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32" yWindow="108" windowWidth="19320" windowHeight="8052"/>
  </bookViews>
  <sheets>
    <sheet name="Додаток до рішення КП Новозавод" sheetId="6" r:id="rId1"/>
  </sheets>
  <externalReferences>
    <externalReference r:id="rId2"/>
  </externalReferences>
  <definedNames>
    <definedName name="_xlnm._FilterDatabase" localSheetId="0" hidden="1">'Додаток до рішення КП Новозавод'!$NP$12:$NS$558</definedName>
    <definedName name="_xlnm.Print_Titles" localSheetId="0">'Додаток до рішення КП Новозавод'!$10:$13</definedName>
    <definedName name="_xlnm.Print_Area" localSheetId="0">'Додаток до рішення КП Новозавод'!$A$1:$NK$560</definedName>
  </definedNames>
  <calcPr calcId="144525"/>
</workbook>
</file>

<file path=xl/calcChain.xml><?xml version="1.0" encoding="utf-8"?>
<calcChain xmlns="http://schemas.openxmlformats.org/spreadsheetml/2006/main">
  <c r="KH324" i="6" l="1"/>
  <c r="KG324" i="6"/>
  <c r="KI324" i="6" s="1"/>
  <c r="KH320" i="6"/>
  <c r="KG320" i="6"/>
  <c r="KI320" i="6" s="1"/>
  <c r="KG317" i="6"/>
  <c r="KI317" i="6" s="1"/>
  <c r="KH317" i="6"/>
  <c r="KG318" i="6"/>
  <c r="KH318" i="6"/>
  <c r="KI318" i="6" s="1"/>
  <c r="KH316" i="6"/>
  <c r="KG316" i="6"/>
  <c r="KI316" i="6" s="1"/>
  <c r="KG312" i="6"/>
  <c r="KH312" i="6"/>
  <c r="KI312" i="6"/>
  <c r="KG313" i="6"/>
  <c r="KH313" i="6"/>
  <c r="KI313" i="6" s="1"/>
  <c r="KG314" i="6"/>
  <c r="KH314" i="6"/>
  <c r="KI314" i="6"/>
  <c r="KH311" i="6"/>
  <c r="KG311" i="6"/>
  <c r="KI311" i="6" s="1"/>
  <c r="KH306" i="6"/>
  <c r="KG306" i="6"/>
  <c r="KI306" i="6" s="1"/>
  <c r="KH302" i="6"/>
  <c r="KG302" i="6"/>
  <c r="KI302" i="6" s="1"/>
  <c r="KH300" i="6"/>
  <c r="KG300" i="6"/>
  <c r="KI300" i="6" s="1"/>
  <c r="KH296" i="6"/>
  <c r="KG296" i="6"/>
  <c r="KI296" i="6" s="1"/>
  <c r="KH274" i="6"/>
  <c r="KG274" i="6"/>
  <c r="KI274" i="6" s="1"/>
  <c r="KH270" i="6"/>
  <c r="KG270" i="6"/>
  <c r="KI270" i="6" s="1"/>
  <c r="KH269" i="6"/>
  <c r="KG269" i="6"/>
  <c r="KI269" i="6" s="1"/>
  <c r="KH263" i="6"/>
  <c r="KG263" i="6"/>
  <c r="KI263" i="6" s="1"/>
  <c r="JZ263" i="6"/>
  <c r="JY263" i="6"/>
  <c r="KA263" i="6" s="1"/>
  <c r="JZ269" i="6"/>
  <c r="JY269" i="6"/>
  <c r="KA269" i="6" s="1"/>
  <c r="JZ270" i="6"/>
  <c r="JY270" i="6"/>
  <c r="KA270" i="6" s="1"/>
  <c r="JZ274" i="6"/>
  <c r="JY274" i="6"/>
  <c r="KA274" i="6" s="1"/>
  <c r="JZ296" i="6"/>
  <c r="JY296" i="6"/>
  <c r="KA296" i="6" s="1"/>
  <c r="JZ300" i="6"/>
  <c r="JY300" i="6"/>
  <c r="KA300" i="6" s="1"/>
  <c r="JZ302" i="6"/>
  <c r="JY302" i="6"/>
  <c r="KA302" i="6" s="1"/>
  <c r="JZ306" i="6"/>
  <c r="JY306" i="6"/>
  <c r="KA306" i="6" s="1"/>
  <c r="JZ311" i="6"/>
  <c r="JY311" i="6"/>
  <c r="KA311" i="6" s="1"/>
  <c r="JZ312" i="6"/>
  <c r="JY312" i="6"/>
  <c r="KA312" i="6" s="1"/>
  <c r="JZ313" i="6"/>
  <c r="JY313" i="6"/>
  <c r="KA313" i="6" s="1"/>
  <c r="JZ314" i="6"/>
  <c r="JY314" i="6"/>
  <c r="KA314" i="6" s="1"/>
  <c r="JZ316" i="6"/>
  <c r="JY316" i="6"/>
  <c r="KA316" i="6" s="1"/>
  <c r="JZ317" i="6"/>
  <c r="JY317" i="6"/>
  <c r="KA317" i="6" s="1"/>
  <c r="JZ318" i="6"/>
  <c r="JY318" i="6"/>
  <c r="KA318" i="6" s="1"/>
  <c r="JZ320" i="6"/>
  <c r="JY320" i="6"/>
  <c r="KA320" i="6" s="1"/>
  <c r="JZ324" i="6"/>
  <c r="JY324" i="6"/>
  <c r="KA324" i="6" s="1"/>
  <c r="MP548" i="6" l="1"/>
  <c r="K510" i="6" l="1"/>
  <c r="K511" i="6"/>
  <c r="K512" i="6"/>
  <c r="K513" i="6"/>
  <c r="K514" i="6"/>
  <c r="K515" i="6"/>
  <c r="K516" i="6"/>
  <c r="K517" i="6"/>
  <c r="K518" i="6"/>
  <c r="K519" i="6"/>
  <c r="K520" i="6"/>
  <c r="K521" i="6"/>
  <c r="K522" i="6"/>
  <c r="K523" i="6"/>
  <c r="K524" i="6"/>
  <c r="K525" i="6"/>
  <c r="K526" i="6"/>
  <c r="K527" i="6"/>
  <c r="K528" i="6"/>
  <c r="K529" i="6"/>
  <c r="K530" i="6"/>
  <c r="K531" i="6"/>
  <c r="K532" i="6"/>
  <c r="K533" i="6"/>
  <c r="K534" i="6"/>
  <c r="K535" i="6"/>
  <c r="K536" i="6"/>
  <c r="K537" i="6"/>
  <c r="K538" i="6"/>
  <c r="K539" i="6"/>
  <c r="K540" i="6"/>
  <c r="K541" i="6"/>
  <c r="K542" i="6"/>
  <c r="K543" i="6"/>
  <c r="K544" i="6"/>
  <c r="K545" i="6"/>
  <c r="K546" i="6"/>
  <c r="K547" i="6"/>
  <c r="K548" i="6"/>
  <c r="K549" i="6"/>
  <c r="K550" i="6"/>
  <c r="K551" i="6"/>
  <c r="K552" i="6"/>
  <c r="K553" i="6"/>
  <c r="K554" i="6"/>
  <c r="K555" i="6"/>
  <c r="K556" i="6"/>
  <c r="K557" i="6"/>
  <c r="K509" i="6"/>
  <c r="K508" i="6"/>
  <c r="CR15" i="6" l="1"/>
  <c r="CR16" i="6"/>
  <c r="CR17" i="6"/>
  <c r="CR18" i="6"/>
  <c r="CR19" i="6"/>
  <c r="CR20" i="6"/>
  <c r="CR21" i="6"/>
  <c r="CR22" i="6"/>
  <c r="CR23" i="6"/>
  <c r="CR24" i="6"/>
  <c r="CR25" i="6"/>
  <c r="CR26" i="6"/>
  <c r="CR27" i="6"/>
  <c r="CR28" i="6"/>
  <c r="CR29" i="6"/>
  <c r="CR30" i="6"/>
  <c r="CR31" i="6"/>
  <c r="CR32" i="6"/>
  <c r="CR33" i="6"/>
  <c r="CR34" i="6"/>
  <c r="CR35" i="6"/>
  <c r="CR36" i="6"/>
  <c r="CR37" i="6"/>
  <c r="CR38" i="6"/>
  <c r="CR39" i="6"/>
  <c r="CR40" i="6"/>
  <c r="CR41" i="6"/>
  <c r="CR42" i="6"/>
  <c r="CR43" i="6"/>
  <c r="CR44" i="6"/>
  <c r="CR45" i="6"/>
  <c r="CR46" i="6"/>
  <c r="CR47" i="6"/>
  <c r="CR48" i="6"/>
  <c r="CR49" i="6"/>
  <c r="CR50" i="6"/>
  <c r="CR51" i="6"/>
  <c r="CR52" i="6"/>
  <c r="CR53" i="6"/>
  <c r="CR54" i="6"/>
  <c r="CR55" i="6"/>
  <c r="CR56" i="6"/>
  <c r="CR57" i="6"/>
  <c r="CR58" i="6"/>
  <c r="CR59" i="6"/>
  <c r="CR60" i="6"/>
  <c r="CR61" i="6"/>
  <c r="CR62" i="6"/>
  <c r="CR63" i="6"/>
  <c r="CR64" i="6"/>
  <c r="CR65" i="6"/>
  <c r="CR66" i="6"/>
  <c r="CR67" i="6"/>
  <c r="CR68" i="6"/>
  <c r="CR69" i="6"/>
  <c r="CR70" i="6"/>
  <c r="CR71" i="6"/>
  <c r="CR72" i="6"/>
  <c r="CR73" i="6"/>
  <c r="CR74" i="6"/>
  <c r="CR75" i="6"/>
  <c r="CR76" i="6"/>
  <c r="CR77" i="6"/>
  <c r="CR78" i="6"/>
  <c r="CR79" i="6"/>
  <c r="CR80" i="6"/>
  <c r="CR81" i="6"/>
  <c r="CR82" i="6"/>
  <c r="CR83" i="6"/>
  <c r="CR84" i="6"/>
  <c r="CR85" i="6"/>
  <c r="CR86" i="6"/>
  <c r="CR87" i="6"/>
  <c r="CR88" i="6"/>
  <c r="CR89" i="6"/>
  <c r="CR90" i="6"/>
  <c r="CR91" i="6"/>
  <c r="CR92" i="6"/>
  <c r="CR93" i="6"/>
  <c r="CR94" i="6"/>
  <c r="CR95" i="6"/>
  <c r="CR96" i="6"/>
  <c r="CR97" i="6"/>
  <c r="CR98" i="6"/>
  <c r="CR99" i="6"/>
  <c r="CR100" i="6"/>
  <c r="CR101" i="6"/>
  <c r="CR102" i="6"/>
  <c r="CR103" i="6"/>
  <c r="CR104" i="6"/>
  <c r="CR105" i="6"/>
  <c r="CR106" i="6"/>
  <c r="CR107" i="6"/>
  <c r="CR108" i="6"/>
  <c r="CR109" i="6"/>
  <c r="CR110" i="6"/>
  <c r="CR111" i="6"/>
  <c r="CR112" i="6"/>
  <c r="CR113" i="6"/>
  <c r="CR114" i="6"/>
  <c r="CR115" i="6"/>
  <c r="CR116" i="6"/>
  <c r="CR117" i="6"/>
  <c r="CR118" i="6"/>
  <c r="CR119" i="6"/>
  <c r="CR120" i="6"/>
  <c r="CR121" i="6"/>
  <c r="CR122" i="6"/>
  <c r="CR123" i="6"/>
  <c r="CR124" i="6"/>
  <c r="CR125" i="6"/>
  <c r="CR126" i="6"/>
  <c r="CR127" i="6"/>
  <c r="CR128" i="6"/>
  <c r="CR129" i="6"/>
  <c r="CR130" i="6"/>
  <c r="CR131" i="6"/>
  <c r="CR132" i="6"/>
  <c r="CR133" i="6"/>
  <c r="CR134" i="6"/>
  <c r="CR135" i="6"/>
  <c r="CR136" i="6"/>
  <c r="CR137" i="6"/>
  <c r="CR138" i="6"/>
  <c r="CR139" i="6"/>
  <c r="CR140" i="6"/>
  <c r="CR141" i="6"/>
  <c r="CR142" i="6"/>
  <c r="CR143" i="6"/>
  <c r="CR144" i="6"/>
  <c r="CR145" i="6"/>
  <c r="CR146" i="6"/>
  <c r="CR147" i="6"/>
  <c r="CR148" i="6"/>
  <c r="CR149" i="6"/>
  <c r="CR150" i="6"/>
  <c r="CR151" i="6"/>
  <c r="CR152" i="6"/>
  <c r="CR153" i="6"/>
  <c r="CR154" i="6"/>
  <c r="CR155" i="6"/>
  <c r="CR156" i="6"/>
  <c r="CR157" i="6"/>
  <c r="CR158" i="6"/>
  <c r="CR159" i="6"/>
  <c r="CR160" i="6"/>
  <c r="CR161" i="6"/>
  <c r="CR162" i="6"/>
  <c r="CR163" i="6"/>
  <c r="CR164" i="6"/>
  <c r="CR165" i="6"/>
  <c r="CR166" i="6"/>
  <c r="CR167" i="6"/>
  <c r="CR168" i="6"/>
  <c r="CR169" i="6"/>
  <c r="CR170" i="6"/>
  <c r="CR171" i="6"/>
  <c r="CR172" i="6"/>
  <c r="CR173" i="6"/>
  <c r="CR174" i="6"/>
  <c r="CR175" i="6"/>
  <c r="CR176" i="6"/>
  <c r="CR177" i="6"/>
  <c r="CR178" i="6"/>
  <c r="CR179" i="6"/>
  <c r="CR180" i="6"/>
  <c r="CR181" i="6"/>
  <c r="CR182" i="6"/>
  <c r="CR183" i="6"/>
  <c r="CR184" i="6"/>
  <c r="CR185" i="6"/>
  <c r="CR186" i="6"/>
  <c r="CR187" i="6"/>
  <c r="CR188" i="6"/>
  <c r="CR189" i="6"/>
  <c r="CR190" i="6"/>
  <c r="CR191" i="6"/>
  <c r="CR192" i="6"/>
  <c r="CR193" i="6"/>
  <c r="CR194" i="6"/>
  <c r="CR195" i="6"/>
  <c r="CR196" i="6"/>
  <c r="CR197" i="6"/>
  <c r="CR198" i="6"/>
  <c r="CR199" i="6"/>
  <c r="CR200" i="6"/>
  <c r="CR201" i="6"/>
  <c r="CR202" i="6"/>
  <c r="CR203" i="6"/>
  <c r="CR204" i="6"/>
  <c r="CR205" i="6"/>
  <c r="CR206" i="6"/>
  <c r="CR207" i="6"/>
  <c r="CR208" i="6"/>
  <c r="CR209" i="6"/>
  <c r="CR210" i="6"/>
  <c r="CR211" i="6"/>
  <c r="CR212" i="6"/>
  <c r="CR213" i="6"/>
  <c r="CR214" i="6"/>
  <c r="CR215" i="6"/>
  <c r="CR216" i="6"/>
  <c r="CR217" i="6"/>
  <c r="CR218" i="6"/>
  <c r="CR219" i="6"/>
  <c r="CR220" i="6"/>
  <c r="CR221" i="6"/>
  <c r="CR222" i="6"/>
  <c r="CR223" i="6"/>
  <c r="CR224" i="6"/>
  <c r="CR225" i="6"/>
  <c r="CR226" i="6"/>
  <c r="CR227" i="6"/>
  <c r="CR228" i="6"/>
  <c r="CR229" i="6"/>
  <c r="CR230" i="6"/>
  <c r="CR231" i="6"/>
  <c r="CR232" i="6"/>
  <c r="CR233" i="6"/>
  <c r="CR234" i="6"/>
  <c r="CR235" i="6"/>
  <c r="CR236" i="6"/>
  <c r="CR237" i="6"/>
  <c r="CR238" i="6"/>
  <c r="CR239" i="6"/>
  <c r="CR240" i="6"/>
  <c r="CR241" i="6"/>
  <c r="CR242" i="6"/>
  <c r="CR243" i="6"/>
  <c r="CR244" i="6"/>
  <c r="CR245" i="6"/>
  <c r="CR246" i="6"/>
  <c r="CR247" i="6"/>
  <c r="CR248" i="6"/>
  <c r="CR249" i="6"/>
  <c r="CR250" i="6"/>
  <c r="CR251" i="6"/>
  <c r="CR252" i="6"/>
  <c r="CR253" i="6"/>
  <c r="CR254" i="6"/>
  <c r="CR255" i="6"/>
  <c r="CR256" i="6"/>
  <c r="CR257" i="6"/>
  <c r="CR258" i="6"/>
  <c r="CR259" i="6"/>
  <c r="CR260" i="6"/>
  <c r="CR261" i="6"/>
  <c r="CR262" i="6"/>
  <c r="CR263" i="6"/>
  <c r="CR264" i="6"/>
  <c r="CR265" i="6"/>
  <c r="CR266" i="6"/>
  <c r="CR267" i="6"/>
  <c r="CR268" i="6"/>
  <c r="CR269" i="6"/>
  <c r="CR270" i="6"/>
  <c r="CR271" i="6"/>
  <c r="CR272" i="6"/>
  <c r="CR273" i="6"/>
  <c r="CR274" i="6"/>
  <c r="CR275" i="6"/>
  <c r="CR276" i="6"/>
  <c r="CR277" i="6"/>
  <c r="CR278" i="6"/>
  <c r="CR279" i="6"/>
  <c r="CR280" i="6"/>
  <c r="CR281" i="6"/>
  <c r="CR282" i="6"/>
  <c r="CR283" i="6"/>
  <c r="CR284" i="6"/>
  <c r="CR285" i="6"/>
  <c r="CR286" i="6"/>
  <c r="CR287" i="6"/>
  <c r="CR288" i="6"/>
  <c r="CR289" i="6"/>
  <c r="CR290" i="6"/>
  <c r="CR291" i="6"/>
  <c r="CR292" i="6"/>
  <c r="CR293" i="6"/>
  <c r="CR294" i="6"/>
  <c r="CR295" i="6"/>
  <c r="CR296" i="6"/>
  <c r="CR297" i="6"/>
  <c r="CR298" i="6"/>
  <c r="CR299" i="6"/>
  <c r="CR300" i="6"/>
  <c r="CR301" i="6"/>
  <c r="CR302" i="6"/>
  <c r="CR303" i="6"/>
  <c r="CR304" i="6"/>
  <c r="CR305" i="6"/>
  <c r="CR306" i="6"/>
  <c r="CR307" i="6"/>
  <c r="CR308" i="6"/>
  <c r="CR309" i="6"/>
  <c r="CR310" i="6"/>
  <c r="CR311" i="6"/>
  <c r="CR312" i="6"/>
  <c r="CR313" i="6"/>
  <c r="CR314" i="6"/>
  <c r="CR315" i="6"/>
  <c r="CR316" i="6"/>
  <c r="CR317" i="6"/>
  <c r="CR318" i="6"/>
  <c r="CR319" i="6"/>
  <c r="CR320" i="6"/>
  <c r="CR321" i="6"/>
  <c r="CR322" i="6"/>
  <c r="CR323" i="6"/>
  <c r="CR324" i="6"/>
  <c r="CR325" i="6"/>
  <c r="CR326" i="6"/>
  <c r="CR327" i="6"/>
  <c r="CR328" i="6"/>
  <c r="CR329" i="6"/>
  <c r="CR330" i="6"/>
  <c r="CR331" i="6"/>
  <c r="CR332" i="6"/>
  <c r="CR333" i="6"/>
  <c r="CR334" i="6"/>
  <c r="CR335" i="6"/>
  <c r="CR336" i="6"/>
  <c r="CR337" i="6"/>
  <c r="CR338" i="6"/>
  <c r="CR339" i="6"/>
  <c r="CR340" i="6"/>
  <c r="CR341" i="6"/>
  <c r="CR342" i="6"/>
  <c r="CR343" i="6"/>
  <c r="CR344" i="6"/>
  <c r="CR345" i="6"/>
  <c r="CR346" i="6"/>
  <c r="CR347" i="6"/>
  <c r="CR348" i="6"/>
  <c r="CR349" i="6"/>
  <c r="CR350" i="6"/>
  <c r="CR351" i="6"/>
  <c r="CR352" i="6"/>
  <c r="CR353" i="6"/>
  <c r="CR354" i="6"/>
  <c r="CR355" i="6"/>
  <c r="CR356" i="6"/>
  <c r="CR357" i="6"/>
  <c r="CR358" i="6"/>
  <c r="CR359" i="6"/>
  <c r="CR360" i="6"/>
  <c r="CR361" i="6"/>
  <c r="CR362" i="6"/>
  <c r="CR363" i="6"/>
  <c r="CR364" i="6"/>
  <c r="CR365" i="6"/>
  <c r="CR366" i="6"/>
  <c r="CR367" i="6"/>
  <c r="CR368" i="6"/>
  <c r="CR369" i="6"/>
  <c r="CR370" i="6"/>
  <c r="CR371" i="6"/>
  <c r="CR372" i="6"/>
  <c r="CR373" i="6"/>
  <c r="CR374" i="6"/>
  <c r="CR375" i="6"/>
  <c r="CR376" i="6"/>
  <c r="CR377" i="6"/>
  <c r="CR378" i="6"/>
  <c r="CR379" i="6"/>
  <c r="CR380" i="6"/>
  <c r="CR381" i="6"/>
  <c r="CR382" i="6"/>
  <c r="CR383" i="6"/>
  <c r="CR384" i="6"/>
  <c r="CR385" i="6"/>
  <c r="CR386" i="6"/>
  <c r="CR387" i="6"/>
  <c r="CR388" i="6"/>
  <c r="CR389" i="6"/>
  <c r="CR390" i="6"/>
  <c r="CR391" i="6"/>
  <c r="CR392" i="6"/>
  <c r="CR393" i="6"/>
  <c r="CR394" i="6"/>
  <c r="CR395" i="6"/>
  <c r="CR396" i="6"/>
  <c r="CR397" i="6"/>
  <c r="CR398" i="6"/>
  <c r="CR399" i="6"/>
  <c r="CR400" i="6"/>
  <c r="CR401" i="6"/>
  <c r="CR402" i="6"/>
  <c r="CR403" i="6"/>
  <c r="CR404" i="6"/>
  <c r="CR405" i="6"/>
  <c r="CR406" i="6"/>
  <c r="CR407" i="6"/>
  <c r="CR408" i="6"/>
  <c r="CR409" i="6"/>
  <c r="CR410" i="6"/>
  <c r="CR411" i="6"/>
  <c r="CR412" i="6"/>
  <c r="CR413" i="6"/>
  <c r="CR414" i="6"/>
  <c r="CR415" i="6"/>
  <c r="CR416" i="6"/>
  <c r="CR417" i="6"/>
  <c r="CR418" i="6"/>
  <c r="CR419" i="6"/>
  <c r="CR420" i="6"/>
  <c r="CR421" i="6"/>
  <c r="CR422" i="6"/>
  <c r="CR423" i="6"/>
  <c r="CR424" i="6"/>
  <c r="CR425" i="6"/>
  <c r="CR426" i="6"/>
  <c r="CR427" i="6"/>
  <c r="CR428" i="6"/>
  <c r="CR429" i="6"/>
  <c r="CR430" i="6"/>
  <c r="CR431" i="6"/>
  <c r="CR432" i="6"/>
  <c r="CR433" i="6"/>
  <c r="CR434" i="6"/>
  <c r="CR435" i="6"/>
  <c r="CR436" i="6"/>
  <c r="CR437" i="6"/>
  <c r="CR438" i="6"/>
  <c r="CR439" i="6"/>
  <c r="CR440" i="6"/>
  <c r="CR441" i="6"/>
  <c r="CR442" i="6"/>
  <c r="CR443" i="6"/>
  <c r="CR444" i="6"/>
  <c r="CR445" i="6"/>
  <c r="CR446" i="6"/>
  <c r="CR447" i="6"/>
  <c r="CR448" i="6"/>
  <c r="CR449" i="6"/>
  <c r="CR450" i="6"/>
  <c r="CR451" i="6"/>
  <c r="CR452" i="6"/>
  <c r="CR453" i="6"/>
  <c r="CR454" i="6"/>
  <c r="CR455" i="6"/>
  <c r="CR456" i="6"/>
  <c r="CR457" i="6"/>
  <c r="CR458" i="6"/>
  <c r="CR459" i="6"/>
  <c r="CR460" i="6"/>
  <c r="CR461" i="6"/>
  <c r="CR462" i="6"/>
  <c r="CR463" i="6"/>
  <c r="CR464" i="6"/>
  <c r="CR465" i="6"/>
  <c r="CR466" i="6"/>
  <c r="CR467" i="6"/>
  <c r="CR468" i="6"/>
  <c r="CR469" i="6"/>
  <c r="CR470" i="6"/>
  <c r="CR471" i="6"/>
  <c r="CR472" i="6"/>
  <c r="CR473" i="6"/>
  <c r="CR474" i="6"/>
  <c r="CR475" i="6"/>
  <c r="CR476" i="6"/>
  <c r="CR477" i="6"/>
  <c r="CR478" i="6"/>
  <c r="CR479" i="6"/>
  <c r="CR480" i="6"/>
  <c r="CR481" i="6"/>
  <c r="CR482" i="6"/>
  <c r="CR483" i="6"/>
  <c r="CR484" i="6"/>
  <c r="CR485" i="6"/>
  <c r="CR486" i="6"/>
  <c r="CR487" i="6"/>
  <c r="CR488" i="6"/>
  <c r="CR489" i="6"/>
  <c r="CR490" i="6"/>
  <c r="CR491" i="6"/>
  <c r="CR492" i="6"/>
  <c r="CR493" i="6"/>
  <c r="CR494" i="6"/>
  <c r="CR495" i="6"/>
  <c r="CR496" i="6"/>
  <c r="CR497" i="6"/>
  <c r="CR498" i="6"/>
  <c r="CR499" i="6"/>
  <c r="CR500" i="6"/>
  <c r="CR501" i="6"/>
  <c r="CR502" i="6"/>
  <c r="CR503" i="6"/>
  <c r="CR504" i="6"/>
  <c r="CR505" i="6"/>
  <c r="CR506" i="6"/>
  <c r="CR507" i="6"/>
  <c r="CR508" i="6"/>
  <c r="CR509" i="6"/>
  <c r="CR510" i="6"/>
  <c r="CR511" i="6"/>
  <c r="CR512" i="6"/>
  <c r="CR513" i="6"/>
  <c r="CR514" i="6"/>
  <c r="CR515" i="6"/>
  <c r="CR516" i="6"/>
  <c r="CR517" i="6"/>
  <c r="CR518" i="6"/>
  <c r="CR519" i="6"/>
  <c r="CR520" i="6"/>
  <c r="CR521" i="6"/>
  <c r="CR522" i="6"/>
  <c r="CR523" i="6"/>
  <c r="CR524" i="6"/>
  <c r="CR525" i="6"/>
  <c r="CR526" i="6"/>
  <c r="CR527" i="6"/>
  <c r="CR528" i="6"/>
  <c r="CR529" i="6"/>
  <c r="CR530" i="6"/>
  <c r="CR531" i="6"/>
  <c r="CR532" i="6"/>
  <c r="CR533" i="6"/>
  <c r="CR534" i="6"/>
  <c r="CR535" i="6"/>
  <c r="CR536" i="6"/>
  <c r="CR537" i="6"/>
  <c r="CR538" i="6"/>
  <c r="CR539" i="6"/>
  <c r="CR540" i="6"/>
  <c r="CR541" i="6"/>
  <c r="CR542" i="6"/>
  <c r="CR543" i="6"/>
  <c r="CR544" i="6"/>
  <c r="CR545" i="6"/>
  <c r="CR546" i="6"/>
  <c r="CR547" i="6"/>
  <c r="CR548" i="6"/>
  <c r="CR549" i="6"/>
  <c r="CR550" i="6"/>
  <c r="CR551" i="6"/>
  <c r="CR552" i="6"/>
  <c r="CR553" i="6"/>
  <c r="CR554" i="6"/>
  <c r="CR555" i="6"/>
  <c r="CR556" i="6"/>
  <c r="CR557" i="6"/>
  <c r="CR14" i="6"/>
  <c r="CR558" i="6"/>
  <c r="CG557" i="6"/>
  <c r="CA557" i="6"/>
  <c r="BJ552" i="6"/>
  <c r="AV557" i="6"/>
  <c r="AJ557" i="6"/>
  <c r="EX14" i="6"/>
  <c r="FD14" i="6"/>
  <c r="FJ14" i="6"/>
  <c r="FP14" i="6"/>
  <c r="FP557" i="6" l="1"/>
  <c r="CP14" i="6"/>
  <c r="FR558" i="6" l="1"/>
  <c r="FO558" i="6"/>
  <c r="FN558" i="6"/>
  <c r="FL558" i="6"/>
  <c r="FI558" i="6"/>
  <c r="FH558" i="6"/>
  <c r="FF558" i="6"/>
  <c r="FC558" i="6"/>
  <c r="FB558" i="6"/>
  <c r="EZ558" i="6"/>
  <c r="EW558" i="6"/>
  <c r="EV558" i="6"/>
  <c r="ES558" i="6"/>
  <c r="ER558" i="6"/>
  <c r="EQ558" i="6"/>
  <c r="EL558" i="6"/>
  <c r="EI558" i="6"/>
  <c r="EH558" i="6"/>
  <c r="EG558" i="6"/>
  <c r="EF558" i="6"/>
  <c r="ED558" i="6"/>
  <c r="EA558" i="6"/>
  <c r="DZ558" i="6"/>
  <c r="DY558" i="6"/>
  <c r="DX558" i="6"/>
  <c r="DU558" i="6"/>
  <c r="DT558" i="6"/>
  <c r="DS558" i="6"/>
  <c r="DQ558" i="6"/>
  <c r="DN558" i="6"/>
  <c r="DK558" i="6"/>
  <c r="DJ558" i="6"/>
  <c r="DI558" i="6"/>
  <c r="DH558" i="6"/>
  <c r="DF558" i="6"/>
  <c r="DC558" i="6"/>
  <c r="DB558" i="6"/>
  <c r="CZ558" i="6"/>
  <c r="CW558" i="6"/>
  <c r="CV558" i="6"/>
  <c r="CT558" i="6"/>
  <c r="CQ558" i="6"/>
  <c r="CR559" i="6" s="1"/>
  <c r="CN558" i="6"/>
  <c r="CM558" i="6"/>
  <c r="CL558" i="6"/>
  <c r="CK558" i="6"/>
  <c r="CJ558" i="6"/>
  <c r="CH558" i="6"/>
  <c r="CE558" i="6"/>
  <c r="CD558" i="6"/>
  <c r="CB558" i="6"/>
  <c r="BY558" i="6"/>
  <c r="BX558" i="6"/>
  <c r="BV558" i="6"/>
  <c r="BS558" i="6"/>
  <c r="BR558" i="6"/>
  <c r="BO558" i="6"/>
  <c r="BN558" i="6"/>
  <c r="BM558" i="6"/>
  <c r="BK558" i="6"/>
  <c r="BH558" i="6"/>
  <c r="BE558" i="6"/>
  <c r="BB558" i="6"/>
  <c r="BA558" i="6"/>
  <c r="AZ558" i="6"/>
  <c r="AX558" i="6"/>
  <c r="AU558" i="6"/>
  <c r="AS558" i="6"/>
  <c r="AT557" i="6" s="1"/>
  <c r="AP558" i="6"/>
  <c r="AO558" i="6"/>
  <c r="AN558" i="6"/>
  <c r="AL558" i="6"/>
  <c r="AI558" i="6"/>
  <c r="AH558" i="6"/>
  <c r="AE558" i="6"/>
  <c r="AD558" i="6"/>
  <c r="AC558" i="6"/>
  <c r="GH557" i="6"/>
  <c r="GE557" i="6"/>
  <c r="GD557" i="6"/>
  <c r="GC557" i="6"/>
  <c r="GB557" i="6"/>
  <c r="GA557" i="6"/>
  <c r="FZ557" i="6"/>
  <c r="FY557" i="6"/>
  <c r="FX557" i="6"/>
  <c r="FU557" i="6"/>
  <c r="FS557" i="6"/>
  <c r="MJ557" i="6" s="1"/>
  <c r="FQ557" i="6"/>
  <c r="MF557" i="6" s="1"/>
  <c r="MH557" i="6"/>
  <c r="FM557" i="6"/>
  <c r="MB557" i="6" s="1"/>
  <c r="FK557" i="6"/>
  <c r="LX557" i="6" s="1"/>
  <c r="FJ557" i="6"/>
  <c r="LZ557" i="6" s="1"/>
  <c r="FG557" i="6"/>
  <c r="LT557" i="6" s="1"/>
  <c r="FE557" i="6"/>
  <c r="LP557" i="6" s="1"/>
  <c r="FD557" i="6"/>
  <c r="LR557" i="6" s="1"/>
  <c r="FA557" i="6"/>
  <c r="LL557" i="6" s="1"/>
  <c r="EY557" i="6"/>
  <c r="EX557" i="6"/>
  <c r="EU557" i="6"/>
  <c r="LH557" i="6" s="1"/>
  <c r="ET557" i="6"/>
  <c r="LJ557" i="6" s="1"/>
  <c r="EO557" i="6"/>
  <c r="EP557" i="6" s="1"/>
  <c r="LD557" i="6" s="1"/>
  <c r="EN557" i="6"/>
  <c r="EM557" i="6"/>
  <c r="EK557" i="6"/>
  <c r="KZ557" i="6" s="1"/>
  <c r="EJ557" i="6"/>
  <c r="LB557" i="6" s="1"/>
  <c r="EE557" i="6"/>
  <c r="KV557" i="6" s="1"/>
  <c r="EC557" i="6"/>
  <c r="EB557" i="6"/>
  <c r="DW557" i="6"/>
  <c r="KR557" i="6" s="1"/>
  <c r="DV557" i="6"/>
  <c r="KT557" i="6" s="1"/>
  <c r="DR557" i="6"/>
  <c r="KN557" i="6" s="1"/>
  <c r="DP557" i="6"/>
  <c r="DO557" i="6"/>
  <c r="DM557" i="6"/>
  <c r="KJ557" i="6" s="1"/>
  <c r="DL557" i="6"/>
  <c r="KL557" i="6" s="1"/>
  <c r="DG557" i="6"/>
  <c r="KF557" i="6" s="1"/>
  <c r="DE557" i="6"/>
  <c r="KB557" i="6" s="1"/>
  <c r="DD557" i="6"/>
  <c r="KD557" i="6" s="1"/>
  <c r="DA557" i="6"/>
  <c r="JX557" i="6" s="1"/>
  <c r="CY557" i="6"/>
  <c r="JT557" i="6" s="1"/>
  <c r="CX557" i="6"/>
  <c r="JV557" i="6" s="1"/>
  <c r="CU557" i="6"/>
  <c r="JP557" i="6" s="1"/>
  <c r="CS557" i="6"/>
  <c r="CP557" i="6"/>
  <c r="JL557" i="6" s="1"/>
  <c r="CO557" i="6"/>
  <c r="JN557" i="6" s="1"/>
  <c r="CI557" i="6"/>
  <c r="JH557" i="6" s="1"/>
  <c r="JF557" i="6"/>
  <c r="CF557" i="6"/>
  <c r="JD557" i="6" s="1"/>
  <c r="CC557" i="6"/>
  <c r="IZ557" i="6" s="1"/>
  <c r="IX557" i="6"/>
  <c r="BZ557" i="6"/>
  <c r="IV557" i="6" s="1"/>
  <c r="BW557" i="6"/>
  <c r="IR557" i="6" s="1"/>
  <c r="BU557" i="6"/>
  <c r="BT557" i="6"/>
  <c r="BQ557" i="6"/>
  <c r="IN557" i="6" s="1"/>
  <c r="BP557" i="6"/>
  <c r="IP557" i="6" s="1"/>
  <c r="BL557" i="6"/>
  <c r="IJ557" i="6" s="1"/>
  <c r="BJ557" i="6"/>
  <c r="BI557" i="6"/>
  <c r="IF557" i="6" s="1"/>
  <c r="BF557" i="6"/>
  <c r="BG557" i="6" s="1"/>
  <c r="BC557" i="6"/>
  <c r="AY557" i="6"/>
  <c r="IB557" i="6" s="1"/>
  <c r="AW557" i="6"/>
  <c r="AR557" i="6"/>
  <c r="AQ557" i="6"/>
  <c r="AM557" i="6"/>
  <c r="HT557" i="6" s="1"/>
  <c r="AK557" i="6"/>
  <c r="AG557" i="6"/>
  <c r="HP557" i="6" s="1"/>
  <c r="AF557" i="6"/>
  <c r="HR557" i="6" s="1"/>
  <c r="E557" i="6"/>
  <c r="D557" i="6"/>
  <c r="GH556" i="6"/>
  <c r="GE556" i="6"/>
  <c r="GD556" i="6"/>
  <c r="GC556" i="6"/>
  <c r="GB556" i="6"/>
  <c r="GA556" i="6"/>
  <c r="FZ556" i="6"/>
  <c r="FY556" i="6"/>
  <c r="FX556" i="6"/>
  <c r="FU556" i="6"/>
  <c r="FS556" i="6"/>
  <c r="MJ556" i="6" s="1"/>
  <c r="FQ556" i="6"/>
  <c r="MF556" i="6" s="1"/>
  <c r="FP556" i="6"/>
  <c r="MH556" i="6" s="1"/>
  <c r="FM556" i="6"/>
  <c r="MB556" i="6" s="1"/>
  <c r="FK556" i="6"/>
  <c r="LX556" i="6" s="1"/>
  <c r="FJ556" i="6"/>
  <c r="LZ556" i="6" s="1"/>
  <c r="FG556" i="6"/>
  <c r="LT556" i="6" s="1"/>
  <c r="FE556" i="6"/>
  <c r="LP556" i="6" s="1"/>
  <c r="FD556" i="6"/>
  <c r="LR556" i="6" s="1"/>
  <c r="FA556" i="6"/>
  <c r="LL556" i="6" s="1"/>
  <c r="EY556" i="6"/>
  <c r="EX556" i="6"/>
  <c r="EU556" i="6"/>
  <c r="LH556" i="6" s="1"/>
  <c r="ET556" i="6"/>
  <c r="LJ556" i="6" s="1"/>
  <c r="EO556" i="6"/>
  <c r="EP556" i="6" s="1"/>
  <c r="LD556" i="6" s="1"/>
  <c r="EN556" i="6"/>
  <c r="EM556" i="6"/>
  <c r="EK556" i="6"/>
  <c r="KZ556" i="6" s="1"/>
  <c r="EJ556" i="6"/>
  <c r="LB556" i="6" s="1"/>
  <c r="EE556" i="6"/>
  <c r="KV556" i="6" s="1"/>
  <c r="EC556" i="6"/>
  <c r="EB556" i="6"/>
  <c r="DW556" i="6"/>
  <c r="KR556" i="6" s="1"/>
  <c r="DV556" i="6"/>
  <c r="KT556" i="6" s="1"/>
  <c r="DR556" i="6"/>
  <c r="KN556" i="6" s="1"/>
  <c r="DP556" i="6"/>
  <c r="DO556" i="6"/>
  <c r="DM556" i="6"/>
  <c r="KJ556" i="6" s="1"/>
  <c r="DL556" i="6"/>
  <c r="KL556" i="6" s="1"/>
  <c r="DG556" i="6"/>
  <c r="KF556" i="6" s="1"/>
  <c r="DE556" i="6"/>
  <c r="KB556" i="6" s="1"/>
  <c r="DD556" i="6"/>
  <c r="KD556" i="6" s="1"/>
  <c r="DA556" i="6"/>
  <c r="JX556" i="6" s="1"/>
  <c r="CY556" i="6"/>
  <c r="JT556" i="6" s="1"/>
  <c r="CX556" i="6"/>
  <c r="JV556" i="6" s="1"/>
  <c r="CU556" i="6"/>
  <c r="JP556" i="6" s="1"/>
  <c r="CS556" i="6"/>
  <c r="CP556" i="6"/>
  <c r="JL556" i="6" s="1"/>
  <c r="CO556" i="6"/>
  <c r="JN556" i="6" s="1"/>
  <c r="CI556" i="6"/>
  <c r="JH556" i="6" s="1"/>
  <c r="CG556" i="6"/>
  <c r="JF556" i="6" s="1"/>
  <c r="CF556" i="6"/>
  <c r="JD556" i="6" s="1"/>
  <c r="CC556" i="6"/>
  <c r="IZ556" i="6" s="1"/>
  <c r="CA556" i="6"/>
  <c r="IX556" i="6" s="1"/>
  <c r="BZ556" i="6"/>
  <c r="IV556" i="6" s="1"/>
  <c r="BW556" i="6"/>
  <c r="IR556" i="6" s="1"/>
  <c r="BU556" i="6"/>
  <c r="BT556" i="6"/>
  <c r="BQ556" i="6"/>
  <c r="IN556" i="6" s="1"/>
  <c r="BP556" i="6"/>
  <c r="IP556" i="6" s="1"/>
  <c r="BL556" i="6"/>
  <c r="IJ556" i="6" s="1"/>
  <c r="BJ556" i="6"/>
  <c r="BI556" i="6"/>
  <c r="IF556" i="6" s="1"/>
  <c r="BF556" i="6"/>
  <c r="BG556" i="6" s="1"/>
  <c r="BC556" i="6"/>
  <c r="AY556" i="6"/>
  <c r="IB556" i="6" s="1"/>
  <c r="AW556" i="6"/>
  <c r="AV556" i="6"/>
  <c r="AT556" i="6"/>
  <c r="AR556" i="6"/>
  <c r="AQ556" i="6"/>
  <c r="AM556" i="6"/>
  <c r="HT556" i="6" s="1"/>
  <c r="AK556" i="6"/>
  <c r="AJ556" i="6"/>
  <c r="AG556" i="6"/>
  <c r="HP556" i="6" s="1"/>
  <c r="AF556" i="6"/>
  <c r="HR556" i="6" s="1"/>
  <c r="E556" i="6"/>
  <c r="D556" i="6"/>
  <c r="GH555" i="6"/>
  <c r="GE555" i="6"/>
  <c r="GD555" i="6"/>
  <c r="GC555" i="6"/>
  <c r="GB555" i="6"/>
  <c r="GA555" i="6"/>
  <c r="FZ555" i="6"/>
  <c r="FY555" i="6"/>
  <c r="FX555" i="6"/>
  <c r="FU555" i="6"/>
  <c r="FS555" i="6"/>
  <c r="MJ555" i="6" s="1"/>
  <c r="FQ555" i="6"/>
  <c r="MF555" i="6" s="1"/>
  <c r="FP555" i="6"/>
  <c r="MH555" i="6" s="1"/>
  <c r="FM555" i="6"/>
  <c r="MB555" i="6" s="1"/>
  <c r="FK555" i="6"/>
  <c r="LX555" i="6" s="1"/>
  <c r="FJ555" i="6"/>
  <c r="LZ555" i="6" s="1"/>
  <c r="FG555" i="6"/>
  <c r="LT555" i="6" s="1"/>
  <c r="FE555" i="6"/>
  <c r="LP555" i="6" s="1"/>
  <c r="FD555" i="6"/>
  <c r="LR555" i="6" s="1"/>
  <c r="FA555" i="6"/>
  <c r="LL555" i="6" s="1"/>
  <c r="EY555" i="6"/>
  <c r="EX555" i="6"/>
  <c r="EU555" i="6"/>
  <c r="LH555" i="6" s="1"/>
  <c r="ET555" i="6"/>
  <c r="LJ555" i="6" s="1"/>
  <c r="EO555" i="6"/>
  <c r="EP555" i="6" s="1"/>
  <c r="LD555" i="6" s="1"/>
  <c r="EN555" i="6"/>
  <c r="EM555" i="6"/>
  <c r="EK555" i="6"/>
  <c r="KZ555" i="6" s="1"/>
  <c r="EJ555" i="6"/>
  <c r="LB555" i="6" s="1"/>
  <c r="EE555" i="6"/>
  <c r="KV555" i="6" s="1"/>
  <c r="EC555" i="6"/>
  <c r="EB555" i="6"/>
  <c r="DW555" i="6"/>
  <c r="KR555" i="6" s="1"/>
  <c r="DV555" i="6"/>
  <c r="KT555" i="6" s="1"/>
  <c r="DR555" i="6"/>
  <c r="KN555" i="6" s="1"/>
  <c r="DP555" i="6"/>
  <c r="DO555" i="6"/>
  <c r="DM555" i="6"/>
  <c r="KJ555" i="6" s="1"/>
  <c r="DL555" i="6"/>
  <c r="KL555" i="6" s="1"/>
  <c r="DG555" i="6"/>
  <c r="KF555" i="6" s="1"/>
  <c r="DE555" i="6"/>
  <c r="KB555" i="6" s="1"/>
  <c r="DD555" i="6"/>
  <c r="KD555" i="6" s="1"/>
  <c r="DA555" i="6"/>
  <c r="JX555" i="6" s="1"/>
  <c r="CY555" i="6"/>
  <c r="JT555" i="6" s="1"/>
  <c r="CX555" i="6"/>
  <c r="JV555" i="6" s="1"/>
  <c r="CU555" i="6"/>
  <c r="JP555" i="6" s="1"/>
  <c r="CS555" i="6"/>
  <c r="CP555" i="6"/>
  <c r="JL555" i="6" s="1"/>
  <c r="CO555" i="6"/>
  <c r="JN555" i="6" s="1"/>
  <c r="CI555" i="6"/>
  <c r="JH555" i="6" s="1"/>
  <c r="CG555" i="6"/>
  <c r="JF555" i="6" s="1"/>
  <c r="CF555" i="6"/>
  <c r="JD555" i="6" s="1"/>
  <c r="CC555" i="6"/>
  <c r="IZ555" i="6" s="1"/>
  <c r="CA555" i="6"/>
  <c r="IX555" i="6" s="1"/>
  <c r="BZ555" i="6"/>
  <c r="IV555" i="6" s="1"/>
  <c r="BW555" i="6"/>
  <c r="IR555" i="6" s="1"/>
  <c r="BU555" i="6"/>
  <c r="BT555" i="6"/>
  <c r="BQ555" i="6"/>
  <c r="IN555" i="6" s="1"/>
  <c r="BP555" i="6"/>
  <c r="IP555" i="6" s="1"/>
  <c r="BL555" i="6"/>
  <c r="IJ555" i="6" s="1"/>
  <c r="BJ555" i="6"/>
  <c r="BI555" i="6"/>
  <c r="IF555" i="6" s="1"/>
  <c r="BF555" i="6"/>
  <c r="BG555" i="6" s="1"/>
  <c r="BC555" i="6"/>
  <c r="AY555" i="6"/>
  <c r="IB555" i="6" s="1"/>
  <c r="AW555" i="6"/>
  <c r="AV555" i="6"/>
  <c r="AT555" i="6"/>
  <c r="AR555" i="6"/>
  <c r="AQ555" i="6"/>
  <c r="AM555" i="6"/>
  <c r="HT555" i="6" s="1"/>
  <c r="AK555" i="6"/>
  <c r="AJ555" i="6"/>
  <c r="AG555" i="6"/>
  <c r="HP555" i="6" s="1"/>
  <c r="AF555" i="6"/>
  <c r="HR555" i="6" s="1"/>
  <c r="E555" i="6"/>
  <c r="D555" i="6"/>
  <c r="NA554" i="6"/>
  <c r="GH554" i="6"/>
  <c r="GE554" i="6"/>
  <c r="GD554" i="6"/>
  <c r="GC554" i="6"/>
  <c r="GB554" i="6"/>
  <c r="GA554" i="6"/>
  <c r="FZ554" i="6"/>
  <c r="FY554" i="6"/>
  <c r="FX554" i="6"/>
  <c r="FU554" i="6"/>
  <c r="FS554" i="6"/>
  <c r="MJ554" i="6" s="1"/>
  <c r="FQ554" i="6"/>
  <c r="MF554" i="6" s="1"/>
  <c r="FP554" i="6"/>
  <c r="MH554" i="6" s="1"/>
  <c r="FM554" i="6"/>
  <c r="MB554" i="6" s="1"/>
  <c r="FK554" i="6"/>
  <c r="LX554" i="6" s="1"/>
  <c r="FJ554" i="6"/>
  <c r="LZ554" i="6" s="1"/>
  <c r="FG554" i="6"/>
  <c r="LT554" i="6" s="1"/>
  <c r="FE554" i="6"/>
  <c r="LP554" i="6" s="1"/>
  <c r="FD554" i="6"/>
  <c r="LR554" i="6" s="1"/>
  <c r="FA554" i="6"/>
  <c r="LL554" i="6" s="1"/>
  <c r="EY554" i="6"/>
  <c r="EX554" i="6"/>
  <c r="EU554" i="6"/>
  <c r="LH554" i="6" s="1"/>
  <c r="ET554" i="6"/>
  <c r="LJ554" i="6" s="1"/>
  <c r="EO554" i="6"/>
  <c r="EP554" i="6" s="1"/>
  <c r="LD554" i="6" s="1"/>
  <c r="EN554" i="6"/>
  <c r="EM554" i="6"/>
  <c r="EK554" i="6"/>
  <c r="KZ554" i="6" s="1"/>
  <c r="EJ554" i="6"/>
  <c r="LB554" i="6" s="1"/>
  <c r="EE554" i="6"/>
  <c r="KV554" i="6" s="1"/>
  <c r="EC554" i="6"/>
  <c r="EB554" i="6"/>
  <c r="DW554" i="6"/>
  <c r="KR554" i="6" s="1"/>
  <c r="DV554" i="6"/>
  <c r="KT554" i="6" s="1"/>
  <c r="DR554" i="6"/>
  <c r="KN554" i="6" s="1"/>
  <c r="DP554" i="6"/>
  <c r="DO554" i="6"/>
  <c r="DM554" i="6"/>
  <c r="KJ554" i="6" s="1"/>
  <c r="DL554" i="6"/>
  <c r="KL554" i="6" s="1"/>
  <c r="DG554" i="6"/>
  <c r="KF554" i="6" s="1"/>
  <c r="DE554" i="6"/>
  <c r="KB554" i="6" s="1"/>
  <c r="DD554" i="6"/>
  <c r="KD554" i="6" s="1"/>
  <c r="DA554" i="6"/>
  <c r="JX554" i="6" s="1"/>
  <c r="CY554" i="6"/>
  <c r="JT554" i="6" s="1"/>
  <c r="CX554" i="6"/>
  <c r="JV554" i="6" s="1"/>
  <c r="CU554" i="6"/>
  <c r="JP554" i="6" s="1"/>
  <c r="CS554" i="6"/>
  <c r="CP554" i="6"/>
  <c r="JL554" i="6" s="1"/>
  <c r="CO554" i="6"/>
  <c r="JN554" i="6" s="1"/>
  <c r="CI554" i="6"/>
  <c r="JH554" i="6" s="1"/>
  <c r="CG554" i="6"/>
  <c r="JF554" i="6" s="1"/>
  <c r="CF554" i="6"/>
  <c r="JD554" i="6" s="1"/>
  <c r="CC554" i="6"/>
  <c r="IZ554" i="6" s="1"/>
  <c r="CA554" i="6"/>
  <c r="IX554" i="6" s="1"/>
  <c r="BZ554" i="6"/>
  <c r="IV554" i="6" s="1"/>
  <c r="JA554" i="6" s="1"/>
  <c r="BW554" i="6"/>
  <c r="IR554" i="6" s="1"/>
  <c r="BU554" i="6"/>
  <c r="BT554" i="6"/>
  <c r="BQ554" i="6"/>
  <c r="IN554" i="6" s="1"/>
  <c r="BP554" i="6"/>
  <c r="IP554" i="6" s="1"/>
  <c r="BL554" i="6"/>
  <c r="IJ554" i="6" s="1"/>
  <c r="BJ554" i="6"/>
  <c r="BI554" i="6"/>
  <c r="IF554" i="6" s="1"/>
  <c r="IK554" i="6" s="1"/>
  <c r="BG554" i="6"/>
  <c r="BF554" i="6"/>
  <c r="BD554" i="6"/>
  <c r="FV554" i="6" s="1"/>
  <c r="BC554" i="6"/>
  <c r="AY554" i="6"/>
  <c r="IB554" i="6" s="1"/>
  <c r="AW554" i="6"/>
  <c r="AV554" i="6"/>
  <c r="AT554" i="6"/>
  <c r="FW554" i="6" s="1"/>
  <c r="AR554" i="6"/>
  <c r="AQ554" i="6"/>
  <c r="AM554" i="6"/>
  <c r="HT554" i="6" s="1"/>
  <c r="AK554" i="6"/>
  <c r="AJ554" i="6"/>
  <c r="AG554" i="6"/>
  <c r="HP554" i="6" s="1"/>
  <c r="AF554" i="6"/>
  <c r="HR554" i="6" s="1"/>
  <c r="E554" i="6"/>
  <c r="D554" i="6"/>
  <c r="NA553" i="6"/>
  <c r="GH553" i="6"/>
  <c r="GE553" i="6"/>
  <c r="GD553" i="6"/>
  <c r="GC553" i="6"/>
  <c r="GB553" i="6"/>
  <c r="GA553" i="6"/>
  <c r="FZ553" i="6"/>
  <c r="FY553" i="6"/>
  <c r="FX553" i="6"/>
  <c r="FU553" i="6"/>
  <c r="FS553" i="6"/>
  <c r="MJ553" i="6" s="1"/>
  <c r="FQ553" i="6"/>
  <c r="MF553" i="6" s="1"/>
  <c r="FP553" i="6"/>
  <c r="MH553" i="6" s="1"/>
  <c r="FM553" i="6"/>
  <c r="MB553" i="6" s="1"/>
  <c r="FK553" i="6"/>
  <c r="LX553" i="6" s="1"/>
  <c r="FJ553" i="6"/>
  <c r="LZ553" i="6" s="1"/>
  <c r="MD553" i="6" s="1"/>
  <c r="FG553" i="6"/>
  <c r="LT553" i="6" s="1"/>
  <c r="FE553" i="6"/>
  <c r="LP553" i="6" s="1"/>
  <c r="FD553" i="6"/>
  <c r="LR553" i="6" s="1"/>
  <c r="FA553" i="6"/>
  <c r="LL553" i="6" s="1"/>
  <c r="EY553" i="6"/>
  <c r="EX553" i="6"/>
  <c r="EU553" i="6"/>
  <c r="LH553" i="6" s="1"/>
  <c r="ET553" i="6"/>
  <c r="LJ553" i="6" s="1"/>
  <c r="LN553" i="6" s="1"/>
  <c r="EO553" i="6"/>
  <c r="EP553" i="6" s="1"/>
  <c r="LD553" i="6" s="1"/>
  <c r="EN553" i="6"/>
  <c r="EM553" i="6"/>
  <c r="EK553" i="6"/>
  <c r="KZ553" i="6" s="1"/>
  <c r="EJ553" i="6"/>
  <c r="LB553" i="6" s="1"/>
  <c r="EE553" i="6"/>
  <c r="KV553" i="6" s="1"/>
  <c r="EC553" i="6"/>
  <c r="EB553" i="6"/>
  <c r="DW553" i="6"/>
  <c r="KR553" i="6" s="1"/>
  <c r="DV553" i="6"/>
  <c r="KT553" i="6" s="1"/>
  <c r="DR553" i="6"/>
  <c r="KN553" i="6" s="1"/>
  <c r="DP553" i="6"/>
  <c r="DO553" i="6"/>
  <c r="DM553" i="6"/>
  <c r="KJ553" i="6" s="1"/>
  <c r="DL553" i="6"/>
  <c r="KL553" i="6" s="1"/>
  <c r="KP553" i="6" s="1"/>
  <c r="DG553" i="6"/>
  <c r="KF553" i="6" s="1"/>
  <c r="DE553" i="6"/>
  <c r="KB553" i="6" s="1"/>
  <c r="DD553" i="6"/>
  <c r="KD553" i="6" s="1"/>
  <c r="DA553" i="6"/>
  <c r="JX553" i="6" s="1"/>
  <c r="CY553" i="6"/>
  <c r="JT553" i="6" s="1"/>
  <c r="CX553" i="6"/>
  <c r="JV553" i="6" s="1"/>
  <c r="JZ553" i="6" s="1"/>
  <c r="CU553" i="6"/>
  <c r="JP553" i="6" s="1"/>
  <c r="CS553" i="6"/>
  <c r="CP553" i="6"/>
  <c r="JL553" i="6" s="1"/>
  <c r="CO553" i="6"/>
  <c r="JN553" i="6" s="1"/>
  <c r="CI553" i="6"/>
  <c r="JH553" i="6" s="1"/>
  <c r="CG553" i="6"/>
  <c r="JF553" i="6" s="1"/>
  <c r="CF553" i="6"/>
  <c r="JD553" i="6" s="1"/>
  <c r="CC553" i="6"/>
  <c r="IZ553" i="6" s="1"/>
  <c r="CA553" i="6"/>
  <c r="IX553" i="6" s="1"/>
  <c r="BZ553" i="6"/>
  <c r="IV553" i="6" s="1"/>
  <c r="BW553" i="6"/>
  <c r="IR553" i="6" s="1"/>
  <c r="BU553" i="6"/>
  <c r="BT553" i="6"/>
  <c r="BQ553" i="6"/>
  <c r="IN553" i="6" s="1"/>
  <c r="BP553" i="6"/>
  <c r="IP553" i="6" s="1"/>
  <c r="BL553" i="6"/>
  <c r="IJ553" i="6" s="1"/>
  <c r="BJ553" i="6"/>
  <c r="BI553" i="6"/>
  <c r="IF553" i="6" s="1"/>
  <c r="BF553" i="6"/>
  <c r="BG553" i="6" s="1"/>
  <c r="BC553" i="6"/>
  <c r="IH553" i="6" s="1"/>
  <c r="AY553" i="6"/>
  <c r="IB553" i="6" s="1"/>
  <c r="AW553" i="6"/>
  <c r="AV553" i="6"/>
  <c r="AT553" i="6"/>
  <c r="FW553" i="6" s="1"/>
  <c r="AR553" i="6"/>
  <c r="AQ553" i="6"/>
  <c r="AM553" i="6"/>
  <c r="HT553" i="6" s="1"/>
  <c r="AK553" i="6"/>
  <c r="AJ553" i="6"/>
  <c r="AG553" i="6"/>
  <c r="HP553" i="6" s="1"/>
  <c r="AF553" i="6"/>
  <c r="HR553" i="6" s="1"/>
  <c r="L553" i="6"/>
  <c r="E553" i="6"/>
  <c r="D553" i="6"/>
  <c r="GH552" i="6"/>
  <c r="GE552" i="6"/>
  <c r="GD552" i="6"/>
  <c r="GC552" i="6"/>
  <c r="GB552" i="6"/>
  <c r="GA552" i="6"/>
  <c r="FZ552" i="6"/>
  <c r="FY552" i="6"/>
  <c r="FX552" i="6"/>
  <c r="FU552" i="6"/>
  <c r="FS552" i="6"/>
  <c r="MJ552" i="6" s="1"/>
  <c r="FQ552" i="6"/>
  <c r="MF552" i="6" s="1"/>
  <c r="FP552" i="6"/>
  <c r="MH552" i="6" s="1"/>
  <c r="FM552" i="6"/>
  <c r="MB552" i="6" s="1"/>
  <c r="FK552" i="6"/>
  <c r="LX552" i="6" s="1"/>
  <c r="FJ552" i="6"/>
  <c r="LZ552" i="6" s="1"/>
  <c r="FG552" i="6"/>
  <c r="LT552" i="6" s="1"/>
  <c r="FE552" i="6"/>
  <c r="LP552" i="6" s="1"/>
  <c r="FD552" i="6"/>
  <c r="LR552" i="6" s="1"/>
  <c r="FA552" i="6"/>
  <c r="LL552" i="6" s="1"/>
  <c r="EY552" i="6"/>
  <c r="EX552" i="6"/>
  <c r="EU552" i="6"/>
  <c r="LH552" i="6" s="1"/>
  <c r="ET552" i="6"/>
  <c r="LJ552" i="6" s="1"/>
  <c r="EO552" i="6"/>
  <c r="EP552" i="6" s="1"/>
  <c r="LD552" i="6" s="1"/>
  <c r="EN552" i="6"/>
  <c r="EM552" i="6"/>
  <c r="EK552" i="6"/>
  <c r="KZ552" i="6" s="1"/>
  <c r="EJ552" i="6"/>
  <c r="LB552" i="6" s="1"/>
  <c r="EE552" i="6"/>
  <c r="KV552" i="6" s="1"/>
  <c r="EC552" i="6"/>
  <c r="EB552" i="6"/>
  <c r="DW552" i="6"/>
  <c r="KR552" i="6" s="1"/>
  <c r="DV552" i="6"/>
  <c r="KT552" i="6" s="1"/>
  <c r="DR552" i="6"/>
  <c r="KN552" i="6" s="1"/>
  <c r="DP552" i="6"/>
  <c r="DO552" i="6"/>
  <c r="DM552" i="6"/>
  <c r="KJ552" i="6" s="1"/>
  <c r="DL552" i="6"/>
  <c r="KL552" i="6" s="1"/>
  <c r="DG552" i="6"/>
  <c r="KF552" i="6" s="1"/>
  <c r="DE552" i="6"/>
  <c r="KB552" i="6" s="1"/>
  <c r="DD552" i="6"/>
  <c r="KD552" i="6" s="1"/>
  <c r="DA552" i="6"/>
  <c r="JX552" i="6" s="1"/>
  <c r="CY552" i="6"/>
  <c r="JT552" i="6" s="1"/>
  <c r="CX552" i="6"/>
  <c r="JV552" i="6" s="1"/>
  <c r="CU552" i="6"/>
  <c r="JP552" i="6" s="1"/>
  <c r="CS552" i="6"/>
  <c r="CP552" i="6"/>
  <c r="JL552" i="6" s="1"/>
  <c r="CO552" i="6"/>
  <c r="JN552" i="6" s="1"/>
  <c r="CI552" i="6"/>
  <c r="JH552" i="6" s="1"/>
  <c r="CG552" i="6"/>
  <c r="JF552" i="6" s="1"/>
  <c r="CF552" i="6"/>
  <c r="JD552" i="6" s="1"/>
  <c r="CC552" i="6"/>
  <c r="IZ552" i="6" s="1"/>
  <c r="CA552" i="6"/>
  <c r="IX552" i="6" s="1"/>
  <c r="BZ552" i="6"/>
  <c r="IV552" i="6" s="1"/>
  <c r="BW552" i="6"/>
  <c r="IR552" i="6" s="1"/>
  <c r="BU552" i="6"/>
  <c r="BT552" i="6"/>
  <c r="BQ552" i="6"/>
  <c r="IN552" i="6" s="1"/>
  <c r="BP552" i="6"/>
  <c r="IP552" i="6" s="1"/>
  <c r="BL552" i="6"/>
  <c r="IJ552" i="6" s="1"/>
  <c r="BI552" i="6"/>
  <c r="IF552" i="6" s="1"/>
  <c r="BF552" i="6"/>
  <c r="BG552" i="6" s="1"/>
  <c r="BC552" i="6"/>
  <c r="IH552" i="6" s="1"/>
  <c r="AY552" i="6"/>
  <c r="IB552" i="6" s="1"/>
  <c r="AW552" i="6"/>
  <c r="AV552" i="6"/>
  <c r="AT552" i="6"/>
  <c r="FW552" i="6" s="1"/>
  <c r="AR552" i="6"/>
  <c r="AQ552" i="6"/>
  <c r="AM552" i="6"/>
  <c r="HT552" i="6" s="1"/>
  <c r="AK552" i="6"/>
  <c r="AJ552" i="6"/>
  <c r="AG552" i="6"/>
  <c r="HP552" i="6" s="1"/>
  <c r="AF552" i="6"/>
  <c r="HR552" i="6" s="1"/>
  <c r="L552" i="6"/>
  <c r="E552" i="6"/>
  <c r="D552" i="6"/>
  <c r="GH551" i="6"/>
  <c r="GE551" i="6"/>
  <c r="GD551" i="6"/>
  <c r="GC551" i="6"/>
  <c r="GB551" i="6"/>
  <c r="GA551" i="6"/>
  <c r="FZ551" i="6"/>
  <c r="FY551" i="6"/>
  <c r="FX551" i="6"/>
  <c r="FU551" i="6"/>
  <c r="FS551" i="6"/>
  <c r="MJ551" i="6" s="1"/>
  <c r="FQ551" i="6"/>
  <c r="MF551" i="6" s="1"/>
  <c r="MK551" i="6" s="1"/>
  <c r="FP551" i="6"/>
  <c r="MH551" i="6" s="1"/>
  <c r="ML551" i="6" s="1"/>
  <c r="FM551" i="6"/>
  <c r="MB551" i="6" s="1"/>
  <c r="FK551" i="6"/>
  <c r="LX551" i="6" s="1"/>
  <c r="FJ551" i="6"/>
  <c r="LZ551" i="6" s="1"/>
  <c r="MD551" i="6" s="1"/>
  <c r="FG551" i="6"/>
  <c r="LT551" i="6" s="1"/>
  <c r="FE551" i="6"/>
  <c r="LP551" i="6" s="1"/>
  <c r="LU551" i="6" s="1"/>
  <c r="FD551" i="6"/>
  <c r="LR551" i="6" s="1"/>
  <c r="LV551" i="6" s="1"/>
  <c r="FA551" i="6"/>
  <c r="LL551" i="6" s="1"/>
  <c r="EY551" i="6"/>
  <c r="EX551" i="6"/>
  <c r="EU551" i="6"/>
  <c r="LH551" i="6" s="1"/>
  <c r="ET551" i="6"/>
  <c r="LJ551" i="6" s="1"/>
  <c r="LN551" i="6" s="1"/>
  <c r="EO551" i="6"/>
  <c r="EP551" i="6" s="1"/>
  <c r="LD551" i="6" s="1"/>
  <c r="EN551" i="6"/>
  <c r="EM551" i="6"/>
  <c r="EK551" i="6"/>
  <c r="KZ551" i="6" s="1"/>
  <c r="LE551" i="6" s="1"/>
  <c r="EJ551" i="6"/>
  <c r="LB551" i="6" s="1"/>
  <c r="EE551" i="6"/>
  <c r="KV551" i="6" s="1"/>
  <c r="EC551" i="6"/>
  <c r="EB551" i="6"/>
  <c r="DW551" i="6"/>
  <c r="KR551" i="6" s="1"/>
  <c r="DV551" i="6"/>
  <c r="KT551" i="6" s="1"/>
  <c r="KX551" i="6" s="1"/>
  <c r="DR551" i="6"/>
  <c r="KN551" i="6" s="1"/>
  <c r="DP551" i="6"/>
  <c r="DO551" i="6"/>
  <c r="DM551" i="6"/>
  <c r="KJ551" i="6" s="1"/>
  <c r="KO551" i="6" s="1"/>
  <c r="DL551" i="6"/>
  <c r="KL551" i="6" s="1"/>
  <c r="KP551" i="6" s="1"/>
  <c r="DG551" i="6"/>
  <c r="KF551" i="6" s="1"/>
  <c r="DE551" i="6"/>
  <c r="KB551" i="6" s="1"/>
  <c r="DD551" i="6"/>
  <c r="KD551" i="6" s="1"/>
  <c r="KH551" i="6" s="1"/>
  <c r="DA551" i="6"/>
  <c r="JX551" i="6" s="1"/>
  <c r="CY551" i="6"/>
  <c r="JT551" i="6" s="1"/>
  <c r="CX551" i="6"/>
  <c r="JV551" i="6" s="1"/>
  <c r="CU551" i="6"/>
  <c r="JP551" i="6" s="1"/>
  <c r="CS551" i="6"/>
  <c r="CP551" i="6"/>
  <c r="JL551" i="6" s="1"/>
  <c r="CO551" i="6"/>
  <c r="JN551" i="6" s="1"/>
  <c r="CI551" i="6"/>
  <c r="JH551" i="6" s="1"/>
  <c r="CG551" i="6"/>
  <c r="JF551" i="6" s="1"/>
  <c r="CF551" i="6"/>
  <c r="JD551" i="6" s="1"/>
  <c r="CC551" i="6"/>
  <c r="IZ551" i="6" s="1"/>
  <c r="CA551" i="6"/>
  <c r="IX551" i="6" s="1"/>
  <c r="BZ551" i="6"/>
  <c r="IV551" i="6" s="1"/>
  <c r="JA551" i="6" s="1"/>
  <c r="BW551" i="6"/>
  <c r="IR551" i="6" s="1"/>
  <c r="BU551" i="6"/>
  <c r="BT551" i="6"/>
  <c r="BQ551" i="6"/>
  <c r="IN551" i="6" s="1"/>
  <c r="BP551" i="6"/>
  <c r="IP551" i="6" s="1"/>
  <c r="BL551" i="6"/>
  <c r="IJ551" i="6" s="1"/>
  <c r="BJ551" i="6"/>
  <c r="BI551" i="6"/>
  <c r="IF551" i="6" s="1"/>
  <c r="IK551" i="6" s="1"/>
  <c r="BF551" i="6"/>
  <c r="BG551" i="6" s="1"/>
  <c r="BC551" i="6"/>
  <c r="BD551" i="6" s="1"/>
  <c r="AY551" i="6"/>
  <c r="IB551" i="6" s="1"/>
  <c r="AW551" i="6"/>
  <c r="AV551" i="6"/>
  <c r="AT551" i="6"/>
  <c r="AR551" i="6"/>
  <c r="AQ551" i="6"/>
  <c r="AM551" i="6"/>
  <c r="HT551" i="6" s="1"/>
  <c r="AK551" i="6"/>
  <c r="AJ551" i="6"/>
  <c r="AG551" i="6"/>
  <c r="HP551" i="6" s="1"/>
  <c r="AF551" i="6"/>
  <c r="HR551" i="6" s="1"/>
  <c r="E551" i="6"/>
  <c r="D551" i="6"/>
  <c r="GH550" i="6"/>
  <c r="GE550" i="6"/>
  <c r="GD550" i="6"/>
  <c r="GC550" i="6"/>
  <c r="GB550" i="6"/>
  <c r="GA550" i="6"/>
  <c r="FZ550" i="6"/>
  <c r="FY550" i="6"/>
  <c r="FX550" i="6"/>
  <c r="FU550" i="6"/>
  <c r="FS550" i="6"/>
  <c r="MJ550" i="6" s="1"/>
  <c r="FQ550" i="6"/>
  <c r="MF550" i="6" s="1"/>
  <c r="FP550" i="6"/>
  <c r="MH550" i="6" s="1"/>
  <c r="ML550" i="6" s="1"/>
  <c r="FM550" i="6"/>
  <c r="MB550" i="6" s="1"/>
  <c r="FK550" i="6"/>
  <c r="LX550" i="6" s="1"/>
  <c r="FJ550" i="6"/>
  <c r="LZ550" i="6" s="1"/>
  <c r="FG550" i="6"/>
  <c r="LT550" i="6" s="1"/>
  <c r="FE550" i="6"/>
  <c r="LP550" i="6" s="1"/>
  <c r="FD550" i="6"/>
  <c r="LR550" i="6" s="1"/>
  <c r="LV550" i="6" s="1"/>
  <c r="FA550" i="6"/>
  <c r="LL550" i="6" s="1"/>
  <c r="EY550" i="6"/>
  <c r="EX550" i="6"/>
  <c r="EU550" i="6"/>
  <c r="LH550" i="6" s="1"/>
  <c r="ET550" i="6"/>
  <c r="LJ550" i="6" s="1"/>
  <c r="EO550" i="6"/>
  <c r="EP550" i="6" s="1"/>
  <c r="LD550" i="6" s="1"/>
  <c r="EN550" i="6"/>
  <c r="EM550" i="6"/>
  <c r="EK550" i="6"/>
  <c r="KZ550" i="6" s="1"/>
  <c r="EJ550" i="6"/>
  <c r="LB550" i="6" s="1"/>
  <c r="EE550" i="6"/>
  <c r="KV550" i="6" s="1"/>
  <c r="EC550" i="6"/>
  <c r="EB550" i="6"/>
  <c r="DW550" i="6"/>
  <c r="KR550" i="6" s="1"/>
  <c r="DV550" i="6"/>
  <c r="KT550" i="6" s="1"/>
  <c r="KX550" i="6" s="1"/>
  <c r="DR550" i="6"/>
  <c r="KN550" i="6" s="1"/>
  <c r="DP550" i="6"/>
  <c r="DO550" i="6"/>
  <c r="DM550" i="6"/>
  <c r="KJ550" i="6" s="1"/>
  <c r="DL550" i="6"/>
  <c r="KL550" i="6" s="1"/>
  <c r="DG550" i="6"/>
  <c r="KF550" i="6" s="1"/>
  <c r="DE550" i="6"/>
  <c r="KB550" i="6" s="1"/>
  <c r="DD550" i="6"/>
  <c r="KD550" i="6" s="1"/>
  <c r="KH550" i="6" s="1"/>
  <c r="DA550" i="6"/>
  <c r="JX550" i="6" s="1"/>
  <c r="CY550" i="6"/>
  <c r="JT550" i="6" s="1"/>
  <c r="CX550" i="6"/>
  <c r="JV550" i="6" s="1"/>
  <c r="CU550" i="6"/>
  <c r="JP550" i="6" s="1"/>
  <c r="CS550" i="6"/>
  <c r="CP550" i="6"/>
  <c r="JL550" i="6" s="1"/>
  <c r="CO550" i="6"/>
  <c r="JN550" i="6" s="1"/>
  <c r="CI550" i="6"/>
  <c r="JH550" i="6" s="1"/>
  <c r="CG550" i="6"/>
  <c r="JF550" i="6" s="1"/>
  <c r="CF550" i="6"/>
  <c r="JD550" i="6" s="1"/>
  <c r="CC550" i="6"/>
  <c r="IZ550" i="6" s="1"/>
  <c r="CA550" i="6"/>
  <c r="IX550" i="6" s="1"/>
  <c r="BZ550" i="6"/>
  <c r="IV550" i="6" s="1"/>
  <c r="JA550" i="6" s="1"/>
  <c r="BW550" i="6"/>
  <c r="IR550" i="6" s="1"/>
  <c r="BU550" i="6"/>
  <c r="BT550" i="6"/>
  <c r="BQ550" i="6"/>
  <c r="IN550" i="6" s="1"/>
  <c r="BP550" i="6"/>
  <c r="IP550" i="6" s="1"/>
  <c r="BL550" i="6"/>
  <c r="IJ550" i="6" s="1"/>
  <c r="BJ550" i="6"/>
  <c r="BI550" i="6"/>
  <c r="IF550" i="6" s="1"/>
  <c r="IK550" i="6" s="1"/>
  <c r="BF550" i="6"/>
  <c r="BG550" i="6" s="1"/>
  <c r="BC550" i="6"/>
  <c r="BD550" i="6" s="1"/>
  <c r="AY550" i="6"/>
  <c r="IB550" i="6" s="1"/>
  <c r="AW550" i="6"/>
  <c r="AV550" i="6"/>
  <c r="AT550" i="6"/>
  <c r="FW550" i="6" s="1"/>
  <c r="AR550" i="6"/>
  <c r="AQ550" i="6"/>
  <c r="AM550" i="6"/>
  <c r="HT550" i="6" s="1"/>
  <c r="AK550" i="6"/>
  <c r="AJ550" i="6"/>
  <c r="AG550" i="6"/>
  <c r="HP550" i="6" s="1"/>
  <c r="AF550" i="6"/>
  <c r="HR550" i="6" s="1"/>
  <c r="E550" i="6"/>
  <c r="D550" i="6"/>
  <c r="GH549" i="6"/>
  <c r="GE549" i="6"/>
  <c r="GD549" i="6"/>
  <c r="GC549" i="6"/>
  <c r="GB549" i="6"/>
  <c r="GA549" i="6"/>
  <c r="FZ549" i="6"/>
  <c r="FY549" i="6"/>
  <c r="FX549" i="6"/>
  <c r="FU549" i="6"/>
  <c r="FS549" i="6"/>
  <c r="MJ549" i="6" s="1"/>
  <c r="FQ549" i="6"/>
  <c r="MF549" i="6" s="1"/>
  <c r="FP549" i="6"/>
  <c r="MH549" i="6" s="1"/>
  <c r="ML549" i="6" s="1"/>
  <c r="FM549" i="6"/>
  <c r="MB549" i="6" s="1"/>
  <c r="FK549" i="6"/>
  <c r="LX549" i="6" s="1"/>
  <c r="FJ549" i="6"/>
  <c r="LZ549" i="6" s="1"/>
  <c r="FG549" i="6"/>
  <c r="LT549" i="6" s="1"/>
  <c r="FE549" i="6"/>
  <c r="LP549" i="6" s="1"/>
  <c r="FD549" i="6"/>
  <c r="LR549" i="6" s="1"/>
  <c r="LV549" i="6" s="1"/>
  <c r="FA549" i="6"/>
  <c r="LL549" i="6" s="1"/>
  <c r="EY549" i="6"/>
  <c r="EX549" i="6"/>
  <c r="EU549" i="6"/>
  <c r="LH549" i="6" s="1"/>
  <c r="ET549" i="6"/>
  <c r="LJ549" i="6" s="1"/>
  <c r="EO549" i="6"/>
  <c r="EP549" i="6" s="1"/>
  <c r="LD549" i="6" s="1"/>
  <c r="EN549" i="6"/>
  <c r="EM549" i="6"/>
  <c r="EK549" i="6"/>
  <c r="KZ549" i="6" s="1"/>
  <c r="EJ549" i="6"/>
  <c r="LB549" i="6" s="1"/>
  <c r="EE549" i="6"/>
  <c r="KV549" i="6" s="1"/>
  <c r="EC549" i="6"/>
  <c r="EB549" i="6"/>
  <c r="DW549" i="6"/>
  <c r="KR549" i="6" s="1"/>
  <c r="DV549" i="6"/>
  <c r="KT549" i="6" s="1"/>
  <c r="KX549" i="6" s="1"/>
  <c r="DR549" i="6"/>
  <c r="KN549" i="6" s="1"/>
  <c r="DP549" i="6"/>
  <c r="DO549" i="6"/>
  <c r="DM549" i="6"/>
  <c r="KJ549" i="6" s="1"/>
  <c r="DL549" i="6"/>
  <c r="KL549" i="6" s="1"/>
  <c r="DG549" i="6"/>
  <c r="KF549" i="6" s="1"/>
  <c r="DE549" i="6"/>
  <c r="KB549" i="6" s="1"/>
  <c r="DD549" i="6"/>
  <c r="KD549" i="6" s="1"/>
  <c r="KH549" i="6" s="1"/>
  <c r="DA549" i="6"/>
  <c r="JX549" i="6" s="1"/>
  <c r="CY549" i="6"/>
  <c r="JT549" i="6" s="1"/>
  <c r="CX549" i="6"/>
  <c r="JV549" i="6" s="1"/>
  <c r="CU549" i="6"/>
  <c r="JP549" i="6" s="1"/>
  <c r="CS549" i="6"/>
  <c r="CP549" i="6"/>
  <c r="JL549" i="6" s="1"/>
  <c r="CO549" i="6"/>
  <c r="JN549" i="6" s="1"/>
  <c r="CI549" i="6"/>
  <c r="JH549" i="6" s="1"/>
  <c r="CG549" i="6"/>
  <c r="JF549" i="6" s="1"/>
  <c r="CF549" i="6"/>
  <c r="JD549" i="6" s="1"/>
  <c r="CC549" i="6"/>
  <c r="IZ549" i="6" s="1"/>
  <c r="CA549" i="6"/>
  <c r="IX549" i="6" s="1"/>
  <c r="BZ549" i="6"/>
  <c r="IV549" i="6" s="1"/>
  <c r="JA549" i="6" s="1"/>
  <c r="BW549" i="6"/>
  <c r="IR549" i="6" s="1"/>
  <c r="BU549" i="6"/>
  <c r="BT549" i="6"/>
  <c r="BQ549" i="6"/>
  <c r="IN549" i="6" s="1"/>
  <c r="BP549" i="6"/>
  <c r="IP549" i="6" s="1"/>
  <c r="BL549" i="6"/>
  <c r="IJ549" i="6" s="1"/>
  <c r="BJ549" i="6"/>
  <c r="BI549" i="6"/>
  <c r="IF549" i="6" s="1"/>
  <c r="IK549" i="6" s="1"/>
  <c r="BF549" i="6"/>
  <c r="BG549" i="6" s="1"/>
  <c r="BC549" i="6"/>
  <c r="BD549" i="6" s="1"/>
  <c r="AY549" i="6"/>
  <c r="IB549" i="6" s="1"/>
  <c r="AW549" i="6"/>
  <c r="AV549" i="6"/>
  <c r="AT549" i="6"/>
  <c r="AR549" i="6"/>
  <c r="AQ549" i="6"/>
  <c r="AM549" i="6"/>
  <c r="HT549" i="6" s="1"/>
  <c r="AK549" i="6"/>
  <c r="AJ549" i="6"/>
  <c r="AG549" i="6"/>
  <c r="HP549" i="6" s="1"/>
  <c r="AF549" i="6"/>
  <c r="HR549" i="6" s="1"/>
  <c r="E549" i="6"/>
  <c r="D549" i="6"/>
  <c r="GH548" i="6"/>
  <c r="GE548" i="6"/>
  <c r="GD548" i="6"/>
  <c r="GC548" i="6"/>
  <c r="GB548" i="6"/>
  <c r="GA548" i="6"/>
  <c r="FZ548" i="6"/>
  <c r="FY548" i="6"/>
  <c r="FX548" i="6"/>
  <c r="FU548" i="6"/>
  <c r="FS548" i="6"/>
  <c r="MJ548" i="6" s="1"/>
  <c r="FQ548" i="6"/>
  <c r="MF548" i="6" s="1"/>
  <c r="FP548" i="6"/>
  <c r="MH548" i="6" s="1"/>
  <c r="ML548" i="6" s="1"/>
  <c r="FM548" i="6"/>
  <c r="MB548" i="6" s="1"/>
  <c r="FK548" i="6"/>
  <c r="LX548" i="6" s="1"/>
  <c r="FJ548" i="6"/>
  <c r="LZ548" i="6" s="1"/>
  <c r="FG548" i="6"/>
  <c r="LT548" i="6" s="1"/>
  <c r="FE548" i="6"/>
  <c r="LP548" i="6" s="1"/>
  <c r="FD548" i="6"/>
  <c r="LR548" i="6" s="1"/>
  <c r="LV548" i="6" s="1"/>
  <c r="FA548" i="6"/>
  <c r="LL548" i="6" s="1"/>
  <c r="EY548" i="6"/>
  <c r="EX548" i="6"/>
  <c r="EU548" i="6"/>
  <c r="LH548" i="6" s="1"/>
  <c r="ET548" i="6"/>
  <c r="LJ548" i="6" s="1"/>
  <c r="EO548" i="6"/>
  <c r="EP548" i="6" s="1"/>
  <c r="LD548" i="6" s="1"/>
  <c r="EN548" i="6"/>
  <c r="EM548" i="6"/>
  <c r="EK548" i="6"/>
  <c r="KZ548" i="6" s="1"/>
  <c r="EJ548" i="6"/>
  <c r="LB548" i="6" s="1"/>
  <c r="EE548" i="6"/>
  <c r="KV548" i="6" s="1"/>
  <c r="EC548" i="6"/>
  <c r="EB548" i="6"/>
  <c r="DW548" i="6"/>
  <c r="KR548" i="6" s="1"/>
  <c r="DV548" i="6"/>
  <c r="KT548" i="6" s="1"/>
  <c r="KX548" i="6" s="1"/>
  <c r="DR548" i="6"/>
  <c r="KN548" i="6" s="1"/>
  <c r="DP548" i="6"/>
  <c r="DO548" i="6"/>
  <c r="DM548" i="6"/>
  <c r="KJ548" i="6" s="1"/>
  <c r="DL548" i="6"/>
  <c r="KL548" i="6" s="1"/>
  <c r="DG548" i="6"/>
  <c r="KF548" i="6" s="1"/>
  <c r="DE548" i="6"/>
  <c r="KB548" i="6" s="1"/>
  <c r="DD548" i="6"/>
  <c r="KD548" i="6" s="1"/>
  <c r="KH548" i="6" s="1"/>
  <c r="DA548" i="6"/>
  <c r="JX548" i="6" s="1"/>
  <c r="CY548" i="6"/>
  <c r="JT548" i="6" s="1"/>
  <c r="CX548" i="6"/>
  <c r="JV548" i="6" s="1"/>
  <c r="CU548" i="6"/>
  <c r="JP548" i="6" s="1"/>
  <c r="CS548" i="6"/>
  <c r="CP548" i="6"/>
  <c r="JL548" i="6" s="1"/>
  <c r="CO548" i="6"/>
  <c r="JN548" i="6" s="1"/>
  <c r="CI548" i="6"/>
  <c r="JH548" i="6" s="1"/>
  <c r="CG548" i="6"/>
  <c r="JF548" i="6" s="1"/>
  <c r="CF548" i="6"/>
  <c r="JD548" i="6" s="1"/>
  <c r="CC548" i="6"/>
  <c r="IZ548" i="6" s="1"/>
  <c r="CA548" i="6"/>
  <c r="IX548" i="6" s="1"/>
  <c r="BZ548" i="6"/>
  <c r="IV548" i="6" s="1"/>
  <c r="JA548" i="6" s="1"/>
  <c r="BW548" i="6"/>
  <c r="IR548" i="6" s="1"/>
  <c r="BU548" i="6"/>
  <c r="BT548" i="6"/>
  <c r="BQ548" i="6"/>
  <c r="IN548" i="6" s="1"/>
  <c r="BP548" i="6"/>
  <c r="IP548" i="6" s="1"/>
  <c r="BL548" i="6"/>
  <c r="IJ548" i="6" s="1"/>
  <c r="BJ548" i="6"/>
  <c r="IH548" i="6" s="1"/>
  <c r="BI548" i="6"/>
  <c r="IF548" i="6" s="1"/>
  <c r="IK548" i="6" s="1"/>
  <c r="BG548" i="6"/>
  <c r="BF548" i="6"/>
  <c r="BD548" i="6"/>
  <c r="FV548" i="6" s="1"/>
  <c r="BC548" i="6"/>
  <c r="AY548" i="6"/>
  <c r="IB548" i="6" s="1"/>
  <c r="AW548" i="6"/>
  <c r="AV548" i="6"/>
  <c r="AT548" i="6"/>
  <c r="FW548" i="6" s="1"/>
  <c r="AR548" i="6"/>
  <c r="HX548" i="6" s="1"/>
  <c r="AQ548" i="6"/>
  <c r="AM548" i="6"/>
  <c r="HT548" i="6" s="1"/>
  <c r="AK548" i="6"/>
  <c r="AJ548" i="6"/>
  <c r="AG548" i="6"/>
  <c r="HP548" i="6" s="1"/>
  <c r="AF548" i="6"/>
  <c r="HR548" i="6" s="1"/>
  <c r="E548" i="6"/>
  <c r="D548" i="6"/>
  <c r="NA547" i="6"/>
  <c r="GH547" i="6"/>
  <c r="GE547" i="6"/>
  <c r="GD547" i="6"/>
  <c r="GC547" i="6"/>
  <c r="GB547" i="6"/>
  <c r="GA547" i="6"/>
  <c r="FZ547" i="6"/>
  <c r="FY547" i="6"/>
  <c r="FX547" i="6"/>
  <c r="FU547" i="6"/>
  <c r="FS547" i="6"/>
  <c r="MJ547" i="6" s="1"/>
  <c r="FQ547" i="6"/>
  <c r="MF547" i="6" s="1"/>
  <c r="FP547" i="6"/>
  <c r="MH547" i="6" s="1"/>
  <c r="FM547" i="6"/>
  <c r="MB547" i="6" s="1"/>
  <c r="FK547" i="6"/>
  <c r="LX547" i="6" s="1"/>
  <c r="FJ547" i="6"/>
  <c r="LZ547" i="6" s="1"/>
  <c r="FG547" i="6"/>
  <c r="LT547" i="6" s="1"/>
  <c r="FE547" i="6"/>
  <c r="LP547" i="6" s="1"/>
  <c r="FD547" i="6"/>
  <c r="LR547" i="6" s="1"/>
  <c r="FA547" i="6"/>
  <c r="LL547" i="6" s="1"/>
  <c r="EY547" i="6"/>
  <c r="EX547" i="6"/>
  <c r="EU547" i="6"/>
  <c r="LH547" i="6" s="1"/>
  <c r="ET547" i="6"/>
  <c r="LJ547" i="6" s="1"/>
  <c r="EO547" i="6"/>
  <c r="EP547" i="6" s="1"/>
  <c r="LD547" i="6" s="1"/>
  <c r="EN547" i="6"/>
  <c r="EM547" i="6"/>
  <c r="EK547" i="6"/>
  <c r="KZ547" i="6" s="1"/>
  <c r="EJ547" i="6"/>
  <c r="LB547" i="6" s="1"/>
  <c r="EE547" i="6"/>
  <c r="KV547" i="6" s="1"/>
  <c r="EC547" i="6"/>
  <c r="EB547" i="6"/>
  <c r="DW547" i="6"/>
  <c r="KR547" i="6" s="1"/>
  <c r="DV547" i="6"/>
  <c r="KT547" i="6" s="1"/>
  <c r="DR547" i="6"/>
  <c r="KN547" i="6" s="1"/>
  <c r="DP547" i="6"/>
  <c r="DO547" i="6"/>
  <c r="DM547" i="6"/>
  <c r="KJ547" i="6" s="1"/>
  <c r="DL547" i="6"/>
  <c r="KL547" i="6" s="1"/>
  <c r="DG547" i="6"/>
  <c r="KF547" i="6" s="1"/>
  <c r="DE547" i="6"/>
  <c r="KB547" i="6" s="1"/>
  <c r="DD547" i="6"/>
  <c r="KD547" i="6" s="1"/>
  <c r="DA547" i="6"/>
  <c r="JX547" i="6" s="1"/>
  <c r="CY547" i="6"/>
  <c r="JT547" i="6" s="1"/>
  <c r="CX547" i="6"/>
  <c r="JV547" i="6" s="1"/>
  <c r="CU547" i="6"/>
  <c r="JP547" i="6" s="1"/>
  <c r="CS547" i="6"/>
  <c r="CP547" i="6"/>
  <c r="CO547" i="6"/>
  <c r="JN547" i="6" s="1"/>
  <c r="CI547" i="6"/>
  <c r="JH547" i="6" s="1"/>
  <c r="CG547" i="6"/>
  <c r="JF547" i="6" s="1"/>
  <c r="CF547" i="6"/>
  <c r="JD547" i="6" s="1"/>
  <c r="CC547" i="6"/>
  <c r="IZ547" i="6" s="1"/>
  <c r="CA547" i="6"/>
  <c r="IX547" i="6" s="1"/>
  <c r="BZ547" i="6"/>
  <c r="IV547" i="6" s="1"/>
  <c r="JA547" i="6" s="1"/>
  <c r="BW547" i="6"/>
  <c r="BU547" i="6"/>
  <c r="BT547" i="6"/>
  <c r="BQ547" i="6"/>
  <c r="IN547" i="6" s="1"/>
  <c r="BP547" i="6"/>
  <c r="IP547" i="6" s="1"/>
  <c r="BL547" i="6"/>
  <c r="IJ547" i="6" s="1"/>
  <c r="BJ547" i="6"/>
  <c r="BI547" i="6"/>
  <c r="IF547" i="6" s="1"/>
  <c r="IK547" i="6" s="1"/>
  <c r="BF547" i="6"/>
  <c r="BG547" i="6" s="1"/>
  <c r="BC547" i="6"/>
  <c r="AY547" i="6"/>
  <c r="IB547" i="6" s="1"/>
  <c r="AW547" i="6"/>
  <c r="AV547" i="6"/>
  <c r="AT547" i="6"/>
  <c r="AR547" i="6"/>
  <c r="AQ547" i="6"/>
  <c r="AM547" i="6"/>
  <c r="HT547" i="6" s="1"/>
  <c r="AK547" i="6"/>
  <c r="AJ547" i="6"/>
  <c r="AG547" i="6"/>
  <c r="AF547" i="6"/>
  <c r="HR547" i="6" s="1"/>
  <c r="HV547" i="6" s="1"/>
  <c r="L547" i="6"/>
  <c r="E547" i="6"/>
  <c r="D547" i="6"/>
  <c r="NA546" i="6"/>
  <c r="GH546" i="6"/>
  <c r="GE546" i="6"/>
  <c r="GD546" i="6"/>
  <c r="GC546" i="6"/>
  <c r="GB546" i="6"/>
  <c r="GA546" i="6"/>
  <c r="FZ546" i="6"/>
  <c r="FY546" i="6"/>
  <c r="FX546" i="6"/>
  <c r="FU546" i="6"/>
  <c r="FS546" i="6"/>
  <c r="MJ546" i="6" s="1"/>
  <c r="FQ546" i="6"/>
  <c r="MF546" i="6" s="1"/>
  <c r="FP546" i="6"/>
  <c r="MH546" i="6" s="1"/>
  <c r="FM546" i="6"/>
  <c r="MB546" i="6" s="1"/>
  <c r="FK546" i="6"/>
  <c r="LX546" i="6" s="1"/>
  <c r="FJ546" i="6"/>
  <c r="LZ546" i="6" s="1"/>
  <c r="FG546" i="6"/>
  <c r="LT546" i="6" s="1"/>
  <c r="FE546" i="6"/>
  <c r="LP546" i="6" s="1"/>
  <c r="FD546" i="6"/>
  <c r="LR546" i="6" s="1"/>
  <c r="FA546" i="6"/>
  <c r="LL546" i="6" s="1"/>
  <c r="EY546" i="6"/>
  <c r="EX546" i="6"/>
  <c r="EU546" i="6"/>
  <c r="LH546" i="6" s="1"/>
  <c r="ET546" i="6"/>
  <c r="LJ546" i="6" s="1"/>
  <c r="EO546" i="6"/>
  <c r="EP546" i="6" s="1"/>
  <c r="LD546" i="6" s="1"/>
  <c r="EN546" i="6"/>
  <c r="EM546" i="6"/>
  <c r="EK546" i="6"/>
  <c r="KZ546" i="6" s="1"/>
  <c r="EJ546" i="6"/>
  <c r="LB546" i="6" s="1"/>
  <c r="EE546" i="6"/>
  <c r="KV546" i="6" s="1"/>
  <c r="EC546" i="6"/>
  <c r="EB546" i="6"/>
  <c r="DW546" i="6"/>
  <c r="KR546" i="6" s="1"/>
  <c r="DV546" i="6"/>
  <c r="KT546" i="6" s="1"/>
  <c r="DR546" i="6"/>
  <c r="KN546" i="6" s="1"/>
  <c r="DP546" i="6"/>
  <c r="DO546" i="6"/>
  <c r="DM546" i="6"/>
  <c r="KJ546" i="6" s="1"/>
  <c r="DL546" i="6"/>
  <c r="KL546" i="6" s="1"/>
  <c r="DG546" i="6"/>
  <c r="KF546" i="6" s="1"/>
  <c r="DE546" i="6"/>
  <c r="KB546" i="6" s="1"/>
  <c r="DD546" i="6"/>
  <c r="KD546" i="6" s="1"/>
  <c r="DA546" i="6"/>
  <c r="JX546" i="6" s="1"/>
  <c r="CY546" i="6"/>
  <c r="JT546" i="6" s="1"/>
  <c r="CX546" i="6"/>
  <c r="JV546" i="6" s="1"/>
  <c r="CU546" i="6"/>
  <c r="JP546" i="6" s="1"/>
  <c r="CS546" i="6"/>
  <c r="CP546" i="6"/>
  <c r="JL546" i="6" s="1"/>
  <c r="CO546" i="6"/>
  <c r="JN546" i="6" s="1"/>
  <c r="CI546" i="6"/>
  <c r="JH546" i="6" s="1"/>
  <c r="CG546" i="6"/>
  <c r="JF546" i="6" s="1"/>
  <c r="CF546" i="6"/>
  <c r="JD546" i="6" s="1"/>
  <c r="CC546" i="6"/>
  <c r="IZ546" i="6" s="1"/>
  <c r="CA546" i="6"/>
  <c r="IX546" i="6" s="1"/>
  <c r="BZ546" i="6"/>
  <c r="IV546" i="6" s="1"/>
  <c r="JA546" i="6" s="1"/>
  <c r="BW546" i="6"/>
  <c r="IR546" i="6" s="1"/>
  <c r="BU546" i="6"/>
  <c r="BT546" i="6"/>
  <c r="BQ546" i="6"/>
  <c r="IN546" i="6" s="1"/>
  <c r="BP546" i="6"/>
  <c r="IP546" i="6" s="1"/>
  <c r="BL546" i="6"/>
  <c r="IJ546" i="6" s="1"/>
  <c r="BJ546" i="6"/>
  <c r="IH546" i="6" s="1"/>
  <c r="BI546" i="6"/>
  <c r="IF546" i="6" s="1"/>
  <c r="IK546" i="6" s="1"/>
  <c r="BG546" i="6"/>
  <c r="BF546" i="6"/>
  <c r="BD546" i="6"/>
  <c r="FV546" i="6" s="1"/>
  <c r="BC546" i="6"/>
  <c r="AY546" i="6"/>
  <c r="IB546" i="6" s="1"/>
  <c r="AW546" i="6"/>
  <c r="AV546" i="6"/>
  <c r="AT546" i="6"/>
  <c r="FW546" i="6" s="1"/>
  <c r="AR546" i="6"/>
  <c r="AQ546" i="6"/>
  <c r="AM546" i="6"/>
  <c r="HT546" i="6" s="1"/>
  <c r="AK546" i="6"/>
  <c r="AJ546" i="6"/>
  <c r="AG546" i="6"/>
  <c r="HP546" i="6" s="1"/>
  <c r="AF546" i="6"/>
  <c r="GG546" i="6" s="1"/>
  <c r="L546" i="6"/>
  <c r="E546" i="6"/>
  <c r="D546" i="6"/>
  <c r="NA545" i="6"/>
  <c r="GH545" i="6"/>
  <c r="GE545" i="6"/>
  <c r="GD545" i="6"/>
  <c r="GC545" i="6"/>
  <c r="GB545" i="6"/>
  <c r="GA545" i="6"/>
  <c r="FZ545" i="6"/>
  <c r="FY545" i="6"/>
  <c r="FX545" i="6"/>
  <c r="FU545" i="6"/>
  <c r="FS545" i="6"/>
  <c r="MJ545" i="6" s="1"/>
  <c r="FQ545" i="6"/>
  <c r="MF545" i="6" s="1"/>
  <c r="FP545" i="6"/>
  <c r="MH545" i="6" s="1"/>
  <c r="FM545" i="6"/>
  <c r="MB545" i="6" s="1"/>
  <c r="FK545" i="6"/>
  <c r="LX545" i="6" s="1"/>
  <c r="FJ545" i="6"/>
  <c r="LZ545" i="6" s="1"/>
  <c r="FG545" i="6"/>
  <c r="LT545" i="6" s="1"/>
  <c r="FE545" i="6"/>
  <c r="LP545" i="6" s="1"/>
  <c r="LU545" i="6" s="1"/>
  <c r="FD545" i="6"/>
  <c r="LR545" i="6" s="1"/>
  <c r="FA545" i="6"/>
  <c r="LL545" i="6" s="1"/>
  <c r="EY545" i="6"/>
  <c r="EX545" i="6"/>
  <c r="EU545" i="6"/>
  <c r="LH545" i="6" s="1"/>
  <c r="ET545" i="6"/>
  <c r="LJ545" i="6" s="1"/>
  <c r="EO545" i="6"/>
  <c r="EP545" i="6" s="1"/>
  <c r="LD545" i="6" s="1"/>
  <c r="EN545" i="6"/>
  <c r="EM545" i="6"/>
  <c r="EK545" i="6"/>
  <c r="KZ545" i="6" s="1"/>
  <c r="EJ545" i="6"/>
  <c r="LB545" i="6" s="1"/>
  <c r="EE545" i="6"/>
  <c r="KV545" i="6" s="1"/>
  <c r="EC545" i="6"/>
  <c r="EB545" i="6"/>
  <c r="DW545" i="6"/>
  <c r="KR545" i="6" s="1"/>
  <c r="DV545" i="6"/>
  <c r="KT545" i="6" s="1"/>
  <c r="DR545" i="6"/>
  <c r="KN545" i="6" s="1"/>
  <c r="DP545" i="6"/>
  <c r="DO545" i="6"/>
  <c r="DM545" i="6"/>
  <c r="KJ545" i="6" s="1"/>
  <c r="DL545" i="6"/>
  <c r="KL545" i="6" s="1"/>
  <c r="DG545" i="6"/>
  <c r="KF545" i="6" s="1"/>
  <c r="DE545" i="6"/>
  <c r="KB545" i="6" s="1"/>
  <c r="DD545" i="6"/>
  <c r="KD545" i="6" s="1"/>
  <c r="DA545" i="6"/>
  <c r="JX545" i="6" s="1"/>
  <c r="CY545" i="6"/>
  <c r="JT545" i="6" s="1"/>
  <c r="CX545" i="6"/>
  <c r="JV545" i="6" s="1"/>
  <c r="CU545" i="6"/>
  <c r="JP545" i="6" s="1"/>
  <c r="CS545" i="6"/>
  <c r="CP545" i="6"/>
  <c r="JL545" i="6" s="1"/>
  <c r="CO545" i="6"/>
  <c r="JN545" i="6" s="1"/>
  <c r="CI545" i="6"/>
  <c r="JH545" i="6" s="1"/>
  <c r="CG545" i="6"/>
  <c r="JF545" i="6" s="1"/>
  <c r="CF545" i="6"/>
  <c r="JD545" i="6" s="1"/>
  <c r="CC545" i="6"/>
  <c r="IZ545" i="6" s="1"/>
  <c r="CA545" i="6"/>
  <c r="IX545" i="6" s="1"/>
  <c r="BZ545" i="6"/>
  <c r="IV545" i="6" s="1"/>
  <c r="BW545" i="6"/>
  <c r="IR545" i="6" s="1"/>
  <c r="BU545" i="6"/>
  <c r="BT545" i="6"/>
  <c r="BQ545" i="6"/>
  <c r="IN545" i="6" s="1"/>
  <c r="BP545" i="6"/>
  <c r="IP545" i="6" s="1"/>
  <c r="BL545" i="6"/>
  <c r="IJ545" i="6" s="1"/>
  <c r="BJ545" i="6"/>
  <c r="BI545" i="6"/>
  <c r="IF545" i="6" s="1"/>
  <c r="BF545" i="6"/>
  <c r="BG545" i="6" s="1"/>
  <c r="BC545" i="6"/>
  <c r="AY545" i="6"/>
  <c r="IB545" i="6" s="1"/>
  <c r="AW545" i="6"/>
  <c r="AV545" i="6"/>
  <c r="AT545" i="6"/>
  <c r="AR545" i="6"/>
  <c r="AQ545" i="6"/>
  <c r="AM545" i="6"/>
  <c r="HT545" i="6" s="1"/>
  <c r="AK545" i="6"/>
  <c r="AJ545" i="6"/>
  <c r="AG545" i="6"/>
  <c r="HP545" i="6" s="1"/>
  <c r="AF545" i="6"/>
  <c r="HR545" i="6" s="1"/>
  <c r="L545" i="6"/>
  <c r="E545" i="6"/>
  <c r="D545" i="6"/>
  <c r="NA544" i="6"/>
  <c r="GH544" i="6"/>
  <c r="GE544" i="6"/>
  <c r="GD544" i="6"/>
  <c r="GC544" i="6"/>
  <c r="GB544" i="6"/>
  <c r="GA544" i="6"/>
  <c r="FZ544" i="6"/>
  <c r="FY544" i="6"/>
  <c r="FX544" i="6"/>
  <c r="FU544" i="6"/>
  <c r="FS544" i="6"/>
  <c r="MJ544" i="6" s="1"/>
  <c r="FQ544" i="6"/>
  <c r="MF544" i="6" s="1"/>
  <c r="FP544" i="6"/>
  <c r="MH544" i="6" s="1"/>
  <c r="FM544" i="6"/>
  <c r="MB544" i="6" s="1"/>
  <c r="FK544" i="6"/>
  <c r="LX544" i="6" s="1"/>
  <c r="FJ544" i="6"/>
  <c r="LZ544" i="6" s="1"/>
  <c r="FG544" i="6"/>
  <c r="LT544" i="6" s="1"/>
  <c r="FE544" i="6"/>
  <c r="LP544" i="6" s="1"/>
  <c r="FD544" i="6"/>
  <c r="LR544" i="6" s="1"/>
  <c r="FA544" i="6"/>
  <c r="LL544" i="6" s="1"/>
  <c r="EY544" i="6"/>
  <c r="EX544" i="6"/>
  <c r="EU544" i="6"/>
  <c r="LH544" i="6" s="1"/>
  <c r="ET544" i="6"/>
  <c r="LJ544" i="6" s="1"/>
  <c r="EO544" i="6"/>
  <c r="EP544" i="6" s="1"/>
  <c r="LD544" i="6" s="1"/>
  <c r="EN544" i="6"/>
  <c r="EM544" i="6"/>
  <c r="EK544" i="6"/>
  <c r="KZ544" i="6" s="1"/>
  <c r="EJ544" i="6"/>
  <c r="LB544" i="6" s="1"/>
  <c r="EE544" i="6"/>
  <c r="KV544" i="6" s="1"/>
  <c r="EC544" i="6"/>
  <c r="EB544" i="6"/>
  <c r="DW544" i="6"/>
  <c r="KR544" i="6" s="1"/>
  <c r="DV544" i="6"/>
  <c r="KT544" i="6" s="1"/>
  <c r="DR544" i="6"/>
  <c r="KN544" i="6" s="1"/>
  <c r="DP544" i="6"/>
  <c r="DO544" i="6"/>
  <c r="DM544" i="6"/>
  <c r="KJ544" i="6" s="1"/>
  <c r="DL544" i="6"/>
  <c r="KL544" i="6" s="1"/>
  <c r="DG544" i="6"/>
  <c r="KF544" i="6" s="1"/>
  <c r="DE544" i="6"/>
  <c r="KB544" i="6" s="1"/>
  <c r="DD544" i="6"/>
  <c r="KD544" i="6" s="1"/>
  <c r="DA544" i="6"/>
  <c r="JX544" i="6" s="1"/>
  <c r="CY544" i="6"/>
  <c r="JT544" i="6" s="1"/>
  <c r="CX544" i="6"/>
  <c r="JV544" i="6" s="1"/>
  <c r="CU544" i="6"/>
  <c r="JP544" i="6" s="1"/>
  <c r="CS544" i="6"/>
  <c r="CP544" i="6"/>
  <c r="JL544" i="6" s="1"/>
  <c r="CO544" i="6"/>
  <c r="JN544" i="6" s="1"/>
  <c r="CI544" i="6"/>
  <c r="JH544" i="6" s="1"/>
  <c r="CG544" i="6"/>
  <c r="JF544" i="6" s="1"/>
  <c r="CF544" i="6"/>
  <c r="JD544" i="6" s="1"/>
  <c r="CC544" i="6"/>
  <c r="IZ544" i="6" s="1"/>
  <c r="CA544" i="6"/>
  <c r="IX544" i="6" s="1"/>
  <c r="BZ544" i="6"/>
  <c r="IV544" i="6" s="1"/>
  <c r="JA544" i="6" s="1"/>
  <c r="BW544" i="6"/>
  <c r="IR544" i="6" s="1"/>
  <c r="BU544" i="6"/>
  <c r="BT544" i="6"/>
  <c r="BQ544" i="6"/>
  <c r="IN544" i="6" s="1"/>
  <c r="BP544" i="6"/>
  <c r="IP544" i="6" s="1"/>
  <c r="BL544" i="6"/>
  <c r="IJ544" i="6" s="1"/>
  <c r="BJ544" i="6"/>
  <c r="BI544" i="6"/>
  <c r="IF544" i="6" s="1"/>
  <c r="IK544" i="6" s="1"/>
  <c r="BF544" i="6"/>
  <c r="BG544" i="6" s="1"/>
  <c r="BC544" i="6"/>
  <c r="BD544" i="6" s="1"/>
  <c r="AY544" i="6"/>
  <c r="IB544" i="6" s="1"/>
  <c r="AW544" i="6"/>
  <c r="AV544" i="6"/>
  <c r="AT544" i="6"/>
  <c r="AR544" i="6"/>
  <c r="AQ544" i="6"/>
  <c r="AM544" i="6"/>
  <c r="HT544" i="6" s="1"/>
  <c r="AK544" i="6"/>
  <c r="AJ544" i="6"/>
  <c r="AG544" i="6"/>
  <c r="HP544" i="6" s="1"/>
  <c r="AF544" i="6"/>
  <c r="L544" i="6"/>
  <c r="E544" i="6"/>
  <c r="D544" i="6"/>
  <c r="NA543" i="6"/>
  <c r="GH543" i="6"/>
  <c r="GE543" i="6"/>
  <c r="GD543" i="6"/>
  <c r="GC543" i="6"/>
  <c r="GB543" i="6"/>
  <c r="GA543" i="6"/>
  <c r="FZ543" i="6"/>
  <c r="FY543" i="6"/>
  <c r="FX543" i="6"/>
  <c r="FU543" i="6"/>
  <c r="FS543" i="6"/>
  <c r="MJ543" i="6" s="1"/>
  <c r="FQ543" i="6"/>
  <c r="MF543" i="6" s="1"/>
  <c r="FP543" i="6"/>
  <c r="MH543" i="6" s="1"/>
  <c r="FM543" i="6"/>
  <c r="MB543" i="6" s="1"/>
  <c r="FK543" i="6"/>
  <c r="LX543" i="6" s="1"/>
  <c r="FJ543" i="6"/>
  <c r="LZ543" i="6" s="1"/>
  <c r="FG543" i="6"/>
  <c r="LT543" i="6" s="1"/>
  <c r="FE543" i="6"/>
  <c r="LP543" i="6" s="1"/>
  <c r="FD543" i="6"/>
  <c r="LR543" i="6" s="1"/>
  <c r="FA543" i="6"/>
  <c r="LL543" i="6" s="1"/>
  <c r="EY543" i="6"/>
  <c r="EX543" i="6"/>
  <c r="EU543" i="6"/>
  <c r="LH543" i="6" s="1"/>
  <c r="ET543" i="6"/>
  <c r="LJ543" i="6" s="1"/>
  <c r="EO543" i="6"/>
  <c r="EP543" i="6" s="1"/>
  <c r="LD543" i="6" s="1"/>
  <c r="EN543" i="6"/>
  <c r="EM543" i="6"/>
  <c r="EK543" i="6"/>
  <c r="KZ543" i="6" s="1"/>
  <c r="EJ543" i="6"/>
  <c r="LB543" i="6" s="1"/>
  <c r="EE543" i="6"/>
  <c r="KV543" i="6" s="1"/>
  <c r="EC543" i="6"/>
  <c r="EB543" i="6"/>
  <c r="DW543" i="6"/>
  <c r="KR543" i="6" s="1"/>
  <c r="DV543" i="6"/>
  <c r="KT543" i="6" s="1"/>
  <c r="DR543" i="6"/>
  <c r="KN543" i="6" s="1"/>
  <c r="DP543" i="6"/>
  <c r="DO543" i="6"/>
  <c r="DM543" i="6"/>
  <c r="KJ543" i="6" s="1"/>
  <c r="DL543" i="6"/>
  <c r="KL543" i="6" s="1"/>
  <c r="DG543" i="6"/>
  <c r="KF543" i="6" s="1"/>
  <c r="DE543" i="6"/>
  <c r="KB543" i="6" s="1"/>
  <c r="DD543" i="6"/>
  <c r="KD543" i="6" s="1"/>
  <c r="DA543" i="6"/>
  <c r="JX543" i="6" s="1"/>
  <c r="CY543" i="6"/>
  <c r="JT543" i="6" s="1"/>
  <c r="CX543" i="6"/>
  <c r="JV543" i="6" s="1"/>
  <c r="CU543" i="6"/>
  <c r="JP543" i="6" s="1"/>
  <c r="CS543" i="6"/>
  <c r="CP543" i="6"/>
  <c r="CO543" i="6"/>
  <c r="JN543" i="6" s="1"/>
  <c r="CI543" i="6"/>
  <c r="JH543" i="6" s="1"/>
  <c r="CG543" i="6"/>
  <c r="JF543" i="6" s="1"/>
  <c r="CF543" i="6"/>
  <c r="JD543" i="6" s="1"/>
  <c r="CC543" i="6"/>
  <c r="IZ543" i="6" s="1"/>
  <c r="CA543" i="6"/>
  <c r="IX543" i="6" s="1"/>
  <c r="BZ543" i="6"/>
  <c r="IV543" i="6" s="1"/>
  <c r="BW543" i="6"/>
  <c r="IR543" i="6" s="1"/>
  <c r="BU543" i="6"/>
  <c r="BT543" i="6"/>
  <c r="BQ543" i="6"/>
  <c r="IN543" i="6" s="1"/>
  <c r="BP543" i="6"/>
  <c r="IP543" i="6" s="1"/>
  <c r="BL543" i="6"/>
  <c r="IJ543" i="6" s="1"/>
  <c r="BJ543" i="6"/>
  <c r="BI543" i="6"/>
  <c r="IF543" i="6" s="1"/>
  <c r="BF543" i="6"/>
  <c r="BG543" i="6" s="1"/>
  <c r="BC543" i="6"/>
  <c r="AY543" i="6"/>
  <c r="IB543" i="6" s="1"/>
  <c r="AW543" i="6"/>
  <c r="AV543" i="6"/>
  <c r="AT543" i="6"/>
  <c r="AR543" i="6"/>
  <c r="AQ543" i="6"/>
  <c r="HZ543" i="6" s="1"/>
  <c r="AM543" i="6"/>
  <c r="HT543" i="6" s="1"/>
  <c r="AK543" i="6"/>
  <c r="AJ543" i="6"/>
  <c r="AG543" i="6"/>
  <c r="HP543" i="6" s="1"/>
  <c r="AF543" i="6"/>
  <c r="HR543" i="6" s="1"/>
  <c r="L543" i="6"/>
  <c r="E543" i="6"/>
  <c r="D543" i="6"/>
  <c r="NA542" i="6"/>
  <c r="GH542" i="6"/>
  <c r="GE542" i="6"/>
  <c r="GD542" i="6"/>
  <c r="GC542" i="6"/>
  <c r="GB542" i="6"/>
  <c r="GA542" i="6"/>
  <c r="FZ542" i="6"/>
  <c r="FY542" i="6"/>
  <c r="FX542" i="6"/>
  <c r="FU542" i="6"/>
  <c r="FS542" i="6"/>
  <c r="MJ542" i="6" s="1"/>
  <c r="FQ542" i="6"/>
  <c r="MF542" i="6" s="1"/>
  <c r="FP542" i="6"/>
  <c r="MH542" i="6" s="1"/>
  <c r="FM542" i="6"/>
  <c r="MB542" i="6" s="1"/>
  <c r="FK542" i="6"/>
  <c r="LX542" i="6" s="1"/>
  <c r="FJ542" i="6"/>
  <c r="LZ542" i="6" s="1"/>
  <c r="FG542" i="6"/>
  <c r="LT542" i="6" s="1"/>
  <c r="FE542" i="6"/>
  <c r="LP542" i="6" s="1"/>
  <c r="FD542" i="6"/>
  <c r="LR542" i="6" s="1"/>
  <c r="FA542" i="6"/>
  <c r="LL542" i="6" s="1"/>
  <c r="EY542" i="6"/>
  <c r="EX542" i="6"/>
  <c r="EU542" i="6"/>
  <c r="LH542" i="6" s="1"/>
  <c r="ET542" i="6"/>
  <c r="LJ542" i="6" s="1"/>
  <c r="EO542" i="6"/>
  <c r="EP542" i="6" s="1"/>
  <c r="LD542" i="6" s="1"/>
  <c r="EN542" i="6"/>
  <c r="EM542" i="6"/>
  <c r="EK542" i="6"/>
  <c r="KZ542" i="6" s="1"/>
  <c r="EJ542" i="6"/>
  <c r="LB542" i="6" s="1"/>
  <c r="EE542" i="6"/>
  <c r="KV542" i="6" s="1"/>
  <c r="EC542" i="6"/>
  <c r="EB542" i="6"/>
  <c r="DW542" i="6"/>
  <c r="KR542" i="6" s="1"/>
  <c r="DV542" i="6"/>
  <c r="KT542" i="6" s="1"/>
  <c r="DR542" i="6"/>
  <c r="KN542" i="6" s="1"/>
  <c r="DP542" i="6"/>
  <c r="DO542" i="6"/>
  <c r="DM542" i="6"/>
  <c r="KJ542" i="6" s="1"/>
  <c r="DL542" i="6"/>
  <c r="KL542" i="6" s="1"/>
  <c r="DG542" i="6"/>
  <c r="KF542" i="6" s="1"/>
  <c r="DE542" i="6"/>
  <c r="KB542" i="6" s="1"/>
  <c r="DD542" i="6"/>
  <c r="KD542" i="6" s="1"/>
  <c r="DA542" i="6"/>
  <c r="JX542" i="6" s="1"/>
  <c r="CY542" i="6"/>
  <c r="JT542" i="6" s="1"/>
  <c r="CX542" i="6"/>
  <c r="JV542" i="6" s="1"/>
  <c r="CU542" i="6"/>
  <c r="JP542" i="6" s="1"/>
  <c r="CS542" i="6"/>
  <c r="CP542" i="6"/>
  <c r="JL542" i="6" s="1"/>
  <c r="CO542" i="6"/>
  <c r="JN542" i="6" s="1"/>
  <c r="CI542" i="6"/>
  <c r="JH542" i="6" s="1"/>
  <c r="CG542" i="6"/>
  <c r="JF542" i="6" s="1"/>
  <c r="CF542" i="6"/>
  <c r="JD542" i="6" s="1"/>
  <c r="CC542" i="6"/>
  <c r="IZ542" i="6" s="1"/>
  <c r="CA542" i="6"/>
  <c r="IX542" i="6" s="1"/>
  <c r="BZ542" i="6"/>
  <c r="IV542" i="6" s="1"/>
  <c r="JA542" i="6" s="1"/>
  <c r="BW542" i="6"/>
  <c r="IR542" i="6" s="1"/>
  <c r="BU542" i="6"/>
  <c r="BT542" i="6"/>
  <c r="BQ542" i="6"/>
  <c r="IN542" i="6" s="1"/>
  <c r="BP542" i="6"/>
  <c r="IP542" i="6" s="1"/>
  <c r="BL542" i="6"/>
  <c r="IJ542" i="6" s="1"/>
  <c r="BJ542" i="6"/>
  <c r="BI542" i="6"/>
  <c r="IF542" i="6" s="1"/>
  <c r="IK542" i="6" s="1"/>
  <c r="BF542" i="6"/>
  <c r="BG542" i="6" s="1"/>
  <c r="BC542" i="6"/>
  <c r="BD542" i="6" s="1"/>
  <c r="AY542" i="6"/>
  <c r="IB542" i="6" s="1"/>
  <c r="AW542" i="6"/>
  <c r="AV542" i="6"/>
  <c r="AT542" i="6"/>
  <c r="FW542" i="6" s="1"/>
  <c r="AR542" i="6"/>
  <c r="AQ542" i="6"/>
  <c r="AM542" i="6"/>
  <c r="HT542" i="6" s="1"/>
  <c r="AK542" i="6"/>
  <c r="AJ542" i="6"/>
  <c r="AG542" i="6"/>
  <c r="HP542" i="6" s="1"/>
  <c r="AF542" i="6"/>
  <c r="L542" i="6"/>
  <c r="E542" i="6"/>
  <c r="D542" i="6"/>
  <c r="GH541" i="6"/>
  <c r="GE541" i="6"/>
  <c r="GD541" i="6"/>
  <c r="GC541" i="6"/>
  <c r="GB541" i="6"/>
  <c r="GA541" i="6"/>
  <c r="FZ541" i="6"/>
  <c r="FY541" i="6"/>
  <c r="FX541" i="6"/>
  <c r="FU541" i="6"/>
  <c r="FS541" i="6"/>
  <c r="MJ541" i="6" s="1"/>
  <c r="FQ541" i="6"/>
  <c r="MF541" i="6" s="1"/>
  <c r="FP541" i="6"/>
  <c r="MH541" i="6" s="1"/>
  <c r="ML541" i="6" s="1"/>
  <c r="FM541" i="6"/>
  <c r="MB541" i="6" s="1"/>
  <c r="FK541" i="6"/>
  <c r="LX541" i="6" s="1"/>
  <c r="FJ541" i="6"/>
  <c r="LZ541" i="6" s="1"/>
  <c r="FG541" i="6"/>
  <c r="LT541" i="6" s="1"/>
  <c r="FE541" i="6"/>
  <c r="LP541" i="6" s="1"/>
  <c r="FD541" i="6"/>
  <c r="LR541" i="6" s="1"/>
  <c r="LV541" i="6" s="1"/>
  <c r="FA541" i="6"/>
  <c r="LL541" i="6" s="1"/>
  <c r="EY541" i="6"/>
  <c r="EX541" i="6"/>
  <c r="EU541" i="6"/>
  <c r="LH541" i="6" s="1"/>
  <c r="ET541" i="6"/>
  <c r="LJ541" i="6" s="1"/>
  <c r="EO541" i="6"/>
  <c r="EP541" i="6" s="1"/>
  <c r="LD541" i="6" s="1"/>
  <c r="EN541" i="6"/>
  <c r="EM541" i="6"/>
  <c r="EK541" i="6"/>
  <c r="KZ541" i="6" s="1"/>
  <c r="EJ541" i="6"/>
  <c r="LB541" i="6" s="1"/>
  <c r="EE541" i="6"/>
  <c r="KV541" i="6" s="1"/>
  <c r="EC541" i="6"/>
  <c r="EB541" i="6"/>
  <c r="DW541" i="6"/>
  <c r="KR541" i="6" s="1"/>
  <c r="DV541" i="6"/>
  <c r="KT541" i="6" s="1"/>
  <c r="KX541" i="6" s="1"/>
  <c r="DR541" i="6"/>
  <c r="KN541" i="6" s="1"/>
  <c r="DP541" i="6"/>
  <c r="DO541" i="6"/>
  <c r="DM541" i="6"/>
  <c r="KJ541" i="6" s="1"/>
  <c r="KO541" i="6" s="1"/>
  <c r="DL541" i="6"/>
  <c r="KL541" i="6" s="1"/>
  <c r="DG541" i="6"/>
  <c r="KF541" i="6" s="1"/>
  <c r="DE541" i="6"/>
  <c r="KB541" i="6" s="1"/>
  <c r="DD541" i="6"/>
  <c r="KD541" i="6" s="1"/>
  <c r="KH541" i="6" s="1"/>
  <c r="DA541" i="6"/>
  <c r="JX541" i="6" s="1"/>
  <c r="CY541" i="6"/>
  <c r="JT541" i="6" s="1"/>
  <c r="CX541" i="6"/>
  <c r="JV541" i="6" s="1"/>
  <c r="CU541" i="6"/>
  <c r="JP541" i="6" s="1"/>
  <c r="CS541" i="6"/>
  <c r="CP541" i="6"/>
  <c r="JL541" i="6" s="1"/>
  <c r="CO541" i="6"/>
  <c r="JN541" i="6" s="1"/>
  <c r="CI541" i="6"/>
  <c r="JH541" i="6" s="1"/>
  <c r="CG541" i="6"/>
  <c r="JF541" i="6" s="1"/>
  <c r="CF541" i="6"/>
  <c r="JD541" i="6" s="1"/>
  <c r="CC541" i="6"/>
  <c r="IZ541" i="6" s="1"/>
  <c r="CA541" i="6"/>
  <c r="IX541" i="6" s="1"/>
  <c r="BZ541" i="6"/>
  <c r="IV541" i="6" s="1"/>
  <c r="JA541" i="6" s="1"/>
  <c r="BW541" i="6"/>
  <c r="IR541" i="6" s="1"/>
  <c r="BU541" i="6"/>
  <c r="BT541" i="6"/>
  <c r="BQ541" i="6"/>
  <c r="IN541" i="6" s="1"/>
  <c r="BP541" i="6"/>
  <c r="IP541" i="6" s="1"/>
  <c r="BL541" i="6"/>
  <c r="IJ541" i="6" s="1"/>
  <c r="BJ541" i="6"/>
  <c r="BI541" i="6"/>
  <c r="IF541" i="6" s="1"/>
  <c r="IK541" i="6" s="1"/>
  <c r="BF541" i="6"/>
  <c r="BG541" i="6" s="1"/>
  <c r="BC541" i="6"/>
  <c r="BD541" i="6" s="1"/>
  <c r="AY541" i="6"/>
  <c r="IB541" i="6" s="1"/>
  <c r="AW541" i="6"/>
  <c r="AV541" i="6"/>
  <c r="AT541" i="6"/>
  <c r="FW541" i="6" s="1"/>
  <c r="AR541" i="6"/>
  <c r="AQ541" i="6"/>
  <c r="AM541" i="6"/>
  <c r="HT541" i="6" s="1"/>
  <c r="AK541" i="6"/>
  <c r="GI541" i="6" s="1"/>
  <c r="AJ541" i="6"/>
  <c r="AG541" i="6"/>
  <c r="HP541" i="6" s="1"/>
  <c r="HU541" i="6" s="1"/>
  <c r="AF541" i="6"/>
  <c r="HR541" i="6" s="1"/>
  <c r="E541" i="6"/>
  <c r="D541" i="6"/>
  <c r="GH540" i="6"/>
  <c r="GE540" i="6"/>
  <c r="GD540" i="6"/>
  <c r="GC540" i="6"/>
  <c r="GB540" i="6"/>
  <c r="GA540" i="6"/>
  <c r="FZ540" i="6"/>
  <c r="FY540" i="6"/>
  <c r="FX540" i="6"/>
  <c r="FU540" i="6"/>
  <c r="FS540" i="6"/>
  <c r="MJ540" i="6" s="1"/>
  <c r="FQ540" i="6"/>
  <c r="MF540" i="6" s="1"/>
  <c r="FP540" i="6"/>
  <c r="MH540" i="6" s="1"/>
  <c r="ML540" i="6" s="1"/>
  <c r="FM540" i="6"/>
  <c r="MB540" i="6" s="1"/>
  <c r="FK540" i="6"/>
  <c r="LX540" i="6" s="1"/>
  <c r="FJ540" i="6"/>
  <c r="LZ540" i="6" s="1"/>
  <c r="FG540" i="6"/>
  <c r="LT540" i="6" s="1"/>
  <c r="FE540" i="6"/>
  <c r="LP540" i="6" s="1"/>
  <c r="FD540" i="6"/>
  <c r="LR540" i="6" s="1"/>
  <c r="LV540" i="6" s="1"/>
  <c r="FA540" i="6"/>
  <c r="LL540" i="6" s="1"/>
  <c r="EY540" i="6"/>
  <c r="EX540" i="6"/>
  <c r="EU540" i="6"/>
  <c r="LH540" i="6" s="1"/>
  <c r="ET540" i="6"/>
  <c r="LJ540" i="6" s="1"/>
  <c r="EO540" i="6"/>
  <c r="EP540" i="6" s="1"/>
  <c r="LD540" i="6" s="1"/>
  <c r="EN540" i="6"/>
  <c r="EM540" i="6"/>
  <c r="EK540" i="6"/>
  <c r="KZ540" i="6" s="1"/>
  <c r="EJ540" i="6"/>
  <c r="LB540" i="6" s="1"/>
  <c r="EE540" i="6"/>
  <c r="KV540" i="6" s="1"/>
  <c r="EC540" i="6"/>
  <c r="EB540" i="6"/>
  <c r="DW540" i="6"/>
  <c r="KR540" i="6" s="1"/>
  <c r="DV540" i="6"/>
  <c r="KT540" i="6" s="1"/>
  <c r="KX540" i="6" s="1"/>
  <c r="DR540" i="6"/>
  <c r="KN540" i="6" s="1"/>
  <c r="DP540" i="6"/>
  <c r="DO540" i="6"/>
  <c r="DM540" i="6"/>
  <c r="KJ540" i="6" s="1"/>
  <c r="DL540" i="6"/>
  <c r="KL540" i="6" s="1"/>
  <c r="DG540" i="6"/>
  <c r="KF540" i="6" s="1"/>
  <c r="DE540" i="6"/>
  <c r="KB540" i="6" s="1"/>
  <c r="DD540" i="6"/>
  <c r="KD540" i="6" s="1"/>
  <c r="KH540" i="6" s="1"/>
  <c r="DA540" i="6"/>
  <c r="JX540" i="6" s="1"/>
  <c r="CY540" i="6"/>
  <c r="JT540" i="6" s="1"/>
  <c r="CX540" i="6"/>
  <c r="JV540" i="6" s="1"/>
  <c r="CU540" i="6"/>
  <c r="JP540" i="6" s="1"/>
  <c r="CS540" i="6"/>
  <c r="CP540" i="6"/>
  <c r="JL540" i="6" s="1"/>
  <c r="CO540" i="6"/>
  <c r="JN540" i="6" s="1"/>
  <c r="CI540" i="6"/>
  <c r="JH540" i="6" s="1"/>
  <c r="CG540" i="6"/>
  <c r="JF540" i="6" s="1"/>
  <c r="CF540" i="6"/>
  <c r="JD540" i="6" s="1"/>
  <c r="CC540" i="6"/>
  <c r="IZ540" i="6" s="1"/>
  <c r="CA540" i="6"/>
  <c r="IX540" i="6" s="1"/>
  <c r="BZ540" i="6"/>
  <c r="IV540" i="6" s="1"/>
  <c r="JA540" i="6" s="1"/>
  <c r="BW540" i="6"/>
  <c r="IR540" i="6" s="1"/>
  <c r="BU540" i="6"/>
  <c r="BT540" i="6"/>
  <c r="BQ540" i="6"/>
  <c r="IN540" i="6" s="1"/>
  <c r="BP540" i="6"/>
  <c r="IP540" i="6" s="1"/>
  <c r="BL540" i="6"/>
  <c r="IJ540" i="6" s="1"/>
  <c r="BJ540" i="6"/>
  <c r="IH540" i="6" s="1"/>
  <c r="BI540" i="6"/>
  <c r="IF540" i="6" s="1"/>
  <c r="IK540" i="6" s="1"/>
  <c r="BG540" i="6"/>
  <c r="BF540" i="6"/>
  <c r="BD540" i="6"/>
  <c r="FV540" i="6" s="1"/>
  <c r="BC540" i="6"/>
  <c r="AY540" i="6"/>
  <c r="IB540" i="6" s="1"/>
  <c r="AW540" i="6"/>
  <c r="AV540" i="6"/>
  <c r="AT540" i="6"/>
  <c r="FW540" i="6" s="1"/>
  <c r="AR540" i="6"/>
  <c r="HX540" i="6" s="1"/>
  <c r="AQ540" i="6"/>
  <c r="AM540" i="6"/>
  <c r="HT540" i="6" s="1"/>
  <c r="AK540" i="6"/>
  <c r="AJ540" i="6"/>
  <c r="AG540" i="6"/>
  <c r="HP540" i="6" s="1"/>
  <c r="AF540" i="6"/>
  <c r="HR540" i="6" s="1"/>
  <c r="E540" i="6"/>
  <c r="D540" i="6"/>
  <c r="GH539" i="6"/>
  <c r="GE539" i="6"/>
  <c r="GD539" i="6"/>
  <c r="GC539" i="6"/>
  <c r="GB539" i="6"/>
  <c r="GA539" i="6"/>
  <c r="FZ539" i="6"/>
  <c r="FY539" i="6"/>
  <c r="FX539" i="6"/>
  <c r="FU539" i="6"/>
  <c r="FS539" i="6"/>
  <c r="MJ539" i="6" s="1"/>
  <c r="FQ539" i="6"/>
  <c r="MF539" i="6" s="1"/>
  <c r="FP539" i="6"/>
  <c r="MH539" i="6" s="1"/>
  <c r="ML539" i="6" s="1"/>
  <c r="FM539" i="6"/>
  <c r="MB539" i="6" s="1"/>
  <c r="FK539" i="6"/>
  <c r="LX539" i="6" s="1"/>
  <c r="FJ539" i="6"/>
  <c r="LZ539" i="6" s="1"/>
  <c r="FG539" i="6"/>
  <c r="LT539" i="6" s="1"/>
  <c r="FE539" i="6"/>
  <c r="LP539" i="6" s="1"/>
  <c r="FD539" i="6"/>
  <c r="LR539" i="6" s="1"/>
  <c r="LV539" i="6" s="1"/>
  <c r="FA539" i="6"/>
  <c r="LL539" i="6" s="1"/>
  <c r="EY539" i="6"/>
  <c r="EX539" i="6"/>
  <c r="EU539" i="6"/>
  <c r="LH539" i="6" s="1"/>
  <c r="ET539" i="6"/>
  <c r="LJ539" i="6" s="1"/>
  <c r="EO539" i="6"/>
  <c r="EP539" i="6" s="1"/>
  <c r="LD539" i="6" s="1"/>
  <c r="EN539" i="6"/>
  <c r="EM539" i="6"/>
  <c r="EK539" i="6"/>
  <c r="KZ539" i="6" s="1"/>
  <c r="EJ539" i="6"/>
  <c r="LB539" i="6" s="1"/>
  <c r="EE539" i="6"/>
  <c r="KV539" i="6" s="1"/>
  <c r="EC539" i="6"/>
  <c r="EB539" i="6"/>
  <c r="DW539" i="6"/>
  <c r="KR539" i="6" s="1"/>
  <c r="DV539" i="6"/>
  <c r="KT539" i="6" s="1"/>
  <c r="KX539" i="6" s="1"/>
  <c r="DR539" i="6"/>
  <c r="KN539" i="6" s="1"/>
  <c r="DP539" i="6"/>
  <c r="DO539" i="6"/>
  <c r="DM539" i="6"/>
  <c r="KJ539" i="6" s="1"/>
  <c r="DL539" i="6"/>
  <c r="KL539" i="6" s="1"/>
  <c r="DG539" i="6"/>
  <c r="KF539" i="6" s="1"/>
  <c r="DE539" i="6"/>
  <c r="KB539" i="6" s="1"/>
  <c r="DD539" i="6"/>
  <c r="KD539" i="6" s="1"/>
  <c r="KH539" i="6" s="1"/>
  <c r="DA539" i="6"/>
  <c r="JX539" i="6" s="1"/>
  <c r="CY539" i="6"/>
  <c r="JT539" i="6" s="1"/>
  <c r="CX539" i="6"/>
  <c r="JV539" i="6" s="1"/>
  <c r="CU539" i="6"/>
  <c r="JP539" i="6" s="1"/>
  <c r="CS539" i="6"/>
  <c r="CP539" i="6"/>
  <c r="JL539" i="6" s="1"/>
  <c r="CO539" i="6"/>
  <c r="JN539" i="6" s="1"/>
  <c r="CI539" i="6"/>
  <c r="JH539" i="6" s="1"/>
  <c r="CG539" i="6"/>
  <c r="JF539" i="6" s="1"/>
  <c r="CF539" i="6"/>
  <c r="JD539" i="6" s="1"/>
  <c r="CC539" i="6"/>
  <c r="IZ539" i="6" s="1"/>
  <c r="CA539" i="6"/>
  <c r="IX539" i="6" s="1"/>
  <c r="BZ539" i="6"/>
  <c r="IV539" i="6" s="1"/>
  <c r="JA539" i="6" s="1"/>
  <c r="BW539" i="6"/>
  <c r="IR539" i="6" s="1"/>
  <c r="BU539" i="6"/>
  <c r="BT539" i="6"/>
  <c r="BQ539" i="6"/>
  <c r="IN539" i="6" s="1"/>
  <c r="BP539" i="6"/>
  <c r="IP539" i="6" s="1"/>
  <c r="BL539" i="6"/>
  <c r="IJ539" i="6" s="1"/>
  <c r="BJ539" i="6"/>
  <c r="BI539" i="6"/>
  <c r="IF539" i="6" s="1"/>
  <c r="IK539" i="6" s="1"/>
  <c r="BF539" i="6"/>
  <c r="BG539" i="6" s="1"/>
  <c r="BC539" i="6"/>
  <c r="BD539" i="6" s="1"/>
  <c r="AY539" i="6"/>
  <c r="IB539" i="6" s="1"/>
  <c r="AW539" i="6"/>
  <c r="AV539" i="6"/>
  <c r="AT539" i="6"/>
  <c r="AR539" i="6"/>
  <c r="AQ539" i="6"/>
  <c r="AM539" i="6"/>
  <c r="HT539" i="6" s="1"/>
  <c r="AK539" i="6"/>
  <c r="AJ539" i="6"/>
  <c r="AG539" i="6"/>
  <c r="HP539" i="6" s="1"/>
  <c r="AF539" i="6"/>
  <c r="HR539" i="6" s="1"/>
  <c r="E539" i="6"/>
  <c r="D539" i="6"/>
  <c r="NA538" i="6"/>
  <c r="GH538" i="6"/>
  <c r="GE538" i="6"/>
  <c r="GD538" i="6"/>
  <c r="GC538" i="6"/>
  <c r="GB538" i="6"/>
  <c r="GA538" i="6"/>
  <c r="FZ538" i="6"/>
  <c r="FY538" i="6"/>
  <c r="FX538" i="6"/>
  <c r="FU538" i="6"/>
  <c r="FS538" i="6"/>
  <c r="MJ538" i="6" s="1"/>
  <c r="FQ538" i="6"/>
  <c r="MF538" i="6" s="1"/>
  <c r="FP538" i="6"/>
  <c r="MH538" i="6" s="1"/>
  <c r="FM538" i="6"/>
  <c r="MB538" i="6" s="1"/>
  <c r="FK538" i="6"/>
  <c r="LX538" i="6" s="1"/>
  <c r="FJ538" i="6"/>
  <c r="LZ538" i="6" s="1"/>
  <c r="MD538" i="6" s="1"/>
  <c r="FG538" i="6"/>
  <c r="LT538" i="6" s="1"/>
  <c r="FE538" i="6"/>
  <c r="LP538" i="6" s="1"/>
  <c r="FD538" i="6"/>
  <c r="LR538" i="6" s="1"/>
  <c r="FA538" i="6"/>
  <c r="LL538" i="6" s="1"/>
  <c r="EY538" i="6"/>
  <c r="EX538" i="6"/>
  <c r="EU538" i="6"/>
  <c r="LH538" i="6" s="1"/>
  <c r="ET538" i="6"/>
  <c r="LJ538" i="6" s="1"/>
  <c r="LN538" i="6" s="1"/>
  <c r="EP538" i="6"/>
  <c r="LD538" i="6" s="1"/>
  <c r="EO538" i="6"/>
  <c r="EN538" i="6"/>
  <c r="EM538" i="6"/>
  <c r="EK538" i="6"/>
  <c r="KZ538" i="6" s="1"/>
  <c r="EJ538" i="6"/>
  <c r="LB538" i="6" s="1"/>
  <c r="EE538" i="6"/>
  <c r="KV538" i="6" s="1"/>
  <c r="EC538" i="6"/>
  <c r="EB538" i="6"/>
  <c r="DW538" i="6"/>
  <c r="KR538" i="6" s="1"/>
  <c r="DV538" i="6"/>
  <c r="KT538" i="6" s="1"/>
  <c r="DR538" i="6"/>
  <c r="KN538" i="6" s="1"/>
  <c r="DP538" i="6"/>
  <c r="DO538" i="6"/>
  <c r="DM538" i="6"/>
  <c r="KJ538" i="6" s="1"/>
  <c r="DL538" i="6"/>
  <c r="KL538" i="6" s="1"/>
  <c r="KP538" i="6" s="1"/>
  <c r="DG538" i="6"/>
  <c r="KF538" i="6" s="1"/>
  <c r="DE538" i="6"/>
  <c r="KB538" i="6" s="1"/>
  <c r="DD538" i="6"/>
  <c r="KD538" i="6" s="1"/>
  <c r="DA538" i="6"/>
  <c r="JX538" i="6" s="1"/>
  <c r="CY538" i="6"/>
  <c r="JT538" i="6" s="1"/>
  <c r="CX538" i="6"/>
  <c r="JV538" i="6" s="1"/>
  <c r="JZ538" i="6" s="1"/>
  <c r="CU538" i="6"/>
  <c r="JP538" i="6" s="1"/>
  <c r="CS538" i="6"/>
  <c r="CP538" i="6"/>
  <c r="JL538" i="6" s="1"/>
  <c r="CO538" i="6"/>
  <c r="JN538" i="6" s="1"/>
  <c r="CI538" i="6"/>
  <c r="JH538" i="6" s="1"/>
  <c r="CG538" i="6"/>
  <c r="JF538" i="6" s="1"/>
  <c r="CF538" i="6"/>
  <c r="JD538" i="6" s="1"/>
  <c r="CC538" i="6"/>
  <c r="IZ538" i="6" s="1"/>
  <c r="CA538" i="6"/>
  <c r="IX538" i="6" s="1"/>
  <c r="BZ538" i="6"/>
  <c r="IV538" i="6" s="1"/>
  <c r="BW538" i="6"/>
  <c r="IR538" i="6" s="1"/>
  <c r="BU538" i="6"/>
  <c r="BT538" i="6"/>
  <c r="BQ538" i="6"/>
  <c r="IN538" i="6" s="1"/>
  <c r="BP538" i="6"/>
  <c r="IP538" i="6" s="1"/>
  <c r="BL538" i="6"/>
  <c r="IJ538" i="6" s="1"/>
  <c r="BJ538" i="6"/>
  <c r="BI538" i="6"/>
  <c r="IF538" i="6" s="1"/>
  <c r="BF538" i="6"/>
  <c r="BG538" i="6" s="1"/>
  <c r="BC538" i="6"/>
  <c r="AY538" i="6"/>
  <c r="IB538" i="6" s="1"/>
  <c r="AW538" i="6"/>
  <c r="AV538" i="6"/>
  <c r="AT538" i="6"/>
  <c r="FW538" i="6" s="1"/>
  <c r="AR538" i="6"/>
  <c r="AQ538" i="6"/>
  <c r="AM538" i="6"/>
  <c r="HT538" i="6" s="1"/>
  <c r="AK538" i="6"/>
  <c r="GI538" i="6" s="1"/>
  <c r="AJ538" i="6"/>
  <c r="AG538" i="6"/>
  <c r="HP538" i="6" s="1"/>
  <c r="AF538" i="6"/>
  <c r="HR538" i="6" s="1"/>
  <c r="L538" i="6"/>
  <c r="E538" i="6"/>
  <c r="D538" i="6"/>
  <c r="GH537" i="6"/>
  <c r="GE537" i="6"/>
  <c r="GD537" i="6"/>
  <c r="GC537" i="6"/>
  <c r="GB537" i="6"/>
  <c r="GA537" i="6"/>
  <c r="FZ537" i="6"/>
  <c r="FY537" i="6"/>
  <c r="FX537" i="6"/>
  <c r="FU537" i="6"/>
  <c r="FS537" i="6"/>
  <c r="MJ537" i="6" s="1"/>
  <c r="FQ537" i="6"/>
  <c r="MF537" i="6" s="1"/>
  <c r="FP537" i="6"/>
  <c r="MH537" i="6" s="1"/>
  <c r="ML537" i="6" s="1"/>
  <c r="FM537" i="6"/>
  <c r="MB537" i="6" s="1"/>
  <c r="FK537" i="6"/>
  <c r="LX537" i="6" s="1"/>
  <c r="MC537" i="6" s="1"/>
  <c r="FJ537" i="6"/>
  <c r="LZ537" i="6" s="1"/>
  <c r="MD537" i="6" s="1"/>
  <c r="FG537" i="6"/>
  <c r="LT537" i="6" s="1"/>
  <c r="FE537" i="6"/>
  <c r="LP537" i="6" s="1"/>
  <c r="FD537" i="6"/>
  <c r="LR537" i="6" s="1"/>
  <c r="LV537" i="6" s="1"/>
  <c r="FA537" i="6"/>
  <c r="LL537" i="6" s="1"/>
  <c r="EY537" i="6"/>
  <c r="EX537" i="6"/>
  <c r="EU537" i="6"/>
  <c r="LH537" i="6" s="1"/>
  <c r="LM537" i="6" s="1"/>
  <c r="ET537" i="6"/>
  <c r="LJ537" i="6" s="1"/>
  <c r="LN537" i="6" s="1"/>
  <c r="EO537" i="6"/>
  <c r="EP537" i="6" s="1"/>
  <c r="LD537" i="6" s="1"/>
  <c r="EN537" i="6"/>
  <c r="EM537" i="6"/>
  <c r="EK537" i="6"/>
  <c r="KZ537" i="6" s="1"/>
  <c r="EJ537" i="6"/>
  <c r="LB537" i="6" s="1"/>
  <c r="EE537" i="6"/>
  <c r="KV537" i="6" s="1"/>
  <c r="EC537" i="6"/>
  <c r="EB537" i="6"/>
  <c r="DW537" i="6"/>
  <c r="KR537" i="6" s="1"/>
  <c r="KW537" i="6" s="1"/>
  <c r="DV537" i="6"/>
  <c r="KT537" i="6" s="1"/>
  <c r="KX537" i="6" s="1"/>
  <c r="DR537" i="6"/>
  <c r="KN537" i="6" s="1"/>
  <c r="DP537" i="6"/>
  <c r="DO537" i="6"/>
  <c r="DM537" i="6"/>
  <c r="KJ537" i="6" s="1"/>
  <c r="DL537" i="6"/>
  <c r="KL537" i="6" s="1"/>
  <c r="KP537" i="6" s="1"/>
  <c r="DG537" i="6"/>
  <c r="KF537" i="6" s="1"/>
  <c r="DE537" i="6"/>
  <c r="KB537" i="6" s="1"/>
  <c r="KG537" i="6" s="1"/>
  <c r="DD537" i="6"/>
  <c r="KD537" i="6" s="1"/>
  <c r="KH537" i="6" s="1"/>
  <c r="DA537" i="6"/>
  <c r="JX537" i="6" s="1"/>
  <c r="CY537" i="6"/>
  <c r="JT537" i="6" s="1"/>
  <c r="CX537" i="6"/>
  <c r="JV537" i="6" s="1"/>
  <c r="JZ537" i="6" s="1"/>
  <c r="CU537" i="6"/>
  <c r="JP537" i="6" s="1"/>
  <c r="CS537" i="6"/>
  <c r="CP537" i="6"/>
  <c r="CO537" i="6"/>
  <c r="JN537" i="6" s="1"/>
  <c r="JR537" i="6" s="1"/>
  <c r="CI537" i="6"/>
  <c r="JH537" i="6" s="1"/>
  <c r="CG537" i="6"/>
  <c r="JF537" i="6" s="1"/>
  <c r="CF537" i="6"/>
  <c r="JD537" i="6" s="1"/>
  <c r="JI537" i="6" s="1"/>
  <c r="CC537" i="6"/>
  <c r="IZ537" i="6" s="1"/>
  <c r="CA537" i="6"/>
  <c r="IX537" i="6" s="1"/>
  <c r="JB537" i="6" s="1"/>
  <c r="BZ537" i="6"/>
  <c r="IV537" i="6" s="1"/>
  <c r="JA537" i="6" s="1"/>
  <c r="BW537" i="6"/>
  <c r="IR537" i="6" s="1"/>
  <c r="BU537" i="6"/>
  <c r="BT537" i="6"/>
  <c r="BQ537" i="6"/>
  <c r="IN537" i="6" s="1"/>
  <c r="BP537" i="6"/>
  <c r="IP537" i="6" s="1"/>
  <c r="IT537" i="6" s="1"/>
  <c r="BL537" i="6"/>
  <c r="IJ537" i="6" s="1"/>
  <c r="BJ537" i="6"/>
  <c r="BI537" i="6"/>
  <c r="IF537" i="6" s="1"/>
  <c r="IK537" i="6" s="1"/>
  <c r="BF537" i="6"/>
  <c r="BG537" i="6" s="1"/>
  <c r="BC537" i="6"/>
  <c r="BD537" i="6" s="1"/>
  <c r="FV537" i="6" s="1"/>
  <c r="GK537" i="6" s="1"/>
  <c r="AY537" i="6"/>
  <c r="IB537" i="6" s="1"/>
  <c r="AW537" i="6"/>
  <c r="AV537" i="6"/>
  <c r="AT537" i="6"/>
  <c r="FW537" i="6" s="1"/>
  <c r="AR537" i="6"/>
  <c r="HX537" i="6" s="1"/>
  <c r="IC537" i="6" s="1"/>
  <c r="AQ537" i="6"/>
  <c r="AM537" i="6"/>
  <c r="HT537" i="6" s="1"/>
  <c r="AK537" i="6"/>
  <c r="AJ537" i="6"/>
  <c r="AG537" i="6"/>
  <c r="HP537" i="6" s="1"/>
  <c r="AF537" i="6"/>
  <c r="HR537" i="6" s="1"/>
  <c r="HV537" i="6" s="1"/>
  <c r="L537" i="6"/>
  <c r="E537" i="6"/>
  <c r="D537" i="6"/>
  <c r="NA536" i="6"/>
  <c r="GH536" i="6"/>
  <c r="GE536" i="6"/>
  <c r="GD536" i="6"/>
  <c r="GC536" i="6"/>
  <c r="GB536" i="6"/>
  <c r="GA536" i="6"/>
  <c r="FZ536" i="6"/>
  <c r="FY536" i="6"/>
  <c r="FX536" i="6"/>
  <c r="FU536" i="6"/>
  <c r="FS536" i="6"/>
  <c r="MJ536" i="6" s="1"/>
  <c r="FQ536" i="6"/>
  <c r="MF536" i="6" s="1"/>
  <c r="FP536" i="6"/>
  <c r="MH536" i="6" s="1"/>
  <c r="FM536" i="6"/>
  <c r="MB536" i="6" s="1"/>
  <c r="FK536" i="6"/>
  <c r="LX536" i="6" s="1"/>
  <c r="FJ536" i="6"/>
  <c r="LZ536" i="6" s="1"/>
  <c r="MD536" i="6" s="1"/>
  <c r="FG536" i="6"/>
  <c r="LT536" i="6" s="1"/>
  <c r="FE536" i="6"/>
  <c r="LP536" i="6" s="1"/>
  <c r="LU536" i="6" s="1"/>
  <c r="FD536" i="6"/>
  <c r="LR536" i="6" s="1"/>
  <c r="FA536" i="6"/>
  <c r="LL536" i="6" s="1"/>
  <c r="EY536" i="6"/>
  <c r="EX536" i="6"/>
  <c r="EU536" i="6"/>
  <c r="LH536" i="6" s="1"/>
  <c r="ET536" i="6"/>
  <c r="LJ536" i="6" s="1"/>
  <c r="LN536" i="6" s="1"/>
  <c r="EO536" i="6"/>
  <c r="EP536" i="6" s="1"/>
  <c r="LD536" i="6" s="1"/>
  <c r="EN536" i="6"/>
  <c r="EM536" i="6"/>
  <c r="EK536" i="6"/>
  <c r="KZ536" i="6" s="1"/>
  <c r="EJ536" i="6"/>
  <c r="LB536" i="6" s="1"/>
  <c r="EE536" i="6"/>
  <c r="KV536" i="6" s="1"/>
  <c r="EC536" i="6"/>
  <c r="EB536" i="6"/>
  <c r="DW536" i="6"/>
  <c r="KR536" i="6" s="1"/>
  <c r="DV536" i="6"/>
  <c r="KT536" i="6" s="1"/>
  <c r="DR536" i="6"/>
  <c r="KN536" i="6" s="1"/>
  <c r="DP536" i="6"/>
  <c r="DO536" i="6"/>
  <c r="DM536" i="6"/>
  <c r="KJ536" i="6" s="1"/>
  <c r="DL536" i="6"/>
  <c r="KL536" i="6" s="1"/>
  <c r="KP536" i="6" s="1"/>
  <c r="DG536" i="6"/>
  <c r="KF536" i="6" s="1"/>
  <c r="DE536" i="6"/>
  <c r="KB536" i="6" s="1"/>
  <c r="DD536" i="6"/>
  <c r="KD536" i="6" s="1"/>
  <c r="DA536" i="6"/>
  <c r="JX536" i="6" s="1"/>
  <c r="CY536" i="6"/>
  <c r="JT536" i="6" s="1"/>
  <c r="CX536" i="6"/>
  <c r="JV536" i="6" s="1"/>
  <c r="JZ536" i="6" s="1"/>
  <c r="CU536" i="6"/>
  <c r="JP536" i="6" s="1"/>
  <c r="CS536" i="6"/>
  <c r="CP536" i="6"/>
  <c r="JL536" i="6" s="1"/>
  <c r="CO536" i="6"/>
  <c r="JN536" i="6" s="1"/>
  <c r="CI536" i="6"/>
  <c r="JH536" i="6" s="1"/>
  <c r="CG536" i="6"/>
  <c r="JF536" i="6" s="1"/>
  <c r="CF536" i="6"/>
  <c r="JD536" i="6" s="1"/>
  <c r="CC536" i="6"/>
  <c r="IZ536" i="6" s="1"/>
  <c r="CA536" i="6"/>
  <c r="IX536" i="6" s="1"/>
  <c r="BZ536" i="6"/>
  <c r="IV536" i="6" s="1"/>
  <c r="BW536" i="6"/>
  <c r="IR536" i="6" s="1"/>
  <c r="BU536" i="6"/>
  <c r="BT536" i="6"/>
  <c r="BQ536" i="6"/>
  <c r="IN536" i="6" s="1"/>
  <c r="BP536" i="6"/>
  <c r="IP536" i="6" s="1"/>
  <c r="BL536" i="6"/>
  <c r="IJ536" i="6" s="1"/>
  <c r="BJ536" i="6"/>
  <c r="BI536" i="6"/>
  <c r="IF536" i="6" s="1"/>
  <c r="BF536" i="6"/>
  <c r="BG536" i="6" s="1"/>
  <c r="BC536" i="6"/>
  <c r="AY536" i="6"/>
  <c r="IB536" i="6" s="1"/>
  <c r="AW536" i="6"/>
  <c r="AV536" i="6"/>
  <c r="AT536" i="6"/>
  <c r="AR536" i="6"/>
  <c r="AQ536" i="6"/>
  <c r="AM536" i="6"/>
  <c r="HT536" i="6" s="1"/>
  <c r="AK536" i="6"/>
  <c r="AJ536" i="6"/>
  <c r="AG536" i="6"/>
  <c r="HP536" i="6" s="1"/>
  <c r="AF536" i="6"/>
  <c r="HR536" i="6" s="1"/>
  <c r="L536" i="6"/>
  <c r="E536" i="6"/>
  <c r="D536" i="6"/>
  <c r="GH535" i="6"/>
  <c r="GE535" i="6"/>
  <c r="GD535" i="6"/>
  <c r="GC535" i="6"/>
  <c r="GB535" i="6"/>
  <c r="GA535" i="6"/>
  <c r="FZ535" i="6"/>
  <c r="FY535" i="6"/>
  <c r="FX535" i="6"/>
  <c r="FU535" i="6"/>
  <c r="FS535" i="6"/>
  <c r="MJ535" i="6" s="1"/>
  <c r="FQ535" i="6"/>
  <c r="MF535" i="6" s="1"/>
  <c r="FP535" i="6"/>
  <c r="MH535" i="6" s="1"/>
  <c r="FM535" i="6"/>
  <c r="MB535" i="6" s="1"/>
  <c r="FK535" i="6"/>
  <c r="LX535" i="6" s="1"/>
  <c r="FJ535" i="6"/>
  <c r="LZ535" i="6" s="1"/>
  <c r="FG535" i="6"/>
  <c r="LT535" i="6" s="1"/>
  <c r="FE535" i="6"/>
  <c r="LP535" i="6" s="1"/>
  <c r="FD535" i="6"/>
  <c r="LR535" i="6" s="1"/>
  <c r="FA535" i="6"/>
  <c r="LL535" i="6" s="1"/>
  <c r="EY535" i="6"/>
  <c r="EX535" i="6"/>
  <c r="EU535" i="6"/>
  <c r="LH535" i="6" s="1"/>
  <c r="ET535" i="6"/>
  <c r="LJ535" i="6" s="1"/>
  <c r="EO535" i="6"/>
  <c r="EP535" i="6" s="1"/>
  <c r="LD535" i="6" s="1"/>
  <c r="EN535" i="6"/>
  <c r="EM535" i="6"/>
  <c r="EK535" i="6"/>
  <c r="KZ535" i="6" s="1"/>
  <c r="EJ535" i="6"/>
  <c r="LB535" i="6" s="1"/>
  <c r="EE535" i="6"/>
  <c r="KV535" i="6" s="1"/>
  <c r="EC535" i="6"/>
  <c r="EB535" i="6"/>
  <c r="DW535" i="6"/>
  <c r="KR535" i="6" s="1"/>
  <c r="DV535" i="6"/>
  <c r="KT535" i="6" s="1"/>
  <c r="DR535" i="6"/>
  <c r="KN535" i="6" s="1"/>
  <c r="DP535" i="6"/>
  <c r="DO535" i="6"/>
  <c r="DM535" i="6"/>
  <c r="KJ535" i="6" s="1"/>
  <c r="DL535" i="6"/>
  <c r="KL535" i="6" s="1"/>
  <c r="DG535" i="6"/>
  <c r="KF535" i="6" s="1"/>
  <c r="DE535" i="6"/>
  <c r="KB535" i="6" s="1"/>
  <c r="DD535" i="6"/>
  <c r="KD535" i="6" s="1"/>
  <c r="DA535" i="6"/>
  <c r="JX535" i="6" s="1"/>
  <c r="CY535" i="6"/>
  <c r="JT535" i="6" s="1"/>
  <c r="CX535" i="6"/>
  <c r="JV535" i="6" s="1"/>
  <c r="CU535" i="6"/>
  <c r="JP535" i="6" s="1"/>
  <c r="CS535" i="6"/>
  <c r="CP535" i="6"/>
  <c r="JL535" i="6" s="1"/>
  <c r="CO535" i="6"/>
  <c r="JN535" i="6" s="1"/>
  <c r="CI535" i="6"/>
  <c r="JH535" i="6" s="1"/>
  <c r="CG535" i="6"/>
  <c r="JF535" i="6" s="1"/>
  <c r="CF535" i="6"/>
  <c r="JD535" i="6" s="1"/>
  <c r="CC535" i="6"/>
  <c r="IZ535" i="6" s="1"/>
  <c r="CA535" i="6"/>
  <c r="IX535" i="6" s="1"/>
  <c r="BZ535" i="6"/>
  <c r="IV535" i="6" s="1"/>
  <c r="BW535" i="6"/>
  <c r="IR535" i="6" s="1"/>
  <c r="BU535" i="6"/>
  <c r="BT535" i="6"/>
  <c r="BQ535" i="6"/>
  <c r="IN535" i="6" s="1"/>
  <c r="BP535" i="6"/>
  <c r="IP535" i="6" s="1"/>
  <c r="BL535" i="6"/>
  <c r="IJ535" i="6" s="1"/>
  <c r="BJ535" i="6"/>
  <c r="BI535" i="6"/>
  <c r="IF535" i="6" s="1"/>
  <c r="BF535" i="6"/>
  <c r="BG535" i="6" s="1"/>
  <c r="BC535" i="6"/>
  <c r="AY535" i="6"/>
  <c r="IB535" i="6" s="1"/>
  <c r="AW535" i="6"/>
  <c r="AV535" i="6"/>
  <c r="AT535" i="6"/>
  <c r="AR535" i="6"/>
  <c r="AQ535" i="6"/>
  <c r="AM535" i="6"/>
  <c r="HT535" i="6" s="1"/>
  <c r="AK535" i="6"/>
  <c r="AJ535" i="6"/>
  <c r="AG535" i="6"/>
  <c r="HP535" i="6" s="1"/>
  <c r="AF535" i="6"/>
  <c r="HR535" i="6" s="1"/>
  <c r="L535" i="6"/>
  <c r="E535" i="6"/>
  <c r="D535" i="6"/>
  <c r="NA534" i="6"/>
  <c r="GH534" i="6"/>
  <c r="GE534" i="6"/>
  <c r="GD534" i="6"/>
  <c r="GC534" i="6"/>
  <c r="GB534" i="6"/>
  <c r="GA534" i="6"/>
  <c r="FZ534" i="6"/>
  <c r="FY534" i="6"/>
  <c r="FX534" i="6"/>
  <c r="FU534" i="6"/>
  <c r="FS534" i="6"/>
  <c r="MJ534" i="6" s="1"/>
  <c r="FQ534" i="6"/>
  <c r="MF534" i="6" s="1"/>
  <c r="FP534" i="6"/>
  <c r="MH534" i="6" s="1"/>
  <c r="FM534" i="6"/>
  <c r="MB534" i="6" s="1"/>
  <c r="FK534" i="6"/>
  <c r="LX534" i="6" s="1"/>
  <c r="FJ534" i="6"/>
  <c r="LZ534" i="6" s="1"/>
  <c r="FG534" i="6"/>
  <c r="LT534" i="6" s="1"/>
  <c r="FE534" i="6"/>
  <c r="LP534" i="6" s="1"/>
  <c r="FD534" i="6"/>
  <c r="LR534" i="6" s="1"/>
  <c r="FA534" i="6"/>
  <c r="LL534" i="6" s="1"/>
  <c r="EY534" i="6"/>
  <c r="EX534" i="6"/>
  <c r="EU534" i="6"/>
  <c r="LH534" i="6" s="1"/>
  <c r="ET534" i="6"/>
  <c r="LJ534" i="6" s="1"/>
  <c r="EO534" i="6"/>
  <c r="EP534" i="6" s="1"/>
  <c r="LD534" i="6" s="1"/>
  <c r="EN534" i="6"/>
  <c r="EM534" i="6"/>
  <c r="EK534" i="6"/>
  <c r="KZ534" i="6" s="1"/>
  <c r="EJ534" i="6"/>
  <c r="LB534" i="6" s="1"/>
  <c r="EE534" i="6"/>
  <c r="KV534" i="6" s="1"/>
  <c r="EC534" i="6"/>
  <c r="EB534" i="6"/>
  <c r="DW534" i="6"/>
  <c r="KR534" i="6" s="1"/>
  <c r="DV534" i="6"/>
  <c r="KT534" i="6" s="1"/>
  <c r="DR534" i="6"/>
  <c r="KN534" i="6" s="1"/>
  <c r="DP534" i="6"/>
  <c r="DO534" i="6"/>
  <c r="DM534" i="6"/>
  <c r="KJ534" i="6" s="1"/>
  <c r="DL534" i="6"/>
  <c r="KL534" i="6" s="1"/>
  <c r="DG534" i="6"/>
  <c r="KF534" i="6" s="1"/>
  <c r="DE534" i="6"/>
  <c r="KB534" i="6" s="1"/>
  <c r="DD534" i="6"/>
  <c r="KD534" i="6" s="1"/>
  <c r="DA534" i="6"/>
  <c r="JX534" i="6" s="1"/>
  <c r="CY534" i="6"/>
  <c r="JT534" i="6" s="1"/>
  <c r="CX534" i="6"/>
  <c r="JV534" i="6" s="1"/>
  <c r="CU534" i="6"/>
  <c r="JP534" i="6" s="1"/>
  <c r="CS534" i="6"/>
  <c r="CP534" i="6"/>
  <c r="JL534" i="6" s="1"/>
  <c r="CO534" i="6"/>
  <c r="JN534" i="6" s="1"/>
  <c r="CI534" i="6"/>
  <c r="JH534" i="6" s="1"/>
  <c r="CG534" i="6"/>
  <c r="JF534" i="6" s="1"/>
  <c r="CF534" i="6"/>
  <c r="JD534" i="6" s="1"/>
  <c r="CC534" i="6"/>
  <c r="IZ534" i="6" s="1"/>
  <c r="CA534" i="6"/>
  <c r="IX534" i="6" s="1"/>
  <c r="BZ534" i="6"/>
  <c r="IV534" i="6" s="1"/>
  <c r="JA534" i="6" s="1"/>
  <c r="BW534" i="6"/>
  <c r="IR534" i="6" s="1"/>
  <c r="BU534" i="6"/>
  <c r="BT534" i="6"/>
  <c r="BQ534" i="6"/>
  <c r="IN534" i="6" s="1"/>
  <c r="BP534" i="6"/>
  <c r="IP534" i="6" s="1"/>
  <c r="BL534" i="6"/>
  <c r="IJ534" i="6" s="1"/>
  <c r="BJ534" i="6"/>
  <c r="BI534" i="6"/>
  <c r="IF534" i="6" s="1"/>
  <c r="IK534" i="6" s="1"/>
  <c r="BF534" i="6"/>
  <c r="BG534" i="6" s="1"/>
  <c r="BC534" i="6"/>
  <c r="BD534" i="6" s="1"/>
  <c r="AY534" i="6"/>
  <c r="IB534" i="6" s="1"/>
  <c r="AW534" i="6"/>
  <c r="AV534" i="6"/>
  <c r="AT534" i="6"/>
  <c r="AR534" i="6"/>
  <c r="AQ534" i="6"/>
  <c r="AM534" i="6"/>
  <c r="HT534" i="6" s="1"/>
  <c r="AK534" i="6"/>
  <c r="AJ534" i="6"/>
  <c r="AG534" i="6"/>
  <c r="HP534" i="6" s="1"/>
  <c r="AF534" i="6"/>
  <c r="HR534" i="6" s="1"/>
  <c r="E534" i="6"/>
  <c r="D534" i="6"/>
  <c r="GH533" i="6"/>
  <c r="GE533" i="6"/>
  <c r="GD533" i="6"/>
  <c r="GC533" i="6"/>
  <c r="GB533" i="6"/>
  <c r="GA533" i="6"/>
  <c r="FZ533" i="6"/>
  <c r="FY533" i="6"/>
  <c r="FX533" i="6"/>
  <c r="FU533" i="6"/>
  <c r="FS533" i="6"/>
  <c r="MJ533" i="6" s="1"/>
  <c r="FQ533" i="6"/>
  <c r="MF533" i="6" s="1"/>
  <c r="FP533" i="6"/>
  <c r="MH533" i="6" s="1"/>
  <c r="ML533" i="6" s="1"/>
  <c r="FM533" i="6"/>
  <c r="MB533" i="6" s="1"/>
  <c r="FK533" i="6"/>
  <c r="LX533" i="6" s="1"/>
  <c r="FJ533" i="6"/>
  <c r="LZ533" i="6" s="1"/>
  <c r="FG533" i="6"/>
  <c r="LT533" i="6" s="1"/>
  <c r="FE533" i="6"/>
  <c r="LP533" i="6" s="1"/>
  <c r="FD533" i="6"/>
  <c r="LR533" i="6" s="1"/>
  <c r="LV533" i="6" s="1"/>
  <c r="FA533" i="6"/>
  <c r="LL533" i="6" s="1"/>
  <c r="EY533" i="6"/>
  <c r="EX533" i="6"/>
  <c r="EU533" i="6"/>
  <c r="LH533" i="6" s="1"/>
  <c r="ET533" i="6"/>
  <c r="LJ533" i="6" s="1"/>
  <c r="EO533" i="6"/>
  <c r="EP533" i="6" s="1"/>
  <c r="LD533" i="6" s="1"/>
  <c r="EN533" i="6"/>
  <c r="EM533" i="6"/>
  <c r="EK533" i="6"/>
  <c r="KZ533" i="6" s="1"/>
  <c r="EJ533" i="6"/>
  <c r="LB533" i="6" s="1"/>
  <c r="EE533" i="6"/>
  <c r="KV533" i="6" s="1"/>
  <c r="EC533" i="6"/>
  <c r="EB533" i="6"/>
  <c r="DW533" i="6"/>
  <c r="KR533" i="6" s="1"/>
  <c r="DV533" i="6"/>
  <c r="KT533" i="6" s="1"/>
  <c r="KX533" i="6" s="1"/>
  <c r="DR533" i="6"/>
  <c r="KN533" i="6" s="1"/>
  <c r="DP533" i="6"/>
  <c r="DO533" i="6"/>
  <c r="DM533" i="6"/>
  <c r="KJ533" i="6" s="1"/>
  <c r="KO533" i="6" s="1"/>
  <c r="DL533" i="6"/>
  <c r="KL533" i="6" s="1"/>
  <c r="DG533" i="6"/>
  <c r="KF533" i="6" s="1"/>
  <c r="DE533" i="6"/>
  <c r="KB533" i="6" s="1"/>
  <c r="DD533" i="6"/>
  <c r="KD533" i="6" s="1"/>
  <c r="KH533" i="6" s="1"/>
  <c r="DA533" i="6"/>
  <c r="JX533" i="6" s="1"/>
  <c r="CY533" i="6"/>
  <c r="JT533" i="6" s="1"/>
  <c r="CX533" i="6"/>
  <c r="JV533" i="6" s="1"/>
  <c r="CU533" i="6"/>
  <c r="JP533" i="6" s="1"/>
  <c r="CS533" i="6"/>
  <c r="CP533" i="6"/>
  <c r="JL533" i="6" s="1"/>
  <c r="CO533" i="6"/>
  <c r="JN533" i="6" s="1"/>
  <c r="CI533" i="6"/>
  <c r="JH533" i="6" s="1"/>
  <c r="CG533" i="6"/>
  <c r="JF533" i="6" s="1"/>
  <c r="CF533" i="6"/>
  <c r="JD533" i="6" s="1"/>
  <c r="CC533" i="6"/>
  <c r="IZ533" i="6" s="1"/>
  <c r="CA533" i="6"/>
  <c r="IX533" i="6" s="1"/>
  <c r="BZ533" i="6"/>
  <c r="IV533" i="6" s="1"/>
  <c r="JA533" i="6" s="1"/>
  <c r="BW533" i="6"/>
  <c r="IR533" i="6" s="1"/>
  <c r="BU533" i="6"/>
  <c r="BT533" i="6"/>
  <c r="BQ533" i="6"/>
  <c r="IN533" i="6" s="1"/>
  <c r="BP533" i="6"/>
  <c r="IP533" i="6" s="1"/>
  <c r="BL533" i="6"/>
  <c r="IJ533" i="6" s="1"/>
  <c r="BJ533" i="6"/>
  <c r="BI533" i="6"/>
  <c r="IF533" i="6" s="1"/>
  <c r="IK533" i="6" s="1"/>
  <c r="BF533" i="6"/>
  <c r="BG533" i="6" s="1"/>
  <c r="BC533" i="6"/>
  <c r="BD533" i="6" s="1"/>
  <c r="AY533" i="6"/>
  <c r="IB533" i="6" s="1"/>
  <c r="AW533" i="6"/>
  <c r="AV533" i="6"/>
  <c r="AT533" i="6"/>
  <c r="AR533" i="6"/>
  <c r="AQ533" i="6"/>
  <c r="AM533" i="6"/>
  <c r="HT533" i="6" s="1"/>
  <c r="AK533" i="6"/>
  <c r="AJ533" i="6"/>
  <c r="AG533" i="6"/>
  <c r="HP533" i="6" s="1"/>
  <c r="AF533" i="6"/>
  <c r="HR533" i="6" s="1"/>
  <c r="E533" i="6"/>
  <c r="D533" i="6"/>
  <c r="NA532" i="6"/>
  <c r="GH532" i="6"/>
  <c r="GE532" i="6"/>
  <c r="GD532" i="6"/>
  <c r="GC532" i="6"/>
  <c r="GB532" i="6"/>
  <c r="GA532" i="6"/>
  <c r="FZ532" i="6"/>
  <c r="FY532" i="6"/>
  <c r="FX532" i="6"/>
  <c r="FU532" i="6"/>
  <c r="FS532" i="6"/>
  <c r="MJ532" i="6" s="1"/>
  <c r="FQ532" i="6"/>
  <c r="MF532" i="6" s="1"/>
  <c r="FP532" i="6"/>
  <c r="MH532" i="6" s="1"/>
  <c r="FM532" i="6"/>
  <c r="MB532" i="6" s="1"/>
  <c r="FK532" i="6"/>
  <c r="LX532" i="6" s="1"/>
  <c r="FJ532" i="6"/>
  <c r="LZ532" i="6" s="1"/>
  <c r="MD532" i="6" s="1"/>
  <c r="FG532" i="6"/>
  <c r="LT532" i="6" s="1"/>
  <c r="FE532" i="6"/>
  <c r="LP532" i="6" s="1"/>
  <c r="FD532" i="6"/>
  <c r="LR532" i="6" s="1"/>
  <c r="FA532" i="6"/>
  <c r="LL532" i="6" s="1"/>
  <c r="EY532" i="6"/>
  <c r="EX532" i="6"/>
  <c r="EU532" i="6"/>
  <c r="LH532" i="6" s="1"/>
  <c r="ET532" i="6"/>
  <c r="LJ532" i="6" s="1"/>
  <c r="LN532" i="6" s="1"/>
  <c r="EO532" i="6"/>
  <c r="EP532" i="6" s="1"/>
  <c r="LD532" i="6" s="1"/>
  <c r="EN532" i="6"/>
  <c r="EM532" i="6"/>
  <c r="EK532" i="6"/>
  <c r="KZ532" i="6" s="1"/>
  <c r="EJ532" i="6"/>
  <c r="LB532" i="6" s="1"/>
  <c r="EE532" i="6"/>
  <c r="KV532" i="6" s="1"/>
  <c r="EC532" i="6"/>
  <c r="EB532" i="6"/>
  <c r="DW532" i="6"/>
  <c r="KR532" i="6" s="1"/>
  <c r="DV532" i="6"/>
  <c r="KT532" i="6" s="1"/>
  <c r="DR532" i="6"/>
  <c r="KN532" i="6" s="1"/>
  <c r="DP532" i="6"/>
  <c r="DO532" i="6"/>
  <c r="DM532" i="6"/>
  <c r="KJ532" i="6" s="1"/>
  <c r="DL532" i="6"/>
  <c r="KL532" i="6" s="1"/>
  <c r="KP532" i="6" s="1"/>
  <c r="DG532" i="6"/>
  <c r="KF532" i="6" s="1"/>
  <c r="DE532" i="6"/>
  <c r="KB532" i="6" s="1"/>
  <c r="DD532" i="6"/>
  <c r="KD532" i="6" s="1"/>
  <c r="DA532" i="6"/>
  <c r="JX532" i="6" s="1"/>
  <c r="CY532" i="6"/>
  <c r="JT532" i="6" s="1"/>
  <c r="CX532" i="6"/>
  <c r="JV532" i="6" s="1"/>
  <c r="JZ532" i="6" s="1"/>
  <c r="CU532" i="6"/>
  <c r="JP532" i="6" s="1"/>
  <c r="CS532" i="6"/>
  <c r="CP532" i="6"/>
  <c r="CO532" i="6"/>
  <c r="JN532" i="6" s="1"/>
  <c r="CI532" i="6"/>
  <c r="JH532" i="6" s="1"/>
  <c r="CG532" i="6"/>
  <c r="JF532" i="6" s="1"/>
  <c r="CF532" i="6"/>
  <c r="JD532" i="6" s="1"/>
  <c r="CC532" i="6"/>
  <c r="IZ532" i="6" s="1"/>
  <c r="CA532" i="6"/>
  <c r="IX532" i="6" s="1"/>
  <c r="BZ532" i="6"/>
  <c r="IV532" i="6" s="1"/>
  <c r="BW532" i="6"/>
  <c r="IR532" i="6" s="1"/>
  <c r="BU532" i="6"/>
  <c r="BT532" i="6"/>
  <c r="BQ532" i="6"/>
  <c r="IN532" i="6" s="1"/>
  <c r="BP532" i="6"/>
  <c r="IP532" i="6" s="1"/>
  <c r="BL532" i="6"/>
  <c r="IJ532" i="6" s="1"/>
  <c r="BJ532" i="6"/>
  <c r="BI532" i="6"/>
  <c r="IF532" i="6" s="1"/>
  <c r="BF532" i="6"/>
  <c r="BG532" i="6" s="1"/>
  <c r="BC532" i="6"/>
  <c r="AY532" i="6"/>
  <c r="IB532" i="6" s="1"/>
  <c r="AW532" i="6"/>
  <c r="AV532" i="6"/>
  <c r="AT532" i="6"/>
  <c r="AR532" i="6"/>
  <c r="AQ532" i="6"/>
  <c r="AM532" i="6"/>
  <c r="HT532" i="6" s="1"/>
  <c r="AK532" i="6"/>
  <c r="AJ532" i="6"/>
  <c r="GJ532" i="6" s="1"/>
  <c r="AG532" i="6"/>
  <c r="HP532" i="6" s="1"/>
  <c r="AF532" i="6"/>
  <c r="HR532" i="6" s="1"/>
  <c r="L532" i="6"/>
  <c r="E532" i="6"/>
  <c r="D532" i="6"/>
  <c r="GH531" i="6"/>
  <c r="GE531" i="6"/>
  <c r="GD531" i="6"/>
  <c r="GC531" i="6"/>
  <c r="GB531" i="6"/>
  <c r="GA531" i="6"/>
  <c r="FZ531" i="6"/>
  <c r="FY531" i="6"/>
  <c r="FX531" i="6"/>
  <c r="FU531" i="6"/>
  <c r="FS531" i="6"/>
  <c r="MJ531" i="6" s="1"/>
  <c r="FQ531" i="6"/>
  <c r="MF531" i="6" s="1"/>
  <c r="FP531" i="6"/>
  <c r="MH531" i="6" s="1"/>
  <c r="FM531" i="6"/>
  <c r="MB531" i="6" s="1"/>
  <c r="FK531" i="6"/>
  <c r="LX531" i="6" s="1"/>
  <c r="FJ531" i="6"/>
  <c r="LZ531" i="6" s="1"/>
  <c r="FG531" i="6"/>
  <c r="LT531" i="6" s="1"/>
  <c r="FE531" i="6"/>
  <c r="LP531" i="6" s="1"/>
  <c r="FD531" i="6"/>
  <c r="LR531" i="6" s="1"/>
  <c r="FA531" i="6"/>
  <c r="LL531" i="6" s="1"/>
  <c r="EY531" i="6"/>
  <c r="EX531" i="6"/>
  <c r="EU531" i="6"/>
  <c r="LH531" i="6" s="1"/>
  <c r="ET531" i="6"/>
  <c r="LJ531" i="6" s="1"/>
  <c r="EO531" i="6"/>
  <c r="EP531" i="6" s="1"/>
  <c r="LD531" i="6" s="1"/>
  <c r="EN531" i="6"/>
  <c r="EM531" i="6"/>
  <c r="EK531" i="6"/>
  <c r="KZ531" i="6" s="1"/>
  <c r="EJ531" i="6"/>
  <c r="LB531" i="6" s="1"/>
  <c r="EE531" i="6"/>
  <c r="KV531" i="6" s="1"/>
  <c r="EC531" i="6"/>
  <c r="EB531" i="6"/>
  <c r="DW531" i="6"/>
  <c r="KR531" i="6" s="1"/>
  <c r="DV531" i="6"/>
  <c r="KT531" i="6" s="1"/>
  <c r="DR531" i="6"/>
  <c r="KN531" i="6" s="1"/>
  <c r="DP531" i="6"/>
  <c r="DO531" i="6"/>
  <c r="DM531" i="6"/>
  <c r="KJ531" i="6" s="1"/>
  <c r="DL531" i="6"/>
  <c r="KL531" i="6" s="1"/>
  <c r="DG531" i="6"/>
  <c r="KF531" i="6" s="1"/>
  <c r="DE531" i="6"/>
  <c r="KB531" i="6" s="1"/>
  <c r="DD531" i="6"/>
  <c r="KD531" i="6" s="1"/>
  <c r="DA531" i="6"/>
  <c r="JX531" i="6" s="1"/>
  <c r="CY531" i="6"/>
  <c r="JT531" i="6" s="1"/>
  <c r="CX531" i="6"/>
  <c r="JV531" i="6" s="1"/>
  <c r="CU531" i="6"/>
  <c r="JP531" i="6" s="1"/>
  <c r="CS531" i="6"/>
  <c r="CP531" i="6"/>
  <c r="JL531" i="6" s="1"/>
  <c r="CO531" i="6"/>
  <c r="JN531" i="6" s="1"/>
  <c r="CI531" i="6"/>
  <c r="JH531" i="6" s="1"/>
  <c r="CG531" i="6"/>
  <c r="JF531" i="6" s="1"/>
  <c r="CF531" i="6"/>
  <c r="JD531" i="6" s="1"/>
  <c r="CC531" i="6"/>
  <c r="IZ531" i="6" s="1"/>
  <c r="CA531" i="6"/>
  <c r="IX531" i="6" s="1"/>
  <c r="BZ531" i="6"/>
  <c r="IV531" i="6" s="1"/>
  <c r="BW531" i="6"/>
  <c r="IR531" i="6" s="1"/>
  <c r="BU531" i="6"/>
  <c r="BT531" i="6"/>
  <c r="BQ531" i="6"/>
  <c r="IN531" i="6" s="1"/>
  <c r="BP531" i="6"/>
  <c r="IP531" i="6" s="1"/>
  <c r="BL531" i="6"/>
  <c r="IJ531" i="6" s="1"/>
  <c r="BJ531" i="6"/>
  <c r="BI531" i="6"/>
  <c r="IF531" i="6" s="1"/>
  <c r="BF531" i="6"/>
  <c r="BG531" i="6" s="1"/>
  <c r="BC531" i="6"/>
  <c r="AY531" i="6"/>
  <c r="IB531" i="6" s="1"/>
  <c r="AW531" i="6"/>
  <c r="AV531" i="6"/>
  <c r="AT531" i="6"/>
  <c r="AR531" i="6"/>
  <c r="HX531" i="6" s="1"/>
  <c r="AQ531" i="6"/>
  <c r="AM531" i="6"/>
  <c r="HT531" i="6" s="1"/>
  <c r="AK531" i="6"/>
  <c r="AJ531" i="6"/>
  <c r="GJ531" i="6" s="1"/>
  <c r="AG531" i="6"/>
  <c r="HP531" i="6" s="1"/>
  <c r="AF531" i="6"/>
  <c r="HR531" i="6" s="1"/>
  <c r="L531" i="6"/>
  <c r="E531" i="6"/>
  <c r="D531" i="6"/>
  <c r="NA530" i="6"/>
  <c r="GH530" i="6"/>
  <c r="GE530" i="6"/>
  <c r="GD530" i="6"/>
  <c r="GC530" i="6"/>
  <c r="GB530" i="6"/>
  <c r="GA530" i="6"/>
  <c r="FZ530" i="6"/>
  <c r="FY530" i="6"/>
  <c r="FX530" i="6"/>
  <c r="FU530" i="6"/>
  <c r="FS530" i="6"/>
  <c r="MJ530" i="6" s="1"/>
  <c r="FQ530" i="6"/>
  <c r="MF530" i="6" s="1"/>
  <c r="FP530" i="6"/>
  <c r="MH530" i="6" s="1"/>
  <c r="FM530" i="6"/>
  <c r="MB530" i="6" s="1"/>
  <c r="FK530" i="6"/>
  <c r="LX530" i="6" s="1"/>
  <c r="FJ530" i="6"/>
  <c r="LZ530" i="6" s="1"/>
  <c r="FG530" i="6"/>
  <c r="LT530" i="6" s="1"/>
  <c r="FE530" i="6"/>
  <c r="LP530" i="6" s="1"/>
  <c r="FD530" i="6"/>
  <c r="LR530" i="6" s="1"/>
  <c r="FA530" i="6"/>
  <c r="LL530" i="6" s="1"/>
  <c r="EY530" i="6"/>
  <c r="EX530" i="6"/>
  <c r="EU530" i="6"/>
  <c r="LH530" i="6" s="1"/>
  <c r="ET530" i="6"/>
  <c r="LJ530" i="6" s="1"/>
  <c r="EO530" i="6"/>
  <c r="EP530" i="6" s="1"/>
  <c r="LD530" i="6" s="1"/>
  <c r="EN530" i="6"/>
  <c r="EM530" i="6"/>
  <c r="EK530" i="6"/>
  <c r="KZ530" i="6" s="1"/>
  <c r="EJ530" i="6"/>
  <c r="LB530" i="6" s="1"/>
  <c r="EE530" i="6"/>
  <c r="KV530" i="6" s="1"/>
  <c r="EC530" i="6"/>
  <c r="EB530" i="6"/>
  <c r="DW530" i="6"/>
  <c r="KR530" i="6" s="1"/>
  <c r="DV530" i="6"/>
  <c r="KT530" i="6" s="1"/>
  <c r="DR530" i="6"/>
  <c r="KN530" i="6" s="1"/>
  <c r="DP530" i="6"/>
  <c r="DO530" i="6"/>
  <c r="DM530" i="6"/>
  <c r="KJ530" i="6" s="1"/>
  <c r="DL530" i="6"/>
  <c r="KL530" i="6" s="1"/>
  <c r="DG530" i="6"/>
  <c r="KF530" i="6" s="1"/>
  <c r="DE530" i="6"/>
  <c r="KB530" i="6" s="1"/>
  <c r="DD530" i="6"/>
  <c r="KD530" i="6" s="1"/>
  <c r="DA530" i="6"/>
  <c r="JX530" i="6" s="1"/>
  <c r="CY530" i="6"/>
  <c r="JT530" i="6" s="1"/>
  <c r="CX530" i="6"/>
  <c r="JV530" i="6" s="1"/>
  <c r="CU530" i="6"/>
  <c r="JP530" i="6" s="1"/>
  <c r="CS530" i="6"/>
  <c r="CP530" i="6"/>
  <c r="JL530" i="6" s="1"/>
  <c r="CO530" i="6"/>
  <c r="JN530" i="6" s="1"/>
  <c r="CI530" i="6"/>
  <c r="JH530" i="6" s="1"/>
  <c r="CG530" i="6"/>
  <c r="JF530" i="6" s="1"/>
  <c r="CF530" i="6"/>
  <c r="JD530" i="6" s="1"/>
  <c r="CC530" i="6"/>
  <c r="IZ530" i="6" s="1"/>
  <c r="CA530" i="6"/>
  <c r="IX530" i="6" s="1"/>
  <c r="BZ530" i="6"/>
  <c r="IV530" i="6" s="1"/>
  <c r="BW530" i="6"/>
  <c r="IR530" i="6" s="1"/>
  <c r="BU530" i="6"/>
  <c r="BT530" i="6"/>
  <c r="BQ530" i="6"/>
  <c r="IN530" i="6" s="1"/>
  <c r="BP530" i="6"/>
  <c r="IP530" i="6" s="1"/>
  <c r="BL530" i="6"/>
  <c r="IJ530" i="6" s="1"/>
  <c r="BJ530" i="6"/>
  <c r="BI530" i="6"/>
  <c r="IF530" i="6" s="1"/>
  <c r="BF530" i="6"/>
  <c r="BG530" i="6" s="1"/>
  <c r="BC530" i="6"/>
  <c r="BD530" i="6" s="1"/>
  <c r="AY530" i="6"/>
  <c r="IB530" i="6" s="1"/>
  <c r="AW530" i="6"/>
  <c r="AV530" i="6"/>
  <c r="AT530" i="6"/>
  <c r="AR530" i="6"/>
  <c r="AQ530" i="6"/>
  <c r="AM530" i="6"/>
  <c r="HT530" i="6" s="1"/>
  <c r="AK530" i="6"/>
  <c r="AJ530" i="6"/>
  <c r="AG530" i="6"/>
  <c r="HP530" i="6" s="1"/>
  <c r="AF530" i="6"/>
  <c r="HR530" i="6" s="1"/>
  <c r="E530" i="6"/>
  <c r="D530" i="6"/>
  <c r="GH529" i="6"/>
  <c r="GE529" i="6"/>
  <c r="GD529" i="6"/>
  <c r="GC529" i="6"/>
  <c r="GB529" i="6"/>
  <c r="GA529" i="6"/>
  <c r="FZ529" i="6"/>
  <c r="FY529" i="6"/>
  <c r="FX529" i="6"/>
  <c r="FU529" i="6"/>
  <c r="FS529" i="6"/>
  <c r="MJ529" i="6" s="1"/>
  <c r="FQ529" i="6"/>
  <c r="MF529" i="6" s="1"/>
  <c r="FP529" i="6"/>
  <c r="MH529" i="6" s="1"/>
  <c r="FM529" i="6"/>
  <c r="MB529" i="6" s="1"/>
  <c r="FK529" i="6"/>
  <c r="LX529" i="6" s="1"/>
  <c r="FJ529" i="6"/>
  <c r="LZ529" i="6" s="1"/>
  <c r="FG529" i="6"/>
  <c r="LT529" i="6" s="1"/>
  <c r="FE529" i="6"/>
  <c r="LP529" i="6" s="1"/>
  <c r="FD529" i="6"/>
  <c r="LR529" i="6" s="1"/>
  <c r="FA529" i="6"/>
  <c r="LL529" i="6" s="1"/>
  <c r="EY529" i="6"/>
  <c r="EX529" i="6"/>
  <c r="EU529" i="6"/>
  <c r="LH529" i="6" s="1"/>
  <c r="ET529" i="6"/>
  <c r="LJ529" i="6" s="1"/>
  <c r="EO529" i="6"/>
  <c r="EP529" i="6" s="1"/>
  <c r="LD529" i="6" s="1"/>
  <c r="EN529" i="6"/>
  <c r="EM529" i="6"/>
  <c r="EK529" i="6"/>
  <c r="KZ529" i="6" s="1"/>
  <c r="EJ529" i="6"/>
  <c r="LB529" i="6" s="1"/>
  <c r="EE529" i="6"/>
  <c r="KV529" i="6" s="1"/>
  <c r="EC529" i="6"/>
  <c r="EB529" i="6"/>
  <c r="DW529" i="6"/>
  <c r="KR529" i="6" s="1"/>
  <c r="DV529" i="6"/>
  <c r="KT529" i="6" s="1"/>
  <c r="DR529" i="6"/>
  <c r="KN529" i="6" s="1"/>
  <c r="DP529" i="6"/>
  <c r="DO529" i="6"/>
  <c r="DM529" i="6"/>
  <c r="KJ529" i="6" s="1"/>
  <c r="DL529" i="6"/>
  <c r="KL529" i="6" s="1"/>
  <c r="DG529" i="6"/>
  <c r="KF529" i="6" s="1"/>
  <c r="DE529" i="6"/>
  <c r="KB529" i="6" s="1"/>
  <c r="DD529" i="6"/>
  <c r="KD529" i="6" s="1"/>
  <c r="DA529" i="6"/>
  <c r="JX529" i="6" s="1"/>
  <c r="CY529" i="6"/>
  <c r="JT529" i="6" s="1"/>
  <c r="CX529" i="6"/>
  <c r="JV529" i="6" s="1"/>
  <c r="CU529" i="6"/>
  <c r="JP529" i="6" s="1"/>
  <c r="CS529" i="6"/>
  <c r="CP529" i="6"/>
  <c r="JL529" i="6" s="1"/>
  <c r="CO529" i="6"/>
  <c r="JN529" i="6" s="1"/>
  <c r="CI529" i="6"/>
  <c r="JH529" i="6" s="1"/>
  <c r="CG529" i="6"/>
  <c r="JF529" i="6" s="1"/>
  <c r="CF529" i="6"/>
  <c r="JD529" i="6" s="1"/>
  <c r="CC529" i="6"/>
  <c r="IZ529" i="6" s="1"/>
  <c r="CA529" i="6"/>
  <c r="IX529" i="6" s="1"/>
  <c r="BZ529" i="6"/>
  <c r="IV529" i="6" s="1"/>
  <c r="BW529" i="6"/>
  <c r="IR529" i="6" s="1"/>
  <c r="BU529" i="6"/>
  <c r="BT529" i="6"/>
  <c r="BQ529" i="6"/>
  <c r="IN529" i="6" s="1"/>
  <c r="BP529" i="6"/>
  <c r="IP529" i="6" s="1"/>
  <c r="BL529" i="6"/>
  <c r="IJ529" i="6" s="1"/>
  <c r="BJ529" i="6"/>
  <c r="BI529" i="6"/>
  <c r="IF529" i="6" s="1"/>
  <c r="BF529" i="6"/>
  <c r="BG529" i="6" s="1"/>
  <c r="BC529" i="6"/>
  <c r="BD529" i="6" s="1"/>
  <c r="AY529" i="6"/>
  <c r="IB529" i="6" s="1"/>
  <c r="AW529" i="6"/>
  <c r="AV529" i="6"/>
  <c r="AT529" i="6"/>
  <c r="AR529" i="6"/>
  <c r="AQ529" i="6"/>
  <c r="AM529" i="6"/>
  <c r="HT529" i="6" s="1"/>
  <c r="AK529" i="6"/>
  <c r="AJ529" i="6"/>
  <c r="AG529" i="6"/>
  <c r="HP529" i="6" s="1"/>
  <c r="AF529" i="6"/>
  <c r="HR529" i="6" s="1"/>
  <c r="E529" i="6"/>
  <c r="D529" i="6"/>
  <c r="NA528" i="6"/>
  <c r="GH528" i="6"/>
  <c r="GE528" i="6"/>
  <c r="GD528" i="6"/>
  <c r="GC528" i="6"/>
  <c r="GB528" i="6"/>
  <c r="GA528" i="6"/>
  <c r="FZ528" i="6"/>
  <c r="FY528" i="6"/>
  <c r="FX528" i="6"/>
  <c r="FU528" i="6"/>
  <c r="FS528" i="6"/>
  <c r="MJ528" i="6" s="1"/>
  <c r="FQ528" i="6"/>
  <c r="MF528" i="6" s="1"/>
  <c r="FP528" i="6"/>
  <c r="MH528" i="6" s="1"/>
  <c r="FM528" i="6"/>
  <c r="MB528" i="6" s="1"/>
  <c r="FK528" i="6"/>
  <c r="LX528" i="6" s="1"/>
  <c r="FJ528" i="6"/>
  <c r="LZ528" i="6" s="1"/>
  <c r="FG528" i="6"/>
  <c r="LT528" i="6" s="1"/>
  <c r="FE528" i="6"/>
  <c r="LP528" i="6" s="1"/>
  <c r="FD528" i="6"/>
  <c r="LR528" i="6" s="1"/>
  <c r="FA528" i="6"/>
  <c r="LL528" i="6" s="1"/>
  <c r="EY528" i="6"/>
  <c r="EX528" i="6"/>
  <c r="EU528" i="6"/>
  <c r="LH528" i="6" s="1"/>
  <c r="ET528" i="6"/>
  <c r="LJ528" i="6" s="1"/>
  <c r="EO528" i="6"/>
  <c r="EP528" i="6" s="1"/>
  <c r="LD528" i="6" s="1"/>
  <c r="EN528" i="6"/>
  <c r="EM528" i="6"/>
  <c r="EK528" i="6"/>
  <c r="KZ528" i="6" s="1"/>
  <c r="EJ528" i="6"/>
  <c r="LB528" i="6" s="1"/>
  <c r="EE528" i="6"/>
  <c r="KV528" i="6" s="1"/>
  <c r="EC528" i="6"/>
  <c r="EB528" i="6"/>
  <c r="DW528" i="6"/>
  <c r="KR528" i="6" s="1"/>
  <c r="DV528" i="6"/>
  <c r="KT528" i="6" s="1"/>
  <c r="DR528" i="6"/>
  <c r="KN528" i="6" s="1"/>
  <c r="DP528" i="6"/>
  <c r="DO528" i="6"/>
  <c r="DM528" i="6"/>
  <c r="KJ528" i="6" s="1"/>
  <c r="DL528" i="6"/>
  <c r="KL528" i="6" s="1"/>
  <c r="DG528" i="6"/>
  <c r="KF528" i="6" s="1"/>
  <c r="DE528" i="6"/>
  <c r="KB528" i="6" s="1"/>
  <c r="DD528" i="6"/>
  <c r="KD528" i="6" s="1"/>
  <c r="DA528" i="6"/>
  <c r="JX528" i="6" s="1"/>
  <c r="CY528" i="6"/>
  <c r="JT528" i="6" s="1"/>
  <c r="CX528" i="6"/>
  <c r="JV528" i="6" s="1"/>
  <c r="CU528" i="6"/>
  <c r="JP528" i="6" s="1"/>
  <c r="CS528" i="6"/>
  <c r="CP528" i="6"/>
  <c r="CO528" i="6"/>
  <c r="JN528" i="6" s="1"/>
  <c r="CI528" i="6"/>
  <c r="JH528" i="6" s="1"/>
  <c r="CG528" i="6"/>
  <c r="JF528" i="6" s="1"/>
  <c r="CF528" i="6"/>
  <c r="JD528" i="6" s="1"/>
  <c r="CC528" i="6"/>
  <c r="IZ528" i="6" s="1"/>
  <c r="CA528" i="6"/>
  <c r="IX528" i="6" s="1"/>
  <c r="BZ528" i="6"/>
  <c r="IV528" i="6" s="1"/>
  <c r="BW528" i="6"/>
  <c r="IR528" i="6" s="1"/>
  <c r="BU528" i="6"/>
  <c r="BT528" i="6"/>
  <c r="BQ528" i="6"/>
  <c r="IN528" i="6" s="1"/>
  <c r="BP528" i="6"/>
  <c r="IP528" i="6" s="1"/>
  <c r="BL528" i="6"/>
  <c r="IJ528" i="6" s="1"/>
  <c r="BJ528" i="6"/>
  <c r="BI528" i="6"/>
  <c r="IF528" i="6" s="1"/>
  <c r="BF528" i="6"/>
  <c r="BG528" i="6" s="1"/>
  <c r="BC528" i="6"/>
  <c r="AY528" i="6"/>
  <c r="IB528" i="6" s="1"/>
  <c r="AW528" i="6"/>
  <c r="AV528" i="6"/>
  <c r="AT528" i="6"/>
  <c r="AR528" i="6"/>
  <c r="AQ528" i="6"/>
  <c r="AM528" i="6"/>
  <c r="HT528" i="6" s="1"/>
  <c r="AK528" i="6"/>
  <c r="AJ528" i="6"/>
  <c r="AG528" i="6"/>
  <c r="HP528" i="6" s="1"/>
  <c r="AF528" i="6"/>
  <c r="L528" i="6"/>
  <c r="E528" i="6"/>
  <c r="D528" i="6"/>
  <c r="GH527" i="6"/>
  <c r="GE527" i="6"/>
  <c r="GD527" i="6"/>
  <c r="GC527" i="6"/>
  <c r="GB527" i="6"/>
  <c r="GA527" i="6"/>
  <c r="FZ527" i="6"/>
  <c r="FY527" i="6"/>
  <c r="FX527" i="6"/>
  <c r="FU527" i="6"/>
  <c r="FS527" i="6"/>
  <c r="MJ527" i="6" s="1"/>
  <c r="FQ527" i="6"/>
  <c r="MF527" i="6" s="1"/>
  <c r="FP527" i="6"/>
  <c r="MH527" i="6" s="1"/>
  <c r="FM527" i="6"/>
  <c r="MB527" i="6" s="1"/>
  <c r="FK527" i="6"/>
  <c r="LX527" i="6" s="1"/>
  <c r="FJ527" i="6"/>
  <c r="LZ527" i="6" s="1"/>
  <c r="FG527" i="6"/>
  <c r="LT527" i="6" s="1"/>
  <c r="FE527" i="6"/>
  <c r="LP527" i="6" s="1"/>
  <c r="FD527" i="6"/>
  <c r="LR527" i="6" s="1"/>
  <c r="FA527" i="6"/>
  <c r="LL527" i="6" s="1"/>
  <c r="EY527" i="6"/>
  <c r="EX527" i="6"/>
  <c r="EU527" i="6"/>
  <c r="LH527" i="6" s="1"/>
  <c r="ET527" i="6"/>
  <c r="LJ527" i="6" s="1"/>
  <c r="EO527" i="6"/>
  <c r="EP527" i="6" s="1"/>
  <c r="LD527" i="6" s="1"/>
  <c r="EN527" i="6"/>
  <c r="EM527" i="6"/>
  <c r="EK527" i="6"/>
  <c r="KZ527" i="6" s="1"/>
  <c r="EJ527" i="6"/>
  <c r="LB527" i="6" s="1"/>
  <c r="EE527" i="6"/>
  <c r="KV527" i="6" s="1"/>
  <c r="EC527" i="6"/>
  <c r="EB527" i="6"/>
  <c r="DW527" i="6"/>
  <c r="KR527" i="6" s="1"/>
  <c r="DV527" i="6"/>
  <c r="KT527" i="6" s="1"/>
  <c r="DR527" i="6"/>
  <c r="KN527" i="6" s="1"/>
  <c r="DP527" i="6"/>
  <c r="DO527" i="6"/>
  <c r="DM527" i="6"/>
  <c r="KJ527" i="6" s="1"/>
  <c r="DL527" i="6"/>
  <c r="KL527" i="6" s="1"/>
  <c r="DG527" i="6"/>
  <c r="KF527" i="6" s="1"/>
  <c r="DE527" i="6"/>
  <c r="KB527" i="6" s="1"/>
  <c r="DD527" i="6"/>
  <c r="KD527" i="6" s="1"/>
  <c r="DA527" i="6"/>
  <c r="JX527" i="6" s="1"/>
  <c r="CY527" i="6"/>
  <c r="JT527" i="6" s="1"/>
  <c r="CX527" i="6"/>
  <c r="JV527" i="6" s="1"/>
  <c r="CU527" i="6"/>
  <c r="JP527" i="6" s="1"/>
  <c r="CS527" i="6"/>
  <c r="CP527" i="6"/>
  <c r="JL527" i="6" s="1"/>
  <c r="CO527" i="6"/>
  <c r="JN527" i="6" s="1"/>
  <c r="CI527" i="6"/>
  <c r="JH527" i="6" s="1"/>
  <c r="CG527" i="6"/>
  <c r="JF527" i="6" s="1"/>
  <c r="CF527" i="6"/>
  <c r="JD527" i="6" s="1"/>
  <c r="CC527" i="6"/>
  <c r="IZ527" i="6" s="1"/>
  <c r="CA527" i="6"/>
  <c r="IX527" i="6" s="1"/>
  <c r="BZ527" i="6"/>
  <c r="IV527" i="6" s="1"/>
  <c r="BW527" i="6"/>
  <c r="IR527" i="6" s="1"/>
  <c r="BU527" i="6"/>
  <c r="BT527" i="6"/>
  <c r="BQ527" i="6"/>
  <c r="IN527" i="6" s="1"/>
  <c r="BP527" i="6"/>
  <c r="IP527" i="6" s="1"/>
  <c r="BL527" i="6"/>
  <c r="IJ527" i="6" s="1"/>
  <c r="BJ527" i="6"/>
  <c r="BI527" i="6"/>
  <c r="IF527" i="6" s="1"/>
  <c r="BF527" i="6"/>
  <c r="BG527" i="6" s="1"/>
  <c r="BC527" i="6"/>
  <c r="AY527" i="6"/>
  <c r="IB527" i="6" s="1"/>
  <c r="AW527" i="6"/>
  <c r="AV527" i="6"/>
  <c r="AT527" i="6"/>
  <c r="AR527" i="6"/>
  <c r="HX527" i="6" s="1"/>
  <c r="AQ527" i="6"/>
  <c r="AM527" i="6"/>
  <c r="HT527" i="6" s="1"/>
  <c r="AK527" i="6"/>
  <c r="AJ527" i="6"/>
  <c r="GJ527" i="6" s="1"/>
  <c r="AG527" i="6"/>
  <c r="HP527" i="6" s="1"/>
  <c r="AF527" i="6"/>
  <c r="GG527" i="6" s="1"/>
  <c r="L527" i="6"/>
  <c r="E527" i="6"/>
  <c r="D527" i="6"/>
  <c r="GH526" i="6"/>
  <c r="GE526" i="6"/>
  <c r="GD526" i="6"/>
  <c r="GC526" i="6"/>
  <c r="GB526" i="6"/>
  <c r="GA526" i="6"/>
  <c r="FZ526" i="6"/>
  <c r="FY526" i="6"/>
  <c r="FX526" i="6"/>
  <c r="FU526" i="6"/>
  <c r="FS526" i="6"/>
  <c r="MJ526" i="6" s="1"/>
  <c r="FQ526" i="6"/>
  <c r="MF526" i="6" s="1"/>
  <c r="FP526" i="6"/>
  <c r="MH526" i="6" s="1"/>
  <c r="FM526" i="6"/>
  <c r="MB526" i="6" s="1"/>
  <c r="FK526" i="6"/>
  <c r="LX526" i="6" s="1"/>
  <c r="FJ526" i="6"/>
  <c r="LZ526" i="6" s="1"/>
  <c r="FG526" i="6"/>
  <c r="LT526" i="6" s="1"/>
  <c r="FE526" i="6"/>
  <c r="LP526" i="6" s="1"/>
  <c r="FD526" i="6"/>
  <c r="LR526" i="6" s="1"/>
  <c r="FA526" i="6"/>
  <c r="LL526" i="6" s="1"/>
  <c r="EY526" i="6"/>
  <c r="EX526" i="6"/>
  <c r="EU526" i="6"/>
  <c r="LH526" i="6" s="1"/>
  <c r="ET526" i="6"/>
  <c r="LJ526" i="6" s="1"/>
  <c r="EO526" i="6"/>
  <c r="EP526" i="6" s="1"/>
  <c r="LD526" i="6" s="1"/>
  <c r="EN526" i="6"/>
  <c r="EM526" i="6"/>
  <c r="EK526" i="6"/>
  <c r="KZ526" i="6" s="1"/>
  <c r="EJ526" i="6"/>
  <c r="LB526" i="6" s="1"/>
  <c r="EE526" i="6"/>
  <c r="KV526" i="6" s="1"/>
  <c r="EC526" i="6"/>
  <c r="EB526" i="6"/>
  <c r="DW526" i="6"/>
  <c r="KR526" i="6" s="1"/>
  <c r="DV526" i="6"/>
  <c r="KT526" i="6" s="1"/>
  <c r="DR526" i="6"/>
  <c r="KN526" i="6" s="1"/>
  <c r="DP526" i="6"/>
  <c r="DO526" i="6"/>
  <c r="DM526" i="6"/>
  <c r="KJ526" i="6" s="1"/>
  <c r="DL526" i="6"/>
  <c r="KL526" i="6" s="1"/>
  <c r="DG526" i="6"/>
  <c r="KF526" i="6" s="1"/>
  <c r="DE526" i="6"/>
  <c r="KB526" i="6" s="1"/>
  <c r="DD526" i="6"/>
  <c r="KD526" i="6" s="1"/>
  <c r="DA526" i="6"/>
  <c r="JX526" i="6" s="1"/>
  <c r="CY526" i="6"/>
  <c r="JT526" i="6" s="1"/>
  <c r="CX526" i="6"/>
  <c r="JV526" i="6" s="1"/>
  <c r="CU526" i="6"/>
  <c r="JP526" i="6" s="1"/>
  <c r="CS526" i="6"/>
  <c r="CP526" i="6"/>
  <c r="CO526" i="6"/>
  <c r="JN526" i="6" s="1"/>
  <c r="CI526" i="6"/>
  <c r="JH526" i="6" s="1"/>
  <c r="CG526" i="6"/>
  <c r="JF526" i="6" s="1"/>
  <c r="CF526" i="6"/>
  <c r="JD526" i="6" s="1"/>
  <c r="CC526" i="6"/>
  <c r="IZ526" i="6" s="1"/>
  <c r="CA526" i="6"/>
  <c r="IX526" i="6" s="1"/>
  <c r="BZ526" i="6"/>
  <c r="IV526" i="6" s="1"/>
  <c r="BW526" i="6"/>
  <c r="IR526" i="6" s="1"/>
  <c r="BU526" i="6"/>
  <c r="BT526" i="6"/>
  <c r="BQ526" i="6"/>
  <c r="IN526" i="6" s="1"/>
  <c r="BP526" i="6"/>
  <c r="IP526" i="6" s="1"/>
  <c r="BL526" i="6"/>
  <c r="IJ526" i="6" s="1"/>
  <c r="BJ526" i="6"/>
  <c r="BI526" i="6"/>
  <c r="IF526" i="6" s="1"/>
  <c r="BF526" i="6"/>
  <c r="BG526" i="6" s="1"/>
  <c r="BC526" i="6"/>
  <c r="AY526" i="6"/>
  <c r="IB526" i="6" s="1"/>
  <c r="AW526" i="6"/>
  <c r="AV526" i="6"/>
  <c r="AT526" i="6"/>
  <c r="AR526" i="6"/>
  <c r="AQ526" i="6"/>
  <c r="AM526" i="6"/>
  <c r="HT526" i="6" s="1"/>
  <c r="AK526" i="6"/>
  <c r="AJ526" i="6"/>
  <c r="GJ526" i="6" s="1"/>
  <c r="AG526" i="6"/>
  <c r="HP526" i="6" s="1"/>
  <c r="AF526" i="6"/>
  <c r="GG526" i="6" s="1"/>
  <c r="L526" i="6"/>
  <c r="E526" i="6"/>
  <c r="D526" i="6"/>
  <c r="NA525" i="6"/>
  <c r="GH525" i="6"/>
  <c r="GE525" i="6"/>
  <c r="GD525" i="6"/>
  <c r="GC525" i="6"/>
  <c r="GB525" i="6"/>
  <c r="GA525" i="6"/>
  <c r="FZ525" i="6"/>
  <c r="FY525" i="6"/>
  <c r="FX525" i="6"/>
  <c r="FU525" i="6"/>
  <c r="FS525" i="6"/>
  <c r="MJ525" i="6" s="1"/>
  <c r="FQ525" i="6"/>
  <c r="MF525" i="6" s="1"/>
  <c r="FP525" i="6"/>
  <c r="MH525" i="6" s="1"/>
  <c r="FM525" i="6"/>
  <c r="MB525" i="6" s="1"/>
  <c r="FK525" i="6"/>
  <c r="LX525" i="6" s="1"/>
  <c r="FJ525" i="6"/>
  <c r="LZ525" i="6" s="1"/>
  <c r="FG525" i="6"/>
  <c r="LT525" i="6" s="1"/>
  <c r="FE525" i="6"/>
  <c r="LP525" i="6" s="1"/>
  <c r="FD525" i="6"/>
  <c r="LR525" i="6" s="1"/>
  <c r="FA525" i="6"/>
  <c r="LL525" i="6" s="1"/>
  <c r="EY525" i="6"/>
  <c r="EX525" i="6"/>
  <c r="EU525" i="6"/>
  <c r="LH525" i="6" s="1"/>
  <c r="ET525" i="6"/>
  <c r="LJ525" i="6" s="1"/>
  <c r="EO525" i="6"/>
  <c r="EP525" i="6" s="1"/>
  <c r="LD525" i="6" s="1"/>
  <c r="EN525" i="6"/>
  <c r="EM525" i="6"/>
  <c r="EK525" i="6"/>
  <c r="KZ525" i="6" s="1"/>
  <c r="EJ525" i="6"/>
  <c r="LB525" i="6" s="1"/>
  <c r="EE525" i="6"/>
  <c r="KV525" i="6" s="1"/>
  <c r="EC525" i="6"/>
  <c r="EB525" i="6"/>
  <c r="DW525" i="6"/>
  <c r="KR525" i="6" s="1"/>
  <c r="DV525" i="6"/>
  <c r="KT525" i="6" s="1"/>
  <c r="DR525" i="6"/>
  <c r="KN525" i="6" s="1"/>
  <c r="DP525" i="6"/>
  <c r="DO525" i="6"/>
  <c r="DM525" i="6"/>
  <c r="KJ525" i="6" s="1"/>
  <c r="DL525" i="6"/>
  <c r="KL525" i="6" s="1"/>
  <c r="DG525" i="6"/>
  <c r="KF525" i="6" s="1"/>
  <c r="DE525" i="6"/>
  <c r="KB525" i="6" s="1"/>
  <c r="DD525" i="6"/>
  <c r="KD525" i="6" s="1"/>
  <c r="DA525" i="6"/>
  <c r="JX525" i="6" s="1"/>
  <c r="CY525" i="6"/>
  <c r="JT525" i="6" s="1"/>
  <c r="CX525" i="6"/>
  <c r="JV525" i="6" s="1"/>
  <c r="CU525" i="6"/>
  <c r="JP525" i="6" s="1"/>
  <c r="CS525" i="6"/>
  <c r="CP525" i="6"/>
  <c r="JL525" i="6" s="1"/>
  <c r="CO525" i="6"/>
  <c r="JN525" i="6" s="1"/>
  <c r="CI525" i="6"/>
  <c r="JH525" i="6" s="1"/>
  <c r="CG525" i="6"/>
  <c r="JF525" i="6" s="1"/>
  <c r="CF525" i="6"/>
  <c r="JD525" i="6" s="1"/>
  <c r="CC525" i="6"/>
  <c r="IZ525" i="6" s="1"/>
  <c r="CA525" i="6"/>
  <c r="IX525" i="6" s="1"/>
  <c r="BZ525" i="6"/>
  <c r="IV525" i="6" s="1"/>
  <c r="BW525" i="6"/>
  <c r="IR525" i="6" s="1"/>
  <c r="BU525" i="6"/>
  <c r="BT525" i="6"/>
  <c r="BQ525" i="6"/>
  <c r="IN525" i="6" s="1"/>
  <c r="BP525" i="6"/>
  <c r="IP525" i="6" s="1"/>
  <c r="BL525" i="6"/>
  <c r="IJ525" i="6" s="1"/>
  <c r="BJ525" i="6"/>
  <c r="BI525" i="6"/>
  <c r="IF525" i="6" s="1"/>
  <c r="BF525" i="6"/>
  <c r="BG525" i="6" s="1"/>
  <c r="BC525" i="6"/>
  <c r="AY525" i="6"/>
  <c r="IB525" i="6" s="1"/>
  <c r="AW525" i="6"/>
  <c r="AV525" i="6"/>
  <c r="AT525" i="6"/>
  <c r="AR525" i="6"/>
  <c r="AQ525" i="6"/>
  <c r="AM525" i="6"/>
  <c r="HT525" i="6" s="1"/>
  <c r="AK525" i="6"/>
  <c r="AJ525" i="6"/>
  <c r="AG525" i="6"/>
  <c r="HP525" i="6" s="1"/>
  <c r="AF525" i="6"/>
  <c r="HR525" i="6" s="1"/>
  <c r="E525" i="6"/>
  <c r="D525" i="6"/>
  <c r="NA524" i="6"/>
  <c r="GH524" i="6"/>
  <c r="GE524" i="6"/>
  <c r="GD524" i="6"/>
  <c r="GC524" i="6"/>
  <c r="GB524" i="6"/>
  <c r="GA524" i="6"/>
  <c r="FZ524" i="6"/>
  <c r="FY524" i="6"/>
  <c r="FX524" i="6"/>
  <c r="FU524" i="6"/>
  <c r="FS524" i="6"/>
  <c r="MJ524" i="6" s="1"/>
  <c r="FQ524" i="6"/>
  <c r="MF524" i="6" s="1"/>
  <c r="FP524" i="6"/>
  <c r="MH524" i="6" s="1"/>
  <c r="FM524" i="6"/>
  <c r="MB524" i="6" s="1"/>
  <c r="FK524" i="6"/>
  <c r="LX524" i="6" s="1"/>
  <c r="FJ524" i="6"/>
  <c r="LZ524" i="6" s="1"/>
  <c r="FG524" i="6"/>
  <c r="LT524" i="6" s="1"/>
  <c r="FE524" i="6"/>
  <c r="LP524" i="6" s="1"/>
  <c r="FD524" i="6"/>
  <c r="LR524" i="6" s="1"/>
  <c r="FA524" i="6"/>
  <c r="LL524" i="6" s="1"/>
  <c r="EY524" i="6"/>
  <c r="EX524" i="6"/>
  <c r="EU524" i="6"/>
  <c r="LH524" i="6" s="1"/>
  <c r="ET524" i="6"/>
  <c r="LJ524" i="6" s="1"/>
  <c r="EO524" i="6"/>
  <c r="EP524" i="6" s="1"/>
  <c r="LD524" i="6" s="1"/>
  <c r="EN524" i="6"/>
  <c r="EM524" i="6"/>
  <c r="EK524" i="6"/>
  <c r="KZ524" i="6" s="1"/>
  <c r="EJ524" i="6"/>
  <c r="LB524" i="6" s="1"/>
  <c r="EE524" i="6"/>
  <c r="KV524" i="6" s="1"/>
  <c r="EC524" i="6"/>
  <c r="EB524" i="6"/>
  <c r="DW524" i="6"/>
  <c r="KR524" i="6" s="1"/>
  <c r="DV524" i="6"/>
  <c r="KT524" i="6" s="1"/>
  <c r="DR524" i="6"/>
  <c r="KN524" i="6" s="1"/>
  <c r="DP524" i="6"/>
  <c r="DO524" i="6"/>
  <c r="DM524" i="6"/>
  <c r="KJ524" i="6" s="1"/>
  <c r="DL524" i="6"/>
  <c r="KL524" i="6" s="1"/>
  <c r="DG524" i="6"/>
  <c r="KF524" i="6" s="1"/>
  <c r="DE524" i="6"/>
  <c r="KB524" i="6" s="1"/>
  <c r="DD524" i="6"/>
  <c r="KD524" i="6" s="1"/>
  <c r="DA524" i="6"/>
  <c r="JX524" i="6" s="1"/>
  <c r="CY524" i="6"/>
  <c r="JT524" i="6" s="1"/>
  <c r="CX524" i="6"/>
  <c r="JV524" i="6" s="1"/>
  <c r="CU524" i="6"/>
  <c r="JP524" i="6" s="1"/>
  <c r="CS524" i="6"/>
  <c r="CP524" i="6"/>
  <c r="JL524" i="6" s="1"/>
  <c r="CO524" i="6"/>
  <c r="JN524" i="6" s="1"/>
  <c r="CI524" i="6"/>
  <c r="JH524" i="6" s="1"/>
  <c r="CG524" i="6"/>
  <c r="JF524" i="6" s="1"/>
  <c r="CF524" i="6"/>
  <c r="JD524" i="6" s="1"/>
  <c r="CC524" i="6"/>
  <c r="IZ524" i="6" s="1"/>
  <c r="CA524" i="6"/>
  <c r="IX524" i="6" s="1"/>
  <c r="BZ524" i="6"/>
  <c r="IV524" i="6" s="1"/>
  <c r="JA524" i="6" s="1"/>
  <c r="BW524" i="6"/>
  <c r="IR524" i="6" s="1"/>
  <c r="BU524" i="6"/>
  <c r="BT524" i="6"/>
  <c r="BQ524" i="6"/>
  <c r="IN524" i="6" s="1"/>
  <c r="BP524" i="6"/>
  <c r="IP524" i="6" s="1"/>
  <c r="BL524" i="6"/>
  <c r="IJ524" i="6" s="1"/>
  <c r="BJ524" i="6"/>
  <c r="BI524" i="6"/>
  <c r="IF524" i="6" s="1"/>
  <c r="IK524" i="6" s="1"/>
  <c r="BF524" i="6"/>
  <c r="BG524" i="6" s="1"/>
  <c r="BD524" i="6"/>
  <c r="BC524" i="6"/>
  <c r="AY524" i="6"/>
  <c r="IB524" i="6" s="1"/>
  <c r="AW524" i="6"/>
  <c r="AV524" i="6"/>
  <c r="AT524" i="6"/>
  <c r="FW524" i="6" s="1"/>
  <c r="AR524" i="6"/>
  <c r="HX524" i="6" s="1"/>
  <c r="AQ524" i="6"/>
  <c r="AM524" i="6"/>
  <c r="HT524" i="6" s="1"/>
  <c r="AK524" i="6"/>
  <c r="AJ524" i="6"/>
  <c r="AG524" i="6"/>
  <c r="HP524" i="6" s="1"/>
  <c r="AF524" i="6"/>
  <c r="HR524" i="6" s="1"/>
  <c r="E524" i="6"/>
  <c r="D524" i="6"/>
  <c r="GH523" i="6"/>
  <c r="GE523" i="6"/>
  <c r="GD523" i="6"/>
  <c r="GC523" i="6"/>
  <c r="GB523" i="6"/>
  <c r="GA523" i="6"/>
  <c r="FZ523" i="6"/>
  <c r="FY523" i="6"/>
  <c r="FX523" i="6"/>
  <c r="FU523" i="6"/>
  <c r="FS523" i="6"/>
  <c r="MJ523" i="6" s="1"/>
  <c r="FQ523" i="6"/>
  <c r="MF523" i="6" s="1"/>
  <c r="FP523" i="6"/>
  <c r="MH523" i="6" s="1"/>
  <c r="ML523" i="6" s="1"/>
  <c r="FM523" i="6"/>
  <c r="MB523" i="6" s="1"/>
  <c r="FK523" i="6"/>
  <c r="LX523" i="6" s="1"/>
  <c r="FJ523" i="6"/>
  <c r="LZ523" i="6" s="1"/>
  <c r="FG523" i="6"/>
  <c r="LT523" i="6" s="1"/>
  <c r="FE523" i="6"/>
  <c r="LP523" i="6" s="1"/>
  <c r="FD523" i="6"/>
  <c r="LR523" i="6" s="1"/>
  <c r="LV523" i="6" s="1"/>
  <c r="FA523" i="6"/>
  <c r="LL523" i="6" s="1"/>
  <c r="EY523" i="6"/>
  <c r="EX523" i="6"/>
  <c r="EU523" i="6"/>
  <c r="LH523" i="6" s="1"/>
  <c r="ET523" i="6"/>
  <c r="LJ523" i="6" s="1"/>
  <c r="EO523" i="6"/>
  <c r="EP523" i="6" s="1"/>
  <c r="LD523" i="6" s="1"/>
  <c r="EN523" i="6"/>
  <c r="EM523" i="6"/>
  <c r="EK523" i="6"/>
  <c r="KZ523" i="6" s="1"/>
  <c r="EJ523" i="6"/>
  <c r="LB523" i="6" s="1"/>
  <c r="EE523" i="6"/>
  <c r="KV523" i="6" s="1"/>
  <c r="EC523" i="6"/>
  <c r="EB523" i="6"/>
  <c r="DW523" i="6"/>
  <c r="KR523" i="6" s="1"/>
  <c r="DV523" i="6"/>
  <c r="KT523" i="6" s="1"/>
  <c r="KX523" i="6" s="1"/>
  <c r="DR523" i="6"/>
  <c r="KN523" i="6" s="1"/>
  <c r="DP523" i="6"/>
  <c r="DO523" i="6"/>
  <c r="DM523" i="6"/>
  <c r="KJ523" i="6" s="1"/>
  <c r="DL523" i="6"/>
  <c r="KL523" i="6" s="1"/>
  <c r="DG523" i="6"/>
  <c r="KF523" i="6" s="1"/>
  <c r="DE523" i="6"/>
  <c r="KB523" i="6" s="1"/>
  <c r="DD523" i="6"/>
  <c r="KD523" i="6" s="1"/>
  <c r="KH523" i="6" s="1"/>
  <c r="DA523" i="6"/>
  <c r="JX523" i="6" s="1"/>
  <c r="CY523" i="6"/>
  <c r="JT523" i="6" s="1"/>
  <c r="CX523" i="6"/>
  <c r="JV523" i="6" s="1"/>
  <c r="CU523" i="6"/>
  <c r="JP523" i="6" s="1"/>
  <c r="CS523" i="6"/>
  <c r="CP523" i="6"/>
  <c r="JL523" i="6" s="1"/>
  <c r="CO523" i="6"/>
  <c r="JN523" i="6" s="1"/>
  <c r="CI523" i="6"/>
  <c r="JH523" i="6" s="1"/>
  <c r="CG523" i="6"/>
  <c r="JF523" i="6" s="1"/>
  <c r="CF523" i="6"/>
  <c r="JD523" i="6" s="1"/>
  <c r="CC523" i="6"/>
  <c r="IZ523" i="6" s="1"/>
  <c r="CA523" i="6"/>
  <c r="IX523" i="6" s="1"/>
  <c r="BZ523" i="6"/>
  <c r="IV523" i="6" s="1"/>
  <c r="JA523" i="6" s="1"/>
  <c r="BW523" i="6"/>
  <c r="IR523" i="6" s="1"/>
  <c r="BU523" i="6"/>
  <c r="BT523" i="6"/>
  <c r="BQ523" i="6"/>
  <c r="IN523" i="6" s="1"/>
  <c r="BP523" i="6"/>
  <c r="IP523" i="6" s="1"/>
  <c r="BL523" i="6"/>
  <c r="IJ523" i="6" s="1"/>
  <c r="BJ523" i="6"/>
  <c r="BI523" i="6"/>
  <c r="IF523" i="6" s="1"/>
  <c r="IK523" i="6" s="1"/>
  <c r="BF523" i="6"/>
  <c r="BG523" i="6" s="1"/>
  <c r="BC523" i="6"/>
  <c r="BD523" i="6" s="1"/>
  <c r="AY523" i="6"/>
  <c r="IB523" i="6" s="1"/>
  <c r="AW523" i="6"/>
  <c r="AV523" i="6"/>
  <c r="AT523" i="6"/>
  <c r="AR523" i="6"/>
  <c r="AQ523" i="6"/>
  <c r="AM523" i="6"/>
  <c r="HT523" i="6" s="1"/>
  <c r="AK523" i="6"/>
  <c r="AJ523" i="6"/>
  <c r="AG523" i="6"/>
  <c r="HP523" i="6" s="1"/>
  <c r="AF523" i="6"/>
  <c r="HR523" i="6" s="1"/>
  <c r="E523" i="6"/>
  <c r="D523" i="6"/>
  <c r="NA522" i="6"/>
  <c r="GH522" i="6"/>
  <c r="GE522" i="6"/>
  <c r="GD522" i="6"/>
  <c r="GC522" i="6"/>
  <c r="GB522" i="6"/>
  <c r="GA522" i="6"/>
  <c r="FZ522" i="6"/>
  <c r="FY522" i="6"/>
  <c r="FX522" i="6"/>
  <c r="FU522" i="6"/>
  <c r="FS522" i="6"/>
  <c r="MJ522" i="6" s="1"/>
  <c r="FQ522" i="6"/>
  <c r="MF522" i="6" s="1"/>
  <c r="FP522" i="6"/>
  <c r="MH522" i="6" s="1"/>
  <c r="FM522" i="6"/>
  <c r="MB522" i="6" s="1"/>
  <c r="FK522" i="6"/>
  <c r="LX522" i="6" s="1"/>
  <c r="FJ522" i="6"/>
  <c r="LZ522" i="6" s="1"/>
  <c r="MD522" i="6" s="1"/>
  <c r="FG522" i="6"/>
  <c r="LT522" i="6" s="1"/>
  <c r="FE522" i="6"/>
  <c r="LP522" i="6" s="1"/>
  <c r="FD522" i="6"/>
  <c r="LR522" i="6" s="1"/>
  <c r="FA522" i="6"/>
  <c r="LL522" i="6" s="1"/>
  <c r="EY522" i="6"/>
  <c r="EX522" i="6"/>
  <c r="EU522" i="6"/>
  <c r="LH522" i="6" s="1"/>
  <c r="ET522" i="6"/>
  <c r="LJ522" i="6" s="1"/>
  <c r="LN522" i="6" s="1"/>
  <c r="EO522" i="6"/>
  <c r="EP522" i="6" s="1"/>
  <c r="LD522" i="6" s="1"/>
  <c r="EN522" i="6"/>
  <c r="EM522" i="6"/>
  <c r="EK522" i="6"/>
  <c r="KZ522" i="6" s="1"/>
  <c r="EJ522" i="6"/>
  <c r="LB522" i="6" s="1"/>
  <c r="EE522" i="6"/>
  <c r="KV522" i="6" s="1"/>
  <c r="EC522" i="6"/>
  <c r="EB522" i="6"/>
  <c r="DW522" i="6"/>
  <c r="KR522" i="6" s="1"/>
  <c r="DV522" i="6"/>
  <c r="KT522" i="6" s="1"/>
  <c r="DR522" i="6"/>
  <c r="KN522" i="6" s="1"/>
  <c r="DP522" i="6"/>
  <c r="DO522" i="6"/>
  <c r="DM522" i="6"/>
  <c r="KJ522" i="6" s="1"/>
  <c r="DL522" i="6"/>
  <c r="KL522" i="6" s="1"/>
  <c r="KP522" i="6" s="1"/>
  <c r="DG522" i="6"/>
  <c r="KF522" i="6" s="1"/>
  <c r="DE522" i="6"/>
  <c r="KB522" i="6" s="1"/>
  <c r="DD522" i="6"/>
  <c r="KD522" i="6" s="1"/>
  <c r="DA522" i="6"/>
  <c r="JX522" i="6" s="1"/>
  <c r="CY522" i="6"/>
  <c r="JT522" i="6" s="1"/>
  <c r="CX522" i="6"/>
  <c r="JV522" i="6" s="1"/>
  <c r="JZ522" i="6" s="1"/>
  <c r="CU522" i="6"/>
  <c r="JP522" i="6" s="1"/>
  <c r="CS522" i="6"/>
  <c r="CP522" i="6"/>
  <c r="JL522" i="6" s="1"/>
  <c r="CO522" i="6"/>
  <c r="JN522" i="6" s="1"/>
  <c r="CI522" i="6"/>
  <c r="JH522" i="6" s="1"/>
  <c r="CG522" i="6"/>
  <c r="JF522" i="6" s="1"/>
  <c r="CF522" i="6"/>
  <c r="JD522" i="6" s="1"/>
  <c r="CC522" i="6"/>
  <c r="IZ522" i="6" s="1"/>
  <c r="CA522" i="6"/>
  <c r="IX522" i="6" s="1"/>
  <c r="BZ522" i="6"/>
  <c r="IV522" i="6" s="1"/>
  <c r="BW522" i="6"/>
  <c r="IR522" i="6" s="1"/>
  <c r="BU522" i="6"/>
  <c r="BT522" i="6"/>
  <c r="BQ522" i="6"/>
  <c r="IN522" i="6" s="1"/>
  <c r="BP522" i="6"/>
  <c r="IP522" i="6" s="1"/>
  <c r="BL522" i="6"/>
  <c r="IJ522" i="6" s="1"/>
  <c r="BJ522" i="6"/>
  <c r="BI522" i="6"/>
  <c r="IF522" i="6" s="1"/>
  <c r="BF522" i="6"/>
  <c r="BG522" i="6" s="1"/>
  <c r="BC522" i="6"/>
  <c r="AY522" i="6"/>
  <c r="IB522" i="6" s="1"/>
  <c r="AW522" i="6"/>
  <c r="AV522" i="6"/>
  <c r="AT522" i="6"/>
  <c r="FW522" i="6" s="1"/>
  <c r="AR522" i="6"/>
  <c r="AQ522" i="6"/>
  <c r="AM522" i="6"/>
  <c r="HT522" i="6" s="1"/>
  <c r="AK522" i="6"/>
  <c r="AJ522" i="6"/>
  <c r="AG522" i="6"/>
  <c r="HP522" i="6" s="1"/>
  <c r="AF522" i="6"/>
  <c r="HR522" i="6" s="1"/>
  <c r="L522" i="6"/>
  <c r="E522" i="6"/>
  <c r="D522" i="6"/>
  <c r="GH521" i="6"/>
  <c r="GE521" i="6"/>
  <c r="GD521" i="6"/>
  <c r="GC521" i="6"/>
  <c r="GB521" i="6"/>
  <c r="GA521" i="6"/>
  <c r="FZ521" i="6"/>
  <c r="FY521" i="6"/>
  <c r="FX521" i="6"/>
  <c r="FU521" i="6"/>
  <c r="FS521" i="6"/>
  <c r="MJ521" i="6" s="1"/>
  <c r="FQ521" i="6"/>
  <c r="MF521" i="6" s="1"/>
  <c r="FP521" i="6"/>
  <c r="MH521" i="6" s="1"/>
  <c r="FM521" i="6"/>
  <c r="MB521" i="6" s="1"/>
  <c r="FK521" i="6"/>
  <c r="LX521" i="6" s="1"/>
  <c r="FJ521" i="6"/>
  <c r="LZ521" i="6" s="1"/>
  <c r="FG521" i="6"/>
  <c r="LT521" i="6" s="1"/>
  <c r="FE521" i="6"/>
  <c r="LP521" i="6" s="1"/>
  <c r="FD521" i="6"/>
  <c r="LR521" i="6" s="1"/>
  <c r="FA521" i="6"/>
  <c r="LL521" i="6" s="1"/>
  <c r="EY521" i="6"/>
  <c r="EX521" i="6"/>
  <c r="EU521" i="6"/>
  <c r="LH521" i="6" s="1"/>
  <c r="ET521" i="6"/>
  <c r="LJ521" i="6" s="1"/>
  <c r="EO521" i="6"/>
  <c r="EP521" i="6" s="1"/>
  <c r="LD521" i="6" s="1"/>
  <c r="EN521" i="6"/>
  <c r="EM521" i="6"/>
  <c r="EK521" i="6"/>
  <c r="KZ521" i="6" s="1"/>
  <c r="EJ521" i="6"/>
  <c r="LB521" i="6" s="1"/>
  <c r="EE521" i="6"/>
  <c r="KV521" i="6" s="1"/>
  <c r="EC521" i="6"/>
  <c r="EB521" i="6"/>
  <c r="DW521" i="6"/>
  <c r="KR521" i="6" s="1"/>
  <c r="DV521" i="6"/>
  <c r="KT521" i="6" s="1"/>
  <c r="DR521" i="6"/>
  <c r="KN521" i="6" s="1"/>
  <c r="DP521" i="6"/>
  <c r="DO521" i="6"/>
  <c r="DM521" i="6"/>
  <c r="KJ521" i="6" s="1"/>
  <c r="DL521" i="6"/>
  <c r="KL521" i="6" s="1"/>
  <c r="DG521" i="6"/>
  <c r="KF521" i="6" s="1"/>
  <c r="DE521" i="6"/>
  <c r="KB521" i="6" s="1"/>
  <c r="DD521" i="6"/>
  <c r="KD521" i="6" s="1"/>
  <c r="DA521" i="6"/>
  <c r="JX521" i="6" s="1"/>
  <c r="CY521" i="6"/>
  <c r="JT521" i="6" s="1"/>
  <c r="CX521" i="6"/>
  <c r="JV521" i="6" s="1"/>
  <c r="CU521" i="6"/>
  <c r="JP521" i="6" s="1"/>
  <c r="CS521" i="6"/>
  <c r="CP521" i="6"/>
  <c r="JL521" i="6" s="1"/>
  <c r="CO521" i="6"/>
  <c r="JN521" i="6" s="1"/>
  <c r="CI521" i="6"/>
  <c r="JH521" i="6" s="1"/>
  <c r="CG521" i="6"/>
  <c r="JF521" i="6" s="1"/>
  <c r="CF521" i="6"/>
  <c r="JD521" i="6" s="1"/>
  <c r="CC521" i="6"/>
  <c r="IZ521" i="6" s="1"/>
  <c r="CA521" i="6"/>
  <c r="IX521" i="6" s="1"/>
  <c r="BZ521" i="6"/>
  <c r="IV521" i="6" s="1"/>
  <c r="BW521" i="6"/>
  <c r="IR521" i="6" s="1"/>
  <c r="BU521" i="6"/>
  <c r="BT521" i="6"/>
  <c r="BQ521" i="6"/>
  <c r="IN521" i="6" s="1"/>
  <c r="BP521" i="6"/>
  <c r="IP521" i="6" s="1"/>
  <c r="BL521" i="6"/>
  <c r="IJ521" i="6" s="1"/>
  <c r="BJ521" i="6"/>
  <c r="BI521" i="6"/>
  <c r="IF521" i="6" s="1"/>
  <c r="BF521" i="6"/>
  <c r="BG521" i="6" s="1"/>
  <c r="BC521" i="6"/>
  <c r="AY521" i="6"/>
  <c r="IB521" i="6" s="1"/>
  <c r="AW521" i="6"/>
  <c r="AV521" i="6"/>
  <c r="AT521" i="6"/>
  <c r="FW521" i="6" s="1"/>
  <c r="AR521" i="6"/>
  <c r="AQ521" i="6"/>
  <c r="AM521" i="6"/>
  <c r="HT521" i="6" s="1"/>
  <c r="AK521" i="6"/>
  <c r="GI521" i="6" s="1"/>
  <c r="AJ521" i="6"/>
  <c r="AG521" i="6"/>
  <c r="HP521" i="6" s="1"/>
  <c r="AF521" i="6"/>
  <c r="HR521" i="6" s="1"/>
  <c r="L521" i="6"/>
  <c r="E521" i="6"/>
  <c r="D521" i="6"/>
  <c r="NA520" i="6"/>
  <c r="GH520" i="6"/>
  <c r="GE520" i="6"/>
  <c r="GD520" i="6"/>
  <c r="GC520" i="6"/>
  <c r="GB520" i="6"/>
  <c r="GA520" i="6"/>
  <c r="FZ520" i="6"/>
  <c r="FY520" i="6"/>
  <c r="FX520" i="6"/>
  <c r="FU520" i="6"/>
  <c r="FS520" i="6"/>
  <c r="MJ520" i="6" s="1"/>
  <c r="FQ520" i="6"/>
  <c r="MF520" i="6" s="1"/>
  <c r="FP520" i="6"/>
  <c r="MH520" i="6" s="1"/>
  <c r="FM520" i="6"/>
  <c r="MB520" i="6" s="1"/>
  <c r="FK520" i="6"/>
  <c r="LX520" i="6" s="1"/>
  <c r="FJ520" i="6"/>
  <c r="LZ520" i="6" s="1"/>
  <c r="FG520" i="6"/>
  <c r="LT520" i="6" s="1"/>
  <c r="FE520" i="6"/>
  <c r="LP520" i="6" s="1"/>
  <c r="FD520" i="6"/>
  <c r="LR520" i="6" s="1"/>
  <c r="FA520" i="6"/>
  <c r="LL520" i="6" s="1"/>
  <c r="EY520" i="6"/>
  <c r="EX520" i="6"/>
  <c r="EU520" i="6"/>
  <c r="LH520" i="6" s="1"/>
  <c r="ET520" i="6"/>
  <c r="LJ520" i="6" s="1"/>
  <c r="EO520" i="6"/>
  <c r="EP520" i="6" s="1"/>
  <c r="LD520" i="6" s="1"/>
  <c r="EN520" i="6"/>
  <c r="EM520" i="6"/>
  <c r="EK520" i="6"/>
  <c r="KZ520" i="6" s="1"/>
  <c r="EJ520" i="6"/>
  <c r="LB520" i="6" s="1"/>
  <c r="EE520" i="6"/>
  <c r="KV520" i="6" s="1"/>
  <c r="EC520" i="6"/>
  <c r="EB520" i="6"/>
  <c r="DW520" i="6"/>
  <c r="KR520" i="6" s="1"/>
  <c r="DV520" i="6"/>
  <c r="KT520" i="6" s="1"/>
  <c r="DR520" i="6"/>
  <c r="KN520" i="6" s="1"/>
  <c r="DP520" i="6"/>
  <c r="DO520" i="6"/>
  <c r="DM520" i="6"/>
  <c r="KJ520" i="6" s="1"/>
  <c r="DL520" i="6"/>
  <c r="KL520" i="6" s="1"/>
  <c r="DG520" i="6"/>
  <c r="KF520" i="6" s="1"/>
  <c r="DE520" i="6"/>
  <c r="KB520" i="6" s="1"/>
  <c r="DD520" i="6"/>
  <c r="KD520" i="6" s="1"/>
  <c r="DA520" i="6"/>
  <c r="JX520" i="6" s="1"/>
  <c r="CY520" i="6"/>
  <c r="JT520" i="6" s="1"/>
  <c r="CX520" i="6"/>
  <c r="JV520" i="6" s="1"/>
  <c r="CU520" i="6"/>
  <c r="JP520" i="6" s="1"/>
  <c r="CS520" i="6"/>
  <c r="CP520" i="6"/>
  <c r="JL520" i="6" s="1"/>
  <c r="CO520" i="6"/>
  <c r="JN520" i="6" s="1"/>
  <c r="CI520" i="6"/>
  <c r="JH520" i="6" s="1"/>
  <c r="CG520" i="6"/>
  <c r="JF520" i="6" s="1"/>
  <c r="CF520" i="6"/>
  <c r="JD520" i="6" s="1"/>
  <c r="CC520" i="6"/>
  <c r="IZ520" i="6" s="1"/>
  <c r="CA520" i="6"/>
  <c r="IX520" i="6" s="1"/>
  <c r="BZ520" i="6"/>
  <c r="IV520" i="6" s="1"/>
  <c r="JA520" i="6" s="1"/>
  <c r="BW520" i="6"/>
  <c r="IR520" i="6" s="1"/>
  <c r="BU520" i="6"/>
  <c r="BT520" i="6"/>
  <c r="BQ520" i="6"/>
  <c r="IN520" i="6" s="1"/>
  <c r="BP520" i="6"/>
  <c r="IP520" i="6" s="1"/>
  <c r="BL520" i="6"/>
  <c r="IJ520" i="6" s="1"/>
  <c r="BJ520" i="6"/>
  <c r="BI520" i="6"/>
  <c r="IF520" i="6" s="1"/>
  <c r="IK520" i="6" s="1"/>
  <c r="BF520" i="6"/>
  <c r="BG520" i="6" s="1"/>
  <c r="BC520" i="6"/>
  <c r="BD520" i="6" s="1"/>
  <c r="AY520" i="6"/>
  <c r="IB520" i="6" s="1"/>
  <c r="AW520" i="6"/>
  <c r="AV520" i="6"/>
  <c r="AT520" i="6"/>
  <c r="FW520" i="6" s="1"/>
  <c r="AR520" i="6"/>
  <c r="AQ520" i="6"/>
  <c r="AM520" i="6"/>
  <c r="HT520" i="6" s="1"/>
  <c r="AK520" i="6"/>
  <c r="AJ520" i="6"/>
  <c r="AG520" i="6"/>
  <c r="HP520" i="6" s="1"/>
  <c r="AF520" i="6"/>
  <c r="HR520" i="6" s="1"/>
  <c r="E520" i="6"/>
  <c r="D520" i="6"/>
  <c r="NA519" i="6"/>
  <c r="GH519" i="6"/>
  <c r="GE519" i="6"/>
  <c r="GD519" i="6"/>
  <c r="GC519" i="6"/>
  <c r="GB519" i="6"/>
  <c r="GA519" i="6"/>
  <c r="FZ519" i="6"/>
  <c r="FY519" i="6"/>
  <c r="FX519" i="6"/>
  <c r="FU519" i="6"/>
  <c r="FS519" i="6"/>
  <c r="MJ519" i="6" s="1"/>
  <c r="FQ519" i="6"/>
  <c r="MF519" i="6" s="1"/>
  <c r="FP519" i="6"/>
  <c r="MH519" i="6" s="1"/>
  <c r="FM519" i="6"/>
  <c r="MB519" i="6" s="1"/>
  <c r="FK519" i="6"/>
  <c r="LX519" i="6" s="1"/>
  <c r="FJ519" i="6"/>
  <c r="LZ519" i="6" s="1"/>
  <c r="MD519" i="6" s="1"/>
  <c r="FG519" i="6"/>
  <c r="LT519" i="6" s="1"/>
  <c r="FE519" i="6"/>
  <c r="LP519" i="6" s="1"/>
  <c r="FD519" i="6"/>
  <c r="LR519" i="6" s="1"/>
  <c r="FA519" i="6"/>
  <c r="LL519" i="6" s="1"/>
  <c r="EY519" i="6"/>
  <c r="EX519" i="6"/>
  <c r="EU519" i="6"/>
  <c r="LH519" i="6" s="1"/>
  <c r="ET519" i="6"/>
  <c r="LJ519" i="6" s="1"/>
  <c r="LN519" i="6" s="1"/>
  <c r="EO519" i="6"/>
  <c r="EP519" i="6" s="1"/>
  <c r="LD519" i="6" s="1"/>
  <c r="EN519" i="6"/>
  <c r="EM519" i="6"/>
  <c r="EK519" i="6"/>
  <c r="KZ519" i="6" s="1"/>
  <c r="EJ519" i="6"/>
  <c r="LB519" i="6" s="1"/>
  <c r="EE519" i="6"/>
  <c r="KV519" i="6" s="1"/>
  <c r="EC519" i="6"/>
  <c r="EB519" i="6"/>
  <c r="DW519" i="6"/>
  <c r="KR519" i="6" s="1"/>
  <c r="DV519" i="6"/>
  <c r="KT519" i="6" s="1"/>
  <c r="DR519" i="6"/>
  <c r="KN519" i="6" s="1"/>
  <c r="DP519" i="6"/>
  <c r="DO519" i="6"/>
  <c r="DM519" i="6"/>
  <c r="KJ519" i="6" s="1"/>
  <c r="DL519" i="6"/>
  <c r="KL519" i="6" s="1"/>
  <c r="KP519" i="6" s="1"/>
  <c r="DG519" i="6"/>
  <c r="KF519" i="6" s="1"/>
  <c r="DE519" i="6"/>
  <c r="KB519" i="6" s="1"/>
  <c r="DD519" i="6"/>
  <c r="KD519" i="6" s="1"/>
  <c r="DA519" i="6"/>
  <c r="JX519" i="6" s="1"/>
  <c r="CY519" i="6"/>
  <c r="JT519" i="6" s="1"/>
  <c r="CX519" i="6"/>
  <c r="JV519" i="6" s="1"/>
  <c r="JZ519" i="6" s="1"/>
  <c r="CU519" i="6"/>
  <c r="JP519" i="6" s="1"/>
  <c r="CS519" i="6"/>
  <c r="CP519" i="6"/>
  <c r="JL519" i="6" s="1"/>
  <c r="CO519" i="6"/>
  <c r="JN519" i="6" s="1"/>
  <c r="CI519" i="6"/>
  <c r="JH519" i="6" s="1"/>
  <c r="CG519" i="6"/>
  <c r="JF519" i="6" s="1"/>
  <c r="CF519" i="6"/>
  <c r="JD519" i="6" s="1"/>
  <c r="CC519" i="6"/>
  <c r="IZ519" i="6" s="1"/>
  <c r="CA519" i="6"/>
  <c r="IX519" i="6" s="1"/>
  <c r="BZ519" i="6"/>
  <c r="IV519" i="6" s="1"/>
  <c r="BW519" i="6"/>
  <c r="IR519" i="6" s="1"/>
  <c r="BU519" i="6"/>
  <c r="BT519" i="6"/>
  <c r="BQ519" i="6"/>
  <c r="IN519" i="6" s="1"/>
  <c r="BP519" i="6"/>
  <c r="IP519" i="6" s="1"/>
  <c r="BL519" i="6"/>
  <c r="IJ519" i="6" s="1"/>
  <c r="BJ519" i="6"/>
  <c r="BI519" i="6"/>
  <c r="IF519" i="6" s="1"/>
  <c r="BF519" i="6"/>
  <c r="BG519" i="6" s="1"/>
  <c r="BC519" i="6"/>
  <c r="AY519" i="6"/>
  <c r="IB519" i="6" s="1"/>
  <c r="AW519" i="6"/>
  <c r="AV519" i="6"/>
  <c r="AT519" i="6"/>
  <c r="AR519" i="6"/>
  <c r="HX519" i="6" s="1"/>
  <c r="AQ519" i="6"/>
  <c r="AM519" i="6"/>
  <c r="HT519" i="6" s="1"/>
  <c r="AK519" i="6"/>
  <c r="AJ519" i="6"/>
  <c r="GJ519" i="6" s="1"/>
  <c r="AG519" i="6"/>
  <c r="HP519" i="6" s="1"/>
  <c r="AF519" i="6"/>
  <c r="HR519" i="6" s="1"/>
  <c r="L519" i="6"/>
  <c r="E519" i="6"/>
  <c r="D519" i="6"/>
  <c r="GH518" i="6"/>
  <c r="GE518" i="6"/>
  <c r="GD518" i="6"/>
  <c r="GC518" i="6"/>
  <c r="GB518" i="6"/>
  <c r="GA518" i="6"/>
  <c r="FZ518" i="6"/>
  <c r="FY518" i="6"/>
  <c r="FX518" i="6"/>
  <c r="FU518" i="6"/>
  <c r="FS518" i="6"/>
  <c r="MJ518" i="6" s="1"/>
  <c r="FQ518" i="6"/>
  <c r="MF518" i="6" s="1"/>
  <c r="FP518" i="6"/>
  <c r="MH518" i="6" s="1"/>
  <c r="FM518" i="6"/>
  <c r="MB518" i="6" s="1"/>
  <c r="FK518" i="6"/>
  <c r="LX518" i="6" s="1"/>
  <c r="FJ518" i="6"/>
  <c r="LZ518" i="6" s="1"/>
  <c r="FG518" i="6"/>
  <c r="LT518" i="6" s="1"/>
  <c r="FE518" i="6"/>
  <c r="LP518" i="6" s="1"/>
  <c r="FD518" i="6"/>
  <c r="LR518" i="6" s="1"/>
  <c r="FA518" i="6"/>
  <c r="LL518" i="6" s="1"/>
  <c r="EY518" i="6"/>
  <c r="EX518" i="6"/>
  <c r="EU518" i="6"/>
  <c r="LH518" i="6" s="1"/>
  <c r="ET518" i="6"/>
  <c r="LJ518" i="6" s="1"/>
  <c r="EO518" i="6"/>
  <c r="EP518" i="6" s="1"/>
  <c r="LD518" i="6" s="1"/>
  <c r="EN518" i="6"/>
  <c r="EM518" i="6"/>
  <c r="EK518" i="6"/>
  <c r="KZ518" i="6" s="1"/>
  <c r="EJ518" i="6"/>
  <c r="LB518" i="6" s="1"/>
  <c r="EE518" i="6"/>
  <c r="KV518" i="6" s="1"/>
  <c r="EC518" i="6"/>
  <c r="EB518" i="6"/>
  <c r="DW518" i="6"/>
  <c r="KR518" i="6" s="1"/>
  <c r="DV518" i="6"/>
  <c r="KT518" i="6" s="1"/>
  <c r="DR518" i="6"/>
  <c r="KN518" i="6" s="1"/>
  <c r="DP518" i="6"/>
  <c r="DO518" i="6"/>
  <c r="DM518" i="6"/>
  <c r="KJ518" i="6" s="1"/>
  <c r="DL518" i="6"/>
  <c r="KL518" i="6" s="1"/>
  <c r="DG518" i="6"/>
  <c r="KF518" i="6" s="1"/>
  <c r="DE518" i="6"/>
  <c r="KB518" i="6" s="1"/>
  <c r="DD518" i="6"/>
  <c r="KD518" i="6" s="1"/>
  <c r="DA518" i="6"/>
  <c r="JX518" i="6" s="1"/>
  <c r="CY518" i="6"/>
  <c r="JT518" i="6" s="1"/>
  <c r="CX518" i="6"/>
  <c r="JV518" i="6" s="1"/>
  <c r="CU518" i="6"/>
  <c r="JP518" i="6" s="1"/>
  <c r="CS518" i="6"/>
  <c r="CP518" i="6"/>
  <c r="CO518" i="6"/>
  <c r="JN518" i="6" s="1"/>
  <c r="CI518" i="6"/>
  <c r="JH518" i="6" s="1"/>
  <c r="CG518" i="6"/>
  <c r="JF518" i="6" s="1"/>
  <c r="CF518" i="6"/>
  <c r="JD518" i="6" s="1"/>
  <c r="CC518" i="6"/>
  <c r="IZ518" i="6" s="1"/>
  <c r="CA518" i="6"/>
  <c r="IX518" i="6" s="1"/>
  <c r="BZ518" i="6"/>
  <c r="IV518" i="6" s="1"/>
  <c r="BW518" i="6"/>
  <c r="IR518" i="6" s="1"/>
  <c r="BU518" i="6"/>
  <c r="BT518" i="6"/>
  <c r="BQ518" i="6"/>
  <c r="IN518" i="6" s="1"/>
  <c r="BP518" i="6"/>
  <c r="IP518" i="6" s="1"/>
  <c r="BL518" i="6"/>
  <c r="IJ518" i="6" s="1"/>
  <c r="BJ518" i="6"/>
  <c r="BI518" i="6"/>
  <c r="IF518" i="6" s="1"/>
  <c r="BF518" i="6"/>
  <c r="BG518" i="6" s="1"/>
  <c r="BC518" i="6"/>
  <c r="AY518" i="6"/>
  <c r="IB518" i="6" s="1"/>
  <c r="AW518" i="6"/>
  <c r="AV518" i="6"/>
  <c r="AT518" i="6"/>
  <c r="AR518" i="6"/>
  <c r="AQ518" i="6"/>
  <c r="AM518" i="6"/>
  <c r="HT518" i="6" s="1"/>
  <c r="AK518" i="6"/>
  <c r="AJ518" i="6"/>
  <c r="GJ518" i="6" s="1"/>
  <c r="AG518" i="6"/>
  <c r="HP518" i="6" s="1"/>
  <c r="AF518" i="6"/>
  <c r="HR518" i="6" s="1"/>
  <c r="L518" i="6"/>
  <c r="E518" i="6"/>
  <c r="D518" i="6"/>
  <c r="NA517" i="6"/>
  <c r="GH517" i="6"/>
  <c r="GE517" i="6"/>
  <c r="GD517" i="6"/>
  <c r="GC517" i="6"/>
  <c r="GB517" i="6"/>
  <c r="GA517" i="6"/>
  <c r="FZ517" i="6"/>
  <c r="FY517" i="6"/>
  <c r="FX517" i="6"/>
  <c r="FU517" i="6"/>
  <c r="FS517" i="6"/>
  <c r="MJ517" i="6" s="1"/>
  <c r="FQ517" i="6"/>
  <c r="MF517" i="6" s="1"/>
  <c r="FP517" i="6"/>
  <c r="MH517" i="6" s="1"/>
  <c r="FM517" i="6"/>
  <c r="MB517" i="6" s="1"/>
  <c r="FK517" i="6"/>
  <c r="LX517" i="6" s="1"/>
  <c r="FJ517" i="6"/>
  <c r="LZ517" i="6" s="1"/>
  <c r="FG517" i="6"/>
  <c r="LT517" i="6" s="1"/>
  <c r="FE517" i="6"/>
  <c r="LP517" i="6" s="1"/>
  <c r="FD517" i="6"/>
  <c r="LR517" i="6" s="1"/>
  <c r="FA517" i="6"/>
  <c r="LL517" i="6" s="1"/>
  <c r="EY517" i="6"/>
  <c r="EX517" i="6"/>
  <c r="EU517" i="6"/>
  <c r="LH517" i="6" s="1"/>
  <c r="ET517" i="6"/>
  <c r="LJ517" i="6" s="1"/>
  <c r="EO517" i="6"/>
  <c r="EP517" i="6" s="1"/>
  <c r="LD517" i="6" s="1"/>
  <c r="EN517" i="6"/>
  <c r="EM517" i="6"/>
  <c r="EK517" i="6"/>
  <c r="KZ517" i="6" s="1"/>
  <c r="EJ517" i="6"/>
  <c r="LB517" i="6" s="1"/>
  <c r="EE517" i="6"/>
  <c r="KV517" i="6" s="1"/>
  <c r="EC517" i="6"/>
  <c r="EB517" i="6"/>
  <c r="DW517" i="6"/>
  <c r="KR517" i="6" s="1"/>
  <c r="DV517" i="6"/>
  <c r="KT517" i="6" s="1"/>
  <c r="DR517" i="6"/>
  <c r="KN517" i="6" s="1"/>
  <c r="DP517" i="6"/>
  <c r="DO517" i="6"/>
  <c r="DM517" i="6"/>
  <c r="KJ517" i="6" s="1"/>
  <c r="DL517" i="6"/>
  <c r="KL517" i="6" s="1"/>
  <c r="DG517" i="6"/>
  <c r="KF517" i="6" s="1"/>
  <c r="DE517" i="6"/>
  <c r="KB517" i="6" s="1"/>
  <c r="DD517" i="6"/>
  <c r="KD517" i="6" s="1"/>
  <c r="DA517" i="6"/>
  <c r="JX517" i="6" s="1"/>
  <c r="CY517" i="6"/>
  <c r="JT517" i="6" s="1"/>
  <c r="CX517" i="6"/>
  <c r="JV517" i="6" s="1"/>
  <c r="CU517" i="6"/>
  <c r="JP517" i="6" s="1"/>
  <c r="CS517" i="6"/>
  <c r="CP517" i="6"/>
  <c r="JL517" i="6" s="1"/>
  <c r="CO517" i="6"/>
  <c r="JN517" i="6" s="1"/>
  <c r="CI517" i="6"/>
  <c r="JH517" i="6" s="1"/>
  <c r="CG517" i="6"/>
  <c r="JF517" i="6" s="1"/>
  <c r="CF517" i="6"/>
  <c r="JD517" i="6" s="1"/>
  <c r="CC517" i="6"/>
  <c r="IZ517" i="6" s="1"/>
  <c r="CA517" i="6"/>
  <c r="IX517" i="6" s="1"/>
  <c r="BZ517" i="6"/>
  <c r="IV517" i="6" s="1"/>
  <c r="JA517" i="6" s="1"/>
  <c r="BW517" i="6"/>
  <c r="IR517" i="6" s="1"/>
  <c r="BU517" i="6"/>
  <c r="BT517" i="6"/>
  <c r="BQ517" i="6"/>
  <c r="IN517" i="6" s="1"/>
  <c r="BP517" i="6"/>
  <c r="IP517" i="6" s="1"/>
  <c r="BL517" i="6"/>
  <c r="IJ517" i="6" s="1"/>
  <c r="BJ517" i="6"/>
  <c r="BI517" i="6"/>
  <c r="IF517" i="6" s="1"/>
  <c r="IK517" i="6" s="1"/>
  <c r="BF517" i="6"/>
  <c r="BG517" i="6" s="1"/>
  <c r="BC517" i="6"/>
  <c r="BD517" i="6" s="1"/>
  <c r="AY517" i="6"/>
  <c r="IB517" i="6" s="1"/>
  <c r="AW517" i="6"/>
  <c r="AV517" i="6"/>
  <c r="AT517" i="6"/>
  <c r="FW517" i="6" s="1"/>
  <c r="AR517" i="6"/>
  <c r="AQ517" i="6"/>
  <c r="AM517" i="6"/>
  <c r="HT517" i="6" s="1"/>
  <c r="AK517" i="6"/>
  <c r="GI517" i="6" s="1"/>
  <c r="AJ517" i="6"/>
  <c r="AG517" i="6"/>
  <c r="HP517" i="6" s="1"/>
  <c r="AF517" i="6"/>
  <c r="HR517" i="6" s="1"/>
  <c r="E517" i="6"/>
  <c r="D517" i="6"/>
  <c r="NA516" i="6"/>
  <c r="GH516" i="6"/>
  <c r="GE516" i="6"/>
  <c r="GD516" i="6"/>
  <c r="GC516" i="6"/>
  <c r="GB516" i="6"/>
  <c r="GA516" i="6"/>
  <c r="FZ516" i="6"/>
  <c r="FY516" i="6"/>
  <c r="FX516" i="6"/>
  <c r="FU516" i="6"/>
  <c r="FS516" i="6"/>
  <c r="MJ516" i="6" s="1"/>
  <c r="FQ516" i="6"/>
  <c r="MF516" i="6" s="1"/>
  <c r="FP516" i="6"/>
  <c r="MH516" i="6" s="1"/>
  <c r="FM516" i="6"/>
  <c r="MB516" i="6" s="1"/>
  <c r="FK516" i="6"/>
  <c r="LX516" i="6" s="1"/>
  <c r="FJ516" i="6"/>
  <c r="LZ516" i="6" s="1"/>
  <c r="MD516" i="6" s="1"/>
  <c r="FG516" i="6"/>
  <c r="LT516" i="6" s="1"/>
  <c r="FE516" i="6"/>
  <c r="LP516" i="6" s="1"/>
  <c r="FD516" i="6"/>
  <c r="LR516" i="6" s="1"/>
  <c r="FA516" i="6"/>
  <c r="LL516" i="6" s="1"/>
  <c r="EY516" i="6"/>
  <c r="EX516" i="6"/>
  <c r="EU516" i="6"/>
  <c r="LH516" i="6" s="1"/>
  <c r="ET516" i="6"/>
  <c r="LJ516" i="6" s="1"/>
  <c r="LN516" i="6" s="1"/>
  <c r="EO516" i="6"/>
  <c r="EP516" i="6" s="1"/>
  <c r="LD516" i="6" s="1"/>
  <c r="EN516" i="6"/>
  <c r="EM516" i="6"/>
  <c r="EK516" i="6"/>
  <c r="KZ516" i="6" s="1"/>
  <c r="EJ516" i="6"/>
  <c r="LB516" i="6" s="1"/>
  <c r="EE516" i="6"/>
  <c r="KV516" i="6" s="1"/>
  <c r="EC516" i="6"/>
  <c r="EB516" i="6"/>
  <c r="DW516" i="6"/>
  <c r="KR516" i="6" s="1"/>
  <c r="DV516" i="6"/>
  <c r="KT516" i="6" s="1"/>
  <c r="DR516" i="6"/>
  <c r="KN516" i="6" s="1"/>
  <c r="DP516" i="6"/>
  <c r="DO516" i="6"/>
  <c r="DM516" i="6"/>
  <c r="KJ516" i="6" s="1"/>
  <c r="DL516" i="6"/>
  <c r="KL516" i="6" s="1"/>
  <c r="KP516" i="6" s="1"/>
  <c r="DG516" i="6"/>
  <c r="KF516" i="6" s="1"/>
  <c r="DE516" i="6"/>
  <c r="KB516" i="6" s="1"/>
  <c r="DD516" i="6"/>
  <c r="KD516" i="6" s="1"/>
  <c r="DA516" i="6"/>
  <c r="JX516" i="6" s="1"/>
  <c r="CY516" i="6"/>
  <c r="JT516" i="6" s="1"/>
  <c r="CX516" i="6"/>
  <c r="JV516" i="6" s="1"/>
  <c r="JZ516" i="6" s="1"/>
  <c r="CU516" i="6"/>
  <c r="JP516" i="6" s="1"/>
  <c r="CS516" i="6"/>
  <c r="CP516" i="6"/>
  <c r="JL516" i="6" s="1"/>
  <c r="JQ516" i="6" s="1"/>
  <c r="CO516" i="6"/>
  <c r="JN516" i="6" s="1"/>
  <c r="CI516" i="6"/>
  <c r="JH516" i="6" s="1"/>
  <c r="CG516" i="6"/>
  <c r="JF516" i="6" s="1"/>
  <c r="CF516" i="6"/>
  <c r="JD516" i="6" s="1"/>
  <c r="CC516" i="6"/>
  <c r="IZ516" i="6" s="1"/>
  <c r="CA516" i="6"/>
  <c r="IX516" i="6" s="1"/>
  <c r="BZ516" i="6"/>
  <c r="IV516" i="6" s="1"/>
  <c r="BW516" i="6"/>
  <c r="IR516" i="6" s="1"/>
  <c r="BU516" i="6"/>
  <c r="BT516" i="6"/>
  <c r="BQ516" i="6"/>
  <c r="IN516" i="6" s="1"/>
  <c r="BP516" i="6"/>
  <c r="IP516" i="6" s="1"/>
  <c r="BL516" i="6"/>
  <c r="IJ516" i="6" s="1"/>
  <c r="BJ516" i="6"/>
  <c r="BI516" i="6"/>
  <c r="IF516" i="6" s="1"/>
  <c r="BF516" i="6"/>
  <c r="BG516" i="6" s="1"/>
  <c r="BC516" i="6"/>
  <c r="AY516" i="6"/>
  <c r="IB516" i="6" s="1"/>
  <c r="AW516" i="6"/>
  <c r="AV516" i="6"/>
  <c r="AT516" i="6"/>
  <c r="AR516" i="6"/>
  <c r="AQ516" i="6"/>
  <c r="AM516" i="6"/>
  <c r="HT516" i="6" s="1"/>
  <c r="AK516" i="6"/>
  <c r="AJ516" i="6"/>
  <c r="AG516" i="6"/>
  <c r="HP516" i="6" s="1"/>
  <c r="AF516" i="6"/>
  <c r="HR516" i="6" s="1"/>
  <c r="L516" i="6"/>
  <c r="E516" i="6"/>
  <c r="D516" i="6"/>
  <c r="GH515" i="6"/>
  <c r="GE515" i="6"/>
  <c r="GD515" i="6"/>
  <c r="GC515" i="6"/>
  <c r="GB515" i="6"/>
  <c r="GA515" i="6"/>
  <c r="FZ515" i="6"/>
  <c r="FY515" i="6"/>
  <c r="FX515" i="6"/>
  <c r="FU515" i="6"/>
  <c r="FS515" i="6"/>
  <c r="MJ515" i="6" s="1"/>
  <c r="FQ515" i="6"/>
  <c r="MF515" i="6" s="1"/>
  <c r="FP515" i="6"/>
  <c r="MH515" i="6" s="1"/>
  <c r="FM515" i="6"/>
  <c r="MB515" i="6" s="1"/>
  <c r="FK515" i="6"/>
  <c r="LX515" i="6" s="1"/>
  <c r="FJ515" i="6"/>
  <c r="LZ515" i="6" s="1"/>
  <c r="FG515" i="6"/>
  <c r="LT515" i="6" s="1"/>
  <c r="FE515" i="6"/>
  <c r="LP515" i="6" s="1"/>
  <c r="FD515" i="6"/>
  <c r="LR515" i="6" s="1"/>
  <c r="FA515" i="6"/>
  <c r="LL515" i="6" s="1"/>
  <c r="EY515" i="6"/>
  <c r="EX515" i="6"/>
  <c r="EU515" i="6"/>
  <c r="LH515" i="6" s="1"/>
  <c r="ET515" i="6"/>
  <c r="LJ515" i="6" s="1"/>
  <c r="EO515" i="6"/>
  <c r="EP515" i="6" s="1"/>
  <c r="LD515" i="6" s="1"/>
  <c r="EN515" i="6"/>
  <c r="EM515" i="6"/>
  <c r="EK515" i="6"/>
  <c r="KZ515" i="6" s="1"/>
  <c r="EJ515" i="6"/>
  <c r="LB515" i="6" s="1"/>
  <c r="EE515" i="6"/>
  <c r="KV515" i="6" s="1"/>
  <c r="EC515" i="6"/>
  <c r="EB515" i="6"/>
  <c r="DW515" i="6"/>
  <c r="KR515" i="6" s="1"/>
  <c r="DV515" i="6"/>
  <c r="KT515" i="6" s="1"/>
  <c r="DR515" i="6"/>
  <c r="KN515" i="6" s="1"/>
  <c r="DP515" i="6"/>
  <c r="DO515" i="6"/>
  <c r="DM515" i="6"/>
  <c r="KJ515" i="6" s="1"/>
  <c r="DL515" i="6"/>
  <c r="KL515" i="6" s="1"/>
  <c r="DG515" i="6"/>
  <c r="KF515" i="6" s="1"/>
  <c r="DE515" i="6"/>
  <c r="KB515" i="6" s="1"/>
  <c r="DD515" i="6"/>
  <c r="KD515" i="6" s="1"/>
  <c r="DA515" i="6"/>
  <c r="JX515" i="6" s="1"/>
  <c r="CY515" i="6"/>
  <c r="JT515" i="6" s="1"/>
  <c r="CX515" i="6"/>
  <c r="JV515" i="6" s="1"/>
  <c r="CU515" i="6"/>
  <c r="JP515" i="6" s="1"/>
  <c r="CS515" i="6"/>
  <c r="CP515" i="6"/>
  <c r="JL515" i="6" s="1"/>
  <c r="CO515" i="6"/>
  <c r="JN515" i="6" s="1"/>
  <c r="CI515" i="6"/>
  <c r="JH515" i="6" s="1"/>
  <c r="CG515" i="6"/>
  <c r="JF515" i="6" s="1"/>
  <c r="CF515" i="6"/>
  <c r="JD515" i="6" s="1"/>
  <c r="CC515" i="6"/>
  <c r="IZ515" i="6" s="1"/>
  <c r="CA515" i="6"/>
  <c r="IX515" i="6" s="1"/>
  <c r="BZ515" i="6"/>
  <c r="IV515" i="6" s="1"/>
  <c r="BW515" i="6"/>
  <c r="IR515" i="6" s="1"/>
  <c r="BU515" i="6"/>
  <c r="BT515" i="6"/>
  <c r="BQ515" i="6"/>
  <c r="IN515" i="6" s="1"/>
  <c r="BP515" i="6"/>
  <c r="IP515" i="6" s="1"/>
  <c r="BL515" i="6"/>
  <c r="IJ515" i="6" s="1"/>
  <c r="BJ515" i="6"/>
  <c r="BI515" i="6"/>
  <c r="IF515" i="6" s="1"/>
  <c r="BF515" i="6"/>
  <c r="BG515" i="6" s="1"/>
  <c r="BC515" i="6"/>
  <c r="AY515" i="6"/>
  <c r="IB515" i="6" s="1"/>
  <c r="AW515" i="6"/>
  <c r="AV515" i="6"/>
  <c r="AT515" i="6"/>
  <c r="AR515" i="6"/>
  <c r="AQ515" i="6"/>
  <c r="AM515" i="6"/>
  <c r="HT515" i="6" s="1"/>
  <c r="AK515" i="6"/>
  <c r="AJ515" i="6"/>
  <c r="AG515" i="6"/>
  <c r="HP515" i="6" s="1"/>
  <c r="AF515" i="6"/>
  <c r="HR515" i="6" s="1"/>
  <c r="L515" i="6"/>
  <c r="E515" i="6"/>
  <c r="D515" i="6"/>
  <c r="NA514" i="6"/>
  <c r="GH514" i="6"/>
  <c r="GE514" i="6"/>
  <c r="GD514" i="6"/>
  <c r="GC514" i="6"/>
  <c r="GB514" i="6"/>
  <c r="GA514" i="6"/>
  <c r="FZ514" i="6"/>
  <c r="FY514" i="6"/>
  <c r="FX514" i="6"/>
  <c r="FU514" i="6"/>
  <c r="FS514" i="6"/>
  <c r="MJ514" i="6" s="1"/>
  <c r="FQ514" i="6"/>
  <c r="MF514" i="6" s="1"/>
  <c r="FP514" i="6"/>
  <c r="MH514" i="6" s="1"/>
  <c r="FM514" i="6"/>
  <c r="MB514" i="6" s="1"/>
  <c r="FK514" i="6"/>
  <c r="LX514" i="6" s="1"/>
  <c r="FJ514" i="6"/>
  <c r="LZ514" i="6" s="1"/>
  <c r="FG514" i="6"/>
  <c r="LT514" i="6" s="1"/>
  <c r="FE514" i="6"/>
  <c r="LP514" i="6" s="1"/>
  <c r="FD514" i="6"/>
  <c r="LR514" i="6" s="1"/>
  <c r="FA514" i="6"/>
  <c r="LL514" i="6" s="1"/>
  <c r="EY514" i="6"/>
  <c r="EX514" i="6"/>
  <c r="EU514" i="6"/>
  <c r="LH514" i="6" s="1"/>
  <c r="ET514" i="6"/>
  <c r="LJ514" i="6" s="1"/>
  <c r="EO514" i="6"/>
  <c r="EP514" i="6" s="1"/>
  <c r="LD514" i="6" s="1"/>
  <c r="EN514" i="6"/>
  <c r="EM514" i="6"/>
  <c r="EK514" i="6"/>
  <c r="KZ514" i="6" s="1"/>
  <c r="EJ514" i="6"/>
  <c r="LB514" i="6" s="1"/>
  <c r="EE514" i="6"/>
  <c r="KV514" i="6" s="1"/>
  <c r="EC514" i="6"/>
  <c r="EB514" i="6"/>
  <c r="DW514" i="6"/>
  <c r="KR514" i="6" s="1"/>
  <c r="DV514" i="6"/>
  <c r="KT514" i="6" s="1"/>
  <c r="DR514" i="6"/>
  <c r="KN514" i="6" s="1"/>
  <c r="DP514" i="6"/>
  <c r="DO514" i="6"/>
  <c r="DM514" i="6"/>
  <c r="KJ514" i="6" s="1"/>
  <c r="DL514" i="6"/>
  <c r="KL514" i="6" s="1"/>
  <c r="DG514" i="6"/>
  <c r="KF514" i="6" s="1"/>
  <c r="DE514" i="6"/>
  <c r="KB514" i="6" s="1"/>
  <c r="DD514" i="6"/>
  <c r="KD514" i="6" s="1"/>
  <c r="DA514" i="6"/>
  <c r="JX514" i="6" s="1"/>
  <c r="CY514" i="6"/>
  <c r="JT514" i="6" s="1"/>
  <c r="CX514" i="6"/>
  <c r="JV514" i="6" s="1"/>
  <c r="CU514" i="6"/>
  <c r="JP514" i="6" s="1"/>
  <c r="CS514" i="6"/>
  <c r="CP514" i="6"/>
  <c r="JL514" i="6" s="1"/>
  <c r="CO514" i="6"/>
  <c r="JN514" i="6" s="1"/>
  <c r="CI514" i="6"/>
  <c r="JH514" i="6" s="1"/>
  <c r="CG514" i="6"/>
  <c r="JF514" i="6" s="1"/>
  <c r="CF514" i="6"/>
  <c r="JD514" i="6" s="1"/>
  <c r="CC514" i="6"/>
  <c r="IZ514" i="6" s="1"/>
  <c r="CA514" i="6"/>
  <c r="IX514" i="6" s="1"/>
  <c r="BZ514" i="6"/>
  <c r="IV514" i="6" s="1"/>
  <c r="JA514" i="6" s="1"/>
  <c r="BW514" i="6"/>
  <c r="IR514" i="6" s="1"/>
  <c r="BU514" i="6"/>
  <c r="BT514" i="6"/>
  <c r="BQ514" i="6"/>
  <c r="IN514" i="6" s="1"/>
  <c r="BP514" i="6"/>
  <c r="IP514" i="6" s="1"/>
  <c r="BL514" i="6"/>
  <c r="IJ514" i="6" s="1"/>
  <c r="BJ514" i="6"/>
  <c r="IH514" i="6" s="1"/>
  <c r="BI514" i="6"/>
  <c r="IF514" i="6" s="1"/>
  <c r="IK514" i="6" s="1"/>
  <c r="BG514" i="6"/>
  <c r="BF514" i="6"/>
  <c r="BD514" i="6"/>
  <c r="FV514" i="6" s="1"/>
  <c r="BC514" i="6"/>
  <c r="AY514" i="6"/>
  <c r="IB514" i="6" s="1"/>
  <c r="AW514" i="6"/>
  <c r="AV514" i="6"/>
  <c r="AT514" i="6"/>
  <c r="FW514" i="6" s="1"/>
  <c r="AR514" i="6"/>
  <c r="HX514" i="6" s="1"/>
  <c r="AQ514" i="6"/>
  <c r="AM514" i="6"/>
  <c r="HT514" i="6" s="1"/>
  <c r="AK514" i="6"/>
  <c r="AJ514" i="6"/>
  <c r="GJ514" i="6" s="1"/>
  <c r="AG514" i="6"/>
  <c r="HP514" i="6" s="1"/>
  <c r="AF514" i="6"/>
  <c r="HR514" i="6" s="1"/>
  <c r="E514" i="6"/>
  <c r="D514" i="6"/>
  <c r="GH513" i="6"/>
  <c r="GE513" i="6"/>
  <c r="GD513" i="6"/>
  <c r="GC513" i="6"/>
  <c r="GB513" i="6"/>
  <c r="GA513" i="6"/>
  <c r="FZ513" i="6"/>
  <c r="FY513" i="6"/>
  <c r="FX513" i="6"/>
  <c r="FU513" i="6"/>
  <c r="FS513" i="6"/>
  <c r="MJ513" i="6" s="1"/>
  <c r="FQ513" i="6"/>
  <c r="MF513" i="6" s="1"/>
  <c r="FP513" i="6"/>
  <c r="MH513" i="6" s="1"/>
  <c r="ML513" i="6" s="1"/>
  <c r="FM513" i="6"/>
  <c r="MB513" i="6" s="1"/>
  <c r="FK513" i="6"/>
  <c r="LX513" i="6" s="1"/>
  <c r="FJ513" i="6"/>
  <c r="LZ513" i="6" s="1"/>
  <c r="FG513" i="6"/>
  <c r="LT513" i="6" s="1"/>
  <c r="FE513" i="6"/>
  <c r="LP513" i="6" s="1"/>
  <c r="FD513" i="6"/>
  <c r="LR513" i="6" s="1"/>
  <c r="LV513" i="6" s="1"/>
  <c r="FA513" i="6"/>
  <c r="LL513" i="6" s="1"/>
  <c r="EY513" i="6"/>
  <c r="EX513" i="6"/>
  <c r="EU513" i="6"/>
  <c r="LH513" i="6" s="1"/>
  <c r="ET513" i="6"/>
  <c r="LJ513" i="6" s="1"/>
  <c r="EO513" i="6"/>
  <c r="EP513" i="6" s="1"/>
  <c r="LD513" i="6" s="1"/>
  <c r="EN513" i="6"/>
  <c r="EM513" i="6"/>
  <c r="EK513" i="6"/>
  <c r="KZ513" i="6" s="1"/>
  <c r="EJ513" i="6"/>
  <c r="LB513" i="6" s="1"/>
  <c r="EE513" i="6"/>
  <c r="KV513" i="6" s="1"/>
  <c r="EC513" i="6"/>
  <c r="EB513" i="6"/>
  <c r="DW513" i="6"/>
  <c r="KR513" i="6" s="1"/>
  <c r="DV513" i="6"/>
  <c r="KT513" i="6" s="1"/>
  <c r="KX513" i="6" s="1"/>
  <c r="DR513" i="6"/>
  <c r="KN513" i="6" s="1"/>
  <c r="DP513" i="6"/>
  <c r="DO513" i="6"/>
  <c r="DM513" i="6"/>
  <c r="KJ513" i="6" s="1"/>
  <c r="DL513" i="6"/>
  <c r="KL513" i="6" s="1"/>
  <c r="DG513" i="6"/>
  <c r="KF513" i="6" s="1"/>
  <c r="DE513" i="6"/>
  <c r="KB513" i="6" s="1"/>
  <c r="DD513" i="6"/>
  <c r="KD513" i="6" s="1"/>
  <c r="KH513" i="6" s="1"/>
  <c r="DA513" i="6"/>
  <c r="JX513" i="6" s="1"/>
  <c r="CY513" i="6"/>
  <c r="JT513" i="6" s="1"/>
  <c r="CX513" i="6"/>
  <c r="JV513" i="6" s="1"/>
  <c r="CU513" i="6"/>
  <c r="JP513" i="6" s="1"/>
  <c r="CS513" i="6"/>
  <c r="CP513" i="6"/>
  <c r="JL513" i="6" s="1"/>
  <c r="CO513" i="6"/>
  <c r="JN513" i="6" s="1"/>
  <c r="CI513" i="6"/>
  <c r="JH513" i="6" s="1"/>
  <c r="CG513" i="6"/>
  <c r="JF513" i="6" s="1"/>
  <c r="CF513" i="6"/>
  <c r="JD513" i="6" s="1"/>
  <c r="CC513" i="6"/>
  <c r="IZ513" i="6" s="1"/>
  <c r="CA513" i="6"/>
  <c r="IX513" i="6" s="1"/>
  <c r="BZ513" i="6"/>
  <c r="IV513" i="6" s="1"/>
  <c r="JA513" i="6" s="1"/>
  <c r="BW513" i="6"/>
  <c r="IR513" i="6" s="1"/>
  <c r="BU513" i="6"/>
  <c r="BT513" i="6"/>
  <c r="BQ513" i="6"/>
  <c r="IN513" i="6" s="1"/>
  <c r="BP513" i="6"/>
  <c r="IP513" i="6" s="1"/>
  <c r="BL513" i="6"/>
  <c r="IJ513" i="6" s="1"/>
  <c r="BJ513" i="6"/>
  <c r="BI513" i="6"/>
  <c r="IF513" i="6" s="1"/>
  <c r="IK513" i="6" s="1"/>
  <c r="BF513" i="6"/>
  <c r="BG513" i="6" s="1"/>
  <c r="BC513" i="6"/>
  <c r="BD513" i="6" s="1"/>
  <c r="AY513" i="6"/>
  <c r="IB513" i="6" s="1"/>
  <c r="AW513" i="6"/>
  <c r="AV513" i="6"/>
  <c r="AT513" i="6"/>
  <c r="AR513" i="6"/>
  <c r="AQ513" i="6"/>
  <c r="AM513" i="6"/>
  <c r="HT513" i="6" s="1"/>
  <c r="AK513" i="6"/>
  <c r="AJ513" i="6"/>
  <c r="AG513" i="6"/>
  <c r="HP513" i="6" s="1"/>
  <c r="AF513" i="6"/>
  <c r="HR513" i="6" s="1"/>
  <c r="E513" i="6"/>
  <c r="D513" i="6"/>
  <c r="NA512" i="6"/>
  <c r="GH512" i="6"/>
  <c r="GE512" i="6"/>
  <c r="GD512" i="6"/>
  <c r="GC512" i="6"/>
  <c r="GB512" i="6"/>
  <c r="GA512" i="6"/>
  <c r="FZ512" i="6"/>
  <c r="FY512" i="6"/>
  <c r="FX512" i="6"/>
  <c r="FU512" i="6"/>
  <c r="FS512" i="6"/>
  <c r="MJ512" i="6" s="1"/>
  <c r="FQ512" i="6"/>
  <c r="MF512" i="6" s="1"/>
  <c r="FP512" i="6"/>
  <c r="MH512" i="6" s="1"/>
  <c r="FM512" i="6"/>
  <c r="MB512" i="6" s="1"/>
  <c r="FK512" i="6"/>
  <c r="LX512" i="6" s="1"/>
  <c r="FJ512" i="6"/>
  <c r="LZ512" i="6" s="1"/>
  <c r="MD512" i="6" s="1"/>
  <c r="FG512" i="6"/>
  <c r="LT512" i="6" s="1"/>
  <c r="FE512" i="6"/>
  <c r="LP512" i="6" s="1"/>
  <c r="FD512" i="6"/>
  <c r="LR512" i="6" s="1"/>
  <c r="FA512" i="6"/>
  <c r="LL512" i="6" s="1"/>
  <c r="EY512" i="6"/>
  <c r="EX512" i="6"/>
  <c r="EU512" i="6"/>
  <c r="LH512" i="6" s="1"/>
  <c r="ET512" i="6"/>
  <c r="LJ512" i="6" s="1"/>
  <c r="LN512" i="6" s="1"/>
  <c r="EP512" i="6"/>
  <c r="LD512" i="6" s="1"/>
  <c r="EO512" i="6"/>
  <c r="EN512" i="6"/>
  <c r="EM512" i="6"/>
  <c r="EK512" i="6"/>
  <c r="KZ512" i="6" s="1"/>
  <c r="EJ512" i="6"/>
  <c r="LB512" i="6" s="1"/>
  <c r="EE512" i="6"/>
  <c r="KV512" i="6" s="1"/>
  <c r="EC512" i="6"/>
  <c r="EB512" i="6"/>
  <c r="DW512" i="6"/>
  <c r="KR512" i="6" s="1"/>
  <c r="DV512" i="6"/>
  <c r="KT512" i="6" s="1"/>
  <c r="DR512" i="6"/>
  <c r="KN512" i="6" s="1"/>
  <c r="DP512" i="6"/>
  <c r="DO512" i="6"/>
  <c r="DM512" i="6"/>
  <c r="KJ512" i="6" s="1"/>
  <c r="DL512" i="6"/>
  <c r="KL512" i="6" s="1"/>
  <c r="KP512" i="6" s="1"/>
  <c r="DG512" i="6"/>
  <c r="KF512" i="6" s="1"/>
  <c r="DE512" i="6"/>
  <c r="KB512" i="6" s="1"/>
  <c r="DD512" i="6"/>
  <c r="KD512" i="6" s="1"/>
  <c r="DA512" i="6"/>
  <c r="JX512" i="6" s="1"/>
  <c r="CY512" i="6"/>
  <c r="JT512" i="6" s="1"/>
  <c r="CX512" i="6"/>
  <c r="JV512" i="6" s="1"/>
  <c r="JZ512" i="6" s="1"/>
  <c r="CU512" i="6"/>
  <c r="JP512" i="6" s="1"/>
  <c r="CS512" i="6"/>
  <c r="CP512" i="6"/>
  <c r="JL512" i="6" s="1"/>
  <c r="CO512" i="6"/>
  <c r="JN512" i="6" s="1"/>
  <c r="CI512" i="6"/>
  <c r="JH512" i="6" s="1"/>
  <c r="CG512" i="6"/>
  <c r="JF512" i="6" s="1"/>
  <c r="CF512" i="6"/>
  <c r="JD512" i="6" s="1"/>
  <c r="CC512" i="6"/>
  <c r="IZ512" i="6" s="1"/>
  <c r="CA512" i="6"/>
  <c r="IX512" i="6" s="1"/>
  <c r="BZ512" i="6"/>
  <c r="IV512" i="6" s="1"/>
  <c r="BW512" i="6"/>
  <c r="IR512" i="6" s="1"/>
  <c r="BU512" i="6"/>
  <c r="BT512" i="6"/>
  <c r="BQ512" i="6"/>
  <c r="IN512" i="6" s="1"/>
  <c r="BP512" i="6"/>
  <c r="IP512" i="6" s="1"/>
  <c r="BL512" i="6"/>
  <c r="IJ512" i="6" s="1"/>
  <c r="BJ512" i="6"/>
  <c r="BI512" i="6"/>
  <c r="IF512" i="6" s="1"/>
  <c r="BF512" i="6"/>
  <c r="BG512" i="6" s="1"/>
  <c r="BC512" i="6"/>
  <c r="AY512" i="6"/>
  <c r="IB512" i="6" s="1"/>
  <c r="AW512" i="6"/>
  <c r="AV512" i="6"/>
  <c r="AT512" i="6"/>
  <c r="FW512" i="6" s="1"/>
  <c r="AR512" i="6"/>
  <c r="AQ512" i="6"/>
  <c r="AM512" i="6"/>
  <c r="HT512" i="6" s="1"/>
  <c r="AK512" i="6"/>
  <c r="GI512" i="6" s="1"/>
  <c r="AJ512" i="6"/>
  <c r="AG512" i="6"/>
  <c r="HP512" i="6" s="1"/>
  <c r="AF512" i="6"/>
  <c r="HR512" i="6" s="1"/>
  <c r="L512" i="6"/>
  <c r="E512" i="6"/>
  <c r="D512" i="6"/>
  <c r="GH511" i="6"/>
  <c r="GE511" i="6"/>
  <c r="GD511" i="6"/>
  <c r="GC511" i="6"/>
  <c r="GB511" i="6"/>
  <c r="GA511" i="6"/>
  <c r="FZ511" i="6"/>
  <c r="FY511" i="6"/>
  <c r="FX511" i="6"/>
  <c r="FU511" i="6"/>
  <c r="FS511" i="6"/>
  <c r="MJ511" i="6" s="1"/>
  <c r="FQ511" i="6"/>
  <c r="MF511" i="6" s="1"/>
  <c r="FP511" i="6"/>
  <c r="MH511" i="6" s="1"/>
  <c r="FM511" i="6"/>
  <c r="MB511" i="6" s="1"/>
  <c r="FK511" i="6"/>
  <c r="LX511" i="6" s="1"/>
  <c r="FJ511" i="6"/>
  <c r="LZ511" i="6" s="1"/>
  <c r="FG511" i="6"/>
  <c r="LT511" i="6" s="1"/>
  <c r="FE511" i="6"/>
  <c r="LP511" i="6" s="1"/>
  <c r="FD511" i="6"/>
  <c r="LR511" i="6" s="1"/>
  <c r="FA511" i="6"/>
  <c r="LL511" i="6" s="1"/>
  <c r="EY511" i="6"/>
  <c r="EX511" i="6"/>
  <c r="EU511" i="6"/>
  <c r="LH511" i="6" s="1"/>
  <c r="ET511" i="6"/>
  <c r="LJ511" i="6" s="1"/>
  <c r="EO511" i="6"/>
  <c r="EP511" i="6" s="1"/>
  <c r="LD511" i="6" s="1"/>
  <c r="EN511" i="6"/>
  <c r="EM511" i="6"/>
  <c r="EK511" i="6"/>
  <c r="KZ511" i="6" s="1"/>
  <c r="EJ511" i="6"/>
  <c r="LB511" i="6" s="1"/>
  <c r="EE511" i="6"/>
  <c r="KV511" i="6" s="1"/>
  <c r="EC511" i="6"/>
  <c r="EB511" i="6"/>
  <c r="DW511" i="6"/>
  <c r="KR511" i="6" s="1"/>
  <c r="DV511" i="6"/>
  <c r="KT511" i="6" s="1"/>
  <c r="DR511" i="6"/>
  <c r="KN511" i="6" s="1"/>
  <c r="DP511" i="6"/>
  <c r="DO511" i="6"/>
  <c r="DM511" i="6"/>
  <c r="KJ511" i="6" s="1"/>
  <c r="DL511" i="6"/>
  <c r="KL511" i="6" s="1"/>
  <c r="DG511" i="6"/>
  <c r="KF511" i="6" s="1"/>
  <c r="DE511" i="6"/>
  <c r="KB511" i="6" s="1"/>
  <c r="DD511" i="6"/>
  <c r="KD511" i="6" s="1"/>
  <c r="DA511" i="6"/>
  <c r="JX511" i="6" s="1"/>
  <c r="CY511" i="6"/>
  <c r="JT511" i="6" s="1"/>
  <c r="CX511" i="6"/>
  <c r="JV511" i="6" s="1"/>
  <c r="CU511" i="6"/>
  <c r="JP511" i="6" s="1"/>
  <c r="CS511" i="6"/>
  <c r="CP511" i="6"/>
  <c r="CO511" i="6"/>
  <c r="JN511" i="6" s="1"/>
  <c r="CI511" i="6"/>
  <c r="JH511" i="6" s="1"/>
  <c r="CG511" i="6"/>
  <c r="JF511" i="6" s="1"/>
  <c r="CF511" i="6"/>
  <c r="JD511" i="6" s="1"/>
  <c r="CC511" i="6"/>
  <c r="IZ511" i="6" s="1"/>
  <c r="CA511" i="6"/>
  <c r="IX511" i="6" s="1"/>
  <c r="BZ511" i="6"/>
  <c r="IV511" i="6" s="1"/>
  <c r="BW511" i="6"/>
  <c r="IR511" i="6" s="1"/>
  <c r="BU511" i="6"/>
  <c r="BT511" i="6"/>
  <c r="BQ511" i="6"/>
  <c r="IN511" i="6" s="1"/>
  <c r="BP511" i="6"/>
  <c r="IP511" i="6" s="1"/>
  <c r="BL511" i="6"/>
  <c r="IJ511" i="6" s="1"/>
  <c r="BJ511" i="6"/>
  <c r="BI511" i="6"/>
  <c r="IF511" i="6" s="1"/>
  <c r="BF511" i="6"/>
  <c r="BG511" i="6" s="1"/>
  <c r="BC511" i="6"/>
  <c r="AY511" i="6"/>
  <c r="IB511" i="6" s="1"/>
  <c r="AW511" i="6"/>
  <c r="AV511" i="6"/>
  <c r="AT511" i="6"/>
  <c r="FW511" i="6" s="1"/>
  <c r="AR511" i="6"/>
  <c r="AQ511" i="6"/>
  <c r="AM511" i="6"/>
  <c r="HT511" i="6" s="1"/>
  <c r="AK511" i="6"/>
  <c r="AJ511" i="6"/>
  <c r="AG511" i="6"/>
  <c r="HP511" i="6" s="1"/>
  <c r="AF511" i="6"/>
  <c r="HR511" i="6" s="1"/>
  <c r="L511" i="6"/>
  <c r="E511" i="6"/>
  <c r="D511" i="6"/>
  <c r="NH510" i="6"/>
  <c r="ND510" i="6"/>
  <c r="NC510" i="6"/>
  <c r="NA510" i="6"/>
  <c r="MW510" i="6"/>
  <c r="MV510" i="6"/>
  <c r="GH510" i="6"/>
  <c r="GE510" i="6"/>
  <c r="GD510" i="6"/>
  <c r="GC510" i="6"/>
  <c r="GB510" i="6"/>
  <c r="GA510" i="6"/>
  <c r="FZ510" i="6"/>
  <c r="FY510" i="6"/>
  <c r="FX510" i="6"/>
  <c r="FU510" i="6"/>
  <c r="FS510" i="6"/>
  <c r="MJ510" i="6" s="1"/>
  <c r="FQ510" i="6"/>
  <c r="MF510" i="6" s="1"/>
  <c r="FP510" i="6"/>
  <c r="MH510" i="6" s="1"/>
  <c r="ML510" i="6" s="1"/>
  <c r="FM510" i="6"/>
  <c r="MB510" i="6" s="1"/>
  <c r="FK510" i="6"/>
  <c r="LX510" i="6" s="1"/>
  <c r="FJ510" i="6"/>
  <c r="LZ510" i="6" s="1"/>
  <c r="MD510" i="6" s="1"/>
  <c r="FG510" i="6"/>
  <c r="LT510" i="6" s="1"/>
  <c r="FE510" i="6"/>
  <c r="LP510" i="6" s="1"/>
  <c r="FD510" i="6"/>
  <c r="LR510" i="6" s="1"/>
  <c r="LV510" i="6" s="1"/>
  <c r="FA510" i="6"/>
  <c r="LL510" i="6" s="1"/>
  <c r="EY510" i="6"/>
  <c r="EX510" i="6"/>
  <c r="EU510" i="6"/>
  <c r="LH510" i="6" s="1"/>
  <c r="ET510" i="6"/>
  <c r="LJ510" i="6" s="1"/>
  <c r="EO510" i="6"/>
  <c r="EP510" i="6" s="1"/>
  <c r="LD510" i="6" s="1"/>
  <c r="EN510" i="6"/>
  <c r="EM510" i="6"/>
  <c r="EK510" i="6"/>
  <c r="KZ510" i="6" s="1"/>
  <c r="EJ510" i="6"/>
  <c r="LB510" i="6" s="1"/>
  <c r="EE510" i="6"/>
  <c r="KV510" i="6" s="1"/>
  <c r="EC510" i="6"/>
  <c r="EB510" i="6"/>
  <c r="DW510" i="6"/>
  <c r="KR510" i="6" s="1"/>
  <c r="DV510" i="6"/>
  <c r="KT510" i="6" s="1"/>
  <c r="DR510" i="6"/>
  <c r="KN510" i="6" s="1"/>
  <c r="DP510" i="6"/>
  <c r="DO510" i="6"/>
  <c r="DM510" i="6"/>
  <c r="KJ510" i="6" s="1"/>
  <c r="DL510" i="6"/>
  <c r="KL510" i="6" s="1"/>
  <c r="DG510" i="6"/>
  <c r="KF510" i="6" s="1"/>
  <c r="DE510" i="6"/>
  <c r="KB510" i="6" s="1"/>
  <c r="DD510" i="6"/>
  <c r="KD510" i="6" s="1"/>
  <c r="DA510" i="6"/>
  <c r="JX510" i="6" s="1"/>
  <c r="CY510" i="6"/>
  <c r="JT510" i="6" s="1"/>
  <c r="CX510" i="6"/>
  <c r="JV510" i="6" s="1"/>
  <c r="CU510" i="6"/>
  <c r="JP510" i="6" s="1"/>
  <c r="CS510" i="6"/>
  <c r="CP510" i="6"/>
  <c r="JL510" i="6" s="1"/>
  <c r="CO510" i="6"/>
  <c r="JN510" i="6" s="1"/>
  <c r="CI510" i="6"/>
  <c r="JH510" i="6" s="1"/>
  <c r="CG510" i="6"/>
  <c r="JF510" i="6" s="1"/>
  <c r="CF510" i="6"/>
  <c r="JD510" i="6" s="1"/>
  <c r="CC510" i="6"/>
  <c r="IZ510" i="6" s="1"/>
  <c r="CA510" i="6"/>
  <c r="IX510" i="6" s="1"/>
  <c r="BZ510" i="6"/>
  <c r="IV510" i="6" s="1"/>
  <c r="JA510" i="6" s="1"/>
  <c r="BW510" i="6"/>
  <c r="IR510" i="6" s="1"/>
  <c r="BU510" i="6"/>
  <c r="BT510" i="6"/>
  <c r="BQ510" i="6"/>
  <c r="IN510" i="6" s="1"/>
  <c r="BP510" i="6"/>
  <c r="IP510" i="6" s="1"/>
  <c r="IT510" i="6" s="1"/>
  <c r="BL510" i="6"/>
  <c r="IJ510" i="6" s="1"/>
  <c r="BJ510" i="6"/>
  <c r="BI510" i="6"/>
  <c r="IF510" i="6" s="1"/>
  <c r="BF510" i="6"/>
  <c r="BG510" i="6" s="1"/>
  <c r="BC510" i="6"/>
  <c r="AY510" i="6"/>
  <c r="IB510" i="6" s="1"/>
  <c r="AW510" i="6"/>
  <c r="AV510" i="6"/>
  <c r="AT510" i="6"/>
  <c r="AR510" i="6"/>
  <c r="HX510" i="6" s="1"/>
  <c r="AQ510" i="6"/>
  <c r="AM510" i="6"/>
  <c r="HT510" i="6" s="1"/>
  <c r="AK510" i="6"/>
  <c r="AJ510" i="6"/>
  <c r="GJ510" i="6" s="1"/>
  <c r="AG510" i="6"/>
  <c r="HP510" i="6" s="1"/>
  <c r="AF510" i="6"/>
  <c r="GG510" i="6" s="1"/>
  <c r="L510" i="6"/>
  <c r="E510" i="6"/>
  <c r="D510" i="6"/>
  <c r="NA509" i="6"/>
  <c r="GH509" i="6"/>
  <c r="GE509" i="6"/>
  <c r="GD509" i="6"/>
  <c r="GC509" i="6"/>
  <c r="GB509" i="6"/>
  <c r="GA509" i="6"/>
  <c r="FZ509" i="6"/>
  <c r="FY509" i="6"/>
  <c r="FX509" i="6"/>
  <c r="FU509" i="6"/>
  <c r="FS509" i="6"/>
  <c r="MJ509" i="6" s="1"/>
  <c r="FQ509" i="6"/>
  <c r="MF509" i="6" s="1"/>
  <c r="FP509" i="6"/>
  <c r="MH509" i="6" s="1"/>
  <c r="FM509" i="6"/>
  <c r="MB509" i="6" s="1"/>
  <c r="FK509" i="6"/>
  <c r="LX509" i="6" s="1"/>
  <c r="FJ509" i="6"/>
  <c r="LZ509" i="6" s="1"/>
  <c r="FG509" i="6"/>
  <c r="LT509" i="6" s="1"/>
  <c r="FE509" i="6"/>
  <c r="LP509" i="6" s="1"/>
  <c r="FD509" i="6"/>
  <c r="LR509" i="6" s="1"/>
  <c r="FA509" i="6"/>
  <c r="LL509" i="6" s="1"/>
  <c r="EY509" i="6"/>
  <c r="EX509" i="6"/>
  <c r="EU509" i="6"/>
  <c r="LH509" i="6" s="1"/>
  <c r="ET509" i="6"/>
  <c r="LJ509" i="6" s="1"/>
  <c r="EO509" i="6"/>
  <c r="EP509" i="6" s="1"/>
  <c r="LD509" i="6" s="1"/>
  <c r="EN509" i="6"/>
  <c r="EM509" i="6"/>
  <c r="EK509" i="6"/>
  <c r="KZ509" i="6" s="1"/>
  <c r="EJ509" i="6"/>
  <c r="LB509" i="6" s="1"/>
  <c r="EE509" i="6"/>
  <c r="KV509" i="6" s="1"/>
  <c r="EC509" i="6"/>
  <c r="EB509" i="6"/>
  <c r="DW509" i="6"/>
  <c r="KR509" i="6" s="1"/>
  <c r="DV509" i="6"/>
  <c r="KT509" i="6" s="1"/>
  <c r="DR509" i="6"/>
  <c r="KN509" i="6" s="1"/>
  <c r="DP509" i="6"/>
  <c r="DO509" i="6"/>
  <c r="DM509" i="6"/>
  <c r="KJ509" i="6" s="1"/>
  <c r="DL509" i="6"/>
  <c r="KL509" i="6" s="1"/>
  <c r="DG509" i="6"/>
  <c r="KF509" i="6" s="1"/>
  <c r="DE509" i="6"/>
  <c r="KB509" i="6" s="1"/>
  <c r="DD509" i="6"/>
  <c r="KD509" i="6" s="1"/>
  <c r="DA509" i="6"/>
  <c r="JX509" i="6" s="1"/>
  <c r="CY509" i="6"/>
  <c r="JT509" i="6" s="1"/>
  <c r="CX509" i="6"/>
  <c r="JV509" i="6" s="1"/>
  <c r="CU509" i="6"/>
  <c r="JP509" i="6" s="1"/>
  <c r="CS509" i="6"/>
  <c r="CP509" i="6"/>
  <c r="JL509" i="6" s="1"/>
  <c r="CO509" i="6"/>
  <c r="JN509" i="6" s="1"/>
  <c r="CI509" i="6"/>
  <c r="JH509" i="6" s="1"/>
  <c r="CG509" i="6"/>
  <c r="JF509" i="6" s="1"/>
  <c r="CF509" i="6"/>
  <c r="JD509" i="6" s="1"/>
  <c r="CC509" i="6"/>
  <c r="IZ509" i="6" s="1"/>
  <c r="CA509" i="6"/>
  <c r="IX509" i="6" s="1"/>
  <c r="BZ509" i="6"/>
  <c r="IV509" i="6" s="1"/>
  <c r="BW509" i="6"/>
  <c r="IR509" i="6" s="1"/>
  <c r="BU509" i="6"/>
  <c r="BT509" i="6"/>
  <c r="BQ509" i="6"/>
  <c r="IN509" i="6" s="1"/>
  <c r="BP509" i="6"/>
  <c r="IP509" i="6" s="1"/>
  <c r="BL509" i="6"/>
  <c r="IJ509" i="6" s="1"/>
  <c r="BJ509" i="6"/>
  <c r="BI509" i="6"/>
  <c r="IF509" i="6" s="1"/>
  <c r="BF509" i="6"/>
  <c r="BG509" i="6" s="1"/>
  <c r="BC509" i="6"/>
  <c r="AY509" i="6"/>
  <c r="IB509" i="6" s="1"/>
  <c r="AW509" i="6"/>
  <c r="AV509" i="6"/>
  <c r="AT509" i="6"/>
  <c r="AR509" i="6"/>
  <c r="AQ509" i="6"/>
  <c r="AM509" i="6"/>
  <c r="HT509" i="6" s="1"/>
  <c r="AK509" i="6"/>
  <c r="AJ509" i="6"/>
  <c r="AG509" i="6"/>
  <c r="HP509" i="6" s="1"/>
  <c r="AF509" i="6"/>
  <c r="HR509" i="6" s="1"/>
  <c r="L509" i="6"/>
  <c r="E509" i="6"/>
  <c r="D509" i="6"/>
  <c r="NA508" i="6"/>
  <c r="GH508" i="6"/>
  <c r="GE508" i="6"/>
  <c r="GD508" i="6"/>
  <c r="GC508" i="6"/>
  <c r="GB508" i="6"/>
  <c r="GA508" i="6"/>
  <c r="FZ508" i="6"/>
  <c r="FY508" i="6"/>
  <c r="FX508" i="6"/>
  <c r="FU508" i="6"/>
  <c r="FS508" i="6"/>
  <c r="MJ508" i="6" s="1"/>
  <c r="FQ508" i="6"/>
  <c r="MF508" i="6" s="1"/>
  <c r="FP508" i="6"/>
  <c r="MH508" i="6" s="1"/>
  <c r="FM508" i="6"/>
  <c r="MB508" i="6" s="1"/>
  <c r="FK508" i="6"/>
  <c r="LX508" i="6" s="1"/>
  <c r="FJ508" i="6"/>
  <c r="LZ508" i="6" s="1"/>
  <c r="FG508" i="6"/>
  <c r="LT508" i="6" s="1"/>
  <c r="FE508" i="6"/>
  <c r="LP508" i="6" s="1"/>
  <c r="FD508" i="6"/>
  <c r="LR508" i="6" s="1"/>
  <c r="FA508" i="6"/>
  <c r="LL508" i="6" s="1"/>
  <c r="EY508" i="6"/>
  <c r="EX508" i="6"/>
  <c r="EU508" i="6"/>
  <c r="LH508" i="6" s="1"/>
  <c r="ET508" i="6"/>
  <c r="LJ508" i="6" s="1"/>
  <c r="EO508" i="6"/>
  <c r="EP508" i="6" s="1"/>
  <c r="LD508" i="6" s="1"/>
  <c r="EN508" i="6"/>
  <c r="EM508" i="6"/>
  <c r="EK508" i="6"/>
  <c r="KZ508" i="6" s="1"/>
  <c r="EJ508" i="6"/>
  <c r="LB508" i="6" s="1"/>
  <c r="EE508" i="6"/>
  <c r="KV508" i="6" s="1"/>
  <c r="EC508" i="6"/>
  <c r="EB508" i="6"/>
  <c r="DW508" i="6"/>
  <c r="KR508" i="6" s="1"/>
  <c r="DV508" i="6"/>
  <c r="KT508" i="6" s="1"/>
  <c r="DR508" i="6"/>
  <c r="KN508" i="6" s="1"/>
  <c r="DP508" i="6"/>
  <c r="DO508" i="6"/>
  <c r="DM508" i="6"/>
  <c r="KJ508" i="6" s="1"/>
  <c r="DL508" i="6"/>
  <c r="KL508" i="6" s="1"/>
  <c r="DG508" i="6"/>
  <c r="KF508" i="6" s="1"/>
  <c r="DE508" i="6"/>
  <c r="KB508" i="6" s="1"/>
  <c r="DD508" i="6"/>
  <c r="KD508" i="6" s="1"/>
  <c r="DA508" i="6"/>
  <c r="JX508" i="6" s="1"/>
  <c r="CY508" i="6"/>
  <c r="JT508" i="6" s="1"/>
  <c r="CX508" i="6"/>
  <c r="JV508" i="6" s="1"/>
  <c r="CU508" i="6"/>
  <c r="JP508" i="6" s="1"/>
  <c r="CS508" i="6"/>
  <c r="CP508" i="6"/>
  <c r="CO508" i="6"/>
  <c r="JN508" i="6" s="1"/>
  <c r="CI508" i="6"/>
  <c r="JH508" i="6" s="1"/>
  <c r="CG508" i="6"/>
  <c r="JF508" i="6" s="1"/>
  <c r="CF508" i="6"/>
  <c r="JD508" i="6" s="1"/>
  <c r="CC508" i="6"/>
  <c r="IZ508" i="6" s="1"/>
  <c r="CA508" i="6"/>
  <c r="IX508" i="6" s="1"/>
  <c r="BZ508" i="6"/>
  <c r="IV508" i="6" s="1"/>
  <c r="BW508" i="6"/>
  <c r="IR508" i="6" s="1"/>
  <c r="BU508" i="6"/>
  <c r="BT508" i="6"/>
  <c r="BQ508" i="6"/>
  <c r="IN508" i="6" s="1"/>
  <c r="BP508" i="6"/>
  <c r="IP508" i="6" s="1"/>
  <c r="BL508" i="6"/>
  <c r="IJ508" i="6" s="1"/>
  <c r="BJ508" i="6"/>
  <c r="BI508" i="6"/>
  <c r="IF508" i="6" s="1"/>
  <c r="BF508" i="6"/>
  <c r="BG508" i="6" s="1"/>
  <c r="BC508" i="6"/>
  <c r="AY508" i="6"/>
  <c r="IB508" i="6" s="1"/>
  <c r="AW508" i="6"/>
  <c r="AV508" i="6"/>
  <c r="AT508" i="6"/>
  <c r="FW508" i="6" s="1"/>
  <c r="AR508" i="6"/>
  <c r="AQ508" i="6"/>
  <c r="HZ508" i="6" s="1"/>
  <c r="AM508" i="6"/>
  <c r="HT508" i="6" s="1"/>
  <c r="AK508" i="6"/>
  <c r="GI508" i="6" s="1"/>
  <c r="AJ508" i="6"/>
  <c r="AG508" i="6"/>
  <c r="HP508" i="6" s="1"/>
  <c r="AF508" i="6"/>
  <c r="L508" i="6"/>
  <c r="E508" i="6"/>
  <c r="D508" i="6"/>
  <c r="NK507" i="6"/>
  <c r="NA507" i="6"/>
  <c r="MZ507" i="6"/>
  <c r="GH507" i="6"/>
  <c r="GE507" i="6"/>
  <c r="GD507" i="6"/>
  <c r="GC507" i="6"/>
  <c r="GB507" i="6"/>
  <c r="GA507" i="6"/>
  <c r="FZ507" i="6"/>
  <c r="FY507" i="6"/>
  <c r="FX507" i="6"/>
  <c r="FU507" i="6"/>
  <c r="FS507" i="6"/>
  <c r="MJ507" i="6" s="1"/>
  <c r="FQ507" i="6"/>
  <c r="MF507" i="6" s="1"/>
  <c r="FP507" i="6"/>
  <c r="MH507" i="6" s="1"/>
  <c r="FM507" i="6"/>
  <c r="MB507" i="6" s="1"/>
  <c r="FK507" i="6"/>
  <c r="LX507" i="6" s="1"/>
  <c r="FJ507" i="6"/>
  <c r="LZ507" i="6" s="1"/>
  <c r="FG507" i="6"/>
  <c r="LT507" i="6" s="1"/>
  <c r="FE507" i="6"/>
  <c r="LP507" i="6" s="1"/>
  <c r="FD507" i="6"/>
  <c r="LR507" i="6" s="1"/>
  <c r="FA507" i="6"/>
  <c r="LL507" i="6" s="1"/>
  <c r="EY507" i="6"/>
  <c r="EX507" i="6"/>
  <c r="EU507" i="6"/>
  <c r="LH507" i="6" s="1"/>
  <c r="ET507" i="6"/>
  <c r="LJ507" i="6" s="1"/>
  <c r="EO507" i="6"/>
  <c r="EP507" i="6" s="1"/>
  <c r="LD507" i="6" s="1"/>
  <c r="EN507" i="6"/>
  <c r="EM507" i="6"/>
  <c r="EK507" i="6"/>
  <c r="KZ507" i="6" s="1"/>
  <c r="EJ507" i="6"/>
  <c r="LB507" i="6" s="1"/>
  <c r="EE507" i="6"/>
  <c r="KV507" i="6" s="1"/>
  <c r="EC507" i="6"/>
  <c r="EB507" i="6"/>
  <c r="DW507" i="6"/>
  <c r="KR507" i="6" s="1"/>
  <c r="DV507" i="6"/>
  <c r="KT507" i="6" s="1"/>
  <c r="DR507" i="6"/>
  <c r="KN507" i="6" s="1"/>
  <c r="DP507" i="6"/>
  <c r="DO507" i="6"/>
  <c r="DM507" i="6"/>
  <c r="KJ507" i="6" s="1"/>
  <c r="DL507" i="6"/>
  <c r="KL507" i="6" s="1"/>
  <c r="DG507" i="6"/>
  <c r="KF507" i="6" s="1"/>
  <c r="DE507" i="6"/>
  <c r="KB507" i="6" s="1"/>
  <c r="DD507" i="6"/>
  <c r="KD507" i="6" s="1"/>
  <c r="DA507" i="6"/>
  <c r="JX507" i="6" s="1"/>
  <c r="CY507" i="6"/>
  <c r="JT507" i="6" s="1"/>
  <c r="CX507" i="6"/>
  <c r="JV507" i="6" s="1"/>
  <c r="CU507" i="6"/>
  <c r="JP507" i="6" s="1"/>
  <c r="CS507" i="6"/>
  <c r="CP507" i="6"/>
  <c r="CO507" i="6"/>
  <c r="JN507" i="6" s="1"/>
  <c r="CI507" i="6"/>
  <c r="JH507" i="6" s="1"/>
  <c r="CG507" i="6"/>
  <c r="JF507" i="6" s="1"/>
  <c r="CF507" i="6"/>
  <c r="JD507" i="6" s="1"/>
  <c r="CC507" i="6"/>
  <c r="IZ507" i="6" s="1"/>
  <c r="CA507" i="6"/>
  <c r="IX507" i="6" s="1"/>
  <c r="BZ507" i="6"/>
  <c r="IV507" i="6" s="1"/>
  <c r="BW507" i="6"/>
  <c r="IR507" i="6" s="1"/>
  <c r="BU507" i="6"/>
  <c r="BT507" i="6"/>
  <c r="BQ507" i="6"/>
  <c r="IN507" i="6" s="1"/>
  <c r="BP507" i="6"/>
  <c r="IP507" i="6" s="1"/>
  <c r="BL507" i="6"/>
  <c r="IJ507" i="6" s="1"/>
  <c r="BJ507" i="6"/>
  <c r="BI507" i="6"/>
  <c r="IF507" i="6" s="1"/>
  <c r="BF507" i="6"/>
  <c r="BG507" i="6" s="1"/>
  <c r="BC507" i="6"/>
  <c r="BD507" i="6" s="1"/>
  <c r="AY507" i="6"/>
  <c r="IB507" i="6" s="1"/>
  <c r="AW507" i="6"/>
  <c r="AV507" i="6"/>
  <c r="AT507" i="6"/>
  <c r="AR507" i="6"/>
  <c r="AQ507" i="6"/>
  <c r="AM507" i="6"/>
  <c r="HT507" i="6" s="1"/>
  <c r="AK507" i="6"/>
  <c r="AJ507" i="6"/>
  <c r="AG507" i="6"/>
  <c r="HP507" i="6" s="1"/>
  <c r="AF507" i="6"/>
  <c r="HR507" i="6" s="1"/>
  <c r="K507" i="6"/>
  <c r="E507" i="6"/>
  <c r="D507" i="6"/>
  <c r="NK506" i="6"/>
  <c r="NA506" i="6"/>
  <c r="MZ506" i="6"/>
  <c r="GH506" i="6"/>
  <c r="GE506" i="6"/>
  <c r="GD506" i="6"/>
  <c r="GC506" i="6"/>
  <c r="GB506" i="6"/>
  <c r="GA506" i="6"/>
  <c r="FZ506" i="6"/>
  <c r="FY506" i="6"/>
  <c r="FX506" i="6"/>
  <c r="FU506" i="6"/>
  <c r="FS506" i="6"/>
  <c r="MJ506" i="6" s="1"/>
  <c r="FQ506" i="6"/>
  <c r="MF506" i="6" s="1"/>
  <c r="FP506" i="6"/>
  <c r="MH506" i="6" s="1"/>
  <c r="FM506" i="6"/>
  <c r="MB506" i="6" s="1"/>
  <c r="FK506" i="6"/>
  <c r="LX506" i="6" s="1"/>
  <c r="FJ506" i="6"/>
  <c r="LZ506" i="6" s="1"/>
  <c r="FG506" i="6"/>
  <c r="LT506" i="6" s="1"/>
  <c r="FE506" i="6"/>
  <c r="LP506" i="6" s="1"/>
  <c r="FD506" i="6"/>
  <c r="LR506" i="6" s="1"/>
  <c r="FA506" i="6"/>
  <c r="LL506" i="6" s="1"/>
  <c r="EY506" i="6"/>
  <c r="EX506" i="6"/>
  <c r="EU506" i="6"/>
  <c r="LH506" i="6" s="1"/>
  <c r="ET506" i="6"/>
  <c r="LJ506" i="6" s="1"/>
  <c r="EO506" i="6"/>
  <c r="EP506" i="6" s="1"/>
  <c r="LD506" i="6" s="1"/>
  <c r="EN506" i="6"/>
  <c r="EM506" i="6"/>
  <c r="EK506" i="6"/>
  <c r="KZ506" i="6" s="1"/>
  <c r="EJ506" i="6"/>
  <c r="LB506" i="6" s="1"/>
  <c r="EE506" i="6"/>
  <c r="KV506" i="6" s="1"/>
  <c r="EC506" i="6"/>
  <c r="EB506" i="6"/>
  <c r="DW506" i="6"/>
  <c r="KR506" i="6" s="1"/>
  <c r="DV506" i="6"/>
  <c r="KT506" i="6" s="1"/>
  <c r="DR506" i="6"/>
  <c r="KN506" i="6" s="1"/>
  <c r="DP506" i="6"/>
  <c r="DO506" i="6"/>
  <c r="DM506" i="6"/>
  <c r="KJ506" i="6" s="1"/>
  <c r="DL506" i="6"/>
  <c r="KL506" i="6" s="1"/>
  <c r="DG506" i="6"/>
  <c r="KF506" i="6" s="1"/>
  <c r="DE506" i="6"/>
  <c r="KB506" i="6" s="1"/>
  <c r="DD506" i="6"/>
  <c r="KD506" i="6" s="1"/>
  <c r="DA506" i="6"/>
  <c r="JX506" i="6" s="1"/>
  <c r="CY506" i="6"/>
  <c r="JT506" i="6" s="1"/>
  <c r="CX506" i="6"/>
  <c r="JV506" i="6" s="1"/>
  <c r="CU506" i="6"/>
  <c r="JP506" i="6" s="1"/>
  <c r="CS506" i="6"/>
  <c r="CP506" i="6"/>
  <c r="CO506" i="6"/>
  <c r="JN506" i="6" s="1"/>
  <c r="CI506" i="6"/>
  <c r="JH506" i="6" s="1"/>
  <c r="CG506" i="6"/>
  <c r="JF506" i="6" s="1"/>
  <c r="CF506" i="6"/>
  <c r="JD506" i="6" s="1"/>
  <c r="CC506" i="6"/>
  <c r="IZ506" i="6" s="1"/>
  <c r="CA506" i="6"/>
  <c r="IX506" i="6" s="1"/>
  <c r="BZ506" i="6"/>
  <c r="IV506" i="6" s="1"/>
  <c r="BW506" i="6"/>
  <c r="IR506" i="6" s="1"/>
  <c r="BU506" i="6"/>
  <c r="BT506" i="6"/>
  <c r="BQ506" i="6"/>
  <c r="IN506" i="6" s="1"/>
  <c r="BP506" i="6"/>
  <c r="IP506" i="6" s="1"/>
  <c r="BL506" i="6"/>
  <c r="IJ506" i="6" s="1"/>
  <c r="BJ506" i="6"/>
  <c r="BI506" i="6"/>
  <c r="IF506" i="6" s="1"/>
  <c r="BF506" i="6"/>
  <c r="BG506" i="6" s="1"/>
  <c r="BC506" i="6"/>
  <c r="IH506" i="6" s="1"/>
  <c r="AY506" i="6"/>
  <c r="IB506" i="6" s="1"/>
  <c r="AW506" i="6"/>
  <c r="AV506" i="6"/>
  <c r="AT506" i="6"/>
  <c r="FW506" i="6" s="1"/>
  <c r="AR506" i="6"/>
  <c r="AQ506" i="6"/>
  <c r="AM506" i="6"/>
  <c r="HT506" i="6" s="1"/>
  <c r="AK506" i="6"/>
  <c r="GI506" i="6" s="1"/>
  <c r="AJ506" i="6"/>
  <c r="AG506" i="6"/>
  <c r="HP506" i="6" s="1"/>
  <c r="AF506" i="6"/>
  <c r="K506" i="6"/>
  <c r="L506" i="6" s="1"/>
  <c r="E506" i="6"/>
  <c r="D506" i="6"/>
  <c r="NK505" i="6"/>
  <c r="ND505" i="6"/>
  <c r="NC505" i="6"/>
  <c r="NA505" i="6"/>
  <c r="MZ505" i="6"/>
  <c r="MY505" i="6"/>
  <c r="GH505" i="6"/>
  <c r="GE505" i="6"/>
  <c r="GD505" i="6"/>
  <c r="GC505" i="6"/>
  <c r="GB505" i="6"/>
  <c r="GA505" i="6"/>
  <c r="FZ505" i="6"/>
  <c r="FY505" i="6"/>
  <c r="FX505" i="6"/>
  <c r="FU505" i="6"/>
  <c r="FS505" i="6"/>
  <c r="MJ505" i="6" s="1"/>
  <c r="FQ505" i="6"/>
  <c r="MF505" i="6" s="1"/>
  <c r="FP505" i="6"/>
  <c r="MH505" i="6" s="1"/>
  <c r="FM505" i="6"/>
  <c r="MB505" i="6" s="1"/>
  <c r="FK505" i="6"/>
  <c r="LX505" i="6" s="1"/>
  <c r="FJ505" i="6"/>
  <c r="LZ505" i="6" s="1"/>
  <c r="FG505" i="6"/>
  <c r="LT505" i="6" s="1"/>
  <c r="FE505" i="6"/>
  <c r="LP505" i="6" s="1"/>
  <c r="FD505" i="6"/>
  <c r="LR505" i="6" s="1"/>
  <c r="FA505" i="6"/>
  <c r="LL505" i="6" s="1"/>
  <c r="EY505" i="6"/>
  <c r="EX505" i="6"/>
  <c r="EU505" i="6"/>
  <c r="LH505" i="6" s="1"/>
  <c r="ET505" i="6"/>
  <c r="LJ505" i="6" s="1"/>
  <c r="EO505" i="6"/>
  <c r="EP505" i="6" s="1"/>
  <c r="LD505" i="6" s="1"/>
  <c r="EN505" i="6"/>
  <c r="EM505" i="6"/>
  <c r="EK505" i="6"/>
  <c r="KZ505" i="6" s="1"/>
  <c r="EJ505" i="6"/>
  <c r="LB505" i="6" s="1"/>
  <c r="EE505" i="6"/>
  <c r="KV505" i="6" s="1"/>
  <c r="EC505" i="6"/>
  <c r="EB505" i="6"/>
  <c r="DW505" i="6"/>
  <c r="KR505" i="6" s="1"/>
  <c r="DV505" i="6"/>
  <c r="KT505" i="6" s="1"/>
  <c r="DR505" i="6"/>
  <c r="KN505" i="6" s="1"/>
  <c r="DP505" i="6"/>
  <c r="DO505" i="6"/>
  <c r="DM505" i="6"/>
  <c r="KJ505" i="6" s="1"/>
  <c r="DL505" i="6"/>
  <c r="KL505" i="6" s="1"/>
  <c r="DG505" i="6"/>
  <c r="KF505" i="6" s="1"/>
  <c r="DE505" i="6"/>
  <c r="KB505" i="6" s="1"/>
  <c r="DD505" i="6"/>
  <c r="KD505" i="6" s="1"/>
  <c r="DA505" i="6"/>
  <c r="JX505" i="6" s="1"/>
  <c r="CY505" i="6"/>
  <c r="JT505" i="6" s="1"/>
  <c r="CX505" i="6"/>
  <c r="JV505" i="6" s="1"/>
  <c r="CU505" i="6"/>
  <c r="JP505" i="6" s="1"/>
  <c r="CS505" i="6"/>
  <c r="CP505" i="6"/>
  <c r="JL505" i="6" s="1"/>
  <c r="CO505" i="6"/>
  <c r="JN505" i="6" s="1"/>
  <c r="CI505" i="6"/>
  <c r="JH505" i="6" s="1"/>
  <c r="CG505" i="6"/>
  <c r="JF505" i="6" s="1"/>
  <c r="CF505" i="6"/>
  <c r="JD505" i="6" s="1"/>
  <c r="CC505" i="6"/>
  <c r="IZ505" i="6" s="1"/>
  <c r="CA505" i="6"/>
  <c r="IX505" i="6" s="1"/>
  <c r="BZ505" i="6"/>
  <c r="IV505" i="6" s="1"/>
  <c r="BW505" i="6"/>
  <c r="IR505" i="6" s="1"/>
  <c r="BU505" i="6"/>
  <c r="BT505" i="6"/>
  <c r="BQ505" i="6"/>
  <c r="IN505" i="6" s="1"/>
  <c r="BP505" i="6"/>
  <c r="IP505" i="6" s="1"/>
  <c r="BL505" i="6"/>
  <c r="IJ505" i="6" s="1"/>
  <c r="BJ505" i="6"/>
  <c r="BI505" i="6"/>
  <c r="IF505" i="6" s="1"/>
  <c r="BF505" i="6"/>
  <c r="BG505" i="6" s="1"/>
  <c r="BC505" i="6"/>
  <c r="AY505" i="6"/>
  <c r="IB505" i="6" s="1"/>
  <c r="AW505" i="6"/>
  <c r="AV505" i="6"/>
  <c r="AT505" i="6"/>
  <c r="AR505" i="6"/>
  <c r="AQ505" i="6"/>
  <c r="AM505" i="6"/>
  <c r="HT505" i="6" s="1"/>
  <c r="AK505" i="6"/>
  <c r="AJ505" i="6"/>
  <c r="AG505" i="6"/>
  <c r="HP505" i="6" s="1"/>
  <c r="AF505" i="6"/>
  <c r="K505" i="6"/>
  <c r="L505" i="6" s="1"/>
  <c r="E505" i="6"/>
  <c r="D505" i="6"/>
  <c r="NK504" i="6"/>
  <c r="NA504" i="6"/>
  <c r="MZ504" i="6"/>
  <c r="GH504" i="6"/>
  <c r="GE504" i="6"/>
  <c r="GD504" i="6"/>
  <c r="GC504" i="6"/>
  <c r="GB504" i="6"/>
  <c r="GA504" i="6"/>
  <c r="FZ504" i="6"/>
  <c r="FY504" i="6"/>
  <c r="FX504" i="6"/>
  <c r="FU504" i="6"/>
  <c r="FS504" i="6"/>
  <c r="MJ504" i="6" s="1"/>
  <c r="FQ504" i="6"/>
  <c r="MF504" i="6" s="1"/>
  <c r="FP504" i="6"/>
  <c r="MH504" i="6" s="1"/>
  <c r="FM504" i="6"/>
  <c r="MB504" i="6" s="1"/>
  <c r="FK504" i="6"/>
  <c r="LX504" i="6" s="1"/>
  <c r="FJ504" i="6"/>
  <c r="LZ504" i="6" s="1"/>
  <c r="FG504" i="6"/>
  <c r="LT504" i="6" s="1"/>
  <c r="FE504" i="6"/>
  <c r="LP504" i="6" s="1"/>
  <c r="FD504" i="6"/>
  <c r="LR504" i="6" s="1"/>
  <c r="FA504" i="6"/>
  <c r="LL504" i="6" s="1"/>
  <c r="EY504" i="6"/>
  <c r="EX504" i="6"/>
  <c r="EU504" i="6"/>
  <c r="LH504" i="6" s="1"/>
  <c r="ET504" i="6"/>
  <c r="LJ504" i="6" s="1"/>
  <c r="EO504" i="6"/>
  <c r="EP504" i="6" s="1"/>
  <c r="LD504" i="6" s="1"/>
  <c r="EN504" i="6"/>
  <c r="EM504" i="6"/>
  <c r="EK504" i="6"/>
  <c r="KZ504" i="6" s="1"/>
  <c r="EJ504" i="6"/>
  <c r="LB504" i="6" s="1"/>
  <c r="EE504" i="6"/>
  <c r="KV504" i="6" s="1"/>
  <c r="EC504" i="6"/>
  <c r="EB504" i="6"/>
  <c r="DW504" i="6"/>
  <c r="KR504" i="6" s="1"/>
  <c r="DV504" i="6"/>
  <c r="KT504" i="6" s="1"/>
  <c r="DR504" i="6"/>
  <c r="KN504" i="6" s="1"/>
  <c r="DP504" i="6"/>
  <c r="DO504" i="6"/>
  <c r="DM504" i="6"/>
  <c r="KJ504" i="6" s="1"/>
  <c r="DL504" i="6"/>
  <c r="KL504" i="6" s="1"/>
  <c r="DG504" i="6"/>
  <c r="KF504" i="6" s="1"/>
  <c r="DE504" i="6"/>
  <c r="KB504" i="6" s="1"/>
  <c r="DD504" i="6"/>
  <c r="KD504" i="6" s="1"/>
  <c r="DA504" i="6"/>
  <c r="JX504" i="6" s="1"/>
  <c r="CY504" i="6"/>
  <c r="JT504" i="6" s="1"/>
  <c r="CX504" i="6"/>
  <c r="JV504" i="6" s="1"/>
  <c r="CU504" i="6"/>
  <c r="JP504" i="6" s="1"/>
  <c r="CS504" i="6"/>
  <c r="CP504" i="6"/>
  <c r="JL504" i="6" s="1"/>
  <c r="CO504" i="6"/>
  <c r="JN504" i="6" s="1"/>
  <c r="CI504" i="6"/>
  <c r="JH504" i="6" s="1"/>
  <c r="CG504" i="6"/>
  <c r="JF504" i="6" s="1"/>
  <c r="CF504" i="6"/>
  <c r="JD504" i="6" s="1"/>
  <c r="CC504" i="6"/>
  <c r="IZ504" i="6" s="1"/>
  <c r="CA504" i="6"/>
  <c r="IX504" i="6" s="1"/>
  <c r="BZ504" i="6"/>
  <c r="IV504" i="6" s="1"/>
  <c r="BW504" i="6"/>
  <c r="IR504" i="6" s="1"/>
  <c r="BU504" i="6"/>
  <c r="BT504" i="6"/>
  <c r="BQ504" i="6"/>
  <c r="IN504" i="6" s="1"/>
  <c r="BP504" i="6"/>
  <c r="IP504" i="6" s="1"/>
  <c r="BL504" i="6"/>
  <c r="IJ504" i="6" s="1"/>
  <c r="BJ504" i="6"/>
  <c r="BI504" i="6"/>
  <c r="IF504" i="6" s="1"/>
  <c r="BG504" i="6"/>
  <c r="BF504" i="6"/>
  <c r="BD504" i="6"/>
  <c r="BC504" i="6"/>
  <c r="AY504" i="6"/>
  <c r="IB504" i="6" s="1"/>
  <c r="AW504" i="6"/>
  <c r="AV504" i="6"/>
  <c r="AT504" i="6"/>
  <c r="AR504" i="6"/>
  <c r="HX504" i="6" s="1"/>
  <c r="AQ504" i="6"/>
  <c r="AM504" i="6"/>
  <c r="HT504" i="6" s="1"/>
  <c r="AK504" i="6"/>
  <c r="AJ504" i="6"/>
  <c r="GJ504" i="6" s="1"/>
  <c r="AG504" i="6"/>
  <c r="HP504" i="6" s="1"/>
  <c r="AF504" i="6"/>
  <c r="HR504" i="6" s="1"/>
  <c r="K504" i="6"/>
  <c r="E504" i="6"/>
  <c r="D504" i="6"/>
  <c r="NK503" i="6"/>
  <c r="NA503" i="6"/>
  <c r="MZ503" i="6"/>
  <c r="GH503" i="6"/>
  <c r="GE503" i="6"/>
  <c r="GD503" i="6"/>
  <c r="GC503" i="6"/>
  <c r="GB503" i="6"/>
  <c r="GA503" i="6"/>
  <c r="FZ503" i="6"/>
  <c r="FY503" i="6"/>
  <c r="FX503" i="6"/>
  <c r="FU503" i="6"/>
  <c r="FS503" i="6"/>
  <c r="MJ503" i="6" s="1"/>
  <c r="FQ503" i="6"/>
  <c r="MF503" i="6" s="1"/>
  <c r="FP503" i="6"/>
  <c r="MH503" i="6" s="1"/>
  <c r="FM503" i="6"/>
  <c r="MB503" i="6" s="1"/>
  <c r="FK503" i="6"/>
  <c r="LX503" i="6" s="1"/>
  <c r="FJ503" i="6"/>
  <c r="LZ503" i="6" s="1"/>
  <c r="FG503" i="6"/>
  <c r="LT503" i="6" s="1"/>
  <c r="FE503" i="6"/>
  <c r="LP503" i="6" s="1"/>
  <c r="FD503" i="6"/>
  <c r="LR503" i="6" s="1"/>
  <c r="FA503" i="6"/>
  <c r="LL503" i="6" s="1"/>
  <c r="EY503" i="6"/>
  <c r="EX503" i="6"/>
  <c r="EU503" i="6"/>
  <c r="LH503" i="6" s="1"/>
  <c r="ET503" i="6"/>
  <c r="LJ503" i="6" s="1"/>
  <c r="EO503" i="6"/>
  <c r="EP503" i="6" s="1"/>
  <c r="LD503" i="6" s="1"/>
  <c r="EN503" i="6"/>
  <c r="EM503" i="6"/>
  <c r="EK503" i="6"/>
  <c r="KZ503" i="6" s="1"/>
  <c r="EJ503" i="6"/>
  <c r="LB503" i="6" s="1"/>
  <c r="EE503" i="6"/>
  <c r="KV503" i="6" s="1"/>
  <c r="EC503" i="6"/>
  <c r="EB503" i="6"/>
  <c r="DW503" i="6"/>
  <c r="KR503" i="6" s="1"/>
  <c r="DV503" i="6"/>
  <c r="KT503" i="6" s="1"/>
  <c r="DR503" i="6"/>
  <c r="KN503" i="6" s="1"/>
  <c r="DP503" i="6"/>
  <c r="DO503" i="6"/>
  <c r="DM503" i="6"/>
  <c r="KJ503" i="6" s="1"/>
  <c r="DL503" i="6"/>
  <c r="KL503" i="6" s="1"/>
  <c r="DG503" i="6"/>
  <c r="KF503" i="6" s="1"/>
  <c r="DE503" i="6"/>
  <c r="KB503" i="6" s="1"/>
  <c r="DD503" i="6"/>
  <c r="KD503" i="6" s="1"/>
  <c r="DA503" i="6"/>
  <c r="JX503" i="6" s="1"/>
  <c r="CY503" i="6"/>
  <c r="JT503" i="6" s="1"/>
  <c r="CX503" i="6"/>
  <c r="JV503" i="6" s="1"/>
  <c r="CU503" i="6"/>
  <c r="JP503" i="6" s="1"/>
  <c r="CS503" i="6"/>
  <c r="CP503" i="6"/>
  <c r="JL503" i="6" s="1"/>
  <c r="CO503" i="6"/>
  <c r="JN503" i="6" s="1"/>
  <c r="CI503" i="6"/>
  <c r="JH503" i="6" s="1"/>
  <c r="CG503" i="6"/>
  <c r="JF503" i="6" s="1"/>
  <c r="CF503" i="6"/>
  <c r="JD503" i="6" s="1"/>
  <c r="CC503" i="6"/>
  <c r="IZ503" i="6" s="1"/>
  <c r="CA503" i="6"/>
  <c r="IX503" i="6" s="1"/>
  <c r="BZ503" i="6"/>
  <c r="IV503" i="6" s="1"/>
  <c r="BW503" i="6"/>
  <c r="IR503" i="6" s="1"/>
  <c r="BU503" i="6"/>
  <c r="BT503" i="6"/>
  <c r="BQ503" i="6"/>
  <c r="IN503" i="6" s="1"/>
  <c r="BP503" i="6"/>
  <c r="IP503" i="6" s="1"/>
  <c r="BL503" i="6"/>
  <c r="IJ503" i="6" s="1"/>
  <c r="BJ503" i="6"/>
  <c r="BI503" i="6"/>
  <c r="IF503" i="6" s="1"/>
  <c r="BF503" i="6"/>
  <c r="BG503" i="6" s="1"/>
  <c r="BC503" i="6"/>
  <c r="AY503" i="6"/>
  <c r="IB503" i="6" s="1"/>
  <c r="AW503" i="6"/>
  <c r="AV503" i="6"/>
  <c r="AT503" i="6"/>
  <c r="AR503" i="6"/>
  <c r="AQ503" i="6"/>
  <c r="AM503" i="6"/>
  <c r="HT503" i="6" s="1"/>
  <c r="AK503" i="6"/>
  <c r="AJ503" i="6"/>
  <c r="AG503" i="6"/>
  <c r="HP503" i="6" s="1"/>
  <c r="AF503" i="6"/>
  <c r="K503" i="6"/>
  <c r="L503" i="6" s="1"/>
  <c r="E503" i="6"/>
  <c r="D503" i="6"/>
  <c r="NK502" i="6"/>
  <c r="NA502" i="6"/>
  <c r="MZ502" i="6"/>
  <c r="GH502" i="6"/>
  <c r="GE502" i="6"/>
  <c r="GD502" i="6"/>
  <c r="GC502" i="6"/>
  <c r="GB502" i="6"/>
  <c r="GA502" i="6"/>
  <c r="FZ502" i="6"/>
  <c r="FY502" i="6"/>
  <c r="FX502" i="6"/>
  <c r="FU502" i="6"/>
  <c r="FS502" i="6"/>
  <c r="MJ502" i="6" s="1"/>
  <c r="FQ502" i="6"/>
  <c r="MF502" i="6" s="1"/>
  <c r="FP502" i="6"/>
  <c r="MH502" i="6" s="1"/>
  <c r="FM502" i="6"/>
  <c r="MB502" i="6" s="1"/>
  <c r="FK502" i="6"/>
  <c r="LX502" i="6" s="1"/>
  <c r="FJ502" i="6"/>
  <c r="LZ502" i="6" s="1"/>
  <c r="FG502" i="6"/>
  <c r="LT502" i="6" s="1"/>
  <c r="FE502" i="6"/>
  <c r="LP502" i="6" s="1"/>
  <c r="FD502" i="6"/>
  <c r="LR502" i="6" s="1"/>
  <c r="FA502" i="6"/>
  <c r="LL502" i="6" s="1"/>
  <c r="EY502" i="6"/>
  <c r="EX502" i="6"/>
  <c r="EU502" i="6"/>
  <c r="LH502" i="6" s="1"/>
  <c r="ET502" i="6"/>
  <c r="LJ502" i="6" s="1"/>
  <c r="EO502" i="6"/>
  <c r="EP502" i="6" s="1"/>
  <c r="LD502" i="6" s="1"/>
  <c r="EN502" i="6"/>
  <c r="EM502" i="6"/>
  <c r="EK502" i="6"/>
  <c r="KZ502" i="6" s="1"/>
  <c r="EJ502" i="6"/>
  <c r="LB502" i="6" s="1"/>
  <c r="EE502" i="6"/>
  <c r="KV502" i="6" s="1"/>
  <c r="EC502" i="6"/>
  <c r="EB502" i="6"/>
  <c r="DW502" i="6"/>
  <c r="KR502" i="6" s="1"/>
  <c r="DV502" i="6"/>
  <c r="KT502" i="6" s="1"/>
  <c r="DR502" i="6"/>
  <c r="KN502" i="6" s="1"/>
  <c r="DP502" i="6"/>
  <c r="DO502" i="6"/>
  <c r="DM502" i="6"/>
  <c r="KJ502" i="6" s="1"/>
  <c r="DL502" i="6"/>
  <c r="KL502" i="6" s="1"/>
  <c r="DG502" i="6"/>
  <c r="KF502" i="6" s="1"/>
  <c r="DE502" i="6"/>
  <c r="KB502" i="6" s="1"/>
  <c r="DD502" i="6"/>
  <c r="KD502" i="6" s="1"/>
  <c r="DA502" i="6"/>
  <c r="JX502" i="6" s="1"/>
  <c r="CY502" i="6"/>
  <c r="JT502" i="6" s="1"/>
  <c r="CX502" i="6"/>
  <c r="JV502" i="6" s="1"/>
  <c r="CU502" i="6"/>
  <c r="JP502" i="6" s="1"/>
  <c r="CS502" i="6"/>
  <c r="CP502" i="6"/>
  <c r="JL502" i="6" s="1"/>
  <c r="CO502" i="6"/>
  <c r="JN502" i="6" s="1"/>
  <c r="CI502" i="6"/>
  <c r="JH502" i="6" s="1"/>
  <c r="CG502" i="6"/>
  <c r="JF502" i="6" s="1"/>
  <c r="CF502" i="6"/>
  <c r="JD502" i="6" s="1"/>
  <c r="CC502" i="6"/>
  <c r="IZ502" i="6" s="1"/>
  <c r="CA502" i="6"/>
  <c r="IX502" i="6" s="1"/>
  <c r="BZ502" i="6"/>
  <c r="IV502" i="6" s="1"/>
  <c r="BW502" i="6"/>
  <c r="IR502" i="6" s="1"/>
  <c r="BU502" i="6"/>
  <c r="BT502" i="6"/>
  <c r="BQ502" i="6"/>
  <c r="IN502" i="6" s="1"/>
  <c r="BP502" i="6"/>
  <c r="IP502" i="6" s="1"/>
  <c r="BL502" i="6"/>
  <c r="IJ502" i="6" s="1"/>
  <c r="BJ502" i="6"/>
  <c r="BI502" i="6"/>
  <c r="IF502" i="6" s="1"/>
  <c r="BF502" i="6"/>
  <c r="BG502" i="6" s="1"/>
  <c r="BC502" i="6"/>
  <c r="AY502" i="6"/>
  <c r="IB502" i="6" s="1"/>
  <c r="AW502" i="6"/>
  <c r="AV502" i="6"/>
  <c r="AT502" i="6"/>
  <c r="AR502" i="6"/>
  <c r="AQ502" i="6"/>
  <c r="AM502" i="6"/>
  <c r="HT502" i="6" s="1"/>
  <c r="AK502" i="6"/>
  <c r="AJ502" i="6"/>
  <c r="AG502" i="6"/>
  <c r="HP502" i="6" s="1"/>
  <c r="AF502" i="6"/>
  <c r="HR502" i="6" s="1"/>
  <c r="K502" i="6"/>
  <c r="E502" i="6"/>
  <c r="D502" i="6"/>
  <c r="NK501" i="6"/>
  <c r="NA501" i="6"/>
  <c r="MZ501" i="6"/>
  <c r="GH501" i="6"/>
  <c r="GE501" i="6"/>
  <c r="GD501" i="6"/>
  <c r="GC501" i="6"/>
  <c r="GB501" i="6"/>
  <c r="GA501" i="6"/>
  <c r="FZ501" i="6"/>
  <c r="FY501" i="6"/>
  <c r="FX501" i="6"/>
  <c r="FU501" i="6"/>
  <c r="FS501" i="6"/>
  <c r="MJ501" i="6" s="1"/>
  <c r="FQ501" i="6"/>
  <c r="MF501" i="6" s="1"/>
  <c r="FP501" i="6"/>
  <c r="MH501" i="6" s="1"/>
  <c r="FM501" i="6"/>
  <c r="MB501" i="6" s="1"/>
  <c r="FK501" i="6"/>
  <c r="LX501" i="6" s="1"/>
  <c r="FJ501" i="6"/>
  <c r="LZ501" i="6" s="1"/>
  <c r="FG501" i="6"/>
  <c r="LT501" i="6" s="1"/>
  <c r="FE501" i="6"/>
  <c r="LP501" i="6" s="1"/>
  <c r="FD501" i="6"/>
  <c r="LR501" i="6" s="1"/>
  <c r="FA501" i="6"/>
  <c r="LL501" i="6" s="1"/>
  <c r="EY501" i="6"/>
  <c r="EX501" i="6"/>
  <c r="EU501" i="6"/>
  <c r="LH501" i="6" s="1"/>
  <c r="ET501" i="6"/>
  <c r="LJ501" i="6" s="1"/>
  <c r="EO501" i="6"/>
  <c r="EP501" i="6" s="1"/>
  <c r="LD501" i="6" s="1"/>
  <c r="EN501" i="6"/>
  <c r="EM501" i="6"/>
  <c r="EK501" i="6"/>
  <c r="KZ501" i="6" s="1"/>
  <c r="EJ501" i="6"/>
  <c r="LB501" i="6" s="1"/>
  <c r="EE501" i="6"/>
  <c r="KV501" i="6" s="1"/>
  <c r="EC501" i="6"/>
  <c r="EB501" i="6"/>
  <c r="DW501" i="6"/>
  <c r="KR501" i="6" s="1"/>
  <c r="DV501" i="6"/>
  <c r="KT501" i="6" s="1"/>
  <c r="DR501" i="6"/>
  <c r="KN501" i="6" s="1"/>
  <c r="DP501" i="6"/>
  <c r="DO501" i="6"/>
  <c r="DM501" i="6"/>
  <c r="KJ501" i="6" s="1"/>
  <c r="DL501" i="6"/>
  <c r="KL501" i="6" s="1"/>
  <c r="DG501" i="6"/>
  <c r="KF501" i="6" s="1"/>
  <c r="DE501" i="6"/>
  <c r="KB501" i="6" s="1"/>
  <c r="DD501" i="6"/>
  <c r="KD501" i="6" s="1"/>
  <c r="DA501" i="6"/>
  <c r="JX501" i="6" s="1"/>
  <c r="CY501" i="6"/>
  <c r="JT501" i="6" s="1"/>
  <c r="CX501" i="6"/>
  <c r="JV501" i="6" s="1"/>
  <c r="CU501" i="6"/>
  <c r="JP501" i="6" s="1"/>
  <c r="CS501" i="6"/>
  <c r="CP501" i="6"/>
  <c r="JL501" i="6" s="1"/>
  <c r="CO501" i="6"/>
  <c r="JN501" i="6" s="1"/>
  <c r="CI501" i="6"/>
  <c r="JH501" i="6" s="1"/>
  <c r="CG501" i="6"/>
  <c r="JF501" i="6" s="1"/>
  <c r="CF501" i="6"/>
  <c r="JD501" i="6" s="1"/>
  <c r="CC501" i="6"/>
  <c r="IZ501" i="6" s="1"/>
  <c r="CA501" i="6"/>
  <c r="IX501" i="6" s="1"/>
  <c r="BZ501" i="6"/>
  <c r="IV501" i="6" s="1"/>
  <c r="BW501" i="6"/>
  <c r="IR501" i="6" s="1"/>
  <c r="BU501" i="6"/>
  <c r="BT501" i="6"/>
  <c r="BQ501" i="6"/>
  <c r="IN501" i="6" s="1"/>
  <c r="BP501" i="6"/>
  <c r="IP501" i="6" s="1"/>
  <c r="BL501" i="6"/>
  <c r="IJ501" i="6" s="1"/>
  <c r="BJ501" i="6"/>
  <c r="BI501" i="6"/>
  <c r="IF501" i="6" s="1"/>
  <c r="BF501" i="6"/>
  <c r="BG501" i="6" s="1"/>
  <c r="BC501" i="6"/>
  <c r="AY501" i="6"/>
  <c r="IB501" i="6" s="1"/>
  <c r="AW501" i="6"/>
  <c r="AV501" i="6"/>
  <c r="AT501" i="6"/>
  <c r="AR501" i="6"/>
  <c r="AQ501" i="6"/>
  <c r="AM501" i="6"/>
  <c r="HT501" i="6" s="1"/>
  <c r="AK501" i="6"/>
  <c r="AJ501" i="6"/>
  <c r="AG501" i="6"/>
  <c r="HP501" i="6" s="1"/>
  <c r="AF501" i="6"/>
  <c r="K501" i="6"/>
  <c r="L501" i="6" s="1"/>
  <c r="E501" i="6"/>
  <c r="D501" i="6"/>
  <c r="NK500" i="6"/>
  <c r="NA500" i="6"/>
  <c r="MZ500" i="6"/>
  <c r="GH500" i="6"/>
  <c r="GE500" i="6"/>
  <c r="GD500" i="6"/>
  <c r="GC500" i="6"/>
  <c r="GB500" i="6"/>
  <c r="GA500" i="6"/>
  <c r="FZ500" i="6"/>
  <c r="FY500" i="6"/>
  <c r="FX500" i="6"/>
  <c r="FU500" i="6"/>
  <c r="FS500" i="6"/>
  <c r="MJ500" i="6" s="1"/>
  <c r="FQ500" i="6"/>
  <c r="MF500" i="6" s="1"/>
  <c r="FP500" i="6"/>
  <c r="MH500" i="6" s="1"/>
  <c r="FM500" i="6"/>
  <c r="MB500" i="6" s="1"/>
  <c r="FK500" i="6"/>
  <c r="LX500" i="6" s="1"/>
  <c r="FJ500" i="6"/>
  <c r="LZ500" i="6" s="1"/>
  <c r="FG500" i="6"/>
  <c r="LT500" i="6" s="1"/>
  <c r="FE500" i="6"/>
  <c r="LP500" i="6" s="1"/>
  <c r="FD500" i="6"/>
  <c r="LR500" i="6" s="1"/>
  <c r="FA500" i="6"/>
  <c r="LL500" i="6" s="1"/>
  <c r="EY500" i="6"/>
  <c r="EX500" i="6"/>
  <c r="EU500" i="6"/>
  <c r="LH500" i="6" s="1"/>
  <c r="ET500" i="6"/>
  <c r="LJ500" i="6" s="1"/>
  <c r="EO500" i="6"/>
  <c r="EP500" i="6" s="1"/>
  <c r="LD500" i="6" s="1"/>
  <c r="EN500" i="6"/>
  <c r="EM500" i="6"/>
  <c r="EK500" i="6"/>
  <c r="KZ500" i="6" s="1"/>
  <c r="EJ500" i="6"/>
  <c r="LB500" i="6" s="1"/>
  <c r="EE500" i="6"/>
  <c r="KV500" i="6" s="1"/>
  <c r="EC500" i="6"/>
  <c r="EB500" i="6"/>
  <c r="DW500" i="6"/>
  <c r="KR500" i="6" s="1"/>
  <c r="DV500" i="6"/>
  <c r="KT500" i="6" s="1"/>
  <c r="DR500" i="6"/>
  <c r="KN500" i="6" s="1"/>
  <c r="DP500" i="6"/>
  <c r="DO500" i="6"/>
  <c r="DM500" i="6"/>
  <c r="KJ500" i="6" s="1"/>
  <c r="DL500" i="6"/>
  <c r="KL500" i="6" s="1"/>
  <c r="DG500" i="6"/>
  <c r="KF500" i="6" s="1"/>
  <c r="DE500" i="6"/>
  <c r="KB500" i="6" s="1"/>
  <c r="DD500" i="6"/>
  <c r="KD500" i="6" s="1"/>
  <c r="DA500" i="6"/>
  <c r="JX500" i="6" s="1"/>
  <c r="CY500" i="6"/>
  <c r="JT500" i="6" s="1"/>
  <c r="CX500" i="6"/>
  <c r="JV500" i="6" s="1"/>
  <c r="CU500" i="6"/>
  <c r="JP500" i="6" s="1"/>
  <c r="CS500" i="6"/>
  <c r="CP500" i="6"/>
  <c r="JL500" i="6" s="1"/>
  <c r="CO500" i="6"/>
  <c r="JN500" i="6" s="1"/>
  <c r="CI500" i="6"/>
  <c r="JH500" i="6" s="1"/>
  <c r="CG500" i="6"/>
  <c r="JF500" i="6" s="1"/>
  <c r="CF500" i="6"/>
  <c r="JD500" i="6" s="1"/>
  <c r="CC500" i="6"/>
  <c r="IZ500" i="6" s="1"/>
  <c r="CA500" i="6"/>
  <c r="IX500" i="6" s="1"/>
  <c r="BZ500" i="6"/>
  <c r="IV500" i="6" s="1"/>
  <c r="BW500" i="6"/>
  <c r="IR500" i="6" s="1"/>
  <c r="BU500" i="6"/>
  <c r="BT500" i="6"/>
  <c r="BQ500" i="6"/>
  <c r="IN500" i="6" s="1"/>
  <c r="BP500" i="6"/>
  <c r="IP500" i="6" s="1"/>
  <c r="BL500" i="6"/>
  <c r="IJ500" i="6" s="1"/>
  <c r="BJ500" i="6"/>
  <c r="BI500" i="6"/>
  <c r="IF500" i="6" s="1"/>
  <c r="BF500" i="6"/>
  <c r="BG500" i="6" s="1"/>
  <c r="BC500" i="6"/>
  <c r="AY500" i="6"/>
  <c r="IB500" i="6" s="1"/>
  <c r="AW500" i="6"/>
  <c r="AV500" i="6"/>
  <c r="AT500" i="6"/>
  <c r="AR500" i="6"/>
  <c r="HX500" i="6" s="1"/>
  <c r="AQ500" i="6"/>
  <c r="AM500" i="6"/>
  <c r="HT500" i="6" s="1"/>
  <c r="AK500" i="6"/>
  <c r="AJ500" i="6"/>
  <c r="GJ500" i="6" s="1"/>
  <c r="AG500" i="6"/>
  <c r="HP500" i="6" s="1"/>
  <c r="AF500" i="6"/>
  <c r="GG500" i="6" s="1"/>
  <c r="K500" i="6"/>
  <c r="L500" i="6" s="1"/>
  <c r="E500" i="6"/>
  <c r="D500" i="6"/>
  <c r="NK499" i="6"/>
  <c r="ND499" i="6"/>
  <c r="NC499" i="6"/>
  <c r="NA499" i="6"/>
  <c r="MZ499" i="6"/>
  <c r="MY499" i="6"/>
  <c r="GH499" i="6"/>
  <c r="GE499" i="6"/>
  <c r="GD499" i="6"/>
  <c r="GC499" i="6"/>
  <c r="GB499" i="6"/>
  <c r="GA499" i="6"/>
  <c r="FZ499" i="6"/>
  <c r="FY499" i="6"/>
  <c r="FX499" i="6"/>
  <c r="FU499" i="6"/>
  <c r="FS499" i="6"/>
  <c r="MJ499" i="6" s="1"/>
  <c r="FQ499" i="6"/>
  <c r="MF499" i="6" s="1"/>
  <c r="FP499" i="6"/>
  <c r="MH499" i="6" s="1"/>
  <c r="FM499" i="6"/>
  <c r="MB499" i="6" s="1"/>
  <c r="FK499" i="6"/>
  <c r="LX499" i="6" s="1"/>
  <c r="FJ499" i="6"/>
  <c r="LZ499" i="6" s="1"/>
  <c r="FG499" i="6"/>
  <c r="LT499" i="6" s="1"/>
  <c r="FE499" i="6"/>
  <c r="LP499" i="6" s="1"/>
  <c r="FD499" i="6"/>
  <c r="LR499" i="6" s="1"/>
  <c r="FA499" i="6"/>
  <c r="LL499" i="6" s="1"/>
  <c r="EY499" i="6"/>
  <c r="EX499" i="6"/>
  <c r="EU499" i="6"/>
  <c r="LH499" i="6" s="1"/>
  <c r="ET499" i="6"/>
  <c r="LJ499" i="6" s="1"/>
  <c r="EO499" i="6"/>
  <c r="EP499" i="6" s="1"/>
  <c r="LD499" i="6" s="1"/>
  <c r="EN499" i="6"/>
  <c r="EM499" i="6"/>
  <c r="EK499" i="6"/>
  <c r="KZ499" i="6" s="1"/>
  <c r="EJ499" i="6"/>
  <c r="LB499" i="6" s="1"/>
  <c r="EE499" i="6"/>
  <c r="KV499" i="6" s="1"/>
  <c r="EC499" i="6"/>
  <c r="EB499" i="6"/>
  <c r="DW499" i="6"/>
  <c r="KR499" i="6" s="1"/>
  <c r="DV499" i="6"/>
  <c r="KT499" i="6" s="1"/>
  <c r="DR499" i="6"/>
  <c r="KN499" i="6" s="1"/>
  <c r="DP499" i="6"/>
  <c r="DO499" i="6"/>
  <c r="DM499" i="6"/>
  <c r="KJ499" i="6" s="1"/>
  <c r="DL499" i="6"/>
  <c r="KL499" i="6" s="1"/>
  <c r="DG499" i="6"/>
  <c r="KF499" i="6" s="1"/>
  <c r="DE499" i="6"/>
  <c r="KB499" i="6" s="1"/>
  <c r="DD499" i="6"/>
  <c r="KD499" i="6" s="1"/>
  <c r="DA499" i="6"/>
  <c r="JX499" i="6" s="1"/>
  <c r="CY499" i="6"/>
  <c r="JT499" i="6" s="1"/>
  <c r="CX499" i="6"/>
  <c r="JV499" i="6" s="1"/>
  <c r="CU499" i="6"/>
  <c r="JP499" i="6" s="1"/>
  <c r="CS499" i="6"/>
  <c r="CP499" i="6"/>
  <c r="CO499" i="6"/>
  <c r="JN499" i="6" s="1"/>
  <c r="CI499" i="6"/>
  <c r="JH499" i="6" s="1"/>
  <c r="CG499" i="6"/>
  <c r="JF499" i="6" s="1"/>
  <c r="CF499" i="6"/>
  <c r="JD499" i="6" s="1"/>
  <c r="CC499" i="6"/>
  <c r="IZ499" i="6" s="1"/>
  <c r="CA499" i="6"/>
  <c r="IX499" i="6" s="1"/>
  <c r="BZ499" i="6"/>
  <c r="IV499" i="6" s="1"/>
  <c r="BW499" i="6"/>
  <c r="IR499" i="6" s="1"/>
  <c r="BU499" i="6"/>
  <c r="BT499" i="6"/>
  <c r="BQ499" i="6"/>
  <c r="IN499" i="6" s="1"/>
  <c r="BP499" i="6"/>
  <c r="IP499" i="6" s="1"/>
  <c r="BL499" i="6"/>
  <c r="IJ499" i="6" s="1"/>
  <c r="BJ499" i="6"/>
  <c r="BI499" i="6"/>
  <c r="IF499" i="6" s="1"/>
  <c r="BF499" i="6"/>
  <c r="BG499" i="6" s="1"/>
  <c r="BC499" i="6"/>
  <c r="AY499" i="6"/>
  <c r="IB499" i="6" s="1"/>
  <c r="AW499" i="6"/>
  <c r="AV499" i="6"/>
  <c r="AT499" i="6"/>
  <c r="AR499" i="6"/>
  <c r="AQ499" i="6"/>
  <c r="AM499" i="6"/>
  <c r="HT499" i="6" s="1"/>
  <c r="AK499" i="6"/>
  <c r="AJ499" i="6"/>
  <c r="AG499" i="6"/>
  <c r="HP499" i="6" s="1"/>
  <c r="AF499" i="6"/>
  <c r="K499" i="6"/>
  <c r="L499" i="6" s="1"/>
  <c r="E499" i="6"/>
  <c r="D499" i="6"/>
  <c r="NK498" i="6"/>
  <c r="NA498" i="6"/>
  <c r="MZ498" i="6"/>
  <c r="GH498" i="6"/>
  <c r="GE498" i="6"/>
  <c r="GD498" i="6"/>
  <c r="GC498" i="6"/>
  <c r="GB498" i="6"/>
  <c r="GA498" i="6"/>
  <c r="FZ498" i="6"/>
  <c r="FY498" i="6"/>
  <c r="FX498" i="6"/>
  <c r="FU498" i="6"/>
  <c r="FS498" i="6"/>
  <c r="MJ498" i="6" s="1"/>
  <c r="FQ498" i="6"/>
  <c r="MF498" i="6" s="1"/>
  <c r="FP498" i="6"/>
  <c r="MH498" i="6" s="1"/>
  <c r="FM498" i="6"/>
  <c r="MB498" i="6" s="1"/>
  <c r="FK498" i="6"/>
  <c r="LX498" i="6" s="1"/>
  <c r="FJ498" i="6"/>
  <c r="LZ498" i="6" s="1"/>
  <c r="FG498" i="6"/>
  <c r="LT498" i="6" s="1"/>
  <c r="FE498" i="6"/>
  <c r="LP498" i="6" s="1"/>
  <c r="FD498" i="6"/>
  <c r="LR498" i="6" s="1"/>
  <c r="FA498" i="6"/>
  <c r="LL498" i="6" s="1"/>
  <c r="EY498" i="6"/>
  <c r="EX498" i="6"/>
  <c r="EU498" i="6"/>
  <c r="LH498" i="6" s="1"/>
  <c r="ET498" i="6"/>
  <c r="LJ498" i="6" s="1"/>
  <c r="EO498" i="6"/>
  <c r="EP498" i="6" s="1"/>
  <c r="LD498" i="6" s="1"/>
  <c r="EN498" i="6"/>
  <c r="EM498" i="6"/>
  <c r="EK498" i="6"/>
  <c r="KZ498" i="6" s="1"/>
  <c r="EJ498" i="6"/>
  <c r="LB498" i="6" s="1"/>
  <c r="EE498" i="6"/>
  <c r="KV498" i="6" s="1"/>
  <c r="EC498" i="6"/>
  <c r="EB498" i="6"/>
  <c r="DW498" i="6"/>
  <c r="KR498" i="6" s="1"/>
  <c r="DV498" i="6"/>
  <c r="KT498" i="6" s="1"/>
  <c r="DR498" i="6"/>
  <c r="KN498" i="6" s="1"/>
  <c r="DP498" i="6"/>
  <c r="DO498" i="6"/>
  <c r="DM498" i="6"/>
  <c r="KJ498" i="6" s="1"/>
  <c r="DL498" i="6"/>
  <c r="KL498" i="6" s="1"/>
  <c r="DG498" i="6"/>
  <c r="KF498" i="6" s="1"/>
  <c r="DE498" i="6"/>
  <c r="KB498" i="6" s="1"/>
  <c r="DD498" i="6"/>
  <c r="KD498" i="6" s="1"/>
  <c r="DA498" i="6"/>
  <c r="JX498" i="6" s="1"/>
  <c r="CY498" i="6"/>
  <c r="JT498" i="6" s="1"/>
  <c r="CX498" i="6"/>
  <c r="JV498" i="6" s="1"/>
  <c r="CU498" i="6"/>
  <c r="JP498" i="6" s="1"/>
  <c r="CS498" i="6"/>
  <c r="CP498" i="6"/>
  <c r="CO498" i="6"/>
  <c r="JN498" i="6" s="1"/>
  <c r="CI498" i="6"/>
  <c r="JH498" i="6" s="1"/>
  <c r="CG498" i="6"/>
  <c r="JF498" i="6" s="1"/>
  <c r="CF498" i="6"/>
  <c r="JD498" i="6" s="1"/>
  <c r="CC498" i="6"/>
  <c r="IZ498" i="6" s="1"/>
  <c r="CA498" i="6"/>
  <c r="IX498" i="6" s="1"/>
  <c r="BZ498" i="6"/>
  <c r="IV498" i="6" s="1"/>
  <c r="BW498" i="6"/>
  <c r="IR498" i="6" s="1"/>
  <c r="BU498" i="6"/>
  <c r="BT498" i="6"/>
  <c r="BQ498" i="6"/>
  <c r="IN498" i="6" s="1"/>
  <c r="BP498" i="6"/>
  <c r="IP498" i="6" s="1"/>
  <c r="BL498" i="6"/>
  <c r="IJ498" i="6" s="1"/>
  <c r="BJ498" i="6"/>
  <c r="BI498" i="6"/>
  <c r="IF498" i="6" s="1"/>
  <c r="BF498" i="6"/>
  <c r="BG498" i="6" s="1"/>
  <c r="BC498" i="6"/>
  <c r="BD498" i="6" s="1"/>
  <c r="AY498" i="6"/>
  <c r="IB498" i="6" s="1"/>
  <c r="AW498" i="6"/>
  <c r="AV498" i="6"/>
  <c r="AT498" i="6"/>
  <c r="AR498" i="6"/>
  <c r="AQ498" i="6"/>
  <c r="AM498" i="6"/>
  <c r="HT498" i="6" s="1"/>
  <c r="AK498" i="6"/>
  <c r="AJ498" i="6"/>
  <c r="AG498" i="6"/>
  <c r="HP498" i="6" s="1"/>
  <c r="AF498" i="6"/>
  <c r="HR498" i="6" s="1"/>
  <c r="K498" i="6"/>
  <c r="E498" i="6"/>
  <c r="D498" i="6"/>
  <c r="NK497" i="6"/>
  <c r="ND497" i="6"/>
  <c r="NC497" i="6"/>
  <c r="NA497" i="6"/>
  <c r="MZ497" i="6"/>
  <c r="MY497" i="6"/>
  <c r="GH497" i="6"/>
  <c r="GE497" i="6"/>
  <c r="GD497" i="6"/>
  <c r="GC497" i="6"/>
  <c r="GB497" i="6"/>
  <c r="GA497" i="6"/>
  <c r="FZ497" i="6"/>
  <c r="FY497" i="6"/>
  <c r="FX497" i="6"/>
  <c r="FU497" i="6"/>
  <c r="FS497" i="6"/>
  <c r="MJ497" i="6" s="1"/>
  <c r="FQ497" i="6"/>
  <c r="MF497" i="6" s="1"/>
  <c r="FP497" i="6"/>
  <c r="MH497" i="6" s="1"/>
  <c r="FM497" i="6"/>
  <c r="MB497" i="6" s="1"/>
  <c r="FK497" i="6"/>
  <c r="LX497" i="6" s="1"/>
  <c r="FJ497" i="6"/>
  <c r="LZ497" i="6" s="1"/>
  <c r="FG497" i="6"/>
  <c r="LT497" i="6" s="1"/>
  <c r="FE497" i="6"/>
  <c r="LP497" i="6" s="1"/>
  <c r="FD497" i="6"/>
  <c r="LR497" i="6" s="1"/>
  <c r="FA497" i="6"/>
  <c r="LL497" i="6" s="1"/>
  <c r="EY497" i="6"/>
  <c r="EX497" i="6"/>
  <c r="EU497" i="6"/>
  <c r="LH497" i="6" s="1"/>
  <c r="ET497" i="6"/>
  <c r="LJ497" i="6" s="1"/>
  <c r="EO497" i="6"/>
  <c r="EP497" i="6" s="1"/>
  <c r="LD497" i="6" s="1"/>
  <c r="EN497" i="6"/>
  <c r="EM497" i="6"/>
  <c r="EK497" i="6"/>
  <c r="KZ497" i="6" s="1"/>
  <c r="EJ497" i="6"/>
  <c r="LB497" i="6" s="1"/>
  <c r="EE497" i="6"/>
  <c r="KV497" i="6" s="1"/>
  <c r="EC497" i="6"/>
  <c r="EB497" i="6"/>
  <c r="DW497" i="6"/>
  <c r="KR497" i="6" s="1"/>
  <c r="DV497" i="6"/>
  <c r="KT497" i="6" s="1"/>
  <c r="DR497" i="6"/>
  <c r="KN497" i="6" s="1"/>
  <c r="DP497" i="6"/>
  <c r="DO497" i="6"/>
  <c r="DM497" i="6"/>
  <c r="KJ497" i="6" s="1"/>
  <c r="DL497" i="6"/>
  <c r="KL497" i="6" s="1"/>
  <c r="DG497" i="6"/>
  <c r="KF497" i="6" s="1"/>
  <c r="DE497" i="6"/>
  <c r="KB497" i="6" s="1"/>
  <c r="DD497" i="6"/>
  <c r="KD497" i="6" s="1"/>
  <c r="DA497" i="6"/>
  <c r="JX497" i="6" s="1"/>
  <c r="CY497" i="6"/>
  <c r="JT497" i="6" s="1"/>
  <c r="CX497" i="6"/>
  <c r="JV497" i="6" s="1"/>
  <c r="CU497" i="6"/>
  <c r="JP497" i="6" s="1"/>
  <c r="CS497" i="6"/>
  <c r="CP497" i="6"/>
  <c r="CO497" i="6"/>
  <c r="JN497" i="6" s="1"/>
  <c r="CI497" i="6"/>
  <c r="JH497" i="6" s="1"/>
  <c r="CG497" i="6"/>
  <c r="JF497" i="6" s="1"/>
  <c r="CF497" i="6"/>
  <c r="JD497" i="6" s="1"/>
  <c r="CC497" i="6"/>
  <c r="IZ497" i="6" s="1"/>
  <c r="CA497" i="6"/>
  <c r="IX497" i="6" s="1"/>
  <c r="BZ497" i="6"/>
  <c r="IV497" i="6" s="1"/>
  <c r="BW497" i="6"/>
  <c r="IR497" i="6" s="1"/>
  <c r="BU497" i="6"/>
  <c r="BT497" i="6"/>
  <c r="BQ497" i="6"/>
  <c r="IN497" i="6" s="1"/>
  <c r="BP497" i="6"/>
  <c r="IP497" i="6" s="1"/>
  <c r="BL497" i="6"/>
  <c r="IJ497" i="6" s="1"/>
  <c r="BJ497" i="6"/>
  <c r="BI497" i="6"/>
  <c r="IF497" i="6" s="1"/>
  <c r="BF497" i="6"/>
  <c r="BG497" i="6" s="1"/>
  <c r="BD497" i="6"/>
  <c r="BC497" i="6"/>
  <c r="AY497" i="6"/>
  <c r="IB497" i="6" s="1"/>
  <c r="AW497" i="6"/>
  <c r="AV497" i="6"/>
  <c r="AT497" i="6"/>
  <c r="AR497" i="6"/>
  <c r="HX497" i="6" s="1"/>
  <c r="AQ497" i="6"/>
  <c r="AM497" i="6"/>
  <c r="HT497" i="6" s="1"/>
  <c r="AK497" i="6"/>
  <c r="AJ497" i="6"/>
  <c r="AG497" i="6"/>
  <c r="HP497" i="6" s="1"/>
  <c r="AF497" i="6"/>
  <c r="HR497" i="6" s="1"/>
  <c r="K497" i="6"/>
  <c r="E497" i="6"/>
  <c r="D497" i="6"/>
  <c r="NK496" i="6"/>
  <c r="NA496" i="6"/>
  <c r="MZ496" i="6"/>
  <c r="GH496" i="6"/>
  <c r="GE496" i="6"/>
  <c r="GD496" i="6"/>
  <c r="GC496" i="6"/>
  <c r="GB496" i="6"/>
  <c r="GA496" i="6"/>
  <c r="FZ496" i="6"/>
  <c r="FY496" i="6"/>
  <c r="FX496" i="6"/>
  <c r="FU496" i="6"/>
  <c r="FS496" i="6"/>
  <c r="MJ496" i="6" s="1"/>
  <c r="FQ496" i="6"/>
  <c r="MF496" i="6" s="1"/>
  <c r="FP496" i="6"/>
  <c r="MH496" i="6" s="1"/>
  <c r="FM496" i="6"/>
  <c r="MB496" i="6" s="1"/>
  <c r="FK496" i="6"/>
  <c r="LX496" i="6" s="1"/>
  <c r="FJ496" i="6"/>
  <c r="LZ496" i="6" s="1"/>
  <c r="FG496" i="6"/>
  <c r="LT496" i="6" s="1"/>
  <c r="FE496" i="6"/>
  <c r="LP496" i="6" s="1"/>
  <c r="FD496" i="6"/>
  <c r="LR496" i="6" s="1"/>
  <c r="FA496" i="6"/>
  <c r="LL496" i="6" s="1"/>
  <c r="EY496" i="6"/>
  <c r="EX496" i="6"/>
  <c r="EU496" i="6"/>
  <c r="LH496" i="6" s="1"/>
  <c r="ET496" i="6"/>
  <c r="LJ496" i="6" s="1"/>
  <c r="EO496" i="6"/>
  <c r="EP496" i="6" s="1"/>
  <c r="LD496" i="6" s="1"/>
  <c r="EN496" i="6"/>
  <c r="EM496" i="6"/>
  <c r="EK496" i="6"/>
  <c r="KZ496" i="6" s="1"/>
  <c r="EJ496" i="6"/>
  <c r="LB496" i="6" s="1"/>
  <c r="EE496" i="6"/>
  <c r="KV496" i="6" s="1"/>
  <c r="EC496" i="6"/>
  <c r="EB496" i="6"/>
  <c r="DW496" i="6"/>
  <c r="KR496" i="6" s="1"/>
  <c r="DV496" i="6"/>
  <c r="KT496" i="6" s="1"/>
  <c r="DR496" i="6"/>
  <c r="KN496" i="6" s="1"/>
  <c r="DP496" i="6"/>
  <c r="DO496" i="6"/>
  <c r="DM496" i="6"/>
  <c r="KJ496" i="6" s="1"/>
  <c r="DL496" i="6"/>
  <c r="KL496" i="6" s="1"/>
  <c r="DG496" i="6"/>
  <c r="KF496" i="6" s="1"/>
  <c r="DE496" i="6"/>
  <c r="KB496" i="6" s="1"/>
  <c r="DD496" i="6"/>
  <c r="KD496" i="6" s="1"/>
  <c r="DA496" i="6"/>
  <c r="JX496" i="6" s="1"/>
  <c r="CY496" i="6"/>
  <c r="JT496" i="6" s="1"/>
  <c r="CX496" i="6"/>
  <c r="JV496" i="6" s="1"/>
  <c r="CU496" i="6"/>
  <c r="JP496" i="6" s="1"/>
  <c r="CS496" i="6"/>
  <c r="CP496" i="6"/>
  <c r="JL496" i="6" s="1"/>
  <c r="CO496" i="6"/>
  <c r="JN496" i="6" s="1"/>
  <c r="CI496" i="6"/>
  <c r="JH496" i="6" s="1"/>
  <c r="CG496" i="6"/>
  <c r="JF496" i="6" s="1"/>
  <c r="CF496" i="6"/>
  <c r="JD496" i="6" s="1"/>
  <c r="CC496" i="6"/>
  <c r="IZ496" i="6" s="1"/>
  <c r="CA496" i="6"/>
  <c r="IX496" i="6" s="1"/>
  <c r="BZ496" i="6"/>
  <c r="IV496" i="6" s="1"/>
  <c r="BW496" i="6"/>
  <c r="IR496" i="6" s="1"/>
  <c r="BU496" i="6"/>
  <c r="BT496" i="6"/>
  <c r="BQ496" i="6"/>
  <c r="IN496" i="6" s="1"/>
  <c r="BP496" i="6"/>
  <c r="IP496" i="6" s="1"/>
  <c r="BL496" i="6"/>
  <c r="IJ496" i="6" s="1"/>
  <c r="BJ496" i="6"/>
  <c r="BI496" i="6"/>
  <c r="IF496" i="6" s="1"/>
  <c r="BF496" i="6"/>
  <c r="BG496" i="6" s="1"/>
  <c r="BC496" i="6"/>
  <c r="AY496" i="6"/>
  <c r="IB496" i="6" s="1"/>
  <c r="AW496" i="6"/>
  <c r="AV496" i="6"/>
  <c r="AT496" i="6"/>
  <c r="AR496" i="6"/>
  <c r="AQ496" i="6"/>
  <c r="AM496" i="6"/>
  <c r="HT496" i="6" s="1"/>
  <c r="AK496" i="6"/>
  <c r="AJ496" i="6"/>
  <c r="AG496" i="6"/>
  <c r="HP496" i="6" s="1"/>
  <c r="AF496" i="6"/>
  <c r="K496" i="6"/>
  <c r="L496" i="6" s="1"/>
  <c r="E496" i="6"/>
  <c r="D496" i="6"/>
  <c r="NK495" i="6"/>
  <c r="NA495" i="6"/>
  <c r="MZ495" i="6"/>
  <c r="GH495" i="6"/>
  <c r="GE495" i="6"/>
  <c r="GD495" i="6"/>
  <c r="GC495" i="6"/>
  <c r="GB495" i="6"/>
  <c r="GA495" i="6"/>
  <c r="FZ495" i="6"/>
  <c r="FY495" i="6"/>
  <c r="FX495" i="6"/>
  <c r="FU495" i="6"/>
  <c r="FS495" i="6"/>
  <c r="MJ495" i="6" s="1"/>
  <c r="FQ495" i="6"/>
  <c r="MF495" i="6" s="1"/>
  <c r="FP495" i="6"/>
  <c r="MH495" i="6" s="1"/>
  <c r="FM495" i="6"/>
  <c r="MB495" i="6" s="1"/>
  <c r="FK495" i="6"/>
  <c r="LX495" i="6" s="1"/>
  <c r="FJ495" i="6"/>
  <c r="LZ495" i="6" s="1"/>
  <c r="FG495" i="6"/>
  <c r="LT495" i="6" s="1"/>
  <c r="FE495" i="6"/>
  <c r="LP495" i="6" s="1"/>
  <c r="FD495" i="6"/>
  <c r="LR495" i="6" s="1"/>
  <c r="FA495" i="6"/>
  <c r="LL495" i="6" s="1"/>
  <c r="EY495" i="6"/>
  <c r="EX495" i="6"/>
  <c r="EU495" i="6"/>
  <c r="LH495" i="6" s="1"/>
  <c r="ET495" i="6"/>
  <c r="LJ495" i="6" s="1"/>
  <c r="EO495" i="6"/>
  <c r="EP495" i="6" s="1"/>
  <c r="LD495" i="6" s="1"/>
  <c r="EN495" i="6"/>
  <c r="EM495" i="6"/>
  <c r="EK495" i="6"/>
  <c r="KZ495" i="6" s="1"/>
  <c r="EJ495" i="6"/>
  <c r="LB495" i="6" s="1"/>
  <c r="EE495" i="6"/>
  <c r="KV495" i="6" s="1"/>
  <c r="EC495" i="6"/>
  <c r="EB495" i="6"/>
  <c r="DW495" i="6"/>
  <c r="KR495" i="6" s="1"/>
  <c r="DV495" i="6"/>
  <c r="KT495" i="6" s="1"/>
  <c r="DR495" i="6"/>
  <c r="KN495" i="6" s="1"/>
  <c r="DP495" i="6"/>
  <c r="DO495" i="6"/>
  <c r="DM495" i="6"/>
  <c r="KJ495" i="6" s="1"/>
  <c r="DL495" i="6"/>
  <c r="KL495" i="6" s="1"/>
  <c r="DG495" i="6"/>
  <c r="KF495" i="6" s="1"/>
  <c r="DE495" i="6"/>
  <c r="KB495" i="6" s="1"/>
  <c r="DD495" i="6"/>
  <c r="KD495" i="6" s="1"/>
  <c r="DA495" i="6"/>
  <c r="JX495" i="6" s="1"/>
  <c r="CY495" i="6"/>
  <c r="JT495" i="6" s="1"/>
  <c r="CX495" i="6"/>
  <c r="JV495" i="6" s="1"/>
  <c r="CU495" i="6"/>
  <c r="JP495" i="6" s="1"/>
  <c r="CS495" i="6"/>
  <c r="CP495" i="6"/>
  <c r="JL495" i="6" s="1"/>
  <c r="CO495" i="6"/>
  <c r="JN495" i="6" s="1"/>
  <c r="CI495" i="6"/>
  <c r="JH495" i="6" s="1"/>
  <c r="CG495" i="6"/>
  <c r="JF495" i="6" s="1"/>
  <c r="CF495" i="6"/>
  <c r="JD495" i="6" s="1"/>
  <c r="CC495" i="6"/>
  <c r="IZ495" i="6" s="1"/>
  <c r="CA495" i="6"/>
  <c r="IX495" i="6" s="1"/>
  <c r="BZ495" i="6"/>
  <c r="IV495" i="6" s="1"/>
  <c r="BW495" i="6"/>
  <c r="IR495" i="6" s="1"/>
  <c r="BU495" i="6"/>
  <c r="BT495" i="6"/>
  <c r="BQ495" i="6"/>
  <c r="IN495" i="6" s="1"/>
  <c r="BP495" i="6"/>
  <c r="IP495" i="6" s="1"/>
  <c r="BL495" i="6"/>
  <c r="IJ495" i="6" s="1"/>
  <c r="BJ495" i="6"/>
  <c r="BI495" i="6"/>
  <c r="IF495" i="6" s="1"/>
  <c r="BG495" i="6"/>
  <c r="BF495" i="6"/>
  <c r="BD495" i="6"/>
  <c r="BC495" i="6"/>
  <c r="AY495" i="6"/>
  <c r="IB495" i="6" s="1"/>
  <c r="AW495" i="6"/>
  <c r="AV495" i="6"/>
  <c r="AT495" i="6"/>
  <c r="AR495" i="6"/>
  <c r="HX495" i="6" s="1"/>
  <c r="AQ495" i="6"/>
  <c r="AM495" i="6"/>
  <c r="HT495" i="6" s="1"/>
  <c r="AK495" i="6"/>
  <c r="AJ495" i="6"/>
  <c r="GJ495" i="6" s="1"/>
  <c r="AG495" i="6"/>
  <c r="HP495" i="6" s="1"/>
  <c r="AF495" i="6"/>
  <c r="HR495" i="6" s="1"/>
  <c r="K495" i="6"/>
  <c r="E495" i="6"/>
  <c r="D495" i="6"/>
  <c r="NK494" i="6"/>
  <c r="NA494" i="6"/>
  <c r="MZ494" i="6"/>
  <c r="GH494" i="6"/>
  <c r="GE494" i="6"/>
  <c r="GD494" i="6"/>
  <c r="GC494" i="6"/>
  <c r="GB494" i="6"/>
  <c r="GA494" i="6"/>
  <c r="FZ494" i="6"/>
  <c r="FY494" i="6"/>
  <c r="FX494" i="6"/>
  <c r="FU494" i="6"/>
  <c r="FS494" i="6"/>
  <c r="MJ494" i="6" s="1"/>
  <c r="FQ494" i="6"/>
  <c r="MF494" i="6" s="1"/>
  <c r="FP494" i="6"/>
  <c r="MH494" i="6" s="1"/>
  <c r="FM494" i="6"/>
  <c r="MB494" i="6" s="1"/>
  <c r="FK494" i="6"/>
  <c r="LX494" i="6" s="1"/>
  <c r="FJ494" i="6"/>
  <c r="LZ494" i="6" s="1"/>
  <c r="FG494" i="6"/>
  <c r="LT494" i="6" s="1"/>
  <c r="FE494" i="6"/>
  <c r="LP494" i="6" s="1"/>
  <c r="FD494" i="6"/>
  <c r="LR494" i="6" s="1"/>
  <c r="FA494" i="6"/>
  <c r="LL494" i="6" s="1"/>
  <c r="EY494" i="6"/>
  <c r="EX494" i="6"/>
  <c r="EU494" i="6"/>
  <c r="LH494" i="6" s="1"/>
  <c r="ET494" i="6"/>
  <c r="LJ494" i="6" s="1"/>
  <c r="EO494" i="6"/>
  <c r="EP494" i="6" s="1"/>
  <c r="LD494" i="6" s="1"/>
  <c r="EN494" i="6"/>
  <c r="EM494" i="6"/>
  <c r="EK494" i="6"/>
  <c r="KZ494" i="6" s="1"/>
  <c r="EJ494" i="6"/>
  <c r="LB494" i="6" s="1"/>
  <c r="EE494" i="6"/>
  <c r="KV494" i="6" s="1"/>
  <c r="EC494" i="6"/>
  <c r="EB494" i="6"/>
  <c r="DW494" i="6"/>
  <c r="KR494" i="6" s="1"/>
  <c r="DV494" i="6"/>
  <c r="KT494" i="6" s="1"/>
  <c r="DR494" i="6"/>
  <c r="KN494" i="6" s="1"/>
  <c r="DP494" i="6"/>
  <c r="DO494" i="6"/>
  <c r="DM494" i="6"/>
  <c r="KJ494" i="6" s="1"/>
  <c r="DL494" i="6"/>
  <c r="KL494" i="6" s="1"/>
  <c r="DG494" i="6"/>
  <c r="KF494" i="6" s="1"/>
  <c r="DE494" i="6"/>
  <c r="KB494" i="6" s="1"/>
  <c r="DD494" i="6"/>
  <c r="KD494" i="6" s="1"/>
  <c r="DA494" i="6"/>
  <c r="JX494" i="6" s="1"/>
  <c r="CY494" i="6"/>
  <c r="JT494" i="6" s="1"/>
  <c r="CX494" i="6"/>
  <c r="JV494" i="6" s="1"/>
  <c r="CU494" i="6"/>
  <c r="JP494" i="6" s="1"/>
  <c r="CS494" i="6"/>
  <c r="CP494" i="6"/>
  <c r="JL494" i="6" s="1"/>
  <c r="CO494" i="6"/>
  <c r="JN494" i="6" s="1"/>
  <c r="CI494" i="6"/>
  <c r="JH494" i="6" s="1"/>
  <c r="CG494" i="6"/>
  <c r="JF494" i="6" s="1"/>
  <c r="CF494" i="6"/>
  <c r="JD494" i="6" s="1"/>
  <c r="CC494" i="6"/>
  <c r="IZ494" i="6" s="1"/>
  <c r="CA494" i="6"/>
  <c r="IX494" i="6" s="1"/>
  <c r="BZ494" i="6"/>
  <c r="IV494" i="6" s="1"/>
  <c r="BW494" i="6"/>
  <c r="IR494" i="6" s="1"/>
  <c r="BU494" i="6"/>
  <c r="BT494" i="6"/>
  <c r="BQ494" i="6"/>
  <c r="IN494" i="6" s="1"/>
  <c r="BP494" i="6"/>
  <c r="IP494" i="6" s="1"/>
  <c r="BL494" i="6"/>
  <c r="IJ494" i="6" s="1"/>
  <c r="BJ494" i="6"/>
  <c r="BI494" i="6"/>
  <c r="IF494" i="6" s="1"/>
  <c r="BF494" i="6"/>
  <c r="BG494" i="6" s="1"/>
  <c r="BC494" i="6"/>
  <c r="AY494" i="6"/>
  <c r="IB494" i="6" s="1"/>
  <c r="AW494" i="6"/>
  <c r="AV494" i="6"/>
  <c r="AT494" i="6"/>
  <c r="AR494" i="6"/>
  <c r="AQ494" i="6"/>
  <c r="AM494" i="6"/>
  <c r="HT494" i="6" s="1"/>
  <c r="AK494" i="6"/>
  <c r="AJ494" i="6"/>
  <c r="AG494" i="6"/>
  <c r="HP494" i="6" s="1"/>
  <c r="AF494" i="6"/>
  <c r="K494" i="6"/>
  <c r="L494" i="6" s="1"/>
  <c r="E494" i="6"/>
  <c r="D494" i="6"/>
  <c r="NK493" i="6"/>
  <c r="NA493" i="6"/>
  <c r="MZ493" i="6"/>
  <c r="GH493" i="6"/>
  <c r="GE493" i="6"/>
  <c r="GD493" i="6"/>
  <c r="GC493" i="6"/>
  <c r="GB493" i="6"/>
  <c r="GA493" i="6"/>
  <c r="FZ493" i="6"/>
  <c r="FY493" i="6"/>
  <c r="FX493" i="6"/>
  <c r="FU493" i="6"/>
  <c r="FS493" i="6"/>
  <c r="MJ493" i="6" s="1"/>
  <c r="FQ493" i="6"/>
  <c r="MF493" i="6" s="1"/>
  <c r="FP493" i="6"/>
  <c r="MH493" i="6" s="1"/>
  <c r="FM493" i="6"/>
  <c r="MB493" i="6" s="1"/>
  <c r="FK493" i="6"/>
  <c r="LX493" i="6" s="1"/>
  <c r="FJ493" i="6"/>
  <c r="LZ493" i="6" s="1"/>
  <c r="FG493" i="6"/>
  <c r="LT493" i="6" s="1"/>
  <c r="FE493" i="6"/>
  <c r="LP493" i="6" s="1"/>
  <c r="FD493" i="6"/>
  <c r="LR493" i="6" s="1"/>
  <c r="FA493" i="6"/>
  <c r="LL493" i="6" s="1"/>
  <c r="EY493" i="6"/>
  <c r="EX493" i="6"/>
  <c r="EU493" i="6"/>
  <c r="LH493" i="6" s="1"/>
  <c r="ET493" i="6"/>
  <c r="LJ493" i="6" s="1"/>
  <c r="EO493" i="6"/>
  <c r="EP493" i="6" s="1"/>
  <c r="LD493" i="6" s="1"/>
  <c r="EN493" i="6"/>
  <c r="EM493" i="6"/>
  <c r="EK493" i="6"/>
  <c r="KZ493" i="6" s="1"/>
  <c r="EJ493" i="6"/>
  <c r="LB493" i="6" s="1"/>
  <c r="EE493" i="6"/>
  <c r="KV493" i="6" s="1"/>
  <c r="EC493" i="6"/>
  <c r="EB493" i="6"/>
  <c r="DW493" i="6"/>
  <c r="KR493" i="6" s="1"/>
  <c r="DV493" i="6"/>
  <c r="KT493" i="6" s="1"/>
  <c r="DR493" i="6"/>
  <c r="KN493" i="6" s="1"/>
  <c r="DP493" i="6"/>
  <c r="DO493" i="6"/>
  <c r="DM493" i="6"/>
  <c r="KJ493" i="6" s="1"/>
  <c r="DL493" i="6"/>
  <c r="KL493" i="6" s="1"/>
  <c r="DG493" i="6"/>
  <c r="KF493" i="6" s="1"/>
  <c r="DE493" i="6"/>
  <c r="KB493" i="6" s="1"/>
  <c r="DD493" i="6"/>
  <c r="KD493" i="6" s="1"/>
  <c r="DA493" i="6"/>
  <c r="JX493" i="6" s="1"/>
  <c r="CY493" i="6"/>
  <c r="JT493" i="6" s="1"/>
  <c r="CX493" i="6"/>
  <c r="JV493" i="6" s="1"/>
  <c r="CU493" i="6"/>
  <c r="JP493" i="6" s="1"/>
  <c r="CS493" i="6"/>
  <c r="CP493" i="6"/>
  <c r="CO493" i="6"/>
  <c r="JN493" i="6" s="1"/>
  <c r="CI493" i="6"/>
  <c r="JH493" i="6" s="1"/>
  <c r="CG493" i="6"/>
  <c r="JF493" i="6" s="1"/>
  <c r="CF493" i="6"/>
  <c r="JD493" i="6" s="1"/>
  <c r="CC493" i="6"/>
  <c r="IZ493" i="6" s="1"/>
  <c r="CA493" i="6"/>
  <c r="IX493" i="6" s="1"/>
  <c r="BZ493" i="6"/>
  <c r="IV493" i="6" s="1"/>
  <c r="BW493" i="6"/>
  <c r="IR493" i="6" s="1"/>
  <c r="BU493" i="6"/>
  <c r="BT493" i="6"/>
  <c r="BQ493" i="6"/>
  <c r="IN493" i="6" s="1"/>
  <c r="BP493" i="6"/>
  <c r="IP493" i="6" s="1"/>
  <c r="BL493" i="6"/>
  <c r="IJ493" i="6" s="1"/>
  <c r="BJ493" i="6"/>
  <c r="BI493" i="6"/>
  <c r="IF493" i="6" s="1"/>
  <c r="BF493" i="6"/>
  <c r="BG493" i="6" s="1"/>
  <c r="BC493" i="6"/>
  <c r="BD493" i="6" s="1"/>
  <c r="AY493" i="6"/>
  <c r="IB493" i="6" s="1"/>
  <c r="AW493" i="6"/>
  <c r="AV493" i="6"/>
  <c r="AT493" i="6"/>
  <c r="AR493" i="6"/>
  <c r="AQ493" i="6"/>
  <c r="AM493" i="6"/>
  <c r="HT493" i="6" s="1"/>
  <c r="AK493" i="6"/>
  <c r="AJ493" i="6"/>
  <c r="AG493" i="6"/>
  <c r="HP493" i="6" s="1"/>
  <c r="AF493" i="6"/>
  <c r="HR493" i="6" s="1"/>
  <c r="K493" i="6"/>
  <c r="E493" i="6"/>
  <c r="D493" i="6"/>
  <c r="NK492" i="6"/>
  <c r="NA492" i="6"/>
  <c r="MZ492" i="6"/>
  <c r="GH492" i="6"/>
  <c r="GE492" i="6"/>
  <c r="GD492" i="6"/>
  <c r="GC492" i="6"/>
  <c r="GB492" i="6"/>
  <c r="GA492" i="6"/>
  <c r="FZ492" i="6"/>
  <c r="FY492" i="6"/>
  <c r="FX492" i="6"/>
  <c r="FU492" i="6"/>
  <c r="FS492" i="6"/>
  <c r="MJ492" i="6" s="1"/>
  <c r="FQ492" i="6"/>
  <c r="MF492" i="6" s="1"/>
  <c r="FP492" i="6"/>
  <c r="MH492" i="6" s="1"/>
  <c r="FM492" i="6"/>
  <c r="MB492" i="6" s="1"/>
  <c r="FK492" i="6"/>
  <c r="LX492" i="6" s="1"/>
  <c r="FJ492" i="6"/>
  <c r="LZ492" i="6" s="1"/>
  <c r="FG492" i="6"/>
  <c r="LT492" i="6" s="1"/>
  <c r="FE492" i="6"/>
  <c r="LP492" i="6" s="1"/>
  <c r="FD492" i="6"/>
  <c r="LR492" i="6" s="1"/>
  <c r="FA492" i="6"/>
  <c r="LL492" i="6" s="1"/>
  <c r="EY492" i="6"/>
  <c r="EX492" i="6"/>
  <c r="EU492" i="6"/>
  <c r="LH492" i="6" s="1"/>
  <c r="ET492" i="6"/>
  <c r="LJ492" i="6" s="1"/>
  <c r="EO492" i="6"/>
  <c r="EP492" i="6" s="1"/>
  <c r="LD492" i="6" s="1"/>
  <c r="EN492" i="6"/>
  <c r="EM492" i="6"/>
  <c r="EK492" i="6"/>
  <c r="KZ492" i="6" s="1"/>
  <c r="EJ492" i="6"/>
  <c r="LB492" i="6" s="1"/>
  <c r="EE492" i="6"/>
  <c r="KV492" i="6" s="1"/>
  <c r="EC492" i="6"/>
  <c r="EB492" i="6"/>
  <c r="DW492" i="6"/>
  <c r="KR492" i="6" s="1"/>
  <c r="DV492" i="6"/>
  <c r="KT492" i="6" s="1"/>
  <c r="DR492" i="6"/>
  <c r="KN492" i="6" s="1"/>
  <c r="DP492" i="6"/>
  <c r="DO492" i="6"/>
  <c r="DM492" i="6"/>
  <c r="KJ492" i="6" s="1"/>
  <c r="DL492" i="6"/>
  <c r="KL492" i="6" s="1"/>
  <c r="DG492" i="6"/>
  <c r="KF492" i="6" s="1"/>
  <c r="DE492" i="6"/>
  <c r="KB492" i="6" s="1"/>
  <c r="DD492" i="6"/>
  <c r="KD492" i="6" s="1"/>
  <c r="DA492" i="6"/>
  <c r="JX492" i="6" s="1"/>
  <c r="CY492" i="6"/>
  <c r="JT492" i="6" s="1"/>
  <c r="CX492" i="6"/>
  <c r="JV492" i="6" s="1"/>
  <c r="CU492" i="6"/>
  <c r="JP492" i="6" s="1"/>
  <c r="CS492" i="6"/>
  <c r="CP492" i="6"/>
  <c r="CO492" i="6"/>
  <c r="JN492" i="6" s="1"/>
  <c r="CI492" i="6"/>
  <c r="JH492" i="6" s="1"/>
  <c r="CG492" i="6"/>
  <c r="JF492" i="6" s="1"/>
  <c r="CF492" i="6"/>
  <c r="JD492" i="6" s="1"/>
  <c r="CC492" i="6"/>
  <c r="IZ492" i="6" s="1"/>
  <c r="CA492" i="6"/>
  <c r="IX492" i="6" s="1"/>
  <c r="BZ492" i="6"/>
  <c r="IV492" i="6" s="1"/>
  <c r="BW492" i="6"/>
  <c r="IR492" i="6" s="1"/>
  <c r="BU492" i="6"/>
  <c r="BT492" i="6"/>
  <c r="BQ492" i="6"/>
  <c r="IN492" i="6" s="1"/>
  <c r="BP492" i="6"/>
  <c r="IP492" i="6" s="1"/>
  <c r="BL492" i="6"/>
  <c r="IJ492" i="6" s="1"/>
  <c r="BJ492" i="6"/>
  <c r="BI492" i="6"/>
  <c r="IF492" i="6" s="1"/>
  <c r="BF492" i="6"/>
  <c r="BG492" i="6" s="1"/>
  <c r="BC492" i="6"/>
  <c r="AY492" i="6"/>
  <c r="IB492" i="6" s="1"/>
  <c r="AW492" i="6"/>
  <c r="AV492" i="6"/>
  <c r="AT492" i="6"/>
  <c r="FW492" i="6" s="1"/>
  <c r="AR492" i="6"/>
  <c r="AQ492" i="6"/>
  <c r="HZ492" i="6" s="1"/>
  <c r="AM492" i="6"/>
  <c r="HT492" i="6" s="1"/>
  <c r="AK492" i="6"/>
  <c r="GI492" i="6" s="1"/>
  <c r="AJ492" i="6"/>
  <c r="AG492" i="6"/>
  <c r="HP492" i="6" s="1"/>
  <c r="AF492" i="6"/>
  <c r="K492" i="6"/>
  <c r="L492" i="6" s="1"/>
  <c r="E492" i="6"/>
  <c r="D492" i="6"/>
  <c r="NK491" i="6"/>
  <c r="NA491" i="6"/>
  <c r="MZ491" i="6"/>
  <c r="GH491" i="6"/>
  <c r="GE491" i="6"/>
  <c r="GD491" i="6"/>
  <c r="GC491" i="6"/>
  <c r="GB491" i="6"/>
  <c r="GA491" i="6"/>
  <c r="FZ491" i="6"/>
  <c r="FY491" i="6"/>
  <c r="FX491" i="6"/>
  <c r="FU491" i="6"/>
  <c r="FS491" i="6"/>
  <c r="MJ491" i="6" s="1"/>
  <c r="FQ491" i="6"/>
  <c r="MF491" i="6" s="1"/>
  <c r="FP491" i="6"/>
  <c r="MH491" i="6" s="1"/>
  <c r="FM491" i="6"/>
  <c r="MB491" i="6" s="1"/>
  <c r="FK491" i="6"/>
  <c r="LX491" i="6" s="1"/>
  <c r="FJ491" i="6"/>
  <c r="LZ491" i="6" s="1"/>
  <c r="FG491" i="6"/>
  <c r="LT491" i="6" s="1"/>
  <c r="FE491" i="6"/>
  <c r="LP491" i="6" s="1"/>
  <c r="FD491" i="6"/>
  <c r="LR491" i="6" s="1"/>
  <c r="FA491" i="6"/>
  <c r="LL491" i="6" s="1"/>
  <c r="EY491" i="6"/>
  <c r="EX491" i="6"/>
  <c r="EU491" i="6"/>
  <c r="LH491" i="6" s="1"/>
  <c r="ET491" i="6"/>
  <c r="LJ491" i="6" s="1"/>
  <c r="EO491" i="6"/>
  <c r="EP491" i="6" s="1"/>
  <c r="LD491" i="6" s="1"/>
  <c r="EN491" i="6"/>
  <c r="EM491" i="6"/>
  <c r="EK491" i="6"/>
  <c r="KZ491" i="6" s="1"/>
  <c r="EJ491" i="6"/>
  <c r="LB491" i="6" s="1"/>
  <c r="EE491" i="6"/>
  <c r="KV491" i="6" s="1"/>
  <c r="EC491" i="6"/>
  <c r="EB491" i="6"/>
  <c r="DW491" i="6"/>
  <c r="KR491" i="6" s="1"/>
  <c r="DV491" i="6"/>
  <c r="KT491" i="6" s="1"/>
  <c r="DR491" i="6"/>
  <c r="KN491" i="6" s="1"/>
  <c r="DP491" i="6"/>
  <c r="DO491" i="6"/>
  <c r="DM491" i="6"/>
  <c r="KJ491" i="6" s="1"/>
  <c r="DL491" i="6"/>
  <c r="KL491" i="6" s="1"/>
  <c r="DG491" i="6"/>
  <c r="KF491" i="6" s="1"/>
  <c r="DE491" i="6"/>
  <c r="KB491" i="6" s="1"/>
  <c r="DD491" i="6"/>
  <c r="KD491" i="6" s="1"/>
  <c r="DA491" i="6"/>
  <c r="JX491" i="6" s="1"/>
  <c r="CY491" i="6"/>
  <c r="JT491" i="6" s="1"/>
  <c r="CX491" i="6"/>
  <c r="JV491" i="6" s="1"/>
  <c r="CU491" i="6"/>
  <c r="JP491" i="6" s="1"/>
  <c r="CS491" i="6"/>
  <c r="CP491" i="6"/>
  <c r="CO491" i="6"/>
  <c r="JN491" i="6" s="1"/>
  <c r="CI491" i="6"/>
  <c r="JH491" i="6" s="1"/>
  <c r="CG491" i="6"/>
  <c r="JF491" i="6" s="1"/>
  <c r="CF491" i="6"/>
  <c r="JD491" i="6" s="1"/>
  <c r="CC491" i="6"/>
  <c r="IZ491" i="6" s="1"/>
  <c r="CA491" i="6"/>
  <c r="IX491" i="6" s="1"/>
  <c r="BZ491" i="6"/>
  <c r="IV491" i="6" s="1"/>
  <c r="BW491" i="6"/>
  <c r="IR491" i="6" s="1"/>
  <c r="BU491" i="6"/>
  <c r="BT491" i="6"/>
  <c r="BQ491" i="6"/>
  <c r="IN491" i="6" s="1"/>
  <c r="BP491" i="6"/>
  <c r="IP491" i="6" s="1"/>
  <c r="BL491" i="6"/>
  <c r="IJ491" i="6" s="1"/>
  <c r="BJ491" i="6"/>
  <c r="BI491" i="6"/>
  <c r="IF491" i="6" s="1"/>
  <c r="BF491" i="6"/>
  <c r="BG491" i="6" s="1"/>
  <c r="BC491" i="6"/>
  <c r="AY491" i="6"/>
  <c r="IB491" i="6" s="1"/>
  <c r="AW491" i="6"/>
  <c r="AV491" i="6"/>
  <c r="AT491" i="6"/>
  <c r="AR491" i="6"/>
  <c r="AQ491" i="6"/>
  <c r="AM491" i="6"/>
  <c r="HT491" i="6" s="1"/>
  <c r="AK491" i="6"/>
  <c r="AJ491" i="6"/>
  <c r="AG491" i="6"/>
  <c r="HP491" i="6" s="1"/>
  <c r="AF491" i="6"/>
  <c r="HR491" i="6" s="1"/>
  <c r="K491" i="6"/>
  <c r="E491" i="6"/>
  <c r="D491" i="6"/>
  <c r="NK490" i="6"/>
  <c r="NA490" i="6"/>
  <c r="MZ490" i="6"/>
  <c r="GH490" i="6"/>
  <c r="GE490" i="6"/>
  <c r="GD490" i="6"/>
  <c r="GC490" i="6"/>
  <c r="GB490" i="6"/>
  <c r="GA490" i="6"/>
  <c r="FZ490" i="6"/>
  <c r="FY490" i="6"/>
  <c r="FX490" i="6"/>
  <c r="FU490" i="6"/>
  <c r="FS490" i="6"/>
  <c r="MJ490" i="6" s="1"/>
  <c r="FQ490" i="6"/>
  <c r="MF490" i="6" s="1"/>
  <c r="FP490" i="6"/>
  <c r="MH490" i="6" s="1"/>
  <c r="FM490" i="6"/>
  <c r="MB490" i="6" s="1"/>
  <c r="FK490" i="6"/>
  <c r="LX490" i="6" s="1"/>
  <c r="FJ490" i="6"/>
  <c r="LZ490" i="6" s="1"/>
  <c r="FG490" i="6"/>
  <c r="LT490" i="6" s="1"/>
  <c r="FE490" i="6"/>
  <c r="LP490" i="6" s="1"/>
  <c r="FD490" i="6"/>
  <c r="LR490" i="6" s="1"/>
  <c r="FA490" i="6"/>
  <c r="LL490" i="6" s="1"/>
  <c r="EY490" i="6"/>
  <c r="EX490" i="6"/>
  <c r="EU490" i="6"/>
  <c r="LH490" i="6" s="1"/>
  <c r="ET490" i="6"/>
  <c r="LJ490" i="6" s="1"/>
  <c r="EO490" i="6"/>
  <c r="EP490" i="6" s="1"/>
  <c r="LD490" i="6" s="1"/>
  <c r="EN490" i="6"/>
  <c r="EM490" i="6"/>
  <c r="EK490" i="6"/>
  <c r="KZ490" i="6" s="1"/>
  <c r="EJ490" i="6"/>
  <c r="LB490" i="6" s="1"/>
  <c r="EE490" i="6"/>
  <c r="KV490" i="6" s="1"/>
  <c r="EC490" i="6"/>
  <c r="EB490" i="6"/>
  <c r="DW490" i="6"/>
  <c r="KR490" i="6" s="1"/>
  <c r="DV490" i="6"/>
  <c r="KT490" i="6" s="1"/>
  <c r="DR490" i="6"/>
  <c r="KN490" i="6" s="1"/>
  <c r="DP490" i="6"/>
  <c r="DO490" i="6"/>
  <c r="DM490" i="6"/>
  <c r="KJ490" i="6" s="1"/>
  <c r="DL490" i="6"/>
  <c r="KL490" i="6" s="1"/>
  <c r="DG490" i="6"/>
  <c r="KF490" i="6" s="1"/>
  <c r="DE490" i="6"/>
  <c r="KB490" i="6" s="1"/>
  <c r="DD490" i="6"/>
  <c r="KD490" i="6" s="1"/>
  <c r="DA490" i="6"/>
  <c r="JX490" i="6" s="1"/>
  <c r="CY490" i="6"/>
  <c r="JT490" i="6" s="1"/>
  <c r="CX490" i="6"/>
  <c r="JV490" i="6" s="1"/>
  <c r="CU490" i="6"/>
  <c r="JP490" i="6" s="1"/>
  <c r="CS490" i="6"/>
  <c r="CP490" i="6"/>
  <c r="CO490" i="6"/>
  <c r="JN490" i="6" s="1"/>
  <c r="CI490" i="6"/>
  <c r="JH490" i="6" s="1"/>
  <c r="CG490" i="6"/>
  <c r="JF490" i="6" s="1"/>
  <c r="CF490" i="6"/>
  <c r="JD490" i="6" s="1"/>
  <c r="CC490" i="6"/>
  <c r="IZ490" i="6" s="1"/>
  <c r="CA490" i="6"/>
  <c r="IX490" i="6" s="1"/>
  <c r="BZ490" i="6"/>
  <c r="IV490" i="6" s="1"/>
  <c r="BW490" i="6"/>
  <c r="IR490" i="6" s="1"/>
  <c r="BU490" i="6"/>
  <c r="BT490" i="6"/>
  <c r="BQ490" i="6"/>
  <c r="IN490" i="6" s="1"/>
  <c r="BP490" i="6"/>
  <c r="IP490" i="6" s="1"/>
  <c r="BL490" i="6"/>
  <c r="IJ490" i="6" s="1"/>
  <c r="BJ490" i="6"/>
  <c r="BI490" i="6"/>
  <c r="IF490" i="6" s="1"/>
  <c r="BF490" i="6"/>
  <c r="BG490" i="6" s="1"/>
  <c r="BC490" i="6"/>
  <c r="AY490" i="6"/>
  <c r="IB490" i="6" s="1"/>
  <c r="AW490" i="6"/>
  <c r="AV490" i="6"/>
  <c r="AT490" i="6"/>
  <c r="FW490" i="6" s="1"/>
  <c r="AR490" i="6"/>
  <c r="AQ490" i="6"/>
  <c r="HZ490" i="6" s="1"/>
  <c r="AM490" i="6"/>
  <c r="HT490" i="6" s="1"/>
  <c r="AK490" i="6"/>
  <c r="GI490" i="6" s="1"/>
  <c r="AJ490" i="6"/>
  <c r="AG490" i="6"/>
  <c r="HP490" i="6" s="1"/>
  <c r="AF490" i="6"/>
  <c r="K490" i="6"/>
  <c r="L490" i="6" s="1"/>
  <c r="E490" i="6"/>
  <c r="D490" i="6"/>
  <c r="NK489" i="6"/>
  <c r="NA489" i="6"/>
  <c r="MZ489" i="6"/>
  <c r="GH489" i="6"/>
  <c r="GE489" i="6"/>
  <c r="GD489" i="6"/>
  <c r="GC489" i="6"/>
  <c r="GB489" i="6"/>
  <c r="GA489" i="6"/>
  <c r="FZ489" i="6"/>
  <c r="FY489" i="6"/>
  <c r="FX489" i="6"/>
  <c r="FU489" i="6"/>
  <c r="FS489" i="6"/>
  <c r="MJ489" i="6" s="1"/>
  <c r="FQ489" i="6"/>
  <c r="MF489" i="6" s="1"/>
  <c r="FP489" i="6"/>
  <c r="MH489" i="6" s="1"/>
  <c r="FM489" i="6"/>
  <c r="MB489" i="6" s="1"/>
  <c r="FK489" i="6"/>
  <c r="LX489" i="6" s="1"/>
  <c r="FJ489" i="6"/>
  <c r="LZ489" i="6" s="1"/>
  <c r="FG489" i="6"/>
  <c r="LT489" i="6" s="1"/>
  <c r="FE489" i="6"/>
  <c r="LP489" i="6" s="1"/>
  <c r="FD489" i="6"/>
  <c r="LR489" i="6" s="1"/>
  <c r="FA489" i="6"/>
  <c r="LL489" i="6" s="1"/>
  <c r="EY489" i="6"/>
  <c r="EX489" i="6"/>
  <c r="EU489" i="6"/>
  <c r="LH489" i="6" s="1"/>
  <c r="ET489" i="6"/>
  <c r="LJ489" i="6" s="1"/>
  <c r="EO489" i="6"/>
  <c r="EP489" i="6" s="1"/>
  <c r="LD489" i="6" s="1"/>
  <c r="EN489" i="6"/>
  <c r="EM489" i="6"/>
  <c r="EK489" i="6"/>
  <c r="KZ489" i="6" s="1"/>
  <c r="EJ489" i="6"/>
  <c r="LB489" i="6" s="1"/>
  <c r="EE489" i="6"/>
  <c r="KV489" i="6" s="1"/>
  <c r="EC489" i="6"/>
  <c r="EB489" i="6"/>
  <c r="DW489" i="6"/>
  <c r="KR489" i="6" s="1"/>
  <c r="DV489" i="6"/>
  <c r="KT489" i="6" s="1"/>
  <c r="DR489" i="6"/>
  <c r="KN489" i="6" s="1"/>
  <c r="DP489" i="6"/>
  <c r="DO489" i="6"/>
  <c r="DM489" i="6"/>
  <c r="KJ489" i="6" s="1"/>
  <c r="DL489" i="6"/>
  <c r="KL489" i="6" s="1"/>
  <c r="DG489" i="6"/>
  <c r="KF489" i="6" s="1"/>
  <c r="DE489" i="6"/>
  <c r="KB489" i="6" s="1"/>
  <c r="DD489" i="6"/>
  <c r="KD489" i="6" s="1"/>
  <c r="DA489" i="6"/>
  <c r="JX489" i="6" s="1"/>
  <c r="CY489" i="6"/>
  <c r="JT489" i="6" s="1"/>
  <c r="CX489" i="6"/>
  <c r="JV489" i="6" s="1"/>
  <c r="CU489" i="6"/>
  <c r="JP489" i="6" s="1"/>
  <c r="CS489" i="6"/>
  <c r="CP489" i="6"/>
  <c r="CO489" i="6"/>
  <c r="JN489" i="6" s="1"/>
  <c r="CI489" i="6"/>
  <c r="JH489" i="6" s="1"/>
  <c r="CG489" i="6"/>
  <c r="JF489" i="6" s="1"/>
  <c r="CF489" i="6"/>
  <c r="JD489" i="6" s="1"/>
  <c r="CC489" i="6"/>
  <c r="IZ489" i="6" s="1"/>
  <c r="CA489" i="6"/>
  <c r="IX489" i="6" s="1"/>
  <c r="BZ489" i="6"/>
  <c r="IV489" i="6" s="1"/>
  <c r="BW489" i="6"/>
  <c r="IR489" i="6" s="1"/>
  <c r="BU489" i="6"/>
  <c r="BT489" i="6"/>
  <c r="BQ489" i="6"/>
  <c r="IN489" i="6" s="1"/>
  <c r="BP489" i="6"/>
  <c r="IP489" i="6" s="1"/>
  <c r="BL489" i="6"/>
  <c r="IJ489" i="6" s="1"/>
  <c r="BJ489" i="6"/>
  <c r="BI489" i="6"/>
  <c r="IF489" i="6" s="1"/>
  <c r="BF489" i="6"/>
  <c r="BG489" i="6" s="1"/>
  <c r="BC489" i="6"/>
  <c r="AY489" i="6"/>
  <c r="IB489" i="6" s="1"/>
  <c r="AW489" i="6"/>
  <c r="AV489" i="6"/>
  <c r="AT489" i="6"/>
  <c r="AR489" i="6"/>
  <c r="AQ489" i="6"/>
  <c r="AM489" i="6"/>
  <c r="HT489" i="6" s="1"/>
  <c r="AK489" i="6"/>
  <c r="AJ489" i="6"/>
  <c r="AG489" i="6"/>
  <c r="HP489" i="6" s="1"/>
  <c r="AF489" i="6"/>
  <c r="HR489" i="6" s="1"/>
  <c r="K489" i="6"/>
  <c r="E489" i="6"/>
  <c r="D489" i="6"/>
  <c r="NK488" i="6"/>
  <c r="NA488" i="6"/>
  <c r="MZ488" i="6"/>
  <c r="GH488" i="6"/>
  <c r="GE488" i="6"/>
  <c r="GD488" i="6"/>
  <c r="GC488" i="6"/>
  <c r="GB488" i="6"/>
  <c r="GA488" i="6"/>
  <c r="FZ488" i="6"/>
  <c r="FY488" i="6"/>
  <c r="FX488" i="6"/>
  <c r="FU488" i="6"/>
  <c r="FS488" i="6"/>
  <c r="MJ488" i="6" s="1"/>
  <c r="FQ488" i="6"/>
  <c r="MF488" i="6" s="1"/>
  <c r="FP488" i="6"/>
  <c r="MH488" i="6" s="1"/>
  <c r="FM488" i="6"/>
  <c r="MB488" i="6" s="1"/>
  <c r="FK488" i="6"/>
  <c r="LX488" i="6" s="1"/>
  <c r="FJ488" i="6"/>
  <c r="LZ488" i="6" s="1"/>
  <c r="FG488" i="6"/>
  <c r="LT488" i="6" s="1"/>
  <c r="FE488" i="6"/>
  <c r="LP488" i="6" s="1"/>
  <c r="FD488" i="6"/>
  <c r="LR488" i="6" s="1"/>
  <c r="FA488" i="6"/>
  <c r="LL488" i="6" s="1"/>
  <c r="EY488" i="6"/>
  <c r="EX488" i="6"/>
  <c r="EU488" i="6"/>
  <c r="LH488" i="6" s="1"/>
  <c r="ET488" i="6"/>
  <c r="LJ488" i="6" s="1"/>
  <c r="EO488" i="6"/>
  <c r="EP488" i="6" s="1"/>
  <c r="LD488" i="6" s="1"/>
  <c r="EN488" i="6"/>
  <c r="EM488" i="6"/>
  <c r="EK488" i="6"/>
  <c r="KZ488" i="6" s="1"/>
  <c r="EJ488" i="6"/>
  <c r="LB488" i="6" s="1"/>
  <c r="EE488" i="6"/>
  <c r="KV488" i="6" s="1"/>
  <c r="EC488" i="6"/>
  <c r="EB488" i="6"/>
  <c r="DW488" i="6"/>
  <c r="KR488" i="6" s="1"/>
  <c r="DV488" i="6"/>
  <c r="KT488" i="6" s="1"/>
  <c r="DR488" i="6"/>
  <c r="KN488" i="6" s="1"/>
  <c r="DP488" i="6"/>
  <c r="DO488" i="6"/>
  <c r="DM488" i="6"/>
  <c r="KJ488" i="6" s="1"/>
  <c r="DL488" i="6"/>
  <c r="KL488" i="6" s="1"/>
  <c r="DG488" i="6"/>
  <c r="KF488" i="6" s="1"/>
  <c r="DE488" i="6"/>
  <c r="KB488" i="6" s="1"/>
  <c r="DD488" i="6"/>
  <c r="KD488" i="6" s="1"/>
  <c r="DA488" i="6"/>
  <c r="JX488" i="6" s="1"/>
  <c r="CY488" i="6"/>
  <c r="JT488" i="6" s="1"/>
  <c r="CX488" i="6"/>
  <c r="JV488" i="6" s="1"/>
  <c r="CU488" i="6"/>
  <c r="JP488" i="6" s="1"/>
  <c r="CS488" i="6"/>
  <c r="CP488" i="6"/>
  <c r="JL488" i="6" s="1"/>
  <c r="CO488" i="6"/>
  <c r="JN488" i="6" s="1"/>
  <c r="CI488" i="6"/>
  <c r="JH488" i="6" s="1"/>
  <c r="CG488" i="6"/>
  <c r="JF488" i="6" s="1"/>
  <c r="CF488" i="6"/>
  <c r="JD488" i="6" s="1"/>
  <c r="CC488" i="6"/>
  <c r="IZ488" i="6" s="1"/>
  <c r="CA488" i="6"/>
  <c r="IX488" i="6" s="1"/>
  <c r="BZ488" i="6"/>
  <c r="IV488" i="6" s="1"/>
  <c r="BW488" i="6"/>
  <c r="IR488" i="6" s="1"/>
  <c r="BU488" i="6"/>
  <c r="BT488" i="6"/>
  <c r="BQ488" i="6"/>
  <c r="IN488" i="6" s="1"/>
  <c r="BP488" i="6"/>
  <c r="IP488" i="6" s="1"/>
  <c r="BL488" i="6"/>
  <c r="IJ488" i="6" s="1"/>
  <c r="BJ488" i="6"/>
  <c r="BI488" i="6"/>
  <c r="IF488" i="6" s="1"/>
  <c r="BF488" i="6"/>
  <c r="BG488" i="6" s="1"/>
  <c r="BC488" i="6"/>
  <c r="AY488" i="6"/>
  <c r="IB488" i="6" s="1"/>
  <c r="AW488" i="6"/>
  <c r="AV488" i="6"/>
  <c r="AT488" i="6"/>
  <c r="AR488" i="6"/>
  <c r="AQ488" i="6"/>
  <c r="AM488" i="6"/>
  <c r="HT488" i="6" s="1"/>
  <c r="AK488" i="6"/>
  <c r="AJ488" i="6"/>
  <c r="AG488" i="6"/>
  <c r="HP488" i="6" s="1"/>
  <c r="AF488" i="6"/>
  <c r="K488" i="6"/>
  <c r="L488" i="6" s="1"/>
  <c r="E488" i="6"/>
  <c r="D488" i="6"/>
  <c r="NK487" i="6"/>
  <c r="NA487" i="6"/>
  <c r="MZ487" i="6"/>
  <c r="GH487" i="6"/>
  <c r="GE487" i="6"/>
  <c r="GD487" i="6"/>
  <c r="GC487" i="6"/>
  <c r="GB487" i="6"/>
  <c r="GA487" i="6"/>
  <c r="FZ487" i="6"/>
  <c r="FY487" i="6"/>
  <c r="FX487" i="6"/>
  <c r="FU487" i="6"/>
  <c r="FS487" i="6"/>
  <c r="MJ487" i="6" s="1"/>
  <c r="FQ487" i="6"/>
  <c r="MF487" i="6" s="1"/>
  <c r="FP487" i="6"/>
  <c r="MH487" i="6" s="1"/>
  <c r="FM487" i="6"/>
  <c r="MB487" i="6" s="1"/>
  <c r="FK487" i="6"/>
  <c r="LX487" i="6" s="1"/>
  <c r="FJ487" i="6"/>
  <c r="LZ487" i="6" s="1"/>
  <c r="FG487" i="6"/>
  <c r="LT487" i="6" s="1"/>
  <c r="FE487" i="6"/>
  <c r="LP487" i="6" s="1"/>
  <c r="FD487" i="6"/>
  <c r="LR487" i="6" s="1"/>
  <c r="FA487" i="6"/>
  <c r="LL487" i="6" s="1"/>
  <c r="EY487" i="6"/>
  <c r="EX487" i="6"/>
  <c r="EU487" i="6"/>
  <c r="LH487" i="6" s="1"/>
  <c r="ET487" i="6"/>
  <c r="LJ487" i="6" s="1"/>
  <c r="EO487" i="6"/>
  <c r="EP487" i="6" s="1"/>
  <c r="LD487" i="6" s="1"/>
  <c r="EN487" i="6"/>
  <c r="EM487" i="6"/>
  <c r="EK487" i="6"/>
  <c r="KZ487" i="6" s="1"/>
  <c r="EJ487" i="6"/>
  <c r="LB487" i="6" s="1"/>
  <c r="EE487" i="6"/>
  <c r="KV487" i="6" s="1"/>
  <c r="EC487" i="6"/>
  <c r="EB487" i="6"/>
  <c r="DW487" i="6"/>
  <c r="KR487" i="6" s="1"/>
  <c r="DV487" i="6"/>
  <c r="KT487" i="6" s="1"/>
  <c r="DR487" i="6"/>
  <c r="KN487" i="6" s="1"/>
  <c r="DP487" i="6"/>
  <c r="DO487" i="6"/>
  <c r="DM487" i="6"/>
  <c r="KJ487" i="6" s="1"/>
  <c r="DL487" i="6"/>
  <c r="KL487" i="6" s="1"/>
  <c r="DG487" i="6"/>
  <c r="KF487" i="6" s="1"/>
  <c r="DE487" i="6"/>
  <c r="KB487" i="6" s="1"/>
  <c r="DD487" i="6"/>
  <c r="KD487" i="6" s="1"/>
  <c r="DA487" i="6"/>
  <c r="JX487" i="6" s="1"/>
  <c r="CY487" i="6"/>
  <c r="JT487" i="6" s="1"/>
  <c r="CX487" i="6"/>
  <c r="JV487" i="6" s="1"/>
  <c r="CU487" i="6"/>
  <c r="JP487" i="6" s="1"/>
  <c r="CS487" i="6"/>
  <c r="CP487" i="6"/>
  <c r="JL487" i="6" s="1"/>
  <c r="CO487" i="6"/>
  <c r="JN487" i="6" s="1"/>
  <c r="CI487" i="6"/>
  <c r="JH487" i="6" s="1"/>
  <c r="CG487" i="6"/>
  <c r="JF487" i="6" s="1"/>
  <c r="CF487" i="6"/>
  <c r="JD487" i="6" s="1"/>
  <c r="CC487" i="6"/>
  <c r="IZ487" i="6" s="1"/>
  <c r="CA487" i="6"/>
  <c r="IX487" i="6" s="1"/>
  <c r="BZ487" i="6"/>
  <c r="IV487" i="6" s="1"/>
  <c r="BW487" i="6"/>
  <c r="IR487" i="6" s="1"/>
  <c r="BU487" i="6"/>
  <c r="BT487" i="6"/>
  <c r="BQ487" i="6"/>
  <c r="IN487" i="6" s="1"/>
  <c r="BP487" i="6"/>
  <c r="IP487" i="6" s="1"/>
  <c r="BL487" i="6"/>
  <c r="IJ487" i="6" s="1"/>
  <c r="BJ487" i="6"/>
  <c r="BI487" i="6"/>
  <c r="IF487" i="6" s="1"/>
  <c r="BF487" i="6"/>
  <c r="BG487" i="6" s="1"/>
  <c r="BC487" i="6"/>
  <c r="AY487" i="6"/>
  <c r="IB487" i="6" s="1"/>
  <c r="AW487" i="6"/>
  <c r="AV487" i="6"/>
  <c r="AT487" i="6"/>
  <c r="AR487" i="6"/>
  <c r="AQ487" i="6"/>
  <c r="AM487" i="6"/>
  <c r="HT487" i="6" s="1"/>
  <c r="AK487" i="6"/>
  <c r="AJ487" i="6"/>
  <c r="AG487" i="6"/>
  <c r="HP487" i="6" s="1"/>
  <c r="AF487" i="6"/>
  <c r="HR487" i="6" s="1"/>
  <c r="K487" i="6"/>
  <c r="E487" i="6"/>
  <c r="D487" i="6"/>
  <c r="NK486" i="6"/>
  <c r="ND486" i="6"/>
  <c r="NC486" i="6"/>
  <c r="NA486" i="6"/>
  <c r="MZ486" i="6"/>
  <c r="MY486" i="6"/>
  <c r="GH486" i="6"/>
  <c r="GE486" i="6"/>
  <c r="GD486" i="6"/>
  <c r="GC486" i="6"/>
  <c r="GB486" i="6"/>
  <c r="GA486" i="6"/>
  <c r="FZ486" i="6"/>
  <c r="FY486" i="6"/>
  <c r="FX486" i="6"/>
  <c r="FU486" i="6"/>
  <c r="FS486" i="6"/>
  <c r="MJ486" i="6" s="1"/>
  <c r="FQ486" i="6"/>
  <c r="MF486" i="6" s="1"/>
  <c r="FP486" i="6"/>
  <c r="MH486" i="6" s="1"/>
  <c r="FM486" i="6"/>
  <c r="MB486" i="6" s="1"/>
  <c r="FK486" i="6"/>
  <c r="LX486" i="6" s="1"/>
  <c r="FJ486" i="6"/>
  <c r="LZ486" i="6" s="1"/>
  <c r="FG486" i="6"/>
  <c r="LT486" i="6" s="1"/>
  <c r="FE486" i="6"/>
  <c r="LP486" i="6" s="1"/>
  <c r="FD486" i="6"/>
  <c r="LR486" i="6" s="1"/>
  <c r="FA486" i="6"/>
  <c r="LL486" i="6" s="1"/>
  <c r="EY486" i="6"/>
  <c r="EX486" i="6"/>
  <c r="EU486" i="6"/>
  <c r="LH486" i="6" s="1"/>
  <c r="ET486" i="6"/>
  <c r="LJ486" i="6" s="1"/>
  <c r="EO486" i="6"/>
  <c r="EP486" i="6" s="1"/>
  <c r="LD486" i="6" s="1"/>
  <c r="EN486" i="6"/>
  <c r="EM486" i="6"/>
  <c r="EK486" i="6"/>
  <c r="KZ486" i="6" s="1"/>
  <c r="EJ486" i="6"/>
  <c r="LB486" i="6" s="1"/>
  <c r="EE486" i="6"/>
  <c r="KV486" i="6" s="1"/>
  <c r="EC486" i="6"/>
  <c r="EB486" i="6"/>
  <c r="DW486" i="6"/>
  <c r="KR486" i="6" s="1"/>
  <c r="DV486" i="6"/>
  <c r="KT486" i="6" s="1"/>
  <c r="DR486" i="6"/>
  <c r="KN486" i="6" s="1"/>
  <c r="DP486" i="6"/>
  <c r="DO486" i="6"/>
  <c r="DM486" i="6"/>
  <c r="KJ486" i="6" s="1"/>
  <c r="DL486" i="6"/>
  <c r="KL486" i="6" s="1"/>
  <c r="DG486" i="6"/>
  <c r="KF486" i="6" s="1"/>
  <c r="DE486" i="6"/>
  <c r="KB486" i="6" s="1"/>
  <c r="DD486" i="6"/>
  <c r="KD486" i="6" s="1"/>
  <c r="DA486" i="6"/>
  <c r="JX486" i="6" s="1"/>
  <c r="CY486" i="6"/>
  <c r="JT486" i="6" s="1"/>
  <c r="CX486" i="6"/>
  <c r="JV486" i="6" s="1"/>
  <c r="CU486" i="6"/>
  <c r="JP486" i="6" s="1"/>
  <c r="CS486" i="6"/>
  <c r="CP486" i="6"/>
  <c r="JL486" i="6" s="1"/>
  <c r="CO486" i="6"/>
  <c r="JN486" i="6" s="1"/>
  <c r="CI486" i="6"/>
  <c r="JH486" i="6" s="1"/>
  <c r="CG486" i="6"/>
  <c r="JF486" i="6" s="1"/>
  <c r="CF486" i="6"/>
  <c r="JD486" i="6" s="1"/>
  <c r="CC486" i="6"/>
  <c r="IZ486" i="6" s="1"/>
  <c r="CA486" i="6"/>
  <c r="IX486" i="6" s="1"/>
  <c r="BZ486" i="6"/>
  <c r="IV486" i="6" s="1"/>
  <c r="BW486" i="6"/>
  <c r="IR486" i="6" s="1"/>
  <c r="BU486" i="6"/>
  <c r="BT486" i="6"/>
  <c r="BQ486" i="6"/>
  <c r="IN486" i="6" s="1"/>
  <c r="BP486" i="6"/>
  <c r="IP486" i="6" s="1"/>
  <c r="BL486" i="6"/>
  <c r="IJ486" i="6" s="1"/>
  <c r="BJ486" i="6"/>
  <c r="BI486" i="6"/>
  <c r="IF486" i="6" s="1"/>
  <c r="BF486" i="6"/>
  <c r="BG486" i="6" s="1"/>
  <c r="BC486" i="6"/>
  <c r="AY486" i="6"/>
  <c r="IB486" i="6" s="1"/>
  <c r="AW486" i="6"/>
  <c r="AV486" i="6"/>
  <c r="AT486" i="6"/>
  <c r="AR486" i="6"/>
  <c r="AQ486" i="6"/>
  <c r="AM486" i="6"/>
  <c r="HT486" i="6" s="1"/>
  <c r="AK486" i="6"/>
  <c r="AJ486" i="6"/>
  <c r="AG486" i="6"/>
  <c r="HP486" i="6" s="1"/>
  <c r="AF486" i="6"/>
  <c r="HR486" i="6" s="1"/>
  <c r="K486" i="6"/>
  <c r="E486" i="6"/>
  <c r="D486" i="6"/>
  <c r="NK485" i="6"/>
  <c r="NA485" i="6"/>
  <c r="MZ485" i="6"/>
  <c r="GH485" i="6"/>
  <c r="GE485" i="6"/>
  <c r="GD485" i="6"/>
  <c r="GC485" i="6"/>
  <c r="GB485" i="6"/>
  <c r="GA485" i="6"/>
  <c r="FZ485" i="6"/>
  <c r="FY485" i="6"/>
  <c r="FX485" i="6"/>
  <c r="FU485" i="6"/>
  <c r="FS485" i="6"/>
  <c r="MJ485" i="6" s="1"/>
  <c r="FQ485" i="6"/>
  <c r="MF485" i="6" s="1"/>
  <c r="FP485" i="6"/>
  <c r="MH485" i="6" s="1"/>
  <c r="FM485" i="6"/>
  <c r="MB485" i="6" s="1"/>
  <c r="FK485" i="6"/>
  <c r="LX485" i="6" s="1"/>
  <c r="FJ485" i="6"/>
  <c r="LZ485" i="6" s="1"/>
  <c r="FG485" i="6"/>
  <c r="LT485" i="6" s="1"/>
  <c r="FE485" i="6"/>
  <c r="LP485" i="6" s="1"/>
  <c r="FD485" i="6"/>
  <c r="LR485" i="6" s="1"/>
  <c r="FA485" i="6"/>
  <c r="LL485" i="6" s="1"/>
  <c r="EY485" i="6"/>
  <c r="EX485" i="6"/>
  <c r="EU485" i="6"/>
  <c r="LH485" i="6" s="1"/>
  <c r="ET485" i="6"/>
  <c r="LJ485" i="6" s="1"/>
  <c r="EO485" i="6"/>
  <c r="EP485" i="6" s="1"/>
  <c r="LD485" i="6" s="1"/>
  <c r="EN485" i="6"/>
  <c r="EM485" i="6"/>
  <c r="EK485" i="6"/>
  <c r="KZ485" i="6" s="1"/>
  <c r="EJ485" i="6"/>
  <c r="LB485" i="6" s="1"/>
  <c r="EE485" i="6"/>
  <c r="KV485" i="6" s="1"/>
  <c r="EC485" i="6"/>
  <c r="EB485" i="6"/>
  <c r="DW485" i="6"/>
  <c r="KR485" i="6" s="1"/>
  <c r="DV485" i="6"/>
  <c r="KT485" i="6" s="1"/>
  <c r="DR485" i="6"/>
  <c r="KN485" i="6" s="1"/>
  <c r="DP485" i="6"/>
  <c r="DO485" i="6"/>
  <c r="DM485" i="6"/>
  <c r="KJ485" i="6" s="1"/>
  <c r="DL485" i="6"/>
  <c r="KL485" i="6" s="1"/>
  <c r="DG485" i="6"/>
  <c r="KF485" i="6" s="1"/>
  <c r="DE485" i="6"/>
  <c r="KB485" i="6" s="1"/>
  <c r="DD485" i="6"/>
  <c r="KD485" i="6" s="1"/>
  <c r="DA485" i="6"/>
  <c r="JX485" i="6" s="1"/>
  <c r="CY485" i="6"/>
  <c r="JT485" i="6" s="1"/>
  <c r="CX485" i="6"/>
  <c r="JV485" i="6" s="1"/>
  <c r="CU485" i="6"/>
  <c r="JP485" i="6" s="1"/>
  <c r="CS485" i="6"/>
  <c r="CP485" i="6"/>
  <c r="JL485" i="6" s="1"/>
  <c r="CO485" i="6"/>
  <c r="JN485" i="6" s="1"/>
  <c r="CI485" i="6"/>
  <c r="JH485" i="6" s="1"/>
  <c r="CG485" i="6"/>
  <c r="JF485" i="6" s="1"/>
  <c r="CF485" i="6"/>
  <c r="JD485" i="6" s="1"/>
  <c r="CC485" i="6"/>
  <c r="IZ485" i="6" s="1"/>
  <c r="CA485" i="6"/>
  <c r="IX485" i="6" s="1"/>
  <c r="BZ485" i="6"/>
  <c r="IV485" i="6" s="1"/>
  <c r="BW485" i="6"/>
  <c r="IR485" i="6" s="1"/>
  <c r="BU485" i="6"/>
  <c r="BT485" i="6"/>
  <c r="BQ485" i="6"/>
  <c r="IN485" i="6" s="1"/>
  <c r="BP485" i="6"/>
  <c r="IP485" i="6" s="1"/>
  <c r="BL485" i="6"/>
  <c r="IJ485" i="6" s="1"/>
  <c r="BJ485" i="6"/>
  <c r="BI485" i="6"/>
  <c r="IF485" i="6" s="1"/>
  <c r="BF485" i="6"/>
  <c r="BG485" i="6" s="1"/>
  <c r="BC485" i="6"/>
  <c r="AY485" i="6"/>
  <c r="IB485" i="6" s="1"/>
  <c r="AW485" i="6"/>
  <c r="AV485" i="6"/>
  <c r="AT485" i="6"/>
  <c r="AR485" i="6"/>
  <c r="AQ485" i="6"/>
  <c r="AM485" i="6"/>
  <c r="HT485" i="6" s="1"/>
  <c r="AK485" i="6"/>
  <c r="AJ485" i="6"/>
  <c r="AG485" i="6"/>
  <c r="HP485" i="6" s="1"/>
  <c r="AF485" i="6"/>
  <c r="K485" i="6"/>
  <c r="L485" i="6" s="1"/>
  <c r="E485" i="6"/>
  <c r="D485" i="6"/>
  <c r="NK484" i="6"/>
  <c r="NA484" i="6"/>
  <c r="MZ484" i="6"/>
  <c r="GH484" i="6"/>
  <c r="GE484" i="6"/>
  <c r="GD484" i="6"/>
  <c r="GC484" i="6"/>
  <c r="GB484" i="6"/>
  <c r="GA484" i="6"/>
  <c r="FZ484" i="6"/>
  <c r="FY484" i="6"/>
  <c r="FX484" i="6"/>
  <c r="FU484" i="6"/>
  <c r="FS484" i="6"/>
  <c r="MJ484" i="6" s="1"/>
  <c r="FQ484" i="6"/>
  <c r="MF484" i="6" s="1"/>
  <c r="FP484" i="6"/>
  <c r="MH484" i="6" s="1"/>
  <c r="FM484" i="6"/>
  <c r="MB484" i="6" s="1"/>
  <c r="FK484" i="6"/>
  <c r="LX484" i="6" s="1"/>
  <c r="FJ484" i="6"/>
  <c r="LZ484" i="6" s="1"/>
  <c r="FG484" i="6"/>
  <c r="LT484" i="6" s="1"/>
  <c r="FE484" i="6"/>
  <c r="LP484" i="6" s="1"/>
  <c r="FD484" i="6"/>
  <c r="LR484" i="6" s="1"/>
  <c r="FA484" i="6"/>
  <c r="LL484" i="6" s="1"/>
  <c r="EY484" i="6"/>
  <c r="EX484" i="6"/>
  <c r="EU484" i="6"/>
  <c r="LH484" i="6" s="1"/>
  <c r="ET484" i="6"/>
  <c r="LJ484" i="6" s="1"/>
  <c r="EO484" i="6"/>
  <c r="EP484" i="6" s="1"/>
  <c r="LD484" i="6" s="1"/>
  <c r="EN484" i="6"/>
  <c r="EM484" i="6"/>
  <c r="EK484" i="6"/>
  <c r="KZ484" i="6" s="1"/>
  <c r="EJ484" i="6"/>
  <c r="LB484" i="6" s="1"/>
  <c r="EE484" i="6"/>
  <c r="KV484" i="6" s="1"/>
  <c r="EC484" i="6"/>
  <c r="EB484" i="6"/>
  <c r="DW484" i="6"/>
  <c r="KR484" i="6" s="1"/>
  <c r="DV484" i="6"/>
  <c r="KT484" i="6" s="1"/>
  <c r="DR484" i="6"/>
  <c r="KN484" i="6" s="1"/>
  <c r="DP484" i="6"/>
  <c r="DO484" i="6"/>
  <c r="DM484" i="6"/>
  <c r="KJ484" i="6" s="1"/>
  <c r="DL484" i="6"/>
  <c r="KL484" i="6" s="1"/>
  <c r="DG484" i="6"/>
  <c r="KF484" i="6" s="1"/>
  <c r="DE484" i="6"/>
  <c r="KB484" i="6" s="1"/>
  <c r="DD484" i="6"/>
  <c r="KD484" i="6" s="1"/>
  <c r="DA484" i="6"/>
  <c r="JX484" i="6" s="1"/>
  <c r="CY484" i="6"/>
  <c r="JT484" i="6" s="1"/>
  <c r="CX484" i="6"/>
  <c r="JV484" i="6" s="1"/>
  <c r="CU484" i="6"/>
  <c r="JP484" i="6" s="1"/>
  <c r="CS484" i="6"/>
  <c r="CP484" i="6"/>
  <c r="JL484" i="6" s="1"/>
  <c r="CO484" i="6"/>
  <c r="JN484" i="6" s="1"/>
  <c r="CI484" i="6"/>
  <c r="JH484" i="6" s="1"/>
  <c r="CG484" i="6"/>
  <c r="JF484" i="6" s="1"/>
  <c r="CF484" i="6"/>
  <c r="JD484" i="6" s="1"/>
  <c r="CC484" i="6"/>
  <c r="IZ484" i="6" s="1"/>
  <c r="CA484" i="6"/>
  <c r="IX484" i="6" s="1"/>
  <c r="BZ484" i="6"/>
  <c r="IV484" i="6" s="1"/>
  <c r="BW484" i="6"/>
  <c r="IR484" i="6" s="1"/>
  <c r="BU484" i="6"/>
  <c r="BT484" i="6"/>
  <c r="BQ484" i="6"/>
  <c r="IN484" i="6" s="1"/>
  <c r="BP484" i="6"/>
  <c r="IP484" i="6" s="1"/>
  <c r="BL484" i="6"/>
  <c r="IJ484" i="6" s="1"/>
  <c r="BJ484" i="6"/>
  <c r="BI484" i="6"/>
  <c r="IF484" i="6" s="1"/>
  <c r="IK484" i="6" s="1"/>
  <c r="BF484" i="6"/>
  <c r="BG484" i="6" s="1"/>
  <c r="BC484" i="6"/>
  <c r="BD484" i="6" s="1"/>
  <c r="AY484" i="6"/>
  <c r="IB484" i="6" s="1"/>
  <c r="AW484" i="6"/>
  <c r="AV484" i="6"/>
  <c r="AT484" i="6"/>
  <c r="FW484" i="6" s="1"/>
  <c r="AR484" i="6"/>
  <c r="AQ484" i="6"/>
  <c r="AM484" i="6"/>
  <c r="HT484" i="6" s="1"/>
  <c r="AK484" i="6"/>
  <c r="AJ484" i="6"/>
  <c r="AG484" i="6"/>
  <c r="HP484" i="6" s="1"/>
  <c r="AF484" i="6"/>
  <c r="K484" i="6"/>
  <c r="L484" i="6" s="1"/>
  <c r="E484" i="6"/>
  <c r="D484" i="6"/>
  <c r="NK483" i="6"/>
  <c r="NA483" i="6"/>
  <c r="MZ483" i="6"/>
  <c r="GH483" i="6"/>
  <c r="GE483" i="6"/>
  <c r="GD483" i="6"/>
  <c r="GC483" i="6"/>
  <c r="GB483" i="6"/>
  <c r="GA483" i="6"/>
  <c r="FZ483" i="6"/>
  <c r="FY483" i="6"/>
  <c r="FX483" i="6"/>
  <c r="FU483" i="6"/>
  <c r="FS483" i="6"/>
  <c r="MJ483" i="6" s="1"/>
  <c r="FQ483" i="6"/>
  <c r="MF483" i="6" s="1"/>
  <c r="FP483" i="6"/>
  <c r="MH483" i="6" s="1"/>
  <c r="FM483" i="6"/>
  <c r="MB483" i="6" s="1"/>
  <c r="FK483" i="6"/>
  <c r="LX483" i="6" s="1"/>
  <c r="FJ483" i="6"/>
  <c r="LZ483" i="6" s="1"/>
  <c r="FG483" i="6"/>
  <c r="LT483" i="6" s="1"/>
  <c r="FE483" i="6"/>
  <c r="LP483" i="6" s="1"/>
  <c r="FD483" i="6"/>
  <c r="LR483" i="6" s="1"/>
  <c r="FA483" i="6"/>
  <c r="LL483" i="6" s="1"/>
  <c r="EY483" i="6"/>
  <c r="EX483" i="6"/>
  <c r="EU483" i="6"/>
  <c r="LH483" i="6" s="1"/>
  <c r="ET483" i="6"/>
  <c r="LJ483" i="6" s="1"/>
  <c r="EP483" i="6"/>
  <c r="LD483" i="6" s="1"/>
  <c r="EO483" i="6"/>
  <c r="EN483" i="6"/>
  <c r="EM483" i="6"/>
  <c r="EK483" i="6"/>
  <c r="KZ483" i="6" s="1"/>
  <c r="EJ483" i="6"/>
  <c r="LB483" i="6" s="1"/>
  <c r="EE483" i="6"/>
  <c r="KV483" i="6" s="1"/>
  <c r="EC483" i="6"/>
  <c r="EB483" i="6"/>
  <c r="DW483" i="6"/>
  <c r="KR483" i="6" s="1"/>
  <c r="DV483" i="6"/>
  <c r="KT483" i="6" s="1"/>
  <c r="DR483" i="6"/>
  <c r="KN483" i="6" s="1"/>
  <c r="DP483" i="6"/>
  <c r="DO483" i="6"/>
  <c r="DM483" i="6"/>
  <c r="KJ483" i="6" s="1"/>
  <c r="DL483" i="6"/>
  <c r="KL483" i="6" s="1"/>
  <c r="DG483" i="6"/>
  <c r="KF483" i="6" s="1"/>
  <c r="DE483" i="6"/>
  <c r="KB483" i="6" s="1"/>
  <c r="DD483" i="6"/>
  <c r="KD483" i="6" s="1"/>
  <c r="DA483" i="6"/>
  <c r="JX483" i="6" s="1"/>
  <c r="CY483" i="6"/>
  <c r="JT483" i="6" s="1"/>
  <c r="CX483" i="6"/>
  <c r="JV483" i="6" s="1"/>
  <c r="CU483" i="6"/>
  <c r="JP483" i="6" s="1"/>
  <c r="CS483" i="6"/>
  <c r="CP483" i="6"/>
  <c r="JL483" i="6" s="1"/>
  <c r="CO483" i="6"/>
  <c r="JN483" i="6" s="1"/>
  <c r="CI483" i="6"/>
  <c r="JH483" i="6" s="1"/>
  <c r="CG483" i="6"/>
  <c r="JF483" i="6" s="1"/>
  <c r="CF483" i="6"/>
  <c r="JD483" i="6" s="1"/>
  <c r="CC483" i="6"/>
  <c r="IZ483" i="6" s="1"/>
  <c r="CA483" i="6"/>
  <c r="IX483" i="6" s="1"/>
  <c r="BZ483" i="6"/>
  <c r="IV483" i="6" s="1"/>
  <c r="BW483" i="6"/>
  <c r="IR483" i="6" s="1"/>
  <c r="BU483" i="6"/>
  <c r="BT483" i="6"/>
  <c r="BQ483" i="6"/>
  <c r="IN483" i="6" s="1"/>
  <c r="BP483" i="6"/>
  <c r="IP483" i="6" s="1"/>
  <c r="BL483" i="6"/>
  <c r="IJ483" i="6" s="1"/>
  <c r="BJ483" i="6"/>
  <c r="BI483" i="6"/>
  <c r="IF483" i="6" s="1"/>
  <c r="BF483" i="6"/>
  <c r="BG483" i="6" s="1"/>
  <c r="BC483" i="6"/>
  <c r="AY483" i="6"/>
  <c r="IB483" i="6" s="1"/>
  <c r="AW483" i="6"/>
  <c r="AV483" i="6"/>
  <c r="AT483" i="6"/>
  <c r="AR483" i="6"/>
  <c r="AQ483" i="6"/>
  <c r="AM483" i="6"/>
  <c r="HT483" i="6" s="1"/>
  <c r="AK483" i="6"/>
  <c r="AJ483" i="6"/>
  <c r="AG483" i="6"/>
  <c r="HP483" i="6" s="1"/>
  <c r="AF483" i="6"/>
  <c r="HR483" i="6" s="1"/>
  <c r="K483" i="6"/>
  <c r="L483" i="6" s="1"/>
  <c r="E483" i="6"/>
  <c r="D483" i="6"/>
  <c r="NK482" i="6"/>
  <c r="NA482" i="6"/>
  <c r="MZ482" i="6"/>
  <c r="GH482" i="6"/>
  <c r="GE482" i="6"/>
  <c r="GD482" i="6"/>
  <c r="GC482" i="6"/>
  <c r="GB482" i="6"/>
  <c r="GA482" i="6"/>
  <c r="FZ482" i="6"/>
  <c r="FY482" i="6"/>
  <c r="FX482" i="6"/>
  <c r="FU482" i="6"/>
  <c r="FS482" i="6"/>
  <c r="MJ482" i="6" s="1"/>
  <c r="FQ482" i="6"/>
  <c r="MF482" i="6" s="1"/>
  <c r="FP482" i="6"/>
  <c r="MH482" i="6" s="1"/>
  <c r="FM482" i="6"/>
  <c r="MB482" i="6" s="1"/>
  <c r="FK482" i="6"/>
  <c r="LX482" i="6" s="1"/>
  <c r="FJ482" i="6"/>
  <c r="LZ482" i="6" s="1"/>
  <c r="FG482" i="6"/>
  <c r="LT482" i="6" s="1"/>
  <c r="FE482" i="6"/>
  <c r="LP482" i="6" s="1"/>
  <c r="FD482" i="6"/>
  <c r="LR482" i="6" s="1"/>
  <c r="FA482" i="6"/>
  <c r="LL482" i="6" s="1"/>
  <c r="EY482" i="6"/>
  <c r="EX482" i="6"/>
  <c r="EU482" i="6"/>
  <c r="LH482" i="6" s="1"/>
  <c r="ET482" i="6"/>
  <c r="LJ482" i="6" s="1"/>
  <c r="EO482" i="6"/>
  <c r="EP482" i="6" s="1"/>
  <c r="LD482" i="6" s="1"/>
  <c r="EN482" i="6"/>
  <c r="EM482" i="6"/>
  <c r="EK482" i="6"/>
  <c r="KZ482" i="6" s="1"/>
  <c r="EJ482" i="6"/>
  <c r="LB482" i="6" s="1"/>
  <c r="EE482" i="6"/>
  <c r="KV482" i="6" s="1"/>
  <c r="EC482" i="6"/>
  <c r="EB482" i="6"/>
  <c r="DW482" i="6"/>
  <c r="KR482" i="6" s="1"/>
  <c r="DV482" i="6"/>
  <c r="KT482" i="6" s="1"/>
  <c r="DR482" i="6"/>
  <c r="KN482" i="6" s="1"/>
  <c r="DP482" i="6"/>
  <c r="DO482" i="6"/>
  <c r="DM482" i="6"/>
  <c r="KJ482" i="6" s="1"/>
  <c r="DL482" i="6"/>
  <c r="KL482" i="6" s="1"/>
  <c r="DG482" i="6"/>
  <c r="KF482" i="6" s="1"/>
  <c r="DE482" i="6"/>
  <c r="KB482" i="6" s="1"/>
  <c r="DD482" i="6"/>
  <c r="KD482" i="6" s="1"/>
  <c r="DA482" i="6"/>
  <c r="JX482" i="6" s="1"/>
  <c r="CY482" i="6"/>
  <c r="JT482" i="6" s="1"/>
  <c r="CX482" i="6"/>
  <c r="JV482" i="6" s="1"/>
  <c r="CU482" i="6"/>
  <c r="JP482" i="6" s="1"/>
  <c r="CS482" i="6"/>
  <c r="CP482" i="6"/>
  <c r="JL482" i="6" s="1"/>
  <c r="CO482" i="6"/>
  <c r="JN482" i="6" s="1"/>
  <c r="CI482" i="6"/>
  <c r="JH482" i="6" s="1"/>
  <c r="CG482" i="6"/>
  <c r="JF482" i="6" s="1"/>
  <c r="CF482" i="6"/>
  <c r="JD482" i="6" s="1"/>
  <c r="CC482" i="6"/>
  <c r="IZ482" i="6" s="1"/>
  <c r="CA482" i="6"/>
  <c r="IX482" i="6" s="1"/>
  <c r="BZ482" i="6"/>
  <c r="IV482" i="6" s="1"/>
  <c r="BW482" i="6"/>
  <c r="IR482" i="6" s="1"/>
  <c r="BU482" i="6"/>
  <c r="BT482" i="6"/>
  <c r="BQ482" i="6"/>
  <c r="IN482" i="6" s="1"/>
  <c r="BP482" i="6"/>
  <c r="IP482" i="6" s="1"/>
  <c r="BL482" i="6"/>
  <c r="IJ482" i="6" s="1"/>
  <c r="BJ482" i="6"/>
  <c r="BI482" i="6"/>
  <c r="IF482" i="6" s="1"/>
  <c r="IK482" i="6" s="1"/>
  <c r="BF482" i="6"/>
  <c r="BG482" i="6" s="1"/>
  <c r="BC482" i="6"/>
  <c r="BD482" i="6" s="1"/>
  <c r="AY482" i="6"/>
  <c r="IB482" i="6" s="1"/>
  <c r="AW482" i="6"/>
  <c r="AV482" i="6"/>
  <c r="AT482" i="6"/>
  <c r="FW482" i="6" s="1"/>
  <c r="AR482" i="6"/>
  <c r="AQ482" i="6"/>
  <c r="AM482" i="6"/>
  <c r="HT482" i="6" s="1"/>
  <c r="AK482" i="6"/>
  <c r="AJ482" i="6"/>
  <c r="AG482" i="6"/>
  <c r="HP482" i="6" s="1"/>
  <c r="HU482" i="6" s="1"/>
  <c r="AF482" i="6"/>
  <c r="K482" i="6"/>
  <c r="L482" i="6" s="1"/>
  <c r="E482" i="6"/>
  <c r="D482" i="6"/>
  <c r="NK481" i="6"/>
  <c r="NA481" i="6"/>
  <c r="MZ481" i="6"/>
  <c r="GH481" i="6"/>
  <c r="GE481" i="6"/>
  <c r="GD481" i="6"/>
  <c r="GC481" i="6"/>
  <c r="GB481" i="6"/>
  <c r="GA481" i="6"/>
  <c r="FZ481" i="6"/>
  <c r="FY481" i="6"/>
  <c r="FX481" i="6"/>
  <c r="FU481" i="6"/>
  <c r="FS481" i="6"/>
  <c r="MJ481" i="6" s="1"/>
  <c r="FQ481" i="6"/>
  <c r="MF481" i="6" s="1"/>
  <c r="FP481" i="6"/>
  <c r="MH481" i="6" s="1"/>
  <c r="FM481" i="6"/>
  <c r="MB481" i="6" s="1"/>
  <c r="FK481" i="6"/>
  <c r="LX481" i="6" s="1"/>
  <c r="FJ481" i="6"/>
  <c r="LZ481" i="6" s="1"/>
  <c r="FG481" i="6"/>
  <c r="LT481" i="6" s="1"/>
  <c r="FE481" i="6"/>
  <c r="LP481" i="6" s="1"/>
  <c r="FD481" i="6"/>
  <c r="LR481" i="6" s="1"/>
  <c r="FA481" i="6"/>
  <c r="LL481" i="6" s="1"/>
  <c r="EY481" i="6"/>
  <c r="EX481" i="6"/>
  <c r="EU481" i="6"/>
  <c r="LH481" i="6" s="1"/>
  <c r="ET481" i="6"/>
  <c r="LJ481" i="6" s="1"/>
  <c r="EO481" i="6"/>
  <c r="EP481" i="6" s="1"/>
  <c r="LD481" i="6" s="1"/>
  <c r="EN481" i="6"/>
  <c r="EM481" i="6"/>
  <c r="EK481" i="6"/>
  <c r="KZ481" i="6" s="1"/>
  <c r="EJ481" i="6"/>
  <c r="LB481" i="6" s="1"/>
  <c r="EE481" i="6"/>
  <c r="KV481" i="6" s="1"/>
  <c r="EC481" i="6"/>
  <c r="EB481" i="6"/>
  <c r="DW481" i="6"/>
  <c r="KR481" i="6" s="1"/>
  <c r="DV481" i="6"/>
  <c r="KT481" i="6" s="1"/>
  <c r="DR481" i="6"/>
  <c r="KN481" i="6" s="1"/>
  <c r="DP481" i="6"/>
  <c r="DO481" i="6"/>
  <c r="DM481" i="6"/>
  <c r="KJ481" i="6" s="1"/>
  <c r="DL481" i="6"/>
  <c r="KL481" i="6" s="1"/>
  <c r="DG481" i="6"/>
  <c r="KF481" i="6" s="1"/>
  <c r="DE481" i="6"/>
  <c r="KB481" i="6" s="1"/>
  <c r="DD481" i="6"/>
  <c r="KD481" i="6" s="1"/>
  <c r="DA481" i="6"/>
  <c r="JX481" i="6" s="1"/>
  <c r="CY481" i="6"/>
  <c r="JT481" i="6" s="1"/>
  <c r="CX481" i="6"/>
  <c r="JV481" i="6" s="1"/>
  <c r="CU481" i="6"/>
  <c r="JP481" i="6" s="1"/>
  <c r="CS481" i="6"/>
  <c r="CP481" i="6"/>
  <c r="CO481" i="6"/>
  <c r="JN481" i="6" s="1"/>
  <c r="CI481" i="6"/>
  <c r="JH481" i="6" s="1"/>
  <c r="CG481" i="6"/>
  <c r="JF481" i="6" s="1"/>
  <c r="CF481" i="6"/>
  <c r="JD481" i="6" s="1"/>
  <c r="CC481" i="6"/>
  <c r="IZ481" i="6" s="1"/>
  <c r="CA481" i="6"/>
  <c r="IX481" i="6" s="1"/>
  <c r="BZ481" i="6"/>
  <c r="IV481" i="6" s="1"/>
  <c r="BW481" i="6"/>
  <c r="IR481" i="6" s="1"/>
  <c r="BU481" i="6"/>
  <c r="BT481" i="6"/>
  <c r="BQ481" i="6"/>
  <c r="IN481" i="6" s="1"/>
  <c r="BP481" i="6"/>
  <c r="IP481" i="6" s="1"/>
  <c r="BL481" i="6"/>
  <c r="IJ481" i="6" s="1"/>
  <c r="BJ481" i="6"/>
  <c r="BI481" i="6"/>
  <c r="IF481" i="6" s="1"/>
  <c r="BF481" i="6"/>
  <c r="BG481" i="6" s="1"/>
  <c r="BC481" i="6"/>
  <c r="AY481" i="6"/>
  <c r="IB481" i="6" s="1"/>
  <c r="AW481" i="6"/>
  <c r="AV481" i="6"/>
  <c r="AT481" i="6"/>
  <c r="AR481" i="6"/>
  <c r="HX481" i="6" s="1"/>
  <c r="AQ481" i="6"/>
  <c r="AM481" i="6"/>
  <c r="HT481" i="6" s="1"/>
  <c r="AK481" i="6"/>
  <c r="AJ481" i="6"/>
  <c r="GJ481" i="6" s="1"/>
  <c r="AG481" i="6"/>
  <c r="HP481" i="6" s="1"/>
  <c r="AF481" i="6"/>
  <c r="HR481" i="6" s="1"/>
  <c r="K481" i="6"/>
  <c r="L481" i="6" s="1"/>
  <c r="E481" i="6"/>
  <c r="D481" i="6"/>
  <c r="NK480" i="6"/>
  <c r="NA480" i="6"/>
  <c r="MZ480" i="6"/>
  <c r="GH480" i="6"/>
  <c r="GE480" i="6"/>
  <c r="GD480" i="6"/>
  <c r="GC480" i="6"/>
  <c r="GB480" i="6"/>
  <c r="GA480" i="6"/>
  <c r="FZ480" i="6"/>
  <c r="FY480" i="6"/>
  <c r="FX480" i="6"/>
  <c r="FU480" i="6"/>
  <c r="FS480" i="6"/>
  <c r="MJ480" i="6" s="1"/>
  <c r="FQ480" i="6"/>
  <c r="MF480" i="6" s="1"/>
  <c r="FP480" i="6"/>
  <c r="MH480" i="6" s="1"/>
  <c r="FM480" i="6"/>
  <c r="MB480" i="6" s="1"/>
  <c r="FK480" i="6"/>
  <c r="LX480" i="6" s="1"/>
  <c r="FJ480" i="6"/>
  <c r="LZ480" i="6" s="1"/>
  <c r="FG480" i="6"/>
  <c r="LT480" i="6" s="1"/>
  <c r="FE480" i="6"/>
  <c r="LP480" i="6" s="1"/>
  <c r="FD480" i="6"/>
  <c r="LR480" i="6" s="1"/>
  <c r="FA480" i="6"/>
  <c r="LL480" i="6" s="1"/>
  <c r="EY480" i="6"/>
  <c r="EX480" i="6"/>
  <c r="EU480" i="6"/>
  <c r="LH480" i="6" s="1"/>
  <c r="ET480" i="6"/>
  <c r="LJ480" i="6" s="1"/>
  <c r="EO480" i="6"/>
  <c r="EP480" i="6" s="1"/>
  <c r="LD480" i="6" s="1"/>
  <c r="EN480" i="6"/>
  <c r="EM480" i="6"/>
  <c r="EK480" i="6"/>
  <c r="KZ480" i="6" s="1"/>
  <c r="EJ480" i="6"/>
  <c r="LB480" i="6" s="1"/>
  <c r="EE480" i="6"/>
  <c r="KV480" i="6" s="1"/>
  <c r="EC480" i="6"/>
  <c r="EB480" i="6"/>
  <c r="DW480" i="6"/>
  <c r="KR480" i="6" s="1"/>
  <c r="DV480" i="6"/>
  <c r="KT480" i="6" s="1"/>
  <c r="DR480" i="6"/>
  <c r="KN480" i="6" s="1"/>
  <c r="DP480" i="6"/>
  <c r="DO480" i="6"/>
  <c r="DM480" i="6"/>
  <c r="KJ480" i="6" s="1"/>
  <c r="DL480" i="6"/>
  <c r="KL480" i="6" s="1"/>
  <c r="DG480" i="6"/>
  <c r="KF480" i="6" s="1"/>
  <c r="DE480" i="6"/>
  <c r="KB480" i="6" s="1"/>
  <c r="DD480" i="6"/>
  <c r="KD480" i="6" s="1"/>
  <c r="DA480" i="6"/>
  <c r="JX480" i="6" s="1"/>
  <c r="CY480" i="6"/>
  <c r="JT480" i="6" s="1"/>
  <c r="CX480" i="6"/>
  <c r="JV480" i="6" s="1"/>
  <c r="CU480" i="6"/>
  <c r="JP480" i="6" s="1"/>
  <c r="CS480" i="6"/>
  <c r="CP480" i="6"/>
  <c r="JL480" i="6" s="1"/>
  <c r="CO480" i="6"/>
  <c r="JN480" i="6" s="1"/>
  <c r="CI480" i="6"/>
  <c r="JH480" i="6" s="1"/>
  <c r="CG480" i="6"/>
  <c r="JF480" i="6" s="1"/>
  <c r="CF480" i="6"/>
  <c r="JD480" i="6" s="1"/>
  <c r="CC480" i="6"/>
  <c r="IZ480" i="6" s="1"/>
  <c r="CA480" i="6"/>
  <c r="IX480" i="6" s="1"/>
  <c r="BZ480" i="6"/>
  <c r="IV480" i="6" s="1"/>
  <c r="BW480" i="6"/>
  <c r="IR480" i="6" s="1"/>
  <c r="BU480" i="6"/>
  <c r="BT480" i="6"/>
  <c r="BQ480" i="6"/>
  <c r="IN480" i="6" s="1"/>
  <c r="BP480" i="6"/>
  <c r="IP480" i="6" s="1"/>
  <c r="BL480" i="6"/>
  <c r="IJ480" i="6" s="1"/>
  <c r="BJ480" i="6"/>
  <c r="BI480" i="6"/>
  <c r="IF480" i="6" s="1"/>
  <c r="BF480" i="6"/>
  <c r="BG480" i="6" s="1"/>
  <c r="BC480" i="6"/>
  <c r="BD480" i="6" s="1"/>
  <c r="AY480" i="6"/>
  <c r="IB480" i="6" s="1"/>
  <c r="AW480" i="6"/>
  <c r="AV480" i="6"/>
  <c r="AT480" i="6"/>
  <c r="AR480" i="6"/>
  <c r="AQ480" i="6"/>
  <c r="AM480" i="6"/>
  <c r="HT480" i="6" s="1"/>
  <c r="AK480" i="6"/>
  <c r="AJ480" i="6"/>
  <c r="AG480" i="6"/>
  <c r="HP480" i="6" s="1"/>
  <c r="AF480" i="6"/>
  <c r="K480" i="6"/>
  <c r="L480" i="6" s="1"/>
  <c r="E480" i="6"/>
  <c r="D480" i="6"/>
  <c r="NK479" i="6"/>
  <c r="NA479" i="6"/>
  <c r="MZ479" i="6"/>
  <c r="GH479" i="6"/>
  <c r="GE479" i="6"/>
  <c r="GD479" i="6"/>
  <c r="GC479" i="6"/>
  <c r="GB479" i="6"/>
  <c r="GA479" i="6"/>
  <c r="FZ479" i="6"/>
  <c r="FY479" i="6"/>
  <c r="FX479" i="6"/>
  <c r="FU479" i="6"/>
  <c r="FS479" i="6"/>
  <c r="MJ479" i="6" s="1"/>
  <c r="FQ479" i="6"/>
  <c r="MF479" i="6" s="1"/>
  <c r="FP479" i="6"/>
  <c r="MH479" i="6" s="1"/>
  <c r="FM479" i="6"/>
  <c r="MB479" i="6" s="1"/>
  <c r="FK479" i="6"/>
  <c r="LX479" i="6" s="1"/>
  <c r="FJ479" i="6"/>
  <c r="LZ479" i="6" s="1"/>
  <c r="FG479" i="6"/>
  <c r="LT479" i="6" s="1"/>
  <c r="FE479" i="6"/>
  <c r="LP479" i="6" s="1"/>
  <c r="FD479" i="6"/>
  <c r="LR479" i="6" s="1"/>
  <c r="FA479" i="6"/>
  <c r="LL479" i="6" s="1"/>
  <c r="EY479" i="6"/>
  <c r="EX479" i="6"/>
  <c r="EU479" i="6"/>
  <c r="LH479" i="6" s="1"/>
  <c r="ET479" i="6"/>
  <c r="LJ479" i="6" s="1"/>
  <c r="EO479" i="6"/>
  <c r="EP479" i="6" s="1"/>
  <c r="LD479" i="6" s="1"/>
  <c r="EN479" i="6"/>
  <c r="EM479" i="6"/>
  <c r="EK479" i="6"/>
  <c r="KZ479" i="6" s="1"/>
  <c r="EJ479" i="6"/>
  <c r="LB479" i="6" s="1"/>
  <c r="EE479" i="6"/>
  <c r="KV479" i="6" s="1"/>
  <c r="EC479" i="6"/>
  <c r="EB479" i="6"/>
  <c r="DW479" i="6"/>
  <c r="KR479" i="6" s="1"/>
  <c r="DV479" i="6"/>
  <c r="KT479" i="6" s="1"/>
  <c r="DR479" i="6"/>
  <c r="KN479" i="6" s="1"/>
  <c r="DP479" i="6"/>
  <c r="DO479" i="6"/>
  <c r="DM479" i="6"/>
  <c r="KJ479" i="6" s="1"/>
  <c r="DL479" i="6"/>
  <c r="KL479" i="6" s="1"/>
  <c r="DG479" i="6"/>
  <c r="KF479" i="6" s="1"/>
  <c r="DE479" i="6"/>
  <c r="KB479" i="6" s="1"/>
  <c r="DD479" i="6"/>
  <c r="KD479" i="6" s="1"/>
  <c r="DA479" i="6"/>
  <c r="JX479" i="6" s="1"/>
  <c r="CY479" i="6"/>
  <c r="JT479" i="6" s="1"/>
  <c r="CX479" i="6"/>
  <c r="JV479" i="6" s="1"/>
  <c r="CU479" i="6"/>
  <c r="JP479" i="6" s="1"/>
  <c r="CS479" i="6"/>
  <c r="CP479" i="6"/>
  <c r="JL479" i="6" s="1"/>
  <c r="CO479" i="6"/>
  <c r="JN479" i="6" s="1"/>
  <c r="CI479" i="6"/>
  <c r="JH479" i="6" s="1"/>
  <c r="CG479" i="6"/>
  <c r="JF479" i="6" s="1"/>
  <c r="CF479" i="6"/>
  <c r="JD479" i="6" s="1"/>
  <c r="CC479" i="6"/>
  <c r="IZ479" i="6" s="1"/>
  <c r="CA479" i="6"/>
  <c r="IX479" i="6" s="1"/>
  <c r="BZ479" i="6"/>
  <c r="IV479" i="6" s="1"/>
  <c r="BW479" i="6"/>
  <c r="IR479" i="6" s="1"/>
  <c r="BU479" i="6"/>
  <c r="BT479" i="6"/>
  <c r="BQ479" i="6"/>
  <c r="IN479" i="6" s="1"/>
  <c r="BP479" i="6"/>
  <c r="IP479" i="6" s="1"/>
  <c r="BL479" i="6"/>
  <c r="IJ479" i="6" s="1"/>
  <c r="BJ479" i="6"/>
  <c r="BI479" i="6"/>
  <c r="IF479" i="6" s="1"/>
  <c r="BF479" i="6"/>
  <c r="BG479" i="6" s="1"/>
  <c r="BC479" i="6"/>
  <c r="AY479" i="6"/>
  <c r="IB479" i="6" s="1"/>
  <c r="AW479" i="6"/>
  <c r="AV479" i="6"/>
  <c r="AT479" i="6"/>
  <c r="AR479" i="6"/>
  <c r="HX479" i="6" s="1"/>
  <c r="AQ479" i="6"/>
  <c r="AM479" i="6"/>
  <c r="HT479" i="6" s="1"/>
  <c r="AK479" i="6"/>
  <c r="AJ479" i="6"/>
  <c r="GJ479" i="6" s="1"/>
  <c r="AG479" i="6"/>
  <c r="HP479" i="6" s="1"/>
  <c r="AF479" i="6"/>
  <c r="HR479" i="6" s="1"/>
  <c r="K479" i="6"/>
  <c r="L479" i="6" s="1"/>
  <c r="E479" i="6"/>
  <c r="D479" i="6"/>
  <c r="NK478" i="6"/>
  <c r="NA478" i="6"/>
  <c r="MZ478" i="6"/>
  <c r="GH478" i="6"/>
  <c r="GE478" i="6"/>
  <c r="GD478" i="6"/>
  <c r="GC478" i="6"/>
  <c r="GB478" i="6"/>
  <c r="GA478" i="6"/>
  <c r="FZ478" i="6"/>
  <c r="FY478" i="6"/>
  <c r="FX478" i="6"/>
  <c r="FU478" i="6"/>
  <c r="FS478" i="6"/>
  <c r="MJ478" i="6" s="1"/>
  <c r="FQ478" i="6"/>
  <c r="MF478" i="6" s="1"/>
  <c r="FP478" i="6"/>
  <c r="MH478" i="6" s="1"/>
  <c r="FM478" i="6"/>
  <c r="MB478" i="6" s="1"/>
  <c r="FK478" i="6"/>
  <c r="LX478" i="6" s="1"/>
  <c r="FJ478" i="6"/>
  <c r="LZ478" i="6" s="1"/>
  <c r="FG478" i="6"/>
  <c r="LT478" i="6" s="1"/>
  <c r="FE478" i="6"/>
  <c r="LP478" i="6" s="1"/>
  <c r="FD478" i="6"/>
  <c r="LR478" i="6" s="1"/>
  <c r="FA478" i="6"/>
  <c r="LL478" i="6" s="1"/>
  <c r="EY478" i="6"/>
  <c r="EX478" i="6"/>
  <c r="EU478" i="6"/>
  <c r="LH478" i="6" s="1"/>
  <c r="ET478" i="6"/>
  <c r="LJ478" i="6" s="1"/>
  <c r="EO478" i="6"/>
  <c r="EP478" i="6" s="1"/>
  <c r="LD478" i="6" s="1"/>
  <c r="EN478" i="6"/>
  <c r="EM478" i="6"/>
  <c r="EK478" i="6"/>
  <c r="KZ478" i="6" s="1"/>
  <c r="EJ478" i="6"/>
  <c r="LB478" i="6" s="1"/>
  <c r="EE478" i="6"/>
  <c r="KV478" i="6" s="1"/>
  <c r="EC478" i="6"/>
  <c r="EB478" i="6"/>
  <c r="DW478" i="6"/>
  <c r="KR478" i="6" s="1"/>
  <c r="DV478" i="6"/>
  <c r="KT478" i="6" s="1"/>
  <c r="DR478" i="6"/>
  <c r="KN478" i="6" s="1"/>
  <c r="DP478" i="6"/>
  <c r="DO478" i="6"/>
  <c r="DM478" i="6"/>
  <c r="KJ478" i="6" s="1"/>
  <c r="DL478" i="6"/>
  <c r="KL478" i="6" s="1"/>
  <c r="DG478" i="6"/>
  <c r="KF478" i="6" s="1"/>
  <c r="DE478" i="6"/>
  <c r="KB478" i="6" s="1"/>
  <c r="DD478" i="6"/>
  <c r="KD478" i="6" s="1"/>
  <c r="DA478" i="6"/>
  <c r="JX478" i="6" s="1"/>
  <c r="CY478" i="6"/>
  <c r="JT478" i="6" s="1"/>
  <c r="CX478" i="6"/>
  <c r="JV478" i="6" s="1"/>
  <c r="CU478" i="6"/>
  <c r="JP478" i="6" s="1"/>
  <c r="CS478" i="6"/>
  <c r="CP478" i="6"/>
  <c r="JL478" i="6" s="1"/>
  <c r="CO478" i="6"/>
  <c r="JN478" i="6" s="1"/>
  <c r="CI478" i="6"/>
  <c r="JH478" i="6" s="1"/>
  <c r="CG478" i="6"/>
  <c r="JF478" i="6" s="1"/>
  <c r="CF478" i="6"/>
  <c r="JD478" i="6" s="1"/>
  <c r="CC478" i="6"/>
  <c r="IZ478" i="6" s="1"/>
  <c r="CA478" i="6"/>
  <c r="IX478" i="6" s="1"/>
  <c r="BZ478" i="6"/>
  <c r="IV478" i="6" s="1"/>
  <c r="BW478" i="6"/>
  <c r="IR478" i="6" s="1"/>
  <c r="BU478" i="6"/>
  <c r="BT478" i="6"/>
  <c r="BQ478" i="6"/>
  <c r="IN478" i="6" s="1"/>
  <c r="BP478" i="6"/>
  <c r="IP478" i="6" s="1"/>
  <c r="BL478" i="6"/>
  <c r="IJ478" i="6" s="1"/>
  <c r="BJ478" i="6"/>
  <c r="BI478" i="6"/>
  <c r="IF478" i="6" s="1"/>
  <c r="BF478" i="6"/>
  <c r="BG478" i="6" s="1"/>
  <c r="BC478" i="6"/>
  <c r="BD478" i="6" s="1"/>
  <c r="AY478" i="6"/>
  <c r="IB478" i="6" s="1"/>
  <c r="AW478" i="6"/>
  <c r="AV478" i="6"/>
  <c r="AT478" i="6"/>
  <c r="AR478" i="6"/>
  <c r="AQ478" i="6"/>
  <c r="AM478" i="6"/>
  <c r="HT478" i="6" s="1"/>
  <c r="AK478" i="6"/>
  <c r="AJ478" i="6"/>
  <c r="AG478" i="6"/>
  <c r="HP478" i="6" s="1"/>
  <c r="AF478" i="6"/>
  <c r="K478" i="6"/>
  <c r="L478" i="6" s="1"/>
  <c r="E478" i="6"/>
  <c r="D478" i="6"/>
  <c r="NK477" i="6"/>
  <c r="NA477" i="6"/>
  <c r="MZ477" i="6"/>
  <c r="GH477" i="6"/>
  <c r="GE477" i="6"/>
  <c r="GD477" i="6"/>
  <c r="GC477" i="6"/>
  <c r="GB477" i="6"/>
  <c r="GA477" i="6"/>
  <c r="FZ477" i="6"/>
  <c r="FY477" i="6"/>
  <c r="FX477" i="6"/>
  <c r="FU477" i="6"/>
  <c r="FS477" i="6"/>
  <c r="MJ477" i="6" s="1"/>
  <c r="FQ477" i="6"/>
  <c r="MF477" i="6" s="1"/>
  <c r="FP477" i="6"/>
  <c r="MH477" i="6" s="1"/>
  <c r="FM477" i="6"/>
  <c r="MB477" i="6" s="1"/>
  <c r="FK477" i="6"/>
  <c r="LX477" i="6" s="1"/>
  <c r="FJ477" i="6"/>
  <c r="LZ477" i="6" s="1"/>
  <c r="FG477" i="6"/>
  <c r="LT477" i="6" s="1"/>
  <c r="FE477" i="6"/>
  <c r="LP477" i="6" s="1"/>
  <c r="FD477" i="6"/>
  <c r="LR477" i="6" s="1"/>
  <c r="FA477" i="6"/>
  <c r="LL477" i="6" s="1"/>
  <c r="EY477" i="6"/>
  <c r="EX477" i="6"/>
  <c r="EU477" i="6"/>
  <c r="LH477" i="6" s="1"/>
  <c r="ET477" i="6"/>
  <c r="LJ477" i="6" s="1"/>
  <c r="EO477" i="6"/>
  <c r="EP477" i="6" s="1"/>
  <c r="LD477" i="6" s="1"/>
  <c r="EN477" i="6"/>
  <c r="EM477" i="6"/>
  <c r="EK477" i="6"/>
  <c r="KZ477" i="6" s="1"/>
  <c r="EJ477" i="6"/>
  <c r="LB477" i="6" s="1"/>
  <c r="EE477" i="6"/>
  <c r="KV477" i="6" s="1"/>
  <c r="EC477" i="6"/>
  <c r="EB477" i="6"/>
  <c r="DW477" i="6"/>
  <c r="KR477" i="6" s="1"/>
  <c r="DV477" i="6"/>
  <c r="KT477" i="6" s="1"/>
  <c r="DR477" i="6"/>
  <c r="KN477" i="6" s="1"/>
  <c r="DP477" i="6"/>
  <c r="DO477" i="6"/>
  <c r="DM477" i="6"/>
  <c r="KJ477" i="6" s="1"/>
  <c r="DL477" i="6"/>
  <c r="KL477" i="6" s="1"/>
  <c r="DG477" i="6"/>
  <c r="KF477" i="6" s="1"/>
  <c r="DE477" i="6"/>
  <c r="KB477" i="6" s="1"/>
  <c r="DD477" i="6"/>
  <c r="KD477" i="6" s="1"/>
  <c r="DA477" i="6"/>
  <c r="JX477" i="6" s="1"/>
  <c r="CY477" i="6"/>
  <c r="JT477" i="6" s="1"/>
  <c r="CX477" i="6"/>
  <c r="JV477" i="6" s="1"/>
  <c r="CU477" i="6"/>
  <c r="JP477" i="6" s="1"/>
  <c r="CS477" i="6"/>
  <c r="CP477" i="6"/>
  <c r="JL477" i="6" s="1"/>
  <c r="CO477" i="6"/>
  <c r="JN477" i="6" s="1"/>
  <c r="CI477" i="6"/>
  <c r="JH477" i="6" s="1"/>
  <c r="CG477" i="6"/>
  <c r="JF477" i="6" s="1"/>
  <c r="CF477" i="6"/>
  <c r="JD477" i="6" s="1"/>
  <c r="CC477" i="6"/>
  <c r="IZ477" i="6" s="1"/>
  <c r="CA477" i="6"/>
  <c r="IX477" i="6" s="1"/>
  <c r="BZ477" i="6"/>
  <c r="IV477" i="6" s="1"/>
  <c r="BW477" i="6"/>
  <c r="IR477" i="6" s="1"/>
  <c r="BU477" i="6"/>
  <c r="BT477" i="6"/>
  <c r="BQ477" i="6"/>
  <c r="IN477" i="6" s="1"/>
  <c r="BP477" i="6"/>
  <c r="IP477" i="6" s="1"/>
  <c r="BL477" i="6"/>
  <c r="IJ477" i="6" s="1"/>
  <c r="BJ477" i="6"/>
  <c r="BI477" i="6"/>
  <c r="IF477" i="6" s="1"/>
  <c r="BF477" i="6"/>
  <c r="BG477" i="6" s="1"/>
  <c r="BC477" i="6"/>
  <c r="AY477" i="6"/>
  <c r="IB477" i="6" s="1"/>
  <c r="AW477" i="6"/>
  <c r="AV477" i="6"/>
  <c r="AT477" i="6"/>
  <c r="AR477" i="6"/>
  <c r="HX477" i="6" s="1"/>
  <c r="AQ477" i="6"/>
  <c r="AM477" i="6"/>
  <c r="HT477" i="6" s="1"/>
  <c r="AK477" i="6"/>
  <c r="AJ477" i="6"/>
  <c r="GJ477" i="6" s="1"/>
  <c r="AG477" i="6"/>
  <c r="HP477" i="6" s="1"/>
  <c r="AF477" i="6"/>
  <c r="HR477" i="6" s="1"/>
  <c r="K477" i="6"/>
  <c r="L477" i="6" s="1"/>
  <c r="E477" i="6"/>
  <c r="D477" i="6"/>
  <c r="NK476" i="6"/>
  <c r="NA476" i="6"/>
  <c r="MZ476" i="6"/>
  <c r="GH476" i="6"/>
  <c r="GE476" i="6"/>
  <c r="GD476" i="6"/>
  <c r="GC476" i="6"/>
  <c r="GB476" i="6"/>
  <c r="GA476" i="6"/>
  <c r="FZ476" i="6"/>
  <c r="FY476" i="6"/>
  <c r="FX476" i="6"/>
  <c r="FU476" i="6"/>
  <c r="FS476" i="6"/>
  <c r="MJ476" i="6" s="1"/>
  <c r="FQ476" i="6"/>
  <c r="MF476" i="6" s="1"/>
  <c r="FP476" i="6"/>
  <c r="MH476" i="6" s="1"/>
  <c r="FM476" i="6"/>
  <c r="MB476" i="6" s="1"/>
  <c r="FK476" i="6"/>
  <c r="LX476" i="6" s="1"/>
  <c r="FJ476" i="6"/>
  <c r="LZ476" i="6" s="1"/>
  <c r="FG476" i="6"/>
  <c r="LT476" i="6" s="1"/>
  <c r="FE476" i="6"/>
  <c r="LP476" i="6" s="1"/>
  <c r="FD476" i="6"/>
  <c r="LR476" i="6" s="1"/>
  <c r="FA476" i="6"/>
  <c r="LL476" i="6" s="1"/>
  <c r="EY476" i="6"/>
  <c r="EX476" i="6"/>
  <c r="EU476" i="6"/>
  <c r="LH476" i="6" s="1"/>
  <c r="ET476" i="6"/>
  <c r="LJ476" i="6" s="1"/>
  <c r="EO476" i="6"/>
  <c r="EP476" i="6" s="1"/>
  <c r="LD476" i="6" s="1"/>
  <c r="EN476" i="6"/>
  <c r="EM476" i="6"/>
  <c r="EK476" i="6"/>
  <c r="KZ476" i="6" s="1"/>
  <c r="EJ476" i="6"/>
  <c r="LB476" i="6" s="1"/>
  <c r="EE476" i="6"/>
  <c r="KV476" i="6" s="1"/>
  <c r="EC476" i="6"/>
  <c r="EB476" i="6"/>
  <c r="DW476" i="6"/>
  <c r="KR476" i="6" s="1"/>
  <c r="DV476" i="6"/>
  <c r="KT476" i="6" s="1"/>
  <c r="DR476" i="6"/>
  <c r="KN476" i="6" s="1"/>
  <c r="DP476" i="6"/>
  <c r="DO476" i="6"/>
  <c r="DM476" i="6"/>
  <c r="KJ476" i="6" s="1"/>
  <c r="DL476" i="6"/>
  <c r="KL476" i="6" s="1"/>
  <c r="DG476" i="6"/>
  <c r="KF476" i="6" s="1"/>
  <c r="DE476" i="6"/>
  <c r="KB476" i="6" s="1"/>
  <c r="DD476" i="6"/>
  <c r="KD476" i="6" s="1"/>
  <c r="DA476" i="6"/>
  <c r="JX476" i="6" s="1"/>
  <c r="CY476" i="6"/>
  <c r="JT476" i="6" s="1"/>
  <c r="CX476" i="6"/>
  <c r="JV476" i="6" s="1"/>
  <c r="CU476" i="6"/>
  <c r="JP476" i="6" s="1"/>
  <c r="CS476" i="6"/>
  <c r="CP476" i="6"/>
  <c r="JL476" i="6" s="1"/>
  <c r="CO476" i="6"/>
  <c r="JN476" i="6" s="1"/>
  <c r="CI476" i="6"/>
  <c r="JH476" i="6" s="1"/>
  <c r="CG476" i="6"/>
  <c r="JF476" i="6" s="1"/>
  <c r="CF476" i="6"/>
  <c r="JD476" i="6" s="1"/>
  <c r="CC476" i="6"/>
  <c r="IZ476" i="6" s="1"/>
  <c r="CA476" i="6"/>
  <c r="IX476" i="6" s="1"/>
  <c r="BZ476" i="6"/>
  <c r="IV476" i="6" s="1"/>
  <c r="BW476" i="6"/>
  <c r="IR476" i="6" s="1"/>
  <c r="BU476" i="6"/>
  <c r="BT476" i="6"/>
  <c r="BQ476" i="6"/>
  <c r="IN476" i="6" s="1"/>
  <c r="BP476" i="6"/>
  <c r="IP476" i="6" s="1"/>
  <c r="BL476" i="6"/>
  <c r="IJ476" i="6" s="1"/>
  <c r="BJ476" i="6"/>
  <c r="BI476" i="6"/>
  <c r="IF476" i="6" s="1"/>
  <c r="BF476" i="6"/>
  <c r="BG476" i="6" s="1"/>
  <c r="BC476" i="6"/>
  <c r="BD476" i="6" s="1"/>
  <c r="AY476" i="6"/>
  <c r="IB476" i="6" s="1"/>
  <c r="AW476" i="6"/>
  <c r="AV476" i="6"/>
  <c r="AT476" i="6"/>
  <c r="AR476" i="6"/>
  <c r="AQ476" i="6"/>
  <c r="AM476" i="6"/>
  <c r="HT476" i="6" s="1"/>
  <c r="AK476" i="6"/>
  <c r="AJ476" i="6"/>
  <c r="AG476" i="6"/>
  <c r="HP476" i="6" s="1"/>
  <c r="AF476" i="6"/>
  <c r="K476" i="6"/>
  <c r="L476" i="6" s="1"/>
  <c r="E476" i="6"/>
  <c r="D476" i="6"/>
  <c r="NK475" i="6"/>
  <c r="NA475" i="6"/>
  <c r="MZ475" i="6"/>
  <c r="GH475" i="6"/>
  <c r="GE475" i="6"/>
  <c r="GD475" i="6"/>
  <c r="GC475" i="6"/>
  <c r="GB475" i="6"/>
  <c r="GA475" i="6"/>
  <c r="FZ475" i="6"/>
  <c r="FY475" i="6"/>
  <c r="FX475" i="6"/>
  <c r="FU475" i="6"/>
  <c r="FS475" i="6"/>
  <c r="MJ475" i="6" s="1"/>
  <c r="FQ475" i="6"/>
  <c r="MF475" i="6" s="1"/>
  <c r="FP475" i="6"/>
  <c r="MH475" i="6" s="1"/>
  <c r="FM475" i="6"/>
  <c r="MB475" i="6" s="1"/>
  <c r="FK475" i="6"/>
  <c r="LX475" i="6" s="1"/>
  <c r="FJ475" i="6"/>
  <c r="LZ475" i="6" s="1"/>
  <c r="FG475" i="6"/>
  <c r="LT475" i="6" s="1"/>
  <c r="FE475" i="6"/>
  <c r="LP475" i="6" s="1"/>
  <c r="FD475" i="6"/>
  <c r="LR475" i="6" s="1"/>
  <c r="FA475" i="6"/>
  <c r="LL475" i="6" s="1"/>
  <c r="EY475" i="6"/>
  <c r="EX475" i="6"/>
  <c r="EU475" i="6"/>
  <c r="LH475" i="6" s="1"/>
  <c r="ET475" i="6"/>
  <c r="LJ475" i="6" s="1"/>
  <c r="EO475" i="6"/>
  <c r="EP475" i="6" s="1"/>
  <c r="LD475" i="6" s="1"/>
  <c r="EN475" i="6"/>
  <c r="EM475" i="6"/>
  <c r="EK475" i="6"/>
  <c r="KZ475" i="6" s="1"/>
  <c r="EJ475" i="6"/>
  <c r="LB475" i="6" s="1"/>
  <c r="EE475" i="6"/>
  <c r="KV475" i="6" s="1"/>
  <c r="EC475" i="6"/>
  <c r="EB475" i="6"/>
  <c r="DW475" i="6"/>
  <c r="KR475" i="6" s="1"/>
  <c r="DV475" i="6"/>
  <c r="KT475" i="6" s="1"/>
  <c r="DR475" i="6"/>
  <c r="KN475" i="6" s="1"/>
  <c r="DP475" i="6"/>
  <c r="DO475" i="6"/>
  <c r="DM475" i="6"/>
  <c r="KJ475" i="6" s="1"/>
  <c r="DL475" i="6"/>
  <c r="KL475" i="6" s="1"/>
  <c r="DG475" i="6"/>
  <c r="KF475" i="6" s="1"/>
  <c r="DE475" i="6"/>
  <c r="KB475" i="6" s="1"/>
  <c r="DD475" i="6"/>
  <c r="KD475" i="6" s="1"/>
  <c r="DA475" i="6"/>
  <c r="JX475" i="6" s="1"/>
  <c r="CY475" i="6"/>
  <c r="JT475" i="6" s="1"/>
  <c r="CX475" i="6"/>
  <c r="JV475" i="6" s="1"/>
  <c r="CU475" i="6"/>
  <c r="JP475" i="6" s="1"/>
  <c r="CS475" i="6"/>
  <c r="CP475" i="6"/>
  <c r="JL475" i="6" s="1"/>
  <c r="CO475" i="6"/>
  <c r="JN475" i="6" s="1"/>
  <c r="CI475" i="6"/>
  <c r="JH475" i="6" s="1"/>
  <c r="CG475" i="6"/>
  <c r="JF475" i="6" s="1"/>
  <c r="CF475" i="6"/>
  <c r="JD475" i="6" s="1"/>
  <c r="CC475" i="6"/>
  <c r="IZ475" i="6" s="1"/>
  <c r="CA475" i="6"/>
  <c r="IX475" i="6" s="1"/>
  <c r="BZ475" i="6"/>
  <c r="IV475" i="6" s="1"/>
  <c r="BW475" i="6"/>
  <c r="IR475" i="6" s="1"/>
  <c r="BU475" i="6"/>
  <c r="BT475" i="6"/>
  <c r="BQ475" i="6"/>
  <c r="IN475" i="6" s="1"/>
  <c r="BP475" i="6"/>
  <c r="IP475" i="6" s="1"/>
  <c r="BL475" i="6"/>
  <c r="IJ475" i="6" s="1"/>
  <c r="BJ475" i="6"/>
  <c r="BI475" i="6"/>
  <c r="IF475" i="6" s="1"/>
  <c r="BF475" i="6"/>
  <c r="BG475" i="6" s="1"/>
  <c r="BC475" i="6"/>
  <c r="AY475" i="6"/>
  <c r="IB475" i="6" s="1"/>
  <c r="AW475" i="6"/>
  <c r="AV475" i="6"/>
  <c r="AT475" i="6"/>
  <c r="AR475" i="6"/>
  <c r="HX475" i="6" s="1"/>
  <c r="AQ475" i="6"/>
  <c r="AM475" i="6"/>
  <c r="HT475" i="6" s="1"/>
  <c r="AK475" i="6"/>
  <c r="AJ475" i="6"/>
  <c r="GJ475" i="6" s="1"/>
  <c r="AG475" i="6"/>
  <c r="HP475" i="6" s="1"/>
  <c r="AF475" i="6"/>
  <c r="HR475" i="6" s="1"/>
  <c r="K475" i="6"/>
  <c r="L475" i="6" s="1"/>
  <c r="E475" i="6"/>
  <c r="D475" i="6"/>
  <c r="NK474" i="6"/>
  <c r="NA474" i="6"/>
  <c r="MZ474" i="6"/>
  <c r="GH474" i="6"/>
  <c r="GE474" i="6"/>
  <c r="GD474" i="6"/>
  <c r="GC474" i="6"/>
  <c r="GB474" i="6"/>
  <c r="GA474" i="6"/>
  <c r="FZ474" i="6"/>
  <c r="FY474" i="6"/>
  <c r="FX474" i="6"/>
  <c r="FU474" i="6"/>
  <c r="FS474" i="6"/>
  <c r="MJ474" i="6" s="1"/>
  <c r="FQ474" i="6"/>
  <c r="MF474" i="6" s="1"/>
  <c r="FP474" i="6"/>
  <c r="MH474" i="6" s="1"/>
  <c r="FM474" i="6"/>
  <c r="MB474" i="6" s="1"/>
  <c r="FK474" i="6"/>
  <c r="LX474" i="6" s="1"/>
  <c r="FJ474" i="6"/>
  <c r="LZ474" i="6" s="1"/>
  <c r="FG474" i="6"/>
  <c r="LT474" i="6" s="1"/>
  <c r="FE474" i="6"/>
  <c r="LP474" i="6" s="1"/>
  <c r="FD474" i="6"/>
  <c r="LR474" i="6" s="1"/>
  <c r="FA474" i="6"/>
  <c r="LL474" i="6" s="1"/>
  <c r="EY474" i="6"/>
  <c r="EX474" i="6"/>
  <c r="EU474" i="6"/>
  <c r="LH474" i="6" s="1"/>
  <c r="ET474" i="6"/>
  <c r="LJ474" i="6" s="1"/>
  <c r="EO474" i="6"/>
  <c r="EP474" i="6" s="1"/>
  <c r="LD474" i="6" s="1"/>
  <c r="EN474" i="6"/>
  <c r="EM474" i="6"/>
  <c r="EK474" i="6"/>
  <c r="KZ474" i="6" s="1"/>
  <c r="EJ474" i="6"/>
  <c r="LB474" i="6" s="1"/>
  <c r="EE474" i="6"/>
  <c r="KV474" i="6" s="1"/>
  <c r="EC474" i="6"/>
  <c r="EB474" i="6"/>
  <c r="DW474" i="6"/>
  <c r="KR474" i="6" s="1"/>
  <c r="DV474" i="6"/>
  <c r="KT474" i="6" s="1"/>
  <c r="DR474" i="6"/>
  <c r="KN474" i="6" s="1"/>
  <c r="DP474" i="6"/>
  <c r="DO474" i="6"/>
  <c r="DM474" i="6"/>
  <c r="KJ474" i="6" s="1"/>
  <c r="DL474" i="6"/>
  <c r="KL474" i="6" s="1"/>
  <c r="DG474" i="6"/>
  <c r="KF474" i="6" s="1"/>
  <c r="DE474" i="6"/>
  <c r="KB474" i="6" s="1"/>
  <c r="DD474" i="6"/>
  <c r="KD474" i="6" s="1"/>
  <c r="DA474" i="6"/>
  <c r="JX474" i="6" s="1"/>
  <c r="CY474" i="6"/>
  <c r="JT474" i="6" s="1"/>
  <c r="CX474" i="6"/>
  <c r="JV474" i="6" s="1"/>
  <c r="CU474" i="6"/>
  <c r="JP474" i="6" s="1"/>
  <c r="CS474" i="6"/>
  <c r="CP474" i="6"/>
  <c r="JL474" i="6" s="1"/>
  <c r="CO474" i="6"/>
  <c r="JN474" i="6" s="1"/>
  <c r="CI474" i="6"/>
  <c r="JH474" i="6" s="1"/>
  <c r="CG474" i="6"/>
  <c r="JF474" i="6" s="1"/>
  <c r="CF474" i="6"/>
  <c r="JD474" i="6" s="1"/>
  <c r="CC474" i="6"/>
  <c r="IZ474" i="6" s="1"/>
  <c r="CA474" i="6"/>
  <c r="IX474" i="6" s="1"/>
  <c r="BZ474" i="6"/>
  <c r="IV474" i="6" s="1"/>
  <c r="BW474" i="6"/>
  <c r="IR474" i="6" s="1"/>
  <c r="BU474" i="6"/>
  <c r="BT474" i="6"/>
  <c r="BQ474" i="6"/>
  <c r="IN474" i="6" s="1"/>
  <c r="BP474" i="6"/>
  <c r="IP474" i="6" s="1"/>
  <c r="BL474" i="6"/>
  <c r="IJ474" i="6" s="1"/>
  <c r="BJ474" i="6"/>
  <c r="BI474" i="6"/>
  <c r="IF474" i="6" s="1"/>
  <c r="BF474" i="6"/>
  <c r="BG474" i="6" s="1"/>
  <c r="BC474" i="6"/>
  <c r="BD474" i="6" s="1"/>
  <c r="AY474" i="6"/>
  <c r="IB474" i="6" s="1"/>
  <c r="AW474" i="6"/>
  <c r="AV474" i="6"/>
  <c r="AT474" i="6"/>
  <c r="AR474" i="6"/>
  <c r="AQ474" i="6"/>
  <c r="AM474" i="6"/>
  <c r="HT474" i="6" s="1"/>
  <c r="AK474" i="6"/>
  <c r="AJ474" i="6"/>
  <c r="AG474" i="6"/>
  <c r="HP474" i="6" s="1"/>
  <c r="AF474" i="6"/>
  <c r="K474" i="6"/>
  <c r="L474" i="6" s="1"/>
  <c r="E474" i="6"/>
  <c r="D474" i="6"/>
  <c r="NK473" i="6"/>
  <c r="NA473" i="6"/>
  <c r="MZ473" i="6"/>
  <c r="GH473" i="6"/>
  <c r="GE473" i="6"/>
  <c r="GD473" i="6"/>
  <c r="GC473" i="6"/>
  <c r="GB473" i="6"/>
  <c r="GA473" i="6"/>
  <c r="FZ473" i="6"/>
  <c r="FY473" i="6"/>
  <c r="FX473" i="6"/>
  <c r="FU473" i="6"/>
  <c r="FS473" i="6"/>
  <c r="MJ473" i="6" s="1"/>
  <c r="FQ473" i="6"/>
  <c r="MF473" i="6" s="1"/>
  <c r="FP473" i="6"/>
  <c r="MH473" i="6" s="1"/>
  <c r="FM473" i="6"/>
  <c r="MB473" i="6" s="1"/>
  <c r="FK473" i="6"/>
  <c r="LX473" i="6" s="1"/>
  <c r="FJ473" i="6"/>
  <c r="LZ473" i="6" s="1"/>
  <c r="FG473" i="6"/>
  <c r="LT473" i="6" s="1"/>
  <c r="FE473" i="6"/>
  <c r="LP473" i="6" s="1"/>
  <c r="FD473" i="6"/>
  <c r="LR473" i="6" s="1"/>
  <c r="FA473" i="6"/>
  <c r="LL473" i="6" s="1"/>
  <c r="EY473" i="6"/>
  <c r="EX473" i="6"/>
  <c r="EU473" i="6"/>
  <c r="LH473" i="6" s="1"/>
  <c r="ET473" i="6"/>
  <c r="LJ473" i="6" s="1"/>
  <c r="EO473" i="6"/>
  <c r="EP473" i="6" s="1"/>
  <c r="LD473" i="6" s="1"/>
  <c r="EN473" i="6"/>
  <c r="EM473" i="6"/>
  <c r="EK473" i="6"/>
  <c r="KZ473" i="6" s="1"/>
  <c r="EJ473" i="6"/>
  <c r="LB473" i="6" s="1"/>
  <c r="EE473" i="6"/>
  <c r="KV473" i="6" s="1"/>
  <c r="EC473" i="6"/>
  <c r="EB473" i="6"/>
  <c r="DW473" i="6"/>
  <c r="KR473" i="6" s="1"/>
  <c r="DV473" i="6"/>
  <c r="KT473" i="6" s="1"/>
  <c r="DR473" i="6"/>
  <c r="KN473" i="6" s="1"/>
  <c r="DP473" i="6"/>
  <c r="DO473" i="6"/>
  <c r="DM473" i="6"/>
  <c r="KJ473" i="6" s="1"/>
  <c r="DL473" i="6"/>
  <c r="KL473" i="6" s="1"/>
  <c r="DG473" i="6"/>
  <c r="KF473" i="6" s="1"/>
  <c r="DE473" i="6"/>
  <c r="KB473" i="6" s="1"/>
  <c r="DD473" i="6"/>
  <c r="KD473" i="6" s="1"/>
  <c r="DA473" i="6"/>
  <c r="JX473" i="6" s="1"/>
  <c r="CY473" i="6"/>
  <c r="JT473" i="6" s="1"/>
  <c r="CX473" i="6"/>
  <c r="JV473" i="6" s="1"/>
  <c r="CU473" i="6"/>
  <c r="JP473" i="6" s="1"/>
  <c r="CS473" i="6"/>
  <c r="CP473" i="6"/>
  <c r="JL473" i="6" s="1"/>
  <c r="CO473" i="6"/>
  <c r="JN473" i="6" s="1"/>
  <c r="CI473" i="6"/>
  <c r="JH473" i="6" s="1"/>
  <c r="CG473" i="6"/>
  <c r="JF473" i="6" s="1"/>
  <c r="CF473" i="6"/>
  <c r="JD473" i="6" s="1"/>
  <c r="CC473" i="6"/>
  <c r="IZ473" i="6" s="1"/>
  <c r="CA473" i="6"/>
  <c r="IX473" i="6" s="1"/>
  <c r="BZ473" i="6"/>
  <c r="IV473" i="6" s="1"/>
  <c r="BW473" i="6"/>
  <c r="IR473" i="6" s="1"/>
  <c r="BU473" i="6"/>
  <c r="BT473" i="6"/>
  <c r="BQ473" i="6"/>
  <c r="IN473" i="6" s="1"/>
  <c r="BP473" i="6"/>
  <c r="IP473" i="6" s="1"/>
  <c r="BL473" i="6"/>
  <c r="IJ473" i="6" s="1"/>
  <c r="BJ473" i="6"/>
  <c r="BI473" i="6"/>
  <c r="IF473" i="6" s="1"/>
  <c r="BF473" i="6"/>
  <c r="BG473" i="6" s="1"/>
  <c r="BC473" i="6"/>
  <c r="AY473" i="6"/>
  <c r="IB473" i="6" s="1"/>
  <c r="AW473" i="6"/>
  <c r="AV473" i="6"/>
  <c r="AT473" i="6"/>
  <c r="AR473" i="6"/>
  <c r="AQ473" i="6"/>
  <c r="AM473" i="6"/>
  <c r="HT473" i="6" s="1"/>
  <c r="AK473" i="6"/>
  <c r="AJ473" i="6"/>
  <c r="GJ473" i="6" s="1"/>
  <c r="AG473" i="6"/>
  <c r="HP473" i="6" s="1"/>
  <c r="AF473" i="6"/>
  <c r="HR473" i="6" s="1"/>
  <c r="K473" i="6"/>
  <c r="L473" i="6" s="1"/>
  <c r="E473" i="6"/>
  <c r="D473" i="6"/>
  <c r="NK472" i="6"/>
  <c r="NA472" i="6"/>
  <c r="MZ472" i="6"/>
  <c r="GH472" i="6"/>
  <c r="GE472" i="6"/>
  <c r="GD472" i="6"/>
  <c r="GC472" i="6"/>
  <c r="GB472" i="6"/>
  <c r="GA472" i="6"/>
  <c r="FZ472" i="6"/>
  <c r="FY472" i="6"/>
  <c r="FX472" i="6"/>
  <c r="FU472" i="6"/>
  <c r="FS472" i="6"/>
  <c r="MJ472" i="6" s="1"/>
  <c r="FQ472" i="6"/>
  <c r="MF472" i="6" s="1"/>
  <c r="FP472" i="6"/>
  <c r="MH472" i="6" s="1"/>
  <c r="FM472" i="6"/>
  <c r="MB472" i="6" s="1"/>
  <c r="FK472" i="6"/>
  <c r="LX472" i="6" s="1"/>
  <c r="FJ472" i="6"/>
  <c r="LZ472" i="6" s="1"/>
  <c r="FG472" i="6"/>
  <c r="LT472" i="6" s="1"/>
  <c r="FE472" i="6"/>
  <c r="LP472" i="6" s="1"/>
  <c r="FD472" i="6"/>
  <c r="LR472" i="6" s="1"/>
  <c r="FA472" i="6"/>
  <c r="LL472" i="6" s="1"/>
  <c r="EY472" i="6"/>
  <c r="EX472" i="6"/>
  <c r="EU472" i="6"/>
  <c r="LH472" i="6" s="1"/>
  <c r="ET472" i="6"/>
  <c r="LJ472" i="6" s="1"/>
  <c r="EO472" i="6"/>
  <c r="EP472" i="6" s="1"/>
  <c r="LD472" i="6" s="1"/>
  <c r="EN472" i="6"/>
  <c r="EM472" i="6"/>
  <c r="EK472" i="6"/>
  <c r="KZ472" i="6" s="1"/>
  <c r="EJ472" i="6"/>
  <c r="LB472" i="6" s="1"/>
  <c r="EE472" i="6"/>
  <c r="KV472" i="6" s="1"/>
  <c r="EC472" i="6"/>
  <c r="EB472" i="6"/>
  <c r="DW472" i="6"/>
  <c r="KR472" i="6" s="1"/>
  <c r="DV472" i="6"/>
  <c r="KT472" i="6" s="1"/>
  <c r="DR472" i="6"/>
  <c r="KN472" i="6" s="1"/>
  <c r="DP472" i="6"/>
  <c r="DO472" i="6"/>
  <c r="DM472" i="6"/>
  <c r="KJ472" i="6" s="1"/>
  <c r="DL472" i="6"/>
  <c r="KL472" i="6" s="1"/>
  <c r="DG472" i="6"/>
  <c r="KF472" i="6" s="1"/>
  <c r="DE472" i="6"/>
  <c r="KB472" i="6" s="1"/>
  <c r="DD472" i="6"/>
  <c r="KD472" i="6" s="1"/>
  <c r="DA472" i="6"/>
  <c r="JX472" i="6" s="1"/>
  <c r="CY472" i="6"/>
  <c r="JT472" i="6" s="1"/>
  <c r="CX472" i="6"/>
  <c r="JV472" i="6" s="1"/>
  <c r="CU472" i="6"/>
  <c r="JP472" i="6" s="1"/>
  <c r="CS472" i="6"/>
  <c r="CP472" i="6"/>
  <c r="JL472" i="6" s="1"/>
  <c r="CO472" i="6"/>
  <c r="JN472" i="6" s="1"/>
  <c r="CI472" i="6"/>
  <c r="JH472" i="6" s="1"/>
  <c r="CG472" i="6"/>
  <c r="JF472" i="6" s="1"/>
  <c r="CF472" i="6"/>
  <c r="JD472" i="6" s="1"/>
  <c r="CC472" i="6"/>
  <c r="IZ472" i="6" s="1"/>
  <c r="CA472" i="6"/>
  <c r="IX472" i="6" s="1"/>
  <c r="BZ472" i="6"/>
  <c r="IV472" i="6" s="1"/>
  <c r="BW472" i="6"/>
  <c r="IR472" i="6" s="1"/>
  <c r="BU472" i="6"/>
  <c r="BT472" i="6"/>
  <c r="BQ472" i="6"/>
  <c r="IN472" i="6" s="1"/>
  <c r="BP472" i="6"/>
  <c r="IP472" i="6" s="1"/>
  <c r="BL472" i="6"/>
  <c r="IJ472" i="6" s="1"/>
  <c r="BJ472" i="6"/>
  <c r="BI472" i="6"/>
  <c r="IF472" i="6" s="1"/>
  <c r="BF472" i="6"/>
  <c r="BG472" i="6" s="1"/>
  <c r="BC472" i="6"/>
  <c r="BD472" i="6" s="1"/>
  <c r="AY472" i="6"/>
  <c r="IB472" i="6" s="1"/>
  <c r="AW472" i="6"/>
  <c r="AV472" i="6"/>
  <c r="AT472" i="6"/>
  <c r="FW472" i="6" s="1"/>
  <c r="AR472" i="6"/>
  <c r="AQ472" i="6"/>
  <c r="AM472" i="6"/>
  <c r="HT472" i="6" s="1"/>
  <c r="AK472" i="6"/>
  <c r="AJ472" i="6"/>
  <c r="AG472" i="6"/>
  <c r="HP472" i="6" s="1"/>
  <c r="AF472" i="6"/>
  <c r="K472" i="6"/>
  <c r="L472" i="6" s="1"/>
  <c r="E472" i="6"/>
  <c r="D472" i="6"/>
  <c r="NK471" i="6"/>
  <c r="NA471" i="6"/>
  <c r="MZ471" i="6"/>
  <c r="GH471" i="6"/>
  <c r="GE471" i="6"/>
  <c r="GD471" i="6"/>
  <c r="GC471" i="6"/>
  <c r="GB471" i="6"/>
  <c r="GA471" i="6"/>
  <c r="FZ471" i="6"/>
  <c r="FY471" i="6"/>
  <c r="FX471" i="6"/>
  <c r="FU471" i="6"/>
  <c r="FS471" i="6"/>
  <c r="MJ471" i="6" s="1"/>
  <c r="FQ471" i="6"/>
  <c r="MF471" i="6" s="1"/>
  <c r="FP471" i="6"/>
  <c r="MH471" i="6" s="1"/>
  <c r="FM471" i="6"/>
  <c r="MB471" i="6" s="1"/>
  <c r="FK471" i="6"/>
  <c r="LX471" i="6" s="1"/>
  <c r="FJ471" i="6"/>
  <c r="LZ471" i="6" s="1"/>
  <c r="FG471" i="6"/>
  <c r="LT471" i="6" s="1"/>
  <c r="FE471" i="6"/>
  <c r="LP471" i="6" s="1"/>
  <c r="FD471" i="6"/>
  <c r="LR471" i="6" s="1"/>
  <c r="FA471" i="6"/>
  <c r="LL471" i="6" s="1"/>
  <c r="EY471" i="6"/>
  <c r="EX471" i="6"/>
  <c r="EU471" i="6"/>
  <c r="LH471" i="6" s="1"/>
  <c r="ET471" i="6"/>
  <c r="LJ471" i="6" s="1"/>
  <c r="EO471" i="6"/>
  <c r="EP471" i="6" s="1"/>
  <c r="LD471" i="6" s="1"/>
  <c r="EN471" i="6"/>
  <c r="EM471" i="6"/>
  <c r="EK471" i="6"/>
  <c r="KZ471" i="6" s="1"/>
  <c r="EJ471" i="6"/>
  <c r="LB471" i="6" s="1"/>
  <c r="EE471" i="6"/>
  <c r="KV471" i="6" s="1"/>
  <c r="EC471" i="6"/>
  <c r="EB471" i="6"/>
  <c r="DW471" i="6"/>
  <c r="KR471" i="6" s="1"/>
  <c r="DV471" i="6"/>
  <c r="KT471" i="6" s="1"/>
  <c r="DR471" i="6"/>
  <c r="KN471" i="6" s="1"/>
  <c r="DP471" i="6"/>
  <c r="DO471" i="6"/>
  <c r="DM471" i="6"/>
  <c r="KJ471" i="6" s="1"/>
  <c r="DL471" i="6"/>
  <c r="KL471" i="6" s="1"/>
  <c r="DG471" i="6"/>
  <c r="KF471" i="6" s="1"/>
  <c r="DE471" i="6"/>
  <c r="KB471" i="6" s="1"/>
  <c r="DD471" i="6"/>
  <c r="KD471" i="6" s="1"/>
  <c r="DA471" i="6"/>
  <c r="JX471" i="6" s="1"/>
  <c r="CY471" i="6"/>
  <c r="JT471" i="6" s="1"/>
  <c r="CX471" i="6"/>
  <c r="JV471" i="6" s="1"/>
  <c r="CU471" i="6"/>
  <c r="JP471" i="6" s="1"/>
  <c r="CS471" i="6"/>
  <c r="CP471" i="6"/>
  <c r="JL471" i="6" s="1"/>
  <c r="CO471" i="6"/>
  <c r="JN471" i="6" s="1"/>
  <c r="CI471" i="6"/>
  <c r="JH471" i="6" s="1"/>
  <c r="CG471" i="6"/>
  <c r="JF471" i="6" s="1"/>
  <c r="CF471" i="6"/>
  <c r="JD471" i="6" s="1"/>
  <c r="CC471" i="6"/>
  <c r="IZ471" i="6" s="1"/>
  <c r="CA471" i="6"/>
  <c r="IX471" i="6" s="1"/>
  <c r="BZ471" i="6"/>
  <c r="IV471" i="6" s="1"/>
  <c r="BW471" i="6"/>
  <c r="IR471" i="6" s="1"/>
  <c r="BU471" i="6"/>
  <c r="BT471" i="6"/>
  <c r="BQ471" i="6"/>
  <c r="IN471" i="6" s="1"/>
  <c r="BP471" i="6"/>
  <c r="IP471" i="6" s="1"/>
  <c r="BL471" i="6"/>
  <c r="IJ471" i="6" s="1"/>
  <c r="BJ471" i="6"/>
  <c r="BI471" i="6"/>
  <c r="IF471" i="6" s="1"/>
  <c r="BF471" i="6"/>
  <c r="BG471" i="6" s="1"/>
  <c r="BC471" i="6"/>
  <c r="AY471" i="6"/>
  <c r="IB471" i="6" s="1"/>
  <c r="AW471" i="6"/>
  <c r="AV471" i="6"/>
  <c r="AT471" i="6"/>
  <c r="AR471" i="6"/>
  <c r="HX471" i="6" s="1"/>
  <c r="AQ471" i="6"/>
  <c r="AM471" i="6"/>
  <c r="HT471" i="6" s="1"/>
  <c r="AK471" i="6"/>
  <c r="AJ471" i="6"/>
  <c r="GJ471" i="6" s="1"/>
  <c r="AG471" i="6"/>
  <c r="HP471" i="6" s="1"/>
  <c r="AF471" i="6"/>
  <c r="HR471" i="6" s="1"/>
  <c r="K471" i="6"/>
  <c r="L471" i="6" s="1"/>
  <c r="E471" i="6"/>
  <c r="D471" i="6"/>
  <c r="NK470" i="6"/>
  <c r="NA470" i="6"/>
  <c r="MZ470" i="6"/>
  <c r="GH470" i="6"/>
  <c r="GE470" i="6"/>
  <c r="GD470" i="6"/>
  <c r="GC470" i="6"/>
  <c r="GB470" i="6"/>
  <c r="GA470" i="6"/>
  <c r="FZ470" i="6"/>
  <c r="FY470" i="6"/>
  <c r="FX470" i="6"/>
  <c r="FU470" i="6"/>
  <c r="FS470" i="6"/>
  <c r="MJ470" i="6" s="1"/>
  <c r="FQ470" i="6"/>
  <c r="MF470" i="6" s="1"/>
  <c r="FP470" i="6"/>
  <c r="MH470" i="6" s="1"/>
  <c r="FM470" i="6"/>
  <c r="MB470" i="6" s="1"/>
  <c r="FK470" i="6"/>
  <c r="LX470" i="6" s="1"/>
  <c r="FJ470" i="6"/>
  <c r="LZ470" i="6" s="1"/>
  <c r="FG470" i="6"/>
  <c r="LT470" i="6" s="1"/>
  <c r="FE470" i="6"/>
  <c r="LP470" i="6" s="1"/>
  <c r="FD470" i="6"/>
  <c r="LR470" i="6" s="1"/>
  <c r="FA470" i="6"/>
  <c r="LL470" i="6" s="1"/>
  <c r="EY470" i="6"/>
  <c r="EX470" i="6"/>
  <c r="EU470" i="6"/>
  <c r="LH470" i="6" s="1"/>
  <c r="ET470" i="6"/>
  <c r="LJ470" i="6" s="1"/>
  <c r="EO470" i="6"/>
  <c r="EP470" i="6" s="1"/>
  <c r="LD470" i="6" s="1"/>
  <c r="EN470" i="6"/>
  <c r="EM470" i="6"/>
  <c r="EK470" i="6"/>
  <c r="KZ470" i="6" s="1"/>
  <c r="EJ470" i="6"/>
  <c r="LB470" i="6" s="1"/>
  <c r="EE470" i="6"/>
  <c r="KV470" i="6" s="1"/>
  <c r="EC470" i="6"/>
  <c r="EB470" i="6"/>
  <c r="DW470" i="6"/>
  <c r="KR470" i="6" s="1"/>
  <c r="DV470" i="6"/>
  <c r="KT470" i="6" s="1"/>
  <c r="DR470" i="6"/>
  <c r="KN470" i="6" s="1"/>
  <c r="DP470" i="6"/>
  <c r="DO470" i="6"/>
  <c r="DM470" i="6"/>
  <c r="KJ470" i="6" s="1"/>
  <c r="DL470" i="6"/>
  <c r="KL470" i="6" s="1"/>
  <c r="DG470" i="6"/>
  <c r="KF470" i="6" s="1"/>
  <c r="DE470" i="6"/>
  <c r="KB470" i="6" s="1"/>
  <c r="DD470" i="6"/>
  <c r="KD470" i="6" s="1"/>
  <c r="DA470" i="6"/>
  <c r="JX470" i="6" s="1"/>
  <c r="CY470" i="6"/>
  <c r="JT470" i="6" s="1"/>
  <c r="CX470" i="6"/>
  <c r="JV470" i="6" s="1"/>
  <c r="CU470" i="6"/>
  <c r="JP470" i="6" s="1"/>
  <c r="CS470" i="6"/>
  <c r="CP470" i="6"/>
  <c r="JL470" i="6" s="1"/>
  <c r="CO470" i="6"/>
  <c r="JN470" i="6" s="1"/>
  <c r="CI470" i="6"/>
  <c r="JH470" i="6" s="1"/>
  <c r="CG470" i="6"/>
  <c r="JF470" i="6" s="1"/>
  <c r="CF470" i="6"/>
  <c r="JD470" i="6" s="1"/>
  <c r="CC470" i="6"/>
  <c r="IZ470" i="6" s="1"/>
  <c r="CA470" i="6"/>
  <c r="IX470" i="6" s="1"/>
  <c r="BZ470" i="6"/>
  <c r="IV470" i="6" s="1"/>
  <c r="BW470" i="6"/>
  <c r="IR470" i="6" s="1"/>
  <c r="BU470" i="6"/>
  <c r="BT470" i="6"/>
  <c r="BQ470" i="6"/>
  <c r="IN470" i="6" s="1"/>
  <c r="BP470" i="6"/>
  <c r="IP470" i="6" s="1"/>
  <c r="BL470" i="6"/>
  <c r="IJ470" i="6" s="1"/>
  <c r="BJ470" i="6"/>
  <c r="BI470" i="6"/>
  <c r="IF470" i="6" s="1"/>
  <c r="BF470" i="6"/>
  <c r="BG470" i="6" s="1"/>
  <c r="BC470" i="6"/>
  <c r="BD470" i="6" s="1"/>
  <c r="AY470" i="6"/>
  <c r="IB470" i="6" s="1"/>
  <c r="AW470" i="6"/>
  <c r="AV470" i="6"/>
  <c r="AT470" i="6"/>
  <c r="FW470" i="6" s="1"/>
  <c r="AR470" i="6"/>
  <c r="AQ470" i="6"/>
  <c r="AM470" i="6"/>
  <c r="HT470" i="6" s="1"/>
  <c r="AK470" i="6"/>
  <c r="AJ470" i="6"/>
  <c r="AG470" i="6"/>
  <c r="HP470" i="6" s="1"/>
  <c r="AF470" i="6"/>
  <c r="K470" i="6"/>
  <c r="L470" i="6" s="1"/>
  <c r="E470" i="6"/>
  <c r="D470" i="6"/>
  <c r="NK469" i="6"/>
  <c r="NA469" i="6"/>
  <c r="MZ469" i="6"/>
  <c r="GH469" i="6"/>
  <c r="GE469" i="6"/>
  <c r="GD469" i="6"/>
  <c r="GC469" i="6"/>
  <c r="GB469" i="6"/>
  <c r="GA469" i="6"/>
  <c r="FZ469" i="6"/>
  <c r="FY469" i="6"/>
  <c r="FX469" i="6"/>
  <c r="FU469" i="6"/>
  <c r="FS469" i="6"/>
  <c r="MJ469" i="6" s="1"/>
  <c r="FQ469" i="6"/>
  <c r="MF469" i="6" s="1"/>
  <c r="FP469" i="6"/>
  <c r="MH469" i="6" s="1"/>
  <c r="FM469" i="6"/>
  <c r="MB469" i="6" s="1"/>
  <c r="FK469" i="6"/>
  <c r="LX469" i="6" s="1"/>
  <c r="FJ469" i="6"/>
  <c r="LZ469" i="6" s="1"/>
  <c r="FG469" i="6"/>
  <c r="LT469" i="6" s="1"/>
  <c r="FE469" i="6"/>
  <c r="LP469" i="6" s="1"/>
  <c r="FD469" i="6"/>
  <c r="LR469" i="6" s="1"/>
  <c r="FA469" i="6"/>
  <c r="LL469" i="6" s="1"/>
  <c r="EY469" i="6"/>
  <c r="EX469" i="6"/>
  <c r="EU469" i="6"/>
  <c r="LH469" i="6" s="1"/>
  <c r="ET469" i="6"/>
  <c r="LJ469" i="6" s="1"/>
  <c r="EO469" i="6"/>
  <c r="EP469" i="6" s="1"/>
  <c r="LD469" i="6" s="1"/>
  <c r="EN469" i="6"/>
  <c r="EM469" i="6"/>
  <c r="EK469" i="6"/>
  <c r="KZ469" i="6" s="1"/>
  <c r="EJ469" i="6"/>
  <c r="LB469" i="6" s="1"/>
  <c r="EE469" i="6"/>
  <c r="KV469" i="6" s="1"/>
  <c r="EC469" i="6"/>
  <c r="EB469" i="6"/>
  <c r="DW469" i="6"/>
  <c r="KR469" i="6" s="1"/>
  <c r="DV469" i="6"/>
  <c r="KT469" i="6" s="1"/>
  <c r="DR469" i="6"/>
  <c r="KN469" i="6" s="1"/>
  <c r="DP469" i="6"/>
  <c r="DO469" i="6"/>
  <c r="DM469" i="6"/>
  <c r="KJ469" i="6" s="1"/>
  <c r="DL469" i="6"/>
  <c r="KL469" i="6" s="1"/>
  <c r="DG469" i="6"/>
  <c r="KF469" i="6" s="1"/>
  <c r="DE469" i="6"/>
  <c r="KB469" i="6" s="1"/>
  <c r="DD469" i="6"/>
  <c r="KD469" i="6" s="1"/>
  <c r="DA469" i="6"/>
  <c r="JX469" i="6" s="1"/>
  <c r="CY469" i="6"/>
  <c r="JT469" i="6" s="1"/>
  <c r="CX469" i="6"/>
  <c r="JV469" i="6" s="1"/>
  <c r="CU469" i="6"/>
  <c r="JP469" i="6" s="1"/>
  <c r="CS469" i="6"/>
  <c r="CP469" i="6"/>
  <c r="JL469" i="6" s="1"/>
  <c r="CO469" i="6"/>
  <c r="JN469" i="6" s="1"/>
  <c r="CI469" i="6"/>
  <c r="JH469" i="6" s="1"/>
  <c r="CG469" i="6"/>
  <c r="JF469" i="6" s="1"/>
  <c r="CF469" i="6"/>
  <c r="JD469" i="6" s="1"/>
  <c r="CC469" i="6"/>
  <c r="IZ469" i="6" s="1"/>
  <c r="CA469" i="6"/>
  <c r="IX469" i="6" s="1"/>
  <c r="BZ469" i="6"/>
  <c r="IV469" i="6" s="1"/>
  <c r="BW469" i="6"/>
  <c r="IR469" i="6" s="1"/>
  <c r="BU469" i="6"/>
  <c r="BT469" i="6"/>
  <c r="BQ469" i="6"/>
  <c r="IN469" i="6" s="1"/>
  <c r="BP469" i="6"/>
  <c r="IP469" i="6" s="1"/>
  <c r="BL469" i="6"/>
  <c r="IJ469" i="6" s="1"/>
  <c r="BJ469" i="6"/>
  <c r="BI469" i="6"/>
  <c r="IF469" i="6" s="1"/>
  <c r="BF469" i="6"/>
  <c r="BG469" i="6" s="1"/>
  <c r="BC469" i="6"/>
  <c r="AY469" i="6"/>
  <c r="IB469" i="6" s="1"/>
  <c r="AW469" i="6"/>
  <c r="AV469" i="6"/>
  <c r="AT469" i="6"/>
  <c r="AR469" i="6"/>
  <c r="HX469" i="6" s="1"/>
  <c r="AQ469" i="6"/>
  <c r="AM469" i="6"/>
  <c r="HT469" i="6" s="1"/>
  <c r="AK469" i="6"/>
  <c r="AJ469" i="6"/>
  <c r="GJ469" i="6" s="1"/>
  <c r="AG469" i="6"/>
  <c r="HP469" i="6" s="1"/>
  <c r="AF469" i="6"/>
  <c r="HR469" i="6" s="1"/>
  <c r="K469" i="6"/>
  <c r="L469" i="6" s="1"/>
  <c r="E469" i="6"/>
  <c r="D469" i="6"/>
  <c r="NK468" i="6"/>
  <c r="NA468" i="6"/>
  <c r="MZ468" i="6"/>
  <c r="GH468" i="6"/>
  <c r="GE468" i="6"/>
  <c r="GD468" i="6"/>
  <c r="GC468" i="6"/>
  <c r="GB468" i="6"/>
  <c r="GA468" i="6"/>
  <c r="FZ468" i="6"/>
  <c r="FY468" i="6"/>
  <c r="FX468" i="6"/>
  <c r="FU468" i="6"/>
  <c r="FS468" i="6"/>
  <c r="MJ468" i="6" s="1"/>
  <c r="FQ468" i="6"/>
  <c r="MF468" i="6" s="1"/>
  <c r="FP468" i="6"/>
  <c r="MH468" i="6" s="1"/>
  <c r="FM468" i="6"/>
  <c r="MB468" i="6" s="1"/>
  <c r="FK468" i="6"/>
  <c r="LX468" i="6" s="1"/>
  <c r="FJ468" i="6"/>
  <c r="LZ468" i="6" s="1"/>
  <c r="FG468" i="6"/>
  <c r="LT468" i="6" s="1"/>
  <c r="FE468" i="6"/>
  <c r="LP468" i="6" s="1"/>
  <c r="FD468" i="6"/>
  <c r="LR468" i="6" s="1"/>
  <c r="FA468" i="6"/>
  <c r="LL468" i="6" s="1"/>
  <c r="EY468" i="6"/>
  <c r="EX468" i="6"/>
  <c r="EU468" i="6"/>
  <c r="LH468" i="6" s="1"/>
  <c r="ET468" i="6"/>
  <c r="LJ468" i="6" s="1"/>
  <c r="EO468" i="6"/>
  <c r="EP468" i="6" s="1"/>
  <c r="LD468" i="6" s="1"/>
  <c r="EN468" i="6"/>
  <c r="EM468" i="6"/>
  <c r="EK468" i="6"/>
  <c r="KZ468" i="6" s="1"/>
  <c r="EJ468" i="6"/>
  <c r="LB468" i="6" s="1"/>
  <c r="EE468" i="6"/>
  <c r="KV468" i="6" s="1"/>
  <c r="EC468" i="6"/>
  <c r="EB468" i="6"/>
  <c r="DW468" i="6"/>
  <c r="KR468" i="6" s="1"/>
  <c r="DV468" i="6"/>
  <c r="KT468" i="6" s="1"/>
  <c r="DR468" i="6"/>
  <c r="KN468" i="6" s="1"/>
  <c r="DP468" i="6"/>
  <c r="DO468" i="6"/>
  <c r="DM468" i="6"/>
  <c r="KJ468" i="6" s="1"/>
  <c r="DL468" i="6"/>
  <c r="KL468" i="6" s="1"/>
  <c r="DG468" i="6"/>
  <c r="KF468" i="6" s="1"/>
  <c r="DE468" i="6"/>
  <c r="KB468" i="6" s="1"/>
  <c r="DD468" i="6"/>
  <c r="KD468" i="6" s="1"/>
  <c r="DA468" i="6"/>
  <c r="JX468" i="6" s="1"/>
  <c r="CY468" i="6"/>
  <c r="JT468" i="6" s="1"/>
  <c r="CX468" i="6"/>
  <c r="JV468" i="6" s="1"/>
  <c r="CU468" i="6"/>
  <c r="JP468" i="6" s="1"/>
  <c r="CS468" i="6"/>
  <c r="CP468" i="6"/>
  <c r="JL468" i="6" s="1"/>
  <c r="CO468" i="6"/>
  <c r="JN468" i="6" s="1"/>
  <c r="CI468" i="6"/>
  <c r="JH468" i="6" s="1"/>
  <c r="CG468" i="6"/>
  <c r="JF468" i="6" s="1"/>
  <c r="CF468" i="6"/>
  <c r="JD468" i="6" s="1"/>
  <c r="CC468" i="6"/>
  <c r="IZ468" i="6" s="1"/>
  <c r="CA468" i="6"/>
  <c r="IX468" i="6" s="1"/>
  <c r="BZ468" i="6"/>
  <c r="IV468" i="6" s="1"/>
  <c r="BW468" i="6"/>
  <c r="IR468" i="6" s="1"/>
  <c r="BU468" i="6"/>
  <c r="BT468" i="6"/>
  <c r="BQ468" i="6"/>
  <c r="IN468" i="6" s="1"/>
  <c r="BP468" i="6"/>
  <c r="IP468" i="6" s="1"/>
  <c r="BL468" i="6"/>
  <c r="IJ468" i="6" s="1"/>
  <c r="BJ468" i="6"/>
  <c r="BI468" i="6"/>
  <c r="IF468" i="6" s="1"/>
  <c r="BF468" i="6"/>
  <c r="BG468" i="6" s="1"/>
  <c r="BC468" i="6"/>
  <c r="BD468" i="6" s="1"/>
  <c r="AY468" i="6"/>
  <c r="IB468" i="6" s="1"/>
  <c r="AW468" i="6"/>
  <c r="AV468" i="6"/>
  <c r="AT468" i="6"/>
  <c r="FW468" i="6" s="1"/>
  <c r="AR468" i="6"/>
  <c r="AQ468" i="6"/>
  <c r="AM468" i="6"/>
  <c r="HT468" i="6" s="1"/>
  <c r="AK468" i="6"/>
  <c r="AJ468" i="6"/>
  <c r="AG468" i="6"/>
  <c r="HP468" i="6" s="1"/>
  <c r="AF468" i="6"/>
  <c r="K468" i="6"/>
  <c r="L468" i="6" s="1"/>
  <c r="E468" i="6"/>
  <c r="D468" i="6"/>
  <c r="NK467" i="6"/>
  <c r="NA467" i="6"/>
  <c r="MZ467" i="6"/>
  <c r="GH467" i="6"/>
  <c r="GE467" i="6"/>
  <c r="GD467" i="6"/>
  <c r="GC467" i="6"/>
  <c r="GB467" i="6"/>
  <c r="GA467" i="6"/>
  <c r="FZ467" i="6"/>
  <c r="FY467" i="6"/>
  <c r="FX467" i="6"/>
  <c r="FU467" i="6"/>
  <c r="FS467" i="6"/>
  <c r="MJ467" i="6" s="1"/>
  <c r="FQ467" i="6"/>
  <c r="MF467" i="6" s="1"/>
  <c r="FP467" i="6"/>
  <c r="MH467" i="6" s="1"/>
  <c r="FM467" i="6"/>
  <c r="MB467" i="6" s="1"/>
  <c r="FK467" i="6"/>
  <c r="LX467" i="6" s="1"/>
  <c r="FJ467" i="6"/>
  <c r="LZ467" i="6" s="1"/>
  <c r="FG467" i="6"/>
  <c r="LT467" i="6" s="1"/>
  <c r="FE467" i="6"/>
  <c r="LP467" i="6" s="1"/>
  <c r="FD467" i="6"/>
  <c r="LR467" i="6" s="1"/>
  <c r="FA467" i="6"/>
  <c r="LL467" i="6" s="1"/>
  <c r="EY467" i="6"/>
  <c r="EX467" i="6"/>
  <c r="EU467" i="6"/>
  <c r="LH467" i="6" s="1"/>
  <c r="ET467" i="6"/>
  <c r="LJ467" i="6" s="1"/>
  <c r="EO467" i="6"/>
  <c r="EP467" i="6" s="1"/>
  <c r="LD467" i="6" s="1"/>
  <c r="EN467" i="6"/>
  <c r="EM467" i="6"/>
  <c r="EK467" i="6"/>
  <c r="KZ467" i="6" s="1"/>
  <c r="EJ467" i="6"/>
  <c r="LB467" i="6" s="1"/>
  <c r="EE467" i="6"/>
  <c r="KV467" i="6" s="1"/>
  <c r="EC467" i="6"/>
  <c r="EB467" i="6"/>
  <c r="DW467" i="6"/>
  <c r="KR467" i="6" s="1"/>
  <c r="DV467" i="6"/>
  <c r="KT467" i="6" s="1"/>
  <c r="DR467" i="6"/>
  <c r="KN467" i="6" s="1"/>
  <c r="DP467" i="6"/>
  <c r="DO467" i="6"/>
  <c r="DM467" i="6"/>
  <c r="KJ467" i="6" s="1"/>
  <c r="DL467" i="6"/>
  <c r="KL467" i="6" s="1"/>
  <c r="DG467" i="6"/>
  <c r="KF467" i="6" s="1"/>
  <c r="DE467" i="6"/>
  <c r="KB467" i="6" s="1"/>
  <c r="DD467" i="6"/>
  <c r="KD467" i="6" s="1"/>
  <c r="DA467" i="6"/>
  <c r="JX467" i="6" s="1"/>
  <c r="CY467" i="6"/>
  <c r="JT467" i="6" s="1"/>
  <c r="CX467" i="6"/>
  <c r="JV467" i="6" s="1"/>
  <c r="CU467" i="6"/>
  <c r="JP467" i="6" s="1"/>
  <c r="CS467" i="6"/>
  <c r="CP467" i="6"/>
  <c r="JL467" i="6" s="1"/>
  <c r="CO467" i="6"/>
  <c r="JN467" i="6" s="1"/>
  <c r="CI467" i="6"/>
  <c r="JH467" i="6" s="1"/>
  <c r="CG467" i="6"/>
  <c r="JF467" i="6" s="1"/>
  <c r="CF467" i="6"/>
  <c r="JD467" i="6" s="1"/>
  <c r="CC467" i="6"/>
  <c r="IZ467" i="6" s="1"/>
  <c r="CA467" i="6"/>
  <c r="IX467" i="6" s="1"/>
  <c r="BZ467" i="6"/>
  <c r="IV467" i="6" s="1"/>
  <c r="BW467" i="6"/>
  <c r="IR467" i="6" s="1"/>
  <c r="BU467" i="6"/>
  <c r="BT467" i="6"/>
  <c r="BQ467" i="6"/>
  <c r="IN467" i="6" s="1"/>
  <c r="BP467" i="6"/>
  <c r="IP467" i="6" s="1"/>
  <c r="BL467" i="6"/>
  <c r="IJ467" i="6" s="1"/>
  <c r="BJ467" i="6"/>
  <c r="BI467" i="6"/>
  <c r="IF467" i="6" s="1"/>
  <c r="BF467" i="6"/>
  <c r="BG467" i="6" s="1"/>
  <c r="BC467" i="6"/>
  <c r="AY467" i="6"/>
  <c r="IB467" i="6" s="1"/>
  <c r="AW467" i="6"/>
  <c r="AV467" i="6"/>
  <c r="AT467" i="6"/>
  <c r="AR467" i="6"/>
  <c r="HX467" i="6" s="1"/>
  <c r="AQ467" i="6"/>
  <c r="AM467" i="6"/>
  <c r="HT467" i="6" s="1"/>
  <c r="AK467" i="6"/>
  <c r="AJ467" i="6"/>
  <c r="GJ467" i="6" s="1"/>
  <c r="AG467" i="6"/>
  <c r="HP467" i="6" s="1"/>
  <c r="AF467" i="6"/>
  <c r="HR467" i="6" s="1"/>
  <c r="K467" i="6"/>
  <c r="L467" i="6" s="1"/>
  <c r="E467" i="6"/>
  <c r="D467" i="6"/>
  <c r="NK466" i="6"/>
  <c r="NA466" i="6"/>
  <c r="MZ466" i="6"/>
  <c r="GH466" i="6"/>
  <c r="GE466" i="6"/>
  <c r="GD466" i="6"/>
  <c r="GC466" i="6"/>
  <c r="GB466" i="6"/>
  <c r="GA466" i="6"/>
  <c r="FZ466" i="6"/>
  <c r="FY466" i="6"/>
  <c r="FX466" i="6"/>
  <c r="FU466" i="6"/>
  <c r="FS466" i="6"/>
  <c r="MJ466" i="6" s="1"/>
  <c r="FQ466" i="6"/>
  <c r="MF466" i="6" s="1"/>
  <c r="FP466" i="6"/>
  <c r="MH466" i="6" s="1"/>
  <c r="FM466" i="6"/>
  <c r="MB466" i="6" s="1"/>
  <c r="FK466" i="6"/>
  <c r="LX466" i="6" s="1"/>
  <c r="FJ466" i="6"/>
  <c r="LZ466" i="6" s="1"/>
  <c r="FG466" i="6"/>
  <c r="LT466" i="6" s="1"/>
  <c r="FE466" i="6"/>
  <c r="LP466" i="6" s="1"/>
  <c r="FD466" i="6"/>
  <c r="LR466" i="6" s="1"/>
  <c r="FA466" i="6"/>
  <c r="LL466" i="6" s="1"/>
  <c r="EY466" i="6"/>
  <c r="EX466" i="6"/>
  <c r="EU466" i="6"/>
  <c r="LH466" i="6" s="1"/>
  <c r="ET466" i="6"/>
  <c r="LJ466" i="6" s="1"/>
  <c r="EO466" i="6"/>
  <c r="EP466" i="6" s="1"/>
  <c r="LD466" i="6" s="1"/>
  <c r="EN466" i="6"/>
  <c r="EM466" i="6"/>
  <c r="EK466" i="6"/>
  <c r="KZ466" i="6" s="1"/>
  <c r="EJ466" i="6"/>
  <c r="LB466" i="6" s="1"/>
  <c r="EE466" i="6"/>
  <c r="KV466" i="6" s="1"/>
  <c r="EC466" i="6"/>
  <c r="EB466" i="6"/>
  <c r="DW466" i="6"/>
  <c r="KR466" i="6" s="1"/>
  <c r="DV466" i="6"/>
  <c r="KT466" i="6" s="1"/>
  <c r="DR466" i="6"/>
  <c r="KN466" i="6" s="1"/>
  <c r="DP466" i="6"/>
  <c r="DO466" i="6"/>
  <c r="DM466" i="6"/>
  <c r="KJ466" i="6" s="1"/>
  <c r="DL466" i="6"/>
  <c r="KL466" i="6" s="1"/>
  <c r="DG466" i="6"/>
  <c r="KF466" i="6" s="1"/>
  <c r="DE466" i="6"/>
  <c r="KB466" i="6" s="1"/>
  <c r="DD466" i="6"/>
  <c r="KD466" i="6" s="1"/>
  <c r="DA466" i="6"/>
  <c r="JX466" i="6" s="1"/>
  <c r="CY466" i="6"/>
  <c r="JT466" i="6" s="1"/>
  <c r="CX466" i="6"/>
  <c r="JV466" i="6" s="1"/>
  <c r="CU466" i="6"/>
  <c r="JP466" i="6" s="1"/>
  <c r="CS466" i="6"/>
  <c r="CP466" i="6"/>
  <c r="JL466" i="6" s="1"/>
  <c r="CO466" i="6"/>
  <c r="JN466" i="6" s="1"/>
  <c r="CI466" i="6"/>
  <c r="JH466" i="6" s="1"/>
  <c r="CG466" i="6"/>
  <c r="JF466" i="6" s="1"/>
  <c r="CF466" i="6"/>
  <c r="JD466" i="6" s="1"/>
  <c r="CC466" i="6"/>
  <c r="IZ466" i="6" s="1"/>
  <c r="CA466" i="6"/>
  <c r="IX466" i="6" s="1"/>
  <c r="BZ466" i="6"/>
  <c r="IV466" i="6" s="1"/>
  <c r="BW466" i="6"/>
  <c r="IR466" i="6" s="1"/>
  <c r="BU466" i="6"/>
  <c r="BT466" i="6"/>
  <c r="BQ466" i="6"/>
  <c r="IN466" i="6" s="1"/>
  <c r="BP466" i="6"/>
  <c r="IP466" i="6" s="1"/>
  <c r="BL466" i="6"/>
  <c r="IJ466" i="6" s="1"/>
  <c r="BJ466" i="6"/>
  <c r="BI466" i="6"/>
  <c r="IF466" i="6" s="1"/>
  <c r="BF466" i="6"/>
  <c r="BG466" i="6" s="1"/>
  <c r="BC466" i="6"/>
  <c r="BD466" i="6" s="1"/>
  <c r="AY466" i="6"/>
  <c r="IB466" i="6" s="1"/>
  <c r="AW466" i="6"/>
  <c r="AV466" i="6"/>
  <c r="AT466" i="6"/>
  <c r="FW466" i="6" s="1"/>
  <c r="AR466" i="6"/>
  <c r="AQ466" i="6"/>
  <c r="AM466" i="6"/>
  <c r="HT466" i="6" s="1"/>
  <c r="AK466" i="6"/>
  <c r="AJ466" i="6"/>
  <c r="AG466" i="6"/>
  <c r="HP466" i="6" s="1"/>
  <c r="AF466" i="6"/>
  <c r="K466" i="6"/>
  <c r="L466" i="6" s="1"/>
  <c r="E466" i="6"/>
  <c r="D466" i="6"/>
  <c r="NK465" i="6"/>
  <c r="NA465" i="6"/>
  <c r="MZ465" i="6"/>
  <c r="GH465" i="6"/>
  <c r="GE465" i="6"/>
  <c r="GD465" i="6"/>
  <c r="GC465" i="6"/>
  <c r="GB465" i="6"/>
  <c r="GA465" i="6"/>
  <c r="FZ465" i="6"/>
  <c r="FY465" i="6"/>
  <c r="FX465" i="6"/>
  <c r="FU465" i="6"/>
  <c r="FS465" i="6"/>
  <c r="MJ465" i="6" s="1"/>
  <c r="FQ465" i="6"/>
  <c r="MF465" i="6" s="1"/>
  <c r="FP465" i="6"/>
  <c r="MH465" i="6" s="1"/>
  <c r="FM465" i="6"/>
  <c r="MB465" i="6" s="1"/>
  <c r="FK465" i="6"/>
  <c r="LX465" i="6" s="1"/>
  <c r="FJ465" i="6"/>
  <c r="LZ465" i="6" s="1"/>
  <c r="FG465" i="6"/>
  <c r="LT465" i="6" s="1"/>
  <c r="FE465" i="6"/>
  <c r="LP465" i="6" s="1"/>
  <c r="FD465" i="6"/>
  <c r="LR465" i="6" s="1"/>
  <c r="FA465" i="6"/>
  <c r="LL465" i="6" s="1"/>
  <c r="EY465" i="6"/>
  <c r="EX465" i="6"/>
  <c r="EU465" i="6"/>
  <c r="LH465" i="6" s="1"/>
  <c r="ET465" i="6"/>
  <c r="LJ465" i="6" s="1"/>
  <c r="EO465" i="6"/>
  <c r="EP465" i="6" s="1"/>
  <c r="LD465" i="6" s="1"/>
  <c r="EN465" i="6"/>
  <c r="EM465" i="6"/>
  <c r="EK465" i="6"/>
  <c r="KZ465" i="6" s="1"/>
  <c r="EJ465" i="6"/>
  <c r="LB465" i="6" s="1"/>
  <c r="EE465" i="6"/>
  <c r="KV465" i="6" s="1"/>
  <c r="EC465" i="6"/>
  <c r="EB465" i="6"/>
  <c r="DW465" i="6"/>
  <c r="KR465" i="6" s="1"/>
  <c r="DV465" i="6"/>
  <c r="KT465" i="6" s="1"/>
  <c r="DR465" i="6"/>
  <c r="KN465" i="6" s="1"/>
  <c r="DP465" i="6"/>
  <c r="DO465" i="6"/>
  <c r="DM465" i="6"/>
  <c r="KJ465" i="6" s="1"/>
  <c r="DL465" i="6"/>
  <c r="KL465" i="6" s="1"/>
  <c r="DG465" i="6"/>
  <c r="KF465" i="6" s="1"/>
  <c r="DE465" i="6"/>
  <c r="KB465" i="6" s="1"/>
  <c r="DD465" i="6"/>
  <c r="KD465" i="6" s="1"/>
  <c r="DA465" i="6"/>
  <c r="JX465" i="6" s="1"/>
  <c r="CY465" i="6"/>
  <c r="JT465" i="6" s="1"/>
  <c r="CX465" i="6"/>
  <c r="JV465" i="6" s="1"/>
  <c r="CU465" i="6"/>
  <c r="JP465" i="6" s="1"/>
  <c r="CS465" i="6"/>
  <c r="CP465" i="6"/>
  <c r="JL465" i="6" s="1"/>
  <c r="CO465" i="6"/>
  <c r="JN465" i="6" s="1"/>
  <c r="CI465" i="6"/>
  <c r="JH465" i="6" s="1"/>
  <c r="CG465" i="6"/>
  <c r="JF465" i="6" s="1"/>
  <c r="CF465" i="6"/>
  <c r="JD465" i="6" s="1"/>
  <c r="CC465" i="6"/>
  <c r="IZ465" i="6" s="1"/>
  <c r="CA465" i="6"/>
  <c r="IX465" i="6" s="1"/>
  <c r="BZ465" i="6"/>
  <c r="IV465" i="6" s="1"/>
  <c r="BW465" i="6"/>
  <c r="IR465" i="6" s="1"/>
  <c r="BU465" i="6"/>
  <c r="BT465" i="6"/>
  <c r="BQ465" i="6"/>
  <c r="IN465" i="6" s="1"/>
  <c r="BP465" i="6"/>
  <c r="IP465" i="6" s="1"/>
  <c r="BL465" i="6"/>
  <c r="IJ465" i="6" s="1"/>
  <c r="BJ465" i="6"/>
  <c r="BI465" i="6"/>
  <c r="IF465" i="6" s="1"/>
  <c r="BF465" i="6"/>
  <c r="BG465" i="6" s="1"/>
  <c r="BC465" i="6"/>
  <c r="AY465" i="6"/>
  <c r="IB465" i="6" s="1"/>
  <c r="AW465" i="6"/>
  <c r="AV465" i="6"/>
  <c r="AT465" i="6"/>
  <c r="AR465" i="6"/>
  <c r="HX465" i="6" s="1"/>
  <c r="AQ465" i="6"/>
  <c r="AM465" i="6"/>
  <c r="HT465" i="6" s="1"/>
  <c r="AK465" i="6"/>
  <c r="AJ465" i="6"/>
  <c r="GJ465" i="6" s="1"/>
  <c r="AG465" i="6"/>
  <c r="HP465" i="6" s="1"/>
  <c r="AF465" i="6"/>
  <c r="HR465" i="6" s="1"/>
  <c r="K465" i="6"/>
  <c r="L465" i="6" s="1"/>
  <c r="E465" i="6"/>
  <c r="D465" i="6"/>
  <c r="NK464" i="6"/>
  <c r="NA464" i="6"/>
  <c r="MZ464" i="6"/>
  <c r="GH464" i="6"/>
  <c r="GE464" i="6"/>
  <c r="GD464" i="6"/>
  <c r="GC464" i="6"/>
  <c r="GB464" i="6"/>
  <c r="GA464" i="6"/>
  <c r="FZ464" i="6"/>
  <c r="FY464" i="6"/>
  <c r="FX464" i="6"/>
  <c r="FU464" i="6"/>
  <c r="FS464" i="6"/>
  <c r="MJ464" i="6" s="1"/>
  <c r="FQ464" i="6"/>
  <c r="MF464" i="6" s="1"/>
  <c r="FP464" i="6"/>
  <c r="MH464" i="6" s="1"/>
  <c r="FM464" i="6"/>
  <c r="MB464" i="6" s="1"/>
  <c r="FK464" i="6"/>
  <c r="LX464" i="6" s="1"/>
  <c r="FJ464" i="6"/>
  <c r="LZ464" i="6" s="1"/>
  <c r="FG464" i="6"/>
  <c r="LT464" i="6" s="1"/>
  <c r="FE464" i="6"/>
  <c r="LP464" i="6" s="1"/>
  <c r="FD464" i="6"/>
  <c r="LR464" i="6" s="1"/>
  <c r="FA464" i="6"/>
  <c r="LL464" i="6" s="1"/>
  <c r="EY464" i="6"/>
  <c r="EX464" i="6"/>
  <c r="EU464" i="6"/>
  <c r="LH464" i="6" s="1"/>
  <c r="ET464" i="6"/>
  <c r="LJ464" i="6" s="1"/>
  <c r="EO464" i="6"/>
  <c r="EP464" i="6" s="1"/>
  <c r="LD464" i="6" s="1"/>
  <c r="EN464" i="6"/>
  <c r="EM464" i="6"/>
  <c r="EK464" i="6"/>
  <c r="KZ464" i="6" s="1"/>
  <c r="EJ464" i="6"/>
  <c r="LB464" i="6" s="1"/>
  <c r="EE464" i="6"/>
  <c r="KV464" i="6" s="1"/>
  <c r="EC464" i="6"/>
  <c r="EB464" i="6"/>
  <c r="DW464" i="6"/>
  <c r="KR464" i="6" s="1"/>
  <c r="DV464" i="6"/>
  <c r="KT464" i="6" s="1"/>
  <c r="DR464" i="6"/>
  <c r="KN464" i="6" s="1"/>
  <c r="DP464" i="6"/>
  <c r="DO464" i="6"/>
  <c r="DM464" i="6"/>
  <c r="KJ464" i="6" s="1"/>
  <c r="DL464" i="6"/>
  <c r="KL464" i="6" s="1"/>
  <c r="DG464" i="6"/>
  <c r="KF464" i="6" s="1"/>
  <c r="DE464" i="6"/>
  <c r="KB464" i="6" s="1"/>
  <c r="DD464" i="6"/>
  <c r="KD464" i="6" s="1"/>
  <c r="DA464" i="6"/>
  <c r="JX464" i="6" s="1"/>
  <c r="CY464" i="6"/>
  <c r="JT464" i="6" s="1"/>
  <c r="CX464" i="6"/>
  <c r="JV464" i="6" s="1"/>
  <c r="CU464" i="6"/>
  <c r="JP464" i="6" s="1"/>
  <c r="CS464" i="6"/>
  <c r="CP464" i="6"/>
  <c r="JL464" i="6" s="1"/>
  <c r="CO464" i="6"/>
  <c r="JN464" i="6" s="1"/>
  <c r="CI464" i="6"/>
  <c r="JH464" i="6" s="1"/>
  <c r="CG464" i="6"/>
  <c r="JF464" i="6" s="1"/>
  <c r="CF464" i="6"/>
  <c r="JD464" i="6" s="1"/>
  <c r="CC464" i="6"/>
  <c r="IZ464" i="6" s="1"/>
  <c r="CA464" i="6"/>
  <c r="IX464" i="6" s="1"/>
  <c r="BZ464" i="6"/>
  <c r="IV464" i="6" s="1"/>
  <c r="BW464" i="6"/>
  <c r="IR464" i="6" s="1"/>
  <c r="BU464" i="6"/>
  <c r="BT464" i="6"/>
  <c r="BQ464" i="6"/>
  <c r="IN464" i="6" s="1"/>
  <c r="BP464" i="6"/>
  <c r="IP464" i="6" s="1"/>
  <c r="BL464" i="6"/>
  <c r="IJ464" i="6" s="1"/>
  <c r="BJ464" i="6"/>
  <c r="BI464" i="6"/>
  <c r="IF464" i="6" s="1"/>
  <c r="BF464" i="6"/>
  <c r="BG464" i="6" s="1"/>
  <c r="BC464" i="6"/>
  <c r="BD464" i="6" s="1"/>
  <c r="AY464" i="6"/>
  <c r="IB464" i="6" s="1"/>
  <c r="AW464" i="6"/>
  <c r="AV464" i="6"/>
  <c r="AT464" i="6"/>
  <c r="AR464" i="6"/>
  <c r="AQ464" i="6"/>
  <c r="AM464" i="6"/>
  <c r="HT464" i="6" s="1"/>
  <c r="AK464" i="6"/>
  <c r="AJ464" i="6"/>
  <c r="AG464" i="6"/>
  <c r="HP464" i="6" s="1"/>
  <c r="AF464" i="6"/>
  <c r="K464" i="6"/>
  <c r="L464" i="6" s="1"/>
  <c r="E464" i="6"/>
  <c r="D464" i="6"/>
  <c r="NK463" i="6"/>
  <c r="NA463" i="6"/>
  <c r="MZ463" i="6"/>
  <c r="GH463" i="6"/>
  <c r="GE463" i="6"/>
  <c r="GD463" i="6"/>
  <c r="GC463" i="6"/>
  <c r="GB463" i="6"/>
  <c r="GA463" i="6"/>
  <c r="FZ463" i="6"/>
  <c r="FY463" i="6"/>
  <c r="FX463" i="6"/>
  <c r="FU463" i="6"/>
  <c r="FS463" i="6"/>
  <c r="MJ463" i="6" s="1"/>
  <c r="FQ463" i="6"/>
  <c r="MF463" i="6" s="1"/>
  <c r="FP463" i="6"/>
  <c r="MH463" i="6" s="1"/>
  <c r="FM463" i="6"/>
  <c r="MB463" i="6" s="1"/>
  <c r="FK463" i="6"/>
  <c r="LX463" i="6" s="1"/>
  <c r="FJ463" i="6"/>
  <c r="LZ463" i="6" s="1"/>
  <c r="FG463" i="6"/>
  <c r="LT463" i="6" s="1"/>
  <c r="FE463" i="6"/>
  <c r="LP463" i="6" s="1"/>
  <c r="FD463" i="6"/>
  <c r="LR463" i="6" s="1"/>
  <c r="FA463" i="6"/>
  <c r="LL463" i="6" s="1"/>
  <c r="EY463" i="6"/>
  <c r="EX463" i="6"/>
  <c r="EU463" i="6"/>
  <c r="LH463" i="6" s="1"/>
  <c r="ET463" i="6"/>
  <c r="LJ463" i="6" s="1"/>
  <c r="EO463" i="6"/>
  <c r="EP463" i="6" s="1"/>
  <c r="LD463" i="6" s="1"/>
  <c r="EN463" i="6"/>
  <c r="EM463" i="6"/>
  <c r="EK463" i="6"/>
  <c r="KZ463" i="6" s="1"/>
  <c r="EJ463" i="6"/>
  <c r="LB463" i="6" s="1"/>
  <c r="EE463" i="6"/>
  <c r="KV463" i="6" s="1"/>
  <c r="EC463" i="6"/>
  <c r="EB463" i="6"/>
  <c r="DW463" i="6"/>
  <c r="KR463" i="6" s="1"/>
  <c r="DV463" i="6"/>
  <c r="KT463" i="6" s="1"/>
  <c r="DR463" i="6"/>
  <c r="KN463" i="6" s="1"/>
  <c r="DP463" i="6"/>
  <c r="DO463" i="6"/>
  <c r="DM463" i="6"/>
  <c r="KJ463" i="6" s="1"/>
  <c r="DL463" i="6"/>
  <c r="KL463" i="6" s="1"/>
  <c r="DG463" i="6"/>
  <c r="KF463" i="6" s="1"/>
  <c r="DE463" i="6"/>
  <c r="KB463" i="6" s="1"/>
  <c r="DD463" i="6"/>
  <c r="KD463" i="6" s="1"/>
  <c r="DA463" i="6"/>
  <c r="JX463" i="6" s="1"/>
  <c r="CY463" i="6"/>
  <c r="JT463" i="6" s="1"/>
  <c r="CX463" i="6"/>
  <c r="JV463" i="6" s="1"/>
  <c r="CU463" i="6"/>
  <c r="JP463" i="6" s="1"/>
  <c r="CS463" i="6"/>
  <c r="CP463" i="6"/>
  <c r="JL463" i="6" s="1"/>
  <c r="CO463" i="6"/>
  <c r="JN463" i="6" s="1"/>
  <c r="CI463" i="6"/>
  <c r="JH463" i="6" s="1"/>
  <c r="CG463" i="6"/>
  <c r="JF463" i="6" s="1"/>
  <c r="CF463" i="6"/>
  <c r="JD463" i="6" s="1"/>
  <c r="CC463" i="6"/>
  <c r="IZ463" i="6" s="1"/>
  <c r="CA463" i="6"/>
  <c r="IX463" i="6" s="1"/>
  <c r="BZ463" i="6"/>
  <c r="IV463" i="6" s="1"/>
  <c r="BW463" i="6"/>
  <c r="IR463" i="6" s="1"/>
  <c r="BU463" i="6"/>
  <c r="BT463" i="6"/>
  <c r="BQ463" i="6"/>
  <c r="IN463" i="6" s="1"/>
  <c r="BP463" i="6"/>
  <c r="IP463" i="6" s="1"/>
  <c r="BL463" i="6"/>
  <c r="IJ463" i="6" s="1"/>
  <c r="BJ463" i="6"/>
  <c r="BI463" i="6"/>
  <c r="IF463" i="6" s="1"/>
  <c r="BF463" i="6"/>
  <c r="BG463" i="6" s="1"/>
  <c r="BC463" i="6"/>
  <c r="AY463" i="6"/>
  <c r="IB463" i="6" s="1"/>
  <c r="AW463" i="6"/>
  <c r="AV463" i="6"/>
  <c r="AT463" i="6"/>
  <c r="AR463" i="6"/>
  <c r="AQ463" i="6"/>
  <c r="AM463" i="6"/>
  <c r="HT463" i="6" s="1"/>
  <c r="AK463" i="6"/>
  <c r="AJ463" i="6"/>
  <c r="AG463" i="6"/>
  <c r="HP463" i="6" s="1"/>
  <c r="AF463" i="6"/>
  <c r="HR463" i="6" s="1"/>
  <c r="K463" i="6"/>
  <c r="E463" i="6"/>
  <c r="D463" i="6"/>
  <c r="NK462" i="6"/>
  <c r="NA462" i="6"/>
  <c r="MZ462" i="6"/>
  <c r="GH462" i="6"/>
  <c r="GE462" i="6"/>
  <c r="GD462" i="6"/>
  <c r="GC462" i="6"/>
  <c r="GB462" i="6"/>
  <c r="GA462" i="6"/>
  <c r="FZ462" i="6"/>
  <c r="FY462" i="6"/>
  <c r="FX462" i="6"/>
  <c r="FU462" i="6"/>
  <c r="FS462" i="6"/>
  <c r="MJ462" i="6" s="1"/>
  <c r="FQ462" i="6"/>
  <c r="MF462" i="6" s="1"/>
  <c r="FP462" i="6"/>
  <c r="MH462" i="6" s="1"/>
  <c r="FM462" i="6"/>
  <c r="MB462" i="6" s="1"/>
  <c r="FK462" i="6"/>
  <c r="LX462" i="6" s="1"/>
  <c r="FJ462" i="6"/>
  <c r="LZ462" i="6" s="1"/>
  <c r="FG462" i="6"/>
  <c r="LT462" i="6" s="1"/>
  <c r="FE462" i="6"/>
  <c r="LP462" i="6" s="1"/>
  <c r="FD462" i="6"/>
  <c r="LR462" i="6" s="1"/>
  <c r="FA462" i="6"/>
  <c r="LL462" i="6" s="1"/>
  <c r="EY462" i="6"/>
  <c r="EX462" i="6"/>
  <c r="EU462" i="6"/>
  <c r="LH462" i="6" s="1"/>
  <c r="ET462" i="6"/>
  <c r="LJ462" i="6" s="1"/>
  <c r="EO462" i="6"/>
  <c r="EP462" i="6" s="1"/>
  <c r="LD462" i="6" s="1"/>
  <c r="EN462" i="6"/>
  <c r="EM462" i="6"/>
  <c r="EK462" i="6"/>
  <c r="KZ462" i="6" s="1"/>
  <c r="EJ462" i="6"/>
  <c r="LB462" i="6" s="1"/>
  <c r="EE462" i="6"/>
  <c r="KV462" i="6" s="1"/>
  <c r="EC462" i="6"/>
  <c r="EB462" i="6"/>
  <c r="DW462" i="6"/>
  <c r="KR462" i="6" s="1"/>
  <c r="DV462" i="6"/>
  <c r="KT462" i="6" s="1"/>
  <c r="DR462" i="6"/>
  <c r="KN462" i="6" s="1"/>
  <c r="DP462" i="6"/>
  <c r="DO462" i="6"/>
  <c r="DM462" i="6"/>
  <c r="KJ462" i="6" s="1"/>
  <c r="DL462" i="6"/>
  <c r="KL462" i="6" s="1"/>
  <c r="DG462" i="6"/>
  <c r="KF462" i="6" s="1"/>
  <c r="DE462" i="6"/>
  <c r="KB462" i="6" s="1"/>
  <c r="DD462" i="6"/>
  <c r="KD462" i="6" s="1"/>
  <c r="DA462" i="6"/>
  <c r="JX462" i="6" s="1"/>
  <c r="CY462" i="6"/>
  <c r="JT462" i="6" s="1"/>
  <c r="CX462" i="6"/>
  <c r="JV462" i="6" s="1"/>
  <c r="CU462" i="6"/>
  <c r="JP462" i="6" s="1"/>
  <c r="CS462" i="6"/>
  <c r="CP462" i="6"/>
  <c r="JL462" i="6" s="1"/>
  <c r="CO462" i="6"/>
  <c r="JN462" i="6" s="1"/>
  <c r="CI462" i="6"/>
  <c r="JH462" i="6" s="1"/>
  <c r="CG462" i="6"/>
  <c r="JF462" i="6" s="1"/>
  <c r="CF462" i="6"/>
  <c r="JD462" i="6" s="1"/>
  <c r="CC462" i="6"/>
  <c r="IZ462" i="6" s="1"/>
  <c r="CA462" i="6"/>
  <c r="IX462" i="6" s="1"/>
  <c r="BZ462" i="6"/>
  <c r="IV462" i="6" s="1"/>
  <c r="BW462" i="6"/>
  <c r="IR462" i="6" s="1"/>
  <c r="BU462" i="6"/>
  <c r="BT462" i="6"/>
  <c r="BQ462" i="6"/>
  <c r="IN462" i="6" s="1"/>
  <c r="BP462" i="6"/>
  <c r="IP462" i="6" s="1"/>
  <c r="BL462" i="6"/>
  <c r="IJ462" i="6" s="1"/>
  <c r="BJ462" i="6"/>
  <c r="BI462" i="6"/>
  <c r="IF462" i="6" s="1"/>
  <c r="BF462" i="6"/>
  <c r="BG462" i="6" s="1"/>
  <c r="BC462" i="6"/>
  <c r="AY462" i="6"/>
  <c r="IB462" i="6" s="1"/>
  <c r="AW462" i="6"/>
  <c r="AV462" i="6"/>
  <c r="AT462" i="6"/>
  <c r="AR462" i="6"/>
  <c r="HX462" i="6" s="1"/>
  <c r="AQ462" i="6"/>
  <c r="AM462" i="6"/>
  <c r="HT462" i="6" s="1"/>
  <c r="AK462" i="6"/>
  <c r="AJ462" i="6"/>
  <c r="GJ462" i="6" s="1"/>
  <c r="AG462" i="6"/>
  <c r="HP462" i="6" s="1"/>
  <c r="AF462" i="6"/>
  <c r="GG462" i="6" s="1"/>
  <c r="K462" i="6"/>
  <c r="L462" i="6" s="1"/>
  <c r="E462" i="6"/>
  <c r="D462" i="6"/>
  <c r="NK461" i="6"/>
  <c r="NA461" i="6"/>
  <c r="MZ461" i="6"/>
  <c r="GH461" i="6"/>
  <c r="GE461" i="6"/>
  <c r="GD461" i="6"/>
  <c r="GC461" i="6"/>
  <c r="GB461" i="6"/>
  <c r="GA461" i="6"/>
  <c r="FZ461" i="6"/>
  <c r="FY461" i="6"/>
  <c r="FX461" i="6"/>
  <c r="FU461" i="6"/>
  <c r="FS461" i="6"/>
  <c r="MJ461" i="6" s="1"/>
  <c r="FQ461" i="6"/>
  <c r="MF461" i="6" s="1"/>
  <c r="FP461" i="6"/>
  <c r="MH461" i="6" s="1"/>
  <c r="FM461" i="6"/>
  <c r="MB461" i="6" s="1"/>
  <c r="FK461" i="6"/>
  <c r="LX461" i="6" s="1"/>
  <c r="FJ461" i="6"/>
  <c r="LZ461" i="6" s="1"/>
  <c r="FG461" i="6"/>
  <c r="LT461" i="6" s="1"/>
  <c r="FE461" i="6"/>
  <c r="LP461" i="6" s="1"/>
  <c r="FD461" i="6"/>
  <c r="LR461" i="6" s="1"/>
  <c r="FA461" i="6"/>
  <c r="LL461" i="6" s="1"/>
  <c r="EY461" i="6"/>
  <c r="EX461" i="6"/>
  <c r="EU461" i="6"/>
  <c r="LH461" i="6" s="1"/>
  <c r="ET461" i="6"/>
  <c r="LJ461" i="6" s="1"/>
  <c r="EO461" i="6"/>
  <c r="EP461" i="6" s="1"/>
  <c r="LD461" i="6" s="1"/>
  <c r="EN461" i="6"/>
  <c r="EM461" i="6"/>
  <c r="EK461" i="6"/>
  <c r="KZ461" i="6" s="1"/>
  <c r="EJ461" i="6"/>
  <c r="LB461" i="6" s="1"/>
  <c r="EE461" i="6"/>
  <c r="KV461" i="6" s="1"/>
  <c r="EC461" i="6"/>
  <c r="EB461" i="6"/>
  <c r="DW461" i="6"/>
  <c r="KR461" i="6" s="1"/>
  <c r="DV461" i="6"/>
  <c r="KT461" i="6" s="1"/>
  <c r="DR461" i="6"/>
  <c r="KN461" i="6" s="1"/>
  <c r="DP461" i="6"/>
  <c r="DO461" i="6"/>
  <c r="DM461" i="6"/>
  <c r="KJ461" i="6" s="1"/>
  <c r="DL461" i="6"/>
  <c r="KL461" i="6" s="1"/>
  <c r="DG461" i="6"/>
  <c r="KF461" i="6" s="1"/>
  <c r="DE461" i="6"/>
  <c r="KB461" i="6" s="1"/>
  <c r="DD461" i="6"/>
  <c r="KD461" i="6" s="1"/>
  <c r="DA461" i="6"/>
  <c r="JX461" i="6" s="1"/>
  <c r="CY461" i="6"/>
  <c r="JT461" i="6" s="1"/>
  <c r="CX461" i="6"/>
  <c r="JV461" i="6" s="1"/>
  <c r="CU461" i="6"/>
  <c r="JP461" i="6" s="1"/>
  <c r="CS461" i="6"/>
  <c r="CP461" i="6"/>
  <c r="JL461" i="6" s="1"/>
  <c r="CO461" i="6"/>
  <c r="JN461" i="6" s="1"/>
  <c r="CI461" i="6"/>
  <c r="JH461" i="6" s="1"/>
  <c r="CG461" i="6"/>
  <c r="JF461" i="6" s="1"/>
  <c r="CF461" i="6"/>
  <c r="JD461" i="6" s="1"/>
  <c r="CC461" i="6"/>
  <c r="IZ461" i="6" s="1"/>
  <c r="CA461" i="6"/>
  <c r="IX461" i="6" s="1"/>
  <c r="BZ461" i="6"/>
  <c r="IV461" i="6" s="1"/>
  <c r="BW461" i="6"/>
  <c r="IR461" i="6" s="1"/>
  <c r="BU461" i="6"/>
  <c r="BT461" i="6"/>
  <c r="BQ461" i="6"/>
  <c r="IN461" i="6" s="1"/>
  <c r="BP461" i="6"/>
  <c r="IP461" i="6" s="1"/>
  <c r="BL461" i="6"/>
  <c r="IJ461" i="6" s="1"/>
  <c r="BJ461" i="6"/>
  <c r="BI461" i="6"/>
  <c r="IF461" i="6" s="1"/>
  <c r="BF461" i="6"/>
  <c r="BG461" i="6" s="1"/>
  <c r="BC461" i="6"/>
  <c r="AY461" i="6"/>
  <c r="IB461" i="6" s="1"/>
  <c r="AW461" i="6"/>
  <c r="AV461" i="6"/>
  <c r="AT461" i="6"/>
  <c r="AR461" i="6"/>
  <c r="AQ461" i="6"/>
  <c r="AM461" i="6"/>
  <c r="HT461" i="6" s="1"/>
  <c r="AK461" i="6"/>
  <c r="AJ461" i="6"/>
  <c r="AG461" i="6"/>
  <c r="HP461" i="6" s="1"/>
  <c r="AF461" i="6"/>
  <c r="HR461" i="6" s="1"/>
  <c r="K461" i="6"/>
  <c r="E461" i="6"/>
  <c r="D461" i="6"/>
  <c r="NK460" i="6"/>
  <c r="NA460" i="6"/>
  <c r="MZ460" i="6"/>
  <c r="GH460" i="6"/>
  <c r="GE460" i="6"/>
  <c r="GD460" i="6"/>
  <c r="GC460" i="6"/>
  <c r="GB460" i="6"/>
  <c r="GA460" i="6"/>
  <c r="FZ460" i="6"/>
  <c r="FY460" i="6"/>
  <c r="FX460" i="6"/>
  <c r="FU460" i="6"/>
  <c r="FS460" i="6"/>
  <c r="MJ460" i="6" s="1"/>
  <c r="FQ460" i="6"/>
  <c r="MF460" i="6" s="1"/>
  <c r="FP460" i="6"/>
  <c r="MH460" i="6" s="1"/>
  <c r="FM460" i="6"/>
  <c r="MB460" i="6" s="1"/>
  <c r="FK460" i="6"/>
  <c r="LX460" i="6" s="1"/>
  <c r="FJ460" i="6"/>
  <c r="LZ460" i="6" s="1"/>
  <c r="FG460" i="6"/>
  <c r="LT460" i="6" s="1"/>
  <c r="FE460" i="6"/>
  <c r="LP460" i="6" s="1"/>
  <c r="FD460" i="6"/>
  <c r="LR460" i="6" s="1"/>
  <c r="FA460" i="6"/>
  <c r="LL460" i="6" s="1"/>
  <c r="EY460" i="6"/>
  <c r="EX460" i="6"/>
  <c r="EU460" i="6"/>
  <c r="LH460" i="6" s="1"/>
  <c r="ET460" i="6"/>
  <c r="LJ460" i="6" s="1"/>
  <c r="EO460" i="6"/>
  <c r="EP460" i="6" s="1"/>
  <c r="LD460" i="6" s="1"/>
  <c r="EN460" i="6"/>
  <c r="EM460" i="6"/>
  <c r="EK460" i="6"/>
  <c r="KZ460" i="6" s="1"/>
  <c r="EJ460" i="6"/>
  <c r="LB460" i="6" s="1"/>
  <c r="EE460" i="6"/>
  <c r="KV460" i="6" s="1"/>
  <c r="EC460" i="6"/>
  <c r="EB460" i="6"/>
  <c r="DW460" i="6"/>
  <c r="KR460" i="6" s="1"/>
  <c r="DV460" i="6"/>
  <c r="KT460" i="6" s="1"/>
  <c r="DR460" i="6"/>
  <c r="KN460" i="6" s="1"/>
  <c r="DP460" i="6"/>
  <c r="DO460" i="6"/>
  <c r="DM460" i="6"/>
  <c r="KJ460" i="6" s="1"/>
  <c r="DL460" i="6"/>
  <c r="KL460" i="6" s="1"/>
  <c r="DG460" i="6"/>
  <c r="KF460" i="6" s="1"/>
  <c r="DE460" i="6"/>
  <c r="KB460" i="6" s="1"/>
  <c r="DD460" i="6"/>
  <c r="KD460" i="6" s="1"/>
  <c r="DA460" i="6"/>
  <c r="JX460" i="6" s="1"/>
  <c r="CY460" i="6"/>
  <c r="JT460" i="6" s="1"/>
  <c r="CX460" i="6"/>
  <c r="JV460" i="6" s="1"/>
  <c r="CU460" i="6"/>
  <c r="JP460" i="6" s="1"/>
  <c r="CS460" i="6"/>
  <c r="CP460" i="6"/>
  <c r="JL460" i="6" s="1"/>
  <c r="CO460" i="6"/>
  <c r="JN460" i="6" s="1"/>
  <c r="CI460" i="6"/>
  <c r="JH460" i="6" s="1"/>
  <c r="CG460" i="6"/>
  <c r="JF460" i="6" s="1"/>
  <c r="CF460" i="6"/>
  <c r="JD460" i="6" s="1"/>
  <c r="CC460" i="6"/>
  <c r="IZ460" i="6" s="1"/>
  <c r="CA460" i="6"/>
  <c r="IX460" i="6" s="1"/>
  <c r="BZ460" i="6"/>
  <c r="IV460" i="6" s="1"/>
  <c r="BW460" i="6"/>
  <c r="IR460" i="6" s="1"/>
  <c r="BU460" i="6"/>
  <c r="BT460" i="6"/>
  <c r="BQ460" i="6"/>
  <c r="IN460" i="6" s="1"/>
  <c r="BP460" i="6"/>
  <c r="IP460" i="6" s="1"/>
  <c r="BL460" i="6"/>
  <c r="IJ460" i="6" s="1"/>
  <c r="BJ460" i="6"/>
  <c r="BI460" i="6"/>
  <c r="IF460" i="6" s="1"/>
  <c r="BF460" i="6"/>
  <c r="BG460" i="6" s="1"/>
  <c r="BC460" i="6"/>
  <c r="AY460" i="6"/>
  <c r="IB460" i="6" s="1"/>
  <c r="AW460" i="6"/>
  <c r="AV460" i="6"/>
  <c r="AT460" i="6"/>
  <c r="AR460" i="6"/>
  <c r="HX460" i="6" s="1"/>
  <c r="AQ460" i="6"/>
  <c r="AM460" i="6"/>
  <c r="HT460" i="6" s="1"/>
  <c r="AK460" i="6"/>
  <c r="AJ460" i="6"/>
  <c r="GJ460" i="6" s="1"/>
  <c r="AG460" i="6"/>
  <c r="HP460" i="6" s="1"/>
  <c r="AF460" i="6"/>
  <c r="GG460" i="6" s="1"/>
  <c r="K460" i="6"/>
  <c r="L460" i="6" s="1"/>
  <c r="E460" i="6"/>
  <c r="D460" i="6"/>
  <c r="NK459" i="6"/>
  <c r="NA459" i="6"/>
  <c r="MZ459" i="6"/>
  <c r="GH459" i="6"/>
  <c r="GE459" i="6"/>
  <c r="GD459" i="6"/>
  <c r="GC459" i="6"/>
  <c r="GB459" i="6"/>
  <c r="GA459" i="6"/>
  <c r="FZ459" i="6"/>
  <c r="FY459" i="6"/>
  <c r="FX459" i="6"/>
  <c r="FU459" i="6"/>
  <c r="FS459" i="6"/>
  <c r="MJ459" i="6" s="1"/>
  <c r="FQ459" i="6"/>
  <c r="MF459" i="6" s="1"/>
  <c r="FP459" i="6"/>
  <c r="MH459" i="6" s="1"/>
  <c r="FM459" i="6"/>
  <c r="MB459" i="6" s="1"/>
  <c r="FK459" i="6"/>
  <c r="LX459" i="6" s="1"/>
  <c r="FJ459" i="6"/>
  <c r="LZ459" i="6" s="1"/>
  <c r="FG459" i="6"/>
  <c r="LT459" i="6" s="1"/>
  <c r="FE459" i="6"/>
  <c r="LP459" i="6" s="1"/>
  <c r="FD459" i="6"/>
  <c r="LR459" i="6" s="1"/>
  <c r="FA459" i="6"/>
  <c r="LL459" i="6" s="1"/>
  <c r="EY459" i="6"/>
  <c r="EX459" i="6"/>
  <c r="EU459" i="6"/>
  <c r="LH459" i="6" s="1"/>
  <c r="ET459" i="6"/>
  <c r="LJ459" i="6" s="1"/>
  <c r="EO459" i="6"/>
  <c r="EP459" i="6" s="1"/>
  <c r="LD459" i="6" s="1"/>
  <c r="EN459" i="6"/>
  <c r="EM459" i="6"/>
  <c r="EK459" i="6"/>
  <c r="KZ459" i="6" s="1"/>
  <c r="EJ459" i="6"/>
  <c r="LB459" i="6" s="1"/>
  <c r="EE459" i="6"/>
  <c r="KV459" i="6" s="1"/>
  <c r="EC459" i="6"/>
  <c r="EB459" i="6"/>
  <c r="DW459" i="6"/>
  <c r="KR459" i="6" s="1"/>
  <c r="DV459" i="6"/>
  <c r="KT459" i="6" s="1"/>
  <c r="DR459" i="6"/>
  <c r="KN459" i="6" s="1"/>
  <c r="DP459" i="6"/>
  <c r="DO459" i="6"/>
  <c r="DM459" i="6"/>
  <c r="KJ459" i="6" s="1"/>
  <c r="DL459" i="6"/>
  <c r="KL459" i="6" s="1"/>
  <c r="DG459" i="6"/>
  <c r="KF459" i="6" s="1"/>
  <c r="DE459" i="6"/>
  <c r="KB459" i="6" s="1"/>
  <c r="DD459" i="6"/>
  <c r="KD459" i="6" s="1"/>
  <c r="DA459" i="6"/>
  <c r="JX459" i="6" s="1"/>
  <c r="CY459" i="6"/>
  <c r="JT459" i="6" s="1"/>
  <c r="CX459" i="6"/>
  <c r="JV459" i="6" s="1"/>
  <c r="CU459" i="6"/>
  <c r="JP459" i="6" s="1"/>
  <c r="CS459" i="6"/>
  <c r="CP459" i="6"/>
  <c r="JL459" i="6" s="1"/>
  <c r="CO459" i="6"/>
  <c r="JN459" i="6" s="1"/>
  <c r="CI459" i="6"/>
  <c r="JH459" i="6" s="1"/>
  <c r="CG459" i="6"/>
  <c r="JF459" i="6" s="1"/>
  <c r="CF459" i="6"/>
  <c r="JD459" i="6" s="1"/>
  <c r="CC459" i="6"/>
  <c r="IZ459" i="6" s="1"/>
  <c r="CA459" i="6"/>
  <c r="IX459" i="6" s="1"/>
  <c r="BZ459" i="6"/>
  <c r="IV459" i="6" s="1"/>
  <c r="BW459" i="6"/>
  <c r="IR459" i="6" s="1"/>
  <c r="BU459" i="6"/>
  <c r="BT459" i="6"/>
  <c r="BQ459" i="6"/>
  <c r="IN459" i="6" s="1"/>
  <c r="BP459" i="6"/>
  <c r="IP459" i="6" s="1"/>
  <c r="BL459" i="6"/>
  <c r="IJ459" i="6" s="1"/>
  <c r="BJ459" i="6"/>
  <c r="BI459" i="6"/>
  <c r="IF459" i="6" s="1"/>
  <c r="BF459" i="6"/>
  <c r="BG459" i="6" s="1"/>
  <c r="BC459" i="6"/>
  <c r="AY459" i="6"/>
  <c r="IB459" i="6" s="1"/>
  <c r="AW459" i="6"/>
  <c r="AV459" i="6"/>
  <c r="AT459" i="6"/>
  <c r="AR459" i="6"/>
  <c r="AQ459" i="6"/>
  <c r="AM459" i="6"/>
  <c r="HT459" i="6" s="1"/>
  <c r="AK459" i="6"/>
  <c r="AJ459" i="6"/>
  <c r="AG459" i="6"/>
  <c r="HP459" i="6" s="1"/>
  <c r="AF459" i="6"/>
  <c r="HR459" i="6" s="1"/>
  <c r="K459" i="6"/>
  <c r="L459" i="6" s="1"/>
  <c r="E459" i="6"/>
  <c r="D459" i="6"/>
  <c r="NK458" i="6"/>
  <c r="NA458" i="6"/>
  <c r="MZ458" i="6"/>
  <c r="GH458" i="6"/>
  <c r="GE458" i="6"/>
  <c r="GD458" i="6"/>
  <c r="GC458" i="6"/>
  <c r="GB458" i="6"/>
  <c r="GA458" i="6"/>
  <c r="FZ458" i="6"/>
  <c r="FY458" i="6"/>
  <c r="FX458" i="6"/>
  <c r="FU458" i="6"/>
  <c r="FS458" i="6"/>
  <c r="MJ458" i="6" s="1"/>
  <c r="FQ458" i="6"/>
  <c r="MF458" i="6" s="1"/>
  <c r="FP458" i="6"/>
  <c r="MH458" i="6" s="1"/>
  <c r="FM458" i="6"/>
  <c r="MB458" i="6" s="1"/>
  <c r="FK458" i="6"/>
  <c r="LX458" i="6" s="1"/>
  <c r="FJ458" i="6"/>
  <c r="LZ458" i="6" s="1"/>
  <c r="FG458" i="6"/>
  <c r="LT458" i="6" s="1"/>
  <c r="FE458" i="6"/>
  <c r="LP458" i="6" s="1"/>
  <c r="FD458" i="6"/>
  <c r="LR458" i="6" s="1"/>
  <c r="LV458" i="6" s="1"/>
  <c r="FA458" i="6"/>
  <c r="LL458" i="6" s="1"/>
  <c r="EY458" i="6"/>
  <c r="EX458" i="6"/>
  <c r="EU458" i="6"/>
  <c r="LH458" i="6" s="1"/>
  <c r="ET458" i="6"/>
  <c r="LJ458" i="6" s="1"/>
  <c r="EO458" i="6"/>
  <c r="EP458" i="6" s="1"/>
  <c r="LD458" i="6" s="1"/>
  <c r="EN458" i="6"/>
  <c r="EM458" i="6"/>
  <c r="EK458" i="6"/>
  <c r="KZ458" i="6" s="1"/>
  <c r="EJ458" i="6"/>
  <c r="LB458" i="6" s="1"/>
  <c r="EE458" i="6"/>
  <c r="KV458" i="6" s="1"/>
  <c r="EC458" i="6"/>
  <c r="EB458" i="6"/>
  <c r="DW458" i="6"/>
  <c r="KR458" i="6" s="1"/>
  <c r="DV458" i="6"/>
  <c r="KT458" i="6" s="1"/>
  <c r="KX458" i="6" s="1"/>
  <c r="DR458" i="6"/>
  <c r="KN458" i="6" s="1"/>
  <c r="DP458" i="6"/>
  <c r="DO458" i="6"/>
  <c r="DM458" i="6"/>
  <c r="KJ458" i="6" s="1"/>
  <c r="DL458" i="6"/>
  <c r="KL458" i="6" s="1"/>
  <c r="DG458" i="6"/>
  <c r="KF458" i="6" s="1"/>
  <c r="DE458" i="6"/>
  <c r="KB458" i="6" s="1"/>
  <c r="DD458" i="6"/>
  <c r="KD458" i="6" s="1"/>
  <c r="KH458" i="6" s="1"/>
  <c r="DA458" i="6"/>
  <c r="JX458" i="6" s="1"/>
  <c r="CY458" i="6"/>
  <c r="JT458" i="6" s="1"/>
  <c r="CX458" i="6"/>
  <c r="JV458" i="6" s="1"/>
  <c r="CU458" i="6"/>
  <c r="JP458" i="6" s="1"/>
  <c r="CS458" i="6"/>
  <c r="CP458" i="6"/>
  <c r="JL458" i="6" s="1"/>
  <c r="CO458" i="6"/>
  <c r="JN458" i="6" s="1"/>
  <c r="CI458" i="6"/>
  <c r="JH458" i="6" s="1"/>
  <c r="CG458" i="6"/>
  <c r="JF458" i="6" s="1"/>
  <c r="CF458" i="6"/>
  <c r="JD458" i="6" s="1"/>
  <c r="CC458" i="6"/>
  <c r="IZ458" i="6" s="1"/>
  <c r="CA458" i="6"/>
  <c r="IX458" i="6" s="1"/>
  <c r="BZ458" i="6"/>
  <c r="IV458" i="6" s="1"/>
  <c r="BW458" i="6"/>
  <c r="IR458" i="6" s="1"/>
  <c r="BU458" i="6"/>
  <c r="BT458" i="6"/>
  <c r="BQ458" i="6"/>
  <c r="IN458" i="6" s="1"/>
  <c r="BP458" i="6"/>
  <c r="IP458" i="6" s="1"/>
  <c r="BL458" i="6"/>
  <c r="IJ458" i="6" s="1"/>
  <c r="BJ458" i="6"/>
  <c r="BI458" i="6"/>
  <c r="IF458" i="6" s="1"/>
  <c r="IK458" i="6" s="1"/>
  <c r="BF458" i="6"/>
  <c r="BG458" i="6" s="1"/>
  <c r="BC458" i="6"/>
  <c r="BD458" i="6" s="1"/>
  <c r="AY458" i="6"/>
  <c r="IB458" i="6" s="1"/>
  <c r="AW458" i="6"/>
  <c r="AV458" i="6"/>
  <c r="AT458" i="6"/>
  <c r="AR458" i="6"/>
  <c r="AQ458" i="6"/>
  <c r="AM458" i="6"/>
  <c r="HT458" i="6" s="1"/>
  <c r="AK458" i="6"/>
  <c r="AJ458" i="6"/>
  <c r="AG458" i="6"/>
  <c r="HP458" i="6" s="1"/>
  <c r="AF458" i="6"/>
  <c r="HR458" i="6" s="1"/>
  <c r="K458" i="6"/>
  <c r="E458" i="6"/>
  <c r="D458" i="6"/>
  <c r="NK457" i="6"/>
  <c r="NA457" i="6"/>
  <c r="MZ457" i="6"/>
  <c r="GH457" i="6"/>
  <c r="GE457" i="6"/>
  <c r="GD457" i="6"/>
  <c r="GC457" i="6"/>
  <c r="GB457" i="6"/>
  <c r="GA457" i="6"/>
  <c r="FZ457" i="6"/>
  <c r="FY457" i="6"/>
  <c r="FX457" i="6"/>
  <c r="FU457" i="6"/>
  <c r="FS457" i="6"/>
  <c r="MJ457" i="6" s="1"/>
  <c r="FQ457" i="6"/>
  <c r="MF457" i="6" s="1"/>
  <c r="FP457" i="6"/>
  <c r="MH457" i="6" s="1"/>
  <c r="FM457" i="6"/>
  <c r="MB457" i="6" s="1"/>
  <c r="FK457" i="6"/>
  <c r="LX457" i="6" s="1"/>
  <c r="FJ457" i="6"/>
  <c r="LZ457" i="6" s="1"/>
  <c r="FG457" i="6"/>
  <c r="LT457" i="6" s="1"/>
  <c r="FE457" i="6"/>
  <c r="LP457" i="6" s="1"/>
  <c r="FD457" i="6"/>
  <c r="LR457" i="6" s="1"/>
  <c r="FA457" i="6"/>
  <c r="LL457" i="6" s="1"/>
  <c r="EY457" i="6"/>
  <c r="EX457" i="6"/>
  <c r="EU457" i="6"/>
  <c r="LH457" i="6" s="1"/>
  <c r="ET457" i="6"/>
  <c r="LJ457" i="6" s="1"/>
  <c r="EO457" i="6"/>
  <c r="EP457" i="6" s="1"/>
  <c r="LD457" i="6" s="1"/>
  <c r="EN457" i="6"/>
  <c r="EM457" i="6"/>
  <c r="EK457" i="6"/>
  <c r="KZ457" i="6" s="1"/>
  <c r="EJ457" i="6"/>
  <c r="LB457" i="6" s="1"/>
  <c r="EE457" i="6"/>
  <c r="KV457" i="6" s="1"/>
  <c r="EC457" i="6"/>
  <c r="EB457" i="6"/>
  <c r="DW457" i="6"/>
  <c r="KR457" i="6" s="1"/>
  <c r="DV457" i="6"/>
  <c r="KT457" i="6" s="1"/>
  <c r="DR457" i="6"/>
  <c r="KN457" i="6" s="1"/>
  <c r="DP457" i="6"/>
  <c r="DO457" i="6"/>
  <c r="DM457" i="6"/>
  <c r="KJ457" i="6" s="1"/>
  <c r="DL457" i="6"/>
  <c r="KL457" i="6" s="1"/>
  <c r="DG457" i="6"/>
  <c r="KF457" i="6" s="1"/>
  <c r="DE457" i="6"/>
  <c r="KB457" i="6" s="1"/>
  <c r="DD457" i="6"/>
  <c r="KD457" i="6" s="1"/>
  <c r="DA457" i="6"/>
  <c r="JX457" i="6" s="1"/>
  <c r="CY457" i="6"/>
  <c r="JT457" i="6" s="1"/>
  <c r="CX457" i="6"/>
  <c r="JV457" i="6" s="1"/>
  <c r="CU457" i="6"/>
  <c r="JP457" i="6" s="1"/>
  <c r="CS457" i="6"/>
  <c r="CP457" i="6"/>
  <c r="CO457" i="6"/>
  <c r="JN457" i="6" s="1"/>
  <c r="CI457" i="6"/>
  <c r="JH457" i="6" s="1"/>
  <c r="CG457" i="6"/>
  <c r="JF457" i="6" s="1"/>
  <c r="CF457" i="6"/>
  <c r="JD457" i="6" s="1"/>
  <c r="CC457" i="6"/>
  <c r="IZ457" i="6" s="1"/>
  <c r="CA457" i="6"/>
  <c r="IX457" i="6" s="1"/>
  <c r="BZ457" i="6"/>
  <c r="IV457" i="6" s="1"/>
  <c r="BW457" i="6"/>
  <c r="IR457" i="6" s="1"/>
  <c r="BU457" i="6"/>
  <c r="BT457" i="6"/>
  <c r="BQ457" i="6"/>
  <c r="IN457" i="6" s="1"/>
  <c r="BP457" i="6"/>
  <c r="IP457" i="6" s="1"/>
  <c r="BL457" i="6"/>
  <c r="IJ457" i="6" s="1"/>
  <c r="BJ457" i="6"/>
  <c r="BI457" i="6"/>
  <c r="IF457" i="6" s="1"/>
  <c r="BF457" i="6"/>
  <c r="BG457" i="6" s="1"/>
  <c r="BC457" i="6"/>
  <c r="IH457" i="6" s="1"/>
  <c r="AY457" i="6"/>
  <c r="IB457" i="6" s="1"/>
  <c r="AW457" i="6"/>
  <c r="AV457" i="6"/>
  <c r="AT457" i="6"/>
  <c r="FW457" i="6" s="1"/>
  <c r="AR457" i="6"/>
  <c r="AQ457" i="6"/>
  <c r="AM457" i="6"/>
  <c r="HT457" i="6" s="1"/>
  <c r="AK457" i="6"/>
  <c r="GI457" i="6" s="1"/>
  <c r="AJ457" i="6"/>
  <c r="AG457" i="6"/>
  <c r="HP457" i="6" s="1"/>
  <c r="AF457" i="6"/>
  <c r="HR457" i="6" s="1"/>
  <c r="L457" i="6"/>
  <c r="K457" i="6"/>
  <c r="E457" i="6"/>
  <c r="D457" i="6"/>
  <c r="NK456" i="6"/>
  <c r="NA456" i="6"/>
  <c r="MZ456" i="6"/>
  <c r="GH456" i="6"/>
  <c r="GE456" i="6"/>
  <c r="GD456" i="6"/>
  <c r="GC456" i="6"/>
  <c r="GB456" i="6"/>
  <c r="GA456" i="6"/>
  <c r="FZ456" i="6"/>
  <c r="FY456" i="6"/>
  <c r="FX456" i="6"/>
  <c r="FU456" i="6"/>
  <c r="FS456" i="6"/>
  <c r="MJ456" i="6" s="1"/>
  <c r="FQ456" i="6"/>
  <c r="MF456" i="6" s="1"/>
  <c r="FP456" i="6"/>
  <c r="MH456" i="6" s="1"/>
  <c r="FM456" i="6"/>
  <c r="MB456" i="6" s="1"/>
  <c r="FK456" i="6"/>
  <c r="LX456" i="6" s="1"/>
  <c r="FJ456" i="6"/>
  <c r="LZ456" i="6" s="1"/>
  <c r="FG456" i="6"/>
  <c r="LT456" i="6" s="1"/>
  <c r="FE456" i="6"/>
  <c r="LP456" i="6" s="1"/>
  <c r="FD456" i="6"/>
  <c r="LR456" i="6" s="1"/>
  <c r="LV456" i="6" s="1"/>
  <c r="FA456" i="6"/>
  <c r="LL456" i="6" s="1"/>
  <c r="EY456" i="6"/>
  <c r="EX456" i="6"/>
  <c r="EU456" i="6"/>
  <c r="LH456" i="6" s="1"/>
  <c r="ET456" i="6"/>
  <c r="LJ456" i="6" s="1"/>
  <c r="EO456" i="6"/>
  <c r="EP456" i="6" s="1"/>
  <c r="LD456" i="6" s="1"/>
  <c r="EN456" i="6"/>
  <c r="EM456" i="6"/>
  <c r="EK456" i="6"/>
  <c r="KZ456" i="6" s="1"/>
  <c r="EJ456" i="6"/>
  <c r="LB456" i="6" s="1"/>
  <c r="EE456" i="6"/>
  <c r="KV456" i="6" s="1"/>
  <c r="EC456" i="6"/>
  <c r="EB456" i="6"/>
  <c r="DW456" i="6"/>
  <c r="KR456" i="6" s="1"/>
  <c r="DV456" i="6"/>
  <c r="KT456" i="6" s="1"/>
  <c r="KX456" i="6" s="1"/>
  <c r="DR456" i="6"/>
  <c r="KN456" i="6" s="1"/>
  <c r="DP456" i="6"/>
  <c r="DO456" i="6"/>
  <c r="DM456" i="6"/>
  <c r="KJ456" i="6" s="1"/>
  <c r="DL456" i="6"/>
  <c r="KL456" i="6" s="1"/>
  <c r="DG456" i="6"/>
  <c r="KF456" i="6" s="1"/>
  <c r="DE456" i="6"/>
  <c r="KB456" i="6" s="1"/>
  <c r="DD456" i="6"/>
  <c r="KD456" i="6" s="1"/>
  <c r="KH456" i="6" s="1"/>
  <c r="DA456" i="6"/>
  <c r="JX456" i="6" s="1"/>
  <c r="CY456" i="6"/>
  <c r="JT456" i="6" s="1"/>
  <c r="CX456" i="6"/>
  <c r="JV456" i="6" s="1"/>
  <c r="CU456" i="6"/>
  <c r="JP456" i="6" s="1"/>
  <c r="CS456" i="6"/>
  <c r="CP456" i="6"/>
  <c r="JL456" i="6" s="1"/>
  <c r="CO456" i="6"/>
  <c r="JN456" i="6" s="1"/>
  <c r="CI456" i="6"/>
  <c r="JH456" i="6" s="1"/>
  <c r="CG456" i="6"/>
  <c r="JF456" i="6" s="1"/>
  <c r="CF456" i="6"/>
  <c r="JD456" i="6" s="1"/>
  <c r="CC456" i="6"/>
  <c r="IZ456" i="6" s="1"/>
  <c r="CA456" i="6"/>
  <c r="IX456" i="6" s="1"/>
  <c r="BZ456" i="6"/>
  <c r="IV456" i="6" s="1"/>
  <c r="BW456" i="6"/>
  <c r="IR456" i="6" s="1"/>
  <c r="BU456" i="6"/>
  <c r="BT456" i="6"/>
  <c r="BQ456" i="6"/>
  <c r="IN456" i="6" s="1"/>
  <c r="BP456" i="6"/>
  <c r="IP456" i="6" s="1"/>
  <c r="BL456" i="6"/>
  <c r="IJ456" i="6" s="1"/>
  <c r="BJ456" i="6"/>
  <c r="BI456" i="6"/>
  <c r="IF456" i="6" s="1"/>
  <c r="IK456" i="6" s="1"/>
  <c r="BF456" i="6"/>
  <c r="BG456" i="6" s="1"/>
  <c r="BC456" i="6"/>
  <c r="BD456" i="6" s="1"/>
  <c r="AY456" i="6"/>
  <c r="IB456" i="6" s="1"/>
  <c r="AW456" i="6"/>
  <c r="AV456" i="6"/>
  <c r="AT456" i="6"/>
  <c r="AR456" i="6"/>
  <c r="AQ456" i="6"/>
  <c r="AM456" i="6"/>
  <c r="HT456" i="6" s="1"/>
  <c r="AK456" i="6"/>
  <c r="AJ456" i="6"/>
  <c r="AG456" i="6"/>
  <c r="HP456" i="6" s="1"/>
  <c r="AF456" i="6"/>
  <c r="HR456" i="6" s="1"/>
  <c r="K456" i="6"/>
  <c r="E456" i="6"/>
  <c r="D456" i="6"/>
  <c r="NK455" i="6"/>
  <c r="NA455" i="6"/>
  <c r="MZ455" i="6"/>
  <c r="GH455" i="6"/>
  <c r="GE455" i="6"/>
  <c r="GD455" i="6"/>
  <c r="GC455" i="6"/>
  <c r="GB455" i="6"/>
  <c r="GA455" i="6"/>
  <c r="FZ455" i="6"/>
  <c r="FY455" i="6"/>
  <c r="FX455" i="6"/>
  <c r="FU455" i="6"/>
  <c r="FS455" i="6"/>
  <c r="MJ455" i="6" s="1"/>
  <c r="FQ455" i="6"/>
  <c r="MF455" i="6" s="1"/>
  <c r="FP455" i="6"/>
  <c r="MH455" i="6" s="1"/>
  <c r="FM455" i="6"/>
  <c r="MB455" i="6" s="1"/>
  <c r="FK455" i="6"/>
  <c r="LX455" i="6" s="1"/>
  <c r="FJ455" i="6"/>
  <c r="LZ455" i="6" s="1"/>
  <c r="FG455" i="6"/>
  <c r="LT455" i="6" s="1"/>
  <c r="FE455" i="6"/>
  <c r="LP455" i="6" s="1"/>
  <c r="FD455" i="6"/>
  <c r="LR455" i="6" s="1"/>
  <c r="FA455" i="6"/>
  <c r="LL455" i="6" s="1"/>
  <c r="EY455" i="6"/>
  <c r="EX455" i="6"/>
  <c r="EU455" i="6"/>
  <c r="LH455" i="6" s="1"/>
  <c r="ET455" i="6"/>
  <c r="LJ455" i="6" s="1"/>
  <c r="EO455" i="6"/>
  <c r="EP455" i="6" s="1"/>
  <c r="LD455" i="6" s="1"/>
  <c r="EN455" i="6"/>
  <c r="EM455" i="6"/>
  <c r="EK455" i="6"/>
  <c r="KZ455" i="6" s="1"/>
  <c r="EJ455" i="6"/>
  <c r="LB455" i="6" s="1"/>
  <c r="EE455" i="6"/>
  <c r="KV455" i="6" s="1"/>
  <c r="EC455" i="6"/>
  <c r="EB455" i="6"/>
  <c r="DW455" i="6"/>
  <c r="KR455" i="6" s="1"/>
  <c r="DV455" i="6"/>
  <c r="KT455" i="6" s="1"/>
  <c r="DR455" i="6"/>
  <c r="KN455" i="6" s="1"/>
  <c r="DP455" i="6"/>
  <c r="DO455" i="6"/>
  <c r="DM455" i="6"/>
  <c r="KJ455" i="6" s="1"/>
  <c r="DL455" i="6"/>
  <c r="KL455" i="6" s="1"/>
  <c r="DG455" i="6"/>
  <c r="KF455" i="6" s="1"/>
  <c r="DE455" i="6"/>
  <c r="KB455" i="6" s="1"/>
  <c r="DD455" i="6"/>
  <c r="KD455" i="6" s="1"/>
  <c r="DA455" i="6"/>
  <c r="JX455" i="6" s="1"/>
  <c r="CY455" i="6"/>
  <c r="JT455" i="6" s="1"/>
  <c r="CX455" i="6"/>
  <c r="JV455" i="6" s="1"/>
  <c r="CU455" i="6"/>
  <c r="JP455" i="6" s="1"/>
  <c r="CS455" i="6"/>
  <c r="CP455" i="6"/>
  <c r="JL455" i="6" s="1"/>
  <c r="CO455" i="6"/>
  <c r="JN455" i="6" s="1"/>
  <c r="CI455" i="6"/>
  <c r="JH455" i="6" s="1"/>
  <c r="CG455" i="6"/>
  <c r="JF455" i="6" s="1"/>
  <c r="CF455" i="6"/>
  <c r="JD455" i="6" s="1"/>
  <c r="CC455" i="6"/>
  <c r="IZ455" i="6" s="1"/>
  <c r="CA455" i="6"/>
  <c r="IX455" i="6" s="1"/>
  <c r="BZ455" i="6"/>
  <c r="IV455" i="6" s="1"/>
  <c r="BW455" i="6"/>
  <c r="IR455" i="6" s="1"/>
  <c r="BU455" i="6"/>
  <c r="BT455" i="6"/>
  <c r="BQ455" i="6"/>
  <c r="IN455" i="6" s="1"/>
  <c r="BP455" i="6"/>
  <c r="IP455" i="6" s="1"/>
  <c r="BL455" i="6"/>
  <c r="IJ455" i="6" s="1"/>
  <c r="BJ455" i="6"/>
  <c r="BI455" i="6"/>
  <c r="IF455" i="6" s="1"/>
  <c r="BF455" i="6"/>
  <c r="BG455" i="6" s="1"/>
  <c r="BC455" i="6"/>
  <c r="AY455" i="6"/>
  <c r="IB455" i="6" s="1"/>
  <c r="AW455" i="6"/>
  <c r="AV455" i="6"/>
  <c r="AT455" i="6"/>
  <c r="AR455" i="6"/>
  <c r="HX455" i="6" s="1"/>
  <c r="AQ455" i="6"/>
  <c r="AM455" i="6"/>
  <c r="HT455" i="6" s="1"/>
  <c r="AK455" i="6"/>
  <c r="AJ455" i="6"/>
  <c r="GJ455" i="6" s="1"/>
  <c r="AG455" i="6"/>
  <c r="HP455" i="6" s="1"/>
  <c r="AF455" i="6"/>
  <c r="HR455" i="6" s="1"/>
  <c r="K455" i="6"/>
  <c r="L455" i="6" s="1"/>
  <c r="E455" i="6"/>
  <c r="D455" i="6"/>
  <c r="NK454" i="6"/>
  <c r="NA454" i="6"/>
  <c r="MZ454" i="6"/>
  <c r="GH454" i="6"/>
  <c r="GE454" i="6"/>
  <c r="GD454" i="6"/>
  <c r="GC454" i="6"/>
  <c r="GB454" i="6"/>
  <c r="GA454" i="6"/>
  <c r="FZ454" i="6"/>
  <c r="FY454" i="6"/>
  <c r="FX454" i="6"/>
  <c r="FU454" i="6"/>
  <c r="FS454" i="6"/>
  <c r="MJ454" i="6" s="1"/>
  <c r="FQ454" i="6"/>
  <c r="MF454" i="6" s="1"/>
  <c r="FP454" i="6"/>
  <c r="MH454" i="6" s="1"/>
  <c r="FM454" i="6"/>
  <c r="MB454" i="6" s="1"/>
  <c r="FK454" i="6"/>
  <c r="LX454" i="6" s="1"/>
  <c r="FJ454" i="6"/>
  <c r="LZ454" i="6" s="1"/>
  <c r="FG454" i="6"/>
  <c r="LT454" i="6" s="1"/>
  <c r="FE454" i="6"/>
  <c r="LP454" i="6" s="1"/>
  <c r="FD454" i="6"/>
  <c r="LR454" i="6" s="1"/>
  <c r="LV454" i="6" s="1"/>
  <c r="FA454" i="6"/>
  <c r="LL454" i="6" s="1"/>
  <c r="EY454" i="6"/>
  <c r="EX454" i="6"/>
  <c r="EU454" i="6"/>
  <c r="LH454" i="6" s="1"/>
  <c r="ET454" i="6"/>
  <c r="LJ454" i="6" s="1"/>
  <c r="EO454" i="6"/>
  <c r="EP454" i="6" s="1"/>
  <c r="LD454" i="6" s="1"/>
  <c r="EN454" i="6"/>
  <c r="EM454" i="6"/>
  <c r="EK454" i="6"/>
  <c r="KZ454" i="6" s="1"/>
  <c r="EJ454" i="6"/>
  <c r="LB454" i="6" s="1"/>
  <c r="EE454" i="6"/>
  <c r="KV454" i="6" s="1"/>
  <c r="EC454" i="6"/>
  <c r="EB454" i="6"/>
  <c r="DW454" i="6"/>
  <c r="KR454" i="6" s="1"/>
  <c r="DV454" i="6"/>
  <c r="KT454" i="6" s="1"/>
  <c r="KX454" i="6" s="1"/>
  <c r="DR454" i="6"/>
  <c r="KN454" i="6" s="1"/>
  <c r="DP454" i="6"/>
  <c r="DO454" i="6"/>
  <c r="DM454" i="6"/>
  <c r="KJ454" i="6" s="1"/>
  <c r="DL454" i="6"/>
  <c r="KL454" i="6" s="1"/>
  <c r="DG454" i="6"/>
  <c r="KF454" i="6" s="1"/>
  <c r="DE454" i="6"/>
  <c r="KB454" i="6" s="1"/>
  <c r="DD454" i="6"/>
  <c r="KD454" i="6" s="1"/>
  <c r="KH454" i="6" s="1"/>
  <c r="DA454" i="6"/>
  <c r="JX454" i="6" s="1"/>
  <c r="CY454" i="6"/>
  <c r="JT454" i="6" s="1"/>
  <c r="CX454" i="6"/>
  <c r="JV454" i="6" s="1"/>
  <c r="CU454" i="6"/>
  <c r="JP454" i="6" s="1"/>
  <c r="CS454" i="6"/>
  <c r="CP454" i="6"/>
  <c r="JL454" i="6" s="1"/>
  <c r="CO454" i="6"/>
  <c r="JN454" i="6" s="1"/>
  <c r="CI454" i="6"/>
  <c r="JH454" i="6" s="1"/>
  <c r="CG454" i="6"/>
  <c r="JF454" i="6" s="1"/>
  <c r="CF454" i="6"/>
  <c r="JD454" i="6" s="1"/>
  <c r="CC454" i="6"/>
  <c r="IZ454" i="6" s="1"/>
  <c r="CA454" i="6"/>
  <c r="IX454" i="6" s="1"/>
  <c r="BZ454" i="6"/>
  <c r="IV454" i="6" s="1"/>
  <c r="BW454" i="6"/>
  <c r="IR454" i="6" s="1"/>
  <c r="BU454" i="6"/>
  <c r="BT454" i="6"/>
  <c r="BQ454" i="6"/>
  <c r="IN454" i="6" s="1"/>
  <c r="BP454" i="6"/>
  <c r="IP454" i="6" s="1"/>
  <c r="BL454" i="6"/>
  <c r="IJ454" i="6" s="1"/>
  <c r="BJ454" i="6"/>
  <c r="IH454" i="6" s="1"/>
  <c r="BI454" i="6"/>
  <c r="IF454" i="6" s="1"/>
  <c r="IK454" i="6" s="1"/>
  <c r="BG454" i="6"/>
  <c r="BF454" i="6"/>
  <c r="BD454" i="6"/>
  <c r="FV454" i="6" s="1"/>
  <c r="BC454" i="6"/>
  <c r="AY454" i="6"/>
  <c r="IB454" i="6" s="1"/>
  <c r="AW454" i="6"/>
  <c r="AV454" i="6"/>
  <c r="AT454" i="6"/>
  <c r="FW454" i="6" s="1"/>
  <c r="AR454" i="6"/>
  <c r="HX454" i="6" s="1"/>
  <c r="AQ454" i="6"/>
  <c r="AM454" i="6"/>
  <c r="HT454" i="6" s="1"/>
  <c r="AK454" i="6"/>
  <c r="AJ454" i="6"/>
  <c r="GJ454" i="6" s="1"/>
  <c r="AG454" i="6"/>
  <c r="HP454" i="6" s="1"/>
  <c r="AF454" i="6"/>
  <c r="HR454" i="6" s="1"/>
  <c r="K454" i="6"/>
  <c r="E454" i="6"/>
  <c r="D454" i="6"/>
  <c r="NK453" i="6"/>
  <c r="NA453" i="6"/>
  <c r="MZ453" i="6"/>
  <c r="GH453" i="6"/>
  <c r="GE453" i="6"/>
  <c r="GD453" i="6"/>
  <c r="GC453" i="6"/>
  <c r="GB453" i="6"/>
  <c r="GA453" i="6"/>
  <c r="FZ453" i="6"/>
  <c r="FY453" i="6"/>
  <c r="FX453" i="6"/>
  <c r="FU453" i="6"/>
  <c r="FS453" i="6"/>
  <c r="MJ453" i="6" s="1"/>
  <c r="FQ453" i="6"/>
  <c r="MF453" i="6" s="1"/>
  <c r="FP453" i="6"/>
  <c r="MH453" i="6" s="1"/>
  <c r="FM453" i="6"/>
  <c r="MB453" i="6" s="1"/>
  <c r="FK453" i="6"/>
  <c r="LX453" i="6" s="1"/>
  <c r="FJ453" i="6"/>
  <c r="LZ453" i="6" s="1"/>
  <c r="FG453" i="6"/>
  <c r="LT453" i="6" s="1"/>
  <c r="FE453" i="6"/>
  <c r="LP453" i="6" s="1"/>
  <c r="FD453" i="6"/>
  <c r="LR453" i="6" s="1"/>
  <c r="FA453" i="6"/>
  <c r="LL453" i="6" s="1"/>
  <c r="EY453" i="6"/>
  <c r="EX453" i="6"/>
  <c r="EU453" i="6"/>
  <c r="LH453" i="6" s="1"/>
  <c r="ET453" i="6"/>
  <c r="LJ453" i="6" s="1"/>
  <c r="EO453" i="6"/>
  <c r="EP453" i="6" s="1"/>
  <c r="LD453" i="6" s="1"/>
  <c r="EN453" i="6"/>
  <c r="EM453" i="6"/>
  <c r="EK453" i="6"/>
  <c r="KZ453" i="6" s="1"/>
  <c r="EJ453" i="6"/>
  <c r="LB453" i="6" s="1"/>
  <c r="EE453" i="6"/>
  <c r="KV453" i="6" s="1"/>
  <c r="EC453" i="6"/>
  <c r="EB453" i="6"/>
  <c r="DW453" i="6"/>
  <c r="KR453" i="6" s="1"/>
  <c r="DV453" i="6"/>
  <c r="KT453" i="6" s="1"/>
  <c r="DR453" i="6"/>
  <c r="KN453" i="6" s="1"/>
  <c r="DP453" i="6"/>
  <c r="DO453" i="6"/>
  <c r="DM453" i="6"/>
  <c r="KJ453" i="6" s="1"/>
  <c r="DL453" i="6"/>
  <c r="KL453" i="6" s="1"/>
  <c r="DG453" i="6"/>
  <c r="KF453" i="6" s="1"/>
  <c r="DE453" i="6"/>
  <c r="KB453" i="6" s="1"/>
  <c r="DD453" i="6"/>
  <c r="KD453" i="6" s="1"/>
  <c r="DA453" i="6"/>
  <c r="JX453" i="6" s="1"/>
  <c r="CY453" i="6"/>
  <c r="JT453" i="6" s="1"/>
  <c r="CX453" i="6"/>
  <c r="JV453" i="6" s="1"/>
  <c r="CU453" i="6"/>
  <c r="JP453" i="6" s="1"/>
  <c r="CS453" i="6"/>
  <c r="CP453" i="6"/>
  <c r="JL453" i="6" s="1"/>
  <c r="CO453" i="6"/>
  <c r="JN453" i="6" s="1"/>
  <c r="CI453" i="6"/>
  <c r="JH453" i="6" s="1"/>
  <c r="CG453" i="6"/>
  <c r="JF453" i="6" s="1"/>
  <c r="CF453" i="6"/>
  <c r="JD453" i="6" s="1"/>
  <c r="CC453" i="6"/>
  <c r="IZ453" i="6" s="1"/>
  <c r="CA453" i="6"/>
  <c r="IX453" i="6" s="1"/>
  <c r="BZ453" i="6"/>
  <c r="IV453" i="6" s="1"/>
  <c r="BW453" i="6"/>
  <c r="IR453" i="6" s="1"/>
  <c r="BU453" i="6"/>
  <c r="BT453" i="6"/>
  <c r="BQ453" i="6"/>
  <c r="IN453" i="6" s="1"/>
  <c r="BP453" i="6"/>
  <c r="IP453" i="6" s="1"/>
  <c r="BL453" i="6"/>
  <c r="IJ453" i="6" s="1"/>
  <c r="BJ453" i="6"/>
  <c r="BI453" i="6"/>
  <c r="IF453" i="6" s="1"/>
  <c r="BF453" i="6"/>
  <c r="BG453" i="6" s="1"/>
  <c r="BC453" i="6"/>
  <c r="AY453" i="6"/>
  <c r="IB453" i="6" s="1"/>
  <c r="AW453" i="6"/>
  <c r="AV453" i="6"/>
  <c r="AT453" i="6"/>
  <c r="AR453" i="6"/>
  <c r="AQ453" i="6"/>
  <c r="AM453" i="6"/>
  <c r="HT453" i="6" s="1"/>
  <c r="AK453" i="6"/>
  <c r="AJ453" i="6"/>
  <c r="AG453" i="6"/>
  <c r="HP453" i="6" s="1"/>
  <c r="AF453" i="6"/>
  <c r="HR453" i="6" s="1"/>
  <c r="K453" i="6"/>
  <c r="L453" i="6" s="1"/>
  <c r="E453" i="6"/>
  <c r="D453" i="6"/>
  <c r="NK452" i="6"/>
  <c r="NA452" i="6"/>
  <c r="MZ452" i="6"/>
  <c r="GH452" i="6"/>
  <c r="GE452" i="6"/>
  <c r="GD452" i="6"/>
  <c r="GC452" i="6"/>
  <c r="GB452" i="6"/>
  <c r="GA452" i="6"/>
  <c r="FZ452" i="6"/>
  <c r="FY452" i="6"/>
  <c r="FX452" i="6"/>
  <c r="FU452" i="6"/>
  <c r="FS452" i="6"/>
  <c r="MJ452" i="6" s="1"/>
  <c r="FQ452" i="6"/>
  <c r="MF452" i="6" s="1"/>
  <c r="FP452" i="6"/>
  <c r="MH452" i="6" s="1"/>
  <c r="FM452" i="6"/>
  <c r="MB452" i="6" s="1"/>
  <c r="FK452" i="6"/>
  <c r="LX452" i="6" s="1"/>
  <c r="FJ452" i="6"/>
  <c r="LZ452" i="6" s="1"/>
  <c r="FG452" i="6"/>
  <c r="LT452" i="6" s="1"/>
  <c r="FE452" i="6"/>
  <c r="LP452" i="6" s="1"/>
  <c r="FD452" i="6"/>
  <c r="LR452" i="6" s="1"/>
  <c r="LV452" i="6" s="1"/>
  <c r="FA452" i="6"/>
  <c r="LL452" i="6" s="1"/>
  <c r="EY452" i="6"/>
  <c r="EX452" i="6"/>
  <c r="EU452" i="6"/>
  <c r="LH452" i="6" s="1"/>
  <c r="ET452" i="6"/>
  <c r="LJ452" i="6" s="1"/>
  <c r="EO452" i="6"/>
  <c r="EP452" i="6" s="1"/>
  <c r="LD452" i="6" s="1"/>
  <c r="EN452" i="6"/>
  <c r="EM452" i="6"/>
  <c r="EK452" i="6"/>
  <c r="KZ452" i="6" s="1"/>
  <c r="EJ452" i="6"/>
  <c r="LB452" i="6" s="1"/>
  <c r="EE452" i="6"/>
  <c r="KV452" i="6" s="1"/>
  <c r="EC452" i="6"/>
  <c r="EB452" i="6"/>
  <c r="DW452" i="6"/>
  <c r="KR452" i="6" s="1"/>
  <c r="DV452" i="6"/>
  <c r="KT452" i="6" s="1"/>
  <c r="KX452" i="6" s="1"/>
  <c r="DR452" i="6"/>
  <c r="KN452" i="6" s="1"/>
  <c r="DP452" i="6"/>
  <c r="DO452" i="6"/>
  <c r="DM452" i="6"/>
  <c r="KJ452" i="6" s="1"/>
  <c r="DL452" i="6"/>
  <c r="KL452" i="6" s="1"/>
  <c r="DG452" i="6"/>
  <c r="KF452" i="6" s="1"/>
  <c r="DE452" i="6"/>
  <c r="KB452" i="6" s="1"/>
  <c r="DD452" i="6"/>
  <c r="KD452" i="6" s="1"/>
  <c r="KH452" i="6" s="1"/>
  <c r="DA452" i="6"/>
  <c r="JX452" i="6" s="1"/>
  <c r="CY452" i="6"/>
  <c r="JT452" i="6" s="1"/>
  <c r="CX452" i="6"/>
  <c r="JV452" i="6" s="1"/>
  <c r="CU452" i="6"/>
  <c r="JP452" i="6" s="1"/>
  <c r="CS452" i="6"/>
  <c r="CP452" i="6"/>
  <c r="JL452" i="6" s="1"/>
  <c r="CO452" i="6"/>
  <c r="JN452" i="6" s="1"/>
  <c r="CI452" i="6"/>
  <c r="JH452" i="6" s="1"/>
  <c r="CG452" i="6"/>
  <c r="JF452" i="6" s="1"/>
  <c r="CF452" i="6"/>
  <c r="JD452" i="6" s="1"/>
  <c r="CC452" i="6"/>
  <c r="IZ452" i="6" s="1"/>
  <c r="CA452" i="6"/>
  <c r="IX452" i="6" s="1"/>
  <c r="BZ452" i="6"/>
  <c r="IV452" i="6" s="1"/>
  <c r="BW452" i="6"/>
  <c r="IR452" i="6" s="1"/>
  <c r="BU452" i="6"/>
  <c r="BT452" i="6"/>
  <c r="BQ452" i="6"/>
  <c r="IN452" i="6" s="1"/>
  <c r="BP452" i="6"/>
  <c r="IP452" i="6" s="1"/>
  <c r="BL452" i="6"/>
  <c r="IJ452" i="6" s="1"/>
  <c r="BJ452" i="6"/>
  <c r="BI452" i="6"/>
  <c r="IF452" i="6" s="1"/>
  <c r="IK452" i="6" s="1"/>
  <c r="BF452" i="6"/>
  <c r="BG452" i="6" s="1"/>
  <c r="BC452" i="6"/>
  <c r="BD452" i="6" s="1"/>
  <c r="AY452" i="6"/>
  <c r="IB452" i="6" s="1"/>
  <c r="AW452" i="6"/>
  <c r="AV452" i="6"/>
  <c r="AT452" i="6"/>
  <c r="AR452" i="6"/>
  <c r="AQ452" i="6"/>
  <c r="AM452" i="6"/>
  <c r="HT452" i="6" s="1"/>
  <c r="AK452" i="6"/>
  <c r="AJ452" i="6"/>
  <c r="AG452" i="6"/>
  <c r="HP452" i="6" s="1"/>
  <c r="AF452" i="6"/>
  <c r="HR452" i="6" s="1"/>
  <c r="K452" i="6"/>
  <c r="E452" i="6"/>
  <c r="D452" i="6"/>
  <c r="NK451" i="6"/>
  <c r="NA451" i="6"/>
  <c r="MZ451" i="6"/>
  <c r="GH451" i="6"/>
  <c r="GE451" i="6"/>
  <c r="GD451" i="6"/>
  <c r="GC451" i="6"/>
  <c r="GB451" i="6"/>
  <c r="GA451" i="6"/>
  <c r="FZ451" i="6"/>
  <c r="FY451" i="6"/>
  <c r="FX451" i="6"/>
  <c r="FU451" i="6"/>
  <c r="FS451" i="6"/>
  <c r="MJ451" i="6" s="1"/>
  <c r="FQ451" i="6"/>
  <c r="MF451" i="6" s="1"/>
  <c r="FP451" i="6"/>
  <c r="MH451" i="6" s="1"/>
  <c r="FM451" i="6"/>
  <c r="MB451" i="6" s="1"/>
  <c r="FK451" i="6"/>
  <c r="LX451" i="6" s="1"/>
  <c r="FJ451" i="6"/>
  <c r="LZ451" i="6" s="1"/>
  <c r="FG451" i="6"/>
  <c r="LT451" i="6" s="1"/>
  <c r="FE451" i="6"/>
  <c r="LP451" i="6" s="1"/>
  <c r="FD451" i="6"/>
  <c r="LR451" i="6" s="1"/>
  <c r="FA451" i="6"/>
  <c r="LL451" i="6" s="1"/>
  <c r="EY451" i="6"/>
  <c r="EX451" i="6"/>
  <c r="EU451" i="6"/>
  <c r="LH451" i="6" s="1"/>
  <c r="ET451" i="6"/>
  <c r="LJ451" i="6" s="1"/>
  <c r="EO451" i="6"/>
  <c r="EP451" i="6" s="1"/>
  <c r="LD451" i="6" s="1"/>
  <c r="EN451" i="6"/>
  <c r="EM451" i="6"/>
  <c r="EK451" i="6"/>
  <c r="KZ451" i="6" s="1"/>
  <c r="EJ451" i="6"/>
  <c r="LB451" i="6" s="1"/>
  <c r="EE451" i="6"/>
  <c r="KV451" i="6" s="1"/>
  <c r="EC451" i="6"/>
  <c r="EB451" i="6"/>
  <c r="DW451" i="6"/>
  <c r="KR451" i="6" s="1"/>
  <c r="DV451" i="6"/>
  <c r="KT451" i="6" s="1"/>
  <c r="DR451" i="6"/>
  <c r="KN451" i="6" s="1"/>
  <c r="DP451" i="6"/>
  <c r="DO451" i="6"/>
  <c r="DM451" i="6"/>
  <c r="KJ451" i="6" s="1"/>
  <c r="DL451" i="6"/>
  <c r="KL451" i="6" s="1"/>
  <c r="DG451" i="6"/>
  <c r="KF451" i="6" s="1"/>
  <c r="DE451" i="6"/>
  <c r="KB451" i="6" s="1"/>
  <c r="DD451" i="6"/>
  <c r="KD451" i="6" s="1"/>
  <c r="DA451" i="6"/>
  <c r="JX451" i="6" s="1"/>
  <c r="CY451" i="6"/>
  <c r="JT451" i="6" s="1"/>
  <c r="CX451" i="6"/>
  <c r="JV451" i="6" s="1"/>
  <c r="CU451" i="6"/>
  <c r="JP451" i="6" s="1"/>
  <c r="CS451" i="6"/>
  <c r="CP451" i="6"/>
  <c r="JL451" i="6" s="1"/>
  <c r="CO451" i="6"/>
  <c r="JN451" i="6" s="1"/>
  <c r="CI451" i="6"/>
  <c r="JH451" i="6" s="1"/>
  <c r="CG451" i="6"/>
  <c r="JF451" i="6" s="1"/>
  <c r="CF451" i="6"/>
  <c r="JD451" i="6" s="1"/>
  <c r="CC451" i="6"/>
  <c r="IZ451" i="6" s="1"/>
  <c r="CA451" i="6"/>
  <c r="IX451" i="6" s="1"/>
  <c r="BZ451" i="6"/>
  <c r="IV451" i="6" s="1"/>
  <c r="BW451" i="6"/>
  <c r="IR451" i="6" s="1"/>
  <c r="BU451" i="6"/>
  <c r="BT451" i="6"/>
  <c r="BQ451" i="6"/>
  <c r="IN451" i="6" s="1"/>
  <c r="BP451" i="6"/>
  <c r="IP451" i="6" s="1"/>
  <c r="BL451" i="6"/>
  <c r="IJ451" i="6" s="1"/>
  <c r="BJ451" i="6"/>
  <c r="BI451" i="6"/>
  <c r="IF451" i="6" s="1"/>
  <c r="BF451" i="6"/>
  <c r="BG451" i="6" s="1"/>
  <c r="BC451" i="6"/>
  <c r="AY451" i="6"/>
  <c r="IB451" i="6" s="1"/>
  <c r="AW451" i="6"/>
  <c r="AV451" i="6"/>
  <c r="AT451" i="6"/>
  <c r="AR451" i="6"/>
  <c r="AQ451" i="6"/>
  <c r="AM451" i="6"/>
  <c r="HT451" i="6" s="1"/>
  <c r="AK451" i="6"/>
  <c r="AJ451" i="6"/>
  <c r="AG451" i="6"/>
  <c r="HP451" i="6" s="1"/>
  <c r="AF451" i="6"/>
  <c r="HR451" i="6" s="1"/>
  <c r="K451" i="6"/>
  <c r="L451" i="6" s="1"/>
  <c r="E451" i="6"/>
  <c r="D451" i="6"/>
  <c r="NK450" i="6"/>
  <c r="NA450" i="6"/>
  <c r="MZ450" i="6"/>
  <c r="GH450" i="6"/>
  <c r="GE450" i="6"/>
  <c r="GD450" i="6"/>
  <c r="GC450" i="6"/>
  <c r="GB450" i="6"/>
  <c r="GA450" i="6"/>
  <c r="FZ450" i="6"/>
  <c r="FY450" i="6"/>
  <c r="FX450" i="6"/>
  <c r="FU450" i="6"/>
  <c r="FS450" i="6"/>
  <c r="MJ450" i="6" s="1"/>
  <c r="FQ450" i="6"/>
  <c r="MF450" i="6" s="1"/>
  <c r="FP450" i="6"/>
  <c r="MH450" i="6" s="1"/>
  <c r="FM450" i="6"/>
  <c r="MB450" i="6" s="1"/>
  <c r="FK450" i="6"/>
  <c r="LX450" i="6" s="1"/>
  <c r="FJ450" i="6"/>
  <c r="LZ450" i="6" s="1"/>
  <c r="FG450" i="6"/>
  <c r="LT450" i="6" s="1"/>
  <c r="FE450" i="6"/>
  <c r="LP450" i="6" s="1"/>
  <c r="FD450" i="6"/>
  <c r="LR450" i="6" s="1"/>
  <c r="LV450" i="6" s="1"/>
  <c r="FA450" i="6"/>
  <c r="LL450" i="6" s="1"/>
  <c r="EY450" i="6"/>
  <c r="EX450" i="6"/>
  <c r="EU450" i="6"/>
  <c r="LH450" i="6" s="1"/>
  <c r="ET450" i="6"/>
  <c r="LJ450" i="6" s="1"/>
  <c r="EO450" i="6"/>
  <c r="EP450" i="6" s="1"/>
  <c r="LD450" i="6" s="1"/>
  <c r="EN450" i="6"/>
  <c r="EM450" i="6"/>
  <c r="EK450" i="6"/>
  <c r="KZ450" i="6" s="1"/>
  <c r="EJ450" i="6"/>
  <c r="LB450" i="6" s="1"/>
  <c r="EE450" i="6"/>
  <c r="KV450" i="6" s="1"/>
  <c r="EC450" i="6"/>
  <c r="EB450" i="6"/>
  <c r="DW450" i="6"/>
  <c r="KR450" i="6" s="1"/>
  <c r="DV450" i="6"/>
  <c r="KT450" i="6" s="1"/>
  <c r="KX450" i="6" s="1"/>
  <c r="DR450" i="6"/>
  <c r="KN450" i="6" s="1"/>
  <c r="DP450" i="6"/>
  <c r="DO450" i="6"/>
  <c r="DM450" i="6"/>
  <c r="KJ450" i="6" s="1"/>
  <c r="DL450" i="6"/>
  <c r="KL450" i="6" s="1"/>
  <c r="DG450" i="6"/>
  <c r="KF450" i="6" s="1"/>
  <c r="DE450" i="6"/>
  <c r="KB450" i="6" s="1"/>
  <c r="DD450" i="6"/>
  <c r="KD450" i="6" s="1"/>
  <c r="KH450" i="6" s="1"/>
  <c r="DA450" i="6"/>
  <c r="JX450" i="6" s="1"/>
  <c r="CY450" i="6"/>
  <c r="JT450" i="6" s="1"/>
  <c r="CX450" i="6"/>
  <c r="JV450" i="6" s="1"/>
  <c r="CU450" i="6"/>
  <c r="JP450" i="6" s="1"/>
  <c r="CS450" i="6"/>
  <c r="CP450" i="6"/>
  <c r="JL450" i="6" s="1"/>
  <c r="CO450" i="6"/>
  <c r="JN450" i="6" s="1"/>
  <c r="CI450" i="6"/>
  <c r="JH450" i="6" s="1"/>
  <c r="CG450" i="6"/>
  <c r="JF450" i="6" s="1"/>
  <c r="CF450" i="6"/>
  <c r="JD450" i="6" s="1"/>
  <c r="CC450" i="6"/>
  <c r="IZ450" i="6" s="1"/>
  <c r="CA450" i="6"/>
  <c r="IX450" i="6" s="1"/>
  <c r="BZ450" i="6"/>
  <c r="IV450" i="6" s="1"/>
  <c r="BW450" i="6"/>
  <c r="IR450" i="6" s="1"/>
  <c r="BU450" i="6"/>
  <c r="BT450" i="6"/>
  <c r="BQ450" i="6"/>
  <c r="IN450" i="6" s="1"/>
  <c r="BP450" i="6"/>
  <c r="IP450" i="6" s="1"/>
  <c r="BL450" i="6"/>
  <c r="IJ450" i="6" s="1"/>
  <c r="BJ450" i="6"/>
  <c r="BI450" i="6"/>
  <c r="IF450" i="6" s="1"/>
  <c r="IK450" i="6" s="1"/>
  <c r="BF450" i="6"/>
  <c r="BG450" i="6" s="1"/>
  <c r="BC450" i="6"/>
  <c r="BD450" i="6" s="1"/>
  <c r="AY450" i="6"/>
  <c r="IB450" i="6" s="1"/>
  <c r="AW450" i="6"/>
  <c r="AV450" i="6"/>
  <c r="AT450" i="6"/>
  <c r="AR450" i="6"/>
  <c r="AQ450" i="6"/>
  <c r="AM450" i="6"/>
  <c r="HT450" i="6" s="1"/>
  <c r="AK450" i="6"/>
  <c r="AJ450" i="6"/>
  <c r="AG450" i="6"/>
  <c r="HP450" i="6" s="1"/>
  <c r="AF450" i="6"/>
  <c r="HR450" i="6" s="1"/>
  <c r="K450" i="6"/>
  <c r="E450" i="6"/>
  <c r="D450" i="6"/>
  <c r="NK449" i="6"/>
  <c r="NA449" i="6"/>
  <c r="MZ449" i="6"/>
  <c r="GH449" i="6"/>
  <c r="GE449" i="6"/>
  <c r="GD449" i="6"/>
  <c r="GC449" i="6"/>
  <c r="GB449" i="6"/>
  <c r="GA449" i="6"/>
  <c r="FZ449" i="6"/>
  <c r="FY449" i="6"/>
  <c r="FX449" i="6"/>
  <c r="FU449" i="6"/>
  <c r="FS449" i="6"/>
  <c r="MJ449" i="6" s="1"/>
  <c r="FQ449" i="6"/>
  <c r="MF449" i="6" s="1"/>
  <c r="FP449" i="6"/>
  <c r="MH449" i="6" s="1"/>
  <c r="FM449" i="6"/>
  <c r="MB449" i="6" s="1"/>
  <c r="FK449" i="6"/>
  <c r="LX449" i="6" s="1"/>
  <c r="FJ449" i="6"/>
  <c r="LZ449" i="6" s="1"/>
  <c r="FG449" i="6"/>
  <c r="LT449" i="6" s="1"/>
  <c r="FE449" i="6"/>
  <c r="LP449" i="6" s="1"/>
  <c r="FD449" i="6"/>
  <c r="LR449" i="6" s="1"/>
  <c r="FA449" i="6"/>
  <c r="LL449" i="6" s="1"/>
  <c r="EY449" i="6"/>
  <c r="EX449" i="6"/>
  <c r="EU449" i="6"/>
  <c r="LH449" i="6" s="1"/>
  <c r="ET449" i="6"/>
  <c r="LJ449" i="6" s="1"/>
  <c r="EO449" i="6"/>
  <c r="EP449" i="6" s="1"/>
  <c r="LD449" i="6" s="1"/>
  <c r="EN449" i="6"/>
  <c r="EM449" i="6"/>
  <c r="EK449" i="6"/>
  <c r="KZ449" i="6" s="1"/>
  <c r="EJ449" i="6"/>
  <c r="LB449" i="6" s="1"/>
  <c r="EE449" i="6"/>
  <c r="KV449" i="6" s="1"/>
  <c r="EC449" i="6"/>
  <c r="EB449" i="6"/>
  <c r="DW449" i="6"/>
  <c r="KR449" i="6" s="1"/>
  <c r="DV449" i="6"/>
  <c r="KT449" i="6" s="1"/>
  <c r="DR449" i="6"/>
  <c r="KN449" i="6" s="1"/>
  <c r="DP449" i="6"/>
  <c r="DO449" i="6"/>
  <c r="DM449" i="6"/>
  <c r="KJ449" i="6" s="1"/>
  <c r="DL449" i="6"/>
  <c r="KL449" i="6" s="1"/>
  <c r="DG449" i="6"/>
  <c r="KF449" i="6" s="1"/>
  <c r="DE449" i="6"/>
  <c r="KB449" i="6" s="1"/>
  <c r="DD449" i="6"/>
  <c r="KD449" i="6" s="1"/>
  <c r="DA449" i="6"/>
  <c r="JX449" i="6" s="1"/>
  <c r="CY449" i="6"/>
  <c r="JT449" i="6" s="1"/>
  <c r="CX449" i="6"/>
  <c r="JV449" i="6" s="1"/>
  <c r="CU449" i="6"/>
  <c r="JP449" i="6" s="1"/>
  <c r="CS449" i="6"/>
  <c r="CP449" i="6"/>
  <c r="CO449" i="6"/>
  <c r="JN449" i="6" s="1"/>
  <c r="CI449" i="6"/>
  <c r="JH449" i="6" s="1"/>
  <c r="CG449" i="6"/>
  <c r="JF449" i="6" s="1"/>
  <c r="CF449" i="6"/>
  <c r="JD449" i="6" s="1"/>
  <c r="CC449" i="6"/>
  <c r="IZ449" i="6" s="1"/>
  <c r="CA449" i="6"/>
  <c r="IX449" i="6" s="1"/>
  <c r="BZ449" i="6"/>
  <c r="IV449" i="6" s="1"/>
  <c r="BW449" i="6"/>
  <c r="IR449" i="6" s="1"/>
  <c r="BU449" i="6"/>
  <c r="BT449" i="6"/>
  <c r="BQ449" i="6"/>
  <c r="IN449" i="6" s="1"/>
  <c r="BP449" i="6"/>
  <c r="IP449" i="6" s="1"/>
  <c r="BL449" i="6"/>
  <c r="IJ449" i="6" s="1"/>
  <c r="BJ449" i="6"/>
  <c r="BI449" i="6"/>
  <c r="IF449" i="6" s="1"/>
  <c r="BF449" i="6"/>
  <c r="BG449" i="6" s="1"/>
  <c r="BC449" i="6"/>
  <c r="AY449" i="6"/>
  <c r="IB449" i="6" s="1"/>
  <c r="AW449" i="6"/>
  <c r="AV449" i="6"/>
  <c r="AT449" i="6"/>
  <c r="FW449" i="6" s="1"/>
  <c r="AR449" i="6"/>
  <c r="AQ449" i="6"/>
  <c r="AM449" i="6"/>
  <c r="HT449" i="6" s="1"/>
  <c r="AK449" i="6"/>
  <c r="AJ449" i="6"/>
  <c r="AG449" i="6"/>
  <c r="HP449" i="6" s="1"/>
  <c r="AF449" i="6"/>
  <c r="HR449" i="6" s="1"/>
  <c r="L449" i="6"/>
  <c r="K449" i="6"/>
  <c r="E449" i="6"/>
  <c r="D449" i="6"/>
  <c r="NK448" i="6"/>
  <c r="NA448" i="6"/>
  <c r="MZ448" i="6"/>
  <c r="GH448" i="6"/>
  <c r="GE448" i="6"/>
  <c r="GD448" i="6"/>
  <c r="GC448" i="6"/>
  <c r="GB448" i="6"/>
  <c r="GA448" i="6"/>
  <c r="FZ448" i="6"/>
  <c r="FY448" i="6"/>
  <c r="FX448" i="6"/>
  <c r="FU448" i="6"/>
  <c r="FS448" i="6"/>
  <c r="MJ448" i="6" s="1"/>
  <c r="FQ448" i="6"/>
  <c r="MF448" i="6" s="1"/>
  <c r="FP448" i="6"/>
  <c r="MH448" i="6" s="1"/>
  <c r="FM448" i="6"/>
  <c r="MB448" i="6" s="1"/>
  <c r="FK448" i="6"/>
  <c r="LX448" i="6" s="1"/>
  <c r="FJ448" i="6"/>
  <c r="LZ448" i="6" s="1"/>
  <c r="FG448" i="6"/>
  <c r="LT448" i="6" s="1"/>
  <c r="FE448" i="6"/>
  <c r="LP448" i="6" s="1"/>
  <c r="FD448" i="6"/>
  <c r="LR448" i="6" s="1"/>
  <c r="LV448" i="6" s="1"/>
  <c r="FA448" i="6"/>
  <c r="LL448" i="6" s="1"/>
  <c r="EY448" i="6"/>
  <c r="EX448" i="6"/>
  <c r="EU448" i="6"/>
  <c r="LH448" i="6" s="1"/>
  <c r="ET448" i="6"/>
  <c r="LJ448" i="6" s="1"/>
  <c r="EO448" i="6"/>
  <c r="EP448" i="6" s="1"/>
  <c r="LD448" i="6" s="1"/>
  <c r="EN448" i="6"/>
  <c r="EM448" i="6"/>
  <c r="EK448" i="6"/>
  <c r="KZ448" i="6" s="1"/>
  <c r="EJ448" i="6"/>
  <c r="LB448" i="6" s="1"/>
  <c r="EE448" i="6"/>
  <c r="KV448" i="6" s="1"/>
  <c r="EC448" i="6"/>
  <c r="EB448" i="6"/>
  <c r="DW448" i="6"/>
  <c r="KR448" i="6" s="1"/>
  <c r="DV448" i="6"/>
  <c r="KT448" i="6" s="1"/>
  <c r="KX448" i="6" s="1"/>
  <c r="DR448" i="6"/>
  <c r="KN448" i="6" s="1"/>
  <c r="DP448" i="6"/>
  <c r="DO448" i="6"/>
  <c r="DM448" i="6"/>
  <c r="KJ448" i="6" s="1"/>
  <c r="DL448" i="6"/>
  <c r="KL448" i="6" s="1"/>
  <c r="DG448" i="6"/>
  <c r="KF448" i="6" s="1"/>
  <c r="DE448" i="6"/>
  <c r="KB448" i="6" s="1"/>
  <c r="DD448" i="6"/>
  <c r="KD448" i="6" s="1"/>
  <c r="KH448" i="6" s="1"/>
  <c r="DA448" i="6"/>
  <c r="JX448" i="6" s="1"/>
  <c r="CY448" i="6"/>
  <c r="JT448" i="6" s="1"/>
  <c r="CX448" i="6"/>
  <c r="JV448" i="6" s="1"/>
  <c r="CU448" i="6"/>
  <c r="JP448" i="6" s="1"/>
  <c r="CS448" i="6"/>
  <c r="CP448" i="6"/>
  <c r="JL448" i="6" s="1"/>
  <c r="CO448" i="6"/>
  <c r="JN448" i="6" s="1"/>
  <c r="CI448" i="6"/>
  <c r="JH448" i="6" s="1"/>
  <c r="CG448" i="6"/>
  <c r="JF448" i="6" s="1"/>
  <c r="CF448" i="6"/>
  <c r="JD448" i="6" s="1"/>
  <c r="CC448" i="6"/>
  <c r="IZ448" i="6" s="1"/>
  <c r="CA448" i="6"/>
  <c r="IX448" i="6" s="1"/>
  <c r="BZ448" i="6"/>
  <c r="IV448" i="6" s="1"/>
  <c r="BW448" i="6"/>
  <c r="IR448" i="6" s="1"/>
  <c r="BU448" i="6"/>
  <c r="BT448" i="6"/>
  <c r="BQ448" i="6"/>
  <c r="IN448" i="6" s="1"/>
  <c r="BP448" i="6"/>
  <c r="IP448" i="6" s="1"/>
  <c r="BL448" i="6"/>
  <c r="IJ448" i="6" s="1"/>
  <c r="BJ448" i="6"/>
  <c r="BI448" i="6"/>
  <c r="IF448" i="6" s="1"/>
  <c r="IK448" i="6" s="1"/>
  <c r="BF448" i="6"/>
  <c r="BG448" i="6" s="1"/>
  <c r="BC448" i="6"/>
  <c r="BD448" i="6" s="1"/>
  <c r="AY448" i="6"/>
  <c r="IB448" i="6" s="1"/>
  <c r="AW448" i="6"/>
  <c r="AV448" i="6"/>
  <c r="AT448" i="6"/>
  <c r="AR448" i="6"/>
  <c r="AQ448" i="6"/>
  <c r="AM448" i="6"/>
  <c r="HT448" i="6" s="1"/>
  <c r="AK448" i="6"/>
  <c r="AJ448" i="6"/>
  <c r="AG448" i="6"/>
  <c r="HP448" i="6" s="1"/>
  <c r="AF448" i="6"/>
  <c r="HR448" i="6" s="1"/>
  <c r="K448" i="6"/>
  <c r="E448" i="6"/>
  <c r="D448" i="6"/>
  <c r="NK447" i="6"/>
  <c r="NA447" i="6"/>
  <c r="MZ447" i="6"/>
  <c r="GH447" i="6"/>
  <c r="GE447" i="6"/>
  <c r="GD447" i="6"/>
  <c r="GC447" i="6"/>
  <c r="GB447" i="6"/>
  <c r="GA447" i="6"/>
  <c r="FZ447" i="6"/>
  <c r="FY447" i="6"/>
  <c r="FX447" i="6"/>
  <c r="FU447" i="6"/>
  <c r="FS447" i="6"/>
  <c r="MJ447" i="6" s="1"/>
  <c r="FQ447" i="6"/>
  <c r="MF447" i="6" s="1"/>
  <c r="FP447" i="6"/>
  <c r="MH447" i="6" s="1"/>
  <c r="FM447" i="6"/>
  <c r="MB447" i="6" s="1"/>
  <c r="FK447" i="6"/>
  <c r="LX447" i="6" s="1"/>
  <c r="FJ447" i="6"/>
  <c r="LZ447" i="6" s="1"/>
  <c r="FG447" i="6"/>
  <c r="LT447" i="6" s="1"/>
  <c r="FE447" i="6"/>
  <c r="LP447" i="6" s="1"/>
  <c r="FD447" i="6"/>
  <c r="LR447" i="6" s="1"/>
  <c r="FA447" i="6"/>
  <c r="LL447" i="6" s="1"/>
  <c r="EY447" i="6"/>
  <c r="EX447" i="6"/>
  <c r="EU447" i="6"/>
  <c r="LH447" i="6" s="1"/>
  <c r="ET447" i="6"/>
  <c r="LJ447" i="6" s="1"/>
  <c r="EO447" i="6"/>
  <c r="EP447" i="6" s="1"/>
  <c r="LD447" i="6" s="1"/>
  <c r="EN447" i="6"/>
  <c r="EM447" i="6"/>
  <c r="EK447" i="6"/>
  <c r="KZ447" i="6" s="1"/>
  <c r="EJ447" i="6"/>
  <c r="LB447" i="6" s="1"/>
  <c r="EE447" i="6"/>
  <c r="KV447" i="6" s="1"/>
  <c r="EC447" i="6"/>
  <c r="EB447" i="6"/>
  <c r="DW447" i="6"/>
  <c r="KR447" i="6" s="1"/>
  <c r="DV447" i="6"/>
  <c r="KT447" i="6" s="1"/>
  <c r="DR447" i="6"/>
  <c r="KN447" i="6" s="1"/>
  <c r="DP447" i="6"/>
  <c r="DO447" i="6"/>
  <c r="DM447" i="6"/>
  <c r="KJ447" i="6" s="1"/>
  <c r="DL447" i="6"/>
  <c r="KL447" i="6" s="1"/>
  <c r="DG447" i="6"/>
  <c r="KF447" i="6" s="1"/>
  <c r="DE447" i="6"/>
  <c r="KB447" i="6" s="1"/>
  <c r="DD447" i="6"/>
  <c r="KD447" i="6" s="1"/>
  <c r="DA447" i="6"/>
  <c r="JX447" i="6" s="1"/>
  <c r="CY447" i="6"/>
  <c r="JT447" i="6" s="1"/>
  <c r="CX447" i="6"/>
  <c r="JV447" i="6" s="1"/>
  <c r="CU447" i="6"/>
  <c r="JP447" i="6" s="1"/>
  <c r="CS447" i="6"/>
  <c r="CP447" i="6"/>
  <c r="JL447" i="6" s="1"/>
  <c r="CO447" i="6"/>
  <c r="JN447" i="6" s="1"/>
  <c r="CI447" i="6"/>
  <c r="JH447" i="6" s="1"/>
  <c r="CG447" i="6"/>
  <c r="JF447" i="6" s="1"/>
  <c r="CF447" i="6"/>
  <c r="JD447" i="6" s="1"/>
  <c r="CC447" i="6"/>
  <c r="IZ447" i="6" s="1"/>
  <c r="CA447" i="6"/>
  <c r="IX447" i="6" s="1"/>
  <c r="BZ447" i="6"/>
  <c r="IV447" i="6" s="1"/>
  <c r="BW447" i="6"/>
  <c r="IR447" i="6" s="1"/>
  <c r="BU447" i="6"/>
  <c r="BT447" i="6"/>
  <c r="BQ447" i="6"/>
  <c r="IN447" i="6" s="1"/>
  <c r="BP447" i="6"/>
  <c r="IP447" i="6" s="1"/>
  <c r="BL447" i="6"/>
  <c r="IJ447" i="6" s="1"/>
  <c r="BJ447" i="6"/>
  <c r="BI447" i="6"/>
  <c r="IF447" i="6" s="1"/>
  <c r="BF447" i="6"/>
  <c r="BG447" i="6" s="1"/>
  <c r="BC447" i="6"/>
  <c r="AY447" i="6"/>
  <c r="IB447" i="6" s="1"/>
  <c r="AW447" i="6"/>
  <c r="AV447" i="6"/>
  <c r="AT447" i="6"/>
  <c r="AR447" i="6"/>
  <c r="HX447" i="6" s="1"/>
  <c r="AQ447" i="6"/>
  <c r="AM447" i="6"/>
  <c r="HT447" i="6" s="1"/>
  <c r="AK447" i="6"/>
  <c r="AJ447" i="6"/>
  <c r="GJ447" i="6" s="1"/>
  <c r="AG447" i="6"/>
  <c r="HP447" i="6" s="1"/>
  <c r="AF447" i="6"/>
  <c r="HR447" i="6" s="1"/>
  <c r="K447" i="6"/>
  <c r="L447" i="6" s="1"/>
  <c r="E447" i="6"/>
  <c r="D447" i="6"/>
  <c r="NK446" i="6"/>
  <c r="NA446" i="6"/>
  <c r="MZ446" i="6"/>
  <c r="GH446" i="6"/>
  <c r="GE446" i="6"/>
  <c r="GD446" i="6"/>
  <c r="GC446" i="6"/>
  <c r="GB446" i="6"/>
  <c r="GA446" i="6"/>
  <c r="FZ446" i="6"/>
  <c r="FY446" i="6"/>
  <c r="FX446" i="6"/>
  <c r="FU446" i="6"/>
  <c r="FS446" i="6"/>
  <c r="MJ446" i="6" s="1"/>
  <c r="FQ446" i="6"/>
  <c r="MF446" i="6" s="1"/>
  <c r="FP446" i="6"/>
  <c r="MH446" i="6" s="1"/>
  <c r="FM446" i="6"/>
  <c r="MB446" i="6" s="1"/>
  <c r="FK446" i="6"/>
  <c r="LX446" i="6" s="1"/>
  <c r="FJ446" i="6"/>
  <c r="LZ446" i="6" s="1"/>
  <c r="FG446" i="6"/>
  <c r="LT446" i="6" s="1"/>
  <c r="FE446" i="6"/>
  <c r="LP446" i="6" s="1"/>
  <c r="FD446" i="6"/>
  <c r="LR446" i="6" s="1"/>
  <c r="LV446" i="6" s="1"/>
  <c r="FA446" i="6"/>
  <c r="LL446" i="6" s="1"/>
  <c r="EY446" i="6"/>
  <c r="EX446" i="6"/>
  <c r="EU446" i="6"/>
  <c r="LH446" i="6" s="1"/>
  <c r="ET446" i="6"/>
  <c r="LJ446" i="6" s="1"/>
  <c r="EO446" i="6"/>
  <c r="EP446" i="6" s="1"/>
  <c r="LD446" i="6" s="1"/>
  <c r="EN446" i="6"/>
  <c r="EM446" i="6"/>
  <c r="EK446" i="6"/>
  <c r="KZ446" i="6" s="1"/>
  <c r="EJ446" i="6"/>
  <c r="LB446" i="6" s="1"/>
  <c r="EE446" i="6"/>
  <c r="KV446" i="6" s="1"/>
  <c r="EC446" i="6"/>
  <c r="EB446" i="6"/>
  <c r="DW446" i="6"/>
  <c r="KR446" i="6" s="1"/>
  <c r="DV446" i="6"/>
  <c r="KT446" i="6" s="1"/>
  <c r="KX446" i="6" s="1"/>
  <c r="DR446" i="6"/>
  <c r="KN446" i="6" s="1"/>
  <c r="DP446" i="6"/>
  <c r="DO446" i="6"/>
  <c r="DM446" i="6"/>
  <c r="KJ446" i="6" s="1"/>
  <c r="DL446" i="6"/>
  <c r="KL446" i="6" s="1"/>
  <c r="DG446" i="6"/>
  <c r="KF446" i="6" s="1"/>
  <c r="DE446" i="6"/>
  <c r="KB446" i="6" s="1"/>
  <c r="DD446" i="6"/>
  <c r="KD446" i="6" s="1"/>
  <c r="KH446" i="6" s="1"/>
  <c r="DA446" i="6"/>
  <c r="JX446" i="6" s="1"/>
  <c r="CY446" i="6"/>
  <c r="JT446" i="6" s="1"/>
  <c r="CX446" i="6"/>
  <c r="JV446" i="6" s="1"/>
  <c r="CU446" i="6"/>
  <c r="JP446" i="6" s="1"/>
  <c r="CS446" i="6"/>
  <c r="CP446" i="6"/>
  <c r="JL446" i="6" s="1"/>
  <c r="CO446" i="6"/>
  <c r="JN446" i="6" s="1"/>
  <c r="CI446" i="6"/>
  <c r="JH446" i="6" s="1"/>
  <c r="CG446" i="6"/>
  <c r="JF446" i="6" s="1"/>
  <c r="CF446" i="6"/>
  <c r="JD446" i="6" s="1"/>
  <c r="CC446" i="6"/>
  <c r="IZ446" i="6" s="1"/>
  <c r="CA446" i="6"/>
  <c r="IX446" i="6" s="1"/>
  <c r="BZ446" i="6"/>
  <c r="IV446" i="6" s="1"/>
  <c r="BW446" i="6"/>
  <c r="IR446" i="6" s="1"/>
  <c r="BU446" i="6"/>
  <c r="BT446" i="6"/>
  <c r="BQ446" i="6"/>
  <c r="IN446" i="6" s="1"/>
  <c r="BP446" i="6"/>
  <c r="IP446" i="6" s="1"/>
  <c r="BL446" i="6"/>
  <c r="IJ446" i="6" s="1"/>
  <c r="BJ446" i="6"/>
  <c r="IH446" i="6" s="1"/>
  <c r="BI446" i="6"/>
  <c r="IF446" i="6" s="1"/>
  <c r="IK446" i="6" s="1"/>
  <c r="BG446" i="6"/>
  <c r="BF446" i="6"/>
  <c r="BD446" i="6"/>
  <c r="FV446" i="6" s="1"/>
  <c r="BC446" i="6"/>
  <c r="AY446" i="6"/>
  <c r="IB446" i="6" s="1"/>
  <c r="AW446" i="6"/>
  <c r="AV446" i="6"/>
  <c r="AT446" i="6"/>
  <c r="FW446" i="6" s="1"/>
  <c r="AR446" i="6"/>
  <c r="HX446" i="6" s="1"/>
  <c r="AQ446" i="6"/>
  <c r="AM446" i="6"/>
  <c r="HT446" i="6" s="1"/>
  <c r="AK446" i="6"/>
  <c r="AJ446" i="6"/>
  <c r="GJ446" i="6" s="1"/>
  <c r="AG446" i="6"/>
  <c r="HP446" i="6" s="1"/>
  <c r="AF446" i="6"/>
  <c r="HR446" i="6" s="1"/>
  <c r="K446" i="6"/>
  <c r="E446" i="6"/>
  <c r="D446" i="6"/>
  <c r="NK445" i="6"/>
  <c r="ND445" i="6"/>
  <c r="NC445" i="6"/>
  <c r="NA445" i="6"/>
  <c r="MZ445" i="6"/>
  <c r="MY445" i="6"/>
  <c r="GH445" i="6"/>
  <c r="GE445" i="6"/>
  <c r="GD445" i="6"/>
  <c r="GC445" i="6"/>
  <c r="GB445" i="6"/>
  <c r="GA445" i="6"/>
  <c r="FZ445" i="6"/>
  <c r="FY445" i="6"/>
  <c r="FX445" i="6"/>
  <c r="FU445" i="6"/>
  <c r="FS445" i="6"/>
  <c r="MJ445" i="6" s="1"/>
  <c r="FQ445" i="6"/>
  <c r="MF445" i="6" s="1"/>
  <c r="FP445" i="6"/>
  <c r="MH445" i="6" s="1"/>
  <c r="FM445" i="6"/>
  <c r="MB445" i="6" s="1"/>
  <c r="FK445" i="6"/>
  <c r="LX445" i="6" s="1"/>
  <c r="FJ445" i="6"/>
  <c r="LZ445" i="6" s="1"/>
  <c r="FG445" i="6"/>
  <c r="LT445" i="6" s="1"/>
  <c r="FE445" i="6"/>
  <c r="LP445" i="6" s="1"/>
  <c r="FD445" i="6"/>
  <c r="LR445" i="6" s="1"/>
  <c r="FA445" i="6"/>
  <c r="LL445" i="6" s="1"/>
  <c r="EY445" i="6"/>
  <c r="EX445" i="6"/>
  <c r="EU445" i="6"/>
  <c r="LH445" i="6" s="1"/>
  <c r="ET445" i="6"/>
  <c r="LJ445" i="6" s="1"/>
  <c r="EO445" i="6"/>
  <c r="EP445" i="6" s="1"/>
  <c r="LD445" i="6" s="1"/>
  <c r="EN445" i="6"/>
  <c r="EM445" i="6"/>
  <c r="EK445" i="6"/>
  <c r="KZ445" i="6" s="1"/>
  <c r="EJ445" i="6"/>
  <c r="LB445" i="6" s="1"/>
  <c r="EE445" i="6"/>
  <c r="KV445" i="6" s="1"/>
  <c r="EC445" i="6"/>
  <c r="EB445" i="6"/>
  <c r="DW445" i="6"/>
  <c r="KR445" i="6" s="1"/>
  <c r="DV445" i="6"/>
  <c r="KT445" i="6" s="1"/>
  <c r="DR445" i="6"/>
  <c r="KN445" i="6" s="1"/>
  <c r="DP445" i="6"/>
  <c r="DO445" i="6"/>
  <c r="DM445" i="6"/>
  <c r="KJ445" i="6" s="1"/>
  <c r="DL445" i="6"/>
  <c r="KL445" i="6" s="1"/>
  <c r="DG445" i="6"/>
  <c r="KF445" i="6" s="1"/>
  <c r="DE445" i="6"/>
  <c r="KB445" i="6" s="1"/>
  <c r="DD445" i="6"/>
  <c r="KD445" i="6" s="1"/>
  <c r="DA445" i="6"/>
  <c r="JX445" i="6" s="1"/>
  <c r="CY445" i="6"/>
  <c r="JT445" i="6" s="1"/>
  <c r="CX445" i="6"/>
  <c r="JV445" i="6" s="1"/>
  <c r="CU445" i="6"/>
  <c r="JP445" i="6" s="1"/>
  <c r="CS445" i="6"/>
  <c r="CP445" i="6"/>
  <c r="CO445" i="6"/>
  <c r="JN445" i="6" s="1"/>
  <c r="CI445" i="6"/>
  <c r="JH445" i="6" s="1"/>
  <c r="CG445" i="6"/>
  <c r="JF445" i="6" s="1"/>
  <c r="CF445" i="6"/>
  <c r="JD445" i="6" s="1"/>
  <c r="CC445" i="6"/>
  <c r="IZ445" i="6" s="1"/>
  <c r="CA445" i="6"/>
  <c r="IX445" i="6" s="1"/>
  <c r="BZ445" i="6"/>
  <c r="IV445" i="6" s="1"/>
  <c r="BW445" i="6"/>
  <c r="IR445" i="6" s="1"/>
  <c r="BU445" i="6"/>
  <c r="BT445" i="6"/>
  <c r="BQ445" i="6"/>
  <c r="IN445" i="6" s="1"/>
  <c r="BP445" i="6"/>
  <c r="IP445" i="6" s="1"/>
  <c r="BL445" i="6"/>
  <c r="IJ445" i="6" s="1"/>
  <c r="BJ445" i="6"/>
  <c r="BI445" i="6"/>
  <c r="IF445" i="6" s="1"/>
  <c r="IK445" i="6" s="1"/>
  <c r="BF445" i="6"/>
  <c r="BG445" i="6" s="1"/>
  <c r="BC445" i="6"/>
  <c r="BD445" i="6" s="1"/>
  <c r="AY445" i="6"/>
  <c r="IB445" i="6" s="1"/>
  <c r="AW445" i="6"/>
  <c r="AV445" i="6"/>
  <c r="AT445" i="6"/>
  <c r="AR445" i="6"/>
  <c r="AQ445" i="6"/>
  <c r="AM445" i="6"/>
  <c r="HT445" i="6" s="1"/>
  <c r="AK445" i="6"/>
  <c r="AJ445" i="6"/>
  <c r="AG445" i="6"/>
  <c r="HP445" i="6" s="1"/>
  <c r="AF445" i="6"/>
  <c r="HR445" i="6" s="1"/>
  <c r="K445" i="6"/>
  <c r="E445" i="6"/>
  <c r="D445" i="6"/>
  <c r="NK444" i="6"/>
  <c r="NA444" i="6"/>
  <c r="MZ444" i="6"/>
  <c r="GH444" i="6"/>
  <c r="GE444" i="6"/>
  <c r="GD444" i="6"/>
  <c r="GC444" i="6"/>
  <c r="GB444" i="6"/>
  <c r="GA444" i="6"/>
  <c r="FZ444" i="6"/>
  <c r="FY444" i="6"/>
  <c r="FX444" i="6"/>
  <c r="FU444" i="6"/>
  <c r="FS444" i="6"/>
  <c r="MJ444" i="6" s="1"/>
  <c r="FQ444" i="6"/>
  <c r="MF444" i="6" s="1"/>
  <c r="FP444" i="6"/>
  <c r="MH444" i="6" s="1"/>
  <c r="FM444" i="6"/>
  <c r="MB444" i="6" s="1"/>
  <c r="FK444" i="6"/>
  <c r="LX444" i="6" s="1"/>
  <c r="FJ444" i="6"/>
  <c r="LZ444" i="6" s="1"/>
  <c r="FG444" i="6"/>
  <c r="LT444" i="6" s="1"/>
  <c r="FE444" i="6"/>
  <c r="LP444" i="6" s="1"/>
  <c r="FD444" i="6"/>
  <c r="LR444" i="6" s="1"/>
  <c r="FA444" i="6"/>
  <c r="LL444" i="6" s="1"/>
  <c r="EY444" i="6"/>
  <c r="EX444" i="6"/>
  <c r="EU444" i="6"/>
  <c r="LH444" i="6" s="1"/>
  <c r="ET444" i="6"/>
  <c r="LJ444" i="6" s="1"/>
  <c r="EO444" i="6"/>
  <c r="EP444" i="6" s="1"/>
  <c r="LD444" i="6" s="1"/>
  <c r="EN444" i="6"/>
  <c r="EM444" i="6"/>
  <c r="EK444" i="6"/>
  <c r="KZ444" i="6" s="1"/>
  <c r="EJ444" i="6"/>
  <c r="LB444" i="6" s="1"/>
  <c r="EE444" i="6"/>
  <c r="KV444" i="6" s="1"/>
  <c r="EC444" i="6"/>
  <c r="EB444" i="6"/>
  <c r="DW444" i="6"/>
  <c r="KR444" i="6" s="1"/>
  <c r="DV444" i="6"/>
  <c r="KT444" i="6" s="1"/>
  <c r="DR444" i="6"/>
  <c r="KN444" i="6" s="1"/>
  <c r="DP444" i="6"/>
  <c r="DO444" i="6"/>
  <c r="DM444" i="6"/>
  <c r="KJ444" i="6" s="1"/>
  <c r="DL444" i="6"/>
  <c r="KL444" i="6" s="1"/>
  <c r="DG444" i="6"/>
  <c r="KF444" i="6" s="1"/>
  <c r="DE444" i="6"/>
  <c r="KB444" i="6" s="1"/>
  <c r="DD444" i="6"/>
  <c r="KD444" i="6" s="1"/>
  <c r="DA444" i="6"/>
  <c r="JX444" i="6" s="1"/>
  <c r="CY444" i="6"/>
  <c r="JT444" i="6" s="1"/>
  <c r="CX444" i="6"/>
  <c r="JV444" i="6" s="1"/>
  <c r="CU444" i="6"/>
  <c r="JP444" i="6" s="1"/>
  <c r="CS444" i="6"/>
  <c r="CP444" i="6"/>
  <c r="CO444" i="6"/>
  <c r="JN444" i="6" s="1"/>
  <c r="CI444" i="6"/>
  <c r="JH444" i="6" s="1"/>
  <c r="CG444" i="6"/>
  <c r="JF444" i="6" s="1"/>
  <c r="CF444" i="6"/>
  <c r="JD444" i="6" s="1"/>
  <c r="CC444" i="6"/>
  <c r="IZ444" i="6" s="1"/>
  <c r="CA444" i="6"/>
  <c r="IX444" i="6" s="1"/>
  <c r="BZ444" i="6"/>
  <c r="IV444" i="6" s="1"/>
  <c r="BW444" i="6"/>
  <c r="IR444" i="6" s="1"/>
  <c r="BU444" i="6"/>
  <c r="BT444" i="6"/>
  <c r="BQ444" i="6"/>
  <c r="IN444" i="6" s="1"/>
  <c r="BP444" i="6"/>
  <c r="IP444" i="6" s="1"/>
  <c r="BL444" i="6"/>
  <c r="IJ444" i="6" s="1"/>
  <c r="BJ444" i="6"/>
  <c r="BI444" i="6"/>
  <c r="IF444" i="6" s="1"/>
  <c r="BF444" i="6"/>
  <c r="BG444" i="6" s="1"/>
  <c r="BC444" i="6"/>
  <c r="AY444" i="6"/>
  <c r="IB444" i="6" s="1"/>
  <c r="AW444" i="6"/>
  <c r="AV444" i="6"/>
  <c r="AT444" i="6"/>
  <c r="AR444" i="6"/>
  <c r="AQ444" i="6"/>
  <c r="AM444" i="6"/>
  <c r="HT444" i="6" s="1"/>
  <c r="AK444" i="6"/>
  <c r="AJ444" i="6"/>
  <c r="AG444" i="6"/>
  <c r="HP444" i="6" s="1"/>
  <c r="AF444" i="6"/>
  <c r="HR444" i="6" s="1"/>
  <c r="K444" i="6"/>
  <c r="L444" i="6" s="1"/>
  <c r="E444" i="6"/>
  <c r="D444" i="6"/>
  <c r="NK443" i="6"/>
  <c r="NA443" i="6"/>
  <c r="MZ443" i="6"/>
  <c r="GH443" i="6"/>
  <c r="GE443" i="6"/>
  <c r="GD443" i="6"/>
  <c r="GC443" i="6"/>
  <c r="GB443" i="6"/>
  <c r="GA443" i="6"/>
  <c r="FZ443" i="6"/>
  <c r="FY443" i="6"/>
  <c r="FX443" i="6"/>
  <c r="FU443" i="6"/>
  <c r="FS443" i="6"/>
  <c r="MJ443" i="6" s="1"/>
  <c r="FQ443" i="6"/>
  <c r="MF443" i="6" s="1"/>
  <c r="FP443" i="6"/>
  <c r="MH443" i="6" s="1"/>
  <c r="FM443" i="6"/>
  <c r="MB443" i="6" s="1"/>
  <c r="FK443" i="6"/>
  <c r="LX443" i="6" s="1"/>
  <c r="FJ443" i="6"/>
  <c r="LZ443" i="6" s="1"/>
  <c r="FG443" i="6"/>
  <c r="LT443" i="6" s="1"/>
  <c r="FE443" i="6"/>
  <c r="LP443" i="6" s="1"/>
  <c r="FD443" i="6"/>
  <c r="LR443" i="6" s="1"/>
  <c r="LV443" i="6" s="1"/>
  <c r="FA443" i="6"/>
  <c r="LL443" i="6" s="1"/>
  <c r="EY443" i="6"/>
  <c r="EX443" i="6"/>
  <c r="EU443" i="6"/>
  <c r="LH443" i="6" s="1"/>
  <c r="ET443" i="6"/>
  <c r="LJ443" i="6" s="1"/>
  <c r="EO443" i="6"/>
  <c r="EP443" i="6" s="1"/>
  <c r="LD443" i="6" s="1"/>
  <c r="EN443" i="6"/>
  <c r="EM443" i="6"/>
  <c r="EK443" i="6"/>
  <c r="KZ443" i="6" s="1"/>
  <c r="EJ443" i="6"/>
  <c r="LB443" i="6" s="1"/>
  <c r="EE443" i="6"/>
  <c r="KV443" i="6" s="1"/>
  <c r="EC443" i="6"/>
  <c r="EB443" i="6"/>
  <c r="DW443" i="6"/>
  <c r="KR443" i="6" s="1"/>
  <c r="DV443" i="6"/>
  <c r="KT443" i="6" s="1"/>
  <c r="KX443" i="6" s="1"/>
  <c r="DR443" i="6"/>
  <c r="KN443" i="6" s="1"/>
  <c r="DP443" i="6"/>
  <c r="DO443" i="6"/>
  <c r="DM443" i="6"/>
  <c r="KJ443" i="6" s="1"/>
  <c r="DL443" i="6"/>
  <c r="KL443" i="6" s="1"/>
  <c r="DG443" i="6"/>
  <c r="KF443" i="6" s="1"/>
  <c r="DE443" i="6"/>
  <c r="KB443" i="6" s="1"/>
  <c r="DD443" i="6"/>
  <c r="KD443" i="6" s="1"/>
  <c r="KH443" i="6" s="1"/>
  <c r="DA443" i="6"/>
  <c r="JX443" i="6" s="1"/>
  <c r="CY443" i="6"/>
  <c r="JT443" i="6" s="1"/>
  <c r="CX443" i="6"/>
  <c r="JV443" i="6" s="1"/>
  <c r="CU443" i="6"/>
  <c r="JP443" i="6" s="1"/>
  <c r="CS443" i="6"/>
  <c r="CP443" i="6"/>
  <c r="CO443" i="6"/>
  <c r="JN443" i="6" s="1"/>
  <c r="JR443" i="6" s="1"/>
  <c r="CI443" i="6"/>
  <c r="JH443" i="6" s="1"/>
  <c r="CG443" i="6"/>
  <c r="JF443" i="6" s="1"/>
  <c r="CF443" i="6"/>
  <c r="JD443" i="6" s="1"/>
  <c r="CC443" i="6"/>
  <c r="IZ443" i="6" s="1"/>
  <c r="CA443" i="6"/>
  <c r="IX443" i="6" s="1"/>
  <c r="BZ443" i="6"/>
  <c r="IV443" i="6" s="1"/>
  <c r="BW443" i="6"/>
  <c r="IR443" i="6" s="1"/>
  <c r="BU443" i="6"/>
  <c r="BT443" i="6"/>
  <c r="BQ443" i="6"/>
  <c r="IN443" i="6" s="1"/>
  <c r="BP443" i="6"/>
  <c r="IP443" i="6" s="1"/>
  <c r="BL443" i="6"/>
  <c r="IJ443" i="6" s="1"/>
  <c r="BJ443" i="6"/>
  <c r="BI443" i="6"/>
  <c r="IF443" i="6" s="1"/>
  <c r="IK443" i="6" s="1"/>
  <c r="BF443" i="6"/>
  <c r="BG443" i="6" s="1"/>
  <c r="BC443" i="6"/>
  <c r="BD443" i="6" s="1"/>
  <c r="AY443" i="6"/>
  <c r="IB443" i="6" s="1"/>
  <c r="AW443" i="6"/>
  <c r="AV443" i="6"/>
  <c r="AT443" i="6"/>
  <c r="FW443" i="6" s="1"/>
  <c r="AR443" i="6"/>
  <c r="AQ443" i="6"/>
  <c r="AM443" i="6"/>
  <c r="HT443" i="6" s="1"/>
  <c r="AK443" i="6"/>
  <c r="AJ443" i="6"/>
  <c r="AG443" i="6"/>
  <c r="HP443" i="6" s="1"/>
  <c r="AF443" i="6"/>
  <c r="HR443" i="6" s="1"/>
  <c r="K443" i="6"/>
  <c r="E443" i="6"/>
  <c r="D443" i="6"/>
  <c r="NK442" i="6"/>
  <c r="NA442" i="6"/>
  <c r="MZ442" i="6"/>
  <c r="GH442" i="6"/>
  <c r="GE442" i="6"/>
  <c r="GD442" i="6"/>
  <c r="GC442" i="6"/>
  <c r="GB442" i="6"/>
  <c r="GA442" i="6"/>
  <c r="FZ442" i="6"/>
  <c r="FY442" i="6"/>
  <c r="FX442" i="6"/>
  <c r="FU442" i="6"/>
  <c r="FS442" i="6"/>
  <c r="MJ442" i="6" s="1"/>
  <c r="FQ442" i="6"/>
  <c r="MF442" i="6" s="1"/>
  <c r="FP442" i="6"/>
  <c r="MH442" i="6" s="1"/>
  <c r="FM442" i="6"/>
  <c r="MB442" i="6" s="1"/>
  <c r="FK442" i="6"/>
  <c r="LX442" i="6" s="1"/>
  <c r="FJ442" i="6"/>
  <c r="LZ442" i="6" s="1"/>
  <c r="FG442" i="6"/>
  <c r="LT442" i="6" s="1"/>
  <c r="FE442" i="6"/>
  <c r="LP442" i="6" s="1"/>
  <c r="FD442" i="6"/>
  <c r="LR442" i="6" s="1"/>
  <c r="FA442" i="6"/>
  <c r="LL442" i="6" s="1"/>
  <c r="EY442" i="6"/>
  <c r="EX442" i="6"/>
  <c r="EU442" i="6"/>
  <c r="LH442" i="6" s="1"/>
  <c r="ET442" i="6"/>
  <c r="LJ442" i="6" s="1"/>
  <c r="EP442" i="6"/>
  <c r="LD442" i="6" s="1"/>
  <c r="EO442" i="6"/>
  <c r="EN442" i="6"/>
  <c r="EM442" i="6"/>
  <c r="EK442" i="6"/>
  <c r="KZ442" i="6" s="1"/>
  <c r="EJ442" i="6"/>
  <c r="LB442" i="6" s="1"/>
  <c r="EE442" i="6"/>
  <c r="KV442" i="6" s="1"/>
  <c r="EC442" i="6"/>
  <c r="EB442" i="6"/>
  <c r="DW442" i="6"/>
  <c r="KR442" i="6" s="1"/>
  <c r="DV442" i="6"/>
  <c r="KT442" i="6" s="1"/>
  <c r="DR442" i="6"/>
  <c r="KN442" i="6" s="1"/>
  <c r="DP442" i="6"/>
  <c r="DO442" i="6"/>
  <c r="DM442" i="6"/>
  <c r="KJ442" i="6" s="1"/>
  <c r="DL442" i="6"/>
  <c r="KL442" i="6" s="1"/>
  <c r="DG442" i="6"/>
  <c r="KF442" i="6" s="1"/>
  <c r="DE442" i="6"/>
  <c r="KB442" i="6" s="1"/>
  <c r="DD442" i="6"/>
  <c r="KD442" i="6" s="1"/>
  <c r="DA442" i="6"/>
  <c r="JX442" i="6" s="1"/>
  <c r="CY442" i="6"/>
  <c r="JT442" i="6" s="1"/>
  <c r="CX442" i="6"/>
  <c r="JV442" i="6" s="1"/>
  <c r="CU442" i="6"/>
  <c r="JP442" i="6" s="1"/>
  <c r="CS442" i="6"/>
  <c r="CP442" i="6"/>
  <c r="JL442" i="6" s="1"/>
  <c r="CO442" i="6"/>
  <c r="JN442" i="6" s="1"/>
  <c r="CI442" i="6"/>
  <c r="JH442" i="6" s="1"/>
  <c r="CG442" i="6"/>
  <c r="JF442" i="6" s="1"/>
  <c r="CF442" i="6"/>
  <c r="JD442" i="6" s="1"/>
  <c r="CC442" i="6"/>
  <c r="IZ442" i="6" s="1"/>
  <c r="CA442" i="6"/>
  <c r="IX442" i="6" s="1"/>
  <c r="BZ442" i="6"/>
  <c r="IV442" i="6" s="1"/>
  <c r="BW442" i="6"/>
  <c r="IR442" i="6" s="1"/>
  <c r="BU442" i="6"/>
  <c r="BT442" i="6"/>
  <c r="BQ442" i="6"/>
  <c r="IN442" i="6" s="1"/>
  <c r="BP442" i="6"/>
  <c r="IP442" i="6" s="1"/>
  <c r="BL442" i="6"/>
  <c r="IJ442" i="6" s="1"/>
  <c r="BJ442" i="6"/>
  <c r="BI442" i="6"/>
  <c r="IF442" i="6" s="1"/>
  <c r="BF442" i="6"/>
  <c r="BG442" i="6" s="1"/>
  <c r="BC442" i="6"/>
  <c r="AY442" i="6"/>
  <c r="IB442" i="6" s="1"/>
  <c r="AW442" i="6"/>
  <c r="AV442" i="6"/>
  <c r="AT442" i="6"/>
  <c r="AR442" i="6"/>
  <c r="AQ442" i="6"/>
  <c r="AM442" i="6"/>
  <c r="HT442" i="6" s="1"/>
  <c r="AK442" i="6"/>
  <c r="AJ442" i="6"/>
  <c r="AG442" i="6"/>
  <c r="HP442" i="6" s="1"/>
  <c r="AF442" i="6"/>
  <c r="HR442" i="6" s="1"/>
  <c r="K442" i="6"/>
  <c r="L442" i="6" s="1"/>
  <c r="E442" i="6"/>
  <c r="D442" i="6"/>
  <c r="NK441" i="6"/>
  <c r="ND441" i="6"/>
  <c r="NC441" i="6"/>
  <c r="NA441" i="6"/>
  <c r="MZ441" i="6"/>
  <c r="GH441" i="6"/>
  <c r="GE441" i="6"/>
  <c r="GD441" i="6"/>
  <c r="GC441" i="6"/>
  <c r="GB441" i="6"/>
  <c r="GA441" i="6"/>
  <c r="FZ441" i="6"/>
  <c r="FY441" i="6"/>
  <c r="FX441" i="6"/>
  <c r="FU441" i="6"/>
  <c r="FS441" i="6"/>
  <c r="MJ441" i="6" s="1"/>
  <c r="FQ441" i="6"/>
  <c r="MF441" i="6" s="1"/>
  <c r="FP441" i="6"/>
  <c r="MH441" i="6" s="1"/>
  <c r="FM441" i="6"/>
  <c r="MB441" i="6" s="1"/>
  <c r="FK441" i="6"/>
  <c r="LX441" i="6" s="1"/>
  <c r="FJ441" i="6"/>
  <c r="LZ441" i="6" s="1"/>
  <c r="FG441" i="6"/>
  <c r="LT441" i="6" s="1"/>
  <c r="FE441" i="6"/>
  <c r="LP441" i="6" s="1"/>
  <c r="FD441" i="6"/>
  <c r="LR441" i="6" s="1"/>
  <c r="LV441" i="6" s="1"/>
  <c r="FA441" i="6"/>
  <c r="LL441" i="6" s="1"/>
  <c r="EY441" i="6"/>
  <c r="EX441" i="6"/>
  <c r="EU441" i="6"/>
  <c r="LH441" i="6" s="1"/>
  <c r="ET441" i="6"/>
  <c r="LJ441" i="6" s="1"/>
  <c r="EO441" i="6"/>
  <c r="EP441" i="6" s="1"/>
  <c r="LD441" i="6" s="1"/>
  <c r="EN441" i="6"/>
  <c r="EM441" i="6"/>
  <c r="EK441" i="6"/>
  <c r="KZ441" i="6" s="1"/>
  <c r="EJ441" i="6"/>
  <c r="LB441" i="6" s="1"/>
  <c r="EE441" i="6"/>
  <c r="KV441" i="6" s="1"/>
  <c r="EC441" i="6"/>
  <c r="EB441" i="6"/>
  <c r="DW441" i="6"/>
  <c r="KR441" i="6" s="1"/>
  <c r="DV441" i="6"/>
  <c r="KT441" i="6" s="1"/>
  <c r="KX441" i="6" s="1"/>
  <c r="DR441" i="6"/>
  <c r="KN441" i="6" s="1"/>
  <c r="DP441" i="6"/>
  <c r="DO441" i="6"/>
  <c r="DM441" i="6"/>
  <c r="KJ441" i="6" s="1"/>
  <c r="DL441" i="6"/>
  <c r="KL441" i="6" s="1"/>
  <c r="DG441" i="6"/>
  <c r="KF441" i="6" s="1"/>
  <c r="DE441" i="6"/>
  <c r="KB441" i="6" s="1"/>
  <c r="DD441" i="6"/>
  <c r="KD441" i="6" s="1"/>
  <c r="DA441" i="6"/>
  <c r="JX441" i="6" s="1"/>
  <c r="CY441" i="6"/>
  <c r="JT441" i="6" s="1"/>
  <c r="CX441" i="6"/>
  <c r="JV441" i="6" s="1"/>
  <c r="CU441" i="6"/>
  <c r="JP441" i="6" s="1"/>
  <c r="CS441" i="6"/>
  <c r="CP441" i="6"/>
  <c r="CO441" i="6"/>
  <c r="JN441" i="6" s="1"/>
  <c r="JR441" i="6" s="1"/>
  <c r="CI441" i="6"/>
  <c r="JH441" i="6" s="1"/>
  <c r="CG441" i="6"/>
  <c r="JF441" i="6" s="1"/>
  <c r="CF441" i="6"/>
  <c r="JD441" i="6" s="1"/>
  <c r="CC441" i="6"/>
  <c r="IZ441" i="6" s="1"/>
  <c r="CA441" i="6"/>
  <c r="IX441" i="6" s="1"/>
  <c r="BZ441" i="6"/>
  <c r="IV441" i="6" s="1"/>
  <c r="BW441" i="6"/>
  <c r="IR441" i="6" s="1"/>
  <c r="BU441" i="6"/>
  <c r="BT441" i="6"/>
  <c r="BQ441" i="6"/>
  <c r="IN441" i="6" s="1"/>
  <c r="BP441" i="6"/>
  <c r="IP441" i="6" s="1"/>
  <c r="BL441" i="6"/>
  <c r="IJ441" i="6" s="1"/>
  <c r="BJ441" i="6"/>
  <c r="BI441" i="6"/>
  <c r="IF441" i="6" s="1"/>
  <c r="IK441" i="6" s="1"/>
  <c r="BF441" i="6"/>
  <c r="BG441" i="6" s="1"/>
  <c r="BC441" i="6"/>
  <c r="BD441" i="6" s="1"/>
  <c r="AY441" i="6"/>
  <c r="IB441" i="6" s="1"/>
  <c r="AW441" i="6"/>
  <c r="AV441" i="6"/>
  <c r="AT441" i="6"/>
  <c r="FW441" i="6" s="1"/>
  <c r="AR441" i="6"/>
  <c r="AQ441" i="6"/>
  <c r="AM441" i="6"/>
  <c r="HT441" i="6" s="1"/>
  <c r="AK441" i="6"/>
  <c r="AJ441" i="6"/>
  <c r="AG441" i="6"/>
  <c r="HP441" i="6" s="1"/>
  <c r="AF441" i="6"/>
  <c r="HR441" i="6" s="1"/>
  <c r="K441" i="6"/>
  <c r="E441" i="6"/>
  <c r="D441" i="6"/>
  <c r="NK440" i="6"/>
  <c r="NA440" i="6"/>
  <c r="MZ440" i="6"/>
  <c r="GH440" i="6"/>
  <c r="GE440" i="6"/>
  <c r="GD440" i="6"/>
  <c r="GC440" i="6"/>
  <c r="GB440" i="6"/>
  <c r="GA440" i="6"/>
  <c r="FZ440" i="6"/>
  <c r="FY440" i="6"/>
  <c r="FX440" i="6"/>
  <c r="FU440" i="6"/>
  <c r="FS440" i="6"/>
  <c r="MJ440" i="6" s="1"/>
  <c r="FQ440" i="6"/>
  <c r="MF440" i="6" s="1"/>
  <c r="FP440" i="6"/>
  <c r="MH440" i="6" s="1"/>
  <c r="FM440" i="6"/>
  <c r="MB440" i="6" s="1"/>
  <c r="FK440" i="6"/>
  <c r="LX440" i="6" s="1"/>
  <c r="FJ440" i="6"/>
  <c r="LZ440" i="6" s="1"/>
  <c r="FG440" i="6"/>
  <c r="LT440" i="6" s="1"/>
  <c r="FE440" i="6"/>
  <c r="LP440" i="6" s="1"/>
  <c r="FD440" i="6"/>
  <c r="LR440" i="6" s="1"/>
  <c r="FA440" i="6"/>
  <c r="LL440" i="6" s="1"/>
  <c r="EY440" i="6"/>
  <c r="EX440" i="6"/>
  <c r="EU440" i="6"/>
  <c r="LH440" i="6" s="1"/>
  <c r="ET440" i="6"/>
  <c r="LJ440" i="6" s="1"/>
  <c r="EP440" i="6"/>
  <c r="LD440" i="6" s="1"/>
  <c r="EO440" i="6"/>
  <c r="EN440" i="6"/>
  <c r="EM440" i="6"/>
  <c r="EK440" i="6"/>
  <c r="KZ440" i="6" s="1"/>
  <c r="EJ440" i="6"/>
  <c r="LB440" i="6" s="1"/>
  <c r="EE440" i="6"/>
  <c r="KV440" i="6" s="1"/>
  <c r="EC440" i="6"/>
  <c r="EB440" i="6"/>
  <c r="DW440" i="6"/>
  <c r="KR440" i="6" s="1"/>
  <c r="DV440" i="6"/>
  <c r="KT440" i="6" s="1"/>
  <c r="DR440" i="6"/>
  <c r="KN440" i="6" s="1"/>
  <c r="DP440" i="6"/>
  <c r="DO440" i="6"/>
  <c r="DM440" i="6"/>
  <c r="KJ440" i="6" s="1"/>
  <c r="DL440" i="6"/>
  <c r="KL440" i="6" s="1"/>
  <c r="DG440" i="6"/>
  <c r="KF440" i="6" s="1"/>
  <c r="DE440" i="6"/>
  <c r="KB440" i="6" s="1"/>
  <c r="DD440" i="6"/>
  <c r="KD440" i="6" s="1"/>
  <c r="DA440" i="6"/>
  <c r="JX440" i="6" s="1"/>
  <c r="CY440" i="6"/>
  <c r="JT440" i="6" s="1"/>
  <c r="CX440" i="6"/>
  <c r="JV440" i="6" s="1"/>
  <c r="CU440" i="6"/>
  <c r="JP440" i="6" s="1"/>
  <c r="CS440" i="6"/>
  <c r="CP440" i="6"/>
  <c r="JL440" i="6" s="1"/>
  <c r="CO440" i="6"/>
  <c r="JN440" i="6" s="1"/>
  <c r="CI440" i="6"/>
  <c r="JH440" i="6" s="1"/>
  <c r="CG440" i="6"/>
  <c r="JF440" i="6" s="1"/>
  <c r="CF440" i="6"/>
  <c r="JD440" i="6" s="1"/>
  <c r="CC440" i="6"/>
  <c r="IZ440" i="6" s="1"/>
  <c r="CA440" i="6"/>
  <c r="IX440" i="6" s="1"/>
  <c r="BZ440" i="6"/>
  <c r="IV440" i="6" s="1"/>
  <c r="BW440" i="6"/>
  <c r="IR440" i="6" s="1"/>
  <c r="BU440" i="6"/>
  <c r="BT440" i="6"/>
  <c r="BQ440" i="6"/>
  <c r="IN440" i="6" s="1"/>
  <c r="BP440" i="6"/>
  <c r="IP440" i="6" s="1"/>
  <c r="BL440" i="6"/>
  <c r="IJ440" i="6" s="1"/>
  <c r="BJ440" i="6"/>
  <c r="BI440" i="6"/>
  <c r="IF440" i="6" s="1"/>
  <c r="BF440" i="6"/>
  <c r="BG440" i="6" s="1"/>
  <c r="BC440" i="6"/>
  <c r="AY440" i="6"/>
  <c r="IB440" i="6" s="1"/>
  <c r="AW440" i="6"/>
  <c r="AV440" i="6"/>
  <c r="AT440" i="6"/>
  <c r="AR440" i="6"/>
  <c r="AQ440" i="6"/>
  <c r="AM440" i="6"/>
  <c r="HT440" i="6" s="1"/>
  <c r="AK440" i="6"/>
  <c r="AJ440" i="6"/>
  <c r="AG440" i="6"/>
  <c r="HP440" i="6" s="1"/>
  <c r="AF440" i="6"/>
  <c r="HR440" i="6" s="1"/>
  <c r="K440" i="6"/>
  <c r="L440" i="6" s="1"/>
  <c r="E440" i="6"/>
  <c r="D440" i="6"/>
  <c r="NK439" i="6"/>
  <c r="NA439" i="6"/>
  <c r="MZ439" i="6"/>
  <c r="GH439" i="6"/>
  <c r="GE439" i="6"/>
  <c r="GD439" i="6"/>
  <c r="GC439" i="6"/>
  <c r="GB439" i="6"/>
  <c r="GA439" i="6"/>
  <c r="FZ439" i="6"/>
  <c r="FY439" i="6"/>
  <c r="FX439" i="6"/>
  <c r="FU439" i="6"/>
  <c r="FS439" i="6"/>
  <c r="MJ439" i="6" s="1"/>
  <c r="FQ439" i="6"/>
  <c r="MF439" i="6" s="1"/>
  <c r="FP439" i="6"/>
  <c r="MH439" i="6" s="1"/>
  <c r="FM439" i="6"/>
  <c r="MB439" i="6" s="1"/>
  <c r="FK439" i="6"/>
  <c r="LX439" i="6" s="1"/>
  <c r="FJ439" i="6"/>
  <c r="LZ439" i="6" s="1"/>
  <c r="FG439" i="6"/>
  <c r="LT439" i="6" s="1"/>
  <c r="FE439" i="6"/>
  <c r="LP439" i="6" s="1"/>
  <c r="FD439" i="6"/>
  <c r="LR439" i="6" s="1"/>
  <c r="LV439" i="6" s="1"/>
  <c r="FA439" i="6"/>
  <c r="LL439" i="6" s="1"/>
  <c r="EY439" i="6"/>
  <c r="EX439" i="6"/>
  <c r="EU439" i="6"/>
  <c r="LH439" i="6" s="1"/>
  <c r="ET439" i="6"/>
  <c r="LJ439" i="6" s="1"/>
  <c r="EO439" i="6"/>
  <c r="EP439" i="6" s="1"/>
  <c r="LD439" i="6" s="1"/>
  <c r="EN439" i="6"/>
  <c r="EM439" i="6"/>
  <c r="EK439" i="6"/>
  <c r="KZ439" i="6" s="1"/>
  <c r="EJ439" i="6"/>
  <c r="LB439" i="6" s="1"/>
  <c r="EE439" i="6"/>
  <c r="KV439" i="6" s="1"/>
  <c r="EC439" i="6"/>
  <c r="EB439" i="6"/>
  <c r="DW439" i="6"/>
  <c r="KR439" i="6" s="1"/>
  <c r="DV439" i="6"/>
  <c r="KT439" i="6" s="1"/>
  <c r="KX439" i="6" s="1"/>
  <c r="DR439" i="6"/>
  <c r="KN439" i="6" s="1"/>
  <c r="DP439" i="6"/>
  <c r="DO439" i="6"/>
  <c r="DM439" i="6"/>
  <c r="KJ439" i="6" s="1"/>
  <c r="DL439" i="6"/>
  <c r="KL439" i="6" s="1"/>
  <c r="DG439" i="6"/>
  <c r="KF439" i="6" s="1"/>
  <c r="DE439" i="6"/>
  <c r="KB439" i="6" s="1"/>
  <c r="DD439" i="6"/>
  <c r="KD439" i="6" s="1"/>
  <c r="KH439" i="6" s="1"/>
  <c r="DA439" i="6"/>
  <c r="JX439" i="6" s="1"/>
  <c r="CY439" i="6"/>
  <c r="JT439" i="6" s="1"/>
  <c r="CX439" i="6"/>
  <c r="JV439" i="6" s="1"/>
  <c r="CU439" i="6"/>
  <c r="JP439" i="6" s="1"/>
  <c r="CS439" i="6"/>
  <c r="CP439" i="6"/>
  <c r="CO439" i="6"/>
  <c r="JN439" i="6" s="1"/>
  <c r="JR439" i="6" s="1"/>
  <c r="CI439" i="6"/>
  <c r="JH439" i="6" s="1"/>
  <c r="CG439" i="6"/>
  <c r="JF439" i="6" s="1"/>
  <c r="CF439" i="6"/>
  <c r="JD439" i="6" s="1"/>
  <c r="CC439" i="6"/>
  <c r="IZ439" i="6" s="1"/>
  <c r="CA439" i="6"/>
  <c r="IX439" i="6" s="1"/>
  <c r="BZ439" i="6"/>
  <c r="IV439" i="6" s="1"/>
  <c r="BW439" i="6"/>
  <c r="IR439" i="6" s="1"/>
  <c r="BU439" i="6"/>
  <c r="BT439" i="6"/>
  <c r="BQ439" i="6"/>
  <c r="IN439" i="6" s="1"/>
  <c r="BP439" i="6"/>
  <c r="IP439" i="6" s="1"/>
  <c r="BL439" i="6"/>
  <c r="IJ439" i="6" s="1"/>
  <c r="BJ439" i="6"/>
  <c r="BI439" i="6"/>
  <c r="IF439" i="6" s="1"/>
  <c r="IK439" i="6" s="1"/>
  <c r="BF439" i="6"/>
  <c r="BG439" i="6" s="1"/>
  <c r="BC439" i="6"/>
  <c r="BD439" i="6" s="1"/>
  <c r="AY439" i="6"/>
  <c r="IB439" i="6" s="1"/>
  <c r="AW439" i="6"/>
  <c r="AV439" i="6"/>
  <c r="AT439" i="6"/>
  <c r="FW439" i="6" s="1"/>
  <c r="AR439" i="6"/>
  <c r="AQ439" i="6"/>
  <c r="AM439" i="6"/>
  <c r="HT439" i="6" s="1"/>
  <c r="AK439" i="6"/>
  <c r="AJ439" i="6"/>
  <c r="AG439" i="6"/>
  <c r="HP439" i="6" s="1"/>
  <c r="AF439" i="6"/>
  <c r="HR439" i="6" s="1"/>
  <c r="K439" i="6"/>
  <c r="E439" i="6"/>
  <c r="D439" i="6"/>
  <c r="NK438" i="6"/>
  <c r="NA438" i="6"/>
  <c r="MZ438" i="6"/>
  <c r="GH438" i="6"/>
  <c r="GE438" i="6"/>
  <c r="GD438" i="6"/>
  <c r="GC438" i="6"/>
  <c r="GB438" i="6"/>
  <c r="GA438" i="6"/>
  <c r="FZ438" i="6"/>
  <c r="FY438" i="6"/>
  <c r="FX438" i="6"/>
  <c r="FU438" i="6"/>
  <c r="FS438" i="6"/>
  <c r="MJ438" i="6" s="1"/>
  <c r="FQ438" i="6"/>
  <c r="MF438" i="6" s="1"/>
  <c r="FP438" i="6"/>
  <c r="MH438" i="6" s="1"/>
  <c r="FM438" i="6"/>
  <c r="MB438" i="6" s="1"/>
  <c r="FK438" i="6"/>
  <c r="LX438" i="6" s="1"/>
  <c r="FJ438" i="6"/>
  <c r="LZ438" i="6" s="1"/>
  <c r="FG438" i="6"/>
  <c r="LT438" i="6" s="1"/>
  <c r="FE438" i="6"/>
  <c r="LP438" i="6" s="1"/>
  <c r="FD438" i="6"/>
  <c r="LR438" i="6" s="1"/>
  <c r="FA438" i="6"/>
  <c r="LL438" i="6" s="1"/>
  <c r="EY438" i="6"/>
  <c r="EX438" i="6"/>
  <c r="EU438" i="6"/>
  <c r="LH438" i="6" s="1"/>
  <c r="ET438" i="6"/>
  <c r="LJ438" i="6" s="1"/>
  <c r="EO438" i="6"/>
  <c r="EP438" i="6" s="1"/>
  <c r="LD438" i="6" s="1"/>
  <c r="EN438" i="6"/>
  <c r="EM438" i="6"/>
  <c r="EK438" i="6"/>
  <c r="KZ438" i="6" s="1"/>
  <c r="EJ438" i="6"/>
  <c r="LB438" i="6" s="1"/>
  <c r="EE438" i="6"/>
  <c r="KV438" i="6" s="1"/>
  <c r="EC438" i="6"/>
  <c r="EB438" i="6"/>
  <c r="DW438" i="6"/>
  <c r="KR438" i="6" s="1"/>
  <c r="DV438" i="6"/>
  <c r="KT438" i="6" s="1"/>
  <c r="DR438" i="6"/>
  <c r="KN438" i="6" s="1"/>
  <c r="DP438" i="6"/>
  <c r="DO438" i="6"/>
  <c r="DM438" i="6"/>
  <c r="KJ438" i="6" s="1"/>
  <c r="DL438" i="6"/>
  <c r="KL438" i="6" s="1"/>
  <c r="DG438" i="6"/>
  <c r="KF438" i="6" s="1"/>
  <c r="DE438" i="6"/>
  <c r="KB438" i="6" s="1"/>
  <c r="DD438" i="6"/>
  <c r="KD438" i="6" s="1"/>
  <c r="DA438" i="6"/>
  <c r="JX438" i="6" s="1"/>
  <c r="CY438" i="6"/>
  <c r="JT438" i="6" s="1"/>
  <c r="CX438" i="6"/>
  <c r="JV438" i="6" s="1"/>
  <c r="CU438" i="6"/>
  <c r="JP438" i="6" s="1"/>
  <c r="CS438" i="6"/>
  <c r="CP438" i="6"/>
  <c r="CO438" i="6"/>
  <c r="JN438" i="6" s="1"/>
  <c r="CI438" i="6"/>
  <c r="JH438" i="6" s="1"/>
  <c r="CG438" i="6"/>
  <c r="JF438" i="6" s="1"/>
  <c r="CF438" i="6"/>
  <c r="JD438" i="6" s="1"/>
  <c r="CC438" i="6"/>
  <c r="IZ438" i="6" s="1"/>
  <c r="CA438" i="6"/>
  <c r="IX438" i="6" s="1"/>
  <c r="BZ438" i="6"/>
  <c r="IV438" i="6" s="1"/>
  <c r="BW438" i="6"/>
  <c r="IR438" i="6" s="1"/>
  <c r="BU438" i="6"/>
  <c r="BT438" i="6"/>
  <c r="BQ438" i="6"/>
  <c r="IN438" i="6" s="1"/>
  <c r="BP438" i="6"/>
  <c r="IP438" i="6" s="1"/>
  <c r="BL438" i="6"/>
  <c r="IJ438" i="6" s="1"/>
  <c r="BJ438" i="6"/>
  <c r="BI438" i="6"/>
  <c r="IF438" i="6" s="1"/>
  <c r="BF438" i="6"/>
  <c r="BG438" i="6" s="1"/>
  <c r="BC438" i="6"/>
  <c r="AY438" i="6"/>
  <c r="IB438" i="6" s="1"/>
  <c r="AW438" i="6"/>
  <c r="AV438" i="6"/>
  <c r="AT438" i="6"/>
  <c r="AR438" i="6"/>
  <c r="AQ438" i="6"/>
  <c r="AM438" i="6"/>
  <c r="HT438" i="6" s="1"/>
  <c r="AK438" i="6"/>
  <c r="AJ438" i="6"/>
  <c r="AG438" i="6"/>
  <c r="HP438" i="6" s="1"/>
  <c r="AF438" i="6"/>
  <c r="HR438" i="6" s="1"/>
  <c r="K438" i="6"/>
  <c r="L438" i="6" s="1"/>
  <c r="E438" i="6"/>
  <c r="D438" i="6"/>
  <c r="NK437" i="6"/>
  <c r="NA437" i="6"/>
  <c r="MZ437" i="6"/>
  <c r="GH437" i="6"/>
  <c r="GE437" i="6"/>
  <c r="GD437" i="6"/>
  <c r="GC437" i="6"/>
  <c r="GB437" i="6"/>
  <c r="GA437" i="6"/>
  <c r="FZ437" i="6"/>
  <c r="FY437" i="6"/>
  <c r="FX437" i="6"/>
  <c r="FU437" i="6"/>
  <c r="FS437" i="6"/>
  <c r="MJ437" i="6" s="1"/>
  <c r="FQ437" i="6"/>
  <c r="MF437" i="6" s="1"/>
  <c r="FP437" i="6"/>
  <c r="MH437" i="6" s="1"/>
  <c r="FM437" i="6"/>
  <c r="MB437" i="6" s="1"/>
  <c r="FK437" i="6"/>
  <c r="LX437" i="6" s="1"/>
  <c r="FJ437" i="6"/>
  <c r="LZ437" i="6" s="1"/>
  <c r="FG437" i="6"/>
  <c r="LT437" i="6" s="1"/>
  <c r="FE437" i="6"/>
  <c r="LP437" i="6" s="1"/>
  <c r="FD437" i="6"/>
  <c r="LR437" i="6" s="1"/>
  <c r="LV437" i="6" s="1"/>
  <c r="FA437" i="6"/>
  <c r="LL437" i="6" s="1"/>
  <c r="EY437" i="6"/>
  <c r="EX437" i="6"/>
  <c r="EU437" i="6"/>
  <c r="LH437" i="6" s="1"/>
  <c r="ET437" i="6"/>
  <c r="LJ437" i="6" s="1"/>
  <c r="EO437" i="6"/>
  <c r="EP437" i="6" s="1"/>
  <c r="LD437" i="6" s="1"/>
  <c r="EN437" i="6"/>
  <c r="EM437" i="6"/>
  <c r="EK437" i="6"/>
  <c r="KZ437" i="6" s="1"/>
  <c r="EJ437" i="6"/>
  <c r="LB437" i="6" s="1"/>
  <c r="EE437" i="6"/>
  <c r="KV437" i="6" s="1"/>
  <c r="EC437" i="6"/>
  <c r="EB437" i="6"/>
  <c r="DW437" i="6"/>
  <c r="KR437" i="6" s="1"/>
  <c r="DV437" i="6"/>
  <c r="KT437" i="6" s="1"/>
  <c r="KX437" i="6" s="1"/>
  <c r="DR437" i="6"/>
  <c r="KN437" i="6" s="1"/>
  <c r="DP437" i="6"/>
  <c r="DO437" i="6"/>
  <c r="DM437" i="6"/>
  <c r="KJ437" i="6" s="1"/>
  <c r="DL437" i="6"/>
  <c r="KL437" i="6" s="1"/>
  <c r="DG437" i="6"/>
  <c r="KF437" i="6" s="1"/>
  <c r="DE437" i="6"/>
  <c r="KB437" i="6" s="1"/>
  <c r="DD437" i="6"/>
  <c r="KD437" i="6" s="1"/>
  <c r="KH437" i="6" s="1"/>
  <c r="DA437" i="6"/>
  <c r="JX437" i="6" s="1"/>
  <c r="CY437" i="6"/>
  <c r="JT437" i="6" s="1"/>
  <c r="CX437" i="6"/>
  <c r="JV437" i="6" s="1"/>
  <c r="CU437" i="6"/>
  <c r="JP437" i="6" s="1"/>
  <c r="CS437" i="6"/>
  <c r="CP437" i="6"/>
  <c r="CO437" i="6"/>
  <c r="JN437" i="6" s="1"/>
  <c r="JR437" i="6" s="1"/>
  <c r="CI437" i="6"/>
  <c r="JH437" i="6" s="1"/>
  <c r="CG437" i="6"/>
  <c r="JF437" i="6" s="1"/>
  <c r="CF437" i="6"/>
  <c r="JD437" i="6" s="1"/>
  <c r="CC437" i="6"/>
  <c r="IZ437" i="6" s="1"/>
  <c r="CA437" i="6"/>
  <c r="IX437" i="6" s="1"/>
  <c r="BZ437" i="6"/>
  <c r="IV437" i="6" s="1"/>
  <c r="BW437" i="6"/>
  <c r="IR437" i="6" s="1"/>
  <c r="BU437" i="6"/>
  <c r="BT437" i="6"/>
  <c r="BQ437" i="6"/>
  <c r="IN437" i="6" s="1"/>
  <c r="BP437" i="6"/>
  <c r="IP437" i="6" s="1"/>
  <c r="BL437" i="6"/>
  <c r="IJ437" i="6" s="1"/>
  <c r="BJ437" i="6"/>
  <c r="BI437" i="6"/>
  <c r="IF437" i="6" s="1"/>
  <c r="IK437" i="6" s="1"/>
  <c r="BF437" i="6"/>
  <c r="BG437" i="6" s="1"/>
  <c r="BC437" i="6"/>
  <c r="BD437" i="6" s="1"/>
  <c r="FV437" i="6" s="1"/>
  <c r="AY437" i="6"/>
  <c r="IB437" i="6" s="1"/>
  <c r="AW437" i="6"/>
  <c r="AV437" i="6"/>
  <c r="AT437" i="6"/>
  <c r="FW437" i="6" s="1"/>
  <c r="AR437" i="6"/>
  <c r="AQ437" i="6"/>
  <c r="AM437" i="6"/>
  <c r="HT437" i="6" s="1"/>
  <c r="AK437" i="6"/>
  <c r="AJ437" i="6"/>
  <c r="AG437" i="6"/>
  <c r="HP437" i="6" s="1"/>
  <c r="AF437" i="6"/>
  <c r="HR437" i="6" s="1"/>
  <c r="K437" i="6"/>
  <c r="E437" i="6"/>
  <c r="D437" i="6"/>
  <c r="NK436" i="6"/>
  <c r="NA436" i="6"/>
  <c r="MZ436" i="6"/>
  <c r="GH436" i="6"/>
  <c r="GE436" i="6"/>
  <c r="GD436" i="6"/>
  <c r="GC436" i="6"/>
  <c r="GB436" i="6"/>
  <c r="GA436" i="6"/>
  <c r="FZ436" i="6"/>
  <c r="FY436" i="6"/>
  <c r="FX436" i="6"/>
  <c r="FU436" i="6"/>
  <c r="FS436" i="6"/>
  <c r="MJ436" i="6" s="1"/>
  <c r="FQ436" i="6"/>
  <c r="MF436" i="6" s="1"/>
  <c r="FP436" i="6"/>
  <c r="MH436" i="6" s="1"/>
  <c r="FM436" i="6"/>
  <c r="MB436" i="6" s="1"/>
  <c r="FK436" i="6"/>
  <c r="LX436" i="6" s="1"/>
  <c r="FJ436" i="6"/>
  <c r="LZ436" i="6" s="1"/>
  <c r="FG436" i="6"/>
  <c r="LT436" i="6" s="1"/>
  <c r="FE436" i="6"/>
  <c r="LP436" i="6" s="1"/>
  <c r="FD436" i="6"/>
  <c r="LR436" i="6" s="1"/>
  <c r="FA436" i="6"/>
  <c r="LL436" i="6" s="1"/>
  <c r="EY436" i="6"/>
  <c r="EX436" i="6"/>
  <c r="EU436" i="6"/>
  <c r="LH436" i="6" s="1"/>
  <c r="ET436" i="6"/>
  <c r="LJ436" i="6" s="1"/>
  <c r="EO436" i="6"/>
  <c r="EP436" i="6" s="1"/>
  <c r="LD436" i="6" s="1"/>
  <c r="EN436" i="6"/>
  <c r="EM436" i="6"/>
  <c r="EK436" i="6"/>
  <c r="KZ436" i="6" s="1"/>
  <c r="EJ436" i="6"/>
  <c r="LB436" i="6" s="1"/>
  <c r="EE436" i="6"/>
  <c r="KV436" i="6" s="1"/>
  <c r="EC436" i="6"/>
  <c r="EB436" i="6"/>
  <c r="DW436" i="6"/>
  <c r="KR436" i="6" s="1"/>
  <c r="DV436" i="6"/>
  <c r="KT436" i="6" s="1"/>
  <c r="DR436" i="6"/>
  <c r="KN436" i="6" s="1"/>
  <c r="DP436" i="6"/>
  <c r="DO436" i="6"/>
  <c r="DM436" i="6"/>
  <c r="KJ436" i="6" s="1"/>
  <c r="DL436" i="6"/>
  <c r="KL436" i="6" s="1"/>
  <c r="DG436" i="6"/>
  <c r="KF436" i="6" s="1"/>
  <c r="DE436" i="6"/>
  <c r="KB436" i="6" s="1"/>
  <c r="DD436" i="6"/>
  <c r="KD436" i="6" s="1"/>
  <c r="DA436" i="6"/>
  <c r="JX436" i="6" s="1"/>
  <c r="CY436" i="6"/>
  <c r="JT436" i="6" s="1"/>
  <c r="CX436" i="6"/>
  <c r="JV436" i="6" s="1"/>
  <c r="CU436" i="6"/>
  <c r="JP436" i="6" s="1"/>
  <c r="CS436" i="6"/>
  <c r="CP436" i="6"/>
  <c r="CO436" i="6"/>
  <c r="JN436" i="6" s="1"/>
  <c r="CI436" i="6"/>
  <c r="JH436" i="6" s="1"/>
  <c r="CG436" i="6"/>
  <c r="JF436" i="6" s="1"/>
  <c r="CF436" i="6"/>
  <c r="JD436" i="6" s="1"/>
  <c r="CC436" i="6"/>
  <c r="IZ436" i="6" s="1"/>
  <c r="CA436" i="6"/>
  <c r="IX436" i="6" s="1"/>
  <c r="BZ436" i="6"/>
  <c r="IV436" i="6" s="1"/>
  <c r="BW436" i="6"/>
  <c r="IR436" i="6" s="1"/>
  <c r="BU436" i="6"/>
  <c r="BT436" i="6"/>
  <c r="BQ436" i="6"/>
  <c r="IN436" i="6" s="1"/>
  <c r="BP436" i="6"/>
  <c r="IP436" i="6" s="1"/>
  <c r="BL436" i="6"/>
  <c r="IJ436" i="6" s="1"/>
  <c r="BJ436" i="6"/>
  <c r="BI436" i="6"/>
  <c r="IF436" i="6" s="1"/>
  <c r="BF436" i="6"/>
  <c r="BG436" i="6" s="1"/>
  <c r="BC436" i="6"/>
  <c r="AY436" i="6"/>
  <c r="IB436" i="6" s="1"/>
  <c r="AW436" i="6"/>
  <c r="AV436" i="6"/>
  <c r="AT436" i="6"/>
  <c r="AR436" i="6"/>
  <c r="AQ436" i="6"/>
  <c r="AM436" i="6"/>
  <c r="HT436" i="6" s="1"/>
  <c r="AK436" i="6"/>
  <c r="AJ436" i="6"/>
  <c r="AG436" i="6"/>
  <c r="HP436" i="6" s="1"/>
  <c r="AF436" i="6"/>
  <c r="HR436" i="6" s="1"/>
  <c r="K436" i="6"/>
  <c r="L436" i="6" s="1"/>
  <c r="E436" i="6"/>
  <c r="D436" i="6"/>
  <c r="NK435" i="6"/>
  <c r="ND435" i="6"/>
  <c r="NC435" i="6"/>
  <c r="NA435" i="6"/>
  <c r="MZ435" i="6"/>
  <c r="MY435" i="6"/>
  <c r="GH435" i="6"/>
  <c r="GE435" i="6"/>
  <c r="GD435" i="6"/>
  <c r="GC435" i="6"/>
  <c r="GB435" i="6"/>
  <c r="GA435" i="6"/>
  <c r="FZ435" i="6"/>
  <c r="FY435" i="6"/>
  <c r="FX435" i="6"/>
  <c r="FU435" i="6"/>
  <c r="FS435" i="6"/>
  <c r="MJ435" i="6" s="1"/>
  <c r="FQ435" i="6"/>
  <c r="MF435" i="6" s="1"/>
  <c r="FP435" i="6"/>
  <c r="MH435" i="6" s="1"/>
  <c r="FM435" i="6"/>
  <c r="MB435" i="6" s="1"/>
  <c r="FK435" i="6"/>
  <c r="LX435" i="6" s="1"/>
  <c r="FJ435" i="6"/>
  <c r="LZ435" i="6" s="1"/>
  <c r="MD435" i="6" s="1"/>
  <c r="FG435" i="6"/>
  <c r="LT435" i="6" s="1"/>
  <c r="FE435" i="6"/>
  <c r="LP435" i="6" s="1"/>
  <c r="FD435" i="6"/>
  <c r="LR435" i="6" s="1"/>
  <c r="FA435" i="6"/>
  <c r="LL435" i="6" s="1"/>
  <c r="EY435" i="6"/>
  <c r="EX435" i="6"/>
  <c r="EU435" i="6"/>
  <c r="LH435" i="6" s="1"/>
  <c r="ET435" i="6"/>
  <c r="LJ435" i="6" s="1"/>
  <c r="LN435" i="6" s="1"/>
  <c r="EO435" i="6"/>
  <c r="EP435" i="6" s="1"/>
  <c r="LD435" i="6" s="1"/>
  <c r="EN435" i="6"/>
  <c r="EM435" i="6"/>
  <c r="EK435" i="6"/>
  <c r="KZ435" i="6" s="1"/>
  <c r="EJ435" i="6"/>
  <c r="LB435" i="6" s="1"/>
  <c r="EE435" i="6"/>
  <c r="KV435" i="6" s="1"/>
  <c r="EC435" i="6"/>
  <c r="EB435" i="6"/>
  <c r="DW435" i="6"/>
  <c r="KR435" i="6" s="1"/>
  <c r="DV435" i="6"/>
  <c r="KT435" i="6" s="1"/>
  <c r="DR435" i="6"/>
  <c r="KN435" i="6" s="1"/>
  <c r="DP435" i="6"/>
  <c r="DO435" i="6"/>
  <c r="DM435" i="6"/>
  <c r="KJ435" i="6" s="1"/>
  <c r="DL435" i="6"/>
  <c r="KL435" i="6" s="1"/>
  <c r="KP435" i="6" s="1"/>
  <c r="DG435" i="6"/>
  <c r="KF435" i="6" s="1"/>
  <c r="DE435" i="6"/>
  <c r="KB435" i="6" s="1"/>
  <c r="DD435" i="6"/>
  <c r="KD435" i="6" s="1"/>
  <c r="DA435" i="6"/>
  <c r="JX435" i="6" s="1"/>
  <c r="CY435" i="6"/>
  <c r="JT435" i="6" s="1"/>
  <c r="CX435" i="6"/>
  <c r="JV435" i="6" s="1"/>
  <c r="CU435" i="6"/>
  <c r="JP435" i="6" s="1"/>
  <c r="CS435" i="6"/>
  <c r="CP435" i="6"/>
  <c r="CO435" i="6"/>
  <c r="JN435" i="6" s="1"/>
  <c r="CI435" i="6"/>
  <c r="JH435" i="6" s="1"/>
  <c r="CG435" i="6"/>
  <c r="JF435" i="6" s="1"/>
  <c r="CF435" i="6"/>
  <c r="JD435" i="6" s="1"/>
  <c r="CC435" i="6"/>
  <c r="IZ435" i="6" s="1"/>
  <c r="CA435" i="6"/>
  <c r="IX435" i="6" s="1"/>
  <c r="BZ435" i="6"/>
  <c r="IV435" i="6" s="1"/>
  <c r="BW435" i="6"/>
  <c r="IR435" i="6" s="1"/>
  <c r="BU435" i="6"/>
  <c r="BT435" i="6"/>
  <c r="BQ435" i="6"/>
  <c r="IN435" i="6" s="1"/>
  <c r="BP435" i="6"/>
  <c r="IP435" i="6" s="1"/>
  <c r="BL435" i="6"/>
  <c r="IJ435" i="6" s="1"/>
  <c r="BJ435" i="6"/>
  <c r="BI435" i="6"/>
  <c r="IF435" i="6" s="1"/>
  <c r="BF435" i="6"/>
  <c r="BG435" i="6" s="1"/>
  <c r="BC435" i="6"/>
  <c r="AY435" i="6"/>
  <c r="IB435" i="6" s="1"/>
  <c r="AW435" i="6"/>
  <c r="AV435" i="6"/>
  <c r="AT435" i="6"/>
  <c r="FW435" i="6" s="1"/>
  <c r="AR435" i="6"/>
  <c r="AQ435" i="6"/>
  <c r="AM435" i="6"/>
  <c r="HT435" i="6" s="1"/>
  <c r="AK435" i="6"/>
  <c r="AJ435" i="6"/>
  <c r="AG435" i="6"/>
  <c r="HP435" i="6" s="1"/>
  <c r="AF435" i="6"/>
  <c r="HR435" i="6" s="1"/>
  <c r="L435" i="6"/>
  <c r="K435" i="6"/>
  <c r="E435" i="6"/>
  <c r="D435" i="6"/>
  <c r="NK434" i="6"/>
  <c r="NA434" i="6"/>
  <c r="MZ434" i="6"/>
  <c r="GH434" i="6"/>
  <c r="GE434" i="6"/>
  <c r="GD434" i="6"/>
  <c r="GC434" i="6"/>
  <c r="GB434" i="6"/>
  <c r="GA434" i="6"/>
  <c r="FZ434" i="6"/>
  <c r="FY434" i="6"/>
  <c r="FX434" i="6"/>
  <c r="FU434" i="6"/>
  <c r="FS434" i="6"/>
  <c r="MJ434" i="6" s="1"/>
  <c r="FQ434" i="6"/>
  <c r="MF434" i="6" s="1"/>
  <c r="FP434" i="6"/>
  <c r="MH434" i="6" s="1"/>
  <c r="FM434" i="6"/>
  <c r="MB434" i="6" s="1"/>
  <c r="FK434" i="6"/>
  <c r="LX434" i="6" s="1"/>
  <c r="FJ434" i="6"/>
  <c r="LZ434" i="6" s="1"/>
  <c r="FG434" i="6"/>
  <c r="LT434" i="6" s="1"/>
  <c r="FE434" i="6"/>
  <c r="LP434" i="6" s="1"/>
  <c r="FD434" i="6"/>
  <c r="LR434" i="6" s="1"/>
  <c r="LV434" i="6" s="1"/>
  <c r="FA434" i="6"/>
  <c r="LL434" i="6" s="1"/>
  <c r="EY434" i="6"/>
  <c r="EX434" i="6"/>
  <c r="EU434" i="6"/>
  <c r="LH434" i="6" s="1"/>
  <c r="ET434" i="6"/>
  <c r="LJ434" i="6" s="1"/>
  <c r="EO434" i="6"/>
  <c r="EP434" i="6" s="1"/>
  <c r="LD434" i="6" s="1"/>
  <c r="EN434" i="6"/>
  <c r="EM434" i="6"/>
  <c r="EK434" i="6"/>
  <c r="KZ434" i="6" s="1"/>
  <c r="EJ434" i="6"/>
  <c r="LB434" i="6" s="1"/>
  <c r="EE434" i="6"/>
  <c r="KV434" i="6" s="1"/>
  <c r="EC434" i="6"/>
  <c r="EB434" i="6"/>
  <c r="DW434" i="6"/>
  <c r="KR434" i="6" s="1"/>
  <c r="DV434" i="6"/>
  <c r="KT434" i="6" s="1"/>
  <c r="KX434" i="6" s="1"/>
  <c r="DR434" i="6"/>
  <c r="KN434" i="6" s="1"/>
  <c r="DP434" i="6"/>
  <c r="DO434" i="6"/>
  <c r="DM434" i="6"/>
  <c r="KJ434" i="6" s="1"/>
  <c r="DL434" i="6"/>
  <c r="KL434" i="6" s="1"/>
  <c r="DG434" i="6"/>
  <c r="KF434" i="6" s="1"/>
  <c r="DE434" i="6"/>
  <c r="KB434" i="6" s="1"/>
  <c r="DD434" i="6"/>
  <c r="KD434" i="6" s="1"/>
  <c r="KH434" i="6" s="1"/>
  <c r="DA434" i="6"/>
  <c r="JX434" i="6" s="1"/>
  <c r="CY434" i="6"/>
  <c r="JT434" i="6" s="1"/>
  <c r="CX434" i="6"/>
  <c r="JV434" i="6" s="1"/>
  <c r="CU434" i="6"/>
  <c r="JP434" i="6" s="1"/>
  <c r="CS434" i="6"/>
  <c r="CP434" i="6"/>
  <c r="JL434" i="6" s="1"/>
  <c r="CO434" i="6"/>
  <c r="JN434" i="6" s="1"/>
  <c r="CI434" i="6"/>
  <c r="JH434" i="6" s="1"/>
  <c r="CG434" i="6"/>
  <c r="JF434" i="6" s="1"/>
  <c r="CF434" i="6"/>
  <c r="JD434" i="6" s="1"/>
  <c r="CC434" i="6"/>
  <c r="IZ434" i="6" s="1"/>
  <c r="CA434" i="6"/>
  <c r="IX434" i="6" s="1"/>
  <c r="BZ434" i="6"/>
  <c r="IV434" i="6" s="1"/>
  <c r="BW434" i="6"/>
  <c r="IR434" i="6" s="1"/>
  <c r="BU434" i="6"/>
  <c r="BT434" i="6"/>
  <c r="BQ434" i="6"/>
  <c r="IN434" i="6" s="1"/>
  <c r="BP434" i="6"/>
  <c r="IP434" i="6" s="1"/>
  <c r="BL434" i="6"/>
  <c r="IJ434" i="6" s="1"/>
  <c r="BJ434" i="6"/>
  <c r="BI434" i="6"/>
  <c r="IF434" i="6" s="1"/>
  <c r="IK434" i="6" s="1"/>
  <c r="BF434" i="6"/>
  <c r="BG434" i="6" s="1"/>
  <c r="BC434" i="6"/>
  <c r="BD434" i="6" s="1"/>
  <c r="AY434" i="6"/>
  <c r="IB434" i="6" s="1"/>
  <c r="AW434" i="6"/>
  <c r="AV434" i="6"/>
  <c r="AT434" i="6"/>
  <c r="FW434" i="6" s="1"/>
  <c r="AR434" i="6"/>
  <c r="AQ434" i="6"/>
  <c r="AM434" i="6"/>
  <c r="HT434" i="6" s="1"/>
  <c r="AK434" i="6"/>
  <c r="AJ434" i="6"/>
  <c r="AG434" i="6"/>
  <c r="HP434" i="6" s="1"/>
  <c r="AF434" i="6"/>
  <c r="HR434" i="6" s="1"/>
  <c r="K434" i="6"/>
  <c r="E434" i="6"/>
  <c r="D434" i="6"/>
  <c r="NK433" i="6"/>
  <c r="NA433" i="6"/>
  <c r="MZ433" i="6"/>
  <c r="GH433" i="6"/>
  <c r="GE433" i="6"/>
  <c r="GD433" i="6"/>
  <c r="GC433" i="6"/>
  <c r="GB433" i="6"/>
  <c r="GA433" i="6"/>
  <c r="FZ433" i="6"/>
  <c r="FY433" i="6"/>
  <c r="FX433" i="6"/>
  <c r="FU433" i="6"/>
  <c r="FS433" i="6"/>
  <c r="MJ433" i="6" s="1"/>
  <c r="FQ433" i="6"/>
  <c r="MF433" i="6" s="1"/>
  <c r="FP433" i="6"/>
  <c r="MH433" i="6" s="1"/>
  <c r="FM433" i="6"/>
  <c r="MB433" i="6" s="1"/>
  <c r="FK433" i="6"/>
  <c r="LX433" i="6" s="1"/>
  <c r="FJ433" i="6"/>
  <c r="LZ433" i="6" s="1"/>
  <c r="FG433" i="6"/>
  <c r="LT433" i="6" s="1"/>
  <c r="FE433" i="6"/>
  <c r="LP433" i="6" s="1"/>
  <c r="FD433" i="6"/>
  <c r="LR433" i="6" s="1"/>
  <c r="FA433" i="6"/>
  <c r="LL433" i="6" s="1"/>
  <c r="EY433" i="6"/>
  <c r="EX433" i="6"/>
  <c r="EU433" i="6"/>
  <c r="LH433" i="6" s="1"/>
  <c r="ET433" i="6"/>
  <c r="LJ433" i="6" s="1"/>
  <c r="EO433" i="6"/>
  <c r="EP433" i="6" s="1"/>
  <c r="LD433" i="6" s="1"/>
  <c r="EN433" i="6"/>
  <c r="EM433" i="6"/>
  <c r="EK433" i="6"/>
  <c r="KZ433" i="6" s="1"/>
  <c r="EJ433" i="6"/>
  <c r="LB433" i="6" s="1"/>
  <c r="EE433" i="6"/>
  <c r="KV433" i="6" s="1"/>
  <c r="EC433" i="6"/>
  <c r="EB433" i="6"/>
  <c r="DW433" i="6"/>
  <c r="KR433" i="6" s="1"/>
  <c r="DV433" i="6"/>
  <c r="KT433" i="6" s="1"/>
  <c r="DR433" i="6"/>
  <c r="KN433" i="6" s="1"/>
  <c r="DP433" i="6"/>
  <c r="DO433" i="6"/>
  <c r="DM433" i="6"/>
  <c r="KJ433" i="6" s="1"/>
  <c r="DL433" i="6"/>
  <c r="KL433" i="6" s="1"/>
  <c r="DG433" i="6"/>
  <c r="KF433" i="6" s="1"/>
  <c r="DE433" i="6"/>
  <c r="KB433" i="6" s="1"/>
  <c r="DD433" i="6"/>
  <c r="KD433" i="6" s="1"/>
  <c r="DA433" i="6"/>
  <c r="JX433" i="6" s="1"/>
  <c r="CY433" i="6"/>
  <c r="JT433" i="6" s="1"/>
  <c r="CX433" i="6"/>
  <c r="JV433" i="6" s="1"/>
  <c r="CU433" i="6"/>
  <c r="JP433" i="6" s="1"/>
  <c r="CS433" i="6"/>
  <c r="CP433" i="6"/>
  <c r="CO433" i="6"/>
  <c r="JN433" i="6" s="1"/>
  <c r="CI433" i="6"/>
  <c r="JH433" i="6" s="1"/>
  <c r="CG433" i="6"/>
  <c r="JF433" i="6" s="1"/>
  <c r="CF433" i="6"/>
  <c r="JD433" i="6" s="1"/>
  <c r="CC433" i="6"/>
  <c r="IZ433" i="6" s="1"/>
  <c r="CA433" i="6"/>
  <c r="IX433" i="6" s="1"/>
  <c r="BZ433" i="6"/>
  <c r="IV433" i="6" s="1"/>
  <c r="BW433" i="6"/>
  <c r="IR433" i="6" s="1"/>
  <c r="BU433" i="6"/>
  <c r="BT433" i="6"/>
  <c r="BQ433" i="6"/>
  <c r="IN433" i="6" s="1"/>
  <c r="BP433" i="6"/>
  <c r="IP433" i="6" s="1"/>
  <c r="BL433" i="6"/>
  <c r="IJ433" i="6" s="1"/>
  <c r="BJ433" i="6"/>
  <c r="BI433" i="6"/>
  <c r="IF433" i="6" s="1"/>
  <c r="BF433" i="6"/>
  <c r="BG433" i="6" s="1"/>
  <c r="BC433" i="6"/>
  <c r="AY433" i="6"/>
  <c r="IB433" i="6" s="1"/>
  <c r="AW433" i="6"/>
  <c r="AV433" i="6"/>
  <c r="AT433" i="6"/>
  <c r="AR433" i="6"/>
  <c r="AQ433" i="6"/>
  <c r="AM433" i="6"/>
  <c r="HT433" i="6" s="1"/>
  <c r="AK433" i="6"/>
  <c r="AJ433" i="6"/>
  <c r="AG433" i="6"/>
  <c r="HP433" i="6" s="1"/>
  <c r="AF433" i="6"/>
  <c r="HR433" i="6" s="1"/>
  <c r="K433" i="6"/>
  <c r="L433" i="6" s="1"/>
  <c r="E433" i="6"/>
  <c r="D433" i="6"/>
  <c r="NK432" i="6"/>
  <c r="NA432" i="6"/>
  <c r="MZ432" i="6"/>
  <c r="GH432" i="6"/>
  <c r="GE432" i="6"/>
  <c r="GD432" i="6"/>
  <c r="GC432" i="6"/>
  <c r="GB432" i="6"/>
  <c r="GA432" i="6"/>
  <c r="FZ432" i="6"/>
  <c r="FY432" i="6"/>
  <c r="FX432" i="6"/>
  <c r="FU432" i="6"/>
  <c r="FS432" i="6"/>
  <c r="MJ432" i="6" s="1"/>
  <c r="FQ432" i="6"/>
  <c r="MF432" i="6" s="1"/>
  <c r="FP432" i="6"/>
  <c r="MH432" i="6" s="1"/>
  <c r="FM432" i="6"/>
  <c r="MB432" i="6" s="1"/>
  <c r="FK432" i="6"/>
  <c r="LX432" i="6" s="1"/>
  <c r="FJ432" i="6"/>
  <c r="LZ432" i="6" s="1"/>
  <c r="FG432" i="6"/>
  <c r="LT432" i="6" s="1"/>
  <c r="FE432" i="6"/>
  <c r="LP432" i="6" s="1"/>
  <c r="FD432" i="6"/>
  <c r="LR432" i="6" s="1"/>
  <c r="LV432" i="6" s="1"/>
  <c r="FA432" i="6"/>
  <c r="LL432" i="6" s="1"/>
  <c r="EY432" i="6"/>
  <c r="EX432" i="6"/>
  <c r="EU432" i="6"/>
  <c r="LH432" i="6" s="1"/>
  <c r="ET432" i="6"/>
  <c r="LJ432" i="6" s="1"/>
  <c r="EO432" i="6"/>
  <c r="EP432" i="6" s="1"/>
  <c r="LD432" i="6" s="1"/>
  <c r="EN432" i="6"/>
  <c r="EM432" i="6"/>
  <c r="EK432" i="6"/>
  <c r="KZ432" i="6" s="1"/>
  <c r="EJ432" i="6"/>
  <c r="LB432" i="6" s="1"/>
  <c r="EE432" i="6"/>
  <c r="KV432" i="6" s="1"/>
  <c r="EC432" i="6"/>
  <c r="EB432" i="6"/>
  <c r="DW432" i="6"/>
  <c r="KR432" i="6" s="1"/>
  <c r="DV432" i="6"/>
  <c r="KT432" i="6" s="1"/>
  <c r="KX432" i="6" s="1"/>
  <c r="DR432" i="6"/>
  <c r="KN432" i="6" s="1"/>
  <c r="DP432" i="6"/>
  <c r="DO432" i="6"/>
  <c r="DM432" i="6"/>
  <c r="KJ432" i="6" s="1"/>
  <c r="DL432" i="6"/>
  <c r="KL432" i="6" s="1"/>
  <c r="DG432" i="6"/>
  <c r="KF432" i="6" s="1"/>
  <c r="DE432" i="6"/>
  <c r="KB432" i="6" s="1"/>
  <c r="DD432" i="6"/>
  <c r="KD432" i="6" s="1"/>
  <c r="KH432" i="6" s="1"/>
  <c r="DA432" i="6"/>
  <c r="JX432" i="6" s="1"/>
  <c r="CY432" i="6"/>
  <c r="JT432" i="6" s="1"/>
  <c r="CX432" i="6"/>
  <c r="JV432" i="6" s="1"/>
  <c r="CU432" i="6"/>
  <c r="JP432" i="6" s="1"/>
  <c r="CS432" i="6"/>
  <c r="CP432" i="6"/>
  <c r="CO432" i="6"/>
  <c r="JN432" i="6" s="1"/>
  <c r="JR432" i="6" s="1"/>
  <c r="CI432" i="6"/>
  <c r="JH432" i="6" s="1"/>
  <c r="CG432" i="6"/>
  <c r="JF432" i="6" s="1"/>
  <c r="CF432" i="6"/>
  <c r="JD432" i="6" s="1"/>
  <c r="CC432" i="6"/>
  <c r="IZ432" i="6" s="1"/>
  <c r="CA432" i="6"/>
  <c r="IX432" i="6" s="1"/>
  <c r="BZ432" i="6"/>
  <c r="IV432" i="6" s="1"/>
  <c r="BW432" i="6"/>
  <c r="IR432" i="6" s="1"/>
  <c r="BU432" i="6"/>
  <c r="BT432" i="6"/>
  <c r="BQ432" i="6"/>
  <c r="IN432" i="6" s="1"/>
  <c r="BP432" i="6"/>
  <c r="IP432" i="6" s="1"/>
  <c r="BL432" i="6"/>
  <c r="IJ432" i="6" s="1"/>
  <c r="BJ432" i="6"/>
  <c r="BI432" i="6"/>
  <c r="IF432" i="6" s="1"/>
  <c r="IK432" i="6" s="1"/>
  <c r="BF432" i="6"/>
  <c r="BG432" i="6" s="1"/>
  <c r="BC432" i="6"/>
  <c r="BD432" i="6" s="1"/>
  <c r="FV432" i="6" s="1"/>
  <c r="AY432" i="6"/>
  <c r="IB432" i="6" s="1"/>
  <c r="AW432" i="6"/>
  <c r="AV432" i="6"/>
  <c r="AT432" i="6"/>
  <c r="FW432" i="6" s="1"/>
  <c r="AR432" i="6"/>
  <c r="AQ432" i="6"/>
  <c r="AM432" i="6"/>
  <c r="HT432" i="6" s="1"/>
  <c r="AK432" i="6"/>
  <c r="AJ432" i="6"/>
  <c r="AG432" i="6"/>
  <c r="HP432" i="6" s="1"/>
  <c r="AF432" i="6"/>
  <c r="HR432" i="6" s="1"/>
  <c r="K432" i="6"/>
  <c r="E432" i="6"/>
  <c r="D432" i="6"/>
  <c r="NK431" i="6"/>
  <c r="ND431" i="6"/>
  <c r="NC431" i="6"/>
  <c r="NA431" i="6"/>
  <c r="MZ431" i="6"/>
  <c r="MY431" i="6"/>
  <c r="GH431" i="6"/>
  <c r="GE431" i="6"/>
  <c r="GD431" i="6"/>
  <c r="GC431" i="6"/>
  <c r="GB431" i="6"/>
  <c r="GA431" i="6"/>
  <c r="FZ431" i="6"/>
  <c r="FY431" i="6"/>
  <c r="FX431" i="6"/>
  <c r="FU431" i="6"/>
  <c r="FS431" i="6"/>
  <c r="MJ431" i="6" s="1"/>
  <c r="FQ431" i="6"/>
  <c r="MF431" i="6" s="1"/>
  <c r="FP431" i="6"/>
  <c r="MH431" i="6" s="1"/>
  <c r="FM431" i="6"/>
  <c r="MB431" i="6" s="1"/>
  <c r="FK431" i="6"/>
  <c r="LX431" i="6" s="1"/>
  <c r="FJ431" i="6"/>
  <c r="LZ431" i="6" s="1"/>
  <c r="FG431" i="6"/>
  <c r="LT431" i="6" s="1"/>
  <c r="FE431" i="6"/>
  <c r="LP431" i="6" s="1"/>
  <c r="FD431" i="6"/>
  <c r="LR431" i="6" s="1"/>
  <c r="FA431" i="6"/>
  <c r="LL431" i="6" s="1"/>
  <c r="EY431" i="6"/>
  <c r="EX431" i="6"/>
  <c r="EU431" i="6"/>
  <c r="LH431" i="6" s="1"/>
  <c r="ET431" i="6"/>
  <c r="LJ431" i="6" s="1"/>
  <c r="EO431" i="6"/>
  <c r="EP431" i="6" s="1"/>
  <c r="LD431" i="6" s="1"/>
  <c r="EN431" i="6"/>
  <c r="EM431" i="6"/>
  <c r="EK431" i="6"/>
  <c r="KZ431" i="6" s="1"/>
  <c r="EJ431" i="6"/>
  <c r="LB431" i="6" s="1"/>
  <c r="EE431" i="6"/>
  <c r="KV431" i="6" s="1"/>
  <c r="EC431" i="6"/>
  <c r="EB431" i="6"/>
  <c r="DW431" i="6"/>
  <c r="KR431" i="6" s="1"/>
  <c r="DV431" i="6"/>
  <c r="KT431" i="6" s="1"/>
  <c r="DR431" i="6"/>
  <c r="KN431" i="6" s="1"/>
  <c r="DP431" i="6"/>
  <c r="DO431" i="6"/>
  <c r="DM431" i="6"/>
  <c r="KJ431" i="6" s="1"/>
  <c r="DL431" i="6"/>
  <c r="KL431" i="6" s="1"/>
  <c r="DG431" i="6"/>
  <c r="KF431" i="6" s="1"/>
  <c r="DE431" i="6"/>
  <c r="KB431" i="6" s="1"/>
  <c r="DD431" i="6"/>
  <c r="KD431" i="6" s="1"/>
  <c r="DA431" i="6"/>
  <c r="JX431" i="6" s="1"/>
  <c r="CY431" i="6"/>
  <c r="JT431" i="6" s="1"/>
  <c r="CX431" i="6"/>
  <c r="JV431" i="6" s="1"/>
  <c r="CU431" i="6"/>
  <c r="JP431" i="6" s="1"/>
  <c r="CS431" i="6"/>
  <c r="CP431" i="6"/>
  <c r="CO431" i="6"/>
  <c r="JN431" i="6" s="1"/>
  <c r="CI431" i="6"/>
  <c r="JH431" i="6" s="1"/>
  <c r="CG431" i="6"/>
  <c r="JF431" i="6" s="1"/>
  <c r="CF431" i="6"/>
  <c r="JD431" i="6" s="1"/>
  <c r="CC431" i="6"/>
  <c r="IZ431" i="6" s="1"/>
  <c r="CA431" i="6"/>
  <c r="IX431" i="6" s="1"/>
  <c r="BZ431" i="6"/>
  <c r="IV431" i="6" s="1"/>
  <c r="BW431" i="6"/>
  <c r="IR431" i="6" s="1"/>
  <c r="BU431" i="6"/>
  <c r="BT431" i="6"/>
  <c r="BQ431" i="6"/>
  <c r="IN431" i="6" s="1"/>
  <c r="BP431" i="6"/>
  <c r="IP431" i="6" s="1"/>
  <c r="BL431" i="6"/>
  <c r="IJ431" i="6" s="1"/>
  <c r="BJ431" i="6"/>
  <c r="BI431" i="6"/>
  <c r="IF431" i="6" s="1"/>
  <c r="BF431" i="6"/>
  <c r="BG431" i="6" s="1"/>
  <c r="BC431" i="6"/>
  <c r="BD431" i="6" s="1"/>
  <c r="AY431" i="6"/>
  <c r="IB431" i="6" s="1"/>
  <c r="AW431" i="6"/>
  <c r="AV431" i="6"/>
  <c r="AT431" i="6"/>
  <c r="FW431" i="6" s="1"/>
  <c r="AR431" i="6"/>
  <c r="AQ431" i="6"/>
  <c r="AM431" i="6"/>
  <c r="HT431" i="6" s="1"/>
  <c r="AK431" i="6"/>
  <c r="AJ431" i="6"/>
  <c r="AG431" i="6"/>
  <c r="HP431" i="6" s="1"/>
  <c r="AF431" i="6"/>
  <c r="HR431" i="6" s="1"/>
  <c r="K431" i="6"/>
  <c r="E431" i="6"/>
  <c r="D431" i="6"/>
  <c r="NK430" i="6"/>
  <c r="NA430" i="6"/>
  <c r="MZ430" i="6"/>
  <c r="GH430" i="6"/>
  <c r="GE430" i="6"/>
  <c r="GD430" i="6"/>
  <c r="GC430" i="6"/>
  <c r="GB430" i="6"/>
  <c r="GA430" i="6"/>
  <c r="FZ430" i="6"/>
  <c r="FY430" i="6"/>
  <c r="FX430" i="6"/>
  <c r="FU430" i="6"/>
  <c r="FS430" i="6"/>
  <c r="MJ430" i="6" s="1"/>
  <c r="FQ430" i="6"/>
  <c r="MF430" i="6" s="1"/>
  <c r="FP430" i="6"/>
  <c r="MH430" i="6" s="1"/>
  <c r="FM430" i="6"/>
  <c r="MB430" i="6" s="1"/>
  <c r="FK430" i="6"/>
  <c r="LX430" i="6" s="1"/>
  <c r="FJ430" i="6"/>
  <c r="LZ430" i="6" s="1"/>
  <c r="FG430" i="6"/>
  <c r="LT430" i="6" s="1"/>
  <c r="FE430" i="6"/>
  <c r="LP430" i="6" s="1"/>
  <c r="FD430" i="6"/>
  <c r="LR430" i="6" s="1"/>
  <c r="FA430" i="6"/>
  <c r="LL430" i="6" s="1"/>
  <c r="EY430" i="6"/>
  <c r="EX430" i="6"/>
  <c r="EU430" i="6"/>
  <c r="LH430" i="6" s="1"/>
  <c r="ET430" i="6"/>
  <c r="LJ430" i="6" s="1"/>
  <c r="EO430" i="6"/>
  <c r="EP430" i="6" s="1"/>
  <c r="LD430" i="6" s="1"/>
  <c r="EN430" i="6"/>
  <c r="EM430" i="6"/>
  <c r="EK430" i="6"/>
  <c r="KZ430" i="6" s="1"/>
  <c r="EJ430" i="6"/>
  <c r="LB430" i="6" s="1"/>
  <c r="EE430" i="6"/>
  <c r="KV430" i="6" s="1"/>
  <c r="EC430" i="6"/>
  <c r="EB430" i="6"/>
  <c r="DW430" i="6"/>
  <c r="KR430" i="6" s="1"/>
  <c r="DV430" i="6"/>
  <c r="KT430" i="6" s="1"/>
  <c r="DR430" i="6"/>
  <c r="KN430" i="6" s="1"/>
  <c r="DP430" i="6"/>
  <c r="DO430" i="6"/>
  <c r="DM430" i="6"/>
  <c r="KJ430" i="6" s="1"/>
  <c r="DL430" i="6"/>
  <c r="KL430" i="6" s="1"/>
  <c r="DG430" i="6"/>
  <c r="KF430" i="6" s="1"/>
  <c r="DE430" i="6"/>
  <c r="KB430" i="6" s="1"/>
  <c r="DD430" i="6"/>
  <c r="KD430" i="6" s="1"/>
  <c r="DA430" i="6"/>
  <c r="JX430" i="6" s="1"/>
  <c r="CY430" i="6"/>
  <c r="JT430" i="6" s="1"/>
  <c r="CX430" i="6"/>
  <c r="JV430" i="6" s="1"/>
  <c r="CU430" i="6"/>
  <c r="JP430" i="6" s="1"/>
  <c r="CS430" i="6"/>
  <c r="CP430" i="6"/>
  <c r="CO430" i="6"/>
  <c r="JN430" i="6" s="1"/>
  <c r="CI430" i="6"/>
  <c r="JH430" i="6" s="1"/>
  <c r="CG430" i="6"/>
  <c r="JF430" i="6" s="1"/>
  <c r="CF430" i="6"/>
  <c r="JD430" i="6" s="1"/>
  <c r="CC430" i="6"/>
  <c r="IZ430" i="6" s="1"/>
  <c r="CA430" i="6"/>
  <c r="IX430" i="6" s="1"/>
  <c r="BZ430" i="6"/>
  <c r="IV430" i="6" s="1"/>
  <c r="BW430" i="6"/>
  <c r="IR430" i="6" s="1"/>
  <c r="BU430" i="6"/>
  <c r="BT430" i="6"/>
  <c r="BQ430" i="6"/>
  <c r="IN430" i="6" s="1"/>
  <c r="BP430" i="6"/>
  <c r="IP430" i="6" s="1"/>
  <c r="BL430" i="6"/>
  <c r="IJ430" i="6" s="1"/>
  <c r="BJ430" i="6"/>
  <c r="BI430" i="6"/>
  <c r="IF430" i="6" s="1"/>
  <c r="BF430" i="6"/>
  <c r="BG430" i="6" s="1"/>
  <c r="BC430" i="6"/>
  <c r="AY430" i="6"/>
  <c r="IB430" i="6" s="1"/>
  <c r="AW430" i="6"/>
  <c r="AV430" i="6"/>
  <c r="AT430" i="6"/>
  <c r="AR430" i="6"/>
  <c r="AQ430" i="6"/>
  <c r="AM430" i="6"/>
  <c r="HT430" i="6" s="1"/>
  <c r="AK430" i="6"/>
  <c r="AJ430" i="6"/>
  <c r="AG430" i="6"/>
  <c r="HP430" i="6" s="1"/>
  <c r="AF430" i="6"/>
  <c r="K430" i="6"/>
  <c r="L430" i="6" s="1"/>
  <c r="E430" i="6"/>
  <c r="D430" i="6"/>
  <c r="NK429" i="6"/>
  <c r="NA429" i="6"/>
  <c r="MZ429" i="6"/>
  <c r="GH429" i="6"/>
  <c r="GE429" i="6"/>
  <c r="GD429" i="6"/>
  <c r="GC429" i="6"/>
  <c r="GB429" i="6"/>
  <c r="GA429" i="6"/>
  <c r="FZ429" i="6"/>
  <c r="FY429" i="6"/>
  <c r="FX429" i="6"/>
  <c r="FU429" i="6"/>
  <c r="FS429" i="6"/>
  <c r="MJ429" i="6" s="1"/>
  <c r="FQ429" i="6"/>
  <c r="MF429" i="6" s="1"/>
  <c r="FP429" i="6"/>
  <c r="MH429" i="6" s="1"/>
  <c r="FM429" i="6"/>
  <c r="MB429" i="6" s="1"/>
  <c r="FK429" i="6"/>
  <c r="LX429" i="6" s="1"/>
  <c r="FJ429" i="6"/>
  <c r="LZ429" i="6" s="1"/>
  <c r="FG429" i="6"/>
  <c r="LT429" i="6" s="1"/>
  <c r="FE429" i="6"/>
  <c r="LP429" i="6" s="1"/>
  <c r="FD429" i="6"/>
  <c r="LR429" i="6" s="1"/>
  <c r="FA429" i="6"/>
  <c r="LL429" i="6" s="1"/>
  <c r="EY429" i="6"/>
  <c r="EX429" i="6"/>
  <c r="EU429" i="6"/>
  <c r="LH429" i="6" s="1"/>
  <c r="ET429" i="6"/>
  <c r="LJ429" i="6" s="1"/>
  <c r="EO429" i="6"/>
  <c r="EP429" i="6" s="1"/>
  <c r="LD429" i="6" s="1"/>
  <c r="EN429" i="6"/>
  <c r="EM429" i="6"/>
  <c r="EK429" i="6"/>
  <c r="KZ429" i="6" s="1"/>
  <c r="EJ429" i="6"/>
  <c r="LB429" i="6" s="1"/>
  <c r="EE429" i="6"/>
  <c r="KV429" i="6" s="1"/>
  <c r="EC429" i="6"/>
  <c r="EB429" i="6"/>
  <c r="DW429" i="6"/>
  <c r="KR429" i="6" s="1"/>
  <c r="DV429" i="6"/>
  <c r="KT429" i="6" s="1"/>
  <c r="DR429" i="6"/>
  <c r="KN429" i="6" s="1"/>
  <c r="DP429" i="6"/>
  <c r="DO429" i="6"/>
  <c r="DM429" i="6"/>
  <c r="KJ429" i="6" s="1"/>
  <c r="DL429" i="6"/>
  <c r="KL429" i="6" s="1"/>
  <c r="DG429" i="6"/>
  <c r="KF429" i="6" s="1"/>
  <c r="DE429" i="6"/>
  <c r="KB429" i="6" s="1"/>
  <c r="DD429" i="6"/>
  <c r="KD429" i="6" s="1"/>
  <c r="DA429" i="6"/>
  <c r="JX429" i="6" s="1"/>
  <c r="CY429" i="6"/>
  <c r="JT429" i="6" s="1"/>
  <c r="CX429" i="6"/>
  <c r="JV429" i="6" s="1"/>
  <c r="CU429" i="6"/>
  <c r="JP429" i="6" s="1"/>
  <c r="CS429" i="6"/>
  <c r="CP429" i="6"/>
  <c r="CO429" i="6"/>
  <c r="JN429" i="6" s="1"/>
  <c r="CI429" i="6"/>
  <c r="JH429" i="6" s="1"/>
  <c r="CG429" i="6"/>
  <c r="JF429" i="6" s="1"/>
  <c r="CF429" i="6"/>
  <c r="JD429" i="6" s="1"/>
  <c r="CC429" i="6"/>
  <c r="IZ429" i="6" s="1"/>
  <c r="CA429" i="6"/>
  <c r="IX429" i="6" s="1"/>
  <c r="BZ429" i="6"/>
  <c r="IV429" i="6" s="1"/>
  <c r="BW429" i="6"/>
  <c r="IR429" i="6" s="1"/>
  <c r="BU429" i="6"/>
  <c r="BT429" i="6"/>
  <c r="BQ429" i="6"/>
  <c r="IN429" i="6" s="1"/>
  <c r="BP429" i="6"/>
  <c r="IP429" i="6" s="1"/>
  <c r="BL429" i="6"/>
  <c r="IJ429" i="6" s="1"/>
  <c r="BJ429" i="6"/>
  <c r="BI429" i="6"/>
  <c r="IF429" i="6" s="1"/>
  <c r="BF429" i="6"/>
  <c r="BG429" i="6" s="1"/>
  <c r="BC429" i="6"/>
  <c r="BD429" i="6" s="1"/>
  <c r="AY429" i="6"/>
  <c r="IB429" i="6" s="1"/>
  <c r="AW429" i="6"/>
  <c r="AV429" i="6"/>
  <c r="AT429" i="6"/>
  <c r="AR429" i="6"/>
  <c r="AQ429" i="6"/>
  <c r="AM429" i="6"/>
  <c r="HT429" i="6" s="1"/>
  <c r="AK429" i="6"/>
  <c r="AJ429" i="6"/>
  <c r="AG429" i="6"/>
  <c r="HP429" i="6" s="1"/>
  <c r="AF429" i="6"/>
  <c r="HR429" i="6" s="1"/>
  <c r="K429" i="6"/>
  <c r="E429" i="6"/>
  <c r="D429" i="6"/>
  <c r="NK428" i="6"/>
  <c r="NA428" i="6"/>
  <c r="MZ428" i="6"/>
  <c r="GH428" i="6"/>
  <c r="GE428" i="6"/>
  <c r="GD428" i="6"/>
  <c r="GC428" i="6"/>
  <c r="GB428" i="6"/>
  <c r="GA428" i="6"/>
  <c r="FZ428" i="6"/>
  <c r="FY428" i="6"/>
  <c r="FX428" i="6"/>
  <c r="FU428" i="6"/>
  <c r="FS428" i="6"/>
  <c r="MJ428" i="6" s="1"/>
  <c r="FQ428" i="6"/>
  <c r="MF428" i="6" s="1"/>
  <c r="FP428" i="6"/>
  <c r="MH428" i="6" s="1"/>
  <c r="FM428" i="6"/>
  <c r="MB428" i="6" s="1"/>
  <c r="FK428" i="6"/>
  <c r="LX428" i="6" s="1"/>
  <c r="FJ428" i="6"/>
  <c r="LZ428" i="6" s="1"/>
  <c r="FG428" i="6"/>
  <c r="LT428" i="6" s="1"/>
  <c r="FE428" i="6"/>
  <c r="LP428" i="6" s="1"/>
  <c r="FD428" i="6"/>
  <c r="LR428" i="6" s="1"/>
  <c r="FA428" i="6"/>
  <c r="LL428" i="6" s="1"/>
  <c r="EY428" i="6"/>
  <c r="EX428" i="6"/>
  <c r="EU428" i="6"/>
  <c r="LH428" i="6" s="1"/>
  <c r="ET428" i="6"/>
  <c r="LJ428" i="6" s="1"/>
  <c r="EO428" i="6"/>
  <c r="EP428" i="6" s="1"/>
  <c r="LD428" i="6" s="1"/>
  <c r="EN428" i="6"/>
  <c r="EM428" i="6"/>
  <c r="EK428" i="6"/>
  <c r="KZ428" i="6" s="1"/>
  <c r="EJ428" i="6"/>
  <c r="LB428" i="6" s="1"/>
  <c r="EE428" i="6"/>
  <c r="KV428" i="6" s="1"/>
  <c r="EC428" i="6"/>
  <c r="EB428" i="6"/>
  <c r="DW428" i="6"/>
  <c r="KR428" i="6" s="1"/>
  <c r="DV428" i="6"/>
  <c r="KT428" i="6" s="1"/>
  <c r="DR428" i="6"/>
  <c r="KN428" i="6" s="1"/>
  <c r="DP428" i="6"/>
  <c r="DO428" i="6"/>
  <c r="DM428" i="6"/>
  <c r="KJ428" i="6" s="1"/>
  <c r="DL428" i="6"/>
  <c r="KL428" i="6" s="1"/>
  <c r="DG428" i="6"/>
  <c r="KF428" i="6" s="1"/>
  <c r="DE428" i="6"/>
  <c r="KB428" i="6" s="1"/>
  <c r="DD428" i="6"/>
  <c r="KD428" i="6" s="1"/>
  <c r="DA428" i="6"/>
  <c r="JX428" i="6" s="1"/>
  <c r="CY428" i="6"/>
  <c r="JT428" i="6" s="1"/>
  <c r="CX428" i="6"/>
  <c r="JV428" i="6" s="1"/>
  <c r="CU428" i="6"/>
  <c r="JP428" i="6" s="1"/>
  <c r="CS428" i="6"/>
  <c r="CP428" i="6"/>
  <c r="CO428" i="6"/>
  <c r="JN428" i="6" s="1"/>
  <c r="CI428" i="6"/>
  <c r="JH428" i="6" s="1"/>
  <c r="CG428" i="6"/>
  <c r="JF428" i="6" s="1"/>
  <c r="CF428" i="6"/>
  <c r="JD428" i="6" s="1"/>
  <c r="CC428" i="6"/>
  <c r="IZ428" i="6" s="1"/>
  <c r="CA428" i="6"/>
  <c r="IX428" i="6" s="1"/>
  <c r="BZ428" i="6"/>
  <c r="IV428" i="6" s="1"/>
  <c r="BW428" i="6"/>
  <c r="IR428" i="6" s="1"/>
  <c r="BU428" i="6"/>
  <c r="BT428" i="6"/>
  <c r="BQ428" i="6"/>
  <c r="IN428" i="6" s="1"/>
  <c r="BP428" i="6"/>
  <c r="IP428" i="6" s="1"/>
  <c r="BL428" i="6"/>
  <c r="IJ428" i="6" s="1"/>
  <c r="BJ428" i="6"/>
  <c r="BI428" i="6"/>
  <c r="IF428" i="6" s="1"/>
  <c r="BF428" i="6"/>
  <c r="BG428" i="6" s="1"/>
  <c r="BC428" i="6"/>
  <c r="AY428" i="6"/>
  <c r="IB428" i="6" s="1"/>
  <c r="AW428" i="6"/>
  <c r="AV428" i="6"/>
  <c r="AT428" i="6"/>
  <c r="AR428" i="6"/>
  <c r="AQ428" i="6"/>
  <c r="AM428" i="6"/>
  <c r="HT428" i="6" s="1"/>
  <c r="AK428" i="6"/>
  <c r="AJ428" i="6"/>
  <c r="AG428" i="6"/>
  <c r="HP428" i="6" s="1"/>
  <c r="AF428" i="6"/>
  <c r="K428" i="6"/>
  <c r="L428" i="6" s="1"/>
  <c r="E428" i="6"/>
  <c r="D428" i="6"/>
  <c r="NK427" i="6"/>
  <c r="NA427" i="6"/>
  <c r="MZ427" i="6"/>
  <c r="GH427" i="6"/>
  <c r="GE427" i="6"/>
  <c r="GD427" i="6"/>
  <c r="GC427" i="6"/>
  <c r="GB427" i="6"/>
  <c r="GA427" i="6"/>
  <c r="FZ427" i="6"/>
  <c r="FY427" i="6"/>
  <c r="FX427" i="6"/>
  <c r="FU427" i="6"/>
  <c r="FS427" i="6"/>
  <c r="MJ427" i="6" s="1"/>
  <c r="FQ427" i="6"/>
  <c r="MF427" i="6" s="1"/>
  <c r="FP427" i="6"/>
  <c r="MH427" i="6" s="1"/>
  <c r="FM427" i="6"/>
  <c r="MB427" i="6" s="1"/>
  <c r="FK427" i="6"/>
  <c r="LX427" i="6" s="1"/>
  <c r="FJ427" i="6"/>
  <c r="LZ427" i="6" s="1"/>
  <c r="FG427" i="6"/>
  <c r="LT427" i="6" s="1"/>
  <c r="FE427" i="6"/>
  <c r="LP427" i="6" s="1"/>
  <c r="FD427" i="6"/>
  <c r="LR427" i="6" s="1"/>
  <c r="FA427" i="6"/>
  <c r="LL427" i="6" s="1"/>
  <c r="EY427" i="6"/>
  <c r="EX427" i="6"/>
  <c r="EU427" i="6"/>
  <c r="LH427" i="6" s="1"/>
  <c r="ET427" i="6"/>
  <c r="LJ427" i="6" s="1"/>
  <c r="EO427" i="6"/>
  <c r="EP427" i="6" s="1"/>
  <c r="LD427" i="6" s="1"/>
  <c r="EN427" i="6"/>
  <c r="EM427" i="6"/>
  <c r="EK427" i="6"/>
  <c r="KZ427" i="6" s="1"/>
  <c r="EJ427" i="6"/>
  <c r="LB427" i="6" s="1"/>
  <c r="EE427" i="6"/>
  <c r="KV427" i="6" s="1"/>
  <c r="EC427" i="6"/>
  <c r="EB427" i="6"/>
  <c r="DW427" i="6"/>
  <c r="KR427" i="6" s="1"/>
  <c r="DV427" i="6"/>
  <c r="KT427" i="6" s="1"/>
  <c r="DR427" i="6"/>
  <c r="KN427" i="6" s="1"/>
  <c r="DP427" i="6"/>
  <c r="DO427" i="6"/>
  <c r="DM427" i="6"/>
  <c r="KJ427" i="6" s="1"/>
  <c r="DL427" i="6"/>
  <c r="KL427" i="6" s="1"/>
  <c r="DG427" i="6"/>
  <c r="KF427" i="6" s="1"/>
  <c r="DE427" i="6"/>
  <c r="KB427" i="6" s="1"/>
  <c r="DD427" i="6"/>
  <c r="KD427" i="6" s="1"/>
  <c r="DA427" i="6"/>
  <c r="JX427" i="6" s="1"/>
  <c r="CY427" i="6"/>
  <c r="JT427" i="6" s="1"/>
  <c r="CX427" i="6"/>
  <c r="JV427" i="6" s="1"/>
  <c r="CU427" i="6"/>
  <c r="JP427" i="6" s="1"/>
  <c r="CS427" i="6"/>
  <c r="CP427" i="6"/>
  <c r="CO427" i="6"/>
  <c r="JN427" i="6" s="1"/>
  <c r="CI427" i="6"/>
  <c r="JH427" i="6" s="1"/>
  <c r="CG427" i="6"/>
  <c r="JF427" i="6" s="1"/>
  <c r="CF427" i="6"/>
  <c r="JD427" i="6" s="1"/>
  <c r="CC427" i="6"/>
  <c r="IZ427" i="6" s="1"/>
  <c r="CA427" i="6"/>
  <c r="IX427" i="6" s="1"/>
  <c r="BZ427" i="6"/>
  <c r="IV427" i="6" s="1"/>
  <c r="BW427" i="6"/>
  <c r="IR427" i="6" s="1"/>
  <c r="BU427" i="6"/>
  <c r="BT427" i="6"/>
  <c r="BQ427" i="6"/>
  <c r="IN427" i="6" s="1"/>
  <c r="BP427" i="6"/>
  <c r="IP427" i="6" s="1"/>
  <c r="BL427" i="6"/>
  <c r="IJ427" i="6" s="1"/>
  <c r="BJ427" i="6"/>
  <c r="BI427" i="6"/>
  <c r="IF427" i="6" s="1"/>
  <c r="BF427" i="6"/>
  <c r="BG427" i="6" s="1"/>
  <c r="BC427" i="6"/>
  <c r="BD427" i="6" s="1"/>
  <c r="AY427" i="6"/>
  <c r="IB427" i="6" s="1"/>
  <c r="AW427" i="6"/>
  <c r="AV427" i="6"/>
  <c r="AT427" i="6"/>
  <c r="AR427" i="6"/>
  <c r="AQ427" i="6"/>
  <c r="AM427" i="6"/>
  <c r="HT427" i="6" s="1"/>
  <c r="AK427" i="6"/>
  <c r="AJ427" i="6"/>
  <c r="AG427" i="6"/>
  <c r="HP427" i="6" s="1"/>
  <c r="AF427" i="6"/>
  <c r="HR427" i="6" s="1"/>
  <c r="K427" i="6"/>
  <c r="E427" i="6"/>
  <c r="D427" i="6"/>
  <c r="NK426" i="6"/>
  <c r="NA426" i="6"/>
  <c r="MZ426" i="6"/>
  <c r="GH426" i="6"/>
  <c r="GE426" i="6"/>
  <c r="GD426" i="6"/>
  <c r="GC426" i="6"/>
  <c r="GB426" i="6"/>
  <c r="GA426" i="6"/>
  <c r="FZ426" i="6"/>
  <c r="FY426" i="6"/>
  <c r="FX426" i="6"/>
  <c r="FU426" i="6"/>
  <c r="FS426" i="6"/>
  <c r="MJ426" i="6" s="1"/>
  <c r="FQ426" i="6"/>
  <c r="MF426" i="6" s="1"/>
  <c r="FP426" i="6"/>
  <c r="MH426" i="6" s="1"/>
  <c r="FM426" i="6"/>
  <c r="MB426" i="6" s="1"/>
  <c r="FK426" i="6"/>
  <c r="LX426" i="6" s="1"/>
  <c r="FJ426" i="6"/>
  <c r="LZ426" i="6" s="1"/>
  <c r="FG426" i="6"/>
  <c r="LT426" i="6" s="1"/>
  <c r="FE426" i="6"/>
  <c r="LP426" i="6" s="1"/>
  <c r="FD426" i="6"/>
  <c r="LR426" i="6" s="1"/>
  <c r="FA426" i="6"/>
  <c r="LL426" i="6" s="1"/>
  <c r="EY426" i="6"/>
  <c r="EX426" i="6"/>
  <c r="EU426" i="6"/>
  <c r="LH426" i="6" s="1"/>
  <c r="ET426" i="6"/>
  <c r="LJ426" i="6" s="1"/>
  <c r="EO426" i="6"/>
  <c r="EP426" i="6" s="1"/>
  <c r="LD426" i="6" s="1"/>
  <c r="EN426" i="6"/>
  <c r="EM426" i="6"/>
  <c r="EK426" i="6"/>
  <c r="KZ426" i="6" s="1"/>
  <c r="EJ426" i="6"/>
  <c r="LB426" i="6" s="1"/>
  <c r="EE426" i="6"/>
  <c r="KV426" i="6" s="1"/>
  <c r="EC426" i="6"/>
  <c r="EB426" i="6"/>
  <c r="DW426" i="6"/>
  <c r="KR426" i="6" s="1"/>
  <c r="DV426" i="6"/>
  <c r="KT426" i="6" s="1"/>
  <c r="DR426" i="6"/>
  <c r="KN426" i="6" s="1"/>
  <c r="DP426" i="6"/>
  <c r="DO426" i="6"/>
  <c r="DM426" i="6"/>
  <c r="KJ426" i="6" s="1"/>
  <c r="DL426" i="6"/>
  <c r="KL426" i="6" s="1"/>
  <c r="DG426" i="6"/>
  <c r="KF426" i="6" s="1"/>
  <c r="DE426" i="6"/>
  <c r="KB426" i="6" s="1"/>
  <c r="DD426" i="6"/>
  <c r="KD426" i="6" s="1"/>
  <c r="DA426" i="6"/>
  <c r="JX426" i="6" s="1"/>
  <c r="CY426" i="6"/>
  <c r="JT426" i="6" s="1"/>
  <c r="CX426" i="6"/>
  <c r="JV426" i="6" s="1"/>
  <c r="CU426" i="6"/>
  <c r="JP426" i="6" s="1"/>
  <c r="CS426" i="6"/>
  <c r="CP426" i="6"/>
  <c r="CO426" i="6"/>
  <c r="JN426" i="6" s="1"/>
  <c r="CI426" i="6"/>
  <c r="JH426" i="6" s="1"/>
  <c r="CG426" i="6"/>
  <c r="JF426" i="6" s="1"/>
  <c r="CF426" i="6"/>
  <c r="JD426" i="6" s="1"/>
  <c r="CC426" i="6"/>
  <c r="IZ426" i="6" s="1"/>
  <c r="CA426" i="6"/>
  <c r="IX426" i="6" s="1"/>
  <c r="BZ426" i="6"/>
  <c r="IV426" i="6" s="1"/>
  <c r="BW426" i="6"/>
  <c r="IR426" i="6" s="1"/>
  <c r="BU426" i="6"/>
  <c r="BT426" i="6"/>
  <c r="BQ426" i="6"/>
  <c r="IN426" i="6" s="1"/>
  <c r="BP426" i="6"/>
  <c r="IP426" i="6" s="1"/>
  <c r="BL426" i="6"/>
  <c r="IJ426" i="6" s="1"/>
  <c r="BJ426" i="6"/>
  <c r="BI426" i="6"/>
  <c r="IF426" i="6" s="1"/>
  <c r="BF426" i="6"/>
  <c r="BG426" i="6" s="1"/>
  <c r="BC426" i="6"/>
  <c r="AY426" i="6"/>
  <c r="IB426" i="6" s="1"/>
  <c r="AW426" i="6"/>
  <c r="AV426" i="6"/>
  <c r="AT426" i="6"/>
  <c r="AR426" i="6"/>
  <c r="AQ426" i="6"/>
  <c r="AM426" i="6"/>
  <c r="HT426" i="6" s="1"/>
  <c r="AK426" i="6"/>
  <c r="AJ426" i="6"/>
  <c r="AG426" i="6"/>
  <c r="HP426" i="6" s="1"/>
  <c r="AF426" i="6"/>
  <c r="K426" i="6"/>
  <c r="L426" i="6" s="1"/>
  <c r="E426" i="6"/>
  <c r="D426" i="6"/>
  <c r="NK425" i="6"/>
  <c r="NA425" i="6"/>
  <c r="MZ425" i="6"/>
  <c r="GH425" i="6"/>
  <c r="GE425" i="6"/>
  <c r="GD425" i="6"/>
  <c r="GC425" i="6"/>
  <c r="GB425" i="6"/>
  <c r="GA425" i="6"/>
  <c r="FZ425" i="6"/>
  <c r="FY425" i="6"/>
  <c r="FX425" i="6"/>
  <c r="FU425" i="6"/>
  <c r="FS425" i="6"/>
  <c r="MJ425" i="6" s="1"/>
  <c r="FQ425" i="6"/>
  <c r="MF425" i="6" s="1"/>
  <c r="FP425" i="6"/>
  <c r="MH425" i="6" s="1"/>
  <c r="FM425" i="6"/>
  <c r="MB425" i="6" s="1"/>
  <c r="FK425" i="6"/>
  <c r="LX425" i="6" s="1"/>
  <c r="FJ425" i="6"/>
  <c r="LZ425" i="6" s="1"/>
  <c r="FG425" i="6"/>
  <c r="LT425" i="6" s="1"/>
  <c r="FE425" i="6"/>
  <c r="LP425" i="6" s="1"/>
  <c r="FD425" i="6"/>
  <c r="LR425" i="6" s="1"/>
  <c r="FA425" i="6"/>
  <c r="LL425" i="6" s="1"/>
  <c r="EY425" i="6"/>
  <c r="EX425" i="6"/>
  <c r="EU425" i="6"/>
  <c r="LH425" i="6" s="1"/>
  <c r="ET425" i="6"/>
  <c r="LJ425" i="6" s="1"/>
  <c r="EO425" i="6"/>
  <c r="EP425" i="6" s="1"/>
  <c r="LD425" i="6" s="1"/>
  <c r="EN425" i="6"/>
  <c r="EM425" i="6"/>
  <c r="EK425" i="6"/>
  <c r="KZ425" i="6" s="1"/>
  <c r="EJ425" i="6"/>
  <c r="LB425" i="6" s="1"/>
  <c r="EE425" i="6"/>
  <c r="KV425" i="6" s="1"/>
  <c r="EC425" i="6"/>
  <c r="EB425" i="6"/>
  <c r="DW425" i="6"/>
  <c r="KR425" i="6" s="1"/>
  <c r="DV425" i="6"/>
  <c r="KT425" i="6" s="1"/>
  <c r="DR425" i="6"/>
  <c r="KN425" i="6" s="1"/>
  <c r="DP425" i="6"/>
  <c r="DO425" i="6"/>
  <c r="DM425" i="6"/>
  <c r="KJ425" i="6" s="1"/>
  <c r="DL425" i="6"/>
  <c r="KL425" i="6" s="1"/>
  <c r="DG425" i="6"/>
  <c r="KF425" i="6" s="1"/>
  <c r="DE425" i="6"/>
  <c r="KB425" i="6" s="1"/>
  <c r="DD425" i="6"/>
  <c r="KD425" i="6" s="1"/>
  <c r="DA425" i="6"/>
  <c r="JX425" i="6" s="1"/>
  <c r="CY425" i="6"/>
  <c r="JT425" i="6" s="1"/>
  <c r="CX425" i="6"/>
  <c r="JV425" i="6" s="1"/>
  <c r="CU425" i="6"/>
  <c r="JP425" i="6" s="1"/>
  <c r="CS425" i="6"/>
  <c r="CP425" i="6"/>
  <c r="CO425" i="6"/>
  <c r="JN425" i="6" s="1"/>
  <c r="CI425" i="6"/>
  <c r="JH425" i="6" s="1"/>
  <c r="CG425" i="6"/>
  <c r="JF425" i="6" s="1"/>
  <c r="CF425" i="6"/>
  <c r="JD425" i="6" s="1"/>
  <c r="CC425" i="6"/>
  <c r="IZ425" i="6" s="1"/>
  <c r="CA425" i="6"/>
  <c r="IX425" i="6" s="1"/>
  <c r="BZ425" i="6"/>
  <c r="IV425" i="6" s="1"/>
  <c r="BW425" i="6"/>
  <c r="IR425" i="6" s="1"/>
  <c r="BU425" i="6"/>
  <c r="BT425" i="6"/>
  <c r="BQ425" i="6"/>
  <c r="IN425" i="6" s="1"/>
  <c r="BP425" i="6"/>
  <c r="IP425" i="6" s="1"/>
  <c r="BL425" i="6"/>
  <c r="IJ425" i="6" s="1"/>
  <c r="BJ425" i="6"/>
  <c r="BI425" i="6"/>
  <c r="IF425" i="6" s="1"/>
  <c r="BF425" i="6"/>
  <c r="BG425" i="6" s="1"/>
  <c r="BC425" i="6"/>
  <c r="BD425" i="6" s="1"/>
  <c r="AY425" i="6"/>
  <c r="IB425" i="6" s="1"/>
  <c r="AW425" i="6"/>
  <c r="AV425" i="6"/>
  <c r="AT425" i="6"/>
  <c r="AR425" i="6"/>
  <c r="AQ425" i="6"/>
  <c r="AM425" i="6"/>
  <c r="HT425" i="6" s="1"/>
  <c r="AK425" i="6"/>
  <c r="AJ425" i="6"/>
  <c r="AG425" i="6"/>
  <c r="HP425" i="6" s="1"/>
  <c r="AF425" i="6"/>
  <c r="HR425" i="6" s="1"/>
  <c r="K425" i="6"/>
  <c r="E425" i="6"/>
  <c r="D425" i="6"/>
  <c r="NK424" i="6"/>
  <c r="NA424" i="6"/>
  <c r="MZ424" i="6"/>
  <c r="GH424" i="6"/>
  <c r="GE424" i="6"/>
  <c r="GD424" i="6"/>
  <c r="GC424" i="6"/>
  <c r="GB424" i="6"/>
  <c r="GA424" i="6"/>
  <c r="FZ424" i="6"/>
  <c r="FY424" i="6"/>
  <c r="FX424" i="6"/>
  <c r="FU424" i="6"/>
  <c r="FS424" i="6"/>
  <c r="MJ424" i="6" s="1"/>
  <c r="FQ424" i="6"/>
  <c r="MF424" i="6" s="1"/>
  <c r="FP424" i="6"/>
  <c r="MH424" i="6" s="1"/>
  <c r="FM424" i="6"/>
  <c r="MB424" i="6" s="1"/>
  <c r="FK424" i="6"/>
  <c r="LX424" i="6" s="1"/>
  <c r="FJ424" i="6"/>
  <c r="LZ424" i="6" s="1"/>
  <c r="FG424" i="6"/>
  <c r="LT424" i="6" s="1"/>
  <c r="FE424" i="6"/>
  <c r="LP424" i="6" s="1"/>
  <c r="FD424" i="6"/>
  <c r="LR424" i="6" s="1"/>
  <c r="FA424" i="6"/>
  <c r="LL424" i="6" s="1"/>
  <c r="EY424" i="6"/>
  <c r="EX424" i="6"/>
  <c r="EU424" i="6"/>
  <c r="LH424" i="6" s="1"/>
  <c r="ET424" i="6"/>
  <c r="LJ424" i="6" s="1"/>
  <c r="EO424" i="6"/>
  <c r="EP424" i="6" s="1"/>
  <c r="LD424" i="6" s="1"/>
  <c r="EN424" i="6"/>
  <c r="EM424" i="6"/>
  <c r="EK424" i="6"/>
  <c r="KZ424" i="6" s="1"/>
  <c r="EJ424" i="6"/>
  <c r="LB424" i="6" s="1"/>
  <c r="EE424" i="6"/>
  <c r="KV424" i="6" s="1"/>
  <c r="EC424" i="6"/>
  <c r="EB424" i="6"/>
  <c r="DW424" i="6"/>
  <c r="KR424" i="6" s="1"/>
  <c r="DV424" i="6"/>
  <c r="KT424" i="6" s="1"/>
  <c r="DR424" i="6"/>
  <c r="KN424" i="6" s="1"/>
  <c r="DP424" i="6"/>
  <c r="DO424" i="6"/>
  <c r="DM424" i="6"/>
  <c r="KJ424" i="6" s="1"/>
  <c r="DL424" i="6"/>
  <c r="KL424" i="6" s="1"/>
  <c r="DG424" i="6"/>
  <c r="KF424" i="6" s="1"/>
  <c r="DE424" i="6"/>
  <c r="KB424" i="6" s="1"/>
  <c r="DD424" i="6"/>
  <c r="KD424" i="6" s="1"/>
  <c r="DA424" i="6"/>
  <c r="JX424" i="6" s="1"/>
  <c r="CY424" i="6"/>
  <c r="JT424" i="6" s="1"/>
  <c r="CX424" i="6"/>
  <c r="JV424" i="6" s="1"/>
  <c r="CU424" i="6"/>
  <c r="JP424" i="6" s="1"/>
  <c r="CS424" i="6"/>
  <c r="CP424" i="6"/>
  <c r="CO424" i="6"/>
  <c r="JN424" i="6" s="1"/>
  <c r="CI424" i="6"/>
  <c r="JH424" i="6" s="1"/>
  <c r="CG424" i="6"/>
  <c r="JF424" i="6" s="1"/>
  <c r="CF424" i="6"/>
  <c r="JD424" i="6" s="1"/>
  <c r="CC424" i="6"/>
  <c r="IZ424" i="6" s="1"/>
  <c r="CA424" i="6"/>
  <c r="IX424" i="6" s="1"/>
  <c r="BZ424" i="6"/>
  <c r="IV424" i="6" s="1"/>
  <c r="BW424" i="6"/>
  <c r="IR424" i="6" s="1"/>
  <c r="BU424" i="6"/>
  <c r="BT424" i="6"/>
  <c r="BQ424" i="6"/>
  <c r="IN424" i="6" s="1"/>
  <c r="BP424" i="6"/>
  <c r="IP424" i="6" s="1"/>
  <c r="BL424" i="6"/>
  <c r="IJ424" i="6" s="1"/>
  <c r="BJ424" i="6"/>
  <c r="BI424" i="6"/>
  <c r="IF424" i="6" s="1"/>
  <c r="BF424" i="6"/>
  <c r="BG424" i="6" s="1"/>
  <c r="BC424" i="6"/>
  <c r="IH424" i="6" s="1"/>
  <c r="AY424" i="6"/>
  <c r="IB424" i="6" s="1"/>
  <c r="AW424" i="6"/>
  <c r="AV424" i="6"/>
  <c r="AT424" i="6"/>
  <c r="FW424" i="6" s="1"/>
  <c r="AR424" i="6"/>
  <c r="AQ424" i="6"/>
  <c r="HZ424" i="6" s="1"/>
  <c r="AM424" i="6"/>
  <c r="HT424" i="6" s="1"/>
  <c r="AK424" i="6"/>
  <c r="GI424" i="6" s="1"/>
  <c r="AJ424" i="6"/>
  <c r="AG424" i="6"/>
  <c r="HP424" i="6" s="1"/>
  <c r="AF424" i="6"/>
  <c r="K424" i="6"/>
  <c r="L424" i="6" s="1"/>
  <c r="E424" i="6"/>
  <c r="D424" i="6"/>
  <c r="NK423" i="6"/>
  <c r="NA423" i="6"/>
  <c r="MZ423" i="6"/>
  <c r="GH423" i="6"/>
  <c r="GE423" i="6"/>
  <c r="GD423" i="6"/>
  <c r="GC423" i="6"/>
  <c r="GB423" i="6"/>
  <c r="GA423" i="6"/>
  <c r="FZ423" i="6"/>
  <c r="FY423" i="6"/>
  <c r="FX423" i="6"/>
  <c r="FU423" i="6"/>
  <c r="FS423" i="6"/>
  <c r="MJ423" i="6" s="1"/>
  <c r="FQ423" i="6"/>
  <c r="MF423" i="6" s="1"/>
  <c r="FP423" i="6"/>
  <c r="MH423" i="6" s="1"/>
  <c r="FM423" i="6"/>
  <c r="MB423" i="6" s="1"/>
  <c r="FK423" i="6"/>
  <c r="LX423" i="6" s="1"/>
  <c r="FJ423" i="6"/>
  <c r="LZ423" i="6" s="1"/>
  <c r="FG423" i="6"/>
  <c r="LT423" i="6" s="1"/>
  <c r="FE423" i="6"/>
  <c r="LP423" i="6" s="1"/>
  <c r="FD423" i="6"/>
  <c r="LR423" i="6" s="1"/>
  <c r="FA423" i="6"/>
  <c r="LL423" i="6" s="1"/>
  <c r="EY423" i="6"/>
  <c r="EX423" i="6"/>
  <c r="EU423" i="6"/>
  <c r="LH423" i="6" s="1"/>
  <c r="ET423" i="6"/>
  <c r="LJ423" i="6" s="1"/>
  <c r="EO423" i="6"/>
  <c r="EP423" i="6" s="1"/>
  <c r="LD423" i="6" s="1"/>
  <c r="EN423" i="6"/>
  <c r="EM423" i="6"/>
  <c r="EK423" i="6"/>
  <c r="KZ423" i="6" s="1"/>
  <c r="EJ423" i="6"/>
  <c r="LB423" i="6" s="1"/>
  <c r="EE423" i="6"/>
  <c r="KV423" i="6" s="1"/>
  <c r="EC423" i="6"/>
  <c r="EB423" i="6"/>
  <c r="DW423" i="6"/>
  <c r="KR423" i="6" s="1"/>
  <c r="DV423" i="6"/>
  <c r="KT423" i="6" s="1"/>
  <c r="DR423" i="6"/>
  <c r="KN423" i="6" s="1"/>
  <c r="DP423" i="6"/>
  <c r="DO423" i="6"/>
  <c r="DM423" i="6"/>
  <c r="KJ423" i="6" s="1"/>
  <c r="DL423" i="6"/>
  <c r="KL423" i="6" s="1"/>
  <c r="DG423" i="6"/>
  <c r="KF423" i="6" s="1"/>
  <c r="DE423" i="6"/>
  <c r="KB423" i="6" s="1"/>
  <c r="DD423" i="6"/>
  <c r="KD423" i="6" s="1"/>
  <c r="DA423" i="6"/>
  <c r="JX423" i="6" s="1"/>
  <c r="CY423" i="6"/>
  <c r="JT423" i="6" s="1"/>
  <c r="CX423" i="6"/>
  <c r="JV423" i="6" s="1"/>
  <c r="CU423" i="6"/>
  <c r="JP423" i="6" s="1"/>
  <c r="CS423" i="6"/>
  <c r="CP423" i="6"/>
  <c r="JL423" i="6" s="1"/>
  <c r="CO423" i="6"/>
  <c r="JN423" i="6" s="1"/>
  <c r="CI423" i="6"/>
  <c r="JH423" i="6" s="1"/>
  <c r="CG423" i="6"/>
  <c r="JF423" i="6" s="1"/>
  <c r="CF423" i="6"/>
  <c r="JD423" i="6" s="1"/>
  <c r="CC423" i="6"/>
  <c r="IZ423" i="6" s="1"/>
  <c r="CA423" i="6"/>
  <c r="IX423" i="6" s="1"/>
  <c r="BZ423" i="6"/>
  <c r="IV423" i="6" s="1"/>
  <c r="BW423" i="6"/>
  <c r="IR423" i="6" s="1"/>
  <c r="BU423" i="6"/>
  <c r="BT423" i="6"/>
  <c r="BQ423" i="6"/>
  <c r="IN423" i="6" s="1"/>
  <c r="BP423" i="6"/>
  <c r="IP423" i="6" s="1"/>
  <c r="BL423" i="6"/>
  <c r="IJ423" i="6" s="1"/>
  <c r="BJ423" i="6"/>
  <c r="BI423" i="6"/>
  <c r="IF423" i="6" s="1"/>
  <c r="BF423" i="6"/>
  <c r="BG423" i="6" s="1"/>
  <c r="BC423" i="6"/>
  <c r="AY423" i="6"/>
  <c r="IB423" i="6" s="1"/>
  <c r="AW423" i="6"/>
  <c r="AV423" i="6"/>
  <c r="AT423" i="6"/>
  <c r="AR423" i="6"/>
  <c r="HX423" i="6" s="1"/>
  <c r="AQ423" i="6"/>
  <c r="AM423" i="6"/>
  <c r="HT423" i="6" s="1"/>
  <c r="AK423" i="6"/>
  <c r="AJ423" i="6"/>
  <c r="GJ423" i="6" s="1"/>
  <c r="AG423" i="6"/>
  <c r="HP423" i="6" s="1"/>
  <c r="AF423" i="6"/>
  <c r="HR423" i="6" s="1"/>
  <c r="K423" i="6"/>
  <c r="E423" i="6"/>
  <c r="D423" i="6"/>
  <c r="NK422" i="6"/>
  <c r="NA422" i="6"/>
  <c r="MZ422" i="6"/>
  <c r="GH422" i="6"/>
  <c r="GE422" i="6"/>
  <c r="GD422" i="6"/>
  <c r="GC422" i="6"/>
  <c r="GB422" i="6"/>
  <c r="GA422" i="6"/>
  <c r="FZ422" i="6"/>
  <c r="FY422" i="6"/>
  <c r="FX422" i="6"/>
  <c r="FU422" i="6"/>
  <c r="FS422" i="6"/>
  <c r="MJ422" i="6" s="1"/>
  <c r="FQ422" i="6"/>
  <c r="MF422" i="6" s="1"/>
  <c r="FP422" i="6"/>
  <c r="MH422" i="6" s="1"/>
  <c r="FM422" i="6"/>
  <c r="MB422" i="6" s="1"/>
  <c r="FK422" i="6"/>
  <c r="LX422" i="6" s="1"/>
  <c r="FJ422" i="6"/>
  <c r="LZ422" i="6" s="1"/>
  <c r="FG422" i="6"/>
  <c r="LT422" i="6" s="1"/>
  <c r="FE422" i="6"/>
  <c r="LP422" i="6" s="1"/>
  <c r="FD422" i="6"/>
  <c r="LR422" i="6" s="1"/>
  <c r="FA422" i="6"/>
  <c r="LL422" i="6" s="1"/>
  <c r="EY422" i="6"/>
  <c r="EX422" i="6"/>
  <c r="EU422" i="6"/>
  <c r="LH422" i="6" s="1"/>
  <c r="ET422" i="6"/>
  <c r="LJ422" i="6" s="1"/>
  <c r="EO422" i="6"/>
  <c r="EP422" i="6" s="1"/>
  <c r="LD422" i="6" s="1"/>
  <c r="EN422" i="6"/>
  <c r="EM422" i="6"/>
  <c r="EK422" i="6"/>
  <c r="KZ422" i="6" s="1"/>
  <c r="EJ422" i="6"/>
  <c r="LB422" i="6" s="1"/>
  <c r="EE422" i="6"/>
  <c r="KV422" i="6" s="1"/>
  <c r="EC422" i="6"/>
  <c r="EB422" i="6"/>
  <c r="DW422" i="6"/>
  <c r="KR422" i="6" s="1"/>
  <c r="DV422" i="6"/>
  <c r="KT422" i="6" s="1"/>
  <c r="DR422" i="6"/>
  <c r="KN422" i="6" s="1"/>
  <c r="DP422" i="6"/>
  <c r="DO422" i="6"/>
  <c r="DM422" i="6"/>
  <c r="KJ422" i="6" s="1"/>
  <c r="DL422" i="6"/>
  <c r="KL422" i="6" s="1"/>
  <c r="DG422" i="6"/>
  <c r="KF422" i="6" s="1"/>
  <c r="DE422" i="6"/>
  <c r="KB422" i="6" s="1"/>
  <c r="DD422" i="6"/>
  <c r="KD422" i="6" s="1"/>
  <c r="DA422" i="6"/>
  <c r="JX422" i="6" s="1"/>
  <c r="CY422" i="6"/>
  <c r="JT422" i="6" s="1"/>
  <c r="CX422" i="6"/>
  <c r="JV422" i="6" s="1"/>
  <c r="CU422" i="6"/>
  <c r="JP422" i="6" s="1"/>
  <c r="CS422" i="6"/>
  <c r="CP422" i="6"/>
  <c r="JL422" i="6" s="1"/>
  <c r="CO422" i="6"/>
  <c r="JN422" i="6" s="1"/>
  <c r="CI422" i="6"/>
  <c r="JH422" i="6" s="1"/>
  <c r="CG422" i="6"/>
  <c r="JF422" i="6" s="1"/>
  <c r="CF422" i="6"/>
  <c r="JD422" i="6" s="1"/>
  <c r="CC422" i="6"/>
  <c r="IZ422" i="6" s="1"/>
  <c r="CA422" i="6"/>
  <c r="IX422" i="6" s="1"/>
  <c r="BZ422" i="6"/>
  <c r="IV422" i="6" s="1"/>
  <c r="BW422" i="6"/>
  <c r="IR422" i="6" s="1"/>
  <c r="BU422" i="6"/>
  <c r="BT422" i="6"/>
  <c r="BQ422" i="6"/>
  <c r="IN422" i="6" s="1"/>
  <c r="BP422" i="6"/>
  <c r="IP422" i="6" s="1"/>
  <c r="BL422" i="6"/>
  <c r="IJ422" i="6" s="1"/>
  <c r="BJ422" i="6"/>
  <c r="BI422" i="6"/>
  <c r="IF422" i="6" s="1"/>
  <c r="BF422" i="6"/>
  <c r="BG422" i="6" s="1"/>
  <c r="BC422" i="6"/>
  <c r="AY422" i="6"/>
  <c r="IB422" i="6" s="1"/>
  <c r="AW422" i="6"/>
  <c r="AV422" i="6"/>
  <c r="AT422" i="6"/>
  <c r="AR422" i="6"/>
  <c r="AQ422" i="6"/>
  <c r="AM422" i="6"/>
  <c r="HT422" i="6" s="1"/>
  <c r="AK422" i="6"/>
  <c r="AJ422" i="6"/>
  <c r="AG422" i="6"/>
  <c r="HP422" i="6" s="1"/>
  <c r="AF422" i="6"/>
  <c r="K422" i="6"/>
  <c r="L422" i="6" s="1"/>
  <c r="E422" i="6"/>
  <c r="D422" i="6"/>
  <c r="NK421" i="6"/>
  <c r="NA421" i="6"/>
  <c r="MZ421" i="6"/>
  <c r="GH421" i="6"/>
  <c r="GE421" i="6"/>
  <c r="GD421" i="6"/>
  <c r="GC421" i="6"/>
  <c r="GB421" i="6"/>
  <c r="GA421" i="6"/>
  <c r="FZ421" i="6"/>
  <c r="FY421" i="6"/>
  <c r="FX421" i="6"/>
  <c r="FU421" i="6"/>
  <c r="FS421" i="6"/>
  <c r="MJ421" i="6" s="1"/>
  <c r="FQ421" i="6"/>
  <c r="MF421" i="6" s="1"/>
  <c r="FP421" i="6"/>
  <c r="MH421" i="6" s="1"/>
  <c r="FM421" i="6"/>
  <c r="MB421" i="6" s="1"/>
  <c r="FK421" i="6"/>
  <c r="LX421" i="6" s="1"/>
  <c r="FJ421" i="6"/>
  <c r="LZ421" i="6" s="1"/>
  <c r="FG421" i="6"/>
  <c r="LT421" i="6" s="1"/>
  <c r="FE421" i="6"/>
  <c r="LP421" i="6" s="1"/>
  <c r="FD421" i="6"/>
  <c r="LR421" i="6" s="1"/>
  <c r="FA421" i="6"/>
  <c r="LL421" i="6" s="1"/>
  <c r="EY421" i="6"/>
  <c r="EX421" i="6"/>
  <c r="EU421" i="6"/>
  <c r="LH421" i="6" s="1"/>
  <c r="ET421" i="6"/>
  <c r="LJ421" i="6" s="1"/>
  <c r="EO421" i="6"/>
  <c r="EP421" i="6" s="1"/>
  <c r="LD421" i="6" s="1"/>
  <c r="EN421" i="6"/>
  <c r="EM421" i="6"/>
  <c r="EK421" i="6"/>
  <c r="KZ421" i="6" s="1"/>
  <c r="EJ421" i="6"/>
  <c r="LB421" i="6" s="1"/>
  <c r="EE421" i="6"/>
  <c r="KV421" i="6" s="1"/>
  <c r="EC421" i="6"/>
  <c r="EB421" i="6"/>
  <c r="DW421" i="6"/>
  <c r="KR421" i="6" s="1"/>
  <c r="DV421" i="6"/>
  <c r="KT421" i="6" s="1"/>
  <c r="DR421" i="6"/>
  <c r="KN421" i="6" s="1"/>
  <c r="DP421" i="6"/>
  <c r="DO421" i="6"/>
  <c r="DM421" i="6"/>
  <c r="KJ421" i="6" s="1"/>
  <c r="DL421" i="6"/>
  <c r="KL421" i="6" s="1"/>
  <c r="DG421" i="6"/>
  <c r="KF421" i="6" s="1"/>
  <c r="DE421" i="6"/>
  <c r="KB421" i="6" s="1"/>
  <c r="DD421" i="6"/>
  <c r="KD421" i="6" s="1"/>
  <c r="DA421" i="6"/>
  <c r="JX421" i="6" s="1"/>
  <c r="CY421" i="6"/>
  <c r="JT421" i="6" s="1"/>
  <c r="CX421" i="6"/>
  <c r="JV421" i="6" s="1"/>
  <c r="CU421" i="6"/>
  <c r="JP421" i="6" s="1"/>
  <c r="CS421" i="6"/>
  <c r="CP421" i="6"/>
  <c r="CO421" i="6"/>
  <c r="JN421" i="6" s="1"/>
  <c r="CI421" i="6"/>
  <c r="JH421" i="6" s="1"/>
  <c r="CG421" i="6"/>
  <c r="JF421" i="6" s="1"/>
  <c r="CF421" i="6"/>
  <c r="JD421" i="6" s="1"/>
  <c r="CC421" i="6"/>
  <c r="IZ421" i="6" s="1"/>
  <c r="CA421" i="6"/>
  <c r="IX421" i="6" s="1"/>
  <c r="BZ421" i="6"/>
  <c r="IV421" i="6" s="1"/>
  <c r="BW421" i="6"/>
  <c r="IR421" i="6" s="1"/>
  <c r="BU421" i="6"/>
  <c r="BT421" i="6"/>
  <c r="BQ421" i="6"/>
  <c r="IN421" i="6" s="1"/>
  <c r="BP421" i="6"/>
  <c r="IP421" i="6" s="1"/>
  <c r="BL421" i="6"/>
  <c r="IJ421" i="6" s="1"/>
  <c r="BJ421" i="6"/>
  <c r="BI421" i="6"/>
  <c r="IF421" i="6" s="1"/>
  <c r="BF421" i="6"/>
  <c r="BG421" i="6" s="1"/>
  <c r="BC421" i="6"/>
  <c r="AY421" i="6"/>
  <c r="IB421" i="6" s="1"/>
  <c r="AW421" i="6"/>
  <c r="AV421" i="6"/>
  <c r="AT421" i="6"/>
  <c r="AR421" i="6"/>
  <c r="AQ421" i="6"/>
  <c r="HZ421" i="6" s="1"/>
  <c r="AM421" i="6"/>
  <c r="HT421" i="6" s="1"/>
  <c r="AK421" i="6"/>
  <c r="GI421" i="6" s="1"/>
  <c r="AJ421" i="6"/>
  <c r="AG421" i="6"/>
  <c r="HP421" i="6" s="1"/>
  <c r="AF421" i="6"/>
  <c r="HR421" i="6" s="1"/>
  <c r="L421" i="6"/>
  <c r="K421" i="6"/>
  <c r="E421" i="6"/>
  <c r="D421" i="6"/>
  <c r="NK420" i="6"/>
  <c r="NA420" i="6"/>
  <c r="MZ420" i="6"/>
  <c r="GH420" i="6"/>
  <c r="GE420" i="6"/>
  <c r="GD420" i="6"/>
  <c r="GC420" i="6"/>
  <c r="GB420" i="6"/>
  <c r="GA420" i="6"/>
  <c r="FZ420" i="6"/>
  <c r="FY420" i="6"/>
  <c r="FX420" i="6"/>
  <c r="FU420" i="6"/>
  <c r="FS420" i="6"/>
  <c r="MJ420" i="6" s="1"/>
  <c r="FQ420" i="6"/>
  <c r="MF420" i="6" s="1"/>
  <c r="FP420" i="6"/>
  <c r="MH420" i="6" s="1"/>
  <c r="FM420" i="6"/>
  <c r="MB420" i="6" s="1"/>
  <c r="FK420" i="6"/>
  <c r="LX420" i="6" s="1"/>
  <c r="FJ420" i="6"/>
  <c r="LZ420" i="6" s="1"/>
  <c r="FG420" i="6"/>
  <c r="LT420" i="6" s="1"/>
  <c r="FE420" i="6"/>
  <c r="LP420" i="6" s="1"/>
  <c r="FD420" i="6"/>
  <c r="LR420" i="6" s="1"/>
  <c r="FA420" i="6"/>
  <c r="LL420" i="6" s="1"/>
  <c r="EY420" i="6"/>
  <c r="EX420" i="6"/>
  <c r="EU420" i="6"/>
  <c r="LH420" i="6" s="1"/>
  <c r="ET420" i="6"/>
  <c r="LJ420" i="6" s="1"/>
  <c r="EO420" i="6"/>
  <c r="EP420" i="6" s="1"/>
  <c r="LD420" i="6" s="1"/>
  <c r="EN420" i="6"/>
  <c r="EM420" i="6"/>
  <c r="EK420" i="6"/>
  <c r="KZ420" i="6" s="1"/>
  <c r="EJ420" i="6"/>
  <c r="LB420" i="6" s="1"/>
  <c r="EE420" i="6"/>
  <c r="KV420" i="6" s="1"/>
  <c r="EC420" i="6"/>
  <c r="EB420" i="6"/>
  <c r="DW420" i="6"/>
  <c r="KR420" i="6" s="1"/>
  <c r="DV420" i="6"/>
  <c r="KT420" i="6" s="1"/>
  <c r="DR420" i="6"/>
  <c r="KN420" i="6" s="1"/>
  <c r="DP420" i="6"/>
  <c r="DO420" i="6"/>
  <c r="DM420" i="6"/>
  <c r="KJ420" i="6" s="1"/>
  <c r="DL420" i="6"/>
  <c r="KL420" i="6" s="1"/>
  <c r="DG420" i="6"/>
  <c r="KF420" i="6" s="1"/>
  <c r="DE420" i="6"/>
  <c r="KB420" i="6" s="1"/>
  <c r="DD420" i="6"/>
  <c r="KD420" i="6" s="1"/>
  <c r="DA420" i="6"/>
  <c r="JX420" i="6" s="1"/>
  <c r="CY420" i="6"/>
  <c r="JT420" i="6" s="1"/>
  <c r="CX420" i="6"/>
  <c r="JV420" i="6" s="1"/>
  <c r="CU420" i="6"/>
  <c r="JP420" i="6" s="1"/>
  <c r="CS420" i="6"/>
  <c r="CP420" i="6"/>
  <c r="JL420" i="6" s="1"/>
  <c r="CO420" i="6"/>
  <c r="JN420" i="6" s="1"/>
  <c r="CI420" i="6"/>
  <c r="JH420" i="6" s="1"/>
  <c r="CG420" i="6"/>
  <c r="JF420" i="6" s="1"/>
  <c r="CF420" i="6"/>
  <c r="JD420" i="6" s="1"/>
  <c r="CC420" i="6"/>
  <c r="IZ420" i="6" s="1"/>
  <c r="CA420" i="6"/>
  <c r="IX420" i="6" s="1"/>
  <c r="BZ420" i="6"/>
  <c r="IV420" i="6" s="1"/>
  <c r="BW420" i="6"/>
  <c r="IR420" i="6" s="1"/>
  <c r="BU420" i="6"/>
  <c r="BT420" i="6"/>
  <c r="BQ420" i="6"/>
  <c r="IN420" i="6" s="1"/>
  <c r="BP420" i="6"/>
  <c r="IP420" i="6" s="1"/>
  <c r="BL420" i="6"/>
  <c r="IJ420" i="6" s="1"/>
  <c r="BJ420" i="6"/>
  <c r="BI420" i="6"/>
  <c r="IF420" i="6" s="1"/>
  <c r="BF420" i="6"/>
  <c r="BG420" i="6" s="1"/>
  <c r="BC420" i="6"/>
  <c r="AY420" i="6"/>
  <c r="IB420" i="6" s="1"/>
  <c r="AW420" i="6"/>
  <c r="AV420" i="6"/>
  <c r="AT420" i="6"/>
  <c r="AR420" i="6"/>
  <c r="AQ420" i="6"/>
  <c r="AM420" i="6"/>
  <c r="HT420" i="6" s="1"/>
  <c r="AK420" i="6"/>
  <c r="AJ420" i="6"/>
  <c r="AG420" i="6"/>
  <c r="HP420" i="6" s="1"/>
  <c r="AF420" i="6"/>
  <c r="K420" i="6"/>
  <c r="L420" i="6" s="1"/>
  <c r="E420" i="6"/>
  <c r="D420" i="6"/>
  <c r="NK419" i="6"/>
  <c r="NA419" i="6"/>
  <c r="MZ419" i="6"/>
  <c r="GH419" i="6"/>
  <c r="GE419" i="6"/>
  <c r="GD419" i="6"/>
  <c r="GC419" i="6"/>
  <c r="GB419" i="6"/>
  <c r="GA419" i="6"/>
  <c r="FZ419" i="6"/>
  <c r="FY419" i="6"/>
  <c r="FX419" i="6"/>
  <c r="FU419" i="6"/>
  <c r="FS419" i="6"/>
  <c r="MJ419" i="6" s="1"/>
  <c r="FQ419" i="6"/>
  <c r="MF419" i="6" s="1"/>
  <c r="FP419" i="6"/>
  <c r="MH419" i="6" s="1"/>
  <c r="FM419" i="6"/>
  <c r="MB419" i="6" s="1"/>
  <c r="FK419" i="6"/>
  <c r="LX419" i="6" s="1"/>
  <c r="FJ419" i="6"/>
  <c r="LZ419" i="6" s="1"/>
  <c r="FG419" i="6"/>
  <c r="LT419" i="6" s="1"/>
  <c r="FE419" i="6"/>
  <c r="LP419" i="6" s="1"/>
  <c r="FD419" i="6"/>
  <c r="LR419" i="6" s="1"/>
  <c r="FA419" i="6"/>
  <c r="LL419" i="6" s="1"/>
  <c r="EY419" i="6"/>
  <c r="EX419" i="6"/>
  <c r="EU419" i="6"/>
  <c r="LH419" i="6" s="1"/>
  <c r="ET419" i="6"/>
  <c r="LJ419" i="6" s="1"/>
  <c r="EO419" i="6"/>
  <c r="EP419" i="6" s="1"/>
  <c r="LD419" i="6" s="1"/>
  <c r="EN419" i="6"/>
  <c r="EM419" i="6"/>
  <c r="EK419" i="6"/>
  <c r="KZ419" i="6" s="1"/>
  <c r="EJ419" i="6"/>
  <c r="LB419" i="6" s="1"/>
  <c r="EE419" i="6"/>
  <c r="KV419" i="6" s="1"/>
  <c r="EC419" i="6"/>
  <c r="EB419" i="6"/>
  <c r="DW419" i="6"/>
  <c r="KR419" i="6" s="1"/>
  <c r="DV419" i="6"/>
  <c r="KT419" i="6" s="1"/>
  <c r="DR419" i="6"/>
  <c r="KN419" i="6" s="1"/>
  <c r="DP419" i="6"/>
  <c r="DO419" i="6"/>
  <c r="DM419" i="6"/>
  <c r="KJ419" i="6" s="1"/>
  <c r="DL419" i="6"/>
  <c r="KL419" i="6" s="1"/>
  <c r="DG419" i="6"/>
  <c r="KF419" i="6" s="1"/>
  <c r="DE419" i="6"/>
  <c r="KB419" i="6" s="1"/>
  <c r="DD419" i="6"/>
  <c r="KD419" i="6" s="1"/>
  <c r="DA419" i="6"/>
  <c r="JX419" i="6" s="1"/>
  <c r="CY419" i="6"/>
  <c r="JT419" i="6" s="1"/>
  <c r="CX419" i="6"/>
  <c r="JV419" i="6" s="1"/>
  <c r="CU419" i="6"/>
  <c r="JP419" i="6" s="1"/>
  <c r="CS419" i="6"/>
  <c r="CP419" i="6"/>
  <c r="JL419" i="6" s="1"/>
  <c r="CO419" i="6"/>
  <c r="JN419" i="6" s="1"/>
  <c r="CI419" i="6"/>
  <c r="JH419" i="6" s="1"/>
  <c r="CG419" i="6"/>
  <c r="JF419" i="6" s="1"/>
  <c r="CF419" i="6"/>
  <c r="JD419" i="6" s="1"/>
  <c r="CC419" i="6"/>
  <c r="IZ419" i="6" s="1"/>
  <c r="CA419" i="6"/>
  <c r="IX419" i="6" s="1"/>
  <c r="BZ419" i="6"/>
  <c r="IV419" i="6" s="1"/>
  <c r="BW419" i="6"/>
  <c r="IR419" i="6" s="1"/>
  <c r="BU419" i="6"/>
  <c r="BT419" i="6"/>
  <c r="BQ419" i="6"/>
  <c r="IN419" i="6" s="1"/>
  <c r="BP419" i="6"/>
  <c r="IP419" i="6" s="1"/>
  <c r="BL419" i="6"/>
  <c r="IJ419" i="6" s="1"/>
  <c r="BJ419" i="6"/>
  <c r="BI419" i="6"/>
  <c r="IF419" i="6" s="1"/>
  <c r="BG419" i="6"/>
  <c r="BF419" i="6"/>
  <c r="BD419" i="6"/>
  <c r="BC419" i="6"/>
  <c r="AY419" i="6"/>
  <c r="IB419" i="6" s="1"/>
  <c r="AW419" i="6"/>
  <c r="AV419" i="6"/>
  <c r="AT419" i="6"/>
  <c r="AR419" i="6"/>
  <c r="HX419" i="6" s="1"/>
  <c r="AQ419" i="6"/>
  <c r="AM419" i="6"/>
  <c r="HT419" i="6" s="1"/>
  <c r="AK419" i="6"/>
  <c r="AJ419" i="6"/>
  <c r="GJ419" i="6" s="1"/>
  <c r="AG419" i="6"/>
  <c r="HP419" i="6" s="1"/>
  <c r="AF419" i="6"/>
  <c r="HR419" i="6" s="1"/>
  <c r="K419" i="6"/>
  <c r="E419" i="6"/>
  <c r="D419" i="6"/>
  <c r="NK418" i="6"/>
  <c r="NA418" i="6"/>
  <c r="MZ418" i="6"/>
  <c r="GH418" i="6"/>
  <c r="GE418" i="6"/>
  <c r="GD418" i="6"/>
  <c r="GC418" i="6"/>
  <c r="GB418" i="6"/>
  <c r="GA418" i="6"/>
  <c r="FZ418" i="6"/>
  <c r="FY418" i="6"/>
  <c r="FX418" i="6"/>
  <c r="FU418" i="6"/>
  <c r="FS418" i="6"/>
  <c r="MJ418" i="6" s="1"/>
  <c r="FQ418" i="6"/>
  <c r="MF418" i="6" s="1"/>
  <c r="FP418" i="6"/>
  <c r="MH418" i="6" s="1"/>
  <c r="FM418" i="6"/>
  <c r="MB418" i="6" s="1"/>
  <c r="FK418" i="6"/>
  <c r="LX418" i="6" s="1"/>
  <c r="FJ418" i="6"/>
  <c r="LZ418" i="6" s="1"/>
  <c r="FG418" i="6"/>
  <c r="LT418" i="6" s="1"/>
  <c r="FE418" i="6"/>
  <c r="LP418" i="6" s="1"/>
  <c r="FD418" i="6"/>
  <c r="LR418" i="6" s="1"/>
  <c r="FA418" i="6"/>
  <c r="LL418" i="6" s="1"/>
  <c r="EY418" i="6"/>
  <c r="EX418" i="6"/>
  <c r="EU418" i="6"/>
  <c r="LH418" i="6" s="1"/>
  <c r="ET418" i="6"/>
  <c r="LJ418" i="6" s="1"/>
  <c r="EO418" i="6"/>
  <c r="EP418" i="6" s="1"/>
  <c r="LD418" i="6" s="1"/>
  <c r="EN418" i="6"/>
  <c r="EM418" i="6"/>
  <c r="EK418" i="6"/>
  <c r="KZ418" i="6" s="1"/>
  <c r="EJ418" i="6"/>
  <c r="LB418" i="6" s="1"/>
  <c r="EE418" i="6"/>
  <c r="KV418" i="6" s="1"/>
  <c r="EC418" i="6"/>
  <c r="EB418" i="6"/>
  <c r="DW418" i="6"/>
  <c r="KR418" i="6" s="1"/>
  <c r="DV418" i="6"/>
  <c r="KT418" i="6" s="1"/>
  <c r="DR418" i="6"/>
  <c r="KN418" i="6" s="1"/>
  <c r="DP418" i="6"/>
  <c r="DO418" i="6"/>
  <c r="DM418" i="6"/>
  <c r="KJ418" i="6" s="1"/>
  <c r="DL418" i="6"/>
  <c r="KL418" i="6" s="1"/>
  <c r="DG418" i="6"/>
  <c r="KF418" i="6" s="1"/>
  <c r="DE418" i="6"/>
  <c r="KB418" i="6" s="1"/>
  <c r="DD418" i="6"/>
  <c r="KD418" i="6" s="1"/>
  <c r="DA418" i="6"/>
  <c r="JX418" i="6" s="1"/>
  <c r="CY418" i="6"/>
  <c r="JT418" i="6" s="1"/>
  <c r="CX418" i="6"/>
  <c r="JV418" i="6" s="1"/>
  <c r="CU418" i="6"/>
  <c r="JP418" i="6" s="1"/>
  <c r="CS418" i="6"/>
  <c r="CP418" i="6"/>
  <c r="CO418" i="6"/>
  <c r="JN418" i="6" s="1"/>
  <c r="CI418" i="6"/>
  <c r="JH418" i="6" s="1"/>
  <c r="CG418" i="6"/>
  <c r="JF418" i="6" s="1"/>
  <c r="CF418" i="6"/>
  <c r="JD418" i="6" s="1"/>
  <c r="CC418" i="6"/>
  <c r="IZ418" i="6" s="1"/>
  <c r="CA418" i="6"/>
  <c r="IX418" i="6" s="1"/>
  <c r="BZ418" i="6"/>
  <c r="IV418" i="6" s="1"/>
  <c r="BW418" i="6"/>
  <c r="IR418" i="6" s="1"/>
  <c r="BU418" i="6"/>
  <c r="BT418" i="6"/>
  <c r="BQ418" i="6"/>
  <c r="IN418" i="6" s="1"/>
  <c r="BP418" i="6"/>
  <c r="IP418" i="6" s="1"/>
  <c r="BL418" i="6"/>
  <c r="IJ418" i="6" s="1"/>
  <c r="BJ418" i="6"/>
  <c r="BI418" i="6"/>
  <c r="IF418" i="6" s="1"/>
  <c r="BF418" i="6"/>
  <c r="BG418" i="6" s="1"/>
  <c r="BC418" i="6"/>
  <c r="AY418" i="6"/>
  <c r="IB418" i="6" s="1"/>
  <c r="AW418" i="6"/>
  <c r="AV418" i="6"/>
  <c r="AT418" i="6"/>
  <c r="AR418" i="6"/>
  <c r="AQ418" i="6"/>
  <c r="AM418" i="6"/>
  <c r="HT418" i="6" s="1"/>
  <c r="AK418" i="6"/>
  <c r="AJ418" i="6"/>
  <c r="AG418" i="6"/>
  <c r="HP418" i="6" s="1"/>
  <c r="AF418" i="6"/>
  <c r="K418" i="6"/>
  <c r="E418" i="6"/>
  <c r="D418" i="6"/>
  <c r="NK417" i="6"/>
  <c r="NA417" i="6"/>
  <c r="MZ417" i="6"/>
  <c r="GH417" i="6"/>
  <c r="GE417" i="6"/>
  <c r="GD417" i="6"/>
  <c r="GC417" i="6"/>
  <c r="GB417" i="6"/>
  <c r="GA417" i="6"/>
  <c r="FZ417" i="6"/>
  <c r="FY417" i="6"/>
  <c r="FX417" i="6"/>
  <c r="FU417" i="6"/>
  <c r="FS417" i="6"/>
  <c r="MJ417" i="6" s="1"/>
  <c r="FQ417" i="6"/>
  <c r="MF417" i="6" s="1"/>
  <c r="FP417" i="6"/>
  <c r="MH417" i="6" s="1"/>
  <c r="FM417" i="6"/>
  <c r="MB417" i="6" s="1"/>
  <c r="FK417" i="6"/>
  <c r="LX417" i="6" s="1"/>
  <c r="FJ417" i="6"/>
  <c r="LZ417" i="6" s="1"/>
  <c r="FG417" i="6"/>
  <c r="LT417" i="6" s="1"/>
  <c r="FE417" i="6"/>
  <c r="LP417" i="6" s="1"/>
  <c r="FD417" i="6"/>
  <c r="LR417" i="6" s="1"/>
  <c r="FA417" i="6"/>
  <c r="LL417" i="6" s="1"/>
  <c r="EY417" i="6"/>
  <c r="EX417" i="6"/>
  <c r="EU417" i="6"/>
  <c r="LH417" i="6" s="1"/>
  <c r="ET417" i="6"/>
  <c r="LJ417" i="6" s="1"/>
  <c r="EO417" i="6"/>
  <c r="EP417" i="6" s="1"/>
  <c r="LD417" i="6" s="1"/>
  <c r="EN417" i="6"/>
  <c r="EM417" i="6"/>
  <c r="EK417" i="6"/>
  <c r="KZ417" i="6" s="1"/>
  <c r="EJ417" i="6"/>
  <c r="LB417" i="6" s="1"/>
  <c r="EE417" i="6"/>
  <c r="KV417" i="6" s="1"/>
  <c r="EC417" i="6"/>
  <c r="EB417" i="6"/>
  <c r="DW417" i="6"/>
  <c r="KR417" i="6" s="1"/>
  <c r="DV417" i="6"/>
  <c r="KT417" i="6" s="1"/>
  <c r="DR417" i="6"/>
  <c r="KN417" i="6" s="1"/>
  <c r="DP417" i="6"/>
  <c r="DO417" i="6"/>
  <c r="DM417" i="6"/>
  <c r="KJ417" i="6" s="1"/>
  <c r="DL417" i="6"/>
  <c r="KL417" i="6" s="1"/>
  <c r="DG417" i="6"/>
  <c r="KF417" i="6" s="1"/>
  <c r="DE417" i="6"/>
  <c r="KB417" i="6" s="1"/>
  <c r="DD417" i="6"/>
  <c r="KD417" i="6" s="1"/>
  <c r="DA417" i="6"/>
  <c r="JX417" i="6" s="1"/>
  <c r="CY417" i="6"/>
  <c r="JT417" i="6" s="1"/>
  <c r="CX417" i="6"/>
  <c r="JV417" i="6" s="1"/>
  <c r="CU417" i="6"/>
  <c r="JP417" i="6" s="1"/>
  <c r="CS417" i="6"/>
  <c r="CP417" i="6"/>
  <c r="JL417" i="6" s="1"/>
  <c r="CO417" i="6"/>
  <c r="JN417" i="6" s="1"/>
  <c r="CI417" i="6"/>
  <c r="JH417" i="6" s="1"/>
  <c r="CG417" i="6"/>
  <c r="JF417" i="6" s="1"/>
  <c r="CF417" i="6"/>
  <c r="JD417" i="6" s="1"/>
  <c r="CC417" i="6"/>
  <c r="IZ417" i="6" s="1"/>
  <c r="CA417" i="6"/>
  <c r="IX417" i="6" s="1"/>
  <c r="BZ417" i="6"/>
  <c r="IV417" i="6" s="1"/>
  <c r="BW417" i="6"/>
  <c r="IR417" i="6" s="1"/>
  <c r="BU417" i="6"/>
  <c r="BT417" i="6"/>
  <c r="BQ417" i="6"/>
  <c r="IN417" i="6" s="1"/>
  <c r="BP417" i="6"/>
  <c r="IP417" i="6" s="1"/>
  <c r="BL417" i="6"/>
  <c r="IJ417" i="6" s="1"/>
  <c r="BJ417" i="6"/>
  <c r="BI417" i="6"/>
  <c r="IF417" i="6" s="1"/>
  <c r="BF417" i="6"/>
  <c r="BG417" i="6" s="1"/>
  <c r="BC417" i="6"/>
  <c r="AY417" i="6"/>
  <c r="IB417" i="6" s="1"/>
  <c r="AW417" i="6"/>
  <c r="AV417" i="6"/>
  <c r="AT417" i="6"/>
  <c r="AR417" i="6"/>
  <c r="AQ417" i="6"/>
  <c r="AM417" i="6"/>
  <c r="HT417" i="6" s="1"/>
  <c r="AK417" i="6"/>
  <c r="AJ417" i="6"/>
  <c r="AG417" i="6"/>
  <c r="HP417" i="6" s="1"/>
  <c r="AF417" i="6"/>
  <c r="K417" i="6"/>
  <c r="L417" i="6" s="1"/>
  <c r="E417" i="6"/>
  <c r="D417" i="6"/>
  <c r="NK416" i="6"/>
  <c r="NA416" i="6"/>
  <c r="MZ416" i="6"/>
  <c r="GH416" i="6"/>
  <c r="GE416" i="6"/>
  <c r="GD416" i="6"/>
  <c r="GC416" i="6"/>
  <c r="GB416" i="6"/>
  <c r="GA416" i="6"/>
  <c r="FZ416" i="6"/>
  <c r="FY416" i="6"/>
  <c r="FX416" i="6"/>
  <c r="FU416" i="6"/>
  <c r="FS416" i="6"/>
  <c r="MJ416" i="6" s="1"/>
  <c r="FQ416" i="6"/>
  <c r="MF416" i="6" s="1"/>
  <c r="FP416" i="6"/>
  <c r="MH416" i="6" s="1"/>
  <c r="FM416" i="6"/>
  <c r="MB416" i="6" s="1"/>
  <c r="FK416" i="6"/>
  <c r="LX416" i="6" s="1"/>
  <c r="FJ416" i="6"/>
  <c r="LZ416" i="6" s="1"/>
  <c r="FG416" i="6"/>
  <c r="LT416" i="6" s="1"/>
  <c r="FE416" i="6"/>
  <c r="LP416" i="6" s="1"/>
  <c r="FD416" i="6"/>
  <c r="LR416" i="6" s="1"/>
  <c r="FA416" i="6"/>
  <c r="LL416" i="6" s="1"/>
  <c r="EY416" i="6"/>
  <c r="EX416" i="6"/>
  <c r="EU416" i="6"/>
  <c r="LH416" i="6" s="1"/>
  <c r="ET416" i="6"/>
  <c r="LJ416" i="6" s="1"/>
  <c r="EO416" i="6"/>
  <c r="EP416" i="6" s="1"/>
  <c r="LD416" i="6" s="1"/>
  <c r="EN416" i="6"/>
  <c r="EM416" i="6"/>
  <c r="EK416" i="6"/>
  <c r="KZ416" i="6" s="1"/>
  <c r="EJ416" i="6"/>
  <c r="LB416" i="6" s="1"/>
  <c r="EE416" i="6"/>
  <c r="KV416" i="6" s="1"/>
  <c r="EC416" i="6"/>
  <c r="EB416" i="6"/>
  <c r="DW416" i="6"/>
  <c r="KR416" i="6" s="1"/>
  <c r="DV416" i="6"/>
  <c r="KT416" i="6" s="1"/>
  <c r="DR416" i="6"/>
  <c r="KN416" i="6" s="1"/>
  <c r="DP416" i="6"/>
  <c r="DO416" i="6"/>
  <c r="DM416" i="6"/>
  <c r="KJ416" i="6" s="1"/>
  <c r="DL416" i="6"/>
  <c r="KL416" i="6" s="1"/>
  <c r="DG416" i="6"/>
  <c r="KF416" i="6" s="1"/>
  <c r="DE416" i="6"/>
  <c r="KB416" i="6" s="1"/>
  <c r="DD416" i="6"/>
  <c r="KD416" i="6" s="1"/>
  <c r="DA416" i="6"/>
  <c r="JX416" i="6" s="1"/>
  <c r="CY416" i="6"/>
  <c r="JT416" i="6" s="1"/>
  <c r="CX416" i="6"/>
  <c r="JV416" i="6" s="1"/>
  <c r="CU416" i="6"/>
  <c r="JP416" i="6" s="1"/>
  <c r="CS416" i="6"/>
  <c r="CP416" i="6"/>
  <c r="CO416" i="6"/>
  <c r="JN416" i="6" s="1"/>
  <c r="CI416" i="6"/>
  <c r="JH416" i="6" s="1"/>
  <c r="CG416" i="6"/>
  <c r="JF416" i="6" s="1"/>
  <c r="CF416" i="6"/>
  <c r="JD416" i="6" s="1"/>
  <c r="CC416" i="6"/>
  <c r="IZ416" i="6" s="1"/>
  <c r="CA416" i="6"/>
  <c r="IX416" i="6" s="1"/>
  <c r="BZ416" i="6"/>
  <c r="IV416" i="6" s="1"/>
  <c r="BW416" i="6"/>
  <c r="IR416" i="6" s="1"/>
  <c r="BU416" i="6"/>
  <c r="BT416" i="6"/>
  <c r="BQ416" i="6"/>
  <c r="IN416" i="6" s="1"/>
  <c r="BP416" i="6"/>
  <c r="IP416" i="6" s="1"/>
  <c r="BL416" i="6"/>
  <c r="IJ416" i="6" s="1"/>
  <c r="BJ416" i="6"/>
  <c r="BI416" i="6"/>
  <c r="IF416" i="6" s="1"/>
  <c r="BF416" i="6"/>
  <c r="BG416" i="6" s="1"/>
  <c r="BC416" i="6"/>
  <c r="AY416" i="6"/>
  <c r="IB416" i="6" s="1"/>
  <c r="AW416" i="6"/>
  <c r="AV416" i="6"/>
  <c r="AT416" i="6"/>
  <c r="AR416" i="6"/>
  <c r="AQ416" i="6"/>
  <c r="HZ416" i="6" s="1"/>
  <c r="AM416" i="6"/>
  <c r="HT416" i="6" s="1"/>
  <c r="AK416" i="6"/>
  <c r="GI416" i="6" s="1"/>
  <c r="AJ416" i="6"/>
  <c r="AG416" i="6"/>
  <c r="HP416" i="6" s="1"/>
  <c r="AF416" i="6"/>
  <c r="HR416" i="6" s="1"/>
  <c r="K416" i="6"/>
  <c r="E416" i="6"/>
  <c r="D416" i="6"/>
  <c r="NK415" i="6"/>
  <c r="NA415" i="6"/>
  <c r="MZ415" i="6"/>
  <c r="GH415" i="6"/>
  <c r="GE415" i="6"/>
  <c r="GD415" i="6"/>
  <c r="GC415" i="6"/>
  <c r="GB415" i="6"/>
  <c r="GA415" i="6"/>
  <c r="FZ415" i="6"/>
  <c r="FY415" i="6"/>
  <c r="FX415" i="6"/>
  <c r="FU415" i="6"/>
  <c r="FS415" i="6"/>
  <c r="MJ415" i="6" s="1"/>
  <c r="FQ415" i="6"/>
  <c r="MF415" i="6" s="1"/>
  <c r="FP415" i="6"/>
  <c r="MH415" i="6" s="1"/>
  <c r="FM415" i="6"/>
  <c r="MB415" i="6" s="1"/>
  <c r="FK415" i="6"/>
  <c r="LX415" i="6" s="1"/>
  <c r="FJ415" i="6"/>
  <c r="LZ415" i="6" s="1"/>
  <c r="FG415" i="6"/>
  <c r="LT415" i="6" s="1"/>
  <c r="FE415" i="6"/>
  <c r="LP415" i="6" s="1"/>
  <c r="FD415" i="6"/>
  <c r="LR415" i="6" s="1"/>
  <c r="FA415" i="6"/>
  <c r="LL415" i="6" s="1"/>
  <c r="EY415" i="6"/>
  <c r="EX415" i="6"/>
  <c r="EU415" i="6"/>
  <c r="LH415" i="6" s="1"/>
  <c r="ET415" i="6"/>
  <c r="LJ415" i="6" s="1"/>
  <c r="EO415" i="6"/>
  <c r="EP415" i="6" s="1"/>
  <c r="LD415" i="6" s="1"/>
  <c r="EN415" i="6"/>
  <c r="EM415" i="6"/>
  <c r="EK415" i="6"/>
  <c r="KZ415" i="6" s="1"/>
  <c r="EJ415" i="6"/>
  <c r="LB415" i="6" s="1"/>
  <c r="EE415" i="6"/>
  <c r="KV415" i="6" s="1"/>
  <c r="EC415" i="6"/>
  <c r="EB415" i="6"/>
  <c r="DW415" i="6"/>
  <c r="KR415" i="6" s="1"/>
  <c r="DV415" i="6"/>
  <c r="KT415" i="6" s="1"/>
  <c r="DR415" i="6"/>
  <c r="KN415" i="6" s="1"/>
  <c r="DP415" i="6"/>
  <c r="DO415" i="6"/>
  <c r="DM415" i="6"/>
  <c r="KJ415" i="6" s="1"/>
  <c r="DL415" i="6"/>
  <c r="KL415" i="6" s="1"/>
  <c r="DG415" i="6"/>
  <c r="KF415" i="6" s="1"/>
  <c r="DE415" i="6"/>
  <c r="KB415" i="6" s="1"/>
  <c r="DD415" i="6"/>
  <c r="KD415" i="6" s="1"/>
  <c r="DA415" i="6"/>
  <c r="JX415" i="6" s="1"/>
  <c r="CY415" i="6"/>
  <c r="JT415" i="6" s="1"/>
  <c r="CX415" i="6"/>
  <c r="JV415" i="6" s="1"/>
  <c r="CU415" i="6"/>
  <c r="JP415" i="6" s="1"/>
  <c r="CS415" i="6"/>
  <c r="CP415" i="6"/>
  <c r="CO415" i="6"/>
  <c r="JN415" i="6" s="1"/>
  <c r="CI415" i="6"/>
  <c r="JH415" i="6" s="1"/>
  <c r="CG415" i="6"/>
  <c r="JF415" i="6" s="1"/>
  <c r="CF415" i="6"/>
  <c r="JD415" i="6" s="1"/>
  <c r="CC415" i="6"/>
  <c r="IZ415" i="6" s="1"/>
  <c r="CA415" i="6"/>
  <c r="IX415" i="6" s="1"/>
  <c r="BZ415" i="6"/>
  <c r="IV415" i="6" s="1"/>
  <c r="BW415" i="6"/>
  <c r="IR415" i="6" s="1"/>
  <c r="BU415" i="6"/>
  <c r="BT415" i="6"/>
  <c r="BQ415" i="6"/>
  <c r="IN415" i="6" s="1"/>
  <c r="BP415" i="6"/>
  <c r="IP415" i="6" s="1"/>
  <c r="BL415" i="6"/>
  <c r="IJ415" i="6" s="1"/>
  <c r="BJ415" i="6"/>
  <c r="BI415" i="6"/>
  <c r="IF415" i="6" s="1"/>
  <c r="BF415" i="6"/>
  <c r="BG415" i="6" s="1"/>
  <c r="BC415" i="6"/>
  <c r="BD415" i="6" s="1"/>
  <c r="FV415" i="6" s="1"/>
  <c r="AY415" i="6"/>
  <c r="IB415" i="6" s="1"/>
  <c r="AW415" i="6"/>
  <c r="AV415" i="6"/>
  <c r="AT415" i="6"/>
  <c r="FW415" i="6" s="1"/>
  <c r="AR415" i="6"/>
  <c r="AQ415" i="6"/>
  <c r="AM415" i="6"/>
  <c r="HT415" i="6" s="1"/>
  <c r="AK415" i="6"/>
  <c r="AJ415" i="6"/>
  <c r="AG415" i="6"/>
  <c r="HP415" i="6" s="1"/>
  <c r="AF415" i="6"/>
  <c r="K415" i="6"/>
  <c r="L415" i="6" s="1"/>
  <c r="E415" i="6"/>
  <c r="D415" i="6"/>
  <c r="NK414" i="6"/>
  <c r="NA414" i="6"/>
  <c r="MZ414" i="6"/>
  <c r="GH414" i="6"/>
  <c r="GE414" i="6"/>
  <c r="GD414" i="6"/>
  <c r="GC414" i="6"/>
  <c r="GB414" i="6"/>
  <c r="GA414" i="6"/>
  <c r="FZ414" i="6"/>
  <c r="FY414" i="6"/>
  <c r="FX414" i="6"/>
  <c r="FU414" i="6"/>
  <c r="FS414" i="6"/>
  <c r="MJ414" i="6" s="1"/>
  <c r="FQ414" i="6"/>
  <c r="MF414" i="6" s="1"/>
  <c r="FP414" i="6"/>
  <c r="MH414" i="6" s="1"/>
  <c r="FM414" i="6"/>
  <c r="MB414" i="6" s="1"/>
  <c r="FK414" i="6"/>
  <c r="LX414" i="6" s="1"/>
  <c r="FJ414" i="6"/>
  <c r="LZ414" i="6" s="1"/>
  <c r="FG414" i="6"/>
  <c r="LT414" i="6" s="1"/>
  <c r="FE414" i="6"/>
  <c r="LP414" i="6" s="1"/>
  <c r="FD414" i="6"/>
  <c r="LR414" i="6" s="1"/>
  <c r="FA414" i="6"/>
  <c r="LL414" i="6" s="1"/>
  <c r="EY414" i="6"/>
  <c r="EX414" i="6"/>
  <c r="EU414" i="6"/>
  <c r="LH414" i="6" s="1"/>
  <c r="ET414" i="6"/>
  <c r="LJ414" i="6" s="1"/>
  <c r="EO414" i="6"/>
  <c r="EP414" i="6" s="1"/>
  <c r="LD414" i="6" s="1"/>
  <c r="EN414" i="6"/>
  <c r="EM414" i="6"/>
  <c r="EK414" i="6"/>
  <c r="KZ414" i="6" s="1"/>
  <c r="EJ414" i="6"/>
  <c r="LB414" i="6" s="1"/>
  <c r="EE414" i="6"/>
  <c r="KV414" i="6" s="1"/>
  <c r="EC414" i="6"/>
  <c r="EB414" i="6"/>
  <c r="DW414" i="6"/>
  <c r="KR414" i="6" s="1"/>
  <c r="DV414" i="6"/>
  <c r="KT414" i="6" s="1"/>
  <c r="DR414" i="6"/>
  <c r="KN414" i="6" s="1"/>
  <c r="DP414" i="6"/>
  <c r="DO414" i="6"/>
  <c r="DM414" i="6"/>
  <c r="KJ414" i="6" s="1"/>
  <c r="DL414" i="6"/>
  <c r="KL414" i="6" s="1"/>
  <c r="DG414" i="6"/>
  <c r="KF414" i="6" s="1"/>
  <c r="DE414" i="6"/>
  <c r="KB414" i="6" s="1"/>
  <c r="DD414" i="6"/>
  <c r="KD414" i="6" s="1"/>
  <c r="DA414" i="6"/>
  <c r="JX414" i="6" s="1"/>
  <c r="CY414" i="6"/>
  <c r="JT414" i="6" s="1"/>
  <c r="CX414" i="6"/>
  <c r="JV414" i="6" s="1"/>
  <c r="CU414" i="6"/>
  <c r="JP414" i="6" s="1"/>
  <c r="CS414" i="6"/>
  <c r="CP414" i="6"/>
  <c r="CO414" i="6"/>
  <c r="JN414" i="6" s="1"/>
  <c r="CI414" i="6"/>
  <c r="JH414" i="6" s="1"/>
  <c r="CG414" i="6"/>
  <c r="JF414" i="6" s="1"/>
  <c r="CF414" i="6"/>
  <c r="JD414" i="6" s="1"/>
  <c r="CC414" i="6"/>
  <c r="IZ414" i="6" s="1"/>
  <c r="CA414" i="6"/>
  <c r="IX414" i="6" s="1"/>
  <c r="BZ414" i="6"/>
  <c r="IV414" i="6" s="1"/>
  <c r="BW414" i="6"/>
  <c r="IR414" i="6" s="1"/>
  <c r="BU414" i="6"/>
  <c r="BT414" i="6"/>
  <c r="BQ414" i="6"/>
  <c r="IN414" i="6" s="1"/>
  <c r="BP414" i="6"/>
  <c r="IP414" i="6" s="1"/>
  <c r="BL414" i="6"/>
  <c r="IJ414" i="6" s="1"/>
  <c r="BJ414" i="6"/>
  <c r="BI414" i="6"/>
  <c r="IF414" i="6" s="1"/>
  <c r="BF414" i="6"/>
  <c r="BG414" i="6" s="1"/>
  <c r="BC414" i="6"/>
  <c r="AY414" i="6"/>
  <c r="IB414" i="6" s="1"/>
  <c r="AW414" i="6"/>
  <c r="AV414" i="6"/>
  <c r="AT414" i="6"/>
  <c r="AR414" i="6"/>
  <c r="AQ414" i="6"/>
  <c r="AM414" i="6"/>
  <c r="HT414" i="6" s="1"/>
  <c r="AK414" i="6"/>
  <c r="AJ414" i="6"/>
  <c r="AG414" i="6"/>
  <c r="HP414" i="6" s="1"/>
  <c r="AF414" i="6"/>
  <c r="HR414" i="6" s="1"/>
  <c r="K414" i="6"/>
  <c r="L414" i="6" s="1"/>
  <c r="E414" i="6"/>
  <c r="D414" i="6"/>
  <c r="NK413" i="6"/>
  <c r="NA413" i="6"/>
  <c r="MZ413" i="6"/>
  <c r="GH413" i="6"/>
  <c r="GE413" i="6"/>
  <c r="GD413" i="6"/>
  <c r="GC413" i="6"/>
  <c r="GB413" i="6"/>
  <c r="GA413" i="6"/>
  <c r="FZ413" i="6"/>
  <c r="FY413" i="6"/>
  <c r="FX413" i="6"/>
  <c r="FU413" i="6"/>
  <c r="FS413" i="6"/>
  <c r="MJ413" i="6" s="1"/>
  <c r="FQ413" i="6"/>
  <c r="MF413" i="6" s="1"/>
  <c r="FP413" i="6"/>
  <c r="MH413" i="6" s="1"/>
  <c r="FM413" i="6"/>
  <c r="MB413" i="6" s="1"/>
  <c r="FK413" i="6"/>
  <c r="LX413" i="6" s="1"/>
  <c r="FJ413" i="6"/>
  <c r="LZ413" i="6" s="1"/>
  <c r="FG413" i="6"/>
  <c r="LT413" i="6" s="1"/>
  <c r="FE413" i="6"/>
  <c r="LP413" i="6" s="1"/>
  <c r="FD413" i="6"/>
  <c r="LR413" i="6" s="1"/>
  <c r="FA413" i="6"/>
  <c r="LL413" i="6" s="1"/>
  <c r="EY413" i="6"/>
  <c r="EX413" i="6"/>
  <c r="EU413" i="6"/>
  <c r="LH413" i="6" s="1"/>
  <c r="ET413" i="6"/>
  <c r="LJ413" i="6" s="1"/>
  <c r="EO413" i="6"/>
  <c r="EP413" i="6" s="1"/>
  <c r="LD413" i="6" s="1"/>
  <c r="EN413" i="6"/>
  <c r="EM413" i="6"/>
  <c r="EK413" i="6"/>
  <c r="KZ413" i="6" s="1"/>
  <c r="EJ413" i="6"/>
  <c r="LB413" i="6" s="1"/>
  <c r="EE413" i="6"/>
  <c r="KV413" i="6" s="1"/>
  <c r="EC413" i="6"/>
  <c r="EB413" i="6"/>
  <c r="DW413" i="6"/>
  <c r="KR413" i="6" s="1"/>
  <c r="DV413" i="6"/>
  <c r="KT413" i="6" s="1"/>
  <c r="DR413" i="6"/>
  <c r="KN413" i="6" s="1"/>
  <c r="DP413" i="6"/>
  <c r="DO413" i="6"/>
  <c r="DM413" i="6"/>
  <c r="KJ413" i="6" s="1"/>
  <c r="DL413" i="6"/>
  <c r="KL413" i="6" s="1"/>
  <c r="DG413" i="6"/>
  <c r="KF413" i="6" s="1"/>
  <c r="DE413" i="6"/>
  <c r="KB413" i="6" s="1"/>
  <c r="DD413" i="6"/>
  <c r="KD413" i="6" s="1"/>
  <c r="DA413" i="6"/>
  <c r="JX413" i="6" s="1"/>
  <c r="CY413" i="6"/>
  <c r="JT413" i="6" s="1"/>
  <c r="CX413" i="6"/>
  <c r="JV413" i="6" s="1"/>
  <c r="CU413" i="6"/>
  <c r="JP413" i="6" s="1"/>
  <c r="CS413" i="6"/>
  <c r="CP413" i="6"/>
  <c r="CO413" i="6"/>
  <c r="JN413" i="6" s="1"/>
  <c r="CI413" i="6"/>
  <c r="JH413" i="6" s="1"/>
  <c r="CG413" i="6"/>
  <c r="JF413" i="6" s="1"/>
  <c r="CF413" i="6"/>
  <c r="JD413" i="6" s="1"/>
  <c r="CC413" i="6"/>
  <c r="IZ413" i="6" s="1"/>
  <c r="CA413" i="6"/>
  <c r="IX413" i="6" s="1"/>
  <c r="BZ413" i="6"/>
  <c r="IV413" i="6" s="1"/>
  <c r="BW413" i="6"/>
  <c r="IR413" i="6" s="1"/>
  <c r="BU413" i="6"/>
  <c r="BT413" i="6"/>
  <c r="BQ413" i="6"/>
  <c r="IN413" i="6" s="1"/>
  <c r="BP413" i="6"/>
  <c r="IP413" i="6" s="1"/>
  <c r="BL413" i="6"/>
  <c r="IJ413" i="6" s="1"/>
  <c r="BJ413" i="6"/>
  <c r="BI413" i="6"/>
  <c r="IF413" i="6" s="1"/>
  <c r="BF413" i="6"/>
  <c r="BG413" i="6" s="1"/>
  <c r="BC413" i="6"/>
  <c r="BD413" i="6" s="1"/>
  <c r="AY413" i="6"/>
  <c r="IB413" i="6" s="1"/>
  <c r="AW413" i="6"/>
  <c r="AV413" i="6"/>
  <c r="AT413" i="6"/>
  <c r="FW413" i="6" s="1"/>
  <c r="AR413" i="6"/>
  <c r="AQ413" i="6"/>
  <c r="AM413" i="6"/>
  <c r="HT413" i="6" s="1"/>
  <c r="AK413" i="6"/>
  <c r="AJ413" i="6"/>
  <c r="AG413" i="6"/>
  <c r="HP413" i="6" s="1"/>
  <c r="AF413" i="6"/>
  <c r="K413" i="6"/>
  <c r="L413" i="6" s="1"/>
  <c r="E413" i="6"/>
  <c r="D413" i="6"/>
  <c r="NK412" i="6"/>
  <c r="NA412" i="6"/>
  <c r="MZ412" i="6"/>
  <c r="GH412" i="6"/>
  <c r="GE412" i="6"/>
  <c r="GD412" i="6"/>
  <c r="GC412" i="6"/>
  <c r="GB412" i="6"/>
  <c r="GA412" i="6"/>
  <c r="FZ412" i="6"/>
  <c r="FY412" i="6"/>
  <c r="FX412" i="6"/>
  <c r="FU412" i="6"/>
  <c r="FS412" i="6"/>
  <c r="MJ412" i="6" s="1"/>
  <c r="FQ412" i="6"/>
  <c r="MF412" i="6" s="1"/>
  <c r="FP412" i="6"/>
  <c r="MH412" i="6" s="1"/>
  <c r="FM412" i="6"/>
  <c r="MB412" i="6" s="1"/>
  <c r="FK412" i="6"/>
  <c r="LX412" i="6" s="1"/>
  <c r="FJ412" i="6"/>
  <c r="LZ412" i="6" s="1"/>
  <c r="FG412" i="6"/>
  <c r="LT412" i="6" s="1"/>
  <c r="FE412" i="6"/>
  <c r="LP412" i="6" s="1"/>
  <c r="FD412" i="6"/>
  <c r="LR412" i="6" s="1"/>
  <c r="FA412" i="6"/>
  <c r="LL412" i="6" s="1"/>
  <c r="EY412" i="6"/>
  <c r="EX412" i="6"/>
  <c r="EU412" i="6"/>
  <c r="LH412" i="6" s="1"/>
  <c r="ET412" i="6"/>
  <c r="LJ412" i="6" s="1"/>
  <c r="EO412" i="6"/>
  <c r="EP412" i="6" s="1"/>
  <c r="LD412" i="6" s="1"/>
  <c r="EN412" i="6"/>
  <c r="EM412" i="6"/>
  <c r="EK412" i="6"/>
  <c r="KZ412" i="6" s="1"/>
  <c r="EJ412" i="6"/>
  <c r="LB412" i="6" s="1"/>
  <c r="EE412" i="6"/>
  <c r="KV412" i="6" s="1"/>
  <c r="EC412" i="6"/>
  <c r="EB412" i="6"/>
  <c r="DW412" i="6"/>
  <c r="KR412" i="6" s="1"/>
  <c r="DV412" i="6"/>
  <c r="KT412" i="6" s="1"/>
  <c r="DR412" i="6"/>
  <c r="KN412" i="6" s="1"/>
  <c r="DP412" i="6"/>
  <c r="DO412" i="6"/>
  <c r="DM412" i="6"/>
  <c r="KJ412" i="6" s="1"/>
  <c r="DL412" i="6"/>
  <c r="KL412" i="6" s="1"/>
  <c r="DG412" i="6"/>
  <c r="KF412" i="6" s="1"/>
  <c r="DE412" i="6"/>
  <c r="KB412" i="6" s="1"/>
  <c r="DD412" i="6"/>
  <c r="KD412" i="6" s="1"/>
  <c r="DA412" i="6"/>
  <c r="JX412" i="6" s="1"/>
  <c r="CY412" i="6"/>
  <c r="JT412" i="6" s="1"/>
  <c r="CX412" i="6"/>
  <c r="JV412" i="6" s="1"/>
  <c r="CU412" i="6"/>
  <c r="JP412" i="6" s="1"/>
  <c r="CS412" i="6"/>
  <c r="CP412" i="6"/>
  <c r="CO412" i="6"/>
  <c r="JN412" i="6" s="1"/>
  <c r="CI412" i="6"/>
  <c r="JH412" i="6" s="1"/>
  <c r="CG412" i="6"/>
  <c r="JF412" i="6" s="1"/>
  <c r="CF412" i="6"/>
  <c r="JD412" i="6" s="1"/>
  <c r="CC412" i="6"/>
  <c r="IZ412" i="6" s="1"/>
  <c r="CA412" i="6"/>
  <c r="IX412" i="6" s="1"/>
  <c r="BZ412" i="6"/>
  <c r="IV412" i="6" s="1"/>
  <c r="BW412" i="6"/>
  <c r="IR412" i="6" s="1"/>
  <c r="BU412" i="6"/>
  <c r="BT412" i="6"/>
  <c r="BQ412" i="6"/>
  <c r="IN412" i="6" s="1"/>
  <c r="BP412" i="6"/>
  <c r="IP412" i="6" s="1"/>
  <c r="BL412" i="6"/>
  <c r="IJ412" i="6" s="1"/>
  <c r="BJ412" i="6"/>
  <c r="BI412" i="6"/>
  <c r="IF412" i="6" s="1"/>
  <c r="BF412" i="6"/>
  <c r="BG412" i="6" s="1"/>
  <c r="BC412" i="6"/>
  <c r="AY412" i="6"/>
  <c r="IB412" i="6" s="1"/>
  <c r="AW412" i="6"/>
  <c r="AV412" i="6"/>
  <c r="AT412" i="6"/>
  <c r="AR412" i="6"/>
  <c r="AQ412" i="6"/>
  <c r="AM412" i="6"/>
  <c r="HT412" i="6" s="1"/>
  <c r="AK412" i="6"/>
  <c r="AJ412" i="6"/>
  <c r="AG412" i="6"/>
  <c r="HP412" i="6" s="1"/>
  <c r="AF412" i="6"/>
  <c r="HR412" i="6" s="1"/>
  <c r="K412" i="6"/>
  <c r="L412" i="6" s="1"/>
  <c r="E412" i="6"/>
  <c r="D412" i="6"/>
  <c r="NK411" i="6"/>
  <c r="NA411" i="6"/>
  <c r="MZ411" i="6"/>
  <c r="GH411" i="6"/>
  <c r="GE411" i="6"/>
  <c r="GD411" i="6"/>
  <c r="GC411" i="6"/>
  <c r="GB411" i="6"/>
  <c r="GA411" i="6"/>
  <c r="FZ411" i="6"/>
  <c r="FY411" i="6"/>
  <c r="FX411" i="6"/>
  <c r="FU411" i="6"/>
  <c r="FS411" i="6"/>
  <c r="MJ411" i="6" s="1"/>
  <c r="FQ411" i="6"/>
  <c r="MF411" i="6" s="1"/>
  <c r="FP411" i="6"/>
  <c r="MH411" i="6" s="1"/>
  <c r="FM411" i="6"/>
  <c r="MB411" i="6" s="1"/>
  <c r="FK411" i="6"/>
  <c r="LX411" i="6" s="1"/>
  <c r="FJ411" i="6"/>
  <c r="LZ411" i="6" s="1"/>
  <c r="FG411" i="6"/>
  <c r="LT411" i="6" s="1"/>
  <c r="FE411" i="6"/>
  <c r="LP411" i="6" s="1"/>
  <c r="FD411" i="6"/>
  <c r="LR411" i="6" s="1"/>
  <c r="FA411" i="6"/>
  <c r="LL411" i="6" s="1"/>
  <c r="EY411" i="6"/>
  <c r="EX411" i="6"/>
  <c r="EU411" i="6"/>
  <c r="LH411" i="6" s="1"/>
  <c r="ET411" i="6"/>
  <c r="LJ411" i="6" s="1"/>
  <c r="EO411" i="6"/>
  <c r="EP411" i="6" s="1"/>
  <c r="LD411" i="6" s="1"/>
  <c r="EN411" i="6"/>
  <c r="EM411" i="6"/>
  <c r="EK411" i="6"/>
  <c r="KZ411" i="6" s="1"/>
  <c r="EJ411" i="6"/>
  <c r="LB411" i="6" s="1"/>
  <c r="EE411" i="6"/>
  <c r="KV411" i="6" s="1"/>
  <c r="EC411" i="6"/>
  <c r="EB411" i="6"/>
  <c r="DW411" i="6"/>
  <c r="KR411" i="6" s="1"/>
  <c r="DV411" i="6"/>
  <c r="KT411" i="6" s="1"/>
  <c r="DR411" i="6"/>
  <c r="KN411" i="6" s="1"/>
  <c r="DP411" i="6"/>
  <c r="DO411" i="6"/>
  <c r="DM411" i="6"/>
  <c r="KJ411" i="6" s="1"/>
  <c r="DL411" i="6"/>
  <c r="KL411" i="6" s="1"/>
  <c r="DG411" i="6"/>
  <c r="KF411" i="6" s="1"/>
  <c r="DE411" i="6"/>
  <c r="KB411" i="6" s="1"/>
  <c r="DD411" i="6"/>
  <c r="KD411" i="6" s="1"/>
  <c r="DA411" i="6"/>
  <c r="JX411" i="6" s="1"/>
  <c r="CY411" i="6"/>
  <c r="JT411" i="6" s="1"/>
  <c r="CX411" i="6"/>
  <c r="JV411" i="6" s="1"/>
  <c r="CU411" i="6"/>
  <c r="JP411" i="6" s="1"/>
  <c r="CS411" i="6"/>
  <c r="CP411" i="6"/>
  <c r="CO411" i="6"/>
  <c r="JN411" i="6" s="1"/>
  <c r="CI411" i="6"/>
  <c r="JH411" i="6" s="1"/>
  <c r="CG411" i="6"/>
  <c r="JF411" i="6" s="1"/>
  <c r="CF411" i="6"/>
  <c r="JD411" i="6" s="1"/>
  <c r="CC411" i="6"/>
  <c r="IZ411" i="6" s="1"/>
  <c r="CA411" i="6"/>
  <c r="IX411" i="6" s="1"/>
  <c r="BZ411" i="6"/>
  <c r="IV411" i="6" s="1"/>
  <c r="BW411" i="6"/>
  <c r="IR411" i="6" s="1"/>
  <c r="BU411" i="6"/>
  <c r="BT411" i="6"/>
  <c r="BQ411" i="6"/>
  <c r="IN411" i="6" s="1"/>
  <c r="BP411" i="6"/>
  <c r="IP411" i="6" s="1"/>
  <c r="BL411" i="6"/>
  <c r="IJ411" i="6" s="1"/>
  <c r="BJ411" i="6"/>
  <c r="BI411" i="6"/>
  <c r="IF411" i="6" s="1"/>
  <c r="BF411" i="6"/>
  <c r="BG411" i="6" s="1"/>
  <c r="BC411" i="6"/>
  <c r="BD411" i="6" s="1"/>
  <c r="AY411" i="6"/>
  <c r="IB411" i="6" s="1"/>
  <c r="AW411" i="6"/>
  <c r="AV411" i="6"/>
  <c r="AT411" i="6"/>
  <c r="FW411" i="6" s="1"/>
  <c r="AR411" i="6"/>
  <c r="AQ411" i="6"/>
  <c r="AM411" i="6"/>
  <c r="HT411" i="6" s="1"/>
  <c r="AK411" i="6"/>
  <c r="AJ411" i="6"/>
  <c r="AG411" i="6"/>
  <c r="HP411" i="6" s="1"/>
  <c r="AF411" i="6"/>
  <c r="K411" i="6"/>
  <c r="L411" i="6" s="1"/>
  <c r="E411" i="6"/>
  <c r="D411" i="6"/>
  <c r="NK410" i="6"/>
  <c r="NA410" i="6"/>
  <c r="MZ410" i="6"/>
  <c r="GH410" i="6"/>
  <c r="GE410" i="6"/>
  <c r="GD410" i="6"/>
  <c r="GC410" i="6"/>
  <c r="GB410" i="6"/>
  <c r="GA410" i="6"/>
  <c r="FZ410" i="6"/>
  <c r="FY410" i="6"/>
  <c r="FX410" i="6"/>
  <c r="FU410" i="6"/>
  <c r="FS410" i="6"/>
  <c r="MJ410" i="6" s="1"/>
  <c r="FQ410" i="6"/>
  <c r="MF410" i="6" s="1"/>
  <c r="FP410" i="6"/>
  <c r="MH410" i="6" s="1"/>
  <c r="FM410" i="6"/>
  <c r="MB410" i="6" s="1"/>
  <c r="FK410" i="6"/>
  <c r="LX410" i="6" s="1"/>
  <c r="FJ410" i="6"/>
  <c r="LZ410" i="6" s="1"/>
  <c r="FG410" i="6"/>
  <c r="LT410" i="6" s="1"/>
  <c r="FE410" i="6"/>
  <c r="LP410" i="6" s="1"/>
  <c r="FD410" i="6"/>
  <c r="LR410" i="6" s="1"/>
  <c r="FA410" i="6"/>
  <c r="LL410" i="6" s="1"/>
  <c r="EY410" i="6"/>
  <c r="EX410" i="6"/>
  <c r="EU410" i="6"/>
  <c r="LH410" i="6" s="1"/>
  <c r="ET410" i="6"/>
  <c r="LJ410" i="6" s="1"/>
  <c r="EO410" i="6"/>
  <c r="EP410" i="6" s="1"/>
  <c r="LD410" i="6" s="1"/>
  <c r="EN410" i="6"/>
  <c r="EM410" i="6"/>
  <c r="EK410" i="6"/>
  <c r="KZ410" i="6" s="1"/>
  <c r="EJ410" i="6"/>
  <c r="LB410" i="6" s="1"/>
  <c r="EE410" i="6"/>
  <c r="KV410" i="6" s="1"/>
  <c r="EC410" i="6"/>
  <c r="EB410" i="6"/>
  <c r="DW410" i="6"/>
  <c r="KR410" i="6" s="1"/>
  <c r="DV410" i="6"/>
  <c r="KT410" i="6" s="1"/>
  <c r="DR410" i="6"/>
  <c r="KN410" i="6" s="1"/>
  <c r="DP410" i="6"/>
  <c r="DO410" i="6"/>
  <c r="DM410" i="6"/>
  <c r="KJ410" i="6" s="1"/>
  <c r="DL410" i="6"/>
  <c r="KL410" i="6" s="1"/>
  <c r="DG410" i="6"/>
  <c r="KF410" i="6" s="1"/>
  <c r="DE410" i="6"/>
  <c r="KB410" i="6" s="1"/>
  <c r="DD410" i="6"/>
  <c r="KD410" i="6" s="1"/>
  <c r="DA410" i="6"/>
  <c r="JX410" i="6" s="1"/>
  <c r="CY410" i="6"/>
  <c r="JT410" i="6" s="1"/>
  <c r="CX410" i="6"/>
  <c r="JV410" i="6" s="1"/>
  <c r="CU410" i="6"/>
  <c r="JP410" i="6" s="1"/>
  <c r="CS410" i="6"/>
  <c r="CP410" i="6"/>
  <c r="CO410" i="6"/>
  <c r="JN410" i="6" s="1"/>
  <c r="CI410" i="6"/>
  <c r="JH410" i="6" s="1"/>
  <c r="CG410" i="6"/>
  <c r="JF410" i="6" s="1"/>
  <c r="CF410" i="6"/>
  <c r="JD410" i="6" s="1"/>
  <c r="CC410" i="6"/>
  <c r="IZ410" i="6" s="1"/>
  <c r="CA410" i="6"/>
  <c r="IX410" i="6" s="1"/>
  <c r="BZ410" i="6"/>
  <c r="IV410" i="6" s="1"/>
  <c r="BW410" i="6"/>
  <c r="IR410" i="6" s="1"/>
  <c r="BU410" i="6"/>
  <c r="BT410" i="6"/>
  <c r="BQ410" i="6"/>
  <c r="IN410" i="6" s="1"/>
  <c r="BP410" i="6"/>
  <c r="IP410" i="6" s="1"/>
  <c r="BL410" i="6"/>
  <c r="IJ410" i="6" s="1"/>
  <c r="BJ410" i="6"/>
  <c r="BI410" i="6"/>
  <c r="IF410" i="6" s="1"/>
  <c r="BF410" i="6"/>
  <c r="BG410" i="6" s="1"/>
  <c r="BC410" i="6"/>
  <c r="AY410" i="6"/>
  <c r="IB410" i="6" s="1"/>
  <c r="AW410" i="6"/>
  <c r="AV410" i="6"/>
  <c r="AT410" i="6"/>
  <c r="AR410" i="6"/>
  <c r="AQ410" i="6"/>
  <c r="AM410" i="6"/>
  <c r="HT410" i="6" s="1"/>
  <c r="AK410" i="6"/>
  <c r="AJ410" i="6"/>
  <c r="AG410" i="6"/>
  <c r="HP410" i="6" s="1"/>
  <c r="AF410" i="6"/>
  <c r="HR410" i="6" s="1"/>
  <c r="K410" i="6"/>
  <c r="L410" i="6" s="1"/>
  <c r="E410" i="6"/>
  <c r="D410" i="6"/>
  <c r="NK409" i="6"/>
  <c r="NA409" i="6"/>
  <c r="MZ409" i="6"/>
  <c r="GH409" i="6"/>
  <c r="GE409" i="6"/>
  <c r="GD409" i="6"/>
  <c r="GC409" i="6"/>
  <c r="GB409" i="6"/>
  <c r="GA409" i="6"/>
  <c r="FZ409" i="6"/>
  <c r="FY409" i="6"/>
  <c r="FX409" i="6"/>
  <c r="FU409" i="6"/>
  <c r="FS409" i="6"/>
  <c r="MJ409" i="6" s="1"/>
  <c r="FQ409" i="6"/>
  <c r="MF409" i="6" s="1"/>
  <c r="FP409" i="6"/>
  <c r="MH409" i="6" s="1"/>
  <c r="FM409" i="6"/>
  <c r="MB409" i="6" s="1"/>
  <c r="FK409" i="6"/>
  <c r="LX409" i="6" s="1"/>
  <c r="FJ409" i="6"/>
  <c r="LZ409" i="6" s="1"/>
  <c r="FG409" i="6"/>
  <c r="LT409" i="6" s="1"/>
  <c r="FE409" i="6"/>
  <c r="LP409" i="6" s="1"/>
  <c r="FD409" i="6"/>
  <c r="LR409" i="6" s="1"/>
  <c r="FA409" i="6"/>
  <c r="LL409" i="6" s="1"/>
  <c r="EY409" i="6"/>
  <c r="EX409" i="6"/>
  <c r="EU409" i="6"/>
  <c r="LH409" i="6" s="1"/>
  <c r="ET409" i="6"/>
  <c r="LJ409" i="6" s="1"/>
  <c r="EO409" i="6"/>
  <c r="EP409" i="6" s="1"/>
  <c r="LD409" i="6" s="1"/>
  <c r="EN409" i="6"/>
  <c r="EM409" i="6"/>
  <c r="EK409" i="6"/>
  <c r="KZ409" i="6" s="1"/>
  <c r="EJ409" i="6"/>
  <c r="LB409" i="6" s="1"/>
  <c r="EE409" i="6"/>
  <c r="KV409" i="6" s="1"/>
  <c r="EC409" i="6"/>
  <c r="EB409" i="6"/>
  <c r="DW409" i="6"/>
  <c r="KR409" i="6" s="1"/>
  <c r="DV409" i="6"/>
  <c r="KT409" i="6" s="1"/>
  <c r="DR409" i="6"/>
  <c r="KN409" i="6" s="1"/>
  <c r="DP409" i="6"/>
  <c r="DO409" i="6"/>
  <c r="DM409" i="6"/>
  <c r="KJ409" i="6" s="1"/>
  <c r="DL409" i="6"/>
  <c r="KL409" i="6" s="1"/>
  <c r="DG409" i="6"/>
  <c r="KF409" i="6" s="1"/>
  <c r="DE409" i="6"/>
  <c r="KB409" i="6" s="1"/>
  <c r="DD409" i="6"/>
  <c r="KD409" i="6" s="1"/>
  <c r="DA409" i="6"/>
  <c r="JX409" i="6" s="1"/>
  <c r="CY409" i="6"/>
  <c r="JT409" i="6" s="1"/>
  <c r="CX409" i="6"/>
  <c r="JV409" i="6" s="1"/>
  <c r="CU409" i="6"/>
  <c r="JP409" i="6" s="1"/>
  <c r="CS409" i="6"/>
  <c r="CP409" i="6"/>
  <c r="CO409" i="6"/>
  <c r="JN409" i="6" s="1"/>
  <c r="CI409" i="6"/>
  <c r="JH409" i="6" s="1"/>
  <c r="CG409" i="6"/>
  <c r="JF409" i="6" s="1"/>
  <c r="CF409" i="6"/>
  <c r="JD409" i="6" s="1"/>
  <c r="CC409" i="6"/>
  <c r="IZ409" i="6" s="1"/>
  <c r="CA409" i="6"/>
  <c r="IX409" i="6" s="1"/>
  <c r="BZ409" i="6"/>
  <c r="IV409" i="6" s="1"/>
  <c r="BW409" i="6"/>
  <c r="IR409" i="6" s="1"/>
  <c r="BU409" i="6"/>
  <c r="BT409" i="6"/>
  <c r="BQ409" i="6"/>
  <c r="IN409" i="6" s="1"/>
  <c r="BP409" i="6"/>
  <c r="IP409" i="6" s="1"/>
  <c r="BL409" i="6"/>
  <c r="IJ409" i="6" s="1"/>
  <c r="BJ409" i="6"/>
  <c r="BI409" i="6"/>
  <c r="IF409" i="6" s="1"/>
  <c r="BF409" i="6"/>
  <c r="BG409" i="6" s="1"/>
  <c r="BC409" i="6"/>
  <c r="BD409" i="6" s="1"/>
  <c r="AY409" i="6"/>
  <c r="IB409" i="6" s="1"/>
  <c r="AW409" i="6"/>
  <c r="AV409" i="6"/>
  <c r="AT409" i="6"/>
  <c r="FW409" i="6" s="1"/>
  <c r="AR409" i="6"/>
  <c r="AQ409" i="6"/>
  <c r="AM409" i="6"/>
  <c r="HT409" i="6" s="1"/>
  <c r="AK409" i="6"/>
  <c r="AJ409" i="6"/>
  <c r="AG409" i="6"/>
  <c r="HP409" i="6" s="1"/>
  <c r="AF409" i="6"/>
  <c r="K409" i="6"/>
  <c r="L409" i="6" s="1"/>
  <c r="E409" i="6"/>
  <c r="D409" i="6"/>
  <c r="NK408" i="6"/>
  <c r="NA408" i="6"/>
  <c r="MZ408" i="6"/>
  <c r="GH408" i="6"/>
  <c r="GE408" i="6"/>
  <c r="GD408" i="6"/>
  <c r="GC408" i="6"/>
  <c r="GB408" i="6"/>
  <c r="GA408" i="6"/>
  <c r="FZ408" i="6"/>
  <c r="FY408" i="6"/>
  <c r="FX408" i="6"/>
  <c r="FU408" i="6"/>
  <c r="FS408" i="6"/>
  <c r="MJ408" i="6" s="1"/>
  <c r="FQ408" i="6"/>
  <c r="MF408" i="6" s="1"/>
  <c r="FP408" i="6"/>
  <c r="MH408" i="6" s="1"/>
  <c r="FM408" i="6"/>
  <c r="MB408" i="6" s="1"/>
  <c r="FK408" i="6"/>
  <c r="LX408" i="6" s="1"/>
  <c r="FJ408" i="6"/>
  <c r="LZ408" i="6" s="1"/>
  <c r="FG408" i="6"/>
  <c r="LT408" i="6" s="1"/>
  <c r="FE408" i="6"/>
  <c r="LP408" i="6" s="1"/>
  <c r="FD408" i="6"/>
  <c r="LR408" i="6" s="1"/>
  <c r="FA408" i="6"/>
  <c r="LL408" i="6" s="1"/>
  <c r="EY408" i="6"/>
  <c r="EX408" i="6"/>
  <c r="EU408" i="6"/>
  <c r="LH408" i="6" s="1"/>
  <c r="ET408" i="6"/>
  <c r="LJ408" i="6" s="1"/>
  <c r="EO408" i="6"/>
  <c r="EP408" i="6" s="1"/>
  <c r="LD408" i="6" s="1"/>
  <c r="EN408" i="6"/>
  <c r="EM408" i="6"/>
  <c r="EK408" i="6"/>
  <c r="KZ408" i="6" s="1"/>
  <c r="EJ408" i="6"/>
  <c r="LB408" i="6" s="1"/>
  <c r="EE408" i="6"/>
  <c r="KV408" i="6" s="1"/>
  <c r="EC408" i="6"/>
  <c r="EB408" i="6"/>
  <c r="DW408" i="6"/>
  <c r="KR408" i="6" s="1"/>
  <c r="DV408" i="6"/>
  <c r="KT408" i="6" s="1"/>
  <c r="DR408" i="6"/>
  <c r="KN408" i="6" s="1"/>
  <c r="DP408" i="6"/>
  <c r="DO408" i="6"/>
  <c r="DM408" i="6"/>
  <c r="KJ408" i="6" s="1"/>
  <c r="DL408" i="6"/>
  <c r="KL408" i="6" s="1"/>
  <c r="DG408" i="6"/>
  <c r="KF408" i="6" s="1"/>
  <c r="DE408" i="6"/>
  <c r="KB408" i="6" s="1"/>
  <c r="DD408" i="6"/>
  <c r="KD408" i="6" s="1"/>
  <c r="DA408" i="6"/>
  <c r="JX408" i="6" s="1"/>
  <c r="CY408" i="6"/>
  <c r="JT408" i="6" s="1"/>
  <c r="CX408" i="6"/>
  <c r="JV408" i="6" s="1"/>
  <c r="CU408" i="6"/>
  <c r="JP408" i="6" s="1"/>
  <c r="CS408" i="6"/>
  <c r="CP408" i="6"/>
  <c r="CO408" i="6"/>
  <c r="JN408" i="6" s="1"/>
  <c r="CI408" i="6"/>
  <c r="JH408" i="6" s="1"/>
  <c r="CG408" i="6"/>
  <c r="JF408" i="6" s="1"/>
  <c r="CF408" i="6"/>
  <c r="JD408" i="6" s="1"/>
  <c r="CC408" i="6"/>
  <c r="IZ408" i="6" s="1"/>
  <c r="CA408" i="6"/>
  <c r="IX408" i="6" s="1"/>
  <c r="BZ408" i="6"/>
  <c r="IV408" i="6" s="1"/>
  <c r="BW408" i="6"/>
  <c r="IR408" i="6" s="1"/>
  <c r="BU408" i="6"/>
  <c r="BT408" i="6"/>
  <c r="BQ408" i="6"/>
  <c r="IN408" i="6" s="1"/>
  <c r="BP408" i="6"/>
  <c r="IP408" i="6" s="1"/>
  <c r="BL408" i="6"/>
  <c r="IJ408" i="6" s="1"/>
  <c r="BJ408" i="6"/>
  <c r="BI408" i="6"/>
  <c r="IF408" i="6" s="1"/>
  <c r="BF408" i="6"/>
  <c r="BG408" i="6" s="1"/>
  <c r="BC408" i="6"/>
  <c r="AY408" i="6"/>
  <c r="IB408" i="6" s="1"/>
  <c r="AW408" i="6"/>
  <c r="AV408" i="6"/>
  <c r="AT408" i="6"/>
  <c r="AR408" i="6"/>
  <c r="AQ408" i="6"/>
  <c r="AM408" i="6"/>
  <c r="HT408" i="6" s="1"/>
  <c r="AK408" i="6"/>
  <c r="AJ408" i="6"/>
  <c r="AG408" i="6"/>
  <c r="HP408" i="6" s="1"/>
  <c r="AF408" i="6"/>
  <c r="HR408" i="6" s="1"/>
  <c r="K408" i="6"/>
  <c r="L408" i="6" s="1"/>
  <c r="E408" i="6"/>
  <c r="D408" i="6"/>
  <c r="NK407" i="6"/>
  <c r="NA407" i="6"/>
  <c r="MZ407" i="6"/>
  <c r="GH407" i="6"/>
  <c r="GE407" i="6"/>
  <c r="GD407" i="6"/>
  <c r="GC407" i="6"/>
  <c r="GB407" i="6"/>
  <c r="GA407" i="6"/>
  <c r="FZ407" i="6"/>
  <c r="FY407" i="6"/>
  <c r="FX407" i="6"/>
  <c r="FU407" i="6"/>
  <c r="FS407" i="6"/>
  <c r="MJ407" i="6" s="1"/>
  <c r="FQ407" i="6"/>
  <c r="MF407" i="6" s="1"/>
  <c r="FP407" i="6"/>
  <c r="MH407" i="6" s="1"/>
  <c r="FM407" i="6"/>
  <c r="MB407" i="6" s="1"/>
  <c r="FK407" i="6"/>
  <c r="LX407" i="6" s="1"/>
  <c r="FJ407" i="6"/>
  <c r="LZ407" i="6" s="1"/>
  <c r="FG407" i="6"/>
  <c r="LT407" i="6" s="1"/>
  <c r="FE407" i="6"/>
  <c r="LP407" i="6" s="1"/>
  <c r="FD407" i="6"/>
  <c r="LR407" i="6" s="1"/>
  <c r="FA407" i="6"/>
  <c r="LL407" i="6" s="1"/>
  <c r="EY407" i="6"/>
  <c r="EX407" i="6"/>
  <c r="EU407" i="6"/>
  <c r="LH407" i="6" s="1"/>
  <c r="ET407" i="6"/>
  <c r="LJ407" i="6" s="1"/>
  <c r="EP407" i="6"/>
  <c r="LD407" i="6" s="1"/>
  <c r="EO407" i="6"/>
  <c r="EN407" i="6"/>
  <c r="EM407" i="6"/>
  <c r="EK407" i="6"/>
  <c r="KZ407" i="6" s="1"/>
  <c r="EJ407" i="6"/>
  <c r="LB407" i="6" s="1"/>
  <c r="EE407" i="6"/>
  <c r="KV407" i="6" s="1"/>
  <c r="EC407" i="6"/>
  <c r="EB407" i="6"/>
  <c r="DW407" i="6"/>
  <c r="KR407" i="6" s="1"/>
  <c r="DV407" i="6"/>
  <c r="KT407" i="6" s="1"/>
  <c r="DR407" i="6"/>
  <c r="KN407" i="6" s="1"/>
  <c r="DP407" i="6"/>
  <c r="DO407" i="6"/>
  <c r="DM407" i="6"/>
  <c r="KJ407" i="6" s="1"/>
  <c r="DL407" i="6"/>
  <c r="KL407" i="6" s="1"/>
  <c r="DG407" i="6"/>
  <c r="KF407" i="6" s="1"/>
  <c r="DE407" i="6"/>
  <c r="KB407" i="6" s="1"/>
  <c r="DD407" i="6"/>
  <c r="KD407" i="6" s="1"/>
  <c r="DA407" i="6"/>
  <c r="JX407" i="6" s="1"/>
  <c r="CY407" i="6"/>
  <c r="JT407" i="6" s="1"/>
  <c r="CX407" i="6"/>
  <c r="JV407" i="6" s="1"/>
  <c r="CU407" i="6"/>
  <c r="JP407" i="6" s="1"/>
  <c r="CS407" i="6"/>
  <c r="CP407" i="6"/>
  <c r="JL407" i="6" s="1"/>
  <c r="CO407" i="6"/>
  <c r="JN407" i="6" s="1"/>
  <c r="CI407" i="6"/>
  <c r="JH407" i="6" s="1"/>
  <c r="CG407" i="6"/>
  <c r="JF407" i="6" s="1"/>
  <c r="CF407" i="6"/>
  <c r="JD407" i="6" s="1"/>
  <c r="CC407" i="6"/>
  <c r="IZ407" i="6" s="1"/>
  <c r="CA407" i="6"/>
  <c r="IX407" i="6" s="1"/>
  <c r="BZ407" i="6"/>
  <c r="IV407" i="6" s="1"/>
  <c r="BW407" i="6"/>
  <c r="IR407" i="6" s="1"/>
  <c r="BU407" i="6"/>
  <c r="BT407" i="6"/>
  <c r="BQ407" i="6"/>
  <c r="IN407" i="6" s="1"/>
  <c r="BP407" i="6"/>
  <c r="IP407" i="6" s="1"/>
  <c r="BL407" i="6"/>
  <c r="IJ407" i="6" s="1"/>
  <c r="BJ407" i="6"/>
  <c r="BI407" i="6"/>
  <c r="IF407" i="6" s="1"/>
  <c r="BF407" i="6"/>
  <c r="BG407" i="6" s="1"/>
  <c r="BC407" i="6"/>
  <c r="AY407" i="6"/>
  <c r="IB407" i="6" s="1"/>
  <c r="AW407" i="6"/>
  <c r="AV407" i="6"/>
  <c r="AT407" i="6"/>
  <c r="AR407" i="6"/>
  <c r="AQ407" i="6"/>
  <c r="AM407" i="6"/>
  <c r="HT407" i="6" s="1"/>
  <c r="AK407" i="6"/>
  <c r="AJ407" i="6"/>
  <c r="AG407" i="6"/>
  <c r="HP407" i="6" s="1"/>
  <c r="AF407" i="6"/>
  <c r="K407" i="6"/>
  <c r="L407" i="6" s="1"/>
  <c r="E407" i="6"/>
  <c r="D407" i="6"/>
  <c r="NK406" i="6"/>
  <c r="NA406" i="6"/>
  <c r="MZ406" i="6"/>
  <c r="GH406" i="6"/>
  <c r="GE406" i="6"/>
  <c r="GD406" i="6"/>
  <c r="GC406" i="6"/>
  <c r="GB406" i="6"/>
  <c r="GA406" i="6"/>
  <c r="FZ406" i="6"/>
  <c r="FY406" i="6"/>
  <c r="FX406" i="6"/>
  <c r="FU406" i="6"/>
  <c r="FS406" i="6"/>
  <c r="MJ406" i="6" s="1"/>
  <c r="FQ406" i="6"/>
  <c r="MF406" i="6" s="1"/>
  <c r="FP406" i="6"/>
  <c r="MH406" i="6" s="1"/>
  <c r="FM406" i="6"/>
  <c r="MB406" i="6" s="1"/>
  <c r="FK406" i="6"/>
  <c r="LX406" i="6" s="1"/>
  <c r="FJ406" i="6"/>
  <c r="LZ406" i="6" s="1"/>
  <c r="FG406" i="6"/>
  <c r="LT406" i="6" s="1"/>
  <c r="FE406" i="6"/>
  <c r="LP406" i="6" s="1"/>
  <c r="FD406" i="6"/>
  <c r="LR406" i="6" s="1"/>
  <c r="FA406" i="6"/>
  <c r="LL406" i="6" s="1"/>
  <c r="EY406" i="6"/>
  <c r="EX406" i="6"/>
  <c r="EU406" i="6"/>
  <c r="LH406" i="6" s="1"/>
  <c r="ET406" i="6"/>
  <c r="LJ406" i="6" s="1"/>
  <c r="EO406" i="6"/>
  <c r="EP406" i="6" s="1"/>
  <c r="LD406" i="6" s="1"/>
  <c r="EN406" i="6"/>
  <c r="EM406" i="6"/>
  <c r="EK406" i="6"/>
  <c r="KZ406" i="6" s="1"/>
  <c r="EJ406" i="6"/>
  <c r="LB406" i="6" s="1"/>
  <c r="EE406" i="6"/>
  <c r="KV406" i="6" s="1"/>
  <c r="EC406" i="6"/>
  <c r="EB406" i="6"/>
  <c r="DW406" i="6"/>
  <c r="KR406" i="6" s="1"/>
  <c r="DV406" i="6"/>
  <c r="KT406" i="6" s="1"/>
  <c r="DR406" i="6"/>
  <c r="KN406" i="6" s="1"/>
  <c r="DP406" i="6"/>
  <c r="DO406" i="6"/>
  <c r="DM406" i="6"/>
  <c r="KJ406" i="6" s="1"/>
  <c r="DL406" i="6"/>
  <c r="KL406" i="6" s="1"/>
  <c r="DG406" i="6"/>
  <c r="KF406" i="6" s="1"/>
  <c r="DE406" i="6"/>
  <c r="KB406" i="6" s="1"/>
  <c r="DD406" i="6"/>
  <c r="KD406" i="6" s="1"/>
  <c r="DA406" i="6"/>
  <c r="JX406" i="6" s="1"/>
  <c r="CY406" i="6"/>
  <c r="JT406" i="6" s="1"/>
  <c r="CX406" i="6"/>
  <c r="JV406" i="6" s="1"/>
  <c r="CU406" i="6"/>
  <c r="JP406" i="6" s="1"/>
  <c r="CS406" i="6"/>
  <c r="CP406" i="6"/>
  <c r="CO406" i="6"/>
  <c r="JN406" i="6" s="1"/>
  <c r="CI406" i="6"/>
  <c r="JH406" i="6" s="1"/>
  <c r="CG406" i="6"/>
  <c r="JF406" i="6" s="1"/>
  <c r="CF406" i="6"/>
  <c r="JD406" i="6" s="1"/>
  <c r="CC406" i="6"/>
  <c r="IZ406" i="6" s="1"/>
  <c r="CA406" i="6"/>
  <c r="IX406" i="6" s="1"/>
  <c r="BZ406" i="6"/>
  <c r="IV406" i="6" s="1"/>
  <c r="BW406" i="6"/>
  <c r="IR406" i="6" s="1"/>
  <c r="BU406" i="6"/>
  <c r="BT406" i="6"/>
  <c r="BQ406" i="6"/>
  <c r="IN406" i="6" s="1"/>
  <c r="BP406" i="6"/>
  <c r="IP406" i="6" s="1"/>
  <c r="BL406" i="6"/>
  <c r="IJ406" i="6" s="1"/>
  <c r="BJ406" i="6"/>
  <c r="BI406" i="6"/>
  <c r="IF406" i="6" s="1"/>
  <c r="BF406" i="6"/>
  <c r="BG406" i="6" s="1"/>
  <c r="BC406" i="6"/>
  <c r="AY406" i="6"/>
  <c r="IB406" i="6" s="1"/>
  <c r="AW406" i="6"/>
  <c r="AV406" i="6"/>
  <c r="AT406" i="6"/>
  <c r="AR406" i="6"/>
  <c r="AQ406" i="6"/>
  <c r="AM406" i="6"/>
  <c r="HT406" i="6" s="1"/>
  <c r="AK406" i="6"/>
  <c r="AJ406" i="6"/>
  <c r="AG406" i="6"/>
  <c r="HP406" i="6" s="1"/>
  <c r="AF406" i="6"/>
  <c r="HR406" i="6" s="1"/>
  <c r="K406" i="6"/>
  <c r="L406" i="6" s="1"/>
  <c r="E406" i="6"/>
  <c r="D406" i="6"/>
  <c r="NK405" i="6"/>
  <c r="NA405" i="6"/>
  <c r="MZ405" i="6"/>
  <c r="GH405" i="6"/>
  <c r="GE405" i="6"/>
  <c r="GD405" i="6"/>
  <c r="GC405" i="6"/>
  <c r="GB405" i="6"/>
  <c r="GA405" i="6"/>
  <c r="FZ405" i="6"/>
  <c r="FY405" i="6"/>
  <c r="FX405" i="6"/>
  <c r="FU405" i="6"/>
  <c r="FS405" i="6"/>
  <c r="MJ405" i="6" s="1"/>
  <c r="FQ405" i="6"/>
  <c r="MF405" i="6" s="1"/>
  <c r="FP405" i="6"/>
  <c r="MH405" i="6" s="1"/>
  <c r="FM405" i="6"/>
  <c r="MB405" i="6" s="1"/>
  <c r="FK405" i="6"/>
  <c r="LX405" i="6" s="1"/>
  <c r="FJ405" i="6"/>
  <c r="LZ405" i="6" s="1"/>
  <c r="FG405" i="6"/>
  <c r="LT405" i="6" s="1"/>
  <c r="FE405" i="6"/>
  <c r="LP405" i="6" s="1"/>
  <c r="FD405" i="6"/>
  <c r="LR405" i="6" s="1"/>
  <c r="FA405" i="6"/>
  <c r="LL405" i="6" s="1"/>
  <c r="EY405" i="6"/>
  <c r="EX405" i="6"/>
  <c r="EU405" i="6"/>
  <c r="LH405" i="6" s="1"/>
  <c r="ET405" i="6"/>
  <c r="LJ405" i="6" s="1"/>
  <c r="EO405" i="6"/>
  <c r="EP405" i="6" s="1"/>
  <c r="LD405" i="6" s="1"/>
  <c r="EN405" i="6"/>
  <c r="EM405" i="6"/>
  <c r="EK405" i="6"/>
  <c r="KZ405" i="6" s="1"/>
  <c r="EJ405" i="6"/>
  <c r="LB405" i="6" s="1"/>
  <c r="EE405" i="6"/>
  <c r="KV405" i="6" s="1"/>
  <c r="EC405" i="6"/>
  <c r="EB405" i="6"/>
  <c r="DW405" i="6"/>
  <c r="KR405" i="6" s="1"/>
  <c r="DV405" i="6"/>
  <c r="KT405" i="6" s="1"/>
  <c r="DR405" i="6"/>
  <c r="KN405" i="6" s="1"/>
  <c r="DP405" i="6"/>
  <c r="DO405" i="6"/>
  <c r="DM405" i="6"/>
  <c r="KJ405" i="6" s="1"/>
  <c r="DL405" i="6"/>
  <c r="KL405" i="6" s="1"/>
  <c r="DG405" i="6"/>
  <c r="KF405" i="6" s="1"/>
  <c r="DE405" i="6"/>
  <c r="KB405" i="6" s="1"/>
  <c r="DD405" i="6"/>
  <c r="KD405" i="6" s="1"/>
  <c r="DA405" i="6"/>
  <c r="JX405" i="6" s="1"/>
  <c r="CY405" i="6"/>
  <c r="JT405" i="6" s="1"/>
  <c r="CX405" i="6"/>
  <c r="JV405" i="6" s="1"/>
  <c r="CU405" i="6"/>
  <c r="JP405" i="6" s="1"/>
  <c r="CS405" i="6"/>
  <c r="CP405" i="6"/>
  <c r="CO405" i="6"/>
  <c r="JN405" i="6" s="1"/>
  <c r="CI405" i="6"/>
  <c r="JH405" i="6" s="1"/>
  <c r="CG405" i="6"/>
  <c r="JF405" i="6" s="1"/>
  <c r="CF405" i="6"/>
  <c r="JD405" i="6" s="1"/>
  <c r="CC405" i="6"/>
  <c r="IZ405" i="6" s="1"/>
  <c r="CA405" i="6"/>
  <c r="IX405" i="6" s="1"/>
  <c r="BZ405" i="6"/>
  <c r="IV405" i="6" s="1"/>
  <c r="BW405" i="6"/>
  <c r="IR405" i="6" s="1"/>
  <c r="BU405" i="6"/>
  <c r="BT405" i="6"/>
  <c r="BQ405" i="6"/>
  <c r="IN405" i="6" s="1"/>
  <c r="BP405" i="6"/>
  <c r="IP405" i="6" s="1"/>
  <c r="BL405" i="6"/>
  <c r="IJ405" i="6" s="1"/>
  <c r="BJ405" i="6"/>
  <c r="BI405" i="6"/>
  <c r="IF405" i="6" s="1"/>
  <c r="IK405" i="6" s="1"/>
  <c r="BF405" i="6"/>
  <c r="BG405" i="6" s="1"/>
  <c r="BC405" i="6"/>
  <c r="BD405" i="6" s="1"/>
  <c r="AY405" i="6"/>
  <c r="IB405" i="6" s="1"/>
  <c r="AW405" i="6"/>
  <c r="AV405" i="6"/>
  <c r="AT405" i="6"/>
  <c r="AR405" i="6"/>
  <c r="AQ405" i="6"/>
  <c r="AM405" i="6"/>
  <c r="HT405" i="6" s="1"/>
  <c r="AK405" i="6"/>
  <c r="AJ405" i="6"/>
  <c r="AG405" i="6"/>
  <c r="HP405" i="6" s="1"/>
  <c r="AF405" i="6"/>
  <c r="K405" i="6"/>
  <c r="E405" i="6"/>
  <c r="D405" i="6"/>
  <c r="NK404" i="6"/>
  <c r="NA404" i="6"/>
  <c r="MZ404" i="6"/>
  <c r="GH404" i="6"/>
  <c r="GE404" i="6"/>
  <c r="GD404" i="6"/>
  <c r="GC404" i="6"/>
  <c r="GB404" i="6"/>
  <c r="GA404" i="6"/>
  <c r="FZ404" i="6"/>
  <c r="FY404" i="6"/>
  <c r="FX404" i="6"/>
  <c r="FU404" i="6"/>
  <c r="FS404" i="6"/>
  <c r="MJ404" i="6" s="1"/>
  <c r="FQ404" i="6"/>
  <c r="MF404" i="6" s="1"/>
  <c r="FP404" i="6"/>
  <c r="MH404" i="6" s="1"/>
  <c r="FM404" i="6"/>
  <c r="MB404" i="6" s="1"/>
  <c r="FK404" i="6"/>
  <c r="LX404" i="6" s="1"/>
  <c r="FJ404" i="6"/>
  <c r="LZ404" i="6" s="1"/>
  <c r="MD404" i="6" s="1"/>
  <c r="FG404" i="6"/>
  <c r="FE404" i="6"/>
  <c r="LP404" i="6" s="1"/>
  <c r="FD404" i="6"/>
  <c r="LR404" i="6" s="1"/>
  <c r="FA404" i="6"/>
  <c r="LL404" i="6" s="1"/>
  <c r="EY404" i="6"/>
  <c r="EX404" i="6"/>
  <c r="EU404" i="6"/>
  <c r="LH404" i="6" s="1"/>
  <c r="ET404" i="6"/>
  <c r="LJ404" i="6" s="1"/>
  <c r="LN404" i="6" s="1"/>
  <c r="EO404" i="6"/>
  <c r="EP404" i="6" s="1"/>
  <c r="LD404" i="6" s="1"/>
  <c r="EN404" i="6"/>
  <c r="EM404" i="6"/>
  <c r="EK404" i="6"/>
  <c r="KZ404" i="6" s="1"/>
  <c r="EJ404" i="6"/>
  <c r="LB404" i="6" s="1"/>
  <c r="EE404" i="6"/>
  <c r="EC404" i="6"/>
  <c r="EB404" i="6"/>
  <c r="DW404" i="6"/>
  <c r="KR404" i="6" s="1"/>
  <c r="DV404" i="6"/>
  <c r="KT404" i="6" s="1"/>
  <c r="DR404" i="6"/>
  <c r="KN404" i="6" s="1"/>
  <c r="DP404" i="6"/>
  <c r="DO404" i="6"/>
  <c r="DM404" i="6"/>
  <c r="KJ404" i="6" s="1"/>
  <c r="DL404" i="6"/>
  <c r="KL404" i="6" s="1"/>
  <c r="KP404" i="6" s="1"/>
  <c r="DG404" i="6"/>
  <c r="DE404" i="6"/>
  <c r="KB404" i="6" s="1"/>
  <c r="DD404" i="6"/>
  <c r="KD404" i="6" s="1"/>
  <c r="DA404" i="6"/>
  <c r="JX404" i="6" s="1"/>
  <c r="CY404" i="6"/>
  <c r="JT404" i="6" s="1"/>
  <c r="CX404" i="6"/>
  <c r="JV404" i="6" s="1"/>
  <c r="JZ404" i="6" s="1"/>
  <c r="CU404" i="6"/>
  <c r="CS404" i="6"/>
  <c r="CP404" i="6"/>
  <c r="CO404" i="6"/>
  <c r="JN404" i="6" s="1"/>
  <c r="CI404" i="6"/>
  <c r="JH404" i="6" s="1"/>
  <c r="CG404" i="6"/>
  <c r="JF404" i="6" s="1"/>
  <c r="CF404" i="6"/>
  <c r="JD404" i="6" s="1"/>
  <c r="CC404" i="6"/>
  <c r="IZ404" i="6" s="1"/>
  <c r="CA404" i="6"/>
  <c r="IX404" i="6" s="1"/>
  <c r="BZ404" i="6"/>
  <c r="IV404" i="6" s="1"/>
  <c r="BW404" i="6"/>
  <c r="IR404" i="6" s="1"/>
  <c r="BU404" i="6"/>
  <c r="BT404" i="6"/>
  <c r="BQ404" i="6"/>
  <c r="IN404" i="6" s="1"/>
  <c r="BP404" i="6"/>
  <c r="IP404" i="6" s="1"/>
  <c r="IT404" i="6" s="1"/>
  <c r="BL404" i="6"/>
  <c r="IJ404" i="6" s="1"/>
  <c r="BJ404" i="6"/>
  <c r="BI404" i="6"/>
  <c r="IF404" i="6" s="1"/>
  <c r="IK404" i="6" s="1"/>
  <c r="BF404" i="6"/>
  <c r="BG404" i="6" s="1"/>
  <c r="BC404" i="6"/>
  <c r="AY404" i="6"/>
  <c r="IB404" i="6" s="1"/>
  <c r="AW404" i="6"/>
  <c r="AV404" i="6"/>
  <c r="AT404" i="6"/>
  <c r="AR404" i="6"/>
  <c r="AQ404" i="6"/>
  <c r="AM404" i="6"/>
  <c r="HT404" i="6" s="1"/>
  <c r="AK404" i="6"/>
  <c r="AJ404" i="6"/>
  <c r="AG404" i="6"/>
  <c r="AF404" i="6"/>
  <c r="HR404" i="6" s="1"/>
  <c r="HV404" i="6" s="1"/>
  <c r="K404" i="6"/>
  <c r="L404" i="6" s="1"/>
  <c r="E404" i="6"/>
  <c r="D404" i="6"/>
  <c r="NK403" i="6"/>
  <c r="NA403" i="6"/>
  <c r="MZ403" i="6"/>
  <c r="GH403" i="6"/>
  <c r="GE403" i="6"/>
  <c r="GD403" i="6"/>
  <c r="GC403" i="6"/>
  <c r="GB403" i="6"/>
  <c r="GA403" i="6"/>
  <c r="FZ403" i="6"/>
  <c r="FY403" i="6"/>
  <c r="FX403" i="6"/>
  <c r="FU403" i="6"/>
  <c r="FS403" i="6"/>
  <c r="MJ403" i="6" s="1"/>
  <c r="FQ403" i="6"/>
  <c r="MF403" i="6" s="1"/>
  <c r="FP403" i="6"/>
  <c r="MH403" i="6" s="1"/>
  <c r="FM403" i="6"/>
  <c r="MB403" i="6" s="1"/>
  <c r="FK403" i="6"/>
  <c r="LX403" i="6" s="1"/>
  <c r="FJ403" i="6"/>
  <c r="LZ403" i="6" s="1"/>
  <c r="FG403" i="6"/>
  <c r="LT403" i="6" s="1"/>
  <c r="FE403" i="6"/>
  <c r="LP403" i="6" s="1"/>
  <c r="FD403" i="6"/>
  <c r="LR403" i="6" s="1"/>
  <c r="FA403" i="6"/>
  <c r="EY403" i="6"/>
  <c r="EX403" i="6"/>
  <c r="EU403" i="6"/>
  <c r="LH403" i="6" s="1"/>
  <c r="ET403" i="6"/>
  <c r="LJ403" i="6" s="1"/>
  <c r="EO403" i="6"/>
  <c r="EP403" i="6" s="1"/>
  <c r="LD403" i="6" s="1"/>
  <c r="EN403" i="6"/>
  <c r="EM403" i="6"/>
  <c r="EK403" i="6"/>
  <c r="KZ403" i="6" s="1"/>
  <c r="EJ403" i="6"/>
  <c r="LB403" i="6" s="1"/>
  <c r="EE403" i="6"/>
  <c r="KV403" i="6" s="1"/>
  <c r="EC403" i="6"/>
  <c r="EB403" i="6"/>
  <c r="DW403" i="6"/>
  <c r="KR403" i="6" s="1"/>
  <c r="DV403" i="6"/>
  <c r="KT403" i="6" s="1"/>
  <c r="DR403" i="6"/>
  <c r="KN403" i="6" s="1"/>
  <c r="DP403" i="6"/>
  <c r="DO403" i="6"/>
  <c r="DM403" i="6"/>
  <c r="KJ403" i="6" s="1"/>
  <c r="DL403" i="6"/>
  <c r="KL403" i="6" s="1"/>
  <c r="DG403" i="6"/>
  <c r="KF403" i="6" s="1"/>
  <c r="DE403" i="6"/>
  <c r="KB403" i="6" s="1"/>
  <c r="DD403" i="6"/>
  <c r="KD403" i="6" s="1"/>
  <c r="DA403" i="6"/>
  <c r="JX403" i="6" s="1"/>
  <c r="CY403" i="6"/>
  <c r="JT403" i="6" s="1"/>
  <c r="CX403" i="6"/>
  <c r="JV403" i="6" s="1"/>
  <c r="CU403" i="6"/>
  <c r="JP403" i="6" s="1"/>
  <c r="CS403" i="6"/>
  <c r="CP403" i="6"/>
  <c r="CO403" i="6"/>
  <c r="JN403" i="6" s="1"/>
  <c r="CI403" i="6"/>
  <c r="JH403" i="6" s="1"/>
  <c r="CG403" i="6"/>
  <c r="JF403" i="6" s="1"/>
  <c r="CF403" i="6"/>
  <c r="JD403" i="6" s="1"/>
  <c r="CC403" i="6"/>
  <c r="IZ403" i="6" s="1"/>
  <c r="CA403" i="6"/>
  <c r="IX403" i="6" s="1"/>
  <c r="BZ403" i="6"/>
  <c r="IV403" i="6" s="1"/>
  <c r="BW403" i="6"/>
  <c r="IR403" i="6" s="1"/>
  <c r="BU403" i="6"/>
  <c r="BT403" i="6"/>
  <c r="BQ403" i="6"/>
  <c r="IN403" i="6" s="1"/>
  <c r="BP403" i="6"/>
  <c r="IP403" i="6" s="1"/>
  <c r="BL403" i="6"/>
  <c r="IJ403" i="6" s="1"/>
  <c r="BJ403" i="6"/>
  <c r="BI403" i="6"/>
  <c r="IF403" i="6" s="1"/>
  <c r="BF403" i="6"/>
  <c r="BG403" i="6" s="1"/>
  <c r="BC403" i="6"/>
  <c r="BD403" i="6" s="1"/>
  <c r="AY403" i="6"/>
  <c r="IB403" i="6" s="1"/>
  <c r="AW403" i="6"/>
  <c r="AV403" i="6"/>
  <c r="AT403" i="6"/>
  <c r="AR403" i="6"/>
  <c r="AQ403" i="6"/>
  <c r="AM403" i="6"/>
  <c r="HT403" i="6" s="1"/>
  <c r="AK403" i="6"/>
  <c r="AJ403" i="6"/>
  <c r="AG403" i="6"/>
  <c r="HP403" i="6" s="1"/>
  <c r="AF403" i="6"/>
  <c r="K403" i="6"/>
  <c r="L403" i="6" s="1"/>
  <c r="E403" i="6"/>
  <c r="D403" i="6"/>
  <c r="NK402" i="6"/>
  <c r="NA402" i="6"/>
  <c r="MZ402" i="6"/>
  <c r="GH402" i="6"/>
  <c r="GE402" i="6"/>
  <c r="GD402" i="6"/>
  <c r="GC402" i="6"/>
  <c r="GB402" i="6"/>
  <c r="GA402" i="6"/>
  <c r="FZ402" i="6"/>
  <c r="FY402" i="6"/>
  <c r="FX402" i="6"/>
  <c r="FU402" i="6"/>
  <c r="FS402" i="6"/>
  <c r="MJ402" i="6" s="1"/>
  <c r="FQ402" i="6"/>
  <c r="MF402" i="6" s="1"/>
  <c r="FP402" i="6"/>
  <c r="MH402" i="6" s="1"/>
  <c r="FM402" i="6"/>
  <c r="MB402" i="6" s="1"/>
  <c r="FK402" i="6"/>
  <c r="LX402" i="6" s="1"/>
  <c r="FJ402" i="6"/>
  <c r="LZ402" i="6" s="1"/>
  <c r="FG402" i="6"/>
  <c r="LT402" i="6" s="1"/>
  <c r="FE402" i="6"/>
  <c r="LP402" i="6" s="1"/>
  <c r="FD402" i="6"/>
  <c r="LR402" i="6" s="1"/>
  <c r="FA402" i="6"/>
  <c r="LL402" i="6" s="1"/>
  <c r="EY402" i="6"/>
  <c r="EX402" i="6"/>
  <c r="EU402" i="6"/>
  <c r="LH402" i="6" s="1"/>
  <c r="ET402" i="6"/>
  <c r="LJ402" i="6" s="1"/>
  <c r="EO402" i="6"/>
  <c r="EP402" i="6" s="1"/>
  <c r="LD402" i="6" s="1"/>
  <c r="EN402" i="6"/>
  <c r="EM402" i="6"/>
  <c r="EK402" i="6"/>
  <c r="KZ402" i="6" s="1"/>
  <c r="EJ402" i="6"/>
  <c r="LB402" i="6" s="1"/>
  <c r="EE402" i="6"/>
  <c r="KV402" i="6" s="1"/>
  <c r="EC402" i="6"/>
  <c r="EB402" i="6"/>
  <c r="DW402" i="6"/>
  <c r="KR402" i="6" s="1"/>
  <c r="DV402" i="6"/>
  <c r="KT402" i="6" s="1"/>
  <c r="DR402" i="6"/>
  <c r="KN402" i="6" s="1"/>
  <c r="DP402" i="6"/>
  <c r="DO402" i="6"/>
  <c r="DM402" i="6"/>
  <c r="KJ402" i="6" s="1"/>
  <c r="DL402" i="6"/>
  <c r="KL402" i="6" s="1"/>
  <c r="DG402" i="6"/>
  <c r="KF402" i="6" s="1"/>
  <c r="DE402" i="6"/>
  <c r="KB402" i="6" s="1"/>
  <c r="DD402" i="6"/>
  <c r="KD402" i="6" s="1"/>
  <c r="DA402" i="6"/>
  <c r="JX402" i="6" s="1"/>
  <c r="CY402" i="6"/>
  <c r="JT402" i="6" s="1"/>
  <c r="CX402" i="6"/>
  <c r="JV402" i="6" s="1"/>
  <c r="CU402" i="6"/>
  <c r="JP402" i="6" s="1"/>
  <c r="CS402" i="6"/>
  <c r="CP402" i="6"/>
  <c r="CO402" i="6"/>
  <c r="JN402" i="6" s="1"/>
  <c r="CI402" i="6"/>
  <c r="JH402" i="6" s="1"/>
  <c r="CG402" i="6"/>
  <c r="JF402" i="6" s="1"/>
  <c r="CF402" i="6"/>
  <c r="JD402" i="6" s="1"/>
  <c r="CC402" i="6"/>
  <c r="IZ402" i="6" s="1"/>
  <c r="CA402" i="6"/>
  <c r="IX402" i="6" s="1"/>
  <c r="BZ402" i="6"/>
  <c r="IV402" i="6" s="1"/>
  <c r="BW402" i="6"/>
  <c r="IR402" i="6" s="1"/>
  <c r="BU402" i="6"/>
  <c r="BT402" i="6"/>
  <c r="BQ402" i="6"/>
  <c r="IN402" i="6" s="1"/>
  <c r="BP402" i="6"/>
  <c r="IP402" i="6" s="1"/>
  <c r="BL402" i="6"/>
  <c r="IJ402" i="6" s="1"/>
  <c r="BJ402" i="6"/>
  <c r="BI402" i="6"/>
  <c r="IF402" i="6" s="1"/>
  <c r="BF402" i="6"/>
  <c r="BG402" i="6" s="1"/>
  <c r="BC402" i="6"/>
  <c r="AY402" i="6"/>
  <c r="IB402" i="6" s="1"/>
  <c r="AW402" i="6"/>
  <c r="AV402" i="6"/>
  <c r="AT402" i="6"/>
  <c r="AR402" i="6"/>
  <c r="AQ402" i="6"/>
  <c r="AM402" i="6"/>
  <c r="HT402" i="6" s="1"/>
  <c r="AK402" i="6"/>
  <c r="AJ402" i="6"/>
  <c r="AG402" i="6"/>
  <c r="HP402" i="6" s="1"/>
  <c r="AF402" i="6"/>
  <c r="HR402" i="6" s="1"/>
  <c r="K402" i="6"/>
  <c r="L402" i="6" s="1"/>
  <c r="E402" i="6"/>
  <c r="D402" i="6"/>
  <c r="NK401" i="6"/>
  <c r="NA401" i="6"/>
  <c r="MZ401" i="6"/>
  <c r="GH401" i="6"/>
  <c r="GE401" i="6"/>
  <c r="GD401" i="6"/>
  <c r="GC401" i="6"/>
  <c r="GB401" i="6"/>
  <c r="GA401" i="6"/>
  <c r="FZ401" i="6"/>
  <c r="FY401" i="6"/>
  <c r="FX401" i="6"/>
  <c r="FU401" i="6"/>
  <c r="FS401" i="6"/>
  <c r="MJ401" i="6" s="1"/>
  <c r="FQ401" i="6"/>
  <c r="MF401" i="6" s="1"/>
  <c r="FP401" i="6"/>
  <c r="MH401" i="6" s="1"/>
  <c r="FM401" i="6"/>
  <c r="MB401" i="6" s="1"/>
  <c r="FK401" i="6"/>
  <c r="LX401" i="6" s="1"/>
  <c r="FJ401" i="6"/>
  <c r="LZ401" i="6" s="1"/>
  <c r="FG401" i="6"/>
  <c r="LT401" i="6" s="1"/>
  <c r="FE401" i="6"/>
  <c r="LP401" i="6" s="1"/>
  <c r="FD401" i="6"/>
  <c r="LR401" i="6" s="1"/>
  <c r="LV401" i="6" s="1"/>
  <c r="FA401" i="6"/>
  <c r="LL401" i="6" s="1"/>
  <c r="EY401" i="6"/>
  <c r="EX401" i="6"/>
  <c r="EU401" i="6"/>
  <c r="LH401" i="6" s="1"/>
  <c r="ET401" i="6"/>
  <c r="LJ401" i="6" s="1"/>
  <c r="EO401" i="6"/>
  <c r="EP401" i="6" s="1"/>
  <c r="LD401" i="6" s="1"/>
  <c r="EN401" i="6"/>
  <c r="EM401" i="6"/>
  <c r="EK401" i="6"/>
  <c r="KZ401" i="6" s="1"/>
  <c r="EJ401" i="6"/>
  <c r="LB401" i="6" s="1"/>
  <c r="EE401" i="6"/>
  <c r="KV401" i="6" s="1"/>
  <c r="EC401" i="6"/>
  <c r="EB401" i="6"/>
  <c r="DW401" i="6"/>
  <c r="KR401" i="6" s="1"/>
  <c r="DV401" i="6"/>
  <c r="KT401" i="6" s="1"/>
  <c r="KX401" i="6" s="1"/>
  <c r="DR401" i="6"/>
  <c r="KN401" i="6" s="1"/>
  <c r="DP401" i="6"/>
  <c r="DO401" i="6"/>
  <c r="DM401" i="6"/>
  <c r="KJ401" i="6" s="1"/>
  <c r="DL401" i="6"/>
  <c r="KL401" i="6" s="1"/>
  <c r="DG401" i="6"/>
  <c r="KF401" i="6" s="1"/>
  <c r="DE401" i="6"/>
  <c r="KB401" i="6" s="1"/>
  <c r="DD401" i="6"/>
  <c r="KD401" i="6" s="1"/>
  <c r="KH401" i="6" s="1"/>
  <c r="DA401" i="6"/>
  <c r="JX401" i="6" s="1"/>
  <c r="CY401" i="6"/>
  <c r="JT401" i="6" s="1"/>
  <c r="CX401" i="6"/>
  <c r="JV401" i="6" s="1"/>
  <c r="CU401" i="6"/>
  <c r="JP401" i="6" s="1"/>
  <c r="CS401" i="6"/>
  <c r="CP401" i="6"/>
  <c r="CO401" i="6"/>
  <c r="JN401" i="6" s="1"/>
  <c r="JR401" i="6" s="1"/>
  <c r="CI401" i="6"/>
  <c r="JH401" i="6" s="1"/>
  <c r="CG401" i="6"/>
  <c r="JF401" i="6" s="1"/>
  <c r="CF401" i="6"/>
  <c r="JD401" i="6" s="1"/>
  <c r="CC401" i="6"/>
  <c r="IZ401" i="6" s="1"/>
  <c r="CA401" i="6"/>
  <c r="IX401" i="6" s="1"/>
  <c r="BZ401" i="6"/>
  <c r="IV401" i="6" s="1"/>
  <c r="BW401" i="6"/>
  <c r="IR401" i="6" s="1"/>
  <c r="BU401" i="6"/>
  <c r="BT401" i="6"/>
  <c r="BQ401" i="6"/>
  <c r="IN401" i="6" s="1"/>
  <c r="BP401" i="6"/>
  <c r="IP401" i="6" s="1"/>
  <c r="BL401" i="6"/>
  <c r="IJ401" i="6" s="1"/>
  <c r="BJ401" i="6"/>
  <c r="BI401" i="6"/>
  <c r="IF401" i="6" s="1"/>
  <c r="IK401" i="6" s="1"/>
  <c r="BF401" i="6"/>
  <c r="BG401" i="6" s="1"/>
  <c r="BC401" i="6"/>
  <c r="BD401" i="6" s="1"/>
  <c r="AY401" i="6"/>
  <c r="IB401" i="6" s="1"/>
  <c r="AW401" i="6"/>
  <c r="AV401" i="6"/>
  <c r="AT401" i="6"/>
  <c r="FW401" i="6" s="1"/>
  <c r="AR401" i="6"/>
  <c r="AQ401" i="6"/>
  <c r="AM401" i="6"/>
  <c r="HT401" i="6" s="1"/>
  <c r="AK401" i="6"/>
  <c r="AJ401" i="6"/>
  <c r="AG401" i="6"/>
  <c r="HP401" i="6" s="1"/>
  <c r="AF401" i="6"/>
  <c r="HR401" i="6" s="1"/>
  <c r="K401" i="6"/>
  <c r="E401" i="6"/>
  <c r="D401" i="6"/>
  <c r="NK400" i="6"/>
  <c r="NA400" i="6"/>
  <c r="MZ400" i="6"/>
  <c r="GH400" i="6"/>
  <c r="GE400" i="6"/>
  <c r="GD400" i="6"/>
  <c r="GC400" i="6"/>
  <c r="GB400" i="6"/>
  <c r="GA400" i="6"/>
  <c r="FZ400" i="6"/>
  <c r="FY400" i="6"/>
  <c r="FX400" i="6"/>
  <c r="FU400" i="6"/>
  <c r="FS400" i="6"/>
  <c r="MJ400" i="6" s="1"/>
  <c r="FQ400" i="6"/>
  <c r="MF400" i="6" s="1"/>
  <c r="FP400" i="6"/>
  <c r="MH400" i="6" s="1"/>
  <c r="FM400" i="6"/>
  <c r="MB400" i="6" s="1"/>
  <c r="FK400" i="6"/>
  <c r="LX400" i="6" s="1"/>
  <c r="FJ400" i="6"/>
  <c r="LZ400" i="6" s="1"/>
  <c r="FG400" i="6"/>
  <c r="LT400" i="6" s="1"/>
  <c r="FE400" i="6"/>
  <c r="LP400" i="6" s="1"/>
  <c r="FD400" i="6"/>
  <c r="LR400" i="6" s="1"/>
  <c r="FA400" i="6"/>
  <c r="LL400" i="6" s="1"/>
  <c r="EY400" i="6"/>
  <c r="EX400" i="6"/>
  <c r="EU400" i="6"/>
  <c r="LH400" i="6" s="1"/>
  <c r="ET400" i="6"/>
  <c r="LJ400" i="6" s="1"/>
  <c r="EP400" i="6"/>
  <c r="LD400" i="6" s="1"/>
  <c r="EO400" i="6"/>
  <c r="EN400" i="6"/>
  <c r="EM400" i="6"/>
  <c r="EK400" i="6"/>
  <c r="KZ400" i="6" s="1"/>
  <c r="EJ400" i="6"/>
  <c r="LB400" i="6" s="1"/>
  <c r="EE400" i="6"/>
  <c r="KV400" i="6" s="1"/>
  <c r="EC400" i="6"/>
  <c r="EB400" i="6"/>
  <c r="DW400" i="6"/>
  <c r="KR400" i="6" s="1"/>
  <c r="DV400" i="6"/>
  <c r="KT400" i="6" s="1"/>
  <c r="DR400" i="6"/>
  <c r="KN400" i="6" s="1"/>
  <c r="DP400" i="6"/>
  <c r="DO400" i="6"/>
  <c r="DM400" i="6"/>
  <c r="KJ400" i="6" s="1"/>
  <c r="DL400" i="6"/>
  <c r="KL400" i="6" s="1"/>
  <c r="DG400" i="6"/>
  <c r="KF400" i="6" s="1"/>
  <c r="DE400" i="6"/>
  <c r="KB400" i="6" s="1"/>
  <c r="DD400" i="6"/>
  <c r="KD400" i="6" s="1"/>
  <c r="DA400" i="6"/>
  <c r="JX400" i="6" s="1"/>
  <c r="CY400" i="6"/>
  <c r="JT400" i="6" s="1"/>
  <c r="CX400" i="6"/>
  <c r="JV400" i="6" s="1"/>
  <c r="CU400" i="6"/>
  <c r="JP400" i="6" s="1"/>
  <c r="CS400" i="6"/>
  <c r="CP400" i="6"/>
  <c r="JL400" i="6" s="1"/>
  <c r="CO400" i="6"/>
  <c r="JN400" i="6" s="1"/>
  <c r="CI400" i="6"/>
  <c r="JH400" i="6" s="1"/>
  <c r="CG400" i="6"/>
  <c r="JF400" i="6" s="1"/>
  <c r="CF400" i="6"/>
  <c r="JD400" i="6" s="1"/>
  <c r="CC400" i="6"/>
  <c r="IZ400" i="6" s="1"/>
  <c r="CA400" i="6"/>
  <c r="IX400" i="6" s="1"/>
  <c r="BZ400" i="6"/>
  <c r="IV400" i="6" s="1"/>
  <c r="BW400" i="6"/>
  <c r="IR400" i="6" s="1"/>
  <c r="BU400" i="6"/>
  <c r="BT400" i="6"/>
  <c r="BQ400" i="6"/>
  <c r="IN400" i="6" s="1"/>
  <c r="BP400" i="6"/>
  <c r="IP400" i="6" s="1"/>
  <c r="BL400" i="6"/>
  <c r="IJ400" i="6" s="1"/>
  <c r="BJ400" i="6"/>
  <c r="BI400" i="6"/>
  <c r="IF400" i="6" s="1"/>
  <c r="BF400" i="6"/>
  <c r="BG400" i="6" s="1"/>
  <c r="BC400" i="6"/>
  <c r="AY400" i="6"/>
  <c r="IB400" i="6" s="1"/>
  <c r="AW400" i="6"/>
  <c r="AV400" i="6"/>
  <c r="AT400" i="6"/>
  <c r="AR400" i="6"/>
  <c r="AQ400" i="6"/>
  <c r="AM400" i="6"/>
  <c r="HT400" i="6" s="1"/>
  <c r="AK400" i="6"/>
  <c r="AJ400" i="6"/>
  <c r="AG400" i="6"/>
  <c r="HP400" i="6" s="1"/>
  <c r="AF400" i="6"/>
  <c r="HR400" i="6" s="1"/>
  <c r="K400" i="6"/>
  <c r="L400" i="6" s="1"/>
  <c r="E400" i="6"/>
  <c r="D400" i="6"/>
  <c r="NK399" i="6"/>
  <c r="NA399" i="6"/>
  <c r="MZ399" i="6"/>
  <c r="GH399" i="6"/>
  <c r="GE399" i="6"/>
  <c r="GD399" i="6"/>
  <c r="GC399" i="6"/>
  <c r="GB399" i="6"/>
  <c r="GA399" i="6"/>
  <c r="FZ399" i="6"/>
  <c r="FY399" i="6"/>
  <c r="FX399" i="6"/>
  <c r="FU399" i="6"/>
  <c r="FS399" i="6"/>
  <c r="MJ399" i="6" s="1"/>
  <c r="FQ399" i="6"/>
  <c r="MF399" i="6" s="1"/>
  <c r="FP399" i="6"/>
  <c r="MH399" i="6" s="1"/>
  <c r="FM399" i="6"/>
  <c r="MB399" i="6" s="1"/>
  <c r="FK399" i="6"/>
  <c r="LX399" i="6" s="1"/>
  <c r="FJ399" i="6"/>
  <c r="LZ399" i="6" s="1"/>
  <c r="FG399" i="6"/>
  <c r="LT399" i="6" s="1"/>
  <c r="FE399" i="6"/>
  <c r="LP399" i="6" s="1"/>
  <c r="FD399" i="6"/>
  <c r="LR399" i="6" s="1"/>
  <c r="LV399" i="6" s="1"/>
  <c r="FA399" i="6"/>
  <c r="LL399" i="6" s="1"/>
  <c r="EY399" i="6"/>
  <c r="EX399" i="6"/>
  <c r="EU399" i="6"/>
  <c r="LH399" i="6" s="1"/>
  <c r="ET399" i="6"/>
  <c r="LJ399" i="6" s="1"/>
  <c r="EO399" i="6"/>
  <c r="EP399" i="6" s="1"/>
  <c r="LD399" i="6" s="1"/>
  <c r="EN399" i="6"/>
  <c r="EM399" i="6"/>
  <c r="EK399" i="6"/>
  <c r="KZ399" i="6" s="1"/>
  <c r="EJ399" i="6"/>
  <c r="LB399" i="6" s="1"/>
  <c r="EE399" i="6"/>
  <c r="KV399" i="6" s="1"/>
  <c r="EC399" i="6"/>
  <c r="EB399" i="6"/>
  <c r="DW399" i="6"/>
  <c r="KR399" i="6" s="1"/>
  <c r="DV399" i="6"/>
  <c r="KT399" i="6" s="1"/>
  <c r="KX399" i="6" s="1"/>
  <c r="DR399" i="6"/>
  <c r="KN399" i="6" s="1"/>
  <c r="DP399" i="6"/>
  <c r="DO399" i="6"/>
  <c r="DM399" i="6"/>
  <c r="KJ399" i="6" s="1"/>
  <c r="DL399" i="6"/>
  <c r="KL399" i="6" s="1"/>
  <c r="DG399" i="6"/>
  <c r="KF399" i="6" s="1"/>
  <c r="DE399" i="6"/>
  <c r="KB399" i="6" s="1"/>
  <c r="DD399" i="6"/>
  <c r="KD399" i="6" s="1"/>
  <c r="KH399" i="6" s="1"/>
  <c r="DA399" i="6"/>
  <c r="JX399" i="6" s="1"/>
  <c r="CY399" i="6"/>
  <c r="JT399" i="6" s="1"/>
  <c r="CX399" i="6"/>
  <c r="JV399" i="6" s="1"/>
  <c r="CU399" i="6"/>
  <c r="JP399" i="6" s="1"/>
  <c r="CS399" i="6"/>
  <c r="CP399" i="6"/>
  <c r="CO399" i="6"/>
  <c r="JN399" i="6" s="1"/>
  <c r="JR399" i="6" s="1"/>
  <c r="CI399" i="6"/>
  <c r="JH399" i="6" s="1"/>
  <c r="CG399" i="6"/>
  <c r="JF399" i="6" s="1"/>
  <c r="CF399" i="6"/>
  <c r="JD399" i="6" s="1"/>
  <c r="CC399" i="6"/>
  <c r="IZ399" i="6" s="1"/>
  <c r="CA399" i="6"/>
  <c r="IX399" i="6" s="1"/>
  <c r="BZ399" i="6"/>
  <c r="IV399" i="6" s="1"/>
  <c r="BW399" i="6"/>
  <c r="IR399" i="6" s="1"/>
  <c r="BU399" i="6"/>
  <c r="BT399" i="6"/>
  <c r="BQ399" i="6"/>
  <c r="IN399" i="6" s="1"/>
  <c r="BP399" i="6"/>
  <c r="IP399" i="6" s="1"/>
  <c r="BL399" i="6"/>
  <c r="IJ399" i="6" s="1"/>
  <c r="BJ399" i="6"/>
  <c r="BI399" i="6"/>
  <c r="IF399" i="6" s="1"/>
  <c r="IK399" i="6" s="1"/>
  <c r="BF399" i="6"/>
  <c r="BG399" i="6" s="1"/>
  <c r="BC399" i="6"/>
  <c r="BD399" i="6" s="1"/>
  <c r="AY399" i="6"/>
  <c r="IB399" i="6" s="1"/>
  <c r="AW399" i="6"/>
  <c r="AV399" i="6"/>
  <c r="AT399" i="6"/>
  <c r="FW399" i="6" s="1"/>
  <c r="AR399" i="6"/>
  <c r="AQ399" i="6"/>
  <c r="AM399" i="6"/>
  <c r="HT399" i="6" s="1"/>
  <c r="AK399" i="6"/>
  <c r="AJ399" i="6"/>
  <c r="AG399" i="6"/>
  <c r="HP399" i="6" s="1"/>
  <c r="AF399" i="6"/>
  <c r="HR399" i="6" s="1"/>
  <c r="K399" i="6"/>
  <c r="E399" i="6"/>
  <c r="D399" i="6"/>
  <c r="NK398" i="6"/>
  <c r="NA398" i="6"/>
  <c r="MZ398" i="6"/>
  <c r="GH398" i="6"/>
  <c r="GE398" i="6"/>
  <c r="GD398" i="6"/>
  <c r="GC398" i="6"/>
  <c r="GB398" i="6"/>
  <c r="GA398" i="6"/>
  <c r="FZ398" i="6"/>
  <c r="FY398" i="6"/>
  <c r="FX398" i="6"/>
  <c r="FU398" i="6"/>
  <c r="FS398" i="6"/>
  <c r="MJ398" i="6" s="1"/>
  <c r="FQ398" i="6"/>
  <c r="MF398" i="6" s="1"/>
  <c r="FP398" i="6"/>
  <c r="MH398" i="6" s="1"/>
  <c r="FM398" i="6"/>
  <c r="MB398" i="6" s="1"/>
  <c r="FK398" i="6"/>
  <c r="LX398" i="6" s="1"/>
  <c r="FJ398" i="6"/>
  <c r="LZ398" i="6" s="1"/>
  <c r="FG398" i="6"/>
  <c r="LT398" i="6" s="1"/>
  <c r="FE398" i="6"/>
  <c r="LP398" i="6" s="1"/>
  <c r="FD398" i="6"/>
  <c r="LR398" i="6" s="1"/>
  <c r="FA398" i="6"/>
  <c r="LL398" i="6" s="1"/>
  <c r="EY398" i="6"/>
  <c r="EX398" i="6"/>
  <c r="EU398" i="6"/>
  <c r="LH398" i="6" s="1"/>
  <c r="ET398" i="6"/>
  <c r="LJ398" i="6" s="1"/>
  <c r="EO398" i="6"/>
  <c r="EP398" i="6" s="1"/>
  <c r="LD398" i="6" s="1"/>
  <c r="EN398" i="6"/>
  <c r="EM398" i="6"/>
  <c r="EK398" i="6"/>
  <c r="KZ398" i="6" s="1"/>
  <c r="EJ398" i="6"/>
  <c r="LB398" i="6" s="1"/>
  <c r="EE398" i="6"/>
  <c r="KV398" i="6" s="1"/>
  <c r="EC398" i="6"/>
  <c r="EB398" i="6"/>
  <c r="DW398" i="6"/>
  <c r="KR398" i="6" s="1"/>
  <c r="DV398" i="6"/>
  <c r="KT398" i="6" s="1"/>
  <c r="DR398" i="6"/>
  <c r="KN398" i="6" s="1"/>
  <c r="DP398" i="6"/>
  <c r="DO398" i="6"/>
  <c r="DM398" i="6"/>
  <c r="KJ398" i="6" s="1"/>
  <c r="DL398" i="6"/>
  <c r="KL398" i="6" s="1"/>
  <c r="DG398" i="6"/>
  <c r="KF398" i="6" s="1"/>
  <c r="DE398" i="6"/>
  <c r="KB398" i="6" s="1"/>
  <c r="DD398" i="6"/>
  <c r="KD398" i="6" s="1"/>
  <c r="DA398" i="6"/>
  <c r="JX398" i="6" s="1"/>
  <c r="CY398" i="6"/>
  <c r="JT398" i="6" s="1"/>
  <c r="CX398" i="6"/>
  <c r="JV398" i="6" s="1"/>
  <c r="CU398" i="6"/>
  <c r="JP398" i="6" s="1"/>
  <c r="CS398" i="6"/>
  <c r="CP398" i="6"/>
  <c r="CO398" i="6"/>
  <c r="JN398" i="6" s="1"/>
  <c r="CI398" i="6"/>
  <c r="JH398" i="6" s="1"/>
  <c r="CG398" i="6"/>
  <c r="JF398" i="6" s="1"/>
  <c r="CF398" i="6"/>
  <c r="JD398" i="6" s="1"/>
  <c r="CC398" i="6"/>
  <c r="IZ398" i="6" s="1"/>
  <c r="CA398" i="6"/>
  <c r="IX398" i="6" s="1"/>
  <c r="BZ398" i="6"/>
  <c r="IV398" i="6" s="1"/>
  <c r="BW398" i="6"/>
  <c r="IR398" i="6" s="1"/>
  <c r="BU398" i="6"/>
  <c r="BT398" i="6"/>
  <c r="BQ398" i="6"/>
  <c r="IN398" i="6" s="1"/>
  <c r="BP398" i="6"/>
  <c r="IP398" i="6" s="1"/>
  <c r="BL398" i="6"/>
  <c r="IJ398" i="6" s="1"/>
  <c r="BJ398" i="6"/>
  <c r="BI398" i="6"/>
  <c r="IF398" i="6" s="1"/>
  <c r="BF398" i="6"/>
  <c r="BG398" i="6" s="1"/>
  <c r="BC398" i="6"/>
  <c r="AY398" i="6"/>
  <c r="IB398" i="6" s="1"/>
  <c r="AW398" i="6"/>
  <c r="AV398" i="6"/>
  <c r="AT398" i="6"/>
  <c r="AR398" i="6"/>
  <c r="AQ398" i="6"/>
  <c r="AM398" i="6"/>
  <c r="HT398" i="6" s="1"/>
  <c r="AK398" i="6"/>
  <c r="AJ398" i="6"/>
  <c r="AG398" i="6"/>
  <c r="HP398" i="6" s="1"/>
  <c r="AF398" i="6"/>
  <c r="HR398" i="6" s="1"/>
  <c r="K398" i="6"/>
  <c r="L398" i="6" s="1"/>
  <c r="E398" i="6"/>
  <c r="D398" i="6"/>
  <c r="NK397" i="6"/>
  <c r="NA397" i="6"/>
  <c r="MZ397" i="6"/>
  <c r="GH397" i="6"/>
  <c r="GE397" i="6"/>
  <c r="GD397" i="6"/>
  <c r="GC397" i="6"/>
  <c r="GB397" i="6"/>
  <c r="GA397" i="6"/>
  <c r="FZ397" i="6"/>
  <c r="FY397" i="6"/>
  <c r="FX397" i="6"/>
  <c r="FU397" i="6"/>
  <c r="FS397" i="6"/>
  <c r="MJ397" i="6" s="1"/>
  <c r="FQ397" i="6"/>
  <c r="MF397" i="6" s="1"/>
  <c r="FP397" i="6"/>
  <c r="MH397" i="6" s="1"/>
  <c r="FM397" i="6"/>
  <c r="MB397" i="6" s="1"/>
  <c r="FK397" i="6"/>
  <c r="LX397" i="6" s="1"/>
  <c r="FJ397" i="6"/>
  <c r="LZ397" i="6" s="1"/>
  <c r="FG397" i="6"/>
  <c r="LT397" i="6" s="1"/>
  <c r="FE397" i="6"/>
  <c r="LP397" i="6" s="1"/>
  <c r="FD397" i="6"/>
  <c r="LR397" i="6" s="1"/>
  <c r="LV397" i="6" s="1"/>
  <c r="FA397" i="6"/>
  <c r="LL397" i="6" s="1"/>
  <c r="EY397" i="6"/>
  <c r="EX397" i="6"/>
  <c r="EU397" i="6"/>
  <c r="LH397" i="6" s="1"/>
  <c r="ET397" i="6"/>
  <c r="LJ397" i="6" s="1"/>
  <c r="EO397" i="6"/>
  <c r="EP397" i="6" s="1"/>
  <c r="LD397" i="6" s="1"/>
  <c r="EN397" i="6"/>
  <c r="EM397" i="6"/>
  <c r="EK397" i="6"/>
  <c r="KZ397" i="6" s="1"/>
  <c r="EJ397" i="6"/>
  <c r="LB397" i="6" s="1"/>
  <c r="EE397" i="6"/>
  <c r="KV397" i="6" s="1"/>
  <c r="EC397" i="6"/>
  <c r="EB397" i="6"/>
  <c r="DW397" i="6"/>
  <c r="KR397" i="6" s="1"/>
  <c r="DV397" i="6"/>
  <c r="KT397" i="6" s="1"/>
  <c r="KX397" i="6" s="1"/>
  <c r="DR397" i="6"/>
  <c r="KN397" i="6" s="1"/>
  <c r="DP397" i="6"/>
  <c r="DO397" i="6"/>
  <c r="DM397" i="6"/>
  <c r="KJ397" i="6" s="1"/>
  <c r="DL397" i="6"/>
  <c r="KL397" i="6" s="1"/>
  <c r="DG397" i="6"/>
  <c r="KF397" i="6" s="1"/>
  <c r="DE397" i="6"/>
  <c r="KB397" i="6" s="1"/>
  <c r="DD397" i="6"/>
  <c r="KD397" i="6" s="1"/>
  <c r="KH397" i="6" s="1"/>
  <c r="DA397" i="6"/>
  <c r="JX397" i="6" s="1"/>
  <c r="CY397" i="6"/>
  <c r="JT397" i="6" s="1"/>
  <c r="CX397" i="6"/>
  <c r="JV397" i="6" s="1"/>
  <c r="CU397" i="6"/>
  <c r="JP397" i="6" s="1"/>
  <c r="CS397" i="6"/>
  <c r="CP397" i="6"/>
  <c r="CO397" i="6"/>
  <c r="JN397" i="6" s="1"/>
  <c r="JR397" i="6" s="1"/>
  <c r="CI397" i="6"/>
  <c r="JH397" i="6" s="1"/>
  <c r="CG397" i="6"/>
  <c r="JF397" i="6" s="1"/>
  <c r="CF397" i="6"/>
  <c r="JD397" i="6" s="1"/>
  <c r="CC397" i="6"/>
  <c r="IZ397" i="6" s="1"/>
  <c r="CA397" i="6"/>
  <c r="IX397" i="6" s="1"/>
  <c r="BZ397" i="6"/>
  <c r="IV397" i="6" s="1"/>
  <c r="BW397" i="6"/>
  <c r="IR397" i="6" s="1"/>
  <c r="BU397" i="6"/>
  <c r="BT397" i="6"/>
  <c r="BQ397" i="6"/>
  <c r="IN397" i="6" s="1"/>
  <c r="BP397" i="6"/>
  <c r="IP397" i="6" s="1"/>
  <c r="BL397" i="6"/>
  <c r="IJ397" i="6" s="1"/>
  <c r="BJ397" i="6"/>
  <c r="BI397" i="6"/>
  <c r="IF397" i="6" s="1"/>
  <c r="BF397" i="6"/>
  <c r="BG397" i="6" s="1"/>
  <c r="BC397" i="6"/>
  <c r="BD397" i="6" s="1"/>
  <c r="FV397" i="6" s="1"/>
  <c r="AY397" i="6"/>
  <c r="IB397" i="6" s="1"/>
  <c r="AW397" i="6"/>
  <c r="AV397" i="6"/>
  <c r="AT397" i="6"/>
  <c r="FW397" i="6" s="1"/>
  <c r="AR397" i="6"/>
  <c r="AQ397" i="6"/>
  <c r="AM397" i="6"/>
  <c r="HT397" i="6" s="1"/>
  <c r="AK397" i="6"/>
  <c r="AJ397" i="6"/>
  <c r="AG397" i="6"/>
  <c r="HP397" i="6" s="1"/>
  <c r="AF397" i="6"/>
  <c r="HR397" i="6" s="1"/>
  <c r="K397" i="6"/>
  <c r="E397" i="6"/>
  <c r="D397" i="6"/>
  <c r="NK396" i="6"/>
  <c r="ND396" i="6"/>
  <c r="NC396" i="6"/>
  <c r="NA396" i="6"/>
  <c r="MZ396" i="6"/>
  <c r="MY396" i="6"/>
  <c r="GH396" i="6"/>
  <c r="GE396" i="6"/>
  <c r="GD396" i="6"/>
  <c r="GC396" i="6"/>
  <c r="GB396" i="6"/>
  <c r="GA396" i="6"/>
  <c r="FZ396" i="6"/>
  <c r="FY396" i="6"/>
  <c r="FX396" i="6"/>
  <c r="FU396" i="6"/>
  <c r="FS396" i="6"/>
  <c r="MJ396" i="6" s="1"/>
  <c r="FQ396" i="6"/>
  <c r="MF396" i="6" s="1"/>
  <c r="FP396" i="6"/>
  <c r="MH396" i="6" s="1"/>
  <c r="FM396" i="6"/>
  <c r="MB396" i="6" s="1"/>
  <c r="FK396" i="6"/>
  <c r="LX396" i="6" s="1"/>
  <c r="FJ396" i="6"/>
  <c r="LZ396" i="6" s="1"/>
  <c r="FG396" i="6"/>
  <c r="LT396" i="6" s="1"/>
  <c r="FE396" i="6"/>
  <c r="LP396" i="6" s="1"/>
  <c r="FD396" i="6"/>
  <c r="LR396" i="6" s="1"/>
  <c r="FA396" i="6"/>
  <c r="LL396" i="6" s="1"/>
  <c r="EY396" i="6"/>
  <c r="EX396" i="6"/>
  <c r="EU396" i="6"/>
  <c r="LH396" i="6" s="1"/>
  <c r="ET396" i="6"/>
  <c r="LJ396" i="6" s="1"/>
  <c r="EO396" i="6"/>
  <c r="EP396" i="6" s="1"/>
  <c r="LD396" i="6" s="1"/>
  <c r="EN396" i="6"/>
  <c r="EM396" i="6"/>
  <c r="EK396" i="6"/>
  <c r="KZ396" i="6" s="1"/>
  <c r="EJ396" i="6"/>
  <c r="LB396" i="6" s="1"/>
  <c r="EE396" i="6"/>
  <c r="KV396" i="6" s="1"/>
  <c r="EC396" i="6"/>
  <c r="EB396" i="6"/>
  <c r="DW396" i="6"/>
  <c r="KR396" i="6" s="1"/>
  <c r="DV396" i="6"/>
  <c r="KT396" i="6" s="1"/>
  <c r="DR396" i="6"/>
  <c r="KN396" i="6" s="1"/>
  <c r="DP396" i="6"/>
  <c r="DO396" i="6"/>
  <c r="DM396" i="6"/>
  <c r="KJ396" i="6" s="1"/>
  <c r="DL396" i="6"/>
  <c r="KL396" i="6" s="1"/>
  <c r="DG396" i="6"/>
  <c r="KF396" i="6" s="1"/>
  <c r="DE396" i="6"/>
  <c r="KB396" i="6" s="1"/>
  <c r="DD396" i="6"/>
  <c r="KD396" i="6" s="1"/>
  <c r="DA396" i="6"/>
  <c r="JX396" i="6" s="1"/>
  <c r="CY396" i="6"/>
  <c r="JT396" i="6" s="1"/>
  <c r="CX396" i="6"/>
  <c r="JV396" i="6" s="1"/>
  <c r="CU396" i="6"/>
  <c r="JP396" i="6" s="1"/>
  <c r="CS396" i="6"/>
  <c r="CP396" i="6"/>
  <c r="JL396" i="6" s="1"/>
  <c r="CO396" i="6"/>
  <c r="JN396" i="6" s="1"/>
  <c r="CI396" i="6"/>
  <c r="JH396" i="6" s="1"/>
  <c r="CG396" i="6"/>
  <c r="JF396" i="6" s="1"/>
  <c r="CF396" i="6"/>
  <c r="JD396" i="6" s="1"/>
  <c r="CC396" i="6"/>
  <c r="IZ396" i="6" s="1"/>
  <c r="CA396" i="6"/>
  <c r="IX396" i="6" s="1"/>
  <c r="BZ396" i="6"/>
  <c r="IV396" i="6" s="1"/>
  <c r="BW396" i="6"/>
  <c r="IR396" i="6" s="1"/>
  <c r="BU396" i="6"/>
  <c r="BT396" i="6"/>
  <c r="BQ396" i="6"/>
  <c r="IN396" i="6" s="1"/>
  <c r="BP396" i="6"/>
  <c r="IP396" i="6" s="1"/>
  <c r="BL396" i="6"/>
  <c r="IJ396" i="6" s="1"/>
  <c r="BJ396" i="6"/>
  <c r="BI396" i="6"/>
  <c r="IF396" i="6" s="1"/>
  <c r="IK396" i="6" s="1"/>
  <c r="BF396" i="6"/>
  <c r="BG396" i="6" s="1"/>
  <c r="BC396" i="6"/>
  <c r="BD396" i="6" s="1"/>
  <c r="AY396" i="6"/>
  <c r="IB396" i="6" s="1"/>
  <c r="AW396" i="6"/>
  <c r="AV396" i="6"/>
  <c r="AT396" i="6"/>
  <c r="AR396" i="6"/>
  <c r="AQ396" i="6"/>
  <c r="AM396" i="6"/>
  <c r="HT396" i="6" s="1"/>
  <c r="AK396" i="6"/>
  <c r="AJ396" i="6"/>
  <c r="AG396" i="6"/>
  <c r="HP396" i="6" s="1"/>
  <c r="AF396" i="6"/>
  <c r="HR396" i="6" s="1"/>
  <c r="K396" i="6"/>
  <c r="E396" i="6"/>
  <c r="D396" i="6"/>
  <c r="NK395" i="6"/>
  <c r="NA395" i="6"/>
  <c r="MZ395" i="6"/>
  <c r="GH395" i="6"/>
  <c r="GE395" i="6"/>
  <c r="GD395" i="6"/>
  <c r="GC395" i="6"/>
  <c r="GB395" i="6"/>
  <c r="GA395" i="6"/>
  <c r="FZ395" i="6"/>
  <c r="FY395" i="6"/>
  <c r="FX395" i="6"/>
  <c r="FU395" i="6"/>
  <c r="FS395" i="6"/>
  <c r="MJ395" i="6" s="1"/>
  <c r="FQ395" i="6"/>
  <c r="MF395" i="6" s="1"/>
  <c r="FP395" i="6"/>
  <c r="MH395" i="6" s="1"/>
  <c r="FM395" i="6"/>
  <c r="MB395" i="6" s="1"/>
  <c r="FK395" i="6"/>
  <c r="LX395" i="6" s="1"/>
  <c r="FJ395" i="6"/>
  <c r="LZ395" i="6" s="1"/>
  <c r="FG395" i="6"/>
  <c r="LT395" i="6" s="1"/>
  <c r="FE395" i="6"/>
  <c r="LP395" i="6" s="1"/>
  <c r="FD395" i="6"/>
  <c r="LR395" i="6" s="1"/>
  <c r="FA395" i="6"/>
  <c r="LL395" i="6" s="1"/>
  <c r="EY395" i="6"/>
  <c r="EX395" i="6"/>
  <c r="EU395" i="6"/>
  <c r="LH395" i="6" s="1"/>
  <c r="ET395" i="6"/>
  <c r="LJ395" i="6" s="1"/>
  <c r="EO395" i="6"/>
  <c r="EP395" i="6" s="1"/>
  <c r="LD395" i="6" s="1"/>
  <c r="EN395" i="6"/>
  <c r="EM395" i="6"/>
  <c r="EK395" i="6"/>
  <c r="KZ395" i="6" s="1"/>
  <c r="EJ395" i="6"/>
  <c r="LB395" i="6" s="1"/>
  <c r="EE395" i="6"/>
  <c r="KV395" i="6" s="1"/>
  <c r="EC395" i="6"/>
  <c r="EB395" i="6"/>
  <c r="DW395" i="6"/>
  <c r="KR395" i="6" s="1"/>
  <c r="DV395" i="6"/>
  <c r="KT395" i="6" s="1"/>
  <c r="DR395" i="6"/>
  <c r="KN395" i="6" s="1"/>
  <c r="DP395" i="6"/>
  <c r="DO395" i="6"/>
  <c r="DM395" i="6"/>
  <c r="KJ395" i="6" s="1"/>
  <c r="DL395" i="6"/>
  <c r="KL395" i="6" s="1"/>
  <c r="DG395" i="6"/>
  <c r="KF395" i="6" s="1"/>
  <c r="DE395" i="6"/>
  <c r="KB395" i="6" s="1"/>
  <c r="DD395" i="6"/>
  <c r="KD395" i="6" s="1"/>
  <c r="DA395" i="6"/>
  <c r="JX395" i="6" s="1"/>
  <c r="CY395" i="6"/>
  <c r="JT395" i="6" s="1"/>
  <c r="CX395" i="6"/>
  <c r="JV395" i="6" s="1"/>
  <c r="CU395" i="6"/>
  <c r="JP395" i="6" s="1"/>
  <c r="CS395" i="6"/>
  <c r="CP395" i="6"/>
  <c r="JL395" i="6" s="1"/>
  <c r="CO395" i="6"/>
  <c r="JN395" i="6" s="1"/>
  <c r="CI395" i="6"/>
  <c r="JH395" i="6" s="1"/>
  <c r="CG395" i="6"/>
  <c r="JF395" i="6" s="1"/>
  <c r="CF395" i="6"/>
  <c r="JD395" i="6" s="1"/>
  <c r="CC395" i="6"/>
  <c r="IZ395" i="6" s="1"/>
  <c r="CA395" i="6"/>
  <c r="IX395" i="6" s="1"/>
  <c r="BZ395" i="6"/>
  <c r="IV395" i="6" s="1"/>
  <c r="BW395" i="6"/>
  <c r="IR395" i="6" s="1"/>
  <c r="BU395" i="6"/>
  <c r="BT395" i="6"/>
  <c r="BQ395" i="6"/>
  <c r="IN395" i="6" s="1"/>
  <c r="BP395" i="6"/>
  <c r="IP395" i="6" s="1"/>
  <c r="BL395" i="6"/>
  <c r="IJ395" i="6" s="1"/>
  <c r="BJ395" i="6"/>
  <c r="BI395" i="6"/>
  <c r="IF395" i="6" s="1"/>
  <c r="BF395" i="6"/>
  <c r="BG395" i="6" s="1"/>
  <c r="BC395" i="6"/>
  <c r="AY395" i="6"/>
  <c r="IB395" i="6" s="1"/>
  <c r="AW395" i="6"/>
  <c r="AV395" i="6"/>
  <c r="AT395" i="6"/>
  <c r="AR395" i="6"/>
  <c r="AQ395" i="6"/>
  <c r="AM395" i="6"/>
  <c r="HT395" i="6" s="1"/>
  <c r="AK395" i="6"/>
  <c r="AJ395" i="6"/>
  <c r="AG395" i="6"/>
  <c r="HP395" i="6" s="1"/>
  <c r="AF395" i="6"/>
  <c r="HR395" i="6" s="1"/>
  <c r="K395" i="6"/>
  <c r="L395" i="6" s="1"/>
  <c r="E395" i="6"/>
  <c r="D395" i="6"/>
  <c r="NK394" i="6"/>
  <c r="NA394" i="6"/>
  <c r="MZ394" i="6"/>
  <c r="GH394" i="6"/>
  <c r="GE394" i="6"/>
  <c r="GD394" i="6"/>
  <c r="GC394" i="6"/>
  <c r="GB394" i="6"/>
  <c r="GA394" i="6"/>
  <c r="FZ394" i="6"/>
  <c r="FY394" i="6"/>
  <c r="FX394" i="6"/>
  <c r="FU394" i="6"/>
  <c r="FS394" i="6"/>
  <c r="MJ394" i="6" s="1"/>
  <c r="FQ394" i="6"/>
  <c r="MF394" i="6" s="1"/>
  <c r="FP394" i="6"/>
  <c r="MH394" i="6" s="1"/>
  <c r="FM394" i="6"/>
  <c r="MB394" i="6" s="1"/>
  <c r="FK394" i="6"/>
  <c r="LX394" i="6" s="1"/>
  <c r="FJ394" i="6"/>
  <c r="LZ394" i="6" s="1"/>
  <c r="FG394" i="6"/>
  <c r="LT394" i="6" s="1"/>
  <c r="FE394" i="6"/>
  <c r="LP394" i="6" s="1"/>
  <c r="FD394" i="6"/>
  <c r="LR394" i="6" s="1"/>
  <c r="LV394" i="6" s="1"/>
  <c r="FA394" i="6"/>
  <c r="LL394" i="6" s="1"/>
  <c r="EY394" i="6"/>
  <c r="EX394" i="6"/>
  <c r="EU394" i="6"/>
  <c r="LH394" i="6" s="1"/>
  <c r="ET394" i="6"/>
  <c r="LJ394" i="6" s="1"/>
  <c r="EO394" i="6"/>
  <c r="EP394" i="6" s="1"/>
  <c r="LD394" i="6" s="1"/>
  <c r="EN394" i="6"/>
  <c r="EM394" i="6"/>
  <c r="EK394" i="6"/>
  <c r="KZ394" i="6" s="1"/>
  <c r="EJ394" i="6"/>
  <c r="LB394" i="6" s="1"/>
  <c r="EE394" i="6"/>
  <c r="KV394" i="6" s="1"/>
  <c r="EC394" i="6"/>
  <c r="EB394" i="6"/>
  <c r="DW394" i="6"/>
  <c r="KR394" i="6" s="1"/>
  <c r="DV394" i="6"/>
  <c r="KT394" i="6" s="1"/>
  <c r="KX394" i="6" s="1"/>
  <c r="DR394" i="6"/>
  <c r="KN394" i="6" s="1"/>
  <c r="DP394" i="6"/>
  <c r="DO394" i="6"/>
  <c r="DM394" i="6"/>
  <c r="KJ394" i="6" s="1"/>
  <c r="DL394" i="6"/>
  <c r="KL394" i="6" s="1"/>
  <c r="DG394" i="6"/>
  <c r="KF394" i="6" s="1"/>
  <c r="DE394" i="6"/>
  <c r="KB394" i="6" s="1"/>
  <c r="DD394" i="6"/>
  <c r="KD394" i="6" s="1"/>
  <c r="KH394" i="6" s="1"/>
  <c r="DA394" i="6"/>
  <c r="JX394" i="6" s="1"/>
  <c r="CY394" i="6"/>
  <c r="JT394" i="6" s="1"/>
  <c r="CX394" i="6"/>
  <c r="JV394" i="6" s="1"/>
  <c r="CU394" i="6"/>
  <c r="JP394" i="6" s="1"/>
  <c r="CS394" i="6"/>
  <c r="CP394" i="6"/>
  <c r="JL394" i="6" s="1"/>
  <c r="CO394" i="6"/>
  <c r="JN394" i="6" s="1"/>
  <c r="CI394" i="6"/>
  <c r="JH394" i="6" s="1"/>
  <c r="CG394" i="6"/>
  <c r="JF394" i="6" s="1"/>
  <c r="CF394" i="6"/>
  <c r="JD394" i="6" s="1"/>
  <c r="CC394" i="6"/>
  <c r="IZ394" i="6" s="1"/>
  <c r="CA394" i="6"/>
  <c r="IX394" i="6" s="1"/>
  <c r="BZ394" i="6"/>
  <c r="IV394" i="6" s="1"/>
  <c r="BW394" i="6"/>
  <c r="IR394" i="6" s="1"/>
  <c r="BU394" i="6"/>
  <c r="BT394" i="6"/>
  <c r="BQ394" i="6"/>
  <c r="IN394" i="6" s="1"/>
  <c r="BP394" i="6"/>
  <c r="IP394" i="6" s="1"/>
  <c r="BL394" i="6"/>
  <c r="IJ394" i="6" s="1"/>
  <c r="BJ394" i="6"/>
  <c r="BI394" i="6"/>
  <c r="IF394" i="6" s="1"/>
  <c r="IK394" i="6" s="1"/>
  <c r="BF394" i="6"/>
  <c r="BG394" i="6" s="1"/>
  <c r="BC394" i="6"/>
  <c r="BD394" i="6" s="1"/>
  <c r="AY394" i="6"/>
  <c r="IB394" i="6" s="1"/>
  <c r="AW394" i="6"/>
  <c r="AV394" i="6"/>
  <c r="AT394" i="6"/>
  <c r="AR394" i="6"/>
  <c r="AQ394" i="6"/>
  <c r="AM394" i="6"/>
  <c r="HT394" i="6" s="1"/>
  <c r="AK394" i="6"/>
  <c r="AJ394" i="6"/>
  <c r="AG394" i="6"/>
  <c r="HP394" i="6" s="1"/>
  <c r="AF394" i="6"/>
  <c r="HR394" i="6" s="1"/>
  <c r="K394" i="6"/>
  <c r="E394" i="6"/>
  <c r="D394" i="6"/>
  <c r="NK393" i="6"/>
  <c r="ND393" i="6"/>
  <c r="NC393" i="6"/>
  <c r="NA393" i="6"/>
  <c r="MZ393" i="6"/>
  <c r="MY393" i="6"/>
  <c r="GH393" i="6"/>
  <c r="GE393" i="6"/>
  <c r="GD393" i="6"/>
  <c r="GC393" i="6"/>
  <c r="GB393" i="6"/>
  <c r="GA393" i="6"/>
  <c r="FZ393" i="6"/>
  <c r="FY393" i="6"/>
  <c r="FX393" i="6"/>
  <c r="FU393" i="6"/>
  <c r="FS393" i="6"/>
  <c r="MJ393" i="6" s="1"/>
  <c r="FQ393" i="6"/>
  <c r="MF393" i="6" s="1"/>
  <c r="FP393" i="6"/>
  <c r="MH393" i="6" s="1"/>
  <c r="FM393" i="6"/>
  <c r="MB393" i="6" s="1"/>
  <c r="FK393" i="6"/>
  <c r="LX393" i="6" s="1"/>
  <c r="FJ393" i="6"/>
  <c r="LZ393" i="6" s="1"/>
  <c r="FG393" i="6"/>
  <c r="LT393" i="6" s="1"/>
  <c r="FE393" i="6"/>
  <c r="LP393" i="6" s="1"/>
  <c r="FD393" i="6"/>
  <c r="LR393" i="6" s="1"/>
  <c r="FA393" i="6"/>
  <c r="LL393" i="6" s="1"/>
  <c r="EY393" i="6"/>
  <c r="EX393" i="6"/>
  <c r="EU393" i="6"/>
  <c r="LH393" i="6" s="1"/>
  <c r="ET393" i="6"/>
  <c r="LJ393" i="6" s="1"/>
  <c r="EO393" i="6"/>
  <c r="EP393" i="6" s="1"/>
  <c r="LD393" i="6" s="1"/>
  <c r="EN393" i="6"/>
  <c r="EM393" i="6"/>
  <c r="EK393" i="6"/>
  <c r="KZ393" i="6" s="1"/>
  <c r="EJ393" i="6"/>
  <c r="LB393" i="6" s="1"/>
  <c r="EE393" i="6"/>
  <c r="KV393" i="6" s="1"/>
  <c r="EC393" i="6"/>
  <c r="EB393" i="6"/>
  <c r="DW393" i="6"/>
  <c r="KR393" i="6" s="1"/>
  <c r="DV393" i="6"/>
  <c r="KT393" i="6" s="1"/>
  <c r="DR393" i="6"/>
  <c r="KN393" i="6" s="1"/>
  <c r="DP393" i="6"/>
  <c r="DO393" i="6"/>
  <c r="DM393" i="6"/>
  <c r="KJ393" i="6" s="1"/>
  <c r="DL393" i="6"/>
  <c r="KL393" i="6" s="1"/>
  <c r="DG393" i="6"/>
  <c r="KF393" i="6" s="1"/>
  <c r="DE393" i="6"/>
  <c r="KB393" i="6" s="1"/>
  <c r="DD393" i="6"/>
  <c r="KD393" i="6" s="1"/>
  <c r="DA393" i="6"/>
  <c r="JX393" i="6" s="1"/>
  <c r="CY393" i="6"/>
  <c r="JT393" i="6" s="1"/>
  <c r="CX393" i="6"/>
  <c r="JV393" i="6" s="1"/>
  <c r="CU393" i="6"/>
  <c r="JP393" i="6" s="1"/>
  <c r="CS393" i="6"/>
  <c r="CP393" i="6"/>
  <c r="CO393" i="6"/>
  <c r="JN393" i="6" s="1"/>
  <c r="CI393" i="6"/>
  <c r="JH393" i="6" s="1"/>
  <c r="CG393" i="6"/>
  <c r="JF393" i="6" s="1"/>
  <c r="CF393" i="6"/>
  <c r="JD393" i="6" s="1"/>
  <c r="CC393" i="6"/>
  <c r="IZ393" i="6" s="1"/>
  <c r="CA393" i="6"/>
  <c r="IX393" i="6" s="1"/>
  <c r="BZ393" i="6"/>
  <c r="IV393" i="6" s="1"/>
  <c r="BW393" i="6"/>
  <c r="IR393" i="6" s="1"/>
  <c r="BU393" i="6"/>
  <c r="BT393" i="6"/>
  <c r="BQ393" i="6"/>
  <c r="IN393" i="6" s="1"/>
  <c r="BP393" i="6"/>
  <c r="IP393" i="6" s="1"/>
  <c r="BL393" i="6"/>
  <c r="IJ393" i="6" s="1"/>
  <c r="BJ393" i="6"/>
  <c r="BI393" i="6"/>
  <c r="IF393" i="6" s="1"/>
  <c r="IK393" i="6" s="1"/>
  <c r="BF393" i="6"/>
  <c r="BG393" i="6" s="1"/>
  <c r="BC393" i="6"/>
  <c r="BD393" i="6" s="1"/>
  <c r="AY393" i="6"/>
  <c r="IB393" i="6" s="1"/>
  <c r="AW393" i="6"/>
  <c r="AV393" i="6"/>
  <c r="AT393" i="6"/>
  <c r="FW393" i="6" s="1"/>
  <c r="AR393" i="6"/>
  <c r="AQ393" i="6"/>
  <c r="AM393" i="6"/>
  <c r="HT393" i="6" s="1"/>
  <c r="AK393" i="6"/>
  <c r="AJ393" i="6"/>
  <c r="AG393" i="6"/>
  <c r="HP393" i="6" s="1"/>
  <c r="AF393" i="6"/>
  <c r="HR393" i="6" s="1"/>
  <c r="K393" i="6"/>
  <c r="E393" i="6"/>
  <c r="D393" i="6"/>
  <c r="NK392" i="6"/>
  <c r="NA392" i="6"/>
  <c r="MZ392" i="6"/>
  <c r="GH392" i="6"/>
  <c r="GE392" i="6"/>
  <c r="GD392" i="6"/>
  <c r="GC392" i="6"/>
  <c r="GB392" i="6"/>
  <c r="GA392" i="6"/>
  <c r="FZ392" i="6"/>
  <c r="FY392" i="6"/>
  <c r="FX392" i="6"/>
  <c r="FU392" i="6"/>
  <c r="FS392" i="6"/>
  <c r="MJ392" i="6" s="1"/>
  <c r="FQ392" i="6"/>
  <c r="MF392" i="6" s="1"/>
  <c r="FP392" i="6"/>
  <c r="MH392" i="6" s="1"/>
  <c r="FM392" i="6"/>
  <c r="MB392" i="6" s="1"/>
  <c r="FK392" i="6"/>
  <c r="LX392" i="6" s="1"/>
  <c r="FJ392" i="6"/>
  <c r="LZ392" i="6" s="1"/>
  <c r="FG392" i="6"/>
  <c r="LT392" i="6" s="1"/>
  <c r="FE392" i="6"/>
  <c r="LP392" i="6" s="1"/>
  <c r="FD392" i="6"/>
  <c r="LR392" i="6" s="1"/>
  <c r="FA392" i="6"/>
  <c r="LL392" i="6" s="1"/>
  <c r="EY392" i="6"/>
  <c r="EX392" i="6"/>
  <c r="EU392" i="6"/>
  <c r="LH392" i="6" s="1"/>
  <c r="ET392" i="6"/>
  <c r="LJ392" i="6" s="1"/>
  <c r="EO392" i="6"/>
  <c r="EP392" i="6" s="1"/>
  <c r="LD392" i="6" s="1"/>
  <c r="EN392" i="6"/>
  <c r="EM392" i="6"/>
  <c r="EK392" i="6"/>
  <c r="KZ392" i="6" s="1"/>
  <c r="EJ392" i="6"/>
  <c r="LB392" i="6" s="1"/>
  <c r="EE392" i="6"/>
  <c r="KV392" i="6" s="1"/>
  <c r="EC392" i="6"/>
  <c r="EB392" i="6"/>
  <c r="DW392" i="6"/>
  <c r="KR392" i="6" s="1"/>
  <c r="DV392" i="6"/>
  <c r="KT392" i="6" s="1"/>
  <c r="DR392" i="6"/>
  <c r="KN392" i="6" s="1"/>
  <c r="DP392" i="6"/>
  <c r="DO392" i="6"/>
  <c r="DM392" i="6"/>
  <c r="KJ392" i="6" s="1"/>
  <c r="DL392" i="6"/>
  <c r="KL392" i="6" s="1"/>
  <c r="DG392" i="6"/>
  <c r="KF392" i="6" s="1"/>
  <c r="DE392" i="6"/>
  <c r="KB392" i="6" s="1"/>
  <c r="DD392" i="6"/>
  <c r="KD392" i="6" s="1"/>
  <c r="DA392" i="6"/>
  <c r="JX392" i="6" s="1"/>
  <c r="CY392" i="6"/>
  <c r="JT392" i="6" s="1"/>
  <c r="CX392" i="6"/>
  <c r="JV392" i="6" s="1"/>
  <c r="CU392" i="6"/>
  <c r="JP392" i="6" s="1"/>
  <c r="CS392" i="6"/>
  <c r="CP392" i="6"/>
  <c r="CO392" i="6"/>
  <c r="JN392" i="6" s="1"/>
  <c r="CI392" i="6"/>
  <c r="JH392" i="6" s="1"/>
  <c r="CG392" i="6"/>
  <c r="JF392" i="6" s="1"/>
  <c r="CF392" i="6"/>
  <c r="JD392" i="6" s="1"/>
  <c r="CC392" i="6"/>
  <c r="IZ392" i="6" s="1"/>
  <c r="CA392" i="6"/>
  <c r="IX392" i="6" s="1"/>
  <c r="BZ392" i="6"/>
  <c r="IV392" i="6" s="1"/>
  <c r="BW392" i="6"/>
  <c r="IR392" i="6" s="1"/>
  <c r="BU392" i="6"/>
  <c r="BT392" i="6"/>
  <c r="BQ392" i="6"/>
  <c r="IN392" i="6" s="1"/>
  <c r="BP392" i="6"/>
  <c r="IP392" i="6" s="1"/>
  <c r="BL392" i="6"/>
  <c r="IJ392" i="6" s="1"/>
  <c r="BJ392" i="6"/>
  <c r="BI392" i="6"/>
  <c r="IF392" i="6" s="1"/>
  <c r="BF392" i="6"/>
  <c r="BG392" i="6" s="1"/>
  <c r="BC392" i="6"/>
  <c r="AY392" i="6"/>
  <c r="IB392" i="6" s="1"/>
  <c r="AW392" i="6"/>
  <c r="AV392" i="6"/>
  <c r="AT392" i="6"/>
  <c r="AR392" i="6"/>
  <c r="AQ392" i="6"/>
  <c r="AM392" i="6"/>
  <c r="HT392" i="6" s="1"/>
  <c r="AK392" i="6"/>
  <c r="AJ392" i="6"/>
  <c r="AG392" i="6"/>
  <c r="HP392" i="6" s="1"/>
  <c r="AF392" i="6"/>
  <c r="HR392" i="6" s="1"/>
  <c r="K392" i="6"/>
  <c r="L392" i="6" s="1"/>
  <c r="E392" i="6"/>
  <c r="D392" i="6"/>
  <c r="NK391" i="6"/>
  <c r="ND391" i="6"/>
  <c r="NC391" i="6"/>
  <c r="NA391" i="6"/>
  <c r="MZ391" i="6"/>
  <c r="MY391" i="6"/>
  <c r="GH391" i="6"/>
  <c r="GE391" i="6"/>
  <c r="GD391" i="6"/>
  <c r="GC391" i="6"/>
  <c r="GB391" i="6"/>
  <c r="GA391" i="6"/>
  <c r="FZ391" i="6"/>
  <c r="FY391" i="6"/>
  <c r="FX391" i="6"/>
  <c r="FU391" i="6"/>
  <c r="FS391" i="6"/>
  <c r="MJ391" i="6" s="1"/>
  <c r="FQ391" i="6"/>
  <c r="MF391" i="6" s="1"/>
  <c r="FP391" i="6"/>
  <c r="MH391" i="6" s="1"/>
  <c r="FM391" i="6"/>
  <c r="MB391" i="6" s="1"/>
  <c r="FK391" i="6"/>
  <c r="LX391" i="6" s="1"/>
  <c r="FJ391" i="6"/>
  <c r="LZ391" i="6" s="1"/>
  <c r="MD391" i="6" s="1"/>
  <c r="FG391" i="6"/>
  <c r="LT391" i="6" s="1"/>
  <c r="FE391" i="6"/>
  <c r="LP391" i="6" s="1"/>
  <c r="FD391" i="6"/>
  <c r="LR391" i="6" s="1"/>
  <c r="FA391" i="6"/>
  <c r="LL391" i="6" s="1"/>
  <c r="EY391" i="6"/>
  <c r="EX391" i="6"/>
  <c r="EU391" i="6"/>
  <c r="LH391" i="6" s="1"/>
  <c r="ET391" i="6"/>
  <c r="LJ391" i="6" s="1"/>
  <c r="LN391" i="6" s="1"/>
  <c r="EO391" i="6"/>
  <c r="EP391" i="6" s="1"/>
  <c r="LD391" i="6" s="1"/>
  <c r="EN391" i="6"/>
  <c r="EM391" i="6"/>
  <c r="EK391" i="6"/>
  <c r="KZ391" i="6" s="1"/>
  <c r="EJ391" i="6"/>
  <c r="LB391" i="6" s="1"/>
  <c r="EE391" i="6"/>
  <c r="KV391" i="6" s="1"/>
  <c r="EC391" i="6"/>
  <c r="EB391" i="6"/>
  <c r="DW391" i="6"/>
  <c r="KR391" i="6" s="1"/>
  <c r="DV391" i="6"/>
  <c r="KT391" i="6" s="1"/>
  <c r="DR391" i="6"/>
  <c r="KN391" i="6" s="1"/>
  <c r="DP391" i="6"/>
  <c r="DO391" i="6"/>
  <c r="DM391" i="6"/>
  <c r="KJ391" i="6" s="1"/>
  <c r="DL391" i="6"/>
  <c r="KL391" i="6" s="1"/>
  <c r="KP391" i="6" s="1"/>
  <c r="DG391" i="6"/>
  <c r="KF391" i="6" s="1"/>
  <c r="DE391" i="6"/>
  <c r="KB391" i="6" s="1"/>
  <c r="DD391" i="6"/>
  <c r="KD391" i="6" s="1"/>
  <c r="DA391" i="6"/>
  <c r="JX391" i="6" s="1"/>
  <c r="CY391" i="6"/>
  <c r="JT391" i="6" s="1"/>
  <c r="CX391" i="6"/>
  <c r="JV391" i="6" s="1"/>
  <c r="CU391" i="6"/>
  <c r="JP391" i="6" s="1"/>
  <c r="CS391" i="6"/>
  <c r="CP391" i="6"/>
  <c r="JL391" i="6" s="1"/>
  <c r="CO391" i="6"/>
  <c r="JN391" i="6" s="1"/>
  <c r="CI391" i="6"/>
  <c r="JH391" i="6" s="1"/>
  <c r="CG391" i="6"/>
  <c r="JF391" i="6" s="1"/>
  <c r="CF391" i="6"/>
  <c r="JD391" i="6" s="1"/>
  <c r="CC391" i="6"/>
  <c r="IZ391" i="6" s="1"/>
  <c r="CA391" i="6"/>
  <c r="IX391" i="6" s="1"/>
  <c r="BZ391" i="6"/>
  <c r="IV391" i="6" s="1"/>
  <c r="BW391" i="6"/>
  <c r="IR391" i="6" s="1"/>
  <c r="BU391" i="6"/>
  <c r="BT391" i="6"/>
  <c r="BQ391" i="6"/>
  <c r="IN391" i="6" s="1"/>
  <c r="BP391" i="6"/>
  <c r="IP391" i="6" s="1"/>
  <c r="BL391" i="6"/>
  <c r="IJ391" i="6" s="1"/>
  <c r="BJ391" i="6"/>
  <c r="BI391" i="6"/>
  <c r="IF391" i="6" s="1"/>
  <c r="BF391" i="6"/>
  <c r="BG391" i="6" s="1"/>
  <c r="BC391" i="6"/>
  <c r="AY391" i="6"/>
  <c r="IB391" i="6" s="1"/>
  <c r="AW391" i="6"/>
  <c r="AV391" i="6"/>
  <c r="AT391" i="6"/>
  <c r="AR391" i="6"/>
  <c r="HX391" i="6" s="1"/>
  <c r="AQ391" i="6"/>
  <c r="AM391" i="6"/>
  <c r="HT391" i="6" s="1"/>
  <c r="AK391" i="6"/>
  <c r="AJ391" i="6"/>
  <c r="GJ391" i="6" s="1"/>
  <c r="AG391" i="6"/>
  <c r="HP391" i="6" s="1"/>
  <c r="AF391" i="6"/>
  <c r="HR391" i="6" s="1"/>
  <c r="K391" i="6"/>
  <c r="L391" i="6" s="1"/>
  <c r="E391" i="6"/>
  <c r="D391" i="6"/>
  <c r="NK390" i="6"/>
  <c r="NA390" i="6"/>
  <c r="MZ390" i="6"/>
  <c r="GH390" i="6"/>
  <c r="GE390" i="6"/>
  <c r="GD390" i="6"/>
  <c r="GC390" i="6"/>
  <c r="GB390" i="6"/>
  <c r="GA390" i="6"/>
  <c r="FZ390" i="6"/>
  <c r="FY390" i="6"/>
  <c r="FX390" i="6"/>
  <c r="FU390" i="6"/>
  <c r="FS390" i="6"/>
  <c r="MJ390" i="6" s="1"/>
  <c r="FQ390" i="6"/>
  <c r="MF390" i="6" s="1"/>
  <c r="FP390" i="6"/>
  <c r="MH390" i="6" s="1"/>
  <c r="FM390" i="6"/>
  <c r="MB390" i="6" s="1"/>
  <c r="FK390" i="6"/>
  <c r="LX390" i="6" s="1"/>
  <c r="FJ390" i="6"/>
  <c r="LZ390" i="6" s="1"/>
  <c r="FG390" i="6"/>
  <c r="LT390" i="6" s="1"/>
  <c r="FE390" i="6"/>
  <c r="LP390" i="6" s="1"/>
  <c r="FD390" i="6"/>
  <c r="LR390" i="6" s="1"/>
  <c r="LV390" i="6" s="1"/>
  <c r="FA390" i="6"/>
  <c r="LL390" i="6" s="1"/>
  <c r="EY390" i="6"/>
  <c r="EX390" i="6"/>
  <c r="EU390" i="6"/>
  <c r="LH390" i="6" s="1"/>
  <c r="ET390" i="6"/>
  <c r="LJ390" i="6" s="1"/>
  <c r="EO390" i="6"/>
  <c r="EP390" i="6" s="1"/>
  <c r="LD390" i="6" s="1"/>
  <c r="EN390" i="6"/>
  <c r="EM390" i="6"/>
  <c r="EK390" i="6"/>
  <c r="KZ390" i="6" s="1"/>
  <c r="EJ390" i="6"/>
  <c r="LB390" i="6" s="1"/>
  <c r="EE390" i="6"/>
  <c r="KV390" i="6" s="1"/>
  <c r="EC390" i="6"/>
  <c r="EB390" i="6"/>
  <c r="DW390" i="6"/>
  <c r="KR390" i="6" s="1"/>
  <c r="DV390" i="6"/>
  <c r="KT390" i="6" s="1"/>
  <c r="KX390" i="6" s="1"/>
  <c r="DR390" i="6"/>
  <c r="KN390" i="6" s="1"/>
  <c r="DP390" i="6"/>
  <c r="DO390" i="6"/>
  <c r="DM390" i="6"/>
  <c r="KJ390" i="6" s="1"/>
  <c r="DL390" i="6"/>
  <c r="KL390" i="6" s="1"/>
  <c r="DG390" i="6"/>
  <c r="KF390" i="6" s="1"/>
  <c r="DE390" i="6"/>
  <c r="KB390" i="6" s="1"/>
  <c r="DD390" i="6"/>
  <c r="KD390" i="6" s="1"/>
  <c r="KH390" i="6" s="1"/>
  <c r="DA390" i="6"/>
  <c r="JX390" i="6" s="1"/>
  <c r="CY390" i="6"/>
  <c r="JT390" i="6" s="1"/>
  <c r="CX390" i="6"/>
  <c r="JV390" i="6" s="1"/>
  <c r="CU390" i="6"/>
  <c r="JP390" i="6" s="1"/>
  <c r="CS390" i="6"/>
  <c r="CP390" i="6"/>
  <c r="JL390" i="6" s="1"/>
  <c r="CO390" i="6"/>
  <c r="JN390" i="6" s="1"/>
  <c r="CI390" i="6"/>
  <c r="JH390" i="6" s="1"/>
  <c r="CG390" i="6"/>
  <c r="JF390" i="6" s="1"/>
  <c r="CF390" i="6"/>
  <c r="JD390" i="6" s="1"/>
  <c r="CC390" i="6"/>
  <c r="IZ390" i="6" s="1"/>
  <c r="CA390" i="6"/>
  <c r="IX390" i="6" s="1"/>
  <c r="BZ390" i="6"/>
  <c r="IV390" i="6" s="1"/>
  <c r="BW390" i="6"/>
  <c r="IR390" i="6" s="1"/>
  <c r="BU390" i="6"/>
  <c r="BT390" i="6"/>
  <c r="BQ390" i="6"/>
  <c r="IN390" i="6" s="1"/>
  <c r="BP390" i="6"/>
  <c r="IP390" i="6" s="1"/>
  <c r="BL390" i="6"/>
  <c r="IJ390" i="6" s="1"/>
  <c r="BJ390" i="6"/>
  <c r="IH390" i="6" s="1"/>
  <c r="BI390" i="6"/>
  <c r="IF390" i="6" s="1"/>
  <c r="IK390" i="6" s="1"/>
  <c r="BG390" i="6"/>
  <c r="BF390" i="6"/>
  <c r="BD390" i="6"/>
  <c r="FV390" i="6" s="1"/>
  <c r="BC390" i="6"/>
  <c r="AY390" i="6"/>
  <c r="IB390" i="6" s="1"/>
  <c r="AW390" i="6"/>
  <c r="AV390" i="6"/>
  <c r="AT390" i="6"/>
  <c r="FW390" i="6" s="1"/>
  <c r="AR390" i="6"/>
  <c r="HX390" i="6" s="1"/>
  <c r="AQ390" i="6"/>
  <c r="AM390" i="6"/>
  <c r="HT390" i="6" s="1"/>
  <c r="AK390" i="6"/>
  <c r="AJ390" i="6"/>
  <c r="AG390" i="6"/>
  <c r="HP390" i="6" s="1"/>
  <c r="AF390" i="6"/>
  <c r="HR390" i="6" s="1"/>
  <c r="K390" i="6"/>
  <c r="E390" i="6"/>
  <c r="D390" i="6"/>
  <c r="NK389" i="6"/>
  <c r="NA389" i="6"/>
  <c r="MZ389" i="6"/>
  <c r="GH389" i="6"/>
  <c r="GE389" i="6"/>
  <c r="GD389" i="6"/>
  <c r="GC389" i="6"/>
  <c r="GB389" i="6"/>
  <c r="GA389" i="6"/>
  <c r="FZ389" i="6"/>
  <c r="FY389" i="6"/>
  <c r="FX389" i="6"/>
  <c r="FU389" i="6"/>
  <c r="FS389" i="6"/>
  <c r="MJ389" i="6" s="1"/>
  <c r="FQ389" i="6"/>
  <c r="MF389" i="6" s="1"/>
  <c r="FP389" i="6"/>
  <c r="MH389" i="6" s="1"/>
  <c r="FM389" i="6"/>
  <c r="MB389" i="6" s="1"/>
  <c r="FK389" i="6"/>
  <c r="LX389" i="6" s="1"/>
  <c r="FJ389" i="6"/>
  <c r="LZ389" i="6" s="1"/>
  <c r="FG389" i="6"/>
  <c r="LT389" i="6" s="1"/>
  <c r="FE389" i="6"/>
  <c r="LP389" i="6" s="1"/>
  <c r="FD389" i="6"/>
  <c r="LR389" i="6" s="1"/>
  <c r="FA389" i="6"/>
  <c r="LL389" i="6" s="1"/>
  <c r="EY389" i="6"/>
  <c r="EX389" i="6"/>
  <c r="EU389" i="6"/>
  <c r="LH389" i="6" s="1"/>
  <c r="ET389" i="6"/>
  <c r="LJ389" i="6" s="1"/>
  <c r="EO389" i="6"/>
  <c r="EP389" i="6" s="1"/>
  <c r="LD389" i="6" s="1"/>
  <c r="EN389" i="6"/>
  <c r="EM389" i="6"/>
  <c r="EK389" i="6"/>
  <c r="KZ389" i="6" s="1"/>
  <c r="EJ389" i="6"/>
  <c r="LB389" i="6" s="1"/>
  <c r="EE389" i="6"/>
  <c r="KV389" i="6" s="1"/>
  <c r="EC389" i="6"/>
  <c r="EB389" i="6"/>
  <c r="DW389" i="6"/>
  <c r="KR389" i="6" s="1"/>
  <c r="DV389" i="6"/>
  <c r="KT389" i="6" s="1"/>
  <c r="DR389" i="6"/>
  <c r="KN389" i="6" s="1"/>
  <c r="DP389" i="6"/>
  <c r="DO389" i="6"/>
  <c r="DM389" i="6"/>
  <c r="KJ389" i="6" s="1"/>
  <c r="DL389" i="6"/>
  <c r="KL389" i="6" s="1"/>
  <c r="DG389" i="6"/>
  <c r="KF389" i="6" s="1"/>
  <c r="DE389" i="6"/>
  <c r="KB389" i="6" s="1"/>
  <c r="DD389" i="6"/>
  <c r="KD389" i="6" s="1"/>
  <c r="DA389" i="6"/>
  <c r="JX389" i="6" s="1"/>
  <c r="CY389" i="6"/>
  <c r="JT389" i="6" s="1"/>
  <c r="CX389" i="6"/>
  <c r="JV389" i="6" s="1"/>
  <c r="CU389" i="6"/>
  <c r="JP389" i="6" s="1"/>
  <c r="CS389" i="6"/>
  <c r="CP389" i="6"/>
  <c r="JL389" i="6" s="1"/>
  <c r="CO389" i="6"/>
  <c r="JN389" i="6" s="1"/>
  <c r="CI389" i="6"/>
  <c r="JH389" i="6" s="1"/>
  <c r="CG389" i="6"/>
  <c r="JF389" i="6" s="1"/>
  <c r="CF389" i="6"/>
  <c r="JD389" i="6" s="1"/>
  <c r="CC389" i="6"/>
  <c r="IZ389" i="6" s="1"/>
  <c r="CA389" i="6"/>
  <c r="IX389" i="6" s="1"/>
  <c r="BZ389" i="6"/>
  <c r="IV389" i="6" s="1"/>
  <c r="BW389" i="6"/>
  <c r="IR389" i="6" s="1"/>
  <c r="BU389" i="6"/>
  <c r="BT389" i="6"/>
  <c r="BQ389" i="6"/>
  <c r="IN389" i="6" s="1"/>
  <c r="BP389" i="6"/>
  <c r="IP389" i="6" s="1"/>
  <c r="BL389" i="6"/>
  <c r="IJ389" i="6" s="1"/>
  <c r="BJ389" i="6"/>
  <c r="BI389" i="6"/>
  <c r="IF389" i="6" s="1"/>
  <c r="BF389" i="6"/>
  <c r="BG389" i="6" s="1"/>
  <c r="BC389" i="6"/>
  <c r="AY389" i="6"/>
  <c r="IB389" i="6" s="1"/>
  <c r="AW389" i="6"/>
  <c r="AV389" i="6"/>
  <c r="AT389" i="6"/>
  <c r="AR389" i="6"/>
  <c r="AQ389" i="6"/>
  <c r="AM389" i="6"/>
  <c r="HT389" i="6" s="1"/>
  <c r="AK389" i="6"/>
  <c r="AJ389" i="6"/>
  <c r="AG389" i="6"/>
  <c r="HP389" i="6" s="1"/>
  <c r="AF389" i="6"/>
  <c r="HR389" i="6" s="1"/>
  <c r="K389" i="6"/>
  <c r="L389" i="6" s="1"/>
  <c r="E389" i="6"/>
  <c r="D389" i="6"/>
  <c r="NK388" i="6"/>
  <c r="NA388" i="6"/>
  <c r="MZ388" i="6"/>
  <c r="GH388" i="6"/>
  <c r="GE388" i="6"/>
  <c r="GD388" i="6"/>
  <c r="GC388" i="6"/>
  <c r="GB388" i="6"/>
  <c r="GA388" i="6"/>
  <c r="FZ388" i="6"/>
  <c r="FY388" i="6"/>
  <c r="FX388" i="6"/>
  <c r="FU388" i="6"/>
  <c r="FS388" i="6"/>
  <c r="MJ388" i="6" s="1"/>
  <c r="FQ388" i="6"/>
  <c r="MF388" i="6" s="1"/>
  <c r="FP388" i="6"/>
  <c r="MH388" i="6" s="1"/>
  <c r="FM388" i="6"/>
  <c r="MB388" i="6" s="1"/>
  <c r="FK388" i="6"/>
  <c r="LX388" i="6" s="1"/>
  <c r="FJ388" i="6"/>
  <c r="LZ388" i="6" s="1"/>
  <c r="FG388" i="6"/>
  <c r="LT388" i="6" s="1"/>
  <c r="FE388" i="6"/>
  <c r="LP388" i="6" s="1"/>
  <c r="FD388" i="6"/>
  <c r="LR388" i="6" s="1"/>
  <c r="LV388" i="6" s="1"/>
  <c r="FA388" i="6"/>
  <c r="LL388" i="6" s="1"/>
  <c r="EY388" i="6"/>
  <c r="EX388" i="6"/>
  <c r="EU388" i="6"/>
  <c r="LH388" i="6" s="1"/>
  <c r="ET388" i="6"/>
  <c r="LJ388" i="6" s="1"/>
  <c r="EO388" i="6"/>
  <c r="EP388" i="6" s="1"/>
  <c r="LD388" i="6" s="1"/>
  <c r="EN388" i="6"/>
  <c r="EM388" i="6"/>
  <c r="EK388" i="6"/>
  <c r="KZ388" i="6" s="1"/>
  <c r="EJ388" i="6"/>
  <c r="LB388" i="6" s="1"/>
  <c r="EE388" i="6"/>
  <c r="KV388" i="6" s="1"/>
  <c r="EC388" i="6"/>
  <c r="EB388" i="6"/>
  <c r="DW388" i="6"/>
  <c r="KR388" i="6" s="1"/>
  <c r="DV388" i="6"/>
  <c r="KT388" i="6" s="1"/>
  <c r="KX388" i="6" s="1"/>
  <c r="DR388" i="6"/>
  <c r="KN388" i="6" s="1"/>
  <c r="DP388" i="6"/>
  <c r="DO388" i="6"/>
  <c r="DM388" i="6"/>
  <c r="KJ388" i="6" s="1"/>
  <c r="DL388" i="6"/>
  <c r="KL388" i="6" s="1"/>
  <c r="DG388" i="6"/>
  <c r="KF388" i="6" s="1"/>
  <c r="DE388" i="6"/>
  <c r="KB388" i="6" s="1"/>
  <c r="DD388" i="6"/>
  <c r="KD388" i="6" s="1"/>
  <c r="KH388" i="6" s="1"/>
  <c r="DA388" i="6"/>
  <c r="JX388" i="6" s="1"/>
  <c r="CY388" i="6"/>
  <c r="JT388" i="6" s="1"/>
  <c r="CX388" i="6"/>
  <c r="JV388" i="6" s="1"/>
  <c r="CU388" i="6"/>
  <c r="JP388" i="6" s="1"/>
  <c r="CS388" i="6"/>
  <c r="CP388" i="6"/>
  <c r="JL388" i="6" s="1"/>
  <c r="CO388" i="6"/>
  <c r="JN388" i="6" s="1"/>
  <c r="CI388" i="6"/>
  <c r="JH388" i="6" s="1"/>
  <c r="CG388" i="6"/>
  <c r="JF388" i="6" s="1"/>
  <c r="CF388" i="6"/>
  <c r="JD388" i="6" s="1"/>
  <c r="CC388" i="6"/>
  <c r="IZ388" i="6" s="1"/>
  <c r="CA388" i="6"/>
  <c r="IX388" i="6" s="1"/>
  <c r="BZ388" i="6"/>
  <c r="IV388" i="6" s="1"/>
  <c r="BW388" i="6"/>
  <c r="IR388" i="6" s="1"/>
  <c r="BU388" i="6"/>
  <c r="BT388" i="6"/>
  <c r="BQ388" i="6"/>
  <c r="IN388" i="6" s="1"/>
  <c r="BP388" i="6"/>
  <c r="IP388" i="6" s="1"/>
  <c r="BL388" i="6"/>
  <c r="IJ388" i="6" s="1"/>
  <c r="BJ388" i="6"/>
  <c r="BI388" i="6"/>
  <c r="IF388" i="6" s="1"/>
  <c r="IK388" i="6" s="1"/>
  <c r="BF388" i="6"/>
  <c r="BG388" i="6" s="1"/>
  <c r="BC388" i="6"/>
  <c r="BD388" i="6" s="1"/>
  <c r="AY388" i="6"/>
  <c r="IB388" i="6" s="1"/>
  <c r="AW388" i="6"/>
  <c r="AV388" i="6"/>
  <c r="AT388" i="6"/>
  <c r="AR388" i="6"/>
  <c r="AQ388" i="6"/>
  <c r="AM388" i="6"/>
  <c r="HT388" i="6" s="1"/>
  <c r="AK388" i="6"/>
  <c r="AJ388" i="6"/>
  <c r="AG388" i="6"/>
  <c r="HP388" i="6" s="1"/>
  <c r="AF388" i="6"/>
  <c r="HR388" i="6" s="1"/>
  <c r="K388" i="6"/>
  <c r="E388" i="6"/>
  <c r="D388" i="6"/>
  <c r="NK387" i="6"/>
  <c r="NA387" i="6"/>
  <c r="MZ387" i="6"/>
  <c r="GH387" i="6"/>
  <c r="GE387" i="6"/>
  <c r="GD387" i="6"/>
  <c r="GC387" i="6"/>
  <c r="GB387" i="6"/>
  <c r="GA387" i="6"/>
  <c r="FZ387" i="6"/>
  <c r="FY387" i="6"/>
  <c r="FX387" i="6"/>
  <c r="FU387" i="6"/>
  <c r="FS387" i="6"/>
  <c r="MJ387" i="6" s="1"/>
  <c r="FQ387" i="6"/>
  <c r="MF387" i="6" s="1"/>
  <c r="FP387" i="6"/>
  <c r="MH387" i="6" s="1"/>
  <c r="FM387" i="6"/>
  <c r="MB387" i="6" s="1"/>
  <c r="FK387" i="6"/>
  <c r="LX387" i="6" s="1"/>
  <c r="FJ387" i="6"/>
  <c r="LZ387" i="6" s="1"/>
  <c r="FG387" i="6"/>
  <c r="LT387" i="6" s="1"/>
  <c r="FE387" i="6"/>
  <c r="LP387" i="6" s="1"/>
  <c r="FD387" i="6"/>
  <c r="LR387" i="6" s="1"/>
  <c r="FA387" i="6"/>
  <c r="LL387" i="6" s="1"/>
  <c r="EY387" i="6"/>
  <c r="EX387" i="6"/>
  <c r="EU387" i="6"/>
  <c r="LH387" i="6" s="1"/>
  <c r="ET387" i="6"/>
  <c r="LJ387" i="6" s="1"/>
  <c r="EO387" i="6"/>
  <c r="EP387" i="6" s="1"/>
  <c r="LD387" i="6" s="1"/>
  <c r="EN387" i="6"/>
  <c r="EM387" i="6"/>
  <c r="EK387" i="6"/>
  <c r="KZ387" i="6" s="1"/>
  <c r="EJ387" i="6"/>
  <c r="LB387" i="6" s="1"/>
  <c r="EE387" i="6"/>
  <c r="KV387" i="6" s="1"/>
  <c r="EC387" i="6"/>
  <c r="EB387" i="6"/>
  <c r="DW387" i="6"/>
  <c r="KR387" i="6" s="1"/>
  <c r="DV387" i="6"/>
  <c r="KT387" i="6" s="1"/>
  <c r="DR387" i="6"/>
  <c r="KN387" i="6" s="1"/>
  <c r="DP387" i="6"/>
  <c r="DO387" i="6"/>
  <c r="DM387" i="6"/>
  <c r="KJ387" i="6" s="1"/>
  <c r="DL387" i="6"/>
  <c r="KL387" i="6" s="1"/>
  <c r="DG387" i="6"/>
  <c r="KF387" i="6" s="1"/>
  <c r="DE387" i="6"/>
  <c r="KB387" i="6" s="1"/>
  <c r="DD387" i="6"/>
  <c r="KD387" i="6" s="1"/>
  <c r="DA387" i="6"/>
  <c r="JX387" i="6" s="1"/>
  <c r="CY387" i="6"/>
  <c r="JT387" i="6" s="1"/>
  <c r="CX387" i="6"/>
  <c r="JV387" i="6" s="1"/>
  <c r="CU387" i="6"/>
  <c r="JP387" i="6" s="1"/>
  <c r="CS387" i="6"/>
  <c r="CP387" i="6"/>
  <c r="JL387" i="6" s="1"/>
  <c r="CO387" i="6"/>
  <c r="JN387" i="6" s="1"/>
  <c r="CI387" i="6"/>
  <c r="JH387" i="6" s="1"/>
  <c r="CG387" i="6"/>
  <c r="JF387" i="6" s="1"/>
  <c r="CF387" i="6"/>
  <c r="JD387" i="6" s="1"/>
  <c r="CC387" i="6"/>
  <c r="IZ387" i="6" s="1"/>
  <c r="CA387" i="6"/>
  <c r="IX387" i="6" s="1"/>
  <c r="BZ387" i="6"/>
  <c r="IV387" i="6" s="1"/>
  <c r="BW387" i="6"/>
  <c r="IR387" i="6" s="1"/>
  <c r="BU387" i="6"/>
  <c r="BT387" i="6"/>
  <c r="BQ387" i="6"/>
  <c r="IN387" i="6" s="1"/>
  <c r="BP387" i="6"/>
  <c r="IP387" i="6" s="1"/>
  <c r="BL387" i="6"/>
  <c r="IJ387" i="6" s="1"/>
  <c r="BJ387" i="6"/>
  <c r="BI387" i="6"/>
  <c r="IF387" i="6" s="1"/>
  <c r="BF387" i="6"/>
  <c r="BG387" i="6" s="1"/>
  <c r="BC387" i="6"/>
  <c r="AY387" i="6"/>
  <c r="IB387" i="6" s="1"/>
  <c r="AW387" i="6"/>
  <c r="AV387" i="6"/>
  <c r="AT387" i="6"/>
  <c r="AR387" i="6"/>
  <c r="AQ387" i="6"/>
  <c r="AM387" i="6"/>
  <c r="HT387" i="6" s="1"/>
  <c r="AK387" i="6"/>
  <c r="AJ387" i="6"/>
  <c r="AG387" i="6"/>
  <c r="HP387" i="6" s="1"/>
  <c r="AF387" i="6"/>
  <c r="HR387" i="6" s="1"/>
  <c r="K387" i="6"/>
  <c r="L387" i="6" s="1"/>
  <c r="E387" i="6"/>
  <c r="D387" i="6"/>
  <c r="NK386" i="6"/>
  <c r="NA386" i="6"/>
  <c r="MZ386" i="6"/>
  <c r="GH386" i="6"/>
  <c r="GE386" i="6"/>
  <c r="GD386" i="6"/>
  <c r="GC386" i="6"/>
  <c r="GB386" i="6"/>
  <c r="GA386" i="6"/>
  <c r="FZ386" i="6"/>
  <c r="FY386" i="6"/>
  <c r="FX386" i="6"/>
  <c r="FU386" i="6"/>
  <c r="FS386" i="6"/>
  <c r="MJ386" i="6" s="1"/>
  <c r="FQ386" i="6"/>
  <c r="MF386" i="6" s="1"/>
  <c r="FP386" i="6"/>
  <c r="MH386" i="6" s="1"/>
  <c r="FM386" i="6"/>
  <c r="MB386" i="6" s="1"/>
  <c r="FK386" i="6"/>
  <c r="LX386" i="6" s="1"/>
  <c r="FJ386" i="6"/>
  <c r="LZ386" i="6" s="1"/>
  <c r="FG386" i="6"/>
  <c r="LT386" i="6" s="1"/>
  <c r="FE386" i="6"/>
  <c r="LP386" i="6" s="1"/>
  <c r="FD386" i="6"/>
  <c r="LR386" i="6" s="1"/>
  <c r="LV386" i="6" s="1"/>
  <c r="FA386" i="6"/>
  <c r="LL386" i="6" s="1"/>
  <c r="EY386" i="6"/>
  <c r="EX386" i="6"/>
  <c r="EU386" i="6"/>
  <c r="LH386" i="6" s="1"/>
  <c r="ET386" i="6"/>
  <c r="LJ386" i="6" s="1"/>
  <c r="EO386" i="6"/>
  <c r="EP386" i="6" s="1"/>
  <c r="LD386" i="6" s="1"/>
  <c r="EN386" i="6"/>
  <c r="EM386" i="6"/>
  <c r="EK386" i="6"/>
  <c r="KZ386" i="6" s="1"/>
  <c r="EJ386" i="6"/>
  <c r="LB386" i="6" s="1"/>
  <c r="EE386" i="6"/>
  <c r="KV386" i="6" s="1"/>
  <c r="EC386" i="6"/>
  <c r="EB386" i="6"/>
  <c r="DW386" i="6"/>
  <c r="KR386" i="6" s="1"/>
  <c r="DV386" i="6"/>
  <c r="KT386" i="6" s="1"/>
  <c r="KX386" i="6" s="1"/>
  <c r="DR386" i="6"/>
  <c r="KN386" i="6" s="1"/>
  <c r="DP386" i="6"/>
  <c r="DO386" i="6"/>
  <c r="DM386" i="6"/>
  <c r="KJ386" i="6" s="1"/>
  <c r="DL386" i="6"/>
  <c r="KL386" i="6" s="1"/>
  <c r="DG386" i="6"/>
  <c r="KF386" i="6" s="1"/>
  <c r="DE386" i="6"/>
  <c r="KB386" i="6" s="1"/>
  <c r="DD386" i="6"/>
  <c r="KD386" i="6" s="1"/>
  <c r="KH386" i="6" s="1"/>
  <c r="DA386" i="6"/>
  <c r="JX386" i="6" s="1"/>
  <c r="CY386" i="6"/>
  <c r="JT386" i="6" s="1"/>
  <c r="CX386" i="6"/>
  <c r="JV386" i="6" s="1"/>
  <c r="CU386" i="6"/>
  <c r="JP386" i="6" s="1"/>
  <c r="CS386" i="6"/>
  <c r="CP386" i="6"/>
  <c r="JL386" i="6" s="1"/>
  <c r="CO386" i="6"/>
  <c r="JN386" i="6" s="1"/>
  <c r="CI386" i="6"/>
  <c r="JH386" i="6" s="1"/>
  <c r="CG386" i="6"/>
  <c r="JF386" i="6" s="1"/>
  <c r="CF386" i="6"/>
  <c r="JD386" i="6" s="1"/>
  <c r="CC386" i="6"/>
  <c r="IZ386" i="6" s="1"/>
  <c r="CA386" i="6"/>
  <c r="IX386" i="6" s="1"/>
  <c r="BZ386" i="6"/>
  <c r="IV386" i="6" s="1"/>
  <c r="BW386" i="6"/>
  <c r="IR386" i="6" s="1"/>
  <c r="BU386" i="6"/>
  <c r="BT386" i="6"/>
  <c r="BQ386" i="6"/>
  <c r="IN386" i="6" s="1"/>
  <c r="BP386" i="6"/>
  <c r="IP386" i="6" s="1"/>
  <c r="BL386" i="6"/>
  <c r="IJ386" i="6" s="1"/>
  <c r="BJ386" i="6"/>
  <c r="BI386" i="6"/>
  <c r="IF386" i="6" s="1"/>
  <c r="IK386" i="6" s="1"/>
  <c r="BF386" i="6"/>
  <c r="BG386" i="6" s="1"/>
  <c r="BC386" i="6"/>
  <c r="BD386" i="6" s="1"/>
  <c r="AY386" i="6"/>
  <c r="IB386" i="6" s="1"/>
  <c r="AW386" i="6"/>
  <c r="AV386" i="6"/>
  <c r="AT386" i="6"/>
  <c r="AR386" i="6"/>
  <c r="AQ386" i="6"/>
  <c r="AM386" i="6"/>
  <c r="HT386" i="6" s="1"/>
  <c r="AK386" i="6"/>
  <c r="AJ386" i="6"/>
  <c r="AG386" i="6"/>
  <c r="HP386" i="6" s="1"/>
  <c r="AF386" i="6"/>
  <c r="HR386" i="6" s="1"/>
  <c r="K386" i="6"/>
  <c r="E386" i="6"/>
  <c r="D386" i="6"/>
  <c r="NK385" i="6"/>
  <c r="NA385" i="6"/>
  <c r="MZ385" i="6"/>
  <c r="GH385" i="6"/>
  <c r="GE385" i="6"/>
  <c r="GD385" i="6"/>
  <c r="GC385" i="6"/>
  <c r="GB385" i="6"/>
  <c r="GA385" i="6"/>
  <c r="FZ385" i="6"/>
  <c r="FY385" i="6"/>
  <c r="FX385" i="6"/>
  <c r="FU385" i="6"/>
  <c r="FS385" i="6"/>
  <c r="MJ385" i="6" s="1"/>
  <c r="FQ385" i="6"/>
  <c r="MF385" i="6" s="1"/>
  <c r="FP385" i="6"/>
  <c r="MH385" i="6" s="1"/>
  <c r="FM385" i="6"/>
  <c r="MB385" i="6" s="1"/>
  <c r="FK385" i="6"/>
  <c r="LX385" i="6" s="1"/>
  <c r="FJ385" i="6"/>
  <c r="LZ385" i="6" s="1"/>
  <c r="FG385" i="6"/>
  <c r="LT385" i="6" s="1"/>
  <c r="FE385" i="6"/>
  <c r="LP385" i="6" s="1"/>
  <c r="FD385" i="6"/>
  <c r="LR385" i="6" s="1"/>
  <c r="FA385" i="6"/>
  <c r="LL385" i="6" s="1"/>
  <c r="EY385" i="6"/>
  <c r="EX385" i="6"/>
  <c r="EU385" i="6"/>
  <c r="LH385" i="6" s="1"/>
  <c r="ET385" i="6"/>
  <c r="LJ385" i="6" s="1"/>
  <c r="EO385" i="6"/>
  <c r="EP385" i="6" s="1"/>
  <c r="LD385" i="6" s="1"/>
  <c r="EN385" i="6"/>
  <c r="EM385" i="6"/>
  <c r="EK385" i="6"/>
  <c r="KZ385" i="6" s="1"/>
  <c r="EJ385" i="6"/>
  <c r="LB385" i="6" s="1"/>
  <c r="EE385" i="6"/>
  <c r="KV385" i="6" s="1"/>
  <c r="EC385" i="6"/>
  <c r="EB385" i="6"/>
  <c r="DW385" i="6"/>
  <c r="KR385" i="6" s="1"/>
  <c r="DV385" i="6"/>
  <c r="KT385" i="6" s="1"/>
  <c r="DR385" i="6"/>
  <c r="KN385" i="6" s="1"/>
  <c r="DP385" i="6"/>
  <c r="DO385" i="6"/>
  <c r="DM385" i="6"/>
  <c r="KJ385" i="6" s="1"/>
  <c r="DL385" i="6"/>
  <c r="KL385" i="6" s="1"/>
  <c r="DG385" i="6"/>
  <c r="KF385" i="6" s="1"/>
  <c r="DE385" i="6"/>
  <c r="KB385" i="6" s="1"/>
  <c r="DD385" i="6"/>
  <c r="KD385" i="6" s="1"/>
  <c r="DA385" i="6"/>
  <c r="JX385" i="6" s="1"/>
  <c r="CY385" i="6"/>
  <c r="JT385" i="6" s="1"/>
  <c r="CX385" i="6"/>
  <c r="JV385" i="6" s="1"/>
  <c r="CU385" i="6"/>
  <c r="JP385" i="6" s="1"/>
  <c r="CS385" i="6"/>
  <c r="CP385" i="6"/>
  <c r="JL385" i="6" s="1"/>
  <c r="CO385" i="6"/>
  <c r="JN385" i="6" s="1"/>
  <c r="CI385" i="6"/>
  <c r="JH385" i="6" s="1"/>
  <c r="CG385" i="6"/>
  <c r="JF385" i="6" s="1"/>
  <c r="CF385" i="6"/>
  <c r="JD385" i="6" s="1"/>
  <c r="CC385" i="6"/>
  <c r="IZ385" i="6" s="1"/>
  <c r="CA385" i="6"/>
  <c r="IX385" i="6" s="1"/>
  <c r="BZ385" i="6"/>
  <c r="IV385" i="6" s="1"/>
  <c r="BW385" i="6"/>
  <c r="IR385" i="6" s="1"/>
  <c r="BU385" i="6"/>
  <c r="BT385" i="6"/>
  <c r="BQ385" i="6"/>
  <c r="IN385" i="6" s="1"/>
  <c r="BP385" i="6"/>
  <c r="IP385" i="6" s="1"/>
  <c r="BL385" i="6"/>
  <c r="IJ385" i="6" s="1"/>
  <c r="BJ385" i="6"/>
  <c r="BI385" i="6"/>
  <c r="IF385" i="6" s="1"/>
  <c r="BF385" i="6"/>
  <c r="BG385" i="6" s="1"/>
  <c r="BC385" i="6"/>
  <c r="AY385" i="6"/>
  <c r="IB385" i="6" s="1"/>
  <c r="AW385" i="6"/>
  <c r="AV385" i="6"/>
  <c r="AT385" i="6"/>
  <c r="AR385" i="6"/>
  <c r="AQ385" i="6"/>
  <c r="AM385" i="6"/>
  <c r="HT385" i="6" s="1"/>
  <c r="AK385" i="6"/>
  <c r="AJ385" i="6"/>
  <c r="AG385" i="6"/>
  <c r="HP385" i="6" s="1"/>
  <c r="AF385" i="6"/>
  <c r="HR385" i="6" s="1"/>
  <c r="K385" i="6"/>
  <c r="L385" i="6" s="1"/>
  <c r="E385" i="6"/>
  <c r="D385" i="6"/>
  <c r="NK384" i="6"/>
  <c r="NA384" i="6"/>
  <c r="MZ384" i="6"/>
  <c r="GH384" i="6"/>
  <c r="GE384" i="6"/>
  <c r="GD384" i="6"/>
  <c r="GC384" i="6"/>
  <c r="GB384" i="6"/>
  <c r="GA384" i="6"/>
  <c r="FZ384" i="6"/>
  <c r="FY384" i="6"/>
  <c r="FX384" i="6"/>
  <c r="FU384" i="6"/>
  <c r="FS384" i="6"/>
  <c r="MJ384" i="6" s="1"/>
  <c r="FQ384" i="6"/>
  <c r="MF384" i="6" s="1"/>
  <c r="FP384" i="6"/>
  <c r="MH384" i="6" s="1"/>
  <c r="FM384" i="6"/>
  <c r="MB384" i="6" s="1"/>
  <c r="FK384" i="6"/>
  <c r="LX384" i="6" s="1"/>
  <c r="FJ384" i="6"/>
  <c r="LZ384" i="6" s="1"/>
  <c r="FG384" i="6"/>
  <c r="LT384" i="6" s="1"/>
  <c r="FE384" i="6"/>
  <c r="LP384" i="6" s="1"/>
  <c r="FD384" i="6"/>
  <c r="LR384" i="6" s="1"/>
  <c r="LV384" i="6" s="1"/>
  <c r="FA384" i="6"/>
  <c r="LL384" i="6" s="1"/>
  <c r="EY384" i="6"/>
  <c r="EX384" i="6"/>
  <c r="EU384" i="6"/>
  <c r="LH384" i="6" s="1"/>
  <c r="ET384" i="6"/>
  <c r="LJ384" i="6" s="1"/>
  <c r="EO384" i="6"/>
  <c r="EP384" i="6" s="1"/>
  <c r="LD384" i="6" s="1"/>
  <c r="EN384" i="6"/>
  <c r="EM384" i="6"/>
  <c r="EK384" i="6"/>
  <c r="KZ384" i="6" s="1"/>
  <c r="EJ384" i="6"/>
  <c r="LB384" i="6" s="1"/>
  <c r="EE384" i="6"/>
  <c r="KV384" i="6" s="1"/>
  <c r="EC384" i="6"/>
  <c r="EB384" i="6"/>
  <c r="DW384" i="6"/>
  <c r="KR384" i="6" s="1"/>
  <c r="DV384" i="6"/>
  <c r="KT384" i="6" s="1"/>
  <c r="KX384" i="6" s="1"/>
  <c r="DR384" i="6"/>
  <c r="KN384" i="6" s="1"/>
  <c r="DP384" i="6"/>
  <c r="DO384" i="6"/>
  <c r="DM384" i="6"/>
  <c r="KJ384" i="6" s="1"/>
  <c r="DL384" i="6"/>
  <c r="KL384" i="6" s="1"/>
  <c r="DG384" i="6"/>
  <c r="KF384" i="6" s="1"/>
  <c r="DE384" i="6"/>
  <c r="KB384" i="6" s="1"/>
  <c r="DD384" i="6"/>
  <c r="KD384" i="6" s="1"/>
  <c r="KH384" i="6" s="1"/>
  <c r="DA384" i="6"/>
  <c r="JX384" i="6" s="1"/>
  <c r="CY384" i="6"/>
  <c r="JT384" i="6" s="1"/>
  <c r="CX384" i="6"/>
  <c r="JV384" i="6" s="1"/>
  <c r="CU384" i="6"/>
  <c r="JP384" i="6" s="1"/>
  <c r="CS384" i="6"/>
  <c r="CP384" i="6"/>
  <c r="CO384" i="6"/>
  <c r="JN384" i="6" s="1"/>
  <c r="JR384" i="6" s="1"/>
  <c r="CI384" i="6"/>
  <c r="JH384" i="6" s="1"/>
  <c r="CG384" i="6"/>
  <c r="JF384" i="6" s="1"/>
  <c r="CF384" i="6"/>
  <c r="JD384" i="6" s="1"/>
  <c r="CC384" i="6"/>
  <c r="IZ384" i="6" s="1"/>
  <c r="CA384" i="6"/>
  <c r="IX384" i="6" s="1"/>
  <c r="BZ384" i="6"/>
  <c r="IV384" i="6" s="1"/>
  <c r="BW384" i="6"/>
  <c r="IR384" i="6" s="1"/>
  <c r="BU384" i="6"/>
  <c r="BT384" i="6"/>
  <c r="BQ384" i="6"/>
  <c r="IN384" i="6" s="1"/>
  <c r="BP384" i="6"/>
  <c r="IP384" i="6" s="1"/>
  <c r="BL384" i="6"/>
  <c r="IJ384" i="6" s="1"/>
  <c r="BJ384" i="6"/>
  <c r="BI384" i="6"/>
  <c r="IF384" i="6" s="1"/>
  <c r="IK384" i="6" s="1"/>
  <c r="BF384" i="6"/>
  <c r="BG384" i="6" s="1"/>
  <c r="BC384" i="6"/>
  <c r="BD384" i="6" s="1"/>
  <c r="AY384" i="6"/>
  <c r="IB384" i="6" s="1"/>
  <c r="AW384" i="6"/>
  <c r="AV384" i="6"/>
  <c r="AT384" i="6"/>
  <c r="FW384" i="6" s="1"/>
  <c r="AR384" i="6"/>
  <c r="AQ384" i="6"/>
  <c r="AM384" i="6"/>
  <c r="HT384" i="6" s="1"/>
  <c r="AK384" i="6"/>
  <c r="GI384" i="6" s="1"/>
  <c r="AJ384" i="6"/>
  <c r="AG384" i="6"/>
  <c r="HP384" i="6" s="1"/>
  <c r="AF384" i="6"/>
  <c r="HR384" i="6" s="1"/>
  <c r="K384" i="6"/>
  <c r="E384" i="6"/>
  <c r="D384" i="6"/>
  <c r="NK383" i="6"/>
  <c r="NA383" i="6"/>
  <c r="MZ383" i="6"/>
  <c r="GH383" i="6"/>
  <c r="GE383" i="6"/>
  <c r="GD383" i="6"/>
  <c r="GC383" i="6"/>
  <c r="GB383" i="6"/>
  <c r="GA383" i="6"/>
  <c r="FZ383" i="6"/>
  <c r="FY383" i="6"/>
  <c r="FX383" i="6"/>
  <c r="FU383" i="6"/>
  <c r="FS383" i="6"/>
  <c r="MJ383" i="6" s="1"/>
  <c r="FQ383" i="6"/>
  <c r="MF383" i="6" s="1"/>
  <c r="FP383" i="6"/>
  <c r="MH383" i="6" s="1"/>
  <c r="FM383" i="6"/>
  <c r="MB383" i="6" s="1"/>
  <c r="FK383" i="6"/>
  <c r="LX383" i="6" s="1"/>
  <c r="FJ383" i="6"/>
  <c r="LZ383" i="6" s="1"/>
  <c r="FG383" i="6"/>
  <c r="LT383" i="6" s="1"/>
  <c r="FE383" i="6"/>
  <c r="LP383" i="6" s="1"/>
  <c r="FD383" i="6"/>
  <c r="LR383" i="6" s="1"/>
  <c r="FA383" i="6"/>
  <c r="LL383" i="6" s="1"/>
  <c r="EY383" i="6"/>
  <c r="EX383" i="6"/>
  <c r="EU383" i="6"/>
  <c r="LH383" i="6" s="1"/>
  <c r="ET383" i="6"/>
  <c r="LJ383" i="6" s="1"/>
  <c r="EO383" i="6"/>
  <c r="EP383" i="6" s="1"/>
  <c r="LD383" i="6" s="1"/>
  <c r="EN383" i="6"/>
  <c r="EM383" i="6"/>
  <c r="EK383" i="6"/>
  <c r="KZ383" i="6" s="1"/>
  <c r="EJ383" i="6"/>
  <c r="LB383" i="6" s="1"/>
  <c r="EE383" i="6"/>
  <c r="KV383" i="6" s="1"/>
  <c r="EC383" i="6"/>
  <c r="EB383" i="6"/>
  <c r="DW383" i="6"/>
  <c r="KR383" i="6" s="1"/>
  <c r="DV383" i="6"/>
  <c r="KT383" i="6" s="1"/>
  <c r="DR383" i="6"/>
  <c r="KN383" i="6" s="1"/>
  <c r="DP383" i="6"/>
  <c r="DO383" i="6"/>
  <c r="DM383" i="6"/>
  <c r="KJ383" i="6" s="1"/>
  <c r="DL383" i="6"/>
  <c r="KL383" i="6" s="1"/>
  <c r="DG383" i="6"/>
  <c r="KF383" i="6" s="1"/>
  <c r="DE383" i="6"/>
  <c r="KB383" i="6" s="1"/>
  <c r="DD383" i="6"/>
  <c r="KD383" i="6" s="1"/>
  <c r="DA383" i="6"/>
  <c r="JX383" i="6" s="1"/>
  <c r="CY383" i="6"/>
  <c r="JT383" i="6" s="1"/>
  <c r="CX383" i="6"/>
  <c r="JV383" i="6" s="1"/>
  <c r="CU383" i="6"/>
  <c r="JP383" i="6" s="1"/>
  <c r="CS383" i="6"/>
  <c r="CP383" i="6"/>
  <c r="CO383" i="6"/>
  <c r="JN383" i="6" s="1"/>
  <c r="CI383" i="6"/>
  <c r="JH383" i="6" s="1"/>
  <c r="CG383" i="6"/>
  <c r="JF383" i="6" s="1"/>
  <c r="CF383" i="6"/>
  <c r="JD383" i="6" s="1"/>
  <c r="CC383" i="6"/>
  <c r="IZ383" i="6" s="1"/>
  <c r="CA383" i="6"/>
  <c r="IX383" i="6" s="1"/>
  <c r="BZ383" i="6"/>
  <c r="IV383" i="6" s="1"/>
  <c r="BW383" i="6"/>
  <c r="IR383" i="6" s="1"/>
  <c r="BU383" i="6"/>
  <c r="BT383" i="6"/>
  <c r="BQ383" i="6"/>
  <c r="IN383" i="6" s="1"/>
  <c r="BP383" i="6"/>
  <c r="IP383" i="6" s="1"/>
  <c r="BL383" i="6"/>
  <c r="IJ383" i="6" s="1"/>
  <c r="BJ383" i="6"/>
  <c r="BI383" i="6"/>
  <c r="IF383" i="6" s="1"/>
  <c r="BF383" i="6"/>
  <c r="BG383" i="6" s="1"/>
  <c r="BC383" i="6"/>
  <c r="AY383" i="6"/>
  <c r="IB383" i="6" s="1"/>
  <c r="AW383" i="6"/>
  <c r="AV383" i="6"/>
  <c r="AT383" i="6"/>
  <c r="AR383" i="6"/>
  <c r="AQ383" i="6"/>
  <c r="AM383" i="6"/>
  <c r="HT383" i="6" s="1"/>
  <c r="AK383" i="6"/>
  <c r="AJ383" i="6"/>
  <c r="AG383" i="6"/>
  <c r="HP383" i="6" s="1"/>
  <c r="AF383" i="6"/>
  <c r="HR383" i="6" s="1"/>
  <c r="K383" i="6"/>
  <c r="L383" i="6" s="1"/>
  <c r="E383" i="6"/>
  <c r="D383" i="6"/>
  <c r="NK382" i="6"/>
  <c r="NA382" i="6"/>
  <c r="MZ382" i="6"/>
  <c r="GH382" i="6"/>
  <c r="GE382" i="6"/>
  <c r="GD382" i="6"/>
  <c r="GC382" i="6"/>
  <c r="GB382" i="6"/>
  <c r="GA382" i="6"/>
  <c r="FZ382" i="6"/>
  <c r="FY382" i="6"/>
  <c r="FX382" i="6"/>
  <c r="FU382" i="6"/>
  <c r="FS382" i="6"/>
  <c r="MJ382" i="6" s="1"/>
  <c r="FQ382" i="6"/>
  <c r="MF382" i="6" s="1"/>
  <c r="FP382" i="6"/>
  <c r="MH382" i="6" s="1"/>
  <c r="FM382" i="6"/>
  <c r="MB382" i="6" s="1"/>
  <c r="FK382" i="6"/>
  <c r="LX382" i="6" s="1"/>
  <c r="FJ382" i="6"/>
  <c r="LZ382" i="6" s="1"/>
  <c r="FG382" i="6"/>
  <c r="LT382" i="6" s="1"/>
  <c r="FE382" i="6"/>
  <c r="LP382" i="6" s="1"/>
  <c r="FD382" i="6"/>
  <c r="LR382" i="6" s="1"/>
  <c r="LV382" i="6" s="1"/>
  <c r="FA382" i="6"/>
  <c r="LL382" i="6" s="1"/>
  <c r="EY382" i="6"/>
  <c r="EX382" i="6"/>
  <c r="EU382" i="6"/>
  <c r="LH382" i="6" s="1"/>
  <c r="ET382" i="6"/>
  <c r="LJ382" i="6" s="1"/>
  <c r="EO382" i="6"/>
  <c r="EP382" i="6" s="1"/>
  <c r="LD382" i="6" s="1"/>
  <c r="EN382" i="6"/>
  <c r="EM382" i="6"/>
  <c r="EK382" i="6"/>
  <c r="KZ382" i="6" s="1"/>
  <c r="EJ382" i="6"/>
  <c r="LB382" i="6" s="1"/>
  <c r="EE382" i="6"/>
  <c r="KV382" i="6" s="1"/>
  <c r="EC382" i="6"/>
  <c r="EB382" i="6"/>
  <c r="DW382" i="6"/>
  <c r="KR382" i="6" s="1"/>
  <c r="DV382" i="6"/>
  <c r="KT382" i="6" s="1"/>
  <c r="KX382" i="6" s="1"/>
  <c r="DR382" i="6"/>
  <c r="KN382" i="6" s="1"/>
  <c r="DP382" i="6"/>
  <c r="DO382" i="6"/>
  <c r="DM382" i="6"/>
  <c r="KJ382" i="6" s="1"/>
  <c r="DL382" i="6"/>
  <c r="KL382" i="6" s="1"/>
  <c r="DG382" i="6"/>
  <c r="KF382" i="6" s="1"/>
  <c r="DE382" i="6"/>
  <c r="KB382" i="6" s="1"/>
  <c r="DD382" i="6"/>
  <c r="KD382" i="6" s="1"/>
  <c r="KH382" i="6" s="1"/>
  <c r="DA382" i="6"/>
  <c r="JX382" i="6" s="1"/>
  <c r="CY382" i="6"/>
  <c r="JT382" i="6" s="1"/>
  <c r="CX382" i="6"/>
  <c r="JV382" i="6" s="1"/>
  <c r="CU382" i="6"/>
  <c r="JP382" i="6" s="1"/>
  <c r="CS382" i="6"/>
  <c r="CP382" i="6"/>
  <c r="CO382" i="6"/>
  <c r="JN382" i="6" s="1"/>
  <c r="JR382" i="6" s="1"/>
  <c r="CI382" i="6"/>
  <c r="JH382" i="6" s="1"/>
  <c r="CG382" i="6"/>
  <c r="JF382" i="6" s="1"/>
  <c r="CF382" i="6"/>
  <c r="JD382" i="6" s="1"/>
  <c r="CC382" i="6"/>
  <c r="IZ382" i="6" s="1"/>
  <c r="CA382" i="6"/>
  <c r="IX382" i="6" s="1"/>
  <c r="BZ382" i="6"/>
  <c r="IV382" i="6" s="1"/>
  <c r="BW382" i="6"/>
  <c r="IR382" i="6" s="1"/>
  <c r="BU382" i="6"/>
  <c r="BT382" i="6"/>
  <c r="BQ382" i="6"/>
  <c r="IN382" i="6" s="1"/>
  <c r="BP382" i="6"/>
  <c r="IP382" i="6" s="1"/>
  <c r="BL382" i="6"/>
  <c r="IJ382" i="6" s="1"/>
  <c r="BJ382" i="6"/>
  <c r="BI382" i="6"/>
  <c r="IF382" i="6" s="1"/>
  <c r="IK382" i="6" s="1"/>
  <c r="BF382" i="6"/>
  <c r="BG382" i="6" s="1"/>
  <c r="BC382" i="6"/>
  <c r="BD382" i="6" s="1"/>
  <c r="FV382" i="6" s="1"/>
  <c r="AY382" i="6"/>
  <c r="IB382" i="6" s="1"/>
  <c r="AW382" i="6"/>
  <c r="AV382" i="6"/>
  <c r="AT382" i="6"/>
  <c r="FW382" i="6" s="1"/>
  <c r="AR382" i="6"/>
  <c r="AQ382" i="6"/>
  <c r="AM382" i="6"/>
  <c r="HT382" i="6" s="1"/>
  <c r="AK382" i="6"/>
  <c r="AJ382" i="6"/>
  <c r="AG382" i="6"/>
  <c r="HP382" i="6" s="1"/>
  <c r="AF382" i="6"/>
  <c r="HR382" i="6" s="1"/>
  <c r="K382" i="6"/>
  <c r="E382" i="6"/>
  <c r="D382" i="6"/>
  <c r="NK381" i="6"/>
  <c r="NA381" i="6"/>
  <c r="MZ381" i="6"/>
  <c r="GH381" i="6"/>
  <c r="GE381" i="6"/>
  <c r="GD381" i="6"/>
  <c r="GC381" i="6"/>
  <c r="GB381" i="6"/>
  <c r="GA381" i="6"/>
  <c r="FZ381" i="6"/>
  <c r="FY381" i="6"/>
  <c r="FX381" i="6"/>
  <c r="FU381" i="6"/>
  <c r="FS381" i="6"/>
  <c r="MJ381" i="6" s="1"/>
  <c r="FQ381" i="6"/>
  <c r="MF381" i="6" s="1"/>
  <c r="FP381" i="6"/>
  <c r="MH381" i="6" s="1"/>
  <c r="FM381" i="6"/>
  <c r="MB381" i="6" s="1"/>
  <c r="FK381" i="6"/>
  <c r="LX381" i="6" s="1"/>
  <c r="FJ381" i="6"/>
  <c r="LZ381" i="6" s="1"/>
  <c r="FG381" i="6"/>
  <c r="LT381" i="6" s="1"/>
  <c r="FE381" i="6"/>
  <c r="LP381" i="6" s="1"/>
  <c r="FD381" i="6"/>
  <c r="LR381" i="6" s="1"/>
  <c r="FA381" i="6"/>
  <c r="LL381" i="6" s="1"/>
  <c r="EY381" i="6"/>
  <c r="EX381" i="6"/>
  <c r="EU381" i="6"/>
  <c r="LH381" i="6" s="1"/>
  <c r="ET381" i="6"/>
  <c r="LJ381" i="6" s="1"/>
  <c r="EO381" i="6"/>
  <c r="EP381" i="6" s="1"/>
  <c r="LD381" i="6" s="1"/>
  <c r="EN381" i="6"/>
  <c r="EM381" i="6"/>
  <c r="EK381" i="6"/>
  <c r="KZ381" i="6" s="1"/>
  <c r="EJ381" i="6"/>
  <c r="LB381" i="6" s="1"/>
  <c r="EE381" i="6"/>
  <c r="KV381" i="6" s="1"/>
  <c r="EC381" i="6"/>
  <c r="EB381" i="6"/>
  <c r="DW381" i="6"/>
  <c r="KR381" i="6" s="1"/>
  <c r="DV381" i="6"/>
  <c r="KT381" i="6" s="1"/>
  <c r="DR381" i="6"/>
  <c r="KN381" i="6" s="1"/>
  <c r="DP381" i="6"/>
  <c r="DO381" i="6"/>
  <c r="DM381" i="6"/>
  <c r="KJ381" i="6" s="1"/>
  <c r="DL381" i="6"/>
  <c r="KL381" i="6" s="1"/>
  <c r="DG381" i="6"/>
  <c r="KF381" i="6" s="1"/>
  <c r="DE381" i="6"/>
  <c r="KB381" i="6" s="1"/>
  <c r="DD381" i="6"/>
  <c r="KD381" i="6" s="1"/>
  <c r="DA381" i="6"/>
  <c r="JX381" i="6" s="1"/>
  <c r="CY381" i="6"/>
  <c r="JT381" i="6" s="1"/>
  <c r="CX381" i="6"/>
  <c r="JV381" i="6" s="1"/>
  <c r="CU381" i="6"/>
  <c r="JP381" i="6" s="1"/>
  <c r="CS381" i="6"/>
  <c r="CP381" i="6"/>
  <c r="CO381" i="6"/>
  <c r="JN381" i="6" s="1"/>
  <c r="CI381" i="6"/>
  <c r="JH381" i="6" s="1"/>
  <c r="CG381" i="6"/>
  <c r="JF381" i="6" s="1"/>
  <c r="CF381" i="6"/>
  <c r="JD381" i="6" s="1"/>
  <c r="CC381" i="6"/>
  <c r="IZ381" i="6" s="1"/>
  <c r="CA381" i="6"/>
  <c r="IX381" i="6" s="1"/>
  <c r="BZ381" i="6"/>
  <c r="IV381" i="6" s="1"/>
  <c r="BW381" i="6"/>
  <c r="IR381" i="6" s="1"/>
  <c r="BU381" i="6"/>
  <c r="BT381" i="6"/>
  <c r="BQ381" i="6"/>
  <c r="IN381" i="6" s="1"/>
  <c r="BP381" i="6"/>
  <c r="IP381" i="6" s="1"/>
  <c r="BL381" i="6"/>
  <c r="IJ381" i="6" s="1"/>
  <c r="BJ381" i="6"/>
  <c r="BI381" i="6"/>
  <c r="IF381" i="6" s="1"/>
  <c r="BF381" i="6"/>
  <c r="BG381" i="6" s="1"/>
  <c r="BC381" i="6"/>
  <c r="AY381" i="6"/>
  <c r="IB381" i="6" s="1"/>
  <c r="AW381" i="6"/>
  <c r="AV381" i="6"/>
  <c r="AT381" i="6"/>
  <c r="AR381" i="6"/>
  <c r="AQ381" i="6"/>
  <c r="AM381" i="6"/>
  <c r="HT381" i="6" s="1"/>
  <c r="AK381" i="6"/>
  <c r="AJ381" i="6"/>
  <c r="AG381" i="6"/>
  <c r="HP381" i="6" s="1"/>
  <c r="AF381" i="6"/>
  <c r="HR381" i="6" s="1"/>
  <c r="K381" i="6"/>
  <c r="L381" i="6" s="1"/>
  <c r="E381" i="6"/>
  <c r="D381" i="6"/>
  <c r="NK380" i="6"/>
  <c r="NA380" i="6"/>
  <c r="MZ380" i="6"/>
  <c r="GH380" i="6"/>
  <c r="GE380" i="6"/>
  <c r="GD380" i="6"/>
  <c r="GC380" i="6"/>
  <c r="GB380" i="6"/>
  <c r="GA380" i="6"/>
  <c r="FZ380" i="6"/>
  <c r="FY380" i="6"/>
  <c r="FX380" i="6"/>
  <c r="FU380" i="6"/>
  <c r="FS380" i="6"/>
  <c r="MJ380" i="6" s="1"/>
  <c r="FQ380" i="6"/>
  <c r="MF380" i="6" s="1"/>
  <c r="FP380" i="6"/>
  <c r="MH380" i="6" s="1"/>
  <c r="FM380" i="6"/>
  <c r="MB380" i="6" s="1"/>
  <c r="FK380" i="6"/>
  <c r="LX380" i="6" s="1"/>
  <c r="FJ380" i="6"/>
  <c r="LZ380" i="6" s="1"/>
  <c r="FG380" i="6"/>
  <c r="LT380" i="6" s="1"/>
  <c r="FE380" i="6"/>
  <c r="LP380" i="6" s="1"/>
  <c r="FD380" i="6"/>
  <c r="LR380" i="6" s="1"/>
  <c r="LV380" i="6" s="1"/>
  <c r="FA380" i="6"/>
  <c r="LL380" i="6" s="1"/>
  <c r="EY380" i="6"/>
  <c r="EX380" i="6"/>
  <c r="EU380" i="6"/>
  <c r="LH380" i="6" s="1"/>
  <c r="ET380" i="6"/>
  <c r="LJ380" i="6" s="1"/>
  <c r="EO380" i="6"/>
  <c r="EP380" i="6" s="1"/>
  <c r="LD380" i="6" s="1"/>
  <c r="EN380" i="6"/>
  <c r="EM380" i="6"/>
  <c r="EK380" i="6"/>
  <c r="KZ380" i="6" s="1"/>
  <c r="EJ380" i="6"/>
  <c r="LB380" i="6" s="1"/>
  <c r="EE380" i="6"/>
  <c r="KV380" i="6" s="1"/>
  <c r="EC380" i="6"/>
  <c r="EB380" i="6"/>
  <c r="DW380" i="6"/>
  <c r="KR380" i="6" s="1"/>
  <c r="DV380" i="6"/>
  <c r="KT380" i="6" s="1"/>
  <c r="KX380" i="6" s="1"/>
  <c r="DR380" i="6"/>
  <c r="KN380" i="6" s="1"/>
  <c r="DP380" i="6"/>
  <c r="DO380" i="6"/>
  <c r="DM380" i="6"/>
  <c r="KJ380" i="6" s="1"/>
  <c r="DL380" i="6"/>
  <c r="KL380" i="6" s="1"/>
  <c r="DG380" i="6"/>
  <c r="KF380" i="6" s="1"/>
  <c r="DE380" i="6"/>
  <c r="KB380" i="6" s="1"/>
  <c r="DD380" i="6"/>
  <c r="KD380" i="6" s="1"/>
  <c r="KH380" i="6" s="1"/>
  <c r="DA380" i="6"/>
  <c r="JX380" i="6" s="1"/>
  <c r="CY380" i="6"/>
  <c r="JT380" i="6" s="1"/>
  <c r="CX380" i="6"/>
  <c r="JV380" i="6" s="1"/>
  <c r="CU380" i="6"/>
  <c r="JP380" i="6" s="1"/>
  <c r="CS380" i="6"/>
  <c r="CP380" i="6"/>
  <c r="CO380" i="6"/>
  <c r="JN380" i="6" s="1"/>
  <c r="JR380" i="6" s="1"/>
  <c r="CI380" i="6"/>
  <c r="JH380" i="6" s="1"/>
  <c r="CG380" i="6"/>
  <c r="JF380" i="6" s="1"/>
  <c r="CF380" i="6"/>
  <c r="JD380" i="6" s="1"/>
  <c r="CC380" i="6"/>
  <c r="IZ380" i="6" s="1"/>
  <c r="CA380" i="6"/>
  <c r="IX380" i="6" s="1"/>
  <c r="BZ380" i="6"/>
  <c r="IV380" i="6" s="1"/>
  <c r="BW380" i="6"/>
  <c r="IR380" i="6" s="1"/>
  <c r="BU380" i="6"/>
  <c r="BT380" i="6"/>
  <c r="BQ380" i="6"/>
  <c r="IN380" i="6" s="1"/>
  <c r="BP380" i="6"/>
  <c r="IP380" i="6" s="1"/>
  <c r="BL380" i="6"/>
  <c r="IJ380" i="6" s="1"/>
  <c r="BJ380" i="6"/>
  <c r="BI380" i="6"/>
  <c r="IF380" i="6" s="1"/>
  <c r="IK380" i="6" s="1"/>
  <c r="BF380" i="6"/>
  <c r="BG380" i="6" s="1"/>
  <c r="BC380" i="6"/>
  <c r="BD380" i="6" s="1"/>
  <c r="AY380" i="6"/>
  <c r="IB380" i="6" s="1"/>
  <c r="AW380" i="6"/>
  <c r="AV380" i="6"/>
  <c r="AT380" i="6"/>
  <c r="AR380" i="6"/>
  <c r="AQ380" i="6"/>
  <c r="AM380" i="6"/>
  <c r="HT380" i="6" s="1"/>
  <c r="AK380" i="6"/>
  <c r="AJ380" i="6"/>
  <c r="AG380" i="6"/>
  <c r="HP380" i="6" s="1"/>
  <c r="AF380" i="6"/>
  <c r="HR380" i="6" s="1"/>
  <c r="K380" i="6"/>
  <c r="E380" i="6"/>
  <c r="D380" i="6"/>
  <c r="NK379" i="6"/>
  <c r="ND379" i="6"/>
  <c r="NC379" i="6"/>
  <c r="NA379" i="6"/>
  <c r="MZ379" i="6"/>
  <c r="MY379" i="6"/>
  <c r="GH379" i="6"/>
  <c r="GE379" i="6"/>
  <c r="GD379" i="6"/>
  <c r="GC379" i="6"/>
  <c r="GB379" i="6"/>
  <c r="GA379" i="6"/>
  <c r="FZ379" i="6"/>
  <c r="FY379" i="6"/>
  <c r="FX379" i="6"/>
  <c r="FU379" i="6"/>
  <c r="FS379" i="6"/>
  <c r="MJ379" i="6" s="1"/>
  <c r="FQ379" i="6"/>
  <c r="MF379" i="6" s="1"/>
  <c r="FP379" i="6"/>
  <c r="MH379" i="6" s="1"/>
  <c r="FM379" i="6"/>
  <c r="MB379" i="6" s="1"/>
  <c r="FK379" i="6"/>
  <c r="LX379" i="6" s="1"/>
  <c r="FJ379" i="6"/>
  <c r="LZ379" i="6" s="1"/>
  <c r="FG379" i="6"/>
  <c r="LT379" i="6" s="1"/>
  <c r="FE379" i="6"/>
  <c r="LP379" i="6" s="1"/>
  <c r="FD379" i="6"/>
  <c r="LR379" i="6" s="1"/>
  <c r="FA379" i="6"/>
  <c r="LL379" i="6" s="1"/>
  <c r="EY379" i="6"/>
  <c r="EX379" i="6"/>
  <c r="EU379" i="6"/>
  <c r="LH379" i="6" s="1"/>
  <c r="ET379" i="6"/>
  <c r="LJ379" i="6" s="1"/>
  <c r="EO379" i="6"/>
  <c r="EP379" i="6" s="1"/>
  <c r="LD379" i="6" s="1"/>
  <c r="EN379" i="6"/>
  <c r="EM379" i="6"/>
  <c r="EK379" i="6"/>
  <c r="KZ379" i="6" s="1"/>
  <c r="EJ379" i="6"/>
  <c r="LB379" i="6" s="1"/>
  <c r="EE379" i="6"/>
  <c r="KV379" i="6" s="1"/>
  <c r="EC379" i="6"/>
  <c r="EB379" i="6"/>
  <c r="DW379" i="6"/>
  <c r="KR379" i="6" s="1"/>
  <c r="DV379" i="6"/>
  <c r="KT379" i="6" s="1"/>
  <c r="DR379" i="6"/>
  <c r="KN379" i="6" s="1"/>
  <c r="DP379" i="6"/>
  <c r="DO379" i="6"/>
  <c r="DM379" i="6"/>
  <c r="KJ379" i="6" s="1"/>
  <c r="DL379" i="6"/>
  <c r="KL379" i="6" s="1"/>
  <c r="DG379" i="6"/>
  <c r="KF379" i="6" s="1"/>
  <c r="DE379" i="6"/>
  <c r="KB379" i="6" s="1"/>
  <c r="DD379" i="6"/>
  <c r="KD379" i="6" s="1"/>
  <c r="DA379" i="6"/>
  <c r="JX379" i="6" s="1"/>
  <c r="CY379" i="6"/>
  <c r="JT379" i="6" s="1"/>
  <c r="CX379" i="6"/>
  <c r="JV379" i="6" s="1"/>
  <c r="CU379" i="6"/>
  <c r="JP379" i="6" s="1"/>
  <c r="CS379" i="6"/>
  <c r="CP379" i="6"/>
  <c r="JL379" i="6" s="1"/>
  <c r="CO379" i="6"/>
  <c r="JN379" i="6" s="1"/>
  <c r="CI379" i="6"/>
  <c r="JH379" i="6" s="1"/>
  <c r="CG379" i="6"/>
  <c r="JF379" i="6" s="1"/>
  <c r="CF379" i="6"/>
  <c r="JD379" i="6" s="1"/>
  <c r="CC379" i="6"/>
  <c r="IZ379" i="6" s="1"/>
  <c r="CA379" i="6"/>
  <c r="IX379" i="6" s="1"/>
  <c r="BZ379" i="6"/>
  <c r="IV379" i="6" s="1"/>
  <c r="BW379" i="6"/>
  <c r="IR379" i="6" s="1"/>
  <c r="BU379" i="6"/>
  <c r="BT379" i="6"/>
  <c r="BQ379" i="6"/>
  <c r="IN379" i="6" s="1"/>
  <c r="BP379" i="6"/>
  <c r="IP379" i="6" s="1"/>
  <c r="BL379" i="6"/>
  <c r="IJ379" i="6" s="1"/>
  <c r="BJ379" i="6"/>
  <c r="IH379" i="6" s="1"/>
  <c r="BI379" i="6"/>
  <c r="IF379" i="6" s="1"/>
  <c r="IK379" i="6" s="1"/>
  <c r="BG379" i="6"/>
  <c r="BF379" i="6"/>
  <c r="BD379" i="6"/>
  <c r="FV379" i="6" s="1"/>
  <c r="BC379" i="6"/>
  <c r="AY379" i="6"/>
  <c r="IB379" i="6" s="1"/>
  <c r="AW379" i="6"/>
  <c r="AV379" i="6"/>
  <c r="AT379" i="6"/>
  <c r="FW379" i="6" s="1"/>
  <c r="AR379" i="6"/>
  <c r="HX379" i="6" s="1"/>
  <c r="AQ379" i="6"/>
  <c r="AM379" i="6"/>
  <c r="HT379" i="6" s="1"/>
  <c r="AK379" i="6"/>
  <c r="AJ379" i="6"/>
  <c r="AG379" i="6"/>
  <c r="HP379" i="6" s="1"/>
  <c r="AF379" i="6"/>
  <c r="HR379" i="6" s="1"/>
  <c r="K379" i="6"/>
  <c r="E379" i="6"/>
  <c r="D379" i="6"/>
  <c r="NK378" i="6"/>
  <c r="NA378" i="6"/>
  <c r="MZ378" i="6"/>
  <c r="GH378" i="6"/>
  <c r="GE378" i="6"/>
  <c r="GD378" i="6"/>
  <c r="GC378" i="6"/>
  <c r="GB378" i="6"/>
  <c r="GA378" i="6"/>
  <c r="FZ378" i="6"/>
  <c r="FY378" i="6"/>
  <c r="FX378" i="6"/>
  <c r="FU378" i="6"/>
  <c r="FS378" i="6"/>
  <c r="MJ378" i="6" s="1"/>
  <c r="FQ378" i="6"/>
  <c r="MF378" i="6" s="1"/>
  <c r="FP378" i="6"/>
  <c r="MH378" i="6" s="1"/>
  <c r="FM378" i="6"/>
  <c r="MB378" i="6" s="1"/>
  <c r="FK378" i="6"/>
  <c r="LX378" i="6" s="1"/>
  <c r="FJ378" i="6"/>
  <c r="LZ378" i="6" s="1"/>
  <c r="FG378" i="6"/>
  <c r="LT378" i="6" s="1"/>
  <c r="FE378" i="6"/>
  <c r="LP378" i="6" s="1"/>
  <c r="FD378" i="6"/>
  <c r="LR378" i="6" s="1"/>
  <c r="FA378" i="6"/>
  <c r="LL378" i="6" s="1"/>
  <c r="EY378" i="6"/>
  <c r="EX378" i="6"/>
  <c r="EU378" i="6"/>
  <c r="LH378" i="6" s="1"/>
  <c r="ET378" i="6"/>
  <c r="LJ378" i="6" s="1"/>
  <c r="EO378" i="6"/>
  <c r="EP378" i="6" s="1"/>
  <c r="LD378" i="6" s="1"/>
  <c r="EN378" i="6"/>
  <c r="EM378" i="6"/>
  <c r="EK378" i="6"/>
  <c r="KZ378" i="6" s="1"/>
  <c r="EJ378" i="6"/>
  <c r="LB378" i="6" s="1"/>
  <c r="EE378" i="6"/>
  <c r="KV378" i="6" s="1"/>
  <c r="EC378" i="6"/>
  <c r="EB378" i="6"/>
  <c r="DW378" i="6"/>
  <c r="KR378" i="6" s="1"/>
  <c r="DV378" i="6"/>
  <c r="KT378" i="6" s="1"/>
  <c r="DR378" i="6"/>
  <c r="KN378" i="6" s="1"/>
  <c r="DP378" i="6"/>
  <c r="DO378" i="6"/>
  <c r="DM378" i="6"/>
  <c r="KJ378" i="6" s="1"/>
  <c r="DL378" i="6"/>
  <c r="KL378" i="6" s="1"/>
  <c r="DG378" i="6"/>
  <c r="KF378" i="6" s="1"/>
  <c r="DE378" i="6"/>
  <c r="KB378" i="6" s="1"/>
  <c r="DD378" i="6"/>
  <c r="KD378" i="6" s="1"/>
  <c r="DA378" i="6"/>
  <c r="JX378" i="6" s="1"/>
  <c r="CY378" i="6"/>
  <c r="JT378" i="6" s="1"/>
  <c r="CX378" i="6"/>
  <c r="JV378" i="6" s="1"/>
  <c r="CU378" i="6"/>
  <c r="JP378" i="6" s="1"/>
  <c r="CS378" i="6"/>
  <c r="CP378" i="6"/>
  <c r="JL378" i="6" s="1"/>
  <c r="CO378" i="6"/>
  <c r="JN378" i="6" s="1"/>
  <c r="CI378" i="6"/>
  <c r="JH378" i="6" s="1"/>
  <c r="CG378" i="6"/>
  <c r="JF378" i="6" s="1"/>
  <c r="CF378" i="6"/>
  <c r="JD378" i="6" s="1"/>
  <c r="CC378" i="6"/>
  <c r="IZ378" i="6" s="1"/>
  <c r="CA378" i="6"/>
  <c r="IX378" i="6" s="1"/>
  <c r="BZ378" i="6"/>
  <c r="IV378" i="6" s="1"/>
  <c r="BW378" i="6"/>
  <c r="IR378" i="6" s="1"/>
  <c r="BU378" i="6"/>
  <c r="BT378" i="6"/>
  <c r="BQ378" i="6"/>
  <c r="IN378" i="6" s="1"/>
  <c r="BP378" i="6"/>
  <c r="IP378" i="6" s="1"/>
  <c r="BL378" i="6"/>
  <c r="IJ378" i="6" s="1"/>
  <c r="BJ378" i="6"/>
  <c r="BI378" i="6"/>
  <c r="IF378" i="6" s="1"/>
  <c r="BF378" i="6"/>
  <c r="BG378" i="6" s="1"/>
  <c r="BC378" i="6"/>
  <c r="AY378" i="6"/>
  <c r="IB378" i="6" s="1"/>
  <c r="AW378" i="6"/>
  <c r="AV378" i="6"/>
  <c r="AT378" i="6"/>
  <c r="AR378" i="6"/>
  <c r="AQ378" i="6"/>
  <c r="AM378" i="6"/>
  <c r="HT378" i="6" s="1"/>
  <c r="AK378" i="6"/>
  <c r="AJ378" i="6"/>
  <c r="AG378" i="6"/>
  <c r="HP378" i="6" s="1"/>
  <c r="AF378" i="6"/>
  <c r="HR378" i="6" s="1"/>
  <c r="K378" i="6"/>
  <c r="L378" i="6" s="1"/>
  <c r="E378" i="6"/>
  <c r="D378" i="6"/>
  <c r="NK377" i="6"/>
  <c r="NA377" i="6"/>
  <c r="MZ377" i="6"/>
  <c r="GH377" i="6"/>
  <c r="GE377" i="6"/>
  <c r="GD377" i="6"/>
  <c r="GC377" i="6"/>
  <c r="GB377" i="6"/>
  <c r="GA377" i="6"/>
  <c r="FZ377" i="6"/>
  <c r="FY377" i="6"/>
  <c r="FX377" i="6"/>
  <c r="FU377" i="6"/>
  <c r="FS377" i="6"/>
  <c r="MJ377" i="6" s="1"/>
  <c r="FQ377" i="6"/>
  <c r="MF377" i="6" s="1"/>
  <c r="FP377" i="6"/>
  <c r="MH377" i="6" s="1"/>
  <c r="FM377" i="6"/>
  <c r="MB377" i="6" s="1"/>
  <c r="FK377" i="6"/>
  <c r="LX377" i="6" s="1"/>
  <c r="FJ377" i="6"/>
  <c r="LZ377" i="6" s="1"/>
  <c r="FG377" i="6"/>
  <c r="LT377" i="6" s="1"/>
  <c r="FE377" i="6"/>
  <c r="LP377" i="6" s="1"/>
  <c r="FD377" i="6"/>
  <c r="LR377" i="6" s="1"/>
  <c r="LV377" i="6" s="1"/>
  <c r="FA377" i="6"/>
  <c r="LL377" i="6" s="1"/>
  <c r="EY377" i="6"/>
  <c r="EX377" i="6"/>
  <c r="EU377" i="6"/>
  <c r="LH377" i="6" s="1"/>
  <c r="ET377" i="6"/>
  <c r="LJ377" i="6" s="1"/>
  <c r="EO377" i="6"/>
  <c r="EP377" i="6" s="1"/>
  <c r="LD377" i="6" s="1"/>
  <c r="EN377" i="6"/>
  <c r="EM377" i="6"/>
  <c r="EK377" i="6"/>
  <c r="KZ377" i="6" s="1"/>
  <c r="EJ377" i="6"/>
  <c r="LB377" i="6" s="1"/>
  <c r="EE377" i="6"/>
  <c r="KV377" i="6" s="1"/>
  <c r="EC377" i="6"/>
  <c r="EB377" i="6"/>
  <c r="DW377" i="6"/>
  <c r="KR377" i="6" s="1"/>
  <c r="DV377" i="6"/>
  <c r="KT377" i="6" s="1"/>
  <c r="KX377" i="6" s="1"/>
  <c r="DR377" i="6"/>
  <c r="KN377" i="6" s="1"/>
  <c r="DP377" i="6"/>
  <c r="DO377" i="6"/>
  <c r="DM377" i="6"/>
  <c r="KJ377" i="6" s="1"/>
  <c r="DL377" i="6"/>
  <c r="KL377" i="6" s="1"/>
  <c r="DG377" i="6"/>
  <c r="KF377" i="6" s="1"/>
  <c r="DE377" i="6"/>
  <c r="KB377" i="6" s="1"/>
  <c r="DD377" i="6"/>
  <c r="KD377" i="6" s="1"/>
  <c r="KH377" i="6" s="1"/>
  <c r="DA377" i="6"/>
  <c r="JX377" i="6" s="1"/>
  <c r="CY377" i="6"/>
  <c r="JT377" i="6" s="1"/>
  <c r="CX377" i="6"/>
  <c r="JV377" i="6" s="1"/>
  <c r="CU377" i="6"/>
  <c r="JP377" i="6" s="1"/>
  <c r="CS377" i="6"/>
  <c r="CP377" i="6"/>
  <c r="JL377" i="6" s="1"/>
  <c r="CO377" i="6"/>
  <c r="JN377" i="6" s="1"/>
  <c r="CI377" i="6"/>
  <c r="JH377" i="6" s="1"/>
  <c r="CG377" i="6"/>
  <c r="JF377" i="6" s="1"/>
  <c r="CF377" i="6"/>
  <c r="JD377" i="6" s="1"/>
  <c r="CC377" i="6"/>
  <c r="IZ377" i="6" s="1"/>
  <c r="CA377" i="6"/>
  <c r="IX377" i="6" s="1"/>
  <c r="BZ377" i="6"/>
  <c r="IV377" i="6" s="1"/>
  <c r="BW377" i="6"/>
  <c r="IR377" i="6" s="1"/>
  <c r="BU377" i="6"/>
  <c r="BT377" i="6"/>
  <c r="BQ377" i="6"/>
  <c r="IN377" i="6" s="1"/>
  <c r="BP377" i="6"/>
  <c r="IP377" i="6" s="1"/>
  <c r="BL377" i="6"/>
  <c r="IJ377" i="6" s="1"/>
  <c r="BJ377" i="6"/>
  <c r="BI377" i="6"/>
  <c r="IF377" i="6" s="1"/>
  <c r="IK377" i="6" s="1"/>
  <c r="BF377" i="6"/>
  <c r="BG377" i="6" s="1"/>
  <c r="BC377" i="6"/>
  <c r="BD377" i="6" s="1"/>
  <c r="AY377" i="6"/>
  <c r="IB377" i="6" s="1"/>
  <c r="AW377" i="6"/>
  <c r="AV377" i="6"/>
  <c r="AT377" i="6"/>
  <c r="AR377" i="6"/>
  <c r="AQ377" i="6"/>
  <c r="AM377" i="6"/>
  <c r="HT377" i="6" s="1"/>
  <c r="AK377" i="6"/>
  <c r="AJ377" i="6"/>
  <c r="AG377" i="6"/>
  <c r="HP377" i="6" s="1"/>
  <c r="AF377" i="6"/>
  <c r="HR377" i="6" s="1"/>
  <c r="K377" i="6"/>
  <c r="E377" i="6"/>
  <c r="D377" i="6"/>
  <c r="NK376" i="6"/>
  <c r="NA376" i="6"/>
  <c r="MZ376" i="6"/>
  <c r="GH376" i="6"/>
  <c r="GE376" i="6"/>
  <c r="GD376" i="6"/>
  <c r="GC376" i="6"/>
  <c r="GB376" i="6"/>
  <c r="GA376" i="6"/>
  <c r="FZ376" i="6"/>
  <c r="FY376" i="6"/>
  <c r="FX376" i="6"/>
  <c r="FU376" i="6"/>
  <c r="FS376" i="6"/>
  <c r="MJ376" i="6" s="1"/>
  <c r="FQ376" i="6"/>
  <c r="MF376" i="6" s="1"/>
  <c r="FP376" i="6"/>
  <c r="MH376" i="6" s="1"/>
  <c r="FM376" i="6"/>
  <c r="MB376" i="6" s="1"/>
  <c r="FK376" i="6"/>
  <c r="LX376" i="6" s="1"/>
  <c r="FJ376" i="6"/>
  <c r="LZ376" i="6" s="1"/>
  <c r="FG376" i="6"/>
  <c r="LT376" i="6" s="1"/>
  <c r="FE376" i="6"/>
  <c r="LP376" i="6" s="1"/>
  <c r="FD376" i="6"/>
  <c r="LR376" i="6" s="1"/>
  <c r="FA376" i="6"/>
  <c r="LL376" i="6" s="1"/>
  <c r="EY376" i="6"/>
  <c r="EX376" i="6"/>
  <c r="EU376" i="6"/>
  <c r="LH376" i="6" s="1"/>
  <c r="ET376" i="6"/>
  <c r="LJ376" i="6" s="1"/>
  <c r="EO376" i="6"/>
  <c r="EP376" i="6" s="1"/>
  <c r="LD376" i="6" s="1"/>
  <c r="EN376" i="6"/>
  <c r="EM376" i="6"/>
  <c r="EK376" i="6"/>
  <c r="KZ376" i="6" s="1"/>
  <c r="EJ376" i="6"/>
  <c r="LB376" i="6" s="1"/>
  <c r="EE376" i="6"/>
  <c r="KV376" i="6" s="1"/>
  <c r="EC376" i="6"/>
  <c r="EB376" i="6"/>
  <c r="DW376" i="6"/>
  <c r="KR376" i="6" s="1"/>
  <c r="DV376" i="6"/>
  <c r="KT376" i="6" s="1"/>
  <c r="DR376" i="6"/>
  <c r="KN376" i="6" s="1"/>
  <c r="DP376" i="6"/>
  <c r="DO376" i="6"/>
  <c r="DM376" i="6"/>
  <c r="KJ376" i="6" s="1"/>
  <c r="DL376" i="6"/>
  <c r="KL376" i="6" s="1"/>
  <c r="DG376" i="6"/>
  <c r="KF376" i="6" s="1"/>
  <c r="DE376" i="6"/>
  <c r="KB376" i="6" s="1"/>
  <c r="DD376" i="6"/>
  <c r="KD376" i="6" s="1"/>
  <c r="DA376" i="6"/>
  <c r="JX376" i="6" s="1"/>
  <c r="CY376" i="6"/>
  <c r="JT376" i="6" s="1"/>
  <c r="CX376" i="6"/>
  <c r="JV376" i="6" s="1"/>
  <c r="CU376" i="6"/>
  <c r="JP376" i="6" s="1"/>
  <c r="CS376" i="6"/>
  <c r="CP376" i="6"/>
  <c r="JL376" i="6" s="1"/>
  <c r="CO376" i="6"/>
  <c r="JN376" i="6" s="1"/>
  <c r="CI376" i="6"/>
  <c r="JH376" i="6" s="1"/>
  <c r="CG376" i="6"/>
  <c r="JF376" i="6" s="1"/>
  <c r="CF376" i="6"/>
  <c r="JD376" i="6" s="1"/>
  <c r="CC376" i="6"/>
  <c r="IZ376" i="6" s="1"/>
  <c r="CA376" i="6"/>
  <c r="IX376" i="6" s="1"/>
  <c r="BZ376" i="6"/>
  <c r="IV376" i="6" s="1"/>
  <c r="BW376" i="6"/>
  <c r="IR376" i="6" s="1"/>
  <c r="BU376" i="6"/>
  <c r="BT376" i="6"/>
  <c r="BQ376" i="6"/>
  <c r="IN376" i="6" s="1"/>
  <c r="BP376" i="6"/>
  <c r="IP376" i="6" s="1"/>
  <c r="BL376" i="6"/>
  <c r="IJ376" i="6" s="1"/>
  <c r="BJ376" i="6"/>
  <c r="BI376" i="6"/>
  <c r="IF376" i="6" s="1"/>
  <c r="BF376" i="6"/>
  <c r="BG376" i="6" s="1"/>
  <c r="BC376" i="6"/>
  <c r="AY376" i="6"/>
  <c r="IB376" i="6" s="1"/>
  <c r="AW376" i="6"/>
  <c r="AV376" i="6"/>
  <c r="AT376" i="6"/>
  <c r="AR376" i="6"/>
  <c r="AQ376" i="6"/>
  <c r="AM376" i="6"/>
  <c r="HT376" i="6" s="1"/>
  <c r="AK376" i="6"/>
  <c r="AJ376" i="6"/>
  <c r="AG376" i="6"/>
  <c r="HP376" i="6" s="1"/>
  <c r="AF376" i="6"/>
  <c r="HR376" i="6" s="1"/>
  <c r="K376" i="6"/>
  <c r="L376" i="6" s="1"/>
  <c r="E376" i="6"/>
  <c r="D376" i="6"/>
  <c r="NK375" i="6"/>
  <c r="NA375" i="6"/>
  <c r="MZ375" i="6"/>
  <c r="GH375" i="6"/>
  <c r="GE375" i="6"/>
  <c r="GD375" i="6"/>
  <c r="GC375" i="6"/>
  <c r="GB375" i="6"/>
  <c r="GA375" i="6"/>
  <c r="FZ375" i="6"/>
  <c r="FY375" i="6"/>
  <c r="FX375" i="6"/>
  <c r="FU375" i="6"/>
  <c r="FS375" i="6"/>
  <c r="MJ375" i="6" s="1"/>
  <c r="FQ375" i="6"/>
  <c r="MF375" i="6" s="1"/>
  <c r="FP375" i="6"/>
  <c r="MH375" i="6" s="1"/>
  <c r="FM375" i="6"/>
  <c r="MB375" i="6" s="1"/>
  <c r="FK375" i="6"/>
  <c r="LX375" i="6" s="1"/>
  <c r="FJ375" i="6"/>
  <c r="LZ375" i="6" s="1"/>
  <c r="FG375" i="6"/>
  <c r="LT375" i="6" s="1"/>
  <c r="FE375" i="6"/>
  <c r="LP375" i="6" s="1"/>
  <c r="FD375" i="6"/>
  <c r="LR375" i="6" s="1"/>
  <c r="LV375" i="6" s="1"/>
  <c r="FA375" i="6"/>
  <c r="LL375" i="6" s="1"/>
  <c r="EY375" i="6"/>
  <c r="EX375" i="6"/>
  <c r="EU375" i="6"/>
  <c r="LH375" i="6" s="1"/>
  <c r="ET375" i="6"/>
  <c r="LJ375" i="6" s="1"/>
  <c r="EO375" i="6"/>
  <c r="EP375" i="6" s="1"/>
  <c r="LD375" i="6" s="1"/>
  <c r="EN375" i="6"/>
  <c r="EM375" i="6"/>
  <c r="EK375" i="6"/>
  <c r="KZ375" i="6" s="1"/>
  <c r="EJ375" i="6"/>
  <c r="LB375" i="6" s="1"/>
  <c r="EE375" i="6"/>
  <c r="KV375" i="6" s="1"/>
  <c r="EC375" i="6"/>
  <c r="EB375" i="6"/>
  <c r="DW375" i="6"/>
  <c r="KR375" i="6" s="1"/>
  <c r="DV375" i="6"/>
  <c r="KT375" i="6" s="1"/>
  <c r="KX375" i="6" s="1"/>
  <c r="DR375" i="6"/>
  <c r="KN375" i="6" s="1"/>
  <c r="DP375" i="6"/>
  <c r="DO375" i="6"/>
  <c r="DM375" i="6"/>
  <c r="KJ375" i="6" s="1"/>
  <c r="DL375" i="6"/>
  <c r="KL375" i="6" s="1"/>
  <c r="DG375" i="6"/>
  <c r="KF375" i="6" s="1"/>
  <c r="DE375" i="6"/>
  <c r="KB375" i="6" s="1"/>
  <c r="DD375" i="6"/>
  <c r="KD375" i="6" s="1"/>
  <c r="KH375" i="6" s="1"/>
  <c r="DA375" i="6"/>
  <c r="JX375" i="6" s="1"/>
  <c r="CY375" i="6"/>
  <c r="JT375" i="6" s="1"/>
  <c r="CX375" i="6"/>
  <c r="JV375" i="6" s="1"/>
  <c r="CU375" i="6"/>
  <c r="JP375" i="6" s="1"/>
  <c r="CS375" i="6"/>
  <c r="CP375" i="6"/>
  <c r="JL375" i="6" s="1"/>
  <c r="CO375" i="6"/>
  <c r="JN375" i="6" s="1"/>
  <c r="CI375" i="6"/>
  <c r="JH375" i="6" s="1"/>
  <c r="CG375" i="6"/>
  <c r="JF375" i="6" s="1"/>
  <c r="CF375" i="6"/>
  <c r="JD375" i="6" s="1"/>
  <c r="CC375" i="6"/>
  <c r="IZ375" i="6" s="1"/>
  <c r="CA375" i="6"/>
  <c r="IX375" i="6" s="1"/>
  <c r="BZ375" i="6"/>
  <c r="IV375" i="6" s="1"/>
  <c r="BW375" i="6"/>
  <c r="IR375" i="6" s="1"/>
  <c r="BU375" i="6"/>
  <c r="BT375" i="6"/>
  <c r="BQ375" i="6"/>
  <c r="IN375" i="6" s="1"/>
  <c r="BP375" i="6"/>
  <c r="IP375" i="6" s="1"/>
  <c r="BL375" i="6"/>
  <c r="IJ375" i="6" s="1"/>
  <c r="BJ375" i="6"/>
  <c r="BI375" i="6"/>
  <c r="IF375" i="6" s="1"/>
  <c r="IK375" i="6" s="1"/>
  <c r="BF375" i="6"/>
  <c r="BG375" i="6" s="1"/>
  <c r="BC375" i="6"/>
  <c r="BD375" i="6" s="1"/>
  <c r="AY375" i="6"/>
  <c r="IB375" i="6" s="1"/>
  <c r="AW375" i="6"/>
  <c r="AV375" i="6"/>
  <c r="AT375" i="6"/>
  <c r="AR375" i="6"/>
  <c r="AQ375" i="6"/>
  <c r="AM375" i="6"/>
  <c r="HT375" i="6" s="1"/>
  <c r="AK375" i="6"/>
  <c r="AJ375" i="6"/>
  <c r="AG375" i="6"/>
  <c r="HP375" i="6" s="1"/>
  <c r="AF375" i="6"/>
  <c r="HR375" i="6" s="1"/>
  <c r="K375" i="6"/>
  <c r="E375" i="6"/>
  <c r="D375" i="6"/>
  <c r="NK374" i="6"/>
  <c r="NA374" i="6"/>
  <c r="MZ374" i="6"/>
  <c r="GH374" i="6"/>
  <c r="GE374" i="6"/>
  <c r="GD374" i="6"/>
  <c r="GC374" i="6"/>
  <c r="GB374" i="6"/>
  <c r="GA374" i="6"/>
  <c r="FZ374" i="6"/>
  <c r="FY374" i="6"/>
  <c r="FX374" i="6"/>
  <c r="FU374" i="6"/>
  <c r="FS374" i="6"/>
  <c r="MJ374" i="6" s="1"/>
  <c r="FQ374" i="6"/>
  <c r="MF374" i="6" s="1"/>
  <c r="FP374" i="6"/>
  <c r="MH374" i="6" s="1"/>
  <c r="FM374" i="6"/>
  <c r="MB374" i="6" s="1"/>
  <c r="FK374" i="6"/>
  <c r="LX374" i="6" s="1"/>
  <c r="FJ374" i="6"/>
  <c r="LZ374" i="6" s="1"/>
  <c r="FG374" i="6"/>
  <c r="LT374" i="6" s="1"/>
  <c r="FE374" i="6"/>
  <c r="LP374" i="6" s="1"/>
  <c r="FD374" i="6"/>
  <c r="LR374" i="6" s="1"/>
  <c r="FA374" i="6"/>
  <c r="LL374" i="6" s="1"/>
  <c r="EY374" i="6"/>
  <c r="EX374" i="6"/>
  <c r="EU374" i="6"/>
  <c r="LH374" i="6" s="1"/>
  <c r="ET374" i="6"/>
  <c r="LJ374" i="6" s="1"/>
  <c r="EO374" i="6"/>
  <c r="EP374" i="6" s="1"/>
  <c r="LD374" i="6" s="1"/>
  <c r="EN374" i="6"/>
  <c r="EM374" i="6"/>
  <c r="EK374" i="6"/>
  <c r="KZ374" i="6" s="1"/>
  <c r="EJ374" i="6"/>
  <c r="LB374" i="6" s="1"/>
  <c r="EE374" i="6"/>
  <c r="KV374" i="6" s="1"/>
  <c r="EC374" i="6"/>
  <c r="EB374" i="6"/>
  <c r="DW374" i="6"/>
  <c r="KR374" i="6" s="1"/>
  <c r="DV374" i="6"/>
  <c r="KT374" i="6" s="1"/>
  <c r="DR374" i="6"/>
  <c r="KN374" i="6" s="1"/>
  <c r="DP374" i="6"/>
  <c r="DO374" i="6"/>
  <c r="DM374" i="6"/>
  <c r="KJ374" i="6" s="1"/>
  <c r="DL374" i="6"/>
  <c r="KL374" i="6" s="1"/>
  <c r="DG374" i="6"/>
  <c r="KF374" i="6" s="1"/>
  <c r="DE374" i="6"/>
  <c r="KB374" i="6" s="1"/>
  <c r="DD374" i="6"/>
  <c r="KD374" i="6" s="1"/>
  <c r="DA374" i="6"/>
  <c r="JX374" i="6" s="1"/>
  <c r="CY374" i="6"/>
  <c r="JT374" i="6" s="1"/>
  <c r="CX374" i="6"/>
  <c r="JV374" i="6" s="1"/>
  <c r="CU374" i="6"/>
  <c r="JP374" i="6" s="1"/>
  <c r="CS374" i="6"/>
  <c r="CP374" i="6"/>
  <c r="CO374" i="6"/>
  <c r="JN374" i="6" s="1"/>
  <c r="CI374" i="6"/>
  <c r="JH374" i="6" s="1"/>
  <c r="CG374" i="6"/>
  <c r="JF374" i="6" s="1"/>
  <c r="CF374" i="6"/>
  <c r="JD374" i="6" s="1"/>
  <c r="CC374" i="6"/>
  <c r="IZ374" i="6" s="1"/>
  <c r="CA374" i="6"/>
  <c r="IX374" i="6" s="1"/>
  <c r="BZ374" i="6"/>
  <c r="IV374" i="6" s="1"/>
  <c r="BW374" i="6"/>
  <c r="IR374" i="6" s="1"/>
  <c r="BU374" i="6"/>
  <c r="BT374" i="6"/>
  <c r="BQ374" i="6"/>
  <c r="IN374" i="6" s="1"/>
  <c r="BP374" i="6"/>
  <c r="IP374" i="6" s="1"/>
  <c r="BL374" i="6"/>
  <c r="IJ374" i="6" s="1"/>
  <c r="BJ374" i="6"/>
  <c r="BI374" i="6"/>
  <c r="IF374" i="6" s="1"/>
  <c r="BF374" i="6"/>
  <c r="BG374" i="6" s="1"/>
  <c r="BC374" i="6"/>
  <c r="AY374" i="6"/>
  <c r="IB374" i="6" s="1"/>
  <c r="AW374" i="6"/>
  <c r="AV374" i="6"/>
  <c r="AT374" i="6"/>
  <c r="FW374" i="6" s="1"/>
  <c r="AR374" i="6"/>
  <c r="AQ374" i="6"/>
  <c r="AM374" i="6"/>
  <c r="HT374" i="6" s="1"/>
  <c r="AK374" i="6"/>
  <c r="AJ374" i="6"/>
  <c r="AG374" i="6"/>
  <c r="HP374" i="6" s="1"/>
  <c r="AF374" i="6"/>
  <c r="HR374" i="6" s="1"/>
  <c r="L374" i="6"/>
  <c r="K374" i="6"/>
  <c r="E374" i="6"/>
  <c r="D374" i="6"/>
  <c r="NK373" i="6"/>
  <c r="NA373" i="6"/>
  <c r="MZ373" i="6"/>
  <c r="GH373" i="6"/>
  <c r="GE373" i="6"/>
  <c r="GD373" i="6"/>
  <c r="GC373" i="6"/>
  <c r="GB373" i="6"/>
  <c r="GA373" i="6"/>
  <c r="FZ373" i="6"/>
  <c r="FY373" i="6"/>
  <c r="FX373" i="6"/>
  <c r="FU373" i="6"/>
  <c r="FS373" i="6"/>
  <c r="MJ373" i="6" s="1"/>
  <c r="FQ373" i="6"/>
  <c r="MF373" i="6" s="1"/>
  <c r="FP373" i="6"/>
  <c r="MH373" i="6" s="1"/>
  <c r="FM373" i="6"/>
  <c r="MB373" i="6" s="1"/>
  <c r="FK373" i="6"/>
  <c r="LX373" i="6" s="1"/>
  <c r="FJ373" i="6"/>
  <c r="LZ373" i="6" s="1"/>
  <c r="FG373" i="6"/>
  <c r="LT373" i="6" s="1"/>
  <c r="FE373" i="6"/>
  <c r="LP373" i="6" s="1"/>
  <c r="FD373" i="6"/>
  <c r="LR373" i="6" s="1"/>
  <c r="LV373" i="6" s="1"/>
  <c r="FA373" i="6"/>
  <c r="LL373" i="6" s="1"/>
  <c r="EY373" i="6"/>
  <c r="EX373" i="6"/>
  <c r="EU373" i="6"/>
  <c r="LH373" i="6" s="1"/>
  <c r="ET373" i="6"/>
  <c r="LJ373" i="6" s="1"/>
  <c r="EO373" i="6"/>
  <c r="EP373" i="6" s="1"/>
  <c r="LD373" i="6" s="1"/>
  <c r="EN373" i="6"/>
  <c r="EM373" i="6"/>
  <c r="EK373" i="6"/>
  <c r="KZ373" i="6" s="1"/>
  <c r="EJ373" i="6"/>
  <c r="LB373" i="6" s="1"/>
  <c r="EE373" i="6"/>
  <c r="KV373" i="6" s="1"/>
  <c r="EC373" i="6"/>
  <c r="EB373" i="6"/>
  <c r="DW373" i="6"/>
  <c r="KR373" i="6" s="1"/>
  <c r="DV373" i="6"/>
  <c r="KT373" i="6" s="1"/>
  <c r="KX373" i="6" s="1"/>
  <c r="DR373" i="6"/>
  <c r="KN373" i="6" s="1"/>
  <c r="DP373" i="6"/>
  <c r="DO373" i="6"/>
  <c r="DM373" i="6"/>
  <c r="KJ373" i="6" s="1"/>
  <c r="DL373" i="6"/>
  <c r="KL373" i="6" s="1"/>
  <c r="DG373" i="6"/>
  <c r="KF373" i="6" s="1"/>
  <c r="DE373" i="6"/>
  <c r="KB373" i="6" s="1"/>
  <c r="DD373" i="6"/>
  <c r="KD373" i="6" s="1"/>
  <c r="KH373" i="6" s="1"/>
  <c r="DA373" i="6"/>
  <c r="JX373" i="6" s="1"/>
  <c r="CY373" i="6"/>
  <c r="JT373" i="6" s="1"/>
  <c r="CX373" i="6"/>
  <c r="JV373" i="6" s="1"/>
  <c r="CU373" i="6"/>
  <c r="JP373" i="6" s="1"/>
  <c r="CS373" i="6"/>
  <c r="CP373" i="6"/>
  <c r="JL373" i="6" s="1"/>
  <c r="CO373" i="6"/>
  <c r="JN373" i="6" s="1"/>
  <c r="CI373" i="6"/>
  <c r="JH373" i="6" s="1"/>
  <c r="CG373" i="6"/>
  <c r="JF373" i="6" s="1"/>
  <c r="CF373" i="6"/>
  <c r="JD373" i="6" s="1"/>
  <c r="CC373" i="6"/>
  <c r="IZ373" i="6" s="1"/>
  <c r="CA373" i="6"/>
  <c r="IX373" i="6" s="1"/>
  <c r="BZ373" i="6"/>
  <c r="IV373" i="6" s="1"/>
  <c r="BW373" i="6"/>
  <c r="IR373" i="6" s="1"/>
  <c r="BU373" i="6"/>
  <c r="BT373" i="6"/>
  <c r="BQ373" i="6"/>
  <c r="IN373" i="6" s="1"/>
  <c r="BP373" i="6"/>
  <c r="IP373" i="6" s="1"/>
  <c r="BL373" i="6"/>
  <c r="IJ373" i="6" s="1"/>
  <c r="BJ373" i="6"/>
  <c r="BI373" i="6"/>
  <c r="IF373" i="6" s="1"/>
  <c r="IK373" i="6" s="1"/>
  <c r="BF373" i="6"/>
  <c r="BG373" i="6" s="1"/>
  <c r="BC373" i="6"/>
  <c r="BD373" i="6" s="1"/>
  <c r="AY373" i="6"/>
  <c r="IB373" i="6" s="1"/>
  <c r="AW373" i="6"/>
  <c r="AV373" i="6"/>
  <c r="AT373" i="6"/>
  <c r="AR373" i="6"/>
  <c r="AQ373" i="6"/>
  <c r="AM373" i="6"/>
  <c r="HT373" i="6" s="1"/>
  <c r="AK373" i="6"/>
  <c r="AJ373" i="6"/>
  <c r="AG373" i="6"/>
  <c r="HP373" i="6" s="1"/>
  <c r="AF373" i="6"/>
  <c r="HR373" i="6" s="1"/>
  <c r="K373" i="6"/>
  <c r="E373" i="6"/>
  <c r="D373" i="6"/>
  <c r="NK372" i="6"/>
  <c r="NA372" i="6"/>
  <c r="MZ372" i="6"/>
  <c r="GH372" i="6"/>
  <c r="GE372" i="6"/>
  <c r="GD372" i="6"/>
  <c r="GC372" i="6"/>
  <c r="GB372" i="6"/>
  <c r="GA372" i="6"/>
  <c r="FZ372" i="6"/>
  <c r="FY372" i="6"/>
  <c r="FX372" i="6"/>
  <c r="FU372" i="6"/>
  <c r="FS372" i="6"/>
  <c r="MJ372" i="6" s="1"/>
  <c r="FQ372" i="6"/>
  <c r="MF372" i="6" s="1"/>
  <c r="FP372" i="6"/>
  <c r="MH372" i="6" s="1"/>
  <c r="FM372" i="6"/>
  <c r="MB372" i="6" s="1"/>
  <c r="FK372" i="6"/>
  <c r="LX372" i="6" s="1"/>
  <c r="FJ372" i="6"/>
  <c r="LZ372" i="6" s="1"/>
  <c r="FG372" i="6"/>
  <c r="LT372" i="6" s="1"/>
  <c r="FE372" i="6"/>
  <c r="LP372" i="6" s="1"/>
  <c r="FD372" i="6"/>
  <c r="LR372" i="6" s="1"/>
  <c r="FA372" i="6"/>
  <c r="LL372" i="6" s="1"/>
  <c r="EY372" i="6"/>
  <c r="EX372" i="6"/>
  <c r="EU372" i="6"/>
  <c r="LH372" i="6" s="1"/>
  <c r="ET372" i="6"/>
  <c r="LJ372" i="6" s="1"/>
  <c r="EO372" i="6"/>
  <c r="EP372" i="6" s="1"/>
  <c r="LD372" i="6" s="1"/>
  <c r="EN372" i="6"/>
  <c r="EM372" i="6"/>
  <c r="EK372" i="6"/>
  <c r="KZ372" i="6" s="1"/>
  <c r="EJ372" i="6"/>
  <c r="LB372" i="6" s="1"/>
  <c r="EE372" i="6"/>
  <c r="KV372" i="6" s="1"/>
  <c r="EC372" i="6"/>
  <c r="EB372" i="6"/>
  <c r="DW372" i="6"/>
  <c r="KR372" i="6" s="1"/>
  <c r="DV372" i="6"/>
  <c r="KT372" i="6" s="1"/>
  <c r="DR372" i="6"/>
  <c r="KN372" i="6" s="1"/>
  <c r="DP372" i="6"/>
  <c r="DO372" i="6"/>
  <c r="DM372" i="6"/>
  <c r="KJ372" i="6" s="1"/>
  <c r="DL372" i="6"/>
  <c r="KL372" i="6" s="1"/>
  <c r="DG372" i="6"/>
  <c r="KF372" i="6" s="1"/>
  <c r="DE372" i="6"/>
  <c r="KB372" i="6" s="1"/>
  <c r="DD372" i="6"/>
  <c r="KD372" i="6" s="1"/>
  <c r="DA372" i="6"/>
  <c r="JX372" i="6" s="1"/>
  <c r="CY372" i="6"/>
  <c r="JT372" i="6" s="1"/>
  <c r="CX372" i="6"/>
  <c r="JV372" i="6" s="1"/>
  <c r="CU372" i="6"/>
  <c r="JP372" i="6" s="1"/>
  <c r="CS372" i="6"/>
  <c r="CP372" i="6"/>
  <c r="JL372" i="6" s="1"/>
  <c r="CO372" i="6"/>
  <c r="JN372" i="6" s="1"/>
  <c r="CI372" i="6"/>
  <c r="JH372" i="6" s="1"/>
  <c r="CG372" i="6"/>
  <c r="JF372" i="6" s="1"/>
  <c r="CF372" i="6"/>
  <c r="JD372" i="6" s="1"/>
  <c r="CC372" i="6"/>
  <c r="IZ372" i="6" s="1"/>
  <c r="CA372" i="6"/>
  <c r="IX372" i="6" s="1"/>
  <c r="BZ372" i="6"/>
  <c r="IV372" i="6" s="1"/>
  <c r="BW372" i="6"/>
  <c r="IR372" i="6" s="1"/>
  <c r="BU372" i="6"/>
  <c r="BT372" i="6"/>
  <c r="BQ372" i="6"/>
  <c r="IN372" i="6" s="1"/>
  <c r="BP372" i="6"/>
  <c r="IP372" i="6" s="1"/>
  <c r="BL372" i="6"/>
  <c r="IJ372" i="6" s="1"/>
  <c r="BJ372" i="6"/>
  <c r="BI372" i="6"/>
  <c r="IF372" i="6" s="1"/>
  <c r="BF372" i="6"/>
  <c r="BG372" i="6" s="1"/>
  <c r="BC372" i="6"/>
  <c r="AY372" i="6"/>
  <c r="IB372" i="6" s="1"/>
  <c r="AW372" i="6"/>
  <c r="AV372" i="6"/>
  <c r="AT372" i="6"/>
  <c r="AR372" i="6"/>
  <c r="HX372" i="6" s="1"/>
  <c r="AQ372" i="6"/>
  <c r="AM372" i="6"/>
  <c r="HT372" i="6" s="1"/>
  <c r="AK372" i="6"/>
  <c r="AJ372" i="6"/>
  <c r="GJ372" i="6" s="1"/>
  <c r="AG372" i="6"/>
  <c r="HP372" i="6" s="1"/>
  <c r="AF372" i="6"/>
  <c r="HR372" i="6" s="1"/>
  <c r="K372" i="6"/>
  <c r="L372" i="6" s="1"/>
  <c r="E372" i="6"/>
  <c r="D372" i="6"/>
  <c r="NK371" i="6"/>
  <c r="NA371" i="6"/>
  <c r="MZ371" i="6"/>
  <c r="GH371" i="6"/>
  <c r="GE371" i="6"/>
  <c r="GD371" i="6"/>
  <c r="GC371" i="6"/>
  <c r="GB371" i="6"/>
  <c r="GA371" i="6"/>
  <c r="FZ371" i="6"/>
  <c r="FY371" i="6"/>
  <c r="FX371" i="6"/>
  <c r="FU371" i="6"/>
  <c r="FS371" i="6"/>
  <c r="MJ371" i="6" s="1"/>
  <c r="FQ371" i="6"/>
  <c r="MF371" i="6" s="1"/>
  <c r="FP371" i="6"/>
  <c r="MH371" i="6" s="1"/>
  <c r="FM371" i="6"/>
  <c r="MB371" i="6" s="1"/>
  <c r="FK371" i="6"/>
  <c r="LX371" i="6" s="1"/>
  <c r="FJ371" i="6"/>
  <c r="LZ371" i="6" s="1"/>
  <c r="FG371" i="6"/>
  <c r="LT371" i="6" s="1"/>
  <c r="FE371" i="6"/>
  <c r="LP371" i="6" s="1"/>
  <c r="FD371" i="6"/>
  <c r="LR371" i="6" s="1"/>
  <c r="LV371" i="6" s="1"/>
  <c r="FA371" i="6"/>
  <c r="LL371" i="6" s="1"/>
  <c r="EY371" i="6"/>
  <c r="EX371" i="6"/>
  <c r="EU371" i="6"/>
  <c r="LH371" i="6" s="1"/>
  <c r="ET371" i="6"/>
  <c r="LJ371" i="6" s="1"/>
  <c r="EO371" i="6"/>
  <c r="EP371" i="6" s="1"/>
  <c r="LD371" i="6" s="1"/>
  <c r="EN371" i="6"/>
  <c r="EM371" i="6"/>
  <c r="EK371" i="6"/>
  <c r="KZ371" i="6" s="1"/>
  <c r="EJ371" i="6"/>
  <c r="LB371" i="6" s="1"/>
  <c r="EE371" i="6"/>
  <c r="KV371" i="6" s="1"/>
  <c r="EC371" i="6"/>
  <c r="EB371" i="6"/>
  <c r="DW371" i="6"/>
  <c r="KR371" i="6" s="1"/>
  <c r="DV371" i="6"/>
  <c r="KT371" i="6" s="1"/>
  <c r="KX371" i="6" s="1"/>
  <c r="DR371" i="6"/>
  <c r="KN371" i="6" s="1"/>
  <c r="DP371" i="6"/>
  <c r="DO371" i="6"/>
  <c r="DM371" i="6"/>
  <c r="KJ371" i="6" s="1"/>
  <c r="DL371" i="6"/>
  <c r="KL371" i="6" s="1"/>
  <c r="DG371" i="6"/>
  <c r="KF371" i="6" s="1"/>
  <c r="DE371" i="6"/>
  <c r="KB371" i="6" s="1"/>
  <c r="DD371" i="6"/>
  <c r="KD371" i="6" s="1"/>
  <c r="KH371" i="6" s="1"/>
  <c r="DA371" i="6"/>
  <c r="JX371" i="6" s="1"/>
  <c r="CY371" i="6"/>
  <c r="JT371" i="6" s="1"/>
  <c r="CX371" i="6"/>
  <c r="JV371" i="6" s="1"/>
  <c r="CU371" i="6"/>
  <c r="JP371" i="6" s="1"/>
  <c r="CS371" i="6"/>
  <c r="CP371" i="6"/>
  <c r="JL371" i="6" s="1"/>
  <c r="CO371" i="6"/>
  <c r="JN371" i="6" s="1"/>
  <c r="CI371" i="6"/>
  <c r="JH371" i="6" s="1"/>
  <c r="CG371" i="6"/>
  <c r="JF371" i="6" s="1"/>
  <c r="CF371" i="6"/>
  <c r="JD371" i="6" s="1"/>
  <c r="CC371" i="6"/>
  <c r="IZ371" i="6" s="1"/>
  <c r="CA371" i="6"/>
  <c r="IX371" i="6" s="1"/>
  <c r="BZ371" i="6"/>
  <c r="IV371" i="6" s="1"/>
  <c r="BW371" i="6"/>
  <c r="IR371" i="6" s="1"/>
  <c r="BU371" i="6"/>
  <c r="BT371" i="6"/>
  <c r="BQ371" i="6"/>
  <c r="IN371" i="6" s="1"/>
  <c r="BP371" i="6"/>
  <c r="IP371" i="6" s="1"/>
  <c r="BL371" i="6"/>
  <c r="IJ371" i="6" s="1"/>
  <c r="BJ371" i="6"/>
  <c r="IH371" i="6" s="1"/>
  <c r="BI371" i="6"/>
  <c r="IF371" i="6" s="1"/>
  <c r="IK371" i="6" s="1"/>
  <c r="BG371" i="6"/>
  <c r="BF371" i="6"/>
  <c r="BD371" i="6"/>
  <c r="FV371" i="6" s="1"/>
  <c r="BC371" i="6"/>
  <c r="AY371" i="6"/>
  <c r="IB371" i="6" s="1"/>
  <c r="AW371" i="6"/>
  <c r="AV371" i="6"/>
  <c r="AT371" i="6"/>
  <c r="FW371" i="6" s="1"/>
  <c r="AR371" i="6"/>
  <c r="HX371" i="6" s="1"/>
  <c r="AQ371" i="6"/>
  <c r="AM371" i="6"/>
  <c r="HT371" i="6" s="1"/>
  <c r="AK371" i="6"/>
  <c r="AJ371" i="6"/>
  <c r="AG371" i="6"/>
  <c r="HP371" i="6" s="1"/>
  <c r="AF371" i="6"/>
  <c r="HR371" i="6" s="1"/>
  <c r="K371" i="6"/>
  <c r="E371" i="6"/>
  <c r="D371" i="6"/>
  <c r="NK370" i="6"/>
  <c r="ND370" i="6"/>
  <c r="NC370" i="6"/>
  <c r="NA370" i="6"/>
  <c r="MZ370" i="6"/>
  <c r="MY370" i="6"/>
  <c r="GH370" i="6"/>
  <c r="GE370" i="6"/>
  <c r="GD370" i="6"/>
  <c r="GC370" i="6"/>
  <c r="GB370" i="6"/>
  <c r="GA370" i="6"/>
  <c r="FZ370" i="6"/>
  <c r="FY370" i="6"/>
  <c r="FX370" i="6"/>
  <c r="FU370" i="6"/>
  <c r="FS370" i="6"/>
  <c r="MJ370" i="6" s="1"/>
  <c r="FQ370" i="6"/>
  <c r="MF370" i="6" s="1"/>
  <c r="FP370" i="6"/>
  <c r="MH370" i="6" s="1"/>
  <c r="FM370" i="6"/>
  <c r="MB370" i="6" s="1"/>
  <c r="FK370" i="6"/>
  <c r="LX370" i="6" s="1"/>
  <c r="FJ370" i="6"/>
  <c r="LZ370" i="6" s="1"/>
  <c r="FG370" i="6"/>
  <c r="LT370" i="6" s="1"/>
  <c r="FE370" i="6"/>
  <c r="LP370" i="6" s="1"/>
  <c r="FD370" i="6"/>
  <c r="LR370" i="6" s="1"/>
  <c r="FA370" i="6"/>
  <c r="LL370" i="6" s="1"/>
  <c r="EY370" i="6"/>
  <c r="EX370" i="6"/>
  <c r="EU370" i="6"/>
  <c r="LH370" i="6" s="1"/>
  <c r="ET370" i="6"/>
  <c r="LJ370" i="6" s="1"/>
  <c r="EO370" i="6"/>
  <c r="EP370" i="6" s="1"/>
  <c r="LD370" i="6" s="1"/>
  <c r="EN370" i="6"/>
  <c r="EM370" i="6"/>
  <c r="EK370" i="6"/>
  <c r="KZ370" i="6" s="1"/>
  <c r="EJ370" i="6"/>
  <c r="LB370" i="6" s="1"/>
  <c r="EE370" i="6"/>
  <c r="KV370" i="6" s="1"/>
  <c r="EC370" i="6"/>
  <c r="EB370" i="6"/>
  <c r="DW370" i="6"/>
  <c r="KR370" i="6" s="1"/>
  <c r="DV370" i="6"/>
  <c r="KT370" i="6" s="1"/>
  <c r="DR370" i="6"/>
  <c r="KN370" i="6" s="1"/>
  <c r="DP370" i="6"/>
  <c r="DO370" i="6"/>
  <c r="DM370" i="6"/>
  <c r="KJ370" i="6" s="1"/>
  <c r="DL370" i="6"/>
  <c r="KL370" i="6" s="1"/>
  <c r="DG370" i="6"/>
  <c r="KF370" i="6" s="1"/>
  <c r="DE370" i="6"/>
  <c r="KB370" i="6" s="1"/>
  <c r="DD370" i="6"/>
  <c r="KD370" i="6" s="1"/>
  <c r="DA370" i="6"/>
  <c r="JX370" i="6" s="1"/>
  <c r="CY370" i="6"/>
  <c r="JT370" i="6" s="1"/>
  <c r="CX370" i="6"/>
  <c r="JV370" i="6" s="1"/>
  <c r="CU370" i="6"/>
  <c r="JP370" i="6" s="1"/>
  <c r="CS370" i="6"/>
  <c r="CP370" i="6"/>
  <c r="CO370" i="6"/>
  <c r="JN370" i="6" s="1"/>
  <c r="CI370" i="6"/>
  <c r="JH370" i="6" s="1"/>
  <c r="CG370" i="6"/>
  <c r="JF370" i="6" s="1"/>
  <c r="CF370" i="6"/>
  <c r="JD370" i="6" s="1"/>
  <c r="CC370" i="6"/>
  <c r="IZ370" i="6" s="1"/>
  <c r="CA370" i="6"/>
  <c r="IX370" i="6" s="1"/>
  <c r="BZ370" i="6"/>
  <c r="IV370" i="6" s="1"/>
  <c r="BW370" i="6"/>
  <c r="IR370" i="6" s="1"/>
  <c r="BU370" i="6"/>
  <c r="BT370" i="6"/>
  <c r="BQ370" i="6"/>
  <c r="IN370" i="6" s="1"/>
  <c r="BP370" i="6"/>
  <c r="IP370" i="6" s="1"/>
  <c r="BL370" i="6"/>
  <c r="IJ370" i="6" s="1"/>
  <c r="BJ370" i="6"/>
  <c r="BI370" i="6"/>
  <c r="IF370" i="6" s="1"/>
  <c r="IK370" i="6" s="1"/>
  <c r="BF370" i="6"/>
  <c r="BG370" i="6" s="1"/>
  <c r="BC370" i="6"/>
  <c r="BD370" i="6" s="1"/>
  <c r="AY370" i="6"/>
  <c r="IB370" i="6" s="1"/>
  <c r="AW370" i="6"/>
  <c r="AV370" i="6"/>
  <c r="AT370" i="6"/>
  <c r="AR370" i="6"/>
  <c r="AQ370" i="6"/>
  <c r="AM370" i="6"/>
  <c r="HT370" i="6" s="1"/>
  <c r="AK370" i="6"/>
  <c r="AJ370" i="6"/>
  <c r="AG370" i="6"/>
  <c r="HP370" i="6" s="1"/>
  <c r="AF370" i="6"/>
  <c r="HR370" i="6" s="1"/>
  <c r="K370" i="6"/>
  <c r="E370" i="6"/>
  <c r="D370" i="6"/>
  <c r="NK369" i="6"/>
  <c r="NA369" i="6"/>
  <c r="MZ369" i="6"/>
  <c r="GH369" i="6"/>
  <c r="GE369" i="6"/>
  <c r="GD369" i="6"/>
  <c r="GC369" i="6"/>
  <c r="GB369" i="6"/>
  <c r="GA369" i="6"/>
  <c r="FZ369" i="6"/>
  <c r="FY369" i="6"/>
  <c r="FX369" i="6"/>
  <c r="FU369" i="6"/>
  <c r="FS369" i="6"/>
  <c r="MJ369" i="6" s="1"/>
  <c r="FQ369" i="6"/>
  <c r="MF369" i="6" s="1"/>
  <c r="FP369" i="6"/>
  <c r="MH369" i="6" s="1"/>
  <c r="FM369" i="6"/>
  <c r="MB369" i="6" s="1"/>
  <c r="FK369" i="6"/>
  <c r="LX369" i="6" s="1"/>
  <c r="FJ369" i="6"/>
  <c r="LZ369" i="6" s="1"/>
  <c r="FG369" i="6"/>
  <c r="LT369" i="6" s="1"/>
  <c r="FE369" i="6"/>
  <c r="LP369" i="6" s="1"/>
  <c r="FD369" i="6"/>
  <c r="LR369" i="6" s="1"/>
  <c r="FA369" i="6"/>
  <c r="LL369" i="6" s="1"/>
  <c r="EY369" i="6"/>
  <c r="EX369" i="6"/>
  <c r="EU369" i="6"/>
  <c r="LH369" i="6" s="1"/>
  <c r="ET369" i="6"/>
  <c r="LJ369" i="6" s="1"/>
  <c r="EO369" i="6"/>
  <c r="EP369" i="6" s="1"/>
  <c r="LD369" i="6" s="1"/>
  <c r="EN369" i="6"/>
  <c r="EM369" i="6"/>
  <c r="EK369" i="6"/>
  <c r="KZ369" i="6" s="1"/>
  <c r="EJ369" i="6"/>
  <c r="LB369" i="6" s="1"/>
  <c r="EE369" i="6"/>
  <c r="KV369" i="6" s="1"/>
  <c r="EC369" i="6"/>
  <c r="EB369" i="6"/>
  <c r="DW369" i="6"/>
  <c r="KR369" i="6" s="1"/>
  <c r="DV369" i="6"/>
  <c r="KT369" i="6" s="1"/>
  <c r="DR369" i="6"/>
  <c r="KN369" i="6" s="1"/>
  <c r="DP369" i="6"/>
  <c r="DO369" i="6"/>
  <c r="DM369" i="6"/>
  <c r="KJ369" i="6" s="1"/>
  <c r="DL369" i="6"/>
  <c r="KL369" i="6" s="1"/>
  <c r="DG369" i="6"/>
  <c r="KF369" i="6" s="1"/>
  <c r="DE369" i="6"/>
  <c r="KB369" i="6" s="1"/>
  <c r="DD369" i="6"/>
  <c r="KD369" i="6" s="1"/>
  <c r="DA369" i="6"/>
  <c r="JX369" i="6" s="1"/>
  <c r="CY369" i="6"/>
  <c r="JT369" i="6" s="1"/>
  <c r="CX369" i="6"/>
  <c r="JV369" i="6" s="1"/>
  <c r="CU369" i="6"/>
  <c r="JP369" i="6" s="1"/>
  <c r="CS369" i="6"/>
  <c r="CP369" i="6"/>
  <c r="CO369" i="6"/>
  <c r="JN369" i="6" s="1"/>
  <c r="CI369" i="6"/>
  <c r="JH369" i="6" s="1"/>
  <c r="CG369" i="6"/>
  <c r="JF369" i="6" s="1"/>
  <c r="CF369" i="6"/>
  <c r="JD369" i="6" s="1"/>
  <c r="CC369" i="6"/>
  <c r="IZ369" i="6" s="1"/>
  <c r="CA369" i="6"/>
  <c r="IX369" i="6" s="1"/>
  <c r="BZ369" i="6"/>
  <c r="IV369" i="6" s="1"/>
  <c r="BW369" i="6"/>
  <c r="IR369" i="6" s="1"/>
  <c r="BU369" i="6"/>
  <c r="BT369" i="6"/>
  <c r="BQ369" i="6"/>
  <c r="IN369" i="6" s="1"/>
  <c r="BP369" i="6"/>
  <c r="IP369" i="6" s="1"/>
  <c r="BL369" i="6"/>
  <c r="IJ369" i="6" s="1"/>
  <c r="BJ369" i="6"/>
  <c r="BI369" i="6"/>
  <c r="IF369" i="6" s="1"/>
  <c r="BF369" i="6"/>
  <c r="BG369" i="6" s="1"/>
  <c r="BC369" i="6"/>
  <c r="AY369" i="6"/>
  <c r="IB369" i="6" s="1"/>
  <c r="AW369" i="6"/>
  <c r="AV369" i="6"/>
  <c r="AT369" i="6"/>
  <c r="AR369" i="6"/>
  <c r="AQ369" i="6"/>
  <c r="AM369" i="6"/>
  <c r="HT369" i="6" s="1"/>
  <c r="AK369" i="6"/>
  <c r="AJ369" i="6"/>
  <c r="AG369" i="6"/>
  <c r="HP369" i="6" s="1"/>
  <c r="AF369" i="6"/>
  <c r="HR369" i="6" s="1"/>
  <c r="K369" i="6"/>
  <c r="L369" i="6" s="1"/>
  <c r="E369" i="6"/>
  <c r="D369" i="6"/>
  <c r="NK368" i="6"/>
  <c r="ND368" i="6"/>
  <c r="NC368" i="6"/>
  <c r="NA368" i="6"/>
  <c r="MZ368" i="6"/>
  <c r="MY368" i="6"/>
  <c r="MV368" i="6"/>
  <c r="GH368" i="6"/>
  <c r="GE368" i="6"/>
  <c r="GD368" i="6"/>
  <c r="GC368" i="6"/>
  <c r="GB368" i="6"/>
  <c r="GA368" i="6"/>
  <c r="FZ368" i="6"/>
  <c r="FY368" i="6"/>
  <c r="FX368" i="6"/>
  <c r="FU368" i="6"/>
  <c r="FS368" i="6"/>
  <c r="MJ368" i="6" s="1"/>
  <c r="FQ368" i="6"/>
  <c r="MF368" i="6" s="1"/>
  <c r="FP368" i="6"/>
  <c r="MH368" i="6" s="1"/>
  <c r="FM368" i="6"/>
  <c r="MB368" i="6" s="1"/>
  <c r="FK368" i="6"/>
  <c r="LX368" i="6" s="1"/>
  <c r="FJ368" i="6"/>
  <c r="LZ368" i="6" s="1"/>
  <c r="FG368" i="6"/>
  <c r="LT368" i="6" s="1"/>
  <c r="FE368" i="6"/>
  <c r="LP368" i="6" s="1"/>
  <c r="FD368" i="6"/>
  <c r="LR368" i="6" s="1"/>
  <c r="LV368" i="6" s="1"/>
  <c r="FA368" i="6"/>
  <c r="LL368" i="6" s="1"/>
  <c r="EY368" i="6"/>
  <c r="EX368" i="6"/>
  <c r="EU368" i="6"/>
  <c r="LH368" i="6" s="1"/>
  <c r="ET368" i="6"/>
  <c r="LJ368" i="6" s="1"/>
  <c r="EO368" i="6"/>
  <c r="EP368" i="6" s="1"/>
  <c r="LD368" i="6" s="1"/>
  <c r="EN368" i="6"/>
  <c r="EM368" i="6"/>
  <c r="EK368" i="6"/>
  <c r="KZ368" i="6" s="1"/>
  <c r="EJ368" i="6"/>
  <c r="LB368" i="6" s="1"/>
  <c r="EE368" i="6"/>
  <c r="KV368" i="6" s="1"/>
  <c r="EC368" i="6"/>
  <c r="EB368" i="6"/>
  <c r="DW368" i="6"/>
  <c r="KR368" i="6" s="1"/>
  <c r="DV368" i="6"/>
  <c r="KT368" i="6" s="1"/>
  <c r="KX368" i="6" s="1"/>
  <c r="DR368" i="6"/>
  <c r="KN368" i="6" s="1"/>
  <c r="DP368" i="6"/>
  <c r="DO368" i="6"/>
  <c r="DM368" i="6"/>
  <c r="KJ368" i="6" s="1"/>
  <c r="DL368" i="6"/>
  <c r="KL368" i="6" s="1"/>
  <c r="DG368" i="6"/>
  <c r="KF368" i="6" s="1"/>
  <c r="DE368" i="6"/>
  <c r="KB368" i="6" s="1"/>
  <c r="DD368" i="6"/>
  <c r="KD368" i="6" s="1"/>
  <c r="DA368" i="6"/>
  <c r="JX368" i="6" s="1"/>
  <c r="CY368" i="6"/>
  <c r="JT368" i="6" s="1"/>
  <c r="CX368" i="6"/>
  <c r="JV368" i="6" s="1"/>
  <c r="CU368" i="6"/>
  <c r="JP368" i="6" s="1"/>
  <c r="CS368" i="6"/>
  <c r="CP368" i="6"/>
  <c r="CO368" i="6"/>
  <c r="JN368" i="6" s="1"/>
  <c r="JR368" i="6" s="1"/>
  <c r="CI368" i="6"/>
  <c r="JH368" i="6" s="1"/>
  <c r="CG368" i="6"/>
  <c r="JF368" i="6" s="1"/>
  <c r="CF368" i="6"/>
  <c r="JD368" i="6" s="1"/>
  <c r="CC368" i="6"/>
  <c r="IZ368" i="6" s="1"/>
  <c r="CA368" i="6"/>
  <c r="IX368" i="6" s="1"/>
  <c r="BZ368" i="6"/>
  <c r="IV368" i="6" s="1"/>
  <c r="BW368" i="6"/>
  <c r="IR368" i="6" s="1"/>
  <c r="BU368" i="6"/>
  <c r="BT368" i="6"/>
  <c r="BQ368" i="6"/>
  <c r="IN368" i="6" s="1"/>
  <c r="BP368" i="6"/>
  <c r="IP368" i="6" s="1"/>
  <c r="BL368" i="6"/>
  <c r="IJ368" i="6" s="1"/>
  <c r="BJ368" i="6"/>
  <c r="BI368" i="6"/>
  <c r="IF368" i="6" s="1"/>
  <c r="BF368" i="6"/>
  <c r="BG368" i="6" s="1"/>
  <c r="BC368" i="6"/>
  <c r="AY368" i="6"/>
  <c r="IB368" i="6" s="1"/>
  <c r="AW368" i="6"/>
  <c r="AV368" i="6"/>
  <c r="AT368" i="6"/>
  <c r="AR368" i="6"/>
  <c r="AQ368" i="6"/>
  <c r="AM368" i="6"/>
  <c r="HT368" i="6" s="1"/>
  <c r="AK368" i="6"/>
  <c r="AJ368" i="6"/>
  <c r="AG368" i="6"/>
  <c r="HP368" i="6" s="1"/>
  <c r="AF368" i="6"/>
  <c r="HR368" i="6" s="1"/>
  <c r="K368" i="6"/>
  <c r="E368" i="6"/>
  <c r="D368" i="6"/>
  <c r="NK367" i="6"/>
  <c r="NA367" i="6"/>
  <c r="MZ367" i="6"/>
  <c r="GH367" i="6"/>
  <c r="GE367" i="6"/>
  <c r="GD367" i="6"/>
  <c r="GC367" i="6"/>
  <c r="GB367" i="6"/>
  <c r="GA367" i="6"/>
  <c r="FZ367" i="6"/>
  <c r="FY367" i="6"/>
  <c r="FX367" i="6"/>
  <c r="FU367" i="6"/>
  <c r="FS367" i="6"/>
  <c r="MJ367" i="6" s="1"/>
  <c r="FQ367" i="6"/>
  <c r="MF367" i="6" s="1"/>
  <c r="FP367" i="6"/>
  <c r="MH367" i="6" s="1"/>
  <c r="FM367" i="6"/>
  <c r="MB367" i="6" s="1"/>
  <c r="FK367" i="6"/>
  <c r="LX367" i="6" s="1"/>
  <c r="FJ367" i="6"/>
  <c r="LZ367" i="6" s="1"/>
  <c r="FG367" i="6"/>
  <c r="LT367" i="6" s="1"/>
  <c r="FE367" i="6"/>
  <c r="LP367" i="6" s="1"/>
  <c r="FD367" i="6"/>
  <c r="LR367" i="6" s="1"/>
  <c r="FA367" i="6"/>
  <c r="LL367" i="6" s="1"/>
  <c r="EY367" i="6"/>
  <c r="EX367" i="6"/>
  <c r="EU367" i="6"/>
  <c r="LH367" i="6" s="1"/>
  <c r="ET367" i="6"/>
  <c r="LJ367" i="6" s="1"/>
  <c r="EO367" i="6"/>
  <c r="EP367" i="6" s="1"/>
  <c r="LD367" i="6" s="1"/>
  <c r="EN367" i="6"/>
  <c r="EM367" i="6"/>
  <c r="EK367" i="6"/>
  <c r="KZ367" i="6" s="1"/>
  <c r="EJ367" i="6"/>
  <c r="LB367" i="6" s="1"/>
  <c r="EE367" i="6"/>
  <c r="KV367" i="6" s="1"/>
  <c r="EC367" i="6"/>
  <c r="EB367" i="6"/>
  <c r="DW367" i="6"/>
  <c r="KR367" i="6" s="1"/>
  <c r="DV367" i="6"/>
  <c r="KT367" i="6" s="1"/>
  <c r="DR367" i="6"/>
  <c r="KN367" i="6" s="1"/>
  <c r="DP367" i="6"/>
  <c r="DO367" i="6"/>
  <c r="DM367" i="6"/>
  <c r="KJ367" i="6" s="1"/>
  <c r="DL367" i="6"/>
  <c r="KL367" i="6" s="1"/>
  <c r="DG367" i="6"/>
  <c r="KF367" i="6" s="1"/>
  <c r="DE367" i="6"/>
  <c r="KB367" i="6" s="1"/>
  <c r="DD367" i="6"/>
  <c r="KD367" i="6" s="1"/>
  <c r="DA367" i="6"/>
  <c r="JX367" i="6" s="1"/>
  <c r="CY367" i="6"/>
  <c r="JT367" i="6" s="1"/>
  <c r="CX367" i="6"/>
  <c r="JV367" i="6" s="1"/>
  <c r="CU367" i="6"/>
  <c r="JP367" i="6" s="1"/>
  <c r="CS367" i="6"/>
  <c r="CP367" i="6"/>
  <c r="CO367" i="6"/>
  <c r="JN367" i="6" s="1"/>
  <c r="CI367" i="6"/>
  <c r="JH367" i="6" s="1"/>
  <c r="CG367" i="6"/>
  <c r="JF367" i="6" s="1"/>
  <c r="CF367" i="6"/>
  <c r="JD367" i="6" s="1"/>
  <c r="CC367" i="6"/>
  <c r="IZ367" i="6" s="1"/>
  <c r="CA367" i="6"/>
  <c r="IX367" i="6" s="1"/>
  <c r="BZ367" i="6"/>
  <c r="IV367" i="6" s="1"/>
  <c r="BW367" i="6"/>
  <c r="IR367" i="6" s="1"/>
  <c r="BU367" i="6"/>
  <c r="BT367" i="6"/>
  <c r="BQ367" i="6"/>
  <c r="IN367" i="6" s="1"/>
  <c r="BP367" i="6"/>
  <c r="IP367" i="6" s="1"/>
  <c r="BL367" i="6"/>
  <c r="IJ367" i="6" s="1"/>
  <c r="BJ367" i="6"/>
  <c r="BI367" i="6"/>
  <c r="IF367" i="6" s="1"/>
  <c r="BF367" i="6"/>
  <c r="BG367" i="6" s="1"/>
  <c r="BC367" i="6"/>
  <c r="AY367" i="6"/>
  <c r="IB367" i="6" s="1"/>
  <c r="AW367" i="6"/>
  <c r="AV367" i="6"/>
  <c r="AT367" i="6"/>
  <c r="AR367" i="6"/>
  <c r="AQ367" i="6"/>
  <c r="AM367" i="6"/>
  <c r="HT367" i="6" s="1"/>
  <c r="AK367" i="6"/>
  <c r="AJ367" i="6"/>
  <c r="AG367" i="6"/>
  <c r="HP367" i="6" s="1"/>
  <c r="AF367" i="6"/>
  <c r="HR367" i="6" s="1"/>
  <c r="K367" i="6"/>
  <c r="L367" i="6" s="1"/>
  <c r="E367" i="6"/>
  <c r="D367" i="6"/>
  <c r="NK366" i="6"/>
  <c r="NA366" i="6"/>
  <c r="MZ366" i="6"/>
  <c r="GH366" i="6"/>
  <c r="GE366" i="6"/>
  <c r="GD366" i="6"/>
  <c r="GC366" i="6"/>
  <c r="GB366" i="6"/>
  <c r="GA366" i="6"/>
  <c r="FZ366" i="6"/>
  <c r="FY366" i="6"/>
  <c r="FX366" i="6"/>
  <c r="FU366" i="6"/>
  <c r="FS366" i="6"/>
  <c r="MJ366" i="6" s="1"/>
  <c r="FQ366" i="6"/>
  <c r="MF366" i="6" s="1"/>
  <c r="FP366" i="6"/>
  <c r="MH366" i="6" s="1"/>
  <c r="FM366" i="6"/>
  <c r="MB366" i="6" s="1"/>
  <c r="FK366" i="6"/>
  <c r="LX366" i="6" s="1"/>
  <c r="FJ366" i="6"/>
  <c r="LZ366" i="6" s="1"/>
  <c r="FG366" i="6"/>
  <c r="LT366" i="6" s="1"/>
  <c r="FE366" i="6"/>
  <c r="LP366" i="6" s="1"/>
  <c r="FD366" i="6"/>
  <c r="LR366" i="6" s="1"/>
  <c r="LV366" i="6" s="1"/>
  <c r="FA366" i="6"/>
  <c r="LL366" i="6" s="1"/>
  <c r="EY366" i="6"/>
  <c r="EX366" i="6"/>
  <c r="EU366" i="6"/>
  <c r="LH366" i="6" s="1"/>
  <c r="ET366" i="6"/>
  <c r="LJ366" i="6" s="1"/>
  <c r="EO366" i="6"/>
  <c r="EP366" i="6" s="1"/>
  <c r="LD366" i="6" s="1"/>
  <c r="EN366" i="6"/>
  <c r="EM366" i="6"/>
  <c r="EK366" i="6"/>
  <c r="KZ366" i="6" s="1"/>
  <c r="EJ366" i="6"/>
  <c r="LB366" i="6" s="1"/>
  <c r="EE366" i="6"/>
  <c r="KV366" i="6" s="1"/>
  <c r="EC366" i="6"/>
  <c r="EB366" i="6"/>
  <c r="DW366" i="6"/>
  <c r="KR366" i="6" s="1"/>
  <c r="DV366" i="6"/>
  <c r="KT366" i="6" s="1"/>
  <c r="KX366" i="6" s="1"/>
  <c r="DR366" i="6"/>
  <c r="KN366" i="6" s="1"/>
  <c r="DP366" i="6"/>
  <c r="DO366" i="6"/>
  <c r="DM366" i="6"/>
  <c r="KJ366" i="6" s="1"/>
  <c r="DL366" i="6"/>
  <c r="KL366" i="6" s="1"/>
  <c r="DG366" i="6"/>
  <c r="KF366" i="6" s="1"/>
  <c r="DE366" i="6"/>
  <c r="KB366" i="6" s="1"/>
  <c r="DD366" i="6"/>
  <c r="KD366" i="6" s="1"/>
  <c r="KH366" i="6" s="1"/>
  <c r="DA366" i="6"/>
  <c r="JX366" i="6" s="1"/>
  <c r="CY366" i="6"/>
  <c r="JT366" i="6" s="1"/>
  <c r="CX366" i="6"/>
  <c r="JV366" i="6" s="1"/>
  <c r="CU366" i="6"/>
  <c r="JP366" i="6" s="1"/>
  <c r="CS366" i="6"/>
  <c r="CP366" i="6"/>
  <c r="CO366" i="6"/>
  <c r="JN366" i="6" s="1"/>
  <c r="JR366" i="6" s="1"/>
  <c r="CI366" i="6"/>
  <c r="JH366" i="6" s="1"/>
  <c r="CG366" i="6"/>
  <c r="JF366" i="6" s="1"/>
  <c r="CF366" i="6"/>
  <c r="JD366" i="6" s="1"/>
  <c r="CC366" i="6"/>
  <c r="IZ366" i="6" s="1"/>
  <c r="CA366" i="6"/>
  <c r="IX366" i="6" s="1"/>
  <c r="BZ366" i="6"/>
  <c r="IV366" i="6" s="1"/>
  <c r="BW366" i="6"/>
  <c r="IR366" i="6" s="1"/>
  <c r="BU366" i="6"/>
  <c r="BT366" i="6"/>
  <c r="BQ366" i="6"/>
  <c r="IN366" i="6" s="1"/>
  <c r="BP366" i="6"/>
  <c r="IP366" i="6" s="1"/>
  <c r="BL366" i="6"/>
  <c r="IJ366" i="6" s="1"/>
  <c r="BJ366" i="6"/>
  <c r="BI366" i="6"/>
  <c r="IF366" i="6" s="1"/>
  <c r="IK366" i="6" s="1"/>
  <c r="BF366" i="6"/>
  <c r="BG366" i="6" s="1"/>
  <c r="BC366" i="6"/>
  <c r="BD366" i="6" s="1"/>
  <c r="AY366" i="6"/>
  <c r="IB366" i="6" s="1"/>
  <c r="AW366" i="6"/>
  <c r="AV366" i="6"/>
  <c r="AT366" i="6"/>
  <c r="FW366" i="6" s="1"/>
  <c r="AR366" i="6"/>
  <c r="AQ366" i="6"/>
  <c r="AM366" i="6"/>
  <c r="HT366" i="6" s="1"/>
  <c r="AK366" i="6"/>
  <c r="AJ366" i="6"/>
  <c r="AG366" i="6"/>
  <c r="HP366" i="6" s="1"/>
  <c r="AF366" i="6"/>
  <c r="HR366" i="6" s="1"/>
  <c r="K366" i="6"/>
  <c r="E366" i="6"/>
  <c r="D366" i="6"/>
  <c r="NK365" i="6"/>
  <c r="NA365" i="6"/>
  <c r="MZ365" i="6"/>
  <c r="GH365" i="6"/>
  <c r="GE365" i="6"/>
  <c r="GD365" i="6"/>
  <c r="GC365" i="6"/>
  <c r="GB365" i="6"/>
  <c r="GA365" i="6"/>
  <c r="FZ365" i="6"/>
  <c r="FY365" i="6"/>
  <c r="FX365" i="6"/>
  <c r="FU365" i="6"/>
  <c r="FS365" i="6"/>
  <c r="MJ365" i="6" s="1"/>
  <c r="FQ365" i="6"/>
  <c r="MF365" i="6" s="1"/>
  <c r="FP365" i="6"/>
  <c r="MH365" i="6" s="1"/>
  <c r="FM365" i="6"/>
  <c r="MB365" i="6" s="1"/>
  <c r="FK365" i="6"/>
  <c r="LX365" i="6" s="1"/>
  <c r="FJ365" i="6"/>
  <c r="LZ365" i="6" s="1"/>
  <c r="FG365" i="6"/>
  <c r="LT365" i="6" s="1"/>
  <c r="FE365" i="6"/>
  <c r="LP365" i="6" s="1"/>
  <c r="FD365" i="6"/>
  <c r="LR365" i="6" s="1"/>
  <c r="FA365" i="6"/>
  <c r="LL365" i="6" s="1"/>
  <c r="EY365" i="6"/>
  <c r="EX365" i="6"/>
  <c r="EU365" i="6"/>
  <c r="LH365" i="6" s="1"/>
  <c r="ET365" i="6"/>
  <c r="LJ365" i="6" s="1"/>
  <c r="EP365" i="6"/>
  <c r="LD365" i="6" s="1"/>
  <c r="EO365" i="6"/>
  <c r="EN365" i="6"/>
  <c r="EM365" i="6"/>
  <c r="EK365" i="6"/>
  <c r="KZ365" i="6" s="1"/>
  <c r="EJ365" i="6"/>
  <c r="LB365" i="6" s="1"/>
  <c r="EE365" i="6"/>
  <c r="KV365" i="6" s="1"/>
  <c r="EC365" i="6"/>
  <c r="EB365" i="6"/>
  <c r="DW365" i="6"/>
  <c r="KR365" i="6" s="1"/>
  <c r="DV365" i="6"/>
  <c r="KT365" i="6" s="1"/>
  <c r="DR365" i="6"/>
  <c r="KN365" i="6" s="1"/>
  <c r="DP365" i="6"/>
  <c r="DO365" i="6"/>
  <c r="DM365" i="6"/>
  <c r="KJ365" i="6" s="1"/>
  <c r="DL365" i="6"/>
  <c r="KL365" i="6" s="1"/>
  <c r="DG365" i="6"/>
  <c r="KF365" i="6" s="1"/>
  <c r="DE365" i="6"/>
  <c r="KB365" i="6" s="1"/>
  <c r="DD365" i="6"/>
  <c r="KD365" i="6" s="1"/>
  <c r="DA365" i="6"/>
  <c r="JX365" i="6" s="1"/>
  <c r="CY365" i="6"/>
  <c r="JT365" i="6" s="1"/>
  <c r="CX365" i="6"/>
  <c r="JV365" i="6" s="1"/>
  <c r="CU365" i="6"/>
  <c r="JP365" i="6" s="1"/>
  <c r="CS365" i="6"/>
  <c r="CP365" i="6"/>
  <c r="JL365" i="6" s="1"/>
  <c r="CO365" i="6"/>
  <c r="JN365" i="6" s="1"/>
  <c r="CI365" i="6"/>
  <c r="JH365" i="6" s="1"/>
  <c r="CG365" i="6"/>
  <c r="JF365" i="6" s="1"/>
  <c r="CF365" i="6"/>
  <c r="JD365" i="6" s="1"/>
  <c r="CC365" i="6"/>
  <c r="IZ365" i="6" s="1"/>
  <c r="CA365" i="6"/>
  <c r="IX365" i="6" s="1"/>
  <c r="BZ365" i="6"/>
  <c r="IV365" i="6" s="1"/>
  <c r="BW365" i="6"/>
  <c r="IR365" i="6" s="1"/>
  <c r="BU365" i="6"/>
  <c r="BT365" i="6"/>
  <c r="BQ365" i="6"/>
  <c r="IN365" i="6" s="1"/>
  <c r="BP365" i="6"/>
  <c r="IP365" i="6" s="1"/>
  <c r="BL365" i="6"/>
  <c r="IJ365" i="6" s="1"/>
  <c r="BJ365" i="6"/>
  <c r="BI365" i="6"/>
  <c r="IF365" i="6" s="1"/>
  <c r="BF365" i="6"/>
  <c r="BG365" i="6" s="1"/>
  <c r="BC365" i="6"/>
  <c r="AY365" i="6"/>
  <c r="IB365" i="6" s="1"/>
  <c r="AW365" i="6"/>
  <c r="AV365" i="6"/>
  <c r="AT365" i="6"/>
  <c r="AR365" i="6"/>
  <c r="AQ365" i="6"/>
  <c r="AM365" i="6"/>
  <c r="HT365" i="6" s="1"/>
  <c r="AK365" i="6"/>
  <c r="AJ365" i="6"/>
  <c r="AG365" i="6"/>
  <c r="HP365" i="6" s="1"/>
  <c r="AF365" i="6"/>
  <c r="HR365" i="6" s="1"/>
  <c r="K365" i="6"/>
  <c r="L365" i="6" s="1"/>
  <c r="E365" i="6"/>
  <c r="D365" i="6"/>
  <c r="NK364" i="6"/>
  <c r="NA364" i="6"/>
  <c r="MZ364" i="6"/>
  <c r="GH364" i="6"/>
  <c r="GE364" i="6"/>
  <c r="GD364" i="6"/>
  <c r="GC364" i="6"/>
  <c r="GB364" i="6"/>
  <c r="GA364" i="6"/>
  <c r="FZ364" i="6"/>
  <c r="FY364" i="6"/>
  <c r="FX364" i="6"/>
  <c r="FU364" i="6"/>
  <c r="FS364" i="6"/>
  <c r="MJ364" i="6" s="1"/>
  <c r="FQ364" i="6"/>
  <c r="MF364" i="6" s="1"/>
  <c r="FP364" i="6"/>
  <c r="MH364" i="6" s="1"/>
  <c r="FM364" i="6"/>
  <c r="MB364" i="6" s="1"/>
  <c r="FK364" i="6"/>
  <c r="LX364" i="6" s="1"/>
  <c r="FJ364" i="6"/>
  <c r="LZ364" i="6" s="1"/>
  <c r="FG364" i="6"/>
  <c r="LT364" i="6" s="1"/>
  <c r="FE364" i="6"/>
  <c r="LP364" i="6" s="1"/>
  <c r="FD364" i="6"/>
  <c r="LR364" i="6" s="1"/>
  <c r="LV364" i="6" s="1"/>
  <c r="FA364" i="6"/>
  <c r="LL364" i="6" s="1"/>
  <c r="EY364" i="6"/>
  <c r="EX364" i="6"/>
  <c r="EU364" i="6"/>
  <c r="LH364" i="6" s="1"/>
  <c r="ET364" i="6"/>
  <c r="LJ364" i="6" s="1"/>
  <c r="EO364" i="6"/>
  <c r="EP364" i="6" s="1"/>
  <c r="LD364" i="6" s="1"/>
  <c r="EN364" i="6"/>
  <c r="EM364" i="6"/>
  <c r="EK364" i="6"/>
  <c r="KZ364" i="6" s="1"/>
  <c r="EJ364" i="6"/>
  <c r="LB364" i="6" s="1"/>
  <c r="EE364" i="6"/>
  <c r="KV364" i="6" s="1"/>
  <c r="EC364" i="6"/>
  <c r="EB364" i="6"/>
  <c r="DW364" i="6"/>
  <c r="KR364" i="6" s="1"/>
  <c r="DV364" i="6"/>
  <c r="KT364" i="6" s="1"/>
  <c r="KX364" i="6" s="1"/>
  <c r="DR364" i="6"/>
  <c r="KN364" i="6" s="1"/>
  <c r="DP364" i="6"/>
  <c r="DO364" i="6"/>
  <c r="DM364" i="6"/>
  <c r="KJ364" i="6" s="1"/>
  <c r="DL364" i="6"/>
  <c r="KL364" i="6" s="1"/>
  <c r="DG364" i="6"/>
  <c r="KF364" i="6" s="1"/>
  <c r="DE364" i="6"/>
  <c r="KB364" i="6" s="1"/>
  <c r="DD364" i="6"/>
  <c r="KD364" i="6" s="1"/>
  <c r="KH364" i="6" s="1"/>
  <c r="DA364" i="6"/>
  <c r="JX364" i="6" s="1"/>
  <c r="CY364" i="6"/>
  <c r="JT364" i="6" s="1"/>
  <c r="CX364" i="6"/>
  <c r="JV364" i="6" s="1"/>
  <c r="CU364" i="6"/>
  <c r="JP364" i="6" s="1"/>
  <c r="CS364" i="6"/>
  <c r="CP364" i="6"/>
  <c r="CO364" i="6"/>
  <c r="JN364" i="6" s="1"/>
  <c r="JR364" i="6" s="1"/>
  <c r="CI364" i="6"/>
  <c r="JH364" i="6" s="1"/>
  <c r="CG364" i="6"/>
  <c r="JF364" i="6" s="1"/>
  <c r="CF364" i="6"/>
  <c r="JD364" i="6" s="1"/>
  <c r="CC364" i="6"/>
  <c r="IZ364" i="6" s="1"/>
  <c r="CA364" i="6"/>
  <c r="IX364" i="6" s="1"/>
  <c r="BZ364" i="6"/>
  <c r="IV364" i="6" s="1"/>
  <c r="BW364" i="6"/>
  <c r="IR364" i="6" s="1"/>
  <c r="BU364" i="6"/>
  <c r="BT364" i="6"/>
  <c r="BQ364" i="6"/>
  <c r="IN364" i="6" s="1"/>
  <c r="BP364" i="6"/>
  <c r="IP364" i="6" s="1"/>
  <c r="BL364" i="6"/>
  <c r="IJ364" i="6" s="1"/>
  <c r="BJ364" i="6"/>
  <c r="BI364" i="6"/>
  <c r="IF364" i="6" s="1"/>
  <c r="IK364" i="6" s="1"/>
  <c r="BF364" i="6"/>
  <c r="BG364" i="6" s="1"/>
  <c r="BC364" i="6"/>
  <c r="BD364" i="6" s="1"/>
  <c r="AY364" i="6"/>
  <c r="IB364" i="6" s="1"/>
  <c r="AW364" i="6"/>
  <c r="AV364" i="6"/>
  <c r="AT364" i="6"/>
  <c r="FW364" i="6" s="1"/>
  <c r="AR364" i="6"/>
  <c r="AQ364" i="6"/>
  <c r="AM364" i="6"/>
  <c r="HT364" i="6" s="1"/>
  <c r="AK364" i="6"/>
  <c r="AJ364" i="6"/>
  <c r="AG364" i="6"/>
  <c r="HP364" i="6" s="1"/>
  <c r="AF364" i="6"/>
  <c r="HR364" i="6" s="1"/>
  <c r="K364" i="6"/>
  <c r="E364" i="6"/>
  <c r="D364" i="6"/>
  <c r="NK363" i="6"/>
  <c r="NA363" i="6"/>
  <c r="MZ363" i="6"/>
  <c r="GH363" i="6"/>
  <c r="GE363" i="6"/>
  <c r="GD363" i="6"/>
  <c r="GC363" i="6"/>
  <c r="GB363" i="6"/>
  <c r="GA363" i="6"/>
  <c r="FZ363" i="6"/>
  <c r="FY363" i="6"/>
  <c r="FX363" i="6"/>
  <c r="FU363" i="6"/>
  <c r="FS363" i="6"/>
  <c r="MJ363" i="6" s="1"/>
  <c r="FQ363" i="6"/>
  <c r="MF363" i="6" s="1"/>
  <c r="FP363" i="6"/>
  <c r="MH363" i="6" s="1"/>
  <c r="FM363" i="6"/>
  <c r="MB363" i="6" s="1"/>
  <c r="FK363" i="6"/>
  <c r="LX363" i="6" s="1"/>
  <c r="FJ363" i="6"/>
  <c r="LZ363" i="6" s="1"/>
  <c r="FG363" i="6"/>
  <c r="LT363" i="6" s="1"/>
  <c r="FE363" i="6"/>
  <c r="LP363" i="6" s="1"/>
  <c r="FD363" i="6"/>
  <c r="LR363" i="6" s="1"/>
  <c r="FA363" i="6"/>
  <c r="LL363" i="6" s="1"/>
  <c r="EY363" i="6"/>
  <c r="EX363" i="6"/>
  <c r="EU363" i="6"/>
  <c r="LH363" i="6" s="1"/>
  <c r="ET363" i="6"/>
  <c r="LJ363" i="6" s="1"/>
  <c r="EO363" i="6"/>
  <c r="EP363" i="6" s="1"/>
  <c r="LD363" i="6" s="1"/>
  <c r="EN363" i="6"/>
  <c r="EM363" i="6"/>
  <c r="EK363" i="6"/>
  <c r="KZ363" i="6" s="1"/>
  <c r="EJ363" i="6"/>
  <c r="LB363" i="6" s="1"/>
  <c r="EE363" i="6"/>
  <c r="KV363" i="6" s="1"/>
  <c r="EC363" i="6"/>
  <c r="EB363" i="6"/>
  <c r="DW363" i="6"/>
  <c r="KR363" i="6" s="1"/>
  <c r="DV363" i="6"/>
  <c r="KT363" i="6" s="1"/>
  <c r="DR363" i="6"/>
  <c r="KN363" i="6" s="1"/>
  <c r="DP363" i="6"/>
  <c r="DO363" i="6"/>
  <c r="DM363" i="6"/>
  <c r="KJ363" i="6" s="1"/>
  <c r="DL363" i="6"/>
  <c r="KL363" i="6" s="1"/>
  <c r="DG363" i="6"/>
  <c r="KF363" i="6" s="1"/>
  <c r="DE363" i="6"/>
  <c r="KB363" i="6" s="1"/>
  <c r="DD363" i="6"/>
  <c r="KD363" i="6" s="1"/>
  <c r="DA363" i="6"/>
  <c r="JX363" i="6" s="1"/>
  <c r="CY363" i="6"/>
  <c r="JT363" i="6" s="1"/>
  <c r="CX363" i="6"/>
  <c r="JV363" i="6" s="1"/>
  <c r="CU363" i="6"/>
  <c r="JP363" i="6" s="1"/>
  <c r="CS363" i="6"/>
  <c r="CP363" i="6"/>
  <c r="CO363" i="6"/>
  <c r="JN363" i="6" s="1"/>
  <c r="CI363" i="6"/>
  <c r="JH363" i="6" s="1"/>
  <c r="CG363" i="6"/>
  <c r="JF363" i="6" s="1"/>
  <c r="CF363" i="6"/>
  <c r="JD363" i="6" s="1"/>
  <c r="CC363" i="6"/>
  <c r="IZ363" i="6" s="1"/>
  <c r="CA363" i="6"/>
  <c r="IX363" i="6" s="1"/>
  <c r="BZ363" i="6"/>
  <c r="IV363" i="6" s="1"/>
  <c r="BW363" i="6"/>
  <c r="IR363" i="6" s="1"/>
  <c r="BU363" i="6"/>
  <c r="BT363" i="6"/>
  <c r="BQ363" i="6"/>
  <c r="IN363" i="6" s="1"/>
  <c r="BP363" i="6"/>
  <c r="IP363" i="6" s="1"/>
  <c r="BL363" i="6"/>
  <c r="IJ363" i="6" s="1"/>
  <c r="BJ363" i="6"/>
  <c r="BI363" i="6"/>
  <c r="IF363" i="6" s="1"/>
  <c r="BF363" i="6"/>
  <c r="BG363" i="6" s="1"/>
  <c r="BC363" i="6"/>
  <c r="AY363" i="6"/>
  <c r="IB363" i="6" s="1"/>
  <c r="AW363" i="6"/>
  <c r="AV363" i="6"/>
  <c r="AT363" i="6"/>
  <c r="AR363" i="6"/>
  <c r="AQ363" i="6"/>
  <c r="AM363" i="6"/>
  <c r="HT363" i="6" s="1"/>
  <c r="AK363" i="6"/>
  <c r="AJ363" i="6"/>
  <c r="AG363" i="6"/>
  <c r="HP363" i="6" s="1"/>
  <c r="AF363" i="6"/>
  <c r="HR363" i="6" s="1"/>
  <c r="K363" i="6"/>
  <c r="L363" i="6" s="1"/>
  <c r="E363" i="6"/>
  <c r="NK362" i="6"/>
  <c r="NA362" i="6"/>
  <c r="MZ362" i="6"/>
  <c r="GH362" i="6"/>
  <c r="GE362" i="6"/>
  <c r="GD362" i="6"/>
  <c r="GC362" i="6"/>
  <c r="GB362" i="6"/>
  <c r="GA362" i="6"/>
  <c r="FZ362" i="6"/>
  <c r="FY362" i="6"/>
  <c r="FX362" i="6"/>
  <c r="FU362" i="6"/>
  <c r="FS362" i="6"/>
  <c r="MJ362" i="6" s="1"/>
  <c r="FQ362" i="6"/>
  <c r="MF362" i="6" s="1"/>
  <c r="FP362" i="6"/>
  <c r="MH362" i="6" s="1"/>
  <c r="FM362" i="6"/>
  <c r="MB362" i="6" s="1"/>
  <c r="FK362" i="6"/>
  <c r="LX362" i="6" s="1"/>
  <c r="FJ362" i="6"/>
  <c r="LZ362" i="6" s="1"/>
  <c r="FG362" i="6"/>
  <c r="LT362" i="6" s="1"/>
  <c r="FE362" i="6"/>
  <c r="LP362" i="6" s="1"/>
  <c r="FD362" i="6"/>
  <c r="LR362" i="6" s="1"/>
  <c r="FA362" i="6"/>
  <c r="LL362" i="6" s="1"/>
  <c r="EY362" i="6"/>
  <c r="EX362" i="6"/>
  <c r="EU362" i="6"/>
  <c r="LH362" i="6" s="1"/>
  <c r="ET362" i="6"/>
  <c r="LJ362" i="6" s="1"/>
  <c r="EO362" i="6"/>
  <c r="EP362" i="6" s="1"/>
  <c r="LD362" i="6" s="1"/>
  <c r="EN362" i="6"/>
  <c r="EM362" i="6"/>
  <c r="EK362" i="6"/>
  <c r="KZ362" i="6" s="1"/>
  <c r="EJ362" i="6"/>
  <c r="LB362" i="6" s="1"/>
  <c r="EE362" i="6"/>
  <c r="KV362" i="6" s="1"/>
  <c r="EC362" i="6"/>
  <c r="EB362" i="6"/>
  <c r="DW362" i="6"/>
  <c r="KR362" i="6" s="1"/>
  <c r="DV362" i="6"/>
  <c r="KT362" i="6" s="1"/>
  <c r="DR362" i="6"/>
  <c r="KN362" i="6" s="1"/>
  <c r="DP362" i="6"/>
  <c r="DO362" i="6"/>
  <c r="DM362" i="6"/>
  <c r="KJ362" i="6" s="1"/>
  <c r="DL362" i="6"/>
  <c r="KL362" i="6" s="1"/>
  <c r="DG362" i="6"/>
  <c r="KF362" i="6" s="1"/>
  <c r="DE362" i="6"/>
  <c r="KB362" i="6" s="1"/>
  <c r="DD362" i="6"/>
  <c r="KD362" i="6" s="1"/>
  <c r="DA362" i="6"/>
  <c r="JX362" i="6" s="1"/>
  <c r="CY362" i="6"/>
  <c r="JT362" i="6" s="1"/>
  <c r="CX362" i="6"/>
  <c r="JV362" i="6" s="1"/>
  <c r="CU362" i="6"/>
  <c r="JP362" i="6" s="1"/>
  <c r="CS362" i="6"/>
  <c r="CP362" i="6"/>
  <c r="CO362" i="6"/>
  <c r="JN362" i="6" s="1"/>
  <c r="CI362" i="6"/>
  <c r="JH362" i="6" s="1"/>
  <c r="CG362" i="6"/>
  <c r="JF362" i="6" s="1"/>
  <c r="CF362" i="6"/>
  <c r="JD362" i="6" s="1"/>
  <c r="CC362" i="6"/>
  <c r="IZ362" i="6" s="1"/>
  <c r="CA362" i="6"/>
  <c r="IX362" i="6" s="1"/>
  <c r="BZ362" i="6"/>
  <c r="IV362" i="6" s="1"/>
  <c r="BW362" i="6"/>
  <c r="IR362" i="6" s="1"/>
  <c r="BU362" i="6"/>
  <c r="BT362" i="6"/>
  <c r="BQ362" i="6"/>
  <c r="IN362" i="6" s="1"/>
  <c r="BP362" i="6"/>
  <c r="IP362" i="6" s="1"/>
  <c r="BL362" i="6"/>
  <c r="IJ362" i="6" s="1"/>
  <c r="BJ362" i="6"/>
  <c r="BI362" i="6"/>
  <c r="IF362" i="6" s="1"/>
  <c r="BF362" i="6"/>
  <c r="BG362" i="6" s="1"/>
  <c r="BC362" i="6"/>
  <c r="IH362" i="6" s="1"/>
  <c r="AY362" i="6"/>
  <c r="IB362" i="6" s="1"/>
  <c r="AW362" i="6"/>
  <c r="AV362" i="6"/>
  <c r="AT362" i="6"/>
  <c r="FW362" i="6" s="1"/>
  <c r="AR362" i="6"/>
  <c r="AQ362" i="6"/>
  <c r="GG362" i="6" s="1"/>
  <c r="AM362" i="6"/>
  <c r="HT362" i="6" s="1"/>
  <c r="AK362" i="6"/>
  <c r="GI362" i="6" s="1"/>
  <c r="AJ362" i="6"/>
  <c r="AG362" i="6"/>
  <c r="HP362" i="6" s="1"/>
  <c r="AF362" i="6"/>
  <c r="HR362" i="6" s="1"/>
  <c r="L362" i="6"/>
  <c r="K362" i="6"/>
  <c r="E362" i="6"/>
  <c r="D362" i="6"/>
  <c r="NK361" i="6"/>
  <c r="NA361" i="6"/>
  <c r="MZ361" i="6"/>
  <c r="GH361" i="6"/>
  <c r="GE361" i="6"/>
  <c r="GD361" i="6"/>
  <c r="GC361" i="6"/>
  <c r="GB361" i="6"/>
  <c r="GA361" i="6"/>
  <c r="FZ361" i="6"/>
  <c r="FY361" i="6"/>
  <c r="FX361" i="6"/>
  <c r="FU361" i="6"/>
  <c r="FS361" i="6"/>
  <c r="MJ361" i="6" s="1"/>
  <c r="FQ361" i="6"/>
  <c r="MF361" i="6" s="1"/>
  <c r="FP361" i="6"/>
  <c r="MH361" i="6" s="1"/>
  <c r="FM361" i="6"/>
  <c r="MB361" i="6" s="1"/>
  <c r="FK361" i="6"/>
  <c r="LX361" i="6" s="1"/>
  <c r="FJ361" i="6"/>
  <c r="LZ361" i="6" s="1"/>
  <c r="FG361" i="6"/>
  <c r="LT361" i="6" s="1"/>
  <c r="FE361" i="6"/>
  <c r="LP361" i="6" s="1"/>
  <c r="FD361" i="6"/>
  <c r="LR361" i="6" s="1"/>
  <c r="LV361" i="6" s="1"/>
  <c r="FA361" i="6"/>
  <c r="LL361" i="6" s="1"/>
  <c r="EY361" i="6"/>
  <c r="EX361" i="6"/>
  <c r="EU361" i="6"/>
  <c r="LH361" i="6" s="1"/>
  <c r="ET361" i="6"/>
  <c r="LJ361" i="6" s="1"/>
  <c r="EO361" i="6"/>
  <c r="EP361" i="6" s="1"/>
  <c r="LD361" i="6" s="1"/>
  <c r="EN361" i="6"/>
  <c r="EM361" i="6"/>
  <c r="EK361" i="6"/>
  <c r="KZ361" i="6" s="1"/>
  <c r="EJ361" i="6"/>
  <c r="LB361" i="6" s="1"/>
  <c r="EE361" i="6"/>
  <c r="KV361" i="6" s="1"/>
  <c r="EC361" i="6"/>
  <c r="EB361" i="6"/>
  <c r="DW361" i="6"/>
  <c r="KR361" i="6" s="1"/>
  <c r="DV361" i="6"/>
  <c r="KT361" i="6" s="1"/>
  <c r="KX361" i="6" s="1"/>
  <c r="DR361" i="6"/>
  <c r="KN361" i="6" s="1"/>
  <c r="DP361" i="6"/>
  <c r="DO361" i="6"/>
  <c r="DM361" i="6"/>
  <c r="KJ361" i="6" s="1"/>
  <c r="DL361" i="6"/>
  <c r="KL361" i="6" s="1"/>
  <c r="DG361" i="6"/>
  <c r="KF361" i="6" s="1"/>
  <c r="DE361" i="6"/>
  <c r="KB361" i="6" s="1"/>
  <c r="DD361" i="6"/>
  <c r="KD361" i="6" s="1"/>
  <c r="KH361" i="6" s="1"/>
  <c r="DA361" i="6"/>
  <c r="JX361" i="6" s="1"/>
  <c r="CY361" i="6"/>
  <c r="JT361" i="6" s="1"/>
  <c r="CX361" i="6"/>
  <c r="JV361" i="6" s="1"/>
  <c r="CU361" i="6"/>
  <c r="JP361" i="6" s="1"/>
  <c r="CS361" i="6"/>
  <c r="CP361" i="6"/>
  <c r="JL361" i="6" s="1"/>
  <c r="CO361" i="6"/>
  <c r="JN361" i="6" s="1"/>
  <c r="CI361" i="6"/>
  <c r="JH361" i="6" s="1"/>
  <c r="CG361" i="6"/>
  <c r="JF361" i="6" s="1"/>
  <c r="CF361" i="6"/>
  <c r="JD361" i="6" s="1"/>
  <c r="CC361" i="6"/>
  <c r="IZ361" i="6" s="1"/>
  <c r="CA361" i="6"/>
  <c r="IX361" i="6" s="1"/>
  <c r="BZ361" i="6"/>
  <c r="IV361" i="6" s="1"/>
  <c r="BW361" i="6"/>
  <c r="IR361" i="6" s="1"/>
  <c r="BU361" i="6"/>
  <c r="BT361" i="6"/>
  <c r="BQ361" i="6"/>
  <c r="IN361" i="6" s="1"/>
  <c r="BP361" i="6"/>
  <c r="IP361" i="6" s="1"/>
  <c r="BL361" i="6"/>
  <c r="IJ361" i="6" s="1"/>
  <c r="BJ361" i="6"/>
  <c r="BI361" i="6"/>
  <c r="IF361" i="6" s="1"/>
  <c r="IK361" i="6" s="1"/>
  <c r="BF361" i="6"/>
  <c r="BG361" i="6" s="1"/>
  <c r="BC361" i="6"/>
  <c r="BD361" i="6" s="1"/>
  <c r="AY361" i="6"/>
  <c r="IB361" i="6" s="1"/>
  <c r="AW361" i="6"/>
  <c r="AV361" i="6"/>
  <c r="AT361" i="6"/>
  <c r="AR361" i="6"/>
  <c r="AQ361" i="6"/>
  <c r="AM361" i="6"/>
  <c r="HT361" i="6" s="1"/>
  <c r="AK361" i="6"/>
  <c r="AJ361" i="6"/>
  <c r="AG361" i="6"/>
  <c r="HP361" i="6" s="1"/>
  <c r="AF361" i="6"/>
  <c r="HR361" i="6" s="1"/>
  <c r="K361" i="6"/>
  <c r="E361" i="6"/>
  <c r="D361" i="6"/>
  <c r="NK360" i="6"/>
  <c r="ND360" i="6"/>
  <c r="NC360" i="6"/>
  <c r="NA360" i="6"/>
  <c r="MZ360" i="6"/>
  <c r="MY360" i="6"/>
  <c r="GH360" i="6"/>
  <c r="GE360" i="6"/>
  <c r="GD360" i="6"/>
  <c r="GC360" i="6"/>
  <c r="GB360" i="6"/>
  <c r="GA360" i="6"/>
  <c r="FZ360" i="6"/>
  <c r="FY360" i="6"/>
  <c r="FX360" i="6"/>
  <c r="FU360" i="6"/>
  <c r="FS360" i="6"/>
  <c r="MJ360" i="6" s="1"/>
  <c r="FQ360" i="6"/>
  <c r="MF360" i="6" s="1"/>
  <c r="FP360" i="6"/>
  <c r="MH360" i="6" s="1"/>
  <c r="FM360" i="6"/>
  <c r="MB360" i="6" s="1"/>
  <c r="FK360" i="6"/>
  <c r="LX360" i="6" s="1"/>
  <c r="FJ360" i="6"/>
  <c r="LZ360" i="6" s="1"/>
  <c r="FG360" i="6"/>
  <c r="LT360" i="6" s="1"/>
  <c r="FE360" i="6"/>
  <c r="LP360" i="6" s="1"/>
  <c r="FD360" i="6"/>
  <c r="LR360" i="6" s="1"/>
  <c r="FA360" i="6"/>
  <c r="LL360" i="6" s="1"/>
  <c r="EY360" i="6"/>
  <c r="EX360" i="6"/>
  <c r="EU360" i="6"/>
  <c r="LH360" i="6" s="1"/>
  <c r="ET360" i="6"/>
  <c r="LJ360" i="6" s="1"/>
  <c r="EO360" i="6"/>
  <c r="EP360" i="6" s="1"/>
  <c r="LD360" i="6" s="1"/>
  <c r="EN360" i="6"/>
  <c r="EM360" i="6"/>
  <c r="EK360" i="6"/>
  <c r="KZ360" i="6" s="1"/>
  <c r="EJ360" i="6"/>
  <c r="LB360" i="6" s="1"/>
  <c r="EE360" i="6"/>
  <c r="KV360" i="6" s="1"/>
  <c r="EC360" i="6"/>
  <c r="EB360" i="6"/>
  <c r="DW360" i="6"/>
  <c r="KR360" i="6" s="1"/>
  <c r="DV360" i="6"/>
  <c r="KT360" i="6" s="1"/>
  <c r="DR360" i="6"/>
  <c r="KN360" i="6" s="1"/>
  <c r="DP360" i="6"/>
  <c r="DO360" i="6"/>
  <c r="DM360" i="6"/>
  <c r="KJ360" i="6" s="1"/>
  <c r="DL360" i="6"/>
  <c r="KL360" i="6" s="1"/>
  <c r="DG360" i="6"/>
  <c r="KF360" i="6" s="1"/>
  <c r="DE360" i="6"/>
  <c r="KB360" i="6" s="1"/>
  <c r="DD360" i="6"/>
  <c r="KD360" i="6" s="1"/>
  <c r="DA360" i="6"/>
  <c r="JX360" i="6" s="1"/>
  <c r="CY360" i="6"/>
  <c r="JT360" i="6" s="1"/>
  <c r="CX360" i="6"/>
  <c r="JV360" i="6" s="1"/>
  <c r="CU360" i="6"/>
  <c r="JP360" i="6" s="1"/>
  <c r="CS360" i="6"/>
  <c r="CP360" i="6"/>
  <c r="CO360" i="6"/>
  <c r="JN360" i="6" s="1"/>
  <c r="CI360" i="6"/>
  <c r="JH360" i="6" s="1"/>
  <c r="CG360" i="6"/>
  <c r="JF360" i="6" s="1"/>
  <c r="CF360" i="6"/>
  <c r="JD360" i="6" s="1"/>
  <c r="CC360" i="6"/>
  <c r="IZ360" i="6" s="1"/>
  <c r="CA360" i="6"/>
  <c r="IX360" i="6" s="1"/>
  <c r="BZ360" i="6"/>
  <c r="IV360" i="6" s="1"/>
  <c r="BW360" i="6"/>
  <c r="IR360" i="6" s="1"/>
  <c r="BU360" i="6"/>
  <c r="BT360" i="6"/>
  <c r="BQ360" i="6"/>
  <c r="IN360" i="6" s="1"/>
  <c r="BP360" i="6"/>
  <c r="IP360" i="6" s="1"/>
  <c r="BL360" i="6"/>
  <c r="IJ360" i="6" s="1"/>
  <c r="BJ360" i="6"/>
  <c r="BI360" i="6"/>
  <c r="IF360" i="6" s="1"/>
  <c r="IK360" i="6" s="1"/>
  <c r="BF360" i="6"/>
  <c r="BG360" i="6" s="1"/>
  <c r="BC360" i="6"/>
  <c r="BD360" i="6" s="1"/>
  <c r="AY360" i="6"/>
  <c r="IB360" i="6" s="1"/>
  <c r="AW360" i="6"/>
  <c r="AV360" i="6"/>
  <c r="AT360" i="6"/>
  <c r="FW360" i="6" s="1"/>
  <c r="AR360" i="6"/>
  <c r="AQ360" i="6"/>
  <c r="AM360" i="6"/>
  <c r="HT360" i="6" s="1"/>
  <c r="AK360" i="6"/>
  <c r="AJ360" i="6"/>
  <c r="AG360" i="6"/>
  <c r="HP360" i="6" s="1"/>
  <c r="AF360" i="6"/>
  <c r="HR360" i="6" s="1"/>
  <c r="K360" i="6"/>
  <c r="E360" i="6"/>
  <c r="D360" i="6"/>
  <c r="NK359" i="6"/>
  <c r="ND359" i="6"/>
  <c r="NC359" i="6"/>
  <c r="NA359" i="6"/>
  <c r="MZ359" i="6"/>
  <c r="MY359" i="6"/>
  <c r="GH359" i="6"/>
  <c r="GE359" i="6"/>
  <c r="GD359" i="6"/>
  <c r="GC359" i="6"/>
  <c r="GB359" i="6"/>
  <c r="GA359" i="6"/>
  <c r="FZ359" i="6"/>
  <c r="FY359" i="6"/>
  <c r="FX359" i="6"/>
  <c r="FU359" i="6"/>
  <c r="FS359" i="6"/>
  <c r="MJ359" i="6" s="1"/>
  <c r="FQ359" i="6"/>
  <c r="MF359" i="6" s="1"/>
  <c r="FP359" i="6"/>
  <c r="MH359" i="6" s="1"/>
  <c r="FM359" i="6"/>
  <c r="MB359" i="6" s="1"/>
  <c r="FK359" i="6"/>
  <c r="LX359" i="6" s="1"/>
  <c r="FJ359" i="6"/>
  <c r="LZ359" i="6" s="1"/>
  <c r="FG359" i="6"/>
  <c r="LT359" i="6" s="1"/>
  <c r="FE359" i="6"/>
  <c r="LP359" i="6" s="1"/>
  <c r="FD359" i="6"/>
  <c r="LR359" i="6" s="1"/>
  <c r="FA359" i="6"/>
  <c r="LL359" i="6" s="1"/>
  <c r="EY359" i="6"/>
  <c r="EX359" i="6"/>
  <c r="EU359" i="6"/>
  <c r="LH359" i="6" s="1"/>
  <c r="ET359" i="6"/>
  <c r="LJ359" i="6" s="1"/>
  <c r="EO359" i="6"/>
  <c r="EP359" i="6" s="1"/>
  <c r="LD359" i="6" s="1"/>
  <c r="EN359" i="6"/>
  <c r="EM359" i="6"/>
  <c r="EK359" i="6"/>
  <c r="KZ359" i="6" s="1"/>
  <c r="EJ359" i="6"/>
  <c r="LB359" i="6" s="1"/>
  <c r="EE359" i="6"/>
  <c r="KV359" i="6" s="1"/>
  <c r="EC359" i="6"/>
  <c r="EB359" i="6"/>
  <c r="DW359" i="6"/>
  <c r="KR359" i="6" s="1"/>
  <c r="DV359" i="6"/>
  <c r="KT359" i="6" s="1"/>
  <c r="DR359" i="6"/>
  <c r="KN359" i="6" s="1"/>
  <c r="DP359" i="6"/>
  <c r="DO359" i="6"/>
  <c r="DM359" i="6"/>
  <c r="KJ359" i="6" s="1"/>
  <c r="DL359" i="6"/>
  <c r="KL359" i="6" s="1"/>
  <c r="DG359" i="6"/>
  <c r="KF359" i="6" s="1"/>
  <c r="DE359" i="6"/>
  <c r="KB359" i="6" s="1"/>
  <c r="DD359" i="6"/>
  <c r="KD359" i="6" s="1"/>
  <c r="DA359" i="6"/>
  <c r="JX359" i="6" s="1"/>
  <c r="CY359" i="6"/>
  <c r="JT359" i="6" s="1"/>
  <c r="CX359" i="6"/>
  <c r="JV359" i="6" s="1"/>
  <c r="CU359" i="6"/>
  <c r="JP359" i="6" s="1"/>
  <c r="CS359" i="6"/>
  <c r="CP359" i="6"/>
  <c r="JL359" i="6" s="1"/>
  <c r="CO359" i="6"/>
  <c r="JN359" i="6" s="1"/>
  <c r="CI359" i="6"/>
  <c r="JH359" i="6" s="1"/>
  <c r="CG359" i="6"/>
  <c r="JF359" i="6" s="1"/>
  <c r="CF359" i="6"/>
  <c r="JD359" i="6" s="1"/>
  <c r="CC359" i="6"/>
  <c r="IZ359" i="6" s="1"/>
  <c r="CA359" i="6"/>
  <c r="IX359" i="6" s="1"/>
  <c r="BZ359" i="6"/>
  <c r="IV359" i="6" s="1"/>
  <c r="BW359" i="6"/>
  <c r="IR359" i="6" s="1"/>
  <c r="BU359" i="6"/>
  <c r="BT359" i="6"/>
  <c r="BQ359" i="6"/>
  <c r="IN359" i="6" s="1"/>
  <c r="BP359" i="6"/>
  <c r="IP359" i="6" s="1"/>
  <c r="BL359" i="6"/>
  <c r="IJ359" i="6" s="1"/>
  <c r="BJ359" i="6"/>
  <c r="BI359" i="6"/>
  <c r="IF359" i="6" s="1"/>
  <c r="IK359" i="6" s="1"/>
  <c r="BF359" i="6"/>
  <c r="BG359" i="6" s="1"/>
  <c r="BC359" i="6"/>
  <c r="BD359" i="6" s="1"/>
  <c r="AY359" i="6"/>
  <c r="IB359" i="6" s="1"/>
  <c r="AW359" i="6"/>
  <c r="AV359" i="6"/>
  <c r="AT359" i="6"/>
  <c r="AR359" i="6"/>
  <c r="AQ359" i="6"/>
  <c r="AM359" i="6"/>
  <c r="HT359" i="6" s="1"/>
  <c r="AK359" i="6"/>
  <c r="AJ359" i="6"/>
  <c r="AG359" i="6"/>
  <c r="HP359" i="6" s="1"/>
  <c r="AF359" i="6"/>
  <c r="HR359" i="6" s="1"/>
  <c r="K359" i="6"/>
  <c r="E359" i="6"/>
  <c r="D359" i="6"/>
  <c r="NK358" i="6"/>
  <c r="ND358" i="6"/>
  <c r="NC358" i="6"/>
  <c r="NA358" i="6"/>
  <c r="MZ358" i="6"/>
  <c r="MY358" i="6"/>
  <c r="GH358" i="6"/>
  <c r="GE358" i="6"/>
  <c r="GD358" i="6"/>
  <c r="GC358" i="6"/>
  <c r="GB358" i="6"/>
  <c r="GA358" i="6"/>
  <c r="FZ358" i="6"/>
  <c r="FY358" i="6"/>
  <c r="FX358" i="6"/>
  <c r="FU358" i="6"/>
  <c r="FS358" i="6"/>
  <c r="MJ358" i="6" s="1"/>
  <c r="FQ358" i="6"/>
  <c r="MF358" i="6" s="1"/>
  <c r="FP358" i="6"/>
  <c r="MH358" i="6" s="1"/>
  <c r="FM358" i="6"/>
  <c r="MB358" i="6" s="1"/>
  <c r="FK358" i="6"/>
  <c r="LX358" i="6" s="1"/>
  <c r="FJ358" i="6"/>
  <c r="LZ358" i="6" s="1"/>
  <c r="FG358" i="6"/>
  <c r="LT358" i="6" s="1"/>
  <c r="FE358" i="6"/>
  <c r="LP358" i="6" s="1"/>
  <c r="FD358" i="6"/>
  <c r="LR358" i="6" s="1"/>
  <c r="FA358" i="6"/>
  <c r="LL358" i="6" s="1"/>
  <c r="EY358" i="6"/>
  <c r="EX358" i="6"/>
  <c r="EU358" i="6"/>
  <c r="LH358" i="6" s="1"/>
  <c r="ET358" i="6"/>
  <c r="LJ358" i="6" s="1"/>
  <c r="EO358" i="6"/>
  <c r="EP358" i="6" s="1"/>
  <c r="LD358" i="6" s="1"/>
  <c r="EN358" i="6"/>
  <c r="EM358" i="6"/>
  <c r="EK358" i="6"/>
  <c r="KZ358" i="6" s="1"/>
  <c r="EJ358" i="6"/>
  <c r="LB358" i="6" s="1"/>
  <c r="EE358" i="6"/>
  <c r="KV358" i="6" s="1"/>
  <c r="EC358" i="6"/>
  <c r="EB358" i="6"/>
  <c r="DW358" i="6"/>
  <c r="KR358" i="6" s="1"/>
  <c r="DV358" i="6"/>
  <c r="KT358" i="6" s="1"/>
  <c r="DR358" i="6"/>
  <c r="KN358" i="6" s="1"/>
  <c r="DP358" i="6"/>
  <c r="DO358" i="6"/>
  <c r="DM358" i="6"/>
  <c r="KJ358" i="6" s="1"/>
  <c r="DL358" i="6"/>
  <c r="KL358" i="6" s="1"/>
  <c r="DG358" i="6"/>
  <c r="KF358" i="6" s="1"/>
  <c r="DE358" i="6"/>
  <c r="KB358" i="6" s="1"/>
  <c r="DD358" i="6"/>
  <c r="KD358" i="6" s="1"/>
  <c r="DA358" i="6"/>
  <c r="JX358" i="6" s="1"/>
  <c r="CY358" i="6"/>
  <c r="JT358" i="6" s="1"/>
  <c r="CX358" i="6"/>
  <c r="JV358" i="6" s="1"/>
  <c r="CU358" i="6"/>
  <c r="JP358" i="6" s="1"/>
  <c r="CS358" i="6"/>
  <c r="CP358" i="6"/>
  <c r="CO358" i="6"/>
  <c r="JN358" i="6" s="1"/>
  <c r="CI358" i="6"/>
  <c r="JH358" i="6" s="1"/>
  <c r="CG358" i="6"/>
  <c r="JF358" i="6" s="1"/>
  <c r="CF358" i="6"/>
  <c r="JD358" i="6" s="1"/>
  <c r="CC358" i="6"/>
  <c r="IZ358" i="6" s="1"/>
  <c r="CA358" i="6"/>
  <c r="IX358" i="6" s="1"/>
  <c r="BZ358" i="6"/>
  <c r="IV358" i="6" s="1"/>
  <c r="BW358" i="6"/>
  <c r="IR358" i="6" s="1"/>
  <c r="BU358" i="6"/>
  <c r="BT358" i="6"/>
  <c r="BQ358" i="6"/>
  <c r="IN358" i="6" s="1"/>
  <c r="BP358" i="6"/>
  <c r="IP358" i="6" s="1"/>
  <c r="BL358" i="6"/>
  <c r="IJ358" i="6" s="1"/>
  <c r="BJ358" i="6"/>
  <c r="BI358" i="6"/>
  <c r="IF358" i="6" s="1"/>
  <c r="IK358" i="6" s="1"/>
  <c r="BF358" i="6"/>
  <c r="BG358" i="6" s="1"/>
  <c r="BC358" i="6"/>
  <c r="BD358" i="6" s="1"/>
  <c r="AY358" i="6"/>
  <c r="IB358" i="6" s="1"/>
  <c r="AW358" i="6"/>
  <c r="AV358" i="6"/>
  <c r="AT358" i="6"/>
  <c r="FW358" i="6" s="1"/>
  <c r="AR358" i="6"/>
  <c r="AQ358" i="6"/>
  <c r="AM358" i="6"/>
  <c r="HT358" i="6" s="1"/>
  <c r="AK358" i="6"/>
  <c r="AJ358" i="6"/>
  <c r="AG358" i="6"/>
  <c r="HP358" i="6" s="1"/>
  <c r="AF358" i="6"/>
  <c r="HR358" i="6" s="1"/>
  <c r="K358" i="6"/>
  <c r="E358" i="6"/>
  <c r="D358" i="6"/>
  <c r="NK357" i="6"/>
  <c r="ND357" i="6"/>
  <c r="NC357" i="6"/>
  <c r="NA357" i="6"/>
  <c r="MZ357" i="6"/>
  <c r="GH357" i="6"/>
  <c r="GE357" i="6"/>
  <c r="GD357" i="6"/>
  <c r="GC357" i="6"/>
  <c r="GB357" i="6"/>
  <c r="GA357" i="6"/>
  <c r="FZ357" i="6"/>
  <c r="FY357" i="6"/>
  <c r="FX357" i="6"/>
  <c r="FU357" i="6"/>
  <c r="FS357" i="6"/>
  <c r="MJ357" i="6" s="1"/>
  <c r="FQ357" i="6"/>
  <c r="MF357" i="6" s="1"/>
  <c r="FP357" i="6"/>
  <c r="MH357" i="6" s="1"/>
  <c r="FM357" i="6"/>
  <c r="MB357" i="6" s="1"/>
  <c r="FK357" i="6"/>
  <c r="LX357" i="6" s="1"/>
  <c r="FJ357" i="6"/>
  <c r="LZ357" i="6" s="1"/>
  <c r="FG357" i="6"/>
  <c r="LT357" i="6" s="1"/>
  <c r="FE357" i="6"/>
  <c r="LP357" i="6" s="1"/>
  <c r="FD357" i="6"/>
  <c r="LR357" i="6" s="1"/>
  <c r="FA357" i="6"/>
  <c r="LL357" i="6" s="1"/>
  <c r="EY357" i="6"/>
  <c r="EX357" i="6"/>
  <c r="EU357" i="6"/>
  <c r="LH357" i="6" s="1"/>
  <c r="ET357" i="6"/>
  <c r="LJ357" i="6" s="1"/>
  <c r="EO357" i="6"/>
  <c r="EP357" i="6" s="1"/>
  <c r="LD357" i="6" s="1"/>
  <c r="EN357" i="6"/>
  <c r="EM357" i="6"/>
  <c r="EK357" i="6"/>
  <c r="KZ357" i="6" s="1"/>
  <c r="EJ357" i="6"/>
  <c r="LB357" i="6" s="1"/>
  <c r="EE357" i="6"/>
  <c r="KV357" i="6" s="1"/>
  <c r="EC357" i="6"/>
  <c r="EB357" i="6"/>
  <c r="DW357" i="6"/>
  <c r="KR357" i="6" s="1"/>
  <c r="DV357" i="6"/>
  <c r="KT357" i="6" s="1"/>
  <c r="DR357" i="6"/>
  <c r="KN357" i="6" s="1"/>
  <c r="DP357" i="6"/>
  <c r="DO357" i="6"/>
  <c r="DM357" i="6"/>
  <c r="KJ357" i="6" s="1"/>
  <c r="DL357" i="6"/>
  <c r="KL357" i="6" s="1"/>
  <c r="DG357" i="6"/>
  <c r="KF357" i="6" s="1"/>
  <c r="DE357" i="6"/>
  <c r="KB357" i="6" s="1"/>
  <c r="DD357" i="6"/>
  <c r="KD357" i="6" s="1"/>
  <c r="DA357" i="6"/>
  <c r="JX357" i="6" s="1"/>
  <c r="CY357" i="6"/>
  <c r="JT357" i="6" s="1"/>
  <c r="CX357" i="6"/>
  <c r="JV357" i="6" s="1"/>
  <c r="CU357" i="6"/>
  <c r="JP357" i="6" s="1"/>
  <c r="CS357" i="6"/>
  <c r="CP357" i="6"/>
  <c r="CO357" i="6"/>
  <c r="JN357" i="6" s="1"/>
  <c r="CI357" i="6"/>
  <c r="JH357" i="6" s="1"/>
  <c r="CG357" i="6"/>
  <c r="JF357" i="6" s="1"/>
  <c r="CF357" i="6"/>
  <c r="JD357" i="6" s="1"/>
  <c r="CC357" i="6"/>
  <c r="IZ357" i="6" s="1"/>
  <c r="CA357" i="6"/>
  <c r="IX357" i="6" s="1"/>
  <c r="BZ357" i="6"/>
  <c r="IV357" i="6" s="1"/>
  <c r="BW357" i="6"/>
  <c r="IR357" i="6" s="1"/>
  <c r="BU357" i="6"/>
  <c r="BT357" i="6"/>
  <c r="BQ357" i="6"/>
  <c r="IN357" i="6" s="1"/>
  <c r="BP357" i="6"/>
  <c r="IP357" i="6" s="1"/>
  <c r="BL357" i="6"/>
  <c r="IJ357" i="6" s="1"/>
  <c r="BJ357" i="6"/>
  <c r="BI357" i="6"/>
  <c r="IF357" i="6" s="1"/>
  <c r="BF357" i="6"/>
  <c r="BG357" i="6" s="1"/>
  <c r="BC357" i="6"/>
  <c r="AY357" i="6"/>
  <c r="IB357" i="6" s="1"/>
  <c r="AW357" i="6"/>
  <c r="AV357" i="6"/>
  <c r="AT357" i="6"/>
  <c r="AR357" i="6"/>
  <c r="AQ357" i="6"/>
  <c r="AM357" i="6"/>
  <c r="HT357" i="6" s="1"/>
  <c r="AK357" i="6"/>
  <c r="AJ357" i="6"/>
  <c r="AG357" i="6"/>
  <c r="HP357" i="6" s="1"/>
  <c r="AF357" i="6"/>
  <c r="HR357" i="6" s="1"/>
  <c r="K357" i="6"/>
  <c r="L357" i="6" s="1"/>
  <c r="E357" i="6"/>
  <c r="D357" i="6"/>
  <c r="NK356" i="6"/>
  <c r="NA356" i="6"/>
  <c r="MZ356" i="6"/>
  <c r="GH356" i="6"/>
  <c r="GE356" i="6"/>
  <c r="GD356" i="6"/>
  <c r="GC356" i="6"/>
  <c r="GB356" i="6"/>
  <c r="GA356" i="6"/>
  <c r="FZ356" i="6"/>
  <c r="FY356" i="6"/>
  <c r="FX356" i="6"/>
  <c r="FU356" i="6"/>
  <c r="FS356" i="6"/>
  <c r="MJ356" i="6" s="1"/>
  <c r="FQ356" i="6"/>
  <c r="MF356" i="6" s="1"/>
  <c r="FP356" i="6"/>
  <c r="MH356" i="6" s="1"/>
  <c r="FM356" i="6"/>
  <c r="MB356" i="6" s="1"/>
  <c r="FK356" i="6"/>
  <c r="LX356" i="6" s="1"/>
  <c r="FJ356" i="6"/>
  <c r="LZ356" i="6" s="1"/>
  <c r="FG356" i="6"/>
  <c r="LT356" i="6" s="1"/>
  <c r="FE356" i="6"/>
  <c r="LP356" i="6" s="1"/>
  <c r="FD356" i="6"/>
  <c r="LR356" i="6" s="1"/>
  <c r="LV356" i="6" s="1"/>
  <c r="FA356" i="6"/>
  <c r="LL356" i="6" s="1"/>
  <c r="EY356" i="6"/>
  <c r="EX356" i="6"/>
  <c r="EU356" i="6"/>
  <c r="LH356" i="6" s="1"/>
  <c r="ET356" i="6"/>
  <c r="LJ356" i="6" s="1"/>
  <c r="EO356" i="6"/>
  <c r="EP356" i="6" s="1"/>
  <c r="LD356" i="6" s="1"/>
  <c r="EN356" i="6"/>
  <c r="EM356" i="6"/>
  <c r="EK356" i="6"/>
  <c r="KZ356" i="6" s="1"/>
  <c r="EJ356" i="6"/>
  <c r="LB356" i="6" s="1"/>
  <c r="EE356" i="6"/>
  <c r="KV356" i="6" s="1"/>
  <c r="EC356" i="6"/>
  <c r="EB356" i="6"/>
  <c r="DW356" i="6"/>
  <c r="KR356" i="6" s="1"/>
  <c r="DV356" i="6"/>
  <c r="KT356" i="6" s="1"/>
  <c r="KX356" i="6" s="1"/>
  <c r="DR356" i="6"/>
  <c r="KN356" i="6" s="1"/>
  <c r="DP356" i="6"/>
  <c r="DO356" i="6"/>
  <c r="DM356" i="6"/>
  <c r="KJ356" i="6" s="1"/>
  <c r="DL356" i="6"/>
  <c r="KL356" i="6" s="1"/>
  <c r="DG356" i="6"/>
  <c r="KF356" i="6" s="1"/>
  <c r="DE356" i="6"/>
  <c r="KB356" i="6" s="1"/>
  <c r="DD356" i="6"/>
  <c r="KD356" i="6" s="1"/>
  <c r="KH356" i="6" s="1"/>
  <c r="DA356" i="6"/>
  <c r="JX356" i="6" s="1"/>
  <c r="CY356" i="6"/>
  <c r="JT356" i="6" s="1"/>
  <c r="CX356" i="6"/>
  <c r="JV356" i="6" s="1"/>
  <c r="CU356" i="6"/>
  <c r="JP356" i="6" s="1"/>
  <c r="CS356" i="6"/>
  <c r="CP356" i="6"/>
  <c r="CO356" i="6"/>
  <c r="JN356" i="6" s="1"/>
  <c r="JR356" i="6" s="1"/>
  <c r="CI356" i="6"/>
  <c r="JH356" i="6" s="1"/>
  <c r="CG356" i="6"/>
  <c r="JF356" i="6" s="1"/>
  <c r="CF356" i="6"/>
  <c r="JD356" i="6" s="1"/>
  <c r="CC356" i="6"/>
  <c r="IZ356" i="6" s="1"/>
  <c r="CA356" i="6"/>
  <c r="IX356" i="6" s="1"/>
  <c r="BZ356" i="6"/>
  <c r="IV356" i="6" s="1"/>
  <c r="BW356" i="6"/>
  <c r="IR356" i="6" s="1"/>
  <c r="BU356" i="6"/>
  <c r="BT356" i="6"/>
  <c r="BQ356" i="6"/>
  <c r="IN356" i="6" s="1"/>
  <c r="BP356" i="6"/>
  <c r="IP356" i="6" s="1"/>
  <c r="BL356" i="6"/>
  <c r="IJ356" i="6" s="1"/>
  <c r="BJ356" i="6"/>
  <c r="BI356" i="6"/>
  <c r="IF356" i="6" s="1"/>
  <c r="IK356" i="6" s="1"/>
  <c r="BF356" i="6"/>
  <c r="BG356" i="6" s="1"/>
  <c r="BC356" i="6"/>
  <c r="BD356" i="6" s="1"/>
  <c r="FV356" i="6" s="1"/>
  <c r="AY356" i="6"/>
  <c r="IB356" i="6" s="1"/>
  <c r="AW356" i="6"/>
  <c r="AV356" i="6"/>
  <c r="AT356" i="6"/>
  <c r="FW356" i="6" s="1"/>
  <c r="AR356" i="6"/>
  <c r="AQ356" i="6"/>
  <c r="AM356" i="6"/>
  <c r="HT356" i="6" s="1"/>
  <c r="AK356" i="6"/>
  <c r="AJ356" i="6"/>
  <c r="AG356" i="6"/>
  <c r="HP356" i="6" s="1"/>
  <c r="AF356" i="6"/>
  <c r="HR356" i="6" s="1"/>
  <c r="K356" i="6"/>
  <c r="E356" i="6"/>
  <c r="D356" i="6"/>
  <c r="NK355" i="6"/>
  <c r="NA355" i="6"/>
  <c r="MZ355" i="6"/>
  <c r="GH355" i="6"/>
  <c r="GE355" i="6"/>
  <c r="GD355" i="6"/>
  <c r="GC355" i="6"/>
  <c r="GB355" i="6"/>
  <c r="GA355" i="6"/>
  <c r="FZ355" i="6"/>
  <c r="FY355" i="6"/>
  <c r="FX355" i="6"/>
  <c r="FU355" i="6"/>
  <c r="FS355" i="6"/>
  <c r="MJ355" i="6" s="1"/>
  <c r="FQ355" i="6"/>
  <c r="MF355" i="6" s="1"/>
  <c r="FP355" i="6"/>
  <c r="MH355" i="6" s="1"/>
  <c r="FM355" i="6"/>
  <c r="MB355" i="6" s="1"/>
  <c r="FK355" i="6"/>
  <c r="LX355" i="6" s="1"/>
  <c r="FJ355" i="6"/>
  <c r="LZ355" i="6" s="1"/>
  <c r="FG355" i="6"/>
  <c r="LT355" i="6" s="1"/>
  <c r="FE355" i="6"/>
  <c r="LP355" i="6" s="1"/>
  <c r="FD355" i="6"/>
  <c r="LR355" i="6" s="1"/>
  <c r="FA355" i="6"/>
  <c r="LL355" i="6" s="1"/>
  <c r="EY355" i="6"/>
  <c r="EX355" i="6"/>
  <c r="EU355" i="6"/>
  <c r="LH355" i="6" s="1"/>
  <c r="ET355" i="6"/>
  <c r="LJ355" i="6" s="1"/>
  <c r="EO355" i="6"/>
  <c r="EP355" i="6" s="1"/>
  <c r="LD355" i="6" s="1"/>
  <c r="EN355" i="6"/>
  <c r="EM355" i="6"/>
  <c r="EK355" i="6"/>
  <c r="KZ355" i="6" s="1"/>
  <c r="EJ355" i="6"/>
  <c r="LB355" i="6" s="1"/>
  <c r="EE355" i="6"/>
  <c r="KV355" i="6" s="1"/>
  <c r="EC355" i="6"/>
  <c r="EB355" i="6"/>
  <c r="DW355" i="6"/>
  <c r="KR355" i="6" s="1"/>
  <c r="DV355" i="6"/>
  <c r="KT355" i="6" s="1"/>
  <c r="DR355" i="6"/>
  <c r="KN355" i="6" s="1"/>
  <c r="DP355" i="6"/>
  <c r="DO355" i="6"/>
  <c r="DM355" i="6"/>
  <c r="KJ355" i="6" s="1"/>
  <c r="DL355" i="6"/>
  <c r="KL355" i="6" s="1"/>
  <c r="DG355" i="6"/>
  <c r="KF355" i="6" s="1"/>
  <c r="DE355" i="6"/>
  <c r="KB355" i="6" s="1"/>
  <c r="DD355" i="6"/>
  <c r="KD355" i="6" s="1"/>
  <c r="DA355" i="6"/>
  <c r="JX355" i="6" s="1"/>
  <c r="CY355" i="6"/>
  <c r="JT355" i="6" s="1"/>
  <c r="CX355" i="6"/>
  <c r="JV355" i="6" s="1"/>
  <c r="CU355" i="6"/>
  <c r="JP355" i="6" s="1"/>
  <c r="CS355" i="6"/>
  <c r="CP355" i="6"/>
  <c r="CO355" i="6"/>
  <c r="JN355" i="6" s="1"/>
  <c r="CI355" i="6"/>
  <c r="JH355" i="6" s="1"/>
  <c r="CG355" i="6"/>
  <c r="JF355" i="6" s="1"/>
  <c r="CF355" i="6"/>
  <c r="JD355" i="6" s="1"/>
  <c r="CC355" i="6"/>
  <c r="IZ355" i="6" s="1"/>
  <c r="CA355" i="6"/>
  <c r="IX355" i="6" s="1"/>
  <c r="BZ355" i="6"/>
  <c r="IV355" i="6" s="1"/>
  <c r="BW355" i="6"/>
  <c r="IR355" i="6" s="1"/>
  <c r="BU355" i="6"/>
  <c r="BT355" i="6"/>
  <c r="BQ355" i="6"/>
  <c r="IN355" i="6" s="1"/>
  <c r="BP355" i="6"/>
  <c r="IP355" i="6" s="1"/>
  <c r="BL355" i="6"/>
  <c r="IJ355" i="6" s="1"/>
  <c r="BJ355" i="6"/>
  <c r="BI355" i="6"/>
  <c r="IF355" i="6" s="1"/>
  <c r="BF355" i="6"/>
  <c r="BG355" i="6" s="1"/>
  <c r="BC355" i="6"/>
  <c r="AY355" i="6"/>
  <c r="IB355" i="6" s="1"/>
  <c r="AW355" i="6"/>
  <c r="AV355" i="6"/>
  <c r="AT355" i="6"/>
  <c r="AR355" i="6"/>
  <c r="AQ355" i="6"/>
  <c r="AM355" i="6"/>
  <c r="HT355" i="6" s="1"/>
  <c r="AK355" i="6"/>
  <c r="AJ355" i="6"/>
  <c r="AG355" i="6"/>
  <c r="HP355" i="6" s="1"/>
  <c r="AF355" i="6"/>
  <c r="HR355" i="6" s="1"/>
  <c r="K355" i="6"/>
  <c r="L355" i="6" s="1"/>
  <c r="E355" i="6"/>
  <c r="D355" i="6"/>
  <c r="NK354" i="6"/>
  <c r="NA354" i="6"/>
  <c r="MZ354" i="6"/>
  <c r="GH354" i="6"/>
  <c r="GE354" i="6"/>
  <c r="GD354" i="6"/>
  <c r="GC354" i="6"/>
  <c r="GB354" i="6"/>
  <c r="GA354" i="6"/>
  <c r="FZ354" i="6"/>
  <c r="FY354" i="6"/>
  <c r="FX354" i="6"/>
  <c r="FU354" i="6"/>
  <c r="FS354" i="6"/>
  <c r="MJ354" i="6" s="1"/>
  <c r="FQ354" i="6"/>
  <c r="MF354" i="6" s="1"/>
  <c r="FP354" i="6"/>
  <c r="MH354" i="6" s="1"/>
  <c r="FM354" i="6"/>
  <c r="MB354" i="6" s="1"/>
  <c r="FK354" i="6"/>
  <c r="LX354" i="6" s="1"/>
  <c r="FJ354" i="6"/>
  <c r="LZ354" i="6" s="1"/>
  <c r="FG354" i="6"/>
  <c r="LT354" i="6" s="1"/>
  <c r="FE354" i="6"/>
  <c r="LP354" i="6" s="1"/>
  <c r="FD354" i="6"/>
  <c r="LR354" i="6" s="1"/>
  <c r="LV354" i="6" s="1"/>
  <c r="FA354" i="6"/>
  <c r="LL354" i="6" s="1"/>
  <c r="EY354" i="6"/>
  <c r="EX354" i="6"/>
  <c r="EU354" i="6"/>
  <c r="LH354" i="6" s="1"/>
  <c r="ET354" i="6"/>
  <c r="LJ354" i="6" s="1"/>
  <c r="EO354" i="6"/>
  <c r="EP354" i="6" s="1"/>
  <c r="LD354" i="6" s="1"/>
  <c r="EN354" i="6"/>
  <c r="EM354" i="6"/>
  <c r="EK354" i="6"/>
  <c r="KZ354" i="6" s="1"/>
  <c r="EJ354" i="6"/>
  <c r="LB354" i="6" s="1"/>
  <c r="EE354" i="6"/>
  <c r="KV354" i="6" s="1"/>
  <c r="EC354" i="6"/>
  <c r="EB354" i="6"/>
  <c r="DW354" i="6"/>
  <c r="KR354" i="6" s="1"/>
  <c r="DV354" i="6"/>
  <c r="KT354" i="6" s="1"/>
  <c r="KX354" i="6" s="1"/>
  <c r="DR354" i="6"/>
  <c r="KN354" i="6" s="1"/>
  <c r="DP354" i="6"/>
  <c r="DO354" i="6"/>
  <c r="DM354" i="6"/>
  <c r="KJ354" i="6" s="1"/>
  <c r="DL354" i="6"/>
  <c r="KL354" i="6" s="1"/>
  <c r="DG354" i="6"/>
  <c r="KF354" i="6" s="1"/>
  <c r="DE354" i="6"/>
  <c r="KB354" i="6" s="1"/>
  <c r="DD354" i="6"/>
  <c r="KD354" i="6" s="1"/>
  <c r="KH354" i="6" s="1"/>
  <c r="DA354" i="6"/>
  <c r="JX354" i="6" s="1"/>
  <c r="CY354" i="6"/>
  <c r="JT354" i="6" s="1"/>
  <c r="CX354" i="6"/>
  <c r="JV354" i="6" s="1"/>
  <c r="CU354" i="6"/>
  <c r="JP354" i="6" s="1"/>
  <c r="CS354" i="6"/>
  <c r="CP354" i="6"/>
  <c r="CO354" i="6"/>
  <c r="JN354" i="6" s="1"/>
  <c r="JR354" i="6" s="1"/>
  <c r="CI354" i="6"/>
  <c r="JH354" i="6" s="1"/>
  <c r="CG354" i="6"/>
  <c r="JF354" i="6" s="1"/>
  <c r="CF354" i="6"/>
  <c r="JD354" i="6" s="1"/>
  <c r="CC354" i="6"/>
  <c r="IZ354" i="6" s="1"/>
  <c r="CA354" i="6"/>
  <c r="IX354" i="6" s="1"/>
  <c r="BZ354" i="6"/>
  <c r="IV354" i="6" s="1"/>
  <c r="BW354" i="6"/>
  <c r="IR354" i="6" s="1"/>
  <c r="BU354" i="6"/>
  <c r="BT354" i="6"/>
  <c r="BQ354" i="6"/>
  <c r="IN354" i="6" s="1"/>
  <c r="BP354" i="6"/>
  <c r="IP354" i="6" s="1"/>
  <c r="BL354" i="6"/>
  <c r="IJ354" i="6" s="1"/>
  <c r="BJ354" i="6"/>
  <c r="BI354" i="6"/>
  <c r="IF354" i="6" s="1"/>
  <c r="IK354" i="6" s="1"/>
  <c r="BF354" i="6"/>
  <c r="BG354" i="6" s="1"/>
  <c r="BC354" i="6"/>
  <c r="BD354" i="6" s="1"/>
  <c r="AY354" i="6"/>
  <c r="IB354" i="6" s="1"/>
  <c r="AW354" i="6"/>
  <c r="AV354" i="6"/>
  <c r="AT354" i="6"/>
  <c r="AR354" i="6"/>
  <c r="AQ354" i="6"/>
  <c r="AM354" i="6"/>
  <c r="HT354" i="6" s="1"/>
  <c r="AK354" i="6"/>
  <c r="AJ354" i="6"/>
  <c r="AG354" i="6"/>
  <c r="HP354" i="6" s="1"/>
  <c r="AF354" i="6"/>
  <c r="HR354" i="6" s="1"/>
  <c r="K354" i="6"/>
  <c r="E354" i="6"/>
  <c r="D354" i="6"/>
  <c r="NK353" i="6"/>
  <c r="NA353" i="6"/>
  <c r="MZ353" i="6"/>
  <c r="GH353" i="6"/>
  <c r="GE353" i="6"/>
  <c r="GD353" i="6"/>
  <c r="GC353" i="6"/>
  <c r="GB353" i="6"/>
  <c r="GA353" i="6"/>
  <c r="FZ353" i="6"/>
  <c r="FY353" i="6"/>
  <c r="FX353" i="6"/>
  <c r="FU353" i="6"/>
  <c r="FS353" i="6"/>
  <c r="MJ353" i="6" s="1"/>
  <c r="FQ353" i="6"/>
  <c r="MF353" i="6" s="1"/>
  <c r="FP353" i="6"/>
  <c r="MH353" i="6" s="1"/>
  <c r="FM353" i="6"/>
  <c r="MB353" i="6" s="1"/>
  <c r="FK353" i="6"/>
  <c r="LX353" i="6" s="1"/>
  <c r="FJ353" i="6"/>
  <c r="LZ353" i="6" s="1"/>
  <c r="FG353" i="6"/>
  <c r="LT353" i="6" s="1"/>
  <c r="FE353" i="6"/>
  <c r="LP353" i="6" s="1"/>
  <c r="FD353" i="6"/>
  <c r="LR353" i="6" s="1"/>
  <c r="FA353" i="6"/>
  <c r="LL353" i="6" s="1"/>
  <c r="EY353" i="6"/>
  <c r="EX353" i="6"/>
  <c r="EU353" i="6"/>
  <c r="LH353" i="6" s="1"/>
  <c r="ET353" i="6"/>
  <c r="LJ353" i="6" s="1"/>
  <c r="EO353" i="6"/>
  <c r="EP353" i="6" s="1"/>
  <c r="LD353" i="6" s="1"/>
  <c r="EN353" i="6"/>
  <c r="EM353" i="6"/>
  <c r="EK353" i="6"/>
  <c r="KZ353" i="6" s="1"/>
  <c r="EJ353" i="6"/>
  <c r="LB353" i="6" s="1"/>
  <c r="EE353" i="6"/>
  <c r="KV353" i="6" s="1"/>
  <c r="EC353" i="6"/>
  <c r="EB353" i="6"/>
  <c r="DW353" i="6"/>
  <c r="KR353" i="6" s="1"/>
  <c r="DV353" i="6"/>
  <c r="KT353" i="6" s="1"/>
  <c r="DR353" i="6"/>
  <c r="KN353" i="6" s="1"/>
  <c r="DP353" i="6"/>
  <c r="DO353" i="6"/>
  <c r="DM353" i="6"/>
  <c r="KJ353" i="6" s="1"/>
  <c r="DL353" i="6"/>
  <c r="KL353" i="6" s="1"/>
  <c r="DG353" i="6"/>
  <c r="KF353" i="6" s="1"/>
  <c r="DE353" i="6"/>
  <c r="KB353" i="6" s="1"/>
  <c r="DD353" i="6"/>
  <c r="KD353" i="6" s="1"/>
  <c r="DA353" i="6"/>
  <c r="JX353" i="6" s="1"/>
  <c r="CY353" i="6"/>
  <c r="JT353" i="6" s="1"/>
  <c r="CX353" i="6"/>
  <c r="JV353" i="6" s="1"/>
  <c r="CU353" i="6"/>
  <c r="JP353" i="6" s="1"/>
  <c r="CS353" i="6"/>
  <c r="CP353" i="6"/>
  <c r="CO353" i="6"/>
  <c r="JN353" i="6" s="1"/>
  <c r="CI353" i="6"/>
  <c r="JH353" i="6" s="1"/>
  <c r="CG353" i="6"/>
  <c r="JF353" i="6" s="1"/>
  <c r="CF353" i="6"/>
  <c r="JD353" i="6" s="1"/>
  <c r="CC353" i="6"/>
  <c r="IZ353" i="6" s="1"/>
  <c r="CA353" i="6"/>
  <c r="IX353" i="6" s="1"/>
  <c r="BZ353" i="6"/>
  <c r="IV353" i="6" s="1"/>
  <c r="BW353" i="6"/>
  <c r="IR353" i="6" s="1"/>
  <c r="BU353" i="6"/>
  <c r="BT353" i="6"/>
  <c r="BQ353" i="6"/>
  <c r="IN353" i="6" s="1"/>
  <c r="BP353" i="6"/>
  <c r="IP353" i="6" s="1"/>
  <c r="BL353" i="6"/>
  <c r="IJ353" i="6" s="1"/>
  <c r="BJ353" i="6"/>
  <c r="BI353" i="6"/>
  <c r="IF353" i="6" s="1"/>
  <c r="BF353" i="6"/>
  <c r="BG353" i="6" s="1"/>
  <c r="BC353" i="6"/>
  <c r="AY353" i="6"/>
  <c r="IB353" i="6" s="1"/>
  <c r="AW353" i="6"/>
  <c r="AV353" i="6"/>
  <c r="AT353" i="6"/>
  <c r="AR353" i="6"/>
  <c r="AQ353" i="6"/>
  <c r="AM353" i="6"/>
  <c r="HT353" i="6" s="1"/>
  <c r="AK353" i="6"/>
  <c r="AJ353" i="6"/>
  <c r="AG353" i="6"/>
  <c r="HP353" i="6" s="1"/>
  <c r="AF353" i="6"/>
  <c r="HR353" i="6" s="1"/>
  <c r="K353" i="6"/>
  <c r="L353" i="6" s="1"/>
  <c r="E353" i="6"/>
  <c r="D353" i="6"/>
  <c r="NK352" i="6"/>
  <c r="ND352" i="6"/>
  <c r="NC352" i="6"/>
  <c r="NA352" i="6"/>
  <c r="MZ352" i="6"/>
  <c r="MY352" i="6"/>
  <c r="GH352" i="6"/>
  <c r="GE352" i="6"/>
  <c r="GD352" i="6"/>
  <c r="GC352" i="6"/>
  <c r="GB352" i="6"/>
  <c r="GA352" i="6"/>
  <c r="FZ352" i="6"/>
  <c r="FY352" i="6"/>
  <c r="FX352" i="6"/>
  <c r="FU352" i="6"/>
  <c r="FS352" i="6"/>
  <c r="MJ352" i="6" s="1"/>
  <c r="FQ352" i="6"/>
  <c r="MF352" i="6" s="1"/>
  <c r="FP352" i="6"/>
  <c r="MH352" i="6" s="1"/>
  <c r="FM352" i="6"/>
  <c r="MB352" i="6" s="1"/>
  <c r="FK352" i="6"/>
  <c r="LX352" i="6" s="1"/>
  <c r="FJ352" i="6"/>
  <c r="LZ352" i="6" s="1"/>
  <c r="MD352" i="6" s="1"/>
  <c r="FG352" i="6"/>
  <c r="LT352" i="6" s="1"/>
  <c r="FE352" i="6"/>
  <c r="LP352" i="6" s="1"/>
  <c r="FD352" i="6"/>
  <c r="LR352" i="6" s="1"/>
  <c r="FA352" i="6"/>
  <c r="LL352" i="6" s="1"/>
  <c r="EY352" i="6"/>
  <c r="EX352" i="6"/>
  <c r="EU352" i="6"/>
  <c r="LH352" i="6" s="1"/>
  <c r="ET352" i="6"/>
  <c r="LJ352" i="6" s="1"/>
  <c r="LN352" i="6" s="1"/>
  <c r="EO352" i="6"/>
  <c r="EP352" i="6" s="1"/>
  <c r="LD352" i="6" s="1"/>
  <c r="EN352" i="6"/>
  <c r="EM352" i="6"/>
  <c r="EK352" i="6"/>
  <c r="KZ352" i="6" s="1"/>
  <c r="EJ352" i="6"/>
  <c r="LB352" i="6" s="1"/>
  <c r="EE352" i="6"/>
  <c r="KV352" i="6" s="1"/>
  <c r="EC352" i="6"/>
  <c r="EB352" i="6"/>
  <c r="DW352" i="6"/>
  <c r="KR352" i="6" s="1"/>
  <c r="DV352" i="6"/>
  <c r="KT352" i="6" s="1"/>
  <c r="DR352" i="6"/>
  <c r="KN352" i="6" s="1"/>
  <c r="DP352" i="6"/>
  <c r="DO352" i="6"/>
  <c r="DM352" i="6"/>
  <c r="KJ352" i="6" s="1"/>
  <c r="DL352" i="6"/>
  <c r="KL352" i="6" s="1"/>
  <c r="KP352" i="6" s="1"/>
  <c r="DG352" i="6"/>
  <c r="KF352" i="6" s="1"/>
  <c r="DE352" i="6"/>
  <c r="KB352" i="6" s="1"/>
  <c r="DD352" i="6"/>
  <c r="KD352" i="6" s="1"/>
  <c r="DA352" i="6"/>
  <c r="JX352" i="6" s="1"/>
  <c r="CY352" i="6"/>
  <c r="JT352" i="6" s="1"/>
  <c r="CX352" i="6"/>
  <c r="JV352" i="6" s="1"/>
  <c r="CU352" i="6"/>
  <c r="JP352" i="6" s="1"/>
  <c r="CS352" i="6"/>
  <c r="CP352" i="6"/>
  <c r="JL352" i="6" s="1"/>
  <c r="CO352" i="6"/>
  <c r="JN352" i="6" s="1"/>
  <c r="CI352" i="6"/>
  <c r="JH352" i="6" s="1"/>
  <c r="CG352" i="6"/>
  <c r="JF352" i="6" s="1"/>
  <c r="CF352" i="6"/>
  <c r="JD352" i="6" s="1"/>
  <c r="CC352" i="6"/>
  <c r="IZ352" i="6" s="1"/>
  <c r="CA352" i="6"/>
  <c r="IX352" i="6" s="1"/>
  <c r="BZ352" i="6"/>
  <c r="IV352" i="6" s="1"/>
  <c r="BW352" i="6"/>
  <c r="IR352" i="6" s="1"/>
  <c r="BU352" i="6"/>
  <c r="BT352" i="6"/>
  <c r="BQ352" i="6"/>
  <c r="IN352" i="6" s="1"/>
  <c r="BP352" i="6"/>
  <c r="IP352" i="6" s="1"/>
  <c r="BL352" i="6"/>
  <c r="IJ352" i="6" s="1"/>
  <c r="BJ352" i="6"/>
  <c r="BI352" i="6"/>
  <c r="IF352" i="6" s="1"/>
  <c r="BF352" i="6"/>
  <c r="BG352" i="6" s="1"/>
  <c r="BC352" i="6"/>
  <c r="AY352" i="6"/>
  <c r="IB352" i="6" s="1"/>
  <c r="AW352" i="6"/>
  <c r="AV352" i="6"/>
  <c r="AT352" i="6"/>
  <c r="AR352" i="6"/>
  <c r="HX352" i="6" s="1"/>
  <c r="AQ352" i="6"/>
  <c r="AM352" i="6"/>
  <c r="HT352" i="6" s="1"/>
  <c r="AK352" i="6"/>
  <c r="AJ352" i="6"/>
  <c r="GJ352" i="6" s="1"/>
  <c r="AG352" i="6"/>
  <c r="HP352" i="6" s="1"/>
  <c r="AF352" i="6"/>
  <c r="HR352" i="6" s="1"/>
  <c r="K352" i="6"/>
  <c r="L352" i="6" s="1"/>
  <c r="E352" i="6"/>
  <c r="D352" i="6"/>
  <c r="NK351" i="6"/>
  <c r="NA351" i="6"/>
  <c r="MZ351" i="6"/>
  <c r="GH351" i="6"/>
  <c r="GE351" i="6"/>
  <c r="GD351" i="6"/>
  <c r="GC351" i="6"/>
  <c r="GB351" i="6"/>
  <c r="GA351" i="6"/>
  <c r="FZ351" i="6"/>
  <c r="FY351" i="6"/>
  <c r="FX351" i="6"/>
  <c r="FU351" i="6"/>
  <c r="FS351" i="6"/>
  <c r="MJ351" i="6" s="1"/>
  <c r="FQ351" i="6"/>
  <c r="MF351" i="6" s="1"/>
  <c r="FP351" i="6"/>
  <c r="MH351" i="6" s="1"/>
  <c r="FM351" i="6"/>
  <c r="MB351" i="6" s="1"/>
  <c r="FK351" i="6"/>
  <c r="LX351" i="6" s="1"/>
  <c r="FJ351" i="6"/>
  <c r="LZ351" i="6" s="1"/>
  <c r="FG351" i="6"/>
  <c r="LT351" i="6" s="1"/>
  <c r="FE351" i="6"/>
  <c r="LP351" i="6" s="1"/>
  <c r="FD351" i="6"/>
  <c r="LR351" i="6" s="1"/>
  <c r="LV351" i="6" s="1"/>
  <c r="FA351" i="6"/>
  <c r="LL351" i="6" s="1"/>
  <c r="EY351" i="6"/>
  <c r="EX351" i="6"/>
  <c r="EU351" i="6"/>
  <c r="LH351" i="6" s="1"/>
  <c r="ET351" i="6"/>
  <c r="LJ351" i="6" s="1"/>
  <c r="EO351" i="6"/>
  <c r="EP351" i="6" s="1"/>
  <c r="LD351" i="6" s="1"/>
  <c r="EN351" i="6"/>
  <c r="EM351" i="6"/>
  <c r="EK351" i="6"/>
  <c r="KZ351" i="6" s="1"/>
  <c r="EJ351" i="6"/>
  <c r="LB351" i="6" s="1"/>
  <c r="EE351" i="6"/>
  <c r="KV351" i="6" s="1"/>
  <c r="EC351" i="6"/>
  <c r="EB351" i="6"/>
  <c r="DW351" i="6"/>
  <c r="KR351" i="6" s="1"/>
  <c r="DV351" i="6"/>
  <c r="KT351" i="6" s="1"/>
  <c r="KX351" i="6" s="1"/>
  <c r="DR351" i="6"/>
  <c r="KN351" i="6" s="1"/>
  <c r="DP351" i="6"/>
  <c r="DO351" i="6"/>
  <c r="DM351" i="6"/>
  <c r="KJ351" i="6" s="1"/>
  <c r="DL351" i="6"/>
  <c r="KL351" i="6" s="1"/>
  <c r="DG351" i="6"/>
  <c r="KF351" i="6" s="1"/>
  <c r="DE351" i="6"/>
  <c r="KB351" i="6" s="1"/>
  <c r="DD351" i="6"/>
  <c r="KD351" i="6" s="1"/>
  <c r="KH351" i="6" s="1"/>
  <c r="DA351" i="6"/>
  <c r="JX351" i="6" s="1"/>
  <c r="CY351" i="6"/>
  <c r="JT351" i="6" s="1"/>
  <c r="CX351" i="6"/>
  <c r="JV351" i="6" s="1"/>
  <c r="CU351" i="6"/>
  <c r="JP351" i="6" s="1"/>
  <c r="CS351" i="6"/>
  <c r="CP351" i="6"/>
  <c r="JL351" i="6" s="1"/>
  <c r="CO351" i="6"/>
  <c r="JN351" i="6" s="1"/>
  <c r="CI351" i="6"/>
  <c r="JH351" i="6" s="1"/>
  <c r="CG351" i="6"/>
  <c r="JF351" i="6" s="1"/>
  <c r="CF351" i="6"/>
  <c r="JD351" i="6" s="1"/>
  <c r="CC351" i="6"/>
  <c r="IZ351" i="6" s="1"/>
  <c r="CA351" i="6"/>
  <c r="IX351" i="6" s="1"/>
  <c r="BZ351" i="6"/>
  <c r="IV351" i="6" s="1"/>
  <c r="BW351" i="6"/>
  <c r="IR351" i="6" s="1"/>
  <c r="BU351" i="6"/>
  <c r="BT351" i="6"/>
  <c r="BQ351" i="6"/>
  <c r="IN351" i="6" s="1"/>
  <c r="BP351" i="6"/>
  <c r="IP351" i="6" s="1"/>
  <c r="BL351" i="6"/>
  <c r="IJ351" i="6" s="1"/>
  <c r="BJ351" i="6"/>
  <c r="BI351" i="6"/>
  <c r="IF351" i="6" s="1"/>
  <c r="IK351" i="6" s="1"/>
  <c r="BF351" i="6"/>
  <c r="BG351" i="6" s="1"/>
  <c r="BC351" i="6"/>
  <c r="BD351" i="6" s="1"/>
  <c r="AY351" i="6"/>
  <c r="IB351" i="6" s="1"/>
  <c r="AW351" i="6"/>
  <c r="AV351" i="6"/>
  <c r="AT351" i="6"/>
  <c r="AR351" i="6"/>
  <c r="AQ351" i="6"/>
  <c r="AM351" i="6"/>
  <c r="HT351" i="6" s="1"/>
  <c r="AK351" i="6"/>
  <c r="AJ351" i="6"/>
  <c r="AG351" i="6"/>
  <c r="HP351" i="6" s="1"/>
  <c r="AF351" i="6"/>
  <c r="HR351" i="6" s="1"/>
  <c r="K351" i="6"/>
  <c r="E351" i="6"/>
  <c r="D351" i="6"/>
  <c r="NK350" i="6"/>
  <c r="NA350" i="6"/>
  <c r="MZ350" i="6"/>
  <c r="GH350" i="6"/>
  <c r="GE350" i="6"/>
  <c r="GD350" i="6"/>
  <c r="GC350" i="6"/>
  <c r="GB350" i="6"/>
  <c r="GA350" i="6"/>
  <c r="FZ350" i="6"/>
  <c r="FY350" i="6"/>
  <c r="FX350" i="6"/>
  <c r="FU350" i="6"/>
  <c r="FS350" i="6"/>
  <c r="MJ350" i="6" s="1"/>
  <c r="FQ350" i="6"/>
  <c r="MF350" i="6" s="1"/>
  <c r="FP350" i="6"/>
  <c r="MH350" i="6" s="1"/>
  <c r="FM350" i="6"/>
  <c r="MB350" i="6" s="1"/>
  <c r="FK350" i="6"/>
  <c r="LX350" i="6" s="1"/>
  <c r="FJ350" i="6"/>
  <c r="LZ350" i="6" s="1"/>
  <c r="FG350" i="6"/>
  <c r="LT350" i="6" s="1"/>
  <c r="FE350" i="6"/>
  <c r="LP350" i="6" s="1"/>
  <c r="FD350" i="6"/>
  <c r="LR350" i="6" s="1"/>
  <c r="FA350" i="6"/>
  <c r="LL350" i="6" s="1"/>
  <c r="EY350" i="6"/>
  <c r="EX350" i="6"/>
  <c r="EU350" i="6"/>
  <c r="LH350" i="6" s="1"/>
  <c r="ET350" i="6"/>
  <c r="LJ350" i="6" s="1"/>
  <c r="EO350" i="6"/>
  <c r="EP350" i="6" s="1"/>
  <c r="LD350" i="6" s="1"/>
  <c r="EN350" i="6"/>
  <c r="EM350" i="6"/>
  <c r="EK350" i="6"/>
  <c r="KZ350" i="6" s="1"/>
  <c r="EJ350" i="6"/>
  <c r="LB350" i="6" s="1"/>
  <c r="EE350" i="6"/>
  <c r="KV350" i="6" s="1"/>
  <c r="EC350" i="6"/>
  <c r="EB350" i="6"/>
  <c r="DW350" i="6"/>
  <c r="KR350" i="6" s="1"/>
  <c r="DV350" i="6"/>
  <c r="KT350" i="6" s="1"/>
  <c r="DR350" i="6"/>
  <c r="KN350" i="6" s="1"/>
  <c r="DP350" i="6"/>
  <c r="DO350" i="6"/>
  <c r="DM350" i="6"/>
  <c r="KJ350" i="6" s="1"/>
  <c r="DL350" i="6"/>
  <c r="KL350" i="6" s="1"/>
  <c r="DG350" i="6"/>
  <c r="KF350" i="6" s="1"/>
  <c r="DE350" i="6"/>
  <c r="KB350" i="6" s="1"/>
  <c r="DD350" i="6"/>
  <c r="KD350" i="6" s="1"/>
  <c r="DA350" i="6"/>
  <c r="JX350" i="6" s="1"/>
  <c r="CY350" i="6"/>
  <c r="JT350" i="6" s="1"/>
  <c r="CX350" i="6"/>
  <c r="JV350" i="6" s="1"/>
  <c r="CU350" i="6"/>
  <c r="JP350" i="6" s="1"/>
  <c r="CS350" i="6"/>
  <c r="CP350" i="6"/>
  <c r="CO350" i="6"/>
  <c r="JN350" i="6" s="1"/>
  <c r="CI350" i="6"/>
  <c r="JH350" i="6" s="1"/>
  <c r="CG350" i="6"/>
  <c r="JF350" i="6" s="1"/>
  <c r="CF350" i="6"/>
  <c r="JD350" i="6" s="1"/>
  <c r="CC350" i="6"/>
  <c r="IZ350" i="6" s="1"/>
  <c r="CA350" i="6"/>
  <c r="IX350" i="6" s="1"/>
  <c r="BZ350" i="6"/>
  <c r="IV350" i="6" s="1"/>
  <c r="BW350" i="6"/>
  <c r="IR350" i="6" s="1"/>
  <c r="BU350" i="6"/>
  <c r="BT350" i="6"/>
  <c r="BQ350" i="6"/>
  <c r="IN350" i="6" s="1"/>
  <c r="BP350" i="6"/>
  <c r="IP350" i="6" s="1"/>
  <c r="BL350" i="6"/>
  <c r="IJ350" i="6" s="1"/>
  <c r="BJ350" i="6"/>
  <c r="BI350" i="6"/>
  <c r="IF350" i="6" s="1"/>
  <c r="BF350" i="6"/>
  <c r="BG350" i="6" s="1"/>
  <c r="BC350" i="6"/>
  <c r="IH350" i="6" s="1"/>
  <c r="AY350" i="6"/>
  <c r="IB350" i="6" s="1"/>
  <c r="AW350" i="6"/>
  <c r="AV350" i="6"/>
  <c r="AT350" i="6"/>
  <c r="FW350" i="6" s="1"/>
  <c r="AR350" i="6"/>
  <c r="AQ350" i="6"/>
  <c r="AM350" i="6"/>
  <c r="HT350" i="6" s="1"/>
  <c r="AK350" i="6"/>
  <c r="AJ350" i="6"/>
  <c r="AG350" i="6"/>
  <c r="HP350" i="6" s="1"/>
  <c r="AF350" i="6"/>
  <c r="HR350" i="6" s="1"/>
  <c r="L350" i="6"/>
  <c r="K350" i="6"/>
  <c r="E350" i="6"/>
  <c r="D350" i="6"/>
  <c r="NK349" i="6"/>
  <c r="NA349" i="6"/>
  <c r="MZ349" i="6"/>
  <c r="GH349" i="6"/>
  <c r="GE349" i="6"/>
  <c r="GD349" i="6"/>
  <c r="GC349" i="6"/>
  <c r="GB349" i="6"/>
  <c r="GA349" i="6"/>
  <c r="FZ349" i="6"/>
  <c r="FY349" i="6"/>
  <c r="FX349" i="6"/>
  <c r="FU349" i="6"/>
  <c r="FS349" i="6"/>
  <c r="MJ349" i="6" s="1"/>
  <c r="FQ349" i="6"/>
  <c r="MF349" i="6" s="1"/>
  <c r="FP349" i="6"/>
  <c r="MH349" i="6" s="1"/>
  <c r="FM349" i="6"/>
  <c r="MB349" i="6" s="1"/>
  <c r="FK349" i="6"/>
  <c r="LX349" i="6" s="1"/>
  <c r="FJ349" i="6"/>
  <c r="LZ349" i="6" s="1"/>
  <c r="FG349" i="6"/>
  <c r="LT349" i="6" s="1"/>
  <c r="FE349" i="6"/>
  <c r="LP349" i="6" s="1"/>
  <c r="FD349" i="6"/>
  <c r="LR349" i="6" s="1"/>
  <c r="LV349" i="6" s="1"/>
  <c r="FA349" i="6"/>
  <c r="LL349" i="6" s="1"/>
  <c r="EY349" i="6"/>
  <c r="EX349" i="6"/>
  <c r="EU349" i="6"/>
  <c r="LH349" i="6" s="1"/>
  <c r="ET349" i="6"/>
  <c r="LJ349" i="6" s="1"/>
  <c r="EO349" i="6"/>
  <c r="EP349" i="6" s="1"/>
  <c r="LD349" i="6" s="1"/>
  <c r="EN349" i="6"/>
  <c r="EM349" i="6"/>
  <c r="EK349" i="6"/>
  <c r="KZ349" i="6" s="1"/>
  <c r="LE349" i="6" s="1"/>
  <c r="EJ349" i="6"/>
  <c r="LB349" i="6" s="1"/>
  <c r="EE349" i="6"/>
  <c r="KV349" i="6" s="1"/>
  <c r="EC349" i="6"/>
  <c r="EB349" i="6"/>
  <c r="DW349" i="6"/>
  <c r="KR349" i="6" s="1"/>
  <c r="DV349" i="6"/>
  <c r="KT349" i="6" s="1"/>
  <c r="KX349" i="6" s="1"/>
  <c r="DR349" i="6"/>
  <c r="KN349" i="6" s="1"/>
  <c r="DP349" i="6"/>
  <c r="DO349" i="6"/>
  <c r="DM349" i="6"/>
  <c r="KJ349" i="6" s="1"/>
  <c r="DL349" i="6"/>
  <c r="KL349" i="6" s="1"/>
  <c r="DG349" i="6"/>
  <c r="KF349" i="6" s="1"/>
  <c r="DE349" i="6"/>
  <c r="KB349" i="6" s="1"/>
  <c r="DD349" i="6"/>
  <c r="KD349" i="6" s="1"/>
  <c r="KH349" i="6" s="1"/>
  <c r="DA349" i="6"/>
  <c r="JX349" i="6" s="1"/>
  <c r="CY349" i="6"/>
  <c r="JT349" i="6" s="1"/>
  <c r="JY349" i="6" s="1"/>
  <c r="CX349" i="6"/>
  <c r="JV349" i="6" s="1"/>
  <c r="CU349" i="6"/>
  <c r="JP349" i="6" s="1"/>
  <c r="CS349" i="6"/>
  <c r="CP349" i="6"/>
  <c r="JL349" i="6" s="1"/>
  <c r="CO349" i="6"/>
  <c r="JN349" i="6" s="1"/>
  <c r="CI349" i="6"/>
  <c r="JH349" i="6" s="1"/>
  <c r="CG349" i="6"/>
  <c r="JF349" i="6" s="1"/>
  <c r="CF349" i="6"/>
  <c r="JD349" i="6" s="1"/>
  <c r="CC349" i="6"/>
  <c r="IZ349" i="6" s="1"/>
  <c r="CA349" i="6"/>
  <c r="IX349" i="6" s="1"/>
  <c r="BZ349" i="6"/>
  <c r="IV349" i="6" s="1"/>
  <c r="BW349" i="6"/>
  <c r="IR349" i="6" s="1"/>
  <c r="BU349" i="6"/>
  <c r="BT349" i="6"/>
  <c r="BQ349" i="6"/>
  <c r="IN349" i="6" s="1"/>
  <c r="BP349" i="6"/>
  <c r="IP349" i="6" s="1"/>
  <c r="BL349" i="6"/>
  <c r="IJ349" i="6" s="1"/>
  <c r="BJ349" i="6"/>
  <c r="BI349" i="6"/>
  <c r="IF349" i="6" s="1"/>
  <c r="IK349" i="6" s="1"/>
  <c r="BF349" i="6"/>
  <c r="BG349" i="6" s="1"/>
  <c r="BC349" i="6"/>
  <c r="BD349" i="6" s="1"/>
  <c r="AY349" i="6"/>
  <c r="IB349" i="6" s="1"/>
  <c r="AW349" i="6"/>
  <c r="AV349" i="6"/>
  <c r="AT349" i="6"/>
  <c r="AR349" i="6"/>
  <c r="AQ349" i="6"/>
  <c r="AM349" i="6"/>
  <c r="HT349" i="6" s="1"/>
  <c r="AK349" i="6"/>
  <c r="AJ349" i="6"/>
  <c r="AG349" i="6"/>
  <c r="HP349" i="6" s="1"/>
  <c r="AF349" i="6"/>
  <c r="HR349" i="6" s="1"/>
  <c r="K349" i="6"/>
  <c r="E349" i="6"/>
  <c r="D349" i="6"/>
  <c r="NK348" i="6"/>
  <c r="NA348" i="6"/>
  <c r="MZ348" i="6"/>
  <c r="GH348" i="6"/>
  <c r="GE348" i="6"/>
  <c r="GD348" i="6"/>
  <c r="GC348" i="6"/>
  <c r="GB348" i="6"/>
  <c r="GA348" i="6"/>
  <c r="FZ348" i="6"/>
  <c r="FY348" i="6"/>
  <c r="FX348" i="6"/>
  <c r="FU348" i="6"/>
  <c r="FS348" i="6"/>
  <c r="MJ348" i="6" s="1"/>
  <c r="FQ348" i="6"/>
  <c r="MF348" i="6" s="1"/>
  <c r="FP348" i="6"/>
  <c r="MH348" i="6" s="1"/>
  <c r="FM348" i="6"/>
  <c r="MB348" i="6" s="1"/>
  <c r="FK348" i="6"/>
  <c r="LX348" i="6" s="1"/>
  <c r="FJ348" i="6"/>
  <c r="LZ348" i="6" s="1"/>
  <c r="FG348" i="6"/>
  <c r="LT348" i="6" s="1"/>
  <c r="FE348" i="6"/>
  <c r="LP348" i="6" s="1"/>
  <c r="FD348" i="6"/>
  <c r="LR348" i="6" s="1"/>
  <c r="FA348" i="6"/>
  <c r="LL348" i="6" s="1"/>
  <c r="EY348" i="6"/>
  <c r="EX348" i="6"/>
  <c r="EU348" i="6"/>
  <c r="LH348" i="6" s="1"/>
  <c r="ET348" i="6"/>
  <c r="LJ348" i="6" s="1"/>
  <c r="EO348" i="6"/>
  <c r="EP348" i="6" s="1"/>
  <c r="LD348" i="6" s="1"/>
  <c r="EN348" i="6"/>
  <c r="EM348" i="6"/>
  <c r="EK348" i="6"/>
  <c r="KZ348" i="6" s="1"/>
  <c r="EJ348" i="6"/>
  <c r="LB348" i="6" s="1"/>
  <c r="EE348" i="6"/>
  <c r="KV348" i="6" s="1"/>
  <c r="EC348" i="6"/>
  <c r="EB348" i="6"/>
  <c r="DW348" i="6"/>
  <c r="KR348" i="6" s="1"/>
  <c r="DV348" i="6"/>
  <c r="KT348" i="6" s="1"/>
  <c r="DR348" i="6"/>
  <c r="KN348" i="6" s="1"/>
  <c r="DP348" i="6"/>
  <c r="DO348" i="6"/>
  <c r="DM348" i="6"/>
  <c r="KJ348" i="6" s="1"/>
  <c r="DL348" i="6"/>
  <c r="KL348" i="6" s="1"/>
  <c r="DG348" i="6"/>
  <c r="KF348" i="6" s="1"/>
  <c r="DE348" i="6"/>
  <c r="KB348" i="6" s="1"/>
  <c r="DD348" i="6"/>
  <c r="KD348" i="6" s="1"/>
  <c r="DA348" i="6"/>
  <c r="JX348" i="6" s="1"/>
  <c r="CY348" i="6"/>
  <c r="JT348" i="6" s="1"/>
  <c r="CX348" i="6"/>
  <c r="JV348" i="6" s="1"/>
  <c r="CU348" i="6"/>
  <c r="JP348" i="6" s="1"/>
  <c r="CS348" i="6"/>
  <c r="CP348" i="6"/>
  <c r="JL348" i="6" s="1"/>
  <c r="CO348" i="6"/>
  <c r="JN348" i="6" s="1"/>
  <c r="CI348" i="6"/>
  <c r="JH348" i="6" s="1"/>
  <c r="CG348" i="6"/>
  <c r="JF348" i="6" s="1"/>
  <c r="CF348" i="6"/>
  <c r="JD348" i="6" s="1"/>
  <c r="CC348" i="6"/>
  <c r="IZ348" i="6" s="1"/>
  <c r="CA348" i="6"/>
  <c r="IX348" i="6" s="1"/>
  <c r="BZ348" i="6"/>
  <c r="IV348" i="6" s="1"/>
  <c r="BW348" i="6"/>
  <c r="IR348" i="6" s="1"/>
  <c r="BU348" i="6"/>
  <c r="BT348" i="6"/>
  <c r="BQ348" i="6"/>
  <c r="IN348" i="6" s="1"/>
  <c r="BP348" i="6"/>
  <c r="IP348" i="6" s="1"/>
  <c r="BL348" i="6"/>
  <c r="IJ348" i="6" s="1"/>
  <c r="BJ348" i="6"/>
  <c r="BI348" i="6"/>
  <c r="IF348" i="6" s="1"/>
  <c r="BF348" i="6"/>
  <c r="BG348" i="6" s="1"/>
  <c r="BC348" i="6"/>
  <c r="AY348" i="6"/>
  <c r="IB348" i="6" s="1"/>
  <c r="AW348" i="6"/>
  <c r="AV348" i="6"/>
  <c r="AT348" i="6"/>
  <c r="AR348" i="6"/>
  <c r="AQ348" i="6"/>
  <c r="AM348" i="6"/>
  <c r="HT348" i="6" s="1"/>
  <c r="AK348" i="6"/>
  <c r="AJ348" i="6"/>
  <c r="AG348" i="6"/>
  <c r="HP348" i="6" s="1"/>
  <c r="AF348" i="6"/>
  <c r="HR348" i="6" s="1"/>
  <c r="K348" i="6"/>
  <c r="L348" i="6" s="1"/>
  <c r="E348" i="6"/>
  <c r="D348" i="6"/>
  <c r="NK347" i="6"/>
  <c r="NA347" i="6"/>
  <c r="MZ347" i="6"/>
  <c r="GH347" i="6"/>
  <c r="GE347" i="6"/>
  <c r="GD347" i="6"/>
  <c r="GC347" i="6"/>
  <c r="GB347" i="6"/>
  <c r="GA347" i="6"/>
  <c r="FZ347" i="6"/>
  <c r="FY347" i="6"/>
  <c r="FX347" i="6"/>
  <c r="FU347" i="6"/>
  <c r="FS347" i="6"/>
  <c r="MJ347" i="6" s="1"/>
  <c r="FQ347" i="6"/>
  <c r="MF347" i="6" s="1"/>
  <c r="FP347" i="6"/>
  <c r="MH347" i="6" s="1"/>
  <c r="FM347" i="6"/>
  <c r="MB347" i="6" s="1"/>
  <c r="FK347" i="6"/>
  <c r="LX347" i="6" s="1"/>
  <c r="FJ347" i="6"/>
  <c r="LZ347" i="6" s="1"/>
  <c r="FG347" i="6"/>
  <c r="LT347" i="6" s="1"/>
  <c r="FE347" i="6"/>
  <c r="LP347" i="6" s="1"/>
  <c r="FD347" i="6"/>
  <c r="LR347" i="6" s="1"/>
  <c r="LV347" i="6" s="1"/>
  <c r="FA347" i="6"/>
  <c r="LL347" i="6" s="1"/>
  <c r="EY347" i="6"/>
  <c r="EX347" i="6"/>
  <c r="EU347" i="6"/>
  <c r="LH347" i="6" s="1"/>
  <c r="ET347" i="6"/>
  <c r="LJ347" i="6" s="1"/>
  <c r="EO347" i="6"/>
  <c r="EP347" i="6" s="1"/>
  <c r="LD347" i="6" s="1"/>
  <c r="EN347" i="6"/>
  <c r="EM347" i="6"/>
  <c r="EK347" i="6"/>
  <c r="KZ347" i="6" s="1"/>
  <c r="EJ347" i="6"/>
  <c r="LB347" i="6" s="1"/>
  <c r="EE347" i="6"/>
  <c r="KV347" i="6" s="1"/>
  <c r="EC347" i="6"/>
  <c r="EB347" i="6"/>
  <c r="DW347" i="6"/>
  <c r="KR347" i="6" s="1"/>
  <c r="DV347" i="6"/>
  <c r="KT347" i="6" s="1"/>
  <c r="KX347" i="6" s="1"/>
  <c r="DR347" i="6"/>
  <c r="KN347" i="6" s="1"/>
  <c r="DP347" i="6"/>
  <c r="DO347" i="6"/>
  <c r="DM347" i="6"/>
  <c r="KJ347" i="6" s="1"/>
  <c r="DL347" i="6"/>
  <c r="KL347" i="6" s="1"/>
  <c r="DG347" i="6"/>
  <c r="KF347" i="6" s="1"/>
  <c r="DE347" i="6"/>
  <c r="KB347" i="6" s="1"/>
  <c r="DD347" i="6"/>
  <c r="KD347" i="6" s="1"/>
  <c r="KH347" i="6" s="1"/>
  <c r="DA347" i="6"/>
  <c r="JX347" i="6" s="1"/>
  <c r="CY347" i="6"/>
  <c r="JT347" i="6" s="1"/>
  <c r="CX347" i="6"/>
  <c r="JV347" i="6" s="1"/>
  <c r="CU347" i="6"/>
  <c r="JP347" i="6" s="1"/>
  <c r="CS347" i="6"/>
  <c r="CP347" i="6"/>
  <c r="JL347" i="6" s="1"/>
  <c r="CO347" i="6"/>
  <c r="JN347" i="6" s="1"/>
  <c r="CI347" i="6"/>
  <c r="JH347" i="6" s="1"/>
  <c r="CG347" i="6"/>
  <c r="JF347" i="6" s="1"/>
  <c r="CF347" i="6"/>
  <c r="JD347" i="6" s="1"/>
  <c r="CC347" i="6"/>
  <c r="IZ347" i="6" s="1"/>
  <c r="CA347" i="6"/>
  <c r="IX347" i="6" s="1"/>
  <c r="BZ347" i="6"/>
  <c r="IV347" i="6" s="1"/>
  <c r="BW347" i="6"/>
  <c r="IR347" i="6" s="1"/>
  <c r="BU347" i="6"/>
  <c r="BT347" i="6"/>
  <c r="BQ347" i="6"/>
  <c r="IN347" i="6" s="1"/>
  <c r="BP347" i="6"/>
  <c r="IP347" i="6" s="1"/>
  <c r="BL347" i="6"/>
  <c r="IJ347" i="6" s="1"/>
  <c r="BJ347" i="6"/>
  <c r="IH347" i="6" s="1"/>
  <c r="BI347" i="6"/>
  <c r="IF347" i="6" s="1"/>
  <c r="IK347" i="6" s="1"/>
  <c r="BG347" i="6"/>
  <c r="BF347" i="6"/>
  <c r="BD347" i="6"/>
  <c r="FV347" i="6" s="1"/>
  <c r="BC347" i="6"/>
  <c r="AY347" i="6"/>
  <c r="IB347" i="6" s="1"/>
  <c r="AW347" i="6"/>
  <c r="AV347" i="6"/>
  <c r="AT347" i="6"/>
  <c r="FW347" i="6" s="1"/>
  <c r="AR347" i="6"/>
  <c r="AQ347" i="6"/>
  <c r="AM347" i="6"/>
  <c r="HT347" i="6" s="1"/>
  <c r="AK347" i="6"/>
  <c r="AJ347" i="6"/>
  <c r="AG347" i="6"/>
  <c r="HP347" i="6" s="1"/>
  <c r="AF347" i="6"/>
  <c r="HR347" i="6" s="1"/>
  <c r="K347" i="6"/>
  <c r="E347" i="6"/>
  <c r="D347" i="6"/>
  <c r="NK346" i="6"/>
  <c r="NA346" i="6"/>
  <c r="MZ346" i="6"/>
  <c r="GH346" i="6"/>
  <c r="GE346" i="6"/>
  <c r="GD346" i="6"/>
  <c r="GC346" i="6"/>
  <c r="GB346" i="6"/>
  <c r="GA346" i="6"/>
  <c r="FZ346" i="6"/>
  <c r="FY346" i="6"/>
  <c r="FX346" i="6"/>
  <c r="FU346" i="6"/>
  <c r="FS346" i="6"/>
  <c r="MJ346" i="6" s="1"/>
  <c r="FQ346" i="6"/>
  <c r="MF346" i="6" s="1"/>
  <c r="FP346" i="6"/>
  <c r="MH346" i="6" s="1"/>
  <c r="FM346" i="6"/>
  <c r="MB346" i="6" s="1"/>
  <c r="FK346" i="6"/>
  <c r="LX346" i="6" s="1"/>
  <c r="FJ346" i="6"/>
  <c r="LZ346" i="6" s="1"/>
  <c r="FG346" i="6"/>
  <c r="LT346" i="6" s="1"/>
  <c r="FE346" i="6"/>
  <c r="LP346" i="6" s="1"/>
  <c r="FD346" i="6"/>
  <c r="LR346" i="6" s="1"/>
  <c r="FA346" i="6"/>
  <c r="LL346" i="6" s="1"/>
  <c r="EY346" i="6"/>
  <c r="EX346" i="6"/>
  <c r="EU346" i="6"/>
  <c r="LH346" i="6" s="1"/>
  <c r="ET346" i="6"/>
  <c r="LJ346" i="6" s="1"/>
  <c r="EO346" i="6"/>
  <c r="EP346" i="6" s="1"/>
  <c r="LD346" i="6" s="1"/>
  <c r="EN346" i="6"/>
  <c r="EM346" i="6"/>
  <c r="EK346" i="6"/>
  <c r="KZ346" i="6" s="1"/>
  <c r="EJ346" i="6"/>
  <c r="LB346" i="6" s="1"/>
  <c r="EE346" i="6"/>
  <c r="KV346" i="6" s="1"/>
  <c r="EC346" i="6"/>
  <c r="EB346" i="6"/>
  <c r="DW346" i="6"/>
  <c r="KR346" i="6" s="1"/>
  <c r="DV346" i="6"/>
  <c r="KT346" i="6" s="1"/>
  <c r="DR346" i="6"/>
  <c r="KN346" i="6" s="1"/>
  <c r="DP346" i="6"/>
  <c r="DO346" i="6"/>
  <c r="DM346" i="6"/>
  <c r="KJ346" i="6" s="1"/>
  <c r="DL346" i="6"/>
  <c r="KL346" i="6" s="1"/>
  <c r="DG346" i="6"/>
  <c r="KF346" i="6" s="1"/>
  <c r="DE346" i="6"/>
  <c r="KB346" i="6" s="1"/>
  <c r="DD346" i="6"/>
  <c r="KD346" i="6" s="1"/>
  <c r="DA346" i="6"/>
  <c r="JX346" i="6" s="1"/>
  <c r="CY346" i="6"/>
  <c r="JT346" i="6" s="1"/>
  <c r="CX346" i="6"/>
  <c r="JV346" i="6" s="1"/>
  <c r="CU346" i="6"/>
  <c r="JP346" i="6" s="1"/>
  <c r="CS346" i="6"/>
  <c r="CP346" i="6"/>
  <c r="JL346" i="6" s="1"/>
  <c r="CO346" i="6"/>
  <c r="JN346" i="6" s="1"/>
  <c r="CI346" i="6"/>
  <c r="JH346" i="6" s="1"/>
  <c r="CG346" i="6"/>
  <c r="JF346" i="6" s="1"/>
  <c r="CF346" i="6"/>
  <c r="JD346" i="6" s="1"/>
  <c r="CC346" i="6"/>
  <c r="IZ346" i="6" s="1"/>
  <c r="CA346" i="6"/>
  <c r="IX346" i="6" s="1"/>
  <c r="BZ346" i="6"/>
  <c r="IV346" i="6" s="1"/>
  <c r="BW346" i="6"/>
  <c r="IR346" i="6" s="1"/>
  <c r="BU346" i="6"/>
  <c r="BT346" i="6"/>
  <c r="BQ346" i="6"/>
  <c r="IN346" i="6" s="1"/>
  <c r="BP346" i="6"/>
  <c r="IP346" i="6" s="1"/>
  <c r="BL346" i="6"/>
  <c r="IJ346" i="6" s="1"/>
  <c r="BJ346" i="6"/>
  <c r="BI346" i="6"/>
  <c r="IF346" i="6" s="1"/>
  <c r="BF346" i="6"/>
  <c r="BG346" i="6" s="1"/>
  <c r="BC346" i="6"/>
  <c r="AY346" i="6"/>
  <c r="IB346" i="6" s="1"/>
  <c r="AW346" i="6"/>
  <c r="AV346" i="6"/>
  <c r="AT346" i="6"/>
  <c r="AR346" i="6"/>
  <c r="AQ346" i="6"/>
  <c r="AM346" i="6"/>
  <c r="HT346" i="6" s="1"/>
  <c r="AK346" i="6"/>
  <c r="AJ346" i="6"/>
  <c r="AG346" i="6"/>
  <c r="HP346" i="6" s="1"/>
  <c r="AF346" i="6"/>
  <c r="HR346" i="6" s="1"/>
  <c r="K346" i="6"/>
  <c r="L346" i="6" s="1"/>
  <c r="E346" i="6"/>
  <c r="D346" i="6"/>
  <c r="NK345" i="6"/>
  <c r="NA345" i="6"/>
  <c r="MZ345" i="6"/>
  <c r="GH345" i="6"/>
  <c r="GE345" i="6"/>
  <c r="GD345" i="6"/>
  <c r="GC345" i="6"/>
  <c r="GB345" i="6"/>
  <c r="GA345" i="6"/>
  <c r="FZ345" i="6"/>
  <c r="FY345" i="6"/>
  <c r="FX345" i="6"/>
  <c r="FU345" i="6"/>
  <c r="FS345" i="6"/>
  <c r="MJ345" i="6" s="1"/>
  <c r="FQ345" i="6"/>
  <c r="MF345" i="6" s="1"/>
  <c r="FP345" i="6"/>
  <c r="MH345" i="6" s="1"/>
  <c r="FM345" i="6"/>
  <c r="MB345" i="6" s="1"/>
  <c r="FK345" i="6"/>
  <c r="LX345" i="6" s="1"/>
  <c r="FJ345" i="6"/>
  <c r="LZ345" i="6" s="1"/>
  <c r="FG345" i="6"/>
  <c r="LT345" i="6" s="1"/>
  <c r="FE345" i="6"/>
  <c r="LP345" i="6" s="1"/>
  <c r="FD345" i="6"/>
  <c r="LR345" i="6" s="1"/>
  <c r="LV345" i="6" s="1"/>
  <c r="FA345" i="6"/>
  <c r="LL345" i="6" s="1"/>
  <c r="EY345" i="6"/>
  <c r="EX345" i="6"/>
  <c r="EU345" i="6"/>
  <c r="LH345" i="6" s="1"/>
  <c r="ET345" i="6"/>
  <c r="LJ345" i="6" s="1"/>
  <c r="EO345" i="6"/>
  <c r="EP345" i="6" s="1"/>
  <c r="LD345" i="6" s="1"/>
  <c r="EN345" i="6"/>
  <c r="EM345" i="6"/>
  <c r="EK345" i="6"/>
  <c r="KZ345" i="6" s="1"/>
  <c r="EJ345" i="6"/>
  <c r="LB345" i="6" s="1"/>
  <c r="EE345" i="6"/>
  <c r="KV345" i="6" s="1"/>
  <c r="EC345" i="6"/>
  <c r="EB345" i="6"/>
  <c r="DW345" i="6"/>
  <c r="KR345" i="6" s="1"/>
  <c r="DV345" i="6"/>
  <c r="KT345" i="6" s="1"/>
  <c r="KX345" i="6" s="1"/>
  <c r="DR345" i="6"/>
  <c r="KN345" i="6" s="1"/>
  <c r="DP345" i="6"/>
  <c r="DO345" i="6"/>
  <c r="DM345" i="6"/>
  <c r="KJ345" i="6" s="1"/>
  <c r="DL345" i="6"/>
  <c r="KL345" i="6" s="1"/>
  <c r="DG345" i="6"/>
  <c r="KF345" i="6" s="1"/>
  <c r="DE345" i="6"/>
  <c r="KB345" i="6" s="1"/>
  <c r="DD345" i="6"/>
  <c r="KD345" i="6" s="1"/>
  <c r="DA345" i="6"/>
  <c r="JX345" i="6" s="1"/>
  <c r="CY345" i="6"/>
  <c r="JT345" i="6" s="1"/>
  <c r="CX345" i="6"/>
  <c r="JV345" i="6" s="1"/>
  <c r="CU345" i="6"/>
  <c r="JP345" i="6" s="1"/>
  <c r="CS345" i="6"/>
  <c r="CP345" i="6"/>
  <c r="JL345" i="6" s="1"/>
  <c r="CO345" i="6"/>
  <c r="JN345" i="6" s="1"/>
  <c r="CI345" i="6"/>
  <c r="JH345" i="6" s="1"/>
  <c r="CG345" i="6"/>
  <c r="JF345" i="6" s="1"/>
  <c r="CF345" i="6"/>
  <c r="JD345" i="6" s="1"/>
  <c r="CC345" i="6"/>
  <c r="IZ345" i="6" s="1"/>
  <c r="CA345" i="6"/>
  <c r="IX345" i="6" s="1"/>
  <c r="BZ345" i="6"/>
  <c r="IV345" i="6" s="1"/>
  <c r="BW345" i="6"/>
  <c r="IR345" i="6" s="1"/>
  <c r="BU345" i="6"/>
  <c r="BT345" i="6"/>
  <c r="BQ345" i="6"/>
  <c r="IN345" i="6" s="1"/>
  <c r="BP345" i="6"/>
  <c r="IP345" i="6" s="1"/>
  <c r="BL345" i="6"/>
  <c r="IJ345" i="6" s="1"/>
  <c r="BJ345" i="6"/>
  <c r="BI345" i="6"/>
  <c r="IF345" i="6" s="1"/>
  <c r="BF345" i="6"/>
  <c r="BG345" i="6" s="1"/>
  <c r="BC345" i="6"/>
  <c r="BD345" i="6" s="1"/>
  <c r="AY345" i="6"/>
  <c r="IB345" i="6" s="1"/>
  <c r="AW345" i="6"/>
  <c r="AV345" i="6"/>
  <c r="AT345" i="6"/>
  <c r="AR345" i="6"/>
  <c r="AQ345" i="6"/>
  <c r="AM345" i="6"/>
  <c r="HT345" i="6" s="1"/>
  <c r="AK345" i="6"/>
  <c r="AJ345" i="6"/>
  <c r="AG345" i="6"/>
  <c r="HP345" i="6" s="1"/>
  <c r="AF345" i="6"/>
  <c r="K345" i="6"/>
  <c r="L345" i="6" s="1"/>
  <c r="E345" i="6"/>
  <c r="D345" i="6"/>
  <c r="NK344" i="6"/>
  <c r="NA344" i="6"/>
  <c r="MZ344" i="6"/>
  <c r="GH344" i="6"/>
  <c r="GE344" i="6"/>
  <c r="GD344" i="6"/>
  <c r="GC344" i="6"/>
  <c r="GB344" i="6"/>
  <c r="GA344" i="6"/>
  <c r="FZ344" i="6"/>
  <c r="FY344" i="6"/>
  <c r="FX344" i="6"/>
  <c r="FU344" i="6"/>
  <c r="FS344" i="6"/>
  <c r="MJ344" i="6" s="1"/>
  <c r="FQ344" i="6"/>
  <c r="MF344" i="6" s="1"/>
  <c r="FP344" i="6"/>
  <c r="MH344" i="6" s="1"/>
  <c r="FM344" i="6"/>
  <c r="MB344" i="6" s="1"/>
  <c r="FK344" i="6"/>
  <c r="LX344" i="6" s="1"/>
  <c r="FJ344" i="6"/>
  <c r="LZ344" i="6" s="1"/>
  <c r="MD344" i="6" s="1"/>
  <c r="FG344" i="6"/>
  <c r="FE344" i="6"/>
  <c r="LP344" i="6" s="1"/>
  <c r="FD344" i="6"/>
  <c r="LR344" i="6" s="1"/>
  <c r="FA344" i="6"/>
  <c r="LL344" i="6" s="1"/>
  <c r="EY344" i="6"/>
  <c r="EX344" i="6"/>
  <c r="EU344" i="6"/>
  <c r="LH344" i="6" s="1"/>
  <c r="ET344" i="6"/>
  <c r="LJ344" i="6" s="1"/>
  <c r="LN344" i="6" s="1"/>
  <c r="EO344" i="6"/>
  <c r="EP344" i="6" s="1"/>
  <c r="LD344" i="6" s="1"/>
  <c r="EN344" i="6"/>
  <c r="EM344" i="6"/>
  <c r="EK344" i="6"/>
  <c r="KZ344" i="6" s="1"/>
  <c r="EJ344" i="6"/>
  <c r="LB344" i="6" s="1"/>
  <c r="EE344" i="6"/>
  <c r="EC344" i="6"/>
  <c r="EB344" i="6"/>
  <c r="DW344" i="6"/>
  <c r="KR344" i="6" s="1"/>
  <c r="DV344" i="6"/>
  <c r="KT344" i="6" s="1"/>
  <c r="DR344" i="6"/>
  <c r="KN344" i="6" s="1"/>
  <c r="DP344" i="6"/>
  <c r="DO344" i="6"/>
  <c r="DM344" i="6"/>
  <c r="KJ344" i="6" s="1"/>
  <c r="DL344" i="6"/>
  <c r="KL344" i="6" s="1"/>
  <c r="KP344" i="6" s="1"/>
  <c r="DG344" i="6"/>
  <c r="DE344" i="6"/>
  <c r="KB344" i="6" s="1"/>
  <c r="DD344" i="6"/>
  <c r="KD344" i="6" s="1"/>
  <c r="DA344" i="6"/>
  <c r="JX344" i="6" s="1"/>
  <c r="CY344" i="6"/>
  <c r="JT344" i="6" s="1"/>
  <c r="CX344" i="6"/>
  <c r="JV344" i="6" s="1"/>
  <c r="JZ344" i="6" s="1"/>
  <c r="CU344" i="6"/>
  <c r="CS344" i="6"/>
  <c r="CP344" i="6"/>
  <c r="JL344" i="6" s="1"/>
  <c r="CO344" i="6"/>
  <c r="JN344" i="6" s="1"/>
  <c r="CI344" i="6"/>
  <c r="JH344" i="6" s="1"/>
  <c r="CG344" i="6"/>
  <c r="JF344" i="6" s="1"/>
  <c r="CF344" i="6"/>
  <c r="JD344" i="6" s="1"/>
  <c r="CC344" i="6"/>
  <c r="IZ344" i="6" s="1"/>
  <c r="CA344" i="6"/>
  <c r="IX344" i="6" s="1"/>
  <c r="BZ344" i="6"/>
  <c r="IV344" i="6" s="1"/>
  <c r="BW344" i="6"/>
  <c r="IR344" i="6" s="1"/>
  <c r="BU344" i="6"/>
  <c r="BT344" i="6"/>
  <c r="BQ344" i="6"/>
  <c r="IN344" i="6" s="1"/>
  <c r="BP344" i="6"/>
  <c r="IP344" i="6" s="1"/>
  <c r="IT344" i="6" s="1"/>
  <c r="BL344" i="6"/>
  <c r="IJ344" i="6" s="1"/>
  <c r="BJ344" i="6"/>
  <c r="BI344" i="6"/>
  <c r="IF344" i="6" s="1"/>
  <c r="IK344" i="6" s="1"/>
  <c r="BF344" i="6"/>
  <c r="BG344" i="6" s="1"/>
  <c r="BC344" i="6"/>
  <c r="AY344" i="6"/>
  <c r="IB344" i="6" s="1"/>
  <c r="AW344" i="6"/>
  <c r="AV344" i="6"/>
  <c r="AT344" i="6"/>
  <c r="AR344" i="6"/>
  <c r="AQ344" i="6"/>
  <c r="AM344" i="6"/>
  <c r="HT344" i="6" s="1"/>
  <c r="AK344" i="6"/>
  <c r="AJ344" i="6"/>
  <c r="AG344" i="6"/>
  <c r="AF344" i="6"/>
  <c r="HR344" i="6" s="1"/>
  <c r="HV344" i="6" s="1"/>
  <c r="K344" i="6"/>
  <c r="L344" i="6" s="1"/>
  <c r="E344" i="6"/>
  <c r="D344" i="6"/>
  <c r="NK343" i="6"/>
  <c r="NH343" i="6"/>
  <c r="ND343" i="6"/>
  <c r="NC343" i="6"/>
  <c r="NA343" i="6"/>
  <c r="MZ343" i="6"/>
  <c r="MY343" i="6"/>
  <c r="MW343" i="6"/>
  <c r="MV343" i="6"/>
  <c r="GH343" i="6"/>
  <c r="GE343" i="6"/>
  <c r="GD343" i="6"/>
  <c r="GC343" i="6"/>
  <c r="GB343" i="6"/>
  <c r="GA343" i="6"/>
  <c r="FZ343" i="6"/>
  <c r="FY343" i="6"/>
  <c r="FX343" i="6"/>
  <c r="FU343" i="6"/>
  <c r="FS343" i="6"/>
  <c r="MJ343" i="6" s="1"/>
  <c r="FQ343" i="6"/>
  <c r="MF343" i="6" s="1"/>
  <c r="FP343" i="6"/>
  <c r="MH343" i="6" s="1"/>
  <c r="FM343" i="6"/>
  <c r="MB343" i="6" s="1"/>
  <c r="FK343" i="6"/>
  <c r="LX343" i="6" s="1"/>
  <c r="FJ343" i="6"/>
  <c r="LZ343" i="6" s="1"/>
  <c r="FG343" i="6"/>
  <c r="LT343" i="6" s="1"/>
  <c r="FE343" i="6"/>
  <c r="LP343" i="6" s="1"/>
  <c r="FD343" i="6"/>
  <c r="LR343" i="6" s="1"/>
  <c r="FA343" i="6"/>
  <c r="LL343" i="6" s="1"/>
  <c r="EY343" i="6"/>
  <c r="EX343" i="6"/>
  <c r="EU343" i="6"/>
  <c r="LH343" i="6" s="1"/>
  <c r="ET343" i="6"/>
  <c r="LJ343" i="6" s="1"/>
  <c r="EO343" i="6"/>
  <c r="EP343" i="6" s="1"/>
  <c r="LD343" i="6" s="1"/>
  <c r="EN343" i="6"/>
  <c r="EM343" i="6"/>
  <c r="EK343" i="6"/>
  <c r="KZ343" i="6" s="1"/>
  <c r="EJ343" i="6"/>
  <c r="LB343" i="6" s="1"/>
  <c r="EE343" i="6"/>
  <c r="KV343" i="6" s="1"/>
  <c r="EC343" i="6"/>
  <c r="EB343" i="6"/>
  <c r="DW343" i="6"/>
  <c r="KR343" i="6" s="1"/>
  <c r="DV343" i="6"/>
  <c r="KT343" i="6" s="1"/>
  <c r="DR343" i="6"/>
  <c r="KN343" i="6" s="1"/>
  <c r="DP343" i="6"/>
  <c r="DO343" i="6"/>
  <c r="DM343" i="6"/>
  <c r="KJ343" i="6" s="1"/>
  <c r="DL343" i="6"/>
  <c r="KL343" i="6" s="1"/>
  <c r="DG343" i="6"/>
  <c r="KF343" i="6" s="1"/>
  <c r="DE343" i="6"/>
  <c r="KB343" i="6" s="1"/>
  <c r="DD343" i="6"/>
  <c r="KD343" i="6" s="1"/>
  <c r="DA343" i="6"/>
  <c r="JX343" i="6" s="1"/>
  <c r="CY343" i="6"/>
  <c r="JT343" i="6" s="1"/>
  <c r="CX343" i="6"/>
  <c r="JV343" i="6" s="1"/>
  <c r="CU343" i="6"/>
  <c r="JP343" i="6" s="1"/>
  <c r="CS343" i="6"/>
  <c r="CP343" i="6"/>
  <c r="JL343" i="6" s="1"/>
  <c r="CO343" i="6"/>
  <c r="JN343" i="6" s="1"/>
  <c r="CI343" i="6"/>
  <c r="JH343" i="6" s="1"/>
  <c r="CG343" i="6"/>
  <c r="JF343" i="6" s="1"/>
  <c r="CF343" i="6"/>
  <c r="JD343" i="6" s="1"/>
  <c r="CC343" i="6"/>
  <c r="IZ343" i="6" s="1"/>
  <c r="CA343" i="6"/>
  <c r="IX343" i="6" s="1"/>
  <c r="BZ343" i="6"/>
  <c r="IV343" i="6" s="1"/>
  <c r="BW343" i="6"/>
  <c r="IR343" i="6" s="1"/>
  <c r="BU343" i="6"/>
  <c r="BT343" i="6"/>
  <c r="BQ343" i="6"/>
  <c r="IN343" i="6" s="1"/>
  <c r="BP343" i="6"/>
  <c r="IP343" i="6" s="1"/>
  <c r="BL343" i="6"/>
  <c r="IJ343" i="6" s="1"/>
  <c r="BJ343" i="6"/>
  <c r="IH343" i="6" s="1"/>
  <c r="BI343" i="6"/>
  <c r="IF343" i="6" s="1"/>
  <c r="IK343" i="6" s="1"/>
  <c r="BG343" i="6"/>
  <c r="BF343" i="6"/>
  <c r="BD343" i="6"/>
  <c r="FV343" i="6" s="1"/>
  <c r="BC343" i="6"/>
  <c r="AY343" i="6"/>
  <c r="IB343" i="6" s="1"/>
  <c r="AW343" i="6"/>
  <c r="AV343" i="6"/>
  <c r="AT343" i="6"/>
  <c r="FW343" i="6" s="1"/>
  <c r="AR343" i="6"/>
  <c r="HX343" i="6" s="1"/>
  <c r="AQ343" i="6"/>
  <c r="AM343" i="6"/>
  <c r="HT343" i="6" s="1"/>
  <c r="AK343" i="6"/>
  <c r="AJ343" i="6"/>
  <c r="AG343" i="6"/>
  <c r="HP343" i="6" s="1"/>
  <c r="AF343" i="6"/>
  <c r="GG343" i="6" s="1"/>
  <c r="K343" i="6"/>
  <c r="L343" i="6" s="1"/>
  <c r="E343" i="6"/>
  <c r="D343" i="6"/>
  <c r="NK342" i="6"/>
  <c r="ND342" i="6"/>
  <c r="NC342" i="6"/>
  <c r="NA342" i="6"/>
  <c r="MZ342" i="6"/>
  <c r="MY342" i="6"/>
  <c r="GH342" i="6"/>
  <c r="GE342" i="6"/>
  <c r="GD342" i="6"/>
  <c r="GC342" i="6"/>
  <c r="GB342" i="6"/>
  <c r="GA342" i="6"/>
  <c r="FZ342" i="6"/>
  <c r="FY342" i="6"/>
  <c r="FX342" i="6"/>
  <c r="FU342" i="6"/>
  <c r="FS342" i="6"/>
  <c r="MJ342" i="6" s="1"/>
  <c r="FQ342" i="6"/>
  <c r="MF342" i="6" s="1"/>
  <c r="FP342" i="6"/>
  <c r="MH342" i="6" s="1"/>
  <c r="FM342" i="6"/>
  <c r="MB342" i="6" s="1"/>
  <c r="FK342" i="6"/>
  <c r="LX342" i="6" s="1"/>
  <c r="FJ342" i="6"/>
  <c r="LZ342" i="6" s="1"/>
  <c r="FG342" i="6"/>
  <c r="LT342" i="6" s="1"/>
  <c r="FE342" i="6"/>
  <c r="LP342" i="6" s="1"/>
  <c r="FD342" i="6"/>
  <c r="LR342" i="6" s="1"/>
  <c r="FA342" i="6"/>
  <c r="LL342" i="6" s="1"/>
  <c r="EY342" i="6"/>
  <c r="EX342" i="6"/>
  <c r="EU342" i="6"/>
  <c r="LH342" i="6" s="1"/>
  <c r="ET342" i="6"/>
  <c r="LJ342" i="6" s="1"/>
  <c r="EO342" i="6"/>
  <c r="EP342" i="6" s="1"/>
  <c r="LD342" i="6" s="1"/>
  <c r="EN342" i="6"/>
  <c r="EM342" i="6"/>
  <c r="EK342" i="6"/>
  <c r="KZ342" i="6" s="1"/>
  <c r="EJ342" i="6"/>
  <c r="LB342" i="6" s="1"/>
  <c r="EE342" i="6"/>
  <c r="KV342" i="6" s="1"/>
  <c r="EC342" i="6"/>
  <c r="EB342" i="6"/>
  <c r="DW342" i="6"/>
  <c r="KR342" i="6" s="1"/>
  <c r="DV342" i="6"/>
  <c r="KT342" i="6" s="1"/>
  <c r="DR342" i="6"/>
  <c r="KN342" i="6" s="1"/>
  <c r="DP342" i="6"/>
  <c r="DO342" i="6"/>
  <c r="DM342" i="6"/>
  <c r="KJ342" i="6" s="1"/>
  <c r="DL342" i="6"/>
  <c r="KL342" i="6" s="1"/>
  <c r="DG342" i="6"/>
  <c r="KF342" i="6" s="1"/>
  <c r="DE342" i="6"/>
  <c r="KB342" i="6" s="1"/>
  <c r="DD342" i="6"/>
  <c r="KD342" i="6" s="1"/>
  <c r="DA342" i="6"/>
  <c r="JX342" i="6" s="1"/>
  <c r="CY342" i="6"/>
  <c r="JT342" i="6" s="1"/>
  <c r="CX342" i="6"/>
  <c r="JV342" i="6" s="1"/>
  <c r="CU342" i="6"/>
  <c r="JP342" i="6" s="1"/>
  <c r="CS342" i="6"/>
  <c r="CP342" i="6"/>
  <c r="CO342" i="6"/>
  <c r="JN342" i="6" s="1"/>
  <c r="CI342" i="6"/>
  <c r="JH342" i="6" s="1"/>
  <c r="CG342" i="6"/>
  <c r="JF342" i="6" s="1"/>
  <c r="CF342" i="6"/>
  <c r="JD342" i="6" s="1"/>
  <c r="CC342" i="6"/>
  <c r="IZ342" i="6" s="1"/>
  <c r="CA342" i="6"/>
  <c r="IX342" i="6" s="1"/>
  <c r="BZ342" i="6"/>
  <c r="IV342" i="6" s="1"/>
  <c r="BW342" i="6"/>
  <c r="IR342" i="6" s="1"/>
  <c r="BU342" i="6"/>
  <c r="BT342" i="6"/>
  <c r="BQ342" i="6"/>
  <c r="IN342" i="6" s="1"/>
  <c r="BP342" i="6"/>
  <c r="IP342" i="6" s="1"/>
  <c r="BL342" i="6"/>
  <c r="IJ342" i="6" s="1"/>
  <c r="BJ342" i="6"/>
  <c r="BI342" i="6"/>
  <c r="IF342" i="6" s="1"/>
  <c r="IK342" i="6" s="1"/>
  <c r="BF342" i="6"/>
  <c r="BG342" i="6" s="1"/>
  <c r="BC342" i="6"/>
  <c r="BD342" i="6" s="1"/>
  <c r="AY342" i="6"/>
  <c r="IB342" i="6" s="1"/>
  <c r="AW342" i="6"/>
  <c r="AV342" i="6"/>
  <c r="AT342" i="6"/>
  <c r="AR342" i="6"/>
  <c r="AQ342" i="6"/>
  <c r="AM342" i="6"/>
  <c r="HT342" i="6" s="1"/>
  <c r="AK342" i="6"/>
  <c r="AJ342" i="6"/>
  <c r="AG342" i="6"/>
  <c r="HP342" i="6" s="1"/>
  <c r="AF342" i="6"/>
  <c r="K342" i="6"/>
  <c r="L342" i="6" s="1"/>
  <c r="E342" i="6"/>
  <c r="D342" i="6"/>
  <c r="NK341" i="6"/>
  <c r="NH341" i="6"/>
  <c r="ND341" i="6"/>
  <c r="NC341" i="6"/>
  <c r="NA341" i="6"/>
  <c r="MZ341" i="6"/>
  <c r="MY341" i="6"/>
  <c r="MW341" i="6"/>
  <c r="MV341" i="6"/>
  <c r="GH341" i="6"/>
  <c r="GE341" i="6"/>
  <c r="GD341" i="6"/>
  <c r="GC341" i="6"/>
  <c r="GB341" i="6"/>
  <c r="GA341" i="6"/>
  <c r="FZ341" i="6"/>
  <c r="FY341" i="6"/>
  <c r="FX341" i="6"/>
  <c r="FU341" i="6"/>
  <c r="FS341" i="6"/>
  <c r="MJ341" i="6" s="1"/>
  <c r="FQ341" i="6"/>
  <c r="MF341" i="6" s="1"/>
  <c r="FP341" i="6"/>
  <c r="MH341" i="6" s="1"/>
  <c r="FM341" i="6"/>
  <c r="MB341" i="6" s="1"/>
  <c r="FK341" i="6"/>
  <c r="LX341" i="6" s="1"/>
  <c r="FJ341" i="6"/>
  <c r="LZ341" i="6" s="1"/>
  <c r="FG341" i="6"/>
  <c r="LT341" i="6" s="1"/>
  <c r="FE341" i="6"/>
  <c r="LP341" i="6" s="1"/>
  <c r="FD341" i="6"/>
  <c r="LR341" i="6" s="1"/>
  <c r="FA341" i="6"/>
  <c r="LL341" i="6" s="1"/>
  <c r="EY341" i="6"/>
  <c r="EX341" i="6"/>
  <c r="EU341" i="6"/>
  <c r="LH341" i="6" s="1"/>
  <c r="ET341" i="6"/>
  <c r="LJ341" i="6" s="1"/>
  <c r="EO341" i="6"/>
  <c r="EP341" i="6" s="1"/>
  <c r="LD341" i="6" s="1"/>
  <c r="EN341" i="6"/>
  <c r="EM341" i="6"/>
  <c r="EK341" i="6"/>
  <c r="KZ341" i="6" s="1"/>
  <c r="EJ341" i="6"/>
  <c r="LB341" i="6" s="1"/>
  <c r="EE341" i="6"/>
  <c r="KV341" i="6" s="1"/>
  <c r="EC341" i="6"/>
  <c r="EB341" i="6"/>
  <c r="DW341" i="6"/>
  <c r="KR341" i="6" s="1"/>
  <c r="DV341" i="6"/>
  <c r="KT341" i="6" s="1"/>
  <c r="DR341" i="6"/>
  <c r="KN341" i="6" s="1"/>
  <c r="DP341" i="6"/>
  <c r="DO341" i="6"/>
  <c r="DM341" i="6"/>
  <c r="KJ341" i="6" s="1"/>
  <c r="DL341" i="6"/>
  <c r="KL341" i="6" s="1"/>
  <c r="DG341" i="6"/>
  <c r="KF341" i="6" s="1"/>
  <c r="DE341" i="6"/>
  <c r="KB341" i="6" s="1"/>
  <c r="DD341" i="6"/>
  <c r="KD341" i="6" s="1"/>
  <c r="DA341" i="6"/>
  <c r="JX341" i="6" s="1"/>
  <c r="CY341" i="6"/>
  <c r="JT341" i="6" s="1"/>
  <c r="CX341" i="6"/>
  <c r="JV341" i="6" s="1"/>
  <c r="CU341" i="6"/>
  <c r="JP341" i="6" s="1"/>
  <c r="CS341" i="6"/>
  <c r="CP341" i="6"/>
  <c r="CO341" i="6"/>
  <c r="JN341" i="6" s="1"/>
  <c r="CI341" i="6"/>
  <c r="JH341" i="6" s="1"/>
  <c r="CG341" i="6"/>
  <c r="JF341" i="6" s="1"/>
  <c r="CF341" i="6"/>
  <c r="JD341" i="6" s="1"/>
  <c r="CC341" i="6"/>
  <c r="IZ341" i="6" s="1"/>
  <c r="CA341" i="6"/>
  <c r="IX341" i="6" s="1"/>
  <c r="BZ341" i="6"/>
  <c r="IV341" i="6" s="1"/>
  <c r="BW341" i="6"/>
  <c r="IR341" i="6" s="1"/>
  <c r="BU341" i="6"/>
  <c r="BT341" i="6"/>
  <c r="BQ341" i="6"/>
  <c r="IN341" i="6" s="1"/>
  <c r="BP341" i="6"/>
  <c r="IP341" i="6" s="1"/>
  <c r="BL341" i="6"/>
  <c r="IJ341" i="6" s="1"/>
  <c r="BJ341" i="6"/>
  <c r="BI341" i="6"/>
  <c r="IF341" i="6" s="1"/>
  <c r="BF341" i="6"/>
  <c r="BG341" i="6" s="1"/>
  <c r="BC341" i="6"/>
  <c r="AY341" i="6"/>
  <c r="IB341" i="6" s="1"/>
  <c r="AW341" i="6"/>
  <c r="AV341" i="6"/>
  <c r="AT341" i="6"/>
  <c r="AR341" i="6"/>
  <c r="AQ341" i="6"/>
  <c r="AM341" i="6"/>
  <c r="HT341" i="6" s="1"/>
  <c r="AK341" i="6"/>
  <c r="AJ341" i="6"/>
  <c r="AG341" i="6"/>
  <c r="HP341" i="6" s="1"/>
  <c r="AF341" i="6"/>
  <c r="HR341" i="6" s="1"/>
  <c r="K341" i="6"/>
  <c r="L341" i="6" s="1"/>
  <c r="E341" i="6"/>
  <c r="D341" i="6"/>
  <c r="NK340" i="6"/>
  <c r="NH340" i="6"/>
  <c r="ND340" i="6"/>
  <c r="NC340" i="6"/>
  <c r="NA340" i="6"/>
  <c r="MZ340" i="6"/>
  <c r="MY340" i="6"/>
  <c r="MW340" i="6"/>
  <c r="MV340" i="6"/>
  <c r="GH340" i="6"/>
  <c r="GE340" i="6"/>
  <c r="GD340" i="6"/>
  <c r="GC340" i="6"/>
  <c r="GB340" i="6"/>
  <c r="GA340" i="6"/>
  <c r="FZ340" i="6"/>
  <c r="FY340" i="6"/>
  <c r="FX340" i="6"/>
  <c r="FU340" i="6"/>
  <c r="FS340" i="6"/>
  <c r="MJ340" i="6" s="1"/>
  <c r="FQ340" i="6"/>
  <c r="MF340" i="6" s="1"/>
  <c r="FP340" i="6"/>
  <c r="MH340" i="6" s="1"/>
  <c r="FM340" i="6"/>
  <c r="MB340" i="6" s="1"/>
  <c r="FK340" i="6"/>
  <c r="LX340" i="6" s="1"/>
  <c r="FJ340" i="6"/>
  <c r="LZ340" i="6" s="1"/>
  <c r="FG340" i="6"/>
  <c r="LT340" i="6" s="1"/>
  <c r="FE340" i="6"/>
  <c r="LP340" i="6" s="1"/>
  <c r="FD340" i="6"/>
  <c r="LR340" i="6" s="1"/>
  <c r="FA340" i="6"/>
  <c r="LL340" i="6" s="1"/>
  <c r="EY340" i="6"/>
  <c r="EX340" i="6"/>
  <c r="EU340" i="6"/>
  <c r="LH340" i="6" s="1"/>
  <c r="ET340" i="6"/>
  <c r="LJ340" i="6" s="1"/>
  <c r="EO340" i="6"/>
  <c r="EP340" i="6" s="1"/>
  <c r="LD340" i="6" s="1"/>
  <c r="EN340" i="6"/>
  <c r="EM340" i="6"/>
  <c r="EK340" i="6"/>
  <c r="KZ340" i="6" s="1"/>
  <c r="EJ340" i="6"/>
  <c r="LB340" i="6" s="1"/>
  <c r="EE340" i="6"/>
  <c r="KV340" i="6" s="1"/>
  <c r="EC340" i="6"/>
  <c r="EB340" i="6"/>
  <c r="DW340" i="6"/>
  <c r="KR340" i="6" s="1"/>
  <c r="DV340" i="6"/>
  <c r="KT340" i="6" s="1"/>
  <c r="DR340" i="6"/>
  <c r="KN340" i="6" s="1"/>
  <c r="DP340" i="6"/>
  <c r="DO340" i="6"/>
  <c r="DM340" i="6"/>
  <c r="KJ340" i="6" s="1"/>
  <c r="DL340" i="6"/>
  <c r="KL340" i="6" s="1"/>
  <c r="DG340" i="6"/>
  <c r="KF340" i="6" s="1"/>
  <c r="DE340" i="6"/>
  <c r="KB340" i="6" s="1"/>
  <c r="DD340" i="6"/>
  <c r="KD340" i="6" s="1"/>
  <c r="DA340" i="6"/>
  <c r="JX340" i="6" s="1"/>
  <c r="CY340" i="6"/>
  <c r="JT340" i="6" s="1"/>
  <c r="CX340" i="6"/>
  <c r="JV340" i="6" s="1"/>
  <c r="CU340" i="6"/>
  <c r="JP340" i="6" s="1"/>
  <c r="CS340" i="6"/>
  <c r="CP340" i="6"/>
  <c r="CO340" i="6"/>
  <c r="JN340" i="6" s="1"/>
  <c r="CI340" i="6"/>
  <c r="JH340" i="6" s="1"/>
  <c r="CG340" i="6"/>
  <c r="JF340" i="6" s="1"/>
  <c r="CF340" i="6"/>
  <c r="JD340" i="6" s="1"/>
  <c r="CC340" i="6"/>
  <c r="IZ340" i="6" s="1"/>
  <c r="CA340" i="6"/>
  <c r="IX340" i="6" s="1"/>
  <c r="BZ340" i="6"/>
  <c r="IV340" i="6" s="1"/>
  <c r="BW340" i="6"/>
  <c r="IR340" i="6" s="1"/>
  <c r="BU340" i="6"/>
  <c r="BT340" i="6"/>
  <c r="BQ340" i="6"/>
  <c r="IN340" i="6" s="1"/>
  <c r="BP340" i="6"/>
  <c r="IP340" i="6" s="1"/>
  <c r="BL340" i="6"/>
  <c r="IJ340" i="6" s="1"/>
  <c r="BJ340" i="6"/>
  <c r="BI340" i="6"/>
  <c r="IF340" i="6" s="1"/>
  <c r="IK340" i="6" s="1"/>
  <c r="BF340" i="6"/>
  <c r="BG340" i="6" s="1"/>
  <c r="BC340" i="6"/>
  <c r="BD340" i="6" s="1"/>
  <c r="FV340" i="6" s="1"/>
  <c r="AY340" i="6"/>
  <c r="IB340" i="6" s="1"/>
  <c r="AW340" i="6"/>
  <c r="AV340" i="6"/>
  <c r="AT340" i="6"/>
  <c r="FW340" i="6" s="1"/>
  <c r="AR340" i="6"/>
  <c r="AQ340" i="6"/>
  <c r="AM340" i="6"/>
  <c r="HT340" i="6" s="1"/>
  <c r="AK340" i="6"/>
  <c r="AJ340" i="6"/>
  <c r="AG340" i="6"/>
  <c r="HP340" i="6" s="1"/>
  <c r="AF340" i="6"/>
  <c r="K340" i="6"/>
  <c r="L340" i="6" s="1"/>
  <c r="E340" i="6"/>
  <c r="D340" i="6"/>
  <c r="NK339" i="6"/>
  <c r="ND339" i="6"/>
  <c r="NC339" i="6"/>
  <c r="NA339" i="6"/>
  <c r="MZ339" i="6"/>
  <c r="MY339" i="6"/>
  <c r="GH339" i="6"/>
  <c r="GE339" i="6"/>
  <c r="GD339" i="6"/>
  <c r="GC339" i="6"/>
  <c r="GB339" i="6"/>
  <c r="GA339" i="6"/>
  <c r="FZ339" i="6"/>
  <c r="FY339" i="6"/>
  <c r="FX339" i="6"/>
  <c r="FU339" i="6"/>
  <c r="FS339" i="6"/>
  <c r="MJ339" i="6" s="1"/>
  <c r="FQ339" i="6"/>
  <c r="MF339" i="6" s="1"/>
  <c r="FP339" i="6"/>
  <c r="MH339" i="6" s="1"/>
  <c r="FM339" i="6"/>
  <c r="MB339" i="6" s="1"/>
  <c r="FK339" i="6"/>
  <c r="LX339" i="6" s="1"/>
  <c r="FJ339" i="6"/>
  <c r="LZ339" i="6" s="1"/>
  <c r="FG339" i="6"/>
  <c r="LT339" i="6" s="1"/>
  <c r="FE339" i="6"/>
  <c r="LP339" i="6" s="1"/>
  <c r="FD339" i="6"/>
  <c r="LR339" i="6" s="1"/>
  <c r="FA339" i="6"/>
  <c r="LL339" i="6" s="1"/>
  <c r="EY339" i="6"/>
  <c r="EX339" i="6"/>
  <c r="EU339" i="6"/>
  <c r="LH339" i="6" s="1"/>
  <c r="ET339" i="6"/>
  <c r="LJ339" i="6" s="1"/>
  <c r="EO339" i="6"/>
  <c r="EP339" i="6" s="1"/>
  <c r="LD339" i="6" s="1"/>
  <c r="EN339" i="6"/>
  <c r="EM339" i="6"/>
  <c r="EK339" i="6"/>
  <c r="KZ339" i="6" s="1"/>
  <c r="EJ339" i="6"/>
  <c r="LB339" i="6" s="1"/>
  <c r="EE339" i="6"/>
  <c r="KV339" i="6" s="1"/>
  <c r="EC339" i="6"/>
  <c r="EB339" i="6"/>
  <c r="DW339" i="6"/>
  <c r="KR339" i="6" s="1"/>
  <c r="DV339" i="6"/>
  <c r="KT339" i="6" s="1"/>
  <c r="DR339" i="6"/>
  <c r="KN339" i="6" s="1"/>
  <c r="DP339" i="6"/>
  <c r="DO339" i="6"/>
  <c r="DM339" i="6"/>
  <c r="KJ339" i="6" s="1"/>
  <c r="DL339" i="6"/>
  <c r="KL339" i="6" s="1"/>
  <c r="DG339" i="6"/>
  <c r="KF339" i="6" s="1"/>
  <c r="DE339" i="6"/>
  <c r="KB339" i="6" s="1"/>
  <c r="DD339" i="6"/>
  <c r="KD339" i="6" s="1"/>
  <c r="DA339" i="6"/>
  <c r="JX339" i="6" s="1"/>
  <c r="CY339" i="6"/>
  <c r="JT339" i="6" s="1"/>
  <c r="CX339" i="6"/>
  <c r="JV339" i="6" s="1"/>
  <c r="CU339" i="6"/>
  <c r="JP339" i="6" s="1"/>
  <c r="CS339" i="6"/>
  <c r="CP339" i="6"/>
  <c r="JL339" i="6" s="1"/>
  <c r="CO339" i="6"/>
  <c r="JN339" i="6" s="1"/>
  <c r="CI339" i="6"/>
  <c r="JH339" i="6" s="1"/>
  <c r="CG339" i="6"/>
  <c r="JF339" i="6" s="1"/>
  <c r="CF339" i="6"/>
  <c r="JD339" i="6" s="1"/>
  <c r="CC339" i="6"/>
  <c r="IZ339" i="6" s="1"/>
  <c r="CA339" i="6"/>
  <c r="IX339" i="6" s="1"/>
  <c r="BZ339" i="6"/>
  <c r="IV339" i="6" s="1"/>
  <c r="BW339" i="6"/>
  <c r="IR339" i="6" s="1"/>
  <c r="BU339" i="6"/>
  <c r="BT339" i="6"/>
  <c r="BQ339" i="6"/>
  <c r="IN339" i="6" s="1"/>
  <c r="BP339" i="6"/>
  <c r="IP339" i="6" s="1"/>
  <c r="BL339" i="6"/>
  <c r="IJ339" i="6" s="1"/>
  <c r="BJ339" i="6"/>
  <c r="BI339" i="6"/>
  <c r="IF339" i="6" s="1"/>
  <c r="IK339" i="6" s="1"/>
  <c r="BF339" i="6"/>
  <c r="BG339" i="6" s="1"/>
  <c r="BC339" i="6"/>
  <c r="BD339" i="6" s="1"/>
  <c r="AY339" i="6"/>
  <c r="IB339" i="6" s="1"/>
  <c r="AW339" i="6"/>
  <c r="AV339" i="6"/>
  <c r="AT339" i="6"/>
  <c r="AR339" i="6"/>
  <c r="AQ339" i="6"/>
  <c r="AM339" i="6"/>
  <c r="HT339" i="6" s="1"/>
  <c r="AK339" i="6"/>
  <c r="AJ339" i="6"/>
  <c r="AG339" i="6"/>
  <c r="HP339" i="6" s="1"/>
  <c r="AF339" i="6"/>
  <c r="K339" i="6"/>
  <c r="L339" i="6" s="1"/>
  <c r="E339" i="6"/>
  <c r="D339" i="6"/>
  <c r="NK338" i="6"/>
  <c r="ND338" i="6"/>
  <c r="NC338" i="6"/>
  <c r="NA338" i="6"/>
  <c r="MZ338" i="6"/>
  <c r="MY338" i="6"/>
  <c r="MV338" i="6"/>
  <c r="GH338" i="6"/>
  <c r="GE338" i="6"/>
  <c r="GD338" i="6"/>
  <c r="GC338" i="6"/>
  <c r="GB338" i="6"/>
  <c r="GA338" i="6"/>
  <c r="FZ338" i="6"/>
  <c r="FY338" i="6"/>
  <c r="FX338" i="6"/>
  <c r="FU338" i="6"/>
  <c r="FS338" i="6"/>
  <c r="MJ338" i="6" s="1"/>
  <c r="FQ338" i="6"/>
  <c r="MF338" i="6" s="1"/>
  <c r="FP338" i="6"/>
  <c r="MH338" i="6" s="1"/>
  <c r="FM338" i="6"/>
  <c r="MB338" i="6" s="1"/>
  <c r="FK338" i="6"/>
  <c r="LX338" i="6" s="1"/>
  <c r="FJ338" i="6"/>
  <c r="LZ338" i="6" s="1"/>
  <c r="FG338" i="6"/>
  <c r="LT338" i="6" s="1"/>
  <c r="FE338" i="6"/>
  <c r="LP338" i="6" s="1"/>
  <c r="FD338" i="6"/>
  <c r="LR338" i="6" s="1"/>
  <c r="FA338" i="6"/>
  <c r="LL338" i="6" s="1"/>
  <c r="EY338" i="6"/>
  <c r="EX338" i="6"/>
  <c r="EU338" i="6"/>
  <c r="LH338" i="6" s="1"/>
  <c r="ET338" i="6"/>
  <c r="LJ338" i="6" s="1"/>
  <c r="EO338" i="6"/>
  <c r="EP338" i="6" s="1"/>
  <c r="LD338" i="6" s="1"/>
  <c r="EN338" i="6"/>
  <c r="EM338" i="6"/>
  <c r="EK338" i="6"/>
  <c r="KZ338" i="6" s="1"/>
  <c r="EJ338" i="6"/>
  <c r="LB338" i="6" s="1"/>
  <c r="EE338" i="6"/>
  <c r="KV338" i="6" s="1"/>
  <c r="EC338" i="6"/>
  <c r="EB338" i="6"/>
  <c r="DW338" i="6"/>
  <c r="KR338" i="6" s="1"/>
  <c r="DV338" i="6"/>
  <c r="KT338" i="6" s="1"/>
  <c r="DR338" i="6"/>
  <c r="KN338" i="6" s="1"/>
  <c r="DP338" i="6"/>
  <c r="DO338" i="6"/>
  <c r="DM338" i="6"/>
  <c r="KJ338" i="6" s="1"/>
  <c r="DL338" i="6"/>
  <c r="KL338" i="6" s="1"/>
  <c r="DG338" i="6"/>
  <c r="KF338" i="6" s="1"/>
  <c r="DE338" i="6"/>
  <c r="KB338" i="6" s="1"/>
  <c r="DD338" i="6"/>
  <c r="KD338" i="6" s="1"/>
  <c r="DA338" i="6"/>
  <c r="JX338" i="6" s="1"/>
  <c r="CY338" i="6"/>
  <c r="JT338" i="6" s="1"/>
  <c r="CX338" i="6"/>
  <c r="JV338" i="6" s="1"/>
  <c r="CU338" i="6"/>
  <c r="JP338" i="6" s="1"/>
  <c r="CS338" i="6"/>
  <c r="CP338" i="6"/>
  <c r="JL338" i="6" s="1"/>
  <c r="CO338" i="6"/>
  <c r="JN338" i="6" s="1"/>
  <c r="CI338" i="6"/>
  <c r="JH338" i="6" s="1"/>
  <c r="CG338" i="6"/>
  <c r="JF338" i="6" s="1"/>
  <c r="CF338" i="6"/>
  <c r="JD338" i="6" s="1"/>
  <c r="CC338" i="6"/>
  <c r="IZ338" i="6" s="1"/>
  <c r="CA338" i="6"/>
  <c r="IX338" i="6" s="1"/>
  <c r="BZ338" i="6"/>
  <c r="IV338" i="6" s="1"/>
  <c r="BW338" i="6"/>
  <c r="IR338" i="6" s="1"/>
  <c r="BU338" i="6"/>
  <c r="BT338" i="6"/>
  <c r="BQ338" i="6"/>
  <c r="IN338" i="6" s="1"/>
  <c r="BP338" i="6"/>
  <c r="IP338" i="6" s="1"/>
  <c r="BL338" i="6"/>
  <c r="IJ338" i="6" s="1"/>
  <c r="BJ338" i="6"/>
  <c r="BI338" i="6"/>
  <c r="IF338" i="6" s="1"/>
  <c r="BF338" i="6"/>
  <c r="BG338" i="6" s="1"/>
  <c r="BC338" i="6"/>
  <c r="BD338" i="6" s="1"/>
  <c r="AY338" i="6"/>
  <c r="IB338" i="6" s="1"/>
  <c r="AW338" i="6"/>
  <c r="AV338" i="6"/>
  <c r="AT338" i="6"/>
  <c r="AR338" i="6"/>
  <c r="AQ338" i="6"/>
  <c r="AM338" i="6"/>
  <c r="HT338" i="6" s="1"/>
  <c r="AK338" i="6"/>
  <c r="AJ338" i="6"/>
  <c r="AG338" i="6"/>
  <c r="HP338" i="6" s="1"/>
  <c r="AF338" i="6"/>
  <c r="HR338" i="6" s="1"/>
  <c r="K338" i="6"/>
  <c r="L338" i="6" s="1"/>
  <c r="E338" i="6"/>
  <c r="D338" i="6"/>
  <c r="NK337" i="6"/>
  <c r="ND337" i="6"/>
  <c r="NC337" i="6"/>
  <c r="NA337" i="6"/>
  <c r="MZ337" i="6"/>
  <c r="MY337" i="6"/>
  <c r="MV337" i="6"/>
  <c r="GH337" i="6"/>
  <c r="GE337" i="6"/>
  <c r="GD337" i="6"/>
  <c r="GC337" i="6"/>
  <c r="GB337" i="6"/>
  <c r="GA337" i="6"/>
  <c r="FZ337" i="6"/>
  <c r="FY337" i="6"/>
  <c r="FX337" i="6"/>
  <c r="FU337" i="6"/>
  <c r="FS337" i="6"/>
  <c r="MJ337" i="6" s="1"/>
  <c r="FQ337" i="6"/>
  <c r="MF337" i="6" s="1"/>
  <c r="FP337" i="6"/>
  <c r="MH337" i="6" s="1"/>
  <c r="FM337" i="6"/>
  <c r="MB337" i="6" s="1"/>
  <c r="FK337" i="6"/>
  <c r="LX337" i="6" s="1"/>
  <c r="FJ337" i="6"/>
  <c r="LZ337" i="6" s="1"/>
  <c r="FG337" i="6"/>
  <c r="LT337" i="6" s="1"/>
  <c r="FE337" i="6"/>
  <c r="LP337" i="6" s="1"/>
  <c r="FD337" i="6"/>
  <c r="LR337" i="6" s="1"/>
  <c r="FA337" i="6"/>
  <c r="LL337" i="6" s="1"/>
  <c r="EY337" i="6"/>
  <c r="EX337" i="6"/>
  <c r="EU337" i="6"/>
  <c r="LH337" i="6" s="1"/>
  <c r="ET337" i="6"/>
  <c r="LJ337" i="6" s="1"/>
  <c r="EO337" i="6"/>
  <c r="EP337" i="6" s="1"/>
  <c r="LD337" i="6" s="1"/>
  <c r="EN337" i="6"/>
  <c r="EM337" i="6"/>
  <c r="EK337" i="6"/>
  <c r="KZ337" i="6" s="1"/>
  <c r="EJ337" i="6"/>
  <c r="LB337" i="6" s="1"/>
  <c r="EE337" i="6"/>
  <c r="KV337" i="6" s="1"/>
  <c r="EC337" i="6"/>
  <c r="EB337" i="6"/>
  <c r="DW337" i="6"/>
  <c r="KR337" i="6" s="1"/>
  <c r="DV337" i="6"/>
  <c r="KT337" i="6" s="1"/>
  <c r="DR337" i="6"/>
  <c r="KN337" i="6" s="1"/>
  <c r="DP337" i="6"/>
  <c r="DO337" i="6"/>
  <c r="DM337" i="6"/>
  <c r="KJ337" i="6" s="1"/>
  <c r="DL337" i="6"/>
  <c r="KL337" i="6" s="1"/>
  <c r="DG337" i="6"/>
  <c r="KF337" i="6" s="1"/>
  <c r="DE337" i="6"/>
  <c r="KB337" i="6" s="1"/>
  <c r="DD337" i="6"/>
  <c r="KD337" i="6" s="1"/>
  <c r="DA337" i="6"/>
  <c r="JX337" i="6" s="1"/>
  <c r="CY337" i="6"/>
  <c r="JT337" i="6" s="1"/>
  <c r="CX337" i="6"/>
  <c r="JV337" i="6" s="1"/>
  <c r="CU337" i="6"/>
  <c r="JP337" i="6" s="1"/>
  <c r="CS337" i="6"/>
  <c r="CP337" i="6"/>
  <c r="JL337" i="6" s="1"/>
  <c r="CO337" i="6"/>
  <c r="JN337" i="6" s="1"/>
  <c r="CI337" i="6"/>
  <c r="JH337" i="6" s="1"/>
  <c r="CG337" i="6"/>
  <c r="JF337" i="6" s="1"/>
  <c r="CF337" i="6"/>
  <c r="JD337" i="6" s="1"/>
  <c r="CC337" i="6"/>
  <c r="IZ337" i="6" s="1"/>
  <c r="CA337" i="6"/>
  <c r="IX337" i="6" s="1"/>
  <c r="BZ337" i="6"/>
  <c r="IV337" i="6" s="1"/>
  <c r="BW337" i="6"/>
  <c r="IR337" i="6" s="1"/>
  <c r="BU337" i="6"/>
  <c r="BT337" i="6"/>
  <c r="BQ337" i="6"/>
  <c r="IN337" i="6" s="1"/>
  <c r="BP337" i="6"/>
  <c r="IP337" i="6" s="1"/>
  <c r="BL337" i="6"/>
  <c r="IJ337" i="6" s="1"/>
  <c r="BJ337" i="6"/>
  <c r="BI337" i="6"/>
  <c r="IF337" i="6" s="1"/>
  <c r="BF337" i="6"/>
  <c r="BG337" i="6" s="1"/>
  <c r="BC337" i="6"/>
  <c r="AY337" i="6"/>
  <c r="IB337" i="6" s="1"/>
  <c r="AW337" i="6"/>
  <c r="AV337" i="6"/>
  <c r="AT337" i="6"/>
  <c r="AR337" i="6"/>
  <c r="AQ337" i="6"/>
  <c r="AM337" i="6"/>
  <c r="HT337" i="6" s="1"/>
  <c r="AK337" i="6"/>
  <c r="AJ337" i="6"/>
  <c r="AG337" i="6"/>
  <c r="HP337" i="6" s="1"/>
  <c r="AF337" i="6"/>
  <c r="K337" i="6"/>
  <c r="L337" i="6" s="1"/>
  <c r="E337" i="6"/>
  <c r="D337" i="6"/>
  <c r="NK336" i="6"/>
  <c r="ND336" i="6"/>
  <c r="NC336" i="6"/>
  <c r="NA336" i="6"/>
  <c r="MZ336" i="6"/>
  <c r="MY336" i="6"/>
  <c r="GH336" i="6"/>
  <c r="GE336" i="6"/>
  <c r="GD336" i="6"/>
  <c r="GC336" i="6"/>
  <c r="GB336" i="6"/>
  <c r="GA336" i="6"/>
  <c r="FZ336" i="6"/>
  <c r="FY336" i="6"/>
  <c r="FX336" i="6"/>
  <c r="FU336" i="6"/>
  <c r="FS336" i="6"/>
  <c r="MJ336" i="6" s="1"/>
  <c r="FQ336" i="6"/>
  <c r="MF336" i="6" s="1"/>
  <c r="FP336" i="6"/>
  <c r="MH336" i="6" s="1"/>
  <c r="FM336" i="6"/>
  <c r="MB336" i="6" s="1"/>
  <c r="FK336" i="6"/>
  <c r="LX336" i="6" s="1"/>
  <c r="FJ336" i="6"/>
  <c r="LZ336" i="6" s="1"/>
  <c r="FG336" i="6"/>
  <c r="LT336" i="6" s="1"/>
  <c r="FE336" i="6"/>
  <c r="LP336" i="6" s="1"/>
  <c r="FD336" i="6"/>
  <c r="LR336" i="6" s="1"/>
  <c r="FA336" i="6"/>
  <c r="LL336" i="6" s="1"/>
  <c r="EY336" i="6"/>
  <c r="EX336" i="6"/>
  <c r="EU336" i="6"/>
  <c r="LH336" i="6" s="1"/>
  <c r="ET336" i="6"/>
  <c r="LJ336" i="6" s="1"/>
  <c r="EO336" i="6"/>
  <c r="EP336" i="6" s="1"/>
  <c r="LD336" i="6" s="1"/>
  <c r="EN336" i="6"/>
  <c r="EM336" i="6"/>
  <c r="EK336" i="6"/>
  <c r="KZ336" i="6" s="1"/>
  <c r="EJ336" i="6"/>
  <c r="LB336" i="6" s="1"/>
  <c r="EE336" i="6"/>
  <c r="KV336" i="6" s="1"/>
  <c r="EC336" i="6"/>
  <c r="EB336" i="6"/>
  <c r="DW336" i="6"/>
  <c r="KR336" i="6" s="1"/>
  <c r="DV336" i="6"/>
  <c r="KT336" i="6" s="1"/>
  <c r="DR336" i="6"/>
  <c r="KN336" i="6" s="1"/>
  <c r="DP336" i="6"/>
  <c r="DO336" i="6"/>
  <c r="DM336" i="6"/>
  <c r="KJ336" i="6" s="1"/>
  <c r="DL336" i="6"/>
  <c r="KL336" i="6" s="1"/>
  <c r="DG336" i="6"/>
  <c r="KF336" i="6" s="1"/>
  <c r="DE336" i="6"/>
  <c r="KB336" i="6" s="1"/>
  <c r="DD336" i="6"/>
  <c r="KD336" i="6" s="1"/>
  <c r="DA336" i="6"/>
  <c r="JX336" i="6" s="1"/>
  <c r="CY336" i="6"/>
  <c r="JT336" i="6" s="1"/>
  <c r="CX336" i="6"/>
  <c r="JV336" i="6" s="1"/>
  <c r="CU336" i="6"/>
  <c r="JP336" i="6" s="1"/>
  <c r="CS336" i="6"/>
  <c r="CP336" i="6"/>
  <c r="CO336" i="6"/>
  <c r="JN336" i="6" s="1"/>
  <c r="CI336" i="6"/>
  <c r="JH336" i="6" s="1"/>
  <c r="CG336" i="6"/>
  <c r="JF336" i="6" s="1"/>
  <c r="CF336" i="6"/>
  <c r="JD336" i="6" s="1"/>
  <c r="CC336" i="6"/>
  <c r="IZ336" i="6" s="1"/>
  <c r="CA336" i="6"/>
  <c r="IX336" i="6" s="1"/>
  <c r="BZ336" i="6"/>
  <c r="IV336" i="6" s="1"/>
  <c r="BW336" i="6"/>
  <c r="IR336" i="6" s="1"/>
  <c r="BU336" i="6"/>
  <c r="BT336" i="6"/>
  <c r="BQ336" i="6"/>
  <c r="IN336" i="6" s="1"/>
  <c r="BP336" i="6"/>
  <c r="IP336" i="6" s="1"/>
  <c r="BL336" i="6"/>
  <c r="IJ336" i="6" s="1"/>
  <c r="BJ336" i="6"/>
  <c r="BI336" i="6"/>
  <c r="IF336" i="6" s="1"/>
  <c r="IK336" i="6" s="1"/>
  <c r="BF336" i="6"/>
  <c r="BG336" i="6" s="1"/>
  <c r="BC336" i="6"/>
  <c r="BD336" i="6" s="1"/>
  <c r="AY336" i="6"/>
  <c r="IB336" i="6" s="1"/>
  <c r="AW336" i="6"/>
  <c r="AV336" i="6"/>
  <c r="AT336" i="6"/>
  <c r="FW336" i="6" s="1"/>
  <c r="AR336" i="6"/>
  <c r="AQ336" i="6"/>
  <c r="AM336" i="6"/>
  <c r="HT336" i="6" s="1"/>
  <c r="AK336" i="6"/>
  <c r="AJ336" i="6"/>
  <c r="AG336" i="6"/>
  <c r="HP336" i="6" s="1"/>
  <c r="AF336" i="6"/>
  <c r="K336" i="6"/>
  <c r="L336" i="6" s="1"/>
  <c r="E336" i="6"/>
  <c r="D336" i="6"/>
  <c r="NK335" i="6"/>
  <c r="NH335" i="6"/>
  <c r="ND335" i="6"/>
  <c r="NC335" i="6"/>
  <c r="NB335" i="6"/>
  <c r="NA335" i="6"/>
  <c r="MZ335" i="6"/>
  <c r="MY335" i="6"/>
  <c r="MW335" i="6"/>
  <c r="MV335" i="6"/>
  <c r="GH335" i="6"/>
  <c r="GE335" i="6"/>
  <c r="GD335" i="6"/>
  <c r="GC335" i="6"/>
  <c r="GB335" i="6"/>
  <c r="GA335" i="6"/>
  <c r="FZ335" i="6"/>
  <c r="FY335" i="6"/>
  <c r="FX335" i="6"/>
  <c r="FU335" i="6"/>
  <c r="FS335" i="6"/>
  <c r="MJ335" i="6" s="1"/>
  <c r="FQ335" i="6"/>
  <c r="MF335" i="6" s="1"/>
  <c r="FP335" i="6"/>
  <c r="MH335" i="6" s="1"/>
  <c r="FM335" i="6"/>
  <c r="MB335" i="6" s="1"/>
  <c r="FK335" i="6"/>
  <c r="LX335" i="6" s="1"/>
  <c r="FJ335" i="6"/>
  <c r="LZ335" i="6" s="1"/>
  <c r="FG335" i="6"/>
  <c r="LT335" i="6" s="1"/>
  <c r="FE335" i="6"/>
  <c r="LP335" i="6" s="1"/>
  <c r="FD335" i="6"/>
  <c r="LR335" i="6" s="1"/>
  <c r="FA335" i="6"/>
  <c r="LL335" i="6" s="1"/>
  <c r="EY335" i="6"/>
  <c r="EX335" i="6"/>
  <c r="EU335" i="6"/>
  <c r="LH335" i="6" s="1"/>
  <c r="ET335" i="6"/>
  <c r="LJ335" i="6" s="1"/>
  <c r="EO335" i="6"/>
  <c r="EP335" i="6" s="1"/>
  <c r="LD335" i="6" s="1"/>
  <c r="EN335" i="6"/>
  <c r="EM335" i="6"/>
  <c r="EK335" i="6"/>
  <c r="KZ335" i="6" s="1"/>
  <c r="EJ335" i="6"/>
  <c r="LB335" i="6" s="1"/>
  <c r="EE335" i="6"/>
  <c r="KV335" i="6" s="1"/>
  <c r="EC335" i="6"/>
  <c r="EB335" i="6"/>
  <c r="DW335" i="6"/>
  <c r="KR335" i="6" s="1"/>
  <c r="DV335" i="6"/>
  <c r="KT335" i="6" s="1"/>
  <c r="DR335" i="6"/>
  <c r="KN335" i="6" s="1"/>
  <c r="DP335" i="6"/>
  <c r="DO335" i="6"/>
  <c r="DM335" i="6"/>
  <c r="KJ335" i="6" s="1"/>
  <c r="DL335" i="6"/>
  <c r="KL335" i="6" s="1"/>
  <c r="DG335" i="6"/>
  <c r="KF335" i="6" s="1"/>
  <c r="DE335" i="6"/>
  <c r="KB335" i="6" s="1"/>
  <c r="DD335" i="6"/>
  <c r="KD335" i="6" s="1"/>
  <c r="DA335" i="6"/>
  <c r="JX335" i="6" s="1"/>
  <c r="CY335" i="6"/>
  <c r="JT335" i="6" s="1"/>
  <c r="CX335" i="6"/>
  <c r="JV335" i="6" s="1"/>
  <c r="CU335" i="6"/>
  <c r="JP335" i="6" s="1"/>
  <c r="CS335" i="6"/>
  <c r="CP335" i="6"/>
  <c r="JL335" i="6" s="1"/>
  <c r="CO335" i="6"/>
  <c r="JN335" i="6" s="1"/>
  <c r="CI335" i="6"/>
  <c r="JH335" i="6" s="1"/>
  <c r="CG335" i="6"/>
  <c r="JF335" i="6" s="1"/>
  <c r="CF335" i="6"/>
  <c r="JD335" i="6" s="1"/>
  <c r="CC335" i="6"/>
  <c r="IZ335" i="6" s="1"/>
  <c r="CA335" i="6"/>
  <c r="IX335" i="6" s="1"/>
  <c r="BZ335" i="6"/>
  <c r="IV335" i="6" s="1"/>
  <c r="BW335" i="6"/>
  <c r="IR335" i="6" s="1"/>
  <c r="BU335" i="6"/>
  <c r="BT335" i="6"/>
  <c r="BQ335" i="6"/>
  <c r="IN335" i="6" s="1"/>
  <c r="BP335" i="6"/>
  <c r="IP335" i="6" s="1"/>
  <c r="BL335" i="6"/>
  <c r="IJ335" i="6" s="1"/>
  <c r="BJ335" i="6"/>
  <c r="BI335" i="6"/>
  <c r="IF335" i="6" s="1"/>
  <c r="IK335" i="6" s="1"/>
  <c r="BF335" i="6"/>
  <c r="BG335" i="6" s="1"/>
  <c r="BC335" i="6"/>
  <c r="BD335" i="6" s="1"/>
  <c r="AY335" i="6"/>
  <c r="IB335" i="6" s="1"/>
  <c r="AW335" i="6"/>
  <c r="AV335" i="6"/>
  <c r="AT335" i="6"/>
  <c r="AR335" i="6"/>
  <c r="AQ335" i="6"/>
  <c r="AM335" i="6"/>
  <c r="HT335" i="6" s="1"/>
  <c r="AK335" i="6"/>
  <c r="AJ335" i="6"/>
  <c r="AG335" i="6"/>
  <c r="HP335" i="6" s="1"/>
  <c r="AF335" i="6"/>
  <c r="K335" i="6"/>
  <c r="L335" i="6" s="1"/>
  <c r="E335" i="6"/>
  <c r="D335" i="6"/>
  <c r="NK334" i="6"/>
  <c r="ND334" i="6"/>
  <c r="NC334" i="6"/>
  <c r="NA334" i="6"/>
  <c r="MZ334" i="6"/>
  <c r="MY334" i="6"/>
  <c r="GH334" i="6"/>
  <c r="GE334" i="6"/>
  <c r="GD334" i="6"/>
  <c r="GC334" i="6"/>
  <c r="GB334" i="6"/>
  <c r="GA334" i="6"/>
  <c r="FZ334" i="6"/>
  <c r="FY334" i="6"/>
  <c r="FX334" i="6"/>
  <c r="FU334" i="6"/>
  <c r="FS334" i="6"/>
  <c r="MJ334" i="6" s="1"/>
  <c r="FQ334" i="6"/>
  <c r="MF334" i="6" s="1"/>
  <c r="FP334" i="6"/>
  <c r="MH334" i="6" s="1"/>
  <c r="FM334" i="6"/>
  <c r="MB334" i="6" s="1"/>
  <c r="FK334" i="6"/>
  <c r="LX334" i="6" s="1"/>
  <c r="FJ334" i="6"/>
  <c r="LZ334" i="6" s="1"/>
  <c r="FG334" i="6"/>
  <c r="LT334" i="6" s="1"/>
  <c r="FE334" i="6"/>
  <c r="LP334" i="6" s="1"/>
  <c r="FD334" i="6"/>
  <c r="LR334" i="6" s="1"/>
  <c r="FA334" i="6"/>
  <c r="LL334" i="6" s="1"/>
  <c r="EY334" i="6"/>
  <c r="EX334" i="6"/>
  <c r="EU334" i="6"/>
  <c r="LH334" i="6" s="1"/>
  <c r="ET334" i="6"/>
  <c r="LJ334" i="6" s="1"/>
  <c r="EO334" i="6"/>
  <c r="EP334" i="6" s="1"/>
  <c r="LD334" i="6" s="1"/>
  <c r="EN334" i="6"/>
  <c r="EM334" i="6"/>
  <c r="EK334" i="6"/>
  <c r="KZ334" i="6" s="1"/>
  <c r="EJ334" i="6"/>
  <c r="LB334" i="6" s="1"/>
  <c r="EE334" i="6"/>
  <c r="KV334" i="6" s="1"/>
  <c r="EC334" i="6"/>
  <c r="EB334" i="6"/>
  <c r="DW334" i="6"/>
  <c r="KR334" i="6" s="1"/>
  <c r="DV334" i="6"/>
  <c r="KT334" i="6" s="1"/>
  <c r="DR334" i="6"/>
  <c r="KN334" i="6" s="1"/>
  <c r="DP334" i="6"/>
  <c r="DO334" i="6"/>
  <c r="DM334" i="6"/>
  <c r="KJ334" i="6" s="1"/>
  <c r="DL334" i="6"/>
  <c r="KL334" i="6" s="1"/>
  <c r="DG334" i="6"/>
  <c r="KF334" i="6" s="1"/>
  <c r="DE334" i="6"/>
  <c r="KB334" i="6" s="1"/>
  <c r="DD334" i="6"/>
  <c r="KD334" i="6" s="1"/>
  <c r="DA334" i="6"/>
  <c r="JX334" i="6" s="1"/>
  <c r="CY334" i="6"/>
  <c r="JT334" i="6" s="1"/>
  <c r="CX334" i="6"/>
  <c r="JV334" i="6" s="1"/>
  <c r="CU334" i="6"/>
  <c r="JP334" i="6" s="1"/>
  <c r="CS334" i="6"/>
  <c r="CP334" i="6"/>
  <c r="CO334" i="6"/>
  <c r="JN334" i="6" s="1"/>
  <c r="CI334" i="6"/>
  <c r="JH334" i="6" s="1"/>
  <c r="CG334" i="6"/>
  <c r="JF334" i="6" s="1"/>
  <c r="CF334" i="6"/>
  <c r="JD334" i="6" s="1"/>
  <c r="CC334" i="6"/>
  <c r="IZ334" i="6" s="1"/>
  <c r="CA334" i="6"/>
  <c r="IX334" i="6" s="1"/>
  <c r="BZ334" i="6"/>
  <c r="IV334" i="6" s="1"/>
  <c r="BW334" i="6"/>
  <c r="IR334" i="6" s="1"/>
  <c r="BU334" i="6"/>
  <c r="BT334" i="6"/>
  <c r="BQ334" i="6"/>
  <c r="IN334" i="6" s="1"/>
  <c r="BP334" i="6"/>
  <c r="IP334" i="6" s="1"/>
  <c r="BL334" i="6"/>
  <c r="IJ334" i="6" s="1"/>
  <c r="BJ334" i="6"/>
  <c r="BI334" i="6"/>
  <c r="IF334" i="6" s="1"/>
  <c r="IK334" i="6" s="1"/>
  <c r="BF334" i="6"/>
  <c r="BG334" i="6" s="1"/>
  <c r="BC334" i="6"/>
  <c r="BD334" i="6" s="1"/>
  <c r="FV334" i="6" s="1"/>
  <c r="AY334" i="6"/>
  <c r="IB334" i="6" s="1"/>
  <c r="AW334" i="6"/>
  <c r="AV334" i="6"/>
  <c r="AT334" i="6"/>
  <c r="FW334" i="6" s="1"/>
  <c r="AR334" i="6"/>
  <c r="AQ334" i="6"/>
  <c r="AM334" i="6"/>
  <c r="HT334" i="6" s="1"/>
  <c r="AK334" i="6"/>
  <c r="AJ334" i="6"/>
  <c r="AG334" i="6"/>
  <c r="HP334" i="6" s="1"/>
  <c r="AF334" i="6"/>
  <c r="K334" i="6"/>
  <c r="L334" i="6" s="1"/>
  <c r="E334" i="6"/>
  <c r="D334" i="6"/>
  <c r="NK333" i="6"/>
  <c r="ND333" i="6"/>
  <c r="NC333" i="6"/>
  <c r="NA333" i="6"/>
  <c r="MZ333" i="6"/>
  <c r="MY333" i="6"/>
  <c r="GH333" i="6"/>
  <c r="GE333" i="6"/>
  <c r="GD333" i="6"/>
  <c r="GC333" i="6"/>
  <c r="GB333" i="6"/>
  <c r="GA333" i="6"/>
  <c r="FZ333" i="6"/>
  <c r="FY333" i="6"/>
  <c r="FX333" i="6"/>
  <c r="FU333" i="6"/>
  <c r="FS333" i="6"/>
  <c r="MJ333" i="6" s="1"/>
  <c r="FQ333" i="6"/>
  <c r="MF333" i="6" s="1"/>
  <c r="FP333" i="6"/>
  <c r="MH333" i="6" s="1"/>
  <c r="FM333" i="6"/>
  <c r="MB333" i="6" s="1"/>
  <c r="FK333" i="6"/>
  <c r="LX333" i="6" s="1"/>
  <c r="FJ333" i="6"/>
  <c r="LZ333" i="6" s="1"/>
  <c r="FG333" i="6"/>
  <c r="LT333" i="6" s="1"/>
  <c r="FE333" i="6"/>
  <c r="LP333" i="6" s="1"/>
  <c r="FD333" i="6"/>
  <c r="LR333" i="6" s="1"/>
  <c r="FA333" i="6"/>
  <c r="LL333" i="6" s="1"/>
  <c r="EY333" i="6"/>
  <c r="EX333" i="6"/>
  <c r="EU333" i="6"/>
  <c r="LH333" i="6" s="1"/>
  <c r="ET333" i="6"/>
  <c r="LJ333" i="6" s="1"/>
  <c r="EO333" i="6"/>
  <c r="EP333" i="6" s="1"/>
  <c r="LD333" i="6" s="1"/>
  <c r="EN333" i="6"/>
  <c r="EM333" i="6"/>
  <c r="EK333" i="6"/>
  <c r="KZ333" i="6" s="1"/>
  <c r="EJ333" i="6"/>
  <c r="LB333" i="6" s="1"/>
  <c r="EE333" i="6"/>
  <c r="KV333" i="6" s="1"/>
  <c r="EC333" i="6"/>
  <c r="EB333" i="6"/>
  <c r="DW333" i="6"/>
  <c r="KR333" i="6" s="1"/>
  <c r="DV333" i="6"/>
  <c r="KT333" i="6" s="1"/>
  <c r="DR333" i="6"/>
  <c r="KN333" i="6" s="1"/>
  <c r="DP333" i="6"/>
  <c r="DO333" i="6"/>
  <c r="DM333" i="6"/>
  <c r="KJ333" i="6" s="1"/>
  <c r="DL333" i="6"/>
  <c r="KL333" i="6" s="1"/>
  <c r="DG333" i="6"/>
  <c r="KF333" i="6" s="1"/>
  <c r="DE333" i="6"/>
  <c r="KB333" i="6" s="1"/>
  <c r="DD333" i="6"/>
  <c r="KD333" i="6" s="1"/>
  <c r="DA333" i="6"/>
  <c r="JX333" i="6" s="1"/>
  <c r="CY333" i="6"/>
  <c r="JT333" i="6" s="1"/>
  <c r="CX333" i="6"/>
  <c r="JV333" i="6" s="1"/>
  <c r="CU333" i="6"/>
  <c r="JP333" i="6" s="1"/>
  <c r="CS333" i="6"/>
  <c r="CP333" i="6"/>
  <c r="JL333" i="6" s="1"/>
  <c r="CO333" i="6"/>
  <c r="JN333" i="6" s="1"/>
  <c r="CI333" i="6"/>
  <c r="JH333" i="6" s="1"/>
  <c r="CG333" i="6"/>
  <c r="JF333" i="6" s="1"/>
  <c r="CF333" i="6"/>
  <c r="JD333" i="6" s="1"/>
  <c r="CC333" i="6"/>
  <c r="IZ333" i="6" s="1"/>
  <c r="CA333" i="6"/>
  <c r="IX333" i="6" s="1"/>
  <c r="BZ333" i="6"/>
  <c r="IV333" i="6" s="1"/>
  <c r="BW333" i="6"/>
  <c r="IR333" i="6" s="1"/>
  <c r="BU333" i="6"/>
  <c r="BT333" i="6"/>
  <c r="BQ333" i="6"/>
  <c r="IN333" i="6" s="1"/>
  <c r="BP333" i="6"/>
  <c r="IP333" i="6" s="1"/>
  <c r="BL333" i="6"/>
  <c r="IJ333" i="6" s="1"/>
  <c r="BJ333" i="6"/>
  <c r="BI333" i="6"/>
  <c r="IF333" i="6" s="1"/>
  <c r="IK333" i="6" s="1"/>
  <c r="BF333" i="6"/>
  <c r="BG333" i="6" s="1"/>
  <c r="BC333" i="6"/>
  <c r="BD333" i="6" s="1"/>
  <c r="AY333" i="6"/>
  <c r="IB333" i="6" s="1"/>
  <c r="AW333" i="6"/>
  <c r="AV333" i="6"/>
  <c r="AT333" i="6"/>
  <c r="AR333" i="6"/>
  <c r="AQ333" i="6"/>
  <c r="AM333" i="6"/>
  <c r="HT333" i="6" s="1"/>
  <c r="AK333" i="6"/>
  <c r="AJ333" i="6"/>
  <c r="AG333" i="6"/>
  <c r="HP333" i="6" s="1"/>
  <c r="AF333" i="6"/>
  <c r="K333" i="6"/>
  <c r="L333" i="6" s="1"/>
  <c r="E333" i="6"/>
  <c r="D333" i="6"/>
  <c r="NK332" i="6"/>
  <c r="NH332" i="6"/>
  <c r="ND332" i="6"/>
  <c r="NC332" i="6"/>
  <c r="NA332" i="6"/>
  <c r="MZ332" i="6"/>
  <c r="MY332" i="6"/>
  <c r="MW332" i="6"/>
  <c r="MV332" i="6"/>
  <c r="GH332" i="6"/>
  <c r="GE332" i="6"/>
  <c r="GD332" i="6"/>
  <c r="GC332" i="6"/>
  <c r="GB332" i="6"/>
  <c r="GA332" i="6"/>
  <c r="FZ332" i="6"/>
  <c r="FY332" i="6"/>
  <c r="FX332" i="6"/>
  <c r="FU332" i="6"/>
  <c r="FS332" i="6"/>
  <c r="MJ332" i="6" s="1"/>
  <c r="FQ332" i="6"/>
  <c r="MF332" i="6" s="1"/>
  <c r="FP332" i="6"/>
  <c r="MH332" i="6" s="1"/>
  <c r="FM332" i="6"/>
  <c r="MB332" i="6" s="1"/>
  <c r="FK332" i="6"/>
  <c r="LX332" i="6" s="1"/>
  <c r="FJ332" i="6"/>
  <c r="LZ332" i="6" s="1"/>
  <c r="FG332" i="6"/>
  <c r="LT332" i="6" s="1"/>
  <c r="FE332" i="6"/>
  <c r="LP332" i="6" s="1"/>
  <c r="FD332" i="6"/>
  <c r="LR332" i="6" s="1"/>
  <c r="FA332" i="6"/>
  <c r="LL332" i="6" s="1"/>
  <c r="EY332" i="6"/>
  <c r="EX332" i="6"/>
  <c r="EU332" i="6"/>
  <c r="LH332" i="6" s="1"/>
  <c r="ET332" i="6"/>
  <c r="LJ332" i="6" s="1"/>
  <c r="EO332" i="6"/>
  <c r="EP332" i="6" s="1"/>
  <c r="LD332" i="6" s="1"/>
  <c r="EN332" i="6"/>
  <c r="EM332" i="6"/>
  <c r="EK332" i="6"/>
  <c r="KZ332" i="6" s="1"/>
  <c r="EJ332" i="6"/>
  <c r="LB332" i="6" s="1"/>
  <c r="EE332" i="6"/>
  <c r="KV332" i="6" s="1"/>
  <c r="EC332" i="6"/>
  <c r="EB332" i="6"/>
  <c r="DW332" i="6"/>
  <c r="KR332" i="6" s="1"/>
  <c r="DV332" i="6"/>
  <c r="KT332" i="6" s="1"/>
  <c r="DR332" i="6"/>
  <c r="KN332" i="6" s="1"/>
  <c r="DP332" i="6"/>
  <c r="DO332" i="6"/>
  <c r="DM332" i="6"/>
  <c r="KJ332" i="6" s="1"/>
  <c r="DL332" i="6"/>
  <c r="KL332" i="6" s="1"/>
  <c r="DG332" i="6"/>
  <c r="KF332" i="6" s="1"/>
  <c r="DE332" i="6"/>
  <c r="KB332" i="6" s="1"/>
  <c r="DD332" i="6"/>
  <c r="KD332" i="6" s="1"/>
  <c r="DA332" i="6"/>
  <c r="JX332" i="6" s="1"/>
  <c r="CY332" i="6"/>
  <c r="JT332" i="6" s="1"/>
  <c r="CX332" i="6"/>
  <c r="JV332" i="6" s="1"/>
  <c r="CU332" i="6"/>
  <c r="JP332" i="6" s="1"/>
  <c r="CS332" i="6"/>
  <c r="CP332" i="6"/>
  <c r="JL332" i="6" s="1"/>
  <c r="CO332" i="6"/>
  <c r="JN332" i="6" s="1"/>
  <c r="CI332" i="6"/>
  <c r="JH332" i="6" s="1"/>
  <c r="CG332" i="6"/>
  <c r="JF332" i="6" s="1"/>
  <c r="CF332" i="6"/>
  <c r="JD332" i="6" s="1"/>
  <c r="CC332" i="6"/>
  <c r="IZ332" i="6" s="1"/>
  <c r="CA332" i="6"/>
  <c r="IX332" i="6" s="1"/>
  <c r="BZ332" i="6"/>
  <c r="IV332" i="6" s="1"/>
  <c r="BW332" i="6"/>
  <c r="IR332" i="6" s="1"/>
  <c r="BU332" i="6"/>
  <c r="BT332" i="6"/>
  <c r="BQ332" i="6"/>
  <c r="IN332" i="6" s="1"/>
  <c r="BP332" i="6"/>
  <c r="IP332" i="6" s="1"/>
  <c r="BL332" i="6"/>
  <c r="IJ332" i="6" s="1"/>
  <c r="BJ332" i="6"/>
  <c r="BI332" i="6"/>
  <c r="IF332" i="6" s="1"/>
  <c r="BF332" i="6"/>
  <c r="BG332" i="6" s="1"/>
  <c r="BC332" i="6"/>
  <c r="AY332" i="6"/>
  <c r="IB332" i="6" s="1"/>
  <c r="AW332" i="6"/>
  <c r="AV332" i="6"/>
  <c r="AT332" i="6"/>
  <c r="AR332" i="6"/>
  <c r="AQ332" i="6"/>
  <c r="AM332" i="6"/>
  <c r="HT332" i="6" s="1"/>
  <c r="AK332" i="6"/>
  <c r="AJ332" i="6"/>
  <c r="AG332" i="6"/>
  <c r="HP332" i="6" s="1"/>
  <c r="AF332" i="6"/>
  <c r="HR332" i="6" s="1"/>
  <c r="K332" i="6"/>
  <c r="L332" i="6" s="1"/>
  <c r="E332" i="6"/>
  <c r="D332" i="6"/>
  <c r="NK331" i="6"/>
  <c r="ND331" i="6"/>
  <c r="NC331" i="6"/>
  <c r="NA331" i="6"/>
  <c r="MZ331" i="6"/>
  <c r="MY331" i="6"/>
  <c r="GH331" i="6"/>
  <c r="GE331" i="6"/>
  <c r="GD331" i="6"/>
  <c r="GC331" i="6"/>
  <c r="GB331" i="6"/>
  <c r="GA331" i="6"/>
  <c r="FZ331" i="6"/>
  <c r="FY331" i="6"/>
  <c r="FX331" i="6"/>
  <c r="FU331" i="6"/>
  <c r="FS331" i="6"/>
  <c r="MJ331" i="6" s="1"/>
  <c r="FQ331" i="6"/>
  <c r="MF331" i="6" s="1"/>
  <c r="FP331" i="6"/>
  <c r="MH331" i="6" s="1"/>
  <c r="FM331" i="6"/>
  <c r="MB331" i="6" s="1"/>
  <c r="FK331" i="6"/>
  <c r="LX331" i="6" s="1"/>
  <c r="FJ331" i="6"/>
  <c r="LZ331" i="6" s="1"/>
  <c r="FG331" i="6"/>
  <c r="LT331" i="6" s="1"/>
  <c r="FE331" i="6"/>
  <c r="LP331" i="6" s="1"/>
  <c r="FD331" i="6"/>
  <c r="LR331" i="6" s="1"/>
  <c r="FA331" i="6"/>
  <c r="LL331" i="6" s="1"/>
  <c r="EY331" i="6"/>
  <c r="EX331" i="6"/>
  <c r="EU331" i="6"/>
  <c r="LH331" i="6" s="1"/>
  <c r="ET331" i="6"/>
  <c r="LJ331" i="6" s="1"/>
  <c r="EO331" i="6"/>
  <c r="EP331" i="6" s="1"/>
  <c r="LD331" i="6" s="1"/>
  <c r="EN331" i="6"/>
  <c r="EM331" i="6"/>
  <c r="EK331" i="6"/>
  <c r="KZ331" i="6" s="1"/>
  <c r="EJ331" i="6"/>
  <c r="LB331" i="6" s="1"/>
  <c r="EE331" i="6"/>
  <c r="KV331" i="6" s="1"/>
  <c r="EC331" i="6"/>
  <c r="EB331" i="6"/>
  <c r="DW331" i="6"/>
  <c r="KR331" i="6" s="1"/>
  <c r="DV331" i="6"/>
  <c r="KT331" i="6" s="1"/>
  <c r="DR331" i="6"/>
  <c r="KN331" i="6" s="1"/>
  <c r="DP331" i="6"/>
  <c r="DO331" i="6"/>
  <c r="DM331" i="6"/>
  <c r="KJ331" i="6" s="1"/>
  <c r="DL331" i="6"/>
  <c r="KL331" i="6" s="1"/>
  <c r="DG331" i="6"/>
  <c r="KF331" i="6" s="1"/>
  <c r="DE331" i="6"/>
  <c r="KB331" i="6" s="1"/>
  <c r="DD331" i="6"/>
  <c r="KD331" i="6" s="1"/>
  <c r="DA331" i="6"/>
  <c r="JX331" i="6" s="1"/>
  <c r="CY331" i="6"/>
  <c r="JT331" i="6" s="1"/>
  <c r="CX331" i="6"/>
  <c r="JV331" i="6" s="1"/>
  <c r="CU331" i="6"/>
  <c r="JP331" i="6" s="1"/>
  <c r="CS331" i="6"/>
  <c r="CP331" i="6"/>
  <c r="CO331" i="6"/>
  <c r="JN331" i="6" s="1"/>
  <c r="CI331" i="6"/>
  <c r="JH331" i="6" s="1"/>
  <c r="CG331" i="6"/>
  <c r="JF331" i="6" s="1"/>
  <c r="CF331" i="6"/>
  <c r="JD331" i="6" s="1"/>
  <c r="CC331" i="6"/>
  <c r="IZ331" i="6" s="1"/>
  <c r="CA331" i="6"/>
  <c r="IX331" i="6" s="1"/>
  <c r="BZ331" i="6"/>
  <c r="IV331" i="6" s="1"/>
  <c r="BW331" i="6"/>
  <c r="IR331" i="6" s="1"/>
  <c r="BU331" i="6"/>
  <c r="BT331" i="6"/>
  <c r="BQ331" i="6"/>
  <c r="IN331" i="6" s="1"/>
  <c r="BP331" i="6"/>
  <c r="IP331" i="6" s="1"/>
  <c r="BL331" i="6"/>
  <c r="IJ331" i="6" s="1"/>
  <c r="BJ331" i="6"/>
  <c r="BI331" i="6"/>
  <c r="IF331" i="6" s="1"/>
  <c r="BF331" i="6"/>
  <c r="BG331" i="6" s="1"/>
  <c r="BC331" i="6"/>
  <c r="AY331" i="6"/>
  <c r="IB331" i="6" s="1"/>
  <c r="AW331" i="6"/>
  <c r="AV331" i="6"/>
  <c r="AT331" i="6"/>
  <c r="AR331" i="6"/>
  <c r="AQ331" i="6"/>
  <c r="AM331" i="6"/>
  <c r="HT331" i="6" s="1"/>
  <c r="AK331" i="6"/>
  <c r="AJ331" i="6"/>
  <c r="AG331" i="6"/>
  <c r="HP331" i="6" s="1"/>
  <c r="AF331" i="6"/>
  <c r="HR331" i="6" s="1"/>
  <c r="K331" i="6"/>
  <c r="L331" i="6" s="1"/>
  <c r="E331" i="6"/>
  <c r="D331" i="6"/>
  <c r="NK330" i="6"/>
  <c r="ND330" i="6"/>
  <c r="NC330" i="6"/>
  <c r="NA330" i="6"/>
  <c r="MZ330" i="6"/>
  <c r="MY330" i="6"/>
  <c r="GH330" i="6"/>
  <c r="GE330" i="6"/>
  <c r="GD330" i="6"/>
  <c r="GC330" i="6"/>
  <c r="GB330" i="6"/>
  <c r="GA330" i="6"/>
  <c r="FZ330" i="6"/>
  <c r="FY330" i="6"/>
  <c r="FX330" i="6"/>
  <c r="FU330" i="6"/>
  <c r="FS330" i="6"/>
  <c r="MJ330" i="6" s="1"/>
  <c r="FQ330" i="6"/>
  <c r="MF330" i="6" s="1"/>
  <c r="FP330" i="6"/>
  <c r="MH330" i="6" s="1"/>
  <c r="FM330" i="6"/>
  <c r="MB330" i="6" s="1"/>
  <c r="FK330" i="6"/>
  <c r="LX330" i="6" s="1"/>
  <c r="FJ330" i="6"/>
  <c r="LZ330" i="6" s="1"/>
  <c r="FG330" i="6"/>
  <c r="LT330" i="6" s="1"/>
  <c r="FE330" i="6"/>
  <c r="LP330" i="6" s="1"/>
  <c r="FD330" i="6"/>
  <c r="LR330" i="6" s="1"/>
  <c r="FA330" i="6"/>
  <c r="LL330" i="6" s="1"/>
  <c r="EY330" i="6"/>
  <c r="EX330" i="6"/>
  <c r="EU330" i="6"/>
  <c r="LH330" i="6" s="1"/>
  <c r="ET330" i="6"/>
  <c r="LJ330" i="6" s="1"/>
  <c r="EO330" i="6"/>
  <c r="EP330" i="6" s="1"/>
  <c r="LD330" i="6" s="1"/>
  <c r="EN330" i="6"/>
  <c r="EM330" i="6"/>
  <c r="EK330" i="6"/>
  <c r="KZ330" i="6" s="1"/>
  <c r="EJ330" i="6"/>
  <c r="LB330" i="6" s="1"/>
  <c r="EE330" i="6"/>
  <c r="KV330" i="6" s="1"/>
  <c r="EC330" i="6"/>
  <c r="EB330" i="6"/>
  <c r="DW330" i="6"/>
  <c r="KR330" i="6" s="1"/>
  <c r="DV330" i="6"/>
  <c r="KT330" i="6" s="1"/>
  <c r="DR330" i="6"/>
  <c r="KN330" i="6" s="1"/>
  <c r="DP330" i="6"/>
  <c r="DO330" i="6"/>
  <c r="DM330" i="6"/>
  <c r="KJ330" i="6" s="1"/>
  <c r="DL330" i="6"/>
  <c r="KL330" i="6" s="1"/>
  <c r="DG330" i="6"/>
  <c r="KF330" i="6" s="1"/>
  <c r="DE330" i="6"/>
  <c r="KB330" i="6" s="1"/>
  <c r="DD330" i="6"/>
  <c r="KD330" i="6" s="1"/>
  <c r="DA330" i="6"/>
  <c r="JX330" i="6" s="1"/>
  <c r="CY330" i="6"/>
  <c r="JT330" i="6" s="1"/>
  <c r="CX330" i="6"/>
  <c r="JV330" i="6" s="1"/>
  <c r="CU330" i="6"/>
  <c r="JP330" i="6" s="1"/>
  <c r="CS330" i="6"/>
  <c r="CP330" i="6"/>
  <c r="JL330" i="6" s="1"/>
  <c r="CO330" i="6"/>
  <c r="JN330" i="6" s="1"/>
  <c r="CI330" i="6"/>
  <c r="JH330" i="6" s="1"/>
  <c r="CG330" i="6"/>
  <c r="JF330" i="6" s="1"/>
  <c r="CF330" i="6"/>
  <c r="JD330" i="6" s="1"/>
  <c r="CC330" i="6"/>
  <c r="IZ330" i="6" s="1"/>
  <c r="CA330" i="6"/>
  <c r="IX330" i="6" s="1"/>
  <c r="BZ330" i="6"/>
  <c r="IV330" i="6" s="1"/>
  <c r="BW330" i="6"/>
  <c r="IR330" i="6" s="1"/>
  <c r="BU330" i="6"/>
  <c r="BT330" i="6"/>
  <c r="BQ330" i="6"/>
  <c r="IN330" i="6" s="1"/>
  <c r="BP330" i="6"/>
  <c r="IP330" i="6" s="1"/>
  <c r="BL330" i="6"/>
  <c r="IJ330" i="6" s="1"/>
  <c r="BJ330" i="6"/>
  <c r="BI330" i="6"/>
  <c r="IF330" i="6" s="1"/>
  <c r="BF330" i="6"/>
  <c r="BG330" i="6" s="1"/>
  <c r="BC330" i="6"/>
  <c r="AY330" i="6"/>
  <c r="IB330" i="6" s="1"/>
  <c r="AW330" i="6"/>
  <c r="AV330" i="6"/>
  <c r="AT330" i="6"/>
  <c r="AR330" i="6"/>
  <c r="AQ330" i="6"/>
  <c r="AM330" i="6"/>
  <c r="HT330" i="6" s="1"/>
  <c r="AK330" i="6"/>
  <c r="AJ330" i="6"/>
  <c r="AG330" i="6"/>
  <c r="HP330" i="6" s="1"/>
  <c r="AF330" i="6"/>
  <c r="HR330" i="6" s="1"/>
  <c r="K330" i="6"/>
  <c r="L330" i="6" s="1"/>
  <c r="E330" i="6"/>
  <c r="D330" i="6"/>
  <c r="NK329" i="6"/>
  <c r="ND329" i="6"/>
  <c r="NC329" i="6"/>
  <c r="NA329" i="6"/>
  <c r="MZ329" i="6"/>
  <c r="MY329" i="6"/>
  <c r="GH329" i="6"/>
  <c r="GE329" i="6"/>
  <c r="GD329" i="6"/>
  <c r="GC329" i="6"/>
  <c r="GB329" i="6"/>
  <c r="GA329" i="6"/>
  <c r="FZ329" i="6"/>
  <c r="FY329" i="6"/>
  <c r="FX329" i="6"/>
  <c r="FU329" i="6"/>
  <c r="FS329" i="6"/>
  <c r="MJ329" i="6" s="1"/>
  <c r="FQ329" i="6"/>
  <c r="MF329" i="6" s="1"/>
  <c r="FP329" i="6"/>
  <c r="MH329" i="6" s="1"/>
  <c r="FM329" i="6"/>
  <c r="MB329" i="6" s="1"/>
  <c r="FK329" i="6"/>
  <c r="LX329" i="6" s="1"/>
  <c r="FJ329" i="6"/>
  <c r="LZ329" i="6" s="1"/>
  <c r="FG329" i="6"/>
  <c r="LT329" i="6" s="1"/>
  <c r="FE329" i="6"/>
  <c r="LP329" i="6" s="1"/>
  <c r="FD329" i="6"/>
  <c r="LR329" i="6" s="1"/>
  <c r="FA329" i="6"/>
  <c r="LL329" i="6" s="1"/>
  <c r="EY329" i="6"/>
  <c r="EX329" i="6"/>
  <c r="EU329" i="6"/>
  <c r="LH329" i="6" s="1"/>
  <c r="ET329" i="6"/>
  <c r="LJ329" i="6" s="1"/>
  <c r="EO329" i="6"/>
  <c r="EP329" i="6" s="1"/>
  <c r="LD329" i="6" s="1"/>
  <c r="EN329" i="6"/>
  <c r="EM329" i="6"/>
  <c r="EK329" i="6"/>
  <c r="KZ329" i="6" s="1"/>
  <c r="EJ329" i="6"/>
  <c r="LB329" i="6" s="1"/>
  <c r="EE329" i="6"/>
  <c r="KV329" i="6" s="1"/>
  <c r="EC329" i="6"/>
  <c r="EB329" i="6"/>
  <c r="DW329" i="6"/>
  <c r="KR329" i="6" s="1"/>
  <c r="DV329" i="6"/>
  <c r="KT329" i="6" s="1"/>
  <c r="DR329" i="6"/>
  <c r="KN329" i="6" s="1"/>
  <c r="DP329" i="6"/>
  <c r="DO329" i="6"/>
  <c r="DM329" i="6"/>
  <c r="KJ329" i="6" s="1"/>
  <c r="DL329" i="6"/>
  <c r="KL329" i="6" s="1"/>
  <c r="DG329" i="6"/>
  <c r="KF329" i="6" s="1"/>
  <c r="DE329" i="6"/>
  <c r="KB329" i="6" s="1"/>
  <c r="DD329" i="6"/>
  <c r="KD329" i="6" s="1"/>
  <c r="DA329" i="6"/>
  <c r="JX329" i="6" s="1"/>
  <c r="CY329" i="6"/>
  <c r="JT329" i="6" s="1"/>
  <c r="CX329" i="6"/>
  <c r="JV329" i="6" s="1"/>
  <c r="CU329" i="6"/>
  <c r="JP329" i="6" s="1"/>
  <c r="CS329" i="6"/>
  <c r="CP329" i="6"/>
  <c r="CO329" i="6"/>
  <c r="JN329" i="6" s="1"/>
  <c r="CI329" i="6"/>
  <c r="JH329" i="6" s="1"/>
  <c r="CG329" i="6"/>
  <c r="JF329" i="6" s="1"/>
  <c r="CF329" i="6"/>
  <c r="JD329" i="6" s="1"/>
  <c r="CC329" i="6"/>
  <c r="IZ329" i="6" s="1"/>
  <c r="CA329" i="6"/>
  <c r="IX329" i="6" s="1"/>
  <c r="BZ329" i="6"/>
  <c r="IV329" i="6" s="1"/>
  <c r="BW329" i="6"/>
  <c r="IR329" i="6" s="1"/>
  <c r="BU329" i="6"/>
  <c r="BT329" i="6"/>
  <c r="BQ329" i="6"/>
  <c r="IN329" i="6" s="1"/>
  <c r="BP329" i="6"/>
  <c r="IP329" i="6" s="1"/>
  <c r="BL329" i="6"/>
  <c r="IJ329" i="6" s="1"/>
  <c r="BJ329" i="6"/>
  <c r="BI329" i="6"/>
  <c r="IF329" i="6" s="1"/>
  <c r="BF329" i="6"/>
  <c r="BG329" i="6" s="1"/>
  <c r="BC329" i="6"/>
  <c r="AY329" i="6"/>
  <c r="IB329" i="6" s="1"/>
  <c r="AW329" i="6"/>
  <c r="AV329" i="6"/>
  <c r="AT329" i="6"/>
  <c r="AR329" i="6"/>
  <c r="AQ329" i="6"/>
  <c r="AM329" i="6"/>
  <c r="HT329" i="6" s="1"/>
  <c r="AK329" i="6"/>
  <c r="AJ329" i="6"/>
  <c r="AG329" i="6"/>
  <c r="HP329" i="6" s="1"/>
  <c r="AF329" i="6"/>
  <c r="HR329" i="6" s="1"/>
  <c r="K329" i="6"/>
  <c r="L329" i="6" s="1"/>
  <c r="E329" i="6"/>
  <c r="D329" i="6"/>
  <c r="NK328" i="6"/>
  <c r="ND328" i="6"/>
  <c r="NC328" i="6"/>
  <c r="NA328" i="6"/>
  <c r="MZ328" i="6"/>
  <c r="MY328" i="6"/>
  <c r="GH328" i="6"/>
  <c r="GE328" i="6"/>
  <c r="GD328" i="6"/>
  <c r="GC328" i="6"/>
  <c r="GB328" i="6"/>
  <c r="GA328" i="6"/>
  <c r="FZ328" i="6"/>
  <c r="FY328" i="6"/>
  <c r="FX328" i="6"/>
  <c r="FU328" i="6"/>
  <c r="FS328" i="6"/>
  <c r="MJ328" i="6" s="1"/>
  <c r="FQ328" i="6"/>
  <c r="MF328" i="6" s="1"/>
  <c r="FP328" i="6"/>
  <c r="MH328" i="6" s="1"/>
  <c r="FM328" i="6"/>
  <c r="MB328" i="6" s="1"/>
  <c r="FK328" i="6"/>
  <c r="LX328" i="6" s="1"/>
  <c r="FJ328" i="6"/>
  <c r="LZ328" i="6" s="1"/>
  <c r="FG328" i="6"/>
  <c r="LT328" i="6" s="1"/>
  <c r="FE328" i="6"/>
  <c r="LP328" i="6" s="1"/>
  <c r="FD328" i="6"/>
  <c r="LR328" i="6" s="1"/>
  <c r="FA328" i="6"/>
  <c r="LL328" i="6" s="1"/>
  <c r="EY328" i="6"/>
  <c r="EX328" i="6"/>
  <c r="EU328" i="6"/>
  <c r="LH328" i="6" s="1"/>
  <c r="ET328" i="6"/>
  <c r="LJ328" i="6" s="1"/>
  <c r="EO328" i="6"/>
  <c r="EP328" i="6" s="1"/>
  <c r="LD328" i="6" s="1"/>
  <c r="EN328" i="6"/>
  <c r="EM328" i="6"/>
  <c r="EK328" i="6"/>
  <c r="KZ328" i="6" s="1"/>
  <c r="EJ328" i="6"/>
  <c r="LB328" i="6" s="1"/>
  <c r="EE328" i="6"/>
  <c r="KV328" i="6" s="1"/>
  <c r="EC328" i="6"/>
  <c r="EB328" i="6"/>
  <c r="DW328" i="6"/>
  <c r="KR328" i="6" s="1"/>
  <c r="DV328" i="6"/>
  <c r="KT328" i="6" s="1"/>
  <c r="DR328" i="6"/>
  <c r="KN328" i="6" s="1"/>
  <c r="DP328" i="6"/>
  <c r="DO328" i="6"/>
  <c r="DM328" i="6"/>
  <c r="KJ328" i="6" s="1"/>
  <c r="DL328" i="6"/>
  <c r="KL328" i="6" s="1"/>
  <c r="DG328" i="6"/>
  <c r="KF328" i="6" s="1"/>
  <c r="DE328" i="6"/>
  <c r="KB328" i="6" s="1"/>
  <c r="DD328" i="6"/>
  <c r="KD328" i="6" s="1"/>
  <c r="DA328" i="6"/>
  <c r="JX328" i="6" s="1"/>
  <c r="CY328" i="6"/>
  <c r="JT328" i="6" s="1"/>
  <c r="CX328" i="6"/>
  <c r="JV328" i="6" s="1"/>
  <c r="CU328" i="6"/>
  <c r="JP328" i="6" s="1"/>
  <c r="CS328" i="6"/>
  <c r="CP328" i="6"/>
  <c r="JL328" i="6" s="1"/>
  <c r="CO328" i="6"/>
  <c r="JN328" i="6" s="1"/>
  <c r="CI328" i="6"/>
  <c r="JH328" i="6" s="1"/>
  <c r="CG328" i="6"/>
  <c r="JF328" i="6" s="1"/>
  <c r="CF328" i="6"/>
  <c r="JD328" i="6" s="1"/>
  <c r="CC328" i="6"/>
  <c r="IZ328" i="6" s="1"/>
  <c r="CA328" i="6"/>
  <c r="IX328" i="6" s="1"/>
  <c r="BZ328" i="6"/>
  <c r="IV328" i="6" s="1"/>
  <c r="BW328" i="6"/>
  <c r="IR328" i="6" s="1"/>
  <c r="BU328" i="6"/>
  <c r="BT328" i="6"/>
  <c r="BQ328" i="6"/>
  <c r="IN328" i="6" s="1"/>
  <c r="BP328" i="6"/>
  <c r="IP328" i="6" s="1"/>
  <c r="BL328" i="6"/>
  <c r="IJ328" i="6" s="1"/>
  <c r="BJ328" i="6"/>
  <c r="BI328" i="6"/>
  <c r="IF328" i="6" s="1"/>
  <c r="BF328" i="6"/>
  <c r="BG328" i="6" s="1"/>
  <c r="BC328" i="6"/>
  <c r="AY328" i="6"/>
  <c r="IB328" i="6" s="1"/>
  <c r="AW328" i="6"/>
  <c r="AV328" i="6"/>
  <c r="AT328" i="6"/>
  <c r="AR328" i="6"/>
  <c r="AQ328" i="6"/>
  <c r="AM328" i="6"/>
  <c r="HT328" i="6" s="1"/>
  <c r="AK328" i="6"/>
  <c r="AJ328" i="6"/>
  <c r="AG328" i="6"/>
  <c r="HP328" i="6" s="1"/>
  <c r="AF328" i="6"/>
  <c r="HR328" i="6" s="1"/>
  <c r="K328" i="6"/>
  <c r="L328" i="6" s="1"/>
  <c r="E328" i="6"/>
  <c r="D328" i="6"/>
  <c r="NK327" i="6"/>
  <c r="ND327" i="6"/>
  <c r="NC327" i="6"/>
  <c r="NA327" i="6"/>
  <c r="MZ327" i="6"/>
  <c r="MY327" i="6"/>
  <c r="GH327" i="6"/>
  <c r="GE327" i="6"/>
  <c r="GD327" i="6"/>
  <c r="GC327" i="6"/>
  <c r="GB327" i="6"/>
  <c r="GA327" i="6"/>
  <c r="FZ327" i="6"/>
  <c r="FY327" i="6"/>
  <c r="FX327" i="6"/>
  <c r="FU327" i="6"/>
  <c r="FS327" i="6"/>
  <c r="MJ327" i="6" s="1"/>
  <c r="FQ327" i="6"/>
  <c r="MF327" i="6" s="1"/>
  <c r="FP327" i="6"/>
  <c r="MH327" i="6" s="1"/>
  <c r="FM327" i="6"/>
  <c r="MB327" i="6" s="1"/>
  <c r="FK327" i="6"/>
  <c r="LX327" i="6" s="1"/>
  <c r="FJ327" i="6"/>
  <c r="LZ327" i="6" s="1"/>
  <c r="FG327" i="6"/>
  <c r="LT327" i="6" s="1"/>
  <c r="FE327" i="6"/>
  <c r="LP327" i="6" s="1"/>
  <c r="FD327" i="6"/>
  <c r="LR327" i="6" s="1"/>
  <c r="FA327" i="6"/>
  <c r="LL327" i="6" s="1"/>
  <c r="EY327" i="6"/>
  <c r="EX327" i="6"/>
  <c r="EU327" i="6"/>
  <c r="LH327" i="6" s="1"/>
  <c r="ET327" i="6"/>
  <c r="LJ327" i="6" s="1"/>
  <c r="EO327" i="6"/>
  <c r="EP327" i="6" s="1"/>
  <c r="LD327" i="6" s="1"/>
  <c r="EN327" i="6"/>
  <c r="EM327" i="6"/>
  <c r="EK327" i="6"/>
  <c r="KZ327" i="6" s="1"/>
  <c r="EJ327" i="6"/>
  <c r="LB327" i="6" s="1"/>
  <c r="EE327" i="6"/>
  <c r="KV327" i="6" s="1"/>
  <c r="EC327" i="6"/>
  <c r="EB327" i="6"/>
  <c r="DW327" i="6"/>
  <c r="KR327" i="6" s="1"/>
  <c r="DV327" i="6"/>
  <c r="KT327" i="6" s="1"/>
  <c r="DR327" i="6"/>
  <c r="KN327" i="6" s="1"/>
  <c r="DP327" i="6"/>
  <c r="DO327" i="6"/>
  <c r="DM327" i="6"/>
  <c r="KJ327" i="6" s="1"/>
  <c r="DL327" i="6"/>
  <c r="KL327" i="6" s="1"/>
  <c r="DG327" i="6"/>
  <c r="KF327" i="6" s="1"/>
  <c r="DE327" i="6"/>
  <c r="KB327" i="6" s="1"/>
  <c r="DD327" i="6"/>
  <c r="KD327" i="6" s="1"/>
  <c r="DA327" i="6"/>
  <c r="JX327" i="6" s="1"/>
  <c r="CY327" i="6"/>
  <c r="JT327" i="6" s="1"/>
  <c r="CX327" i="6"/>
  <c r="JV327" i="6" s="1"/>
  <c r="CU327" i="6"/>
  <c r="JP327" i="6" s="1"/>
  <c r="CS327" i="6"/>
  <c r="CP327" i="6"/>
  <c r="CO327" i="6"/>
  <c r="JN327" i="6" s="1"/>
  <c r="CI327" i="6"/>
  <c r="JH327" i="6" s="1"/>
  <c r="CG327" i="6"/>
  <c r="JF327" i="6" s="1"/>
  <c r="CF327" i="6"/>
  <c r="JD327" i="6" s="1"/>
  <c r="CC327" i="6"/>
  <c r="IZ327" i="6" s="1"/>
  <c r="CA327" i="6"/>
  <c r="IX327" i="6" s="1"/>
  <c r="BZ327" i="6"/>
  <c r="IV327" i="6" s="1"/>
  <c r="BW327" i="6"/>
  <c r="IR327" i="6" s="1"/>
  <c r="BU327" i="6"/>
  <c r="BT327" i="6"/>
  <c r="BQ327" i="6"/>
  <c r="IN327" i="6" s="1"/>
  <c r="BP327" i="6"/>
  <c r="IP327" i="6" s="1"/>
  <c r="BL327" i="6"/>
  <c r="IJ327" i="6" s="1"/>
  <c r="BJ327" i="6"/>
  <c r="BI327" i="6"/>
  <c r="IF327" i="6" s="1"/>
  <c r="BF327" i="6"/>
  <c r="BG327" i="6" s="1"/>
  <c r="BC327" i="6"/>
  <c r="AY327" i="6"/>
  <c r="IB327" i="6" s="1"/>
  <c r="AW327" i="6"/>
  <c r="AV327" i="6"/>
  <c r="AT327" i="6"/>
  <c r="AR327" i="6"/>
  <c r="AQ327" i="6"/>
  <c r="AM327" i="6"/>
  <c r="HT327" i="6" s="1"/>
  <c r="AK327" i="6"/>
  <c r="AJ327" i="6"/>
  <c r="AG327" i="6"/>
  <c r="HP327" i="6" s="1"/>
  <c r="AF327" i="6"/>
  <c r="HR327" i="6" s="1"/>
  <c r="K327" i="6"/>
  <c r="L327" i="6" s="1"/>
  <c r="E327" i="6"/>
  <c r="D327" i="6"/>
  <c r="NK326" i="6"/>
  <c r="ND326" i="6"/>
  <c r="NC326" i="6"/>
  <c r="NA326" i="6"/>
  <c r="MZ326" i="6"/>
  <c r="MY326" i="6"/>
  <c r="GH326" i="6"/>
  <c r="GE326" i="6"/>
  <c r="GD326" i="6"/>
  <c r="GC326" i="6"/>
  <c r="GB326" i="6"/>
  <c r="GA326" i="6"/>
  <c r="FZ326" i="6"/>
  <c r="FY326" i="6"/>
  <c r="FX326" i="6"/>
  <c r="FU326" i="6"/>
  <c r="FS326" i="6"/>
  <c r="MJ326" i="6" s="1"/>
  <c r="FQ326" i="6"/>
  <c r="MF326" i="6" s="1"/>
  <c r="FP326" i="6"/>
  <c r="MH326" i="6" s="1"/>
  <c r="FM326" i="6"/>
  <c r="MB326" i="6" s="1"/>
  <c r="FK326" i="6"/>
  <c r="LX326" i="6" s="1"/>
  <c r="FJ326" i="6"/>
  <c r="LZ326" i="6" s="1"/>
  <c r="FG326" i="6"/>
  <c r="LT326" i="6" s="1"/>
  <c r="FE326" i="6"/>
  <c r="LP326" i="6" s="1"/>
  <c r="FD326" i="6"/>
  <c r="LR326" i="6" s="1"/>
  <c r="FA326" i="6"/>
  <c r="LL326" i="6" s="1"/>
  <c r="EY326" i="6"/>
  <c r="EX326" i="6"/>
  <c r="EU326" i="6"/>
  <c r="LH326" i="6" s="1"/>
  <c r="ET326" i="6"/>
  <c r="LJ326" i="6" s="1"/>
  <c r="EO326" i="6"/>
  <c r="EP326" i="6" s="1"/>
  <c r="LD326" i="6" s="1"/>
  <c r="EN326" i="6"/>
  <c r="EM326" i="6"/>
  <c r="EK326" i="6"/>
  <c r="KZ326" i="6" s="1"/>
  <c r="EJ326" i="6"/>
  <c r="LB326" i="6" s="1"/>
  <c r="EE326" i="6"/>
  <c r="KV326" i="6" s="1"/>
  <c r="EC326" i="6"/>
  <c r="EB326" i="6"/>
  <c r="DW326" i="6"/>
  <c r="KR326" i="6" s="1"/>
  <c r="DV326" i="6"/>
  <c r="KT326" i="6" s="1"/>
  <c r="DR326" i="6"/>
  <c r="KN326" i="6" s="1"/>
  <c r="DP326" i="6"/>
  <c r="DO326" i="6"/>
  <c r="DM326" i="6"/>
  <c r="KJ326" i="6" s="1"/>
  <c r="DL326" i="6"/>
  <c r="KL326" i="6" s="1"/>
  <c r="DG326" i="6"/>
  <c r="KF326" i="6" s="1"/>
  <c r="DE326" i="6"/>
  <c r="KB326" i="6" s="1"/>
  <c r="DD326" i="6"/>
  <c r="KD326" i="6" s="1"/>
  <c r="DA326" i="6"/>
  <c r="JX326" i="6" s="1"/>
  <c r="CY326" i="6"/>
  <c r="JT326" i="6" s="1"/>
  <c r="CX326" i="6"/>
  <c r="JV326" i="6" s="1"/>
  <c r="CU326" i="6"/>
  <c r="JP326" i="6" s="1"/>
  <c r="CS326" i="6"/>
  <c r="CP326" i="6"/>
  <c r="JL326" i="6" s="1"/>
  <c r="CO326" i="6"/>
  <c r="JN326" i="6" s="1"/>
  <c r="CI326" i="6"/>
  <c r="JH326" i="6" s="1"/>
  <c r="CG326" i="6"/>
  <c r="JF326" i="6" s="1"/>
  <c r="CF326" i="6"/>
  <c r="JD326" i="6" s="1"/>
  <c r="CC326" i="6"/>
  <c r="IZ326" i="6" s="1"/>
  <c r="CA326" i="6"/>
  <c r="IX326" i="6" s="1"/>
  <c r="BZ326" i="6"/>
  <c r="IV326" i="6" s="1"/>
  <c r="BW326" i="6"/>
  <c r="IR326" i="6" s="1"/>
  <c r="BU326" i="6"/>
  <c r="BT326" i="6"/>
  <c r="BQ326" i="6"/>
  <c r="IN326" i="6" s="1"/>
  <c r="BP326" i="6"/>
  <c r="IP326" i="6" s="1"/>
  <c r="BL326" i="6"/>
  <c r="IJ326" i="6" s="1"/>
  <c r="BJ326" i="6"/>
  <c r="BI326" i="6"/>
  <c r="IF326" i="6" s="1"/>
  <c r="BF326" i="6"/>
  <c r="BG326" i="6" s="1"/>
  <c r="BC326" i="6"/>
  <c r="AY326" i="6"/>
  <c r="IB326" i="6" s="1"/>
  <c r="AW326" i="6"/>
  <c r="AV326" i="6"/>
  <c r="AT326" i="6"/>
  <c r="AR326" i="6"/>
  <c r="AQ326" i="6"/>
  <c r="AM326" i="6"/>
  <c r="HT326" i="6" s="1"/>
  <c r="AK326" i="6"/>
  <c r="AJ326" i="6"/>
  <c r="AG326" i="6"/>
  <c r="HP326" i="6" s="1"/>
  <c r="AF326" i="6"/>
  <c r="HR326" i="6" s="1"/>
  <c r="K326" i="6"/>
  <c r="L326" i="6" s="1"/>
  <c r="E326" i="6"/>
  <c r="D326" i="6"/>
  <c r="NK325" i="6"/>
  <c r="ND325" i="6"/>
  <c r="NC325" i="6"/>
  <c r="NA325" i="6"/>
  <c r="MZ325" i="6"/>
  <c r="MY325" i="6"/>
  <c r="GH325" i="6"/>
  <c r="GE325" i="6"/>
  <c r="GD325" i="6"/>
  <c r="GC325" i="6"/>
  <c r="GB325" i="6"/>
  <c r="GA325" i="6"/>
  <c r="FZ325" i="6"/>
  <c r="FY325" i="6"/>
  <c r="FX325" i="6"/>
  <c r="FU325" i="6"/>
  <c r="FS325" i="6"/>
  <c r="MJ325" i="6" s="1"/>
  <c r="FQ325" i="6"/>
  <c r="MF325" i="6" s="1"/>
  <c r="FP325" i="6"/>
  <c r="MH325" i="6" s="1"/>
  <c r="FM325" i="6"/>
  <c r="MB325" i="6" s="1"/>
  <c r="FK325" i="6"/>
  <c r="LX325" i="6" s="1"/>
  <c r="FJ325" i="6"/>
  <c r="LZ325" i="6" s="1"/>
  <c r="FG325" i="6"/>
  <c r="LT325" i="6" s="1"/>
  <c r="FE325" i="6"/>
  <c r="LP325" i="6" s="1"/>
  <c r="FD325" i="6"/>
  <c r="LR325" i="6" s="1"/>
  <c r="FA325" i="6"/>
  <c r="LL325" i="6" s="1"/>
  <c r="EY325" i="6"/>
  <c r="EX325" i="6"/>
  <c r="EU325" i="6"/>
  <c r="LH325" i="6" s="1"/>
  <c r="ET325" i="6"/>
  <c r="LJ325" i="6" s="1"/>
  <c r="EO325" i="6"/>
  <c r="EP325" i="6" s="1"/>
  <c r="LD325" i="6" s="1"/>
  <c r="EN325" i="6"/>
  <c r="EM325" i="6"/>
  <c r="EK325" i="6"/>
  <c r="KZ325" i="6" s="1"/>
  <c r="EJ325" i="6"/>
  <c r="LB325" i="6" s="1"/>
  <c r="EE325" i="6"/>
  <c r="KV325" i="6" s="1"/>
  <c r="EC325" i="6"/>
  <c r="EB325" i="6"/>
  <c r="DW325" i="6"/>
  <c r="KR325" i="6" s="1"/>
  <c r="DV325" i="6"/>
  <c r="KT325" i="6" s="1"/>
  <c r="DR325" i="6"/>
  <c r="KN325" i="6" s="1"/>
  <c r="DP325" i="6"/>
  <c r="DO325" i="6"/>
  <c r="DM325" i="6"/>
  <c r="KJ325" i="6" s="1"/>
  <c r="DL325" i="6"/>
  <c r="KL325" i="6" s="1"/>
  <c r="DG325" i="6"/>
  <c r="KF325" i="6" s="1"/>
  <c r="DE325" i="6"/>
  <c r="KB325" i="6" s="1"/>
  <c r="DD325" i="6"/>
  <c r="KD325" i="6" s="1"/>
  <c r="DA325" i="6"/>
  <c r="JX325" i="6" s="1"/>
  <c r="CY325" i="6"/>
  <c r="JT325" i="6" s="1"/>
  <c r="CX325" i="6"/>
  <c r="JV325" i="6" s="1"/>
  <c r="CU325" i="6"/>
  <c r="JP325" i="6" s="1"/>
  <c r="CS325" i="6"/>
  <c r="CP325" i="6"/>
  <c r="CO325" i="6"/>
  <c r="JN325" i="6" s="1"/>
  <c r="CI325" i="6"/>
  <c r="JH325" i="6" s="1"/>
  <c r="CG325" i="6"/>
  <c r="JF325" i="6" s="1"/>
  <c r="CF325" i="6"/>
  <c r="JD325" i="6" s="1"/>
  <c r="CC325" i="6"/>
  <c r="IZ325" i="6" s="1"/>
  <c r="CA325" i="6"/>
  <c r="IX325" i="6" s="1"/>
  <c r="BZ325" i="6"/>
  <c r="IV325" i="6" s="1"/>
  <c r="BW325" i="6"/>
  <c r="IR325" i="6" s="1"/>
  <c r="BU325" i="6"/>
  <c r="BT325" i="6"/>
  <c r="BQ325" i="6"/>
  <c r="IN325" i="6" s="1"/>
  <c r="BP325" i="6"/>
  <c r="IP325" i="6" s="1"/>
  <c r="BL325" i="6"/>
  <c r="IJ325" i="6" s="1"/>
  <c r="BJ325" i="6"/>
  <c r="BI325" i="6"/>
  <c r="IF325" i="6" s="1"/>
  <c r="BF325" i="6"/>
  <c r="BG325" i="6" s="1"/>
  <c r="BC325" i="6"/>
  <c r="AY325" i="6"/>
  <c r="IB325" i="6" s="1"/>
  <c r="AW325" i="6"/>
  <c r="AV325" i="6"/>
  <c r="AT325" i="6"/>
  <c r="AR325" i="6"/>
  <c r="AQ325" i="6"/>
  <c r="AM325" i="6"/>
  <c r="HT325" i="6" s="1"/>
  <c r="AK325" i="6"/>
  <c r="AJ325" i="6"/>
  <c r="AG325" i="6"/>
  <c r="HP325" i="6" s="1"/>
  <c r="AF325" i="6"/>
  <c r="HR325" i="6" s="1"/>
  <c r="K325" i="6"/>
  <c r="L325" i="6" s="1"/>
  <c r="E325" i="6"/>
  <c r="D325" i="6"/>
  <c r="NK324" i="6"/>
  <c r="ND324" i="6"/>
  <c r="NC324" i="6"/>
  <c r="NA324" i="6"/>
  <c r="MZ324" i="6"/>
  <c r="GH324" i="6"/>
  <c r="GE324" i="6"/>
  <c r="GD324" i="6"/>
  <c r="GC324" i="6"/>
  <c r="GB324" i="6"/>
  <c r="GA324" i="6"/>
  <c r="FZ324" i="6"/>
  <c r="FY324" i="6"/>
  <c r="FX324" i="6"/>
  <c r="FU324" i="6"/>
  <c r="FS324" i="6"/>
  <c r="MJ324" i="6" s="1"/>
  <c r="FQ324" i="6"/>
  <c r="MF324" i="6" s="1"/>
  <c r="FP324" i="6"/>
  <c r="MH324" i="6" s="1"/>
  <c r="FM324" i="6"/>
  <c r="MB324" i="6" s="1"/>
  <c r="FK324" i="6"/>
  <c r="LX324" i="6" s="1"/>
  <c r="FJ324" i="6"/>
  <c r="LZ324" i="6" s="1"/>
  <c r="FG324" i="6"/>
  <c r="LT324" i="6" s="1"/>
  <c r="FE324" i="6"/>
  <c r="LP324" i="6" s="1"/>
  <c r="FD324" i="6"/>
  <c r="LR324" i="6" s="1"/>
  <c r="FA324" i="6"/>
  <c r="LL324" i="6" s="1"/>
  <c r="EY324" i="6"/>
  <c r="EX324" i="6"/>
  <c r="EU324" i="6"/>
  <c r="LH324" i="6" s="1"/>
  <c r="LM324" i="6" s="1"/>
  <c r="ET324" i="6"/>
  <c r="LJ324" i="6" s="1"/>
  <c r="EO324" i="6"/>
  <c r="EP324" i="6" s="1"/>
  <c r="LD324" i="6" s="1"/>
  <c r="EN324" i="6"/>
  <c r="EM324" i="6"/>
  <c r="EK324" i="6"/>
  <c r="KZ324" i="6" s="1"/>
  <c r="EJ324" i="6"/>
  <c r="LB324" i="6" s="1"/>
  <c r="EE324" i="6"/>
  <c r="KV324" i="6" s="1"/>
  <c r="EC324" i="6"/>
  <c r="EB324" i="6"/>
  <c r="DW324" i="6"/>
  <c r="KR324" i="6" s="1"/>
  <c r="DV324" i="6"/>
  <c r="KT324" i="6" s="1"/>
  <c r="DR324" i="6"/>
  <c r="KN324" i="6" s="1"/>
  <c r="DP324" i="6"/>
  <c r="DO324" i="6"/>
  <c r="DM324" i="6"/>
  <c r="KJ324" i="6" s="1"/>
  <c r="DL324" i="6"/>
  <c r="KL324" i="6" s="1"/>
  <c r="DG324" i="6"/>
  <c r="KF324" i="6" s="1"/>
  <c r="DE324" i="6"/>
  <c r="KB324" i="6" s="1"/>
  <c r="DD324" i="6"/>
  <c r="KD324" i="6" s="1"/>
  <c r="DA324" i="6"/>
  <c r="JX324" i="6" s="1"/>
  <c r="CY324" i="6"/>
  <c r="JT324" i="6" s="1"/>
  <c r="CX324" i="6"/>
  <c r="JV324" i="6" s="1"/>
  <c r="CU324" i="6"/>
  <c r="JP324" i="6" s="1"/>
  <c r="CS324" i="6"/>
  <c r="CP324" i="6"/>
  <c r="CO324" i="6"/>
  <c r="JN324" i="6" s="1"/>
  <c r="CI324" i="6"/>
  <c r="JH324" i="6" s="1"/>
  <c r="CG324" i="6"/>
  <c r="JF324" i="6" s="1"/>
  <c r="CF324" i="6"/>
  <c r="JD324" i="6" s="1"/>
  <c r="CC324" i="6"/>
  <c r="IZ324" i="6" s="1"/>
  <c r="CA324" i="6"/>
  <c r="IX324" i="6" s="1"/>
  <c r="BZ324" i="6"/>
  <c r="IV324" i="6" s="1"/>
  <c r="BW324" i="6"/>
  <c r="IR324" i="6" s="1"/>
  <c r="BU324" i="6"/>
  <c r="BT324" i="6"/>
  <c r="BQ324" i="6"/>
  <c r="IN324" i="6" s="1"/>
  <c r="BP324" i="6"/>
  <c r="IP324" i="6" s="1"/>
  <c r="BL324" i="6"/>
  <c r="IJ324" i="6" s="1"/>
  <c r="BJ324" i="6"/>
  <c r="BI324" i="6"/>
  <c r="IF324" i="6" s="1"/>
  <c r="IK324" i="6" s="1"/>
  <c r="BF324" i="6"/>
  <c r="BG324" i="6" s="1"/>
  <c r="BC324" i="6"/>
  <c r="BD324" i="6" s="1"/>
  <c r="AY324" i="6"/>
  <c r="IB324" i="6" s="1"/>
  <c r="AW324" i="6"/>
  <c r="AV324" i="6"/>
  <c r="AT324" i="6"/>
  <c r="AR324" i="6"/>
  <c r="AQ324" i="6"/>
  <c r="AM324" i="6"/>
  <c r="HT324" i="6" s="1"/>
  <c r="AK324" i="6"/>
  <c r="AJ324" i="6"/>
  <c r="AG324" i="6"/>
  <c r="HP324" i="6" s="1"/>
  <c r="AF324" i="6"/>
  <c r="K324" i="6"/>
  <c r="L324" i="6" s="1"/>
  <c r="E324" i="6"/>
  <c r="D324" i="6"/>
  <c r="NK323" i="6"/>
  <c r="ND323" i="6"/>
  <c r="NC323" i="6"/>
  <c r="NA323" i="6"/>
  <c r="MZ323" i="6"/>
  <c r="MY323" i="6"/>
  <c r="GH323" i="6"/>
  <c r="GE323" i="6"/>
  <c r="GD323" i="6"/>
  <c r="GC323" i="6"/>
  <c r="GB323" i="6"/>
  <c r="GA323" i="6"/>
  <c r="FZ323" i="6"/>
  <c r="FY323" i="6"/>
  <c r="FX323" i="6"/>
  <c r="FU323" i="6"/>
  <c r="FS323" i="6"/>
  <c r="MJ323" i="6" s="1"/>
  <c r="FQ323" i="6"/>
  <c r="MF323" i="6" s="1"/>
  <c r="FP323" i="6"/>
  <c r="MH323" i="6" s="1"/>
  <c r="FM323" i="6"/>
  <c r="MB323" i="6" s="1"/>
  <c r="FK323" i="6"/>
  <c r="LX323" i="6" s="1"/>
  <c r="FJ323" i="6"/>
  <c r="LZ323" i="6" s="1"/>
  <c r="FG323" i="6"/>
  <c r="LT323" i="6" s="1"/>
  <c r="FE323" i="6"/>
  <c r="LP323" i="6" s="1"/>
  <c r="FD323" i="6"/>
  <c r="LR323" i="6" s="1"/>
  <c r="FA323" i="6"/>
  <c r="LL323" i="6" s="1"/>
  <c r="EY323" i="6"/>
  <c r="EX323" i="6"/>
  <c r="EU323" i="6"/>
  <c r="LH323" i="6" s="1"/>
  <c r="ET323" i="6"/>
  <c r="LJ323" i="6" s="1"/>
  <c r="EO323" i="6"/>
  <c r="EP323" i="6" s="1"/>
  <c r="LD323" i="6" s="1"/>
  <c r="EN323" i="6"/>
  <c r="EM323" i="6"/>
  <c r="EK323" i="6"/>
  <c r="KZ323" i="6" s="1"/>
  <c r="EJ323" i="6"/>
  <c r="LB323" i="6" s="1"/>
  <c r="EE323" i="6"/>
  <c r="KV323" i="6" s="1"/>
  <c r="EC323" i="6"/>
  <c r="EB323" i="6"/>
  <c r="DW323" i="6"/>
  <c r="KR323" i="6" s="1"/>
  <c r="DV323" i="6"/>
  <c r="KT323" i="6" s="1"/>
  <c r="DR323" i="6"/>
  <c r="KN323" i="6" s="1"/>
  <c r="DP323" i="6"/>
  <c r="DO323" i="6"/>
  <c r="DM323" i="6"/>
  <c r="KJ323" i="6" s="1"/>
  <c r="DL323" i="6"/>
  <c r="KL323" i="6" s="1"/>
  <c r="DG323" i="6"/>
  <c r="KF323" i="6" s="1"/>
  <c r="DE323" i="6"/>
  <c r="KB323" i="6" s="1"/>
  <c r="DD323" i="6"/>
  <c r="KD323" i="6" s="1"/>
  <c r="DA323" i="6"/>
  <c r="JX323" i="6" s="1"/>
  <c r="CY323" i="6"/>
  <c r="JT323" i="6" s="1"/>
  <c r="CX323" i="6"/>
  <c r="JV323" i="6" s="1"/>
  <c r="CU323" i="6"/>
  <c r="JP323" i="6" s="1"/>
  <c r="CS323" i="6"/>
  <c r="CP323" i="6"/>
  <c r="JL323" i="6" s="1"/>
  <c r="CO323" i="6"/>
  <c r="JN323" i="6" s="1"/>
  <c r="CI323" i="6"/>
  <c r="JH323" i="6" s="1"/>
  <c r="CG323" i="6"/>
  <c r="JF323" i="6" s="1"/>
  <c r="CF323" i="6"/>
  <c r="JD323" i="6" s="1"/>
  <c r="CC323" i="6"/>
  <c r="IZ323" i="6" s="1"/>
  <c r="CA323" i="6"/>
  <c r="IX323" i="6" s="1"/>
  <c r="BZ323" i="6"/>
  <c r="IV323" i="6" s="1"/>
  <c r="BW323" i="6"/>
  <c r="IR323" i="6" s="1"/>
  <c r="BU323" i="6"/>
  <c r="BT323" i="6"/>
  <c r="BQ323" i="6"/>
  <c r="IN323" i="6" s="1"/>
  <c r="BP323" i="6"/>
  <c r="IP323" i="6" s="1"/>
  <c r="BL323" i="6"/>
  <c r="IJ323" i="6" s="1"/>
  <c r="BJ323" i="6"/>
  <c r="IH323" i="6" s="1"/>
  <c r="BI323" i="6"/>
  <c r="IF323" i="6" s="1"/>
  <c r="IK323" i="6" s="1"/>
  <c r="BG323" i="6"/>
  <c r="BF323" i="6"/>
  <c r="BD323" i="6"/>
  <c r="FV323" i="6" s="1"/>
  <c r="BC323" i="6"/>
  <c r="AY323" i="6"/>
  <c r="IB323" i="6" s="1"/>
  <c r="AW323" i="6"/>
  <c r="AV323" i="6"/>
  <c r="AT323" i="6"/>
  <c r="FW323" i="6" s="1"/>
  <c r="AR323" i="6"/>
  <c r="HX323" i="6" s="1"/>
  <c r="AQ323" i="6"/>
  <c r="AM323" i="6"/>
  <c r="HT323" i="6" s="1"/>
  <c r="AK323" i="6"/>
  <c r="AJ323" i="6"/>
  <c r="AG323" i="6"/>
  <c r="HP323" i="6" s="1"/>
  <c r="AF323" i="6"/>
  <c r="GG323" i="6" s="1"/>
  <c r="K323" i="6"/>
  <c r="L323" i="6" s="1"/>
  <c r="E323" i="6"/>
  <c r="D323" i="6"/>
  <c r="NK322" i="6"/>
  <c r="ND322" i="6"/>
  <c r="NC322" i="6"/>
  <c r="NA322" i="6"/>
  <c r="MZ322" i="6"/>
  <c r="MY322" i="6"/>
  <c r="MV322" i="6"/>
  <c r="GH322" i="6"/>
  <c r="GE322" i="6"/>
  <c r="GD322" i="6"/>
  <c r="GC322" i="6"/>
  <c r="GB322" i="6"/>
  <c r="GA322" i="6"/>
  <c r="FZ322" i="6"/>
  <c r="FY322" i="6"/>
  <c r="FX322" i="6"/>
  <c r="FU322" i="6"/>
  <c r="FS322" i="6"/>
  <c r="MJ322" i="6" s="1"/>
  <c r="FQ322" i="6"/>
  <c r="MF322" i="6" s="1"/>
  <c r="FP322" i="6"/>
  <c r="MH322" i="6" s="1"/>
  <c r="FM322" i="6"/>
  <c r="MB322" i="6" s="1"/>
  <c r="FK322" i="6"/>
  <c r="LX322" i="6" s="1"/>
  <c r="FJ322" i="6"/>
  <c r="LZ322" i="6" s="1"/>
  <c r="FG322" i="6"/>
  <c r="LT322" i="6" s="1"/>
  <c r="FE322" i="6"/>
  <c r="LP322" i="6" s="1"/>
  <c r="FD322" i="6"/>
  <c r="LR322" i="6" s="1"/>
  <c r="FA322" i="6"/>
  <c r="LL322" i="6" s="1"/>
  <c r="EY322" i="6"/>
  <c r="EX322" i="6"/>
  <c r="EU322" i="6"/>
  <c r="LH322" i="6" s="1"/>
  <c r="ET322" i="6"/>
  <c r="LJ322" i="6" s="1"/>
  <c r="EO322" i="6"/>
  <c r="EP322" i="6" s="1"/>
  <c r="LD322" i="6" s="1"/>
  <c r="EN322" i="6"/>
  <c r="EM322" i="6"/>
  <c r="EK322" i="6"/>
  <c r="KZ322" i="6" s="1"/>
  <c r="EJ322" i="6"/>
  <c r="LB322" i="6" s="1"/>
  <c r="EE322" i="6"/>
  <c r="KV322" i="6" s="1"/>
  <c r="EC322" i="6"/>
  <c r="EB322" i="6"/>
  <c r="DW322" i="6"/>
  <c r="KR322" i="6" s="1"/>
  <c r="DV322" i="6"/>
  <c r="KT322" i="6" s="1"/>
  <c r="DR322" i="6"/>
  <c r="KN322" i="6" s="1"/>
  <c r="DP322" i="6"/>
  <c r="DO322" i="6"/>
  <c r="DM322" i="6"/>
  <c r="KJ322" i="6" s="1"/>
  <c r="DL322" i="6"/>
  <c r="KL322" i="6" s="1"/>
  <c r="DG322" i="6"/>
  <c r="KF322" i="6" s="1"/>
  <c r="DE322" i="6"/>
  <c r="KB322" i="6" s="1"/>
  <c r="DD322" i="6"/>
  <c r="KD322" i="6" s="1"/>
  <c r="DA322" i="6"/>
  <c r="JX322" i="6" s="1"/>
  <c r="CY322" i="6"/>
  <c r="JT322" i="6" s="1"/>
  <c r="CX322" i="6"/>
  <c r="JV322" i="6" s="1"/>
  <c r="CU322" i="6"/>
  <c r="JP322" i="6" s="1"/>
  <c r="CS322" i="6"/>
  <c r="CP322" i="6"/>
  <c r="CO322" i="6"/>
  <c r="JN322" i="6" s="1"/>
  <c r="CI322" i="6"/>
  <c r="JH322" i="6" s="1"/>
  <c r="CG322" i="6"/>
  <c r="JF322" i="6" s="1"/>
  <c r="CF322" i="6"/>
  <c r="JD322" i="6" s="1"/>
  <c r="CC322" i="6"/>
  <c r="IZ322" i="6" s="1"/>
  <c r="CA322" i="6"/>
  <c r="IX322" i="6" s="1"/>
  <c r="BZ322" i="6"/>
  <c r="IV322" i="6" s="1"/>
  <c r="BW322" i="6"/>
  <c r="IR322" i="6" s="1"/>
  <c r="BU322" i="6"/>
  <c r="BT322" i="6"/>
  <c r="BQ322" i="6"/>
  <c r="IN322" i="6" s="1"/>
  <c r="BP322" i="6"/>
  <c r="IP322" i="6" s="1"/>
  <c r="BL322" i="6"/>
  <c r="IJ322" i="6" s="1"/>
  <c r="BJ322" i="6"/>
  <c r="BI322" i="6"/>
  <c r="IF322" i="6" s="1"/>
  <c r="BF322" i="6"/>
  <c r="BG322" i="6" s="1"/>
  <c r="BC322" i="6"/>
  <c r="BD322" i="6" s="1"/>
  <c r="AY322" i="6"/>
  <c r="IB322" i="6" s="1"/>
  <c r="AW322" i="6"/>
  <c r="AV322" i="6"/>
  <c r="AT322" i="6"/>
  <c r="FV322" i="6" s="1"/>
  <c r="AR322" i="6"/>
  <c r="AQ322" i="6"/>
  <c r="AM322" i="6"/>
  <c r="HT322" i="6" s="1"/>
  <c r="AK322" i="6"/>
  <c r="AJ322" i="6"/>
  <c r="AG322" i="6"/>
  <c r="HP322" i="6" s="1"/>
  <c r="AF322" i="6"/>
  <c r="HR322" i="6" s="1"/>
  <c r="L322" i="6"/>
  <c r="K322" i="6"/>
  <c r="E322" i="6"/>
  <c r="D322" i="6"/>
  <c r="NK321" i="6"/>
  <c r="ND321" i="6"/>
  <c r="NC321" i="6"/>
  <c r="NA321" i="6"/>
  <c r="MZ321" i="6"/>
  <c r="MY321" i="6"/>
  <c r="GH321" i="6"/>
  <c r="GE321" i="6"/>
  <c r="GD321" i="6"/>
  <c r="GC321" i="6"/>
  <c r="GB321" i="6"/>
  <c r="GA321" i="6"/>
  <c r="FZ321" i="6"/>
  <c r="FY321" i="6"/>
  <c r="FX321" i="6"/>
  <c r="FU321" i="6"/>
  <c r="FS321" i="6"/>
  <c r="MJ321" i="6" s="1"/>
  <c r="FQ321" i="6"/>
  <c r="MF321" i="6" s="1"/>
  <c r="FP321" i="6"/>
  <c r="MH321" i="6" s="1"/>
  <c r="FM321" i="6"/>
  <c r="MB321" i="6" s="1"/>
  <c r="FK321" i="6"/>
  <c r="LX321" i="6" s="1"/>
  <c r="FJ321" i="6"/>
  <c r="LZ321" i="6" s="1"/>
  <c r="FG321" i="6"/>
  <c r="LT321" i="6" s="1"/>
  <c r="FE321" i="6"/>
  <c r="LP321" i="6" s="1"/>
  <c r="FD321" i="6"/>
  <c r="LR321" i="6" s="1"/>
  <c r="FA321" i="6"/>
  <c r="LL321" i="6" s="1"/>
  <c r="EY321" i="6"/>
  <c r="EX321" i="6"/>
  <c r="EU321" i="6"/>
  <c r="LH321" i="6" s="1"/>
  <c r="ET321" i="6"/>
  <c r="LJ321" i="6" s="1"/>
  <c r="EO321" i="6"/>
  <c r="EP321" i="6" s="1"/>
  <c r="LD321" i="6" s="1"/>
  <c r="EN321" i="6"/>
  <c r="EM321" i="6"/>
  <c r="EK321" i="6"/>
  <c r="KZ321" i="6" s="1"/>
  <c r="EJ321" i="6"/>
  <c r="LB321" i="6" s="1"/>
  <c r="EE321" i="6"/>
  <c r="KV321" i="6" s="1"/>
  <c r="EC321" i="6"/>
  <c r="EB321" i="6"/>
  <c r="DW321" i="6"/>
  <c r="KR321" i="6" s="1"/>
  <c r="DV321" i="6"/>
  <c r="KT321" i="6" s="1"/>
  <c r="DR321" i="6"/>
  <c r="KN321" i="6" s="1"/>
  <c r="DP321" i="6"/>
  <c r="DO321" i="6"/>
  <c r="DM321" i="6"/>
  <c r="KJ321" i="6" s="1"/>
  <c r="DL321" i="6"/>
  <c r="KL321" i="6" s="1"/>
  <c r="DG321" i="6"/>
  <c r="KF321" i="6" s="1"/>
  <c r="DE321" i="6"/>
  <c r="KB321" i="6" s="1"/>
  <c r="DD321" i="6"/>
  <c r="KD321" i="6" s="1"/>
  <c r="DA321" i="6"/>
  <c r="JX321" i="6" s="1"/>
  <c r="CY321" i="6"/>
  <c r="JT321" i="6" s="1"/>
  <c r="CX321" i="6"/>
  <c r="JV321" i="6" s="1"/>
  <c r="CU321" i="6"/>
  <c r="JP321" i="6" s="1"/>
  <c r="CS321" i="6"/>
  <c r="CP321" i="6"/>
  <c r="CO321" i="6"/>
  <c r="JN321" i="6" s="1"/>
  <c r="CI321" i="6"/>
  <c r="JH321" i="6" s="1"/>
  <c r="CG321" i="6"/>
  <c r="JF321" i="6" s="1"/>
  <c r="CF321" i="6"/>
  <c r="JD321" i="6" s="1"/>
  <c r="CC321" i="6"/>
  <c r="IZ321" i="6" s="1"/>
  <c r="CA321" i="6"/>
  <c r="IX321" i="6" s="1"/>
  <c r="BZ321" i="6"/>
  <c r="IV321" i="6" s="1"/>
  <c r="BW321" i="6"/>
  <c r="IR321" i="6" s="1"/>
  <c r="BU321" i="6"/>
  <c r="BT321" i="6"/>
  <c r="BQ321" i="6"/>
  <c r="IN321" i="6" s="1"/>
  <c r="BP321" i="6"/>
  <c r="IP321" i="6" s="1"/>
  <c r="BL321" i="6"/>
  <c r="IJ321" i="6" s="1"/>
  <c r="BJ321" i="6"/>
  <c r="BI321" i="6"/>
  <c r="IF321" i="6" s="1"/>
  <c r="BF321" i="6"/>
  <c r="BG321" i="6" s="1"/>
  <c r="BC321" i="6"/>
  <c r="AY321" i="6"/>
  <c r="IB321" i="6" s="1"/>
  <c r="AW321" i="6"/>
  <c r="AV321" i="6"/>
  <c r="AT321" i="6"/>
  <c r="AR321" i="6"/>
  <c r="AQ321" i="6"/>
  <c r="AM321" i="6"/>
  <c r="HT321" i="6" s="1"/>
  <c r="AK321" i="6"/>
  <c r="AJ321" i="6"/>
  <c r="AG321" i="6"/>
  <c r="HP321" i="6" s="1"/>
  <c r="AF321" i="6"/>
  <c r="HR321" i="6" s="1"/>
  <c r="K321" i="6"/>
  <c r="L321" i="6" s="1"/>
  <c r="E321" i="6"/>
  <c r="D321" i="6"/>
  <c r="NK320" i="6"/>
  <c r="ND320" i="6"/>
  <c r="NC320" i="6"/>
  <c r="NA320" i="6"/>
  <c r="MZ320" i="6"/>
  <c r="GH320" i="6"/>
  <c r="GE320" i="6"/>
  <c r="GD320" i="6"/>
  <c r="GC320" i="6"/>
  <c r="GB320" i="6"/>
  <c r="GA320" i="6"/>
  <c r="FZ320" i="6"/>
  <c r="FY320" i="6"/>
  <c r="FX320" i="6"/>
  <c r="FU320" i="6"/>
  <c r="FS320" i="6"/>
  <c r="MJ320" i="6" s="1"/>
  <c r="FQ320" i="6"/>
  <c r="MF320" i="6" s="1"/>
  <c r="FP320" i="6"/>
  <c r="MH320" i="6" s="1"/>
  <c r="FM320" i="6"/>
  <c r="MB320" i="6" s="1"/>
  <c r="FK320" i="6"/>
  <c r="LX320" i="6" s="1"/>
  <c r="FJ320" i="6"/>
  <c r="LZ320" i="6" s="1"/>
  <c r="FG320" i="6"/>
  <c r="LT320" i="6" s="1"/>
  <c r="FE320" i="6"/>
  <c r="LP320" i="6" s="1"/>
  <c r="FD320" i="6"/>
  <c r="LR320" i="6" s="1"/>
  <c r="FA320" i="6"/>
  <c r="LL320" i="6" s="1"/>
  <c r="EY320" i="6"/>
  <c r="EX320" i="6"/>
  <c r="EU320" i="6"/>
  <c r="LH320" i="6" s="1"/>
  <c r="LM320" i="6" s="1"/>
  <c r="ET320" i="6"/>
  <c r="LJ320" i="6" s="1"/>
  <c r="EO320" i="6"/>
  <c r="EP320" i="6" s="1"/>
  <c r="LD320" i="6" s="1"/>
  <c r="EN320" i="6"/>
  <c r="EM320" i="6"/>
  <c r="EK320" i="6"/>
  <c r="KZ320" i="6" s="1"/>
  <c r="EJ320" i="6"/>
  <c r="LB320" i="6" s="1"/>
  <c r="EE320" i="6"/>
  <c r="KV320" i="6" s="1"/>
  <c r="EC320" i="6"/>
  <c r="EB320" i="6"/>
  <c r="DW320" i="6"/>
  <c r="KR320" i="6" s="1"/>
  <c r="DV320" i="6"/>
  <c r="KT320" i="6" s="1"/>
  <c r="DR320" i="6"/>
  <c r="KN320" i="6" s="1"/>
  <c r="DP320" i="6"/>
  <c r="DO320" i="6"/>
  <c r="DM320" i="6"/>
  <c r="KJ320" i="6" s="1"/>
  <c r="DL320" i="6"/>
  <c r="KL320" i="6" s="1"/>
  <c r="DG320" i="6"/>
  <c r="KF320" i="6" s="1"/>
  <c r="DE320" i="6"/>
  <c r="KB320" i="6" s="1"/>
  <c r="DD320" i="6"/>
  <c r="KD320" i="6" s="1"/>
  <c r="DA320" i="6"/>
  <c r="JX320" i="6" s="1"/>
  <c r="CY320" i="6"/>
  <c r="JT320" i="6" s="1"/>
  <c r="CX320" i="6"/>
  <c r="JV320" i="6" s="1"/>
  <c r="CU320" i="6"/>
  <c r="JP320" i="6" s="1"/>
  <c r="CS320" i="6"/>
  <c r="CP320" i="6"/>
  <c r="CO320" i="6"/>
  <c r="JN320" i="6" s="1"/>
  <c r="CI320" i="6"/>
  <c r="JH320" i="6" s="1"/>
  <c r="CG320" i="6"/>
  <c r="JF320" i="6" s="1"/>
  <c r="CF320" i="6"/>
  <c r="JD320" i="6" s="1"/>
  <c r="CC320" i="6"/>
  <c r="IZ320" i="6" s="1"/>
  <c r="CA320" i="6"/>
  <c r="IX320" i="6" s="1"/>
  <c r="BZ320" i="6"/>
  <c r="IV320" i="6" s="1"/>
  <c r="BW320" i="6"/>
  <c r="IR320" i="6" s="1"/>
  <c r="BU320" i="6"/>
  <c r="BT320" i="6"/>
  <c r="BQ320" i="6"/>
  <c r="IN320" i="6" s="1"/>
  <c r="BP320" i="6"/>
  <c r="IP320" i="6" s="1"/>
  <c r="BL320" i="6"/>
  <c r="IJ320" i="6" s="1"/>
  <c r="BJ320" i="6"/>
  <c r="BI320" i="6"/>
  <c r="IF320" i="6" s="1"/>
  <c r="IK320" i="6" s="1"/>
  <c r="BF320" i="6"/>
  <c r="BG320" i="6" s="1"/>
  <c r="BC320" i="6"/>
  <c r="BD320" i="6" s="1"/>
  <c r="FV320" i="6" s="1"/>
  <c r="AY320" i="6"/>
  <c r="IB320" i="6" s="1"/>
  <c r="AW320" i="6"/>
  <c r="AV320" i="6"/>
  <c r="AT320" i="6"/>
  <c r="FW320" i="6" s="1"/>
  <c r="AR320" i="6"/>
  <c r="AQ320" i="6"/>
  <c r="AM320" i="6"/>
  <c r="HT320" i="6" s="1"/>
  <c r="AK320" i="6"/>
  <c r="AJ320" i="6"/>
  <c r="AG320" i="6"/>
  <c r="HP320" i="6" s="1"/>
  <c r="AF320" i="6"/>
  <c r="K320" i="6"/>
  <c r="L320" i="6" s="1"/>
  <c r="E320" i="6"/>
  <c r="D320" i="6"/>
  <c r="NK319" i="6"/>
  <c r="ND319" i="6"/>
  <c r="NC319" i="6"/>
  <c r="NA319" i="6"/>
  <c r="MZ319" i="6"/>
  <c r="MY319" i="6"/>
  <c r="GH319" i="6"/>
  <c r="GE319" i="6"/>
  <c r="GD319" i="6"/>
  <c r="GC319" i="6"/>
  <c r="GB319" i="6"/>
  <c r="GA319" i="6"/>
  <c r="FZ319" i="6"/>
  <c r="FY319" i="6"/>
  <c r="FX319" i="6"/>
  <c r="FU319" i="6"/>
  <c r="FS319" i="6"/>
  <c r="MJ319" i="6" s="1"/>
  <c r="FQ319" i="6"/>
  <c r="MF319" i="6" s="1"/>
  <c r="FP319" i="6"/>
  <c r="MH319" i="6" s="1"/>
  <c r="FM319" i="6"/>
  <c r="MB319" i="6" s="1"/>
  <c r="FK319" i="6"/>
  <c r="LX319" i="6" s="1"/>
  <c r="FJ319" i="6"/>
  <c r="LZ319" i="6" s="1"/>
  <c r="FG319" i="6"/>
  <c r="LT319" i="6" s="1"/>
  <c r="FE319" i="6"/>
  <c r="LP319" i="6" s="1"/>
  <c r="FD319" i="6"/>
  <c r="LR319" i="6" s="1"/>
  <c r="FA319" i="6"/>
  <c r="LL319" i="6" s="1"/>
  <c r="EY319" i="6"/>
  <c r="EX319" i="6"/>
  <c r="EU319" i="6"/>
  <c r="LH319" i="6" s="1"/>
  <c r="ET319" i="6"/>
  <c r="LJ319" i="6" s="1"/>
  <c r="EO319" i="6"/>
  <c r="EP319" i="6" s="1"/>
  <c r="LD319" i="6" s="1"/>
  <c r="EN319" i="6"/>
  <c r="EM319" i="6"/>
  <c r="EK319" i="6"/>
  <c r="KZ319" i="6" s="1"/>
  <c r="EJ319" i="6"/>
  <c r="LB319" i="6" s="1"/>
  <c r="EE319" i="6"/>
  <c r="KV319" i="6" s="1"/>
  <c r="EC319" i="6"/>
  <c r="EB319" i="6"/>
  <c r="DW319" i="6"/>
  <c r="KR319" i="6" s="1"/>
  <c r="DV319" i="6"/>
  <c r="KT319" i="6" s="1"/>
  <c r="DR319" i="6"/>
  <c r="KN319" i="6" s="1"/>
  <c r="DP319" i="6"/>
  <c r="DO319" i="6"/>
  <c r="DM319" i="6"/>
  <c r="KJ319" i="6" s="1"/>
  <c r="DL319" i="6"/>
  <c r="KL319" i="6" s="1"/>
  <c r="DG319" i="6"/>
  <c r="KF319" i="6" s="1"/>
  <c r="DE319" i="6"/>
  <c r="KB319" i="6" s="1"/>
  <c r="DD319" i="6"/>
  <c r="KD319" i="6" s="1"/>
  <c r="DA319" i="6"/>
  <c r="JX319" i="6" s="1"/>
  <c r="CY319" i="6"/>
  <c r="JT319" i="6" s="1"/>
  <c r="CX319" i="6"/>
  <c r="JV319" i="6" s="1"/>
  <c r="CU319" i="6"/>
  <c r="JP319" i="6" s="1"/>
  <c r="CS319" i="6"/>
  <c r="CP319" i="6"/>
  <c r="JL319" i="6" s="1"/>
  <c r="CO319" i="6"/>
  <c r="JN319" i="6" s="1"/>
  <c r="CI319" i="6"/>
  <c r="JH319" i="6" s="1"/>
  <c r="CG319" i="6"/>
  <c r="JF319" i="6" s="1"/>
  <c r="CF319" i="6"/>
  <c r="JD319" i="6" s="1"/>
  <c r="CC319" i="6"/>
  <c r="IZ319" i="6" s="1"/>
  <c r="CA319" i="6"/>
  <c r="IX319" i="6" s="1"/>
  <c r="BZ319" i="6"/>
  <c r="IV319" i="6" s="1"/>
  <c r="BW319" i="6"/>
  <c r="IR319" i="6" s="1"/>
  <c r="BU319" i="6"/>
  <c r="BT319" i="6"/>
  <c r="BQ319" i="6"/>
  <c r="IN319" i="6" s="1"/>
  <c r="BP319" i="6"/>
  <c r="IP319" i="6" s="1"/>
  <c r="BL319" i="6"/>
  <c r="IJ319" i="6" s="1"/>
  <c r="BJ319" i="6"/>
  <c r="BI319" i="6"/>
  <c r="IF319" i="6" s="1"/>
  <c r="IK319" i="6" s="1"/>
  <c r="BF319" i="6"/>
  <c r="BG319" i="6" s="1"/>
  <c r="BC319" i="6"/>
  <c r="BD319" i="6" s="1"/>
  <c r="AY319" i="6"/>
  <c r="IB319" i="6" s="1"/>
  <c r="AW319" i="6"/>
  <c r="AV319" i="6"/>
  <c r="AT319" i="6"/>
  <c r="AR319" i="6"/>
  <c r="AQ319" i="6"/>
  <c r="AM319" i="6"/>
  <c r="HT319" i="6" s="1"/>
  <c r="AK319" i="6"/>
  <c r="AJ319" i="6"/>
  <c r="AG319" i="6"/>
  <c r="HP319" i="6" s="1"/>
  <c r="AF319" i="6"/>
  <c r="K319" i="6"/>
  <c r="L319" i="6" s="1"/>
  <c r="E319" i="6"/>
  <c r="D319" i="6"/>
  <c r="NK318" i="6"/>
  <c r="ND318" i="6"/>
  <c r="NC318" i="6"/>
  <c r="NA318" i="6"/>
  <c r="MZ318" i="6"/>
  <c r="GH318" i="6"/>
  <c r="GE318" i="6"/>
  <c r="GD318" i="6"/>
  <c r="GC318" i="6"/>
  <c r="GB318" i="6"/>
  <c r="GA318" i="6"/>
  <c r="FZ318" i="6"/>
  <c r="FY318" i="6"/>
  <c r="FX318" i="6"/>
  <c r="FU318" i="6"/>
  <c r="FS318" i="6"/>
  <c r="MJ318" i="6" s="1"/>
  <c r="FQ318" i="6"/>
  <c r="MF318" i="6" s="1"/>
  <c r="FP318" i="6"/>
  <c r="MH318" i="6" s="1"/>
  <c r="FM318" i="6"/>
  <c r="MB318" i="6" s="1"/>
  <c r="FK318" i="6"/>
  <c r="LX318" i="6" s="1"/>
  <c r="FJ318" i="6"/>
  <c r="LZ318" i="6" s="1"/>
  <c r="FG318" i="6"/>
  <c r="LT318" i="6" s="1"/>
  <c r="FE318" i="6"/>
  <c r="LP318" i="6" s="1"/>
  <c r="FD318" i="6"/>
  <c r="LR318" i="6" s="1"/>
  <c r="FA318" i="6"/>
  <c r="LL318" i="6" s="1"/>
  <c r="EY318" i="6"/>
  <c r="EX318" i="6"/>
  <c r="EU318" i="6"/>
  <c r="LH318" i="6" s="1"/>
  <c r="ET318" i="6"/>
  <c r="LJ318" i="6" s="1"/>
  <c r="EO318" i="6"/>
  <c r="EP318" i="6" s="1"/>
  <c r="LD318" i="6" s="1"/>
  <c r="EN318" i="6"/>
  <c r="EM318" i="6"/>
  <c r="EK318" i="6"/>
  <c r="KZ318" i="6" s="1"/>
  <c r="EJ318" i="6"/>
  <c r="LB318" i="6" s="1"/>
  <c r="EE318" i="6"/>
  <c r="KV318" i="6" s="1"/>
  <c r="EC318" i="6"/>
  <c r="EB318" i="6"/>
  <c r="DW318" i="6"/>
  <c r="KR318" i="6" s="1"/>
  <c r="DV318" i="6"/>
  <c r="KT318" i="6" s="1"/>
  <c r="DR318" i="6"/>
  <c r="KN318" i="6" s="1"/>
  <c r="DP318" i="6"/>
  <c r="DO318" i="6"/>
  <c r="DM318" i="6"/>
  <c r="KJ318" i="6" s="1"/>
  <c r="DL318" i="6"/>
  <c r="KL318" i="6" s="1"/>
  <c r="DG318" i="6"/>
  <c r="KF318" i="6" s="1"/>
  <c r="DE318" i="6"/>
  <c r="KB318" i="6" s="1"/>
  <c r="DD318" i="6"/>
  <c r="KD318" i="6" s="1"/>
  <c r="DA318" i="6"/>
  <c r="JX318" i="6" s="1"/>
  <c r="CY318" i="6"/>
  <c r="JT318" i="6" s="1"/>
  <c r="CX318" i="6"/>
  <c r="JV318" i="6" s="1"/>
  <c r="CU318" i="6"/>
  <c r="JP318" i="6" s="1"/>
  <c r="CS318" i="6"/>
  <c r="CP318" i="6"/>
  <c r="CO318" i="6"/>
  <c r="JN318" i="6" s="1"/>
  <c r="CI318" i="6"/>
  <c r="JH318" i="6" s="1"/>
  <c r="CG318" i="6"/>
  <c r="JF318" i="6" s="1"/>
  <c r="CF318" i="6"/>
  <c r="JD318" i="6" s="1"/>
  <c r="CC318" i="6"/>
  <c r="IZ318" i="6" s="1"/>
  <c r="CA318" i="6"/>
  <c r="IX318" i="6" s="1"/>
  <c r="BZ318" i="6"/>
  <c r="IV318" i="6" s="1"/>
  <c r="BW318" i="6"/>
  <c r="IR318" i="6" s="1"/>
  <c r="BU318" i="6"/>
  <c r="BT318" i="6"/>
  <c r="BQ318" i="6"/>
  <c r="IN318" i="6" s="1"/>
  <c r="BP318" i="6"/>
  <c r="IP318" i="6" s="1"/>
  <c r="BL318" i="6"/>
  <c r="IJ318" i="6" s="1"/>
  <c r="BJ318" i="6"/>
  <c r="BI318" i="6"/>
  <c r="IF318" i="6" s="1"/>
  <c r="BF318" i="6"/>
  <c r="BG318" i="6" s="1"/>
  <c r="BC318" i="6"/>
  <c r="IH318" i="6" s="1"/>
  <c r="AY318" i="6"/>
  <c r="IB318" i="6" s="1"/>
  <c r="AW318" i="6"/>
  <c r="AV318" i="6"/>
  <c r="AT318" i="6"/>
  <c r="AR318" i="6"/>
  <c r="AQ318" i="6"/>
  <c r="HZ318" i="6" s="1"/>
  <c r="AM318" i="6"/>
  <c r="HT318" i="6" s="1"/>
  <c r="AK318" i="6"/>
  <c r="GI318" i="6" s="1"/>
  <c r="AJ318" i="6"/>
  <c r="AG318" i="6"/>
  <c r="HP318" i="6" s="1"/>
  <c r="AF318" i="6"/>
  <c r="HR318" i="6" s="1"/>
  <c r="L318" i="6"/>
  <c r="K318" i="6"/>
  <c r="E318" i="6"/>
  <c r="D318" i="6"/>
  <c r="NK317" i="6"/>
  <c r="ND317" i="6"/>
  <c r="NC317" i="6"/>
  <c r="NA317" i="6"/>
  <c r="MZ317" i="6"/>
  <c r="GH317" i="6"/>
  <c r="GE317" i="6"/>
  <c r="GD317" i="6"/>
  <c r="GC317" i="6"/>
  <c r="GB317" i="6"/>
  <c r="GA317" i="6"/>
  <c r="FZ317" i="6"/>
  <c r="FY317" i="6"/>
  <c r="FX317" i="6"/>
  <c r="FU317" i="6"/>
  <c r="FS317" i="6"/>
  <c r="MJ317" i="6" s="1"/>
  <c r="FQ317" i="6"/>
  <c r="MF317" i="6" s="1"/>
  <c r="FP317" i="6"/>
  <c r="MH317" i="6" s="1"/>
  <c r="FM317" i="6"/>
  <c r="MB317" i="6" s="1"/>
  <c r="FK317" i="6"/>
  <c r="LX317" i="6" s="1"/>
  <c r="FJ317" i="6"/>
  <c r="LZ317" i="6" s="1"/>
  <c r="FG317" i="6"/>
  <c r="LT317" i="6" s="1"/>
  <c r="FE317" i="6"/>
  <c r="LP317" i="6" s="1"/>
  <c r="FD317" i="6"/>
  <c r="LR317" i="6" s="1"/>
  <c r="FA317" i="6"/>
  <c r="LL317" i="6" s="1"/>
  <c r="EY317" i="6"/>
  <c r="EX317" i="6"/>
  <c r="EU317" i="6"/>
  <c r="LH317" i="6" s="1"/>
  <c r="ET317" i="6"/>
  <c r="LJ317" i="6" s="1"/>
  <c r="EO317" i="6"/>
  <c r="EP317" i="6" s="1"/>
  <c r="LD317" i="6" s="1"/>
  <c r="EN317" i="6"/>
  <c r="EM317" i="6"/>
  <c r="EK317" i="6"/>
  <c r="KZ317" i="6" s="1"/>
  <c r="LE317" i="6" s="1"/>
  <c r="EJ317" i="6"/>
  <c r="LB317" i="6" s="1"/>
  <c r="EE317" i="6"/>
  <c r="KV317" i="6" s="1"/>
  <c r="EC317" i="6"/>
  <c r="EB317" i="6"/>
  <c r="DW317" i="6"/>
  <c r="KR317" i="6" s="1"/>
  <c r="DV317" i="6"/>
  <c r="KT317" i="6" s="1"/>
  <c r="DR317" i="6"/>
  <c r="KN317" i="6" s="1"/>
  <c r="DP317" i="6"/>
  <c r="DO317" i="6"/>
  <c r="DM317" i="6"/>
  <c r="KJ317" i="6" s="1"/>
  <c r="DL317" i="6"/>
  <c r="KL317" i="6" s="1"/>
  <c r="DG317" i="6"/>
  <c r="KF317" i="6" s="1"/>
  <c r="DE317" i="6"/>
  <c r="KB317" i="6" s="1"/>
  <c r="DD317" i="6"/>
  <c r="KD317" i="6" s="1"/>
  <c r="DA317" i="6"/>
  <c r="JX317" i="6" s="1"/>
  <c r="CY317" i="6"/>
  <c r="JT317" i="6" s="1"/>
  <c r="CX317" i="6"/>
  <c r="JV317" i="6" s="1"/>
  <c r="CU317" i="6"/>
  <c r="JP317" i="6" s="1"/>
  <c r="CS317" i="6"/>
  <c r="CP317" i="6"/>
  <c r="JL317" i="6" s="1"/>
  <c r="CO317" i="6"/>
  <c r="JN317" i="6" s="1"/>
  <c r="CI317" i="6"/>
  <c r="JH317" i="6" s="1"/>
  <c r="CG317" i="6"/>
  <c r="JF317" i="6" s="1"/>
  <c r="CF317" i="6"/>
  <c r="JD317" i="6" s="1"/>
  <c r="CC317" i="6"/>
  <c r="IZ317" i="6" s="1"/>
  <c r="CA317" i="6"/>
  <c r="IX317" i="6" s="1"/>
  <c r="BZ317" i="6"/>
  <c r="IV317" i="6" s="1"/>
  <c r="BW317" i="6"/>
  <c r="IR317" i="6" s="1"/>
  <c r="BU317" i="6"/>
  <c r="BT317" i="6"/>
  <c r="BQ317" i="6"/>
  <c r="IN317" i="6" s="1"/>
  <c r="BP317" i="6"/>
  <c r="IP317" i="6" s="1"/>
  <c r="BL317" i="6"/>
  <c r="IJ317" i="6" s="1"/>
  <c r="BJ317" i="6"/>
  <c r="BI317" i="6"/>
  <c r="IF317" i="6" s="1"/>
  <c r="IK317" i="6" s="1"/>
  <c r="BF317" i="6"/>
  <c r="BG317" i="6" s="1"/>
  <c r="BC317" i="6"/>
  <c r="BD317" i="6" s="1"/>
  <c r="AY317" i="6"/>
  <c r="IB317" i="6" s="1"/>
  <c r="AW317" i="6"/>
  <c r="AV317" i="6"/>
  <c r="AT317" i="6"/>
  <c r="AR317" i="6"/>
  <c r="AQ317" i="6"/>
  <c r="AM317" i="6"/>
  <c r="HT317" i="6" s="1"/>
  <c r="AK317" i="6"/>
  <c r="AJ317" i="6"/>
  <c r="AG317" i="6"/>
  <c r="HP317" i="6" s="1"/>
  <c r="AF317" i="6"/>
  <c r="K317" i="6"/>
  <c r="L317" i="6" s="1"/>
  <c r="E317" i="6"/>
  <c r="D317" i="6"/>
  <c r="NK316" i="6"/>
  <c r="ND316" i="6"/>
  <c r="NC316" i="6"/>
  <c r="NA316" i="6"/>
  <c r="MZ316" i="6"/>
  <c r="GH316" i="6"/>
  <c r="GE316" i="6"/>
  <c r="GD316" i="6"/>
  <c r="GC316" i="6"/>
  <c r="GB316" i="6"/>
  <c r="GA316" i="6"/>
  <c r="FZ316" i="6"/>
  <c r="FY316" i="6"/>
  <c r="FX316" i="6"/>
  <c r="FU316" i="6"/>
  <c r="FS316" i="6"/>
  <c r="MJ316" i="6" s="1"/>
  <c r="FQ316" i="6"/>
  <c r="MF316" i="6" s="1"/>
  <c r="FP316" i="6"/>
  <c r="MH316" i="6" s="1"/>
  <c r="FM316" i="6"/>
  <c r="MB316" i="6" s="1"/>
  <c r="FK316" i="6"/>
  <c r="LX316" i="6" s="1"/>
  <c r="FJ316" i="6"/>
  <c r="LZ316" i="6" s="1"/>
  <c r="FG316" i="6"/>
  <c r="LT316" i="6" s="1"/>
  <c r="FE316" i="6"/>
  <c r="LP316" i="6" s="1"/>
  <c r="FD316" i="6"/>
  <c r="LR316" i="6" s="1"/>
  <c r="FA316" i="6"/>
  <c r="LL316" i="6" s="1"/>
  <c r="EY316" i="6"/>
  <c r="EX316" i="6"/>
  <c r="EU316" i="6"/>
  <c r="LH316" i="6" s="1"/>
  <c r="ET316" i="6"/>
  <c r="LJ316" i="6" s="1"/>
  <c r="EO316" i="6"/>
  <c r="EP316" i="6" s="1"/>
  <c r="LD316" i="6" s="1"/>
  <c r="EN316" i="6"/>
  <c r="EM316" i="6"/>
  <c r="EK316" i="6"/>
  <c r="KZ316" i="6" s="1"/>
  <c r="EJ316" i="6"/>
  <c r="LB316" i="6" s="1"/>
  <c r="EE316" i="6"/>
  <c r="KV316" i="6" s="1"/>
  <c r="EC316" i="6"/>
  <c r="EB316" i="6"/>
  <c r="DW316" i="6"/>
  <c r="KR316" i="6" s="1"/>
  <c r="DV316" i="6"/>
  <c r="KT316" i="6" s="1"/>
  <c r="DR316" i="6"/>
  <c r="KN316" i="6" s="1"/>
  <c r="DP316" i="6"/>
  <c r="DO316" i="6"/>
  <c r="DM316" i="6"/>
  <c r="KJ316" i="6" s="1"/>
  <c r="DL316" i="6"/>
  <c r="KL316" i="6" s="1"/>
  <c r="DG316" i="6"/>
  <c r="KF316" i="6" s="1"/>
  <c r="DE316" i="6"/>
  <c r="KB316" i="6" s="1"/>
  <c r="DD316" i="6"/>
  <c r="KD316" i="6" s="1"/>
  <c r="DA316" i="6"/>
  <c r="JX316" i="6" s="1"/>
  <c r="CY316" i="6"/>
  <c r="JT316" i="6" s="1"/>
  <c r="CX316" i="6"/>
  <c r="JV316" i="6" s="1"/>
  <c r="CU316" i="6"/>
  <c r="JP316" i="6" s="1"/>
  <c r="CS316" i="6"/>
  <c r="CP316" i="6"/>
  <c r="JL316" i="6" s="1"/>
  <c r="CO316" i="6"/>
  <c r="JN316" i="6" s="1"/>
  <c r="CI316" i="6"/>
  <c r="JH316" i="6" s="1"/>
  <c r="CG316" i="6"/>
  <c r="JF316" i="6" s="1"/>
  <c r="CF316" i="6"/>
  <c r="JD316" i="6" s="1"/>
  <c r="CC316" i="6"/>
  <c r="IZ316" i="6" s="1"/>
  <c r="CA316" i="6"/>
  <c r="IX316" i="6" s="1"/>
  <c r="BZ316" i="6"/>
  <c r="IV316" i="6" s="1"/>
  <c r="BW316" i="6"/>
  <c r="IR316" i="6" s="1"/>
  <c r="BU316" i="6"/>
  <c r="BT316" i="6"/>
  <c r="BQ316" i="6"/>
  <c r="IN316" i="6" s="1"/>
  <c r="BP316" i="6"/>
  <c r="IP316" i="6" s="1"/>
  <c r="BL316" i="6"/>
  <c r="IJ316" i="6" s="1"/>
  <c r="BJ316" i="6"/>
  <c r="BI316" i="6"/>
  <c r="IF316" i="6" s="1"/>
  <c r="BF316" i="6"/>
  <c r="BG316" i="6" s="1"/>
  <c r="BC316" i="6"/>
  <c r="AY316" i="6"/>
  <c r="IB316" i="6" s="1"/>
  <c r="AW316" i="6"/>
  <c r="AV316" i="6"/>
  <c r="AT316" i="6"/>
  <c r="AR316" i="6"/>
  <c r="HX316" i="6" s="1"/>
  <c r="AQ316" i="6"/>
  <c r="AM316" i="6"/>
  <c r="HT316" i="6" s="1"/>
  <c r="AK316" i="6"/>
  <c r="AJ316" i="6"/>
  <c r="AG316" i="6"/>
  <c r="HP316" i="6" s="1"/>
  <c r="AF316" i="6"/>
  <c r="HR316" i="6" s="1"/>
  <c r="K316" i="6"/>
  <c r="L316" i="6" s="1"/>
  <c r="E316" i="6"/>
  <c r="D316" i="6"/>
  <c r="NK315" i="6"/>
  <c r="ND315" i="6"/>
  <c r="NC315" i="6"/>
  <c r="NA315" i="6"/>
  <c r="MZ315" i="6"/>
  <c r="MY315" i="6"/>
  <c r="MV315" i="6"/>
  <c r="GH315" i="6"/>
  <c r="GE315" i="6"/>
  <c r="GD315" i="6"/>
  <c r="GC315" i="6"/>
  <c r="GB315" i="6"/>
  <c r="GA315" i="6"/>
  <c r="FZ315" i="6"/>
  <c r="FY315" i="6"/>
  <c r="FX315" i="6"/>
  <c r="FU315" i="6"/>
  <c r="FS315" i="6"/>
  <c r="MJ315" i="6" s="1"/>
  <c r="FQ315" i="6"/>
  <c r="MF315" i="6" s="1"/>
  <c r="FP315" i="6"/>
  <c r="MH315" i="6" s="1"/>
  <c r="FM315" i="6"/>
  <c r="MB315" i="6" s="1"/>
  <c r="FK315" i="6"/>
  <c r="LX315" i="6" s="1"/>
  <c r="FJ315" i="6"/>
  <c r="LZ315" i="6" s="1"/>
  <c r="FG315" i="6"/>
  <c r="LT315" i="6" s="1"/>
  <c r="FE315" i="6"/>
  <c r="LP315" i="6" s="1"/>
  <c r="FD315" i="6"/>
  <c r="LR315" i="6" s="1"/>
  <c r="FA315" i="6"/>
  <c r="LL315" i="6" s="1"/>
  <c r="EY315" i="6"/>
  <c r="EX315" i="6"/>
  <c r="EU315" i="6"/>
  <c r="LH315" i="6" s="1"/>
  <c r="ET315" i="6"/>
  <c r="LJ315" i="6" s="1"/>
  <c r="EO315" i="6"/>
  <c r="EP315" i="6" s="1"/>
  <c r="LD315" i="6" s="1"/>
  <c r="EN315" i="6"/>
  <c r="EM315" i="6"/>
  <c r="EK315" i="6"/>
  <c r="KZ315" i="6" s="1"/>
  <c r="EJ315" i="6"/>
  <c r="LB315" i="6" s="1"/>
  <c r="EE315" i="6"/>
  <c r="KV315" i="6" s="1"/>
  <c r="EC315" i="6"/>
  <c r="EB315" i="6"/>
  <c r="DW315" i="6"/>
  <c r="KR315" i="6" s="1"/>
  <c r="DV315" i="6"/>
  <c r="KT315" i="6" s="1"/>
  <c r="DR315" i="6"/>
  <c r="KN315" i="6" s="1"/>
  <c r="DP315" i="6"/>
  <c r="DO315" i="6"/>
  <c r="DM315" i="6"/>
  <c r="KJ315" i="6" s="1"/>
  <c r="DL315" i="6"/>
  <c r="KL315" i="6" s="1"/>
  <c r="DG315" i="6"/>
  <c r="KF315" i="6" s="1"/>
  <c r="DE315" i="6"/>
  <c r="KB315" i="6" s="1"/>
  <c r="DD315" i="6"/>
  <c r="KD315" i="6" s="1"/>
  <c r="DA315" i="6"/>
  <c r="JX315" i="6" s="1"/>
  <c r="CY315" i="6"/>
  <c r="JT315" i="6" s="1"/>
  <c r="CX315" i="6"/>
  <c r="JV315" i="6" s="1"/>
  <c r="CU315" i="6"/>
  <c r="JP315" i="6" s="1"/>
  <c r="CS315" i="6"/>
  <c r="CP315" i="6"/>
  <c r="JL315" i="6" s="1"/>
  <c r="CO315" i="6"/>
  <c r="JN315" i="6" s="1"/>
  <c r="CI315" i="6"/>
  <c r="JH315" i="6" s="1"/>
  <c r="CG315" i="6"/>
  <c r="JF315" i="6" s="1"/>
  <c r="CF315" i="6"/>
  <c r="JD315" i="6" s="1"/>
  <c r="CC315" i="6"/>
  <c r="IZ315" i="6" s="1"/>
  <c r="CA315" i="6"/>
  <c r="IX315" i="6" s="1"/>
  <c r="BZ315" i="6"/>
  <c r="IV315" i="6" s="1"/>
  <c r="BW315" i="6"/>
  <c r="IR315" i="6" s="1"/>
  <c r="BU315" i="6"/>
  <c r="BT315" i="6"/>
  <c r="BQ315" i="6"/>
  <c r="IN315" i="6" s="1"/>
  <c r="BP315" i="6"/>
  <c r="IP315" i="6" s="1"/>
  <c r="BL315" i="6"/>
  <c r="IJ315" i="6" s="1"/>
  <c r="BJ315" i="6"/>
  <c r="BI315" i="6"/>
  <c r="IF315" i="6" s="1"/>
  <c r="BF315" i="6"/>
  <c r="BG315" i="6" s="1"/>
  <c r="BC315" i="6"/>
  <c r="AY315" i="6"/>
  <c r="IB315" i="6" s="1"/>
  <c r="AW315" i="6"/>
  <c r="AV315" i="6"/>
  <c r="AT315" i="6"/>
  <c r="AR315" i="6"/>
  <c r="AQ315" i="6"/>
  <c r="AM315" i="6"/>
  <c r="HT315" i="6" s="1"/>
  <c r="AK315" i="6"/>
  <c r="AJ315" i="6"/>
  <c r="AG315" i="6"/>
  <c r="HP315" i="6" s="1"/>
  <c r="AF315" i="6"/>
  <c r="K315" i="6"/>
  <c r="L315" i="6" s="1"/>
  <c r="E315" i="6"/>
  <c r="D315" i="6"/>
  <c r="NK314" i="6"/>
  <c r="ND314" i="6"/>
  <c r="NC314" i="6"/>
  <c r="NA314" i="6"/>
  <c r="MZ314" i="6"/>
  <c r="GH314" i="6"/>
  <c r="GE314" i="6"/>
  <c r="GD314" i="6"/>
  <c r="GC314" i="6"/>
  <c r="GB314" i="6"/>
  <c r="GA314" i="6"/>
  <c r="FZ314" i="6"/>
  <c r="FY314" i="6"/>
  <c r="FX314" i="6"/>
  <c r="FU314" i="6"/>
  <c r="FS314" i="6"/>
  <c r="MJ314" i="6" s="1"/>
  <c r="FQ314" i="6"/>
  <c r="MF314" i="6" s="1"/>
  <c r="FP314" i="6"/>
  <c r="MH314" i="6" s="1"/>
  <c r="FM314" i="6"/>
  <c r="MB314" i="6" s="1"/>
  <c r="FK314" i="6"/>
  <c r="LX314" i="6" s="1"/>
  <c r="FJ314" i="6"/>
  <c r="LZ314" i="6" s="1"/>
  <c r="FG314" i="6"/>
  <c r="LT314" i="6" s="1"/>
  <c r="FE314" i="6"/>
  <c r="LP314" i="6" s="1"/>
  <c r="FD314" i="6"/>
  <c r="LR314" i="6" s="1"/>
  <c r="FA314" i="6"/>
  <c r="LL314" i="6" s="1"/>
  <c r="EY314" i="6"/>
  <c r="EX314" i="6"/>
  <c r="EU314" i="6"/>
  <c r="LH314" i="6" s="1"/>
  <c r="ET314" i="6"/>
  <c r="LJ314" i="6" s="1"/>
  <c r="EO314" i="6"/>
  <c r="EP314" i="6" s="1"/>
  <c r="LD314" i="6" s="1"/>
  <c r="EN314" i="6"/>
  <c r="EM314" i="6"/>
  <c r="EK314" i="6"/>
  <c r="KZ314" i="6" s="1"/>
  <c r="EJ314" i="6"/>
  <c r="LB314" i="6" s="1"/>
  <c r="EE314" i="6"/>
  <c r="KV314" i="6" s="1"/>
  <c r="EC314" i="6"/>
  <c r="EB314" i="6"/>
  <c r="DW314" i="6"/>
  <c r="KR314" i="6" s="1"/>
  <c r="DV314" i="6"/>
  <c r="KT314" i="6" s="1"/>
  <c r="DR314" i="6"/>
  <c r="KN314" i="6" s="1"/>
  <c r="DP314" i="6"/>
  <c r="DO314" i="6"/>
  <c r="DM314" i="6"/>
  <c r="KJ314" i="6" s="1"/>
  <c r="DL314" i="6"/>
  <c r="KL314" i="6" s="1"/>
  <c r="DG314" i="6"/>
  <c r="KF314" i="6" s="1"/>
  <c r="DE314" i="6"/>
  <c r="KB314" i="6" s="1"/>
  <c r="DD314" i="6"/>
  <c r="KD314" i="6" s="1"/>
  <c r="DA314" i="6"/>
  <c r="JX314" i="6" s="1"/>
  <c r="CY314" i="6"/>
  <c r="JT314" i="6" s="1"/>
  <c r="CX314" i="6"/>
  <c r="JV314" i="6" s="1"/>
  <c r="CU314" i="6"/>
  <c r="JP314" i="6" s="1"/>
  <c r="CS314" i="6"/>
  <c r="CP314" i="6"/>
  <c r="JL314" i="6" s="1"/>
  <c r="CO314" i="6"/>
  <c r="JN314" i="6" s="1"/>
  <c r="CI314" i="6"/>
  <c r="JH314" i="6" s="1"/>
  <c r="CG314" i="6"/>
  <c r="JF314" i="6" s="1"/>
  <c r="CF314" i="6"/>
  <c r="JD314" i="6" s="1"/>
  <c r="CC314" i="6"/>
  <c r="IZ314" i="6" s="1"/>
  <c r="CA314" i="6"/>
  <c r="IX314" i="6" s="1"/>
  <c r="BZ314" i="6"/>
  <c r="IV314" i="6" s="1"/>
  <c r="BW314" i="6"/>
  <c r="IR314" i="6" s="1"/>
  <c r="BU314" i="6"/>
  <c r="BT314" i="6"/>
  <c r="BQ314" i="6"/>
  <c r="IN314" i="6" s="1"/>
  <c r="BP314" i="6"/>
  <c r="IP314" i="6" s="1"/>
  <c r="BL314" i="6"/>
  <c r="IJ314" i="6" s="1"/>
  <c r="BJ314" i="6"/>
  <c r="BI314" i="6"/>
  <c r="IF314" i="6" s="1"/>
  <c r="BF314" i="6"/>
  <c r="BG314" i="6" s="1"/>
  <c r="BC314" i="6"/>
  <c r="AY314" i="6"/>
  <c r="IB314" i="6" s="1"/>
  <c r="AW314" i="6"/>
  <c r="AV314" i="6"/>
  <c r="AT314" i="6"/>
  <c r="AR314" i="6"/>
  <c r="AQ314" i="6"/>
  <c r="AM314" i="6"/>
  <c r="HT314" i="6" s="1"/>
  <c r="AK314" i="6"/>
  <c r="AJ314" i="6"/>
  <c r="AG314" i="6"/>
  <c r="HP314" i="6" s="1"/>
  <c r="AF314" i="6"/>
  <c r="HR314" i="6" s="1"/>
  <c r="K314" i="6"/>
  <c r="L314" i="6" s="1"/>
  <c r="E314" i="6"/>
  <c r="D314" i="6"/>
  <c r="NK313" i="6"/>
  <c r="ND313" i="6"/>
  <c r="NC313" i="6"/>
  <c r="NA313" i="6"/>
  <c r="MZ313" i="6"/>
  <c r="GH313" i="6"/>
  <c r="GE313" i="6"/>
  <c r="GD313" i="6"/>
  <c r="GC313" i="6"/>
  <c r="GB313" i="6"/>
  <c r="GA313" i="6"/>
  <c r="FZ313" i="6"/>
  <c r="FY313" i="6"/>
  <c r="FX313" i="6"/>
  <c r="FU313" i="6"/>
  <c r="FS313" i="6"/>
  <c r="MJ313" i="6" s="1"/>
  <c r="FQ313" i="6"/>
  <c r="MF313" i="6" s="1"/>
  <c r="FP313" i="6"/>
  <c r="MH313" i="6" s="1"/>
  <c r="FM313" i="6"/>
  <c r="MB313" i="6" s="1"/>
  <c r="FK313" i="6"/>
  <c r="LX313" i="6" s="1"/>
  <c r="FJ313" i="6"/>
  <c r="LZ313" i="6" s="1"/>
  <c r="FG313" i="6"/>
  <c r="LT313" i="6" s="1"/>
  <c r="FE313" i="6"/>
  <c r="LP313" i="6" s="1"/>
  <c r="FD313" i="6"/>
  <c r="LR313" i="6" s="1"/>
  <c r="FA313" i="6"/>
  <c r="LL313" i="6" s="1"/>
  <c r="EY313" i="6"/>
  <c r="EX313" i="6"/>
  <c r="EU313" i="6"/>
  <c r="LH313" i="6" s="1"/>
  <c r="ET313" i="6"/>
  <c r="LJ313" i="6" s="1"/>
  <c r="EO313" i="6"/>
  <c r="EP313" i="6" s="1"/>
  <c r="LD313" i="6" s="1"/>
  <c r="EN313" i="6"/>
  <c r="EM313" i="6"/>
  <c r="EK313" i="6"/>
  <c r="KZ313" i="6" s="1"/>
  <c r="EJ313" i="6"/>
  <c r="LB313" i="6" s="1"/>
  <c r="EE313" i="6"/>
  <c r="KV313" i="6" s="1"/>
  <c r="EC313" i="6"/>
  <c r="EB313" i="6"/>
  <c r="DW313" i="6"/>
  <c r="KR313" i="6" s="1"/>
  <c r="DV313" i="6"/>
  <c r="KT313" i="6" s="1"/>
  <c r="DR313" i="6"/>
  <c r="KN313" i="6" s="1"/>
  <c r="DP313" i="6"/>
  <c r="DO313" i="6"/>
  <c r="DM313" i="6"/>
  <c r="KJ313" i="6" s="1"/>
  <c r="DL313" i="6"/>
  <c r="KL313" i="6" s="1"/>
  <c r="DG313" i="6"/>
  <c r="KF313" i="6" s="1"/>
  <c r="DE313" i="6"/>
  <c r="KB313" i="6" s="1"/>
  <c r="DD313" i="6"/>
  <c r="KD313" i="6" s="1"/>
  <c r="DA313" i="6"/>
  <c r="JX313" i="6" s="1"/>
  <c r="CY313" i="6"/>
  <c r="JT313" i="6" s="1"/>
  <c r="CX313" i="6"/>
  <c r="JV313" i="6" s="1"/>
  <c r="CU313" i="6"/>
  <c r="JP313" i="6" s="1"/>
  <c r="CS313" i="6"/>
  <c r="CP313" i="6"/>
  <c r="JL313" i="6" s="1"/>
  <c r="CO313" i="6"/>
  <c r="JN313" i="6" s="1"/>
  <c r="CI313" i="6"/>
  <c r="JH313" i="6" s="1"/>
  <c r="CG313" i="6"/>
  <c r="JF313" i="6" s="1"/>
  <c r="CF313" i="6"/>
  <c r="JD313" i="6" s="1"/>
  <c r="CC313" i="6"/>
  <c r="IZ313" i="6" s="1"/>
  <c r="CA313" i="6"/>
  <c r="IX313" i="6" s="1"/>
  <c r="BZ313" i="6"/>
  <c r="IV313" i="6" s="1"/>
  <c r="BW313" i="6"/>
  <c r="IR313" i="6" s="1"/>
  <c r="BU313" i="6"/>
  <c r="BT313" i="6"/>
  <c r="BQ313" i="6"/>
  <c r="IN313" i="6" s="1"/>
  <c r="BP313" i="6"/>
  <c r="IP313" i="6" s="1"/>
  <c r="BL313" i="6"/>
  <c r="IJ313" i="6" s="1"/>
  <c r="BJ313" i="6"/>
  <c r="IH313" i="6" s="1"/>
  <c r="BI313" i="6"/>
  <c r="IF313" i="6" s="1"/>
  <c r="IK313" i="6" s="1"/>
  <c r="BG313" i="6"/>
  <c r="BF313" i="6"/>
  <c r="BD313" i="6"/>
  <c r="FV313" i="6" s="1"/>
  <c r="BC313" i="6"/>
  <c r="AY313" i="6"/>
  <c r="IB313" i="6" s="1"/>
  <c r="AW313" i="6"/>
  <c r="AV313" i="6"/>
  <c r="AT313" i="6"/>
  <c r="FW313" i="6" s="1"/>
  <c r="AR313" i="6"/>
  <c r="HX313" i="6" s="1"/>
  <c r="AQ313" i="6"/>
  <c r="AM313" i="6"/>
  <c r="HT313" i="6" s="1"/>
  <c r="AK313" i="6"/>
  <c r="AJ313" i="6"/>
  <c r="AG313" i="6"/>
  <c r="HP313" i="6" s="1"/>
  <c r="AF313" i="6"/>
  <c r="K313" i="6"/>
  <c r="L313" i="6" s="1"/>
  <c r="E313" i="6"/>
  <c r="D313" i="6"/>
  <c r="NK312" i="6"/>
  <c r="ND312" i="6"/>
  <c r="NC312" i="6"/>
  <c r="NA312" i="6"/>
  <c r="MZ312" i="6"/>
  <c r="GH312" i="6"/>
  <c r="GE312" i="6"/>
  <c r="GD312" i="6"/>
  <c r="GC312" i="6"/>
  <c r="GB312" i="6"/>
  <c r="GA312" i="6"/>
  <c r="FZ312" i="6"/>
  <c r="FY312" i="6"/>
  <c r="FX312" i="6"/>
  <c r="FU312" i="6"/>
  <c r="FS312" i="6"/>
  <c r="MJ312" i="6" s="1"/>
  <c r="FQ312" i="6"/>
  <c r="MF312" i="6" s="1"/>
  <c r="FP312" i="6"/>
  <c r="MH312" i="6" s="1"/>
  <c r="FM312" i="6"/>
  <c r="MB312" i="6" s="1"/>
  <c r="FK312" i="6"/>
  <c r="LX312" i="6" s="1"/>
  <c r="FJ312" i="6"/>
  <c r="LZ312" i="6" s="1"/>
  <c r="FG312" i="6"/>
  <c r="LT312" i="6" s="1"/>
  <c r="FE312" i="6"/>
  <c r="LP312" i="6" s="1"/>
  <c r="FD312" i="6"/>
  <c r="LR312" i="6" s="1"/>
  <c r="FA312" i="6"/>
  <c r="LL312" i="6" s="1"/>
  <c r="EY312" i="6"/>
  <c r="EX312" i="6"/>
  <c r="EU312" i="6"/>
  <c r="LH312" i="6" s="1"/>
  <c r="ET312" i="6"/>
  <c r="LJ312" i="6" s="1"/>
  <c r="EO312" i="6"/>
  <c r="EP312" i="6" s="1"/>
  <c r="LD312" i="6" s="1"/>
  <c r="EN312" i="6"/>
  <c r="EM312" i="6"/>
  <c r="EK312" i="6"/>
  <c r="KZ312" i="6" s="1"/>
  <c r="EJ312" i="6"/>
  <c r="LB312" i="6" s="1"/>
  <c r="EE312" i="6"/>
  <c r="KV312" i="6" s="1"/>
  <c r="EC312" i="6"/>
  <c r="EB312" i="6"/>
  <c r="DW312" i="6"/>
  <c r="KR312" i="6" s="1"/>
  <c r="DV312" i="6"/>
  <c r="KT312" i="6" s="1"/>
  <c r="DR312" i="6"/>
  <c r="KN312" i="6" s="1"/>
  <c r="DP312" i="6"/>
  <c r="DO312" i="6"/>
  <c r="DM312" i="6"/>
  <c r="KJ312" i="6" s="1"/>
  <c r="DL312" i="6"/>
  <c r="KL312" i="6" s="1"/>
  <c r="DG312" i="6"/>
  <c r="KF312" i="6" s="1"/>
  <c r="DE312" i="6"/>
  <c r="KB312" i="6" s="1"/>
  <c r="DD312" i="6"/>
  <c r="KD312" i="6" s="1"/>
  <c r="DA312" i="6"/>
  <c r="JX312" i="6" s="1"/>
  <c r="CY312" i="6"/>
  <c r="JT312" i="6" s="1"/>
  <c r="CX312" i="6"/>
  <c r="JV312" i="6" s="1"/>
  <c r="CU312" i="6"/>
  <c r="JP312" i="6" s="1"/>
  <c r="CS312" i="6"/>
  <c r="CP312" i="6"/>
  <c r="JL312" i="6" s="1"/>
  <c r="CO312" i="6"/>
  <c r="JN312" i="6" s="1"/>
  <c r="CI312" i="6"/>
  <c r="JH312" i="6" s="1"/>
  <c r="CG312" i="6"/>
  <c r="JF312" i="6" s="1"/>
  <c r="CF312" i="6"/>
  <c r="JD312" i="6" s="1"/>
  <c r="CC312" i="6"/>
  <c r="IZ312" i="6" s="1"/>
  <c r="CA312" i="6"/>
  <c r="IX312" i="6" s="1"/>
  <c r="BZ312" i="6"/>
  <c r="IV312" i="6" s="1"/>
  <c r="BW312" i="6"/>
  <c r="IR312" i="6" s="1"/>
  <c r="BU312" i="6"/>
  <c r="BT312" i="6"/>
  <c r="BQ312" i="6"/>
  <c r="IN312" i="6" s="1"/>
  <c r="BP312" i="6"/>
  <c r="IP312" i="6" s="1"/>
  <c r="BL312" i="6"/>
  <c r="IJ312" i="6" s="1"/>
  <c r="BJ312" i="6"/>
  <c r="BI312" i="6"/>
  <c r="IF312" i="6" s="1"/>
  <c r="BF312" i="6"/>
  <c r="BG312" i="6" s="1"/>
  <c r="BC312" i="6"/>
  <c r="AY312" i="6"/>
  <c r="IB312" i="6" s="1"/>
  <c r="AW312" i="6"/>
  <c r="AV312" i="6"/>
  <c r="AT312" i="6"/>
  <c r="AR312" i="6"/>
  <c r="AQ312" i="6"/>
  <c r="AM312" i="6"/>
  <c r="HT312" i="6" s="1"/>
  <c r="AK312" i="6"/>
  <c r="AJ312" i="6"/>
  <c r="AG312" i="6"/>
  <c r="HP312" i="6" s="1"/>
  <c r="AF312" i="6"/>
  <c r="HR312" i="6" s="1"/>
  <c r="K312" i="6"/>
  <c r="L312" i="6" s="1"/>
  <c r="E312" i="6"/>
  <c r="D312" i="6"/>
  <c r="NK311" i="6"/>
  <c r="ND311" i="6"/>
  <c r="NC311" i="6"/>
  <c r="NA311" i="6"/>
  <c r="MZ311" i="6"/>
  <c r="GH311" i="6"/>
  <c r="GE311" i="6"/>
  <c r="GD311" i="6"/>
  <c r="GC311" i="6"/>
  <c r="GB311" i="6"/>
  <c r="GA311" i="6"/>
  <c r="FZ311" i="6"/>
  <c r="FY311" i="6"/>
  <c r="FX311" i="6"/>
  <c r="FU311" i="6"/>
  <c r="FS311" i="6"/>
  <c r="MJ311" i="6" s="1"/>
  <c r="FQ311" i="6"/>
  <c r="MF311" i="6" s="1"/>
  <c r="FP311" i="6"/>
  <c r="MH311" i="6" s="1"/>
  <c r="FM311" i="6"/>
  <c r="MB311" i="6" s="1"/>
  <c r="FK311" i="6"/>
  <c r="LX311" i="6" s="1"/>
  <c r="FJ311" i="6"/>
  <c r="LZ311" i="6" s="1"/>
  <c r="FG311" i="6"/>
  <c r="LT311" i="6" s="1"/>
  <c r="FE311" i="6"/>
  <c r="LP311" i="6" s="1"/>
  <c r="FD311" i="6"/>
  <c r="LR311" i="6" s="1"/>
  <c r="FA311" i="6"/>
  <c r="LL311" i="6" s="1"/>
  <c r="EY311" i="6"/>
  <c r="EX311" i="6"/>
  <c r="EU311" i="6"/>
  <c r="LH311" i="6" s="1"/>
  <c r="ET311" i="6"/>
  <c r="LJ311" i="6" s="1"/>
  <c r="EO311" i="6"/>
  <c r="EP311" i="6" s="1"/>
  <c r="LD311" i="6" s="1"/>
  <c r="EN311" i="6"/>
  <c r="EM311" i="6"/>
  <c r="EK311" i="6"/>
  <c r="KZ311" i="6" s="1"/>
  <c r="EJ311" i="6"/>
  <c r="LB311" i="6" s="1"/>
  <c r="EE311" i="6"/>
  <c r="KV311" i="6" s="1"/>
  <c r="EC311" i="6"/>
  <c r="EB311" i="6"/>
  <c r="DW311" i="6"/>
  <c r="KR311" i="6" s="1"/>
  <c r="DV311" i="6"/>
  <c r="KT311" i="6" s="1"/>
  <c r="DR311" i="6"/>
  <c r="KN311" i="6" s="1"/>
  <c r="DP311" i="6"/>
  <c r="DO311" i="6"/>
  <c r="DM311" i="6"/>
  <c r="KJ311" i="6" s="1"/>
  <c r="DL311" i="6"/>
  <c r="KL311" i="6" s="1"/>
  <c r="DG311" i="6"/>
  <c r="KF311" i="6" s="1"/>
  <c r="DE311" i="6"/>
  <c r="KB311" i="6" s="1"/>
  <c r="DD311" i="6"/>
  <c r="KD311" i="6" s="1"/>
  <c r="DA311" i="6"/>
  <c r="JX311" i="6" s="1"/>
  <c r="CY311" i="6"/>
  <c r="JT311" i="6" s="1"/>
  <c r="CX311" i="6"/>
  <c r="JV311" i="6" s="1"/>
  <c r="CU311" i="6"/>
  <c r="JP311" i="6" s="1"/>
  <c r="CS311" i="6"/>
  <c r="CP311" i="6"/>
  <c r="JL311" i="6" s="1"/>
  <c r="CO311" i="6"/>
  <c r="JN311" i="6" s="1"/>
  <c r="CI311" i="6"/>
  <c r="JH311" i="6" s="1"/>
  <c r="CG311" i="6"/>
  <c r="JF311" i="6" s="1"/>
  <c r="CF311" i="6"/>
  <c r="JD311" i="6" s="1"/>
  <c r="CC311" i="6"/>
  <c r="IZ311" i="6" s="1"/>
  <c r="CA311" i="6"/>
  <c r="IX311" i="6" s="1"/>
  <c r="BZ311" i="6"/>
  <c r="IV311" i="6" s="1"/>
  <c r="BW311" i="6"/>
  <c r="IR311" i="6" s="1"/>
  <c r="BU311" i="6"/>
  <c r="BT311" i="6"/>
  <c r="BQ311" i="6"/>
  <c r="IN311" i="6" s="1"/>
  <c r="BP311" i="6"/>
  <c r="IP311" i="6" s="1"/>
  <c r="BL311" i="6"/>
  <c r="IJ311" i="6" s="1"/>
  <c r="BJ311" i="6"/>
  <c r="BI311" i="6"/>
  <c r="IF311" i="6" s="1"/>
  <c r="IK311" i="6" s="1"/>
  <c r="BF311" i="6"/>
  <c r="BG311" i="6" s="1"/>
  <c r="BC311" i="6"/>
  <c r="BD311" i="6" s="1"/>
  <c r="AY311" i="6"/>
  <c r="IB311" i="6" s="1"/>
  <c r="AW311" i="6"/>
  <c r="AV311" i="6"/>
  <c r="AT311" i="6"/>
  <c r="AR311" i="6"/>
  <c r="AQ311" i="6"/>
  <c r="AM311" i="6"/>
  <c r="HT311" i="6" s="1"/>
  <c r="AK311" i="6"/>
  <c r="AJ311" i="6"/>
  <c r="AG311" i="6"/>
  <c r="HP311" i="6" s="1"/>
  <c r="AF311" i="6"/>
  <c r="K311" i="6"/>
  <c r="L311" i="6" s="1"/>
  <c r="E311" i="6"/>
  <c r="D311" i="6"/>
  <c r="NK310" i="6"/>
  <c r="ND310" i="6"/>
  <c r="NC310" i="6"/>
  <c r="NA310" i="6"/>
  <c r="MZ310" i="6"/>
  <c r="MY310" i="6"/>
  <c r="GH310" i="6"/>
  <c r="GE310" i="6"/>
  <c r="GD310" i="6"/>
  <c r="GC310" i="6"/>
  <c r="GB310" i="6"/>
  <c r="GA310" i="6"/>
  <c r="FZ310" i="6"/>
  <c r="FY310" i="6"/>
  <c r="FX310" i="6"/>
  <c r="FU310" i="6"/>
  <c r="FS310" i="6"/>
  <c r="MJ310" i="6" s="1"/>
  <c r="FQ310" i="6"/>
  <c r="MF310" i="6" s="1"/>
  <c r="FP310" i="6"/>
  <c r="MH310" i="6" s="1"/>
  <c r="FM310" i="6"/>
  <c r="MB310" i="6" s="1"/>
  <c r="FK310" i="6"/>
  <c r="LX310" i="6" s="1"/>
  <c r="FJ310" i="6"/>
  <c r="LZ310" i="6" s="1"/>
  <c r="FG310" i="6"/>
  <c r="LT310" i="6" s="1"/>
  <c r="FE310" i="6"/>
  <c r="LP310" i="6" s="1"/>
  <c r="FD310" i="6"/>
  <c r="LR310" i="6" s="1"/>
  <c r="FA310" i="6"/>
  <c r="LL310" i="6" s="1"/>
  <c r="EY310" i="6"/>
  <c r="EX310" i="6"/>
  <c r="EU310" i="6"/>
  <c r="LH310" i="6" s="1"/>
  <c r="ET310" i="6"/>
  <c r="LJ310" i="6" s="1"/>
  <c r="EO310" i="6"/>
  <c r="EP310" i="6" s="1"/>
  <c r="LD310" i="6" s="1"/>
  <c r="EN310" i="6"/>
  <c r="EM310" i="6"/>
  <c r="EK310" i="6"/>
  <c r="KZ310" i="6" s="1"/>
  <c r="EJ310" i="6"/>
  <c r="LB310" i="6" s="1"/>
  <c r="EE310" i="6"/>
  <c r="KV310" i="6" s="1"/>
  <c r="EC310" i="6"/>
  <c r="EB310" i="6"/>
  <c r="DW310" i="6"/>
  <c r="KR310" i="6" s="1"/>
  <c r="DV310" i="6"/>
  <c r="KT310" i="6" s="1"/>
  <c r="DR310" i="6"/>
  <c r="KN310" i="6" s="1"/>
  <c r="DP310" i="6"/>
  <c r="DO310" i="6"/>
  <c r="DM310" i="6"/>
  <c r="KJ310" i="6" s="1"/>
  <c r="DL310" i="6"/>
  <c r="KL310" i="6" s="1"/>
  <c r="DG310" i="6"/>
  <c r="KF310" i="6" s="1"/>
  <c r="DE310" i="6"/>
  <c r="KB310" i="6" s="1"/>
  <c r="DD310" i="6"/>
  <c r="KD310" i="6" s="1"/>
  <c r="DA310" i="6"/>
  <c r="JX310" i="6" s="1"/>
  <c r="CY310" i="6"/>
  <c r="JT310" i="6" s="1"/>
  <c r="CX310" i="6"/>
  <c r="JV310" i="6" s="1"/>
  <c r="CU310" i="6"/>
  <c r="JP310" i="6" s="1"/>
  <c r="CS310" i="6"/>
  <c r="CP310" i="6"/>
  <c r="CO310" i="6"/>
  <c r="JN310" i="6" s="1"/>
  <c r="CI310" i="6"/>
  <c r="JH310" i="6" s="1"/>
  <c r="CG310" i="6"/>
  <c r="JF310" i="6" s="1"/>
  <c r="CF310" i="6"/>
  <c r="JD310" i="6" s="1"/>
  <c r="CC310" i="6"/>
  <c r="IZ310" i="6" s="1"/>
  <c r="CA310" i="6"/>
  <c r="IX310" i="6" s="1"/>
  <c r="BZ310" i="6"/>
  <c r="IV310" i="6" s="1"/>
  <c r="BW310" i="6"/>
  <c r="IR310" i="6" s="1"/>
  <c r="BU310" i="6"/>
  <c r="BT310" i="6"/>
  <c r="BQ310" i="6"/>
  <c r="IN310" i="6" s="1"/>
  <c r="BP310" i="6"/>
  <c r="IP310" i="6" s="1"/>
  <c r="BL310" i="6"/>
  <c r="IJ310" i="6" s="1"/>
  <c r="BJ310" i="6"/>
  <c r="BI310" i="6"/>
  <c r="IF310" i="6" s="1"/>
  <c r="IK310" i="6" s="1"/>
  <c r="BF310" i="6"/>
  <c r="BG310" i="6" s="1"/>
  <c r="BC310" i="6"/>
  <c r="BD310" i="6" s="1"/>
  <c r="FV310" i="6" s="1"/>
  <c r="AY310" i="6"/>
  <c r="IB310" i="6" s="1"/>
  <c r="AW310" i="6"/>
  <c r="AV310" i="6"/>
  <c r="AT310" i="6"/>
  <c r="FW310" i="6" s="1"/>
  <c r="AR310" i="6"/>
  <c r="AQ310" i="6"/>
  <c r="AM310" i="6"/>
  <c r="HT310" i="6" s="1"/>
  <c r="AK310" i="6"/>
  <c r="AJ310" i="6"/>
  <c r="AG310" i="6"/>
  <c r="HP310" i="6" s="1"/>
  <c r="AF310" i="6"/>
  <c r="K310" i="6"/>
  <c r="L310" i="6" s="1"/>
  <c r="E310" i="6"/>
  <c r="D310" i="6"/>
  <c r="NK309" i="6"/>
  <c r="ND309" i="6"/>
  <c r="NC309" i="6"/>
  <c r="NA309" i="6"/>
  <c r="MZ309" i="6"/>
  <c r="MY309" i="6"/>
  <c r="GH309" i="6"/>
  <c r="GE309" i="6"/>
  <c r="GD309" i="6"/>
  <c r="GC309" i="6"/>
  <c r="GB309" i="6"/>
  <c r="GA309" i="6"/>
  <c r="FZ309" i="6"/>
  <c r="FY309" i="6"/>
  <c r="FX309" i="6"/>
  <c r="FU309" i="6"/>
  <c r="FS309" i="6"/>
  <c r="MJ309" i="6" s="1"/>
  <c r="FQ309" i="6"/>
  <c r="MF309" i="6" s="1"/>
  <c r="FP309" i="6"/>
  <c r="MH309" i="6" s="1"/>
  <c r="FM309" i="6"/>
  <c r="MB309" i="6" s="1"/>
  <c r="FK309" i="6"/>
  <c r="LX309" i="6" s="1"/>
  <c r="FJ309" i="6"/>
  <c r="LZ309" i="6" s="1"/>
  <c r="FG309" i="6"/>
  <c r="LT309" i="6" s="1"/>
  <c r="FE309" i="6"/>
  <c r="LP309" i="6" s="1"/>
  <c r="FD309" i="6"/>
  <c r="LR309" i="6" s="1"/>
  <c r="FA309" i="6"/>
  <c r="LL309" i="6" s="1"/>
  <c r="EY309" i="6"/>
  <c r="EX309" i="6"/>
  <c r="EU309" i="6"/>
  <c r="LH309" i="6" s="1"/>
  <c r="ET309" i="6"/>
  <c r="LJ309" i="6" s="1"/>
  <c r="EO309" i="6"/>
  <c r="EP309" i="6" s="1"/>
  <c r="LD309" i="6" s="1"/>
  <c r="EN309" i="6"/>
  <c r="EM309" i="6"/>
  <c r="EK309" i="6"/>
  <c r="KZ309" i="6" s="1"/>
  <c r="EJ309" i="6"/>
  <c r="LB309" i="6" s="1"/>
  <c r="EE309" i="6"/>
  <c r="KV309" i="6" s="1"/>
  <c r="EC309" i="6"/>
  <c r="EB309" i="6"/>
  <c r="DW309" i="6"/>
  <c r="KR309" i="6" s="1"/>
  <c r="DV309" i="6"/>
  <c r="KT309" i="6" s="1"/>
  <c r="DR309" i="6"/>
  <c r="KN309" i="6" s="1"/>
  <c r="DP309" i="6"/>
  <c r="DO309" i="6"/>
  <c r="DM309" i="6"/>
  <c r="KJ309" i="6" s="1"/>
  <c r="DL309" i="6"/>
  <c r="KL309" i="6" s="1"/>
  <c r="DG309" i="6"/>
  <c r="KF309" i="6" s="1"/>
  <c r="DE309" i="6"/>
  <c r="KB309" i="6" s="1"/>
  <c r="DD309" i="6"/>
  <c r="KD309" i="6" s="1"/>
  <c r="DA309" i="6"/>
  <c r="JX309" i="6" s="1"/>
  <c r="CY309" i="6"/>
  <c r="JT309" i="6" s="1"/>
  <c r="CX309" i="6"/>
  <c r="JV309" i="6" s="1"/>
  <c r="CU309" i="6"/>
  <c r="JP309" i="6" s="1"/>
  <c r="CS309" i="6"/>
  <c r="CP309" i="6"/>
  <c r="JL309" i="6" s="1"/>
  <c r="CO309" i="6"/>
  <c r="JN309" i="6" s="1"/>
  <c r="CI309" i="6"/>
  <c r="JH309" i="6" s="1"/>
  <c r="CG309" i="6"/>
  <c r="JF309" i="6" s="1"/>
  <c r="CF309" i="6"/>
  <c r="JD309" i="6" s="1"/>
  <c r="CC309" i="6"/>
  <c r="IZ309" i="6" s="1"/>
  <c r="CA309" i="6"/>
  <c r="IX309" i="6" s="1"/>
  <c r="BZ309" i="6"/>
  <c r="IV309" i="6" s="1"/>
  <c r="BW309" i="6"/>
  <c r="IR309" i="6" s="1"/>
  <c r="BU309" i="6"/>
  <c r="BT309" i="6"/>
  <c r="BQ309" i="6"/>
  <c r="IN309" i="6" s="1"/>
  <c r="BP309" i="6"/>
  <c r="IP309" i="6" s="1"/>
  <c r="BL309" i="6"/>
  <c r="IJ309" i="6" s="1"/>
  <c r="BJ309" i="6"/>
  <c r="BI309" i="6"/>
  <c r="IF309" i="6" s="1"/>
  <c r="IK309" i="6" s="1"/>
  <c r="BF309" i="6"/>
  <c r="BG309" i="6" s="1"/>
  <c r="BC309" i="6"/>
  <c r="BD309" i="6" s="1"/>
  <c r="AY309" i="6"/>
  <c r="IB309" i="6" s="1"/>
  <c r="AW309" i="6"/>
  <c r="AV309" i="6"/>
  <c r="AT309" i="6"/>
  <c r="AR309" i="6"/>
  <c r="AQ309" i="6"/>
  <c r="AM309" i="6"/>
  <c r="HT309" i="6" s="1"/>
  <c r="AK309" i="6"/>
  <c r="AJ309" i="6"/>
  <c r="AG309" i="6"/>
  <c r="HP309" i="6" s="1"/>
  <c r="AF309" i="6"/>
  <c r="K309" i="6"/>
  <c r="L309" i="6" s="1"/>
  <c r="E309" i="6"/>
  <c r="D309" i="6"/>
  <c r="NK308" i="6"/>
  <c r="ND308" i="6"/>
  <c r="NC308" i="6"/>
  <c r="NA308" i="6"/>
  <c r="MZ308" i="6"/>
  <c r="MY308" i="6"/>
  <c r="GH308" i="6"/>
  <c r="GE308" i="6"/>
  <c r="GD308" i="6"/>
  <c r="GC308" i="6"/>
  <c r="GB308" i="6"/>
  <c r="GA308" i="6"/>
  <c r="FZ308" i="6"/>
  <c r="FY308" i="6"/>
  <c r="FX308" i="6"/>
  <c r="FU308" i="6"/>
  <c r="FS308" i="6"/>
  <c r="MJ308" i="6" s="1"/>
  <c r="FQ308" i="6"/>
  <c r="MF308" i="6" s="1"/>
  <c r="FP308" i="6"/>
  <c r="MH308" i="6" s="1"/>
  <c r="FM308" i="6"/>
  <c r="MB308" i="6" s="1"/>
  <c r="FK308" i="6"/>
  <c r="LX308" i="6" s="1"/>
  <c r="FJ308" i="6"/>
  <c r="LZ308" i="6" s="1"/>
  <c r="FG308" i="6"/>
  <c r="LT308" i="6" s="1"/>
  <c r="FE308" i="6"/>
  <c r="LP308" i="6" s="1"/>
  <c r="FD308" i="6"/>
  <c r="LR308" i="6" s="1"/>
  <c r="FA308" i="6"/>
  <c r="LL308" i="6" s="1"/>
  <c r="EY308" i="6"/>
  <c r="EX308" i="6"/>
  <c r="EU308" i="6"/>
  <c r="LH308" i="6" s="1"/>
  <c r="ET308" i="6"/>
  <c r="LJ308" i="6" s="1"/>
  <c r="EO308" i="6"/>
  <c r="EP308" i="6" s="1"/>
  <c r="LD308" i="6" s="1"/>
  <c r="EN308" i="6"/>
  <c r="EM308" i="6"/>
  <c r="EK308" i="6"/>
  <c r="KZ308" i="6" s="1"/>
  <c r="EJ308" i="6"/>
  <c r="LB308" i="6" s="1"/>
  <c r="EE308" i="6"/>
  <c r="KV308" i="6" s="1"/>
  <c r="EC308" i="6"/>
  <c r="EB308" i="6"/>
  <c r="DW308" i="6"/>
  <c r="KR308" i="6" s="1"/>
  <c r="DV308" i="6"/>
  <c r="KT308" i="6" s="1"/>
  <c r="DR308" i="6"/>
  <c r="KN308" i="6" s="1"/>
  <c r="DP308" i="6"/>
  <c r="DO308" i="6"/>
  <c r="DM308" i="6"/>
  <c r="KJ308" i="6" s="1"/>
  <c r="DL308" i="6"/>
  <c r="KL308" i="6" s="1"/>
  <c r="DG308" i="6"/>
  <c r="KF308" i="6" s="1"/>
  <c r="DE308" i="6"/>
  <c r="KB308" i="6" s="1"/>
  <c r="DD308" i="6"/>
  <c r="KD308" i="6" s="1"/>
  <c r="DA308" i="6"/>
  <c r="JX308" i="6" s="1"/>
  <c r="CY308" i="6"/>
  <c r="JT308" i="6" s="1"/>
  <c r="CX308" i="6"/>
  <c r="JV308" i="6" s="1"/>
  <c r="CU308" i="6"/>
  <c r="JP308" i="6" s="1"/>
  <c r="CS308" i="6"/>
  <c r="CP308" i="6"/>
  <c r="CO308" i="6"/>
  <c r="JN308" i="6" s="1"/>
  <c r="CI308" i="6"/>
  <c r="JH308" i="6" s="1"/>
  <c r="CG308" i="6"/>
  <c r="JF308" i="6" s="1"/>
  <c r="CF308" i="6"/>
  <c r="JD308" i="6" s="1"/>
  <c r="CC308" i="6"/>
  <c r="IZ308" i="6" s="1"/>
  <c r="CA308" i="6"/>
  <c r="IX308" i="6" s="1"/>
  <c r="BZ308" i="6"/>
  <c r="IV308" i="6" s="1"/>
  <c r="BW308" i="6"/>
  <c r="IR308" i="6" s="1"/>
  <c r="BU308" i="6"/>
  <c r="BT308" i="6"/>
  <c r="BQ308" i="6"/>
  <c r="IN308" i="6" s="1"/>
  <c r="BP308" i="6"/>
  <c r="IP308" i="6" s="1"/>
  <c r="BL308" i="6"/>
  <c r="IJ308" i="6" s="1"/>
  <c r="BJ308" i="6"/>
  <c r="BI308" i="6"/>
  <c r="IF308" i="6" s="1"/>
  <c r="IK308" i="6" s="1"/>
  <c r="BF308" i="6"/>
  <c r="BG308" i="6" s="1"/>
  <c r="BC308" i="6"/>
  <c r="BD308" i="6" s="1"/>
  <c r="FV308" i="6" s="1"/>
  <c r="AY308" i="6"/>
  <c r="IB308" i="6" s="1"/>
  <c r="AW308" i="6"/>
  <c r="AV308" i="6"/>
  <c r="AT308" i="6"/>
  <c r="FW308" i="6" s="1"/>
  <c r="AR308" i="6"/>
  <c r="AQ308" i="6"/>
  <c r="AM308" i="6"/>
  <c r="HT308" i="6" s="1"/>
  <c r="AK308" i="6"/>
  <c r="AJ308" i="6"/>
  <c r="AG308" i="6"/>
  <c r="HP308" i="6" s="1"/>
  <c r="AF308" i="6"/>
  <c r="K308" i="6"/>
  <c r="L308" i="6" s="1"/>
  <c r="E308" i="6"/>
  <c r="D308" i="6"/>
  <c r="NK307" i="6"/>
  <c r="ND307" i="6"/>
  <c r="NC307" i="6"/>
  <c r="NA307" i="6"/>
  <c r="MZ307" i="6"/>
  <c r="MY307" i="6"/>
  <c r="GH307" i="6"/>
  <c r="GE307" i="6"/>
  <c r="GD307" i="6"/>
  <c r="GC307" i="6"/>
  <c r="GB307" i="6"/>
  <c r="GA307" i="6"/>
  <c r="FZ307" i="6"/>
  <c r="FY307" i="6"/>
  <c r="FX307" i="6"/>
  <c r="FU307" i="6"/>
  <c r="FS307" i="6"/>
  <c r="MJ307" i="6" s="1"/>
  <c r="FQ307" i="6"/>
  <c r="MF307" i="6" s="1"/>
  <c r="FP307" i="6"/>
  <c r="MH307" i="6" s="1"/>
  <c r="FM307" i="6"/>
  <c r="MB307" i="6" s="1"/>
  <c r="FK307" i="6"/>
  <c r="LX307" i="6" s="1"/>
  <c r="FJ307" i="6"/>
  <c r="LZ307" i="6" s="1"/>
  <c r="MD307" i="6" s="1"/>
  <c r="FG307" i="6"/>
  <c r="LT307" i="6" s="1"/>
  <c r="FE307" i="6"/>
  <c r="LP307" i="6" s="1"/>
  <c r="FD307" i="6"/>
  <c r="LR307" i="6" s="1"/>
  <c r="FA307" i="6"/>
  <c r="LL307" i="6" s="1"/>
  <c r="EY307" i="6"/>
  <c r="EX307" i="6"/>
  <c r="EU307" i="6"/>
  <c r="LH307" i="6" s="1"/>
  <c r="ET307" i="6"/>
  <c r="LJ307" i="6" s="1"/>
  <c r="LN307" i="6" s="1"/>
  <c r="EO307" i="6"/>
  <c r="EP307" i="6" s="1"/>
  <c r="LD307" i="6" s="1"/>
  <c r="EN307" i="6"/>
  <c r="EM307" i="6"/>
  <c r="EK307" i="6"/>
  <c r="KZ307" i="6" s="1"/>
  <c r="EJ307" i="6"/>
  <c r="LB307" i="6" s="1"/>
  <c r="EE307" i="6"/>
  <c r="KV307" i="6" s="1"/>
  <c r="EC307" i="6"/>
  <c r="EB307" i="6"/>
  <c r="DW307" i="6"/>
  <c r="KR307" i="6" s="1"/>
  <c r="DV307" i="6"/>
  <c r="KT307" i="6" s="1"/>
  <c r="DR307" i="6"/>
  <c r="KN307" i="6" s="1"/>
  <c r="DP307" i="6"/>
  <c r="DO307" i="6"/>
  <c r="DM307" i="6"/>
  <c r="KJ307" i="6" s="1"/>
  <c r="DL307" i="6"/>
  <c r="KL307" i="6" s="1"/>
  <c r="KP307" i="6" s="1"/>
  <c r="DG307" i="6"/>
  <c r="KF307" i="6" s="1"/>
  <c r="DE307" i="6"/>
  <c r="KB307" i="6" s="1"/>
  <c r="DD307" i="6"/>
  <c r="KD307" i="6" s="1"/>
  <c r="DA307" i="6"/>
  <c r="JX307" i="6" s="1"/>
  <c r="CY307" i="6"/>
  <c r="JT307" i="6" s="1"/>
  <c r="CX307" i="6"/>
  <c r="JV307" i="6" s="1"/>
  <c r="CU307" i="6"/>
  <c r="JP307" i="6" s="1"/>
  <c r="CS307" i="6"/>
  <c r="CP307" i="6"/>
  <c r="JL307" i="6" s="1"/>
  <c r="CO307" i="6"/>
  <c r="JN307" i="6" s="1"/>
  <c r="CI307" i="6"/>
  <c r="JH307" i="6" s="1"/>
  <c r="CG307" i="6"/>
  <c r="JF307" i="6" s="1"/>
  <c r="CF307" i="6"/>
  <c r="JD307" i="6" s="1"/>
  <c r="CC307" i="6"/>
  <c r="IZ307" i="6" s="1"/>
  <c r="CA307" i="6"/>
  <c r="IX307" i="6" s="1"/>
  <c r="BZ307" i="6"/>
  <c r="IV307" i="6" s="1"/>
  <c r="BW307" i="6"/>
  <c r="IR307" i="6" s="1"/>
  <c r="BU307" i="6"/>
  <c r="BT307" i="6"/>
  <c r="BQ307" i="6"/>
  <c r="IN307" i="6" s="1"/>
  <c r="BP307" i="6"/>
  <c r="IP307" i="6" s="1"/>
  <c r="BL307" i="6"/>
  <c r="IJ307" i="6" s="1"/>
  <c r="BJ307" i="6"/>
  <c r="BI307" i="6"/>
  <c r="IF307" i="6" s="1"/>
  <c r="BF307" i="6"/>
  <c r="BG307" i="6" s="1"/>
  <c r="BC307" i="6"/>
  <c r="AY307" i="6"/>
  <c r="IB307" i="6" s="1"/>
  <c r="AW307" i="6"/>
  <c r="AV307" i="6"/>
  <c r="AT307" i="6"/>
  <c r="AR307" i="6"/>
  <c r="AQ307" i="6"/>
  <c r="AM307" i="6"/>
  <c r="HT307" i="6" s="1"/>
  <c r="AK307" i="6"/>
  <c r="AJ307" i="6"/>
  <c r="AG307" i="6"/>
  <c r="HP307" i="6" s="1"/>
  <c r="AF307" i="6"/>
  <c r="HR307" i="6" s="1"/>
  <c r="K307" i="6"/>
  <c r="L307" i="6" s="1"/>
  <c r="E307" i="6"/>
  <c r="D307" i="6"/>
  <c r="NK306" i="6"/>
  <c r="ND306" i="6"/>
  <c r="NC306" i="6"/>
  <c r="NA306" i="6"/>
  <c r="MZ306" i="6"/>
  <c r="GH306" i="6"/>
  <c r="GE306" i="6"/>
  <c r="GD306" i="6"/>
  <c r="GC306" i="6"/>
  <c r="GB306" i="6"/>
  <c r="GA306" i="6"/>
  <c r="FZ306" i="6"/>
  <c r="FY306" i="6"/>
  <c r="FX306" i="6"/>
  <c r="FU306" i="6"/>
  <c r="FS306" i="6"/>
  <c r="MJ306" i="6" s="1"/>
  <c r="FQ306" i="6"/>
  <c r="MF306" i="6" s="1"/>
  <c r="FP306" i="6"/>
  <c r="MH306" i="6" s="1"/>
  <c r="FM306" i="6"/>
  <c r="MB306" i="6" s="1"/>
  <c r="FK306" i="6"/>
  <c r="LX306" i="6" s="1"/>
  <c r="FJ306" i="6"/>
  <c r="LZ306" i="6" s="1"/>
  <c r="FG306" i="6"/>
  <c r="LT306" i="6" s="1"/>
  <c r="FE306" i="6"/>
  <c r="LP306" i="6" s="1"/>
  <c r="FD306" i="6"/>
  <c r="LR306" i="6" s="1"/>
  <c r="LV306" i="6" s="1"/>
  <c r="FA306" i="6"/>
  <c r="LL306" i="6" s="1"/>
  <c r="EY306" i="6"/>
  <c r="EX306" i="6"/>
  <c r="EU306" i="6"/>
  <c r="LH306" i="6" s="1"/>
  <c r="ET306" i="6"/>
  <c r="LJ306" i="6" s="1"/>
  <c r="EO306" i="6"/>
  <c r="EP306" i="6" s="1"/>
  <c r="LD306" i="6" s="1"/>
  <c r="EN306" i="6"/>
  <c r="EM306" i="6"/>
  <c r="EK306" i="6"/>
  <c r="KZ306" i="6" s="1"/>
  <c r="EJ306" i="6"/>
  <c r="LB306" i="6" s="1"/>
  <c r="EE306" i="6"/>
  <c r="KV306" i="6" s="1"/>
  <c r="EC306" i="6"/>
  <c r="EB306" i="6"/>
  <c r="DW306" i="6"/>
  <c r="KR306" i="6" s="1"/>
  <c r="DV306" i="6"/>
  <c r="DR306" i="6"/>
  <c r="KN306" i="6" s="1"/>
  <c r="DP306" i="6"/>
  <c r="DO306" i="6"/>
  <c r="DM306" i="6"/>
  <c r="KJ306" i="6" s="1"/>
  <c r="DL306" i="6"/>
  <c r="KL306" i="6" s="1"/>
  <c r="DG306" i="6"/>
  <c r="KF306" i="6" s="1"/>
  <c r="DE306" i="6"/>
  <c r="KB306" i="6" s="1"/>
  <c r="DD306" i="6"/>
  <c r="KD306" i="6" s="1"/>
  <c r="DA306" i="6"/>
  <c r="JX306" i="6" s="1"/>
  <c r="CY306" i="6"/>
  <c r="JT306" i="6" s="1"/>
  <c r="CX306" i="6"/>
  <c r="JV306" i="6" s="1"/>
  <c r="CU306" i="6"/>
  <c r="JP306" i="6" s="1"/>
  <c r="CS306" i="6"/>
  <c r="CP306" i="6"/>
  <c r="JL306" i="6" s="1"/>
  <c r="CO306" i="6"/>
  <c r="JN306" i="6" s="1"/>
  <c r="CI306" i="6"/>
  <c r="JH306" i="6" s="1"/>
  <c r="CG306" i="6"/>
  <c r="JF306" i="6" s="1"/>
  <c r="CF306" i="6"/>
  <c r="JD306" i="6" s="1"/>
  <c r="CC306" i="6"/>
  <c r="IZ306" i="6" s="1"/>
  <c r="CA306" i="6"/>
  <c r="IX306" i="6" s="1"/>
  <c r="BZ306" i="6"/>
  <c r="IV306" i="6" s="1"/>
  <c r="BW306" i="6"/>
  <c r="IR306" i="6" s="1"/>
  <c r="BU306" i="6"/>
  <c r="BT306" i="6"/>
  <c r="BQ306" i="6"/>
  <c r="IN306" i="6" s="1"/>
  <c r="BP306" i="6"/>
  <c r="IP306" i="6" s="1"/>
  <c r="BL306" i="6"/>
  <c r="IJ306" i="6" s="1"/>
  <c r="BJ306" i="6"/>
  <c r="IH306" i="6" s="1"/>
  <c r="BI306" i="6"/>
  <c r="IF306" i="6" s="1"/>
  <c r="IK306" i="6" s="1"/>
  <c r="BG306" i="6"/>
  <c r="BF306" i="6"/>
  <c r="BD306" i="6"/>
  <c r="FV306" i="6" s="1"/>
  <c r="BC306" i="6"/>
  <c r="AY306" i="6"/>
  <c r="IB306" i="6" s="1"/>
  <c r="AW306" i="6"/>
  <c r="AV306" i="6"/>
  <c r="AT306" i="6"/>
  <c r="FW306" i="6" s="1"/>
  <c r="AR306" i="6"/>
  <c r="HX306" i="6" s="1"/>
  <c r="AQ306" i="6"/>
  <c r="AM306" i="6"/>
  <c r="HT306" i="6" s="1"/>
  <c r="AK306" i="6"/>
  <c r="AJ306" i="6"/>
  <c r="GJ306" i="6" s="1"/>
  <c r="AG306" i="6"/>
  <c r="HP306" i="6" s="1"/>
  <c r="AF306" i="6"/>
  <c r="HR306" i="6" s="1"/>
  <c r="K306" i="6"/>
  <c r="E306" i="6"/>
  <c r="D306" i="6"/>
  <c r="NK305" i="6"/>
  <c r="ND305" i="6"/>
  <c r="NC305" i="6"/>
  <c r="NA305" i="6"/>
  <c r="MZ305" i="6"/>
  <c r="MY305" i="6"/>
  <c r="GH305" i="6"/>
  <c r="GE305" i="6"/>
  <c r="GD305" i="6"/>
  <c r="GC305" i="6"/>
  <c r="GB305" i="6"/>
  <c r="GA305" i="6"/>
  <c r="FZ305" i="6"/>
  <c r="FY305" i="6"/>
  <c r="FX305" i="6"/>
  <c r="FU305" i="6"/>
  <c r="FS305" i="6"/>
  <c r="MJ305" i="6" s="1"/>
  <c r="FQ305" i="6"/>
  <c r="MF305" i="6" s="1"/>
  <c r="FP305" i="6"/>
  <c r="MH305" i="6" s="1"/>
  <c r="FM305" i="6"/>
  <c r="MB305" i="6" s="1"/>
  <c r="FK305" i="6"/>
  <c r="LX305" i="6" s="1"/>
  <c r="FJ305" i="6"/>
  <c r="LZ305" i="6" s="1"/>
  <c r="FG305" i="6"/>
  <c r="LT305" i="6" s="1"/>
  <c r="FE305" i="6"/>
  <c r="LP305" i="6" s="1"/>
  <c r="FD305" i="6"/>
  <c r="LR305" i="6" s="1"/>
  <c r="FA305" i="6"/>
  <c r="LL305" i="6" s="1"/>
  <c r="EY305" i="6"/>
  <c r="EX305" i="6"/>
  <c r="EU305" i="6"/>
  <c r="LH305" i="6" s="1"/>
  <c r="ET305" i="6"/>
  <c r="LJ305" i="6" s="1"/>
  <c r="EO305" i="6"/>
  <c r="EP305" i="6" s="1"/>
  <c r="LD305" i="6" s="1"/>
  <c r="EN305" i="6"/>
  <c r="EM305" i="6"/>
  <c r="EK305" i="6"/>
  <c r="KZ305" i="6" s="1"/>
  <c r="EJ305" i="6"/>
  <c r="LB305" i="6" s="1"/>
  <c r="EE305" i="6"/>
  <c r="KV305" i="6" s="1"/>
  <c r="EC305" i="6"/>
  <c r="EB305" i="6"/>
  <c r="DW305" i="6"/>
  <c r="KR305" i="6" s="1"/>
  <c r="DV305" i="6"/>
  <c r="KT305" i="6" s="1"/>
  <c r="DR305" i="6"/>
  <c r="KN305" i="6" s="1"/>
  <c r="DP305" i="6"/>
  <c r="DO305" i="6"/>
  <c r="DM305" i="6"/>
  <c r="KJ305" i="6" s="1"/>
  <c r="DL305" i="6"/>
  <c r="KL305" i="6" s="1"/>
  <c r="DG305" i="6"/>
  <c r="KF305" i="6" s="1"/>
  <c r="DE305" i="6"/>
  <c r="KB305" i="6" s="1"/>
  <c r="DD305" i="6"/>
  <c r="KD305" i="6" s="1"/>
  <c r="DA305" i="6"/>
  <c r="JX305" i="6" s="1"/>
  <c r="CY305" i="6"/>
  <c r="JT305" i="6" s="1"/>
  <c r="CX305" i="6"/>
  <c r="JV305" i="6" s="1"/>
  <c r="CU305" i="6"/>
  <c r="JP305" i="6" s="1"/>
  <c r="CS305" i="6"/>
  <c r="CP305" i="6"/>
  <c r="CO305" i="6"/>
  <c r="JN305" i="6" s="1"/>
  <c r="CI305" i="6"/>
  <c r="JH305" i="6" s="1"/>
  <c r="CG305" i="6"/>
  <c r="JF305" i="6" s="1"/>
  <c r="CF305" i="6"/>
  <c r="JD305" i="6" s="1"/>
  <c r="CC305" i="6"/>
  <c r="IZ305" i="6" s="1"/>
  <c r="CA305" i="6"/>
  <c r="IX305" i="6" s="1"/>
  <c r="BZ305" i="6"/>
  <c r="IV305" i="6" s="1"/>
  <c r="BW305" i="6"/>
  <c r="IR305" i="6" s="1"/>
  <c r="BU305" i="6"/>
  <c r="BT305" i="6"/>
  <c r="BQ305" i="6"/>
  <c r="IN305" i="6" s="1"/>
  <c r="BP305" i="6"/>
  <c r="IP305" i="6" s="1"/>
  <c r="BL305" i="6"/>
  <c r="IJ305" i="6" s="1"/>
  <c r="BJ305" i="6"/>
  <c r="BI305" i="6"/>
  <c r="IF305" i="6" s="1"/>
  <c r="IK305" i="6" s="1"/>
  <c r="BF305" i="6"/>
  <c r="BG305" i="6" s="1"/>
  <c r="BC305" i="6"/>
  <c r="BD305" i="6" s="1"/>
  <c r="AY305" i="6"/>
  <c r="IB305" i="6" s="1"/>
  <c r="AW305" i="6"/>
  <c r="AV305" i="6"/>
  <c r="AT305" i="6"/>
  <c r="AR305" i="6"/>
  <c r="AQ305" i="6"/>
  <c r="AM305" i="6"/>
  <c r="HT305" i="6" s="1"/>
  <c r="AK305" i="6"/>
  <c r="AJ305" i="6"/>
  <c r="AG305" i="6"/>
  <c r="HP305" i="6" s="1"/>
  <c r="AF305" i="6"/>
  <c r="HR305" i="6" s="1"/>
  <c r="K305" i="6"/>
  <c r="E305" i="6"/>
  <c r="D305" i="6"/>
  <c r="NK304" i="6"/>
  <c r="ND304" i="6"/>
  <c r="NC304" i="6"/>
  <c r="NA304" i="6"/>
  <c r="MZ304" i="6"/>
  <c r="MY304" i="6"/>
  <c r="GH304" i="6"/>
  <c r="GE304" i="6"/>
  <c r="GD304" i="6"/>
  <c r="GC304" i="6"/>
  <c r="GB304" i="6"/>
  <c r="GA304" i="6"/>
  <c r="FZ304" i="6"/>
  <c r="FY304" i="6"/>
  <c r="FX304" i="6"/>
  <c r="FU304" i="6"/>
  <c r="FS304" i="6"/>
  <c r="MJ304" i="6" s="1"/>
  <c r="FQ304" i="6"/>
  <c r="MF304" i="6" s="1"/>
  <c r="FP304" i="6"/>
  <c r="MH304" i="6" s="1"/>
  <c r="FM304" i="6"/>
  <c r="MB304" i="6" s="1"/>
  <c r="FK304" i="6"/>
  <c r="LX304" i="6" s="1"/>
  <c r="FJ304" i="6"/>
  <c r="LZ304" i="6" s="1"/>
  <c r="FG304" i="6"/>
  <c r="LT304" i="6" s="1"/>
  <c r="FE304" i="6"/>
  <c r="LP304" i="6" s="1"/>
  <c r="FD304" i="6"/>
  <c r="LR304" i="6" s="1"/>
  <c r="FA304" i="6"/>
  <c r="LL304" i="6" s="1"/>
  <c r="EY304" i="6"/>
  <c r="EX304" i="6"/>
  <c r="EU304" i="6"/>
  <c r="LH304" i="6" s="1"/>
  <c r="ET304" i="6"/>
  <c r="LJ304" i="6" s="1"/>
  <c r="EO304" i="6"/>
  <c r="EP304" i="6" s="1"/>
  <c r="LD304" i="6" s="1"/>
  <c r="EN304" i="6"/>
  <c r="EM304" i="6"/>
  <c r="EK304" i="6"/>
  <c r="KZ304" i="6" s="1"/>
  <c r="EJ304" i="6"/>
  <c r="LB304" i="6" s="1"/>
  <c r="EE304" i="6"/>
  <c r="KV304" i="6" s="1"/>
  <c r="EC304" i="6"/>
  <c r="EB304" i="6"/>
  <c r="DW304" i="6"/>
  <c r="KR304" i="6" s="1"/>
  <c r="DV304" i="6"/>
  <c r="KT304" i="6" s="1"/>
  <c r="DR304" i="6"/>
  <c r="KN304" i="6" s="1"/>
  <c r="DP304" i="6"/>
  <c r="DO304" i="6"/>
  <c r="DM304" i="6"/>
  <c r="KJ304" i="6" s="1"/>
  <c r="DL304" i="6"/>
  <c r="KL304" i="6" s="1"/>
  <c r="DG304" i="6"/>
  <c r="KF304" i="6" s="1"/>
  <c r="DE304" i="6"/>
  <c r="KB304" i="6" s="1"/>
  <c r="DD304" i="6"/>
  <c r="KD304" i="6" s="1"/>
  <c r="DA304" i="6"/>
  <c r="JX304" i="6" s="1"/>
  <c r="CY304" i="6"/>
  <c r="JT304" i="6" s="1"/>
  <c r="CX304" i="6"/>
  <c r="JV304" i="6" s="1"/>
  <c r="CU304" i="6"/>
  <c r="JP304" i="6" s="1"/>
  <c r="CS304" i="6"/>
  <c r="CP304" i="6"/>
  <c r="JL304" i="6" s="1"/>
  <c r="CO304" i="6"/>
  <c r="JN304" i="6" s="1"/>
  <c r="CI304" i="6"/>
  <c r="JH304" i="6" s="1"/>
  <c r="CG304" i="6"/>
  <c r="JF304" i="6" s="1"/>
  <c r="CF304" i="6"/>
  <c r="JD304" i="6" s="1"/>
  <c r="CC304" i="6"/>
  <c r="IZ304" i="6" s="1"/>
  <c r="CA304" i="6"/>
  <c r="IX304" i="6" s="1"/>
  <c r="BZ304" i="6"/>
  <c r="IV304" i="6" s="1"/>
  <c r="BW304" i="6"/>
  <c r="IR304" i="6" s="1"/>
  <c r="BU304" i="6"/>
  <c r="BT304" i="6"/>
  <c r="BQ304" i="6"/>
  <c r="IN304" i="6" s="1"/>
  <c r="BP304" i="6"/>
  <c r="IP304" i="6" s="1"/>
  <c r="BL304" i="6"/>
  <c r="IJ304" i="6" s="1"/>
  <c r="BJ304" i="6"/>
  <c r="IH304" i="6" s="1"/>
  <c r="BI304" i="6"/>
  <c r="IF304" i="6" s="1"/>
  <c r="IK304" i="6" s="1"/>
  <c r="BG304" i="6"/>
  <c r="BF304" i="6"/>
  <c r="BD304" i="6"/>
  <c r="FV304" i="6" s="1"/>
  <c r="BC304" i="6"/>
  <c r="AY304" i="6"/>
  <c r="IB304" i="6" s="1"/>
  <c r="AW304" i="6"/>
  <c r="AV304" i="6"/>
  <c r="AT304" i="6"/>
  <c r="FW304" i="6" s="1"/>
  <c r="AR304" i="6"/>
  <c r="HX304" i="6" s="1"/>
  <c r="AQ304" i="6"/>
  <c r="AM304" i="6"/>
  <c r="HT304" i="6" s="1"/>
  <c r="AK304" i="6"/>
  <c r="AJ304" i="6"/>
  <c r="GJ304" i="6" s="1"/>
  <c r="AG304" i="6"/>
  <c r="HP304" i="6" s="1"/>
  <c r="AF304" i="6"/>
  <c r="HR304" i="6" s="1"/>
  <c r="K304" i="6"/>
  <c r="E304" i="6"/>
  <c r="D304" i="6"/>
  <c r="NK303" i="6"/>
  <c r="ND303" i="6"/>
  <c r="NC303" i="6"/>
  <c r="NA303" i="6"/>
  <c r="MZ303" i="6"/>
  <c r="MY303" i="6"/>
  <c r="GH303" i="6"/>
  <c r="GE303" i="6"/>
  <c r="GD303" i="6"/>
  <c r="GC303" i="6"/>
  <c r="GB303" i="6"/>
  <c r="GA303" i="6"/>
  <c r="FZ303" i="6"/>
  <c r="FY303" i="6"/>
  <c r="FX303" i="6"/>
  <c r="FU303" i="6"/>
  <c r="FS303" i="6"/>
  <c r="MJ303" i="6" s="1"/>
  <c r="FQ303" i="6"/>
  <c r="MF303" i="6" s="1"/>
  <c r="FP303" i="6"/>
  <c r="MH303" i="6" s="1"/>
  <c r="FM303" i="6"/>
  <c r="MB303" i="6" s="1"/>
  <c r="FK303" i="6"/>
  <c r="LX303" i="6" s="1"/>
  <c r="FJ303" i="6"/>
  <c r="LZ303" i="6" s="1"/>
  <c r="FG303" i="6"/>
  <c r="LT303" i="6" s="1"/>
  <c r="FE303" i="6"/>
  <c r="LP303" i="6" s="1"/>
  <c r="FD303" i="6"/>
  <c r="LR303" i="6" s="1"/>
  <c r="FA303" i="6"/>
  <c r="LL303" i="6" s="1"/>
  <c r="EY303" i="6"/>
  <c r="EX303" i="6"/>
  <c r="EU303" i="6"/>
  <c r="LH303" i="6" s="1"/>
  <c r="ET303" i="6"/>
  <c r="LJ303" i="6" s="1"/>
  <c r="EO303" i="6"/>
  <c r="EP303" i="6" s="1"/>
  <c r="LD303" i="6" s="1"/>
  <c r="EN303" i="6"/>
  <c r="EM303" i="6"/>
  <c r="EK303" i="6"/>
  <c r="KZ303" i="6" s="1"/>
  <c r="EJ303" i="6"/>
  <c r="LB303" i="6" s="1"/>
  <c r="EE303" i="6"/>
  <c r="KV303" i="6" s="1"/>
  <c r="EC303" i="6"/>
  <c r="EB303" i="6"/>
  <c r="DW303" i="6"/>
  <c r="KR303" i="6" s="1"/>
  <c r="DV303" i="6"/>
  <c r="KT303" i="6" s="1"/>
  <c r="DR303" i="6"/>
  <c r="KN303" i="6" s="1"/>
  <c r="DP303" i="6"/>
  <c r="DO303" i="6"/>
  <c r="DM303" i="6"/>
  <c r="KJ303" i="6" s="1"/>
  <c r="DL303" i="6"/>
  <c r="KL303" i="6" s="1"/>
  <c r="DG303" i="6"/>
  <c r="KF303" i="6" s="1"/>
  <c r="DE303" i="6"/>
  <c r="KB303" i="6" s="1"/>
  <c r="DD303" i="6"/>
  <c r="KD303" i="6" s="1"/>
  <c r="DA303" i="6"/>
  <c r="JX303" i="6" s="1"/>
  <c r="CY303" i="6"/>
  <c r="JT303" i="6" s="1"/>
  <c r="CX303" i="6"/>
  <c r="JV303" i="6" s="1"/>
  <c r="CU303" i="6"/>
  <c r="JP303" i="6" s="1"/>
  <c r="CS303" i="6"/>
  <c r="CP303" i="6"/>
  <c r="CO303" i="6"/>
  <c r="JN303" i="6" s="1"/>
  <c r="CI303" i="6"/>
  <c r="JH303" i="6" s="1"/>
  <c r="CG303" i="6"/>
  <c r="JF303" i="6" s="1"/>
  <c r="CF303" i="6"/>
  <c r="JD303" i="6" s="1"/>
  <c r="CC303" i="6"/>
  <c r="IZ303" i="6" s="1"/>
  <c r="CA303" i="6"/>
  <c r="IX303" i="6" s="1"/>
  <c r="BZ303" i="6"/>
  <c r="IV303" i="6" s="1"/>
  <c r="BW303" i="6"/>
  <c r="IR303" i="6" s="1"/>
  <c r="BU303" i="6"/>
  <c r="BT303" i="6"/>
  <c r="BQ303" i="6"/>
  <c r="IN303" i="6" s="1"/>
  <c r="BP303" i="6"/>
  <c r="IP303" i="6" s="1"/>
  <c r="BL303" i="6"/>
  <c r="IJ303" i="6" s="1"/>
  <c r="BJ303" i="6"/>
  <c r="BI303" i="6"/>
  <c r="IF303" i="6" s="1"/>
  <c r="IK303" i="6" s="1"/>
  <c r="BF303" i="6"/>
  <c r="BG303" i="6" s="1"/>
  <c r="BC303" i="6"/>
  <c r="BD303" i="6" s="1"/>
  <c r="AY303" i="6"/>
  <c r="IB303" i="6" s="1"/>
  <c r="AW303" i="6"/>
  <c r="AV303" i="6"/>
  <c r="AT303" i="6"/>
  <c r="AR303" i="6"/>
  <c r="AQ303" i="6"/>
  <c r="AM303" i="6"/>
  <c r="HT303" i="6" s="1"/>
  <c r="AK303" i="6"/>
  <c r="AJ303" i="6"/>
  <c r="AG303" i="6"/>
  <c r="HP303" i="6" s="1"/>
  <c r="AF303" i="6"/>
  <c r="HR303" i="6" s="1"/>
  <c r="K303" i="6"/>
  <c r="E303" i="6"/>
  <c r="D303" i="6"/>
  <c r="NK302" i="6"/>
  <c r="ND302" i="6"/>
  <c r="NC302" i="6"/>
  <c r="NA302" i="6"/>
  <c r="MZ302" i="6"/>
  <c r="GH302" i="6"/>
  <c r="GE302" i="6"/>
  <c r="GD302" i="6"/>
  <c r="GC302" i="6"/>
  <c r="GB302" i="6"/>
  <c r="GA302" i="6"/>
  <c r="FZ302" i="6"/>
  <c r="FY302" i="6"/>
  <c r="FX302" i="6"/>
  <c r="FU302" i="6"/>
  <c r="FS302" i="6"/>
  <c r="MJ302" i="6" s="1"/>
  <c r="FQ302" i="6"/>
  <c r="MF302" i="6" s="1"/>
  <c r="FP302" i="6"/>
  <c r="MH302" i="6" s="1"/>
  <c r="FM302" i="6"/>
  <c r="MB302" i="6" s="1"/>
  <c r="FK302" i="6"/>
  <c r="LX302" i="6" s="1"/>
  <c r="FJ302" i="6"/>
  <c r="LZ302" i="6" s="1"/>
  <c r="FG302" i="6"/>
  <c r="LT302" i="6" s="1"/>
  <c r="FE302" i="6"/>
  <c r="LP302" i="6" s="1"/>
  <c r="FD302" i="6"/>
  <c r="LR302" i="6" s="1"/>
  <c r="FA302" i="6"/>
  <c r="LL302" i="6" s="1"/>
  <c r="EY302" i="6"/>
  <c r="EX302" i="6"/>
  <c r="EU302" i="6"/>
  <c r="LH302" i="6" s="1"/>
  <c r="ET302" i="6"/>
  <c r="LJ302" i="6" s="1"/>
  <c r="EP302" i="6"/>
  <c r="LD302" i="6" s="1"/>
  <c r="EO302" i="6"/>
  <c r="EN302" i="6"/>
  <c r="EM302" i="6"/>
  <c r="EK302" i="6"/>
  <c r="KZ302" i="6" s="1"/>
  <c r="EJ302" i="6"/>
  <c r="LB302" i="6" s="1"/>
  <c r="EE302" i="6"/>
  <c r="KV302" i="6" s="1"/>
  <c r="EC302" i="6"/>
  <c r="EB302" i="6"/>
  <c r="DW302" i="6"/>
  <c r="KR302" i="6" s="1"/>
  <c r="DV302" i="6"/>
  <c r="KT302" i="6" s="1"/>
  <c r="DR302" i="6"/>
  <c r="KN302" i="6" s="1"/>
  <c r="DP302" i="6"/>
  <c r="DO302" i="6"/>
  <c r="DM302" i="6"/>
  <c r="KJ302" i="6" s="1"/>
  <c r="DL302" i="6"/>
  <c r="KL302" i="6" s="1"/>
  <c r="DG302" i="6"/>
  <c r="KF302" i="6" s="1"/>
  <c r="DE302" i="6"/>
  <c r="KB302" i="6" s="1"/>
  <c r="DD302" i="6"/>
  <c r="KD302" i="6" s="1"/>
  <c r="DA302" i="6"/>
  <c r="JX302" i="6" s="1"/>
  <c r="CY302" i="6"/>
  <c r="JT302" i="6" s="1"/>
  <c r="CX302" i="6"/>
  <c r="JV302" i="6" s="1"/>
  <c r="CU302" i="6"/>
  <c r="JP302" i="6" s="1"/>
  <c r="CS302" i="6"/>
  <c r="CP302" i="6"/>
  <c r="JL302" i="6" s="1"/>
  <c r="CO302" i="6"/>
  <c r="JN302" i="6" s="1"/>
  <c r="CI302" i="6"/>
  <c r="JH302" i="6" s="1"/>
  <c r="CG302" i="6"/>
  <c r="JF302" i="6" s="1"/>
  <c r="CF302" i="6"/>
  <c r="JD302" i="6" s="1"/>
  <c r="CC302" i="6"/>
  <c r="IZ302" i="6" s="1"/>
  <c r="CA302" i="6"/>
  <c r="IX302" i="6" s="1"/>
  <c r="BZ302" i="6"/>
  <c r="IV302" i="6" s="1"/>
  <c r="BW302" i="6"/>
  <c r="IR302" i="6" s="1"/>
  <c r="BU302" i="6"/>
  <c r="BT302" i="6"/>
  <c r="BQ302" i="6"/>
  <c r="IN302" i="6" s="1"/>
  <c r="BP302" i="6"/>
  <c r="IP302" i="6" s="1"/>
  <c r="BL302" i="6"/>
  <c r="IJ302" i="6" s="1"/>
  <c r="BJ302" i="6"/>
  <c r="BI302" i="6"/>
  <c r="IF302" i="6" s="1"/>
  <c r="BF302" i="6"/>
  <c r="BG302" i="6" s="1"/>
  <c r="BC302" i="6"/>
  <c r="AY302" i="6"/>
  <c r="IB302" i="6" s="1"/>
  <c r="AW302" i="6"/>
  <c r="AV302" i="6"/>
  <c r="AT302" i="6"/>
  <c r="AR302" i="6"/>
  <c r="AQ302" i="6"/>
  <c r="AM302" i="6"/>
  <c r="HT302" i="6" s="1"/>
  <c r="AK302" i="6"/>
  <c r="AJ302" i="6"/>
  <c r="AG302" i="6"/>
  <c r="HP302" i="6" s="1"/>
  <c r="AF302" i="6"/>
  <c r="HR302" i="6" s="1"/>
  <c r="K302" i="6"/>
  <c r="L302" i="6" s="1"/>
  <c r="E302" i="6"/>
  <c r="D302" i="6"/>
  <c r="NK301" i="6"/>
  <c r="ND301" i="6"/>
  <c r="NC301" i="6"/>
  <c r="NA301" i="6"/>
  <c r="MZ301" i="6"/>
  <c r="MY301" i="6"/>
  <c r="GH301" i="6"/>
  <c r="GE301" i="6"/>
  <c r="GD301" i="6"/>
  <c r="GC301" i="6"/>
  <c r="GB301" i="6"/>
  <c r="GA301" i="6"/>
  <c r="FZ301" i="6"/>
  <c r="FY301" i="6"/>
  <c r="FX301" i="6"/>
  <c r="FU301" i="6"/>
  <c r="FS301" i="6"/>
  <c r="MJ301" i="6" s="1"/>
  <c r="FQ301" i="6"/>
  <c r="MF301" i="6" s="1"/>
  <c r="FP301" i="6"/>
  <c r="MH301" i="6" s="1"/>
  <c r="FM301" i="6"/>
  <c r="MB301" i="6" s="1"/>
  <c r="FK301" i="6"/>
  <c r="LX301" i="6" s="1"/>
  <c r="FJ301" i="6"/>
  <c r="LZ301" i="6" s="1"/>
  <c r="MD301" i="6" s="1"/>
  <c r="FG301" i="6"/>
  <c r="LT301" i="6" s="1"/>
  <c r="FE301" i="6"/>
  <c r="LP301" i="6" s="1"/>
  <c r="FD301" i="6"/>
  <c r="LR301" i="6" s="1"/>
  <c r="FA301" i="6"/>
  <c r="LL301" i="6" s="1"/>
  <c r="EY301" i="6"/>
  <c r="EX301" i="6"/>
  <c r="EU301" i="6"/>
  <c r="LH301" i="6" s="1"/>
  <c r="ET301" i="6"/>
  <c r="LJ301" i="6" s="1"/>
  <c r="LN301" i="6" s="1"/>
  <c r="EO301" i="6"/>
  <c r="EP301" i="6" s="1"/>
  <c r="LD301" i="6" s="1"/>
  <c r="EN301" i="6"/>
  <c r="EM301" i="6"/>
  <c r="EK301" i="6"/>
  <c r="KZ301" i="6" s="1"/>
  <c r="EJ301" i="6"/>
  <c r="LB301" i="6" s="1"/>
  <c r="EE301" i="6"/>
  <c r="KV301" i="6" s="1"/>
  <c r="EC301" i="6"/>
  <c r="EB301" i="6"/>
  <c r="DW301" i="6"/>
  <c r="KR301" i="6" s="1"/>
  <c r="DV301" i="6"/>
  <c r="KT301" i="6" s="1"/>
  <c r="DR301" i="6"/>
  <c r="KN301" i="6" s="1"/>
  <c r="DP301" i="6"/>
  <c r="DO301" i="6"/>
  <c r="DM301" i="6"/>
  <c r="KJ301" i="6" s="1"/>
  <c r="DL301" i="6"/>
  <c r="KL301" i="6" s="1"/>
  <c r="KP301" i="6" s="1"/>
  <c r="DG301" i="6"/>
  <c r="KF301" i="6" s="1"/>
  <c r="DE301" i="6"/>
  <c r="KB301" i="6" s="1"/>
  <c r="DD301" i="6"/>
  <c r="KD301" i="6" s="1"/>
  <c r="DA301" i="6"/>
  <c r="JX301" i="6" s="1"/>
  <c r="CY301" i="6"/>
  <c r="JT301" i="6" s="1"/>
  <c r="CX301" i="6"/>
  <c r="JV301" i="6" s="1"/>
  <c r="CU301" i="6"/>
  <c r="JP301" i="6" s="1"/>
  <c r="CS301" i="6"/>
  <c r="CP301" i="6"/>
  <c r="JL301" i="6" s="1"/>
  <c r="CO301" i="6"/>
  <c r="JN301" i="6" s="1"/>
  <c r="CI301" i="6"/>
  <c r="JH301" i="6" s="1"/>
  <c r="CG301" i="6"/>
  <c r="JF301" i="6" s="1"/>
  <c r="CF301" i="6"/>
  <c r="JD301" i="6" s="1"/>
  <c r="CC301" i="6"/>
  <c r="IZ301" i="6" s="1"/>
  <c r="CA301" i="6"/>
  <c r="IX301" i="6" s="1"/>
  <c r="BZ301" i="6"/>
  <c r="IV301" i="6" s="1"/>
  <c r="BW301" i="6"/>
  <c r="IR301" i="6" s="1"/>
  <c r="BU301" i="6"/>
  <c r="BT301" i="6"/>
  <c r="BQ301" i="6"/>
  <c r="IN301" i="6" s="1"/>
  <c r="BP301" i="6"/>
  <c r="IP301" i="6" s="1"/>
  <c r="BL301" i="6"/>
  <c r="IJ301" i="6" s="1"/>
  <c r="BJ301" i="6"/>
  <c r="BI301" i="6"/>
  <c r="IF301" i="6" s="1"/>
  <c r="BF301" i="6"/>
  <c r="BG301" i="6" s="1"/>
  <c r="BC301" i="6"/>
  <c r="AY301" i="6"/>
  <c r="IB301" i="6" s="1"/>
  <c r="AW301" i="6"/>
  <c r="AV301" i="6"/>
  <c r="AT301" i="6"/>
  <c r="AR301" i="6"/>
  <c r="AQ301" i="6"/>
  <c r="AM301" i="6"/>
  <c r="HT301" i="6" s="1"/>
  <c r="AK301" i="6"/>
  <c r="AJ301" i="6"/>
  <c r="AG301" i="6"/>
  <c r="HP301" i="6" s="1"/>
  <c r="AF301" i="6"/>
  <c r="HR301" i="6" s="1"/>
  <c r="K301" i="6"/>
  <c r="L301" i="6" s="1"/>
  <c r="E301" i="6"/>
  <c r="D301" i="6"/>
  <c r="NK300" i="6"/>
  <c r="ND300" i="6"/>
  <c r="NC300" i="6"/>
  <c r="NA300" i="6"/>
  <c r="MZ300" i="6"/>
  <c r="GH300" i="6"/>
  <c r="GE300" i="6"/>
  <c r="GD300" i="6"/>
  <c r="GC300" i="6"/>
  <c r="GB300" i="6"/>
  <c r="GA300" i="6"/>
  <c r="FZ300" i="6"/>
  <c r="FY300" i="6"/>
  <c r="FX300" i="6"/>
  <c r="FU300" i="6"/>
  <c r="FS300" i="6"/>
  <c r="MJ300" i="6" s="1"/>
  <c r="FQ300" i="6"/>
  <c r="MF300" i="6" s="1"/>
  <c r="FP300" i="6"/>
  <c r="MH300" i="6" s="1"/>
  <c r="FM300" i="6"/>
  <c r="MB300" i="6" s="1"/>
  <c r="FK300" i="6"/>
  <c r="LX300" i="6" s="1"/>
  <c r="FJ300" i="6"/>
  <c r="LZ300" i="6" s="1"/>
  <c r="FG300" i="6"/>
  <c r="LT300" i="6" s="1"/>
  <c r="FE300" i="6"/>
  <c r="LP300" i="6" s="1"/>
  <c r="FD300" i="6"/>
  <c r="LR300" i="6" s="1"/>
  <c r="LV300" i="6" s="1"/>
  <c r="FA300" i="6"/>
  <c r="LL300" i="6" s="1"/>
  <c r="EY300" i="6"/>
  <c r="EX300" i="6"/>
  <c r="EU300" i="6"/>
  <c r="LH300" i="6" s="1"/>
  <c r="ET300" i="6"/>
  <c r="LJ300" i="6" s="1"/>
  <c r="EO300" i="6"/>
  <c r="EP300" i="6" s="1"/>
  <c r="LD300" i="6" s="1"/>
  <c r="EN300" i="6"/>
  <c r="EM300" i="6"/>
  <c r="EK300" i="6"/>
  <c r="KZ300" i="6" s="1"/>
  <c r="EJ300" i="6"/>
  <c r="LB300" i="6" s="1"/>
  <c r="EE300" i="6"/>
  <c r="KV300" i="6" s="1"/>
  <c r="EC300" i="6"/>
  <c r="EB300" i="6"/>
  <c r="DW300" i="6"/>
  <c r="KR300" i="6" s="1"/>
  <c r="DV300" i="6"/>
  <c r="KT300" i="6" s="1"/>
  <c r="KX300" i="6" s="1"/>
  <c r="DR300" i="6"/>
  <c r="KN300" i="6" s="1"/>
  <c r="DP300" i="6"/>
  <c r="DO300" i="6"/>
  <c r="DM300" i="6"/>
  <c r="KJ300" i="6" s="1"/>
  <c r="DL300" i="6"/>
  <c r="KL300" i="6" s="1"/>
  <c r="DG300" i="6"/>
  <c r="KF300" i="6" s="1"/>
  <c r="DE300" i="6"/>
  <c r="KB300" i="6" s="1"/>
  <c r="DD300" i="6"/>
  <c r="KD300" i="6" s="1"/>
  <c r="DA300" i="6"/>
  <c r="JX300" i="6" s="1"/>
  <c r="CY300" i="6"/>
  <c r="JT300" i="6" s="1"/>
  <c r="CX300" i="6"/>
  <c r="JV300" i="6" s="1"/>
  <c r="CU300" i="6"/>
  <c r="JP300" i="6" s="1"/>
  <c r="CS300" i="6"/>
  <c r="CP300" i="6"/>
  <c r="JL300" i="6" s="1"/>
  <c r="CO300" i="6"/>
  <c r="JN300" i="6" s="1"/>
  <c r="CI300" i="6"/>
  <c r="JH300" i="6" s="1"/>
  <c r="CG300" i="6"/>
  <c r="JF300" i="6" s="1"/>
  <c r="CF300" i="6"/>
  <c r="JD300" i="6" s="1"/>
  <c r="CC300" i="6"/>
  <c r="IZ300" i="6" s="1"/>
  <c r="CA300" i="6"/>
  <c r="IX300" i="6" s="1"/>
  <c r="BZ300" i="6"/>
  <c r="IV300" i="6" s="1"/>
  <c r="BW300" i="6"/>
  <c r="IR300" i="6" s="1"/>
  <c r="BU300" i="6"/>
  <c r="BT300" i="6"/>
  <c r="BQ300" i="6"/>
  <c r="IN300" i="6" s="1"/>
  <c r="BP300" i="6"/>
  <c r="IP300" i="6" s="1"/>
  <c r="BL300" i="6"/>
  <c r="IJ300" i="6" s="1"/>
  <c r="BJ300" i="6"/>
  <c r="IH300" i="6" s="1"/>
  <c r="BI300" i="6"/>
  <c r="IF300" i="6" s="1"/>
  <c r="IK300" i="6" s="1"/>
  <c r="BG300" i="6"/>
  <c r="BF300" i="6"/>
  <c r="BD300" i="6"/>
  <c r="FV300" i="6" s="1"/>
  <c r="BC300" i="6"/>
  <c r="AY300" i="6"/>
  <c r="IB300" i="6" s="1"/>
  <c r="AW300" i="6"/>
  <c r="AV300" i="6"/>
  <c r="AT300" i="6"/>
  <c r="FW300" i="6" s="1"/>
  <c r="AR300" i="6"/>
  <c r="HX300" i="6" s="1"/>
  <c r="AQ300" i="6"/>
  <c r="AM300" i="6"/>
  <c r="HT300" i="6" s="1"/>
  <c r="AK300" i="6"/>
  <c r="AJ300" i="6"/>
  <c r="AG300" i="6"/>
  <c r="HP300" i="6" s="1"/>
  <c r="AF300" i="6"/>
  <c r="HR300" i="6" s="1"/>
  <c r="K300" i="6"/>
  <c r="E300" i="6"/>
  <c r="D300" i="6"/>
  <c r="NK299" i="6"/>
  <c r="ND299" i="6"/>
  <c r="NC299" i="6"/>
  <c r="NA299" i="6"/>
  <c r="MZ299" i="6"/>
  <c r="MY299" i="6"/>
  <c r="GH299" i="6"/>
  <c r="GE299" i="6"/>
  <c r="GD299" i="6"/>
  <c r="GC299" i="6"/>
  <c r="GB299" i="6"/>
  <c r="GA299" i="6"/>
  <c r="FZ299" i="6"/>
  <c r="FY299" i="6"/>
  <c r="FX299" i="6"/>
  <c r="FU299" i="6"/>
  <c r="FS299" i="6"/>
  <c r="MJ299" i="6" s="1"/>
  <c r="FQ299" i="6"/>
  <c r="MF299" i="6" s="1"/>
  <c r="FP299" i="6"/>
  <c r="MH299" i="6" s="1"/>
  <c r="FM299" i="6"/>
  <c r="MB299" i="6" s="1"/>
  <c r="FK299" i="6"/>
  <c r="LX299" i="6" s="1"/>
  <c r="FJ299" i="6"/>
  <c r="LZ299" i="6" s="1"/>
  <c r="FG299" i="6"/>
  <c r="LT299" i="6" s="1"/>
  <c r="FE299" i="6"/>
  <c r="LP299" i="6" s="1"/>
  <c r="FD299" i="6"/>
  <c r="LR299" i="6" s="1"/>
  <c r="FA299" i="6"/>
  <c r="LL299" i="6" s="1"/>
  <c r="EY299" i="6"/>
  <c r="EX299" i="6"/>
  <c r="EU299" i="6"/>
  <c r="LH299" i="6" s="1"/>
  <c r="ET299" i="6"/>
  <c r="LJ299" i="6" s="1"/>
  <c r="EO299" i="6"/>
  <c r="EP299" i="6" s="1"/>
  <c r="LD299" i="6" s="1"/>
  <c r="EN299" i="6"/>
  <c r="EM299" i="6"/>
  <c r="EK299" i="6"/>
  <c r="KZ299" i="6" s="1"/>
  <c r="EJ299" i="6"/>
  <c r="LB299" i="6" s="1"/>
  <c r="EE299" i="6"/>
  <c r="KV299" i="6" s="1"/>
  <c r="EC299" i="6"/>
  <c r="EB299" i="6"/>
  <c r="DW299" i="6"/>
  <c r="KR299" i="6" s="1"/>
  <c r="DV299" i="6"/>
  <c r="KT299" i="6" s="1"/>
  <c r="DR299" i="6"/>
  <c r="KN299" i="6" s="1"/>
  <c r="DP299" i="6"/>
  <c r="DO299" i="6"/>
  <c r="DM299" i="6"/>
  <c r="KJ299" i="6" s="1"/>
  <c r="DL299" i="6"/>
  <c r="KL299" i="6" s="1"/>
  <c r="DG299" i="6"/>
  <c r="KF299" i="6" s="1"/>
  <c r="DE299" i="6"/>
  <c r="KB299" i="6" s="1"/>
  <c r="DD299" i="6"/>
  <c r="KD299" i="6" s="1"/>
  <c r="DA299" i="6"/>
  <c r="JX299" i="6" s="1"/>
  <c r="CY299" i="6"/>
  <c r="JT299" i="6" s="1"/>
  <c r="CX299" i="6"/>
  <c r="JV299" i="6" s="1"/>
  <c r="CU299" i="6"/>
  <c r="JP299" i="6" s="1"/>
  <c r="CS299" i="6"/>
  <c r="CP299" i="6"/>
  <c r="CO299" i="6"/>
  <c r="JN299" i="6" s="1"/>
  <c r="CI299" i="6"/>
  <c r="JH299" i="6" s="1"/>
  <c r="CG299" i="6"/>
  <c r="JF299" i="6" s="1"/>
  <c r="CF299" i="6"/>
  <c r="JD299" i="6" s="1"/>
  <c r="CC299" i="6"/>
  <c r="IZ299" i="6" s="1"/>
  <c r="CA299" i="6"/>
  <c r="IX299" i="6" s="1"/>
  <c r="BZ299" i="6"/>
  <c r="IV299" i="6" s="1"/>
  <c r="BW299" i="6"/>
  <c r="IR299" i="6" s="1"/>
  <c r="BU299" i="6"/>
  <c r="BT299" i="6"/>
  <c r="BQ299" i="6"/>
  <c r="IN299" i="6" s="1"/>
  <c r="BP299" i="6"/>
  <c r="IP299" i="6" s="1"/>
  <c r="BL299" i="6"/>
  <c r="IJ299" i="6" s="1"/>
  <c r="BJ299" i="6"/>
  <c r="BI299" i="6"/>
  <c r="IF299" i="6" s="1"/>
  <c r="IK299" i="6" s="1"/>
  <c r="BF299" i="6"/>
  <c r="BG299" i="6" s="1"/>
  <c r="BC299" i="6"/>
  <c r="BD299" i="6" s="1"/>
  <c r="AY299" i="6"/>
  <c r="IB299" i="6" s="1"/>
  <c r="AW299" i="6"/>
  <c r="AV299" i="6"/>
  <c r="AT299" i="6"/>
  <c r="AR299" i="6"/>
  <c r="AQ299" i="6"/>
  <c r="AM299" i="6"/>
  <c r="HT299" i="6" s="1"/>
  <c r="AK299" i="6"/>
  <c r="AJ299" i="6"/>
  <c r="AG299" i="6"/>
  <c r="HP299" i="6" s="1"/>
  <c r="AF299" i="6"/>
  <c r="HR299" i="6" s="1"/>
  <c r="K299" i="6"/>
  <c r="E299" i="6"/>
  <c r="D299" i="6"/>
  <c r="NK298" i="6"/>
  <c r="ND298" i="6"/>
  <c r="NC298" i="6"/>
  <c r="NA298" i="6"/>
  <c r="MZ298" i="6"/>
  <c r="MY298" i="6"/>
  <c r="GH298" i="6"/>
  <c r="GE298" i="6"/>
  <c r="GD298" i="6"/>
  <c r="GC298" i="6"/>
  <c r="GB298" i="6"/>
  <c r="GA298" i="6"/>
  <c r="FZ298" i="6"/>
  <c r="FY298" i="6"/>
  <c r="FX298" i="6"/>
  <c r="FU298" i="6"/>
  <c r="FS298" i="6"/>
  <c r="MJ298" i="6" s="1"/>
  <c r="FQ298" i="6"/>
  <c r="MF298" i="6" s="1"/>
  <c r="FP298" i="6"/>
  <c r="MH298" i="6" s="1"/>
  <c r="FM298" i="6"/>
  <c r="MB298" i="6" s="1"/>
  <c r="FK298" i="6"/>
  <c r="LX298" i="6" s="1"/>
  <c r="FJ298" i="6"/>
  <c r="LZ298" i="6" s="1"/>
  <c r="FG298" i="6"/>
  <c r="LT298" i="6" s="1"/>
  <c r="FE298" i="6"/>
  <c r="LP298" i="6" s="1"/>
  <c r="FD298" i="6"/>
  <c r="LR298" i="6" s="1"/>
  <c r="FA298" i="6"/>
  <c r="LL298" i="6" s="1"/>
  <c r="EY298" i="6"/>
  <c r="EX298" i="6"/>
  <c r="EU298" i="6"/>
  <c r="LH298" i="6" s="1"/>
  <c r="ET298" i="6"/>
  <c r="LJ298" i="6" s="1"/>
  <c r="EO298" i="6"/>
  <c r="EP298" i="6" s="1"/>
  <c r="LD298" i="6" s="1"/>
  <c r="EN298" i="6"/>
  <c r="EM298" i="6"/>
  <c r="EK298" i="6"/>
  <c r="KZ298" i="6" s="1"/>
  <c r="EJ298" i="6"/>
  <c r="LB298" i="6" s="1"/>
  <c r="EE298" i="6"/>
  <c r="KV298" i="6" s="1"/>
  <c r="EC298" i="6"/>
  <c r="EB298" i="6"/>
  <c r="DW298" i="6"/>
  <c r="KR298" i="6" s="1"/>
  <c r="DV298" i="6"/>
  <c r="KT298" i="6" s="1"/>
  <c r="DR298" i="6"/>
  <c r="KN298" i="6" s="1"/>
  <c r="DP298" i="6"/>
  <c r="DO298" i="6"/>
  <c r="DM298" i="6"/>
  <c r="KJ298" i="6" s="1"/>
  <c r="DL298" i="6"/>
  <c r="KL298" i="6" s="1"/>
  <c r="DG298" i="6"/>
  <c r="KF298" i="6" s="1"/>
  <c r="DE298" i="6"/>
  <c r="KB298" i="6" s="1"/>
  <c r="DD298" i="6"/>
  <c r="KD298" i="6" s="1"/>
  <c r="DA298" i="6"/>
  <c r="JX298" i="6" s="1"/>
  <c r="CY298" i="6"/>
  <c r="JT298" i="6" s="1"/>
  <c r="CX298" i="6"/>
  <c r="JV298" i="6" s="1"/>
  <c r="CU298" i="6"/>
  <c r="JP298" i="6" s="1"/>
  <c r="CS298" i="6"/>
  <c r="CP298" i="6"/>
  <c r="JL298" i="6" s="1"/>
  <c r="CO298" i="6"/>
  <c r="JN298" i="6" s="1"/>
  <c r="CI298" i="6"/>
  <c r="JH298" i="6" s="1"/>
  <c r="CG298" i="6"/>
  <c r="JF298" i="6" s="1"/>
  <c r="CF298" i="6"/>
  <c r="JD298" i="6" s="1"/>
  <c r="CC298" i="6"/>
  <c r="IZ298" i="6" s="1"/>
  <c r="CA298" i="6"/>
  <c r="IX298" i="6" s="1"/>
  <c r="BZ298" i="6"/>
  <c r="IV298" i="6" s="1"/>
  <c r="BW298" i="6"/>
  <c r="IR298" i="6" s="1"/>
  <c r="BU298" i="6"/>
  <c r="BT298" i="6"/>
  <c r="BQ298" i="6"/>
  <c r="IN298" i="6" s="1"/>
  <c r="BP298" i="6"/>
  <c r="IP298" i="6" s="1"/>
  <c r="BL298" i="6"/>
  <c r="IJ298" i="6" s="1"/>
  <c r="BJ298" i="6"/>
  <c r="IH298" i="6" s="1"/>
  <c r="BI298" i="6"/>
  <c r="IF298" i="6" s="1"/>
  <c r="IK298" i="6" s="1"/>
  <c r="BG298" i="6"/>
  <c r="BF298" i="6"/>
  <c r="BD298" i="6"/>
  <c r="FV298" i="6" s="1"/>
  <c r="BC298" i="6"/>
  <c r="AY298" i="6"/>
  <c r="IB298" i="6" s="1"/>
  <c r="AW298" i="6"/>
  <c r="AV298" i="6"/>
  <c r="AT298" i="6"/>
  <c r="FW298" i="6" s="1"/>
  <c r="AR298" i="6"/>
  <c r="HX298" i="6" s="1"/>
  <c r="AQ298" i="6"/>
  <c r="AM298" i="6"/>
  <c r="HT298" i="6" s="1"/>
  <c r="AK298" i="6"/>
  <c r="AJ298" i="6"/>
  <c r="GJ298" i="6" s="1"/>
  <c r="AG298" i="6"/>
  <c r="HP298" i="6" s="1"/>
  <c r="AF298" i="6"/>
  <c r="HR298" i="6" s="1"/>
  <c r="K298" i="6"/>
  <c r="E298" i="6"/>
  <c r="D298" i="6"/>
  <c r="NK297" i="6"/>
  <c r="ND297" i="6"/>
  <c r="NC297" i="6"/>
  <c r="NA297" i="6"/>
  <c r="MZ297" i="6"/>
  <c r="MY297" i="6"/>
  <c r="GH297" i="6"/>
  <c r="GE297" i="6"/>
  <c r="GD297" i="6"/>
  <c r="GC297" i="6"/>
  <c r="GB297" i="6"/>
  <c r="GA297" i="6"/>
  <c r="FZ297" i="6"/>
  <c r="FY297" i="6"/>
  <c r="FX297" i="6"/>
  <c r="FU297" i="6"/>
  <c r="FS297" i="6"/>
  <c r="MJ297" i="6" s="1"/>
  <c r="FQ297" i="6"/>
  <c r="MF297" i="6" s="1"/>
  <c r="FP297" i="6"/>
  <c r="MH297" i="6" s="1"/>
  <c r="FM297" i="6"/>
  <c r="MB297" i="6" s="1"/>
  <c r="FK297" i="6"/>
  <c r="LX297" i="6" s="1"/>
  <c r="FJ297" i="6"/>
  <c r="LZ297" i="6" s="1"/>
  <c r="FG297" i="6"/>
  <c r="LT297" i="6" s="1"/>
  <c r="FE297" i="6"/>
  <c r="LP297" i="6" s="1"/>
  <c r="FD297" i="6"/>
  <c r="LR297" i="6" s="1"/>
  <c r="FA297" i="6"/>
  <c r="LL297" i="6" s="1"/>
  <c r="EY297" i="6"/>
  <c r="EX297" i="6"/>
  <c r="EU297" i="6"/>
  <c r="LH297" i="6" s="1"/>
  <c r="ET297" i="6"/>
  <c r="LJ297" i="6" s="1"/>
  <c r="EO297" i="6"/>
  <c r="EP297" i="6" s="1"/>
  <c r="LD297" i="6" s="1"/>
  <c r="EN297" i="6"/>
  <c r="EM297" i="6"/>
  <c r="EK297" i="6"/>
  <c r="KZ297" i="6" s="1"/>
  <c r="EJ297" i="6"/>
  <c r="LB297" i="6" s="1"/>
  <c r="EE297" i="6"/>
  <c r="KV297" i="6" s="1"/>
  <c r="EC297" i="6"/>
  <c r="EB297" i="6"/>
  <c r="DW297" i="6"/>
  <c r="KR297" i="6" s="1"/>
  <c r="DV297" i="6"/>
  <c r="KT297" i="6" s="1"/>
  <c r="DR297" i="6"/>
  <c r="KN297" i="6" s="1"/>
  <c r="DP297" i="6"/>
  <c r="DO297" i="6"/>
  <c r="DM297" i="6"/>
  <c r="KJ297" i="6" s="1"/>
  <c r="DL297" i="6"/>
  <c r="KL297" i="6" s="1"/>
  <c r="DG297" i="6"/>
  <c r="KF297" i="6" s="1"/>
  <c r="DE297" i="6"/>
  <c r="KB297" i="6" s="1"/>
  <c r="DD297" i="6"/>
  <c r="KD297" i="6" s="1"/>
  <c r="DA297" i="6"/>
  <c r="JX297" i="6" s="1"/>
  <c r="CY297" i="6"/>
  <c r="JT297" i="6" s="1"/>
  <c r="CX297" i="6"/>
  <c r="JV297" i="6" s="1"/>
  <c r="CU297" i="6"/>
  <c r="JP297" i="6" s="1"/>
  <c r="CS297" i="6"/>
  <c r="CP297" i="6"/>
  <c r="CO297" i="6"/>
  <c r="JN297" i="6" s="1"/>
  <c r="CI297" i="6"/>
  <c r="JH297" i="6" s="1"/>
  <c r="CG297" i="6"/>
  <c r="JF297" i="6" s="1"/>
  <c r="CF297" i="6"/>
  <c r="JD297" i="6" s="1"/>
  <c r="CC297" i="6"/>
  <c r="IZ297" i="6" s="1"/>
  <c r="CA297" i="6"/>
  <c r="IX297" i="6" s="1"/>
  <c r="BZ297" i="6"/>
  <c r="IV297" i="6" s="1"/>
  <c r="BW297" i="6"/>
  <c r="IR297" i="6" s="1"/>
  <c r="BU297" i="6"/>
  <c r="BT297" i="6"/>
  <c r="BQ297" i="6"/>
  <c r="IN297" i="6" s="1"/>
  <c r="BP297" i="6"/>
  <c r="IP297" i="6" s="1"/>
  <c r="BL297" i="6"/>
  <c r="IJ297" i="6" s="1"/>
  <c r="BJ297" i="6"/>
  <c r="BI297" i="6"/>
  <c r="IF297" i="6" s="1"/>
  <c r="IK297" i="6" s="1"/>
  <c r="BF297" i="6"/>
  <c r="BG297" i="6" s="1"/>
  <c r="BC297" i="6"/>
  <c r="BD297" i="6" s="1"/>
  <c r="AY297" i="6"/>
  <c r="IB297" i="6" s="1"/>
  <c r="AW297" i="6"/>
  <c r="AV297" i="6"/>
  <c r="AT297" i="6"/>
  <c r="AR297" i="6"/>
  <c r="AQ297" i="6"/>
  <c r="AM297" i="6"/>
  <c r="HT297" i="6" s="1"/>
  <c r="AK297" i="6"/>
  <c r="AJ297" i="6"/>
  <c r="AG297" i="6"/>
  <c r="HP297" i="6" s="1"/>
  <c r="AF297" i="6"/>
  <c r="HR297" i="6" s="1"/>
  <c r="K297" i="6"/>
  <c r="E297" i="6"/>
  <c r="D297" i="6"/>
  <c r="NK296" i="6"/>
  <c r="ND296" i="6"/>
  <c r="NC296" i="6"/>
  <c r="NA296" i="6"/>
  <c r="MZ296" i="6"/>
  <c r="GH296" i="6"/>
  <c r="GE296" i="6"/>
  <c r="GD296" i="6"/>
  <c r="GC296" i="6"/>
  <c r="GB296" i="6"/>
  <c r="GA296" i="6"/>
  <c r="FZ296" i="6"/>
  <c r="FY296" i="6"/>
  <c r="FX296" i="6"/>
  <c r="FU296" i="6"/>
  <c r="FS296" i="6"/>
  <c r="MJ296" i="6" s="1"/>
  <c r="FQ296" i="6"/>
  <c r="MF296" i="6" s="1"/>
  <c r="FP296" i="6"/>
  <c r="MH296" i="6" s="1"/>
  <c r="FM296" i="6"/>
  <c r="MB296" i="6" s="1"/>
  <c r="FK296" i="6"/>
  <c r="LX296" i="6" s="1"/>
  <c r="FJ296" i="6"/>
  <c r="LZ296" i="6" s="1"/>
  <c r="FG296" i="6"/>
  <c r="LT296" i="6" s="1"/>
  <c r="FE296" i="6"/>
  <c r="LP296" i="6" s="1"/>
  <c r="FD296" i="6"/>
  <c r="LR296" i="6" s="1"/>
  <c r="FA296" i="6"/>
  <c r="LL296" i="6" s="1"/>
  <c r="EY296" i="6"/>
  <c r="EX296" i="6"/>
  <c r="EU296" i="6"/>
  <c r="LH296" i="6" s="1"/>
  <c r="ET296" i="6"/>
  <c r="LJ296" i="6" s="1"/>
  <c r="EP296" i="6"/>
  <c r="LD296" i="6" s="1"/>
  <c r="EO296" i="6"/>
  <c r="EN296" i="6"/>
  <c r="EM296" i="6"/>
  <c r="EK296" i="6"/>
  <c r="KZ296" i="6" s="1"/>
  <c r="EJ296" i="6"/>
  <c r="LB296" i="6" s="1"/>
  <c r="EE296" i="6"/>
  <c r="KV296" i="6" s="1"/>
  <c r="EC296" i="6"/>
  <c r="EB296" i="6"/>
  <c r="DW296" i="6"/>
  <c r="KR296" i="6" s="1"/>
  <c r="DV296" i="6"/>
  <c r="KT296" i="6" s="1"/>
  <c r="DR296" i="6"/>
  <c r="KN296" i="6" s="1"/>
  <c r="DP296" i="6"/>
  <c r="DO296" i="6"/>
  <c r="DM296" i="6"/>
  <c r="KJ296" i="6" s="1"/>
  <c r="DL296" i="6"/>
  <c r="KL296" i="6" s="1"/>
  <c r="DG296" i="6"/>
  <c r="KF296" i="6" s="1"/>
  <c r="DE296" i="6"/>
  <c r="KB296" i="6" s="1"/>
  <c r="DD296" i="6"/>
  <c r="KD296" i="6" s="1"/>
  <c r="DA296" i="6"/>
  <c r="JX296" i="6" s="1"/>
  <c r="CY296" i="6"/>
  <c r="JT296" i="6" s="1"/>
  <c r="CX296" i="6"/>
  <c r="JV296" i="6" s="1"/>
  <c r="CU296" i="6"/>
  <c r="JP296" i="6" s="1"/>
  <c r="CS296" i="6"/>
  <c r="CP296" i="6"/>
  <c r="JL296" i="6" s="1"/>
  <c r="CO296" i="6"/>
  <c r="JN296" i="6" s="1"/>
  <c r="CI296" i="6"/>
  <c r="JH296" i="6" s="1"/>
  <c r="CG296" i="6"/>
  <c r="JF296" i="6" s="1"/>
  <c r="CF296" i="6"/>
  <c r="JD296" i="6" s="1"/>
  <c r="CC296" i="6"/>
  <c r="IZ296" i="6" s="1"/>
  <c r="CA296" i="6"/>
  <c r="IX296" i="6" s="1"/>
  <c r="BZ296" i="6"/>
  <c r="IV296" i="6" s="1"/>
  <c r="BW296" i="6"/>
  <c r="IR296" i="6" s="1"/>
  <c r="BU296" i="6"/>
  <c r="BT296" i="6"/>
  <c r="BQ296" i="6"/>
  <c r="IN296" i="6" s="1"/>
  <c r="BP296" i="6"/>
  <c r="IP296" i="6" s="1"/>
  <c r="BL296" i="6"/>
  <c r="IJ296" i="6" s="1"/>
  <c r="BJ296" i="6"/>
  <c r="BI296" i="6"/>
  <c r="IF296" i="6" s="1"/>
  <c r="BF296" i="6"/>
  <c r="BG296" i="6" s="1"/>
  <c r="BC296" i="6"/>
  <c r="AY296" i="6"/>
  <c r="IB296" i="6" s="1"/>
  <c r="AW296" i="6"/>
  <c r="AV296" i="6"/>
  <c r="AT296" i="6"/>
  <c r="AR296" i="6"/>
  <c r="AQ296" i="6"/>
  <c r="AM296" i="6"/>
  <c r="HT296" i="6" s="1"/>
  <c r="AK296" i="6"/>
  <c r="AJ296" i="6"/>
  <c r="AG296" i="6"/>
  <c r="HP296" i="6" s="1"/>
  <c r="AF296" i="6"/>
  <c r="HR296" i="6" s="1"/>
  <c r="K296" i="6"/>
  <c r="L296" i="6" s="1"/>
  <c r="E296" i="6"/>
  <c r="D296" i="6"/>
  <c r="NK295" i="6"/>
  <c r="ND295" i="6"/>
  <c r="NC295" i="6"/>
  <c r="NA295" i="6"/>
  <c r="MZ295" i="6"/>
  <c r="MY295" i="6"/>
  <c r="GH295" i="6"/>
  <c r="GE295" i="6"/>
  <c r="GD295" i="6"/>
  <c r="GC295" i="6"/>
  <c r="GB295" i="6"/>
  <c r="GA295" i="6"/>
  <c r="FZ295" i="6"/>
  <c r="FY295" i="6"/>
  <c r="FX295" i="6"/>
  <c r="FU295" i="6"/>
  <c r="FS295" i="6"/>
  <c r="MJ295" i="6" s="1"/>
  <c r="FQ295" i="6"/>
  <c r="MF295" i="6" s="1"/>
  <c r="FP295" i="6"/>
  <c r="MH295" i="6" s="1"/>
  <c r="FM295" i="6"/>
  <c r="MB295" i="6" s="1"/>
  <c r="FK295" i="6"/>
  <c r="LX295" i="6" s="1"/>
  <c r="FJ295" i="6"/>
  <c r="LZ295" i="6" s="1"/>
  <c r="MD295" i="6" s="1"/>
  <c r="FG295" i="6"/>
  <c r="LT295" i="6" s="1"/>
  <c r="FE295" i="6"/>
  <c r="LP295" i="6" s="1"/>
  <c r="FD295" i="6"/>
  <c r="LR295" i="6" s="1"/>
  <c r="FA295" i="6"/>
  <c r="LL295" i="6" s="1"/>
  <c r="EY295" i="6"/>
  <c r="EX295" i="6"/>
  <c r="EU295" i="6"/>
  <c r="LH295" i="6" s="1"/>
  <c r="ET295" i="6"/>
  <c r="LJ295" i="6" s="1"/>
  <c r="LN295" i="6" s="1"/>
  <c r="EO295" i="6"/>
  <c r="EP295" i="6" s="1"/>
  <c r="LD295" i="6" s="1"/>
  <c r="EN295" i="6"/>
  <c r="EM295" i="6"/>
  <c r="EK295" i="6"/>
  <c r="KZ295" i="6" s="1"/>
  <c r="EJ295" i="6"/>
  <c r="LB295" i="6" s="1"/>
  <c r="EE295" i="6"/>
  <c r="KV295" i="6" s="1"/>
  <c r="EC295" i="6"/>
  <c r="EB295" i="6"/>
  <c r="DW295" i="6"/>
  <c r="KR295" i="6" s="1"/>
  <c r="DV295" i="6"/>
  <c r="KT295" i="6" s="1"/>
  <c r="DR295" i="6"/>
  <c r="KN295" i="6" s="1"/>
  <c r="DP295" i="6"/>
  <c r="DO295" i="6"/>
  <c r="DM295" i="6"/>
  <c r="KJ295" i="6" s="1"/>
  <c r="DL295" i="6"/>
  <c r="KL295" i="6" s="1"/>
  <c r="KP295" i="6" s="1"/>
  <c r="DG295" i="6"/>
  <c r="KF295" i="6" s="1"/>
  <c r="DE295" i="6"/>
  <c r="KB295" i="6" s="1"/>
  <c r="DD295" i="6"/>
  <c r="KD295" i="6" s="1"/>
  <c r="DA295" i="6"/>
  <c r="JX295" i="6" s="1"/>
  <c r="CY295" i="6"/>
  <c r="JT295" i="6" s="1"/>
  <c r="CX295" i="6"/>
  <c r="JV295" i="6" s="1"/>
  <c r="CU295" i="6"/>
  <c r="JP295" i="6" s="1"/>
  <c r="CS295" i="6"/>
  <c r="CP295" i="6"/>
  <c r="JL295" i="6" s="1"/>
  <c r="CO295" i="6"/>
  <c r="JN295" i="6" s="1"/>
  <c r="CI295" i="6"/>
  <c r="JH295" i="6" s="1"/>
  <c r="CG295" i="6"/>
  <c r="JF295" i="6" s="1"/>
  <c r="CF295" i="6"/>
  <c r="JD295" i="6" s="1"/>
  <c r="CC295" i="6"/>
  <c r="IZ295" i="6" s="1"/>
  <c r="CA295" i="6"/>
  <c r="IX295" i="6" s="1"/>
  <c r="BZ295" i="6"/>
  <c r="IV295" i="6" s="1"/>
  <c r="BW295" i="6"/>
  <c r="IR295" i="6" s="1"/>
  <c r="BU295" i="6"/>
  <c r="BT295" i="6"/>
  <c r="BQ295" i="6"/>
  <c r="IN295" i="6" s="1"/>
  <c r="BP295" i="6"/>
  <c r="IP295" i="6" s="1"/>
  <c r="BL295" i="6"/>
  <c r="IJ295" i="6" s="1"/>
  <c r="BJ295" i="6"/>
  <c r="BI295" i="6"/>
  <c r="IF295" i="6" s="1"/>
  <c r="BF295" i="6"/>
  <c r="BG295" i="6" s="1"/>
  <c r="BC295" i="6"/>
  <c r="AY295" i="6"/>
  <c r="IB295" i="6" s="1"/>
  <c r="AW295" i="6"/>
  <c r="AV295" i="6"/>
  <c r="AT295" i="6"/>
  <c r="AR295" i="6"/>
  <c r="AQ295" i="6"/>
  <c r="AM295" i="6"/>
  <c r="HT295" i="6" s="1"/>
  <c r="AK295" i="6"/>
  <c r="AJ295" i="6"/>
  <c r="AG295" i="6"/>
  <c r="HP295" i="6" s="1"/>
  <c r="AF295" i="6"/>
  <c r="HR295" i="6" s="1"/>
  <c r="K295" i="6"/>
  <c r="L295" i="6" s="1"/>
  <c r="E295" i="6"/>
  <c r="D295" i="6"/>
  <c r="NK294" i="6"/>
  <c r="NE294" i="6"/>
  <c r="ND294" i="6"/>
  <c r="NC294" i="6"/>
  <c r="NA294" i="6"/>
  <c r="MZ294" i="6"/>
  <c r="MY294" i="6"/>
  <c r="GH294" i="6"/>
  <c r="GE294" i="6"/>
  <c r="GD294" i="6"/>
  <c r="GC294" i="6"/>
  <c r="GB294" i="6"/>
  <c r="GA294" i="6"/>
  <c r="FZ294" i="6"/>
  <c r="FY294" i="6"/>
  <c r="FX294" i="6"/>
  <c r="FU294" i="6"/>
  <c r="FS294" i="6"/>
  <c r="MJ294" i="6" s="1"/>
  <c r="FQ294" i="6"/>
  <c r="MF294" i="6" s="1"/>
  <c r="FP294" i="6"/>
  <c r="MH294" i="6" s="1"/>
  <c r="FM294" i="6"/>
  <c r="MB294" i="6" s="1"/>
  <c r="FK294" i="6"/>
  <c r="LX294" i="6" s="1"/>
  <c r="FJ294" i="6"/>
  <c r="LZ294" i="6" s="1"/>
  <c r="FG294" i="6"/>
  <c r="LT294" i="6" s="1"/>
  <c r="FE294" i="6"/>
  <c r="LP294" i="6" s="1"/>
  <c r="FD294" i="6"/>
  <c r="LR294" i="6" s="1"/>
  <c r="LV294" i="6" s="1"/>
  <c r="FA294" i="6"/>
  <c r="LL294" i="6" s="1"/>
  <c r="EY294" i="6"/>
  <c r="EX294" i="6"/>
  <c r="EU294" i="6"/>
  <c r="LH294" i="6" s="1"/>
  <c r="ET294" i="6"/>
  <c r="LJ294" i="6" s="1"/>
  <c r="EO294" i="6"/>
  <c r="EP294" i="6" s="1"/>
  <c r="LD294" i="6" s="1"/>
  <c r="EN294" i="6"/>
  <c r="EM294" i="6"/>
  <c r="EK294" i="6"/>
  <c r="KZ294" i="6" s="1"/>
  <c r="EJ294" i="6"/>
  <c r="LB294" i="6" s="1"/>
  <c r="EE294" i="6"/>
  <c r="KV294" i="6" s="1"/>
  <c r="EC294" i="6"/>
  <c r="EB294" i="6"/>
  <c r="DW294" i="6"/>
  <c r="KR294" i="6" s="1"/>
  <c r="DV294" i="6"/>
  <c r="KT294" i="6" s="1"/>
  <c r="KX294" i="6" s="1"/>
  <c r="DR294" i="6"/>
  <c r="KN294" i="6" s="1"/>
  <c r="DP294" i="6"/>
  <c r="DO294" i="6"/>
  <c r="DM294" i="6"/>
  <c r="KJ294" i="6" s="1"/>
  <c r="DL294" i="6"/>
  <c r="KL294" i="6" s="1"/>
  <c r="DG294" i="6"/>
  <c r="KF294" i="6" s="1"/>
  <c r="DE294" i="6"/>
  <c r="KB294" i="6" s="1"/>
  <c r="DD294" i="6"/>
  <c r="KD294" i="6" s="1"/>
  <c r="DA294" i="6"/>
  <c r="JX294" i="6" s="1"/>
  <c r="CY294" i="6"/>
  <c r="JT294" i="6" s="1"/>
  <c r="CX294" i="6"/>
  <c r="JV294" i="6" s="1"/>
  <c r="CU294" i="6"/>
  <c r="JP294" i="6" s="1"/>
  <c r="CS294" i="6"/>
  <c r="CP294" i="6"/>
  <c r="JL294" i="6" s="1"/>
  <c r="CO294" i="6"/>
  <c r="JN294" i="6" s="1"/>
  <c r="CI294" i="6"/>
  <c r="JH294" i="6" s="1"/>
  <c r="CG294" i="6"/>
  <c r="JF294" i="6" s="1"/>
  <c r="CF294" i="6"/>
  <c r="JD294" i="6" s="1"/>
  <c r="CC294" i="6"/>
  <c r="IZ294" i="6" s="1"/>
  <c r="CA294" i="6"/>
  <c r="IX294" i="6" s="1"/>
  <c r="BZ294" i="6"/>
  <c r="IV294" i="6" s="1"/>
  <c r="BW294" i="6"/>
  <c r="IR294" i="6" s="1"/>
  <c r="BU294" i="6"/>
  <c r="BT294" i="6"/>
  <c r="BQ294" i="6"/>
  <c r="IN294" i="6" s="1"/>
  <c r="BP294" i="6"/>
  <c r="IP294" i="6" s="1"/>
  <c r="BL294" i="6"/>
  <c r="IJ294" i="6" s="1"/>
  <c r="BJ294" i="6"/>
  <c r="BI294" i="6"/>
  <c r="IF294" i="6" s="1"/>
  <c r="IK294" i="6" s="1"/>
  <c r="BF294" i="6"/>
  <c r="BG294" i="6" s="1"/>
  <c r="BC294" i="6"/>
  <c r="BD294" i="6" s="1"/>
  <c r="AY294" i="6"/>
  <c r="IB294" i="6" s="1"/>
  <c r="AW294" i="6"/>
  <c r="AV294" i="6"/>
  <c r="AT294" i="6"/>
  <c r="AR294" i="6"/>
  <c r="AQ294" i="6"/>
  <c r="AM294" i="6"/>
  <c r="HT294" i="6" s="1"/>
  <c r="AK294" i="6"/>
  <c r="AJ294" i="6"/>
  <c r="AG294" i="6"/>
  <c r="HP294" i="6" s="1"/>
  <c r="AF294" i="6"/>
  <c r="HR294" i="6" s="1"/>
  <c r="K294" i="6"/>
  <c r="E294" i="6"/>
  <c r="D294" i="6"/>
  <c r="NK293" i="6"/>
  <c r="ND293" i="6"/>
  <c r="NC293" i="6"/>
  <c r="NA293" i="6"/>
  <c r="MZ293" i="6"/>
  <c r="MY293" i="6"/>
  <c r="GH293" i="6"/>
  <c r="GE293" i="6"/>
  <c r="GD293" i="6"/>
  <c r="GC293" i="6"/>
  <c r="GB293" i="6"/>
  <c r="GA293" i="6"/>
  <c r="FZ293" i="6"/>
  <c r="FY293" i="6"/>
  <c r="FX293" i="6"/>
  <c r="FU293" i="6"/>
  <c r="FS293" i="6"/>
  <c r="MJ293" i="6" s="1"/>
  <c r="FQ293" i="6"/>
  <c r="MF293" i="6" s="1"/>
  <c r="FP293" i="6"/>
  <c r="MH293" i="6" s="1"/>
  <c r="FM293" i="6"/>
  <c r="MB293" i="6" s="1"/>
  <c r="FK293" i="6"/>
  <c r="LX293" i="6" s="1"/>
  <c r="FJ293" i="6"/>
  <c r="LZ293" i="6" s="1"/>
  <c r="FG293" i="6"/>
  <c r="LT293" i="6" s="1"/>
  <c r="FE293" i="6"/>
  <c r="LP293" i="6" s="1"/>
  <c r="FD293" i="6"/>
  <c r="LR293" i="6" s="1"/>
  <c r="FA293" i="6"/>
  <c r="LL293" i="6" s="1"/>
  <c r="EY293" i="6"/>
  <c r="EX293" i="6"/>
  <c r="EU293" i="6"/>
  <c r="LH293" i="6" s="1"/>
  <c r="ET293" i="6"/>
  <c r="LJ293" i="6" s="1"/>
  <c r="EO293" i="6"/>
  <c r="EP293" i="6" s="1"/>
  <c r="LD293" i="6" s="1"/>
  <c r="EN293" i="6"/>
  <c r="EM293" i="6"/>
  <c r="EK293" i="6"/>
  <c r="KZ293" i="6" s="1"/>
  <c r="EJ293" i="6"/>
  <c r="LB293" i="6" s="1"/>
  <c r="EE293" i="6"/>
  <c r="KV293" i="6" s="1"/>
  <c r="EC293" i="6"/>
  <c r="EB293" i="6"/>
  <c r="DW293" i="6"/>
  <c r="KR293" i="6" s="1"/>
  <c r="DV293" i="6"/>
  <c r="KT293" i="6" s="1"/>
  <c r="DR293" i="6"/>
  <c r="KN293" i="6" s="1"/>
  <c r="DP293" i="6"/>
  <c r="DO293" i="6"/>
  <c r="DM293" i="6"/>
  <c r="KJ293" i="6" s="1"/>
  <c r="DL293" i="6"/>
  <c r="KL293" i="6" s="1"/>
  <c r="DG293" i="6"/>
  <c r="KF293" i="6" s="1"/>
  <c r="DE293" i="6"/>
  <c r="KB293" i="6" s="1"/>
  <c r="DD293" i="6"/>
  <c r="KD293" i="6" s="1"/>
  <c r="DA293" i="6"/>
  <c r="JX293" i="6" s="1"/>
  <c r="CY293" i="6"/>
  <c r="JT293" i="6" s="1"/>
  <c r="CX293" i="6"/>
  <c r="JV293" i="6" s="1"/>
  <c r="CU293" i="6"/>
  <c r="JP293" i="6" s="1"/>
  <c r="CS293" i="6"/>
  <c r="CP293" i="6"/>
  <c r="CO293" i="6"/>
  <c r="JN293" i="6" s="1"/>
  <c r="CI293" i="6"/>
  <c r="JH293" i="6" s="1"/>
  <c r="CG293" i="6"/>
  <c r="JF293" i="6" s="1"/>
  <c r="CF293" i="6"/>
  <c r="JD293" i="6" s="1"/>
  <c r="CC293" i="6"/>
  <c r="IZ293" i="6" s="1"/>
  <c r="CA293" i="6"/>
  <c r="IX293" i="6" s="1"/>
  <c r="BZ293" i="6"/>
  <c r="IV293" i="6" s="1"/>
  <c r="BW293" i="6"/>
  <c r="IR293" i="6" s="1"/>
  <c r="BU293" i="6"/>
  <c r="BT293" i="6"/>
  <c r="BQ293" i="6"/>
  <c r="IN293" i="6" s="1"/>
  <c r="BP293" i="6"/>
  <c r="IP293" i="6" s="1"/>
  <c r="BL293" i="6"/>
  <c r="IJ293" i="6" s="1"/>
  <c r="BJ293" i="6"/>
  <c r="BI293" i="6"/>
  <c r="IF293" i="6" s="1"/>
  <c r="IK293" i="6" s="1"/>
  <c r="BF293" i="6"/>
  <c r="BG293" i="6" s="1"/>
  <c r="BC293" i="6"/>
  <c r="BD293" i="6" s="1"/>
  <c r="AY293" i="6"/>
  <c r="IB293" i="6" s="1"/>
  <c r="AW293" i="6"/>
  <c r="AV293" i="6"/>
  <c r="AT293" i="6"/>
  <c r="FW293" i="6" s="1"/>
  <c r="AR293" i="6"/>
  <c r="AQ293" i="6"/>
  <c r="AM293" i="6"/>
  <c r="HT293" i="6" s="1"/>
  <c r="AK293" i="6"/>
  <c r="AJ293" i="6"/>
  <c r="AG293" i="6"/>
  <c r="HP293" i="6" s="1"/>
  <c r="AF293" i="6"/>
  <c r="HR293" i="6" s="1"/>
  <c r="K293" i="6"/>
  <c r="E293" i="6"/>
  <c r="D293" i="6"/>
  <c r="NK292" i="6"/>
  <c r="ND292" i="6"/>
  <c r="NC292" i="6"/>
  <c r="NA292" i="6"/>
  <c r="MZ292" i="6"/>
  <c r="MY292" i="6"/>
  <c r="GH292" i="6"/>
  <c r="GE292" i="6"/>
  <c r="GD292" i="6"/>
  <c r="GC292" i="6"/>
  <c r="GB292" i="6"/>
  <c r="GA292" i="6"/>
  <c r="FZ292" i="6"/>
  <c r="FY292" i="6"/>
  <c r="FX292" i="6"/>
  <c r="FU292" i="6"/>
  <c r="FS292" i="6"/>
  <c r="MJ292" i="6" s="1"/>
  <c r="FQ292" i="6"/>
  <c r="MF292" i="6" s="1"/>
  <c r="FP292" i="6"/>
  <c r="MH292" i="6" s="1"/>
  <c r="FM292" i="6"/>
  <c r="MB292" i="6" s="1"/>
  <c r="FK292" i="6"/>
  <c r="LX292" i="6" s="1"/>
  <c r="FJ292" i="6"/>
  <c r="LZ292" i="6" s="1"/>
  <c r="FG292" i="6"/>
  <c r="LT292" i="6" s="1"/>
  <c r="FE292" i="6"/>
  <c r="LP292" i="6" s="1"/>
  <c r="FD292" i="6"/>
  <c r="LR292" i="6" s="1"/>
  <c r="FA292" i="6"/>
  <c r="LL292" i="6" s="1"/>
  <c r="EY292" i="6"/>
  <c r="EX292" i="6"/>
  <c r="EU292" i="6"/>
  <c r="LH292" i="6" s="1"/>
  <c r="ET292" i="6"/>
  <c r="LJ292" i="6" s="1"/>
  <c r="EO292" i="6"/>
  <c r="EP292" i="6" s="1"/>
  <c r="LD292" i="6" s="1"/>
  <c r="EN292" i="6"/>
  <c r="EM292" i="6"/>
  <c r="EK292" i="6"/>
  <c r="KZ292" i="6" s="1"/>
  <c r="EJ292" i="6"/>
  <c r="LB292" i="6" s="1"/>
  <c r="EE292" i="6"/>
  <c r="KV292" i="6" s="1"/>
  <c r="EC292" i="6"/>
  <c r="EB292" i="6"/>
  <c r="DW292" i="6"/>
  <c r="KR292" i="6" s="1"/>
  <c r="DV292" i="6"/>
  <c r="KT292" i="6" s="1"/>
  <c r="DR292" i="6"/>
  <c r="KN292" i="6" s="1"/>
  <c r="DP292" i="6"/>
  <c r="DO292" i="6"/>
  <c r="DM292" i="6"/>
  <c r="KJ292" i="6" s="1"/>
  <c r="DL292" i="6"/>
  <c r="KL292" i="6" s="1"/>
  <c r="DG292" i="6"/>
  <c r="KF292" i="6" s="1"/>
  <c r="DE292" i="6"/>
  <c r="KB292" i="6" s="1"/>
  <c r="DD292" i="6"/>
  <c r="KD292" i="6" s="1"/>
  <c r="DA292" i="6"/>
  <c r="JX292" i="6" s="1"/>
  <c r="CY292" i="6"/>
  <c r="JT292" i="6" s="1"/>
  <c r="CX292" i="6"/>
  <c r="JV292" i="6" s="1"/>
  <c r="CU292" i="6"/>
  <c r="JP292" i="6" s="1"/>
  <c r="CS292" i="6"/>
  <c r="CP292" i="6"/>
  <c r="JL292" i="6" s="1"/>
  <c r="CO292" i="6"/>
  <c r="JN292" i="6" s="1"/>
  <c r="CI292" i="6"/>
  <c r="JH292" i="6" s="1"/>
  <c r="CG292" i="6"/>
  <c r="JF292" i="6" s="1"/>
  <c r="CF292" i="6"/>
  <c r="JD292" i="6" s="1"/>
  <c r="CC292" i="6"/>
  <c r="IZ292" i="6" s="1"/>
  <c r="CA292" i="6"/>
  <c r="IX292" i="6" s="1"/>
  <c r="BZ292" i="6"/>
  <c r="IV292" i="6" s="1"/>
  <c r="BW292" i="6"/>
  <c r="IR292" i="6" s="1"/>
  <c r="BU292" i="6"/>
  <c r="BT292" i="6"/>
  <c r="BQ292" i="6"/>
  <c r="IN292" i="6" s="1"/>
  <c r="BP292" i="6"/>
  <c r="IP292" i="6" s="1"/>
  <c r="BL292" i="6"/>
  <c r="IJ292" i="6" s="1"/>
  <c r="BJ292" i="6"/>
  <c r="BI292" i="6"/>
  <c r="IF292" i="6" s="1"/>
  <c r="IK292" i="6" s="1"/>
  <c r="BF292" i="6"/>
  <c r="BG292" i="6" s="1"/>
  <c r="BC292" i="6"/>
  <c r="BD292" i="6" s="1"/>
  <c r="AY292" i="6"/>
  <c r="IB292" i="6" s="1"/>
  <c r="AW292" i="6"/>
  <c r="AV292" i="6"/>
  <c r="AT292" i="6"/>
  <c r="AR292" i="6"/>
  <c r="AQ292" i="6"/>
  <c r="AM292" i="6"/>
  <c r="HT292" i="6" s="1"/>
  <c r="AK292" i="6"/>
  <c r="AJ292" i="6"/>
  <c r="AG292" i="6"/>
  <c r="HP292" i="6" s="1"/>
  <c r="AF292" i="6"/>
  <c r="HR292" i="6" s="1"/>
  <c r="K292" i="6"/>
  <c r="E292" i="6"/>
  <c r="D292" i="6"/>
  <c r="NK291" i="6"/>
  <c r="ND291" i="6"/>
  <c r="NC291" i="6"/>
  <c r="NA291" i="6"/>
  <c r="MZ291" i="6"/>
  <c r="MY291" i="6"/>
  <c r="GH291" i="6"/>
  <c r="GE291" i="6"/>
  <c r="GD291" i="6"/>
  <c r="GC291" i="6"/>
  <c r="GB291" i="6"/>
  <c r="GA291" i="6"/>
  <c r="FZ291" i="6"/>
  <c r="FY291" i="6"/>
  <c r="FX291" i="6"/>
  <c r="FU291" i="6"/>
  <c r="FS291" i="6"/>
  <c r="MJ291" i="6" s="1"/>
  <c r="FQ291" i="6"/>
  <c r="MF291" i="6" s="1"/>
  <c r="FP291" i="6"/>
  <c r="MH291" i="6" s="1"/>
  <c r="FM291" i="6"/>
  <c r="MB291" i="6" s="1"/>
  <c r="FK291" i="6"/>
  <c r="LX291" i="6" s="1"/>
  <c r="FJ291" i="6"/>
  <c r="LZ291" i="6" s="1"/>
  <c r="FG291" i="6"/>
  <c r="LT291" i="6" s="1"/>
  <c r="FE291" i="6"/>
  <c r="LP291" i="6" s="1"/>
  <c r="FD291" i="6"/>
  <c r="LR291" i="6" s="1"/>
  <c r="FA291" i="6"/>
  <c r="LL291" i="6" s="1"/>
  <c r="EY291" i="6"/>
  <c r="EX291" i="6"/>
  <c r="EU291" i="6"/>
  <c r="LH291" i="6" s="1"/>
  <c r="ET291" i="6"/>
  <c r="LJ291" i="6" s="1"/>
  <c r="EO291" i="6"/>
  <c r="EP291" i="6" s="1"/>
  <c r="LD291" i="6" s="1"/>
  <c r="EN291" i="6"/>
  <c r="EM291" i="6"/>
  <c r="EK291" i="6"/>
  <c r="KZ291" i="6" s="1"/>
  <c r="EJ291" i="6"/>
  <c r="LB291" i="6" s="1"/>
  <c r="EE291" i="6"/>
  <c r="KV291" i="6" s="1"/>
  <c r="EC291" i="6"/>
  <c r="EB291" i="6"/>
  <c r="DW291" i="6"/>
  <c r="KR291" i="6" s="1"/>
  <c r="DV291" i="6"/>
  <c r="KT291" i="6" s="1"/>
  <c r="DR291" i="6"/>
  <c r="KN291" i="6" s="1"/>
  <c r="DP291" i="6"/>
  <c r="DO291" i="6"/>
  <c r="DM291" i="6"/>
  <c r="KJ291" i="6" s="1"/>
  <c r="DL291" i="6"/>
  <c r="KL291" i="6" s="1"/>
  <c r="DG291" i="6"/>
  <c r="KF291" i="6" s="1"/>
  <c r="DE291" i="6"/>
  <c r="KB291" i="6" s="1"/>
  <c r="DD291" i="6"/>
  <c r="KD291" i="6" s="1"/>
  <c r="DA291" i="6"/>
  <c r="JX291" i="6" s="1"/>
  <c r="CY291" i="6"/>
  <c r="JT291" i="6" s="1"/>
  <c r="CX291" i="6"/>
  <c r="JV291" i="6" s="1"/>
  <c r="CU291" i="6"/>
  <c r="JP291" i="6" s="1"/>
  <c r="CS291" i="6"/>
  <c r="CP291" i="6"/>
  <c r="CO291" i="6"/>
  <c r="JN291" i="6" s="1"/>
  <c r="CI291" i="6"/>
  <c r="JH291" i="6" s="1"/>
  <c r="CG291" i="6"/>
  <c r="JF291" i="6" s="1"/>
  <c r="CF291" i="6"/>
  <c r="JD291" i="6" s="1"/>
  <c r="CC291" i="6"/>
  <c r="IZ291" i="6" s="1"/>
  <c r="CA291" i="6"/>
  <c r="IX291" i="6" s="1"/>
  <c r="BZ291" i="6"/>
  <c r="IV291" i="6" s="1"/>
  <c r="BW291" i="6"/>
  <c r="IR291" i="6" s="1"/>
  <c r="BU291" i="6"/>
  <c r="BT291" i="6"/>
  <c r="BQ291" i="6"/>
  <c r="IN291" i="6" s="1"/>
  <c r="BP291" i="6"/>
  <c r="IP291" i="6" s="1"/>
  <c r="BL291" i="6"/>
  <c r="IJ291" i="6" s="1"/>
  <c r="BJ291" i="6"/>
  <c r="BI291" i="6"/>
  <c r="IF291" i="6" s="1"/>
  <c r="IK291" i="6" s="1"/>
  <c r="BF291" i="6"/>
  <c r="BG291" i="6" s="1"/>
  <c r="BC291" i="6"/>
  <c r="BD291" i="6" s="1"/>
  <c r="AY291" i="6"/>
  <c r="IB291" i="6" s="1"/>
  <c r="AW291" i="6"/>
  <c r="AV291" i="6"/>
  <c r="AT291" i="6"/>
  <c r="FW291" i="6" s="1"/>
  <c r="AR291" i="6"/>
  <c r="AQ291" i="6"/>
  <c r="AM291" i="6"/>
  <c r="HT291" i="6" s="1"/>
  <c r="AK291" i="6"/>
  <c r="GI291" i="6" s="1"/>
  <c r="AJ291" i="6"/>
  <c r="AG291" i="6"/>
  <c r="HP291" i="6" s="1"/>
  <c r="AF291" i="6"/>
  <c r="HR291" i="6" s="1"/>
  <c r="K291" i="6"/>
  <c r="E291" i="6"/>
  <c r="D291" i="6"/>
  <c r="NK290" i="6"/>
  <c r="ND290" i="6"/>
  <c r="NC290" i="6"/>
  <c r="NA290" i="6"/>
  <c r="MZ290" i="6"/>
  <c r="MY290" i="6"/>
  <c r="GH290" i="6"/>
  <c r="GE290" i="6"/>
  <c r="GD290" i="6"/>
  <c r="GC290" i="6"/>
  <c r="GB290" i="6"/>
  <c r="GA290" i="6"/>
  <c r="FZ290" i="6"/>
  <c r="FY290" i="6"/>
  <c r="FX290" i="6"/>
  <c r="FU290" i="6"/>
  <c r="FS290" i="6"/>
  <c r="MJ290" i="6" s="1"/>
  <c r="FQ290" i="6"/>
  <c r="MF290" i="6" s="1"/>
  <c r="FP290" i="6"/>
  <c r="MH290" i="6" s="1"/>
  <c r="FM290" i="6"/>
  <c r="MB290" i="6" s="1"/>
  <c r="FK290" i="6"/>
  <c r="LX290" i="6" s="1"/>
  <c r="FJ290" i="6"/>
  <c r="LZ290" i="6" s="1"/>
  <c r="FG290" i="6"/>
  <c r="LT290" i="6" s="1"/>
  <c r="FE290" i="6"/>
  <c r="LP290" i="6" s="1"/>
  <c r="FD290" i="6"/>
  <c r="LR290" i="6" s="1"/>
  <c r="FA290" i="6"/>
  <c r="LL290" i="6" s="1"/>
  <c r="EY290" i="6"/>
  <c r="EX290" i="6"/>
  <c r="EU290" i="6"/>
  <c r="LH290" i="6" s="1"/>
  <c r="ET290" i="6"/>
  <c r="LJ290" i="6" s="1"/>
  <c r="EO290" i="6"/>
  <c r="EP290" i="6" s="1"/>
  <c r="LD290" i="6" s="1"/>
  <c r="EN290" i="6"/>
  <c r="EM290" i="6"/>
  <c r="EK290" i="6"/>
  <c r="KZ290" i="6" s="1"/>
  <c r="EJ290" i="6"/>
  <c r="LB290" i="6" s="1"/>
  <c r="EE290" i="6"/>
  <c r="KV290" i="6" s="1"/>
  <c r="EC290" i="6"/>
  <c r="EB290" i="6"/>
  <c r="DW290" i="6"/>
  <c r="KR290" i="6" s="1"/>
  <c r="DV290" i="6"/>
  <c r="KT290" i="6" s="1"/>
  <c r="DR290" i="6"/>
  <c r="KN290" i="6" s="1"/>
  <c r="DP290" i="6"/>
  <c r="DO290" i="6"/>
  <c r="DM290" i="6"/>
  <c r="KJ290" i="6" s="1"/>
  <c r="DL290" i="6"/>
  <c r="KL290" i="6" s="1"/>
  <c r="DG290" i="6"/>
  <c r="KF290" i="6" s="1"/>
  <c r="DE290" i="6"/>
  <c r="KB290" i="6" s="1"/>
  <c r="DD290" i="6"/>
  <c r="KD290" i="6" s="1"/>
  <c r="DA290" i="6"/>
  <c r="JX290" i="6" s="1"/>
  <c r="CY290" i="6"/>
  <c r="JT290" i="6" s="1"/>
  <c r="CX290" i="6"/>
  <c r="JV290" i="6" s="1"/>
  <c r="CU290" i="6"/>
  <c r="JP290" i="6" s="1"/>
  <c r="CS290" i="6"/>
  <c r="CP290" i="6"/>
  <c r="JL290" i="6" s="1"/>
  <c r="CO290" i="6"/>
  <c r="JN290" i="6" s="1"/>
  <c r="CI290" i="6"/>
  <c r="JH290" i="6" s="1"/>
  <c r="CG290" i="6"/>
  <c r="JF290" i="6" s="1"/>
  <c r="CF290" i="6"/>
  <c r="JD290" i="6" s="1"/>
  <c r="CC290" i="6"/>
  <c r="IZ290" i="6" s="1"/>
  <c r="CA290" i="6"/>
  <c r="IX290" i="6" s="1"/>
  <c r="BZ290" i="6"/>
  <c r="IV290" i="6" s="1"/>
  <c r="BW290" i="6"/>
  <c r="IR290" i="6" s="1"/>
  <c r="BU290" i="6"/>
  <c r="BT290" i="6"/>
  <c r="BQ290" i="6"/>
  <c r="IN290" i="6" s="1"/>
  <c r="BP290" i="6"/>
  <c r="IP290" i="6" s="1"/>
  <c r="BL290" i="6"/>
  <c r="IJ290" i="6" s="1"/>
  <c r="BJ290" i="6"/>
  <c r="BI290" i="6"/>
  <c r="IF290" i="6" s="1"/>
  <c r="IK290" i="6" s="1"/>
  <c r="BF290" i="6"/>
  <c r="BG290" i="6" s="1"/>
  <c r="BC290" i="6"/>
  <c r="BD290" i="6" s="1"/>
  <c r="AY290" i="6"/>
  <c r="IB290" i="6" s="1"/>
  <c r="AW290" i="6"/>
  <c r="AV290" i="6"/>
  <c r="AT290" i="6"/>
  <c r="AR290" i="6"/>
  <c r="AQ290" i="6"/>
  <c r="AM290" i="6"/>
  <c r="HT290" i="6" s="1"/>
  <c r="AK290" i="6"/>
  <c r="AJ290" i="6"/>
  <c r="AG290" i="6"/>
  <c r="HP290" i="6" s="1"/>
  <c r="AF290" i="6"/>
  <c r="HR290" i="6" s="1"/>
  <c r="K290" i="6"/>
  <c r="E290" i="6"/>
  <c r="D290" i="6"/>
  <c r="NK289" i="6"/>
  <c r="ND289" i="6"/>
  <c r="NC289" i="6"/>
  <c r="NA289" i="6"/>
  <c r="MZ289" i="6"/>
  <c r="MY289" i="6"/>
  <c r="GH289" i="6"/>
  <c r="GE289" i="6"/>
  <c r="GD289" i="6"/>
  <c r="GC289" i="6"/>
  <c r="GB289" i="6"/>
  <c r="GA289" i="6"/>
  <c r="FZ289" i="6"/>
  <c r="FY289" i="6"/>
  <c r="FX289" i="6"/>
  <c r="FU289" i="6"/>
  <c r="FS289" i="6"/>
  <c r="MJ289" i="6" s="1"/>
  <c r="FQ289" i="6"/>
  <c r="MF289" i="6" s="1"/>
  <c r="FP289" i="6"/>
  <c r="MH289" i="6" s="1"/>
  <c r="FM289" i="6"/>
  <c r="MB289" i="6" s="1"/>
  <c r="FK289" i="6"/>
  <c r="LX289" i="6" s="1"/>
  <c r="FJ289" i="6"/>
  <c r="LZ289" i="6" s="1"/>
  <c r="FG289" i="6"/>
  <c r="LT289" i="6" s="1"/>
  <c r="FE289" i="6"/>
  <c r="LP289" i="6" s="1"/>
  <c r="FD289" i="6"/>
  <c r="LR289" i="6" s="1"/>
  <c r="FA289" i="6"/>
  <c r="LL289" i="6" s="1"/>
  <c r="EY289" i="6"/>
  <c r="EX289" i="6"/>
  <c r="EU289" i="6"/>
  <c r="LH289" i="6" s="1"/>
  <c r="ET289" i="6"/>
  <c r="LJ289" i="6" s="1"/>
  <c r="EO289" i="6"/>
  <c r="EP289" i="6" s="1"/>
  <c r="LD289" i="6" s="1"/>
  <c r="EN289" i="6"/>
  <c r="EM289" i="6"/>
  <c r="EK289" i="6"/>
  <c r="KZ289" i="6" s="1"/>
  <c r="EJ289" i="6"/>
  <c r="LB289" i="6" s="1"/>
  <c r="EE289" i="6"/>
  <c r="KV289" i="6" s="1"/>
  <c r="EC289" i="6"/>
  <c r="EB289" i="6"/>
  <c r="DW289" i="6"/>
  <c r="KR289" i="6" s="1"/>
  <c r="DV289" i="6"/>
  <c r="KT289" i="6" s="1"/>
  <c r="DR289" i="6"/>
  <c r="KN289" i="6" s="1"/>
  <c r="DP289" i="6"/>
  <c r="DO289" i="6"/>
  <c r="DM289" i="6"/>
  <c r="KJ289" i="6" s="1"/>
  <c r="DL289" i="6"/>
  <c r="KL289" i="6" s="1"/>
  <c r="DG289" i="6"/>
  <c r="KF289" i="6" s="1"/>
  <c r="DE289" i="6"/>
  <c r="KB289" i="6" s="1"/>
  <c r="DD289" i="6"/>
  <c r="KD289" i="6" s="1"/>
  <c r="DA289" i="6"/>
  <c r="JX289" i="6" s="1"/>
  <c r="CY289" i="6"/>
  <c r="JT289" i="6" s="1"/>
  <c r="CX289" i="6"/>
  <c r="JV289" i="6" s="1"/>
  <c r="CU289" i="6"/>
  <c r="JP289" i="6" s="1"/>
  <c r="CS289" i="6"/>
  <c r="CP289" i="6"/>
  <c r="CO289" i="6"/>
  <c r="JN289" i="6" s="1"/>
  <c r="CI289" i="6"/>
  <c r="JH289" i="6" s="1"/>
  <c r="CG289" i="6"/>
  <c r="JF289" i="6" s="1"/>
  <c r="CF289" i="6"/>
  <c r="JD289" i="6" s="1"/>
  <c r="CC289" i="6"/>
  <c r="IZ289" i="6" s="1"/>
  <c r="CA289" i="6"/>
  <c r="IX289" i="6" s="1"/>
  <c r="BZ289" i="6"/>
  <c r="IV289" i="6" s="1"/>
  <c r="BW289" i="6"/>
  <c r="IR289" i="6" s="1"/>
  <c r="BU289" i="6"/>
  <c r="BT289" i="6"/>
  <c r="BQ289" i="6"/>
  <c r="IN289" i="6" s="1"/>
  <c r="BP289" i="6"/>
  <c r="IP289" i="6" s="1"/>
  <c r="BL289" i="6"/>
  <c r="IJ289" i="6" s="1"/>
  <c r="BJ289" i="6"/>
  <c r="BI289" i="6"/>
  <c r="IF289" i="6" s="1"/>
  <c r="IK289" i="6" s="1"/>
  <c r="BF289" i="6"/>
  <c r="BG289" i="6" s="1"/>
  <c r="BC289" i="6"/>
  <c r="BD289" i="6" s="1"/>
  <c r="AY289" i="6"/>
  <c r="IB289" i="6" s="1"/>
  <c r="AW289" i="6"/>
  <c r="AV289" i="6"/>
  <c r="AT289" i="6"/>
  <c r="FW289" i="6" s="1"/>
  <c r="AR289" i="6"/>
  <c r="AQ289" i="6"/>
  <c r="AM289" i="6"/>
  <c r="HT289" i="6" s="1"/>
  <c r="AK289" i="6"/>
  <c r="GI289" i="6" s="1"/>
  <c r="AJ289" i="6"/>
  <c r="AG289" i="6"/>
  <c r="HP289" i="6" s="1"/>
  <c r="AF289" i="6"/>
  <c r="HR289" i="6" s="1"/>
  <c r="K289" i="6"/>
  <c r="E289" i="6"/>
  <c r="D289" i="6"/>
  <c r="NK288" i="6"/>
  <c r="ND288" i="6"/>
  <c r="NC288" i="6"/>
  <c r="NA288" i="6"/>
  <c r="MZ288" i="6"/>
  <c r="MY288" i="6"/>
  <c r="GH288" i="6"/>
  <c r="GE288" i="6"/>
  <c r="GD288" i="6"/>
  <c r="GC288" i="6"/>
  <c r="GB288" i="6"/>
  <c r="GA288" i="6"/>
  <c r="FZ288" i="6"/>
  <c r="FY288" i="6"/>
  <c r="FX288" i="6"/>
  <c r="FU288" i="6"/>
  <c r="FS288" i="6"/>
  <c r="MJ288" i="6" s="1"/>
  <c r="FQ288" i="6"/>
  <c r="MF288" i="6" s="1"/>
  <c r="FP288" i="6"/>
  <c r="MH288" i="6" s="1"/>
  <c r="FM288" i="6"/>
  <c r="MB288" i="6" s="1"/>
  <c r="FK288" i="6"/>
  <c r="LX288" i="6" s="1"/>
  <c r="FJ288" i="6"/>
  <c r="LZ288" i="6" s="1"/>
  <c r="FG288" i="6"/>
  <c r="LT288" i="6" s="1"/>
  <c r="FE288" i="6"/>
  <c r="LP288" i="6" s="1"/>
  <c r="FD288" i="6"/>
  <c r="LR288" i="6" s="1"/>
  <c r="FA288" i="6"/>
  <c r="LL288" i="6" s="1"/>
  <c r="EY288" i="6"/>
  <c r="EX288" i="6"/>
  <c r="EU288" i="6"/>
  <c r="LH288" i="6" s="1"/>
  <c r="ET288" i="6"/>
  <c r="LJ288" i="6" s="1"/>
  <c r="EO288" i="6"/>
  <c r="EP288" i="6" s="1"/>
  <c r="LD288" i="6" s="1"/>
  <c r="EN288" i="6"/>
  <c r="EM288" i="6"/>
  <c r="EK288" i="6"/>
  <c r="KZ288" i="6" s="1"/>
  <c r="EJ288" i="6"/>
  <c r="LB288" i="6" s="1"/>
  <c r="EE288" i="6"/>
  <c r="KV288" i="6" s="1"/>
  <c r="EC288" i="6"/>
  <c r="EB288" i="6"/>
  <c r="DW288" i="6"/>
  <c r="KR288" i="6" s="1"/>
  <c r="DV288" i="6"/>
  <c r="KT288" i="6" s="1"/>
  <c r="DR288" i="6"/>
  <c r="KN288" i="6" s="1"/>
  <c r="DP288" i="6"/>
  <c r="DO288" i="6"/>
  <c r="DM288" i="6"/>
  <c r="KJ288" i="6" s="1"/>
  <c r="DL288" i="6"/>
  <c r="KL288" i="6" s="1"/>
  <c r="DG288" i="6"/>
  <c r="KF288" i="6" s="1"/>
  <c r="DE288" i="6"/>
  <c r="KB288" i="6" s="1"/>
  <c r="DD288" i="6"/>
  <c r="KD288" i="6" s="1"/>
  <c r="DA288" i="6"/>
  <c r="JX288" i="6" s="1"/>
  <c r="CY288" i="6"/>
  <c r="JT288" i="6" s="1"/>
  <c r="CX288" i="6"/>
  <c r="JV288" i="6" s="1"/>
  <c r="CU288" i="6"/>
  <c r="JP288" i="6" s="1"/>
  <c r="CS288" i="6"/>
  <c r="CP288" i="6"/>
  <c r="JL288" i="6" s="1"/>
  <c r="CO288" i="6"/>
  <c r="JN288" i="6" s="1"/>
  <c r="CI288" i="6"/>
  <c r="JH288" i="6" s="1"/>
  <c r="CG288" i="6"/>
  <c r="JF288" i="6" s="1"/>
  <c r="CF288" i="6"/>
  <c r="JD288" i="6" s="1"/>
  <c r="CC288" i="6"/>
  <c r="IZ288" i="6" s="1"/>
  <c r="CA288" i="6"/>
  <c r="IX288" i="6" s="1"/>
  <c r="BZ288" i="6"/>
  <c r="IV288" i="6" s="1"/>
  <c r="BW288" i="6"/>
  <c r="IR288" i="6" s="1"/>
  <c r="BU288" i="6"/>
  <c r="BT288" i="6"/>
  <c r="BQ288" i="6"/>
  <c r="IN288" i="6" s="1"/>
  <c r="BP288" i="6"/>
  <c r="IP288" i="6" s="1"/>
  <c r="BL288" i="6"/>
  <c r="IJ288" i="6" s="1"/>
  <c r="BJ288" i="6"/>
  <c r="BI288" i="6"/>
  <c r="IF288" i="6" s="1"/>
  <c r="IK288" i="6" s="1"/>
  <c r="BF288" i="6"/>
  <c r="BG288" i="6" s="1"/>
  <c r="BC288" i="6"/>
  <c r="BD288" i="6" s="1"/>
  <c r="AY288" i="6"/>
  <c r="IB288" i="6" s="1"/>
  <c r="AW288" i="6"/>
  <c r="AV288" i="6"/>
  <c r="AT288" i="6"/>
  <c r="AR288" i="6"/>
  <c r="AQ288" i="6"/>
  <c r="AM288" i="6"/>
  <c r="HT288" i="6" s="1"/>
  <c r="AK288" i="6"/>
  <c r="AJ288" i="6"/>
  <c r="AG288" i="6"/>
  <c r="HP288" i="6" s="1"/>
  <c r="AF288" i="6"/>
  <c r="HR288" i="6" s="1"/>
  <c r="K288" i="6"/>
  <c r="E288" i="6"/>
  <c r="D288" i="6"/>
  <c r="NK287" i="6"/>
  <c r="ND287" i="6"/>
  <c r="NC287" i="6"/>
  <c r="NA287" i="6"/>
  <c r="MZ287" i="6"/>
  <c r="MY287" i="6"/>
  <c r="GH287" i="6"/>
  <c r="GE287" i="6"/>
  <c r="GD287" i="6"/>
  <c r="GC287" i="6"/>
  <c r="GB287" i="6"/>
  <c r="GA287" i="6"/>
  <c r="FZ287" i="6"/>
  <c r="FY287" i="6"/>
  <c r="FX287" i="6"/>
  <c r="FU287" i="6"/>
  <c r="FS287" i="6"/>
  <c r="MJ287" i="6" s="1"/>
  <c r="FQ287" i="6"/>
  <c r="MF287" i="6" s="1"/>
  <c r="FP287" i="6"/>
  <c r="MH287" i="6" s="1"/>
  <c r="FM287" i="6"/>
  <c r="MB287" i="6" s="1"/>
  <c r="FK287" i="6"/>
  <c r="LX287" i="6" s="1"/>
  <c r="FJ287" i="6"/>
  <c r="LZ287" i="6" s="1"/>
  <c r="FG287" i="6"/>
  <c r="LT287" i="6" s="1"/>
  <c r="FE287" i="6"/>
  <c r="LP287" i="6" s="1"/>
  <c r="FD287" i="6"/>
  <c r="LR287" i="6" s="1"/>
  <c r="FA287" i="6"/>
  <c r="LL287" i="6" s="1"/>
  <c r="EY287" i="6"/>
  <c r="EX287" i="6"/>
  <c r="EU287" i="6"/>
  <c r="LH287" i="6" s="1"/>
  <c r="ET287" i="6"/>
  <c r="LJ287" i="6" s="1"/>
  <c r="EO287" i="6"/>
  <c r="EP287" i="6" s="1"/>
  <c r="LD287" i="6" s="1"/>
  <c r="EN287" i="6"/>
  <c r="EM287" i="6"/>
  <c r="EK287" i="6"/>
  <c r="KZ287" i="6" s="1"/>
  <c r="EJ287" i="6"/>
  <c r="LB287" i="6" s="1"/>
  <c r="EE287" i="6"/>
  <c r="KV287" i="6" s="1"/>
  <c r="EC287" i="6"/>
  <c r="EB287" i="6"/>
  <c r="DW287" i="6"/>
  <c r="KR287" i="6" s="1"/>
  <c r="DV287" i="6"/>
  <c r="KT287" i="6" s="1"/>
  <c r="DR287" i="6"/>
  <c r="KN287" i="6" s="1"/>
  <c r="DP287" i="6"/>
  <c r="DO287" i="6"/>
  <c r="DM287" i="6"/>
  <c r="KJ287" i="6" s="1"/>
  <c r="DL287" i="6"/>
  <c r="KL287" i="6" s="1"/>
  <c r="DG287" i="6"/>
  <c r="KF287" i="6" s="1"/>
  <c r="DE287" i="6"/>
  <c r="KB287" i="6" s="1"/>
  <c r="DD287" i="6"/>
  <c r="KD287" i="6" s="1"/>
  <c r="DA287" i="6"/>
  <c r="JX287" i="6" s="1"/>
  <c r="CY287" i="6"/>
  <c r="JT287" i="6" s="1"/>
  <c r="CX287" i="6"/>
  <c r="JV287" i="6" s="1"/>
  <c r="CU287" i="6"/>
  <c r="JP287" i="6" s="1"/>
  <c r="CS287" i="6"/>
  <c r="CP287" i="6"/>
  <c r="CO287" i="6"/>
  <c r="JN287" i="6" s="1"/>
  <c r="CI287" i="6"/>
  <c r="JH287" i="6" s="1"/>
  <c r="CG287" i="6"/>
  <c r="JF287" i="6" s="1"/>
  <c r="CF287" i="6"/>
  <c r="JD287" i="6" s="1"/>
  <c r="CC287" i="6"/>
  <c r="IZ287" i="6" s="1"/>
  <c r="CA287" i="6"/>
  <c r="IX287" i="6" s="1"/>
  <c r="BZ287" i="6"/>
  <c r="IV287" i="6" s="1"/>
  <c r="BW287" i="6"/>
  <c r="IR287" i="6" s="1"/>
  <c r="BU287" i="6"/>
  <c r="BT287" i="6"/>
  <c r="BQ287" i="6"/>
  <c r="IN287" i="6" s="1"/>
  <c r="BP287" i="6"/>
  <c r="IP287" i="6" s="1"/>
  <c r="BL287" i="6"/>
  <c r="IJ287" i="6" s="1"/>
  <c r="BJ287" i="6"/>
  <c r="BI287" i="6"/>
  <c r="IF287" i="6" s="1"/>
  <c r="IK287" i="6" s="1"/>
  <c r="BF287" i="6"/>
  <c r="BG287" i="6" s="1"/>
  <c r="BC287" i="6"/>
  <c r="BD287" i="6" s="1"/>
  <c r="AY287" i="6"/>
  <c r="IB287" i="6" s="1"/>
  <c r="AW287" i="6"/>
  <c r="AV287" i="6"/>
  <c r="AT287" i="6"/>
  <c r="FW287" i="6" s="1"/>
  <c r="AR287" i="6"/>
  <c r="AQ287" i="6"/>
  <c r="AM287" i="6"/>
  <c r="HT287" i="6" s="1"/>
  <c r="AK287" i="6"/>
  <c r="GI287" i="6" s="1"/>
  <c r="AJ287" i="6"/>
  <c r="AG287" i="6"/>
  <c r="HP287" i="6" s="1"/>
  <c r="AF287" i="6"/>
  <c r="HR287" i="6" s="1"/>
  <c r="K287" i="6"/>
  <c r="E287" i="6"/>
  <c r="D287" i="6"/>
  <c r="NK286" i="6"/>
  <c r="NJ286" i="6"/>
  <c r="NH286" i="6"/>
  <c r="ND286" i="6"/>
  <c r="NC286" i="6"/>
  <c r="NB286" i="6"/>
  <c r="NA286" i="6"/>
  <c r="MZ286" i="6"/>
  <c r="MY286" i="6"/>
  <c r="MW286" i="6"/>
  <c r="MV286" i="6"/>
  <c r="GH286" i="6"/>
  <c r="GE286" i="6"/>
  <c r="GD286" i="6"/>
  <c r="GC286" i="6"/>
  <c r="GB286" i="6"/>
  <c r="GA286" i="6"/>
  <c r="FZ286" i="6"/>
  <c r="FY286" i="6"/>
  <c r="FX286" i="6"/>
  <c r="FU286" i="6"/>
  <c r="FS286" i="6"/>
  <c r="MJ286" i="6" s="1"/>
  <c r="FQ286" i="6"/>
  <c r="MF286" i="6" s="1"/>
  <c r="FP286" i="6"/>
  <c r="MH286" i="6" s="1"/>
  <c r="FM286" i="6"/>
  <c r="MB286" i="6" s="1"/>
  <c r="FK286" i="6"/>
  <c r="LX286" i="6" s="1"/>
  <c r="FJ286" i="6"/>
  <c r="LZ286" i="6" s="1"/>
  <c r="FG286" i="6"/>
  <c r="LT286" i="6" s="1"/>
  <c r="FE286" i="6"/>
  <c r="LP286" i="6" s="1"/>
  <c r="FD286" i="6"/>
  <c r="LR286" i="6" s="1"/>
  <c r="FA286" i="6"/>
  <c r="LL286" i="6" s="1"/>
  <c r="EY286" i="6"/>
  <c r="EX286" i="6"/>
  <c r="EU286" i="6"/>
  <c r="LH286" i="6" s="1"/>
  <c r="ET286" i="6"/>
  <c r="LJ286" i="6" s="1"/>
  <c r="EO286" i="6"/>
  <c r="EP286" i="6" s="1"/>
  <c r="LD286" i="6" s="1"/>
  <c r="EN286" i="6"/>
  <c r="EM286" i="6"/>
  <c r="EK286" i="6"/>
  <c r="KZ286" i="6" s="1"/>
  <c r="EJ286" i="6"/>
  <c r="LB286" i="6" s="1"/>
  <c r="EE286" i="6"/>
  <c r="KV286" i="6" s="1"/>
  <c r="EC286" i="6"/>
  <c r="EB286" i="6"/>
  <c r="DW286" i="6"/>
  <c r="KR286" i="6" s="1"/>
  <c r="DV286" i="6"/>
  <c r="KT286" i="6" s="1"/>
  <c r="DR286" i="6"/>
  <c r="KN286" i="6" s="1"/>
  <c r="DP286" i="6"/>
  <c r="DO286" i="6"/>
  <c r="DM286" i="6"/>
  <c r="KJ286" i="6" s="1"/>
  <c r="DL286" i="6"/>
  <c r="KL286" i="6" s="1"/>
  <c r="DG286" i="6"/>
  <c r="KF286" i="6" s="1"/>
  <c r="DE286" i="6"/>
  <c r="KB286" i="6" s="1"/>
  <c r="DD286" i="6"/>
  <c r="KD286" i="6" s="1"/>
  <c r="DA286" i="6"/>
  <c r="JX286" i="6" s="1"/>
  <c r="CY286" i="6"/>
  <c r="JT286" i="6" s="1"/>
  <c r="CX286" i="6"/>
  <c r="JV286" i="6" s="1"/>
  <c r="CU286" i="6"/>
  <c r="JP286" i="6" s="1"/>
  <c r="CS286" i="6"/>
  <c r="CP286" i="6"/>
  <c r="CO286" i="6"/>
  <c r="JN286" i="6" s="1"/>
  <c r="CI286" i="6"/>
  <c r="JH286" i="6" s="1"/>
  <c r="CG286" i="6"/>
  <c r="JF286" i="6" s="1"/>
  <c r="CF286" i="6"/>
  <c r="JD286" i="6" s="1"/>
  <c r="CC286" i="6"/>
  <c r="IZ286" i="6" s="1"/>
  <c r="CA286" i="6"/>
  <c r="IX286" i="6" s="1"/>
  <c r="BZ286" i="6"/>
  <c r="IV286" i="6" s="1"/>
  <c r="BW286" i="6"/>
  <c r="IR286" i="6" s="1"/>
  <c r="BU286" i="6"/>
  <c r="BT286" i="6"/>
  <c r="BQ286" i="6"/>
  <c r="IN286" i="6" s="1"/>
  <c r="BP286" i="6"/>
  <c r="IP286" i="6" s="1"/>
  <c r="BL286" i="6"/>
  <c r="IJ286" i="6" s="1"/>
  <c r="BJ286" i="6"/>
  <c r="BI286" i="6"/>
  <c r="IF286" i="6" s="1"/>
  <c r="BF286" i="6"/>
  <c r="BG286" i="6" s="1"/>
  <c r="BC286" i="6"/>
  <c r="AY286" i="6"/>
  <c r="IB286" i="6" s="1"/>
  <c r="AW286" i="6"/>
  <c r="AV286" i="6"/>
  <c r="AT286" i="6"/>
  <c r="AR286" i="6"/>
  <c r="AQ286" i="6"/>
  <c r="AM286" i="6"/>
  <c r="HT286" i="6" s="1"/>
  <c r="AK286" i="6"/>
  <c r="AJ286" i="6"/>
  <c r="GJ286" i="6" s="1"/>
  <c r="AG286" i="6"/>
  <c r="HP286" i="6" s="1"/>
  <c r="AF286" i="6"/>
  <c r="HR286" i="6" s="1"/>
  <c r="K286" i="6"/>
  <c r="L286" i="6" s="1"/>
  <c r="E286" i="6"/>
  <c r="D286" i="6"/>
  <c r="NK285" i="6"/>
  <c r="ND285" i="6"/>
  <c r="NC285" i="6"/>
  <c r="NA285" i="6"/>
  <c r="MZ285" i="6"/>
  <c r="MY285" i="6"/>
  <c r="MV285" i="6"/>
  <c r="GH285" i="6"/>
  <c r="GE285" i="6"/>
  <c r="GD285" i="6"/>
  <c r="GC285" i="6"/>
  <c r="GB285" i="6"/>
  <c r="GA285" i="6"/>
  <c r="FZ285" i="6"/>
  <c r="FY285" i="6"/>
  <c r="FX285" i="6"/>
  <c r="FU285" i="6"/>
  <c r="FS285" i="6"/>
  <c r="MJ285" i="6" s="1"/>
  <c r="FQ285" i="6"/>
  <c r="MF285" i="6" s="1"/>
  <c r="FP285" i="6"/>
  <c r="MH285" i="6" s="1"/>
  <c r="FM285" i="6"/>
  <c r="MB285" i="6" s="1"/>
  <c r="FK285" i="6"/>
  <c r="LX285" i="6" s="1"/>
  <c r="FJ285" i="6"/>
  <c r="LZ285" i="6" s="1"/>
  <c r="FG285" i="6"/>
  <c r="LT285" i="6" s="1"/>
  <c r="FE285" i="6"/>
  <c r="LP285" i="6" s="1"/>
  <c r="FD285" i="6"/>
  <c r="LR285" i="6" s="1"/>
  <c r="LV285" i="6" s="1"/>
  <c r="FA285" i="6"/>
  <c r="LL285" i="6" s="1"/>
  <c r="EY285" i="6"/>
  <c r="EX285" i="6"/>
  <c r="EU285" i="6"/>
  <c r="LH285" i="6" s="1"/>
  <c r="ET285" i="6"/>
  <c r="LJ285" i="6" s="1"/>
  <c r="EO285" i="6"/>
  <c r="EP285" i="6" s="1"/>
  <c r="LD285" i="6" s="1"/>
  <c r="EN285" i="6"/>
  <c r="EM285" i="6"/>
  <c r="EK285" i="6"/>
  <c r="KZ285" i="6" s="1"/>
  <c r="EJ285" i="6"/>
  <c r="LB285" i="6" s="1"/>
  <c r="EE285" i="6"/>
  <c r="KV285" i="6" s="1"/>
  <c r="EC285" i="6"/>
  <c r="EB285" i="6"/>
  <c r="DW285" i="6"/>
  <c r="KR285" i="6" s="1"/>
  <c r="DV285" i="6"/>
  <c r="KT285" i="6" s="1"/>
  <c r="KX285" i="6" s="1"/>
  <c r="DR285" i="6"/>
  <c r="KN285" i="6" s="1"/>
  <c r="DP285" i="6"/>
  <c r="DO285" i="6"/>
  <c r="DM285" i="6"/>
  <c r="KJ285" i="6" s="1"/>
  <c r="KO285" i="6" s="1"/>
  <c r="DL285" i="6"/>
  <c r="KL285" i="6" s="1"/>
  <c r="DG285" i="6"/>
  <c r="KF285" i="6" s="1"/>
  <c r="DE285" i="6"/>
  <c r="KB285" i="6" s="1"/>
  <c r="DD285" i="6"/>
  <c r="KD285" i="6" s="1"/>
  <c r="DA285" i="6"/>
  <c r="JX285" i="6" s="1"/>
  <c r="CY285" i="6"/>
  <c r="JT285" i="6" s="1"/>
  <c r="CX285" i="6"/>
  <c r="JV285" i="6" s="1"/>
  <c r="CU285" i="6"/>
  <c r="JP285" i="6" s="1"/>
  <c r="CS285" i="6"/>
  <c r="CP285" i="6"/>
  <c r="JL285" i="6" s="1"/>
  <c r="CO285" i="6"/>
  <c r="JN285" i="6" s="1"/>
  <c r="CI285" i="6"/>
  <c r="JH285" i="6" s="1"/>
  <c r="CG285" i="6"/>
  <c r="JF285" i="6" s="1"/>
  <c r="CF285" i="6"/>
  <c r="JD285" i="6" s="1"/>
  <c r="CC285" i="6"/>
  <c r="IZ285" i="6" s="1"/>
  <c r="CA285" i="6"/>
  <c r="IX285" i="6" s="1"/>
  <c r="BZ285" i="6"/>
  <c r="IV285" i="6" s="1"/>
  <c r="BW285" i="6"/>
  <c r="IR285" i="6" s="1"/>
  <c r="BU285" i="6"/>
  <c r="BT285" i="6"/>
  <c r="BQ285" i="6"/>
  <c r="IN285" i="6" s="1"/>
  <c r="BP285" i="6"/>
  <c r="IP285" i="6" s="1"/>
  <c r="BL285" i="6"/>
  <c r="IJ285" i="6" s="1"/>
  <c r="BJ285" i="6"/>
  <c r="BI285" i="6"/>
  <c r="IF285" i="6" s="1"/>
  <c r="BF285" i="6"/>
  <c r="BG285" i="6" s="1"/>
  <c r="BC285" i="6"/>
  <c r="AY285" i="6"/>
  <c r="IB285" i="6" s="1"/>
  <c r="AW285" i="6"/>
  <c r="AV285" i="6"/>
  <c r="AT285" i="6"/>
  <c r="FW285" i="6" s="1"/>
  <c r="AR285" i="6"/>
  <c r="AQ285" i="6"/>
  <c r="AM285" i="6"/>
  <c r="HT285" i="6" s="1"/>
  <c r="AK285" i="6"/>
  <c r="GI285" i="6" s="1"/>
  <c r="AJ285" i="6"/>
  <c r="AG285" i="6"/>
  <c r="HP285" i="6" s="1"/>
  <c r="AF285" i="6"/>
  <c r="HR285" i="6" s="1"/>
  <c r="K285" i="6"/>
  <c r="E285" i="6"/>
  <c r="D285" i="6"/>
  <c r="NK284" i="6"/>
  <c r="ND284" i="6"/>
  <c r="NC284" i="6"/>
  <c r="NA284" i="6"/>
  <c r="MZ284" i="6"/>
  <c r="MY284" i="6"/>
  <c r="GH284" i="6"/>
  <c r="GE284" i="6"/>
  <c r="GD284" i="6"/>
  <c r="GC284" i="6"/>
  <c r="GB284" i="6"/>
  <c r="GA284" i="6"/>
  <c r="FZ284" i="6"/>
  <c r="FY284" i="6"/>
  <c r="FX284" i="6"/>
  <c r="FU284" i="6"/>
  <c r="FS284" i="6"/>
  <c r="MJ284" i="6" s="1"/>
  <c r="FQ284" i="6"/>
  <c r="MF284" i="6" s="1"/>
  <c r="FP284" i="6"/>
  <c r="MH284" i="6" s="1"/>
  <c r="FM284" i="6"/>
  <c r="MB284" i="6" s="1"/>
  <c r="FK284" i="6"/>
  <c r="LX284" i="6" s="1"/>
  <c r="FJ284" i="6"/>
  <c r="LZ284" i="6" s="1"/>
  <c r="FG284" i="6"/>
  <c r="LT284" i="6" s="1"/>
  <c r="FE284" i="6"/>
  <c r="LP284" i="6" s="1"/>
  <c r="FD284" i="6"/>
  <c r="LR284" i="6" s="1"/>
  <c r="FA284" i="6"/>
  <c r="LL284" i="6" s="1"/>
  <c r="EY284" i="6"/>
  <c r="EX284" i="6"/>
  <c r="EU284" i="6"/>
  <c r="LH284" i="6" s="1"/>
  <c r="ET284" i="6"/>
  <c r="LJ284" i="6" s="1"/>
  <c r="EO284" i="6"/>
  <c r="EP284" i="6" s="1"/>
  <c r="LD284" i="6" s="1"/>
  <c r="EN284" i="6"/>
  <c r="EM284" i="6"/>
  <c r="EK284" i="6"/>
  <c r="KZ284" i="6" s="1"/>
  <c r="EJ284" i="6"/>
  <c r="LB284" i="6" s="1"/>
  <c r="EE284" i="6"/>
  <c r="KV284" i="6" s="1"/>
  <c r="EC284" i="6"/>
  <c r="EB284" i="6"/>
  <c r="DW284" i="6"/>
  <c r="KR284" i="6" s="1"/>
  <c r="DV284" i="6"/>
  <c r="KT284" i="6" s="1"/>
  <c r="DR284" i="6"/>
  <c r="KN284" i="6" s="1"/>
  <c r="DP284" i="6"/>
  <c r="DO284" i="6"/>
  <c r="DM284" i="6"/>
  <c r="KJ284" i="6" s="1"/>
  <c r="DL284" i="6"/>
  <c r="KL284" i="6" s="1"/>
  <c r="DG284" i="6"/>
  <c r="KF284" i="6" s="1"/>
  <c r="DE284" i="6"/>
  <c r="KB284" i="6" s="1"/>
  <c r="DD284" i="6"/>
  <c r="KD284" i="6" s="1"/>
  <c r="DA284" i="6"/>
  <c r="JX284" i="6" s="1"/>
  <c r="CY284" i="6"/>
  <c r="JT284" i="6" s="1"/>
  <c r="CX284" i="6"/>
  <c r="JV284" i="6" s="1"/>
  <c r="CU284" i="6"/>
  <c r="JP284" i="6" s="1"/>
  <c r="CS284" i="6"/>
  <c r="CP284" i="6"/>
  <c r="JL284" i="6" s="1"/>
  <c r="CO284" i="6"/>
  <c r="JN284" i="6" s="1"/>
  <c r="CI284" i="6"/>
  <c r="JH284" i="6" s="1"/>
  <c r="CG284" i="6"/>
  <c r="JF284" i="6" s="1"/>
  <c r="CF284" i="6"/>
  <c r="JD284" i="6" s="1"/>
  <c r="CC284" i="6"/>
  <c r="IZ284" i="6" s="1"/>
  <c r="CA284" i="6"/>
  <c r="IX284" i="6" s="1"/>
  <c r="BZ284" i="6"/>
  <c r="IV284" i="6" s="1"/>
  <c r="BW284" i="6"/>
  <c r="IR284" i="6" s="1"/>
  <c r="BU284" i="6"/>
  <c r="BT284" i="6"/>
  <c r="BQ284" i="6"/>
  <c r="IN284" i="6" s="1"/>
  <c r="BP284" i="6"/>
  <c r="IP284" i="6" s="1"/>
  <c r="BL284" i="6"/>
  <c r="IJ284" i="6" s="1"/>
  <c r="BJ284" i="6"/>
  <c r="BI284" i="6"/>
  <c r="IF284" i="6" s="1"/>
  <c r="IK284" i="6" s="1"/>
  <c r="BF284" i="6"/>
  <c r="BG284" i="6" s="1"/>
  <c r="BC284" i="6"/>
  <c r="BD284" i="6" s="1"/>
  <c r="AY284" i="6"/>
  <c r="IB284" i="6" s="1"/>
  <c r="AW284" i="6"/>
  <c r="AV284" i="6"/>
  <c r="AT284" i="6"/>
  <c r="AR284" i="6"/>
  <c r="AQ284" i="6"/>
  <c r="AM284" i="6"/>
  <c r="HT284" i="6" s="1"/>
  <c r="AK284" i="6"/>
  <c r="AJ284" i="6"/>
  <c r="AG284" i="6"/>
  <c r="HP284" i="6" s="1"/>
  <c r="AF284" i="6"/>
  <c r="HR284" i="6" s="1"/>
  <c r="K284" i="6"/>
  <c r="E284" i="6"/>
  <c r="D284" i="6"/>
  <c r="NK283" i="6"/>
  <c r="ND283" i="6"/>
  <c r="NC283" i="6"/>
  <c r="NA283" i="6"/>
  <c r="MZ283" i="6"/>
  <c r="GH283" i="6"/>
  <c r="GE283" i="6"/>
  <c r="GD283" i="6"/>
  <c r="GC283" i="6"/>
  <c r="GB283" i="6"/>
  <c r="GA283" i="6"/>
  <c r="FZ283" i="6"/>
  <c r="FY283" i="6"/>
  <c r="FX283" i="6"/>
  <c r="FU283" i="6"/>
  <c r="FS283" i="6"/>
  <c r="MJ283" i="6" s="1"/>
  <c r="FQ283" i="6"/>
  <c r="MF283" i="6" s="1"/>
  <c r="FP283" i="6"/>
  <c r="MH283" i="6" s="1"/>
  <c r="FM283" i="6"/>
  <c r="MB283" i="6" s="1"/>
  <c r="FK283" i="6"/>
  <c r="LX283" i="6" s="1"/>
  <c r="FJ283" i="6"/>
  <c r="LZ283" i="6" s="1"/>
  <c r="FG283" i="6"/>
  <c r="LT283" i="6" s="1"/>
  <c r="FE283" i="6"/>
  <c r="LP283" i="6" s="1"/>
  <c r="FD283" i="6"/>
  <c r="LR283" i="6" s="1"/>
  <c r="FA283" i="6"/>
  <c r="LL283" i="6" s="1"/>
  <c r="EY283" i="6"/>
  <c r="EX283" i="6"/>
  <c r="EU283" i="6"/>
  <c r="LH283" i="6" s="1"/>
  <c r="ET283" i="6"/>
  <c r="LJ283" i="6" s="1"/>
  <c r="EO283" i="6"/>
  <c r="EP283" i="6" s="1"/>
  <c r="LD283" i="6" s="1"/>
  <c r="EN283" i="6"/>
  <c r="EM283" i="6"/>
  <c r="EK283" i="6"/>
  <c r="KZ283" i="6" s="1"/>
  <c r="EJ283" i="6"/>
  <c r="LB283" i="6" s="1"/>
  <c r="EE283" i="6"/>
  <c r="KV283" i="6" s="1"/>
  <c r="EC283" i="6"/>
  <c r="EB283" i="6"/>
  <c r="DW283" i="6"/>
  <c r="KR283" i="6" s="1"/>
  <c r="DV283" i="6"/>
  <c r="KT283" i="6" s="1"/>
  <c r="DR283" i="6"/>
  <c r="KN283" i="6" s="1"/>
  <c r="DP283" i="6"/>
  <c r="DO283" i="6"/>
  <c r="DM283" i="6"/>
  <c r="KJ283" i="6" s="1"/>
  <c r="DL283" i="6"/>
  <c r="KL283" i="6" s="1"/>
  <c r="DG283" i="6"/>
  <c r="KF283" i="6" s="1"/>
  <c r="DE283" i="6"/>
  <c r="KB283" i="6" s="1"/>
  <c r="DD283" i="6"/>
  <c r="KD283" i="6" s="1"/>
  <c r="DA283" i="6"/>
  <c r="JX283" i="6" s="1"/>
  <c r="CY283" i="6"/>
  <c r="JT283" i="6" s="1"/>
  <c r="CX283" i="6"/>
  <c r="JV283" i="6" s="1"/>
  <c r="CU283" i="6"/>
  <c r="JP283" i="6" s="1"/>
  <c r="CS283" i="6"/>
  <c r="CP283" i="6"/>
  <c r="JL283" i="6" s="1"/>
  <c r="CO283" i="6"/>
  <c r="JN283" i="6" s="1"/>
  <c r="CI283" i="6"/>
  <c r="JH283" i="6" s="1"/>
  <c r="CG283" i="6"/>
  <c r="JF283" i="6" s="1"/>
  <c r="CF283" i="6"/>
  <c r="JD283" i="6" s="1"/>
  <c r="CC283" i="6"/>
  <c r="IZ283" i="6" s="1"/>
  <c r="CA283" i="6"/>
  <c r="IX283" i="6" s="1"/>
  <c r="BZ283" i="6"/>
  <c r="IV283" i="6" s="1"/>
  <c r="BW283" i="6"/>
  <c r="IR283" i="6" s="1"/>
  <c r="BU283" i="6"/>
  <c r="BT283" i="6"/>
  <c r="BQ283" i="6"/>
  <c r="IN283" i="6" s="1"/>
  <c r="BP283" i="6"/>
  <c r="IP283" i="6" s="1"/>
  <c r="BL283" i="6"/>
  <c r="IJ283" i="6" s="1"/>
  <c r="BJ283" i="6"/>
  <c r="BI283" i="6"/>
  <c r="IF283" i="6" s="1"/>
  <c r="BF283" i="6"/>
  <c r="BG283" i="6" s="1"/>
  <c r="BC283" i="6"/>
  <c r="AY283" i="6"/>
  <c r="IB283" i="6" s="1"/>
  <c r="AW283" i="6"/>
  <c r="AV283" i="6"/>
  <c r="AT283" i="6"/>
  <c r="AR283" i="6"/>
  <c r="HX283" i="6" s="1"/>
  <c r="AQ283" i="6"/>
  <c r="AM283" i="6"/>
  <c r="HT283" i="6" s="1"/>
  <c r="AK283" i="6"/>
  <c r="AJ283" i="6"/>
  <c r="GJ283" i="6" s="1"/>
  <c r="AG283" i="6"/>
  <c r="HP283" i="6" s="1"/>
  <c r="AF283" i="6"/>
  <c r="HR283" i="6" s="1"/>
  <c r="K283" i="6"/>
  <c r="L283" i="6" s="1"/>
  <c r="E283" i="6"/>
  <c r="D283" i="6"/>
  <c r="NK282" i="6"/>
  <c r="ND282" i="6"/>
  <c r="NC282" i="6"/>
  <c r="NA282" i="6"/>
  <c r="MZ282" i="6"/>
  <c r="MY282" i="6"/>
  <c r="GH282" i="6"/>
  <c r="GE282" i="6"/>
  <c r="GD282" i="6"/>
  <c r="GC282" i="6"/>
  <c r="GB282" i="6"/>
  <c r="GA282" i="6"/>
  <c r="FZ282" i="6"/>
  <c r="FY282" i="6"/>
  <c r="FX282" i="6"/>
  <c r="FU282" i="6"/>
  <c r="FS282" i="6"/>
  <c r="MJ282" i="6" s="1"/>
  <c r="FQ282" i="6"/>
  <c r="MF282" i="6" s="1"/>
  <c r="FP282" i="6"/>
  <c r="MH282" i="6" s="1"/>
  <c r="FM282" i="6"/>
  <c r="MB282" i="6" s="1"/>
  <c r="FK282" i="6"/>
  <c r="LX282" i="6" s="1"/>
  <c r="FJ282" i="6"/>
  <c r="LZ282" i="6" s="1"/>
  <c r="MD282" i="6" s="1"/>
  <c r="FG282" i="6"/>
  <c r="LT282" i="6" s="1"/>
  <c r="FE282" i="6"/>
  <c r="LP282" i="6" s="1"/>
  <c r="FD282" i="6"/>
  <c r="LR282" i="6" s="1"/>
  <c r="FA282" i="6"/>
  <c r="LL282" i="6" s="1"/>
  <c r="EY282" i="6"/>
  <c r="EX282" i="6"/>
  <c r="EU282" i="6"/>
  <c r="LH282" i="6" s="1"/>
  <c r="ET282" i="6"/>
  <c r="LJ282" i="6" s="1"/>
  <c r="LN282" i="6" s="1"/>
  <c r="EO282" i="6"/>
  <c r="EP282" i="6" s="1"/>
  <c r="LD282" i="6" s="1"/>
  <c r="EN282" i="6"/>
  <c r="EM282" i="6"/>
  <c r="EK282" i="6"/>
  <c r="KZ282" i="6" s="1"/>
  <c r="EJ282" i="6"/>
  <c r="LB282" i="6" s="1"/>
  <c r="EE282" i="6"/>
  <c r="KV282" i="6" s="1"/>
  <c r="EC282" i="6"/>
  <c r="EB282" i="6"/>
  <c r="DW282" i="6"/>
  <c r="KR282" i="6" s="1"/>
  <c r="DV282" i="6"/>
  <c r="KT282" i="6" s="1"/>
  <c r="DR282" i="6"/>
  <c r="KN282" i="6" s="1"/>
  <c r="DP282" i="6"/>
  <c r="DO282" i="6"/>
  <c r="DM282" i="6"/>
  <c r="KJ282" i="6" s="1"/>
  <c r="DL282" i="6"/>
  <c r="KL282" i="6" s="1"/>
  <c r="KP282" i="6" s="1"/>
  <c r="DG282" i="6"/>
  <c r="KF282" i="6" s="1"/>
  <c r="DE282" i="6"/>
  <c r="KB282" i="6" s="1"/>
  <c r="DD282" i="6"/>
  <c r="KD282" i="6" s="1"/>
  <c r="DA282" i="6"/>
  <c r="JX282" i="6" s="1"/>
  <c r="CY282" i="6"/>
  <c r="JT282" i="6" s="1"/>
  <c r="CX282" i="6"/>
  <c r="JV282" i="6" s="1"/>
  <c r="CU282" i="6"/>
  <c r="JP282" i="6" s="1"/>
  <c r="CS282" i="6"/>
  <c r="CP282" i="6"/>
  <c r="CO282" i="6"/>
  <c r="JN282" i="6" s="1"/>
  <c r="CI282" i="6"/>
  <c r="JH282" i="6" s="1"/>
  <c r="CG282" i="6"/>
  <c r="JF282" i="6" s="1"/>
  <c r="CF282" i="6"/>
  <c r="JD282" i="6" s="1"/>
  <c r="CC282" i="6"/>
  <c r="IZ282" i="6" s="1"/>
  <c r="CA282" i="6"/>
  <c r="IX282" i="6" s="1"/>
  <c r="BZ282" i="6"/>
  <c r="IV282" i="6" s="1"/>
  <c r="BW282" i="6"/>
  <c r="IR282" i="6" s="1"/>
  <c r="BU282" i="6"/>
  <c r="BT282" i="6"/>
  <c r="BQ282" i="6"/>
  <c r="IN282" i="6" s="1"/>
  <c r="BP282" i="6"/>
  <c r="IP282" i="6" s="1"/>
  <c r="BL282" i="6"/>
  <c r="IJ282" i="6" s="1"/>
  <c r="BJ282" i="6"/>
  <c r="BI282" i="6"/>
  <c r="IF282" i="6" s="1"/>
  <c r="BF282" i="6"/>
  <c r="BG282" i="6" s="1"/>
  <c r="BC282" i="6"/>
  <c r="AY282" i="6"/>
  <c r="IB282" i="6" s="1"/>
  <c r="AW282" i="6"/>
  <c r="AV282" i="6"/>
  <c r="AT282" i="6"/>
  <c r="AR282" i="6"/>
  <c r="AQ282" i="6"/>
  <c r="AM282" i="6"/>
  <c r="HT282" i="6" s="1"/>
  <c r="AK282" i="6"/>
  <c r="AJ282" i="6"/>
  <c r="AG282" i="6"/>
  <c r="HP282" i="6" s="1"/>
  <c r="AF282" i="6"/>
  <c r="HR282" i="6" s="1"/>
  <c r="K282" i="6"/>
  <c r="L282" i="6" s="1"/>
  <c r="E282" i="6"/>
  <c r="D282" i="6"/>
  <c r="NK281" i="6"/>
  <c r="ND281" i="6"/>
  <c r="NC281" i="6"/>
  <c r="NA281" i="6"/>
  <c r="MZ281" i="6"/>
  <c r="MY281" i="6"/>
  <c r="GH281" i="6"/>
  <c r="GE281" i="6"/>
  <c r="GD281" i="6"/>
  <c r="GC281" i="6"/>
  <c r="GB281" i="6"/>
  <c r="GA281" i="6"/>
  <c r="FZ281" i="6"/>
  <c r="FY281" i="6"/>
  <c r="FX281" i="6"/>
  <c r="FU281" i="6"/>
  <c r="FS281" i="6"/>
  <c r="MJ281" i="6" s="1"/>
  <c r="FQ281" i="6"/>
  <c r="MF281" i="6" s="1"/>
  <c r="FP281" i="6"/>
  <c r="MH281" i="6" s="1"/>
  <c r="FM281" i="6"/>
  <c r="MB281" i="6" s="1"/>
  <c r="FK281" i="6"/>
  <c r="LX281" i="6" s="1"/>
  <c r="FJ281" i="6"/>
  <c r="LZ281" i="6" s="1"/>
  <c r="MD281" i="6" s="1"/>
  <c r="FG281" i="6"/>
  <c r="LT281" i="6" s="1"/>
  <c r="FE281" i="6"/>
  <c r="LP281" i="6" s="1"/>
  <c r="FD281" i="6"/>
  <c r="LR281" i="6" s="1"/>
  <c r="FA281" i="6"/>
  <c r="LL281" i="6" s="1"/>
  <c r="EY281" i="6"/>
  <c r="EX281" i="6"/>
  <c r="EU281" i="6"/>
  <c r="LH281" i="6" s="1"/>
  <c r="ET281" i="6"/>
  <c r="LJ281" i="6" s="1"/>
  <c r="LN281" i="6" s="1"/>
  <c r="EO281" i="6"/>
  <c r="EP281" i="6" s="1"/>
  <c r="LD281" i="6" s="1"/>
  <c r="EN281" i="6"/>
  <c r="EM281" i="6"/>
  <c r="EK281" i="6"/>
  <c r="KZ281" i="6" s="1"/>
  <c r="EJ281" i="6"/>
  <c r="LB281" i="6" s="1"/>
  <c r="EE281" i="6"/>
  <c r="KV281" i="6" s="1"/>
  <c r="EC281" i="6"/>
  <c r="EB281" i="6"/>
  <c r="DW281" i="6"/>
  <c r="KR281" i="6" s="1"/>
  <c r="DV281" i="6"/>
  <c r="KT281" i="6" s="1"/>
  <c r="DR281" i="6"/>
  <c r="KN281" i="6" s="1"/>
  <c r="DP281" i="6"/>
  <c r="DO281" i="6"/>
  <c r="DM281" i="6"/>
  <c r="KJ281" i="6" s="1"/>
  <c r="DL281" i="6"/>
  <c r="KL281" i="6" s="1"/>
  <c r="KP281" i="6" s="1"/>
  <c r="DG281" i="6"/>
  <c r="KF281" i="6" s="1"/>
  <c r="DE281" i="6"/>
  <c r="KB281" i="6" s="1"/>
  <c r="DD281" i="6"/>
  <c r="KD281" i="6" s="1"/>
  <c r="DA281" i="6"/>
  <c r="JX281" i="6" s="1"/>
  <c r="CY281" i="6"/>
  <c r="JT281" i="6" s="1"/>
  <c r="CX281" i="6"/>
  <c r="JV281" i="6" s="1"/>
  <c r="CU281" i="6"/>
  <c r="JP281" i="6" s="1"/>
  <c r="CS281" i="6"/>
  <c r="CP281" i="6"/>
  <c r="JL281" i="6" s="1"/>
  <c r="CO281" i="6"/>
  <c r="JN281" i="6" s="1"/>
  <c r="CI281" i="6"/>
  <c r="JH281" i="6" s="1"/>
  <c r="CG281" i="6"/>
  <c r="JF281" i="6" s="1"/>
  <c r="CF281" i="6"/>
  <c r="JD281" i="6" s="1"/>
  <c r="CC281" i="6"/>
  <c r="IZ281" i="6" s="1"/>
  <c r="CA281" i="6"/>
  <c r="IX281" i="6" s="1"/>
  <c r="BZ281" i="6"/>
  <c r="IV281" i="6" s="1"/>
  <c r="BW281" i="6"/>
  <c r="IR281" i="6" s="1"/>
  <c r="BU281" i="6"/>
  <c r="BT281" i="6"/>
  <c r="BQ281" i="6"/>
  <c r="IN281" i="6" s="1"/>
  <c r="BP281" i="6"/>
  <c r="IP281" i="6" s="1"/>
  <c r="BL281" i="6"/>
  <c r="IJ281" i="6" s="1"/>
  <c r="BJ281" i="6"/>
  <c r="BI281" i="6"/>
  <c r="IF281" i="6" s="1"/>
  <c r="BF281" i="6"/>
  <c r="BG281" i="6" s="1"/>
  <c r="BC281" i="6"/>
  <c r="AY281" i="6"/>
  <c r="IB281" i="6" s="1"/>
  <c r="AW281" i="6"/>
  <c r="AV281" i="6"/>
  <c r="AT281" i="6"/>
  <c r="AR281" i="6"/>
  <c r="HX281" i="6" s="1"/>
  <c r="AQ281" i="6"/>
  <c r="AM281" i="6"/>
  <c r="HT281" i="6" s="1"/>
  <c r="AK281" i="6"/>
  <c r="AJ281" i="6"/>
  <c r="AG281" i="6"/>
  <c r="HP281" i="6" s="1"/>
  <c r="AF281" i="6"/>
  <c r="HR281" i="6" s="1"/>
  <c r="K281" i="6"/>
  <c r="L281" i="6" s="1"/>
  <c r="E281" i="6"/>
  <c r="D281" i="6"/>
  <c r="NK280" i="6"/>
  <c r="ND280" i="6"/>
  <c r="NC280" i="6"/>
  <c r="NA280" i="6"/>
  <c r="MZ280" i="6"/>
  <c r="MY280" i="6"/>
  <c r="GH280" i="6"/>
  <c r="GE280" i="6"/>
  <c r="GD280" i="6"/>
  <c r="GC280" i="6"/>
  <c r="GB280" i="6"/>
  <c r="GA280" i="6"/>
  <c r="FZ280" i="6"/>
  <c r="FY280" i="6"/>
  <c r="FX280" i="6"/>
  <c r="FU280" i="6"/>
  <c r="FS280" i="6"/>
  <c r="MJ280" i="6" s="1"/>
  <c r="FQ280" i="6"/>
  <c r="MF280" i="6" s="1"/>
  <c r="FP280" i="6"/>
  <c r="MH280" i="6" s="1"/>
  <c r="FM280" i="6"/>
  <c r="MB280" i="6" s="1"/>
  <c r="FK280" i="6"/>
  <c r="LX280" i="6" s="1"/>
  <c r="FJ280" i="6"/>
  <c r="LZ280" i="6" s="1"/>
  <c r="MD280" i="6" s="1"/>
  <c r="FG280" i="6"/>
  <c r="LT280" i="6" s="1"/>
  <c r="FE280" i="6"/>
  <c r="LP280" i="6" s="1"/>
  <c r="FD280" i="6"/>
  <c r="LR280" i="6" s="1"/>
  <c r="FA280" i="6"/>
  <c r="LL280" i="6" s="1"/>
  <c r="EY280" i="6"/>
  <c r="EX280" i="6"/>
  <c r="EU280" i="6"/>
  <c r="LH280" i="6" s="1"/>
  <c r="ET280" i="6"/>
  <c r="LJ280" i="6" s="1"/>
  <c r="LN280" i="6" s="1"/>
  <c r="EO280" i="6"/>
  <c r="EP280" i="6" s="1"/>
  <c r="LD280" i="6" s="1"/>
  <c r="EN280" i="6"/>
  <c r="EM280" i="6"/>
  <c r="EK280" i="6"/>
  <c r="KZ280" i="6" s="1"/>
  <c r="EJ280" i="6"/>
  <c r="LB280" i="6" s="1"/>
  <c r="EE280" i="6"/>
  <c r="KV280" i="6" s="1"/>
  <c r="EC280" i="6"/>
  <c r="EB280" i="6"/>
  <c r="DW280" i="6"/>
  <c r="KR280" i="6" s="1"/>
  <c r="DV280" i="6"/>
  <c r="KT280" i="6" s="1"/>
  <c r="DR280" i="6"/>
  <c r="KN280" i="6" s="1"/>
  <c r="DP280" i="6"/>
  <c r="DO280" i="6"/>
  <c r="DM280" i="6"/>
  <c r="KJ280" i="6" s="1"/>
  <c r="DL280" i="6"/>
  <c r="KL280" i="6" s="1"/>
  <c r="KP280" i="6" s="1"/>
  <c r="DG280" i="6"/>
  <c r="KF280" i="6" s="1"/>
  <c r="DE280" i="6"/>
  <c r="KB280" i="6" s="1"/>
  <c r="DD280" i="6"/>
  <c r="KD280" i="6" s="1"/>
  <c r="DA280" i="6"/>
  <c r="JX280" i="6" s="1"/>
  <c r="CY280" i="6"/>
  <c r="JT280" i="6" s="1"/>
  <c r="CX280" i="6"/>
  <c r="JV280" i="6" s="1"/>
  <c r="CU280" i="6"/>
  <c r="JP280" i="6" s="1"/>
  <c r="CS280" i="6"/>
  <c r="CP280" i="6"/>
  <c r="CO280" i="6"/>
  <c r="JN280" i="6" s="1"/>
  <c r="CI280" i="6"/>
  <c r="JH280" i="6" s="1"/>
  <c r="CG280" i="6"/>
  <c r="JF280" i="6" s="1"/>
  <c r="CF280" i="6"/>
  <c r="JD280" i="6" s="1"/>
  <c r="CC280" i="6"/>
  <c r="IZ280" i="6" s="1"/>
  <c r="CA280" i="6"/>
  <c r="IX280" i="6" s="1"/>
  <c r="BZ280" i="6"/>
  <c r="IV280" i="6" s="1"/>
  <c r="BW280" i="6"/>
  <c r="IR280" i="6" s="1"/>
  <c r="BU280" i="6"/>
  <c r="BT280" i="6"/>
  <c r="BQ280" i="6"/>
  <c r="IN280" i="6" s="1"/>
  <c r="BP280" i="6"/>
  <c r="IP280" i="6" s="1"/>
  <c r="BL280" i="6"/>
  <c r="IJ280" i="6" s="1"/>
  <c r="BJ280" i="6"/>
  <c r="BI280" i="6"/>
  <c r="IF280" i="6" s="1"/>
  <c r="BF280" i="6"/>
  <c r="BG280" i="6" s="1"/>
  <c r="BC280" i="6"/>
  <c r="AY280" i="6"/>
  <c r="IB280" i="6" s="1"/>
  <c r="AW280" i="6"/>
  <c r="AV280" i="6"/>
  <c r="AT280" i="6"/>
  <c r="AR280" i="6"/>
  <c r="AQ280" i="6"/>
  <c r="AM280" i="6"/>
  <c r="HT280" i="6" s="1"/>
  <c r="AK280" i="6"/>
  <c r="AJ280" i="6"/>
  <c r="AG280" i="6"/>
  <c r="HP280" i="6" s="1"/>
  <c r="AF280" i="6"/>
  <c r="HR280" i="6" s="1"/>
  <c r="K280" i="6"/>
  <c r="L280" i="6" s="1"/>
  <c r="E280" i="6"/>
  <c r="D280" i="6"/>
  <c r="NK279" i="6"/>
  <c r="ND279" i="6"/>
  <c r="NC279" i="6"/>
  <c r="NA279" i="6"/>
  <c r="MZ279" i="6"/>
  <c r="MY279" i="6"/>
  <c r="GH279" i="6"/>
  <c r="GE279" i="6"/>
  <c r="GD279" i="6"/>
  <c r="GC279" i="6"/>
  <c r="GB279" i="6"/>
  <c r="GA279" i="6"/>
  <c r="FZ279" i="6"/>
  <c r="FY279" i="6"/>
  <c r="FX279" i="6"/>
  <c r="FU279" i="6"/>
  <c r="FS279" i="6"/>
  <c r="MJ279" i="6" s="1"/>
  <c r="FQ279" i="6"/>
  <c r="MF279" i="6" s="1"/>
  <c r="FP279" i="6"/>
  <c r="MH279" i="6" s="1"/>
  <c r="FM279" i="6"/>
  <c r="MB279" i="6" s="1"/>
  <c r="FK279" i="6"/>
  <c r="LX279" i="6" s="1"/>
  <c r="FJ279" i="6"/>
  <c r="LZ279" i="6" s="1"/>
  <c r="MD279" i="6" s="1"/>
  <c r="FG279" i="6"/>
  <c r="LT279" i="6" s="1"/>
  <c r="FE279" i="6"/>
  <c r="LP279" i="6" s="1"/>
  <c r="FD279" i="6"/>
  <c r="LR279" i="6" s="1"/>
  <c r="FA279" i="6"/>
  <c r="LL279" i="6" s="1"/>
  <c r="EY279" i="6"/>
  <c r="EX279" i="6"/>
  <c r="EU279" i="6"/>
  <c r="LH279" i="6" s="1"/>
  <c r="ET279" i="6"/>
  <c r="LJ279" i="6" s="1"/>
  <c r="LN279" i="6" s="1"/>
  <c r="EO279" i="6"/>
  <c r="EP279" i="6" s="1"/>
  <c r="LD279" i="6" s="1"/>
  <c r="EN279" i="6"/>
  <c r="EM279" i="6"/>
  <c r="EK279" i="6"/>
  <c r="KZ279" i="6" s="1"/>
  <c r="EJ279" i="6"/>
  <c r="LB279" i="6" s="1"/>
  <c r="EE279" i="6"/>
  <c r="KV279" i="6" s="1"/>
  <c r="EC279" i="6"/>
  <c r="EB279" i="6"/>
  <c r="DW279" i="6"/>
  <c r="KR279" i="6" s="1"/>
  <c r="DV279" i="6"/>
  <c r="KT279" i="6" s="1"/>
  <c r="DR279" i="6"/>
  <c r="KN279" i="6" s="1"/>
  <c r="DP279" i="6"/>
  <c r="DO279" i="6"/>
  <c r="DM279" i="6"/>
  <c r="KJ279" i="6" s="1"/>
  <c r="DL279" i="6"/>
  <c r="KL279" i="6" s="1"/>
  <c r="KP279" i="6" s="1"/>
  <c r="DG279" i="6"/>
  <c r="KF279" i="6" s="1"/>
  <c r="DE279" i="6"/>
  <c r="KB279" i="6" s="1"/>
  <c r="DD279" i="6"/>
  <c r="KD279" i="6" s="1"/>
  <c r="DA279" i="6"/>
  <c r="JX279" i="6" s="1"/>
  <c r="CY279" i="6"/>
  <c r="JT279" i="6" s="1"/>
  <c r="CX279" i="6"/>
  <c r="JV279" i="6" s="1"/>
  <c r="CU279" i="6"/>
  <c r="JP279" i="6" s="1"/>
  <c r="CS279" i="6"/>
  <c r="CP279" i="6"/>
  <c r="JL279" i="6" s="1"/>
  <c r="CO279" i="6"/>
  <c r="JN279" i="6" s="1"/>
  <c r="CI279" i="6"/>
  <c r="JH279" i="6" s="1"/>
  <c r="CG279" i="6"/>
  <c r="JF279" i="6" s="1"/>
  <c r="CF279" i="6"/>
  <c r="JD279" i="6" s="1"/>
  <c r="CC279" i="6"/>
  <c r="IZ279" i="6" s="1"/>
  <c r="CA279" i="6"/>
  <c r="IX279" i="6" s="1"/>
  <c r="BZ279" i="6"/>
  <c r="IV279" i="6" s="1"/>
  <c r="BW279" i="6"/>
  <c r="IR279" i="6" s="1"/>
  <c r="BU279" i="6"/>
  <c r="BT279" i="6"/>
  <c r="BQ279" i="6"/>
  <c r="IN279" i="6" s="1"/>
  <c r="BP279" i="6"/>
  <c r="IP279" i="6" s="1"/>
  <c r="BL279" i="6"/>
  <c r="IJ279" i="6" s="1"/>
  <c r="BJ279" i="6"/>
  <c r="BI279" i="6"/>
  <c r="IF279" i="6" s="1"/>
  <c r="BF279" i="6"/>
  <c r="BG279" i="6" s="1"/>
  <c r="BC279" i="6"/>
  <c r="AY279" i="6"/>
  <c r="IB279" i="6" s="1"/>
  <c r="AW279" i="6"/>
  <c r="AV279" i="6"/>
  <c r="AT279" i="6"/>
  <c r="AR279" i="6"/>
  <c r="HX279" i="6" s="1"/>
  <c r="AQ279" i="6"/>
  <c r="AM279" i="6"/>
  <c r="HT279" i="6" s="1"/>
  <c r="AK279" i="6"/>
  <c r="AJ279" i="6"/>
  <c r="GJ279" i="6" s="1"/>
  <c r="AG279" i="6"/>
  <c r="HP279" i="6" s="1"/>
  <c r="AF279" i="6"/>
  <c r="HR279" i="6" s="1"/>
  <c r="K279" i="6"/>
  <c r="L279" i="6" s="1"/>
  <c r="E279" i="6"/>
  <c r="D279" i="6"/>
  <c r="NK278" i="6"/>
  <c r="ND278" i="6"/>
  <c r="NC278" i="6"/>
  <c r="NA278" i="6"/>
  <c r="MZ278" i="6"/>
  <c r="MY278" i="6"/>
  <c r="GH278" i="6"/>
  <c r="GE278" i="6"/>
  <c r="GD278" i="6"/>
  <c r="GC278" i="6"/>
  <c r="GB278" i="6"/>
  <c r="GA278" i="6"/>
  <c r="FZ278" i="6"/>
  <c r="FY278" i="6"/>
  <c r="FX278" i="6"/>
  <c r="FU278" i="6"/>
  <c r="FS278" i="6"/>
  <c r="MJ278" i="6" s="1"/>
  <c r="FQ278" i="6"/>
  <c r="MF278" i="6" s="1"/>
  <c r="FP278" i="6"/>
  <c r="MH278" i="6" s="1"/>
  <c r="FM278" i="6"/>
  <c r="MB278" i="6" s="1"/>
  <c r="FK278" i="6"/>
  <c r="LX278" i="6" s="1"/>
  <c r="FJ278" i="6"/>
  <c r="LZ278" i="6" s="1"/>
  <c r="MD278" i="6" s="1"/>
  <c r="FG278" i="6"/>
  <c r="LT278" i="6" s="1"/>
  <c r="FE278" i="6"/>
  <c r="LP278" i="6" s="1"/>
  <c r="FD278" i="6"/>
  <c r="LR278" i="6" s="1"/>
  <c r="FA278" i="6"/>
  <c r="LL278" i="6" s="1"/>
  <c r="EY278" i="6"/>
  <c r="EX278" i="6"/>
  <c r="EU278" i="6"/>
  <c r="LH278" i="6" s="1"/>
  <c r="ET278" i="6"/>
  <c r="LJ278" i="6" s="1"/>
  <c r="LN278" i="6" s="1"/>
  <c r="EO278" i="6"/>
  <c r="EP278" i="6" s="1"/>
  <c r="LD278" i="6" s="1"/>
  <c r="EN278" i="6"/>
  <c r="EM278" i="6"/>
  <c r="EK278" i="6"/>
  <c r="KZ278" i="6" s="1"/>
  <c r="EJ278" i="6"/>
  <c r="LB278" i="6" s="1"/>
  <c r="EE278" i="6"/>
  <c r="KV278" i="6" s="1"/>
  <c r="EC278" i="6"/>
  <c r="EB278" i="6"/>
  <c r="DW278" i="6"/>
  <c r="KR278" i="6" s="1"/>
  <c r="DV278" i="6"/>
  <c r="KT278" i="6" s="1"/>
  <c r="DR278" i="6"/>
  <c r="KN278" i="6" s="1"/>
  <c r="DP278" i="6"/>
  <c r="DO278" i="6"/>
  <c r="DM278" i="6"/>
  <c r="KJ278" i="6" s="1"/>
  <c r="DL278" i="6"/>
  <c r="KL278" i="6" s="1"/>
  <c r="KP278" i="6" s="1"/>
  <c r="DG278" i="6"/>
  <c r="KF278" i="6" s="1"/>
  <c r="DE278" i="6"/>
  <c r="KB278" i="6" s="1"/>
  <c r="DD278" i="6"/>
  <c r="KD278" i="6" s="1"/>
  <c r="DA278" i="6"/>
  <c r="JX278" i="6" s="1"/>
  <c r="CY278" i="6"/>
  <c r="JT278" i="6" s="1"/>
  <c r="CX278" i="6"/>
  <c r="JV278" i="6" s="1"/>
  <c r="CU278" i="6"/>
  <c r="JP278" i="6" s="1"/>
  <c r="CS278" i="6"/>
  <c r="CP278" i="6"/>
  <c r="CO278" i="6"/>
  <c r="JN278" i="6" s="1"/>
  <c r="CI278" i="6"/>
  <c r="JH278" i="6" s="1"/>
  <c r="CG278" i="6"/>
  <c r="JF278" i="6" s="1"/>
  <c r="CF278" i="6"/>
  <c r="JD278" i="6" s="1"/>
  <c r="CC278" i="6"/>
  <c r="IZ278" i="6" s="1"/>
  <c r="CA278" i="6"/>
  <c r="IX278" i="6" s="1"/>
  <c r="BZ278" i="6"/>
  <c r="IV278" i="6" s="1"/>
  <c r="BW278" i="6"/>
  <c r="IR278" i="6" s="1"/>
  <c r="BU278" i="6"/>
  <c r="BT278" i="6"/>
  <c r="BQ278" i="6"/>
  <c r="IN278" i="6" s="1"/>
  <c r="BP278" i="6"/>
  <c r="IP278" i="6" s="1"/>
  <c r="BL278" i="6"/>
  <c r="IJ278" i="6" s="1"/>
  <c r="BJ278" i="6"/>
  <c r="BI278" i="6"/>
  <c r="IF278" i="6" s="1"/>
  <c r="BF278" i="6"/>
  <c r="BG278" i="6" s="1"/>
  <c r="BC278" i="6"/>
  <c r="AY278" i="6"/>
  <c r="IB278" i="6" s="1"/>
  <c r="AW278" i="6"/>
  <c r="AV278" i="6"/>
  <c r="AT278" i="6"/>
  <c r="AR278" i="6"/>
  <c r="AQ278" i="6"/>
  <c r="AM278" i="6"/>
  <c r="HT278" i="6" s="1"/>
  <c r="AK278" i="6"/>
  <c r="AJ278" i="6"/>
  <c r="AG278" i="6"/>
  <c r="HP278" i="6" s="1"/>
  <c r="AF278" i="6"/>
  <c r="HR278" i="6" s="1"/>
  <c r="K278" i="6"/>
  <c r="L278" i="6" s="1"/>
  <c r="E278" i="6"/>
  <c r="D278" i="6"/>
  <c r="NK277" i="6"/>
  <c r="ND277" i="6"/>
  <c r="NC277" i="6"/>
  <c r="NA277" i="6"/>
  <c r="MZ277" i="6"/>
  <c r="MY277" i="6"/>
  <c r="GH277" i="6"/>
  <c r="GE277" i="6"/>
  <c r="GD277" i="6"/>
  <c r="GC277" i="6"/>
  <c r="GB277" i="6"/>
  <c r="GA277" i="6"/>
  <c r="FZ277" i="6"/>
  <c r="FY277" i="6"/>
  <c r="FX277" i="6"/>
  <c r="FU277" i="6"/>
  <c r="FS277" i="6"/>
  <c r="MJ277" i="6" s="1"/>
  <c r="FQ277" i="6"/>
  <c r="MF277" i="6" s="1"/>
  <c r="FP277" i="6"/>
  <c r="MH277" i="6" s="1"/>
  <c r="FM277" i="6"/>
  <c r="MB277" i="6" s="1"/>
  <c r="FK277" i="6"/>
  <c r="LX277" i="6" s="1"/>
  <c r="FJ277" i="6"/>
  <c r="LZ277" i="6" s="1"/>
  <c r="MD277" i="6" s="1"/>
  <c r="FG277" i="6"/>
  <c r="LT277" i="6" s="1"/>
  <c r="FE277" i="6"/>
  <c r="LP277" i="6" s="1"/>
  <c r="FD277" i="6"/>
  <c r="LR277" i="6" s="1"/>
  <c r="FA277" i="6"/>
  <c r="LL277" i="6" s="1"/>
  <c r="EY277" i="6"/>
  <c r="EX277" i="6"/>
  <c r="EU277" i="6"/>
  <c r="LH277" i="6" s="1"/>
  <c r="ET277" i="6"/>
  <c r="LJ277" i="6" s="1"/>
  <c r="LN277" i="6" s="1"/>
  <c r="EO277" i="6"/>
  <c r="EP277" i="6" s="1"/>
  <c r="LD277" i="6" s="1"/>
  <c r="EN277" i="6"/>
  <c r="EM277" i="6"/>
  <c r="EK277" i="6"/>
  <c r="KZ277" i="6" s="1"/>
  <c r="EJ277" i="6"/>
  <c r="LB277" i="6" s="1"/>
  <c r="EE277" i="6"/>
  <c r="KV277" i="6" s="1"/>
  <c r="EC277" i="6"/>
  <c r="EB277" i="6"/>
  <c r="DW277" i="6"/>
  <c r="KR277" i="6" s="1"/>
  <c r="DV277" i="6"/>
  <c r="KT277" i="6" s="1"/>
  <c r="DR277" i="6"/>
  <c r="KN277" i="6" s="1"/>
  <c r="DP277" i="6"/>
  <c r="DO277" i="6"/>
  <c r="DM277" i="6"/>
  <c r="KJ277" i="6" s="1"/>
  <c r="DL277" i="6"/>
  <c r="KL277" i="6" s="1"/>
  <c r="KP277" i="6" s="1"/>
  <c r="DG277" i="6"/>
  <c r="KF277" i="6" s="1"/>
  <c r="DE277" i="6"/>
  <c r="KB277" i="6" s="1"/>
  <c r="DD277" i="6"/>
  <c r="KD277" i="6" s="1"/>
  <c r="DA277" i="6"/>
  <c r="JX277" i="6" s="1"/>
  <c r="CY277" i="6"/>
  <c r="JT277" i="6" s="1"/>
  <c r="CX277" i="6"/>
  <c r="JV277" i="6" s="1"/>
  <c r="CU277" i="6"/>
  <c r="JP277" i="6" s="1"/>
  <c r="CS277" i="6"/>
  <c r="CP277" i="6"/>
  <c r="JL277" i="6" s="1"/>
  <c r="CO277" i="6"/>
  <c r="JN277" i="6" s="1"/>
  <c r="CI277" i="6"/>
  <c r="JH277" i="6" s="1"/>
  <c r="CG277" i="6"/>
  <c r="JF277" i="6" s="1"/>
  <c r="CF277" i="6"/>
  <c r="JD277" i="6" s="1"/>
  <c r="CC277" i="6"/>
  <c r="IZ277" i="6" s="1"/>
  <c r="CA277" i="6"/>
  <c r="IX277" i="6" s="1"/>
  <c r="BZ277" i="6"/>
  <c r="IV277" i="6" s="1"/>
  <c r="BW277" i="6"/>
  <c r="IR277" i="6" s="1"/>
  <c r="BU277" i="6"/>
  <c r="BT277" i="6"/>
  <c r="BQ277" i="6"/>
  <c r="IN277" i="6" s="1"/>
  <c r="BP277" i="6"/>
  <c r="IP277" i="6" s="1"/>
  <c r="BL277" i="6"/>
  <c r="IJ277" i="6" s="1"/>
  <c r="BJ277" i="6"/>
  <c r="BI277" i="6"/>
  <c r="IF277" i="6" s="1"/>
  <c r="BF277" i="6"/>
  <c r="BG277" i="6" s="1"/>
  <c r="BC277" i="6"/>
  <c r="AY277" i="6"/>
  <c r="IB277" i="6" s="1"/>
  <c r="AW277" i="6"/>
  <c r="AV277" i="6"/>
  <c r="AT277" i="6"/>
  <c r="AR277" i="6"/>
  <c r="HX277" i="6" s="1"/>
  <c r="AQ277" i="6"/>
  <c r="AM277" i="6"/>
  <c r="HT277" i="6" s="1"/>
  <c r="AK277" i="6"/>
  <c r="AJ277" i="6"/>
  <c r="GJ277" i="6" s="1"/>
  <c r="AG277" i="6"/>
  <c r="HP277" i="6" s="1"/>
  <c r="AF277" i="6"/>
  <c r="HR277" i="6" s="1"/>
  <c r="K277" i="6"/>
  <c r="L277" i="6" s="1"/>
  <c r="E277" i="6"/>
  <c r="D277" i="6"/>
  <c r="NK276" i="6"/>
  <c r="ND276" i="6"/>
  <c r="NC276" i="6"/>
  <c r="NA276" i="6"/>
  <c r="MZ276" i="6"/>
  <c r="MY276" i="6"/>
  <c r="GH276" i="6"/>
  <c r="GE276" i="6"/>
  <c r="GD276" i="6"/>
  <c r="GC276" i="6"/>
  <c r="GB276" i="6"/>
  <c r="GA276" i="6"/>
  <c r="FZ276" i="6"/>
  <c r="FY276" i="6"/>
  <c r="FX276" i="6"/>
  <c r="FU276" i="6"/>
  <c r="FS276" i="6"/>
  <c r="MJ276" i="6" s="1"/>
  <c r="FQ276" i="6"/>
  <c r="MF276" i="6" s="1"/>
  <c r="FP276" i="6"/>
  <c r="MH276" i="6" s="1"/>
  <c r="FM276" i="6"/>
  <c r="MB276" i="6" s="1"/>
  <c r="FK276" i="6"/>
  <c r="LX276" i="6" s="1"/>
  <c r="FJ276" i="6"/>
  <c r="LZ276" i="6" s="1"/>
  <c r="MD276" i="6" s="1"/>
  <c r="FG276" i="6"/>
  <c r="LT276" i="6" s="1"/>
  <c r="FE276" i="6"/>
  <c r="LP276" i="6" s="1"/>
  <c r="FD276" i="6"/>
  <c r="LR276" i="6" s="1"/>
  <c r="FA276" i="6"/>
  <c r="LL276" i="6" s="1"/>
  <c r="EY276" i="6"/>
  <c r="EX276" i="6"/>
  <c r="EU276" i="6"/>
  <c r="LH276" i="6" s="1"/>
  <c r="ET276" i="6"/>
  <c r="LJ276" i="6" s="1"/>
  <c r="LN276" i="6" s="1"/>
  <c r="EO276" i="6"/>
  <c r="EP276" i="6" s="1"/>
  <c r="LD276" i="6" s="1"/>
  <c r="EN276" i="6"/>
  <c r="EM276" i="6"/>
  <c r="EK276" i="6"/>
  <c r="KZ276" i="6" s="1"/>
  <c r="EJ276" i="6"/>
  <c r="LB276" i="6" s="1"/>
  <c r="EE276" i="6"/>
  <c r="KV276" i="6" s="1"/>
  <c r="EC276" i="6"/>
  <c r="EB276" i="6"/>
  <c r="DW276" i="6"/>
  <c r="KR276" i="6" s="1"/>
  <c r="DV276" i="6"/>
  <c r="KT276" i="6" s="1"/>
  <c r="DR276" i="6"/>
  <c r="KN276" i="6" s="1"/>
  <c r="DP276" i="6"/>
  <c r="DO276" i="6"/>
  <c r="DM276" i="6"/>
  <c r="KJ276" i="6" s="1"/>
  <c r="DL276" i="6"/>
  <c r="KL276" i="6" s="1"/>
  <c r="KP276" i="6" s="1"/>
  <c r="DG276" i="6"/>
  <c r="KF276" i="6" s="1"/>
  <c r="DE276" i="6"/>
  <c r="KB276" i="6" s="1"/>
  <c r="DD276" i="6"/>
  <c r="KD276" i="6" s="1"/>
  <c r="DA276" i="6"/>
  <c r="JX276" i="6" s="1"/>
  <c r="CY276" i="6"/>
  <c r="JT276" i="6" s="1"/>
  <c r="CX276" i="6"/>
  <c r="JV276" i="6" s="1"/>
  <c r="CU276" i="6"/>
  <c r="JP276" i="6" s="1"/>
  <c r="CS276" i="6"/>
  <c r="CP276" i="6"/>
  <c r="CO276" i="6"/>
  <c r="JN276" i="6" s="1"/>
  <c r="CI276" i="6"/>
  <c r="JH276" i="6" s="1"/>
  <c r="CG276" i="6"/>
  <c r="JF276" i="6" s="1"/>
  <c r="CF276" i="6"/>
  <c r="JD276" i="6" s="1"/>
  <c r="CC276" i="6"/>
  <c r="IZ276" i="6" s="1"/>
  <c r="CA276" i="6"/>
  <c r="IX276" i="6" s="1"/>
  <c r="BZ276" i="6"/>
  <c r="IV276" i="6" s="1"/>
  <c r="BW276" i="6"/>
  <c r="IR276" i="6" s="1"/>
  <c r="BU276" i="6"/>
  <c r="BT276" i="6"/>
  <c r="BQ276" i="6"/>
  <c r="IN276" i="6" s="1"/>
  <c r="BP276" i="6"/>
  <c r="IP276" i="6" s="1"/>
  <c r="BL276" i="6"/>
  <c r="IJ276" i="6" s="1"/>
  <c r="BJ276" i="6"/>
  <c r="BI276" i="6"/>
  <c r="IF276" i="6" s="1"/>
  <c r="BF276" i="6"/>
  <c r="BG276" i="6" s="1"/>
  <c r="BC276" i="6"/>
  <c r="AY276" i="6"/>
  <c r="IB276" i="6" s="1"/>
  <c r="AW276" i="6"/>
  <c r="AV276" i="6"/>
  <c r="AT276" i="6"/>
  <c r="AR276" i="6"/>
  <c r="AQ276" i="6"/>
  <c r="AM276" i="6"/>
  <c r="HT276" i="6" s="1"/>
  <c r="AK276" i="6"/>
  <c r="AJ276" i="6"/>
  <c r="AG276" i="6"/>
  <c r="HP276" i="6" s="1"/>
  <c r="AF276" i="6"/>
  <c r="HR276" i="6" s="1"/>
  <c r="K276" i="6"/>
  <c r="L276" i="6" s="1"/>
  <c r="E276" i="6"/>
  <c r="D276" i="6"/>
  <c r="NK275" i="6"/>
  <c r="ND275" i="6"/>
  <c r="NC275" i="6"/>
  <c r="NA275" i="6"/>
  <c r="MZ275" i="6"/>
  <c r="MY275" i="6"/>
  <c r="MV275" i="6"/>
  <c r="GH275" i="6"/>
  <c r="GE275" i="6"/>
  <c r="GD275" i="6"/>
  <c r="GC275" i="6"/>
  <c r="GB275" i="6"/>
  <c r="GA275" i="6"/>
  <c r="FZ275" i="6"/>
  <c r="FY275" i="6"/>
  <c r="FX275" i="6"/>
  <c r="FU275" i="6"/>
  <c r="FS275" i="6"/>
  <c r="MJ275" i="6" s="1"/>
  <c r="FQ275" i="6"/>
  <c r="MF275" i="6" s="1"/>
  <c r="FP275" i="6"/>
  <c r="MH275" i="6" s="1"/>
  <c r="FM275" i="6"/>
  <c r="MB275" i="6" s="1"/>
  <c r="FK275" i="6"/>
  <c r="LX275" i="6" s="1"/>
  <c r="FJ275" i="6"/>
  <c r="LZ275" i="6" s="1"/>
  <c r="FG275" i="6"/>
  <c r="LT275" i="6" s="1"/>
  <c r="FE275" i="6"/>
  <c r="LP275" i="6" s="1"/>
  <c r="FD275" i="6"/>
  <c r="LR275" i="6" s="1"/>
  <c r="LV275" i="6" s="1"/>
  <c r="FA275" i="6"/>
  <c r="LL275" i="6" s="1"/>
  <c r="EY275" i="6"/>
  <c r="EX275" i="6"/>
  <c r="EU275" i="6"/>
  <c r="LH275" i="6" s="1"/>
  <c r="ET275" i="6"/>
  <c r="LJ275" i="6" s="1"/>
  <c r="EO275" i="6"/>
  <c r="EP275" i="6" s="1"/>
  <c r="LD275" i="6" s="1"/>
  <c r="EN275" i="6"/>
  <c r="EM275" i="6"/>
  <c r="EK275" i="6"/>
  <c r="KZ275" i="6" s="1"/>
  <c r="EJ275" i="6"/>
  <c r="LB275" i="6" s="1"/>
  <c r="EE275" i="6"/>
  <c r="KV275" i="6" s="1"/>
  <c r="EC275" i="6"/>
  <c r="EB275" i="6"/>
  <c r="DW275" i="6"/>
  <c r="KR275" i="6" s="1"/>
  <c r="DV275" i="6"/>
  <c r="KT275" i="6" s="1"/>
  <c r="KX275" i="6" s="1"/>
  <c r="DR275" i="6"/>
  <c r="KN275" i="6" s="1"/>
  <c r="DP275" i="6"/>
  <c r="DO275" i="6"/>
  <c r="DM275" i="6"/>
  <c r="KJ275" i="6" s="1"/>
  <c r="DL275" i="6"/>
  <c r="KL275" i="6" s="1"/>
  <c r="DG275" i="6"/>
  <c r="KF275" i="6" s="1"/>
  <c r="DE275" i="6"/>
  <c r="KB275" i="6" s="1"/>
  <c r="DD275" i="6"/>
  <c r="KD275" i="6" s="1"/>
  <c r="DA275" i="6"/>
  <c r="JX275" i="6" s="1"/>
  <c r="CY275" i="6"/>
  <c r="JT275" i="6" s="1"/>
  <c r="CX275" i="6"/>
  <c r="JV275" i="6" s="1"/>
  <c r="CU275" i="6"/>
  <c r="JP275" i="6" s="1"/>
  <c r="CS275" i="6"/>
  <c r="CP275" i="6"/>
  <c r="CO275" i="6"/>
  <c r="JN275" i="6" s="1"/>
  <c r="JR275" i="6" s="1"/>
  <c r="CI275" i="6"/>
  <c r="JH275" i="6" s="1"/>
  <c r="CG275" i="6"/>
  <c r="JF275" i="6" s="1"/>
  <c r="CF275" i="6"/>
  <c r="JD275" i="6" s="1"/>
  <c r="CC275" i="6"/>
  <c r="IZ275" i="6" s="1"/>
  <c r="CA275" i="6"/>
  <c r="IX275" i="6" s="1"/>
  <c r="BZ275" i="6"/>
  <c r="IV275" i="6" s="1"/>
  <c r="BW275" i="6"/>
  <c r="IR275" i="6" s="1"/>
  <c r="BU275" i="6"/>
  <c r="BT275" i="6"/>
  <c r="BQ275" i="6"/>
  <c r="IN275" i="6" s="1"/>
  <c r="BP275" i="6"/>
  <c r="IP275" i="6" s="1"/>
  <c r="BL275" i="6"/>
  <c r="IJ275" i="6" s="1"/>
  <c r="BJ275" i="6"/>
  <c r="BI275" i="6"/>
  <c r="IF275" i="6" s="1"/>
  <c r="BF275" i="6"/>
  <c r="BG275" i="6" s="1"/>
  <c r="BC275" i="6"/>
  <c r="AY275" i="6"/>
  <c r="IB275" i="6" s="1"/>
  <c r="AW275" i="6"/>
  <c r="AV275" i="6"/>
  <c r="AT275" i="6"/>
  <c r="FW275" i="6" s="1"/>
  <c r="AR275" i="6"/>
  <c r="AQ275" i="6"/>
  <c r="AM275" i="6"/>
  <c r="HT275" i="6" s="1"/>
  <c r="AK275" i="6"/>
  <c r="GI275" i="6" s="1"/>
  <c r="AJ275" i="6"/>
  <c r="AG275" i="6"/>
  <c r="HP275" i="6" s="1"/>
  <c r="AF275" i="6"/>
  <c r="HR275" i="6" s="1"/>
  <c r="K275" i="6"/>
  <c r="E275" i="6"/>
  <c r="D275" i="6"/>
  <c r="NK274" i="6"/>
  <c r="ND274" i="6"/>
  <c r="NC274" i="6"/>
  <c r="NA274" i="6"/>
  <c r="MZ274" i="6"/>
  <c r="GH274" i="6"/>
  <c r="GE274" i="6"/>
  <c r="GD274" i="6"/>
  <c r="GC274" i="6"/>
  <c r="GB274" i="6"/>
  <c r="GA274" i="6"/>
  <c r="FZ274" i="6"/>
  <c r="FY274" i="6"/>
  <c r="FX274" i="6"/>
  <c r="FU274" i="6"/>
  <c r="FS274" i="6"/>
  <c r="MJ274" i="6" s="1"/>
  <c r="FQ274" i="6"/>
  <c r="MF274" i="6" s="1"/>
  <c r="FP274" i="6"/>
  <c r="MH274" i="6" s="1"/>
  <c r="FM274" i="6"/>
  <c r="MB274" i="6" s="1"/>
  <c r="FK274" i="6"/>
  <c r="LX274" i="6" s="1"/>
  <c r="FJ274" i="6"/>
  <c r="LZ274" i="6" s="1"/>
  <c r="FG274" i="6"/>
  <c r="LT274" i="6" s="1"/>
  <c r="FE274" i="6"/>
  <c r="LP274" i="6" s="1"/>
  <c r="FD274" i="6"/>
  <c r="LR274" i="6" s="1"/>
  <c r="FA274" i="6"/>
  <c r="LL274" i="6" s="1"/>
  <c r="EY274" i="6"/>
  <c r="EX274" i="6"/>
  <c r="EU274" i="6"/>
  <c r="LH274" i="6" s="1"/>
  <c r="ET274" i="6"/>
  <c r="LJ274" i="6" s="1"/>
  <c r="EO274" i="6"/>
  <c r="EP274" i="6" s="1"/>
  <c r="LD274" i="6" s="1"/>
  <c r="EN274" i="6"/>
  <c r="EM274" i="6"/>
  <c r="EK274" i="6"/>
  <c r="KZ274" i="6" s="1"/>
  <c r="EJ274" i="6"/>
  <c r="LB274" i="6" s="1"/>
  <c r="EE274" i="6"/>
  <c r="KV274" i="6" s="1"/>
  <c r="EC274" i="6"/>
  <c r="EB274" i="6"/>
  <c r="DW274" i="6"/>
  <c r="KR274" i="6" s="1"/>
  <c r="DV274" i="6"/>
  <c r="KT274" i="6" s="1"/>
  <c r="DR274" i="6"/>
  <c r="KN274" i="6" s="1"/>
  <c r="DP274" i="6"/>
  <c r="DO274" i="6"/>
  <c r="DM274" i="6"/>
  <c r="KJ274" i="6" s="1"/>
  <c r="DL274" i="6"/>
  <c r="KL274" i="6" s="1"/>
  <c r="DG274" i="6"/>
  <c r="KF274" i="6" s="1"/>
  <c r="DE274" i="6"/>
  <c r="KB274" i="6" s="1"/>
  <c r="DD274" i="6"/>
  <c r="KD274" i="6" s="1"/>
  <c r="DA274" i="6"/>
  <c r="JX274" i="6" s="1"/>
  <c r="CY274" i="6"/>
  <c r="JT274" i="6" s="1"/>
  <c r="CX274" i="6"/>
  <c r="JV274" i="6" s="1"/>
  <c r="CU274" i="6"/>
  <c r="JP274" i="6" s="1"/>
  <c r="CS274" i="6"/>
  <c r="CP274" i="6"/>
  <c r="CO274" i="6"/>
  <c r="JN274" i="6" s="1"/>
  <c r="CI274" i="6"/>
  <c r="JH274" i="6" s="1"/>
  <c r="CG274" i="6"/>
  <c r="JF274" i="6" s="1"/>
  <c r="CF274" i="6"/>
  <c r="JD274" i="6" s="1"/>
  <c r="CC274" i="6"/>
  <c r="IZ274" i="6" s="1"/>
  <c r="CA274" i="6"/>
  <c r="IX274" i="6" s="1"/>
  <c r="BZ274" i="6"/>
  <c r="IV274" i="6" s="1"/>
  <c r="BW274" i="6"/>
  <c r="IR274" i="6" s="1"/>
  <c r="BU274" i="6"/>
  <c r="BT274" i="6"/>
  <c r="BQ274" i="6"/>
  <c r="IN274" i="6" s="1"/>
  <c r="BP274" i="6"/>
  <c r="IP274" i="6" s="1"/>
  <c r="BL274" i="6"/>
  <c r="IJ274" i="6" s="1"/>
  <c r="BJ274" i="6"/>
  <c r="BI274" i="6"/>
  <c r="IF274" i="6" s="1"/>
  <c r="BF274" i="6"/>
  <c r="BG274" i="6" s="1"/>
  <c r="BC274" i="6"/>
  <c r="AY274" i="6"/>
  <c r="IB274" i="6" s="1"/>
  <c r="AW274" i="6"/>
  <c r="AV274" i="6"/>
  <c r="AT274" i="6"/>
  <c r="AR274" i="6"/>
  <c r="AQ274" i="6"/>
  <c r="AM274" i="6"/>
  <c r="HT274" i="6" s="1"/>
  <c r="AK274" i="6"/>
  <c r="AJ274" i="6"/>
  <c r="AG274" i="6"/>
  <c r="HP274" i="6" s="1"/>
  <c r="AF274" i="6"/>
  <c r="HR274" i="6" s="1"/>
  <c r="K274" i="6"/>
  <c r="L274" i="6" s="1"/>
  <c r="E274" i="6"/>
  <c r="D274" i="6"/>
  <c r="NK273" i="6"/>
  <c r="ND273" i="6"/>
  <c r="NC273" i="6"/>
  <c r="NA273" i="6"/>
  <c r="MZ273" i="6"/>
  <c r="MY273" i="6"/>
  <c r="GH273" i="6"/>
  <c r="GE273" i="6"/>
  <c r="GD273" i="6"/>
  <c r="GC273" i="6"/>
  <c r="GB273" i="6"/>
  <c r="GA273" i="6"/>
  <c r="FZ273" i="6"/>
  <c r="FY273" i="6"/>
  <c r="FX273" i="6"/>
  <c r="FU273" i="6"/>
  <c r="FS273" i="6"/>
  <c r="MJ273" i="6" s="1"/>
  <c r="FQ273" i="6"/>
  <c r="MF273" i="6" s="1"/>
  <c r="FP273" i="6"/>
  <c r="MH273" i="6" s="1"/>
  <c r="FM273" i="6"/>
  <c r="MB273" i="6" s="1"/>
  <c r="FK273" i="6"/>
  <c r="LX273" i="6" s="1"/>
  <c r="FJ273" i="6"/>
  <c r="LZ273" i="6" s="1"/>
  <c r="MD273" i="6" s="1"/>
  <c r="FG273" i="6"/>
  <c r="LT273" i="6" s="1"/>
  <c r="FE273" i="6"/>
  <c r="LP273" i="6" s="1"/>
  <c r="FD273" i="6"/>
  <c r="LR273" i="6" s="1"/>
  <c r="FA273" i="6"/>
  <c r="LL273" i="6" s="1"/>
  <c r="EY273" i="6"/>
  <c r="EX273" i="6"/>
  <c r="EU273" i="6"/>
  <c r="LH273" i="6" s="1"/>
  <c r="ET273" i="6"/>
  <c r="LJ273" i="6" s="1"/>
  <c r="LN273" i="6" s="1"/>
  <c r="EO273" i="6"/>
  <c r="EP273" i="6" s="1"/>
  <c r="LD273" i="6" s="1"/>
  <c r="EN273" i="6"/>
  <c r="EM273" i="6"/>
  <c r="EK273" i="6"/>
  <c r="KZ273" i="6" s="1"/>
  <c r="EJ273" i="6"/>
  <c r="LB273" i="6" s="1"/>
  <c r="EE273" i="6"/>
  <c r="KV273" i="6" s="1"/>
  <c r="EC273" i="6"/>
  <c r="EB273" i="6"/>
  <c r="DW273" i="6"/>
  <c r="KR273" i="6" s="1"/>
  <c r="DV273" i="6"/>
  <c r="KT273" i="6" s="1"/>
  <c r="DR273" i="6"/>
  <c r="KN273" i="6" s="1"/>
  <c r="DP273" i="6"/>
  <c r="DO273" i="6"/>
  <c r="DM273" i="6"/>
  <c r="KJ273" i="6" s="1"/>
  <c r="DL273" i="6"/>
  <c r="KL273" i="6" s="1"/>
  <c r="KP273" i="6" s="1"/>
  <c r="DG273" i="6"/>
  <c r="KF273" i="6" s="1"/>
  <c r="DE273" i="6"/>
  <c r="KB273" i="6" s="1"/>
  <c r="DD273" i="6"/>
  <c r="KD273" i="6" s="1"/>
  <c r="DA273" i="6"/>
  <c r="JX273" i="6" s="1"/>
  <c r="CY273" i="6"/>
  <c r="JT273" i="6" s="1"/>
  <c r="CX273" i="6"/>
  <c r="JV273" i="6" s="1"/>
  <c r="CU273" i="6"/>
  <c r="JP273" i="6" s="1"/>
  <c r="CS273" i="6"/>
  <c r="CP273" i="6"/>
  <c r="CO273" i="6"/>
  <c r="JN273" i="6" s="1"/>
  <c r="CI273" i="6"/>
  <c r="JH273" i="6" s="1"/>
  <c r="CG273" i="6"/>
  <c r="JF273" i="6" s="1"/>
  <c r="CF273" i="6"/>
  <c r="JD273" i="6" s="1"/>
  <c r="CC273" i="6"/>
  <c r="IZ273" i="6" s="1"/>
  <c r="CA273" i="6"/>
  <c r="IX273" i="6" s="1"/>
  <c r="BZ273" i="6"/>
  <c r="IV273" i="6" s="1"/>
  <c r="BW273" i="6"/>
  <c r="IR273" i="6" s="1"/>
  <c r="BU273" i="6"/>
  <c r="BT273" i="6"/>
  <c r="BQ273" i="6"/>
  <c r="IN273" i="6" s="1"/>
  <c r="BP273" i="6"/>
  <c r="IP273" i="6" s="1"/>
  <c r="BL273" i="6"/>
  <c r="IJ273" i="6" s="1"/>
  <c r="BJ273" i="6"/>
  <c r="BI273" i="6"/>
  <c r="IF273" i="6" s="1"/>
  <c r="BF273" i="6"/>
  <c r="BG273" i="6" s="1"/>
  <c r="BC273" i="6"/>
  <c r="AY273" i="6"/>
  <c r="IB273" i="6" s="1"/>
  <c r="AW273" i="6"/>
  <c r="AV273" i="6"/>
  <c r="AT273" i="6"/>
  <c r="FW273" i="6" s="1"/>
  <c r="AR273" i="6"/>
  <c r="AQ273" i="6"/>
  <c r="AM273" i="6"/>
  <c r="HT273" i="6" s="1"/>
  <c r="AK273" i="6"/>
  <c r="AJ273" i="6"/>
  <c r="AG273" i="6"/>
  <c r="HP273" i="6" s="1"/>
  <c r="AF273" i="6"/>
  <c r="HR273" i="6" s="1"/>
  <c r="L273" i="6"/>
  <c r="K273" i="6"/>
  <c r="E273" i="6"/>
  <c r="D273" i="6"/>
  <c r="NK272" i="6"/>
  <c r="ND272" i="6"/>
  <c r="NC272" i="6"/>
  <c r="NA272" i="6"/>
  <c r="MZ272" i="6"/>
  <c r="MY272" i="6"/>
  <c r="GH272" i="6"/>
  <c r="GE272" i="6"/>
  <c r="GD272" i="6"/>
  <c r="GC272" i="6"/>
  <c r="GB272" i="6"/>
  <c r="GA272" i="6"/>
  <c r="FZ272" i="6"/>
  <c r="FY272" i="6"/>
  <c r="FX272" i="6"/>
  <c r="FU272" i="6"/>
  <c r="FS272" i="6"/>
  <c r="MJ272" i="6" s="1"/>
  <c r="FQ272" i="6"/>
  <c r="MF272" i="6" s="1"/>
  <c r="FP272" i="6"/>
  <c r="MH272" i="6" s="1"/>
  <c r="FM272" i="6"/>
  <c r="MB272" i="6" s="1"/>
  <c r="FK272" i="6"/>
  <c r="LX272" i="6" s="1"/>
  <c r="FJ272" i="6"/>
  <c r="LZ272" i="6" s="1"/>
  <c r="MD272" i="6" s="1"/>
  <c r="FG272" i="6"/>
  <c r="LT272" i="6" s="1"/>
  <c r="FE272" i="6"/>
  <c r="LP272" i="6" s="1"/>
  <c r="FD272" i="6"/>
  <c r="LR272" i="6" s="1"/>
  <c r="FA272" i="6"/>
  <c r="LL272" i="6" s="1"/>
  <c r="EY272" i="6"/>
  <c r="EX272" i="6"/>
  <c r="EU272" i="6"/>
  <c r="LH272" i="6" s="1"/>
  <c r="ET272" i="6"/>
  <c r="LJ272" i="6" s="1"/>
  <c r="LN272" i="6" s="1"/>
  <c r="EO272" i="6"/>
  <c r="EP272" i="6" s="1"/>
  <c r="LD272" i="6" s="1"/>
  <c r="EN272" i="6"/>
  <c r="EM272" i="6"/>
  <c r="EK272" i="6"/>
  <c r="KZ272" i="6" s="1"/>
  <c r="EJ272" i="6"/>
  <c r="LB272" i="6" s="1"/>
  <c r="EE272" i="6"/>
  <c r="KV272" i="6" s="1"/>
  <c r="EC272" i="6"/>
  <c r="EB272" i="6"/>
  <c r="DW272" i="6"/>
  <c r="KR272" i="6" s="1"/>
  <c r="KW272" i="6" s="1"/>
  <c r="DV272" i="6"/>
  <c r="KT272" i="6" s="1"/>
  <c r="DR272" i="6"/>
  <c r="KN272" i="6" s="1"/>
  <c r="DP272" i="6"/>
  <c r="DO272" i="6"/>
  <c r="DM272" i="6"/>
  <c r="KJ272" i="6" s="1"/>
  <c r="DL272" i="6"/>
  <c r="KL272" i="6" s="1"/>
  <c r="KP272" i="6" s="1"/>
  <c r="DG272" i="6"/>
  <c r="KF272" i="6" s="1"/>
  <c r="DE272" i="6"/>
  <c r="KB272" i="6" s="1"/>
  <c r="DD272" i="6"/>
  <c r="KD272" i="6" s="1"/>
  <c r="DA272" i="6"/>
  <c r="JX272" i="6" s="1"/>
  <c r="CY272" i="6"/>
  <c r="JT272" i="6" s="1"/>
  <c r="CX272" i="6"/>
  <c r="JV272" i="6" s="1"/>
  <c r="CU272" i="6"/>
  <c r="JP272" i="6" s="1"/>
  <c r="CS272" i="6"/>
  <c r="CP272" i="6"/>
  <c r="CO272" i="6"/>
  <c r="JN272" i="6" s="1"/>
  <c r="CI272" i="6"/>
  <c r="JH272" i="6" s="1"/>
  <c r="CG272" i="6"/>
  <c r="JF272" i="6" s="1"/>
  <c r="CF272" i="6"/>
  <c r="JD272" i="6" s="1"/>
  <c r="CC272" i="6"/>
  <c r="IZ272" i="6" s="1"/>
  <c r="CA272" i="6"/>
  <c r="IX272" i="6" s="1"/>
  <c r="BZ272" i="6"/>
  <c r="IV272" i="6" s="1"/>
  <c r="BW272" i="6"/>
  <c r="IR272" i="6" s="1"/>
  <c r="BU272" i="6"/>
  <c r="BT272" i="6"/>
  <c r="BQ272" i="6"/>
  <c r="IN272" i="6" s="1"/>
  <c r="BP272" i="6"/>
  <c r="IP272" i="6" s="1"/>
  <c r="BL272" i="6"/>
  <c r="IJ272" i="6" s="1"/>
  <c r="BJ272" i="6"/>
  <c r="BI272" i="6"/>
  <c r="IF272" i="6" s="1"/>
  <c r="BF272" i="6"/>
  <c r="BG272" i="6" s="1"/>
  <c r="BC272" i="6"/>
  <c r="AY272" i="6"/>
  <c r="IB272" i="6" s="1"/>
  <c r="AW272" i="6"/>
  <c r="AV272" i="6"/>
  <c r="AT272" i="6"/>
  <c r="AR272" i="6"/>
  <c r="AQ272" i="6"/>
  <c r="AM272" i="6"/>
  <c r="HT272" i="6" s="1"/>
  <c r="AK272" i="6"/>
  <c r="AJ272" i="6"/>
  <c r="AG272" i="6"/>
  <c r="HP272" i="6" s="1"/>
  <c r="AF272" i="6"/>
  <c r="HR272" i="6" s="1"/>
  <c r="K272" i="6"/>
  <c r="L272" i="6" s="1"/>
  <c r="E272" i="6"/>
  <c r="D272" i="6"/>
  <c r="NK271" i="6"/>
  <c r="ND271" i="6"/>
  <c r="NC271" i="6"/>
  <c r="NA271" i="6"/>
  <c r="MZ271" i="6"/>
  <c r="MY271" i="6"/>
  <c r="GH271" i="6"/>
  <c r="GE271" i="6"/>
  <c r="GD271" i="6"/>
  <c r="GC271" i="6"/>
  <c r="GB271" i="6"/>
  <c r="GA271" i="6"/>
  <c r="FZ271" i="6"/>
  <c r="FY271" i="6"/>
  <c r="FX271" i="6"/>
  <c r="FU271" i="6"/>
  <c r="FS271" i="6"/>
  <c r="MJ271" i="6" s="1"/>
  <c r="FQ271" i="6"/>
  <c r="MF271" i="6" s="1"/>
  <c r="FP271" i="6"/>
  <c r="MH271" i="6" s="1"/>
  <c r="FM271" i="6"/>
  <c r="MB271" i="6" s="1"/>
  <c r="FK271" i="6"/>
  <c r="LX271" i="6" s="1"/>
  <c r="FJ271" i="6"/>
  <c r="LZ271" i="6" s="1"/>
  <c r="MD271" i="6" s="1"/>
  <c r="FG271" i="6"/>
  <c r="LT271" i="6" s="1"/>
  <c r="FE271" i="6"/>
  <c r="LP271" i="6" s="1"/>
  <c r="FD271" i="6"/>
  <c r="LR271" i="6" s="1"/>
  <c r="FA271" i="6"/>
  <c r="LL271" i="6" s="1"/>
  <c r="EY271" i="6"/>
  <c r="EX271" i="6"/>
  <c r="EU271" i="6"/>
  <c r="LH271" i="6" s="1"/>
  <c r="ET271" i="6"/>
  <c r="LJ271" i="6" s="1"/>
  <c r="LN271" i="6" s="1"/>
  <c r="EO271" i="6"/>
  <c r="EP271" i="6" s="1"/>
  <c r="LD271" i="6" s="1"/>
  <c r="EN271" i="6"/>
  <c r="EM271" i="6"/>
  <c r="EK271" i="6"/>
  <c r="KZ271" i="6" s="1"/>
  <c r="EJ271" i="6"/>
  <c r="LB271" i="6" s="1"/>
  <c r="EE271" i="6"/>
  <c r="KV271" i="6" s="1"/>
  <c r="EC271" i="6"/>
  <c r="EB271" i="6"/>
  <c r="DW271" i="6"/>
  <c r="KR271" i="6" s="1"/>
  <c r="DV271" i="6"/>
  <c r="KT271" i="6" s="1"/>
  <c r="DR271" i="6"/>
  <c r="KN271" i="6" s="1"/>
  <c r="DP271" i="6"/>
  <c r="DO271" i="6"/>
  <c r="DM271" i="6"/>
  <c r="KJ271" i="6" s="1"/>
  <c r="DL271" i="6"/>
  <c r="KL271" i="6" s="1"/>
  <c r="KP271" i="6" s="1"/>
  <c r="DG271" i="6"/>
  <c r="KF271" i="6" s="1"/>
  <c r="DE271" i="6"/>
  <c r="KB271" i="6" s="1"/>
  <c r="DD271" i="6"/>
  <c r="KD271" i="6" s="1"/>
  <c r="DA271" i="6"/>
  <c r="JX271" i="6" s="1"/>
  <c r="CY271" i="6"/>
  <c r="JT271" i="6" s="1"/>
  <c r="CX271" i="6"/>
  <c r="JV271" i="6" s="1"/>
  <c r="CU271" i="6"/>
  <c r="JP271" i="6" s="1"/>
  <c r="CS271" i="6"/>
  <c r="CP271" i="6"/>
  <c r="CO271" i="6"/>
  <c r="JN271" i="6" s="1"/>
  <c r="CI271" i="6"/>
  <c r="JH271" i="6" s="1"/>
  <c r="CG271" i="6"/>
  <c r="JF271" i="6" s="1"/>
  <c r="CF271" i="6"/>
  <c r="JD271" i="6" s="1"/>
  <c r="CC271" i="6"/>
  <c r="IZ271" i="6" s="1"/>
  <c r="CA271" i="6"/>
  <c r="IX271" i="6" s="1"/>
  <c r="BZ271" i="6"/>
  <c r="IV271" i="6" s="1"/>
  <c r="BW271" i="6"/>
  <c r="IR271" i="6" s="1"/>
  <c r="BU271" i="6"/>
  <c r="BT271" i="6"/>
  <c r="BQ271" i="6"/>
  <c r="IN271" i="6" s="1"/>
  <c r="BP271" i="6"/>
  <c r="IP271" i="6" s="1"/>
  <c r="BL271" i="6"/>
  <c r="IJ271" i="6" s="1"/>
  <c r="BJ271" i="6"/>
  <c r="BI271" i="6"/>
  <c r="IF271" i="6" s="1"/>
  <c r="BF271" i="6"/>
  <c r="BG271" i="6" s="1"/>
  <c r="BC271" i="6"/>
  <c r="AY271" i="6"/>
  <c r="IB271" i="6" s="1"/>
  <c r="AW271" i="6"/>
  <c r="AV271" i="6"/>
  <c r="AT271" i="6"/>
  <c r="FW271" i="6" s="1"/>
  <c r="AR271" i="6"/>
  <c r="AQ271" i="6"/>
  <c r="AM271" i="6"/>
  <c r="HT271" i="6" s="1"/>
  <c r="AK271" i="6"/>
  <c r="GI271" i="6" s="1"/>
  <c r="AJ271" i="6"/>
  <c r="AG271" i="6"/>
  <c r="HP271" i="6" s="1"/>
  <c r="AF271" i="6"/>
  <c r="HR271" i="6" s="1"/>
  <c r="L271" i="6"/>
  <c r="K271" i="6"/>
  <c r="E271" i="6"/>
  <c r="D271" i="6"/>
  <c r="NK270" i="6"/>
  <c r="ND270" i="6"/>
  <c r="NC270" i="6"/>
  <c r="NA270" i="6"/>
  <c r="MZ270" i="6"/>
  <c r="GH270" i="6"/>
  <c r="GE270" i="6"/>
  <c r="GD270" i="6"/>
  <c r="GC270" i="6"/>
  <c r="GB270" i="6"/>
  <c r="GA270" i="6"/>
  <c r="FZ270" i="6"/>
  <c r="FY270" i="6"/>
  <c r="FX270" i="6"/>
  <c r="FU270" i="6"/>
  <c r="FS270" i="6"/>
  <c r="MJ270" i="6" s="1"/>
  <c r="FQ270" i="6"/>
  <c r="MF270" i="6" s="1"/>
  <c r="FP270" i="6"/>
  <c r="MH270" i="6" s="1"/>
  <c r="FM270" i="6"/>
  <c r="MB270" i="6" s="1"/>
  <c r="FK270" i="6"/>
  <c r="LX270" i="6" s="1"/>
  <c r="FJ270" i="6"/>
  <c r="LZ270" i="6" s="1"/>
  <c r="FG270" i="6"/>
  <c r="LT270" i="6" s="1"/>
  <c r="FE270" i="6"/>
  <c r="LP270" i="6" s="1"/>
  <c r="FD270" i="6"/>
  <c r="LR270" i="6" s="1"/>
  <c r="FA270" i="6"/>
  <c r="LL270" i="6" s="1"/>
  <c r="EY270" i="6"/>
  <c r="EX270" i="6"/>
  <c r="EU270" i="6"/>
  <c r="LH270" i="6" s="1"/>
  <c r="ET270" i="6"/>
  <c r="LJ270" i="6" s="1"/>
  <c r="EO270" i="6"/>
  <c r="EP270" i="6" s="1"/>
  <c r="LD270" i="6" s="1"/>
  <c r="EN270" i="6"/>
  <c r="EM270" i="6"/>
  <c r="EK270" i="6"/>
  <c r="KZ270" i="6" s="1"/>
  <c r="EJ270" i="6"/>
  <c r="LB270" i="6" s="1"/>
  <c r="EE270" i="6"/>
  <c r="KV270" i="6" s="1"/>
  <c r="EC270" i="6"/>
  <c r="EB270" i="6"/>
  <c r="DW270" i="6"/>
  <c r="KR270" i="6" s="1"/>
  <c r="DV270" i="6"/>
  <c r="KT270" i="6" s="1"/>
  <c r="KX270" i="6" s="1"/>
  <c r="DR270" i="6"/>
  <c r="KN270" i="6" s="1"/>
  <c r="DP270" i="6"/>
  <c r="DO270" i="6"/>
  <c r="DM270" i="6"/>
  <c r="KJ270" i="6" s="1"/>
  <c r="DL270" i="6"/>
  <c r="KL270" i="6" s="1"/>
  <c r="DG270" i="6"/>
  <c r="KF270" i="6" s="1"/>
  <c r="DE270" i="6"/>
  <c r="KB270" i="6" s="1"/>
  <c r="DD270" i="6"/>
  <c r="KD270" i="6" s="1"/>
  <c r="DA270" i="6"/>
  <c r="JX270" i="6" s="1"/>
  <c r="CY270" i="6"/>
  <c r="JT270" i="6" s="1"/>
  <c r="CX270" i="6"/>
  <c r="JV270" i="6" s="1"/>
  <c r="CU270" i="6"/>
  <c r="JP270" i="6" s="1"/>
  <c r="CS270" i="6"/>
  <c r="CP270" i="6"/>
  <c r="JL270" i="6" s="1"/>
  <c r="CO270" i="6"/>
  <c r="JN270" i="6" s="1"/>
  <c r="CI270" i="6"/>
  <c r="JH270" i="6" s="1"/>
  <c r="CG270" i="6"/>
  <c r="JF270" i="6" s="1"/>
  <c r="CF270" i="6"/>
  <c r="JD270" i="6" s="1"/>
  <c r="CC270" i="6"/>
  <c r="IZ270" i="6" s="1"/>
  <c r="CA270" i="6"/>
  <c r="IX270" i="6" s="1"/>
  <c r="BZ270" i="6"/>
  <c r="IV270" i="6" s="1"/>
  <c r="BW270" i="6"/>
  <c r="IR270" i="6" s="1"/>
  <c r="BU270" i="6"/>
  <c r="BT270" i="6"/>
  <c r="BQ270" i="6"/>
  <c r="IN270" i="6" s="1"/>
  <c r="BP270" i="6"/>
  <c r="IP270" i="6" s="1"/>
  <c r="BL270" i="6"/>
  <c r="IJ270" i="6" s="1"/>
  <c r="BJ270" i="6"/>
  <c r="BI270" i="6"/>
  <c r="IF270" i="6" s="1"/>
  <c r="IK270" i="6" s="1"/>
  <c r="BF270" i="6"/>
  <c r="BG270" i="6" s="1"/>
  <c r="BC270" i="6"/>
  <c r="BD270" i="6" s="1"/>
  <c r="AY270" i="6"/>
  <c r="IB270" i="6" s="1"/>
  <c r="AW270" i="6"/>
  <c r="AV270" i="6"/>
  <c r="AT270" i="6"/>
  <c r="AR270" i="6"/>
  <c r="AQ270" i="6"/>
  <c r="AM270" i="6"/>
  <c r="HT270" i="6" s="1"/>
  <c r="AK270" i="6"/>
  <c r="AJ270" i="6"/>
  <c r="AG270" i="6"/>
  <c r="HP270" i="6" s="1"/>
  <c r="AF270" i="6"/>
  <c r="HR270" i="6" s="1"/>
  <c r="K270" i="6"/>
  <c r="E270" i="6"/>
  <c r="D270" i="6"/>
  <c r="NK269" i="6"/>
  <c r="ND269" i="6"/>
  <c r="NC269" i="6"/>
  <c r="NA269" i="6"/>
  <c r="MZ269" i="6"/>
  <c r="GH269" i="6"/>
  <c r="GE269" i="6"/>
  <c r="GD269" i="6"/>
  <c r="GC269" i="6"/>
  <c r="GB269" i="6"/>
  <c r="GA269" i="6"/>
  <c r="FZ269" i="6"/>
  <c r="FY269" i="6"/>
  <c r="FX269" i="6"/>
  <c r="FU269" i="6"/>
  <c r="FS269" i="6"/>
  <c r="MJ269" i="6" s="1"/>
  <c r="FQ269" i="6"/>
  <c r="MF269" i="6" s="1"/>
  <c r="FP269" i="6"/>
  <c r="MH269" i="6" s="1"/>
  <c r="FM269" i="6"/>
  <c r="MB269" i="6" s="1"/>
  <c r="FK269" i="6"/>
  <c r="LX269" i="6" s="1"/>
  <c r="FJ269" i="6"/>
  <c r="LZ269" i="6" s="1"/>
  <c r="FG269" i="6"/>
  <c r="LT269" i="6" s="1"/>
  <c r="FE269" i="6"/>
  <c r="LP269" i="6" s="1"/>
  <c r="FD269" i="6"/>
  <c r="LR269" i="6" s="1"/>
  <c r="FA269" i="6"/>
  <c r="LL269" i="6" s="1"/>
  <c r="EY269" i="6"/>
  <c r="EX269" i="6"/>
  <c r="EU269" i="6"/>
  <c r="LH269" i="6" s="1"/>
  <c r="ET269" i="6"/>
  <c r="LJ269" i="6" s="1"/>
  <c r="EO269" i="6"/>
  <c r="EP269" i="6" s="1"/>
  <c r="LD269" i="6" s="1"/>
  <c r="EN269" i="6"/>
  <c r="EM269" i="6"/>
  <c r="EK269" i="6"/>
  <c r="KZ269" i="6" s="1"/>
  <c r="EJ269" i="6"/>
  <c r="LB269" i="6" s="1"/>
  <c r="EE269" i="6"/>
  <c r="KV269" i="6" s="1"/>
  <c r="EC269" i="6"/>
  <c r="EB269" i="6"/>
  <c r="DW269" i="6"/>
  <c r="KR269" i="6" s="1"/>
  <c r="DV269" i="6"/>
  <c r="KT269" i="6" s="1"/>
  <c r="DR269" i="6"/>
  <c r="KN269" i="6" s="1"/>
  <c r="DP269" i="6"/>
  <c r="DO269" i="6"/>
  <c r="DM269" i="6"/>
  <c r="KJ269" i="6" s="1"/>
  <c r="DL269" i="6"/>
  <c r="KL269" i="6" s="1"/>
  <c r="DG269" i="6"/>
  <c r="KF269" i="6" s="1"/>
  <c r="DE269" i="6"/>
  <c r="KB269" i="6" s="1"/>
  <c r="DD269" i="6"/>
  <c r="KD269" i="6" s="1"/>
  <c r="DA269" i="6"/>
  <c r="JX269" i="6" s="1"/>
  <c r="CY269" i="6"/>
  <c r="JT269" i="6" s="1"/>
  <c r="CX269" i="6"/>
  <c r="JV269" i="6" s="1"/>
  <c r="CU269" i="6"/>
  <c r="JP269" i="6" s="1"/>
  <c r="CS269" i="6"/>
  <c r="CP269" i="6"/>
  <c r="JL269" i="6" s="1"/>
  <c r="CO269" i="6"/>
  <c r="JN269" i="6" s="1"/>
  <c r="CI269" i="6"/>
  <c r="JH269" i="6" s="1"/>
  <c r="CG269" i="6"/>
  <c r="JF269" i="6" s="1"/>
  <c r="CF269" i="6"/>
  <c r="JD269" i="6" s="1"/>
  <c r="CC269" i="6"/>
  <c r="IZ269" i="6" s="1"/>
  <c r="CA269" i="6"/>
  <c r="IX269" i="6" s="1"/>
  <c r="BZ269" i="6"/>
  <c r="IV269" i="6" s="1"/>
  <c r="BW269" i="6"/>
  <c r="IR269" i="6" s="1"/>
  <c r="BU269" i="6"/>
  <c r="BT269" i="6"/>
  <c r="BQ269" i="6"/>
  <c r="IN269" i="6" s="1"/>
  <c r="BP269" i="6"/>
  <c r="IP269" i="6" s="1"/>
  <c r="BL269" i="6"/>
  <c r="IJ269" i="6" s="1"/>
  <c r="BJ269" i="6"/>
  <c r="BI269" i="6"/>
  <c r="IF269" i="6" s="1"/>
  <c r="BF269" i="6"/>
  <c r="BG269" i="6" s="1"/>
  <c r="BC269" i="6"/>
  <c r="AY269" i="6"/>
  <c r="IB269" i="6" s="1"/>
  <c r="AW269" i="6"/>
  <c r="AV269" i="6"/>
  <c r="AT269" i="6"/>
  <c r="AR269" i="6"/>
  <c r="HX269" i="6" s="1"/>
  <c r="AQ269" i="6"/>
  <c r="AM269" i="6"/>
  <c r="HT269" i="6" s="1"/>
  <c r="AK269" i="6"/>
  <c r="AJ269" i="6"/>
  <c r="GJ269" i="6" s="1"/>
  <c r="AG269" i="6"/>
  <c r="HP269" i="6" s="1"/>
  <c r="AF269" i="6"/>
  <c r="HR269" i="6" s="1"/>
  <c r="K269" i="6"/>
  <c r="L269" i="6" s="1"/>
  <c r="E269" i="6"/>
  <c r="D269" i="6"/>
  <c r="NK268" i="6"/>
  <c r="ND268" i="6"/>
  <c r="NC268" i="6"/>
  <c r="NA268" i="6"/>
  <c r="MZ268" i="6"/>
  <c r="MY268" i="6"/>
  <c r="GH268" i="6"/>
  <c r="GE268" i="6"/>
  <c r="GD268" i="6"/>
  <c r="GC268" i="6"/>
  <c r="GB268" i="6"/>
  <c r="GA268" i="6"/>
  <c r="FZ268" i="6"/>
  <c r="FY268" i="6"/>
  <c r="FX268" i="6"/>
  <c r="FU268" i="6"/>
  <c r="FS268" i="6"/>
  <c r="MJ268" i="6" s="1"/>
  <c r="FQ268" i="6"/>
  <c r="MF268" i="6" s="1"/>
  <c r="FP268" i="6"/>
  <c r="MH268" i="6" s="1"/>
  <c r="FM268" i="6"/>
  <c r="MB268" i="6" s="1"/>
  <c r="FK268" i="6"/>
  <c r="LX268" i="6" s="1"/>
  <c r="FJ268" i="6"/>
  <c r="LZ268" i="6" s="1"/>
  <c r="FG268" i="6"/>
  <c r="LT268" i="6" s="1"/>
  <c r="FE268" i="6"/>
  <c r="LP268" i="6" s="1"/>
  <c r="FD268" i="6"/>
  <c r="LR268" i="6" s="1"/>
  <c r="FA268" i="6"/>
  <c r="LL268" i="6" s="1"/>
  <c r="EY268" i="6"/>
  <c r="EX268" i="6"/>
  <c r="EU268" i="6"/>
  <c r="LH268" i="6" s="1"/>
  <c r="ET268" i="6"/>
  <c r="LJ268" i="6" s="1"/>
  <c r="EO268" i="6"/>
  <c r="EP268" i="6" s="1"/>
  <c r="LD268" i="6" s="1"/>
  <c r="EN268" i="6"/>
  <c r="EM268" i="6"/>
  <c r="EK268" i="6"/>
  <c r="KZ268" i="6" s="1"/>
  <c r="EJ268" i="6"/>
  <c r="LB268" i="6" s="1"/>
  <c r="EE268" i="6"/>
  <c r="KV268" i="6" s="1"/>
  <c r="EC268" i="6"/>
  <c r="EB268" i="6"/>
  <c r="DW268" i="6"/>
  <c r="KR268" i="6" s="1"/>
  <c r="DV268" i="6"/>
  <c r="KT268" i="6" s="1"/>
  <c r="DR268" i="6"/>
  <c r="KN268" i="6" s="1"/>
  <c r="DP268" i="6"/>
  <c r="DO268" i="6"/>
  <c r="DM268" i="6"/>
  <c r="KJ268" i="6" s="1"/>
  <c r="DL268" i="6"/>
  <c r="KL268" i="6" s="1"/>
  <c r="DG268" i="6"/>
  <c r="KF268" i="6" s="1"/>
  <c r="DE268" i="6"/>
  <c r="KB268" i="6" s="1"/>
  <c r="DD268" i="6"/>
  <c r="KD268" i="6" s="1"/>
  <c r="DA268" i="6"/>
  <c r="JX268" i="6" s="1"/>
  <c r="CY268" i="6"/>
  <c r="JT268" i="6" s="1"/>
  <c r="CX268" i="6"/>
  <c r="JV268" i="6" s="1"/>
  <c r="CU268" i="6"/>
  <c r="JP268" i="6" s="1"/>
  <c r="CS268" i="6"/>
  <c r="CP268" i="6"/>
  <c r="CO268" i="6"/>
  <c r="JN268" i="6" s="1"/>
  <c r="CI268" i="6"/>
  <c r="JH268" i="6" s="1"/>
  <c r="CG268" i="6"/>
  <c r="JF268" i="6" s="1"/>
  <c r="CF268" i="6"/>
  <c r="JD268" i="6" s="1"/>
  <c r="CC268" i="6"/>
  <c r="IZ268" i="6" s="1"/>
  <c r="CA268" i="6"/>
  <c r="IX268" i="6" s="1"/>
  <c r="BZ268" i="6"/>
  <c r="IV268" i="6" s="1"/>
  <c r="BW268" i="6"/>
  <c r="IR268" i="6" s="1"/>
  <c r="BU268" i="6"/>
  <c r="BT268" i="6"/>
  <c r="BQ268" i="6"/>
  <c r="IN268" i="6" s="1"/>
  <c r="BP268" i="6"/>
  <c r="IP268" i="6" s="1"/>
  <c r="BL268" i="6"/>
  <c r="IJ268" i="6" s="1"/>
  <c r="BJ268" i="6"/>
  <c r="BI268" i="6"/>
  <c r="IF268" i="6" s="1"/>
  <c r="BF268" i="6"/>
  <c r="BG268" i="6" s="1"/>
  <c r="BC268" i="6"/>
  <c r="AY268" i="6"/>
  <c r="IB268" i="6" s="1"/>
  <c r="AW268" i="6"/>
  <c r="AV268" i="6"/>
  <c r="AT268" i="6"/>
  <c r="AR268" i="6"/>
  <c r="AQ268" i="6"/>
  <c r="AM268" i="6"/>
  <c r="HT268" i="6" s="1"/>
  <c r="AK268" i="6"/>
  <c r="AJ268" i="6"/>
  <c r="GJ268" i="6" s="1"/>
  <c r="AG268" i="6"/>
  <c r="HP268" i="6" s="1"/>
  <c r="AF268" i="6"/>
  <c r="K268" i="6"/>
  <c r="L268" i="6" s="1"/>
  <c r="E268" i="6"/>
  <c r="D268" i="6"/>
  <c r="NK267" i="6"/>
  <c r="ND267" i="6"/>
  <c r="NC267" i="6"/>
  <c r="NA267" i="6"/>
  <c r="MZ267" i="6"/>
  <c r="MY267" i="6"/>
  <c r="GH267" i="6"/>
  <c r="GE267" i="6"/>
  <c r="GD267" i="6"/>
  <c r="GC267" i="6"/>
  <c r="GB267" i="6"/>
  <c r="GA267" i="6"/>
  <c r="FZ267" i="6"/>
  <c r="FY267" i="6"/>
  <c r="FX267" i="6"/>
  <c r="FU267" i="6"/>
  <c r="FS267" i="6"/>
  <c r="MJ267" i="6" s="1"/>
  <c r="FQ267" i="6"/>
  <c r="MF267" i="6" s="1"/>
  <c r="FP267" i="6"/>
  <c r="MH267" i="6" s="1"/>
  <c r="FM267" i="6"/>
  <c r="MB267" i="6" s="1"/>
  <c r="FK267" i="6"/>
  <c r="LX267" i="6" s="1"/>
  <c r="FJ267" i="6"/>
  <c r="LZ267" i="6" s="1"/>
  <c r="FG267" i="6"/>
  <c r="LT267" i="6" s="1"/>
  <c r="FE267" i="6"/>
  <c r="LP267" i="6" s="1"/>
  <c r="FD267" i="6"/>
  <c r="LR267" i="6" s="1"/>
  <c r="FA267" i="6"/>
  <c r="LL267" i="6" s="1"/>
  <c r="EY267" i="6"/>
  <c r="EX267" i="6"/>
  <c r="EU267" i="6"/>
  <c r="LH267" i="6" s="1"/>
  <c r="ET267" i="6"/>
  <c r="LJ267" i="6" s="1"/>
  <c r="EO267" i="6"/>
  <c r="EP267" i="6" s="1"/>
  <c r="LD267" i="6" s="1"/>
  <c r="EN267" i="6"/>
  <c r="EM267" i="6"/>
  <c r="EK267" i="6"/>
  <c r="KZ267" i="6" s="1"/>
  <c r="EJ267" i="6"/>
  <c r="LB267" i="6" s="1"/>
  <c r="EE267" i="6"/>
  <c r="KV267" i="6" s="1"/>
  <c r="EC267" i="6"/>
  <c r="EB267" i="6"/>
  <c r="DW267" i="6"/>
  <c r="KR267" i="6" s="1"/>
  <c r="DV267" i="6"/>
  <c r="KT267" i="6" s="1"/>
  <c r="DR267" i="6"/>
  <c r="KN267" i="6" s="1"/>
  <c r="DP267" i="6"/>
  <c r="DO267" i="6"/>
  <c r="DM267" i="6"/>
  <c r="KJ267" i="6" s="1"/>
  <c r="DL267" i="6"/>
  <c r="KL267" i="6" s="1"/>
  <c r="DG267" i="6"/>
  <c r="KF267" i="6" s="1"/>
  <c r="DE267" i="6"/>
  <c r="KB267" i="6" s="1"/>
  <c r="DD267" i="6"/>
  <c r="KD267" i="6" s="1"/>
  <c r="DA267" i="6"/>
  <c r="JX267" i="6" s="1"/>
  <c r="CY267" i="6"/>
  <c r="JT267" i="6" s="1"/>
  <c r="CX267" i="6"/>
  <c r="JV267" i="6" s="1"/>
  <c r="CU267" i="6"/>
  <c r="JP267" i="6" s="1"/>
  <c r="CS267" i="6"/>
  <c r="CP267" i="6"/>
  <c r="JL267" i="6" s="1"/>
  <c r="CO267" i="6"/>
  <c r="JN267" i="6" s="1"/>
  <c r="CI267" i="6"/>
  <c r="JH267" i="6" s="1"/>
  <c r="CG267" i="6"/>
  <c r="JF267" i="6" s="1"/>
  <c r="CF267" i="6"/>
  <c r="JD267" i="6" s="1"/>
  <c r="CC267" i="6"/>
  <c r="IZ267" i="6" s="1"/>
  <c r="CA267" i="6"/>
  <c r="IX267" i="6" s="1"/>
  <c r="BZ267" i="6"/>
  <c r="IV267" i="6" s="1"/>
  <c r="BW267" i="6"/>
  <c r="IR267" i="6" s="1"/>
  <c r="BU267" i="6"/>
  <c r="BT267" i="6"/>
  <c r="BQ267" i="6"/>
  <c r="IN267" i="6" s="1"/>
  <c r="BP267" i="6"/>
  <c r="IP267" i="6" s="1"/>
  <c r="BL267" i="6"/>
  <c r="IJ267" i="6" s="1"/>
  <c r="BJ267" i="6"/>
  <c r="BI267" i="6"/>
  <c r="IF267" i="6" s="1"/>
  <c r="BF267" i="6"/>
  <c r="BG267" i="6" s="1"/>
  <c r="BC267" i="6"/>
  <c r="AY267" i="6"/>
  <c r="IB267" i="6" s="1"/>
  <c r="AW267" i="6"/>
  <c r="AV267" i="6"/>
  <c r="AT267" i="6"/>
  <c r="AR267" i="6"/>
  <c r="HX267" i="6" s="1"/>
  <c r="AQ267" i="6"/>
  <c r="AM267" i="6"/>
  <c r="HT267" i="6" s="1"/>
  <c r="AK267" i="6"/>
  <c r="AJ267" i="6"/>
  <c r="GJ267" i="6" s="1"/>
  <c r="AG267" i="6"/>
  <c r="HP267" i="6" s="1"/>
  <c r="AF267" i="6"/>
  <c r="GG267" i="6" s="1"/>
  <c r="K267" i="6"/>
  <c r="L267" i="6" s="1"/>
  <c r="E267" i="6"/>
  <c r="D267" i="6"/>
  <c r="NK266" i="6"/>
  <c r="ND266" i="6"/>
  <c r="NC266" i="6"/>
  <c r="NA266" i="6"/>
  <c r="MZ266" i="6"/>
  <c r="MY266" i="6"/>
  <c r="GH266" i="6"/>
  <c r="GE266" i="6"/>
  <c r="GD266" i="6"/>
  <c r="GC266" i="6"/>
  <c r="GB266" i="6"/>
  <c r="GA266" i="6"/>
  <c r="FZ266" i="6"/>
  <c r="FY266" i="6"/>
  <c r="FX266" i="6"/>
  <c r="FU266" i="6"/>
  <c r="FS266" i="6"/>
  <c r="MJ266" i="6" s="1"/>
  <c r="FQ266" i="6"/>
  <c r="MF266" i="6" s="1"/>
  <c r="FP266" i="6"/>
  <c r="MH266" i="6" s="1"/>
  <c r="FM266" i="6"/>
  <c r="MB266" i="6" s="1"/>
  <c r="FK266" i="6"/>
  <c r="LX266" i="6" s="1"/>
  <c r="FJ266" i="6"/>
  <c r="LZ266" i="6" s="1"/>
  <c r="FG266" i="6"/>
  <c r="LT266" i="6" s="1"/>
  <c r="FE266" i="6"/>
  <c r="LP266" i="6" s="1"/>
  <c r="FD266" i="6"/>
  <c r="LR266" i="6" s="1"/>
  <c r="FA266" i="6"/>
  <c r="LL266" i="6" s="1"/>
  <c r="EY266" i="6"/>
  <c r="EX266" i="6"/>
  <c r="EU266" i="6"/>
  <c r="LH266" i="6" s="1"/>
  <c r="ET266" i="6"/>
  <c r="LJ266" i="6" s="1"/>
  <c r="EO266" i="6"/>
  <c r="EP266" i="6" s="1"/>
  <c r="LD266" i="6" s="1"/>
  <c r="EN266" i="6"/>
  <c r="EM266" i="6"/>
  <c r="EK266" i="6"/>
  <c r="KZ266" i="6" s="1"/>
  <c r="EJ266" i="6"/>
  <c r="LB266" i="6" s="1"/>
  <c r="EE266" i="6"/>
  <c r="KV266" i="6" s="1"/>
  <c r="EC266" i="6"/>
  <c r="EB266" i="6"/>
  <c r="DW266" i="6"/>
  <c r="KR266" i="6" s="1"/>
  <c r="DV266" i="6"/>
  <c r="KT266" i="6" s="1"/>
  <c r="DR266" i="6"/>
  <c r="KN266" i="6" s="1"/>
  <c r="DP266" i="6"/>
  <c r="DO266" i="6"/>
  <c r="DM266" i="6"/>
  <c r="KJ266" i="6" s="1"/>
  <c r="DL266" i="6"/>
  <c r="KL266" i="6" s="1"/>
  <c r="DG266" i="6"/>
  <c r="KF266" i="6" s="1"/>
  <c r="DE266" i="6"/>
  <c r="KB266" i="6" s="1"/>
  <c r="DD266" i="6"/>
  <c r="KD266" i="6" s="1"/>
  <c r="DA266" i="6"/>
  <c r="JX266" i="6" s="1"/>
  <c r="CY266" i="6"/>
  <c r="JT266" i="6" s="1"/>
  <c r="CX266" i="6"/>
  <c r="JV266" i="6" s="1"/>
  <c r="CU266" i="6"/>
  <c r="JP266" i="6" s="1"/>
  <c r="CS266" i="6"/>
  <c r="CP266" i="6"/>
  <c r="CO266" i="6"/>
  <c r="JN266" i="6" s="1"/>
  <c r="CI266" i="6"/>
  <c r="JH266" i="6" s="1"/>
  <c r="CG266" i="6"/>
  <c r="JF266" i="6" s="1"/>
  <c r="CF266" i="6"/>
  <c r="JD266" i="6" s="1"/>
  <c r="CC266" i="6"/>
  <c r="IZ266" i="6" s="1"/>
  <c r="CA266" i="6"/>
  <c r="IX266" i="6" s="1"/>
  <c r="BZ266" i="6"/>
  <c r="IV266" i="6" s="1"/>
  <c r="BW266" i="6"/>
  <c r="IR266" i="6" s="1"/>
  <c r="BU266" i="6"/>
  <c r="BT266" i="6"/>
  <c r="BQ266" i="6"/>
  <c r="IN266" i="6" s="1"/>
  <c r="BP266" i="6"/>
  <c r="IP266" i="6" s="1"/>
  <c r="BL266" i="6"/>
  <c r="IJ266" i="6" s="1"/>
  <c r="BJ266" i="6"/>
  <c r="BI266" i="6"/>
  <c r="IF266" i="6" s="1"/>
  <c r="BF266" i="6"/>
  <c r="BG266" i="6" s="1"/>
  <c r="BC266" i="6"/>
  <c r="AY266" i="6"/>
  <c r="IB266" i="6" s="1"/>
  <c r="AW266" i="6"/>
  <c r="AV266" i="6"/>
  <c r="AT266" i="6"/>
  <c r="AR266" i="6"/>
  <c r="AQ266" i="6"/>
  <c r="AM266" i="6"/>
  <c r="HT266" i="6" s="1"/>
  <c r="AK266" i="6"/>
  <c r="AJ266" i="6"/>
  <c r="GJ266" i="6" s="1"/>
  <c r="AG266" i="6"/>
  <c r="HP266" i="6" s="1"/>
  <c r="AF266" i="6"/>
  <c r="GG266" i="6" s="1"/>
  <c r="K266" i="6"/>
  <c r="L266" i="6" s="1"/>
  <c r="E266" i="6"/>
  <c r="D266" i="6"/>
  <c r="NK265" i="6"/>
  <c r="ND265" i="6"/>
  <c r="NC265" i="6"/>
  <c r="NA265" i="6"/>
  <c r="MZ265" i="6"/>
  <c r="GH265" i="6"/>
  <c r="GE265" i="6"/>
  <c r="GD265" i="6"/>
  <c r="GC265" i="6"/>
  <c r="GB265" i="6"/>
  <c r="GA265" i="6"/>
  <c r="FZ265" i="6"/>
  <c r="FY265" i="6"/>
  <c r="FX265" i="6"/>
  <c r="FU265" i="6"/>
  <c r="FS265" i="6"/>
  <c r="MJ265" i="6" s="1"/>
  <c r="FQ265" i="6"/>
  <c r="MF265" i="6" s="1"/>
  <c r="FP265" i="6"/>
  <c r="MH265" i="6" s="1"/>
  <c r="FM265" i="6"/>
  <c r="MB265" i="6" s="1"/>
  <c r="FK265" i="6"/>
  <c r="LX265" i="6" s="1"/>
  <c r="FJ265" i="6"/>
  <c r="LZ265" i="6" s="1"/>
  <c r="FG265" i="6"/>
  <c r="LT265" i="6" s="1"/>
  <c r="FE265" i="6"/>
  <c r="LP265" i="6" s="1"/>
  <c r="FD265" i="6"/>
  <c r="LR265" i="6" s="1"/>
  <c r="FA265" i="6"/>
  <c r="LL265" i="6" s="1"/>
  <c r="EY265" i="6"/>
  <c r="EX265" i="6"/>
  <c r="EU265" i="6"/>
  <c r="LH265" i="6" s="1"/>
  <c r="ET265" i="6"/>
  <c r="LJ265" i="6" s="1"/>
  <c r="EO265" i="6"/>
  <c r="EP265" i="6" s="1"/>
  <c r="LD265" i="6" s="1"/>
  <c r="EN265" i="6"/>
  <c r="EM265" i="6"/>
  <c r="EK265" i="6"/>
  <c r="KZ265" i="6" s="1"/>
  <c r="EJ265" i="6"/>
  <c r="LB265" i="6" s="1"/>
  <c r="EE265" i="6"/>
  <c r="KV265" i="6" s="1"/>
  <c r="EC265" i="6"/>
  <c r="EB265" i="6"/>
  <c r="DW265" i="6"/>
  <c r="KR265" i="6" s="1"/>
  <c r="DV265" i="6"/>
  <c r="KT265" i="6" s="1"/>
  <c r="DR265" i="6"/>
  <c r="KN265" i="6" s="1"/>
  <c r="DP265" i="6"/>
  <c r="DO265" i="6"/>
  <c r="DM265" i="6"/>
  <c r="KJ265" i="6" s="1"/>
  <c r="DL265" i="6"/>
  <c r="KL265" i="6" s="1"/>
  <c r="DG265" i="6"/>
  <c r="KF265" i="6" s="1"/>
  <c r="DE265" i="6"/>
  <c r="KB265" i="6" s="1"/>
  <c r="DD265" i="6"/>
  <c r="KD265" i="6" s="1"/>
  <c r="DA265" i="6"/>
  <c r="JX265" i="6" s="1"/>
  <c r="CY265" i="6"/>
  <c r="JT265" i="6" s="1"/>
  <c r="CX265" i="6"/>
  <c r="JV265" i="6" s="1"/>
  <c r="CU265" i="6"/>
  <c r="JP265" i="6" s="1"/>
  <c r="CS265" i="6"/>
  <c r="CP265" i="6"/>
  <c r="JL265" i="6" s="1"/>
  <c r="CO265" i="6"/>
  <c r="JN265" i="6" s="1"/>
  <c r="CI265" i="6"/>
  <c r="JH265" i="6" s="1"/>
  <c r="CG265" i="6"/>
  <c r="JF265" i="6" s="1"/>
  <c r="CF265" i="6"/>
  <c r="JD265" i="6" s="1"/>
  <c r="CC265" i="6"/>
  <c r="IZ265" i="6" s="1"/>
  <c r="CA265" i="6"/>
  <c r="IX265" i="6" s="1"/>
  <c r="BZ265" i="6"/>
  <c r="IV265" i="6" s="1"/>
  <c r="BW265" i="6"/>
  <c r="IR265" i="6" s="1"/>
  <c r="BU265" i="6"/>
  <c r="BT265" i="6"/>
  <c r="BQ265" i="6"/>
  <c r="IN265" i="6" s="1"/>
  <c r="BP265" i="6"/>
  <c r="IP265" i="6" s="1"/>
  <c r="BL265" i="6"/>
  <c r="IJ265" i="6" s="1"/>
  <c r="BJ265" i="6"/>
  <c r="BI265" i="6"/>
  <c r="IF265" i="6" s="1"/>
  <c r="BF265" i="6"/>
  <c r="BG265" i="6" s="1"/>
  <c r="BC265" i="6"/>
  <c r="BD265" i="6" s="1"/>
  <c r="AY265" i="6"/>
  <c r="IB265" i="6" s="1"/>
  <c r="AW265" i="6"/>
  <c r="AV265" i="6"/>
  <c r="AT265" i="6"/>
  <c r="AR265" i="6"/>
  <c r="AQ265" i="6"/>
  <c r="AM265" i="6"/>
  <c r="HT265" i="6" s="1"/>
  <c r="AK265" i="6"/>
  <c r="AJ265" i="6"/>
  <c r="AG265" i="6"/>
  <c r="HP265" i="6" s="1"/>
  <c r="AF265" i="6"/>
  <c r="HR265" i="6" s="1"/>
  <c r="K265" i="6"/>
  <c r="E265" i="6"/>
  <c r="D265" i="6"/>
  <c r="NK264" i="6"/>
  <c r="ND264" i="6"/>
  <c r="NC264" i="6"/>
  <c r="NA264" i="6"/>
  <c r="MZ264" i="6"/>
  <c r="MY264" i="6"/>
  <c r="GH264" i="6"/>
  <c r="GE264" i="6"/>
  <c r="GD264" i="6"/>
  <c r="GC264" i="6"/>
  <c r="GB264" i="6"/>
  <c r="GA264" i="6"/>
  <c r="FZ264" i="6"/>
  <c r="FY264" i="6"/>
  <c r="FX264" i="6"/>
  <c r="FU264" i="6"/>
  <c r="FS264" i="6"/>
  <c r="MJ264" i="6" s="1"/>
  <c r="FQ264" i="6"/>
  <c r="MF264" i="6" s="1"/>
  <c r="FP264" i="6"/>
  <c r="MH264" i="6" s="1"/>
  <c r="FM264" i="6"/>
  <c r="MB264" i="6" s="1"/>
  <c r="FK264" i="6"/>
  <c r="LX264" i="6" s="1"/>
  <c r="FJ264" i="6"/>
  <c r="LZ264" i="6" s="1"/>
  <c r="FG264" i="6"/>
  <c r="LT264" i="6" s="1"/>
  <c r="FE264" i="6"/>
  <c r="LP264" i="6" s="1"/>
  <c r="FD264" i="6"/>
  <c r="LR264" i="6" s="1"/>
  <c r="FA264" i="6"/>
  <c r="LL264" i="6" s="1"/>
  <c r="EY264" i="6"/>
  <c r="EX264" i="6"/>
  <c r="EU264" i="6"/>
  <c r="LH264" i="6" s="1"/>
  <c r="ET264" i="6"/>
  <c r="LJ264" i="6" s="1"/>
  <c r="EO264" i="6"/>
  <c r="EP264" i="6" s="1"/>
  <c r="LD264" i="6" s="1"/>
  <c r="EN264" i="6"/>
  <c r="EM264" i="6"/>
  <c r="EK264" i="6"/>
  <c r="KZ264" i="6" s="1"/>
  <c r="EJ264" i="6"/>
  <c r="LB264" i="6" s="1"/>
  <c r="EE264" i="6"/>
  <c r="KV264" i="6" s="1"/>
  <c r="EC264" i="6"/>
  <c r="EB264" i="6"/>
  <c r="DW264" i="6"/>
  <c r="KR264" i="6" s="1"/>
  <c r="DV264" i="6"/>
  <c r="KT264" i="6" s="1"/>
  <c r="DR264" i="6"/>
  <c r="KN264" i="6" s="1"/>
  <c r="DP264" i="6"/>
  <c r="DO264" i="6"/>
  <c r="DM264" i="6"/>
  <c r="KJ264" i="6" s="1"/>
  <c r="DL264" i="6"/>
  <c r="KL264" i="6" s="1"/>
  <c r="DG264" i="6"/>
  <c r="KF264" i="6" s="1"/>
  <c r="DE264" i="6"/>
  <c r="KB264" i="6" s="1"/>
  <c r="DD264" i="6"/>
  <c r="KD264" i="6" s="1"/>
  <c r="DA264" i="6"/>
  <c r="JX264" i="6" s="1"/>
  <c r="CY264" i="6"/>
  <c r="JT264" i="6" s="1"/>
  <c r="CX264" i="6"/>
  <c r="JV264" i="6" s="1"/>
  <c r="CU264" i="6"/>
  <c r="JP264" i="6" s="1"/>
  <c r="CS264" i="6"/>
  <c r="CP264" i="6"/>
  <c r="JL264" i="6" s="1"/>
  <c r="CO264" i="6"/>
  <c r="JN264" i="6" s="1"/>
  <c r="CI264" i="6"/>
  <c r="JH264" i="6" s="1"/>
  <c r="CG264" i="6"/>
  <c r="JF264" i="6" s="1"/>
  <c r="CF264" i="6"/>
  <c r="JD264" i="6" s="1"/>
  <c r="CC264" i="6"/>
  <c r="IZ264" i="6" s="1"/>
  <c r="CA264" i="6"/>
  <c r="IX264" i="6" s="1"/>
  <c r="BZ264" i="6"/>
  <c r="IV264" i="6" s="1"/>
  <c r="BW264" i="6"/>
  <c r="IR264" i="6" s="1"/>
  <c r="BU264" i="6"/>
  <c r="BT264" i="6"/>
  <c r="BQ264" i="6"/>
  <c r="IN264" i="6" s="1"/>
  <c r="BP264" i="6"/>
  <c r="IP264" i="6" s="1"/>
  <c r="BL264" i="6"/>
  <c r="IJ264" i="6" s="1"/>
  <c r="BJ264" i="6"/>
  <c r="BI264" i="6"/>
  <c r="IF264" i="6" s="1"/>
  <c r="BF264" i="6"/>
  <c r="BG264" i="6" s="1"/>
  <c r="BC264" i="6"/>
  <c r="BD264" i="6" s="1"/>
  <c r="AY264" i="6"/>
  <c r="IB264" i="6" s="1"/>
  <c r="AW264" i="6"/>
  <c r="AV264" i="6"/>
  <c r="AT264" i="6"/>
  <c r="AR264" i="6"/>
  <c r="AQ264" i="6"/>
  <c r="AM264" i="6"/>
  <c r="HT264" i="6" s="1"/>
  <c r="AK264" i="6"/>
  <c r="AJ264" i="6"/>
  <c r="AG264" i="6"/>
  <c r="HP264" i="6" s="1"/>
  <c r="AF264" i="6"/>
  <c r="HR264" i="6" s="1"/>
  <c r="K264" i="6"/>
  <c r="E264" i="6"/>
  <c r="D264" i="6"/>
  <c r="NK263" i="6"/>
  <c r="ND263" i="6"/>
  <c r="NC263" i="6"/>
  <c r="NA263" i="6"/>
  <c r="MZ263" i="6"/>
  <c r="GH263" i="6"/>
  <c r="GE263" i="6"/>
  <c r="GD263" i="6"/>
  <c r="GC263" i="6"/>
  <c r="GB263" i="6"/>
  <c r="GA263" i="6"/>
  <c r="FZ263" i="6"/>
  <c r="FY263" i="6"/>
  <c r="FX263" i="6"/>
  <c r="FU263" i="6"/>
  <c r="FS263" i="6"/>
  <c r="MJ263" i="6" s="1"/>
  <c r="FQ263" i="6"/>
  <c r="MF263" i="6" s="1"/>
  <c r="FP263" i="6"/>
  <c r="MH263" i="6" s="1"/>
  <c r="FM263" i="6"/>
  <c r="MB263" i="6" s="1"/>
  <c r="FK263" i="6"/>
  <c r="LX263" i="6" s="1"/>
  <c r="FJ263" i="6"/>
  <c r="LZ263" i="6" s="1"/>
  <c r="FG263" i="6"/>
  <c r="LT263" i="6" s="1"/>
  <c r="FE263" i="6"/>
  <c r="LP263" i="6" s="1"/>
  <c r="FD263" i="6"/>
  <c r="LR263" i="6" s="1"/>
  <c r="FA263" i="6"/>
  <c r="LL263" i="6" s="1"/>
  <c r="EY263" i="6"/>
  <c r="EX263" i="6"/>
  <c r="EU263" i="6"/>
  <c r="LH263" i="6" s="1"/>
  <c r="ET263" i="6"/>
  <c r="LJ263" i="6" s="1"/>
  <c r="EO263" i="6"/>
  <c r="EP263" i="6" s="1"/>
  <c r="LD263" i="6" s="1"/>
  <c r="EN263" i="6"/>
  <c r="EM263" i="6"/>
  <c r="EK263" i="6"/>
  <c r="KZ263" i="6" s="1"/>
  <c r="EJ263" i="6"/>
  <c r="LB263" i="6" s="1"/>
  <c r="EE263" i="6"/>
  <c r="KV263" i="6" s="1"/>
  <c r="EC263" i="6"/>
  <c r="EB263" i="6"/>
  <c r="DW263" i="6"/>
  <c r="KR263" i="6" s="1"/>
  <c r="DV263" i="6"/>
  <c r="KT263" i="6" s="1"/>
  <c r="DR263" i="6"/>
  <c r="KN263" i="6" s="1"/>
  <c r="DP263" i="6"/>
  <c r="DO263" i="6"/>
  <c r="DM263" i="6"/>
  <c r="KJ263" i="6" s="1"/>
  <c r="DL263" i="6"/>
  <c r="KL263" i="6" s="1"/>
  <c r="DG263" i="6"/>
  <c r="KF263" i="6" s="1"/>
  <c r="DE263" i="6"/>
  <c r="KB263" i="6" s="1"/>
  <c r="DD263" i="6"/>
  <c r="KD263" i="6" s="1"/>
  <c r="DA263" i="6"/>
  <c r="JX263" i="6" s="1"/>
  <c r="CY263" i="6"/>
  <c r="JT263" i="6" s="1"/>
  <c r="CX263" i="6"/>
  <c r="JV263" i="6" s="1"/>
  <c r="CU263" i="6"/>
  <c r="JP263" i="6" s="1"/>
  <c r="CS263" i="6"/>
  <c r="CP263" i="6"/>
  <c r="JL263" i="6" s="1"/>
  <c r="CO263" i="6"/>
  <c r="JN263" i="6" s="1"/>
  <c r="CI263" i="6"/>
  <c r="JH263" i="6" s="1"/>
  <c r="CG263" i="6"/>
  <c r="JF263" i="6" s="1"/>
  <c r="CF263" i="6"/>
  <c r="JD263" i="6" s="1"/>
  <c r="CC263" i="6"/>
  <c r="IZ263" i="6" s="1"/>
  <c r="CA263" i="6"/>
  <c r="IX263" i="6" s="1"/>
  <c r="BZ263" i="6"/>
  <c r="IV263" i="6" s="1"/>
  <c r="BW263" i="6"/>
  <c r="IR263" i="6" s="1"/>
  <c r="BU263" i="6"/>
  <c r="BT263" i="6"/>
  <c r="BQ263" i="6"/>
  <c r="IN263" i="6" s="1"/>
  <c r="BP263" i="6"/>
  <c r="IP263" i="6" s="1"/>
  <c r="BL263" i="6"/>
  <c r="IJ263" i="6" s="1"/>
  <c r="BJ263" i="6"/>
  <c r="BI263" i="6"/>
  <c r="IF263" i="6" s="1"/>
  <c r="BF263" i="6"/>
  <c r="BG263" i="6" s="1"/>
  <c r="BC263" i="6"/>
  <c r="AY263" i="6"/>
  <c r="IB263" i="6" s="1"/>
  <c r="AW263" i="6"/>
  <c r="AV263" i="6"/>
  <c r="AT263" i="6"/>
  <c r="AR263" i="6"/>
  <c r="HX263" i="6" s="1"/>
  <c r="AQ263" i="6"/>
  <c r="AM263" i="6"/>
  <c r="HT263" i="6" s="1"/>
  <c r="AK263" i="6"/>
  <c r="AJ263" i="6"/>
  <c r="GJ263" i="6" s="1"/>
  <c r="AG263" i="6"/>
  <c r="HP263" i="6" s="1"/>
  <c r="AF263" i="6"/>
  <c r="GG263" i="6" s="1"/>
  <c r="K263" i="6"/>
  <c r="L263" i="6" s="1"/>
  <c r="E263" i="6"/>
  <c r="D263" i="6"/>
  <c r="NX262" i="6"/>
  <c r="NV262" i="6"/>
  <c r="NK262" i="6"/>
  <c r="NI262" i="6"/>
  <c r="NH262" i="6"/>
  <c r="ND262" i="6"/>
  <c r="NC262" i="6"/>
  <c r="NB262" i="6"/>
  <c r="NA262" i="6"/>
  <c r="MZ262" i="6"/>
  <c r="MY262" i="6"/>
  <c r="MW262" i="6"/>
  <c r="MV262" i="6"/>
  <c r="GH262" i="6"/>
  <c r="GE262" i="6"/>
  <c r="GD262" i="6"/>
  <c r="GC262" i="6"/>
  <c r="GB262" i="6"/>
  <c r="GA262" i="6"/>
  <c r="FZ262" i="6"/>
  <c r="FY262" i="6"/>
  <c r="FX262" i="6"/>
  <c r="FU262" i="6"/>
  <c r="FS262" i="6"/>
  <c r="MJ262" i="6" s="1"/>
  <c r="FQ262" i="6"/>
  <c r="MF262" i="6" s="1"/>
  <c r="FP262" i="6"/>
  <c r="MH262" i="6" s="1"/>
  <c r="FM262" i="6"/>
  <c r="MB262" i="6" s="1"/>
  <c r="FK262" i="6"/>
  <c r="LX262" i="6" s="1"/>
  <c r="FJ262" i="6"/>
  <c r="LZ262" i="6" s="1"/>
  <c r="FG262" i="6"/>
  <c r="LT262" i="6" s="1"/>
  <c r="FE262" i="6"/>
  <c r="LP262" i="6" s="1"/>
  <c r="FD262" i="6"/>
  <c r="LR262" i="6" s="1"/>
  <c r="FA262" i="6"/>
  <c r="LL262" i="6" s="1"/>
  <c r="EY262" i="6"/>
  <c r="EX262" i="6"/>
  <c r="EU262" i="6"/>
  <c r="LH262" i="6" s="1"/>
  <c r="ET262" i="6"/>
  <c r="LJ262" i="6" s="1"/>
  <c r="EO262" i="6"/>
  <c r="EP262" i="6" s="1"/>
  <c r="LD262" i="6" s="1"/>
  <c r="EN262" i="6"/>
  <c r="EM262" i="6"/>
  <c r="EK262" i="6"/>
  <c r="KZ262" i="6" s="1"/>
  <c r="EJ262" i="6"/>
  <c r="LB262" i="6" s="1"/>
  <c r="EE262" i="6"/>
  <c r="KV262" i="6" s="1"/>
  <c r="EC262" i="6"/>
  <c r="EB262" i="6"/>
  <c r="DW262" i="6"/>
  <c r="KR262" i="6" s="1"/>
  <c r="DV262" i="6"/>
  <c r="KT262" i="6" s="1"/>
  <c r="DR262" i="6"/>
  <c r="KN262" i="6" s="1"/>
  <c r="DP262" i="6"/>
  <c r="DO262" i="6"/>
  <c r="DM262" i="6"/>
  <c r="KJ262" i="6" s="1"/>
  <c r="DL262" i="6"/>
  <c r="KL262" i="6" s="1"/>
  <c r="DG262" i="6"/>
  <c r="KF262" i="6" s="1"/>
  <c r="DE262" i="6"/>
  <c r="KB262" i="6" s="1"/>
  <c r="DD262" i="6"/>
  <c r="KD262" i="6" s="1"/>
  <c r="DA262" i="6"/>
  <c r="JX262" i="6" s="1"/>
  <c r="CY262" i="6"/>
  <c r="JT262" i="6" s="1"/>
  <c r="CX262" i="6"/>
  <c r="JV262" i="6" s="1"/>
  <c r="CU262" i="6"/>
  <c r="JP262" i="6" s="1"/>
  <c r="CS262" i="6"/>
  <c r="CP262" i="6"/>
  <c r="JL262" i="6" s="1"/>
  <c r="CO262" i="6"/>
  <c r="JN262" i="6" s="1"/>
  <c r="CI262" i="6"/>
  <c r="JH262" i="6" s="1"/>
  <c r="CG262" i="6"/>
  <c r="JF262" i="6" s="1"/>
  <c r="CF262" i="6"/>
  <c r="JD262" i="6" s="1"/>
  <c r="CC262" i="6"/>
  <c r="IZ262" i="6" s="1"/>
  <c r="CA262" i="6"/>
  <c r="IX262" i="6" s="1"/>
  <c r="BZ262" i="6"/>
  <c r="IV262" i="6" s="1"/>
  <c r="BW262" i="6"/>
  <c r="IR262" i="6" s="1"/>
  <c r="BU262" i="6"/>
  <c r="BT262" i="6"/>
  <c r="BQ262" i="6"/>
  <c r="IN262" i="6" s="1"/>
  <c r="BP262" i="6"/>
  <c r="IP262" i="6" s="1"/>
  <c r="BL262" i="6"/>
  <c r="IJ262" i="6" s="1"/>
  <c r="BJ262" i="6"/>
  <c r="BI262" i="6"/>
  <c r="IF262" i="6" s="1"/>
  <c r="BF262" i="6"/>
  <c r="BG262" i="6" s="1"/>
  <c r="BC262" i="6"/>
  <c r="BD262" i="6" s="1"/>
  <c r="AY262" i="6"/>
  <c r="IB262" i="6" s="1"/>
  <c r="AW262" i="6"/>
  <c r="AV262" i="6"/>
  <c r="AT262" i="6"/>
  <c r="AR262" i="6"/>
  <c r="AQ262" i="6"/>
  <c r="AM262" i="6"/>
  <c r="HT262" i="6" s="1"/>
  <c r="AK262" i="6"/>
  <c r="AJ262" i="6"/>
  <c r="AG262" i="6"/>
  <c r="HP262" i="6" s="1"/>
  <c r="AF262" i="6"/>
  <c r="HR262" i="6" s="1"/>
  <c r="K262" i="6"/>
  <c r="E262" i="6"/>
  <c r="D262" i="6"/>
  <c r="NX261" i="6"/>
  <c r="NV261" i="6"/>
  <c r="NK261" i="6"/>
  <c r="NJ261" i="6"/>
  <c r="NI261" i="6"/>
  <c r="NH261" i="6"/>
  <c r="NF261" i="6"/>
  <c r="ND261" i="6"/>
  <c r="NC261" i="6"/>
  <c r="NA261" i="6"/>
  <c r="MZ261" i="6"/>
  <c r="MY261" i="6"/>
  <c r="MX261" i="6"/>
  <c r="MW261" i="6"/>
  <c r="MV261" i="6"/>
  <c r="MO261" i="6"/>
  <c r="NZ262" i="6" s="1"/>
  <c r="GH261" i="6"/>
  <c r="GE261" i="6"/>
  <c r="GD261" i="6"/>
  <c r="GC261" i="6"/>
  <c r="GB261" i="6"/>
  <c r="GA261" i="6"/>
  <c r="FZ261" i="6"/>
  <c r="FY261" i="6"/>
  <c r="FX261" i="6"/>
  <c r="FU261" i="6"/>
  <c r="FS261" i="6"/>
  <c r="MJ261" i="6" s="1"/>
  <c r="FQ261" i="6"/>
  <c r="MF261" i="6" s="1"/>
  <c r="FP261" i="6"/>
  <c r="MH261" i="6" s="1"/>
  <c r="FM261" i="6"/>
  <c r="MB261" i="6" s="1"/>
  <c r="FK261" i="6"/>
  <c r="LX261" i="6" s="1"/>
  <c r="FJ261" i="6"/>
  <c r="LZ261" i="6" s="1"/>
  <c r="FG261" i="6"/>
  <c r="LT261" i="6" s="1"/>
  <c r="FE261" i="6"/>
  <c r="LP261" i="6" s="1"/>
  <c r="FD261" i="6"/>
  <c r="LR261" i="6" s="1"/>
  <c r="FA261" i="6"/>
  <c r="LL261" i="6" s="1"/>
  <c r="EY261" i="6"/>
  <c r="EX261" i="6"/>
  <c r="EU261" i="6"/>
  <c r="LH261" i="6" s="1"/>
  <c r="ET261" i="6"/>
  <c r="LJ261" i="6" s="1"/>
  <c r="EO261" i="6"/>
  <c r="EP261" i="6" s="1"/>
  <c r="LD261" i="6" s="1"/>
  <c r="EN261" i="6"/>
  <c r="EM261" i="6"/>
  <c r="EK261" i="6"/>
  <c r="KZ261" i="6" s="1"/>
  <c r="EJ261" i="6"/>
  <c r="LB261" i="6" s="1"/>
  <c r="EE261" i="6"/>
  <c r="KV261" i="6" s="1"/>
  <c r="EC261" i="6"/>
  <c r="EB261" i="6"/>
  <c r="DW261" i="6"/>
  <c r="KR261" i="6" s="1"/>
  <c r="DV261" i="6"/>
  <c r="KT261" i="6" s="1"/>
  <c r="DR261" i="6"/>
  <c r="KN261" i="6" s="1"/>
  <c r="DP261" i="6"/>
  <c r="DO261" i="6"/>
  <c r="DM261" i="6"/>
  <c r="KJ261" i="6" s="1"/>
  <c r="DL261" i="6"/>
  <c r="KL261" i="6" s="1"/>
  <c r="DG261" i="6"/>
  <c r="KF261" i="6" s="1"/>
  <c r="DE261" i="6"/>
  <c r="KB261" i="6" s="1"/>
  <c r="DD261" i="6"/>
  <c r="KD261" i="6" s="1"/>
  <c r="DA261" i="6"/>
  <c r="JX261" i="6" s="1"/>
  <c r="CY261" i="6"/>
  <c r="JT261" i="6" s="1"/>
  <c r="CX261" i="6"/>
  <c r="JV261" i="6" s="1"/>
  <c r="CU261" i="6"/>
  <c r="JP261" i="6" s="1"/>
  <c r="CS261" i="6"/>
  <c r="CP261" i="6"/>
  <c r="CO261" i="6"/>
  <c r="JN261" i="6" s="1"/>
  <c r="CI261" i="6"/>
  <c r="JH261" i="6" s="1"/>
  <c r="CG261" i="6"/>
  <c r="JF261" i="6" s="1"/>
  <c r="CF261" i="6"/>
  <c r="JD261" i="6" s="1"/>
  <c r="CC261" i="6"/>
  <c r="IZ261" i="6" s="1"/>
  <c r="CA261" i="6"/>
  <c r="IX261" i="6" s="1"/>
  <c r="BZ261" i="6"/>
  <c r="IV261" i="6" s="1"/>
  <c r="BW261" i="6"/>
  <c r="IR261" i="6" s="1"/>
  <c r="BU261" i="6"/>
  <c r="BT261" i="6"/>
  <c r="BQ261" i="6"/>
  <c r="IN261" i="6" s="1"/>
  <c r="BP261" i="6"/>
  <c r="IP261" i="6" s="1"/>
  <c r="BL261" i="6"/>
  <c r="IJ261" i="6" s="1"/>
  <c r="BJ261" i="6"/>
  <c r="BI261" i="6"/>
  <c r="IF261" i="6" s="1"/>
  <c r="BF261" i="6"/>
  <c r="BG261" i="6" s="1"/>
  <c r="BC261" i="6"/>
  <c r="AY261" i="6"/>
  <c r="IB261" i="6" s="1"/>
  <c r="AW261" i="6"/>
  <c r="AV261" i="6"/>
  <c r="AT261" i="6"/>
  <c r="AR261" i="6"/>
  <c r="AQ261" i="6"/>
  <c r="AM261" i="6"/>
  <c r="HT261" i="6" s="1"/>
  <c r="AK261" i="6"/>
  <c r="AJ261" i="6"/>
  <c r="AG261" i="6"/>
  <c r="HP261" i="6" s="1"/>
  <c r="AF261" i="6"/>
  <c r="K261" i="6"/>
  <c r="L261" i="6" s="1"/>
  <c r="E261" i="6"/>
  <c r="D261" i="6"/>
  <c r="NX260" i="6"/>
  <c r="NV260" i="6"/>
  <c r="NK260" i="6"/>
  <c r="NJ260" i="6"/>
  <c r="NI260" i="6"/>
  <c r="NH260" i="6"/>
  <c r="NF260" i="6"/>
  <c r="ND260" i="6"/>
  <c r="NC260" i="6"/>
  <c r="NA260" i="6"/>
  <c r="MZ260" i="6"/>
  <c r="MY260" i="6"/>
  <c r="MW260" i="6"/>
  <c r="MV260" i="6"/>
  <c r="MO260" i="6"/>
  <c r="NZ261" i="6" s="1"/>
  <c r="GH260" i="6"/>
  <c r="GE260" i="6"/>
  <c r="GD260" i="6"/>
  <c r="GC260" i="6"/>
  <c r="GB260" i="6"/>
  <c r="GA260" i="6"/>
  <c r="FZ260" i="6"/>
  <c r="FY260" i="6"/>
  <c r="FX260" i="6"/>
  <c r="FU260" i="6"/>
  <c r="FS260" i="6"/>
  <c r="MJ260" i="6" s="1"/>
  <c r="FQ260" i="6"/>
  <c r="MF260" i="6" s="1"/>
  <c r="FP260" i="6"/>
  <c r="MH260" i="6" s="1"/>
  <c r="FM260" i="6"/>
  <c r="MB260" i="6" s="1"/>
  <c r="FK260" i="6"/>
  <c r="LX260" i="6" s="1"/>
  <c r="FJ260" i="6"/>
  <c r="LZ260" i="6" s="1"/>
  <c r="FG260" i="6"/>
  <c r="LT260" i="6" s="1"/>
  <c r="FE260" i="6"/>
  <c r="LP260" i="6" s="1"/>
  <c r="FD260" i="6"/>
  <c r="LR260" i="6" s="1"/>
  <c r="FA260" i="6"/>
  <c r="LL260" i="6" s="1"/>
  <c r="EY260" i="6"/>
  <c r="EX260" i="6"/>
  <c r="EU260" i="6"/>
  <c r="LH260" i="6" s="1"/>
  <c r="ET260" i="6"/>
  <c r="LJ260" i="6" s="1"/>
  <c r="EO260" i="6"/>
  <c r="EP260" i="6" s="1"/>
  <c r="LD260" i="6" s="1"/>
  <c r="EN260" i="6"/>
  <c r="EM260" i="6"/>
  <c r="EK260" i="6"/>
  <c r="KZ260" i="6" s="1"/>
  <c r="EJ260" i="6"/>
  <c r="LB260" i="6" s="1"/>
  <c r="EE260" i="6"/>
  <c r="KV260" i="6" s="1"/>
  <c r="EC260" i="6"/>
  <c r="EB260" i="6"/>
  <c r="DW260" i="6"/>
  <c r="KR260" i="6" s="1"/>
  <c r="DV260" i="6"/>
  <c r="KT260" i="6" s="1"/>
  <c r="DR260" i="6"/>
  <c r="KN260" i="6" s="1"/>
  <c r="DP260" i="6"/>
  <c r="DO260" i="6"/>
  <c r="DM260" i="6"/>
  <c r="KJ260" i="6" s="1"/>
  <c r="DL260" i="6"/>
  <c r="KL260" i="6" s="1"/>
  <c r="DG260" i="6"/>
  <c r="KF260" i="6" s="1"/>
  <c r="DE260" i="6"/>
  <c r="KB260" i="6" s="1"/>
  <c r="DD260" i="6"/>
  <c r="KD260" i="6" s="1"/>
  <c r="DA260" i="6"/>
  <c r="JX260" i="6" s="1"/>
  <c r="CY260" i="6"/>
  <c r="JT260" i="6" s="1"/>
  <c r="CX260" i="6"/>
  <c r="JV260" i="6" s="1"/>
  <c r="CU260" i="6"/>
  <c r="JP260" i="6" s="1"/>
  <c r="CS260" i="6"/>
  <c r="CP260" i="6"/>
  <c r="JL260" i="6" s="1"/>
  <c r="CO260" i="6"/>
  <c r="JN260" i="6" s="1"/>
  <c r="CI260" i="6"/>
  <c r="JH260" i="6" s="1"/>
  <c r="CG260" i="6"/>
  <c r="JF260" i="6" s="1"/>
  <c r="CF260" i="6"/>
  <c r="JD260" i="6" s="1"/>
  <c r="CC260" i="6"/>
  <c r="IZ260" i="6" s="1"/>
  <c r="CA260" i="6"/>
  <c r="IX260" i="6" s="1"/>
  <c r="BZ260" i="6"/>
  <c r="IV260" i="6" s="1"/>
  <c r="BW260" i="6"/>
  <c r="IR260" i="6" s="1"/>
  <c r="BU260" i="6"/>
  <c r="BT260" i="6"/>
  <c r="BQ260" i="6"/>
  <c r="IN260" i="6" s="1"/>
  <c r="BP260" i="6"/>
  <c r="IP260" i="6" s="1"/>
  <c r="BL260" i="6"/>
  <c r="IJ260" i="6" s="1"/>
  <c r="BJ260" i="6"/>
  <c r="BI260" i="6"/>
  <c r="IF260" i="6" s="1"/>
  <c r="BF260" i="6"/>
  <c r="BG260" i="6" s="1"/>
  <c r="BC260" i="6"/>
  <c r="AY260" i="6"/>
  <c r="IB260" i="6" s="1"/>
  <c r="AW260" i="6"/>
  <c r="AV260" i="6"/>
  <c r="AT260" i="6"/>
  <c r="AR260" i="6"/>
  <c r="HX260" i="6" s="1"/>
  <c r="AQ260" i="6"/>
  <c r="AM260" i="6"/>
  <c r="HT260" i="6" s="1"/>
  <c r="AK260" i="6"/>
  <c r="AJ260" i="6"/>
  <c r="GJ260" i="6" s="1"/>
  <c r="AG260" i="6"/>
  <c r="HP260" i="6" s="1"/>
  <c r="AF260" i="6"/>
  <c r="GG260" i="6" s="1"/>
  <c r="K260" i="6"/>
  <c r="L260" i="6" s="1"/>
  <c r="MQ260" i="6" s="1"/>
  <c r="OB261" i="6" s="1"/>
  <c r="E260" i="6"/>
  <c r="D260" i="6"/>
  <c r="NX259" i="6"/>
  <c r="NV259" i="6"/>
  <c r="NK259" i="6"/>
  <c r="NJ259" i="6"/>
  <c r="NI259" i="6"/>
  <c r="NH259" i="6"/>
  <c r="NF259" i="6"/>
  <c r="ND259" i="6"/>
  <c r="NC259" i="6"/>
  <c r="NA259" i="6"/>
  <c r="MZ259" i="6"/>
  <c r="MY259" i="6"/>
  <c r="MW259" i="6"/>
  <c r="MV259" i="6"/>
  <c r="MO259" i="6"/>
  <c r="NZ260" i="6" s="1"/>
  <c r="GH259" i="6"/>
  <c r="GE259" i="6"/>
  <c r="GD259" i="6"/>
  <c r="GC259" i="6"/>
  <c r="GB259" i="6"/>
  <c r="GA259" i="6"/>
  <c r="FZ259" i="6"/>
  <c r="FY259" i="6"/>
  <c r="FX259" i="6"/>
  <c r="FU259" i="6"/>
  <c r="FS259" i="6"/>
  <c r="MJ259" i="6" s="1"/>
  <c r="FQ259" i="6"/>
  <c r="MF259" i="6" s="1"/>
  <c r="FP259" i="6"/>
  <c r="MH259" i="6" s="1"/>
  <c r="FM259" i="6"/>
  <c r="MB259" i="6" s="1"/>
  <c r="FK259" i="6"/>
  <c r="LX259" i="6" s="1"/>
  <c r="FJ259" i="6"/>
  <c r="LZ259" i="6" s="1"/>
  <c r="FG259" i="6"/>
  <c r="LT259" i="6" s="1"/>
  <c r="FE259" i="6"/>
  <c r="LP259" i="6" s="1"/>
  <c r="FD259" i="6"/>
  <c r="LR259" i="6" s="1"/>
  <c r="FA259" i="6"/>
  <c r="LL259" i="6" s="1"/>
  <c r="EY259" i="6"/>
  <c r="EX259" i="6"/>
  <c r="EU259" i="6"/>
  <c r="LH259" i="6" s="1"/>
  <c r="ET259" i="6"/>
  <c r="LJ259" i="6" s="1"/>
  <c r="EO259" i="6"/>
  <c r="EP259" i="6" s="1"/>
  <c r="LD259" i="6" s="1"/>
  <c r="EN259" i="6"/>
  <c r="EM259" i="6"/>
  <c r="EK259" i="6"/>
  <c r="KZ259" i="6" s="1"/>
  <c r="EJ259" i="6"/>
  <c r="LB259" i="6" s="1"/>
  <c r="EE259" i="6"/>
  <c r="KV259" i="6" s="1"/>
  <c r="EC259" i="6"/>
  <c r="EB259" i="6"/>
  <c r="DW259" i="6"/>
  <c r="KR259" i="6" s="1"/>
  <c r="DV259" i="6"/>
  <c r="KT259" i="6" s="1"/>
  <c r="DR259" i="6"/>
  <c r="KN259" i="6" s="1"/>
  <c r="DP259" i="6"/>
  <c r="DO259" i="6"/>
  <c r="DM259" i="6"/>
  <c r="KJ259" i="6" s="1"/>
  <c r="DL259" i="6"/>
  <c r="KL259" i="6" s="1"/>
  <c r="DG259" i="6"/>
  <c r="KF259" i="6" s="1"/>
  <c r="DE259" i="6"/>
  <c r="KB259" i="6" s="1"/>
  <c r="DD259" i="6"/>
  <c r="KD259" i="6" s="1"/>
  <c r="DA259" i="6"/>
  <c r="JX259" i="6" s="1"/>
  <c r="CY259" i="6"/>
  <c r="JT259" i="6" s="1"/>
  <c r="CX259" i="6"/>
  <c r="JV259" i="6" s="1"/>
  <c r="CU259" i="6"/>
  <c r="JP259" i="6" s="1"/>
  <c r="CS259" i="6"/>
  <c r="CP259" i="6"/>
  <c r="JL259" i="6" s="1"/>
  <c r="CO259" i="6"/>
  <c r="JN259" i="6" s="1"/>
  <c r="CI259" i="6"/>
  <c r="JH259" i="6" s="1"/>
  <c r="CG259" i="6"/>
  <c r="JF259" i="6" s="1"/>
  <c r="CF259" i="6"/>
  <c r="JD259" i="6" s="1"/>
  <c r="CC259" i="6"/>
  <c r="IZ259" i="6" s="1"/>
  <c r="CA259" i="6"/>
  <c r="IX259" i="6" s="1"/>
  <c r="BZ259" i="6"/>
  <c r="IV259" i="6" s="1"/>
  <c r="BW259" i="6"/>
  <c r="IR259" i="6" s="1"/>
  <c r="BU259" i="6"/>
  <c r="BT259" i="6"/>
  <c r="BQ259" i="6"/>
  <c r="IN259" i="6" s="1"/>
  <c r="BP259" i="6"/>
  <c r="IP259" i="6" s="1"/>
  <c r="BL259" i="6"/>
  <c r="IJ259" i="6" s="1"/>
  <c r="BJ259" i="6"/>
  <c r="BI259" i="6"/>
  <c r="IF259" i="6" s="1"/>
  <c r="BF259" i="6"/>
  <c r="BG259" i="6" s="1"/>
  <c r="BC259" i="6"/>
  <c r="AY259" i="6"/>
  <c r="IB259" i="6" s="1"/>
  <c r="AW259" i="6"/>
  <c r="AV259" i="6"/>
  <c r="AT259" i="6"/>
  <c r="AR259" i="6"/>
  <c r="AQ259" i="6"/>
  <c r="AM259" i="6"/>
  <c r="HT259" i="6" s="1"/>
  <c r="AK259" i="6"/>
  <c r="AJ259" i="6"/>
  <c r="AG259" i="6"/>
  <c r="HP259" i="6" s="1"/>
  <c r="AF259" i="6"/>
  <c r="K259" i="6"/>
  <c r="L259" i="6" s="1"/>
  <c r="MQ259" i="6" s="1"/>
  <c r="OB260" i="6" s="1"/>
  <c r="E259" i="6"/>
  <c r="D259" i="6"/>
  <c r="NX258" i="6"/>
  <c r="NV258" i="6"/>
  <c r="NK258" i="6"/>
  <c r="NJ258" i="6"/>
  <c r="NI258" i="6"/>
  <c r="NH258" i="6"/>
  <c r="NF258" i="6"/>
  <c r="ND258" i="6"/>
  <c r="NC258" i="6"/>
  <c r="NA258" i="6"/>
  <c r="MZ258" i="6"/>
  <c r="MY258" i="6"/>
  <c r="MW258" i="6"/>
  <c r="MV258" i="6"/>
  <c r="MO258" i="6"/>
  <c r="NZ259" i="6" s="1"/>
  <c r="GH258" i="6"/>
  <c r="GE258" i="6"/>
  <c r="GD258" i="6"/>
  <c r="GC258" i="6"/>
  <c r="GB258" i="6"/>
  <c r="GA258" i="6"/>
  <c r="FZ258" i="6"/>
  <c r="FY258" i="6"/>
  <c r="FX258" i="6"/>
  <c r="FU258" i="6"/>
  <c r="FS258" i="6"/>
  <c r="MJ258" i="6" s="1"/>
  <c r="FQ258" i="6"/>
  <c r="MF258" i="6" s="1"/>
  <c r="FP258" i="6"/>
  <c r="MH258" i="6" s="1"/>
  <c r="FM258" i="6"/>
  <c r="MB258" i="6" s="1"/>
  <c r="FK258" i="6"/>
  <c r="LX258" i="6" s="1"/>
  <c r="FJ258" i="6"/>
  <c r="LZ258" i="6" s="1"/>
  <c r="FG258" i="6"/>
  <c r="LT258" i="6" s="1"/>
  <c r="FE258" i="6"/>
  <c r="LP258" i="6" s="1"/>
  <c r="FD258" i="6"/>
  <c r="LR258" i="6" s="1"/>
  <c r="FA258" i="6"/>
  <c r="LL258" i="6" s="1"/>
  <c r="EY258" i="6"/>
  <c r="EX258" i="6"/>
  <c r="EU258" i="6"/>
  <c r="LH258" i="6" s="1"/>
  <c r="ET258" i="6"/>
  <c r="LJ258" i="6" s="1"/>
  <c r="EO258" i="6"/>
  <c r="EP258" i="6" s="1"/>
  <c r="LD258" i="6" s="1"/>
  <c r="EN258" i="6"/>
  <c r="EM258" i="6"/>
  <c r="EK258" i="6"/>
  <c r="KZ258" i="6" s="1"/>
  <c r="EJ258" i="6"/>
  <c r="LB258" i="6" s="1"/>
  <c r="EE258" i="6"/>
  <c r="KV258" i="6" s="1"/>
  <c r="EC258" i="6"/>
  <c r="EB258" i="6"/>
  <c r="DW258" i="6"/>
  <c r="KR258" i="6" s="1"/>
  <c r="DV258" i="6"/>
  <c r="KT258" i="6" s="1"/>
  <c r="DR258" i="6"/>
  <c r="KN258" i="6" s="1"/>
  <c r="DP258" i="6"/>
  <c r="DO258" i="6"/>
  <c r="DM258" i="6"/>
  <c r="KJ258" i="6" s="1"/>
  <c r="DL258" i="6"/>
  <c r="KL258" i="6" s="1"/>
  <c r="DG258" i="6"/>
  <c r="KF258" i="6" s="1"/>
  <c r="DE258" i="6"/>
  <c r="KB258" i="6" s="1"/>
  <c r="DD258" i="6"/>
  <c r="KD258" i="6" s="1"/>
  <c r="DA258" i="6"/>
  <c r="JX258" i="6" s="1"/>
  <c r="CY258" i="6"/>
  <c r="JT258" i="6" s="1"/>
  <c r="CX258" i="6"/>
  <c r="JV258" i="6" s="1"/>
  <c r="CU258" i="6"/>
  <c r="JP258" i="6" s="1"/>
  <c r="CS258" i="6"/>
  <c r="CP258" i="6"/>
  <c r="JL258" i="6" s="1"/>
  <c r="CO258" i="6"/>
  <c r="JN258" i="6" s="1"/>
  <c r="CI258" i="6"/>
  <c r="JH258" i="6" s="1"/>
  <c r="CG258" i="6"/>
  <c r="JF258" i="6" s="1"/>
  <c r="CF258" i="6"/>
  <c r="JD258" i="6" s="1"/>
  <c r="CC258" i="6"/>
  <c r="IZ258" i="6" s="1"/>
  <c r="CA258" i="6"/>
  <c r="IX258" i="6" s="1"/>
  <c r="BZ258" i="6"/>
  <c r="IV258" i="6" s="1"/>
  <c r="BW258" i="6"/>
  <c r="IR258" i="6" s="1"/>
  <c r="BU258" i="6"/>
  <c r="BT258" i="6"/>
  <c r="BQ258" i="6"/>
  <c r="IN258" i="6" s="1"/>
  <c r="BP258" i="6"/>
  <c r="IP258" i="6" s="1"/>
  <c r="BL258" i="6"/>
  <c r="IJ258" i="6" s="1"/>
  <c r="BJ258" i="6"/>
  <c r="BI258" i="6"/>
  <c r="IF258" i="6" s="1"/>
  <c r="BF258" i="6"/>
  <c r="BG258" i="6" s="1"/>
  <c r="BC258" i="6"/>
  <c r="AY258" i="6"/>
  <c r="IB258" i="6" s="1"/>
  <c r="AW258" i="6"/>
  <c r="AV258" i="6"/>
  <c r="AT258" i="6"/>
  <c r="AR258" i="6"/>
  <c r="HX258" i="6" s="1"/>
  <c r="AQ258" i="6"/>
  <c r="AM258" i="6"/>
  <c r="HT258" i="6" s="1"/>
  <c r="AK258" i="6"/>
  <c r="AJ258" i="6"/>
  <c r="GJ258" i="6" s="1"/>
  <c r="AG258" i="6"/>
  <c r="HP258" i="6" s="1"/>
  <c r="AF258" i="6"/>
  <c r="GG258" i="6" s="1"/>
  <c r="K258" i="6"/>
  <c r="L258" i="6" s="1"/>
  <c r="MQ258" i="6" s="1"/>
  <c r="OB259" i="6" s="1"/>
  <c r="E258" i="6"/>
  <c r="D258" i="6"/>
  <c r="NX257" i="6"/>
  <c r="NV257" i="6"/>
  <c r="NK257" i="6"/>
  <c r="NJ257" i="6"/>
  <c r="NI257" i="6"/>
  <c r="NH257" i="6"/>
  <c r="NF257" i="6"/>
  <c r="ND257" i="6"/>
  <c r="NC257" i="6"/>
  <c r="NA257" i="6"/>
  <c r="MZ257" i="6"/>
  <c r="MY257" i="6"/>
  <c r="MW257" i="6"/>
  <c r="MV257" i="6"/>
  <c r="MO257" i="6"/>
  <c r="NZ258" i="6" s="1"/>
  <c r="GH257" i="6"/>
  <c r="GE257" i="6"/>
  <c r="GD257" i="6"/>
  <c r="GC257" i="6"/>
  <c r="GB257" i="6"/>
  <c r="GA257" i="6"/>
  <c r="FZ257" i="6"/>
  <c r="FY257" i="6"/>
  <c r="FX257" i="6"/>
  <c r="FU257" i="6"/>
  <c r="FS257" i="6"/>
  <c r="MJ257" i="6" s="1"/>
  <c r="FQ257" i="6"/>
  <c r="MF257" i="6" s="1"/>
  <c r="FP257" i="6"/>
  <c r="MH257" i="6" s="1"/>
  <c r="FM257" i="6"/>
  <c r="MB257" i="6" s="1"/>
  <c r="FK257" i="6"/>
  <c r="LX257" i="6" s="1"/>
  <c r="FJ257" i="6"/>
  <c r="LZ257" i="6" s="1"/>
  <c r="FG257" i="6"/>
  <c r="LT257" i="6" s="1"/>
  <c r="FE257" i="6"/>
  <c r="LP257" i="6" s="1"/>
  <c r="FD257" i="6"/>
  <c r="LR257" i="6" s="1"/>
  <c r="FA257" i="6"/>
  <c r="LL257" i="6" s="1"/>
  <c r="EY257" i="6"/>
  <c r="EX257" i="6"/>
  <c r="EU257" i="6"/>
  <c r="LH257" i="6" s="1"/>
  <c r="ET257" i="6"/>
  <c r="LJ257" i="6" s="1"/>
  <c r="EO257" i="6"/>
  <c r="EP257" i="6" s="1"/>
  <c r="LD257" i="6" s="1"/>
  <c r="EN257" i="6"/>
  <c r="EM257" i="6"/>
  <c r="EK257" i="6"/>
  <c r="KZ257" i="6" s="1"/>
  <c r="EJ257" i="6"/>
  <c r="LB257" i="6" s="1"/>
  <c r="EE257" i="6"/>
  <c r="KV257" i="6" s="1"/>
  <c r="EC257" i="6"/>
  <c r="EB257" i="6"/>
  <c r="DW257" i="6"/>
  <c r="KR257" i="6" s="1"/>
  <c r="DV257" i="6"/>
  <c r="KT257" i="6" s="1"/>
  <c r="DR257" i="6"/>
  <c r="KN257" i="6" s="1"/>
  <c r="DP257" i="6"/>
  <c r="DO257" i="6"/>
  <c r="DM257" i="6"/>
  <c r="KJ257" i="6" s="1"/>
  <c r="DL257" i="6"/>
  <c r="KL257" i="6" s="1"/>
  <c r="DG257" i="6"/>
  <c r="KF257" i="6" s="1"/>
  <c r="DE257" i="6"/>
  <c r="KB257" i="6" s="1"/>
  <c r="DD257" i="6"/>
  <c r="KD257" i="6" s="1"/>
  <c r="DA257" i="6"/>
  <c r="JX257" i="6" s="1"/>
  <c r="CY257" i="6"/>
  <c r="JT257" i="6" s="1"/>
  <c r="CX257" i="6"/>
  <c r="JV257" i="6" s="1"/>
  <c r="CU257" i="6"/>
  <c r="JP257" i="6" s="1"/>
  <c r="CS257" i="6"/>
  <c r="CP257" i="6"/>
  <c r="JL257" i="6" s="1"/>
  <c r="CO257" i="6"/>
  <c r="JN257" i="6" s="1"/>
  <c r="CI257" i="6"/>
  <c r="JH257" i="6" s="1"/>
  <c r="CG257" i="6"/>
  <c r="JF257" i="6" s="1"/>
  <c r="CF257" i="6"/>
  <c r="JD257" i="6" s="1"/>
  <c r="CC257" i="6"/>
  <c r="IZ257" i="6" s="1"/>
  <c r="CA257" i="6"/>
  <c r="IX257" i="6" s="1"/>
  <c r="BZ257" i="6"/>
  <c r="IV257" i="6" s="1"/>
  <c r="BW257" i="6"/>
  <c r="IR257" i="6" s="1"/>
  <c r="BU257" i="6"/>
  <c r="BT257" i="6"/>
  <c r="BQ257" i="6"/>
  <c r="IN257" i="6" s="1"/>
  <c r="BP257" i="6"/>
  <c r="IP257" i="6" s="1"/>
  <c r="BL257" i="6"/>
  <c r="IJ257" i="6" s="1"/>
  <c r="BJ257" i="6"/>
  <c r="BI257" i="6"/>
  <c r="IF257" i="6" s="1"/>
  <c r="BF257" i="6"/>
  <c r="BG257" i="6" s="1"/>
  <c r="BC257" i="6"/>
  <c r="AY257" i="6"/>
  <c r="IB257" i="6" s="1"/>
  <c r="AW257" i="6"/>
  <c r="AV257" i="6"/>
  <c r="AT257" i="6"/>
  <c r="AR257" i="6"/>
  <c r="AQ257" i="6"/>
  <c r="AM257" i="6"/>
  <c r="HT257" i="6" s="1"/>
  <c r="AK257" i="6"/>
  <c r="AJ257" i="6"/>
  <c r="AG257" i="6"/>
  <c r="HP257" i="6" s="1"/>
  <c r="AF257" i="6"/>
  <c r="K257" i="6"/>
  <c r="L257" i="6" s="1"/>
  <c r="E257" i="6"/>
  <c r="D257" i="6"/>
  <c r="NX256" i="6"/>
  <c r="NV256" i="6"/>
  <c r="NK256" i="6"/>
  <c r="NJ256" i="6"/>
  <c r="NI256" i="6"/>
  <c r="NH256" i="6"/>
  <c r="NF256" i="6"/>
  <c r="ND256" i="6"/>
  <c r="NC256" i="6"/>
  <c r="NA256" i="6"/>
  <c r="MZ256" i="6"/>
  <c r="MY256" i="6"/>
  <c r="MW256" i="6"/>
  <c r="MV256" i="6"/>
  <c r="MO256" i="6"/>
  <c r="NZ257" i="6" s="1"/>
  <c r="GH256" i="6"/>
  <c r="GE256" i="6"/>
  <c r="GD256" i="6"/>
  <c r="GC256" i="6"/>
  <c r="GB256" i="6"/>
  <c r="GA256" i="6"/>
  <c r="FZ256" i="6"/>
  <c r="FY256" i="6"/>
  <c r="FX256" i="6"/>
  <c r="FU256" i="6"/>
  <c r="FS256" i="6"/>
  <c r="MJ256" i="6" s="1"/>
  <c r="FQ256" i="6"/>
  <c r="MF256" i="6" s="1"/>
  <c r="FP256" i="6"/>
  <c r="MH256" i="6" s="1"/>
  <c r="FM256" i="6"/>
  <c r="MB256" i="6" s="1"/>
  <c r="FK256" i="6"/>
  <c r="LX256" i="6" s="1"/>
  <c r="FJ256" i="6"/>
  <c r="LZ256" i="6" s="1"/>
  <c r="FG256" i="6"/>
  <c r="LT256" i="6" s="1"/>
  <c r="FE256" i="6"/>
  <c r="LP256" i="6" s="1"/>
  <c r="FD256" i="6"/>
  <c r="LR256" i="6" s="1"/>
  <c r="FA256" i="6"/>
  <c r="LL256" i="6" s="1"/>
  <c r="EY256" i="6"/>
  <c r="EX256" i="6"/>
  <c r="EU256" i="6"/>
  <c r="LH256" i="6" s="1"/>
  <c r="ET256" i="6"/>
  <c r="LJ256" i="6" s="1"/>
  <c r="EO256" i="6"/>
  <c r="EP256" i="6" s="1"/>
  <c r="LD256" i="6" s="1"/>
  <c r="EN256" i="6"/>
  <c r="EM256" i="6"/>
  <c r="EK256" i="6"/>
  <c r="KZ256" i="6" s="1"/>
  <c r="EJ256" i="6"/>
  <c r="LB256" i="6" s="1"/>
  <c r="EE256" i="6"/>
  <c r="KV256" i="6" s="1"/>
  <c r="EC256" i="6"/>
  <c r="EB256" i="6"/>
  <c r="DW256" i="6"/>
  <c r="KR256" i="6" s="1"/>
  <c r="DV256" i="6"/>
  <c r="KT256" i="6" s="1"/>
  <c r="DR256" i="6"/>
  <c r="KN256" i="6" s="1"/>
  <c r="DP256" i="6"/>
  <c r="DO256" i="6"/>
  <c r="DM256" i="6"/>
  <c r="KJ256" i="6" s="1"/>
  <c r="DL256" i="6"/>
  <c r="KL256" i="6" s="1"/>
  <c r="DG256" i="6"/>
  <c r="KF256" i="6" s="1"/>
  <c r="DE256" i="6"/>
  <c r="KB256" i="6" s="1"/>
  <c r="DD256" i="6"/>
  <c r="KD256" i="6" s="1"/>
  <c r="DA256" i="6"/>
  <c r="JX256" i="6" s="1"/>
  <c r="CY256" i="6"/>
  <c r="JT256" i="6" s="1"/>
  <c r="CX256" i="6"/>
  <c r="JV256" i="6" s="1"/>
  <c r="CU256" i="6"/>
  <c r="JP256" i="6" s="1"/>
  <c r="CS256" i="6"/>
  <c r="CP256" i="6"/>
  <c r="JL256" i="6" s="1"/>
  <c r="CO256" i="6"/>
  <c r="JN256" i="6" s="1"/>
  <c r="CI256" i="6"/>
  <c r="JH256" i="6" s="1"/>
  <c r="CG256" i="6"/>
  <c r="JF256" i="6" s="1"/>
  <c r="CF256" i="6"/>
  <c r="JD256" i="6" s="1"/>
  <c r="CC256" i="6"/>
  <c r="IZ256" i="6" s="1"/>
  <c r="CA256" i="6"/>
  <c r="IX256" i="6" s="1"/>
  <c r="BZ256" i="6"/>
  <c r="IV256" i="6" s="1"/>
  <c r="BW256" i="6"/>
  <c r="IR256" i="6" s="1"/>
  <c r="BU256" i="6"/>
  <c r="BT256" i="6"/>
  <c r="BQ256" i="6"/>
  <c r="IN256" i="6" s="1"/>
  <c r="BP256" i="6"/>
  <c r="IP256" i="6" s="1"/>
  <c r="BL256" i="6"/>
  <c r="IJ256" i="6" s="1"/>
  <c r="BJ256" i="6"/>
  <c r="BI256" i="6"/>
  <c r="IF256" i="6" s="1"/>
  <c r="BF256" i="6"/>
  <c r="BG256" i="6" s="1"/>
  <c r="BC256" i="6"/>
  <c r="AY256" i="6"/>
  <c r="IB256" i="6" s="1"/>
  <c r="AW256" i="6"/>
  <c r="AV256" i="6"/>
  <c r="AT256" i="6"/>
  <c r="AR256" i="6"/>
  <c r="AQ256" i="6"/>
  <c r="AM256" i="6"/>
  <c r="HT256" i="6" s="1"/>
  <c r="AK256" i="6"/>
  <c r="AJ256" i="6"/>
  <c r="AG256" i="6"/>
  <c r="HP256" i="6" s="1"/>
  <c r="AF256" i="6"/>
  <c r="K256" i="6"/>
  <c r="L256" i="6" s="1"/>
  <c r="E256" i="6"/>
  <c r="D256" i="6"/>
  <c r="NX255" i="6"/>
  <c r="NV255" i="6"/>
  <c r="NK255" i="6"/>
  <c r="NJ255" i="6"/>
  <c r="NI255" i="6"/>
  <c r="NH255" i="6"/>
  <c r="NF255" i="6"/>
  <c r="ND255" i="6"/>
  <c r="NC255" i="6"/>
  <c r="NA255" i="6"/>
  <c r="MZ255" i="6"/>
  <c r="MY255" i="6"/>
  <c r="MW255" i="6"/>
  <c r="MV255" i="6"/>
  <c r="MO255" i="6"/>
  <c r="NZ256" i="6" s="1"/>
  <c r="GH255" i="6"/>
  <c r="GE255" i="6"/>
  <c r="GD255" i="6"/>
  <c r="GC255" i="6"/>
  <c r="GB255" i="6"/>
  <c r="GA255" i="6"/>
  <c r="FZ255" i="6"/>
  <c r="FY255" i="6"/>
  <c r="FX255" i="6"/>
  <c r="FU255" i="6"/>
  <c r="FS255" i="6"/>
  <c r="MJ255" i="6" s="1"/>
  <c r="FQ255" i="6"/>
  <c r="MF255" i="6" s="1"/>
  <c r="FP255" i="6"/>
  <c r="MH255" i="6" s="1"/>
  <c r="FM255" i="6"/>
  <c r="MB255" i="6" s="1"/>
  <c r="FK255" i="6"/>
  <c r="LX255" i="6" s="1"/>
  <c r="FJ255" i="6"/>
  <c r="LZ255" i="6" s="1"/>
  <c r="FG255" i="6"/>
  <c r="LT255" i="6" s="1"/>
  <c r="FE255" i="6"/>
  <c r="LP255" i="6" s="1"/>
  <c r="FD255" i="6"/>
  <c r="LR255" i="6" s="1"/>
  <c r="FA255" i="6"/>
  <c r="LL255" i="6" s="1"/>
  <c r="EY255" i="6"/>
  <c r="EX255" i="6"/>
  <c r="EU255" i="6"/>
  <c r="LH255" i="6" s="1"/>
  <c r="ET255" i="6"/>
  <c r="LJ255" i="6" s="1"/>
  <c r="EO255" i="6"/>
  <c r="EP255" i="6" s="1"/>
  <c r="LD255" i="6" s="1"/>
  <c r="EN255" i="6"/>
  <c r="EM255" i="6"/>
  <c r="EK255" i="6"/>
  <c r="KZ255" i="6" s="1"/>
  <c r="EJ255" i="6"/>
  <c r="LB255" i="6" s="1"/>
  <c r="EE255" i="6"/>
  <c r="KV255" i="6" s="1"/>
  <c r="EC255" i="6"/>
  <c r="EB255" i="6"/>
  <c r="DW255" i="6"/>
  <c r="KR255" i="6" s="1"/>
  <c r="DV255" i="6"/>
  <c r="KT255" i="6" s="1"/>
  <c r="DR255" i="6"/>
  <c r="KN255" i="6" s="1"/>
  <c r="DP255" i="6"/>
  <c r="DO255" i="6"/>
  <c r="DM255" i="6"/>
  <c r="KJ255" i="6" s="1"/>
  <c r="DL255" i="6"/>
  <c r="KL255" i="6" s="1"/>
  <c r="DG255" i="6"/>
  <c r="KF255" i="6" s="1"/>
  <c r="DE255" i="6"/>
  <c r="KB255" i="6" s="1"/>
  <c r="DD255" i="6"/>
  <c r="KD255" i="6" s="1"/>
  <c r="DA255" i="6"/>
  <c r="JX255" i="6" s="1"/>
  <c r="CY255" i="6"/>
  <c r="JT255" i="6" s="1"/>
  <c r="CX255" i="6"/>
  <c r="JV255" i="6" s="1"/>
  <c r="CU255" i="6"/>
  <c r="JP255" i="6" s="1"/>
  <c r="CS255" i="6"/>
  <c r="CP255" i="6"/>
  <c r="JL255" i="6" s="1"/>
  <c r="CO255" i="6"/>
  <c r="JN255" i="6" s="1"/>
  <c r="CI255" i="6"/>
  <c r="JH255" i="6" s="1"/>
  <c r="CG255" i="6"/>
  <c r="JF255" i="6" s="1"/>
  <c r="CF255" i="6"/>
  <c r="JD255" i="6" s="1"/>
  <c r="CC255" i="6"/>
  <c r="IZ255" i="6" s="1"/>
  <c r="CA255" i="6"/>
  <c r="IX255" i="6" s="1"/>
  <c r="BZ255" i="6"/>
  <c r="IV255" i="6" s="1"/>
  <c r="BW255" i="6"/>
  <c r="IR255" i="6" s="1"/>
  <c r="BU255" i="6"/>
  <c r="BT255" i="6"/>
  <c r="BQ255" i="6"/>
  <c r="IN255" i="6" s="1"/>
  <c r="BP255" i="6"/>
  <c r="IP255" i="6" s="1"/>
  <c r="BL255" i="6"/>
  <c r="IJ255" i="6" s="1"/>
  <c r="BJ255" i="6"/>
  <c r="BI255" i="6"/>
  <c r="IF255" i="6" s="1"/>
  <c r="BF255" i="6"/>
  <c r="BG255" i="6" s="1"/>
  <c r="BC255" i="6"/>
  <c r="AY255" i="6"/>
  <c r="IB255" i="6" s="1"/>
  <c r="AW255" i="6"/>
  <c r="AV255" i="6"/>
  <c r="AT255" i="6"/>
  <c r="AR255" i="6"/>
  <c r="AQ255" i="6"/>
  <c r="AM255" i="6"/>
  <c r="HT255" i="6" s="1"/>
  <c r="AK255" i="6"/>
  <c r="AJ255" i="6"/>
  <c r="AG255" i="6"/>
  <c r="HP255" i="6" s="1"/>
  <c r="AF255" i="6"/>
  <c r="K255" i="6"/>
  <c r="L255" i="6" s="1"/>
  <c r="MQ255" i="6" s="1"/>
  <c r="OB256" i="6" s="1"/>
  <c r="E255" i="6"/>
  <c r="D255" i="6"/>
  <c r="NX254" i="6"/>
  <c r="NV254" i="6"/>
  <c r="NK254" i="6"/>
  <c r="NJ254" i="6"/>
  <c r="NI254" i="6"/>
  <c r="NH254" i="6"/>
  <c r="NF254" i="6"/>
  <c r="ND254" i="6"/>
  <c r="NC254" i="6"/>
  <c r="NA254" i="6"/>
  <c r="MZ254" i="6"/>
  <c r="MY254" i="6"/>
  <c r="MX254" i="6"/>
  <c r="MW254" i="6"/>
  <c r="MV254" i="6"/>
  <c r="MO254" i="6"/>
  <c r="NZ255" i="6" s="1"/>
  <c r="GH254" i="6"/>
  <c r="GE254" i="6"/>
  <c r="GD254" i="6"/>
  <c r="GC254" i="6"/>
  <c r="GB254" i="6"/>
  <c r="GA254" i="6"/>
  <c r="FZ254" i="6"/>
  <c r="FY254" i="6"/>
  <c r="FX254" i="6"/>
  <c r="FU254" i="6"/>
  <c r="FS254" i="6"/>
  <c r="MJ254" i="6" s="1"/>
  <c r="FQ254" i="6"/>
  <c r="MF254" i="6" s="1"/>
  <c r="FP254" i="6"/>
  <c r="MH254" i="6" s="1"/>
  <c r="FM254" i="6"/>
  <c r="MB254" i="6" s="1"/>
  <c r="FK254" i="6"/>
  <c r="LX254" i="6" s="1"/>
  <c r="FJ254" i="6"/>
  <c r="LZ254" i="6" s="1"/>
  <c r="FG254" i="6"/>
  <c r="LT254" i="6" s="1"/>
  <c r="FE254" i="6"/>
  <c r="LP254" i="6" s="1"/>
  <c r="FD254" i="6"/>
  <c r="LR254" i="6" s="1"/>
  <c r="FA254" i="6"/>
  <c r="LL254" i="6" s="1"/>
  <c r="EY254" i="6"/>
  <c r="EX254" i="6"/>
  <c r="EU254" i="6"/>
  <c r="LH254" i="6" s="1"/>
  <c r="ET254" i="6"/>
  <c r="LJ254" i="6" s="1"/>
  <c r="EO254" i="6"/>
  <c r="EP254" i="6" s="1"/>
  <c r="LD254" i="6" s="1"/>
  <c r="EN254" i="6"/>
  <c r="EM254" i="6"/>
  <c r="EK254" i="6"/>
  <c r="KZ254" i="6" s="1"/>
  <c r="EJ254" i="6"/>
  <c r="LB254" i="6" s="1"/>
  <c r="EE254" i="6"/>
  <c r="KV254" i="6" s="1"/>
  <c r="EC254" i="6"/>
  <c r="EB254" i="6"/>
  <c r="DW254" i="6"/>
  <c r="KR254" i="6" s="1"/>
  <c r="DV254" i="6"/>
  <c r="KT254" i="6" s="1"/>
  <c r="DR254" i="6"/>
  <c r="KN254" i="6" s="1"/>
  <c r="DP254" i="6"/>
  <c r="DO254" i="6"/>
  <c r="DM254" i="6"/>
  <c r="KJ254" i="6" s="1"/>
  <c r="DL254" i="6"/>
  <c r="KL254" i="6" s="1"/>
  <c r="DG254" i="6"/>
  <c r="KF254" i="6" s="1"/>
  <c r="DE254" i="6"/>
  <c r="KB254" i="6" s="1"/>
  <c r="DD254" i="6"/>
  <c r="KD254" i="6" s="1"/>
  <c r="DA254" i="6"/>
  <c r="JX254" i="6" s="1"/>
  <c r="CY254" i="6"/>
  <c r="JT254" i="6" s="1"/>
  <c r="CX254" i="6"/>
  <c r="JV254" i="6" s="1"/>
  <c r="CU254" i="6"/>
  <c r="JP254" i="6" s="1"/>
  <c r="CS254" i="6"/>
  <c r="CP254" i="6"/>
  <c r="JL254" i="6" s="1"/>
  <c r="CO254" i="6"/>
  <c r="JN254" i="6" s="1"/>
  <c r="CI254" i="6"/>
  <c r="JH254" i="6" s="1"/>
  <c r="CG254" i="6"/>
  <c r="JF254" i="6" s="1"/>
  <c r="CF254" i="6"/>
  <c r="JD254" i="6" s="1"/>
  <c r="CC254" i="6"/>
  <c r="IZ254" i="6" s="1"/>
  <c r="CA254" i="6"/>
  <c r="IX254" i="6" s="1"/>
  <c r="BZ254" i="6"/>
  <c r="IV254" i="6" s="1"/>
  <c r="BW254" i="6"/>
  <c r="IR254" i="6" s="1"/>
  <c r="BU254" i="6"/>
  <c r="BT254" i="6"/>
  <c r="BQ254" i="6"/>
  <c r="IN254" i="6" s="1"/>
  <c r="BP254" i="6"/>
  <c r="IP254" i="6" s="1"/>
  <c r="BL254" i="6"/>
  <c r="IJ254" i="6" s="1"/>
  <c r="BJ254" i="6"/>
  <c r="BI254" i="6"/>
  <c r="IF254" i="6" s="1"/>
  <c r="BF254" i="6"/>
  <c r="BG254" i="6" s="1"/>
  <c r="BC254" i="6"/>
  <c r="AY254" i="6"/>
  <c r="IB254" i="6" s="1"/>
  <c r="AW254" i="6"/>
  <c r="AV254" i="6"/>
  <c r="AT254" i="6"/>
  <c r="AR254" i="6"/>
  <c r="AQ254" i="6"/>
  <c r="AM254" i="6"/>
  <c r="HT254" i="6" s="1"/>
  <c r="AK254" i="6"/>
  <c r="AJ254" i="6"/>
  <c r="AG254" i="6"/>
  <c r="HP254" i="6" s="1"/>
  <c r="AF254" i="6"/>
  <c r="HR254" i="6" s="1"/>
  <c r="K254" i="6"/>
  <c r="E254" i="6"/>
  <c r="D254" i="6"/>
  <c r="NX253" i="6"/>
  <c r="NV253" i="6"/>
  <c r="NK253" i="6"/>
  <c r="NJ253" i="6"/>
  <c r="NI253" i="6"/>
  <c r="NH253" i="6"/>
  <c r="NF253" i="6"/>
  <c r="ND253" i="6"/>
  <c r="NC253" i="6"/>
  <c r="NA253" i="6"/>
  <c r="MZ253" i="6"/>
  <c r="MY253" i="6"/>
  <c r="MW253" i="6"/>
  <c r="MV253" i="6"/>
  <c r="MO253" i="6"/>
  <c r="NZ254" i="6" s="1"/>
  <c r="GH253" i="6"/>
  <c r="GE253" i="6"/>
  <c r="GD253" i="6"/>
  <c r="GC253" i="6"/>
  <c r="GB253" i="6"/>
  <c r="GA253" i="6"/>
  <c r="FZ253" i="6"/>
  <c r="FY253" i="6"/>
  <c r="FX253" i="6"/>
  <c r="FU253" i="6"/>
  <c r="FS253" i="6"/>
  <c r="MJ253" i="6" s="1"/>
  <c r="FQ253" i="6"/>
  <c r="MF253" i="6" s="1"/>
  <c r="FP253" i="6"/>
  <c r="MH253" i="6" s="1"/>
  <c r="FM253" i="6"/>
  <c r="MB253" i="6" s="1"/>
  <c r="FK253" i="6"/>
  <c r="LX253" i="6" s="1"/>
  <c r="FJ253" i="6"/>
  <c r="LZ253" i="6" s="1"/>
  <c r="FG253" i="6"/>
  <c r="LT253" i="6" s="1"/>
  <c r="FE253" i="6"/>
  <c r="LP253" i="6" s="1"/>
  <c r="FD253" i="6"/>
  <c r="LR253" i="6" s="1"/>
  <c r="FA253" i="6"/>
  <c r="LL253" i="6" s="1"/>
  <c r="EY253" i="6"/>
  <c r="EX253" i="6"/>
  <c r="EU253" i="6"/>
  <c r="LH253" i="6" s="1"/>
  <c r="ET253" i="6"/>
  <c r="LJ253" i="6" s="1"/>
  <c r="EO253" i="6"/>
  <c r="EP253" i="6" s="1"/>
  <c r="LD253" i="6" s="1"/>
  <c r="EN253" i="6"/>
  <c r="EM253" i="6"/>
  <c r="EK253" i="6"/>
  <c r="KZ253" i="6" s="1"/>
  <c r="EJ253" i="6"/>
  <c r="LB253" i="6" s="1"/>
  <c r="EE253" i="6"/>
  <c r="KV253" i="6" s="1"/>
  <c r="EC253" i="6"/>
  <c r="EB253" i="6"/>
  <c r="DW253" i="6"/>
  <c r="KR253" i="6" s="1"/>
  <c r="DV253" i="6"/>
  <c r="KT253" i="6" s="1"/>
  <c r="DR253" i="6"/>
  <c r="KN253" i="6" s="1"/>
  <c r="DP253" i="6"/>
  <c r="DO253" i="6"/>
  <c r="DM253" i="6"/>
  <c r="KJ253" i="6" s="1"/>
  <c r="DL253" i="6"/>
  <c r="KL253" i="6" s="1"/>
  <c r="DG253" i="6"/>
  <c r="KF253" i="6" s="1"/>
  <c r="DE253" i="6"/>
  <c r="KB253" i="6" s="1"/>
  <c r="DD253" i="6"/>
  <c r="KD253" i="6" s="1"/>
  <c r="DA253" i="6"/>
  <c r="JX253" i="6" s="1"/>
  <c r="CY253" i="6"/>
  <c r="JT253" i="6" s="1"/>
  <c r="CX253" i="6"/>
  <c r="JV253" i="6" s="1"/>
  <c r="CU253" i="6"/>
  <c r="JP253" i="6" s="1"/>
  <c r="CS253" i="6"/>
  <c r="CP253" i="6"/>
  <c r="JL253" i="6" s="1"/>
  <c r="CO253" i="6"/>
  <c r="JN253" i="6" s="1"/>
  <c r="CI253" i="6"/>
  <c r="JH253" i="6" s="1"/>
  <c r="CG253" i="6"/>
  <c r="JF253" i="6" s="1"/>
  <c r="CF253" i="6"/>
  <c r="JD253" i="6" s="1"/>
  <c r="CC253" i="6"/>
  <c r="IZ253" i="6" s="1"/>
  <c r="CA253" i="6"/>
  <c r="IX253" i="6" s="1"/>
  <c r="BZ253" i="6"/>
  <c r="IV253" i="6" s="1"/>
  <c r="BW253" i="6"/>
  <c r="IR253" i="6" s="1"/>
  <c r="BU253" i="6"/>
  <c r="BT253" i="6"/>
  <c r="BQ253" i="6"/>
  <c r="IN253" i="6" s="1"/>
  <c r="BP253" i="6"/>
  <c r="IP253" i="6" s="1"/>
  <c r="BL253" i="6"/>
  <c r="IJ253" i="6" s="1"/>
  <c r="BJ253" i="6"/>
  <c r="BI253" i="6"/>
  <c r="IF253" i="6" s="1"/>
  <c r="BF253" i="6"/>
  <c r="BG253" i="6" s="1"/>
  <c r="BC253" i="6"/>
  <c r="AY253" i="6"/>
  <c r="IB253" i="6" s="1"/>
  <c r="AW253" i="6"/>
  <c r="AV253" i="6"/>
  <c r="AT253" i="6"/>
  <c r="AR253" i="6"/>
  <c r="AQ253" i="6"/>
  <c r="AM253" i="6"/>
  <c r="HT253" i="6" s="1"/>
  <c r="AK253" i="6"/>
  <c r="AJ253" i="6"/>
  <c r="AG253" i="6"/>
  <c r="HP253" i="6" s="1"/>
  <c r="AF253" i="6"/>
  <c r="HR253" i="6" s="1"/>
  <c r="K253" i="6"/>
  <c r="E253" i="6"/>
  <c r="D253" i="6"/>
  <c r="NX252" i="6"/>
  <c r="NV252" i="6"/>
  <c r="NK252" i="6"/>
  <c r="NJ252" i="6"/>
  <c r="NI252" i="6"/>
  <c r="NH252" i="6"/>
  <c r="NF252" i="6"/>
  <c r="ND252" i="6"/>
  <c r="NC252" i="6"/>
  <c r="NA252" i="6"/>
  <c r="MZ252" i="6"/>
  <c r="MY252" i="6"/>
  <c r="MW252" i="6"/>
  <c r="MV252" i="6"/>
  <c r="MO252" i="6"/>
  <c r="NZ253" i="6" s="1"/>
  <c r="GH252" i="6"/>
  <c r="GE252" i="6"/>
  <c r="GD252" i="6"/>
  <c r="GC252" i="6"/>
  <c r="GB252" i="6"/>
  <c r="GA252" i="6"/>
  <c r="FZ252" i="6"/>
  <c r="FY252" i="6"/>
  <c r="FX252" i="6"/>
  <c r="FU252" i="6"/>
  <c r="FS252" i="6"/>
  <c r="MJ252" i="6" s="1"/>
  <c r="FQ252" i="6"/>
  <c r="MF252" i="6" s="1"/>
  <c r="FP252" i="6"/>
  <c r="MH252" i="6" s="1"/>
  <c r="FM252" i="6"/>
  <c r="MB252" i="6" s="1"/>
  <c r="FK252" i="6"/>
  <c r="LX252" i="6" s="1"/>
  <c r="FJ252" i="6"/>
  <c r="LZ252" i="6" s="1"/>
  <c r="FG252" i="6"/>
  <c r="LT252" i="6" s="1"/>
  <c r="FE252" i="6"/>
  <c r="LP252" i="6" s="1"/>
  <c r="FD252" i="6"/>
  <c r="LR252" i="6" s="1"/>
  <c r="FA252" i="6"/>
  <c r="LL252" i="6" s="1"/>
  <c r="EY252" i="6"/>
  <c r="EX252" i="6"/>
  <c r="EU252" i="6"/>
  <c r="LH252" i="6" s="1"/>
  <c r="ET252" i="6"/>
  <c r="LJ252" i="6" s="1"/>
  <c r="EO252" i="6"/>
  <c r="EP252" i="6" s="1"/>
  <c r="LD252" i="6" s="1"/>
  <c r="EN252" i="6"/>
  <c r="EM252" i="6"/>
  <c r="EK252" i="6"/>
  <c r="KZ252" i="6" s="1"/>
  <c r="EJ252" i="6"/>
  <c r="LB252" i="6" s="1"/>
  <c r="EE252" i="6"/>
  <c r="KV252" i="6" s="1"/>
  <c r="EC252" i="6"/>
  <c r="EB252" i="6"/>
  <c r="DW252" i="6"/>
  <c r="KR252" i="6" s="1"/>
  <c r="DV252" i="6"/>
  <c r="KT252" i="6" s="1"/>
  <c r="DR252" i="6"/>
  <c r="KN252" i="6" s="1"/>
  <c r="DP252" i="6"/>
  <c r="DO252" i="6"/>
  <c r="DM252" i="6"/>
  <c r="KJ252" i="6" s="1"/>
  <c r="DL252" i="6"/>
  <c r="KL252" i="6" s="1"/>
  <c r="DG252" i="6"/>
  <c r="KF252" i="6" s="1"/>
  <c r="DE252" i="6"/>
  <c r="KB252" i="6" s="1"/>
  <c r="DD252" i="6"/>
  <c r="KD252" i="6" s="1"/>
  <c r="DA252" i="6"/>
  <c r="JX252" i="6" s="1"/>
  <c r="CY252" i="6"/>
  <c r="JT252" i="6" s="1"/>
  <c r="CX252" i="6"/>
  <c r="JV252" i="6" s="1"/>
  <c r="CU252" i="6"/>
  <c r="JP252" i="6" s="1"/>
  <c r="CS252" i="6"/>
  <c r="CP252" i="6"/>
  <c r="JL252" i="6" s="1"/>
  <c r="CO252" i="6"/>
  <c r="JN252" i="6" s="1"/>
  <c r="CI252" i="6"/>
  <c r="JH252" i="6" s="1"/>
  <c r="CG252" i="6"/>
  <c r="JF252" i="6" s="1"/>
  <c r="CF252" i="6"/>
  <c r="JD252" i="6" s="1"/>
  <c r="CC252" i="6"/>
  <c r="IZ252" i="6" s="1"/>
  <c r="CA252" i="6"/>
  <c r="IX252" i="6" s="1"/>
  <c r="BZ252" i="6"/>
  <c r="IV252" i="6" s="1"/>
  <c r="BW252" i="6"/>
  <c r="IR252" i="6" s="1"/>
  <c r="BU252" i="6"/>
  <c r="BT252" i="6"/>
  <c r="BQ252" i="6"/>
  <c r="IN252" i="6" s="1"/>
  <c r="BP252" i="6"/>
  <c r="IP252" i="6" s="1"/>
  <c r="BL252" i="6"/>
  <c r="IJ252" i="6" s="1"/>
  <c r="BJ252" i="6"/>
  <c r="BI252" i="6"/>
  <c r="IF252" i="6" s="1"/>
  <c r="BF252" i="6"/>
  <c r="BG252" i="6" s="1"/>
  <c r="BC252" i="6"/>
  <c r="AY252" i="6"/>
  <c r="IB252" i="6" s="1"/>
  <c r="AW252" i="6"/>
  <c r="AV252" i="6"/>
  <c r="AT252" i="6"/>
  <c r="AR252" i="6"/>
  <c r="AQ252" i="6"/>
  <c r="AM252" i="6"/>
  <c r="HT252" i="6" s="1"/>
  <c r="AK252" i="6"/>
  <c r="AJ252" i="6"/>
  <c r="AG252" i="6"/>
  <c r="HP252" i="6" s="1"/>
  <c r="AF252" i="6"/>
  <c r="HR252" i="6" s="1"/>
  <c r="K252" i="6"/>
  <c r="E252" i="6"/>
  <c r="D252" i="6"/>
  <c r="NX251" i="6"/>
  <c r="NV251" i="6"/>
  <c r="NK251" i="6"/>
  <c r="NJ251" i="6"/>
  <c r="NI251" i="6"/>
  <c r="NH251" i="6"/>
  <c r="NF251" i="6"/>
  <c r="ND251" i="6"/>
  <c r="NC251" i="6"/>
  <c r="NA251" i="6"/>
  <c r="MZ251" i="6"/>
  <c r="MY251" i="6"/>
  <c r="MW251" i="6"/>
  <c r="MV251" i="6"/>
  <c r="MO251" i="6"/>
  <c r="NZ252" i="6" s="1"/>
  <c r="GH251" i="6"/>
  <c r="GE251" i="6"/>
  <c r="GD251" i="6"/>
  <c r="GC251" i="6"/>
  <c r="GB251" i="6"/>
  <c r="GA251" i="6"/>
  <c r="FZ251" i="6"/>
  <c r="FY251" i="6"/>
  <c r="FX251" i="6"/>
  <c r="FU251" i="6"/>
  <c r="FS251" i="6"/>
  <c r="MJ251" i="6" s="1"/>
  <c r="FQ251" i="6"/>
  <c r="MF251" i="6" s="1"/>
  <c r="FP251" i="6"/>
  <c r="MH251" i="6" s="1"/>
  <c r="FM251" i="6"/>
  <c r="MB251" i="6" s="1"/>
  <c r="FK251" i="6"/>
  <c r="LX251" i="6" s="1"/>
  <c r="FJ251" i="6"/>
  <c r="LZ251" i="6" s="1"/>
  <c r="FG251" i="6"/>
  <c r="LT251" i="6" s="1"/>
  <c r="FE251" i="6"/>
  <c r="LP251" i="6" s="1"/>
  <c r="FD251" i="6"/>
  <c r="LR251" i="6" s="1"/>
  <c r="FA251" i="6"/>
  <c r="LL251" i="6" s="1"/>
  <c r="EY251" i="6"/>
  <c r="EX251" i="6"/>
  <c r="EU251" i="6"/>
  <c r="LH251" i="6" s="1"/>
  <c r="ET251" i="6"/>
  <c r="LJ251" i="6" s="1"/>
  <c r="EO251" i="6"/>
  <c r="EP251" i="6" s="1"/>
  <c r="LD251" i="6" s="1"/>
  <c r="EN251" i="6"/>
  <c r="EM251" i="6"/>
  <c r="EK251" i="6"/>
  <c r="KZ251" i="6" s="1"/>
  <c r="EJ251" i="6"/>
  <c r="LB251" i="6" s="1"/>
  <c r="EE251" i="6"/>
  <c r="KV251" i="6" s="1"/>
  <c r="EC251" i="6"/>
  <c r="EB251" i="6"/>
  <c r="DW251" i="6"/>
  <c r="KR251" i="6" s="1"/>
  <c r="DV251" i="6"/>
  <c r="KT251" i="6" s="1"/>
  <c r="DR251" i="6"/>
  <c r="KN251" i="6" s="1"/>
  <c r="DP251" i="6"/>
  <c r="DO251" i="6"/>
  <c r="DM251" i="6"/>
  <c r="KJ251" i="6" s="1"/>
  <c r="DL251" i="6"/>
  <c r="KL251" i="6" s="1"/>
  <c r="DG251" i="6"/>
  <c r="KF251" i="6" s="1"/>
  <c r="DE251" i="6"/>
  <c r="KB251" i="6" s="1"/>
  <c r="DD251" i="6"/>
  <c r="KD251" i="6" s="1"/>
  <c r="DA251" i="6"/>
  <c r="JX251" i="6" s="1"/>
  <c r="CY251" i="6"/>
  <c r="JT251" i="6" s="1"/>
  <c r="CX251" i="6"/>
  <c r="JV251" i="6" s="1"/>
  <c r="CU251" i="6"/>
  <c r="JP251" i="6" s="1"/>
  <c r="CS251" i="6"/>
  <c r="CP251" i="6"/>
  <c r="JL251" i="6" s="1"/>
  <c r="CO251" i="6"/>
  <c r="JN251" i="6" s="1"/>
  <c r="CI251" i="6"/>
  <c r="JH251" i="6" s="1"/>
  <c r="CG251" i="6"/>
  <c r="JF251" i="6" s="1"/>
  <c r="CF251" i="6"/>
  <c r="JD251" i="6" s="1"/>
  <c r="CC251" i="6"/>
  <c r="IZ251" i="6" s="1"/>
  <c r="CA251" i="6"/>
  <c r="IX251" i="6" s="1"/>
  <c r="BZ251" i="6"/>
  <c r="IV251" i="6" s="1"/>
  <c r="BW251" i="6"/>
  <c r="IR251" i="6" s="1"/>
  <c r="BU251" i="6"/>
  <c r="BT251" i="6"/>
  <c r="BQ251" i="6"/>
  <c r="IN251" i="6" s="1"/>
  <c r="BP251" i="6"/>
  <c r="IP251" i="6" s="1"/>
  <c r="BL251" i="6"/>
  <c r="IJ251" i="6" s="1"/>
  <c r="BJ251" i="6"/>
  <c r="BI251" i="6"/>
  <c r="IF251" i="6" s="1"/>
  <c r="BF251" i="6"/>
  <c r="BG251" i="6" s="1"/>
  <c r="BC251" i="6"/>
  <c r="AY251" i="6"/>
  <c r="IB251" i="6" s="1"/>
  <c r="AW251" i="6"/>
  <c r="AV251" i="6"/>
  <c r="AT251" i="6"/>
  <c r="AR251" i="6"/>
  <c r="HX251" i="6" s="1"/>
  <c r="AQ251" i="6"/>
  <c r="AM251" i="6"/>
  <c r="HT251" i="6" s="1"/>
  <c r="AK251" i="6"/>
  <c r="AJ251" i="6"/>
  <c r="GJ251" i="6" s="1"/>
  <c r="AG251" i="6"/>
  <c r="HP251" i="6" s="1"/>
  <c r="AF251" i="6"/>
  <c r="HR251" i="6" s="1"/>
  <c r="K251" i="6"/>
  <c r="L251" i="6" s="1"/>
  <c r="MQ251" i="6" s="1"/>
  <c r="OB252" i="6" s="1"/>
  <c r="E251" i="6"/>
  <c r="D251" i="6"/>
  <c r="NX250" i="6"/>
  <c r="NV250" i="6"/>
  <c r="NK250" i="6"/>
  <c r="NJ250" i="6"/>
  <c r="NI250" i="6"/>
  <c r="NH250" i="6"/>
  <c r="NF250" i="6"/>
  <c r="ND250" i="6"/>
  <c r="NC250" i="6"/>
  <c r="NB250" i="6"/>
  <c r="NA250" i="6"/>
  <c r="MZ250" i="6"/>
  <c r="MY250" i="6"/>
  <c r="MW250" i="6"/>
  <c r="MV250" i="6"/>
  <c r="MO250" i="6"/>
  <c r="NZ251" i="6" s="1"/>
  <c r="GH250" i="6"/>
  <c r="GE250" i="6"/>
  <c r="GD250" i="6"/>
  <c r="GC250" i="6"/>
  <c r="GB250" i="6"/>
  <c r="GA250" i="6"/>
  <c r="FZ250" i="6"/>
  <c r="FY250" i="6"/>
  <c r="FX250" i="6"/>
  <c r="FU250" i="6"/>
  <c r="FS250" i="6"/>
  <c r="MJ250" i="6" s="1"/>
  <c r="FQ250" i="6"/>
  <c r="MF250" i="6" s="1"/>
  <c r="FP250" i="6"/>
  <c r="MH250" i="6" s="1"/>
  <c r="FM250" i="6"/>
  <c r="MB250" i="6" s="1"/>
  <c r="FK250" i="6"/>
  <c r="LX250" i="6" s="1"/>
  <c r="FJ250" i="6"/>
  <c r="LZ250" i="6" s="1"/>
  <c r="FG250" i="6"/>
  <c r="LT250" i="6" s="1"/>
  <c r="FE250" i="6"/>
  <c r="LP250" i="6" s="1"/>
  <c r="FD250" i="6"/>
  <c r="LR250" i="6" s="1"/>
  <c r="FA250" i="6"/>
  <c r="LL250" i="6" s="1"/>
  <c r="EY250" i="6"/>
  <c r="EX250" i="6"/>
  <c r="EU250" i="6"/>
  <c r="LH250" i="6" s="1"/>
  <c r="ET250" i="6"/>
  <c r="LJ250" i="6" s="1"/>
  <c r="EO250" i="6"/>
  <c r="EP250" i="6" s="1"/>
  <c r="LD250" i="6" s="1"/>
  <c r="EN250" i="6"/>
  <c r="EM250" i="6"/>
  <c r="EK250" i="6"/>
  <c r="KZ250" i="6" s="1"/>
  <c r="EJ250" i="6"/>
  <c r="LB250" i="6" s="1"/>
  <c r="EE250" i="6"/>
  <c r="KV250" i="6" s="1"/>
  <c r="EC250" i="6"/>
  <c r="EB250" i="6"/>
  <c r="DW250" i="6"/>
  <c r="KR250" i="6" s="1"/>
  <c r="DV250" i="6"/>
  <c r="KT250" i="6" s="1"/>
  <c r="DR250" i="6"/>
  <c r="KN250" i="6" s="1"/>
  <c r="DP250" i="6"/>
  <c r="DO250" i="6"/>
  <c r="DM250" i="6"/>
  <c r="KJ250" i="6" s="1"/>
  <c r="DL250" i="6"/>
  <c r="KL250" i="6" s="1"/>
  <c r="DG250" i="6"/>
  <c r="KF250" i="6" s="1"/>
  <c r="DE250" i="6"/>
  <c r="KB250" i="6" s="1"/>
  <c r="DD250" i="6"/>
  <c r="KD250" i="6" s="1"/>
  <c r="DA250" i="6"/>
  <c r="JX250" i="6" s="1"/>
  <c r="CY250" i="6"/>
  <c r="JT250" i="6" s="1"/>
  <c r="CX250" i="6"/>
  <c r="JV250" i="6" s="1"/>
  <c r="CU250" i="6"/>
  <c r="JP250" i="6" s="1"/>
  <c r="CS250" i="6"/>
  <c r="CP250" i="6"/>
  <c r="JL250" i="6" s="1"/>
  <c r="CO250" i="6"/>
  <c r="JN250" i="6" s="1"/>
  <c r="CI250" i="6"/>
  <c r="JH250" i="6" s="1"/>
  <c r="CG250" i="6"/>
  <c r="JF250" i="6" s="1"/>
  <c r="CF250" i="6"/>
  <c r="JD250" i="6" s="1"/>
  <c r="CC250" i="6"/>
  <c r="IZ250" i="6" s="1"/>
  <c r="CA250" i="6"/>
  <c r="IX250" i="6" s="1"/>
  <c r="BZ250" i="6"/>
  <c r="IV250" i="6" s="1"/>
  <c r="BW250" i="6"/>
  <c r="IR250" i="6" s="1"/>
  <c r="BU250" i="6"/>
  <c r="BT250" i="6"/>
  <c r="BQ250" i="6"/>
  <c r="IN250" i="6" s="1"/>
  <c r="BP250" i="6"/>
  <c r="IP250" i="6" s="1"/>
  <c r="BL250" i="6"/>
  <c r="IJ250" i="6" s="1"/>
  <c r="BJ250" i="6"/>
  <c r="BI250" i="6"/>
  <c r="IF250" i="6" s="1"/>
  <c r="BF250" i="6"/>
  <c r="BG250" i="6" s="1"/>
  <c r="BC250" i="6"/>
  <c r="AY250" i="6"/>
  <c r="IB250" i="6" s="1"/>
  <c r="AW250" i="6"/>
  <c r="AV250" i="6"/>
  <c r="AT250" i="6"/>
  <c r="AR250" i="6"/>
  <c r="AQ250" i="6"/>
  <c r="AM250" i="6"/>
  <c r="HT250" i="6" s="1"/>
  <c r="AK250" i="6"/>
  <c r="AJ250" i="6"/>
  <c r="AG250" i="6"/>
  <c r="HP250" i="6" s="1"/>
  <c r="AF250" i="6"/>
  <c r="K250" i="6"/>
  <c r="L250" i="6" s="1"/>
  <c r="E250" i="6"/>
  <c r="D250" i="6"/>
  <c r="NX249" i="6"/>
  <c r="NV249" i="6"/>
  <c r="NK249" i="6"/>
  <c r="NJ249" i="6"/>
  <c r="NI249" i="6"/>
  <c r="NH249" i="6"/>
  <c r="NF249" i="6"/>
  <c r="ND249" i="6"/>
  <c r="NC249" i="6"/>
  <c r="NA249" i="6"/>
  <c r="MZ249" i="6"/>
  <c r="MY249" i="6"/>
  <c r="MW249" i="6"/>
  <c r="MV249" i="6"/>
  <c r="MO249" i="6"/>
  <c r="NZ250" i="6" s="1"/>
  <c r="GH249" i="6"/>
  <c r="GE249" i="6"/>
  <c r="GD249" i="6"/>
  <c r="GC249" i="6"/>
  <c r="GB249" i="6"/>
  <c r="GA249" i="6"/>
  <c r="FZ249" i="6"/>
  <c r="FY249" i="6"/>
  <c r="FX249" i="6"/>
  <c r="FU249" i="6"/>
  <c r="FS249" i="6"/>
  <c r="MJ249" i="6" s="1"/>
  <c r="FQ249" i="6"/>
  <c r="MF249" i="6" s="1"/>
  <c r="FP249" i="6"/>
  <c r="MH249" i="6" s="1"/>
  <c r="FM249" i="6"/>
  <c r="MB249" i="6" s="1"/>
  <c r="FK249" i="6"/>
  <c r="LX249" i="6" s="1"/>
  <c r="FJ249" i="6"/>
  <c r="LZ249" i="6" s="1"/>
  <c r="FG249" i="6"/>
  <c r="LT249" i="6" s="1"/>
  <c r="FE249" i="6"/>
  <c r="LP249" i="6" s="1"/>
  <c r="FD249" i="6"/>
  <c r="LR249" i="6" s="1"/>
  <c r="FA249" i="6"/>
  <c r="LL249" i="6" s="1"/>
  <c r="EY249" i="6"/>
  <c r="EX249" i="6"/>
  <c r="EU249" i="6"/>
  <c r="LH249" i="6" s="1"/>
  <c r="ET249" i="6"/>
  <c r="LJ249" i="6" s="1"/>
  <c r="EO249" i="6"/>
  <c r="EP249" i="6" s="1"/>
  <c r="LD249" i="6" s="1"/>
  <c r="EN249" i="6"/>
  <c r="EM249" i="6"/>
  <c r="EK249" i="6"/>
  <c r="KZ249" i="6" s="1"/>
  <c r="EJ249" i="6"/>
  <c r="LB249" i="6" s="1"/>
  <c r="EE249" i="6"/>
  <c r="KV249" i="6" s="1"/>
  <c r="EC249" i="6"/>
  <c r="EB249" i="6"/>
  <c r="DW249" i="6"/>
  <c r="KR249" i="6" s="1"/>
  <c r="DV249" i="6"/>
  <c r="KT249" i="6" s="1"/>
  <c r="DR249" i="6"/>
  <c r="KN249" i="6" s="1"/>
  <c r="DP249" i="6"/>
  <c r="DO249" i="6"/>
  <c r="DM249" i="6"/>
  <c r="KJ249" i="6" s="1"/>
  <c r="DL249" i="6"/>
  <c r="KL249" i="6" s="1"/>
  <c r="DG249" i="6"/>
  <c r="KF249" i="6" s="1"/>
  <c r="DE249" i="6"/>
  <c r="KB249" i="6" s="1"/>
  <c r="DD249" i="6"/>
  <c r="KD249" i="6" s="1"/>
  <c r="DA249" i="6"/>
  <c r="JX249" i="6" s="1"/>
  <c r="CY249" i="6"/>
  <c r="JT249" i="6" s="1"/>
  <c r="CX249" i="6"/>
  <c r="JV249" i="6" s="1"/>
  <c r="CU249" i="6"/>
  <c r="JP249" i="6" s="1"/>
  <c r="CS249" i="6"/>
  <c r="CP249" i="6"/>
  <c r="JL249" i="6" s="1"/>
  <c r="CO249" i="6"/>
  <c r="JN249" i="6" s="1"/>
  <c r="CI249" i="6"/>
  <c r="JH249" i="6" s="1"/>
  <c r="CG249" i="6"/>
  <c r="JF249" i="6" s="1"/>
  <c r="CF249" i="6"/>
  <c r="JD249" i="6" s="1"/>
  <c r="CC249" i="6"/>
  <c r="IZ249" i="6" s="1"/>
  <c r="CA249" i="6"/>
  <c r="IX249" i="6" s="1"/>
  <c r="BZ249" i="6"/>
  <c r="IV249" i="6" s="1"/>
  <c r="BW249" i="6"/>
  <c r="IR249" i="6" s="1"/>
  <c r="BU249" i="6"/>
  <c r="BT249" i="6"/>
  <c r="BQ249" i="6"/>
  <c r="IN249" i="6" s="1"/>
  <c r="BP249" i="6"/>
  <c r="IP249" i="6" s="1"/>
  <c r="BL249" i="6"/>
  <c r="IJ249" i="6" s="1"/>
  <c r="BJ249" i="6"/>
  <c r="BI249" i="6"/>
  <c r="IF249" i="6" s="1"/>
  <c r="BF249" i="6"/>
  <c r="BG249" i="6" s="1"/>
  <c r="BC249" i="6"/>
  <c r="AY249" i="6"/>
  <c r="IB249" i="6" s="1"/>
  <c r="AW249" i="6"/>
  <c r="AV249" i="6"/>
  <c r="AT249" i="6"/>
  <c r="AR249" i="6"/>
  <c r="AQ249" i="6"/>
  <c r="AM249" i="6"/>
  <c r="HT249" i="6" s="1"/>
  <c r="AK249" i="6"/>
  <c r="AJ249" i="6"/>
  <c r="AG249" i="6"/>
  <c r="HP249" i="6" s="1"/>
  <c r="AF249" i="6"/>
  <c r="K249" i="6"/>
  <c r="L249" i="6" s="1"/>
  <c r="E249" i="6"/>
  <c r="D249" i="6"/>
  <c r="NX248" i="6"/>
  <c r="NV248" i="6"/>
  <c r="NK248" i="6"/>
  <c r="NJ248" i="6"/>
  <c r="NI248" i="6"/>
  <c r="NH248" i="6"/>
  <c r="NF248" i="6"/>
  <c r="ND248" i="6"/>
  <c r="NC248" i="6"/>
  <c r="NA248" i="6"/>
  <c r="MZ248" i="6"/>
  <c r="MY248" i="6"/>
  <c r="MW248" i="6"/>
  <c r="MV248" i="6"/>
  <c r="MO248" i="6"/>
  <c r="NZ249" i="6" s="1"/>
  <c r="GH248" i="6"/>
  <c r="GE248" i="6"/>
  <c r="GD248" i="6"/>
  <c r="GC248" i="6"/>
  <c r="GB248" i="6"/>
  <c r="GA248" i="6"/>
  <c r="FZ248" i="6"/>
  <c r="FY248" i="6"/>
  <c r="FX248" i="6"/>
  <c r="FU248" i="6"/>
  <c r="FS248" i="6"/>
  <c r="MJ248" i="6" s="1"/>
  <c r="FQ248" i="6"/>
  <c r="MF248" i="6" s="1"/>
  <c r="FP248" i="6"/>
  <c r="MH248" i="6" s="1"/>
  <c r="FM248" i="6"/>
  <c r="MB248" i="6" s="1"/>
  <c r="FK248" i="6"/>
  <c r="LX248" i="6" s="1"/>
  <c r="FJ248" i="6"/>
  <c r="LZ248" i="6" s="1"/>
  <c r="FG248" i="6"/>
  <c r="LT248" i="6" s="1"/>
  <c r="FE248" i="6"/>
  <c r="LP248" i="6" s="1"/>
  <c r="FD248" i="6"/>
  <c r="LR248" i="6" s="1"/>
  <c r="FA248" i="6"/>
  <c r="LL248" i="6" s="1"/>
  <c r="EY248" i="6"/>
  <c r="EX248" i="6"/>
  <c r="EU248" i="6"/>
  <c r="LH248" i="6" s="1"/>
  <c r="ET248" i="6"/>
  <c r="LJ248" i="6" s="1"/>
  <c r="EO248" i="6"/>
  <c r="EP248" i="6" s="1"/>
  <c r="LD248" i="6" s="1"/>
  <c r="EN248" i="6"/>
  <c r="EM248" i="6"/>
  <c r="EK248" i="6"/>
  <c r="KZ248" i="6" s="1"/>
  <c r="EJ248" i="6"/>
  <c r="LB248" i="6" s="1"/>
  <c r="EE248" i="6"/>
  <c r="KV248" i="6" s="1"/>
  <c r="EC248" i="6"/>
  <c r="EB248" i="6"/>
  <c r="DW248" i="6"/>
  <c r="KR248" i="6" s="1"/>
  <c r="DV248" i="6"/>
  <c r="KT248" i="6" s="1"/>
  <c r="DR248" i="6"/>
  <c r="KN248" i="6" s="1"/>
  <c r="DP248" i="6"/>
  <c r="DO248" i="6"/>
  <c r="DM248" i="6"/>
  <c r="KJ248" i="6" s="1"/>
  <c r="DL248" i="6"/>
  <c r="KL248" i="6" s="1"/>
  <c r="DG248" i="6"/>
  <c r="KF248" i="6" s="1"/>
  <c r="DE248" i="6"/>
  <c r="KB248" i="6" s="1"/>
  <c r="DD248" i="6"/>
  <c r="KD248" i="6" s="1"/>
  <c r="DA248" i="6"/>
  <c r="JX248" i="6" s="1"/>
  <c r="CY248" i="6"/>
  <c r="JT248" i="6" s="1"/>
  <c r="CX248" i="6"/>
  <c r="JV248" i="6" s="1"/>
  <c r="CU248" i="6"/>
  <c r="JP248" i="6" s="1"/>
  <c r="CS248" i="6"/>
  <c r="CP248" i="6"/>
  <c r="JL248" i="6" s="1"/>
  <c r="CO248" i="6"/>
  <c r="JN248" i="6" s="1"/>
  <c r="CI248" i="6"/>
  <c r="JH248" i="6" s="1"/>
  <c r="CG248" i="6"/>
  <c r="JF248" i="6" s="1"/>
  <c r="CF248" i="6"/>
  <c r="JD248" i="6" s="1"/>
  <c r="CC248" i="6"/>
  <c r="IZ248" i="6" s="1"/>
  <c r="CA248" i="6"/>
  <c r="IX248" i="6" s="1"/>
  <c r="BZ248" i="6"/>
  <c r="IV248" i="6" s="1"/>
  <c r="BW248" i="6"/>
  <c r="IR248" i="6" s="1"/>
  <c r="BU248" i="6"/>
  <c r="BT248" i="6"/>
  <c r="BQ248" i="6"/>
  <c r="IN248" i="6" s="1"/>
  <c r="BP248" i="6"/>
  <c r="IP248" i="6" s="1"/>
  <c r="BL248" i="6"/>
  <c r="IJ248" i="6" s="1"/>
  <c r="BJ248" i="6"/>
  <c r="BI248" i="6"/>
  <c r="IF248" i="6" s="1"/>
  <c r="BF248" i="6"/>
  <c r="BG248" i="6" s="1"/>
  <c r="BC248" i="6"/>
  <c r="AY248" i="6"/>
  <c r="IB248" i="6" s="1"/>
  <c r="AW248" i="6"/>
  <c r="AV248" i="6"/>
  <c r="AT248" i="6"/>
  <c r="AR248" i="6"/>
  <c r="AQ248" i="6"/>
  <c r="AM248" i="6"/>
  <c r="HT248" i="6" s="1"/>
  <c r="AK248" i="6"/>
  <c r="AJ248" i="6"/>
  <c r="AG248" i="6"/>
  <c r="HP248" i="6" s="1"/>
  <c r="AF248" i="6"/>
  <c r="K248" i="6"/>
  <c r="L248" i="6" s="1"/>
  <c r="E248" i="6"/>
  <c r="D248" i="6"/>
  <c r="NX247" i="6"/>
  <c r="NV247" i="6"/>
  <c r="NK247" i="6"/>
  <c r="NJ247" i="6"/>
  <c r="NI247" i="6"/>
  <c r="NH247" i="6"/>
  <c r="NF247" i="6"/>
  <c r="ND247" i="6"/>
  <c r="NC247" i="6"/>
  <c r="NA247" i="6"/>
  <c r="MZ247" i="6"/>
  <c r="MY247" i="6"/>
  <c r="MW247" i="6"/>
  <c r="MV247" i="6"/>
  <c r="MO247" i="6"/>
  <c r="NZ248" i="6" s="1"/>
  <c r="GH247" i="6"/>
  <c r="GE247" i="6"/>
  <c r="GD247" i="6"/>
  <c r="GC247" i="6"/>
  <c r="GB247" i="6"/>
  <c r="GA247" i="6"/>
  <c r="FZ247" i="6"/>
  <c r="FY247" i="6"/>
  <c r="FX247" i="6"/>
  <c r="FU247" i="6"/>
  <c r="FS247" i="6"/>
  <c r="MJ247" i="6" s="1"/>
  <c r="FQ247" i="6"/>
  <c r="MF247" i="6" s="1"/>
  <c r="FP247" i="6"/>
  <c r="MH247" i="6" s="1"/>
  <c r="FM247" i="6"/>
  <c r="MB247" i="6" s="1"/>
  <c r="FK247" i="6"/>
  <c r="LX247" i="6" s="1"/>
  <c r="FJ247" i="6"/>
  <c r="LZ247" i="6" s="1"/>
  <c r="FG247" i="6"/>
  <c r="LT247" i="6" s="1"/>
  <c r="FE247" i="6"/>
  <c r="LP247" i="6" s="1"/>
  <c r="FD247" i="6"/>
  <c r="LR247" i="6" s="1"/>
  <c r="FA247" i="6"/>
  <c r="LL247" i="6" s="1"/>
  <c r="EY247" i="6"/>
  <c r="EX247" i="6"/>
  <c r="EU247" i="6"/>
  <c r="LH247" i="6" s="1"/>
  <c r="ET247" i="6"/>
  <c r="LJ247" i="6" s="1"/>
  <c r="EO247" i="6"/>
  <c r="EP247" i="6" s="1"/>
  <c r="LD247" i="6" s="1"/>
  <c r="EN247" i="6"/>
  <c r="EM247" i="6"/>
  <c r="EK247" i="6"/>
  <c r="KZ247" i="6" s="1"/>
  <c r="EJ247" i="6"/>
  <c r="LB247" i="6" s="1"/>
  <c r="EE247" i="6"/>
  <c r="KV247" i="6" s="1"/>
  <c r="EC247" i="6"/>
  <c r="EB247" i="6"/>
  <c r="DW247" i="6"/>
  <c r="KR247" i="6" s="1"/>
  <c r="DV247" i="6"/>
  <c r="KT247" i="6" s="1"/>
  <c r="DR247" i="6"/>
  <c r="KN247" i="6" s="1"/>
  <c r="DP247" i="6"/>
  <c r="DO247" i="6"/>
  <c r="DM247" i="6"/>
  <c r="KJ247" i="6" s="1"/>
  <c r="DL247" i="6"/>
  <c r="KL247" i="6" s="1"/>
  <c r="DG247" i="6"/>
  <c r="KF247" i="6" s="1"/>
  <c r="DE247" i="6"/>
  <c r="KB247" i="6" s="1"/>
  <c r="DD247" i="6"/>
  <c r="KD247" i="6" s="1"/>
  <c r="DA247" i="6"/>
  <c r="JX247" i="6" s="1"/>
  <c r="CY247" i="6"/>
  <c r="JT247" i="6" s="1"/>
  <c r="CX247" i="6"/>
  <c r="JV247" i="6" s="1"/>
  <c r="CU247" i="6"/>
  <c r="JP247" i="6" s="1"/>
  <c r="CS247" i="6"/>
  <c r="CP247" i="6"/>
  <c r="JL247" i="6" s="1"/>
  <c r="CO247" i="6"/>
  <c r="JN247" i="6" s="1"/>
  <c r="CI247" i="6"/>
  <c r="JH247" i="6" s="1"/>
  <c r="CG247" i="6"/>
  <c r="JF247" i="6" s="1"/>
  <c r="CF247" i="6"/>
  <c r="JD247" i="6" s="1"/>
  <c r="CC247" i="6"/>
  <c r="IZ247" i="6" s="1"/>
  <c r="CA247" i="6"/>
  <c r="IX247" i="6" s="1"/>
  <c r="BZ247" i="6"/>
  <c r="IV247" i="6" s="1"/>
  <c r="BW247" i="6"/>
  <c r="IR247" i="6" s="1"/>
  <c r="BU247" i="6"/>
  <c r="BT247" i="6"/>
  <c r="BQ247" i="6"/>
  <c r="IN247" i="6" s="1"/>
  <c r="BP247" i="6"/>
  <c r="IP247" i="6" s="1"/>
  <c r="BL247" i="6"/>
  <c r="IJ247" i="6" s="1"/>
  <c r="BJ247" i="6"/>
  <c r="BI247" i="6"/>
  <c r="IF247" i="6" s="1"/>
  <c r="BF247" i="6"/>
  <c r="BG247" i="6" s="1"/>
  <c r="BC247" i="6"/>
  <c r="BD247" i="6" s="1"/>
  <c r="AY247" i="6"/>
  <c r="IB247" i="6" s="1"/>
  <c r="AW247" i="6"/>
  <c r="AV247" i="6"/>
  <c r="AT247" i="6"/>
  <c r="AR247" i="6"/>
  <c r="AQ247" i="6"/>
  <c r="AM247" i="6"/>
  <c r="HT247" i="6" s="1"/>
  <c r="AK247" i="6"/>
  <c r="AJ247" i="6"/>
  <c r="AG247" i="6"/>
  <c r="HP247" i="6" s="1"/>
  <c r="AF247" i="6"/>
  <c r="K247" i="6"/>
  <c r="L247" i="6" s="1"/>
  <c r="E247" i="6"/>
  <c r="D247" i="6"/>
  <c r="NX246" i="6"/>
  <c r="NV246" i="6"/>
  <c r="NK246" i="6"/>
  <c r="NJ246" i="6"/>
  <c r="NI246" i="6"/>
  <c r="NH246" i="6"/>
  <c r="NF246" i="6"/>
  <c r="ND246" i="6"/>
  <c r="NC246" i="6"/>
  <c r="NA246" i="6"/>
  <c r="MZ246" i="6"/>
  <c r="MY246" i="6"/>
  <c r="MW246" i="6"/>
  <c r="MV246" i="6"/>
  <c r="MO246" i="6"/>
  <c r="NZ247" i="6" s="1"/>
  <c r="GH246" i="6"/>
  <c r="GE246" i="6"/>
  <c r="GD246" i="6"/>
  <c r="GC246" i="6"/>
  <c r="GB246" i="6"/>
  <c r="GA246" i="6"/>
  <c r="FZ246" i="6"/>
  <c r="FY246" i="6"/>
  <c r="FX246" i="6"/>
  <c r="FU246" i="6"/>
  <c r="FS246" i="6"/>
  <c r="MJ246" i="6" s="1"/>
  <c r="FQ246" i="6"/>
  <c r="MF246" i="6" s="1"/>
  <c r="FP246" i="6"/>
  <c r="MH246" i="6" s="1"/>
  <c r="FM246" i="6"/>
  <c r="MB246" i="6" s="1"/>
  <c r="FK246" i="6"/>
  <c r="LX246" i="6" s="1"/>
  <c r="FJ246" i="6"/>
  <c r="LZ246" i="6" s="1"/>
  <c r="FG246" i="6"/>
  <c r="LT246" i="6" s="1"/>
  <c r="FE246" i="6"/>
  <c r="LP246" i="6" s="1"/>
  <c r="FD246" i="6"/>
  <c r="LR246" i="6" s="1"/>
  <c r="FA246" i="6"/>
  <c r="LL246" i="6" s="1"/>
  <c r="EY246" i="6"/>
  <c r="EX246" i="6"/>
  <c r="EU246" i="6"/>
  <c r="LH246" i="6" s="1"/>
  <c r="ET246" i="6"/>
  <c r="LJ246" i="6" s="1"/>
  <c r="EO246" i="6"/>
  <c r="EP246" i="6" s="1"/>
  <c r="LD246" i="6" s="1"/>
  <c r="EN246" i="6"/>
  <c r="EM246" i="6"/>
  <c r="EK246" i="6"/>
  <c r="KZ246" i="6" s="1"/>
  <c r="EJ246" i="6"/>
  <c r="LB246" i="6" s="1"/>
  <c r="EE246" i="6"/>
  <c r="KV246" i="6" s="1"/>
  <c r="EC246" i="6"/>
  <c r="EB246" i="6"/>
  <c r="DW246" i="6"/>
  <c r="KR246" i="6" s="1"/>
  <c r="DV246" i="6"/>
  <c r="KT246" i="6" s="1"/>
  <c r="DR246" i="6"/>
  <c r="KN246" i="6" s="1"/>
  <c r="DP246" i="6"/>
  <c r="DO246" i="6"/>
  <c r="DM246" i="6"/>
  <c r="KJ246" i="6" s="1"/>
  <c r="DL246" i="6"/>
  <c r="KL246" i="6" s="1"/>
  <c r="DG246" i="6"/>
  <c r="KF246" i="6" s="1"/>
  <c r="DE246" i="6"/>
  <c r="KB246" i="6" s="1"/>
  <c r="DD246" i="6"/>
  <c r="KD246" i="6" s="1"/>
  <c r="DA246" i="6"/>
  <c r="JX246" i="6" s="1"/>
  <c r="CY246" i="6"/>
  <c r="JT246" i="6" s="1"/>
  <c r="CX246" i="6"/>
  <c r="JV246" i="6" s="1"/>
  <c r="CU246" i="6"/>
  <c r="JP246" i="6" s="1"/>
  <c r="CS246" i="6"/>
  <c r="CP246" i="6"/>
  <c r="JL246" i="6" s="1"/>
  <c r="CO246" i="6"/>
  <c r="JN246" i="6" s="1"/>
  <c r="CI246" i="6"/>
  <c r="JH246" i="6" s="1"/>
  <c r="CG246" i="6"/>
  <c r="JF246" i="6" s="1"/>
  <c r="CF246" i="6"/>
  <c r="JD246" i="6" s="1"/>
  <c r="CC246" i="6"/>
  <c r="IZ246" i="6" s="1"/>
  <c r="CA246" i="6"/>
  <c r="IX246" i="6" s="1"/>
  <c r="BZ246" i="6"/>
  <c r="IV246" i="6" s="1"/>
  <c r="BW246" i="6"/>
  <c r="IR246" i="6" s="1"/>
  <c r="BU246" i="6"/>
  <c r="BT246" i="6"/>
  <c r="BQ246" i="6"/>
  <c r="IN246" i="6" s="1"/>
  <c r="BP246" i="6"/>
  <c r="IP246" i="6" s="1"/>
  <c r="BL246" i="6"/>
  <c r="IJ246" i="6" s="1"/>
  <c r="BJ246" i="6"/>
  <c r="BI246" i="6"/>
  <c r="IF246" i="6" s="1"/>
  <c r="BF246" i="6"/>
  <c r="BG246" i="6" s="1"/>
  <c r="BC246" i="6"/>
  <c r="AY246" i="6"/>
  <c r="IB246" i="6" s="1"/>
  <c r="AW246" i="6"/>
  <c r="AV246" i="6"/>
  <c r="AT246" i="6"/>
  <c r="AR246" i="6"/>
  <c r="AQ246" i="6"/>
  <c r="AM246" i="6"/>
  <c r="HT246" i="6" s="1"/>
  <c r="AK246" i="6"/>
  <c r="AJ246" i="6"/>
  <c r="AG246" i="6"/>
  <c r="HP246" i="6" s="1"/>
  <c r="AF246" i="6"/>
  <c r="K246" i="6"/>
  <c r="L246" i="6" s="1"/>
  <c r="E246" i="6"/>
  <c r="D246" i="6"/>
  <c r="NX245" i="6"/>
  <c r="NV245" i="6"/>
  <c r="NK245" i="6"/>
  <c r="NJ245" i="6"/>
  <c r="NI245" i="6"/>
  <c r="NH245" i="6"/>
  <c r="NF245" i="6"/>
  <c r="ND245" i="6"/>
  <c r="NC245" i="6"/>
  <c r="NA245" i="6"/>
  <c r="MZ245" i="6"/>
  <c r="MY245" i="6"/>
  <c r="MW245" i="6"/>
  <c r="MV245" i="6"/>
  <c r="MO245" i="6"/>
  <c r="NZ246" i="6" s="1"/>
  <c r="GH245" i="6"/>
  <c r="GE245" i="6"/>
  <c r="GD245" i="6"/>
  <c r="GC245" i="6"/>
  <c r="GB245" i="6"/>
  <c r="GA245" i="6"/>
  <c r="FZ245" i="6"/>
  <c r="FY245" i="6"/>
  <c r="FX245" i="6"/>
  <c r="FU245" i="6"/>
  <c r="FS245" i="6"/>
  <c r="MJ245" i="6" s="1"/>
  <c r="FQ245" i="6"/>
  <c r="MF245" i="6" s="1"/>
  <c r="FP245" i="6"/>
  <c r="MH245" i="6" s="1"/>
  <c r="FM245" i="6"/>
  <c r="MB245" i="6" s="1"/>
  <c r="FK245" i="6"/>
  <c r="LX245" i="6" s="1"/>
  <c r="FJ245" i="6"/>
  <c r="LZ245" i="6" s="1"/>
  <c r="FG245" i="6"/>
  <c r="LT245" i="6" s="1"/>
  <c r="FE245" i="6"/>
  <c r="LP245" i="6" s="1"/>
  <c r="FD245" i="6"/>
  <c r="LR245" i="6" s="1"/>
  <c r="FA245" i="6"/>
  <c r="LL245" i="6" s="1"/>
  <c r="EY245" i="6"/>
  <c r="EX245" i="6"/>
  <c r="EU245" i="6"/>
  <c r="LH245" i="6" s="1"/>
  <c r="ET245" i="6"/>
  <c r="LJ245" i="6" s="1"/>
  <c r="EO245" i="6"/>
  <c r="EP245" i="6" s="1"/>
  <c r="LD245" i="6" s="1"/>
  <c r="EN245" i="6"/>
  <c r="EM245" i="6"/>
  <c r="EK245" i="6"/>
  <c r="KZ245" i="6" s="1"/>
  <c r="EJ245" i="6"/>
  <c r="LB245" i="6" s="1"/>
  <c r="EE245" i="6"/>
  <c r="KV245" i="6" s="1"/>
  <c r="EC245" i="6"/>
  <c r="EB245" i="6"/>
  <c r="DW245" i="6"/>
  <c r="KR245" i="6" s="1"/>
  <c r="DV245" i="6"/>
  <c r="KT245" i="6" s="1"/>
  <c r="DR245" i="6"/>
  <c r="KN245" i="6" s="1"/>
  <c r="DP245" i="6"/>
  <c r="DO245" i="6"/>
  <c r="DM245" i="6"/>
  <c r="KJ245" i="6" s="1"/>
  <c r="DL245" i="6"/>
  <c r="KL245" i="6" s="1"/>
  <c r="DG245" i="6"/>
  <c r="KF245" i="6" s="1"/>
  <c r="DE245" i="6"/>
  <c r="KB245" i="6" s="1"/>
  <c r="DD245" i="6"/>
  <c r="KD245" i="6" s="1"/>
  <c r="DA245" i="6"/>
  <c r="JX245" i="6" s="1"/>
  <c r="CY245" i="6"/>
  <c r="JT245" i="6" s="1"/>
  <c r="CX245" i="6"/>
  <c r="JV245" i="6" s="1"/>
  <c r="CU245" i="6"/>
  <c r="JP245" i="6" s="1"/>
  <c r="CS245" i="6"/>
  <c r="CP245" i="6"/>
  <c r="JL245" i="6" s="1"/>
  <c r="CO245" i="6"/>
  <c r="JN245" i="6" s="1"/>
  <c r="CI245" i="6"/>
  <c r="JH245" i="6" s="1"/>
  <c r="CG245" i="6"/>
  <c r="JF245" i="6" s="1"/>
  <c r="CF245" i="6"/>
  <c r="JD245" i="6" s="1"/>
  <c r="CC245" i="6"/>
  <c r="IZ245" i="6" s="1"/>
  <c r="CA245" i="6"/>
  <c r="IX245" i="6" s="1"/>
  <c r="BZ245" i="6"/>
  <c r="IV245" i="6" s="1"/>
  <c r="BW245" i="6"/>
  <c r="IR245" i="6" s="1"/>
  <c r="BU245" i="6"/>
  <c r="BT245" i="6"/>
  <c r="BQ245" i="6"/>
  <c r="IN245" i="6" s="1"/>
  <c r="BP245" i="6"/>
  <c r="IP245" i="6" s="1"/>
  <c r="BL245" i="6"/>
  <c r="IJ245" i="6" s="1"/>
  <c r="BJ245" i="6"/>
  <c r="BI245" i="6"/>
  <c r="IF245" i="6" s="1"/>
  <c r="BF245" i="6"/>
  <c r="BG245" i="6" s="1"/>
  <c r="BC245" i="6"/>
  <c r="AY245" i="6"/>
  <c r="IB245" i="6" s="1"/>
  <c r="AW245" i="6"/>
  <c r="AV245" i="6"/>
  <c r="AT245" i="6"/>
  <c r="AR245" i="6"/>
  <c r="AQ245" i="6"/>
  <c r="AM245" i="6"/>
  <c r="HT245" i="6" s="1"/>
  <c r="AK245" i="6"/>
  <c r="AJ245" i="6"/>
  <c r="AG245" i="6"/>
  <c r="HP245" i="6" s="1"/>
  <c r="AF245" i="6"/>
  <c r="K245" i="6"/>
  <c r="L245" i="6" s="1"/>
  <c r="E245" i="6"/>
  <c r="D245" i="6"/>
  <c r="NX244" i="6"/>
  <c r="NV244" i="6"/>
  <c r="NK244" i="6"/>
  <c r="NJ244" i="6"/>
  <c r="NI244" i="6"/>
  <c r="NH244" i="6"/>
  <c r="NF244" i="6"/>
  <c r="ND244" i="6"/>
  <c r="NC244" i="6"/>
  <c r="NA244" i="6"/>
  <c r="MZ244" i="6"/>
  <c r="MY244" i="6"/>
  <c r="MW244" i="6"/>
  <c r="MV244" i="6"/>
  <c r="MO244" i="6"/>
  <c r="NZ245" i="6" s="1"/>
  <c r="GH244" i="6"/>
  <c r="GE244" i="6"/>
  <c r="GD244" i="6"/>
  <c r="GC244" i="6"/>
  <c r="GB244" i="6"/>
  <c r="GA244" i="6"/>
  <c r="FZ244" i="6"/>
  <c r="FY244" i="6"/>
  <c r="FX244" i="6"/>
  <c r="FU244" i="6"/>
  <c r="FS244" i="6"/>
  <c r="MJ244" i="6" s="1"/>
  <c r="FQ244" i="6"/>
  <c r="MF244" i="6" s="1"/>
  <c r="FP244" i="6"/>
  <c r="MH244" i="6" s="1"/>
  <c r="FM244" i="6"/>
  <c r="MB244" i="6" s="1"/>
  <c r="FK244" i="6"/>
  <c r="LX244" i="6" s="1"/>
  <c r="FJ244" i="6"/>
  <c r="LZ244" i="6" s="1"/>
  <c r="FG244" i="6"/>
  <c r="LT244" i="6" s="1"/>
  <c r="FE244" i="6"/>
  <c r="LP244" i="6" s="1"/>
  <c r="FD244" i="6"/>
  <c r="LR244" i="6" s="1"/>
  <c r="FA244" i="6"/>
  <c r="LL244" i="6" s="1"/>
  <c r="EY244" i="6"/>
  <c r="EX244" i="6"/>
  <c r="EU244" i="6"/>
  <c r="LH244" i="6" s="1"/>
  <c r="ET244" i="6"/>
  <c r="LJ244" i="6" s="1"/>
  <c r="EO244" i="6"/>
  <c r="EP244" i="6" s="1"/>
  <c r="LD244" i="6" s="1"/>
  <c r="EN244" i="6"/>
  <c r="EM244" i="6"/>
  <c r="EK244" i="6"/>
  <c r="KZ244" i="6" s="1"/>
  <c r="EJ244" i="6"/>
  <c r="LB244" i="6" s="1"/>
  <c r="EE244" i="6"/>
  <c r="KV244" i="6" s="1"/>
  <c r="EC244" i="6"/>
  <c r="EB244" i="6"/>
  <c r="DW244" i="6"/>
  <c r="KR244" i="6" s="1"/>
  <c r="DV244" i="6"/>
  <c r="KT244" i="6" s="1"/>
  <c r="DR244" i="6"/>
  <c r="KN244" i="6" s="1"/>
  <c r="DP244" i="6"/>
  <c r="DO244" i="6"/>
  <c r="DM244" i="6"/>
  <c r="KJ244" i="6" s="1"/>
  <c r="DL244" i="6"/>
  <c r="KL244" i="6" s="1"/>
  <c r="DG244" i="6"/>
  <c r="KF244" i="6" s="1"/>
  <c r="DE244" i="6"/>
  <c r="KB244" i="6" s="1"/>
  <c r="DD244" i="6"/>
  <c r="KD244" i="6" s="1"/>
  <c r="DA244" i="6"/>
  <c r="JX244" i="6" s="1"/>
  <c r="CY244" i="6"/>
  <c r="JT244" i="6" s="1"/>
  <c r="CX244" i="6"/>
  <c r="JV244" i="6" s="1"/>
  <c r="CU244" i="6"/>
  <c r="JP244" i="6" s="1"/>
  <c r="CS244" i="6"/>
  <c r="CP244" i="6"/>
  <c r="JL244" i="6" s="1"/>
  <c r="CO244" i="6"/>
  <c r="JN244" i="6" s="1"/>
  <c r="CI244" i="6"/>
  <c r="JH244" i="6" s="1"/>
  <c r="CG244" i="6"/>
  <c r="JF244" i="6" s="1"/>
  <c r="CF244" i="6"/>
  <c r="JD244" i="6" s="1"/>
  <c r="CC244" i="6"/>
  <c r="IZ244" i="6" s="1"/>
  <c r="CA244" i="6"/>
  <c r="IX244" i="6" s="1"/>
  <c r="BZ244" i="6"/>
  <c r="IV244" i="6" s="1"/>
  <c r="BW244" i="6"/>
  <c r="IR244" i="6" s="1"/>
  <c r="BU244" i="6"/>
  <c r="BT244" i="6"/>
  <c r="BQ244" i="6"/>
  <c r="IN244" i="6" s="1"/>
  <c r="BP244" i="6"/>
  <c r="IP244" i="6" s="1"/>
  <c r="BL244" i="6"/>
  <c r="IJ244" i="6" s="1"/>
  <c r="BJ244" i="6"/>
  <c r="BI244" i="6"/>
  <c r="IF244" i="6" s="1"/>
  <c r="BF244" i="6"/>
  <c r="BG244" i="6" s="1"/>
  <c r="BC244" i="6"/>
  <c r="AY244" i="6"/>
  <c r="IB244" i="6" s="1"/>
  <c r="AW244" i="6"/>
  <c r="AV244" i="6"/>
  <c r="AT244" i="6"/>
  <c r="AR244" i="6"/>
  <c r="AQ244" i="6"/>
  <c r="AM244" i="6"/>
  <c r="HT244" i="6" s="1"/>
  <c r="AK244" i="6"/>
  <c r="AJ244" i="6"/>
  <c r="AG244" i="6"/>
  <c r="HP244" i="6" s="1"/>
  <c r="AF244" i="6"/>
  <c r="K244" i="6"/>
  <c r="L244" i="6" s="1"/>
  <c r="E244" i="6"/>
  <c r="D244" i="6"/>
  <c r="NX243" i="6"/>
  <c r="NV243" i="6"/>
  <c r="NK243" i="6"/>
  <c r="NJ243" i="6"/>
  <c r="NI243" i="6"/>
  <c r="NH243" i="6"/>
  <c r="NF243" i="6"/>
  <c r="ND243" i="6"/>
  <c r="NC243" i="6"/>
  <c r="NA243" i="6"/>
  <c r="MZ243" i="6"/>
  <c r="MY243" i="6"/>
  <c r="MW243" i="6"/>
  <c r="MV243" i="6"/>
  <c r="MO243" i="6"/>
  <c r="NZ244" i="6" s="1"/>
  <c r="GH243" i="6"/>
  <c r="GE243" i="6"/>
  <c r="GD243" i="6"/>
  <c r="GC243" i="6"/>
  <c r="GB243" i="6"/>
  <c r="GA243" i="6"/>
  <c r="FZ243" i="6"/>
  <c r="FY243" i="6"/>
  <c r="FX243" i="6"/>
  <c r="FU243" i="6"/>
  <c r="FS243" i="6"/>
  <c r="MJ243" i="6" s="1"/>
  <c r="FQ243" i="6"/>
  <c r="MF243" i="6" s="1"/>
  <c r="FP243" i="6"/>
  <c r="MH243" i="6" s="1"/>
  <c r="FM243" i="6"/>
  <c r="MB243" i="6" s="1"/>
  <c r="FK243" i="6"/>
  <c r="LX243" i="6" s="1"/>
  <c r="FJ243" i="6"/>
  <c r="LZ243" i="6" s="1"/>
  <c r="FG243" i="6"/>
  <c r="LT243" i="6" s="1"/>
  <c r="FE243" i="6"/>
  <c r="LP243" i="6" s="1"/>
  <c r="FD243" i="6"/>
  <c r="LR243" i="6" s="1"/>
  <c r="FA243" i="6"/>
  <c r="LL243" i="6" s="1"/>
  <c r="EY243" i="6"/>
  <c r="EX243" i="6"/>
  <c r="EU243" i="6"/>
  <c r="LH243" i="6" s="1"/>
  <c r="ET243" i="6"/>
  <c r="LJ243" i="6" s="1"/>
  <c r="EO243" i="6"/>
  <c r="EP243" i="6" s="1"/>
  <c r="LD243" i="6" s="1"/>
  <c r="EN243" i="6"/>
  <c r="EM243" i="6"/>
  <c r="EK243" i="6"/>
  <c r="KZ243" i="6" s="1"/>
  <c r="EJ243" i="6"/>
  <c r="LB243" i="6" s="1"/>
  <c r="EE243" i="6"/>
  <c r="KV243" i="6" s="1"/>
  <c r="EC243" i="6"/>
  <c r="EB243" i="6"/>
  <c r="DW243" i="6"/>
  <c r="KR243" i="6" s="1"/>
  <c r="DV243" i="6"/>
  <c r="KT243" i="6" s="1"/>
  <c r="DR243" i="6"/>
  <c r="KN243" i="6" s="1"/>
  <c r="DP243" i="6"/>
  <c r="DO243" i="6"/>
  <c r="DM243" i="6"/>
  <c r="KJ243" i="6" s="1"/>
  <c r="DL243" i="6"/>
  <c r="KL243" i="6" s="1"/>
  <c r="DG243" i="6"/>
  <c r="KF243" i="6" s="1"/>
  <c r="DE243" i="6"/>
  <c r="KB243" i="6" s="1"/>
  <c r="DD243" i="6"/>
  <c r="KD243" i="6" s="1"/>
  <c r="DA243" i="6"/>
  <c r="JX243" i="6" s="1"/>
  <c r="CY243" i="6"/>
  <c r="JT243" i="6" s="1"/>
  <c r="CX243" i="6"/>
  <c r="JV243" i="6" s="1"/>
  <c r="CU243" i="6"/>
  <c r="JP243" i="6" s="1"/>
  <c r="CS243" i="6"/>
  <c r="CP243" i="6"/>
  <c r="JL243" i="6" s="1"/>
  <c r="CO243" i="6"/>
  <c r="JN243" i="6" s="1"/>
  <c r="CI243" i="6"/>
  <c r="JH243" i="6" s="1"/>
  <c r="CG243" i="6"/>
  <c r="JF243" i="6" s="1"/>
  <c r="CF243" i="6"/>
  <c r="JD243" i="6" s="1"/>
  <c r="CC243" i="6"/>
  <c r="IZ243" i="6" s="1"/>
  <c r="CA243" i="6"/>
  <c r="IX243" i="6" s="1"/>
  <c r="BZ243" i="6"/>
  <c r="IV243" i="6" s="1"/>
  <c r="BW243" i="6"/>
  <c r="IR243" i="6" s="1"/>
  <c r="BU243" i="6"/>
  <c r="BT243" i="6"/>
  <c r="BQ243" i="6"/>
  <c r="IN243" i="6" s="1"/>
  <c r="BP243" i="6"/>
  <c r="IP243" i="6" s="1"/>
  <c r="BL243" i="6"/>
  <c r="IJ243" i="6" s="1"/>
  <c r="BJ243" i="6"/>
  <c r="BI243" i="6"/>
  <c r="IF243" i="6" s="1"/>
  <c r="BF243" i="6"/>
  <c r="BG243" i="6" s="1"/>
  <c r="BC243" i="6"/>
  <c r="AY243" i="6"/>
  <c r="IB243" i="6" s="1"/>
  <c r="AW243" i="6"/>
  <c r="AV243" i="6"/>
  <c r="AT243" i="6"/>
  <c r="AR243" i="6"/>
  <c r="HX243" i="6" s="1"/>
  <c r="AQ243" i="6"/>
  <c r="AM243" i="6"/>
  <c r="HT243" i="6" s="1"/>
  <c r="AK243" i="6"/>
  <c r="AJ243" i="6"/>
  <c r="GJ243" i="6" s="1"/>
  <c r="AG243" i="6"/>
  <c r="HP243" i="6" s="1"/>
  <c r="AF243" i="6"/>
  <c r="GG243" i="6" s="1"/>
  <c r="K243" i="6"/>
  <c r="L243" i="6" s="1"/>
  <c r="E243" i="6"/>
  <c r="D243" i="6"/>
  <c r="NX242" i="6"/>
  <c r="NV242" i="6"/>
  <c r="NK242" i="6"/>
  <c r="NJ242" i="6"/>
  <c r="NI242" i="6"/>
  <c r="NH242" i="6"/>
  <c r="NF242" i="6"/>
  <c r="ND242" i="6"/>
  <c r="NC242" i="6"/>
  <c r="NA242" i="6"/>
  <c r="MZ242" i="6"/>
  <c r="MY242" i="6"/>
  <c r="MW242" i="6"/>
  <c r="MV242" i="6"/>
  <c r="MO242" i="6"/>
  <c r="NZ243" i="6" s="1"/>
  <c r="GH242" i="6"/>
  <c r="GE242" i="6"/>
  <c r="GD242" i="6"/>
  <c r="GC242" i="6"/>
  <c r="GB242" i="6"/>
  <c r="GA242" i="6"/>
  <c r="FZ242" i="6"/>
  <c r="FY242" i="6"/>
  <c r="FX242" i="6"/>
  <c r="FU242" i="6"/>
  <c r="FS242" i="6"/>
  <c r="MJ242" i="6" s="1"/>
  <c r="FQ242" i="6"/>
  <c r="MF242" i="6" s="1"/>
  <c r="FP242" i="6"/>
  <c r="MH242" i="6" s="1"/>
  <c r="FM242" i="6"/>
  <c r="MB242" i="6" s="1"/>
  <c r="FK242" i="6"/>
  <c r="LX242" i="6" s="1"/>
  <c r="FJ242" i="6"/>
  <c r="LZ242" i="6" s="1"/>
  <c r="FG242" i="6"/>
  <c r="LT242" i="6" s="1"/>
  <c r="FE242" i="6"/>
  <c r="LP242" i="6" s="1"/>
  <c r="FD242" i="6"/>
  <c r="LR242" i="6" s="1"/>
  <c r="FA242" i="6"/>
  <c r="LL242" i="6" s="1"/>
  <c r="EY242" i="6"/>
  <c r="EX242" i="6"/>
  <c r="EU242" i="6"/>
  <c r="LH242" i="6" s="1"/>
  <c r="ET242" i="6"/>
  <c r="LJ242" i="6" s="1"/>
  <c r="EO242" i="6"/>
  <c r="EP242" i="6" s="1"/>
  <c r="LD242" i="6" s="1"/>
  <c r="EN242" i="6"/>
  <c r="EM242" i="6"/>
  <c r="EK242" i="6"/>
  <c r="KZ242" i="6" s="1"/>
  <c r="EJ242" i="6"/>
  <c r="LB242" i="6" s="1"/>
  <c r="EE242" i="6"/>
  <c r="KV242" i="6" s="1"/>
  <c r="EC242" i="6"/>
  <c r="EB242" i="6"/>
  <c r="DW242" i="6"/>
  <c r="KR242" i="6" s="1"/>
  <c r="DV242" i="6"/>
  <c r="KT242" i="6" s="1"/>
  <c r="DR242" i="6"/>
  <c r="KN242" i="6" s="1"/>
  <c r="DP242" i="6"/>
  <c r="DO242" i="6"/>
  <c r="DM242" i="6"/>
  <c r="KJ242" i="6" s="1"/>
  <c r="DL242" i="6"/>
  <c r="KL242" i="6" s="1"/>
  <c r="DG242" i="6"/>
  <c r="KF242" i="6" s="1"/>
  <c r="DE242" i="6"/>
  <c r="KB242" i="6" s="1"/>
  <c r="DD242" i="6"/>
  <c r="KD242" i="6" s="1"/>
  <c r="DA242" i="6"/>
  <c r="JX242" i="6" s="1"/>
  <c r="CY242" i="6"/>
  <c r="JT242" i="6" s="1"/>
  <c r="CX242" i="6"/>
  <c r="JV242" i="6" s="1"/>
  <c r="CU242" i="6"/>
  <c r="JP242" i="6" s="1"/>
  <c r="CS242" i="6"/>
  <c r="CP242" i="6"/>
  <c r="JL242" i="6" s="1"/>
  <c r="CO242" i="6"/>
  <c r="JN242" i="6" s="1"/>
  <c r="CI242" i="6"/>
  <c r="JH242" i="6" s="1"/>
  <c r="CG242" i="6"/>
  <c r="JF242" i="6" s="1"/>
  <c r="CF242" i="6"/>
  <c r="JD242" i="6" s="1"/>
  <c r="CC242" i="6"/>
  <c r="IZ242" i="6" s="1"/>
  <c r="CA242" i="6"/>
  <c r="IX242" i="6" s="1"/>
  <c r="BZ242" i="6"/>
  <c r="IV242" i="6" s="1"/>
  <c r="BW242" i="6"/>
  <c r="IR242" i="6" s="1"/>
  <c r="BU242" i="6"/>
  <c r="BT242" i="6"/>
  <c r="BQ242" i="6"/>
  <c r="IN242" i="6" s="1"/>
  <c r="BP242" i="6"/>
  <c r="IP242" i="6" s="1"/>
  <c r="BL242" i="6"/>
  <c r="IJ242" i="6" s="1"/>
  <c r="BJ242" i="6"/>
  <c r="BI242" i="6"/>
  <c r="IF242" i="6" s="1"/>
  <c r="BF242" i="6"/>
  <c r="BG242" i="6" s="1"/>
  <c r="BC242" i="6"/>
  <c r="AY242" i="6"/>
  <c r="IB242" i="6" s="1"/>
  <c r="AW242" i="6"/>
  <c r="AV242" i="6"/>
  <c r="AT242" i="6"/>
  <c r="AR242" i="6"/>
  <c r="AQ242" i="6"/>
  <c r="AM242" i="6"/>
  <c r="HT242" i="6" s="1"/>
  <c r="AK242" i="6"/>
  <c r="AJ242" i="6"/>
  <c r="AG242" i="6"/>
  <c r="HP242" i="6" s="1"/>
  <c r="AF242" i="6"/>
  <c r="K242" i="6"/>
  <c r="L242" i="6" s="1"/>
  <c r="E242" i="6"/>
  <c r="D242" i="6"/>
  <c r="NX241" i="6"/>
  <c r="NV241" i="6"/>
  <c r="NK241" i="6"/>
  <c r="NJ241" i="6"/>
  <c r="NI241" i="6"/>
  <c r="NH241" i="6"/>
  <c r="NF241" i="6"/>
  <c r="ND241" i="6"/>
  <c r="NC241" i="6"/>
  <c r="NA241" i="6"/>
  <c r="MZ241" i="6"/>
  <c r="MY241" i="6"/>
  <c r="MW241" i="6"/>
  <c r="MV241" i="6"/>
  <c r="MO241" i="6"/>
  <c r="NZ242" i="6" s="1"/>
  <c r="GH241" i="6"/>
  <c r="GE241" i="6"/>
  <c r="GD241" i="6"/>
  <c r="GC241" i="6"/>
  <c r="GB241" i="6"/>
  <c r="GA241" i="6"/>
  <c r="FZ241" i="6"/>
  <c r="FY241" i="6"/>
  <c r="FX241" i="6"/>
  <c r="FU241" i="6"/>
  <c r="FS241" i="6"/>
  <c r="MJ241" i="6" s="1"/>
  <c r="FQ241" i="6"/>
  <c r="MF241" i="6" s="1"/>
  <c r="FP241" i="6"/>
  <c r="MH241" i="6" s="1"/>
  <c r="FM241" i="6"/>
  <c r="MB241" i="6" s="1"/>
  <c r="FK241" i="6"/>
  <c r="LX241" i="6" s="1"/>
  <c r="FJ241" i="6"/>
  <c r="LZ241" i="6" s="1"/>
  <c r="FG241" i="6"/>
  <c r="LT241" i="6" s="1"/>
  <c r="FE241" i="6"/>
  <c r="LP241" i="6" s="1"/>
  <c r="FD241" i="6"/>
  <c r="LR241" i="6" s="1"/>
  <c r="FA241" i="6"/>
  <c r="LL241" i="6" s="1"/>
  <c r="EY241" i="6"/>
  <c r="EX241" i="6"/>
  <c r="EU241" i="6"/>
  <c r="LH241" i="6" s="1"/>
  <c r="ET241" i="6"/>
  <c r="LJ241" i="6" s="1"/>
  <c r="EO241" i="6"/>
  <c r="EP241" i="6" s="1"/>
  <c r="LD241" i="6" s="1"/>
  <c r="EN241" i="6"/>
  <c r="EM241" i="6"/>
  <c r="EK241" i="6"/>
  <c r="KZ241" i="6" s="1"/>
  <c r="EJ241" i="6"/>
  <c r="LB241" i="6" s="1"/>
  <c r="EE241" i="6"/>
  <c r="KV241" i="6" s="1"/>
  <c r="EC241" i="6"/>
  <c r="EB241" i="6"/>
  <c r="DW241" i="6"/>
  <c r="KR241" i="6" s="1"/>
  <c r="DV241" i="6"/>
  <c r="KT241" i="6" s="1"/>
  <c r="DR241" i="6"/>
  <c r="KN241" i="6" s="1"/>
  <c r="DP241" i="6"/>
  <c r="DO241" i="6"/>
  <c r="DM241" i="6"/>
  <c r="KJ241" i="6" s="1"/>
  <c r="DL241" i="6"/>
  <c r="KL241" i="6" s="1"/>
  <c r="DG241" i="6"/>
  <c r="KF241" i="6" s="1"/>
  <c r="DE241" i="6"/>
  <c r="KB241" i="6" s="1"/>
  <c r="DD241" i="6"/>
  <c r="KD241" i="6" s="1"/>
  <c r="DA241" i="6"/>
  <c r="JX241" i="6" s="1"/>
  <c r="CY241" i="6"/>
  <c r="JT241" i="6" s="1"/>
  <c r="CX241" i="6"/>
  <c r="JV241" i="6" s="1"/>
  <c r="CU241" i="6"/>
  <c r="JP241" i="6" s="1"/>
  <c r="CS241" i="6"/>
  <c r="CP241" i="6"/>
  <c r="CO241" i="6"/>
  <c r="JN241" i="6" s="1"/>
  <c r="CI241" i="6"/>
  <c r="JH241" i="6" s="1"/>
  <c r="CG241" i="6"/>
  <c r="JF241" i="6" s="1"/>
  <c r="CF241" i="6"/>
  <c r="JD241" i="6" s="1"/>
  <c r="CC241" i="6"/>
  <c r="IZ241" i="6" s="1"/>
  <c r="CA241" i="6"/>
  <c r="IX241" i="6" s="1"/>
  <c r="BZ241" i="6"/>
  <c r="IV241" i="6" s="1"/>
  <c r="BW241" i="6"/>
  <c r="IR241" i="6" s="1"/>
  <c r="BU241" i="6"/>
  <c r="BT241" i="6"/>
  <c r="BQ241" i="6"/>
  <c r="IN241" i="6" s="1"/>
  <c r="BP241" i="6"/>
  <c r="IP241" i="6" s="1"/>
  <c r="BL241" i="6"/>
  <c r="IJ241" i="6" s="1"/>
  <c r="BJ241" i="6"/>
  <c r="BI241" i="6"/>
  <c r="IF241" i="6" s="1"/>
  <c r="BF241" i="6"/>
  <c r="BG241" i="6" s="1"/>
  <c r="BC241" i="6"/>
  <c r="AY241" i="6"/>
  <c r="IB241" i="6" s="1"/>
  <c r="AW241" i="6"/>
  <c r="AV241" i="6"/>
  <c r="AT241" i="6"/>
  <c r="FW241" i="6" s="1"/>
  <c r="AR241" i="6"/>
  <c r="AQ241" i="6"/>
  <c r="HZ241" i="6" s="1"/>
  <c r="AM241" i="6"/>
  <c r="HT241" i="6" s="1"/>
  <c r="AK241" i="6"/>
  <c r="GI241" i="6" s="1"/>
  <c r="AJ241" i="6"/>
  <c r="AG241" i="6"/>
  <c r="HP241" i="6" s="1"/>
  <c r="AF241" i="6"/>
  <c r="L241" i="6"/>
  <c r="MQ241" i="6" s="1"/>
  <c r="OB242" i="6" s="1"/>
  <c r="K241" i="6"/>
  <c r="E241" i="6"/>
  <c r="D241" i="6"/>
  <c r="NX240" i="6"/>
  <c r="NV240" i="6"/>
  <c r="NK240" i="6"/>
  <c r="NJ240" i="6"/>
  <c r="NI240" i="6"/>
  <c r="NH240" i="6"/>
  <c r="NF240" i="6"/>
  <c r="ND240" i="6"/>
  <c r="NC240" i="6"/>
  <c r="NA240" i="6"/>
  <c r="MZ240" i="6"/>
  <c r="MY240" i="6"/>
  <c r="MW240" i="6"/>
  <c r="MV240" i="6"/>
  <c r="MO240" i="6"/>
  <c r="NZ241" i="6" s="1"/>
  <c r="GH240" i="6"/>
  <c r="GE240" i="6"/>
  <c r="GD240" i="6"/>
  <c r="GC240" i="6"/>
  <c r="GB240" i="6"/>
  <c r="GA240" i="6"/>
  <c r="FZ240" i="6"/>
  <c r="FY240" i="6"/>
  <c r="FX240" i="6"/>
  <c r="FU240" i="6"/>
  <c r="FS240" i="6"/>
  <c r="MJ240" i="6" s="1"/>
  <c r="FQ240" i="6"/>
  <c r="MF240" i="6" s="1"/>
  <c r="FP240" i="6"/>
  <c r="MH240" i="6" s="1"/>
  <c r="FM240" i="6"/>
  <c r="MB240" i="6" s="1"/>
  <c r="FK240" i="6"/>
  <c r="LX240" i="6" s="1"/>
  <c r="FJ240" i="6"/>
  <c r="LZ240" i="6" s="1"/>
  <c r="FG240" i="6"/>
  <c r="LT240" i="6" s="1"/>
  <c r="FE240" i="6"/>
  <c r="LP240" i="6" s="1"/>
  <c r="FD240" i="6"/>
  <c r="LR240" i="6" s="1"/>
  <c r="FA240" i="6"/>
  <c r="LL240" i="6" s="1"/>
  <c r="EY240" i="6"/>
  <c r="EX240" i="6"/>
  <c r="EU240" i="6"/>
  <c r="LH240" i="6" s="1"/>
  <c r="ET240" i="6"/>
  <c r="LJ240" i="6" s="1"/>
  <c r="EO240" i="6"/>
  <c r="EP240" i="6" s="1"/>
  <c r="LD240" i="6" s="1"/>
  <c r="EN240" i="6"/>
  <c r="EM240" i="6"/>
  <c r="EK240" i="6"/>
  <c r="KZ240" i="6" s="1"/>
  <c r="EJ240" i="6"/>
  <c r="LB240" i="6" s="1"/>
  <c r="EE240" i="6"/>
  <c r="KV240" i="6" s="1"/>
  <c r="EC240" i="6"/>
  <c r="EB240" i="6"/>
  <c r="DW240" i="6"/>
  <c r="KR240" i="6" s="1"/>
  <c r="DV240" i="6"/>
  <c r="KT240" i="6" s="1"/>
  <c r="DR240" i="6"/>
  <c r="KN240" i="6" s="1"/>
  <c r="DP240" i="6"/>
  <c r="DO240" i="6"/>
  <c r="DM240" i="6"/>
  <c r="KJ240" i="6" s="1"/>
  <c r="DL240" i="6"/>
  <c r="KL240" i="6" s="1"/>
  <c r="DG240" i="6"/>
  <c r="KF240" i="6" s="1"/>
  <c r="DE240" i="6"/>
  <c r="KB240" i="6" s="1"/>
  <c r="DD240" i="6"/>
  <c r="KD240" i="6" s="1"/>
  <c r="DA240" i="6"/>
  <c r="JX240" i="6" s="1"/>
  <c r="CY240" i="6"/>
  <c r="JT240" i="6" s="1"/>
  <c r="CX240" i="6"/>
  <c r="JV240" i="6" s="1"/>
  <c r="CU240" i="6"/>
  <c r="JP240" i="6" s="1"/>
  <c r="CS240" i="6"/>
  <c r="CP240" i="6"/>
  <c r="JL240" i="6" s="1"/>
  <c r="CO240" i="6"/>
  <c r="JN240" i="6" s="1"/>
  <c r="CI240" i="6"/>
  <c r="JH240" i="6" s="1"/>
  <c r="CG240" i="6"/>
  <c r="JF240" i="6" s="1"/>
  <c r="CF240" i="6"/>
  <c r="JD240" i="6" s="1"/>
  <c r="CC240" i="6"/>
  <c r="IZ240" i="6" s="1"/>
  <c r="CA240" i="6"/>
  <c r="IX240" i="6" s="1"/>
  <c r="BZ240" i="6"/>
  <c r="IV240" i="6" s="1"/>
  <c r="BW240" i="6"/>
  <c r="IR240" i="6" s="1"/>
  <c r="BU240" i="6"/>
  <c r="BT240" i="6"/>
  <c r="BQ240" i="6"/>
  <c r="IN240" i="6" s="1"/>
  <c r="BP240" i="6"/>
  <c r="IP240" i="6" s="1"/>
  <c r="BL240" i="6"/>
  <c r="IJ240" i="6" s="1"/>
  <c r="BJ240" i="6"/>
  <c r="BI240" i="6"/>
  <c r="IF240" i="6" s="1"/>
  <c r="BF240" i="6"/>
  <c r="BG240" i="6" s="1"/>
  <c r="BC240" i="6"/>
  <c r="AY240" i="6"/>
  <c r="IB240" i="6" s="1"/>
  <c r="AW240" i="6"/>
  <c r="AV240" i="6"/>
  <c r="AT240" i="6"/>
  <c r="AR240" i="6"/>
  <c r="AQ240" i="6"/>
  <c r="AM240" i="6"/>
  <c r="HT240" i="6" s="1"/>
  <c r="AK240" i="6"/>
  <c r="AJ240" i="6"/>
  <c r="AG240" i="6"/>
  <c r="HP240" i="6" s="1"/>
  <c r="AF240" i="6"/>
  <c r="K240" i="6"/>
  <c r="L240" i="6" s="1"/>
  <c r="E240" i="6"/>
  <c r="D240" i="6"/>
  <c r="NX239" i="6"/>
  <c r="NV239" i="6"/>
  <c r="NK239" i="6"/>
  <c r="NJ239" i="6"/>
  <c r="NI239" i="6"/>
  <c r="NH239" i="6"/>
  <c r="NF239" i="6"/>
  <c r="ND239" i="6"/>
  <c r="NC239" i="6"/>
  <c r="NA239" i="6"/>
  <c r="MZ239" i="6"/>
  <c r="MY239" i="6"/>
  <c r="MW239" i="6"/>
  <c r="MV239" i="6"/>
  <c r="MO239" i="6"/>
  <c r="NZ240" i="6" s="1"/>
  <c r="GH239" i="6"/>
  <c r="GE239" i="6"/>
  <c r="GD239" i="6"/>
  <c r="GC239" i="6"/>
  <c r="GB239" i="6"/>
  <c r="GA239" i="6"/>
  <c r="FZ239" i="6"/>
  <c r="FY239" i="6"/>
  <c r="FX239" i="6"/>
  <c r="FU239" i="6"/>
  <c r="FS239" i="6"/>
  <c r="MJ239" i="6" s="1"/>
  <c r="FQ239" i="6"/>
  <c r="MF239" i="6" s="1"/>
  <c r="FP239" i="6"/>
  <c r="MH239" i="6" s="1"/>
  <c r="FM239" i="6"/>
  <c r="MB239" i="6" s="1"/>
  <c r="FK239" i="6"/>
  <c r="LX239" i="6" s="1"/>
  <c r="FJ239" i="6"/>
  <c r="LZ239" i="6" s="1"/>
  <c r="FG239" i="6"/>
  <c r="LT239" i="6" s="1"/>
  <c r="FE239" i="6"/>
  <c r="LP239" i="6" s="1"/>
  <c r="FD239" i="6"/>
  <c r="LR239" i="6" s="1"/>
  <c r="FA239" i="6"/>
  <c r="LL239" i="6" s="1"/>
  <c r="EY239" i="6"/>
  <c r="EX239" i="6"/>
  <c r="EU239" i="6"/>
  <c r="LH239" i="6" s="1"/>
  <c r="ET239" i="6"/>
  <c r="LJ239" i="6" s="1"/>
  <c r="EO239" i="6"/>
  <c r="EP239" i="6" s="1"/>
  <c r="LD239" i="6" s="1"/>
  <c r="EN239" i="6"/>
  <c r="EM239" i="6"/>
  <c r="EK239" i="6"/>
  <c r="KZ239" i="6" s="1"/>
  <c r="EJ239" i="6"/>
  <c r="LB239" i="6" s="1"/>
  <c r="EE239" i="6"/>
  <c r="KV239" i="6" s="1"/>
  <c r="EC239" i="6"/>
  <c r="EB239" i="6"/>
  <c r="DW239" i="6"/>
  <c r="KR239" i="6" s="1"/>
  <c r="DV239" i="6"/>
  <c r="KT239" i="6" s="1"/>
  <c r="DR239" i="6"/>
  <c r="KN239" i="6" s="1"/>
  <c r="DP239" i="6"/>
  <c r="DO239" i="6"/>
  <c r="DM239" i="6"/>
  <c r="KJ239" i="6" s="1"/>
  <c r="DL239" i="6"/>
  <c r="KL239" i="6" s="1"/>
  <c r="DG239" i="6"/>
  <c r="KF239" i="6" s="1"/>
  <c r="DE239" i="6"/>
  <c r="KB239" i="6" s="1"/>
  <c r="DD239" i="6"/>
  <c r="KD239" i="6" s="1"/>
  <c r="DA239" i="6"/>
  <c r="JX239" i="6" s="1"/>
  <c r="CY239" i="6"/>
  <c r="JT239" i="6" s="1"/>
  <c r="CX239" i="6"/>
  <c r="JV239" i="6" s="1"/>
  <c r="CU239" i="6"/>
  <c r="JP239" i="6" s="1"/>
  <c r="CS239" i="6"/>
  <c r="CP239" i="6"/>
  <c r="JL239" i="6" s="1"/>
  <c r="CO239" i="6"/>
  <c r="JN239" i="6" s="1"/>
  <c r="CI239" i="6"/>
  <c r="JH239" i="6" s="1"/>
  <c r="CG239" i="6"/>
  <c r="JF239" i="6" s="1"/>
  <c r="CF239" i="6"/>
  <c r="JD239" i="6" s="1"/>
  <c r="CC239" i="6"/>
  <c r="IZ239" i="6" s="1"/>
  <c r="CA239" i="6"/>
  <c r="IX239" i="6" s="1"/>
  <c r="BZ239" i="6"/>
  <c r="IV239" i="6" s="1"/>
  <c r="BW239" i="6"/>
  <c r="IR239" i="6" s="1"/>
  <c r="BU239" i="6"/>
  <c r="BT239" i="6"/>
  <c r="BQ239" i="6"/>
  <c r="IN239" i="6" s="1"/>
  <c r="BP239" i="6"/>
  <c r="IP239" i="6" s="1"/>
  <c r="BL239" i="6"/>
  <c r="IJ239" i="6" s="1"/>
  <c r="BJ239" i="6"/>
  <c r="BI239" i="6"/>
  <c r="IF239" i="6" s="1"/>
  <c r="BF239" i="6"/>
  <c r="BG239" i="6" s="1"/>
  <c r="BC239" i="6"/>
  <c r="AY239" i="6"/>
  <c r="IB239" i="6" s="1"/>
  <c r="AW239" i="6"/>
  <c r="AV239" i="6"/>
  <c r="AT239" i="6"/>
  <c r="AR239" i="6"/>
  <c r="AQ239" i="6"/>
  <c r="AM239" i="6"/>
  <c r="HT239" i="6" s="1"/>
  <c r="AK239" i="6"/>
  <c r="AJ239" i="6"/>
  <c r="AG239" i="6"/>
  <c r="HP239" i="6" s="1"/>
  <c r="AF239" i="6"/>
  <c r="K239" i="6"/>
  <c r="L239" i="6" s="1"/>
  <c r="E239" i="6"/>
  <c r="D239" i="6"/>
  <c r="NX238" i="6"/>
  <c r="NV238" i="6"/>
  <c r="NK238" i="6"/>
  <c r="NJ238" i="6"/>
  <c r="NI238" i="6"/>
  <c r="NH238" i="6"/>
  <c r="NF238" i="6"/>
  <c r="ND238" i="6"/>
  <c r="NC238" i="6"/>
  <c r="NA238" i="6"/>
  <c r="MZ238" i="6"/>
  <c r="MY238" i="6"/>
  <c r="MW238" i="6"/>
  <c r="MV238" i="6"/>
  <c r="MO238" i="6"/>
  <c r="NZ239" i="6" s="1"/>
  <c r="GH238" i="6"/>
  <c r="GE238" i="6"/>
  <c r="GD238" i="6"/>
  <c r="GC238" i="6"/>
  <c r="GB238" i="6"/>
  <c r="GA238" i="6"/>
  <c r="FZ238" i="6"/>
  <c r="FY238" i="6"/>
  <c r="FX238" i="6"/>
  <c r="FU238" i="6"/>
  <c r="FS238" i="6"/>
  <c r="MJ238" i="6" s="1"/>
  <c r="FQ238" i="6"/>
  <c r="MF238" i="6" s="1"/>
  <c r="FP238" i="6"/>
  <c r="MH238" i="6" s="1"/>
  <c r="FM238" i="6"/>
  <c r="MB238" i="6" s="1"/>
  <c r="FK238" i="6"/>
  <c r="LX238" i="6" s="1"/>
  <c r="FJ238" i="6"/>
  <c r="LZ238" i="6" s="1"/>
  <c r="FG238" i="6"/>
  <c r="LT238" i="6" s="1"/>
  <c r="FE238" i="6"/>
  <c r="LP238" i="6" s="1"/>
  <c r="FD238" i="6"/>
  <c r="LR238" i="6" s="1"/>
  <c r="FA238" i="6"/>
  <c r="LL238" i="6" s="1"/>
  <c r="EY238" i="6"/>
  <c r="EX238" i="6"/>
  <c r="EU238" i="6"/>
  <c r="LH238" i="6" s="1"/>
  <c r="ET238" i="6"/>
  <c r="LJ238" i="6" s="1"/>
  <c r="EO238" i="6"/>
  <c r="EP238" i="6" s="1"/>
  <c r="LD238" i="6" s="1"/>
  <c r="EN238" i="6"/>
  <c r="EM238" i="6"/>
  <c r="EK238" i="6"/>
  <c r="KZ238" i="6" s="1"/>
  <c r="EJ238" i="6"/>
  <c r="LB238" i="6" s="1"/>
  <c r="EE238" i="6"/>
  <c r="KV238" i="6" s="1"/>
  <c r="EC238" i="6"/>
  <c r="EB238" i="6"/>
  <c r="DW238" i="6"/>
  <c r="KR238" i="6" s="1"/>
  <c r="DV238" i="6"/>
  <c r="KT238" i="6" s="1"/>
  <c r="DR238" i="6"/>
  <c r="KN238" i="6" s="1"/>
  <c r="DP238" i="6"/>
  <c r="DO238" i="6"/>
  <c r="DM238" i="6"/>
  <c r="KJ238" i="6" s="1"/>
  <c r="DL238" i="6"/>
  <c r="KL238" i="6" s="1"/>
  <c r="DG238" i="6"/>
  <c r="KF238" i="6" s="1"/>
  <c r="DE238" i="6"/>
  <c r="KB238" i="6" s="1"/>
  <c r="DD238" i="6"/>
  <c r="KD238" i="6" s="1"/>
  <c r="DA238" i="6"/>
  <c r="JX238" i="6" s="1"/>
  <c r="CY238" i="6"/>
  <c r="JT238" i="6" s="1"/>
  <c r="CX238" i="6"/>
  <c r="JV238" i="6" s="1"/>
  <c r="CU238" i="6"/>
  <c r="JP238" i="6" s="1"/>
  <c r="CS238" i="6"/>
  <c r="CP238" i="6"/>
  <c r="JL238" i="6" s="1"/>
  <c r="CO238" i="6"/>
  <c r="JN238" i="6" s="1"/>
  <c r="CI238" i="6"/>
  <c r="JH238" i="6" s="1"/>
  <c r="CG238" i="6"/>
  <c r="JF238" i="6" s="1"/>
  <c r="CF238" i="6"/>
  <c r="JD238" i="6" s="1"/>
  <c r="CC238" i="6"/>
  <c r="IZ238" i="6" s="1"/>
  <c r="CA238" i="6"/>
  <c r="IX238" i="6" s="1"/>
  <c r="BZ238" i="6"/>
  <c r="IV238" i="6" s="1"/>
  <c r="BW238" i="6"/>
  <c r="IR238" i="6" s="1"/>
  <c r="BU238" i="6"/>
  <c r="BT238" i="6"/>
  <c r="BQ238" i="6"/>
  <c r="IN238" i="6" s="1"/>
  <c r="BP238" i="6"/>
  <c r="IP238" i="6" s="1"/>
  <c r="BL238" i="6"/>
  <c r="IJ238" i="6" s="1"/>
  <c r="BJ238" i="6"/>
  <c r="BI238" i="6"/>
  <c r="IF238" i="6" s="1"/>
  <c r="BF238" i="6"/>
  <c r="BG238" i="6" s="1"/>
  <c r="BC238" i="6"/>
  <c r="BD238" i="6" s="1"/>
  <c r="AY238" i="6"/>
  <c r="IB238" i="6" s="1"/>
  <c r="AW238" i="6"/>
  <c r="AV238" i="6"/>
  <c r="AT238" i="6"/>
  <c r="AR238" i="6"/>
  <c r="AQ238" i="6"/>
  <c r="AM238" i="6"/>
  <c r="HT238" i="6" s="1"/>
  <c r="AK238" i="6"/>
  <c r="AJ238" i="6"/>
  <c r="AG238" i="6"/>
  <c r="HP238" i="6" s="1"/>
  <c r="AF238" i="6"/>
  <c r="K238" i="6"/>
  <c r="L238" i="6" s="1"/>
  <c r="E238" i="6"/>
  <c r="D238" i="6"/>
  <c r="NX237" i="6"/>
  <c r="NV237" i="6"/>
  <c r="NK237" i="6"/>
  <c r="NJ237" i="6"/>
  <c r="NI237" i="6"/>
  <c r="NH237" i="6"/>
  <c r="NF237" i="6"/>
  <c r="ND237" i="6"/>
  <c r="NC237" i="6"/>
  <c r="NA237" i="6"/>
  <c r="MZ237" i="6"/>
  <c r="MY237" i="6"/>
  <c r="MW237" i="6"/>
  <c r="MV237" i="6"/>
  <c r="MO237" i="6"/>
  <c r="NZ238" i="6" s="1"/>
  <c r="GH237" i="6"/>
  <c r="GE237" i="6"/>
  <c r="GD237" i="6"/>
  <c r="GC237" i="6"/>
  <c r="GB237" i="6"/>
  <c r="GA237" i="6"/>
  <c r="FZ237" i="6"/>
  <c r="FY237" i="6"/>
  <c r="FX237" i="6"/>
  <c r="FU237" i="6"/>
  <c r="FS237" i="6"/>
  <c r="MJ237" i="6" s="1"/>
  <c r="FQ237" i="6"/>
  <c r="MF237" i="6" s="1"/>
  <c r="FP237" i="6"/>
  <c r="MH237" i="6" s="1"/>
  <c r="FM237" i="6"/>
  <c r="MB237" i="6" s="1"/>
  <c r="FK237" i="6"/>
  <c r="LX237" i="6" s="1"/>
  <c r="FJ237" i="6"/>
  <c r="LZ237" i="6" s="1"/>
  <c r="FG237" i="6"/>
  <c r="LT237" i="6" s="1"/>
  <c r="FE237" i="6"/>
  <c r="LP237" i="6" s="1"/>
  <c r="FD237" i="6"/>
  <c r="LR237" i="6" s="1"/>
  <c r="FA237" i="6"/>
  <c r="LL237" i="6" s="1"/>
  <c r="EY237" i="6"/>
  <c r="EX237" i="6"/>
  <c r="EU237" i="6"/>
  <c r="LH237" i="6" s="1"/>
  <c r="ET237" i="6"/>
  <c r="LJ237" i="6" s="1"/>
  <c r="EO237" i="6"/>
  <c r="EP237" i="6" s="1"/>
  <c r="LD237" i="6" s="1"/>
  <c r="EN237" i="6"/>
  <c r="EM237" i="6"/>
  <c r="EK237" i="6"/>
  <c r="KZ237" i="6" s="1"/>
  <c r="EJ237" i="6"/>
  <c r="LB237" i="6" s="1"/>
  <c r="EE237" i="6"/>
  <c r="KV237" i="6" s="1"/>
  <c r="EC237" i="6"/>
  <c r="EB237" i="6"/>
  <c r="DW237" i="6"/>
  <c r="KR237" i="6" s="1"/>
  <c r="DV237" i="6"/>
  <c r="KT237" i="6" s="1"/>
  <c r="DR237" i="6"/>
  <c r="KN237" i="6" s="1"/>
  <c r="DP237" i="6"/>
  <c r="DO237" i="6"/>
  <c r="DM237" i="6"/>
  <c r="KJ237" i="6" s="1"/>
  <c r="DL237" i="6"/>
  <c r="KL237" i="6" s="1"/>
  <c r="DG237" i="6"/>
  <c r="KF237" i="6" s="1"/>
  <c r="DE237" i="6"/>
  <c r="KB237" i="6" s="1"/>
  <c r="DD237" i="6"/>
  <c r="KD237" i="6" s="1"/>
  <c r="DA237" i="6"/>
  <c r="JX237" i="6" s="1"/>
  <c r="CY237" i="6"/>
  <c r="JT237" i="6" s="1"/>
  <c r="CX237" i="6"/>
  <c r="JV237" i="6" s="1"/>
  <c r="CU237" i="6"/>
  <c r="JP237" i="6" s="1"/>
  <c r="CS237" i="6"/>
  <c r="CP237" i="6"/>
  <c r="JL237" i="6" s="1"/>
  <c r="CO237" i="6"/>
  <c r="JN237" i="6" s="1"/>
  <c r="CI237" i="6"/>
  <c r="JH237" i="6" s="1"/>
  <c r="CG237" i="6"/>
  <c r="JF237" i="6" s="1"/>
  <c r="CF237" i="6"/>
  <c r="JD237" i="6" s="1"/>
  <c r="CC237" i="6"/>
  <c r="IZ237" i="6" s="1"/>
  <c r="CA237" i="6"/>
  <c r="IX237" i="6" s="1"/>
  <c r="BZ237" i="6"/>
  <c r="IV237" i="6" s="1"/>
  <c r="BW237" i="6"/>
  <c r="IR237" i="6" s="1"/>
  <c r="BU237" i="6"/>
  <c r="BT237" i="6"/>
  <c r="BQ237" i="6"/>
  <c r="IN237" i="6" s="1"/>
  <c r="BP237" i="6"/>
  <c r="IP237" i="6" s="1"/>
  <c r="BL237" i="6"/>
  <c r="IJ237" i="6" s="1"/>
  <c r="BJ237" i="6"/>
  <c r="BI237" i="6"/>
  <c r="IF237" i="6" s="1"/>
  <c r="BF237" i="6"/>
  <c r="BG237" i="6" s="1"/>
  <c r="BC237" i="6"/>
  <c r="AY237" i="6"/>
  <c r="IB237" i="6" s="1"/>
  <c r="AW237" i="6"/>
  <c r="AV237" i="6"/>
  <c r="AT237" i="6"/>
  <c r="AR237" i="6"/>
  <c r="AQ237" i="6"/>
  <c r="AM237" i="6"/>
  <c r="HT237" i="6" s="1"/>
  <c r="AK237" i="6"/>
  <c r="AJ237" i="6"/>
  <c r="AG237" i="6"/>
  <c r="HP237" i="6" s="1"/>
  <c r="AF237" i="6"/>
  <c r="K237" i="6"/>
  <c r="L237" i="6" s="1"/>
  <c r="E237" i="6"/>
  <c r="D237" i="6"/>
  <c r="NX236" i="6"/>
  <c r="NV236" i="6"/>
  <c r="NK236" i="6"/>
  <c r="NJ236" i="6"/>
  <c r="NI236" i="6"/>
  <c r="NH236" i="6"/>
  <c r="NF236" i="6"/>
  <c r="ND236" i="6"/>
  <c r="NC236" i="6"/>
  <c r="NA236" i="6"/>
  <c r="MZ236" i="6"/>
  <c r="MY236" i="6"/>
  <c r="MW236" i="6"/>
  <c r="MV236" i="6"/>
  <c r="MO236" i="6"/>
  <c r="NZ237" i="6" s="1"/>
  <c r="GH236" i="6"/>
  <c r="GE236" i="6"/>
  <c r="GD236" i="6"/>
  <c r="GC236" i="6"/>
  <c r="GB236" i="6"/>
  <c r="GA236" i="6"/>
  <c r="FZ236" i="6"/>
  <c r="FY236" i="6"/>
  <c r="FX236" i="6"/>
  <c r="FU236" i="6"/>
  <c r="FS236" i="6"/>
  <c r="MJ236" i="6" s="1"/>
  <c r="FQ236" i="6"/>
  <c r="MF236" i="6" s="1"/>
  <c r="FP236" i="6"/>
  <c r="MH236" i="6" s="1"/>
  <c r="FM236" i="6"/>
  <c r="MB236" i="6" s="1"/>
  <c r="FK236" i="6"/>
  <c r="LX236" i="6" s="1"/>
  <c r="FJ236" i="6"/>
  <c r="LZ236" i="6" s="1"/>
  <c r="FG236" i="6"/>
  <c r="LT236" i="6" s="1"/>
  <c r="FE236" i="6"/>
  <c r="LP236" i="6" s="1"/>
  <c r="FD236" i="6"/>
  <c r="LR236" i="6" s="1"/>
  <c r="FA236" i="6"/>
  <c r="LL236" i="6" s="1"/>
  <c r="EY236" i="6"/>
  <c r="EX236" i="6"/>
  <c r="EU236" i="6"/>
  <c r="LH236" i="6" s="1"/>
  <c r="ET236" i="6"/>
  <c r="LJ236" i="6" s="1"/>
  <c r="EO236" i="6"/>
  <c r="EP236" i="6" s="1"/>
  <c r="LD236" i="6" s="1"/>
  <c r="EN236" i="6"/>
  <c r="EM236" i="6"/>
  <c r="EK236" i="6"/>
  <c r="KZ236" i="6" s="1"/>
  <c r="EJ236" i="6"/>
  <c r="LB236" i="6" s="1"/>
  <c r="EE236" i="6"/>
  <c r="KV236" i="6" s="1"/>
  <c r="EC236" i="6"/>
  <c r="EB236" i="6"/>
  <c r="DW236" i="6"/>
  <c r="KR236" i="6" s="1"/>
  <c r="DV236" i="6"/>
  <c r="KT236" i="6" s="1"/>
  <c r="DR236" i="6"/>
  <c r="KN236" i="6" s="1"/>
  <c r="DP236" i="6"/>
  <c r="DO236" i="6"/>
  <c r="DM236" i="6"/>
  <c r="KJ236" i="6" s="1"/>
  <c r="DL236" i="6"/>
  <c r="KL236" i="6" s="1"/>
  <c r="DG236" i="6"/>
  <c r="KF236" i="6" s="1"/>
  <c r="DE236" i="6"/>
  <c r="KB236" i="6" s="1"/>
  <c r="DD236" i="6"/>
  <c r="KD236" i="6" s="1"/>
  <c r="DA236" i="6"/>
  <c r="JX236" i="6" s="1"/>
  <c r="CY236" i="6"/>
  <c r="JT236" i="6" s="1"/>
  <c r="CX236" i="6"/>
  <c r="JV236" i="6" s="1"/>
  <c r="CU236" i="6"/>
  <c r="JP236" i="6" s="1"/>
  <c r="CS236" i="6"/>
  <c r="CP236" i="6"/>
  <c r="JL236" i="6" s="1"/>
  <c r="CO236" i="6"/>
  <c r="JN236" i="6" s="1"/>
  <c r="CI236" i="6"/>
  <c r="JH236" i="6" s="1"/>
  <c r="CG236" i="6"/>
  <c r="JF236" i="6" s="1"/>
  <c r="CF236" i="6"/>
  <c r="JD236" i="6" s="1"/>
  <c r="CC236" i="6"/>
  <c r="IZ236" i="6" s="1"/>
  <c r="CA236" i="6"/>
  <c r="IX236" i="6" s="1"/>
  <c r="BZ236" i="6"/>
  <c r="IV236" i="6" s="1"/>
  <c r="BW236" i="6"/>
  <c r="IR236" i="6" s="1"/>
  <c r="BU236" i="6"/>
  <c r="BT236" i="6"/>
  <c r="BQ236" i="6"/>
  <c r="IN236" i="6" s="1"/>
  <c r="BP236" i="6"/>
  <c r="IP236" i="6" s="1"/>
  <c r="BL236" i="6"/>
  <c r="IJ236" i="6" s="1"/>
  <c r="BJ236" i="6"/>
  <c r="BI236" i="6"/>
  <c r="IF236" i="6" s="1"/>
  <c r="BF236" i="6"/>
  <c r="BG236" i="6" s="1"/>
  <c r="BC236" i="6"/>
  <c r="AY236" i="6"/>
  <c r="IB236" i="6" s="1"/>
  <c r="AW236" i="6"/>
  <c r="AV236" i="6"/>
  <c r="AT236" i="6"/>
  <c r="AR236" i="6"/>
  <c r="AQ236" i="6"/>
  <c r="AM236" i="6"/>
  <c r="HT236" i="6" s="1"/>
  <c r="AK236" i="6"/>
  <c r="AJ236" i="6"/>
  <c r="AG236" i="6"/>
  <c r="HP236" i="6" s="1"/>
  <c r="AF236" i="6"/>
  <c r="K236" i="6"/>
  <c r="L236" i="6" s="1"/>
  <c r="MQ236" i="6" s="1"/>
  <c r="OB237" i="6" s="1"/>
  <c r="E236" i="6"/>
  <c r="D236" i="6"/>
  <c r="NX235" i="6"/>
  <c r="NV235" i="6"/>
  <c r="NK235" i="6"/>
  <c r="NJ235" i="6"/>
  <c r="NI235" i="6"/>
  <c r="NH235" i="6"/>
  <c r="NF235" i="6"/>
  <c r="ND235" i="6"/>
  <c r="NC235" i="6"/>
  <c r="NA235" i="6"/>
  <c r="MZ235" i="6"/>
  <c r="MY235" i="6"/>
  <c r="MW235" i="6"/>
  <c r="MV235" i="6"/>
  <c r="MO235" i="6"/>
  <c r="NZ236" i="6" s="1"/>
  <c r="GH235" i="6"/>
  <c r="GE235" i="6"/>
  <c r="GD235" i="6"/>
  <c r="GC235" i="6"/>
  <c r="GB235" i="6"/>
  <c r="GA235" i="6"/>
  <c r="FZ235" i="6"/>
  <c r="FY235" i="6"/>
  <c r="FX235" i="6"/>
  <c r="FU235" i="6"/>
  <c r="FS235" i="6"/>
  <c r="MJ235" i="6" s="1"/>
  <c r="FQ235" i="6"/>
  <c r="MF235" i="6" s="1"/>
  <c r="FP235" i="6"/>
  <c r="MH235" i="6" s="1"/>
  <c r="FM235" i="6"/>
  <c r="MB235" i="6" s="1"/>
  <c r="FK235" i="6"/>
  <c r="LX235" i="6" s="1"/>
  <c r="FJ235" i="6"/>
  <c r="LZ235" i="6" s="1"/>
  <c r="FG235" i="6"/>
  <c r="LT235" i="6" s="1"/>
  <c r="FE235" i="6"/>
  <c r="LP235" i="6" s="1"/>
  <c r="FD235" i="6"/>
  <c r="LR235" i="6" s="1"/>
  <c r="FA235" i="6"/>
  <c r="LL235" i="6" s="1"/>
  <c r="EY235" i="6"/>
  <c r="EX235" i="6"/>
  <c r="EU235" i="6"/>
  <c r="LH235" i="6" s="1"/>
  <c r="ET235" i="6"/>
  <c r="LJ235" i="6" s="1"/>
  <c r="EO235" i="6"/>
  <c r="EP235" i="6" s="1"/>
  <c r="LD235" i="6" s="1"/>
  <c r="EN235" i="6"/>
  <c r="EM235" i="6"/>
  <c r="EK235" i="6"/>
  <c r="KZ235" i="6" s="1"/>
  <c r="EJ235" i="6"/>
  <c r="LB235" i="6" s="1"/>
  <c r="EE235" i="6"/>
  <c r="KV235" i="6" s="1"/>
  <c r="EC235" i="6"/>
  <c r="EB235" i="6"/>
  <c r="DW235" i="6"/>
  <c r="KR235" i="6" s="1"/>
  <c r="DV235" i="6"/>
  <c r="KT235" i="6" s="1"/>
  <c r="DR235" i="6"/>
  <c r="KN235" i="6" s="1"/>
  <c r="DP235" i="6"/>
  <c r="DO235" i="6"/>
  <c r="DM235" i="6"/>
  <c r="KJ235" i="6" s="1"/>
  <c r="DL235" i="6"/>
  <c r="KL235" i="6" s="1"/>
  <c r="DG235" i="6"/>
  <c r="KF235" i="6" s="1"/>
  <c r="DE235" i="6"/>
  <c r="KB235" i="6" s="1"/>
  <c r="DD235" i="6"/>
  <c r="KD235" i="6" s="1"/>
  <c r="DA235" i="6"/>
  <c r="JX235" i="6" s="1"/>
  <c r="CY235" i="6"/>
  <c r="JT235" i="6" s="1"/>
  <c r="CX235" i="6"/>
  <c r="JV235" i="6" s="1"/>
  <c r="CU235" i="6"/>
  <c r="JP235" i="6" s="1"/>
  <c r="CS235" i="6"/>
  <c r="CP235" i="6"/>
  <c r="JL235" i="6" s="1"/>
  <c r="CO235" i="6"/>
  <c r="JN235" i="6" s="1"/>
  <c r="CI235" i="6"/>
  <c r="JH235" i="6" s="1"/>
  <c r="CG235" i="6"/>
  <c r="JF235" i="6" s="1"/>
  <c r="CF235" i="6"/>
  <c r="JD235" i="6" s="1"/>
  <c r="CC235" i="6"/>
  <c r="IZ235" i="6" s="1"/>
  <c r="CA235" i="6"/>
  <c r="IX235" i="6" s="1"/>
  <c r="BZ235" i="6"/>
  <c r="IV235" i="6" s="1"/>
  <c r="BW235" i="6"/>
  <c r="IR235" i="6" s="1"/>
  <c r="BU235" i="6"/>
  <c r="BT235" i="6"/>
  <c r="BQ235" i="6"/>
  <c r="IN235" i="6" s="1"/>
  <c r="BP235" i="6"/>
  <c r="IP235" i="6" s="1"/>
  <c r="BL235" i="6"/>
  <c r="IJ235" i="6" s="1"/>
  <c r="BJ235" i="6"/>
  <c r="BI235" i="6"/>
  <c r="IF235" i="6" s="1"/>
  <c r="BF235" i="6"/>
  <c r="BG235" i="6" s="1"/>
  <c r="BC235" i="6"/>
  <c r="AY235" i="6"/>
  <c r="IB235" i="6" s="1"/>
  <c r="AW235" i="6"/>
  <c r="AV235" i="6"/>
  <c r="AT235" i="6"/>
  <c r="AR235" i="6"/>
  <c r="HX235" i="6" s="1"/>
  <c r="AQ235" i="6"/>
  <c r="AM235" i="6"/>
  <c r="HT235" i="6" s="1"/>
  <c r="AK235" i="6"/>
  <c r="AJ235" i="6"/>
  <c r="AG235" i="6"/>
  <c r="HP235" i="6" s="1"/>
  <c r="AF235" i="6"/>
  <c r="GG235" i="6" s="1"/>
  <c r="K235" i="6"/>
  <c r="L235" i="6" s="1"/>
  <c r="MQ235" i="6" s="1"/>
  <c r="OB236" i="6" s="1"/>
  <c r="E235" i="6"/>
  <c r="D235" i="6"/>
  <c r="NX234" i="6"/>
  <c r="NV234" i="6"/>
  <c r="NK234" i="6"/>
  <c r="NJ234" i="6"/>
  <c r="NI234" i="6"/>
  <c r="NH234" i="6"/>
  <c r="NF234" i="6"/>
  <c r="ND234" i="6"/>
  <c r="NC234" i="6"/>
  <c r="NA234" i="6"/>
  <c r="MZ234" i="6"/>
  <c r="MY234" i="6"/>
  <c r="MW234" i="6"/>
  <c r="MV234" i="6"/>
  <c r="MO234" i="6"/>
  <c r="NZ235" i="6" s="1"/>
  <c r="GH234" i="6"/>
  <c r="GE234" i="6"/>
  <c r="GD234" i="6"/>
  <c r="GC234" i="6"/>
  <c r="GB234" i="6"/>
  <c r="GA234" i="6"/>
  <c r="FZ234" i="6"/>
  <c r="FY234" i="6"/>
  <c r="FX234" i="6"/>
  <c r="FU234" i="6"/>
  <c r="FS234" i="6"/>
  <c r="MJ234" i="6" s="1"/>
  <c r="FQ234" i="6"/>
  <c r="MF234" i="6" s="1"/>
  <c r="FP234" i="6"/>
  <c r="MH234" i="6" s="1"/>
  <c r="FM234" i="6"/>
  <c r="MB234" i="6" s="1"/>
  <c r="FK234" i="6"/>
  <c r="LX234" i="6" s="1"/>
  <c r="FJ234" i="6"/>
  <c r="LZ234" i="6" s="1"/>
  <c r="FG234" i="6"/>
  <c r="LT234" i="6" s="1"/>
  <c r="FE234" i="6"/>
  <c r="LP234" i="6" s="1"/>
  <c r="FD234" i="6"/>
  <c r="LR234" i="6" s="1"/>
  <c r="FA234" i="6"/>
  <c r="LL234" i="6" s="1"/>
  <c r="EY234" i="6"/>
  <c r="EX234" i="6"/>
  <c r="EU234" i="6"/>
  <c r="LH234" i="6" s="1"/>
  <c r="ET234" i="6"/>
  <c r="LJ234" i="6" s="1"/>
  <c r="EO234" i="6"/>
  <c r="EP234" i="6" s="1"/>
  <c r="LD234" i="6" s="1"/>
  <c r="EN234" i="6"/>
  <c r="EM234" i="6"/>
  <c r="EK234" i="6"/>
  <c r="KZ234" i="6" s="1"/>
  <c r="EJ234" i="6"/>
  <c r="LB234" i="6" s="1"/>
  <c r="EE234" i="6"/>
  <c r="KV234" i="6" s="1"/>
  <c r="EC234" i="6"/>
  <c r="EB234" i="6"/>
  <c r="DW234" i="6"/>
  <c r="KR234" i="6" s="1"/>
  <c r="DV234" i="6"/>
  <c r="KT234" i="6" s="1"/>
  <c r="DR234" i="6"/>
  <c r="KN234" i="6" s="1"/>
  <c r="DP234" i="6"/>
  <c r="DO234" i="6"/>
  <c r="DM234" i="6"/>
  <c r="KJ234" i="6" s="1"/>
  <c r="DL234" i="6"/>
  <c r="KL234" i="6" s="1"/>
  <c r="DG234" i="6"/>
  <c r="KF234" i="6" s="1"/>
  <c r="DE234" i="6"/>
  <c r="KB234" i="6" s="1"/>
  <c r="DD234" i="6"/>
  <c r="KD234" i="6" s="1"/>
  <c r="DA234" i="6"/>
  <c r="JX234" i="6" s="1"/>
  <c r="CY234" i="6"/>
  <c r="JT234" i="6" s="1"/>
  <c r="CX234" i="6"/>
  <c r="JV234" i="6" s="1"/>
  <c r="CU234" i="6"/>
  <c r="JP234" i="6" s="1"/>
  <c r="CS234" i="6"/>
  <c r="CP234" i="6"/>
  <c r="JL234" i="6" s="1"/>
  <c r="CO234" i="6"/>
  <c r="JN234" i="6" s="1"/>
  <c r="CI234" i="6"/>
  <c r="JH234" i="6" s="1"/>
  <c r="CG234" i="6"/>
  <c r="JF234" i="6" s="1"/>
  <c r="CF234" i="6"/>
  <c r="JD234" i="6" s="1"/>
  <c r="CC234" i="6"/>
  <c r="IZ234" i="6" s="1"/>
  <c r="CA234" i="6"/>
  <c r="IX234" i="6" s="1"/>
  <c r="BZ234" i="6"/>
  <c r="IV234" i="6" s="1"/>
  <c r="BW234" i="6"/>
  <c r="IR234" i="6" s="1"/>
  <c r="BU234" i="6"/>
  <c r="BT234" i="6"/>
  <c r="BQ234" i="6"/>
  <c r="IN234" i="6" s="1"/>
  <c r="BP234" i="6"/>
  <c r="IP234" i="6" s="1"/>
  <c r="BL234" i="6"/>
  <c r="IJ234" i="6" s="1"/>
  <c r="BJ234" i="6"/>
  <c r="BI234" i="6"/>
  <c r="IF234" i="6" s="1"/>
  <c r="BF234" i="6"/>
  <c r="BG234" i="6" s="1"/>
  <c r="BC234" i="6"/>
  <c r="AY234" i="6"/>
  <c r="IB234" i="6" s="1"/>
  <c r="AW234" i="6"/>
  <c r="AV234" i="6"/>
  <c r="AT234" i="6"/>
  <c r="AR234" i="6"/>
  <c r="AQ234" i="6"/>
  <c r="AM234" i="6"/>
  <c r="HT234" i="6" s="1"/>
  <c r="AK234" i="6"/>
  <c r="AJ234" i="6"/>
  <c r="AG234" i="6"/>
  <c r="HP234" i="6" s="1"/>
  <c r="AF234" i="6"/>
  <c r="K234" i="6"/>
  <c r="L234" i="6" s="1"/>
  <c r="E234" i="6"/>
  <c r="D234" i="6"/>
  <c r="NX233" i="6"/>
  <c r="NV233" i="6"/>
  <c r="NK233" i="6"/>
  <c r="NJ233" i="6"/>
  <c r="NI233" i="6"/>
  <c r="NH233" i="6"/>
  <c r="NF233" i="6"/>
  <c r="ND233" i="6"/>
  <c r="NC233" i="6"/>
  <c r="NA233" i="6"/>
  <c r="MZ233" i="6"/>
  <c r="MY233" i="6"/>
  <c r="MW233" i="6"/>
  <c r="MV233" i="6"/>
  <c r="MO233" i="6"/>
  <c r="NZ234" i="6" s="1"/>
  <c r="GH233" i="6"/>
  <c r="GE233" i="6"/>
  <c r="GD233" i="6"/>
  <c r="GC233" i="6"/>
  <c r="GB233" i="6"/>
  <c r="GA233" i="6"/>
  <c r="FZ233" i="6"/>
  <c r="FY233" i="6"/>
  <c r="FX233" i="6"/>
  <c r="FU233" i="6"/>
  <c r="FS233" i="6"/>
  <c r="MJ233" i="6" s="1"/>
  <c r="FQ233" i="6"/>
  <c r="MF233" i="6" s="1"/>
  <c r="FP233" i="6"/>
  <c r="MH233" i="6" s="1"/>
  <c r="FM233" i="6"/>
  <c r="MB233" i="6" s="1"/>
  <c r="FK233" i="6"/>
  <c r="LX233" i="6" s="1"/>
  <c r="FJ233" i="6"/>
  <c r="LZ233" i="6" s="1"/>
  <c r="FG233" i="6"/>
  <c r="LT233" i="6" s="1"/>
  <c r="FE233" i="6"/>
  <c r="LP233" i="6" s="1"/>
  <c r="FD233" i="6"/>
  <c r="LR233" i="6" s="1"/>
  <c r="FA233" i="6"/>
  <c r="LL233" i="6" s="1"/>
  <c r="EY233" i="6"/>
  <c r="EX233" i="6"/>
  <c r="EU233" i="6"/>
  <c r="LH233" i="6" s="1"/>
  <c r="ET233" i="6"/>
  <c r="LJ233" i="6" s="1"/>
  <c r="EO233" i="6"/>
  <c r="EP233" i="6" s="1"/>
  <c r="LD233" i="6" s="1"/>
  <c r="EN233" i="6"/>
  <c r="EM233" i="6"/>
  <c r="EK233" i="6"/>
  <c r="KZ233" i="6" s="1"/>
  <c r="EJ233" i="6"/>
  <c r="LB233" i="6" s="1"/>
  <c r="EE233" i="6"/>
  <c r="KV233" i="6" s="1"/>
  <c r="EC233" i="6"/>
  <c r="EB233" i="6"/>
  <c r="DW233" i="6"/>
  <c r="KR233" i="6" s="1"/>
  <c r="DV233" i="6"/>
  <c r="KT233" i="6" s="1"/>
  <c r="DR233" i="6"/>
  <c r="KN233" i="6" s="1"/>
  <c r="DP233" i="6"/>
  <c r="DO233" i="6"/>
  <c r="DM233" i="6"/>
  <c r="KJ233" i="6" s="1"/>
  <c r="DL233" i="6"/>
  <c r="KL233" i="6" s="1"/>
  <c r="DG233" i="6"/>
  <c r="KF233" i="6" s="1"/>
  <c r="DE233" i="6"/>
  <c r="KB233" i="6" s="1"/>
  <c r="DD233" i="6"/>
  <c r="KD233" i="6" s="1"/>
  <c r="DA233" i="6"/>
  <c r="JX233" i="6" s="1"/>
  <c r="CY233" i="6"/>
  <c r="JT233" i="6" s="1"/>
  <c r="CX233" i="6"/>
  <c r="JV233" i="6" s="1"/>
  <c r="CU233" i="6"/>
  <c r="JP233" i="6" s="1"/>
  <c r="CS233" i="6"/>
  <c r="CP233" i="6"/>
  <c r="JL233" i="6" s="1"/>
  <c r="CO233" i="6"/>
  <c r="JN233" i="6" s="1"/>
  <c r="CI233" i="6"/>
  <c r="JH233" i="6" s="1"/>
  <c r="CG233" i="6"/>
  <c r="JF233" i="6" s="1"/>
  <c r="CF233" i="6"/>
  <c r="JD233" i="6" s="1"/>
  <c r="CC233" i="6"/>
  <c r="IZ233" i="6" s="1"/>
  <c r="CA233" i="6"/>
  <c r="IX233" i="6" s="1"/>
  <c r="BZ233" i="6"/>
  <c r="IV233" i="6" s="1"/>
  <c r="BW233" i="6"/>
  <c r="IR233" i="6" s="1"/>
  <c r="BU233" i="6"/>
  <c r="BT233" i="6"/>
  <c r="BQ233" i="6"/>
  <c r="IN233" i="6" s="1"/>
  <c r="BP233" i="6"/>
  <c r="IP233" i="6" s="1"/>
  <c r="BL233" i="6"/>
  <c r="IJ233" i="6" s="1"/>
  <c r="BJ233" i="6"/>
  <c r="BI233" i="6"/>
  <c r="IF233" i="6" s="1"/>
  <c r="BF233" i="6"/>
  <c r="BG233" i="6" s="1"/>
  <c r="BC233" i="6"/>
  <c r="BD233" i="6" s="1"/>
  <c r="AY233" i="6"/>
  <c r="IB233" i="6" s="1"/>
  <c r="AW233" i="6"/>
  <c r="AV233" i="6"/>
  <c r="AT233" i="6"/>
  <c r="AR233" i="6"/>
  <c r="AQ233" i="6"/>
  <c r="AM233" i="6"/>
  <c r="HT233" i="6" s="1"/>
  <c r="AK233" i="6"/>
  <c r="AJ233" i="6"/>
  <c r="AG233" i="6"/>
  <c r="HP233" i="6" s="1"/>
  <c r="AF233" i="6"/>
  <c r="K233" i="6"/>
  <c r="L233" i="6" s="1"/>
  <c r="E233" i="6"/>
  <c r="D233" i="6"/>
  <c r="NX232" i="6"/>
  <c r="NV232" i="6"/>
  <c r="NK232" i="6"/>
  <c r="NJ232" i="6"/>
  <c r="NI232" i="6"/>
  <c r="NH232" i="6"/>
  <c r="NF232" i="6"/>
  <c r="ND232" i="6"/>
  <c r="NC232" i="6"/>
  <c r="NA232" i="6"/>
  <c r="MZ232" i="6"/>
  <c r="MY232" i="6"/>
  <c r="MW232" i="6"/>
  <c r="MV232" i="6"/>
  <c r="MO232" i="6"/>
  <c r="NZ233" i="6" s="1"/>
  <c r="GH232" i="6"/>
  <c r="GE232" i="6"/>
  <c r="GD232" i="6"/>
  <c r="GC232" i="6"/>
  <c r="GB232" i="6"/>
  <c r="GA232" i="6"/>
  <c r="FZ232" i="6"/>
  <c r="FY232" i="6"/>
  <c r="FX232" i="6"/>
  <c r="FU232" i="6"/>
  <c r="FS232" i="6"/>
  <c r="MJ232" i="6" s="1"/>
  <c r="FQ232" i="6"/>
  <c r="MF232" i="6" s="1"/>
  <c r="FP232" i="6"/>
  <c r="MH232" i="6" s="1"/>
  <c r="FM232" i="6"/>
  <c r="MB232" i="6" s="1"/>
  <c r="FK232" i="6"/>
  <c r="LX232" i="6" s="1"/>
  <c r="FJ232" i="6"/>
  <c r="LZ232" i="6" s="1"/>
  <c r="FG232" i="6"/>
  <c r="LT232" i="6" s="1"/>
  <c r="FE232" i="6"/>
  <c r="LP232" i="6" s="1"/>
  <c r="FD232" i="6"/>
  <c r="LR232" i="6" s="1"/>
  <c r="FA232" i="6"/>
  <c r="LL232" i="6" s="1"/>
  <c r="EY232" i="6"/>
  <c r="EX232" i="6"/>
  <c r="EU232" i="6"/>
  <c r="LH232" i="6" s="1"/>
  <c r="ET232" i="6"/>
  <c r="LJ232" i="6" s="1"/>
  <c r="EO232" i="6"/>
  <c r="EP232" i="6" s="1"/>
  <c r="LD232" i="6" s="1"/>
  <c r="EN232" i="6"/>
  <c r="EM232" i="6"/>
  <c r="EK232" i="6"/>
  <c r="KZ232" i="6" s="1"/>
  <c r="EJ232" i="6"/>
  <c r="LB232" i="6" s="1"/>
  <c r="EE232" i="6"/>
  <c r="KV232" i="6" s="1"/>
  <c r="EC232" i="6"/>
  <c r="EB232" i="6"/>
  <c r="DW232" i="6"/>
  <c r="KR232" i="6" s="1"/>
  <c r="DV232" i="6"/>
  <c r="KT232" i="6" s="1"/>
  <c r="DR232" i="6"/>
  <c r="KN232" i="6" s="1"/>
  <c r="DP232" i="6"/>
  <c r="DO232" i="6"/>
  <c r="DM232" i="6"/>
  <c r="KJ232" i="6" s="1"/>
  <c r="DL232" i="6"/>
  <c r="KL232" i="6" s="1"/>
  <c r="DG232" i="6"/>
  <c r="KF232" i="6" s="1"/>
  <c r="DE232" i="6"/>
  <c r="KB232" i="6" s="1"/>
  <c r="DD232" i="6"/>
  <c r="KD232" i="6" s="1"/>
  <c r="DA232" i="6"/>
  <c r="JX232" i="6" s="1"/>
  <c r="CY232" i="6"/>
  <c r="JT232" i="6" s="1"/>
  <c r="CX232" i="6"/>
  <c r="JV232" i="6" s="1"/>
  <c r="CU232" i="6"/>
  <c r="JP232" i="6" s="1"/>
  <c r="CS232" i="6"/>
  <c r="CP232" i="6"/>
  <c r="JL232" i="6" s="1"/>
  <c r="CO232" i="6"/>
  <c r="JN232" i="6" s="1"/>
  <c r="CI232" i="6"/>
  <c r="JH232" i="6" s="1"/>
  <c r="CG232" i="6"/>
  <c r="JF232" i="6" s="1"/>
  <c r="CF232" i="6"/>
  <c r="JD232" i="6" s="1"/>
  <c r="CC232" i="6"/>
  <c r="IZ232" i="6" s="1"/>
  <c r="CA232" i="6"/>
  <c r="IX232" i="6" s="1"/>
  <c r="BZ232" i="6"/>
  <c r="IV232" i="6" s="1"/>
  <c r="BW232" i="6"/>
  <c r="IR232" i="6" s="1"/>
  <c r="BU232" i="6"/>
  <c r="BT232" i="6"/>
  <c r="BQ232" i="6"/>
  <c r="IN232" i="6" s="1"/>
  <c r="BP232" i="6"/>
  <c r="IP232" i="6" s="1"/>
  <c r="BL232" i="6"/>
  <c r="IJ232" i="6" s="1"/>
  <c r="BJ232" i="6"/>
  <c r="BI232" i="6"/>
  <c r="IF232" i="6" s="1"/>
  <c r="BF232" i="6"/>
  <c r="BG232" i="6" s="1"/>
  <c r="BC232" i="6"/>
  <c r="AY232" i="6"/>
  <c r="IB232" i="6" s="1"/>
  <c r="AW232" i="6"/>
  <c r="AV232" i="6"/>
  <c r="AT232" i="6"/>
  <c r="AR232" i="6"/>
  <c r="HX232" i="6" s="1"/>
  <c r="AQ232" i="6"/>
  <c r="AM232" i="6"/>
  <c r="HT232" i="6" s="1"/>
  <c r="AK232" i="6"/>
  <c r="AJ232" i="6"/>
  <c r="GJ232" i="6" s="1"/>
  <c r="AG232" i="6"/>
  <c r="HP232" i="6" s="1"/>
  <c r="AF232" i="6"/>
  <c r="GG232" i="6" s="1"/>
  <c r="K232" i="6"/>
  <c r="L232" i="6" s="1"/>
  <c r="MQ232" i="6" s="1"/>
  <c r="OB233" i="6" s="1"/>
  <c r="E232" i="6"/>
  <c r="D232" i="6"/>
  <c r="NX231" i="6"/>
  <c r="NV231" i="6"/>
  <c r="NK231" i="6"/>
  <c r="NJ231" i="6"/>
  <c r="NI231" i="6"/>
  <c r="NH231" i="6"/>
  <c r="NF231" i="6"/>
  <c r="ND231" i="6"/>
  <c r="NC231" i="6"/>
  <c r="NA231" i="6"/>
  <c r="MZ231" i="6"/>
  <c r="MY231" i="6"/>
  <c r="MW231" i="6"/>
  <c r="MV231" i="6"/>
  <c r="MO231" i="6"/>
  <c r="NZ232" i="6" s="1"/>
  <c r="GH231" i="6"/>
  <c r="GE231" i="6"/>
  <c r="GD231" i="6"/>
  <c r="GC231" i="6"/>
  <c r="GB231" i="6"/>
  <c r="GA231" i="6"/>
  <c r="FZ231" i="6"/>
  <c r="FY231" i="6"/>
  <c r="FX231" i="6"/>
  <c r="FU231" i="6"/>
  <c r="FS231" i="6"/>
  <c r="MJ231" i="6" s="1"/>
  <c r="FQ231" i="6"/>
  <c r="MF231" i="6" s="1"/>
  <c r="FP231" i="6"/>
  <c r="MH231" i="6" s="1"/>
  <c r="FM231" i="6"/>
  <c r="MB231" i="6" s="1"/>
  <c r="FK231" i="6"/>
  <c r="LX231" i="6" s="1"/>
  <c r="FJ231" i="6"/>
  <c r="LZ231" i="6" s="1"/>
  <c r="FG231" i="6"/>
  <c r="LT231" i="6" s="1"/>
  <c r="FE231" i="6"/>
  <c r="LP231" i="6" s="1"/>
  <c r="FD231" i="6"/>
  <c r="LR231" i="6" s="1"/>
  <c r="FA231" i="6"/>
  <c r="LL231" i="6" s="1"/>
  <c r="EY231" i="6"/>
  <c r="EX231" i="6"/>
  <c r="EU231" i="6"/>
  <c r="LH231" i="6" s="1"/>
  <c r="ET231" i="6"/>
  <c r="LJ231" i="6" s="1"/>
  <c r="EO231" i="6"/>
  <c r="EP231" i="6" s="1"/>
  <c r="LD231" i="6" s="1"/>
  <c r="EN231" i="6"/>
  <c r="EM231" i="6"/>
  <c r="EK231" i="6"/>
  <c r="KZ231" i="6" s="1"/>
  <c r="EJ231" i="6"/>
  <c r="LB231" i="6" s="1"/>
  <c r="EE231" i="6"/>
  <c r="KV231" i="6" s="1"/>
  <c r="EC231" i="6"/>
  <c r="EB231" i="6"/>
  <c r="DW231" i="6"/>
  <c r="KR231" i="6" s="1"/>
  <c r="DV231" i="6"/>
  <c r="KT231" i="6" s="1"/>
  <c r="DR231" i="6"/>
  <c r="KN231" i="6" s="1"/>
  <c r="DP231" i="6"/>
  <c r="DO231" i="6"/>
  <c r="DM231" i="6"/>
  <c r="KJ231" i="6" s="1"/>
  <c r="DL231" i="6"/>
  <c r="KL231" i="6" s="1"/>
  <c r="DG231" i="6"/>
  <c r="KF231" i="6" s="1"/>
  <c r="DE231" i="6"/>
  <c r="KB231" i="6" s="1"/>
  <c r="DD231" i="6"/>
  <c r="KD231" i="6" s="1"/>
  <c r="DA231" i="6"/>
  <c r="JX231" i="6" s="1"/>
  <c r="CY231" i="6"/>
  <c r="JT231" i="6" s="1"/>
  <c r="CX231" i="6"/>
  <c r="JV231" i="6" s="1"/>
  <c r="CU231" i="6"/>
  <c r="JP231" i="6" s="1"/>
  <c r="CS231" i="6"/>
  <c r="CP231" i="6"/>
  <c r="JL231" i="6" s="1"/>
  <c r="CO231" i="6"/>
  <c r="JN231" i="6" s="1"/>
  <c r="CI231" i="6"/>
  <c r="JH231" i="6" s="1"/>
  <c r="CG231" i="6"/>
  <c r="JF231" i="6" s="1"/>
  <c r="CF231" i="6"/>
  <c r="JD231" i="6" s="1"/>
  <c r="CC231" i="6"/>
  <c r="IZ231" i="6" s="1"/>
  <c r="CA231" i="6"/>
  <c r="IX231" i="6" s="1"/>
  <c r="BZ231" i="6"/>
  <c r="IV231" i="6" s="1"/>
  <c r="BW231" i="6"/>
  <c r="IR231" i="6" s="1"/>
  <c r="BU231" i="6"/>
  <c r="BT231" i="6"/>
  <c r="BQ231" i="6"/>
  <c r="IN231" i="6" s="1"/>
  <c r="BP231" i="6"/>
  <c r="IP231" i="6" s="1"/>
  <c r="BL231" i="6"/>
  <c r="IJ231" i="6" s="1"/>
  <c r="BJ231" i="6"/>
  <c r="BI231" i="6"/>
  <c r="IF231" i="6" s="1"/>
  <c r="BF231" i="6"/>
  <c r="BG231" i="6" s="1"/>
  <c r="BC231" i="6"/>
  <c r="AY231" i="6"/>
  <c r="IB231" i="6" s="1"/>
  <c r="AW231" i="6"/>
  <c r="AV231" i="6"/>
  <c r="AT231" i="6"/>
  <c r="AR231" i="6"/>
  <c r="AQ231" i="6"/>
  <c r="AM231" i="6"/>
  <c r="HT231" i="6" s="1"/>
  <c r="AK231" i="6"/>
  <c r="AJ231" i="6"/>
  <c r="AG231" i="6"/>
  <c r="HP231" i="6" s="1"/>
  <c r="AF231" i="6"/>
  <c r="K231" i="6"/>
  <c r="L231" i="6" s="1"/>
  <c r="MQ231" i="6" s="1"/>
  <c r="OB232" i="6" s="1"/>
  <c r="E231" i="6"/>
  <c r="D231" i="6"/>
  <c r="NX230" i="6"/>
  <c r="NV230" i="6"/>
  <c r="NK230" i="6"/>
  <c r="NJ230" i="6"/>
  <c r="NI230" i="6"/>
  <c r="NH230" i="6"/>
  <c r="NF230" i="6"/>
  <c r="ND230" i="6"/>
  <c r="NC230" i="6"/>
  <c r="NA230" i="6"/>
  <c r="MZ230" i="6"/>
  <c r="MY230" i="6"/>
  <c r="MW230" i="6"/>
  <c r="MV230" i="6"/>
  <c r="MO230" i="6"/>
  <c r="NZ231" i="6" s="1"/>
  <c r="GH230" i="6"/>
  <c r="GE230" i="6"/>
  <c r="GD230" i="6"/>
  <c r="GC230" i="6"/>
  <c r="GB230" i="6"/>
  <c r="GA230" i="6"/>
  <c r="FZ230" i="6"/>
  <c r="FY230" i="6"/>
  <c r="FX230" i="6"/>
  <c r="FU230" i="6"/>
  <c r="FS230" i="6"/>
  <c r="MJ230" i="6" s="1"/>
  <c r="FQ230" i="6"/>
  <c r="MF230" i="6" s="1"/>
  <c r="FP230" i="6"/>
  <c r="MH230" i="6" s="1"/>
  <c r="FM230" i="6"/>
  <c r="MB230" i="6" s="1"/>
  <c r="FK230" i="6"/>
  <c r="LX230" i="6" s="1"/>
  <c r="FJ230" i="6"/>
  <c r="LZ230" i="6" s="1"/>
  <c r="FG230" i="6"/>
  <c r="LT230" i="6" s="1"/>
  <c r="FE230" i="6"/>
  <c r="LP230" i="6" s="1"/>
  <c r="FD230" i="6"/>
  <c r="LR230" i="6" s="1"/>
  <c r="FA230" i="6"/>
  <c r="LL230" i="6" s="1"/>
  <c r="EY230" i="6"/>
  <c r="EX230" i="6"/>
  <c r="EU230" i="6"/>
  <c r="LH230" i="6" s="1"/>
  <c r="ET230" i="6"/>
  <c r="LJ230" i="6" s="1"/>
  <c r="EO230" i="6"/>
  <c r="EP230" i="6" s="1"/>
  <c r="LD230" i="6" s="1"/>
  <c r="EN230" i="6"/>
  <c r="EM230" i="6"/>
  <c r="EK230" i="6"/>
  <c r="KZ230" i="6" s="1"/>
  <c r="EJ230" i="6"/>
  <c r="LB230" i="6" s="1"/>
  <c r="EE230" i="6"/>
  <c r="KV230" i="6" s="1"/>
  <c r="EC230" i="6"/>
  <c r="EB230" i="6"/>
  <c r="DW230" i="6"/>
  <c r="KR230" i="6" s="1"/>
  <c r="DV230" i="6"/>
  <c r="KT230" i="6" s="1"/>
  <c r="DR230" i="6"/>
  <c r="KN230" i="6" s="1"/>
  <c r="DP230" i="6"/>
  <c r="DO230" i="6"/>
  <c r="DM230" i="6"/>
  <c r="KJ230" i="6" s="1"/>
  <c r="DL230" i="6"/>
  <c r="KL230" i="6" s="1"/>
  <c r="DG230" i="6"/>
  <c r="KF230" i="6" s="1"/>
  <c r="DE230" i="6"/>
  <c r="KB230" i="6" s="1"/>
  <c r="DD230" i="6"/>
  <c r="KD230" i="6" s="1"/>
  <c r="DA230" i="6"/>
  <c r="JX230" i="6" s="1"/>
  <c r="CY230" i="6"/>
  <c r="JT230" i="6" s="1"/>
  <c r="CX230" i="6"/>
  <c r="JV230" i="6" s="1"/>
  <c r="CU230" i="6"/>
  <c r="JP230" i="6" s="1"/>
  <c r="CS230" i="6"/>
  <c r="CP230" i="6"/>
  <c r="JL230" i="6" s="1"/>
  <c r="CO230" i="6"/>
  <c r="JN230" i="6" s="1"/>
  <c r="CI230" i="6"/>
  <c r="JH230" i="6" s="1"/>
  <c r="CG230" i="6"/>
  <c r="JF230" i="6" s="1"/>
  <c r="CF230" i="6"/>
  <c r="JD230" i="6" s="1"/>
  <c r="CC230" i="6"/>
  <c r="IZ230" i="6" s="1"/>
  <c r="CA230" i="6"/>
  <c r="IX230" i="6" s="1"/>
  <c r="BZ230" i="6"/>
  <c r="IV230" i="6" s="1"/>
  <c r="BW230" i="6"/>
  <c r="IR230" i="6" s="1"/>
  <c r="BU230" i="6"/>
  <c r="BT230" i="6"/>
  <c r="BQ230" i="6"/>
  <c r="IN230" i="6" s="1"/>
  <c r="BP230" i="6"/>
  <c r="IP230" i="6" s="1"/>
  <c r="BL230" i="6"/>
  <c r="IJ230" i="6" s="1"/>
  <c r="BJ230" i="6"/>
  <c r="BI230" i="6"/>
  <c r="IF230" i="6" s="1"/>
  <c r="BF230" i="6"/>
  <c r="BG230" i="6" s="1"/>
  <c r="BC230" i="6"/>
  <c r="AY230" i="6"/>
  <c r="IB230" i="6" s="1"/>
  <c r="AW230" i="6"/>
  <c r="AV230" i="6"/>
  <c r="AT230" i="6"/>
  <c r="AR230" i="6"/>
  <c r="HX230" i="6" s="1"/>
  <c r="AQ230" i="6"/>
  <c r="AM230" i="6"/>
  <c r="HT230" i="6" s="1"/>
  <c r="AK230" i="6"/>
  <c r="AJ230" i="6"/>
  <c r="GJ230" i="6" s="1"/>
  <c r="AG230" i="6"/>
  <c r="HP230" i="6" s="1"/>
  <c r="AF230" i="6"/>
  <c r="GG230" i="6" s="1"/>
  <c r="K230" i="6"/>
  <c r="L230" i="6" s="1"/>
  <c r="MQ230" i="6" s="1"/>
  <c r="OB231" i="6" s="1"/>
  <c r="E230" i="6"/>
  <c r="D230" i="6"/>
  <c r="NX229" i="6"/>
  <c r="NV229" i="6"/>
  <c r="NK229" i="6"/>
  <c r="NJ229" i="6"/>
  <c r="NI229" i="6"/>
  <c r="NH229" i="6"/>
  <c r="NF229" i="6"/>
  <c r="ND229" i="6"/>
  <c r="NC229" i="6"/>
  <c r="NB229" i="6"/>
  <c r="NA229" i="6"/>
  <c r="MZ229" i="6"/>
  <c r="MY229" i="6"/>
  <c r="MW229" i="6"/>
  <c r="MV229" i="6"/>
  <c r="MO229" i="6"/>
  <c r="NZ230" i="6" s="1"/>
  <c r="GH229" i="6"/>
  <c r="GE229" i="6"/>
  <c r="GD229" i="6"/>
  <c r="GC229" i="6"/>
  <c r="GB229" i="6"/>
  <c r="GA229" i="6"/>
  <c r="FZ229" i="6"/>
  <c r="FY229" i="6"/>
  <c r="FX229" i="6"/>
  <c r="FU229" i="6"/>
  <c r="FS229" i="6"/>
  <c r="MJ229" i="6" s="1"/>
  <c r="FQ229" i="6"/>
  <c r="MF229" i="6" s="1"/>
  <c r="FP229" i="6"/>
  <c r="MH229" i="6" s="1"/>
  <c r="FM229" i="6"/>
  <c r="MB229" i="6" s="1"/>
  <c r="FK229" i="6"/>
  <c r="LX229" i="6" s="1"/>
  <c r="FJ229" i="6"/>
  <c r="LZ229" i="6" s="1"/>
  <c r="FG229" i="6"/>
  <c r="LT229" i="6" s="1"/>
  <c r="FE229" i="6"/>
  <c r="LP229" i="6" s="1"/>
  <c r="FD229" i="6"/>
  <c r="LR229" i="6" s="1"/>
  <c r="FA229" i="6"/>
  <c r="LL229" i="6" s="1"/>
  <c r="EY229" i="6"/>
  <c r="EX229" i="6"/>
  <c r="EU229" i="6"/>
  <c r="LH229" i="6" s="1"/>
  <c r="ET229" i="6"/>
  <c r="LJ229" i="6" s="1"/>
  <c r="EO229" i="6"/>
  <c r="EP229" i="6" s="1"/>
  <c r="LD229" i="6" s="1"/>
  <c r="EN229" i="6"/>
  <c r="EM229" i="6"/>
  <c r="EK229" i="6"/>
  <c r="KZ229" i="6" s="1"/>
  <c r="EJ229" i="6"/>
  <c r="LB229" i="6" s="1"/>
  <c r="EE229" i="6"/>
  <c r="KV229" i="6" s="1"/>
  <c r="EC229" i="6"/>
  <c r="EB229" i="6"/>
  <c r="DW229" i="6"/>
  <c r="KR229" i="6" s="1"/>
  <c r="DV229" i="6"/>
  <c r="KT229" i="6" s="1"/>
  <c r="DR229" i="6"/>
  <c r="KN229" i="6" s="1"/>
  <c r="DP229" i="6"/>
  <c r="DO229" i="6"/>
  <c r="DM229" i="6"/>
  <c r="KJ229" i="6" s="1"/>
  <c r="DL229" i="6"/>
  <c r="KL229" i="6" s="1"/>
  <c r="DG229" i="6"/>
  <c r="KF229" i="6" s="1"/>
  <c r="DE229" i="6"/>
  <c r="KB229" i="6" s="1"/>
  <c r="DD229" i="6"/>
  <c r="KD229" i="6" s="1"/>
  <c r="DA229" i="6"/>
  <c r="JX229" i="6" s="1"/>
  <c r="CY229" i="6"/>
  <c r="JT229" i="6" s="1"/>
  <c r="CX229" i="6"/>
  <c r="JV229" i="6" s="1"/>
  <c r="CU229" i="6"/>
  <c r="JP229" i="6" s="1"/>
  <c r="CS229" i="6"/>
  <c r="CP229" i="6"/>
  <c r="CO229" i="6"/>
  <c r="JN229" i="6" s="1"/>
  <c r="CI229" i="6"/>
  <c r="JH229" i="6" s="1"/>
  <c r="CG229" i="6"/>
  <c r="JF229" i="6" s="1"/>
  <c r="CF229" i="6"/>
  <c r="JD229" i="6" s="1"/>
  <c r="CC229" i="6"/>
  <c r="IZ229" i="6" s="1"/>
  <c r="CA229" i="6"/>
  <c r="IX229" i="6" s="1"/>
  <c r="BZ229" i="6"/>
  <c r="IV229" i="6" s="1"/>
  <c r="BW229" i="6"/>
  <c r="IR229" i="6" s="1"/>
  <c r="BU229" i="6"/>
  <c r="BT229" i="6"/>
  <c r="BQ229" i="6"/>
  <c r="IN229" i="6" s="1"/>
  <c r="BP229" i="6"/>
  <c r="IP229" i="6" s="1"/>
  <c r="BL229" i="6"/>
  <c r="IJ229" i="6" s="1"/>
  <c r="BJ229" i="6"/>
  <c r="BI229" i="6"/>
  <c r="IF229" i="6" s="1"/>
  <c r="BF229" i="6"/>
  <c r="BG229" i="6" s="1"/>
  <c r="BC229" i="6"/>
  <c r="AY229" i="6"/>
  <c r="IB229" i="6" s="1"/>
  <c r="AW229" i="6"/>
  <c r="AV229" i="6"/>
  <c r="AT229" i="6"/>
  <c r="AR229" i="6"/>
  <c r="AQ229" i="6"/>
  <c r="AM229" i="6"/>
  <c r="HT229" i="6" s="1"/>
  <c r="AK229" i="6"/>
  <c r="AJ229" i="6"/>
  <c r="AG229" i="6"/>
  <c r="HP229" i="6" s="1"/>
  <c r="AF229" i="6"/>
  <c r="HR229" i="6" s="1"/>
  <c r="K229" i="6"/>
  <c r="L229" i="6" s="1"/>
  <c r="MQ229" i="6" s="1"/>
  <c r="OB230" i="6" s="1"/>
  <c r="E229" i="6"/>
  <c r="D229" i="6"/>
  <c r="NX228" i="6"/>
  <c r="NV228" i="6"/>
  <c r="NK228" i="6"/>
  <c r="NJ228" i="6"/>
  <c r="NI228" i="6"/>
  <c r="NH228" i="6"/>
  <c r="NF228" i="6"/>
  <c r="ND228" i="6"/>
  <c r="NC228" i="6"/>
  <c r="NA228" i="6"/>
  <c r="MZ228" i="6"/>
  <c r="MY228" i="6"/>
  <c r="MW228" i="6"/>
  <c r="MV228" i="6"/>
  <c r="MO228" i="6"/>
  <c r="NZ229" i="6" s="1"/>
  <c r="GH228" i="6"/>
  <c r="GE228" i="6"/>
  <c r="GD228" i="6"/>
  <c r="GC228" i="6"/>
  <c r="GB228" i="6"/>
  <c r="GA228" i="6"/>
  <c r="FZ228" i="6"/>
  <c r="FY228" i="6"/>
  <c r="FX228" i="6"/>
  <c r="FU228" i="6"/>
  <c r="FS228" i="6"/>
  <c r="MJ228" i="6" s="1"/>
  <c r="FQ228" i="6"/>
  <c r="MF228" i="6" s="1"/>
  <c r="FP228" i="6"/>
  <c r="MH228" i="6" s="1"/>
  <c r="FM228" i="6"/>
  <c r="MB228" i="6" s="1"/>
  <c r="FK228" i="6"/>
  <c r="LX228" i="6" s="1"/>
  <c r="FJ228" i="6"/>
  <c r="LZ228" i="6" s="1"/>
  <c r="FG228" i="6"/>
  <c r="LT228" i="6" s="1"/>
  <c r="FE228" i="6"/>
  <c r="LP228" i="6" s="1"/>
  <c r="FD228" i="6"/>
  <c r="LR228" i="6" s="1"/>
  <c r="FA228" i="6"/>
  <c r="LL228" i="6" s="1"/>
  <c r="EY228" i="6"/>
  <c r="EX228" i="6"/>
  <c r="EU228" i="6"/>
  <c r="LH228" i="6" s="1"/>
  <c r="ET228" i="6"/>
  <c r="LJ228" i="6" s="1"/>
  <c r="EO228" i="6"/>
  <c r="EP228" i="6" s="1"/>
  <c r="LD228" i="6" s="1"/>
  <c r="EN228" i="6"/>
  <c r="EM228" i="6"/>
  <c r="EK228" i="6"/>
  <c r="KZ228" i="6" s="1"/>
  <c r="EJ228" i="6"/>
  <c r="LB228" i="6" s="1"/>
  <c r="EE228" i="6"/>
  <c r="KV228" i="6" s="1"/>
  <c r="EC228" i="6"/>
  <c r="EB228" i="6"/>
  <c r="DW228" i="6"/>
  <c r="KR228" i="6" s="1"/>
  <c r="DV228" i="6"/>
  <c r="KT228" i="6" s="1"/>
  <c r="DR228" i="6"/>
  <c r="KN228" i="6" s="1"/>
  <c r="DP228" i="6"/>
  <c r="DO228" i="6"/>
  <c r="DM228" i="6"/>
  <c r="KJ228" i="6" s="1"/>
  <c r="DL228" i="6"/>
  <c r="KL228" i="6" s="1"/>
  <c r="DG228" i="6"/>
  <c r="KF228" i="6" s="1"/>
  <c r="DE228" i="6"/>
  <c r="KB228" i="6" s="1"/>
  <c r="DD228" i="6"/>
  <c r="KD228" i="6" s="1"/>
  <c r="DA228" i="6"/>
  <c r="JX228" i="6" s="1"/>
  <c r="CY228" i="6"/>
  <c r="JT228" i="6" s="1"/>
  <c r="CX228" i="6"/>
  <c r="JV228" i="6" s="1"/>
  <c r="CU228" i="6"/>
  <c r="JP228" i="6" s="1"/>
  <c r="CS228" i="6"/>
  <c r="CP228" i="6"/>
  <c r="CO228" i="6"/>
  <c r="JN228" i="6" s="1"/>
  <c r="CI228" i="6"/>
  <c r="JH228" i="6" s="1"/>
  <c r="CG228" i="6"/>
  <c r="JF228" i="6" s="1"/>
  <c r="CF228" i="6"/>
  <c r="JD228" i="6" s="1"/>
  <c r="CC228" i="6"/>
  <c r="IZ228" i="6" s="1"/>
  <c r="CA228" i="6"/>
  <c r="IX228" i="6" s="1"/>
  <c r="BZ228" i="6"/>
  <c r="IV228" i="6" s="1"/>
  <c r="BW228" i="6"/>
  <c r="IR228" i="6" s="1"/>
  <c r="BU228" i="6"/>
  <c r="BT228" i="6"/>
  <c r="BQ228" i="6"/>
  <c r="IN228" i="6" s="1"/>
  <c r="BP228" i="6"/>
  <c r="IP228" i="6" s="1"/>
  <c r="BL228" i="6"/>
  <c r="IJ228" i="6" s="1"/>
  <c r="BJ228" i="6"/>
  <c r="BI228" i="6"/>
  <c r="IF228" i="6" s="1"/>
  <c r="BF228" i="6"/>
  <c r="BG228" i="6" s="1"/>
  <c r="BC228" i="6"/>
  <c r="BD228" i="6" s="1"/>
  <c r="AY228" i="6"/>
  <c r="IB228" i="6" s="1"/>
  <c r="AW228" i="6"/>
  <c r="AV228" i="6"/>
  <c r="AT228" i="6"/>
  <c r="AR228" i="6"/>
  <c r="AQ228" i="6"/>
  <c r="AM228" i="6"/>
  <c r="HT228" i="6" s="1"/>
  <c r="AK228" i="6"/>
  <c r="AJ228" i="6"/>
  <c r="AG228" i="6"/>
  <c r="HP228" i="6" s="1"/>
  <c r="AF228" i="6"/>
  <c r="HR228" i="6" s="1"/>
  <c r="K228" i="6"/>
  <c r="E228" i="6"/>
  <c r="D228" i="6"/>
  <c r="NX227" i="6"/>
  <c r="NV227" i="6"/>
  <c r="NK227" i="6"/>
  <c r="NJ227" i="6"/>
  <c r="NI227" i="6"/>
  <c r="NH227" i="6"/>
  <c r="NF227" i="6"/>
  <c r="ND227" i="6"/>
  <c r="NC227" i="6"/>
  <c r="NA227" i="6"/>
  <c r="MZ227" i="6"/>
  <c r="MY227" i="6"/>
  <c r="MX227" i="6"/>
  <c r="MW227" i="6"/>
  <c r="MV227" i="6"/>
  <c r="MO227" i="6"/>
  <c r="NZ228" i="6" s="1"/>
  <c r="GH227" i="6"/>
  <c r="GE227" i="6"/>
  <c r="GD227" i="6"/>
  <c r="GC227" i="6"/>
  <c r="GB227" i="6"/>
  <c r="GA227" i="6"/>
  <c r="FZ227" i="6"/>
  <c r="FY227" i="6"/>
  <c r="FX227" i="6"/>
  <c r="FU227" i="6"/>
  <c r="FS227" i="6"/>
  <c r="MJ227" i="6" s="1"/>
  <c r="FQ227" i="6"/>
  <c r="MF227" i="6" s="1"/>
  <c r="FP227" i="6"/>
  <c r="MH227" i="6" s="1"/>
  <c r="FM227" i="6"/>
  <c r="MB227" i="6" s="1"/>
  <c r="FK227" i="6"/>
  <c r="LX227" i="6" s="1"/>
  <c r="FJ227" i="6"/>
  <c r="LZ227" i="6" s="1"/>
  <c r="FG227" i="6"/>
  <c r="LT227" i="6" s="1"/>
  <c r="FE227" i="6"/>
  <c r="LP227" i="6" s="1"/>
  <c r="FD227" i="6"/>
  <c r="LR227" i="6" s="1"/>
  <c r="FA227" i="6"/>
  <c r="LL227" i="6" s="1"/>
  <c r="EY227" i="6"/>
  <c r="EX227" i="6"/>
  <c r="EU227" i="6"/>
  <c r="LH227" i="6" s="1"/>
  <c r="ET227" i="6"/>
  <c r="LJ227" i="6" s="1"/>
  <c r="EO227" i="6"/>
  <c r="EP227" i="6" s="1"/>
  <c r="LD227" i="6" s="1"/>
  <c r="EN227" i="6"/>
  <c r="EM227" i="6"/>
  <c r="EK227" i="6"/>
  <c r="KZ227" i="6" s="1"/>
  <c r="EJ227" i="6"/>
  <c r="LB227" i="6" s="1"/>
  <c r="EE227" i="6"/>
  <c r="KV227" i="6" s="1"/>
  <c r="EC227" i="6"/>
  <c r="EB227" i="6"/>
  <c r="DW227" i="6"/>
  <c r="KR227" i="6" s="1"/>
  <c r="DV227" i="6"/>
  <c r="KT227" i="6" s="1"/>
  <c r="DR227" i="6"/>
  <c r="KN227" i="6" s="1"/>
  <c r="DP227" i="6"/>
  <c r="DO227" i="6"/>
  <c r="DM227" i="6"/>
  <c r="KJ227" i="6" s="1"/>
  <c r="DL227" i="6"/>
  <c r="KL227" i="6" s="1"/>
  <c r="DG227" i="6"/>
  <c r="KF227" i="6" s="1"/>
  <c r="DE227" i="6"/>
  <c r="KB227" i="6" s="1"/>
  <c r="DD227" i="6"/>
  <c r="KD227" i="6" s="1"/>
  <c r="DA227" i="6"/>
  <c r="JX227" i="6" s="1"/>
  <c r="CY227" i="6"/>
  <c r="JT227" i="6" s="1"/>
  <c r="CX227" i="6"/>
  <c r="JV227" i="6" s="1"/>
  <c r="CU227" i="6"/>
  <c r="JP227" i="6" s="1"/>
  <c r="CS227" i="6"/>
  <c r="CP227" i="6"/>
  <c r="JL227" i="6" s="1"/>
  <c r="CO227" i="6"/>
  <c r="JN227" i="6" s="1"/>
  <c r="CI227" i="6"/>
  <c r="JH227" i="6" s="1"/>
  <c r="CG227" i="6"/>
  <c r="JF227" i="6" s="1"/>
  <c r="CF227" i="6"/>
  <c r="JD227" i="6" s="1"/>
  <c r="CC227" i="6"/>
  <c r="IZ227" i="6" s="1"/>
  <c r="CA227" i="6"/>
  <c r="IX227" i="6" s="1"/>
  <c r="BZ227" i="6"/>
  <c r="IV227" i="6" s="1"/>
  <c r="BW227" i="6"/>
  <c r="IR227" i="6" s="1"/>
  <c r="BU227" i="6"/>
  <c r="BT227" i="6"/>
  <c r="BQ227" i="6"/>
  <c r="IN227" i="6" s="1"/>
  <c r="BP227" i="6"/>
  <c r="IP227" i="6" s="1"/>
  <c r="BL227" i="6"/>
  <c r="IJ227" i="6" s="1"/>
  <c r="BJ227" i="6"/>
  <c r="BI227" i="6"/>
  <c r="IF227" i="6" s="1"/>
  <c r="BF227" i="6"/>
  <c r="BG227" i="6" s="1"/>
  <c r="BC227" i="6"/>
  <c r="AY227" i="6"/>
  <c r="IB227" i="6" s="1"/>
  <c r="AW227" i="6"/>
  <c r="AV227" i="6"/>
  <c r="AT227" i="6"/>
  <c r="AR227" i="6"/>
  <c r="AQ227" i="6"/>
  <c r="AM227" i="6"/>
  <c r="HT227" i="6" s="1"/>
  <c r="AK227" i="6"/>
  <c r="AJ227" i="6"/>
  <c r="AG227" i="6"/>
  <c r="HP227" i="6" s="1"/>
  <c r="AF227" i="6"/>
  <c r="K227" i="6"/>
  <c r="L227" i="6" s="1"/>
  <c r="E227" i="6"/>
  <c r="D227" i="6"/>
  <c r="NX226" i="6"/>
  <c r="NV226" i="6"/>
  <c r="NK226" i="6"/>
  <c r="NJ226" i="6"/>
  <c r="NI226" i="6"/>
  <c r="NH226" i="6"/>
  <c r="NF226" i="6"/>
  <c r="ND226" i="6"/>
  <c r="NC226" i="6"/>
  <c r="NA226" i="6"/>
  <c r="MZ226" i="6"/>
  <c r="MY226" i="6"/>
  <c r="MW226" i="6"/>
  <c r="MV226" i="6"/>
  <c r="MO226" i="6"/>
  <c r="NZ227" i="6" s="1"/>
  <c r="GH226" i="6"/>
  <c r="GE226" i="6"/>
  <c r="GD226" i="6"/>
  <c r="GC226" i="6"/>
  <c r="GB226" i="6"/>
  <c r="GA226" i="6"/>
  <c r="FZ226" i="6"/>
  <c r="FY226" i="6"/>
  <c r="FX226" i="6"/>
  <c r="FU226" i="6"/>
  <c r="FS226" i="6"/>
  <c r="MJ226" i="6" s="1"/>
  <c r="FQ226" i="6"/>
  <c r="MF226" i="6" s="1"/>
  <c r="FP226" i="6"/>
  <c r="MH226" i="6" s="1"/>
  <c r="FM226" i="6"/>
  <c r="MB226" i="6" s="1"/>
  <c r="FK226" i="6"/>
  <c r="LX226" i="6" s="1"/>
  <c r="FJ226" i="6"/>
  <c r="LZ226" i="6" s="1"/>
  <c r="FG226" i="6"/>
  <c r="LT226" i="6" s="1"/>
  <c r="FE226" i="6"/>
  <c r="LP226" i="6" s="1"/>
  <c r="FD226" i="6"/>
  <c r="LR226" i="6" s="1"/>
  <c r="FA226" i="6"/>
  <c r="LL226" i="6" s="1"/>
  <c r="EY226" i="6"/>
  <c r="EX226" i="6"/>
  <c r="EU226" i="6"/>
  <c r="LH226" i="6" s="1"/>
  <c r="ET226" i="6"/>
  <c r="LJ226" i="6" s="1"/>
  <c r="EO226" i="6"/>
  <c r="EP226" i="6" s="1"/>
  <c r="LD226" i="6" s="1"/>
  <c r="EN226" i="6"/>
  <c r="EM226" i="6"/>
  <c r="EK226" i="6"/>
  <c r="KZ226" i="6" s="1"/>
  <c r="EJ226" i="6"/>
  <c r="LB226" i="6" s="1"/>
  <c r="EE226" i="6"/>
  <c r="KV226" i="6" s="1"/>
  <c r="EC226" i="6"/>
  <c r="EB226" i="6"/>
  <c r="DW226" i="6"/>
  <c r="KR226" i="6" s="1"/>
  <c r="DV226" i="6"/>
  <c r="KT226" i="6" s="1"/>
  <c r="DR226" i="6"/>
  <c r="KN226" i="6" s="1"/>
  <c r="DP226" i="6"/>
  <c r="DO226" i="6"/>
  <c r="DM226" i="6"/>
  <c r="KJ226" i="6" s="1"/>
  <c r="DL226" i="6"/>
  <c r="KL226" i="6" s="1"/>
  <c r="DG226" i="6"/>
  <c r="KF226" i="6" s="1"/>
  <c r="DE226" i="6"/>
  <c r="KB226" i="6" s="1"/>
  <c r="DD226" i="6"/>
  <c r="KD226" i="6" s="1"/>
  <c r="DA226" i="6"/>
  <c r="JX226" i="6" s="1"/>
  <c r="CY226" i="6"/>
  <c r="JT226" i="6" s="1"/>
  <c r="CX226" i="6"/>
  <c r="JV226" i="6" s="1"/>
  <c r="CU226" i="6"/>
  <c r="JP226" i="6" s="1"/>
  <c r="CS226" i="6"/>
  <c r="CP226" i="6"/>
  <c r="JL226" i="6" s="1"/>
  <c r="CO226" i="6"/>
  <c r="JN226" i="6" s="1"/>
  <c r="CI226" i="6"/>
  <c r="JH226" i="6" s="1"/>
  <c r="CG226" i="6"/>
  <c r="JF226" i="6" s="1"/>
  <c r="CF226" i="6"/>
  <c r="JD226" i="6" s="1"/>
  <c r="CC226" i="6"/>
  <c r="IZ226" i="6" s="1"/>
  <c r="CA226" i="6"/>
  <c r="IX226" i="6" s="1"/>
  <c r="BZ226" i="6"/>
  <c r="IV226" i="6" s="1"/>
  <c r="BW226" i="6"/>
  <c r="IR226" i="6" s="1"/>
  <c r="BU226" i="6"/>
  <c r="BT226" i="6"/>
  <c r="BQ226" i="6"/>
  <c r="IN226" i="6" s="1"/>
  <c r="BP226" i="6"/>
  <c r="IP226" i="6" s="1"/>
  <c r="BL226" i="6"/>
  <c r="IJ226" i="6" s="1"/>
  <c r="BJ226" i="6"/>
  <c r="BI226" i="6"/>
  <c r="IF226" i="6" s="1"/>
  <c r="BF226" i="6"/>
  <c r="BG226" i="6" s="1"/>
  <c r="BC226" i="6"/>
  <c r="AY226" i="6"/>
  <c r="IB226" i="6" s="1"/>
  <c r="AW226" i="6"/>
  <c r="AV226" i="6"/>
  <c r="AT226" i="6"/>
  <c r="AR226" i="6"/>
  <c r="HX226" i="6" s="1"/>
  <c r="AQ226" i="6"/>
  <c r="AM226" i="6"/>
  <c r="HT226" i="6" s="1"/>
  <c r="AK226" i="6"/>
  <c r="AJ226" i="6"/>
  <c r="GJ226" i="6" s="1"/>
  <c r="AG226" i="6"/>
  <c r="HP226" i="6" s="1"/>
  <c r="AF226" i="6"/>
  <c r="GG226" i="6" s="1"/>
  <c r="K226" i="6"/>
  <c r="L226" i="6" s="1"/>
  <c r="E226" i="6"/>
  <c r="D226" i="6"/>
  <c r="NX225" i="6"/>
  <c r="NV225" i="6"/>
  <c r="NK225" i="6"/>
  <c r="NJ225" i="6"/>
  <c r="NI225" i="6"/>
  <c r="NH225" i="6"/>
  <c r="NF225" i="6"/>
  <c r="ND225" i="6"/>
  <c r="NC225" i="6"/>
  <c r="NA225" i="6"/>
  <c r="MZ225" i="6"/>
  <c r="MY225" i="6"/>
  <c r="MW225" i="6"/>
  <c r="MV225" i="6"/>
  <c r="MO225" i="6"/>
  <c r="NZ226" i="6" s="1"/>
  <c r="GH225" i="6"/>
  <c r="GE225" i="6"/>
  <c r="GD225" i="6"/>
  <c r="GC225" i="6"/>
  <c r="GB225" i="6"/>
  <c r="GA225" i="6"/>
  <c r="FZ225" i="6"/>
  <c r="FY225" i="6"/>
  <c r="FX225" i="6"/>
  <c r="FU225" i="6"/>
  <c r="FS225" i="6"/>
  <c r="MJ225" i="6" s="1"/>
  <c r="FQ225" i="6"/>
  <c r="MF225" i="6" s="1"/>
  <c r="FP225" i="6"/>
  <c r="MH225" i="6" s="1"/>
  <c r="FM225" i="6"/>
  <c r="MB225" i="6" s="1"/>
  <c r="FK225" i="6"/>
  <c r="LX225" i="6" s="1"/>
  <c r="FJ225" i="6"/>
  <c r="LZ225" i="6" s="1"/>
  <c r="FG225" i="6"/>
  <c r="LT225" i="6" s="1"/>
  <c r="FE225" i="6"/>
  <c r="LP225" i="6" s="1"/>
  <c r="FD225" i="6"/>
  <c r="LR225" i="6" s="1"/>
  <c r="FA225" i="6"/>
  <c r="LL225" i="6" s="1"/>
  <c r="EY225" i="6"/>
  <c r="EX225" i="6"/>
  <c r="EU225" i="6"/>
  <c r="LH225" i="6" s="1"/>
  <c r="ET225" i="6"/>
  <c r="LJ225" i="6" s="1"/>
  <c r="EO225" i="6"/>
  <c r="EP225" i="6" s="1"/>
  <c r="LD225" i="6" s="1"/>
  <c r="EN225" i="6"/>
  <c r="EM225" i="6"/>
  <c r="EK225" i="6"/>
  <c r="KZ225" i="6" s="1"/>
  <c r="EJ225" i="6"/>
  <c r="LB225" i="6" s="1"/>
  <c r="EE225" i="6"/>
  <c r="KV225" i="6" s="1"/>
  <c r="EC225" i="6"/>
  <c r="EB225" i="6"/>
  <c r="DW225" i="6"/>
  <c r="KR225" i="6" s="1"/>
  <c r="DV225" i="6"/>
  <c r="KT225" i="6" s="1"/>
  <c r="DR225" i="6"/>
  <c r="KN225" i="6" s="1"/>
  <c r="DP225" i="6"/>
  <c r="DO225" i="6"/>
  <c r="DM225" i="6"/>
  <c r="KJ225" i="6" s="1"/>
  <c r="DL225" i="6"/>
  <c r="KL225" i="6" s="1"/>
  <c r="DG225" i="6"/>
  <c r="KF225" i="6" s="1"/>
  <c r="DE225" i="6"/>
  <c r="KB225" i="6" s="1"/>
  <c r="DD225" i="6"/>
  <c r="KD225" i="6" s="1"/>
  <c r="DA225" i="6"/>
  <c r="JX225" i="6" s="1"/>
  <c r="CY225" i="6"/>
  <c r="JT225" i="6" s="1"/>
  <c r="CX225" i="6"/>
  <c r="JV225" i="6" s="1"/>
  <c r="CU225" i="6"/>
  <c r="JP225" i="6" s="1"/>
  <c r="CS225" i="6"/>
  <c r="CP225" i="6"/>
  <c r="JL225" i="6" s="1"/>
  <c r="CO225" i="6"/>
  <c r="JN225" i="6" s="1"/>
  <c r="CI225" i="6"/>
  <c r="JH225" i="6" s="1"/>
  <c r="CG225" i="6"/>
  <c r="JF225" i="6" s="1"/>
  <c r="CF225" i="6"/>
  <c r="JD225" i="6" s="1"/>
  <c r="CC225" i="6"/>
  <c r="IZ225" i="6" s="1"/>
  <c r="CA225" i="6"/>
  <c r="IX225" i="6" s="1"/>
  <c r="BZ225" i="6"/>
  <c r="IV225" i="6" s="1"/>
  <c r="BW225" i="6"/>
  <c r="IR225" i="6" s="1"/>
  <c r="BU225" i="6"/>
  <c r="BT225" i="6"/>
  <c r="BQ225" i="6"/>
  <c r="IN225" i="6" s="1"/>
  <c r="BP225" i="6"/>
  <c r="IP225" i="6" s="1"/>
  <c r="BL225" i="6"/>
  <c r="IJ225" i="6" s="1"/>
  <c r="BJ225" i="6"/>
  <c r="BI225" i="6"/>
  <c r="IF225" i="6" s="1"/>
  <c r="BF225" i="6"/>
  <c r="BG225" i="6" s="1"/>
  <c r="BC225" i="6"/>
  <c r="AY225" i="6"/>
  <c r="IB225" i="6" s="1"/>
  <c r="AW225" i="6"/>
  <c r="AV225" i="6"/>
  <c r="AT225" i="6"/>
  <c r="AR225" i="6"/>
  <c r="AQ225" i="6"/>
  <c r="AM225" i="6"/>
  <c r="HT225" i="6" s="1"/>
  <c r="AK225" i="6"/>
  <c r="AJ225" i="6"/>
  <c r="AG225" i="6"/>
  <c r="HP225" i="6" s="1"/>
  <c r="AF225" i="6"/>
  <c r="K225" i="6"/>
  <c r="L225" i="6" s="1"/>
  <c r="E225" i="6"/>
  <c r="D225" i="6"/>
  <c r="NX224" i="6"/>
  <c r="NV224" i="6"/>
  <c r="NK224" i="6"/>
  <c r="NJ224" i="6"/>
  <c r="NI224" i="6"/>
  <c r="NH224" i="6"/>
  <c r="NF224" i="6"/>
  <c r="ND224" i="6"/>
  <c r="NC224" i="6"/>
  <c r="NA224" i="6"/>
  <c r="MZ224" i="6"/>
  <c r="MY224" i="6"/>
  <c r="MW224" i="6"/>
  <c r="MV224" i="6"/>
  <c r="MO224" i="6"/>
  <c r="NZ225" i="6" s="1"/>
  <c r="GH224" i="6"/>
  <c r="GE224" i="6"/>
  <c r="GD224" i="6"/>
  <c r="GC224" i="6"/>
  <c r="GB224" i="6"/>
  <c r="GA224" i="6"/>
  <c r="FZ224" i="6"/>
  <c r="FY224" i="6"/>
  <c r="FX224" i="6"/>
  <c r="FU224" i="6"/>
  <c r="FS224" i="6"/>
  <c r="MJ224" i="6" s="1"/>
  <c r="FQ224" i="6"/>
  <c r="MF224" i="6" s="1"/>
  <c r="FP224" i="6"/>
  <c r="MH224" i="6" s="1"/>
  <c r="FM224" i="6"/>
  <c r="MB224" i="6" s="1"/>
  <c r="FK224" i="6"/>
  <c r="LX224" i="6" s="1"/>
  <c r="FJ224" i="6"/>
  <c r="LZ224" i="6" s="1"/>
  <c r="FG224" i="6"/>
  <c r="LT224" i="6" s="1"/>
  <c r="FE224" i="6"/>
  <c r="LP224" i="6" s="1"/>
  <c r="FD224" i="6"/>
  <c r="LR224" i="6" s="1"/>
  <c r="FA224" i="6"/>
  <c r="LL224" i="6" s="1"/>
  <c r="EY224" i="6"/>
  <c r="EX224" i="6"/>
  <c r="EU224" i="6"/>
  <c r="LH224" i="6" s="1"/>
  <c r="ET224" i="6"/>
  <c r="LJ224" i="6" s="1"/>
  <c r="EO224" i="6"/>
  <c r="EP224" i="6" s="1"/>
  <c r="LD224" i="6" s="1"/>
  <c r="EN224" i="6"/>
  <c r="EM224" i="6"/>
  <c r="EK224" i="6"/>
  <c r="KZ224" i="6" s="1"/>
  <c r="EJ224" i="6"/>
  <c r="LB224" i="6" s="1"/>
  <c r="EE224" i="6"/>
  <c r="KV224" i="6" s="1"/>
  <c r="EC224" i="6"/>
  <c r="EB224" i="6"/>
  <c r="DW224" i="6"/>
  <c r="KR224" i="6" s="1"/>
  <c r="DV224" i="6"/>
  <c r="KT224" i="6" s="1"/>
  <c r="DR224" i="6"/>
  <c r="KN224" i="6" s="1"/>
  <c r="DP224" i="6"/>
  <c r="DO224" i="6"/>
  <c r="DM224" i="6"/>
  <c r="KJ224" i="6" s="1"/>
  <c r="DL224" i="6"/>
  <c r="KL224" i="6" s="1"/>
  <c r="DG224" i="6"/>
  <c r="KF224" i="6" s="1"/>
  <c r="DE224" i="6"/>
  <c r="KB224" i="6" s="1"/>
  <c r="DD224" i="6"/>
  <c r="KD224" i="6" s="1"/>
  <c r="DA224" i="6"/>
  <c r="JX224" i="6" s="1"/>
  <c r="CY224" i="6"/>
  <c r="JT224" i="6" s="1"/>
  <c r="CX224" i="6"/>
  <c r="JV224" i="6" s="1"/>
  <c r="CU224" i="6"/>
  <c r="JP224" i="6" s="1"/>
  <c r="CS224" i="6"/>
  <c r="CP224" i="6"/>
  <c r="JL224" i="6" s="1"/>
  <c r="CO224" i="6"/>
  <c r="JN224" i="6" s="1"/>
  <c r="CI224" i="6"/>
  <c r="JH224" i="6" s="1"/>
  <c r="CG224" i="6"/>
  <c r="JF224" i="6" s="1"/>
  <c r="CF224" i="6"/>
  <c r="JD224" i="6" s="1"/>
  <c r="CC224" i="6"/>
  <c r="IZ224" i="6" s="1"/>
  <c r="CA224" i="6"/>
  <c r="IX224" i="6" s="1"/>
  <c r="BZ224" i="6"/>
  <c r="IV224" i="6" s="1"/>
  <c r="BW224" i="6"/>
  <c r="IR224" i="6" s="1"/>
  <c r="BU224" i="6"/>
  <c r="BT224" i="6"/>
  <c r="BQ224" i="6"/>
  <c r="IN224" i="6" s="1"/>
  <c r="BP224" i="6"/>
  <c r="IP224" i="6" s="1"/>
  <c r="BL224" i="6"/>
  <c r="IJ224" i="6" s="1"/>
  <c r="BJ224" i="6"/>
  <c r="BI224" i="6"/>
  <c r="IF224" i="6" s="1"/>
  <c r="BG224" i="6"/>
  <c r="BF224" i="6"/>
  <c r="BD224" i="6"/>
  <c r="BC224" i="6"/>
  <c r="AY224" i="6"/>
  <c r="IB224" i="6" s="1"/>
  <c r="AW224" i="6"/>
  <c r="AV224" i="6"/>
  <c r="AT224" i="6"/>
  <c r="FW224" i="6" s="1"/>
  <c r="AR224" i="6"/>
  <c r="HX224" i="6" s="1"/>
  <c r="AQ224" i="6"/>
  <c r="AM224" i="6"/>
  <c r="HT224" i="6" s="1"/>
  <c r="AK224" i="6"/>
  <c r="AJ224" i="6"/>
  <c r="GJ224" i="6" s="1"/>
  <c r="AG224" i="6"/>
  <c r="HP224" i="6" s="1"/>
  <c r="AF224" i="6"/>
  <c r="GG224" i="6" s="1"/>
  <c r="K224" i="6"/>
  <c r="L224" i="6" s="1"/>
  <c r="E224" i="6"/>
  <c r="D224" i="6"/>
  <c r="NX223" i="6"/>
  <c r="NV223" i="6"/>
  <c r="NK223" i="6"/>
  <c r="NJ223" i="6"/>
  <c r="NI223" i="6"/>
  <c r="NH223" i="6"/>
  <c r="NF223" i="6"/>
  <c r="ND223" i="6"/>
  <c r="NC223" i="6"/>
  <c r="NA223" i="6"/>
  <c r="MZ223" i="6"/>
  <c r="MY223" i="6"/>
  <c r="MW223" i="6"/>
  <c r="MV223" i="6"/>
  <c r="MO223" i="6"/>
  <c r="NZ224" i="6" s="1"/>
  <c r="GH223" i="6"/>
  <c r="GE223" i="6"/>
  <c r="GD223" i="6"/>
  <c r="GC223" i="6"/>
  <c r="GB223" i="6"/>
  <c r="GA223" i="6"/>
  <c r="FZ223" i="6"/>
  <c r="FY223" i="6"/>
  <c r="FX223" i="6"/>
  <c r="FU223" i="6"/>
  <c r="FS223" i="6"/>
  <c r="MJ223" i="6" s="1"/>
  <c r="FQ223" i="6"/>
  <c r="MF223" i="6" s="1"/>
  <c r="FP223" i="6"/>
  <c r="MH223" i="6" s="1"/>
  <c r="FM223" i="6"/>
  <c r="MB223" i="6" s="1"/>
  <c r="FK223" i="6"/>
  <c r="LX223" i="6" s="1"/>
  <c r="FJ223" i="6"/>
  <c r="LZ223" i="6" s="1"/>
  <c r="FG223" i="6"/>
  <c r="LT223" i="6" s="1"/>
  <c r="FE223" i="6"/>
  <c r="LP223" i="6" s="1"/>
  <c r="FD223" i="6"/>
  <c r="LR223" i="6" s="1"/>
  <c r="FA223" i="6"/>
  <c r="LL223" i="6" s="1"/>
  <c r="EY223" i="6"/>
  <c r="EX223" i="6"/>
  <c r="EU223" i="6"/>
  <c r="LH223" i="6" s="1"/>
  <c r="ET223" i="6"/>
  <c r="LJ223" i="6" s="1"/>
  <c r="EO223" i="6"/>
  <c r="EP223" i="6" s="1"/>
  <c r="LD223" i="6" s="1"/>
  <c r="EN223" i="6"/>
  <c r="EM223" i="6"/>
  <c r="EK223" i="6"/>
  <c r="KZ223" i="6" s="1"/>
  <c r="EJ223" i="6"/>
  <c r="LB223" i="6" s="1"/>
  <c r="EE223" i="6"/>
  <c r="KV223" i="6" s="1"/>
  <c r="EC223" i="6"/>
  <c r="EB223" i="6"/>
  <c r="DW223" i="6"/>
  <c r="KR223" i="6" s="1"/>
  <c r="DV223" i="6"/>
  <c r="KT223" i="6" s="1"/>
  <c r="DR223" i="6"/>
  <c r="KN223" i="6" s="1"/>
  <c r="DP223" i="6"/>
  <c r="DO223" i="6"/>
  <c r="DM223" i="6"/>
  <c r="KJ223" i="6" s="1"/>
  <c r="DL223" i="6"/>
  <c r="KL223" i="6" s="1"/>
  <c r="DG223" i="6"/>
  <c r="KF223" i="6" s="1"/>
  <c r="DE223" i="6"/>
  <c r="KB223" i="6" s="1"/>
  <c r="DD223" i="6"/>
  <c r="KD223" i="6" s="1"/>
  <c r="DA223" i="6"/>
  <c r="JX223" i="6" s="1"/>
  <c r="CY223" i="6"/>
  <c r="JT223" i="6" s="1"/>
  <c r="CX223" i="6"/>
  <c r="JV223" i="6" s="1"/>
  <c r="CU223" i="6"/>
  <c r="JP223" i="6" s="1"/>
  <c r="CS223" i="6"/>
  <c r="CP223" i="6"/>
  <c r="JL223" i="6" s="1"/>
  <c r="CO223" i="6"/>
  <c r="JN223" i="6" s="1"/>
  <c r="CI223" i="6"/>
  <c r="JH223" i="6" s="1"/>
  <c r="CG223" i="6"/>
  <c r="JF223" i="6" s="1"/>
  <c r="CF223" i="6"/>
  <c r="JD223" i="6" s="1"/>
  <c r="CC223" i="6"/>
  <c r="IZ223" i="6" s="1"/>
  <c r="CA223" i="6"/>
  <c r="IX223" i="6" s="1"/>
  <c r="BZ223" i="6"/>
  <c r="IV223" i="6" s="1"/>
  <c r="BW223" i="6"/>
  <c r="IR223" i="6" s="1"/>
  <c r="BU223" i="6"/>
  <c r="BT223" i="6"/>
  <c r="BQ223" i="6"/>
  <c r="IN223" i="6" s="1"/>
  <c r="BP223" i="6"/>
  <c r="IP223" i="6" s="1"/>
  <c r="BL223" i="6"/>
  <c r="IJ223" i="6" s="1"/>
  <c r="BJ223" i="6"/>
  <c r="BI223" i="6"/>
  <c r="IF223" i="6" s="1"/>
  <c r="BF223" i="6"/>
  <c r="BG223" i="6" s="1"/>
  <c r="BC223" i="6"/>
  <c r="AY223" i="6"/>
  <c r="IB223" i="6" s="1"/>
  <c r="AW223" i="6"/>
  <c r="AV223" i="6"/>
  <c r="AT223" i="6"/>
  <c r="AR223" i="6"/>
  <c r="AQ223" i="6"/>
  <c r="AM223" i="6"/>
  <c r="HT223" i="6" s="1"/>
  <c r="AK223" i="6"/>
  <c r="AJ223" i="6"/>
  <c r="AG223" i="6"/>
  <c r="HP223" i="6" s="1"/>
  <c r="AF223" i="6"/>
  <c r="K223" i="6"/>
  <c r="L223" i="6" s="1"/>
  <c r="E223" i="6"/>
  <c r="D223" i="6"/>
  <c r="NX222" i="6"/>
  <c r="NV222" i="6"/>
  <c r="NK222" i="6"/>
  <c r="NJ222" i="6"/>
  <c r="NI222" i="6"/>
  <c r="NH222" i="6"/>
  <c r="NF222" i="6"/>
  <c r="ND222" i="6"/>
  <c r="NC222" i="6"/>
  <c r="NA222" i="6"/>
  <c r="MZ222" i="6"/>
  <c r="MY222" i="6"/>
  <c r="MW222" i="6"/>
  <c r="MV222" i="6"/>
  <c r="MO222" i="6"/>
  <c r="NZ223" i="6" s="1"/>
  <c r="GH222" i="6"/>
  <c r="GE222" i="6"/>
  <c r="GD222" i="6"/>
  <c r="GC222" i="6"/>
  <c r="GB222" i="6"/>
  <c r="GA222" i="6"/>
  <c r="FZ222" i="6"/>
  <c r="FY222" i="6"/>
  <c r="FX222" i="6"/>
  <c r="FU222" i="6"/>
  <c r="FS222" i="6"/>
  <c r="MJ222" i="6" s="1"/>
  <c r="FQ222" i="6"/>
  <c r="MF222" i="6" s="1"/>
  <c r="FP222" i="6"/>
  <c r="MH222" i="6" s="1"/>
  <c r="FM222" i="6"/>
  <c r="MB222" i="6" s="1"/>
  <c r="FK222" i="6"/>
  <c r="LX222" i="6" s="1"/>
  <c r="FJ222" i="6"/>
  <c r="LZ222" i="6" s="1"/>
  <c r="FG222" i="6"/>
  <c r="LT222" i="6" s="1"/>
  <c r="FE222" i="6"/>
  <c r="LP222" i="6" s="1"/>
  <c r="FD222" i="6"/>
  <c r="LR222" i="6" s="1"/>
  <c r="FA222" i="6"/>
  <c r="LL222" i="6" s="1"/>
  <c r="EY222" i="6"/>
  <c r="EX222" i="6"/>
  <c r="EU222" i="6"/>
  <c r="LH222" i="6" s="1"/>
  <c r="ET222" i="6"/>
  <c r="LJ222" i="6" s="1"/>
  <c r="EO222" i="6"/>
  <c r="EP222" i="6" s="1"/>
  <c r="LD222" i="6" s="1"/>
  <c r="EN222" i="6"/>
  <c r="EM222" i="6"/>
  <c r="EK222" i="6"/>
  <c r="KZ222" i="6" s="1"/>
  <c r="EJ222" i="6"/>
  <c r="LB222" i="6" s="1"/>
  <c r="EE222" i="6"/>
  <c r="KV222" i="6" s="1"/>
  <c r="EC222" i="6"/>
  <c r="EB222" i="6"/>
  <c r="DW222" i="6"/>
  <c r="KR222" i="6" s="1"/>
  <c r="DV222" i="6"/>
  <c r="KT222" i="6" s="1"/>
  <c r="DR222" i="6"/>
  <c r="KN222" i="6" s="1"/>
  <c r="DP222" i="6"/>
  <c r="DO222" i="6"/>
  <c r="DM222" i="6"/>
  <c r="KJ222" i="6" s="1"/>
  <c r="DL222" i="6"/>
  <c r="KL222" i="6" s="1"/>
  <c r="DG222" i="6"/>
  <c r="KF222" i="6" s="1"/>
  <c r="DE222" i="6"/>
  <c r="KB222" i="6" s="1"/>
  <c r="DD222" i="6"/>
  <c r="KD222" i="6" s="1"/>
  <c r="DA222" i="6"/>
  <c r="JX222" i="6" s="1"/>
  <c r="CY222" i="6"/>
  <c r="JT222" i="6" s="1"/>
  <c r="CX222" i="6"/>
  <c r="JV222" i="6" s="1"/>
  <c r="CU222" i="6"/>
  <c r="JP222" i="6" s="1"/>
  <c r="CS222" i="6"/>
  <c r="CP222" i="6"/>
  <c r="CO222" i="6"/>
  <c r="JN222" i="6" s="1"/>
  <c r="CI222" i="6"/>
  <c r="JH222" i="6" s="1"/>
  <c r="CG222" i="6"/>
  <c r="JF222" i="6" s="1"/>
  <c r="CF222" i="6"/>
  <c r="JD222" i="6" s="1"/>
  <c r="CC222" i="6"/>
  <c r="IZ222" i="6" s="1"/>
  <c r="CA222" i="6"/>
  <c r="IX222" i="6" s="1"/>
  <c r="BZ222" i="6"/>
  <c r="IV222" i="6" s="1"/>
  <c r="BW222" i="6"/>
  <c r="IR222" i="6" s="1"/>
  <c r="BU222" i="6"/>
  <c r="BT222" i="6"/>
  <c r="BQ222" i="6"/>
  <c r="IN222" i="6" s="1"/>
  <c r="BP222" i="6"/>
  <c r="IP222" i="6" s="1"/>
  <c r="BL222" i="6"/>
  <c r="IJ222" i="6" s="1"/>
  <c r="BJ222" i="6"/>
  <c r="BI222" i="6"/>
  <c r="IF222" i="6" s="1"/>
  <c r="BF222" i="6"/>
  <c r="BG222" i="6" s="1"/>
  <c r="BC222" i="6"/>
  <c r="AY222" i="6"/>
  <c r="IB222" i="6" s="1"/>
  <c r="AW222" i="6"/>
  <c r="AV222" i="6"/>
  <c r="AT222" i="6"/>
  <c r="FW222" i="6" s="1"/>
  <c r="AR222" i="6"/>
  <c r="AQ222" i="6"/>
  <c r="HZ222" i="6" s="1"/>
  <c r="AM222" i="6"/>
  <c r="HT222" i="6" s="1"/>
  <c r="AK222" i="6"/>
  <c r="GI222" i="6" s="1"/>
  <c r="AJ222" i="6"/>
  <c r="AG222" i="6"/>
  <c r="HP222" i="6" s="1"/>
  <c r="AF222" i="6"/>
  <c r="L222" i="6"/>
  <c r="MQ222" i="6" s="1"/>
  <c r="OB223" i="6" s="1"/>
  <c r="K222" i="6"/>
  <c r="E222" i="6"/>
  <c r="D222" i="6"/>
  <c r="NX221" i="6"/>
  <c r="NV221" i="6"/>
  <c r="NK221" i="6"/>
  <c r="NJ221" i="6"/>
  <c r="NI221" i="6"/>
  <c r="NH221" i="6"/>
  <c r="NF221" i="6"/>
  <c r="ND221" i="6"/>
  <c r="NC221" i="6"/>
  <c r="NA221" i="6"/>
  <c r="MZ221" i="6"/>
  <c r="MY221" i="6"/>
  <c r="MW221" i="6"/>
  <c r="MV221" i="6"/>
  <c r="MO221" i="6"/>
  <c r="NZ222" i="6" s="1"/>
  <c r="GH221" i="6"/>
  <c r="GE221" i="6"/>
  <c r="GD221" i="6"/>
  <c r="GC221" i="6"/>
  <c r="GB221" i="6"/>
  <c r="GA221" i="6"/>
  <c r="FZ221" i="6"/>
  <c r="FY221" i="6"/>
  <c r="FX221" i="6"/>
  <c r="FU221" i="6"/>
  <c r="FS221" i="6"/>
  <c r="MJ221" i="6" s="1"/>
  <c r="FQ221" i="6"/>
  <c r="MF221" i="6" s="1"/>
  <c r="FP221" i="6"/>
  <c r="MH221" i="6" s="1"/>
  <c r="FM221" i="6"/>
  <c r="MB221" i="6" s="1"/>
  <c r="FK221" i="6"/>
  <c r="LX221" i="6" s="1"/>
  <c r="FJ221" i="6"/>
  <c r="LZ221" i="6" s="1"/>
  <c r="FG221" i="6"/>
  <c r="LT221" i="6" s="1"/>
  <c r="FE221" i="6"/>
  <c r="LP221" i="6" s="1"/>
  <c r="FD221" i="6"/>
  <c r="LR221" i="6" s="1"/>
  <c r="FA221" i="6"/>
  <c r="LL221" i="6" s="1"/>
  <c r="EY221" i="6"/>
  <c r="EX221" i="6"/>
  <c r="EU221" i="6"/>
  <c r="LH221" i="6" s="1"/>
  <c r="ET221" i="6"/>
  <c r="LJ221" i="6" s="1"/>
  <c r="EO221" i="6"/>
  <c r="EP221" i="6" s="1"/>
  <c r="LD221" i="6" s="1"/>
  <c r="EN221" i="6"/>
  <c r="EM221" i="6"/>
  <c r="EK221" i="6"/>
  <c r="KZ221" i="6" s="1"/>
  <c r="EJ221" i="6"/>
  <c r="LB221" i="6" s="1"/>
  <c r="EE221" i="6"/>
  <c r="KV221" i="6" s="1"/>
  <c r="EC221" i="6"/>
  <c r="EB221" i="6"/>
  <c r="DW221" i="6"/>
  <c r="KR221" i="6" s="1"/>
  <c r="DV221" i="6"/>
  <c r="KT221" i="6" s="1"/>
  <c r="DR221" i="6"/>
  <c r="KN221" i="6" s="1"/>
  <c r="DP221" i="6"/>
  <c r="DO221" i="6"/>
  <c r="DM221" i="6"/>
  <c r="KJ221" i="6" s="1"/>
  <c r="DL221" i="6"/>
  <c r="KL221" i="6" s="1"/>
  <c r="DG221" i="6"/>
  <c r="KF221" i="6" s="1"/>
  <c r="DE221" i="6"/>
  <c r="KB221" i="6" s="1"/>
  <c r="DD221" i="6"/>
  <c r="KD221" i="6" s="1"/>
  <c r="DA221" i="6"/>
  <c r="JX221" i="6" s="1"/>
  <c r="CY221" i="6"/>
  <c r="JT221" i="6" s="1"/>
  <c r="CX221" i="6"/>
  <c r="JV221" i="6" s="1"/>
  <c r="CU221" i="6"/>
  <c r="JP221" i="6" s="1"/>
  <c r="CS221" i="6"/>
  <c r="CP221" i="6"/>
  <c r="JL221" i="6" s="1"/>
  <c r="CO221" i="6"/>
  <c r="JN221" i="6" s="1"/>
  <c r="CI221" i="6"/>
  <c r="JH221" i="6" s="1"/>
  <c r="CG221" i="6"/>
  <c r="JF221" i="6" s="1"/>
  <c r="CF221" i="6"/>
  <c r="JD221" i="6" s="1"/>
  <c r="CC221" i="6"/>
  <c r="IZ221" i="6" s="1"/>
  <c r="CA221" i="6"/>
  <c r="IX221" i="6" s="1"/>
  <c r="BZ221" i="6"/>
  <c r="IV221" i="6" s="1"/>
  <c r="BW221" i="6"/>
  <c r="IR221" i="6" s="1"/>
  <c r="BU221" i="6"/>
  <c r="BT221" i="6"/>
  <c r="BQ221" i="6"/>
  <c r="IN221" i="6" s="1"/>
  <c r="BP221" i="6"/>
  <c r="IP221" i="6" s="1"/>
  <c r="BL221" i="6"/>
  <c r="IJ221" i="6" s="1"/>
  <c r="BJ221" i="6"/>
  <c r="BI221" i="6"/>
  <c r="IF221" i="6" s="1"/>
  <c r="BF221" i="6"/>
  <c r="BG221" i="6" s="1"/>
  <c r="BC221" i="6"/>
  <c r="AY221" i="6"/>
  <c r="IB221" i="6" s="1"/>
  <c r="AW221" i="6"/>
  <c r="AV221" i="6"/>
  <c r="AT221" i="6"/>
  <c r="AR221" i="6"/>
  <c r="AQ221" i="6"/>
  <c r="AM221" i="6"/>
  <c r="HT221" i="6" s="1"/>
  <c r="AK221" i="6"/>
  <c r="AJ221" i="6"/>
  <c r="AG221" i="6"/>
  <c r="HP221" i="6" s="1"/>
  <c r="AF221" i="6"/>
  <c r="K221" i="6"/>
  <c r="L221" i="6" s="1"/>
  <c r="E221" i="6"/>
  <c r="D221" i="6"/>
  <c r="NX220" i="6"/>
  <c r="NV220" i="6"/>
  <c r="NK220" i="6"/>
  <c r="NJ220" i="6"/>
  <c r="NI220" i="6"/>
  <c r="NH220" i="6"/>
  <c r="NF220" i="6"/>
  <c r="ND220" i="6"/>
  <c r="NC220" i="6"/>
  <c r="NA220" i="6"/>
  <c r="MZ220" i="6"/>
  <c r="MY220" i="6"/>
  <c r="MW220" i="6"/>
  <c r="MV220" i="6"/>
  <c r="MO220" i="6"/>
  <c r="NZ221" i="6" s="1"/>
  <c r="GH220" i="6"/>
  <c r="GE220" i="6"/>
  <c r="GD220" i="6"/>
  <c r="GC220" i="6"/>
  <c r="GB220" i="6"/>
  <c r="GA220" i="6"/>
  <c r="FZ220" i="6"/>
  <c r="FY220" i="6"/>
  <c r="FX220" i="6"/>
  <c r="FU220" i="6"/>
  <c r="FS220" i="6"/>
  <c r="MJ220" i="6" s="1"/>
  <c r="FQ220" i="6"/>
  <c r="MF220" i="6" s="1"/>
  <c r="FP220" i="6"/>
  <c r="MH220" i="6" s="1"/>
  <c r="FM220" i="6"/>
  <c r="MB220" i="6" s="1"/>
  <c r="FK220" i="6"/>
  <c r="LX220" i="6" s="1"/>
  <c r="FJ220" i="6"/>
  <c r="LZ220" i="6" s="1"/>
  <c r="FG220" i="6"/>
  <c r="LT220" i="6" s="1"/>
  <c r="FE220" i="6"/>
  <c r="LP220" i="6" s="1"/>
  <c r="FD220" i="6"/>
  <c r="LR220" i="6" s="1"/>
  <c r="FA220" i="6"/>
  <c r="LL220" i="6" s="1"/>
  <c r="EY220" i="6"/>
  <c r="EX220" i="6"/>
  <c r="EU220" i="6"/>
  <c r="LH220" i="6" s="1"/>
  <c r="ET220" i="6"/>
  <c r="LJ220" i="6" s="1"/>
  <c r="EO220" i="6"/>
  <c r="EP220" i="6" s="1"/>
  <c r="LD220" i="6" s="1"/>
  <c r="EN220" i="6"/>
  <c r="EM220" i="6"/>
  <c r="EK220" i="6"/>
  <c r="KZ220" i="6" s="1"/>
  <c r="EJ220" i="6"/>
  <c r="LB220" i="6" s="1"/>
  <c r="EE220" i="6"/>
  <c r="KV220" i="6" s="1"/>
  <c r="EC220" i="6"/>
  <c r="EB220" i="6"/>
  <c r="DW220" i="6"/>
  <c r="KR220" i="6" s="1"/>
  <c r="DV220" i="6"/>
  <c r="KT220" i="6" s="1"/>
  <c r="DR220" i="6"/>
  <c r="KN220" i="6" s="1"/>
  <c r="DP220" i="6"/>
  <c r="DO220" i="6"/>
  <c r="DM220" i="6"/>
  <c r="KJ220" i="6" s="1"/>
  <c r="DL220" i="6"/>
  <c r="KL220" i="6" s="1"/>
  <c r="DG220" i="6"/>
  <c r="KF220" i="6" s="1"/>
  <c r="DE220" i="6"/>
  <c r="KB220" i="6" s="1"/>
  <c r="DD220" i="6"/>
  <c r="KD220" i="6" s="1"/>
  <c r="DA220" i="6"/>
  <c r="JX220" i="6" s="1"/>
  <c r="CY220" i="6"/>
  <c r="JT220" i="6" s="1"/>
  <c r="CX220" i="6"/>
  <c r="JV220" i="6" s="1"/>
  <c r="CU220" i="6"/>
  <c r="JP220" i="6" s="1"/>
  <c r="CS220" i="6"/>
  <c r="CP220" i="6"/>
  <c r="CO220" i="6"/>
  <c r="JN220" i="6" s="1"/>
  <c r="CI220" i="6"/>
  <c r="JH220" i="6" s="1"/>
  <c r="CG220" i="6"/>
  <c r="JF220" i="6" s="1"/>
  <c r="CF220" i="6"/>
  <c r="JD220" i="6" s="1"/>
  <c r="CC220" i="6"/>
  <c r="IZ220" i="6" s="1"/>
  <c r="CA220" i="6"/>
  <c r="IX220" i="6" s="1"/>
  <c r="BZ220" i="6"/>
  <c r="IV220" i="6" s="1"/>
  <c r="BW220" i="6"/>
  <c r="IR220" i="6" s="1"/>
  <c r="BU220" i="6"/>
  <c r="BT220" i="6"/>
  <c r="BQ220" i="6"/>
  <c r="IN220" i="6" s="1"/>
  <c r="BP220" i="6"/>
  <c r="IP220" i="6" s="1"/>
  <c r="BL220" i="6"/>
  <c r="IJ220" i="6" s="1"/>
  <c r="BJ220" i="6"/>
  <c r="BI220" i="6"/>
  <c r="IF220" i="6" s="1"/>
  <c r="BF220" i="6"/>
  <c r="BG220" i="6" s="1"/>
  <c r="BC220" i="6"/>
  <c r="IH220" i="6" s="1"/>
  <c r="AY220" i="6"/>
  <c r="IB220" i="6" s="1"/>
  <c r="AW220" i="6"/>
  <c r="AV220" i="6"/>
  <c r="AT220" i="6"/>
  <c r="FW220" i="6" s="1"/>
  <c r="AR220" i="6"/>
  <c r="AQ220" i="6"/>
  <c r="HZ220" i="6" s="1"/>
  <c r="AM220" i="6"/>
  <c r="HT220" i="6" s="1"/>
  <c r="AK220" i="6"/>
  <c r="AJ220" i="6"/>
  <c r="AG220" i="6"/>
  <c r="HP220" i="6" s="1"/>
  <c r="AF220" i="6"/>
  <c r="L220" i="6"/>
  <c r="K220" i="6"/>
  <c r="E220" i="6"/>
  <c r="D220" i="6"/>
  <c r="NX219" i="6"/>
  <c r="NV219" i="6"/>
  <c r="NK219" i="6"/>
  <c r="NJ219" i="6"/>
  <c r="NI219" i="6"/>
  <c r="NH219" i="6"/>
  <c r="NF219" i="6"/>
  <c r="ND219" i="6"/>
  <c r="NC219" i="6"/>
  <c r="NB219" i="6"/>
  <c r="NA219" i="6"/>
  <c r="MZ219" i="6"/>
  <c r="MY219" i="6"/>
  <c r="MW219" i="6"/>
  <c r="MV219" i="6"/>
  <c r="MO219" i="6"/>
  <c r="NZ220" i="6" s="1"/>
  <c r="GH219" i="6"/>
  <c r="GE219" i="6"/>
  <c r="GD219" i="6"/>
  <c r="GC219" i="6"/>
  <c r="GB219" i="6"/>
  <c r="GA219" i="6"/>
  <c r="FZ219" i="6"/>
  <c r="FY219" i="6"/>
  <c r="FX219" i="6"/>
  <c r="FU219" i="6"/>
  <c r="FS219" i="6"/>
  <c r="MJ219" i="6" s="1"/>
  <c r="FQ219" i="6"/>
  <c r="MF219" i="6" s="1"/>
  <c r="FP219" i="6"/>
  <c r="MH219" i="6" s="1"/>
  <c r="FM219" i="6"/>
  <c r="MB219" i="6" s="1"/>
  <c r="FK219" i="6"/>
  <c r="LX219" i="6" s="1"/>
  <c r="FJ219" i="6"/>
  <c r="LZ219" i="6" s="1"/>
  <c r="FG219" i="6"/>
  <c r="LT219" i="6" s="1"/>
  <c r="FE219" i="6"/>
  <c r="LP219" i="6" s="1"/>
  <c r="FD219" i="6"/>
  <c r="LR219" i="6" s="1"/>
  <c r="FA219" i="6"/>
  <c r="LL219" i="6" s="1"/>
  <c r="EY219" i="6"/>
  <c r="EX219" i="6"/>
  <c r="EU219" i="6"/>
  <c r="LH219" i="6" s="1"/>
  <c r="ET219" i="6"/>
  <c r="LJ219" i="6" s="1"/>
  <c r="EP219" i="6"/>
  <c r="LD219" i="6" s="1"/>
  <c r="EO219" i="6"/>
  <c r="EN219" i="6"/>
  <c r="EM219" i="6"/>
  <c r="EK219" i="6"/>
  <c r="KZ219" i="6" s="1"/>
  <c r="EJ219" i="6"/>
  <c r="LB219" i="6" s="1"/>
  <c r="EE219" i="6"/>
  <c r="KV219" i="6" s="1"/>
  <c r="EC219" i="6"/>
  <c r="EB219" i="6"/>
  <c r="DW219" i="6"/>
  <c r="KR219" i="6" s="1"/>
  <c r="DV219" i="6"/>
  <c r="KT219" i="6" s="1"/>
  <c r="DR219" i="6"/>
  <c r="KN219" i="6" s="1"/>
  <c r="DP219" i="6"/>
  <c r="DO219" i="6"/>
  <c r="DM219" i="6"/>
  <c r="KJ219" i="6" s="1"/>
  <c r="DL219" i="6"/>
  <c r="KL219" i="6" s="1"/>
  <c r="DG219" i="6"/>
  <c r="KF219" i="6" s="1"/>
  <c r="DE219" i="6"/>
  <c r="KB219" i="6" s="1"/>
  <c r="DD219" i="6"/>
  <c r="KD219" i="6" s="1"/>
  <c r="DA219" i="6"/>
  <c r="JX219" i="6" s="1"/>
  <c r="CY219" i="6"/>
  <c r="JT219" i="6" s="1"/>
  <c r="CX219" i="6"/>
  <c r="JV219" i="6" s="1"/>
  <c r="CU219" i="6"/>
  <c r="JP219" i="6" s="1"/>
  <c r="CS219" i="6"/>
  <c r="CP219" i="6"/>
  <c r="JL219" i="6" s="1"/>
  <c r="CO219" i="6"/>
  <c r="JN219" i="6" s="1"/>
  <c r="CI219" i="6"/>
  <c r="JH219" i="6" s="1"/>
  <c r="CG219" i="6"/>
  <c r="JF219" i="6" s="1"/>
  <c r="CF219" i="6"/>
  <c r="JD219" i="6" s="1"/>
  <c r="CC219" i="6"/>
  <c r="IZ219" i="6" s="1"/>
  <c r="CA219" i="6"/>
  <c r="IX219" i="6" s="1"/>
  <c r="BZ219" i="6"/>
  <c r="IV219" i="6" s="1"/>
  <c r="BW219" i="6"/>
  <c r="IR219" i="6" s="1"/>
  <c r="BU219" i="6"/>
  <c r="BT219" i="6"/>
  <c r="BQ219" i="6"/>
  <c r="IN219" i="6" s="1"/>
  <c r="BP219" i="6"/>
  <c r="IP219" i="6" s="1"/>
  <c r="BL219" i="6"/>
  <c r="IJ219" i="6" s="1"/>
  <c r="BJ219" i="6"/>
  <c r="BI219" i="6"/>
  <c r="IF219" i="6" s="1"/>
  <c r="BF219" i="6"/>
  <c r="BG219" i="6" s="1"/>
  <c r="BC219" i="6"/>
  <c r="AY219" i="6"/>
  <c r="IB219" i="6" s="1"/>
  <c r="AW219" i="6"/>
  <c r="AV219" i="6"/>
  <c r="AT219" i="6"/>
  <c r="AR219" i="6"/>
  <c r="AQ219" i="6"/>
  <c r="AM219" i="6"/>
  <c r="HT219" i="6" s="1"/>
  <c r="AK219" i="6"/>
  <c r="AJ219" i="6"/>
  <c r="AG219" i="6"/>
  <c r="HP219" i="6" s="1"/>
  <c r="AF219" i="6"/>
  <c r="HR219" i="6" s="1"/>
  <c r="K219" i="6"/>
  <c r="L219" i="6" s="1"/>
  <c r="MQ219" i="6" s="1"/>
  <c r="OB220" i="6" s="1"/>
  <c r="E219" i="6"/>
  <c r="D219" i="6"/>
  <c r="NX218" i="6"/>
  <c r="NV218" i="6"/>
  <c r="NK218" i="6"/>
  <c r="NJ218" i="6"/>
  <c r="NI218" i="6"/>
  <c r="NH218" i="6"/>
  <c r="NF218" i="6"/>
  <c r="ND218" i="6"/>
  <c r="NC218" i="6"/>
  <c r="NA218" i="6"/>
  <c r="MZ218" i="6"/>
  <c r="MY218" i="6"/>
  <c r="MW218" i="6"/>
  <c r="MV218" i="6"/>
  <c r="MO218" i="6"/>
  <c r="NZ219" i="6" s="1"/>
  <c r="GH218" i="6"/>
  <c r="GE218" i="6"/>
  <c r="GD218" i="6"/>
  <c r="GC218" i="6"/>
  <c r="GB218" i="6"/>
  <c r="GA218" i="6"/>
  <c r="FZ218" i="6"/>
  <c r="FY218" i="6"/>
  <c r="FX218" i="6"/>
  <c r="FU218" i="6"/>
  <c r="FS218" i="6"/>
  <c r="MJ218" i="6" s="1"/>
  <c r="FQ218" i="6"/>
  <c r="MF218" i="6" s="1"/>
  <c r="FP218" i="6"/>
  <c r="MH218" i="6" s="1"/>
  <c r="FM218" i="6"/>
  <c r="MB218" i="6" s="1"/>
  <c r="FK218" i="6"/>
  <c r="LX218" i="6" s="1"/>
  <c r="FJ218" i="6"/>
  <c r="LZ218" i="6" s="1"/>
  <c r="FG218" i="6"/>
  <c r="LT218" i="6" s="1"/>
  <c r="FE218" i="6"/>
  <c r="LP218" i="6" s="1"/>
  <c r="FD218" i="6"/>
  <c r="LR218" i="6" s="1"/>
  <c r="FA218" i="6"/>
  <c r="LL218" i="6" s="1"/>
  <c r="EY218" i="6"/>
  <c r="EX218" i="6"/>
  <c r="EU218" i="6"/>
  <c r="LH218" i="6" s="1"/>
  <c r="ET218" i="6"/>
  <c r="LJ218" i="6" s="1"/>
  <c r="EO218" i="6"/>
  <c r="EP218" i="6" s="1"/>
  <c r="LD218" i="6" s="1"/>
  <c r="EN218" i="6"/>
  <c r="EM218" i="6"/>
  <c r="EK218" i="6"/>
  <c r="KZ218" i="6" s="1"/>
  <c r="EJ218" i="6"/>
  <c r="LB218" i="6" s="1"/>
  <c r="EE218" i="6"/>
  <c r="KV218" i="6" s="1"/>
  <c r="EC218" i="6"/>
  <c r="EB218" i="6"/>
  <c r="DW218" i="6"/>
  <c r="KR218" i="6" s="1"/>
  <c r="DV218" i="6"/>
  <c r="KT218" i="6" s="1"/>
  <c r="DR218" i="6"/>
  <c r="KN218" i="6" s="1"/>
  <c r="DP218" i="6"/>
  <c r="DO218" i="6"/>
  <c r="DM218" i="6"/>
  <c r="KJ218" i="6" s="1"/>
  <c r="DL218" i="6"/>
  <c r="KL218" i="6" s="1"/>
  <c r="DG218" i="6"/>
  <c r="KF218" i="6" s="1"/>
  <c r="DE218" i="6"/>
  <c r="KB218" i="6" s="1"/>
  <c r="DD218" i="6"/>
  <c r="KD218" i="6" s="1"/>
  <c r="DA218" i="6"/>
  <c r="JX218" i="6" s="1"/>
  <c r="CY218" i="6"/>
  <c r="JT218" i="6" s="1"/>
  <c r="CX218" i="6"/>
  <c r="JV218" i="6" s="1"/>
  <c r="CU218" i="6"/>
  <c r="JP218" i="6" s="1"/>
  <c r="CS218" i="6"/>
  <c r="CP218" i="6"/>
  <c r="CO218" i="6"/>
  <c r="JN218" i="6" s="1"/>
  <c r="CI218" i="6"/>
  <c r="JH218" i="6" s="1"/>
  <c r="CG218" i="6"/>
  <c r="JF218" i="6" s="1"/>
  <c r="CF218" i="6"/>
  <c r="JD218" i="6" s="1"/>
  <c r="CC218" i="6"/>
  <c r="IZ218" i="6" s="1"/>
  <c r="CA218" i="6"/>
  <c r="IX218" i="6" s="1"/>
  <c r="BZ218" i="6"/>
  <c r="IV218" i="6" s="1"/>
  <c r="BW218" i="6"/>
  <c r="IR218" i="6" s="1"/>
  <c r="BU218" i="6"/>
  <c r="BT218" i="6"/>
  <c r="BQ218" i="6"/>
  <c r="IN218" i="6" s="1"/>
  <c r="BP218" i="6"/>
  <c r="IP218" i="6" s="1"/>
  <c r="BL218" i="6"/>
  <c r="IJ218" i="6" s="1"/>
  <c r="BJ218" i="6"/>
  <c r="BI218" i="6"/>
  <c r="IF218" i="6" s="1"/>
  <c r="BF218" i="6"/>
  <c r="BG218" i="6" s="1"/>
  <c r="BC218" i="6"/>
  <c r="AY218" i="6"/>
  <c r="IB218" i="6" s="1"/>
  <c r="AW218" i="6"/>
  <c r="AV218" i="6"/>
  <c r="AT218" i="6"/>
  <c r="AR218" i="6"/>
  <c r="AQ218" i="6"/>
  <c r="AM218" i="6"/>
  <c r="HT218" i="6" s="1"/>
  <c r="AK218" i="6"/>
  <c r="AJ218" i="6"/>
  <c r="AG218" i="6"/>
  <c r="HP218" i="6" s="1"/>
  <c r="AF218" i="6"/>
  <c r="HR218" i="6" s="1"/>
  <c r="K218" i="6"/>
  <c r="L218" i="6" s="1"/>
  <c r="MQ218" i="6" s="1"/>
  <c r="OB219" i="6" s="1"/>
  <c r="E218" i="6"/>
  <c r="D218" i="6"/>
  <c r="NX217" i="6"/>
  <c r="NV217" i="6"/>
  <c r="NK217" i="6"/>
  <c r="NJ217" i="6"/>
  <c r="NI217" i="6"/>
  <c r="NF217" i="6"/>
  <c r="ND217" i="6"/>
  <c r="NC217" i="6"/>
  <c r="NA217" i="6"/>
  <c r="MZ217" i="6"/>
  <c r="MY217" i="6"/>
  <c r="MW217" i="6"/>
  <c r="MV217" i="6"/>
  <c r="MO217" i="6"/>
  <c r="NZ218" i="6" s="1"/>
  <c r="GH217" i="6"/>
  <c r="GE217" i="6"/>
  <c r="GD217" i="6"/>
  <c r="GC217" i="6"/>
  <c r="GB217" i="6"/>
  <c r="GA217" i="6"/>
  <c r="FZ217" i="6"/>
  <c r="FY217" i="6"/>
  <c r="FX217" i="6"/>
  <c r="FU217" i="6"/>
  <c r="FS217" i="6"/>
  <c r="MJ217" i="6" s="1"/>
  <c r="FQ217" i="6"/>
  <c r="MF217" i="6" s="1"/>
  <c r="FP217" i="6"/>
  <c r="MH217" i="6" s="1"/>
  <c r="FM217" i="6"/>
  <c r="MB217" i="6" s="1"/>
  <c r="FK217" i="6"/>
  <c r="LX217" i="6" s="1"/>
  <c r="FJ217" i="6"/>
  <c r="LZ217" i="6" s="1"/>
  <c r="FG217" i="6"/>
  <c r="LT217" i="6" s="1"/>
  <c r="FE217" i="6"/>
  <c r="LP217" i="6" s="1"/>
  <c r="FD217" i="6"/>
  <c r="LR217" i="6" s="1"/>
  <c r="FA217" i="6"/>
  <c r="LL217" i="6" s="1"/>
  <c r="EY217" i="6"/>
  <c r="EX217" i="6"/>
  <c r="EU217" i="6"/>
  <c r="LH217" i="6" s="1"/>
  <c r="ET217" i="6"/>
  <c r="LJ217" i="6" s="1"/>
  <c r="EO217" i="6"/>
  <c r="EP217" i="6" s="1"/>
  <c r="LD217" i="6" s="1"/>
  <c r="EN217" i="6"/>
  <c r="EM217" i="6"/>
  <c r="EK217" i="6"/>
  <c r="KZ217" i="6" s="1"/>
  <c r="EJ217" i="6"/>
  <c r="LB217" i="6" s="1"/>
  <c r="EE217" i="6"/>
  <c r="KV217" i="6" s="1"/>
  <c r="EC217" i="6"/>
  <c r="EB217" i="6"/>
  <c r="DW217" i="6"/>
  <c r="KR217" i="6" s="1"/>
  <c r="DV217" i="6"/>
  <c r="KT217" i="6" s="1"/>
  <c r="DR217" i="6"/>
  <c r="KN217" i="6" s="1"/>
  <c r="DP217" i="6"/>
  <c r="DO217" i="6"/>
  <c r="DM217" i="6"/>
  <c r="KJ217" i="6" s="1"/>
  <c r="DL217" i="6"/>
  <c r="KL217" i="6" s="1"/>
  <c r="DG217" i="6"/>
  <c r="KF217" i="6" s="1"/>
  <c r="DE217" i="6"/>
  <c r="KB217" i="6" s="1"/>
  <c r="DD217" i="6"/>
  <c r="KD217" i="6" s="1"/>
  <c r="DA217" i="6"/>
  <c r="JX217" i="6" s="1"/>
  <c r="CY217" i="6"/>
  <c r="JT217" i="6" s="1"/>
  <c r="CX217" i="6"/>
  <c r="JV217" i="6" s="1"/>
  <c r="CU217" i="6"/>
  <c r="JP217" i="6" s="1"/>
  <c r="CS217" i="6"/>
  <c r="CP217" i="6"/>
  <c r="JL217" i="6" s="1"/>
  <c r="CO217" i="6"/>
  <c r="JN217" i="6" s="1"/>
  <c r="CI217" i="6"/>
  <c r="JH217" i="6" s="1"/>
  <c r="CG217" i="6"/>
  <c r="JF217" i="6" s="1"/>
  <c r="CF217" i="6"/>
  <c r="JD217" i="6" s="1"/>
  <c r="CC217" i="6"/>
  <c r="IZ217" i="6" s="1"/>
  <c r="CA217" i="6"/>
  <c r="IX217" i="6" s="1"/>
  <c r="BZ217" i="6"/>
  <c r="IV217" i="6" s="1"/>
  <c r="BW217" i="6"/>
  <c r="IR217" i="6" s="1"/>
  <c r="BU217" i="6"/>
  <c r="BT217" i="6"/>
  <c r="BQ217" i="6"/>
  <c r="IN217" i="6" s="1"/>
  <c r="BP217" i="6"/>
  <c r="IP217" i="6" s="1"/>
  <c r="BL217" i="6"/>
  <c r="IJ217" i="6" s="1"/>
  <c r="BJ217" i="6"/>
  <c r="BI217" i="6"/>
  <c r="IF217" i="6" s="1"/>
  <c r="BF217" i="6"/>
  <c r="BG217" i="6" s="1"/>
  <c r="BC217" i="6"/>
  <c r="AY217" i="6"/>
  <c r="IB217" i="6" s="1"/>
  <c r="AW217" i="6"/>
  <c r="AV217" i="6"/>
  <c r="AT217" i="6"/>
  <c r="AR217" i="6"/>
  <c r="AQ217" i="6"/>
  <c r="AM217" i="6"/>
  <c r="HT217" i="6" s="1"/>
  <c r="AK217" i="6"/>
  <c r="AJ217" i="6"/>
  <c r="AG217" i="6"/>
  <c r="HP217" i="6" s="1"/>
  <c r="AF217" i="6"/>
  <c r="K217" i="6"/>
  <c r="L217" i="6" s="1"/>
  <c r="E217" i="6"/>
  <c r="D217" i="6"/>
  <c r="NX216" i="6"/>
  <c r="NV216" i="6"/>
  <c r="NK216" i="6"/>
  <c r="NJ216" i="6"/>
  <c r="NI216" i="6"/>
  <c r="NF216" i="6"/>
  <c r="ND216" i="6"/>
  <c r="NC216" i="6"/>
  <c r="NA216" i="6"/>
  <c r="MZ216" i="6"/>
  <c r="MY216" i="6"/>
  <c r="MW216" i="6"/>
  <c r="MV216" i="6"/>
  <c r="MO216" i="6"/>
  <c r="NZ217" i="6" s="1"/>
  <c r="GH216" i="6"/>
  <c r="GE216" i="6"/>
  <c r="GD216" i="6"/>
  <c r="GC216" i="6"/>
  <c r="GB216" i="6"/>
  <c r="GA216" i="6"/>
  <c r="FZ216" i="6"/>
  <c r="FY216" i="6"/>
  <c r="FX216" i="6"/>
  <c r="FU216" i="6"/>
  <c r="FS216" i="6"/>
  <c r="MJ216" i="6" s="1"/>
  <c r="FQ216" i="6"/>
  <c r="MF216" i="6" s="1"/>
  <c r="FP216" i="6"/>
  <c r="MH216" i="6" s="1"/>
  <c r="FM216" i="6"/>
  <c r="MB216" i="6" s="1"/>
  <c r="FK216" i="6"/>
  <c r="LX216" i="6" s="1"/>
  <c r="FJ216" i="6"/>
  <c r="LZ216" i="6" s="1"/>
  <c r="FG216" i="6"/>
  <c r="LT216" i="6" s="1"/>
  <c r="FE216" i="6"/>
  <c r="LP216" i="6" s="1"/>
  <c r="FD216" i="6"/>
  <c r="LR216" i="6" s="1"/>
  <c r="FA216" i="6"/>
  <c r="LL216" i="6" s="1"/>
  <c r="EY216" i="6"/>
  <c r="EX216" i="6"/>
  <c r="EU216" i="6"/>
  <c r="LH216" i="6" s="1"/>
  <c r="ET216" i="6"/>
  <c r="LJ216" i="6" s="1"/>
  <c r="EO216" i="6"/>
  <c r="EP216" i="6" s="1"/>
  <c r="LD216" i="6" s="1"/>
  <c r="EN216" i="6"/>
  <c r="EM216" i="6"/>
  <c r="EK216" i="6"/>
  <c r="KZ216" i="6" s="1"/>
  <c r="EJ216" i="6"/>
  <c r="LB216" i="6" s="1"/>
  <c r="EE216" i="6"/>
  <c r="KV216" i="6" s="1"/>
  <c r="EC216" i="6"/>
  <c r="EB216" i="6"/>
  <c r="DW216" i="6"/>
  <c r="KR216" i="6" s="1"/>
  <c r="DV216" i="6"/>
  <c r="KT216" i="6" s="1"/>
  <c r="DR216" i="6"/>
  <c r="KN216" i="6" s="1"/>
  <c r="DP216" i="6"/>
  <c r="DO216" i="6"/>
  <c r="DM216" i="6"/>
  <c r="KJ216" i="6" s="1"/>
  <c r="DL216" i="6"/>
  <c r="KL216" i="6" s="1"/>
  <c r="DG216" i="6"/>
  <c r="KF216" i="6" s="1"/>
  <c r="DE216" i="6"/>
  <c r="KB216" i="6" s="1"/>
  <c r="DD216" i="6"/>
  <c r="KD216" i="6" s="1"/>
  <c r="DA216" i="6"/>
  <c r="JX216" i="6" s="1"/>
  <c r="CY216" i="6"/>
  <c r="JT216" i="6" s="1"/>
  <c r="CX216" i="6"/>
  <c r="JV216" i="6" s="1"/>
  <c r="CU216" i="6"/>
  <c r="JP216" i="6" s="1"/>
  <c r="CS216" i="6"/>
  <c r="CP216" i="6"/>
  <c r="CO216" i="6"/>
  <c r="JN216" i="6" s="1"/>
  <c r="CI216" i="6"/>
  <c r="JH216" i="6" s="1"/>
  <c r="CG216" i="6"/>
  <c r="JF216" i="6" s="1"/>
  <c r="CF216" i="6"/>
  <c r="JD216" i="6" s="1"/>
  <c r="CC216" i="6"/>
  <c r="IZ216" i="6" s="1"/>
  <c r="CA216" i="6"/>
  <c r="IX216" i="6" s="1"/>
  <c r="BZ216" i="6"/>
  <c r="IV216" i="6" s="1"/>
  <c r="BW216" i="6"/>
  <c r="IR216" i="6" s="1"/>
  <c r="BU216" i="6"/>
  <c r="BT216" i="6"/>
  <c r="BQ216" i="6"/>
  <c r="IN216" i="6" s="1"/>
  <c r="BP216" i="6"/>
  <c r="IP216" i="6" s="1"/>
  <c r="BL216" i="6"/>
  <c r="IJ216" i="6" s="1"/>
  <c r="BJ216" i="6"/>
  <c r="BI216" i="6"/>
  <c r="IF216" i="6" s="1"/>
  <c r="BF216" i="6"/>
  <c r="BG216" i="6" s="1"/>
  <c r="BC216" i="6"/>
  <c r="AY216" i="6"/>
  <c r="IB216" i="6" s="1"/>
  <c r="AW216" i="6"/>
  <c r="AV216" i="6"/>
  <c r="AT216" i="6"/>
  <c r="AR216" i="6"/>
  <c r="AQ216" i="6"/>
  <c r="AM216" i="6"/>
  <c r="HT216" i="6" s="1"/>
  <c r="AK216" i="6"/>
  <c r="AJ216" i="6"/>
  <c r="AG216" i="6"/>
  <c r="HP216" i="6" s="1"/>
  <c r="AF216" i="6"/>
  <c r="HR216" i="6" s="1"/>
  <c r="K216" i="6"/>
  <c r="E216" i="6"/>
  <c r="D216" i="6"/>
  <c r="NX215" i="6"/>
  <c r="NV215" i="6"/>
  <c r="NK215" i="6"/>
  <c r="NJ215" i="6"/>
  <c r="NI215" i="6"/>
  <c r="NH215" i="6"/>
  <c r="NF215" i="6"/>
  <c r="ND215" i="6"/>
  <c r="NC215" i="6"/>
  <c r="NA215" i="6"/>
  <c r="MZ215" i="6"/>
  <c r="MY215" i="6"/>
  <c r="MW215" i="6"/>
  <c r="MV215" i="6"/>
  <c r="MO215" i="6"/>
  <c r="NZ216" i="6" s="1"/>
  <c r="GH215" i="6"/>
  <c r="GE215" i="6"/>
  <c r="GD215" i="6"/>
  <c r="GC215" i="6"/>
  <c r="GB215" i="6"/>
  <c r="GA215" i="6"/>
  <c r="FZ215" i="6"/>
  <c r="FY215" i="6"/>
  <c r="FX215" i="6"/>
  <c r="FU215" i="6"/>
  <c r="FS215" i="6"/>
  <c r="MJ215" i="6" s="1"/>
  <c r="FQ215" i="6"/>
  <c r="MF215" i="6" s="1"/>
  <c r="FP215" i="6"/>
  <c r="MH215" i="6" s="1"/>
  <c r="FM215" i="6"/>
  <c r="MB215" i="6" s="1"/>
  <c r="FK215" i="6"/>
  <c r="LX215" i="6" s="1"/>
  <c r="FJ215" i="6"/>
  <c r="LZ215" i="6" s="1"/>
  <c r="FG215" i="6"/>
  <c r="LT215" i="6" s="1"/>
  <c r="FE215" i="6"/>
  <c r="LP215" i="6" s="1"/>
  <c r="FD215" i="6"/>
  <c r="LR215" i="6" s="1"/>
  <c r="FA215" i="6"/>
  <c r="LL215" i="6" s="1"/>
  <c r="EY215" i="6"/>
  <c r="EX215" i="6"/>
  <c r="EU215" i="6"/>
  <c r="LH215" i="6" s="1"/>
  <c r="ET215" i="6"/>
  <c r="LJ215" i="6" s="1"/>
  <c r="EO215" i="6"/>
  <c r="EP215" i="6" s="1"/>
  <c r="LD215" i="6" s="1"/>
  <c r="EN215" i="6"/>
  <c r="EM215" i="6"/>
  <c r="EK215" i="6"/>
  <c r="KZ215" i="6" s="1"/>
  <c r="EJ215" i="6"/>
  <c r="LB215" i="6" s="1"/>
  <c r="EE215" i="6"/>
  <c r="KV215" i="6" s="1"/>
  <c r="EC215" i="6"/>
  <c r="EB215" i="6"/>
  <c r="DW215" i="6"/>
  <c r="KR215" i="6" s="1"/>
  <c r="DV215" i="6"/>
  <c r="KT215" i="6" s="1"/>
  <c r="DR215" i="6"/>
  <c r="KN215" i="6" s="1"/>
  <c r="DP215" i="6"/>
  <c r="DO215" i="6"/>
  <c r="DM215" i="6"/>
  <c r="KJ215" i="6" s="1"/>
  <c r="DL215" i="6"/>
  <c r="KL215" i="6" s="1"/>
  <c r="DG215" i="6"/>
  <c r="KF215" i="6" s="1"/>
  <c r="DE215" i="6"/>
  <c r="KB215" i="6" s="1"/>
  <c r="DD215" i="6"/>
  <c r="KD215" i="6" s="1"/>
  <c r="DA215" i="6"/>
  <c r="JX215" i="6" s="1"/>
  <c r="CY215" i="6"/>
  <c r="JT215" i="6" s="1"/>
  <c r="CX215" i="6"/>
  <c r="JV215" i="6" s="1"/>
  <c r="CU215" i="6"/>
  <c r="JP215" i="6" s="1"/>
  <c r="CS215" i="6"/>
  <c r="CP215" i="6"/>
  <c r="CO215" i="6"/>
  <c r="JN215" i="6" s="1"/>
  <c r="CI215" i="6"/>
  <c r="JH215" i="6" s="1"/>
  <c r="CG215" i="6"/>
  <c r="JF215" i="6" s="1"/>
  <c r="CF215" i="6"/>
  <c r="JD215" i="6" s="1"/>
  <c r="CC215" i="6"/>
  <c r="IZ215" i="6" s="1"/>
  <c r="CA215" i="6"/>
  <c r="IX215" i="6" s="1"/>
  <c r="BZ215" i="6"/>
  <c r="IV215" i="6" s="1"/>
  <c r="BW215" i="6"/>
  <c r="IR215" i="6" s="1"/>
  <c r="BU215" i="6"/>
  <c r="BT215" i="6"/>
  <c r="BQ215" i="6"/>
  <c r="IN215" i="6" s="1"/>
  <c r="BP215" i="6"/>
  <c r="IP215" i="6" s="1"/>
  <c r="BL215" i="6"/>
  <c r="IJ215" i="6" s="1"/>
  <c r="BJ215" i="6"/>
  <c r="BI215" i="6"/>
  <c r="IF215" i="6" s="1"/>
  <c r="BF215" i="6"/>
  <c r="BG215" i="6" s="1"/>
  <c r="BC215" i="6"/>
  <c r="AY215" i="6"/>
  <c r="IB215" i="6" s="1"/>
  <c r="AW215" i="6"/>
  <c r="AV215" i="6"/>
  <c r="AT215" i="6"/>
  <c r="AR215" i="6"/>
  <c r="AQ215" i="6"/>
  <c r="AM215" i="6"/>
  <c r="HT215" i="6" s="1"/>
  <c r="AK215" i="6"/>
  <c r="AJ215" i="6"/>
  <c r="AG215" i="6"/>
  <c r="HP215" i="6" s="1"/>
  <c r="AF215" i="6"/>
  <c r="HR215" i="6" s="1"/>
  <c r="K215" i="6"/>
  <c r="E215" i="6"/>
  <c r="D215" i="6"/>
  <c r="NX214" i="6"/>
  <c r="NV214" i="6"/>
  <c r="NK214" i="6"/>
  <c r="NJ214" i="6"/>
  <c r="NI214" i="6"/>
  <c r="NF214" i="6"/>
  <c r="ND214" i="6"/>
  <c r="NC214" i="6"/>
  <c r="NA214" i="6"/>
  <c r="MZ214" i="6"/>
  <c r="MY214" i="6"/>
  <c r="MW214" i="6"/>
  <c r="MV214" i="6"/>
  <c r="MO214" i="6"/>
  <c r="NZ215" i="6" s="1"/>
  <c r="GH214" i="6"/>
  <c r="GE214" i="6"/>
  <c r="GD214" i="6"/>
  <c r="GC214" i="6"/>
  <c r="GB214" i="6"/>
  <c r="GA214" i="6"/>
  <c r="FZ214" i="6"/>
  <c r="FY214" i="6"/>
  <c r="FX214" i="6"/>
  <c r="FU214" i="6"/>
  <c r="FS214" i="6"/>
  <c r="MJ214" i="6" s="1"/>
  <c r="FQ214" i="6"/>
  <c r="MF214" i="6" s="1"/>
  <c r="FP214" i="6"/>
  <c r="MH214" i="6" s="1"/>
  <c r="FM214" i="6"/>
  <c r="MB214" i="6" s="1"/>
  <c r="FK214" i="6"/>
  <c r="LX214" i="6" s="1"/>
  <c r="FJ214" i="6"/>
  <c r="LZ214" i="6" s="1"/>
  <c r="FG214" i="6"/>
  <c r="LT214" i="6" s="1"/>
  <c r="FE214" i="6"/>
  <c r="LP214" i="6" s="1"/>
  <c r="FD214" i="6"/>
  <c r="LR214" i="6" s="1"/>
  <c r="FA214" i="6"/>
  <c r="LL214" i="6" s="1"/>
  <c r="EY214" i="6"/>
  <c r="EX214" i="6"/>
  <c r="EU214" i="6"/>
  <c r="LH214" i="6" s="1"/>
  <c r="ET214" i="6"/>
  <c r="LJ214" i="6" s="1"/>
  <c r="EO214" i="6"/>
  <c r="EP214" i="6" s="1"/>
  <c r="LD214" i="6" s="1"/>
  <c r="EN214" i="6"/>
  <c r="EM214" i="6"/>
  <c r="EK214" i="6"/>
  <c r="KZ214" i="6" s="1"/>
  <c r="EJ214" i="6"/>
  <c r="LB214" i="6" s="1"/>
  <c r="EE214" i="6"/>
  <c r="KV214" i="6" s="1"/>
  <c r="EC214" i="6"/>
  <c r="EB214" i="6"/>
  <c r="DW214" i="6"/>
  <c r="KR214" i="6" s="1"/>
  <c r="DV214" i="6"/>
  <c r="KT214" i="6" s="1"/>
  <c r="DR214" i="6"/>
  <c r="KN214" i="6" s="1"/>
  <c r="DP214" i="6"/>
  <c r="DO214" i="6"/>
  <c r="DM214" i="6"/>
  <c r="KJ214" i="6" s="1"/>
  <c r="DL214" i="6"/>
  <c r="KL214" i="6" s="1"/>
  <c r="DG214" i="6"/>
  <c r="KF214" i="6" s="1"/>
  <c r="DE214" i="6"/>
  <c r="KB214" i="6" s="1"/>
  <c r="DD214" i="6"/>
  <c r="KD214" i="6" s="1"/>
  <c r="DA214" i="6"/>
  <c r="JX214" i="6" s="1"/>
  <c r="CY214" i="6"/>
  <c r="JT214" i="6" s="1"/>
  <c r="CX214" i="6"/>
  <c r="JV214" i="6" s="1"/>
  <c r="CU214" i="6"/>
  <c r="JP214" i="6" s="1"/>
  <c r="CS214" i="6"/>
  <c r="CP214" i="6"/>
  <c r="JL214" i="6" s="1"/>
  <c r="CO214" i="6"/>
  <c r="JN214" i="6" s="1"/>
  <c r="CI214" i="6"/>
  <c r="JH214" i="6" s="1"/>
  <c r="CG214" i="6"/>
  <c r="JF214" i="6" s="1"/>
  <c r="CF214" i="6"/>
  <c r="JD214" i="6" s="1"/>
  <c r="CC214" i="6"/>
  <c r="IZ214" i="6" s="1"/>
  <c r="CA214" i="6"/>
  <c r="IX214" i="6" s="1"/>
  <c r="BZ214" i="6"/>
  <c r="IV214" i="6" s="1"/>
  <c r="BW214" i="6"/>
  <c r="IR214" i="6" s="1"/>
  <c r="BU214" i="6"/>
  <c r="BT214" i="6"/>
  <c r="BQ214" i="6"/>
  <c r="IN214" i="6" s="1"/>
  <c r="BP214" i="6"/>
  <c r="IP214" i="6" s="1"/>
  <c r="BL214" i="6"/>
  <c r="IJ214" i="6" s="1"/>
  <c r="BJ214" i="6"/>
  <c r="BI214" i="6"/>
  <c r="IF214" i="6" s="1"/>
  <c r="BF214" i="6"/>
  <c r="BG214" i="6" s="1"/>
  <c r="BC214" i="6"/>
  <c r="AY214" i="6"/>
  <c r="IB214" i="6" s="1"/>
  <c r="AW214" i="6"/>
  <c r="AV214" i="6"/>
  <c r="AT214" i="6"/>
  <c r="AR214" i="6"/>
  <c r="AQ214" i="6"/>
  <c r="AM214" i="6"/>
  <c r="HT214" i="6" s="1"/>
  <c r="AK214" i="6"/>
  <c r="AJ214" i="6"/>
  <c r="AG214" i="6"/>
  <c r="HP214" i="6" s="1"/>
  <c r="AF214" i="6"/>
  <c r="K214" i="6"/>
  <c r="L214" i="6" s="1"/>
  <c r="E214" i="6"/>
  <c r="D214" i="6"/>
  <c r="NX213" i="6"/>
  <c r="NV213" i="6"/>
  <c r="NK213" i="6"/>
  <c r="NJ213" i="6"/>
  <c r="NI213" i="6"/>
  <c r="NH213" i="6"/>
  <c r="NF213" i="6"/>
  <c r="ND213" i="6"/>
  <c r="NC213" i="6"/>
  <c r="NA213" i="6"/>
  <c r="MZ213" i="6"/>
  <c r="MY213" i="6"/>
  <c r="MW213" i="6"/>
  <c r="MV213" i="6"/>
  <c r="MO213" i="6"/>
  <c r="NZ214" i="6" s="1"/>
  <c r="GH213" i="6"/>
  <c r="GE213" i="6"/>
  <c r="GD213" i="6"/>
  <c r="GC213" i="6"/>
  <c r="GB213" i="6"/>
  <c r="GA213" i="6"/>
  <c r="FZ213" i="6"/>
  <c r="FY213" i="6"/>
  <c r="FX213" i="6"/>
  <c r="FU213" i="6"/>
  <c r="FS213" i="6"/>
  <c r="MJ213" i="6" s="1"/>
  <c r="FQ213" i="6"/>
  <c r="MF213" i="6" s="1"/>
  <c r="FP213" i="6"/>
  <c r="MH213" i="6" s="1"/>
  <c r="FM213" i="6"/>
  <c r="MB213" i="6" s="1"/>
  <c r="FK213" i="6"/>
  <c r="LX213" i="6" s="1"/>
  <c r="FJ213" i="6"/>
  <c r="LZ213" i="6" s="1"/>
  <c r="FG213" i="6"/>
  <c r="LT213" i="6" s="1"/>
  <c r="FE213" i="6"/>
  <c r="LP213" i="6" s="1"/>
  <c r="FD213" i="6"/>
  <c r="LR213" i="6" s="1"/>
  <c r="FA213" i="6"/>
  <c r="LL213" i="6" s="1"/>
  <c r="EY213" i="6"/>
  <c r="EX213" i="6"/>
  <c r="EU213" i="6"/>
  <c r="LH213" i="6" s="1"/>
  <c r="ET213" i="6"/>
  <c r="LJ213" i="6" s="1"/>
  <c r="EO213" i="6"/>
  <c r="EP213" i="6" s="1"/>
  <c r="LD213" i="6" s="1"/>
  <c r="EN213" i="6"/>
  <c r="EM213" i="6"/>
  <c r="EK213" i="6"/>
  <c r="KZ213" i="6" s="1"/>
  <c r="EJ213" i="6"/>
  <c r="LB213" i="6" s="1"/>
  <c r="EE213" i="6"/>
  <c r="KV213" i="6" s="1"/>
  <c r="EC213" i="6"/>
  <c r="EB213" i="6"/>
  <c r="DW213" i="6"/>
  <c r="KR213" i="6" s="1"/>
  <c r="DV213" i="6"/>
  <c r="KT213" i="6" s="1"/>
  <c r="DR213" i="6"/>
  <c r="KN213" i="6" s="1"/>
  <c r="DP213" i="6"/>
  <c r="DO213" i="6"/>
  <c r="DM213" i="6"/>
  <c r="KJ213" i="6" s="1"/>
  <c r="DL213" i="6"/>
  <c r="KL213" i="6" s="1"/>
  <c r="DG213" i="6"/>
  <c r="KF213" i="6" s="1"/>
  <c r="DE213" i="6"/>
  <c r="KB213" i="6" s="1"/>
  <c r="DD213" i="6"/>
  <c r="KD213" i="6" s="1"/>
  <c r="DA213" i="6"/>
  <c r="JX213" i="6" s="1"/>
  <c r="CY213" i="6"/>
  <c r="JT213" i="6" s="1"/>
  <c r="CX213" i="6"/>
  <c r="JV213" i="6" s="1"/>
  <c r="CU213" i="6"/>
  <c r="JP213" i="6" s="1"/>
  <c r="CS213" i="6"/>
  <c r="CP213" i="6"/>
  <c r="JL213" i="6" s="1"/>
  <c r="CO213" i="6"/>
  <c r="JN213" i="6" s="1"/>
  <c r="CI213" i="6"/>
  <c r="JH213" i="6" s="1"/>
  <c r="CG213" i="6"/>
  <c r="JF213" i="6" s="1"/>
  <c r="CF213" i="6"/>
  <c r="JD213" i="6" s="1"/>
  <c r="CC213" i="6"/>
  <c r="IZ213" i="6" s="1"/>
  <c r="CA213" i="6"/>
  <c r="IX213" i="6" s="1"/>
  <c r="BZ213" i="6"/>
  <c r="IV213" i="6" s="1"/>
  <c r="BW213" i="6"/>
  <c r="IR213" i="6" s="1"/>
  <c r="BU213" i="6"/>
  <c r="BT213" i="6"/>
  <c r="BQ213" i="6"/>
  <c r="IN213" i="6" s="1"/>
  <c r="BP213" i="6"/>
  <c r="IP213" i="6" s="1"/>
  <c r="BL213" i="6"/>
  <c r="IJ213" i="6" s="1"/>
  <c r="BJ213" i="6"/>
  <c r="BI213" i="6"/>
  <c r="IF213" i="6" s="1"/>
  <c r="BF213" i="6"/>
  <c r="BG213" i="6" s="1"/>
  <c r="BC213" i="6"/>
  <c r="BD213" i="6" s="1"/>
  <c r="AY213" i="6"/>
  <c r="IB213" i="6" s="1"/>
  <c r="AW213" i="6"/>
  <c r="AV213" i="6"/>
  <c r="AT213" i="6"/>
  <c r="AR213" i="6"/>
  <c r="AQ213" i="6"/>
  <c r="AM213" i="6"/>
  <c r="HT213" i="6" s="1"/>
  <c r="AK213" i="6"/>
  <c r="AJ213" i="6"/>
  <c r="AG213" i="6"/>
  <c r="HP213" i="6" s="1"/>
  <c r="AF213" i="6"/>
  <c r="K213" i="6"/>
  <c r="L213" i="6" s="1"/>
  <c r="E213" i="6"/>
  <c r="D213" i="6"/>
  <c r="NX212" i="6"/>
  <c r="NV212" i="6"/>
  <c r="NK212" i="6"/>
  <c r="NJ212" i="6"/>
  <c r="NI212" i="6"/>
  <c r="NH212" i="6"/>
  <c r="NF212" i="6"/>
  <c r="ND212" i="6"/>
  <c r="NC212" i="6"/>
  <c r="NA212" i="6"/>
  <c r="MZ212" i="6"/>
  <c r="MY212" i="6"/>
  <c r="MW212" i="6"/>
  <c r="MV212" i="6"/>
  <c r="MO212" i="6"/>
  <c r="NZ213" i="6" s="1"/>
  <c r="GH212" i="6"/>
  <c r="GE212" i="6"/>
  <c r="GD212" i="6"/>
  <c r="GC212" i="6"/>
  <c r="GB212" i="6"/>
  <c r="GA212" i="6"/>
  <c r="FZ212" i="6"/>
  <c r="FY212" i="6"/>
  <c r="FX212" i="6"/>
  <c r="FU212" i="6"/>
  <c r="FS212" i="6"/>
  <c r="MJ212" i="6" s="1"/>
  <c r="FQ212" i="6"/>
  <c r="MF212" i="6" s="1"/>
  <c r="FP212" i="6"/>
  <c r="MH212" i="6" s="1"/>
  <c r="FM212" i="6"/>
  <c r="MB212" i="6" s="1"/>
  <c r="FK212" i="6"/>
  <c r="LX212" i="6" s="1"/>
  <c r="FJ212" i="6"/>
  <c r="LZ212" i="6" s="1"/>
  <c r="FG212" i="6"/>
  <c r="LT212" i="6" s="1"/>
  <c r="FE212" i="6"/>
  <c r="LP212" i="6" s="1"/>
  <c r="FD212" i="6"/>
  <c r="LR212" i="6" s="1"/>
  <c r="FA212" i="6"/>
  <c r="LL212" i="6" s="1"/>
  <c r="EY212" i="6"/>
  <c r="EX212" i="6"/>
  <c r="EU212" i="6"/>
  <c r="LH212" i="6" s="1"/>
  <c r="ET212" i="6"/>
  <c r="LJ212" i="6" s="1"/>
  <c r="EO212" i="6"/>
  <c r="EP212" i="6" s="1"/>
  <c r="LD212" i="6" s="1"/>
  <c r="EN212" i="6"/>
  <c r="EM212" i="6"/>
  <c r="EK212" i="6"/>
  <c r="KZ212" i="6" s="1"/>
  <c r="EJ212" i="6"/>
  <c r="LB212" i="6" s="1"/>
  <c r="EE212" i="6"/>
  <c r="KV212" i="6" s="1"/>
  <c r="EC212" i="6"/>
  <c r="EB212" i="6"/>
  <c r="DW212" i="6"/>
  <c r="KR212" i="6" s="1"/>
  <c r="DV212" i="6"/>
  <c r="KT212" i="6" s="1"/>
  <c r="DR212" i="6"/>
  <c r="KN212" i="6" s="1"/>
  <c r="DP212" i="6"/>
  <c r="DO212" i="6"/>
  <c r="DM212" i="6"/>
  <c r="KJ212" i="6" s="1"/>
  <c r="DL212" i="6"/>
  <c r="KL212" i="6" s="1"/>
  <c r="DG212" i="6"/>
  <c r="KF212" i="6" s="1"/>
  <c r="DE212" i="6"/>
  <c r="KB212" i="6" s="1"/>
  <c r="DD212" i="6"/>
  <c r="KD212" i="6" s="1"/>
  <c r="DA212" i="6"/>
  <c r="JX212" i="6" s="1"/>
  <c r="CY212" i="6"/>
  <c r="JT212" i="6" s="1"/>
  <c r="CX212" i="6"/>
  <c r="JV212" i="6" s="1"/>
  <c r="CU212" i="6"/>
  <c r="JP212" i="6" s="1"/>
  <c r="CS212" i="6"/>
  <c r="CP212" i="6"/>
  <c r="JL212" i="6" s="1"/>
  <c r="CO212" i="6"/>
  <c r="JN212" i="6" s="1"/>
  <c r="CI212" i="6"/>
  <c r="JH212" i="6" s="1"/>
  <c r="CG212" i="6"/>
  <c r="JF212" i="6" s="1"/>
  <c r="CF212" i="6"/>
  <c r="JD212" i="6" s="1"/>
  <c r="CC212" i="6"/>
  <c r="IZ212" i="6" s="1"/>
  <c r="CA212" i="6"/>
  <c r="IX212" i="6" s="1"/>
  <c r="BZ212" i="6"/>
  <c r="IV212" i="6" s="1"/>
  <c r="BW212" i="6"/>
  <c r="IR212" i="6" s="1"/>
  <c r="BU212" i="6"/>
  <c r="BT212" i="6"/>
  <c r="BQ212" i="6"/>
  <c r="IN212" i="6" s="1"/>
  <c r="BP212" i="6"/>
  <c r="IP212" i="6" s="1"/>
  <c r="BL212" i="6"/>
  <c r="IJ212" i="6" s="1"/>
  <c r="BJ212" i="6"/>
  <c r="BI212" i="6"/>
  <c r="IF212" i="6" s="1"/>
  <c r="BF212" i="6"/>
  <c r="BG212" i="6" s="1"/>
  <c r="BC212" i="6"/>
  <c r="AY212" i="6"/>
  <c r="IB212" i="6" s="1"/>
  <c r="AW212" i="6"/>
  <c r="AV212" i="6"/>
  <c r="AT212" i="6"/>
  <c r="AR212" i="6"/>
  <c r="AQ212" i="6"/>
  <c r="AM212" i="6"/>
  <c r="HT212" i="6" s="1"/>
  <c r="AK212" i="6"/>
  <c r="AJ212" i="6"/>
  <c r="AG212" i="6"/>
  <c r="HP212" i="6" s="1"/>
  <c r="AF212" i="6"/>
  <c r="K212" i="6"/>
  <c r="L212" i="6" s="1"/>
  <c r="E212" i="6"/>
  <c r="D212" i="6"/>
  <c r="NX211" i="6"/>
  <c r="NV211" i="6"/>
  <c r="NK211" i="6"/>
  <c r="NJ211" i="6"/>
  <c r="NI211" i="6"/>
  <c r="NH211" i="6"/>
  <c r="NF211" i="6"/>
  <c r="ND211" i="6"/>
  <c r="NC211" i="6"/>
  <c r="NA211" i="6"/>
  <c r="MZ211" i="6"/>
  <c r="MY211" i="6"/>
  <c r="MW211" i="6"/>
  <c r="MV211" i="6"/>
  <c r="MO211" i="6"/>
  <c r="NZ212" i="6" s="1"/>
  <c r="GH211" i="6"/>
  <c r="GE211" i="6"/>
  <c r="GD211" i="6"/>
  <c r="GC211" i="6"/>
  <c r="GB211" i="6"/>
  <c r="GA211" i="6"/>
  <c r="FZ211" i="6"/>
  <c r="FY211" i="6"/>
  <c r="FX211" i="6"/>
  <c r="FU211" i="6"/>
  <c r="FS211" i="6"/>
  <c r="MJ211" i="6" s="1"/>
  <c r="FQ211" i="6"/>
  <c r="MF211" i="6" s="1"/>
  <c r="FP211" i="6"/>
  <c r="MH211" i="6" s="1"/>
  <c r="FM211" i="6"/>
  <c r="MB211" i="6" s="1"/>
  <c r="FK211" i="6"/>
  <c r="LX211" i="6" s="1"/>
  <c r="FJ211" i="6"/>
  <c r="LZ211" i="6" s="1"/>
  <c r="FG211" i="6"/>
  <c r="LT211" i="6" s="1"/>
  <c r="FE211" i="6"/>
  <c r="LP211" i="6" s="1"/>
  <c r="FD211" i="6"/>
  <c r="LR211" i="6" s="1"/>
  <c r="FA211" i="6"/>
  <c r="LL211" i="6" s="1"/>
  <c r="EY211" i="6"/>
  <c r="EX211" i="6"/>
  <c r="EU211" i="6"/>
  <c r="LH211" i="6" s="1"/>
  <c r="ET211" i="6"/>
  <c r="LJ211" i="6" s="1"/>
  <c r="EO211" i="6"/>
  <c r="EP211" i="6" s="1"/>
  <c r="LD211" i="6" s="1"/>
  <c r="EN211" i="6"/>
  <c r="EM211" i="6"/>
  <c r="EK211" i="6"/>
  <c r="KZ211" i="6" s="1"/>
  <c r="EJ211" i="6"/>
  <c r="LB211" i="6" s="1"/>
  <c r="EE211" i="6"/>
  <c r="KV211" i="6" s="1"/>
  <c r="EC211" i="6"/>
  <c r="EB211" i="6"/>
  <c r="DW211" i="6"/>
  <c r="KR211" i="6" s="1"/>
  <c r="DV211" i="6"/>
  <c r="KT211" i="6" s="1"/>
  <c r="DR211" i="6"/>
  <c r="KN211" i="6" s="1"/>
  <c r="DP211" i="6"/>
  <c r="DO211" i="6"/>
  <c r="DM211" i="6"/>
  <c r="KJ211" i="6" s="1"/>
  <c r="DL211" i="6"/>
  <c r="KL211" i="6" s="1"/>
  <c r="DG211" i="6"/>
  <c r="KF211" i="6" s="1"/>
  <c r="DE211" i="6"/>
  <c r="KB211" i="6" s="1"/>
  <c r="DD211" i="6"/>
  <c r="KD211" i="6" s="1"/>
  <c r="DA211" i="6"/>
  <c r="JX211" i="6" s="1"/>
  <c r="CY211" i="6"/>
  <c r="JT211" i="6" s="1"/>
  <c r="CX211" i="6"/>
  <c r="JV211" i="6" s="1"/>
  <c r="CU211" i="6"/>
  <c r="JP211" i="6" s="1"/>
  <c r="CS211" i="6"/>
  <c r="CP211" i="6"/>
  <c r="JL211" i="6" s="1"/>
  <c r="CO211" i="6"/>
  <c r="JN211" i="6" s="1"/>
  <c r="CI211" i="6"/>
  <c r="JH211" i="6" s="1"/>
  <c r="CG211" i="6"/>
  <c r="JF211" i="6" s="1"/>
  <c r="CF211" i="6"/>
  <c r="JD211" i="6" s="1"/>
  <c r="CC211" i="6"/>
  <c r="IZ211" i="6" s="1"/>
  <c r="CA211" i="6"/>
  <c r="IX211" i="6" s="1"/>
  <c r="BZ211" i="6"/>
  <c r="IV211" i="6" s="1"/>
  <c r="BW211" i="6"/>
  <c r="IR211" i="6" s="1"/>
  <c r="BU211" i="6"/>
  <c r="BT211" i="6"/>
  <c r="BQ211" i="6"/>
  <c r="IN211" i="6" s="1"/>
  <c r="BP211" i="6"/>
  <c r="IP211" i="6" s="1"/>
  <c r="BL211" i="6"/>
  <c r="IJ211" i="6" s="1"/>
  <c r="BJ211" i="6"/>
  <c r="BI211" i="6"/>
  <c r="IF211" i="6" s="1"/>
  <c r="BF211" i="6"/>
  <c r="BG211" i="6" s="1"/>
  <c r="BC211" i="6"/>
  <c r="AY211" i="6"/>
  <c r="IB211" i="6" s="1"/>
  <c r="AW211" i="6"/>
  <c r="AV211" i="6"/>
  <c r="AT211" i="6"/>
  <c r="AR211" i="6"/>
  <c r="AQ211" i="6"/>
  <c r="AM211" i="6"/>
  <c r="HT211" i="6" s="1"/>
  <c r="AK211" i="6"/>
  <c r="AJ211" i="6"/>
  <c r="AG211" i="6"/>
  <c r="HP211" i="6" s="1"/>
  <c r="AF211" i="6"/>
  <c r="K211" i="6"/>
  <c r="L211" i="6" s="1"/>
  <c r="E211" i="6"/>
  <c r="D211" i="6"/>
  <c r="NX210" i="6"/>
  <c r="NV210" i="6"/>
  <c r="NK210" i="6"/>
  <c r="NJ210" i="6"/>
  <c r="NI210" i="6"/>
  <c r="NH210" i="6"/>
  <c r="NF210" i="6"/>
  <c r="ND210" i="6"/>
  <c r="NC210" i="6"/>
  <c r="NA210" i="6"/>
  <c r="MZ210" i="6"/>
  <c r="MY210" i="6"/>
  <c r="MW210" i="6"/>
  <c r="MV210" i="6"/>
  <c r="MO210" i="6"/>
  <c r="NZ211" i="6" s="1"/>
  <c r="GH210" i="6"/>
  <c r="GE210" i="6"/>
  <c r="GD210" i="6"/>
  <c r="GC210" i="6"/>
  <c r="GB210" i="6"/>
  <c r="GA210" i="6"/>
  <c r="FZ210" i="6"/>
  <c r="FY210" i="6"/>
  <c r="FX210" i="6"/>
  <c r="FU210" i="6"/>
  <c r="FS210" i="6"/>
  <c r="MJ210" i="6" s="1"/>
  <c r="FQ210" i="6"/>
  <c r="MF210" i="6" s="1"/>
  <c r="FP210" i="6"/>
  <c r="MH210" i="6" s="1"/>
  <c r="FM210" i="6"/>
  <c r="MB210" i="6" s="1"/>
  <c r="FK210" i="6"/>
  <c r="LX210" i="6" s="1"/>
  <c r="FJ210" i="6"/>
  <c r="LZ210" i="6" s="1"/>
  <c r="FG210" i="6"/>
  <c r="LT210" i="6" s="1"/>
  <c r="FE210" i="6"/>
  <c r="LP210" i="6" s="1"/>
  <c r="FD210" i="6"/>
  <c r="LR210" i="6" s="1"/>
  <c r="FA210" i="6"/>
  <c r="LL210" i="6" s="1"/>
  <c r="EY210" i="6"/>
  <c r="EX210" i="6"/>
  <c r="EU210" i="6"/>
  <c r="LH210" i="6" s="1"/>
  <c r="ET210" i="6"/>
  <c r="LJ210" i="6" s="1"/>
  <c r="EO210" i="6"/>
  <c r="EP210" i="6" s="1"/>
  <c r="LD210" i="6" s="1"/>
  <c r="EN210" i="6"/>
  <c r="EM210" i="6"/>
  <c r="EK210" i="6"/>
  <c r="KZ210" i="6" s="1"/>
  <c r="EJ210" i="6"/>
  <c r="LB210" i="6" s="1"/>
  <c r="EE210" i="6"/>
  <c r="KV210" i="6" s="1"/>
  <c r="EC210" i="6"/>
  <c r="EB210" i="6"/>
  <c r="DW210" i="6"/>
  <c r="KR210" i="6" s="1"/>
  <c r="DV210" i="6"/>
  <c r="KT210" i="6" s="1"/>
  <c r="DR210" i="6"/>
  <c r="KN210" i="6" s="1"/>
  <c r="DP210" i="6"/>
  <c r="DO210" i="6"/>
  <c r="DM210" i="6"/>
  <c r="KJ210" i="6" s="1"/>
  <c r="DL210" i="6"/>
  <c r="KL210" i="6" s="1"/>
  <c r="DG210" i="6"/>
  <c r="KF210" i="6" s="1"/>
  <c r="DE210" i="6"/>
  <c r="KB210" i="6" s="1"/>
  <c r="DD210" i="6"/>
  <c r="KD210" i="6" s="1"/>
  <c r="DA210" i="6"/>
  <c r="JX210" i="6" s="1"/>
  <c r="CY210" i="6"/>
  <c r="JT210" i="6" s="1"/>
  <c r="CX210" i="6"/>
  <c r="JV210" i="6" s="1"/>
  <c r="CU210" i="6"/>
  <c r="JP210" i="6" s="1"/>
  <c r="CS210" i="6"/>
  <c r="CP210" i="6"/>
  <c r="JL210" i="6" s="1"/>
  <c r="CO210" i="6"/>
  <c r="JN210" i="6" s="1"/>
  <c r="CI210" i="6"/>
  <c r="JH210" i="6" s="1"/>
  <c r="CG210" i="6"/>
  <c r="JF210" i="6" s="1"/>
  <c r="CF210" i="6"/>
  <c r="JD210" i="6" s="1"/>
  <c r="CC210" i="6"/>
  <c r="IZ210" i="6" s="1"/>
  <c r="CA210" i="6"/>
  <c r="IX210" i="6" s="1"/>
  <c r="BZ210" i="6"/>
  <c r="IV210" i="6" s="1"/>
  <c r="BW210" i="6"/>
  <c r="IR210" i="6" s="1"/>
  <c r="BU210" i="6"/>
  <c r="BT210" i="6"/>
  <c r="BQ210" i="6"/>
  <c r="IN210" i="6" s="1"/>
  <c r="BP210" i="6"/>
  <c r="IP210" i="6" s="1"/>
  <c r="BL210" i="6"/>
  <c r="IJ210" i="6" s="1"/>
  <c r="BJ210" i="6"/>
  <c r="BI210" i="6"/>
  <c r="IF210" i="6" s="1"/>
  <c r="BF210" i="6"/>
  <c r="BG210" i="6" s="1"/>
  <c r="BC210" i="6"/>
  <c r="AY210" i="6"/>
  <c r="IB210" i="6" s="1"/>
  <c r="AW210" i="6"/>
  <c r="AV210" i="6"/>
  <c r="AT210" i="6"/>
  <c r="AR210" i="6"/>
  <c r="AQ210" i="6"/>
  <c r="AM210" i="6"/>
  <c r="HT210" i="6" s="1"/>
  <c r="AK210" i="6"/>
  <c r="AJ210" i="6"/>
  <c r="AG210" i="6"/>
  <c r="HP210" i="6" s="1"/>
  <c r="AF210" i="6"/>
  <c r="K210" i="6"/>
  <c r="L210" i="6" s="1"/>
  <c r="E210" i="6"/>
  <c r="D210" i="6"/>
  <c r="NX209" i="6"/>
  <c r="NV209" i="6"/>
  <c r="NK209" i="6"/>
  <c r="NJ209" i="6"/>
  <c r="NI209" i="6"/>
  <c r="NH209" i="6"/>
  <c r="NF209" i="6"/>
  <c r="ND209" i="6"/>
  <c r="NC209" i="6"/>
  <c r="NA209" i="6"/>
  <c r="MZ209" i="6"/>
  <c r="MY209" i="6"/>
  <c r="MW209" i="6"/>
  <c r="MV209" i="6"/>
  <c r="MO209" i="6"/>
  <c r="NZ210" i="6" s="1"/>
  <c r="GH209" i="6"/>
  <c r="GE209" i="6"/>
  <c r="GD209" i="6"/>
  <c r="GC209" i="6"/>
  <c r="GB209" i="6"/>
  <c r="GA209" i="6"/>
  <c r="FZ209" i="6"/>
  <c r="FY209" i="6"/>
  <c r="FX209" i="6"/>
  <c r="FU209" i="6"/>
  <c r="FS209" i="6"/>
  <c r="MJ209" i="6" s="1"/>
  <c r="FQ209" i="6"/>
  <c r="MF209" i="6" s="1"/>
  <c r="FP209" i="6"/>
  <c r="MH209" i="6" s="1"/>
  <c r="FM209" i="6"/>
  <c r="MB209" i="6" s="1"/>
  <c r="FK209" i="6"/>
  <c r="LX209" i="6" s="1"/>
  <c r="FJ209" i="6"/>
  <c r="LZ209" i="6" s="1"/>
  <c r="FG209" i="6"/>
  <c r="LT209" i="6" s="1"/>
  <c r="FE209" i="6"/>
  <c r="LP209" i="6" s="1"/>
  <c r="FD209" i="6"/>
  <c r="LR209" i="6" s="1"/>
  <c r="FA209" i="6"/>
  <c r="LL209" i="6" s="1"/>
  <c r="EY209" i="6"/>
  <c r="EX209" i="6"/>
  <c r="EU209" i="6"/>
  <c r="LH209" i="6" s="1"/>
  <c r="ET209" i="6"/>
  <c r="LJ209" i="6" s="1"/>
  <c r="EO209" i="6"/>
  <c r="EP209" i="6" s="1"/>
  <c r="LD209" i="6" s="1"/>
  <c r="EN209" i="6"/>
  <c r="EM209" i="6"/>
  <c r="EK209" i="6"/>
  <c r="KZ209" i="6" s="1"/>
  <c r="EJ209" i="6"/>
  <c r="LB209" i="6" s="1"/>
  <c r="EE209" i="6"/>
  <c r="KV209" i="6" s="1"/>
  <c r="EC209" i="6"/>
  <c r="EB209" i="6"/>
  <c r="DW209" i="6"/>
  <c r="KR209" i="6" s="1"/>
  <c r="DV209" i="6"/>
  <c r="KT209" i="6" s="1"/>
  <c r="DR209" i="6"/>
  <c r="KN209" i="6" s="1"/>
  <c r="DP209" i="6"/>
  <c r="DO209" i="6"/>
  <c r="DM209" i="6"/>
  <c r="KJ209" i="6" s="1"/>
  <c r="DL209" i="6"/>
  <c r="KL209" i="6" s="1"/>
  <c r="DG209" i="6"/>
  <c r="KF209" i="6" s="1"/>
  <c r="DE209" i="6"/>
  <c r="KB209" i="6" s="1"/>
  <c r="DD209" i="6"/>
  <c r="KD209" i="6" s="1"/>
  <c r="DA209" i="6"/>
  <c r="JX209" i="6" s="1"/>
  <c r="CY209" i="6"/>
  <c r="JT209" i="6" s="1"/>
  <c r="CX209" i="6"/>
  <c r="JV209" i="6" s="1"/>
  <c r="CU209" i="6"/>
  <c r="JP209" i="6" s="1"/>
  <c r="CS209" i="6"/>
  <c r="CP209" i="6"/>
  <c r="JL209" i="6" s="1"/>
  <c r="CO209" i="6"/>
  <c r="JN209" i="6" s="1"/>
  <c r="CI209" i="6"/>
  <c r="JH209" i="6" s="1"/>
  <c r="CG209" i="6"/>
  <c r="JF209" i="6" s="1"/>
  <c r="CF209" i="6"/>
  <c r="JD209" i="6" s="1"/>
  <c r="CC209" i="6"/>
  <c r="IZ209" i="6" s="1"/>
  <c r="CA209" i="6"/>
  <c r="IX209" i="6" s="1"/>
  <c r="BZ209" i="6"/>
  <c r="IV209" i="6" s="1"/>
  <c r="BW209" i="6"/>
  <c r="IR209" i="6" s="1"/>
  <c r="BU209" i="6"/>
  <c r="BT209" i="6"/>
  <c r="BQ209" i="6"/>
  <c r="IN209" i="6" s="1"/>
  <c r="BP209" i="6"/>
  <c r="IP209" i="6" s="1"/>
  <c r="BL209" i="6"/>
  <c r="IJ209" i="6" s="1"/>
  <c r="BJ209" i="6"/>
  <c r="BI209" i="6"/>
  <c r="IF209" i="6" s="1"/>
  <c r="BF209" i="6"/>
  <c r="BG209" i="6" s="1"/>
  <c r="BC209" i="6"/>
  <c r="AY209" i="6"/>
  <c r="IB209" i="6" s="1"/>
  <c r="AW209" i="6"/>
  <c r="AV209" i="6"/>
  <c r="AT209" i="6"/>
  <c r="AR209" i="6"/>
  <c r="AQ209" i="6"/>
  <c r="AM209" i="6"/>
  <c r="HT209" i="6" s="1"/>
  <c r="AK209" i="6"/>
  <c r="AJ209" i="6"/>
  <c r="AG209" i="6"/>
  <c r="HP209" i="6" s="1"/>
  <c r="AF209" i="6"/>
  <c r="K209" i="6"/>
  <c r="L209" i="6" s="1"/>
  <c r="E209" i="6"/>
  <c r="D209" i="6"/>
  <c r="NX208" i="6"/>
  <c r="NV208" i="6"/>
  <c r="NK208" i="6"/>
  <c r="NJ208" i="6"/>
  <c r="NI208" i="6"/>
  <c r="NH208" i="6"/>
  <c r="NF208" i="6"/>
  <c r="ND208" i="6"/>
  <c r="NC208" i="6"/>
  <c r="NA208" i="6"/>
  <c r="MZ208" i="6"/>
  <c r="MY208" i="6"/>
  <c r="MW208" i="6"/>
  <c r="MV208" i="6"/>
  <c r="MO208" i="6"/>
  <c r="NZ209" i="6" s="1"/>
  <c r="GH208" i="6"/>
  <c r="GE208" i="6"/>
  <c r="GD208" i="6"/>
  <c r="GC208" i="6"/>
  <c r="GB208" i="6"/>
  <c r="GA208" i="6"/>
  <c r="FZ208" i="6"/>
  <c r="FY208" i="6"/>
  <c r="FX208" i="6"/>
  <c r="FU208" i="6"/>
  <c r="FS208" i="6"/>
  <c r="MJ208" i="6" s="1"/>
  <c r="FQ208" i="6"/>
  <c r="MF208" i="6" s="1"/>
  <c r="FP208" i="6"/>
  <c r="MH208" i="6" s="1"/>
  <c r="FM208" i="6"/>
  <c r="MB208" i="6" s="1"/>
  <c r="FK208" i="6"/>
  <c r="LX208" i="6" s="1"/>
  <c r="FJ208" i="6"/>
  <c r="LZ208" i="6" s="1"/>
  <c r="FG208" i="6"/>
  <c r="LT208" i="6" s="1"/>
  <c r="FE208" i="6"/>
  <c r="LP208" i="6" s="1"/>
  <c r="FD208" i="6"/>
  <c r="LR208" i="6" s="1"/>
  <c r="FA208" i="6"/>
  <c r="LL208" i="6" s="1"/>
  <c r="EY208" i="6"/>
  <c r="EX208" i="6"/>
  <c r="EU208" i="6"/>
  <c r="LH208" i="6" s="1"/>
  <c r="ET208" i="6"/>
  <c r="LJ208" i="6" s="1"/>
  <c r="EO208" i="6"/>
  <c r="EP208" i="6" s="1"/>
  <c r="LD208" i="6" s="1"/>
  <c r="EN208" i="6"/>
  <c r="EM208" i="6"/>
  <c r="EK208" i="6"/>
  <c r="KZ208" i="6" s="1"/>
  <c r="EJ208" i="6"/>
  <c r="LB208" i="6" s="1"/>
  <c r="EE208" i="6"/>
  <c r="KV208" i="6" s="1"/>
  <c r="EC208" i="6"/>
  <c r="EB208" i="6"/>
  <c r="DW208" i="6"/>
  <c r="KR208" i="6" s="1"/>
  <c r="DV208" i="6"/>
  <c r="KT208" i="6" s="1"/>
  <c r="DR208" i="6"/>
  <c r="KN208" i="6" s="1"/>
  <c r="DP208" i="6"/>
  <c r="DO208" i="6"/>
  <c r="DM208" i="6"/>
  <c r="KJ208" i="6" s="1"/>
  <c r="DL208" i="6"/>
  <c r="KL208" i="6" s="1"/>
  <c r="DG208" i="6"/>
  <c r="KF208" i="6" s="1"/>
  <c r="DE208" i="6"/>
  <c r="KB208" i="6" s="1"/>
  <c r="DD208" i="6"/>
  <c r="KD208" i="6" s="1"/>
  <c r="DA208" i="6"/>
  <c r="JX208" i="6" s="1"/>
  <c r="CY208" i="6"/>
  <c r="JT208" i="6" s="1"/>
  <c r="CX208" i="6"/>
  <c r="JV208" i="6" s="1"/>
  <c r="CU208" i="6"/>
  <c r="JP208" i="6" s="1"/>
  <c r="CS208" i="6"/>
  <c r="CP208" i="6"/>
  <c r="JL208" i="6" s="1"/>
  <c r="CO208" i="6"/>
  <c r="JN208" i="6" s="1"/>
  <c r="CI208" i="6"/>
  <c r="JH208" i="6" s="1"/>
  <c r="CG208" i="6"/>
  <c r="JF208" i="6" s="1"/>
  <c r="CF208" i="6"/>
  <c r="JD208" i="6" s="1"/>
  <c r="CC208" i="6"/>
  <c r="IZ208" i="6" s="1"/>
  <c r="CA208" i="6"/>
  <c r="IX208" i="6" s="1"/>
  <c r="BZ208" i="6"/>
  <c r="IV208" i="6" s="1"/>
  <c r="BW208" i="6"/>
  <c r="IR208" i="6" s="1"/>
  <c r="BU208" i="6"/>
  <c r="BT208" i="6"/>
  <c r="BQ208" i="6"/>
  <c r="IN208" i="6" s="1"/>
  <c r="BP208" i="6"/>
  <c r="IP208" i="6" s="1"/>
  <c r="BL208" i="6"/>
  <c r="IJ208" i="6" s="1"/>
  <c r="BJ208" i="6"/>
  <c r="BI208" i="6"/>
  <c r="IF208" i="6" s="1"/>
  <c r="BG208" i="6"/>
  <c r="BF208" i="6"/>
  <c r="BD208" i="6"/>
  <c r="BC208" i="6"/>
  <c r="AY208" i="6"/>
  <c r="IB208" i="6" s="1"/>
  <c r="AW208" i="6"/>
  <c r="AV208" i="6"/>
  <c r="AT208" i="6"/>
  <c r="FW208" i="6" s="1"/>
  <c r="AR208" i="6"/>
  <c r="HX208" i="6" s="1"/>
  <c r="AQ208" i="6"/>
  <c r="AM208" i="6"/>
  <c r="HT208" i="6" s="1"/>
  <c r="AK208" i="6"/>
  <c r="AJ208" i="6"/>
  <c r="GJ208" i="6" s="1"/>
  <c r="AG208" i="6"/>
  <c r="HP208" i="6" s="1"/>
  <c r="AF208" i="6"/>
  <c r="GG208" i="6" s="1"/>
  <c r="K208" i="6"/>
  <c r="L208" i="6" s="1"/>
  <c r="E208" i="6"/>
  <c r="D208" i="6"/>
  <c r="NX207" i="6"/>
  <c r="NV207" i="6"/>
  <c r="NK207" i="6"/>
  <c r="NJ207" i="6"/>
  <c r="NI207" i="6"/>
  <c r="NH207" i="6"/>
  <c r="NF207" i="6"/>
  <c r="ND207" i="6"/>
  <c r="NC207" i="6"/>
  <c r="NA207" i="6"/>
  <c r="MZ207" i="6"/>
  <c r="MY207" i="6"/>
  <c r="MW207" i="6"/>
  <c r="MV207" i="6"/>
  <c r="MO207" i="6"/>
  <c r="NZ208" i="6" s="1"/>
  <c r="GH207" i="6"/>
  <c r="GE207" i="6"/>
  <c r="GD207" i="6"/>
  <c r="GC207" i="6"/>
  <c r="GB207" i="6"/>
  <c r="GA207" i="6"/>
  <c r="FZ207" i="6"/>
  <c r="FY207" i="6"/>
  <c r="FX207" i="6"/>
  <c r="FU207" i="6"/>
  <c r="FS207" i="6"/>
  <c r="MJ207" i="6" s="1"/>
  <c r="FQ207" i="6"/>
  <c r="MF207" i="6" s="1"/>
  <c r="FP207" i="6"/>
  <c r="MH207" i="6" s="1"/>
  <c r="FM207" i="6"/>
  <c r="MB207" i="6" s="1"/>
  <c r="FK207" i="6"/>
  <c r="LX207" i="6" s="1"/>
  <c r="FJ207" i="6"/>
  <c r="LZ207" i="6" s="1"/>
  <c r="FG207" i="6"/>
  <c r="LT207" i="6" s="1"/>
  <c r="FE207" i="6"/>
  <c r="LP207" i="6" s="1"/>
  <c r="FD207" i="6"/>
  <c r="LR207" i="6" s="1"/>
  <c r="FA207" i="6"/>
  <c r="LL207" i="6" s="1"/>
  <c r="EY207" i="6"/>
  <c r="EX207" i="6"/>
  <c r="EU207" i="6"/>
  <c r="LH207" i="6" s="1"/>
  <c r="ET207" i="6"/>
  <c r="LJ207" i="6" s="1"/>
  <c r="EO207" i="6"/>
  <c r="EP207" i="6" s="1"/>
  <c r="LD207" i="6" s="1"/>
  <c r="EN207" i="6"/>
  <c r="EM207" i="6"/>
  <c r="EK207" i="6"/>
  <c r="KZ207" i="6" s="1"/>
  <c r="EJ207" i="6"/>
  <c r="LB207" i="6" s="1"/>
  <c r="EE207" i="6"/>
  <c r="KV207" i="6" s="1"/>
  <c r="EC207" i="6"/>
  <c r="EB207" i="6"/>
  <c r="DW207" i="6"/>
  <c r="KR207" i="6" s="1"/>
  <c r="DV207" i="6"/>
  <c r="KT207" i="6" s="1"/>
  <c r="DR207" i="6"/>
  <c r="KN207" i="6" s="1"/>
  <c r="DP207" i="6"/>
  <c r="DO207" i="6"/>
  <c r="DM207" i="6"/>
  <c r="KJ207" i="6" s="1"/>
  <c r="DL207" i="6"/>
  <c r="KL207" i="6" s="1"/>
  <c r="DG207" i="6"/>
  <c r="KF207" i="6" s="1"/>
  <c r="DE207" i="6"/>
  <c r="KB207" i="6" s="1"/>
  <c r="DD207" i="6"/>
  <c r="KD207" i="6" s="1"/>
  <c r="DA207" i="6"/>
  <c r="JX207" i="6" s="1"/>
  <c r="CY207" i="6"/>
  <c r="JT207" i="6" s="1"/>
  <c r="CX207" i="6"/>
  <c r="JV207" i="6" s="1"/>
  <c r="CU207" i="6"/>
  <c r="JP207" i="6" s="1"/>
  <c r="CS207" i="6"/>
  <c r="CP207" i="6"/>
  <c r="JL207" i="6" s="1"/>
  <c r="CO207" i="6"/>
  <c r="JN207" i="6" s="1"/>
  <c r="CI207" i="6"/>
  <c r="JH207" i="6" s="1"/>
  <c r="CG207" i="6"/>
  <c r="JF207" i="6" s="1"/>
  <c r="CF207" i="6"/>
  <c r="JD207" i="6" s="1"/>
  <c r="CC207" i="6"/>
  <c r="IZ207" i="6" s="1"/>
  <c r="CA207" i="6"/>
  <c r="IX207" i="6" s="1"/>
  <c r="BZ207" i="6"/>
  <c r="IV207" i="6" s="1"/>
  <c r="BW207" i="6"/>
  <c r="IR207" i="6" s="1"/>
  <c r="BU207" i="6"/>
  <c r="BT207" i="6"/>
  <c r="BQ207" i="6"/>
  <c r="IN207" i="6" s="1"/>
  <c r="BP207" i="6"/>
  <c r="IP207" i="6" s="1"/>
  <c r="BL207" i="6"/>
  <c r="IJ207" i="6" s="1"/>
  <c r="BJ207" i="6"/>
  <c r="BI207" i="6"/>
  <c r="IF207" i="6" s="1"/>
  <c r="BF207" i="6"/>
  <c r="BG207" i="6" s="1"/>
  <c r="BC207" i="6"/>
  <c r="AY207" i="6"/>
  <c r="IB207" i="6" s="1"/>
  <c r="AW207" i="6"/>
  <c r="AV207" i="6"/>
  <c r="AT207" i="6"/>
  <c r="AR207" i="6"/>
  <c r="AQ207" i="6"/>
  <c r="AM207" i="6"/>
  <c r="HT207" i="6" s="1"/>
  <c r="AK207" i="6"/>
  <c r="AJ207" i="6"/>
  <c r="AG207" i="6"/>
  <c r="HP207" i="6" s="1"/>
  <c r="AF207" i="6"/>
  <c r="K207" i="6"/>
  <c r="L207" i="6" s="1"/>
  <c r="E207" i="6"/>
  <c r="D207" i="6"/>
  <c r="NX206" i="6"/>
  <c r="NV206" i="6"/>
  <c r="NK206" i="6"/>
  <c r="NJ206" i="6"/>
  <c r="NI206" i="6"/>
  <c r="NH206" i="6"/>
  <c r="NF206" i="6"/>
  <c r="ND206" i="6"/>
  <c r="NC206" i="6"/>
  <c r="NA206" i="6"/>
  <c r="MZ206" i="6"/>
  <c r="MY206" i="6"/>
  <c r="MW206" i="6"/>
  <c r="MV206" i="6"/>
  <c r="MO206" i="6"/>
  <c r="NZ207" i="6" s="1"/>
  <c r="GH206" i="6"/>
  <c r="GE206" i="6"/>
  <c r="GD206" i="6"/>
  <c r="GC206" i="6"/>
  <c r="GB206" i="6"/>
  <c r="GA206" i="6"/>
  <c r="FZ206" i="6"/>
  <c r="FY206" i="6"/>
  <c r="FX206" i="6"/>
  <c r="FU206" i="6"/>
  <c r="FS206" i="6"/>
  <c r="MJ206" i="6" s="1"/>
  <c r="FQ206" i="6"/>
  <c r="MF206" i="6" s="1"/>
  <c r="FP206" i="6"/>
  <c r="MH206" i="6" s="1"/>
  <c r="FM206" i="6"/>
  <c r="MB206" i="6" s="1"/>
  <c r="FK206" i="6"/>
  <c r="LX206" i="6" s="1"/>
  <c r="FJ206" i="6"/>
  <c r="LZ206" i="6" s="1"/>
  <c r="FG206" i="6"/>
  <c r="LT206" i="6" s="1"/>
  <c r="FE206" i="6"/>
  <c r="LP206" i="6" s="1"/>
  <c r="FD206" i="6"/>
  <c r="LR206" i="6" s="1"/>
  <c r="FA206" i="6"/>
  <c r="LL206" i="6" s="1"/>
  <c r="EY206" i="6"/>
  <c r="EX206" i="6"/>
  <c r="EU206" i="6"/>
  <c r="LH206" i="6" s="1"/>
  <c r="ET206" i="6"/>
  <c r="LJ206" i="6" s="1"/>
  <c r="EO206" i="6"/>
  <c r="EP206" i="6" s="1"/>
  <c r="LD206" i="6" s="1"/>
  <c r="EN206" i="6"/>
  <c r="EM206" i="6"/>
  <c r="EK206" i="6"/>
  <c r="KZ206" i="6" s="1"/>
  <c r="EJ206" i="6"/>
  <c r="LB206" i="6" s="1"/>
  <c r="EE206" i="6"/>
  <c r="KV206" i="6" s="1"/>
  <c r="EC206" i="6"/>
  <c r="EB206" i="6"/>
  <c r="DW206" i="6"/>
  <c r="KR206" i="6" s="1"/>
  <c r="DV206" i="6"/>
  <c r="KT206" i="6" s="1"/>
  <c r="DR206" i="6"/>
  <c r="KN206" i="6" s="1"/>
  <c r="DP206" i="6"/>
  <c r="DO206" i="6"/>
  <c r="DM206" i="6"/>
  <c r="KJ206" i="6" s="1"/>
  <c r="DL206" i="6"/>
  <c r="KL206" i="6" s="1"/>
  <c r="DG206" i="6"/>
  <c r="KF206" i="6" s="1"/>
  <c r="DE206" i="6"/>
  <c r="KB206" i="6" s="1"/>
  <c r="DD206" i="6"/>
  <c r="KD206" i="6" s="1"/>
  <c r="DA206" i="6"/>
  <c r="JX206" i="6" s="1"/>
  <c r="CY206" i="6"/>
  <c r="JT206" i="6" s="1"/>
  <c r="CX206" i="6"/>
  <c r="JV206" i="6" s="1"/>
  <c r="CU206" i="6"/>
  <c r="JP206" i="6" s="1"/>
  <c r="CS206" i="6"/>
  <c r="CP206" i="6"/>
  <c r="JL206" i="6" s="1"/>
  <c r="CO206" i="6"/>
  <c r="JN206" i="6" s="1"/>
  <c r="CI206" i="6"/>
  <c r="JH206" i="6" s="1"/>
  <c r="CG206" i="6"/>
  <c r="JF206" i="6" s="1"/>
  <c r="CF206" i="6"/>
  <c r="JD206" i="6" s="1"/>
  <c r="CC206" i="6"/>
  <c r="IZ206" i="6" s="1"/>
  <c r="CA206" i="6"/>
  <c r="IX206" i="6" s="1"/>
  <c r="BZ206" i="6"/>
  <c r="IV206" i="6" s="1"/>
  <c r="BW206" i="6"/>
  <c r="IR206" i="6" s="1"/>
  <c r="BU206" i="6"/>
  <c r="BT206" i="6"/>
  <c r="BQ206" i="6"/>
  <c r="IN206" i="6" s="1"/>
  <c r="BP206" i="6"/>
  <c r="IP206" i="6" s="1"/>
  <c r="BL206" i="6"/>
  <c r="IJ206" i="6" s="1"/>
  <c r="BJ206" i="6"/>
  <c r="BI206" i="6"/>
  <c r="IF206" i="6" s="1"/>
  <c r="BF206" i="6"/>
  <c r="BG206" i="6" s="1"/>
  <c r="BC206" i="6"/>
  <c r="AY206" i="6"/>
  <c r="IB206" i="6" s="1"/>
  <c r="AW206" i="6"/>
  <c r="AV206" i="6"/>
  <c r="AT206" i="6"/>
  <c r="AR206" i="6"/>
  <c r="AQ206" i="6"/>
  <c r="AM206" i="6"/>
  <c r="HT206" i="6" s="1"/>
  <c r="AK206" i="6"/>
  <c r="AJ206" i="6"/>
  <c r="AG206" i="6"/>
  <c r="HP206" i="6" s="1"/>
  <c r="AF206" i="6"/>
  <c r="K206" i="6"/>
  <c r="L206" i="6" s="1"/>
  <c r="E206" i="6"/>
  <c r="D206" i="6"/>
  <c r="NX205" i="6"/>
  <c r="NV205" i="6"/>
  <c r="NK205" i="6"/>
  <c r="NJ205" i="6"/>
  <c r="NI205" i="6"/>
  <c r="NH205" i="6"/>
  <c r="NF205" i="6"/>
  <c r="ND205" i="6"/>
  <c r="NC205" i="6"/>
  <c r="NA205" i="6"/>
  <c r="MZ205" i="6"/>
  <c r="MY205" i="6"/>
  <c r="MW205" i="6"/>
  <c r="MV205" i="6"/>
  <c r="MO205" i="6"/>
  <c r="NZ206" i="6" s="1"/>
  <c r="GH205" i="6"/>
  <c r="GE205" i="6"/>
  <c r="GD205" i="6"/>
  <c r="GC205" i="6"/>
  <c r="GB205" i="6"/>
  <c r="GA205" i="6"/>
  <c r="FZ205" i="6"/>
  <c r="FY205" i="6"/>
  <c r="FX205" i="6"/>
  <c r="FU205" i="6"/>
  <c r="FS205" i="6"/>
  <c r="MJ205" i="6" s="1"/>
  <c r="FQ205" i="6"/>
  <c r="MF205" i="6" s="1"/>
  <c r="FP205" i="6"/>
  <c r="MH205" i="6" s="1"/>
  <c r="FM205" i="6"/>
  <c r="MB205" i="6" s="1"/>
  <c r="FK205" i="6"/>
  <c r="LX205" i="6" s="1"/>
  <c r="FJ205" i="6"/>
  <c r="LZ205" i="6" s="1"/>
  <c r="FG205" i="6"/>
  <c r="LT205" i="6" s="1"/>
  <c r="FE205" i="6"/>
  <c r="LP205" i="6" s="1"/>
  <c r="FD205" i="6"/>
  <c r="LR205" i="6" s="1"/>
  <c r="FA205" i="6"/>
  <c r="LL205" i="6" s="1"/>
  <c r="EY205" i="6"/>
  <c r="EX205" i="6"/>
  <c r="EU205" i="6"/>
  <c r="LH205" i="6" s="1"/>
  <c r="ET205" i="6"/>
  <c r="LJ205" i="6" s="1"/>
  <c r="EO205" i="6"/>
  <c r="EP205" i="6" s="1"/>
  <c r="LD205" i="6" s="1"/>
  <c r="EN205" i="6"/>
  <c r="EM205" i="6"/>
  <c r="EK205" i="6"/>
  <c r="KZ205" i="6" s="1"/>
  <c r="EJ205" i="6"/>
  <c r="LB205" i="6" s="1"/>
  <c r="EE205" i="6"/>
  <c r="KV205" i="6" s="1"/>
  <c r="EC205" i="6"/>
  <c r="EB205" i="6"/>
  <c r="DW205" i="6"/>
  <c r="KR205" i="6" s="1"/>
  <c r="DV205" i="6"/>
  <c r="KT205" i="6" s="1"/>
  <c r="DR205" i="6"/>
  <c r="KN205" i="6" s="1"/>
  <c r="DP205" i="6"/>
  <c r="DO205" i="6"/>
  <c r="DM205" i="6"/>
  <c r="KJ205" i="6" s="1"/>
  <c r="DL205" i="6"/>
  <c r="KL205" i="6" s="1"/>
  <c r="DG205" i="6"/>
  <c r="KF205" i="6" s="1"/>
  <c r="DE205" i="6"/>
  <c r="KB205" i="6" s="1"/>
  <c r="DD205" i="6"/>
  <c r="KD205" i="6" s="1"/>
  <c r="DA205" i="6"/>
  <c r="JX205" i="6" s="1"/>
  <c r="CY205" i="6"/>
  <c r="JT205" i="6" s="1"/>
  <c r="CX205" i="6"/>
  <c r="JV205" i="6" s="1"/>
  <c r="CU205" i="6"/>
  <c r="JP205" i="6" s="1"/>
  <c r="CS205" i="6"/>
  <c r="CP205" i="6"/>
  <c r="JL205" i="6" s="1"/>
  <c r="CO205" i="6"/>
  <c r="JN205" i="6" s="1"/>
  <c r="CI205" i="6"/>
  <c r="JH205" i="6" s="1"/>
  <c r="CG205" i="6"/>
  <c r="JF205" i="6" s="1"/>
  <c r="CF205" i="6"/>
  <c r="JD205" i="6" s="1"/>
  <c r="CC205" i="6"/>
  <c r="IZ205" i="6" s="1"/>
  <c r="CA205" i="6"/>
  <c r="IX205" i="6" s="1"/>
  <c r="BZ205" i="6"/>
  <c r="IV205" i="6" s="1"/>
  <c r="BW205" i="6"/>
  <c r="IR205" i="6" s="1"/>
  <c r="BU205" i="6"/>
  <c r="BT205" i="6"/>
  <c r="BQ205" i="6"/>
  <c r="IN205" i="6" s="1"/>
  <c r="BP205" i="6"/>
  <c r="IP205" i="6" s="1"/>
  <c r="BL205" i="6"/>
  <c r="IJ205" i="6" s="1"/>
  <c r="BJ205" i="6"/>
  <c r="BI205" i="6"/>
  <c r="IF205" i="6" s="1"/>
  <c r="BF205" i="6"/>
  <c r="BG205" i="6" s="1"/>
  <c r="BC205" i="6"/>
  <c r="BD205" i="6" s="1"/>
  <c r="AY205" i="6"/>
  <c r="IB205" i="6" s="1"/>
  <c r="AW205" i="6"/>
  <c r="AV205" i="6"/>
  <c r="AT205" i="6"/>
  <c r="AR205" i="6"/>
  <c r="AQ205" i="6"/>
  <c r="AM205" i="6"/>
  <c r="HT205" i="6" s="1"/>
  <c r="AK205" i="6"/>
  <c r="AJ205" i="6"/>
  <c r="AG205" i="6"/>
  <c r="HP205" i="6" s="1"/>
  <c r="AF205" i="6"/>
  <c r="K205" i="6"/>
  <c r="L205" i="6" s="1"/>
  <c r="E205" i="6"/>
  <c r="D205" i="6"/>
  <c r="NX204" i="6"/>
  <c r="NV204" i="6"/>
  <c r="NK204" i="6"/>
  <c r="NJ204" i="6"/>
  <c r="NI204" i="6"/>
  <c r="NH204" i="6"/>
  <c r="NF204" i="6"/>
  <c r="ND204" i="6"/>
  <c r="NC204" i="6"/>
  <c r="NA204" i="6"/>
  <c r="MZ204" i="6"/>
  <c r="MY204" i="6"/>
  <c r="MW204" i="6"/>
  <c r="MV204" i="6"/>
  <c r="MO204" i="6"/>
  <c r="NZ205" i="6" s="1"/>
  <c r="GH204" i="6"/>
  <c r="GE204" i="6"/>
  <c r="GD204" i="6"/>
  <c r="GC204" i="6"/>
  <c r="GB204" i="6"/>
  <c r="GA204" i="6"/>
  <c r="FZ204" i="6"/>
  <c r="FY204" i="6"/>
  <c r="FX204" i="6"/>
  <c r="FU204" i="6"/>
  <c r="FS204" i="6"/>
  <c r="MJ204" i="6" s="1"/>
  <c r="FQ204" i="6"/>
  <c r="MF204" i="6" s="1"/>
  <c r="FP204" i="6"/>
  <c r="MH204" i="6" s="1"/>
  <c r="FM204" i="6"/>
  <c r="MB204" i="6" s="1"/>
  <c r="FK204" i="6"/>
  <c r="LX204" i="6" s="1"/>
  <c r="FJ204" i="6"/>
  <c r="LZ204" i="6" s="1"/>
  <c r="FG204" i="6"/>
  <c r="LT204" i="6" s="1"/>
  <c r="FE204" i="6"/>
  <c r="LP204" i="6" s="1"/>
  <c r="FD204" i="6"/>
  <c r="LR204" i="6" s="1"/>
  <c r="FA204" i="6"/>
  <c r="LL204" i="6" s="1"/>
  <c r="EY204" i="6"/>
  <c r="EX204" i="6"/>
  <c r="EU204" i="6"/>
  <c r="LH204" i="6" s="1"/>
  <c r="ET204" i="6"/>
  <c r="LJ204" i="6" s="1"/>
  <c r="EO204" i="6"/>
  <c r="EP204" i="6" s="1"/>
  <c r="LD204" i="6" s="1"/>
  <c r="EN204" i="6"/>
  <c r="EM204" i="6"/>
  <c r="EK204" i="6"/>
  <c r="KZ204" i="6" s="1"/>
  <c r="EJ204" i="6"/>
  <c r="LB204" i="6" s="1"/>
  <c r="EE204" i="6"/>
  <c r="KV204" i="6" s="1"/>
  <c r="EC204" i="6"/>
  <c r="EB204" i="6"/>
  <c r="DW204" i="6"/>
  <c r="KR204" i="6" s="1"/>
  <c r="DV204" i="6"/>
  <c r="KT204" i="6" s="1"/>
  <c r="DR204" i="6"/>
  <c r="KN204" i="6" s="1"/>
  <c r="DP204" i="6"/>
  <c r="DO204" i="6"/>
  <c r="DM204" i="6"/>
  <c r="KJ204" i="6" s="1"/>
  <c r="DL204" i="6"/>
  <c r="KL204" i="6" s="1"/>
  <c r="DG204" i="6"/>
  <c r="KF204" i="6" s="1"/>
  <c r="DE204" i="6"/>
  <c r="KB204" i="6" s="1"/>
  <c r="DD204" i="6"/>
  <c r="KD204" i="6" s="1"/>
  <c r="DA204" i="6"/>
  <c r="JX204" i="6" s="1"/>
  <c r="CY204" i="6"/>
  <c r="JT204" i="6" s="1"/>
  <c r="CX204" i="6"/>
  <c r="JV204" i="6" s="1"/>
  <c r="CU204" i="6"/>
  <c r="JP204" i="6" s="1"/>
  <c r="CS204" i="6"/>
  <c r="CP204" i="6"/>
  <c r="JL204" i="6" s="1"/>
  <c r="CO204" i="6"/>
  <c r="JN204" i="6" s="1"/>
  <c r="CI204" i="6"/>
  <c r="JH204" i="6" s="1"/>
  <c r="CG204" i="6"/>
  <c r="JF204" i="6" s="1"/>
  <c r="CF204" i="6"/>
  <c r="JD204" i="6" s="1"/>
  <c r="CC204" i="6"/>
  <c r="IZ204" i="6" s="1"/>
  <c r="CA204" i="6"/>
  <c r="IX204" i="6" s="1"/>
  <c r="BZ204" i="6"/>
  <c r="IV204" i="6" s="1"/>
  <c r="BW204" i="6"/>
  <c r="IR204" i="6" s="1"/>
  <c r="BU204" i="6"/>
  <c r="BT204" i="6"/>
  <c r="BQ204" i="6"/>
  <c r="IN204" i="6" s="1"/>
  <c r="BP204" i="6"/>
  <c r="IP204" i="6" s="1"/>
  <c r="BL204" i="6"/>
  <c r="IJ204" i="6" s="1"/>
  <c r="BJ204" i="6"/>
  <c r="BI204" i="6"/>
  <c r="IF204" i="6" s="1"/>
  <c r="BF204" i="6"/>
  <c r="BG204" i="6" s="1"/>
  <c r="BC204" i="6"/>
  <c r="AY204" i="6"/>
  <c r="IB204" i="6" s="1"/>
  <c r="AW204" i="6"/>
  <c r="AV204" i="6"/>
  <c r="AT204" i="6"/>
  <c r="AR204" i="6"/>
  <c r="AQ204" i="6"/>
  <c r="AM204" i="6"/>
  <c r="HT204" i="6" s="1"/>
  <c r="AK204" i="6"/>
  <c r="AJ204" i="6"/>
  <c r="AG204" i="6"/>
  <c r="HP204" i="6" s="1"/>
  <c r="AF204" i="6"/>
  <c r="K204" i="6"/>
  <c r="L204" i="6" s="1"/>
  <c r="E204" i="6"/>
  <c r="D204" i="6"/>
  <c r="NX203" i="6"/>
  <c r="NV203" i="6"/>
  <c r="NK203" i="6"/>
  <c r="NJ203" i="6"/>
  <c r="NI203" i="6"/>
  <c r="NH203" i="6"/>
  <c r="NF203" i="6"/>
  <c r="ND203" i="6"/>
  <c r="NC203" i="6"/>
  <c r="NA203" i="6"/>
  <c r="MZ203" i="6"/>
  <c r="MY203" i="6"/>
  <c r="MX203" i="6"/>
  <c r="MW203" i="6"/>
  <c r="MV203" i="6"/>
  <c r="MO203" i="6"/>
  <c r="NZ204" i="6" s="1"/>
  <c r="GH203" i="6"/>
  <c r="GE203" i="6"/>
  <c r="GD203" i="6"/>
  <c r="GC203" i="6"/>
  <c r="GB203" i="6"/>
  <c r="GA203" i="6"/>
  <c r="FZ203" i="6"/>
  <c r="FY203" i="6"/>
  <c r="FX203" i="6"/>
  <c r="FU203" i="6"/>
  <c r="FS203" i="6"/>
  <c r="MJ203" i="6" s="1"/>
  <c r="FQ203" i="6"/>
  <c r="MF203" i="6" s="1"/>
  <c r="FP203" i="6"/>
  <c r="MH203" i="6" s="1"/>
  <c r="FM203" i="6"/>
  <c r="MB203" i="6" s="1"/>
  <c r="FK203" i="6"/>
  <c r="LX203" i="6" s="1"/>
  <c r="FJ203" i="6"/>
  <c r="LZ203" i="6" s="1"/>
  <c r="FG203" i="6"/>
  <c r="LT203" i="6" s="1"/>
  <c r="FE203" i="6"/>
  <c r="LP203" i="6" s="1"/>
  <c r="FD203" i="6"/>
  <c r="LR203" i="6" s="1"/>
  <c r="FA203" i="6"/>
  <c r="LL203" i="6" s="1"/>
  <c r="EY203" i="6"/>
  <c r="EX203" i="6"/>
  <c r="EU203" i="6"/>
  <c r="LH203" i="6" s="1"/>
  <c r="ET203" i="6"/>
  <c r="LJ203" i="6" s="1"/>
  <c r="EO203" i="6"/>
  <c r="EP203" i="6" s="1"/>
  <c r="LD203" i="6" s="1"/>
  <c r="EN203" i="6"/>
  <c r="EM203" i="6"/>
  <c r="EK203" i="6"/>
  <c r="KZ203" i="6" s="1"/>
  <c r="EJ203" i="6"/>
  <c r="LB203" i="6" s="1"/>
  <c r="EE203" i="6"/>
  <c r="KV203" i="6" s="1"/>
  <c r="EC203" i="6"/>
  <c r="EB203" i="6"/>
  <c r="DW203" i="6"/>
  <c r="KR203" i="6" s="1"/>
  <c r="DV203" i="6"/>
  <c r="KT203" i="6" s="1"/>
  <c r="DR203" i="6"/>
  <c r="KN203" i="6" s="1"/>
  <c r="DP203" i="6"/>
  <c r="DO203" i="6"/>
  <c r="DM203" i="6"/>
  <c r="KJ203" i="6" s="1"/>
  <c r="DL203" i="6"/>
  <c r="KL203" i="6" s="1"/>
  <c r="DG203" i="6"/>
  <c r="KF203" i="6" s="1"/>
  <c r="DE203" i="6"/>
  <c r="KB203" i="6" s="1"/>
  <c r="DD203" i="6"/>
  <c r="KD203" i="6" s="1"/>
  <c r="DA203" i="6"/>
  <c r="JX203" i="6" s="1"/>
  <c r="CY203" i="6"/>
  <c r="JT203" i="6" s="1"/>
  <c r="CX203" i="6"/>
  <c r="JV203" i="6" s="1"/>
  <c r="CU203" i="6"/>
  <c r="JP203" i="6" s="1"/>
  <c r="CS203" i="6"/>
  <c r="CP203" i="6"/>
  <c r="CO203" i="6"/>
  <c r="JN203" i="6" s="1"/>
  <c r="CI203" i="6"/>
  <c r="JH203" i="6" s="1"/>
  <c r="CG203" i="6"/>
  <c r="JF203" i="6" s="1"/>
  <c r="CF203" i="6"/>
  <c r="JD203" i="6" s="1"/>
  <c r="CC203" i="6"/>
  <c r="IZ203" i="6" s="1"/>
  <c r="CA203" i="6"/>
  <c r="IX203" i="6" s="1"/>
  <c r="BZ203" i="6"/>
  <c r="IV203" i="6" s="1"/>
  <c r="BW203" i="6"/>
  <c r="IR203" i="6" s="1"/>
  <c r="BU203" i="6"/>
  <c r="BT203" i="6"/>
  <c r="BQ203" i="6"/>
  <c r="IN203" i="6" s="1"/>
  <c r="BP203" i="6"/>
  <c r="IP203" i="6" s="1"/>
  <c r="BL203" i="6"/>
  <c r="IJ203" i="6" s="1"/>
  <c r="BJ203" i="6"/>
  <c r="BI203" i="6"/>
  <c r="IF203" i="6" s="1"/>
  <c r="BF203" i="6"/>
  <c r="BG203" i="6" s="1"/>
  <c r="BC203" i="6"/>
  <c r="AY203" i="6"/>
  <c r="IB203" i="6" s="1"/>
  <c r="AW203" i="6"/>
  <c r="AV203" i="6"/>
  <c r="AT203" i="6"/>
  <c r="AR203" i="6"/>
  <c r="AQ203" i="6"/>
  <c r="AM203" i="6"/>
  <c r="HT203" i="6" s="1"/>
  <c r="AK203" i="6"/>
  <c r="AJ203" i="6"/>
  <c r="AG203" i="6"/>
  <c r="HP203" i="6" s="1"/>
  <c r="AF203" i="6"/>
  <c r="HR203" i="6" s="1"/>
  <c r="K203" i="6"/>
  <c r="E203" i="6"/>
  <c r="D203" i="6"/>
  <c r="NX202" i="6"/>
  <c r="NV202" i="6"/>
  <c r="NK202" i="6"/>
  <c r="NJ202" i="6"/>
  <c r="NI202" i="6"/>
  <c r="NH202" i="6"/>
  <c r="NF202" i="6"/>
  <c r="ND202" i="6"/>
  <c r="NC202" i="6"/>
  <c r="NA202" i="6"/>
  <c r="MZ202" i="6"/>
  <c r="MY202" i="6"/>
  <c r="MW202" i="6"/>
  <c r="MV202" i="6"/>
  <c r="MO202" i="6"/>
  <c r="NZ203" i="6" s="1"/>
  <c r="GH202" i="6"/>
  <c r="GE202" i="6"/>
  <c r="GD202" i="6"/>
  <c r="GC202" i="6"/>
  <c r="GB202" i="6"/>
  <c r="GA202" i="6"/>
  <c r="FZ202" i="6"/>
  <c r="FY202" i="6"/>
  <c r="FX202" i="6"/>
  <c r="FU202" i="6"/>
  <c r="FS202" i="6"/>
  <c r="MJ202" i="6" s="1"/>
  <c r="FQ202" i="6"/>
  <c r="MF202" i="6" s="1"/>
  <c r="FP202" i="6"/>
  <c r="MH202" i="6" s="1"/>
  <c r="FM202" i="6"/>
  <c r="MB202" i="6" s="1"/>
  <c r="FK202" i="6"/>
  <c r="LX202" i="6" s="1"/>
  <c r="FJ202" i="6"/>
  <c r="LZ202" i="6" s="1"/>
  <c r="FG202" i="6"/>
  <c r="LT202" i="6" s="1"/>
  <c r="FE202" i="6"/>
  <c r="LP202" i="6" s="1"/>
  <c r="FD202" i="6"/>
  <c r="LR202" i="6" s="1"/>
  <c r="FA202" i="6"/>
  <c r="LL202" i="6" s="1"/>
  <c r="EY202" i="6"/>
  <c r="EX202" i="6"/>
  <c r="EU202" i="6"/>
  <c r="LH202" i="6" s="1"/>
  <c r="ET202" i="6"/>
  <c r="LJ202" i="6" s="1"/>
  <c r="EO202" i="6"/>
  <c r="EP202" i="6" s="1"/>
  <c r="LD202" i="6" s="1"/>
  <c r="EN202" i="6"/>
  <c r="EM202" i="6"/>
  <c r="EK202" i="6"/>
  <c r="KZ202" i="6" s="1"/>
  <c r="EJ202" i="6"/>
  <c r="LB202" i="6" s="1"/>
  <c r="EE202" i="6"/>
  <c r="KV202" i="6" s="1"/>
  <c r="EC202" i="6"/>
  <c r="EB202" i="6"/>
  <c r="DW202" i="6"/>
  <c r="KR202" i="6" s="1"/>
  <c r="DV202" i="6"/>
  <c r="KT202" i="6" s="1"/>
  <c r="DR202" i="6"/>
  <c r="KN202" i="6" s="1"/>
  <c r="DP202" i="6"/>
  <c r="DO202" i="6"/>
  <c r="DM202" i="6"/>
  <c r="KJ202" i="6" s="1"/>
  <c r="DL202" i="6"/>
  <c r="KL202" i="6" s="1"/>
  <c r="DG202" i="6"/>
  <c r="KF202" i="6" s="1"/>
  <c r="DE202" i="6"/>
  <c r="KB202" i="6" s="1"/>
  <c r="DD202" i="6"/>
  <c r="KD202" i="6" s="1"/>
  <c r="DA202" i="6"/>
  <c r="JX202" i="6" s="1"/>
  <c r="CY202" i="6"/>
  <c r="JT202" i="6" s="1"/>
  <c r="CX202" i="6"/>
  <c r="JV202" i="6" s="1"/>
  <c r="CU202" i="6"/>
  <c r="JP202" i="6" s="1"/>
  <c r="CS202" i="6"/>
  <c r="CP202" i="6"/>
  <c r="CO202" i="6"/>
  <c r="JN202" i="6" s="1"/>
  <c r="CI202" i="6"/>
  <c r="JH202" i="6" s="1"/>
  <c r="CG202" i="6"/>
  <c r="JF202" i="6" s="1"/>
  <c r="CF202" i="6"/>
  <c r="JD202" i="6" s="1"/>
  <c r="CC202" i="6"/>
  <c r="IZ202" i="6" s="1"/>
  <c r="CA202" i="6"/>
  <c r="IX202" i="6" s="1"/>
  <c r="BZ202" i="6"/>
  <c r="IV202" i="6" s="1"/>
  <c r="BW202" i="6"/>
  <c r="IR202" i="6" s="1"/>
  <c r="BU202" i="6"/>
  <c r="BT202" i="6"/>
  <c r="BQ202" i="6"/>
  <c r="IN202" i="6" s="1"/>
  <c r="BP202" i="6"/>
  <c r="IP202" i="6" s="1"/>
  <c r="BL202" i="6"/>
  <c r="IJ202" i="6" s="1"/>
  <c r="BJ202" i="6"/>
  <c r="BI202" i="6"/>
  <c r="IF202" i="6" s="1"/>
  <c r="BF202" i="6"/>
  <c r="BG202" i="6" s="1"/>
  <c r="BC202" i="6"/>
  <c r="AY202" i="6"/>
  <c r="IB202" i="6" s="1"/>
  <c r="AW202" i="6"/>
  <c r="AV202" i="6"/>
  <c r="AT202" i="6"/>
  <c r="AR202" i="6"/>
  <c r="AQ202" i="6"/>
  <c r="AM202" i="6"/>
  <c r="HT202" i="6" s="1"/>
  <c r="AK202" i="6"/>
  <c r="AJ202" i="6"/>
  <c r="AG202" i="6"/>
  <c r="HP202" i="6" s="1"/>
  <c r="AF202" i="6"/>
  <c r="HR202" i="6" s="1"/>
  <c r="K202" i="6"/>
  <c r="E202" i="6"/>
  <c r="D202" i="6"/>
  <c r="NX201" i="6"/>
  <c r="NV201" i="6"/>
  <c r="NK201" i="6"/>
  <c r="NJ201" i="6"/>
  <c r="NI201" i="6"/>
  <c r="NH201" i="6"/>
  <c r="NF201" i="6"/>
  <c r="ND201" i="6"/>
  <c r="NC201" i="6"/>
  <c r="NA201" i="6"/>
  <c r="MZ201" i="6"/>
  <c r="MY201" i="6"/>
  <c r="MW201" i="6"/>
  <c r="MV201" i="6"/>
  <c r="MO201" i="6"/>
  <c r="NZ202" i="6" s="1"/>
  <c r="GH201" i="6"/>
  <c r="GE201" i="6"/>
  <c r="GD201" i="6"/>
  <c r="GC201" i="6"/>
  <c r="GB201" i="6"/>
  <c r="GA201" i="6"/>
  <c r="FZ201" i="6"/>
  <c r="FY201" i="6"/>
  <c r="FX201" i="6"/>
  <c r="FU201" i="6"/>
  <c r="FS201" i="6"/>
  <c r="MJ201" i="6" s="1"/>
  <c r="FQ201" i="6"/>
  <c r="MF201" i="6" s="1"/>
  <c r="FP201" i="6"/>
  <c r="MH201" i="6" s="1"/>
  <c r="FM201" i="6"/>
  <c r="MB201" i="6" s="1"/>
  <c r="FK201" i="6"/>
  <c r="LX201" i="6" s="1"/>
  <c r="FJ201" i="6"/>
  <c r="LZ201" i="6" s="1"/>
  <c r="FG201" i="6"/>
  <c r="LT201" i="6" s="1"/>
  <c r="FE201" i="6"/>
  <c r="LP201" i="6" s="1"/>
  <c r="FD201" i="6"/>
  <c r="LR201" i="6" s="1"/>
  <c r="FA201" i="6"/>
  <c r="LL201" i="6" s="1"/>
  <c r="EY201" i="6"/>
  <c r="EX201" i="6"/>
  <c r="EU201" i="6"/>
  <c r="LH201" i="6" s="1"/>
  <c r="ET201" i="6"/>
  <c r="LJ201" i="6" s="1"/>
  <c r="EO201" i="6"/>
  <c r="EP201" i="6" s="1"/>
  <c r="LD201" i="6" s="1"/>
  <c r="EN201" i="6"/>
  <c r="EM201" i="6"/>
  <c r="EK201" i="6"/>
  <c r="KZ201" i="6" s="1"/>
  <c r="EJ201" i="6"/>
  <c r="LB201" i="6" s="1"/>
  <c r="EE201" i="6"/>
  <c r="KV201" i="6" s="1"/>
  <c r="EC201" i="6"/>
  <c r="EB201" i="6"/>
  <c r="DW201" i="6"/>
  <c r="KR201" i="6" s="1"/>
  <c r="DV201" i="6"/>
  <c r="KT201" i="6" s="1"/>
  <c r="DR201" i="6"/>
  <c r="KN201" i="6" s="1"/>
  <c r="DP201" i="6"/>
  <c r="DO201" i="6"/>
  <c r="DM201" i="6"/>
  <c r="KJ201" i="6" s="1"/>
  <c r="DL201" i="6"/>
  <c r="KL201" i="6" s="1"/>
  <c r="DG201" i="6"/>
  <c r="KF201" i="6" s="1"/>
  <c r="DE201" i="6"/>
  <c r="KB201" i="6" s="1"/>
  <c r="DD201" i="6"/>
  <c r="KD201" i="6" s="1"/>
  <c r="DA201" i="6"/>
  <c r="JX201" i="6" s="1"/>
  <c r="CY201" i="6"/>
  <c r="JT201" i="6" s="1"/>
  <c r="CX201" i="6"/>
  <c r="JV201" i="6" s="1"/>
  <c r="CU201" i="6"/>
  <c r="JP201" i="6" s="1"/>
  <c r="CS201" i="6"/>
  <c r="CP201" i="6"/>
  <c r="CO201" i="6"/>
  <c r="JN201" i="6" s="1"/>
  <c r="CI201" i="6"/>
  <c r="JH201" i="6" s="1"/>
  <c r="CG201" i="6"/>
  <c r="JF201" i="6" s="1"/>
  <c r="CF201" i="6"/>
  <c r="JD201" i="6" s="1"/>
  <c r="CC201" i="6"/>
  <c r="IZ201" i="6" s="1"/>
  <c r="CA201" i="6"/>
  <c r="IX201" i="6" s="1"/>
  <c r="BZ201" i="6"/>
  <c r="IV201" i="6" s="1"/>
  <c r="BW201" i="6"/>
  <c r="IR201" i="6" s="1"/>
  <c r="BU201" i="6"/>
  <c r="BT201" i="6"/>
  <c r="BQ201" i="6"/>
  <c r="IN201" i="6" s="1"/>
  <c r="BP201" i="6"/>
  <c r="IP201" i="6" s="1"/>
  <c r="BL201" i="6"/>
  <c r="IJ201" i="6" s="1"/>
  <c r="BJ201" i="6"/>
  <c r="BI201" i="6"/>
  <c r="IF201" i="6" s="1"/>
  <c r="BF201" i="6"/>
  <c r="BG201" i="6" s="1"/>
  <c r="BC201" i="6"/>
  <c r="AY201" i="6"/>
  <c r="IB201" i="6" s="1"/>
  <c r="AW201" i="6"/>
  <c r="AV201" i="6"/>
  <c r="AT201" i="6"/>
  <c r="AR201" i="6"/>
  <c r="AQ201" i="6"/>
  <c r="AM201" i="6"/>
  <c r="HT201" i="6" s="1"/>
  <c r="AK201" i="6"/>
  <c r="AJ201" i="6"/>
  <c r="AG201" i="6"/>
  <c r="HP201" i="6" s="1"/>
  <c r="AF201" i="6"/>
  <c r="HR201" i="6" s="1"/>
  <c r="K201" i="6"/>
  <c r="E201" i="6"/>
  <c r="D201" i="6"/>
  <c r="NX200" i="6"/>
  <c r="NV200" i="6"/>
  <c r="NK200" i="6"/>
  <c r="NJ200" i="6"/>
  <c r="NI200" i="6"/>
  <c r="NH200" i="6"/>
  <c r="NF200" i="6"/>
  <c r="ND200" i="6"/>
  <c r="NC200" i="6"/>
  <c r="NA200" i="6"/>
  <c r="MZ200" i="6"/>
  <c r="MY200" i="6"/>
  <c r="MW200" i="6"/>
  <c r="MV200" i="6"/>
  <c r="MO200" i="6"/>
  <c r="NZ201" i="6" s="1"/>
  <c r="GH200" i="6"/>
  <c r="GE200" i="6"/>
  <c r="GD200" i="6"/>
  <c r="GC200" i="6"/>
  <c r="GB200" i="6"/>
  <c r="GA200" i="6"/>
  <c r="FZ200" i="6"/>
  <c r="FY200" i="6"/>
  <c r="FX200" i="6"/>
  <c r="FU200" i="6"/>
  <c r="FS200" i="6"/>
  <c r="MJ200" i="6" s="1"/>
  <c r="FQ200" i="6"/>
  <c r="MF200" i="6" s="1"/>
  <c r="FP200" i="6"/>
  <c r="MH200" i="6" s="1"/>
  <c r="FM200" i="6"/>
  <c r="MB200" i="6" s="1"/>
  <c r="FK200" i="6"/>
  <c r="LX200" i="6" s="1"/>
  <c r="FJ200" i="6"/>
  <c r="LZ200" i="6" s="1"/>
  <c r="FG200" i="6"/>
  <c r="LT200" i="6" s="1"/>
  <c r="FE200" i="6"/>
  <c r="LP200" i="6" s="1"/>
  <c r="FD200" i="6"/>
  <c r="LR200" i="6" s="1"/>
  <c r="FA200" i="6"/>
  <c r="LL200" i="6" s="1"/>
  <c r="EY200" i="6"/>
  <c r="EX200" i="6"/>
  <c r="EU200" i="6"/>
  <c r="LH200" i="6" s="1"/>
  <c r="ET200" i="6"/>
  <c r="LJ200" i="6" s="1"/>
  <c r="EO200" i="6"/>
  <c r="EP200" i="6" s="1"/>
  <c r="LD200" i="6" s="1"/>
  <c r="EN200" i="6"/>
  <c r="EM200" i="6"/>
  <c r="EK200" i="6"/>
  <c r="KZ200" i="6" s="1"/>
  <c r="EJ200" i="6"/>
  <c r="LB200" i="6" s="1"/>
  <c r="EE200" i="6"/>
  <c r="KV200" i="6" s="1"/>
  <c r="EC200" i="6"/>
  <c r="EB200" i="6"/>
  <c r="DW200" i="6"/>
  <c r="KR200" i="6" s="1"/>
  <c r="DV200" i="6"/>
  <c r="KT200" i="6" s="1"/>
  <c r="DR200" i="6"/>
  <c r="KN200" i="6" s="1"/>
  <c r="DP200" i="6"/>
  <c r="DO200" i="6"/>
  <c r="DM200" i="6"/>
  <c r="KJ200" i="6" s="1"/>
  <c r="DL200" i="6"/>
  <c r="KL200" i="6" s="1"/>
  <c r="DG200" i="6"/>
  <c r="KF200" i="6" s="1"/>
  <c r="DE200" i="6"/>
  <c r="KB200" i="6" s="1"/>
  <c r="DD200" i="6"/>
  <c r="KD200" i="6" s="1"/>
  <c r="DA200" i="6"/>
  <c r="JX200" i="6" s="1"/>
  <c r="CY200" i="6"/>
  <c r="JT200" i="6" s="1"/>
  <c r="CX200" i="6"/>
  <c r="JV200" i="6" s="1"/>
  <c r="CU200" i="6"/>
  <c r="JP200" i="6" s="1"/>
  <c r="CS200" i="6"/>
  <c r="CP200" i="6"/>
  <c r="CO200" i="6"/>
  <c r="JN200" i="6" s="1"/>
  <c r="CI200" i="6"/>
  <c r="JH200" i="6" s="1"/>
  <c r="CG200" i="6"/>
  <c r="JF200" i="6" s="1"/>
  <c r="CF200" i="6"/>
  <c r="JD200" i="6" s="1"/>
  <c r="CC200" i="6"/>
  <c r="IZ200" i="6" s="1"/>
  <c r="CA200" i="6"/>
  <c r="IX200" i="6" s="1"/>
  <c r="BZ200" i="6"/>
  <c r="IV200" i="6" s="1"/>
  <c r="BW200" i="6"/>
  <c r="IR200" i="6" s="1"/>
  <c r="BU200" i="6"/>
  <c r="BT200" i="6"/>
  <c r="BQ200" i="6"/>
  <c r="IN200" i="6" s="1"/>
  <c r="BP200" i="6"/>
  <c r="IP200" i="6" s="1"/>
  <c r="BL200" i="6"/>
  <c r="IJ200" i="6" s="1"/>
  <c r="BJ200" i="6"/>
  <c r="BI200" i="6"/>
  <c r="IF200" i="6" s="1"/>
  <c r="BF200" i="6"/>
  <c r="BG200" i="6" s="1"/>
  <c r="BC200" i="6"/>
  <c r="AY200" i="6"/>
  <c r="IB200" i="6" s="1"/>
  <c r="AW200" i="6"/>
  <c r="AV200" i="6"/>
  <c r="AT200" i="6"/>
  <c r="AR200" i="6"/>
  <c r="AQ200" i="6"/>
  <c r="AM200" i="6"/>
  <c r="HT200" i="6" s="1"/>
  <c r="AK200" i="6"/>
  <c r="AJ200" i="6"/>
  <c r="AG200" i="6"/>
  <c r="HP200" i="6" s="1"/>
  <c r="AF200" i="6"/>
  <c r="HR200" i="6" s="1"/>
  <c r="K200" i="6"/>
  <c r="L200" i="6" s="1"/>
  <c r="MQ200" i="6" s="1"/>
  <c r="OB201" i="6" s="1"/>
  <c r="E200" i="6"/>
  <c r="D200" i="6"/>
  <c r="NX199" i="6"/>
  <c r="NV199" i="6"/>
  <c r="NK199" i="6"/>
  <c r="NJ199" i="6"/>
  <c r="NI199" i="6"/>
  <c r="NH199" i="6"/>
  <c r="NF199" i="6"/>
  <c r="ND199" i="6"/>
  <c r="NC199" i="6"/>
  <c r="NA199" i="6"/>
  <c r="MZ199" i="6"/>
  <c r="MY199" i="6"/>
  <c r="MW199" i="6"/>
  <c r="MV199" i="6"/>
  <c r="MO199" i="6"/>
  <c r="NZ200" i="6" s="1"/>
  <c r="GH199" i="6"/>
  <c r="GE199" i="6"/>
  <c r="GD199" i="6"/>
  <c r="GC199" i="6"/>
  <c r="GB199" i="6"/>
  <c r="GA199" i="6"/>
  <c r="FZ199" i="6"/>
  <c r="FY199" i="6"/>
  <c r="FX199" i="6"/>
  <c r="FU199" i="6"/>
  <c r="FS199" i="6"/>
  <c r="MJ199" i="6" s="1"/>
  <c r="FQ199" i="6"/>
  <c r="MF199" i="6" s="1"/>
  <c r="FP199" i="6"/>
  <c r="MH199" i="6" s="1"/>
  <c r="FM199" i="6"/>
  <c r="MB199" i="6" s="1"/>
  <c r="FK199" i="6"/>
  <c r="LX199" i="6" s="1"/>
  <c r="FJ199" i="6"/>
  <c r="LZ199" i="6" s="1"/>
  <c r="FG199" i="6"/>
  <c r="LT199" i="6" s="1"/>
  <c r="FE199" i="6"/>
  <c r="LP199" i="6" s="1"/>
  <c r="FD199" i="6"/>
  <c r="LR199" i="6" s="1"/>
  <c r="FA199" i="6"/>
  <c r="LL199" i="6" s="1"/>
  <c r="EY199" i="6"/>
  <c r="EX199" i="6"/>
  <c r="EU199" i="6"/>
  <c r="LH199" i="6" s="1"/>
  <c r="ET199" i="6"/>
  <c r="LJ199" i="6" s="1"/>
  <c r="EO199" i="6"/>
  <c r="EP199" i="6" s="1"/>
  <c r="LD199" i="6" s="1"/>
  <c r="EN199" i="6"/>
  <c r="EM199" i="6"/>
  <c r="EK199" i="6"/>
  <c r="KZ199" i="6" s="1"/>
  <c r="EJ199" i="6"/>
  <c r="LB199" i="6" s="1"/>
  <c r="EE199" i="6"/>
  <c r="KV199" i="6" s="1"/>
  <c r="EC199" i="6"/>
  <c r="EB199" i="6"/>
  <c r="DW199" i="6"/>
  <c r="KR199" i="6" s="1"/>
  <c r="DV199" i="6"/>
  <c r="KT199" i="6" s="1"/>
  <c r="DR199" i="6"/>
  <c r="KN199" i="6" s="1"/>
  <c r="DP199" i="6"/>
  <c r="DO199" i="6"/>
  <c r="DM199" i="6"/>
  <c r="KJ199" i="6" s="1"/>
  <c r="DL199" i="6"/>
  <c r="KL199" i="6" s="1"/>
  <c r="DG199" i="6"/>
  <c r="KF199" i="6" s="1"/>
  <c r="DE199" i="6"/>
  <c r="KB199" i="6" s="1"/>
  <c r="DD199" i="6"/>
  <c r="KD199" i="6" s="1"/>
  <c r="DA199" i="6"/>
  <c r="JX199" i="6" s="1"/>
  <c r="CY199" i="6"/>
  <c r="JT199" i="6" s="1"/>
  <c r="CX199" i="6"/>
  <c r="JV199" i="6" s="1"/>
  <c r="CU199" i="6"/>
  <c r="JP199" i="6" s="1"/>
  <c r="CS199" i="6"/>
  <c r="CP199" i="6"/>
  <c r="CO199" i="6"/>
  <c r="JN199" i="6" s="1"/>
  <c r="CI199" i="6"/>
  <c r="JH199" i="6" s="1"/>
  <c r="CG199" i="6"/>
  <c r="JF199" i="6" s="1"/>
  <c r="CF199" i="6"/>
  <c r="JD199" i="6" s="1"/>
  <c r="CC199" i="6"/>
  <c r="IZ199" i="6" s="1"/>
  <c r="CA199" i="6"/>
  <c r="IX199" i="6" s="1"/>
  <c r="BZ199" i="6"/>
  <c r="IV199" i="6" s="1"/>
  <c r="BW199" i="6"/>
  <c r="IR199" i="6" s="1"/>
  <c r="BU199" i="6"/>
  <c r="BT199" i="6"/>
  <c r="BQ199" i="6"/>
  <c r="IN199" i="6" s="1"/>
  <c r="BP199" i="6"/>
  <c r="IP199" i="6" s="1"/>
  <c r="BL199" i="6"/>
  <c r="IJ199" i="6" s="1"/>
  <c r="BJ199" i="6"/>
  <c r="BI199" i="6"/>
  <c r="IF199" i="6" s="1"/>
  <c r="BF199" i="6"/>
  <c r="BG199" i="6" s="1"/>
  <c r="BC199" i="6"/>
  <c r="AY199" i="6"/>
  <c r="IB199" i="6" s="1"/>
  <c r="AW199" i="6"/>
  <c r="AV199" i="6"/>
  <c r="AT199" i="6"/>
  <c r="AR199" i="6"/>
  <c r="AQ199" i="6"/>
  <c r="AM199" i="6"/>
  <c r="HT199" i="6" s="1"/>
  <c r="AK199" i="6"/>
  <c r="AJ199" i="6"/>
  <c r="AG199" i="6"/>
  <c r="HP199" i="6" s="1"/>
  <c r="AF199" i="6"/>
  <c r="HR199" i="6" s="1"/>
  <c r="K199" i="6"/>
  <c r="L199" i="6" s="1"/>
  <c r="MQ199" i="6" s="1"/>
  <c r="OB200" i="6" s="1"/>
  <c r="E199" i="6"/>
  <c r="D199" i="6"/>
  <c r="NX198" i="6"/>
  <c r="NV198" i="6"/>
  <c r="NK198" i="6"/>
  <c r="NJ198" i="6"/>
  <c r="NI198" i="6"/>
  <c r="NH198" i="6"/>
  <c r="NF198" i="6"/>
  <c r="ND198" i="6"/>
  <c r="NC198" i="6"/>
  <c r="NA198" i="6"/>
  <c r="MZ198" i="6"/>
  <c r="MY198" i="6"/>
  <c r="MW198" i="6"/>
  <c r="MV198" i="6"/>
  <c r="MO198" i="6"/>
  <c r="NZ199" i="6" s="1"/>
  <c r="GH198" i="6"/>
  <c r="GE198" i="6"/>
  <c r="GD198" i="6"/>
  <c r="GC198" i="6"/>
  <c r="GB198" i="6"/>
  <c r="GA198" i="6"/>
  <c r="FZ198" i="6"/>
  <c r="FY198" i="6"/>
  <c r="FX198" i="6"/>
  <c r="FU198" i="6"/>
  <c r="FS198" i="6"/>
  <c r="MJ198" i="6" s="1"/>
  <c r="FQ198" i="6"/>
  <c r="MF198" i="6" s="1"/>
  <c r="FP198" i="6"/>
  <c r="MH198" i="6" s="1"/>
  <c r="FM198" i="6"/>
  <c r="MB198" i="6" s="1"/>
  <c r="FK198" i="6"/>
  <c r="LX198" i="6" s="1"/>
  <c r="FJ198" i="6"/>
  <c r="LZ198" i="6" s="1"/>
  <c r="FG198" i="6"/>
  <c r="LT198" i="6" s="1"/>
  <c r="FE198" i="6"/>
  <c r="LP198" i="6" s="1"/>
  <c r="FD198" i="6"/>
  <c r="LR198" i="6" s="1"/>
  <c r="FA198" i="6"/>
  <c r="LL198" i="6" s="1"/>
  <c r="EY198" i="6"/>
  <c r="EX198" i="6"/>
  <c r="EU198" i="6"/>
  <c r="LH198" i="6" s="1"/>
  <c r="ET198" i="6"/>
  <c r="LJ198" i="6" s="1"/>
  <c r="EO198" i="6"/>
  <c r="EP198" i="6" s="1"/>
  <c r="LD198" i="6" s="1"/>
  <c r="EN198" i="6"/>
  <c r="EM198" i="6"/>
  <c r="EK198" i="6"/>
  <c r="KZ198" i="6" s="1"/>
  <c r="EJ198" i="6"/>
  <c r="LB198" i="6" s="1"/>
  <c r="EE198" i="6"/>
  <c r="KV198" i="6" s="1"/>
  <c r="EC198" i="6"/>
  <c r="EB198" i="6"/>
  <c r="DW198" i="6"/>
  <c r="KR198" i="6" s="1"/>
  <c r="DV198" i="6"/>
  <c r="KT198" i="6" s="1"/>
  <c r="DR198" i="6"/>
  <c r="KN198" i="6" s="1"/>
  <c r="DP198" i="6"/>
  <c r="DO198" i="6"/>
  <c r="DM198" i="6"/>
  <c r="KJ198" i="6" s="1"/>
  <c r="DL198" i="6"/>
  <c r="KL198" i="6" s="1"/>
  <c r="DG198" i="6"/>
  <c r="KF198" i="6" s="1"/>
  <c r="DE198" i="6"/>
  <c r="KB198" i="6" s="1"/>
  <c r="DD198" i="6"/>
  <c r="KD198" i="6" s="1"/>
  <c r="DA198" i="6"/>
  <c r="JX198" i="6" s="1"/>
  <c r="CY198" i="6"/>
  <c r="JT198" i="6" s="1"/>
  <c r="CX198" i="6"/>
  <c r="JV198" i="6" s="1"/>
  <c r="CU198" i="6"/>
  <c r="JP198" i="6" s="1"/>
  <c r="CS198" i="6"/>
  <c r="CP198" i="6"/>
  <c r="CO198" i="6"/>
  <c r="JN198" i="6" s="1"/>
  <c r="CI198" i="6"/>
  <c r="JH198" i="6" s="1"/>
  <c r="CG198" i="6"/>
  <c r="JF198" i="6" s="1"/>
  <c r="CF198" i="6"/>
  <c r="JD198" i="6" s="1"/>
  <c r="CC198" i="6"/>
  <c r="IZ198" i="6" s="1"/>
  <c r="CA198" i="6"/>
  <c r="IX198" i="6" s="1"/>
  <c r="BZ198" i="6"/>
  <c r="IV198" i="6" s="1"/>
  <c r="BW198" i="6"/>
  <c r="IR198" i="6" s="1"/>
  <c r="BU198" i="6"/>
  <c r="BT198" i="6"/>
  <c r="BQ198" i="6"/>
  <c r="IN198" i="6" s="1"/>
  <c r="BP198" i="6"/>
  <c r="IP198" i="6" s="1"/>
  <c r="BL198" i="6"/>
  <c r="IJ198" i="6" s="1"/>
  <c r="BJ198" i="6"/>
  <c r="BI198" i="6"/>
  <c r="IF198" i="6" s="1"/>
  <c r="BF198" i="6"/>
  <c r="BG198" i="6" s="1"/>
  <c r="BC198" i="6"/>
  <c r="AY198" i="6"/>
  <c r="IB198" i="6" s="1"/>
  <c r="AW198" i="6"/>
  <c r="AV198" i="6"/>
  <c r="AT198" i="6"/>
  <c r="AR198" i="6"/>
  <c r="AQ198" i="6"/>
  <c r="AM198" i="6"/>
  <c r="HT198" i="6" s="1"/>
  <c r="AK198" i="6"/>
  <c r="AJ198" i="6"/>
  <c r="AG198" i="6"/>
  <c r="HP198" i="6" s="1"/>
  <c r="AF198" i="6"/>
  <c r="HR198" i="6" s="1"/>
  <c r="K198" i="6"/>
  <c r="E198" i="6"/>
  <c r="D198" i="6"/>
  <c r="NX197" i="6"/>
  <c r="NV197" i="6"/>
  <c r="NK197" i="6"/>
  <c r="NJ197" i="6"/>
  <c r="NI197" i="6"/>
  <c r="NH197" i="6"/>
  <c r="NF197" i="6"/>
  <c r="ND197" i="6"/>
  <c r="NC197" i="6"/>
  <c r="NA197" i="6"/>
  <c r="MZ197" i="6"/>
  <c r="MY197" i="6"/>
  <c r="MW197" i="6"/>
  <c r="MV197" i="6"/>
  <c r="MO197" i="6"/>
  <c r="NZ198" i="6" s="1"/>
  <c r="GH197" i="6"/>
  <c r="GE197" i="6"/>
  <c r="GD197" i="6"/>
  <c r="GC197" i="6"/>
  <c r="GB197" i="6"/>
  <c r="GA197" i="6"/>
  <c r="FZ197" i="6"/>
  <c r="FY197" i="6"/>
  <c r="FX197" i="6"/>
  <c r="FU197" i="6"/>
  <c r="FS197" i="6"/>
  <c r="MJ197" i="6" s="1"/>
  <c r="FQ197" i="6"/>
  <c r="MF197" i="6" s="1"/>
  <c r="FP197" i="6"/>
  <c r="MH197" i="6" s="1"/>
  <c r="FM197" i="6"/>
  <c r="MB197" i="6" s="1"/>
  <c r="FK197" i="6"/>
  <c r="LX197" i="6" s="1"/>
  <c r="FJ197" i="6"/>
  <c r="LZ197" i="6" s="1"/>
  <c r="FG197" i="6"/>
  <c r="LT197" i="6" s="1"/>
  <c r="FE197" i="6"/>
  <c r="LP197" i="6" s="1"/>
  <c r="FD197" i="6"/>
  <c r="LR197" i="6" s="1"/>
  <c r="FA197" i="6"/>
  <c r="LL197" i="6" s="1"/>
  <c r="EY197" i="6"/>
  <c r="EX197" i="6"/>
  <c r="EU197" i="6"/>
  <c r="LH197" i="6" s="1"/>
  <c r="ET197" i="6"/>
  <c r="LJ197" i="6" s="1"/>
  <c r="EO197" i="6"/>
  <c r="EP197" i="6" s="1"/>
  <c r="LD197" i="6" s="1"/>
  <c r="EN197" i="6"/>
  <c r="EM197" i="6"/>
  <c r="EK197" i="6"/>
  <c r="KZ197" i="6" s="1"/>
  <c r="EJ197" i="6"/>
  <c r="LB197" i="6" s="1"/>
  <c r="EE197" i="6"/>
  <c r="KV197" i="6" s="1"/>
  <c r="EC197" i="6"/>
  <c r="EB197" i="6"/>
  <c r="DW197" i="6"/>
  <c r="KR197" i="6" s="1"/>
  <c r="DV197" i="6"/>
  <c r="KT197" i="6" s="1"/>
  <c r="DR197" i="6"/>
  <c r="KN197" i="6" s="1"/>
  <c r="DP197" i="6"/>
  <c r="DO197" i="6"/>
  <c r="DM197" i="6"/>
  <c r="KJ197" i="6" s="1"/>
  <c r="DL197" i="6"/>
  <c r="KL197" i="6" s="1"/>
  <c r="DG197" i="6"/>
  <c r="KF197" i="6" s="1"/>
  <c r="DE197" i="6"/>
  <c r="KB197" i="6" s="1"/>
  <c r="DD197" i="6"/>
  <c r="KD197" i="6" s="1"/>
  <c r="DA197" i="6"/>
  <c r="JX197" i="6" s="1"/>
  <c r="CY197" i="6"/>
  <c r="JT197" i="6" s="1"/>
  <c r="CX197" i="6"/>
  <c r="JV197" i="6" s="1"/>
  <c r="CU197" i="6"/>
  <c r="JP197" i="6" s="1"/>
  <c r="CS197" i="6"/>
  <c r="CP197" i="6"/>
  <c r="CO197" i="6"/>
  <c r="JN197" i="6" s="1"/>
  <c r="CI197" i="6"/>
  <c r="JH197" i="6" s="1"/>
  <c r="CG197" i="6"/>
  <c r="JF197" i="6" s="1"/>
  <c r="CF197" i="6"/>
  <c r="JD197" i="6" s="1"/>
  <c r="CC197" i="6"/>
  <c r="IZ197" i="6" s="1"/>
  <c r="CA197" i="6"/>
  <c r="IX197" i="6" s="1"/>
  <c r="BZ197" i="6"/>
  <c r="IV197" i="6" s="1"/>
  <c r="BW197" i="6"/>
  <c r="IR197" i="6" s="1"/>
  <c r="BU197" i="6"/>
  <c r="BT197" i="6"/>
  <c r="BQ197" i="6"/>
  <c r="IN197" i="6" s="1"/>
  <c r="BP197" i="6"/>
  <c r="IP197" i="6" s="1"/>
  <c r="BL197" i="6"/>
  <c r="IJ197" i="6" s="1"/>
  <c r="BJ197" i="6"/>
  <c r="BI197" i="6"/>
  <c r="IF197" i="6" s="1"/>
  <c r="BF197" i="6"/>
  <c r="BG197" i="6" s="1"/>
  <c r="BC197" i="6"/>
  <c r="AY197" i="6"/>
  <c r="IB197" i="6" s="1"/>
  <c r="AW197" i="6"/>
  <c r="AV197" i="6"/>
  <c r="AT197" i="6"/>
  <c r="AR197" i="6"/>
  <c r="AQ197" i="6"/>
  <c r="AM197" i="6"/>
  <c r="HT197" i="6" s="1"/>
  <c r="AK197" i="6"/>
  <c r="AJ197" i="6"/>
  <c r="AG197" i="6"/>
  <c r="HP197" i="6" s="1"/>
  <c r="AF197" i="6"/>
  <c r="HR197" i="6" s="1"/>
  <c r="K197" i="6"/>
  <c r="E197" i="6"/>
  <c r="D197" i="6"/>
  <c r="NX196" i="6"/>
  <c r="NV196" i="6"/>
  <c r="NK196" i="6"/>
  <c r="NJ196" i="6"/>
  <c r="NI196" i="6"/>
  <c r="NH196" i="6"/>
  <c r="NF196" i="6"/>
  <c r="ND196" i="6"/>
  <c r="NC196" i="6"/>
  <c r="NA196" i="6"/>
  <c r="MZ196" i="6"/>
  <c r="MY196" i="6"/>
  <c r="MW196" i="6"/>
  <c r="MV196" i="6"/>
  <c r="MO196" i="6"/>
  <c r="NZ197" i="6" s="1"/>
  <c r="GH196" i="6"/>
  <c r="GE196" i="6"/>
  <c r="GD196" i="6"/>
  <c r="GC196" i="6"/>
  <c r="GB196" i="6"/>
  <c r="GA196" i="6"/>
  <c r="FZ196" i="6"/>
  <c r="FY196" i="6"/>
  <c r="FX196" i="6"/>
  <c r="FU196" i="6"/>
  <c r="FS196" i="6"/>
  <c r="MJ196" i="6" s="1"/>
  <c r="FQ196" i="6"/>
  <c r="MF196" i="6" s="1"/>
  <c r="FP196" i="6"/>
  <c r="MH196" i="6" s="1"/>
  <c r="FM196" i="6"/>
  <c r="MB196" i="6" s="1"/>
  <c r="FK196" i="6"/>
  <c r="LX196" i="6" s="1"/>
  <c r="FJ196" i="6"/>
  <c r="LZ196" i="6" s="1"/>
  <c r="FG196" i="6"/>
  <c r="LT196" i="6" s="1"/>
  <c r="FE196" i="6"/>
  <c r="LP196" i="6" s="1"/>
  <c r="FD196" i="6"/>
  <c r="LR196" i="6" s="1"/>
  <c r="FA196" i="6"/>
  <c r="LL196" i="6" s="1"/>
  <c r="EY196" i="6"/>
  <c r="EX196" i="6"/>
  <c r="EU196" i="6"/>
  <c r="LH196" i="6" s="1"/>
  <c r="ET196" i="6"/>
  <c r="LJ196" i="6" s="1"/>
  <c r="EO196" i="6"/>
  <c r="EP196" i="6" s="1"/>
  <c r="LD196" i="6" s="1"/>
  <c r="EN196" i="6"/>
  <c r="EM196" i="6"/>
  <c r="EK196" i="6"/>
  <c r="KZ196" i="6" s="1"/>
  <c r="EJ196" i="6"/>
  <c r="LB196" i="6" s="1"/>
  <c r="EE196" i="6"/>
  <c r="KV196" i="6" s="1"/>
  <c r="EC196" i="6"/>
  <c r="EB196" i="6"/>
  <c r="DW196" i="6"/>
  <c r="KR196" i="6" s="1"/>
  <c r="DV196" i="6"/>
  <c r="KT196" i="6" s="1"/>
  <c r="DR196" i="6"/>
  <c r="KN196" i="6" s="1"/>
  <c r="DP196" i="6"/>
  <c r="DO196" i="6"/>
  <c r="DM196" i="6"/>
  <c r="KJ196" i="6" s="1"/>
  <c r="DL196" i="6"/>
  <c r="KL196" i="6" s="1"/>
  <c r="DG196" i="6"/>
  <c r="KF196" i="6" s="1"/>
  <c r="DE196" i="6"/>
  <c r="KB196" i="6" s="1"/>
  <c r="DD196" i="6"/>
  <c r="KD196" i="6" s="1"/>
  <c r="DA196" i="6"/>
  <c r="JX196" i="6" s="1"/>
  <c r="CY196" i="6"/>
  <c r="JT196" i="6" s="1"/>
  <c r="CX196" i="6"/>
  <c r="JV196" i="6" s="1"/>
  <c r="CU196" i="6"/>
  <c r="JP196" i="6" s="1"/>
  <c r="CS196" i="6"/>
  <c r="CP196" i="6"/>
  <c r="CO196" i="6"/>
  <c r="JN196" i="6" s="1"/>
  <c r="CI196" i="6"/>
  <c r="JH196" i="6" s="1"/>
  <c r="CG196" i="6"/>
  <c r="JF196" i="6" s="1"/>
  <c r="CF196" i="6"/>
  <c r="JD196" i="6" s="1"/>
  <c r="CC196" i="6"/>
  <c r="IZ196" i="6" s="1"/>
  <c r="CA196" i="6"/>
  <c r="IX196" i="6" s="1"/>
  <c r="BZ196" i="6"/>
  <c r="IV196" i="6" s="1"/>
  <c r="BW196" i="6"/>
  <c r="IR196" i="6" s="1"/>
  <c r="BU196" i="6"/>
  <c r="BT196" i="6"/>
  <c r="BQ196" i="6"/>
  <c r="IN196" i="6" s="1"/>
  <c r="BP196" i="6"/>
  <c r="IP196" i="6" s="1"/>
  <c r="BL196" i="6"/>
  <c r="IJ196" i="6" s="1"/>
  <c r="BJ196" i="6"/>
  <c r="BI196" i="6"/>
  <c r="IF196" i="6" s="1"/>
  <c r="BF196" i="6"/>
  <c r="BG196" i="6" s="1"/>
  <c r="BC196" i="6"/>
  <c r="AY196" i="6"/>
  <c r="IB196" i="6" s="1"/>
  <c r="AW196" i="6"/>
  <c r="AV196" i="6"/>
  <c r="AT196" i="6"/>
  <c r="AR196" i="6"/>
  <c r="AQ196" i="6"/>
  <c r="AM196" i="6"/>
  <c r="HT196" i="6" s="1"/>
  <c r="AK196" i="6"/>
  <c r="AJ196" i="6"/>
  <c r="AG196" i="6"/>
  <c r="HP196" i="6" s="1"/>
  <c r="AF196" i="6"/>
  <c r="HR196" i="6" s="1"/>
  <c r="K196" i="6"/>
  <c r="L196" i="6" s="1"/>
  <c r="MQ196" i="6" s="1"/>
  <c r="OB197" i="6" s="1"/>
  <c r="E196" i="6"/>
  <c r="D196" i="6"/>
  <c r="NX195" i="6"/>
  <c r="NV195" i="6"/>
  <c r="NK195" i="6"/>
  <c r="NJ195" i="6"/>
  <c r="NI195" i="6"/>
  <c r="NH195" i="6"/>
  <c r="NF195" i="6"/>
  <c r="ND195" i="6"/>
  <c r="NC195" i="6"/>
  <c r="NA195" i="6"/>
  <c r="MZ195" i="6"/>
  <c r="MY195" i="6"/>
  <c r="MW195" i="6"/>
  <c r="MV195" i="6"/>
  <c r="MO195" i="6"/>
  <c r="NZ196" i="6" s="1"/>
  <c r="GH195" i="6"/>
  <c r="GE195" i="6"/>
  <c r="GD195" i="6"/>
  <c r="GC195" i="6"/>
  <c r="GB195" i="6"/>
  <c r="GA195" i="6"/>
  <c r="FZ195" i="6"/>
  <c r="FY195" i="6"/>
  <c r="FX195" i="6"/>
  <c r="FU195" i="6"/>
  <c r="FS195" i="6"/>
  <c r="MJ195" i="6" s="1"/>
  <c r="FQ195" i="6"/>
  <c r="MF195" i="6" s="1"/>
  <c r="FP195" i="6"/>
  <c r="MH195" i="6" s="1"/>
  <c r="FM195" i="6"/>
  <c r="MB195" i="6" s="1"/>
  <c r="FK195" i="6"/>
  <c r="LX195" i="6" s="1"/>
  <c r="FJ195" i="6"/>
  <c r="LZ195" i="6" s="1"/>
  <c r="FG195" i="6"/>
  <c r="LT195" i="6" s="1"/>
  <c r="FE195" i="6"/>
  <c r="LP195" i="6" s="1"/>
  <c r="FD195" i="6"/>
  <c r="LR195" i="6" s="1"/>
  <c r="FA195" i="6"/>
  <c r="LL195" i="6" s="1"/>
  <c r="EY195" i="6"/>
  <c r="EX195" i="6"/>
  <c r="EU195" i="6"/>
  <c r="LH195" i="6" s="1"/>
  <c r="ET195" i="6"/>
  <c r="LJ195" i="6" s="1"/>
  <c r="EO195" i="6"/>
  <c r="EP195" i="6" s="1"/>
  <c r="LD195" i="6" s="1"/>
  <c r="EN195" i="6"/>
  <c r="EM195" i="6"/>
  <c r="EK195" i="6"/>
  <c r="KZ195" i="6" s="1"/>
  <c r="EJ195" i="6"/>
  <c r="LB195" i="6" s="1"/>
  <c r="EE195" i="6"/>
  <c r="KV195" i="6" s="1"/>
  <c r="EC195" i="6"/>
  <c r="EB195" i="6"/>
  <c r="DW195" i="6"/>
  <c r="KR195" i="6" s="1"/>
  <c r="DV195" i="6"/>
  <c r="KT195" i="6" s="1"/>
  <c r="DR195" i="6"/>
  <c r="KN195" i="6" s="1"/>
  <c r="DP195" i="6"/>
  <c r="DO195" i="6"/>
  <c r="DM195" i="6"/>
  <c r="KJ195" i="6" s="1"/>
  <c r="DL195" i="6"/>
  <c r="KL195" i="6" s="1"/>
  <c r="DG195" i="6"/>
  <c r="KF195" i="6" s="1"/>
  <c r="DE195" i="6"/>
  <c r="KB195" i="6" s="1"/>
  <c r="DD195" i="6"/>
  <c r="KD195" i="6" s="1"/>
  <c r="DA195" i="6"/>
  <c r="JX195" i="6" s="1"/>
  <c r="CY195" i="6"/>
  <c r="JT195" i="6" s="1"/>
  <c r="CX195" i="6"/>
  <c r="JV195" i="6" s="1"/>
  <c r="CU195" i="6"/>
  <c r="JP195" i="6" s="1"/>
  <c r="CS195" i="6"/>
  <c r="CP195" i="6"/>
  <c r="CO195" i="6"/>
  <c r="JN195" i="6" s="1"/>
  <c r="CI195" i="6"/>
  <c r="JH195" i="6" s="1"/>
  <c r="CG195" i="6"/>
  <c r="JF195" i="6" s="1"/>
  <c r="CF195" i="6"/>
  <c r="JD195" i="6" s="1"/>
  <c r="CC195" i="6"/>
  <c r="IZ195" i="6" s="1"/>
  <c r="CA195" i="6"/>
  <c r="IX195" i="6" s="1"/>
  <c r="BZ195" i="6"/>
  <c r="IV195" i="6" s="1"/>
  <c r="BW195" i="6"/>
  <c r="IR195" i="6" s="1"/>
  <c r="BU195" i="6"/>
  <c r="BT195" i="6"/>
  <c r="BQ195" i="6"/>
  <c r="IN195" i="6" s="1"/>
  <c r="BP195" i="6"/>
  <c r="IP195" i="6" s="1"/>
  <c r="BL195" i="6"/>
  <c r="IJ195" i="6" s="1"/>
  <c r="BJ195" i="6"/>
  <c r="BI195" i="6"/>
  <c r="IF195" i="6" s="1"/>
  <c r="BF195" i="6"/>
  <c r="BG195" i="6" s="1"/>
  <c r="BC195" i="6"/>
  <c r="AY195" i="6"/>
  <c r="IB195" i="6" s="1"/>
  <c r="AW195" i="6"/>
  <c r="AV195" i="6"/>
  <c r="AT195" i="6"/>
  <c r="AR195" i="6"/>
  <c r="AQ195" i="6"/>
  <c r="AM195" i="6"/>
  <c r="HT195" i="6" s="1"/>
  <c r="AK195" i="6"/>
  <c r="AJ195" i="6"/>
  <c r="AG195" i="6"/>
  <c r="HP195" i="6" s="1"/>
  <c r="AF195" i="6"/>
  <c r="HR195" i="6" s="1"/>
  <c r="K195" i="6"/>
  <c r="E195" i="6"/>
  <c r="D195" i="6"/>
  <c r="NX194" i="6"/>
  <c r="NV194" i="6"/>
  <c r="NK194" i="6"/>
  <c r="NJ194" i="6"/>
  <c r="NI194" i="6"/>
  <c r="NH194" i="6"/>
  <c r="NF194" i="6"/>
  <c r="ND194" i="6"/>
  <c r="NC194" i="6"/>
  <c r="NA194" i="6"/>
  <c r="MZ194" i="6"/>
  <c r="MY194" i="6"/>
  <c r="MW194" i="6"/>
  <c r="MV194" i="6"/>
  <c r="MO194" i="6"/>
  <c r="NZ195" i="6" s="1"/>
  <c r="GH194" i="6"/>
  <c r="GE194" i="6"/>
  <c r="GD194" i="6"/>
  <c r="GC194" i="6"/>
  <c r="GB194" i="6"/>
  <c r="GA194" i="6"/>
  <c r="FZ194" i="6"/>
  <c r="FY194" i="6"/>
  <c r="FX194" i="6"/>
  <c r="FU194" i="6"/>
  <c r="FS194" i="6"/>
  <c r="MJ194" i="6" s="1"/>
  <c r="FQ194" i="6"/>
  <c r="MF194" i="6" s="1"/>
  <c r="FP194" i="6"/>
  <c r="MH194" i="6" s="1"/>
  <c r="FM194" i="6"/>
  <c r="MB194" i="6" s="1"/>
  <c r="FK194" i="6"/>
  <c r="LX194" i="6" s="1"/>
  <c r="FJ194" i="6"/>
  <c r="LZ194" i="6" s="1"/>
  <c r="FG194" i="6"/>
  <c r="LT194" i="6" s="1"/>
  <c r="FE194" i="6"/>
  <c r="LP194" i="6" s="1"/>
  <c r="FD194" i="6"/>
  <c r="LR194" i="6" s="1"/>
  <c r="FA194" i="6"/>
  <c r="LL194" i="6" s="1"/>
  <c r="EY194" i="6"/>
  <c r="EX194" i="6"/>
  <c r="EU194" i="6"/>
  <c r="LH194" i="6" s="1"/>
  <c r="ET194" i="6"/>
  <c r="LJ194" i="6" s="1"/>
  <c r="EO194" i="6"/>
  <c r="EP194" i="6" s="1"/>
  <c r="LD194" i="6" s="1"/>
  <c r="EN194" i="6"/>
  <c r="EM194" i="6"/>
  <c r="EK194" i="6"/>
  <c r="KZ194" i="6" s="1"/>
  <c r="EJ194" i="6"/>
  <c r="LB194" i="6" s="1"/>
  <c r="EE194" i="6"/>
  <c r="KV194" i="6" s="1"/>
  <c r="EC194" i="6"/>
  <c r="EB194" i="6"/>
  <c r="DW194" i="6"/>
  <c r="KR194" i="6" s="1"/>
  <c r="DV194" i="6"/>
  <c r="KT194" i="6" s="1"/>
  <c r="DR194" i="6"/>
  <c r="KN194" i="6" s="1"/>
  <c r="DP194" i="6"/>
  <c r="DO194" i="6"/>
  <c r="DM194" i="6"/>
  <c r="KJ194" i="6" s="1"/>
  <c r="DL194" i="6"/>
  <c r="KL194" i="6" s="1"/>
  <c r="DG194" i="6"/>
  <c r="KF194" i="6" s="1"/>
  <c r="DE194" i="6"/>
  <c r="KB194" i="6" s="1"/>
  <c r="DD194" i="6"/>
  <c r="KD194" i="6" s="1"/>
  <c r="DA194" i="6"/>
  <c r="JX194" i="6" s="1"/>
  <c r="CY194" i="6"/>
  <c r="JT194" i="6" s="1"/>
  <c r="CX194" i="6"/>
  <c r="JV194" i="6" s="1"/>
  <c r="CU194" i="6"/>
  <c r="JP194" i="6" s="1"/>
  <c r="CS194" i="6"/>
  <c r="CP194" i="6"/>
  <c r="CO194" i="6"/>
  <c r="JN194" i="6" s="1"/>
  <c r="CI194" i="6"/>
  <c r="JH194" i="6" s="1"/>
  <c r="CG194" i="6"/>
  <c r="JF194" i="6" s="1"/>
  <c r="CF194" i="6"/>
  <c r="JD194" i="6" s="1"/>
  <c r="CC194" i="6"/>
  <c r="IZ194" i="6" s="1"/>
  <c r="CA194" i="6"/>
  <c r="IX194" i="6" s="1"/>
  <c r="BZ194" i="6"/>
  <c r="IV194" i="6" s="1"/>
  <c r="BW194" i="6"/>
  <c r="IR194" i="6" s="1"/>
  <c r="BU194" i="6"/>
  <c r="BT194" i="6"/>
  <c r="BQ194" i="6"/>
  <c r="IN194" i="6" s="1"/>
  <c r="BP194" i="6"/>
  <c r="IP194" i="6" s="1"/>
  <c r="BL194" i="6"/>
  <c r="IJ194" i="6" s="1"/>
  <c r="BJ194" i="6"/>
  <c r="BI194" i="6"/>
  <c r="IF194" i="6" s="1"/>
  <c r="BF194" i="6"/>
  <c r="BG194" i="6" s="1"/>
  <c r="BC194" i="6"/>
  <c r="AY194" i="6"/>
  <c r="IB194" i="6" s="1"/>
  <c r="AW194" i="6"/>
  <c r="AV194" i="6"/>
  <c r="AT194" i="6"/>
  <c r="AR194" i="6"/>
  <c r="AQ194" i="6"/>
  <c r="AM194" i="6"/>
  <c r="HT194" i="6" s="1"/>
  <c r="AK194" i="6"/>
  <c r="AJ194" i="6"/>
  <c r="AG194" i="6"/>
  <c r="HP194" i="6" s="1"/>
  <c r="AF194" i="6"/>
  <c r="HR194" i="6" s="1"/>
  <c r="K194" i="6"/>
  <c r="L194" i="6" s="1"/>
  <c r="MQ194" i="6" s="1"/>
  <c r="OB195" i="6" s="1"/>
  <c r="E194" i="6"/>
  <c r="D194" i="6"/>
  <c r="NX193" i="6"/>
  <c r="NV193" i="6"/>
  <c r="NK193" i="6"/>
  <c r="NJ193" i="6"/>
  <c r="NI193" i="6"/>
  <c r="NH193" i="6"/>
  <c r="NF193" i="6"/>
  <c r="ND193" i="6"/>
  <c r="NC193" i="6"/>
  <c r="NA193" i="6"/>
  <c r="MZ193" i="6"/>
  <c r="MY193" i="6"/>
  <c r="MW193" i="6"/>
  <c r="MV193" i="6"/>
  <c r="MO193" i="6"/>
  <c r="NZ194" i="6" s="1"/>
  <c r="GH193" i="6"/>
  <c r="GE193" i="6"/>
  <c r="GD193" i="6"/>
  <c r="GC193" i="6"/>
  <c r="GB193" i="6"/>
  <c r="GA193" i="6"/>
  <c r="FZ193" i="6"/>
  <c r="FY193" i="6"/>
  <c r="FX193" i="6"/>
  <c r="FU193" i="6"/>
  <c r="FS193" i="6"/>
  <c r="MJ193" i="6" s="1"/>
  <c r="FQ193" i="6"/>
  <c r="MF193" i="6" s="1"/>
  <c r="FP193" i="6"/>
  <c r="MH193" i="6" s="1"/>
  <c r="FM193" i="6"/>
  <c r="MB193" i="6" s="1"/>
  <c r="FK193" i="6"/>
  <c r="LX193" i="6" s="1"/>
  <c r="FJ193" i="6"/>
  <c r="LZ193" i="6" s="1"/>
  <c r="FG193" i="6"/>
  <c r="LT193" i="6" s="1"/>
  <c r="FE193" i="6"/>
  <c r="LP193" i="6" s="1"/>
  <c r="FD193" i="6"/>
  <c r="LR193" i="6" s="1"/>
  <c r="FA193" i="6"/>
  <c r="LL193" i="6" s="1"/>
  <c r="EY193" i="6"/>
  <c r="EX193" i="6"/>
  <c r="EU193" i="6"/>
  <c r="LH193" i="6" s="1"/>
  <c r="ET193" i="6"/>
  <c r="LJ193" i="6" s="1"/>
  <c r="EO193" i="6"/>
  <c r="EP193" i="6" s="1"/>
  <c r="LD193" i="6" s="1"/>
  <c r="EN193" i="6"/>
  <c r="EM193" i="6"/>
  <c r="EK193" i="6"/>
  <c r="KZ193" i="6" s="1"/>
  <c r="EJ193" i="6"/>
  <c r="LB193" i="6" s="1"/>
  <c r="EE193" i="6"/>
  <c r="KV193" i="6" s="1"/>
  <c r="EC193" i="6"/>
  <c r="EB193" i="6"/>
  <c r="DW193" i="6"/>
  <c r="KR193" i="6" s="1"/>
  <c r="DV193" i="6"/>
  <c r="KT193" i="6" s="1"/>
  <c r="DR193" i="6"/>
  <c r="KN193" i="6" s="1"/>
  <c r="DP193" i="6"/>
  <c r="DO193" i="6"/>
  <c r="DM193" i="6"/>
  <c r="KJ193" i="6" s="1"/>
  <c r="DL193" i="6"/>
  <c r="KL193" i="6" s="1"/>
  <c r="DG193" i="6"/>
  <c r="KF193" i="6" s="1"/>
  <c r="DE193" i="6"/>
  <c r="KB193" i="6" s="1"/>
  <c r="DD193" i="6"/>
  <c r="KD193" i="6" s="1"/>
  <c r="DA193" i="6"/>
  <c r="JX193" i="6" s="1"/>
  <c r="CY193" i="6"/>
  <c r="JT193" i="6" s="1"/>
  <c r="CX193" i="6"/>
  <c r="JV193" i="6" s="1"/>
  <c r="CU193" i="6"/>
  <c r="JP193" i="6" s="1"/>
  <c r="CS193" i="6"/>
  <c r="CP193" i="6"/>
  <c r="CO193" i="6"/>
  <c r="JN193" i="6" s="1"/>
  <c r="CI193" i="6"/>
  <c r="JH193" i="6" s="1"/>
  <c r="CG193" i="6"/>
  <c r="JF193" i="6" s="1"/>
  <c r="CF193" i="6"/>
  <c r="JD193" i="6" s="1"/>
  <c r="CC193" i="6"/>
  <c r="IZ193" i="6" s="1"/>
  <c r="CA193" i="6"/>
  <c r="IX193" i="6" s="1"/>
  <c r="BZ193" i="6"/>
  <c r="IV193" i="6" s="1"/>
  <c r="BW193" i="6"/>
  <c r="IR193" i="6" s="1"/>
  <c r="BU193" i="6"/>
  <c r="BT193" i="6"/>
  <c r="BQ193" i="6"/>
  <c r="IN193" i="6" s="1"/>
  <c r="BP193" i="6"/>
  <c r="IP193" i="6" s="1"/>
  <c r="BL193" i="6"/>
  <c r="IJ193" i="6" s="1"/>
  <c r="BJ193" i="6"/>
  <c r="BI193" i="6"/>
  <c r="IF193" i="6" s="1"/>
  <c r="BF193" i="6"/>
  <c r="BG193" i="6" s="1"/>
  <c r="BC193" i="6"/>
  <c r="AY193" i="6"/>
  <c r="IB193" i="6" s="1"/>
  <c r="AW193" i="6"/>
  <c r="AV193" i="6"/>
  <c r="AT193" i="6"/>
  <c r="AR193" i="6"/>
  <c r="AQ193" i="6"/>
  <c r="AM193" i="6"/>
  <c r="HT193" i="6" s="1"/>
  <c r="AK193" i="6"/>
  <c r="AJ193" i="6"/>
  <c r="AG193" i="6"/>
  <c r="HP193" i="6" s="1"/>
  <c r="AF193" i="6"/>
  <c r="HR193" i="6" s="1"/>
  <c r="K193" i="6"/>
  <c r="L193" i="6" s="1"/>
  <c r="MQ193" i="6" s="1"/>
  <c r="OB194" i="6" s="1"/>
  <c r="E193" i="6"/>
  <c r="D193" i="6"/>
  <c r="NX192" i="6"/>
  <c r="NV192" i="6"/>
  <c r="NK192" i="6"/>
  <c r="NJ192" i="6"/>
  <c r="NI192" i="6"/>
  <c r="NH192" i="6"/>
  <c r="NF192" i="6"/>
  <c r="ND192" i="6"/>
  <c r="NC192" i="6"/>
  <c r="NA192" i="6"/>
  <c r="MZ192" i="6"/>
  <c r="MY192" i="6"/>
  <c r="MW192" i="6"/>
  <c r="MV192" i="6"/>
  <c r="MO192" i="6"/>
  <c r="NZ193" i="6" s="1"/>
  <c r="GH192" i="6"/>
  <c r="GE192" i="6"/>
  <c r="GD192" i="6"/>
  <c r="GC192" i="6"/>
  <c r="GB192" i="6"/>
  <c r="GA192" i="6"/>
  <c r="FZ192" i="6"/>
  <c r="FY192" i="6"/>
  <c r="FX192" i="6"/>
  <c r="FU192" i="6"/>
  <c r="FS192" i="6"/>
  <c r="MJ192" i="6" s="1"/>
  <c r="FQ192" i="6"/>
  <c r="MF192" i="6" s="1"/>
  <c r="FP192" i="6"/>
  <c r="MH192" i="6" s="1"/>
  <c r="FM192" i="6"/>
  <c r="MB192" i="6" s="1"/>
  <c r="FK192" i="6"/>
  <c r="LX192" i="6" s="1"/>
  <c r="FJ192" i="6"/>
  <c r="LZ192" i="6" s="1"/>
  <c r="FG192" i="6"/>
  <c r="LT192" i="6" s="1"/>
  <c r="FE192" i="6"/>
  <c r="LP192" i="6" s="1"/>
  <c r="FD192" i="6"/>
  <c r="LR192" i="6" s="1"/>
  <c r="FA192" i="6"/>
  <c r="LL192" i="6" s="1"/>
  <c r="EY192" i="6"/>
  <c r="EX192" i="6"/>
  <c r="EU192" i="6"/>
  <c r="LH192" i="6" s="1"/>
  <c r="ET192" i="6"/>
  <c r="LJ192" i="6" s="1"/>
  <c r="EO192" i="6"/>
  <c r="EP192" i="6" s="1"/>
  <c r="LD192" i="6" s="1"/>
  <c r="EN192" i="6"/>
  <c r="EM192" i="6"/>
  <c r="EK192" i="6"/>
  <c r="KZ192" i="6" s="1"/>
  <c r="EJ192" i="6"/>
  <c r="LB192" i="6" s="1"/>
  <c r="EE192" i="6"/>
  <c r="KV192" i="6" s="1"/>
  <c r="EC192" i="6"/>
  <c r="EB192" i="6"/>
  <c r="DW192" i="6"/>
  <c r="KR192" i="6" s="1"/>
  <c r="DV192" i="6"/>
  <c r="KT192" i="6" s="1"/>
  <c r="DR192" i="6"/>
  <c r="KN192" i="6" s="1"/>
  <c r="DP192" i="6"/>
  <c r="DO192" i="6"/>
  <c r="DM192" i="6"/>
  <c r="KJ192" i="6" s="1"/>
  <c r="DL192" i="6"/>
  <c r="KL192" i="6" s="1"/>
  <c r="DG192" i="6"/>
  <c r="KF192" i="6" s="1"/>
  <c r="DE192" i="6"/>
  <c r="KB192" i="6" s="1"/>
  <c r="DD192" i="6"/>
  <c r="KD192" i="6" s="1"/>
  <c r="DA192" i="6"/>
  <c r="JX192" i="6" s="1"/>
  <c r="CY192" i="6"/>
  <c r="JT192" i="6" s="1"/>
  <c r="CX192" i="6"/>
  <c r="JV192" i="6" s="1"/>
  <c r="CU192" i="6"/>
  <c r="JP192" i="6" s="1"/>
  <c r="CS192" i="6"/>
  <c r="CP192" i="6"/>
  <c r="CO192" i="6"/>
  <c r="JN192" i="6" s="1"/>
  <c r="CI192" i="6"/>
  <c r="JH192" i="6" s="1"/>
  <c r="CG192" i="6"/>
  <c r="JF192" i="6" s="1"/>
  <c r="CF192" i="6"/>
  <c r="JD192" i="6" s="1"/>
  <c r="CC192" i="6"/>
  <c r="IZ192" i="6" s="1"/>
  <c r="CA192" i="6"/>
  <c r="IX192" i="6" s="1"/>
  <c r="BZ192" i="6"/>
  <c r="IV192" i="6" s="1"/>
  <c r="BW192" i="6"/>
  <c r="IR192" i="6" s="1"/>
  <c r="BU192" i="6"/>
  <c r="BT192" i="6"/>
  <c r="BQ192" i="6"/>
  <c r="IN192" i="6" s="1"/>
  <c r="BP192" i="6"/>
  <c r="IP192" i="6" s="1"/>
  <c r="BL192" i="6"/>
  <c r="IJ192" i="6" s="1"/>
  <c r="BJ192" i="6"/>
  <c r="BI192" i="6"/>
  <c r="IF192" i="6" s="1"/>
  <c r="BF192" i="6"/>
  <c r="BG192" i="6" s="1"/>
  <c r="BC192" i="6"/>
  <c r="AY192" i="6"/>
  <c r="IB192" i="6" s="1"/>
  <c r="AW192" i="6"/>
  <c r="AV192" i="6"/>
  <c r="AT192" i="6"/>
  <c r="AR192" i="6"/>
  <c r="AQ192" i="6"/>
  <c r="AM192" i="6"/>
  <c r="HT192" i="6" s="1"/>
  <c r="AK192" i="6"/>
  <c r="AJ192" i="6"/>
  <c r="AG192" i="6"/>
  <c r="HP192" i="6" s="1"/>
  <c r="AF192" i="6"/>
  <c r="HR192" i="6" s="1"/>
  <c r="K192" i="6"/>
  <c r="L192" i="6" s="1"/>
  <c r="MQ192" i="6" s="1"/>
  <c r="OB193" i="6" s="1"/>
  <c r="E192" i="6"/>
  <c r="D192" i="6"/>
  <c r="NX191" i="6"/>
  <c r="NV191" i="6"/>
  <c r="NK191" i="6"/>
  <c r="NJ191" i="6"/>
  <c r="NI191" i="6"/>
  <c r="NH191" i="6"/>
  <c r="NF191" i="6"/>
  <c r="ND191" i="6"/>
  <c r="NC191" i="6"/>
  <c r="NA191" i="6"/>
  <c r="MZ191" i="6"/>
  <c r="MY191" i="6"/>
  <c r="MW191" i="6"/>
  <c r="MV191" i="6"/>
  <c r="MO191" i="6"/>
  <c r="NZ192" i="6" s="1"/>
  <c r="GH191" i="6"/>
  <c r="GE191" i="6"/>
  <c r="GD191" i="6"/>
  <c r="GC191" i="6"/>
  <c r="GB191" i="6"/>
  <c r="GA191" i="6"/>
  <c r="FZ191" i="6"/>
  <c r="FY191" i="6"/>
  <c r="FX191" i="6"/>
  <c r="FU191" i="6"/>
  <c r="FS191" i="6"/>
  <c r="MJ191" i="6" s="1"/>
  <c r="FQ191" i="6"/>
  <c r="MF191" i="6" s="1"/>
  <c r="FP191" i="6"/>
  <c r="MH191" i="6" s="1"/>
  <c r="FM191" i="6"/>
  <c r="MB191" i="6" s="1"/>
  <c r="FK191" i="6"/>
  <c r="LX191" i="6" s="1"/>
  <c r="FJ191" i="6"/>
  <c r="LZ191" i="6" s="1"/>
  <c r="FG191" i="6"/>
  <c r="LT191" i="6" s="1"/>
  <c r="FE191" i="6"/>
  <c r="LP191" i="6" s="1"/>
  <c r="FD191" i="6"/>
  <c r="LR191" i="6" s="1"/>
  <c r="FA191" i="6"/>
  <c r="LL191" i="6" s="1"/>
  <c r="EY191" i="6"/>
  <c r="EX191" i="6"/>
  <c r="EU191" i="6"/>
  <c r="LH191" i="6" s="1"/>
  <c r="ET191" i="6"/>
  <c r="LJ191" i="6" s="1"/>
  <c r="EO191" i="6"/>
  <c r="EP191" i="6" s="1"/>
  <c r="LD191" i="6" s="1"/>
  <c r="EN191" i="6"/>
  <c r="EM191" i="6"/>
  <c r="EK191" i="6"/>
  <c r="KZ191" i="6" s="1"/>
  <c r="EJ191" i="6"/>
  <c r="LB191" i="6" s="1"/>
  <c r="EE191" i="6"/>
  <c r="KV191" i="6" s="1"/>
  <c r="EC191" i="6"/>
  <c r="EB191" i="6"/>
  <c r="DW191" i="6"/>
  <c r="KR191" i="6" s="1"/>
  <c r="DV191" i="6"/>
  <c r="KT191" i="6" s="1"/>
  <c r="DR191" i="6"/>
  <c r="KN191" i="6" s="1"/>
  <c r="DP191" i="6"/>
  <c r="DO191" i="6"/>
  <c r="DM191" i="6"/>
  <c r="KJ191" i="6" s="1"/>
  <c r="DL191" i="6"/>
  <c r="KL191" i="6" s="1"/>
  <c r="DG191" i="6"/>
  <c r="KF191" i="6" s="1"/>
  <c r="DE191" i="6"/>
  <c r="KB191" i="6" s="1"/>
  <c r="DD191" i="6"/>
  <c r="KD191" i="6" s="1"/>
  <c r="DA191" i="6"/>
  <c r="JX191" i="6" s="1"/>
  <c r="CY191" i="6"/>
  <c r="JT191" i="6" s="1"/>
  <c r="CX191" i="6"/>
  <c r="JV191" i="6" s="1"/>
  <c r="CU191" i="6"/>
  <c r="JP191" i="6" s="1"/>
  <c r="CS191" i="6"/>
  <c r="CP191" i="6"/>
  <c r="CO191" i="6"/>
  <c r="JN191" i="6" s="1"/>
  <c r="CI191" i="6"/>
  <c r="JH191" i="6" s="1"/>
  <c r="CG191" i="6"/>
  <c r="JF191" i="6" s="1"/>
  <c r="CF191" i="6"/>
  <c r="JD191" i="6" s="1"/>
  <c r="CC191" i="6"/>
  <c r="IZ191" i="6" s="1"/>
  <c r="CA191" i="6"/>
  <c r="IX191" i="6" s="1"/>
  <c r="BZ191" i="6"/>
  <c r="IV191" i="6" s="1"/>
  <c r="BW191" i="6"/>
  <c r="IR191" i="6" s="1"/>
  <c r="BU191" i="6"/>
  <c r="BT191" i="6"/>
  <c r="BQ191" i="6"/>
  <c r="IN191" i="6" s="1"/>
  <c r="BP191" i="6"/>
  <c r="IP191" i="6" s="1"/>
  <c r="BL191" i="6"/>
  <c r="IJ191" i="6" s="1"/>
  <c r="BJ191" i="6"/>
  <c r="BI191" i="6"/>
  <c r="IF191" i="6" s="1"/>
  <c r="BF191" i="6"/>
  <c r="BG191" i="6" s="1"/>
  <c r="BC191" i="6"/>
  <c r="AY191" i="6"/>
  <c r="IB191" i="6" s="1"/>
  <c r="AW191" i="6"/>
  <c r="AV191" i="6"/>
  <c r="AT191" i="6"/>
  <c r="AR191" i="6"/>
  <c r="AQ191" i="6"/>
  <c r="AM191" i="6"/>
  <c r="HT191" i="6" s="1"/>
  <c r="AK191" i="6"/>
  <c r="AJ191" i="6"/>
  <c r="AG191" i="6"/>
  <c r="HP191" i="6" s="1"/>
  <c r="AF191" i="6"/>
  <c r="HR191" i="6" s="1"/>
  <c r="K191" i="6"/>
  <c r="L191" i="6" s="1"/>
  <c r="MQ191" i="6" s="1"/>
  <c r="OB192" i="6" s="1"/>
  <c r="E191" i="6"/>
  <c r="D191" i="6"/>
  <c r="NX190" i="6"/>
  <c r="NV190" i="6"/>
  <c r="NK190" i="6"/>
  <c r="NJ190" i="6"/>
  <c r="NI190" i="6"/>
  <c r="NH190" i="6"/>
  <c r="NF190" i="6"/>
  <c r="ND190" i="6"/>
  <c r="NC190" i="6"/>
  <c r="NA190" i="6"/>
  <c r="MZ190" i="6"/>
  <c r="MY190" i="6"/>
  <c r="MW190" i="6"/>
  <c r="MV190" i="6"/>
  <c r="MO190" i="6"/>
  <c r="NZ191" i="6" s="1"/>
  <c r="GH190" i="6"/>
  <c r="GE190" i="6"/>
  <c r="GD190" i="6"/>
  <c r="GC190" i="6"/>
  <c r="GB190" i="6"/>
  <c r="GA190" i="6"/>
  <c r="FZ190" i="6"/>
  <c r="FY190" i="6"/>
  <c r="FX190" i="6"/>
  <c r="FU190" i="6"/>
  <c r="FS190" i="6"/>
  <c r="MJ190" i="6" s="1"/>
  <c r="FQ190" i="6"/>
  <c r="MF190" i="6" s="1"/>
  <c r="FP190" i="6"/>
  <c r="MH190" i="6" s="1"/>
  <c r="FM190" i="6"/>
  <c r="MB190" i="6" s="1"/>
  <c r="FK190" i="6"/>
  <c r="LX190" i="6" s="1"/>
  <c r="FJ190" i="6"/>
  <c r="LZ190" i="6" s="1"/>
  <c r="FG190" i="6"/>
  <c r="LT190" i="6" s="1"/>
  <c r="FE190" i="6"/>
  <c r="LP190" i="6" s="1"/>
  <c r="FD190" i="6"/>
  <c r="LR190" i="6" s="1"/>
  <c r="FA190" i="6"/>
  <c r="LL190" i="6" s="1"/>
  <c r="EY190" i="6"/>
  <c r="EX190" i="6"/>
  <c r="EU190" i="6"/>
  <c r="LH190" i="6" s="1"/>
  <c r="ET190" i="6"/>
  <c r="LJ190" i="6" s="1"/>
  <c r="EO190" i="6"/>
  <c r="EP190" i="6" s="1"/>
  <c r="LD190" i="6" s="1"/>
  <c r="EN190" i="6"/>
  <c r="EM190" i="6"/>
  <c r="EK190" i="6"/>
  <c r="KZ190" i="6" s="1"/>
  <c r="EJ190" i="6"/>
  <c r="LB190" i="6" s="1"/>
  <c r="EE190" i="6"/>
  <c r="KV190" i="6" s="1"/>
  <c r="EC190" i="6"/>
  <c r="EB190" i="6"/>
  <c r="DW190" i="6"/>
  <c r="KR190" i="6" s="1"/>
  <c r="DV190" i="6"/>
  <c r="KT190" i="6" s="1"/>
  <c r="DR190" i="6"/>
  <c r="KN190" i="6" s="1"/>
  <c r="DP190" i="6"/>
  <c r="DO190" i="6"/>
  <c r="DM190" i="6"/>
  <c r="KJ190" i="6" s="1"/>
  <c r="DL190" i="6"/>
  <c r="KL190" i="6" s="1"/>
  <c r="DG190" i="6"/>
  <c r="KF190" i="6" s="1"/>
  <c r="DE190" i="6"/>
  <c r="KB190" i="6" s="1"/>
  <c r="DD190" i="6"/>
  <c r="KD190" i="6" s="1"/>
  <c r="DA190" i="6"/>
  <c r="JX190" i="6" s="1"/>
  <c r="CY190" i="6"/>
  <c r="JT190" i="6" s="1"/>
  <c r="CX190" i="6"/>
  <c r="JV190" i="6" s="1"/>
  <c r="CU190" i="6"/>
  <c r="JP190" i="6" s="1"/>
  <c r="CS190" i="6"/>
  <c r="CP190" i="6"/>
  <c r="CO190" i="6"/>
  <c r="JN190" i="6" s="1"/>
  <c r="CI190" i="6"/>
  <c r="JH190" i="6" s="1"/>
  <c r="CG190" i="6"/>
  <c r="JF190" i="6" s="1"/>
  <c r="CF190" i="6"/>
  <c r="JD190" i="6" s="1"/>
  <c r="CC190" i="6"/>
  <c r="IZ190" i="6" s="1"/>
  <c r="CA190" i="6"/>
  <c r="IX190" i="6" s="1"/>
  <c r="BZ190" i="6"/>
  <c r="IV190" i="6" s="1"/>
  <c r="BW190" i="6"/>
  <c r="IR190" i="6" s="1"/>
  <c r="BU190" i="6"/>
  <c r="BT190" i="6"/>
  <c r="BQ190" i="6"/>
  <c r="IN190" i="6" s="1"/>
  <c r="BP190" i="6"/>
  <c r="IP190" i="6" s="1"/>
  <c r="BL190" i="6"/>
  <c r="IJ190" i="6" s="1"/>
  <c r="BJ190" i="6"/>
  <c r="BI190" i="6"/>
  <c r="IF190" i="6" s="1"/>
  <c r="BF190" i="6"/>
  <c r="BG190" i="6" s="1"/>
  <c r="BC190" i="6"/>
  <c r="AY190" i="6"/>
  <c r="IB190" i="6" s="1"/>
  <c r="AW190" i="6"/>
  <c r="AV190" i="6"/>
  <c r="AT190" i="6"/>
  <c r="AR190" i="6"/>
  <c r="AQ190" i="6"/>
  <c r="AM190" i="6"/>
  <c r="HT190" i="6" s="1"/>
  <c r="AK190" i="6"/>
  <c r="AJ190" i="6"/>
  <c r="AG190" i="6"/>
  <c r="HP190" i="6" s="1"/>
  <c r="AF190" i="6"/>
  <c r="HR190" i="6" s="1"/>
  <c r="K190" i="6"/>
  <c r="L190" i="6" s="1"/>
  <c r="MQ190" i="6" s="1"/>
  <c r="OB191" i="6" s="1"/>
  <c r="E190" i="6"/>
  <c r="D190" i="6"/>
  <c r="NX189" i="6"/>
  <c r="NV189" i="6"/>
  <c r="NK189" i="6"/>
  <c r="NJ189" i="6"/>
  <c r="NI189" i="6"/>
  <c r="NH189" i="6"/>
  <c r="NF189" i="6"/>
  <c r="ND189" i="6"/>
  <c r="NC189" i="6"/>
  <c r="NA189" i="6"/>
  <c r="MZ189" i="6"/>
  <c r="MY189" i="6"/>
  <c r="MW189" i="6"/>
  <c r="MV189" i="6"/>
  <c r="MO189" i="6"/>
  <c r="NZ190" i="6" s="1"/>
  <c r="GH189" i="6"/>
  <c r="GE189" i="6"/>
  <c r="GD189" i="6"/>
  <c r="GC189" i="6"/>
  <c r="GB189" i="6"/>
  <c r="GA189" i="6"/>
  <c r="FZ189" i="6"/>
  <c r="FY189" i="6"/>
  <c r="FX189" i="6"/>
  <c r="FU189" i="6"/>
  <c r="FS189" i="6"/>
  <c r="MJ189" i="6" s="1"/>
  <c r="FQ189" i="6"/>
  <c r="MF189" i="6" s="1"/>
  <c r="FP189" i="6"/>
  <c r="MH189" i="6" s="1"/>
  <c r="FM189" i="6"/>
  <c r="MB189" i="6" s="1"/>
  <c r="FK189" i="6"/>
  <c r="LX189" i="6" s="1"/>
  <c r="FJ189" i="6"/>
  <c r="LZ189" i="6" s="1"/>
  <c r="FG189" i="6"/>
  <c r="LT189" i="6" s="1"/>
  <c r="FE189" i="6"/>
  <c r="LP189" i="6" s="1"/>
  <c r="FD189" i="6"/>
  <c r="LR189" i="6" s="1"/>
  <c r="FA189" i="6"/>
  <c r="LL189" i="6" s="1"/>
  <c r="EY189" i="6"/>
  <c r="EX189" i="6"/>
  <c r="EU189" i="6"/>
  <c r="LH189" i="6" s="1"/>
  <c r="ET189" i="6"/>
  <c r="LJ189" i="6" s="1"/>
  <c r="EO189" i="6"/>
  <c r="EP189" i="6" s="1"/>
  <c r="LD189" i="6" s="1"/>
  <c r="EN189" i="6"/>
  <c r="EM189" i="6"/>
  <c r="EK189" i="6"/>
  <c r="KZ189" i="6" s="1"/>
  <c r="EJ189" i="6"/>
  <c r="LB189" i="6" s="1"/>
  <c r="EE189" i="6"/>
  <c r="KV189" i="6" s="1"/>
  <c r="EC189" i="6"/>
  <c r="EB189" i="6"/>
  <c r="DW189" i="6"/>
  <c r="KR189" i="6" s="1"/>
  <c r="DV189" i="6"/>
  <c r="KT189" i="6" s="1"/>
  <c r="DR189" i="6"/>
  <c r="KN189" i="6" s="1"/>
  <c r="DP189" i="6"/>
  <c r="DO189" i="6"/>
  <c r="DM189" i="6"/>
  <c r="KJ189" i="6" s="1"/>
  <c r="DL189" i="6"/>
  <c r="KL189" i="6" s="1"/>
  <c r="DG189" i="6"/>
  <c r="KF189" i="6" s="1"/>
  <c r="DE189" i="6"/>
  <c r="KB189" i="6" s="1"/>
  <c r="DD189" i="6"/>
  <c r="KD189" i="6" s="1"/>
  <c r="DA189" i="6"/>
  <c r="JX189" i="6" s="1"/>
  <c r="CY189" i="6"/>
  <c r="JT189" i="6" s="1"/>
  <c r="CX189" i="6"/>
  <c r="JV189" i="6" s="1"/>
  <c r="CU189" i="6"/>
  <c r="JP189" i="6" s="1"/>
  <c r="CS189" i="6"/>
  <c r="CP189" i="6"/>
  <c r="CO189" i="6"/>
  <c r="JN189" i="6" s="1"/>
  <c r="CI189" i="6"/>
  <c r="JH189" i="6" s="1"/>
  <c r="CG189" i="6"/>
  <c r="JF189" i="6" s="1"/>
  <c r="CF189" i="6"/>
  <c r="JD189" i="6" s="1"/>
  <c r="CC189" i="6"/>
  <c r="IZ189" i="6" s="1"/>
  <c r="CA189" i="6"/>
  <c r="IX189" i="6" s="1"/>
  <c r="BZ189" i="6"/>
  <c r="IV189" i="6" s="1"/>
  <c r="BW189" i="6"/>
  <c r="IR189" i="6" s="1"/>
  <c r="BU189" i="6"/>
  <c r="BT189" i="6"/>
  <c r="BQ189" i="6"/>
  <c r="IN189" i="6" s="1"/>
  <c r="BP189" i="6"/>
  <c r="IP189" i="6" s="1"/>
  <c r="BL189" i="6"/>
  <c r="IJ189" i="6" s="1"/>
  <c r="BJ189" i="6"/>
  <c r="BI189" i="6"/>
  <c r="IF189" i="6" s="1"/>
  <c r="BF189" i="6"/>
  <c r="BG189" i="6" s="1"/>
  <c r="BC189" i="6"/>
  <c r="AY189" i="6"/>
  <c r="IB189" i="6" s="1"/>
  <c r="AW189" i="6"/>
  <c r="AV189" i="6"/>
  <c r="AT189" i="6"/>
  <c r="AR189" i="6"/>
  <c r="AQ189" i="6"/>
  <c r="AM189" i="6"/>
  <c r="HT189" i="6" s="1"/>
  <c r="AK189" i="6"/>
  <c r="AJ189" i="6"/>
  <c r="AG189" i="6"/>
  <c r="HP189" i="6" s="1"/>
  <c r="AF189" i="6"/>
  <c r="HR189" i="6" s="1"/>
  <c r="K189" i="6"/>
  <c r="L189" i="6" s="1"/>
  <c r="MQ189" i="6" s="1"/>
  <c r="OB190" i="6" s="1"/>
  <c r="E189" i="6"/>
  <c r="D189" i="6"/>
  <c r="NX188" i="6"/>
  <c r="NV188" i="6"/>
  <c r="NK188" i="6"/>
  <c r="NJ188" i="6"/>
  <c r="NI188" i="6"/>
  <c r="NH188" i="6"/>
  <c r="NF188" i="6"/>
  <c r="ND188" i="6"/>
  <c r="NC188" i="6"/>
  <c r="NA188" i="6"/>
  <c r="MZ188" i="6"/>
  <c r="MY188" i="6"/>
  <c r="MW188" i="6"/>
  <c r="MV188" i="6"/>
  <c r="MO188" i="6"/>
  <c r="NZ189" i="6" s="1"/>
  <c r="GH188" i="6"/>
  <c r="GE188" i="6"/>
  <c r="GD188" i="6"/>
  <c r="GC188" i="6"/>
  <c r="GB188" i="6"/>
  <c r="GA188" i="6"/>
  <c r="FZ188" i="6"/>
  <c r="FY188" i="6"/>
  <c r="FX188" i="6"/>
  <c r="FU188" i="6"/>
  <c r="FS188" i="6"/>
  <c r="MJ188" i="6" s="1"/>
  <c r="FQ188" i="6"/>
  <c r="MF188" i="6" s="1"/>
  <c r="FP188" i="6"/>
  <c r="MH188" i="6" s="1"/>
  <c r="FM188" i="6"/>
  <c r="MB188" i="6" s="1"/>
  <c r="FK188" i="6"/>
  <c r="LX188" i="6" s="1"/>
  <c r="FJ188" i="6"/>
  <c r="LZ188" i="6" s="1"/>
  <c r="FG188" i="6"/>
  <c r="LT188" i="6" s="1"/>
  <c r="FE188" i="6"/>
  <c r="LP188" i="6" s="1"/>
  <c r="FD188" i="6"/>
  <c r="LR188" i="6" s="1"/>
  <c r="FA188" i="6"/>
  <c r="LL188" i="6" s="1"/>
  <c r="EY188" i="6"/>
  <c r="EX188" i="6"/>
  <c r="EU188" i="6"/>
  <c r="LH188" i="6" s="1"/>
  <c r="ET188" i="6"/>
  <c r="LJ188" i="6" s="1"/>
  <c r="EO188" i="6"/>
  <c r="EP188" i="6" s="1"/>
  <c r="LD188" i="6" s="1"/>
  <c r="EN188" i="6"/>
  <c r="EM188" i="6"/>
  <c r="EK188" i="6"/>
  <c r="KZ188" i="6" s="1"/>
  <c r="EJ188" i="6"/>
  <c r="LB188" i="6" s="1"/>
  <c r="EE188" i="6"/>
  <c r="KV188" i="6" s="1"/>
  <c r="EC188" i="6"/>
  <c r="EB188" i="6"/>
  <c r="DW188" i="6"/>
  <c r="KR188" i="6" s="1"/>
  <c r="DV188" i="6"/>
  <c r="KT188" i="6" s="1"/>
  <c r="DR188" i="6"/>
  <c r="KN188" i="6" s="1"/>
  <c r="DP188" i="6"/>
  <c r="DO188" i="6"/>
  <c r="DM188" i="6"/>
  <c r="KJ188" i="6" s="1"/>
  <c r="DL188" i="6"/>
  <c r="KL188" i="6" s="1"/>
  <c r="DG188" i="6"/>
  <c r="KF188" i="6" s="1"/>
  <c r="DE188" i="6"/>
  <c r="KB188" i="6" s="1"/>
  <c r="DD188" i="6"/>
  <c r="KD188" i="6" s="1"/>
  <c r="DA188" i="6"/>
  <c r="JX188" i="6" s="1"/>
  <c r="CY188" i="6"/>
  <c r="JT188" i="6" s="1"/>
  <c r="CX188" i="6"/>
  <c r="JV188" i="6" s="1"/>
  <c r="CU188" i="6"/>
  <c r="JP188" i="6" s="1"/>
  <c r="CS188" i="6"/>
  <c r="CP188" i="6"/>
  <c r="CO188" i="6"/>
  <c r="JN188" i="6" s="1"/>
  <c r="CI188" i="6"/>
  <c r="JH188" i="6" s="1"/>
  <c r="CG188" i="6"/>
  <c r="JF188" i="6" s="1"/>
  <c r="CF188" i="6"/>
  <c r="JD188" i="6" s="1"/>
  <c r="CC188" i="6"/>
  <c r="IZ188" i="6" s="1"/>
  <c r="CA188" i="6"/>
  <c r="IX188" i="6" s="1"/>
  <c r="BZ188" i="6"/>
  <c r="IV188" i="6" s="1"/>
  <c r="BW188" i="6"/>
  <c r="IR188" i="6" s="1"/>
  <c r="BU188" i="6"/>
  <c r="BT188" i="6"/>
  <c r="BQ188" i="6"/>
  <c r="IN188" i="6" s="1"/>
  <c r="BP188" i="6"/>
  <c r="IP188" i="6" s="1"/>
  <c r="BL188" i="6"/>
  <c r="IJ188" i="6" s="1"/>
  <c r="BJ188" i="6"/>
  <c r="BI188" i="6"/>
  <c r="IF188" i="6" s="1"/>
  <c r="BF188" i="6"/>
  <c r="BG188" i="6" s="1"/>
  <c r="BC188" i="6"/>
  <c r="AY188" i="6"/>
  <c r="IB188" i="6" s="1"/>
  <c r="AW188" i="6"/>
  <c r="AV188" i="6"/>
  <c r="AT188" i="6"/>
  <c r="AR188" i="6"/>
  <c r="AQ188" i="6"/>
  <c r="AM188" i="6"/>
  <c r="HT188" i="6" s="1"/>
  <c r="AK188" i="6"/>
  <c r="AJ188" i="6"/>
  <c r="AG188" i="6"/>
  <c r="HP188" i="6" s="1"/>
  <c r="AF188" i="6"/>
  <c r="HR188" i="6" s="1"/>
  <c r="K188" i="6"/>
  <c r="E188" i="6"/>
  <c r="D188" i="6"/>
  <c r="NX187" i="6"/>
  <c r="NV187" i="6"/>
  <c r="NK187" i="6"/>
  <c r="NJ187" i="6"/>
  <c r="NI187" i="6"/>
  <c r="NH187" i="6"/>
  <c r="NF187" i="6"/>
  <c r="ND187" i="6"/>
  <c r="NC187" i="6"/>
  <c r="NA187" i="6"/>
  <c r="MZ187" i="6"/>
  <c r="MY187" i="6"/>
  <c r="MW187" i="6"/>
  <c r="MV187" i="6"/>
  <c r="MO187" i="6"/>
  <c r="NZ188" i="6" s="1"/>
  <c r="GH187" i="6"/>
  <c r="GE187" i="6"/>
  <c r="GD187" i="6"/>
  <c r="GC187" i="6"/>
  <c r="GB187" i="6"/>
  <c r="GA187" i="6"/>
  <c r="FZ187" i="6"/>
  <c r="FY187" i="6"/>
  <c r="FX187" i="6"/>
  <c r="FU187" i="6"/>
  <c r="FS187" i="6"/>
  <c r="MJ187" i="6" s="1"/>
  <c r="FQ187" i="6"/>
  <c r="MF187" i="6" s="1"/>
  <c r="FP187" i="6"/>
  <c r="MH187" i="6" s="1"/>
  <c r="FM187" i="6"/>
  <c r="MB187" i="6" s="1"/>
  <c r="FK187" i="6"/>
  <c r="LX187" i="6" s="1"/>
  <c r="FJ187" i="6"/>
  <c r="LZ187" i="6" s="1"/>
  <c r="FG187" i="6"/>
  <c r="LT187" i="6" s="1"/>
  <c r="FE187" i="6"/>
  <c r="LP187" i="6" s="1"/>
  <c r="FD187" i="6"/>
  <c r="LR187" i="6" s="1"/>
  <c r="FA187" i="6"/>
  <c r="LL187" i="6" s="1"/>
  <c r="EY187" i="6"/>
  <c r="EX187" i="6"/>
  <c r="EU187" i="6"/>
  <c r="LH187" i="6" s="1"/>
  <c r="ET187" i="6"/>
  <c r="LJ187" i="6" s="1"/>
  <c r="EO187" i="6"/>
  <c r="EP187" i="6" s="1"/>
  <c r="LD187" i="6" s="1"/>
  <c r="EN187" i="6"/>
  <c r="EM187" i="6"/>
  <c r="EK187" i="6"/>
  <c r="KZ187" i="6" s="1"/>
  <c r="EJ187" i="6"/>
  <c r="LB187" i="6" s="1"/>
  <c r="EE187" i="6"/>
  <c r="KV187" i="6" s="1"/>
  <c r="EC187" i="6"/>
  <c r="EB187" i="6"/>
  <c r="DW187" i="6"/>
  <c r="KR187" i="6" s="1"/>
  <c r="DV187" i="6"/>
  <c r="KT187" i="6" s="1"/>
  <c r="DR187" i="6"/>
  <c r="KN187" i="6" s="1"/>
  <c r="DP187" i="6"/>
  <c r="DO187" i="6"/>
  <c r="DM187" i="6"/>
  <c r="KJ187" i="6" s="1"/>
  <c r="DL187" i="6"/>
  <c r="KL187" i="6" s="1"/>
  <c r="DG187" i="6"/>
  <c r="KF187" i="6" s="1"/>
  <c r="DE187" i="6"/>
  <c r="KB187" i="6" s="1"/>
  <c r="DD187" i="6"/>
  <c r="KD187" i="6" s="1"/>
  <c r="DA187" i="6"/>
  <c r="JX187" i="6" s="1"/>
  <c r="CY187" i="6"/>
  <c r="JT187" i="6" s="1"/>
  <c r="CX187" i="6"/>
  <c r="JV187" i="6" s="1"/>
  <c r="CU187" i="6"/>
  <c r="JP187" i="6" s="1"/>
  <c r="CS187" i="6"/>
  <c r="CP187" i="6"/>
  <c r="CO187" i="6"/>
  <c r="JN187" i="6" s="1"/>
  <c r="CI187" i="6"/>
  <c r="JH187" i="6" s="1"/>
  <c r="CG187" i="6"/>
  <c r="JF187" i="6" s="1"/>
  <c r="CF187" i="6"/>
  <c r="JD187" i="6" s="1"/>
  <c r="CC187" i="6"/>
  <c r="IZ187" i="6" s="1"/>
  <c r="CA187" i="6"/>
  <c r="IX187" i="6" s="1"/>
  <c r="BZ187" i="6"/>
  <c r="IV187" i="6" s="1"/>
  <c r="BW187" i="6"/>
  <c r="IR187" i="6" s="1"/>
  <c r="BU187" i="6"/>
  <c r="BT187" i="6"/>
  <c r="BQ187" i="6"/>
  <c r="IN187" i="6" s="1"/>
  <c r="BP187" i="6"/>
  <c r="IP187" i="6" s="1"/>
  <c r="BL187" i="6"/>
  <c r="IJ187" i="6" s="1"/>
  <c r="BJ187" i="6"/>
  <c r="BI187" i="6"/>
  <c r="IF187" i="6" s="1"/>
  <c r="BF187" i="6"/>
  <c r="BG187" i="6" s="1"/>
  <c r="BC187" i="6"/>
  <c r="AY187" i="6"/>
  <c r="IB187" i="6" s="1"/>
  <c r="AW187" i="6"/>
  <c r="AV187" i="6"/>
  <c r="AT187" i="6"/>
  <c r="AR187" i="6"/>
  <c r="AQ187" i="6"/>
  <c r="AM187" i="6"/>
  <c r="HT187" i="6" s="1"/>
  <c r="AK187" i="6"/>
  <c r="AJ187" i="6"/>
  <c r="AG187" i="6"/>
  <c r="HP187" i="6" s="1"/>
  <c r="AF187" i="6"/>
  <c r="HR187" i="6" s="1"/>
  <c r="K187" i="6"/>
  <c r="E187" i="6"/>
  <c r="D187" i="6"/>
  <c r="NX186" i="6"/>
  <c r="NV186" i="6"/>
  <c r="NK186" i="6"/>
  <c r="NJ186" i="6"/>
  <c r="NI186" i="6"/>
  <c r="NH186" i="6"/>
  <c r="NF186" i="6"/>
  <c r="ND186" i="6"/>
  <c r="NC186" i="6"/>
  <c r="NA186" i="6"/>
  <c r="MZ186" i="6"/>
  <c r="MY186" i="6"/>
  <c r="MW186" i="6"/>
  <c r="MV186" i="6"/>
  <c r="MO186" i="6"/>
  <c r="NZ187" i="6" s="1"/>
  <c r="GH186" i="6"/>
  <c r="GE186" i="6"/>
  <c r="GD186" i="6"/>
  <c r="GC186" i="6"/>
  <c r="GB186" i="6"/>
  <c r="GA186" i="6"/>
  <c r="FZ186" i="6"/>
  <c r="FY186" i="6"/>
  <c r="FX186" i="6"/>
  <c r="FU186" i="6"/>
  <c r="FS186" i="6"/>
  <c r="MJ186" i="6" s="1"/>
  <c r="FQ186" i="6"/>
  <c r="MF186" i="6" s="1"/>
  <c r="FP186" i="6"/>
  <c r="MH186" i="6" s="1"/>
  <c r="FM186" i="6"/>
  <c r="MB186" i="6" s="1"/>
  <c r="FK186" i="6"/>
  <c r="LX186" i="6" s="1"/>
  <c r="FJ186" i="6"/>
  <c r="LZ186" i="6" s="1"/>
  <c r="FG186" i="6"/>
  <c r="LT186" i="6" s="1"/>
  <c r="FE186" i="6"/>
  <c r="LP186" i="6" s="1"/>
  <c r="FD186" i="6"/>
  <c r="LR186" i="6" s="1"/>
  <c r="FA186" i="6"/>
  <c r="LL186" i="6" s="1"/>
  <c r="EY186" i="6"/>
  <c r="EX186" i="6"/>
  <c r="EU186" i="6"/>
  <c r="LH186" i="6" s="1"/>
  <c r="ET186" i="6"/>
  <c r="LJ186" i="6" s="1"/>
  <c r="EO186" i="6"/>
  <c r="EP186" i="6" s="1"/>
  <c r="LD186" i="6" s="1"/>
  <c r="EN186" i="6"/>
  <c r="EM186" i="6"/>
  <c r="EK186" i="6"/>
  <c r="KZ186" i="6" s="1"/>
  <c r="EJ186" i="6"/>
  <c r="LB186" i="6" s="1"/>
  <c r="EE186" i="6"/>
  <c r="KV186" i="6" s="1"/>
  <c r="EC186" i="6"/>
  <c r="EB186" i="6"/>
  <c r="DW186" i="6"/>
  <c r="KR186" i="6" s="1"/>
  <c r="DV186" i="6"/>
  <c r="KT186" i="6" s="1"/>
  <c r="DR186" i="6"/>
  <c r="KN186" i="6" s="1"/>
  <c r="DP186" i="6"/>
  <c r="DO186" i="6"/>
  <c r="DM186" i="6"/>
  <c r="KJ186" i="6" s="1"/>
  <c r="DL186" i="6"/>
  <c r="KL186" i="6" s="1"/>
  <c r="DG186" i="6"/>
  <c r="KF186" i="6" s="1"/>
  <c r="DE186" i="6"/>
  <c r="KB186" i="6" s="1"/>
  <c r="DD186" i="6"/>
  <c r="KD186" i="6" s="1"/>
  <c r="DA186" i="6"/>
  <c r="JX186" i="6" s="1"/>
  <c r="CY186" i="6"/>
  <c r="JT186" i="6" s="1"/>
  <c r="CX186" i="6"/>
  <c r="JV186" i="6" s="1"/>
  <c r="CU186" i="6"/>
  <c r="JP186" i="6" s="1"/>
  <c r="CS186" i="6"/>
  <c r="CP186" i="6"/>
  <c r="CO186" i="6"/>
  <c r="JN186" i="6" s="1"/>
  <c r="CI186" i="6"/>
  <c r="JH186" i="6" s="1"/>
  <c r="CG186" i="6"/>
  <c r="JF186" i="6" s="1"/>
  <c r="CF186" i="6"/>
  <c r="JD186" i="6" s="1"/>
  <c r="CC186" i="6"/>
  <c r="IZ186" i="6" s="1"/>
  <c r="CA186" i="6"/>
  <c r="IX186" i="6" s="1"/>
  <c r="BZ186" i="6"/>
  <c r="IV186" i="6" s="1"/>
  <c r="BW186" i="6"/>
  <c r="IR186" i="6" s="1"/>
  <c r="BU186" i="6"/>
  <c r="BT186" i="6"/>
  <c r="BQ186" i="6"/>
  <c r="IN186" i="6" s="1"/>
  <c r="BP186" i="6"/>
  <c r="IP186" i="6" s="1"/>
  <c r="BL186" i="6"/>
  <c r="IJ186" i="6" s="1"/>
  <c r="BJ186" i="6"/>
  <c r="BI186" i="6"/>
  <c r="IF186" i="6" s="1"/>
  <c r="BF186" i="6"/>
  <c r="BG186" i="6" s="1"/>
  <c r="BC186" i="6"/>
  <c r="AY186" i="6"/>
  <c r="IB186" i="6" s="1"/>
  <c r="AW186" i="6"/>
  <c r="AV186" i="6"/>
  <c r="AT186" i="6"/>
  <c r="AR186" i="6"/>
  <c r="AQ186" i="6"/>
  <c r="AM186" i="6"/>
  <c r="HT186" i="6" s="1"/>
  <c r="AK186" i="6"/>
  <c r="AJ186" i="6"/>
  <c r="AG186" i="6"/>
  <c r="HP186" i="6" s="1"/>
  <c r="AF186" i="6"/>
  <c r="HR186" i="6" s="1"/>
  <c r="K186" i="6"/>
  <c r="L186" i="6" s="1"/>
  <c r="MQ186" i="6" s="1"/>
  <c r="OB187" i="6" s="1"/>
  <c r="E186" i="6"/>
  <c r="D186" i="6"/>
  <c r="NX185" i="6"/>
  <c r="NV185" i="6"/>
  <c r="NK185" i="6"/>
  <c r="NJ185" i="6"/>
  <c r="NI185" i="6"/>
  <c r="NH185" i="6"/>
  <c r="NF185" i="6"/>
  <c r="ND185" i="6"/>
  <c r="NC185" i="6"/>
  <c r="NA185" i="6"/>
  <c r="MZ185" i="6"/>
  <c r="MY185" i="6"/>
  <c r="MW185" i="6"/>
  <c r="MV185" i="6"/>
  <c r="MO185" i="6"/>
  <c r="NZ186" i="6" s="1"/>
  <c r="GH185" i="6"/>
  <c r="GE185" i="6"/>
  <c r="GD185" i="6"/>
  <c r="GC185" i="6"/>
  <c r="GB185" i="6"/>
  <c r="GA185" i="6"/>
  <c r="FZ185" i="6"/>
  <c r="FY185" i="6"/>
  <c r="FX185" i="6"/>
  <c r="FU185" i="6"/>
  <c r="FS185" i="6"/>
  <c r="MJ185" i="6" s="1"/>
  <c r="FQ185" i="6"/>
  <c r="MF185" i="6" s="1"/>
  <c r="FP185" i="6"/>
  <c r="MH185" i="6" s="1"/>
  <c r="FM185" i="6"/>
  <c r="MB185" i="6" s="1"/>
  <c r="FK185" i="6"/>
  <c r="LX185" i="6" s="1"/>
  <c r="FJ185" i="6"/>
  <c r="LZ185" i="6" s="1"/>
  <c r="FG185" i="6"/>
  <c r="LT185" i="6" s="1"/>
  <c r="FE185" i="6"/>
  <c r="LP185" i="6" s="1"/>
  <c r="FD185" i="6"/>
  <c r="LR185" i="6" s="1"/>
  <c r="FA185" i="6"/>
  <c r="LL185" i="6" s="1"/>
  <c r="EY185" i="6"/>
  <c r="EX185" i="6"/>
  <c r="EU185" i="6"/>
  <c r="LH185" i="6" s="1"/>
  <c r="ET185" i="6"/>
  <c r="LJ185" i="6" s="1"/>
  <c r="EO185" i="6"/>
  <c r="EP185" i="6" s="1"/>
  <c r="LD185" i="6" s="1"/>
  <c r="EN185" i="6"/>
  <c r="EM185" i="6"/>
  <c r="EK185" i="6"/>
  <c r="KZ185" i="6" s="1"/>
  <c r="EJ185" i="6"/>
  <c r="LB185" i="6" s="1"/>
  <c r="EE185" i="6"/>
  <c r="KV185" i="6" s="1"/>
  <c r="EC185" i="6"/>
  <c r="EB185" i="6"/>
  <c r="DW185" i="6"/>
  <c r="KR185" i="6" s="1"/>
  <c r="DV185" i="6"/>
  <c r="KT185" i="6" s="1"/>
  <c r="DR185" i="6"/>
  <c r="KN185" i="6" s="1"/>
  <c r="DP185" i="6"/>
  <c r="DO185" i="6"/>
  <c r="DM185" i="6"/>
  <c r="KJ185" i="6" s="1"/>
  <c r="DL185" i="6"/>
  <c r="KL185" i="6" s="1"/>
  <c r="DG185" i="6"/>
  <c r="KF185" i="6" s="1"/>
  <c r="DE185" i="6"/>
  <c r="KB185" i="6" s="1"/>
  <c r="DD185" i="6"/>
  <c r="KD185" i="6" s="1"/>
  <c r="DA185" i="6"/>
  <c r="JX185" i="6" s="1"/>
  <c r="CY185" i="6"/>
  <c r="JT185" i="6" s="1"/>
  <c r="CX185" i="6"/>
  <c r="JV185" i="6" s="1"/>
  <c r="CU185" i="6"/>
  <c r="JP185" i="6" s="1"/>
  <c r="CS185" i="6"/>
  <c r="CP185" i="6"/>
  <c r="CO185" i="6"/>
  <c r="JN185" i="6" s="1"/>
  <c r="CI185" i="6"/>
  <c r="JH185" i="6" s="1"/>
  <c r="CG185" i="6"/>
  <c r="JF185" i="6" s="1"/>
  <c r="CF185" i="6"/>
  <c r="JD185" i="6" s="1"/>
  <c r="CC185" i="6"/>
  <c r="IZ185" i="6" s="1"/>
  <c r="CA185" i="6"/>
  <c r="IX185" i="6" s="1"/>
  <c r="BZ185" i="6"/>
  <c r="IV185" i="6" s="1"/>
  <c r="BW185" i="6"/>
  <c r="IR185" i="6" s="1"/>
  <c r="BU185" i="6"/>
  <c r="BT185" i="6"/>
  <c r="BQ185" i="6"/>
  <c r="IN185" i="6" s="1"/>
  <c r="BP185" i="6"/>
  <c r="IP185" i="6" s="1"/>
  <c r="BL185" i="6"/>
  <c r="IJ185" i="6" s="1"/>
  <c r="BJ185" i="6"/>
  <c r="BI185" i="6"/>
  <c r="IF185" i="6" s="1"/>
  <c r="BF185" i="6"/>
  <c r="BG185" i="6" s="1"/>
  <c r="BC185" i="6"/>
  <c r="AY185" i="6"/>
  <c r="IB185" i="6" s="1"/>
  <c r="AW185" i="6"/>
  <c r="AV185" i="6"/>
  <c r="AT185" i="6"/>
  <c r="AR185" i="6"/>
  <c r="AQ185" i="6"/>
  <c r="AM185" i="6"/>
  <c r="HT185" i="6" s="1"/>
  <c r="AK185" i="6"/>
  <c r="AJ185" i="6"/>
  <c r="AG185" i="6"/>
  <c r="HP185" i="6" s="1"/>
  <c r="AF185" i="6"/>
  <c r="HR185" i="6" s="1"/>
  <c r="K185" i="6"/>
  <c r="E185" i="6"/>
  <c r="D185" i="6"/>
  <c r="NX184" i="6"/>
  <c r="NV184" i="6"/>
  <c r="NK184" i="6"/>
  <c r="NJ184" i="6"/>
  <c r="NI184" i="6"/>
  <c r="NH184" i="6"/>
  <c r="NF184" i="6"/>
  <c r="ND184" i="6"/>
  <c r="NC184" i="6"/>
  <c r="NA184" i="6"/>
  <c r="MZ184" i="6"/>
  <c r="MY184" i="6"/>
  <c r="MW184" i="6"/>
  <c r="MV184" i="6"/>
  <c r="MO184" i="6"/>
  <c r="NZ185" i="6" s="1"/>
  <c r="GH184" i="6"/>
  <c r="GE184" i="6"/>
  <c r="GD184" i="6"/>
  <c r="GC184" i="6"/>
  <c r="GB184" i="6"/>
  <c r="GA184" i="6"/>
  <c r="FZ184" i="6"/>
  <c r="FY184" i="6"/>
  <c r="FX184" i="6"/>
  <c r="FU184" i="6"/>
  <c r="FS184" i="6"/>
  <c r="MJ184" i="6" s="1"/>
  <c r="FQ184" i="6"/>
  <c r="MF184" i="6" s="1"/>
  <c r="FP184" i="6"/>
  <c r="MH184" i="6" s="1"/>
  <c r="FM184" i="6"/>
  <c r="MB184" i="6" s="1"/>
  <c r="FK184" i="6"/>
  <c r="LX184" i="6" s="1"/>
  <c r="FJ184" i="6"/>
  <c r="LZ184" i="6" s="1"/>
  <c r="FG184" i="6"/>
  <c r="LT184" i="6" s="1"/>
  <c r="FE184" i="6"/>
  <c r="LP184" i="6" s="1"/>
  <c r="FD184" i="6"/>
  <c r="LR184" i="6" s="1"/>
  <c r="FA184" i="6"/>
  <c r="LL184" i="6" s="1"/>
  <c r="EY184" i="6"/>
  <c r="EX184" i="6"/>
  <c r="EU184" i="6"/>
  <c r="LH184" i="6" s="1"/>
  <c r="ET184" i="6"/>
  <c r="LJ184" i="6" s="1"/>
  <c r="EO184" i="6"/>
  <c r="EP184" i="6" s="1"/>
  <c r="LD184" i="6" s="1"/>
  <c r="EN184" i="6"/>
  <c r="EM184" i="6"/>
  <c r="EK184" i="6"/>
  <c r="KZ184" i="6" s="1"/>
  <c r="EJ184" i="6"/>
  <c r="LB184" i="6" s="1"/>
  <c r="EE184" i="6"/>
  <c r="KV184" i="6" s="1"/>
  <c r="EC184" i="6"/>
  <c r="EB184" i="6"/>
  <c r="DW184" i="6"/>
  <c r="KR184" i="6" s="1"/>
  <c r="DV184" i="6"/>
  <c r="KT184" i="6" s="1"/>
  <c r="DR184" i="6"/>
  <c r="KN184" i="6" s="1"/>
  <c r="DP184" i="6"/>
  <c r="DO184" i="6"/>
  <c r="DM184" i="6"/>
  <c r="KJ184" i="6" s="1"/>
  <c r="DL184" i="6"/>
  <c r="KL184" i="6" s="1"/>
  <c r="DG184" i="6"/>
  <c r="KF184" i="6" s="1"/>
  <c r="DE184" i="6"/>
  <c r="KB184" i="6" s="1"/>
  <c r="DD184" i="6"/>
  <c r="KD184" i="6" s="1"/>
  <c r="DA184" i="6"/>
  <c r="JX184" i="6" s="1"/>
  <c r="CY184" i="6"/>
  <c r="JT184" i="6" s="1"/>
  <c r="CX184" i="6"/>
  <c r="JV184" i="6" s="1"/>
  <c r="CU184" i="6"/>
  <c r="JP184" i="6" s="1"/>
  <c r="CS184" i="6"/>
  <c r="CP184" i="6"/>
  <c r="CO184" i="6"/>
  <c r="JN184" i="6" s="1"/>
  <c r="CI184" i="6"/>
  <c r="JH184" i="6" s="1"/>
  <c r="CG184" i="6"/>
  <c r="JF184" i="6" s="1"/>
  <c r="CF184" i="6"/>
  <c r="JD184" i="6" s="1"/>
  <c r="CC184" i="6"/>
  <c r="IZ184" i="6" s="1"/>
  <c r="CA184" i="6"/>
  <c r="IX184" i="6" s="1"/>
  <c r="BZ184" i="6"/>
  <c r="IV184" i="6" s="1"/>
  <c r="BW184" i="6"/>
  <c r="IR184" i="6" s="1"/>
  <c r="BU184" i="6"/>
  <c r="BT184" i="6"/>
  <c r="BQ184" i="6"/>
  <c r="IN184" i="6" s="1"/>
  <c r="BP184" i="6"/>
  <c r="IP184" i="6" s="1"/>
  <c r="BL184" i="6"/>
  <c r="IJ184" i="6" s="1"/>
  <c r="BJ184" i="6"/>
  <c r="BI184" i="6"/>
  <c r="IF184" i="6" s="1"/>
  <c r="BF184" i="6"/>
  <c r="BG184" i="6" s="1"/>
  <c r="BC184" i="6"/>
  <c r="BD184" i="6" s="1"/>
  <c r="AY184" i="6"/>
  <c r="IB184" i="6" s="1"/>
  <c r="AW184" i="6"/>
  <c r="AV184" i="6"/>
  <c r="AT184" i="6"/>
  <c r="FW184" i="6" s="1"/>
  <c r="AR184" i="6"/>
  <c r="AQ184" i="6"/>
  <c r="AM184" i="6"/>
  <c r="HT184" i="6" s="1"/>
  <c r="AK184" i="6"/>
  <c r="AJ184" i="6"/>
  <c r="AG184" i="6"/>
  <c r="HP184" i="6" s="1"/>
  <c r="AF184" i="6"/>
  <c r="HR184" i="6" s="1"/>
  <c r="K184" i="6"/>
  <c r="E184" i="6"/>
  <c r="D184" i="6"/>
  <c r="NX183" i="6"/>
  <c r="NV183" i="6"/>
  <c r="NK183" i="6"/>
  <c r="NJ183" i="6"/>
  <c r="NI183" i="6"/>
  <c r="NH183" i="6"/>
  <c r="NF183" i="6"/>
  <c r="ND183" i="6"/>
  <c r="NC183" i="6"/>
  <c r="NA183" i="6"/>
  <c r="MZ183" i="6"/>
  <c r="MY183" i="6"/>
  <c r="MW183" i="6"/>
  <c r="MV183" i="6"/>
  <c r="MO183" i="6"/>
  <c r="NZ184" i="6" s="1"/>
  <c r="GH183" i="6"/>
  <c r="GE183" i="6"/>
  <c r="GD183" i="6"/>
  <c r="GC183" i="6"/>
  <c r="GB183" i="6"/>
  <c r="GA183" i="6"/>
  <c r="FZ183" i="6"/>
  <c r="FY183" i="6"/>
  <c r="FX183" i="6"/>
  <c r="FU183" i="6"/>
  <c r="FS183" i="6"/>
  <c r="MJ183" i="6" s="1"/>
  <c r="FQ183" i="6"/>
  <c r="MF183" i="6" s="1"/>
  <c r="FP183" i="6"/>
  <c r="MH183" i="6" s="1"/>
  <c r="FM183" i="6"/>
  <c r="MB183" i="6" s="1"/>
  <c r="FK183" i="6"/>
  <c r="LX183" i="6" s="1"/>
  <c r="FJ183" i="6"/>
  <c r="LZ183" i="6" s="1"/>
  <c r="FG183" i="6"/>
  <c r="LT183" i="6" s="1"/>
  <c r="FE183" i="6"/>
  <c r="LP183" i="6" s="1"/>
  <c r="FD183" i="6"/>
  <c r="LR183" i="6" s="1"/>
  <c r="FA183" i="6"/>
  <c r="LL183" i="6" s="1"/>
  <c r="EY183" i="6"/>
  <c r="EX183" i="6"/>
  <c r="EU183" i="6"/>
  <c r="LH183" i="6" s="1"/>
  <c r="ET183" i="6"/>
  <c r="LJ183" i="6" s="1"/>
  <c r="EO183" i="6"/>
  <c r="EP183" i="6" s="1"/>
  <c r="LD183" i="6" s="1"/>
  <c r="EN183" i="6"/>
  <c r="EM183" i="6"/>
  <c r="EK183" i="6"/>
  <c r="KZ183" i="6" s="1"/>
  <c r="EJ183" i="6"/>
  <c r="LB183" i="6" s="1"/>
  <c r="EE183" i="6"/>
  <c r="KV183" i="6" s="1"/>
  <c r="EC183" i="6"/>
  <c r="EB183" i="6"/>
  <c r="DW183" i="6"/>
  <c r="KR183" i="6" s="1"/>
  <c r="DV183" i="6"/>
  <c r="KT183" i="6" s="1"/>
  <c r="DR183" i="6"/>
  <c r="KN183" i="6" s="1"/>
  <c r="DP183" i="6"/>
  <c r="DO183" i="6"/>
  <c r="DM183" i="6"/>
  <c r="KJ183" i="6" s="1"/>
  <c r="DL183" i="6"/>
  <c r="KL183" i="6" s="1"/>
  <c r="DG183" i="6"/>
  <c r="KF183" i="6" s="1"/>
  <c r="DE183" i="6"/>
  <c r="KB183" i="6" s="1"/>
  <c r="DD183" i="6"/>
  <c r="KD183" i="6" s="1"/>
  <c r="DA183" i="6"/>
  <c r="JX183" i="6" s="1"/>
  <c r="CY183" i="6"/>
  <c r="JT183" i="6" s="1"/>
  <c r="CX183" i="6"/>
  <c r="JV183" i="6" s="1"/>
  <c r="CU183" i="6"/>
  <c r="JP183" i="6" s="1"/>
  <c r="CS183" i="6"/>
  <c r="CP183" i="6"/>
  <c r="CO183" i="6"/>
  <c r="JN183" i="6" s="1"/>
  <c r="CI183" i="6"/>
  <c r="JH183" i="6" s="1"/>
  <c r="CG183" i="6"/>
  <c r="JF183" i="6" s="1"/>
  <c r="CF183" i="6"/>
  <c r="JD183" i="6" s="1"/>
  <c r="CC183" i="6"/>
  <c r="IZ183" i="6" s="1"/>
  <c r="CA183" i="6"/>
  <c r="IX183" i="6" s="1"/>
  <c r="BZ183" i="6"/>
  <c r="IV183" i="6" s="1"/>
  <c r="BW183" i="6"/>
  <c r="IR183" i="6" s="1"/>
  <c r="BU183" i="6"/>
  <c r="BT183" i="6"/>
  <c r="BQ183" i="6"/>
  <c r="IN183" i="6" s="1"/>
  <c r="BP183" i="6"/>
  <c r="IP183" i="6" s="1"/>
  <c r="BL183" i="6"/>
  <c r="IJ183" i="6" s="1"/>
  <c r="BJ183" i="6"/>
  <c r="BI183" i="6"/>
  <c r="IF183" i="6" s="1"/>
  <c r="BF183" i="6"/>
  <c r="BG183" i="6" s="1"/>
  <c r="BC183" i="6"/>
  <c r="AY183" i="6"/>
  <c r="IB183" i="6" s="1"/>
  <c r="AW183" i="6"/>
  <c r="AV183" i="6"/>
  <c r="AT183" i="6"/>
  <c r="AR183" i="6"/>
  <c r="AQ183" i="6"/>
  <c r="AM183" i="6"/>
  <c r="HT183" i="6" s="1"/>
  <c r="AK183" i="6"/>
  <c r="AJ183" i="6"/>
  <c r="AG183" i="6"/>
  <c r="HP183" i="6" s="1"/>
  <c r="AF183" i="6"/>
  <c r="HR183" i="6" s="1"/>
  <c r="K183" i="6"/>
  <c r="E183" i="6"/>
  <c r="D183" i="6"/>
  <c r="NX182" i="6"/>
  <c r="NV182" i="6"/>
  <c r="NK182" i="6"/>
  <c r="NJ182" i="6"/>
  <c r="NI182" i="6"/>
  <c r="NH182" i="6"/>
  <c r="NF182" i="6"/>
  <c r="ND182" i="6"/>
  <c r="NC182" i="6"/>
  <c r="NA182" i="6"/>
  <c r="MZ182" i="6"/>
  <c r="MY182" i="6"/>
  <c r="MW182" i="6"/>
  <c r="MV182" i="6"/>
  <c r="MO182" i="6"/>
  <c r="NZ183" i="6" s="1"/>
  <c r="GH182" i="6"/>
  <c r="GE182" i="6"/>
  <c r="GD182" i="6"/>
  <c r="GC182" i="6"/>
  <c r="GB182" i="6"/>
  <c r="GA182" i="6"/>
  <c r="FZ182" i="6"/>
  <c r="FY182" i="6"/>
  <c r="FX182" i="6"/>
  <c r="FU182" i="6"/>
  <c r="FS182" i="6"/>
  <c r="MJ182" i="6" s="1"/>
  <c r="FQ182" i="6"/>
  <c r="MF182" i="6" s="1"/>
  <c r="FP182" i="6"/>
  <c r="MH182" i="6" s="1"/>
  <c r="FM182" i="6"/>
  <c r="MB182" i="6" s="1"/>
  <c r="FK182" i="6"/>
  <c r="LX182" i="6" s="1"/>
  <c r="FJ182" i="6"/>
  <c r="LZ182" i="6" s="1"/>
  <c r="FG182" i="6"/>
  <c r="LT182" i="6" s="1"/>
  <c r="FE182" i="6"/>
  <c r="LP182" i="6" s="1"/>
  <c r="FD182" i="6"/>
  <c r="LR182" i="6" s="1"/>
  <c r="FA182" i="6"/>
  <c r="LL182" i="6" s="1"/>
  <c r="EY182" i="6"/>
  <c r="EX182" i="6"/>
  <c r="EU182" i="6"/>
  <c r="LH182" i="6" s="1"/>
  <c r="ET182" i="6"/>
  <c r="LJ182" i="6" s="1"/>
  <c r="EO182" i="6"/>
  <c r="EP182" i="6" s="1"/>
  <c r="LD182" i="6" s="1"/>
  <c r="EN182" i="6"/>
  <c r="EM182" i="6"/>
  <c r="EK182" i="6"/>
  <c r="KZ182" i="6" s="1"/>
  <c r="EJ182" i="6"/>
  <c r="LB182" i="6" s="1"/>
  <c r="EE182" i="6"/>
  <c r="KV182" i="6" s="1"/>
  <c r="EC182" i="6"/>
  <c r="EB182" i="6"/>
  <c r="DW182" i="6"/>
  <c r="KR182" i="6" s="1"/>
  <c r="DV182" i="6"/>
  <c r="KT182" i="6" s="1"/>
  <c r="DR182" i="6"/>
  <c r="KN182" i="6" s="1"/>
  <c r="DP182" i="6"/>
  <c r="DO182" i="6"/>
  <c r="DM182" i="6"/>
  <c r="KJ182" i="6" s="1"/>
  <c r="DL182" i="6"/>
  <c r="KL182" i="6" s="1"/>
  <c r="DG182" i="6"/>
  <c r="KF182" i="6" s="1"/>
  <c r="DE182" i="6"/>
  <c r="KB182" i="6" s="1"/>
  <c r="DD182" i="6"/>
  <c r="KD182" i="6" s="1"/>
  <c r="DA182" i="6"/>
  <c r="JX182" i="6" s="1"/>
  <c r="CY182" i="6"/>
  <c r="JT182" i="6" s="1"/>
  <c r="CX182" i="6"/>
  <c r="JV182" i="6" s="1"/>
  <c r="CU182" i="6"/>
  <c r="JP182" i="6" s="1"/>
  <c r="CS182" i="6"/>
  <c r="CP182" i="6"/>
  <c r="CO182" i="6"/>
  <c r="JN182" i="6" s="1"/>
  <c r="CI182" i="6"/>
  <c r="JH182" i="6" s="1"/>
  <c r="CG182" i="6"/>
  <c r="JF182" i="6" s="1"/>
  <c r="CF182" i="6"/>
  <c r="JD182" i="6" s="1"/>
  <c r="CC182" i="6"/>
  <c r="IZ182" i="6" s="1"/>
  <c r="CA182" i="6"/>
  <c r="IX182" i="6" s="1"/>
  <c r="BZ182" i="6"/>
  <c r="IV182" i="6" s="1"/>
  <c r="BW182" i="6"/>
  <c r="IR182" i="6" s="1"/>
  <c r="BU182" i="6"/>
  <c r="BT182" i="6"/>
  <c r="BQ182" i="6"/>
  <c r="IN182" i="6" s="1"/>
  <c r="BP182" i="6"/>
  <c r="IP182" i="6" s="1"/>
  <c r="BL182" i="6"/>
  <c r="IJ182" i="6" s="1"/>
  <c r="BJ182" i="6"/>
  <c r="BI182" i="6"/>
  <c r="IF182" i="6" s="1"/>
  <c r="BF182" i="6"/>
  <c r="BG182" i="6" s="1"/>
  <c r="BC182" i="6"/>
  <c r="BD182" i="6" s="1"/>
  <c r="AY182" i="6"/>
  <c r="IB182" i="6" s="1"/>
  <c r="AW182" i="6"/>
  <c r="AV182" i="6"/>
  <c r="AT182" i="6"/>
  <c r="AR182" i="6"/>
  <c r="AQ182" i="6"/>
  <c r="AM182" i="6"/>
  <c r="HT182" i="6" s="1"/>
  <c r="AK182" i="6"/>
  <c r="AJ182" i="6"/>
  <c r="AG182" i="6"/>
  <c r="HP182" i="6" s="1"/>
  <c r="AF182" i="6"/>
  <c r="HR182" i="6" s="1"/>
  <c r="K182" i="6"/>
  <c r="E182" i="6"/>
  <c r="D182" i="6"/>
  <c r="NX181" i="6"/>
  <c r="NV181" i="6"/>
  <c r="NK181" i="6"/>
  <c r="NJ181" i="6"/>
  <c r="NI181" i="6"/>
  <c r="NH181" i="6"/>
  <c r="NF181" i="6"/>
  <c r="ND181" i="6"/>
  <c r="NC181" i="6"/>
  <c r="NA181" i="6"/>
  <c r="MZ181" i="6"/>
  <c r="MY181" i="6"/>
  <c r="MW181" i="6"/>
  <c r="MV181" i="6"/>
  <c r="MO181" i="6"/>
  <c r="NZ182" i="6" s="1"/>
  <c r="GH181" i="6"/>
  <c r="GE181" i="6"/>
  <c r="GD181" i="6"/>
  <c r="GC181" i="6"/>
  <c r="GB181" i="6"/>
  <c r="GA181" i="6"/>
  <c r="FZ181" i="6"/>
  <c r="FY181" i="6"/>
  <c r="FX181" i="6"/>
  <c r="FU181" i="6"/>
  <c r="FS181" i="6"/>
  <c r="MJ181" i="6" s="1"/>
  <c r="FQ181" i="6"/>
  <c r="MF181" i="6" s="1"/>
  <c r="FP181" i="6"/>
  <c r="MH181" i="6" s="1"/>
  <c r="FM181" i="6"/>
  <c r="MB181" i="6" s="1"/>
  <c r="FK181" i="6"/>
  <c r="LX181" i="6" s="1"/>
  <c r="FJ181" i="6"/>
  <c r="LZ181" i="6" s="1"/>
  <c r="FG181" i="6"/>
  <c r="LT181" i="6" s="1"/>
  <c r="FE181" i="6"/>
  <c r="LP181" i="6" s="1"/>
  <c r="FD181" i="6"/>
  <c r="LR181" i="6" s="1"/>
  <c r="FA181" i="6"/>
  <c r="LL181" i="6" s="1"/>
  <c r="EY181" i="6"/>
  <c r="EX181" i="6"/>
  <c r="EU181" i="6"/>
  <c r="LH181" i="6" s="1"/>
  <c r="ET181" i="6"/>
  <c r="LJ181" i="6" s="1"/>
  <c r="EO181" i="6"/>
  <c r="EP181" i="6" s="1"/>
  <c r="LD181" i="6" s="1"/>
  <c r="EN181" i="6"/>
  <c r="EM181" i="6"/>
  <c r="EK181" i="6"/>
  <c r="KZ181" i="6" s="1"/>
  <c r="EJ181" i="6"/>
  <c r="LB181" i="6" s="1"/>
  <c r="EE181" i="6"/>
  <c r="KV181" i="6" s="1"/>
  <c r="EC181" i="6"/>
  <c r="EB181" i="6"/>
  <c r="DW181" i="6"/>
  <c r="KR181" i="6" s="1"/>
  <c r="DV181" i="6"/>
  <c r="KT181" i="6" s="1"/>
  <c r="DR181" i="6"/>
  <c r="KN181" i="6" s="1"/>
  <c r="DP181" i="6"/>
  <c r="DO181" i="6"/>
  <c r="DM181" i="6"/>
  <c r="KJ181" i="6" s="1"/>
  <c r="DL181" i="6"/>
  <c r="KL181" i="6" s="1"/>
  <c r="DG181" i="6"/>
  <c r="KF181" i="6" s="1"/>
  <c r="DE181" i="6"/>
  <c r="KB181" i="6" s="1"/>
  <c r="DD181" i="6"/>
  <c r="KD181" i="6" s="1"/>
  <c r="DA181" i="6"/>
  <c r="JX181" i="6" s="1"/>
  <c r="CY181" i="6"/>
  <c r="JT181" i="6" s="1"/>
  <c r="CX181" i="6"/>
  <c r="JV181" i="6" s="1"/>
  <c r="CU181" i="6"/>
  <c r="JP181" i="6" s="1"/>
  <c r="CS181" i="6"/>
  <c r="CP181" i="6"/>
  <c r="CO181" i="6"/>
  <c r="JN181" i="6" s="1"/>
  <c r="CI181" i="6"/>
  <c r="JH181" i="6" s="1"/>
  <c r="CG181" i="6"/>
  <c r="JF181" i="6" s="1"/>
  <c r="CF181" i="6"/>
  <c r="JD181" i="6" s="1"/>
  <c r="CC181" i="6"/>
  <c r="IZ181" i="6" s="1"/>
  <c r="CA181" i="6"/>
  <c r="IX181" i="6" s="1"/>
  <c r="BZ181" i="6"/>
  <c r="IV181" i="6" s="1"/>
  <c r="BW181" i="6"/>
  <c r="IR181" i="6" s="1"/>
  <c r="BU181" i="6"/>
  <c r="BT181" i="6"/>
  <c r="BQ181" i="6"/>
  <c r="IN181" i="6" s="1"/>
  <c r="BP181" i="6"/>
  <c r="IP181" i="6" s="1"/>
  <c r="BL181" i="6"/>
  <c r="IJ181" i="6" s="1"/>
  <c r="BJ181" i="6"/>
  <c r="BI181" i="6"/>
  <c r="IF181" i="6" s="1"/>
  <c r="BF181" i="6"/>
  <c r="BG181" i="6" s="1"/>
  <c r="BC181" i="6"/>
  <c r="AY181" i="6"/>
  <c r="IB181" i="6" s="1"/>
  <c r="AW181" i="6"/>
  <c r="AV181" i="6"/>
  <c r="AT181" i="6"/>
  <c r="AR181" i="6"/>
  <c r="AQ181" i="6"/>
  <c r="AM181" i="6"/>
  <c r="HT181" i="6" s="1"/>
  <c r="AK181" i="6"/>
  <c r="AJ181" i="6"/>
  <c r="AG181" i="6"/>
  <c r="HP181" i="6" s="1"/>
  <c r="AF181" i="6"/>
  <c r="HR181" i="6" s="1"/>
  <c r="K181" i="6"/>
  <c r="E181" i="6"/>
  <c r="D181" i="6"/>
  <c r="NX180" i="6"/>
  <c r="NV180" i="6"/>
  <c r="NK180" i="6"/>
  <c r="NJ180" i="6"/>
  <c r="NI180" i="6"/>
  <c r="NH180" i="6"/>
  <c r="NF180" i="6"/>
  <c r="ND180" i="6"/>
  <c r="NC180" i="6"/>
  <c r="NA180" i="6"/>
  <c r="MZ180" i="6"/>
  <c r="MY180" i="6"/>
  <c r="MW180" i="6"/>
  <c r="MV180" i="6"/>
  <c r="MO180" i="6"/>
  <c r="NZ181" i="6" s="1"/>
  <c r="GH180" i="6"/>
  <c r="GE180" i="6"/>
  <c r="GD180" i="6"/>
  <c r="GC180" i="6"/>
  <c r="GB180" i="6"/>
  <c r="GA180" i="6"/>
  <c r="FZ180" i="6"/>
  <c r="FY180" i="6"/>
  <c r="FX180" i="6"/>
  <c r="FU180" i="6"/>
  <c r="FS180" i="6"/>
  <c r="MJ180" i="6" s="1"/>
  <c r="FQ180" i="6"/>
  <c r="MF180" i="6" s="1"/>
  <c r="FP180" i="6"/>
  <c r="MH180" i="6" s="1"/>
  <c r="FM180" i="6"/>
  <c r="MB180" i="6" s="1"/>
  <c r="FK180" i="6"/>
  <c r="LX180" i="6" s="1"/>
  <c r="FJ180" i="6"/>
  <c r="LZ180" i="6" s="1"/>
  <c r="FG180" i="6"/>
  <c r="LT180" i="6" s="1"/>
  <c r="FE180" i="6"/>
  <c r="LP180" i="6" s="1"/>
  <c r="FD180" i="6"/>
  <c r="LR180" i="6" s="1"/>
  <c r="FA180" i="6"/>
  <c r="LL180" i="6" s="1"/>
  <c r="EY180" i="6"/>
  <c r="EX180" i="6"/>
  <c r="EU180" i="6"/>
  <c r="LH180" i="6" s="1"/>
  <c r="ET180" i="6"/>
  <c r="LJ180" i="6" s="1"/>
  <c r="EO180" i="6"/>
  <c r="EP180" i="6" s="1"/>
  <c r="LD180" i="6" s="1"/>
  <c r="EN180" i="6"/>
  <c r="EM180" i="6"/>
  <c r="EK180" i="6"/>
  <c r="KZ180" i="6" s="1"/>
  <c r="EJ180" i="6"/>
  <c r="LB180" i="6" s="1"/>
  <c r="EE180" i="6"/>
  <c r="KV180" i="6" s="1"/>
  <c r="EC180" i="6"/>
  <c r="EB180" i="6"/>
  <c r="DW180" i="6"/>
  <c r="KR180" i="6" s="1"/>
  <c r="DV180" i="6"/>
  <c r="KT180" i="6" s="1"/>
  <c r="DR180" i="6"/>
  <c r="KN180" i="6" s="1"/>
  <c r="DP180" i="6"/>
  <c r="DO180" i="6"/>
  <c r="DM180" i="6"/>
  <c r="KJ180" i="6" s="1"/>
  <c r="DL180" i="6"/>
  <c r="KL180" i="6" s="1"/>
  <c r="DG180" i="6"/>
  <c r="KF180" i="6" s="1"/>
  <c r="DE180" i="6"/>
  <c r="KB180" i="6" s="1"/>
  <c r="DD180" i="6"/>
  <c r="KD180" i="6" s="1"/>
  <c r="DA180" i="6"/>
  <c r="JX180" i="6" s="1"/>
  <c r="CY180" i="6"/>
  <c r="JT180" i="6" s="1"/>
  <c r="CX180" i="6"/>
  <c r="JV180" i="6" s="1"/>
  <c r="CU180" i="6"/>
  <c r="JP180" i="6" s="1"/>
  <c r="CS180" i="6"/>
  <c r="CP180" i="6"/>
  <c r="CO180" i="6"/>
  <c r="JN180" i="6" s="1"/>
  <c r="CI180" i="6"/>
  <c r="JH180" i="6" s="1"/>
  <c r="CG180" i="6"/>
  <c r="JF180" i="6" s="1"/>
  <c r="CF180" i="6"/>
  <c r="JD180" i="6" s="1"/>
  <c r="CC180" i="6"/>
  <c r="IZ180" i="6" s="1"/>
  <c r="CA180" i="6"/>
  <c r="IX180" i="6" s="1"/>
  <c r="BZ180" i="6"/>
  <c r="IV180" i="6" s="1"/>
  <c r="BW180" i="6"/>
  <c r="IR180" i="6" s="1"/>
  <c r="BU180" i="6"/>
  <c r="BT180" i="6"/>
  <c r="BQ180" i="6"/>
  <c r="IN180" i="6" s="1"/>
  <c r="BP180" i="6"/>
  <c r="IP180" i="6" s="1"/>
  <c r="BL180" i="6"/>
  <c r="IJ180" i="6" s="1"/>
  <c r="BJ180" i="6"/>
  <c r="BI180" i="6"/>
  <c r="IF180" i="6" s="1"/>
  <c r="BF180" i="6"/>
  <c r="BG180" i="6" s="1"/>
  <c r="BC180" i="6"/>
  <c r="AY180" i="6"/>
  <c r="IB180" i="6" s="1"/>
  <c r="AW180" i="6"/>
  <c r="AV180" i="6"/>
  <c r="AT180" i="6"/>
  <c r="AR180" i="6"/>
  <c r="AQ180" i="6"/>
  <c r="AM180" i="6"/>
  <c r="HT180" i="6" s="1"/>
  <c r="AK180" i="6"/>
  <c r="AJ180" i="6"/>
  <c r="AG180" i="6"/>
  <c r="HP180" i="6" s="1"/>
  <c r="AF180" i="6"/>
  <c r="HR180" i="6" s="1"/>
  <c r="K180" i="6"/>
  <c r="L180" i="6" s="1"/>
  <c r="MQ180" i="6" s="1"/>
  <c r="OB181" i="6" s="1"/>
  <c r="E180" i="6"/>
  <c r="D180" i="6"/>
  <c r="NX179" i="6"/>
  <c r="NV179" i="6"/>
  <c r="NK179" i="6"/>
  <c r="NJ179" i="6"/>
  <c r="NI179" i="6"/>
  <c r="NH179" i="6"/>
  <c r="NF179" i="6"/>
  <c r="ND179" i="6"/>
  <c r="NC179" i="6"/>
  <c r="NA179" i="6"/>
  <c r="MZ179" i="6"/>
  <c r="MY179" i="6"/>
  <c r="MW179" i="6"/>
  <c r="MV179" i="6"/>
  <c r="MO179" i="6"/>
  <c r="NZ180" i="6" s="1"/>
  <c r="GH179" i="6"/>
  <c r="GE179" i="6"/>
  <c r="GD179" i="6"/>
  <c r="GC179" i="6"/>
  <c r="GB179" i="6"/>
  <c r="GA179" i="6"/>
  <c r="FZ179" i="6"/>
  <c r="FY179" i="6"/>
  <c r="FX179" i="6"/>
  <c r="FU179" i="6"/>
  <c r="FS179" i="6"/>
  <c r="MJ179" i="6" s="1"/>
  <c r="FQ179" i="6"/>
  <c r="MF179" i="6" s="1"/>
  <c r="FP179" i="6"/>
  <c r="MH179" i="6" s="1"/>
  <c r="FM179" i="6"/>
  <c r="MB179" i="6" s="1"/>
  <c r="FK179" i="6"/>
  <c r="LX179" i="6" s="1"/>
  <c r="FJ179" i="6"/>
  <c r="LZ179" i="6" s="1"/>
  <c r="FG179" i="6"/>
  <c r="LT179" i="6" s="1"/>
  <c r="FE179" i="6"/>
  <c r="LP179" i="6" s="1"/>
  <c r="FD179" i="6"/>
  <c r="LR179" i="6" s="1"/>
  <c r="FA179" i="6"/>
  <c r="LL179" i="6" s="1"/>
  <c r="EY179" i="6"/>
  <c r="EX179" i="6"/>
  <c r="EU179" i="6"/>
  <c r="LH179" i="6" s="1"/>
  <c r="ET179" i="6"/>
  <c r="LJ179" i="6" s="1"/>
  <c r="EO179" i="6"/>
  <c r="EP179" i="6" s="1"/>
  <c r="LD179" i="6" s="1"/>
  <c r="EN179" i="6"/>
  <c r="EM179" i="6"/>
  <c r="EK179" i="6"/>
  <c r="KZ179" i="6" s="1"/>
  <c r="EJ179" i="6"/>
  <c r="LB179" i="6" s="1"/>
  <c r="EE179" i="6"/>
  <c r="KV179" i="6" s="1"/>
  <c r="EC179" i="6"/>
  <c r="EB179" i="6"/>
  <c r="DW179" i="6"/>
  <c r="KR179" i="6" s="1"/>
  <c r="DV179" i="6"/>
  <c r="KT179" i="6" s="1"/>
  <c r="DR179" i="6"/>
  <c r="KN179" i="6" s="1"/>
  <c r="DP179" i="6"/>
  <c r="DO179" i="6"/>
  <c r="DM179" i="6"/>
  <c r="KJ179" i="6" s="1"/>
  <c r="DL179" i="6"/>
  <c r="KL179" i="6" s="1"/>
  <c r="DG179" i="6"/>
  <c r="KF179" i="6" s="1"/>
  <c r="DE179" i="6"/>
  <c r="KB179" i="6" s="1"/>
  <c r="DD179" i="6"/>
  <c r="KD179" i="6" s="1"/>
  <c r="DA179" i="6"/>
  <c r="JX179" i="6" s="1"/>
  <c r="CY179" i="6"/>
  <c r="JT179" i="6" s="1"/>
  <c r="CX179" i="6"/>
  <c r="JV179" i="6" s="1"/>
  <c r="CU179" i="6"/>
  <c r="JP179" i="6" s="1"/>
  <c r="CS179" i="6"/>
  <c r="CP179" i="6"/>
  <c r="CO179" i="6"/>
  <c r="JN179" i="6" s="1"/>
  <c r="CI179" i="6"/>
  <c r="JH179" i="6" s="1"/>
  <c r="CG179" i="6"/>
  <c r="JF179" i="6" s="1"/>
  <c r="CF179" i="6"/>
  <c r="JD179" i="6" s="1"/>
  <c r="CC179" i="6"/>
  <c r="IZ179" i="6" s="1"/>
  <c r="CA179" i="6"/>
  <c r="IX179" i="6" s="1"/>
  <c r="BZ179" i="6"/>
  <c r="IV179" i="6" s="1"/>
  <c r="BW179" i="6"/>
  <c r="IR179" i="6" s="1"/>
  <c r="BU179" i="6"/>
  <c r="BT179" i="6"/>
  <c r="BQ179" i="6"/>
  <c r="IN179" i="6" s="1"/>
  <c r="BP179" i="6"/>
  <c r="IP179" i="6" s="1"/>
  <c r="BL179" i="6"/>
  <c r="IJ179" i="6" s="1"/>
  <c r="BJ179" i="6"/>
  <c r="BI179" i="6"/>
  <c r="IF179" i="6" s="1"/>
  <c r="BF179" i="6"/>
  <c r="BG179" i="6" s="1"/>
  <c r="BC179" i="6"/>
  <c r="AY179" i="6"/>
  <c r="IB179" i="6" s="1"/>
  <c r="AW179" i="6"/>
  <c r="AV179" i="6"/>
  <c r="AT179" i="6"/>
  <c r="AR179" i="6"/>
  <c r="AQ179" i="6"/>
  <c r="AM179" i="6"/>
  <c r="HT179" i="6" s="1"/>
  <c r="AK179" i="6"/>
  <c r="AJ179" i="6"/>
  <c r="AG179" i="6"/>
  <c r="HP179" i="6" s="1"/>
  <c r="AF179" i="6"/>
  <c r="HR179" i="6" s="1"/>
  <c r="K179" i="6"/>
  <c r="L179" i="6" s="1"/>
  <c r="MQ179" i="6" s="1"/>
  <c r="OB180" i="6" s="1"/>
  <c r="E179" i="6"/>
  <c r="D179" i="6"/>
  <c r="NX178" i="6"/>
  <c r="NV178" i="6"/>
  <c r="NK178" i="6"/>
  <c r="NJ178" i="6"/>
  <c r="NI178" i="6"/>
  <c r="NH178" i="6"/>
  <c r="NF178" i="6"/>
  <c r="ND178" i="6"/>
  <c r="NC178" i="6"/>
  <c r="NA178" i="6"/>
  <c r="MZ178" i="6"/>
  <c r="MY178" i="6"/>
  <c r="MW178" i="6"/>
  <c r="MV178" i="6"/>
  <c r="MO178" i="6"/>
  <c r="NZ179" i="6" s="1"/>
  <c r="GH178" i="6"/>
  <c r="GE178" i="6"/>
  <c r="GD178" i="6"/>
  <c r="GC178" i="6"/>
  <c r="GB178" i="6"/>
  <c r="GA178" i="6"/>
  <c r="FZ178" i="6"/>
  <c r="FY178" i="6"/>
  <c r="FX178" i="6"/>
  <c r="FU178" i="6"/>
  <c r="FS178" i="6"/>
  <c r="MJ178" i="6" s="1"/>
  <c r="FQ178" i="6"/>
  <c r="MF178" i="6" s="1"/>
  <c r="FP178" i="6"/>
  <c r="MH178" i="6" s="1"/>
  <c r="FM178" i="6"/>
  <c r="MB178" i="6" s="1"/>
  <c r="FK178" i="6"/>
  <c r="LX178" i="6" s="1"/>
  <c r="FJ178" i="6"/>
  <c r="LZ178" i="6" s="1"/>
  <c r="FG178" i="6"/>
  <c r="LT178" i="6" s="1"/>
  <c r="FE178" i="6"/>
  <c r="LP178" i="6" s="1"/>
  <c r="FD178" i="6"/>
  <c r="LR178" i="6" s="1"/>
  <c r="FA178" i="6"/>
  <c r="LL178" i="6" s="1"/>
  <c r="EY178" i="6"/>
  <c r="EX178" i="6"/>
  <c r="EU178" i="6"/>
  <c r="LH178" i="6" s="1"/>
  <c r="ET178" i="6"/>
  <c r="LJ178" i="6" s="1"/>
  <c r="EO178" i="6"/>
  <c r="EP178" i="6" s="1"/>
  <c r="LD178" i="6" s="1"/>
  <c r="EN178" i="6"/>
  <c r="EM178" i="6"/>
  <c r="EK178" i="6"/>
  <c r="KZ178" i="6" s="1"/>
  <c r="EJ178" i="6"/>
  <c r="LB178" i="6" s="1"/>
  <c r="EE178" i="6"/>
  <c r="KV178" i="6" s="1"/>
  <c r="EC178" i="6"/>
  <c r="EB178" i="6"/>
  <c r="DW178" i="6"/>
  <c r="KR178" i="6" s="1"/>
  <c r="DV178" i="6"/>
  <c r="KT178" i="6" s="1"/>
  <c r="DR178" i="6"/>
  <c r="KN178" i="6" s="1"/>
  <c r="DP178" i="6"/>
  <c r="DO178" i="6"/>
  <c r="DM178" i="6"/>
  <c r="KJ178" i="6" s="1"/>
  <c r="DL178" i="6"/>
  <c r="KL178" i="6" s="1"/>
  <c r="DG178" i="6"/>
  <c r="KF178" i="6" s="1"/>
  <c r="DE178" i="6"/>
  <c r="KB178" i="6" s="1"/>
  <c r="DD178" i="6"/>
  <c r="KD178" i="6" s="1"/>
  <c r="DA178" i="6"/>
  <c r="JX178" i="6" s="1"/>
  <c r="CY178" i="6"/>
  <c r="JT178" i="6" s="1"/>
  <c r="CX178" i="6"/>
  <c r="JV178" i="6" s="1"/>
  <c r="CU178" i="6"/>
  <c r="JP178" i="6" s="1"/>
  <c r="CS178" i="6"/>
  <c r="CP178" i="6"/>
  <c r="CO178" i="6"/>
  <c r="JN178" i="6" s="1"/>
  <c r="CI178" i="6"/>
  <c r="JH178" i="6" s="1"/>
  <c r="CG178" i="6"/>
  <c r="JF178" i="6" s="1"/>
  <c r="CF178" i="6"/>
  <c r="JD178" i="6" s="1"/>
  <c r="CC178" i="6"/>
  <c r="IZ178" i="6" s="1"/>
  <c r="CA178" i="6"/>
  <c r="IX178" i="6" s="1"/>
  <c r="BZ178" i="6"/>
  <c r="IV178" i="6" s="1"/>
  <c r="BW178" i="6"/>
  <c r="IR178" i="6" s="1"/>
  <c r="BU178" i="6"/>
  <c r="BT178" i="6"/>
  <c r="BQ178" i="6"/>
  <c r="IN178" i="6" s="1"/>
  <c r="BP178" i="6"/>
  <c r="IP178" i="6" s="1"/>
  <c r="BL178" i="6"/>
  <c r="IJ178" i="6" s="1"/>
  <c r="BJ178" i="6"/>
  <c r="BI178" i="6"/>
  <c r="IF178" i="6" s="1"/>
  <c r="BF178" i="6"/>
  <c r="BG178" i="6" s="1"/>
  <c r="BC178" i="6"/>
  <c r="AY178" i="6"/>
  <c r="IB178" i="6" s="1"/>
  <c r="AW178" i="6"/>
  <c r="AV178" i="6"/>
  <c r="AT178" i="6"/>
  <c r="AR178" i="6"/>
  <c r="AQ178" i="6"/>
  <c r="AM178" i="6"/>
  <c r="HT178" i="6" s="1"/>
  <c r="AK178" i="6"/>
  <c r="AJ178" i="6"/>
  <c r="AG178" i="6"/>
  <c r="HP178" i="6" s="1"/>
  <c r="AF178" i="6"/>
  <c r="HR178" i="6" s="1"/>
  <c r="K178" i="6"/>
  <c r="E178" i="6"/>
  <c r="D178" i="6"/>
  <c r="NX177" i="6"/>
  <c r="NV177" i="6"/>
  <c r="NK177" i="6"/>
  <c r="NJ177" i="6"/>
  <c r="NI177" i="6"/>
  <c r="NH177" i="6"/>
  <c r="NF177" i="6"/>
  <c r="ND177" i="6"/>
  <c r="NC177" i="6"/>
  <c r="NA177" i="6"/>
  <c r="MZ177" i="6"/>
  <c r="MY177" i="6"/>
  <c r="MW177" i="6"/>
  <c r="MV177" i="6"/>
  <c r="MO177" i="6"/>
  <c r="NZ178" i="6" s="1"/>
  <c r="GH177" i="6"/>
  <c r="GE177" i="6"/>
  <c r="GD177" i="6"/>
  <c r="GC177" i="6"/>
  <c r="GB177" i="6"/>
  <c r="GA177" i="6"/>
  <c r="FZ177" i="6"/>
  <c r="FY177" i="6"/>
  <c r="FX177" i="6"/>
  <c r="FU177" i="6"/>
  <c r="FS177" i="6"/>
  <c r="MJ177" i="6" s="1"/>
  <c r="FQ177" i="6"/>
  <c r="MF177" i="6" s="1"/>
  <c r="FP177" i="6"/>
  <c r="MH177" i="6" s="1"/>
  <c r="FM177" i="6"/>
  <c r="MB177" i="6" s="1"/>
  <c r="FK177" i="6"/>
  <c r="LX177" i="6" s="1"/>
  <c r="FJ177" i="6"/>
  <c r="LZ177" i="6" s="1"/>
  <c r="FG177" i="6"/>
  <c r="LT177" i="6" s="1"/>
  <c r="FE177" i="6"/>
  <c r="LP177" i="6" s="1"/>
  <c r="FD177" i="6"/>
  <c r="LR177" i="6" s="1"/>
  <c r="FA177" i="6"/>
  <c r="LL177" i="6" s="1"/>
  <c r="EY177" i="6"/>
  <c r="EX177" i="6"/>
  <c r="EU177" i="6"/>
  <c r="LH177" i="6" s="1"/>
  <c r="ET177" i="6"/>
  <c r="LJ177" i="6" s="1"/>
  <c r="EO177" i="6"/>
  <c r="EP177" i="6" s="1"/>
  <c r="LD177" i="6" s="1"/>
  <c r="EN177" i="6"/>
  <c r="EM177" i="6"/>
  <c r="EK177" i="6"/>
  <c r="KZ177" i="6" s="1"/>
  <c r="EJ177" i="6"/>
  <c r="LB177" i="6" s="1"/>
  <c r="EE177" i="6"/>
  <c r="KV177" i="6" s="1"/>
  <c r="EC177" i="6"/>
  <c r="EB177" i="6"/>
  <c r="DW177" i="6"/>
  <c r="KR177" i="6" s="1"/>
  <c r="DV177" i="6"/>
  <c r="KT177" i="6" s="1"/>
  <c r="DR177" i="6"/>
  <c r="KN177" i="6" s="1"/>
  <c r="DP177" i="6"/>
  <c r="DO177" i="6"/>
  <c r="DM177" i="6"/>
  <c r="KJ177" i="6" s="1"/>
  <c r="DL177" i="6"/>
  <c r="KL177" i="6" s="1"/>
  <c r="DG177" i="6"/>
  <c r="KF177" i="6" s="1"/>
  <c r="DE177" i="6"/>
  <c r="KB177" i="6" s="1"/>
  <c r="DD177" i="6"/>
  <c r="KD177" i="6" s="1"/>
  <c r="DA177" i="6"/>
  <c r="JX177" i="6" s="1"/>
  <c r="CY177" i="6"/>
  <c r="JT177" i="6" s="1"/>
  <c r="CX177" i="6"/>
  <c r="JV177" i="6" s="1"/>
  <c r="CU177" i="6"/>
  <c r="JP177" i="6" s="1"/>
  <c r="CS177" i="6"/>
  <c r="CP177" i="6"/>
  <c r="CO177" i="6"/>
  <c r="JN177" i="6" s="1"/>
  <c r="CI177" i="6"/>
  <c r="JH177" i="6" s="1"/>
  <c r="CG177" i="6"/>
  <c r="JF177" i="6" s="1"/>
  <c r="CF177" i="6"/>
  <c r="JD177" i="6" s="1"/>
  <c r="CC177" i="6"/>
  <c r="IZ177" i="6" s="1"/>
  <c r="CA177" i="6"/>
  <c r="IX177" i="6" s="1"/>
  <c r="BZ177" i="6"/>
  <c r="IV177" i="6" s="1"/>
  <c r="BW177" i="6"/>
  <c r="IR177" i="6" s="1"/>
  <c r="BU177" i="6"/>
  <c r="BT177" i="6"/>
  <c r="BQ177" i="6"/>
  <c r="IN177" i="6" s="1"/>
  <c r="BP177" i="6"/>
  <c r="IP177" i="6" s="1"/>
  <c r="BL177" i="6"/>
  <c r="IJ177" i="6" s="1"/>
  <c r="BJ177" i="6"/>
  <c r="BI177" i="6"/>
  <c r="IF177" i="6" s="1"/>
  <c r="BF177" i="6"/>
  <c r="BG177" i="6" s="1"/>
  <c r="BC177" i="6"/>
  <c r="AY177" i="6"/>
  <c r="IB177" i="6" s="1"/>
  <c r="AW177" i="6"/>
  <c r="AV177" i="6"/>
  <c r="AT177" i="6"/>
  <c r="AR177" i="6"/>
  <c r="AQ177" i="6"/>
  <c r="AM177" i="6"/>
  <c r="HT177" i="6" s="1"/>
  <c r="AK177" i="6"/>
  <c r="AJ177" i="6"/>
  <c r="AG177" i="6"/>
  <c r="HP177" i="6" s="1"/>
  <c r="AF177" i="6"/>
  <c r="HR177" i="6" s="1"/>
  <c r="K177" i="6"/>
  <c r="L177" i="6" s="1"/>
  <c r="MQ177" i="6" s="1"/>
  <c r="OB178" i="6" s="1"/>
  <c r="E177" i="6"/>
  <c r="D177" i="6"/>
  <c r="NX176" i="6"/>
  <c r="NV176" i="6"/>
  <c r="NK176" i="6"/>
  <c r="NJ176" i="6"/>
  <c r="NI176" i="6"/>
  <c r="NH176" i="6"/>
  <c r="NF176" i="6"/>
  <c r="ND176" i="6"/>
  <c r="NC176" i="6"/>
  <c r="NA176" i="6"/>
  <c r="MZ176" i="6"/>
  <c r="MY176" i="6"/>
  <c r="MW176" i="6"/>
  <c r="MV176" i="6"/>
  <c r="MO176" i="6"/>
  <c r="NZ177" i="6" s="1"/>
  <c r="GH176" i="6"/>
  <c r="GE176" i="6"/>
  <c r="GD176" i="6"/>
  <c r="GC176" i="6"/>
  <c r="GB176" i="6"/>
  <c r="GA176" i="6"/>
  <c r="FZ176" i="6"/>
  <c r="FY176" i="6"/>
  <c r="FX176" i="6"/>
  <c r="FU176" i="6"/>
  <c r="FS176" i="6"/>
  <c r="MJ176" i="6" s="1"/>
  <c r="FQ176" i="6"/>
  <c r="MF176" i="6" s="1"/>
  <c r="FP176" i="6"/>
  <c r="MH176" i="6" s="1"/>
  <c r="FM176" i="6"/>
  <c r="MB176" i="6" s="1"/>
  <c r="FK176" i="6"/>
  <c r="LX176" i="6" s="1"/>
  <c r="FJ176" i="6"/>
  <c r="LZ176" i="6" s="1"/>
  <c r="FG176" i="6"/>
  <c r="LT176" i="6" s="1"/>
  <c r="FE176" i="6"/>
  <c r="LP176" i="6" s="1"/>
  <c r="FD176" i="6"/>
  <c r="LR176" i="6" s="1"/>
  <c r="FA176" i="6"/>
  <c r="LL176" i="6" s="1"/>
  <c r="EY176" i="6"/>
  <c r="EX176" i="6"/>
  <c r="EU176" i="6"/>
  <c r="LH176" i="6" s="1"/>
  <c r="ET176" i="6"/>
  <c r="LJ176" i="6" s="1"/>
  <c r="EO176" i="6"/>
  <c r="EP176" i="6" s="1"/>
  <c r="LD176" i="6" s="1"/>
  <c r="EN176" i="6"/>
  <c r="EM176" i="6"/>
  <c r="EK176" i="6"/>
  <c r="KZ176" i="6" s="1"/>
  <c r="EJ176" i="6"/>
  <c r="LB176" i="6" s="1"/>
  <c r="EE176" i="6"/>
  <c r="KV176" i="6" s="1"/>
  <c r="EC176" i="6"/>
  <c r="EB176" i="6"/>
  <c r="DW176" i="6"/>
  <c r="KR176" i="6" s="1"/>
  <c r="DV176" i="6"/>
  <c r="KT176" i="6" s="1"/>
  <c r="DR176" i="6"/>
  <c r="KN176" i="6" s="1"/>
  <c r="DP176" i="6"/>
  <c r="DO176" i="6"/>
  <c r="DM176" i="6"/>
  <c r="KJ176" i="6" s="1"/>
  <c r="DL176" i="6"/>
  <c r="KL176" i="6" s="1"/>
  <c r="DG176" i="6"/>
  <c r="KF176" i="6" s="1"/>
  <c r="DE176" i="6"/>
  <c r="KB176" i="6" s="1"/>
  <c r="DD176" i="6"/>
  <c r="KD176" i="6" s="1"/>
  <c r="DA176" i="6"/>
  <c r="JX176" i="6" s="1"/>
  <c r="CY176" i="6"/>
  <c r="JT176" i="6" s="1"/>
  <c r="CX176" i="6"/>
  <c r="JV176" i="6" s="1"/>
  <c r="CU176" i="6"/>
  <c r="JP176" i="6" s="1"/>
  <c r="CS176" i="6"/>
  <c r="CP176" i="6"/>
  <c r="CO176" i="6"/>
  <c r="JN176" i="6" s="1"/>
  <c r="CI176" i="6"/>
  <c r="JH176" i="6" s="1"/>
  <c r="CG176" i="6"/>
  <c r="JF176" i="6" s="1"/>
  <c r="CF176" i="6"/>
  <c r="JD176" i="6" s="1"/>
  <c r="CC176" i="6"/>
  <c r="IZ176" i="6" s="1"/>
  <c r="CA176" i="6"/>
  <c r="IX176" i="6" s="1"/>
  <c r="BZ176" i="6"/>
  <c r="IV176" i="6" s="1"/>
  <c r="BW176" i="6"/>
  <c r="IR176" i="6" s="1"/>
  <c r="BU176" i="6"/>
  <c r="BT176" i="6"/>
  <c r="BQ176" i="6"/>
  <c r="IN176" i="6" s="1"/>
  <c r="BP176" i="6"/>
  <c r="IP176" i="6" s="1"/>
  <c r="BL176" i="6"/>
  <c r="IJ176" i="6" s="1"/>
  <c r="BJ176" i="6"/>
  <c r="BI176" i="6"/>
  <c r="IF176" i="6" s="1"/>
  <c r="BF176" i="6"/>
  <c r="BG176" i="6" s="1"/>
  <c r="BC176" i="6"/>
  <c r="AY176" i="6"/>
  <c r="IB176" i="6" s="1"/>
  <c r="AW176" i="6"/>
  <c r="AV176" i="6"/>
  <c r="AT176" i="6"/>
  <c r="AR176" i="6"/>
  <c r="AQ176" i="6"/>
  <c r="AM176" i="6"/>
  <c r="HT176" i="6" s="1"/>
  <c r="AK176" i="6"/>
  <c r="AJ176" i="6"/>
  <c r="AG176" i="6"/>
  <c r="HP176" i="6" s="1"/>
  <c r="AF176" i="6"/>
  <c r="HR176" i="6" s="1"/>
  <c r="K176" i="6"/>
  <c r="L176" i="6" s="1"/>
  <c r="MQ176" i="6" s="1"/>
  <c r="OB177" i="6" s="1"/>
  <c r="E176" i="6"/>
  <c r="D176" i="6"/>
  <c r="NX175" i="6"/>
  <c r="NV175" i="6"/>
  <c r="NK175" i="6"/>
  <c r="NJ175" i="6"/>
  <c r="NI175" i="6"/>
  <c r="NH175" i="6"/>
  <c r="NF175" i="6"/>
  <c r="ND175" i="6"/>
  <c r="NC175" i="6"/>
  <c r="NA175" i="6"/>
  <c r="MZ175" i="6"/>
  <c r="MY175" i="6"/>
  <c r="MW175" i="6"/>
  <c r="MV175" i="6"/>
  <c r="MO175" i="6"/>
  <c r="NZ176" i="6" s="1"/>
  <c r="GH175" i="6"/>
  <c r="GE175" i="6"/>
  <c r="GD175" i="6"/>
  <c r="GC175" i="6"/>
  <c r="GB175" i="6"/>
  <c r="GA175" i="6"/>
  <c r="FZ175" i="6"/>
  <c r="FY175" i="6"/>
  <c r="FX175" i="6"/>
  <c r="FU175" i="6"/>
  <c r="FS175" i="6"/>
  <c r="MJ175" i="6" s="1"/>
  <c r="FQ175" i="6"/>
  <c r="MF175" i="6" s="1"/>
  <c r="FP175" i="6"/>
  <c r="MH175" i="6" s="1"/>
  <c r="FM175" i="6"/>
  <c r="MB175" i="6" s="1"/>
  <c r="FK175" i="6"/>
  <c r="LX175" i="6" s="1"/>
  <c r="FJ175" i="6"/>
  <c r="LZ175" i="6" s="1"/>
  <c r="FG175" i="6"/>
  <c r="LT175" i="6" s="1"/>
  <c r="FE175" i="6"/>
  <c r="LP175" i="6" s="1"/>
  <c r="FD175" i="6"/>
  <c r="LR175" i="6" s="1"/>
  <c r="FA175" i="6"/>
  <c r="LL175" i="6" s="1"/>
  <c r="EY175" i="6"/>
  <c r="EX175" i="6"/>
  <c r="EU175" i="6"/>
  <c r="LH175" i="6" s="1"/>
  <c r="ET175" i="6"/>
  <c r="LJ175" i="6" s="1"/>
  <c r="EO175" i="6"/>
  <c r="EP175" i="6" s="1"/>
  <c r="LD175" i="6" s="1"/>
  <c r="EN175" i="6"/>
  <c r="EM175" i="6"/>
  <c r="EK175" i="6"/>
  <c r="KZ175" i="6" s="1"/>
  <c r="EJ175" i="6"/>
  <c r="LB175" i="6" s="1"/>
  <c r="EE175" i="6"/>
  <c r="KV175" i="6" s="1"/>
  <c r="EC175" i="6"/>
  <c r="EB175" i="6"/>
  <c r="DW175" i="6"/>
  <c r="KR175" i="6" s="1"/>
  <c r="DV175" i="6"/>
  <c r="KT175" i="6" s="1"/>
  <c r="DR175" i="6"/>
  <c r="KN175" i="6" s="1"/>
  <c r="DP175" i="6"/>
  <c r="DO175" i="6"/>
  <c r="DM175" i="6"/>
  <c r="KJ175" i="6" s="1"/>
  <c r="DL175" i="6"/>
  <c r="KL175" i="6" s="1"/>
  <c r="DG175" i="6"/>
  <c r="KF175" i="6" s="1"/>
  <c r="DE175" i="6"/>
  <c r="KB175" i="6" s="1"/>
  <c r="DD175" i="6"/>
  <c r="KD175" i="6" s="1"/>
  <c r="DA175" i="6"/>
  <c r="JX175" i="6" s="1"/>
  <c r="CY175" i="6"/>
  <c r="JT175" i="6" s="1"/>
  <c r="CX175" i="6"/>
  <c r="JV175" i="6" s="1"/>
  <c r="CU175" i="6"/>
  <c r="JP175" i="6" s="1"/>
  <c r="CS175" i="6"/>
  <c r="CP175" i="6"/>
  <c r="CO175" i="6"/>
  <c r="JN175" i="6" s="1"/>
  <c r="CI175" i="6"/>
  <c r="JH175" i="6" s="1"/>
  <c r="CG175" i="6"/>
  <c r="JF175" i="6" s="1"/>
  <c r="CF175" i="6"/>
  <c r="JD175" i="6" s="1"/>
  <c r="CC175" i="6"/>
  <c r="IZ175" i="6" s="1"/>
  <c r="CA175" i="6"/>
  <c r="IX175" i="6" s="1"/>
  <c r="BZ175" i="6"/>
  <c r="IV175" i="6" s="1"/>
  <c r="BW175" i="6"/>
  <c r="IR175" i="6" s="1"/>
  <c r="BU175" i="6"/>
  <c r="BT175" i="6"/>
  <c r="BQ175" i="6"/>
  <c r="IN175" i="6" s="1"/>
  <c r="BP175" i="6"/>
  <c r="IP175" i="6" s="1"/>
  <c r="BL175" i="6"/>
  <c r="IJ175" i="6" s="1"/>
  <c r="BJ175" i="6"/>
  <c r="BI175" i="6"/>
  <c r="IF175" i="6" s="1"/>
  <c r="BF175" i="6"/>
  <c r="BG175" i="6" s="1"/>
  <c r="BC175" i="6"/>
  <c r="AY175" i="6"/>
  <c r="IB175" i="6" s="1"/>
  <c r="AW175" i="6"/>
  <c r="AV175" i="6"/>
  <c r="AT175" i="6"/>
  <c r="AR175" i="6"/>
  <c r="AQ175" i="6"/>
  <c r="AM175" i="6"/>
  <c r="HT175" i="6" s="1"/>
  <c r="AK175" i="6"/>
  <c r="AJ175" i="6"/>
  <c r="AG175" i="6"/>
  <c r="HP175" i="6" s="1"/>
  <c r="AF175" i="6"/>
  <c r="HR175" i="6" s="1"/>
  <c r="K175" i="6"/>
  <c r="L175" i="6" s="1"/>
  <c r="MQ175" i="6" s="1"/>
  <c r="OB176" i="6" s="1"/>
  <c r="E175" i="6"/>
  <c r="D175" i="6"/>
  <c r="NX174" i="6"/>
  <c r="NV174" i="6"/>
  <c r="NK174" i="6"/>
  <c r="NJ174" i="6"/>
  <c r="NI174" i="6"/>
  <c r="NH174" i="6"/>
  <c r="NF174" i="6"/>
  <c r="ND174" i="6"/>
  <c r="NC174" i="6"/>
  <c r="NA174" i="6"/>
  <c r="MZ174" i="6"/>
  <c r="MY174" i="6"/>
  <c r="MW174" i="6"/>
  <c r="MV174" i="6"/>
  <c r="MO174" i="6"/>
  <c r="NZ175" i="6" s="1"/>
  <c r="GH174" i="6"/>
  <c r="GE174" i="6"/>
  <c r="GD174" i="6"/>
  <c r="GC174" i="6"/>
  <c r="GB174" i="6"/>
  <c r="GA174" i="6"/>
  <c r="FZ174" i="6"/>
  <c r="FY174" i="6"/>
  <c r="FX174" i="6"/>
  <c r="FU174" i="6"/>
  <c r="FS174" i="6"/>
  <c r="MJ174" i="6" s="1"/>
  <c r="FQ174" i="6"/>
  <c r="MF174" i="6" s="1"/>
  <c r="FP174" i="6"/>
  <c r="MH174" i="6" s="1"/>
  <c r="FM174" i="6"/>
  <c r="MB174" i="6" s="1"/>
  <c r="FK174" i="6"/>
  <c r="LX174" i="6" s="1"/>
  <c r="FJ174" i="6"/>
  <c r="LZ174" i="6" s="1"/>
  <c r="FG174" i="6"/>
  <c r="LT174" i="6" s="1"/>
  <c r="FE174" i="6"/>
  <c r="LP174" i="6" s="1"/>
  <c r="FD174" i="6"/>
  <c r="LR174" i="6" s="1"/>
  <c r="FA174" i="6"/>
  <c r="LL174" i="6" s="1"/>
  <c r="EY174" i="6"/>
  <c r="EX174" i="6"/>
  <c r="EU174" i="6"/>
  <c r="LH174" i="6" s="1"/>
  <c r="ET174" i="6"/>
  <c r="LJ174" i="6" s="1"/>
  <c r="EO174" i="6"/>
  <c r="EP174" i="6" s="1"/>
  <c r="LD174" i="6" s="1"/>
  <c r="EN174" i="6"/>
  <c r="EM174" i="6"/>
  <c r="EK174" i="6"/>
  <c r="KZ174" i="6" s="1"/>
  <c r="EJ174" i="6"/>
  <c r="LB174" i="6" s="1"/>
  <c r="EE174" i="6"/>
  <c r="KV174" i="6" s="1"/>
  <c r="EC174" i="6"/>
  <c r="EB174" i="6"/>
  <c r="DW174" i="6"/>
  <c r="KR174" i="6" s="1"/>
  <c r="DV174" i="6"/>
  <c r="KT174" i="6" s="1"/>
  <c r="DR174" i="6"/>
  <c r="KN174" i="6" s="1"/>
  <c r="DP174" i="6"/>
  <c r="DO174" i="6"/>
  <c r="DM174" i="6"/>
  <c r="KJ174" i="6" s="1"/>
  <c r="DL174" i="6"/>
  <c r="KL174" i="6" s="1"/>
  <c r="DG174" i="6"/>
  <c r="KF174" i="6" s="1"/>
  <c r="DE174" i="6"/>
  <c r="KB174" i="6" s="1"/>
  <c r="DD174" i="6"/>
  <c r="KD174" i="6" s="1"/>
  <c r="DA174" i="6"/>
  <c r="JX174" i="6" s="1"/>
  <c r="CY174" i="6"/>
  <c r="JT174" i="6" s="1"/>
  <c r="CX174" i="6"/>
  <c r="JV174" i="6" s="1"/>
  <c r="CU174" i="6"/>
  <c r="JP174" i="6" s="1"/>
  <c r="CS174" i="6"/>
  <c r="CP174" i="6"/>
  <c r="CO174" i="6"/>
  <c r="JN174" i="6" s="1"/>
  <c r="CI174" i="6"/>
  <c r="JH174" i="6" s="1"/>
  <c r="CG174" i="6"/>
  <c r="JF174" i="6" s="1"/>
  <c r="CF174" i="6"/>
  <c r="JD174" i="6" s="1"/>
  <c r="CC174" i="6"/>
  <c r="IZ174" i="6" s="1"/>
  <c r="CA174" i="6"/>
  <c r="IX174" i="6" s="1"/>
  <c r="BZ174" i="6"/>
  <c r="IV174" i="6" s="1"/>
  <c r="BW174" i="6"/>
  <c r="IR174" i="6" s="1"/>
  <c r="BU174" i="6"/>
  <c r="BT174" i="6"/>
  <c r="BQ174" i="6"/>
  <c r="IN174" i="6" s="1"/>
  <c r="BP174" i="6"/>
  <c r="IP174" i="6" s="1"/>
  <c r="BL174" i="6"/>
  <c r="IJ174" i="6" s="1"/>
  <c r="BJ174" i="6"/>
  <c r="BI174" i="6"/>
  <c r="IF174" i="6" s="1"/>
  <c r="BF174" i="6"/>
  <c r="BG174" i="6" s="1"/>
  <c r="BC174" i="6"/>
  <c r="AY174" i="6"/>
  <c r="IB174" i="6" s="1"/>
  <c r="AW174" i="6"/>
  <c r="AV174" i="6"/>
  <c r="AT174" i="6"/>
  <c r="AR174" i="6"/>
  <c r="AQ174" i="6"/>
  <c r="AM174" i="6"/>
  <c r="HT174" i="6" s="1"/>
  <c r="AK174" i="6"/>
  <c r="AJ174" i="6"/>
  <c r="AG174" i="6"/>
  <c r="HP174" i="6" s="1"/>
  <c r="AF174" i="6"/>
  <c r="HR174" i="6" s="1"/>
  <c r="K174" i="6"/>
  <c r="E174" i="6"/>
  <c r="D174" i="6"/>
  <c r="NX173" i="6"/>
  <c r="NV173" i="6"/>
  <c r="NK173" i="6"/>
  <c r="NJ173" i="6"/>
  <c r="NI173" i="6"/>
  <c r="NH173" i="6"/>
  <c r="NF173" i="6"/>
  <c r="ND173" i="6"/>
  <c r="NC173" i="6"/>
  <c r="NA173" i="6"/>
  <c r="MZ173" i="6"/>
  <c r="MY173" i="6"/>
  <c r="MW173" i="6"/>
  <c r="MV173" i="6"/>
  <c r="MO173" i="6"/>
  <c r="NZ174" i="6" s="1"/>
  <c r="GH173" i="6"/>
  <c r="GE173" i="6"/>
  <c r="GD173" i="6"/>
  <c r="GC173" i="6"/>
  <c r="GB173" i="6"/>
  <c r="GA173" i="6"/>
  <c r="FZ173" i="6"/>
  <c r="FY173" i="6"/>
  <c r="FX173" i="6"/>
  <c r="FU173" i="6"/>
  <c r="FS173" i="6"/>
  <c r="MJ173" i="6" s="1"/>
  <c r="FQ173" i="6"/>
  <c r="MF173" i="6" s="1"/>
  <c r="FP173" i="6"/>
  <c r="MH173" i="6" s="1"/>
  <c r="FM173" i="6"/>
  <c r="MB173" i="6" s="1"/>
  <c r="FK173" i="6"/>
  <c r="LX173" i="6" s="1"/>
  <c r="FJ173" i="6"/>
  <c r="LZ173" i="6" s="1"/>
  <c r="FG173" i="6"/>
  <c r="LT173" i="6" s="1"/>
  <c r="FE173" i="6"/>
  <c r="LP173" i="6" s="1"/>
  <c r="FD173" i="6"/>
  <c r="LR173" i="6" s="1"/>
  <c r="FA173" i="6"/>
  <c r="LL173" i="6" s="1"/>
  <c r="EY173" i="6"/>
  <c r="EX173" i="6"/>
  <c r="EU173" i="6"/>
  <c r="LH173" i="6" s="1"/>
  <c r="ET173" i="6"/>
  <c r="LJ173" i="6" s="1"/>
  <c r="EO173" i="6"/>
  <c r="EP173" i="6" s="1"/>
  <c r="LD173" i="6" s="1"/>
  <c r="EN173" i="6"/>
  <c r="EM173" i="6"/>
  <c r="EK173" i="6"/>
  <c r="KZ173" i="6" s="1"/>
  <c r="EJ173" i="6"/>
  <c r="LB173" i="6" s="1"/>
  <c r="EE173" i="6"/>
  <c r="KV173" i="6" s="1"/>
  <c r="EC173" i="6"/>
  <c r="EB173" i="6"/>
  <c r="DW173" i="6"/>
  <c r="KR173" i="6" s="1"/>
  <c r="DV173" i="6"/>
  <c r="KT173" i="6" s="1"/>
  <c r="DR173" i="6"/>
  <c r="KN173" i="6" s="1"/>
  <c r="DP173" i="6"/>
  <c r="DO173" i="6"/>
  <c r="DM173" i="6"/>
  <c r="KJ173" i="6" s="1"/>
  <c r="DL173" i="6"/>
  <c r="KL173" i="6" s="1"/>
  <c r="DG173" i="6"/>
  <c r="KF173" i="6" s="1"/>
  <c r="DE173" i="6"/>
  <c r="KB173" i="6" s="1"/>
  <c r="DD173" i="6"/>
  <c r="KD173" i="6" s="1"/>
  <c r="DA173" i="6"/>
  <c r="JX173" i="6" s="1"/>
  <c r="CY173" i="6"/>
  <c r="JT173" i="6" s="1"/>
  <c r="CX173" i="6"/>
  <c r="JV173" i="6" s="1"/>
  <c r="CU173" i="6"/>
  <c r="JP173" i="6" s="1"/>
  <c r="CS173" i="6"/>
  <c r="CP173" i="6"/>
  <c r="CO173" i="6"/>
  <c r="JN173" i="6" s="1"/>
  <c r="CI173" i="6"/>
  <c r="JH173" i="6" s="1"/>
  <c r="CG173" i="6"/>
  <c r="JF173" i="6" s="1"/>
  <c r="CF173" i="6"/>
  <c r="JD173" i="6" s="1"/>
  <c r="CC173" i="6"/>
  <c r="IZ173" i="6" s="1"/>
  <c r="CA173" i="6"/>
  <c r="IX173" i="6" s="1"/>
  <c r="BZ173" i="6"/>
  <c r="IV173" i="6" s="1"/>
  <c r="BW173" i="6"/>
  <c r="IR173" i="6" s="1"/>
  <c r="BU173" i="6"/>
  <c r="BT173" i="6"/>
  <c r="BQ173" i="6"/>
  <c r="IN173" i="6" s="1"/>
  <c r="BP173" i="6"/>
  <c r="IP173" i="6" s="1"/>
  <c r="BL173" i="6"/>
  <c r="IJ173" i="6" s="1"/>
  <c r="BJ173" i="6"/>
  <c r="BI173" i="6"/>
  <c r="IF173" i="6" s="1"/>
  <c r="BF173" i="6"/>
  <c r="BG173" i="6" s="1"/>
  <c r="BC173" i="6"/>
  <c r="AY173" i="6"/>
  <c r="IB173" i="6" s="1"/>
  <c r="AW173" i="6"/>
  <c r="AV173" i="6"/>
  <c r="AT173" i="6"/>
  <c r="AR173" i="6"/>
  <c r="AQ173" i="6"/>
  <c r="AM173" i="6"/>
  <c r="HT173" i="6" s="1"/>
  <c r="AK173" i="6"/>
  <c r="AJ173" i="6"/>
  <c r="AG173" i="6"/>
  <c r="HP173" i="6" s="1"/>
  <c r="AF173" i="6"/>
  <c r="HR173" i="6" s="1"/>
  <c r="K173" i="6"/>
  <c r="E173" i="6"/>
  <c r="D173" i="6"/>
  <c r="NX172" i="6"/>
  <c r="NV172" i="6"/>
  <c r="NK172" i="6"/>
  <c r="NJ172" i="6"/>
  <c r="NI172" i="6"/>
  <c r="NH172" i="6"/>
  <c r="NF172" i="6"/>
  <c r="ND172" i="6"/>
  <c r="NC172" i="6"/>
  <c r="NA172" i="6"/>
  <c r="MZ172" i="6"/>
  <c r="MY172" i="6"/>
  <c r="MW172" i="6"/>
  <c r="MV172" i="6"/>
  <c r="MO172" i="6"/>
  <c r="NZ173" i="6" s="1"/>
  <c r="GH172" i="6"/>
  <c r="GE172" i="6"/>
  <c r="GD172" i="6"/>
  <c r="GC172" i="6"/>
  <c r="GB172" i="6"/>
  <c r="GA172" i="6"/>
  <c r="FZ172" i="6"/>
  <c r="FY172" i="6"/>
  <c r="FX172" i="6"/>
  <c r="FU172" i="6"/>
  <c r="FS172" i="6"/>
  <c r="MJ172" i="6" s="1"/>
  <c r="FQ172" i="6"/>
  <c r="MF172" i="6" s="1"/>
  <c r="FP172" i="6"/>
  <c r="MH172" i="6" s="1"/>
  <c r="FM172" i="6"/>
  <c r="MB172" i="6" s="1"/>
  <c r="FK172" i="6"/>
  <c r="LX172" i="6" s="1"/>
  <c r="FJ172" i="6"/>
  <c r="LZ172" i="6" s="1"/>
  <c r="FG172" i="6"/>
  <c r="LT172" i="6" s="1"/>
  <c r="FE172" i="6"/>
  <c r="LP172" i="6" s="1"/>
  <c r="FD172" i="6"/>
  <c r="LR172" i="6" s="1"/>
  <c r="FA172" i="6"/>
  <c r="LL172" i="6" s="1"/>
  <c r="EY172" i="6"/>
  <c r="EX172" i="6"/>
  <c r="EU172" i="6"/>
  <c r="LH172" i="6" s="1"/>
  <c r="ET172" i="6"/>
  <c r="LJ172" i="6" s="1"/>
  <c r="EO172" i="6"/>
  <c r="EP172" i="6" s="1"/>
  <c r="LD172" i="6" s="1"/>
  <c r="EN172" i="6"/>
  <c r="EM172" i="6"/>
  <c r="EK172" i="6"/>
  <c r="KZ172" i="6" s="1"/>
  <c r="EJ172" i="6"/>
  <c r="LB172" i="6" s="1"/>
  <c r="EE172" i="6"/>
  <c r="KV172" i="6" s="1"/>
  <c r="EC172" i="6"/>
  <c r="EB172" i="6"/>
  <c r="DW172" i="6"/>
  <c r="KR172" i="6" s="1"/>
  <c r="DV172" i="6"/>
  <c r="KT172" i="6" s="1"/>
  <c r="DR172" i="6"/>
  <c r="KN172" i="6" s="1"/>
  <c r="DP172" i="6"/>
  <c r="DO172" i="6"/>
  <c r="DM172" i="6"/>
  <c r="KJ172" i="6" s="1"/>
  <c r="DL172" i="6"/>
  <c r="KL172" i="6" s="1"/>
  <c r="DG172" i="6"/>
  <c r="KF172" i="6" s="1"/>
  <c r="DE172" i="6"/>
  <c r="KB172" i="6" s="1"/>
  <c r="DD172" i="6"/>
  <c r="KD172" i="6" s="1"/>
  <c r="DA172" i="6"/>
  <c r="JX172" i="6" s="1"/>
  <c r="CY172" i="6"/>
  <c r="JT172" i="6" s="1"/>
  <c r="CX172" i="6"/>
  <c r="JV172" i="6" s="1"/>
  <c r="CU172" i="6"/>
  <c r="JP172" i="6" s="1"/>
  <c r="CS172" i="6"/>
  <c r="CP172" i="6"/>
  <c r="CO172" i="6"/>
  <c r="JN172" i="6" s="1"/>
  <c r="CI172" i="6"/>
  <c r="JH172" i="6" s="1"/>
  <c r="CG172" i="6"/>
  <c r="JF172" i="6" s="1"/>
  <c r="CF172" i="6"/>
  <c r="JD172" i="6" s="1"/>
  <c r="CC172" i="6"/>
  <c r="IZ172" i="6" s="1"/>
  <c r="CA172" i="6"/>
  <c r="IX172" i="6" s="1"/>
  <c r="BZ172" i="6"/>
  <c r="IV172" i="6" s="1"/>
  <c r="BW172" i="6"/>
  <c r="IR172" i="6" s="1"/>
  <c r="BU172" i="6"/>
  <c r="BT172" i="6"/>
  <c r="BQ172" i="6"/>
  <c r="IN172" i="6" s="1"/>
  <c r="BP172" i="6"/>
  <c r="IP172" i="6" s="1"/>
  <c r="BL172" i="6"/>
  <c r="IJ172" i="6" s="1"/>
  <c r="BJ172" i="6"/>
  <c r="BI172" i="6"/>
  <c r="IF172" i="6" s="1"/>
  <c r="BF172" i="6"/>
  <c r="BG172" i="6" s="1"/>
  <c r="BC172" i="6"/>
  <c r="AY172" i="6"/>
  <c r="IB172" i="6" s="1"/>
  <c r="AW172" i="6"/>
  <c r="AV172" i="6"/>
  <c r="AT172" i="6"/>
  <c r="AR172" i="6"/>
  <c r="AQ172" i="6"/>
  <c r="AM172" i="6"/>
  <c r="HT172" i="6" s="1"/>
  <c r="AK172" i="6"/>
  <c r="AJ172" i="6"/>
  <c r="AG172" i="6"/>
  <c r="HP172" i="6" s="1"/>
  <c r="AF172" i="6"/>
  <c r="HR172" i="6" s="1"/>
  <c r="K172" i="6"/>
  <c r="L172" i="6" s="1"/>
  <c r="MQ172" i="6" s="1"/>
  <c r="OB173" i="6" s="1"/>
  <c r="E172" i="6"/>
  <c r="D172" i="6"/>
  <c r="NX171" i="6"/>
  <c r="NV171" i="6"/>
  <c r="NK171" i="6"/>
  <c r="NJ171" i="6"/>
  <c r="NI171" i="6"/>
  <c r="NH171" i="6"/>
  <c r="NF171" i="6"/>
  <c r="ND171" i="6"/>
  <c r="NC171" i="6"/>
  <c r="NA171" i="6"/>
  <c r="MZ171" i="6"/>
  <c r="MY171" i="6"/>
  <c r="MW171" i="6"/>
  <c r="MV171" i="6"/>
  <c r="MO171" i="6"/>
  <c r="NZ172" i="6" s="1"/>
  <c r="GH171" i="6"/>
  <c r="GE171" i="6"/>
  <c r="GD171" i="6"/>
  <c r="GC171" i="6"/>
  <c r="GB171" i="6"/>
  <c r="GA171" i="6"/>
  <c r="FZ171" i="6"/>
  <c r="FY171" i="6"/>
  <c r="FX171" i="6"/>
  <c r="FU171" i="6"/>
  <c r="FS171" i="6"/>
  <c r="MJ171" i="6" s="1"/>
  <c r="FQ171" i="6"/>
  <c r="MF171" i="6" s="1"/>
  <c r="FP171" i="6"/>
  <c r="MH171" i="6" s="1"/>
  <c r="FM171" i="6"/>
  <c r="MB171" i="6" s="1"/>
  <c r="FK171" i="6"/>
  <c r="LX171" i="6" s="1"/>
  <c r="FJ171" i="6"/>
  <c r="LZ171" i="6" s="1"/>
  <c r="FG171" i="6"/>
  <c r="LT171" i="6" s="1"/>
  <c r="FE171" i="6"/>
  <c r="LP171" i="6" s="1"/>
  <c r="FD171" i="6"/>
  <c r="LR171" i="6" s="1"/>
  <c r="FA171" i="6"/>
  <c r="LL171" i="6" s="1"/>
  <c r="EY171" i="6"/>
  <c r="EX171" i="6"/>
  <c r="EU171" i="6"/>
  <c r="LH171" i="6" s="1"/>
  <c r="ET171" i="6"/>
  <c r="LJ171" i="6" s="1"/>
  <c r="EO171" i="6"/>
  <c r="EP171" i="6" s="1"/>
  <c r="LD171" i="6" s="1"/>
  <c r="EN171" i="6"/>
  <c r="EM171" i="6"/>
  <c r="EK171" i="6"/>
  <c r="KZ171" i="6" s="1"/>
  <c r="EJ171" i="6"/>
  <c r="LB171" i="6" s="1"/>
  <c r="EE171" i="6"/>
  <c r="KV171" i="6" s="1"/>
  <c r="EC171" i="6"/>
  <c r="EB171" i="6"/>
  <c r="DW171" i="6"/>
  <c r="KR171" i="6" s="1"/>
  <c r="DV171" i="6"/>
  <c r="KT171" i="6" s="1"/>
  <c r="DR171" i="6"/>
  <c r="KN171" i="6" s="1"/>
  <c r="DP171" i="6"/>
  <c r="DO171" i="6"/>
  <c r="DM171" i="6"/>
  <c r="KJ171" i="6" s="1"/>
  <c r="DL171" i="6"/>
  <c r="KL171" i="6" s="1"/>
  <c r="DG171" i="6"/>
  <c r="KF171" i="6" s="1"/>
  <c r="DE171" i="6"/>
  <c r="KB171" i="6" s="1"/>
  <c r="DD171" i="6"/>
  <c r="KD171" i="6" s="1"/>
  <c r="DA171" i="6"/>
  <c r="JX171" i="6" s="1"/>
  <c r="CY171" i="6"/>
  <c r="JT171" i="6" s="1"/>
  <c r="CX171" i="6"/>
  <c r="JV171" i="6" s="1"/>
  <c r="CU171" i="6"/>
  <c r="JP171" i="6" s="1"/>
  <c r="CS171" i="6"/>
  <c r="CP171" i="6"/>
  <c r="CO171" i="6"/>
  <c r="JN171" i="6" s="1"/>
  <c r="CI171" i="6"/>
  <c r="JH171" i="6" s="1"/>
  <c r="CG171" i="6"/>
  <c r="JF171" i="6" s="1"/>
  <c r="CF171" i="6"/>
  <c r="JD171" i="6" s="1"/>
  <c r="CC171" i="6"/>
  <c r="IZ171" i="6" s="1"/>
  <c r="CA171" i="6"/>
  <c r="IX171" i="6" s="1"/>
  <c r="BZ171" i="6"/>
  <c r="IV171" i="6" s="1"/>
  <c r="BW171" i="6"/>
  <c r="IR171" i="6" s="1"/>
  <c r="BU171" i="6"/>
  <c r="BT171" i="6"/>
  <c r="BQ171" i="6"/>
  <c r="IN171" i="6" s="1"/>
  <c r="BP171" i="6"/>
  <c r="IP171" i="6" s="1"/>
  <c r="BL171" i="6"/>
  <c r="IJ171" i="6" s="1"/>
  <c r="BJ171" i="6"/>
  <c r="BI171" i="6"/>
  <c r="IF171" i="6" s="1"/>
  <c r="BF171" i="6"/>
  <c r="BG171" i="6" s="1"/>
  <c r="BC171" i="6"/>
  <c r="AY171" i="6"/>
  <c r="IB171" i="6" s="1"/>
  <c r="AW171" i="6"/>
  <c r="AV171" i="6"/>
  <c r="AT171" i="6"/>
  <c r="AR171" i="6"/>
  <c r="AQ171" i="6"/>
  <c r="AM171" i="6"/>
  <c r="HT171" i="6" s="1"/>
  <c r="AK171" i="6"/>
  <c r="AJ171" i="6"/>
  <c r="AG171" i="6"/>
  <c r="HP171" i="6" s="1"/>
  <c r="AF171" i="6"/>
  <c r="HR171" i="6" s="1"/>
  <c r="K171" i="6"/>
  <c r="E171" i="6"/>
  <c r="D171" i="6"/>
  <c r="NX170" i="6"/>
  <c r="NV170" i="6"/>
  <c r="NK170" i="6"/>
  <c r="NJ170" i="6"/>
  <c r="NI170" i="6"/>
  <c r="NH170" i="6"/>
  <c r="NF170" i="6"/>
  <c r="ND170" i="6"/>
  <c r="NC170" i="6"/>
  <c r="NA170" i="6"/>
  <c r="MZ170" i="6"/>
  <c r="MY170" i="6"/>
  <c r="MW170" i="6"/>
  <c r="MV170" i="6"/>
  <c r="MO170" i="6"/>
  <c r="NZ171" i="6" s="1"/>
  <c r="GH170" i="6"/>
  <c r="GE170" i="6"/>
  <c r="GD170" i="6"/>
  <c r="GC170" i="6"/>
  <c r="GB170" i="6"/>
  <c r="GA170" i="6"/>
  <c r="FZ170" i="6"/>
  <c r="FY170" i="6"/>
  <c r="FX170" i="6"/>
  <c r="FU170" i="6"/>
  <c r="FS170" i="6"/>
  <c r="MJ170" i="6" s="1"/>
  <c r="FQ170" i="6"/>
  <c r="MF170" i="6" s="1"/>
  <c r="FP170" i="6"/>
  <c r="MH170" i="6" s="1"/>
  <c r="FM170" i="6"/>
  <c r="MB170" i="6" s="1"/>
  <c r="FK170" i="6"/>
  <c r="LX170" i="6" s="1"/>
  <c r="FJ170" i="6"/>
  <c r="LZ170" i="6" s="1"/>
  <c r="FG170" i="6"/>
  <c r="LT170" i="6" s="1"/>
  <c r="FE170" i="6"/>
  <c r="LP170" i="6" s="1"/>
  <c r="FD170" i="6"/>
  <c r="LR170" i="6" s="1"/>
  <c r="FA170" i="6"/>
  <c r="LL170" i="6" s="1"/>
  <c r="EY170" i="6"/>
  <c r="EX170" i="6"/>
  <c r="EU170" i="6"/>
  <c r="LH170" i="6" s="1"/>
  <c r="ET170" i="6"/>
  <c r="LJ170" i="6" s="1"/>
  <c r="EO170" i="6"/>
  <c r="EP170" i="6" s="1"/>
  <c r="LD170" i="6" s="1"/>
  <c r="EN170" i="6"/>
  <c r="EM170" i="6"/>
  <c r="EK170" i="6"/>
  <c r="KZ170" i="6" s="1"/>
  <c r="EJ170" i="6"/>
  <c r="LB170" i="6" s="1"/>
  <c r="EE170" i="6"/>
  <c r="KV170" i="6" s="1"/>
  <c r="EC170" i="6"/>
  <c r="EB170" i="6"/>
  <c r="DW170" i="6"/>
  <c r="KR170" i="6" s="1"/>
  <c r="DV170" i="6"/>
  <c r="KT170" i="6" s="1"/>
  <c r="DR170" i="6"/>
  <c r="KN170" i="6" s="1"/>
  <c r="DP170" i="6"/>
  <c r="DO170" i="6"/>
  <c r="DM170" i="6"/>
  <c r="KJ170" i="6" s="1"/>
  <c r="DL170" i="6"/>
  <c r="KL170" i="6" s="1"/>
  <c r="DG170" i="6"/>
  <c r="KF170" i="6" s="1"/>
  <c r="DE170" i="6"/>
  <c r="KB170" i="6" s="1"/>
  <c r="DD170" i="6"/>
  <c r="KD170" i="6" s="1"/>
  <c r="DA170" i="6"/>
  <c r="JX170" i="6" s="1"/>
  <c r="CY170" i="6"/>
  <c r="JT170" i="6" s="1"/>
  <c r="CX170" i="6"/>
  <c r="JV170" i="6" s="1"/>
  <c r="CU170" i="6"/>
  <c r="JP170" i="6" s="1"/>
  <c r="CS170" i="6"/>
  <c r="CP170" i="6"/>
  <c r="CO170" i="6"/>
  <c r="JN170" i="6" s="1"/>
  <c r="CI170" i="6"/>
  <c r="JH170" i="6" s="1"/>
  <c r="CG170" i="6"/>
  <c r="JF170" i="6" s="1"/>
  <c r="CF170" i="6"/>
  <c r="JD170" i="6" s="1"/>
  <c r="CC170" i="6"/>
  <c r="IZ170" i="6" s="1"/>
  <c r="CA170" i="6"/>
  <c r="IX170" i="6" s="1"/>
  <c r="BZ170" i="6"/>
  <c r="IV170" i="6" s="1"/>
  <c r="BW170" i="6"/>
  <c r="IR170" i="6" s="1"/>
  <c r="BU170" i="6"/>
  <c r="BT170" i="6"/>
  <c r="BQ170" i="6"/>
  <c r="IN170" i="6" s="1"/>
  <c r="BP170" i="6"/>
  <c r="IP170" i="6" s="1"/>
  <c r="BL170" i="6"/>
  <c r="IJ170" i="6" s="1"/>
  <c r="BJ170" i="6"/>
  <c r="BI170" i="6"/>
  <c r="IF170" i="6" s="1"/>
  <c r="BF170" i="6"/>
  <c r="BG170" i="6" s="1"/>
  <c r="BC170" i="6"/>
  <c r="IH170" i="6" s="1"/>
  <c r="AY170" i="6"/>
  <c r="IB170" i="6" s="1"/>
  <c r="AW170" i="6"/>
  <c r="AV170" i="6"/>
  <c r="AT170" i="6"/>
  <c r="AR170" i="6"/>
  <c r="AQ170" i="6"/>
  <c r="HZ170" i="6" s="1"/>
  <c r="AM170" i="6"/>
  <c r="HT170" i="6" s="1"/>
  <c r="AK170" i="6"/>
  <c r="GI170" i="6" s="1"/>
  <c r="AJ170" i="6"/>
  <c r="AG170" i="6"/>
  <c r="HP170" i="6" s="1"/>
  <c r="AF170" i="6"/>
  <c r="HR170" i="6" s="1"/>
  <c r="K170" i="6"/>
  <c r="E170" i="6"/>
  <c r="D170" i="6"/>
  <c r="NX169" i="6"/>
  <c r="NV169" i="6"/>
  <c r="NK169" i="6"/>
  <c r="NJ169" i="6"/>
  <c r="NI169" i="6"/>
  <c r="NH169" i="6"/>
  <c r="NF169" i="6"/>
  <c r="ND169" i="6"/>
  <c r="NC169" i="6"/>
  <c r="NA169" i="6"/>
  <c r="MZ169" i="6"/>
  <c r="MY169" i="6"/>
  <c r="MW169" i="6"/>
  <c r="MV169" i="6"/>
  <c r="MO169" i="6"/>
  <c r="NZ170" i="6" s="1"/>
  <c r="GH169" i="6"/>
  <c r="GE169" i="6"/>
  <c r="GD169" i="6"/>
  <c r="GC169" i="6"/>
  <c r="GB169" i="6"/>
  <c r="GA169" i="6"/>
  <c r="FZ169" i="6"/>
  <c r="FY169" i="6"/>
  <c r="FX169" i="6"/>
  <c r="FU169" i="6"/>
  <c r="FS169" i="6"/>
  <c r="MJ169" i="6" s="1"/>
  <c r="FQ169" i="6"/>
  <c r="MF169" i="6" s="1"/>
  <c r="FP169" i="6"/>
  <c r="MH169" i="6" s="1"/>
  <c r="FM169" i="6"/>
  <c r="MB169" i="6" s="1"/>
  <c r="FK169" i="6"/>
  <c r="LX169" i="6" s="1"/>
  <c r="FJ169" i="6"/>
  <c r="LZ169" i="6" s="1"/>
  <c r="FG169" i="6"/>
  <c r="LT169" i="6" s="1"/>
  <c r="FE169" i="6"/>
  <c r="LP169" i="6" s="1"/>
  <c r="FD169" i="6"/>
  <c r="LR169" i="6" s="1"/>
  <c r="FA169" i="6"/>
  <c r="LL169" i="6" s="1"/>
  <c r="EY169" i="6"/>
  <c r="EX169" i="6"/>
  <c r="EU169" i="6"/>
  <c r="LH169" i="6" s="1"/>
  <c r="ET169" i="6"/>
  <c r="LJ169" i="6" s="1"/>
  <c r="EP169" i="6"/>
  <c r="LD169" i="6" s="1"/>
  <c r="EO169" i="6"/>
  <c r="EN169" i="6"/>
  <c r="EM169" i="6"/>
  <c r="EK169" i="6"/>
  <c r="KZ169" i="6" s="1"/>
  <c r="EJ169" i="6"/>
  <c r="LB169" i="6" s="1"/>
  <c r="EE169" i="6"/>
  <c r="KV169" i="6" s="1"/>
  <c r="EC169" i="6"/>
  <c r="EB169" i="6"/>
  <c r="DW169" i="6"/>
  <c r="KR169" i="6" s="1"/>
  <c r="DV169" i="6"/>
  <c r="KT169" i="6" s="1"/>
  <c r="DR169" i="6"/>
  <c r="KN169" i="6" s="1"/>
  <c r="DP169" i="6"/>
  <c r="DO169" i="6"/>
  <c r="DM169" i="6"/>
  <c r="KJ169" i="6" s="1"/>
  <c r="DL169" i="6"/>
  <c r="KL169" i="6" s="1"/>
  <c r="DG169" i="6"/>
  <c r="KF169" i="6" s="1"/>
  <c r="DE169" i="6"/>
  <c r="KB169" i="6" s="1"/>
  <c r="DD169" i="6"/>
  <c r="KD169" i="6" s="1"/>
  <c r="DA169" i="6"/>
  <c r="JX169" i="6" s="1"/>
  <c r="CY169" i="6"/>
  <c r="JT169" i="6" s="1"/>
  <c r="CX169" i="6"/>
  <c r="JV169" i="6" s="1"/>
  <c r="CU169" i="6"/>
  <c r="JP169" i="6" s="1"/>
  <c r="CS169" i="6"/>
  <c r="CP169" i="6"/>
  <c r="JL169" i="6" s="1"/>
  <c r="CO169" i="6"/>
  <c r="JN169" i="6" s="1"/>
  <c r="CI169" i="6"/>
  <c r="JH169" i="6" s="1"/>
  <c r="CG169" i="6"/>
  <c r="JF169" i="6" s="1"/>
  <c r="CF169" i="6"/>
  <c r="JD169" i="6" s="1"/>
  <c r="CC169" i="6"/>
  <c r="IZ169" i="6" s="1"/>
  <c r="CA169" i="6"/>
  <c r="IX169" i="6" s="1"/>
  <c r="BZ169" i="6"/>
  <c r="IV169" i="6" s="1"/>
  <c r="BW169" i="6"/>
  <c r="IR169" i="6" s="1"/>
  <c r="BU169" i="6"/>
  <c r="BT169" i="6"/>
  <c r="BQ169" i="6"/>
  <c r="IN169" i="6" s="1"/>
  <c r="BP169" i="6"/>
  <c r="IP169" i="6" s="1"/>
  <c r="BL169" i="6"/>
  <c r="IJ169" i="6" s="1"/>
  <c r="BJ169" i="6"/>
  <c r="BI169" i="6"/>
  <c r="IF169" i="6" s="1"/>
  <c r="BF169" i="6"/>
  <c r="BG169" i="6" s="1"/>
  <c r="BC169" i="6"/>
  <c r="AY169" i="6"/>
  <c r="IB169" i="6" s="1"/>
  <c r="AW169" i="6"/>
  <c r="AV169" i="6"/>
  <c r="AT169" i="6"/>
  <c r="AR169" i="6"/>
  <c r="AQ169" i="6"/>
  <c r="AM169" i="6"/>
  <c r="HT169" i="6" s="1"/>
  <c r="AK169" i="6"/>
  <c r="AJ169" i="6"/>
  <c r="AG169" i="6"/>
  <c r="HP169" i="6" s="1"/>
  <c r="AF169" i="6"/>
  <c r="HR169" i="6" s="1"/>
  <c r="K169" i="6"/>
  <c r="L169" i="6" s="1"/>
  <c r="MQ169" i="6" s="1"/>
  <c r="OB170" i="6" s="1"/>
  <c r="E169" i="6"/>
  <c r="D169" i="6"/>
  <c r="NX168" i="6"/>
  <c r="NV168" i="6"/>
  <c r="NK168" i="6"/>
  <c r="NJ168" i="6"/>
  <c r="NI168" i="6"/>
  <c r="NH168" i="6"/>
  <c r="NF168" i="6"/>
  <c r="ND168" i="6"/>
  <c r="NC168" i="6"/>
  <c r="NA168" i="6"/>
  <c r="MZ168" i="6"/>
  <c r="MY168" i="6"/>
  <c r="MW168" i="6"/>
  <c r="MV168" i="6"/>
  <c r="MO168" i="6"/>
  <c r="NZ169" i="6" s="1"/>
  <c r="GH168" i="6"/>
  <c r="GE168" i="6"/>
  <c r="GD168" i="6"/>
  <c r="GC168" i="6"/>
  <c r="GB168" i="6"/>
  <c r="GA168" i="6"/>
  <c r="FZ168" i="6"/>
  <c r="FY168" i="6"/>
  <c r="FX168" i="6"/>
  <c r="FU168" i="6"/>
  <c r="FS168" i="6"/>
  <c r="MJ168" i="6" s="1"/>
  <c r="FQ168" i="6"/>
  <c r="MF168" i="6" s="1"/>
  <c r="FP168" i="6"/>
  <c r="MH168" i="6" s="1"/>
  <c r="FM168" i="6"/>
  <c r="MB168" i="6" s="1"/>
  <c r="FK168" i="6"/>
  <c r="LX168" i="6" s="1"/>
  <c r="FJ168" i="6"/>
  <c r="LZ168" i="6" s="1"/>
  <c r="FG168" i="6"/>
  <c r="LT168" i="6" s="1"/>
  <c r="FE168" i="6"/>
  <c r="LP168" i="6" s="1"/>
  <c r="FD168" i="6"/>
  <c r="LR168" i="6" s="1"/>
  <c r="FA168" i="6"/>
  <c r="LL168" i="6" s="1"/>
  <c r="EY168" i="6"/>
  <c r="EX168" i="6"/>
  <c r="EU168" i="6"/>
  <c r="LH168" i="6" s="1"/>
  <c r="ET168" i="6"/>
  <c r="LJ168" i="6" s="1"/>
  <c r="EO168" i="6"/>
  <c r="EP168" i="6" s="1"/>
  <c r="LD168" i="6" s="1"/>
  <c r="EN168" i="6"/>
  <c r="EM168" i="6"/>
  <c r="EK168" i="6"/>
  <c r="KZ168" i="6" s="1"/>
  <c r="EJ168" i="6"/>
  <c r="LB168" i="6" s="1"/>
  <c r="EE168" i="6"/>
  <c r="KV168" i="6" s="1"/>
  <c r="EC168" i="6"/>
  <c r="EB168" i="6"/>
  <c r="DW168" i="6"/>
  <c r="KR168" i="6" s="1"/>
  <c r="DV168" i="6"/>
  <c r="KT168" i="6" s="1"/>
  <c r="DR168" i="6"/>
  <c r="KN168" i="6" s="1"/>
  <c r="DP168" i="6"/>
  <c r="DO168" i="6"/>
  <c r="DM168" i="6"/>
  <c r="KJ168" i="6" s="1"/>
  <c r="DL168" i="6"/>
  <c r="KL168" i="6" s="1"/>
  <c r="DG168" i="6"/>
  <c r="KF168" i="6" s="1"/>
  <c r="DE168" i="6"/>
  <c r="KB168" i="6" s="1"/>
  <c r="DD168" i="6"/>
  <c r="KD168" i="6" s="1"/>
  <c r="DA168" i="6"/>
  <c r="JX168" i="6" s="1"/>
  <c r="CY168" i="6"/>
  <c r="JT168" i="6" s="1"/>
  <c r="CX168" i="6"/>
  <c r="JV168" i="6" s="1"/>
  <c r="CU168" i="6"/>
  <c r="JP168" i="6" s="1"/>
  <c r="CS168" i="6"/>
  <c r="CP168" i="6"/>
  <c r="CO168" i="6"/>
  <c r="JN168" i="6" s="1"/>
  <c r="CI168" i="6"/>
  <c r="JH168" i="6" s="1"/>
  <c r="CG168" i="6"/>
  <c r="JF168" i="6" s="1"/>
  <c r="CF168" i="6"/>
  <c r="JD168" i="6" s="1"/>
  <c r="CC168" i="6"/>
  <c r="IZ168" i="6" s="1"/>
  <c r="CA168" i="6"/>
  <c r="IX168" i="6" s="1"/>
  <c r="BZ168" i="6"/>
  <c r="IV168" i="6" s="1"/>
  <c r="BW168" i="6"/>
  <c r="IR168" i="6" s="1"/>
  <c r="BU168" i="6"/>
  <c r="BT168" i="6"/>
  <c r="BQ168" i="6"/>
  <c r="IN168" i="6" s="1"/>
  <c r="BP168" i="6"/>
  <c r="IP168" i="6" s="1"/>
  <c r="BL168" i="6"/>
  <c r="IJ168" i="6" s="1"/>
  <c r="BJ168" i="6"/>
  <c r="BI168" i="6"/>
  <c r="IF168" i="6" s="1"/>
  <c r="BF168" i="6"/>
  <c r="BG168" i="6" s="1"/>
  <c r="BC168" i="6"/>
  <c r="AY168" i="6"/>
  <c r="IB168" i="6" s="1"/>
  <c r="AW168" i="6"/>
  <c r="AV168" i="6"/>
  <c r="AT168" i="6"/>
  <c r="AR168" i="6"/>
  <c r="AQ168" i="6"/>
  <c r="AM168" i="6"/>
  <c r="HT168" i="6" s="1"/>
  <c r="AK168" i="6"/>
  <c r="AJ168" i="6"/>
  <c r="AG168" i="6"/>
  <c r="HP168" i="6" s="1"/>
  <c r="AF168" i="6"/>
  <c r="HR168" i="6" s="1"/>
  <c r="K168" i="6"/>
  <c r="L168" i="6" s="1"/>
  <c r="MQ168" i="6" s="1"/>
  <c r="OB169" i="6" s="1"/>
  <c r="E168" i="6"/>
  <c r="D168" i="6"/>
  <c r="NX167" i="6"/>
  <c r="NV167" i="6"/>
  <c r="NK167" i="6"/>
  <c r="NJ167" i="6"/>
  <c r="NI167" i="6"/>
  <c r="NH167" i="6"/>
  <c r="NF167" i="6"/>
  <c r="ND167" i="6"/>
  <c r="NC167" i="6"/>
  <c r="NA167" i="6"/>
  <c r="MZ167" i="6"/>
  <c r="MY167" i="6"/>
  <c r="MW167" i="6"/>
  <c r="MV167" i="6"/>
  <c r="MO167" i="6"/>
  <c r="NZ168" i="6" s="1"/>
  <c r="GH167" i="6"/>
  <c r="GE167" i="6"/>
  <c r="GD167" i="6"/>
  <c r="GC167" i="6"/>
  <c r="GB167" i="6"/>
  <c r="GA167" i="6"/>
  <c r="FZ167" i="6"/>
  <c r="FY167" i="6"/>
  <c r="FX167" i="6"/>
  <c r="FU167" i="6"/>
  <c r="FS167" i="6"/>
  <c r="MJ167" i="6" s="1"/>
  <c r="FQ167" i="6"/>
  <c r="MF167" i="6" s="1"/>
  <c r="FP167" i="6"/>
  <c r="MH167" i="6" s="1"/>
  <c r="FM167" i="6"/>
  <c r="MB167" i="6" s="1"/>
  <c r="FK167" i="6"/>
  <c r="LX167" i="6" s="1"/>
  <c r="FJ167" i="6"/>
  <c r="LZ167" i="6" s="1"/>
  <c r="FG167" i="6"/>
  <c r="LT167" i="6" s="1"/>
  <c r="FE167" i="6"/>
  <c r="LP167" i="6" s="1"/>
  <c r="FD167" i="6"/>
  <c r="LR167" i="6" s="1"/>
  <c r="FA167" i="6"/>
  <c r="LL167" i="6" s="1"/>
  <c r="EY167" i="6"/>
  <c r="EX167" i="6"/>
  <c r="EU167" i="6"/>
  <c r="LH167" i="6" s="1"/>
  <c r="ET167" i="6"/>
  <c r="LJ167" i="6" s="1"/>
  <c r="EP167" i="6"/>
  <c r="LD167" i="6" s="1"/>
  <c r="EO167" i="6"/>
  <c r="EN167" i="6"/>
  <c r="EM167" i="6"/>
  <c r="EK167" i="6"/>
  <c r="KZ167" i="6" s="1"/>
  <c r="EJ167" i="6"/>
  <c r="LB167" i="6" s="1"/>
  <c r="EE167" i="6"/>
  <c r="KV167" i="6" s="1"/>
  <c r="EC167" i="6"/>
  <c r="EB167" i="6"/>
  <c r="DW167" i="6"/>
  <c r="KR167" i="6" s="1"/>
  <c r="DV167" i="6"/>
  <c r="KT167" i="6" s="1"/>
  <c r="DR167" i="6"/>
  <c r="KN167" i="6" s="1"/>
  <c r="DP167" i="6"/>
  <c r="DO167" i="6"/>
  <c r="DM167" i="6"/>
  <c r="KJ167" i="6" s="1"/>
  <c r="DL167" i="6"/>
  <c r="KL167" i="6" s="1"/>
  <c r="DG167" i="6"/>
  <c r="KF167" i="6" s="1"/>
  <c r="DE167" i="6"/>
  <c r="KB167" i="6" s="1"/>
  <c r="DD167" i="6"/>
  <c r="KD167" i="6" s="1"/>
  <c r="DA167" i="6"/>
  <c r="JX167" i="6" s="1"/>
  <c r="CY167" i="6"/>
  <c r="JT167" i="6" s="1"/>
  <c r="CX167" i="6"/>
  <c r="JV167" i="6" s="1"/>
  <c r="CU167" i="6"/>
  <c r="JP167" i="6" s="1"/>
  <c r="CS167" i="6"/>
  <c r="CP167" i="6"/>
  <c r="JL167" i="6" s="1"/>
  <c r="CO167" i="6"/>
  <c r="JN167" i="6" s="1"/>
  <c r="CI167" i="6"/>
  <c r="JH167" i="6" s="1"/>
  <c r="CG167" i="6"/>
  <c r="JF167" i="6" s="1"/>
  <c r="CF167" i="6"/>
  <c r="JD167" i="6" s="1"/>
  <c r="CC167" i="6"/>
  <c r="IZ167" i="6" s="1"/>
  <c r="CA167" i="6"/>
  <c r="IX167" i="6" s="1"/>
  <c r="BZ167" i="6"/>
  <c r="IV167" i="6" s="1"/>
  <c r="BW167" i="6"/>
  <c r="IR167" i="6" s="1"/>
  <c r="BU167" i="6"/>
  <c r="BT167" i="6"/>
  <c r="BQ167" i="6"/>
  <c r="IN167" i="6" s="1"/>
  <c r="BP167" i="6"/>
  <c r="IP167" i="6" s="1"/>
  <c r="BL167" i="6"/>
  <c r="IJ167" i="6" s="1"/>
  <c r="BJ167" i="6"/>
  <c r="BI167" i="6"/>
  <c r="IF167" i="6" s="1"/>
  <c r="BF167" i="6"/>
  <c r="BG167" i="6" s="1"/>
  <c r="BC167" i="6"/>
  <c r="AY167" i="6"/>
  <c r="IB167" i="6" s="1"/>
  <c r="AW167" i="6"/>
  <c r="AV167" i="6"/>
  <c r="AT167" i="6"/>
  <c r="AR167" i="6"/>
  <c r="AQ167" i="6"/>
  <c r="AM167" i="6"/>
  <c r="HT167" i="6" s="1"/>
  <c r="AK167" i="6"/>
  <c r="AJ167" i="6"/>
  <c r="AG167" i="6"/>
  <c r="HP167" i="6" s="1"/>
  <c r="AF167" i="6"/>
  <c r="HR167" i="6" s="1"/>
  <c r="K167" i="6"/>
  <c r="L167" i="6" s="1"/>
  <c r="MQ167" i="6" s="1"/>
  <c r="OB168" i="6" s="1"/>
  <c r="E167" i="6"/>
  <c r="D167" i="6"/>
  <c r="NX166" i="6"/>
  <c r="NV166" i="6"/>
  <c r="NK166" i="6"/>
  <c r="NJ166" i="6"/>
  <c r="NI166" i="6"/>
  <c r="NH166" i="6"/>
  <c r="NF166" i="6"/>
  <c r="ND166" i="6"/>
  <c r="NC166" i="6"/>
  <c r="NA166" i="6"/>
  <c r="MZ166" i="6"/>
  <c r="MY166" i="6"/>
  <c r="MW166" i="6"/>
  <c r="MV166" i="6"/>
  <c r="MO166" i="6"/>
  <c r="NZ167" i="6" s="1"/>
  <c r="GH166" i="6"/>
  <c r="GE166" i="6"/>
  <c r="GD166" i="6"/>
  <c r="GC166" i="6"/>
  <c r="GB166" i="6"/>
  <c r="GA166" i="6"/>
  <c r="FZ166" i="6"/>
  <c r="FY166" i="6"/>
  <c r="FX166" i="6"/>
  <c r="FU166" i="6"/>
  <c r="FS166" i="6"/>
  <c r="MJ166" i="6" s="1"/>
  <c r="FQ166" i="6"/>
  <c r="MF166" i="6" s="1"/>
  <c r="FP166" i="6"/>
  <c r="MH166" i="6" s="1"/>
  <c r="FM166" i="6"/>
  <c r="MB166" i="6" s="1"/>
  <c r="FK166" i="6"/>
  <c r="LX166" i="6" s="1"/>
  <c r="FJ166" i="6"/>
  <c r="LZ166" i="6" s="1"/>
  <c r="FG166" i="6"/>
  <c r="LT166" i="6" s="1"/>
  <c r="FE166" i="6"/>
  <c r="LP166" i="6" s="1"/>
  <c r="FD166" i="6"/>
  <c r="LR166" i="6" s="1"/>
  <c r="FA166" i="6"/>
  <c r="LL166" i="6" s="1"/>
  <c r="EY166" i="6"/>
  <c r="EX166" i="6"/>
  <c r="EU166" i="6"/>
  <c r="LH166" i="6" s="1"/>
  <c r="ET166" i="6"/>
  <c r="LJ166" i="6" s="1"/>
  <c r="EO166" i="6"/>
  <c r="EP166" i="6" s="1"/>
  <c r="LD166" i="6" s="1"/>
  <c r="EN166" i="6"/>
  <c r="EM166" i="6"/>
  <c r="EK166" i="6"/>
  <c r="KZ166" i="6" s="1"/>
  <c r="EJ166" i="6"/>
  <c r="LB166" i="6" s="1"/>
  <c r="EE166" i="6"/>
  <c r="KV166" i="6" s="1"/>
  <c r="EC166" i="6"/>
  <c r="EB166" i="6"/>
  <c r="DW166" i="6"/>
  <c r="KR166" i="6" s="1"/>
  <c r="DV166" i="6"/>
  <c r="KT166" i="6" s="1"/>
  <c r="DR166" i="6"/>
  <c r="KN166" i="6" s="1"/>
  <c r="DP166" i="6"/>
  <c r="DO166" i="6"/>
  <c r="DM166" i="6"/>
  <c r="KJ166" i="6" s="1"/>
  <c r="DL166" i="6"/>
  <c r="KL166" i="6" s="1"/>
  <c r="DG166" i="6"/>
  <c r="KF166" i="6" s="1"/>
  <c r="DE166" i="6"/>
  <c r="KB166" i="6" s="1"/>
  <c r="DD166" i="6"/>
  <c r="KD166" i="6" s="1"/>
  <c r="DA166" i="6"/>
  <c r="JX166" i="6" s="1"/>
  <c r="CY166" i="6"/>
  <c r="JT166" i="6" s="1"/>
  <c r="CX166" i="6"/>
  <c r="JV166" i="6" s="1"/>
  <c r="CU166" i="6"/>
  <c r="JP166" i="6" s="1"/>
  <c r="CS166" i="6"/>
  <c r="CP166" i="6"/>
  <c r="CO166" i="6"/>
  <c r="JN166" i="6" s="1"/>
  <c r="CI166" i="6"/>
  <c r="JH166" i="6" s="1"/>
  <c r="CG166" i="6"/>
  <c r="JF166" i="6" s="1"/>
  <c r="CF166" i="6"/>
  <c r="JD166" i="6" s="1"/>
  <c r="CC166" i="6"/>
  <c r="IZ166" i="6" s="1"/>
  <c r="CA166" i="6"/>
  <c r="IX166" i="6" s="1"/>
  <c r="BZ166" i="6"/>
  <c r="IV166" i="6" s="1"/>
  <c r="BW166" i="6"/>
  <c r="IR166" i="6" s="1"/>
  <c r="BU166" i="6"/>
  <c r="BT166" i="6"/>
  <c r="BQ166" i="6"/>
  <c r="IN166" i="6" s="1"/>
  <c r="BP166" i="6"/>
  <c r="IP166" i="6" s="1"/>
  <c r="BL166" i="6"/>
  <c r="IJ166" i="6" s="1"/>
  <c r="BJ166" i="6"/>
  <c r="BI166" i="6"/>
  <c r="IF166" i="6" s="1"/>
  <c r="BF166" i="6"/>
  <c r="BG166" i="6" s="1"/>
  <c r="BC166" i="6"/>
  <c r="AY166" i="6"/>
  <c r="IB166" i="6" s="1"/>
  <c r="AW166" i="6"/>
  <c r="AV166" i="6"/>
  <c r="AT166" i="6"/>
  <c r="AR166" i="6"/>
  <c r="AQ166" i="6"/>
  <c r="AM166" i="6"/>
  <c r="HT166" i="6" s="1"/>
  <c r="AK166" i="6"/>
  <c r="AJ166" i="6"/>
  <c r="AG166" i="6"/>
  <c r="HP166" i="6" s="1"/>
  <c r="AF166" i="6"/>
  <c r="HR166" i="6" s="1"/>
  <c r="K166" i="6"/>
  <c r="L166" i="6" s="1"/>
  <c r="MQ166" i="6" s="1"/>
  <c r="OB167" i="6" s="1"/>
  <c r="E166" i="6"/>
  <c r="D166" i="6"/>
  <c r="NX165" i="6"/>
  <c r="NV165" i="6"/>
  <c r="NK165" i="6"/>
  <c r="NJ165" i="6"/>
  <c r="NI165" i="6"/>
  <c r="NH165" i="6"/>
  <c r="NF165" i="6"/>
  <c r="NE165" i="6"/>
  <c r="ND165" i="6"/>
  <c r="NC165" i="6"/>
  <c r="NA165" i="6"/>
  <c r="MZ165" i="6"/>
  <c r="MY165" i="6"/>
  <c r="MW165" i="6"/>
  <c r="MV165" i="6"/>
  <c r="MO165" i="6"/>
  <c r="NZ166" i="6" s="1"/>
  <c r="GH165" i="6"/>
  <c r="GE165" i="6"/>
  <c r="GD165" i="6"/>
  <c r="GC165" i="6"/>
  <c r="GB165" i="6"/>
  <c r="GA165" i="6"/>
  <c r="FZ165" i="6"/>
  <c r="FY165" i="6"/>
  <c r="FX165" i="6"/>
  <c r="FU165" i="6"/>
  <c r="FS165" i="6"/>
  <c r="MJ165" i="6" s="1"/>
  <c r="FQ165" i="6"/>
  <c r="MF165" i="6" s="1"/>
  <c r="FP165" i="6"/>
  <c r="MH165" i="6" s="1"/>
  <c r="FM165" i="6"/>
  <c r="MB165" i="6" s="1"/>
  <c r="FK165" i="6"/>
  <c r="LX165" i="6" s="1"/>
  <c r="FJ165" i="6"/>
  <c r="LZ165" i="6" s="1"/>
  <c r="FG165" i="6"/>
  <c r="LT165" i="6" s="1"/>
  <c r="FE165" i="6"/>
  <c r="LP165" i="6" s="1"/>
  <c r="FD165" i="6"/>
  <c r="LR165" i="6" s="1"/>
  <c r="FA165" i="6"/>
  <c r="LL165" i="6" s="1"/>
  <c r="EY165" i="6"/>
  <c r="EX165" i="6"/>
  <c r="EU165" i="6"/>
  <c r="LH165" i="6" s="1"/>
  <c r="ET165" i="6"/>
  <c r="LJ165" i="6" s="1"/>
  <c r="EO165" i="6"/>
  <c r="EP165" i="6" s="1"/>
  <c r="LD165" i="6" s="1"/>
  <c r="EN165" i="6"/>
  <c r="EM165" i="6"/>
  <c r="EK165" i="6"/>
  <c r="KZ165" i="6" s="1"/>
  <c r="EJ165" i="6"/>
  <c r="LB165" i="6" s="1"/>
  <c r="EE165" i="6"/>
  <c r="KV165" i="6" s="1"/>
  <c r="EC165" i="6"/>
  <c r="EB165" i="6"/>
  <c r="DW165" i="6"/>
  <c r="KR165" i="6" s="1"/>
  <c r="DV165" i="6"/>
  <c r="KT165" i="6" s="1"/>
  <c r="DR165" i="6"/>
  <c r="KN165" i="6" s="1"/>
  <c r="DP165" i="6"/>
  <c r="DO165" i="6"/>
  <c r="DM165" i="6"/>
  <c r="KJ165" i="6" s="1"/>
  <c r="DL165" i="6"/>
  <c r="KL165" i="6" s="1"/>
  <c r="DG165" i="6"/>
  <c r="KF165" i="6" s="1"/>
  <c r="DE165" i="6"/>
  <c r="KB165" i="6" s="1"/>
  <c r="DD165" i="6"/>
  <c r="KD165" i="6" s="1"/>
  <c r="DA165" i="6"/>
  <c r="JX165" i="6" s="1"/>
  <c r="CY165" i="6"/>
  <c r="JT165" i="6" s="1"/>
  <c r="CX165" i="6"/>
  <c r="JV165" i="6" s="1"/>
  <c r="CU165" i="6"/>
  <c r="JP165" i="6" s="1"/>
  <c r="CS165" i="6"/>
  <c r="CP165" i="6"/>
  <c r="JL165" i="6" s="1"/>
  <c r="CO165" i="6"/>
  <c r="JN165" i="6" s="1"/>
  <c r="CI165" i="6"/>
  <c r="JH165" i="6" s="1"/>
  <c r="CG165" i="6"/>
  <c r="JF165" i="6" s="1"/>
  <c r="CF165" i="6"/>
  <c r="JD165" i="6" s="1"/>
  <c r="CC165" i="6"/>
  <c r="IZ165" i="6" s="1"/>
  <c r="CA165" i="6"/>
  <c r="IX165" i="6" s="1"/>
  <c r="BZ165" i="6"/>
  <c r="IV165" i="6" s="1"/>
  <c r="BW165" i="6"/>
  <c r="IR165" i="6" s="1"/>
  <c r="BU165" i="6"/>
  <c r="BT165" i="6"/>
  <c r="BQ165" i="6"/>
  <c r="IN165" i="6" s="1"/>
  <c r="BP165" i="6"/>
  <c r="IP165" i="6" s="1"/>
  <c r="BL165" i="6"/>
  <c r="IJ165" i="6" s="1"/>
  <c r="BJ165" i="6"/>
  <c r="BI165" i="6"/>
  <c r="IF165" i="6" s="1"/>
  <c r="BF165" i="6"/>
  <c r="BG165" i="6" s="1"/>
  <c r="BC165" i="6"/>
  <c r="AY165" i="6"/>
  <c r="IB165" i="6" s="1"/>
  <c r="AW165" i="6"/>
  <c r="AV165" i="6"/>
  <c r="AT165" i="6"/>
  <c r="AR165" i="6"/>
  <c r="AQ165" i="6"/>
  <c r="AM165" i="6"/>
  <c r="HT165" i="6" s="1"/>
  <c r="AK165" i="6"/>
  <c r="AJ165" i="6"/>
  <c r="AG165" i="6"/>
  <c r="HP165" i="6" s="1"/>
  <c r="AF165" i="6"/>
  <c r="K165" i="6"/>
  <c r="L165" i="6" s="1"/>
  <c r="E165" i="6"/>
  <c r="D165" i="6"/>
  <c r="NX164" i="6"/>
  <c r="NV164" i="6"/>
  <c r="NK164" i="6"/>
  <c r="NJ164" i="6"/>
  <c r="NI164" i="6"/>
  <c r="NH164" i="6"/>
  <c r="NF164" i="6"/>
  <c r="ND164" i="6"/>
  <c r="NC164" i="6"/>
  <c r="NA164" i="6"/>
  <c r="MZ164" i="6"/>
  <c r="MY164" i="6"/>
  <c r="MW164" i="6"/>
  <c r="MV164" i="6"/>
  <c r="MO164" i="6"/>
  <c r="NZ165" i="6" s="1"/>
  <c r="GH164" i="6"/>
  <c r="GE164" i="6"/>
  <c r="GD164" i="6"/>
  <c r="GC164" i="6"/>
  <c r="GB164" i="6"/>
  <c r="GA164" i="6"/>
  <c r="FZ164" i="6"/>
  <c r="FY164" i="6"/>
  <c r="FX164" i="6"/>
  <c r="FU164" i="6"/>
  <c r="FS164" i="6"/>
  <c r="MJ164" i="6" s="1"/>
  <c r="FQ164" i="6"/>
  <c r="MF164" i="6" s="1"/>
  <c r="FP164" i="6"/>
  <c r="MH164" i="6" s="1"/>
  <c r="FM164" i="6"/>
  <c r="MB164" i="6" s="1"/>
  <c r="FK164" i="6"/>
  <c r="LX164" i="6" s="1"/>
  <c r="FJ164" i="6"/>
  <c r="LZ164" i="6" s="1"/>
  <c r="FG164" i="6"/>
  <c r="LT164" i="6" s="1"/>
  <c r="FE164" i="6"/>
  <c r="LP164" i="6" s="1"/>
  <c r="FD164" i="6"/>
  <c r="LR164" i="6" s="1"/>
  <c r="FA164" i="6"/>
  <c r="LL164" i="6" s="1"/>
  <c r="EY164" i="6"/>
  <c r="EX164" i="6"/>
  <c r="EU164" i="6"/>
  <c r="LH164" i="6" s="1"/>
  <c r="ET164" i="6"/>
  <c r="LJ164" i="6" s="1"/>
  <c r="EO164" i="6"/>
  <c r="EP164" i="6" s="1"/>
  <c r="LD164" i="6" s="1"/>
  <c r="EN164" i="6"/>
  <c r="EM164" i="6"/>
  <c r="EK164" i="6"/>
  <c r="KZ164" i="6" s="1"/>
  <c r="EJ164" i="6"/>
  <c r="LB164" i="6" s="1"/>
  <c r="EE164" i="6"/>
  <c r="KV164" i="6" s="1"/>
  <c r="EC164" i="6"/>
  <c r="EB164" i="6"/>
  <c r="DW164" i="6"/>
  <c r="KR164" i="6" s="1"/>
  <c r="DV164" i="6"/>
  <c r="KT164" i="6" s="1"/>
  <c r="DR164" i="6"/>
  <c r="KN164" i="6" s="1"/>
  <c r="DP164" i="6"/>
  <c r="DO164" i="6"/>
  <c r="DM164" i="6"/>
  <c r="KJ164" i="6" s="1"/>
  <c r="DL164" i="6"/>
  <c r="KL164" i="6" s="1"/>
  <c r="DG164" i="6"/>
  <c r="KF164" i="6" s="1"/>
  <c r="DE164" i="6"/>
  <c r="KB164" i="6" s="1"/>
  <c r="DD164" i="6"/>
  <c r="KD164" i="6" s="1"/>
  <c r="DA164" i="6"/>
  <c r="JX164" i="6" s="1"/>
  <c r="CY164" i="6"/>
  <c r="JT164" i="6" s="1"/>
  <c r="CX164" i="6"/>
  <c r="JV164" i="6" s="1"/>
  <c r="CU164" i="6"/>
  <c r="JP164" i="6" s="1"/>
  <c r="CS164" i="6"/>
  <c r="CP164" i="6"/>
  <c r="JL164" i="6" s="1"/>
  <c r="CO164" i="6"/>
  <c r="JN164" i="6" s="1"/>
  <c r="CI164" i="6"/>
  <c r="JH164" i="6" s="1"/>
  <c r="CG164" i="6"/>
  <c r="JF164" i="6" s="1"/>
  <c r="CF164" i="6"/>
  <c r="JD164" i="6" s="1"/>
  <c r="CC164" i="6"/>
  <c r="IZ164" i="6" s="1"/>
  <c r="CA164" i="6"/>
  <c r="IX164" i="6" s="1"/>
  <c r="BZ164" i="6"/>
  <c r="IV164" i="6" s="1"/>
  <c r="BW164" i="6"/>
  <c r="IR164" i="6" s="1"/>
  <c r="BU164" i="6"/>
  <c r="BT164" i="6"/>
  <c r="BQ164" i="6"/>
  <c r="IN164" i="6" s="1"/>
  <c r="BP164" i="6"/>
  <c r="IP164" i="6" s="1"/>
  <c r="BL164" i="6"/>
  <c r="IJ164" i="6" s="1"/>
  <c r="BJ164" i="6"/>
  <c r="BI164" i="6"/>
  <c r="IF164" i="6" s="1"/>
  <c r="BG164" i="6"/>
  <c r="BF164" i="6"/>
  <c r="BD164" i="6"/>
  <c r="BC164" i="6"/>
  <c r="AY164" i="6"/>
  <c r="IB164" i="6" s="1"/>
  <c r="AW164" i="6"/>
  <c r="AV164" i="6"/>
  <c r="AT164" i="6"/>
  <c r="FW164" i="6" s="1"/>
  <c r="AR164" i="6"/>
  <c r="HX164" i="6" s="1"/>
  <c r="AQ164" i="6"/>
  <c r="AM164" i="6"/>
  <c r="HT164" i="6" s="1"/>
  <c r="AK164" i="6"/>
  <c r="AJ164" i="6"/>
  <c r="GJ164" i="6" s="1"/>
  <c r="AG164" i="6"/>
  <c r="HP164" i="6" s="1"/>
  <c r="AF164" i="6"/>
  <c r="GG164" i="6" s="1"/>
  <c r="K164" i="6"/>
  <c r="L164" i="6" s="1"/>
  <c r="E164" i="6"/>
  <c r="D164" i="6"/>
  <c r="NX163" i="6"/>
  <c r="NV163" i="6"/>
  <c r="NK163" i="6"/>
  <c r="NJ163" i="6"/>
  <c r="NI163" i="6"/>
  <c r="NH163" i="6"/>
  <c r="NF163" i="6"/>
  <c r="ND163" i="6"/>
  <c r="NC163" i="6"/>
  <c r="NA163" i="6"/>
  <c r="MZ163" i="6"/>
  <c r="MY163" i="6"/>
  <c r="MW163" i="6"/>
  <c r="MV163" i="6"/>
  <c r="MO163" i="6"/>
  <c r="NZ164" i="6" s="1"/>
  <c r="GH163" i="6"/>
  <c r="GE163" i="6"/>
  <c r="GD163" i="6"/>
  <c r="GC163" i="6"/>
  <c r="GB163" i="6"/>
  <c r="GA163" i="6"/>
  <c r="FZ163" i="6"/>
  <c r="FY163" i="6"/>
  <c r="FX163" i="6"/>
  <c r="FU163" i="6"/>
  <c r="FS163" i="6"/>
  <c r="MJ163" i="6" s="1"/>
  <c r="FQ163" i="6"/>
  <c r="MF163" i="6" s="1"/>
  <c r="FP163" i="6"/>
  <c r="MH163" i="6" s="1"/>
  <c r="FM163" i="6"/>
  <c r="MB163" i="6" s="1"/>
  <c r="FK163" i="6"/>
  <c r="LX163" i="6" s="1"/>
  <c r="FJ163" i="6"/>
  <c r="LZ163" i="6" s="1"/>
  <c r="FG163" i="6"/>
  <c r="LT163" i="6" s="1"/>
  <c r="FE163" i="6"/>
  <c r="LP163" i="6" s="1"/>
  <c r="FD163" i="6"/>
  <c r="LR163" i="6" s="1"/>
  <c r="FA163" i="6"/>
  <c r="LL163" i="6" s="1"/>
  <c r="EY163" i="6"/>
  <c r="EX163" i="6"/>
  <c r="EU163" i="6"/>
  <c r="LH163" i="6" s="1"/>
  <c r="ET163" i="6"/>
  <c r="LJ163" i="6" s="1"/>
  <c r="EO163" i="6"/>
  <c r="EP163" i="6" s="1"/>
  <c r="LD163" i="6" s="1"/>
  <c r="EN163" i="6"/>
  <c r="EM163" i="6"/>
  <c r="EK163" i="6"/>
  <c r="KZ163" i="6" s="1"/>
  <c r="EJ163" i="6"/>
  <c r="LB163" i="6" s="1"/>
  <c r="EE163" i="6"/>
  <c r="KV163" i="6" s="1"/>
  <c r="EC163" i="6"/>
  <c r="EB163" i="6"/>
  <c r="DW163" i="6"/>
  <c r="KR163" i="6" s="1"/>
  <c r="DV163" i="6"/>
  <c r="KT163" i="6" s="1"/>
  <c r="DR163" i="6"/>
  <c r="KN163" i="6" s="1"/>
  <c r="DP163" i="6"/>
  <c r="DO163" i="6"/>
  <c r="DM163" i="6"/>
  <c r="KJ163" i="6" s="1"/>
  <c r="DL163" i="6"/>
  <c r="KL163" i="6" s="1"/>
  <c r="DG163" i="6"/>
  <c r="KF163" i="6" s="1"/>
  <c r="DE163" i="6"/>
  <c r="KB163" i="6" s="1"/>
  <c r="DD163" i="6"/>
  <c r="KD163" i="6" s="1"/>
  <c r="DA163" i="6"/>
  <c r="JX163" i="6" s="1"/>
  <c r="CY163" i="6"/>
  <c r="JT163" i="6" s="1"/>
  <c r="CX163" i="6"/>
  <c r="JV163" i="6" s="1"/>
  <c r="CU163" i="6"/>
  <c r="JP163" i="6" s="1"/>
  <c r="CS163" i="6"/>
  <c r="CP163" i="6"/>
  <c r="JL163" i="6" s="1"/>
  <c r="CO163" i="6"/>
  <c r="JN163" i="6" s="1"/>
  <c r="CI163" i="6"/>
  <c r="JH163" i="6" s="1"/>
  <c r="CG163" i="6"/>
  <c r="JF163" i="6" s="1"/>
  <c r="CF163" i="6"/>
  <c r="JD163" i="6" s="1"/>
  <c r="CC163" i="6"/>
  <c r="IZ163" i="6" s="1"/>
  <c r="CA163" i="6"/>
  <c r="IX163" i="6" s="1"/>
  <c r="BZ163" i="6"/>
  <c r="IV163" i="6" s="1"/>
  <c r="BW163" i="6"/>
  <c r="IR163" i="6" s="1"/>
  <c r="BU163" i="6"/>
  <c r="BT163" i="6"/>
  <c r="BQ163" i="6"/>
  <c r="IN163" i="6" s="1"/>
  <c r="BP163" i="6"/>
  <c r="IP163" i="6" s="1"/>
  <c r="BL163" i="6"/>
  <c r="IJ163" i="6" s="1"/>
  <c r="BJ163" i="6"/>
  <c r="BI163" i="6"/>
  <c r="IF163" i="6" s="1"/>
  <c r="BF163" i="6"/>
  <c r="BG163" i="6" s="1"/>
  <c r="BC163" i="6"/>
  <c r="AY163" i="6"/>
  <c r="IB163" i="6" s="1"/>
  <c r="AW163" i="6"/>
  <c r="AV163" i="6"/>
  <c r="AT163" i="6"/>
  <c r="AR163" i="6"/>
  <c r="AQ163" i="6"/>
  <c r="AM163" i="6"/>
  <c r="HT163" i="6" s="1"/>
  <c r="AK163" i="6"/>
  <c r="AJ163" i="6"/>
  <c r="AG163" i="6"/>
  <c r="HP163" i="6" s="1"/>
  <c r="AF163" i="6"/>
  <c r="K163" i="6"/>
  <c r="L163" i="6" s="1"/>
  <c r="E163" i="6"/>
  <c r="D163" i="6"/>
  <c r="NX162" i="6"/>
  <c r="NV162" i="6"/>
  <c r="NK162" i="6"/>
  <c r="NJ162" i="6"/>
  <c r="NI162" i="6"/>
  <c r="NH162" i="6"/>
  <c r="NF162" i="6"/>
  <c r="ND162" i="6"/>
  <c r="NC162" i="6"/>
  <c r="NA162" i="6"/>
  <c r="MZ162" i="6"/>
  <c r="MY162" i="6"/>
  <c r="MW162" i="6"/>
  <c r="MV162" i="6"/>
  <c r="MO162" i="6"/>
  <c r="NZ163" i="6" s="1"/>
  <c r="GH162" i="6"/>
  <c r="GE162" i="6"/>
  <c r="GD162" i="6"/>
  <c r="GC162" i="6"/>
  <c r="GB162" i="6"/>
  <c r="GA162" i="6"/>
  <c r="FZ162" i="6"/>
  <c r="FY162" i="6"/>
  <c r="FX162" i="6"/>
  <c r="FU162" i="6"/>
  <c r="FS162" i="6"/>
  <c r="MJ162" i="6" s="1"/>
  <c r="FQ162" i="6"/>
  <c r="MF162" i="6" s="1"/>
  <c r="FP162" i="6"/>
  <c r="MH162" i="6" s="1"/>
  <c r="FM162" i="6"/>
  <c r="MB162" i="6" s="1"/>
  <c r="FK162" i="6"/>
  <c r="LX162" i="6" s="1"/>
  <c r="FJ162" i="6"/>
  <c r="LZ162" i="6" s="1"/>
  <c r="FG162" i="6"/>
  <c r="LT162" i="6" s="1"/>
  <c r="FE162" i="6"/>
  <c r="LP162" i="6" s="1"/>
  <c r="FD162" i="6"/>
  <c r="LR162" i="6" s="1"/>
  <c r="FA162" i="6"/>
  <c r="LL162" i="6" s="1"/>
  <c r="EY162" i="6"/>
  <c r="EX162" i="6"/>
  <c r="EU162" i="6"/>
  <c r="LH162" i="6" s="1"/>
  <c r="ET162" i="6"/>
  <c r="LJ162" i="6" s="1"/>
  <c r="EO162" i="6"/>
  <c r="EP162" i="6" s="1"/>
  <c r="LD162" i="6" s="1"/>
  <c r="EN162" i="6"/>
  <c r="EM162" i="6"/>
  <c r="EK162" i="6"/>
  <c r="KZ162" i="6" s="1"/>
  <c r="EJ162" i="6"/>
  <c r="LB162" i="6" s="1"/>
  <c r="EE162" i="6"/>
  <c r="KV162" i="6" s="1"/>
  <c r="EC162" i="6"/>
  <c r="EB162" i="6"/>
  <c r="DW162" i="6"/>
  <c r="KR162" i="6" s="1"/>
  <c r="DV162" i="6"/>
  <c r="KT162" i="6" s="1"/>
  <c r="DR162" i="6"/>
  <c r="KN162" i="6" s="1"/>
  <c r="DP162" i="6"/>
  <c r="DO162" i="6"/>
  <c r="DM162" i="6"/>
  <c r="KJ162" i="6" s="1"/>
  <c r="DL162" i="6"/>
  <c r="KL162" i="6" s="1"/>
  <c r="DG162" i="6"/>
  <c r="KF162" i="6" s="1"/>
  <c r="DE162" i="6"/>
  <c r="KB162" i="6" s="1"/>
  <c r="DD162" i="6"/>
  <c r="KD162" i="6" s="1"/>
  <c r="DA162" i="6"/>
  <c r="JX162" i="6" s="1"/>
  <c r="CY162" i="6"/>
  <c r="JT162" i="6" s="1"/>
  <c r="CX162" i="6"/>
  <c r="JV162" i="6" s="1"/>
  <c r="CU162" i="6"/>
  <c r="JP162" i="6" s="1"/>
  <c r="CS162" i="6"/>
  <c r="CP162" i="6"/>
  <c r="JL162" i="6" s="1"/>
  <c r="CO162" i="6"/>
  <c r="JN162" i="6" s="1"/>
  <c r="CI162" i="6"/>
  <c r="JH162" i="6" s="1"/>
  <c r="CG162" i="6"/>
  <c r="JF162" i="6" s="1"/>
  <c r="CF162" i="6"/>
  <c r="JD162" i="6" s="1"/>
  <c r="CC162" i="6"/>
  <c r="IZ162" i="6" s="1"/>
  <c r="CA162" i="6"/>
  <c r="IX162" i="6" s="1"/>
  <c r="BZ162" i="6"/>
  <c r="IV162" i="6" s="1"/>
  <c r="BW162" i="6"/>
  <c r="IR162" i="6" s="1"/>
  <c r="BU162" i="6"/>
  <c r="BT162" i="6"/>
  <c r="BQ162" i="6"/>
  <c r="IN162" i="6" s="1"/>
  <c r="BP162" i="6"/>
  <c r="IP162" i="6" s="1"/>
  <c r="BL162" i="6"/>
  <c r="IJ162" i="6" s="1"/>
  <c r="BJ162" i="6"/>
  <c r="BI162" i="6"/>
  <c r="IF162" i="6" s="1"/>
  <c r="BG162" i="6"/>
  <c r="BF162" i="6"/>
  <c r="BD162" i="6"/>
  <c r="BC162" i="6"/>
  <c r="AY162" i="6"/>
  <c r="IB162" i="6" s="1"/>
  <c r="AW162" i="6"/>
  <c r="AV162" i="6"/>
  <c r="AT162" i="6"/>
  <c r="FW162" i="6" s="1"/>
  <c r="AR162" i="6"/>
  <c r="HX162" i="6" s="1"/>
  <c r="AQ162" i="6"/>
  <c r="AM162" i="6"/>
  <c r="HT162" i="6" s="1"/>
  <c r="AK162" i="6"/>
  <c r="AJ162" i="6"/>
  <c r="GJ162" i="6" s="1"/>
  <c r="AG162" i="6"/>
  <c r="HP162" i="6" s="1"/>
  <c r="AF162" i="6"/>
  <c r="GG162" i="6" s="1"/>
  <c r="K162" i="6"/>
  <c r="L162" i="6" s="1"/>
  <c r="E162" i="6"/>
  <c r="D162" i="6"/>
  <c r="NX161" i="6"/>
  <c r="NV161" i="6"/>
  <c r="NK161" i="6"/>
  <c r="NJ161" i="6"/>
  <c r="NI161" i="6"/>
  <c r="NH161" i="6"/>
  <c r="NF161" i="6"/>
  <c r="ND161" i="6"/>
  <c r="NC161" i="6"/>
  <c r="NA161" i="6"/>
  <c r="MZ161" i="6"/>
  <c r="MY161" i="6"/>
  <c r="MW161" i="6"/>
  <c r="MV161" i="6"/>
  <c r="MO161" i="6"/>
  <c r="NZ162" i="6" s="1"/>
  <c r="GH161" i="6"/>
  <c r="GE161" i="6"/>
  <c r="GD161" i="6"/>
  <c r="GC161" i="6"/>
  <c r="GB161" i="6"/>
  <c r="GA161" i="6"/>
  <c r="FZ161" i="6"/>
  <c r="FY161" i="6"/>
  <c r="FX161" i="6"/>
  <c r="FU161" i="6"/>
  <c r="FS161" i="6"/>
  <c r="MJ161" i="6" s="1"/>
  <c r="FQ161" i="6"/>
  <c r="MF161" i="6" s="1"/>
  <c r="FP161" i="6"/>
  <c r="MH161" i="6" s="1"/>
  <c r="FM161" i="6"/>
  <c r="MB161" i="6" s="1"/>
  <c r="FK161" i="6"/>
  <c r="LX161" i="6" s="1"/>
  <c r="FJ161" i="6"/>
  <c r="LZ161" i="6" s="1"/>
  <c r="FG161" i="6"/>
  <c r="LT161" i="6" s="1"/>
  <c r="FE161" i="6"/>
  <c r="LP161" i="6" s="1"/>
  <c r="FD161" i="6"/>
  <c r="LR161" i="6" s="1"/>
  <c r="FA161" i="6"/>
  <c r="LL161" i="6" s="1"/>
  <c r="EY161" i="6"/>
  <c r="EX161" i="6"/>
  <c r="EU161" i="6"/>
  <c r="LH161" i="6" s="1"/>
  <c r="ET161" i="6"/>
  <c r="LJ161" i="6" s="1"/>
  <c r="EO161" i="6"/>
  <c r="EP161" i="6" s="1"/>
  <c r="LD161" i="6" s="1"/>
  <c r="EN161" i="6"/>
  <c r="EM161" i="6"/>
  <c r="EK161" i="6"/>
  <c r="KZ161" i="6" s="1"/>
  <c r="EJ161" i="6"/>
  <c r="LB161" i="6" s="1"/>
  <c r="EE161" i="6"/>
  <c r="KV161" i="6" s="1"/>
  <c r="EC161" i="6"/>
  <c r="EB161" i="6"/>
  <c r="DW161" i="6"/>
  <c r="KR161" i="6" s="1"/>
  <c r="DV161" i="6"/>
  <c r="KT161" i="6" s="1"/>
  <c r="DR161" i="6"/>
  <c r="KN161" i="6" s="1"/>
  <c r="DP161" i="6"/>
  <c r="DO161" i="6"/>
  <c r="DM161" i="6"/>
  <c r="KJ161" i="6" s="1"/>
  <c r="DL161" i="6"/>
  <c r="KL161" i="6" s="1"/>
  <c r="DG161" i="6"/>
  <c r="KF161" i="6" s="1"/>
  <c r="DE161" i="6"/>
  <c r="KB161" i="6" s="1"/>
  <c r="DD161" i="6"/>
  <c r="KD161" i="6" s="1"/>
  <c r="DA161" i="6"/>
  <c r="JX161" i="6" s="1"/>
  <c r="CY161" i="6"/>
  <c r="JT161" i="6" s="1"/>
  <c r="CX161" i="6"/>
  <c r="JV161" i="6" s="1"/>
  <c r="CU161" i="6"/>
  <c r="JP161" i="6" s="1"/>
  <c r="CS161" i="6"/>
  <c r="CP161" i="6"/>
  <c r="JL161" i="6" s="1"/>
  <c r="CO161" i="6"/>
  <c r="JN161" i="6" s="1"/>
  <c r="CI161" i="6"/>
  <c r="JH161" i="6" s="1"/>
  <c r="CG161" i="6"/>
  <c r="JF161" i="6" s="1"/>
  <c r="CF161" i="6"/>
  <c r="JD161" i="6" s="1"/>
  <c r="CC161" i="6"/>
  <c r="IZ161" i="6" s="1"/>
  <c r="CA161" i="6"/>
  <c r="IX161" i="6" s="1"/>
  <c r="BZ161" i="6"/>
  <c r="IV161" i="6" s="1"/>
  <c r="BW161" i="6"/>
  <c r="IR161" i="6" s="1"/>
  <c r="BU161" i="6"/>
  <c r="BT161" i="6"/>
  <c r="BQ161" i="6"/>
  <c r="IN161" i="6" s="1"/>
  <c r="BP161" i="6"/>
  <c r="IP161" i="6" s="1"/>
  <c r="BL161" i="6"/>
  <c r="IJ161" i="6" s="1"/>
  <c r="BJ161" i="6"/>
  <c r="BI161" i="6"/>
  <c r="IF161" i="6" s="1"/>
  <c r="BF161" i="6"/>
  <c r="BG161" i="6" s="1"/>
  <c r="BC161" i="6"/>
  <c r="AY161" i="6"/>
  <c r="IB161" i="6" s="1"/>
  <c r="AW161" i="6"/>
  <c r="AV161" i="6"/>
  <c r="AT161" i="6"/>
  <c r="AR161" i="6"/>
  <c r="AQ161" i="6"/>
  <c r="AM161" i="6"/>
  <c r="HT161" i="6" s="1"/>
  <c r="AK161" i="6"/>
  <c r="AJ161" i="6"/>
  <c r="AG161" i="6"/>
  <c r="HP161" i="6" s="1"/>
  <c r="AF161" i="6"/>
  <c r="K161" i="6"/>
  <c r="L161" i="6" s="1"/>
  <c r="E161" i="6"/>
  <c r="D161" i="6"/>
  <c r="NX160" i="6"/>
  <c r="NV160" i="6"/>
  <c r="NK160" i="6"/>
  <c r="NJ160" i="6"/>
  <c r="NI160" i="6"/>
  <c r="NH160" i="6"/>
  <c r="NF160" i="6"/>
  <c r="ND160" i="6"/>
  <c r="NC160" i="6"/>
  <c r="NA160" i="6"/>
  <c r="MZ160" i="6"/>
  <c r="MY160" i="6"/>
  <c r="MW160" i="6"/>
  <c r="MV160" i="6"/>
  <c r="MO160" i="6"/>
  <c r="NZ161" i="6" s="1"/>
  <c r="GH160" i="6"/>
  <c r="GE160" i="6"/>
  <c r="GD160" i="6"/>
  <c r="GC160" i="6"/>
  <c r="GB160" i="6"/>
  <c r="GA160" i="6"/>
  <c r="FZ160" i="6"/>
  <c r="FY160" i="6"/>
  <c r="FX160" i="6"/>
  <c r="FU160" i="6"/>
  <c r="FS160" i="6"/>
  <c r="MJ160" i="6" s="1"/>
  <c r="FQ160" i="6"/>
  <c r="MF160" i="6" s="1"/>
  <c r="FP160" i="6"/>
  <c r="MH160" i="6" s="1"/>
  <c r="FM160" i="6"/>
  <c r="MB160" i="6" s="1"/>
  <c r="FK160" i="6"/>
  <c r="LX160" i="6" s="1"/>
  <c r="FJ160" i="6"/>
  <c r="LZ160" i="6" s="1"/>
  <c r="FG160" i="6"/>
  <c r="LT160" i="6" s="1"/>
  <c r="FE160" i="6"/>
  <c r="LP160" i="6" s="1"/>
  <c r="FD160" i="6"/>
  <c r="LR160" i="6" s="1"/>
  <c r="FA160" i="6"/>
  <c r="LL160" i="6" s="1"/>
  <c r="EY160" i="6"/>
  <c r="EX160" i="6"/>
  <c r="EU160" i="6"/>
  <c r="LH160" i="6" s="1"/>
  <c r="ET160" i="6"/>
  <c r="LJ160" i="6" s="1"/>
  <c r="EO160" i="6"/>
  <c r="EP160" i="6" s="1"/>
  <c r="LD160" i="6" s="1"/>
  <c r="EN160" i="6"/>
  <c r="EM160" i="6"/>
  <c r="EK160" i="6"/>
  <c r="KZ160" i="6" s="1"/>
  <c r="EJ160" i="6"/>
  <c r="LB160" i="6" s="1"/>
  <c r="EE160" i="6"/>
  <c r="KV160" i="6" s="1"/>
  <c r="EC160" i="6"/>
  <c r="EB160" i="6"/>
  <c r="DW160" i="6"/>
  <c r="KR160" i="6" s="1"/>
  <c r="DV160" i="6"/>
  <c r="KT160" i="6" s="1"/>
  <c r="DR160" i="6"/>
  <c r="KN160" i="6" s="1"/>
  <c r="DP160" i="6"/>
  <c r="DO160" i="6"/>
  <c r="DM160" i="6"/>
  <c r="KJ160" i="6" s="1"/>
  <c r="DL160" i="6"/>
  <c r="KL160" i="6" s="1"/>
  <c r="DG160" i="6"/>
  <c r="KF160" i="6" s="1"/>
  <c r="DE160" i="6"/>
  <c r="KB160" i="6" s="1"/>
  <c r="DD160" i="6"/>
  <c r="KD160" i="6" s="1"/>
  <c r="DA160" i="6"/>
  <c r="JX160" i="6" s="1"/>
  <c r="CY160" i="6"/>
  <c r="JT160" i="6" s="1"/>
  <c r="CX160" i="6"/>
  <c r="JV160" i="6" s="1"/>
  <c r="CU160" i="6"/>
  <c r="JP160" i="6" s="1"/>
  <c r="CS160" i="6"/>
  <c r="CP160" i="6"/>
  <c r="JL160" i="6" s="1"/>
  <c r="CO160" i="6"/>
  <c r="JN160" i="6" s="1"/>
  <c r="CI160" i="6"/>
  <c r="JH160" i="6" s="1"/>
  <c r="CG160" i="6"/>
  <c r="JF160" i="6" s="1"/>
  <c r="CF160" i="6"/>
  <c r="JD160" i="6" s="1"/>
  <c r="CC160" i="6"/>
  <c r="IZ160" i="6" s="1"/>
  <c r="CA160" i="6"/>
  <c r="IX160" i="6" s="1"/>
  <c r="BZ160" i="6"/>
  <c r="IV160" i="6" s="1"/>
  <c r="BW160" i="6"/>
  <c r="IR160" i="6" s="1"/>
  <c r="BU160" i="6"/>
  <c r="BT160" i="6"/>
  <c r="BQ160" i="6"/>
  <c r="IN160" i="6" s="1"/>
  <c r="BP160" i="6"/>
  <c r="IP160" i="6" s="1"/>
  <c r="BL160" i="6"/>
  <c r="IJ160" i="6" s="1"/>
  <c r="BJ160" i="6"/>
  <c r="BI160" i="6"/>
  <c r="IF160" i="6" s="1"/>
  <c r="BF160" i="6"/>
  <c r="BG160" i="6" s="1"/>
  <c r="BC160" i="6"/>
  <c r="AY160" i="6"/>
  <c r="IB160" i="6" s="1"/>
  <c r="AW160" i="6"/>
  <c r="AV160" i="6"/>
  <c r="AT160" i="6"/>
  <c r="AR160" i="6"/>
  <c r="HX160" i="6" s="1"/>
  <c r="AQ160" i="6"/>
  <c r="AM160" i="6"/>
  <c r="HT160" i="6" s="1"/>
  <c r="AK160" i="6"/>
  <c r="AJ160" i="6"/>
  <c r="GJ160" i="6" s="1"/>
  <c r="AG160" i="6"/>
  <c r="HP160" i="6" s="1"/>
  <c r="AF160" i="6"/>
  <c r="GG160" i="6" s="1"/>
  <c r="K160" i="6"/>
  <c r="L160" i="6" s="1"/>
  <c r="E160" i="6"/>
  <c r="D160" i="6"/>
  <c r="NX159" i="6"/>
  <c r="NV159" i="6"/>
  <c r="NK159" i="6"/>
  <c r="NJ159" i="6"/>
  <c r="NI159" i="6"/>
  <c r="NH159" i="6"/>
  <c r="NF159" i="6"/>
  <c r="ND159" i="6"/>
  <c r="NC159" i="6"/>
  <c r="NA159" i="6"/>
  <c r="MZ159" i="6"/>
  <c r="MY159" i="6"/>
  <c r="MW159" i="6"/>
  <c r="MV159" i="6"/>
  <c r="MO159" i="6"/>
  <c r="NZ160" i="6" s="1"/>
  <c r="GH159" i="6"/>
  <c r="GE159" i="6"/>
  <c r="GD159" i="6"/>
  <c r="GC159" i="6"/>
  <c r="GB159" i="6"/>
  <c r="GA159" i="6"/>
  <c r="FZ159" i="6"/>
  <c r="FY159" i="6"/>
  <c r="FX159" i="6"/>
  <c r="FU159" i="6"/>
  <c r="FS159" i="6"/>
  <c r="MJ159" i="6" s="1"/>
  <c r="FQ159" i="6"/>
  <c r="MF159" i="6" s="1"/>
  <c r="FP159" i="6"/>
  <c r="MH159" i="6" s="1"/>
  <c r="FM159" i="6"/>
  <c r="MB159" i="6" s="1"/>
  <c r="FK159" i="6"/>
  <c r="LX159" i="6" s="1"/>
  <c r="FJ159" i="6"/>
  <c r="LZ159" i="6" s="1"/>
  <c r="FG159" i="6"/>
  <c r="LT159" i="6" s="1"/>
  <c r="FE159" i="6"/>
  <c r="LP159" i="6" s="1"/>
  <c r="FD159" i="6"/>
  <c r="LR159" i="6" s="1"/>
  <c r="FA159" i="6"/>
  <c r="LL159" i="6" s="1"/>
  <c r="EY159" i="6"/>
  <c r="EX159" i="6"/>
  <c r="EU159" i="6"/>
  <c r="LH159" i="6" s="1"/>
  <c r="ET159" i="6"/>
  <c r="LJ159" i="6" s="1"/>
  <c r="EO159" i="6"/>
  <c r="EP159" i="6" s="1"/>
  <c r="LD159" i="6" s="1"/>
  <c r="EN159" i="6"/>
  <c r="EM159" i="6"/>
  <c r="EK159" i="6"/>
  <c r="KZ159" i="6" s="1"/>
  <c r="EJ159" i="6"/>
  <c r="LB159" i="6" s="1"/>
  <c r="EE159" i="6"/>
  <c r="KV159" i="6" s="1"/>
  <c r="EC159" i="6"/>
  <c r="EB159" i="6"/>
  <c r="DW159" i="6"/>
  <c r="KR159" i="6" s="1"/>
  <c r="DV159" i="6"/>
  <c r="KT159" i="6" s="1"/>
  <c r="DR159" i="6"/>
  <c r="KN159" i="6" s="1"/>
  <c r="DP159" i="6"/>
  <c r="DO159" i="6"/>
  <c r="DM159" i="6"/>
  <c r="KJ159" i="6" s="1"/>
  <c r="DL159" i="6"/>
  <c r="KL159" i="6" s="1"/>
  <c r="DG159" i="6"/>
  <c r="KF159" i="6" s="1"/>
  <c r="DE159" i="6"/>
  <c r="KB159" i="6" s="1"/>
  <c r="DD159" i="6"/>
  <c r="KD159" i="6" s="1"/>
  <c r="DA159" i="6"/>
  <c r="JX159" i="6" s="1"/>
  <c r="CY159" i="6"/>
  <c r="JT159" i="6" s="1"/>
  <c r="CX159" i="6"/>
  <c r="JV159" i="6" s="1"/>
  <c r="CU159" i="6"/>
  <c r="JP159" i="6" s="1"/>
  <c r="CS159" i="6"/>
  <c r="CP159" i="6"/>
  <c r="JL159" i="6" s="1"/>
  <c r="CO159" i="6"/>
  <c r="JN159" i="6" s="1"/>
  <c r="CI159" i="6"/>
  <c r="JH159" i="6" s="1"/>
  <c r="CG159" i="6"/>
  <c r="JF159" i="6" s="1"/>
  <c r="CF159" i="6"/>
  <c r="JD159" i="6" s="1"/>
  <c r="CC159" i="6"/>
  <c r="IZ159" i="6" s="1"/>
  <c r="CA159" i="6"/>
  <c r="IX159" i="6" s="1"/>
  <c r="BZ159" i="6"/>
  <c r="IV159" i="6" s="1"/>
  <c r="BW159" i="6"/>
  <c r="IR159" i="6" s="1"/>
  <c r="BU159" i="6"/>
  <c r="BT159" i="6"/>
  <c r="BQ159" i="6"/>
  <c r="IN159" i="6" s="1"/>
  <c r="BP159" i="6"/>
  <c r="IP159" i="6" s="1"/>
  <c r="BL159" i="6"/>
  <c r="IJ159" i="6" s="1"/>
  <c r="BJ159" i="6"/>
  <c r="BI159" i="6"/>
  <c r="IF159" i="6" s="1"/>
  <c r="BF159" i="6"/>
  <c r="BG159" i="6" s="1"/>
  <c r="BC159" i="6"/>
  <c r="AY159" i="6"/>
  <c r="IB159" i="6" s="1"/>
  <c r="AW159" i="6"/>
  <c r="AV159" i="6"/>
  <c r="AT159" i="6"/>
  <c r="AR159" i="6"/>
  <c r="AQ159" i="6"/>
  <c r="AM159" i="6"/>
  <c r="HT159" i="6" s="1"/>
  <c r="AK159" i="6"/>
  <c r="AJ159" i="6"/>
  <c r="AG159" i="6"/>
  <c r="HP159" i="6" s="1"/>
  <c r="AF159" i="6"/>
  <c r="K159" i="6"/>
  <c r="L159" i="6" s="1"/>
  <c r="E159" i="6"/>
  <c r="D159" i="6"/>
  <c r="NX158" i="6"/>
  <c r="NV158" i="6"/>
  <c r="NK158" i="6"/>
  <c r="NJ158" i="6"/>
  <c r="NI158" i="6"/>
  <c r="NH158" i="6"/>
  <c r="NF158" i="6"/>
  <c r="ND158" i="6"/>
  <c r="NC158" i="6"/>
  <c r="NA158" i="6"/>
  <c r="MZ158" i="6"/>
  <c r="MY158" i="6"/>
  <c r="MW158" i="6"/>
  <c r="MV158" i="6"/>
  <c r="MO158" i="6"/>
  <c r="NZ159" i="6" s="1"/>
  <c r="GH158" i="6"/>
  <c r="GE158" i="6"/>
  <c r="GD158" i="6"/>
  <c r="GC158" i="6"/>
  <c r="GB158" i="6"/>
  <c r="GA158" i="6"/>
  <c r="FZ158" i="6"/>
  <c r="FY158" i="6"/>
  <c r="FX158" i="6"/>
  <c r="FU158" i="6"/>
  <c r="FS158" i="6"/>
  <c r="MJ158" i="6" s="1"/>
  <c r="FQ158" i="6"/>
  <c r="MF158" i="6" s="1"/>
  <c r="FP158" i="6"/>
  <c r="MH158" i="6" s="1"/>
  <c r="FM158" i="6"/>
  <c r="MB158" i="6" s="1"/>
  <c r="FK158" i="6"/>
  <c r="LX158" i="6" s="1"/>
  <c r="FJ158" i="6"/>
  <c r="LZ158" i="6" s="1"/>
  <c r="FG158" i="6"/>
  <c r="LT158" i="6" s="1"/>
  <c r="FE158" i="6"/>
  <c r="LP158" i="6" s="1"/>
  <c r="FD158" i="6"/>
  <c r="LR158" i="6" s="1"/>
  <c r="FA158" i="6"/>
  <c r="LL158" i="6" s="1"/>
  <c r="EY158" i="6"/>
  <c r="EX158" i="6"/>
  <c r="EU158" i="6"/>
  <c r="LH158" i="6" s="1"/>
  <c r="ET158" i="6"/>
  <c r="LJ158" i="6" s="1"/>
  <c r="EO158" i="6"/>
  <c r="EP158" i="6" s="1"/>
  <c r="LD158" i="6" s="1"/>
  <c r="EN158" i="6"/>
  <c r="EM158" i="6"/>
  <c r="EK158" i="6"/>
  <c r="KZ158" i="6" s="1"/>
  <c r="EJ158" i="6"/>
  <c r="LB158" i="6" s="1"/>
  <c r="EE158" i="6"/>
  <c r="KV158" i="6" s="1"/>
  <c r="EC158" i="6"/>
  <c r="EB158" i="6"/>
  <c r="DW158" i="6"/>
  <c r="KR158" i="6" s="1"/>
  <c r="DV158" i="6"/>
  <c r="KT158" i="6" s="1"/>
  <c r="DR158" i="6"/>
  <c r="KN158" i="6" s="1"/>
  <c r="DP158" i="6"/>
  <c r="DO158" i="6"/>
  <c r="DM158" i="6"/>
  <c r="KJ158" i="6" s="1"/>
  <c r="DL158" i="6"/>
  <c r="KL158" i="6" s="1"/>
  <c r="DG158" i="6"/>
  <c r="KF158" i="6" s="1"/>
  <c r="DE158" i="6"/>
  <c r="KB158" i="6" s="1"/>
  <c r="DD158" i="6"/>
  <c r="KD158" i="6" s="1"/>
  <c r="DA158" i="6"/>
  <c r="JX158" i="6" s="1"/>
  <c r="CY158" i="6"/>
  <c r="JT158" i="6" s="1"/>
  <c r="CX158" i="6"/>
  <c r="JV158" i="6" s="1"/>
  <c r="CU158" i="6"/>
  <c r="JP158" i="6" s="1"/>
  <c r="CS158" i="6"/>
  <c r="CP158" i="6"/>
  <c r="JL158" i="6" s="1"/>
  <c r="CO158" i="6"/>
  <c r="JN158" i="6" s="1"/>
  <c r="CI158" i="6"/>
  <c r="JH158" i="6" s="1"/>
  <c r="CG158" i="6"/>
  <c r="JF158" i="6" s="1"/>
  <c r="CF158" i="6"/>
  <c r="JD158" i="6" s="1"/>
  <c r="CC158" i="6"/>
  <c r="IZ158" i="6" s="1"/>
  <c r="CA158" i="6"/>
  <c r="IX158" i="6" s="1"/>
  <c r="BZ158" i="6"/>
  <c r="IV158" i="6" s="1"/>
  <c r="BW158" i="6"/>
  <c r="IR158" i="6" s="1"/>
  <c r="BU158" i="6"/>
  <c r="BT158" i="6"/>
  <c r="BQ158" i="6"/>
  <c r="IN158" i="6" s="1"/>
  <c r="BP158" i="6"/>
  <c r="IP158" i="6" s="1"/>
  <c r="BL158" i="6"/>
  <c r="IJ158" i="6" s="1"/>
  <c r="BJ158" i="6"/>
  <c r="BI158" i="6"/>
  <c r="IF158" i="6" s="1"/>
  <c r="BF158" i="6"/>
  <c r="BG158" i="6" s="1"/>
  <c r="BC158" i="6"/>
  <c r="AY158" i="6"/>
  <c r="IB158" i="6" s="1"/>
  <c r="AW158" i="6"/>
  <c r="AV158" i="6"/>
  <c r="AT158" i="6"/>
  <c r="AR158" i="6"/>
  <c r="AQ158" i="6"/>
  <c r="AM158" i="6"/>
  <c r="HT158" i="6" s="1"/>
  <c r="AK158" i="6"/>
  <c r="AJ158" i="6"/>
  <c r="AG158" i="6"/>
  <c r="HP158" i="6" s="1"/>
  <c r="AF158" i="6"/>
  <c r="K158" i="6"/>
  <c r="L158" i="6" s="1"/>
  <c r="E158" i="6"/>
  <c r="D158" i="6"/>
  <c r="NX157" i="6"/>
  <c r="NV157" i="6"/>
  <c r="NK157" i="6"/>
  <c r="NJ157" i="6"/>
  <c r="NI157" i="6"/>
  <c r="NH157" i="6"/>
  <c r="NF157" i="6"/>
  <c r="ND157" i="6"/>
  <c r="NC157" i="6"/>
  <c r="NA157" i="6"/>
  <c r="MZ157" i="6"/>
  <c r="MY157" i="6"/>
  <c r="MW157" i="6"/>
  <c r="MV157" i="6"/>
  <c r="MO157" i="6"/>
  <c r="NZ158" i="6" s="1"/>
  <c r="GH157" i="6"/>
  <c r="GE157" i="6"/>
  <c r="GD157" i="6"/>
  <c r="GC157" i="6"/>
  <c r="GB157" i="6"/>
  <c r="GA157" i="6"/>
  <c r="FZ157" i="6"/>
  <c r="FY157" i="6"/>
  <c r="FX157" i="6"/>
  <c r="FU157" i="6"/>
  <c r="FS157" i="6"/>
  <c r="MJ157" i="6" s="1"/>
  <c r="FQ157" i="6"/>
  <c r="MF157" i="6" s="1"/>
  <c r="FP157" i="6"/>
  <c r="MH157" i="6" s="1"/>
  <c r="FM157" i="6"/>
  <c r="MB157" i="6" s="1"/>
  <c r="FK157" i="6"/>
  <c r="LX157" i="6" s="1"/>
  <c r="FJ157" i="6"/>
  <c r="LZ157" i="6" s="1"/>
  <c r="FG157" i="6"/>
  <c r="LT157" i="6" s="1"/>
  <c r="FE157" i="6"/>
  <c r="LP157" i="6" s="1"/>
  <c r="FD157" i="6"/>
  <c r="LR157" i="6" s="1"/>
  <c r="FA157" i="6"/>
  <c r="LL157" i="6" s="1"/>
  <c r="EY157" i="6"/>
  <c r="EX157" i="6"/>
  <c r="EU157" i="6"/>
  <c r="LH157" i="6" s="1"/>
  <c r="ET157" i="6"/>
  <c r="LJ157" i="6" s="1"/>
  <c r="EO157" i="6"/>
  <c r="EP157" i="6" s="1"/>
  <c r="LD157" i="6" s="1"/>
  <c r="EN157" i="6"/>
  <c r="EM157" i="6"/>
  <c r="EK157" i="6"/>
  <c r="KZ157" i="6" s="1"/>
  <c r="EJ157" i="6"/>
  <c r="LB157" i="6" s="1"/>
  <c r="EE157" i="6"/>
  <c r="KV157" i="6" s="1"/>
  <c r="EC157" i="6"/>
  <c r="EB157" i="6"/>
  <c r="DW157" i="6"/>
  <c r="KR157" i="6" s="1"/>
  <c r="DV157" i="6"/>
  <c r="KT157" i="6" s="1"/>
  <c r="DR157" i="6"/>
  <c r="KN157" i="6" s="1"/>
  <c r="DP157" i="6"/>
  <c r="DO157" i="6"/>
  <c r="DM157" i="6"/>
  <c r="KJ157" i="6" s="1"/>
  <c r="DL157" i="6"/>
  <c r="KL157" i="6" s="1"/>
  <c r="DG157" i="6"/>
  <c r="KF157" i="6" s="1"/>
  <c r="DE157" i="6"/>
  <c r="KB157" i="6" s="1"/>
  <c r="DD157" i="6"/>
  <c r="KD157" i="6" s="1"/>
  <c r="DA157" i="6"/>
  <c r="JX157" i="6" s="1"/>
  <c r="CY157" i="6"/>
  <c r="JT157" i="6" s="1"/>
  <c r="CX157" i="6"/>
  <c r="JV157" i="6" s="1"/>
  <c r="CU157" i="6"/>
  <c r="JP157" i="6" s="1"/>
  <c r="CS157" i="6"/>
  <c r="CP157" i="6"/>
  <c r="JL157" i="6" s="1"/>
  <c r="CO157" i="6"/>
  <c r="JN157" i="6" s="1"/>
  <c r="CI157" i="6"/>
  <c r="JH157" i="6" s="1"/>
  <c r="CG157" i="6"/>
  <c r="JF157" i="6" s="1"/>
  <c r="CF157" i="6"/>
  <c r="JD157" i="6" s="1"/>
  <c r="CC157" i="6"/>
  <c r="IZ157" i="6" s="1"/>
  <c r="CA157" i="6"/>
  <c r="IX157" i="6" s="1"/>
  <c r="BZ157" i="6"/>
  <c r="IV157" i="6" s="1"/>
  <c r="BW157" i="6"/>
  <c r="IR157" i="6" s="1"/>
  <c r="BU157" i="6"/>
  <c r="BT157" i="6"/>
  <c r="BQ157" i="6"/>
  <c r="IN157" i="6" s="1"/>
  <c r="BP157" i="6"/>
  <c r="IP157" i="6" s="1"/>
  <c r="BL157" i="6"/>
  <c r="IJ157" i="6" s="1"/>
  <c r="BJ157" i="6"/>
  <c r="BI157" i="6"/>
  <c r="IF157" i="6" s="1"/>
  <c r="BF157" i="6"/>
  <c r="BG157" i="6" s="1"/>
  <c r="BC157" i="6"/>
  <c r="BD157" i="6" s="1"/>
  <c r="AY157" i="6"/>
  <c r="IB157" i="6" s="1"/>
  <c r="AW157" i="6"/>
  <c r="AV157" i="6"/>
  <c r="AT157" i="6"/>
  <c r="AR157" i="6"/>
  <c r="AQ157" i="6"/>
  <c r="AM157" i="6"/>
  <c r="HT157" i="6" s="1"/>
  <c r="AK157" i="6"/>
  <c r="AJ157" i="6"/>
  <c r="AG157" i="6"/>
  <c r="HP157" i="6" s="1"/>
  <c r="AF157" i="6"/>
  <c r="K157" i="6"/>
  <c r="L157" i="6" s="1"/>
  <c r="E157" i="6"/>
  <c r="D157" i="6"/>
  <c r="NX156" i="6"/>
  <c r="NV156" i="6"/>
  <c r="NK156" i="6"/>
  <c r="NJ156" i="6"/>
  <c r="NI156" i="6"/>
  <c r="NH156" i="6"/>
  <c r="NF156" i="6"/>
  <c r="ND156" i="6"/>
  <c r="NC156" i="6"/>
  <c r="NA156" i="6"/>
  <c r="MZ156" i="6"/>
  <c r="MY156" i="6"/>
  <c r="MX156" i="6"/>
  <c r="MW156" i="6"/>
  <c r="MV156" i="6"/>
  <c r="MO156" i="6"/>
  <c r="NZ157" i="6" s="1"/>
  <c r="GH156" i="6"/>
  <c r="GE156" i="6"/>
  <c r="GD156" i="6"/>
  <c r="GC156" i="6"/>
  <c r="GB156" i="6"/>
  <c r="GA156" i="6"/>
  <c r="FZ156" i="6"/>
  <c r="FY156" i="6"/>
  <c r="FX156" i="6"/>
  <c r="FU156" i="6"/>
  <c r="FS156" i="6"/>
  <c r="MJ156" i="6" s="1"/>
  <c r="FQ156" i="6"/>
  <c r="MF156" i="6" s="1"/>
  <c r="FP156" i="6"/>
  <c r="MH156" i="6" s="1"/>
  <c r="FM156" i="6"/>
  <c r="MB156" i="6" s="1"/>
  <c r="FK156" i="6"/>
  <c r="LX156" i="6" s="1"/>
  <c r="FJ156" i="6"/>
  <c r="LZ156" i="6" s="1"/>
  <c r="FG156" i="6"/>
  <c r="LT156" i="6" s="1"/>
  <c r="FE156" i="6"/>
  <c r="LP156" i="6" s="1"/>
  <c r="FD156" i="6"/>
  <c r="LR156" i="6" s="1"/>
  <c r="FA156" i="6"/>
  <c r="LL156" i="6" s="1"/>
  <c r="EY156" i="6"/>
  <c r="EX156" i="6"/>
  <c r="EU156" i="6"/>
  <c r="LH156" i="6" s="1"/>
  <c r="ET156" i="6"/>
  <c r="LJ156" i="6" s="1"/>
  <c r="EO156" i="6"/>
  <c r="EP156" i="6" s="1"/>
  <c r="LD156" i="6" s="1"/>
  <c r="EN156" i="6"/>
  <c r="EM156" i="6"/>
  <c r="EK156" i="6"/>
  <c r="KZ156" i="6" s="1"/>
  <c r="EJ156" i="6"/>
  <c r="LB156" i="6" s="1"/>
  <c r="EE156" i="6"/>
  <c r="KV156" i="6" s="1"/>
  <c r="EC156" i="6"/>
  <c r="EB156" i="6"/>
  <c r="DW156" i="6"/>
  <c r="KR156" i="6" s="1"/>
  <c r="DV156" i="6"/>
  <c r="KT156" i="6" s="1"/>
  <c r="DR156" i="6"/>
  <c r="KN156" i="6" s="1"/>
  <c r="DP156" i="6"/>
  <c r="DO156" i="6"/>
  <c r="DM156" i="6"/>
  <c r="KJ156" i="6" s="1"/>
  <c r="DL156" i="6"/>
  <c r="KL156" i="6" s="1"/>
  <c r="DG156" i="6"/>
  <c r="KF156" i="6" s="1"/>
  <c r="DE156" i="6"/>
  <c r="KB156" i="6" s="1"/>
  <c r="DD156" i="6"/>
  <c r="KD156" i="6" s="1"/>
  <c r="DA156" i="6"/>
  <c r="JX156" i="6" s="1"/>
  <c r="CY156" i="6"/>
  <c r="JT156" i="6" s="1"/>
  <c r="CX156" i="6"/>
  <c r="JV156" i="6" s="1"/>
  <c r="CU156" i="6"/>
  <c r="JP156" i="6" s="1"/>
  <c r="CS156" i="6"/>
  <c r="CP156" i="6"/>
  <c r="CO156" i="6"/>
  <c r="JN156" i="6" s="1"/>
  <c r="CI156" i="6"/>
  <c r="JH156" i="6" s="1"/>
  <c r="CG156" i="6"/>
  <c r="JF156" i="6" s="1"/>
  <c r="CF156" i="6"/>
  <c r="JD156" i="6" s="1"/>
  <c r="CC156" i="6"/>
  <c r="IZ156" i="6" s="1"/>
  <c r="CA156" i="6"/>
  <c r="IX156" i="6" s="1"/>
  <c r="BZ156" i="6"/>
  <c r="IV156" i="6" s="1"/>
  <c r="BW156" i="6"/>
  <c r="IR156" i="6" s="1"/>
  <c r="BU156" i="6"/>
  <c r="BT156" i="6"/>
  <c r="BQ156" i="6"/>
  <c r="IN156" i="6" s="1"/>
  <c r="BP156" i="6"/>
  <c r="IP156" i="6" s="1"/>
  <c r="BL156" i="6"/>
  <c r="IJ156" i="6" s="1"/>
  <c r="BJ156" i="6"/>
  <c r="BI156" i="6"/>
  <c r="IF156" i="6" s="1"/>
  <c r="BF156" i="6"/>
  <c r="BG156" i="6" s="1"/>
  <c r="BC156" i="6"/>
  <c r="AY156" i="6"/>
  <c r="IB156" i="6" s="1"/>
  <c r="AW156" i="6"/>
  <c r="AV156" i="6"/>
  <c r="AT156" i="6"/>
  <c r="AR156" i="6"/>
  <c r="AQ156" i="6"/>
  <c r="AM156" i="6"/>
  <c r="HT156" i="6" s="1"/>
  <c r="AK156" i="6"/>
  <c r="AJ156" i="6"/>
  <c r="AG156" i="6"/>
  <c r="HP156" i="6" s="1"/>
  <c r="AF156" i="6"/>
  <c r="HR156" i="6" s="1"/>
  <c r="K156" i="6"/>
  <c r="E156" i="6"/>
  <c r="D156" i="6"/>
  <c r="NX155" i="6"/>
  <c r="NV155" i="6"/>
  <c r="NK155" i="6"/>
  <c r="NJ155" i="6"/>
  <c r="NI155" i="6"/>
  <c r="NH155" i="6"/>
  <c r="NF155" i="6"/>
  <c r="ND155" i="6"/>
  <c r="NC155" i="6"/>
  <c r="NA155" i="6"/>
  <c r="MZ155" i="6"/>
  <c r="MY155" i="6"/>
  <c r="MW155" i="6"/>
  <c r="MV155" i="6"/>
  <c r="MO155" i="6"/>
  <c r="NZ156" i="6" s="1"/>
  <c r="GH155" i="6"/>
  <c r="GE155" i="6"/>
  <c r="GD155" i="6"/>
  <c r="GC155" i="6"/>
  <c r="GB155" i="6"/>
  <c r="GA155" i="6"/>
  <c r="FZ155" i="6"/>
  <c r="FY155" i="6"/>
  <c r="FX155" i="6"/>
  <c r="FU155" i="6"/>
  <c r="FS155" i="6"/>
  <c r="MJ155" i="6" s="1"/>
  <c r="FQ155" i="6"/>
  <c r="MF155" i="6" s="1"/>
  <c r="FP155" i="6"/>
  <c r="MH155" i="6" s="1"/>
  <c r="FM155" i="6"/>
  <c r="MB155" i="6" s="1"/>
  <c r="FK155" i="6"/>
  <c r="LX155" i="6" s="1"/>
  <c r="FJ155" i="6"/>
  <c r="LZ155" i="6" s="1"/>
  <c r="FG155" i="6"/>
  <c r="LT155" i="6" s="1"/>
  <c r="FE155" i="6"/>
  <c r="LP155" i="6" s="1"/>
  <c r="FD155" i="6"/>
  <c r="LR155" i="6" s="1"/>
  <c r="FA155" i="6"/>
  <c r="LL155" i="6" s="1"/>
  <c r="EY155" i="6"/>
  <c r="EX155" i="6"/>
  <c r="EU155" i="6"/>
  <c r="LH155" i="6" s="1"/>
  <c r="ET155" i="6"/>
  <c r="LJ155" i="6" s="1"/>
  <c r="EO155" i="6"/>
  <c r="EP155" i="6" s="1"/>
  <c r="LD155" i="6" s="1"/>
  <c r="EN155" i="6"/>
  <c r="EM155" i="6"/>
  <c r="EK155" i="6"/>
  <c r="KZ155" i="6" s="1"/>
  <c r="EJ155" i="6"/>
  <c r="LB155" i="6" s="1"/>
  <c r="EE155" i="6"/>
  <c r="KV155" i="6" s="1"/>
  <c r="EC155" i="6"/>
  <c r="EB155" i="6"/>
  <c r="DW155" i="6"/>
  <c r="KR155" i="6" s="1"/>
  <c r="DV155" i="6"/>
  <c r="KT155" i="6" s="1"/>
  <c r="DR155" i="6"/>
  <c r="KN155" i="6" s="1"/>
  <c r="DP155" i="6"/>
  <c r="DO155" i="6"/>
  <c r="DM155" i="6"/>
  <c r="KJ155" i="6" s="1"/>
  <c r="DL155" i="6"/>
  <c r="KL155" i="6" s="1"/>
  <c r="DG155" i="6"/>
  <c r="KF155" i="6" s="1"/>
  <c r="DE155" i="6"/>
  <c r="KB155" i="6" s="1"/>
  <c r="DD155" i="6"/>
  <c r="KD155" i="6" s="1"/>
  <c r="DA155" i="6"/>
  <c r="JX155" i="6" s="1"/>
  <c r="CY155" i="6"/>
  <c r="JT155" i="6" s="1"/>
  <c r="CX155" i="6"/>
  <c r="JV155" i="6" s="1"/>
  <c r="CU155" i="6"/>
  <c r="JP155" i="6" s="1"/>
  <c r="CS155" i="6"/>
  <c r="CP155" i="6"/>
  <c r="CO155" i="6"/>
  <c r="JN155" i="6" s="1"/>
  <c r="CI155" i="6"/>
  <c r="JH155" i="6" s="1"/>
  <c r="CG155" i="6"/>
  <c r="JF155" i="6" s="1"/>
  <c r="CF155" i="6"/>
  <c r="JD155" i="6" s="1"/>
  <c r="CC155" i="6"/>
  <c r="IZ155" i="6" s="1"/>
  <c r="CA155" i="6"/>
  <c r="IX155" i="6" s="1"/>
  <c r="BZ155" i="6"/>
  <c r="IV155" i="6" s="1"/>
  <c r="BW155" i="6"/>
  <c r="IR155" i="6" s="1"/>
  <c r="BU155" i="6"/>
  <c r="BT155" i="6"/>
  <c r="BQ155" i="6"/>
  <c r="IN155" i="6" s="1"/>
  <c r="BP155" i="6"/>
  <c r="IP155" i="6" s="1"/>
  <c r="BL155" i="6"/>
  <c r="IJ155" i="6" s="1"/>
  <c r="BJ155" i="6"/>
  <c r="BI155" i="6"/>
  <c r="IF155" i="6" s="1"/>
  <c r="BF155" i="6"/>
  <c r="BG155" i="6" s="1"/>
  <c r="BC155" i="6"/>
  <c r="AY155" i="6"/>
  <c r="IB155" i="6" s="1"/>
  <c r="AW155" i="6"/>
  <c r="AV155" i="6"/>
  <c r="AT155" i="6"/>
  <c r="AR155" i="6"/>
  <c r="AQ155" i="6"/>
  <c r="AM155" i="6"/>
  <c r="HT155" i="6" s="1"/>
  <c r="AK155" i="6"/>
  <c r="AJ155" i="6"/>
  <c r="AG155" i="6"/>
  <c r="HP155" i="6" s="1"/>
  <c r="AF155" i="6"/>
  <c r="HR155" i="6" s="1"/>
  <c r="K155" i="6"/>
  <c r="E155" i="6"/>
  <c r="D155" i="6"/>
  <c r="NX154" i="6"/>
  <c r="NV154" i="6"/>
  <c r="NK154" i="6"/>
  <c r="NJ154" i="6"/>
  <c r="NI154" i="6"/>
  <c r="NH154" i="6"/>
  <c r="NF154" i="6"/>
  <c r="ND154" i="6"/>
  <c r="NC154" i="6"/>
  <c r="NB154" i="6"/>
  <c r="NA154" i="6"/>
  <c r="MZ154" i="6"/>
  <c r="MY154" i="6"/>
  <c r="MW154" i="6"/>
  <c r="MV154" i="6"/>
  <c r="MO154" i="6"/>
  <c r="NZ155" i="6" s="1"/>
  <c r="GH154" i="6"/>
  <c r="GE154" i="6"/>
  <c r="GD154" i="6"/>
  <c r="GC154" i="6"/>
  <c r="GB154" i="6"/>
  <c r="GA154" i="6"/>
  <c r="FZ154" i="6"/>
  <c r="FY154" i="6"/>
  <c r="FX154" i="6"/>
  <c r="FU154" i="6"/>
  <c r="FS154" i="6"/>
  <c r="MJ154" i="6" s="1"/>
  <c r="FQ154" i="6"/>
  <c r="MF154" i="6" s="1"/>
  <c r="FP154" i="6"/>
  <c r="MH154" i="6" s="1"/>
  <c r="FM154" i="6"/>
  <c r="MB154" i="6" s="1"/>
  <c r="FK154" i="6"/>
  <c r="LX154" i="6" s="1"/>
  <c r="FJ154" i="6"/>
  <c r="LZ154" i="6" s="1"/>
  <c r="FG154" i="6"/>
  <c r="LT154" i="6" s="1"/>
  <c r="FE154" i="6"/>
  <c r="LP154" i="6" s="1"/>
  <c r="FD154" i="6"/>
  <c r="LR154" i="6" s="1"/>
  <c r="FA154" i="6"/>
  <c r="LL154" i="6" s="1"/>
  <c r="EY154" i="6"/>
  <c r="EX154" i="6"/>
  <c r="EU154" i="6"/>
  <c r="LH154" i="6" s="1"/>
  <c r="ET154" i="6"/>
  <c r="LJ154" i="6" s="1"/>
  <c r="EO154" i="6"/>
  <c r="EP154" i="6" s="1"/>
  <c r="LD154" i="6" s="1"/>
  <c r="EN154" i="6"/>
  <c r="EM154" i="6"/>
  <c r="EK154" i="6"/>
  <c r="KZ154" i="6" s="1"/>
  <c r="EJ154" i="6"/>
  <c r="LB154" i="6" s="1"/>
  <c r="EE154" i="6"/>
  <c r="KV154" i="6" s="1"/>
  <c r="EC154" i="6"/>
  <c r="EB154" i="6"/>
  <c r="DW154" i="6"/>
  <c r="KR154" i="6" s="1"/>
  <c r="DV154" i="6"/>
  <c r="KT154" i="6" s="1"/>
  <c r="DR154" i="6"/>
  <c r="KN154" i="6" s="1"/>
  <c r="DP154" i="6"/>
  <c r="DO154" i="6"/>
  <c r="DM154" i="6"/>
  <c r="KJ154" i="6" s="1"/>
  <c r="DL154" i="6"/>
  <c r="KL154" i="6" s="1"/>
  <c r="DG154" i="6"/>
  <c r="KF154" i="6" s="1"/>
  <c r="DE154" i="6"/>
  <c r="KB154" i="6" s="1"/>
  <c r="DD154" i="6"/>
  <c r="KD154" i="6" s="1"/>
  <c r="DA154" i="6"/>
  <c r="JX154" i="6" s="1"/>
  <c r="CY154" i="6"/>
  <c r="JT154" i="6" s="1"/>
  <c r="CX154" i="6"/>
  <c r="JV154" i="6" s="1"/>
  <c r="CU154" i="6"/>
  <c r="JP154" i="6" s="1"/>
  <c r="CS154" i="6"/>
  <c r="CP154" i="6"/>
  <c r="JL154" i="6" s="1"/>
  <c r="CO154" i="6"/>
  <c r="JN154" i="6" s="1"/>
  <c r="CI154" i="6"/>
  <c r="JH154" i="6" s="1"/>
  <c r="CG154" i="6"/>
  <c r="JF154" i="6" s="1"/>
  <c r="CF154" i="6"/>
  <c r="JD154" i="6" s="1"/>
  <c r="CC154" i="6"/>
  <c r="IZ154" i="6" s="1"/>
  <c r="CA154" i="6"/>
  <c r="IX154" i="6" s="1"/>
  <c r="BZ154" i="6"/>
  <c r="IV154" i="6" s="1"/>
  <c r="BW154" i="6"/>
  <c r="IR154" i="6" s="1"/>
  <c r="BU154" i="6"/>
  <c r="BT154" i="6"/>
  <c r="BQ154" i="6"/>
  <c r="IN154" i="6" s="1"/>
  <c r="BP154" i="6"/>
  <c r="IP154" i="6" s="1"/>
  <c r="BL154" i="6"/>
  <c r="IJ154" i="6" s="1"/>
  <c r="BJ154" i="6"/>
  <c r="BI154" i="6"/>
  <c r="IF154" i="6" s="1"/>
  <c r="BF154" i="6"/>
  <c r="BG154" i="6" s="1"/>
  <c r="BC154" i="6"/>
  <c r="BD154" i="6" s="1"/>
  <c r="AY154" i="6"/>
  <c r="IB154" i="6" s="1"/>
  <c r="AW154" i="6"/>
  <c r="AV154" i="6"/>
  <c r="AT154" i="6"/>
  <c r="AR154" i="6"/>
  <c r="AQ154" i="6"/>
  <c r="AM154" i="6"/>
  <c r="HT154" i="6" s="1"/>
  <c r="AK154" i="6"/>
  <c r="AJ154" i="6"/>
  <c r="AG154" i="6"/>
  <c r="HP154" i="6" s="1"/>
  <c r="AF154" i="6"/>
  <c r="K154" i="6"/>
  <c r="L154" i="6" s="1"/>
  <c r="E154" i="6"/>
  <c r="D154" i="6"/>
  <c r="NX153" i="6"/>
  <c r="NV153" i="6"/>
  <c r="NK153" i="6"/>
  <c r="NJ153" i="6"/>
  <c r="NI153" i="6"/>
  <c r="NH153" i="6"/>
  <c r="NF153" i="6"/>
  <c r="ND153" i="6"/>
  <c r="NC153" i="6"/>
  <c r="NA153" i="6"/>
  <c r="MZ153" i="6"/>
  <c r="MY153" i="6"/>
  <c r="MW153" i="6"/>
  <c r="MV153" i="6"/>
  <c r="MO153" i="6"/>
  <c r="NZ154" i="6" s="1"/>
  <c r="GH153" i="6"/>
  <c r="GE153" i="6"/>
  <c r="GD153" i="6"/>
  <c r="GC153" i="6"/>
  <c r="GB153" i="6"/>
  <c r="GA153" i="6"/>
  <c r="FZ153" i="6"/>
  <c r="FY153" i="6"/>
  <c r="FX153" i="6"/>
  <c r="FU153" i="6"/>
  <c r="FS153" i="6"/>
  <c r="MJ153" i="6" s="1"/>
  <c r="FQ153" i="6"/>
  <c r="MF153" i="6" s="1"/>
  <c r="FP153" i="6"/>
  <c r="MH153" i="6" s="1"/>
  <c r="FM153" i="6"/>
  <c r="MB153" i="6" s="1"/>
  <c r="FK153" i="6"/>
  <c r="LX153" i="6" s="1"/>
  <c r="FJ153" i="6"/>
  <c r="LZ153" i="6" s="1"/>
  <c r="FG153" i="6"/>
  <c r="LT153" i="6" s="1"/>
  <c r="FE153" i="6"/>
  <c r="LP153" i="6" s="1"/>
  <c r="FD153" i="6"/>
  <c r="LR153" i="6" s="1"/>
  <c r="FA153" i="6"/>
  <c r="LL153" i="6" s="1"/>
  <c r="EY153" i="6"/>
  <c r="EX153" i="6"/>
  <c r="EU153" i="6"/>
  <c r="LH153" i="6" s="1"/>
  <c r="ET153" i="6"/>
  <c r="LJ153" i="6" s="1"/>
  <c r="EO153" i="6"/>
  <c r="EP153" i="6" s="1"/>
  <c r="LD153" i="6" s="1"/>
  <c r="EN153" i="6"/>
  <c r="EM153" i="6"/>
  <c r="EK153" i="6"/>
  <c r="KZ153" i="6" s="1"/>
  <c r="EJ153" i="6"/>
  <c r="LB153" i="6" s="1"/>
  <c r="EE153" i="6"/>
  <c r="KV153" i="6" s="1"/>
  <c r="EC153" i="6"/>
  <c r="EB153" i="6"/>
  <c r="DW153" i="6"/>
  <c r="KR153" i="6" s="1"/>
  <c r="DV153" i="6"/>
  <c r="KT153" i="6" s="1"/>
  <c r="DR153" i="6"/>
  <c r="KN153" i="6" s="1"/>
  <c r="DP153" i="6"/>
  <c r="DO153" i="6"/>
  <c r="DM153" i="6"/>
  <c r="KJ153" i="6" s="1"/>
  <c r="DL153" i="6"/>
  <c r="KL153" i="6" s="1"/>
  <c r="DG153" i="6"/>
  <c r="KF153" i="6" s="1"/>
  <c r="DE153" i="6"/>
  <c r="KB153" i="6" s="1"/>
  <c r="DD153" i="6"/>
  <c r="KD153" i="6" s="1"/>
  <c r="DA153" i="6"/>
  <c r="JX153" i="6" s="1"/>
  <c r="CY153" i="6"/>
  <c r="JT153" i="6" s="1"/>
  <c r="CX153" i="6"/>
  <c r="JV153" i="6" s="1"/>
  <c r="CU153" i="6"/>
  <c r="JP153" i="6" s="1"/>
  <c r="CS153" i="6"/>
  <c r="CP153" i="6"/>
  <c r="JL153" i="6" s="1"/>
  <c r="CO153" i="6"/>
  <c r="JN153" i="6" s="1"/>
  <c r="CI153" i="6"/>
  <c r="JH153" i="6" s="1"/>
  <c r="CG153" i="6"/>
  <c r="JF153" i="6" s="1"/>
  <c r="CF153" i="6"/>
  <c r="JD153" i="6" s="1"/>
  <c r="CC153" i="6"/>
  <c r="IZ153" i="6" s="1"/>
  <c r="CA153" i="6"/>
  <c r="IX153" i="6" s="1"/>
  <c r="BZ153" i="6"/>
  <c r="IV153" i="6" s="1"/>
  <c r="BW153" i="6"/>
  <c r="IR153" i="6" s="1"/>
  <c r="BU153" i="6"/>
  <c r="BT153" i="6"/>
  <c r="BQ153" i="6"/>
  <c r="IN153" i="6" s="1"/>
  <c r="BP153" i="6"/>
  <c r="IP153" i="6" s="1"/>
  <c r="BL153" i="6"/>
  <c r="IJ153" i="6" s="1"/>
  <c r="BJ153" i="6"/>
  <c r="BI153" i="6"/>
  <c r="IF153" i="6" s="1"/>
  <c r="BF153" i="6"/>
  <c r="BG153" i="6" s="1"/>
  <c r="BC153" i="6"/>
  <c r="AY153" i="6"/>
  <c r="IB153" i="6" s="1"/>
  <c r="AW153" i="6"/>
  <c r="AV153" i="6"/>
  <c r="AT153" i="6"/>
  <c r="AR153" i="6"/>
  <c r="AQ153" i="6"/>
  <c r="AM153" i="6"/>
  <c r="HT153" i="6" s="1"/>
  <c r="AK153" i="6"/>
  <c r="AJ153" i="6"/>
  <c r="AG153" i="6"/>
  <c r="HP153" i="6" s="1"/>
  <c r="AF153" i="6"/>
  <c r="K153" i="6"/>
  <c r="L153" i="6" s="1"/>
  <c r="E153" i="6"/>
  <c r="D153" i="6"/>
  <c r="NX152" i="6"/>
  <c r="NV152" i="6"/>
  <c r="NK152" i="6"/>
  <c r="NJ152" i="6"/>
  <c r="NI152" i="6"/>
  <c r="NH152" i="6"/>
  <c r="NF152" i="6"/>
  <c r="ND152" i="6"/>
  <c r="NC152" i="6"/>
  <c r="NA152" i="6"/>
  <c r="MZ152" i="6"/>
  <c r="MY152" i="6"/>
  <c r="MW152" i="6"/>
  <c r="MV152" i="6"/>
  <c r="MO152" i="6"/>
  <c r="NZ153" i="6" s="1"/>
  <c r="GH152" i="6"/>
  <c r="GE152" i="6"/>
  <c r="GD152" i="6"/>
  <c r="GC152" i="6"/>
  <c r="GB152" i="6"/>
  <c r="GA152" i="6"/>
  <c r="FZ152" i="6"/>
  <c r="FY152" i="6"/>
  <c r="FX152" i="6"/>
  <c r="FU152" i="6"/>
  <c r="FS152" i="6"/>
  <c r="MJ152" i="6" s="1"/>
  <c r="FQ152" i="6"/>
  <c r="MF152" i="6" s="1"/>
  <c r="FP152" i="6"/>
  <c r="MH152" i="6" s="1"/>
  <c r="FM152" i="6"/>
  <c r="MB152" i="6" s="1"/>
  <c r="FK152" i="6"/>
  <c r="LX152" i="6" s="1"/>
  <c r="FJ152" i="6"/>
  <c r="LZ152" i="6" s="1"/>
  <c r="FG152" i="6"/>
  <c r="LT152" i="6" s="1"/>
  <c r="FE152" i="6"/>
  <c r="LP152" i="6" s="1"/>
  <c r="FD152" i="6"/>
  <c r="LR152" i="6" s="1"/>
  <c r="FA152" i="6"/>
  <c r="LL152" i="6" s="1"/>
  <c r="EY152" i="6"/>
  <c r="EX152" i="6"/>
  <c r="EU152" i="6"/>
  <c r="LH152" i="6" s="1"/>
  <c r="ET152" i="6"/>
  <c r="LJ152" i="6" s="1"/>
  <c r="EO152" i="6"/>
  <c r="EP152" i="6" s="1"/>
  <c r="LD152" i="6" s="1"/>
  <c r="EN152" i="6"/>
  <c r="EM152" i="6"/>
  <c r="EK152" i="6"/>
  <c r="KZ152" i="6" s="1"/>
  <c r="EJ152" i="6"/>
  <c r="LB152" i="6" s="1"/>
  <c r="EE152" i="6"/>
  <c r="KV152" i="6" s="1"/>
  <c r="EC152" i="6"/>
  <c r="EB152" i="6"/>
  <c r="DW152" i="6"/>
  <c r="KR152" i="6" s="1"/>
  <c r="DV152" i="6"/>
  <c r="KT152" i="6" s="1"/>
  <c r="DR152" i="6"/>
  <c r="KN152" i="6" s="1"/>
  <c r="DP152" i="6"/>
  <c r="DO152" i="6"/>
  <c r="DM152" i="6"/>
  <c r="KJ152" i="6" s="1"/>
  <c r="DL152" i="6"/>
  <c r="KL152" i="6" s="1"/>
  <c r="DG152" i="6"/>
  <c r="KF152" i="6" s="1"/>
  <c r="DE152" i="6"/>
  <c r="KB152" i="6" s="1"/>
  <c r="DD152" i="6"/>
  <c r="KD152" i="6" s="1"/>
  <c r="DA152" i="6"/>
  <c r="JX152" i="6" s="1"/>
  <c r="CY152" i="6"/>
  <c r="JT152" i="6" s="1"/>
  <c r="CX152" i="6"/>
  <c r="JV152" i="6" s="1"/>
  <c r="CU152" i="6"/>
  <c r="JP152" i="6" s="1"/>
  <c r="CS152" i="6"/>
  <c r="CP152" i="6"/>
  <c r="JL152" i="6" s="1"/>
  <c r="CO152" i="6"/>
  <c r="JN152" i="6" s="1"/>
  <c r="CI152" i="6"/>
  <c r="JH152" i="6" s="1"/>
  <c r="CG152" i="6"/>
  <c r="JF152" i="6" s="1"/>
  <c r="CF152" i="6"/>
  <c r="JD152" i="6" s="1"/>
  <c r="CC152" i="6"/>
  <c r="IZ152" i="6" s="1"/>
  <c r="CA152" i="6"/>
  <c r="IX152" i="6" s="1"/>
  <c r="BZ152" i="6"/>
  <c r="IV152" i="6" s="1"/>
  <c r="BW152" i="6"/>
  <c r="IR152" i="6" s="1"/>
  <c r="BU152" i="6"/>
  <c r="BT152" i="6"/>
  <c r="BQ152" i="6"/>
  <c r="IN152" i="6" s="1"/>
  <c r="BP152" i="6"/>
  <c r="IP152" i="6" s="1"/>
  <c r="BL152" i="6"/>
  <c r="IJ152" i="6" s="1"/>
  <c r="BJ152" i="6"/>
  <c r="BI152" i="6"/>
  <c r="IF152" i="6" s="1"/>
  <c r="BF152" i="6"/>
  <c r="BG152" i="6" s="1"/>
  <c r="BC152" i="6"/>
  <c r="BD152" i="6" s="1"/>
  <c r="AY152" i="6"/>
  <c r="IB152" i="6" s="1"/>
  <c r="AW152" i="6"/>
  <c r="AV152" i="6"/>
  <c r="AT152" i="6"/>
  <c r="AR152" i="6"/>
  <c r="AQ152" i="6"/>
  <c r="AM152" i="6"/>
  <c r="HT152" i="6" s="1"/>
  <c r="AK152" i="6"/>
  <c r="AJ152" i="6"/>
  <c r="AG152" i="6"/>
  <c r="HP152" i="6" s="1"/>
  <c r="AF152" i="6"/>
  <c r="K152" i="6"/>
  <c r="L152" i="6" s="1"/>
  <c r="E152" i="6"/>
  <c r="D152" i="6"/>
  <c r="NX151" i="6"/>
  <c r="NV151" i="6"/>
  <c r="NK151" i="6"/>
  <c r="NJ151" i="6"/>
  <c r="NI151" i="6"/>
  <c r="NH151" i="6"/>
  <c r="NF151" i="6"/>
  <c r="ND151" i="6"/>
  <c r="NC151" i="6"/>
  <c r="NA151" i="6"/>
  <c r="MZ151" i="6"/>
  <c r="MY151" i="6"/>
  <c r="MW151" i="6"/>
  <c r="MV151" i="6"/>
  <c r="MO151" i="6"/>
  <c r="NZ152" i="6" s="1"/>
  <c r="GH151" i="6"/>
  <c r="GE151" i="6"/>
  <c r="GD151" i="6"/>
  <c r="GC151" i="6"/>
  <c r="GB151" i="6"/>
  <c r="GA151" i="6"/>
  <c r="FZ151" i="6"/>
  <c r="FY151" i="6"/>
  <c r="FX151" i="6"/>
  <c r="FU151" i="6"/>
  <c r="FS151" i="6"/>
  <c r="MJ151" i="6" s="1"/>
  <c r="FQ151" i="6"/>
  <c r="MF151" i="6" s="1"/>
  <c r="FP151" i="6"/>
  <c r="MH151" i="6" s="1"/>
  <c r="FM151" i="6"/>
  <c r="MB151" i="6" s="1"/>
  <c r="FK151" i="6"/>
  <c r="LX151" i="6" s="1"/>
  <c r="FJ151" i="6"/>
  <c r="LZ151" i="6" s="1"/>
  <c r="FG151" i="6"/>
  <c r="LT151" i="6" s="1"/>
  <c r="FE151" i="6"/>
  <c r="LP151" i="6" s="1"/>
  <c r="FD151" i="6"/>
  <c r="LR151" i="6" s="1"/>
  <c r="FA151" i="6"/>
  <c r="LL151" i="6" s="1"/>
  <c r="EY151" i="6"/>
  <c r="EX151" i="6"/>
  <c r="EU151" i="6"/>
  <c r="LH151" i="6" s="1"/>
  <c r="ET151" i="6"/>
  <c r="LJ151" i="6" s="1"/>
  <c r="EO151" i="6"/>
  <c r="EP151" i="6" s="1"/>
  <c r="LD151" i="6" s="1"/>
  <c r="EN151" i="6"/>
  <c r="EM151" i="6"/>
  <c r="EK151" i="6"/>
  <c r="KZ151" i="6" s="1"/>
  <c r="EJ151" i="6"/>
  <c r="LB151" i="6" s="1"/>
  <c r="EE151" i="6"/>
  <c r="KV151" i="6" s="1"/>
  <c r="EC151" i="6"/>
  <c r="EB151" i="6"/>
  <c r="DW151" i="6"/>
  <c r="KR151" i="6" s="1"/>
  <c r="DV151" i="6"/>
  <c r="KT151" i="6" s="1"/>
  <c r="DR151" i="6"/>
  <c r="KN151" i="6" s="1"/>
  <c r="DP151" i="6"/>
  <c r="DO151" i="6"/>
  <c r="DM151" i="6"/>
  <c r="KJ151" i="6" s="1"/>
  <c r="DL151" i="6"/>
  <c r="KL151" i="6" s="1"/>
  <c r="DG151" i="6"/>
  <c r="KF151" i="6" s="1"/>
  <c r="DE151" i="6"/>
  <c r="KB151" i="6" s="1"/>
  <c r="DD151" i="6"/>
  <c r="KD151" i="6" s="1"/>
  <c r="DA151" i="6"/>
  <c r="JX151" i="6" s="1"/>
  <c r="CY151" i="6"/>
  <c r="JT151" i="6" s="1"/>
  <c r="CX151" i="6"/>
  <c r="JV151" i="6" s="1"/>
  <c r="CU151" i="6"/>
  <c r="JP151" i="6" s="1"/>
  <c r="CS151" i="6"/>
  <c r="CP151" i="6"/>
  <c r="JL151" i="6" s="1"/>
  <c r="CO151" i="6"/>
  <c r="JN151" i="6" s="1"/>
  <c r="CI151" i="6"/>
  <c r="JH151" i="6" s="1"/>
  <c r="CG151" i="6"/>
  <c r="JF151" i="6" s="1"/>
  <c r="CF151" i="6"/>
  <c r="JD151" i="6" s="1"/>
  <c r="CC151" i="6"/>
  <c r="IZ151" i="6" s="1"/>
  <c r="CA151" i="6"/>
  <c r="IX151" i="6" s="1"/>
  <c r="BZ151" i="6"/>
  <c r="IV151" i="6" s="1"/>
  <c r="BW151" i="6"/>
  <c r="IR151" i="6" s="1"/>
  <c r="BU151" i="6"/>
  <c r="BT151" i="6"/>
  <c r="BQ151" i="6"/>
  <c r="IN151" i="6" s="1"/>
  <c r="BP151" i="6"/>
  <c r="IP151" i="6" s="1"/>
  <c r="BL151" i="6"/>
  <c r="IJ151" i="6" s="1"/>
  <c r="BJ151" i="6"/>
  <c r="BI151" i="6"/>
  <c r="IF151" i="6" s="1"/>
  <c r="BF151" i="6"/>
  <c r="BG151" i="6" s="1"/>
  <c r="BC151" i="6"/>
  <c r="AY151" i="6"/>
  <c r="IB151" i="6" s="1"/>
  <c r="AW151" i="6"/>
  <c r="AV151" i="6"/>
  <c r="AT151" i="6"/>
  <c r="AR151" i="6"/>
  <c r="AQ151" i="6"/>
  <c r="AM151" i="6"/>
  <c r="HT151" i="6" s="1"/>
  <c r="AK151" i="6"/>
  <c r="AJ151" i="6"/>
  <c r="AG151" i="6"/>
  <c r="HP151" i="6" s="1"/>
  <c r="AF151" i="6"/>
  <c r="K151" i="6"/>
  <c r="L151" i="6" s="1"/>
  <c r="E151" i="6"/>
  <c r="D151" i="6"/>
  <c r="NX150" i="6"/>
  <c r="NV150" i="6"/>
  <c r="NK150" i="6"/>
  <c r="NJ150" i="6"/>
  <c r="NI150" i="6"/>
  <c r="NH150" i="6"/>
  <c r="NF150" i="6"/>
  <c r="ND150" i="6"/>
  <c r="NC150" i="6"/>
  <c r="NA150" i="6"/>
  <c r="MZ150" i="6"/>
  <c r="MY150" i="6"/>
  <c r="MW150" i="6"/>
  <c r="MV150" i="6"/>
  <c r="MO150" i="6"/>
  <c r="NZ151" i="6" s="1"/>
  <c r="GH150" i="6"/>
  <c r="GE150" i="6"/>
  <c r="GD150" i="6"/>
  <c r="GC150" i="6"/>
  <c r="GB150" i="6"/>
  <c r="GA150" i="6"/>
  <c r="FZ150" i="6"/>
  <c r="FY150" i="6"/>
  <c r="FX150" i="6"/>
  <c r="FU150" i="6"/>
  <c r="FS150" i="6"/>
  <c r="MJ150" i="6" s="1"/>
  <c r="FQ150" i="6"/>
  <c r="MF150" i="6" s="1"/>
  <c r="FP150" i="6"/>
  <c r="MH150" i="6" s="1"/>
  <c r="FM150" i="6"/>
  <c r="MB150" i="6" s="1"/>
  <c r="FK150" i="6"/>
  <c r="LX150" i="6" s="1"/>
  <c r="FJ150" i="6"/>
  <c r="LZ150" i="6" s="1"/>
  <c r="FG150" i="6"/>
  <c r="LT150" i="6" s="1"/>
  <c r="FE150" i="6"/>
  <c r="LP150" i="6" s="1"/>
  <c r="FD150" i="6"/>
  <c r="LR150" i="6" s="1"/>
  <c r="FA150" i="6"/>
  <c r="LL150" i="6" s="1"/>
  <c r="EY150" i="6"/>
  <c r="EX150" i="6"/>
  <c r="EU150" i="6"/>
  <c r="LH150" i="6" s="1"/>
  <c r="ET150" i="6"/>
  <c r="LJ150" i="6" s="1"/>
  <c r="EO150" i="6"/>
  <c r="EP150" i="6" s="1"/>
  <c r="LD150" i="6" s="1"/>
  <c r="EN150" i="6"/>
  <c r="EM150" i="6"/>
  <c r="EK150" i="6"/>
  <c r="KZ150" i="6" s="1"/>
  <c r="EJ150" i="6"/>
  <c r="LB150" i="6" s="1"/>
  <c r="EE150" i="6"/>
  <c r="KV150" i="6" s="1"/>
  <c r="EC150" i="6"/>
  <c r="EB150" i="6"/>
  <c r="DW150" i="6"/>
  <c r="KR150" i="6" s="1"/>
  <c r="DV150" i="6"/>
  <c r="KT150" i="6" s="1"/>
  <c r="DR150" i="6"/>
  <c r="KN150" i="6" s="1"/>
  <c r="DP150" i="6"/>
  <c r="DO150" i="6"/>
  <c r="DM150" i="6"/>
  <c r="KJ150" i="6" s="1"/>
  <c r="DL150" i="6"/>
  <c r="KL150" i="6" s="1"/>
  <c r="DG150" i="6"/>
  <c r="KF150" i="6" s="1"/>
  <c r="DE150" i="6"/>
  <c r="KB150" i="6" s="1"/>
  <c r="DD150" i="6"/>
  <c r="KD150" i="6" s="1"/>
  <c r="DA150" i="6"/>
  <c r="JX150" i="6" s="1"/>
  <c r="CY150" i="6"/>
  <c r="JT150" i="6" s="1"/>
  <c r="CX150" i="6"/>
  <c r="JV150" i="6" s="1"/>
  <c r="CU150" i="6"/>
  <c r="JP150" i="6" s="1"/>
  <c r="CS150" i="6"/>
  <c r="CP150" i="6"/>
  <c r="JL150" i="6" s="1"/>
  <c r="CO150" i="6"/>
  <c r="JN150" i="6" s="1"/>
  <c r="CI150" i="6"/>
  <c r="JH150" i="6" s="1"/>
  <c r="CG150" i="6"/>
  <c r="JF150" i="6" s="1"/>
  <c r="CF150" i="6"/>
  <c r="JD150" i="6" s="1"/>
  <c r="CC150" i="6"/>
  <c r="IZ150" i="6" s="1"/>
  <c r="CA150" i="6"/>
  <c r="IX150" i="6" s="1"/>
  <c r="BZ150" i="6"/>
  <c r="IV150" i="6" s="1"/>
  <c r="BW150" i="6"/>
  <c r="IR150" i="6" s="1"/>
  <c r="BU150" i="6"/>
  <c r="BT150" i="6"/>
  <c r="BQ150" i="6"/>
  <c r="IN150" i="6" s="1"/>
  <c r="BP150" i="6"/>
  <c r="IP150" i="6" s="1"/>
  <c r="BL150" i="6"/>
  <c r="IJ150" i="6" s="1"/>
  <c r="BJ150" i="6"/>
  <c r="BI150" i="6"/>
  <c r="IF150" i="6" s="1"/>
  <c r="BF150" i="6"/>
  <c r="BG150" i="6" s="1"/>
  <c r="BC150" i="6"/>
  <c r="BD150" i="6" s="1"/>
  <c r="AY150" i="6"/>
  <c r="IB150" i="6" s="1"/>
  <c r="AW150" i="6"/>
  <c r="AV150" i="6"/>
  <c r="AT150" i="6"/>
  <c r="AR150" i="6"/>
  <c r="AQ150" i="6"/>
  <c r="AM150" i="6"/>
  <c r="HT150" i="6" s="1"/>
  <c r="AK150" i="6"/>
  <c r="AJ150" i="6"/>
  <c r="AG150" i="6"/>
  <c r="HP150" i="6" s="1"/>
  <c r="AF150" i="6"/>
  <c r="K150" i="6"/>
  <c r="L150" i="6" s="1"/>
  <c r="E150" i="6"/>
  <c r="D150" i="6"/>
  <c r="NX149" i="6"/>
  <c r="NV149" i="6"/>
  <c r="NK149" i="6"/>
  <c r="NJ149" i="6"/>
  <c r="NI149" i="6"/>
  <c r="NH149" i="6"/>
  <c r="NF149" i="6"/>
  <c r="ND149" i="6"/>
  <c r="NC149" i="6"/>
  <c r="NA149" i="6"/>
  <c r="MZ149" i="6"/>
  <c r="MY149" i="6"/>
  <c r="MW149" i="6"/>
  <c r="MV149" i="6"/>
  <c r="MO149" i="6"/>
  <c r="NZ150" i="6" s="1"/>
  <c r="GH149" i="6"/>
  <c r="GE149" i="6"/>
  <c r="GD149" i="6"/>
  <c r="GC149" i="6"/>
  <c r="GB149" i="6"/>
  <c r="GA149" i="6"/>
  <c r="FZ149" i="6"/>
  <c r="FY149" i="6"/>
  <c r="FX149" i="6"/>
  <c r="FU149" i="6"/>
  <c r="FS149" i="6"/>
  <c r="MJ149" i="6" s="1"/>
  <c r="FQ149" i="6"/>
  <c r="MF149" i="6" s="1"/>
  <c r="FP149" i="6"/>
  <c r="MH149" i="6" s="1"/>
  <c r="FM149" i="6"/>
  <c r="MB149" i="6" s="1"/>
  <c r="FK149" i="6"/>
  <c r="LX149" i="6" s="1"/>
  <c r="FJ149" i="6"/>
  <c r="LZ149" i="6" s="1"/>
  <c r="FG149" i="6"/>
  <c r="LT149" i="6" s="1"/>
  <c r="FE149" i="6"/>
  <c r="LP149" i="6" s="1"/>
  <c r="FD149" i="6"/>
  <c r="LR149" i="6" s="1"/>
  <c r="FA149" i="6"/>
  <c r="LL149" i="6" s="1"/>
  <c r="EY149" i="6"/>
  <c r="EX149" i="6"/>
  <c r="EU149" i="6"/>
  <c r="LH149" i="6" s="1"/>
  <c r="ET149" i="6"/>
  <c r="LJ149" i="6" s="1"/>
  <c r="EO149" i="6"/>
  <c r="EP149" i="6" s="1"/>
  <c r="LD149" i="6" s="1"/>
  <c r="EN149" i="6"/>
  <c r="EM149" i="6"/>
  <c r="EK149" i="6"/>
  <c r="KZ149" i="6" s="1"/>
  <c r="EJ149" i="6"/>
  <c r="LB149" i="6" s="1"/>
  <c r="EE149" i="6"/>
  <c r="KV149" i="6" s="1"/>
  <c r="EC149" i="6"/>
  <c r="EB149" i="6"/>
  <c r="DW149" i="6"/>
  <c r="KR149" i="6" s="1"/>
  <c r="DV149" i="6"/>
  <c r="KT149" i="6" s="1"/>
  <c r="DR149" i="6"/>
  <c r="KN149" i="6" s="1"/>
  <c r="DP149" i="6"/>
  <c r="DO149" i="6"/>
  <c r="DM149" i="6"/>
  <c r="KJ149" i="6" s="1"/>
  <c r="DL149" i="6"/>
  <c r="KL149" i="6" s="1"/>
  <c r="DG149" i="6"/>
  <c r="KF149" i="6" s="1"/>
  <c r="DE149" i="6"/>
  <c r="KB149" i="6" s="1"/>
  <c r="DD149" i="6"/>
  <c r="KD149" i="6" s="1"/>
  <c r="DA149" i="6"/>
  <c r="JX149" i="6" s="1"/>
  <c r="CY149" i="6"/>
  <c r="JT149" i="6" s="1"/>
  <c r="CX149" i="6"/>
  <c r="JV149" i="6" s="1"/>
  <c r="CU149" i="6"/>
  <c r="JP149" i="6" s="1"/>
  <c r="CS149" i="6"/>
  <c r="CP149" i="6"/>
  <c r="JL149" i="6" s="1"/>
  <c r="CO149" i="6"/>
  <c r="JN149" i="6" s="1"/>
  <c r="CI149" i="6"/>
  <c r="JH149" i="6" s="1"/>
  <c r="CG149" i="6"/>
  <c r="JF149" i="6" s="1"/>
  <c r="CF149" i="6"/>
  <c r="JD149" i="6" s="1"/>
  <c r="CC149" i="6"/>
  <c r="IZ149" i="6" s="1"/>
  <c r="CA149" i="6"/>
  <c r="IX149" i="6" s="1"/>
  <c r="BZ149" i="6"/>
  <c r="IV149" i="6" s="1"/>
  <c r="BW149" i="6"/>
  <c r="IR149" i="6" s="1"/>
  <c r="BU149" i="6"/>
  <c r="BT149" i="6"/>
  <c r="BQ149" i="6"/>
  <c r="IN149" i="6" s="1"/>
  <c r="BP149" i="6"/>
  <c r="IP149" i="6" s="1"/>
  <c r="BL149" i="6"/>
  <c r="IJ149" i="6" s="1"/>
  <c r="BJ149" i="6"/>
  <c r="BI149" i="6"/>
  <c r="IF149" i="6" s="1"/>
  <c r="BF149" i="6"/>
  <c r="BG149" i="6" s="1"/>
  <c r="BC149" i="6"/>
  <c r="AY149" i="6"/>
  <c r="IB149" i="6" s="1"/>
  <c r="AW149" i="6"/>
  <c r="AV149" i="6"/>
  <c r="AT149" i="6"/>
  <c r="AR149" i="6"/>
  <c r="AQ149" i="6"/>
  <c r="AM149" i="6"/>
  <c r="HT149" i="6" s="1"/>
  <c r="AK149" i="6"/>
  <c r="AJ149" i="6"/>
  <c r="AG149" i="6"/>
  <c r="HP149" i="6" s="1"/>
  <c r="AF149" i="6"/>
  <c r="K149" i="6"/>
  <c r="L149" i="6" s="1"/>
  <c r="E149" i="6"/>
  <c r="D149" i="6"/>
  <c r="NX148" i="6"/>
  <c r="NV148" i="6"/>
  <c r="NK148" i="6"/>
  <c r="NJ148" i="6"/>
  <c r="NI148" i="6"/>
  <c r="NH148" i="6"/>
  <c r="NF148" i="6"/>
  <c r="ND148" i="6"/>
  <c r="NC148" i="6"/>
  <c r="NA148" i="6"/>
  <c r="MZ148" i="6"/>
  <c r="MY148" i="6"/>
  <c r="MW148" i="6"/>
  <c r="MV148" i="6"/>
  <c r="MO148" i="6"/>
  <c r="NZ149" i="6" s="1"/>
  <c r="GH148" i="6"/>
  <c r="GE148" i="6"/>
  <c r="GD148" i="6"/>
  <c r="GC148" i="6"/>
  <c r="GB148" i="6"/>
  <c r="GA148" i="6"/>
  <c r="FZ148" i="6"/>
  <c r="FY148" i="6"/>
  <c r="FX148" i="6"/>
  <c r="FU148" i="6"/>
  <c r="FS148" i="6"/>
  <c r="MJ148" i="6" s="1"/>
  <c r="FQ148" i="6"/>
  <c r="MF148" i="6" s="1"/>
  <c r="FP148" i="6"/>
  <c r="MH148" i="6" s="1"/>
  <c r="FM148" i="6"/>
  <c r="MB148" i="6" s="1"/>
  <c r="FK148" i="6"/>
  <c r="LX148" i="6" s="1"/>
  <c r="FJ148" i="6"/>
  <c r="LZ148" i="6" s="1"/>
  <c r="FG148" i="6"/>
  <c r="LT148" i="6" s="1"/>
  <c r="FE148" i="6"/>
  <c r="LP148" i="6" s="1"/>
  <c r="FD148" i="6"/>
  <c r="LR148" i="6" s="1"/>
  <c r="FA148" i="6"/>
  <c r="LL148" i="6" s="1"/>
  <c r="EY148" i="6"/>
  <c r="EX148" i="6"/>
  <c r="EU148" i="6"/>
  <c r="LH148" i="6" s="1"/>
  <c r="ET148" i="6"/>
  <c r="LJ148" i="6" s="1"/>
  <c r="EO148" i="6"/>
  <c r="EP148" i="6" s="1"/>
  <c r="LD148" i="6" s="1"/>
  <c r="EN148" i="6"/>
  <c r="EM148" i="6"/>
  <c r="EK148" i="6"/>
  <c r="KZ148" i="6" s="1"/>
  <c r="EJ148" i="6"/>
  <c r="LB148" i="6" s="1"/>
  <c r="EE148" i="6"/>
  <c r="KV148" i="6" s="1"/>
  <c r="EC148" i="6"/>
  <c r="EB148" i="6"/>
  <c r="DW148" i="6"/>
  <c r="KR148" i="6" s="1"/>
  <c r="DV148" i="6"/>
  <c r="KT148" i="6" s="1"/>
  <c r="DR148" i="6"/>
  <c r="KN148" i="6" s="1"/>
  <c r="DP148" i="6"/>
  <c r="DO148" i="6"/>
  <c r="DM148" i="6"/>
  <c r="KJ148" i="6" s="1"/>
  <c r="DL148" i="6"/>
  <c r="KL148" i="6" s="1"/>
  <c r="DG148" i="6"/>
  <c r="KF148" i="6" s="1"/>
  <c r="DE148" i="6"/>
  <c r="KB148" i="6" s="1"/>
  <c r="DD148" i="6"/>
  <c r="KD148" i="6" s="1"/>
  <c r="DA148" i="6"/>
  <c r="JX148" i="6" s="1"/>
  <c r="CY148" i="6"/>
  <c r="JT148" i="6" s="1"/>
  <c r="CX148" i="6"/>
  <c r="JV148" i="6" s="1"/>
  <c r="CU148" i="6"/>
  <c r="JP148" i="6" s="1"/>
  <c r="CS148" i="6"/>
  <c r="CP148" i="6"/>
  <c r="JL148" i="6" s="1"/>
  <c r="CO148" i="6"/>
  <c r="JN148" i="6" s="1"/>
  <c r="CI148" i="6"/>
  <c r="JH148" i="6" s="1"/>
  <c r="CG148" i="6"/>
  <c r="JF148" i="6" s="1"/>
  <c r="CF148" i="6"/>
  <c r="JD148" i="6" s="1"/>
  <c r="CC148" i="6"/>
  <c r="IZ148" i="6" s="1"/>
  <c r="CA148" i="6"/>
  <c r="IX148" i="6" s="1"/>
  <c r="BZ148" i="6"/>
  <c r="IV148" i="6" s="1"/>
  <c r="BW148" i="6"/>
  <c r="IR148" i="6" s="1"/>
  <c r="BU148" i="6"/>
  <c r="BT148" i="6"/>
  <c r="BQ148" i="6"/>
  <c r="IN148" i="6" s="1"/>
  <c r="BP148" i="6"/>
  <c r="IP148" i="6" s="1"/>
  <c r="BL148" i="6"/>
  <c r="IJ148" i="6" s="1"/>
  <c r="BJ148" i="6"/>
  <c r="BI148" i="6"/>
  <c r="IF148" i="6" s="1"/>
  <c r="BF148" i="6"/>
  <c r="BG148" i="6" s="1"/>
  <c r="BC148" i="6"/>
  <c r="AY148" i="6"/>
  <c r="IB148" i="6" s="1"/>
  <c r="AW148" i="6"/>
  <c r="AV148" i="6"/>
  <c r="AT148" i="6"/>
  <c r="AR148" i="6"/>
  <c r="AQ148" i="6"/>
  <c r="AM148" i="6"/>
  <c r="HT148" i="6" s="1"/>
  <c r="AK148" i="6"/>
  <c r="AJ148" i="6"/>
  <c r="AG148" i="6"/>
  <c r="HP148" i="6" s="1"/>
  <c r="AF148" i="6"/>
  <c r="K148" i="6"/>
  <c r="L148" i="6" s="1"/>
  <c r="E148" i="6"/>
  <c r="D148" i="6"/>
  <c r="NX147" i="6"/>
  <c r="NV147" i="6"/>
  <c r="NK147" i="6"/>
  <c r="NJ147" i="6"/>
  <c r="NI147" i="6"/>
  <c r="NH147" i="6"/>
  <c r="NF147" i="6"/>
  <c r="ND147" i="6"/>
  <c r="NC147" i="6"/>
  <c r="NA147" i="6"/>
  <c r="MZ147" i="6"/>
  <c r="MY147" i="6"/>
  <c r="MW147" i="6"/>
  <c r="MV147" i="6"/>
  <c r="MO147" i="6"/>
  <c r="NZ148" i="6" s="1"/>
  <c r="GH147" i="6"/>
  <c r="GE147" i="6"/>
  <c r="GD147" i="6"/>
  <c r="GC147" i="6"/>
  <c r="GB147" i="6"/>
  <c r="GA147" i="6"/>
  <c r="FZ147" i="6"/>
  <c r="FY147" i="6"/>
  <c r="FX147" i="6"/>
  <c r="FU147" i="6"/>
  <c r="FS147" i="6"/>
  <c r="MJ147" i="6" s="1"/>
  <c r="FQ147" i="6"/>
  <c r="MF147" i="6" s="1"/>
  <c r="FP147" i="6"/>
  <c r="MH147" i="6" s="1"/>
  <c r="FM147" i="6"/>
  <c r="MB147" i="6" s="1"/>
  <c r="FK147" i="6"/>
  <c r="LX147" i="6" s="1"/>
  <c r="FJ147" i="6"/>
  <c r="LZ147" i="6" s="1"/>
  <c r="FG147" i="6"/>
  <c r="LT147" i="6" s="1"/>
  <c r="FE147" i="6"/>
  <c r="LP147" i="6" s="1"/>
  <c r="FD147" i="6"/>
  <c r="LR147" i="6" s="1"/>
  <c r="FA147" i="6"/>
  <c r="LL147" i="6" s="1"/>
  <c r="EY147" i="6"/>
  <c r="EX147" i="6"/>
  <c r="EU147" i="6"/>
  <c r="LH147" i="6" s="1"/>
  <c r="ET147" i="6"/>
  <c r="LJ147" i="6" s="1"/>
  <c r="EO147" i="6"/>
  <c r="EP147" i="6" s="1"/>
  <c r="LD147" i="6" s="1"/>
  <c r="EN147" i="6"/>
  <c r="EM147" i="6"/>
  <c r="EK147" i="6"/>
  <c r="KZ147" i="6" s="1"/>
  <c r="EJ147" i="6"/>
  <c r="LB147" i="6" s="1"/>
  <c r="EE147" i="6"/>
  <c r="KV147" i="6" s="1"/>
  <c r="EC147" i="6"/>
  <c r="EB147" i="6"/>
  <c r="DW147" i="6"/>
  <c r="KR147" i="6" s="1"/>
  <c r="DV147" i="6"/>
  <c r="KT147" i="6" s="1"/>
  <c r="DR147" i="6"/>
  <c r="KN147" i="6" s="1"/>
  <c r="DP147" i="6"/>
  <c r="DO147" i="6"/>
  <c r="DM147" i="6"/>
  <c r="KJ147" i="6" s="1"/>
  <c r="DL147" i="6"/>
  <c r="KL147" i="6" s="1"/>
  <c r="DG147" i="6"/>
  <c r="KF147" i="6" s="1"/>
  <c r="DE147" i="6"/>
  <c r="KB147" i="6" s="1"/>
  <c r="DD147" i="6"/>
  <c r="KD147" i="6" s="1"/>
  <c r="DA147" i="6"/>
  <c r="JX147" i="6" s="1"/>
  <c r="CY147" i="6"/>
  <c r="JT147" i="6" s="1"/>
  <c r="CX147" i="6"/>
  <c r="JV147" i="6" s="1"/>
  <c r="CU147" i="6"/>
  <c r="JP147" i="6" s="1"/>
  <c r="CS147" i="6"/>
  <c r="CP147" i="6"/>
  <c r="JL147" i="6" s="1"/>
  <c r="CO147" i="6"/>
  <c r="JN147" i="6" s="1"/>
  <c r="CI147" i="6"/>
  <c r="JH147" i="6" s="1"/>
  <c r="CG147" i="6"/>
  <c r="JF147" i="6" s="1"/>
  <c r="CF147" i="6"/>
  <c r="JD147" i="6" s="1"/>
  <c r="CC147" i="6"/>
  <c r="IZ147" i="6" s="1"/>
  <c r="CA147" i="6"/>
  <c r="IX147" i="6" s="1"/>
  <c r="BZ147" i="6"/>
  <c r="IV147" i="6" s="1"/>
  <c r="BW147" i="6"/>
  <c r="IR147" i="6" s="1"/>
  <c r="BU147" i="6"/>
  <c r="BT147" i="6"/>
  <c r="BQ147" i="6"/>
  <c r="IN147" i="6" s="1"/>
  <c r="BP147" i="6"/>
  <c r="IP147" i="6" s="1"/>
  <c r="BL147" i="6"/>
  <c r="IJ147" i="6" s="1"/>
  <c r="BJ147" i="6"/>
  <c r="BI147" i="6"/>
  <c r="IF147" i="6" s="1"/>
  <c r="BF147" i="6"/>
  <c r="BG147" i="6" s="1"/>
  <c r="BC147" i="6"/>
  <c r="AY147" i="6"/>
  <c r="IB147" i="6" s="1"/>
  <c r="AW147" i="6"/>
  <c r="AV147" i="6"/>
  <c r="AT147" i="6"/>
  <c r="AR147" i="6"/>
  <c r="AQ147" i="6"/>
  <c r="AM147" i="6"/>
  <c r="HT147" i="6" s="1"/>
  <c r="AK147" i="6"/>
  <c r="AJ147" i="6"/>
  <c r="AG147" i="6"/>
  <c r="HP147" i="6" s="1"/>
  <c r="AF147" i="6"/>
  <c r="K147" i="6"/>
  <c r="L147" i="6" s="1"/>
  <c r="E147" i="6"/>
  <c r="D147" i="6"/>
  <c r="NX146" i="6"/>
  <c r="NV146" i="6"/>
  <c r="NK146" i="6"/>
  <c r="NJ146" i="6"/>
  <c r="NI146" i="6"/>
  <c r="NH146" i="6"/>
  <c r="NF146" i="6"/>
  <c r="ND146" i="6"/>
  <c r="NC146" i="6"/>
  <c r="NA146" i="6"/>
  <c r="MZ146" i="6"/>
  <c r="MY146" i="6"/>
  <c r="MW146" i="6"/>
  <c r="MV146" i="6"/>
  <c r="MO146" i="6"/>
  <c r="NZ147" i="6" s="1"/>
  <c r="GH146" i="6"/>
  <c r="GE146" i="6"/>
  <c r="GD146" i="6"/>
  <c r="GC146" i="6"/>
  <c r="GB146" i="6"/>
  <c r="GA146" i="6"/>
  <c r="FZ146" i="6"/>
  <c r="FY146" i="6"/>
  <c r="FX146" i="6"/>
  <c r="FU146" i="6"/>
  <c r="FS146" i="6"/>
  <c r="MJ146" i="6" s="1"/>
  <c r="FQ146" i="6"/>
  <c r="MF146" i="6" s="1"/>
  <c r="FP146" i="6"/>
  <c r="MH146" i="6" s="1"/>
  <c r="FM146" i="6"/>
  <c r="MB146" i="6" s="1"/>
  <c r="FK146" i="6"/>
  <c r="LX146" i="6" s="1"/>
  <c r="FJ146" i="6"/>
  <c r="LZ146" i="6" s="1"/>
  <c r="FG146" i="6"/>
  <c r="LT146" i="6" s="1"/>
  <c r="FE146" i="6"/>
  <c r="LP146" i="6" s="1"/>
  <c r="FD146" i="6"/>
  <c r="LR146" i="6" s="1"/>
  <c r="FA146" i="6"/>
  <c r="LL146" i="6" s="1"/>
  <c r="EY146" i="6"/>
  <c r="EX146" i="6"/>
  <c r="EU146" i="6"/>
  <c r="LH146" i="6" s="1"/>
  <c r="ET146" i="6"/>
  <c r="LJ146" i="6" s="1"/>
  <c r="EO146" i="6"/>
  <c r="EP146" i="6" s="1"/>
  <c r="LD146" i="6" s="1"/>
  <c r="EN146" i="6"/>
  <c r="EM146" i="6"/>
  <c r="EK146" i="6"/>
  <c r="KZ146" i="6" s="1"/>
  <c r="EJ146" i="6"/>
  <c r="LB146" i="6" s="1"/>
  <c r="EE146" i="6"/>
  <c r="KV146" i="6" s="1"/>
  <c r="EC146" i="6"/>
  <c r="EB146" i="6"/>
  <c r="DW146" i="6"/>
  <c r="KR146" i="6" s="1"/>
  <c r="DV146" i="6"/>
  <c r="KT146" i="6" s="1"/>
  <c r="DR146" i="6"/>
  <c r="KN146" i="6" s="1"/>
  <c r="DP146" i="6"/>
  <c r="DO146" i="6"/>
  <c r="DM146" i="6"/>
  <c r="KJ146" i="6" s="1"/>
  <c r="DL146" i="6"/>
  <c r="KL146" i="6" s="1"/>
  <c r="DG146" i="6"/>
  <c r="KF146" i="6" s="1"/>
  <c r="DE146" i="6"/>
  <c r="KB146" i="6" s="1"/>
  <c r="DD146" i="6"/>
  <c r="KD146" i="6" s="1"/>
  <c r="DA146" i="6"/>
  <c r="JX146" i="6" s="1"/>
  <c r="CY146" i="6"/>
  <c r="JT146" i="6" s="1"/>
  <c r="CX146" i="6"/>
  <c r="JV146" i="6" s="1"/>
  <c r="CU146" i="6"/>
  <c r="JP146" i="6" s="1"/>
  <c r="CS146" i="6"/>
  <c r="CP146" i="6"/>
  <c r="JL146" i="6" s="1"/>
  <c r="CO146" i="6"/>
  <c r="JN146" i="6" s="1"/>
  <c r="CI146" i="6"/>
  <c r="JH146" i="6" s="1"/>
  <c r="CG146" i="6"/>
  <c r="JF146" i="6" s="1"/>
  <c r="CF146" i="6"/>
  <c r="JD146" i="6" s="1"/>
  <c r="CC146" i="6"/>
  <c r="IZ146" i="6" s="1"/>
  <c r="CA146" i="6"/>
  <c r="IX146" i="6" s="1"/>
  <c r="BZ146" i="6"/>
  <c r="IV146" i="6" s="1"/>
  <c r="BW146" i="6"/>
  <c r="IR146" i="6" s="1"/>
  <c r="BU146" i="6"/>
  <c r="BT146" i="6"/>
  <c r="BQ146" i="6"/>
  <c r="IN146" i="6" s="1"/>
  <c r="BP146" i="6"/>
  <c r="IP146" i="6" s="1"/>
  <c r="BL146" i="6"/>
  <c r="IJ146" i="6" s="1"/>
  <c r="BJ146" i="6"/>
  <c r="BI146" i="6"/>
  <c r="IF146" i="6" s="1"/>
  <c r="BF146" i="6"/>
  <c r="BG146" i="6" s="1"/>
  <c r="BC146" i="6"/>
  <c r="AY146" i="6"/>
  <c r="IB146" i="6" s="1"/>
  <c r="AW146" i="6"/>
  <c r="AV146" i="6"/>
  <c r="AT146" i="6"/>
  <c r="AR146" i="6"/>
  <c r="AQ146" i="6"/>
  <c r="AM146" i="6"/>
  <c r="HT146" i="6" s="1"/>
  <c r="AK146" i="6"/>
  <c r="AJ146" i="6"/>
  <c r="AG146" i="6"/>
  <c r="HP146" i="6" s="1"/>
  <c r="AF146" i="6"/>
  <c r="K146" i="6"/>
  <c r="L146" i="6" s="1"/>
  <c r="E146" i="6"/>
  <c r="D146" i="6"/>
  <c r="NX145" i="6"/>
  <c r="NV145" i="6"/>
  <c r="NK145" i="6"/>
  <c r="NJ145" i="6"/>
  <c r="NI145" i="6"/>
  <c r="NH145" i="6"/>
  <c r="NF145" i="6"/>
  <c r="ND145" i="6"/>
  <c r="NC145" i="6"/>
  <c r="NA145" i="6"/>
  <c r="MZ145" i="6"/>
  <c r="MY145" i="6"/>
  <c r="MW145" i="6"/>
  <c r="MV145" i="6"/>
  <c r="MO145" i="6"/>
  <c r="NZ146" i="6" s="1"/>
  <c r="GH145" i="6"/>
  <c r="GE145" i="6"/>
  <c r="GD145" i="6"/>
  <c r="GC145" i="6"/>
  <c r="GB145" i="6"/>
  <c r="GA145" i="6"/>
  <c r="FZ145" i="6"/>
  <c r="FY145" i="6"/>
  <c r="FX145" i="6"/>
  <c r="FU145" i="6"/>
  <c r="FS145" i="6"/>
  <c r="MJ145" i="6" s="1"/>
  <c r="FQ145" i="6"/>
  <c r="MF145" i="6" s="1"/>
  <c r="FP145" i="6"/>
  <c r="MH145" i="6" s="1"/>
  <c r="FM145" i="6"/>
  <c r="MB145" i="6" s="1"/>
  <c r="FK145" i="6"/>
  <c r="LX145" i="6" s="1"/>
  <c r="FJ145" i="6"/>
  <c r="LZ145" i="6" s="1"/>
  <c r="FG145" i="6"/>
  <c r="LT145" i="6" s="1"/>
  <c r="FE145" i="6"/>
  <c r="LP145" i="6" s="1"/>
  <c r="FD145" i="6"/>
  <c r="LR145" i="6" s="1"/>
  <c r="FA145" i="6"/>
  <c r="LL145" i="6" s="1"/>
  <c r="EY145" i="6"/>
  <c r="EX145" i="6"/>
  <c r="EU145" i="6"/>
  <c r="LH145" i="6" s="1"/>
  <c r="ET145" i="6"/>
  <c r="LJ145" i="6" s="1"/>
  <c r="EO145" i="6"/>
  <c r="EP145" i="6" s="1"/>
  <c r="LD145" i="6" s="1"/>
  <c r="EN145" i="6"/>
  <c r="EM145" i="6"/>
  <c r="EK145" i="6"/>
  <c r="KZ145" i="6" s="1"/>
  <c r="EJ145" i="6"/>
  <c r="LB145" i="6" s="1"/>
  <c r="EE145" i="6"/>
  <c r="KV145" i="6" s="1"/>
  <c r="EC145" i="6"/>
  <c r="EB145" i="6"/>
  <c r="DW145" i="6"/>
  <c r="KR145" i="6" s="1"/>
  <c r="DV145" i="6"/>
  <c r="KT145" i="6" s="1"/>
  <c r="DR145" i="6"/>
  <c r="KN145" i="6" s="1"/>
  <c r="DP145" i="6"/>
  <c r="DO145" i="6"/>
  <c r="DM145" i="6"/>
  <c r="KJ145" i="6" s="1"/>
  <c r="DL145" i="6"/>
  <c r="KL145" i="6" s="1"/>
  <c r="DG145" i="6"/>
  <c r="KF145" i="6" s="1"/>
  <c r="DE145" i="6"/>
  <c r="KB145" i="6" s="1"/>
  <c r="DD145" i="6"/>
  <c r="KD145" i="6" s="1"/>
  <c r="DA145" i="6"/>
  <c r="JX145" i="6" s="1"/>
  <c r="CY145" i="6"/>
  <c r="JT145" i="6" s="1"/>
  <c r="CX145" i="6"/>
  <c r="JV145" i="6" s="1"/>
  <c r="CU145" i="6"/>
  <c r="JP145" i="6" s="1"/>
  <c r="CS145" i="6"/>
  <c r="CP145" i="6"/>
  <c r="JL145" i="6" s="1"/>
  <c r="CO145" i="6"/>
  <c r="JN145" i="6" s="1"/>
  <c r="CI145" i="6"/>
  <c r="JH145" i="6" s="1"/>
  <c r="CG145" i="6"/>
  <c r="JF145" i="6" s="1"/>
  <c r="CF145" i="6"/>
  <c r="JD145" i="6" s="1"/>
  <c r="CC145" i="6"/>
  <c r="IZ145" i="6" s="1"/>
  <c r="CA145" i="6"/>
  <c r="IX145" i="6" s="1"/>
  <c r="BZ145" i="6"/>
  <c r="IV145" i="6" s="1"/>
  <c r="BW145" i="6"/>
  <c r="IR145" i="6" s="1"/>
  <c r="BU145" i="6"/>
  <c r="BT145" i="6"/>
  <c r="BQ145" i="6"/>
  <c r="IN145" i="6" s="1"/>
  <c r="BP145" i="6"/>
  <c r="IP145" i="6" s="1"/>
  <c r="BL145" i="6"/>
  <c r="IJ145" i="6" s="1"/>
  <c r="BJ145" i="6"/>
  <c r="BI145" i="6"/>
  <c r="IF145" i="6" s="1"/>
  <c r="BF145" i="6"/>
  <c r="BG145" i="6" s="1"/>
  <c r="BC145" i="6"/>
  <c r="AY145" i="6"/>
  <c r="IB145" i="6" s="1"/>
  <c r="AW145" i="6"/>
  <c r="AV145" i="6"/>
  <c r="AT145" i="6"/>
  <c r="AR145" i="6"/>
  <c r="AQ145" i="6"/>
  <c r="AM145" i="6"/>
  <c r="HT145" i="6" s="1"/>
  <c r="AK145" i="6"/>
  <c r="AJ145" i="6"/>
  <c r="AG145" i="6"/>
  <c r="HP145" i="6" s="1"/>
  <c r="AF145" i="6"/>
  <c r="K145" i="6"/>
  <c r="L145" i="6" s="1"/>
  <c r="E145" i="6"/>
  <c r="D145" i="6"/>
  <c r="NX144" i="6"/>
  <c r="NV144" i="6"/>
  <c r="NK144" i="6"/>
  <c r="NJ144" i="6"/>
  <c r="NI144" i="6"/>
  <c r="NH144" i="6"/>
  <c r="NF144" i="6"/>
  <c r="ND144" i="6"/>
  <c r="NC144" i="6"/>
  <c r="NA144" i="6"/>
  <c r="MZ144" i="6"/>
  <c r="MY144" i="6"/>
  <c r="MW144" i="6"/>
  <c r="MV144" i="6"/>
  <c r="MO144" i="6"/>
  <c r="NZ145" i="6" s="1"/>
  <c r="GH144" i="6"/>
  <c r="GE144" i="6"/>
  <c r="GD144" i="6"/>
  <c r="GC144" i="6"/>
  <c r="GB144" i="6"/>
  <c r="GA144" i="6"/>
  <c r="FZ144" i="6"/>
  <c r="FY144" i="6"/>
  <c r="FX144" i="6"/>
  <c r="FU144" i="6"/>
  <c r="FS144" i="6"/>
  <c r="MJ144" i="6" s="1"/>
  <c r="FQ144" i="6"/>
  <c r="MF144" i="6" s="1"/>
  <c r="FP144" i="6"/>
  <c r="MH144" i="6" s="1"/>
  <c r="FM144" i="6"/>
  <c r="MB144" i="6" s="1"/>
  <c r="FK144" i="6"/>
  <c r="LX144" i="6" s="1"/>
  <c r="FJ144" i="6"/>
  <c r="LZ144" i="6" s="1"/>
  <c r="FG144" i="6"/>
  <c r="LT144" i="6" s="1"/>
  <c r="FE144" i="6"/>
  <c r="LP144" i="6" s="1"/>
  <c r="FD144" i="6"/>
  <c r="LR144" i="6" s="1"/>
  <c r="FA144" i="6"/>
  <c r="LL144" i="6" s="1"/>
  <c r="EY144" i="6"/>
  <c r="EX144" i="6"/>
  <c r="EU144" i="6"/>
  <c r="LH144" i="6" s="1"/>
  <c r="ET144" i="6"/>
  <c r="LJ144" i="6" s="1"/>
  <c r="EO144" i="6"/>
  <c r="EP144" i="6" s="1"/>
  <c r="LD144" i="6" s="1"/>
  <c r="EN144" i="6"/>
  <c r="EM144" i="6"/>
  <c r="EK144" i="6"/>
  <c r="KZ144" i="6" s="1"/>
  <c r="EJ144" i="6"/>
  <c r="LB144" i="6" s="1"/>
  <c r="EE144" i="6"/>
  <c r="KV144" i="6" s="1"/>
  <c r="EC144" i="6"/>
  <c r="EB144" i="6"/>
  <c r="DW144" i="6"/>
  <c r="KR144" i="6" s="1"/>
  <c r="DV144" i="6"/>
  <c r="KT144" i="6" s="1"/>
  <c r="DR144" i="6"/>
  <c r="KN144" i="6" s="1"/>
  <c r="DP144" i="6"/>
  <c r="DO144" i="6"/>
  <c r="DM144" i="6"/>
  <c r="KJ144" i="6" s="1"/>
  <c r="DL144" i="6"/>
  <c r="KL144" i="6" s="1"/>
  <c r="DG144" i="6"/>
  <c r="KF144" i="6" s="1"/>
  <c r="DE144" i="6"/>
  <c r="KB144" i="6" s="1"/>
  <c r="DD144" i="6"/>
  <c r="KD144" i="6" s="1"/>
  <c r="DA144" i="6"/>
  <c r="JX144" i="6" s="1"/>
  <c r="CY144" i="6"/>
  <c r="JT144" i="6" s="1"/>
  <c r="CX144" i="6"/>
  <c r="JV144" i="6" s="1"/>
  <c r="CU144" i="6"/>
  <c r="JP144" i="6" s="1"/>
  <c r="CS144" i="6"/>
  <c r="CP144" i="6"/>
  <c r="JL144" i="6" s="1"/>
  <c r="CO144" i="6"/>
  <c r="JN144" i="6" s="1"/>
  <c r="CI144" i="6"/>
  <c r="JH144" i="6" s="1"/>
  <c r="CG144" i="6"/>
  <c r="JF144" i="6" s="1"/>
  <c r="CF144" i="6"/>
  <c r="JD144" i="6" s="1"/>
  <c r="CC144" i="6"/>
  <c r="IZ144" i="6" s="1"/>
  <c r="CA144" i="6"/>
  <c r="IX144" i="6" s="1"/>
  <c r="BZ144" i="6"/>
  <c r="IV144" i="6" s="1"/>
  <c r="BW144" i="6"/>
  <c r="IR144" i="6" s="1"/>
  <c r="BU144" i="6"/>
  <c r="BT144" i="6"/>
  <c r="BQ144" i="6"/>
  <c r="IN144" i="6" s="1"/>
  <c r="BP144" i="6"/>
  <c r="IP144" i="6" s="1"/>
  <c r="BL144" i="6"/>
  <c r="IJ144" i="6" s="1"/>
  <c r="BJ144" i="6"/>
  <c r="BI144" i="6"/>
  <c r="IF144" i="6" s="1"/>
  <c r="BF144" i="6"/>
  <c r="BG144" i="6" s="1"/>
  <c r="BC144" i="6"/>
  <c r="BD144" i="6" s="1"/>
  <c r="AY144" i="6"/>
  <c r="IB144" i="6" s="1"/>
  <c r="AW144" i="6"/>
  <c r="AV144" i="6"/>
  <c r="AT144" i="6"/>
  <c r="AR144" i="6"/>
  <c r="AQ144" i="6"/>
  <c r="AM144" i="6"/>
  <c r="HT144" i="6" s="1"/>
  <c r="AK144" i="6"/>
  <c r="AJ144" i="6"/>
  <c r="AG144" i="6"/>
  <c r="HP144" i="6" s="1"/>
  <c r="AF144" i="6"/>
  <c r="K144" i="6"/>
  <c r="L144" i="6" s="1"/>
  <c r="E144" i="6"/>
  <c r="D144" i="6"/>
  <c r="NX143" i="6"/>
  <c r="NV143" i="6"/>
  <c r="NK143" i="6"/>
  <c r="NJ143" i="6"/>
  <c r="NI143" i="6"/>
  <c r="NH143" i="6"/>
  <c r="NF143" i="6"/>
  <c r="ND143" i="6"/>
  <c r="NC143" i="6"/>
  <c r="NA143" i="6"/>
  <c r="MZ143" i="6"/>
  <c r="MY143" i="6"/>
  <c r="MW143" i="6"/>
  <c r="MV143" i="6"/>
  <c r="MO143" i="6"/>
  <c r="NZ144" i="6" s="1"/>
  <c r="GH143" i="6"/>
  <c r="GE143" i="6"/>
  <c r="GD143" i="6"/>
  <c r="GC143" i="6"/>
  <c r="GB143" i="6"/>
  <c r="GA143" i="6"/>
  <c r="FZ143" i="6"/>
  <c r="FY143" i="6"/>
  <c r="FX143" i="6"/>
  <c r="FU143" i="6"/>
  <c r="FS143" i="6"/>
  <c r="MJ143" i="6" s="1"/>
  <c r="FQ143" i="6"/>
  <c r="MF143" i="6" s="1"/>
  <c r="FP143" i="6"/>
  <c r="MH143" i="6" s="1"/>
  <c r="FM143" i="6"/>
  <c r="MB143" i="6" s="1"/>
  <c r="FK143" i="6"/>
  <c r="LX143" i="6" s="1"/>
  <c r="FJ143" i="6"/>
  <c r="LZ143" i="6" s="1"/>
  <c r="FG143" i="6"/>
  <c r="LT143" i="6" s="1"/>
  <c r="FE143" i="6"/>
  <c r="LP143" i="6" s="1"/>
  <c r="FD143" i="6"/>
  <c r="LR143" i="6" s="1"/>
  <c r="FA143" i="6"/>
  <c r="LL143" i="6" s="1"/>
  <c r="EY143" i="6"/>
  <c r="EX143" i="6"/>
  <c r="EU143" i="6"/>
  <c r="LH143" i="6" s="1"/>
  <c r="ET143" i="6"/>
  <c r="LJ143" i="6" s="1"/>
  <c r="EO143" i="6"/>
  <c r="EP143" i="6" s="1"/>
  <c r="LD143" i="6" s="1"/>
  <c r="EN143" i="6"/>
  <c r="EM143" i="6"/>
  <c r="EK143" i="6"/>
  <c r="KZ143" i="6" s="1"/>
  <c r="EJ143" i="6"/>
  <c r="LB143" i="6" s="1"/>
  <c r="EE143" i="6"/>
  <c r="KV143" i="6" s="1"/>
  <c r="EC143" i="6"/>
  <c r="EB143" i="6"/>
  <c r="DW143" i="6"/>
  <c r="KR143" i="6" s="1"/>
  <c r="DV143" i="6"/>
  <c r="KT143" i="6" s="1"/>
  <c r="DR143" i="6"/>
  <c r="KN143" i="6" s="1"/>
  <c r="DP143" i="6"/>
  <c r="DO143" i="6"/>
  <c r="DM143" i="6"/>
  <c r="KJ143" i="6" s="1"/>
  <c r="DL143" i="6"/>
  <c r="KL143" i="6" s="1"/>
  <c r="DG143" i="6"/>
  <c r="KF143" i="6" s="1"/>
  <c r="DE143" i="6"/>
  <c r="KB143" i="6" s="1"/>
  <c r="DD143" i="6"/>
  <c r="KD143" i="6" s="1"/>
  <c r="DA143" i="6"/>
  <c r="JX143" i="6" s="1"/>
  <c r="CY143" i="6"/>
  <c r="JT143" i="6" s="1"/>
  <c r="CX143" i="6"/>
  <c r="JV143" i="6" s="1"/>
  <c r="CU143" i="6"/>
  <c r="JP143" i="6" s="1"/>
  <c r="CS143" i="6"/>
  <c r="CP143" i="6"/>
  <c r="JL143" i="6" s="1"/>
  <c r="CO143" i="6"/>
  <c r="JN143" i="6" s="1"/>
  <c r="CI143" i="6"/>
  <c r="JH143" i="6" s="1"/>
  <c r="CG143" i="6"/>
  <c r="JF143" i="6" s="1"/>
  <c r="CF143" i="6"/>
  <c r="JD143" i="6" s="1"/>
  <c r="CC143" i="6"/>
  <c r="IZ143" i="6" s="1"/>
  <c r="CA143" i="6"/>
  <c r="IX143" i="6" s="1"/>
  <c r="BZ143" i="6"/>
  <c r="IV143" i="6" s="1"/>
  <c r="BW143" i="6"/>
  <c r="IR143" i="6" s="1"/>
  <c r="BU143" i="6"/>
  <c r="BT143" i="6"/>
  <c r="BQ143" i="6"/>
  <c r="IN143" i="6" s="1"/>
  <c r="BP143" i="6"/>
  <c r="IP143" i="6" s="1"/>
  <c r="BL143" i="6"/>
  <c r="IJ143" i="6" s="1"/>
  <c r="BJ143" i="6"/>
  <c r="BI143" i="6"/>
  <c r="IF143" i="6" s="1"/>
  <c r="BF143" i="6"/>
  <c r="BG143" i="6" s="1"/>
  <c r="BC143" i="6"/>
  <c r="AY143" i="6"/>
  <c r="IB143" i="6" s="1"/>
  <c r="AW143" i="6"/>
  <c r="AV143" i="6"/>
  <c r="AT143" i="6"/>
  <c r="AR143" i="6"/>
  <c r="AQ143" i="6"/>
  <c r="AM143" i="6"/>
  <c r="HT143" i="6" s="1"/>
  <c r="AK143" i="6"/>
  <c r="AJ143" i="6"/>
  <c r="AG143" i="6"/>
  <c r="HP143" i="6" s="1"/>
  <c r="AF143" i="6"/>
  <c r="K143" i="6"/>
  <c r="L143" i="6" s="1"/>
  <c r="E143" i="6"/>
  <c r="D143" i="6"/>
  <c r="NX142" i="6"/>
  <c r="NV142" i="6"/>
  <c r="NK142" i="6"/>
  <c r="NJ142" i="6"/>
  <c r="NI142" i="6"/>
  <c r="NH142" i="6"/>
  <c r="NF142" i="6"/>
  <c r="ND142" i="6"/>
  <c r="NC142" i="6"/>
  <c r="NA142" i="6"/>
  <c r="MZ142" i="6"/>
  <c r="MY142" i="6"/>
  <c r="MW142" i="6"/>
  <c r="MV142" i="6"/>
  <c r="MO142" i="6"/>
  <c r="NZ143" i="6" s="1"/>
  <c r="LZ142" i="6"/>
  <c r="LX142" i="6"/>
  <c r="KT142" i="6"/>
  <c r="KR142" i="6"/>
  <c r="GH142" i="6"/>
  <c r="GE142" i="6"/>
  <c r="GD142" i="6"/>
  <c r="GC142" i="6"/>
  <c r="GB142" i="6"/>
  <c r="GA142" i="6"/>
  <c r="FZ142" i="6"/>
  <c r="FY142" i="6"/>
  <c r="FX142" i="6"/>
  <c r="FU142" i="6"/>
  <c r="FS142" i="6"/>
  <c r="MJ142" i="6" s="1"/>
  <c r="FQ142" i="6"/>
  <c r="MF142" i="6" s="1"/>
  <c r="FP142" i="6"/>
  <c r="MH142" i="6" s="1"/>
  <c r="FM142" i="6"/>
  <c r="MB142" i="6" s="1"/>
  <c r="FG142" i="6"/>
  <c r="LT142" i="6" s="1"/>
  <c r="FE142" i="6"/>
  <c r="LP142" i="6" s="1"/>
  <c r="FD142" i="6"/>
  <c r="LR142" i="6" s="1"/>
  <c r="FA142" i="6"/>
  <c r="LL142" i="6" s="1"/>
  <c r="EY142" i="6"/>
  <c r="EX142" i="6"/>
  <c r="EU142" i="6"/>
  <c r="LH142" i="6" s="1"/>
  <c r="ET142" i="6"/>
  <c r="LJ142" i="6" s="1"/>
  <c r="EO142" i="6"/>
  <c r="EP142" i="6" s="1"/>
  <c r="LD142" i="6" s="1"/>
  <c r="EN142" i="6"/>
  <c r="EM142" i="6"/>
  <c r="EK142" i="6"/>
  <c r="KZ142" i="6" s="1"/>
  <c r="EJ142" i="6"/>
  <c r="LB142" i="6" s="1"/>
  <c r="EE142" i="6"/>
  <c r="KV142" i="6" s="1"/>
  <c r="DR142" i="6"/>
  <c r="KN142" i="6" s="1"/>
  <c r="DP142" i="6"/>
  <c r="DO142" i="6"/>
  <c r="DM142" i="6"/>
  <c r="KJ142" i="6" s="1"/>
  <c r="DL142" i="6"/>
  <c r="KL142" i="6" s="1"/>
  <c r="DG142" i="6"/>
  <c r="KF142" i="6" s="1"/>
  <c r="DE142" i="6"/>
  <c r="KB142" i="6" s="1"/>
  <c r="DD142" i="6"/>
  <c r="KD142" i="6" s="1"/>
  <c r="DA142" i="6"/>
  <c r="JX142" i="6" s="1"/>
  <c r="CY142" i="6"/>
  <c r="JT142" i="6" s="1"/>
  <c r="CX142" i="6"/>
  <c r="JV142" i="6" s="1"/>
  <c r="CU142" i="6"/>
  <c r="JP142" i="6" s="1"/>
  <c r="CS142" i="6"/>
  <c r="CP142" i="6"/>
  <c r="JL142" i="6" s="1"/>
  <c r="CO142" i="6"/>
  <c r="JN142" i="6" s="1"/>
  <c r="CI142" i="6"/>
  <c r="JH142" i="6" s="1"/>
  <c r="CG142" i="6"/>
  <c r="JF142" i="6" s="1"/>
  <c r="CF142" i="6"/>
  <c r="JD142" i="6" s="1"/>
  <c r="CC142" i="6"/>
  <c r="IZ142" i="6" s="1"/>
  <c r="CA142" i="6"/>
  <c r="IX142" i="6" s="1"/>
  <c r="BZ142" i="6"/>
  <c r="IV142" i="6" s="1"/>
  <c r="BW142" i="6"/>
  <c r="IR142" i="6" s="1"/>
  <c r="BU142" i="6"/>
  <c r="BT142" i="6"/>
  <c r="BQ142" i="6"/>
  <c r="IN142" i="6" s="1"/>
  <c r="BP142" i="6"/>
  <c r="IP142" i="6" s="1"/>
  <c r="BL142" i="6"/>
  <c r="IJ142" i="6" s="1"/>
  <c r="BJ142" i="6"/>
  <c r="BI142" i="6"/>
  <c r="IF142" i="6" s="1"/>
  <c r="BF142" i="6"/>
  <c r="BG142" i="6" s="1"/>
  <c r="BC142" i="6"/>
  <c r="BD142" i="6" s="1"/>
  <c r="AY142" i="6"/>
  <c r="IB142" i="6" s="1"/>
  <c r="AW142" i="6"/>
  <c r="AV142" i="6"/>
  <c r="AT142" i="6"/>
  <c r="AR142" i="6"/>
  <c r="AQ142" i="6"/>
  <c r="AM142" i="6"/>
  <c r="HT142" i="6" s="1"/>
  <c r="AK142" i="6"/>
  <c r="AJ142" i="6"/>
  <c r="AG142" i="6"/>
  <c r="HP142" i="6" s="1"/>
  <c r="AF142" i="6"/>
  <c r="K142" i="6"/>
  <c r="L142" i="6" s="1"/>
  <c r="E142" i="6"/>
  <c r="D142" i="6"/>
  <c r="NX141" i="6"/>
  <c r="NV141" i="6"/>
  <c r="NK141" i="6"/>
  <c r="NJ141" i="6"/>
  <c r="NI141" i="6"/>
  <c r="NH141" i="6"/>
  <c r="NF141" i="6"/>
  <c r="ND141" i="6"/>
  <c r="NC141" i="6"/>
  <c r="NA141" i="6"/>
  <c r="MZ141" i="6"/>
  <c r="MY141" i="6"/>
  <c r="MW141" i="6"/>
  <c r="MV141" i="6"/>
  <c r="MO141" i="6"/>
  <c r="NZ142" i="6" s="1"/>
  <c r="GH141" i="6"/>
  <c r="GE141" i="6"/>
  <c r="GD141" i="6"/>
  <c r="GC141" i="6"/>
  <c r="GB141" i="6"/>
  <c r="GA141" i="6"/>
  <c r="FZ141" i="6"/>
  <c r="FY141" i="6"/>
  <c r="FX141" i="6"/>
  <c r="FU141" i="6"/>
  <c r="FS141" i="6"/>
  <c r="MJ141" i="6" s="1"/>
  <c r="FQ141" i="6"/>
  <c r="MF141" i="6" s="1"/>
  <c r="FP141" i="6"/>
  <c r="MH141" i="6" s="1"/>
  <c r="FM141" i="6"/>
  <c r="MB141" i="6" s="1"/>
  <c r="FK141" i="6"/>
  <c r="LX141" i="6" s="1"/>
  <c r="FJ141" i="6"/>
  <c r="LZ141" i="6" s="1"/>
  <c r="FG141" i="6"/>
  <c r="LT141" i="6" s="1"/>
  <c r="FE141" i="6"/>
  <c r="LP141" i="6" s="1"/>
  <c r="FD141" i="6"/>
  <c r="LR141" i="6" s="1"/>
  <c r="FA141" i="6"/>
  <c r="LL141" i="6" s="1"/>
  <c r="EY141" i="6"/>
  <c r="EX141" i="6"/>
  <c r="EU141" i="6"/>
  <c r="LH141" i="6" s="1"/>
  <c r="ET141" i="6"/>
  <c r="LJ141" i="6" s="1"/>
  <c r="EO141" i="6"/>
  <c r="EP141" i="6" s="1"/>
  <c r="LD141" i="6" s="1"/>
  <c r="EN141" i="6"/>
  <c r="EM141" i="6"/>
  <c r="EK141" i="6"/>
  <c r="KZ141" i="6" s="1"/>
  <c r="EJ141" i="6"/>
  <c r="LB141" i="6" s="1"/>
  <c r="EE141" i="6"/>
  <c r="KV141" i="6" s="1"/>
  <c r="EC141" i="6"/>
  <c r="EB141" i="6"/>
  <c r="DW141" i="6"/>
  <c r="KR141" i="6" s="1"/>
  <c r="DV141" i="6"/>
  <c r="KT141" i="6" s="1"/>
  <c r="DR141" i="6"/>
  <c r="KN141" i="6" s="1"/>
  <c r="DP141" i="6"/>
  <c r="DO141" i="6"/>
  <c r="DM141" i="6"/>
  <c r="KJ141" i="6" s="1"/>
  <c r="DL141" i="6"/>
  <c r="KL141" i="6" s="1"/>
  <c r="DG141" i="6"/>
  <c r="KF141" i="6" s="1"/>
  <c r="DE141" i="6"/>
  <c r="KB141" i="6" s="1"/>
  <c r="DD141" i="6"/>
  <c r="KD141" i="6" s="1"/>
  <c r="DA141" i="6"/>
  <c r="JX141" i="6" s="1"/>
  <c r="CY141" i="6"/>
  <c r="JT141" i="6" s="1"/>
  <c r="CX141" i="6"/>
  <c r="JV141" i="6" s="1"/>
  <c r="CU141" i="6"/>
  <c r="JP141" i="6" s="1"/>
  <c r="CS141" i="6"/>
  <c r="CP141" i="6"/>
  <c r="JL141" i="6" s="1"/>
  <c r="CO141" i="6"/>
  <c r="JN141" i="6" s="1"/>
  <c r="CI141" i="6"/>
  <c r="JH141" i="6" s="1"/>
  <c r="CG141" i="6"/>
  <c r="JF141" i="6" s="1"/>
  <c r="CF141" i="6"/>
  <c r="JD141" i="6" s="1"/>
  <c r="CC141" i="6"/>
  <c r="IZ141" i="6" s="1"/>
  <c r="CA141" i="6"/>
  <c r="IX141" i="6" s="1"/>
  <c r="BZ141" i="6"/>
  <c r="IV141" i="6" s="1"/>
  <c r="BW141" i="6"/>
  <c r="IR141" i="6" s="1"/>
  <c r="BU141" i="6"/>
  <c r="BT141" i="6"/>
  <c r="BQ141" i="6"/>
  <c r="IN141" i="6" s="1"/>
  <c r="BP141" i="6"/>
  <c r="IP141" i="6" s="1"/>
  <c r="BL141" i="6"/>
  <c r="IJ141" i="6" s="1"/>
  <c r="BJ141" i="6"/>
  <c r="BI141" i="6"/>
  <c r="IF141" i="6" s="1"/>
  <c r="BF141" i="6"/>
  <c r="BG141" i="6" s="1"/>
  <c r="BC141" i="6"/>
  <c r="AY141" i="6"/>
  <c r="IB141" i="6" s="1"/>
  <c r="AW141" i="6"/>
  <c r="AV141" i="6"/>
  <c r="AT141" i="6"/>
  <c r="AR141" i="6"/>
  <c r="AQ141" i="6"/>
  <c r="AM141" i="6"/>
  <c r="HT141" i="6" s="1"/>
  <c r="AK141" i="6"/>
  <c r="AJ141" i="6"/>
  <c r="AG141" i="6"/>
  <c r="HP141" i="6" s="1"/>
  <c r="AF141" i="6"/>
  <c r="K141" i="6"/>
  <c r="L141" i="6" s="1"/>
  <c r="E141" i="6"/>
  <c r="D141" i="6"/>
  <c r="NX140" i="6"/>
  <c r="NV140" i="6"/>
  <c r="NK140" i="6"/>
  <c r="NJ140" i="6"/>
  <c r="NI140" i="6"/>
  <c r="NH140" i="6"/>
  <c r="NF140" i="6"/>
  <c r="ND140" i="6"/>
  <c r="NC140" i="6"/>
  <c r="NB140" i="6"/>
  <c r="NA140" i="6"/>
  <c r="MZ140" i="6"/>
  <c r="MY140" i="6"/>
  <c r="MW140" i="6"/>
  <c r="MV140" i="6"/>
  <c r="MO140" i="6"/>
  <c r="NZ141" i="6" s="1"/>
  <c r="GH140" i="6"/>
  <c r="GE140" i="6"/>
  <c r="GD140" i="6"/>
  <c r="GC140" i="6"/>
  <c r="GB140" i="6"/>
  <c r="GA140" i="6"/>
  <c r="FZ140" i="6"/>
  <c r="FY140" i="6"/>
  <c r="FX140" i="6"/>
  <c r="FU140" i="6"/>
  <c r="FS140" i="6"/>
  <c r="MJ140" i="6" s="1"/>
  <c r="FQ140" i="6"/>
  <c r="MF140" i="6" s="1"/>
  <c r="FP140" i="6"/>
  <c r="MH140" i="6" s="1"/>
  <c r="FM140" i="6"/>
  <c r="MB140" i="6" s="1"/>
  <c r="FK140" i="6"/>
  <c r="LX140" i="6" s="1"/>
  <c r="FJ140" i="6"/>
  <c r="LZ140" i="6" s="1"/>
  <c r="FG140" i="6"/>
  <c r="LT140" i="6" s="1"/>
  <c r="FE140" i="6"/>
  <c r="LP140" i="6" s="1"/>
  <c r="FD140" i="6"/>
  <c r="LR140" i="6" s="1"/>
  <c r="FA140" i="6"/>
  <c r="LL140" i="6" s="1"/>
  <c r="EY140" i="6"/>
  <c r="EX140" i="6"/>
  <c r="EU140" i="6"/>
  <c r="LH140" i="6" s="1"/>
  <c r="ET140" i="6"/>
  <c r="LJ140" i="6" s="1"/>
  <c r="EO140" i="6"/>
  <c r="EP140" i="6" s="1"/>
  <c r="LD140" i="6" s="1"/>
  <c r="EN140" i="6"/>
  <c r="EM140" i="6"/>
  <c r="EK140" i="6"/>
  <c r="KZ140" i="6" s="1"/>
  <c r="EJ140" i="6"/>
  <c r="LB140" i="6" s="1"/>
  <c r="EE140" i="6"/>
  <c r="KV140" i="6" s="1"/>
  <c r="EC140" i="6"/>
  <c r="EB140" i="6"/>
  <c r="DW140" i="6"/>
  <c r="KR140" i="6" s="1"/>
  <c r="DV140" i="6"/>
  <c r="KT140" i="6" s="1"/>
  <c r="DR140" i="6"/>
  <c r="KN140" i="6" s="1"/>
  <c r="DP140" i="6"/>
  <c r="DO140" i="6"/>
  <c r="DM140" i="6"/>
  <c r="KJ140" i="6" s="1"/>
  <c r="DL140" i="6"/>
  <c r="KL140" i="6" s="1"/>
  <c r="DG140" i="6"/>
  <c r="KF140" i="6" s="1"/>
  <c r="DE140" i="6"/>
  <c r="KB140" i="6" s="1"/>
  <c r="DD140" i="6"/>
  <c r="KD140" i="6" s="1"/>
  <c r="DA140" i="6"/>
  <c r="JX140" i="6" s="1"/>
  <c r="CY140" i="6"/>
  <c r="JT140" i="6" s="1"/>
  <c r="CX140" i="6"/>
  <c r="JV140" i="6" s="1"/>
  <c r="CU140" i="6"/>
  <c r="JP140" i="6" s="1"/>
  <c r="CS140" i="6"/>
  <c r="CP140" i="6"/>
  <c r="CO140" i="6"/>
  <c r="JN140" i="6" s="1"/>
  <c r="CI140" i="6"/>
  <c r="JH140" i="6" s="1"/>
  <c r="CG140" i="6"/>
  <c r="JF140" i="6" s="1"/>
  <c r="CF140" i="6"/>
  <c r="JD140" i="6" s="1"/>
  <c r="CC140" i="6"/>
  <c r="IZ140" i="6" s="1"/>
  <c r="CA140" i="6"/>
  <c r="IX140" i="6" s="1"/>
  <c r="BZ140" i="6"/>
  <c r="IV140" i="6" s="1"/>
  <c r="BW140" i="6"/>
  <c r="IR140" i="6" s="1"/>
  <c r="BU140" i="6"/>
  <c r="BT140" i="6"/>
  <c r="BQ140" i="6"/>
  <c r="IN140" i="6" s="1"/>
  <c r="BP140" i="6"/>
  <c r="IP140" i="6" s="1"/>
  <c r="BL140" i="6"/>
  <c r="IJ140" i="6" s="1"/>
  <c r="BJ140" i="6"/>
  <c r="BI140" i="6"/>
  <c r="IF140" i="6" s="1"/>
  <c r="BF140" i="6"/>
  <c r="BG140" i="6" s="1"/>
  <c r="BC140" i="6"/>
  <c r="AY140" i="6"/>
  <c r="IB140" i="6" s="1"/>
  <c r="AW140" i="6"/>
  <c r="AV140" i="6"/>
  <c r="AT140" i="6"/>
  <c r="AR140" i="6"/>
  <c r="AQ140" i="6"/>
  <c r="AM140" i="6"/>
  <c r="HT140" i="6" s="1"/>
  <c r="AK140" i="6"/>
  <c r="AJ140" i="6"/>
  <c r="AG140" i="6"/>
  <c r="HP140" i="6" s="1"/>
  <c r="AF140" i="6"/>
  <c r="HR140" i="6" s="1"/>
  <c r="K140" i="6"/>
  <c r="E140" i="6"/>
  <c r="D140" i="6"/>
  <c r="NX139" i="6"/>
  <c r="NV139" i="6"/>
  <c r="NK139" i="6"/>
  <c r="NJ139" i="6"/>
  <c r="NI139" i="6"/>
  <c r="NH139" i="6"/>
  <c r="NF139" i="6"/>
  <c r="ND139" i="6"/>
  <c r="NC139" i="6"/>
  <c r="NA139" i="6"/>
  <c r="MZ139" i="6"/>
  <c r="MY139" i="6"/>
  <c r="MW139" i="6"/>
  <c r="MV139" i="6"/>
  <c r="MO139" i="6"/>
  <c r="NZ140" i="6" s="1"/>
  <c r="GH139" i="6"/>
  <c r="GE139" i="6"/>
  <c r="GD139" i="6"/>
  <c r="GC139" i="6"/>
  <c r="GB139" i="6"/>
  <c r="GA139" i="6"/>
  <c r="FZ139" i="6"/>
  <c r="FY139" i="6"/>
  <c r="FX139" i="6"/>
  <c r="FU139" i="6"/>
  <c r="FS139" i="6"/>
  <c r="MJ139" i="6" s="1"/>
  <c r="FQ139" i="6"/>
  <c r="MF139" i="6" s="1"/>
  <c r="FP139" i="6"/>
  <c r="MH139" i="6" s="1"/>
  <c r="FM139" i="6"/>
  <c r="MB139" i="6" s="1"/>
  <c r="FK139" i="6"/>
  <c r="LX139" i="6" s="1"/>
  <c r="FJ139" i="6"/>
  <c r="LZ139" i="6" s="1"/>
  <c r="FG139" i="6"/>
  <c r="LT139" i="6" s="1"/>
  <c r="FE139" i="6"/>
  <c r="LP139" i="6" s="1"/>
  <c r="FD139" i="6"/>
  <c r="LR139" i="6" s="1"/>
  <c r="FA139" i="6"/>
  <c r="LL139" i="6" s="1"/>
  <c r="EY139" i="6"/>
  <c r="EX139" i="6"/>
  <c r="EU139" i="6"/>
  <c r="LH139" i="6" s="1"/>
  <c r="ET139" i="6"/>
  <c r="LJ139" i="6" s="1"/>
  <c r="EO139" i="6"/>
  <c r="EP139" i="6" s="1"/>
  <c r="LD139" i="6" s="1"/>
  <c r="EN139" i="6"/>
  <c r="EM139" i="6"/>
  <c r="EK139" i="6"/>
  <c r="KZ139" i="6" s="1"/>
  <c r="EJ139" i="6"/>
  <c r="LB139" i="6" s="1"/>
  <c r="EE139" i="6"/>
  <c r="KV139" i="6" s="1"/>
  <c r="EC139" i="6"/>
  <c r="EB139" i="6"/>
  <c r="DW139" i="6"/>
  <c r="KR139" i="6" s="1"/>
  <c r="DV139" i="6"/>
  <c r="KT139" i="6" s="1"/>
  <c r="DR139" i="6"/>
  <c r="KN139" i="6" s="1"/>
  <c r="DP139" i="6"/>
  <c r="DO139" i="6"/>
  <c r="DM139" i="6"/>
  <c r="KJ139" i="6" s="1"/>
  <c r="DL139" i="6"/>
  <c r="KL139" i="6" s="1"/>
  <c r="DG139" i="6"/>
  <c r="KF139" i="6" s="1"/>
  <c r="DE139" i="6"/>
  <c r="KB139" i="6" s="1"/>
  <c r="DD139" i="6"/>
  <c r="KD139" i="6" s="1"/>
  <c r="DA139" i="6"/>
  <c r="JX139" i="6" s="1"/>
  <c r="CY139" i="6"/>
  <c r="JT139" i="6" s="1"/>
  <c r="CX139" i="6"/>
  <c r="JV139" i="6" s="1"/>
  <c r="CU139" i="6"/>
  <c r="JP139" i="6" s="1"/>
  <c r="CS139" i="6"/>
  <c r="CP139" i="6"/>
  <c r="CO139" i="6"/>
  <c r="JN139" i="6" s="1"/>
  <c r="CI139" i="6"/>
  <c r="JH139" i="6" s="1"/>
  <c r="CG139" i="6"/>
  <c r="JF139" i="6" s="1"/>
  <c r="CF139" i="6"/>
  <c r="JD139" i="6" s="1"/>
  <c r="CC139" i="6"/>
  <c r="IZ139" i="6" s="1"/>
  <c r="CA139" i="6"/>
  <c r="IX139" i="6" s="1"/>
  <c r="BZ139" i="6"/>
  <c r="IV139" i="6" s="1"/>
  <c r="BW139" i="6"/>
  <c r="IR139" i="6" s="1"/>
  <c r="BU139" i="6"/>
  <c r="BT139" i="6"/>
  <c r="BQ139" i="6"/>
  <c r="IN139" i="6" s="1"/>
  <c r="BP139" i="6"/>
  <c r="IP139" i="6" s="1"/>
  <c r="BL139" i="6"/>
  <c r="IJ139" i="6" s="1"/>
  <c r="BJ139" i="6"/>
  <c r="BI139" i="6"/>
  <c r="IF139" i="6" s="1"/>
  <c r="BF139" i="6"/>
  <c r="BG139" i="6" s="1"/>
  <c r="BC139" i="6"/>
  <c r="AY139" i="6"/>
  <c r="IB139" i="6" s="1"/>
  <c r="AW139" i="6"/>
  <c r="AV139" i="6"/>
  <c r="AT139" i="6"/>
  <c r="AR139" i="6"/>
  <c r="AQ139" i="6"/>
  <c r="AM139" i="6"/>
  <c r="HT139" i="6" s="1"/>
  <c r="AK139" i="6"/>
  <c r="AJ139" i="6"/>
  <c r="AG139" i="6"/>
  <c r="HP139" i="6" s="1"/>
  <c r="AF139" i="6"/>
  <c r="HR139" i="6" s="1"/>
  <c r="K139" i="6"/>
  <c r="E139" i="6"/>
  <c r="D139" i="6"/>
  <c r="NX138" i="6"/>
  <c r="NV138" i="6"/>
  <c r="NK138" i="6"/>
  <c r="NJ138" i="6"/>
  <c r="NI138" i="6"/>
  <c r="NH138" i="6"/>
  <c r="NF138" i="6"/>
  <c r="ND138" i="6"/>
  <c r="NC138" i="6"/>
  <c r="NB138" i="6"/>
  <c r="NA138" i="6"/>
  <c r="MZ138" i="6"/>
  <c r="MY138" i="6"/>
  <c r="MW138" i="6"/>
  <c r="MV138" i="6"/>
  <c r="MO138" i="6"/>
  <c r="NZ139" i="6" s="1"/>
  <c r="GH138" i="6"/>
  <c r="GE138" i="6"/>
  <c r="GD138" i="6"/>
  <c r="GC138" i="6"/>
  <c r="GB138" i="6"/>
  <c r="GA138" i="6"/>
  <c r="FZ138" i="6"/>
  <c r="FY138" i="6"/>
  <c r="FX138" i="6"/>
  <c r="FU138" i="6"/>
  <c r="FS138" i="6"/>
  <c r="MJ138" i="6" s="1"/>
  <c r="FQ138" i="6"/>
  <c r="MF138" i="6" s="1"/>
  <c r="FP138" i="6"/>
  <c r="MH138" i="6" s="1"/>
  <c r="FM138" i="6"/>
  <c r="MB138" i="6" s="1"/>
  <c r="FK138" i="6"/>
  <c r="LX138" i="6" s="1"/>
  <c r="FJ138" i="6"/>
  <c r="LZ138" i="6" s="1"/>
  <c r="FG138" i="6"/>
  <c r="LT138" i="6" s="1"/>
  <c r="FE138" i="6"/>
  <c r="LP138" i="6" s="1"/>
  <c r="FD138" i="6"/>
  <c r="LR138" i="6" s="1"/>
  <c r="FA138" i="6"/>
  <c r="LL138" i="6" s="1"/>
  <c r="EY138" i="6"/>
  <c r="EX138" i="6"/>
  <c r="EU138" i="6"/>
  <c r="LH138" i="6" s="1"/>
  <c r="ET138" i="6"/>
  <c r="LJ138" i="6" s="1"/>
  <c r="EO138" i="6"/>
  <c r="EP138" i="6" s="1"/>
  <c r="LD138" i="6" s="1"/>
  <c r="EN138" i="6"/>
  <c r="EM138" i="6"/>
  <c r="EK138" i="6"/>
  <c r="KZ138" i="6" s="1"/>
  <c r="EJ138" i="6"/>
  <c r="LB138" i="6" s="1"/>
  <c r="EE138" i="6"/>
  <c r="KV138" i="6" s="1"/>
  <c r="EC138" i="6"/>
  <c r="EB138" i="6"/>
  <c r="DW138" i="6"/>
  <c r="KR138" i="6" s="1"/>
  <c r="DV138" i="6"/>
  <c r="KT138" i="6" s="1"/>
  <c r="DR138" i="6"/>
  <c r="KN138" i="6" s="1"/>
  <c r="DP138" i="6"/>
  <c r="DO138" i="6"/>
  <c r="DM138" i="6"/>
  <c r="KJ138" i="6" s="1"/>
  <c r="DL138" i="6"/>
  <c r="KL138" i="6" s="1"/>
  <c r="DG138" i="6"/>
  <c r="KF138" i="6" s="1"/>
  <c r="DE138" i="6"/>
  <c r="KB138" i="6" s="1"/>
  <c r="DD138" i="6"/>
  <c r="KD138" i="6" s="1"/>
  <c r="DA138" i="6"/>
  <c r="JX138" i="6" s="1"/>
  <c r="CY138" i="6"/>
  <c r="JT138" i="6" s="1"/>
  <c r="CX138" i="6"/>
  <c r="JV138" i="6" s="1"/>
  <c r="CU138" i="6"/>
  <c r="JP138" i="6" s="1"/>
  <c r="CS138" i="6"/>
  <c r="CP138" i="6"/>
  <c r="JL138" i="6" s="1"/>
  <c r="CO138" i="6"/>
  <c r="JN138" i="6" s="1"/>
  <c r="CI138" i="6"/>
  <c r="JH138" i="6" s="1"/>
  <c r="CG138" i="6"/>
  <c r="JF138" i="6" s="1"/>
  <c r="CF138" i="6"/>
  <c r="JD138" i="6" s="1"/>
  <c r="CC138" i="6"/>
  <c r="IZ138" i="6" s="1"/>
  <c r="CA138" i="6"/>
  <c r="IX138" i="6" s="1"/>
  <c r="BZ138" i="6"/>
  <c r="IV138" i="6" s="1"/>
  <c r="BW138" i="6"/>
  <c r="IR138" i="6" s="1"/>
  <c r="BU138" i="6"/>
  <c r="BT138" i="6"/>
  <c r="BQ138" i="6"/>
  <c r="IN138" i="6" s="1"/>
  <c r="BP138" i="6"/>
  <c r="IP138" i="6" s="1"/>
  <c r="BL138" i="6"/>
  <c r="IJ138" i="6" s="1"/>
  <c r="BJ138" i="6"/>
  <c r="BI138" i="6"/>
  <c r="IF138" i="6" s="1"/>
  <c r="BF138" i="6"/>
  <c r="BG138" i="6" s="1"/>
  <c r="BC138" i="6"/>
  <c r="AY138" i="6"/>
  <c r="IB138" i="6" s="1"/>
  <c r="AW138" i="6"/>
  <c r="AV138" i="6"/>
  <c r="AT138" i="6"/>
  <c r="AR138" i="6"/>
  <c r="AQ138" i="6"/>
  <c r="AM138" i="6"/>
  <c r="HT138" i="6" s="1"/>
  <c r="AK138" i="6"/>
  <c r="AJ138" i="6"/>
  <c r="AG138" i="6"/>
  <c r="HP138" i="6" s="1"/>
  <c r="AF138" i="6"/>
  <c r="K138" i="6"/>
  <c r="L138" i="6" s="1"/>
  <c r="E138" i="6"/>
  <c r="D138" i="6"/>
  <c r="NX137" i="6"/>
  <c r="NV137" i="6"/>
  <c r="NK137" i="6"/>
  <c r="NJ137" i="6"/>
  <c r="NI137" i="6"/>
  <c r="NH137" i="6"/>
  <c r="NF137" i="6"/>
  <c r="ND137" i="6"/>
  <c r="NC137" i="6"/>
  <c r="NA137" i="6"/>
  <c r="MZ137" i="6"/>
  <c r="MY137" i="6"/>
  <c r="MW137" i="6"/>
  <c r="MV137" i="6"/>
  <c r="MO137" i="6"/>
  <c r="NZ138" i="6" s="1"/>
  <c r="GH137" i="6"/>
  <c r="GE137" i="6"/>
  <c r="GD137" i="6"/>
  <c r="GC137" i="6"/>
  <c r="GB137" i="6"/>
  <c r="GA137" i="6"/>
  <c r="FZ137" i="6"/>
  <c r="FY137" i="6"/>
  <c r="FX137" i="6"/>
  <c r="FU137" i="6"/>
  <c r="FS137" i="6"/>
  <c r="MJ137" i="6" s="1"/>
  <c r="FQ137" i="6"/>
  <c r="MF137" i="6" s="1"/>
  <c r="FP137" i="6"/>
  <c r="MH137" i="6" s="1"/>
  <c r="FM137" i="6"/>
  <c r="MB137" i="6" s="1"/>
  <c r="FK137" i="6"/>
  <c r="LX137" i="6" s="1"/>
  <c r="FJ137" i="6"/>
  <c r="LZ137" i="6" s="1"/>
  <c r="FG137" i="6"/>
  <c r="LT137" i="6" s="1"/>
  <c r="FE137" i="6"/>
  <c r="LP137" i="6" s="1"/>
  <c r="FD137" i="6"/>
  <c r="LR137" i="6" s="1"/>
  <c r="FA137" i="6"/>
  <c r="LL137" i="6" s="1"/>
  <c r="EY137" i="6"/>
  <c r="EX137" i="6"/>
  <c r="EU137" i="6"/>
  <c r="LH137" i="6" s="1"/>
  <c r="ET137" i="6"/>
  <c r="LJ137" i="6" s="1"/>
  <c r="EO137" i="6"/>
  <c r="EP137" i="6" s="1"/>
  <c r="LD137" i="6" s="1"/>
  <c r="EN137" i="6"/>
  <c r="EM137" i="6"/>
  <c r="EK137" i="6"/>
  <c r="KZ137" i="6" s="1"/>
  <c r="EJ137" i="6"/>
  <c r="LB137" i="6" s="1"/>
  <c r="EE137" i="6"/>
  <c r="KV137" i="6" s="1"/>
  <c r="EC137" i="6"/>
  <c r="EB137" i="6"/>
  <c r="DW137" i="6"/>
  <c r="KR137" i="6" s="1"/>
  <c r="DV137" i="6"/>
  <c r="KT137" i="6" s="1"/>
  <c r="DR137" i="6"/>
  <c r="KN137" i="6" s="1"/>
  <c r="DP137" i="6"/>
  <c r="DO137" i="6"/>
  <c r="DM137" i="6"/>
  <c r="KJ137" i="6" s="1"/>
  <c r="DL137" i="6"/>
  <c r="KL137" i="6" s="1"/>
  <c r="DG137" i="6"/>
  <c r="KF137" i="6" s="1"/>
  <c r="DE137" i="6"/>
  <c r="KB137" i="6" s="1"/>
  <c r="DD137" i="6"/>
  <c r="KD137" i="6" s="1"/>
  <c r="DA137" i="6"/>
  <c r="JX137" i="6" s="1"/>
  <c r="CY137" i="6"/>
  <c r="JT137" i="6" s="1"/>
  <c r="CX137" i="6"/>
  <c r="JV137" i="6" s="1"/>
  <c r="CU137" i="6"/>
  <c r="JP137" i="6" s="1"/>
  <c r="CS137" i="6"/>
  <c r="CP137" i="6"/>
  <c r="JL137" i="6" s="1"/>
  <c r="CO137" i="6"/>
  <c r="JN137" i="6" s="1"/>
  <c r="CI137" i="6"/>
  <c r="JH137" i="6" s="1"/>
  <c r="CG137" i="6"/>
  <c r="JF137" i="6" s="1"/>
  <c r="CF137" i="6"/>
  <c r="JD137" i="6" s="1"/>
  <c r="CC137" i="6"/>
  <c r="IZ137" i="6" s="1"/>
  <c r="CA137" i="6"/>
  <c r="IX137" i="6" s="1"/>
  <c r="BZ137" i="6"/>
  <c r="IV137" i="6" s="1"/>
  <c r="BW137" i="6"/>
  <c r="IR137" i="6" s="1"/>
  <c r="BU137" i="6"/>
  <c r="BT137" i="6"/>
  <c r="BQ137" i="6"/>
  <c r="IN137" i="6" s="1"/>
  <c r="BP137" i="6"/>
  <c r="IP137" i="6" s="1"/>
  <c r="BL137" i="6"/>
  <c r="IJ137" i="6" s="1"/>
  <c r="BJ137" i="6"/>
  <c r="BI137" i="6"/>
  <c r="IF137" i="6" s="1"/>
  <c r="BF137" i="6"/>
  <c r="BG137" i="6" s="1"/>
  <c r="BC137" i="6"/>
  <c r="AY137" i="6"/>
  <c r="IB137" i="6" s="1"/>
  <c r="AW137" i="6"/>
  <c r="AV137" i="6"/>
  <c r="AT137" i="6"/>
  <c r="AR137" i="6"/>
  <c r="AQ137" i="6"/>
  <c r="AM137" i="6"/>
  <c r="HT137" i="6" s="1"/>
  <c r="AK137" i="6"/>
  <c r="AJ137" i="6"/>
  <c r="AG137" i="6"/>
  <c r="HP137" i="6" s="1"/>
  <c r="AF137" i="6"/>
  <c r="K137" i="6"/>
  <c r="L137" i="6" s="1"/>
  <c r="E137" i="6"/>
  <c r="D137" i="6"/>
  <c r="NX136" i="6"/>
  <c r="NV136" i="6"/>
  <c r="NK136" i="6"/>
  <c r="NJ136" i="6"/>
  <c r="NI136" i="6"/>
  <c r="NH136" i="6"/>
  <c r="NF136" i="6"/>
  <c r="ND136" i="6"/>
  <c r="NC136" i="6"/>
  <c r="NA136" i="6"/>
  <c r="MZ136" i="6"/>
  <c r="MY136" i="6"/>
  <c r="MW136" i="6"/>
  <c r="MV136" i="6"/>
  <c r="MO136" i="6"/>
  <c r="NZ137" i="6" s="1"/>
  <c r="GH136" i="6"/>
  <c r="GE136" i="6"/>
  <c r="GD136" i="6"/>
  <c r="GC136" i="6"/>
  <c r="GB136" i="6"/>
  <c r="GA136" i="6"/>
  <c r="FZ136" i="6"/>
  <c r="FY136" i="6"/>
  <c r="FX136" i="6"/>
  <c r="FU136" i="6"/>
  <c r="FS136" i="6"/>
  <c r="MJ136" i="6" s="1"/>
  <c r="FQ136" i="6"/>
  <c r="MF136" i="6" s="1"/>
  <c r="FP136" i="6"/>
  <c r="MH136" i="6" s="1"/>
  <c r="FM136" i="6"/>
  <c r="MB136" i="6" s="1"/>
  <c r="FK136" i="6"/>
  <c r="LX136" i="6" s="1"/>
  <c r="FJ136" i="6"/>
  <c r="LZ136" i="6" s="1"/>
  <c r="FG136" i="6"/>
  <c r="LT136" i="6" s="1"/>
  <c r="FE136" i="6"/>
  <c r="LP136" i="6" s="1"/>
  <c r="FD136" i="6"/>
  <c r="LR136" i="6" s="1"/>
  <c r="FA136" i="6"/>
  <c r="LL136" i="6" s="1"/>
  <c r="EY136" i="6"/>
  <c r="EX136" i="6"/>
  <c r="EU136" i="6"/>
  <c r="LH136" i="6" s="1"/>
  <c r="ET136" i="6"/>
  <c r="LJ136" i="6" s="1"/>
  <c r="EO136" i="6"/>
  <c r="EP136" i="6" s="1"/>
  <c r="LD136" i="6" s="1"/>
  <c r="EN136" i="6"/>
  <c r="EM136" i="6"/>
  <c r="EK136" i="6"/>
  <c r="KZ136" i="6" s="1"/>
  <c r="EJ136" i="6"/>
  <c r="LB136" i="6" s="1"/>
  <c r="EE136" i="6"/>
  <c r="KV136" i="6" s="1"/>
  <c r="EC136" i="6"/>
  <c r="EB136" i="6"/>
  <c r="DW136" i="6"/>
  <c r="KR136" i="6" s="1"/>
  <c r="DV136" i="6"/>
  <c r="KT136" i="6" s="1"/>
  <c r="DR136" i="6"/>
  <c r="KN136" i="6" s="1"/>
  <c r="DP136" i="6"/>
  <c r="DO136" i="6"/>
  <c r="DM136" i="6"/>
  <c r="KJ136" i="6" s="1"/>
  <c r="DL136" i="6"/>
  <c r="KL136" i="6" s="1"/>
  <c r="DG136" i="6"/>
  <c r="KF136" i="6" s="1"/>
  <c r="DE136" i="6"/>
  <c r="KB136" i="6" s="1"/>
  <c r="DD136" i="6"/>
  <c r="KD136" i="6" s="1"/>
  <c r="DA136" i="6"/>
  <c r="JX136" i="6" s="1"/>
  <c r="CY136" i="6"/>
  <c r="JT136" i="6" s="1"/>
  <c r="CX136" i="6"/>
  <c r="JV136" i="6" s="1"/>
  <c r="CU136" i="6"/>
  <c r="JP136" i="6" s="1"/>
  <c r="CS136" i="6"/>
  <c r="CP136" i="6"/>
  <c r="JL136" i="6" s="1"/>
  <c r="CO136" i="6"/>
  <c r="JN136" i="6" s="1"/>
  <c r="CI136" i="6"/>
  <c r="JH136" i="6" s="1"/>
  <c r="CG136" i="6"/>
  <c r="JF136" i="6" s="1"/>
  <c r="CF136" i="6"/>
  <c r="JD136" i="6" s="1"/>
  <c r="CC136" i="6"/>
  <c r="IZ136" i="6" s="1"/>
  <c r="CA136" i="6"/>
  <c r="IX136" i="6" s="1"/>
  <c r="BZ136" i="6"/>
  <c r="IV136" i="6" s="1"/>
  <c r="BW136" i="6"/>
  <c r="IR136" i="6" s="1"/>
  <c r="BU136" i="6"/>
  <c r="BT136" i="6"/>
  <c r="BQ136" i="6"/>
  <c r="IN136" i="6" s="1"/>
  <c r="BP136" i="6"/>
  <c r="IP136" i="6" s="1"/>
  <c r="BL136" i="6"/>
  <c r="IJ136" i="6" s="1"/>
  <c r="BJ136" i="6"/>
  <c r="BI136" i="6"/>
  <c r="IF136" i="6" s="1"/>
  <c r="BF136" i="6"/>
  <c r="BG136" i="6" s="1"/>
  <c r="BC136" i="6"/>
  <c r="BD136" i="6" s="1"/>
  <c r="AY136" i="6"/>
  <c r="IB136" i="6" s="1"/>
  <c r="AW136" i="6"/>
  <c r="AV136" i="6"/>
  <c r="AT136" i="6"/>
  <c r="AR136" i="6"/>
  <c r="AQ136" i="6"/>
  <c r="AM136" i="6"/>
  <c r="HT136" i="6" s="1"/>
  <c r="AK136" i="6"/>
  <c r="AJ136" i="6"/>
  <c r="AG136" i="6"/>
  <c r="HP136" i="6" s="1"/>
  <c r="AF136" i="6"/>
  <c r="K136" i="6"/>
  <c r="L136" i="6" s="1"/>
  <c r="E136" i="6"/>
  <c r="D136" i="6"/>
  <c r="NX135" i="6"/>
  <c r="NV135" i="6"/>
  <c r="NK135" i="6"/>
  <c r="NJ135" i="6"/>
  <c r="NI135" i="6"/>
  <c r="NH135" i="6"/>
  <c r="NF135" i="6"/>
  <c r="ND135" i="6"/>
  <c r="NC135" i="6"/>
  <c r="NA135" i="6"/>
  <c r="MZ135" i="6"/>
  <c r="MY135" i="6"/>
  <c r="MW135" i="6"/>
  <c r="MV135" i="6"/>
  <c r="MO135" i="6"/>
  <c r="NZ136" i="6" s="1"/>
  <c r="GH135" i="6"/>
  <c r="GE135" i="6"/>
  <c r="GD135" i="6"/>
  <c r="GC135" i="6"/>
  <c r="GB135" i="6"/>
  <c r="GA135" i="6"/>
  <c r="FZ135" i="6"/>
  <c r="FY135" i="6"/>
  <c r="FX135" i="6"/>
  <c r="FU135" i="6"/>
  <c r="FS135" i="6"/>
  <c r="MJ135" i="6" s="1"/>
  <c r="FQ135" i="6"/>
  <c r="MF135" i="6" s="1"/>
  <c r="FP135" i="6"/>
  <c r="MH135" i="6" s="1"/>
  <c r="FM135" i="6"/>
  <c r="MB135" i="6" s="1"/>
  <c r="FK135" i="6"/>
  <c r="LX135" i="6" s="1"/>
  <c r="FJ135" i="6"/>
  <c r="LZ135" i="6" s="1"/>
  <c r="FG135" i="6"/>
  <c r="LT135" i="6" s="1"/>
  <c r="FE135" i="6"/>
  <c r="LP135" i="6" s="1"/>
  <c r="FD135" i="6"/>
  <c r="LR135" i="6" s="1"/>
  <c r="FA135" i="6"/>
  <c r="LL135" i="6" s="1"/>
  <c r="EY135" i="6"/>
  <c r="EX135" i="6"/>
  <c r="EU135" i="6"/>
  <c r="LH135" i="6" s="1"/>
  <c r="ET135" i="6"/>
  <c r="LJ135" i="6" s="1"/>
  <c r="EO135" i="6"/>
  <c r="EP135" i="6" s="1"/>
  <c r="LD135" i="6" s="1"/>
  <c r="EN135" i="6"/>
  <c r="EM135" i="6"/>
  <c r="EK135" i="6"/>
  <c r="KZ135" i="6" s="1"/>
  <c r="EJ135" i="6"/>
  <c r="LB135" i="6" s="1"/>
  <c r="EE135" i="6"/>
  <c r="KV135" i="6" s="1"/>
  <c r="EC135" i="6"/>
  <c r="EB135" i="6"/>
  <c r="DW135" i="6"/>
  <c r="KR135" i="6" s="1"/>
  <c r="DV135" i="6"/>
  <c r="KT135" i="6" s="1"/>
  <c r="DR135" i="6"/>
  <c r="KN135" i="6" s="1"/>
  <c r="DP135" i="6"/>
  <c r="DO135" i="6"/>
  <c r="DM135" i="6"/>
  <c r="KJ135" i="6" s="1"/>
  <c r="DL135" i="6"/>
  <c r="KL135" i="6" s="1"/>
  <c r="DG135" i="6"/>
  <c r="KF135" i="6" s="1"/>
  <c r="DE135" i="6"/>
  <c r="KB135" i="6" s="1"/>
  <c r="DD135" i="6"/>
  <c r="KD135" i="6" s="1"/>
  <c r="DA135" i="6"/>
  <c r="JX135" i="6" s="1"/>
  <c r="CY135" i="6"/>
  <c r="JT135" i="6" s="1"/>
  <c r="CX135" i="6"/>
  <c r="JV135" i="6" s="1"/>
  <c r="CU135" i="6"/>
  <c r="JP135" i="6" s="1"/>
  <c r="CS135" i="6"/>
  <c r="CP135" i="6"/>
  <c r="JL135" i="6" s="1"/>
  <c r="CO135" i="6"/>
  <c r="JN135" i="6" s="1"/>
  <c r="CI135" i="6"/>
  <c r="JH135" i="6" s="1"/>
  <c r="CG135" i="6"/>
  <c r="JF135" i="6" s="1"/>
  <c r="CF135" i="6"/>
  <c r="JD135" i="6" s="1"/>
  <c r="CC135" i="6"/>
  <c r="IZ135" i="6" s="1"/>
  <c r="CA135" i="6"/>
  <c r="IX135" i="6" s="1"/>
  <c r="BZ135" i="6"/>
  <c r="IV135" i="6" s="1"/>
  <c r="BW135" i="6"/>
  <c r="IR135" i="6" s="1"/>
  <c r="BU135" i="6"/>
  <c r="BT135" i="6"/>
  <c r="BQ135" i="6"/>
  <c r="IN135" i="6" s="1"/>
  <c r="BP135" i="6"/>
  <c r="IP135" i="6" s="1"/>
  <c r="BL135" i="6"/>
  <c r="IJ135" i="6" s="1"/>
  <c r="BJ135" i="6"/>
  <c r="BI135" i="6"/>
  <c r="IF135" i="6" s="1"/>
  <c r="BF135" i="6"/>
  <c r="BG135" i="6" s="1"/>
  <c r="BC135" i="6"/>
  <c r="AY135" i="6"/>
  <c r="IB135" i="6" s="1"/>
  <c r="AW135" i="6"/>
  <c r="AV135" i="6"/>
  <c r="AT135" i="6"/>
  <c r="AR135" i="6"/>
  <c r="AQ135" i="6"/>
  <c r="AM135" i="6"/>
  <c r="HT135" i="6" s="1"/>
  <c r="AK135" i="6"/>
  <c r="AJ135" i="6"/>
  <c r="AG135" i="6"/>
  <c r="HP135" i="6" s="1"/>
  <c r="AF135" i="6"/>
  <c r="K135" i="6"/>
  <c r="L135" i="6" s="1"/>
  <c r="E135" i="6"/>
  <c r="D135" i="6"/>
  <c r="NX134" i="6"/>
  <c r="NV134" i="6"/>
  <c r="NK134" i="6"/>
  <c r="NJ134" i="6"/>
  <c r="NI134" i="6"/>
  <c r="NH134" i="6"/>
  <c r="NF134" i="6"/>
  <c r="ND134" i="6"/>
  <c r="NC134" i="6"/>
  <c r="NA134" i="6"/>
  <c r="MZ134" i="6"/>
  <c r="MY134" i="6"/>
  <c r="MW134" i="6"/>
  <c r="MV134" i="6"/>
  <c r="MO134" i="6"/>
  <c r="NZ135" i="6" s="1"/>
  <c r="GH134" i="6"/>
  <c r="GE134" i="6"/>
  <c r="GD134" i="6"/>
  <c r="GC134" i="6"/>
  <c r="GB134" i="6"/>
  <c r="GA134" i="6"/>
  <c r="FZ134" i="6"/>
  <c r="FY134" i="6"/>
  <c r="FX134" i="6"/>
  <c r="FU134" i="6"/>
  <c r="FS134" i="6"/>
  <c r="MJ134" i="6" s="1"/>
  <c r="FQ134" i="6"/>
  <c r="MF134" i="6" s="1"/>
  <c r="FP134" i="6"/>
  <c r="MH134" i="6" s="1"/>
  <c r="FM134" i="6"/>
  <c r="MB134" i="6" s="1"/>
  <c r="FK134" i="6"/>
  <c r="LX134" i="6" s="1"/>
  <c r="FJ134" i="6"/>
  <c r="LZ134" i="6" s="1"/>
  <c r="FG134" i="6"/>
  <c r="LT134" i="6" s="1"/>
  <c r="FE134" i="6"/>
  <c r="LP134" i="6" s="1"/>
  <c r="FD134" i="6"/>
  <c r="LR134" i="6" s="1"/>
  <c r="FA134" i="6"/>
  <c r="LL134" i="6" s="1"/>
  <c r="EY134" i="6"/>
  <c r="EX134" i="6"/>
  <c r="EU134" i="6"/>
  <c r="LH134" i="6" s="1"/>
  <c r="ET134" i="6"/>
  <c r="LJ134" i="6" s="1"/>
  <c r="EO134" i="6"/>
  <c r="EP134" i="6" s="1"/>
  <c r="LD134" i="6" s="1"/>
  <c r="EN134" i="6"/>
  <c r="EM134" i="6"/>
  <c r="EK134" i="6"/>
  <c r="KZ134" i="6" s="1"/>
  <c r="EJ134" i="6"/>
  <c r="LB134" i="6" s="1"/>
  <c r="EE134" i="6"/>
  <c r="KV134" i="6" s="1"/>
  <c r="EC134" i="6"/>
  <c r="EB134" i="6"/>
  <c r="DW134" i="6"/>
  <c r="KR134" i="6" s="1"/>
  <c r="DV134" i="6"/>
  <c r="KT134" i="6" s="1"/>
  <c r="DR134" i="6"/>
  <c r="KN134" i="6" s="1"/>
  <c r="DP134" i="6"/>
  <c r="DO134" i="6"/>
  <c r="DM134" i="6"/>
  <c r="KJ134" i="6" s="1"/>
  <c r="DL134" i="6"/>
  <c r="KL134" i="6" s="1"/>
  <c r="DG134" i="6"/>
  <c r="KF134" i="6" s="1"/>
  <c r="DE134" i="6"/>
  <c r="KB134" i="6" s="1"/>
  <c r="DD134" i="6"/>
  <c r="KD134" i="6" s="1"/>
  <c r="DA134" i="6"/>
  <c r="JX134" i="6" s="1"/>
  <c r="CY134" i="6"/>
  <c r="JT134" i="6" s="1"/>
  <c r="CX134" i="6"/>
  <c r="JV134" i="6" s="1"/>
  <c r="CU134" i="6"/>
  <c r="JP134" i="6" s="1"/>
  <c r="CS134" i="6"/>
  <c r="CP134" i="6"/>
  <c r="JL134" i="6" s="1"/>
  <c r="CO134" i="6"/>
  <c r="JN134" i="6" s="1"/>
  <c r="CI134" i="6"/>
  <c r="JH134" i="6" s="1"/>
  <c r="CG134" i="6"/>
  <c r="JF134" i="6" s="1"/>
  <c r="CF134" i="6"/>
  <c r="JD134" i="6" s="1"/>
  <c r="CC134" i="6"/>
  <c r="IZ134" i="6" s="1"/>
  <c r="CA134" i="6"/>
  <c r="IX134" i="6" s="1"/>
  <c r="BZ134" i="6"/>
  <c r="IV134" i="6" s="1"/>
  <c r="BW134" i="6"/>
  <c r="IR134" i="6" s="1"/>
  <c r="BU134" i="6"/>
  <c r="BT134" i="6"/>
  <c r="BQ134" i="6"/>
  <c r="IN134" i="6" s="1"/>
  <c r="BP134" i="6"/>
  <c r="IP134" i="6" s="1"/>
  <c r="BL134" i="6"/>
  <c r="IJ134" i="6" s="1"/>
  <c r="BJ134" i="6"/>
  <c r="BI134" i="6"/>
  <c r="IF134" i="6" s="1"/>
  <c r="BF134" i="6"/>
  <c r="BG134" i="6" s="1"/>
  <c r="BC134" i="6"/>
  <c r="AY134" i="6"/>
  <c r="IB134" i="6" s="1"/>
  <c r="AW134" i="6"/>
  <c r="AV134" i="6"/>
  <c r="AT134" i="6"/>
  <c r="AR134" i="6"/>
  <c r="AQ134" i="6"/>
  <c r="AM134" i="6"/>
  <c r="HT134" i="6" s="1"/>
  <c r="AK134" i="6"/>
  <c r="AJ134" i="6"/>
  <c r="AG134" i="6"/>
  <c r="HP134" i="6" s="1"/>
  <c r="AF134" i="6"/>
  <c r="K134" i="6"/>
  <c r="L134" i="6" s="1"/>
  <c r="E134" i="6"/>
  <c r="D134" i="6"/>
  <c r="NX133" i="6"/>
  <c r="NV133" i="6"/>
  <c r="NK133" i="6"/>
  <c r="NJ133" i="6"/>
  <c r="NI133" i="6"/>
  <c r="NH133" i="6"/>
  <c r="NF133" i="6"/>
  <c r="ND133" i="6"/>
  <c r="NC133" i="6"/>
  <c r="NA133" i="6"/>
  <c r="MZ133" i="6"/>
  <c r="MY133" i="6"/>
  <c r="MW133" i="6"/>
  <c r="MV133" i="6"/>
  <c r="MO133" i="6"/>
  <c r="NZ134" i="6" s="1"/>
  <c r="GH133" i="6"/>
  <c r="GE133" i="6"/>
  <c r="GD133" i="6"/>
  <c r="GC133" i="6"/>
  <c r="GB133" i="6"/>
  <c r="GA133" i="6"/>
  <c r="FZ133" i="6"/>
  <c r="FY133" i="6"/>
  <c r="FX133" i="6"/>
  <c r="FU133" i="6"/>
  <c r="FS133" i="6"/>
  <c r="MJ133" i="6" s="1"/>
  <c r="FQ133" i="6"/>
  <c r="MF133" i="6" s="1"/>
  <c r="FP133" i="6"/>
  <c r="MH133" i="6" s="1"/>
  <c r="FM133" i="6"/>
  <c r="MB133" i="6" s="1"/>
  <c r="FK133" i="6"/>
  <c r="LX133" i="6" s="1"/>
  <c r="FJ133" i="6"/>
  <c r="LZ133" i="6" s="1"/>
  <c r="FG133" i="6"/>
  <c r="LT133" i="6" s="1"/>
  <c r="FE133" i="6"/>
  <c r="LP133" i="6" s="1"/>
  <c r="FD133" i="6"/>
  <c r="LR133" i="6" s="1"/>
  <c r="FA133" i="6"/>
  <c r="LL133" i="6" s="1"/>
  <c r="EY133" i="6"/>
  <c r="EX133" i="6"/>
  <c r="EU133" i="6"/>
  <c r="LH133" i="6" s="1"/>
  <c r="ET133" i="6"/>
  <c r="LJ133" i="6" s="1"/>
  <c r="EO133" i="6"/>
  <c r="EP133" i="6" s="1"/>
  <c r="LD133" i="6" s="1"/>
  <c r="EN133" i="6"/>
  <c r="EM133" i="6"/>
  <c r="EK133" i="6"/>
  <c r="KZ133" i="6" s="1"/>
  <c r="EJ133" i="6"/>
  <c r="LB133" i="6" s="1"/>
  <c r="EE133" i="6"/>
  <c r="KV133" i="6" s="1"/>
  <c r="EC133" i="6"/>
  <c r="EB133" i="6"/>
  <c r="DW133" i="6"/>
  <c r="KR133" i="6" s="1"/>
  <c r="DV133" i="6"/>
  <c r="KT133" i="6" s="1"/>
  <c r="DR133" i="6"/>
  <c r="KN133" i="6" s="1"/>
  <c r="DP133" i="6"/>
  <c r="DO133" i="6"/>
  <c r="DM133" i="6"/>
  <c r="KJ133" i="6" s="1"/>
  <c r="DL133" i="6"/>
  <c r="KL133" i="6" s="1"/>
  <c r="DG133" i="6"/>
  <c r="KF133" i="6" s="1"/>
  <c r="DE133" i="6"/>
  <c r="KB133" i="6" s="1"/>
  <c r="DD133" i="6"/>
  <c r="KD133" i="6" s="1"/>
  <c r="DA133" i="6"/>
  <c r="JX133" i="6" s="1"/>
  <c r="CY133" i="6"/>
  <c r="JT133" i="6" s="1"/>
  <c r="CX133" i="6"/>
  <c r="JV133" i="6" s="1"/>
  <c r="CU133" i="6"/>
  <c r="JP133" i="6" s="1"/>
  <c r="CS133" i="6"/>
  <c r="CP133" i="6"/>
  <c r="JL133" i="6" s="1"/>
  <c r="CO133" i="6"/>
  <c r="JN133" i="6" s="1"/>
  <c r="CI133" i="6"/>
  <c r="JH133" i="6" s="1"/>
  <c r="CG133" i="6"/>
  <c r="JF133" i="6" s="1"/>
  <c r="CF133" i="6"/>
  <c r="JD133" i="6" s="1"/>
  <c r="CC133" i="6"/>
  <c r="IZ133" i="6" s="1"/>
  <c r="CA133" i="6"/>
  <c r="IX133" i="6" s="1"/>
  <c r="BZ133" i="6"/>
  <c r="IV133" i="6" s="1"/>
  <c r="BW133" i="6"/>
  <c r="IR133" i="6" s="1"/>
  <c r="BU133" i="6"/>
  <c r="BT133" i="6"/>
  <c r="BQ133" i="6"/>
  <c r="IN133" i="6" s="1"/>
  <c r="BP133" i="6"/>
  <c r="IP133" i="6" s="1"/>
  <c r="BL133" i="6"/>
  <c r="IJ133" i="6" s="1"/>
  <c r="BJ133" i="6"/>
  <c r="BI133" i="6"/>
  <c r="IF133" i="6" s="1"/>
  <c r="BF133" i="6"/>
  <c r="BG133" i="6" s="1"/>
  <c r="BC133" i="6"/>
  <c r="AY133" i="6"/>
  <c r="IB133" i="6" s="1"/>
  <c r="AW133" i="6"/>
  <c r="AV133" i="6"/>
  <c r="AT133" i="6"/>
  <c r="AR133" i="6"/>
  <c r="AQ133" i="6"/>
  <c r="AM133" i="6"/>
  <c r="HT133" i="6" s="1"/>
  <c r="AK133" i="6"/>
  <c r="AJ133" i="6"/>
  <c r="AG133" i="6"/>
  <c r="HP133" i="6" s="1"/>
  <c r="AF133" i="6"/>
  <c r="K133" i="6"/>
  <c r="L133" i="6" s="1"/>
  <c r="E133" i="6"/>
  <c r="D133" i="6"/>
  <c r="NX132" i="6"/>
  <c r="NV132" i="6"/>
  <c r="NK132" i="6"/>
  <c r="NJ132" i="6"/>
  <c r="NI132" i="6"/>
  <c r="NH132" i="6"/>
  <c r="NF132" i="6"/>
  <c r="ND132" i="6"/>
  <c r="NC132" i="6"/>
  <c r="NA132" i="6"/>
  <c r="MZ132" i="6"/>
  <c r="MY132" i="6"/>
  <c r="MW132" i="6"/>
  <c r="MV132" i="6"/>
  <c r="MO132" i="6"/>
  <c r="NZ133" i="6" s="1"/>
  <c r="GH132" i="6"/>
  <c r="GE132" i="6"/>
  <c r="GD132" i="6"/>
  <c r="GC132" i="6"/>
  <c r="GB132" i="6"/>
  <c r="GA132" i="6"/>
  <c r="FZ132" i="6"/>
  <c r="FY132" i="6"/>
  <c r="FX132" i="6"/>
  <c r="FU132" i="6"/>
  <c r="FS132" i="6"/>
  <c r="MJ132" i="6" s="1"/>
  <c r="FQ132" i="6"/>
  <c r="MF132" i="6" s="1"/>
  <c r="FP132" i="6"/>
  <c r="MH132" i="6" s="1"/>
  <c r="FM132" i="6"/>
  <c r="MB132" i="6" s="1"/>
  <c r="FK132" i="6"/>
  <c r="LX132" i="6" s="1"/>
  <c r="FJ132" i="6"/>
  <c r="LZ132" i="6" s="1"/>
  <c r="FG132" i="6"/>
  <c r="LT132" i="6" s="1"/>
  <c r="FE132" i="6"/>
  <c r="LP132" i="6" s="1"/>
  <c r="FD132" i="6"/>
  <c r="LR132" i="6" s="1"/>
  <c r="FA132" i="6"/>
  <c r="LL132" i="6" s="1"/>
  <c r="EY132" i="6"/>
  <c r="EX132" i="6"/>
  <c r="EU132" i="6"/>
  <c r="LH132" i="6" s="1"/>
  <c r="ET132" i="6"/>
  <c r="LJ132" i="6" s="1"/>
  <c r="EO132" i="6"/>
  <c r="EP132" i="6" s="1"/>
  <c r="LD132" i="6" s="1"/>
  <c r="EN132" i="6"/>
  <c r="EM132" i="6"/>
  <c r="EK132" i="6"/>
  <c r="KZ132" i="6" s="1"/>
  <c r="EJ132" i="6"/>
  <c r="LB132" i="6" s="1"/>
  <c r="EE132" i="6"/>
  <c r="KV132" i="6" s="1"/>
  <c r="EC132" i="6"/>
  <c r="EB132" i="6"/>
  <c r="DW132" i="6"/>
  <c r="KR132" i="6" s="1"/>
  <c r="DV132" i="6"/>
  <c r="KT132" i="6" s="1"/>
  <c r="DR132" i="6"/>
  <c r="KN132" i="6" s="1"/>
  <c r="DP132" i="6"/>
  <c r="DO132" i="6"/>
  <c r="DM132" i="6"/>
  <c r="KJ132" i="6" s="1"/>
  <c r="DL132" i="6"/>
  <c r="KL132" i="6" s="1"/>
  <c r="DG132" i="6"/>
  <c r="KF132" i="6" s="1"/>
  <c r="DE132" i="6"/>
  <c r="KB132" i="6" s="1"/>
  <c r="DD132" i="6"/>
  <c r="KD132" i="6" s="1"/>
  <c r="DA132" i="6"/>
  <c r="JX132" i="6" s="1"/>
  <c r="CY132" i="6"/>
  <c r="JT132" i="6" s="1"/>
  <c r="CX132" i="6"/>
  <c r="JV132" i="6" s="1"/>
  <c r="CU132" i="6"/>
  <c r="JP132" i="6" s="1"/>
  <c r="CS132" i="6"/>
  <c r="CP132" i="6"/>
  <c r="JL132" i="6" s="1"/>
  <c r="CO132" i="6"/>
  <c r="JN132" i="6" s="1"/>
  <c r="CI132" i="6"/>
  <c r="JH132" i="6" s="1"/>
  <c r="CG132" i="6"/>
  <c r="JF132" i="6" s="1"/>
  <c r="CF132" i="6"/>
  <c r="JD132" i="6" s="1"/>
  <c r="CC132" i="6"/>
  <c r="IZ132" i="6" s="1"/>
  <c r="CA132" i="6"/>
  <c r="IX132" i="6" s="1"/>
  <c r="BZ132" i="6"/>
  <c r="IV132" i="6" s="1"/>
  <c r="BW132" i="6"/>
  <c r="IR132" i="6" s="1"/>
  <c r="BU132" i="6"/>
  <c r="BT132" i="6"/>
  <c r="BQ132" i="6"/>
  <c r="IN132" i="6" s="1"/>
  <c r="BP132" i="6"/>
  <c r="IP132" i="6" s="1"/>
  <c r="BL132" i="6"/>
  <c r="IJ132" i="6" s="1"/>
  <c r="BJ132" i="6"/>
  <c r="BI132" i="6"/>
  <c r="IF132" i="6" s="1"/>
  <c r="BF132" i="6"/>
  <c r="BG132" i="6" s="1"/>
  <c r="BC132" i="6"/>
  <c r="AY132" i="6"/>
  <c r="IB132" i="6" s="1"/>
  <c r="AW132" i="6"/>
  <c r="AV132" i="6"/>
  <c r="AT132" i="6"/>
  <c r="AR132" i="6"/>
  <c r="AQ132" i="6"/>
  <c r="AM132" i="6"/>
  <c r="HT132" i="6" s="1"/>
  <c r="AK132" i="6"/>
  <c r="AJ132" i="6"/>
  <c r="AG132" i="6"/>
  <c r="HP132" i="6" s="1"/>
  <c r="AF132" i="6"/>
  <c r="K132" i="6"/>
  <c r="L132" i="6" s="1"/>
  <c r="E132" i="6"/>
  <c r="D132" i="6"/>
  <c r="NX131" i="6"/>
  <c r="NV131" i="6"/>
  <c r="NK131" i="6"/>
  <c r="NJ131" i="6"/>
  <c r="NI131" i="6"/>
  <c r="NH131" i="6"/>
  <c r="NF131" i="6"/>
  <c r="ND131" i="6"/>
  <c r="NC131" i="6"/>
  <c r="NA131" i="6"/>
  <c r="MZ131" i="6"/>
  <c r="MY131" i="6"/>
  <c r="MW131" i="6"/>
  <c r="MV131" i="6"/>
  <c r="MO131" i="6"/>
  <c r="NZ132" i="6" s="1"/>
  <c r="GH131" i="6"/>
  <c r="GE131" i="6"/>
  <c r="GD131" i="6"/>
  <c r="GC131" i="6"/>
  <c r="GB131" i="6"/>
  <c r="GA131" i="6"/>
  <c r="FZ131" i="6"/>
  <c r="FY131" i="6"/>
  <c r="FX131" i="6"/>
  <c r="FU131" i="6"/>
  <c r="FS131" i="6"/>
  <c r="MJ131" i="6" s="1"/>
  <c r="FQ131" i="6"/>
  <c r="MF131" i="6" s="1"/>
  <c r="FP131" i="6"/>
  <c r="MH131" i="6" s="1"/>
  <c r="FM131" i="6"/>
  <c r="MB131" i="6" s="1"/>
  <c r="FK131" i="6"/>
  <c r="LX131" i="6" s="1"/>
  <c r="FJ131" i="6"/>
  <c r="LZ131" i="6" s="1"/>
  <c r="FG131" i="6"/>
  <c r="LT131" i="6" s="1"/>
  <c r="FE131" i="6"/>
  <c r="LP131" i="6" s="1"/>
  <c r="FD131" i="6"/>
  <c r="LR131" i="6" s="1"/>
  <c r="FA131" i="6"/>
  <c r="LL131" i="6" s="1"/>
  <c r="EY131" i="6"/>
  <c r="EX131" i="6"/>
  <c r="EU131" i="6"/>
  <c r="LH131" i="6" s="1"/>
  <c r="ET131" i="6"/>
  <c r="LJ131" i="6" s="1"/>
  <c r="EO131" i="6"/>
  <c r="EP131" i="6" s="1"/>
  <c r="LD131" i="6" s="1"/>
  <c r="EN131" i="6"/>
  <c r="EM131" i="6"/>
  <c r="EK131" i="6"/>
  <c r="KZ131" i="6" s="1"/>
  <c r="EJ131" i="6"/>
  <c r="LB131" i="6" s="1"/>
  <c r="EE131" i="6"/>
  <c r="KV131" i="6" s="1"/>
  <c r="EC131" i="6"/>
  <c r="EB131" i="6"/>
  <c r="DW131" i="6"/>
  <c r="KR131" i="6" s="1"/>
  <c r="DV131" i="6"/>
  <c r="KT131" i="6" s="1"/>
  <c r="DR131" i="6"/>
  <c r="KN131" i="6" s="1"/>
  <c r="DP131" i="6"/>
  <c r="DO131" i="6"/>
  <c r="DM131" i="6"/>
  <c r="KJ131" i="6" s="1"/>
  <c r="DL131" i="6"/>
  <c r="KL131" i="6" s="1"/>
  <c r="DG131" i="6"/>
  <c r="KF131" i="6" s="1"/>
  <c r="DE131" i="6"/>
  <c r="KB131" i="6" s="1"/>
  <c r="DD131" i="6"/>
  <c r="KD131" i="6" s="1"/>
  <c r="DA131" i="6"/>
  <c r="JX131" i="6" s="1"/>
  <c r="CY131" i="6"/>
  <c r="JT131" i="6" s="1"/>
  <c r="CX131" i="6"/>
  <c r="JV131" i="6" s="1"/>
  <c r="CU131" i="6"/>
  <c r="JP131" i="6" s="1"/>
  <c r="CS131" i="6"/>
  <c r="CP131" i="6"/>
  <c r="JL131" i="6" s="1"/>
  <c r="CO131" i="6"/>
  <c r="JN131" i="6" s="1"/>
  <c r="CI131" i="6"/>
  <c r="JH131" i="6" s="1"/>
  <c r="CG131" i="6"/>
  <c r="JF131" i="6" s="1"/>
  <c r="CF131" i="6"/>
  <c r="JD131" i="6" s="1"/>
  <c r="CC131" i="6"/>
  <c r="IZ131" i="6" s="1"/>
  <c r="CA131" i="6"/>
  <c r="IX131" i="6" s="1"/>
  <c r="BZ131" i="6"/>
  <c r="IV131" i="6" s="1"/>
  <c r="BW131" i="6"/>
  <c r="IR131" i="6" s="1"/>
  <c r="BU131" i="6"/>
  <c r="BT131" i="6"/>
  <c r="BQ131" i="6"/>
  <c r="IN131" i="6" s="1"/>
  <c r="BP131" i="6"/>
  <c r="IP131" i="6" s="1"/>
  <c r="BL131" i="6"/>
  <c r="IJ131" i="6" s="1"/>
  <c r="BJ131" i="6"/>
  <c r="BI131" i="6"/>
  <c r="IF131" i="6" s="1"/>
  <c r="BF131" i="6"/>
  <c r="BG131" i="6" s="1"/>
  <c r="BC131" i="6"/>
  <c r="BD131" i="6" s="1"/>
  <c r="AY131" i="6"/>
  <c r="IB131" i="6" s="1"/>
  <c r="AW131" i="6"/>
  <c r="AV131" i="6"/>
  <c r="AT131" i="6"/>
  <c r="AR131" i="6"/>
  <c r="AQ131" i="6"/>
  <c r="AM131" i="6"/>
  <c r="HT131" i="6" s="1"/>
  <c r="AK131" i="6"/>
  <c r="AJ131" i="6"/>
  <c r="AG131" i="6"/>
  <c r="HP131" i="6" s="1"/>
  <c r="AF131" i="6"/>
  <c r="K131" i="6"/>
  <c r="L131" i="6" s="1"/>
  <c r="E131" i="6"/>
  <c r="D131" i="6"/>
  <c r="NX130" i="6"/>
  <c r="NV130" i="6"/>
  <c r="NK130" i="6"/>
  <c r="NJ130" i="6"/>
  <c r="NI130" i="6"/>
  <c r="NH130" i="6"/>
  <c r="NF130" i="6"/>
  <c r="ND130" i="6"/>
  <c r="NC130" i="6"/>
  <c r="NA130" i="6"/>
  <c r="MZ130" i="6"/>
  <c r="MY130" i="6"/>
  <c r="MW130" i="6"/>
  <c r="MV130" i="6"/>
  <c r="MO130" i="6"/>
  <c r="NZ131" i="6" s="1"/>
  <c r="GH130" i="6"/>
  <c r="GE130" i="6"/>
  <c r="GD130" i="6"/>
  <c r="GC130" i="6"/>
  <c r="GB130" i="6"/>
  <c r="GA130" i="6"/>
  <c r="FZ130" i="6"/>
  <c r="FY130" i="6"/>
  <c r="FX130" i="6"/>
  <c r="FU130" i="6"/>
  <c r="FS130" i="6"/>
  <c r="MJ130" i="6" s="1"/>
  <c r="FQ130" i="6"/>
  <c r="MF130" i="6" s="1"/>
  <c r="FP130" i="6"/>
  <c r="MH130" i="6" s="1"/>
  <c r="FM130" i="6"/>
  <c r="MB130" i="6" s="1"/>
  <c r="FK130" i="6"/>
  <c r="LX130" i="6" s="1"/>
  <c r="FJ130" i="6"/>
  <c r="LZ130" i="6" s="1"/>
  <c r="FG130" i="6"/>
  <c r="LT130" i="6" s="1"/>
  <c r="FE130" i="6"/>
  <c r="LP130" i="6" s="1"/>
  <c r="FD130" i="6"/>
  <c r="LR130" i="6" s="1"/>
  <c r="FA130" i="6"/>
  <c r="LL130" i="6" s="1"/>
  <c r="EY130" i="6"/>
  <c r="EX130" i="6"/>
  <c r="EU130" i="6"/>
  <c r="LH130" i="6" s="1"/>
  <c r="ET130" i="6"/>
  <c r="LJ130" i="6" s="1"/>
  <c r="EO130" i="6"/>
  <c r="EP130" i="6" s="1"/>
  <c r="LD130" i="6" s="1"/>
  <c r="EN130" i="6"/>
  <c r="EM130" i="6"/>
  <c r="EK130" i="6"/>
  <c r="KZ130" i="6" s="1"/>
  <c r="EJ130" i="6"/>
  <c r="LB130" i="6" s="1"/>
  <c r="EE130" i="6"/>
  <c r="KV130" i="6" s="1"/>
  <c r="EC130" i="6"/>
  <c r="EB130" i="6"/>
  <c r="DW130" i="6"/>
  <c r="KR130" i="6" s="1"/>
  <c r="DV130" i="6"/>
  <c r="KT130" i="6" s="1"/>
  <c r="DR130" i="6"/>
  <c r="KN130" i="6" s="1"/>
  <c r="DP130" i="6"/>
  <c r="DO130" i="6"/>
  <c r="DM130" i="6"/>
  <c r="KJ130" i="6" s="1"/>
  <c r="DL130" i="6"/>
  <c r="KL130" i="6" s="1"/>
  <c r="DG130" i="6"/>
  <c r="KF130" i="6" s="1"/>
  <c r="DE130" i="6"/>
  <c r="KB130" i="6" s="1"/>
  <c r="DD130" i="6"/>
  <c r="KD130" i="6" s="1"/>
  <c r="DA130" i="6"/>
  <c r="JX130" i="6" s="1"/>
  <c r="CY130" i="6"/>
  <c r="JT130" i="6" s="1"/>
  <c r="CX130" i="6"/>
  <c r="JV130" i="6" s="1"/>
  <c r="CU130" i="6"/>
  <c r="JP130" i="6" s="1"/>
  <c r="CS130" i="6"/>
  <c r="CP130" i="6"/>
  <c r="JL130" i="6" s="1"/>
  <c r="CO130" i="6"/>
  <c r="JN130" i="6" s="1"/>
  <c r="CI130" i="6"/>
  <c r="JH130" i="6" s="1"/>
  <c r="CG130" i="6"/>
  <c r="JF130" i="6" s="1"/>
  <c r="CF130" i="6"/>
  <c r="JD130" i="6" s="1"/>
  <c r="CC130" i="6"/>
  <c r="IZ130" i="6" s="1"/>
  <c r="CA130" i="6"/>
  <c r="IX130" i="6" s="1"/>
  <c r="BZ130" i="6"/>
  <c r="IV130" i="6" s="1"/>
  <c r="BW130" i="6"/>
  <c r="IR130" i="6" s="1"/>
  <c r="BU130" i="6"/>
  <c r="BT130" i="6"/>
  <c r="BQ130" i="6"/>
  <c r="IN130" i="6" s="1"/>
  <c r="BP130" i="6"/>
  <c r="IP130" i="6" s="1"/>
  <c r="BL130" i="6"/>
  <c r="IJ130" i="6" s="1"/>
  <c r="BJ130" i="6"/>
  <c r="BI130" i="6"/>
  <c r="IF130" i="6" s="1"/>
  <c r="BF130" i="6"/>
  <c r="BG130" i="6" s="1"/>
  <c r="BC130" i="6"/>
  <c r="AY130" i="6"/>
  <c r="IB130" i="6" s="1"/>
  <c r="AW130" i="6"/>
  <c r="AV130" i="6"/>
  <c r="AT130" i="6"/>
  <c r="AR130" i="6"/>
  <c r="AQ130" i="6"/>
  <c r="AM130" i="6"/>
  <c r="HT130" i="6" s="1"/>
  <c r="AK130" i="6"/>
  <c r="AJ130" i="6"/>
  <c r="AG130" i="6"/>
  <c r="HP130" i="6" s="1"/>
  <c r="AF130" i="6"/>
  <c r="K130" i="6"/>
  <c r="L130" i="6" s="1"/>
  <c r="E130" i="6"/>
  <c r="D130" i="6"/>
  <c r="NX129" i="6"/>
  <c r="NV129" i="6"/>
  <c r="NK129" i="6"/>
  <c r="NJ129" i="6"/>
  <c r="NI129" i="6"/>
  <c r="NH129" i="6"/>
  <c r="NF129" i="6"/>
  <c r="ND129" i="6"/>
  <c r="NC129" i="6"/>
  <c r="NA129" i="6"/>
  <c r="MZ129" i="6"/>
  <c r="MY129" i="6"/>
  <c r="MW129" i="6"/>
  <c r="MV129" i="6"/>
  <c r="MO129" i="6"/>
  <c r="NZ130" i="6" s="1"/>
  <c r="GH129" i="6"/>
  <c r="GE129" i="6"/>
  <c r="GD129" i="6"/>
  <c r="GC129" i="6"/>
  <c r="GB129" i="6"/>
  <c r="GA129" i="6"/>
  <c r="FZ129" i="6"/>
  <c r="FY129" i="6"/>
  <c r="FX129" i="6"/>
  <c r="FU129" i="6"/>
  <c r="FS129" i="6"/>
  <c r="MJ129" i="6" s="1"/>
  <c r="FQ129" i="6"/>
  <c r="MF129" i="6" s="1"/>
  <c r="FP129" i="6"/>
  <c r="MH129" i="6" s="1"/>
  <c r="FM129" i="6"/>
  <c r="MB129" i="6" s="1"/>
  <c r="FK129" i="6"/>
  <c r="LX129" i="6" s="1"/>
  <c r="FJ129" i="6"/>
  <c r="LZ129" i="6" s="1"/>
  <c r="FG129" i="6"/>
  <c r="LT129" i="6" s="1"/>
  <c r="FE129" i="6"/>
  <c r="LP129" i="6" s="1"/>
  <c r="FD129" i="6"/>
  <c r="LR129" i="6" s="1"/>
  <c r="FA129" i="6"/>
  <c r="LL129" i="6" s="1"/>
  <c r="EY129" i="6"/>
  <c r="EX129" i="6"/>
  <c r="EU129" i="6"/>
  <c r="LH129" i="6" s="1"/>
  <c r="ET129" i="6"/>
  <c r="LJ129" i="6" s="1"/>
  <c r="EO129" i="6"/>
  <c r="EP129" i="6" s="1"/>
  <c r="LD129" i="6" s="1"/>
  <c r="EN129" i="6"/>
  <c r="EM129" i="6"/>
  <c r="EK129" i="6"/>
  <c r="KZ129" i="6" s="1"/>
  <c r="EJ129" i="6"/>
  <c r="LB129" i="6" s="1"/>
  <c r="EE129" i="6"/>
  <c r="KV129" i="6" s="1"/>
  <c r="EC129" i="6"/>
  <c r="EB129" i="6"/>
  <c r="DW129" i="6"/>
  <c r="KR129" i="6" s="1"/>
  <c r="DV129" i="6"/>
  <c r="KT129" i="6" s="1"/>
  <c r="DR129" i="6"/>
  <c r="KN129" i="6" s="1"/>
  <c r="DP129" i="6"/>
  <c r="DO129" i="6"/>
  <c r="DM129" i="6"/>
  <c r="KJ129" i="6" s="1"/>
  <c r="DL129" i="6"/>
  <c r="KL129" i="6" s="1"/>
  <c r="DG129" i="6"/>
  <c r="KF129" i="6" s="1"/>
  <c r="DE129" i="6"/>
  <c r="KB129" i="6" s="1"/>
  <c r="DD129" i="6"/>
  <c r="KD129" i="6" s="1"/>
  <c r="DA129" i="6"/>
  <c r="JX129" i="6" s="1"/>
  <c r="CY129" i="6"/>
  <c r="JT129" i="6" s="1"/>
  <c r="CX129" i="6"/>
  <c r="JV129" i="6" s="1"/>
  <c r="CU129" i="6"/>
  <c r="JP129" i="6" s="1"/>
  <c r="CS129" i="6"/>
  <c r="CP129" i="6"/>
  <c r="JL129" i="6" s="1"/>
  <c r="CO129" i="6"/>
  <c r="JN129" i="6" s="1"/>
  <c r="CI129" i="6"/>
  <c r="JH129" i="6" s="1"/>
  <c r="CG129" i="6"/>
  <c r="JF129" i="6" s="1"/>
  <c r="CF129" i="6"/>
  <c r="JD129" i="6" s="1"/>
  <c r="CC129" i="6"/>
  <c r="IZ129" i="6" s="1"/>
  <c r="CA129" i="6"/>
  <c r="IX129" i="6" s="1"/>
  <c r="BZ129" i="6"/>
  <c r="IV129" i="6" s="1"/>
  <c r="BW129" i="6"/>
  <c r="IR129" i="6" s="1"/>
  <c r="BU129" i="6"/>
  <c r="BT129" i="6"/>
  <c r="BQ129" i="6"/>
  <c r="IN129" i="6" s="1"/>
  <c r="BP129" i="6"/>
  <c r="IP129" i="6" s="1"/>
  <c r="BL129" i="6"/>
  <c r="IJ129" i="6" s="1"/>
  <c r="BJ129" i="6"/>
  <c r="BI129" i="6"/>
  <c r="IF129" i="6" s="1"/>
  <c r="BF129" i="6"/>
  <c r="BG129" i="6" s="1"/>
  <c r="BC129" i="6"/>
  <c r="BD129" i="6" s="1"/>
  <c r="AY129" i="6"/>
  <c r="IB129" i="6" s="1"/>
  <c r="AW129" i="6"/>
  <c r="AV129" i="6"/>
  <c r="AT129" i="6"/>
  <c r="AR129" i="6"/>
  <c r="AQ129" i="6"/>
  <c r="AM129" i="6"/>
  <c r="HT129" i="6" s="1"/>
  <c r="AK129" i="6"/>
  <c r="AJ129" i="6"/>
  <c r="AG129" i="6"/>
  <c r="HP129" i="6" s="1"/>
  <c r="AF129" i="6"/>
  <c r="K129" i="6"/>
  <c r="L129" i="6" s="1"/>
  <c r="E129" i="6"/>
  <c r="D129" i="6"/>
  <c r="NX128" i="6"/>
  <c r="NV128" i="6"/>
  <c r="NK128" i="6"/>
  <c r="NJ128" i="6"/>
  <c r="NI128" i="6"/>
  <c r="NH128" i="6"/>
  <c r="NF128" i="6"/>
  <c r="ND128" i="6"/>
  <c r="NC128" i="6"/>
  <c r="NA128" i="6"/>
  <c r="MZ128" i="6"/>
  <c r="MY128" i="6"/>
  <c r="MW128" i="6"/>
  <c r="MV128" i="6"/>
  <c r="MO128" i="6"/>
  <c r="NZ129" i="6" s="1"/>
  <c r="GH128" i="6"/>
  <c r="GE128" i="6"/>
  <c r="GD128" i="6"/>
  <c r="GC128" i="6"/>
  <c r="GB128" i="6"/>
  <c r="GA128" i="6"/>
  <c r="FZ128" i="6"/>
  <c r="FY128" i="6"/>
  <c r="FX128" i="6"/>
  <c r="FU128" i="6"/>
  <c r="FS128" i="6"/>
  <c r="MJ128" i="6" s="1"/>
  <c r="FQ128" i="6"/>
  <c r="MF128" i="6" s="1"/>
  <c r="FP128" i="6"/>
  <c r="MH128" i="6" s="1"/>
  <c r="FM128" i="6"/>
  <c r="MB128" i="6" s="1"/>
  <c r="FK128" i="6"/>
  <c r="LX128" i="6" s="1"/>
  <c r="FJ128" i="6"/>
  <c r="LZ128" i="6" s="1"/>
  <c r="FG128" i="6"/>
  <c r="LT128" i="6" s="1"/>
  <c r="FE128" i="6"/>
  <c r="LP128" i="6" s="1"/>
  <c r="FD128" i="6"/>
  <c r="LR128" i="6" s="1"/>
  <c r="FA128" i="6"/>
  <c r="LL128" i="6" s="1"/>
  <c r="EY128" i="6"/>
  <c r="EX128" i="6"/>
  <c r="EU128" i="6"/>
  <c r="LH128" i="6" s="1"/>
  <c r="ET128" i="6"/>
  <c r="LJ128" i="6" s="1"/>
  <c r="EO128" i="6"/>
  <c r="EP128" i="6" s="1"/>
  <c r="LD128" i="6" s="1"/>
  <c r="EN128" i="6"/>
  <c r="EM128" i="6"/>
  <c r="EK128" i="6"/>
  <c r="KZ128" i="6" s="1"/>
  <c r="EJ128" i="6"/>
  <c r="LB128" i="6" s="1"/>
  <c r="EE128" i="6"/>
  <c r="KV128" i="6" s="1"/>
  <c r="EC128" i="6"/>
  <c r="EB128" i="6"/>
  <c r="DW128" i="6"/>
  <c r="KR128" i="6" s="1"/>
  <c r="DV128" i="6"/>
  <c r="KT128" i="6" s="1"/>
  <c r="DR128" i="6"/>
  <c r="KN128" i="6" s="1"/>
  <c r="DP128" i="6"/>
  <c r="DO128" i="6"/>
  <c r="DM128" i="6"/>
  <c r="KJ128" i="6" s="1"/>
  <c r="DL128" i="6"/>
  <c r="KL128" i="6" s="1"/>
  <c r="DG128" i="6"/>
  <c r="KF128" i="6" s="1"/>
  <c r="DE128" i="6"/>
  <c r="KB128" i="6" s="1"/>
  <c r="DD128" i="6"/>
  <c r="KD128" i="6" s="1"/>
  <c r="DA128" i="6"/>
  <c r="JX128" i="6" s="1"/>
  <c r="CY128" i="6"/>
  <c r="JT128" i="6" s="1"/>
  <c r="CX128" i="6"/>
  <c r="JV128" i="6" s="1"/>
  <c r="CU128" i="6"/>
  <c r="JP128" i="6" s="1"/>
  <c r="CS128" i="6"/>
  <c r="CP128" i="6"/>
  <c r="JL128" i="6" s="1"/>
  <c r="CO128" i="6"/>
  <c r="JN128" i="6" s="1"/>
  <c r="CI128" i="6"/>
  <c r="JH128" i="6" s="1"/>
  <c r="CG128" i="6"/>
  <c r="JF128" i="6" s="1"/>
  <c r="CF128" i="6"/>
  <c r="JD128" i="6" s="1"/>
  <c r="CC128" i="6"/>
  <c r="IZ128" i="6" s="1"/>
  <c r="CA128" i="6"/>
  <c r="IX128" i="6" s="1"/>
  <c r="BZ128" i="6"/>
  <c r="IV128" i="6" s="1"/>
  <c r="BW128" i="6"/>
  <c r="IR128" i="6" s="1"/>
  <c r="BU128" i="6"/>
  <c r="BT128" i="6"/>
  <c r="BQ128" i="6"/>
  <c r="IN128" i="6" s="1"/>
  <c r="BP128" i="6"/>
  <c r="IP128" i="6" s="1"/>
  <c r="BL128" i="6"/>
  <c r="IJ128" i="6" s="1"/>
  <c r="BJ128" i="6"/>
  <c r="BI128" i="6"/>
  <c r="IF128" i="6" s="1"/>
  <c r="BF128" i="6"/>
  <c r="BG128" i="6" s="1"/>
  <c r="BC128" i="6"/>
  <c r="AY128" i="6"/>
  <c r="IB128" i="6" s="1"/>
  <c r="AW128" i="6"/>
  <c r="AV128" i="6"/>
  <c r="AT128" i="6"/>
  <c r="AR128" i="6"/>
  <c r="AQ128" i="6"/>
  <c r="AM128" i="6"/>
  <c r="HT128" i="6" s="1"/>
  <c r="AK128" i="6"/>
  <c r="AJ128" i="6"/>
  <c r="AG128" i="6"/>
  <c r="HP128" i="6" s="1"/>
  <c r="AF128" i="6"/>
  <c r="K128" i="6"/>
  <c r="L128" i="6" s="1"/>
  <c r="E128" i="6"/>
  <c r="D128" i="6"/>
  <c r="NX127" i="6"/>
  <c r="NV127" i="6"/>
  <c r="NK127" i="6"/>
  <c r="NJ127" i="6"/>
  <c r="NI127" i="6"/>
  <c r="NH127" i="6"/>
  <c r="NF127" i="6"/>
  <c r="ND127" i="6"/>
  <c r="NC127" i="6"/>
  <c r="NA127" i="6"/>
  <c r="MZ127" i="6"/>
  <c r="MY127" i="6"/>
  <c r="MW127" i="6"/>
  <c r="MV127" i="6"/>
  <c r="MO127" i="6"/>
  <c r="NZ128" i="6" s="1"/>
  <c r="GH127" i="6"/>
  <c r="GE127" i="6"/>
  <c r="GD127" i="6"/>
  <c r="GC127" i="6"/>
  <c r="GB127" i="6"/>
  <c r="GA127" i="6"/>
  <c r="FZ127" i="6"/>
  <c r="FY127" i="6"/>
  <c r="FX127" i="6"/>
  <c r="FU127" i="6"/>
  <c r="FS127" i="6"/>
  <c r="MJ127" i="6" s="1"/>
  <c r="FQ127" i="6"/>
  <c r="MF127" i="6" s="1"/>
  <c r="FP127" i="6"/>
  <c r="MH127" i="6" s="1"/>
  <c r="FM127" i="6"/>
  <c r="MB127" i="6" s="1"/>
  <c r="FK127" i="6"/>
  <c r="LX127" i="6" s="1"/>
  <c r="FJ127" i="6"/>
  <c r="LZ127" i="6" s="1"/>
  <c r="FG127" i="6"/>
  <c r="LT127" i="6" s="1"/>
  <c r="FE127" i="6"/>
  <c r="LP127" i="6" s="1"/>
  <c r="FD127" i="6"/>
  <c r="LR127" i="6" s="1"/>
  <c r="FA127" i="6"/>
  <c r="LL127" i="6" s="1"/>
  <c r="EY127" i="6"/>
  <c r="EX127" i="6"/>
  <c r="EU127" i="6"/>
  <c r="LH127" i="6" s="1"/>
  <c r="ET127" i="6"/>
  <c r="LJ127" i="6" s="1"/>
  <c r="EO127" i="6"/>
  <c r="EP127" i="6" s="1"/>
  <c r="LD127" i="6" s="1"/>
  <c r="EN127" i="6"/>
  <c r="EM127" i="6"/>
  <c r="EK127" i="6"/>
  <c r="KZ127" i="6" s="1"/>
  <c r="EJ127" i="6"/>
  <c r="LB127" i="6" s="1"/>
  <c r="EE127" i="6"/>
  <c r="KV127" i="6" s="1"/>
  <c r="EC127" i="6"/>
  <c r="EB127" i="6"/>
  <c r="DW127" i="6"/>
  <c r="KR127" i="6" s="1"/>
  <c r="DV127" i="6"/>
  <c r="KT127" i="6" s="1"/>
  <c r="DR127" i="6"/>
  <c r="KN127" i="6" s="1"/>
  <c r="DP127" i="6"/>
  <c r="DO127" i="6"/>
  <c r="DM127" i="6"/>
  <c r="KJ127" i="6" s="1"/>
  <c r="DL127" i="6"/>
  <c r="KL127" i="6" s="1"/>
  <c r="DG127" i="6"/>
  <c r="KF127" i="6" s="1"/>
  <c r="DE127" i="6"/>
  <c r="KB127" i="6" s="1"/>
  <c r="DD127" i="6"/>
  <c r="KD127" i="6" s="1"/>
  <c r="DA127" i="6"/>
  <c r="JX127" i="6" s="1"/>
  <c r="CY127" i="6"/>
  <c r="JT127" i="6" s="1"/>
  <c r="CX127" i="6"/>
  <c r="JV127" i="6" s="1"/>
  <c r="CU127" i="6"/>
  <c r="JP127" i="6" s="1"/>
  <c r="CS127" i="6"/>
  <c r="CP127" i="6"/>
  <c r="JL127" i="6" s="1"/>
  <c r="CO127" i="6"/>
  <c r="JN127" i="6" s="1"/>
  <c r="CI127" i="6"/>
  <c r="JH127" i="6" s="1"/>
  <c r="CG127" i="6"/>
  <c r="JF127" i="6" s="1"/>
  <c r="CF127" i="6"/>
  <c r="JD127" i="6" s="1"/>
  <c r="CC127" i="6"/>
  <c r="IZ127" i="6" s="1"/>
  <c r="CA127" i="6"/>
  <c r="IX127" i="6" s="1"/>
  <c r="BZ127" i="6"/>
  <c r="IV127" i="6" s="1"/>
  <c r="BW127" i="6"/>
  <c r="IR127" i="6" s="1"/>
  <c r="BU127" i="6"/>
  <c r="BT127" i="6"/>
  <c r="BQ127" i="6"/>
  <c r="IN127" i="6" s="1"/>
  <c r="BP127" i="6"/>
  <c r="IP127" i="6" s="1"/>
  <c r="BL127" i="6"/>
  <c r="IJ127" i="6" s="1"/>
  <c r="BJ127" i="6"/>
  <c r="BI127" i="6"/>
  <c r="IF127" i="6" s="1"/>
  <c r="BF127" i="6"/>
  <c r="BG127" i="6" s="1"/>
  <c r="BC127" i="6"/>
  <c r="BD127" i="6" s="1"/>
  <c r="AY127" i="6"/>
  <c r="IB127" i="6" s="1"/>
  <c r="AW127" i="6"/>
  <c r="AV127" i="6"/>
  <c r="AT127" i="6"/>
  <c r="AR127" i="6"/>
  <c r="AQ127" i="6"/>
  <c r="AM127" i="6"/>
  <c r="HT127" i="6" s="1"/>
  <c r="AK127" i="6"/>
  <c r="AJ127" i="6"/>
  <c r="AG127" i="6"/>
  <c r="HP127" i="6" s="1"/>
  <c r="AF127" i="6"/>
  <c r="K127" i="6"/>
  <c r="L127" i="6" s="1"/>
  <c r="E127" i="6"/>
  <c r="D127" i="6"/>
  <c r="NX126" i="6"/>
  <c r="NV126" i="6"/>
  <c r="NK126" i="6"/>
  <c r="NJ126" i="6"/>
  <c r="NI126" i="6"/>
  <c r="NH126" i="6"/>
  <c r="NF126" i="6"/>
  <c r="ND126" i="6"/>
  <c r="NC126" i="6"/>
  <c r="NA126" i="6"/>
  <c r="MZ126" i="6"/>
  <c r="MY126" i="6"/>
  <c r="MW126" i="6"/>
  <c r="MV126" i="6"/>
  <c r="MO126" i="6"/>
  <c r="NZ127" i="6" s="1"/>
  <c r="GH126" i="6"/>
  <c r="GE126" i="6"/>
  <c r="GD126" i="6"/>
  <c r="GC126" i="6"/>
  <c r="GB126" i="6"/>
  <c r="GA126" i="6"/>
  <c r="FZ126" i="6"/>
  <c r="FY126" i="6"/>
  <c r="FX126" i="6"/>
  <c r="FU126" i="6"/>
  <c r="FS126" i="6"/>
  <c r="MJ126" i="6" s="1"/>
  <c r="FQ126" i="6"/>
  <c r="MF126" i="6" s="1"/>
  <c r="FP126" i="6"/>
  <c r="MH126" i="6" s="1"/>
  <c r="FM126" i="6"/>
  <c r="MB126" i="6" s="1"/>
  <c r="FK126" i="6"/>
  <c r="LX126" i="6" s="1"/>
  <c r="FJ126" i="6"/>
  <c r="LZ126" i="6" s="1"/>
  <c r="FG126" i="6"/>
  <c r="LT126" i="6" s="1"/>
  <c r="FE126" i="6"/>
  <c r="LP126" i="6" s="1"/>
  <c r="FD126" i="6"/>
  <c r="LR126" i="6" s="1"/>
  <c r="FA126" i="6"/>
  <c r="LL126" i="6" s="1"/>
  <c r="EY126" i="6"/>
  <c r="EX126" i="6"/>
  <c r="EU126" i="6"/>
  <c r="LH126" i="6" s="1"/>
  <c r="ET126" i="6"/>
  <c r="LJ126" i="6" s="1"/>
  <c r="EO126" i="6"/>
  <c r="EP126" i="6" s="1"/>
  <c r="LD126" i="6" s="1"/>
  <c r="EN126" i="6"/>
  <c r="EM126" i="6"/>
  <c r="EK126" i="6"/>
  <c r="KZ126" i="6" s="1"/>
  <c r="EJ126" i="6"/>
  <c r="LB126" i="6" s="1"/>
  <c r="EE126" i="6"/>
  <c r="KV126" i="6" s="1"/>
  <c r="EC126" i="6"/>
  <c r="EB126" i="6"/>
  <c r="DW126" i="6"/>
  <c r="KR126" i="6" s="1"/>
  <c r="DV126" i="6"/>
  <c r="KT126" i="6" s="1"/>
  <c r="DR126" i="6"/>
  <c r="KN126" i="6" s="1"/>
  <c r="DP126" i="6"/>
  <c r="DO126" i="6"/>
  <c r="DM126" i="6"/>
  <c r="KJ126" i="6" s="1"/>
  <c r="DL126" i="6"/>
  <c r="KL126" i="6" s="1"/>
  <c r="DG126" i="6"/>
  <c r="KF126" i="6" s="1"/>
  <c r="DE126" i="6"/>
  <c r="KB126" i="6" s="1"/>
  <c r="DD126" i="6"/>
  <c r="KD126" i="6" s="1"/>
  <c r="DA126" i="6"/>
  <c r="JX126" i="6" s="1"/>
  <c r="CY126" i="6"/>
  <c r="JT126" i="6" s="1"/>
  <c r="CX126" i="6"/>
  <c r="JV126" i="6" s="1"/>
  <c r="CU126" i="6"/>
  <c r="JP126" i="6" s="1"/>
  <c r="CS126" i="6"/>
  <c r="CP126" i="6"/>
  <c r="JL126" i="6" s="1"/>
  <c r="CO126" i="6"/>
  <c r="JN126" i="6" s="1"/>
  <c r="CI126" i="6"/>
  <c r="JH126" i="6" s="1"/>
  <c r="CG126" i="6"/>
  <c r="JF126" i="6" s="1"/>
  <c r="CF126" i="6"/>
  <c r="JD126" i="6" s="1"/>
  <c r="CC126" i="6"/>
  <c r="IZ126" i="6" s="1"/>
  <c r="CA126" i="6"/>
  <c r="IX126" i="6" s="1"/>
  <c r="BZ126" i="6"/>
  <c r="IV126" i="6" s="1"/>
  <c r="BW126" i="6"/>
  <c r="IR126" i="6" s="1"/>
  <c r="BU126" i="6"/>
  <c r="BT126" i="6"/>
  <c r="BQ126" i="6"/>
  <c r="IN126" i="6" s="1"/>
  <c r="BP126" i="6"/>
  <c r="IP126" i="6" s="1"/>
  <c r="BL126" i="6"/>
  <c r="IJ126" i="6" s="1"/>
  <c r="BJ126" i="6"/>
  <c r="BI126" i="6"/>
  <c r="IF126" i="6" s="1"/>
  <c r="BF126" i="6"/>
  <c r="BG126" i="6" s="1"/>
  <c r="BC126" i="6"/>
  <c r="AY126" i="6"/>
  <c r="IB126" i="6" s="1"/>
  <c r="AW126" i="6"/>
  <c r="AV126" i="6"/>
  <c r="AT126" i="6"/>
  <c r="AR126" i="6"/>
  <c r="AQ126" i="6"/>
  <c r="AM126" i="6"/>
  <c r="HT126" i="6" s="1"/>
  <c r="AK126" i="6"/>
  <c r="AJ126" i="6"/>
  <c r="AG126" i="6"/>
  <c r="HP126" i="6" s="1"/>
  <c r="AF126" i="6"/>
  <c r="K126" i="6"/>
  <c r="L126" i="6" s="1"/>
  <c r="E126" i="6"/>
  <c r="D126" i="6"/>
  <c r="NX125" i="6"/>
  <c r="NV125" i="6"/>
  <c r="NK125" i="6"/>
  <c r="NJ125" i="6"/>
  <c r="NI125" i="6"/>
  <c r="NH125" i="6"/>
  <c r="NF125" i="6"/>
  <c r="ND125" i="6"/>
  <c r="NC125" i="6"/>
  <c r="NA125" i="6"/>
  <c r="MZ125" i="6"/>
  <c r="MY125" i="6"/>
  <c r="MW125" i="6"/>
  <c r="MV125" i="6"/>
  <c r="MO125" i="6"/>
  <c r="NZ126" i="6" s="1"/>
  <c r="GH125" i="6"/>
  <c r="GE125" i="6"/>
  <c r="GD125" i="6"/>
  <c r="GC125" i="6"/>
  <c r="GB125" i="6"/>
  <c r="GA125" i="6"/>
  <c r="FZ125" i="6"/>
  <c r="FY125" i="6"/>
  <c r="FX125" i="6"/>
  <c r="FU125" i="6"/>
  <c r="FS125" i="6"/>
  <c r="MJ125" i="6" s="1"/>
  <c r="FQ125" i="6"/>
  <c r="MF125" i="6" s="1"/>
  <c r="FP125" i="6"/>
  <c r="MH125" i="6" s="1"/>
  <c r="FM125" i="6"/>
  <c r="MB125" i="6" s="1"/>
  <c r="FK125" i="6"/>
  <c r="LX125" i="6" s="1"/>
  <c r="FJ125" i="6"/>
  <c r="LZ125" i="6" s="1"/>
  <c r="FG125" i="6"/>
  <c r="LT125" i="6" s="1"/>
  <c r="FE125" i="6"/>
  <c r="LP125" i="6" s="1"/>
  <c r="FD125" i="6"/>
  <c r="LR125" i="6" s="1"/>
  <c r="FA125" i="6"/>
  <c r="LL125" i="6" s="1"/>
  <c r="EY125" i="6"/>
  <c r="EX125" i="6"/>
  <c r="EU125" i="6"/>
  <c r="LH125" i="6" s="1"/>
  <c r="ET125" i="6"/>
  <c r="LJ125" i="6" s="1"/>
  <c r="EO125" i="6"/>
  <c r="EP125" i="6" s="1"/>
  <c r="LD125" i="6" s="1"/>
  <c r="EN125" i="6"/>
  <c r="EM125" i="6"/>
  <c r="EK125" i="6"/>
  <c r="KZ125" i="6" s="1"/>
  <c r="EJ125" i="6"/>
  <c r="LB125" i="6" s="1"/>
  <c r="EE125" i="6"/>
  <c r="KV125" i="6" s="1"/>
  <c r="EC125" i="6"/>
  <c r="EB125" i="6"/>
  <c r="DW125" i="6"/>
  <c r="KR125" i="6" s="1"/>
  <c r="DV125" i="6"/>
  <c r="KT125" i="6" s="1"/>
  <c r="DR125" i="6"/>
  <c r="KN125" i="6" s="1"/>
  <c r="DP125" i="6"/>
  <c r="DO125" i="6"/>
  <c r="DM125" i="6"/>
  <c r="KJ125" i="6" s="1"/>
  <c r="DL125" i="6"/>
  <c r="KL125" i="6" s="1"/>
  <c r="DG125" i="6"/>
  <c r="KF125" i="6" s="1"/>
  <c r="DE125" i="6"/>
  <c r="KB125" i="6" s="1"/>
  <c r="DD125" i="6"/>
  <c r="KD125" i="6" s="1"/>
  <c r="DA125" i="6"/>
  <c r="JX125" i="6" s="1"/>
  <c r="CY125" i="6"/>
  <c r="JT125" i="6" s="1"/>
  <c r="CX125" i="6"/>
  <c r="JV125" i="6" s="1"/>
  <c r="CU125" i="6"/>
  <c r="JP125" i="6" s="1"/>
  <c r="CS125" i="6"/>
  <c r="CP125" i="6"/>
  <c r="JL125" i="6" s="1"/>
  <c r="CO125" i="6"/>
  <c r="JN125" i="6" s="1"/>
  <c r="CI125" i="6"/>
  <c r="JH125" i="6" s="1"/>
  <c r="CG125" i="6"/>
  <c r="JF125" i="6" s="1"/>
  <c r="CF125" i="6"/>
  <c r="JD125" i="6" s="1"/>
  <c r="CC125" i="6"/>
  <c r="IZ125" i="6" s="1"/>
  <c r="CA125" i="6"/>
  <c r="IX125" i="6" s="1"/>
  <c r="BZ125" i="6"/>
  <c r="IV125" i="6" s="1"/>
  <c r="BW125" i="6"/>
  <c r="IR125" i="6" s="1"/>
  <c r="BU125" i="6"/>
  <c r="BT125" i="6"/>
  <c r="BQ125" i="6"/>
  <c r="IN125" i="6" s="1"/>
  <c r="BP125" i="6"/>
  <c r="IP125" i="6" s="1"/>
  <c r="BL125" i="6"/>
  <c r="IJ125" i="6" s="1"/>
  <c r="BJ125" i="6"/>
  <c r="BI125" i="6"/>
  <c r="IF125" i="6" s="1"/>
  <c r="BF125" i="6"/>
  <c r="BG125" i="6" s="1"/>
  <c r="BC125" i="6"/>
  <c r="BD125" i="6" s="1"/>
  <c r="AY125" i="6"/>
  <c r="IB125" i="6" s="1"/>
  <c r="AW125" i="6"/>
  <c r="AV125" i="6"/>
  <c r="AT125" i="6"/>
  <c r="AR125" i="6"/>
  <c r="AQ125" i="6"/>
  <c r="AM125" i="6"/>
  <c r="HT125" i="6" s="1"/>
  <c r="AK125" i="6"/>
  <c r="AJ125" i="6"/>
  <c r="AG125" i="6"/>
  <c r="HP125" i="6" s="1"/>
  <c r="AF125" i="6"/>
  <c r="K125" i="6"/>
  <c r="L125" i="6" s="1"/>
  <c r="E125" i="6"/>
  <c r="D125" i="6"/>
  <c r="NX124" i="6"/>
  <c r="NV124" i="6"/>
  <c r="NK124" i="6"/>
  <c r="NJ124" i="6"/>
  <c r="NI124" i="6"/>
  <c r="NH124" i="6"/>
  <c r="NF124" i="6"/>
  <c r="ND124" i="6"/>
  <c r="NC124" i="6"/>
  <c r="NA124" i="6"/>
  <c r="MZ124" i="6"/>
  <c r="MY124" i="6"/>
  <c r="MW124" i="6"/>
  <c r="MV124" i="6"/>
  <c r="MO124" i="6"/>
  <c r="NZ125" i="6" s="1"/>
  <c r="GH124" i="6"/>
  <c r="GE124" i="6"/>
  <c r="GD124" i="6"/>
  <c r="GC124" i="6"/>
  <c r="GB124" i="6"/>
  <c r="GA124" i="6"/>
  <c r="FZ124" i="6"/>
  <c r="FY124" i="6"/>
  <c r="FX124" i="6"/>
  <c r="FU124" i="6"/>
  <c r="FS124" i="6"/>
  <c r="MJ124" i="6" s="1"/>
  <c r="FQ124" i="6"/>
  <c r="MF124" i="6" s="1"/>
  <c r="FP124" i="6"/>
  <c r="MH124" i="6" s="1"/>
  <c r="FM124" i="6"/>
  <c r="MB124" i="6" s="1"/>
  <c r="FK124" i="6"/>
  <c r="LX124" i="6" s="1"/>
  <c r="FJ124" i="6"/>
  <c r="LZ124" i="6" s="1"/>
  <c r="FG124" i="6"/>
  <c r="LT124" i="6" s="1"/>
  <c r="FE124" i="6"/>
  <c r="LP124" i="6" s="1"/>
  <c r="FD124" i="6"/>
  <c r="LR124" i="6" s="1"/>
  <c r="FA124" i="6"/>
  <c r="LL124" i="6" s="1"/>
  <c r="EY124" i="6"/>
  <c r="EX124" i="6"/>
  <c r="EU124" i="6"/>
  <c r="LH124" i="6" s="1"/>
  <c r="ET124" i="6"/>
  <c r="LJ124" i="6" s="1"/>
  <c r="EO124" i="6"/>
  <c r="EP124" i="6" s="1"/>
  <c r="LD124" i="6" s="1"/>
  <c r="EN124" i="6"/>
  <c r="EM124" i="6"/>
  <c r="EK124" i="6"/>
  <c r="KZ124" i="6" s="1"/>
  <c r="EJ124" i="6"/>
  <c r="LB124" i="6" s="1"/>
  <c r="EE124" i="6"/>
  <c r="KV124" i="6" s="1"/>
  <c r="EC124" i="6"/>
  <c r="EB124" i="6"/>
  <c r="DW124" i="6"/>
  <c r="KR124" i="6" s="1"/>
  <c r="DV124" i="6"/>
  <c r="KT124" i="6" s="1"/>
  <c r="DR124" i="6"/>
  <c r="KN124" i="6" s="1"/>
  <c r="DP124" i="6"/>
  <c r="DO124" i="6"/>
  <c r="DM124" i="6"/>
  <c r="KJ124" i="6" s="1"/>
  <c r="DL124" i="6"/>
  <c r="KL124" i="6" s="1"/>
  <c r="DG124" i="6"/>
  <c r="KF124" i="6" s="1"/>
  <c r="DE124" i="6"/>
  <c r="KB124" i="6" s="1"/>
  <c r="DD124" i="6"/>
  <c r="KD124" i="6" s="1"/>
  <c r="DA124" i="6"/>
  <c r="JX124" i="6" s="1"/>
  <c r="CY124" i="6"/>
  <c r="JT124" i="6" s="1"/>
  <c r="CX124" i="6"/>
  <c r="JV124" i="6" s="1"/>
  <c r="CU124" i="6"/>
  <c r="JP124" i="6" s="1"/>
  <c r="CS124" i="6"/>
  <c r="CP124" i="6"/>
  <c r="JL124" i="6" s="1"/>
  <c r="CO124" i="6"/>
  <c r="JN124" i="6" s="1"/>
  <c r="CI124" i="6"/>
  <c r="JH124" i="6" s="1"/>
  <c r="CG124" i="6"/>
  <c r="JF124" i="6" s="1"/>
  <c r="CF124" i="6"/>
  <c r="JD124" i="6" s="1"/>
  <c r="CC124" i="6"/>
  <c r="IZ124" i="6" s="1"/>
  <c r="CA124" i="6"/>
  <c r="IX124" i="6" s="1"/>
  <c r="BZ124" i="6"/>
  <c r="IV124" i="6" s="1"/>
  <c r="BW124" i="6"/>
  <c r="IR124" i="6" s="1"/>
  <c r="BU124" i="6"/>
  <c r="BT124" i="6"/>
  <c r="BQ124" i="6"/>
  <c r="IN124" i="6" s="1"/>
  <c r="BP124" i="6"/>
  <c r="IP124" i="6" s="1"/>
  <c r="BL124" i="6"/>
  <c r="IJ124" i="6" s="1"/>
  <c r="BJ124" i="6"/>
  <c r="BI124" i="6"/>
  <c r="IF124" i="6" s="1"/>
  <c r="BF124" i="6"/>
  <c r="BG124" i="6" s="1"/>
  <c r="BC124" i="6"/>
  <c r="AY124" i="6"/>
  <c r="IB124" i="6" s="1"/>
  <c r="AW124" i="6"/>
  <c r="AV124" i="6"/>
  <c r="AT124" i="6"/>
  <c r="AR124" i="6"/>
  <c r="AQ124" i="6"/>
  <c r="AM124" i="6"/>
  <c r="HT124" i="6" s="1"/>
  <c r="AK124" i="6"/>
  <c r="AJ124" i="6"/>
  <c r="AG124" i="6"/>
  <c r="HP124" i="6" s="1"/>
  <c r="AF124" i="6"/>
  <c r="K124" i="6"/>
  <c r="L124" i="6" s="1"/>
  <c r="E124" i="6"/>
  <c r="D124" i="6"/>
  <c r="NX123" i="6"/>
  <c r="NV123" i="6"/>
  <c r="NK123" i="6"/>
  <c r="NJ123" i="6"/>
  <c r="NI123" i="6"/>
  <c r="NF123" i="6"/>
  <c r="ND123" i="6"/>
  <c r="NC123" i="6"/>
  <c r="NA123" i="6"/>
  <c r="MZ123" i="6"/>
  <c r="MY123" i="6"/>
  <c r="MV123" i="6"/>
  <c r="MO123" i="6"/>
  <c r="NZ124" i="6" s="1"/>
  <c r="GH123" i="6"/>
  <c r="GE123" i="6"/>
  <c r="GD123" i="6"/>
  <c r="GC123" i="6"/>
  <c r="GB123" i="6"/>
  <c r="GA123" i="6"/>
  <c r="FZ123" i="6"/>
  <c r="FY123" i="6"/>
  <c r="FX123" i="6"/>
  <c r="FU123" i="6"/>
  <c r="FS123" i="6"/>
  <c r="MJ123" i="6" s="1"/>
  <c r="FQ123" i="6"/>
  <c r="MF123" i="6" s="1"/>
  <c r="FP123" i="6"/>
  <c r="MH123" i="6" s="1"/>
  <c r="FM123" i="6"/>
  <c r="MB123" i="6" s="1"/>
  <c r="FK123" i="6"/>
  <c r="LX123" i="6" s="1"/>
  <c r="FJ123" i="6"/>
  <c r="LZ123" i="6" s="1"/>
  <c r="FG123" i="6"/>
  <c r="LT123" i="6" s="1"/>
  <c r="FE123" i="6"/>
  <c r="LP123" i="6" s="1"/>
  <c r="FD123" i="6"/>
  <c r="LR123" i="6" s="1"/>
  <c r="FA123" i="6"/>
  <c r="LL123" i="6" s="1"/>
  <c r="EY123" i="6"/>
  <c r="EX123" i="6"/>
  <c r="EU123" i="6"/>
  <c r="LH123" i="6" s="1"/>
  <c r="ET123" i="6"/>
  <c r="LJ123" i="6" s="1"/>
  <c r="EO123" i="6"/>
  <c r="EP123" i="6" s="1"/>
  <c r="LD123" i="6" s="1"/>
  <c r="EN123" i="6"/>
  <c r="EM123" i="6"/>
  <c r="EK123" i="6"/>
  <c r="KZ123" i="6" s="1"/>
  <c r="EJ123" i="6"/>
  <c r="LB123" i="6" s="1"/>
  <c r="EE123" i="6"/>
  <c r="KV123" i="6" s="1"/>
  <c r="EC123" i="6"/>
  <c r="EB123" i="6"/>
  <c r="DW123" i="6"/>
  <c r="KR123" i="6" s="1"/>
  <c r="DV123" i="6"/>
  <c r="KT123" i="6" s="1"/>
  <c r="DR123" i="6"/>
  <c r="KN123" i="6" s="1"/>
  <c r="DP123" i="6"/>
  <c r="DO123" i="6"/>
  <c r="DM123" i="6"/>
  <c r="KJ123" i="6" s="1"/>
  <c r="DL123" i="6"/>
  <c r="KL123" i="6" s="1"/>
  <c r="DG123" i="6"/>
  <c r="KF123" i="6" s="1"/>
  <c r="DE123" i="6"/>
  <c r="KB123" i="6" s="1"/>
  <c r="DD123" i="6"/>
  <c r="KD123" i="6" s="1"/>
  <c r="DA123" i="6"/>
  <c r="JX123" i="6" s="1"/>
  <c r="CY123" i="6"/>
  <c r="JT123" i="6" s="1"/>
  <c r="CX123" i="6"/>
  <c r="JV123" i="6" s="1"/>
  <c r="CU123" i="6"/>
  <c r="JP123" i="6" s="1"/>
  <c r="CS123" i="6"/>
  <c r="CP123" i="6"/>
  <c r="JL123" i="6" s="1"/>
  <c r="CO123" i="6"/>
  <c r="JN123" i="6" s="1"/>
  <c r="CI123" i="6"/>
  <c r="JH123" i="6" s="1"/>
  <c r="CG123" i="6"/>
  <c r="JF123" i="6" s="1"/>
  <c r="CF123" i="6"/>
  <c r="JD123" i="6" s="1"/>
  <c r="CC123" i="6"/>
  <c r="IZ123" i="6" s="1"/>
  <c r="CA123" i="6"/>
  <c r="IX123" i="6" s="1"/>
  <c r="BZ123" i="6"/>
  <c r="IV123" i="6" s="1"/>
  <c r="BW123" i="6"/>
  <c r="IR123" i="6" s="1"/>
  <c r="BU123" i="6"/>
  <c r="BT123" i="6"/>
  <c r="BQ123" i="6"/>
  <c r="IN123" i="6" s="1"/>
  <c r="BP123" i="6"/>
  <c r="IP123" i="6" s="1"/>
  <c r="BL123" i="6"/>
  <c r="IJ123" i="6" s="1"/>
  <c r="BJ123" i="6"/>
  <c r="BI123" i="6"/>
  <c r="IF123" i="6" s="1"/>
  <c r="BF123" i="6"/>
  <c r="BG123" i="6" s="1"/>
  <c r="BC123" i="6"/>
  <c r="AY123" i="6"/>
  <c r="IB123" i="6" s="1"/>
  <c r="AW123" i="6"/>
  <c r="AV123" i="6"/>
  <c r="AT123" i="6"/>
  <c r="AR123" i="6"/>
  <c r="AQ123" i="6"/>
  <c r="AM123" i="6"/>
  <c r="HT123" i="6" s="1"/>
  <c r="AK123" i="6"/>
  <c r="AJ123" i="6"/>
  <c r="AG123" i="6"/>
  <c r="HP123" i="6" s="1"/>
  <c r="AF123" i="6"/>
  <c r="K123" i="6"/>
  <c r="L123" i="6" s="1"/>
  <c r="E123" i="6"/>
  <c r="D123" i="6"/>
  <c r="NX122" i="6"/>
  <c r="NV122" i="6"/>
  <c r="NK122" i="6"/>
  <c r="NJ122" i="6"/>
  <c r="NI122" i="6"/>
  <c r="NF122" i="6"/>
  <c r="ND122" i="6"/>
  <c r="NC122" i="6"/>
  <c r="NA122" i="6"/>
  <c r="MZ122" i="6"/>
  <c r="MY122" i="6"/>
  <c r="MV122" i="6"/>
  <c r="MO122" i="6"/>
  <c r="NZ123" i="6" s="1"/>
  <c r="GH122" i="6"/>
  <c r="GE122" i="6"/>
  <c r="GD122" i="6"/>
  <c r="GC122" i="6"/>
  <c r="GB122" i="6"/>
  <c r="GA122" i="6"/>
  <c r="FZ122" i="6"/>
  <c r="FY122" i="6"/>
  <c r="FX122" i="6"/>
  <c r="FU122" i="6"/>
  <c r="FS122" i="6"/>
  <c r="MJ122" i="6" s="1"/>
  <c r="FQ122" i="6"/>
  <c r="MF122" i="6" s="1"/>
  <c r="FP122" i="6"/>
  <c r="MH122" i="6" s="1"/>
  <c r="FM122" i="6"/>
  <c r="MB122" i="6" s="1"/>
  <c r="FK122" i="6"/>
  <c r="LX122" i="6" s="1"/>
  <c r="FJ122" i="6"/>
  <c r="LZ122" i="6" s="1"/>
  <c r="FG122" i="6"/>
  <c r="LT122" i="6" s="1"/>
  <c r="FE122" i="6"/>
  <c r="LP122" i="6" s="1"/>
  <c r="FD122" i="6"/>
  <c r="LR122" i="6" s="1"/>
  <c r="FA122" i="6"/>
  <c r="LL122" i="6" s="1"/>
  <c r="EY122" i="6"/>
  <c r="EX122" i="6"/>
  <c r="EU122" i="6"/>
  <c r="LH122" i="6" s="1"/>
  <c r="ET122" i="6"/>
  <c r="LJ122" i="6" s="1"/>
  <c r="EO122" i="6"/>
  <c r="EP122" i="6" s="1"/>
  <c r="LD122" i="6" s="1"/>
  <c r="EN122" i="6"/>
  <c r="EM122" i="6"/>
  <c r="EK122" i="6"/>
  <c r="KZ122" i="6" s="1"/>
  <c r="EJ122" i="6"/>
  <c r="LB122" i="6" s="1"/>
  <c r="EE122" i="6"/>
  <c r="KV122" i="6" s="1"/>
  <c r="EC122" i="6"/>
  <c r="EB122" i="6"/>
  <c r="DW122" i="6"/>
  <c r="KR122" i="6" s="1"/>
  <c r="DV122" i="6"/>
  <c r="KT122" i="6" s="1"/>
  <c r="DR122" i="6"/>
  <c r="KN122" i="6" s="1"/>
  <c r="DP122" i="6"/>
  <c r="DO122" i="6"/>
  <c r="DM122" i="6"/>
  <c r="KJ122" i="6" s="1"/>
  <c r="DL122" i="6"/>
  <c r="KL122" i="6" s="1"/>
  <c r="DG122" i="6"/>
  <c r="KF122" i="6" s="1"/>
  <c r="DE122" i="6"/>
  <c r="KB122" i="6" s="1"/>
  <c r="DD122" i="6"/>
  <c r="KD122" i="6" s="1"/>
  <c r="DA122" i="6"/>
  <c r="JX122" i="6" s="1"/>
  <c r="CY122" i="6"/>
  <c r="JT122" i="6" s="1"/>
  <c r="CX122" i="6"/>
  <c r="JV122" i="6" s="1"/>
  <c r="CU122" i="6"/>
  <c r="JP122" i="6" s="1"/>
  <c r="CS122" i="6"/>
  <c r="CP122" i="6"/>
  <c r="JL122" i="6" s="1"/>
  <c r="CO122" i="6"/>
  <c r="JN122" i="6" s="1"/>
  <c r="CI122" i="6"/>
  <c r="JH122" i="6" s="1"/>
  <c r="CG122" i="6"/>
  <c r="JF122" i="6" s="1"/>
  <c r="CF122" i="6"/>
  <c r="JD122" i="6" s="1"/>
  <c r="CC122" i="6"/>
  <c r="IZ122" i="6" s="1"/>
  <c r="CA122" i="6"/>
  <c r="IX122" i="6" s="1"/>
  <c r="BZ122" i="6"/>
  <c r="IV122" i="6" s="1"/>
  <c r="BW122" i="6"/>
  <c r="IR122" i="6" s="1"/>
  <c r="BU122" i="6"/>
  <c r="BT122" i="6"/>
  <c r="BQ122" i="6"/>
  <c r="IN122" i="6" s="1"/>
  <c r="BP122" i="6"/>
  <c r="IP122" i="6" s="1"/>
  <c r="BL122" i="6"/>
  <c r="IJ122" i="6" s="1"/>
  <c r="BJ122" i="6"/>
  <c r="BI122" i="6"/>
  <c r="IF122" i="6" s="1"/>
  <c r="BF122" i="6"/>
  <c r="BG122" i="6" s="1"/>
  <c r="BC122" i="6"/>
  <c r="AY122" i="6"/>
  <c r="IB122" i="6" s="1"/>
  <c r="AW122" i="6"/>
  <c r="AV122" i="6"/>
  <c r="AT122" i="6"/>
  <c r="AR122" i="6"/>
  <c r="AQ122" i="6"/>
  <c r="AM122" i="6"/>
  <c r="HT122" i="6" s="1"/>
  <c r="AK122" i="6"/>
  <c r="AJ122" i="6"/>
  <c r="AG122" i="6"/>
  <c r="HP122" i="6" s="1"/>
  <c r="AF122" i="6"/>
  <c r="K122" i="6"/>
  <c r="L122" i="6" s="1"/>
  <c r="E122" i="6"/>
  <c r="D122" i="6"/>
  <c r="NX121" i="6"/>
  <c r="NV121" i="6"/>
  <c r="NK121" i="6"/>
  <c r="NJ121" i="6"/>
  <c r="NI121" i="6"/>
  <c r="NH121" i="6"/>
  <c r="NF121" i="6"/>
  <c r="ND121" i="6"/>
  <c r="NC121" i="6"/>
  <c r="NA121" i="6"/>
  <c r="MZ121" i="6"/>
  <c r="MY121" i="6"/>
  <c r="MW121" i="6"/>
  <c r="MV121" i="6"/>
  <c r="MO121" i="6"/>
  <c r="NZ122" i="6" s="1"/>
  <c r="GH121" i="6"/>
  <c r="GE121" i="6"/>
  <c r="GD121" i="6"/>
  <c r="GC121" i="6"/>
  <c r="GB121" i="6"/>
  <c r="GA121" i="6"/>
  <c r="FZ121" i="6"/>
  <c r="FY121" i="6"/>
  <c r="FX121" i="6"/>
  <c r="FU121" i="6"/>
  <c r="FS121" i="6"/>
  <c r="MJ121" i="6" s="1"/>
  <c r="FQ121" i="6"/>
  <c r="MF121" i="6" s="1"/>
  <c r="FP121" i="6"/>
  <c r="MH121" i="6" s="1"/>
  <c r="FM121" i="6"/>
  <c r="MB121" i="6" s="1"/>
  <c r="FK121" i="6"/>
  <c r="LX121" i="6" s="1"/>
  <c r="FJ121" i="6"/>
  <c r="LZ121" i="6" s="1"/>
  <c r="FG121" i="6"/>
  <c r="LT121" i="6" s="1"/>
  <c r="FE121" i="6"/>
  <c r="LP121" i="6" s="1"/>
  <c r="FD121" i="6"/>
  <c r="LR121" i="6" s="1"/>
  <c r="FA121" i="6"/>
  <c r="LL121" i="6" s="1"/>
  <c r="EY121" i="6"/>
  <c r="EX121" i="6"/>
  <c r="EU121" i="6"/>
  <c r="LH121" i="6" s="1"/>
  <c r="ET121" i="6"/>
  <c r="LJ121" i="6" s="1"/>
  <c r="EO121" i="6"/>
  <c r="EP121" i="6" s="1"/>
  <c r="LD121" i="6" s="1"/>
  <c r="EN121" i="6"/>
  <c r="EM121" i="6"/>
  <c r="EK121" i="6"/>
  <c r="KZ121" i="6" s="1"/>
  <c r="EJ121" i="6"/>
  <c r="LB121" i="6" s="1"/>
  <c r="EE121" i="6"/>
  <c r="KV121" i="6" s="1"/>
  <c r="EC121" i="6"/>
  <c r="EB121" i="6"/>
  <c r="DW121" i="6"/>
  <c r="KR121" i="6" s="1"/>
  <c r="DV121" i="6"/>
  <c r="KT121" i="6" s="1"/>
  <c r="DR121" i="6"/>
  <c r="KN121" i="6" s="1"/>
  <c r="DP121" i="6"/>
  <c r="DO121" i="6"/>
  <c r="DM121" i="6"/>
  <c r="KJ121" i="6" s="1"/>
  <c r="DL121" i="6"/>
  <c r="KL121" i="6" s="1"/>
  <c r="DG121" i="6"/>
  <c r="KF121" i="6" s="1"/>
  <c r="DE121" i="6"/>
  <c r="KB121" i="6" s="1"/>
  <c r="DD121" i="6"/>
  <c r="KD121" i="6" s="1"/>
  <c r="DA121" i="6"/>
  <c r="JX121" i="6" s="1"/>
  <c r="CY121" i="6"/>
  <c r="JT121" i="6" s="1"/>
  <c r="CX121" i="6"/>
  <c r="JV121" i="6" s="1"/>
  <c r="CU121" i="6"/>
  <c r="JP121" i="6" s="1"/>
  <c r="CS121" i="6"/>
  <c r="CP121" i="6"/>
  <c r="JL121" i="6" s="1"/>
  <c r="CO121" i="6"/>
  <c r="JN121" i="6" s="1"/>
  <c r="CI121" i="6"/>
  <c r="JH121" i="6" s="1"/>
  <c r="CG121" i="6"/>
  <c r="JF121" i="6" s="1"/>
  <c r="CF121" i="6"/>
  <c r="JD121" i="6" s="1"/>
  <c r="CC121" i="6"/>
  <c r="IZ121" i="6" s="1"/>
  <c r="CA121" i="6"/>
  <c r="IX121" i="6" s="1"/>
  <c r="BZ121" i="6"/>
  <c r="IV121" i="6" s="1"/>
  <c r="BW121" i="6"/>
  <c r="IR121" i="6" s="1"/>
  <c r="BU121" i="6"/>
  <c r="BT121" i="6"/>
  <c r="BQ121" i="6"/>
  <c r="IN121" i="6" s="1"/>
  <c r="BP121" i="6"/>
  <c r="IP121" i="6" s="1"/>
  <c r="BL121" i="6"/>
  <c r="IJ121" i="6" s="1"/>
  <c r="BJ121" i="6"/>
  <c r="BI121" i="6"/>
  <c r="IF121" i="6" s="1"/>
  <c r="BF121" i="6"/>
  <c r="BG121" i="6" s="1"/>
  <c r="BC121" i="6"/>
  <c r="AY121" i="6"/>
  <c r="IB121" i="6" s="1"/>
  <c r="AW121" i="6"/>
  <c r="AV121" i="6"/>
  <c r="AT121" i="6"/>
  <c r="AR121" i="6"/>
  <c r="AQ121" i="6"/>
  <c r="AM121" i="6"/>
  <c r="HT121" i="6" s="1"/>
  <c r="AK121" i="6"/>
  <c r="AJ121" i="6"/>
  <c r="AG121" i="6"/>
  <c r="HP121" i="6" s="1"/>
  <c r="AF121" i="6"/>
  <c r="K121" i="6"/>
  <c r="L121" i="6" s="1"/>
  <c r="E121" i="6"/>
  <c r="D121" i="6"/>
  <c r="NX120" i="6"/>
  <c r="NV120" i="6"/>
  <c r="NK120" i="6"/>
  <c r="NJ120" i="6"/>
  <c r="NI120" i="6"/>
  <c r="NH120" i="6"/>
  <c r="NF120" i="6"/>
  <c r="ND120" i="6"/>
  <c r="NC120" i="6"/>
  <c r="NA120" i="6"/>
  <c r="MZ120" i="6"/>
  <c r="MY120" i="6"/>
  <c r="MW120" i="6"/>
  <c r="MV120" i="6"/>
  <c r="MO120" i="6"/>
  <c r="NZ121" i="6" s="1"/>
  <c r="GH120" i="6"/>
  <c r="GE120" i="6"/>
  <c r="GD120" i="6"/>
  <c r="GC120" i="6"/>
  <c r="GB120" i="6"/>
  <c r="GA120" i="6"/>
  <c r="FZ120" i="6"/>
  <c r="FY120" i="6"/>
  <c r="FX120" i="6"/>
  <c r="FU120" i="6"/>
  <c r="FS120" i="6"/>
  <c r="MJ120" i="6" s="1"/>
  <c r="FQ120" i="6"/>
  <c r="MF120" i="6" s="1"/>
  <c r="FP120" i="6"/>
  <c r="MH120" i="6" s="1"/>
  <c r="FM120" i="6"/>
  <c r="MB120" i="6" s="1"/>
  <c r="FK120" i="6"/>
  <c r="LX120" i="6" s="1"/>
  <c r="FJ120" i="6"/>
  <c r="LZ120" i="6" s="1"/>
  <c r="FG120" i="6"/>
  <c r="LT120" i="6" s="1"/>
  <c r="FE120" i="6"/>
  <c r="LP120" i="6" s="1"/>
  <c r="FD120" i="6"/>
  <c r="LR120" i="6" s="1"/>
  <c r="FA120" i="6"/>
  <c r="LL120" i="6" s="1"/>
  <c r="EY120" i="6"/>
  <c r="EX120" i="6"/>
  <c r="EU120" i="6"/>
  <c r="LH120" i="6" s="1"/>
  <c r="ET120" i="6"/>
  <c r="LJ120" i="6" s="1"/>
  <c r="EO120" i="6"/>
  <c r="EP120" i="6" s="1"/>
  <c r="LD120" i="6" s="1"/>
  <c r="EN120" i="6"/>
  <c r="EM120" i="6"/>
  <c r="EK120" i="6"/>
  <c r="KZ120" i="6" s="1"/>
  <c r="EJ120" i="6"/>
  <c r="LB120" i="6" s="1"/>
  <c r="EE120" i="6"/>
  <c r="KV120" i="6" s="1"/>
  <c r="EC120" i="6"/>
  <c r="EB120" i="6"/>
  <c r="DW120" i="6"/>
  <c r="KR120" i="6" s="1"/>
  <c r="DV120" i="6"/>
  <c r="KT120" i="6" s="1"/>
  <c r="DR120" i="6"/>
  <c r="KN120" i="6" s="1"/>
  <c r="DP120" i="6"/>
  <c r="DO120" i="6"/>
  <c r="DM120" i="6"/>
  <c r="KJ120" i="6" s="1"/>
  <c r="DL120" i="6"/>
  <c r="KL120" i="6" s="1"/>
  <c r="DG120" i="6"/>
  <c r="KF120" i="6" s="1"/>
  <c r="DE120" i="6"/>
  <c r="KB120" i="6" s="1"/>
  <c r="DD120" i="6"/>
  <c r="KD120" i="6" s="1"/>
  <c r="DA120" i="6"/>
  <c r="JX120" i="6" s="1"/>
  <c r="CY120" i="6"/>
  <c r="JT120" i="6" s="1"/>
  <c r="CX120" i="6"/>
  <c r="JV120" i="6" s="1"/>
  <c r="CU120" i="6"/>
  <c r="JP120" i="6" s="1"/>
  <c r="CS120" i="6"/>
  <c r="CP120" i="6"/>
  <c r="JL120" i="6" s="1"/>
  <c r="CO120" i="6"/>
  <c r="JN120" i="6" s="1"/>
  <c r="CI120" i="6"/>
  <c r="JH120" i="6" s="1"/>
  <c r="CG120" i="6"/>
  <c r="JF120" i="6" s="1"/>
  <c r="CF120" i="6"/>
  <c r="JD120" i="6" s="1"/>
  <c r="CC120" i="6"/>
  <c r="IZ120" i="6" s="1"/>
  <c r="CA120" i="6"/>
  <c r="IX120" i="6" s="1"/>
  <c r="BZ120" i="6"/>
  <c r="IV120" i="6" s="1"/>
  <c r="BW120" i="6"/>
  <c r="IR120" i="6" s="1"/>
  <c r="BU120" i="6"/>
  <c r="BT120" i="6"/>
  <c r="BQ120" i="6"/>
  <c r="IN120" i="6" s="1"/>
  <c r="BP120" i="6"/>
  <c r="IP120" i="6" s="1"/>
  <c r="BL120" i="6"/>
  <c r="IJ120" i="6" s="1"/>
  <c r="BJ120" i="6"/>
  <c r="BI120" i="6"/>
  <c r="IF120" i="6" s="1"/>
  <c r="BF120" i="6"/>
  <c r="BG120" i="6" s="1"/>
  <c r="BC120" i="6"/>
  <c r="AY120" i="6"/>
  <c r="IB120" i="6" s="1"/>
  <c r="AW120" i="6"/>
  <c r="AV120" i="6"/>
  <c r="AT120" i="6"/>
  <c r="AR120" i="6"/>
  <c r="AQ120" i="6"/>
  <c r="AM120" i="6"/>
  <c r="HT120" i="6" s="1"/>
  <c r="AK120" i="6"/>
  <c r="AJ120" i="6"/>
  <c r="AG120" i="6"/>
  <c r="HP120" i="6" s="1"/>
  <c r="AF120" i="6"/>
  <c r="K120" i="6"/>
  <c r="L120" i="6" s="1"/>
  <c r="E120" i="6"/>
  <c r="D120" i="6"/>
  <c r="NX119" i="6"/>
  <c r="NV119" i="6"/>
  <c r="NK119" i="6"/>
  <c r="NJ119" i="6"/>
  <c r="NI119" i="6"/>
  <c r="NH119" i="6"/>
  <c r="NF119" i="6"/>
  <c r="ND119" i="6"/>
  <c r="NC119" i="6"/>
  <c r="NA119" i="6"/>
  <c r="MZ119" i="6"/>
  <c r="MY119" i="6"/>
  <c r="MW119" i="6"/>
  <c r="MV119" i="6"/>
  <c r="MO119" i="6"/>
  <c r="NZ120" i="6" s="1"/>
  <c r="GH119" i="6"/>
  <c r="GE119" i="6"/>
  <c r="GD119" i="6"/>
  <c r="GC119" i="6"/>
  <c r="GB119" i="6"/>
  <c r="GA119" i="6"/>
  <c r="FZ119" i="6"/>
  <c r="FY119" i="6"/>
  <c r="FX119" i="6"/>
  <c r="FU119" i="6"/>
  <c r="FS119" i="6"/>
  <c r="MJ119" i="6" s="1"/>
  <c r="FQ119" i="6"/>
  <c r="MF119" i="6" s="1"/>
  <c r="FP119" i="6"/>
  <c r="MH119" i="6" s="1"/>
  <c r="FM119" i="6"/>
  <c r="MB119" i="6" s="1"/>
  <c r="FK119" i="6"/>
  <c r="LX119" i="6" s="1"/>
  <c r="FJ119" i="6"/>
  <c r="LZ119" i="6" s="1"/>
  <c r="FG119" i="6"/>
  <c r="LT119" i="6" s="1"/>
  <c r="FE119" i="6"/>
  <c r="LP119" i="6" s="1"/>
  <c r="FD119" i="6"/>
  <c r="LR119" i="6" s="1"/>
  <c r="FA119" i="6"/>
  <c r="LL119" i="6" s="1"/>
  <c r="EY119" i="6"/>
  <c r="EX119" i="6"/>
  <c r="EU119" i="6"/>
  <c r="LH119" i="6" s="1"/>
  <c r="ET119" i="6"/>
  <c r="LJ119" i="6" s="1"/>
  <c r="EO119" i="6"/>
  <c r="EP119" i="6" s="1"/>
  <c r="LD119" i="6" s="1"/>
  <c r="EN119" i="6"/>
  <c r="EM119" i="6"/>
  <c r="EK119" i="6"/>
  <c r="KZ119" i="6" s="1"/>
  <c r="EJ119" i="6"/>
  <c r="LB119" i="6" s="1"/>
  <c r="EE119" i="6"/>
  <c r="KV119" i="6" s="1"/>
  <c r="EC119" i="6"/>
  <c r="EB119" i="6"/>
  <c r="DW119" i="6"/>
  <c r="KR119" i="6" s="1"/>
  <c r="DV119" i="6"/>
  <c r="KT119" i="6" s="1"/>
  <c r="DR119" i="6"/>
  <c r="KN119" i="6" s="1"/>
  <c r="DP119" i="6"/>
  <c r="DO119" i="6"/>
  <c r="DM119" i="6"/>
  <c r="KJ119" i="6" s="1"/>
  <c r="DL119" i="6"/>
  <c r="KL119" i="6" s="1"/>
  <c r="DG119" i="6"/>
  <c r="KF119" i="6" s="1"/>
  <c r="DE119" i="6"/>
  <c r="KB119" i="6" s="1"/>
  <c r="DD119" i="6"/>
  <c r="KD119" i="6" s="1"/>
  <c r="DA119" i="6"/>
  <c r="JX119" i="6" s="1"/>
  <c r="CY119" i="6"/>
  <c r="JT119" i="6" s="1"/>
  <c r="CX119" i="6"/>
  <c r="JV119" i="6" s="1"/>
  <c r="CU119" i="6"/>
  <c r="JP119" i="6" s="1"/>
  <c r="CS119" i="6"/>
  <c r="CP119" i="6"/>
  <c r="JL119" i="6" s="1"/>
  <c r="CO119" i="6"/>
  <c r="JN119" i="6" s="1"/>
  <c r="CI119" i="6"/>
  <c r="JH119" i="6" s="1"/>
  <c r="CG119" i="6"/>
  <c r="JF119" i="6" s="1"/>
  <c r="CF119" i="6"/>
  <c r="JD119" i="6" s="1"/>
  <c r="CC119" i="6"/>
  <c r="IZ119" i="6" s="1"/>
  <c r="CA119" i="6"/>
  <c r="IX119" i="6" s="1"/>
  <c r="BZ119" i="6"/>
  <c r="IV119" i="6" s="1"/>
  <c r="BW119" i="6"/>
  <c r="IR119" i="6" s="1"/>
  <c r="BU119" i="6"/>
  <c r="BT119" i="6"/>
  <c r="BQ119" i="6"/>
  <c r="IN119" i="6" s="1"/>
  <c r="BP119" i="6"/>
  <c r="IP119" i="6" s="1"/>
  <c r="BL119" i="6"/>
  <c r="IJ119" i="6" s="1"/>
  <c r="BJ119" i="6"/>
  <c r="BI119" i="6"/>
  <c r="IF119" i="6" s="1"/>
  <c r="BF119" i="6"/>
  <c r="BG119" i="6" s="1"/>
  <c r="BC119" i="6"/>
  <c r="AY119" i="6"/>
  <c r="IB119" i="6" s="1"/>
  <c r="AW119" i="6"/>
  <c r="AV119" i="6"/>
  <c r="AT119" i="6"/>
  <c r="AR119" i="6"/>
  <c r="AQ119" i="6"/>
  <c r="AM119" i="6"/>
  <c r="HT119" i="6" s="1"/>
  <c r="AK119" i="6"/>
  <c r="AJ119" i="6"/>
  <c r="AG119" i="6"/>
  <c r="HP119" i="6" s="1"/>
  <c r="AF119" i="6"/>
  <c r="K119" i="6"/>
  <c r="L119" i="6" s="1"/>
  <c r="E119" i="6"/>
  <c r="D119" i="6"/>
  <c r="NX118" i="6"/>
  <c r="NV118" i="6"/>
  <c r="NK118" i="6"/>
  <c r="NJ118" i="6"/>
  <c r="NI118" i="6"/>
  <c r="NH118" i="6"/>
  <c r="NF118" i="6"/>
  <c r="ND118" i="6"/>
  <c r="NC118" i="6"/>
  <c r="NA118" i="6"/>
  <c r="MZ118" i="6"/>
  <c r="MY118" i="6"/>
  <c r="MW118" i="6"/>
  <c r="MV118" i="6"/>
  <c r="MO118" i="6"/>
  <c r="NZ119" i="6" s="1"/>
  <c r="GH118" i="6"/>
  <c r="GE118" i="6"/>
  <c r="GD118" i="6"/>
  <c r="GC118" i="6"/>
  <c r="GB118" i="6"/>
  <c r="GA118" i="6"/>
  <c r="FZ118" i="6"/>
  <c r="FY118" i="6"/>
  <c r="FX118" i="6"/>
  <c r="FU118" i="6"/>
  <c r="FS118" i="6"/>
  <c r="MJ118" i="6" s="1"/>
  <c r="FQ118" i="6"/>
  <c r="MF118" i="6" s="1"/>
  <c r="FP118" i="6"/>
  <c r="MH118" i="6" s="1"/>
  <c r="FM118" i="6"/>
  <c r="MB118" i="6" s="1"/>
  <c r="FK118" i="6"/>
  <c r="LX118" i="6" s="1"/>
  <c r="FJ118" i="6"/>
  <c r="LZ118" i="6" s="1"/>
  <c r="FG118" i="6"/>
  <c r="LT118" i="6" s="1"/>
  <c r="FE118" i="6"/>
  <c r="LP118" i="6" s="1"/>
  <c r="FD118" i="6"/>
  <c r="LR118" i="6" s="1"/>
  <c r="FA118" i="6"/>
  <c r="LL118" i="6" s="1"/>
  <c r="EY118" i="6"/>
  <c r="EX118" i="6"/>
  <c r="EU118" i="6"/>
  <c r="LH118" i="6" s="1"/>
  <c r="ET118" i="6"/>
  <c r="LJ118" i="6" s="1"/>
  <c r="EO118" i="6"/>
  <c r="EP118" i="6" s="1"/>
  <c r="LD118" i="6" s="1"/>
  <c r="EN118" i="6"/>
  <c r="EM118" i="6"/>
  <c r="EK118" i="6"/>
  <c r="KZ118" i="6" s="1"/>
  <c r="EJ118" i="6"/>
  <c r="LB118" i="6" s="1"/>
  <c r="EE118" i="6"/>
  <c r="KV118" i="6" s="1"/>
  <c r="EC118" i="6"/>
  <c r="EB118" i="6"/>
  <c r="DW118" i="6"/>
  <c r="KR118" i="6" s="1"/>
  <c r="DV118" i="6"/>
  <c r="KT118" i="6" s="1"/>
  <c r="DR118" i="6"/>
  <c r="KN118" i="6" s="1"/>
  <c r="DP118" i="6"/>
  <c r="DO118" i="6"/>
  <c r="DM118" i="6"/>
  <c r="KJ118" i="6" s="1"/>
  <c r="DL118" i="6"/>
  <c r="KL118" i="6" s="1"/>
  <c r="DG118" i="6"/>
  <c r="KF118" i="6" s="1"/>
  <c r="DE118" i="6"/>
  <c r="KB118" i="6" s="1"/>
  <c r="DD118" i="6"/>
  <c r="KD118" i="6" s="1"/>
  <c r="DA118" i="6"/>
  <c r="JX118" i="6" s="1"/>
  <c r="CY118" i="6"/>
  <c r="JT118" i="6" s="1"/>
  <c r="CX118" i="6"/>
  <c r="JV118" i="6" s="1"/>
  <c r="CU118" i="6"/>
  <c r="JP118" i="6" s="1"/>
  <c r="CS118" i="6"/>
  <c r="CP118" i="6"/>
  <c r="JL118" i="6" s="1"/>
  <c r="CO118" i="6"/>
  <c r="JN118" i="6" s="1"/>
  <c r="CI118" i="6"/>
  <c r="JH118" i="6" s="1"/>
  <c r="CG118" i="6"/>
  <c r="JF118" i="6" s="1"/>
  <c r="CF118" i="6"/>
  <c r="JD118" i="6" s="1"/>
  <c r="CC118" i="6"/>
  <c r="IZ118" i="6" s="1"/>
  <c r="CA118" i="6"/>
  <c r="IX118" i="6" s="1"/>
  <c r="BZ118" i="6"/>
  <c r="IV118" i="6" s="1"/>
  <c r="BW118" i="6"/>
  <c r="IR118" i="6" s="1"/>
  <c r="BU118" i="6"/>
  <c r="BT118" i="6"/>
  <c r="BQ118" i="6"/>
  <c r="IN118" i="6" s="1"/>
  <c r="BP118" i="6"/>
  <c r="IP118" i="6" s="1"/>
  <c r="BL118" i="6"/>
  <c r="IJ118" i="6" s="1"/>
  <c r="BJ118" i="6"/>
  <c r="BI118" i="6"/>
  <c r="IF118" i="6" s="1"/>
  <c r="BF118" i="6"/>
  <c r="BG118" i="6" s="1"/>
  <c r="BC118" i="6"/>
  <c r="BD118" i="6" s="1"/>
  <c r="AY118" i="6"/>
  <c r="IB118" i="6" s="1"/>
  <c r="AW118" i="6"/>
  <c r="AV118" i="6"/>
  <c r="AT118" i="6"/>
  <c r="AR118" i="6"/>
  <c r="AQ118" i="6"/>
  <c r="AM118" i="6"/>
  <c r="HT118" i="6" s="1"/>
  <c r="AK118" i="6"/>
  <c r="AJ118" i="6"/>
  <c r="AG118" i="6"/>
  <c r="HP118" i="6" s="1"/>
  <c r="AF118" i="6"/>
  <c r="K118" i="6"/>
  <c r="L118" i="6" s="1"/>
  <c r="E118" i="6"/>
  <c r="D118" i="6"/>
  <c r="NX117" i="6"/>
  <c r="NV117" i="6"/>
  <c r="NK117" i="6"/>
  <c r="NJ117" i="6"/>
  <c r="NI117" i="6"/>
  <c r="NH117" i="6"/>
  <c r="NF117" i="6"/>
  <c r="ND117" i="6"/>
  <c r="NC117" i="6"/>
  <c r="NA117" i="6"/>
  <c r="MZ117" i="6"/>
  <c r="MY117" i="6"/>
  <c r="MW117" i="6"/>
  <c r="MV117" i="6"/>
  <c r="MO117" i="6"/>
  <c r="NZ118" i="6" s="1"/>
  <c r="GH117" i="6"/>
  <c r="GE117" i="6"/>
  <c r="GD117" i="6"/>
  <c r="GC117" i="6"/>
  <c r="GB117" i="6"/>
  <c r="GA117" i="6"/>
  <c r="FZ117" i="6"/>
  <c r="FY117" i="6"/>
  <c r="FX117" i="6"/>
  <c r="FU117" i="6"/>
  <c r="FS117" i="6"/>
  <c r="MJ117" i="6" s="1"/>
  <c r="FQ117" i="6"/>
  <c r="MF117" i="6" s="1"/>
  <c r="FP117" i="6"/>
  <c r="MH117" i="6" s="1"/>
  <c r="FM117" i="6"/>
  <c r="MB117" i="6" s="1"/>
  <c r="FK117" i="6"/>
  <c r="LX117" i="6" s="1"/>
  <c r="FJ117" i="6"/>
  <c r="LZ117" i="6" s="1"/>
  <c r="FG117" i="6"/>
  <c r="LT117" i="6" s="1"/>
  <c r="FE117" i="6"/>
  <c r="LP117" i="6" s="1"/>
  <c r="FD117" i="6"/>
  <c r="LR117" i="6" s="1"/>
  <c r="FA117" i="6"/>
  <c r="LL117" i="6" s="1"/>
  <c r="EY117" i="6"/>
  <c r="EX117" i="6"/>
  <c r="EU117" i="6"/>
  <c r="LH117" i="6" s="1"/>
  <c r="ET117" i="6"/>
  <c r="LJ117" i="6" s="1"/>
  <c r="EO117" i="6"/>
  <c r="EP117" i="6" s="1"/>
  <c r="LD117" i="6" s="1"/>
  <c r="EN117" i="6"/>
  <c r="EM117" i="6"/>
  <c r="EK117" i="6"/>
  <c r="KZ117" i="6" s="1"/>
  <c r="EJ117" i="6"/>
  <c r="LB117" i="6" s="1"/>
  <c r="EE117" i="6"/>
  <c r="KV117" i="6" s="1"/>
  <c r="EC117" i="6"/>
  <c r="EB117" i="6"/>
  <c r="DW117" i="6"/>
  <c r="KR117" i="6" s="1"/>
  <c r="DV117" i="6"/>
  <c r="KT117" i="6" s="1"/>
  <c r="DR117" i="6"/>
  <c r="KN117" i="6" s="1"/>
  <c r="DP117" i="6"/>
  <c r="DO117" i="6"/>
  <c r="DM117" i="6"/>
  <c r="KJ117" i="6" s="1"/>
  <c r="DL117" i="6"/>
  <c r="KL117" i="6" s="1"/>
  <c r="DG117" i="6"/>
  <c r="KF117" i="6" s="1"/>
  <c r="DE117" i="6"/>
  <c r="KB117" i="6" s="1"/>
  <c r="DD117" i="6"/>
  <c r="KD117" i="6" s="1"/>
  <c r="DA117" i="6"/>
  <c r="JX117" i="6" s="1"/>
  <c r="CY117" i="6"/>
  <c r="JT117" i="6" s="1"/>
  <c r="CX117" i="6"/>
  <c r="JV117" i="6" s="1"/>
  <c r="CU117" i="6"/>
  <c r="JP117" i="6" s="1"/>
  <c r="CS117" i="6"/>
  <c r="CP117" i="6"/>
  <c r="JL117" i="6" s="1"/>
  <c r="CO117" i="6"/>
  <c r="JN117" i="6" s="1"/>
  <c r="CI117" i="6"/>
  <c r="JH117" i="6" s="1"/>
  <c r="CG117" i="6"/>
  <c r="JF117" i="6" s="1"/>
  <c r="CF117" i="6"/>
  <c r="JD117" i="6" s="1"/>
  <c r="CC117" i="6"/>
  <c r="IZ117" i="6" s="1"/>
  <c r="CA117" i="6"/>
  <c r="IX117" i="6" s="1"/>
  <c r="BZ117" i="6"/>
  <c r="IV117" i="6" s="1"/>
  <c r="BW117" i="6"/>
  <c r="IR117" i="6" s="1"/>
  <c r="BU117" i="6"/>
  <c r="BT117" i="6"/>
  <c r="BQ117" i="6"/>
  <c r="IN117" i="6" s="1"/>
  <c r="BP117" i="6"/>
  <c r="IP117" i="6" s="1"/>
  <c r="BL117" i="6"/>
  <c r="IJ117" i="6" s="1"/>
  <c r="BJ117" i="6"/>
  <c r="BI117" i="6"/>
  <c r="IF117" i="6" s="1"/>
  <c r="BF117" i="6"/>
  <c r="BG117" i="6" s="1"/>
  <c r="BC117" i="6"/>
  <c r="AY117" i="6"/>
  <c r="IB117" i="6" s="1"/>
  <c r="AW117" i="6"/>
  <c r="AV117" i="6"/>
  <c r="AT117" i="6"/>
  <c r="AR117" i="6"/>
  <c r="AQ117" i="6"/>
  <c r="AM117" i="6"/>
  <c r="HT117" i="6" s="1"/>
  <c r="AK117" i="6"/>
  <c r="AJ117" i="6"/>
  <c r="AG117" i="6"/>
  <c r="HP117" i="6" s="1"/>
  <c r="AF117" i="6"/>
  <c r="K117" i="6"/>
  <c r="L117" i="6" s="1"/>
  <c r="E117" i="6"/>
  <c r="D117" i="6"/>
  <c r="NX116" i="6"/>
  <c r="NV116" i="6"/>
  <c r="NK116" i="6"/>
  <c r="NJ116" i="6"/>
  <c r="NI116" i="6"/>
  <c r="NH116" i="6"/>
  <c r="NF116" i="6"/>
  <c r="ND116" i="6"/>
  <c r="NC116" i="6"/>
  <c r="NA116" i="6"/>
  <c r="MZ116" i="6"/>
  <c r="MY116" i="6"/>
  <c r="MW116" i="6"/>
  <c r="MV116" i="6"/>
  <c r="MO116" i="6"/>
  <c r="NZ117" i="6" s="1"/>
  <c r="GH116" i="6"/>
  <c r="GE116" i="6"/>
  <c r="GD116" i="6"/>
  <c r="GC116" i="6"/>
  <c r="GB116" i="6"/>
  <c r="GA116" i="6"/>
  <c r="FZ116" i="6"/>
  <c r="FY116" i="6"/>
  <c r="FX116" i="6"/>
  <c r="FU116" i="6"/>
  <c r="FS116" i="6"/>
  <c r="MJ116" i="6" s="1"/>
  <c r="FQ116" i="6"/>
  <c r="MF116" i="6" s="1"/>
  <c r="FP116" i="6"/>
  <c r="MH116" i="6" s="1"/>
  <c r="FM116" i="6"/>
  <c r="MB116" i="6" s="1"/>
  <c r="FK116" i="6"/>
  <c r="LX116" i="6" s="1"/>
  <c r="FJ116" i="6"/>
  <c r="LZ116" i="6" s="1"/>
  <c r="FG116" i="6"/>
  <c r="LT116" i="6" s="1"/>
  <c r="FE116" i="6"/>
  <c r="LP116" i="6" s="1"/>
  <c r="FD116" i="6"/>
  <c r="LR116" i="6" s="1"/>
  <c r="FA116" i="6"/>
  <c r="LL116" i="6" s="1"/>
  <c r="EY116" i="6"/>
  <c r="EX116" i="6"/>
  <c r="EU116" i="6"/>
  <c r="LH116" i="6" s="1"/>
  <c r="ET116" i="6"/>
  <c r="LJ116" i="6" s="1"/>
  <c r="EO116" i="6"/>
  <c r="EP116" i="6" s="1"/>
  <c r="LD116" i="6" s="1"/>
  <c r="EN116" i="6"/>
  <c r="EM116" i="6"/>
  <c r="EK116" i="6"/>
  <c r="KZ116" i="6" s="1"/>
  <c r="EJ116" i="6"/>
  <c r="LB116" i="6" s="1"/>
  <c r="EE116" i="6"/>
  <c r="KV116" i="6" s="1"/>
  <c r="EC116" i="6"/>
  <c r="EB116" i="6"/>
  <c r="DW116" i="6"/>
  <c r="KR116" i="6" s="1"/>
  <c r="DV116" i="6"/>
  <c r="KT116" i="6" s="1"/>
  <c r="DR116" i="6"/>
  <c r="KN116" i="6" s="1"/>
  <c r="DP116" i="6"/>
  <c r="DO116" i="6"/>
  <c r="DM116" i="6"/>
  <c r="KJ116" i="6" s="1"/>
  <c r="DL116" i="6"/>
  <c r="KL116" i="6" s="1"/>
  <c r="DG116" i="6"/>
  <c r="KF116" i="6" s="1"/>
  <c r="DE116" i="6"/>
  <c r="KB116" i="6" s="1"/>
  <c r="DD116" i="6"/>
  <c r="KD116" i="6" s="1"/>
  <c r="DA116" i="6"/>
  <c r="JX116" i="6" s="1"/>
  <c r="CY116" i="6"/>
  <c r="JT116" i="6" s="1"/>
  <c r="CX116" i="6"/>
  <c r="JV116" i="6" s="1"/>
  <c r="CU116" i="6"/>
  <c r="JP116" i="6" s="1"/>
  <c r="CS116" i="6"/>
  <c r="CP116" i="6"/>
  <c r="JL116" i="6" s="1"/>
  <c r="CO116" i="6"/>
  <c r="JN116" i="6" s="1"/>
  <c r="CI116" i="6"/>
  <c r="JH116" i="6" s="1"/>
  <c r="CG116" i="6"/>
  <c r="JF116" i="6" s="1"/>
  <c r="CF116" i="6"/>
  <c r="JD116" i="6" s="1"/>
  <c r="CC116" i="6"/>
  <c r="IZ116" i="6" s="1"/>
  <c r="CA116" i="6"/>
  <c r="IX116" i="6" s="1"/>
  <c r="BZ116" i="6"/>
  <c r="IV116" i="6" s="1"/>
  <c r="BW116" i="6"/>
  <c r="IR116" i="6" s="1"/>
  <c r="BU116" i="6"/>
  <c r="BT116" i="6"/>
  <c r="BQ116" i="6"/>
  <c r="IN116" i="6" s="1"/>
  <c r="BP116" i="6"/>
  <c r="IP116" i="6" s="1"/>
  <c r="BL116" i="6"/>
  <c r="IJ116" i="6" s="1"/>
  <c r="BJ116" i="6"/>
  <c r="BI116" i="6"/>
  <c r="IF116" i="6" s="1"/>
  <c r="BF116" i="6"/>
  <c r="BG116" i="6" s="1"/>
  <c r="BC116" i="6"/>
  <c r="BD116" i="6" s="1"/>
  <c r="AY116" i="6"/>
  <c r="IB116" i="6" s="1"/>
  <c r="AW116" i="6"/>
  <c r="AV116" i="6"/>
  <c r="AT116" i="6"/>
  <c r="AR116" i="6"/>
  <c r="AQ116" i="6"/>
  <c r="AM116" i="6"/>
  <c r="HT116" i="6" s="1"/>
  <c r="AK116" i="6"/>
  <c r="AJ116" i="6"/>
  <c r="AG116" i="6"/>
  <c r="HP116" i="6" s="1"/>
  <c r="AF116" i="6"/>
  <c r="K116" i="6"/>
  <c r="L116" i="6" s="1"/>
  <c r="E116" i="6"/>
  <c r="D116" i="6"/>
  <c r="NX115" i="6"/>
  <c r="NV115" i="6"/>
  <c r="NK115" i="6"/>
  <c r="NJ115" i="6"/>
  <c r="NI115" i="6"/>
  <c r="NH115" i="6"/>
  <c r="NF115" i="6"/>
  <c r="ND115" i="6"/>
  <c r="NC115" i="6"/>
  <c r="NA115" i="6"/>
  <c r="MZ115" i="6"/>
  <c r="MY115" i="6"/>
  <c r="MW115" i="6"/>
  <c r="MV115" i="6"/>
  <c r="MO115" i="6"/>
  <c r="NZ116" i="6" s="1"/>
  <c r="GH115" i="6"/>
  <c r="GE115" i="6"/>
  <c r="GD115" i="6"/>
  <c r="GC115" i="6"/>
  <c r="GB115" i="6"/>
  <c r="GA115" i="6"/>
  <c r="FZ115" i="6"/>
  <c r="FY115" i="6"/>
  <c r="FX115" i="6"/>
  <c r="FU115" i="6"/>
  <c r="FS115" i="6"/>
  <c r="MJ115" i="6" s="1"/>
  <c r="FQ115" i="6"/>
  <c r="MF115" i="6" s="1"/>
  <c r="FP115" i="6"/>
  <c r="MH115" i="6" s="1"/>
  <c r="FM115" i="6"/>
  <c r="MB115" i="6" s="1"/>
  <c r="FK115" i="6"/>
  <c r="LX115" i="6" s="1"/>
  <c r="FJ115" i="6"/>
  <c r="LZ115" i="6" s="1"/>
  <c r="FG115" i="6"/>
  <c r="LT115" i="6" s="1"/>
  <c r="FE115" i="6"/>
  <c r="LP115" i="6" s="1"/>
  <c r="FD115" i="6"/>
  <c r="LR115" i="6" s="1"/>
  <c r="FA115" i="6"/>
  <c r="LL115" i="6" s="1"/>
  <c r="EY115" i="6"/>
  <c r="EX115" i="6"/>
  <c r="EU115" i="6"/>
  <c r="LH115" i="6" s="1"/>
  <c r="ET115" i="6"/>
  <c r="LJ115" i="6" s="1"/>
  <c r="EO115" i="6"/>
  <c r="EP115" i="6" s="1"/>
  <c r="LD115" i="6" s="1"/>
  <c r="EN115" i="6"/>
  <c r="EM115" i="6"/>
  <c r="EK115" i="6"/>
  <c r="KZ115" i="6" s="1"/>
  <c r="EJ115" i="6"/>
  <c r="LB115" i="6" s="1"/>
  <c r="EE115" i="6"/>
  <c r="KV115" i="6" s="1"/>
  <c r="EC115" i="6"/>
  <c r="EB115" i="6"/>
  <c r="DW115" i="6"/>
  <c r="KR115" i="6" s="1"/>
  <c r="DV115" i="6"/>
  <c r="KT115" i="6" s="1"/>
  <c r="DR115" i="6"/>
  <c r="KN115" i="6" s="1"/>
  <c r="DP115" i="6"/>
  <c r="DO115" i="6"/>
  <c r="DM115" i="6"/>
  <c r="KJ115" i="6" s="1"/>
  <c r="DL115" i="6"/>
  <c r="KL115" i="6" s="1"/>
  <c r="DG115" i="6"/>
  <c r="KF115" i="6" s="1"/>
  <c r="DE115" i="6"/>
  <c r="KB115" i="6" s="1"/>
  <c r="DD115" i="6"/>
  <c r="KD115" i="6" s="1"/>
  <c r="DA115" i="6"/>
  <c r="JX115" i="6" s="1"/>
  <c r="CY115" i="6"/>
  <c r="JT115" i="6" s="1"/>
  <c r="CX115" i="6"/>
  <c r="JV115" i="6" s="1"/>
  <c r="CU115" i="6"/>
  <c r="JP115" i="6" s="1"/>
  <c r="CS115" i="6"/>
  <c r="CP115" i="6"/>
  <c r="JL115" i="6" s="1"/>
  <c r="CO115" i="6"/>
  <c r="JN115" i="6" s="1"/>
  <c r="CI115" i="6"/>
  <c r="JH115" i="6" s="1"/>
  <c r="CG115" i="6"/>
  <c r="JF115" i="6" s="1"/>
  <c r="CF115" i="6"/>
  <c r="JD115" i="6" s="1"/>
  <c r="CC115" i="6"/>
  <c r="IZ115" i="6" s="1"/>
  <c r="CA115" i="6"/>
  <c r="IX115" i="6" s="1"/>
  <c r="BZ115" i="6"/>
  <c r="IV115" i="6" s="1"/>
  <c r="BW115" i="6"/>
  <c r="IR115" i="6" s="1"/>
  <c r="BU115" i="6"/>
  <c r="BT115" i="6"/>
  <c r="BQ115" i="6"/>
  <c r="IN115" i="6" s="1"/>
  <c r="BP115" i="6"/>
  <c r="IP115" i="6" s="1"/>
  <c r="BL115" i="6"/>
  <c r="IJ115" i="6" s="1"/>
  <c r="BJ115" i="6"/>
  <c r="BI115" i="6"/>
  <c r="IF115" i="6" s="1"/>
  <c r="BF115" i="6"/>
  <c r="BG115" i="6" s="1"/>
  <c r="BC115" i="6"/>
  <c r="AY115" i="6"/>
  <c r="IB115" i="6" s="1"/>
  <c r="AW115" i="6"/>
  <c r="AV115" i="6"/>
  <c r="AT115" i="6"/>
  <c r="AR115" i="6"/>
  <c r="AQ115" i="6"/>
  <c r="AM115" i="6"/>
  <c r="HT115" i="6" s="1"/>
  <c r="AK115" i="6"/>
  <c r="AJ115" i="6"/>
  <c r="AG115" i="6"/>
  <c r="HP115" i="6" s="1"/>
  <c r="AF115" i="6"/>
  <c r="K115" i="6"/>
  <c r="L115" i="6" s="1"/>
  <c r="E115" i="6"/>
  <c r="D115" i="6"/>
  <c r="NX114" i="6"/>
  <c r="NV114" i="6"/>
  <c r="NK114" i="6"/>
  <c r="NJ114" i="6"/>
  <c r="NI114" i="6"/>
  <c r="NH114" i="6"/>
  <c r="NF114" i="6"/>
  <c r="ND114" i="6"/>
  <c r="NC114" i="6"/>
  <c r="NA114" i="6"/>
  <c r="MZ114" i="6"/>
  <c r="MY114" i="6"/>
  <c r="MW114" i="6"/>
  <c r="MV114" i="6"/>
  <c r="MO114" i="6"/>
  <c r="NZ115" i="6" s="1"/>
  <c r="GH114" i="6"/>
  <c r="GE114" i="6"/>
  <c r="GD114" i="6"/>
  <c r="GC114" i="6"/>
  <c r="GB114" i="6"/>
  <c r="GA114" i="6"/>
  <c r="FZ114" i="6"/>
  <c r="FY114" i="6"/>
  <c r="FX114" i="6"/>
  <c r="FU114" i="6"/>
  <c r="FS114" i="6"/>
  <c r="MJ114" i="6" s="1"/>
  <c r="FQ114" i="6"/>
  <c r="MF114" i="6" s="1"/>
  <c r="FP114" i="6"/>
  <c r="MH114" i="6" s="1"/>
  <c r="FM114" i="6"/>
  <c r="MB114" i="6" s="1"/>
  <c r="FK114" i="6"/>
  <c r="LX114" i="6" s="1"/>
  <c r="FJ114" i="6"/>
  <c r="LZ114" i="6" s="1"/>
  <c r="FG114" i="6"/>
  <c r="LT114" i="6" s="1"/>
  <c r="FE114" i="6"/>
  <c r="LP114" i="6" s="1"/>
  <c r="FD114" i="6"/>
  <c r="LR114" i="6" s="1"/>
  <c r="FA114" i="6"/>
  <c r="LL114" i="6" s="1"/>
  <c r="EY114" i="6"/>
  <c r="EX114" i="6"/>
  <c r="EU114" i="6"/>
  <c r="LH114" i="6" s="1"/>
  <c r="ET114" i="6"/>
  <c r="LJ114" i="6" s="1"/>
  <c r="EO114" i="6"/>
  <c r="EP114" i="6" s="1"/>
  <c r="LD114" i="6" s="1"/>
  <c r="EN114" i="6"/>
  <c r="EM114" i="6"/>
  <c r="EK114" i="6"/>
  <c r="KZ114" i="6" s="1"/>
  <c r="EJ114" i="6"/>
  <c r="LB114" i="6" s="1"/>
  <c r="EE114" i="6"/>
  <c r="KV114" i="6" s="1"/>
  <c r="EC114" i="6"/>
  <c r="EB114" i="6"/>
  <c r="DW114" i="6"/>
  <c r="KR114" i="6" s="1"/>
  <c r="DV114" i="6"/>
  <c r="KT114" i="6" s="1"/>
  <c r="DR114" i="6"/>
  <c r="KN114" i="6" s="1"/>
  <c r="DP114" i="6"/>
  <c r="DO114" i="6"/>
  <c r="DM114" i="6"/>
  <c r="KJ114" i="6" s="1"/>
  <c r="DL114" i="6"/>
  <c r="KL114" i="6" s="1"/>
  <c r="DG114" i="6"/>
  <c r="KF114" i="6" s="1"/>
  <c r="DE114" i="6"/>
  <c r="KB114" i="6" s="1"/>
  <c r="DD114" i="6"/>
  <c r="KD114" i="6" s="1"/>
  <c r="DA114" i="6"/>
  <c r="JX114" i="6" s="1"/>
  <c r="CY114" i="6"/>
  <c r="JT114" i="6" s="1"/>
  <c r="CX114" i="6"/>
  <c r="JV114" i="6" s="1"/>
  <c r="CU114" i="6"/>
  <c r="JP114" i="6" s="1"/>
  <c r="CS114" i="6"/>
  <c r="CP114" i="6"/>
  <c r="JL114" i="6" s="1"/>
  <c r="CO114" i="6"/>
  <c r="JN114" i="6" s="1"/>
  <c r="CI114" i="6"/>
  <c r="JH114" i="6" s="1"/>
  <c r="CG114" i="6"/>
  <c r="JF114" i="6" s="1"/>
  <c r="CF114" i="6"/>
  <c r="JD114" i="6" s="1"/>
  <c r="CC114" i="6"/>
  <c r="IZ114" i="6" s="1"/>
  <c r="CA114" i="6"/>
  <c r="IX114" i="6" s="1"/>
  <c r="BZ114" i="6"/>
  <c r="IV114" i="6" s="1"/>
  <c r="BW114" i="6"/>
  <c r="IR114" i="6" s="1"/>
  <c r="BU114" i="6"/>
  <c r="BT114" i="6"/>
  <c r="BQ114" i="6"/>
  <c r="IN114" i="6" s="1"/>
  <c r="BP114" i="6"/>
  <c r="IP114" i="6" s="1"/>
  <c r="BL114" i="6"/>
  <c r="IJ114" i="6" s="1"/>
  <c r="BJ114" i="6"/>
  <c r="BI114" i="6"/>
  <c r="IF114" i="6" s="1"/>
  <c r="BF114" i="6"/>
  <c r="BG114" i="6" s="1"/>
  <c r="BC114" i="6"/>
  <c r="AY114" i="6"/>
  <c r="IB114" i="6" s="1"/>
  <c r="AW114" i="6"/>
  <c r="AV114" i="6"/>
  <c r="AT114" i="6"/>
  <c r="AR114" i="6"/>
  <c r="HX114" i="6" s="1"/>
  <c r="AQ114" i="6"/>
  <c r="AM114" i="6"/>
  <c r="HT114" i="6" s="1"/>
  <c r="AK114" i="6"/>
  <c r="AJ114" i="6"/>
  <c r="AG114" i="6"/>
  <c r="HP114" i="6" s="1"/>
  <c r="AF114" i="6"/>
  <c r="K114" i="6"/>
  <c r="L114" i="6" s="1"/>
  <c r="E114" i="6"/>
  <c r="D114" i="6"/>
  <c r="NX113" i="6"/>
  <c r="NV113" i="6"/>
  <c r="NK113" i="6"/>
  <c r="NJ113" i="6"/>
  <c r="NI113" i="6"/>
  <c r="NH113" i="6"/>
  <c r="NF113" i="6"/>
  <c r="ND113" i="6"/>
  <c r="NC113" i="6"/>
  <c r="NA113" i="6"/>
  <c r="MZ113" i="6"/>
  <c r="MY113" i="6"/>
  <c r="MW113" i="6"/>
  <c r="MV113" i="6"/>
  <c r="MO113" i="6"/>
  <c r="NZ114" i="6" s="1"/>
  <c r="GH113" i="6"/>
  <c r="GE113" i="6"/>
  <c r="GD113" i="6"/>
  <c r="GC113" i="6"/>
  <c r="GB113" i="6"/>
  <c r="GA113" i="6"/>
  <c r="FZ113" i="6"/>
  <c r="FY113" i="6"/>
  <c r="FX113" i="6"/>
  <c r="FU113" i="6"/>
  <c r="FS113" i="6"/>
  <c r="MJ113" i="6" s="1"/>
  <c r="FQ113" i="6"/>
  <c r="MF113" i="6" s="1"/>
  <c r="FP113" i="6"/>
  <c r="MH113" i="6" s="1"/>
  <c r="FM113" i="6"/>
  <c r="MB113" i="6" s="1"/>
  <c r="FK113" i="6"/>
  <c r="LX113" i="6" s="1"/>
  <c r="FJ113" i="6"/>
  <c r="LZ113" i="6" s="1"/>
  <c r="FG113" i="6"/>
  <c r="LT113" i="6" s="1"/>
  <c r="FE113" i="6"/>
  <c r="LP113" i="6" s="1"/>
  <c r="FD113" i="6"/>
  <c r="LR113" i="6" s="1"/>
  <c r="FA113" i="6"/>
  <c r="LL113" i="6" s="1"/>
  <c r="EY113" i="6"/>
  <c r="EX113" i="6"/>
  <c r="EU113" i="6"/>
  <c r="LH113" i="6" s="1"/>
  <c r="ET113" i="6"/>
  <c r="LJ113" i="6" s="1"/>
  <c r="EO113" i="6"/>
  <c r="EP113" i="6" s="1"/>
  <c r="LD113" i="6" s="1"/>
  <c r="EN113" i="6"/>
  <c r="EM113" i="6"/>
  <c r="EK113" i="6"/>
  <c r="KZ113" i="6" s="1"/>
  <c r="EJ113" i="6"/>
  <c r="LB113" i="6" s="1"/>
  <c r="EE113" i="6"/>
  <c r="KV113" i="6" s="1"/>
  <c r="EC113" i="6"/>
  <c r="EB113" i="6"/>
  <c r="DW113" i="6"/>
  <c r="KR113" i="6" s="1"/>
  <c r="DV113" i="6"/>
  <c r="KT113" i="6" s="1"/>
  <c r="DR113" i="6"/>
  <c r="KN113" i="6" s="1"/>
  <c r="DP113" i="6"/>
  <c r="DO113" i="6"/>
  <c r="DM113" i="6"/>
  <c r="KJ113" i="6" s="1"/>
  <c r="DL113" i="6"/>
  <c r="KL113" i="6" s="1"/>
  <c r="DG113" i="6"/>
  <c r="KF113" i="6" s="1"/>
  <c r="DE113" i="6"/>
  <c r="KB113" i="6" s="1"/>
  <c r="DD113" i="6"/>
  <c r="KD113" i="6" s="1"/>
  <c r="DA113" i="6"/>
  <c r="JX113" i="6" s="1"/>
  <c r="CY113" i="6"/>
  <c r="JT113" i="6" s="1"/>
  <c r="CX113" i="6"/>
  <c r="JV113" i="6" s="1"/>
  <c r="CU113" i="6"/>
  <c r="JP113" i="6" s="1"/>
  <c r="CS113" i="6"/>
  <c r="CP113" i="6"/>
  <c r="JL113" i="6" s="1"/>
  <c r="CO113" i="6"/>
  <c r="JN113" i="6" s="1"/>
  <c r="CI113" i="6"/>
  <c r="JH113" i="6" s="1"/>
  <c r="CG113" i="6"/>
  <c r="JF113" i="6" s="1"/>
  <c r="CF113" i="6"/>
  <c r="JD113" i="6" s="1"/>
  <c r="CC113" i="6"/>
  <c r="IZ113" i="6" s="1"/>
  <c r="CA113" i="6"/>
  <c r="IX113" i="6" s="1"/>
  <c r="BZ113" i="6"/>
  <c r="IV113" i="6" s="1"/>
  <c r="BW113" i="6"/>
  <c r="IR113" i="6" s="1"/>
  <c r="BU113" i="6"/>
  <c r="BT113" i="6"/>
  <c r="BQ113" i="6"/>
  <c r="IN113" i="6" s="1"/>
  <c r="BP113" i="6"/>
  <c r="IP113" i="6" s="1"/>
  <c r="BL113" i="6"/>
  <c r="IJ113" i="6" s="1"/>
  <c r="BJ113" i="6"/>
  <c r="BI113" i="6"/>
  <c r="IF113" i="6" s="1"/>
  <c r="BF113" i="6"/>
  <c r="BG113" i="6" s="1"/>
  <c r="BC113" i="6"/>
  <c r="AY113" i="6"/>
  <c r="IB113" i="6" s="1"/>
  <c r="AW113" i="6"/>
  <c r="AV113" i="6"/>
  <c r="AT113" i="6"/>
  <c r="AR113" i="6"/>
  <c r="AQ113" i="6"/>
  <c r="AM113" i="6"/>
  <c r="HT113" i="6" s="1"/>
  <c r="AK113" i="6"/>
  <c r="AJ113" i="6"/>
  <c r="AG113" i="6"/>
  <c r="HP113" i="6" s="1"/>
  <c r="AF113" i="6"/>
  <c r="K113" i="6"/>
  <c r="L113" i="6" s="1"/>
  <c r="E113" i="6"/>
  <c r="D113" i="6"/>
  <c r="NX112" i="6"/>
  <c r="NV112" i="6"/>
  <c r="NK112" i="6"/>
  <c r="NJ112" i="6"/>
  <c r="NI112" i="6"/>
  <c r="NH112" i="6"/>
  <c r="NF112" i="6"/>
  <c r="ND112" i="6"/>
  <c r="NC112" i="6"/>
  <c r="NA112" i="6"/>
  <c r="MZ112" i="6"/>
  <c r="MY112" i="6"/>
  <c r="MW112" i="6"/>
  <c r="MV112" i="6"/>
  <c r="MO112" i="6"/>
  <c r="NZ113" i="6" s="1"/>
  <c r="GH112" i="6"/>
  <c r="GE112" i="6"/>
  <c r="GD112" i="6"/>
  <c r="GC112" i="6"/>
  <c r="GB112" i="6"/>
  <c r="GA112" i="6"/>
  <c r="FZ112" i="6"/>
  <c r="FY112" i="6"/>
  <c r="FX112" i="6"/>
  <c r="FU112" i="6"/>
  <c r="FS112" i="6"/>
  <c r="MJ112" i="6" s="1"/>
  <c r="FQ112" i="6"/>
  <c r="MF112" i="6" s="1"/>
  <c r="FP112" i="6"/>
  <c r="MH112" i="6" s="1"/>
  <c r="FM112" i="6"/>
  <c r="MB112" i="6" s="1"/>
  <c r="FK112" i="6"/>
  <c r="LX112" i="6" s="1"/>
  <c r="FJ112" i="6"/>
  <c r="LZ112" i="6" s="1"/>
  <c r="FG112" i="6"/>
  <c r="LT112" i="6" s="1"/>
  <c r="FE112" i="6"/>
  <c r="LP112" i="6" s="1"/>
  <c r="FD112" i="6"/>
  <c r="LR112" i="6" s="1"/>
  <c r="FA112" i="6"/>
  <c r="LL112" i="6" s="1"/>
  <c r="EY112" i="6"/>
  <c r="EX112" i="6"/>
  <c r="EU112" i="6"/>
  <c r="LH112" i="6" s="1"/>
  <c r="ET112" i="6"/>
  <c r="LJ112" i="6" s="1"/>
  <c r="EO112" i="6"/>
  <c r="EP112" i="6" s="1"/>
  <c r="LD112" i="6" s="1"/>
  <c r="EN112" i="6"/>
  <c r="EM112" i="6"/>
  <c r="EK112" i="6"/>
  <c r="KZ112" i="6" s="1"/>
  <c r="EJ112" i="6"/>
  <c r="LB112" i="6" s="1"/>
  <c r="EE112" i="6"/>
  <c r="KV112" i="6" s="1"/>
  <c r="EC112" i="6"/>
  <c r="EB112" i="6"/>
  <c r="DW112" i="6"/>
  <c r="KR112" i="6" s="1"/>
  <c r="DV112" i="6"/>
  <c r="KT112" i="6" s="1"/>
  <c r="DR112" i="6"/>
  <c r="KN112" i="6" s="1"/>
  <c r="DP112" i="6"/>
  <c r="DO112" i="6"/>
  <c r="DM112" i="6"/>
  <c r="KJ112" i="6" s="1"/>
  <c r="DL112" i="6"/>
  <c r="KL112" i="6" s="1"/>
  <c r="DG112" i="6"/>
  <c r="KF112" i="6" s="1"/>
  <c r="DE112" i="6"/>
  <c r="KB112" i="6" s="1"/>
  <c r="DD112" i="6"/>
  <c r="KD112" i="6" s="1"/>
  <c r="DA112" i="6"/>
  <c r="JX112" i="6" s="1"/>
  <c r="CY112" i="6"/>
  <c r="JT112" i="6" s="1"/>
  <c r="CX112" i="6"/>
  <c r="JV112" i="6" s="1"/>
  <c r="CU112" i="6"/>
  <c r="JP112" i="6" s="1"/>
  <c r="CS112" i="6"/>
  <c r="CP112" i="6"/>
  <c r="JL112" i="6" s="1"/>
  <c r="CO112" i="6"/>
  <c r="JN112" i="6" s="1"/>
  <c r="CI112" i="6"/>
  <c r="JH112" i="6" s="1"/>
  <c r="CG112" i="6"/>
  <c r="JF112" i="6" s="1"/>
  <c r="CF112" i="6"/>
  <c r="JD112" i="6" s="1"/>
  <c r="CC112" i="6"/>
  <c r="IZ112" i="6" s="1"/>
  <c r="CA112" i="6"/>
  <c r="IX112" i="6" s="1"/>
  <c r="BZ112" i="6"/>
  <c r="IV112" i="6" s="1"/>
  <c r="BW112" i="6"/>
  <c r="IR112" i="6" s="1"/>
  <c r="BU112" i="6"/>
  <c r="BT112" i="6"/>
  <c r="BQ112" i="6"/>
  <c r="IN112" i="6" s="1"/>
  <c r="BP112" i="6"/>
  <c r="IP112" i="6" s="1"/>
  <c r="BL112" i="6"/>
  <c r="IJ112" i="6" s="1"/>
  <c r="BJ112" i="6"/>
  <c r="BI112" i="6"/>
  <c r="IF112" i="6" s="1"/>
  <c r="BG112" i="6"/>
  <c r="BF112" i="6"/>
  <c r="BD112" i="6"/>
  <c r="BC112" i="6"/>
  <c r="AY112" i="6"/>
  <c r="IB112" i="6" s="1"/>
  <c r="AW112" i="6"/>
  <c r="AV112" i="6"/>
  <c r="AT112" i="6"/>
  <c r="FW112" i="6" s="1"/>
  <c r="AR112" i="6"/>
  <c r="HX112" i="6" s="1"/>
  <c r="AQ112" i="6"/>
  <c r="AM112" i="6"/>
  <c r="HT112" i="6" s="1"/>
  <c r="AK112" i="6"/>
  <c r="AJ112" i="6"/>
  <c r="AG112" i="6"/>
  <c r="HP112" i="6" s="1"/>
  <c r="AF112" i="6"/>
  <c r="K112" i="6"/>
  <c r="L112" i="6" s="1"/>
  <c r="E112" i="6"/>
  <c r="D112" i="6"/>
  <c r="NX111" i="6"/>
  <c r="NV111" i="6"/>
  <c r="NK111" i="6"/>
  <c r="NJ111" i="6"/>
  <c r="NI111" i="6"/>
  <c r="NH111" i="6"/>
  <c r="NF111" i="6"/>
  <c r="ND111" i="6"/>
  <c r="NC111" i="6"/>
  <c r="NA111" i="6"/>
  <c r="MZ111" i="6"/>
  <c r="MY111" i="6"/>
  <c r="MW111" i="6"/>
  <c r="MV111" i="6"/>
  <c r="MO111" i="6"/>
  <c r="NZ112" i="6" s="1"/>
  <c r="GH111" i="6"/>
  <c r="GE111" i="6"/>
  <c r="GD111" i="6"/>
  <c r="GC111" i="6"/>
  <c r="GB111" i="6"/>
  <c r="GA111" i="6"/>
  <c r="FZ111" i="6"/>
  <c r="FY111" i="6"/>
  <c r="FX111" i="6"/>
  <c r="FU111" i="6"/>
  <c r="FS111" i="6"/>
  <c r="MJ111" i="6" s="1"/>
  <c r="FQ111" i="6"/>
  <c r="MF111" i="6" s="1"/>
  <c r="FP111" i="6"/>
  <c r="MH111" i="6" s="1"/>
  <c r="FM111" i="6"/>
  <c r="MB111" i="6" s="1"/>
  <c r="FK111" i="6"/>
  <c r="LX111" i="6" s="1"/>
  <c r="FJ111" i="6"/>
  <c r="LZ111" i="6" s="1"/>
  <c r="FG111" i="6"/>
  <c r="LT111" i="6" s="1"/>
  <c r="FE111" i="6"/>
  <c r="LP111" i="6" s="1"/>
  <c r="FD111" i="6"/>
  <c r="LR111" i="6" s="1"/>
  <c r="FA111" i="6"/>
  <c r="LL111" i="6" s="1"/>
  <c r="EY111" i="6"/>
  <c r="EX111" i="6"/>
  <c r="EU111" i="6"/>
  <c r="LH111" i="6" s="1"/>
  <c r="ET111" i="6"/>
  <c r="LJ111" i="6" s="1"/>
  <c r="EO111" i="6"/>
  <c r="EP111" i="6" s="1"/>
  <c r="LD111" i="6" s="1"/>
  <c r="EN111" i="6"/>
  <c r="EM111" i="6"/>
  <c r="EK111" i="6"/>
  <c r="KZ111" i="6" s="1"/>
  <c r="EJ111" i="6"/>
  <c r="LB111" i="6" s="1"/>
  <c r="EE111" i="6"/>
  <c r="KV111" i="6" s="1"/>
  <c r="EC111" i="6"/>
  <c r="EB111" i="6"/>
  <c r="DW111" i="6"/>
  <c r="KR111" i="6" s="1"/>
  <c r="DV111" i="6"/>
  <c r="KT111" i="6" s="1"/>
  <c r="DR111" i="6"/>
  <c r="KN111" i="6" s="1"/>
  <c r="DP111" i="6"/>
  <c r="DO111" i="6"/>
  <c r="DM111" i="6"/>
  <c r="KJ111" i="6" s="1"/>
  <c r="DL111" i="6"/>
  <c r="KL111" i="6" s="1"/>
  <c r="DG111" i="6"/>
  <c r="KF111" i="6" s="1"/>
  <c r="DE111" i="6"/>
  <c r="KB111" i="6" s="1"/>
  <c r="DD111" i="6"/>
  <c r="KD111" i="6" s="1"/>
  <c r="DA111" i="6"/>
  <c r="JX111" i="6" s="1"/>
  <c r="CY111" i="6"/>
  <c r="JT111" i="6" s="1"/>
  <c r="CX111" i="6"/>
  <c r="JV111" i="6" s="1"/>
  <c r="CU111" i="6"/>
  <c r="JP111" i="6" s="1"/>
  <c r="CS111" i="6"/>
  <c r="CP111" i="6"/>
  <c r="JL111" i="6" s="1"/>
  <c r="CO111" i="6"/>
  <c r="JN111" i="6" s="1"/>
  <c r="CI111" i="6"/>
  <c r="JH111" i="6" s="1"/>
  <c r="CG111" i="6"/>
  <c r="JF111" i="6" s="1"/>
  <c r="CF111" i="6"/>
  <c r="JD111" i="6" s="1"/>
  <c r="CC111" i="6"/>
  <c r="IZ111" i="6" s="1"/>
  <c r="CA111" i="6"/>
  <c r="IX111" i="6" s="1"/>
  <c r="BZ111" i="6"/>
  <c r="IV111" i="6" s="1"/>
  <c r="BW111" i="6"/>
  <c r="IR111" i="6" s="1"/>
  <c r="BU111" i="6"/>
  <c r="BT111" i="6"/>
  <c r="BQ111" i="6"/>
  <c r="IN111" i="6" s="1"/>
  <c r="BP111" i="6"/>
  <c r="IP111" i="6" s="1"/>
  <c r="BL111" i="6"/>
  <c r="IJ111" i="6" s="1"/>
  <c r="BJ111" i="6"/>
  <c r="BI111" i="6"/>
  <c r="IF111" i="6" s="1"/>
  <c r="BF111" i="6"/>
  <c r="BG111" i="6" s="1"/>
  <c r="BC111" i="6"/>
  <c r="AY111" i="6"/>
  <c r="IB111" i="6" s="1"/>
  <c r="AW111" i="6"/>
  <c r="AV111" i="6"/>
  <c r="AT111" i="6"/>
  <c r="AR111" i="6"/>
  <c r="AQ111" i="6"/>
  <c r="AM111" i="6"/>
  <c r="HT111" i="6" s="1"/>
  <c r="AK111" i="6"/>
  <c r="AJ111" i="6"/>
  <c r="AG111" i="6"/>
  <c r="HP111" i="6" s="1"/>
  <c r="AF111" i="6"/>
  <c r="K111" i="6"/>
  <c r="L111" i="6" s="1"/>
  <c r="E111" i="6"/>
  <c r="D111" i="6"/>
  <c r="NX110" i="6"/>
  <c r="NV110" i="6"/>
  <c r="NK110" i="6"/>
  <c r="NJ110" i="6"/>
  <c r="NI110" i="6"/>
  <c r="NH110" i="6"/>
  <c r="NF110" i="6"/>
  <c r="ND110" i="6"/>
  <c r="NC110" i="6"/>
  <c r="NA110" i="6"/>
  <c r="MZ110" i="6"/>
  <c r="MY110" i="6"/>
  <c r="MW110" i="6"/>
  <c r="MV110" i="6"/>
  <c r="MO110" i="6"/>
  <c r="NZ111" i="6" s="1"/>
  <c r="GH110" i="6"/>
  <c r="GE110" i="6"/>
  <c r="GD110" i="6"/>
  <c r="GC110" i="6"/>
  <c r="GB110" i="6"/>
  <c r="GA110" i="6"/>
  <c r="FZ110" i="6"/>
  <c r="FY110" i="6"/>
  <c r="FX110" i="6"/>
  <c r="FU110" i="6"/>
  <c r="FS110" i="6"/>
  <c r="MJ110" i="6" s="1"/>
  <c r="FQ110" i="6"/>
  <c r="MF110" i="6" s="1"/>
  <c r="FP110" i="6"/>
  <c r="MH110" i="6" s="1"/>
  <c r="FM110" i="6"/>
  <c r="MB110" i="6" s="1"/>
  <c r="FK110" i="6"/>
  <c r="LX110" i="6" s="1"/>
  <c r="FJ110" i="6"/>
  <c r="LZ110" i="6" s="1"/>
  <c r="FG110" i="6"/>
  <c r="LT110" i="6" s="1"/>
  <c r="FE110" i="6"/>
  <c r="LP110" i="6" s="1"/>
  <c r="FD110" i="6"/>
  <c r="LR110" i="6" s="1"/>
  <c r="FA110" i="6"/>
  <c r="LL110" i="6" s="1"/>
  <c r="EY110" i="6"/>
  <c r="EX110" i="6"/>
  <c r="EU110" i="6"/>
  <c r="LH110" i="6" s="1"/>
  <c r="ET110" i="6"/>
  <c r="LJ110" i="6" s="1"/>
  <c r="EO110" i="6"/>
  <c r="EP110" i="6" s="1"/>
  <c r="LD110" i="6" s="1"/>
  <c r="EN110" i="6"/>
  <c r="EM110" i="6"/>
  <c r="EK110" i="6"/>
  <c r="KZ110" i="6" s="1"/>
  <c r="EJ110" i="6"/>
  <c r="LB110" i="6" s="1"/>
  <c r="EE110" i="6"/>
  <c r="KV110" i="6" s="1"/>
  <c r="EC110" i="6"/>
  <c r="EB110" i="6"/>
  <c r="DW110" i="6"/>
  <c r="KR110" i="6" s="1"/>
  <c r="DV110" i="6"/>
  <c r="KT110" i="6" s="1"/>
  <c r="DR110" i="6"/>
  <c r="KN110" i="6" s="1"/>
  <c r="DP110" i="6"/>
  <c r="DO110" i="6"/>
  <c r="DM110" i="6"/>
  <c r="KJ110" i="6" s="1"/>
  <c r="DL110" i="6"/>
  <c r="KL110" i="6" s="1"/>
  <c r="DG110" i="6"/>
  <c r="KF110" i="6" s="1"/>
  <c r="DE110" i="6"/>
  <c r="KB110" i="6" s="1"/>
  <c r="DD110" i="6"/>
  <c r="KD110" i="6" s="1"/>
  <c r="DA110" i="6"/>
  <c r="JX110" i="6" s="1"/>
  <c r="CY110" i="6"/>
  <c r="JT110" i="6" s="1"/>
  <c r="CX110" i="6"/>
  <c r="JV110" i="6" s="1"/>
  <c r="CU110" i="6"/>
  <c r="JP110" i="6" s="1"/>
  <c r="CS110" i="6"/>
  <c r="CP110" i="6"/>
  <c r="JL110" i="6" s="1"/>
  <c r="CO110" i="6"/>
  <c r="JN110" i="6" s="1"/>
  <c r="CI110" i="6"/>
  <c r="JH110" i="6" s="1"/>
  <c r="CG110" i="6"/>
  <c r="JF110" i="6" s="1"/>
  <c r="CF110" i="6"/>
  <c r="JD110" i="6" s="1"/>
  <c r="CC110" i="6"/>
  <c r="IZ110" i="6" s="1"/>
  <c r="CA110" i="6"/>
  <c r="IX110" i="6" s="1"/>
  <c r="BZ110" i="6"/>
  <c r="IV110" i="6" s="1"/>
  <c r="BW110" i="6"/>
  <c r="IR110" i="6" s="1"/>
  <c r="BU110" i="6"/>
  <c r="BT110" i="6"/>
  <c r="BQ110" i="6"/>
  <c r="IN110" i="6" s="1"/>
  <c r="BP110" i="6"/>
  <c r="IP110" i="6" s="1"/>
  <c r="BL110" i="6"/>
  <c r="IJ110" i="6" s="1"/>
  <c r="BJ110" i="6"/>
  <c r="BI110" i="6"/>
  <c r="IF110" i="6" s="1"/>
  <c r="BG110" i="6"/>
  <c r="BF110" i="6"/>
  <c r="BD110" i="6"/>
  <c r="BC110" i="6"/>
  <c r="AY110" i="6"/>
  <c r="IB110" i="6" s="1"/>
  <c r="AW110" i="6"/>
  <c r="AV110" i="6"/>
  <c r="AT110" i="6"/>
  <c r="FW110" i="6" s="1"/>
  <c r="AR110" i="6"/>
  <c r="HX110" i="6" s="1"/>
  <c r="AQ110" i="6"/>
  <c r="AM110" i="6"/>
  <c r="HT110" i="6" s="1"/>
  <c r="AK110" i="6"/>
  <c r="AJ110" i="6"/>
  <c r="AG110" i="6"/>
  <c r="HP110" i="6" s="1"/>
  <c r="AF110" i="6"/>
  <c r="K110" i="6"/>
  <c r="L110" i="6" s="1"/>
  <c r="E110" i="6"/>
  <c r="D110" i="6"/>
  <c r="NX109" i="6"/>
  <c r="NV109" i="6"/>
  <c r="NK109" i="6"/>
  <c r="NJ109" i="6"/>
  <c r="NI109" i="6"/>
  <c r="NH109" i="6"/>
  <c r="NF109" i="6"/>
  <c r="ND109" i="6"/>
  <c r="NC109" i="6"/>
  <c r="NA109" i="6"/>
  <c r="MZ109" i="6"/>
  <c r="MY109" i="6"/>
  <c r="MW109" i="6"/>
  <c r="MV109" i="6"/>
  <c r="MO109" i="6"/>
  <c r="NZ110" i="6" s="1"/>
  <c r="GH109" i="6"/>
  <c r="GE109" i="6"/>
  <c r="GD109" i="6"/>
  <c r="GC109" i="6"/>
  <c r="GB109" i="6"/>
  <c r="GA109" i="6"/>
  <c r="FZ109" i="6"/>
  <c r="FY109" i="6"/>
  <c r="FX109" i="6"/>
  <c r="FU109" i="6"/>
  <c r="FS109" i="6"/>
  <c r="MJ109" i="6" s="1"/>
  <c r="FQ109" i="6"/>
  <c r="MF109" i="6" s="1"/>
  <c r="FP109" i="6"/>
  <c r="MH109" i="6" s="1"/>
  <c r="FM109" i="6"/>
  <c r="MB109" i="6" s="1"/>
  <c r="FK109" i="6"/>
  <c r="LX109" i="6" s="1"/>
  <c r="FJ109" i="6"/>
  <c r="LZ109" i="6" s="1"/>
  <c r="FG109" i="6"/>
  <c r="LT109" i="6" s="1"/>
  <c r="FE109" i="6"/>
  <c r="LP109" i="6" s="1"/>
  <c r="FD109" i="6"/>
  <c r="LR109" i="6" s="1"/>
  <c r="FA109" i="6"/>
  <c r="LL109" i="6" s="1"/>
  <c r="EY109" i="6"/>
  <c r="EX109" i="6"/>
  <c r="EU109" i="6"/>
  <c r="LH109" i="6" s="1"/>
  <c r="ET109" i="6"/>
  <c r="LJ109" i="6" s="1"/>
  <c r="EO109" i="6"/>
  <c r="EP109" i="6" s="1"/>
  <c r="LD109" i="6" s="1"/>
  <c r="EN109" i="6"/>
  <c r="EM109" i="6"/>
  <c r="EK109" i="6"/>
  <c r="KZ109" i="6" s="1"/>
  <c r="EJ109" i="6"/>
  <c r="LB109" i="6" s="1"/>
  <c r="EE109" i="6"/>
  <c r="KV109" i="6" s="1"/>
  <c r="EC109" i="6"/>
  <c r="EB109" i="6"/>
  <c r="DW109" i="6"/>
  <c r="KR109" i="6" s="1"/>
  <c r="DV109" i="6"/>
  <c r="KT109" i="6" s="1"/>
  <c r="DR109" i="6"/>
  <c r="KN109" i="6" s="1"/>
  <c r="DP109" i="6"/>
  <c r="DO109" i="6"/>
  <c r="DM109" i="6"/>
  <c r="KJ109" i="6" s="1"/>
  <c r="DL109" i="6"/>
  <c r="KL109" i="6" s="1"/>
  <c r="DG109" i="6"/>
  <c r="KF109" i="6" s="1"/>
  <c r="DE109" i="6"/>
  <c r="KB109" i="6" s="1"/>
  <c r="DD109" i="6"/>
  <c r="KD109" i="6" s="1"/>
  <c r="DA109" i="6"/>
  <c r="JX109" i="6" s="1"/>
  <c r="CY109" i="6"/>
  <c r="JT109" i="6" s="1"/>
  <c r="CX109" i="6"/>
  <c r="JV109" i="6" s="1"/>
  <c r="CU109" i="6"/>
  <c r="JP109" i="6" s="1"/>
  <c r="CS109" i="6"/>
  <c r="CP109" i="6"/>
  <c r="JL109" i="6" s="1"/>
  <c r="CO109" i="6"/>
  <c r="JN109" i="6" s="1"/>
  <c r="CI109" i="6"/>
  <c r="JH109" i="6" s="1"/>
  <c r="CG109" i="6"/>
  <c r="JF109" i="6" s="1"/>
  <c r="CF109" i="6"/>
  <c r="JD109" i="6" s="1"/>
  <c r="CC109" i="6"/>
  <c r="IZ109" i="6" s="1"/>
  <c r="CA109" i="6"/>
  <c r="IX109" i="6" s="1"/>
  <c r="BZ109" i="6"/>
  <c r="IV109" i="6" s="1"/>
  <c r="BW109" i="6"/>
  <c r="IR109" i="6" s="1"/>
  <c r="BU109" i="6"/>
  <c r="BT109" i="6"/>
  <c r="BQ109" i="6"/>
  <c r="IN109" i="6" s="1"/>
  <c r="BP109" i="6"/>
  <c r="IP109" i="6" s="1"/>
  <c r="BL109" i="6"/>
  <c r="IJ109" i="6" s="1"/>
  <c r="BJ109" i="6"/>
  <c r="BI109" i="6"/>
  <c r="IF109" i="6" s="1"/>
  <c r="BF109" i="6"/>
  <c r="BG109" i="6" s="1"/>
  <c r="BC109" i="6"/>
  <c r="AY109" i="6"/>
  <c r="IB109" i="6" s="1"/>
  <c r="AW109" i="6"/>
  <c r="AV109" i="6"/>
  <c r="AT109" i="6"/>
  <c r="AR109" i="6"/>
  <c r="AQ109" i="6"/>
  <c r="AM109" i="6"/>
  <c r="HT109" i="6" s="1"/>
  <c r="AK109" i="6"/>
  <c r="AJ109" i="6"/>
  <c r="AG109" i="6"/>
  <c r="HP109" i="6" s="1"/>
  <c r="AF109" i="6"/>
  <c r="K109" i="6"/>
  <c r="L109" i="6" s="1"/>
  <c r="E109" i="6"/>
  <c r="D109" i="6"/>
  <c r="NX108" i="6"/>
  <c r="NV108" i="6"/>
  <c r="NK108" i="6"/>
  <c r="NJ108" i="6"/>
  <c r="NI108" i="6"/>
  <c r="NH108" i="6"/>
  <c r="NF108" i="6"/>
  <c r="ND108" i="6"/>
  <c r="NC108" i="6"/>
  <c r="NA108" i="6"/>
  <c r="MZ108" i="6"/>
  <c r="MY108" i="6"/>
  <c r="MW108" i="6"/>
  <c r="MV108" i="6"/>
  <c r="MO108" i="6"/>
  <c r="NZ109" i="6" s="1"/>
  <c r="GH108" i="6"/>
  <c r="GE108" i="6"/>
  <c r="GD108" i="6"/>
  <c r="GC108" i="6"/>
  <c r="GB108" i="6"/>
  <c r="GA108" i="6"/>
  <c r="FZ108" i="6"/>
  <c r="FY108" i="6"/>
  <c r="FX108" i="6"/>
  <c r="FU108" i="6"/>
  <c r="FS108" i="6"/>
  <c r="MJ108" i="6" s="1"/>
  <c r="FQ108" i="6"/>
  <c r="MF108" i="6" s="1"/>
  <c r="FP108" i="6"/>
  <c r="MH108" i="6" s="1"/>
  <c r="FM108" i="6"/>
  <c r="MB108" i="6" s="1"/>
  <c r="FK108" i="6"/>
  <c r="LX108" i="6" s="1"/>
  <c r="FJ108" i="6"/>
  <c r="LZ108" i="6" s="1"/>
  <c r="FG108" i="6"/>
  <c r="LT108" i="6" s="1"/>
  <c r="FE108" i="6"/>
  <c r="LP108" i="6" s="1"/>
  <c r="FD108" i="6"/>
  <c r="LR108" i="6" s="1"/>
  <c r="FA108" i="6"/>
  <c r="LL108" i="6" s="1"/>
  <c r="EY108" i="6"/>
  <c r="EX108" i="6"/>
  <c r="EU108" i="6"/>
  <c r="LH108" i="6" s="1"/>
  <c r="ET108" i="6"/>
  <c r="LJ108" i="6" s="1"/>
  <c r="EO108" i="6"/>
  <c r="EP108" i="6" s="1"/>
  <c r="LD108" i="6" s="1"/>
  <c r="EN108" i="6"/>
  <c r="EM108" i="6"/>
  <c r="EK108" i="6"/>
  <c r="KZ108" i="6" s="1"/>
  <c r="EJ108" i="6"/>
  <c r="LB108" i="6" s="1"/>
  <c r="EE108" i="6"/>
  <c r="KV108" i="6" s="1"/>
  <c r="EC108" i="6"/>
  <c r="EB108" i="6"/>
  <c r="DW108" i="6"/>
  <c r="KR108" i="6" s="1"/>
  <c r="DV108" i="6"/>
  <c r="KT108" i="6" s="1"/>
  <c r="DR108" i="6"/>
  <c r="KN108" i="6" s="1"/>
  <c r="DP108" i="6"/>
  <c r="DO108" i="6"/>
  <c r="DM108" i="6"/>
  <c r="KJ108" i="6" s="1"/>
  <c r="DL108" i="6"/>
  <c r="KL108" i="6" s="1"/>
  <c r="DG108" i="6"/>
  <c r="KF108" i="6" s="1"/>
  <c r="DE108" i="6"/>
  <c r="KB108" i="6" s="1"/>
  <c r="DD108" i="6"/>
  <c r="KD108" i="6" s="1"/>
  <c r="DA108" i="6"/>
  <c r="JX108" i="6" s="1"/>
  <c r="CY108" i="6"/>
  <c r="JT108" i="6" s="1"/>
  <c r="CX108" i="6"/>
  <c r="JV108" i="6" s="1"/>
  <c r="CU108" i="6"/>
  <c r="JP108" i="6" s="1"/>
  <c r="CS108" i="6"/>
  <c r="CP108" i="6"/>
  <c r="JL108" i="6" s="1"/>
  <c r="CO108" i="6"/>
  <c r="JN108" i="6" s="1"/>
  <c r="CI108" i="6"/>
  <c r="JH108" i="6" s="1"/>
  <c r="CG108" i="6"/>
  <c r="JF108" i="6" s="1"/>
  <c r="CF108" i="6"/>
  <c r="JD108" i="6" s="1"/>
  <c r="CC108" i="6"/>
  <c r="IZ108" i="6" s="1"/>
  <c r="CA108" i="6"/>
  <c r="IX108" i="6" s="1"/>
  <c r="BZ108" i="6"/>
  <c r="IV108" i="6" s="1"/>
  <c r="BW108" i="6"/>
  <c r="IR108" i="6" s="1"/>
  <c r="BU108" i="6"/>
  <c r="BT108" i="6"/>
  <c r="BQ108" i="6"/>
  <c r="IN108" i="6" s="1"/>
  <c r="BP108" i="6"/>
  <c r="IP108" i="6" s="1"/>
  <c r="BL108" i="6"/>
  <c r="IJ108" i="6" s="1"/>
  <c r="BJ108" i="6"/>
  <c r="BI108" i="6"/>
  <c r="IF108" i="6" s="1"/>
  <c r="BF108" i="6"/>
  <c r="BG108" i="6" s="1"/>
  <c r="BC108" i="6"/>
  <c r="AY108" i="6"/>
  <c r="IB108" i="6" s="1"/>
  <c r="AW108" i="6"/>
  <c r="AV108" i="6"/>
  <c r="AT108" i="6"/>
  <c r="AR108" i="6"/>
  <c r="HX108" i="6" s="1"/>
  <c r="AQ108" i="6"/>
  <c r="AM108" i="6"/>
  <c r="HT108" i="6" s="1"/>
  <c r="AK108" i="6"/>
  <c r="AJ108" i="6"/>
  <c r="AG108" i="6"/>
  <c r="HP108" i="6" s="1"/>
  <c r="AF108" i="6"/>
  <c r="K108" i="6"/>
  <c r="L108" i="6" s="1"/>
  <c r="E108" i="6"/>
  <c r="D108" i="6"/>
  <c r="NX107" i="6"/>
  <c r="NV107" i="6"/>
  <c r="NK107" i="6"/>
  <c r="NJ107" i="6"/>
  <c r="NI107" i="6"/>
  <c r="NH107" i="6"/>
  <c r="NF107" i="6"/>
  <c r="ND107" i="6"/>
  <c r="NC107" i="6"/>
  <c r="NA107" i="6"/>
  <c r="MZ107" i="6"/>
  <c r="MY107" i="6"/>
  <c r="MW107" i="6"/>
  <c r="MV107" i="6"/>
  <c r="MO107" i="6"/>
  <c r="NZ108" i="6" s="1"/>
  <c r="GH107" i="6"/>
  <c r="GE107" i="6"/>
  <c r="GD107" i="6"/>
  <c r="GC107" i="6"/>
  <c r="GB107" i="6"/>
  <c r="GA107" i="6"/>
  <c r="FZ107" i="6"/>
  <c r="FY107" i="6"/>
  <c r="FX107" i="6"/>
  <c r="FU107" i="6"/>
  <c r="FS107" i="6"/>
  <c r="MJ107" i="6" s="1"/>
  <c r="FQ107" i="6"/>
  <c r="MF107" i="6" s="1"/>
  <c r="FP107" i="6"/>
  <c r="MH107" i="6" s="1"/>
  <c r="FM107" i="6"/>
  <c r="MB107" i="6" s="1"/>
  <c r="FK107" i="6"/>
  <c r="LX107" i="6" s="1"/>
  <c r="FJ107" i="6"/>
  <c r="LZ107" i="6" s="1"/>
  <c r="FG107" i="6"/>
  <c r="LT107" i="6" s="1"/>
  <c r="FE107" i="6"/>
  <c r="LP107" i="6" s="1"/>
  <c r="FD107" i="6"/>
  <c r="LR107" i="6" s="1"/>
  <c r="FA107" i="6"/>
  <c r="LL107" i="6" s="1"/>
  <c r="EY107" i="6"/>
  <c r="EX107" i="6"/>
  <c r="EU107" i="6"/>
  <c r="LH107" i="6" s="1"/>
  <c r="ET107" i="6"/>
  <c r="LJ107" i="6" s="1"/>
  <c r="EO107" i="6"/>
  <c r="EP107" i="6" s="1"/>
  <c r="LD107" i="6" s="1"/>
  <c r="EN107" i="6"/>
  <c r="EM107" i="6"/>
  <c r="EK107" i="6"/>
  <c r="KZ107" i="6" s="1"/>
  <c r="EJ107" i="6"/>
  <c r="LB107" i="6" s="1"/>
  <c r="EE107" i="6"/>
  <c r="KV107" i="6" s="1"/>
  <c r="EC107" i="6"/>
  <c r="EB107" i="6"/>
  <c r="DW107" i="6"/>
  <c r="KR107" i="6" s="1"/>
  <c r="DV107" i="6"/>
  <c r="KT107" i="6" s="1"/>
  <c r="DR107" i="6"/>
  <c r="KN107" i="6" s="1"/>
  <c r="DP107" i="6"/>
  <c r="DO107" i="6"/>
  <c r="DM107" i="6"/>
  <c r="KJ107" i="6" s="1"/>
  <c r="DL107" i="6"/>
  <c r="KL107" i="6" s="1"/>
  <c r="DG107" i="6"/>
  <c r="KF107" i="6" s="1"/>
  <c r="DE107" i="6"/>
  <c r="KB107" i="6" s="1"/>
  <c r="DD107" i="6"/>
  <c r="KD107" i="6" s="1"/>
  <c r="DA107" i="6"/>
  <c r="JX107" i="6" s="1"/>
  <c r="CY107" i="6"/>
  <c r="JT107" i="6" s="1"/>
  <c r="CX107" i="6"/>
  <c r="JV107" i="6" s="1"/>
  <c r="CU107" i="6"/>
  <c r="JP107" i="6" s="1"/>
  <c r="CS107" i="6"/>
  <c r="CP107" i="6"/>
  <c r="JL107" i="6" s="1"/>
  <c r="CO107" i="6"/>
  <c r="JN107" i="6" s="1"/>
  <c r="CI107" i="6"/>
  <c r="JH107" i="6" s="1"/>
  <c r="CG107" i="6"/>
  <c r="JF107" i="6" s="1"/>
  <c r="CF107" i="6"/>
  <c r="JD107" i="6" s="1"/>
  <c r="CC107" i="6"/>
  <c r="IZ107" i="6" s="1"/>
  <c r="CA107" i="6"/>
  <c r="IX107" i="6" s="1"/>
  <c r="BZ107" i="6"/>
  <c r="IV107" i="6" s="1"/>
  <c r="BW107" i="6"/>
  <c r="IR107" i="6" s="1"/>
  <c r="BU107" i="6"/>
  <c r="BT107" i="6"/>
  <c r="BQ107" i="6"/>
  <c r="IN107" i="6" s="1"/>
  <c r="BP107" i="6"/>
  <c r="IP107" i="6" s="1"/>
  <c r="BL107" i="6"/>
  <c r="IJ107" i="6" s="1"/>
  <c r="BJ107" i="6"/>
  <c r="BI107" i="6"/>
  <c r="IF107" i="6" s="1"/>
  <c r="BF107" i="6"/>
  <c r="BG107" i="6" s="1"/>
  <c r="BC107" i="6"/>
  <c r="AY107" i="6"/>
  <c r="IB107" i="6" s="1"/>
  <c r="AW107" i="6"/>
  <c r="AV107" i="6"/>
  <c r="AT107" i="6"/>
  <c r="AR107" i="6"/>
  <c r="AQ107" i="6"/>
  <c r="AM107" i="6"/>
  <c r="HT107" i="6" s="1"/>
  <c r="AK107" i="6"/>
  <c r="AJ107" i="6"/>
  <c r="AG107" i="6"/>
  <c r="HP107" i="6" s="1"/>
  <c r="AF107" i="6"/>
  <c r="K107" i="6"/>
  <c r="L107" i="6" s="1"/>
  <c r="E107" i="6"/>
  <c r="D107" i="6"/>
  <c r="NX106" i="6"/>
  <c r="NV106" i="6"/>
  <c r="NK106" i="6"/>
  <c r="NJ106" i="6"/>
  <c r="NI106" i="6"/>
  <c r="NH106" i="6"/>
  <c r="NF106" i="6"/>
  <c r="ND106" i="6"/>
  <c r="NC106" i="6"/>
  <c r="NA106" i="6"/>
  <c r="MZ106" i="6"/>
  <c r="MY106" i="6"/>
  <c r="MW106" i="6"/>
  <c r="MV106" i="6"/>
  <c r="MO106" i="6"/>
  <c r="NZ107" i="6" s="1"/>
  <c r="GH106" i="6"/>
  <c r="GE106" i="6"/>
  <c r="GD106" i="6"/>
  <c r="GC106" i="6"/>
  <c r="GB106" i="6"/>
  <c r="GA106" i="6"/>
  <c r="FZ106" i="6"/>
  <c r="FY106" i="6"/>
  <c r="FX106" i="6"/>
  <c r="FU106" i="6"/>
  <c r="FS106" i="6"/>
  <c r="MJ106" i="6" s="1"/>
  <c r="FQ106" i="6"/>
  <c r="MF106" i="6" s="1"/>
  <c r="FP106" i="6"/>
  <c r="MH106" i="6" s="1"/>
  <c r="FM106" i="6"/>
  <c r="MB106" i="6" s="1"/>
  <c r="FK106" i="6"/>
  <c r="LX106" i="6" s="1"/>
  <c r="FJ106" i="6"/>
  <c r="LZ106" i="6" s="1"/>
  <c r="FG106" i="6"/>
  <c r="LT106" i="6" s="1"/>
  <c r="FE106" i="6"/>
  <c r="LP106" i="6" s="1"/>
  <c r="FD106" i="6"/>
  <c r="LR106" i="6" s="1"/>
  <c r="FA106" i="6"/>
  <c r="LL106" i="6" s="1"/>
  <c r="EY106" i="6"/>
  <c r="EX106" i="6"/>
  <c r="EU106" i="6"/>
  <c r="LH106" i="6" s="1"/>
  <c r="ET106" i="6"/>
  <c r="LJ106" i="6" s="1"/>
  <c r="EO106" i="6"/>
  <c r="EP106" i="6" s="1"/>
  <c r="LD106" i="6" s="1"/>
  <c r="EN106" i="6"/>
  <c r="EM106" i="6"/>
  <c r="EK106" i="6"/>
  <c r="KZ106" i="6" s="1"/>
  <c r="EJ106" i="6"/>
  <c r="LB106" i="6" s="1"/>
  <c r="EE106" i="6"/>
  <c r="KV106" i="6" s="1"/>
  <c r="EC106" i="6"/>
  <c r="EB106" i="6"/>
  <c r="DW106" i="6"/>
  <c r="KR106" i="6" s="1"/>
  <c r="DV106" i="6"/>
  <c r="KT106" i="6" s="1"/>
  <c r="DR106" i="6"/>
  <c r="KN106" i="6" s="1"/>
  <c r="DP106" i="6"/>
  <c r="DO106" i="6"/>
  <c r="DM106" i="6"/>
  <c r="KJ106" i="6" s="1"/>
  <c r="DL106" i="6"/>
  <c r="KL106" i="6" s="1"/>
  <c r="DG106" i="6"/>
  <c r="KF106" i="6" s="1"/>
  <c r="DE106" i="6"/>
  <c r="KB106" i="6" s="1"/>
  <c r="DD106" i="6"/>
  <c r="KD106" i="6" s="1"/>
  <c r="DA106" i="6"/>
  <c r="JX106" i="6" s="1"/>
  <c r="CY106" i="6"/>
  <c r="JT106" i="6" s="1"/>
  <c r="CX106" i="6"/>
  <c r="JV106" i="6" s="1"/>
  <c r="CU106" i="6"/>
  <c r="JP106" i="6" s="1"/>
  <c r="CS106" i="6"/>
  <c r="CP106" i="6"/>
  <c r="JL106" i="6" s="1"/>
  <c r="CO106" i="6"/>
  <c r="JN106" i="6" s="1"/>
  <c r="CI106" i="6"/>
  <c r="JH106" i="6" s="1"/>
  <c r="CG106" i="6"/>
  <c r="JF106" i="6" s="1"/>
  <c r="CF106" i="6"/>
  <c r="JD106" i="6" s="1"/>
  <c r="CC106" i="6"/>
  <c r="IZ106" i="6" s="1"/>
  <c r="CA106" i="6"/>
  <c r="IX106" i="6" s="1"/>
  <c r="BZ106" i="6"/>
  <c r="IV106" i="6" s="1"/>
  <c r="BW106" i="6"/>
  <c r="IR106" i="6" s="1"/>
  <c r="BU106" i="6"/>
  <c r="BT106" i="6"/>
  <c r="BQ106" i="6"/>
  <c r="IN106" i="6" s="1"/>
  <c r="BP106" i="6"/>
  <c r="IP106" i="6" s="1"/>
  <c r="BL106" i="6"/>
  <c r="IJ106" i="6" s="1"/>
  <c r="BJ106" i="6"/>
  <c r="BI106" i="6"/>
  <c r="IF106" i="6" s="1"/>
  <c r="BF106" i="6"/>
  <c r="BG106" i="6" s="1"/>
  <c r="BC106" i="6"/>
  <c r="AY106" i="6"/>
  <c r="IB106" i="6" s="1"/>
  <c r="AW106" i="6"/>
  <c r="AV106" i="6"/>
  <c r="AT106" i="6"/>
  <c r="AR106" i="6"/>
  <c r="HX106" i="6" s="1"/>
  <c r="AQ106" i="6"/>
  <c r="AM106" i="6"/>
  <c r="HT106" i="6" s="1"/>
  <c r="AK106" i="6"/>
  <c r="AJ106" i="6"/>
  <c r="AG106" i="6"/>
  <c r="HP106" i="6" s="1"/>
  <c r="AF106" i="6"/>
  <c r="K106" i="6"/>
  <c r="L106" i="6" s="1"/>
  <c r="E106" i="6"/>
  <c r="D106" i="6"/>
  <c r="NX105" i="6"/>
  <c r="NV105" i="6"/>
  <c r="NK105" i="6"/>
  <c r="NJ105" i="6"/>
  <c r="NI105" i="6"/>
  <c r="NH105" i="6"/>
  <c r="NF105" i="6"/>
  <c r="ND105" i="6"/>
  <c r="NC105" i="6"/>
  <c r="NA105" i="6"/>
  <c r="MZ105" i="6"/>
  <c r="MY105" i="6"/>
  <c r="MW105" i="6"/>
  <c r="MV105" i="6"/>
  <c r="MO105" i="6"/>
  <c r="NZ106" i="6" s="1"/>
  <c r="GH105" i="6"/>
  <c r="GE105" i="6"/>
  <c r="GD105" i="6"/>
  <c r="GC105" i="6"/>
  <c r="GB105" i="6"/>
  <c r="GA105" i="6"/>
  <c r="FZ105" i="6"/>
  <c r="FY105" i="6"/>
  <c r="FX105" i="6"/>
  <c r="FU105" i="6"/>
  <c r="FS105" i="6"/>
  <c r="MJ105" i="6" s="1"/>
  <c r="FQ105" i="6"/>
  <c r="MF105" i="6" s="1"/>
  <c r="FP105" i="6"/>
  <c r="MH105" i="6" s="1"/>
  <c r="FM105" i="6"/>
  <c r="MB105" i="6" s="1"/>
  <c r="FK105" i="6"/>
  <c r="LX105" i="6" s="1"/>
  <c r="FJ105" i="6"/>
  <c r="LZ105" i="6" s="1"/>
  <c r="FG105" i="6"/>
  <c r="LT105" i="6" s="1"/>
  <c r="FE105" i="6"/>
  <c r="LP105" i="6" s="1"/>
  <c r="FD105" i="6"/>
  <c r="LR105" i="6" s="1"/>
  <c r="FA105" i="6"/>
  <c r="LL105" i="6" s="1"/>
  <c r="EY105" i="6"/>
  <c r="EX105" i="6"/>
  <c r="EU105" i="6"/>
  <c r="LH105" i="6" s="1"/>
  <c r="ET105" i="6"/>
  <c r="LJ105" i="6" s="1"/>
  <c r="EO105" i="6"/>
  <c r="EP105" i="6" s="1"/>
  <c r="LD105" i="6" s="1"/>
  <c r="EN105" i="6"/>
  <c r="EM105" i="6"/>
  <c r="EK105" i="6"/>
  <c r="KZ105" i="6" s="1"/>
  <c r="EJ105" i="6"/>
  <c r="LB105" i="6" s="1"/>
  <c r="EE105" i="6"/>
  <c r="KV105" i="6" s="1"/>
  <c r="EC105" i="6"/>
  <c r="EB105" i="6"/>
  <c r="DW105" i="6"/>
  <c r="KR105" i="6" s="1"/>
  <c r="DV105" i="6"/>
  <c r="KT105" i="6" s="1"/>
  <c r="DR105" i="6"/>
  <c r="KN105" i="6" s="1"/>
  <c r="DP105" i="6"/>
  <c r="DO105" i="6"/>
  <c r="DM105" i="6"/>
  <c r="KJ105" i="6" s="1"/>
  <c r="DL105" i="6"/>
  <c r="KL105" i="6" s="1"/>
  <c r="DG105" i="6"/>
  <c r="KF105" i="6" s="1"/>
  <c r="DE105" i="6"/>
  <c r="KB105" i="6" s="1"/>
  <c r="DD105" i="6"/>
  <c r="KD105" i="6" s="1"/>
  <c r="DA105" i="6"/>
  <c r="JX105" i="6" s="1"/>
  <c r="CY105" i="6"/>
  <c r="JT105" i="6" s="1"/>
  <c r="CX105" i="6"/>
  <c r="JV105" i="6" s="1"/>
  <c r="CU105" i="6"/>
  <c r="JP105" i="6" s="1"/>
  <c r="CS105" i="6"/>
  <c r="CP105" i="6"/>
  <c r="JL105" i="6" s="1"/>
  <c r="CO105" i="6"/>
  <c r="JN105" i="6" s="1"/>
  <c r="CI105" i="6"/>
  <c r="JH105" i="6" s="1"/>
  <c r="CG105" i="6"/>
  <c r="JF105" i="6" s="1"/>
  <c r="CF105" i="6"/>
  <c r="JD105" i="6" s="1"/>
  <c r="CC105" i="6"/>
  <c r="IZ105" i="6" s="1"/>
  <c r="CA105" i="6"/>
  <c r="IX105" i="6" s="1"/>
  <c r="BZ105" i="6"/>
  <c r="IV105" i="6" s="1"/>
  <c r="BW105" i="6"/>
  <c r="IR105" i="6" s="1"/>
  <c r="BU105" i="6"/>
  <c r="BT105" i="6"/>
  <c r="BQ105" i="6"/>
  <c r="IN105" i="6" s="1"/>
  <c r="BP105" i="6"/>
  <c r="IP105" i="6" s="1"/>
  <c r="BL105" i="6"/>
  <c r="IJ105" i="6" s="1"/>
  <c r="BJ105" i="6"/>
  <c r="BI105" i="6"/>
  <c r="IF105" i="6" s="1"/>
  <c r="BF105" i="6"/>
  <c r="BG105" i="6" s="1"/>
  <c r="BC105" i="6"/>
  <c r="AY105" i="6"/>
  <c r="IB105" i="6" s="1"/>
  <c r="AW105" i="6"/>
  <c r="AV105" i="6"/>
  <c r="AT105" i="6"/>
  <c r="AR105" i="6"/>
  <c r="AQ105" i="6"/>
  <c r="AM105" i="6"/>
  <c r="HT105" i="6" s="1"/>
  <c r="AK105" i="6"/>
  <c r="AJ105" i="6"/>
  <c r="AG105" i="6"/>
  <c r="HP105" i="6" s="1"/>
  <c r="AF105" i="6"/>
  <c r="K105" i="6"/>
  <c r="L105" i="6" s="1"/>
  <c r="E105" i="6"/>
  <c r="D105" i="6"/>
  <c r="NX104" i="6"/>
  <c r="NV104" i="6"/>
  <c r="NK104" i="6"/>
  <c r="NJ104" i="6"/>
  <c r="NI104" i="6"/>
  <c r="NH104" i="6"/>
  <c r="NF104" i="6"/>
  <c r="ND104" i="6"/>
  <c r="NC104" i="6"/>
  <c r="NA104" i="6"/>
  <c r="MZ104" i="6"/>
  <c r="MY104" i="6"/>
  <c r="MW104" i="6"/>
  <c r="MV104" i="6"/>
  <c r="MO104" i="6"/>
  <c r="NZ105" i="6" s="1"/>
  <c r="GH104" i="6"/>
  <c r="GE104" i="6"/>
  <c r="GD104" i="6"/>
  <c r="GC104" i="6"/>
  <c r="GB104" i="6"/>
  <c r="GA104" i="6"/>
  <c r="FZ104" i="6"/>
  <c r="FY104" i="6"/>
  <c r="FX104" i="6"/>
  <c r="FU104" i="6"/>
  <c r="FS104" i="6"/>
  <c r="MJ104" i="6" s="1"/>
  <c r="FQ104" i="6"/>
  <c r="MF104" i="6" s="1"/>
  <c r="FP104" i="6"/>
  <c r="MH104" i="6" s="1"/>
  <c r="FM104" i="6"/>
  <c r="MB104" i="6" s="1"/>
  <c r="FK104" i="6"/>
  <c r="LX104" i="6" s="1"/>
  <c r="FJ104" i="6"/>
  <c r="LZ104" i="6" s="1"/>
  <c r="FG104" i="6"/>
  <c r="LT104" i="6" s="1"/>
  <c r="FE104" i="6"/>
  <c r="LP104" i="6" s="1"/>
  <c r="FD104" i="6"/>
  <c r="LR104" i="6" s="1"/>
  <c r="FA104" i="6"/>
  <c r="LL104" i="6" s="1"/>
  <c r="EY104" i="6"/>
  <c r="EX104" i="6"/>
  <c r="EU104" i="6"/>
  <c r="LH104" i="6" s="1"/>
  <c r="ET104" i="6"/>
  <c r="LJ104" i="6" s="1"/>
  <c r="EO104" i="6"/>
  <c r="EP104" i="6" s="1"/>
  <c r="LD104" i="6" s="1"/>
  <c r="EN104" i="6"/>
  <c r="EM104" i="6"/>
  <c r="EK104" i="6"/>
  <c r="KZ104" i="6" s="1"/>
  <c r="EJ104" i="6"/>
  <c r="LB104" i="6" s="1"/>
  <c r="EE104" i="6"/>
  <c r="KV104" i="6" s="1"/>
  <c r="EC104" i="6"/>
  <c r="EB104" i="6"/>
  <c r="DW104" i="6"/>
  <c r="KR104" i="6" s="1"/>
  <c r="DV104" i="6"/>
  <c r="KT104" i="6" s="1"/>
  <c r="DR104" i="6"/>
  <c r="KN104" i="6" s="1"/>
  <c r="DP104" i="6"/>
  <c r="DO104" i="6"/>
  <c r="DM104" i="6"/>
  <c r="KJ104" i="6" s="1"/>
  <c r="DL104" i="6"/>
  <c r="KL104" i="6" s="1"/>
  <c r="DG104" i="6"/>
  <c r="KF104" i="6" s="1"/>
  <c r="DE104" i="6"/>
  <c r="KB104" i="6" s="1"/>
  <c r="DD104" i="6"/>
  <c r="KD104" i="6" s="1"/>
  <c r="DA104" i="6"/>
  <c r="JX104" i="6" s="1"/>
  <c r="CY104" i="6"/>
  <c r="JT104" i="6" s="1"/>
  <c r="CX104" i="6"/>
  <c r="JV104" i="6" s="1"/>
  <c r="CU104" i="6"/>
  <c r="JP104" i="6" s="1"/>
  <c r="CS104" i="6"/>
  <c r="CP104" i="6"/>
  <c r="JL104" i="6" s="1"/>
  <c r="CO104" i="6"/>
  <c r="JN104" i="6" s="1"/>
  <c r="CI104" i="6"/>
  <c r="JH104" i="6" s="1"/>
  <c r="CG104" i="6"/>
  <c r="JF104" i="6" s="1"/>
  <c r="CF104" i="6"/>
  <c r="JD104" i="6" s="1"/>
  <c r="CC104" i="6"/>
  <c r="IZ104" i="6" s="1"/>
  <c r="CA104" i="6"/>
  <c r="IX104" i="6" s="1"/>
  <c r="BZ104" i="6"/>
  <c r="IV104" i="6" s="1"/>
  <c r="BW104" i="6"/>
  <c r="IR104" i="6" s="1"/>
  <c r="BU104" i="6"/>
  <c r="BT104" i="6"/>
  <c r="BQ104" i="6"/>
  <c r="IN104" i="6" s="1"/>
  <c r="BP104" i="6"/>
  <c r="IP104" i="6" s="1"/>
  <c r="BL104" i="6"/>
  <c r="IJ104" i="6" s="1"/>
  <c r="BJ104" i="6"/>
  <c r="BI104" i="6"/>
  <c r="IF104" i="6" s="1"/>
  <c r="BF104" i="6"/>
  <c r="BG104" i="6" s="1"/>
  <c r="BC104" i="6"/>
  <c r="AY104" i="6"/>
  <c r="IB104" i="6" s="1"/>
  <c r="AW104" i="6"/>
  <c r="AV104" i="6"/>
  <c r="AT104" i="6"/>
  <c r="AR104" i="6"/>
  <c r="AQ104" i="6"/>
  <c r="AM104" i="6"/>
  <c r="HT104" i="6" s="1"/>
  <c r="AK104" i="6"/>
  <c r="AJ104" i="6"/>
  <c r="AG104" i="6"/>
  <c r="HP104" i="6" s="1"/>
  <c r="AF104" i="6"/>
  <c r="K104" i="6"/>
  <c r="L104" i="6" s="1"/>
  <c r="E104" i="6"/>
  <c r="D104" i="6"/>
  <c r="NX103" i="6"/>
  <c r="NV103" i="6"/>
  <c r="NK103" i="6"/>
  <c r="NJ103" i="6"/>
  <c r="NI103" i="6"/>
  <c r="NH103" i="6"/>
  <c r="NF103" i="6"/>
  <c r="ND103" i="6"/>
  <c r="NC103" i="6"/>
  <c r="NA103" i="6"/>
  <c r="MZ103" i="6"/>
  <c r="MY103" i="6"/>
  <c r="MW103" i="6"/>
  <c r="MV103" i="6"/>
  <c r="MO103" i="6"/>
  <c r="NZ104" i="6" s="1"/>
  <c r="GH103" i="6"/>
  <c r="GE103" i="6"/>
  <c r="GD103" i="6"/>
  <c r="GC103" i="6"/>
  <c r="GB103" i="6"/>
  <c r="GA103" i="6"/>
  <c r="FZ103" i="6"/>
  <c r="FY103" i="6"/>
  <c r="FX103" i="6"/>
  <c r="FU103" i="6"/>
  <c r="FS103" i="6"/>
  <c r="MJ103" i="6" s="1"/>
  <c r="FQ103" i="6"/>
  <c r="MF103" i="6" s="1"/>
  <c r="FP103" i="6"/>
  <c r="MH103" i="6" s="1"/>
  <c r="FM103" i="6"/>
  <c r="MB103" i="6" s="1"/>
  <c r="FK103" i="6"/>
  <c r="LX103" i="6" s="1"/>
  <c r="FJ103" i="6"/>
  <c r="LZ103" i="6" s="1"/>
  <c r="FG103" i="6"/>
  <c r="LT103" i="6" s="1"/>
  <c r="FE103" i="6"/>
  <c r="LP103" i="6" s="1"/>
  <c r="FD103" i="6"/>
  <c r="LR103" i="6" s="1"/>
  <c r="FA103" i="6"/>
  <c r="LL103" i="6" s="1"/>
  <c r="EY103" i="6"/>
  <c r="EX103" i="6"/>
  <c r="EU103" i="6"/>
  <c r="LH103" i="6" s="1"/>
  <c r="ET103" i="6"/>
  <c r="LJ103" i="6" s="1"/>
  <c r="EO103" i="6"/>
  <c r="EP103" i="6" s="1"/>
  <c r="LD103" i="6" s="1"/>
  <c r="EN103" i="6"/>
  <c r="EM103" i="6"/>
  <c r="EK103" i="6"/>
  <c r="KZ103" i="6" s="1"/>
  <c r="EJ103" i="6"/>
  <c r="LB103" i="6" s="1"/>
  <c r="EE103" i="6"/>
  <c r="KV103" i="6" s="1"/>
  <c r="EC103" i="6"/>
  <c r="EB103" i="6"/>
  <c r="DW103" i="6"/>
  <c r="KR103" i="6" s="1"/>
  <c r="DV103" i="6"/>
  <c r="KT103" i="6" s="1"/>
  <c r="DR103" i="6"/>
  <c r="KN103" i="6" s="1"/>
  <c r="DP103" i="6"/>
  <c r="DO103" i="6"/>
  <c r="DM103" i="6"/>
  <c r="KJ103" i="6" s="1"/>
  <c r="DL103" i="6"/>
  <c r="KL103" i="6" s="1"/>
  <c r="DG103" i="6"/>
  <c r="KF103" i="6" s="1"/>
  <c r="DE103" i="6"/>
  <c r="KB103" i="6" s="1"/>
  <c r="DD103" i="6"/>
  <c r="KD103" i="6" s="1"/>
  <c r="DA103" i="6"/>
  <c r="JX103" i="6" s="1"/>
  <c r="CY103" i="6"/>
  <c r="JT103" i="6" s="1"/>
  <c r="CX103" i="6"/>
  <c r="JV103" i="6" s="1"/>
  <c r="CU103" i="6"/>
  <c r="JP103" i="6" s="1"/>
  <c r="CS103" i="6"/>
  <c r="CP103" i="6"/>
  <c r="JL103" i="6" s="1"/>
  <c r="CO103" i="6"/>
  <c r="JN103" i="6" s="1"/>
  <c r="CI103" i="6"/>
  <c r="JH103" i="6" s="1"/>
  <c r="CG103" i="6"/>
  <c r="JF103" i="6" s="1"/>
  <c r="CF103" i="6"/>
  <c r="JD103" i="6" s="1"/>
  <c r="CC103" i="6"/>
  <c r="IZ103" i="6" s="1"/>
  <c r="CA103" i="6"/>
  <c r="IX103" i="6" s="1"/>
  <c r="BZ103" i="6"/>
  <c r="IV103" i="6" s="1"/>
  <c r="BW103" i="6"/>
  <c r="IR103" i="6" s="1"/>
  <c r="BU103" i="6"/>
  <c r="BT103" i="6"/>
  <c r="BQ103" i="6"/>
  <c r="IN103" i="6" s="1"/>
  <c r="BP103" i="6"/>
  <c r="IP103" i="6" s="1"/>
  <c r="BL103" i="6"/>
  <c r="IJ103" i="6" s="1"/>
  <c r="BJ103" i="6"/>
  <c r="BI103" i="6"/>
  <c r="IF103" i="6" s="1"/>
  <c r="BF103" i="6"/>
  <c r="BG103" i="6" s="1"/>
  <c r="BC103" i="6"/>
  <c r="AY103" i="6"/>
  <c r="IB103" i="6" s="1"/>
  <c r="AW103" i="6"/>
  <c r="AV103" i="6"/>
  <c r="AT103" i="6"/>
  <c r="AR103" i="6"/>
  <c r="AQ103" i="6"/>
  <c r="AM103" i="6"/>
  <c r="HT103" i="6" s="1"/>
  <c r="AK103" i="6"/>
  <c r="AJ103" i="6"/>
  <c r="AG103" i="6"/>
  <c r="HP103" i="6" s="1"/>
  <c r="AF103" i="6"/>
  <c r="K103" i="6"/>
  <c r="L103" i="6" s="1"/>
  <c r="E103" i="6"/>
  <c r="D103" i="6"/>
  <c r="NX102" i="6"/>
  <c r="NV102" i="6"/>
  <c r="NK102" i="6"/>
  <c r="NJ102" i="6"/>
  <c r="NI102" i="6"/>
  <c r="NH102" i="6"/>
  <c r="NF102" i="6"/>
  <c r="ND102" i="6"/>
  <c r="NC102" i="6"/>
  <c r="NA102" i="6"/>
  <c r="MZ102" i="6"/>
  <c r="MY102" i="6"/>
  <c r="MW102" i="6"/>
  <c r="MV102" i="6"/>
  <c r="MO102" i="6"/>
  <c r="NZ103" i="6" s="1"/>
  <c r="GH102" i="6"/>
  <c r="GE102" i="6"/>
  <c r="GD102" i="6"/>
  <c r="GC102" i="6"/>
  <c r="GB102" i="6"/>
  <c r="GA102" i="6"/>
  <c r="FZ102" i="6"/>
  <c r="FY102" i="6"/>
  <c r="FX102" i="6"/>
  <c r="FU102" i="6"/>
  <c r="FS102" i="6"/>
  <c r="MJ102" i="6" s="1"/>
  <c r="FQ102" i="6"/>
  <c r="MF102" i="6" s="1"/>
  <c r="FP102" i="6"/>
  <c r="MH102" i="6" s="1"/>
  <c r="FM102" i="6"/>
  <c r="MB102" i="6" s="1"/>
  <c r="FK102" i="6"/>
  <c r="LX102" i="6" s="1"/>
  <c r="FJ102" i="6"/>
  <c r="LZ102" i="6" s="1"/>
  <c r="FG102" i="6"/>
  <c r="LT102" i="6" s="1"/>
  <c r="FE102" i="6"/>
  <c r="LP102" i="6" s="1"/>
  <c r="FD102" i="6"/>
  <c r="LR102" i="6" s="1"/>
  <c r="FA102" i="6"/>
  <c r="LL102" i="6" s="1"/>
  <c r="EY102" i="6"/>
  <c r="EX102" i="6"/>
  <c r="EU102" i="6"/>
  <c r="LH102" i="6" s="1"/>
  <c r="ET102" i="6"/>
  <c r="LJ102" i="6" s="1"/>
  <c r="EO102" i="6"/>
  <c r="EP102" i="6" s="1"/>
  <c r="LD102" i="6" s="1"/>
  <c r="EN102" i="6"/>
  <c r="EM102" i="6"/>
  <c r="EK102" i="6"/>
  <c r="KZ102" i="6" s="1"/>
  <c r="EJ102" i="6"/>
  <c r="LB102" i="6" s="1"/>
  <c r="EE102" i="6"/>
  <c r="KV102" i="6" s="1"/>
  <c r="EC102" i="6"/>
  <c r="EB102" i="6"/>
  <c r="DW102" i="6"/>
  <c r="KR102" i="6" s="1"/>
  <c r="DV102" i="6"/>
  <c r="KT102" i="6" s="1"/>
  <c r="DR102" i="6"/>
  <c r="KN102" i="6" s="1"/>
  <c r="DP102" i="6"/>
  <c r="DO102" i="6"/>
  <c r="DM102" i="6"/>
  <c r="KJ102" i="6" s="1"/>
  <c r="DL102" i="6"/>
  <c r="KL102" i="6" s="1"/>
  <c r="DG102" i="6"/>
  <c r="KF102" i="6" s="1"/>
  <c r="DE102" i="6"/>
  <c r="KB102" i="6" s="1"/>
  <c r="DD102" i="6"/>
  <c r="KD102" i="6" s="1"/>
  <c r="DA102" i="6"/>
  <c r="JX102" i="6" s="1"/>
  <c r="CY102" i="6"/>
  <c r="JT102" i="6" s="1"/>
  <c r="CX102" i="6"/>
  <c r="JV102" i="6" s="1"/>
  <c r="CU102" i="6"/>
  <c r="JP102" i="6" s="1"/>
  <c r="CS102" i="6"/>
  <c r="CP102" i="6"/>
  <c r="JL102" i="6" s="1"/>
  <c r="CO102" i="6"/>
  <c r="JN102" i="6" s="1"/>
  <c r="CI102" i="6"/>
  <c r="JH102" i="6" s="1"/>
  <c r="CG102" i="6"/>
  <c r="JF102" i="6" s="1"/>
  <c r="CF102" i="6"/>
  <c r="JD102" i="6" s="1"/>
  <c r="CC102" i="6"/>
  <c r="IZ102" i="6" s="1"/>
  <c r="CA102" i="6"/>
  <c r="IX102" i="6" s="1"/>
  <c r="BZ102" i="6"/>
  <c r="IV102" i="6" s="1"/>
  <c r="BW102" i="6"/>
  <c r="IR102" i="6" s="1"/>
  <c r="BU102" i="6"/>
  <c r="BT102" i="6"/>
  <c r="BQ102" i="6"/>
  <c r="IN102" i="6" s="1"/>
  <c r="BP102" i="6"/>
  <c r="IP102" i="6" s="1"/>
  <c r="BL102" i="6"/>
  <c r="IJ102" i="6" s="1"/>
  <c r="BJ102" i="6"/>
  <c r="BI102" i="6"/>
  <c r="IF102" i="6" s="1"/>
  <c r="BF102" i="6"/>
  <c r="BG102" i="6" s="1"/>
  <c r="BC102" i="6"/>
  <c r="AY102" i="6"/>
  <c r="IB102" i="6" s="1"/>
  <c r="AW102" i="6"/>
  <c r="AV102" i="6"/>
  <c r="AT102" i="6"/>
  <c r="AR102" i="6"/>
  <c r="AQ102" i="6"/>
  <c r="AM102" i="6"/>
  <c r="HT102" i="6" s="1"/>
  <c r="AK102" i="6"/>
  <c r="AJ102" i="6"/>
  <c r="AG102" i="6"/>
  <c r="HP102" i="6" s="1"/>
  <c r="AF102" i="6"/>
  <c r="K102" i="6"/>
  <c r="L102" i="6" s="1"/>
  <c r="E102" i="6"/>
  <c r="D102" i="6"/>
  <c r="NX101" i="6"/>
  <c r="NV101" i="6"/>
  <c r="NK101" i="6"/>
  <c r="NJ101" i="6"/>
  <c r="NI101" i="6"/>
  <c r="NH101" i="6"/>
  <c r="NF101" i="6"/>
  <c r="ND101" i="6"/>
  <c r="NC101" i="6"/>
  <c r="NA101" i="6"/>
  <c r="MZ101" i="6"/>
  <c r="MY101" i="6"/>
  <c r="MW101" i="6"/>
  <c r="MV101" i="6"/>
  <c r="MO101" i="6"/>
  <c r="NZ102" i="6" s="1"/>
  <c r="GH101" i="6"/>
  <c r="GE101" i="6"/>
  <c r="GD101" i="6"/>
  <c r="GC101" i="6"/>
  <c r="GB101" i="6"/>
  <c r="GA101" i="6"/>
  <c r="FZ101" i="6"/>
  <c r="FY101" i="6"/>
  <c r="FX101" i="6"/>
  <c r="FU101" i="6"/>
  <c r="FS101" i="6"/>
  <c r="MJ101" i="6" s="1"/>
  <c r="FQ101" i="6"/>
  <c r="MF101" i="6" s="1"/>
  <c r="FP101" i="6"/>
  <c r="MH101" i="6" s="1"/>
  <c r="FM101" i="6"/>
  <c r="MB101" i="6" s="1"/>
  <c r="FK101" i="6"/>
  <c r="LX101" i="6" s="1"/>
  <c r="FJ101" i="6"/>
  <c r="LZ101" i="6" s="1"/>
  <c r="FG101" i="6"/>
  <c r="LT101" i="6" s="1"/>
  <c r="FE101" i="6"/>
  <c r="LP101" i="6" s="1"/>
  <c r="FD101" i="6"/>
  <c r="LR101" i="6" s="1"/>
  <c r="FA101" i="6"/>
  <c r="LL101" i="6" s="1"/>
  <c r="EY101" i="6"/>
  <c r="EX101" i="6"/>
  <c r="EU101" i="6"/>
  <c r="LH101" i="6" s="1"/>
  <c r="ET101" i="6"/>
  <c r="LJ101" i="6" s="1"/>
  <c r="EO101" i="6"/>
  <c r="EP101" i="6" s="1"/>
  <c r="LD101" i="6" s="1"/>
  <c r="EN101" i="6"/>
  <c r="EM101" i="6"/>
  <c r="EK101" i="6"/>
  <c r="KZ101" i="6" s="1"/>
  <c r="EJ101" i="6"/>
  <c r="LB101" i="6" s="1"/>
  <c r="EE101" i="6"/>
  <c r="KV101" i="6" s="1"/>
  <c r="EC101" i="6"/>
  <c r="EB101" i="6"/>
  <c r="DW101" i="6"/>
  <c r="KR101" i="6" s="1"/>
  <c r="DV101" i="6"/>
  <c r="KT101" i="6" s="1"/>
  <c r="DR101" i="6"/>
  <c r="KN101" i="6" s="1"/>
  <c r="DP101" i="6"/>
  <c r="DO101" i="6"/>
  <c r="DM101" i="6"/>
  <c r="KJ101" i="6" s="1"/>
  <c r="DL101" i="6"/>
  <c r="KL101" i="6" s="1"/>
  <c r="DG101" i="6"/>
  <c r="KF101" i="6" s="1"/>
  <c r="DE101" i="6"/>
  <c r="KB101" i="6" s="1"/>
  <c r="DD101" i="6"/>
  <c r="KD101" i="6" s="1"/>
  <c r="DA101" i="6"/>
  <c r="JX101" i="6" s="1"/>
  <c r="CY101" i="6"/>
  <c r="JT101" i="6" s="1"/>
  <c r="CX101" i="6"/>
  <c r="JV101" i="6" s="1"/>
  <c r="CU101" i="6"/>
  <c r="JP101" i="6" s="1"/>
  <c r="CS101" i="6"/>
  <c r="CP101" i="6"/>
  <c r="JL101" i="6" s="1"/>
  <c r="CO101" i="6"/>
  <c r="JN101" i="6" s="1"/>
  <c r="CI101" i="6"/>
  <c r="JH101" i="6" s="1"/>
  <c r="CG101" i="6"/>
  <c r="JF101" i="6" s="1"/>
  <c r="CF101" i="6"/>
  <c r="JD101" i="6" s="1"/>
  <c r="CC101" i="6"/>
  <c r="IZ101" i="6" s="1"/>
  <c r="CA101" i="6"/>
  <c r="IX101" i="6" s="1"/>
  <c r="BZ101" i="6"/>
  <c r="IV101" i="6" s="1"/>
  <c r="BW101" i="6"/>
  <c r="IR101" i="6" s="1"/>
  <c r="BU101" i="6"/>
  <c r="BT101" i="6"/>
  <c r="BQ101" i="6"/>
  <c r="IN101" i="6" s="1"/>
  <c r="BP101" i="6"/>
  <c r="IP101" i="6" s="1"/>
  <c r="BL101" i="6"/>
  <c r="IJ101" i="6" s="1"/>
  <c r="BJ101" i="6"/>
  <c r="BI101" i="6"/>
  <c r="IF101" i="6" s="1"/>
  <c r="BF101" i="6"/>
  <c r="BG101" i="6" s="1"/>
  <c r="BC101" i="6"/>
  <c r="AY101" i="6"/>
  <c r="IB101" i="6" s="1"/>
  <c r="AW101" i="6"/>
  <c r="AV101" i="6"/>
  <c r="AT101" i="6"/>
  <c r="AR101" i="6"/>
  <c r="AQ101" i="6"/>
  <c r="AM101" i="6"/>
  <c r="HT101" i="6" s="1"/>
  <c r="AK101" i="6"/>
  <c r="AJ101" i="6"/>
  <c r="AG101" i="6"/>
  <c r="HP101" i="6" s="1"/>
  <c r="AF101" i="6"/>
  <c r="K101" i="6"/>
  <c r="L101" i="6" s="1"/>
  <c r="E101" i="6"/>
  <c r="D101" i="6"/>
  <c r="NX100" i="6"/>
  <c r="NV100" i="6"/>
  <c r="NK100" i="6"/>
  <c r="NJ100" i="6"/>
  <c r="NI100" i="6"/>
  <c r="NH100" i="6"/>
  <c r="NF100" i="6"/>
  <c r="ND100" i="6"/>
  <c r="NC100" i="6"/>
  <c r="NA100" i="6"/>
  <c r="MZ100" i="6"/>
  <c r="MY100" i="6"/>
  <c r="MW100" i="6"/>
  <c r="MV100" i="6"/>
  <c r="MO100" i="6"/>
  <c r="NZ101" i="6" s="1"/>
  <c r="GH100" i="6"/>
  <c r="GE100" i="6"/>
  <c r="GD100" i="6"/>
  <c r="GC100" i="6"/>
  <c r="GB100" i="6"/>
  <c r="GA100" i="6"/>
  <c r="FZ100" i="6"/>
  <c r="FY100" i="6"/>
  <c r="FX100" i="6"/>
  <c r="FU100" i="6"/>
  <c r="FS100" i="6"/>
  <c r="MJ100" i="6" s="1"/>
  <c r="FQ100" i="6"/>
  <c r="MF100" i="6" s="1"/>
  <c r="FP100" i="6"/>
  <c r="MH100" i="6" s="1"/>
  <c r="FM100" i="6"/>
  <c r="MB100" i="6" s="1"/>
  <c r="FK100" i="6"/>
  <c r="LX100" i="6" s="1"/>
  <c r="FJ100" i="6"/>
  <c r="LZ100" i="6" s="1"/>
  <c r="FG100" i="6"/>
  <c r="LT100" i="6" s="1"/>
  <c r="FE100" i="6"/>
  <c r="LP100" i="6" s="1"/>
  <c r="FD100" i="6"/>
  <c r="LR100" i="6" s="1"/>
  <c r="FA100" i="6"/>
  <c r="LL100" i="6" s="1"/>
  <c r="EY100" i="6"/>
  <c r="EX100" i="6"/>
  <c r="EU100" i="6"/>
  <c r="LH100" i="6" s="1"/>
  <c r="ET100" i="6"/>
  <c r="LJ100" i="6" s="1"/>
  <c r="EO100" i="6"/>
  <c r="EP100" i="6" s="1"/>
  <c r="LD100" i="6" s="1"/>
  <c r="EN100" i="6"/>
  <c r="EM100" i="6"/>
  <c r="EK100" i="6"/>
  <c r="KZ100" i="6" s="1"/>
  <c r="EJ100" i="6"/>
  <c r="LB100" i="6" s="1"/>
  <c r="EE100" i="6"/>
  <c r="KV100" i="6" s="1"/>
  <c r="EC100" i="6"/>
  <c r="EB100" i="6"/>
  <c r="DW100" i="6"/>
  <c r="KR100" i="6" s="1"/>
  <c r="DV100" i="6"/>
  <c r="KT100" i="6" s="1"/>
  <c r="DR100" i="6"/>
  <c r="KN100" i="6" s="1"/>
  <c r="DP100" i="6"/>
  <c r="DO100" i="6"/>
  <c r="DM100" i="6"/>
  <c r="KJ100" i="6" s="1"/>
  <c r="DL100" i="6"/>
  <c r="KL100" i="6" s="1"/>
  <c r="DG100" i="6"/>
  <c r="KF100" i="6" s="1"/>
  <c r="DE100" i="6"/>
  <c r="KB100" i="6" s="1"/>
  <c r="DD100" i="6"/>
  <c r="KD100" i="6" s="1"/>
  <c r="DA100" i="6"/>
  <c r="JX100" i="6" s="1"/>
  <c r="CY100" i="6"/>
  <c r="JT100" i="6" s="1"/>
  <c r="CX100" i="6"/>
  <c r="JV100" i="6" s="1"/>
  <c r="CU100" i="6"/>
  <c r="JP100" i="6" s="1"/>
  <c r="CS100" i="6"/>
  <c r="CP100" i="6"/>
  <c r="JL100" i="6" s="1"/>
  <c r="CO100" i="6"/>
  <c r="JN100" i="6" s="1"/>
  <c r="CI100" i="6"/>
  <c r="JH100" i="6" s="1"/>
  <c r="CG100" i="6"/>
  <c r="JF100" i="6" s="1"/>
  <c r="CF100" i="6"/>
  <c r="JD100" i="6" s="1"/>
  <c r="CC100" i="6"/>
  <c r="IZ100" i="6" s="1"/>
  <c r="CA100" i="6"/>
  <c r="IX100" i="6" s="1"/>
  <c r="BZ100" i="6"/>
  <c r="IV100" i="6" s="1"/>
  <c r="BW100" i="6"/>
  <c r="IR100" i="6" s="1"/>
  <c r="BU100" i="6"/>
  <c r="BT100" i="6"/>
  <c r="BQ100" i="6"/>
  <c r="IN100" i="6" s="1"/>
  <c r="BP100" i="6"/>
  <c r="IP100" i="6" s="1"/>
  <c r="BL100" i="6"/>
  <c r="IJ100" i="6" s="1"/>
  <c r="BJ100" i="6"/>
  <c r="BI100" i="6"/>
  <c r="IF100" i="6" s="1"/>
  <c r="BF100" i="6"/>
  <c r="BG100" i="6" s="1"/>
  <c r="BC100" i="6"/>
  <c r="AY100" i="6"/>
  <c r="IB100" i="6" s="1"/>
  <c r="AW100" i="6"/>
  <c r="AV100" i="6"/>
  <c r="AT100" i="6"/>
  <c r="AR100" i="6"/>
  <c r="AQ100" i="6"/>
  <c r="AM100" i="6"/>
  <c r="HT100" i="6" s="1"/>
  <c r="AK100" i="6"/>
  <c r="AJ100" i="6"/>
  <c r="AG100" i="6"/>
  <c r="HP100" i="6" s="1"/>
  <c r="AF100" i="6"/>
  <c r="K100" i="6"/>
  <c r="L100" i="6" s="1"/>
  <c r="E100" i="6"/>
  <c r="D100" i="6"/>
  <c r="NX99" i="6"/>
  <c r="NV99" i="6"/>
  <c r="NK99" i="6"/>
  <c r="NJ99" i="6"/>
  <c r="NI99" i="6"/>
  <c r="NH99" i="6"/>
  <c r="NF99" i="6"/>
  <c r="ND99" i="6"/>
  <c r="NC99" i="6"/>
  <c r="NA99" i="6"/>
  <c r="MZ99" i="6"/>
  <c r="MY99" i="6"/>
  <c r="MW99" i="6"/>
  <c r="MV99" i="6"/>
  <c r="MO99" i="6"/>
  <c r="NZ100" i="6" s="1"/>
  <c r="GH99" i="6"/>
  <c r="GE99" i="6"/>
  <c r="GD99" i="6"/>
  <c r="GC99" i="6"/>
  <c r="GB99" i="6"/>
  <c r="GA99" i="6"/>
  <c r="FZ99" i="6"/>
  <c r="FY99" i="6"/>
  <c r="FX99" i="6"/>
  <c r="FU99" i="6"/>
  <c r="FS99" i="6"/>
  <c r="MJ99" i="6" s="1"/>
  <c r="FQ99" i="6"/>
  <c r="MF99" i="6" s="1"/>
  <c r="FP99" i="6"/>
  <c r="MH99" i="6" s="1"/>
  <c r="FM99" i="6"/>
  <c r="MB99" i="6" s="1"/>
  <c r="FK99" i="6"/>
  <c r="LX99" i="6" s="1"/>
  <c r="FJ99" i="6"/>
  <c r="LZ99" i="6" s="1"/>
  <c r="FG99" i="6"/>
  <c r="LT99" i="6" s="1"/>
  <c r="FE99" i="6"/>
  <c r="LP99" i="6" s="1"/>
  <c r="FD99" i="6"/>
  <c r="LR99" i="6" s="1"/>
  <c r="FA99" i="6"/>
  <c r="LL99" i="6" s="1"/>
  <c r="EY99" i="6"/>
  <c r="EX99" i="6"/>
  <c r="EU99" i="6"/>
  <c r="LH99" i="6" s="1"/>
  <c r="ET99" i="6"/>
  <c r="LJ99" i="6" s="1"/>
  <c r="EO99" i="6"/>
  <c r="EP99" i="6" s="1"/>
  <c r="LD99" i="6" s="1"/>
  <c r="EN99" i="6"/>
  <c r="EM99" i="6"/>
  <c r="EK99" i="6"/>
  <c r="KZ99" i="6" s="1"/>
  <c r="EJ99" i="6"/>
  <c r="LB99" i="6" s="1"/>
  <c r="EE99" i="6"/>
  <c r="KV99" i="6" s="1"/>
  <c r="EC99" i="6"/>
  <c r="EB99" i="6"/>
  <c r="DW99" i="6"/>
  <c r="KR99" i="6" s="1"/>
  <c r="DV99" i="6"/>
  <c r="KT99" i="6" s="1"/>
  <c r="DR99" i="6"/>
  <c r="KN99" i="6" s="1"/>
  <c r="DP99" i="6"/>
  <c r="DO99" i="6"/>
  <c r="DM99" i="6"/>
  <c r="KJ99" i="6" s="1"/>
  <c r="DL99" i="6"/>
  <c r="KL99" i="6" s="1"/>
  <c r="DG99" i="6"/>
  <c r="KF99" i="6" s="1"/>
  <c r="DE99" i="6"/>
  <c r="KB99" i="6" s="1"/>
  <c r="DD99" i="6"/>
  <c r="KD99" i="6" s="1"/>
  <c r="DA99" i="6"/>
  <c r="JX99" i="6" s="1"/>
  <c r="CY99" i="6"/>
  <c r="JT99" i="6" s="1"/>
  <c r="CX99" i="6"/>
  <c r="JV99" i="6" s="1"/>
  <c r="CU99" i="6"/>
  <c r="JP99" i="6" s="1"/>
  <c r="CS99" i="6"/>
  <c r="CP99" i="6"/>
  <c r="JL99" i="6" s="1"/>
  <c r="CO99" i="6"/>
  <c r="JN99" i="6" s="1"/>
  <c r="CI99" i="6"/>
  <c r="JH99" i="6" s="1"/>
  <c r="CG99" i="6"/>
  <c r="JF99" i="6" s="1"/>
  <c r="CF99" i="6"/>
  <c r="JD99" i="6" s="1"/>
  <c r="CC99" i="6"/>
  <c r="IZ99" i="6" s="1"/>
  <c r="CA99" i="6"/>
  <c r="IX99" i="6" s="1"/>
  <c r="BZ99" i="6"/>
  <c r="IV99" i="6" s="1"/>
  <c r="BW99" i="6"/>
  <c r="IR99" i="6" s="1"/>
  <c r="BU99" i="6"/>
  <c r="BT99" i="6"/>
  <c r="BQ99" i="6"/>
  <c r="IN99" i="6" s="1"/>
  <c r="BP99" i="6"/>
  <c r="IP99" i="6" s="1"/>
  <c r="BL99" i="6"/>
  <c r="IJ99" i="6" s="1"/>
  <c r="BJ99" i="6"/>
  <c r="BI99" i="6"/>
  <c r="IF99" i="6" s="1"/>
  <c r="BF99" i="6"/>
  <c r="BG99" i="6" s="1"/>
  <c r="BC99" i="6"/>
  <c r="AY99" i="6"/>
  <c r="IB99" i="6" s="1"/>
  <c r="AW99" i="6"/>
  <c r="AV99" i="6"/>
  <c r="AT99" i="6"/>
  <c r="AR99" i="6"/>
  <c r="AQ99" i="6"/>
  <c r="AM99" i="6"/>
  <c r="HT99" i="6" s="1"/>
  <c r="AK99" i="6"/>
  <c r="AJ99" i="6"/>
  <c r="AG99" i="6"/>
  <c r="HP99" i="6" s="1"/>
  <c r="AF99" i="6"/>
  <c r="K99" i="6"/>
  <c r="L99" i="6" s="1"/>
  <c r="E99" i="6"/>
  <c r="D99" i="6"/>
  <c r="NX98" i="6"/>
  <c r="NV98" i="6"/>
  <c r="NK98" i="6"/>
  <c r="NJ98" i="6"/>
  <c r="NI98" i="6"/>
  <c r="NH98" i="6"/>
  <c r="NF98" i="6"/>
  <c r="ND98" i="6"/>
  <c r="NC98" i="6"/>
  <c r="NA98" i="6"/>
  <c r="MZ98" i="6"/>
  <c r="MY98" i="6"/>
  <c r="MW98" i="6"/>
  <c r="MV98" i="6"/>
  <c r="MO98" i="6"/>
  <c r="NZ99" i="6" s="1"/>
  <c r="GH98" i="6"/>
  <c r="GE98" i="6"/>
  <c r="GD98" i="6"/>
  <c r="GC98" i="6"/>
  <c r="GB98" i="6"/>
  <c r="GA98" i="6"/>
  <c r="FZ98" i="6"/>
  <c r="FY98" i="6"/>
  <c r="FX98" i="6"/>
  <c r="FU98" i="6"/>
  <c r="FS98" i="6"/>
  <c r="MJ98" i="6" s="1"/>
  <c r="FQ98" i="6"/>
  <c r="MF98" i="6" s="1"/>
  <c r="FP98" i="6"/>
  <c r="MH98" i="6" s="1"/>
  <c r="FM98" i="6"/>
  <c r="MB98" i="6" s="1"/>
  <c r="FK98" i="6"/>
  <c r="LX98" i="6" s="1"/>
  <c r="FJ98" i="6"/>
  <c r="LZ98" i="6" s="1"/>
  <c r="FG98" i="6"/>
  <c r="LT98" i="6" s="1"/>
  <c r="FE98" i="6"/>
  <c r="LP98" i="6" s="1"/>
  <c r="FD98" i="6"/>
  <c r="LR98" i="6" s="1"/>
  <c r="FA98" i="6"/>
  <c r="LL98" i="6" s="1"/>
  <c r="EY98" i="6"/>
  <c r="EX98" i="6"/>
  <c r="EU98" i="6"/>
  <c r="LH98" i="6" s="1"/>
  <c r="ET98" i="6"/>
  <c r="LJ98" i="6" s="1"/>
  <c r="EO98" i="6"/>
  <c r="EP98" i="6" s="1"/>
  <c r="LD98" i="6" s="1"/>
  <c r="EN98" i="6"/>
  <c r="EM98" i="6"/>
  <c r="EK98" i="6"/>
  <c r="KZ98" i="6" s="1"/>
  <c r="EJ98" i="6"/>
  <c r="LB98" i="6" s="1"/>
  <c r="EE98" i="6"/>
  <c r="KV98" i="6" s="1"/>
  <c r="EC98" i="6"/>
  <c r="EB98" i="6"/>
  <c r="DW98" i="6"/>
  <c r="KR98" i="6" s="1"/>
  <c r="DV98" i="6"/>
  <c r="KT98" i="6" s="1"/>
  <c r="DR98" i="6"/>
  <c r="KN98" i="6" s="1"/>
  <c r="DP98" i="6"/>
  <c r="DO98" i="6"/>
  <c r="DM98" i="6"/>
  <c r="KJ98" i="6" s="1"/>
  <c r="DL98" i="6"/>
  <c r="KL98" i="6" s="1"/>
  <c r="DG98" i="6"/>
  <c r="KF98" i="6" s="1"/>
  <c r="DE98" i="6"/>
  <c r="KB98" i="6" s="1"/>
  <c r="DD98" i="6"/>
  <c r="KD98" i="6" s="1"/>
  <c r="DA98" i="6"/>
  <c r="JX98" i="6" s="1"/>
  <c r="CY98" i="6"/>
  <c r="JT98" i="6" s="1"/>
  <c r="CX98" i="6"/>
  <c r="JV98" i="6" s="1"/>
  <c r="CU98" i="6"/>
  <c r="JP98" i="6" s="1"/>
  <c r="CS98" i="6"/>
  <c r="CP98" i="6"/>
  <c r="JL98" i="6" s="1"/>
  <c r="CO98" i="6"/>
  <c r="JN98" i="6" s="1"/>
  <c r="CI98" i="6"/>
  <c r="JH98" i="6" s="1"/>
  <c r="CG98" i="6"/>
  <c r="JF98" i="6" s="1"/>
  <c r="CF98" i="6"/>
  <c r="JD98" i="6" s="1"/>
  <c r="CC98" i="6"/>
  <c r="IZ98" i="6" s="1"/>
  <c r="CA98" i="6"/>
  <c r="IX98" i="6" s="1"/>
  <c r="BZ98" i="6"/>
  <c r="IV98" i="6" s="1"/>
  <c r="BW98" i="6"/>
  <c r="IR98" i="6" s="1"/>
  <c r="BU98" i="6"/>
  <c r="BT98" i="6"/>
  <c r="BQ98" i="6"/>
  <c r="IN98" i="6" s="1"/>
  <c r="BP98" i="6"/>
  <c r="IP98" i="6" s="1"/>
  <c r="BL98" i="6"/>
  <c r="IJ98" i="6" s="1"/>
  <c r="BJ98" i="6"/>
  <c r="BI98" i="6"/>
  <c r="IF98" i="6" s="1"/>
  <c r="BF98" i="6"/>
  <c r="BG98" i="6" s="1"/>
  <c r="BC98" i="6"/>
  <c r="AY98" i="6"/>
  <c r="IB98" i="6" s="1"/>
  <c r="AW98" i="6"/>
  <c r="AV98" i="6"/>
  <c r="AT98" i="6"/>
  <c r="AR98" i="6"/>
  <c r="HX98" i="6" s="1"/>
  <c r="AQ98" i="6"/>
  <c r="AM98" i="6"/>
  <c r="HT98" i="6" s="1"/>
  <c r="AK98" i="6"/>
  <c r="AJ98" i="6"/>
  <c r="AG98" i="6"/>
  <c r="HP98" i="6" s="1"/>
  <c r="AF98" i="6"/>
  <c r="GG98" i="6" s="1"/>
  <c r="K98" i="6"/>
  <c r="L98" i="6" s="1"/>
  <c r="MQ98" i="6" s="1"/>
  <c r="OB99" i="6" s="1"/>
  <c r="E98" i="6"/>
  <c r="D98" i="6"/>
  <c r="NX97" i="6"/>
  <c r="NV97" i="6"/>
  <c r="NK97" i="6"/>
  <c r="NJ97" i="6"/>
  <c r="NI97" i="6"/>
  <c r="NH97" i="6"/>
  <c r="NF97" i="6"/>
  <c r="ND97" i="6"/>
  <c r="NC97" i="6"/>
  <c r="NA97" i="6"/>
  <c r="MZ97" i="6"/>
  <c r="MY97" i="6"/>
  <c r="MW97" i="6"/>
  <c r="MV97" i="6"/>
  <c r="MO97" i="6"/>
  <c r="NZ98" i="6" s="1"/>
  <c r="GH97" i="6"/>
  <c r="GE97" i="6"/>
  <c r="GD97" i="6"/>
  <c r="GC97" i="6"/>
  <c r="GB97" i="6"/>
  <c r="GA97" i="6"/>
  <c r="FZ97" i="6"/>
  <c r="FY97" i="6"/>
  <c r="FX97" i="6"/>
  <c r="FU97" i="6"/>
  <c r="FS97" i="6"/>
  <c r="MJ97" i="6" s="1"/>
  <c r="FQ97" i="6"/>
  <c r="MF97" i="6" s="1"/>
  <c r="FP97" i="6"/>
  <c r="MH97" i="6" s="1"/>
  <c r="FM97" i="6"/>
  <c r="MB97" i="6" s="1"/>
  <c r="FK97" i="6"/>
  <c r="LX97" i="6" s="1"/>
  <c r="FJ97" i="6"/>
  <c r="LZ97" i="6" s="1"/>
  <c r="FG97" i="6"/>
  <c r="LT97" i="6" s="1"/>
  <c r="FE97" i="6"/>
  <c r="LP97" i="6" s="1"/>
  <c r="FD97" i="6"/>
  <c r="LR97" i="6" s="1"/>
  <c r="FA97" i="6"/>
  <c r="LL97" i="6" s="1"/>
  <c r="EY97" i="6"/>
  <c r="EX97" i="6"/>
  <c r="EU97" i="6"/>
  <c r="LH97" i="6" s="1"/>
  <c r="ET97" i="6"/>
  <c r="LJ97" i="6" s="1"/>
  <c r="EO97" i="6"/>
  <c r="EP97" i="6" s="1"/>
  <c r="LD97" i="6" s="1"/>
  <c r="EN97" i="6"/>
  <c r="EM97" i="6"/>
  <c r="EK97" i="6"/>
  <c r="KZ97" i="6" s="1"/>
  <c r="EJ97" i="6"/>
  <c r="LB97" i="6" s="1"/>
  <c r="EE97" i="6"/>
  <c r="KV97" i="6" s="1"/>
  <c r="EC97" i="6"/>
  <c r="EB97" i="6"/>
  <c r="DW97" i="6"/>
  <c r="KR97" i="6" s="1"/>
  <c r="DV97" i="6"/>
  <c r="KT97" i="6" s="1"/>
  <c r="DR97" i="6"/>
  <c r="KN97" i="6" s="1"/>
  <c r="DP97" i="6"/>
  <c r="DO97" i="6"/>
  <c r="DM97" i="6"/>
  <c r="KJ97" i="6" s="1"/>
  <c r="DL97" i="6"/>
  <c r="KL97" i="6" s="1"/>
  <c r="DG97" i="6"/>
  <c r="KF97" i="6" s="1"/>
  <c r="DE97" i="6"/>
  <c r="KB97" i="6" s="1"/>
  <c r="DD97" i="6"/>
  <c r="KD97" i="6" s="1"/>
  <c r="DA97" i="6"/>
  <c r="JX97" i="6" s="1"/>
  <c r="CY97" i="6"/>
  <c r="JT97" i="6" s="1"/>
  <c r="CX97" i="6"/>
  <c r="JV97" i="6" s="1"/>
  <c r="CU97" i="6"/>
  <c r="JP97" i="6" s="1"/>
  <c r="CS97" i="6"/>
  <c r="CP97" i="6"/>
  <c r="JL97" i="6" s="1"/>
  <c r="CO97" i="6"/>
  <c r="JN97" i="6" s="1"/>
  <c r="CI97" i="6"/>
  <c r="JH97" i="6" s="1"/>
  <c r="CG97" i="6"/>
  <c r="JF97" i="6" s="1"/>
  <c r="CF97" i="6"/>
  <c r="JD97" i="6" s="1"/>
  <c r="CC97" i="6"/>
  <c r="IZ97" i="6" s="1"/>
  <c r="CA97" i="6"/>
  <c r="IX97" i="6" s="1"/>
  <c r="BZ97" i="6"/>
  <c r="IV97" i="6" s="1"/>
  <c r="BW97" i="6"/>
  <c r="IR97" i="6" s="1"/>
  <c r="BU97" i="6"/>
  <c r="BT97" i="6"/>
  <c r="BQ97" i="6"/>
  <c r="IN97" i="6" s="1"/>
  <c r="BP97" i="6"/>
  <c r="IP97" i="6" s="1"/>
  <c r="BL97" i="6"/>
  <c r="IJ97" i="6" s="1"/>
  <c r="BJ97" i="6"/>
  <c r="BI97" i="6"/>
  <c r="IF97" i="6" s="1"/>
  <c r="BF97" i="6"/>
  <c r="BG97" i="6" s="1"/>
  <c r="BC97" i="6"/>
  <c r="AY97" i="6"/>
  <c r="IB97" i="6" s="1"/>
  <c r="AW97" i="6"/>
  <c r="AV97" i="6"/>
  <c r="AT97" i="6"/>
  <c r="AR97" i="6"/>
  <c r="AQ97" i="6"/>
  <c r="AM97" i="6"/>
  <c r="HT97" i="6" s="1"/>
  <c r="AK97" i="6"/>
  <c r="AJ97" i="6"/>
  <c r="AG97" i="6"/>
  <c r="HP97" i="6" s="1"/>
  <c r="AF97" i="6"/>
  <c r="K97" i="6"/>
  <c r="L97" i="6" s="1"/>
  <c r="E97" i="6"/>
  <c r="D97" i="6"/>
  <c r="NX96" i="6"/>
  <c r="NV96" i="6"/>
  <c r="NK96" i="6"/>
  <c r="NJ96" i="6"/>
  <c r="NI96" i="6"/>
  <c r="NF96" i="6"/>
  <c r="ND96" i="6"/>
  <c r="NC96" i="6"/>
  <c r="NA96" i="6"/>
  <c r="MZ96" i="6"/>
  <c r="MY96" i="6"/>
  <c r="MV96" i="6"/>
  <c r="MO96" i="6"/>
  <c r="NZ97" i="6" s="1"/>
  <c r="GH96" i="6"/>
  <c r="GE96" i="6"/>
  <c r="GD96" i="6"/>
  <c r="GC96" i="6"/>
  <c r="GB96" i="6"/>
  <c r="GA96" i="6"/>
  <c r="FZ96" i="6"/>
  <c r="FY96" i="6"/>
  <c r="FX96" i="6"/>
  <c r="FU96" i="6"/>
  <c r="FS96" i="6"/>
  <c r="MJ96" i="6" s="1"/>
  <c r="FQ96" i="6"/>
  <c r="MF96" i="6" s="1"/>
  <c r="FP96" i="6"/>
  <c r="MH96" i="6" s="1"/>
  <c r="FM96" i="6"/>
  <c r="MB96" i="6" s="1"/>
  <c r="FK96" i="6"/>
  <c r="LX96" i="6" s="1"/>
  <c r="FJ96" i="6"/>
  <c r="LZ96" i="6" s="1"/>
  <c r="FG96" i="6"/>
  <c r="LT96" i="6" s="1"/>
  <c r="FE96" i="6"/>
  <c r="LP96" i="6" s="1"/>
  <c r="FD96" i="6"/>
  <c r="LR96" i="6" s="1"/>
  <c r="FA96" i="6"/>
  <c r="LL96" i="6" s="1"/>
  <c r="EY96" i="6"/>
  <c r="EX96" i="6"/>
  <c r="EU96" i="6"/>
  <c r="LH96" i="6" s="1"/>
  <c r="ET96" i="6"/>
  <c r="LJ96" i="6" s="1"/>
  <c r="EO96" i="6"/>
  <c r="EP96" i="6" s="1"/>
  <c r="LD96" i="6" s="1"/>
  <c r="EN96" i="6"/>
  <c r="EM96" i="6"/>
  <c r="EK96" i="6"/>
  <c r="KZ96" i="6" s="1"/>
  <c r="EJ96" i="6"/>
  <c r="LB96" i="6" s="1"/>
  <c r="EE96" i="6"/>
  <c r="KV96" i="6" s="1"/>
  <c r="EC96" i="6"/>
  <c r="EB96" i="6"/>
  <c r="DW96" i="6"/>
  <c r="KR96" i="6" s="1"/>
  <c r="DV96" i="6"/>
  <c r="KT96" i="6" s="1"/>
  <c r="DR96" i="6"/>
  <c r="KN96" i="6" s="1"/>
  <c r="DP96" i="6"/>
  <c r="DO96" i="6"/>
  <c r="DM96" i="6"/>
  <c r="KJ96" i="6" s="1"/>
  <c r="DL96" i="6"/>
  <c r="KL96" i="6" s="1"/>
  <c r="DG96" i="6"/>
  <c r="KF96" i="6" s="1"/>
  <c r="DE96" i="6"/>
  <c r="KB96" i="6" s="1"/>
  <c r="DD96" i="6"/>
  <c r="KD96" i="6" s="1"/>
  <c r="DA96" i="6"/>
  <c r="JX96" i="6" s="1"/>
  <c r="CY96" i="6"/>
  <c r="JT96" i="6" s="1"/>
  <c r="CX96" i="6"/>
  <c r="JV96" i="6" s="1"/>
  <c r="CU96" i="6"/>
  <c r="JP96" i="6" s="1"/>
  <c r="CS96" i="6"/>
  <c r="CP96" i="6"/>
  <c r="JL96" i="6" s="1"/>
  <c r="CO96" i="6"/>
  <c r="JN96" i="6" s="1"/>
  <c r="CI96" i="6"/>
  <c r="JH96" i="6" s="1"/>
  <c r="CG96" i="6"/>
  <c r="JF96" i="6" s="1"/>
  <c r="CF96" i="6"/>
  <c r="JD96" i="6" s="1"/>
  <c r="CC96" i="6"/>
  <c r="IZ96" i="6" s="1"/>
  <c r="CA96" i="6"/>
  <c r="IX96" i="6" s="1"/>
  <c r="BZ96" i="6"/>
  <c r="IV96" i="6" s="1"/>
  <c r="BW96" i="6"/>
  <c r="IR96" i="6" s="1"/>
  <c r="BU96" i="6"/>
  <c r="BT96" i="6"/>
  <c r="BQ96" i="6"/>
  <c r="IN96" i="6" s="1"/>
  <c r="BP96" i="6"/>
  <c r="IP96" i="6" s="1"/>
  <c r="BL96" i="6"/>
  <c r="IJ96" i="6" s="1"/>
  <c r="BJ96" i="6"/>
  <c r="BI96" i="6"/>
  <c r="IF96" i="6" s="1"/>
  <c r="BF96" i="6"/>
  <c r="BG96" i="6" s="1"/>
  <c r="BC96" i="6"/>
  <c r="AY96" i="6"/>
  <c r="IB96" i="6" s="1"/>
  <c r="AW96" i="6"/>
  <c r="AV96" i="6"/>
  <c r="AT96" i="6"/>
  <c r="AR96" i="6"/>
  <c r="AQ96" i="6"/>
  <c r="AM96" i="6"/>
  <c r="HT96" i="6" s="1"/>
  <c r="AK96" i="6"/>
  <c r="AJ96" i="6"/>
  <c r="AG96" i="6"/>
  <c r="HP96" i="6" s="1"/>
  <c r="AF96" i="6"/>
  <c r="HR96" i="6" s="1"/>
  <c r="K96" i="6"/>
  <c r="L96" i="6" s="1"/>
  <c r="MQ96" i="6" s="1"/>
  <c r="OB97" i="6" s="1"/>
  <c r="E96" i="6"/>
  <c r="D96" i="6"/>
  <c r="NX95" i="6"/>
  <c r="NV95" i="6"/>
  <c r="NK95" i="6"/>
  <c r="NJ95" i="6"/>
  <c r="NI95" i="6"/>
  <c r="NF95" i="6"/>
  <c r="ND95" i="6"/>
  <c r="NC95" i="6"/>
  <c r="NB95" i="6"/>
  <c r="NA95" i="6"/>
  <c r="MZ95" i="6"/>
  <c r="MY95" i="6"/>
  <c r="MV95" i="6"/>
  <c r="MO95" i="6"/>
  <c r="NZ96" i="6" s="1"/>
  <c r="GH95" i="6"/>
  <c r="GE95" i="6"/>
  <c r="GD95" i="6"/>
  <c r="GC95" i="6"/>
  <c r="GB95" i="6"/>
  <c r="GA95" i="6"/>
  <c r="FZ95" i="6"/>
  <c r="FY95" i="6"/>
  <c r="FX95" i="6"/>
  <c r="FU95" i="6"/>
  <c r="FS95" i="6"/>
  <c r="MJ95" i="6" s="1"/>
  <c r="FQ95" i="6"/>
  <c r="MF95" i="6" s="1"/>
  <c r="FP95" i="6"/>
  <c r="MH95" i="6" s="1"/>
  <c r="FM95" i="6"/>
  <c r="MB95" i="6" s="1"/>
  <c r="FK95" i="6"/>
  <c r="LX95" i="6" s="1"/>
  <c r="FJ95" i="6"/>
  <c r="LZ95" i="6" s="1"/>
  <c r="FG95" i="6"/>
  <c r="LT95" i="6" s="1"/>
  <c r="FE95" i="6"/>
  <c r="LP95" i="6" s="1"/>
  <c r="FD95" i="6"/>
  <c r="LR95" i="6" s="1"/>
  <c r="FA95" i="6"/>
  <c r="LL95" i="6" s="1"/>
  <c r="EY95" i="6"/>
  <c r="EX95" i="6"/>
  <c r="EU95" i="6"/>
  <c r="LH95" i="6" s="1"/>
  <c r="ET95" i="6"/>
  <c r="LJ95" i="6" s="1"/>
  <c r="EO95" i="6"/>
  <c r="EP95" i="6" s="1"/>
  <c r="LD95" i="6" s="1"/>
  <c r="EN95" i="6"/>
  <c r="EM95" i="6"/>
  <c r="EK95" i="6"/>
  <c r="KZ95" i="6" s="1"/>
  <c r="EJ95" i="6"/>
  <c r="LB95" i="6" s="1"/>
  <c r="EE95" i="6"/>
  <c r="KV95" i="6" s="1"/>
  <c r="EC95" i="6"/>
  <c r="EB95" i="6"/>
  <c r="DW95" i="6"/>
  <c r="KR95" i="6" s="1"/>
  <c r="DV95" i="6"/>
  <c r="KT95" i="6" s="1"/>
  <c r="DR95" i="6"/>
  <c r="KN95" i="6" s="1"/>
  <c r="DP95" i="6"/>
  <c r="DO95" i="6"/>
  <c r="DM95" i="6"/>
  <c r="KJ95" i="6" s="1"/>
  <c r="DL95" i="6"/>
  <c r="KL95" i="6" s="1"/>
  <c r="DG95" i="6"/>
  <c r="KF95" i="6" s="1"/>
  <c r="DE95" i="6"/>
  <c r="KB95" i="6" s="1"/>
  <c r="DD95" i="6"/>
  <c r="KD95" i="6" s="1"/>
  <c r="DA95" i="6"/>
  <c r="JX95" i="6" s="1"/>
  <c r="CY95" i="6"/>
  <c r="JT95" i="6" s="1"/>
  <c r="CX95" i="6"/>
  <c r="JV95" i="6" s="1"/>
  <c r="CU95" i="6"/>
  <c r="JP95" i="6" s="1"/>
  <c r="CS95" i="6"/>
  <c r="CP95" i="6"/>
  <c r="CO95" i="6"/>
  <c r="JN95" i="6" s="1"/>
  <c r="CI95" i="6"/>
  <c r="JH95" i="6" s="1"/>
  <c r="CG95" i="6"/>
  <c r="JF95" i="6" s="1"/>
  <c r="CF95" i="6"/>
  <c r="JD95" i="6" s="1"/>
  <c r="CC95" i="6"/>
  <c r="IZ95" i="6" s="1"/>
  <c r="CA95" i="6"/>
  <c r="IX95" i="6" s="1"/>
  <c r="BZ95" i="6"/>
  <c r="IV95" i="6" s="1"/>
  <c r="BW95" i="6"/>
  <c r="IR95" i="6" s="1"/>
  <c r="BU95" i="6"/>
  <c r="BT95" i="6"/>
  <c r="BQ95" i="6"/>
  <c r="IN95" i="6" s="1"/>
  <c r="BP95" i="6"/>
  <c r="IP95" i="6" s="1"/>
  <c r="BL95" i="6"/>
  <c r="IJ95" i="6" s="1"/>
  <c r="BJ95" i="6"/>
  <c r="BI95" i="6"/>
  <c r="IF95" i="6" s="1"/>
  <c r="BF95" i="6"/>
  <c r="BG95" i="6" s="1"/>
  <c r="BC95" i="6"/>
  <c r="AY95" i="6"/>
  <c r="IB95" i="6" s="1"/>
  <c r="AW95" i="6"/>
  <c r="AV95" i="6"/>
  <c r="AT95" i="6"/>
  <c r="AR95" i="6"/>
  <c r="AQ95" i="6"/>
  <c r="AM95" i="6"/>
  <c r="HT95" i="6" s="1"/>
  <c r="AK95" i="6"/>
  <c r="AJ95" i="6"/>
  <c r="AG95" i="6"/>
  <c r="HP95" i="6" s="1"/>
  <c r="AF95" i="6"/>
  <c r="K95" i="6"/>
  <c r="L95" i="6" s="1"/>
  <c r="E95" i="6"/>
  <c r="D95" i="6"/>
  <c r="NX94" i="6"/>
  <c r="NV94" i="6"/>
  <c r="NK94" i="6"/>
  <c r="NJ94" i="6"/>
  <c r="NI94" i="6"/>
  <c r="NF94" i="6"/>
  <c r="ND94" i="6"/>
  <c r="NC94" i="6"/>
  <c r="NA94" i="6"/>
  <c r="MZ94" i="6"/>
  <c r="MY94" i="6"/>
  <c r="MV94" i="6"/>
  <c r="MO94" i="6"/>
  <c r="NZ95" i="6" s="1"/>
  <c r="GH94" i="6"/>
  <c r="GE94" i="6"/>
  <c r="GD94" i="6"/>
  <c r="GC94" i="6"/>
  <c r="GB94" i="6"/>
  <c r="GA94" i="6"/>
  <c r="FZ94" i="6"/>
  <c r="FY94" i="6"/>
  <c r="FX94" i="6"/>
  <c r="FU94" i="6"/>
  <c r="FS94" i="6"/>
  <c r="MJ94" i="6" s="1"/>
  <c r="FQ94" i="6"/>
  <c r="MF94" i="6" s="1"/>
  <c r="FP94" i="6"/>
  <c r="MH94" i="6" s="1"/>
  <c r="FM94" i="6"/>
  <c r="MB94" i="6" s="1"/>
  <c r="FK94" i="6"/>
  <c r="LX94" i="6" s="1"/>
  <c r="FJ94" i="6"/>
  <c r="LZ94" i="6" s="1"/>
  <c r="FG94" i="6"/>
  <c r="LT94" i="6" s="1"/>
  <c r="FE94" i="6"/>
  <c r="LP94" i="6" s="1"/>
  <c r="FD94" i="6"/>
  <c r="LR94" i="6" s="1"/>
  <c r="FA94" i="6"/>
  <c r="LL94" i="6" s="1"/>
  <c r="EY94" i="6"/>
  <c r="EX94" i="6"/>
  <c r="EU94" i="6"/>
  <c r="LH94" i="6" s="1"/>
  <c r="ET94" i="6"/>
  <c r="LJ94" i="6" s="1"/>
  <c r="EO94" i="6"/>
  <c r="EP94" i="6" s="1"/>
  <c r="LD94" i="6" s="1"/>
  <c r="EN94" i="6"/>
  <c r="EM94" i="6"/>
  <c r="EK94" i="6"/>
  <c r="KZ94" i="6" s="1"/>
  <c r="EJ94" i="6"/>
  <c r="LB94" i="6" s="1"/>
  <c r="EE94" i="6"/>
  <c r="KV94" i="6" s="1"/>
  <c r="EC94" i="6"/>
  <c r="EB94" i="6"/>
  <c r="DW94" i="6"/>
  <c r="KR94" i="6" s="1"/>
  <c r="DV94" i="6"/>
  <c r="KT94" i="6" s="1"/>
  <c r="DR94" i="6"/>
  <c r="KN94" i="6" s="1"/>
  <c r="DP94" i="6"/>
  <c r="DO94" i="6"/>
  <c r="DM94" i="6"/>
  <c r="KJ94" i="6" s="1"/>
  <c r="DL94" i="6"/>
  <c r="KL94" i="6" s="1"/>
  <c r="DG94" i="6"/>
  <c r="KF94" i="6" s="1"/>
  <c r="DE94" i="6"/>
  <c r="KB94" i="6" s="1"/>
  <c r="DD94" i="6"/>
  <c r="KD94" i="6" s="1"/>
  <c r="DA94" i="6"/>
  <c r="JX94" i="6" s="1"/>
  <c r="CY94" i="6"/>
  <c r="JT94" i="6" s="1"/>
  <c r="CX94" i="6"/>
  <c r="JV94" i="6" s="1"/>
  <c r="CU94" i="6"/>
  <c r="JP94" i="6" s="1"/>
  <c r="CS94" i="6"/>
  <c r="CP94" i="6"/>
  <c r="CO94" i="6"/>
  <c r="JN94" i="6" s="1"/>
  <c r="CI94" i="6"/>
  <c r="JH94" i="6" s="1"/>
  <c r="CG94" i="6"/>
  <c r="JF94" i="6" s="1"/>
  <c r="CF94" i="6"/>
  <c r="JD94" i="6" s="1"/>
  <c r="CC94" i="6"/>
  <c r="IZ94" i="6" s="1"/>
  <c r="CA94" i="6"/>
  <c r="IX94" i="6" s="1"/>
  <c r="BZ94" i="6"/>
  <c r="IV94" i="6" s="1"/>
  <c r="BW94" i="6"/>
  <c r="IR94" i="6" s="1"/>
  <c r="BU94" i="6"/>
  <c r="BT94" i="6"/>
  <c r="BQ94" i="6"/>
  <c r="IN94" i="6" s="1"/>
  <c r="BP94" i="6"/>
  <c r="IP94" i="6" s="1"/>
  <c r="BL94" i="6"/>
  <c r="IJ94" i="6" s="1"/>
  <c r="BJ94" i="6"/>
  <c r="BI94" i="6"/>
  <c r="IF94" i="6" s="1"/>
  <c r="BF94" i="6"/>
  <c r="BG94" i="6" s="1"/>
  <c r="BC94" i="6"/>
  <c r="AY94" i="6"/>
  <c r="IB94" i="6" s="1"/>
  <c r="AW94" i="6"/>
  <c r="AV94" i="6"/>
  <c r="AT94" i="6"/>
  <c r="AR94" i="6"/>
  <c r="AQ94" i="6"/>
  <c r="AM94" i="6"/>
  <c r="HT94" i="6" s="1"/>
  <c r="AK94" i="6"/>
  <c r="AJ94" i="6"/>
  <c r="AG94" i="6"/>
  <c r="HP94" i="6" s="1"/>
  <c r="AF94" i="6"/>
  <c r="K94" i="6"/>
  <c r="L94" i="6" s="1"/>
  <c r="E94" i="6"/>
  <c r="D94" i="6"/>
  <c r="NX93" i="6"/>
  <c r="NV93" i="6"/>
  <c r="NK93" i="6"/>
  <c r="NJ93" i="6"/>
  <c r="NI93" i="6"/>
  <c r="NF93" i="6"/>
  <c r="ND93" i="6"/>
  <c r="NC93" i="6"/>
  <c r="NA93" i="6"/>
  <c r="MZ93" i="6"/>
  <c r="MY93" i="6"/>
  <c r="MV93" i="6"/>
  <c r="MO93" i="6"/>
  <c r="NZ94" i="6" s="1"/>
  <c r="GH93" i="6"/>
  <c r="GE93" i="6"/>
  <c r="GD93" i="6"/>
  <c r="GC93" i="6"/>
  <c r="GB93" i="6"/>
  <c r="GA93" i="6"/>
  <c r="FZ93" i="6"/>
  <c r="FY93" i="6"/>
  <c r="FX93" i="6"/>
  <c r="FU93" i="6"/>
  <c r="FS93" i="6"/>
  <c r="MJ93" i="6" s="1"/>
  <c r="FQ93" i="6"/>
  <c r="MF93" i="6" s="1"/>
  <c r="FP93" i="6"/>
  <c r="MH93" i="6" s="1"/>
  <c r="FM93" i="6"/>
  <c r="MB93" i="6" s="1"/>
  <c r="FK93" i="6"/>
  <c r="LX93" i="6" s="1"/>
  <c r="FJ93" i="6"/>
  <c r="LZ93" i="6" s="1"/>
  <c r="FG93" i="6"/>
  <c r="LT93" i="6" s="1"/>
  <c r="FE93" i="6"/>
  <c r="LP93" i="6" s="1"/>
  <c r="FD93" i="6"/>
  <c r="LR93" i="6" s="1"/>
  <c r="FA93" i="6"/>
  <c r="LL93" i="6" s="1"/>
  <c r="EY93" i="6"/>
  <c r="EX93" i="6"/>
  <c r="EU93" i="6"/>
  <c r="LH93" i="6" s="1"/>
  <c r="ET93" i="6"/>
  <c r="LJ93" i="6" s="1"/>
  <c r="EO93" i="6"/>
  <c r="EP93" i="6" s="1"/>
  <c r="LD93" i="6" s="1"/>
  <c r="EN93" i="6"/>
  <c r="EM93" i="6"/>
  <c r="EK93" i="6"/>
  <c r="KZ93" i="6" s="1"/>
  <c r="EJ93" i="6"/>
  <c r="LB93" i="6" s="1"/>
  <c r="EE93" i="6"/>
  <c r="KV93" i="6" s="1"/>
  <c r="EC93" i="6"/>
  <c r="EB93" i="6"/>
  <c r="DW93" i="6"/>
  <c r="KR93" i="6" s="1"/>
  <c r="DV93" i="6"/>
  <c r="KT93" i="6" s="1"/>
  <c r="DR93" i="6"/>
  <c r="KN93" i="6" s="1"/>
  <c r="DP93" i="6"/>
  <c r="DO93" i="6"/>
  <c r="DM93" i="6"/>
  <c r="KJ93" i="6" s="1"/>
  <c r="DL93" i="6"/>
  <c r="KL93" i="6" s="1"/>
  <c r="DG93" i="6"/>
  <c r="KF93" i="6" s="1"/>
  <c r="DE93" i="6"/>
  <c r="KB93" i="6" s="1"/>
  <c r="DD93" i="6"/>
  <c r="KD93" i="6" s="1"/>
  <c r="DA93" i="6"/>
  <c r="JX93" i="6" s="1"/>
  <c r="CY93" i="6"/>
  <c r="JT93" i="6" s="1"/>
  <c r="CX93" i="6"/>
  <c r="JV93" i="6" s="1"/>
  <c r="CU93" i="6"/>
  <c r="JP93" i="6" s="1"/>
  <c r="CS93" i="6"/>
  <c r="CP93" i="6"/>
  <c r="CO93" i="6"/>
  <c r="JN93" i="6" s="1"/>
  <c r="CI93" i="6"/>
  <c r="JH93" i="6" s="1"/>
  <c r="CG93" i="6"/>
  <c r="JF93" i="6" s="1"/>
  <c r="CF93" i="6"/>
  <c r="JD93" i="6" s="1"/>
  <c r="CC93" i="6"/>
  <c r="IZ93" i="6" s="1"/>
  <c r="CA93" i="6"/>
  <c r="IX93" i="6" s="1"/>
  <c r="BZ93" i="6"/>
  <c r="IV93" i="6" s="1"/>
  <c r="BW93" i="6"/>
  <c r="IR93" i="6" s="1"/>
  <c r="BU93" i="6"/>
  <c r="BT93" i="6"/>
  <c r="BQ93" i="6"/>
  <c r="IN93" i="6" s="1"/>
  <c r="BP93" i="6"/>
  <c r="IP93" i="6" s="1"/>
  <c r="BL93" i="6"/>
  <c r="IJ93" i="6" s="1"/>
  <c r="BJ93" i="6"/>
  <c r="BI93" i="6"/>
  <c r="IF93" i="6" s="1"/>
  <c r="BF93" i="6"/>
  <c r="BG93" i="6" s="1"/>
  <c r="BC93" i="6"/>
  <c r="AY93" i="6"/>
  <c r="IB93" i="6" s="1"/>
  <c r="AW93" i="6"/>
  <c r="AV93" i="6"/>
  <c r="AT93" i="6"/>
  <c r="AR93" i="6"/>
  <c r="AQ93" i="6"/>
  <c r="AM93" i="6"/>
  <c r="HT93" i="6" s="1"/>
  <c r="AK93" i="6"/>
  <c r="AJ93" i="6"/>
  <c r="AG93" i="6"/>
  <c r="HP93" i="6" s="1"/>
  <c r="AF93" i="6"/>
  <c r="K93" i="6"/>
  <c r="L93" i="6" s="1"/>
  <c r="MQ93" i="6" s="1"/>
  <c r="OB94" i="6" s="1"/>
  <c r="E93" i="6"/>
  <c r="D93" i="6"/>
  <c r="NX92" i="6"/>
  <c r="NV92" i="6"/>
  <c r="NK92" i="6"/>
  <c r="NJ92" i="6"/>
  <c r="NI92" i="6"/>
  <c r="NF92" i="6"/>
  <c r="ND92" i="6"/>
  <c r="NC92" i="6"/>
  <c r="NA92" i="6"/>
  <c r="MZ92" i="6"/>
  <c r="MY92" i="6"/>
  <c r="MV92" i="6"/>
  <c r="MO92" i="6"/>
  <c r="NZ93" i="6" s="1"/>
  <c r="GH92" i="6"/>
  <c r="GE92" i="6"/>
  <c r="GD92" i="6"/>
  <c r="GC92" i="6"/>
  <c r="GB92" i="6"/>
  <c r="GA92" i="6"/>
  <c r="FZ92" i="6"/>
  <c r="FY92" i="6"/>
  <c r="FX92" i="6"/>
  <c r="FU92" i="6"/>
  <c r="FS92" i="6"/>
  <c r="MJ92" i="6" s="1"/>
  <c r="FQ92" i="6"/>
  <c r="MF92" i="6" s="1"/>
  <c r="FP92" i="6"/>
  <c r="MH92" i="6" s="1"/>
  <c r="FM92" i="6"/>
  <c r="MB92" i="6" s="1"/>
  <c r="FK92" i="6"/>
  <c r="LX92" i="6" s="1"/>
  <c r="FJ92" i="6"/>
  <c r="LZ92" i="6" s="1"/>
  <c r="FG92" i="6"/>
  <c r="LT92" i="6" s="1"/>
  <c r="FE92" i="6"/>
  <c r="LP92" i="6" s="1"/>
  <c r="FD92" i="6"/>
  <c r="LR92" i="6" s="1"/>
  <c r="FA92" i="6"/>
  <c r="LL92" i="6" s="1"/>
  <c r="EY92" i="6"/>
  <c r="EX92" i="6"/>
  <c r="EU92" i="6"/>
  <c r="LH92" i="6" s="1"/>
  <c r="ET92" i="6"/>
  <c r="LJ92" i="6" s="1"/>
  <c r="EO92" i="6"/>
  <c r="EP92" i="6" s="1"/>
  <c r="LD92" i="6" s="1"/>
  <c r="EN92" i="6"/>
  <c r="EM92" i="6"/>
  <c r="EK92" i="6"/>
  <c r="KZ92" i="6" s="1"/>
  <c r="EJ92" i="6"/>
  <c r="LB92" i="6" s="1"/>
  <c r="EE92" i="6"/>
  <c r="KV92" i="6" s="1"/>
  <c r="EC92" i="6"/>
  <c r="EB92" i="6"/>
  <c r="DW92" i="6"/>
  <c r="KR92" i="6" s="1"/>
  <c r="DV92" i="6"/>
  <c r="KT92" i="6" s="1"/>
  <c r="DR92" i="6"/>
  <c r="KN92" i="6" s="1"/>
  <c r="DP92" i="6"/>
  <c r="DO92" i="6"/>
  <c r="DM92" i="6"/>
  <c r="KJ92" i="6" s="1"/>
  <c r="DL92" i="6"/>
  <c r="KL92" i="6" s="1"/>
  <c r="DG92" i="6"/>
  <c r="KF92" i="6" s="1"/>
  <c r="DE92" i="6"/>
  <c r="KB92" i="6" s="1"/>
  <c r="DD92" i="6"/>
  <c r="KD92" i="6" s="1"/>
  <c r="DA92" i="6"/>
  <c r="JX92" i="6" s="1"/>
  <c r="CY92" i="6"/>
  <c r="JT92" i="6" s="1"/>
  <c r="CX92" i="6"/>
  <c r="JV92" i="6" s="1"/>
  <c r="CU92" i="6"/>
  <c r="JP92" i="6" s="1"/>
  <c r="CS92" i="6"/>
  <c r="CP92" i="6"/>
  <c r="CO92" i="6"/>
  <c r="JN92" i="6" s="1"/>
  <c r="CI92" i="6"/>
  <c r="JH92" i="6" s="1"/>
  <c r="CG92" i="6"/>
  <c r="JF92" i="6" s="1"/>
  <c r="CF92" i="6"/>
  <c r="JD92" i="6" s="1"/>
  <c r="CC92" i="6"/>
  <c r="IZ92" i="6" s="1"/>
  <c r="CA92" i="6"/>
  <c r="IX92" i="6" s="1"/>
  <c r="BZ92" i="6"/>
  <c r="IV92" i="6" s="1"/>
  <c r="BW92" i="6"/>
  <c r="IR92" i="6" s="1"/>
  <c r="BU92" i="6"/>
  <c r="BT92" i="6"/>
  <c r="BQ92" i="6"/>
  <c r="IN92" i="6" s="1"/>
  <c r="BP92" i="6"/>
  <c r="IP92" i="6" s="1"/>
  <c r="BL92" i="6"/>
  <c r="IJ92" i="6" s="1"/>
  <c r="BJ92" i="6"/>
  <c r="BI92" i="6"/>
  <c r="IF92" i="6" s="1"/>
  <c r="BF92" i="6"/>
  <c r="BG92" i="6" s="1"/>
  <c r="BC92" i="6"/>
  <c r="AY92" i="6"/>
  <c r="IB92" i="6" s="1"/>
  <c r="AW92" i="6"/>
  <c r="AV92" i="6"/>
  <c r="AT92" i="6"/>
  <c r="AR92" i="6"/>
  <c r="AQ92" i="6"/>
  <c r="AM92" i="6"/>
  <c r="HT92" i="6" s="1"/>
  <c r="AK92" i="6"/>
  <c r="AJ92" i="6"/>
  <c r="AG92" i="6"/>
  <c r="HP92" i="6" s="1"/>
  <c r="AF92" i="6"/>
  <c r="K92" i="6"/>
  <c r="L92" i="6" s="1"/>
  <c r="MQ92" i="6" s="1"/>
  <c r="OB93" i="6" s="1"/>
  <c r="E92" i="6"/>
  <c r="D92" i="6"/>
  <c r="NX91" i="6"/>
  <c r="NV91" i="6"/>
  <c r="NK91" i="6"/>
  <c r="NJ91" i="6"/>
  <c r="NI91" i="6"/>
  <c r="NF91" i="6"/>
  <c r="ND91" i="6"/>
  <c r="NC91" i="6"/>
  <c r="NA91" i="6"/>
  <c r="MZ91" i="6"/>
  <c r="MY91" i="6"/>
  <c r="MV91" i="6"/>
  <c r="MO91" i="6"/>
  <c r="NZ92" i="6" s="1"/>
  <c r="GH91" i="6"/>
  <c r="GE91" i="6"/>
  <c r="GD91" i="6"/>
  <c r="GC91" i="6"/>
  <c r="GB91" i="6"/>
  <c r="GA91" i="6"/>
  <c r="FZ91" i="6"/>
  <c r="FY91" i="6"/>
  <c r="FX91" i="6"/>
  <c r="FU91" i="6"/>
  <c r="FS91" i="6"/>
  <c r="MJ91" i="6" s="1"/>
  <c r="FQ91" i="6"/>
  <c r="MF91" i="6" s="1"/>
  <c r="FP91" i="6"/>
  <c r="MH91" i="6" s="1"/>
  <c r="FM91" i="6"/>
  <c r="MB91" i="6" s="1"/>
  <c r="FK91" i="6"/>
  <c r="LX91" i="6" s="1"/>
  <c r="FJ91" i="6"/>
  <c r="LZ91" i="6" s="1"/>
  <c r="FG91" i="6"/>
  <c r="LT91" i="6" s="1"/>
  <c r="FE91" i="6"/>
  <c r="LP91" i="6" s="1"/>
  <c r="FD91" i="6"/>
  <c r="LR91" i="6" s="1"/>
  <c r="FA91" i="6"/>
  <c r="LL91" i="6" s="1"/>
  <c r="EY91" i="6"/>
  <c r="EX91" i="6"/>
  <c r="EU91" i="6"/>
  <c r="LH91" i="6" s="1"/>
  <c r="ET91" i="6"/>
  <c r="LJ91" i="6" s="1"/>
  <c r="EO91" i="6"/>
  <c r="EP91" i="6" s="1"/>
  <c r="LD91" i="6" s="1"/>
  <c r="EN91" i="6"/>
  <c r="EM91" i="6"/>
  <c r="EK91" i="6"/>
  <c r="KZ91" i="6" s="1"/>
  <c r="EJ91" i="6"/>
  <c r="LB91" i="6" s="1"/>
  <c r="EE91" i="6"/>
  <c r="KV91" i="6" s="1"/>
  <c r="EC91" i="6"/>
  <c r="EB91" i="6"/>
  <c r="DW91" i="6"/>
  <c r="KR91" i="6" s="1"/>
  <c r="DV91" i="6"/>
  <c r="KT91" i="6" s="1"/>
  <c r="DR91" i="6"/>
  <c r="KN91" i="6" s="1"/>
  <c r="DP91" i="6"/>
  <c r="DO91" i="6"/>
  <c r="DM91" i="6"/>
  <c r="KJ91" i="6" s="1"/>
  <c r="DL91" i="6"/>
  <c r="KL91" i="6" s="1"/>
  <c r="DG91" i="6"/>
  <c r="KF91" i="6" s="1"/>
  <c r="DE91" i="6"/>
  <c r="KB91" i="6" s="1"/>
  <c r="DD91" i="6"/>
  <c r="KD91" i="6" s="1"/>
  <c r="DA91" i="6"/>
  <c r="JX91" i="6" s="1"/>
  <c r="CY91" i="6"/>
  <c r="JT91" i="6" s="1"/>
  <c r="CX91" i="6"/>
  <c r="JV91" i="6" s="1"/>
  <c r="CU91" i="6"/>
  <c r="JP91" i="6" s="1"/>
  <c r="CS91" i="6"/>
  <c r="CP91" i="6"/>
  <c r="CO91" i="6"/>
  <c r="JN91" i="6" s="1"/>
  <c r="CI91" i="6"/>
  <c r="JH91" i="6" s="1"/>
  <c r="CG91" i="6"/>
  <c r="JF91" i="6" s="1"/>
  <c r="CF91" i="6"/>
  <c r="JD91" i="6" s="1"/>
  <c r="CC91" i="6"/>
  <c r="IZ91" i="6" s="1"/>
  <c r="CA91" i="6"/>
  <c r="IX91" i="6" s="1"/>
  <c r="BZ91" i="6"/>
  <c r="IV91" i="6" s="1"/>
  <c r="BW91" i="6"/>
  <c r="IR91" i="6" s="1"/>
  <c r="BU91" i="6"/>
  <c r="BT91" i="6"/>
  <c r="BQ91" i="6"/>
  <c r="IN91" i="6" s="1"/>
  <c r="BP91" i="6"/>
  <c r="IP91" i="6" s="1"/>
  <c r="BL91" i="6"/>
  <c r="IJ91" i="6" s="1"/>
  <c r="BJ91" i="6"/>
  <c r="BI91" i="6"/>
  <c r="IF91" i="6" s="1"/>
  <c r="BF91" i="6"/>
  <c r="BG91" i="6" s="1"/>
  <c r="BC91" i="6"/>
  <c r="AY91" i="6"/>
  <c r="IB91" i="6" s="1"/>
  <c r="AW91" i="6"/>
  <c r="AV91" i="6"/>
  <c r="AT91" i="6"/>
  <c r="AR91" i="6"/>
  <c r="AQ91" i="6"/>
  <c r="AM91" i="6"/>
  <c r="HT91" i="6" s="1"/>
  <c r="AK91" i="6"/>
  <c r="AJ91" i="6"/>
  <c r="AG91" i="6"/>
  <c r="HP91" i="6" s="1"/>
  <c r="AF91" i="6"/>
  <c r="K91" i="6"/>
  <c r="L91" i="6" s="1"/>
  <c r="E91" i="6"/>
  <c r="D91" i="6"/>
  <c r="NX90" i="6"/>
  <c r="NV90" i="6"/>
  <c r="NK90" i="6"/>
  <c r="NJ90" i="6"/>
  <c r="NI90" i="6"/>
  <c r="NF90" i="6"/>
  <c r="ND90" i="6"/>
  <c r="NC90" i="6"/>
  <c r="NA90" i="6"/>
  <c r="MZ90" i="6"/>
  <c r="MY90" i="6"/>
  <c r="MV90" i="6"/>
  <c r="MO90" i="6"/>
  <c r="NZ91" i="6" s="1"/>
  <c r="GH90" i="6"/>
  <c r="GE90" i="6"/>
  <c r="GD90" i="6"/>
  <c r="GC90" i="6"/>
  <c r="GB90" i="6"/>
  <c r="GA90" i="6"/>
  <c r="FZ90" i="6"/>
  <c r="FY90" i="6"/>
  <c r="FX90" i="6"/>
  <c r="FU90" i="6"/>
  <c r="FS90" i="6"/>
  <c r="MJ90" i="6" s="1"/>
  <c r="FQ90" i="6"/>
  <c r="MF90" i="6" s="1"/>
  <c r="FP90" i="6"/>
  <c r="MH90" i="6" s="1"/>
  <c r="FM90" i="6"/>
  <c r="MB90" i="6" s="1"/>
  <c r="FK90" i="6"/>
  <c r="LX90" i="6" s="1"/>
  <c r="FJ90" i="6"/>
  <c r="LZ90" i="6" s="1"/>
  <c r="FG90" i="6"/>
  <c r="LT90" i="6" s="1"/>
  <c r="FE90" i="6"/>
  <c r="LP90" i="6" s="1"/>
  <c r="FD90" i="6"/>
  <c r="LR90" i="6" s="1"/>
  <c r="FA90" i="6"/>
  <c r="LL90" i="6" s="1"/>
  <c r="EY90" i="6"/>
  <c r="EX90" i="6"/>
  <c r="EU90" i="6"/>
  <c r="LH90" i="6" s="1"/>
  <c r="ET90" i="6"/>
  <c r="LJ90" i="6" s="1"/>
  <c r="EO90" i="6"/>
  <c r="EP90" i="6" s="1"/>
  <c r="LD90" i="6" s="1"/>
  <c r="EN90" i="6"/>
  <c r="EM90" i="6"/>
  <c r="EK90" i="6"/>
  <c r="KZ90" i="6" s="1"/>
  <c r="EJ90" i="6"/>
  <c r="LB90" i="6" s="1"/>
  <c r="EE90" i="6"/>
  <c r="KV90" i="6" s="1"/>
  <c r="EC90" i="6"/>
  <c r="EB90" i="6"/>
  <c r="DW90" i="6"/>
  <c r="KR90" i="6" s="1"/>
  <c r="DV90" i="6"/>
  <c r="KT90" i="6" s="1"/>
  <c r="DR90" i="6"/>
  <c r="KN90" i="6" s="1"/>
  <c r="DP90" i="6"/>
  <c r="DO90" i="6"/>
  <c r="DM90" i="6"/>
  <c r="KJ90" i="6" s="1"/>
  <c r="DL90" i="6"/>
  <c r="KL90" i="6" s="1"/>
  <c r="DG90" i="6"/>
  <c r="KF90" i="6" s="1"/>
  <c r="DE90" i="6"/>
  <c r="KB90" i="6" s="1"/>
  <c r="DD90" i="6"/>
  <c r="KD90" i="6" s="1"/>
  <c r="DA90" i="6"/>
  <c r="JX90" i="6" s="1"/>
  <c r="CY90" i="6"/>
  <c r="JT90" i="6" s="1"/>
  <c r="CX90" i="6"/>
  <c r="JV90" i="6" s="1"/>
  <c r="CU90" i="6"/>
  <c r="JP90" i="6" s="1"/>
  <c r="CS90" i="6"/>
  <c r="CP90" i="6"/>
  <c r="CO90" i="6"/>
  <c r="JN90" i="6" s="1"/>
  <c r="CI90" i="6"/>
  <c r="JH90" i="6" s="1"/>
  <c r="CG90" i="6"/>
  <c r="JF90" i="6" s="1"/>
  <c r="CF90" i="6"/>
  <c r="JD90" i="6" s="1"/>
  <c r="CC90" i="6"/>
  <c r="IZ90" i="6" s="1"/>
  <c r="CA90" i="6"/>
  <c r="IX90" i="6" s="1"/>
  <c r="BZ90" i="6"/>
  <c r="IV90" i="6" s="1"/>
  <c r="BW90" i="6"/>
  <c r="IR90" i="6" s="1"/>
  <c r="BU90" i="6"/>
  <c r="BT90" i="6"/>
  <c r="BQ90" i="6"/>
  <c r="IN90" i="6" s="1"/>
  <c r="BP90" i="6"/>
  <c r="IP90" i="6" s="1"/>
  <c r="BL90" i="6"/>
  <c r="IJ90" i="6" s="1"/>
  <c r="BJ90" i="6"/>
  <c r="BI90" i="6"/>
  <c r="IF90" i="6" s="1"/>
  <c r="BF90" i="6"/>
  <c r="BG90" i="6" s="1"/>
  <c r="BC90" i="6"/>
  <c r="AY90" i="6"/>
  <c r="IB90" i="6" s="1"/>
  <c r="AW90" i="6"/>
  <c r="AV90" i="6"/>
  <c r="AT90" i="6"/>
  <c r="AR90" i="6"/>
  <c r="AQ90" i="6"/>
  <c r="AM90" i="6"/>
  <c r="HT90" i="6" s="1"/>
  <c r="AK90" i="6"/>
  <c r="AJ90" i="6"/>
  <c r="AG90" i="6"/>
  <c r="HP90" i="6" s="1"/>
  <c r="AF90" i="6"/>
  <c r="K90" i="6"/>
  <c r="L90" i="6" s="1"/>
  <c r="E90" i="6"/>
  <c r="D90" i="6"/>
  <c r="NX89" i="6"/>
  <c r="NV89" i="6"/>
  <c r="NK89" i="6"/>
  <c r="NJ89" i="6"/>
  <c r="NI89" i="6"/>
  <c r="NF89" i="6"/>
  <c r="ND89" i="6"/>
  <c r="NC89" i="6"/>
  <c r="NA89" i="6"/>
  <c r="MZ89" i="6"/>
  <c r="MY89" i="6"/>
  <c r="MV89" i="6"/>
  <c r="MO89" i="6"/>
  <c r="NZ90" i="6" s="1"/>
  <c r="GH89" i="6"/>
  <c r="GE89" i="6"/>
  <c r="GD89" i="6"/>
  <c r="GC89" i="6"/>
  <c r="GB89" i="6"/>
  <c r="GA89" i="6"/>
  <c r="FZ89" i="6"/>
  <c r="FY89" i="6"/>
  <c r="FX89" i="6"/>
  <c r="FU89" i="6"/>
  <c r="FS89" i="6"/>
  <c r="MJ89" i="6" s="1"/>
  <c r="FQ89" i="6"/>
  <c r="MF89" i="6" s="1"/>
  <c r="FP89" i="6"/>
  <c r="MH89" i="6" s="1"/>
  <c r="FM89" i="6"/>
  <c r="MB89" i="6" s="1"/>
  <c r="FK89" i="6"/>
  <c r="LX89" i="6" s="1"/>
  <c r="FJ89" i="6"/>
  <c r="LZ89" i="6" s="1"/>
  <c r="FG89" i="6"/>
  <c r="LT89" i="6" s="1"/>
  <c r="FE89" i="6"/>
  <c r="LP89" i="6" s="1"/>
  <c r="FD89" i="6"/>
  <c r="LR89" i="6" s="1"/>
  <c r="FA89" i="6"/>
  <c r="LL89" i="6" s="1"/>
  <c r="EY89" i="6"/>
  <c r="EX89" i="6"/>
  <c r="EU89" i="6"/>
  <c r="LH89" i="6" s="1"/>
  <c r="ET89" i="6"/>
  <c r="LJ89" i="6" s="1"/>
  <c r="EO89" i="6"/>
  <c r="EP89" i="6" s="1"/>
  <c r="LD89" i="6" s="1"/>
  <c r="EN89" i="6"/>
  <c r="EM89" i="6"/>
  <c r="EK89" i="6"/>
  <c r="KZ89" i="6" s="1"/>
  <c r="EJ89" i="6"/>
  <c r="LB89" i="6" s="1"/>
  <c r="EE89" i="6"/>
  <c r="KV89" i="6" s="1"/>
  <c r="EC89" i="6"/>
  <c r="EB89" i="6"/>
  <c r="DW89" i="6"/>
  <c r="KR89" i="6" s="1"/>
  <c r="DV89" i="6"/>
  <c r="KT89" i="6" s="1"/>
  <c r="DR89" i="6"/>
  <c r="KN89" i="6" s="1"/>
  <c r="DP89" i="6"/>
  <c r="DO89" i="6"/>
  <c r="DM89" i="6"/>
  <c r="KJ89" i="6" s="1"/>
  <c r="DL89" i="6"/>
  <c r="KL89" i="6" s="1"/>
  <c r="DG89" i="6"/>
  <c r="KF89" i="6" s="1"/>
  <c r="DE89" i="6"/>
  <c r="KB89" i="6" s="1"/>
  <c r="DD89" i="6"/>
  <c r="KD89" i="6" s="1"/>
  <c r="DA89" i="6"/>
  <c r="JX89" i="6" s="1"/>
  <c r="CY89" i="6"/>
  <c r="JT89" i="6" s="1"/>
  <c r="CX89" i="6"/>
  <c r="JV89" i="6" s="1"/>
  <c r="CU89" i="6"/>
  <c r="JP89" i="6" s="1"/>
  <c r="CS89" i="6"/>
  <c r="CP89" i="6"/>
  <c r="CO89" i="6"/>
  <c r="JN89" i="6" s="1"/>
  <c r="CI89" i="6"/>
  <c r="JH89" i="6" s="1"/>
  <c r="CG89" i="6"/>
  <c r="JF89" i="6" s="1"/>
  <c r="CF89" i="6"/>
  <c r="JD89" i="6" s="1"/>
  <c r="CC89" i="6"/>
  <c r="IZ89" i="6" s="1"/>
  <c r="CA89" i="6"/>
  <c r="IX89" i="6" s="1"/>
  <c r="BZ89" i="6"/>
  <c r="IV89" i="6" s="1"/>
  <c r="BW89" i="6"/>
  <c r="IR89" i="6" s="1"/>
  <c r="BU89" i="6"/>
  <c r="BT89" i="6"/>
  <c r="BQ89" i="6"/>
  <c r="IN89" i="6" s="1"/>
  <c r="BP89" i="6"/>
  <c r="IP89" i="6" s="1"/>
  <c r="BL89" i="6"/>
  <c r="IJ89" i="6" s="1"/>
  <c r="BJ89" i="6"/>
  <c r="BI89" i="6"/>
  <c r="IF89" i="6" s="1"/>
  <c r="BF89" i="6"/>
  <c r="BG89" i="6" s="1"/>
  <c r="BC89" i="6"/>
  <c r="AY89" i="6"/>
  <c r="IB89" i="6" s="1"/>
  <c r="AW89" i="6"/>
  <c r="AV89" i="6"/>
  <c r="AT89" i="6"/>
  <c r="AR89" i="6"/>
  <c r="AQ89" i="6"/>
  <c r="AM89" i="6"/>
  <c r="HT89" i="6" s="1"/>
  <c r="AK89" i="6"/>
  <c r="AJ89" i="6"/>
  <c r="AG89" i="6"/>
  <c r="HP89" i="6" s="1"/>
  <c r="AF89" i="6"/>
  <c r="K89" i="6"/>
  <c r="L89" i="6" s="1"/>
  <c r="MQ89" i="6" s="1"/>
  <c r="OB90" i="6" s="1"/>
  <c r="E89" i="6"/>
  <c r="D89" i="6"/>
  <c r="NX88" i="6"/>
  <c r="NV88" i="6"/>
  <c r="NK88" i="6"/>
  <c r="NJ88" i="6"/>
  <c r="NI88" i="6"/>
  <c r="NF88" i="6"/>
  <c r="ND88" i="6"/>
  <c r="NC88" i="6"/>
  <c r="NA88" i="6"/>
  <c r="MZ88" i="6"/>
  <c r="MY88" i="6"/>
  <c r="MV88" i="6"/>
  <c r="MO88" i="6"/>
  <c r="NZ89" i="6" s="1"/>
  <c r="GH88" i="6"/>
  <c r="GE88" i="6"/>
  <c r="GD88" i="6"/>
  <c r="GC88" i="6"/>
  <c r="GB88" i="6"/>
  <c r="GA88" i="6"/>
  <c r="FZ88" i="6"/>
  <c r="FY88" i="6"/>
  <c r="FX88" i="6"/>
  <c r="FU88" i="6"/>
  <c r="FS88" i="6"/>
  <c r="MJ88" i="6" s="1"/>
  <c r="FQ88" i="6"/>
  <c r="MF88" i="6" s="1"/>
  <c r="FP88" i="6"/>
  <c r="MH88" i="6" s="1"/>
  <c r="FM88" i="6"/>
  <c r="MB88" i="6" s="1"/>
  <c r="FK88" i="6"/>
  <c r="LX88" i="6" s="1"/>
  <c r="FJ88" i="6"/>
  <c r="LZ88" i="6" s="1"/>
  <c r="FG88" i="6"/>
  <c r="LT88" i="6" s="1"/>
  <c r="FE88" i="6"/>
  <c r="LP88" i="6" s="1"/>
  <c r="FD88" i="6"/>
  <c r="LR88" i="6" s="1"/>
  <c r="FA88" i="6"/>
  <c r="LL88" i="6" s="1"/>
  <c r="EY88" i="6"/>
  <c r="EX88" i="6"/>
  <c r="EU88" i="6"/>
  <c r="LH88" i="6" s="1"/>
  <c r="ET88" i="6"/>
  <c r="LJ88" i="6" s="1"/>
  <c r="EO88" i="6"/>
  <c r="EP88" i="6" s="1"/>
  <c r="LD88" i="6" s="1"/>
  <c r="EN88" i="6"/>
  <c r="EM88" i="6"/>
  <c r="EK88" i="6"/>
  <c r="KZ88" i="6" s="1"/>
  <c r="EJ88" i="6"/>
  <c r="LB88" i="6" s="1"/>
  <c r="EE88" i="6"/>
  <c r="KV88" i="6" s="1"/>
  <c r="EC88" i="6"/>
  <c r="EB88" i="6"/>
  <c r="DW88" i="6"/>
  <c r="KR88" i="6" s="1"/>
  <c r="DV88" i="6"/>
  <c r="KT88" i="6" s="1"/>
  <c r="DR88" i="6"/>
  <c r="KN88" i="6" s="1"/>
  <c r="DP88" i="6"/>
  <c r="DO88" i="6"/>
  <c r="DM88" i="6"/>
  <c r="KJ88" i="6" s="1"/>
  <c r="DL88" i="6"/>
  <c r="KL88" i="6" s="1"/>
  <c r="DG88" i="6"/>
  <c r="KF88" i="6" s="1"/>
  <c r="DE88" i="6"/>
  <c r="KB88" i="6" s="1"/>
  <c r="DD88" i="6"/>
  <c r="KD88" i="6" s="1"/>
  <c r="DA88" i="6"/>
  <c r="JX88" i="6" s="1"/>
  <c r="CY88" i="6"/>
  <c r="JT88" i="6" s="1"/>
  <c r="CX88" i="6"/>
  <c r="JV88" i="6" s="1"/>
  <c r="CU88" i="6"/>
  <c r="JP88" i="6" s="1"/>
  <c r="CS88" i="6"/>
  <c r="CP88" i="6"/>
  <c r="CO88" i="6"/>
  <c r="JN88" i="6" s="1"/>
  <c r="CI88" i="6"/>
  <c r="JH88" i="6" s="1"/>
  <c r="CG88" i="6"/>
  <c r="JF88" i="6" s="1"/>
  <c r="CF88" i="6"/>
  <c r="JD88" i="6" s="1"/>
  <c r="CC88" i="6"/>
  <c r="IZ88" i="6" s="1"/>
  <c r="CA88" i="6"/>
  <c r="IX88" i="6" s="1"/>
  <c r="BZ88" i="6"/>
  <c r="IV88" i="6" s="1"/>
  <c r="BW88" i="6"/>
  <c r="IR88" i="6" s="1"/>
  <c r="BU88" i="6"/>
  <c r="BT88" i="6"/>
  <c r="BQ88" i="6"/>
  <c r="IN88" i="6" s="1"/>
  <c r="BP88" i="6"/>
  <c r="IP88" i="6" s="1"/>
  <c r="BL88" i="6"/>
  <c r="IJ88" i="6" s="1"/>
  <c r="BJ88" i="6"/>
  <c r="BI88" i="6"/>
  <c r="IF88" i="6" s="1"/>
  <c r="BF88" i="6"/>
  <c r="BG88" i="6" s="1"/>
  <c r="BC88" i="6"/>
  <c r="AY88" i="6"/>
  <c r="IB88" i="6" s="1"/>
  <c r="AW88" i="6"/>
  <c r="AV88" i="6"/>
  <c r="AT88" i="6"/>
  <c r="AR88" i="6"/>
  <c r="AQ88" i="6"/>
  <c r="AM88" i="6"/>
  <c r="HT88" i="6" s="1"/>
  <c r="AK88" i="6"/>
  <c r="AJ88" i="6"/>
  <c r="AG88" i="6"/>
  <c r="HP88" i="6" s="1"/>
  <c r="AF88" i="6"/>
  <c r="K88" i="6"/>
  <c r="L88" i="6" s="1"/>
  <c r="E88" i="6"/>
  <c r="D88" i="6"/>
  <c r="NX87" i="6"/>
  <c r="NV87" i="6"/>
  <c r="NK87" i="6"/>
  <c r="NJ87" i="6"/>
  <c r="NI87" i="6"/>
  <c r="NF87" i="6"/>
  <c r="ND87" i="6"/>
  <c r="NC87" i="6"/>
  <c r="NA87" i="6"/>
  <c r="MZ87" i="6"/>
  <c r="MY87" i="6"/>
  <c r="MV87" i="6"/>
  <c r="MO87" i="6"/>
  <c r="NZ88" i="6" s="1"/>
  <c r="GH87" i="6"/>
  <c r="GE87" i="6"/>
  <c r="GD87" i="6"/>
  <c r="GC87" i="6"/>
  <c r="GB87" i="6"/>
  <c r="GA87" i="6"/>
  <c r="FZ87" i="6"/>
  <c r="FY87" i="6"/>
  <c r="FX87" i="6"/>
  <c r="FU87" i="6"/>
  <c r="FS87" i="6"/>
  <c r="MJ87" i="6" s="1"/>
  <c r="FQ87" i="6"/>
  <c r="MF87" i="6" s="1"/>
  <c r="FP87" i="6"/>
  <c r="MH87" i="6" s="1"/>
  <c r="FM87" i="6"/>
  <c r="MB87" i="6" s="1"/>
  <c r="FK87" i="6"/>
  <c r="LX87" i="6" s="1"/>
  <c r="FJ87" i="6"/>
  <c r="LZ87" i="6" s="1"/>
  <c r="FG87" i="6"/>
  <c r="LT87" i="6" s="1"/>
  <c r="FE87" i="6"/>
  <c r="LP87" i="6" s="1"/>
  <c r="FD87" i="6"/>
  <c r="LR87" i="6" s="1"/>
  <c r="FA87" i="6"/>
  <c r="LL87" i="6" s="1"/>
  <c r="EY87" i="6"/>
  <c r="EX87" i="6"/>
  <c r="EU87" i="6"/>
  <c r="LH87" i="6" s="1"/>
  <c r="ET87" i="6"/>
  <c r="LJ87" i="6" s="1"/>
  <c r="EO87" i="6"/>
  <c r="EP87" i="6" s="1"/>
  <c r="LD87" i="6" s="1"/>
  <c r="EN87" i="6"/>
  <c r="EM87" i="6"/>
  <c r="EK87" i="6"/>
  <c r="KZ87" i="6" s="1"/>
  <c r="EJ87" i="6"/>
  <c r="LB87" i="6" s="1"/>
  <c r="EE87" i="6"/>
  <c r="KV87" i="6" s="1"/>
  <c r="EC87" i="6"/>
  <c r="EB87" i="6"/>
  <c r="DW87" i="6"/>
  <c r="KR87" i="6" s="1"/>
  <c r="DV87" i="6"/>
  <c r="KT87" i="6" s="1"/>
  <c r="DR87" i="6"/>
  <c r="KN87" i="6" s="1"/>
  <c r="DP87" i="6"/>
  <c r="DO87" i="6"/>
  <c r="DM87" i="6"/>
  <c r="KJ87" i="6" s="1"/>
  <c r="DL87" i="6"/>
  <c r="KL87" i="6" s="1"/>
  <c r="DG87" i="6"/>
  <c r="KF87" i="6" s="1"/>
  <c r="DE87" i="6"/>
  <c r="KB87" i="6" s="1"/>
  <c r="DD87" i="6"/>
  <c r="KD87" i="6" s="1"/>
  <c r="DA87" i="6"/>
  <c r="JX87" i="6" s="1"/>
  <c r="CY87" i="6"/>
  <c r="JT87" i="6" s="1"/>
  <c r="CX87" i="6"/>
  <c r="JV87" i="6" s="1"/>
  <c r="CU87" i="6"/>
  <c r="JP87" i="6" s="1"/>
  <c r="CS87" i="6"/>
  <c r="CP87" i="6"/>
  <c r="CO87" i="6"/>
  <c r="JN87" i="6" s="1"/>
  <c r="CI87" i="6"/>
  <c r="JH87" i="6" s="1"/>
  <c r="CG87" i="6"/>
  <c r="JF87" i="6" s="1"/>
  <c r="CF87" i="6"/>
  <c r="JD87" i="6" s="1"/>
  <c r="CC87" i="6"/>
  <c r="IZ87" i="6" s="1"/>
  <c r="CA87" i="6"/>
  <c r="IX87" i="6" s="1"/>
  <c r="BZ87" i="6"/>
  <c r="IV87" i="6" s="1"/>
  <c r="BW87" i="6"/>
  <c r="IR87" i="6" s="1"/>
  <c r="BU87" i="6"/>
  <c r="BT87" i="6"/>
  <c r="BQ87" i="6"/>
  <c r="IN87" i="6" s="1"/>
  <c r="BP87" i="6"/>
  <c r="IP87" i="6" s="1"/>
  <c r="BL87" i="6"/>
  <c r="IJ87" i="6" s="1"/>
  <c r="BJ87" i="6"/>
  <c r="BI87" i="6"/>
  <c r="IF87" i="6" s="1"/>
  <c r="BF87" i="6"/>
  <c r="BG87" i="6" s="1"/>
  <c r="BC87" i="6"/>
  <c r="AY87" i="6"/>
  <c r="IB87" i="6" s="1"/>
  <c r="AW87" i="6"/>
  <c r="AV87" i="6"/>
  <c r="AT87" i="6"/>
  <c r="AR87" i="6"/>
  <c r="AQ87" i="6"/>
  <c r="AM87" i="6"/>
  <c r="HT87" i="6" s="1"/>
  <c r="AK87" i="6"/>
  <c r="AJ87" i="6"/>
  <c r="AG87" i="6"/>
  <c r="HP87" i="6" s="1"/>
  <c r="AF87" i="6"/>
  <c r="K87" i="6"/>
  <c r="L87" i="6" s="1"/>
  <c r="MQ87" i="6" s="1"/>
  <c r="OB88" i="6" s="1"/>
  <c r="E87" i="6"/>
  <c r="D87" i="6"/>
  <c r="NX86" i="6"/>
  <c r="NV86" i="6"/>
  <c r="NK86" i="6"/>
  <c r="NJ86" i="6"/>
  <c r="NI86" i="6"/>
  <c r="NF86" i="6"/>
  <c r="ND86" i="6"/>
  <c r="NC86" i="6"/>
  <c r="NA86" i="6"/>
  <c r="MZ86" i="6"/>
  <c r="MY86" i="6"/>
  <c r="MV86" i="6"/>
  <c r="MO86" i="6"/>
  <c r="NZ87" i="6" s="1"/>
  <c r="GH86" i="6"/>
  <c r="GE86" i="6"/>
  <c r="GD86" i="6"/>
  <c r="GC86" i="6"/>
  <c r="GB86" i="6"/>
  <c r="GA86" i="6"/>
  <c r="FZ86" i="6"/>
  <c r="FY86" i="6"/>
  <c r="FX86" i="6"/>
  <c r="FU86" i="6"/>
  <c r="FS86" i="6"/>
  <c r="MJ86" i="6" s="1"/>
  <c r="FQ86" i="6"/>
  <c r="MF86" i="6" s="1"/>
  <c r="FP86" i="6"/>
  <c r="MH86" i="6" s="1"/>
  <c r="FM86" i="6"/>
  <c r="MB86" i="6" s="1"/>
  <c r="FK86" i="6"/>
  <c r="LX86" i="6" s="1"/>
  <c r="FJ86" i="6"/>
  <c r="LZ86" i="6" s="1"/>
  <c r="FG86" i="6"/>
  <c r="LT86" i="6" s="1"/>
  <c r="FE86" i="6"/>
  <c r="LP86" i="6" s="1"/>
  <c r="FD86" i="6"/>
  <c r="LR86" i="6" s="1"/>
  <c r="FA86" i="6"/>
  <c r="LL86" i="6" s="1"/>
  <c r="EY86" i="6"/>
  <c r="EX86" i="6"/>
  <c r="EU86" i="6"/>
  <c r="LH86" i="6" s="1"/>
  <c r="ET86" i="6"/>
  <c r="LJ86" i="6" s="1"/>
  <c r="EO86" i="6"/>
  <c r="EP86" i="6" s="1"/>
  <c r="LD86" i="6" s="1"/>
  <c r="EN86" i="6"/>
  <c r="EM86" i="6"/>
  <c r="EK86" i="6"/>
  <c r="KZ86" i="6" s="1"/>
  <c r="EJ86" i="6"/>
  <c r="LB86" i="6" s="1"/>
  <c r="EE86" i="6"/>
  <c r="KV86" i="6" s="1"/>
  <c r="EC86" i="6"/>
  <c r="EB86" i="6"/>
  <c r="DW86" i="6"/>
  <c r="KR86" i="6" s="1"/>
  <c r="DV86" i="6"/>
  <c r="KT86" i="6" s="1"/>
  <c r="DR86" i="6"/>
  <c r="KN86" i="6" s="1"/>
  <c r="DP86" i="6"/>
  <c r="DO86" i="6"/>
  <c r="DM86" i="6"/>
  <c r="KJ86" i="6" s="1"/>
  <c r="DL86" i="6"/>
  <c r="KL86" i="6" s="1"/>
  <c r="DG86" i="6"/>
  <c r="KF86" i="6" s="1"/>
  <c r="DE86" i="6"/>
  <c r="KB86" i="6" s="1"/>
  <c r="DD86" i="6"/>
  <c r="KD86" i="6" s="1"/>
  <c r="DA86" i="6"/>
  <c r="JX86" i="6" s="1"/>
  <c r="CY86" i="6"/>
  <c r="JT86" i="6" s="1"/>
  <c r="CX86" i="6"/>
  <c r="JV86" i="6" s="1"/>
  <c r="CU86" i="6"/>
  <c r="JP86" i="6" s="1"/>
  <c r="CS86" i="6"/>
  <c r="CP86" i="6"/>
  <c r="CO86" i="6"/>
  <c r="JN86" i="6" s="1"/>
  <c r="CI86" i="6"/>
  <c r="JH86" i="6" s="1"/>
  <c r="CG86" i="6"/>
  <c r="JF86" i="6" s="1"/>
  <c r="CF86" i="6"/>
  <c r="JD86" i="6" s="1"/>
  <c r="CC86" i="6"/>
  <c r="IZ86" i="6" s="1"/>
  <c r="CA86" i="6"/>
  <c r="IX86" i="6" s="1"/>
  <c r="BZ86" i="6"/>
  <c r="IV86" i="6" s="1"/>
  <c r="BW86" i="6"/>
  <c r="IR86" i="6" s="1"/>
  <c r="BU86" i="6"/>
  <c r="BT86" i="6"/>
  <c r="BQ86" i="6"/>
  <c r="IN86" i="6" s="1"/>
  <c r="BP86" i="6"/>
  <c r="IP86" i="6" s="1"/>
  <c r="BL86" i="6"/>
  <c r="IJ86" i="6" s="1"/>
  <c r="BJ86" i="6"/>
  <c r="BI86" i="6"/>
  <c r="IF86" i="6" s="1"/>
  <c r="BF86" i="6"/>
  <c r="BG86" i="6" s="1"/>
  <c r="BC86" i="6"/>
  <c r="AY86" i="6"/>
  <c r="IB86" i="6" s="1"/>
  <c r="AW86" i="6"/>
  <c r="AV86" i="6"/>
  <c r="AT86" i="6"/>
  <c r="AR86" i="6"/>
  <c r="AQ86" i="6"/>
  <c r="AM86" i="6"/>
  <c r="HT86" i="6" s="1"/>
  <c r="AK86" i="6"/>
  <c r="AJ86" i="6"/>
  <c r="AG86" i="6"/>
  <c r="HP86" i="6" s="1"/>
  <c r="AF86" i="6"/>
  <c r="K86" i="6"/>
  <c r="L86" i="6" s="1"/>
  <c r="E86" i="6"/>
  <c r="D86" i="6"/>
  <c r="NX85" i="6"/>
  <c r="NV85" i="6"/>
  <c r="NK85" i="6"/>
  <c r="NJ85" i="6"/>
  <c r="NI85" i="6"/>
  <c r="NF85" i="6"/>
  <c r="ND85" i="6"/>
  <c r="NC85" i="6"/>
  <c r="NA85" i="6"/>
  <c r="MZ85" i="6"/>
  <c r="MY85" i="6"/>
  <c r="MV85" i="6"/>
  <c r="MO85" i="6"/>
  <c r="NZ86" i="6" s="1"/>
  <c r="GH85" i="6"/>
  <c r="GE85" i="6"/>
  <c r="GD85" i="6"/>
  <c r="GC85" i="6"/>
  <c r="GB85" i="6"/>
  <c r="GA85" i="6"/>
  <c r="FZ85" i="6"/>
  <c r="FY85" i="6"/>
  <c r="FX85" i="6"/>
  <c r="FU85" i="6"/>
  <c r="FS85" i="6"/>
  <c r="MJ85" i="6" s="1"/>
  <c r="FQ85" i="6"/>
  <c r="MF85" i="6" s="1"/>
  <c r="FP85" i="6"/>
  <c r="MH85" i="6" s="1"/>
  <c r="FM85" i="6"/>
  <c r="MB85" i="6" s="1"/>
  <c r="FK85" i="6"/>
  <c r="LX85" i="6" s="1"/>
  <c r="FJ85" i="6"/>
  <c r="LZ85" i="6" s="1"/>
  <c r="FG85" i="6"/>
  <c r="LT85" i="6" s="1"/>
  <c r="FE85" i="6"/>
  <c r="LP85" i="6" s="1"/>
  <c r="FD85" i="6"/>
  <c r="LR85" i="6" s="1"/>
  <c r="FA85" i="6"/>
  <c r="LL85" i="6" s="1"/>
  <c r="EY85" i="6"/>
  <c r="EX85" i="6"/>
  <c r="EU85" i="6"/>
  <c r="LH85" i="6" s="1"/>
  <c r="ET85" i="6"/>
  <c r="LJ85" i="6" s="1"/>
  <c r="EO85" i="6"/>
  <c r="EP85" i="6" s="1"/>
  <c r="LD85" i="6" s="1"/>
  <c r="EN85" i="6"/>
  <c r="EM85" i="6"/>
  <c r="EK85" i="6"/>
  <c r="KZ85" i="6" s="1"/>
  <c r="EJ85" i="6"/>
  <c r="LB85" i="6" s="1"/>
  <c r="EE85" i="6"/>
  <c r="KV85" i="6" s="1"/>
  <c r="EC85" i="6"/>
  <c r="EB85" i="6"/>
  <c r="DW85" i="6"/>
  <c r="KR85" i="6" s="1"/>
  <c r="DV85" i="6"/>
  <c r="KT85" i="6" s="1"/>
  <c r="DR85" i="6"/>
  <c r="KN85" i="6" s="1"/>
  <c r="DP85" i="6"/>
  <c r="DO85" i="6"/>
  <c r="DM85" i="6"/>
  <c r="KJ85" i="6" s="1"/>
  <c r="DL85" i="6"/>
  <c r="KL85" i="6" s="1"/>
  <c r="DG85" i="6"/>
  <c r="KF85" i="6" s="1"/>
  <c r="DE85" i="6"/>
  <c r="KB85" i="6" s="1"/>
  <c r="DD85" i="6"/>
  <c r="KD85" i="6" s="1"/>
  <c r="DA85" i="6"/>
  <c r="JX85" i="6" s="1"/>
  <c r="CY85" i="6"/>
  <c r="JT85" i="6" s="1"/>
  <c r="CX85" i="6"/>
  <c r="JV85" i="6" s="1"/>
  <c r="CU85" i="6"/>
  <c r="JP85" i="6" s="1"/>
  <c r="CS85" i="6"/>
  <c r="CP85" i="6"/>
  <c r="CO85" i="6"/>
  <c r="JN85" i="6" s="1"/>
  <c r="CI85" i="6"/>
  <c r="JH85" i="6" s="1"/>
  <c r="CG85" i="6"/>
  <c r="JF85" i="6" s="1"/>
  <c r="CF85" i="6"/>
  <c r="JD85" i="6" s="1"/>
  <c r="CC85" i="6"/>
  <c r="IZ85" i="6" s="1"/>
  <c r="CA85" i="6"/>
  <c r="IX85" i="6" s="1"/>
  <c r="BZ85" i="6"/>
  <c r="IV85" i="6" s="1"/>
  <c r="BW85" i="6"/>
  <c r="IR85" i="6" s="1"/>
  <c r="BU85" i="6"/>
  <c r="BT85" i="6"/>
  <c r="BQ85" i="6"/>
  <c r="IN85" i="6" s="1"/>
  <c r="BP85" i="6"/>
  <c r="IP85" i="6" s="1"/>
  <c r="BL85" i="6"/>
  <c r="IJ85" i="6" s="1"/>
  <c r="BJ85" i="6"/>
  <c r="BI85" i="6"/>
  <c r="IF85" i="6" s="1"/>
  <c r="BF85" i="6"/>
  <c r="BG85" i="6" s="1"/>
  <c r="BC85" i="6"/>
  <c r="AY85" i="6"/>
  <c r="IB85" i="6" s="1"/>
  <c r="AW85" i="6"/>
  <c r="AV85" i="6"/>
  <c r="AT85" i="6"/>
  <c r="AR85" i="6"/>
  <c r="AQ85" i="6"/>
  <c r="AM85" i="6"/>
  <c r="HT85" i="6" s="1"/>
  <c r="AK85" i="6"/>
  <c r="AJ85" i="6"/>
  <c r="AG85" i="6"/>
  <c r="HP85" i="6" s="1"/>
  <c r="AF85" i="6"/>
  <c r="K85" i="6"/>
  <c r="L85" i="6" s="1"/>
  <c r="MQ85" i="6" s="1"/>
  <c r="OB86" i="6" s="1"/>
  <c r="E85" i="6"/>
  <c r="D85" i="6"/>
  <c r="NX84" i="6"/>
  <c r="NV84" i="6"/>
  <c r="NK84" i="6"/>
  <c r="NJ84" i="6"/>
  <c r="NI84" i="6"/>
  <c r="NF84" i="6"/>
  <c r="ND84" i="6"/>
  <c r="NC84" i="6"/>
  <c r="NA84" i="6"/>
  <c r="MZ84" i="6"/>
  <c r="MY84" i="6"/>
  <c r="MV84" i="6"/>
  <c r="MO84" i="6"/>
  <c r="NZ85" i="6" s="1"/>
  <c r="GH84" i="6"/>
  <c r="GE84" i="6"/>
  <c r="GD84" i="6"/>
  <c r="GC84" i="6"/>
  <c r="GB84" i="6"/>
  <c r="GA84" i="6"/>
  <c r="FZ84" i="6"/>
  <c r="FY84" i="6"/>
  <c r="FX84" i="6"/>
  <c r="FU84" i="6"/>
  <c r="FS84" i="6"/>
  <c r="MJ84" i="6" s="1"/>
  <c r="FQ84" i="6"/>
  <c r="MF84" i="6" s="1"/>
  <c r="FP84" i="6"/>
  <c r="MH84" i="6" s="1"/>
  <c r="FM84" i="6"/>
  <c r="MB84" i="6" s="1"/>
  <c r="FK84" i="6"/>
  <c r="LX84" i="6" s="1"/>
  <c r="FJ84" i="6"/>
  <c r="LZ84" i="6" s="1"/>
  <c r="FG84" i="6"/>
  <c r="LT84" i="6" s="1"/>
  <c r="FE84" i="6"/>
  <c r="LP84" i="6" s="1"/>
  <c r="FD84" i="6"/>
  <c r="LR84" i="6" s="1"/>
  <c r="FA84" i="6"/>
  <c r="LL84" i="6" s="1"/>
  <c r="EY84" i="6"/>
  <c r="EX84" i="6"/>
  <c r="EU84" i="6"/>
  <c r="LH84" i="6" s="1"/>
  <c r="ET84" i="6"/>
  <c r="LJ84" i="6" s="1"/>
  <c r="EP84" i="6"/>
  <c r="LD84" i="6" s="1"/>
  <c r="EO84" i="6"/>
  <c r="EN84" i="6"/>
  <c r="EM84" i="6"/>
  <c r="EK84" i="6"/>
  <c r="KZ84" i="6" s="1"/>
  <c r="EJ84" i="6"/>
  <c r="LB84" i="6" s="1"/>
  <c r="EE84" i="6"/>
  <c r="KV84" i="6" s="1"/>
  <c r="EC84" i="6"/>
  <c r="EB84" i="6"/>
  <c r="DW84" i="6"/>
  <c r="KR84" i="6" s="1"/>
  <c r="DV84" i="6"/>
  <c r="KT84" i="6" s="1"/>
  <c r="DR84" i="6"/>
  <c r="KN84" i="6" s="1"/>
  <c r="DP84" i="6"/>
  <c r="DO84" i="6"/>
  <c r="DM84" i="6"/>
  <c r="KJ84" i="6" s="1"/>
  <c r="DL84" i="6"/>
  <c r="KL84" i="6" s="1"/>
  <c r="DG84" i="6"/>
  <c r="KF84" i="6" s="1"/>
  <c r="DE84" i="6"/>
  <c r="KB84" i="6" s="1"/>
  <c r="DD84" i="6"/>
  <c r="KD84" i="6" s="1"/>
  <c r="DA84" i="6"/>
  <c r="JX84" i="6" s="1"/>
  <c r="CY84" i="6"/>
  <c r="JT84" i="6" s="1"/>
  <c r="CX84" i="6"/>
  <c r="JV84" i="6" s="1"/>
  <c r="CU84" i="6"/>
  <c r="JP84" i="6" s="1"/>
  <c r="CS84" i="6"/>
  <c r="CP84" i="6"/>
  <c r="JL84" i="6" s="1"/>
  <c r="CO84" i="6"/>
  <c r="JN84" i="6" s="1"/>
  <c r="CI84" i="6"/>
  <c r="JH84" i="6" s="1"/>
  <c r="CG84" i="6"/>
  <c r="JF84" i="6" s="1"/>
  <c r="CF84" i="6"/>
  <c r="JD84" i="6" s="1"/>
  <c r="CC84" i="6"/>
  <c r="IZ84" i="6" s="1"/>
  <c r="CA84" i="6"/>
  <c r="IX84" i="6" s="1"/>
  <c r="BZ84" i="6"/>
  <c r="IV84" i="6" s="1"/>
  <c r="BW84" i="6"/>
  <c r="IR84" i="6" s="1"/>
  <c r="BU84" i="6"/>
  <c r="BT84" i="6"/>
  <c r="BQ84" i="6"/>
  <c r="IN84" i="6" s="1"/>
  <c r="BP84" i="6"/>
  <c r="IP84" i="6" s="1"/>
  <c r="BL84" i="6"/>
  <c r="IJ84" i="6" s="1"/>
  <c r="BJ84" i="6"/>
  <c r="BI84" i="6"/>
  <c r="IF84" i="6" s="1"/>
  <c r="BF84" i="6"/>
  <c r="BG84" i="6" s="1"/>
  <c r="BC84" i="6"/>
  <c r="AY84" i="6"/>
  <c r="IB84" i="6" s="1"/>
  <c r="AW84" i="6"/>
  <c r="AV84" i="6"/>
  <c r="AT84" i="6"/>
  <c r="AR84" i="6"/>
  <c r="AQ84" i="6"/>
  <c r="AM84" i="6"/>
  <c r="HT84" i="6" s="1"/>
  <c r="AK84" i="6"/>
  <c r="AJ84" i="6"/>
  <c r="AG84" i="6"/>
  <c r="HP84" i="6" s="1"/>
  <c r="AF84" i="6"/>
  <c r="K84" i="6"/>
  <c r="L84" i="6" s="1"/>
  <c r="MQ84" i="6" s="1"/>
  <c r="OB85" i="6" s="1"/>
  <c r="E84" i="6"/>
  <c r="D84" i="6"/>
  <c r="NX83" i="6"/>
  <c r="NV83" i="6"/>
  <c r="NK83" i="6"/>
  <c r="NJ83" i="6"/>
  <c r="NI83" i="6"/>
  <c r="NH83" i="6"/>
  <c r="NF83" i="6"/>
  <c r="ND83" i="6"/>
  <c r="NC83" i="6"/>
  <c r="NA83" i="6"/>
  <c r="MZ83" i="6"/>
  <c r="MY83" i="6"/>
  <c r="MW83" i="6"/>
  <c r="MV83" i="6"/>
  <c r="MO83" i="6"/>
  <c r="NZ84" i="6" s="1"/>
  <c r="GH83" i="6"/>
  <c r="GE83" i="6"/>
  <c r="GD83" i="6"/>
  <c r="GC83" i="6"/>
  <c r="GB83" i="6"/>
  <c r="GA83" i="6"/>
  <c r="FZ83" i="6"/>
  <c r="FY83" i="6"/>
  <c r="FX83" i="6"/>
  <c r="FU83" i="6"/>
  <c r="FS83" i="6"/>
  <c r="MJ83" i="6" s="1"/>
  <c r="FQ83" i="6"/>
  <c r="MF83" i="6" s="1"/>
  <c r="FP83" i="6"/>
  <c r="MH83" i="6" s="1"/>
  <c r="FM83" i="6"/>
  <c r="MB83" i="6" s="1"/>
  <c r="FK83" i="6"/>
  <c r="LX83" i="6" s="1"/>
  <c r="FJ83" i="6"/>
  <c r="LZ83" i="6" s="1"/>
  <c r="FG83" i="6"/>
  <c r="LT83" i="6" s="1"/>
  <c r="FE83" i="6"/>
  <c r="LP83" i="6" s="1"/>
  <c r="FD83" i="6"/>
  <c r="LR83" i="6" s="1"/>
  <c r="FA83" i="6"/>
  <c r="LL83" i="6" s="1"/>
  <c r="EY83" i="6"/>
  <c r="EX83" i="6"/>
  <c r="EU83" i="6"/>
  <c r="LH83" i="6" s="1"/>
  <c r="ET83" i="6"/>
  <c r="LJ83" i="6" s="1"/>
  <c r="EO83" i="6"/>
  <c r="EP83" i="6" s="1"/>
  <c r="LD83" i="6" s="1"/>
  <c r="EN83" i="6"/>
  <c r="EM83" i="6"/>
  <c r="EK83" i="6"/>
  <c r="KZ83" i="6" s="1"/>
  <c r="EJ83" i="6"/>
  <c r="LB83" i="6" s="1"/>
  <c r="EE83" i="6"/>
  <c r="KV83" i="6" s="1"/>
  <c r="EC83" i="6"/>
  <c r="EB83" i="6"/>
  <c r="DW83" i="6"/>
  <c r="KR83" i="6" s="1"/>
  <c r="DV83" i="6"/>
  <c r="KT83" i="6" s="1"/>
  <c r="DR83" i="6"/>
  <c r="KN83" i="6" s="1"/>
  <c r="DP83" i="6"/>
  <c r="DO83" i="6"/>
  <c r="DM83" i="6"/>
  <c r="KJ83" i="6" s="1"/>
  <c r="DL83" i="6"/>
  <c r="KL83" i="6" s="1"/>
  <c r="DG83" i="6"/>
  <c r="KF83" i="6" s="1"/>
  <c r="DE83" i="6"/>
  <c r="KB83" i="6" s="1"/>
  <c r="DD83" i="6"/>
  <c r="KD83" i="6" s="1"/>
  <c r="DA83" i="6"/>
  <c r="JX83" i="6" s="1"/>
  <c r="CY83" i="6"/>
  <c r="JT83" i="6" s="1"/>
  <c r="CX83" i="6"/>
  <c r="JV83" i="6" s="1"/>
  <c r="CU83" i="6"/>
  <c r="JP83" i="6" s="1"/>
  <c r="CS83" i="6"/>
  <c r="CP83" i="6"/>
  <c r="CO83" i="6"/>
  <c r="JN83" i="6" s="1"/>
  <c r="CI83" i="6"/>
  <c r="JH83" i="6" s="1"/>
  <c r="CG83" i="6"/>
  <c r="JF83" i="6" s="1"/>
  <c r="CF83" i="6"/>
  <c r="JD83" i="6" s="1"/>
  <c r="CC83" i="6"/>
  <c r="IZ83" i="6" s="1"/>
  <c r="CA83" i="6"/>
  <c r="IX83" i="6" s="1"/>
  <c r="BZ83" i="6"/>
  <c r="IV83" i="6" s="1"/>
  <c r="BW83" i="6"/>
  <c r="IR83" i="6" s="1"/>
  <c r="BU83" i="6"/>
  <c r="BT83" i="6"/>
  <c r="BQ83" i="6"/>
  <c r="IN83" i="6" s="1"/>
  <c r="BP83" i="6"/>
  <c r="IP83" i="6" s="1"/>
  <c r="BL83" i="6"/>
  <c r="IJ83" i="6" s="1"/>
  <c r="BJ83" i="6"/>
  <c r="BI83" i="6"/>
  <c r="IF83" i="6" s="1"/>
  <c r="BF83" i="6"/>
  <c r="BG83" i="6" s="1"/>
  <c r="BC83" i="6"/>
  <c r="AY83" i="6"/>
  <c r="IB83" i="6" s="1"/>
  <c r="AW83" i="6"/>
  <c r="AV83" i="6"/>
  <c r="AT83" i="6"/>
  <c r="AR83" i="6"/>
  <c r="AQ83" i="6"/>
  <c r="AM83" i="6"/>
  <c r="HT83" i="6" s="1"/>
  <c r="AK83" i="6"/>
  <c r="AJ83" i="6"/>
  <c r="AG83" i="6"/>
  <c r="HP83" i="6" s="1"/>
  <c r="AF83" i="6"/>
  <c r="K83" i="6"/>
  <c r="L83" i="6" s="1"/>
  <c r="MQ83" i="6" s="1"/>
  <c r="OB84" i="6" s="1"/>
  <c r="E83" i="6"/>
  <c r="D83" i="6"/>
  <c r="NX82" i="6"/>
  <c r="NV82" i="6"/>
  <c r="NK82" i="6"/>
  <c r="NJ82" i="6"/>
  <c r="NI82" i="6"/>
  <c r="NH82" i="6"/>
  <c r="NF82" i="6"/>
  <c r="ND82" i="6"/>
  <c r="NC82" i="6"/>
  <c r="NA82" i="6"/>
  <c r="MZ82" i="6"/>
  <c r="MY82" i="6"/>
  <c r="MW82" i="6"/>
  <c r="MV82" i="6"/>
  <c r="MO82" i="6"/>
  <c r="NZ83" i="6" s="1"/>
  <c r="GH82" i="6"/>
  <c r="GE82" i="6"/>
  <c r="GD82" i="6"/>
  <c r="GC82" i="6"/>
  <c r="GB82" i="6"/>
  <c r="GA82" i="6"/>
  <c r="FZ82" i="6"/>
  <c r="FY82" i="6"/>
  <c r="FX82" i="6"/>
  <c r="FU82" i="6"/>
  <c r="FS82" i="6"/>
  <c r="MJ82" i="6" s="1"/>
  <c r="FQ82" i="6"/>
  <c r="MF82" i="6" s="1"/>
  <c r="FP82" i="6"/>
  <c r="MH82" i="6" s="1"/>
  <c r="FM82" i="6"/>
  <c r="MB82" i="6" s="1"/>
  <c r="FK82" i="6"/>
  <c r="LX82" i="6" s="1"/>
  <c r="FJ82" i="6"/>
  <c r="LZ82" i="6" s="1"/>
  <c r="FG82" i="6"/>
  <c r="LT82" i="6" s="1"/>
  <c r="FE82" i="6"/>
  <c r="LP82" i="6" s="1"/>
  <c r="FD82" i="6"/>
  <c r="LR82" i="6" s="1"/>
  <c r="FA82" i="6"/>
  <c r="LL82" i="6" s="1"/>
  <c r="EY82" i="6"/>
  <c r="EX82" i="6"/>
  <c r="EU82" i="6"/>
  <c r="LH82" i="6" s="1"/>
  <c r="ET82" i="6"/>
  <c r="LJ82" i="6" s="1"/>
  <c r="EP82" i="6"/>
  <c r="LD82" i="6" s="1"/>
  <c r="EO82" i="6"/>
  <c r="EN82" i="6"/>
  <c r="EM82" i="6"/>
  <c r="EK82" i="6"/>
  <c r="KZ82" i="6" s="1"/>
  <c r="EJ82" i="6"/>
  <c r="LB82" i="6" s="1"/>
  <c r="EE82" i="6"/>
  <c r="KV82" i="6" s="1"/>
  <c r="EC82" i="6"/>
  <c r="EB82" i="6"/>
  <c r="DW82" i="6"/>
  <c r="KR82" i="6" s="1"/>
  <c r="DV82" i="6"/>
  <c r="KT82" i="6" s="1"/>
  <c r="DR82" i="6"/>
  <c r="KN82" i="6" s="1"/>
  <c r="DP82" i="6"/>
  <c r="DO82" i="6"/>
  <c r="DM82" i="6"/>
  <c r="KJ82" i="6" s="1"/>
  <c r="DL82" i="6"/>
  <c r="KL82" i="6" s="1"/>
  <c r="DG82" i="6"/>
  <c r="KF82" i="6" s="1"/>
  <c r="DE82" i="6"/>
  <c r="KB82" i="6" s="1"/>
  <c r="DD82" i="6"/>
  <c r="KD82" i="6" s="1"/>
  <c r="DA82" i="6"/>
  <c r="JX82" i="6" s="1"/>
  <c r="CY82" i="6"/>
  <c r="JT82" i="6" s="1"/>
  <c r="CX82" i="6"/>
  <c r="JV82" i="6" s="1"/>
  <c r="CU82" i="6"/>
  <c r="JP82" i="6" s="1"/>
  <c r="CS82" i="6"/>
  <c r="CP82" i="6"/>
  <c r="CO82" i="6"/>
  <c r="JN82" i="6" s="1"/>
  <c r="CI82" i="6"/>
  <c r="JH82" i="6" s="1"/>
  <c r="CG82" i="6"/>
  <c r="JF82" i="6" s="1"/>
  <c r="CF82" i="6"/>
  <c r="JD82" i="6" s="1"/>
  <c r="CC82" i="6"/>
  <c r="IZ82" i="6" s="1"/>
  <c r="CA82" i="6"/>
  <c r="IX82" i="6" s="1"/>
  <c r="BZ82" i="6"/>
  <c r="IV82" i="6" s="1"/>
  <c r="BW82" i="6"/>
  <c r="IR82" i="6" s="1"/>
  <c r="BU82" i="6"/>
  <c r="BT82" i="6"/>
  <c r="BQ82" i="6"/>
  <c r="IN82" i="6" s="1"/>
  <c r="BP82" i="6"/>
  <c r="IP82" i="6" s="1"/>
  <c r="BL82" i="6"/>
  <c r="IJ82" i="6" s="1"/>
  <c r="BJ82" i="6"/>
  <c r="BI82" i="6"/>
  <c r="IF82" i="6" s="1"/>
  <c r="BF82" i="6"/>
  <c r="BG82" i="6" s="1"/>
  <c r="BC82" i="6"/>
  <c r="AY82" i="6"/>
  <c r="IB82" i="6" s="1"/>
  <c r="AW82" i="6"/>
  <c r="AV82" i="6"/>
  <c r="AT82" i="6"/>
  <c r="AR82" i="6"/>
  <c r="AQ82" i="6"/>
  <c r="AM82" i="6"/>
  <c r="HT82" i="6" s="1"/>
  <c r="AK82" i="6"/>
  <c r="AJ82" i="6"/>
  <c r="AG82" i="6"/>
  <c r="HP82" i="6" s="1"/>
  <c r="AF82" i="6"/>
  <c r="K82" i="6"/>
  <c r="L82" i="6" s="1"/>
  <c r="MQ82" i="6" s="1"/>
  <c r="OB83" i="6" s="1"/>
  <c r="E82" i="6"/>
  <c r="D82" i="6"/>
  <c r="NX81" i="6"/>
  <c r="NV81" i="6"/>
  <c r="NK81" i="6"/>
  <c r="NJ81" i="6"/>
  <c r="NI81" i="6"/>
  <c r="NH81" i="6"/>
  <c r="NF81" i="6"/>
  <c r="ND81" i="6"/>
  <c r="NC81" i="6"/>
  <c r="NA81" i="6"/>
  <c r="MZ81" i="6"/>
  <c r="MY81" i="6"/>
  <c r="MW81" i="6"/>
  <c r="MV81" i="6"/>
  <c r="MO81" i="6"/>
  <c r="NZ82" i="6" s="1"/>
  <c r="GH81" i="6"/>
  <c r="GE81" i="6"/>
  <c r="GD81" i="6"/>
  <c r="GC81" i="6"/>
  <c r="GB81" i="6"/>
  <c r="GA81" i="6"/>
  <c r="FZ81" i="6"/>
  <c r="FY81" i="6"/>
  <c r="FX81" i="6"/>
  <c r="FU81" i="6"/>
  <c r="FS81" i="6"/>
  <c r="MJ81" i="6" s="1"/>
  <c r="FQ81" i="6"/>
  <c r="MF81" i="6" s="1"/>
  <c r="FP81" i="6"/>
  <c r="MH81" i="6" s="1"/>
  <c r="FM81" i="6"/>
  <c r="MB81" i="6" s="1"/>
  <c r="FK81" i="6"/>
  <c r="LX81" i="6" s="1"/>
  <c r="FJ81" i="6"/>
  <c r="LZ81" i="6" s="1"/>
  <c r="FG81" i="6"/>
  <c r="LT81" i="6" s="1"/>
  <c r="FE81" i="6"/>
  <c r="LP81" i="6" s="1"/>
  <c r="FD81" i="6"/>
  <c r="LR81" i="6" s="1"/>
  <c r="FA81" i="6"/>
  <c r="LL81" i="6" s="1"/>
  <c r="EY81" i="6"/>
  <c r="EX81" i="6"/>
  <c r="EU81" i="6"/>
  <c r="LH81" i="6" s="1"/>
  <c r="ET81" i="6"/>
  <c r="LJ81" i="6" s="1"/>
  <c r="EO81" i="6"/>
  <c r="EP81" i="6" s="1"/>
  <c r="LD81" i="6" s="1"/>
  <c r="EN81" i="6"/>
  <c r="EM81" i="6"/>
  <c r="EK81" i="6"/>
  <c r="KZ81" i="6" s="1"/>
  <c r="EJ81" i="6"/>
  <c r="LB81" i="6" s="1"/>
  <c r="EE81" i="6"/>
  <c r="KV81" i="6" s="1"/>
  <c r="EC81" i="6"/>
  <c r="EB81" i="6"/>
  <c r="DW81" i="6"/>
  <c r="KR81" i="6" s="1"/>
  <c r="DV81" i="6"/>
  <c r="KT81" i="6" s="1"/>
  <c r="DR81" i="6"/>
  <c r="KN81" i="6" s="1"/>
  <c r="DP81" i="6"/>
  <c r="DO81" i="6"/>
  <c r="DM81" i="6"/>
  <c r="KJ81" i="6" s="1"/>
  <c r="DL81" i="6"/>
  <c r="KL81" i="6" s="1"/>
  <c r="DG81" i="6"/>
  <c r="KF81" i="6" s="1"/>
  <c r="DE81" i="6"/>
  <c r="KB81" i="6" s="1"/>
  <c r="DD81" i="6"/>
  <c r="KD81" i="6" s="1"/>
  <c r="DA81" i="6"/>
  <c r="JX81" i="6" s="1"/>
  <c r="CY81" i="6"/>
  <c r="JT81" i="6" s="1"/>
  <c r="CX81" i="6"/>
  <c r="JV81" i="6" s="1"/>
  <c r="CU81" i="6"/>
  <c r="JP81" i="6" s="1"/>
  <c r="CS81" i="6"/>
  <c r="CP81" i="6"/>
  <c r="CO81" i="6"/>
  <c r="JN81" i="6" s="1"/>
  <c r="CI81" i="6"/>
  <c r="JH81" i="6" s="1"/>
  <c r="CG81" i="6"/>
  <c r="JF81" i="6" s="1"/>
  <c r="CF81" i="6"/>
  <c r="JD81" i="6" s="1"/>
  <c r="CC81" i="6"/>
  <c r="IZ81" i="6" s="1"/>
  <c r="CA81" i="6"/>
  <c r="IX81" i="6" s="1"/>
  <c r="BZ81" i="6"/>
  <c r="IV81" i="6" s="1"/>
  <c r="BW81" i="6"/>
  <c r="IR81" i="6" s="1"/>
  <c r="BU81" i="6"/>
  <c r="BT81" i="6"/>
  <c r="BQ81" i="6"/>
  <c r="IN81" i="6" s="1"/>
  <c r="BP81" i="6"/>
  <c r="IP81" i="6" s="1"/>
  <c r="BL81" i="6"/>
  <c r="IJ81" i="6" s="1"/>
  <c r="BJ81" i="6"/>
  <c r="BI81" i="6"/>
  <c r="IF81" i="6" s="1"/>
  <c r="BF81" i="6"/>
  <c r="BG81" i="6" s="1"/>
  <c r="BC81" i="6"/>
  <c r="AY81" i="6"/>
  <c r="IB81" i="6" s="1"/>
  <c r="AW81" i="6"/>
  <c r="AV81" i="6"/>
  <c r="AT81" i="6"/>
  <c r="AR81" i="6"/>
  <c r="AQ81" i="6"/>
  <c r="AM81" i="6"/>
  <c r="HT81" i="6" s="1"/>
  <c r="AK81" i="6"/>
  <c r="AJ81" i="6"/>
  <c r="AG81" i="6"/>
  <c r="HP81" i="6" s="1"/>
  <c r="AF81" i="6"/>
  <c r="K81" i="6"/>
  <c r="L81" i="6" s="1"/>
  <c r="MQ81" i="6" s="1"/>
  <c r="OB82" i="6" s="1"/>
  <c r="E81" i="6"/>
  <c r="D81" i="6"/>
  <c r="NX80" i="6"/>
  <c r="NV80" i="6"/>
  <c r="NK80" i="6"/>
  <c r="NJ80" i="6"/>
  <c r="NI80" i="6"/>
  <c r="NH80" i="6"/>
  <c r="NF80" i="6"/>
  <c r="ND80" i="6"/>
  <c r="NC80" i="6"/>
  <c r="NA80" i="6"/>
  <c r="MZ80" i="6"/>
  <c r="MY80" i="6"/>
  <c r="MW80" i="6"/>
  <c r="MV80" i="6"/>
  <c r="MO80" i="6"/>
  <c r="NZ81" i="6" s="1"/>
  <c r="GH80" i="6"/>
  <c r="GE80" i="6"/>
  <c r="GD80" i="6"/>
  <c r="GC80" i="6"/>
  <c r="GB80" i="6"/>
  <c r="GA80" i="6"/>
  <c r="FZ80" i="6"/>
  <c r="FY80" i="6"/>
  <c r="FX80" i="6"/>
  <c r="FU80" i="6"/>
  <c r="FS80" i="6"/>
  <c r="MJ80" i="6" s="1"/>
  <c r="FQ80" i="6"/>
  <c r="MF80" i="6" s="1"/>
  <c r="FP80" i="6"/>
  <c r="MH80" i="6" s="1"/>
  <c r="FM80" i="6"/>
  <c r="MB80" i="6" s="1"/>
  <c r="FK80" i="6"/>
  <c r="LX80" i="6" s="1"/>
  <c r="FJ80" i="6"/>
  <c r="LZ80" i="6" s="1"/>
  <c r="FG80" i="6"/>
  <c r="LT80" i="6" s="1"/>
  <c r="FE80" i="6"/>
  <c r="LP80" i="6" s="1"/>
  <c r="FD80" i="6"/>
  <c r="LR80" i="6" s="1"/>
  <c r="FA80" i="6"/>
  <c r="LL80" i="6" s="1"/>
  <c r="EY80" i="6"/>
  <c r="EX80" i="6"/>
  <c r="EU80" i="6"/>
  <c r="LH80" i="6" s="1"/>
  <c r="ET80" i="6"/>
  <c r="LJ80" i="6" s="1"/>
  <c r="EP80" i="6"/>
  <c r="LD80" i="6" s="1"/>
  <c r="EO80" i="6"/>
  <c r="EN80" i="6"/>
  <c r="EM80" i="6"/>
  <c r="EK80" i="6"/>
  <c r="KZ80" i="6" s="1"/>
  <c r="EJ80" i="6"/>
  <c r="LB80" i="6" s="1"/>
  <c r="EE80" i="6"/>
  <c r="KV80" i="6" s="1"/>
  <c r="EC80" i="6"/>
  <c r="EB80" i="6"/>
  <c r="DW80" i="6"/>
  <c r="KR80" i="6" s="1"/>
  <c r="DV80" i="6"/>
  <c r="KT80" i="6" s="1"/>
  <c r="DR80" i="6"/>
  <c r="KN80" i="6" s="1"/>
  <c r="DP80" i="6"/>
  <c r="DO80" i="6"/>
  <c r="DM80" i="6"/>
  <c r="KJ80" i="6" s="1"/>
  <c r="DL80" i="6"/>
  <c r="KL80" i="6" s="1"/>
  <c r="DG80" i="6"/>
  <c r="KF80" i="6" s="1"/>
  <c r="DE80" i="6"/>
  <c r="KB80" i="6" s="1"/>
  <c r="DD80" i="6"/>
  <c r="KD80" i="6" s="1"/>
  <c r="DA80" i="6"/>
  <c r="JX80" i="6" s="1"/>
  <c r="CY80" i="6"/>
  <c r="JT80" i="6" s="1"/>
  <c r="CX80" i="6"/>
  <c r="JV80" i="6" s="1"/>
  <c r="CU80" i="6"/>
  <c r="JP80" i="6" s="1"/>
  <c r="CS80" i="6"/>
  <c r="CP80" i="6"/>
  <c r="JL80" i="6" s="1"/>
  <c r="CO80" i="6"/>
  <c r="JN80" i="6" s="1"/>
  <c r="CI80" i="6"/>
  <c r="JH80" i="6" s="1"/>
  <c r="CG80" i="6"/>
  <c r="JF80" i="6" s="1"/>
  <c r="CF80" i="6"/>
  <c r="JD80" i="6" s="1"/>
  <c r="CC80" i="6"/>
  <c r="IZ80" i="6" s="1"/>
  <c r="CA80" i="6"/>
  <c r="IX80" i="6" s="1"/>
  <c r="BZ80" i="6"/>
  <c r="IV80" i="6" s="1"/>
  <c r="BW80" i="6"/>
  <c r="IR80" i="6" s="1"/>
  <c r="BU80" i="6"/>
  <c r="BT80" i="6"/>
  <c r="BQ80" i="6"/>
  <c r="IN80" i="6" s="1"/>
  <c r="BP80" i="6"/>
  <c r="IP80" i="6" s="1"/>
  <c r="BL80" i="6"/>
  <c r="IJ80" i="6" s="1"/>
  <c r="BJ80" i="6"/>
  <c r="BI80" i="6"/>
  <c r="IF80" i="6" s="1"/>
  <c r="BF80" i="6"/>
  <c r="BG80" i="6" s="1"/>
  <c r="BC80" i="6"/>
  <c r="AY80" i="6"/>
  <c r="IB80" i="6" s="1"/>
  <c r="AW80" i="6"/>
  <c r="AV80" i="6"/>
  <c r="AT80" i="6"/>
  <c r="AR80" i="6"/>
  <c r="AQ80" i="6"/>
  <c r="AM80" i="6"/>
  <c r="HT80" i="6" s="1"/>
  <c r="AK80" i="6"/>
  <c r="AJ80" i="6"/>
  <c r="AG80" i="6"/>
  <c r="HP80" i="6" s="1"/>
  <c r="AF80" i="6"/>
  <c r="K80" i="6"/>
  <c r="L80" i="6" s="1"/>
  <c r="MQ80" i="6" s="1"/>
  <c r="OB81" i="6" s="1"/>
  <c r="E80" i="6"/>
  <c r="D80" i="6"/>
  <c r="NX79" i="6"/>
  <c r="NV79" i="6"/>
  <c r="NK79" i="6"/>
  <c r="NJ79" i="6"/>
  <c r="NI79" i="6"/>
  <c r="NH79" i="6"/>
  <c r="NF79" i="6"/>
  <c r="ND79" i="6"/>
  <c r="NC79" i="6"/>
  <c r="NA79" i="6"/>
  <c r="MZ79" i="6"/>
  <c r="MY79" i="6"/>
  <c r="MW79" i="6"/>
  <c r="MV79" i="6"/>
  <c r="MO79" i="6"/>
  <c r="NZ80" i="6" s="1"/>
  <c r="GH79" i="6"/>
  <c r="GE79" i="6"/>
  <c r="GD79" i="6"/>
  <c r="GC79" i="6"/>
  <c r="GB79" i="6"/>
  <c r="GA79" i="6"/>
  <c r="FZ79" i="6"/>
  <c r="FY79" i="6"/>
  <c r="FX79" i="6"/>
  <c r="FU79" i="6"/>
  <c r="FS79" i="6"/>
  <c r="MJ79" i="6" s="1"/>
  <c r="FQ79" i="6"/>
  <c r="MF79" i="6" s="1"/>
  <c r="FP79" i="6"/>
  <c r="MH79" i="6" s="1"/>
  <c r="FM79" i="6"/>
  <c r="MB79" i="6" s="1"/>
  <c r="FK79" i="6"/>
  <c r="LX79" i="6" s="1"/>
  <c r="FJ79" i="6"/>
  <c r="LZ79" i="6" s="1"/>
  <c r="FG79" i="6"/>
  <c r="LT79" i="6" s="1"/>
  <c r="FE79" i="6"/>
  <c r="LP79" i="6" s="1"/>
  <c r="FD79" i="6"/>
  <c r="LR79" i="6" s="1"/>
  <c r="FA79" i="6"/>
  <c r="LL79" i="6" s="1"/>
  <c r="EY79" i="6"/>
  <c r="EX79" i="6"/>
  <c r="EU79" i="6"/>
  <c r="LH79" i="6" s="1"/>
  <c r="ET79" i="6"/>
  <c r="LJ79" i="6" s="1"/>
  <c r="EO79" i="6"/>
  <c r="EP79" i="6" s="1"/>
  <c r="LD79" i="6" s="1"/>
  <c r="EN79" i="6"/>
  <c r="EM79" i="6"/>
  <c r="EK79" i="6"/>
  <c r="KZ79" i="6" s="1"/>
  <c r="EJ79" i="6"/>
  <c r="LB79" i="6" s="1"/>
  <c r="EE79" i="6"/>
  <c r="KV79" i="6" s="1"/>
  <c r="EC79" i="6"/>
  <c r="EB79" i="6"/>
  <c r="DW79" i="6"/>
  <c r="KR79" i="6" s="1"/>
  <c r="DV79" i="6"/>
  <c r="KT79" i="6" s="1"/>
  <c r="DR79" i="6"/>
  <c r="KN79" i="6" s="1"/>
  <c r="DP79" i="6"/>
  <c r="DO79" i="6"/>
  <c r="DM79" i="6"/>
  <c r="KJ79" i="6" s="1"/>
  <c r="DL79" i="6"/>
  <c r="KL79" i="6" s="1"/>
  <c r="DG79" i="6"/>
  <c r="KF79" i="6" s="1"/>
  <c r="DE79" i="6"/>
  <c r="KB79" i="6" s="1"/>
  <c r="DD79" i="6"/>
  <c r="KD79" i="6" s="1"/>
  <c r="DA79" i="6"/>
  <c r="JX79" i="6" s="1"/>
  <c r="CY79" i="6"/>
  <c r="JT79" i="6" s="1"/>
  <c r="CX79" i="6"/>
  <c r="JV79" i="6" s="1"/>
  <c r="CU79" i="6"/>
  <c r="JP79" i="6" s="1"/>
  <c r="CS79" i="6"/>
  <c r="CP79" i="6"/>
  <c r="CO79" i="6"/>
  <c r="JN79" i="6" s="1"/>
  <c r="CI79" i="6"/>
  <c r="JH79" i="6" s="1"/>
  <c r="CG79" i="6"/>
  <c r="JF79" i="6" s="1"/>
  <c r="CF79" i="6"/>
  <c r="JD79" i="6" s="1"/>
  <c r="CC79" i="6"/>
  <c r="IZ79" i="6" s="1"/>
  <c r="CA79" i="6"/>
  <c r="IX79" i="6" s="1"/>
  <c r="BZ79" i="6"/>
  <c r="IV79" i="6" s="1"/>
  <c r="BW79" i="6"/>
  <c r="IR79" i="6" s="1"/>
  <c r="BU79" i="6"/>
  <c r="BT79" i="6"/>
  <c r="BQ79" i="6"/>
  <c r="IN79" i="6" s="1"/>
  <c r="BP79" i="6"/>
  <c r="IP79" i="6" s="1"/>
  <c r="BL79" i="6"/>
  <c r="IJ79" i="6" s="1"/>
  <c r="BJ79" i="6"/>
  <c r="BI79" i="6"/>
  <c r="IF79" i="6" s="1"/>
  <c r="BF79" i="6"/>
  <c r="BG79" i="6" s="1"/>
  <c r="BC79" i="6"/>
  <c r="AY79" i="6"/>
  <c r="IB79" i="6" s="1"/>
  <c r="AW79" i="6"/>
  <c r="AV79" i="6"/>
  <c r="AT79" i="6"/>
  <c r="AR79" i="6"/>
  <c r="AQ79" i="6"/>
  <c r="AM79" i="6"/>
  <c r="HT79" i="6" s="1"/>
  <c r="AK79" i="6"/>
  <c r="AJ79" i="6"/>
  <c r="AG79" i="6"/>
  <c r="HP79" i="6" s="1"/>
  <c r="AF79" i="6"/>
  <c r="K79" i="6"/>
  <c r="L79" i="6" s="1"/>
  <c r="MQ79" i="6" s="1"/>
  <c r="OB80" i="6" s="1"/>
  <c r="E79" i="6"/>
  <c r="D79" i="6"/>
  <c r="NX78" i="6"/>
  <c r="NV78" i="6"/>
  <c r="NK78" i="6"/>
  <c r="NJ78" i="6"/>
  <c r="NI78" i="6"/>
  <c r="NH78" i="6"/>
  <c r="NF78" i="6"/>
  <c r="ND78" i="6"/>
  <c r="NC78" i="6"/>
  <c r="NA78" i="6"/>
  <c r="MZ78" i="6"/>
  <c r="MY78" i="6"/>
  <c r="MW78" i="6"/>
  <c r="MV78" i="6"/>
  <c r="MO78" i="6"/>
  <c r="NZ79" i="6" s="1"/>
  <c r="GH78" i="6"/>
  <c r="GE78" i="6"/>
  <c r="GD78" i="6"/>
  <c r="GC78" i="6"/>
  <c r="GB78" i="6"/>
  <c r="GA78" i="6"/>
  <c r="FZ78" i="6"/>
  <c r="FY78" i="6"/>
  <c r="FX78" i="6"/>
  <c r="FU78" i="6"/>
  <c r="FS78" i="6"/>
  <c r="MJ78" i="6" s="1"/>
  <c r="FQ78" i="6"/>
  <c r="MF78" i="6" s="1"/>
  <c r="FP78" i="6"/>
  <c r="MH78" i="6" s="1"/>
  <c r="FM78" i="6"/>
  <c r="MB78" i="6" s="1"/>
  <c r="FK78" i="6"/>
  <c r="LX78" i="6" s="1"/>
  <c r="FJ78" i="6"/>
  <c r="LZ78" i="6" s="1"/>
  <c r="FG78" i="6"/>
  <c r="LT78" i="6" s="1"/>
  <c r="FE78" i="6"/>
  <c r="LP78" i="6" s="1"/>
  <c r="FD78" i="6"/>
  <c r="LR78" i="6" s="1"/>
  <c r="FA78" i="6"/>
  <c r="LL78" i="6" s="1"/>
  <c r="EY78" i="6"/>
  <c r="EX78" i="6"/>
  <c r="EU78" i="6"/>
  <c r="LH78" i="6" s="1"/>
  <c r="ET78" i="6"/>
  <c r="LJ78" i="6" s="1"/>
  <c r="EP78" i="6"/>
  <c r="LD78" i="6" s="1"/>
  <c r="EO78" i="6"/>
  <c r="EN78" i="6"/>
  <c r="EM78" i="6"/>
  <c r="EK78" i="6"/>
  <c r="KZ78" i="6" s="1"/>
  <c r="EJ78" i="6"/>
  <c r="LB78" i="6" s="1"/>
  <c r="EE78" i="6"/>
  <c r="KV78" i="6" s="1"/>
  <c r="EC78" i="6"/>
  <c r="EB78" i="6"/>
  <c r="DW78" i="6"/>
  <c r="KR78" i="6" s="1"/>
  <c r="DV78" i="6"/>
  <c r="KT78" i="6" s="1"/>
  <c r="DR78" i="6"/>
  <c r="KN78" i="6" s="1"/>
  <c r="DP78" i="6"/>
  <c r="DO78" i="6"/>
  <c r="DM78" i="6"/>
  <c r="KJ78" i="6" s="1"/>
  <c r="DL78" i="6"/>
  <c r="KL78" i="6" s="1"/>
  <c r="DG78" i="6"/>
  <c r="KF78" i="6" s="1"/>
  <c r="DE78" i="6"/>
  <c r="KB78" i="6" s="1"/>
  <c r="DD78" i="6"/>
  <c r="KD78" i="6" s="1"/>
  <c r="DA78" i="6"/>
  <c r="JX78" i="6" s="1"/>
  <c r="CY78" i="6"/>
  <c r="JT78" i="6" s="1"/>
  <c r="CX78" i="6"/>
  <c r="JV78" i="6" s="1"/>
  <c r="CU78" i="6"/>
  <c r="JP78" i="6" s="1"/>
  <c r="CS78" i="6"/>
  <c r="CP78" i="6"/>
  <c r="JL78" i="6" s="1"/>
  <c r="CO78" i="6"/>
  <c r="JN78" i="6" s="1"/>
  <c r="CI78" i="6"/>
  <c r="JH78" i="6" s="1"/>
  <c r="CG78" i="6"/>
  <c r="JF78" i="6" s="1"/>
  <c r="CF78" i="6"/>
  <c r="JD78" i="6" s="1"/>
  <c r="CC78" i="6"/>
  <c r="IZ78" i="6" s="1"/>
  <c r="CA78" i="6"/>
  <c r="IX78" i="6" s="1"/>
  <c r="BZ78" i="6"/>
  <c r="IV78" i="6" s="1"/>
  <c r="BW78" i="6"/>
  <c r="IR78" i="6" s="1"/>
  <c r="BU78" i="6"/>
  <c r="BT78" i="6"/>
  <c r="BQ78" i="6"/>
  <c r="IN78" i="6" s="1"/>
  <c r="BP78" i="6"/>
  <c r="IP78" i="6" s="1"/>
  <c r="BL78" i="6"/>
  <c r="IJ78" i="6" s="1"/>
  <c r="BJ78" i="6"/>
  <c r="BI78" i="6"/>
  <c r="IF78" i="6" s="1"/>
  <c r="BF78" i="6"/>
  <c r="BG78" i="6" s="1"/>
  <c r="BC78" i="6"/>
  <c r="AY78" i="6"/>
  <c r="IB78" i="6" s="1"/>
  <c r="AW78" i="6"/>
  <c r="AV78" i="6"/>
  <c r="AT78" i="6"/>
  <c r="AR78" i="6"/>
  <c r="AQ78" i="6"/>
  <c r="AM78" i="6"/>
  <c r="HT78" i="6" s="1"/>
  <c r="AK78" i="6"/>
  <c r="AJ78" i="6"/>
  <c r="AG78" i="6"/>
  <c r="HP78" i="6" s="1"/>
  <c r="AF78" i="6"/>
  <c r="K78" i="6"/>
  <c r="L78" i="6" s="1"/>
  <c r="MQ78" i="6" s="1"/>
  <c r="OB79" i="6" s="1"/>
  <c r="E78" i="6"/>
  <c r="D78" i="6"/>
  <c r="NX77" i="6"/>
  <c r="NV77" i="6"/>
  <c r="NK77" i="6"/>
  <c r="NJ77" i="6"/>
  <c r="NI77" i="6"/>
  <c r="NH77" i="6"/>
  <c r="NF77" i="6"/>
  <c r="ND77" i="6"/>
  <c r="NC77" i="6"/>
  <c r="NA77" i="6"/>
  <c r="MZ77" i="6"/>
  <c r="MY77" i="6"/>
  <c r="MW77" i="6"/>
  <c r="MV77" i="6"/>
  <c r="MO77" i="6"/>
  <c r="NZ78" i="6" s="1"/>
  <c r="GH77" i="6"/>
  <c r="GE77" i="6"/>
  <c r="GD77" i="6"/>
  <c r="GC77" i="6"/>
  <c r="GB77" i="6"/>
  <c r="GA77" i="6"/>
  <c r="FZ77" i="6"/>
  <c r="FY77" i="6"/>
  <c r="FX77" i="6"/>
  <c r="FU77" i="6"/>
  <c r="FS77" i="6"/>
  <c r="MJ77" i="6" s="1"/>
  <c r="FQ77" i="6"/>
  <c r="MF77" i="6" s="1"/>
  <c r="FP77" i="6"/>
  <c r="MH77" i="6" s="1"/>
  <c r="FM77" i="6"/>
  <c r="MB77" i="6" s="1"/>
  <c r="FK77" i="6"/>
  <c r="LX77" i="6" s="1"/>
  <c r="FJ77" i="6"/>
  <c r="LZ77" i="6" s="1"/>
  <c r="FG77" i="6"/>
  <c r="LT77" i="6" s="1"/>
  <c r="FE77" i="6"/>
  <c r="LP77" i="6" s="1"/>
  <c r="FD77" i="6"/>
  <c r="LR77" i="6" s="1"/>
  <c r="FA77" i="6"/>
  <c r="LL77" i="6" s="1"/>
  <c r="EY77" i="6"/>
  <c r="EX77" i="6"/>
  <c r="EU77" i="6"/>
  <c r="LH77" i="6" s="1"/>
  <c r="ET77" i="6"/>
  <c r="LJ77" i="6" s="1"/>
  <c r="EO77" i="6"/>
  <c r="EP77" i="6" s="1"/>
  <c r="LD77" i="6" s="1"/>
  <c r="EN77" i="6"/>
  <c r="EM77" i="6"/>
  <c r="EK77" i="6"/>
  <c r="KZ77" i="6" s="1"/>
  <c r="EJ77" i="6"/>
  <c r="LB77" i="6" s="1"/>
  <c r="EE77" i="6"/>
  <c r="KV77" i="6" s="1"/>
  <c r="EC77" i="6"/>
  <c r="EB77" i="6"/>
  <c r="DW77" i="6"/>
  <c r="KR77" i="6" s="1"/>
  <c r="DV77" i="6"/>
  <c r="KT77" i="6" s="1"/>
  <c r="DR77" i="6"/>
  <c r="KN77" i="6" s="1"/>
  <c r="DP77" i="6"/>
  <c r="DO77" i="6"/>
  <c r="DM77" i="6"/>
  <c r="KJ77" i="6" s="1"/>
  <c r="DL77" i="6"/>
  <c r="KL77" i="6" s="1"/>
  <c r="DG77" i="6"/>
  <c r="KF77" i="6" s="1"/>
  <c r="DE77" i="6"/>
  <c r="KB77" i="6" s="1"/>
  <c r="DD77" i="6"/>
  <c r="KD77" i="6" s="1"/>
  <c r="DA77" i="6"/>
  <c r="JX77" i="6" s="1"/>
  <c r="CY77" i="6"/>
  <c r="JT77" i="6" s="1"/>
  <c r="CX77" i="6"/>
  <c r="JV77" i="6" s="1"/>
  <c r="CU77" i="6"/>
  <c r="JP77" i="6" s="1"/>
  <c r="CS77" i="6"/>
  <c r="CP77" i="6"/>
  <c r="CO77" i="6"/>
  <c r="JN77" i="6" s="1"/>
  <c r="CI77" i="6"/>
  <c r="JH77" i="6" s="1"/>
  <c r="CG77" i="6"/>
  <c r="JF77" i="6" s="1"/>
  <c r="CF77" i="6"/>
  <c r="JD77" i="6" s="1"/>
  <c r="CC77" i="6"/>
  <c r="IZ77" i="6" s="1"/>
  <c r="CA77" i="6"/>
  <c r="IX77" i="6" s="1"/>
  <c r="BZ77" i="6"/>
  <c r="IV77" i="6" s="1"/>
  <c r="BW77" i="6"/>
  <c r="IR77" i="6" s="1"/>
  <c r="BU77" i="6"/>
  <c r="BT77" i="6"/>
  <c r="BQ77" i="6"/>
  <c r="IN77" i="6" s="1"/>
  <c r="BP77" i="6"/>
  <c r="IP77" i="6" s="1"/>
  <c r="BL77" i="6"/>
  <c r="IJ77" i="6" s="1"/>
  <c r="BJ77" i="6"/>
  <c r="BI77" i="6"/>
  <c r="IF77" i="6" s="1"/>
  <c r="BF77" i="6"/>
  <c r="BG77" i="6" s="1"/>
  <c r="BC77" i="6"/>
  <c r="AY77" i="6"/>
  <c r="IB77" i="6" s="1"/>
  <c r="AW77" i="6"/>
  <c r="AV77" i="6"/>
  <c r="AT77" i="6"/>
  <c r="AR77" i="6"/>
  <c r="AQ77" i="6"/>
  <c r="AM77" i="6"/>
  <c r="HT77" i="6" s="1"/>
  <c r="AK77" i="6"/>
  <c r="AJ77" i="6"/>
  <c r="AG77" i="6"/>
  <c r="HP77" i="6" s="1"/>
  <c r="AF77" i="6"/>
  <c r="K77" i="6"/>
  <c r="L77" i="6" s="1"/>
  <c r="E77" i="6"/>
  <c r="D77" i="6"/>
  <c r="NX76" i="6"/>
  <c r="NV76" i="6"/>
  <c r="NK76" i="6"/>
  <c r="NJ76" i="6"/>
  <c r="NI76" i="6"/>
  <c r="NH76" i="6"/>
  <c r="NF76" i="6"/>
  <c r="ND76" i="6"/>
  <c r="NC76" i="6"/>
  <c r="NA76" i="6"/>
  <c r="MZ76" i="6"/>
  <c r="MY76" i="6"/>
  <c r="MW76" i="6"/>
  <c r="MV76" i="6"/>
  <c r="MO76" i="6"/>
  <c r="NZ77" i="6" s="1"/>
  <c r="GH76" i="6"/>
  <c r="GE76" i="6"/>
  <c r="GD76" i="6"/>
  <c r="GC76" i="6"/>
  <c r="GB76" i="6"/>
  <c r="GA76" i="6"/>
  <c r="FZ76" i="6"/>
  <c r="FY76" i="6"/>
  <c r="FX76" i="6"/>
  <c r="FU76" i="6"/>
  <c r="FS76" i="6"/>
  <c r="MJ76" i="6" s="1"/>
  <c r="FQ76" i="6"/>
  <c r="MF76" i="6" s="1"/>
  <c r="FP76" i="6"/>
  <c r="MH76" i="6" s="1"/>
  <c r="FM76" i="6"/>
  <c r="MB76" i="6" s="1"/>
  <c r="FK76" i="6"/>
  <c r="LX76" i="6" s="1"/>
  <c r="FJ76" i="6"/>
  <c r="LZ76" i="6" s="1"/>
  <c r="FG76" i="6"/>
  <c r="LT76" i="6" s="1"/>
  <c r="FE76" i="6"/>
  <c r="LP76" i="6" s="1"/>
  <c r="FD76" i="6"/>
  <c r="LR76" i="6" s="1"/>
  <c r="FA76" i="6"/>
  <c r="LL76" i="6" s="1"/>
  <c r="EY76" i="6"/>
  <c r="EX76" i="6"/>
  <c r="EU76" i="6"/>
  <c r="LH76" i="6" s="1"/>
  <c r="ET76" i="6"/>
  <c r="LJ76" i="6" s="1"/>
  <c r="EO76" i="6"/>
  <c r="EP76" i="6" s="1"/>
  <c r="LD76" i="6" s="1"/>
  <c r="EN76" i="6"/>
  <c r="EM76" i="6"/>
  <c r="EK76" i="6"/>
  <c r="KZ76" i="6" s="1"/>
  <c r="EJ76" i="6"/>
  <c r="LB76" i="6" s="1"/>
  <c r="EE76" i="6"/>
  <c r="KV76" i="6" s="1"/>
  <c r="EC76" i="6"/>
  <c r="EB76" i="6"/>
  <c r="DW76" i="6"/>
  <c r="KR76" i="6" s="1"/>
  <c r="DV76" i="6"/>
  <c r="KT76" i="6" s="1"/>
  <c r="DR76" i="6"/>
  <c r="KN76" i="6" s="1"/>
  <c r="DP76" i="6"/>
  <c r="DO76" i="6"/>
  <c r="DM76" i="6"/>
  <c r="KJ76" i="6" s="1"/>
  <c r="DL76" i="6"/>
  <c r="KL76" i="6" s="1"/>
  <c r="DG76" i="6"/>
  <c r="KF76" i="6" s="1"/>
  <c r="DE76" i="6"/>
  <c r="KB76" i="6" s="1"/>
  <c r="DD76" i="6"/>
  <c r="KD76" i="6" s="1"/>
  <c r="DA76" i="6"/>
  <c r="JX76" i="6" s="1"/>
  <c r="CY76" i="6"/>
  <c r="JT76" i="6" s="1"/>
  <c r="CX76" i="6"/>
  <c r="JV76" i="6" s="1"/>
  <c r="CU76" i="6"/>
  <c r="JP76" i="6" s="1"/>
  <c r="CS76" i="6"/>
  <c r="CP76" i="6"/>
  <c r="CO76" i="6"/>
  <c r="JN76" i="6" s="1"/>
  <c r="CI76" i="6"/>
  <c r="JH76" i="6" s="1"/>
  <c r="CG76" i="6"/>
  <c r="JF76" i="6" s="1"/>
  <c r="CF76" i="6"/>
  <c r="JD76" i="6" s="1"/>
  <c r="CC76" i="6"/>
  <c r="IZ76" i="6" s="1"/>
  <c r="CA76" i="6"/>
  <c r="IX76" i="6" s="1"/>
  <c r="BZ76" i="6"/>
  <c r="IV76" i="6" s="1"/>
  <c r="BW76" i="6"/>
  <c r="IR76" i="6" s="1"/>
  <c r="BU76" i="6"/>
  <c r="BT76" i="6"/>
  <c r="BQ76" i="6"/>
  <c r="IN76" i="6" s="1"/>
  <c r="BP76" i="6"/>
  <c r="IP76" i="6" s="1"/>
  <c r="BL76" i="6"/>
  <c r="IJ76" i="6" s="1"/>
  <c r="BJ76" i="6"/>
  <c r="BI76" i="6"/>
  <c r="IF76" i="6" s="1"/>
  <c r="BF76" i="6"/>
  <c r="BG76" i="6" s="1"/>
  <c r="BC76" i="6"/>
  <c r="AY76" i="6"/>
  <c r="IB76" i="6" s="1"/>
  <c r="AW76" i="6"/>
  <c r="AV76" i="6"/>
  <c r="AT76" i="6"/>
  <c r="AR76" i="6"/>
  <c r="AQ76" i="6"/>
  <c r="AM76" i="6"/>
  <c r="HT76" i="6" s="1"/>
  <c r="AK76" i="6"/>
  <c r="AJ76" i="6"/>
  <c r="AG76" i="6"/>
  <c r="HP76" i="6" s="1"/>
  <c r="AF76" i="6"/>
  <c r="K76" i="6"/>
  <c r="L76" i="6" s="1"/>
  <c r="E76" i="6"/>
  <c r="D76" i="6"/>
  <c r="NX75" i="6"/>
  <c r="NV75" i="6"/>
  <c r="NK75" i="6"/>
  <c r="NJ75" i="6"/>
  <c r="NI75" i="6"/>
  <c r="NH75" i="6"/>
  <c r="NF75" i="6"/>
  <c r="ND75" i="6"/>
  <c r="NC75" i="6"/>
  <c r="NA75" i="6"/>
  <c r="MZ75" i="6"/>
  <c r="MY75" i="6"/>
  <c r="MW75" i="6"/>
  <c r="MV75" i="6"/>
  <c r="MO75" i="6"/>
  <c r="NZ76" i="6" s="1"/>
  <c r="GH75" i="6"/>
  <c r="GE75" i="6"/>
  <c r="GD75" i="6"/>
  <c r="GC75" i="6"/>
  <c r="GB75" i="6"/>
  <c r="GA75" i="6"/>
  <c r="FZ75" i="6"/>
  <c r="FY75" i="6"/>
  <c r="FX75" i="6"/>
  <c r="FU75" i="6"/>
  <c r="FS75" i="6"/>
  <c r="MJ75" i="6" s="1"/>
  <c r="FQ75" i="6"/>
  <c r="MF75" i="6" s="1"/>
  <c r="FP75" i="6"/>
  <c r="MH75" i="6" s="1"/>
  <c r="FM75" i="6"/>
  <c r="MB75" i="6" s="1"/>
  <c r="FK75" i="6"/>
  <c r="LX75" i="6" s="1"/>
  <c r="FJ75" i="6"/>
  <c r="LZ75" i="6" s="1"/>
  <c r="FG75" i="6"/>
  <c r="LT75" i="6" s="1"/>
  <c r="FE75" i="6"/>
  <c r="LP75" i="6" s="1"/>
  <c r="FD75" i="6"/>
  <c r="LR75" i="6" s="1"/>
  <c r="FA75" i="6"/>
  <c r="LL75" i="6" s="1"/>
  <c r="EY75" i="6"/>
  <c r="EX75" i="6"/>
  <c r="EU75" i="6"/>
  <c r="LH75" i="6" s="1"/>
  <c r="ET75" i="6"/>
  <c r="LJ75" i="6" s="1"/>
  <c r="EO75" i="6"/>
  <c r="EP75" i="6" s="1"/>
  <c r="LD75" i="6" s="1"/>
  <c r="EN75" i="6"/>
  <c r="EM75" i="6"/>
  <c r="EK75" i="6"/>
  <c r="KZ75" i="6" s="1"/>
  <c r="EJ75" i="6"/>
  <c r="LB75" i="6" s="1"/>
  <c r="EE75" i="6"/>
  <c r="KV75" i="6" s="1"/>
  <c r="EC75" i="6"/>
  <c r="EB75" i="6"/>
  <c r="DW75" i="6"/>
  <c r="KR75" i="6" s="1"/>
  <c r="DV75" i="6"/>
  <c r="KT75" i="6" s="1"/>
  <c r="DR75" i="6"/>
  <c r="KN75" i="6" s="1"/>
  <c r="DP75" i="6"/>
  <c r="DO75" i="6"/>
  <c r="DM75" i="6"/>
  <c r="KJ75" i="6" s="1"/>
  <c r="DL75" i="6"/>
  <c r="KL75" i="6" s="1"/>
  <c r="DG75" i="6"/>
  <c r="KF75" i="6" s="1"/>
  <c r="DE75" i="6"/>
  <c r="KB75" i="6" s="1"/>
  <c r="DD75" i="6"/>
  <c r="KD75" i="6" s="1"/>
  <c r="DA75" i="6"/>
  <c r="JX75" i="6" s="1"/>
  <c r="CY75" i="6"/>
  <c r="JT75" i="6" s="1"/>
  <c r="CX75" i="6"/>
  <c r="JV75" i="6" s="1"/>
  <c r="CU75" i="6"/>
  <c r="JP75" i="6" s="1"/>
  <c r="CS75" i="6"/>
  <c r="CP75" i="6"/>
  <c r="CO75" i="6"/>
  <c r="JN75" i="6" s="1"/>
  <c r="CI75" i="6"/>
  <c r="JH75" i="6" s="1"/>
  <c r="CG75" i="6"/>
  <c r="JF75" i="6" s="1"/>
  <c r="CF75" i="6"/>
  <c r="JD75" i="6" s="1"/>
  <c r="CC75" i="6"/>
  <c r="IZ75" i="6" s="1"/>
  <c r="CA75" i="6"/>
  <c r="IX75" i="6" s="1"/>
  <c r="BZ75" i="6"/>
  <c r="IV75" i="6" s="1"/>
  <c r="BW75" i="6"/>
  <c r="IR75" i="6" s="1"/>
  <c r="BU75" i="6"/>
  <c r="BT75" i="6"/>
  <c r="BQ75" i="6"/>
  <c r="IN75" i="6" s="1"/>
  <c r="BP75" i="6"/>
  <c r="IP75" i="6" s="1"/>
  <c r="BL75" i="6"/>
  <c r="IJ75" i="6" s="1"/>
  <c r="BJ75" i="6"/>
  <c r="BI75" i="6"/>
  <c r="IF75" i="6" s="1"/>
  <c r="BF75" i="6"/>
  <c r="BG75" i="6" s="1"/>
  <c r="BC75" i="6"/>
  <c r="AY75" i="6"/>
  <c r="IB75" i="6" s="1"/>
  <c r="AW75" i="6"/>
  <c r="AV75" i="6"/>
  <c r="AT75" i="6"/>
  <c r="AR75" i="6"/>
  <c r="AQ75" i="6"/>
  <c r="AM75" i="6"/>
  <c r="HT75" i="6" s="1"/>
  <c r="AK75" i="6"/>
  <c r="AJ75" i="6"/>
  <c r="AG75" i="6"/>
  <c r="HP75" i="6" s="1"/>
  <c r="AF75" i="6"/>
  <c r="K75" i="6"/>
  <c r="L75" i="6" s="1"/>
  <c r="E75" i="6"/>
  <c r="D75" i="6"/>
  <c r="NX74" i="6"/>
  <c r="NV74" i="6"/>
  <c r="NK74" i="6"/>
  <c r="NJ74" i="6"/>
  <c r="NI74" i="6"/>
  <c r="NH74" i="6"/>
  <c r="NF74" i="6"/>
  <c r="ND74" i="6"/>
  <c r="NC74" i="6"/>
  <c r="NA74" i="6"/>
  <c r="MZ74" i="6"/>
  <c r="MY74" i="6"/>
  <c r="MW74" i="6"/>
  <c r="MV74" i="6"/>
  <c r="MO74" i="6"/>
  <c r="NZ75" i="6" s="1"/>
  <c r="GH74" i="6"/>
  <c r="GE74" i="6"/>
  <c r="GD74" i="6"/>
  <c r="GC74" i="6"/>
  <c r="GB74" i="6"/>
  <c r="GA74" i="6"/>
  <c r="FZ74" i="6"/>
  <c r="FY74" i="6"/>
  <c r="FX74" i="6"/>
  <c r="FU74" i="6"/>
  <c r="FS74" i="6"/>
  <c r="MJ74" i="6" s="1"/>
  <c r="FQ74" i="6"/>
  <c r="MF74" i="6" s="1"/>
  <c r="FP74" i="6"/>
  <c r="MH74" i="6" s="1"/>
  <c r="FM74" i="6"/>
  <c r="MB74" i="6" s="1"/>
  <c r="FK74" i="6"/>
  <c r="LX74" i="6" s="1"/>
  <c r="FJ74" i="6"/>
  <c r="LZ74" i="6" s="1"/>
  <c r="FG74" i="6"/>
  <c r="LT74" i="6" s="1"/>
  <c r="FE74" i="6"/>
  <c r="LP74" i="6" s="1"/>
  <c r="FD74" i="6"/>
  <c r="LR74" i="6" s="1"/>
  <c r="FA74" i="6"/>
  <c r="LL74" i="6" s="1"/>
  <c r="EY74" i="6"/>
  <c r="EX74" i="6"/>
  <c r="EU74" i="6"/>
  <c r="LH74" i="6" s="1"/>
  <c r="ET74" i="6"/>
  <c r="LJ74" i="6" s="1"/>
  <c r="EO74" i="6"/>
  <c r="EP74" i="6" s="1"/>
  <c r="LD74" i="6" s="1"/>
  <c r="EN74" i="6"/>
  <c r="EM74" i="6"/>
  <c r="EK74" i="6"/>
  <c r="KZ74" i="6" s="1"/>
  <c r="EJ74" i="6"/>
  <c r="LB74" i="6" s="1"/>
  <c r="EE74" i="6"/>
  <c r="KV74" i="6" s="1"/>
  <c r="EC74" i="6"/>
  <c r="EB74" i="6"/>
  <c r="DW74" i="6"/>
  <c r="KR74" i="6" s="1"/>
  <c r="DV74" i="6"/>
  <c r="KT74" i="6" s="1"/>
  <c r="DR74" i="6"/>
  <c r="KN74" i="6" s="1"/>
  <c r="DP74" i="6"/>
  <c r="DO74" i="6"/>
  <c r="DM74" i="6"/>
  <c r="KJ74" i="6" s="1"/>
  <c r="DL74" i="6"/>
  <c r="KL74" i="6" s="1"/>
  <c r="DG74" i="6"/>
  <c r="KF74" i="6" s="1"/>
  <c r="DE74" i="6"/>
  <c r="KB74" i="6" s="1"/>
  <c r="DD74" i="6"/>
  <c r="KD74" i="6" s="1"/>
  <c r="DA74" i="6"/>
  <c r="JX74" i="6" s="1"/>
  <c r="CY74" i="6"/>
  <c r="JT74" i="6" s="1"/>
  <c r="CX74" i="6"/>
  <c r="JV74" i="6" s="1"/>
  <c r="CU74" i="6"/>
  <c r="JP74" i="6" s="1"/>
  <c r="CS74" i="6"/>
  <c r="CP74" i="6"/>
  <c r="CO74" i="6"/>
  <c r="JN74" i="6" s="1"/>
  <c r="CI74" i="6"/>
  <c r="JH74" i="6" s="1"/>
  <c r="CG74" i="6"/>
  <c r="JF74" i="6" s="1"/>
  <c r="CF74" i="6"/>
  <c r="JD74" i="6" s="1"/>
  <c r="CC74" i="6"/>
  <c r="IZ74" i="6" s="1"/>
  <c r="CA74" i="6"/>
  <c r="IX74" i="6" s="1"/>
  <c r="BZ74" i="6"/>
  <c r="IV74" i="6" s="1"/>
  <c r="BW74" i="6"/>
  <c r="IR74" i="6" s="1"/>
  <c r="BU74" i="6"/>
  <c r="BT74" i="6"/>
  <c r="BQ74" i="6"/>
  <c r="IN74" i="6" s="1"/>
  <c r="BP74" i="6"/>
  <c r="IP74" i="6" s="1"/>
  <c r="BL74" i="6"/>
  <c r="IJ74" i="6" s="1"/>
  <c r="BJ74" i="6"/>
  <c r="BI74" i="6"/>
  <c r="IF74" i="6" s="1"/>
  <c r="BF74" i="6"/>
  <c r="BG74" i="6" s="1"/>
  <c r="BC74" i="6"/>
  <c r="AY74" i="6"/>
  <c r="IB74" i="6" s="1"/>
  <c r="AW74" i="6"/>
  <c r="AV74" i="6"/>
  <c r="AT74" i="6"/>
  <c r="AR74" i="6"/>
  <c r="AQ74" i="6"/>
  <c r="AM74" i="6"/>
  <c r="HT74" i="6" s="1"/>
  <c r="AK74" i="6"/>
  <c r="AJ74" i="6"/>
  <c r="AG74" i="6"/>
  <c r="HP74" i="6" s="1"/>
  <c r="AF74" i="6"/>
  <c r="K74" i="6"/>
  <c r="L74" i="6" s="1"/>
  <c r="MQ74" i="6" s="1"/>
  <c r="OB75" i="6" s="1"/>
  <c r="E74" i="6"/>
  <c r="D74" i="6"/>
  <c r="NX73" i="6"/>
  <c r="NV73" i="6"/>
  <c r="NK73" i="6"/>
  <c r="NJ73" i="6"/>
  <c r="NI73" i="6"/>
  <c r="NH73" i="6"/>
  <c r="NF73" i="6"/>
  <c r="ND73" i="6"/>
  <c r="NC73" i="6"/>
  <c r="NA73" i="6"/>
  <c r="MZ73" i="6"/>
  <c r="MY73" i="6"/>
  <c r="MW73" i="6"/>
  <c r="MV73" i="6"/>
  <c r="MO73" i="6"/>
  <c r="NZ74" i="6" s="1"/>
  <c r="GH73" i="6"/>
  <c r="GE73" i="6"/>
  <c r="GD73" i="6"/>
  <c r="GC73" i="6"/>
  <c r="GB73" i="6"/>
  <c r="GA73" i="6"/>
  <c r="FZ73" i="6"/>
  <c r="FY73" i="6"/>
  <c r="FX73" i="6"/>
  <c r="FU73" i="6"/>
  <c r="FS73" i="6"/>
  <c r="MJ73" i="6" s="1"/>
  <c r="FQ73" i="6"/>
  <c r="MF73" i="6" s="1"/>
  <c r="FP73" i="6"/>
  <c r="MH73" i="6" s="1"/>
  <c r="FM73" i="6"/>
  <c r="MB73" i="6" s="1"/>
  <c r="FK73" i="6"/>
  <c r="LX73" i="6" s="1"/>
  <c r="FJ73" i="6"/>
  <c r="LZ73" i="6" s="1"/>
  <c r="FG73" i="6"/>
  <c r="LT73" i="6" s="1"/>
  <c r="FE73" i="6"/>
  <c r="LP73" i="6" s="1"/>
  <c r="FD73" i="6"/>
  <c r="LR73" i="6" s="1"/>
  <c r="FA73" i="6"/>
  <c r="LL73" i="6" s="1"/>
  <c r="EY73" i="6"/>
  <c r="EX73" i="6"/>
  <c r="EU73" i="6"/>
  <c r="LH73" i="6" s="1"/>
  <c r="ET73" i="6"/>
  <c r="LJ73" i="6" s="1"/>
  <c r="EO73" i="6"/>
  <c r="EP73" i="6" s="1"/>
  <c r="LD73" i="6" s="1"/>
  <c r="EN73" i="6"/>
  <c r="EM73" i="6"/>
  <c r="EK73" i="6"/>
  <c r="KZ73" i="6" s="1"/>
  <c r="EJ73" i="6"/>
  <c r="LB73" i="6" s="1"/>
  <c r="EE73" i="6"/>
  <c r="KV73" i="6" s="1"/>
  <c r="EC73" i="6"/>
  <c r="EB73" i="6"/>
  <c r="DW73" i="6"/>
  <c r="KR73" i="6" s="1"/>
  <c r="DV73" i="6"/>
  <c r="KT73" i="6" s="1"/>
  <c r="DR73" i="6"/>
  <c r="KN73" i="6" s="1"/>
  <c r="DP73" i="6"/>
  <c r="DO73" i="6"/>
  <c r="DM73" i="6"/>
  <c r="KJ73" i="6" s="1"/>
  <c r="DL73" i="6"/>
  <c r="KL73" i="6" s="1"/>
  <c r="DG73" i="6"/>
  <c r="KF73" i="6" s="1"/>
  <c r="DE73" i="6"/>
  <c r="KB73" i="6" s="1"/>
  <c r="DD73" i="6"/>
  <c r="KD73" i="6" s="1"/>
  <c r="DA73" i="6"/>
  <c r="JX73" i="6" s="1"/>
  <c r="CY73" i="6"/>
  <c r="JT73" i="6" s="1"/>
  <c r="CX73" i="6"/>
  <c r="JV73" i="6" s="1"/>
  <c r="CU73" i="6"/>
  <c r="JP73" i="6" s="1"/>
  <c r="CS73" i="6"/>
  <c r="CP73" i="6"/>
  <c r="CO73" i="6"/>
  <c r="JN73" i="6" s="1"/>
  <c r="CI73" i="6"/>
  <c r="JH73" i="6" s="1"/>
  <c r="CG73" i="6"/>
  <c r="JF73" i="6" s="1"/>
  <c r="CF73" i="6"/>
  <c r="JD73" i="6" s="1"/>
  <c r="CC73" i="6"/>
  <c r="IZ73" i="6" s="1"/>
  <c r="CA73" i="6"/>
  <c r="IX73" i="6" s="1"/>
  <c r="BZ73" i="6"/>
  <c r="IV73" i="6" s="1"/>
  <c r="BW73" i="6"/>
  <c r="IR73" i="6" s="1"/>
  <c r="BU73" i="6"/>
  <c r="BT73" i="6"/>
  <c r="BQ73" i="6"/>
  <c r="IN73" i="6" s="1"/>
  <c r="BP73" i="6"/>
  <c r="IP73" i="6" s="1"/>
  <c r="BL73" i="6"/>
  <c r="IJ73" i="6" s="1"/>
  <c r="BJ73" i="6"/>
  <c r="BI73" i="6"/>
  <c r="IF73" i="6" s="1"/>
  <c r="BF73" i="6"/>
  <c r="BG73" i="6" s="1"/>
  <c r="BC73" i="6"/>
  <c r="AY73" i="6"/>
  <c r="IB73" i="6" s="1"/>
  <c r="AW73" i="6"/>
  <c r="AV73" i="6"/>
  <c r="AT73" i="6"/>
  <c r="AR73" i="6"/>
  <c r="AQ73" i="6"/>
  <c r="AM73" i="6"/>
  <c r="HT73" i="6" s="1"/>
  <c r="AK73" i="6"/>
  <c r="AJ73" i="6"/>
  <c r="AG73" i="6"/>
  <c r="HP73" i="6" s="1"/>
  <c r="AF73" i="6"/>
  <c r="K73" i="6"/>
  <c r="L73" i="6" s="1"/>
  <c r="E73" i="6"/>
  <c r="D73" i="6"/>
  <c r="NX72" i="6"/>
  <c r="NV72" i="6"/>
  <c r="NK72" i="6"/>
  <c r="NJ72" i="6"/>
  <c r="NI72" i="6"/>
  <c r="NH72" i="6"/>
  <c r="NF72" i="6"/>
  <c r="ND72" i="6"/>
  <c r="NC72" i="6"/>
  <c r="NA72" i="6"/>
  <c r="MZ72" i="6"/>
  <c r="MY72" i="6"/>
  <c r="MW72" i="6"/>
  <c r="MV72" i="6"/>
  <c r="MO72" i="6"/>
  <c r="NZ73" i="6" s="1"/>
  <c r="GH72" i="6"/>
  <c r="GE72" i="6"/>
  <c r="GD72" i="6"/>
  <c r="GC72" i="6"/>
  <c r="GB72" i="6"/>
  <c r="GA72" i="6"/>
  <c r="FZ72" i="6"/>
  <c r="FY72" i="6"/>
  <c r="FX72" i="6"/>
  <c r="FU72" i="6"/>
  <c r="FS72" i="6"/>
  <c r="MJ72" i="6" s="1"/>
  <c r="FQ72" i="6"/>
  <c r="MF72" i="6" s="1"/>
  <c r="FP72" i="6"/>
  <c r="MH72" i="6" s="1"/>
  <c r="FM72" i="6"/>
  <c r="MB72" i="6" s="1"/>
  <c r="FK72" i="6"/>
  <c r="LX72" i="6" s="1"/>
  <c r="FJ72" i="6"/>
  <c r="LZ72" i="6" s="1"/>
  <c r="FG72" i="6"/>
  <c r="LT72" i="6" s="1"/>
  <c r="FE72" i="6"/>
  <c r="LP72" i="6" s="1"/>
  <c r="FD72" i="6"/>
  <c r="LR72" i="6" s="1"/>
  <c r="FA72" i="6"/>
  <c r="LL72" i="6" s="1"/>
  <c r="EY72" i="6"/>
  <c r="EX72" i="6"/>
  <c r="EU72" i="6"/>
  <c r="LH72" i="6" s="1"/>
  <c r="ET72" i="6"/>
  <c r="LJ72" i="6" s="1"/>
  <c r="EO72" i="6"/>
  <c r="EP72" i="6" s="1"/>
  <c r="LD72" i="6" s="1"/>
  <c r="EN72" i="6"/>
  <c r="EM72" i="6"/>
  <c r="EK72" i="6"/>
  <c r="KZ72" i="6" s="1"/>
  <c r="EJ72" i="6"/>
  <c r="LB72" i="6" s="1"/>
  <c r="EE72" i="6"/>
  <c r="KV72" i="6" s="1"/>
  <c r="EC72" i="6"/>
  <c r="EB72" i="6"/>
  <c r="DW72" i="6"/>
  <c r="KR72" i="6" s="1"/>
  <c r="DV72" i="6"/>
  <c r="KT72" i="6" s="1"/>
  <c r="DR72" i="6"/>
  <c r="KN72" i="6" s="1"/>
  <c r="DP72" i="6"/>
  <c r="DO72" i="6"/>
  <c r="DM72" i="6"/>
  <c r="KJ72" i="6" s="1"/>
  <c r="DL72" i="6"/>
  <c r="KL72" i="6" s="1"/>
  <c r="DG72" i="6"/>
  <c r="KF72" i="6" s="1"/>
  <c r="DE72" i="6"/>
  <c r="KB72" i="6" s="1"/>
  <c r="DD72" i="6"/>
  <c r="KD72" i="6" s="1"/>
  <c r="DA72" i="6"/>
  <c r="JX72" i="6" s="1"/>
  <c r="CY72" i="6"/>
  <c r="JT72" i="6" s="1"/>
  <c r="CX72" i="6"/>
  <c r="JV72" i="6" s="1"/>
  <c r="CU72" i="6"/>
  <c r="JP72" i="6" s="1"/>
  <c r="CS72" i="6"/>
  <c r="CP72" i="6"/>
  <c r="CO72" i="6"/>
  <c r="JN72" i="6" s="1"/>
  <c r="CI72" i="6"/>
  <c r="JH72" i="6" s="1"/>
  <c r="CG72" i="6"/>
  <c r="JF72" i="6" s="1"/>
  <c r="CF72" i="6"/>
  <c r="JD72" i="6" s="1"/>
  <c r="CC72" i="6"/>
  <c r="IZ72" i="6" s="1"/>
  <c r="CA72" i="6"/>
  <c r="IX72" i="6" s="1"/>
  <c r="BZ72" i="6"/>
  <c r="IV72" i="6" s="1"/>
  <c r="BW72" i="6"/>
  <c r="IR72" i="6" s="1"/>
  <c r="BU72" i="6"/>
  <c r="BT72" i="6"/>
  <c r="BQ72" i="6"/>
  <c r="IN72" i="6" s="1"/>
  <c r="BP72" i="6"/>
  <c r="IP72" i="6" s="1"/>
  <c r="BL72" i="6"/>
  <c r="IJ72" i="6" s="1"/>
  <c r="BJ72" i="6"/>
  <c r="BI72" i="6"/>
  <c r="IF72" i="6" s="1"/>
  <c r="BF72" i="6"/>
  <c r="BG72" i="6" s="1"/>
  <c r="BC72" i="6"/>
  <c r="AY72" i="6"/>
  <c r="IB72" i="6" s="1"/>
  <c r="AW72" i="6"/>
  <c r="AV72" i="6"/>
  <c r="AT72" i="6"/>
  <c r="AR72" i="6"/>
  <c r="AQ72" i="6"/>
  <c r="AM72" i="6"/>
  <c r="HT72" i="6" s="1"/>
  <c r="AK72" i="6"/>
  <c r="AJ72" i="6"/>
  <c r="AG72" i="6"/>
  <c r="HP72" i="6" s="1"/>
  <c r="AF72" i="6"/>
  <c r="K72" i="6"/>
  <c r="L72" i="6" s="1"/>
  <c r="E72" i="6"/>
  <c r="D72" i="6"/>
  <c r="NX71" i="6"/>
  <c r="NV71" i="6"/>
  <c r="NK71" i="6"/>
  <c r="NJ71" i="6"/>
  <c r="NI71" i="6"/>
  <c r="NH71" i="6"/>
  <c r="NF71" i="6"/>
  <c r="ND71" i="6"/>
  <c r="NC71" i="6"/>
  <c r="NA71" i="6"/>
  <c r="MZ71" i="6"/>
  <c r="MY71" i="6"/>
  <c r="MW71" i="6"/>
  <c r="MV71" i="6"/>
  <c r="MO71" i="6"/>
  <c r="NZ72" i="6" s="1"/>
  <c r="GH71" i="6"/>
  <c r="GE71" i="6"/>
  <c r="GD71" i="6"/>
  <c r="GC71" i="6"/>
  <c r="GB71" i="6"/>
  <c r="GA71" i="6"/>
  <c r="FZ71" i="6"/>
  <c r="FY71" i="6"/>
  <c r="FX71" i="6"/>
  <c r="FU71" i="6"/>
  <c r="FS71" i="6"/>
  <c r="MJ71" i="6" s="1"/>
  <c r="FQ71" i="6"/>
  <c r="MF71" i="6" s="1"/>
  <c r="FP71" i="6"/>
  <c r="MH71" i="6" s="1"/>
  <c r="FM71" i="6"/>
  <c r="MB71" i="6" s="1"/>
  <c r="FK71" i="6"/>
  <c r="LX71" i="6" s="1"/>
  <c r="FJ71" i="6"/>
  <c r="LZ71" i="6" s="1"/>
  <c r="FG71" i="6"/>
  <c r="LT71" i="6" s="1"/>
  <c r="FE71" i="6"/>
  <c r="LP71" i="6" s="1"/>
  <c r="FD71" i="6"/>
  <c r="LR71" i="6" s="1"/>
  <c r="FA71" i="6"/>
  <c r="LL71" i="6" s="1"/>
  <c r="EY71" i="6"/>
  <c r="EX71" i="6"/>
  <c r="EU71" i="6"/>
  <c r="LH71" i="6" s="1"/>
  <c r="ET71" i="6"/>
  <c r="LJ71" i="6" s="1"/>
  <c r="EO71" i="6"/>
  <c r="EP71" i="6" s="1"/>
  <c r="LD71" i="6" s="1"/>
  <c r="EN71" i="6"/>
  <c r="EM71" i="6"/>
  <c r="EK71" i="6"/>
  <c r="KZ71" i="6" s="1"/>
  <c r="EJ71" i="6"/>
  <c r="LB71" i="6" s="1"/>
  <c r="EE71" i="6"/>
  <c r="KV71" i="6" s="1"/>
  <c r="EC71" i="6"/>
  <c r="EB71" i="6"/>
  <c r="DW71" i="6"/>
  <c r="KR71" i="6" s="1"/>
  <c r="DV71" i="6"/>
  <c r="KT71" i="6" s="1"/>
  <c r="DR71" i="6"/>
  <c r="KN71" i="6" s="1"/>
  <c r="DP71" i="6"/>
  <c r="DO71" i="6"/>
  <c r="DM71" i="6"/>
  <c r="KJ71" i="6" s="1"/>
  <c r="DL71" i="6"/>
  <c r="KL71" i="6" s="1"/>
  <c r="DG71" i="6"/>
  <c r="KF71" i="6" s="1"/>
  <c r="DE71" i="6"/>
  <c r="KB71" i="6" s="1"/>
  <c r="DD71" i="6"/>
  <c r="KD71" i="6" s="1"/>
  <c r="DA71" i="6"/>
  <c r="JX71" i="6" s="1"/>
  <c r="CY71" i="6"/>
  <c r="JT71" i="6" s="1"/>
  <c r="CX71" i="6"/>
  <c r="JV71" i="6" s="1"/>
  <c r="CU71" i="6"/>
  <c r="JP71" i="6" s="1"/>
  <c r="CS71" i="6"/>
  <c r="CP71" i="6"/>
  <c r="CO71" i="6"/>
  <c r="JN71" i="6" s="1"/>
  <c r="CI71" i="6"/>
  <c r="JH71" i="6" s="1"/>
  <c r="CG71" i="6"/>
  <c r="JF71" i="6" s="1"/>
  <c r="CF71" i="6"/>
  <c r="JD71" i="6" s="1"/>
  <c r="CC71" i="6"/>
  <c r="IZ71" i="6" s="1"/>
  <c r="CA71" i="6"/>
  <c r="IX71" i="6" s="1"/>
  <c r="BZ71" i="6"/>
  <c r="IV71" i="6" s="1"/>
  <c r="BW71" i="6"/>
  <c r="IR71" i="6" s="1"/>
  <c r="BU71" i="6"/>
  <c r="BT71" i="6"/>
  <c r="BQ71" i="6"/>
  <c r="IN71" i="6" s="1"/>
  <c r="BP71" i="6"/>
  <c r="IP71" i="6" s="1"/>
  <c r="BL71" i="6"/>
  <c r="IJ71" i="6" s="1"/>
  <c r="BJ71" i="6"/>
  <c r="BI71" i="6"/>
  <c r="IF71" i="6" s="1"/>
  <c r="BF71" i="6"/>
  <c r="BG71" i="6" s="1"/>
  <c r="BC71" i="6"/>
  <c r="AY71" i="6"/>
  <c r="IB71" i="6" s="1"/>
  <c r="AW71" i="6"/>
  <c r="AV71" i="6"/>
  <c r="AT71" i="6"/>
  <c r="AR71" i="6"/>
  <c r="AQ71" i="6"/>
  <c r="AM71" i="6"/>
  <c r="HT71" i="6" s="1"/>
  <c r="AK71" i="6"/>
  <c r="AJ71" i="6"/>
  <c r="AG71" i="6"/>
  <c r="HP71" i="6" s="1"/>
  <c r="AF71" i="6"/>
  <c r="K71" i="6"/>
  <c r="L71" i="6" s="1"/>
  <c r="MQ71" i="6" s="1"/>
  <c r="OB72" i="6" s="1"/>
  <c r="E71" i="6"/>
  <c r="D71" i="6"/>
  <c r="NX70" i="6"/>
  <c r="NV70" i="6"/>
  <c r="NK70" i="6"/>
  <c r="NJ70" i="6"/>
  <c r="NI70" i="6"/>
  <c r="NH70" i="6"/>
  <c r="NF70" i="6"/>
  <c r="ND70" i="6"/>
  <c r="NC70" i="6"/>
  <c r="NA70" i="6"/>
  <c r="MZ70" i="6"/>
  <c r="MY70" i="6"/>
  <c r="MW70" i="6"/>
  <c r="MV70" i="6"/>
  <c r="MO70" i="6"/>
  <c r="NZ71" i="6" s="1"/>
  <c r="GH70" i="6"/>
  <c r="GE70" i="6"/>
  <c r="GD70" i="6"/>
  <c r="GC70" i="6"/>
  <c r="GB70" i="6"/>
  <c r="GA70" i="6"/>
  <c r="FZ70" i="6"/>
  <c r="FY70" i="6"/>
  <c r="FX70" i="6"/>
  <c r="FU70" i="6"/>
  <c r="FS70" i="6"/>
  <c r="MJ70" i="6" s="1"/>
  <c r="FQ70" i="6"/>
  <c r="MF70" i="6" s="1"/>
  <c r="FP70" i="6"/>
  <c r="MH70" i="6" s="1"/>
  <c r="FM70" i="6"/>
  <c r="MB70" i="6" s="1"/>
  <c r="FK70" i="6"/>
  <c r="LX70" i="6" s="1"/>
  <c r="FJ70" i="6"/>
  <c r="LZ70" i="6" s="1"/>
  <c r="FG70" i="6"/>
  <c r="LT70" i="6" s="1"/>
  <c r="FE70" i="6"/>
  <c r="LP70" i="6" s="1"/>
  <c r="FD70" i="6"/>
  <c r="LR70" i="6" s="1"/>
  <c r="FA70" i="6"/>
  <c r="LL70" i="6" s="1"/>
  <c r="EY70" i="6"/>
  <c r="EX70" i="6"/>
  <c r="EU70" i="6"/>
  <c r="LH70" i="6" s="1"/>
  <c r="ET70" i="6"/>
  <c r="LJ70" i="6" s="1"/>
  <c r="EO70" i="6"/>
  <c r="EP70" i="6" s="1"/>
  <c r="LD70" i="6" s="1"/>
  <c r="EN70" i="6"/>
  <c r="EM70" i="6"/>
  <c r="EK70" i="6"/>
  <c r="KZ70" i="6" s="1"/>
  <c r="EJ70" i="6"/>
  <c r="LB70" i="6" s="1"/>
  <c r="EE70" i="6"/>
  <c r="KV70" i="6" s="1"/>
  <c r="EC70" i="6"/>
  <c r="EB70" i="6"/>
  <c r="DW70" i="6"/>
  <c r="KR70" i="6" s="1"/>
  <c r="DV70" i="6"/>
  <c r="KT70" i="6" s="1"/>
  <c r="DR70" i="6"/>
  <c r="KN70" i="6" s="1"/>
  <c r="DP70" i="6"/>
  <c r="DO70" i="6"/>
  <c r="DM70" i="6"/>
  <c r="KJ70" i="6" s="1"/>
  <c r="DL70" i="6"/>
  <c r="KL70" i="6" s="1"/>
  <c r="DG70" i="6"/>
  <c r="KF70" i="6" s="1"/>
  <c r="DE70" i="6"/>
  <c r="KB70" i="6" s="1"/>
  <c r="DD70" i="6"/>
  <c r="KD70" i="6" s="1"/>
  <c r="DA70" i="6"/>
  <c r="JX70" i="6" s="1"/>
  <c r="CY70" i="6"/>
  <c r="JT70" i="6" s="1"/>
  <c r="CX70" i="6"/>
  <c r="JV70" i="6" s="1"/>
  <c r="CU70" i="6"/>
  <c r="JP70" i="6" s="1"/>
  <c r="CS70" i="6"/>
  <c r="CP70" i="6"/>
  <c r="CO70" i="6"/>
  <c r="JN70" i="6" s="1"/>
  <c r="CI70" i="6"/>
  <c r="JH70" i="6" s="1"/>
  <c r="CG70" i="6"/>
  <c r="JF70" i="6" s="1"/>
  <c r="CF70" i="6"/>
  <c r="JD70" i="6" s="1"/>
  <c r="CC70" i="6"/>
  <c r="IZ70" i="6" s="1"/>
  <c r="CA70" i="6"/>
  <c r="IX70" i="6" s="1"/>
  <c r="BZ70" i="6"/>
  <c r="IV70" i="6" s="1"/>
  <c r="BW70" i="6"/>
  <c r="IR70" i="6" s="1"/>
  <c r="BU70" i="6"/>
  <c r="BT70" i="6"/>
  <c r="BQ70" i="6"/>
  <c r="IN70" i="6" s="1"/>
  <c r="BP70" i="6"/>
  <c r="IP70" i="6" s="1"/>
  <c r="BL70" i="6"/>
  <c r="IJ70" i="6" s="1"/>
  <c r="BJ70" i="6"/>
  <c r="BI70" i="6"/>
  <c r="IF70" i="6" s="1"/>
  <c r="BF70" i="6"/>
  <c r="BG70" i="6" s="1"/>
  <c r="BC70" i="6"/>
  <c r="AY70" i="6"/>
  <c r="IB70" i="6" s="1"/>
  <c r="AW70" i="6"/>
  <c r="AV70" i="6"/>
  <c r="AT70" i="6"/>
  <c r="AR70" i="6"/>
  <c r="AQ70" i="6"/>
  <c r="AM70" i="6"/>
  <c r="HT70" i="6" s="1"/>
  <c r="AK70" i="6"/>
  <c r="AJ70" i="6"/>
  <c r="AG70" i="6"/>
  <c r="HP70" i="6" s="1"/>
  <c r="AF70" i="6"/>
  <c r="K70" i="6"/>
  <c r="L70" i="6" s="1"/>
  <c r="MQ70" i="6" s="1"/>
  <c r="OB71" i="6" s="1"/>
  <c r="E70" i="6"/>
  <c r="D70" i="6"/>
  <c r="NX69" i="6"/>
  <c r="NV69" i="6"/>
  <c r="NK69" i="6"/>
  <c r="NJ69" i="6"/>
  <c r="NI69" i="6"/>
  <c r="NH69" i="6"/>
  <c r="NF69" i="6"/>
  <c r="ND69" i="6"/>
  <c r="NC69" i="6"/>
  <c r="NA69" i="6"/>
  <c r="MZ69" i="6"/>
  <c r="MY69" i="6"/>
  <c r="MW69" i="6"/>
  <c r="MV69" i="6"/>
  <c r="MO69" i="6"/>
  <c r="NZ70" i="6" s="1"/>
  <c r="GH69" i="6"/>
  <c r="GE69" i="6"/>
  <c r="GD69" i="6"/>
  <c r="GC69" i="6"/>
  <c r="GB69" i="6"/>
  <c r="GA69" i="6"/>
  <c r="FZ69" i="6"/>
  <c r="FY69" i="6"/>
  <c r="FX69" i="6"/>
  <c r="FU69" i="6"/>
  <c r="FS69" i="6"/>
  <c r="MJ69" i="6" s="1"/>
  <c r="FQ69" i="6"/>
  <c r="MF69" i="6" s="1"/>
  <c r="FP69" i="6"/>
  <c r="MH69" i="6" s="1"/>
  <c r="FM69" i="6"/>
  <c r="MB69" i="6" s="1"/>
  <c r="FK69" i="6"/>
  <c r="LX69" i="6" s="1"/>
  <c r="FJ69" i="6"/>
  <c r="LZ69" i="6" s="1"/>
  <c r="FG69" i="6"/>
  <c r="LT69" i="6" s="1"/>
  <c r="FE69" i="6"/>
  <c r="LP69" i="6" s="1"/>
  <c r="FD69" i="6"/>
  <c r="LR69" i="6" s="1"/>
  <c r="FA69" i="6"/>
  <c r="LL69" i="6" s="1"/>
  <c r="EY69" i="6"/>
  <c r="EX69" i="6"/>
  <c r="EU69" i="6"/>
  <c r="LH69" i="6" s="1"/>
  <c r="ET69" i="6"/>
  <c r="LJ69" i="6" s="1"/>
  <c r="EO69" i="6"/>
  <c r="EP69" i="6" s="1"/>
  <c r="LD69" i="6" s="1"/>
  <c r="EN69" i="6"/>
  <c r="EM69" i="6"/>
  <c r="EK69" i="6"/>
  <c r="KZ69" i="6" s="1"/>
  <c r="EJ69" i="6"/>
  <c r="LB69" i="6" s="1"/>
  <c r="EE69" i="6"/>
  <c r="KV69" i="6" s="1"/>
  <c r="EC69" i="6"/>
  <c r="EB69" i="6"/>
  <c r="DW69" i="6"/>
  <c r="KR69" i="6" s="1"/>
  <c r="DV69" i="6"/>
  <c r="KT69" i="6" s="1"/>
  <c r="DR69" i="6"/>
  <c r="KN69" i="6" s="1"/>
  <c r="DP69" i="6"/>
  <c r="DO69" i="6"/>
  <c r="DM69" i="6"/>
  <c r="KJ69" i="6" s="1"/>
  <c r="DL69" i="6"/>
  <c r="KL69" i="6" s="1"/>
  <c r="DG69" i="6"/>
  <c r="KF69" i="6" s="1"/>
  <c r="DE69" i="6"/>
  <c r="KB69" i="6" s="1"/>
  <c r="DD69" i="6"/>
  <c r="KD69" i="6" s="1"/>
  <c r="DA69" i="6"/>
  <c r="JX69" i="6" s="1"/>
  <c r="CY69" i="6"/>
  <c r="JT69" i="6" s="1"/>
  <c r="CX69" i="6"/>
  <c r="JV69" i="6" s="1"/>
  <c r="CU69" i="6"/>
  <c r="JP69" i="6" s="1"/>
  <c r="CS69" i="6"/>
  <c r="CP69" i="6"/>
  <c r="CO69" i="6"/>
  <c r="JN69" i="6" s="1"/>
  <c r="CI69" i="6"/>
  <c r="JH69" i="6" s="1"/>
  <c r="CG69" i="6"/>
  <c r="JF69" i="6" s="1"/>
  <c r="CF69" i="6"/>
  <c r="JD69" i="6" s="1"/>
  <c r="CC69" i="6"/>
  <c r="IZ69" i="6" s="1"/>
  <c r="CA69" i="6"/>
  <c r="IX69" i="6" s="1"/>
  <c r="BZ69" i="6"/>
  <c r="IV69" i="6" s="1"/>
  <c r="BW69" i="6"/>
  <c r="IR69" i="6" s="1"/>
  <c r="BU69" i="6"/>
  <c r="BT69" i="6"/>
  <c r="BQ69" i="6"/>
  <c r="IN69" i="6" s="1"/>
  <c r="BP69" i="6"/>
  <c r="IP69" i="6" s="1"/>
  <c r="BL69" i="6"/>
  <c r="IJ69" i="6" s="1"/>
  <c r="BJ69" i="6"/>
  <c r="BI69" i="6"/>
  <c r="IF69" i="6" s="1"/>
  <c r="BF69" i="6"/>
  <c r="BG69" i="6" s="1"/>
  <c r="BC69" i="6"/>
  <c r="AY69" i="6"/>
  <c r="IB69" i="6" s="1"/>
  <c r="AW69" i="6"/>
  <c r="AV69" i="6"/>
  <c r="AT69" i="6"/>
  <c r="AR69" i="6"/>
  <c r="AQ69" i="6"/>
  <c r="AM69" i="6"/>
  <c r="HT69" i="6" s="1"/>
  <c r="AK69" i="6"/>
  <c r="AJ69" i="6"/>
  <c r="AG69" i="6"/>
  <c r="HP69" i="6" s="1"/>
  <c r="AF69" i="6"/>
  <c r="K69" i="6"/>
  <c r="L69" i="6" s="1"/>
  <c r="MQ69" i="6" s="1"/>
  <c r="OB70" i="6" s="1"/>
  <c r="E69" i="6"/>
  <c r="D69" i="6"/>
  <c r="NX68" i="6"/>
  <c r="NV68" i="6"/>
  <c r="NK68" i="6"/>
  <c r="NJ68" i="6"/>
  <c r="NI68" i="6"/>
  <c r="NH68" i="6"/>
  <c r="NF68" i="6"/>
  <c r="ND68" i="6"/>
  <c r="NC68" i="6"/>
  <c r="NA68" i="6"/>
  <c r="MZ68" i="6"/>
  <c r="MY68" i="6"/>
  <c r="MW68" i="6"/>
  <c r="MV68" i="6"/>
  <c r="MO68" i="6"/>
  <c r="NZ69" i="6" s="1"/>
  <c r="GH68" i="6"/>
  <c r="GE68" i="6"/>
  <c r="GD68" i="6"/>
  <c r="GC68" i="6"/>
  <c r="GB68" i="6"/>
  <c r="GA68" i="6"/>
  <c r="FZ68" i="6"/>
  <c r="FY68" i="6"/>
  <c r="FX68" i="6"/>
  <c r="FU68" i="6"/>
  <c r="FS68" i="6"/>
  <c r="MJ68" i="6" s="1"/>
  <c r="FQ68" i="6"/>
  <c r="MF68" i="6" s="1"/>
  <c r="FP68" i="6"/>
  <c r="MH68" i="6" s="1"/>
  <c r="FM68" i="6"/>
  <c r="MB68" i="6" s="1"/>
  <c r="FK68" i="6"/>
  <c r="LX68" i="6" s="1"/>
  <c r="FJ68" i="6"/>
  <c r="LZ68" i="6" s="1"/>
  <c r="FG68" i="6"/>
  <c r="LT68" i="6" s="1"/>
  <c r="FE68" i="6"/>
  <c r="LP68" i="6" s="1"/>
  <c r="FD68" i="6"/>
  <c r="LR68" i="6" s="1"/>
  <c r="FA68" i="6"/>
  <c r="LL68" i="6" s="1"/>
  <c r="EY68" i="6"/>
  <c r="EX68" i="6"/>
  <c r="EU68" i="6"/>
  <c r="LH68" i="6" s="1"/>
  <c r="ET68" i="6"/>
  <c r="LJ68" i="6" s="1"/>
  <c r="EO68" i="6"/>
  <c r="EP68" i="6" s="1"/>
  <c r="LD68" i="6" s="1"/>
  <c r="EN68" i="6"/>
  <c r="EM68" i="6"/>
  <c r="EK68" i="6"/>
  <c r="KZ68" i="6" s="1"/>
  <c r="EJ68" i="6"/>
  <c r="LB68" i="6" s="1"/>
  <c r="EE68" i="6"/>
  <c r="KV68" i="6" s="1"/>
  <c r="EC68" i="6"/>
  <c r="EB68" i="6"/>
  <c r="DW68" i="6"/>
  <c r="KR68" i="6" s="1"/>
  <c r="DV68" i="6"/>
  <c r="KT68" i="6" s="1"/>
  <c r="DR68" i="6"/>
  <c r="KN68" i="6" s="1"/>
  <c r="DP68" i="6"/>
  <c r="DO68" i="6"/>
  <c r="DM68" i="6"/>
  <c r="KJ68" i="6" s="1"/>
  <c r="DL68" i="6"/>
  <c r="KL68" i="6" s="1"/>
  <c r="DG68" i="6"/>
  <c r="KF68" i="6" s="1"/>
  <c r="DE68" i="6"/>
  <c r="KB68" i="6" s="1"/>
  <c r="DD68" i="6"/>
  <c r="KD68" i="6" s="1"/>
  <c r="DA68" i="6"/>
  <c r="JX68" i="6" s="1"/>
  <c r="CY68" i="6"/>
  <c r="JT68" i="6" s="1"/>
  <c r="CX68" i="6"/>
  <c r="JV68" i="6" s="1"/>
  <c r="CU68" i="6"/>
  <c r="JP68" i="6" s="1"/>
  <c r="CS68" i="6"/>
  <c r="CP68" i="6"/>
  <c r="CO68" i="6"/>
  <c r="JN68" i="6" s="1"/>
  <c r="CI68" i="6"/>
  <c r="JH68" i="6" s="1"/>
  <c r="CG68" i="6"/>
  <c r="JF68" i="6" s="1"/>
  <c r="CF68" i="6"/>
  <c r="JD68" i="6" s="1"/>
  <c r="CC68" i="6"/>
  <c r="IZ68" i="6" s="1"/>
  <c r="CA68" i="6"/>
  <c r="IX68" i="6" s="1"/>
  <c r="BZ68" i="6"/>
  <c r="IV68" i="6" s="1"/>
  <c r="BW68" i="6"/>
  <c r="IR68" i="6" s="1"/>
  <c r="BU68" i="6"/>
  <c r="BT68" i="6"/>
  <c r="BQ68" i="6"/>
  <c r="IN68" i="6" s="1"/>
  <c r="BP68" i="6"/>
  <c r="IP68" i="6" s="1"/>
  <c r="BL68" i="6"/>
  <c r="IJ68" i="6" s="1"/>
  <c r="BJ68" i="6"/>
  <c r="BI68" i="6"/>
  <c r="IF68" i="6" s="1"/>
  <c r="BF68" i="6"/>
  <c r="BG68" i="6" s="1"/>
  <c r="BC68" i="6"/>
  <c r="AY68" i="6"/>
  <c r="IB68" i="6" s="1"/>
  <c r="AW68" i="6"/>
  <c r="AV68" i="6"/>
  <c r="AT68" i="6"/>
  <c r="AR68" i="6"/>
  <c r="AQ68" i="6"/>
  <c r="AM68" i="6"/>
  <c r="HT68" i="6" s="1"/>
  <c r="AK68" i="6"/>
  <c r="AJ68" i="6"/>
  <c r="AG68" i="6"/>
  <c r="HP68" i="6" s="1"/>
  <c r="AF68" i="6"/>
  <c r="K68" i="6"/>
  <c r="L68" i="6" s="1"/>
  <c r="E68" i="6"/>
  <c r="D68" i="6"/>
  <c r="NX67" i="6"/>
  <c r="NV67" i="6"/>
  <c r="NK67" i="6"/>
  <c r="NJ67" i="6"/>
  <c r="NI67" i="6"/>
  <c r="NH67" i="6"/>
  <c r="NF67" i="6"/>
  <c r="ND67" i="6"/>
  <c r="NC67" i="6"/>
  <c r="NA67" i="6"/>
  <c r="MZ67" i="6"/>
  <c r="MY67" i="6"/>
  <c r="MW67" i="6"/>
  <c r="MV67" i="6"/>
  <c r="MO67" i="6"/>
  <c r="NZ68" i="6" s="1"/>
  <c r="GH67" i="6"/>
  <c r="GE67" i="6"/>
  <c r="GD67" i="6"/>
  <c r="GC67" i="6"/>
  <c r="GB67" i="6"/>
  <c r="GA67" i="6"/>
  <c r="FZ67" i="6"/>
  <c r="FY67" i="6"/>
  <c r="FX67" i="6"/>
  <c r="FU67" i="6"/>
  <c r="FS67" i="6"/>
  <c r="MJ67" i="6" s="1"/>
  <c r="FQ67" i="6"/>
  <c r="MF67" i="6" s="1"/>
  <c r="FP67" i="6"/>
  <c r="MH67" i="6" s="1"/>
  <c r="FM67" i="6"/>
  <c r="MB67" i="6" s="1"/>
  <c r="FK67" i="6"/>
  <c r="LX67" i="6" s="1"/>
  <c r="FJ67" i="6"/>
  <c r="LZ67" i="6" s="1"/>
  <c r="FG67" i="6"/>
  <c r="LT67" i="6" s="1"/>
  <c r="FE67" i="6"/>
  <c r="LP67" i="6" s="1"/>
  <c r="FD67" i="6"/>
  <c r="LR67" i="6" s="1"/>
  <c r="FA67" i="6"/>
  <c r="LL67" i="6" s="1"/>
  <c r="EY67" i="6"/>
  <c r="EX67" i="6"/>
  <c r="EU67" i="6"/>
  <c r="LH67" i="6" s="1"/>
  <c r="ET67" i="6"/>
  <c r="LJ67" i="6" s="1"/>
  <c r="EO67" i="6"/>
  <c r="EP67" i="6" s="1"/>
  <c r="LD67" i="6" s="1"/>
  <c r="EN67" i="6"/>
  <c r="EM67" i="6"/>
  <c r="EK67" i="6"/>
  <c r="KZ67" i="6" s="1"/>
  <c r="EJ67" i="6"/>
  <c r="LB67" i="6" s="1"/>
  <c r="EE67" i="6"/>
  <c r="KV67" i="6" s="1"/>
  <c r="EC67" i="6"/>
  <c r="EB67" i="6"/>
  <c r="DW67" i="6"/>
  <c r="KR67" i="6" s="1"/>
  <c r="DV67" i="6"/>
  <c r="KT67" i="6" s="1"/>
  <c r="DR67" i="6"/>
  <c r="KN67" i="6" s="1"/>
  <c r="DP67" i="6"/>
  <c r="DO67" i="6"/>
  <c r="DM67" i="6"/>
  <c r="KJ67" i="6" s="1"/>
  <c r="DL67" i="6"/>
  <c r="KL67" i="6" s="1"/>
  <c r="DG67" i="6"/>
  <c r="KF67" i="6" s="1"/>
  <c r="DE67" i="6"/>
  <c r="KB67" i="6" s="1"/>
  <c r="DD67" i="6"/>
  <c r="KD67" i="6" s="1"/>
  <c r="DA67" i="6"/>
  <c r="JX67" i="6" s="1"/>
  <c r="CY67" i="6"/>
  <c r="JT67" i="6" s="1"/>
  <c r="CX67" i="6"/>
  <c r="JV67" i="6" s="1"/>
  <c r="CU67" i="6"/>
  <c r="JP67" i="6" s="1"/>
  <c r="CS67" i="6"/>
  <c r="CP67" i="6"/>
  <c r="CO67" i="6"/>
  <c r="JN67" i="6" s="1"/>
  <c r="CI67" i="6"/>
  <c r="JH67" i="6" s="1"/>
  <c r="CG67" i="6"/>
  <c r="JF67" i="6" s="1"/>
  <c r="CF67" i="6"/>
  <c r="JD67" i="6" s="1"/>
  <c r="CC67" i="6"/>
  <c r="IZ67" i="6" s="1"/>
  <c r="CA67" i="6"/>
  <c r="IX67" i="6" s="1"/>
  <c r="BZ67" i="6"/>
  <c r="IV67" i="6" s="1"/>
  <c r="BW67" i="6"/>
  <c r="IR67" i="6" s="1"/>
  <c r="BU67" i="6"/>
  <c r="BT67" i="6"/>
  <c r="BQ67" i="6"/>
  <c r="IN67" i="6" s="1"/>
  <c r="BP67" i="6"/>
  <c r="IP67" i="6" s="1"/>
  <c r="BL67" i="6"/>
  <c r="IJ67" i="6" s="1"/>
  <c r="BJ67" i="6"/>
  <c r="BI67" i="6"/>
  <c r="IF67" i="6" s="1"/>
  <c r="BF67" i="6"/>
  <c r="BG67" i="6" s="1"/>
  <c r="BC67" i="6"/>
  <c r="AY67" i="6"/>
  <c r="IB67" i="6" s="1"/>
  <c r="AW67" i="6"/>
  <c r="AV67" i="6"/>
  <c r="AT67" i="6"/>
  <c r="AR67" i="6"/>
  <c r="AQ67" i="6"/>
  <c r="AM67" i="6"/>
  <c r="HT67" i="6" s="1"/>
  <c r="AK67" i="6"/>
  <c r="AJ67" i="6"/>
  <c r="AG67" i="6"/>
  <c r="HP67" i="6" s="1"/>
  <c r="AF67" i="6"/>
  <c r="K67" i="6"/>
  <c r="L67" i="6" s="1"/>
  <c r="E67" i="6"/>
  <c r="D67" i="6"/>
  <c r="NX66" i="6"/>
  <c r="NV66" i="6"/>
  <c r="NK66" i="6"/>
  <c r="NJ66" i="6"/>
  <c r="NI66" i="6"/>
  <c r="NH66" i="6"/>
  <c r="NF66" i="6"/>
  <c r="ND66" i="6"/>
  <c r="NC66" i="6"/>
  <c r="NA66" i="6"/>
  <c r="MZ66" i="6"/>
  <c r="MY66" i="6"/>
  <c r="MW66" i="6"/>
  <c r="MV66" i="6"/>
  <c r="MO66" i="6"/>
  <c r="NZ67" i="6" s="1"/>
  <c r="GH66" i="6"/>
  <c r="GE66" i="6"/>
  <c r="GD66" i="6"/>
  <c r="GC66" i="6"/>
  <c r="GB66" i="6"/>
  <c r="GA66" i="6"/>
  <c r="FZ66" i="6"/>
  <c r="FY66" i="6"/>
  <c r="FX66" i="6"/>
  <c r="FU66" i="6"/>
  <c r="FS66" i="6"/>
  <c r="MJ66" i="6" s="1"/>
  <c r="FQ66" i="6"/>
  <c r="MF66" i="6" s="1"/>
  <c r="FP66" i="6"/>
  <c r="MH66" i="6" s="1"/>
  <c r="FM66" i="6"/>
  <c r="MB66" i="6" s="1"/>
  <c r="FK66" i="6"/>
  <c r="LX66" i="6" s="1"/>
  <c r="FJ66" i="6"/>
  <c r="LZ66" i="6" s="1"/>
  <c r="FG66" i="6"/>
  <c r="LT66" i="6" s="1"/>
  <c r="FE66" i="6"/>
  <c r="LP66" i="6" s="1"/>
  <c r="FD66" i="6"/>
  <c r="LR66" i="6" s="1"/>
  <c r="FA66" i="6"/>
  <c r="LL66" i="6" s="1"/>
  <c r="EY66" i="6"/>
  <c r="EX66" i="6"/>
  <c r="EU66" i="6"/>
  <c r="LH66" i="6" s="1"/>
  <c r="ET66" i="6"/>
  <c r="LJ66" i="6" s="1"/>
  <c r="EO66" i="6"/>
  <c r="EP66" i="6" s="1"/>
  <c r="LD66" i="6" s="1"/>
  <c r="EN66" i="6"/>
  <c r="EM66" i="6"/>
  <c r="EK66" i="6"/>
  <c r="KZ66" i="6" s="1"/>
  <c r="EJ66" i="6"/>
  <c r="LB66" i="6" s="1"/>
  <c r="EE66" i="6"/>
  <c r="KV66" i="6" s="1"/>
  <c r="EC66" i="6"/>
  <c r="EB66" i="6"/>
  <c r="DW66" i="6"/>
  <c r="KR66" i="6" s="1"/>
  <c r="DV66" i="6"/>
  <c r="KT66" i="6" s="1"/>
  <c r="DR66" i="6"/>
  <c r="KN66" i="6" s="1"/>
  <c r="DP66" i="6"/>
  <c r="DO66" i="6"/>
  <c r="DM66" i="6"/>
  <c r="KJ66" i="6" s="1"/>
  <c r="DL66" i="6"/>
  <c r="KL66" i="6" s="1"/>
  <c r="DG66" i="6"/>
  <c r="KF66" i="6" s="1"/>
  <c r="DE66" i="6"/>
  <c r="KB66" i="6" s="1"/>
  <c r="DD66" i="6"/>
  <c r="KD66" i="6" s="1"/>
  <c r="DA66" i="6"/>
  <c r="JX66" i="6" s="1"/>
  <c r="CY66" i="6"/>
  <c r="JT66" i="6" s="1"/>
  <c r="CX66" i="6"/>
  <c r="JV66" i="6" s="1"/>
  <c r="CU66" i="6"/>
  <c r="JP66" i="6" s="1"/>
  <c r="CS66" i="6"/>
  <c r="CP66" i="6"/>
  <c r="CO66" i="6"/>
  <c r="JN66" i="6" s="1"/>
  <c r="CI66" i="6"/>
  <c r="JH66" i="6" s="1"/>
  <c r="CG66" i="6"/>
  <c r="JF66" i="6" s="1"/>
  <c r="CF66" i="6"/>
  <c r="JD66" i="6" s="1"/>
  <c r="CC66" i="6"/>
  <c r="IZ66" i="6" s="1"/>
  <c r="CA66" i="6"/>
  <c r="IX66" i="6" s="1"/>
  <c r="BZ66" i="6"/>
  <c r="IV66" i="6" s="1"/>
  <c r="BW66" i="6"/>
  <c r="IR66" i="6" s="1"/>
  <c r="BU66" i="6"/>
  <c r="BT66" i="6"/>
  <c r="BQ66" i="6"/>
  <c r="IN66" i="6" s="1"/>
  <c r="BP66" i="6"/>
  <c r="IP66" i="6" s="1"/>
  <c r="BL66" i="6"/>
  <c r="IJ66" i="6" s="1"/>
  <c r="BJ66" i="6"/>
  <c r="BI66" i="6"/>
  <c r="IF66" i="6" s="1"/>
  <c r="BF66" i="6"/>
  <c r="BG66" i="6" s="1"/>
  <c r="BC66" i="6"/>
  <c r="AY66" i="6"/>
  <c r="IB66" i="6" s="1"/>
  <c r="AW66" i="6"/>
  <c r="AV66" i="6"/>
  <c r="AT66" i="6"/>
  <c r="AR66" i="6"/>
  <c r="AQ66" i="6"/>
  <c r="AM66" i="6"/>
  <c r="HT66" i="6" s="1"/>
  <c r="AK66" i="6"/>
  <c r="AJ66" i="6"/>
  <c r="AG66" i="6"/>
  <c r="HP66" i="6" s="1"/>
  <c r="AF66" i="6"/>
  <c r="K66" i="6"/>
  <c r="L66" i="6" s="1"/>
  <c r="MQ66" i="6" s="1"/>
  <c r="OB67" i="6" s="1"/>
  <c r="E66" i="6"/>
  <c r="D66" i="6"/>
  <c r="NX65" i="6"/>
  <c r="NV65" i="6"/>
  <c r="NK65" i="6"/>
  <c r="NJ65" i="6"/>
  <c r="NI65" i="6"/>
  <c r="NH65" i="6"/>
  <c r="NF65" i="6"/>
  <c r="ND65" i="6"/>
  <c r="NC65" i="6"/>
  <c r="NB65" i="6"/>
  <c r="NA65" i="6"/>
  <c r="MZ65" i="6"/>
  <c r="MY65" i="6"/>
  <c r="MW65" i="6"/>
  <c r="MV65" i="6"/>
  <c r="MO65" i="6"/>
  <c r="NZ66" i="6" s="1"/>
  <c r="GH65" i="6"/>
  <c r="GE65" i="6"/>
  <c r="GD65" i="6"/>
  <c r="GC65" i="6"/>
  <c r="GB65" i="6"/>
  <c r="GA65" i="6"/>
  <c r="FZ65" i="6"/>
  <c r="FY65" i="6"/>
  <c r="FX65" i="6"/>
  <c r="FU65" i="6"/>
  <c r="FS65" i="6"/>
  <c r="MJ65" i="6" s="1"/>
  <c r="FQ65" i="6"/>
  <c r="MF65" i="6" s="1"/>
  <c r="FP65" i="6"/>
  <c r="MH65" i="6" s="1"/>
  <c r="FM65" i="6"/>
  <c r="MB65" i="6" s="1"/>
  <c r="FK65" i="6"/>
  <c r="LX65" i="6" s="1"/>
  <c r="FJ65" i="6"/>
  <c r="LZ65" i="6" s="1"/>
  <c r="FG65" i="6"/>
  <c r="LT65" i="6" s="1"/>
  <c r="FE65" i="6"/>
  <c r="LP65" i="6" s="1"/>
  <c r="FD65" i="6"/>
  <c r="LR65" i="6" s="1"/>
  <c r="FA65" i="6"/>
  <c r="LL65" i="6" s="1"/>
  <c r="EY65" i="6"/>
  <c r="EX65" i="6"/>
  <c r="EU65" i="6"/>
  <c r="LH65" i="6" s="1"/>
  <c r="ET65" i="6"/>
  <c r="LJ65" i="6" s="1"/>
  <c r="EO65" i="6"/>
  <c r="EP65" i="6" s="1"/>
  <c r="LD65" i="6" s="1"/>
  <c r="EN65" i="6"/>
  <c r="EM65" i="6"/>
  <c r="EK65" i="6"/>
  <c r="KZ65" i="6" s="1"/>
  <c r="EJ65" i="6"/>
  <c r="LB65" i="6" s="1"/>
  <c r="EE65" i="6"/>
  <c r="KV65" i="6" s="1"/>
  <c r="EC65" i="6"/>
  <c r="EB65" i="6"/>
  <c r="DW65" i="6"/>
  <c r="KR65" i="6" s="1"/>
  <c r="DV65" i="6"/>
  <c r="KT65" i="6" s="1"/>
  <c r="DR65" i="6"/>
  <c r="KN65" i="6" s="1"/>
  <c r="DP65" i="6"/>
  <c r="DO65" i="6"/>
  <c r="DM65" i="6"/>
  <c r="KJ65" i="6" s="1"/>
  <c r="DL65" i="6"/>
  <c r="KL65" i="6" s="1"/>
  <c r="DG65" i="6"/>
  <c r="KF65" i="6" s="1"/>
  <c r="DE65" i="6"/>
  <c r="KB65" i="6" s="1"/>
  <c r="DD65" i="6"/>
  <c r="KD65" i="6" s="1"/>
  <c r="DA65" i="6"/>
  <c r="JX65" i="6" s="1"/>
  <c r="CY65" i="6"/>
  <c r="JT65" i="6" s="1"/>
  <c r="CX65" i="6"/>
  <c r="JV65" i="6" s="1"/>
  <c r="CU65" i="6"/>
  <c r="JP65" i="6" s="1"/>
  <c r="CS65" i="6"/>
  <c r="CP65" i="6"/>
  <c r="JL65" i="6" s="1"/>
  <c r="CO65" i="6"/>
  <c r="JN65" i="6" s="1"/>
  <c r="CI65" i="6"/>
  <c r="JH65" i="6" s="1"/>
  <c r="CG65" i="6"/>
  <c r="JF65" i="6" s="1"/>
  <c r="CF65" i="6"/>
  <c r="JD65" i="6" s="1"/>
  <c r="CC65" i="6"/>
  <c r="IZ65" i="6" s="1"/>
  <c r="CA65" i="6"/>
  <c r="IX65" i="6" s="1"/>
  <c r="BZ65" i="6"/>
  <c r="IV65" i="6" s="1"/>
  <c r="BW65" i="6"/>
  <c r="IR65" i="6" s="1"/>
  <c r="BU65" i="6"/>
  <c r="BT65" i="6"/>
  <c r="BQ65" i="6"/>
  <c r="IN65" i="6" s="1"/>
  <c r="BP65" i="6"/>
  <c r="IP65" i="6" s="1"/>
  <c r="BL65" i="6"/>
  <c r="IJ65" i="6" s="1"/>
  <c r="BJ65" i="6"/>
  <c r="BI65" i="6"/>
  <c r="IF65" i="6" s="1"/>
  <c r="BF65" i="6"/>
  <c r="BG65" i="6" s="1"/>
  <c r="BC65" i="6"/>
  <c r="AY65" i="6"/>
  <c r="IB65" i="6" s="1"/>
  <c r="AW65" i="6"/>
  <c r="AV65" i="6"/>
  <c r="AT65" i="6"/>
  <c r="AR65" i="6"/>
  <c r="AQ65" i="6"/>
  <c r="AM65" i="6"/>
  <c r="HT65" i="6" s="1"/>
  <c r="AK65" i="6"/>
  <c r="AJ65" i="6"/>
  <c r="AG65" i="6"/>
  <c r="HP65" i="6" s="1"/>
  <c r="AF65" i="6"/>
  <c r="HR65" i="6" s="1"/>
  <c r="K65" i="6"/>
  <c r="E65" i="6"/>
  <c r="D65" i="6"/>
  <c r="NX64" i="6"/>
  <c r="NV64" i="6"/>
  <c r="NK64" i="6"/>
  <c r="NJ64" i="6"/>
  <c r="NI64" i="6"/>
  <c r="NH64" i="6"/>
  <c r="NF64" i="6"/>
  <c r="ND64" i="6"/>
  <c r="NC64" i="6"/>
  <c r="NA64" i="6"/>
  <c r="MZ64" i="6"/>
  <c r="MY64" i="6"/>
  <c r="MW64" i="6"/>
  <c r="MV64" i="6"/>
  <c r="MO64" i="6"/>
  <c r="NZ65" i="6" s="1"/>
  <c r="GH64" i="6"/>
  <c r="GE64" i="6"/>
  <c r="GD64" i="6"/>
  <c r="GC64" i="6"/>
  <c r="GB64" i="6"/>
  <c r="GA64" i="6"/>
  <c r="FZ64" i="6"/>
  <c r="FY64" i="6"/>
  <c r="FX64" i="6"/>
  <c r="FU64" i="6"/>
  <c r="FS64" i="6"/>
  <c r="MJ64" i="6" s="1"/>
  <c r="FQ64" i="6"/>
  <c r="MF64" i="6" s="1"/>
  <c r="FP64" i="6"/>
  <c r="MH64" i="6" s="1"/>
  <c r="FM64" i="6"/>
  <c r="MB64" i="6" s="1"/>
  <c r="FK64" i="6"/>
  <c r="LX64" i="6" s="1"/>
  <c r="FJ64" i="6"/>
  <c r="LZ64" i="6" s="1"/>
  <c r="FG64" i="6"/>
  <c r="LT64" i="6" s="1"/>
  <c r="FE64" i="6"/>
  <c r="LP64" i="6" s="1"/>
  <c r="FD64" i="6"/>
  <c r="LR64" i="6" s="1"/>
  <c r="FA64" i="6"/>
  <c r="LL64" i="6" s="1"/>
  <c r="EY64" i="6"/>
  <c r="EX64" i="6"/>
  <c r="EU64" i="6"/>
  <c r="LH64" i="6" s="1"/>
  <c r="ET64" i="6"/>
  <c r="LJ64" i="6" s="1"/>
  <c r="EO64" i="6"/>
  <c r="EP64" i="6" s="1"/>
  <c r="LD64" i="6" s="1"/>
  <c r="EN64" i="6"/>
  <c r="EM64" i="6"/>
  <c r="EK64" i="6"/>
  <c r="KZ64" i="6" s="1"/>
  <c r="EJ64" i="6"/>
  <c r="LB64" i="6" s="1"/>
  <c r="EE64" i="6"/>
  <c r="KV64" i="6" s="1"/>
  <c r="EC64" i="6"/>
  <c r="EB64" i="6"/>
  <c r="DW64" i="6"/>
  <c r="KR64" i="6" s="1"/>
  <c r="DV64" i="6"/>
  <c r="KT64" i="6" s="1"/>
  <c r="DR64" i="6"/>
  <c r="KN64" i="6" s="1"/>
  <c r="DP64" i="6"/>
  <c r="DO64" i="6"/>
  <c r="DM64" i="6"/>
  <c r="KJ64" i="6" s="1"/>
  <c r="DL64" i="6"/>
  <c r="KL64" i="6" s="1"/>
  <c r="DG64" i="6"/>
  <c r="KF64" i="6" s="1"/>
  <c r="DE64" i="6"/>
  <c r="KB64" i="6" s="1"/>
  <c r="DD64" i="6"/>
  <c r="KD64" i="6" s="1"/>
  <c r="DA64" i="6"/>
  <c r="JX64" i="6" s="1"/>
  <c r="CY64" i="6"/>
  <c r="JT64" i="6" s="1"/>
  <c r="CX64" i="6"/>
  <c r="JV64" i="6" s="1"/>
  <c r="CU64" i="6"/>
  <c r="JP64" i="6" s="1"/>
  <c r="CS64" i="6"/>
  <c r="CP64" i="6"/>
  <c r="JL64" i="6" s="1"/>
  <c r="CO64" i="6"/>
  <c r="JN64" i="6" s="1"/>
  <c r="CI64" i="6"/>
  <c r="JH64" i="6" s="1"/>
  <c r="CG64" i="6"/>
  <c r="JF64" i="6" s="1"/>
  <c r="CF64" i="6"/>
  <c r="JD64" i="6" s="1"/>
  <c r="CC64" i="6"/>
  <c r="IZ64" i="6" s="1"/>
  <c r="CA64" i="6"/>
  <c r="IX64" i="6" s="1"/>
  <c r="BZ64" i="6"/>
  <c r="IV64" i="6" s="1"/>
  <c r="BW64" i="6"/>
  <c r="IR64" i="6" s="1"/>
  <c r="BU64" i="6"/>
  <c r="BT64" i="6"/>
  <c r="BQ64" i="6"/>
  <c r="IN64" i="6" s="1"/>
  <c r="BP64" i="6"/>
  <c r="IP64" i="6" s="1"/>
  <c r="BL64" i="6"/>
  <c r="IJ64" i="6" s="1"/>
  <c r="BJ64" i="6"/>
  <c r="BI64" i="6"/>
  <c r="IF64" i="6" s="1"/>
  <c r="BF64" i="6"/>
  <c r="BG64" i="6" s="1"/>
  <c r="BC64" i="6"/>
  <c r="AY64" i="6"/>
  <c r="IB64" i="6" s="1"/>
  <c r="AW64" i="6"/>
  <c r="AV64" i="6"/>
  <c r="AT64" i="6"/>
  <c r="AR64" i="6"/>
  <c r="AQ64" i="6"/>
  <c r="AM64" i="6"/>
  <c r="HT64" i="6" s="1"/>
  <c r="AK64" i="6"/>
  <c r="AJ64" i="6"/>
  <c r="AG64" i="6"/>
  <c r="HP64" i="6" s="1"/>
  <c r="AF64" i="6"/>
  <c r="HR64" i="6" s="1"/>
  <c r="K64" i="6"/>
  <c r="E64" i="6"/>
  <c r="D64" i="6"/>
  <c r="NX63" i="6"/>
  <c r="NV63" i="6"/>
  <c r="NK63" i="6"/>
  <c r="NJ63" i="6"/>
  <c r="NI63" i="6"/>
  <c r="NH63" i="6"/>
  <c r="NF63" i="6"/>
  <c r="ND63" i="6"/>
  <c r="NC63" i="6"/>
  <c r="NA63" i="6"/>
  <c r="MZ63" i="6"/>
  <c r="MY63" i="6"/>
  <c r="MW63" i="6"/>
  <c r="MV63" i="6"/>
  <c r="MO63" i="6"/>
  <c r="NZ64" i="6" s="1"/>
  <c r="GH63" i="6"/>
  <c r="GE63" i="6"/>
  <c r="GD63" i="6"/>
  <c r="GC63" i="6"/>
  <c r="GB63" i="6"/>
  <c r="GA63" i="6"/>
  <c r="FZ63" i="6"/>
  <c r="FY63" i="6"/>
  <c r="FX63" i="6"/>
  <c r="FU63" i="6"/>
  <c r="FS63" i="6"/>
  <c r="MJ63" i="6" s="1"/>
  <c r="FQ63" i="6"/>
  <c r="MF63" i="6" s="1"/>
  <c r="FP63" i="6"/>
  <c r="MH63" i="6" s="1"/>
  <c r="FM63" i="6"/>
  <c r="MB63" i="6" s="1"/>
  <c r="FK63" i="6"/>
  <c r="LX63" i="6" s="1"/>
  <c r="FJ63" i="6"/>
  <c r="LZ63" i="6" s="1"/>
  <c r="FG63" i="6"/>
  <c r="LT63" i="6" s="1"/>
  <c r="FE63" i="6"/>
  <c r="LP63" i="6" s="1"/>
  <c r="FD63" i="6"/>
  <c r="LR63" i="6" s="1"/>
  <c r="FA63" i="6"/>
  <c r="LL63" i="6" s="1"/>
  <c r="EY63" i="6"/>
  <c r="EX63" i="6"/>
  <c r="EU63" i="6"/>
  <c r="LH63" i="6" s="1"/>
  <c r="ET63" i="6"/>
  <c r="LJ63" i="6" s="1"/>
  <c r="EO63" i="6"/>
  <c r="EP63" i="6" s="1"/>
  <c r="LD63" i="6" s="1"/>
  <c r="EN63" i="6"/>
  <c r="EM63" i="6"/>
  <c r="EK63" i="6"/>
  <c r="KZ63" i="6" s="1"/>
  <c r="EJ63" i="6"/>
  <c r="LB63" i="6" s="1"/>
  <c r="EE63" i="6"/>
  <c r="KV63" i="6" s="1"/>
  <c r="EC63" i="6"/>
  <c r="EB63" i="6"/>
  <c r="DW63" i="6"/>
  <c r="KR63" i="6" s="1"/>
  <c r="DV63" i="6"/>
  <c r="KT63" i="6" s="1"/>
  <c r="DR63" i="6"/>
  <c r="KN63" i="6" s="1"/>
  <c r="DP63" i="6"/>
  <c r="DO63" i="6"/>
  <c r="DM63" i="6"/>
  <c r="KJ63" i="6" s="1"/>
  <c r="DL63" i="6"/>
  <c r="KL63" i="6" s="1"/>
  <c r="DG63" i="6"/>
  <c r="KF63" i="6" s="1"/>
  <c r="DE63" i="6"/>
  <c r="KB63" i="6" s="1"/>
  <c r="DD63" i="6"/>
  <c r="KD63" i="6" s="1"/>
  <c r="DA63" i="6"/>
  <c r="JX63" i="6" s="1"/>
  <c r="CY63" i="6"/>
  <c r="JT63" i="6" s="1"/>
  <c r="CX63" i="6"/>
  <c r="JV63" i="6" s="1"/>
  <c r="CU63" i="6"/>
  <c r="JP63" i="6" s="1"/>
  <c r="CS63" i="6"/>
  <c r="CP63" i="6"/>
  <c r="JL63" i="6" s="1"/>
  <c r="CO63" i="6"/>
  <c r="JN63" i="6" s="1"/>
  <c r="CI63" i="6"/>
  <c r="JH63" i="6" s="1"/>
  <c r="CG63" i="6"/>
  <c r="JF63" i="6" s="1"/>
  <c r="CF63" i="6"/>
  <c r="JD63" i="6" s="1"/>
  <c r="CC63" i="6"/>
  <c r="IZ63" i="6" s="1"/>
  <c r="CA63" i="6"/>
  <c r="IX63" i="6" s="1"/>
  <c r="BZ63" i="6"/>
  <c r="IV63" i="6" s="1"/>
  <c r="BW63" i="6"/>
  <c r="IR63" i="6" s="1"/>
  <c r="BU63" i="6"/>
  <c r="BT63" i="6"/>
  <c r="BQ63" i="6"/>
  <c r="IN63" i="6" s="1"/>
  <c r="BP63" i="6"/>
  <c r="IP63" i="6" s="1"/>
  <c r="BL63" i="6"/>
  <c r="IJ63" i="6" s="1"/>
  <c r="BJ63" i="6"/>
  <c r="BI63" i="6"/>
  <c r="IF63" i="6" s="1"/>
  <c r="BF63" i="6"/>
  <c r="BG63" i="6" s="1"/>
  <c r="BC63" i="6"/>
  <c r="AY63" i="6"/>
  <c r="IB63" i="6" s="1"/>
  <c r="AW63" i="6"/>
  <c r="AV63" i="6"/>
  <c r="AT63" i="6"/>
  <c r="AR63" i="6"/>
  <c r="AQ63" i="6"/>
  <c r="AM63" i="6"/>
  <c r="HT63" i="6" s="1"/>
  <c r="AK63" i="6"/>
  <c r="AJ63" i="6"/>
  <c r="AG63" i="6"/>
  <c r="HP63" i="6" s="1"/>
  <c r="AF63" i="6"/>
  <c r="HR63" i="6" s="1"/>
  <c r="K63" i="6"/>
  <c r="E63" i="6"/>
  <c r="D63" i="6"/>
  <c r="NX62" i="6"/>
  <c r="NV62" i="6"/>
  <c r="NK62" i="6"/>
  <c r="NJ62" i="6"/>
  <c r="NI62" i="6"/>
  <c r="NH62" i="6"/>
  <c r="NF62" i="6"/>
  <c r="ND62" i="6"/>
  <c r="NC62" i="6"/>
  <c r="NA62" i="6"/>
  <c r="MZ62" i="6"/>
  <c r="MY62" i="6"/>
  <c r="MW62" i="6"/>
  <c r="MV62" i="6"/>
  <c r="MO62" i="6"/>
  <c r="NZ63" i="6" s="1"/>
  <c r="GH62" i="6"/>
  <c r="GE62" i="6"/>
  <c r="GD62" i="6"/>
  <c r="GC62" i="6"/>
  <c r="GB62" i="6"/>
  <c r="GA62" i="6"/>
  <c r="FZ62" i="6"/>
  <c r="FY62" i="6"/>
  <c r="FX62" i="6"/>
  <c r="FU62" i="6"/>
  <c r="FS62" i="6"/>
  <c r="MJ62" i="6" s="1"/>
  <c r="FQ62" i="6"/>
  <c r="MF62" i="6" s="1"/>
  <c r="FP62" i="6"/>
  <c r="MH62" i="6" s="1"/>
  <c r="FM62" i="6"/>
  <c r="MB62" i="6" s="1"/>
  <c r="FK62" i="6"/>
  <c r="LX62" i="6" s="1"/>
  <c r="FJ62" i="6"/>
  <c r="LZ62" i="6" s="1"/>
  <c r="FG62" i="6"/>
  <c r="LT62" i="6" s="1"/>
  <c r="FE62" i="6"/>
  <c r="LP62" i="6" s="1"/>
  <c r="FD62" i="6"/>
  <c r="LR62" i="6" s="1"/>
  <c r="FA62" i="6"/>
  <c r="LL62" i="6" s="1"/>
  <c r="EY62" i="6"/>
  <c r="EX62" i="6"/>
  <c r="EU62" i="6"/>
  <c r="LH62" i="6" s="1"/>
  <c r="ET62" i="6"/>
  <c r="LJ62" i="6" s="1"/>
  <c r="EO62" i="6"/>
  <c r="EP62" i="6" s="1"/>
  <c r="LD62" i="6" s="1"/>
  <c r="EN62" i="6"/>
  <c r="EM62" i="6"/>
  <c r="EK62" i="6"/>
  <c r="KZ62" i="6" s="1"/>
  <c r="EJ62" i="6"/>
  <c r="LB62" i="6" s="1"/>
  <c r="EE62" i="6"/>
  <c r="KV62" i="6" s="1"/>
  <c r="EC62" i="6"/>
  <c r="EB62" i="6"/>
  <c r="DW62" i="6"/>
  <c r="KR62" i="6" s="1"/>
  <c r="DV62" i="6"/>
  <c r="KT62" i="6" s="1"/>
  <c r="DR62" i="6"/>
  <c r="KN62" i="6" s="1"/>
  <c r="DP62" i="6"/>
  <c r="DO62" i="6"/>
  <c r="DM62" i="6"/>
  <c r="KJ62" i="6" s="1"/>
  <c r="DL62" i="6"/>
  <c r="KL62" i="6" s="1"/>
  <c r="DG62" i="6"/>
  <c r="KF62" i="6" s="1"/>
  <c r="DE62" i="6"/>
  <c r="KB62" i="6" s="1"/>
  <c r="DD62" i="6"/>
  <c r="KD62" i="6" s="1"/>
  <c r="DA62" i="6"/>
  <c r="JX62" i="6" s="1"/>
  <c r="CY62" i="6"/>
  <c r="JT62" i="6" s="1"/>
  <c r="CX62" i="6"/>
  <c r="JV62" i="6" s="1"/>
  <c r="CU62" i="6"/>
  <c r="JP62" i="6" s="1"/>
  <c r="CS62" i="6"/>
  <c r="CP62" i="6"/>
  <c r="JL62" i="6" s="1"/>
  <c r="CO62" i="6"/>
  <c r="JN62" i="6" s="1"/>
  <c r="CI62" i="6"/>
  <c r="JH62" i="6" s="1"/>
  <c r="CG62" i="6"/>
  <c r="JF62" i="6" s="1"/>
  <c r="CF62" i="6"/>
  <c r="JD62" i="6" s="1"/>
  <c r="CC62" i="6"/>
  <c r="IZ62" i="6" s="1"/>
  <c r="CA62" i="6"/>
  <c r="IX62" i="6" s="1"/>
  <c r="BZ62" i="6"/>
  <c r="IV62" i="6" s="1"/>
  <c r="BW62" i="6"/>
  <c r="IR62" i="6" s="1"/>
  <c r="BU62" i="6"/>
  <c r="BT62" i="6"/>
  <c r="BQ62" i="6"/>
  <c r="IN62" i="6" s="1"/>
  <c r="BP62" i="6"/>
  <c r="IP62" i="6" s="1"/>
  <c r="BL62" i="6"/>
  <c r="IJ62" i="6" s="1"/>
  <c r="BJ62" i="6"/>
  <c r="BI62" i="6"/>
  <c r="IF62" i="6" s="1"/>
  <c r="BF62" i="6"/>
  <c r="BG62" i="6" s="1"/>
  <c r="BC62" i="6"/>
  <c r="AY62" i="6"/>
  <c r="IB62" i="6" s="1"/>
  <c r="AW62" i="6"/>
  <c r="AV62" i="6"/>
  <c r="AT62" i="6"/>
  <c r="AR62" i="6"/>
  <c r="AQ62" i="6"/>
  <c r="AM62" i="6"/>
  <c r="HT62" i="6" s="1"/>
  <c r="AK62" i="6"/>
  <c r="AJ62" i="6"/>
  <c r="AG62" i="6"/>
  <c r="HP62" i="6" s="1"/>
  <c r="AF62" i="6"/>
  <c r="HR62" i="6" s="1"/>
  <c r="K62" i="6"/>
  <c r="E62" i="6"/>
  <c r="D62" i="6"/>
  <c r="NX61" i="6"/>
  <c r="NV61" i="6"/>
  <c r="NK61" i="6"/>
  <c r="NJ61" i="6"/>
  <c r="NI61" i="6"/>
  <c r="NH61" i="6"/>
  <c r="NF61" i="6"/>
  <c r="ND61" i="6"/>
  <c r="NC61" i="6"/>
  <c r="NA61" i="6"/>
  <c r="MZ61" i="6"/>
  <c r="MY61" i="6"/>
  <c r="MW61" i="6"/>
  <c r="MV61" i="6"/>
  <c r="MO61" i="6"/>
  <c r="NZ62" i="6" s="1"/>
  <c r="GH61" i="6"/>
  <c r="GE61" i="6"/>
  <c r="GD61" i="6"/>
  <c r="GC61" i="6"/>
  <c r="GB61" i="6"/>
  <c r="GA61" i="6"/>
  <c r="FZ61" i="6"/>
  <c r="FY61" i="6"/>
  <c r="FX61" i="6"/>
  <c r="FU61" i="6"/>
  <c r="FS61" i="6"/>
  <c r="MJ61" i="6" s="1"/>
  <c r="FQ61" i="6"/>
  <c r="MF61" i="6" s="1"/>
  <c r="FP61" i="6"/>
  <c r="MH61" i="6" s="1"/>
  <c r="FM61" i="6"/>
  <c r="MB61" i="6" s="1"/>
  <c r="FK61" i="6"/>
  <c r="LX61" i="6" s="1"/>
  <c r="FJ61" i="6"/>
  <c r="LZ61" i="6" s="1"/>
  <c r="FG61" i="6"/>
  <c r="LT61" i="6" s="1"/>
  <c r="FE61" i="6"/>
  <c r="LP61" i="6" s="1"/>
  <c r="FD61" i="6"/>
  <c r="LR61" i="6" s="1"/>
  <c r="FA61" i="6"/>
  <c r="LL61" i="6" s="1"/>
  <c r="EY61" i="6"/>
  <c r="EX61" i="6"/>
  <c r="EU61" i="6"/>
  <c r="LH61" i="6" s="1"/>
  <c r="ET61" i="6"/>
  <c r="LJ61" i="6" s="1"/>
  <c r="EO61" i="6"/>
  <c r="EP61" i="6" s="1"/>
  <c r="LD61" i="6" s="1"/>
  <c r="EN61" i="6"/>
  <c r="EM61" i="6"/>
  <c r="EK61" i="6"/>
  <c r="KZ61" i="6" s="1"/>
  <c r="EJ61" i="6"/>
  <c r="LB61" i="6" s="1"/>
  <c r="EE61" i="6"/>
  <c r="KV61" i="6" s="1"/>
  <c r="EC61" i="6"/>
  <c r="EB61" i="6"/>
  <c r="DW61" i="6"/>
  <c r="KR61" i="6" s="1"/>
  <c r="DV61" i="6"/>
  <c r="KT61" i="6" s="1"/>
  <c r="DR61" i="6"/>
  <c r="KN61" i="6" s="1"/>
  <c r="DP61" i="6"/>
  <c r="DO61" i="6"/>
  <c r="DM61" i="6"/>
  <c r="KJ61" i="6" s="1"/>
  <c r="DL61" i="6"/>
  <c r="KL61" i="6" s="1"/>
  <c r="DG61" i="6"/>
  <c r="KF61" i="6" s="1"/>
  <c r="DE61" i="6"/>
  <c r="KB61" i="6" s="1"/>
  <c r="DD61" i="6"/>
  <c r="KD61" i="6" s="1"/>
  <c r="DA61" i="6"/>
  <c r="JX61" i="6" s="1"/>
  <c r="CY61" i="6"/>
  <c r="JT61" i="6" s="1"/>
  <c r="CX61" i="6"/>
  <c r="JV61" i="6" s="1"/>
  <c r="CU61" i="6"/>
  <c r="JP61" i="6" s="1"/>
  <c r="CS61" i="6"/>
  <c r="CP61" i="6"/>
  <c r="JL61" i="6" s="1"/>
  <c r="CO61" i="6"/>
  <c r="JN61" i="6" s="1"/>
  <c r="CI61" i="6"/>
  <c r="JH61" i="6" s="1"/>
  <c r="CG61" i="6"/>
  <c r="JF61" i="6" s="1"/>
  <c r="CF61" i="6"/>
  <c r="JD61" i="6" s="1"/>
  <c r="CC61" i="6"/>
  <c r="IZ61" i="6" s="1"/>
  <c r="CA61" i="6"/>
  <c r="IX61" i="6" s="1"/>
  <c r="BZ61" i="6"/>
  <c r="IV61" i="6" s="1"/>
  <c r="BW61" i="6"/>
  <c r="IR61" i="6" s="1"/>
  <c r="BU61" i="6"/>
  <c r="BT61" i="6"/>
  <c r="BQ61" i="6"/>
  <c r="IN61" i="6" s="1"/>
  <c r="BP61" i="6"/>
  <c r="IP61" i="6" s="1"/>
  <c r="BL61" i="6"/>
  <c r="IJ61" i="6" s="1"/>
  <c r="BJ61" i="6"/>
  <c r="BI61" i="6"/>
  <c r="IF61" i="6" s="1"/>
  <c r="BF61" i="6"/>
  <c r="BG61" i="6" s="1"/>
  <c r="BC61" i="6"/>
  <c r="AY61" i="6"/>
  <c r="IB61" i="6" s="1"/>
  <c r="AW61" i="6"/>
  <c r="AV61" i="6"/>
  <c r="AT61" i="6"/>
  <c r="AR61" i="6"/>
  <c r="AQ61" i="6"/>
  <c r="AM61" i="6"/>
  <c r="HT61" i="6" s="1"/>
  <c r="AK61" i="6"/>
  <c r="AJ61" i="6"/>
  <c r="AG61" i="6"/>
  <c r="HP61" i="6" s="1"/>
  <c r="AF61" i="6"/>
  <c r="HR61" i="6" s="1"/>
  <c r="K61" i="6"/>
  <c r="E61" i="6"/>
  <c r="D61" i="6"/>
  <c r="NX60" i="6"/>
  <c r="NV60" i="6"/>
  <c r="NK60" i="6"/>
  <c r="NJ60" i="6"/>
  <c r="NI60" i="6"/>
  <c r="NH60" i="6"/>
  <c r="NF60" i="6"/>
  <c r="ND60" i="6"/>
  <c r="NC60" i="6"/>
  <c r="NA60" i="6"/>
  <c r="MZ60" i="6"/>
  <c r="MY60" i="6"/>
  <c r="MW60" i="6"/>
  <c r="MV60" i="6"/>
  <c r="MO60" i="6"/>
  <c r="NZ61" i="6" s="1"/>
  <c r="GH60" i="6"/>
  <c r="GE60" i="6"/>
  <c r="GD60" i="6"/>
  <c r="GC60" i="6"/>
  <c r="GB60" i="6"/>
  <c r="GA60" i="6"/>
  <c r="FZ60" i="6"/>
  <c r="FY60" i="6"/>
  <c r="FX60" i="6"/>
  <c r="FU60" i="6"/>
  <c r="FS60" i="6"/>
  <c r="MJ60" i="6" s="1"/>
  <c r="FQ60" i="6"/>
  <c r="MF60" i="6" s="1"/>
  <c r="FP60" i="6"/>
  <c r="MH60" i="6" s="1"/>
  <c r="FM60" i="6"/>
  <c r="MB60" i="6" s="1"/>
  <c r="FK60" i="6"/>
  <c r="LX60" i="6" s="1"/>
  <c r="FJ60" i="6"/>
  <c r="LZ60" i="6" s="1"/>
  <c r="FG60" i="6"/>
  <c r="LT60" i="6" s="1"/>
  <c r="FE60" i="6"/>
  <c r="LP60" i="6" s="1"/>
  <c r="FD60" i="6"/>
  <c r="LR60" i="6" s="1"/>
  <c r="FA60" i="6"/>
  <c r="LL60" i="6" s="1"/>
  <c r="EY60" i="6"/>
  <c r="EX60" i="6"/>
  <c r="EU60" i="6"/>
  <c r="LH60" i="6" s="1"/>
  <c r="ET60" i="6"/>
  <c r="LJ60" i="6" s="1"/>
  <c r="EO60" i="6"/>
  <c r="EP60" i="6" s="1"/>
  <c r="LD60" i="6" s="1"/>
  <c r="EN60" i="6"/>
  <c r="EM60" i="6"/>
  <c r="EK60" i="6"/>
  <c r="KZ60" i="6" s="1"/>
  <c r="EJ60" i="6"/>
  <c r="LB60" i="6" s="1"/>
  <c r="EE60" i="6"/>
  <c r="KV60" i="6" s="1"/>
  <c r="EC60" i="6"/>
  <c r="EB60" i="6"/>
  <c r="DW60" i="6"/>
  <c r="KR60" i="6" s="1"/>
  <c r="DV60" i="6"/>
  <c r="KT60" i="6" s="1"/>
  <c r="DR60" i="6"/>
  <c r="KN60" i="6" s="1"/>
  <c r="DP60" i="6"/>
  <c r="DO60" i="6"/>
  <c r="DM60" i="6"/>
  <c r="KJ60" i="6" s="1"/>
  <c r="DL60" i="6"/>
  <c r="KL60" i="6" s="1"/>
  <c r="DG60" i="6"/>
  <c r="KF60" i="6" s="1"/>
  <c r="DE60" i="6"/>
  <c r="KB60" i="6" s="1"/>
  <c r="DD60" i="6"/>
  <c r="KD60" i="6" s="1"/>
  <c r="DA60" i="6"/>
  <c r="JX60" i="6" s="1"/>
  <c r="CY60" i="6"/>
  <c r="JT60" i="6" s="1"/>
  <c r="CX60" i="6"/>
  <c r="JV60" i="6" s="1"/>
  <c r="CU60" i="6"/>
  <c r="JP60" i="6" s="1"/>
  <c r="CS60" i="6"/>
  <c r="CP60" i="6"/>
  <c r="JL60" i="6" s="1"/>
  <c r="CO60" i="6"/>
  <c r="JN60" i="6" s="1"/>
  <c r="CI60" i="6"/>
  <c r="JH60" i="6" s="1"/>
  <c r="CG60" i="6"/>
  <c r="JF60" i="6" s="1"/>
  <c r="CF60" i="6"/>
  <c r="JD60" i="6" s="1"/>
  <c r="CC60" i="6"/>
  <c r="IZ60" i="6" s="1"/>
  <c r="CA60" i="6"/>
  <c r="IX60" i="6" s="1"/>
  <c r="BZ60" i="6"/>
  <c r="IV60" i="6" s="1"/>
  <c r="BW60" i="6"/>
  <c r="IR60" i="6" s="1"/>
  <c r="BU60" i="6"/>
  <c r="BT60" i="6"/>
  <c r="BQ60" i="6"/>
  <c r="IN60" i="6" s="1"/>
  <c r="BP60" i="6"/>
  <c r="IP60" i="6" s="1"/>
  <c r="BL60" i="6"/>
  <c r="IJ60" i="6" s="1"/>
  <c r="BJ60" i="6"/>
  <c r="BI60" i="6"/>
  <c r="IF60" i="6" s="1"/>
  <c r="BF60" i="6"/>
  <c r="BG60" i="6" s="1"/>
  <c r="BC60" i="6"/>
  <c r="AY60" i="6"/>
  <c r="IB60" i="6" s="1"/>
  <c r="AW60" i="6"/>
  <c r="AV60" i="6"/>
  <c r="AT60" i="6"/>
  <c r="AR60" i="6"/>
  <c r="AQ60" i="6"/>
  <c r="AM60" i="6"/>
  <c r="HT60" i="6" s="1"/>
  <c r="AK60" i="6"/>
  <c r="AJ60" i="6"/>
  <c r="AG60" i="6"/>
  <c r="HP60" i="6" s="1"/>
  <c r="AF60" i="6"/>
  <c r="HR60" i="6" s="1"/>
  <c r="K60" i="6"/>
  <c r="E60" i="6"/>
  <c r="D60" i="6"/>
  <c r="NX59" i="6"/>
  <c r="NV59" i="6"/>
  <c r="NK59" i="6"/>
  <c r="NJ59" i="6"/>
  <c r="NI59" i="6"/>
  <c r="NH59" i="6"/>
  <c r="NF59" i="6"/>
  <c r="ND59" i="6"/>
  <c r="NC59" i="6"/>
  <c r="NA59" i="6"/>
  <c r="MZ59" i="6"/>
  <c r="MY59" i="6"/>
  <c r="MW59" i="6"/>
  <c r="MV59" i="6"/>
  <c r="MO59" i="6"/>
  <c r="NZ60" i="6" s="1"/>
  <c r="GH59" i="6"/>
  <c r="GE59" i="6"/>
  <c r="GD59" i="6"/>
  <c r="GC59" i="6"/>
  <c r="GB59" i="6"/>
  <c r="GA59" i="6"/>
  <c r="FZ59" i="6"/>
  <c r="FY59" i="6"/>
  <c r="FX59" i="6"/>
  <c r="FU59" i="6"/>
  <c r="FS59" i="6"/>
  <c r="MJ59" i="6" s="1"/>
  <c r="FQ59" i="6"/>
  <c r="MF59" i="6" s="1"/>
  <c r="FP59" i="6"/>
  <c r="MH59" i="6" s="1"/>
  <c r="FM59" i="6"/>
  <c r="MB59" i="6" s="1"/>
  <c r="FK59" i="6"/>
  <c r="LX59" i="6" s="1"/>
  <c r="FJ59" i="6"/>
  <c r="LZ59" i="6" s="1"/>
  <c r="FG59" i="6"/>
  <c r="LT59" i="6" s="1"/>
  <c r="FE59" i="6"/>
  <c r="LP59" i="6" s="1"/>
  <c r="FD59" i="6"/>
  <c r="LR59" i="6" s="1"/>
  <c r="FA59" i="6"/>
  <c r="LL59" i="6" s="1"/>
  <c r="EY59" i="6"/>
  <c r="EX59" i="6"/>
  <c r="EU59" i="6"/>
  <c r="LH59" i="6" s="1"/>
  <c r="ET59" i="6"/>
  <c r="LJ59" i="6" s="1"/>
  <c r="EO59" i="6"/>
  <c r="EP59" i="6" s="1"/>
  <c r="LD59" i="6" s="1"/>
  <c r="EN59" i="6"/>
  <c r="EM59" i="6"/>
  <c r="EK59" i="6"/>
  <c r="KZ59" i="6" s="1"/>
  <c r="EJ59" i="6"/>
  <c r="LB59" i="6" s="1"/>
  <c r="EE59" i="6"/>
  <c r="KV59" i="6" s="1"/>
  <c r="EC59" i="6"/>
  <c r="EB59" i="6"/>
  <c r="DW59" i="6"/>
  <c r="KR59" i="6" s="1"/>
  <c r="DV59" i="6"/>
  <c r="KT59" i="6" s="1"/>
  <c r="DR59" i="6"/>
  <c r="KN59" i="6" s="1"/>
  <c r="DP59" i="6"/>
  <c r="DO59" i="6"/>
  <c r="DM59" i="6"/>
  <c r="KJ59" i="6" s="1"/>
  <c r="DL59" i="6"/>
  <c r="KL59" i="6" s="1"/>
  <c r="DG59" i="6"/>
  <c r="KF59" i="6" s="1"/>
  <c r="DE59" i="6"/>
  <c r="KB59" i="6" s="1"/>
  <c r="DD59" i="6"/>
  <c r="KD59" i="6" s="1"/>
  <c r="DA59" i="6"/>
  <c r="JX59" i="6" s="1"/>
  <c r="CY59" i="6"/>
  <c r="JT59" i="6" s="1"/>
  <c r="CX59" i="6"/>
  <c r="JV59" i="6" s="1"/>
  <c r="CU59" i="6"/>
  <c r="JP59" i="6" s="1"/>
  <c r="CS59" i="6"/>
  <c r="CP59" i="6"/>
  <c r="JL59" i="6" s="1"/>
  <c r="CO59" i="6"/>
  <c r="JN59" i="6" s="1"/>
  <c r="CI59" i="6"/>
  <c r="JH59" i="6" s="1"/>
  <c r="CG59" i="6"/>
  <c r="JF59" i="6" s="1"/>
  <c r="CF59" i="6"/>
  <c r="JD59" i="6" s="1"/>
  <c r="CC59" i="6"/>
  <c r="IZ59" i="6" s="1"/>
  <c r="CA59" i="6"/>
  <c r="IX59" i="6" s="1"/>
  <c r="BZ59" i="6"/>
  <c r="IV59" i="6" s="1"/>
  <c r="BW59" i="6"/>
  <c r="IR59" i="6" s="1"/>
  <c r="BU59" i="6"/>
  <c r="BT59" i="6"/>
  <c r="BQ59" i="6"/>
  <c r="IN59" i="6" s="1"/>
  <c r="BP59" i="6"/>
  <c r="IP59" i="6" s="1"/>
  <c r="BL59" i="6"/>
  <c r="IJ59" i="6" s="1"/>
  <c r="BJ59" i="6"/>
  <c r="BI59" i="6"/>
  <c r="IF59" i="6" s="1"/>
  <c r="BF59" i="6"/>
  <c r="BG59" i="6" s="1"/>
  <c r="BC59" i="6"/>
  <c r="AY59" i="6"/>
  <c r="IB59" i="6" s="1"/>
  <c r="AW59" i="6"/>
  <c r="AV59" i="6"/>
  <c r="AT59" i="6"/>
  <c r="AR59" i="6"/>
  <c r="AQ59" i="6"/>
  <c r="AM59" i="6"/>
  <c r="HT59" i="6" s="1"/>
  <c r="AK59" i="6"/>
  <c r="AJ59" i="6"/>
  <c r="AG59" i="6"/>
  <c r="HP59" i="6" s="1"/>
  <c r="AF59" i="6"/>
  <c r="HR59" i="6" s="1"/>
  <c r="K59" i="6"/>
  <c r="E59" i="6"/>
  <c r="D59" i="6"/>
  <c r="NX58" i="6"/>
  <c r="NV58" i="6"/>
  <c r="NK58" i="6"/>
  <c r="NJ58" i="6"/>
  <c r="NI58" i="6"/>
  <c r="NH58" i="6"/>
  <c r="NF58" i="6"/>
  <c r="ND58" i="6"/>
  <c r="NC58" i="6"/>
  <c r="NA58" i="6"/>
  <c r="MZ58" i="6"/>
  <c r="MY58" i="6"/>
  <c r="MW58" i="6"/>
  <c r="MV58" i="6"/>
  <c r="MO58" i="6"/>
  <c r="NZ59" i="6" s="1"/>
  <c r="GH58" i="6"/>
  <c r="GE58" i="6"/>
  <c r="GD58" i="6"/>
  <c r="GC58" i="6"/>
  <c r="GB58" i="6"/>
  <c r="GA58" i="6"/>
  <c r="FZ58" i="6"/>
  <c r="FY58" i="6"/>
  <c r="FX58" i="6"/>
  <c r="FU58" i="6"/>
  <c r="FS58" i="6"/>
  <c r="MJ58" i="6" s="1"/>
  <c r="FQ58" i="6"/>
  <c r="MF58" i="6" s="1"/>
  <c r="FP58" i="6"/>
  <c r="MH58" i="6" s="1"/>
  <c r="FM58" i="6"/>
  <c r="MB58" i="6" s="1"/>
  <c r="FK58" i="6"/>
  <c r="LX58" i="6" s="1"/>
  <c r="FJ58" i="6"/>
  <c r="LZ58" i="6" s="1"/>
  <c r="FG58" i="6"/>
  <c r="LT58" i="6" s="1"/>
  <c r="FE58" i="6"/>
  <c r="LP58" i="6" s="1"/>
  <c r="FD58" i="6"/>
  <c r="LR58" i="6" s="1"/>
  <c r="FA58" i="6"/>
  <c r="LL58" i="6" s="1"/>
  <c r="EY58" i="6"/>
  <c r="EX58" i="6"/>
  <c r="EU58" i="6"/>
  <c r="LH58" i="6" s="1"/>
  <c r="ET58" i="6"/>
  <c r="LJ58" i="6" s="1"/>
  <c r="EO58" i="6"/>
  <c r="EP58" i="6" s="1"/>
  <c r="LD58" i="6" s="1"/>
  <c r="EN58" i="6"/>
  <c r="EM58" i="6"/>
  <c r="EK58" i="6"/>
  <c r="KZ58" i="6" s="1"/>
  <c r="EJ58" i="6"/>
  <c r="LB58" i="6" s="1"/>
  <c r="EE58" i="6"/>
  <c r="KV58" i="6" s="1"/>
  <c r="EC58" i="6"/>
  <c r="EB58" i="6"/>
  <c r="DW58" i="6"/>
  <c r="KR58" i="6" s="1"/>
  <c r="DV58" i="6"/>
  <c r="KT58" i="6" s="1"/>
  <c r="DR58" i="6"/>
  <c r="KN58" i="6" s="1"/>
  <c r="DP58" i="6"/>
  <c r="DO58" i="6"/>
  <c r="DM58" i="6"/>
  <c r="KJ58" i="6" s="1"/>
  <c r="DL58" i="6"/>
  <c r="KL58" i="6" s="1"/>
  <c r="DG58" i="6"/>
  <c r="KF58" i="6" s="1"/>
  <c r="DE58" i="6"/>
  <c r="KB58" i="6" s="1"/>
  <c r="DD58" i="6"/>
  <c r="KD58" i="6" s="1"/>
  <c r="DA58" i="6"/>
  <c r="JX58" i="6" s="1"/>
  <c r="CY58" i="6"/>
  <c r="JT58" i="6" s="1"/>
  <c r="CX58" i="6"/>
  <c r="JV58" i="6" s="1"/>
  <c r="CU58" i="6"/>
  <c r="JP58" i="6" s="1"/>
  <c r="CS58" i="6"/>
  <c r="CP58" i="6"/>
  <c r="JL58" i="6" s="1"/>
  <c r="CO58" i="6"/>
  <c r="JN58" i="6" s="1"/>
  <c r="CI58" i="6"/>
  <c r="JH58" i="6" s="1"/>
  <c r="CG58" i="6"/>
  <c r="JF58" i="6" s="1"/>
  <c r="CF58" i="6"/>
  <c r="JD58" i="6" s="1"/>
  <c r="CC58" i="6"/>
  <c r="IZ58" i="6" s="1"/>
  <c r="CA58" i="6"/>
  <c r="IX58" i="6" s="1"/>
  <c r="BZ58" i="6"/>
  <c r="IV58" i="6" s="1"/>
  <c r="BW58" i="6"/>
  <c r="IR58" i="6" s="1"/>
  <c r="BU58" i="6"/>
  <c r="BT58" i="6"/>
  <c r="BQ58" i="6"/>
  <c r="IN58" i="6" s="1"/>
  <c r="BP58" i="6"/>
  <c r="IP58" i="6" s="1"/>
  <c r="BL58" i="6"/>
  <c r="IJ58" i="6" s="1"/>
  <c r="BJ58" i="6"/>
  <c r="BI58" i="6"/>
  <c r="IF58" i="6" s="1"/>
  <c r="BF58" i="6"/>
  <c r="BG58" i="6" s="1"/>
  <c r="BC58" i="6"/>
  <c r="AY58" i="6"/>
  <c r="IB58" i="6" s="1"/>
  <c r="AW58" i="6"/>
  <c r="AV58" i="6"/>
  <c r="AT58" i="6"/>
  <c r="AR58" i="6"/>
  <c r="AQ58" i="6"/>
  <c r="AM58" i="6"/>
  <c r="HT58" i="6" s="1"/>
  <c r="AK58" i="6"/>
  <c r="AJ58" i="6"/>
  <c r="AG58" i="6"/>
  <c r="HP58" i="6" s="1"/>
  <c r="AF58" i="6"/>
  <c r="HR58" i="6" s="1"/>
  <c r="K58" i="6"/>
  <c r="E58" i="6"/>
  <c r="D58" i="6"/>
  <c r="NX57" i="6"/>
  <c r="NV57" i="6"/>
  <c r="NK57" i="6"/>
  <c r="NJ57" i="6"/>
  <c r="NI57" i="6"/>
  <c r="NH57" i="6"/>
  <c r="NF57" i="6"/>
  <c r="ND57" i="6"/>
  <c r="NC57" i="6"/>
  <c r="NA57" i="6"/>
  <c r="MZ57" i="6"/>
  <c r="MY57" i="6"/>
  <c r="MW57" i="6"/>
  <c r="MV57" i="6"/>
  <c r="MO57" i="6"/>
  <c r="NZ58" i="6" s="1"/>
  <c r="GH57" i="6"/>
  <c r="GE57" i="6"/>
  <c r="GD57" i="6"/>
  <c r="GC57" i="6"/>
  <c r="GB57" i="6"/>
  <c r="GA57" i="6"/>
  <c r="FZ57" i="6"/>
  <c r="FY57" i="6"/>
  <c r="FX57" i="6"/>
  <c r="FU57" i="6"/>
  <c r="FS57" i="6"/>
  <c r="MJ57" i="6" s="1"/>
  <c r="FQ57" i="6"/>
  <c r="MF57" i="6" s="1"/>
  <c r="FP57" i="6"/>
  <c r="MH57" i="6" s="1"/>
  <c r="FM57" i="6"/>
  <c r="MB57" i="6" s="1"/>
  <c r="FK57" i="6"/>
  <c r="LX57" i="6" s="1"/>
  <c r="FJ57" i="6"/>
  <c r="LZ57" i="6" s="1"/>
  <c r="FG57" i="6"/>
  <c r="LT57" i="6" s="1"/>
  <c r="FE57" i="6"/>
  <c r="LP57" i="6" s="1"/>
  <c r="FD57" i="6"/>
  <c r="LR57" i="6" s="1"/>
  <c r="FA57" i="6"/>
  <c r="LL57" i="6" s="1"/>
  <c r="EY57" i="6"/>
  <c r="EX57" i="6"/>
  <c r="EU57" i="6"/>
  <c r="LH57" i="6" s="1"/>
  <c r="ET57" i="6"/>
  <c r="LJ57" i="6" s="1"/>
  <c r="EO57" i="6"/>
  <c r="EP57" i="6" s="1"/>
  <c r="LD57" i="6" s="1"/>
  <c r="EN57" i="6"/>
  <c r="EM57" i="6"/>
  <c r="EK57" i="6"/>
  <c r="KZ57" i="6" s="1"/>
  <c r="EJ57" i="6"/>
  <c r="LB57" i="6" s="1"/>
  <c r="EE57" i="6"/>
  <c r="KV57" i="6" s="1"/>
  <c r="EC57" i="6"/>
  <c r="EB57" i="6"/>
  <c r="DW57" i="6"/>
  <c r="KR57" i="6" s="1"/>
  <c r="DV57" i="6"/>
  <c r="KT57" i="6" s="1"/>
  <c r="DR57" i="6"/>
  <c r="KN57" i="6" s="1"/>
  <c r="DP57" i="6"/>
  <c r="DO57" i="6"/>
  <c r="DM57" i="6"/>
  <c r="KJ57" i="6" s="1"/>
  <c r="DL57" i="6"/>
  <c r="KL57" i="6" s="1"/>
  <c r="DG57" i="6"/>
  <c r="KF57" i="6" s="1"/>
  <c r="DE57" i="6"/>
  <c r="KB57" i="6" s="1"/>
  <c r="DD57" i="6"/>
  <c r="KD57" i="6" s="1"/>
  <c r="DA57" i="6"/>
  <c r="JX57" i="6" s="1"/>
  <c r="CY57" i="6"/>
  <c r="JT57" i="6" s="1"/>
  <c r="CX57" i="6"/>
  <c r="JV57" i="6" s="1"/>
  <c r="CU57" i="6"/>
  <c r="JP57" i="6" s="1"/>
  <c r="CS57" i="6"/>
  <c r="CP57" i="6"/>
  <c r="JL57" i="6" s="1"/>
  <c r="CO57" i="6"/>
  <c r="JN57" i="6" s="1"/>
  <c r="CI57" i="6"/>
  <c r="JH57" i="6" s="1"/>
  <c r="CG57" i="6"/>
  <c r="JF57" i="6" s="1"/>
  <c r="CF57" i="6"/>
  <c r="JD57" i="6" s="1"/>
  <c r="CC57" i="6"/>
  <c r="IZ57" i="6" s="1"/>
  <c r="CA57" i="6"/>
  <c r="IX57" i="6" s="1"/>
  <c r="BZ57" i="6"/>
  <c r="IV57" i="6" s="1"/>
  <c r="BW57" i="6"/>
  <c r="IR57" i="6" s="1"/>
  <c r="BU57" i="6"/>
  <c r="BT57" i="6"/>
  <c r="BQ57" i="6"/>
  <c r="IN57" i="6" s="1"/>
  <c r="BP57" i="6"/>
  <c r="IP57" i="6" s="1"/>
  <c r="BL57" i="6"/>
  <c r="IJ57" i="6" s="1"/>
  <c r="BJ57" i="6"/>
  <c r="BI57" i="6"/>
  <c r="IF57" i="6" s="1"/>
  <c r="BF57" i="6"/>
  <c r="BG57" i="6" s="1"/>
  <c r="BC57" i="6"/>
  <c r="AY57" i="6"/>
  <c r="IB57" i="6" s="1"/>
  <c r="AW57" i="6"/>
  <c r="AV57" i="6"/>
  <c r="AT57" i="6"/>
  <c r="AR57" i="6"/>
  <c r="AQ57" i="6"/>
  <c r="AM57" i="6"/>
  <c r="HT57" i="6" s="1"/>
  <c r="AK57" i="6"/>
  <c r="AJ57" i="6"/>
  <c r="AG57" i="6"/>
  <c r="HP57" i="6" s="1"/>
  <c r="AF57" i="6"/>
  <c r="HR57" i="6" s="1"/>
  <c r="K57" i="6"/>
  <c r="E57" i="6"/>
  <c r="D57" i="6"/>
  <c r="NX56" i="6"/>
  <c r="NV56" i="6"/>
  <c r="NK56" i="6"/>
  <c r="NJ56" i="6"/>
  <c r="NI56" i="6"/>
  <c r="NH56" i="6"/>
  <c r="NF56" i="6"/>
  <c r="ND56" i="6"/>
  <c r="NC56" i="6"/>
  <c r="NA56" i="6"/>
  <c r="MZ56" i="6"/>
  <c r="MY56" i="6"/>
  <c r="MW56" i="6"/>
  <c r="MV56" i="6"/>
  <c r="MO56" i="6"/>
  <c r="NZ57" i="6" s="1"/>
  <c r="GH56" i="6"/>
  <c r="GE56" i="6"/>
  <c r="GD56" i="6"/>
  <c r="GC56" i="6"/>
  <c r="GB56" i="6"/>
  <c r="GA56" i="6"/>
  <c r="FZ56" i="6"/>
  <c r="FY56" i="6"/>
  <c r="FX56" i="6"/>
  <c r="FU56" i="6"/>
  <c r="FS56" i="6"/>
  <c r="MJ56" i="6" s="1"/>
  <c r="FQ56" i="6"/>
  <c r="MF56" i="6" s="1"/>
  <c r="FP56" i="6"/>
  <c r="MH56" i="6" s="1"/>
  <c r="FM56" i="6"/>
  <c r="MB56" i="6" s="1"/>
  <c r="FK56" i="6"/>
  <c r="LX56" i="6" s="1"/>
  <c r="FJ56" i="6"/>
  <c r="LZ56" i="6" s="1"/>
  <c r="FG56" i="6"/>
  <c r="LT56" i="6" s="1"/>
  <c r="FE56" i="6"/>
  <c r="LP56" i="6" s="1"/>
  <c r="FD56" i="6"/>
  <c r="LR56" i="6" s="1"/>
  <c r="FA56" i="6"/>
  <c r="LL56" i="6" s="1"/>
  <c r="EY56" i="6"/>
  <c r="EX56" i="6"/>
  <c r="EU56" i="6"/>
  <c r="LH56" i="6" s="1"/>
  <c r="ET56" i="6"/>
  <c r="LJ56" i="6" s="1"/>
  <c r="EO56" i="6"/>
  <c r="EP56" i="6" s="1"/>
  <c r="LD56" i="6" s="1"/>
  <c r="EN56" i="6"/>
  <c r="EM56" i="6"/>
  <c r="EK56" i="6"/>
  <c r="KZ56" i="6" s="1"/>
  <c r="EJ56" i="6"/>
  <c r="LB56" i="6" s="1"/>
  <c r="EE56" i="6"/>
  <c r="KV56" i="6" s="1"/>
  <c r="EC56" i="6"/>
  <c r="EB56" i="6"/>
  <c r="DW56" i="6"/>
  <c r="KR56" i="6" s="1"/>
  <c r="DV56" i="6"/>
  <c r="KT56" i="6" s="1"/>
  <c r="DR56" i="6"/>
  <c r="KN56" i="6" s="1"/>
  <c r="DP56" i="6"/>
  <c r="DO56" i="6"/>
  <c r="DM56" i="6"/>
  <c r="KJ56" i="6" s="1"/>
  <c r="DL56" i="6"/>
  <c r="KL56" i="6" s="1"/>
  <c r="DG56" i="6"/>
  <c r="KF56" i="6" s="1"/>
  <c r="DE56" i="6"/>
  <c r="KB56" i="6" s="1"/>
  <c r="DD56" i="6"/>
  <c r="KD56" i="6" s="1"/>
  <c r="DA56" i="6"/>
  <c r="JX56" i="6" s="1"/>
  <c r="CY56" i="6"/>
  <c r="JT56" i="6" s="1"/>
  <c r="CX56" i="6"/>
  <c r="JV56" i="6" s="1"/>
  <c r="CU56" i="6"/>
  <c r="JP56" i="6" s="1"/>
  <c r="CS56" i="6"/>
  <c r="CP56" i="6"/>
  <c r="CO56" i="6"/>
  <c r="JN56" i="6" s="1"/>
  <c r="CI56" i="6"/>
  <c r="JH56" i="6" s="1"/>
  <c r="CG56" i="6"/>
  <c r="JF56" i="6" s="1"/>
  <c r="CF56" i="6"/>
  <c r="JD56" i="6" s="1"/>
  <c r="CC56" i="6"/>
  <c r="IZ56" i="6" s="1"/>
  <c r="CA56" i="6"/>
  <c r="IX56" i="6" s="1"/>
  <c r="BZ56" i="6"/>
  <c r="IV56" i="6" s="1"/>
  <c r="BW56" i="6"/>
  <c r="IR56" i="6" s="1"/>
  <c r="BU56" i="6"/>
  <c r="BT56" i="6"/>
  <c r="BQ56" i="6"/>
  <c r="IN56" i="6" s="1"/>
  <c r="BP56" i="6"/>
  <c r="IP56" i="6" s="1"/>
  <c r="BL56" i="6"/>
  <c r="IJ56" i="6" s="1"/>
  <c r="BJ56" i="6"/>
  <c r="BI56" i="6"/>
  <c r="IF56" i="6" s="1"/>
  <c r="BF56" i="6"/>
  <c r="BG56" i="6" s="1"/>
  <c r="BC56" i="6"/>
  <c r="BD56" i="6" s="1"/>
  <c r="AY56" i="6"/>
  <c r="IB56" i="6" s="1"/>
  <c r="AW56" i="6"/>
  <c r="AV56" i="6"/>
  <c r="AT56" i="6"/>
  <c r="AR56" i="6"/>
  <c r="AQ56" i="6"/>
  <c r="AM56" i="6"/>
  <c r="HT56" i="6" s="1"/>
  <c r="AK56" i="6"/>
  <c r="AJ56" i="6"/>
  <c r="AG56" i="6"/>
  <c r="HP56" i="6" s="1"/>
  <c r="AF56" i="6"/>
  <c r="HR56" i="6" s="1"/>
  <c r="K56" i="6"/>
  <c r="E56" i="6"/>
  <c r="D56" i="6"/>
  <c r="NX55" i="6"/>
  <c r="NV55" i="6"/>
  <c r="NK55" i="6"/>
  <c r="NJ55" i="6"/>
  <c r="NI55" i="6"/>
  <c r="NH55" i="6"/>
  <c r="NF55" i="6"/>
  <c r="ND55" i="6"/>
  <c r="NC55" i="6"/>
  <c r="NA55" i="6"/>
  <c r="MZ55" i="6"/>
  <c r="MY55" i="6"/>
  <c r="MW55" i="6"/>
  <c r="MV55" i="6"/>
  <c r="MO55" i="6"/>
  <c r="NZ56" i="6" s="1"/>
  <c r="GH55" i="6"/>
  <c r="GE55" i="6"/>
  <c r="GD55" i="6"/>
  <c r="GC55" i="6"/>
  <c r="GB55" i="6"/>
  <c r="GA55" i="6"/>
  <c r="FZ55" i="6"/>
  <c r="FY55" i="6"/>
  <c r="FX55" i="6"/>
  <c r="FU55" i="6"/>
  <c r="FS55" i="6"/>
  <c r="MJ55" i="6" s="1"/>
  <c r="FQ55" i="6"/>
  <c r="MF55" i="6" s="1"/>
  <c r="FP55" i="6"/>
  <c r="MH55" i="6" s="1"/>
  <c r="FM55" i="6"/>
  <c r="MB55" i="6" s="1"/>
  <c r="FK55" i="6"/>
  <c r="LX55" i="6" s="1"/>
  <c r="FJ55" i="6"/>
  <c r="LZ55" i="6" s="1"/>
  <c r="FG55" i="6"/>
  <c r="LT55" i="6" s="1"/>
  <c r="FE55" i="6"/>
  <c r="LP55" i="6" s="1"/>
  <c r="FD55" i="6"/>
  <c r="LR55" i="6" s="1"/>
  <c r="FA55" i="6"/>
  <c r="LL55" i="6" s="1"/>
  <c r="EY55" i="6"/>
  <c r="EX55" i="6"/>
  <c r="EU55" i="6"/>
  <c r="LH55" i="6" s="1"/>
  <c r="ET55" i="6"/>
  <c r="LJ55" i="6" s="1"/>
  <c r="EO55" i="6"/>
  <c r="EP55" i="6" s="1"/>
  <c r="LD55" i="6" s="1"/>
  <c r="EN55" i="6"/>
  <c r="EM55" i="6"/>
  <c r="EK55" i="6"/>
  <c r="KZ55" i="6" s="1"/>
  <c r="EJ55" i="6"/>
  <c r="LB55" i="6" s="1"/>
  <c r="EE55" i="6"/>
  <c r="KV55" i="6" s="1"/>
  <c r="EC55" i="6"/>
  <c r="EB55" i="6"/>
  <c r="DW55" i="6"/>
  <c r="KR55" i="6" s="1"/>
  <c r="DV55" i="6"/>
  <c r="KT55" i="6" s="1"/>
  <c r="DR55" i="6"/>
  <c r="KN55" i="6" s="1"/>
  <c r="DP55" i="6"/>
  <c r="DO55" i="6"/>
  <c r="DM55" i="6"/>
  <c r="KJ55" i="6" s="1"/>
  <c r="DL55" i="6"/>
  <c r="KL55" i="6" s="1"/>
  <c r="DG55" i="6"/>
  <c r="KF55" i="6" s="1"/>
  <c r="DE55" i="6"/>
  <c r="KB55" i="6" s="1"/>
  <c r="DD55" i="6"/>
  <c r="KD55" i="6" s="1"/>
  <c r="DA55" i="6"/>
  <c r="JX55" i="6" s="1"/>
  <c r="CY55" i="6"/>
  <c r="JT55" i="6" s="1"/>
  <c r="CX55" i="6"/>
  <c r="JV55" i="6" s="1"/>
  <c r="CU55" i="6"/>
  <c r="JP55" i="6" s="1"/>
  <c r="CS55" i="6"/>
  <c r="CP55" i="6"/>
  <c r="JL55" i="6" s="1"/>
  <c r="CO55" i="6"/>
  <c r="JN55" i="6" s="1"/>
  <c r="CI55" i="6"/>
  <c r="JH55" i="6" s="1"/>
  <c r="CG55" i="6"/>
  <c r="JF55" i="6" s="1"/>
  <c r="CF55" i="6"/>
  <c r="JD55" i="6" s="1"/>
  <c r="CC55" i="6"/>
  <c r="IZ55" i="6" s="1"/>
  <c r="CA55" i="6"/>
  <c r="IX55" i="6" s="1"/>
  <c r="BZ55" i="6"/>
  <c r="IV55" i="6" s="1"/>
  <c r="BW55" i="6"/>
  <c r="IR55" i="6" s="1"/>
  <c r="BU55" i="6"/>
  <c r="BT55" i="6"/>
  <c r="BQ55" i="6"/>
  <c r="IN55" i="6" s="1"/>
  <c r="BP55" i="6"/>
  <c r="IP55" i="6" s="1"/>
  <c r="BL55" i="6"/>
  <c r="IJ55" i="6" s="1"/>
  <c r="BJ55" i="6"/>
  <c r="BI55" i="6"/>
  <c r="IF55" i="6" s="1"/>
  <c r="BF55" i="6"/>
  <c r="BG55" i="6" s="1"/>
  <c r="BC55" i="6"/>
  <c r="AY55" i="6"/>
  <c r="IB55" i="6" s="1"/>
  <c r="AW55" i="6"/>
  <c r="AV55" i="6"/>
  <c r="AT55" i="6"/>
  <c r="AR55" i="6"/>
  <c r="AQ55" i="6"/>
  <c r="AM55" i="6"/>
  <c r="HT55" i="6" s="1"/>
  <c r="AK55" i="6"/>
  <c r="AJ55" i="6"/>
  <c r="AG55" i="6"/>
  <c r="HP55" i="6" s="1"/>
  <c r="AF55" i="6"/>
  <c r="HR55" i="6" s="1"/>
  <c r="K55" i="6"/>
  <c r="E55" i="6"/>
  <c r="D55" i="6"/>
  <c r="NX54" i="6"/>
  <c r="NV54" i="6"/>
  <c r="NK54" i="6"/>
  <c r="NJ54" i="6"/>
  <c r="NI54" i="6"/>
  <c r="NH54" i="6"/>
  <c r="NF54" i="6"/>
  <c r="ND54" i="6"/>
  <c r="NC54" i="6"/>
  <c r="NA54" i="6"/>
  <c r="MZ54" i="6"/>
  <c r="MY54" i="6"/>
  <c r="MW54" i="6"/>
  <c r="MV54" i="6"/>
  <c r="MO54" i="6"/>
  <c r="NZ55" i="6" s="1"/>
  <c r="GH54" i="6"/>
  <c r="GE54" i="6"/>
  <c r="GD54" i="6"/>
  <c r="GC54" i="6"/>
  <c r="GB54" i="6"/>
  <c r="GA54" i="6"/>
  <c r="FZ54" i="6"/>
  <c r="FY54" i="6"/>
  <c r="FX54" i="6"/>
  <c r="FU54" i="6"/>
  <c r="FS54" i="6"/>
  <c r="MJ54" i="6" s="1"/>
  <c r="FQ54" i="6"/>
  <c r="MF54" i="6" s="1"/>
  <c r="FP54" i="6"/>
  <c r="MH54" i="6" s="1"/>
  <c r="FM54" i="6"/>
  <c r="MB54" i="6" s="1"/>
  <c r="FK54" i="6"/>
  <c r="LX54" i="6" s="1"/>
  <c r="FJ54" i="6"/>
  <c r="LZ54" i="6" s="1"/>
  <c r="FG54" i="6"/>
  <c r="LT54" i="6" s="1"/>
  <c r="FE54" i="6"/>
  <c r="LP54" i="6" s="1"/>
  <c r="FD54" i="6"/>
  <c r="LR54" i="6" s="1"/>
  <c r="FA54" i="6"/>
  <c r="LL54" i="6" s="1"/>
  <c r="EY54" i="6"/>
  <c r="EX54" i="6"/>
  <c r="EU54" i="6"/>
  <c r="LH54" i="6" s="1"/>
  <c r="ET54" i="6"/>
  <c r="LJ54" i="6" s="1"/>
  <c r="EO54" i="6"/>
  <c r="EP54" i="6" s="1"/>
  <c r="LD54" i="6" s="1"/>
  <c r="EN54" i="6"/>
  <c r="EM54" i="6"/>
  <c r="EK54" i="6"/>
  <c r="KZ54" i="6" s="1"/>
  <c r="EJ54" i="6"/>
  <c r="LB54" i="6" s="1"/>
  <c r="EE54" i="6"/>
  <c r="KV54" i="6" s="1"/>
  <c r="EC54" i="6"/>
  <c r="EB54" i="6"/>
  <c r="DW54" i="6"/>
  <c r="KR54" i="6" s="1"/>
  <c r="DV54" i="6"/>
  <c r="KT54" i="6" s="1"/>
  <c r="DR54" i="6"/>
  <c r="KN54" i="6" s="1"/>
  <c r="DP54" i="6"/>
  <c r="DO54" i="6"/>
  <c r="DM54" i="6"/>
  <c r="KJ54" i="6" s="1"/>
  <c r="DL54" i="6"/>
  <c r="KL54" i="6" s="1"/>
  <c r="DG54" i="6"/>
  <c r="KF54" i="6" s="1"/>
  <c r="DE54" i="6"/>
  <c r="KB54" i="6" s="1"/>
  <c r="DD54" i="6"/>
  <c r="KD54" i="6" s="1"/>
  <c r="DA54" i="6"/>
  <c r="JX54" i="6" s="1"/>
  <c r="CY54" i="6"/>
  <c r="JT54" i="6" s="1"/>
  <c r="CX54" i="6"/>
  <c r="JV54" i="6" s="1"/>
  <c r="CU54" i="6"/>
  <c r="JP54" i="6" s="1"/>
  <c r="CS54" i="6"/>
  <c r="CP54" i="6"/>
  <c r="JL54" i="6" s="1"/>
  <c r="CO54" i="6"/>
  <c r="JN54" i="6" s="1"/>
  <c r="CI54" i="6"/>
  <c r="JH54" i="6" s="1"/>
  <c r="CG54" i="6"/>
  <c r="JF54" i="6" s="1"/>
  <c r="CF54" i="6"/>
  <c r="JD54" i="6" s="1"/>
  <c r="CC54" i="6"/>
  <c r="IZ54" i="6" s="1"/>
  <c r="CA54" i="6"/>
  <c r="IX54" i="6" s="1"/>
  <c r="BZ54" i="6"/>
  <c r="IV54" i="6" s="1"/>
  <c r="BW54" i="6"/>
  <c r="IR54" i="6" s="1"/>
  <c r="BU54" i="6"/>
  <c r="BT54" i="6"/>
  <c r="BQ54" i="6"/>
  <c r="IN54" i="6" s="1"/>
  <c r="BP54" i="6"/>
  <c r="IP54" i="6" s="1"/>
  <c r="BL54" i="6"/>
  <c r="IJ54" i="6" s="1"/>
  <c r="BJ54" i="6"/>
  <c r="BI54" i="6"/>
  <c r="IF54" i="6" s="1"/>
  <c r="BF54" i="6"/>
  <c r="BG54" i="6" s="1"/>
  <c r="BC54" i="6"/>
  <c r="AY54" i="6"/>
  <c r="IB54" i="6" s="1"/>
  <c r="AW54" i="6"/>
  <c r="AV54" i="6"/>
  <c r="AT54" i="6"/>
  <c r="AR54" i="6"/>
  <c r="AQ54" i="6"/>
  <c r="AM54" i="6"/>
  <c r="HT54" i="6" s="1"/>
  <c r="AK54" i="6"/>
  <c r="AJ54" i="6"/>
  <c r="AG54" i="6"/>
  <c r="HP54" i="6" s="1"/>
  <c r="AF54" i="6"/>
  <c r="HR54" i="6" s="1"/>
  <c r="K54" i="6"/>
  <c r="E54" i="6"/>
  <c r="D54" i="6"/>
  <c r="NX53" i="6"/>
  <c r="NV53" i="6"/>
  <c r="NK53" i="6"/>
  <c r="NJ53" i="6"/>
  <c r="NI53" i="6"/>
  <c r="NH53" i="6"/>
  <c r="NF53" i="6"/>
  <c r="ND53" i="6"/>
  <c r="NC53" i="6"/>
  <c r="NA53" i="6"/>
  <c r="MZ53" i="6"/>
  <c r="MY53" i="6"/>
  <c r="MW53" i="6"/>
  <c r="MV53" i="6"/>
  <c r="MO53" i="6"/>
  <c r="NZ54" i="6" s="1"/>
  <c r="GH53" i="6"/>
  <c r="GE53" i="6"/>
  <c r="GD53" i="6"/>
  <c r="GC53" i="6"/>
  <c r="GB53" i="6"/>
  <c r="GA53" i="6"/>
  <c r="FZ53" i="6"/>
  <c r="FY53" i="6"/>
  <c r="FX53" i="6"/>
  <c r="FU53" i="6"/>
  <c r="FS53" i="6"/>
  <c r="MJ53" i="6" s="1"/>
  <c r="FQ53" i="6"/>
  <c r="MF53" i="6" s="1"/>
  <c r="FP53" i="6"/>
  <c r="MH53" i="6" s="1"/>
  <c r="FM53" i="6"/>
  <c r="MB53" i="6" s="1"/>
  <c r="FK53" i="6"/>
  <c r="LX53" i="6" s="1"/>
  <c r="FJ53" i="6"/>
  <c r="LZ53" i="6" s="1"/>
  <c r="FG53" i="6"/>
  <c r="LT53" i="6" s="1"/>
  <c r="FE53" i="6"/>
  <c r="LP53" i="6" s="1"/>
  <c r="FD53" i="6"/>
  <c r="LR53" i="6" s="1"/>
  <c r="FA53" i="6"/>
  <c r="LL53" i="6" s="1"/>
  <c r="EY53" i="6"/>
  <c r="EX53" i="6"/>
  <c r="EU53" i="6"/>
  <c r="LH53" i="6" s="1"/>
  <c r="ET53" i="6"/>
  <c r="LJ53" i="6" s="1"/>
  <c r="EO53" i="6"/>
  <c r="EP53" i="6" s="1"/>
  <c r="LD53" i="6" s="1"/>
  <c r="EN53" i="6"/>
  <c r="EM53" i="6"/>
  <c r="EK53" i="6"/>
  <c r="KZ53" i="6" s="1"/>
  <c r="EJ53" i="6"/>
  <c r="LB53" i="6" s="1"/>
  <c r="EE53" i="6"/>
  <c r="KV53" i="6" s="1"/>
  <c r="EC53" i="6"/>
  <c r="EB53" i="6"/>
  <c r="DW53" i="6"/>
  <c r="KR53" i="6" s="1"/>
  <c r="DV53" i="6"/>
  <c r="KT53" i="6" s="1"/>
  <c r="DR53" i="6"/>
  <c r="KN53" i="6" s="1"/>
  <c r="DP53" i="6"/>
  <c r="DO53" i="6"/>
  <c r="DM53" i="6"/>
  <c r="KJ53" i="6" s="1"/>
  <c r="DL53" i="6"/>
  <c r="KL53" i="6" s="1"/>
  <c r="DG53" i="6"/>
  <c r="KF53" i="6" s="1"/>
  <c r="DE53" i="6"/>
  <c r="KB53" i="6" s="1"/>
  <c r="DD53" i="6"/>
  <c r="KD53" i="6" s="1"/>
  <c r="DA53" i="6"/>
  <c r="JX53" i="6" s="1"/>
  <c r="CY53" i="6"/>
  <c r="JT53" i="6" s="1"/>
  <c r="CX53" i="6"/>
  <c r="JV53" i="6" s="1"/>
  <c r="CU53" i="6"/>
  <c r="JP53" i="6" s="1"/>
  <c r="CS53" i="6"/>
  <c r="CP53" i="6"/>
  <c r="JL53" i="6" s="1"/>
  <c r="CO53" i="6"/>
  <c r="JN53" i="6" s="1"/>
  <c r="CI53" i="6"/>
  <c r="JH53" i="6" s="1"/>
  <c r="CG53" i="6"/>
  <c r="JF53" i="6" s="1"/>
  <c r="CF53" i="6"/>
  <c r="JD53" i="6" s="1"/>
  <c r="CC53" i="6"/>
  <c r="IZ53" i="6" s="1"/>
  <c r="CA53" i="6"/>
  <c r="IX53" i="6" s="1"/>
  <c r="BZ53" i="6"/>
  <c r="IV53" i="6" s="1"/>
  <c r="BW53" i="6"/>
  <c r="IR53" i="6" s="1"/>
  <c r="BU53" i="6"/>
  <c r="BT53" i="6"/>
  <c r="BQ53" i="6"/>
  <c r="IN53" i="6" s="1"/>
  <c r="BP53" i="6"/>
  <c r="IP53" i="6" s="1"/>
  <c r="BL53" i="6"/>
  <c r="IJ53" i="6" s="1"/>
  <c r="BJ53" i="6"/>
  <c r="BI53" i="6"/>
  <c r="IF53" i="6" s="1"/>
  <c r="BF53" i="6"/>
  <c r="BG53" i="6" s="1"/>
  <c r="BC53" i="6"/>
  <c r="AY53" i="6"/>
  <c r="IB53" i="6" s="1"/>
  <c r="AW53" i="6"/>
  <c r="AV53" i="6"/>
  <c r="AT53" i="6"/>
  <c r="AR53" i="6"/>
  <c r="AQ53" i="6"/>
  <c r="AM53" i="6"/>
  <c r="HT53" i="6" s="1"/>
  <c r="AK53" i="6"/>
  <c r="AJ53" i="6"/>
  <c r="AG53" i="6"/>
  <c r="HP53" i="6" s="1"/>
  <c r="AF53" i="6"/>
  <c r="HR53" i="6" s="1"/>
  <c r="K53" i="6"/>
  <c r="E53" i="6"/>
  <c r="D53" i="6"/>
  <c r="NX52" i="6"/>
  <c r="NV52" i="6"/>
  <c r="NK52" i="6"/>
  <c r="NJ52" i="6"/>
  <c r="NI52" i="6"/>
  <c r="NH52" i="6"/>
  <c r="NF52" i="6"/>
  <c r="ND52" i="6"/>
  <c r="NC52" i="6"/>
  <c r="NA52" i="6"/>
  <c r="MZ52" i="6"/>
  <c r="MY52" i="6"/>
  <c r="MW52" i="6"/>
  <c r="MV52" i="6"/>
  <c r="MO52" i="6"/>
  <c r="NZ53" i="6" s="1"/>
  <c r="GH52" i="6"/>
  <c r="GE52" i="6"/>
  <c r="GD52" i="6"/>
  <c r="GC52" i="6"/>
  <c r="GB52" i="6"/>
  <c r="GA52" i="6"/>
  <c r="FZ52" i="6"/>
  <c r="FY52" i="6"/>
  <c r="FX52" i="6"/>
  <c r="FU52" i="6"/>
  <c r="FS52" i="6"/>
  <c r="MJ52" i="6" s="1"/>
  <c r="FQ52" i="6"/>
  <c r="MF52" i="6" s="1"/>
  <c r="FP52" i="6"/>
  <c r="MH52" i="6" s="1"/>
  <c r="FM52" i="6"/>
  <c r="MB52" i="6" s="1"/>
  <c r="FK52" i="6"/>
  <c r="LX52" i="6" s="1"/>
  <c r="FJ52" i="6"/>
  <c r="LZ52" i="6" s="1"/>
  <c r="FG52" i="6"/>
  <c r="LT52" i="6" s="1"/>
  <c r="FE52" i="6"/>
  <c r="LP52" i="6" s="1"/>
  <c r="FD52" i="6"/>
  <c r="LR52" i="6" s="1"/>
  <c r="FA52" i="6"/>
  <c r="LL52" i="6" s="1"/>
  <c r="EY52" i="6"/>
  <c r="EX52" i="6"/>
  <c r="EU52" i="6"/>
  <c r="LH52" i="6" s="1"/>
  <c r="ET52" i="6"/>
  <c r="LJ52" i="6" s="1"/>
  <c r="EO52" i="6"/>
  <c r="EP52" i="6" s="1"/>
  <c r="LD52" i="6" s="1"/>
  <c r="EN52" i="6"/>
  <c r="EM52" i="6"/>
  <c r="EK52" i="6"/>
  <c r="KZ52" i="6" s="1"/>
  <c r="EJ52" i="6"/>
  <c r="LB52" i="6" s="1"/>
  <c r="EE52" i="6"/>
  <c r="KV52" i="6" s="1"/>
  <c r="EC52" i="6"/>
  <c r="EB52" i="6"/>
  <c r="DW52" i="6"/>
  <c r="KR52" i="6" s="1"/>
  <c r="DV52" i="6"/>
  <c r="KT52" i="6" s="1"/>
  <c r="DR52" i="6"/>
  <c r="KN52" i="6" s="1"/>
  <c r="DP52" i="6"/>
  <c r="DO52" i="6"/>
  <c r="DM52" i="6"/>
  <c r="KJ52" i="6" s="1"/>
  <c r="DL52" i="6"/>
  <c r="KL52" i="6" s="1"/>
  <c r="DG52" i="6"/>
  <c r="KF52" i="6" s="1"/>
  <c r="DE52" i="6"/>
  <c r="KB52" i="6" s="1"/>
  <c r="DD52" i="6"/>
  <c r="KD52" i="6" s="1"/>
  <c r="DA52" i="6"/>
  <c r="JX52" i="6" s="1"/>
  <c r="CY52" i="6"/>
  <c r="JT52" i="6" s="1"/>
  <c r="CX52" i="6"/>
  <c r="JV52" i="6" s="1"/>
  <c r="CU52" i="6"/>
  <c r="JP52" i="6" s="1"/>
  <c r="CS52" i="6"/>
  <c r="CP52" i="6"/>
  <c r="JL52" i="6" s="1"/>
  <c r="CO52" i="6"/>
  <c r="JN52" i="6" s="1"/>
  <c r="CI52" i="6"/>
  <c r="JH52" i="6" s="1"/>
  <c r="CG52" i="6"/>
  <c r="JF52" i="6" s="1"/>
  <c r="CF52" i="6"/>
  <c r="JD52" i="6" s="1"/>
  <c r="CC52" i="6"/>
  <c r="IZ52" i="6" s="1"/>
  <c r="CA52" i="6"/>
  <c r="IX52" i="6" s="1"/>
  <c r="BZ52" i="6"/>
  <c r="IV52" i="6" s="1"/>
  <c r="BW52" i="6"/>
  <c r="IR52" i="6" s="1"/>
  <c r="BU52" i="6"/>
  <c r="BT52" i="6"/>
  <c r="BQ52" i="6"/>
  <c r="IN52" i="6" s="1"/>
  <c r="BP52" i="6"/>
  <c r="IP52" i="6" s="1"/>
  <c r="BL52" i="6"/>
  <c r="IJ52" i="6" s="1"/>
  <c r="BJ52" i="6"/>
  <c r="BI52" i="6"/>
  <c r="IF52" i="6" s="1"/>
  <c r="BF52" i="6"/>
  <c r="BG52" i="6" s="1"/>
  <c r="BC52" i="6"/>
  <c r="AY52" i="6"/>
  <c r="IB52" i="6" s="1"/>
  <c r="AW52" i="6"/>
  <c r="AV52" i="6"/>
  <c r="AT52" i="6"/>
  <c r="AR52" i="6"/>
  <c r="AQ52" i="6"/>
  <c r="AM52" i="6"/>
  <c r="HT52" i="6" s="1"/>
  <c r="AK52" i="6"/>
  <c r="AJ52" i="6"/>
  <c r="AG52" i="6"/>
  <c r="HP52" i="6" s="1"/>
  <c r="AF52" i="6"/>
  <c r="HR52" i="6" s="1"/>
  <c r="K52" i="6"/>
  <c r="E52" i="6"/>
  <c r="D52" i="6"/>
  <c r="NX51" i="6"/>
  <c r="NV51" i="6"/>
  <c r="NK51" i="6"/>
  <c r="NJ51" i="6"/>
  <c r="NI51" i="6"/>
  <c r="NH51" i="6"/>
  <c r="NF51" i="6"/>
  <c r="ND51" i="6"/>
  <c r="NC51" i="6"/>
  <c r="NA51" i="6"/>
  <c r="MZ51" i="6"/>
  <c r="MY51" i="6"/>
  <c r="MW51" i="6"/>
  <c r="MV51" i="6"/>
  <c r="MO51" i="6"/>
  <c r="NZ52" i="6" s="1"/>
  <c r="GH51" i="6"/>
  <c r="GE51" i="6"/>
  <c r="GD51" i="6"/>
  <c r="GC51" i="6"/>
  <c r="GB51" i="6"/>
  <c r="GA51" i="6"/>
  <c r="FZ51" i="6"/>
  <c r="FY51" i="6"/>
  <c r="FX51" i="6"/>
  <c r="FU51" i="6"/>
  <c r="FS51" i="6"/>
  <c r="MJ51" i="6" s="1"/>
  <c r="FQ51" i="6"/>
  <c r="MF51" i="6" s="1"/>
  <c r="FP51" i="6"/>
  <c r="MH51" i="6" s="1"/>
  <c r="FM51" i="6"/>
  <c r="MB51" i="6" s="1"/>
  <c r="FK51" i="6"/>
  <c r="LX51" i="6" s="1"/>
  <c r="FJ51" i="6"/>
  <c r="LZ51" i="6" s="1"/>
  <c r="FG51" i="6"/>
  <c r="LT51" i="6" s="1"/>
  <c r="FE51" i="6"/>
  <c r="LP51" i="6" s="1"/>
  <c r="FD51" i="6"/>
  <c r="LR51" i="6" s="1"/>
  <c r="FA51" i="6"/>
  <c r="LL51" i="6" s="1"/>
  <c r="EY51" i="6"/>
  <c r="EX51" i="6"/>
  <c r="EU51" i="6"/>
  <c r="LH51" i="6" s="1"/>
  <c r="ET51" i="6"/>
  <c r="LJ51" i="6" s="1"/>
  <c r="EO51" i="6"/>
  <c r="EP51" i="6" s="1"/>
  <c r="LD51" i="6" s="1"/>
  <c r="EN51" i="6"/>
  <c r="EM51" i="6"/>
  <c r="EK51" i="6"/>
  <c r="KZ51" i="6" s="1"/>
  <c r="EJ51" i="6"/>
  <c r="LB51" i="6" s="1"/>
  <c r="EE51" i="6"/>
  <c r="KV51" i="6" s="1"/>
  <c r="EC51" i="6"/>
  <c r="EB51" i="6"/>
  <c r="DW51" i="6"/>
  <c r="KR51" i="6" s="1"/>
  <c r="DV51" i="6"/>
  <c r="KT51" i="6" s="1"/>
  <c r="DR51" i="6"/>
  <c r="KN51" i="6" s="1"/>
  <c r="DP51" i="6"/>
  <c r="DO51" i="6"/>
  <c r="DM51" i="6"/>
  <c r="KJ51" i="6" s="1"/>
  <c r="DL51" i="6"/>
  <c r="KL51" i="6" s="1"/>
  <c r="DG51" i="6"/>
  <c r="KF51" i="6" s="1"/>
  <c r="DE51" i="6"/>
  <c r="KB51" i="6" s="1"/>
  <c r="DD51" i="6"/>
  <c r="KD51" i="6" s="1"/>
  <c r="DA51" i="6"/>
  <c r="JX51" i="6" s="1"/>
  <c r="CY51" i="6"/>
  <c r="JT51" i="6" s="1"/>
  <c r="CX51" i="6"/>
  <c r="JV51" i="6" s="1"/>
  <c r="CU51" i="6"/>
  <c r="JP51" i="6" s="1"/>
  <c r="CS51" i="6"/>
  <c r="CP51" i="6"/>
  <c r="JL51" i="6" s="1"/>
  <c r="CO51" i="6"/>
  <c r="JN51" i="6" s="1"/>
  <c r="CI51" i="6"/>
  <c r="JH51" i="6" s="1"/>
  <c r="CG51" i="6"/>
  <c r="JF51" i="6" s="1"/>
  <c r="CF51" i="6"/>
  <c r="JD51" i="6" s="1"/>
  <c r="CC51" i="6"/>
  <c r="IZ51" i="6" s="1"/>
  <c r="CA51" i="6"/>
  <c r="IX51" i="6" s="1"/>
  <c r="BZ51" i="6"/>
  <c r="IV51" i="6" s="1"/>
  <c r="BW51" i="6"/>
  <c r="IR51" i="6" s="1"/>
  <c r="BU51" i="6"/>
  <c r="BT51" i="6"/>
  <c r="BQ51" i="6"/>
  <c r="IN51" i="6" s="1"/>
  <c r="BP51" i="6"/>
  <c r="IP51" i="6" s="1"/>
  <c r="BL51" i="6"/>
  <c r="IJ51" i="6" s="1"/>
  <c r="BJ51" i="6"/>
  <c r="BI51" i="6"/>
  <c r="IF51" i="6" s="1"/>
  <c r="BF51" i="6"/>
  <c r="BG51" i="6" s="1"/>
  <c r="BC51" i="6"/>
  <c r="AY51" i="6"/>
  <c r="IB51" i="6" s="1"/>
  <c r="AW51" i="6"/>
  <c r="AV51" i="6"/>
  <c r="AT51" i="6"/>
  <c r="AR51" i="6"/>
  <c r="AQ51" i="6"/>
  <c r="AM51" i="6"/>
  <c r="HT51" i="6" s="1"/>
  <c r="AK51" i="6"/>
  <c r="AJ51" i="6"/>
  <c r="AG51" i="6"/>
  <c r="HP51" i="6" s="1"/>
  <c r="AF51" i="6"/>
  <c r="HR51" i="6" s="1"/>
  <c r="K51" i="6"/>
  <c r="E51" i="6"/>
  <c r="D51" i="6"/>
  <c r="NX50" i="6"/>
  <c r="NV50" i="6"/>
  <c r="NK50" i="6"/>
  <c r="NJ50" i="6"/>
  <c r="NI50" i="6"/>
  <c r="NH50" i="6"/>
  <c r="NF50" i="6"/>
  <c r="ND50" i="6"/>
  <c r="NC50" i="6"/>
  <c r="NB50" i="6"/>
  <c r="NA50" i="6"/>
  <c r="MZ50" i="6"/>
  <c r="MY50" i="6"/>
  <c r="MW50" i="6"/>
  <c r="MV50" i="6"/>
  <c r="MO50" i="6"/>
  <c r="NZ51" i="6" s="1"/>
  <c r="GH50" i="6"/>
  <c r="GE50" i="6"/>
  <c r="GD50" i="6"/>
  <c r="GC50" i="6"/>
  <c r="GB50" i="6"/>
  <c r="GA50" i="6"/>
  <c r="FZ50" i="6"/>
  <c r="FY50" i="6"/>
  <c r="FX50" i="6"/>
  <c r="FU50" i="6"/>
  <c r="FS50" i="6"/>
  <c r="MJ50" i="6" s="1"/>
  <c r="FQ50" i="6"/>
  <c r="MF50" i="6" s="1"/>
  <c r="FP50" i="6"/>
  <c r="MH50" i="6" s="1"/>
  <c r="FM50" i="6"/>
  <c r="MB50" i="6" s="1"/>
  <c r="FK50" i="6"/>
  <c r="LX50" i="6" s="1"/>
  <c r="FJ50" i="6"/>
  <c r="LZ50" i="6" s="1"/>
  <c r="FG50" i="6"/>
  <c r="LT50" i="6" s="1"/>
  <c r="FE50" i="6"/>
  <c r="LP50" i="6" s="1"/>
  <c r="FD50" i="6"/>
  <c r="LR50" i="6" s="1"/>
  <c r="FA50" i="6"/>
  <c r="LL50" i="6" s="1"/>
  <c r="EY50" i="6"/>
  <c r="EX50" i="6"/>
  <c r="EU50" i="6"/>
  <c r="LH50" i="6" s="1"/>
  <c r="ET50" i="6"/>
  <c r="LJ50" i="6" s="1"/>
  <c r="EO50" i="6"/>
  <c r="EP50" i="6" s="1"/>
  <c r="LD50" i="6" s="1"/>
  <c r="EN50" i="6"/>
  <c r="EM50" i="6"/>
  <c r="EK50" i="6"/>
  <c r="KZ50" i="6" s="1"/>
  <c r="EJ50" i="6"/>
  <c r="LB50" i="6" s="1"/>
  <c r="EE50" i="6"/>
  <c r="KV50" i="6" s="1"/>
  <c r="EC50" i="6"/>
  <c r="EB50" i="6"/>
  <c r="DW50" i="6"/>
  <c r="KR50" i="6" s="1"/>
  <c r="DV50" i="6"/>
  <c r="KT50" i="6" s="1"/>
  <c r="DR50" i="6"/>
  <c r="KN50" i="6" s="1"/>
  <c r="DP50" i="6"/>
  <c r="DO50" i="6"/>
  <c r="DM50" i="6"/>
  <c r="KJ50" i="6" s="1"/>
  <c r="DL50" i="6"/>
  <c r="KL50" i="6" s="1"/>
  <c r="DG50" i="6"/>
  <c r="KF50" i="6" s="1"/>
  <c r="DE50" i="6"/>
  <c r="KB50" i="6" s="1"/>
  <c r="DD50" i="6"/>
  <c r="KD50" i="6" s="1"/>
  <c r="DA50" i="6"/>
  <c r="JX50" i="6" s="1"/>
  <c r="CY50" i="6"/>
  <c r="JT50" i="6" s="1"/>
  <c r="CX50" i="6"/>
  <c r="JV50" i="6" s="1"/>
  <c r="CU50" i="6"/>
  <c r="JP50" i="6" s="1"/>
  <c r="CS50" i="6"/>
  <c r="CP50" i="6"/>
  <c r="CO50" i="6"/>
  <c r="JN50" i="6" s="1"/>
  <c r="CI50" i="6"/>
  <c r="JH50" i="6" s="1"/>
  <c r="CG50" i="6"/>
  <c r="JF50" i="6" s="1"/>
  <c r="CF50" i="6"/>
  <c r="JD50" i="6" s="1"/>
  <c r="CC50" i="6"/>
  <c r="IZ50" i="6" s="1"/>
  <c r="CA50" i="6"/>
  <c r="IX50" i="6" s="1"/>
  <c r="BZ50" i="6"/>
  <c r="IV50" i="6" s="1"/>
  <c r="BW50" i="6"/>
  <c r="IR50" i="6" s="1"/>
  <c r="BU50" i="6"/>
  <c r="BT50" i="6"/>
  <c r="BQ50" i="6"/>
  <c r="IN50" i="6" s="1"/>
  <c r="BP50" i="6"/>
  <c r="IP50" i="6" s="1"/>
  <c r="BL50" i="6"/>
  <c r="IJ50" i="6" s="1"/>
  <c r="BJ50" i="6"/>
  <c r="BI50" i="6"/>
  <c r="IF50" i="6" s="1"/>
  <c r="BF50" i="6"/>
  <c r="BG50" i="6" s="1"/>
  <c r="BC50" i="6"/>
  <c r="AY50" i="6"/>
  <c r="IB50" i="6" s="1"/>
  <c r="AW50" i="6"/>
  <c r="AV50" i="6"/>
  <c r="AT50" i="6"/>
  <c r="AR50" i="6"/>
  <c r="AQ50" i="6"/>
  <c r="AM50" i="6"/>
  <c r="HT50" i="6" s="1"/>
  <c r="AK50" i="6"/>
  <c r="AJ50" i="6"/>
  <c r="AG50" i="6"/>
  <c r="HP50" i="6" s="1"/>
  <c r="AF50" i="6"/>
  <c r="K50" i="6"/>
  <c r="L50" i="6" s="1"/>
  <c r="E50" i="6"/>
  <c r="D50" i="6"/>
  <c r="NX49" i="6"/>
  <c r="NV49" i="6"/>
  <c r="NK49" i="6"/>
  <c r="NJ49" i="6"/>
  <c r="NI49" i="6"/>
  <c r="NH49" i="6"/>
  <c r="NF49" i="6"/>
  <c r="ND49" i="6"/>
  <c r="NC49" i="6"/>
  <c r="NA49" i="6"/>
  <c r="MZ49" i="6"/>
  <c r="MY49" i="6"/>
  <c r="MW49" i="6"/>
  <c r="MV49" i="6"/>
  <c r="MO49" i="6"/>
  <c r="NZ50" i="6" s="1"/>
  <c r="GH49" i="6"/>
  <c r="GE49" i="6"/>
  <c r="GD49" i="6"/>
  <c r="GC49" i="6"/>
  <c r="GB49" i="6"/>
  <c r="GA49" i="6"/>
  <c r="FZ49" i="6"/>
  <c r="FY49" i="6"/>
  <c r="FX49" i="6"/>
  <c r="FU49" i="6"/>
  <c r="FS49" i="6"/>
  <c r="MJ49" i="6" s="1"/>
  <c r="FQ49" i="6"/>
  <c r="MF49" i="6" s="1"/>
  <c r="FP49" i="6"/>
  <c r="MH49" i="6" s="1"/>
  <c r="FM49" i="6"/>
  <c r="MB49" i="6" s="1"/>
  <c r="FK49" i="6"/>
  <c r="LX49" i="6" s="1"/>
  <c r="FJ49" i="6"/>
  <c r="LZ49" i="6" s="1"/>
  <c r="FG49" i="6"/>
  <c r="LT49" i="6" s="1"/>
  <c r="FE49" i="6"/>
  <c r="LP49" i="6" s="1"/>
  <c r="FD49" i="6"/>
  <c r="LR49" i="6" s="1"/>
  <c r="FA49" i="6"/>
  <c r="LL49" i="6" s="1"/>
  <c r="EY49" i="6"/>
  <c r="EX49" i="6"/>
  <c r="EU49" i="6"/>
  <c r="LH49" i="6" s="1"/>
  <c r="ET49" i="6"/>
  <c r="LJ49" i="6" s="1"/>
  <c r="EO49" i="6"/>
  <c r="EP49" i="6" s="1"/>
  <c r="LD49" i="6" s="1"/>
  <c r="EN49" i="6"/>
  <c r="EM49" i="6"/>
  <c r="EK49" i="6"/>
  <c r="KZ49" i="6" s="1"/>
  <c r="EJ49" i="6"/>
  <c r="LB49" i="6" s="1"/>
  <c r="EE49" i="6"/>
  <c r="KV49" i="6" s="1"/>
  <c r="EC49" i="6"/>
  <c r="EB49" i="6"/>
  <c r="DW49" i="6"/>
  <c r="KR49" i="6" s="1"/>
  <c r="DV49" i="6"/>
  <c r="KT49" i="6" s="1"/>
  <c r="DR49" i="6"/>
  <c r="KN49" i="6" s="1"/>
  <c r="DP49" i="6"/>
  <c r="DO49" i="6"/>
  <c r="DM49" i="6"/>
  <c r="KJ49" i="6" s="1"/>
  <c r="DL49" i="6"/>
  <c r="KL49" i="6" s="1"/>
  <c r="DG49" i="6"/>
  <c r="KF49" i="6" s="1"/>
  <c r="DE49" i="6"/>
  <c r="KB49" i="6" s="1"/>
  <c r="DD49" i="6"/>
  <c r="KD49" i="6" s="1"/>
  <c r="DA49" i="6"/>
  <c r="JX49" i="6" s="1"/>
  <c r="CY49" i="6"/>
  <c r="JT49" i="6" s="1"/>
  <c r="CX49" i="6"/>
  <c r="JV49" i="6" s="1"/>
  <c r="CU49" i="6"/>
  <c r="JP49" i="6" s="1"/>
  <c r="CS49" i="6"/>
  <c r="CP49" i="6"/>
  <c r="CO49" i="6"/>
  <c r="JN49" i="6" s="1"/>
  <c r="CI49" i="6"/>
  <c r="JH49" i="6" s="1"/>
  <c r="CG49" i="6"/>
  <c r="JF49" i="6" s="1"/>
  <c r="CF49" i="6"/>
  <c r="JD49" i="6" s="1"/>
  <c r="CC49" i="6"/>
  <c r="IZ49" i="6" s="1"/>
  <c r="CA49" i="6"/>
  <c r="IX49" i="6" s="1"/>
  <c r="BZ49" i="6"/>
  <c r="IV49" i="6" s="1"/>
  <c r="BW49" i="6"/>
  <c r="IR49" i="6" s="1"/>
  <c r="BU49" i="6"/>
  <c r="BT49" i="6"/>
  <c r="BQ49" i="6"/>
  <c r="IN49" i="6" s="1"/>
  <c r="BP49" i="6"/>
  <c r="IP49" i="6" s="1"/>
  <c r="BL49" i="6"/>
  <c r="IJ49" i="6" s="1"/>
  <c r="BJ49" i="6"/>
  <c r="BI49" i="6"/>
  <c r="IF49" i="6" s="1"/>
  <c r="BF49" i="6"/>
  <c r="BG49" i="6" s="1"/>
  <c r="BC49" i="6"/>
  <c r="AY49" i="6"/>
  <c r="IB49" i="6" s="1"/>
  <c r="AW49" i="6"/>
  <c r="AV49" i="6"/>
  <c r="AT49" i="6"/>
  <c r="AR49" i="6"/>
  <c r="AQ49" i="6"/>
  <c r="AM49" i="6"/>
  <c r="HT49" i="6" s="1"/>
  <c r="AK49" i="6"/>
  <c r="AJ49" i="6"/>
  <c r="AG49" i="6"/>
  <c r="HP49" i="6" s="1"/>
  <c r="AF49" i="6"/>
  <c r="K49" i="6"/>
  <c r="L49" i="6" s="1"/>
  <c r="E49" i="6"/>
  <c r="D49" i="6"/>
  <c r="NX48" i="6"/>
  <c r="NV48" i="6"/>
  <c r="NK48" i="6"/>
  <c r="NJ48" i="6"/>
  <c r="NI48" i="6"/>
  <c r="NH48" i="6"/>
  <c r="NF48" i="6"/>
  <c r="ND48" i="6"/>
  <c r="NC48" i="6"/>
  <c r="NA48" i="6"/>
  <c r="MZ48" i="6"/>
  <c r="MY48" i="6"/>
  <c r="MW48" i="6"/>
  <c r="MV48" i="6"/>
  <c r="MO48" i="6"/>
  <c r="NZ49" i="6" s="1"/>
  <c r="GH48" i="6"/>
  <c r="GE48" i="6"/>
  <c r="GD48" i="6"/>
  <c r="GC48" i="6"/>
  <c r="GB48" i="6"/>
  <c r="GA48" i="6"/>
  <c r="FZ48" i="6"/>
  <c r="FY48" i="6"/>
  <c r="FX48" i="6"/>
  <c r="FU48" i="6"/>
  <c r="FS48" i="6"/>
  <c r="MJ48" i="6" s="1"/>
  <c r="FQ48" i="6"/>
  <c r="MF48" i="6" s="1"/>
  <c r="FP48" i="6"/>
  <c r="MH48" i="6" s="1"/>
  <c r="FM48" i="6"/>
  <c r="MB48" i="6" s="1"/>
  <c r="FK48" i="6"/>
  <c r="LX48" i="6" s="1"/>
  <c r="FJ48" i="6"/>
  <c r="LZ48" i="6" s="1"/>
  <c r="FG48" i="6"/>
  <c r="LT48" i="6" s="1"/>
  <c r="FE48" i="6"/>
  <c r="LP48" i="6" s="1"/>
  <c r="FD48" i="6"/>
  <c r="LR48" i="6" s="1"/>
  <c r="FA48" i="6"/>
  <c r="LL48" i="6" s="1"/>
  <c r="EY48" i="6"/>
  <c r="EX48" i="6"/>
  <c r="EU48" i="6"/>
  <c r="LH48" i="6" s="1"/>
  <c r="ET48" i="6"/>
  <c r="LJ48" i="6" s="1"/>
  <c r="EO48" i="6"/>
  <c r="EP48" i="6" s="1"/>
  <c r="LD48" i="6" s="1"/>
  <c r="EN48" i="6"/>
  <c r="EM48" i="6"/>
  <c r="EK48" i="6"/>
  <c r="KZ48" i="6" s="1"/>
  <c r="EJ48" i="6"/>
  <c r="LB48" i="6" s="1"/>
  <c r="EE48" i="6"/>
  <c r="KV48" i="6" s="1"/>
  <c r="EC48" i="6"/>
  <c r="EB48" i="6"/>
  <c r="DW48" i="6"/>
  <c r="KR48" i="6" s="1"/>
  <c r="DV48" i="6"/>
  <c r="KT48" i="6" s="1"/>
  <c r="DR48" i="6"/>
  <c r="KN48" i="6" s="1"/>
  <c r="DP48" i="6"/>
  <c r="DO48" i="6"/>
  <c r="DM48" i="6"/>
  <c r="KJ48" i="6" s="1"/>
  <c r="DL48" i="6"/>
  <c r="KL48" i="6" s="1"/>
  <c r="DG48" i="6"/>
  <c r="KF48" i="6" s="1"/>
  <c r="DE48" i="6"/>
  <c r="KB48" i="6" s="1"/>
  <c r="DD48" i="6"/>
  <c r="KD48" i="6" s="1"/>
  <c r="DA48" i="6"/>
  <c r="JX48" i="6" s="1"/>
  <c r="CY48" i="6"/>
  <c r="JT48" i="6" s="1"/>
  <c r="CX48" i="6"/>
  <c r="JV48" i="6" s="1"/>
  <c r="CU48" i="6"/>
  <c r="JP48" i="6" s="1"/>
  <c r="CS48" i="6"/>
  <c r="CP48" i="6"/>
  <c r="CO48" i="6"/>
  <c r="JN48" i="6" s="1"/>
  <c r="CI48" i="6"/>
  <c r="JH48" i="6" s="1"/>
  <c r="CG48" i="6"/>
  <c r="JF48" i="6" s="1"/>
  <c r="CF48" i="6"/>
  <c r="JD48" i="6" s="1"/>
  <c r="CC48" i="6"/>
  <c r="IZ48" i="6" s="1"/>
  <c r="CA48" i="6"/>
  <c r="IX48" i="6" s="1"/>
  <c r="BZ48" i="6"/>
  <c r="IV48" i="6" s="1"/>
  <c r="BW48" i="6"/>
  <c r="IR48" i="6" s="1"/>
  <c r="BU48" i="6"/>
  <c r="BT48" i="6"/>
  <c r="BQ48" i="6"/>
  <c r="IN48" i="6" s="1"/>
  <c r="BP48" i="6"/>
  <c r="IP48" i="6" s="1"/>
  <c r="BL48" i="6"/>
  <c r="IJ48" i="6" s="1"/>
  <c r="BJ48" i="6"/>
  <c r="BI48" i="6"/>
  <c r="IF48" i="6" s="1"/>
  <c r="BF48" i="6"/>
  <c r="BG48" i="6" s="1"/>
  <c r="BC48" i="6"/>
  <c r="AY48" i="6"/>
  <c r="IB48" i="6" s="1"/>
  <c r="AW48" i="6"/>
  <c r="AV48" i="6"/>
  <c r="AT48" i="6"/>
  <c r="AR48" i="6"/>
  <c r="AQ48" i="6"/>
  <c r="AM48" i="6"/>
  <c r="HT48" i="6" s="1"/>
  <c r="AK48" i="6"/>
  <c r="AJ48" i="6"/>
  <c r="AG48" i="6"/>
  <c r="HP48" i="6" s="1"/>
  <c r="AF48" i="6"/>
  <c r="K48" i="6"/>
  <c r="L48" i="6" s="1"/>
  <c r="MQ48" i="6" s="1"/>
  <c r="OB49" i="6" s="1"/>
  <c r="E48" i="6"/>
  <c r="D48" i="6"/>
  <c r="NX47" i="6"/>
  <c r="NV47" i="6"/>
  <c r="NK47" i="6"/>
  <c r="NJ47" i="6"/>
  <c r="NI47" i="6"/>
  <c r="NH47" i="6"/>
  <c r="NF47" i="6"/>
  <c r="ND47" i="6"/>
  <c r="NC47" i="6"/>
  <c r="NA47" i="6"/>
  <c r="MZ47" i="6"/>
  <c r="MY47" i="6"/>
  <c r="MW47" i="6"/>
  <c r="MV47" i="6"/>
  <c r="MO47" i="6"/>
  <c r="NZ48" i="6" s="1"/>
  <c r="GH47" i="6"/>
  <c r="GE47" i="6"/>
  <c r="GD47" i="6"/>
  <c r="GC47" i="6"/>
  <c r="GB47" i="6"/>
  <c r="GA47" i="6"/>
  <c r="FZ47" i="6"/>
  <c r="FY47" i="6"/>
  <c r="FX47" i="6"/>
  <c r="FU47" i="6"/>
  <c r="FS47" i="6"/>
  <c r="MJ47" i="6" s="1"/>
  <c r="FQ47" i="6"/>
  <c r="MF47" i="6" s="1"/>
  <c r="FP47" i="6"/>
  <c r="MH47" i="6" s="1"/>
  <c r="FM47" i="6"/>
  <c r="MB47" i="6" s="1"/>
  <c r="FK47" i="6"/>
  <c r="LX47" i="6" s="1"/>
  <c r="FJ47" i="6"/>
  <c r="LZ47" i="6" s="1"/>
  <c r="FG47" i="6"/>
  <c r="LT47" i="6" s="1"/>
  <c r="FE47" i="6"/>
  <c r="LP47" i="6" s="1"/>
  <c r="FD47" i="6"/>
  <c r="LR47" i="6" s="1"/>
  <c r="FA47" i="6"/>
  <c r="LL47" i="6" s="1"/>
  <c r="EY47" i="6"/>
  <c r="EX47" i="6"/>
  <c r="EU47" i="6"/>
  <c r="LH47" i="6" s="1"/>
  <c r="ET47" i="6"/>
  <c r="LJ47" i="6" s="1"/>
  <c r="EO47" i="6"/>
  <c r="EP47" i="6" s="1"/>
  <c r="LD47" i="6" s="1"/>
  <c r="EN47" i="6"/>
  <c r="EM47" i="6"/>
  <c r="EK47" i="6"/>
  <c r="KZ47" i="6" s="1"/>
  <c r="EJ47" i="6"/>
  <c r="LB47" i="6" s="1"/>
  <c r="EE47" i="6"/>
  <c r="KV47" i="6" s="1"/>
  <c r="EC47" i="6"/>
  <c r="EB47" i="6"/>
  <c r="DW47" i="6"/>
  <c r="KR47" i="6" s="1"/>
  <c r="DV47" i="6"/>
  <c r="KT47" i="6" s="1"/>
  <c r="DR47" i="6"/>
  <c r="KN47" i="6" s="1"/>
  <c r="DP47" i="6"/>
  <c r="DO47" i="6"/>
  <c r="DM47" i="6"/>
  <c r="KJ47" i="6" s="1"/>
  <c r="DL47" i="6"/>
  <c r="KL47" i="6" s="1"/>
  <c r="DG47" i="6"/>
  <c r="KF47" i="6" s="1"/>
  <c r="DE47" i="6"/>
  <c r="KB47" i="6" s="1"/>
  <c r="DD47" i="6"/>
  <c r="KD47" i="6" s="1"/>
  <c r="DA47" i="6"/>
  <c r="JX47" i="6" s="1"/>
  <c r="CY47" i="6"/>
  <c r="JT47" i="6" s="1"/>
  <c r="CX47" i="6"/>
  <c r="JV47" i="6" s="1"/>
  <c r="CU47" i="6"/>
  <c r="JP47" i="6" s="1"/>
  <c r="CS47" i="6"/>
  <c r="CP47" i="6"/>
  <c r="CO47" i="6"/>
  <c r="JN47" i="6" s="1"/>
  <c r="CI47" i="6"/>
  <c r="JH47" i="6" s="1"/>
  <c r="CG47" i="6"/>
  <c r="JF47" i="6" s="1"/>
  <c r="CF47" i="6"/>
  <c r="JD47" i="6" s="1"/>
  <c r="CC47" i="6"/>
  <c r="IZ47" i="6" s="1"/>
  <c r="CA47" i="6"/>
  <c r="IX47" i="6" s="1"/>
  <c r="BZ47" i="6"/>
  <c r="IV47" i="6" s="1"/>
  <c r="BW47" i="6"/>
  <c r="IR47" i="6" s="1"/>
  <c r="BU47" i="6"/>
  <c r="BT47" i="6"/>
  <c r="BQ47" i="6"/>
  <c r="IN47" i="6" s="1"/>
  <c r="BP47" i="6"/>
  <c r="IP47" i="6" s="1"/>
  <c r="BL47" i="6"/>
  <c r="IJ47" i="6" s="1"/>
  <c r="BJ47" i="6"/>
  <c r="BI47" i="6"/>
  <c r="IF47" i="6" s="1"/>
  <c r="BF47" i="6"/>
  <c r="BG47" i="6" s="1"/>
  <c r="BC47" i="6"/>
  <c r="AY47" i="6"/>
  <c r="IB47" i="6" s="1"/>
  <c r="AW47" i="6"/>
  <c r="AV47" i="6"/>
  <c r="AT47" i="6"/>
  <c r="AR47" i="6"/>
  <c r="AQ47" i="6"/>
  <c r="AM47" i="6"/>
  <c r="HT47" i="6" s="1"/>
  <c r="AK47" i="6"/>
  <c r="AJ47" i="6"/>
  <c r="AG47" i="6"/>
  <c r="HP47" i="6" s="1"/>
  <c r="AF47" i="6"/>
  <c r="K47" i="6"/>
  <c r="L47" i="6" s="1"/>
  <c r="MQ47" i="6" s="1"/>
  <c r="OB48" i="6" s="1"/>
  <c r="E47" i="6"/>
  <c r="D47" i="6"/>
  <c r="NX46" i="6"/>
  <c r="NV46" i="6"/>
  <c r="NK46" i="6"/>
  <c r="NJ46" i="6"/>
  <c r="NI46" i="6"/>
  <c r="NH46" i="6"/>
  <c r="NF46" i="6"/>
  <c r="ND46" i="6"/>
  <c r="NC46" i="6"/>
  <c r="NA46" i="6"/>
  <c r="MZ46" i="6"/>
  <c r="MY46" i="6"/>
  <c r="MW46" i="6"/>
  <c r="MV46" i="6"/>
  <c r="MO46" i="6"/>
  <c r="NZ47" i="6" s="1"/>
  <c r="GH46" i="6"/>
  <c r="GE46" i="6"/>
  <c r="GD46" i="6"/>
  <c r="GC46" i="6"/>
  <c r="GB46" i="6"/>
  <c r="GA46" i="6"/>
  <c r="FZ46" i="6"/>
  <c r="FY46" i="6"/>
  <c r="FX46" i="6"/>
  <c r="FU46" i="6"/>
  <c r="FS46" i="6"/>
  <c r="MJ46" i="6" s="1"/>
  <c r="FQ46" i="6"/>
  <c r="MF46" i="6" s="1"/>
  <c r="FP46" i="6"/>
  <c r="MH46" i="6" s="1"/>
  <c r="FM46" i="6"/>
  <c r="MB46" i="6" s="1"/>
  <c r="FK46" i="6"/>
  <c r="LX46" i="6" s="1"/>
  <c r="FJ46" i="6"/>
  <c r="LZ46" i="6" s="1"/>
  <c r="FG46" i="6"/>
  <c r="LT46" i="6" s="1"/>
  <c r="FE46" i="6"/>
  <c r="LP46" i="6" s="1"/>
  <c r="FD46" i="6"/>
  <c r="LR46" i="6" s="1"/>
  <c r="FA46" i="6"/>
  <c r="LL46" i="6" s="1"/>
  <c r="EY46" i="6"/>
  <c r="EX46" i="6"/>
  <c r="EU46" i="6"/>
  <c r="LH46" i="6" s="1"/>
  <c r="ET46" i="6"/>
  <c r="LJ46" i="6" s="1"/>
  <c r="EO46" i="6"/>
  <c r="EP46" i="6" s="1"/>
  <c r="LD46" i="6" s="1"/>
  <c r="EN46" i="6"/>
  <c r="EM46" i="6"/>
  <c r="EK46" i="6"/>
  <c r="KZ46" i="6" s="1"/>
  <c r="EJ46" i="6"/>
  <c r="LB46" i="6" s="1"/>
  <c r="EE46" i="6"/>
  <c r="KV46" i="6" s="1"/>
  <c r="EC46" i="6"/>
  <c r="EB46" i="6"/>
  <c r="DW46" i="6"/>
  <c r="KR46" i="6" s="1"/>
  <c r="DV46" i="6"/>
  <c r="KT46" i="6" s="1"/>
  <c r="DR46" i="6"/>
  <c r="KN46" i="6" s="1"/>
  <c r="DP46" i="6"/>
  <c r="DO46" i="6"/>
  <c r="DM46" i="6"/>
  <c r="KJ46" i="6" s="1"/>
  <c r="DL46" i="6"/>
  <c r="KL46" i="6" s="1"/>
  <c r="DG46" i="6"/>
  <c r="KF46" i="6" s="1"/>
  <c r="DE46" i="6"/>
  <c r="KB46" i="6" s="1"/>
  <c r="DD46" i="6"/>
  <c r="KD46" i="6" s="1"/>
  <c r="DA46" i="6"/>
  <c r="JX46" i="6" s="1"/>
  <c r="CY46" i="6"/>
  <c r="JT46" i="6" s="1"/>
  <c r="CX46" i="6"/>
  <c r="JV46" i="6" s="1"/>
  <c r="CU46" i="6"/>
  <c r="JP46" i="6" s="1"/>
  <c r="CS46" i="6"/>
  <c r="CP46" i="6"/>
  <c r="CO46" i="6"/>
  <c r="JN46" i="6" s="1"/>
  <c r="CI46" i="6"/>
  <c r="JH46" i="6" s="1"/>
  <c r="CG46" i="6"/>
  <c r="JF46" i="6" s="1"/>
  <c r="CF46" i="6"/>
  <c r="JD46" i="6" s="1"/>
  <c r="CC46" i="6"/>
  <c r="IZ46" i="6" s="1"/>
  <c r="CA46" i="6"/>
  <c r="IX46" i="6" s="1"/>
  <c r="BZ46" i="6"/>
  <c r="IV46" i="6" s="1"/>
  <c r="BW46" i="6"/>
  <c r="IR46" i="6" s="1"/>
  <c r="BU46" i="6"/>
  <c r="BT46" i="6"/>
  <c r="BQ46" i="6"/>
  <c r="IN46" i="6" s="1"/>
  <c r="BP46" i="6"/>
  <c r="IP46" i="6" s="1"/>
  <c r="BL46" i="6"/>
  <c r="IJ46" i="6" s="1"/>
  <c r="BJ46" i="6"/>
  <c r="BI46" i="6"/>
  <c r="IF46" i="6" s="1"/>
  <c r="BF46" i="6"/>
  <c r="BG46" i="6" s="1"/>
  <c r="BC46" i="6"/>
  <c r="AY46" i="6"/>
  <c r="IB46" i="6" s="1"/>
  <c r="AW46" i="6"/>
  <c r="AV46" i="6"/>
  <c r="AT46" i="6"/>
  <c r="AR46" i="6"/>
  <c r="AQ46" i="6"/>
  <c r="AM46" i="6"/>
  <c r="HT46" i="6" s="1"/>
  <c r="AK46" i="6"/>
  <c r="AJ46" i="6"/>
  <c r="AG46" i="6"/>
  <c r="HP46" i="6" s="1"/>
  <c r="AF46" i="6"/>
  <c r="K46" i="6"/>
  <c r="L46" i="6" s="1"/>
  <c r="MQ46" i="6" s="1"/>
  <c r="OB47" i="6" s="1"/>
  <c r="E46" i="6"/>
  <c r="D46" i="6"/>
  <c r="NX45" i="6"/>
  <c r="NV45" i="6"/>
  <c r="NK45" i="6"/>
  <c r="NJ45" i="6"/>
  <c r="NI45" i="6"/>
  <c r="NH45" i="6"/>
  <c r="NF45" i="6"/>
  <c r="ND45" i="6"/>
  <c r="NC45" i="6"/>
  <c r="NA45" i="6"/>
  <c r="MZ45" i="6"/>
  <c r="MY45" i="6"/>
  <c r="MW45" i="6"/>
  <c r="MV45" i="6"/>
  <c r="MO45" i="6"/>
  <c r="NZ46" i="6" s="1"/>
  <c r="GH45" i="6"/>
  <c r="GE45" i="6"/>
  <c r="GD45" i="6"/>
  <c r="GC45" i="6"/>
  <c r="GB45" i="6"/>
  <c r="GA45" i="6"/>
  <c r="FZ45" i="6"/>
  <c r="FY45" i="6"/>
  <c r="FX45" i="6"/>
  <c r="FU45" i="6"/>
  <c r="FS45" i="6"/>
  <c r="MJ45" i="6" s="1"/>
  <c r="FQ45" i="6"/>
  <c r="MF45" i="6" s="1"/>
  <c r="FP45" i="6"/>
  <c r="MH45" i="6" s="1"/>
  <c r="FM45" i="6"/>
  <c r="MB45" i="6" s="1"/>
  <c r="FK45" i="6"/>
  <c r="LX45" i="6" s="1"/>
  <c r="FJ45" i="6"/>
  <c r="LZ45" i="6" s="1"/>
  <c r="FG45" i="6"/>
  <c r="LT45" i="6" s="1"/>
  <c r="FE45" i="6"/>
  <c r="LP45" i="6" s="1"/>
  <c r="FD45" i="6"/>
  <c r="LR45" i="6" s="1"/>
  <c r="FA45" i="6"/>
  <c r="LL45" i="6" s="1"/>
  <c r="EY45" i="6"/>
  <c r="EX45" i="6"/>
  <c r="EU45" i="6"/>
  <c r="LH45" i="6" s="1"/>
  <c r="ET45" i="6"/>
  <c r="LJ45" i="6" s="1"/>
  <c r="EO45" i="6"/>
  <c r="EP45" i="6" s="1"/>
  <c r="LD45" i="6" s="1"/>
  <c r="EN45" i="6"/>
  <c r="EM45" i="6"/>
  <c r="EK45" i="6"/>
  <c r="KZ45" i="6" s="1"/>
  <c r="EJ45" i="6"/>
  <c r="LB45" i="6" s="1"/>
  <c r="EE45" i="6"/>
  <c r="KV45" i="6" s="1"/>
  <c r="EC45" i="6"/>
  <c r="EB45" i="6"/>
  <c r="DW45" i="6"/>
  <c r="KR45" i="6" s="1"/>
  <c r="DV45" i="6"/>
  <c r="KT45" i="6" s="1"/>
  <c r="DR45" i="6"/>
  <c r="KN45" i="6" s="1"/>
  <c r="DP45" i="6"/>
  <c r="DO45" i="6"/>
  <c r="DM45" i="6"/>
  <c r="KJ45" i="6" s="1"/>
  <c r="DL45" i="6"/>
  <c r="KL45" i="6" s="1"/>
  <c r="DG45" i="6"/>
  <c r="KF45" i="6" s="1"/>
  <c r="DE45" i="6"/>
  <c r="KB45" i="6" s="1"/>
  <c r="DD45" i="6"/>
  <c r="KD45" i="6" s="1"/>
  <c r="DA45" i="6"/>
  <c r="JX45" i="6" s="1"/>
  <c r="CY45" i="6"/>
  <c r="JT45" i="6" s="1"/>
  <c r="CX45" i="6"/>
  <c r="JV45" i="6" s="1"/>
  <c r="CU45" i="6"/>
  <c r="JP45" i="6" s="1"/>
  <c r="CS45" i="6"/>
  <c r="CP45" i="6"/>
  <c r="CO45" i="6"/>
  <c r="JN45" i="6" s="1"/>
  <c r="CI45" i="6"/>
  <c r="JH45" i="6" s="1"/>
  <c r="CG45" i="6"/>
  <c r="JF45" i="6" s="1"/>
  <c r="CF45" i="6"/>
  <c r="JD45" i="6" s="1"/>
  <c r="CC45" i="6"/>
  <c r="IZ45" i="6" s="1"/>
  <c r="CA45" i="6"/>
  <c r="IX45" i="6" s="1"/>
  <c r="BZ45" i="6"/>
  <c r="IV45" i="6" s="1"/>
  <c r="BW45" i="6"/>
  <c r="IR45" i="6" s="1"/>
  <c r="BU45" i="6"/>
  <c r="BT45" i="6"/>
  <c r="BQ45" i="6"/>
  <c r="IN45" i="6" s="1"/>
  <c r="BP45" i="6"/>
  <c r="IP45" i="6" s="1"/>
  <c r="BL45" i="6"/>
  <c r="IJ45" i="6" s="1"/>
  <c r="BJ45" i="6"/>
  <c r="BI45" i="6"/>
  <c r="IF45" i="6" s="1"/>
  <c r="BF45" i="6"/>
  <c r="BG45" i="6" s="1"/>
  <c r="BC45" i="6"/>
  <c r="AY45" i="6"/>
  <c r="IB45" i="6" s="1"/>
  <c r="AW45" i="6"/>
  <c r="AV45" i="6"/>
  <c r="AT45" i="6"/>
  <c r="AR45" i="6"/>
  <c r="AQ45" i="6"/>
  <c r="AM45" i="6"/>
  <c r="HT45" i="6" s="1"/>
  <c r="AK45" i="6"/>
  <c r="AJ45" i="6"/>
  <c r="AG45" i="6"/>
  <c r="HP45" i="6" s="1"/>
  <c r="AF45" i="6"/>
  <c r="K45" i="6"/>
  <c r="L45" i="6" s="1"/>
  <c r="MQ45" i="6" s="1"/>
  <c r="OB46" i="6" s="1"/>
  <c r="E45" i="6"/>
  <c r="D45" i="6"/>
  <c r="NX44" i="6"/>
  <c r="NV44" i="6"/>
  <c r="NK44" i="6"/>
  <c r="NJ44" i="6"/>
  <c r="NI44" i="6"/>
  <c r="NH44" i="6"/>
  <c r="NF44" i="6"/>
  <c r="ND44" i="6"/>
  <c r="NC44" i="6"/>
  <c r="NA44" i="6"/>
  <c r="MZ44" i="6"/>
  <c r="MY44" i="6"/>
  <c r="MW44" i="6"/>
  <c r="MV44" i="6"/>
  <c r="MO44" i="6"/>
  <c r="NZ45" i="6" s="1"/>
  <c r="GH44" i="6"/>
  <c r="GE44" i="6"/>
  <c r="GD44" i="6"/>
  <c r="GC44" i="6"/>
  <c r="GB44" i="6"/>
  <c r="GA44" i="6"/>
  <c r="FZ44" i="6"/>
  <c r="FY44" i="6"/>
  <c r="FX44" i="6"/>
  <c r="FU44" i="6"/>
  <c r="FS44" i="6"/>
  <c r="MJ44" i="6" s="1"/>
  <c r="FQ44" i="6"/>
  <c r="MF44" i="6" s="1"/>
  <c r="FP44" i="6"/>
  <c r="MH44" i="6" s="1"/>
  <c r="FM44" i="6"/>
  <c r="MB44" i="6" s="1"/>
  <c r="FK44" i="6"/>
  <c r="LX44" i="6" s="1"/>
  <c r="FJ44" i="6"/>
  <c r="LZ44" i="6" s="1"/>
  <c r="FG44" i="6"/>
  <c r="LT44" i="6" s="1"/>
  <c r="FE44" i="6"/>
  <c r="LP44" i="6" s="1"/>
  <c r="FD44" i="6"/>
  <c r="LR44" i="6" s="1"/>
  <c r="FA44" i="6"/>
  <c r="LL44" i="6" s="1"/>
  <c r="EY44" i="6"/>
  <c r="EX44" i="6"/>
  <c r="EU44" i="6"/>
  <c r="LH44" i="6" s="1"/>
  <c r="ET44" i="6"/>
  <c r="LJ44" i="6" s="1"/>
  <c r="EO44" i="6"/>
  <c r="EP44" i="6" s="1"/>
  <c r="LD44" i="6" s="1"/>
  <c r="EN44" i="6"/>
  <c r="EM44" i="6"/>
  <c r="EK44" i="6"/>
  <c r="KZ44" i="6" s="1"/>
  <c r="EJ44" i="6"/>
  <c r="LB44" i="6" s="1"/>
  <c r="EE44" i="6"/>
  <c r="KV44" i="6" s="1"/>
  <c r="EC44" i="6"/>
  <c r="EB44" i="6"/>
  <c r="DW44" i="6"/>
  <c r="KR44" i="6" s="1"/>
  <c r="DV44" i="6"/>
  <c r="KT44" i="6" s="1"/>
  <c r="DR44" i="6"/>
  <c r="KN44" i="6" s="1"/>
  <c r="DP44" i="6"/>
  <c r="DO44" i="6"/>
  <c r="DM44" i="6"/>
  <c r="KJ44" i="6" s="1"/>
  <c r="DL44" i="6"/>
  <c r="KL44" i="6" s="1"/>
  <c r="DG44" i="6"/>
  <c r="KF44" i="6" s="1"/>
  <c r="DE44" i="6"/>
  <c r="KB44" i="6" s="1"/>
  <c r="DD44" i="6"/>
  <c r="KD44" i="6" s="1"/>
  <c r="DA44" i="6"/>
  <c r="JX44" i="6" s="1"/>
  <c r="CY44" i="6"/>
  <c r="JT44" i="6" s="1"/>
  <c r="CX44" i="6"/>
  <c r="JV44" i="6" s="1"/>
  <c r="CU44" i="6"/>
  <c r="JP44" i="6" s="1"/>
  <c r="CS44" i="6"/>
  <c r="CP44" i="6"/>
  <c r="CO44" i="6"/>
  <c r="JN44" i="6" s="1"/>
  <c r="CI44" i="6"/>
  <c r="JH44" i="6" s="1"/>
  <c r="CG44" i="6"/>
  <c r="JF44" i="6" s="1"/>
  <c r="CF44" i="6"/>
  <c r="JD44" i="6" s="1"/>
  <c r="CC44" i="6"/>
  <c r="IZ44" i="6" s="1"/>
  <c r="CA44" i="6"/>
  <c r="IX44" i="6" s="1"/>
  <c r="BZ44" i="6"/>
  <c r="IV44" i="6" s="1"/>
  <c r="BW44" i="6"/>
  <c r="IR44" i="6" s="1"/>
  <c r="BU44" i="6"/>
  <c r="BT44" i="6"/>
  <c r="BQ44" i="6"/>
  <c r="IN44" i="6" s="1"/>
  <c r="BP44" i="6"/>
  <c r="IP44" i="6" s="1"/>
  <c r="BL44" i="6"/>
  <c r="IJ44" i="6" s="1"/>
  <c r="BJ44" i="6"/>
  <c r="BI44" i="6"/>
  <c r="IF44" i="6" s="1"/>
  <c r="BF44" i="6"/>
  <c r="BG44" i="6" s="1"/>
  <c r="BC44" i="6"/>
  <c r="AY44" i="6"/>
  <c r="IB44" i="6" s="1"/>
  <c r="AW44" i="6"/>
  <c r="AV44" i="6"/>
  <c r="AT44" i="6"/>
  <c r="AR44" i="6"/>
  <c r="AQ44" i="6"/>
  <c r="AM44" i="6"/>
  <c r="HT44" i="6" s="1"/>
  <c r="AK44" i="6"/>
  <c r="AJ44" i="6"/>
  <c r="AG44" i="6"/>
  <c r="HP44" i="6" s="1"/>
  <c r="AF44" i="6"/>
  <c r="K44" i="6"/>
  <c r="L44" i="6" s="1"/>
  <c r="MQ44" i="6" s="1"/>
  <c r="OB45" i="6" s="1"/>
  <c r="E44" i="6"/>
  <c r="D44" i="6"/>
  <c r="NX43" i="6"/>
  <c r="NV43" i="6"/>
  <c r="NK43" i="6"/>
  <c r="NJ43" i="6"/>
  <c r="NI43" i="6"/>
  <c r="NH43" i="6"/>
  <c r="NF43" i="6"/>
  <c r="ND43" i="6"/>
  <c r="NC43" i="6"/>
  <c r="NA43" i="6"/>
  <c r="MZ43" i="6"/>
  <c r="MY43" i="6"/>
  <c r="MW43" i="6"/>
  <c r="MV43" i="6"/>
  <c r="MO43" i="6"/>
  <c r="NZ44" i="6" s="1"/>
  <c r="GH43" i="6"/>
  <c r="GE43" i="6"/>
  <c r="GD43" i="6"/>
  <c r="GC43" i="6"/>
  <c r="GB43" i="6"/>
  <c r="GA43" i="6"/>
  <c r="FZ43" i="6"/>
  <c r="FY43" i="6"/>
  <c r="FX43" i="6"/>
  <c r="FU43" i="6"/>
  <c r="FS43" i="6"/>
  <c r="MJ43" i="6" s="1"/>
  <c r="FQ43" i="6"/>
  <c r="MF43" i="6" s="1"/>
  <c r="FP43" i="6"/>
  <c r="MH43" i="6" s="1"/>
  <c r="FM43" i="6"/>
  <c r="MB43" i="6" s="1"/>
  <c r="FK43" i="6"/>
  <c r="LX43" i="6" s="1"/>
  <c r="FJ43" i="6"/>
  <c r="LZ43" i="6" s="1"/>
  <c r="FG43" i="6"/>
  <c r="LT43" i="6" s="1"/>
  <c r="FE43" i="6"/>
  <c r="LP43" i="6" s="1"/>
  <c r="FD43" i="6"/>
  <c r="LR43" i="6" s="1"/>
  <c r="FA43" i="6"/>
  <c r="LL43" i="6" s="1"/>
  <c r="EY43" i="6"/>
  <c r="EX43" i="6"/>
  <c r="EU43" i="6"/>
  <c r="LH43" i="6" s="1"/>
  <c r="ET43" i="6"/>
  <c r="LJ43" i="6" s="1"/>
  <c r="EO43" i="6"/>
  <c r="EP43" i="6" s="1"/>
  <c r="LD43" i="6" s="1"/>
  <c r="EN43" i="6"/>
  <c r="EM43" i="6"/>
  <c r="EK43" i="6"/>
  <c r="KZ43" i="6" s="1"/>
  <c r="EJ43" i="6"/>
  <c r="LB43" i="6" s="1"/>
  <c r="EE43" i="6"/>
  <c r="KV43" i="6" s="1"/>
  <c r="EC43" i="6"/>
  <c r="EB43" i="6"/>
  <c r="DW43" i="6"/>
  <c r="KR43" i="6" s="1"/>
  <c r="DV43" i="6"/>
  <c r="KT43" i="6" s="1"/>
  <c r="DR43" i="6"/>
  <c r="KN43" i="6" s="1"/>
  <c r="DP43" i="6"/>
  <c r="DO43" i="6"/>
  <c r="DM43" i="6"/>
  <c r="KJ43" i="6" s="1"/>
  <c r="DL43" i="6"/>
  <c r="KL43" i="6" s="1"/>
  <c r="DG43" i="6"/>
  <c r="KF43" i="6" s="1"/>
  <c r="DE43" i="6"/>
  <c r="KB43" i="6" s="1"/>
  <c r="DD43" i="6"/>
  <c r="KD43" i="6" s="1"/>
  <c r="DA43" i="6"/>
  <c r="JX43" i="6" s="1"/>
  <c r="CY43" i="6"/>
  <c r="JT43" i="6" s="1"/>
  <c r="CX43" i="6"/>
  <c r="JV43" i="6" s="1"/>
  <c r="CU43" i="6"/>
  <c r="JP43" i="6" s="1"/>
  <c r="CS43" i="6"/>
  <c r="CP43" i="6"/>
  <c r="CO43" i="6"/>
  <c r="JN43" i="6" s="1"/>
  <c r="CI43" i="6"/>
  <c r="JH43" i="6" s="1"/>
  <c r="CG43" i="6"/>
  <c r="JF43" i="6" s="1"/>
  <c r="CF43" i="6"/>
  <c r="JD43" i="6" s="1"/>
  <c r="CC43" i="6"/>
  <c r="IZ43" i="6" s="1"/>
  <c r="CA43" i="6"/>
  <c r="IX43" i="6" s="1"/>
  <c r="BZ43" i="6"/>
  <c r="IV43" i="6" s="1"/>
  <c r="BW43" i="6"/>
  <c r="IR43" i="6" s="1"/>
  <c r="BU43" i="6"/>
  <c r="BT43" i="6"/>
  <c r="BQ43" i="6"/>
  <c r="IN43" i="6" s="1"/>
  <c r="BP43" i="6"/>
  <c r="BL43" i="6"/>
  <c r="IJ43" i="6" s="1"/>
  <c r="BJ43" i="6"/>
  <c r="BI43" i="6"/>
  <c r="IF43" i="6" s="1"/>
  <c r="BF43" i="6"/>
  <c r="BG43" i="6" s="1"/>
  <c r="BC43" i="6"/>
  <c r="AY43" i="6"/>
  <c r="IB43" i="6" s="1"/>
  <c r="AW43" i="6"/>
  <c r="AV43" i="6"/>
  <c r="AT43" i="6"/>
  <c r="AR43" i="6"/>
  <c r="AQ43" i="6"/>
  <c r="AM43" i="6"/>
  <c r="HT43" i="6" s="1"/>
  <c r="AK43" i="6"/>
  <c r="AJ43" i="6"/>
  <c r="AG43" i="6"/>
  <c r="HP43" i="6" s="1"/>
  <c r="AF43" i="6"/>
  <c r="K43" i="6"/>
  <c r="L43" i="6" s="1"/>
  <c r="MQ43" i="6" s="1"/>
  <c r="OB44" i="6" s="1"/>
  <c r="E43" i="6"/>
  <c r="D43" i="6"/>
  <c r="NX42" i="6"/>
  <c r="NV42" i="6"/>
  <c r="NK42" i="6"/>
  <c r="NJ42" i="6"/>
  <c r="NI42" i="6"/>
  <c r="NH42" i="6"/>
  <c r="NF42" i="6"/>
  <c r="ND42" i="6"/>
  <c r="NC42" i="6"/>
  <c r="NA42" i="6"/>
  <c r="MZ42" i="6"/>
  <c r="MY42" i="6"/>
  <c r="MW42" i="6"/>
  <c r="MV42" i="6"/>
  <c r="MO42" i="6"/>
  <c r="NZ43" i="6" s="1"/>
  <c r="GH42" i="6"/>
  <c r="GE42" i="6"/>
  <c r="GD42" i="6"/>
  <c r="GC42" i="6"/>
  <c r="GB42" i="6"/>
  <c r="GA42" i="6"/>
  <c r="FZ42" i="6"/>
  <c r="FY42" i="6"/>
  <c r="FX42" i="6"/>
  <c r="FU42" i="6"/>
  <c r="FS42" i="6"/>
  <c r="MJ42" i="6" s="1"/>
  <c r="FQ42" i="6"/>
  <c r="MF42" i="6" s="1"/>
  <c r="FP42" i="6"/>
  <c r="MH42" i="6" s="1"/>
  <c r="FM42" i="6"/>
  <c r="MB42" i="6" s="1"/>
  <c r="FK42" i="6"/>
  <c r="LX42" i="6" s="1"/>
  <c r="FJ42" i="6"/>
  <c r="LZ42" i="6" s="1"/>
  <c r="FG42" i="6"/>
  <c r="LT42" i="6" s="1"/>
  <c r="FE42" i="6"/>
  <c r="LP42" i="6" s="1"/>
  <c r="FD42" i="6"/>
  <c r="LR42" i="6" s="1"/>
  <c r="FA42" i="6"/>
  <c r="LL42" i="6" s="1"/>
  <c r="EY42" i="6"/>
  <c r="EX42" i="6"/>
  <c r="EU42" i="6"/>
  <c r="LH42" i="6" s="1"/>
  <c r="ET42" i="6"/>
  <c r="LJ42" i="6" s="1"/>
  <c r="EO42" i="6"/>
  <c r="EP42" i="6" s="1"/>
  <c r="LD42" i="6" s="1"/>
  <c r="EN42" i="6"/>
  <c r="EM42" i="6"/>
  <c r="EK42" i="6"/>
  <c r="KZ42" i="6" s="1"/>
  <c r="EJ42" i="6"/>
  <c r="LB42" i="6" s="1"/>
  <c r="EE42" i="6"/>
  <c r="KV42" i="6" s="1"/>
  <c r="EC42" i="6"/>
  <c r="EB42" i="6"/>
  <c r="DW42" i="6"/>
  <c r="KR42" i="6" s="1"/>
  <c r="DV42" i="6"/>
  <c r="KT42" i="6" s="1"/>
  <c r="DR42" i="6"/>
  <c r="KN42" i="6" s="1"/>
  <c r="DP42" i="6"/>
  <c r="DO42" i="6"/>
  <c r="DM42" i="6"/>
  <c r="KJ42" i="6" s="1"/>
  <c r="DL42" i="6"/>
  <c r="KL42" i="6" s="1"/>
  <c r="DG42" i="6"/>
  <c r="KF42" i="6" s="1"/>
  <c r="DE42" i="6"/>
  <c r="KB42" i="6" s="1"/>
  <c r="DD42" i="6"/>
  <c r="KD42" i="6" s="1"/>
  <c r="DA42" i="6"/>
  <c r="JX42" i="6" s="1"/>
  <c r="CY42" i="6"/>
  <c r="JT42" i="6" s="1"/>
  <c r="CX42" i="6"/>
  <c r="JV42" i="6" s="1"/>
  <c r="CU42" i="6"/>
  <c r="JP42" i="6" s="1"/>
  <c r="CS42" i="6"/>
  <c r="CP42" i="6"/>
  <c r="CO42" i="6"/>
  <c r="JN42" i="6" s="1"/>
  <c r="CI42" i="6"/>
  <c r="JH42" i="6" s="1"/>
  <c r="CG42" i="6"/>
  <c r="JF42" i="6" s="1"/>
  <c r="CF42" i="6"/>
  <c r="JD42" i="6" s="1"/>
  <c r="CC42" i="6"/>
  <c r="IZ42" i="6" s="1"/>
  <c r="CA42" i="6"/>
  <c r="IX42" i="6" s="1"/>
  <c r="BZ42" i="6"/>
  <c r="IV42" i="6" s="1"/>
  <c r="BW42" i="6"/>
  <c r="IR42" i="6" s="1"/>
  <c r="BU42" i="6"/>
  <c r="BT42" i="6"/>
  <c r="BQ42" i="6"/>
  <c r="IN42" i="6" s="1"/>
  <c r="BP42" i="6"/>
  <c r="IP42" i="6" s="1"/>
  <c r="BL42" i="6"/>
  <c r="IJ42" i="6" s="1"/>
  <c r="BJ42" i="6"/>
  <c r="BI42" i="6"/>
  <c r="IF42" i="6" s="1"/>
  <c r="BF42" i="6"/>
  <c r="BG42" i="6" s="1"/>
  <c r="BC42" i="6"/>
  <c r="AY42" i="6"/>
  <c r="IB42" i="6" s="1"/>
  <c r="AW42" i="6"/>
  <c r="AV42" i="6"/>
  <c r="AT42" i="6"/>
  <c r="AR42" i="6"/>
  <c r="AQ42" i="6"/>
  <c r="AM42" i="6"/>
  <c r="HT42" i="6" s="1"/>
  <c r="AK42" i="6"/>
  <c r="AJ42" i="6"/>
  <c r="AG42" i="6"/>
  <c r="HP42" i="6" s="1"/>
  <c r="AF42" i="6"/>
  <c r="K42" i="6"/>
  <c r="L42" i="6" s="1"/>
  <c r="MQ42" i="6" s="1"/>
  <c r="OB43" i="6" s="1"/>
  <c r="E42" i="6"/>
  <c r="D42" i="6"/>
  <c r="NX41" i="6"/>
  <c r="NV41" i="6"/>
  <c r="NK41" i="6"/>
  <c r="NJ41" i="6"/>
  <c r="NI41" i="6"/>
  <c r="NH41" i="6"/>
  <c r="NF41" i="6"/>
  <c r="ND41" i="6"/>
  <c r="NC41" i="6"/>
  <c r="NA41" i="6"/>
  <c r="MZ41" i="6"/>
  <c r="MY41" i="6"/>
  <c r="MW41" i="6"/>
  <c r="MV41" i="6"/>
  <c r="MO41" i="6"/>
  <c r="NZ42" i="6" s="1"/>
  <c r="GH41" i="6"/>
  <c r="GE41" i="6"/>
  <c r="GD41" i="6"/>
  <c r="GC41" i="6"/>
  <c r="GB41" i="6"/>
  <c r="GA41" i="6"/>
  <c r="FZ41" i="6"/>
  <c r="FY41" i="6"/>
  <c r="FX41" i="6"/>
  <c r="FU41" i="6"/>
  <c r="FS41" i="6"/>
  <c r="MJ41" i="6" s="1"/>
  <c r="FQ41" i="6"/>
  <c r="MF41" i="6" s="1"/>
  <c r="FP41" i="6"/>
  <c r="MH41" i="6" s="1"/>
  <c r="FM41" i="6"/>
  <c r="MB41" i="6" s="1"/>
  <c r="FK41" i="6"/>
  <c r="LX41" i="6" s="1"/>
  <c r="FJ41" i="6"/>
  <c r="LZ41" i="6" s="1"/>
  <c r="FG41" i="6"/>
  <c r="LT41" i="6" s="1"/>
  <c r="FE41" i="6"/>
  <c r="LP41" i="6" s="1"/>
  <c r="FD41" i="6"/>
  <c r="LR41" i="6" s="1"/>
  <c r="FA41" i="6"/>
  <c r="LL41" i="6" s="1"/>
  <c r="EY41" i="6"/>
  <c r="EX41" i="6"/>
  <c r="EU41" i="6"/>
  <c r="LH41" i="6" s="1"/>
  <c r="ET41" i="6"/>
  <c r="LJ41" i="6" s="1"/>
  <c r="EO41" i="6"/>
  <c r="EP41" i="6" s="1"/>
  <c r="LD41" i="6" s="1"/>
  <c r="EN41" i="6"/>
  <c r="EM41" i="6"/>
  <c r="EK41" i="6"/>
  <c r="KZ41" i="6" s="1"/>
  <c r="EJ41" i="6"/>
  <c r="LB41" i="6" s="1"/>
  <c r="EE41" i="6"/>
  <c r="KV41" i="6" s="1"/>
  <c r="EC41" i="6"/>
  <c r="EB41" i="6"/>
  <c r="DW41" i="6"/>
  <c r="KR41" i="6" s="1"/>
  <c r="DV41" i="6"/>
  <c r="KT41" i="6" s="1"/>
  <c r="DR41" i="6"/>
  <c r="KN41" i="6" s="1"/>
  <c r="DP41" i="6"/>
  <c r="DO41" i="6"/>
  <c r="DM41" i="6"/>
  <c r="KJ41" i="6" s="1"/>
  <c r="DL41" i="6"/>
  <c r="KL41" i="6" s="1"/>
  <c r="DG41" i="6"/>
  <c r="KF41" i="6" s="1"/>
  <c r="DE41" i="6"/>
  <c r="KB41" i="6" s="1"/>
  <c r="DD41" i="6"/>
  <c r="KD41" i="6" s="1"/>
  <c r="DA41" i="6"/>
  <c r="JX41" i="6" s="1"/>
  <c r="CY41" i="6"/>
  <c r="JT41" i="6" s="1"/>
  <c r="CX41" i="6"/>
  <c r="JV41" i="6" s="1"/>
  <c r="CU41" i="6"/>
  <c r="JP41" i="6" s="1"/>
  <c r="CS41" i="6"/>
  <c r="CP41" i="6"/>
  <c r="CO41" i="6"/>
  <c r="JN41" i="6" s="1"/>
  <c r="CI41" i="6"/>
  <c r="JH41" i="6" s="1"/>
  <c r="CG41" i="6"/>
  <c r="JF41" i="6" s="1"/>
  <c r="CF41" i="6"/>
  <c r="JD41" i="6" s="1"/>
  <c r="CC41" i="6"/>
  <c r="IZ41" i="6" s="1"/>
  <c r="CA41" i="6"/>
  <c r="IX41" i="6" s="1"/>
  <c r="BZ41" i="6"/>
  <c r="IV41" i="6" s="1"/>
  <c r="BW41" i="6"/>
  <c r="IR41" i="6" s="1"/>
  <c r="BU41" i="6"/>
  <c r="BT41" i="6"/>
  <c r="BQ41" i="6"/>
  <c r="IN41" i="6" s="1"/>
  <c r="BP41" i="6"/>
  <c r="BL41" i="6"/>
  <c r="IJ41" i="6" s="1"/>
  <c r="BJ41" i="6"/>
  <c r="BI41" i="6"/>
  <c r="IF41" i="6" s="1"/>
  <c r="BF41" i="6"/>
  <c r="BG41" i="6" s="1"/>
  <c r="BC41" i="6"/>
  <c r="AY41" i="6"/>
  <c r="IB41" i="6" s="1"/>
  <c r="AW41" i="6"/>
  <c r="AV41" i="6"/>
  <c r="AT41" i="6"/>
  <c r="AR41" i="6"/>
  <c r="AQ41" i="6"/>
  <c r="AM41" i="6"/>
  <c r="HT41" i="6" s="1"/>
  <c r="AK41" i="6"/>
  <c r="AJ41" i="6"/>
  <c r="AG41" i="6"/>
  <c r="HP41" i="6" s="1"/>
  <c r="AF41" i="6"/>
  <c r="K41" i="6"/>
  <c r="L41" i="6" s="1"/>
  <c r="MQ41" i="6" s="1"/>
  <c r="OB42" i="6" s="1"/>
  <c r="E41" i="6"/>
  <c r="D41" i="6"/>
  <c r="NX40" i="6"/>
  <c r="NV40" i="6"/>
  <c r="NK40" i="6"/>
  <c r="NJ40" i="6"/>
  <c r="NI40" i="6"/>
  <c r="NH40" i="6"/>
  <c r="NF40" i="6"/>
  <c r="ND40" i="6"/>
  <c r="NC40" i="6"/>
  <c r="NA40" i="6"/>
  <c r="MZ40" i="6"/>
  <c r="MY40" i="6"/>
  <c r="MW40" i="6"/>
  <c r="MV40" i="6"/>
  <c r="MO40" i="6"/>
  <c r="NZ41" i="6" s="1"/>
  <c r="GH40" i="6"/>
  <c r="GE40" i="6"/>
  <c r="GD40" i="6"/>
  <c r="GC40" i="6"/>
  <c r="GB40" i="6"/>
  <c r="GA40" i="6"/>
  <c r="FZ40" i="6"/>
  <c r="FY40" i="6"/>
  <c r="FX40" i="6"/>
  <c r="FU40" i="6"/>
  <c r="FS40" i="6"/>
  <c r="MJ40" i="6" s="1"/>
  <c r="FQ40" i="6"/>
  <c r="MF40" i="6" s="1"/>
  <c r="FP40" i="6"/>
  <c r="MH40" i="6" s="1"/>
  <c r="FM40" i="6"/>
  <c r="MB40" i="6" s="1"/>
  <c r="FK40" i="6"/>
  <c r="LX40" i="6" s="1"/>
  <c r="FJ40" i="6"/>
  <c r="LZ40" i="6" s="1"/>
  <c r="FG40" i="6"/>
  <c r="LT40" i="6" s="1"/>
  <c r="FE40" i="6"/>
  <c r="LP40" i="6" s="1"/>
  <c r="FD40" i="6"/>
  <c r="LR40" i="6" s="1"/>
  <c r="FA40" i="6"/>
  <c r="LL40" i="6" s="1"/>
  <c r="EY40" i="6"/>
  <c r="EX40" i="6"/>
  <c r="EU40" i="6"/>
  <c r="LH40" i="6" s="1"/>
  <c r="ET40" i="6"/>
  <c r="LJ40" i="6" s="1"/>
  <c r="EO40" i="6"/>
  <c r="EP40" i="6" s="1"/>
  <c r="LD40" i="6" s="1"/>
  <c r="EN40" i="6"/>
  <c r="EM40" i="6"/>
  <c r="EK40" i="6"/>
  <c r="KZ40" i="6" s="1"/>
  <c r="EJ40" i="6"/>
  <c r="LB40" i="6" s="1"/>
  <c r="EE40" i="6"/>
  <c r="KV40" i="6" s="1"/>
  <c r="EC40" i="6"/>
  <c r="EB40" i="6"/>
  <c r="DW40" i="6"/>
  <c r="KR40" i="6" s="1"/>
  <c r="DV40" i="6"/>
  <c r="KT40" i="6" s="1"/>
  <c r="DR40" i="6"/>
  <c r="KN40" i="6" s="1"/>
  <c r="DP40" i="6"/>
  <c r="DO40" i="6"/>
  <c r="DM40" i="6"/>
  <c r="KJ40" i="6" s="1"/>
  <c r="DL40" i="6"/>
  <c r="KL40" i="6" s="1"/>
  <c r="DG40" i="6"/>
  <c r="KF40" i="6" s="1"/>
  <c r="DE40" i="6"/>
  <c r="KB40" i="6" s="1"/>
  <c r="DD40" i="6"/>
  <c r="KD40" i="6" s="1"/>
  <c r="DA40" i="6"/>
  <c r="JX40" i="6" s="1"/>
  <c r="CY40" i="6"/>
  <c r="JT40" i="6" s="1"/>
  <c r="CX40" i="6"/>
  <c r="JV40" i="6" s="1"/>
  <c r="CU40" i="6"/>
  <c r="JP40" i="6" s="1"/>
  <c r="CS40" i="6"/>
  <c r="CP40" i="6"/>
  <c r="CO40" i="6"/>
  <c r="JN40" i="6" s="1"/>
  <c r="CI40" i="6"/>
  <c r="JH40" i="6" s="1"/>
  <c r="CG40" i="6"/>
  <c r="JF40" i="6" s="1"/>
  <c r="CF40" i="6"/>
  <c r="JD40" i="6" s="1"/>
  <c r="CC40" i="6"/>
  <c r="IZ40" i="6" s="1"/>
  <c r="CA40" i="6"/>
  <c r="IX40" i="6" s="1"/>
  <c r="BZ40" i="6"/>
  <c r="IV40" i="6" s="1"/>
  <c r="BW40" i="6"/>
  <c r="IR40" i="6" s="1"/>
  <c r="BU40" i="6"/>
  <c r="BT40" i="6"/>
  <c r="BQ40" i="6"/>
  <c r="IN40" i="6" s="1"/>
  <c r="BP40" i="6"/>
  <c r="IP40" i="6" s="1"/>
  <c r="BL40" i="6"/>
  <c r="IJ40" i="6" s="1"/>
  <c r="BJ40" i="6"/>
  <c r="BI40" i="6"/>
  <c r="IF40" i="6" s="1"/>
  <c r="BF40" i="6"/>
  <c r="BG40" i="6" s="1"/>
  <c r="BC40" i="6"/>
  <c r="AY40" i="6"/>
  <c r="IB40" i="6" s="1"/>
  <c r="AW40" i="6"/>
  <c r="AV40" i="6"/>
  <c r="AT40" i="6"/>
  <c r="AR40" i="6"/>
  <c r="AQ40" i="6"/>
  <c r="AM40" i="6"/>
  <c r="HT40" i="6" s="1"/>
  <c r="AK40" i="6"/>
  <c r="AJ40" i="6"/>
  <c r="AG40" i="6"/>
  <c r="HP40" i="6" s="1"/>
  <c r="AF40" i="6"/>
  <c r="K40" i="6"/>
  <c r="L40" i="6" s="1"/>
  <c r="E40" i="6"/>
  <c r="D40" i="6"/>
  <c r="NX39" i="6"/>
  <c r="NV39" i="6"/>
  <c r="NK39" i="6"/>
  <c r="NJ39" i="6"/>
  <c r="NI39" i="6"/>
  <c r="NH39" i="6"/>
  <c r="NF39" i="6"/>
  <c r="ND39" i="6"/>
  <c r="NC39" i="6"/>
  <c r="NA39" i="6"/>
  <c r="MZ39" i="6"/>
  <c r="MY39" i="6"/>
  <c r="MW39" i="6"/>
  <c r="MV39" i="6"/>
  <c r="MO39" i="6"/>
  <c r="NZ40" i="6" s="1"/>
  <c r="GH39" i="6"/>
  <c r="GE39" i="6"/>
  <c r="GD39" i="6"/>
  <c r="GC39" i="6"/>
  <c r="GB39" i="6"/>
  <c r="GA39" i="6"/>
  <c r="FZ39" i="6"/>
  <c r="FY39" i="6"/>
  <c r="FX39" i="6"/>
  <c r="FU39" i="6"/>
  <c r="FS39" i="6"/>
  <c r="MJ39" i="6" s="1"/>
  <c r="FQ39" i="6"/>
  <c r="MF39" i="6" s="1"/>
  <c r="FP39" i="6"/>
  <c r="MH39" i="6" s="1"/>
  <c r="FM39" i="6"/>
  <c r="MB39" i="6" s="1"/>
  <c r="FK39" i="6"/>
  <c r="LX39" i="6" s="1"/>
  <c r="FJ39" i="6"/>
  <c r="LZ39" i="6" s="1"/>
  <c r="FG39" i="6"/>
  <c r="LT39" i="6" s="1"/>
  <c r="FE39" i="6"/>
  <c r="LP39" i="6" s="1"/>
  <c r="FD39" i="6"/>
  <c r="LR39" i="6" s="1"/>
  <c r="FA39" i="6"/>
  <c r="LL39" i="6" s="1"/>
  <c r="EY39" i="6"/>
  <c r="EX39" i="6"/>
  <c r="EU39" i="6"/>
  <c r="LH39" i="6" s="1"/>
  <c r="ET39" i="6"/>
  <c r="LJ39" i="6" s="1"/>
  <c r="EO39" i="6"/>
  <c r="EP39" i="6" s="1"/>
  <c r="LD39" i="6" s="1"/>
  <c r="EN39" i="6"/>
  <c r="EM39" i="6"/>
  <c r="EK39" i="6"/>
  <c r="KZ39" i="6" s="1"/>
  <c r="EJ39" i="6"/>
  <c r="LB39" i="6" s="1"/>
  <c r="EE39" i="6"/>
  <c r="KV39" i="6" s="1"/>
  <c r="EC39" i="6"/>
  <c r="EB39" i="6"/>
  <c r="DW39" i="6"/>
  <c r="KR39" i="6" s="1"/>
  <c r="DV39" i="6"/>
  <c r="KT39" i="6" s="1"/>
  <c r="DR39" i="6"/>
  <c r="KN39" i="6" s="1"/>
  <c r="DP39" i="6"/>
  <c r="DO39" i="6"/>
  <c r="DM39" i="6"/>
  <c r="KJ39" i="6" s="1"/>
  <c r="DL39" i="6"/>
  <c r="KL39" i="6" s="1"/>
  <c r="DG39" i="6"/>
  <c r="KF39" i="6" s="1"/>
  <c r="DE39" i="6"/>
  <c r="KB39" i="6" s="1"/>
  <c r="DD39" i="6"/>
  <c r="KD39" i="6" s="1"/>
  <c r="DA39" i="6"/>
  <c r="JX39" i="6" s="1"/>
  <c r="CY39" i="6"/>
  <c r="JT39" i="6" s="1"/>
  <c r="CX39" i="6"/>
  <c r="JV39" i="6" s="1"/>
  <c r="CU39" i="6"/>
  <c r="JP39" i="6" s="1"/>
  <c r="CS39" i="6"/>
  <c r="CP39" i="6"/>
  <c r="CO39" i="6"/>
  <c r="JN39" i="6" s="1"/>
  <c r="CI39" i="6"/>
  <c r="JH39" i="6" s="1"/>
  <c r="CG39" i="6"/>
  <c r="JF39" i="6" s="1"/>
  <c r="CF39" i="6"/>
  <c r="JD39" i="6" s="1"/>
  <c r="CC39" i="6"/>
  <c r="IZ39" i="6" s="1"/>
  <c r="CA39" i="6"/>
  <c r="IX39" i="6" s="1"/>
  <c r="BZ39" i="6"/>
  <c r="IV39" i="6" s="1"/>
  <c r="BW39" i="6"/>
  <c r="IR39" i="6" s="1"/>
  <c r="BU39" i="6"/>
  <c r="BT39" i="6"/>
  <c r="BQ39" i="6"/>
  <c r="IN39" i="6" s="1"/>
  <c r="BP39" i="6"/>
  <c r="BL39" i="6"/>
  <c r="IJ39" i="6" s="1"/>
  <c r="BJ39" i="6"/>
  <c r="BI39" i="6"/>
  <c r="IF39" i="6" s="1"/>
  <c r="BF39" i="6"/>
  <c r="BG39" i="6" s="1"/>
  <c r="BC39" i="6"/>
  <c r="AY39" i="6"/>
  <c r="IB39" i="6" s="1"/>
  <c r="AW39" i="6"/>
  <c r="AV39" i="6"/>
  <c r="AT39" i="6"/>
  <c r="AR39" i="6"/>
  <c r="AQ39" i="6"/>
  <c r="AM39" i="6"/>
  <c r="HT39" i="6" s="1"/>
  <c r="AK39" i="6"/>
  <c r="AJ39" i="6"/>
  <c r="AG39" i="6"/>
  <c r="HP39" i="6" s="1"/>
  <c r="AF39" i="6"/>
  <c r="K39" i="6"/>
  <c r="L39" i="6" s="1"/>
  <c r="MQ39" i="6" s="1"/>
  <c r="OB40" i="6" s="1"/>
  <c r="E39" i="6"/>
  <c r="D39" i="6"/>
  <c r="NX38" i="6"/>
  <c r="NV38" i="6"/>
  <c r="NK38" i="6"/>
  <c r="NJ38" i="6"/>
  <c r="NI38" i="6"/>
  <c r="NH38" i="6"/>
  <c r="NF38" i="6"/>
  <c r="ND38" i="6"/>
  <c r="NC38" i="6"/>
  <c r="NA38" i="6"/>
  <c r="MZ38" i="6"/>
  <c r="MY38" i="6"/>
  <c r="MW38" i="6"/>
  <c r="MV38" i="6"/>
  <c r="MO38" i="6"/>
  <c r="NZ39" i="6" s="1"/>
  <c r="GH38" i="6"/>
  <c r="GE38" i="6"/>
  <c r="GD38" i="6"/>
  <c r="GC38" i="6"/>
  <c r="GB38" i="6"/>
  <c r="GA38" i="6"/>
  <c r="FZ38" i="6"/>
  <c r="FY38" i="6"/>
  <c r="FX38" i="6"/>
  <c r="FU38" i="6"/>
  <c r="FS38" i="6"/>
  <c r="MJ38" i="6" s="1"/>
  <c r="FQ38" i="6"/>
  <c r="MF38" i="6" s="1"/>
  <c r="FP38" i="6"/>
  <c r="MH38" i="6" s="1"/>
  <c r="FM38" i="6"/>
  <c r="MB38" i="6" s="1"/>
  <c r="FK38" i="6"/>
  <c r="LX38" i="6" s="1"/>
  <c r="FJ38" i="6"/>
  <c r="LZ38" i="6" s="1"/>
  <c r="FG38" i="6"/>
  <c r="LT38" i="6" s="1"/>
  <c r="FE38" i="6"/>
  <c r="LP38" i="6" s="1"/>
  <c r="FD38" i="6"/>
  <c r="LR38" i="6" s="1"/>
  <c r="FA38" i="6"/>
  <c r="LL38" i="6" s="1"/>
  <c r="EY38" i="6"/>
  <c r="EX38" i="6"/>
  <c r="EU38" i="6"/>
  <c r="LH38" i="6" s="1"/>
  <c r="ET38" i="6"/>
  <c r="LJ38" i="6" s="1"/>
  <c r="EO38" i="6"/>
  <c r="EP38" i="6" s="1"/>
  <c r="LD38" i="6" s="1"/>
  <c r="EN38" i="6"/>
  <c r="EM38" i="6"/>
  <c r="EK38" i="6"/>
  <c r="KZ38" i="6" s="1"/>
  <c r="EJ38" i="6"/>
  <c r="LB38" i="6" s="1"/>
  <c r="EE38" i="6"/>
  <c r="KV38" i="6" s="1"/>
  <c r="EC38" i="6"/>
  <c r="EB38" i="6"/>
  <c r="DW38" i="6"/>
  <c r="KR38" i="6" s="1"/>
  <c r="DV38" i="6"/>
  <c r="KT38" i="6" s="1"/>
  <c r="DR38" i="6"/>
  <c r="KN38" i="6" s="1"/>
  <c r="DP38" i="6"/>
  <c r="DO38" i="6"/>
  <c r="DM38" i="6"/>
  <c r="KJ38" i="6" s="1"/>
  <c r="DL38" i="6"/>
  <c r="KL38" i="6" s="1"/>
  <c r="DG38" i="6"/>
  <c r="KF38" i="6" s="1"/>
  <c r="DE38" i="6"/>
  <c r="KB38" i="6" s="1"/>
  <c r="DD38" i="6"/>
  <c r="KD38" i="6" s="1"/>
  <c r="DA38" i="6"/>
  <c r="JX38" i="6" s="1"/>
  <c r="CY38" i="6"/>
  <c r="JT38" i="6" s="1"/>
  <c r="CX38" i="6"/>
  <c r="JV38" i="6" s="1"/>
  <c r="CU38" i="6"/>
  <c r="JP38" i="6" s="1"/>
  <c r="CS38" i="6"/>
  <c r="CP38" i="6"/>
  <c r="CO38" i="6"/>
  <c r="JN38" i="6" s="1"/>
  <c r="CI38" i="6"/>
  <c r="JH38" i="6" s="1"/>
  <c r="CG38" i="6"/>
  <c r="JF38" i="6" s="1"/>
  <c r="CF38" i="6"/>
  <c r="JD38" i="6" s="1"/>
  <c r="CC38" i="6"/>
  <c r="IZ38" i="6" s="1"/>
  <c r="CA38" i="6"/>
  <c r="IX38" i="6" s="1"/>
  <c r="BZ38" i="6"/>
  <c r="IV38" i="6" s="1"/>
  <c r="BW38" i="6"/>
  <c r="IR38" i="6" s="1"/>
  <c r="BU38" i="6"/>
  <c r="BT38" i="6"/>
  <c r="BQ38" i="6"/>
  <c r="IN38" i="6" s="1"/>
  <c r="BP38" i="6"/>
  <c r="IP38" i="6" s="1"/>
  <c r="BL38" i="6"/>
  <c r="IJ38" i="6" s="1"/>
  <c r="BJ38" i="6"/>
  <c r="BI38" i="6"/>
  <c r="IF38" i="6" s="1"/>
  <c r="BF38" i="6"/>
  <c r="BG38" i="6" s="1"/>
  <c r="BC38" i="6"/>
  <c r="AY38" i="6"/>
  <c r="IB38" i="6" s="1"/>
  <c r="AW38" i="6"/>
  <c r="AV38" i="6"/>
  <c r="AT38" i="6"/>
  <c r="AR38" i="6"/>
  <c r="AQ38" i="6"/>
  <c r="AM38" i="6"/>
  <c r="HT38" i="6" s="1"/>
  <c r="AK38" i="6"/>
  <c r="AJ38" i="6"/>
  <c r="AG38" i="6"/>
  <c r="HP38" i="6" s="1"/>
  <c r="AF38" i="6"/>
  <c r="K38" i="6"/>
  <c r="L38" i="6" s="1"/>
  <c r="MQ38" i="6" s="1"/>
  <c r="OB39" i="6" s="1"/>
  <c r="E38" i="6"/>
  <c r="D38" i="6"/>
  <c r="NX37" i="6"/>
  <c r="NV37" i="6"/>
  <c r="NK37" i="6"/>
  <c r="NJ37" i="6"/>
  <c r="NI37" i="6"/>
  <c r="NH37" i="6"/>
  <c r="NF37" i="6"/>
  <c r="ND37" i="6"/>
  <c r="NC37" i="6"/>
  <c r="NA37" i="6"/>
  <c r="MZ37" i="6"/>
  <c r="MY37" i="6"/>
  <c r="MW37" i="6"/>
  <c r="MV37" i="6"/>
  <c r="MO37" i="6"/>
  <c r="NZ38" i="6" s="1"/>
  <c r="GH37" i="6"/>
  <c r="GE37" i="6"/>
  <c r="GD37" i="6"/>
  <c r="GC37" i="6"/>
  <c r="GB37" i="6"/>
  <c r="GA37" i="6"/>
  <c r="FZ37" i="6"/>
  <c r="FY37" i="6"/>
  <c r="FX37" i="6"/>
  <c r="FU37" i="6"/>
  <c r="FS37" i="6"/>
  <c r="MJ37" i="6" s="1"/>
  <c r="FQ37" i="6"/>
  <c r="MF37" i="6" s="1"/>
  <c r="FP37" i="6"/>
  <c r="MH37" i="6" s="1"/>
  <c r="FM37" i="6"/>
  <c r="MB37" i="6" s="1"/>
  <c r="FK37" i="6"/>
  <c r="LX37" i="6" s="1"/>
  <c r="FJ37" i="6"/>
  <c r="LZ37" i="6" s="1"/>
  <c r="FG37" i="6"/>
  <c r="LT37" i="6" s="1"/>
  <c r="FE37" i="6"/>
  <c r="LP37" i="6" s="1"/>
  <c r="FD37" i="6"/>
  <c r="LR37" i="6" s="1"/>
  <c r="FA37" i="6"/>
  <c r="LL37" i="6" s="1"/>
  <c r="EY37" i="6"/>
  <c r="EX37" i="6"/>
  <c r="EU37" i="6"/>
  <c r="LH37" i="6" s="1"/>
  <c r="ET37" i="6"/>
  <c r="LJ37" i="6" s="1"/>
  <c r="EO37" i="6"/>
  <c r="EP37" i="6" s="1"/>
  <c r="LD37" i="6" s="1"/>
  <c r="EN37" i="6"/>
  <c r="EM37" i="6"/>
  <c r="EK37" i="6"/>
  <c r="KZ37" i="6" s="1"/>
  <c r="EJ37" i="6"/>
  <c r="LB37" i="6" s="1"/>
  <c r="EE37" i="6"/>
  <c r="KV37" i="6" s="1"/>
  <c r="EC37" i="6"/>
  <c r="EB37" i="6"/>
  <c r="DW37" i="6"/>
  <c r="KR37" i="6" s="1"/>
  <c r="DV37" i="6"/>
  <c r="KT37" i="6" s="1"/>
  <c r="DR37" i="6"/>
  <c r="KN37" i="6" s="1"/>
  <c r="DP37" i="6"/>
  <c r="DO37" i="6"/>
  <c r="DM37" i="6"/>
  <c r="KJ37" i="6" s="1"/>
  <c r="DL37" i="6"/>
  <c r="KL37" i="6" s="1"/>
  <c r="DG37" i="6"/>
  <c r="KF37" i="6" s="1"/>
  <c r="DE37" i="6"/>
  <c r="KB37" i="6" s="1"/>
  <c r="DD37" i="6"/>
  <c r="KD37" i="6" s="1"/>
  <c r="DA37" i="6"/>
  <c r="JX37" i="6" s="1"/>
  <c r="CY37" i="6"/>
  <c r="JT37" i="6" s="1"/>
  <c r="CX37" i="6"/>
  <c r="JV37" i="6" s="1"/>
  <c r="CU37" i="6"/>
  <c r="JP37" i="6" s="1"/>
  <c r="CS37" i="6"/>
  <c r="CP37" i="6"/>
  <c r="CO37" i="6"/>
  <c r="JN37" i="6" s="1"/>
  <c r="CI37" i="6"/>
  <c r="JH37" i="6" s="1"/>
  <c r="CG37" i="6"/>
  <c r="JF37" i="6" s="1"/>
  <c r="CF37" i="6"/>
  <c r="JD37" i="6" s="1"/>
  <c r="CC37" i="6"/>
  <c r="IZ37" i="6" s="1"/>
  <c r="CA37" i="6"/>
  <c r="IX37" i="6" s="1"/>
  <c r="BZ37" i="6"/>
  <c r="IV37" i="6" s="1"/>
  <c r="BW37" i="6"/>
  <c r="IR37" i="6" s="1"/>
  <c r="BU37" i="6"/>
  <c r="BT37" i="6"/>
  <c r="BQ37" i="6"/>
  <c r="IN37" i="6" s="1"/>
  <c r="BP37" i="6"/>
  <c r="BL37" i="6"/>
  <c r="IJ37" i="6" s="1"/>
  <c r="BJ37" i="6"/>
  <c r="BI37" i="6"/>
  <c r="IF37" i="6" s="1"/>
  <c r="BF37" i="6"/>
  <c r="BG37" i="6" s="1"/>
  <c r="BC37" i="6"/>
  <c r="AY37" i="6"/>
  <c r="IB37" i="6" s="1"/>
  <c r="AW37" i="6"/>
  <c r="AV37" i="6"/>
  <c r="AT37" i="6"/>
  <c r="AR37" i="6"/>
  <c r="AQ37" i="6"/>
  <c r="AM37" i="6"/>
  <c r="HT37" i="6" s="1"/>
  <c r="AK37" i="6"/>
  <c r="AJ37" i="6"/>
  <c r="AG37" i="6"/>
  <c r="HP37" i="6" s="1"/>
  <c r="AF37" i="6"/>
  <c r="K37" i="6"/>
  <c r="L37" i="6" s="1"/>
  <c r="MQ37" i="6" s="1"/>
  <c r="OB38" i="6" s="1"/>
  <c r="E37" i="6"/>
  <c r="D37" i="6"/>
  <c r="NX36" i="6"/>
  <c r="NV36" i="6"/>
  <c r="NK36" i="6"/>
  <c r="NJ36" i="6"/>
  <c r="NI36" i="6"/>
  <c r="NH36" i="6"/>
  <c r="NF36" i="6"/>
  <c r="ND36" i="6"/>
  <c r="NC36" i="6"/>
  <c r="NB36" i="6"/>
  <c r="NA36" i="6"/>
  <c r="MZ36" i="6"/>
  <c r="MY36" i="6"/>
  <c r="MW36" i="6"/>
  <c r="MV36" i="6"/>
  <c r="MO36" i="6"/>
  <c r="NZ37" i="6" s="1"/>
  <c r="GH36" i="6"/>
  <c r="GE36" i="6"/>
  <c r="GD36" i="6"/>
  <c r="GC36" i="6"/>
  <c r="GB36" i="6"/>
  <c r="GA36" i="6"/>
  <c r="FZ36" i="6"/>
  <c r="FY36" i="6"/>
  <c r="FX36" i="6"/>
  <c r="FU36" i="6"/>
  <c r="FS36" i="6"/>
  <c r="MJ36" i="6" s="1"/>
  <c r="FQ36" i="6"/>
  <c r="MF36" i="6" s="1"/>
  <c r="FP36" i="6"/>
  <c r="MH36" i="6" s="1"/>
  <c r="FM36" i="6"/>
  <c r="MB36" i="6" s="1"/>
  <c r="FK36" i="6"/>
  <c r="LX36" i="6" s="1"/>
  <c r="FJ36" i="6"/>
  <c r="LZ36" i="6" s="1"/>
  <c r="FG36" i="6"/>
  <c r="LT36" i="6" s="1"/>
  <c r="FE36" i="6"/>
  <c r="LP36" i="6" s="1"/>
  <c r="FD36" i="6"/>
  <c r="LR36" i="6" s="1"/>
  <c r="FA36" i="6"/>
  <c r="LL36" i="6" s="1"/>
  <c r="EY36" i="6"/>
  <c r="EX36" i="6"/>
  <c r="EU36" i="6"/>
  <c r="LH36" i="6" s="1"/>
  <c r="ET36" i="6"/>
  <c r="LJ36" i="6" s="1"/>
  <c r="EO36" i="6"/>
  <c r="EP36" i="6" s="1"/>
  <c r="LD36" i="6" s="1"/>
  <c r="EN36" i="6"/>
  <c r="EM36" i="6"/>
  <c r="EK36" i="6"/>
  <c r="KZ36" i="6" s="1"/>
  <c r="EJ36" i="6"/>
  <c r="LB36" i="6" s="1"/>
  <c r="EE36" i="6"/>
  <c r="KV36" i="6" s="1"/>
  <c r="EC36" i="6"/>
  <c r="EB36" i="6"/>
  <c r="DW36" i="6"/>
  <c r="KR36" i="6" s="1"/>
  <c r="DV36" i="6"/>
  <c r="KT36" i="6" s="1"/>
  <c r="DR36" i="6"/>
  <c r="KN36" i="6" s="1"/>
  <c r="DP36" i="6"/>
  <c r="DO36" i="6"/>
  <c r="DM36" i="6"/>
  <c r="KJ36" i="6" s="1"/>
  <c r="DL36" i="6"/>
  <c r="KL36" i="6" s="1"/>
  <c r="DG36" i="6"/>
  <c r="KF36" i="6" s="1"/>
  <c r="DE36" i="6"/>
  <c r="KB36" i="6" s="1"/>
  <c r="DD36" i="6"/>
  <c r="KD36" i="6" s="1"/>
  <c r="DA36" i="6"/>
  <c r="JX36" i="6" s="1"/>
  <c r="CY36" i="6"/>
  <c r="JT36" i="6" s="1"/>
  <c r="CX36" i="6"/>
  <c r="JV36" i="6" s="1"/>
  <c r="CU36" i="6"/>
  <c r="JP36" i="6" s="1"/>
  <c r="CS36" i="6"/>
  <c r="CP36" i="6"/>
  <c r="JL36" i="6" s="1"/>
  <c r="CO36" i="6"/>
  <c r="JN36" i="6" s="1"/>
  <c r="CI36" i="6"/>
  <c r="JH36" i="6" s="1"/>
  <c r="CG36" i="6"/>
  <c r="JF36" i="6" s="1"/>
  <c r="CF36" i="6"/>
  <c r="JD36" i="6" s="1"/>
  <c r="CC36" i="6"/>
  <c r="IZ36" i="6" s="1"/>
  <c r="CA36" i="6"/>
  <c r="IX36" i="6" s="1"/>
  <c r="BZ36" i="6"/>
  <c r="IV36" i="6" s="1"/>
  <c r="BW36" i="6"/>
  <c r="IR36" i="6" s="1"/>
  <c r="BU36" i="6"/>
  <c r="BT36" i="6"/>
  <c r="BQ36" i="6"/>
  <c r="IN36" i="6" s="1"/>
  <c r="BP36" i="6"/>
  <c r="BL36" i="6"/>
  <c r="IJ36" i="6" s="1"/>
  <c r="BJ36" i="6"/>
  <c r="BI36" i="6"/>
  <c r="IF36" i="6" s="1"/>
  <c r="BF36" i="6"/>
  <c r="BG36" i="6" s="1"/>
  <c r="BC36" i="6"/>
  <c r="BD36" i="6" s="1"/>
  <c r="AY36" i="6"/>
  <c r="IB36" i="6" s="1"/>
  <c r="AW36" i="6"/>
  <c r="AV36" i="6"/>
  <c r="AT36" i="6"/>
  <c r="AR36" i="6"/>
  <c r="AQ36" i="6"/>
  <c r="AM36" i="6"/>
  <c r="HT36" i="6" s="1"/>
  <c r="AK36" i="6"/>
  <c r="AJ36" i="6"/>
  <c r="AG36" i="6"/>
  <c r="HP36" i="6" s="1"/>
  <c r="AF36" i="6"/>
  <c r="HR36" i="6" s="1"/>
  <c r="K36" i="6"/>
  <c r="E36" i="6"/>
  <c r="D36" i="6"/>
  <c r="NX35" i="6"/>
  <c r="NV35" i="6"/>
  <c r="NK35" i="6"/>
  <c r="NJ35" i="6"/>
  <c r="NI35" i="6"/>
  <c r="NH35" i="6"/>
  <c r="NF35" i="6"/>
  <c r="ND35" i="6"/>
  <c r="NC35" i="6"/>
  <c r="NB35" i="6"/>
  <c r="NA35" i="6"/>
  <c r="MZ35" i="6"/>
  <c r="MY35" i="6"/>
  <c r="MW35" i="6"/>
  <c r="MV35" i="6"/>
  <c r="MO35" i="6"/>
  <c r="NZ36" i="6" s="1"/>
  <c r="GH35" i="6"/>
  <c r="GE35" i="6"/>
  <c r="GD35" i="6"/>
  <c r="GC35" i="6"/>
  <c r="GB35" i="6"/>
  <c r="GA35" i="6"/>
  <c r="FZ35" i="6"/>
  <c r="FY35" i="6"/>
  <c r="FX35" i="6"/>
  <c r="FU35" i="6"/>
  <c r="FS35" i="6"/>
  <c r="MJ35" i="6" s="1"/>
  <c r="FQ35" i="6"/>
  <c r="MF35" i="6" s="1"/>
  <c r="FP35" i="6"/>
  <c r="MH35" i="6" s="1"/>
  <c r="FM35" i="6"/>
  <c r="MB35" i="6" s="1"/>
  <c r="FK35" i="6"/>
  <c r="LX35" i="6" s="1"/>
  <c r="FJ35" i="6"/>
  <c r="LZ35" i="6" s="1"/>
  <c r="FG35" i="6"/>
  <c r="LT35" i="6" s="1"/>
  <c r="FE35" i="6"/>
  <c r="LP35" i="6" s="1"/>
  <c r="FD35" i="6"/>
  <c r="LR35" i="6" s="1"/>
  <c r="FA35" i="6"/>
  <c r="LL35" i="6" s="1"/>
  <c r="EY35" i="6"/>
  <c r="EX35" i="6"/>
  <c r="EU35" i="6"/>
  <c r="LH35" i="6" s="1"/>
  <c r="ET35" i="6"/>
  <c r="LJ35" i="6" s="1"/>
  <c r="EO35" i="6"/>
  <c r="EP35" i="6" s="1"/>
  <c r="LD35" i="6" s="1"/>
  <c r="EN35" i="6"/>
  <c r="EM35" i="6"/>
  <c r="EK35" i="6"/>
  <c r="KZ35" i="6" s="1"/>
  <c r="EJ35" i="6"/>
  <c r="LB35" i="6" s="1"/>
  <c r="EE35" i="6"/>
  <c r="KV35" i="6" s="1"/>
  <c r="EC35" i="6"/>
  <c r="EB35" i="6"/>
  <c r="DW35" i="6"/>
  <c r="KR35" i="6" s="1"/>
  <c r="DV35" i="6"/>
  <c r="KT35" i="6" s="1"/>
  <c r="DR35" i="6"/>
  <c r="KN35" i="6" s="1"/>
  <c r="DP35" i="6"/>
  <c r="DO35" i="6"/>
  <c r="DM35" i="6"/>
  <c r="KJ35" i="6" s="1"/>
  <c r="DL35" i="6"/>
  <c r="KL35" i="6" s="1"/>
  <c r="DG35" i="6"/>
  <c r="KF35" i="6" s="1"/>
  <c r="DE35" i="6"/>
  <c r="KB35" i="6" s="1"/>
  <c r="DD35" i="6"/>
  <c r="KD35" i="6" s="1"/>
  <c r="DA35" i="6"/>
  <c r="JX35" i="6" s="1"/>
  <c r="CY35" i="6"/>
  <c r="JT35" i="6" s="1"/>
  <c r="CX35" i="6"/>
  <c r="JV35" i="6" s="1"/>
  <c r="CU35" i="6"/>
  <c r="JP35" i="6" s="1"/>
  <c r="CS35" i="6"/>
  <c r="CP35" i="6"/>
  <c r="CO35" i="6"/>
  <c r="JN35" i="6" s="1"/>
  <c r="CI35" i="6"/>
  <c r="JH35" i="6" s="1"/>
  <c r="CG35" i="6"/>
  <c r="JF35" i="6" s="1"/>
  <c r="CF35" i="6"/>
  <c r="JD35" i="6" s="1"/>
  <c r="CC35" i="6"/>
  <c r="IZ35" i="6" s="1"/>
  <c r="CA35" i="6"/>
  <c r="IX35" i="6" s="1"/>
  <c r="BZ35" i="6"/>
  <c r="IV35" i="6" s="1"/>
  <c r="BW35" i="6"/>
  <c r="IR35" i="6" s="1"/>
  <c r="BU35" i="6"/>
  <c r="BT35" i="6"/>
  <c r="BQ35" i="6"/>
  <c r="IN35" i="6" s="1"/>
  <c r="BP35" i="6"/>
  <c r="BL35" i="6"/>
  <c r="IJ35" i="6" s="1"/>
  <c r="BJ35" i="6"/>
  <c r="BI35" i="6"/>
  <c r="IF35" i="6" s="1"/>
  <c r="BF35" i="6"/>
  <c r="BG35" i="6" s="1"/>
  <c r="BC35" i="6"/>
  <c r="AY35" i="6"/>
  <c r="IB35" i="6" s="1"/>
  <c r="AW35" i="6"/>
  <c r="AV35" i="6"/>
  <c r="AT35" i="6"/>
  <c r="AR35" i="6"/>
  <c r="AQ35" i="6"/>
  <c r="AM35" i="6"/>
  <c r="HT35" i="6" s="1"/>
  <c r="AK35" i="6"/>
  <c r="AJ35" i="6"/>
  <c r="AG35" i="6"/>
  <c r="HP35" i="6" s="1"/>
  <c r="AF35" i="6"/>
  <c r="K35" i="6"/>
  <c r="L35" i="6" s="1"/>
  <c r="E35" i="6"/>
  <c r="D35" i="6"/>
  <c r="NX34" i="6"/>
  <c r="NV34" i="6"/>
  <c r="NK34" i="6"/>
  <c r="NJ34" i="6"/>
  <c r="NI34" i="6"/>
  <c r="NH34" i="6"/>
  <c r="NF34" i="6"/>
  <c r="ND34" i="6"/>
  <c r="NC34" i="6"/>
  <c r="NB34" i="6"/>
  <c r="NA34" i="6"/>
  <c r="MZ34" i="6"/>
  <c r="MY34" i="6"/>
  <c r="MX34" i="6"/>
  <c r="MW34" i="6"/>
  <c r="MV34" i="6"/>
  <c r="MO34" i="6"/>
  <c r="NZ35" i="6" s="1"/>
  <c r="GH34" i="6"/>
  <c r="GE34" i="6"/>
  <c r="GD34" i="6"/>
  <c r="GC34" i="6"/>
  <c r="GB34" i="6"/>
  <c r="GA34" i="6"/>
  <c r="FZ34" i="6"/>
  <c r="FY34" i="6"/>
  <c r="FX34" i="6"/>
  <c r="FU34" i="6"/>
  <c r="FS34" i="6"/>
  <c r="MJ34" i="6" s="1"/>
  <c r="FQ34" i="6"/>
  <c r="MF34" i="6" s="1"/>
  <c r="FP34" i="6"/>
  <c r="MH34" i="6" s="1"/>
  <c r="FM34" i="6"/>
  <c r="MB34" i="6" s="1"/>
  <c r="FK34" i="6"/>
  <c r="LX34" i="6" s="1"/>
  <c r="FJ34" i="6"/>
  <c r="LZ34" i="6" s="1"/>
  <c r="FG34" i="6"/>
  <c r="LT34" i="6" s="1"/>
  <c r="FE34" i="6"/>
  <c r="LP34" i="6" s="1"/>
  <c r="FD34" i="6"/>
  <c r="LR34" i="6" s="1"/>
  <c r="FA34" i="6"/>
  <c r="LL34" i="6" s="1"/>
  <c r="EY34" i="6"/>
  <c r="EX34" i="6"/>
  <c r="EU34" i="6"/>
  <c r="LH34" i="6" s="1"/>
  <c r="ET34" i="6"/>
  <c r="LJ34" i="6" s="1"/>
  <c r="EO34" i="6"/>
  <c r="EP34" i="6" s="1"/>
  <c r="LD34" i="6" s="1"/>
  <c r="EN34" i="6"/>
  <c r="EM34" i="6"/>
  <c r="EK34" i="6"/>
  <c r="KZ34" i="6" s="1"/>
  <c r="EJ34" i="6"/>
  <c r="LB34" i="6" s="1"/>
  <c r="EE34" i="6"/>
  <c r="KV34" i="6" s="1"/>
  <c r="EC34" i="6"/>
  <c r="EB34" i="6"/>
  <c r="DW34" i="6"/>
  <c r="KR34" i="6" s="1"/>
  <c r="DV34" i="6"/>
  <c r="KT34" i="6" s="1"/>
  <c r="DR34" i="6"/>
  <c r="KN34" i="6" s="1"/>
  <c r="DP34" i="6"/>
  <c r="DO34" i="6"/>
  <c r="DM34" i="6"/>
  <c r="KJ34" i="6" s="1"/>
  <c r="DL34" i="6"/>
  <c r="KL34" i="6" s="1"/>
  <c r="DG34" i="6"/>
  <c r="KF34" i="6" s="1"/>
  <c r="DE34" i="6"/>
  <c r="KB34" i="6" s="1"/>
  <c r="DD34" i="6"/>
  <c r="KD34" i="6" s="1"/>
  <c r="DA34" i="6"/>
  <c r="JX34" i="6" s="1"/>
  <c r="CY34" i="6"/>
  <c r="JT34" i="6" s="1"/>
  <c r="CX34" i="6"/>
  <c r="JV34" i="6" s="1"/>
  <c r="CU34" i="6"/>
  <c r="JP34" i="6" s="1"/>
  <c r="CS34" i="6"/>
  <c r="CP34" i="6"/>
  <c r="CO34" i="6"/>
  <c r="JN34" i="6" s="1"/>
  <c r="CI34" i="6"/>
  <c r="JH34" i="6" s="1"/>
  <c r="CG34" i="6"/>
  <c r="JF34" i="6" s="1"/>
  <c r="CF34" i="6"/>
  <c r="JD34" i="6" s="1"/>
  <c r="CC34" i="6"/>
  <c r="IZ34" i="6" s="1"/>
  <c r="CA34" i="6"/>
  <c r="IX34" i="6" s="1"/>
  <c r="BZ34" i="6"/>
  <c r="IV34" i="6" s="1"/>
  <c r="BW34" i="6"/>
  <c r="IR34" i="6" s="1"/>
  <c r="BU34" i="6"/>
  <c r="BT34" i="6"/>
  <c r="BQ34" i="6"/>
  <c r="IN34" i="6" s="1"/>
  <c r="BP34" i="6"/>
  <c r="IP34" i="6" s="1"/>
  <c r="BL34" i="6"/>
  <c r="IJ34" i="6" s="1"/>
  <c r="BJ34" i="6"/>
  <c r="BI34" i="6"/>
  <c r="IF34" i="6" s="1"/>
  <c r="BF34" i="6"/>
  <c r="BG34" i="6" s="1"/>
  <c r="BC34" i="6"/>
  <c r="AY34" i="6"/>
  <c r="IB34" i="6" s="1"/>
  <c r="AW34" i="6"/>
  <c r="AV34" i="6"/>
  <c r="AT34" i="6"/>
  <c r="AR34" i="6"/>
  <c r="AQ34" i="6"/>
  <c r="AM34" i="6"/>
  <c r="HT34" i="6" s="1"/>
  <c r="AK34" i="6"/>
  <c r="AJ34" i="6"/>
  <c r="AG34" i="6"/>
  <c r="HP34" i="6" s="1"/>
  <c r="AF34" i="6"/>
  <c r="K34" i="6"/>
  <c r="L34" i="6" s="1"/>
  <c r="E34" i="6"/>
  <c r="D34" i="6"/>
  <c r="NX33" i="6"/>
  <c r="NV33" i="6"/>
  <c r="NK33" i="6"/>
  <c r="NJ33" i="6"/>
  <c r="NI33" i="6"/>
  <c r="NH33" i="6"/>
  <c r="NF33" i="6"/>
  <c r="ND33" i="6"/>
  <c r="NC33" i="6"/>
  <c r="NB33" i="6"/>
  <c r="NA33" i="6"/>
  <c r="MZ33" i="6"/>
  <c r="MY33" i="6"/>
  <c r="MW33" i="6"/>
  <c r="MV33" i="6"/>
  <c r="MO33" i="6"/>
  <c r="NZ34" i="6" s="1"/>
  <c r="GH33" i="6"/>
  <c r="GE33" i="6"/>
  <c r="GD33" i="6"/>
  <c r="GC33" i="6"/>
  <c r="GB33" i="6"/>
  <c r="GA33" i="6"/>
  <c r="FZ33" i="6"/>
  <c r="FY33" i="6"/>
  <c r="FX33" i="6"/>
  <c r="FU33" i="6"/>
  <c r="FS33" i="6"/>
  <c r="MJ33" i="6" s="1"/>
  <c r="FQ33" i="6"/>
  <c r="MF33" i="6" s="1"/>
  <c r="FP33" i="6"/>
  <c r="MH33" i="6" s="1"/>
  <c r="FM33" i="6"/>
  <c r="MB33" i="6" s="1"/>
  <c r="FK33" i="6"/>
  <c r="LX33" i="6" s="1"/>
  <c r="FJ33" i="6"/>
  <c r="LZ33" i="6" s="1"/>
  <c r="FG33" i="6"/>
  <c r="LT33" i="6" s="1"/>
  <c r="FE33" i="6"/>
  <c r="LP33" i="6" s="1"/>
  <c r="FD33" i="6"/>
  <c r="LR33" i="6" s="1"/>
  <c r="FA33" i="6"/>
  <c r="LL33" i="6" s="1"/>
  <c r="EY33" i="6"/>
  <c r="EX33" i="6"/>
  <c r="EU33" i="6"/>
  <c r="LH33" i="6" s="1"/>
  <c r="ET33" i="6"/>
  <c r="LJ33" i="6" s="1"/>
  <c r="EO33" i="6"/>
  <c r="EP33" i="6" s="1"/>
  <c r="LD33" i="6" s="1"/>
  <c r="EN33" i="6"/>
  <c r="EM33" i="6"/>
  <c r="EK33" i="6"/>
  <c r="KZ33" i="6" s="1"/>
  <c r="EJ33" i="6"/>
  <c r="LB33" i="6" s="1"/>
  <c r="EE33" i="6"/>
  <c r="KV33" i="6" s="1"/>
  <c r="EC33" i="6"/>
  <c r="EB33" i="6"/>
  <c r="DW33" i="6"/>
  <c r="KR33" i="6" s="1"/>
  <c r="DV33" i="6"/>
  <c r="KT33" i="6" s="1"/>
  <c r="DR33" i="6"/>
  <c r="KN33" i="6" s="1"/>
  <c r="DP33" i="6"/>
  <c r="DO33" i="6"/>
  <c r="DM33" i="6"/>
  <c r="KJ33" i="6" s="1"/>
  <c r="DL33" i="6"/>
  <c r="KL33" i="6" s="1"/>
  <c r="DG33" i="6"/>
  <c r="KF33" i="6" s="1"/>
  <c r="DE33" i="6"/>
  <c r="KB33" i="6" s="1"/>
  <c r="DD33" i="6"/>
  <c r="KD33" i="6" s="1"/>
  <c r="DA33" i="6"/>
  <c r="JX33" i="6" s="1"/>
  <c r="CY33" i="6"/>
  <c r="JT33" i="6" s="1"/>
  <c r="CX33" i="6"/>
  <c r="JV33" i="6" s="1"/>
  <c r="CU33" i="6"/>
  <c r="JP33" i="6" s="1"/>
  <c r="CS33" i="6"/>
  <c r="CP33" i="6"/>
  <c r="JL33" i="6" s="1"/>
  <c r="CO33" i="6"/>
  <c r="JN33" i="6" s="1"/>
  <c r="CI33" i="6"/>
  <c r="JH33" i="6" s="1"/>
  <c r="CG33" i="6"/>
  <c r="JF33" i="6" s="1"/>
  <c r="CF33" i="6"/>
  <c r="JD33" i="6" s="1"/>
  <c r="CC33" i="6"/>
  <c r="IZ33" i="6" s="1"/>
  <c r="CA33" i="6"/>
  <c r="IX33" i="6" s="1"/>
  <c r="BZ33" i="6"/>
  <c r="IV33" i="6" s="1"/>
  <c r="BW33" i="6"/>
  <c r="IR33" i="6" s="1"/>
  <c r="BU33" i="6"/>
  <c r="BT33" i="6"/>
  <c r="BQ33" i="6"/>
  <c r="IN33" i="6" s="1"/>
  <c r="BP33" i="6"/>
  <c r="IP33" i="6" s="1"/>
  <c r="BL33" i="6"/>
  <c r="IJ33" i="6" s="1"/>
  <c r="BJ33" i="6"/>
  <c r="BI33" i="6"/>
  <c r="IF33" i="6" s="1"/>
  <c r="BF33" i="6"/>
  <c r="BG33" i="6" s="1"/>
  <c r="BC33" i="6"/>
  <c r="AY33" i="6"/>
  <c r="IB33" i="6" s="1"/>
  <c r="AW33" i="6"/>
  <c r="AV33" i="6"/>
  <c r="AT33" i="6"/>
  <c r="AR33" i="6"/>
  <c r="AQ33" i="6"/>
  <c r="AM33" i="6"/>
  <c r="HT33" i="6" s="1"/>
  <c r="AK33" i="6"/>
  <c r="AJ33" i="6"/>
  <c r="AG33" i="6"/>
  <c r="HP33" i="6" s="1"/>
  <c r="AF33" i="6"/>
  <c r="HR33" i="6" s="1"/>
  <c r="K33" i="6"/>
  <c r="E33" i="6"/>
  <c r="D33" i="6"/>
  <c r="NX32" i="6"/>
  <c r="NV32" i="6"/>
  <c r="NK32" i="6"/>
  <c r="NJ32" i="6"/>
  <c r="NI32" i="6"/>
  <c r="NH32" i="6"/>
  <c r="NF32" i="6"/>
  <c r="ND32" i="6"/>
  <c r="NC32" i="6"/>
  <c r="NB32" i="6"/>
  <c r="NA32" i="6"/>
  <c r="MZ32" i="6"/>
  <c r="MY32" i="6"/>
  <c r="MW32" i="6"/>
  <c r="MV32" i="6"/>
  <c r="MO32" i="6"/>
  <c r="NZ33" i="6" s="1"/>
  <c r="GH32" i="6"/>
  <c r="GE32" i="6"/>
  <c r="GD32" i="6"/>
  <c r="GC32" i="6"/>
  <c r="GB32" i="6"/>
  <c r="GA32" i="6"/>
  <c r="FZ32" i="6"/>
  <c r="FY32" i="6"/>
  <c r="FX32" i="6"/>
  <c r="FU32" i="6"/>
  <c r="FS32" i="6"/>
  <c r="MJ32" i="6" s="1"/>
  <c r="FQ32" i="6"/>
  <c r="MF32" i="6" s="1"/>
  <c r="FP32" i="6"/>
  <c r="MH32" i="6" s="1"/>
  <c r="FM32" i="6"/>
  <c r="MB32" i="6" s="1"/>
  <c r="FK32" i="6"/>
  <c r="LX32" i="6" s="1"/>
  <c r="FJ32" i="6"/>
  <c r="LZ32" i="6" s="1"/>
  <c r="FG32" i="6"/>
  <c r="LT32" i="6" s="1"/>
  <c r="FE32" i="6"/>
  <c r="LP32" i="6" s="1"/>
  <c r="FD32" i="6"/>
  <c r="LR32" i="6" s="1"/>
  <c r="FA32" i="6"/>
  <c r="LL32" i="6" s="1"/>
  <c r="EY32" i="6"/>
  <c r="EX32" i="6"/>
  <c r="EU32" i="6"/>
  <c r="LH32" i="6" s="1"/>
  <c r="ET32" i="6"/>
  <c r="LJ32" i="6" s="1"/>
  <c r="EO32" i="6"/>
  <c r="EP32" i="6" s="1"/>
  <c r="LD32" i="6" s="1"/>
  <c r="EN32" i="6"/>
  <c r="EM32" i="6"/>
  <c r="EK32" i="6"/>
  <c r="KZ32" i="6" s="1"/>
  <c r="EJ32" i="6"/>
  <c r="LB32" i="6" s="1"/>
  <c r="EE32" i="6"/>
  <c r="KV32" i="6" s="1"/>
  <c r="EC32" i="6"/>
  <c r="EB32" i="6"/>
  <c r="DW32" i="6"/>
  <c r="KR32" i="6" s="1"/>
  <c r="DV32" i="6"/>
  <c r="KT32" i="6" s="1"/>
  <c r="DR32" i="6"/>
  <c r="KN32" i="6" s="1"/>
  <c r="DP32" i="6"/>
  <c r="DO32" i="6"/>
  <c r="DM32" i="6"/>
  <c r="KJ32" i="6" s="1"/>
  <c r="DL32" i="6"/>
  <c r="KL32" i="6" s="1"/>
  <c r="DG32" i="6"/>
  <c r="KF32" i="6" s="1"/>
  <c r="DE32" i="6"/>
  <c r="KB32" i="6" s="1"/>
  <c r="DD32" i="6"/>
  <c r="KD32" i="6" s="1"/>
  <c r="DA32" i="6"/>
  <c r="JX32" i="6" s="1"/>
  <c r="CY32" i="6"/>
  <c r="JT32" i="6" s="1"/>
  <c r="CX32" i="6"/>
  <c r="JV32" i="6" s="1"/>
  <c r="CU32" i="6"/>
  <c r="JP32" i="6" s="1"/>
  <c r="CS32" i="6"/>
  <c r="CP32" i="6"/>
  <c r="CO32" i="6"/>
  <c r="JN32" i="6" s="1"/>
  <c r="CI32" i="6"/>
  <c r="JH32" i="6" s="1"/>
  <c r="CG32" i="6"/>
  <c r="JF32" i="6" s="1"/>
  <c r="CF32" i="6"/>
  <c r="JD32" i="6" s="1"/>
  <c r="CC32" i="6"/>
  <c r="IZ32" i="6" s="1"/>
  <c r="CA32" i="6"/>
  <c r="IX32" i="6" s="1"/>
  <c r="BZ32" i="6"/>
  <c r="IV32" i="6" s="1"/>
  <c r="BW32" i="6"/>
  <c r="IR32" i="6" s="1"/>
  <c r="BU32" i="6"/>
  <c r="BT32" i="6"/>
  <c r="BQ32" i="6"/>
  <c r="IN32" i="6" s="1"/>
  <c r="BP32" i="6"/>
  <c r="IP32" i="6" s="1"/>
  <c r="BL32" i="6"/>
  <c r="IJ32" i="6" s="1"/>
  <c r="BJ32" i="6"/>
  <c r="BI32" i="6"/>
  <c r="IF32" i="6" s="1"/>
  <c r="BF32" i="6"/>
  <c r="BG32" i="6" s="1"/>
  <c r="BC32" i="6"/>
  <c r="AY32" i="6"/>
  <c r="IB32" i="6" s="1"/>
  <c r="AW32" i="6"/>
  <c r="AV32" i="6"/>
  <c r="AT32" i="6"/>
  <c r="AR32" i="6"/>
  <c r="AQ32" i="6"/>
  <c r="AM32" i="6"/>
  <c r="HT32" i="6" s="1"/>
  <c r="AK32" i="6"/>
  <c r="AJ32" i="6"/>
  <c r="AG32" i="6"/>
  <c r="HP32" i="6" s="1"/>
  <c r="AF32" i="6"/>
  <c r="K32" i="6"/>
  <c r="L32" i="6" s="1"/>
  <c r="E32" i="6"/>
  <c r="D32" i="6"/>
  <c r="NX31" i="6"/>
  <c r="NV31" i="6"/>
  <c r="NK31" i="6"/>
  <c r="NJ31" i="6"/>
  <c r="NI31" i="6"/>
  <c r="NH31" i="6"/>
  <c r="NF31" i="6"/>
  <c r="ND31" i="6"/>
  <c r="NC31" i="6"/>
  <c r="NB31" i="6"/>
  <c r="NA31" i="6"/>
  <c r="MZ31" i="6"/>
  <c r="MY31" i="6"/>
  <c r="MW31" i="6"/>
  <c r="MV31" i="6"/>
  <c r="MO31" i="6"/>
  <c r="NZ32" i="6" s="1"/>
  <c r="GH31" i="6"/>
  <c r="GE31" i="6"/>
  <c r="GD31" i="6"/>
  <c r="GC31" i="6"/>
  <c r="GB31" i="6"/>
  <c r="GA31" i="6"/>
  <c r="FZ31" i="6"/>
  <c r="FY31" i="6"/>
  <c r="FX31" i="6"/>
  <c r="FU31" i="6"/>
  <c r="FS31" i="6"/>
  <c r="MJ31" i="6" s="1"/>
  <c r="FQ31" i="6"/>
  <c r="MF31" i="6" s="1"/>
  <c r="FP31" i="6"/>
  <c r="MH31" i="6" s="1"/>
  <c r="FM31" i="6"/>
  <c r="MB31" i="6" s="1"/>
  <c r="FK31" i="6"/>
  <c r="LX31" i="6" s="1"/>
  <c r="FJ31" i="6"/>
  <c r="LZ31" i="6" s="1"/>
  <c r="FG31" i="6"/>
  <c r="LT31" i="6" s="1"/>
  <c r="FE31" i="6"/>
  <c r="LP31" i="6" s="1"/>
  <c r="FD31" i="6"/>
  <c r="LR31" i="6" s="1"/>
  <c r="FA31" i="6"/>
  <c r="LL31" i="6" s="1"/>
  <c r="EY31" i="6"/>
  <c r="EX31" i="6"/>
  <c r="EU31" i="6"/>
  <c r="LH31" i="6" s="1"/>
  <c r="ET31" i="6"/>
  <c r="LJ31" i="6" s="1"/>
  <c r="EO31" i="6"/>
  <c r="EP31" i="6" s="1"/>
  <c r="LD31" i="6" s="1"/>
  <c r="EN31" i="6"/>
  <c r="EM31" i="6"/>
  <c r="EK31" i="6"/>
  <c r="KZ31" i="6" s="1"/>
  <c r="EJ31" i="6"/>
  <c r="LB31" i="6" s="1"/>
  <c r="EE31" i="6"/>
  <c r="KV31" i="6" s="1"/>
  <c r="EC31" i="6"/>
  <c r="EB31" i="6"/>
  <c r="DW31" i="6"/>
  <c r="KR31" i="6" s="1"/>
  <c r="DV31" i="6"/>
  <c r="KT31" i="6" s="1"/>
  <c r="DR31" i="6"/>
  <c r="KN31" i="6" s="1"/>
  <c r="DP31" i="6"/>
  <c r="DO31" i="6"/>
  <c r="DM31" i="6"/>
  <c r="KJ31" i="6" s="1"/>
  <c r="DL31" i="6"/>
  <c r="KL31" i="6" s="1"/>
  <c r="DG31" i="6"/>
  <c r="KF31" i="6" s="1"/>
  <c r="DE31" i="6"/>
  <c r="KB31" i="6" s="1"/>
  <c r="DD31" i="6"/>
  <c r="KD31" i="6" s="1"/>
  <c r="DA31" i="6"/>
  <c r="JX31" i="6" s="1"/>
  <c r="CY31" i="6"/>
  <c r="JT31" i="6" s="1"/>
  <c r="CX31" i="6"/>
  <c r="JV31" i="6" s="1"/>
  <c r="CU31" i="6"/>
  <c r="JP31" i="6" s="1"/>
  <c r="CS31" i="6"/>
  <c r="CP31" i="6"/>
  <c r="JL31" i="6" s="1"/>
  <c r="CO31" i="6"/>
  <c r="JN31" i="6" s="1"/>
  <c r="CI31" i="6"/>
  <c r="JH31" i="6" s="1"/>
  <c r="CG31" i="6"/>
  <c r="JF31" i="6" s="1"/>
  <c r="CF31" i="6"/>
  <c r="JD31" i="6" s="1"/>
  <c r="CC31" i="6"/>
  <c r="IZ31" i="6" s="1"/>
  <c r="CA31" i="6"/>
  <c r="IX31" i="6" s="1"/>
  <c r="BZ31" i="6"/>
  <c r="IV31" i="6" s="1"/>
  <c r="BW31" i="6"/>
  <c r="IR31" i="6" s="1"/>
  <c r="BU31" i="6"/>
  <c r="BT31" i="6"/>
  <c r="BQ31" i="6"/>
  <c r="IN31" i="6" s="1"/>
  <c r="BP31" i="6"/>
  <c r="IP31" i="6" s="1"/>
  <c r="BL31" i="6"/>
  <c r="IJ31" i="6" s="1"/>
  <c r="BJ31" i="6"/>
  <c r="BI31" i="6"/>
  <c r="IF31" i="6" s="1"/>
  <c r="BF31" i="6"/>
  <c r="BG31" i="6" s="1"/>
  <c r="BC31" i="6"/>
  <c r="AY31" i="6"/>
  <c r="IB31" i="6" s="1"/>
  <c r="AW31" i="6"/>
  <c r="AV31" i="6"/>
  <c r="AT31" i="6"/>
  <c r="AR31" i="6"/>
  <c r="AQ31" i="6"/>
  <c r="AM31" i="6"/>
  <c r="HT31" i="6" s="1"/>
  <c r="AK31" i="6"/>
  <c r="AJ31" i="6"/>
  <c r="AG31" i="6"/>
  <c r="HP31" i="6" s="1"/>
  <c r="AF31" i="6"/>
  <c r="HR31" i="6" s="1"/>
  <c r="K31" i="6"/>
  <c r="E31" i="6"/>
  <c r="D31" i="6"/>
  <c r="NX30" i="6"/>
  <c r="NV30" i="6"/>
  <c r="NK30" i="6"/>
  <c r="NJ30" i="6"/>
  <c r="NI30" i="6"/>
  <c r="NH30" i="6"/>
  <c r="NF30" i="6"/>
  <c r="ND30" i="6"/>
  <c r="NC30" i="6"/>
  <c r="NA30" i="6"/>
  <c r="MZ30" i="6"/>
  <c r="MY30" i="6"/>
  <c r="MW30" i="6"/>
  <c r="MV30" i="6"/>
  <c r="MO30" i="6"/>
  <c r="NZ31" i="6" s="1"/>
  <c r="GH30" i="6"/>
  <c r="GE30" i="6"/>
  <c r="GD30" i="6"/>
  <c r="GC30" i="6"/>
  <c r="GB30" i="6"/>
  <c r="GA30" i="6"/>
  <c r="FZ30" i="6"/>
  <c r="FY30" i="6"/>
  <c r="FX30" i="6"/>
  <c r="FU30" i="6"/>
  <c r="FS30" i="6"/>
  <c r="MJ30" i="6" s="1"/>
  <c r="FQ30" i="6"/>
  <c r="MF30" i="6" s="1"/>
  <c r="FP30" i="6"/>
  <c r="MH30" i="6" s="1"/>
  <c r="FM30" i="6"/>
  <c r="MB30" i="6" s="1"/>
  <c r="FK30" i="6"/>
  <c r="LX30" i="6" s="1"/>
  <c r="FJ30" i="6"/>
  <c r="LZ30" i="6" s="1"/>
  <c r="FG30" i="6"/>
  <c r="LT30" i="6" s="1"/>
  <c r="FE30" i="6"/>
  <c r="LP30" i="6" s="1"/>
  <c r="FD30" i="6"/>
  <c r="LR30" i="6" s="1"/>
  <c r="FA30" i="6"/>
  <c r="LL30" i="6" s="1"/>
  <c r="EY30" i="6"/>
  <c r="EX30" i="6"/>
  <c r="EU30" i="6"/>
  <c r="LH30" i="6" s="1"/>
  <c r="ET30" i="6"/>
  <c r="LJ30" i="6" s="1"/>
  <c r="EO30" i="6"/>
  <c r="EP30" i="6" s="1"/>
  <c r="LD30" i="6" s="1"/>
  <c r="EN30" i="6"/>
  <c r="EM30" i="6"/>
  <c r="EK30" i="6"/>
  <c r="KZ30" i="6" s="1"/>
  <c r="EJ30" i="6"/>
  <c r="LB30" i="6" s="1"/>
  <c r="EE30" i="6"/>
  <c r="KV30" i="6" s="1"/>
  <c r="EC30" i="6"/>
  <c r="EB30" i="6"/>
  <c r="DW30" i="6"/>
  <c r="KR30" i="6" s="1"/>
  <c r="DV30" i="6"/>
  <c r="KT30" i="6" s="1"/>
  <c r="DR30" i="6"/>
  <c r="KN30" i="6" s="1"/>
  <c r="DP30" i="6"/>
  <c r="DO30" i="6"/>
  <c r="DM30" i="6"/>
  <c r="KJ30" i="6" s="1"/>
  <c r="DL30" i="6"/>
  <c r="KL30" i="6" s="1"/>
  <c r="DG30" i="6"/>
  <c r="KF30" i="6" s="1"/>
  <c r="DE30" i="6"/>
  <c r="KB30" i="6" s="1"/>
  <c r="DD30" i="6"/>
  <c r="KD30" i="6" s="1"/>
  <c r="DA30" i="6"/>
  <c r="JX30" i="6" s="1"/>
  <c r="CY30" i="6"/>
  <c r="JT30" i="6" s="1"/>
  <c r="CX30" i="6"/>
  <c r="JV30" i="6" s="1"/>
  <c r="CU30" i="6"/>
  <c r="JP30" i="6" s="1"/>
  <c r="CS30" i="6"/>
  <c r="CP30" i="6"/>
  <c r="JL30" i="6" s="1"/>
  <c r="CO30" i="6"/>
  <c r="JN30" i="6" s="1"/>
  <c r="CI30" i="6"/>
  <c r="JH30" i="6" s="1"/>
  <c r="CG30" i="6"/>
  <c r="JF30" i="6" s="1"/>
  <c r="CF30" i="6"/>
  <c r="JD30" i="6" s="1"/>
  <c r="CC30" i="6"/>
  <c r="IZ30" i="6" s="1"/>
  <c r="CA30" i="6"/>
  <c r="IX30" i="6" s="1"/>
  <c r="BZ30" i="6"/>
  <c r="IV30" i="6" s="1"/>
  <c r="BW30" i="6"/>
  <c r="IR30" i="6" s="1"/>
  <c r="BU30" i="6"/>
  <c r="BT30" i="6"/>
  <c r="BQ30" i="6"/>
  <c r="IN30" i="6" s="1"/>
  <c r="BP30" i="6"/>
  <c r="BL30" i="6"/>
  <c r="IJ30" i="6" s="1"/>
  <c r="BJ30" i="6"/>
  <c r="BI30" i="6"/>
  <c r="IF30" i="6" s="1"/>
  <c r="BF30" i="6"/>
  <c r="BG30" i="6" s="1"/>
  <c r="BC30" i="6"/>
  <c r="AY30" i="6"/>
  <c r="IB30" i="6" s="1"/>
  <c r="AW30" i="6"/>
  <c r="AV30" i="6"/>
  <c r="AT30" i="6"/>
  <c r="AR30" i="6"/>
  <c r="AQ30" i="6"/>
  <c r="AM30" i="6"/>
  <c r="HT30" i="6" s="1"/>
  <c r="AK30" i="6"/>
  <c r="AJ30" i="6"/>
  <c r="AG30" i="6"/>
  <c r="HP30" i="6" s="1"/>
  <c r="AF30" i="6"/>
  <c r="HR30" i="6" s="1"/>
  <c r="K30" i="6"/>
  <c r="E30" i="6"/>
  <c r="D30" i="6"/>
  <c r="NX29" i="6"/>
  <c r="NV29" i="6"/>
  <c r="NK29" i="6"/>
  <c r="NJ29" i="6"/>
  <c r="NI29" i="6"/>
  <c r="NH29" i="6"/>
  <c r="NF29" i="6"/>
  <c r="ND29" i="6"/>
  <c r="NC29" i="6"/>
  <c r="NA29" i="6"/>
  <c r="MZ29" i="6"/>
  <c r="MY29" i="6"/>
  <c r="MW29" i="6"/>
  <c r="MV29" i="6"/>
  <c r="MO29" i="6"/>
  <c r="NZ30" i="6" s="1"/>
  <c r="GH29" i="6"/>
  <c r="GE29" i="6"/>
  <c r="GD29" i="6"/>
  <c r="GC29" i="6"/>
  <c r="GB29" i="6"/>
  <c r="GA29" i="6"/>
  <c r="FZ29" i="6"/>
  <c r="FY29" i="6"/>
  <c r="FX29" i="6"/>
  <c r="FU29" i="6"/>
  <c r="FS29" i="6"/>
  <c r="MJ29" i="6" s="1"/>
  <c r="FQ29" i="6"/>
  <c r="MF29" i="6" s="1"/>
  <c r="FP29" i="6"/>
  <c r="MH29" i="6" s="1"/>
  <c r="FM29" i="6"/>
  <c r="MB29" i="6" s="1"/>
  <c r="FK29" i="6"/>
  <c r="LX29" i="6" s="1"/>
  <c r="FJ29" i="6"/>
  <c r="LZ29" i="6" s="1"/>
  <c r="FG29" i="6"/>
  <c r="LT29" i="6" s="1"/>
  <c r="FE29" i="6"/>
  <c r="LP29" i="6" s="1"/>
  <c r="FD29" i="6"/>
  <c r="LR29" i="6" s="1"/>
  <c r="FA29" i="6"/>
  <c r="LL29" i="6" s="1"/>
  <c r="EY29" i="6"/>
  <c r="EX29" i="6"/>
  <c r="EU29" i="6"/>
  <c r="LH29" i="6" s="1"/>
  <c r="ET29" i="6"/>
  <c r="LJ29" i="6" s="1"/>
  <c r="EO29" i="6"/>
  <c r="EP29" i="6" s="1"/>
  <c r="LD29" i="6" s="1"/>
  <c r="EN29" i="6"/>
  <c r="EM29" i="6"/>
  <c r="EK29" i="6"/>
  <c r="KZ29" i="6" s="1"/>
  <c r="EJ29" i="6"/>
  <c r="LB29" i="6" s="1"/>
  <c r="EE29" i="6"/>
  <c r="KV29" i="6" s="1"/>
  <c r="EC29" i="6"/>
  <c r="EB29" i="6"/>
  <c r="DW29" i="6"/>
  <c r="KR29" i="6" s="1"/>
  <c r="DV29" i="6"/>
  <c r="KT29" i="6" s="1"/>
  <c r="DR29" i="6"/>
  <c r="KN29" i="6" s="1"/>
  <c r="DP29" i="6"/>
  <c r="DO29" i="6"/>
  <c r="DM29" i="6"/>
  <c r="KJ29" i="6" s="1"/>
  <c r="DL29" i="6"/>
  <c r="KL29" i="6" s="1"/>
  <c r="DG29" i="6"/>
  <c r="KF29" i="6" s="1"/>
  <c r="DE29" i="6"/>
  <c r="KB29" i="6" s="1"/>
  <c r="DD29" i="6"/>
  <c r="KD29" i="6" s="1"/>
  <c r="DA29" i="6"/>
  <c r="JX29" i="6" s="1"/>
  <c r="CY29" i="6"/>
  <c r="JT29" i="6" s="1"/>
  <c r="CX29" i="6"/>
  <c r="JV29" i="6" s="1"/>
  <c r="CU29" i="6"/>
  <c r="JP29" i="6" s="1"/>
  <c r="CS29" i="6"/>
  <c r="CP29" i="6"/>
  <c r="JL29" i="6" s="1"/>
  <c r="CO29" i="6"/>
  <c r="JN29" i="6" s="1"/>
  <c r="CI29" i="6"/>
  <c r="JH29" i="6" s="1"/>
  <c r="CG29" i="6"/>
  <c r="JF29" i="6" s="1"/>
  <c r="CF29" i="6"/>
  <c r="JD29" i="6" s="1"/>
  <c r="CC29" i="6"/>
  <c r="IZ29" i="6" s="1"/>
  <c r="CA29" i="6"/>
  <c r="IX29" i="6" s="1"/>
  <c r="BZ29" i="6"/>
  <c r="IV29" i="6" s="1"/>
  <c r="BW29" i="6"/>
  <c r="IR29" i="6" s="1"/>
  <c r="BU29" i="6"/>
  <c r="BT29" i="6"/>
  <c r="BQ29" i="6"/>
  <c r="IN29" i="6" s="1"/>
  <c r="BP29" i="6"/>
  <c r="IP29" i="6" s="1"/>
  <c r="BL29" i="6"/>
  <c r="IJ29" i="6" s="1"/>
  <c r="BJ29" i="6"/>
  <c r="BI29" i="6"/>
  <c r="IF29" i="6" s="1"/>
  <c r="BF29" i="6"/>
  <c r="BG29" i="6" s="1"/>
  <c r="BC29" i="6"/>
  <c r="AY29" i="6"/>
  <c r="IB29" i="6" s="1"/>
  <c r="AW29" i="6"/>
  <c r="AV29" i="6"/>
  <c r="AT29" i="6"/>
  <c r="AR29" i="6"/>
  <c r="AQ29" i="6"/>
  <c r="AM29" i="6"/>
  <c r="HT29" i="6" s="1"/>
  <c r="AK29" i="6"/>
  <c r="AJ29" i="6"/>
  <c r="AG29" i="6"/>
  <c r="HP29" i="6" s="1"/>
  <c r="AF29" i="6"/>
  <c r="HR29" i="6" s="1"/>
  <c r="K29" i="6"/>
  <c r="E29" i="6"/>
  <c r="D29" i="6"/>
  <c r="NX28" i="6"/>
  <c r="NV28" i="6"/>
  <c r="NK28" i="6"/>
  <c r="NJ28" i="6"/>
  <c r="NI28" i="6"/>
  <c r="NF28" i="6"/>
  <c r="ND28" i="6"/>
  <c r="NC28" i="6"/>
  <c r="NB28" i="6"/>
  <c r="NA28" i="6"/>
  <c r="MZ28" i="6"/>
  <c r="MY28" i="6"/>
  <c r="MV28" i="6"/>
  <c r="MO28" i="6"/>
  <c r="NZ29" i="6" s="1"/>
  <c r="GH28" i="6"/>
  <c r="GE28" i="6"/>
  <c r="GD28" i="6"/>
  <c r="GC28" i="6"/>
  <c r="GB28" i="6"/>
  <c r="GA28" i="6"/>
  <c r="FZ28" i="6"/>
  <c r="FY28" i="6"/>
  <c r="FX28" i="6"/>
  <c r="FU28" i="6"/>
  <c r="FS28" i="6"/>
  <c r="MJ28" i="6" s="1"/>
  <c r="FQ28" i="6"/>
  <c r="MF28" i="6" s="1"/>
  <c r="FP28" i="6"/>
  <c r="MH28" i="6" s="1"/>
  <c r="FM28" i="6"/>
  <c r="MB28" i="6" s="1"/>
  <c r="FK28" i="6"/>
  <c r="LX28" i="6" s="1"/>
  <c r="FJ28" i="6"/>
  <c r="LZ28" i="6" s="1"/>
  <c r="FG28" i="6"/>
  <c r="LT28" i="6" s="1"/>
  <c r="FE28" i="6"/>
  <c r="LP28" i="6" s="1"/>
  <c r="FD28" i="6"/>
  <c r="LR28" i="6" s="1"/>
  <c r="FA28" i="6"/>
  <c r="LL28" i="6" s="1"/>
  <c r="EY28" i="6"/>
  <c r="EX28" i="6"/>
  <c r="EU28" i="6"/>
  <c r="LH28" i="6" s="1"/>
  <c r="ET28" i="6"/>
  <c r="LJ28" i="6" s="1"/>
  <c r="EO28" i="6"/>
  <c r="EP28" i="6" s="1"/>
  <c r="LD28" i="6" s="1"/>
  <c r="EN28" i="6"/>
  <c r="EM28" i="6"/>
  <c r="EK28" i="6"/>
  <c r="KZ28" i="6" s="1"/>
  <c r="EJ28" i="6"/>
  <c r="LB28" i="6" s="1"/>
  <c r="EE28" i="6"/>
  <c r="KV28" i="6" s="1"/>
  <c r="EC28" i="6"/>
  <c r="EB28" i="6"/>
  <c r="DW28" i="6"/>
  <c r="KR28" i="6" s="1"/>
  <c r="DV28" i="6"/>
  <c r="KT28" i="6" s="1"/>
  <c r="DR28" i="6"/>
  <c r="KN28" i="6" s="1"/>
  <c r="DP28" i="6"/>
  <c r="DO28" i="6"/>
  <c r="DM28" i="6"/>
  <c r="KJ28" i="6" s="1"/>
  <c r="DL28" i="6"/>
  <c r="KL28" i="6" s="1"/>
  <c r="DG28" i="6"/>
  <c r="KF28" i="6" s="1"/>
  <c r="DE28" i="6"/>
  <c r="KB28" i="6" s="1"/>
  <c r="DD28" i="6"/>
  <c r="KD28" i="6" s="1"/>
  <c r="DA28" i="6"/>
  <c r="JX28" i="6" s="1"/>
  <c r="CY28" i="6"/>
  <c r="JT28" i="6" s="1"/>
  <c r="CX28" i="6"/>
  <c r="JV28" i="6" s="1"/>
  <c r="CU28" i="6"/>
  <c r="JP28" i="6" s="1"/>
  <c r="CS28" i="6"/>
  <c r="CP28" i="6"/>
  <c r="CO28" i="6"/>
  <c r="JN28" i="6" s="1"/>
  <c r="CI28" i="6"/>
  <c r="JH28" i="6" s="1"/>
  <c r="CG28" i="6"/>
  <c r="JF28" i="6" s="1"/>
  <c r="CF28" i="6"/>
  <c r="JD28" i="6" s="1"/>
  <c r="CC28" i="6"/>
  <c r="IZ28" i="6" s="1"/>
  <c r="CA28" i="6"/>
  <c r="IX28" i="6" s="1"/>
  <c r="BZ28" i="6"/>
  <c r="IV28" i="6" s="1"/>
  <c r="BW28" i="6"/>
  <c r="IR28" i="6" s="1"/>
  <c r="BU28" i="6"/>
  <c r="BT28" i="6"/>
  <c r="BQ28" i="6"/>
  <c r="IN28" i="6" s="1"/>
  <c r="BP28" i="6"/>
  <c r="IP28" i="6" s="1"/>
  <c r="BL28" i="6"/>
  <c r="IJ28" i="6" s="1"/>
  <c r="BJ28" i="6"/>
  <c r="BI28" i="6"/>
  <c r="IF28" i="6" s="1"/>
  <c r="BF28" i="6"/>
  <c r="BG28" i="6" s="1"/>
  <c r="BC28" i="6"/>
  <c r="AY28" i="6"/>
  <c r="IB28" i="6" s="1"/>
  <c r="AW28" i="6"/>
  <c r="AV28" i="6"/>
  <c r="AT28" i="6"/>
  <c r="AR28" i="6"/>
  <c r="AQ28" i="6"/>
  <c r="AM28" i="6"/>
  <c r="HT28" i="6" s="1"/>
  <c r="AK28" i="6"/>
  <c r="AJ28" i="6"/>
  <c r="AG28" i="6"/>
  <c r="HP28" i="6" s="1"/>
  <c r="AF28" i="6"/>
  <c r="K28" i="6"/>
  <c r="L28" i="6" s="1"/>
  <c r="E28" i="6"/>
  <c r="D28" i="6"/>
  <c r="NX27" i="6"/>
  <c r="NV27" i="6"/>
  <c r="NK27" i="6"/>
  <c r="NJ27" i="6"/>
  <c r="NI27" i="6"/>
  <c r="NH27" i="6"/>
  <c r="NF27" i="6"/>
  <c r="ND27" i="6"/>
  <c r="NC27" i="6"/>
  <c r="NA27" i="6"/>
  <c r="MZ27" i="6"/>
  <c r="MY27" i="6"/>
  <c r="MW27" i="6"/>
  <c r="MV27" i="6"/>
  <c r="MO27" i="6"/>
  <c r="NZ28" i="6" s="1"/>
  <c r="GH27" i="6"/>
  <c r="GE27" i="6"/>
  <c r="GD27" i="6"/>
  <c r="GC27" i="6"/>
  <c r="GB27" i="6"/>
  <c r="GA27" i="6"/>
  <c r="FZ27" i="6"/>
  <c r="FY27" i="6"/>
  <c r="FX27" i="6"/>
  <c r="FU27" i="6"/>
  <c r="FS27" i="6"/>
  <c r="MJ27" i="6" s="1"/>
  <c r="FQ27" i="6"/>
  <c r="MF27" i="6" s="1"/>
  <c r="FP27" i="6"/>
  <c r="MH27" i="6" s="1"/>
  <c r="FM27" i="6"/>
  <c r="MB27" i="6" s="1"/>
  <c r="FK27" i="6"/>
  <c r="LX27" i="6" s="1"/>
  <c r="FJ27" i="6"/>
  <c r="LZ27" i="6" s="1"/>
  <c r="FG27" i="6"/>
  <c r="LT27" i="6" s="1"/>
  <c r="FE27" i="6"/>
  <c r="LP27" i="6" s="1"/>
  <c r="FD27" i="6"/>
  <c r="LR27" i="6" s="1"/>
  <c r="FA27" i="6"/>
  <c r="LL27" i="6" s="1"/>
  <c r="EY27" i="6"/>
  <c r="EX27" i="6"/>
  <c r="EU27" i="6"/>
  <c r="LH27" i="6" s="1"/>
  <c r="ET27" i="6"/>
  <c r="LJ27" i="6" s="1"/>
  <c r="EO27" i="6"/>
  <c r="EP27" i="6" s="1"/>
  <c r="LD27" i="6" s="1"/>
  <c r="EN27" i="6"/>
  <c r="EM27" i="6"/>
  <c r="EK27" i="6"/>
  <c r="KZ27" i="6" s="1"/>
  <c r="EJ27" i="6"/>
  <c r="LB27" i="6" s="1"/>
  <c r="EE27" i="6"/>
  <c r="KV27" i="6" s="1"/>
  <c r="EC27" i="6"/>
  <c r="EB27" i="6"/>
  <c r="DW27" i="6"/>
  <c r="KR27" i="6" s="1"/>
  <c r="DV27" i="6"/>
  <c r="KT27" i="6" s="1"/>
  <c r="DR27" i="6"/>
  <c r="KN27" i="6" s="1"/>
  <c r="DP27" i="6"/>
  <c r="DO27" i="6"/>
  <c r="DM27" i="6"/>
  <c r="KJ27" i="6" s="1"/>
  <c r="DL27" i="6"/>
  <c r="KL27" i="6" s="1"/>
  <c r="DG27" i="6"/>
  <c r="KF27" i="6" s="1"/>
  <c r="DE27" i="6"/>
  <c r="KB27" i="6" s="1"/>
  <c r="DD27" i="6"/>
  <c r="KD27" i="6" s="1"/>
  <c r="DA27" i="6"/>
  <c r="JX27" i="6" s="1"/>
  <c r="CY27" i="6"/>
  <c r="JT27" i="6" s="1"/>
  <c r="CX27" i="6"/>
  <c r="JV27" i="6" s="1"/>
  <c r="CU27" i="6"/>
  <c r="JP27" i="6" s="1"/>
  <c r="CS27" i="6"/>
  <c r="CP27" i="6"/>
  <c r="CO27" i="6"/>
  <c r="JN27" i="6" s="1"/>
  <c r="CI27" i="6"/>
  <c r="JH27" i="6" s="1"/>
  <c r="CG27" i="6"/>
  <c r="JF27" i="6" s="1"/>
  <c r="CF27" i="6"/>
  <c r="JD27" i="6" s="1"/>
  <c r="CC27" i="6"/>
  <c r="IZ27" i="6" s="1"/>
  <c r="CA27" i="6"/>
  <c r="IX27" i="6" s="1"/>
  <c r="BZ27" i="6"/>
  <c r="IV27" i="6" s="1"/>
  <c r="BW27" i="6"/>
  <c r="IR27" i="6" s="1"/>
  <c r="BU27" i="6"/>
  <c r="BT27" i="6"/>
  <c r="BQ27" i="6"/>
  <c r="IN27" i="6" s="1"/>
  <c r="BP27" i="6"/>
  <c r="BL27" i="6"/>
  <c r="IJ27" i="6" s="1"/>
  <c r="BJ27" i="6"/>
  <c r="BI27" i="6"/>
  <c r="IF27" i="6" s="1"/>
  <c r="BF27" i="6"/>
  <c r="BG27" i="6" s="1"/>
  <c r="BC27" i="6"/>
  <c r="AY27" i="6"/>
  <c r="IB27" i="6" s="1"/>
  <c r="AW27" i="6"/>
  <c r="AV27" i="6"/>
  <c r="AT27" i="6"/>
  <c r="AR27" i="6"/>
  <c r="AQ27" i="6"/>
  <c r="AM27" i="6"/>
  <c r="HT27" i="6" s="1"/>
  <c r="AK27" i="6"/>
  <c r="AJ27" i="6"/>
  <c r="AG27" i="6"/>
  <c r="HP27" i="6" s="1"/>
  <c r="AF27" i="6"/>
  <c r="K27" i="6"/>
  <c r="L27" i="6" s="1"/>
  <c r="E27" i="6"/>
  <c r="D27" i="6"/>
  <c r="NX26" i="6"/>
  <c r="NV26" i="6"/>
  <c r="NK26" i="6"/>
  <c r="NJ26" i="6"/>
  <c r="NI26" i="6"/>
  <c r="NH26" i="6"/>
  <c r="NF26" i="6"/>
  <c r="ND26" i="6"/>
  <c r="NC26" i="6"/>
  <c r="NA26" i="6"/>
  <c r="MZ26" i="6"/>
  <c r="MY26" i="6"/>
  <c r="MW26" i="6"/>
  <c r="MV26" i="6"/>
  <c r="MO26" i="6"/>
  <c r="NZ27" i="6" s="1"/>
  <c r="GH26" i="6"/>
  <c r="GE26" i="6"/>
  <c r="GD26" i="6"/>
  <c r="GC26" i="6"/>
  <c r="GB26" i="6"/>
  <c r="GA26" i="6"/>
  <c r="FZ26" i="6"/>
  <c r="FY26" i="6"/>
  <c r="FX26" i="6"/>
  <c r="FU26" i="6"/>
  <c r="FS26" i="6"/>
  <c r="MJ26" i="6" s="1"/>
  <c r="FQ26" i="6"/>
  <c r="MF26" i="6" s="1"/>
  <c r="FP26" i="6"/>
  <c r="MH26" i="6" s="1"/>
  <c r="FM26" i="6"/>
  <c r="MB26" i="6" s="1"/>
  <c r="FK26" i="6"/>
  <c r="LX26" i="6" s="1"/>
  <c r="FJ26" i="6"/>
  <c r="LZ26" i="6" s="1"/>
  <c r="FG26" i="6"/>
  <c r="LT26" i="6" s="1"/>
  <c r="FE26" i="6"/>
  <c r="LP26" i="6" s="1"/>
  <c r="FD26" i="6"/>
  <c r="LR26" i="6" s="1"/>
  <c r="FA26" i="6"/>
  <c r="LL26" i="6" s="1"/>
  <c r="EY26" i="6"/>
  <c r="EX26" i="6"/>
  <c r="EU26" i="6"/>
  <c r="LH26" i="6" s="1"/>
  <c r="ET26" i="6"/>
  <c r="LJ26" i="6" s="1"/>
  <c r="EO26" i="6"/>
  <c r="EP26" i="6" s="1"/>
  <c r="LD26" i="6" s="1"/>
  <c r="EN26" i="6"/>
  <c r="EM26" i="6"/>
  <c r="EK26" i="6"/>
  <c r="KZ26" i="6" s="1"/>
  <c r="EJ26" i="6"/>
  <c r="LB26" i="6" s="1"/>
  <c r="EE26" i="6"/>
  <c r="KV26" i="6" s="1"/>
  <c r="EC26" i="6"/>
  <c r="EB26" i="6"/>
  <c r="DW26" i="6"/>
  <c r="KR26" i="6" s="1"/>
  <c r="DV26" i="6"/>
  <c r="KT26" i="6" s="1"/>
  <c r="DR26" i="6"/>
  <c r="KN26" i="6" s="1"/>
  <c r="DP26" i="6"/>
  <c r="DO26" i="6"/>
  <c r="DM26" i="6"/>
  <c r="KJ26" i="6" s="1"/>
  <c r="DL26" i="6"/>
  <c r="KL26" i="6" s="1"/>
  <c r="DG26" i="6"/>
  <c r="KF26" i="6" s="1"/>
  <c r="DE26" i="6"/>
  <c r="KB26" i="6" s="1"/>
  <c r="DD26" i="6"/>
  <c r="KD26" i="6" s="1"/>
  <c r="DA26" i="6"/>
  <c r="JX26" i="6" s="1"/>
  <c r="CY26" i="6"/>
  <c r="JT26" i="6" s="1"/>
  <c r="CX26" i="6"/>
  <c r="JV26" i="6" s="1"/>
  <c r="CU26" i="6"/>
  <c r="JP26" i="6" s="1"/>
  <c r="CS26" i="6"/>
  <c r="CP26" i="6"/>
  <c r="CO26" i="6"/>
  <c r="JN26" i="6" s="1"/>
  <c r="CI26" i="6"/>
  <c r="JH26" i="6" s="1"/>
  <c r="CG26" i="6"/>
  <c r="JF26" i="6" s="1"/>
  <c r="CF26" i="6"/>
  <c r="JD26" i="6" s="1"/>
  <c r="CC26" i="6"/>
  <c r="IZ26" i="6" s="1"/>
  <c r="CA26" i="6"/>
  <c r="IX26" i="6" s="1"/>
  <c r="BZ26" i="6"/>
  <c r="IV26" i="6" s="1"/>
  <c r="BW26" i="6"/>
  <c r="IR26" i="6" s="1"/>
  <c r="BU26" i="6"/>
  <c r="BT26" i="6"/>
  <c r="BQ26" i="6"/>
  <c r="IN26" i="6" s="1"/>
  <c r="BP26" i="6"/>
  <c r="IP26" i="6" s="1"/>
  <c r="BL26" i="6"/>
  <c r="IJ26" i="6" s="1"/>
  <c r="BJ26" i="6"/>
  <c r="BI26" i="6"/>
  <c r="IF26" i="6" s="1"/>
  <c r="BF26" i="6"/>
  <c r="BG26" i="6" s="1"/>
  <c r="BC26" i="6"/>
  <c r="AY26" i="6"/>
  <c r="IB26" i="6" s="1"/>
  <c r="AW26" i="6"/>
  <c r="AV26" i="6"/>
  <c r="AT26" i="6"/>
  <c r="AR26" i="6"/>
  <c r="AQ26" i="6"/>
  <c r="AM26" i="6"/>
  <c r="HT26" i="6" s="1"/>
  <c r="AK26" i="6"/>
  <c r="AJ26" i="6"/>
  <c r="AG26" i="6"/>
  <c r="HP26" i="6" s="1"/>
  <c r="AF26" i="6"/>
  <c r="K26" i="6"/>
  <c r="L26" i="6" s="1"/>
  <c r="E26" i="6"/>
  <c r="D26" i="6"/>
  <c r="NX25" i="6"/>
  <c r="NV25" i="6"/>
  <c r="NK25" i="6"/>
  <c r="NJ25" i="6"/>
  <c r="NI25" i="6"/>
  <c r="NH25" i="6"/>
  <c r="NF25" i="6"/>
  <c r="ND25" i="6"/>
  <c r="NC25" i="6"/>
  <c r="NA25" i="6"/>
  <c r="MZ25" i="6"/>
  <c r="MY25" i="6"/>
  <c r="MW25" i="6"/>
  <c r="MV25" i="6"/>
  <c r="MO25" i="6"/>
  <c r="NZ26" i="6" s="1"/>
  <c r="GH25" i="6"/>
  <c r="GE25" i="6"/>
  <c r="GD25" i="6"/>
  <c r="GC25" i="6"/>
  <c r="GB25" i="6"/>
  <c r="GA25" i="6"/>
  <c r="FZ25" i="6"/>
  <c r="FY25" i="6"/>
  <c r="FX25" i="6"/>
  <c r="FU25" i="6"/>
  <c r="FS25" i="6"/>
  <c r="MJ25" i="6" s="1"/>
  <c r="FQ25" i="6"/>
  <c r="MF25" i="6" s="1"/>
  <c r="FP25" i="6"/>
  <c r="MH25" i="6" s="1"/>
  <c r="FM25" i="6"/>
  <c r="MB25" i="6" s="1"/>
  <c r="FK25" i="6"/>
  <c r="LX25" i="6" s="1"/>
  <c r="FJ25" i="6"/>
  <c r="LZ25" i="6" s="1"/>
  <c r="FG25" i="6"/>
  <c r="LT25" i="6" s="1"/>
  <c r="FE25" i="6"/>
  <c r="LP25" i="6" s="1"/>
  <c r="FD25" i="6"/>
  <c r="LR25" i="6" s="1"/>
  <c r="FA25" i="6"/>
  <c r="LL25" i="6" s="1"/>
  <c r="EY25" i="6"/>
  <c r="EX25" i="6"/>
  <c r="EU25" i="6"/>
  <c r="LH25" i="6" s="1"/>
  <c r="ET25" i="6"/>
  <c r="LJ25" i="6" s="1"/>
  <c r="EO25" i="6"/>
  <c r="EP25" i="6" s="1"/>
  <c r="LD25" i="6" s="1"/>
  <c r="EN25" i="6"/>
  <c r="EM25" i="6"/>
  <c r="EK25" i="6"/>
  <c r="KZ25" i="6" s="1"/>
  <c r="EJ25" i="6"/>
  <c r="LB25" i="6" s="1"/>
  <c r="EE25" i="6"/>
  <c r="KV25" i="6" s="1"/>
  <c r="EC25" i="6"/>
  <c r="EB25" i="6"/>
  <c r="DW25" i="6"/>
  <c r="KR25" i="6" s="1"/>
  <c r="DV25" i="6"/>
  <c r="KT25" i="6" s="1"/>
  <c r="DR25" i="6"/>
  <c r="KN25" i="6" s="1"/>
  <c r="DP25" i="6"/>
  <c r="DO25" i="6"/>
  <c r="DM25" i="6"/>
  <c r="KJ25" i="6" s="1"/>
  <c r="DL25" i="6"/>
  <c r="KL25" i="6" s="1"/>
  <c r="DG25" i="6"/>
  <c r="KF25" i="6" s="1"/>
  <c r="DE25" i="6"/>
  <c r="KB25" i="6" s="1"/>
  <c r="DD25" i="6"/>
  <c r="KD25" i="6" s="1"/>
  <c r="DA25" i="6"/>
  <c r="JX25" i="6" s="1"/>
  <c r="CY25" i="6"/>
  <c r="JT25" i="6" s="1"/>
  <c r="CX25" i="6"/>
  <c r="JV25" i="6" s="1"/>
  <c r="CU25" i="6"/>
  <c r="JP25" i="6" s="1"/>
  <c r="CS25" i="6"/>
  <c r="CP25" i="6"/>
  <c r="CO25" i="6"/>
  <c r="JN25" i="6" s="1"/>
  <c r="CI25" i="6"/>
  <c r="JH25" i="6" s="1"/>
  <c r="CG25" i="6"/>
  <c r="JF25" i="6" s="1"/>
  <c r="CF25" i="6"/>
  <c r="JD25" i="6" s="1"/>
  <c r="CC25" i="6"/>
  <c r="IZ25" i="6" s="1"/>
  <c r="CA25" i="6"/>
  <c r="IX25" i="6" s="1"/>
  <c r="BZ25" i="6"/>
  <c r="IV25" i="6" s="1"/>
  <c r="BW25" i="6"/>
  <c r="IR25" i="6" s="1"/>
  <c r="BU25" i="6"/>
  <c r="BT25" i="6"/>
  <c r="BQ25" i="6"/>
  <c r="IN25" i="6" s="1"/>
  <c r="BP25" i="6"/>
  <c r="BL25" i="6"/>
  <c r="IJ25" i="6" s="1"/>
  <c r="BJ25" i="6"/>
  <c r="BI25" i="6"/>
  <c r="IF25" i="6" s="1"/>
  <c r="BF25" i="6"/>
  <c r="BG25" i="6" s="1"/>
  <c r="BC25" i="6"/>
  <c r="AY25" i="6"/>
  <c r="IB25" i="6" s="1"/>
  <c r="AW25" i="6"/>
  <c r="AV25" i="6"/>
  <c r="AT25" i="6"/>
  <c r="AR25" i="6"/>
  <c r="AQ25" i="6"/>
  <c r="AM25" i="6"/>
  <c r="HT25" i="6" s="1"/>
  <c r="AK25" i="6"/>
  <c r="AJ25" i="6"/>
  <c r="AG25" i="6"/>
  <c r="HP25" i="6" s="1"/>
  <c r="AF25" i="6"/>
  <c r="K25" i="6"/>
  <c r="L25" i="6" s="1"/>
  <c r="E25" i="6"/>
  <c r="D25" i="6"/>
  <c r="NX24" i="6"/>
  <c r="NV24" i="6"/>
  <c r="NK24" i="6"/>
  <c r="NJ24" i="6"/>
  <c r="NI24" i="6"/>
  <c r="NF24" i="6"/>
  <c r="ND24" i="6"/>
  <c r="NC24" i="6"/>
  <c r="NA24" i="6"/>
  <c r="MZ24" i="6"/>
  <c r="MY24" i="6"/>
  <c r="MV24" i="6"/>
  <c r="MO24" i="6"/>
  <c r="NZ25" i="6" s="1"/>
  <c r="GH24" i="6"/>
  <c r="GE24" i="6"/>
  <c r="GD24" i="6"/>
  <c r="GC24" i="6"/>
  <c r="GB24" i="6"/>
  <c r="GA24" i="6"/>
  <c r="FZ24" i="6"/>
  <c r="FY24" i="6"/>
  <c r="FX24" i="6"/>
  <c r="FU24" i="6"/>
  <c r="FS24" i="6"/>
  <c r="MJ24" i="6" s="1"/>
  <c r="FQ24" i="6"/>
  <c r="MF24" i="6" s="1"/>
  <c r="FP24" i="6"/>
  <c r="MH24" i="6" s="1"/>
  <c r="FM24" i="6"/>
  <c r="MB24" i="6" s="1"/>
  <c r="FK24" i="6"/>
  <c r="LX24" i="6" s="1"/>
  <c r="FJ24" i="6"/>
  <c r="LZ24" i="6" s="1"/>
  <c r="FG24" i="6"/>
  <c r="LT24" i="6" s="1"/>
  <c r="FE24" i="6"/>
  <c r="LP24" i="6" s="1"/>
  <c r="FD24" i="6"/>
  <c r="LR24" i="6" s="1"/>
  <c r="FA24" i="6"/>
  <c r="LL24" i="6" s="1"/>
  <c r="EY24" i="6"/>
  <c r="EX24" i="6"/>
  <c r="EU24" i="6"/>
  <c r="LH24" i="6" s="1"/>
  <c r="ET24" i="6"/>
  <c r="LJ24" i="6" s="1"/>
  <c r="EO24" i="6"/>
  <c r="EP24" i="6" s="1"/>
  <c r="LD24" i="6" s="1"/>
  <c r="EN24" i="6"/>
  <c r="EM24" i="6"/>
  <c r="EK24" i="6"/>
  <c r="KZ24" i="6" s="1"/>
  <c r="EJ24" i="6"/>
  <c r="LB24" i="6" s="1"/>
  <c r="EE24" i="6"/>
  <c r="KV24" i="6" s="1"/>
  <c r="EC24" i="6"/>
  <c r="EB24" i="6"/>
  <c r="DW24" i="6"/>
  <c r="KR24" i="6" s="1"/>
  <c r="DV24" i="6"/>
  <c r="KT24" i="6" s="1"/>
  <c r="DR24" i="6"/>
  <c r="KN24" i="6" s="1"/>
  <c r="DP24" i="6"/>
  <c r="DO24" i="6"/>
  <c r="DM24" i="6"/>
  <c r="KJ24" i="6" s="1"/>
  <c r="DL24" i="6"/>
  <c r="KL24" i="6" s="1"/>
  <c r="DG24" i="6"/>
  <c r="KF24" i="6" s="1"/>
  <c r="DE24" i="6"/>
  <c r="KB24" i="6" s="1"/>
  <c r="DD24" i="6"/>
  <c r="KD24" i="6" s="1"/>
  <c r="DA24" i="6"/>
  <c r="JX24" i="6" s="1"/>
  <c r="CY24" i="6"/>
  <c r="JT24" i="6" s="1"/>
  <c r="CX24" i="6"/>
  <c r="JV24" i="6" s="1"/>
  <c r="CU24" i="6"/>
  <c r="JP24" i="6" s="1"/>
  <c r="CS24" i="6"/>
  <c r="CP24" i="6"/>
  <c r="CO24" i="6"/>
  <c r="JN24" i="6" s="1"/>
  <c r="CI24" i="6"/>
  <c r="JH24" i="6" s="1"/>
  <c r="CG24" i="6"/>
  <c r="JF24" i="6" s="1"/>
  <c r="CF24" i="6"/>
  <c r="JD24" i="6" s="1"/>
  <c r="CC24" i="6"/>
  <c r="IZ24" i="6" s="1"/>
  <c r="CA24" i="6"/>
  <c r="IX24" i="6" s="1"/>
  <c r="BZ24" i="6"/>
  <c r="IV24" i="6" s="1"/>
  <c r="BW24" i="6"/>
  <c r="IR24" i="6" s="1"/>
  <c r="BU24" i="6"/>
  <c r="BT24" i="6"/>
  <c r="BQ24" i="6"/>
  <c r="IN24" i="6" s="1"/>
  <c r="BP24" i="6"/>
  <c r="IP24" i="6" s="1"/>
  <c r="BL24" i="6"/>
  <c r="IJ24" i="6" s="1"/>
  <c r="BJ24" i="6"/>
  <c r="BI24" i="6"/>
  <c r="IF24" i="6" s="1"/>
  <c r="BF24" i="6"/>
  <c r="BG24" i="6" s="1"/>
  <c r="BC24" i="6"/>
  <c r="AY24" i="6"/>
  <c r="IB24" i="6" s="1"/>
  <c r="AW24" i="6"/>
  <c r="AV24" i="6"/>
  <c r="AT24" i="6"/>
  <c r="AR24" i="6"/>
  <c r="AQ24" i="6"/>
  <c r="AM24" i="6"/>
  <c r="HT24" i="6" s="1"/>
  <c r="AK24" i="6"/>
  <c r="AJ24" i="6"/>
  <c r="AG24" i="6"/>
  <c r="HP24" i="6" s="1"/>
  <c r="AF24" i="6"/>
  <c r="K24" i="6"/>
  <c r="L24" i="6" s="1"/>
  <c r="MQ24" i="6" s="1"/>
  <c r="OB25" i="6" s="1"/>
  <c r="E24" i="6"/>
  <c r="D24" i="6"/>
  <c r="NX23" i="6"/>
  <c r="NV23" i="6"/>
  <c r="NK23" i="6"/>
  <c r="NJ23" i="6"/>
  <c r="NI23" i="6"/>
  <c r="NF23" i="6"/>
  <c r="ND23" i="6"/>
  <c r="NC23" i="6"/>
  <c r="NA23" i="6"/>
  <c r="MZ23" i="6"/>
  <c r="MY23" i="6"/>
  <c r="MV23" i="6"/>
  <c r="MO23" i="6"/>
  <c r="NZ24" i="6" s="1"/>
  <c r="GH23" i="6"/>
  <c r="GE23" i="6"/>
  <c r="GD23" i="6"/>
  <c r="GC23" i="6"/>
  <c r="GB23" i="6"/>
  <c r="GA23" i="6"/>
  <c r="FZ23" i="6"/>
  <c r="FY23" i="6"/>
  <c r="FX23" i="6"/>
  <c r="FU23" i="6"/>
  <c r="FS23" i="6"/>
  <c r="MJ23" i="6" s="1"/>
  <c r="FQ23" i="6"/>
  <c r="MF23" i="6" s="1"/>
  <c r="FP23" i="6"/>
  <c r="MH23" i="6" s="1"/>
  <c r="FM23" i="6"/>
  <c r="MB23" i="6" s="1"/>
  <c r="FK23" i="6"/>
  <c r="LX23" i="6" s="1"/>
  <c r="FJ23" i="6"/>
  <c r="LZ23" i="6" s="1"/>
  <c r="FG23" i="6"/>
  <c r="LT23" i="6" s="1"/>
  <c r="FE23" i="6"/>
  <c r="LP23" i="6" s="1"/>
  <c r="FD23" i="6"/>
  <c r="LR23" i="6" s="1"/>
  <c r="FA23" i="6"/>
  <c r="LL23" i="6" s="1"/>
  <c r="EY23" i="6"/>
  <c r="EX23" i="6"/>
  <c r="EU23" i="6"/>
  <c r="LH23" i="6" s="1"/>
  <c r="ET23" i="6"/>
  <c r="LJ23" i="6" s="1"/>
  <c r="EO23" i="6"/>
  <c r="EP23" i="6" s="1"/>
  <c r="LD23" i="6" s="1"/>
  <c r="EN23" i="6"/>
  <c r="EM23" i="6"/>
  <c r="EK23" i="6"/>
  <c r="KZ23" i="6" s="1"/>
  <c r="EJ23" i="6"/>
  <c r="LB23" i="6" s="1"/>
  <c r="EE23" i="6"/>
  <c r="KV23" i="6" s="1"/>
  <c r="EC23" i="6"/>
  <c r="EB23" i="6"/>
  <c r="DW23" i="6"/>
  <c r="DV23" i="6"/>
  <c r="KT23" i="6" s="1"/>
  <c r="DR23" i="6"/>
  <c r="KN23" i="6" s="1"/>
  <c r="DP23" i="6"/>
  <c r="DO23" i="6"/>
  <c r="DM23" i="6"/>
  <c r="KJ23" i="6" s="1"/>
  <c r="DL23" i="6"/>
  <c r="KL23" i="6" s="1"/>
  <c r="DG23" i="6"/>
  <c r="KF23" i="6" s="1"/>
  <c r="DE23" i="6"/>
  <c r="KB23" i="6" s="1"/>
  <c r="DD23" i="6"/>
  <c r="KD23" i="6" s="1"/>
  <c r="DA23" i="6"/>
  <c r="JX23" i="6" s="1"/>
  <c r="CY23" i="6"/>
  <c r="JT23" i="6" s="1"/>
  <c r="CX23" i="6"/>
  <c r="JV23" i="6" s="1"/>
  <c r="CU23" i="6"/>
  <c r="JP23" i="6" s="1"/>
  <c r="CS23" i="6"/>
  <c r="CP23" i="6"/>
  <c r="CO23" i="6"/>
  <c r="JN23" i="6" s="1"/>
  <c r="CI23" i="6"/>
  <c r="JH23" i="6" s="1"/>
  <c r="CG23" i="6"/>
  <c r="JF23" i="6" s="1"/>
  <c r="CF23" i="6"/>
  <c r="JD23" i="6" s="1"/>
  <c r="CC23" i="6"/>
  <c r="IZ23" i="6" s="1"/>
  <c r="CA23" i="6"/>
  <c r="IX23" i="6" s="1"/>
  <c r="BZ23" i="6"/>
  <c r="IV23" i="6" s="1"/>
  <c r="BW23" i="6"/>
  <c r="IR23" i="6" s="1"/>
  <c r="BU23" i="6"/>
  <c r="BT23" i="6"/>
  <c r="BQ23" i="6"/>
  <c r="IN23" i="6" s="1"/>
  <c r="BP23" i="6"/>
  <c r="BL23" i="6"/>
  <c r="IJ23" i="6" s="1"/>
  <c r="BJ23" i="6"/>
  <c r="BI23" i="6"/>
  <c r="IF23" i="6" s="1"/>
  <c r="BF23" i="6"/>
  <c r="BG23" i="6" s="1"/>
  <c r="BC23" i="6"/>
  <c r="AY23" i="6"/>
  <c r="IB23" i="6" s="1"/>
  <c r="AW23" i="6"/>
  <c r="AV23" i="6"/>
  <c r="AT23" i="6"/>
  <c r="AR23" i="6"/>
  <c r="AQ23" i="6"/>
  <c r="AM23" i="6"/>
  <c r="HT23" i="6" s="1"/>
  <c r="AK23" i="6"/>
  <c r="AJ23" i="6"/>
  <c r="AG23" i="6"/>
  <c r="HP23" i="6" s="1"/>
  <c r="AF23" i="6"/>
  <c r="K23" i="6"/>
  <c r="L23" i="6" s="1"/>
  <c r="MQ23" i="6" s="1"/>
  <c r="OB24" i="6" s="1"/>
  <c r="E23" i="6"/>
  <c r="D23" i="6"/>
  <c r="NX22" i="6"/>
  <c r="NV22" i="6"/>
  <c r="NK22" i="6"/>
  <c r="NJ22" i="6"/>
  <c r="NI22" i="6"/>
  <c r="NH22" i="6"/>
  <c r="NF22" i="6"/>
  <c r="ND22" i="6"/>
  <c r="NC22" i="6"/>
  <c r="NA22" i="6"/>
  <c r="MZ22" i="6"/>
  <c r="MY22" i="6"/>
  <c r="MW22" i="6"/>
  <c r="MV22" i="6"/>
  <c r="MO22" i="6"/>
  <c r="NZ23" i="6" s="1"/>
  <c r="GH22" i="6"/>
  <c r="GE22" i="6"/>
  <c r="GD22" i="6"/>
  <c r="GC22" i="6"/>
  <c r="GB22" i="6"/>
  <c r="GA22" i="6"/>
  <c r="FZ22" i="6"/>
  <c r="FY22" i="6"/>
  <c r="FX22" i="6"/>
  <c r="FU22" i="6"/>
  <c r="FS22" i="6"/>
  <c r="MJ22" i="6" s="1"/>
  <c r="FQ22" i="6"/>
  <c r="MF22" i="6" s="1"/>
  <c r="FP22" i="6"/>
  <c r="MH22" i="6" s="1"/>
  <c r="FM22" i="6"/>
  <c r="MB22" i="6" s="1"/>
  <c r="FK22" i="6"/>
  <c r="LX22" i="6" s="1"/>
  <c r="FJ22" i="6"/>
  <c r="LZ22" i="6" s="1"/>
  <c r="FG22" i="6"/>
  <c r="LT22" i="6" s="1"/>
  <c r="FE22" i="6"/>
  <c r="LP22" i="6" s="1"/>
  <c r="FD22" i="6"/>
  <c r="LR22" i="6" s="1"/>
  <c r="FA22" i="6"/>
  <c r="LL22" i="6" s="1"/>
  <c r="EY22" i="6"/>
  <c r="EX22" i="6"/>
  <c r="EU22" i="6"/>
  <c r="LH22" i="6" s="1"/>
  <c r="ET22" i="6"/>
  <c r="LJ22" i="6" s="1"/>
  <c r="EO22" i="6"/>
  <c r="EP22" i="6" s="1"/>
  <c r="LD22" i="6" s="1"/>
  <c r="EN22" i="6"/>
  <c r="EM22" i="6"/>
  <c r="EK22" i="6"/>
  <c r="KZ22" i="6" s="1"/>
  <c r="EJ22" i="6"/>
  <c r="LB22" i="6" s="1"/>
  <c r="EE22" i="6"/>
  <c r="KV22" i="6" s="1"/>
  <c r="EC22" i="6"/>
  <c r="EB22" i="6"/>
  <c r="DW22" i="6"/>
  <c r="KR22" i="6" s="1"/>
  <c r="DV22" i="6"/>
  <c r="KT22" i="6" s="1"/>
  <c r="DR22" i="6"/>
  <c r="KN22" i="6" s="1"/>
  <c r="DP22" i="6"/>
  <c r="DO22" i="6"/>
  <c r="DM22" i="6"/>
  <c r="KJ22" i="6" s="1"/>
  <c r="DL22" i="6"/>
  <c r="KL22" i="6" s="1"/>
  <c r="DG22" i="6"/>
  <c r="KF22" i="6" s="1"/>
  <c r="DE22" i="6"/>
  <c r="KB22" i="6" s="1"/>
  <c r="DD22" i="6"/>
  <c r="KD22" i="6" s="1"/>
  <c r="DA22" i="6"/>
  <c r="JX22" i="6" s="1"/>
  <c r="CY22" i="6"/>
  <c r="JT22" i="6" s="1"/>
  <c r="CX22" i="6"/>
  <c r="JV22" i="6" s="1"/>
  <c r="CU22" i="6"/>
  <c r="JP22" i="6" s="1"/>
  <c r="CS22" i="6"/>
  <c r="CP22" i="6"/>
  <c r="CO22" i="6"/>
  <c r="JN22" i="6" s="1"/>
  <c r="CI22" i="6"/>
  <c r="JH22" i="6" s="1"/>
  <c r="CG22" i="6"/>
  <c r="JF22" i="6" s="1"/>
  <c r="CF22" i="6"/>
  <c r="JD22" i="6" s="1"/>
  <c r="CC22" i="6"/>
  <c r="IZ22" i="6" s="1"/>
  <c r="CA22" i="6"/>
  <c r="IX22" i="6" s="1"/>
  <c r="BZ22" i="6"/>
  <c r="IV22" i="6" s="1"/>
  <c r="BW22" i="6"/>
  <c r="IR22" i="6" s="1"/>
  <c r="BU22" i="6"/>
  <c r="BT22" i="6"/>
  <c r="BQ22" i="6"/>
  <c r="IN22" i="6" s="1"/>
  <c r="BP22" i="6"/>
  <c r="IP22" i="6" s="1"/>
  <c r="BL22" i="6"/>
  <c r="IJ22" i="6" s="1"/>
  <c r="BJ22" i="6"/>
  <c r="BI22" i="6"/>
  <c r="IF22" i="6" s="1"/>
  <c r="BF22" i="6"/>
  <c r="BG22" i="6" s="1"/>
  <c r="BC22" i="6"/>
  <c r="AY22" i="6"/>
  <c r="IB22" i="6" s="1"/>
  <c r="AW22" i="6"/>
  <c r="AV22" i="6"/>
  <c r="AT22" i="6"/>
  <c r="AR22" i="6"/>
  <c r="AQ22" i="6"/>
  <c r="AM22" i="6"/>
  <c r="HT22" i="6" s="1"/>
  <c r="AK22" i="6"/>
  <c r="AJ22" i="6"/>
  <c r="AG22" i="6"/>
  <c r="HP22" i="6" s="1"/>
  <c r="AF22" i="6"/>
  <c r="K22" i="6"/>
  <c r="L22" i="6" s="1"/>
  <c r="E22" i="6"/>
  <c r="D22" i="6"/>
  <c r="NX21" i="6"/>
  <c r="NV21" i="6"/>
  <c r="NK21" i="6"/>
  <c r="NJ21" i="6"/>
  <c r="NI21" i="6"/>
  <c r="NH21" i="6"/>
  <c r="NF21" i="6"/>
  <c r="ND21" i="6"/>
  <c r="NC21" i="6"/>
  <c r="NA21" i="6"/>
  <c r="MZ21" i="6"/>
  <c r="MY21" i="6"/>
  <c r="MW21" i="6"/>
  <c r="MV21" i="6"/>
  <c r="MO21" i="6"/>
  <c r="NZ22" i="6" s="1"/>
  <c r="GH21" i="6"/>
  <c r="GE21" i="6"/>
  <c r="GD21" i="6"/>
  <c r="GC21" i="6"/>
  <c r="GB21" i="6"/>
  <c r="GA21" i="6"/>
  <c r="FZ21" i="6"/>
  <c r="FY21" i="6"/>
  <c r="FX21" i="6"/>
  <c r="FU21" i="6"/>
  <c r="FS21" i="6"/>
  <c r="MJ21" i="6" s="1"/>
  <c r="FQ21" i="6"/>
  <c r="MF21" i="6" s="1"/>
  <c r="FP21" i="6"/>
  <c r="MH21" i="6" s="1"/>
  <c r="FM21" i="6"/>
  <c r="MB21" i="6" s="1"/>
  <c r="FK21" i="6"/>
  <c r="LX21" i="6" s="1"/>
  <c r="FJ21" i="6"/>
  <c r="LZ21" i="6" s="1"/>
  <c r="FG21" i="6"/>
  <c r="LT21" i="6" s="1"/>
  <c r="FE21" i="6"/>
  <c r="LP21" i="6" s="1"/>
  <c r="FD21" i="6"/>
  <c r="LR21" i="6" s="1"/>
  <c r="FA21" i="6"/>
  <c r="LL21" i="6" s="1"/>
  <c r="EY21" i="6"/>
  <c r="EX21" i="6"/>
  <c r="EU21" i="6"/>
  <c r="LH21" i="6" s="1"/>
  <c r="ET21" i="6"/>
  <c r="LJ21" i="6" s="1"/>
  <c r="EO21" i="6"/>
  <c r="EP21" i="6" s="1"/>
  <c r="LD21" i="6" s="1"/>
  <c r="EN21" i="6"/>
  <c r="EM21" i="6"/>
  <c r="EK21" i="6"/>
  <c r="KZ21" i="6" s="1"/>
  <c r="EJ21" i="6"/>
  <c r="LB21" i="6" s="1"/>
  <c r="EE21" i="6"/>
  <c r="KV21" i="6" s="1"/>
  <c r="EC21" i="6"/>
  <c r="EB21" i="6"/>
  <c r="DW21" i="6"/>
  <c r="KR21" i="6" s="1"/>
  <c r="DV21" i="6"/>
  <c r="KT21" i="6" s="1"/>
  <c r="DR21" i="6"/>
  <c r="KN21" i="6" s="1"/>
  <c r="DP21" i="6"/>
  <c r="DO21" i="6"/>
  <c r="DM21" i="6"/>
  <c r="KJ21" i="6" s="1"/>
  <c r="DL21" i="6"/>
  <c r="KL21" i="6" s="1"/>
  <c r="DG21" i="6"/>
  <c r="KF21" i="6" s="1"/>
  <c r="DE21" i="6"/>
  <c r="KB21" i="6" s="1"/>
  <c r="DD21" i="6"/>
  <c r="KD21" i="6" s="1"/>
  <c r="DA21" i="6"/>
  <c r="JX21" i="6" s="1"/>
  <c r="CY21" i="6"/>
  <c r="JT21" i="6" s="1"/>
  <c r="CX21" i="6"/>
  <c r="JV21" i="6" s="1"/>
  <c r="CU21" i="6"/>
  <c r="JP21" i="6" s="1"/>
  <c r="CS21" i="6"/>
  <c r="CP21" i="6"/>
  <c r="CO21" i="6"/>
  <c r="JN21" i="6" s="1"/>
  <c r="CI21" i="6"/>
  <c r="JH21" i="6" s="1"/>
  <c r="CG21" i="6"/>
  <c r="JF21" i="6" s="1"/>
  <c r="CF21" i="6"/>
  <c r="JD21" i="6" s="1"/>
  <c r="CC21" i="6"/>
  <c r="IZ21" i="6" s="1"/>
  <c r="CA21" i="6"/>
  <c r="IX21" i="6" s="1"/>
  <c r="BZ21" i="6"/>
  <c r="IV21" i="6" s="1"/>
  <c r="BW21" i="6"/>
  <c r="IR21" i="6" s="1"/>
  <c r="BU21" i="6"/>
  <c r="BT21" i="6"/>
  <c r="BQ21" i="6"/>
  <c r="IN21" i="6" s="1"/>
  <c r="BP21" i="6"/>
  <c r="BL21" i="6"/>
  <c r="IJ21" i="6" s="1"/>
  <c r="BJ21" i="6"/>
  <c r="BI21" i="6"/>
  <c r="IF21" i="6" s="1"/>
  <c r="BF21" i="6"/>
  <c r="BG21" i="6" s="1"/>
  <c r="BC21" i="6"/>
  <c r="IH21" i="6" s="1"/>
  <c r="AY21" i="6"/>
  <c r="IB21" i="6" s="1"/>
  <c r="AW21" i="6"/>
  <c r="AV21" i="6"/>
  <c r="AT21" i="6"/>
  <c r="FW21" i="6" s="1"/>
  <c r="AR21" i="6"/>
  <c r="AQ21" i="6"/>
  <c r="AM21" i="6"/>
  <c r="HT21" i="6" s="1"/>
  <c r="AK21" i="6"/>
  <c r="AJ21" i="6"/>
  <c r="AG21" i="6"/>
  <c r="HP21" i="6" s="1"/>
  <c r="AF21" i="6"/>
  <c r="K21" i="6"/>
  <c r="L21" i="6" s="1"/>
  <c r="E21" i="6"/>
  <c r="D21" i="6"/>
  <c r="NX20" i="6"/>
  <c r="NV20" i="6"/>
  <c r="NK20" i="6"/>
  <c r="NJ20" i="6"/>
  <c r="NI20" i="6"/>
  <c r="NH20" i="6"/>
  <c r="NF20" i="6"/>
  <c r="ND20" i="6"/>
  <c r="NC20" i="6"/>
  <c r="NA20" i="6"/>
  <c r="MZ20" i="6"/>
  <c r="MY20" i="6"/>
  <c r="MW20" i="6"/>
  <c r="MV20" i="6"/>
  <c r="MO20" i="6"/>
  <c r="NZ21" i="6" s="1"/>
  <c r="GH20" i="6"/>
  <c r="GE20" i="6"/>
  <c r="GD20" i="6"/>
  <c r="GC20" i="6"/>
  <c r="GB20" i="6"/>
  <c r="GA20" i="6"/>
  <c r="FZ20" i="6"/>
  <c r="FY20" i="6"/>
  <c r="FX20" i="6"/>
  <c r="FU20" i="6"/>
  <c r="FS20" i="6"/>
  <c r="MJ20" i="6" s="1"/>
  <c r="FQ20" i="6"/>
  <c r="MF20" i="6" s="1"/>
  <c r="FP20" i="6"/>
  <c r="MH20" i="6" s="1"/>
  <c r="FM20" i="6"/>
  <c r="MB20" i="6" s="1"/>
  <c r="FK20" i="6"/>
  <c r="LX20" i="6" s="1"/>
  <c r="FJ20" i="6"/>
  <c r="LZ20" i="6" s="1"/>
  <c r="FG20" i="6"/>
  <c r="LT20" i="6" s="1"/>
  <c r="FE20" i="6"/>
  <c r="LP20" i="6" s="1"/>
  <c r="FD20" i="6"/>
  <c r="LR20" i="6" s="1"/>
  <c r="FA20" i="6"/>
  <c r="LL20" i="6" s="1"/>
  <c r="EY20" i="6"/>
  <c r="EX20" i="6"/>
  <c r="EU20" i="6"/>
  <c r="LH20" i="6" s="1"/>
  <c r="ET20" i="6"/>
  <c r="LJ20" i="6" s="1"/>
  <c r="EP20" i="6"/>
  <c r="LD20" i="6" s="1"/>
  <c r="EO20" i="6"/>
  <c r="EN20" i="6"/>
  <c r="EM20" i="6"/>
  <c r="EK20" i="6"/>
  <c r="KZ20" i="6" s="1"/>
  <c r="EJ20" i="6"/>
  <c r="LB20" i="6" s="1"/>
  <c r="EE20" i="6"/>
  <c r="KV20" i="6" s="1"/>
  <c r="EC20" i="6"/>
  <c r="EB20" i="6"/>
  <c r="DW20" i="6"/>
  <c r="KR20" i="6" s="1"/>
  <c r="DV20" i="6"/>
  <c r="KT20" i="6" s="1"/>
  <c r="DR20" i="6"/>
  <c r="KN20" i="6" s="1"/>
  <c r="DP20" i="6"/>
  <c r="DO20" i="6"/>
  <c r="DM20" i="6"/>
  <c r="KJ20" i="6" s="1"/>
  <c r="DL20" i="6"/>
  <c r="KL20" i="6" s="1"/>
  <c r="DG20" i="6"/>
  <c r="KF20" i="6" s="1"/>
  <c r="DE20" i="6"/>
  <c r="KB20" i="6" s="1"/>
  <c r="DD20" i="6"/>
  <c r="KD20" i="6" s="1"/>
  <c r="DA20" i="6"/>
  <c r="JX20" i="6" s="1"/>
  <c r="CY20" i="6"/>
  <c r="JT20" i="6" s="1"/>
  <c r="CX20" i="6"/>
  <c r="JV20" i="6" s="1"/>
  <c r="CU20" i="6"/>
  <c r="JP20" i="6" s="1"/>
  <c r="CS20" i="6"/>
  <c r="CP20" i="6"/>
  <c r="JL20" i="6" s="1"/>
  <c r="CO20" i="6"/>
  <c r="JN20" i="6" s="1"/>
  <c r="CI20" i="6"/>
  <c r="JH20" i="6" s="1"/>
  <c r="CG20" i="6"/>
  <c r="JF20" i="6" s="1"/>
  <c r="CF20" i="6"/>
  <c r="JD20" i="6" s="1"/>
  <c r="CC20" i="6"/>
  <c r="IZ20" i="6" s="1"/>
  <c r="CA20" i="6"/>
  <c r="IX20" i="6" s="1"/>
  <c r="BZ20" i="6"/>
  <c r="IV20" i="6" s="1"/>
  <c r="BW20" i="6"/>
  <c r="IR20" i="6" s="1"/>
  <c r="BU20" i="6"/>
  <c r="BT20" i="6"/>
  <c r="BQ20" i="6"/>
  <c r="IN20" i="6" s="1"/>
  <c r="BP20" i="6"/>
  <c r="BL20" i="6"/>
  <c r="IJ20" i="6" s="1"/>
  <c r="BJ20" i="6"/>
  <c r="BI20" i="6"/>
  <c r="IF20" i="6" s="1"/>
  <c r="BF20" i="6"/>
  <c r="BG20" i="6" s="1"/>
  <c r="BC20" i="6"/>
  <c r="AY20" i="6"/>
  <c r="IB20" i="6" s="1"/>
  <c r="AW20" i="6"/>
  <c r="AV20" i="6"/>
  <c r="AT20" i="6"/>
  <c r="AR20" i="6"/>
  <c r="AQ20" i="6"/>
  <c r="AM20" i="6"/>
  <c r="HT20" i="6" s="1"/>
  <c r="AK20" i="6"/>
  <c r="AJ20" i="6"/>
  <c r="AG20" i="6"/>
  <c r="HP20" i="6" s="1"/>
  <c r="AF20" i="6"/>
  <c r="K20" i="6"/>
  <c r="L20" i="6" s="1"/>
  <c r="MQ20" i="6" s="1"/>
  <c r="OB21" i="6" s="1"/>
  <c r="E20" i="6"/>
  <c r="D20" i="6"/>
  <c r="NX19" i="6"/>
  <c r="NV19" i="6"/>
  <c r="NK19" i="6"/>
  <c r="NJ19" i="6"/>
  <c r="NI19" i="6"/>
  <c r="NH19" i="6"/>
  <c r="NF19" i="6"/>
  <c r="ND19" i="6"/>
  <c r="NC19" i="6"/>
  <c r="NA19" i="6"/>
  <c r="MZ19" i="6"/>
  <c r="MY19" i="6"/>
  <c r="MW19" i="6"/>
  <c r="MV19" i="6"/>
  <c r="MO19" i="6"/>
  <c r="NZ20" i="6" s="1"/>
  <c r="GH19" i="6"/>
  <c r="GE19" i="6"/>
  <c r="GD19" i="6"/>
  <c r="GC19" i="6"/>
  <c r="GB19" i="6"/>
  <c r="GA19" i="6"/>
  <c r="FZ19" i="6"/>
  <c r="FY19" i="6"/>
  <c r="FX19" i="6"/>
  <c r="FU19" i="6"/>
  <c r="FS19" i="6"/>
  <c r="MJ19" i="6" s="1"/>
  <c r="FQ19" i="6"/>
  <c r="MF19" i="6" s="1"/>
  <c r="FP19" i="6"/>
  <c r="MH19" i="6" s="1"/>
  <c r="FM19" i="6"/>
  <c r="MB19" i="6" s="1"/>
  <c r="FK19" i="6"/>
  <c r="LX19" i="6" s="1"/>
  <c r="FJ19" i="6"/>
  <c r="LZ19" i="6" s="1"/>
  <c r="FG19" i="6"/>
  <c r="LT19" i="6" s="1"/>
  <c r="FE19" i="6"/>
  <c r="LP19" i="6" s="1"/>
  <c r="FD19" i="6"/>
  <c r="LR19" i="6" s="1"/>
  <c r="FA19" i="6"/>
  <c r="LL19" i="6" s="1"/>
  <c r="EY19" i="6"/>
  <c r="EX19" i="6"/>
  <c r="EU19" i="6"/>
  <c r="LH19" i="6" s="1"/>
  <c r="ET19" i="6"/>
  <c r="LJ19" i="6" s="1"/>
  <c r="EO19" i="6"/>
  <c r="EP19" i="6" s="1"/>
  <c r="LD19" i="6" s="1"/>
  <c r="EN19" i="6"/>
  <c r="EM19" i="6"/>
  <c r="EK19" i="6"/>
  <c r="KZ19" i="6" s="1"/>
  <c r="EJ19" i="6"/>
  <c r="LB19" i="6" s="1"/>
  <c r="EE19" i="6"/>
  <c r="KV19" i="6" s="1"/>
  <c r="EC19" i="6"/>
  <c r="EB19" i="6"/>
  <c r="DW19" i="6"/>
  <c r="KR19" i="6" s="1"/>
  <c r="DV19" i="6"/>
  <c r="KT19" i="6" s="1"/>
  <c r="DR19" i="6"/>
  <c r="KN19" i="6" s="1"/>
  <c r="DP19" i="6"/>
  <c r="DO19" i="6"/>
  <c r="DM19" i="6"/>
  <c r="KJ19" i="6" s="1"/>
  <c r="DL19" i="6"/>
  <c r="KL19" i="6" s="1"/>
  <c r="DG19" i="6"/>
  <c r="KF19" i="6" s="1"/>
  <c r="DE19" i="6"/>
  <c r="KB19" i="6" s="1"/>
  <c r="DD19" i="6"/>
  <c r="KD19" i="6" s="1"/>
  <c r="DA19" i="6"/>
  <c r="JX19" i="6" s="1"/>
  <c r="CY19" i="6"/>
  <c r="JT19" i="6" s="1"/>
  <c r="CX19" i="6"/>
  <c r="JV19" i="6" s="1"/>
  <c r="CU19" i="6"/>
  <c r="JP19" i="6" s="1"/>
  <c r="CS19" i="6"/>
  <c r="CP19" i="6"/>
  <c r="CO19" i="6"/>
  <c r="JN19" i="6" s="1"/>
  <c r="CI19" i="6"/>
  <c r="JH19" i="6" s="1"/>
  <c r="CG19" i="6"/>
  <c r="JF19" i="6" s="1"/>
  <c r="CF19" i="6"/>
  <c r="JD19" i="6" s="1"/>
  <c r="CC19" i="6"/>
  <c r="IZ19" i="6" s="1"/>
  <c r="CA19" i="6"/>
  <c r="IX19" i="6" s="1"/>
  <c r="BZ19" i="6"/>
  <c r="IV19" i="6" s="1"/>
  <c r="BW19" i="6"/>
  <c r="IR19" i="6" s="1"/>
  <c r="BU19" i="6"/>
  <c r="BT19" i="6"/>
  <c r="BQ19" i="6"/>
  <c r="IN19" i="6" s="1"/>
  <c r="BP19" i="6"/>
  <c r="BL19" i="6"/>
  <c r="IJ19" i="6" s="1"/>
  <c r="BJ19" i="6"/>
  <c r="BI19" i="6"/>
  <c r="IF19" i="6" s="1"/>
  <c r="BF19" i="6"/>
  <c r="BG19" i="6" s="1"/>
  <c r="BC19" i="6"/>
  <c r="AY19" i="6"/>
  <c r="IB19" i="6" s="1"/>
  <c r="AW19" i="6"/>
  <c r="AV19" i="6"/>
  <c r="AT19" i="6"/>
  <c r="AR19" i="6"/>
  <c r="AQ19" i="6"/>
  <c r="AM19" i="6"/>
  <c r="HT19" i="6" s="1"/>
  <c r="AK19" i="6"/>
  <c r="AJ19" i="6"/>
  <c r="AG19" i="6"/>
  <c r="HP19" i="6" s="1"/>
  <c r="AF19" i="6"/>
  <c r="K19" i="6"/>
  <c r="L19" i="6" s="1"/>
  <c r="MQ19" i="6" s="1"/>
  <c r="OB20" i="6" s="1"/>
  <c r="E19" i="6"/>
  <c r="D19" i="6"/>
  <c r="NX18" i="6"/>
  <c r="NV18" i="6"/>
  <c r="NK18" i="6"/>
  <c r="NJ18" i="6"/>
  <c r="NI18" i="6"/>
  <c r="NH18" i="6"/>
  <c r="NF18" i="6"/>
  <c r="ND18" i="6"/>
  <c r="NC18" i="6"/>
  <c r="NA18" i="6"/>
  <c r="MZ18" i="6"/>
  <c r="MY18" i="6"/>
  <c r="MW18" i="6"/>
  <c r="MV18" i="6"/>
  <c r="MO18" i="6"/>
  <c r="NZ19" i="6" s="1"/>
  <c r="GH18" i="6"/>
  <c r="GE18" i="6"/>
  <c r="GD18" i="6"/>
  <c r="GC18" i="6"/>
  <c r="GB18" i="6"/>
  <c r="GA18" i="6"/>
  <c r="FZ18" i="6"/>
  <c r="FY18" i="6"/>
  <c r="FX18" i="6"/>
  <c r="FU18" i="6"/>
  <c r="FS18" i="6"/>
  <c r="MJ18" i="6" s="1"/>
  <c r="FQ18" i="6"/>
  <c r="MF18" i="6" s="1"/>
  <c r="FP18" i="6"/>
  <c r="MH18" i="6" s="1"/>
  <c r="FM18" i="6"/>
  <c r="MB18" i="6" s="1"/>
  <c r="FK18" i="6"/>
  <c r="LX18" i="6" s="1"/>
  <c r="FJ18" i="6"/>
  <c r="LZ18" i="6" s="1"/>
  <c r="FG18" i="6"/>
  <c r="LT18" i="6" s="1"/>
  <c r="FE18" i="6"/>
  <c r="LP18" i="6" s="1"/>
  <c r="FD18" i="6"/>
  <c r="LR18" i="6" s="1"/>
  <c r="FA18" i="6"/>
  <c r="LL18" i="6" s="1"/>
  <c r="EY18" i="6"/>
  <c r="EX18" i="6"/>
  <c r="EU18" i="6"/>
  <c r="LH18" i="6" s="1"/>
  <c r="ET18" i="6"/>
  <c r="LJ18" i="6" s="1"/>
  <c r="EO18" i="6"/>
  <c r="EP18" i="6" s="1"/>
  <c r="LD18" i="6" s="1"/>
  <c r="EN18" i="6"/>
  <c r="EM18" i="6"/>
  <c r="EK18" i="6"/>
  <c r="KZ18" i="6" s="1"/>
  <c r="EJ18" i="6"/>
  <c r="LB18" i="6" s="1"/>
  <c r="EE18" i="6"/>
  <c r="KV18" i="6" s="1"/>
  <c r="EC18" i="6"/>
  <c r="EB18" i="6"/>
  <c r="DW18" i="6"/>
  <c r="KR18" i="6" s="1"/>
  <c r="DV18" i="6"/>
  <c r="KT18" i="6" s="1"/>
  <c r="DR18" i="6"/>
  <c r="KN18" i="6" s="1"/>
  <c r="DP18" i="6"/>
  <c r="DO18" i="6"/>
  <c r="DM18" i="6"/>
  <c r="KJ18" i="6" s="1"/>
  <c r="DL18" i="6"/>
  <c r="KL18" i="6" s="1"/>
  <c r="DG18" i="6"/>
  <c r="KF18" i="6" s="1"/>
  <c r="DE18" i="6"/>
  <c r="KB18" i="6" s="1"/>
  <c r="DD18" i="6"/>
  <c r="KD18" i="6" s="1"/>
  <c r="DA18" i="6"/>
  <c r="JX18" i="6" s="1"/>
  <c r="CY18" i="6"/>
  <c r="JT18" i="6" s="1"/>
  <c r="CX18" i="6"/>
  <c r="JV18" i="6" s="1"/>
  <c r="CU18" i="6"/>
  <c r="JP18" i="6" s="1"/>
  <c r="CS18" i="6"/>
  <c r="CP18" i="6"/>
  <c r="CO18" i="6"/>
  <c r="JN18" i="6" s="1"/>
  <c r="CI18" i="6"/>
  <c r="JH18" i="6" s="1"/>
  <c r="CG18" i="6"/>
  <c r="JF18" i="6" s="1"/>
  <c r="CF18" i="6"/>
  <c r="JD18" i="6" s="1"/>
  <c r="CC18" i="6"/>
  <c r="IZ18" i="6" s="1"/>
  <c r="CA18" i="6"/>
  <c r="IX18" i="6" s="1"/>
  <c r="BZ18" i="6"/>
  <c r="IV18" i="6" s="1"/>
  <c r="BW18" i="6"/>
  <c r="IR18" i="6" s="1"/>
  <c r="BU18" i="6"/>
  <c r="BT18" i="6"/>
  <c r="BQ18" i="6"/>
  <c r="IN18" i="6" s="1"/>
  <c r="BP18" i="6"/>
  <c r="IP18" i="6" s="1"/>
  <c r="BL18" i="6"/>
  <c r="IJ18" i="6" s="1"/>
  <c r="BJ18" i="6"/>
  <c r="BI18" i="6"/>
  <c r="IF18" i="6" s="1"/>
  <c r="BF18" i="6"/>
  <c r="BG18" i="6" s="1"/>
  <c r="BC18" i="6"/>
  <c r="AY18" i="6"/>
  <c r="IB18" i="6" s="1"/>
  <c r="AW18" i="6"/>
  <c r="AV18" i="6"/>
  <c r="AT18" i="6"/>
  <c r="AR18" i="6"/>
  <c r="AQ18" i="6"/>
  <c r="AM18" i="6"/>
  <c r="HT18" i="6" s="1"/>
  <c r="AK18" i="6"/>
  <c r="AJ18" i="6"/>
  <c r="AG18" i="6"/>
  <c r="HP18" i="6" s="1"/>
  <c r="AF18" i="6"/>
  <c r="K18" i="6"/>
  <c r="L18" i="6" s="1"/>
  <c r="E18" i="6"/>
  <c r="D18" i="6"/>
  <c r="NX17" i="6"/>
  <c r="NV17" i="6"/>
  <c r="NK17" i="6"/>
  <c r="NJ17" i="6"/>
  <c r="NI17" i="6"/>
  <c r="NH17" i="6"/>
  <c r="NF17" i="6"/>
  <c r="ND17" i="6"/>
  <c r="NC17" i="6"/>
  <c r="NA17" i="6"/>
  <c r="MZ17" i="6"/>
  <c r="MY17" i="6"/>
  <c r="MW17" i="6"/>
  <c r="MV17" i="6"/>
  <c r="MO17" i="6"/>
  <c r="NZ18" i="6" s="1"/>
  <c r="GH17" i="6"/>
  <c r="GE17" i="6"/>
  <c r="GD17" i="6"/>
  <c r="GC17" i="6"/>
  <c r="GB17" i="6"/>
  <c r="GA17" i="6"/>
  <c r="FZ17" i="6"/>
  <c r="FY17" i="6"/>
  <c r="FX17" i="6"/>
  <c r="FU17" i="6"/>
  <c r="FS17" i="6"/>
  <c r="MJ17" i="6" s="1"/>
  <c r="FQ17" i="6"/>
  <c r="MF17" i="6" s="1"/>
  <c r="FP17" i="6"/>
  <c r="MH17" i="6" s="1"/>
  <c r="FM17" i="6"/>
  <c r="MB17" i="6" s="1"/>
  <c r="FK17" i="6"/>
  <c r="LX17" i="6" s="1"/>
  <c r="FJ17" i="6"/>
  <c r="LZ17" i="6" s="1"/>
  <c r="FG17" i="6"/>
  <c r="LT17" i="6" s="1"/>
  <c r="FE17" i="6"/>
  <c r="LP17" i="6" s="1"/>
  <c r="FD17" i="6"/>
  <c r="LR17" i="6" s="1"/>
  <c r="FA17" i="6"/>
  <c r="LL17" i="6" s="1"/>
  <c r="EY17" i="6"/>
  <c r="EX17" i="6"/>
  <c r="EU17" i="6"/>
  <c r="LH17" i="6" s="1"/>
  <c r="ET17" i="6"/>
  <c r="LJ17" i="6" s="1"/>
  <c r="EO17" i="6"/>
  <c r="EP17" i="6" s="1"/>
  <c r="LD17" i="6" s="1"/>
  <c r="EN17" i="6"/>
  <c r="EM17" i="6"/>
  <c r="EK17" i="6"/>
  <c r="KZ17" i="6" s="1"/>
  <c r="EJ17" i="6"/>
  <c r="LB17" i="6" s="1"/>
  <c r="EE17" i="6"/>
  <c r="KV17" i="6" s="1"/>
  <c r="EC17" i="6"/>
  <c r="EB17" i="6"/>
  <c r="DW17" i="6"/>
  <c r="KR17" i="6" s="1"/>
  <c r="DV17" i="6"/>
  <c r="KT17" i="6" s="1"/>
  <c r="DR17" i="6"/>
  <c r="KN17" i="6" s="1"/>
  <c r="DP17" i="6"/>
  <c r="DO17" i="6"/>
  <c r="DM17" i="6"/>
  <c r="KJ17" i="6" s="1"/>
  <c r="DL17" i="6"/>
  <c r="KL17" i="6" s="1"/>
  <c r="DG17" i="6"/>
  <c r="KF17" i="6" s="1"/>
  <c r="DE17" i="6"/>
  <c r="KB17" i="6" s="1"/>
  <c r="DD17" i="6"/>
  <c r="KD17" i="6" s="1"/>
  <c r="DA17" i="6"/>
  <c r="JX17" i="6" s="1"/>
  <c r="CY17" i="6"/>
  <c r="JT17" i="6" s="1"/>
  <c r="CX17" i="6"/>
  <c r="JV17" i="6" s="1"/>
  <c r="CU17" i="6"/>
  <c r="JP17" i="6" s="1"/>
  <c r="CS17" i="6"/>
  <c r="CP17" i="6"/>
  <c r="CO17" i="6"/>
  <c r="JN17" i="6" s="1"/>
  <c r="CI17" i="6"/>
  <c r="JH17" i="6" s="1"/>
  <c r="CG17" i="6"/>
  <c r="JF17" i="6" s="1"/>
  <c r="CF17" i="6"/>
  <c r="JD17" i="6" s="1"/>
  <c r="CC17" i="6"/>
  <c r="IZ17" i="6" s="1"/>
  <c r="CA17" i="6"/>
  <c r="IX17" i="6" s="1"/>
  <c r="BZ17" i="6"/>
  <c r="IV17" i="6" s="1"/>
  <c r="BW17" i="6"/>
  <c r="IR17" i="6" s="1"/>
  <c r="BU17" i="6"/>
  <c r="BT17" i="6"/>
  <c r="BQ17" i="6"/>
  <c r="IN17" i="6" s="1"/>
  <c r="BP17" i="6"/>
  <c r="BL17" i="6"/>
  <c r="IJ17" i="6" s="1"/>
  <c r="BJ17" i="6"/>
  <c r="BI17" i="6"/>
  <c r="IF17" i="6" s="1"/>
  <c r="BF17" i="6"/>
  <c r="BG17" i="6" s="1"/>
  <c r="BC17" i="6"/>
  <c r="AY17" i="6"/>
  <c r="IB17" i="6" s="1"/>
  <c r="AW17" i="6"/>
  <c r="AV17" i="6"/>
  <c r="AT17" i="6"/>
  <c r="FW17" i="6" s="1"/>
  <c r="AR17" i="6"/>
  <c r="AQ17" i="6"/>
  <c r="HZ17" i="6" s="1"/>
  <c r="AM17" i="6"/>
  <c r="HT17" i="6" s="1"/>
  <c r="AK17" i="6"/>
  <c r="AJ17" i="6"/>
  <c r="AG17" i="6"/>
  <c r="HP17" i="6" s="1"/>
  <c r="AF17" i="6"/>
  <c r="K17" i="6"/>
  <c r="L17" i="6" s="1"/>
  <c r="E17" i="6"/>
  <c r="D17" i="6"/>
  <c r="NX16" i="6"/>
  <c r="NV16" i="6"/>
  <c r="NK16" i="6"/>
  <c r="NJ16" i="6"/>
  <c r="NI16" i="6"/>
  <c r="NH16" i="6"/>
  <c r="NF16" i="6"/>
  <c r="ND16" i="6"/>
  <c r="NC16" i="6"/>
  <c r="NA16" i="6"/>
  <c r="MZ16" i="6"/>
  <c r="MY16" i="6"/>
  <c r="MW16" i="6"/>
  <c r="MV16" i="6"/>
  <c r="MO16" i="6"/>
  <c r="NZ17" i="6" s="1"/>
  <c r="GH16" i="6"/>
  <c r="GE16" i="6"/>
  <c r="GD16" i="6"/>
  <c r="GC16" i="6"/>
  <c r="GB16" i="6"/>
  <c r="GA16" i="6"/>
  <c r="FZ16" i="6"/>
  <c r="FY16" i="6"/>
  <c r="FX16" i="6"/>
  <c r="FU16" i="6"/>
  <c r="FS16" i="6"/>
  <c r="MJ16" i="6" s="1"/>
  <c r="FQ16" i="6"/>
  <c r="MF16" i="6" s="1"/>
  <c r="FP16" i="6"/>
  <c r="MH16" i="6" s="1"/>
  <c r="FM16" i="6"/>
  <c r="MB16" i="6" s="1"/>
  <c r="FK16" i="6"/>
  <c r="LX16" i="6" s="1"/>
  <c r="FJ16" i="6"/>
  <c r="LZ16" i="6" s="1"/>
  <c r="FG16" i="6"/>
  <c r="LT16" i="6" s="1"/>
  <c r="FE16" i="6"/>
  <c r="LP16" i="6" s="1"/>
  <c r="FD16" i="6"/>
  <c r="LR16" i="6" s="1"/>
  <c r="FA16" i="6"/>
  <c r="LL16" i="6" s="1"/>
  <c r="EY16" i="6"/>
  <c r="EX16" i="6"/>
  <c r="EU16" i="6"/>
  <c r="LH16" i="6" s="1"/>
  <c r="ET16" i="6"/>
  <c r="LJ16" i="6" s="1"/>
  <c r="EO16" i="6"/>
  <c r="EP16" i="6" s="1"/>
  <c r="LD16" i="6" s="1"/>
  <c r="EN16" i="6"/>
  <c r="EM16" i="6"/>
  <c r="EK16" i="6"/>
  <c r="KZ16" i="6" s="1"/>
  <c r="EJ16" i="6"/>
  <c r="LB16" i="6" s="1"/>
  <c r="EE16" i="6"/>
  <c r="KV16" i="6" s="1"/>
  <c r="EC16" i="6"/>
  <c r="EB16" i="6"/>
  <c r="DW16" i="6"/>
  <c r="KR16" i="6" s="1"/>
  <c r="DV16" i="6"/>
  <c r="KT16" i="6" s="1"/>
  <c r="DR16" i="6"/>
  <c r="KN16" i="6" s="1"/>
  <c r="DP16" i="6"/>
  <c r="DO16" i="6"/>
  <c r="DM16" i="6"/>
  <c r="KJ16" i="6" s="1"/>
  <c r="DL16" i="6"/>
  <c r="KL16" i="6" s="1"/>
  <c r="DG16" i="6"/>
  <c r="KF16" i="6" s="1"/>
  <c r="DE16" i="6"/>
  <c r="KB16" i="6" s="1"/>
  <c r="DD16" i="6"/>
  <c r="KD16" i="6" s="1"/>
  <c r="DA16" i="6"/>
  <c r="JX16" i="6" s="1"/>
  <c r="CY16" i="6"/>
  <c r="JT16" i="6" s="1"/>
  <c r="CX16" i="6"/>
  <c r="JV16" i="6" s="1"/>
  <c r="CU16" i="6"/>
  <c r="JP16" i="6" s="1"/>
  <c r="CS16" i="6"/>
  <c r="CP16" i="6"/>
  <c r="CO16" i="6"/>
  <c r="JN16" i="6" s="1"/>
  <c r="CI16" i="6"/>
  <c r="JH16" i="6" s="1"/>
  <c r="CG16" i="6"/>
  <c r="JF16" i="6" s="1"/>
  <c r="CF16" i="6"/>
  <c r="JD16" i="6" s="1"/>
  <c r="CC16" i="6"/>
  <c r="IZ16" i="6" s="1"/>
  <c r="CA16" i="6"/>
  <c r="IX16" i="6" s="1"/>
  <c r="BZ16" i="6"/>
  <c r="IV16" i="6" s="1"/>
  <c r="BW16" i="6"/>
  <c r="IR16" i="6" s="1"/>
  <c r="BU16" i="6"/>
  <c r="BT16" i="6"/>
  <c r="BQ16" i="6"/>
  <c r="IN16" i="6" s="1"/>
  <c r="BP16" i="6"/>
  <c r="IP16" i="6" s="1"/>
  <c r="BL16" i="6"/>
  <c r="IJ16" i="6" s="1"/>
  <c r="BJ16" i="6"/>
  <c r="BI16" i="6"/>
  <c r="IF16" i="6" s="1"/>
  <c r="BF16" i="6"/>
  <c r="BG16" i="6" s="1"/>
  <c r="BC16" i="6"/>
  <c r="BD16" i="6" s="1"/>
  <c r="AY16" i="6"/>
  <c r="IB16" i="6" s="1"/>
  <c r="AW16" i="6"/>
  <c r="AV16" i="6"/>
  <c r="AT16" i="6"/>
  <c r="FW16" i="6" s="1"/>
  <c r="AR16" i="6"/>
  <c r="AQ16" i="6"/>
  <c r="AM16" i="6"/>
  <c r="HT16" i="6" s="1"/>
  <c r="AK16" i="6"/>
  <c r="AJ16" i="6"/>
  <c r="AG16" i="6"/>
  <c r="HP16" i="6" s="1"/>
  <c r="AF16" i="6"/>
  <c r="K16" i="6"/>
  <c r="L16" i="6" s="1"/>
  <c r="E16" i="6"/>
  <c r="D16" i="6"/>
  <c r="NX15" i="6"/>
  <c r="NV15" i="6"/>
  <c r="NK15" i="6"/>
  <c r="NJ15" i="6"/>
  <c r="NI15" i="6"/>
  <c r="NH15" i="6"/>
  <c r="NF15" i="6"/>
  <c r="ND15" i="6"/>
  <c r="NC15" i="6"/>
  <c r="NA15" i="6"/>
  <c r="MZ15" i="6"/>
  <c r="MY15" i="6"/>
  <c r="MW15" i="6"/>
  <c r="MV15" i="6"/>
  <c r="MO15" i="6"/>
  <c r="NZ16" i="6" s="1"/>
  <c r="GH15" i="6"/>
  <c r="GE15" i="6"/>
  <c r="GD15" i="6"/>
  <c r="GC15" i="6"/>
  <c r="GB15" i="6"/>
  <c r="GA15" i="6"/>
  <c r="FZ15" i="6"/>
  <c r="FY15" i="6"/>
  <c r="FX15" i="6"/>
  <c r="FU15" i="6"/>
  <c r="FS15" i="6"/>
  <c r="MJ15" i="6" s="1"/>
  <c r="FQ15" i="6"/>
  <c r="MF15" i="6" s="1"/>
  <c r="FP15" i="6"/>
  <c r="MH15" i="6" s="1"/>
  <c r="FM15" i="6"/>
  <c r="MB15" i="6" s="1"/>
  <c r="FK15" i="6"/>
  <c r="LX15" i="6" s="1"/>
  <c r="FJ15" i="6"/>
  <c r="LZ15" i="6" s="1"/>
  <c r="FG15" i="6"/>
  <c r="LT15" i="6" s="1"/>
  <c r="FE15" i="6"/>
  <c r="LP15" i="6" s="1"/>
  <c r="FD15" i="6"/>
  <c r="LR15" i="6" s="1"/>
  <c r="FA15" i="6"/>
  <c r="LL15" i="6" s="1"/>
  <c r="EY15" i="6"/>
  <c r="EX15" i="6"/>
  <c r="EU15" i="6"/>
  <c r="LH15" i="6" s="1"/>
  <c r="ET15" i="6"/>
  <c r="LJ15" i="6" s="1"/>
  <c r="EO15" i="6"/>
  <c r="EP15" i="6" s="1"/>
  <c r="LD15" i="6" s="1"/>
  <c r="EN15" i="6"/>
  <c r="EM15" i="6"/>
  <c r="EK15" i="6"/>
  <c r="KZ15" i="6" s="1"/>
  <c r="EJ15" i="6"/>
  <c r="LB15" i="6" s="1"/>
  <c r="EE15" i="6"/>
  <c r="KV15" i="6" s="1"/>
  <c r="EC15" i="6"/>
  <c r="EB15" i="6"/>
  <c r="DW15" i="6"/>
  <c r="KR15" i="6" s="1"/>
  <c r="DV15" i="6"/>
  <c r="KT15" i="6" s="1"/>
  <c r="DR15" i="6"/>
  <c r="KN15" i="6" s="1"/>
  <c r="DP15" i="6"/>
  <c r="DO15" i="6"/>
  <c r="DM15" i="6"/>
  <c r="KJ15" i="6" s="1"/>
  <c r="DL15" i="6"/>
  <c r="KL15" i="6" s="1"/>
  <c r="DG15" i="6"/>
  <c r="KF15" i="6" s="1"/>
  <c r="DE15" i="6"/>
  <c r="KB15" i="6" s="1"/>
  <c r="DD15" i="6"/>
  <c r="KD15" i="6" s="1"/>
  <c r="DA15" i="6"/>
  <c r="JX15" i="6" s="1"/>
  <c r="CY15" i="6"/>
  <c r="JT15" i="6" s="1"/>
  <c r="CX15" i="6"/>
  <c r="JV15" i="6" s="1"/>
  <c r="CU15" i="6"/>
  <c r="JP15" i="6" s="1"/>
  <c r="CS15" i="6"/>
  <c r="CP15" i="6"/>
  <c r="CO15" i="6"/>
  <c r="JN15" i="6" s="1"/>
  <c r="CI15" i="6"/>
  <c r="JH15" i="6" s="1"/>
  <c r="CG15" i="6"/>
  <c r="JF15" i="6" s="1"/>
  <c r="CF15" i="6"/>
  <c r="JD15" i="6" s="1"/>
  <c r="CC15" i="6"/>
  <c r="IZ15" i="6" s="1"/>
  <c r="CA15" i="6"/>
  <c r="IX15" i="6" s="1"/>
  <c r="BZ15" i="6"/>
  <c r="IV15" i="6" s="1"/>
  <c r="BW15" i="6"/>
  <c r="IR15" i="6" s="1"/>
  <c r="BU15" i="6"/>
  <c r="BT15" i="6"/>
  <c r="BQ15" i="6"/>
  <c r="BP15" i="6"/>
  <c r="BL15" i="6"/>
  <c r="IJ15" i="6" s="1"/>
  <c r="BJ15" i="6"/>
  <c r="BI15" i="6"/>
  <c r="IF15" i="6" s="1"/>
  <c r="BF15" i="6"/>
  <c r="BG15" i="6" s="1"/>
  <c r="BC15" i="6"/>
  <c r="AY15" i="6"/>
  <c r="IB15" i="6" s="1"/>
  <c r="AW15" i="6"/>
  <c r="AV15" i="6"/>
  <c r="AT15" i="6"/>
  <c r="AR15" i="6"/>
  <c r="AQ15" i="6"/>
  <c r="AM15" i="6"/>
  <c r="HT15" i="6" s="1"/>
  <c r="AK15" i="6"/>
  <c r="AJ15" i="6"/>
  <c r="AG15" i="6"/>
  <c r="HP15" i="6" s="1"/>
  <c r="AF15" i="6"/>
  <c r="K15" i="6"/>
  <c r="L15" i="6" s="1"/>
  <c r="MQ15" i="6" s="1"/>
  <c r="OB16" i="6" s="1"/>
  <c r="E15" i="6"/>
  <c r="D15" i="6"/>
  <c r="NK14" i="6"/>
  <c r="NJ14" i="6"/>
  <c r="NI14" i="6"/>
  <c r="NH14" i="6"/>
  <c r="NF14" i="6"/>
  <c r="ND14" i="6"/>
  <c r="NC14" i="6"/>
  <c r="NA14" i="6"/>
  <c r="MZ14" i="6"/>
  <c r="MY14" i="6"/>
  <c r="MW14" i="6"/>
  <c r="MV14" i="6"/>
  <c r="MO14" i="6"/>
  <c r="NZ15" i="6" s="1"/>
  <c r="GH14" i="6"/>
  <c r="GH558" i="6" s="1"/>
  <c r="GE14" i="6"/>
  <c r="GD14" i="6"/>
  <c r="GD558" i="6" s="1"/>
  <c r="GC14" i="6"/>
  <c r="GB14" i="6"/>
  <c r="GB558" i="6" s="1"/>
  <c r="GA14" i="6"/>
  <c r="FZ14" i="6"/>
  <c r="FZ558" i="6" s="1"/>
  <c r="FY14" i="6"/>
  <c r="FX14" i="6"/>
  <c r="FX558" i="6" s="1"/>
  <c r="FU14" i="6"/>
  <c r="FS14" i="6"/>
  <c r="FQ14" i="6"/>
  <c r="FP558" i="6"/>
  <c r="FM14" i="6"/>
  <c r="FK14" i="6"/>
  <c r="FK558" i="6" s="1"/>
  <c r="FG14" i="6"/>
  <c r="FE14" i="6"/>
  <c r="FA14" i="6"/>
  <c r="EY14" i="6"/>
  <c r="EU14" i="6"/>
  <c r="EU558" i="6" s="1"/>
  <c r="ET14" i="6"/>
  <c r="EO14" i="6"/>
  <c r="EO558" i="6" s="1"/>
  <c r="EN14" i="6"/>
  <c r="EM14" i="6"/>
  <c r="EM558" i="6" s="1"/>
  <c r="EK14" i="6"/>
  <c r="EJ14" i="6"/>
  <c r="EJ558" i="6" s="1"/>
  <c r="EE14" i="6"/>
  <c r="EC14" i="6"/>
  <c r="EC558" i="6" s="1"/>
  <c r="EB14" i="6"/>
  <c r="DW14" i="6"/>
  <c r="DW558" i="6" s="1"/>
  <c r="DV14" i="6"/>
  <c r="DR14" i="6"/>
  <c r="DP14" i="6"/>
  <c r="DO14" i="6"/>
  <c r="DO558" i="6" s="1"/>
  <c r="DM14" i="6"/>
  <c r="DL14" i="6"/>
  <c r="DL558" i="6" s="1"/>
  <c r="DG14" i="6"/>
  <c r="DE14" i="6"/>
  <c r="DE558" i="6" s="1"/>
  <c r="DD14" i="6"/>
  <c r="DA14" i="6"/>
  <c r="CY14" i="6"/>
  <c r="CX14" i="6"/>
  <c r="CX558" i="6" s="1"/>
  <c r="CU14" i="6"/>
  <c r="CS14" i="6"/>
  <c r="CP558" i="6"/>
  <c r="CO14" i="6"/>
  <c r="CI14" i="6"/>
  <c r="CG14" i="6"/>
  <c r="CF14" i="6"/>
  <c r="CC14" i="6"/>
  <c r="CA14" i="6"/>
  <c r="CA558" i="6" s="1"/>
  <c r="CA559" i="6" s="1"/>
  <c r="BZ14" i="6"/>
  <c r="BW14" i="6"/>
  <c r="BU14" i="6"/>
  <c r="BU558" i="6" s="1"/>
  <c r="BT14" i="6"/>
  <c r="BT558" i="6" s="1"/>
  <c r="BT559" i="6" s="1"/>
  <c r="BQ14" i="6"/>
  <c r="BP14" i="6"/>
  <c r="BP558" i="6" s="1"/>
  <c r="BL14" i="6"/>
  <c r="BJ14" i="6"/>
  <c r="BJ558" i="6" s="1"/>
  <c r="BJ559" i="6" s="1"/>
  <c r="BI14" i="6"/>
  <c r="BF14" i="6"/>
  <c r="BF558" i="6" s="1"/>
  <c r="BC14" i="6"/>
  <c r="AY14" i="6"/>
  <c r="AW14" i="6"/>
  <c r="AV14" i="6"/>
  <c r="AV558" i="6" s="1"/>
  <c r="AV559" i="6" s="1"/>
  <c r="AT14" i="6"/>
  <c r="AR14" i="6"/>
  <c r="AR558" i="6" s="1"/>
  <c r="AQ14" i="6"/>
  <c r="AM14" i="6"/>
  <c r="AK14" i="6"/>
  <c r="AJ14" i="6"/>
  <c r="AJ558" i="6" s="1"/>
  <c r="AJ559" i="6" s="1"/>
  <c r="AG14" i="6"/>
  <c r="AF14" i="6"/>
  <c r="AF558" i="6" s="1"/>
  <c r="K14" i="6"/>
  <c r="L14" i="6" s="1"/>
  <c r="E14" i="6"/>
  <c r="D14" i="6"/>
  <c r="HR8" i="6"/>
  <c r="HP8" i="6"/>
  <c r="E558" i="6" l="1"/>
  <c r="GJ561" i="6"/>
  <c r="GI561" i="6"/>
  <c r="KC16" i="6"/>
  <c r="KS16" i="6"/>
  <c r="LI16" i="6"/>
  <c r="LY16" i="6"/>
  <c r="HQ17" i="6"/>
  <c r="IO17" i="6"/>
  <c r="IW17" i="6"/>
  <c r="KC18" i="6"/>
  <c r="KS18" i="6"/>
  <c r="LI18" i="6"/>
  <c r="LY18" i="6"/>
  <c r="JU20" i="6"/>
  <c r="LI20" i="6"/>
  <c r="LY20" i="6"/>
  <c r="HQ21" i="6"/>
  <c r="IO21" i="6"/>
  <c r="IW21" i="6"/>
  <c r="KC22" i="6"/>
  <c r="KS22" i="6"/>
  <c r="FV184" i="6"/>
  <c r="JL261" i="6"/>
  <c r="HX266" i="6"/>
  <c r="JL266" i="6"/>
  <c r="GG268" i="6"/>
  <c r="HX268" i="6"/>
  <c r="JL268" i="6"/>
  <c r="EY558" i="6"/>
  <c r="FD558" i="6"/>
  <c r="JL15" i="6"/>
  <c r="LQ15" i="6"/>
  <c r="MG15" i="6"/>
  <c r="GG16" i="6"/>
  <c r="GJ16" i="6"/>
  <c r="HX16" i="6"/>
  <c r="HY16" i="6" s="1"/>
  <c r="JE16" i="6"/>
  <c r="JL16" i="6"/>
  <c r="JL17" i="6"/>
  <c r="JU17" i="6"/>
  <c r="LQ17" i="6"/>
  <c r="MG17" i="6"/>
  <c r="GG18" i="6"/>
  <c r="GJ18" i="6"/>
  <c r="HX18" i="6"/>
  <c r="HY18" i="6" s="1"/>
  <c r="JE18" i="6"/>
  <c r="JL18" i="6"/>
  <c r="JL19" i="6"/>
  <c r="LQ19" i="6"/>
  <c r="MG19" i="6"/>
  <c r="HQ20" i="6"/>
  <c r="FW20" i="6"/>
  <c r="IH20" i="6"/>
  <c r="IO20" i="6"/>
  <c r="IW20" i="6"/>
  <c r="JL21" i="6"/>
  <c r="JU21" i="6"/>
  <c r="LQ21" i="6"/>
  <c r="MG21" i="6"/>
  <c r="GG22" i="6"/>
  <c r="GJ22" i="6"/>
  <c r="HX22" i="6"/>
  <c r="HY22" i="6" s="1"/>
  <c r="JE22" i="6"/>
  <c r="JL22" i="6"/>
  <c r="JL23" i="6"/>
  <c r="GG24" i="6"/>
  <c r="HX24" i="6"/>
  <c r="JE24" i="6"/>
  <c r="JL24" i="6"/>
  <c r="JL25" i="6"/>
  <c r="JL26" i="6"/>
  <c r="GG28" i="6"/>
  <c r="GJ28" i="6"/>
  <c r="HX28" i="6"/>
  <c r="JL28" i="6"/>
  <c r="GG32" i="6"/>
  <c r="HX32" i="6"/>
  <c r="JL32" i="6"/>
  <c r="JL34" i="6"/>
  <c r="JL35" i="6"/>
  <c r="JL37" i="6"/>
  <c r="GG38" i="6"/>
  <c r="GJ38" i="6"/>
  <c r="HX38" i="6"/>
  <c r="JL38" i="6"/>
  <c r="JL39" i="6"/>
  <c r="JL40" i="6"/>
  <c r="GG42" i="6"/>
  <c r="GJ42" i="6"/>
  <c r="HX42" i="6"/>
  <c r="JL42" i="6"/>
  <c r="JL43" i="6"/>
  <c r="GG44" i="6"/>
  <c r="GJ44" i="6"/>
  <c r="HX44" i="6"/>
  <c r="JL44" i="6"/>
  <c r="GJ46" i="6"/>
  <c r="HX46" i="6"/>
  <c r="JL46" i="6"/>
  <c r="JL47" i="6"/>
  <c r="GJ48" i="6"/>
  <c r="HX48" i="6"/>
  <c r="JL48" i="6"/>
  <c r="JL49" i="6"/>
  <c r="JL50" i="6"/>
  <c r="GJ66" i="6"/>
  <c r="HX66" i="6"/>
  <c r="JL66" i="6"/>
  <c r="JL67" i="6"/>
  <c r="JL68" i="6"/>
  <c r="JL69" i="6"/>
  <c r="GJ70" i="6"/>
  <c r="HX70" i="6"/>
  <c r="JL70" i="6"/>
  <c r="JL71" i="6"/>
  <c r="JL72" i="6"/>
  <c r="GG74" i="6"/>
  <c r="HX74" i="6"/>
  <c r="JL74" i="6"/>
  <c r="JL75" i="6"/>
  <c r="GG76" i="6"/>
  <c r="HX76" i="6"/>
  <c r="JL76" i="6"/>
  <c r="JL77" i="6"/>
  <c r="FW78" i="6"/>
  <c r="JL79" i="6"/>
  <c r="FW80" i="6"/>
  <c r="JL81" i="6"/>
  <c r="HZ82" i="6"/>
  <c r="FW82" i="6"/>
  <c r="JL83" i="6"/>
  <c r="HZ84" i="6"/>
  <c r="FW84" i="6"/>
  <c r="IH84" i="6"/>
  <c r="JL85" i="6"/>
  <c r="GG86" i="6"/>
  <c r="HX86" i="6"/>
  <c r="JL86" i="6"/>
  <c r="JL87" i="6"/>
  <c r="GG88" i="6"/>
  <c r="HX88" i="6"/>
  <c r="JL88" i="6"/>
  <c r="JL89" i="6"/>
  <c r="JL90" i="6"/>
  <c r="JL91" i="6"/>
  <c r="GG92" i="6"/>
  <c r="HX92" i="6"/>
  <c r="JL92" i="6"/>
  <c r="JL93" i="6"/>
  <c r="JL94" i="6"/>
  <c r="JL95" i="6"/>
  <c r="GI105" i="6"/>
  <c r="HZ105" i="6"/>
  <c r="FW105" i="6"/>
  <c r="IH105" i="6"/>
  <c r="GI107" i="6"/>
  <c r="HZ107" i="6"/>
  <c r="FW107" i="6"/>
  <c r="GI109" i="6"/>
  <c r="HZ109" i="6"/>
  <c r="FW109" i="6"/>
  <c r="GI111" i="6"/>
  <c r="HZ111" i="6"/>
  <c r="FW111" i="6"/>
  <c r="GI113" i="6"/>
  <c r="HZ113" i="6"/>
  <c r="FW113" i="6"/>
  <c r="IH113" i="6"/>
  <c r="GI115" i="6"/>
  <c r="HZ115" i="6"/>
  <c r="FW115" i="6"/>
  <c r="IH115" i="6"/>
  <c r="FW116" i="6"/>
  <c r="FW118" i="6"/>
  <c r="FW125" i="6"/>
  <c r="FW127" i="6"/>
  <c r="FW129" i="6"/>
  <c r="FW131" i="6"/>
  <c r="FW136" i="6"/>
  <c r="JL139" i="6"/>
  <c r="JL140" i="6"/>
  <c r="FW142" i="6"/>
  <c r="FW144" i="6"/>
  <c r="FW150" i="6"/>
  <c r="FW152" i="6"/>
  <c r="FW154" i="6"/>
  <c r="JL155" i="6"/>
  <c r="JL156" i="6"/>
  <c r="FW157" i="6"/>
  <c r="GI159" i="6"/>
  <c r="HZ159" i="6"/>
  <c r="FW159" i="6"/>
  <c r="GI161" i="6"/>
  <c r="HZ161" i="6"/>
  <c r="FW161" i="6"/>
  <c r="HZ163" i="6"/>
  <c r="FW163" i="6"/>
  <c r="HZ165" i="6"/>
  <c r="FW165" i="6"/>
  <c r="JL166" i="6"/>
  <c r="HZ167" i="6"/>
  <c r="JL168" i="6"/>
  <c r="GI169" i="6"/>
  <c r="HZ169" i="6"/>
  <c r="JL170" i="6"/>
  <c r="GJ171" i="6"/>
  <c r="HX171" i="6"/>
  <c r="JL171" i="6"/>
  <c r="JL172" i="6"/>
  <c r="JL173" i="6"/>
  <c r="JL174" i="6"/>
  <c r="GJ175" i="6"/>
  <c r="HX175" i="6"/>
  <c r="JL175" i="6"/>
  <c r="JL176" i="6"/>
  <c r="GJ177" i="6"/>
  <c r="HX177" i="6"/>
  <c r="JL177" i="6"/>
  <c r="JL178" i="6"/>
  <c r="GJ179" i="6"/>
  <c r="HX179" i="6"/>
  <c r="JL179" i="6"/>
  <c r="JL180" i="6"/>
  <c r="JL181" i="6"/>
  <c r="JL182" i="6"/>
  <c r="JL183" i="6"/>
  <c r="JL184" i="6"/>
  <c r="JL185" i="6"/>
  <c r="GJ186" i="6"/>
  <c r="HX186" i="6"/>
  <c r="JL186" i="6"/>
  <c r="JL187" i="6"/>
  <c r="JL188" i="6"/>
  <c r="GJ189" i="6"/>
  <c r="HX189" i="6"/>
  <c r="JL189" i="6"/>
  <c r="JL190" i="6"/>
  <c r="GJ191" i="6"/>
  <c r="HX191" i="6"/>
  <c r="JL191" i="6"/>
  <c r="JL192" i="6"/>
  <c r="GJ193" i="6"/>
  <c r="HX193" i="6"/>
  <c r="JL193" i="6"/>
  <c r="JL194" i="6"/>
  <c r="JL195" i="6"/>
  <c r="GJ196" i="6"/>
  <c r="HX196" i="6"/>
  <c r="JL196" i="6"/>
  <c r="JL197" i="6"/>
  <c r="JL198" i="6"/>
  <c r="GJ199" i="6"/>
  <c r="HX199" i="6"/>
  <c r="JL199" i="6"/>
  <c r="JL200" i="6"/>
  <c r="JL201" i="6"/>
  <c r="JL202" i="6"/>
  <c r="JL203" i="6"/>
  <c r="FW205" i="6"/>
  <c r="GI207" i="6"/>
  <c r="HZ207" i="6"/>
  <c r="FW207" i="6"/>
  <c r="IH207" i="6"/>
  <c r="GI209" i="6"/>
  <c r="FW209" i="6"/>
  <c r="FW213" i="6"/>
  <c r="JL215" i="6"/>
  <c r="JL216" i="6"/>
  <c r="JL218" i="6"/>
  <c r="HZ219" i="6"/>
  <c r="IH219" i="6"/>
  <c r="JL220" i="6"/>
  <c r="HZ221" i="6"/>
  <c r="FW221" i="6"/>
  <c r="JL222" i="6"/>
  <c r="GI223" i="6"/>
  <c r="HZ223" i="6"/>
  <c r="FW223" i="6"/>
  <c r="IH223" i="6"/>
  <c r="HZ225" i="6"/>
  <c r="FW225" i="6"/>
  <c r="IH225" i="6"/>
  <c r="JL228" i="6"/>
  <c r="GJ229" i="6"/>
  <c r="HX229" i="6"/>
  <c r="JL229" i="6"/>
  <c r="FW233" i="6"/>
  <c r="FW238" i="6"/>
  <c r="JL241" i="6"/>
  <c r="GI242" i="6"/>
  <c r="HZ242" i="6"/>
  <c r="FW242" i="6"/>
  <c r="IH242" i="6"/>
  <c r="GI244" i="6"/>
  <c r="HZ244" i="6"/>
  <c r="FW244" i="6"/>
  <c r="IH244" i="6"/>
  <c r="FW247" i="6"/>
  <c r="JR285" i="6"/>
  <c r="KT306" i="6"/>
  <c r="KX306" i="6" s="1"/>
  <c r="FV336" i="6"/>
  <c r="FV358" i="6"/>
  <c r="FV360" i="6"/>
  <c r="FV366" i="6"/>
  <c r="FW270" i="6"/>
  <c r="FV270" i="6"/>
  <c r="JR270" i="6"/>
  <c r="JL271" i="6"/>
  <c r="JL272" i="6"/>
  <c r="JL273" i="6"/>
  <c r="JL274" i="6"/>
  <c r="JL275" i="6"/>
  <c r="KO275" i="6"/>
  <c r="GJ276" i="6"/>
  <c r="HX276" i="6"/>
  <c r="JL276" i="6"/>
  <c r="GJ278" i="6"/>
  <c r="HX278" i="6"/>
  <c r="JL278" i="6"/>
  <c r="GJ280" i="6"/>
  <c r="HX280" i="6"/>
  <c r="JL280" i="6"/>
  <c r="GJ282" i="6"/>
  <c r="HX282" i="6"/>
  <c r="JL282" i="6"/>
  <c r="FW284" i="6"/>
  <c r="FV284" i="6"/>
  <c r="JL286" i="6"/>
  <c r="JL287" i="6"/>
  <c r="FW288" i="6"/>
  <c r="FV288" i="6"/>
  <c r="JL289" i="6"/>
  <c r="FW290" i="6"/>
  <c r="FV290" i="6"/>
  <c r="JL291" i="6"/>
  <c r="FW292" i="6"/>
  <c r="FV292" i="6"/>
  <c r="JL293" i="6"/>
  <c r="FW294" i="6"/>
  <c r="FV294" i="6"/>
  <c r="FW296" i="6"/>
  <c r="JL297" i="6"/>
  <c r="JL299" i="6"/>
  <c r="JR300" i="6"/>
  <c r="LM300" i="6"/>
  <c r="FW302" i="6"/>
  <c r="IH302" i="6"/>
  <c r="JL303" i="6"/>
  <c r="JL305" i="6"/>
  <c r="JR306" i="6"/>
  <c r="KW307" i="6"/>
  <c r="GJ308" i="6"/>
  <c r="HX308" i="6"/>
  <c r="IH308" i="6"/>
  <c r="JL308" i="6"/>
  <c r="GJ310" i="6"/>
  <c r="HX310" i="6"/>
  <c r="IH310" i="6"/>
  <c r="JL310" i="6"/>
  <c r="LM311" i="6"/>
  <c r="LM313" i="6"/>
  <c r="FW315" i="6"/>
  <c r="IH315" i="6"/>
  <c r="HU317" i="6"/>
  <c r="FW317" i="6"/>
  <c r="FV317" i="6"/>
  <c r="JL318" i="6"/>
  <c r="GG320" i="6"/>
  <c r="HX320" i="6"/>
  <c r="IH320" i="6"/>
  <c r="JL320" i="6"/>
  <c r="JL321" i="6"/>
  <c r="JL322" i="6"/>
  <c r="JL324" i="6"/>
  <c r="JL325" i="6"/>
  <c r="JL327" i="6"/>
  <c r="JL329" i="6"/>
  <c r="JL331" i="6"/>
  <c r="GG334" i="6"/>
  <c r="GJ334" i="6"/>
  <c r="HX334" i="6"/>
  <c r="IH334" i="6"/>
  <c r="JL334" i="6"/>
  <c r="JL336" i="6"/>
  <c r="GI337" i="6"/>
  <c r="FW337" i="6"/>
  <c r="GI339" i="6"/>
  <c r="FW339" i="6"/>
  <c r="GG340" i="6"/>
  <c r="GJ340" i="6"/>
  <c r="HX340" i="6"/>
  <c r="IH340" i="6"/>
  <c r="JL340" i="6"/>
  <c r="JL341" i="6"/>
  <c r="JL342" i="6"/>
  <c r="JR347" i="6"/>
  <c r="FW349" i="6"/>
  <c r="JR349" i="6"/>
  <c r="JL350" i="6"/>
  <c r="FW351" i="6"/>
  <c r="FV351" i="6"/>
  <c r="JR351" i="6"/>
  <c r="JL353" i="6"/>
  <c r="JL354" i="6"/>
  <c r="JL355" i="6"/>
  <c r="GJ356" i="6"/>
  <c r="HX356" i="6"/>
  <c r="IH356" i="6"/>
  <c r="JL356" i="6"/>
  <c r="GJ357" i="6"/>
  <c r="HX357" i="6"/>
  <c r="JL357" i="6"/>
  <c r="JL358" i="6"/>
  <c r="FW359" i="6"/>
  <c r="JL360" i="6"/>
  <c r="FW361" i="6"/>
  <c r="JR361" i="6"/>
  <c r="JL362" i="6"/>
  <c r="GJ363" i="6"/>
  <c r="HX363" i="6"/>
  <c r="JL363" i="6"/>
  <c r="JL364" i="6"/>
  <c r="FW365" i="6"/>
  <c r="JL366" i="6"/>
  <c r="JL367" i="6"/>
  <c r="JL368" i="6"/>
  <c r="JL369" i="6"/>
  <c r="JL370" i="6"/>
  <c r="JR371" i="6"/>
  <c r="FW373" i="6"/>
  <c r="JR373" i="6"/>
  <c r="JL374" i="6"/>
  <c r="FW375" i="6"/>
  <c r="FV375" i="6"/>
  <c r="JR375" i="6"/>
  <c r="JR377" i="6"/>
  <c r="JL380" i="6"/>
  <c r="JL381" i="6"/>
  <c r="HX382" i="6"/>
  <c r="HZ382" i="6"/>
  <c r="IH382" i="6"/>
  <c r="JL382" i="6"/>
  <c r="HX383" i="6"/>
  <c r="JL383" i="6"/>
  <c r="JL384" i="6"/>
  <c r="JY384" i="6"/>
  <c r="LE384" i="6"/>
  <c r="FW385" i="6"/>
  <c r="FV431" i="6"/>
  <c r="FW386" i="6"/>
  <c r="FV386" i="6"/>
  <c r="JR386" i="6"/>
  <c r="JR388" i="6"/>
  <c r="JR390" i="6"/>
  <c r="LM390" i="6"/>
  <c r="GJ392" i="6"/>
  <c r="HX392" i="6"/>
  <c r="JL392" i="6"/>
  <c r="JL393" i="6"/>
  <c r="FW394" i="6"/>
  <c r="FV394" i="6"/>
  <c r="JR394" i="6"/>
  <c r="HX397" i="6"/>
  <c r="IH397" i="6"/>
  <c r="JL397" i="6"/>
  <c r="HX398" i="6"/>
  <c r="JL398" i="6"/>
  <c r="JL399" i="6"/>
  <c r="LE399" i="6"/>
  <c r="FW400" i="6"/>
  <c r="IH400" i="6"/>
  <c r="JL401" i="6"/>
  <c r="JL402" i="6"/>
  <c r="JL403" i="6"/>
  <c r="JL404" i="6"/>
  <c r="JL405" i="6"/>
  <c r="JL406" i="6"/>
  <c r="HZ407" i="6"/>
  <c r="FW407" i="6"/>
  <c r="JL408" i="6"/>
  <c r="GG409" i="6"/>
  <c r="GJ409" i="6"/>
  <c r="JL409" i="6"/>
  <c r="JL410" i="6"/>
  <c r="GG411" i="6"/>
  <c r="HX411" i="6"/>
  <c r="JL411" i="6"/>
  <c r="JL412" i="6"/>
  <c r="GG413" i="6"/>
  <c r="GJ413" i="6"/>
  <c r="HX413" i="6"/>
  <c r="JL413" i="6"/>
  <c r="JL414" i="6"/>
  <c r="GG415" i="6"/>
  <c r="GJ415" i="6"/>
  <c r="HX415" i="6"/>
  <c r="JL415" i="6"/>
  <c r="JL416" i="6"/>
  <c r="GI417" i="6"/>
  <c r="HZ417" i="6"/>
  <c r="FW417" i="6"/>
  <c r="GI420" i="6"/>
  <c r="HZ420" i="6"/>
  <c r="FW420" i="6"/>
  <c r="IH420" i="6"/>
  <c r="JL421" i="6"/>
  <c r="GI422" i="6"/>
  <c r="HZ422" i="6"/>
  <c r="FW422" i="6"/>
  <c r="IH422" i="6"/>
  <c r="GJ432" i="6"/>
  <c r="HX432" i="6"/>
  <c r="IH432" i="6"/>
  <c r="JL432" i="6"/>
  <c r="GJ433" i="6"/>
  <c r="HX433" i="6"/>
  <c r="JL433" i="6"/>
  <c r="FV401" i="6"/>
  <c r="JL424" i="6"/>
  <c r="GJ425" i="6"/>
  <c r="HX425" i="6"/>
  <c r="JL425" i="6"/>
  <c r="JL426" i="6"/>
  <c r="GJ427" i="6"/>
  <c r="HX427" i="6"/>
  <c r="JL427" i="6"/>
  <c r="JL428" i="6"/>
  <c r="GJ429" i="6"/>
  <c r="HX429" i="6"/>
  <c r="JL429" i="6"/>
  <c r="JL430" i="6"/>
  <c r="HX431" i="6"/>
  <c r="JL431" i="6"/>
  <c r="JR434" i="6"/>
  <c r="JL435" i="6"/>
  <c r="JL436" i="6"/>
  <c r="HX437" i="6"/>
  <c r="IH437" i="6"/>
  <c r="JL437" i="6"/>
  <c r="FV441" i="6"/>
  <c r="FV443" i="6"/>
  <c r="JL481" i="6"/>
  <c r="JY482" i="6"/>
  <c r="LE482" i="6"/>
  <c r="HZ483" i="6"/>
  <c r="HZ496" i="6"/>
  <c r="FW496" i="6"/>
  <c r="JL497" i="6"/>
  <c r="IH512" i="6"/>
  <c r="JR513" i="6"/>
  <c r="GG521" i="6"/>
  <c r="JR523" i="6"/>
  <c r="HX526" i="6"/>
  <c r="JL526" i="6"/>
  <c r="GG528" i="6"/>
  <c r="GJ528" i="6"/>
  <c r="HX528" i="6"/>
  <c r="JL528" i="6"/>
  <c r="FW530" i="6"/>
  <c r="JL532" i="6"/>
  <c r="HU533" i="6"/>
  <c r="FW533" i="6"/>
  <c r="JJ533" i="6"/>
  <c r="JR533" i="6"/>
  <c r="JL537" i="6"/>
  <c r="JQ537" i="6" s="1"/>
  <c r="JR539" i="6"/>
  <c r="JR540" i="6"/>
  <c r="JL543" i="6"/>
  <c r="JR550" i="6"/>
  <c r="FW551" i="6"/>
  <c r="JR551" i="6"/>
  <c r="GJ438" i="6"/>
  <c r="HX438" i="6"/>
  <c r="JL438" i="6"/>
  <c r="JL439" i="6"/>
  <c r="FW440" i="6"/>
  <c r="JL441" i="6"/>
  <c r="FW442" i="6"/>
  <c r="JL443" i="6"/>
  <c r="JL444" i="6"/>
  <c r="JL445" i="6"/>
  <c r="JR446" i="6"/>
  <c r="FW448" i="6"/>
  <c r="JR448" i="6"/>
  <c r="JL449" i="6"/>
  <c r="FW450" i="6"/>
  <c r="JR450" i="6"/>
  <c r="JR452" i="6"/>
  <c r="JR454" i="6"/>
  <c r="FW456" i="6"/>
  <c r="JR456" i="6"/>
  <c r="JL457" i="6"/>
  <c r="FW458" i="6"/>
  <c r="FV458" i="6"/>
  <c r="JR458" i="6"/>
  <c r="HZ461" i="6"/>
  <c r="IH461" i="6"/>
  <c r="FW464" i="6"/>
  <c r="FW474" i="6"/>
  <c r="FW476" i="6"/>
  <c r="FV476" i="6"/>
  <c r="FW478" i="6"/>
  <c r="FV478" i="6"/>
  <c r="FW480" i="6"/>
  <c r="FV480" i="6"/>
  <c r="JL489" i="6"/>
  <c r="JL490" i="6"/>
  <c r="GJ491" i="6"/>
  <c r="HX491" i="6"/>
  <c r="JL491" i="6"/>
  <c r="JL492" i="6"/>
  <c r="GJ493" i="6"/>
  <c r="HX493" i="6"/>
  <c r="JL493" i="6"/>
  <c r="JL498" i="6"/>
  <c r="GG499" i="6"/>
  <c r="GJ499" i="6"/>
  <c r="HX499" i="6"/>
  <c r="JL499" i="6"/>
  <c r="GI505" i="6"/>
  <c r="HZ505" i="6"/>
  <c r="FW505" i="6"/>
  <c r="JL506" i="6"/>
  <c r="GJ507" i="6"/>
  <c r="HX507" i="6"/>
  <c r="JL507" i="6"/>
  <c r="JL508" i="6"/>
  <c r="MC510" i="6"/>
  <c r="JL511" i="6"/>
  <c r="KW516" i="6"/>
  <c r="HX518" i="6"/>
  <c r="JL518" i="6"/>
  <c r="FV524" i="6"/>
  <c r="IH524" i="6"/>
  <c r="JJ541" i="6"/>
  <c r="JR541" i="6"/>
  <c r="JL547" i="6"/>
  <c r="JR548" i="6"/>
  <c r="MC548" i="6"/>
  <c r="FW549" i="6"/>
  <c r="JR549" i="6"/>
  <c r="IH554" i="6"/>
  <c r="GI549" i="6"/>
  <c r="GI293" i="6"/>
  <c r="GI296" i="6"/>
  <c r="GI302" i="6"/>
  <c r="GI522" i="6"/>
  <c r="JL27" i="6"/>
  <c r="JL41" i="6"/>
  <c r="JL45" i="6"/>
  <c r="JL56" i="6"/>
  <c r="JL73" i="6"/>
  <c r="CF558" i="6"/>
  <c r="CS558" i="6"/>
  <c r="GI17" i="6"/>
  <c r="GI20" i="6"/>
  <c r="GI21" i="6"/>
  <c r="GI78" i="6"/>
  <c r="GI80" i="6"/>
  <c r="GI82" i="6"/>
  <c r="GI84" i="6"/>
  <c r="GI273" i="6"/>
  <c r="GI315" i="6"/>
  <c r="GI322" i="6"/>
  <c r="GI407" i="6"/>
  <c r="GI439" i="6"/>
  <c r="GI440" i="6"/>
  <c r="GI442" i="6"/>
  <c r="GI448" i="6"/>
  <c r="GI449" i="6"/>
  <c r="GI456" i="6"/>
  <c r="GI482" i="6"/>
  <c r="GI483" i="6"/>
  <c r="GI543" i="6"/>
  <c r="GI551" i="6"/>
  <c r="GI552" i="6"/>
  <c r="GI553" i="6"/>
  <c r="GI555" i="6"/>
  <c r="GI556" i="6"/>
  <c r="JL82" i="6"/>
  <c r="GI163" i="6"/>
  <c r="GI165" i="6"/>
  <c r="GI167" i="6"/>
  <c r="GI219" i="6"/>
  <c r="GI220" i="6"/>
  <c r="GI221" i="6"/>
  <c r="GI225" i="6"/>
  <c r="GI349" i="6"/>
  <c r="GI350" i="6"/>
  <c r="GI359" i="6"/>
  <c r="GI361" i="6"/>
  <c r="GI364" i="6"/>
  <c r="GI365" i="6"/>
  <c r="GI373" i="6"/>
  <c r="GI374" i="6"/>
  <c r="GI385" i="6"/>
  <c r="GI393" i="6"/>
  <c r="GI399" i="6"/>
  <c r="GI400" i="6"/>
  <c r="GI434" i="6"/>
  <c r="GI435" i="6"/>
  <c r="GI461" i="6"/>
  <c r="GI496" i="6"/>
  <c r="GI511" i="6"/>
  <c r="HX347" i="6"/>
  <c r="HX546" i="6"/>
  <c r="HX554" i="6"/>
  <c r="HX409" i="6"/>
  <c r="HX473" i="6"/>
  <c r="HX532" i="6"/>
  <c r="GJ524" i="6"/>
  <c r="GJ98" i="6"/>
  <c r="GJ537" i="6"/>
  <c r="GJ540" i="6"/>
  <c r="GJ74" i="6"/>
  <c r="GJ76" i="6"/>
  <c r="GJ86" i="6"/>
  <c r="GJ88" i="6"/>
  <c r="GJ92" i="6"/>
  <c r="GJ313" i="6"/>
  <c r="GJ320" i="6"/>
  <c r="GJ379" i="6"/>
  <c r="GJ397" i="6"/>
  <c r="GJ398" i="6"/>
  <c r="GJ546" i="6"/>
  <c r="GJ106" i="6"/>
  <c r="GJ108" i="6"/>
  <c r="GJ110" i="6"/>
  <c r="GJ112" i="6"/>
  <c r="GJ114" i="6"/>
  <c r="GJ116" i="6"/>
  <c r="GJ300" i="6"/>
  <c r="GJ316" i="6"/>
  <c r="GJ323" i="6"/>
  <c r="GJ338" i="6"/>
  <c r="GJ343" i="6"/>
  <c r="GJ347" i="6"/>
  <c r="GJ390" i="6"/>
  <c r="GJ411" i="6"/>
  <c r="GJ431" i="6"/>
  <c r="GJ437" i="6"/>
  <c r="GJ548" i="6"/>
  <c r="GJ554" i="6"/>
  <c r="GJ32" i="6"/>
  <c r="GJ235" i="6"/>
  <c r="GJ281" i="6"/>
  <c r="GJ371" i="6"/>
  <c r="GJ382" i="6"/>
  <c r="GJ383" i="6"/>
  <c r="IP19" i="6"/>
  <c r="IP21" i="6"/>
  <c r="IP25" i="6"/>
  <c r="IP27" i="6"/>
  <c r="IP30" i="6"/>
  <c r="IP35" i="6"/>
  <c r="IP37" i="6"/>
  <c r="IP39" i="6"/>
  <c r="IP41" i="6"/>
  <c r="IP43" i="6"/>
  <c r="IP15" i="6"/>
  <c r="IP17" i="6"/>
  <c r="IP20" i="6"/>
  <c r="IP23" i="6"/>
  <c r="IP36" i="6"/>
  <c r="GJ497" i="6"/>
  <c r="IH107" i="6"/>
  <c r="IH109" i="6"/>
  <c r="IH111" i="6"/>
  <c r="IH159" i="6"/>
  <c r="IH161" i="6"/>
  <c r="IH163" i="6"/>
  <c r="IH165" i="6"/>
  <c r="IH167" i="6"/>
  <c r="IH169" i="6"/>
  <c r="IH209" i="6"/>
  <c r="IH221" i="6"/>
  <c r="IH222" i="6"/>
  <c r="IH271" i="6"/>
  <c r="IH275" i="6"/>
  <c r="IH296" i="6"/>
  <c r="IH365" i="6"/>
  <c r="IH407" i="6"/>
  <c r="IH416" i="6"/>
  <c r="IH421" i="6"/>
  <c r="IH435" i="6"/>
  <c r="IH440" i="6"/>
  <c r="IH442" i="6"/>
  <c r="IH483" i="6"/>
  <c r="IH555" i="6"/>
  <c r="IH556" i="6"/>
  <c r="IH17" i="6"/>
  <c r="IH78" i="6"/>
  <c r="IH80" i="6"/>
  <c r="IH82" i="6"/>
  <c r="IH241" i="6"/>
  <c r="IH273" i="6"/>
  <c r="IH285" i="6"/>
  <c r="IH337" i="6"/>
  <c r="IH374" i="6"/>
  <c r="IH385" i="6"/>
  <c r="IH449" i="6"/>
  <c r="IH463" i="6"/>
  <c r="IH490" i="6"/>
  <c r="IH492" i="6"/>
  <c r="IH496" i="6"/>
  <c r="IH505" i="6"/>
  <c r="IH508" i="6"/>
  <c r="IH511" i="6"/>
  <c r="IH521" i="6"/>
  <c r="IH522" i="6"/>
  <c r="IH538" i="6"/>
  <c r="IH543" i="6"/>
  <c r="GJ557" i="6"/>
  <c r="HZ209" i="6"/>
  <c r="HZ275" i="6"/>
  <c r="HZ555" i="6"/>
  <c r="HZ556" i="6"/>
  <c r="HZ78" i="6"/>
  <c r="HZ80" i="6"/>
  <c r="HZ285" i="6"/>
  <c r="HZ315" i="6"/>
  <c r="HZ322" i="6"/>
  <c r="HZ337" i="6"/>
  <c r="HZ506" i="6"/>
  <c r="GG308" i="6"/>
  <c r="GG313" i="6"/>
  <c r="GG538" i="6"/>
  <c r="GG46" i="6"/>
  <c r="GG48" i="6"/>
  <c r="GG66" i="6"/>
  <c r="GG70" i="6"/>
  <c r="GG310" i="6"/>
  <c r="HZ298" i="6"/>
  <c r="HZ306" i="6"/>
  <c r="HZ310" i="6"/>
  <c r="HZ320" i="6"/>
  <c r="HZ323" i="6"/>
  <c r="HZ347" i="6"/>
  <c r="HZ356" i="6"/>
  <c r="HZ371" i="6"/>
  <c r="HZ432" i="6"/>
  <c r="HZ446" i="6"/>
  <c r="HZ514" i="6"/>
  <c r="HZ540" i="6"/>
  <c r="HZ548" i="6"/>
  <c r="HZ554" i="6"/>
  <c r="GG106" i="6"/>
  <c r="GG108" i="6"/>
  <c r="GG110" i="6"/>
  <c r="GG112" i="6"/>
  <c r="GG114" i="6"/>
  <c r="HZ300" i="6"/>
  <c r="HZ304" i="6"/>
  <c r="HZ308" i="6"/>
  <c r="HZ313" i="6"/>
  <c r="HX322" i="6"/>
  <c r="HZ334" i="6"/>
  <c r="HZ379" i="6"/>
  <c r="HZ390" i="6"/>
  <c r="HZ397" i="6"/>
  <c r="HZ437" i="6"/>
  <c r="HZ454" i="6"/>
  <c r="HZ524" i="6"/>
  <c r="HZ546" i="6"/>
  <c r="GG302" i="6"/>
  <c r="GG374" i="6"/>
  <c r="GG385" i="6"/>
  <c r="GG435" i="6"/>
  <c r="GG449" i="6"/>
  <c r="GG522" i="6"/>
  <c r="GG271" i="6"/>
  <c r="GG273" i="6"/>
  <c r="GG296" i="6"/>
  <c r="GG350" i="6"/>
  <c r="GG365" i="6"/>
  <c r="GG400" i="6"/>
  <c r="GG440" i="6"/>
  <c r="GG442" i="6"/>
  <c r="GG457" i="6"/>
  <c r="GG511" i="6"/>
  <c r="GG512" i="6"/>
  <c r="IN15" i="6"/>
  <c r="HZ20" i="6"/>
  <c r="KR23" i="6"/>
  <c r="GG15" i="6"/>
  <c r="GJ15" i="6"/>
  <c r="HX15" i="6"/>
  <c r="HY15" i="6" s="1"/>
  <c r="JE15" i="6"/>
  <c r="KC15" i="6"/>
  <c r="KS15" i="6"/>
  <c r="GG19" i="6"/>
  <c r="GJ19" i="6"/>
  <c r="HX19" i="6"/>
  <c r="HY19" i="6" s="1"/>
  <c r="JE19" i="6"/>
  <c r="KC19" i="6"/>
  <c r="KS19" i="6"/>
  <c r="LQ22" i="6"/>
  <c r="MG22" i="6"/>
  <c r="HQ23" i="6"/>
  <c r="GI23" i="6"/>
  <c r="HZ23" i="6"/>
  <c r="FW23" i="6"/>
  <c r="IH23" i="6"/>
  <c r="IO23" i="6"/>
  <c r="IW23" i="6"/>
  <c r="JU23" i="6"/>
  <c r="LY23" i="6"/>
  <c r="LQ24" i="6"/>
  <c r="MG24" i="6"/>
  <c r="GG25" i="6"/>
  <c r="GJ25" i="6"/>
  <c r="HX25" i="6"/>
  <c r="HY25" i="6" s="1"/>
  <c r="JE25" i="6"/>
  <c r="KC25" i="6"/>
  <c r="KS25" i="6"/>
  <c r="LI25" i="6"/>
  <c r="LY25" i="6"/>
  <c r="HQ26" i="6"/>
  <c r="GI26" i="6"/>
  <c r="HZ26" i="6"/>
  <c r="FW26" i="6"/>
  <c r="IH26" i="6"/>
  <c r="IO26" i="6"/>
  <c r="IW26" i="6"/>
  <c r="JU26" i="6"/>
  <c r="LQ26" i="6"/>
  <c r="MG26" i="6"/>
  <c r="GG27" i="6"/>
  <c r="GJ27" i="6"/>
  <c r="HX27" i="6"/>
  <c r="HY27" i="6" s="1"/>
  <c r="JE27" i="6"/>
  <c r="KC27" i="6"/>
  <c r="KS27" i="6"/>
  <c r="GI29" i="6"/>
  <c r="HZ29" i="6"/>
  <c r="IH29" i="6"/>
  <c r="GJ30" i="6"/>
  <c r="HX30" i="6"/>
  <c r="GI31" i="6"/>
  <c r="HZ31" i="6"/>
  <c r="IH31" i="6"/>
  <c r="GI33" i="6"/>
  <c r="HZ33" i="6"/>
  <c r="IH33" i="6"/>
  <c r="GI34" i="6"/>
  <c r="HZ34" i="6"/>
  <c r="FW34" i="6"/>
  <c r="IH34" i="6"/>
  <c r="GI35" i="6"/>
  <c r="HZ35" i="6"/>
  <c r="FW35" i="6"/>
  <c r="IH35" i="6"/>
  <c r="GJ36" i="6"/>
  <c r="HX36" i="6"/>
  <c r="GI37" i="6"/>
  <c r="HZ37" i="6"/>
  <c r="FW37" i="6"/>
  <c r="IH37" i="6"/>
  <c r="GI39" i="6"/>
  <c r="HZ39" i="6"/>
  <c r="FW39" i="6"/>
  <c r="IH39" i="6"/>
  <c r="GI40" i="6"/>
  <c r="HZ40" i="6"/>
  <c r="FW40" i="6"/>
  <c r="IH40" i="6"/>
  <c r="GI41" i="6"/>
  <c r="HZ41" i="6"/>
  <c r="FW41" i="6"/>
  <c r="IH41" i="6"/>
  <c r="GI43" i="6"/>
  <c r="HZ43" i="6"/>
  <c r="FW43" i="6"/>
  <c r="IH43" i="6"/>
  <c r="GI45" i="6"/>
  <c r="HZ45" i="6"/>
  <c r="FW45" i="6"/>
  <c r="IH45" i="6"/>
  <c r="GI47" i="6"/>
  <c r="HZ47" i="6"/>
  <c r="FW47" i="6"/>
  <c r="IH47" i="6"/>
  <c r="GG49" i="6"/>
  <c r="GJ49" i="6"/>
  <c r="HX49" i="6"/>
  <c r="GI50" i="6"/>
  <c r="HZ50" i="6"/>
  <c r="FW50" i="6"/>
  <c r="IH50" i="6"/>
  <c r="GI51" i="6"/>
  <c r="HZ51" i="6"/>
  <c r="IH51" i="6"/>
  <c r="GJ52" i="6"/>
  <c r="HX52" i="6"/>
  <c r="GI53" i="6"/>
  <c r="HZ53" i="6"/>
  <c r="IH53" i="6"/>
  <c r="GJ54" i="6"/>
  <c r="HX54" i="6"/>
  <c r="GI55" i="6"/>
  <c r="HZ55" i="6"/>
  <c r="IH55" i="6"/>
  <c r="GJ56" i="6"/>
  <c r="HX56" i="6"/>
  <c r="GI57" i="6"/>
  <c r="HZ57" i="6"/>
  <c r="IH57" i="6"/>
  <c r="GJ58" i="6"/>
  <c r="HX58" i="6"/>
  <c r="GI59" i="6"/>
  <c r="HZ59" i="6"/>
  <c r="IH59" i="6"/>
  <c r="GJ60" i="6"/>
  <c r="HX60" i="6"/>
  <c r="GI61" i="6"/>
  <c r="HZ61" i="6"/>
  <c r="IH61" i="6"/>
  <c r="GJ62" i="6"/>
  <c r="HX62" i="6"/>
  <c r="GI63" i="6"/>
  <c r="HZ63" i="6"/>
  <c r="IH63" i="6"/>
  <c r="GJ64" i="6"/>
  <c r="HX64" i="6"/>
  <c r="GI65" i="6"/>
  <c r="HZ65" i="6"/>
  <c r="IH65" i="6"/>
  <c r="GG67" i="6"/>
  <c r="GJ67" i="6"/>
  <c r="HX67" i="6"/>
  <c r="GI68" i="6"/>
  <c r="HZ68" i="6"/>
  <c r="FW68" i="6"/>
  <c r="IH68" i="6"/>
  <c r="GI69" i="6"/>
  <c r="HZ69" i="6"/>
  <c r="FW69" i="6"/>
  <c r="IH69" i="6"/>
  <c r="GI71" i="6"/>
  <c r="HZ71" i="6"/>
  <c r="FW71" i="6"/>
  <c r="IH71" i="6"/>
  <c r="GI72" i="6"/>
  <c r="HZ72" i="6"/>
  <c r="FW72" i="6"/>
  <c r="IH72" i="6"/>
  <c r="GG73" i="6"/>
  <c r="GJ73" i="6"/>
  <c r="HX73" i="6"/>
  <c r="GG75" i="6"/>
  <c r="GJ75" i="6"/>
  <c r="HX75" i="6"/>
  <c r="GG77" i="6"/>
  <c r="GJ77" i="6"/>
  <c r="HX77" i="6"/>
  <c r="GG79" i="6"/>
  <c r="GJ79" i="6"/>
  <c r="HX79" i="6"/>
  <c r="GG81" i="6"/>
  <c r="GJ81" i="6"/>
  <c r="HX81" i="6"/>
  <c r="GG83" i="6"/>
  <c r="GJ83" i="6"/>
  <c r="HX83" i="6"/>
  <c r="GG85" i="6"/>
  <c r="GJ85" i="6"/>
  <c r="HX85" i="6"/>
  <c r="GG87" i="6"/>
  <c r="GJ87" i="6"/>
  <c r="HX87" i="6"/>
  <c r="GI89" i="6"/>
  <c r="HZ89" i="6"/>
  <c r="FW89" i="6"/>
  <c r="IH89" i="6"/>
  <c r="GI90" i="6"/>
  <c r="HZ90" i="6"/>
  <c r="FW90" i="6"/>
  <c r="IH90" i="6"/>
  <c r="GI91" i="6"/>
  <c r="HZ91" i="6"/>
  <c r="FW91" i="6"/>
  <c r="IH91" i="6"/>
  <c r="GI93" i="6"/>
  <c r="HZ93" i="6"/>
  <c r="FW93" i="6"/>
  <c r="IH93" i="6"/>
  <c r="GI94" i="6"/>
  <c r="HZ94" i="6"/>
  <c r="FW94" i="6"/>
  <c r="IH94" i="6"/>
  <c r="GI95" i="6"/>
  <c r="HZ95" i="6"/>
  <c r="FW95" i="6"/>
  <c r="IH95" i="6"/>
  <c r="GI96" i="6"/>
  <c r="HZ96" i="6"/>
  <c r="IH96" i="6"/>
  <c r="GI97" i="6"/>
  <c r="HZ97" i="6"/>
  <c r="FW97" i="6"/>
  <c r="IH97" i="6"/>
  <c r="GG99" i="6"/>
  <c r="GJ99" i="6"/>
  <c r="HX99" i="6"/>
  <c r="GI100" i="6"/>
  <c r="HZ100" i="6"/>
  <c r="FW100" i="6"/>
  <c r="IH100" i="6"/>
  <c r="GG101" i="6"/>
  <c r="GJ101" i="6"/>
  <c r="HX101" i="6"/>
  <c r="GI102" i="6"/>
  <c r="HZ102" i="6"/>
  <c r="FW102" i="6"/>
  <c r="IH102" i="6"/>
  <c r="GG103" i="6"/>
  <c r="GJ103" i="6"/>
  <c r="HX103" i="6"/>
  <c r="GI104" i="6"/>
  <c r="HZ104" i="6"/>
  <c r="FW104" i="6"/>
  <c r="IH104" i="6"/>
  <c r="GJ24" i="6"/>
  <c r="KC24" i="6"/>
  <c r="KS24" i="6"/>
  <c r="GG116" i="6"/>
  <c r="HX116" i="6"/>
  <c r="GI117" i="6"/>
  <c r="HZ117" i="6"/>
  <c r="FW117" i="6"/>
  <c r="IH117" i="6"/>
  <c r="GG118" i="6"/>
  <c r="GJ118" i="6"/>
  <c r="HX118" i="6"/>
  <c r="GI119" i="6"/>
  <c r="HZ119" i="6"/>
  <c r="FW119" i="6"/>
  <c r="IH119" i="6"/>
  <c r="GI120" i="6"/>
  <c r="HZ120" i="6"/>
  <c r="FW120" i="6"/>
  <c r="IH120" i="6"/>
  <c r="GG121" i="6"/>
  <c r="GJ121" i="6"/>
  <c r="HX121" i="6"/>
  <c r="GI122" i="6"/>
  <c r="HZ122" i="6"/>
  <c r="FW122" i="6"/>
  <c r="IH122" i="6"/>
  <c r="GG123" i="6"/>
  <c r="GJ123" i="6"/>
  <c r="HX123" i="6"/>
  <c r="GI124" i="6"/>
  <c r="HZ124" i="6"/>
  <c r="FW124" i="6"/>
  <c r="IH124" i="6"/>
  <c r="GG125" i="6"/>
  <c r="GJ125" i="6"/>
  <c r="HX125" i="6"/>
  <c r="GI126" i="6"/>
  <c r="HZ126" i="6"/>
  <c r="FW126" i="6"/>
  <c r="IH126" i="6"/>
  <c r="GG127" i="6"/>
  <c r="GJ127" i="6"/>
  <c r="HX127" i="6"/>
  <c r="GI128" i="6"/>
  <c r="HZ128" i="6"/>
  <c r="FW128" i="6"/>
  <c r="IH128" i="6"/>
  <c r="GG129" i="6"/>
  <c r="GJ129" i="6"/>
  <c r="HX129" i="6"/>
  <c r="GI130" i="6"/>
  <c r="HZ130" i="6"/>
  <c r="FW130" i="6"/>
  <c r="IH130" i="6"/>
  <c r="GG131" i="6"/>
  <c r="GJ131" i="6"/>
  <c r="HX131" i="6"/>
  <c r="GI132" i="6"/>
  <c r="HZ132" i="6"/>
  <c r="FW132" i="6"/>
  <c r="IH132" i="6"/>
  <c r="GI133" i="6"/>
  <c r="HZ133" i="6"/>
  <c r="FW133" i="6"/>
  <c r="IH133" i="6"/>
  <c r="GG134" i="6"/>
  <c r="GJ134" i="6"/>
  <c r="HX134" i="6"/>
  <c r="GI135" i="6"/>
  <c r="HZ135" i="6"/>
  <c r="FW135" i="6"/>
  <c r="IH135" i="6"/>
  <c r="GG136" i="6"/>
  <c r="GJ136" i="6"/>
  <c r="HX136" i="6"/>
  <c r="GI137" i="6"/>
  <c r="HZ137" i="6"/>
  <c r="FW137" i="6"/>
  <c r="IH137" i="6"/>
  <c r="GG138" i="6"/>
  <c r="GJ138" i="6"/>
  <c r="HX138" i="6"/>
  <c r="GJ139" i="6"/>
  <c r="HX139" i="6"/>
  <c r="GI140" i="6"/>
  <c r="HZ140" i="6"/>
  <c r="IH140" i="6"/>
  <c r="GI141" i="6"/>
  <c r="HZ141" i="6"/>
  <c r="FW141" i="6"/>
  <c r="IH141" i="6"/>
  <c r="GG142" i="6"/>
  <c r="GJ142" i="6"/>
  <c r="HX142" i="6"/>
  <c r="GI143" i="6"/>
  <c r="HZ143" i="6"/>
  <c r="FW143" i="6"/>
  <c r="IH143" i="6"/>
  <c r="GG144" i="6"/>
  <c r="GJ144" i="6"/>
  <c r="HX144" i="6"/>
  <c r="GI145" i="6"/>
  <c r="HZ145" i="6"/>
  <c r="FW145" i="6"/>
  <c r="IH145" i="6"/>
  <c r="GG146" i="6"/>
  <c r="GJ146" i="6"/>
  <c r="HX146" i="6"/>
  <c r="GI147" i="6"/>
  <c r="HZ147" i="6"/>
  <c r="FW147" i="6"/>
  <c r="IH147" i="6"/>
  <c r="GG148" i="6"/>
  <c r="GJ148" i="6"/>
  <c r="HX148" i="6"/>
  <c r="GI149" i="6"/>
  <c r="HZ149" i="6"/>
  <c r="FW149" i="6"/>
  <c r="IH149" i="6"/>
  <c r="GG150" i="6"/>
  <c r="GJ150" i="6"/>
  <c r="HX150" i="6"/>
  <c r="GI151" i="6"/>
  <c r="HZ151" i="6"/>
  <c r="FW151" i="6"/>
  <c r="IH151" i="6"/>
  <c r="GG152" i="6"/>
  <c r="GJ152" i="6"/>
  <c r="HX152" i="6"/>
  <c r="GI153" i="6"/>
  <c r="HZ153" i="6"/>
  <c r="FW153" i="6"/>
  <c r="IH153" i="6"/>
  <c r="GG154" i="6"/>
  <c r="GJ154" i="6"/>
  <c r="HX154" i="6"/>
  <c r="GJ155" i="6"/>
  <c r="HX155" i="6"/>
  <c r="GI156" i="6"/>
  <c r="HZ156" i="6"/>
  <c r="IH156" i="6"/>
  <c r="GG157" i="6"/>
  <c r="GJ157" i="6"/>
  <c r="HX157" i="6"/>
  <c r="GI158" i="6"/>
  <c r="HZ158" i="6"/>
  <c r="FW158" i="6"/>
  <c r="IH158" i="6"/>
  <c r="GJ166" i="6"/>
  <c r="HX166" i="6"/>
  <c r="GJ168" i="6"/>
  <c r="HX168" i="6"/>
  <c r="GI172" i="6"/>
  <c r="HZ172" i="6"/>
  <c r="IH172" i="6"/>
  <c r="GI173" i="6"/>
  <c r="HZ173" i="6"/>
  <c r="IH173" i="6"/>
  <c r="GJ174" i="6"/>
  <c r="HX174" i="6"/>
  <c r="GI176" i="6"/>
  <c r="HZ176" i="6"/>
  <c r="IH176" i="6"/>
  <c r="GJ178" i="6"/>
  <c r="HX178" i="6"/>
  <c r="GI180" i="6"/>
  <c r="HZ180" i="6"/>
  <c r="IH180" i="6"/>
  <c r="GI181" i="6"/>
  <c r="HZ181" i="6"/>
  <c r="IH181" i="6"/>
  <c r="GJ182" i="6"/>
  <c r="HX182" i="6"/>
  <c r="GI183" i="6"/>
  <c r="HZ183" i="6"/>
  <c r="IH183" i="6"/>
  <c r="GJ184" i="6"/>
  <c r="GF184" i="6"/>
  <c r="GI185" i="6"/>
  <c r="HZ185" i="6"/>
  <c r="IH185" i="6"/>
  <c r="GJ187" i="6"/>
  <c r="HX187" i="6"/>
  <c r="GI188" i="6"/>
  <c r="HZ188" i="6"/>
  <c r="IH188" i="6"/>
  <c r="GI190" i="6"/>
  <c r="HZ190" i="6"/>
  <c r="IH190" i="6"/>
  <c r="GI192" i="6"/>
  <c r="HZ192" i="6"/>
  <c r="IH192" i="6"/>
  <c r="GI194" i="6"/>
  <c r="HZ194" i="6"/>
  <c r="IH194" i="6"/>
  <c r="GI195" i="6"/>
  <c r="HZ195" i="6"/>
  <c r="IH195" i="6"/>
  <c r="GJ197" i="6"/>
  <c r="HX197" i="6"/>
  <c r="GI198" i="6"/>
  <c r="HZ198" i="6"/>
  <c r="IH198" i="6"/>
  <c r="GI200" i="6"/>
  <c r="HZ200" i="6"/>
  <c r="IH200" i="6"/>
  <c r="GI201" i="6"/>
  <c r="HZ201" i="6"/>
  <c r="IH201" i="6"/>
  <c r="GJ202" i="6"/>
  <c r="HX202" i="6"/>
  <c r="GI203" i="6"/>
  <c r="HZ203" i="6"/>
  <c r="IH203" i="6"/>
  <c r="GI204" i="6"/>
  <c r="HZ204" i="6"/>
  <c r="FW204" i="6"/>
  <c r="IH204" i="6"/>
  <c r="GG205" i="6"/>
  <c r="GJ205" i="6"/>
  <c r="HX205" i="6"/>
  <c r="GI206" i="6"/>
  <c r="HZ206" i="6"/>
  <c r="FW206" i="6"/>
  <c r="IH206" i="6"/>
  <c r="GI210" i="6"/>
  <c r="HZ210" i="6"/>
  <c r="FW210" i="6"/>
  <c r="IH210" i="6"/>
  <c r="GG211" i="6"/>
  <c r="GJ211" i="6"/>
  <c r="HX211" i="6"/>
  <c r="GI212" i="6"/>
  <c r="HZ212" i="6"/>
  <c r="FW212" i="6"/>
  <c r="IH212" i="6"/>
  <c r="GG213" i="6"/>
  <c r="GJ213" i="6"/>
  <c r="HX213" i="6"/>
  <c r="GI214" i="6"/>
  <c r="HZ214" i="6"/>
  <c r="FW214" i="6"/>
  <c r="IH214" i="6"/>
  <c r="GI215" i="6"/>
  <c r="HZ215" i="6"/>
  <c r="IH215" i="6"/>
  <c r="GJ216" i="6"/>
  <c r="HX216" i="6"/>
  <c r="GG217" i="6"/>
  <c r="GJ217" i="6"/>
  <c r="HX217" i="6"/>
  <c r="GJ218" i="6"/>
  <c r="HX218" i="6"/>
  <c r="GI227" i="6"/>
  <c r="HZ227" i="6"/>
  <c r="FW227" i="6"/>
  <c r="IH227" i="6"/>
  <c r="GJ228" i="6"/>
  <c r="HX228" i="6"/>
  <c r="GI231" i="6"/>
  <c r="HZ231" i="6"/>
  <c r="FW231" i="6"/>
  <c r="IH231" i="6"/>
  <c r="GG233" i="6"/>
  <c r="GJ233" i="6"/>
  <c r="HX233" i="6"/>
  <c r="GI234" i="6"/>
  <c r="HZ234" i="6"/>
  <c r="FW234" i="6"/>
  <c r="IH234" i="6"/>
  <c r="GI236" i="6"/>
  <c r="HZ236" i="6"/>
  <c r="FW236" i="6"/>
  <c r="IH236" i="6"/>
  <c r="GI237" i="6"/>
  <c r="HZ237" i="6"/>
  <c r="FW237" i="6"/>
  <c r="IH237" i="6"/>
  <c r="GG238" i="6"/>
  <c r="GJ238" i="6"/>
  <c r="HX238" i="6"/>
  <c r="GI239" i="6"/>
  <c r="HZ239" i="6"/>
  <c r="FW239" i="6"/>
  <c r="IH239" i="6"/>
  <c r="GG240" i="6"/>
  <c r="GJ240" i="6"/>
  <c r="HX240" i="6"/>
  <c r="FV287" i="6"/>
  <c r="FV289" i="6"/>
  <c r="FV291" i="6"/>
  <c r="FV293" i="6"/>
  <c r="FV339" i="6"/>
  <c r="GJ341" i="6"/>
  <c r="GI342" i="6"/>
  <c r="FW342" i="6"/>
  <c r="GI345" i="6"/>
  <c r="GI346" i="6"/>
  <c r="GG346" i="6"/>
  <c r="FW346" i="6"/>
  <c r="IH346" i="6"/>
  <c r="HX348" i="6"/>
  <c r="GJ351" i="6"/>
  <c r="HX351" i="6"/>
  <c r="HZ351" i="6"/>
  <c r="IH351" i="6"/>
  <c r="LM351" i="6"/>
  <c r="GI245" i="6"/>
  <c r="HZ245" i="6"/>
  <c r="FW245" i="6"/>
  <c r="IH245" i="6"/>
  <c r="GI246" i="6"/>
  <c r="HZ246" i="6"/>
  <c r="FW246" i="6"/>
  <c r="IH246" i="6"/>
  <c r="GG247" i="6"/>
  <c r="GJ247" i="6"/>
  <c r="HX247" i="6"/>
  <c r="GI248" i="6"/>
  <c r="HZ248" i="6"/>
  <c r="FW248" i="6"/>
  <c r="IH248" i="6"/>
  <c r="GG249" i="6"/>
  <c r="GJ249" i="6"/>
  <c r="HX249" i="6"/>
  <c r="GI250" i="6"/>
  <c r="HZ250" i="6"/>
  <c r="FW250" i="6"/>
  <c r="IH250" i="6"/>
  <c r="GJ252" i="6"/>
  <c r="HX252" i="6"/>
  <c r="GI253" i="6"/>
  <c r="HZ253" i="6"/>
  <c r="IH253" i="6"/>
  <c r="GJ254" i="6"/>
  <c r="HX254" i="6"/>
  <c r="GI255" i="6"/>
  <c r="HZ255" i="6"/>
  <c r="FW255" i="6"/>
  <c r="IH255" i="6"/>
  <c r="GI256" i="6"/>
  <c r="HZ256" i="6"/>
  <c r="FW256" i="6"/>
  <c r="IH256" i="6"/>
  <c r="GG257" i="6"/>
  <c r="GJ257" i="6"/>
  <c r="HX257" i="6"/>
  <c r="GI259" i="6"/>
  <c r="HZ259" i="6"/>
  <c r="FW259" i="6"/>
  <c r="IH259" i="6"/>
  <c r="GI261" i="6"/>
  <c r="HZ261" i="6"/>
  <c r="FW261" i="6"/>
  <c r="IH261" i="6"/>
  <c r="GJ262" i="6"/>
  <c r="HX262" i="6"/>
  <c r="GJ264" i="6"/>
  <c r="HX264" i="6"/>
  <c r="GJ265" i="6"/>
  <c r="HX265" i="6"/>
  <c r="GJ270" i="6"/>
  <c r="HX270" i="6"/>
  <c r="HZ270" i="6"/>
  <c r="IH270" i="6"/>
  <c r="KW271" i="6"/>
  <c r="GI272" i="6"/>
  <c r="GG272" i="6"/>
  <c r="FW272" i="6"/>
  <c r="IH272" i="6"/>
  <c r="KW273" i="6"/>
  <c r="GI274" i="6"/>
  <c r="GG274" i="6"/>
  <c r="FW274" i="6"/>
  <c r="IH274" i="6"/>
  <c r="GJ284" i="6"/>
  <c r="HX284" i="6"/>
  <c r="HZ284" i="6"/>
  <c r="IH284" i="6"/>
  <c r="GJ288" i="6"/>
  <c r="HX288" i="6"/>
  <c r="HZ288" i="6"/>
  <c r="IH288" i="6"/>
  <c r="GJ290" i="6"/>
  <c r="HX290" i="6"/>
  <c r="HZ290" i="6"/>
  <c r="IH290" i="6"/>
  <c r="GJ292" i="6"/>
  <c r="HX292" i="6"/>
  <c r="HZ292" i="6"/>
  <c r="IH292" i="6"/>
  <c r="GJ294" i="6"/>
  <c r="HX294" i="6"/>
  <c r="HZ294" i="6"/>
  <c r="IH294" i="6"/>
  <c r="GI295" i="6"/>
  <c r="GG295" i="6"/>
  <c r="FW295" i="6"/>
  <c r="IH295" i="6"/>
  <c r="GI297" i="6"/>
  <c r="FW297" i="6"/>
  <c r="FV297" i="6"/>
  <c r="GI299" i="6"/>
  <c r="FW299" i="6"/>
  <c r="FV299" i="6"/>
  <c r="GI301" i="6"/>
  <c r="GG301" i="6"/>
  <c r="FW301" i="6"/>
  <c r="IH301" i="6"/>
  <c r="GI303" i="6"/>
  <c r="FW303" i="6"/>
  <c r="FV303" i="6"/>
  <c r="GI305" i="6"/>
  <c r="FW305" i="6"/>
  <c r="FV305" i="6"/>
  <c r="GI307" i="6"/>
  <c r="GG307" i="6"/>
  <c r="FW307" i="6"/>
  <c r="IH307" i="6"/>
  <c r="HU308" i="6"/>
  <c r="GI309" i="6"/>
  <c r="FW309" i="6"/>
  <c r="FV309" i="6"/>
  <c r="HU310" i="6"/>
  <c r="GI311" i="6"/>
  <c r="FW311" i="6"/>
  <c r="FV311" i="6"/>
  <c r="GJ312" i="6"/>
  <c r="HX312" i="6"/>
  <c r="GI314" i="6"/>
  <c r="HZ314" i="6"/>
  <c r="IH314" i="6"/>
  <c r="MC315" i="6"/>
  <c r="GG317" i="6"/>
  <c r="GJ317" i="6"/>
  <c r="HX317" i="6"/>
  <c r="HZ317" i="6"/>
  <c r="IH317" i="6"/>
  <c r="HU319" i="6"/>
  <c r="GI319" i="6"/>
  <c r="FW319" i="6"/>
  <c r="FV319" i="6"/>
  <c r="GI321" i="6"/>
  <c r="HZ321" i="6"/>
  <c r="IH321" i="6"/>
  <c r="HU323" i="6"/>
  <c r="GI324" i="6"/>
  <c r="FW324" i="6"/>
  <c r="FV324" i="6"/>
  <c r="GJ325" i="6"/>
  <c r="HX325" i="6"/>
  <c r="GJ326" i="6"/>
  <c r="HX326" i="6"/>
  <c r="GJ327" i="6"/>
  <c r="HX327" i="6"/>
  <c r="GJ328" i="6"/>
  <c r="HX328" i="6"/>
  <c r="GJ329" i="6"/>
  <c r="HX329" i="6"/>
  <c r="GJ330" i="6"/>
  <c r="HX330" i="6"/>
  <c r="GJ331" i="6"/>
  <c r="HX331" i="6"/>
  <c r="GJ332" i="6"/>
  <c r="GI333" i="6"/>
  <c r="FW333" i="6"/>
  <c r="FV333" i="6"/>
  <c r="GI335" i="6"/>
  <c r="HZ335" i="6"/>
  <c r="FW335" i="6"/>
  <c r="GG336" i="6"/>
  <c r="GJ336" i="6"/>
  <c r="HX336" i="6"/>
  <c r="HZ336" i="6"/>
  <c r="IH336" i="6"/>
  <c r="FV359" i="6"/>
  <c r="FV361" i="6"/>
  <c r="FV364" i="6"/>
  <c r="FV384" i="6"/>
  <c r="FV393" i="6"/>
  <c r="FV399" i="6"/>
  <c r="FV450" i="6"/>
  <c r="FV484" i="6"/>
  <c r="GJ353" i="6"/>
  <c r="HX353" i="6"/>
  <c r="GI354" i="6"/>
  <c r="FW354" i="6"/>
  <c r="GI355" i="6"/>
  <c r="GG355" i="6"/>
  <c r="FW355" i="6"/>
  <c r="IH355" i="6"/>
  <c r="GJ358" i="6"/>
  <c r="HX358" i="6"/>
  <c r="HZ358" i="6"/>
  <c r="IH358" i="6"/>
  <c r="GJ360" i="6"/>
  <c r="HX360" i="6"/>
  <c r="HZ360" i="6"/>
  <c r="IH360" i="6"/>
  <c r="GJ366" i="6"/>
  <c r="HX366" i="6"/>
  <c r="HZ366" i="6"/>
  <c r="IH366" i="6"/>
  <c r="GJ367" i="6"/>
  <c r="HX367" i="6"/>
  <c r="GI368" i="6"/>
  <c r="HZ368" i="6"/>
  <c r="FW368" i="6"/>
  <c r="IH368" i="6"/>
  <c r="GJ369" i="6"/>
  <c r="HX369" i="6"/>
  <c r="GI370" i="6"/>
  <c r="FW370" i="6"/>
  <c r="FV370" i="6"/>
  <c r="GJ375" i="6"/>
  <c r="HX375" i="6"/>
  <c r="HZ375" i="6"/>
  <c r="IH375" i="6"/>
  <c r="GJ376" i="6"/>
  <c r="HX376" i="6"/>
  <c r="GI377" i="6"/>
  <c r="FW377" i="6"/>
  <c r="FV377" i="6"/>
  <c r="GI378" i="6"/>
  <c r="GG378" i="6"/>
  <c r="FW378" i="6"/>
  <c r="IH378" i="6"/>
  <c r="GI380" i="6"/>
  <c r="FW380" i="6"/>
  <c r="FV380" i="6"/>
  <c r="LE380" i="6"/>
  <c r="GI381" i="6"/>
  <c r="GG381" i="6"/>
  <c r="FW381" i="6"/>
  <c r="IH381" i="6"/>
  <c r="GJ386" i="6"/>
  <c r="HX386" i="6"/>
  <c r="HZ386" i="6"/>
  <c r="IH386" i="6"/>
  <c r="LM386" i="6"/>
  <c r="GJ387" i="6"/>
  <c r="HX387" i="6"/>
  <c r="HU388" i="6"/>
  <c r="GI388" i="6"/>
  <c r="FW388" i="6"/>
  <c r="FV388" i="6"/>
  <c r="JY388" i="6"/>
  <c r="LE388" i="6"/>
  <c r="GI389" i="6"/>
  <c r="GG389" i="6"/>
  <c r="FW389" i="6"/>
  <c r="IH389" i="6"/>
  <c r="GJ394" i="6"/>
  <c r="HX394" i="6"/>
  <c r="HZ394" i="6"/>
  <c r="IH394" i="6"/>
  <c r="LM394" i="6"/>
  <c r="GJ395" i="6"/>
  <c r="HX395" i="6"/>
  <c r="GI396" i="6"/>
  <c r="FW396" i="6"/>
  <c r="FV396" i="6"/>
  <c r="GJ401" i="6"/>
  <c r="HX401" i="6"/>
  <c r="HZ401" i="6"/>
  <c r="IH401" i="6"/>
  <c r="GJ402" i="6"/>
  <c r="HX402" i="6"/>
  <c r="GI403" i="6"/>
  <c r="FW403" i="6"/>
  <c r="HX403" i="6"/>
  <c r="GI405" i="6"/>
  <c r="FW405" i="6"/>
  <c r="FV405" i="6"/>
  <c r="GI406" i="6"/>
  <c r="HZ406" i="6"/>
  <c r="IH406" i="6"/>
  <c r="GJ408" i="6"/>
  <c r="HX408" i="6"/>
  <c r="GJ410" i="6"/>
  <c r="HX410" i="6"/>
  <c r="GJ412" i="6"/>
  <c r="HX412" i="6"/>
  <c r="GJ414" i="6"/>
  <c r="HX414" i="6"/>
  <c r="IH417" i="6"/>
  <c r="GI418" i="6"/>
  <c r="HZ418" i="6"/>
  <c r="FW418" i="6"/>
  <c r="IH418" i="6"/>
  <c r="GG426" i="6"/>
  <c r="GJ426" i="6"/>
  <c r="HX426" i="6"/>
  <c r="GG428" i="6"/>
  <c r="GJ428" i="6"/>
  <c r="HX428" i="6"/>
  <c r="GG430" i="6"/>
  <c r="GJ430" i="6"/>
  <c r="HX430" i="6"/>
  <c r="GI436" i="6"/>
  <c r="GG436" i="6"/>
  <c r="FW436" i="6"/>
  <c r="IH436" i="6"/>
  <c r="GJ441" i="6"/>
  <c r="HX441" i="6"/>
  <c r="HZ441" i="6"/>
  <c r="IH441" i="6"/>
  <c r="GJ443" i="6"/>
  <c r="HX443" i="6"/>
  <c r="HZ443" i="6"/>
  <c r="IH443" i="6"/>
  <c r="GJ444" i="6"/>
  <c r="HX444" i="6"/>
  <c r="GI445" i="6"/>
  <c r="FW445" i="6"/>
  <c r="FV445" i="6"/>
  <c r="GJ450" i="6"/>
  <c r="HX450" i="6"/>
  <c r="HZ450" i="6"/>
  <c r="IH450" i="6"/>
  <c r="GJ451" i="6"/>
  <c r="HX451" i="6"/>
  <c r="GI452" i="6"/>
  <c r="FW452" i="6"/>
  <c r="FV452" i="6"/>
  <c r="GI453" i="6"/>
  <c r="GG453" i="6"/>
  <c r="FW453" i="6"/>
  <c r="IH453" i="6"/>
  <c r="GJ458" i="6"/>
  <c r="HX458" i="6"/>
  <c r="HZ458" i="6"/>
  <c r="IH458" i="6"/>
  <c r="GJ459" i="6"/>
  <c r="HX459" i="6"/>
  <c r="GJ463" i="6"/>
  <c r="HX463" i="6"/>
  <c r="BD463" i="6"/>
  <c r="GG464" i="6"/>
  <c r="GJ464" i="6"/>
  <c r="HX464" i="6"/>
  <c r="GG466" i="6"/>
  <c r="GJ466" i="6"/>
  <c r="HX466" i="6"/>
  <c r="GG468" i="6"/>
  <c r="GJ468" i="6"/>
  <c r="HX468" i="6"/>
  <c r="GG470" i="6"/>
  <c r="GJ470" i="6"/>
  <c r="HX470" i="6"/>
  <c r="GG472" i="6"/>
  <c r="GJ472" i="6"/>
  <c r="HX472" i="6"/>
  <c r="GG474" i="6"/>
  <c r="GJ474" i="6"/>
  <c r="HX474" i="6"/>
  <c r="GG476" i="6"/>
  <c r="GJ476" i="6"/>
  <c r="HX476" i="6"/>
  <c r="GG478" i="6"/>
  <c r="GJ478" i="6"/>
  <c r="HX478" i="6"/>
  <c r="GG480" i="6"/>
  <c r="GJ480" i="6"/>
  <c r="HX480" i="6"/>
  <c r="GG484" i="6"/>
  <c r="GJ484" i="6"/>
  <c r="HX484" i="6"/>
  <c r="HZ484" i="6"/>
  <c r="IH484" i="6"/>
  <c r="GG485" i="6"/>
  <c r="GJ485" i="6"/>
  <c r="HX485" i="6"/>
  <c r="GI486" i="6"/>
  <c r="HZ486" i="6"/>
  <c r="IH486" i="6"/>
  <c r="GI487" i="6"/>
  <c r="HZ487" i="6"/>
  <c r="IH487" i="6"/>
  <c r="GG488" i="6"/>
  <c r="GJ488" i="6"/>
  <c r="HX488" i="6"/>
  <c r="GI489" i="6"/>
  <c r="HZ489" i="6"/>
  <c r="IH489" i="6"/>
  <c r="GG494" i="6"/>
  <c r="GJ494" i="6"/>
  <c r="HX494" i="6"/>
  <c r="FV520" i="6"/>
  <c r="FV530" i="6"/>
  <c r="FV533" i="6"/>
  <c r="FV434" i="6"/>
  <c r="FV439" i="6"/>
  <c r="FV448" i="6"/>
  <c r="FV456" i="6"/>
  <c r="FV482" i="6"/>
  <c r="GJ498" i="6"/>
  <c r="HX498" i="6"/>
  <c r="GI501" i="6"/>
  <c r="HZ501" i="6"/>
  <c r="FW501" i="6"/>
  <c r="IH501" i="6"/>
  <c r="GI502" i="6"/>
  <c r="HZ502" i="6"/>
  <c r="IH502" i="6"/>
  <c r="GG503" i="6"/>
  <c r="GJ503" i="6"/>
  <c r="HX503" i="6"/>
  <c r="GJ509" i="6"/>
  <c r="HX509" i="6"/>
  <c r="JQ512" i="6"/>
  <c r="KW512" i="6"/>
  <c r="GI513" i="6"/>
  <c r="FW513" i="6"/>
  <c r="FV513" i="6"/>
  <c r="GI515" i="6"/>
  <c r="GG515" i="6"/>
  <c r="FW515" i="6"/>
  <c r="IH515" i="6"/>
  <c r="GI516" i="6"/>
  <c r="GG516" i="6"/>
  <c r="FW516" i="6"/>
  <c r="IH516" i="6"/>
  <c r="GJ520" i="6"/>
  <c r="HX520" i="6"/>
  <c r="HZ520" i="6"/>
  <c r="IH520" i="6"/>
  <c r="JQ522" i="6"/>
  <c r="KW522" i="6"/>
  <c r="GI523" i="6"/>
  <c r="FW523" i="6"/>
  <c r="FV523" i="6"/>
  <c r="GJ525" i="6"/>
  <c r="HX525" i="6"/>
  <c r="GJ529" i="6"/>
  <c r="HX529" i="6"/>
  <c r="GJ530" i="6"/>
  <c r="HX530" i="6"/>
  <c r="GJ533" i="6"/>
  <c r="HX533" i="6"/>
  <c r="HZ533" i="6"/>
  <c r="IH533" i="6"/>
  <c r="HU534" i="6"/>
  <c r="GI534" i="6"/>
  <c r="FW534" i="6"/>
  <c r="FV534" i="6"/>
  <c r="FV542" i="6"/>
  <c r="FV550" i="6"/>
  <c r="FV551" i="6"/>
  <c r="FV541" i="6"/>
  <c r="GJ535" i="6"/>
  <c r="HX535" i="6"/>
  <c r="GJ536" i="6"/>
  <c r="HX536" i="6"/>
  <c r="JQ536" i="6"/>
  <c r="KW536" i="6"/>
  <c r="HU539" i="6"/>
  <c r="GI539" i="6"/>
  <c r="FW539" i="6"/>
  <c r="FV539" i="6"/>
  <c r="JJ539" i="6"/>
  <c r="KO539" i="6"/>
  <c r="HU540" i="6"/>
  <c r="JJ540" i="6"/>
  <c r="KO540" i="6"/>
  <c r="GG542" i="6"/>
  <c r="GJ542" i="6"/>
  <c r="HX542" i="6"/>
  <c r="HZ542" i="6"/>
  <c r="IH542" i="6"/>
  <c r="HU544" i="6"/>
  <c r="GI544" i="6"/>
  <c r="FW544" i="6"/>
  <c r="FV544" i="6"/>
  <c r="GJ545" i="6"/>
  <c r="HX545" i="6"/>
  <c r="JQ545" i="6"/>
  <c r="KW545" i="6"/>
  <c r="GI547" i="6"/>
  <c r="HZ547" i="6"/>
  <c r="MC549" i="6"/>
  <c r="GJ550" i="6"/>
  <c r="HX550" i="6"/>
  <c r="HZ550" i="6"/>
  <c r="IH550" i="6"/>
  <c r="MC550" i="6"/>
  <c r="GJ551" i="6"/>
  <c r="HX551" i="6"/>
  <c r="HZ551" i="6"/>
  <c r="IH551" i="6"/>
  <c r="KG551" i="6"/>
  <c r="KW551" i="6"/>
  <c r="LM551" i="6"/>
  <c r="MC551" i="6"/>
  <c r="GJ552" i="6"/>
  <c r="HX552" i="6"/>
  <c r="GJ553" i="6"/>
  <c r="HX553" i="6"/>
  <c r="HU554" i="6"/>
  <c r="GI554" i="6"/>
  <c r="GJ555" i="6"/>
  <c r="GJ556" i="6"/>
  <c r="HX556" i="6"/>
  <c r="BD556" i="6"/>
  <c r="FV556" i="6" s="1"/>
  <c r="GI557" i="6"/>
  <c r="HZ557" i="6"/>
  <c r="IH557" i="6"/>
  <c r="FV335" i="6"/>
  <c r="AM558" i="6"/>
  <c r="HT14" i="6"/>
  <c r="AY558" i="6"/>
  <c r="IB14" i="6"/>
  <c r="BW558" i="6"/>
  <c r="IR14" i="6"/>
  <c r="CI558" i="6"/>
  <c r="JH14" i="6"/>
  <c r="DA558" i="6"/>
  <c r="JX14" i="6"/>
  <c r="LK15" i="6"/>
  <c r="MA15" i="6"/>
  <c r="MI16" i="6"/>
  <c r="IA17" i="6"/>
  <c r="JG17" i="6"/>
  <c r="KE17" i="6"/>
  <c r="LK17" i="6"/>
  <c r="MA17" i="6"/>
  <c r="IQ18" i="6"/>
  <c r="MI18" i="6"/>
  <c r="IQ19" i="6"/>
  <c r="IY19" i="6"/>
  <c r="JW19" i="6"/>
  <c r="LK19" i="6"/>
  <c r="MA19" i="6"/>
  <c r="IA20" i="6"/>
  <c r="JG20" i="6"/>
  <c r="KE20" i="6"/>
  <c r="LS20" i="6"/>
  <c r="KU21" i="6"/>
  <c r="MA21" i="6"/>
  <c r="IQ22" i="6"/>
  <c r="JW22" i="6"/>
  <c r="LK22" i="6"/>
  <c r="MA22" i="6"/>
  <c r="JG23" i="6"/>
  <c r="KU23" i="6"/>
  <c r="LS23" i="6"/>
  <c r="IQ24" i="6"/>
  <c r="MA24" i="6"/>
  <c r="IQ25" i="6"/>
  <c r="JW25" i="6"/>
  <c r="LS25" i="6"/>
  <c r="MI25" i="6"/>
  <c r="IA26" i="6"/>
  <c r="KU26" i="6"/>
  <c r="IQ27" i="6"/>
  <c r="IY27" i="6"/>
  <c r="JW27" i="6"/>
  <c r="LK27" i="6"/>
  <c r="LQ27" i="6"/>
  <c r="MA27" i="6"/>
  <c r="MG27" i="6"/>
  <c r="IQ28" i="6"/>
  <c r="IY28" i="6"/>
  <c r="JE28" i="6"/>
  <c r="JM28" i="6"/>
  <c r="JW28" i="6"/>
  <c r="KC28" i="6"/>
  <c r="KS28" i="6"/>
  <c r="LQ28" i="6"/>
  <c r="MA28" i="6"/>
  <c r="MG28" i="6"/>
  <c r="HQ29" i="6"/>
  <c r="IA29" i="6"/>
  <c r="IO29" i="6"/>
  <c r="IW29" i="6"/>
  <c r="JG29" i="6"/>
  <c r="JU29" i="6"/>
  <c r="KE29" i="6"/>
  <c r="KU29" i="6"/>
  <c r="LK29" i="6"/>
  <c r="LQ29" i="6"/>
  <c r="MA29" i="6"/>
  <c r="MG29" i="6"/>
  <c r="HS30" i="6"/>
  <c r="HY30" i="6"/>
  <c r="IQ30" i="6"/>
  <c r="IY30" i="6"/>
  <c r="JE30" i="6"/>
  <c r="JW30" i="6"/>
  <c r="KC30" i="6"/>
  <c r="KS30" i="6"/>
  <c r="LI30" i="6"/>
  <c r="LS30" i="6"/>
  <c r="LY30" i="6"/>
  <c r="MI30" i="6"/>
  <c r="HQ31" i="6"/>
  <c r="IA31" i="6"/>
  <c r="IO31" i="6"/>
  <c r="IW31" i="6"/>
  <c r="JG31" i="6"/>
  <c r="JO31" i="6"/>
  <c r="JU31" i="6"/>
  <c r="KE31" i="6"/>
  <c r="KU31" i="6"/>
  <c r="LK31" i="6"/>
  <c r="LQ31" i="6"/>
  <c r="MA31" i="6"/>
  <c r="MG31" i="6"/>
  <c r="HY32" i="6"/>
  <c r="IQ32" i="6"/>
  <c r="IY32" i="6"/>
  <c r="JE32" i="6"/>
  <c r="JM32" i="6"/>
  <c r="JW32" i="6"/>
  <c r="KC32" i="6"/>
  <c r="KS32" i="6"/>
  <c r="LK32" i="6"/>
  <c r="LQ32" i="6"/>
  <c r="MA32" i="6"/>
  <c r="MG32" i="6"/>
  <c r="HQ33" i="6"/>
  <c r="IA33" i="6"/>
  <c r="IO33" i="6"/>
  <c r="IW33" i="6"/>
  <c r="JG33" i="6"/>
  <c r="JO33" i="6"/>
  <c r="JU33" i="6"/>
  <c r="KE33" i="6"/>
  <c r="KU33" i="6"/>
  <c r="LK33" i="6"/>
  <c r="LQ33" i="6"/>
  <c r="MA33" i="6"/>
  <c r="MG33" i="6"/>
  <c r="HQ34" i="6"/>
  <c r="IA34" i="6"/>
  <c r="II34" i="6"/>
  <c r="IG34" i="6"/>
  <c r="IO34" i="6"/>
  <c r="IW34" i="6"/>
  <c r="JG34" i="6"/>
  <c r="JO34" i="6"/>
  <c r="JU34" i="6"/>
  <c r="KE34" i="6"/>
  <c r="KU34" i="6"/>
  <c r="LK34" i="6"/>
  <c r="LQ34" i="6"/>
  <c r="MA34" i="6"/>
  <c r="MG34" i="6"/>
  <c r="HQ35" i="6"/>
  <c r="IA35" i="6"/>
  <c r="IO35" i="6"/>
  <c r="IW35" i="6"/>
  <c r="JG35" i="6"/>
  <c r="JO35" i="6"/>
  <c r="JU35" i="6"/>
  <c r="KE35" i="6"/>
  <c r="KU35" i="6"/>
  <c r="LI35" i="6"/>
  <c r="LS35" i="6"/>
  <c r="LY35" i="6"/>
  <c r="MI35" i="6"/>
  <c r="HS36" i="6"/>
  <c r="HY36" i="6"/>
  <c r="IQ36" i="6"/>
  <c r="IY36" i="6"/>
  <c r="JE36" i="6"/>
  <c r="JM36" i="6"/>
  <c r="JW36" i="6"/>
  <c r="KC36" i="6"/>
  <c r="KS36" i="6"/>
  <c r="LI36" i="6"/>
  <c r="LS36" i="6"/>
  <c r="LY36" i="6"/>
  <c r="MI36" i="6"/>
  <c r="HQ37" i="6"/>
  <c r="IA37" i="6"/>
  <c r="IO37" i="6"/>
  <c r="IW37" i="6"/>
  <c r="JG37" i="6"/>
  <c r="JU37" i="6"/>
  <c r="KE37" i="6"/>
  <c r="KU37" i="6"/>
  <c r="LI37" i="6"/>
  <c r="LS37" i="6"/>
  <c r="LY37" i="6"/>
  <c r="MI37" i="6"/>
  <c r="HY38" i="6"/>
  <c r="IQ38" i="6"/>
  <c r="IY38" i="6"/>
  <c r="JE38" i="6"/>
  <c r="JW38" i="6"/>
  <c r="KC38" i="6"/>
  <c r="KS38" i="6"/>
  <c r="LK38" i="6"/>
  <c r="LQ38" i="6"/>
  <c r="MA38" i="6"/>
  <c r="MG38" i="6"/>
  <c r="HQ39" i="6"/>
  <c r="IA39" i="6"/>
  <c r="IO39" i="6"/>
  <c r="IW39" i="6"/>
  <c r="JG39" i="6"/>
  <c r="JU39" i="6"/>
  <c r="KE39" i="6"/>
  <c r="KU39" i="6"/>
  <c r="LI39" i="6"/>
  <c r="LS39" i="6"/>
  <c r="LY39" i="6"/>
  <c r="MI39" i="6"/>
  <c r="HQ40" i="6"/>
  <c r="IA40" i="6"/>
  <c r="IO40" i="6"/>
  <c r="IW40" i="6"/>
  <c r="JG40" i="6"/>
  <c r="JU40" i="6"/>
  <c r="KE40" i="6"/>
  <c r="KU40" i="6"/>
  <c r="LK40" i="6"/>
  <c r="LQ40" i="6"/>
  <c r="MA40" i="6"/>
  <c r="MG40" i="6"/>
  <c r="HQ41" i="6"/>
  <c r="IA41" i="6"/>
  <c r="IO41" i="6"/>
  <c r="IW41" i="6"/>
  <c r="JG41" i="6"/>
  <c r="JU41" i="6"/>
  <c r="KE41" i="6"/>
  <c r="KU41" i="6"/>
  <c r="LI41" i="6"/>
  <c r="LS41" i="6"/>
  <c r="LY41" i="6"/>
  <c r="MI41" i="6"/>
  <c r="HY42" i="6"/>
  <c r="IQ42" i="6"/>
  <c r="IY42" i="6"/>
  <c r="JE42" i="6"/>
  <c r="JW42" i="6"/>
  <c r="KC42" i="6"/>
  <c r="KS42" i="6"/>
  <c r="LK42" i="6"/>
  <c r="LQ42" i="6"/>
  <c r="MA42" i="6"/>
  <c r="MG42" i="6"/>
  <c r="HQ43" i="6"/>
  <c r="IA43" i="6"/>
  <c r="IO43" i="6"/>
  <c r="IW43" i="6"/>
  <c r="JG43" i="6"/>
  <c r="JU43" i="6"/>
  <c r="KE43" i="6"/>
  <c r="KU43" i="6"/>
  <c r="LI43" i="6"/>
  <c r="LS43" i="6"/>
  <c r="LY43" i="6"/>
  <c r="MI43" i="6"/>
  <c r="HY44" i="6"/>
  <c r="IQ44" i="6"/>
  <c r="IY44" i="6"/>
  <c r="JE44" i="6"/>
  <c r="JW44" i="6"/>
  <c r="KC44" i="6"/>
  <c r="KS44" i="6"/>
  <c r="LK44" i="6"/>
  <c r="LQ44" i="6"/>
  <c r="MA44" i="6"/>
  <c r="MG44" i="6"/>
  <c r="HQ45" i="6"/>
  <c r="IA45" i="6"/>
  <c r="IO45" i="6"/>
  <c r="IW45" i="6"/>
  <c r="JG45" i="6"/>
  <c r="JU45" i="6"/>
  <c r="KE45" i="6"/>
  <c r="KU45" i="6"/>
  <c r="LI45" i="6"/>
  <c r="LS45" i="6"/>
  <c r="LY45" i="6"/>
  <c r="MI45" i="6"/>
  <c r="HY46" i="6"/>
  <c r="IQ46" i="6"/>
  <c r="IY46" i="6"/>
  <c r="JE46" i="6"/>
  <c r="JW46" i="6"/>
  <c r="KC46" i="6"/>
  <c r="KS46" i="6"/>
  <c r="LK46" i="6"/>
  <c r="LQ46" i="6"/>
  <c r="MA46" i="6"/>
  <c r="MG46" i="6"/>
  <c r="HQ47" i="6"/>
  <c r="IA47" i="6"/>
  <c r="IO47" i="6"/>
  <c r="IW47" i="6"/>
  <c r="JG47" i="6"/>
  <c r="JU47" i="6"/>
  <c r="KE47" i="6"/>
  <c r="KU47" i="6"/>
  <c r="LI47" i="6"/>
  <c r="LS47" i="6"/>
  <c r="LY47" i="6"/>
  <c r="MI47" i="6"/>
  <c r="HY48" i="6"/>
  <c r="IQ48" i="6"/>
  <c r="IY48" i="6"/>
  <c r="JE48" i="6"/>
  <c r="JW48" i="6"/>
  <c r="KC48" i="6"/>
  <c r="KS48" i="6"/>
  <c r="LK48" i="6"/>
  <c r="LQ48" i="6"/>
  <c r="MA48" i="6"/>
  <c r="MG48" i="6"/>
  <c r="HY49" i="6"/>
  <c r="IQ49" i="6"/>
  <c r="IY49" i="6"/>
  <c r="JE49" i="6"/>
  <c r="JW49" i="6"/>
  <c r="KC49" i="6"/>
  <c r="KS49" i="6"/>
  <c r="LI49" i="6"/>
  <c r="LS49" i="6"/>
  <c r="LY49" i="6"/>
  <c r="MI49" i="6"/>
  <c r="HQ50" i="6"/>
  <c r="IA50" i="6"/>
  <c r="IO50" i="6"/>
  <c r="IW50" i="6"/>
  <c r="JG50" i="6"/>
  <c r="JO50" i="6"/>
  <c r="JU50" i="6"/>
  <c r="KE50" i="6"/>
  <c r="KU50" i="6"/>
  <c r="LK50" i="6"/>
  <c r="LQ50" i="6"/>
  <c r="MA50" i="6"/>
  <c r="MG50" i="6"/>
  <c r="HQ51" i="6"/>
  <c r="IA51" i="6"/>
  <c r="IO51" i="6"/>
  <c r="IW51" i="6"/>
  <c r="JG51" i="6"/>
  <c r="JU51" i="6"/>
  <c r="KE51" i="6"/>
  <c r="KU51" i="6"/>
  <c r="LK51" i="6"/>
  <c r="LQ51" i="6"/>
  <c r="MA51" i="6"/>
  <c r="MG51" i="6"/>
  <c r="HS52" i="6"/>
  <c r="HY52" i="6"/>
  <c r="IQ52" i="6"/>
  <c r="IY52" i="6"/>
  <c r="JE52" i="6"/>
  <c r="JW52" i="6"/>
  <c r="KC52" i="6"/>
  <c r="KS52" i="6"/>
  <c r="LI52" i="6"/>
  <c r="LS52" i="6"/>
  <c r="LY52" i="6"/>
  <c r="MI52" i="6"/>
  <c r="HQ53" i="6"/>
  <c r="IA53" i="6"/>
  <c r="IO53" i="6"/>
  <c r="IW53" i="6"/>
  <c r="JG53" i="6"/>
  <c r="JU53" i="6"/>
  <c r="KE53" i="6"/>
  <c r="KU53" i="6"/>
  <c r="LK53" i="6"/>
  <c r="LQ53" i="6"/>
  <c r="MA53" i="6"/>
  <c r="MG53" i="6"/>
  <c r="HS54" i="6"/>
  <c r="HY54" i="6"/>
  <c r="IQ54" i="6"/>
  <c r="IY54" i="6"/>
  <c r="JE54" i="6"/>
  <c r="JW54" i="6"/>
  <c r="KC54" i="6"/>
  <c r="KS54" i="6"/>
  <c r="LI54" i="6"/>
  <c r="LS54" i="6"/>
  <c r="LY54" i="6"/>
  <c r="MI54" i="6"/>
  <c r="HQ55" i="6"/>
  <c r="IA55" i="6"/>
  <c r="IO55" i="6"/>
  <c r="IW55" i="6"/>
  <c r="JG55" i="6"/>
  <c r="JU55" i="6"/>
  <c r="KE55" i="6"/>
  <c r="KU55" i="6"/>
  <c r="LK55" i="6"/>
  <c r="LQ55" i="6"/>
  <c r="MA55" i="6"/>
  <c r="MG55" i="6"/>
  <c r="HS56" i="6"/>
  <c r="HY56" i="6"/>
  <c r="IQ56" i="6"/>
  <c r="IY56" i="6"/>
  <c r="JE56" i="6"/>
  <c r="JW56" i="6"/>
  <c r="KC56" i="6"/>
  <c r="KS56" i="6"/>
  <c r="LI56" i="6"/>
  <c r="LS56" i="6"/>
  <c r="LY56" i="6"/>
  <c r="MI56" i="6"/>
  <c r="HQ57" i="6"/>
  <c r="IA57" i="6"/>
  <c r="IO57" i="6"/>
  <c r="IW57" i="6"/>
  <c r="JG57" i="6"/>
  <c r="JU57" i="6"/>
  <c r="KE57" i="6"/>
  <c r="KU57" i="6"/>
  <c r="LK57" i="6"/>
  <c r="LQ57" i="6"/>
  <c r="MA57" i="6"/>
  <c r="MG57" i="6"/>
  <c r="HS58" i="6"/>
  <c r="HY58" i="6"/>
  <c r="IQ58" i="6"/>
  <c r="IY58" i="6"/>
  <c r="JE58" i="6"/>
  <c r="JW58" i="6"/>
  <c r="KC58" i="6"/>
  <c r="KS58" i="6"/>
  <c r="LI58" i="6"/>
  <c r="LS58" i="6"/>
  <c r="LY58" i="6"/>
  <c r="MI58" i="6"/>
  <c r="HQ59" i="6"/>
  <c r="IA59" i="6"/>
  <c r="IO59" i="6"/>
  <c r="IW59" i="6"/>
  <c r="JG59" i="6"/>
  <c r="JU59" i="6"/>
  <c r="KE59" i="6"/>
  <c r="KU59" i="6"/>
  <c r="LK59" i="6"/>
  <c r="LQ59" i="6"/>
  <c r="MA59" i="6"/>
  <c r="MG59" i="6"/>
  <c r="HS60" i="6"/>
  <c r="HY60" i="6"/>
  <c r="IQ60" i="6"/>
  <c r="IY60" i="6"/>
  <c r="JE60" i="6"/>
  <c r="JW60" i="6"/>
  <c r="KC60" i="6"/>
  <c r="KS60" i="6"/>
  <c r="LI60" i="6"/>
  <c r="LS60" i="6"/>
  <c r="LY60" i="6"/>
  <c r="MI60" i="6"/>
  <c r="HQ61" i="6"/>
  <c r="IA61" i="6"/>
  <c r="IO61" i="6"/>
  <c r="IW61" i="6"/>
  <c r="JG61" i="6"/>
  <c r="JU61" i="6"/>
  <c r="KE61" i="6"/>
  <c r="KU61" i="6"/>
  <c r="LK61" i="6"/>
  <c r="LQ61" i="6"/>
  <c r="MA61" i="6"/>
  <c r="MG61" i="6"/>
  <c r="HS62" i="6"/>
  <c r="HY62" i="6"/>
  <c r="IQ62" i="6"/>
  <c r="IY62" i="6"/>
  <c r="JE62" i="6"/>
  <c r="JW62" i="6"/>
  <c r="KC62" i="6"/>
  <c r="KS62" i="6"/>
  <c r="LI62" i="6"/>
  <c r="LS62" i="6"/>
  <c r="LY62" i="6"/>
  <c r="MI62" i="6"/>
  <c r="HQ63" i="6"/>
  <c r="IA63" i="6"/>
  <c r="IO63" i="6"/>
  <c r="IW63" i="6"/>
  <c r="JG63" i="6"/>
  <c r="JU63" i="6"/>
  <c r="KE63" i="6"/>
  <c r="KU63" i="6"/>
  <c r="LK63" i="6"/>
  <c r="LQ63" i="6"/>
  <c r="MA63" i="6"/>
  <c r="MG63" i="6"/>
  <c r="HS64" i="6"/>
  <c r="HY64" i="6"/>
  <c r="IQ64" i="6"/>
  <c r="IY64" i="6"/>
  <c r="JE64" i="6"/>
  <c r="JW64" i="6"/>
  <c r="KC64" i="6"/>
  <c r="KS64" i="6"/>
  <c r="LI64" i="6"/>
  <c r="LS64" i="6"/>
  <c r="LY64" i="6"/>
  <c r="MI64" i="6"/>
  <c r="HQ65" i="6"/>
  <c r="IA65" i="6"/>
  <c r="IO65" i="6"/>
  <c r="IW65" i="6"/>
  <c r="JG65" i="6"/>
  <c r="JO65" i="6"/>
  <c r="JU65" i="6"/>
  <c r="KE65" i="6"/>
  <c r="KU65" i="6"/>
  <c r="LK65" i="6"/>
  <c r="LQ65" i="6"/>
  <c r="MA65" i="6"/>
  <c r="MG65" i="6"/>
  <c r="HY66" i="6"/>
  <c r="IQ66" i="6"/>
  <c r="IY66" i="6"/>
  <c r="JE66" i="6"/>
  <c r="JW66" i="6"/>
  <c r="KC66" i="6"/>
  <c r="KS66" i="6"/>
  <c r="LK66" i="6"/>
  <c r="LQ66" i="6"/>
  <c r="MA66" i="6"/>
  <c r="MG66" i="6"/>
  <c r="HY67" i="6"/>
  <c r="IQ67" i="6"/>
  <c r="IY67" i="6"/>
  <c r="JE67" i="6"/>
  <c r="JW67" i="6"/>
  <c r="KC67" i="6"/>
  <c r="KS67" i="6"/>
  <c r="LI67" i="6"/>
  <c r="LS67" i="6"/>
  <c r="LY67" i="6"/>
  <c r="MI67" i="6"/>
  <c r="HQ68" i="6"/>
  <c r="IA68" i="6"/>
  <c r="IO68" i="6"/>
  <c r="IW68" i="6"/>
  <c r="JG68" i="6"/>
  <c r="JU68" i="6"/>
  <c r="KE68" i="6"/>
  <c r="KU68" i="6"/>
  <c r="LK68" i="6"/>
  <c r="LQ68" i="6"/>
  <c r="MA68" i="6"/>
  <c r="MG68" i="6"/>
  <c r="HQ69" i="6"/>
  <c r="IA69" i="6"/>
  <c r="IO69" i="6"/>
  <c r="IW69" i="6"/>
  <c r="JG69" i="6"/>
  <c r="JU69" i="6"/>
  <c r="KE69" i="6"/>
  <c r="KU69" i="6"/>
  <c r="LI69" i="6"/>
  <c r="LS69" i="6"/>
  <c r="LY69" i="6"/>
  <c r="MI69" i="6"/>
  <c r="HY70" i="6"/>
  <c r="IQ70" i="6"/>
  <c r="IY70" i="6"/>
  <c r="JE70" i="6"/>
  <c r="JW70" i="6"/>
  <c r="KC70" i="6"/>
  <c r="KS70" i="6"/>
  <c r="LK70" i="6"/>
  <c r="LQ70" i="6"/>
  <c r="MA70" i="6"/>
  <c r="MG70" i="6"/>
  <c r="HQ71" i="6"/>
  <c r="IA71" i="6"/>
  <c r="IO71" i="6"/>
  <c r="IW71" i="6"/>
  <c r="JG71" i="6"/>
  <c r="JU71" i="6"/>
  <c r="KE71" i="6"/>
  <c r="KU71" i="6"/>
  <c r="LI71" i="6"/>
  <c r="LS71" i="6"/>
  <c r="LY71" i="6"/>
  <c r="MI71" i="6"/>
  <c r="HQ72" i="6"/>
  <c r="IA72" i="6"/>
  <c r="IO72" i="6"/>
  <c r="IW72" i="6"/>
  <c r="JG72" i="6"/>
  <c r="JU72" i="6"/>
  <c r="KE72" i="6"/>
  <c r="KU72" i="6"/>
  <c r="LK72" i="6"/>
  <c r="LQ72" i="6"/>
  <c r="MA72" i="6"/>
  <c r="MG72" i="6"/>
  <c r="HY73" i="6"/>
  <c r="IQ73" i="6"/>
  <c r="IY73" i="6"/>
  <c r="JE73" i="6"/>
  <c r="JW73" i="6"/>
  <c r="KC73" i="6"/>
  <c r="KS73" i="6"/>
  <c r="LI73" i="6"/>
  <c r="LS73" i="6"/>
  <c r="LY73" i="6"/>
  <c r="MI73" i="6"/>
  <c r="HY74" i="6"/>
  <c r="IQ74" i="6"/>
  <c r="IY74" i="6"/>
  <c r="JE74" i="6"/>
  <c r="JW74" i="6"/>
  <c r="KC74" i="6"/>
  <c r="KS74" i="6"/>
  <c r="LK74" i="6"/>
  <c r="LQ74" i="6"/>
  <c r="MA74" i="6"/>
  <c r="MG74" i="6"/>
  <c r="HY75" i="6"/>
  <c r="IQ75" i="6"/>
  <c r="IY75" i="6"/>
  <c r="JE75" i="6"/>
  <c r="JW75" i="6"/>
  <c r="KC75" i="6"/>
  <c r="KS75" i="6"/>
  <c r="LK75" i="6"/>
  <c r="LQ75" i="6"/>
  <c r="MA75" i="6"/>
  <c r="MG75" i="6"/>
  <c r="HY76" i="6"/>
  <c r="IQ76" i="6"/>
  <c r="IY76" i="6"/>
  <c r="JE76" i="6"/>
  <c r="JW76" i="6"/>
  <c r="KC76" i="6"/>
  <c r="KS76" i="6"/>
  <c r="LK76" i="6"/>
  <c r="LQ76" i="6"/>
  <c r="MA76" i="6"/>
  <c r="MG76" i="6"/>
  <c r="HY77" i="6"/>
  <c r="IQ77" i="6"/>
  <c r="IY77" i="6"/>
  <c r="JE77" i="6"/>
  <c r="JW77" i="6"/>
  <c r="KC77" i="6"/>
  <c r="KS77" i="6"/>
  <c r="LK77" i="6"/>
  <c r="LQ77" i="6"/>
  <c r="MA77" i="6"/>
  <c r="MG77" i="6"/>
  <c r="HQ78" i="6"/>
  <c r="IA78" i="6"/>
  <c r="IO78" i="6"/>
  <c r="IW78" i="6"/>
  <c r="JG78" i="6"/>
  <c r="JU78" i="6"/>
  <c r="KE78" i="6"/>
  <c r="KU78" i="6"/>
  <c r="LI78" i="6"/>
  <c r="LS78" i="6"/>
  <c r="LY78" i="6"/>
  <c r="MI78" i="6"/>
  <c r="HY79" i="6"/>
  <c r="IQ79" i="6"/>
  <c r="IY79" i="6"/>
  <c r="JE79" i="6"/>
  <c r="JW79" i="6"/>
  <c r="KC79" i="6"/>
  <c r="KS79" i="6"/>
  <c r="LK79" i="6"/>
  <c r="LQ79" i="6"/>
  <c r="MA79" i="6"/>
  <c r="MG79" i="6"/>
  <c r="HQ80" i="6"/>
  <c r="IA80" i="6"/>
  <c r="IO80" i="6"/>
  <c r="IW80" i="6"/>
  <c r="JG80" i="6"/>
  <c r="JU80" i="6"/>
  <c r="KE80" i="6"/>
  <c r="KU80" i="6"/>
  <c r="LI80" i="6"/>
  <c r="LS80" i="6"/>
  <c r="LY80" i="6"/>
  <c r="MI80" i="6"/>
  <c r="HY81" i="6"/>
  <c r="IQ81" i="6"/>
  <c r="IY81" i="6"/>
  <c r="JE81" i="6"/>
  <c r="JW81" i="6"/>
  <c r="KC81" i="6"/>
  <c r="KS81" i="6"/>
  <c r="LK81" i="6"/>
  <c r="LQ81" i="6"/>
  <c r="MA81" i="6"/>
  <c r="MG81" i="6"/>
  <c r="HQ82" i="6"/>
  <c r="IA82" i="6"/>
  <c r="IO82" i="6"/>
  <c r="IW82" i="6"/>
  <c r="JG82" i="6"/>
  <c r="JU82" i="6"/>
  <c r="KE82" i="6"/>
  <c r="KU82" i="6"/>
  <c r="LI82" i="6"/>
  <c r="LS82" i="6"/>
  <c r="LY82" i="6"/>
  <c r="MI82" i="6"/>
  <c r="HY83" i="6"/>
  <c r="IQ83" i="6"/>
  <c r="IY83" i="6"/>
  <c r="JE83" i="6"/>
  <c r="JW83" i="6"/>
  <c r="KC83" i="6"/>
  <c r="KS83" i="6"/>
  <c r="LK83" i="6"/>
  <c r="LQ83" i="6"/>
  <c r="MA83" i="6"/>
  <c r="MG83" i="6"/>
  <c r="HQ84" i="6"/>
  <c r="IO84" i="6"/>
  <c r="IW84" i="6"/>
  <c r="JG84" i="6"/>
  <c r="JU84" i="6"/>
  <c r="KE84" i="6"/>
  <c r="KU84" i="6"/>
  <c r="LS84" i="6"/>
  <c r="LY84" i="6"/>
  <c r="MI84" i="6"/>
  <c r="IQ85" i="6"/>
  <c r="IY85" i="6"/>
  <c r="JE85" i="6"/>
  <c r="JW85" i="6"/>
  <c r="KC85" i="6"/>
  <c r="KS85" i="6"/>
  <c r="LQ85" i="6"/>
  <c r="MA85" i="6"/>
  <c r="MG85" i="6"/>
  <c r="IQ86" i="6"/>
  <c r="IY86" i="6"/>
  <c r="JE86" i="6"/>
  <c r="JW86" i="6"/>
  <c r="KC86" i="6"/>
  <c r="KS86" i="6"/>
  <c r="LS86" i="6"/>
  <c r="LY86" i="6"/>
  <c r="MI86" i="6"/>
  <c r="IQ87" i="6"/>
  <c r="IY87" i="6"/>
  <c r="JE87" i="6"/>
  <c r="JW87" i="6"/>
  <c r="KC87" i="6"/>
  <c r="KS87" i="6"/>
  <c r="LQ87" i="6"/>
  <c r="MA87" i="6"/>
  <c r="MG87" i="6"/>
  <c r="IQ88" i="6"/>
  <c r="IY88" i="6"/>
  <c r="JE88" i="6"/>
  <c r="JW88" i="6"/>
  <c r="KC88" i="6"/>
  <c r="KS88" i="6"/>
  <c r="LQ88" i="6"/>
  <c r="MA88" i="6"/>
  <c r="MG88" i="6"/>
  <c r="HQ89" i="6"/>
  <c r="IO89" i="6"/>
  <c r="IW89" i="6"/>
  <c r="JG89" i="6"/>
  <c r="JU89" i="6"/>
  <c r="KE89" i="6"/>
  <c r="KU89" i="6"/>
  <c r="LS89" i="6"/>
  <c r="LY89" i="6"/>
  <c r="MI89" i="6"/>
  <c r="HQ90" i="6"/>
  <c r="IO90" i="6"/>
  <c r="IW90" i="6"/>
  <c r="JG90" i="6"/>
  <c r="JU90" i="6"/>
  <c r="KE90" i="6"/>
  <c r="KU90" i="6"/>
  <c r="LS90" i="6"/>
  <c r="LY90" i="6"/>
  <c r="MI90" i="6"/>
  <c r="HQ91" i="6"/>
  <c r="IO91" i="6"/>
  <c r="IW91" i="6"/>
  <c r="JG91" i="6"/>
  <c r="JU91" i="6"/>
  <c r="KE91" i="6"/>
  <c r="KU91" i="6"/>
  <c r="LS91" i="6"/>
  <c r="LY91" i="6"/>
  <c r="MI91" i="6"/>
  <c r="IQ92" i="6"/>
  <c r="IY92" i="6"/>
  <c r="JE92" i="6"/>
  <c r="JW92" i="6"/>
  <c r="KC92" i="6"/>
  <c r="KS92" i="6"/>
  <c r="LQ92" i="6"/>
  <c r="MA92" i="6"/>
  <c r="MG92" i="6"/>
  <c r="HQ93" i="6"/>
  <c r="IO93" i="6"/>
  <c r="IW93" i="6"/>
  <c r="JG93" i="6"/>
  <c r="JU93" i="6"/>
  <c r="KE93" i="6"/>
  <c r="KU93" i="6"/>
  <c r="LS93" i="6"/>
  <c r="LY93" i="6"/>
  <c r="MI93" i="6"/>
  <c r="HQ94" i="6"/>
  <c r="IO94" i="6"/>
  <c r="IW94" i="6"/>
  <c r="JG94" i="6"/>
  <c r="JU94" i="6"/>
  <c r="KE94" i="6"/>
  <c r="KU94" i="6"/>
  <c r="LS94" i="6"/>
  <c r="LY94" i="6"/>
  <c r="MI94" i="6"/>
  <c r="HQ95" i="6"/>
  <c r="IO95" i="6"/>
  <c r="IW95" i="6"/>
  <c r="JG95" i="6"/>
  <c r="JO95" i="6"/>
  <c r="JU95" i="6"/>
  <c r="KE95" i="6"/>
  <c r="KU95" i="6"/>
  <c r="LS95" i="6"/>
  <c r="LY95" i="6"/>
  <c r="MI95" i="6"/>
  <c r="HQ96" i="6"/>
  <c r="LU271" i="6"/>
  <c r="LU272" i="6"/>
  <c r="LU273" i="6"/>
  <c r="LU307" i="6"/>
  <c r="FV342" i="6"/>
  <c r="FW345" i="6"/>
  <c r="FV345" i="6"/>
  <c r="GJ348" i="6"/>
  <c r="FV373" i="6"/>
  <c r="FV517" i="6"/>
  <c r="FV549" i="6"/>
  <c r="DR558" i="6"/>
  <c r="KN14" i="6"/>
  <c r="FG558" i="6"/>
  <c r="LT14" i="6"/>
  <c r="FS558" i="6"/>
  <c r="MJ14" i="6"/>
  <c r="IQ15" i="6"/>
  <c r="IY15" i="6"/>
  <c r="JW15" i="6"/>
  <c r="IQ16" i="6"/>
  <c r="IY16" i="6"/>
  <c r="JW16" i="6"/>
  <c r="LS16" i="6"/>
  <c r="KU17" i="6"/>
  <c r="IY18" i="6"/>
  <c r="JW18" i="6"/>
  <c r="LS18" i="6"/>
  <c r="KU20" i="6"/>
  <c r="MI20" i="6"/>
  <c r="HZ21" i="6"/>
  <c r="IA21" i="6" s="1"/>
  <c r="JG21" i="6"/>
  <c r="KE21" i="6"/>
  <c r="LK21" i="6"/>
  <c r="IY22" i="6"/>
  <c r="KE23" i="6"/>
  <c r="MI23" i="6"/>
  <c r="IY24" i="6"/>
  <c r="JW24" i="6"/>
  <c r="IY25" i="6"/>
  <c r="JG26" i="6"/>
  <c r="KE26" i="6"/>
  <c r="LK26" i="6"/>
  <c r="MA26" i="6"/>
  <c r="D558" i="6"/>
  <c r="AG558" i="6"/>
  <c r="AK558" i="6"/>
  <c r="AQ558" i="6"/>
  <c r="FW14" i="6"/>
  <c r="AW558" i="6"/>
  <c r="BC558" i="6"/>
  <c r="BI558" i="6"/>
  <c r="BL558" i="6"/>
  <c r="IJ14" i="6"/>
  <c r="BQ558" i="6"/>
  <c r="BZ558" i="6"/>
  <c r="CC558" i="6"/>
  <c r="IZ14" i="6"/>
  <c r="CG558" i="6"/>
  <c r="CG559" i="6" s="1"/>
  <c r="CO558" i="6"/>
  <c r="CU558" i="6"/>
  <c r="JP14" i="6"/>
  <c r="CY558" i="6"/>
  <c r="DD558" i="6"/>
  <c r="DG558" i="6"/>
  <c r="KF14" i="6"/>
  <c r="DM558" i="6"/>
  <c r="DP558" i="6"/>
  <c r="DV558" i="6"/>
  <c r="EB558" i="6"/>
  <c r="EE558" i="6"/>
  <c r="KV14" i="6"/>
  <c r="EK558" i="6"/>
  <c r="EN558" i="6"/>
  <c r="ET558" i="6"/>
  <c r="EX558" i="6"/>
  <c r="FA558" i="6"/>
  <c r="LL14" i="6"/>
  <c r="FE558" i="6"/>
  <c r="FJ558" i="6"/>
  <c r="FM558" i="6"/>
  <c r="MB14" i="6"/>
  <c r="FQ558" i="6"/>
  <c r="FU558" i="6"/>
  <c r="FY558" i="6"/>
  <c r="GA558" i="6"/>
  <c r="GC558" i="6"/>
  <c r="GE558" i="6"/>
  <c r="HQ15" i="6"/>
  <c r="GI15" i="6"/>
  <c r="HZ15" i="6"/>
  <c r="IA15" i="6" s="1"/>
  <c r="FW15" i="6"/>
  <c r="IH15" i="6"/>
  <c r="IO15" i="6"/>
  <c r="IW15" i="6"/>
  <c r="JG15" i="6"/>
  <c r="JU15" i="6"/>
  <c r="KE15" i="6"/>
  <c r="KU15" i="6"/>
  <c r="LI15" i="6"/>
  <c r="LS15" i="6"/>
  <c r="LY15" i="6"/>
  <c r="MI15" i="6"/>
  <c r="HQ16" i="6"/>
  <c r="GI16" i="6"/>
  <c r="HZ16" i="6"/>
  <c r="IA16" i="6" s="1"/>
  <c r="IH16" i="6"/>
  <c r="IO16" i="6"/>
  <c r="IW16" i="6"/>
  <c r="JG16" i="6"/>
  <c r="JU16" i="6"/>
  <c r="KE16" i="6"/>
  <c r="KU16" i="6"/>
  <c r="LK16" i="6"/>
  <c r="LQ16" i="6"/>
  <c r="MA16" i="6"/>
  <c r="MG16" i="6"/>
  <c r="GG17" i="6"/>
  <c r="GJ17" i="6"/>
  <c r="HX17" i="6"/>
  <c r="HY17" i="6" s="1"/>
  <c r="IQ17" i="6"/>
  <c r="IY17" i="6"/>
  <c r="JE17" i="6"/>
  <c r="JW17" i="6"/>
  <c r="KC17" i="6"/>
  <c r="KS17" i="6"/>
  <c r="LI17" i="6"/>
  <c r="LS17" i="6"/>
  <c r="LY17" i="6"/>
  <c r="MI17" i="6"/>
  <c r="HQ18" i="6"/>
  <c r="GI18" i="6"/>
  <c r="HZ18" i="6"/>
  <c r="IA18" i="6" s="1"/>
  <c r="FW18" i="6"/>
  <c r="IH18" i="6"/>
  <c r="IO18" i="6"/>
  <c r="IW18" i="6"/>
  <c r="JG18" i="6"/>
  <c r="JU18" i="6"/>
  <c r="KE18" i="6"/>
  <c r="KU18" i="6"/>
  <c r="LK18" i="6"/>
  <c r="LQ18" i="6"/>
  <c r="MA18" i="6"/>
  <c r="MG18" i="6"/>
  <c r="HQ19" i="6"/>
  <c r="GI19" i="6"/>
  <c r="HZ19" i="6"/>
  <c r="IA19" i="6" s="1"/>
  <c r="FW19" i="6"/>
  <c r="IH19" i="6"/>
  <c r="IO19" i="6"/>
  <c r="IW19" i="6"/>
  <c r="JG19" i="6"/>
  <c r="JU19" i="6"/>
  <c r="KE19" i="6"/>
  <c r="KU19" i="6"/>
  <c r="LI19" i="6"/>
  <c r="LS19" i="6"/>
  <c r="LY19" i="6"/>
  <c r="MI19" i="6"/>
  <c r="GG20" i="6"/>
  <c r="GJ20" i="6"/>
  <c r="HX20" i="6"/>
  <c r="HY20" i="6" s="1"/>
  <c r="IQ20" i="6"/>
  <c r="IY20" i="6"/>
  <c r="JE20" i="6"/>
  <c r="JW20" i="6"/>
  <c r="KC20" i="6"/>
  <c r="KS20" i="6"/>
  <c r="LK20" i="6"/>
  <c r="LQ20" i="6"/>
  <c r="MA20" i="6"/>
  <c r="MG20" i="6"/>
  <c r="GG21" i="6"/>
  <c r="GJ21" i="6"/>
  <c r="HX21" i="6"/>
  <c r="HY21" i="6" s="1"/>
  <c r="IQ21" i="6"/>
  <c r="IY21" i="6"/>
  <c r="JE21" i="6"/>
  <c r="JW21" i="6"/>
  <c r="KC21" i="6"/>
  <c r="KS21" i="6"/>
  <c r="LI21" i="6"/>
  <c r="LS21" i="6"/>
  <c r="LY21" i="6"/>
  <c r="MI21" i="6"/>
  <c r="HQ22" i="6"/>
  <c r="GI22" i="6"/>
  <c r="HZ22" i="6"/>
  <c r="IA22" i="6" s="1"/>
  <c r="FW22" i="6"/>
  <c r="IH22" i="6"/>
  <c r="IO22" i="6"/>
  <c r="IW22" i="6"/>
  <c r="JG22" i="6"/>
  <c r="JU22" i="6"/>
  <c r="KE22" i="6"/>
  <c r="KU22" i="6"/>
  <c r="LI22" i="6"/>
  <c r="LS22" i="6"/>
  <c r="LY22" i="6"/>
  <c r="MI22" i="6"/>
  <c r="GG23" i="6"/>
  <c r="GJ23" i="6"/>
  <c r="HX23" i="6"/>
  <c r="IQ23" i="6"/>
  <c r="IY23" i="6"/>
  <c r="JE23" i="6"/>
  <c r="JW23" i="6"/>
  <c r="KC23" i="6"/>
  <c r="KS23" i="6"/>
  <c r="LQ23" i="6"/>
  <c r="MA23" i="6"/>
  <c r="MG23" i="6"/>
  <c r="HQ24" i="6"/>
  <c r="GI24" i="6"/>
  <c r="HZ24" i="6"/>
  <c r="FW24" i="6"/>
  <c r="IH24" i="6"/>
  <c r="IO24" i="6"/>
  <c r="IW24" i="6"/>
  <c r="JG24" i="6"/>
  <c r="JU24" i="6"/>
  <c r="KE24" i="6"/>
  <c r="KU24" i="6"/>
  <c r="LS24" i="6"/>
  <c r="LY24" i="6"/>
  <c r="MI24" i="6"/>
  <c r="HQ25" i="6"/>
  <c r="GI25" i="6"/>
  <c r="HZ25" i="6"/>
  <c r="IA25" i="6" s="1"/>
  <c r="FW25" i="6"/>
  <c r="IH25" i="6"/>
  <c r="IO25" i="6"/>
  <c r="IW25" i="6"/>
  <c r="JG25" i="6"/>
  <c r="JU25" i="6"/>
  <c r="KE25" i="6"/>
  <c r="KU25" i="6"/>
  <c r="LK25" i="6"/>
  <c r="LQ25" i="6"/>
  <c r="MA25" i="6"/>
  <c r="MG25" i="6"/>
  <c r="GG26" i="6"/>
  <c r="GJ26" i="6"/>
  <c r="HX26" i="6"/>
  <c r="HY26" i="6" s="1"/>
  <c r="BD26" i="6"/>
  <c r="IQ26" i="6"/>
  <c r="IY26" i="6"/>
  <c r="JE26" i="6"/>
  <c r="JW26" i="6"/>
  <c r="KC26" i="6"/>
  <c r="KS26" i="6"/>
  <c r="LI26" i="6"/>
  <c r="LS26" i="6"/>
  <c r="LY26" i="6"/>
  <c r="MI26" i="6"/>
  <c r="HQ27" i="6"/>
  <c r="GI27" i="6"/>
  <c r="HZ27" i="6"/>
  <c r="IA27" i="6" s="1"/>
  <c r="FW27" i="6"/>
  <c r="IH27" i="6"/>
  <c r="IO27" i="6"/>
  <c r="IW27" i="6"/>
  <c r="JG27" i="6"/>
  <c r="JU27" i="6"/>
  <c r="KE27" i="6"/>
  <c r="KU27" i="6"/>
  <c r="LI27" i="6"/>
  <c r="LS27" i="6"/>
  <c r="LY27" i="6"/>
  <c r="MI27" i="6"/>
  <c r="HQ28" i="6"/>
  <c r="GI28" i="6"/>
  <c r="HZ28" i="6"/>
  <c r="FW28" i="6"/>
  <c r="IH28" i="6"/>
  <c r="IO28" i="6"/>
  <c r="IW28" i="6"/>
  <c r="JG28" i="6"/>
  <c r="JO28" i="6"/>
  <c r="JU28" i="6"/>
  <c r="KE28" i="6"/>
  <c r="KU28" i="6"/>
  <c r="LS28" i="6"/>
  <c r="LY28" i="6"/>
  <c r="MI28" i="6"/>
  <c r="HS29" i="6"/>
  <c r="GJ29" i="6"/>
  <c r="HX29" i="6"/>
  <c r="HY29" i="6" s="1"/>
  <c r="BD29" i="6"/>
  <c r="FV29" i="6" s="1"/>
  <c r="IQ29" i="6"/>
  <c r="IY29" i="6"/>
  <c r="JE29" i="6"/>
  <c r="JW29" i="6"/>
  <c r="KC29" i="6"/>
  <c r="KS29" i="6"/>
  <c r="LI29" i="6"/>
  <c r="LS29" i="6"/>
  <c r="LY29" i="6"/>
  <c r="MI29" i="6"/>
  <c r="HQ30" i="6"/>
  <c r="GI30" i="6"/>
  <c r="HZ30" i="6"/>
  <c r="IA30" i="6" s="1"/>
  <c r="IH30" i="6"/>
  <c r="IO30" i="6"/>
  <c r="IW30" i="6"/>
  <c r="JG30" i="6"/>
  <c r="JU30" i="6"/>
  <c r="KE30" i="6"/>
  <c r="KU30" i="6"/>
  <c r="LK30" i="6"/>
  <c r="LQ30" i="6"/>
  <c r="MA30" i="6"/>
  <c r="MG30" i="6"/>
  <c r="HS31" i="6"/>
  <c r="GJ31" i="6"/>
  <c r="HX31" i="6"/>
  <c r="HY31" i="6" s="1"/>
  <c r="BD31" i="6"/>
  <c r="FV31" i="6" s="1"/>
  <c r="IQ31" i="6"/>
  <c r="IY31" i="6"/>
  <c r="JE31" i="6"/>
  <c r="JM31" i="6"/>
  <c r="JW31" i="6"/>
  <c r="KC31" i="6"/>
  <c r="KS31" i="6"/>
  <c r="LI31" i="6"/>
  <c r="LS31" i="6"/>
  <c r="LY31" i="6"/>
  <c r="MI31" i="6"/>
  <c r="HQ32" i="6"/>
  <c r="GI32" i="6"/>
  <c r="HZ32" i="6"/>
  <c r="IA32" i="6" s="1"/>
  <c r="FW32" i="6"/>
  <c r="IH32" i="6"/>
  <c r="IO32" i="6"/>
  <c r="IW32" i="6"/>
  <c r="JG32" i="6"/>
  <c r="JO32" i="6"/>
  <c r="JU32" i="6"/>
  <c r="KE32" i="6"/>
  <c r="KU32" i="6"/>
  <c r="LI32" i="6"/>
  <c r="LS32" i="6"/>
  <c r="LY32" i="6"/>
  <c r="MI32" i="6"/>
  <c r="HS33" i="6"/>
  <c r="GJ33" i="6"/>
  <c r="HX33" i="6"/>
  <c r="HY33" i="6" s="1"/>
  <c r="BD33" i="6"/>
  <c r="FV33" i="6" s="1"/>
  <c r="IQ33" i="6"/>
  <c r="IY33" i="6"/>
  <c r="JE33" i="6"/>
  <c r="JM33" i="6"/>
  <c r="JW33" i="6"/>
  <c r="KC33" i="6"/>
  <c r="KS33" i="6"/>
  <c r="LI33" i="6"/>
  <c r="LS33" i="6"/>
  <c r="LY33" i="6"/>
  <c r="MI33" i="6"/>
  <c r="GG34" i="6"/>
  <c r="GJ34" i="6"/>
  <c r="HX34" i="6"/>
  <c r="HY34" i="6" s="1"/>
  <c r="IQ34" i="6"/>
  <c r="IY34" i="6"/>
  <c r="JE34" i="6"/>
  <c r="JM34" i="6"/>
  <c r="JW34" i="6"/>
  <c r="KC34" i="6"/>
  <c r="KS34" i="6"/>
  <c r="LI34" i="6"/>
  <c r="LS34" i="6"/>
  <c r="LY34" i="6"/>
  <c r="MI34" i="6"/>
  <c r="GG35" i="6"/>
  <c r="GJ35" i="6"/>
  <c r="HX35" i="6"/>
  <c r="HY35" i="6" s="1"/>
  <c r="IQ35" i="6"/>
  <c r="IY35" i="6"/>
  <c r="JE35" i="6"/>
  <c r="JM35" i="6"/>
  <c r="JW35" i="6"/>
  <c r="KC35" i="6"/>
  <c r="KS35" i="6"/>
  <c r="LK35" i="6"/>
  <c r="LQ35" i="6"/>
  <c r="MA35" i="6"/>
  <c r="MG35" i="6"/>
  <c r="HQ36" i="6"/>
  <c r="GI36" i="6"/>
  <c r="HZ36" i="6"/>
  <c r="IA36" i="6" s="1"/>
  <c r="FV36" i="6"/>
  <c r="IH36" i="6"/>
  <c r="IO36" i="6"/>
  <c r="IW36" i="6"/>
  <c r="JG36" i="6"/>
  <c r="JO36" i="6"/>
  <c r="JU36" i="6"/>
  <c r="KE36" i="6"/>
  <c r="KU36" i="6"/>
  <c r="LK36" i="6"/>
  <c r="LQ36" i="6"/>
  <c r="MA36" i="6"/>
  <c r="MG36" i="6"/>
  <c r="GG37" i="6"/>
  <c r="GJ37" i="6"/>
  <c r="HX37" i="6"/>
  <c r="HY37" i="6" s="1"/>
  <c r="IQ37" i="6"/>
  <c r="IY37" i="6"/>
  <c r="JE37" i="6"/>
  <c r="JW37" i="6"/>
  <c r="KC37" i="6"/>
  <c r="KS37" i="6"/>
  <c r="LK37" i="6"/>
  <c r="LQ37" i="6"/>
  <c r="MA37" i="6"/>
  <c r="MG37" i="6"/>
  <c r="HQ38" i="6"/>
  <c r="GI38" i="6"/>
  <c r="HZ38" i="6"/>
  <c r="IA38" i="6" s="1"/>
  <c r="FW38" i="6"/>
  <c r="IH38" i="6"/>
  <c r="IO38" i="6"/>
  <c r="IW38" i="6"/>
  <c r="JG38" i="6"/>
  <c r="JU38" i="6"/>
  <c r="KE38" i="6"/>
  <c r="KU38" i="6"/>
  <c r="LI38" i="6"/>
  <c r="LS38" i="6"/>
  <c r="LY38" i="6"/>
  <c r="MI38" i="6"/>
  <c r="GG39" i="6"/>
  <c r="GJ39" i="6"/>
  <c r="HX39" i="6"/>
  <c r="HY39" i="6" s="1"/>
  <c r="IQ39" i="6"/>
  <c r="IY39" i="6"/>
  <c r="JE39" i="6"/>
  <c r="JW39" i="6"/>
  <c r="KC39" i="6"/>
  <c r="KS39" i="6"/>
  <c r="LK39" i="6"/>
  <c r="LQ39" i="6"/>
  <c r="MA39" i="6"/>
  <c r="MG39" i="6"/>
  <c r="GG40" i="6"/>
  <c r="GJ40" i="6"/>
  <c r="HX40" i="6"/>
  <c r="HY40" i="6" s="1"/>
  <c r="IQ40" i="6"/>
  <c r="IY40" i="6"/>
  <c r="JE40" i="6"/>
  <c r="JW40" i="6"/>
  <c r="KC40" i="6"/>
  <c r="KS40" i="6"/>
  <c r="LI40" i="6"/>
  <c r="LS40" i="6"/>
  <c r="LY40" i="6"/>
  <c r="MI40" i="6"/>
  <c r="GG41" i="6"/>
  <c r="GJ41" i="6"/>
  <c r="HX41" i="6"/>
  <c r="HY41" i="6" s="1"/>
  <c r="IQ41" i="6"/>
  <c r="IY41" i="6"/>
  <c r="JE41" i="6"/>
  <c r="JW41" i="6"/>
  <c r="KC41" i="6"/>
  <c r="KS41" i="6"/>
  <c r="LK41" i="6"/>
  <c r="LQ41" i="6"/>
  <c r="MA41" i="6"/>
  <c r="MG41" i="6"/>
  <c r="HQ42" i="6"/>
  <c r="GI42" i="6"/>
  <c r="HZ42" i="6"/>
  <c r="IA42" i="6" s="1"/>
  <c r="FW42" i="6"/>
  <c r="IH42" i="6"/>
  <c r="IO42" i="6"/>
  <c r="IW42" i="6"/>
  <c r="JG42" i="6"/>
  <c r="JU42" i="6"/>
  <c r="KE42" i="6"/>
  <c r="KU42" i="6"/>
  <c r="LI42" i="6"/>
  <c r="LS42" i="6"/>
  <c r="LY42" i="6"/>
  <c r="MI42" i="6"/>
  <c r="GG43" i="6"/>
  <c r="GJ43" i="6"/>
  <c r="HX43" i="6"/>
  <c r="HY43" i="6" s="1"/>
  <c r="IQ43" i="6"/>
  <c r="IY43" i="6"/>
  <c r="JE43" i="6"/>
  <c r="JW43" i="6"/>
  <c r="KC43" i="6"/>
  <c r="KS43" i="6"/>
  <c r="LK43" i="6"/>
  <c r="LQ43" i="6"/>
  <c r="MA43" i="6"/>
  <c r="MG43" i="6"/>
  <c r="HQ44" i="6"/>
  <c r="GI44" i="6"/>
  <c r="HZ44" i="6"/>
  <c r="IA44" i="6" s="1"/>
  <c r="FW44" i="6"/>
  <c r="IH44" i="6"/>
  <c r="IO44" i="6"/>
  <c r="IW44" i="6"/>
  <c r="JG44" i="6"/>
  <c r="JU44" i="6"/>
  <c r="KE44" i="6"/>
  <c r="KU44" i="6"/>
  <c r="LI44" i="6"/>
  <c r="LS44" i="6"/>
  <c r="LY44" i="6"/>
  <c r="MI44" i="6"/>
  <c r="GG45" i="6"/>
  <c r="GJ45" i="6"/>
  <c r="HX45" i="6"/>
  <c r="HY45" i="6" s="1"/>
  <c r="IQ45" i="6"/>
  <c r="IY45" i="6"/>
  <c r="JE45" i="6"/>
  <c r="JW45" i="6"/>
  <c r="KC45" i="6"/>
  <c r="KS45" i="6"/>
  <c r="LK45" i="6"/>
  <c r="LQ45" i="6"/>
  <c r="MA45" i="6"/>
  <c r="MG45" i="6"/>
  <c r="HQ46" i="6"/>
  <c r="GI46" i="6"/>
  <c r="HZ46" i="6"/>
  <c r="IA46" i="6" s="1"/>
  <c r="FW46" i="6"/>
  <c r="IH46" i="6"/>
  <c r="IO46" i="6"/>
  <c r="IW46" i="6"/>
  <c r="JG46" i="6"/>
  <c r="JU46" i="6"/>
  <c r="KE46" i="6"/>
  <c r="KU46" i="6"/>
  <c r="LI46" i="6"/>
  <c r="LS46" i="6"/>
  <c r="LY46" i="6"/>
  <c r="MI46" i="6"/>
  <c r="GG47" i="6"/>
  <c r="GJ47" i="6"/>
  <c r="HX47" i="6"/>
  <c r="HY47" i="6" s="1"/>
  <c r="IQ47" i="6"/>
  <c r="IY47" i="6"/>
  <c r="JE47" i="6"/>
  <c r="JW47" i="6"/>
  <c r="KC47" i="6"/>
  <c r="KS47" i="6"/>
  <c r="LK47" i="6"/>
  <c r="LQ47" i="6"/>
  <c r="MA47" i="6"/>
  <c r="MG47" i="6"/>
  <c r="HQ48" i="6"/>
  <c r="GI48" i="6"/>
  <c r="HZ48" i="6"/>
  <c r="IA48" i="6" s="1"/>
  <c r="FW48" i="6"/>
  <c r="IH48" i="6"/>
  <c r="IO48" i="6"/>
  <c r="IW48" i="6"/>
  <c r="JG48" i="6"/>
  <c r="JU48" i="6"/>
  <c r="KE48" i="6"/>
  <c r="KU48" i="6"/>
  <c r="LI48" i="6"/>
  <c r="LS48" i="6"/>
  <c r="LY48" i="6"/>
  <c r="MI48" i="6"/>
  <c r="HQ49" i="6"/>
  <c r="GI49" i="6"/>
  <c r="HZ49" i="6"/>
  <c r="IA49" i="6" s="1"/>
  <c r="FW49" i="6"/>
  <c r="IH49" i="6"/>
  <c r="IO49" i="6"/>
  <c r="IW49" i="6"/>
  <c r="JG49" i="6"/>
  <c r="JU49" i="6"/>
  <c r="KE49" i="6"/>
  <c r="KU49" i="6"/>
  <c r="LK49" i="6"/>
  <c r="LQ49" i="6"/>
  <c r="MA49" i="6"/>
  <c r="MG49" i="6"/>
  <c r="GG50" i="6"/>
  <c r="GJ50" i="6"/>
  <c r="HX50" i="6"/>
  <c r="HY50" i="6" s="1"/>
  <c r="IQ50" i="6"/>
  <c r="IY50" i="6"/>
  <c r="JE50" i="6"/>
  <c r="JM50" i="6"/>
  <c r="JW50" i="6"/>
  <c r="KC50" i="6"/>
  <c r="KS50" i="6"/>
  <c r="LI50" i="6"/>
  <c r="LS50" i="6"/>
  <c r="LY50" i="6"/>
  <c r="MI50" i="6"/>
  <c r="HS51" i="6"/>
  <c r="GJ51" i="6"/>
  <c r="HX51" i="6"/>
  <c r="HY51" i="6" s="1"/>
  <c r="IQ51" i="6"/>
  <c r="IY51" i="6"/>
  <c r="JE51" i="6"/>
  <c r="JW51" i="6"/>
  <c r="KC51" i="6"/>
  <c r="KS51" i="6"/>
  <c r="LI51" i="6"/>
  <c r="LS51" i="6"/>
  <c r="LY51" i="6"/>
  <c r="MI51" i="6"/>
  <c r="HQ52" i="6"/>
  <c r="GI52" i="6"/>
  <c r="HZ52" i="6"/>
  <c r="IA52" i="6" s="1"/>
  <c r="IH52" i="6"/>
  <c r="IO52" i="6"/>
  <c r="IW52" i="6"/>
  <c r="JG52" i="6"/>
  <c r="JU52" i="6"/>
  <c r="KE52" i="6"/>
  <c r="KU52" i="6"/>
  <c r="LK52" i="6"/>
  <c r="LQ52" i="6"/>
  <c r="MA52" i="6"/>
  <c r="MG52" i="6"/>
  <c r="HS53" i="6"/>
  <c r="GJ53" i="6"/>
  <c r="HX53" i="6"/>
  <c r="HY53" i="6" s="1"/>
  <c r="IQ53" i="6"/>
  <c r="IY53" i="6"/>
  <c r="JE53" i="6"/>
  <c r="JW53" i="6"/>
  <c r="KC53" i="6"/>
  <c r="KS53" i="6"/>
  <c r="LI53" i="6"/>
  <c r="LS53" i="6"/>
  <c r="LY53" i="6"/>
  <c r="MI53" i="6"/>
  <c r="HQ54" i="6"/>
  <c r="GI54" i="6"/>
  <c r="HZ54" i="6"/>
  <c r="IA54" i="6" s="1"/>
  <c r="IH54" i="6"/>
  <c r="IO54" i="6"/>
  <c r="IW54" i="6"/>
  <c r="JG54" i="6"/>
  <c r="JU54" i="6"/>
  <c r="KE54" i="6"/>
  <c r="KU54" i="6"/>
  <c r="LK54" i="6"/>
  <c r="LQ54" i="6"/>
  <c r="MA54" i="6"/>
  <c r="MG54" i="6"/>
  <c r="HS55" i="6"/>
  <c r="GJ55" i="6"/>
  <c r="HX55" i="6"/>
  <c r="HY55" i="6" s="1"/>
  <c r="BD55" i="6"/>
  <c r="FV55" i="6" s="1"/>
  <c r="IQ55" i="6"/>
  <c r="IY55" i="6"/>
  <c r="JE55" i="6"/>
  <c r="JW55" i="6"/>
  <c r="KC55" i="6"/>
  <c r="KS55" i="6"/>
  <c r="LI55" i="6"/>
  <c r="LS55" i="6"/>
  <c r="LY55" i="6"/>
  <c r="MI55" i="6"/>
  <c r="HQ56" i="6"/>
  <c r="GI56" i="6"/>
  <c r="HZ56" i="6"/>
  <c r="IA56" i="6" s="1"/>
  <c r="FV56" i="6"/>
  <c r="IH56" i="6"/>
  <c r="IO56" i="6"/>
  <c r="IW56" i="6"/>
  <c r="JG56" i="6"/>
  <c r="JU56" i="6"/>
  <c r="KE56" i="6"/>
  <c r="KU56" i="6"/>
  <c r="LK56" i="6"/>
  <c r="LQ56" i="6"/>
  <c r="MA56" i="6"/>
  <c r="MG56" i="6"/>
  <c r="HS57" i="6"/>
  <c r="GJ57" i="6"/>
  <c r="HX57" i="6"/>
  <c r="HY57" i="6" s="1"/>
  <c r="BD57" i="6"/>
  <c r="FV57" i="6" s="1"/>
  <c r="IQ57" i="6"/>
  <c r="IY57" i="6"/>
  <c r="JE57" i="6"/>
  <c r="JW57" i="6"/>
  <c r="KC57" i="6"/>
  <c r="KS57" i="6"/>
  <c r="LI57" i="6"/>
  <c r="LS57" i="6"/>
  <c r="LY57" i="6"/>
  <c r="MI57" i="6"/>
  <c r="HQ58" i="6"/>
  <c r="GI58" i="6"/>
  <c r="HZ58" i="6"/>
  <c r="IA58" i="6" s="1"/>
  <c r="IH58" i="6"/>
  <c r="IO58" i="6"/>
  <c r="IW58" i="6"/>
  <c r="JG58" i="6"/>
  <c r="JU58" i="6"/>
  <c r="KE58" i="6"/>
  <c r="KU58" i="6"/>
  <c r="LK58" i="6"/>
  <c r="LQ58" i="6"/>
  <c r="MA58" i="6"/>
  <c r="MG58" i="6"/>
  <c r="HS59" i="6"/>
  <c r="GJ59" i="6"/>
  <c r="HX59" i="6"/>
  <c r="HY59" i="6" s="1"/>
  <c r="IQ59" i="6"/>
  <c r="IY59" i="6"/>
  <c r="JE59" i="6"/>
  <c r="JW59" i="6"/>
  <c r="KC59" i="6"/>
  <c r="KS59" i="6"/>
  <c r="LI59" i="6"/>
  <c r="LS59" i="6"/>
  <c r="LY59" i="6"/>
  <c r="MI59" i="6"/>
  <c r="HQ60" i="6"/>
  <c r="GI60" i="6"/>
  <c r="HZ60" i="6"/>
  <c r="IA60" i="6" s="1"/>
  <c r="IH60" i="6"/>
  <c r="IO60" i="6"/>
  <c r="IW60" i="6"/>
  <c r="JG60" i="6"/>
  <c r="JU60" i="6"/>
  <c r="KE60" i="6"/>
  <c r="KU60" i="6"/>
  <c r="LK60" i="6"/>
  <c r="LQ60" i="6"/>
  <c r="MA60" i="6"/>
  <c r="MG60" i="6"/>
  <c r="HS61" i="6"/>
  <c r="GJ61" i="6"/>
  <c r="HX61" i="6"/>
  <c r="HY61" i="6" s="1"/>
  <c r="IQ61" i="6"/>
  <c r="IY61" i="6"/>
  <c r="JE61" i="6"/>
  <c r="JW61" i="6"/>
  <c r="KC61" i="6"/>
  <c r="KS61" i="6"/>
  <c r="LI61" i="6"/>
  <c r="LS61" i="6"/>
  <c r="LY61" i="6"/>
  <c r="MI61" i="6"/>
  <c r="HQ62" i="6"/>
  <c r="GI62" i="6"/>
  <c r="HZ62" i="6"/>
  <c r="IA62" i="6" s="1"/>
  <c r="IH62" i="6"/>
  <c r="IO62" i="6"/>
  <c r="IW62" i="6"/>
  <c r="JG62" i="6"/>
  <c r="JU62" i="6"/>
  <c r="KE62" i="6"/>
  <c r="KU62" i="6"/>
  <c r="LK62" i="6"/>
  <c r="LQ62" i="6"/>
  <c r="MA62" i="6"/>
  <c r="MG62" i="6"/>
  <c r="HS63" i="6"/>
  <c r="GJ63" i="6"/>
  <c r="HX63" i="6"/>
  <c r="HY63" i="6" s="1"/>
  <c r="IQ63" i="6"/>
  <c r="IY63" i="6"/>
  <c r="JE63" i="6"/>
  <c r="JW63" i="6"/>
  <c r="KC63" i="6"/>
  <c r="KS63" i="6"/>
  <c r="LI63" i="6"/>
  <c r="LS63" i="6"/>
  <c r="LY63" i="6"/>
  <c r="MI63" i="6"/>
  <c r="HQ64" i="6"/>
  <c r="GI64" i="6"/>
  <c r="HZ64" i="6"/>
  <c r="IA64" i="6" s="1"/>
  <c r="IH64" i="6"/>
  <c r="IO64" i="6"/>
  <c r="IW64" i="6"/>
  <c r="JG64" i="6"/>
  <c r="JU64" i="6"/>
  <c r="KE64" i="6"/>
  <c r="KU64" i="6"/>
  <c r="LK64" i="6"/>
  <c r="LQ64" i="6"/>
  <c r="MA64" i="6"/>
  <c r="MG64" i="6"/>
  <c r="HS65" i="6"/>
  <c r="GJ65" i="6"/>
  <c r="HX65" i="6"/>
  <c r="HY65" i="6" s="1"/>
  <c r="BD65" i="6"/>
  <c r="FV65" i="6" s="1"/>
  <c r="IQ65" i="6"/>
  <c r="IY65" i="6"/>
  <c r="JE65" i="6"/>
  <c r="JM65" i="6"/>
  <c r="JW65" i="6"/>
  <c r="KC65" i="6"/>
  <c r="KS65" i="6"/>
  <c r="LI65" i="6"/>
  <c r="LS65" i="6"/>
  <c r="LY65" i="6"/>
  <c r="MI65" i="6"/>
  <c r="HQ66" i="6"/>
  <c r="GI66" i="6"/>
  <c r="HZ66" i="6"/>
  <c r="IA66" i="6" s="1"/>
  <c r="FW66" i="6"/>
  <c r="IH66" i="6"/>
  <c r="IO66" i="6"/>
  <c r="IW66" i="6"/>
  <c r="JG66" i="6"/>
  <c r="JU66" i="6"/>
  <c r="KE66" i="6"/>
  <c r="KU66" i="6"/>
  <c r="LI66" i="6"/>
  <c r="LS66" i="6"/>
  <c r="LY66" i="6"/>
  <c r="MI66" i="6"/>
  <c r="HQ67" i="6"/>
  <c r="GI67" i="6"/>
  <c r="HZ67" i="6"/>
  <c r="IA67" i="6" s="1"/>
  <c r="FW67" i="6"/>
  <c r="IH67" i="6"/>
  <c r="IO67" i="6"/>
  <c r="IW67" i="6"/>
  <c r="JG67" i="6"/>
  <c r="JU67" i="6"/>
  <c r="KE67" i="6"/>
  <c r="KU67" i="6"/>
  <c r="LK67" i="6"/>
  <c r="LQ67" i="6"/>
  <c r="MA67" i="6"/>
  <c r="MG67" i="6"/>
  <c r="GG68" i="6"/>
  <c r="GJ68" i="6"/>
  <c r="HX68" i="6"/>
  <c r="HY68" i="6" s="1"/>
  <c r="IQ68" i="6"/>
  <c r="IY68" i="6"/>
  <c r="JE68" i="6"/>
  <c r="JW68" i="6"/>
  <c r="KC68" i="6"/>
  <c r="KS68" i="6"/>
  <c r="LI68" i="6"/>
  <c r="LS68" i="6"/>
  <c r="LY68" i="6"/>
  <c r="MI68" i="6"/>
  <c r="GG69" i="6"/>
  <c r="GJ69" i="6"/>
  <c r="HX69" i="6"/>
  <c r="HY69" i="6" s="1"/>
  <c r="IQ69" i="6"/>
  <c r="IY69" i="6"/>
  <c r="JE69" i="6"/>
  <c r="JW69" i="6"/>
  <c r="KC69" i="6"/>
  <c r="KS69" i="6"/>
  <c r="LK69" i="6"/>
  <c r="LQ69" i="6"/>
  <c r="MA69" i="6"/>
  <c r="MG69" i="6"/>
  <c r="HQ70" i="6"/>
  <c r="GI70" i="6"/>
  <c r="HZ70" i="6"/>
  <c r="IA70" i="6" s="1"/>
  <c r="FW70" i="6"/>
  <c r="IH70" i="6"/>
  <c r="IO70" i="6"/>
  <c r="IW70" i="6"/>
  <c r="JG70" i="6"/>
  <c r="JU70" i="6"/>
  <c r="KE70" i="6"/>
  <c r="KU70" i="6"/>
  <c r="LI70" i="6"/>
  <c r="LS70" i="6"/>
  <c r="LY70" i="6"/>
  <c r="MI70" i="6"/>
  <c r="GG71" i="6"/>
  <c r="GJ71" i="6"/>
  <c r="HX71" i="6"/>
  <c r="HY71" i="6" s="1"/>
  <c r="IQ71" i="6"/>
  <c r="IY71" i="6"/>
  <c r="JE71" i="6"/>
  <c r="JW71" i="6"/>
  <c r="KC71" i="6"/>
  <c r="KS71" i="6"/>
  <c r="LK71" i="6"/>
  <c r="LQ71" i="6"/>
  <c r="MA71" i="6"/>
  <c r="MG71" i="6"/>
  <c r="GG72" i="6"/>
  <c r="GJ72" i="6"/>
  <c r="HX72" i="6"/>
  <c r="HY72" i="6" s="1"/>
  <c r="IQ72" i="6"/>
  <c r="IY72" i="6"/>
  <c r="JE72" i="6"/>
  <c r="JW72" i="6"/>
  <c r="KC72" i="6"/>
  <c r="KS72" i="6"/>
  <c r="LI72" i="6"/>
  <c r="LS72" i="6"/>
  <c r="LY72" i="6"/>
  <c r="MI72" i="6"/>
  <c r="HQ73" i="6"/>
  <c r="GI73" i="6"/>
  <c r="HZ73" i="6"/>
  <c r="IA73" i="6" s="1"/>
  <c r="FW73" i="6"/>
  <c r="IH73" i="6"/>
  <c r="IO73" i="6"/>
  <c r="IW73" i="6"/>
  <c r="JG73" i="6"/>
  <c r="JU73" i="6"/>
  <c r="KE73" i="6"/>
  <c r="KU73" i="6"/>
  <c r="LK73" i="6"/>
  <c r="LQ73" i="6"/>
  <c r="MA73" i="6"/>
  <c r="MG73" i="6"/>
  <c r="HQ74" i="6"/>
  <c r="GI74" i="6"/>
  <c r="HZ74" i="6"/>
  <c r="IA74" i="6" s="1"/>
  <c r="FW74" i="6"/>
  <c r="IH74" i="6"/>
  <c r="IO74" i="6"/>
  <c r="IW74" i="6"/>
  <c r="JG74" i="6"/>
  <c r="JU74" i="6"/>
  <c r="KE74" i="6"/>
  <c r="KU74" i="6"/>
  <c r="LI74" i="6"/>
  <c r="LS74" i="6"/>
  <c r="LY74" i="6"/>
  <c r="MI74" i="6"/>
  <c r="HQ75" i="6"/>
  <c r="GI75" i="6"/>
  <c r="HZ75" i="6"/>
  <c r="IA75" i="6" s="1"/>
  <c r="FW75" i="6"/>
  <c r="IH75" i="6"/>
  <c r="IO75" i="6"/>
  <c r="IW75" i="6"/>
  <c r="JG75" i="6"/>
  <c r="JU75" i="6"/>
  <c r="KE75" i="6"/>
  <c r="KU75" i="6"/>
  <c r="LI75" i="6"/>
  <c r="LS75" i="6"/>
  <c r="LY75" i="6"/>
  <c r="MI75" i="6"/>
  <c r="HQ76" i="6"/>
  <c r="GI76" i="6"/>
  <c r="HZ76" i="6"/>
  <c r="IA76" i="6" s="1"/>
  <c r="FW76" i="6"/>
  <c r="IH76" i="6"/>
  <c r="IO76" i="6"/>
  <c r="IW76" i="6"/>
  <c r="JG76" i="6"/>
  <c r="JU76" i="6"/>
  <c r="KE76" i="6"/>
  <c r="KU76" i="6"/>
  <c r="LI76" i="6"/>
  <c r="LS76" i="6"/>
  <c r="LY76" i="6"/>
  <c r="MI76" i="6"/>
  <c r="HQ77" i="6"/>
  <c r="GI77" i="6"/>
  <c r="HZ77" i="6"/>
  <c r="IA77" i="6" s="1"/>
  <c r="FW77" i="6"/>
  <c r="IH77" i="6"/>
  <c r="IO77" i="6"/>
  <c r="IW77" i="6"/>
  <c r="JG77" i="6"/>
  <c r="JU77" i="6"/>
  <c r="KE77" i="6"/>
  <c r="KU77" i="6"/>
  <c r="LI77" i="6"/>
  <c r="LS77" i="6"/>
  <c r="LY77" i="6"/>
  <c r="MI77" i="6"/>
  <c r="GG78" i="6"/>
  <c r="GJ78" i="6"/>
  <c r="HX78" i="6"/>
  <c r="HY78" i="6" s="1"/>
  <c r="IQ78" i="6"/>
  <c r="IY78" i="6"/>
  <c r="JE78" i="6"/>
  <c r="JW78" i="6"/>
  <c r="KC78" i="6"/>
  <c r="KS78" i="6"/>
  <c r="LK78" i="6"/>
  <c r="LQ78" i="6"/>
  <c r="MA78" i="6"/>
  <c r="MG78" i="6"/>
  <c r="HQ79" i="6"/>
  <c r="GI79" i="6"/>
  <c r="HZ79" i="6"/>
  <c r="IA79" i="6" s="1"/>
  <c r="FW79" i="6"/>
  <c r="IH79" i="6"/>
  <c r="IO79" i="6"/>
  <c r="IW79" i="6"/>
  <c r="JG79" i="6"/>
  <c r="JU79" i="6"/>
  <c r="KE79" i="6"/>
  <c r="KU79" i="6"/>
  <c r="LI79" i="6"/>
  <c r="LS79" i="6"/>
  <c r="LY79" i="6"/>
  <c r="MI79" i="6"/>
  <c r="GG80" i="6"/>
  <c r="GJ80" i="6"/>
  <c r="HX80" i="6"/>
  <c r="HY80" i="6" s="1"/>
  <c r="IQ80" i="6"/>
  <c r="IY80" i="6"/>
  <c r="JE80" i="6"/>
  <c r="JW80" i="6"/>
  <c r="KC80" i="6"/>
  <c r="KS80" i="6"/>
  <c r="LK80" i="6"/>
  <c r="LQ80" i="6"/>
  <c r="MA80" i="6"/>
  <c r="MG80" i="6"/>
  <c r="HQ81" i="6"/>
  <c r="GI81" i="6"/>
  <c r="HZ81" i="6"/>
  <c r="IA81" i="6" s="1"/>
  <c r="FW81" i="6"/>
  <c r="IH81" i="6"/>
  <c r="IO81" i="6"/>
  <c r="IW81" i="6"/>
  <c r="JG81" i="6"/>
  <c r="JU81" i="6"/>
  <c r="KE81" i="6"/>
  <c r="KU81" i="6"/>
  <c r="LI81" i="6"/>
  <c r="LS81" i="6"/>
  <c r="LY81" i="6"/>
  <c r="MI81" i="6"/>
  <c r="GG82" i="6"/>
  <c r="GJ82" i="6"/>
  <c r="HX82" i="6"/>
  <c r="HY82" i="6" s="1"/>
  <c r="IQ82" i="6"/>
  <c r="IY82" i="6"/>
  <c r="JE82" i="6"/>
  <c r="JW82" i="6"/>
  <c r="KC82" i="6"/>
  <c r="KS82" i="6"/>
  <c r="LK82" i="6"/>
  <c r="LQ82" i="6"/>
  <c r="MA82" i="6"/>
  <c r="MG82" i="6"/>
  <c r="HQ83" i="6"/>
  <c r="GI83" i="6"/>
  <c r="HZ83" i="6"/>
  <c r="IA83" i="6" s="1"/>
  <c r="FW83" i="6"/>
  <c r="IH83" i="6"/>
  <c r="IO83" i="6"/>
  <c r="IW83" i="6"/>
  <c r="JG83" i="6"/>
  <c r="JU83" i="6"/>
  <c r="KE83" i="6"/>
  <c r="KU83" i="6"/>
  <c r="LI83" i="6"/>
  <c r="LS83" i="6"/>
  <c r="LY83" i="6"/>
  <c r="MI83" i="6"/>
  <c r="GG84" i="6"/>
  <c r="GJ84" i="6"/>
  <c r="HX84" i="6"/>
  <c r="IQ84" i="6"/>
  <c r="IY84" i="6"/>
  <c r="JE84" i="6"/>
  <c r="JW84" i="6"/>
  <c r="KC84" i="6"/>
  <c r="KS84" i="6"/>
  <c r="LQ84" i="6"/>
  <c r="MA84" i="6"/>
  <c r="MG84" i="6"/>
  <c r="HQ85" i="6"/>
  <c r="GI85" i="6"/>
  <c r="HZ85" i="6"/>
  <c r="FW85" i="6"/>
  <c r="IH85" i="6"/>
  <c r="IO85" i="6"/>
  <c r="IW85" i="6"/>
  <c r="JG85" i="6"/>
  <c r="JU85" i="6"/>
  <c r="KE85" i="6"/>
  <c r="KU85" i="6"/>
  <c r="LS85" i="6"/>
  <c r="LY85" i="6"/>
  <c r="MI85" i="6"/>
  <c r="HQ86" i="6"/>
  <c r="GI86" i="6"/>
  <c r="HZ86" i="6"/>
  <c r="FW86" i="6"/>
  <c r="IH86" i="6"/>
  <c r="IO86" i="6"/>
  <c r="IW86" i="6"/>
  <c r="JG86" i="6"/>
  <c r="JU86" i="6"/>
  <c r="KE86" i="6"/>
  <c r="KU86" i="6"/>
  <c r="LQ86" i="6"/>
  <c r="MA86" i="6"/>
  <c r="MG86" i="6"/>
  <c r="HQ87" i="6"/>
  <c r="GI87" i="6"/>
  <c r="HZ87" i="6"/>
  <c r="FW87" i="6"/>
  <c r="IH87" i="6"/>
  <c r="IO87" i="6"/>
  <c r="IW87" i="6"/>
  <c r="JG87" i="6"/>
  <c r="JU87" i="6"/>
  <c r="KE87" i="6"/>
  <c r="KU87" i="6"/>
  <c r="LS87" i="6"/>
  <c r="LY87" i="6"/>
  <c r="MI87" i="6"/>
  <c r="HQ88" i="6"/>
  <c r="GI88" i="6"/>
  <c r="HZ88" i="6"/>
  <c r="FW88" i="6"/>
  <c r="IH88" i="6"/>
  <c r="IO88" i="6"/>
  <c r="IW88" i="6"/>
  <c r="JG88" i="6"/>
  <c r="JU88" i="6"/>
  <c r="KE88" i="6"/>
  <c r="KU88" i="6"/>
  <c r="LS88" i="6"/>
  <c r="LY88" i="6"/>
  <c r="MI88" i="6"/>
  <c r="GG89" i="6"/>
  <c r="GJ89" i="6"/>
  <c r="HX89" i="6"/>
  <c r="IQ89" i="6"/>
  <c r="IY89" i="6"/>
  <c r="JE89" i="6"/>
  <c r="JW89" i="6"/>
  <c r="KC89" i="6"/>
  <c r="KS89" i="6"/>
  <c r="LQ89" i="6"/>
  <c r="MA89" i="6"/>
  <c r="MG89" i="6"/>
  <c r="GG90" i="6"/>
  <c r="GJ90" i="6"/>
  <c r="HX90" i="6"/>
  <c r="IQ90" i="6"/>
  <c r="IY90" i="6"/>
  <c r="JE90" i="6"/>
  <c r="JW90" i="6"/>
  <c r="KC90" i="6"/>
  <c r="KS90" i="6"/>
  <c r="LQ90" i="6"/>
  <c r="MA90" i="6"/>
  <c r="MG90" i="6"/>
  <c r="GG91" i="6"/>
  <c r="GJ91" i="6"/>
  <c r="HX91" i="6"/>
  <c r="IQ91" i="6"/>
  <c r="IY91" i="6"/>
  <c r="JE91" i="6"/>
  <c r="JW91" i="6"/>
  <c r="KC91" i="6"/>
  <c r="KS91" i="6"/>
  <c r="LQ91" i="6"/>
  <c r="MA91" i="6"/>
  <c r="MG91" i="6"/>
  <c r="HQ92" i="6"/>
  <c r="GI92" i="6"/>
  <c r="HZ92" i="6"/>
  <c r="FW92" i="6"/>
  <c r="IH92" i="6"/>
  <c r="IO92" i="6"/>
  <c r="IW92" i="6"/>
  <c r="JG92" i="6"/>
  <c r="JU92" i="6"/>
  <c r="KE92" i="6"/>
  <c r="KU92" i="6"/>
  <c r="LS92" i="6"/>
  <c r="LY92" i="6"/>
  <c r="MI92" i="6"/>
  <c r="GG93" i="6"/>
  <c r="GJ93" i="6"/>
  <c r="HX93" i="6"/>
  <c r="IQ93" i="6"/>
  <c r="IY93" i="6"/>
  <c r="JE93" i="6"/>
  <c r="JW93" i="6"/>
  <c r="KC93" i="6"/>
  <c r="KS93" i="6"/>
  <c r="LQ93" i="6"/>
  <c r="MA93" i="6"/>
  <c r="MG93" i="6"/>
  <c r="GG94" i="6"/>
  <c r="GJ94" i="6"/>
  <c r="HX94" i="6"/>
  <c r="IQ94" i="6"/>
  <c r="IY94" i="6"/>
  <c r="JE94" i="6"/>
  <c r="JW94" i="6"/>
  <c r="KC94" i="6"/>
  <c r="KS94" i="6"/>
  <c r="LQ94" i="6"/>
  <c r="MA94" i="6"/>
  <c r="MG94" i="6"/>
  <c r="GG95" i="6"/>
  <c r="GJ95" i="6"/>
  <c r="HX95" i="6"/>
  <c r="IQ95" i="6"/>
  <c r="IY95" i="6"/>
  <c r="JE95" i="6"/>
  <c r="JM95" i="6"/>
  <c r="JW95" i="6"/>
  <c r="KC95" i="6"/>
  <c r="KS95" i="6"/>
  <c r="LQ95" i="6"/>
  <c r="MA95" i="6"/>
  <c r="MG95" i="6"/>
  <c r="GJ96" i="6"/>
  <c r="GG97" i="6"/>
  <c r="GJ97" i="6"/>
  <c r="HX97" i="6"/>
  <c r="GI98" i="6"/>
  <c r="HZ98" i="6"/>
  <c r="FW98" i="6"/>
  <c r="IH98" i="6"/>
  <c r="GI99" i="6"/>
  <c r="HZ99" i="6"/>
  <c r="FW99" i="6"/>
  <c r="IH99" i="6"/>
  <c r="GG100" i="6"/>
  <c r="GJ100" i="6"/>
  <c r="HX100" i="6"/>
  <c r="GI101" i="6"/>
  <c r="HZ101" i="6"/>
  <c r="FW101" i="6"/>
  <c r="IH101" i="6"/>
  <c r="GG102" i="6"/>
  <c r="GJ102" i="6"/>
  <c r="HX102" i="6"/>
  <c r="GI103" i="6"/>
  <c r="HZ103" i="6"/>
  <c r="FW103" i="6"/>
  <c r="IH103" i="6"/>
  <c r="GG104" i="6"/>
  <c r="GJ104" i="6"/>
  <c r="HX104" i="6"/>
  <c r="BD104" i="6"/>
  <c r="GG105" i="6"/>
  <c r="GJ105" i="6"/>
  <c r="HX105" i="6"/>
  <c r="GI106" i="6"/>
  <c r="HZ106" i="6"/>
  <c r="FW106" i="6"/>
  <c r="IH106" i="6"/>
  <c r="GG107" i="6"/>
  <c r="GJ107" i="6"/>
  <c r="HX107" i="6"/>
  <c r="GI108" i="6"/>
  <c r="HZ108" i="6"/>
  <c r="FW108" i="6"/>
  <c r="IH108" i="6"/>
  <c r="GG109" i="6"/>
  <c r="GJ109" i="6"/>
  <c r="HX109" i="6"/>
  <c r="BD109" i="6"/>
  <c r="GI110" i="6"/>
  <c r="HZ110" i="6"/>
  <c r="IH110" i="6"/>
  <c r="GG111" i="6"/>
  <c r="GJ111" i="6"/>
  <c r="HX111" i="6"/>
  <c r="BD111" i="6"/>
  <c r="GI112" i="6"/>
  <c r="HZ112" i="6"/>
  <c r="IH112" i="6"/>
  <c r="GG113" i="6"/>
  <c r="GJ113" i="6"/>
  <c r="HX113" i="6"/>
  <c r="GI114" i="6"/>
  <c r="HZ114" i="6"/>
  <c r="FW114" i="6"/>
  <c r="IH114" i="6"/>
  <c r="GG115" i="6"/>
  <c r="GJ115" i="6"/>
  <c r="HX115" i="6"/>
  <c r="GI116" i="6"/>
  <c r="HZ116" i="6"/>
  <c r="IH116" i="6"/>
  <c r="GG117" i="6"/>
  <c r="GJ117" i="6"/>
  <c r="HX117" i="6"/>
  <c r="GI118" i="6"/>
  <c r="HZ118" i="6"/>
  <c r="IH118" i="6"/>
  <c r="GG119" i="6"/>
  <c r="GJ119" i="6"/>
  <c r="HX119" i="6"/>
  <c r="GG120" i="6"/>
  <c r="GJ120" i="6"/>
  <c r="HX120" i="6"/>
  <c r="GI121" i="6"/>
  <c r="HZ121" i="6"/>
  <c r="FW121" i="6"/>
  <c r="IH121" i="6"/>
  <c r="GG122" i="6"/>
  <c r="GJ122" i="6"/>
  <c r="HX122" i="6"/>
  <c r="GI123" i="6"/>
  <c r="HZ123" i="6"/>
  <c r="FW123" i="6"/>
  <c r="IH123" i="6"/>
  <c r="GG124" i="6"/>
  <c r="GJ124" i="6"/>
  <c r="HX124" i="6"/>
  <c r="BD124" i="6"/>
  <c r="GI125" i="6"/>
  <c r="HZ125" i="6"/>
  <c r="IH125" i="6"/>
  <c r="GG126" i="6"/>
  <c r="GJ126" i="6"/>
  <c r="HX126" i="6"/>
  <c r="BD126" i="6"/>
  <c r="GI127" i="6"/>
  <c r="HZ127" i="6"/>
  <c r="IH127" i="6"/>
  <c r="GG128" i="6"/>
  <c r="GJ128" i="6"/>
  <c r="HX128" i="6"/>
  <c r="GI129" i="6"/>
  <c r="HZ129" i="6"/>
  <c r="IH129" i="6"/>
  <c r="GG130" i="6"/>
  <c r="GJ130" i="6"/>
  <c r="HX130" i="6"/>
  <c r="BD130" i="6"/>
  <c r="GI131" i="6"/>
  <c r="HZ131" i="6"/>
  <c r="IH131" i="6"/>
  <c r="GG132" i="6"/>
  <c r="GJ132" i="6"/>
  <c r="HX132" i="6"/>
  <c r="GG133" i="6"/>
  <c r="GJ133" i="6"/>
  <c r="HX133" i="6"/>
  <c r="GI134" i="6"/>
  <c r="HZ134" i="6"/>
  <c r="FW134" i="6"/>
  <c r="IH134" i="6"/>
  <c r="GG135" i="6"/>
  <c r="GJ135" i="6"/>
  <c r="HX135" i="6"/>
  <c r="GI136" i="6"/>
  <c r="HZ136" i="6"/>
  <c r="IH136" i="6"/>
  <c r="GG137" i="6"/>
  <c r="GJ137" i="6"/>
  <c r="HX137" i="6"/>
  <c r="GI138" i="6"/>
  <c r="HZ138" i="6"/>
  <c r="FW138" i="6"/>
  <c r="IH138" i="6"/>
  <c r="GI139" i="6"/>
  <c r="HZ139" i="6"/>
  <c r="IH139" i="6"/>
  <c r="GJ140" i="6"/>
  <c r="HX140" i="6"/>
  <c r="GG141" i="6"/>
  <c r="GJ141" i="6"/>
  <c r="HX141" i="6"/>
  <c r="GI142" i="6"/>
  <c r="HZ142" i="6"/>
  <c r="IH142" i="6"/>
  <c r="GG143" i="6"/>
  <c r="GJ143" i="6"/>
  <c r="HX143" i="6"/>
  <c r="GI144" i="6"/>
  <c r="HZ144" i="6"/>
  <c r="IH144" i="6"/>
  <c r="GG145" i="6"/>
  <c r="GJ145" i="6"/>
  <c r="HX145" i="6"/>
  <c r="BD145" i="6"/>
  <c r="GI146" i="6"/>
  <c r="HZ146" i="6"/>
  <c r="FW146" i="6"/>
  <c r="IH146" i="6"/>
  <c r="GG147" i="6"/>
  <c r="GJ147" i="6"/>
  <c r="HX147" i="6"/>
  <c r="GI148" i="6"/>
  <c r="HZ148" i="6"/>
  <c r="FW148" i="6"/>
  <c r="IH148" i="6"/>
  <c r="GG149" i="6"/>
  <c r="GJ149" i="6"/>
  <c r="HX149" i="6"/>
  <c r="BD149" i="6"/>
  <c r="GI150" i="6"/>
  <c r="HZ150" i="6"/>
  <c r="IH150" i="6"/>
  <c r="GG151" i="6"/>
  <c r="GJ151" i="6"/>
  <c r="HX151" i="6"/>
  <c r="GI152" i="6"/>
  <c r="HZ152" i="6"/>
  <c r="IH152" i="6"/>
  <c r="GG153" i="6"/>
  <c r="GJ153" i="6"/>
  <c r="HX153" i="6"/>
  <c r="GI154" i="6"/>
  <c r="HZ154" i="6"/>
  <c r="IH154" i="6"/>
  <c r="GI155" i="6"/>
  <c r="HZ155" i="6"/>
  <c r="IH155" i="6"/>
  <c r="GJ156" i="6"/>
  <c r="HX156" i="6"/>
  <c r="GI157" i="6"/>
  <c r="HZ157" i="6"/>
  <c r="IH157" i="6"/>
  <c r="GG158" i="6"/>
  <c r="GJ158" i="6"/>
  <c r="HX158" i="6"/>
  <c r="BD158" i="6"/>
  <c r="GG159" i="6"/>
  <c r="GJ159" i="6"/>
  <c r="HX159" i="6"/>
  <c r="GI160" i="6"/>
  <c r="HZ160" i="6"/>
  <c r="FW160" i="6"/>
  <c r="IH160" i="6"/>
  <c r="GG161" i="6"/>
  <c r="GJ161" i="6"/>
  <c r="HX161" i="6"/>
  <c r="GI162" i="6"/>
  <c r="HZ162" i="6"/>
  <c r="IH162" i="6"/>
  <c r="GG163" i="6"/>
  <c r="GJ163" i="6"/>
  <c r="HX163" i="6"/>
  <c r="BD163" i="6"/>
  <c r="GI164" i="6"/>
  <c r="HZ164" i="6"/>
  <c r="IH164" i="6"/>
  <c r="GG165" i="6"/>
  <c r="GJ165" i="6"/>
  <c r="HX165" i="6"/>
  <c r="BD165" i="6"/>
  <c r="GI166" i="6"/>
  <c r="HZ166" i="6"/>
  <c r="IH166" i="6"/>
  <c r="GJ167" i="6"/>
  <c r="HX167" i="6"/>
  <c r="GI168" i="6"/>
  <c r="HZ168" i="6"/>
  <c r="IH168" i="6"/>
  <c r="GJ169" i="6"/>
  <c r="HX169" i="6"/>
  <c r="GJ170" i="6"/>
  <c r="HX170" i="6"/>
  <c r="GI171" i="6"/>
  <c r="HZ171" i="6"/>
  <c r="IH171" i="6"/>
  <c r="GJ172" i="6"/>
  <c r="HX172" i="6"/>
  <c r="GJ173" i="6"/>
  <c r="HX173" i="6"/>
  <c r="GI174" i="6"/>
  <c r="HZ174" i="6"/>
  <c r="IH174" i="6"/>
  <c r="GI175" i="6"/>
  <c r="HZ175" i="6"/>
  <c r="IH175" i="6"/>
  <c r="GJ176" i="6"/>
  <c r="HX176" i="6"/>
  <c r="GI177" i="6"/>
  <c r="HZ177" i="6"/>
  <c r="IH177" i="6"/>
  <c r="GI178" i="6"/>
  <c r="HZ178" i="6"/>
  <c r="IH178" i="6"/>
  <c r="GI179" i="6"/>
  <c r="HZ179" i="6"/>
  <c r="IH179" i="6"/>
  <c r="GJ180" i="6"/>
  <c r="HX180" i="6"/>
  <c r="GJ181" i="6"/>
  <c r="HX181" i="6"/>
  <c r="GI182" i="6"/>
  <c r="HZ182" i="6"/>
  <c r="FV182" i="6"/>
  <c r="IH182" i="6"/>
  <c r="GJ183" i="6"/>
  <c r="HX183" i="6"/>
  <c r="BD183" i="6"/>
  <c r="FV183" i="6" s="1"/>
  <c r="GI184" i="6"/>
  <c r="HZ184" i="6"/>
  <c r="IH184" i="6"/>
  <c r="GJ185" i="6"/>
  <c r="HX185" i="6"/>
  <c r="GI186" i="6"/>
  <c r="HZ186" i="6"/>
  <c r="IH186" i="6"/>
  <c r="GI187" i="6"/>
  <c r="HZ187" i="6"/>
  <c r="IH187" i="6"/>
  <c r="GJ188" i="6"/>
  <c r="HX188" i="6"/>
  <c r="GI189" i="6"/>
  <c r="HZ189" i="6"/>
  <c r="IH189" i="6"/>
  <c r="GJ190" i="6"/>
  <c r="HX190" i="6"/>
  <c r="GI191" i="6"/>
  <c r="HZ191" i="6"/>
  <c r="IH191" i="6"/>
  <c r="GJ192" i="6"/>
  <c r="HX192" i="6"/>
  <c r="GI193" i="6"/>
  <c r="HZ193" i="6"/>
  <c r="IH193" i="6"/>
  <c r="GJ194" i="6"/>
  <c r="HX194" i="6"/>
  <c r="GJ195" i="6"/>
  <c r="HX195" i="6"/>
  <c r="GI196" i="6"/>
  <c r="HZ196" i="6"/>
  <c r="IH196" i="6"/>
  <c r="GI197" i="6"/>
  <c r="HZ197" i="6"/>
  <c r="IH197" i="6"/>
  <c r="GJ198" i="6"/>
  <c r="HX198" i="6"/>
  <c r="GI199" i="6"/>
  <c r="HZ199" i="6"/>
  <c r="IH199" i="6"/>
  <c r="GJ200" i="6"/>
  <c r="HX200" i="6"/>
  <c r="GJ201" i="6"/>
  <c r="HX201" i="6"/>
  <c r="GI202" i="6"/>
  <c r="HZ202" i="6"/>
  <c r="IH202" i="6"/>
  <c r="GJ203" i="6"/>
  <c r="HX203" i="6"/>
  <c r="GG204" i="6"/>
  <c r="GJ204" i="6"/>
  <c r="HX204" i="6"/>
  <c r="GI205" i="6"/>
  <c r="HZ205" i="6"/>
  <c r="IH205" i="6"/>
  <c r="GG206" i="6"/>
  <c r="GJ206" i="6"/>
  <c r="HX206" i="6"/>
  <c r="BD206" i="6"/>
  <c r="GG207" i="6"/>
  <c r="GJ207" i="6"/>
  <c r="HX207" i="6"/>
  <c r="BD207" i="6"/>
  <c r="GI208" i="6"/>
  <c r="HZ208" i="6"/>
  <c r="IH208" i="6"/>
  <c r="GG209" i="6"/>
  <c r="GJ209" i="6"/>
  <c r="HX209" i="6"/>
  <c r="BD209" i="6"/>
  <c r="GG210" i="6"/>
  <c r="GJ210" i="6"/>
  <c r="HX210" i="6"/>
  <c r="BD210" i="6"/>
  <c r="GI211" i="6"/>
  <c r="HZ211" i="6"/>
  <c r="FW211" i="6"/>
  <c r="IH211" i="6"/>
  <c r="GG212" i="6"/>
  <c r="GJ212" i="6"/>
  <c r="HX212" i="6"/>
  <c r="GI213" i="6"/>
  <c r="HZ213" i="6"/>
  <c r="IH213" i="6"/>
  <c r="GG214" i="6"/>
  <c r="GJ214" i="6"/>
  <c r="HX214" i="6"/>
  <c r="BD214" i="6"/>
  <c r="GJ215" i="6"/>
  <c r="HX215" i="6"/>
  <c r="GI216" i="6"/>
  <c r="HZ216" i="6"/>
  <c r="IH216" i="6"/>
  <c r="GI217" i="6"/>
  <c r="HZ217" i="6"/>
  <c r="FW217" i="6"/>
  <c r="IH217" i="6"/>
  <c r="GI218" i="6"/>
  <c r="HZ218" i="6"/>
  <c r="IH218" i="6"/>
  <c r="GJ219" i="6"/>
  <c r="HX219" i="6"/>
  <c r="GJ220" i="6"/>
  <c r="GG221" i="6"/>
  <c r="GJ221" i="6"/>
  <c r="HX221" i="6"/>
  <c r="GG222" i="6"/>
  <c r="GJ222" i="6"/>
  <c r="HX222" i="6"/>
  <c r="GG223" i="6"/>
  <c r="GJ223" i="6"/>
  <c r="HX223" i="6"/>
  <c r="GI224" i="6"/>
  <c r="HZ224" i="6"/>
  <c r="IH224" i="6"/>
  <c r="GG225" i="6"/>
  <c r="GJ225" i="6"/>
  <c r="HX225" i="6"/>
  <c r="GI226" i="6"/>
  <c r="HZ226" i="6"/>
  <c r="FW226" i="6"/>
  <c r="IH226" i="6"/>
  <c r="GG227" i="6"/>
  <c r="GJ227" i="6"/>
  <c r="HX227" i="6"/>
  <c r="GI228" i="6"/>
  <c r="HZ228" i="6"/>
  <c r="FV228" i="6"/>
  <c r="IH228" i="6"/>
  <c r="GI229" i="6"/>
  <c r="HZ229" i="6"/>
  <c r="IH229" i="6"/>
  <c r="GI230" i="6"/>
  <c r="HZ230" i="6"/>
  <c r="FW230" i="6"/>
  <c r="IH230" i="6"/>
  <c r="GG231" i="6"/>
  <c r="GJ231" i="6"/>
  <c r="HX231" i="6"/>
  <c r="GI232" i="6"/>
  <c r="HZ232" i="6"/>
  <c r="FW232" i="6"/>
  <c r="IH232" i="6"/>
  <c r="GI233" i="6"/>
  <c r="HZ233" i="6"/>
  <c r="IH233" i="6"/>
  <c r="GG234" i="6"/>
  <c r="GJ234" i="6"/>
  <c r="HX234" i="6"/>
  <c r="GI235" i="6"/>
  <c r="HZ235" i="6"/>
  <c r="FW235" i="6"/>
  <c r="IH235" i="6"/>
  <c r="GG236" i="6"/>
  <c r="GJ236" i="6"/>
  <c r="HX236" i="6"/>
  <c r="GG237" i="6"/>
  <c r="GJ237" i="6"/>
  <c r="HX237" i="6"/>
  <c r="GI238" i="6"/>
  <c r="HZ238" i="6"/>
  <c r="GN238" i="6"/>
  <c r="IH238" i="6"/>
  <c r="GG239" i="6"/>
  <c r="GJ239" i="6"/>
  <c r="HX239" i="6"/>
  <c r="GI240" i="6"/>
  <c r="HZ240" i="6"/>
  <c r="FW240" i="6"/>
  <c r="IH240" i="6"/>
  <c r="GG241" i="6"/>
  <c r="GJ241" i="6"/>
  <c r="HX241" i="6"/>
  <c r="GG242" i="6"/>
  <c r="GJ242" i="6"/>
  <c r="HX242" i="6"/>
  <c r="BD242" i="6"/>
  <c r="GI243" i="6"/>
  <c r="HZ243" i="6"/>
  <c r="FW243" i="6"/>
  <c r="IH243" i="6"/>
  <c r="GG244" i="6"/>
  <c r="GJ244" i="6"/>
  <c r="HX244" i="6"/>
  <c r="GG245" i="6"/>
  <c r="GJ245" i="6"/>
  <c r="HX245" i="6"/>
  <c r="GG246" i="6"/>
  <c r="GJ246" i="6"/>
  <c r="HX246" i="6"/>
  <c r="GI247" i="6"/>
  <c r="HZ247" i="6"/>
  <c r="IH247" i="6"/>
  <c r="GG248" i="6"/>
  <c r="GJ248" i="6"/>
  <c r="HX248" i="6"/>
  <c r="GI249" i="6"/>
  <c r="HZ249" i="6"/>
  <c r="FW249" i="6"/>
  <c r="IH249" i="6"/>
  <c r="GG250" i="6"/>
  <c r="GJ250" i="6"/>
  <c r="HX250" i="6"/>
  <c r="GI251" i="6"/>
  <c r="HZ251" i="6"/>
  <c r="IH251" i="6"/>
  <c r="GI252" i="6"/>
  <c r="HZ252" i="6"/>
  <c r="IH252" i="6"/>
  <c r="GJ253" i="6"/>
  <c r="HX253" i="6"/>
  <c r="GI254" i="6"/>
  <c r="HZ254" i="6"/>
  <c r="IH254" i="6"/>
  <c r="GG255" i="6"/>
  <c r="GJ255" i="6"/>
  <c r="HX255" i="6"/>
  <c r="GG256" i="6"/>
  <c r="GJ256" i="6"/>
  <c r="HX256" i="6"/>
  <c r="BD256" i="6"/>
  <c r="GI257" i="6"/>
  <c r="HZ257" i="6"/>
  <c r="FW257" i="6"/>
  <c r="IH257" i="6"/>
  <c r="GI258" i="6"/>
  <c r="HZ258" i="6"/>
  <c r="FW258" i="6"/>
  <c r="IH258" i="6"/>
  <c r="GG259" i="6"/>
  <c r="GJ259" i="6"/>
  <c r="HX259" i="6"/>
  <c r="GI260" i="6"/>
  <c r="HZ260" i="6"/>
  <c r="FW260" i="6"/>
  <c r="IH260" i="6"/>
  <c r="GG261" i="6"/>
  <c r="GJ261" i="6"/>
  <c r="HX261" i="6"/>
  <c r="GI262" i="6"/>
  <c r="HZ262" i="6"/>
  <c r="FV262" i="6"/>
  <c r="IH262" i="6"/>
  <c r="GI263" i="6"/>
  <c r="HZ263" i="6"/>
  <c r="FW263" i="6"/>
  <c r="IH263" i="6"/>
  <c r="GI264" i="6"/>
  <c r="HZ264" i="6"/>
  <c r="FV264" i="6"/>
  <c r="IH264" i="6"/>
  <c r="GI265" i="6"/>
  <c r="HZ265" i="6"/>
  <c r="FV265" i="6"/>
  <c r="IH265" i="6"/>
  <c r="GI266" i="6"/>
  <c r="HZ266" i="6"/>
  <c r="FW266" i="6"/>
  <c r="IH266" i="6"/>
  <c r="GI267" i="6"/>
  <c r="HZ267" i="6"/>
  <c r="FW267" i="6"/>
  <c r="IH267" i="6"/>
  <c r="GI268" i="6"/>
  <c r="HZ268" i="6"/>
  <c r="FW268" i="6"/>
  <c r="IH268" i="6"/>
  <c r="GI269" i="6"/>
  <c r="GG269" i="6"/>
  <c r="FW269" i="6"/>
  <c r="IH269" i="6"/>
  <c r="GI270" i="6"/>
  <c r="GJ271" i="6"/>
  <c r="HX271" i="6"/>
  <c r="GJ272" i="6"/>
  <c r="HX272" i="6"/>
  <c r="GJ273" i="6"/>
  <c r="HX273" i="6"/>
  <c r="GJ274" i="6"/>
  <c r="HX274" i="6"/>
  <c r="GJ275" i="6"/>
  <c r="GF275" i="6"/>
  <c r="BD275" i="6"/>
  <c r="FV275" i="6" s="1"/>
  <c r="GI276" i="6"/>
  <c r="GG276" i="6"/>
  <c r="FW276" i="6"/>
  <c r="IH276" i="6"/>
  <c r="GI277" i="6"/>
  <c r="GG277" i="6"/>
  <c r="FW277" i="6"/>
  <c r="IH277" i="6"/>
  <c r="GI278" i="6"/>
  <c r="GG278" i="6"/>
  <c r="FW278" i="6"/>
  <c r="IH278" i="6"/>
  <c r="GI279" i="6"/>
  <c r="GG279" i="6"/>
  <c r="FW279" i="6"/>
  <c r="IH279" i="6"/>
  <c r="GI280" i="6"/>
  <c r="GG280" i="6"/>
  <c r="FW280" i="6"/>
  <c r="IH280" i="6"/>
  <c r="GI281" i="6"/>
  <c r="GG281" i="6"/>
  <c r="FW281" i="6"/>
  <c r="IH281" i="6"/>
  <c r="GI282" i="6"/>
  <c r="GG282" i="6"/>
  <c r="FW282" i="6"/>
  <c r="IH282" i="6"/>
  <c r="GI283" i="6"/>
  <c r="GG283" i="6"/>
  <c r="FW283" i="6"/>
  <c r="IH283" i="6"/>
  <c r="GI284" i="6"/>
  <c r="GJ285" i="6"/>
  <c r="GF285" i="6"/>
  <c r="BD285" i="6"/>
  <c r="FV285" i="6" s="1"/>
  <c r="GI286" i="6"/>
  <c r="HZ286" i="6"/>
  <c r="FW286" i="6"/>
  <c r="HX286" i="6"/>
  <c r="IH286" i="6"/>
  <c r="GJ287" i="6"/>
  <c r="HX287" i="6"/>
  <c r="HZ287" i="6"/>
  <c r="IH287" i="6"/>
  <c r="GI288" i="6"/>
  <c r="GJ289" i="6"/>
  <c r="HX289" i="6"/>
  <c r="HZ289" i="6"/>
  <c r="IH289" i="6"/>
  <c r="GI290" i="6"/>
  <c r="GJ291" i="6"/>
  <c r="HX291" i="6"/>
  <c r="HZ291" i="6"/>
  <c r="IH291" i="6"/>
  <c r="GI292" i="6"/>
  <c r="GJ293" i="6"/>
  <c r="HX293" i="6"/>
  <c r="HZ293" i="6"/>
  <c r="IH293" i="6"/>
  <c r="GI294" i="6"/>
  <c r="GJ295" i="6"/>
  <c r="HX295" i="6"/>
  <c r="GJ296" i="6"/>
  <c r="HX296" i="6"/>
  <c r="GJ297" i="6"/>
  <c r="HX297" i="6"/>
  <c r="HZ297" i="6"/>
  <c r="IH297" i="6"/>
  <c r="GI298" i="6"/>
  <c r="GJ299" i="6"/>
  <c r="HX299" i="6"/>
  <c r="HZ299" i="6"/>
  <c r="IH299" i="6"/>
  <c r="GI300" i="6"/>
  <c r="GJ301" i="6"/>
  <c r="HX301" i="6"/>
  <c r="GJ302" i="6"/>
  <c r="HX302" i="6"/>
  <c r="GJ303" i="6"/>
  <c r="HX303" i="6"/>
  <c r="HZ303" i="6"/>
  <c r="IH303" i="6"/>
  <c r="GI304" i="6"/>
  <c r="GJ305" i="6"/>
  <c r="HX305" i="6"/>
  <c r="HZ305" i="6"/>
  <c r="IH305" i="6"/>
  <c r="GI306" i="6"/>
  <c r="GJ307" i="6"/>
  <c r="HX307" i="6"/>
  <c r="GI308" i="6"/>
  <c r="GN308" i="6"/>
  <c r="GG309" i="6"/>
  <c r="GJ309" i="6"/>
  <c r="HX309" i="6"/>
  <c r="HZ309" i="6"/>
  <c r="IH309" i="6"/>
  <c r="GI310" i="6"/>
  <c r="GN310" i="6"/>
  <c r="GG311" i="6"/>
  <c r="GJ311" i="6"/>
  <c r="HX311" i="6"/>
  <c r="HZ311" i="6"/>
  <c r="IH311" i="6"/>
  <c r="GI312" i="6"/>
  <c r="HZ312" i="6"/>
  <c r="IH312" i="6"/>
  <c r="GI313" i="6"/>
  <c r="GJ314" i="6"/>
  <c r="HX314" i="6"/>
  <c r="GG315" i="6"/>
  <c r="GJ315" i="6"/>
  <c r="HX315" i="6"/>
  <c r="BD315" i="6"/>
  <c r="FV315" i="6" s="1"/>
  <c r="GI316" i="6"/>
  <c r="HZ316" i="6"/>
  <c r="IH316" i="6"/>
  <c r="GI317" i="6"/>
  <c r="GN317" i="6"/>
  <c r="GJ318" i="6"/>
  <c r="HX318" i="6"/>
  <c r="GG319" i="6"/>
  <c r="GJ319" i="6"/>
  <c r="HX319" i="6"/>
  <c r="HZ319" i="6"/>
  <c r="IH319" i="6"/>
  <c r="GI320" i="6"/>
  <c r="GJ321" i="6"/>
  <c r="HX321" i="6"/>
  <c r="GJ322" i="6"/>
  <c r="GI323" i="6"/>
  <c r="GN323" i="6"/>
  <c r="GG324" i="6"/>
  <c r="GJ324" i="6"/>
  <c r="HX324" i="6"/>
  <c r="HZ324" i="6"/>
  <c r="IH324" i="6"/>
  <c r="GI325" i="6"/>
  <c r="HZ325" i="6"/>
  <c r="IH325" i="6"/>
  <c r="GI326" i="6"/>
  <c r="HZ326" i="6"/>
  <c r="IH326" i="6"/>
  <c r="GI327" i="6"/>
  <c r="HZ327" i="6"/>
  <c r="IH327" i="6"/>
  <c r="GI328" i="6"/>
  <c r="HZ328" i="6"/>
  <c r="IH328" i="6"/>
  <c r="GI329" i="6"/>
  <c r="HZ329" i="6"/>
  <c r="IH329" i="6"/>
  <c r="GI330" i="6"/>
  <c r="HZ330" i="6"/>
  <c r="IH330" i="6"/>
  <c r="GI331" i="6"/>
  <c r="HZ331" i="6"/>
  <c r="IH331" i="6"/>
  <c r="GI332" i="6"/>
  <c r="HZ332" i="6"/>
  <c r="HX332" i="6"/>
  <c r="IH332" i="6"/>
  <c r="GG333" i="6"/>
  <c r="GJ333" i="6"/>
  <c r="HX333" i="6"/>
  <c r="HZ333" i="6"/>
  <c r="IH333" i="6"/>
  <c r="GI334" i="6"/>
  <c r="GG335" i="6"/>
  <c r="GJ335" i="6"/>
  <c r="HX335" i="6"/>
  <c r="IH335" i="6"/>
  <c r="GI336" i="6"/>
  <c r="GG337" i="6"/>
  <c r="GJ337" i="6"/>
  <c r="HX337" i="6"/>
  <c r="BD337" i="6"/>
  <c r="FV337" i="6" s="1"/>
  <c r="GI338" i="6"/>
  <c r="HZ338" i="6"/>
  <c r="FV338" i="6"/>
  <c r="HX338" i="6"/>
  <c r="GG339" i="6"/>
  <c r="GJ339" i="6"/>
  <c r="HX339" i="6"/>
  <c r="HZ339" i="6"/>
  <c r="IH339" i="6"/>
  <c r="GI340" i="6"/>
  <c r="HZ340" i="6"/>
  <c r="GN340" i="6"/>
  <c r="GI341" i="6"/>
  <c r="HZ341" i="6"/>
  <c r="HX341" i="6"/>
  <c r="IH341" i="6"/>
  <c r="GG342" i="6"/>
  <c r="GJ342" i="6"/>
  <c r="HX342" i="6"/>
  <c r="FV349" i="6"/>
  <c r="FV354" i="6"/>
  <c r="HZ342" i="6"/>
  <c r="IH342" i="6"/>
  <c r="GI343" i="6"/>
  <c r="HZ343" i="6"/>
  <c r="GN343" i="6"/>
  <c r="GI344" i="6"/>
  <c r="HZ344" i="6"/>
  <c r="ID344" i="6" s="1"/>
  <c r="IS344" i="6"/>
  <c r="JP344" i="6"/>
  <c r="JQ344" i="6" s="1"/>
  <c r="JY344" i="6"/>
  <c r="KF344" i="6"/>
  <c r="KG344" i="6" s="1"/>
  <c r="KO344" i="6"/>
  <c r="KV344" i="6"/>
  <c r="KW344" i="6" s="1"/>
  <c r="LE344" i="6"/>
  <c r="LM344" i="6"/>
  <c r="LT344" i="6"/>
  <c r="LV344" i="6" s="1"/>
  <c r="MC344" i="6"/>
  <c r="GG345" i="6"/>
  <c r="GJ345" i="6"/>
  <c r="GF345" i="6"/>
  <c r="HZ345" i="6"/>
  <c r="IH345" i="6"/>
  <c r="GJ346" i="6"/>
  <c r="HX346" i="6"/>
  <c r="GI347" i="6"/>
  <c r="GI348" i="6"/>
  <c r="GG348" i="6"/>
  <c r="FW348" i="6"/>
  <c r="IH348" i="6"/>
  <c r="GJ349" i="6"/>
  <c r="HX349" i="6"/>
  <c r="HZ349" i="6"/>
  <c r="IH349" i="6"/>
  <c r="GJ350" i="6"/>
  <c r="HX350" i="6"/>
  <c r="GI351" i="6"/>
  <c r="GI352" i="6"/>
  <c r="GG352" i="6"/>
  <c r="FW352" i="6"/>
  <c r="IH352" i="6"/>
  <c r="GI353" i="6"/>
  <c r="GG353" i="6"/>
  <c r="FW353" i="6"/>
  <c r="IH353" i="6"/>
  <c r="GJ354" i="6"/>
  <c r="HX354" i="6"/>
  <c r="HZ354" i="6"/>
  <c r="IH354" i="6"/>
  <c r="GJ355" i="6"/>
  <c r="HX355" i="6"/>
  <c r="GI356" i="6"/>
  <c r="GI357" i="6"/>
  <c r="GG357" i="6"/>
  <c r="FW357" i="6"/>
  <c r="IH357" i="6"/>
  <c r="GI358" i="6"/>
  <c r="GJ359" i="6"/>
  <c r="HX359" i="6"/>
  <c r="HZ359" i="6"/>
  <c r="IH359" i="6"/>
  <c r="GI360" i="6"/>
  <c r="GJ361" i="6"/>
  <c r="HX361" i="6"/>
  <c r="HZ361" i="6"/>
  <c r="IH361" i="6"/>
  <c r="GJ362" i="6"/>
  <c r="HX362" i="6"/>
  <c r="GI363" i="6"/>
  <c r="GG363" i="6"/>
  <c r="FW363" i="6"/>
  <c r="IH363" i="6"/>
  <c r="GJ364" i="6"/>
  <c r="HX364" i="6"/>
  <c r="HZ364" i="6"/>
  <c r="IH364" i="6"/>
  <c r="GJ365" i="6"/>
  <c r="HX365" i="6"/>
  <c r="GI366" i="6"/>
  <c r="GI367" i="6"/>
  <c r="GG367" i="6"/>
  <c r="FW367" i="6"/>
  <c r="IH367" i="6"/>
  <c r="GJ368" i="6"/>
  <c r="GF368" i="6"/>
  <c r="BD368" i="6"/>
  <c r="FV368" i="6" s="1"/>
  <c r="GI369" i="6"/>
  <c r="GG369" i="6"/>
  <c r="FW369" i="6"/>
  <c r="IH369" i="6"/>
  <c r="GJ370" i="6"/>
  <c r="HX370" i="6"/>
  <c r="HZ370" i="6"/>
  <c r="IH370" i="6"/>
  <c r="GI371" i="6"/>
  <c r="GI372" i="6"/>
  <c r="GG372" i="6"/>
  <c r="FW372" i="6"/>
  <c r="IH372" i="6"/>
  <c r="GJ373" i="6"/>
  <c r="HX373" i="6"/>
  <c r="HZ373" i="6"/>
  <c r="IH373" i="6"/>
  <c r="GJ374" i="6"/>
  <c r="HX374" i="6"/>
  <c r="GI375" i="6"/>
  <c r="GI376" i="6"/>
  <c r="GG376" i="6"/>
  <c r="FW376" i="6"/>
  <c r="IH376" i="6"/>
  <c r="GJ377" i="6"/>
  <c r="HX377" i="6"/>
  <c r="HZ377" i="6"/>
  <c r="IH377" i="6"/>
  <c r="GJ378" i="6"/>
  <c r="HX378" i="6"/>
  <c r="GI379" i="6"/>
  <c r="GJ380" i="6"/>
  <c r="HX380" i="6"/>
  <c r="HZ380" i="6"/>
  <c r="IH380" i="6"/>
  <c r="GJ381" i="6"/>
  <c r="HX381" i="6"/>
  <c r="GI382" i="6"/>
  <c r="GI383" i="6"/>
  <c r="GG383" i="6"/>
  <c r="FW383" i="6"/>
  <c r="IH383" i="6"/>
  <c r="GJ384" i="6"/>
  <c r="HX384" i="6"/>
  <c r="HZ384" i="6"/>
  <c r="IH384" i="6"/>
  <c r="GJ385" i="6"/>
  <c r="HX385" i="6"/>
  <c r="GI386" i="6"/>
  <c r="GI387" i="6"/>
  <c r="GG387" i="6"/>
  <c r="FW387" i="6"/>
  <c r="IH387" i="6"/>
  <c r="GJ388" i="6"/>
  <c r="HX388" i="6"/>
  <c r="HZ388" i="6"/>
  <c r="IH388" i="6"/>
  <c r="GJ389" i="6"/>
  <c r="HX389" i="6"/>
  <c r="GI390" i="6"/>
  <c r="GI391" i="6"/>
  <c r="GG391" i="6"/>
  <c r="FW391" i="6"/>
  <c r="IH391" i="6"/>
  <c r="GI392" i="6"/>
  <c r="GG392" i="6"/>
  <c r="FW392" i="6"/>
  <c r="IH392" i="6"/>
  <c r="GJ393" i="6"/>
  <c r="HX393" i="6"/>
  <c r="HZ393" i="6"/>
  <c r="IH393" i="6"/>
  <c r="GI394" i="6"/>
  <c r="GI395" i="6"/>
  <c r="GG395" i="6"/>
  <c r="FW395" i="6"/>
  <c r="IH395" i="6"/>
  <c r="GJ396" i="6"/>
  <c r="HX396" i="6"/>
  <c r="HZ396" i="6"/>
  <c r="IH396" i="6"/>
  <c r="GI397" i="6"/>
  <c r="GI398" i="6"/>
  <c r="GG398" i="6"/>
  <c r="FW398" i="6"/>
  <c r="IH398" i="6"/>
  <c r="GJ399" i="6"/>
  <c r="HX399" i="6"/>
  <c r="HZ399" i="6"/>
  <c r="IH399" i="6"/>
  <c r="GJ400" i="6"/>
  <c r="HX400" i="6"/>
  <c r="GI401" i="6"/>
  <c r="GI402" i="6"/>
  <c r="GG402" i="6"/>
  <c r="FW402" i="6"/>
  <c r="IH402" i="6"/>
  <c r="GJ403" i="6"/>
  <c r="GF403" i="6"/>
  <c r="HZ403" i="6"/>
  <c r="IH403" i="6"/>
  <c r="FV403" i="6"/>
  <c r="GI404" i="6"/>
  <c r="HZ404" i="6"/>
  <c r="ID404" i="6" s="1"/>
  <c r="IS404" i="6"/>
  <c r="JP404" i="6"/>
  <c r="JQ404" i="6" s="1"/>
  <c r="JY404" i="6"/>
  <c r="KF404" i="6"/>
  <c r="KG404" i="6" s="1"/>
  <c r="KO404" i="6"/>
  <c r="KV404" i="6"/>
  <c r="KW404" i="6" s="1"/>
  <c r="LE404" i="6"/>
  <c r="LM404" i="6"/>
  <c r="LT404" i="6"/>
  <c r="LV404" i="6" s="1"/>
  <c r="MC404" i="6"/>
  <c r="GJ405" i="6"/>
  <c r="HX405" i="6"/>
  <c r="HZ405" i="6"/>
  <c r="IH405" i="6"/>
  <c r="GJ406" i="6"/>
  <c r="HX406" i="6"/>
  <c r="GG407" i="6"/>
  <c r="GJ407" i="6"/>
  <c r="HX407" i="6"/>
  <c r="GI408" i="6"/>
  <c r="HZ408" i="6"/>
  <c r="IH408" i="6"/>
  <c r="GI409" i="6"/>
  <c r="HZ409" i="6"/>
  <c r="IH409" i="6"/>
  <c r="GI410" i="6"/>
  <c r="HZ410" i="6"/>
  <c r="IH410" i="6"/>
  <c r="GI411" i="6"/>
  <c r="HZ411" i="6"/>
  <c r="IH411" i="6"/>
  <c r="GI412" i="6"/>
  <c r="HZ412" i="6"/>
  <c r="IH412" i="6"/>
  <c r="GI413" i="6"/>
  <c r="HZ413" i="6"/>
  <c r="IH413" i="6"/>
  <c r="GI414" i="6"/>
  <c r="HZ414" i="6"/>
  <c r="IH414" i="6"/>
  <c r="GI415" i="6"/>
  <c r="HZ415" i="6"/>
  <c r="IH415" i="6"/>
  <c r="GJ416" i="6"/>
  <c r="HX416" i="6"/>
  <c r="GG417" i="6"/>
  <c r="GJ417" i="6"/>
  <c r="HX417" i="6"/>
  <c r="GG418" i="6"/>
  <c r="GJ418" i="6"/>
  <c r="HX418" i="6"/>
  <c r="BD418" i="6"/>
  <c r="JL418" i="6"/>
  <c r="GI419" i="6"/>
  <c r="HZ419" i="6"/>
  <c r="FV419" i="6"/>
  <c r="IH419" i="6"/>
  <c r="GG420" i="6"/>
  <c r="GJ420" i="6"/>
  <c r="HX420" i="6"/>
  <c r="BD420" i="6"/>
  <c r="GJ421" i="6"/>
  <c r="HX421" i="6"/>
  <c r="GG422" i="6"/>
  <c r="GJ422" i="6"/>
  <c r="HX422" i="6"/>
  <c r="GI423" i="6"/>
  <c r="HZ423" i="6"/>
  <c r="IH423" i="6"/>
  <c r="GG424" i="6"/>
  <c r="GJ424" i="6"/>
  <c r="HX424" i="6"/>
  <c r="GI425" i="6"/>
  <c r="HZ425" i="6"/>
  <c r="FV425" i="6"/>
  <c r="IH425" i="6"/>
  <c r="GI426" i="6"/>
  <c r="HZ426" i="6"/>
  <c r="FW426" i="6"/>
  <c r="GN426" i="6" s="1"/>
  <c r="IH426" i="6"/>
  <c r="GI427" i="6"/>
  <c r="HZ427" i="6"/>
  <c r="FV427" i="6"/>
  <c r="IH427" i="6"/>
  <c r="GI428" i="6"/>
  <c r="HZ428" i="6"/>
  <c r="FW428" i="6"/>
  <c r="GN428" i="6" s="1"/>
  <c r="IH428" i="6"/>
  <c r="GI429" i="6"/>
  <c r="HZ429" i="6"/>
  <c r="FV429" i="6"/>
  <c r="IH429" i="6"/>
  <c r="GI430" i="6"/>
  <c r="HZ430" i="6"/>
  <c r="FW430" i="6"/>
  <c r="IH430" i="6"/>
  <c r="GI431" i="6"/>
  <c r="HZ431" i="6"/>
  <c r="IH431" i="6"/>
  <c r="GI432" i="6"/>
  <c r="GI433" i="6"/>
  <c r="GG433" i="6"/>
  <c r="FW433" i="6"/>
  <c r="IH433" i="6"/>
  <c r="GJ434" i="6"/>
  <c r="HX434" i="6"/>
  <c r="HZ434" i="6"/>
  <c r="IH434" i="6"/>
  <c r="GJ435" i="6"/>
  <c r="HX435" i="6"/>
  <c r="GJ436" i="6"/>
  <c r="HX436" i="6"/>
  <c r="GI437" i="6"/>
  <c r="GI438" i="6"/>
  <c r="GG438" i="6"/>
  <c r="FW438" i="6"/>
  <c r="IH438" i="6"/>
  <c r="GJ439" i="6"/>
  <c r="HX439" i="6"/>
  <c r="HZ439" i="6"/>
  <c r="IH439" i="6"/>
  <c r="GJ440" i="6"/>
  <c r="HX440" i="6"/>
  <c r="GI441" i="6"/>
  <c r="GJ442" i="6"/>
  <c r="HX442" i="6"/>
  <c r="GI443" i="6"/>
  <c r="GI444" i="6"/>
  <c r="GG444" i="6"/>
  <c r="FW444" i="6"/>
  <c r="IH444" i="6"/>
  <c r="GJ445" i="6"/>
  <c r="HX445" i="6"/>
  <c r="HZ445" i="6"/>
  <c r="IH445" i="6"/>
  <c r="GI446" i="6"/>
  <c r="GI447" i="6"/>
  <c r="GG447" i="6"/>
  <c r="FW447" i="6"/>
  <c r="IH447" i="6"/>
  <c r="GJ448" i="6"/>
  <c r="HX448" i="6"/>
  <c r="HZ448" i="6"/>
  <c r="IH448" i="6"/>
  <c r="GJ449" i="6"/>
  <c r="HX449" i="6"/>
  <c r="GI450" i="6"/>
  <c r="GI451" i="6"/>
  <c r="GG451" i="6"/>
  <c r="FW451" i="6"/>
  <c r="IH451" i="6"/>
  <c r="GJ452" i="6"/>
  <c r="HX452" i="6"/>
  <c r="HZ452" i="6"/>
  <c r="IH452" i="6"/>
  <c r="GJ453" i="6"/>
  <c r="HX453" i="6"/>
  <c r="GI454" i="6"/>
  <c r="GI455" i="6"/>
  <c r="GG455" i="6"/>
  <c r="FW455" i="6"/>
  <c r="IH455" i="6"/>
  <c r="GJ456" i="6"/>
  <c r="HX456" i="6"/>
  <c r="HZ456" i="6"/>
  <c r="IH456" i="6"/>
  <c r="GJ457" i="6"/>
  <c r="HX457" i="6"/>
  <c r="GI458" i="6"/>
  <c r="GI459" i="6"/>
  <c r="GG459" i="6"/>
  <c r="FW459" i="6"/>
  <c r="IH459" i="6"/>
  <c r="GI460" i="6"/>
  <c r="HZ460" i="6"/>
  <c r="FW460" i="6"/>
  <c r="GN460" i="6" s="1"/>
  <c r="IH460" i="6"/>
  <c r="GJ461" i="6"/>
  <c r="HX461" i="6"/>
  <c r="GI462" i="6"/>
  <c r="HZ462" i="6"/>
  <c r="FW462" i="6"/>
  <c r="GN462" i="6" s="1"/>
  <c r="IH462" i="6"/>
  <c r="GI463" i="6"/>
  <c r="HZ463" i="6"/>
  <c r="FV463" i="6"/>
  <c r="GI464" i="6"/>
  <c r="HZ464" i="6"/>
  <c r="GN464" i="6"/>
  <c r="IH464" i="6"/>
  <c r="GI465" i="6"/>
  <c r="HZ465" i="6"/>
  <c r="IH465" i="6"/>
  <c r="GI466" i="6"/>
  <c r="HZ466" i="6"/>
  <c r="GN466" i="6"/>
  <c r="IH466" i="6"/>
  <c r="GI467" i="6"/>
  <c r="HZ467" i="6"/>
  <c r="IH467" i="6"/>
  <c r="GI468" i="6"/>
  <c r="HZ468" i="6"/>
  <c r="GN468" i="6"/>
  <c r="IH468" i="6"/>
  <c r="GI469" i="6"/>
  <c r="HZ469" i="6"/>
  <c r="IH469" i="6"/>
  <c r="GI470" i="6"/>
  <c r="HZ470" i="6"/>
  <c r="GN470" i="6"/>
  <c r="IH470" i="6"/>
  <c r="GI471" i="6"/>
  <c r="HZ471" i="6"/>
  <c r="IH471" i="6"/>
  <c r="GI472" i="6"/>
  <c r="HZ472" i="6"/>
  <c r="GN472" i="6"/>
  <c r="IH472" i="6"/>
  <c r="GI473" i="6"/>
  <c r="HZ473" i="6"/>
  <c r="IH473" i="6"/>
  <c r="GI474" i="6"/>
  <c r="HZ474" i="6"/>
  <c r="GN474" i="6"/>
  <c r="IH474" i="6"/>
  <c r="GI475" i="6"/>
  <c r="HZ475" i="6"/>
  <c r="IH475" i="6"/>
  <c r="GI476" i="6"/>
  <c r="HZ476" i="6"/>
  <c r="GN476" i="6"/>
  <c r="IH476" i="6"/>
  <c r="GI477" i="6"/>
  <c r="HZ477" i="6"/>
  <c r="IH477" i="6"/>
  <c r="GI478" i="6"/>
  <c r="HZ478" i="6"/>
  <c r="GN478" i="6"/>
  <c r="IH478" i="6"/>
  <c r="GI479" i="6"/>
  <c r="HZ479" i="6"/>
  <c r="IH479" i="6"/>
  <c r="GI480" i="6"/>
  <c r="HZ480" i="6"/>
  <c r="GN480" i="6"/>
  <c r="IH480" i="6"/>
  <c r="GI481" i="6"/>
  <c r="HZ481" i="6"/>
  <c r="IH481" i="6"/>
  <c r="GG482" i="6"/>
  <c r="GJ482" i="6"/>
  <c r="HX482" i="6"/>
  <c r="HZ482" i="6"/>
  <c r="IH482" i="6"/>
  <c r="GJ483" i="6"/>
  <c r="HX483" i="6"/>
  <c r="GI484" i="6"/>
  <c r="GI485" i="6"/>
  <c r="HZ485" i="6"/>
  <c r="FW485" i="6"/>
  <c r="GN485" i="6" s="1"/>
  <c r="IH485" i="6"/>
  <c r="GJ486" i="6"/>
  <c r="HX486" i="6"/>
  <c r="GJ487" i="6"/>
  <c r="HX487" i="6"/>
  <c r="GI488" i="6"/>
  <c r="HZ488" i="6"/>
  <c r="FW488" i="6"/>
  <c r="GN488" i="6" s="1"/>
  <c r="IH488" i="6"/>
  <c r="GJ489" i="6"/>
  <c r="HX489" i="6"/>
  <c r="BD489" i="6"/>
  <c r="GG490" i="6"/>
  <c r="GJ490" i="6"/>
  <c r="HX490" i="6"/>
  <c r="GI491" i="6"/>
  <c r="HZ491" i="6"/>
  <c r="IH491" i="6"/>
  <c r="GG492" i="6"/>
  <c r="GJ492" i="6"/>
  <c r="HX492" i="6"/>
  <c r="GI493" i="6"/>
  <c r="HZ493" i="6"/>
  <c r="FV493" i="6"/>
  <c r="IH493" i="6"/>
  <c r="GI494" i="6"/>
  <c r="HZ494" i="6"/>
  <c r="FW494" i="6"/>
  <c r="GN494" i="6" s="1"/>
  <c r="IH494" i="6"/>
  <c r="GI495" i="6"/>
  <c r="HZ495" i="6"/>
  <c r="FV495" i="6"/>
  <c r="IH495" i="6"/>
  <c r="GG496" i="6"/>
  <c r="GJ496" i="6"/>
  <c r="HX496" i="6"/>
  <c r="BD496" i="6"/>
  <c r="GI497" i="6"/>
  <c r="HZ497" i="6"/>
  <c r="FV497" i="6"/>
  <c r="IH497" i="6"/>
  <c r="GI498" i="6"/>
  <c r="HZ498" i="6"/>
  <c r="FV498" i="6"/>
  <c r="IH498" i="6"/>
  <c r="GI499" i="6"/>
  <c r="HZ499" i="6"/>
  <c r="FW499" i="6"/>
  <c r="GN499" i="6" s="1"/>
  <c r="IH499" i="6"/>
  <c r="GI500" i="6"/>
  <c r="HZ500" i="6"/>
  <c r="FW500" i="6"/>
  <c r="GN500" i="6" s="1"/>
  <c r="IH500" i="6"/>
  <c r="GG501" i="6"/>
  <c r="GJ501" i="6"/>
  <c r="HX501" i="6"/>
  <c r="GJ502" i="6"/>
  <c r="HX502" i="6"/>
  <c r="BD502" i="6"/>
  <c r="GI503" i="6"/>
  <c r="HZ503" i="6"/>
  <c r="FW503" i="6"/>
  <c r="IH503" i="6"/>
  <c r="GI504" i="6"/>
  <c r="HZ504" i="6"/>
  <c r="FV504" i="6"/>
  <c r="IH504" i="6"/>
  <c r="GG505" i="6"/>
  <c r="GJ505" i="6"/>
  <c r="HX505" i="6"/>
  <c r="GG506" i="6"/>
  <c r="GJ506" i="6"/>
  <c r="HX506" i="6"/>
  <c r="GI507" i="6"/>
  <c r="HZ507" i="6"/>
  <c r="FV507" i="6"/>
  <c r="IH507" i="6"/>
  <c r="GG508" i="6"/>
  <c r="GJ508" i="6"/>
  <c r="HX508" i="6"/>
  <c r="GI509" i="6"/>
  <c r="HZ509" i="6"/>
  <c r="IH509" i="6"/>
  <c r="GI510" i="6"/>
  <c r="HZ510" i="6"/>
  <c r="FW510" i="6"/>
  <c r="IH510" i="6"/>
  <c r="IS510" i="6"/>
  <c r="LU510" i="6"/>
  <c r="MK510" i="6"/>
  <c r="GJ511" i="6"/>
  <c r="HX511" i="6"/>
  <c r="GJ512" i="6"/>
  <c r="HX512" i="6"/>
  <c r="GJ513" i="6"/>
  <c r="HX513" i="6"/>
  <c r="HZ513" i="6"/>
  <c r="IH513" i="6"/>
  <c r="GI514" i="6"/>
  <c r="GJ515" i="6"/>
  <c r="HX515" i="6"/>
  <c r="GJ516" i="6"/>
  <c r="HX516" i="6"/>
  <c r="GJ517" i="6"/>
  <c r="HX517" i="6"/>
  <c r="HZ517" i="6"/>
  <c r="IH517" i="6"/>
  <c r="GI518" i="6"/>
  <c r="GG518" i="6"/>
  <c r="FW518" i="6"/>
  <c r="IH518" i="6"/>
  <c r="GI519" i="6"/>
  <c r="GG519" i="6"/>
  <c r="FW519" i="6"/>
  <c r="IH519" i="6"/>
  <c r="GI520" i="6"/>
  <c r="GJ521" i="6"/>
  <c r="HX521" i="6"/>
  <c r="GJ522" i="6"/>
  <c r="HX522" i="6"/>
  <c r="GJ523" i="6"/>
  <c r="HX523" i="6"/>
  <c r="HZ523" i="6"/>
  <c r="IH523" i="6"/>
  <c r="GI524" i="6"/>
  <c r="GI525" i="6"/>
  <c r="HZ525" i="6"/>
  <c r="IH525" i="6"/>
  <c r="GI526" i="6"/>
  <c r="HZ526" i="6"/>
  <c r="FW526" i="6"/>
  <c r="GN526" i="6" s="1"/>
  <c r="IH526" i="6"/>
  <c r="GI527" i="6"/>
  <c r="HZ527" i="6"/>
  <c r="FW527" i="6"/>
  <c r="GN527" i="6" s="1"/>
  <c r="IH527" i="6"/>
  <c r="GI528" i="6"/>
  <c r="HZ528" i="6"/>
  <c r="FW528" i="6"/>
  <c r="GN528" i="6" s="1"/>
  <c r="IH528" i="6"/>
  <c r="GI529" i="6"/>
  <c r="HZ529" i="6"/>
  <c r="FV529" i="6"/>
  <c r="IH529" i="6"/>
  <c r="GI530" i="6"/>
  <c r="HZ530" i="6"/>
  <c r="IH530" i="6"/>
  <c r="GI531" i="6"/>
  <c r="GG531" i="6"/>
  <c r="FW531" i="6"/>
  <c r="IH531" i="6"/>
  <c r="GI532" i="6"/>
  <c r="GG532" i="6"/>
  <c r="FW532" i="6"/>
  <c r="IH532" i="6"/>
  <c r="GI533" i="6"/>
  <c r="GJ534" i="6"/>
  <c r="HX534" i="6"/>
  <c r="HZ534" i="6"/>
  <c r="IH534" i="6"/>
  <c r="GI535" i="6"/>
  <c r="GG535" i="6"/>
  <c r="FW535" i="6"/>
  <c r="IH535" i="6"/>
  <c r="GI536" i="6"/>
  <c r="GG536" i="6"/>
  <c r="FW536" i="6"/>
  <c r="IH536" i="6"/>
  <c r="HU537" i="6"/>
  <c r="GI537" i="6"/>
  <c r="IS537" i="6"/>
  <c r="JY537" i="6"/>
  <c r="KO537" i="6"/>
  <c r="LU537" i="6"/>
  <c r="MK537" i="6"/>
  <c r="GJ538" i="6"/>
  <c r="HX538" i="6"/>
  <c r="GJ539" i="6"/>
  <c r="HX539" i="6"/>
  <c r="HZ539" i="6"/>
  <c r="IH539" i="6"/>
  <c r="GI540" i="6"/>
  <c r="GJ541" i="6"/>
  <c r="HX541" i="6"/>
  <c r="HZ541" i="6"/>
  <c r="IH541" i="6"/>
  <c r="GI542" i="6"/>
  <c r="GJ543" i="6"/>
  <c r="HX543" i="6"/>
  <c r="GG544" i="6"/>
  <c r="GJ544" i="6"/>
  <c r="HX544" i="6"/>
  <c r="HZ544" i="6"/>
  <c r="IH544" i="6"/>
  <c r="GI545" i="6"/>
  <c r="HZ545" i="6"/>
  <c r="IH545" i="6"/>
  <c r="GI546" i="6"/>
  <c r="GJ547" i="6"/>
  <c r="HX547" i="6"/>
  <c r="IC547" i="6" s="1"/>
  <c r="IR547" i="6"/>
  <c r="IT547" i="6" s="1"/>
  <c r="JB547" i="6"/>
  <c r="GI548" i="6"/>
  <c r="GJ549" i="6"/>
  <c r="HX549" i="6"/>
  <c r="HZ549" i="6"/>
  <c r="IH549" i="6"/>
  <c r="GI550" i="6"/>
  <c r="HX557" i="6"/>
  <c r="FT403" i="6"/>
  <c r="LL403" i="6"/>
  <c r="JY432" i="6"/>
  <c r="LE432" i="6"/>
  <c r="LM434" i="6"/>
  <c r="FV489" i="6"/>
  <c r="FV502" i="6"/>
  <c r="GN506" i="6"/>
  <c r="LU512" i="6"/>
  <c r="LU516" i="6"/>
  <c r="LU522" i="6"/>
  <c r="GL537" i="6"/>
  <c r="GR537" i="6"/>
  <c r="GX537" i="6" s="1"/>
  <c r="HD537" i="6" s="1"/>
  <c r="GG547" i="6"/>
  <c r="GG552" i="6"/>
  <c r="GG553" i="6"/>
  <c r="HX555" i="6"/>
  <c r="BD555" i="6"/>
  <c r="FV555" i="6" s="1"/>
  <c r="MQ14" i="6"/>
  <c r="OB15" i="6" s="1"/>
  <c r="GN15" i="6"/>
  <c r="II15" i="6"/>
  <c r="IL15" i="6"/>
  <c r="IK15" i="6"/>
  <c r="IG15" i="6"/>
  <c r="JR15" i="6"/>
  <c r="JO15" i="6"/>
  <c r="KO15" i="6"/>
  <c r="KK15" i="6"/>
  <c r="LE15" i="6"/>
  <c r="LA15" i="6"/>
  <c r="MQ16" i="6"/>
  <c r="OB17" i="6" s="1"/>
  <c r="GN16" i="6"/>
  <c r="II16" i="6"/>
  <c r="IL16" i="6"/>
  <c r="IK16" i="6"/>
  <c r="IG16" i="6"/>
  <c r="JR16" i="6"/>
  <c r="JO16" i="6"/>
  <c r="KO16" i="6"/>
  <c r="KK16" i="6"/>
  <c r="LE16" i="6"/>
  <c r="LA16" i="6"/>
  <c r="JQ17" i="6"/>
  <c r="JM17" i="6"/>
  <c r="KP17" i="6"/>
  <c r="KM17" i="6"/>
  <c r="LC17" i="6"/>
  <c r="LF17" i="6"/>
  <c r="MQ18" i="6"/>
  <c r="OB19" i="6" s="1"/>
  <c r="GN18" i="6"/>
  <c r="II18" i="6"/>
  <c r="IL18" i="6"/>
  <c r="IK18" i="6"/>
  <c r="IG18" i="6"/>
  <c r="JR18" i="6"/>
  <c r="JO18" i="6"/>
  <c r="KO18" i="6"/>
  <c r="KK18" i="6"/>
  <c r="LE18" i="6"/>
  <c r="LA18" i="6"/>
  <c r="GN19" i="6"/>
  <c r="II19" i="6"/>
  <c r="IL19" i="6"/>
  <c r="IK19" i="6"/>
  <c r="IG19" i="6"/>
  <c r="JR19" i="6"/>
  <c r="JO19" i="6"/>
  <c r="KO19" i="6"/>
  <c r="KK19" i="6"/>
  <c r="LE19" i="6"/>
  <c r="LA19" i="6"/>
  <c r="JQ20" i="6"/>
  <c r="JM20" i="6"/>
  <c r="KP20" i="6"/>
  <c r="KM20" i="6"/>
  <c r="LC20" i="6"/>
  <c r="LF20" i="6"/>
  <c r="JQ21" i="6"/>
  <c r="JM21" i="6"/>
  <c r="KP21" i="6"/>
  <c r="KM21" i="6"/>
  <c r="LC21" i="6"/>
  <c r="LF21" i="6"/>
  <c r="MQ22" i="6"/>
  <c r="OB23" i="6" s="1"/>
  <c r="GN22" i="6"/>
  <c r="II22" i="6"/>
  <c r="IL22" i="6"/>
  <c r="IK22" i="6"/>
  <c r="IG22" i="6"/>
  <c r="JR22" i="6"/>
  <c r="JO22" i="6"/>
  <c r="KO22" i="6"/>
  <c r="KK22" i="6"/>
  <c r="LE22" i="6"/>
  <c r="LA22" i="6"/>
  <c r="IC23" i="6"/>
  <c r="HY23" i="6"/>
  <c r="JQ23" i="6"/>
  <c r="JM23" i="6"/>
  <c r="KM23" i="6"/>
  <c r="KP23" i="6"/>
  <c r="LF23" i="6"/>
  <c r="LC23" i="6"/>
  <c r="LN23" i="6"/>
  <c r="LK23" i="6"/>
  <c r="ID24" i="6"/>
  <c r="IA24" i="6"/>
  <c r="GN24" i="6"/>
  <c r="IL24" i="6"/>
  <c r="II24" i="6"/>
  <c r="IK24" i="6"/>
  <c r="IG24" i="6"/>
  <c r="JO24" i="6"/>
  <c r="JR24" i="6"/>
  <c r="KO24" i="6"/>
  <c r="KK24" i="6"/>
  <c r="LE24" i="6"/>
  <c r="LA24" i="6"/>
  <c r="LM24" i="6"/>
  <c r="LI24" i="6"/>
  <c r="MQ25" i="6"/>
  <c r="OB26" i="6" s="1"/>
  <c r="GN25" i="6"/>
  <c r="II25" i="6"/>
  <c r="IL25" i="6"/>
  <c r="IK25" i="6"/>
  <c r="IG25" i="6"/>
  <c r="JR25" i="6"/>
  <c r="JO25" i="6"/>
  <c r="KO25" i="6"/>
  <c r="KK25" i="6"/>
  <c r="LE25" i="6"/>
  <c r="LA25" i="6"/>
  <c r="JQ26" i="6"/>
  <c r="JM26" i="6"/>
  <c r="KP26" i="6"/>
  <c r="KM26" i="6"/>
  <c r="LC26" i="6"/>
  <c r="LF26" i="6"/>
  <c r="MQ27" i="6"/>
  <c r="OB28" i="6" s="1"/>
  <c r="GN27" i="6"/>
  <c r="II27" i="6"/>
  <c r="IL27" i="6"/>
  <c r="IK27" i="6"/>
  <c r="IG27" i="6"/>
  <c r="JR27" i="6"/>
  <c r="JO27" i="6"/>
  <c r="KO27" i="6"/>
  <c r="KK27" i="6"/>
  <c r="LE27" i="6"/>
  <c r="LA27" i="6"/>
  <c r="MQ28" i="6"/>
  <c r="OB29" i="6" s="1"/>
  <c r="ID28" i="6"/>
  <c r="IA28" i="6"/>
  <c r="GN28" i="6"/>
  <c r="IL28" i="6"/>
  <c r="II28" i="6"/>
  <c r="IK28" i="6"/>
  <c r="IG28" i="6"/>
  <c r="KO28" i="6"/>
  <c r="KK28" i="6"/>
  <c r="LE28" i="6"/>
  <c r="LA28" i="6"/>
  <c r="LM28" i="6"/>
  <c r="LI28" i="6"/>
  <c r="JQ29" i="6"/>
  <c r="JM29" i="6"/>
  <c r="KM29" i="6"/>
  <c r="KP29" i="6"/>
  <c r="LF29" i="6"/>
  <c r="LC29" i="6"/>
  <c r="IL30" i="6"/>
  <c r="II30" i="6"/>
  <c r="IK30" i="6"/>
  <c r="IG30" i="6"/>
  <c r="JO30" i="6"/>
  <c r="JR30" i="6"/>
  <c r="KO30" i="6"/>
  <c r="KK30" i="6"/>
  <c r="LE30" i="6"/>
  <c r="LA30" i="6"/>
  <c r="KP31" i="6"/>
  <c r="KM31" i="6"/>
  <c r="LC31" i="6"/>
  <c r="LF31" i="6"/>
  <c r="GN32" i="6"/>
  <c r="II32" i="6"/>
  <c r="IL32" i="6"/>
  <c r="IK32" i="6"/>
  <c r="IG32" i="6"/>
  <c r="KO32" i="6"/>
  <c r="KK32" i="6"/>
  <c r="LE32" i="6"/>
  <c r="LA32" i="6"/>
  <c r="KP33" i="6"/>
  <c r="KM33" i="6"/>
  <c r="LC33" i="6"/>
  <c r="LF33" i="6"/>
  <c r="KP34" i="6"/>
  <c r="KM34" i="6"/>
  <c r="LC34" i="6"/>
  <c r="LF34" i="6"/>
  <c r="KM35" i="6"/>
  <c r="KP35" i="6"/>
  <c r="LF35" i="6"/>
  <c r="LC35" i="6"/>
  <c r="IL36" i="6"/>
  <c r="II36" i="6"/>
  <c r="IK36" i="6"/>
  <c r="IG36" i="6"/>
  <c r="KO36" i="6"/>
  <c r="KK36" i="6"/>
  <c r="LE36" i="6"/>
  <c r="LA36" i="6"/>
  <c r="JQ37" i="6"/>
  <c r="JM37" i="6"/>
  <c r="KP37" i="6"/>
  <c r="KM37" i="6"/>
  <c r="LC37" i="6"/>
  <c r="LF37" i="6"/>
  <c r="GN38" i="6"/>
  <c r="II38" i="6"/>
  <c r="IL38" i="6"/>
  <c r="IK38" i="6"/>
  <c r="IG38" i="6"/>
  <c r="JR38" i="6"/>
  <c r="JO38" i="6"/>
  <c r="KO38" i="6"/>
  <c r="KK38" i="6"/>
  <c r="LE38" i="6"/>
  <c r="LA38" i="6"/>
  <c r="JQ39" i="6"/>
  <c r="JM39" i="6"/>
  <c r="KP39" i="6"/>
  <c r="KM39" i="6"/>
  <c r="LC39" i="6"/>
  <c r="LF39" i="6"/>
  <c r="JQ40" i="6"/>
  <c r="JM40" i="6"/>
  <c r="KP40" i="6"/>
  <c r="KM40" i="6"/>
  <c r="LC40" i="6"/>
  <c r="LF40" i="6"/>
  <c r="JQ41" i="6"/>
  <c r="JM41" i="6"/>
  <c r="KP41" i="6"/>
  <c r="KM41" i="6"/>
  <c r="LC41" i="6"/>
  <c r="LF41" i="6"/>
  <c r="GN42" i="6"/>
  <c r="II42" i="6"/>
  <c r="IL42" i="6"/>
  <c r="IK42" i="6"/>
  <c r="IG42" i="6"/>
  <c r="JR42" i="6"/>
  <c r="JO42" i="6"/>
  <c r="KO42" i="6"/>
  <c r="KK42" i="6"/>
  <c r="LE42" i="6"/>
  <c r="LA42" i="6"/>
  <c r="JQ43" i="6"/>
  <c r="JM43" i="6"/>
  <c r="KP43" i="6"/>
  <c r="KM43" i="6"/>
  <c r="LC43" i="6"/>
  <c r="LF43" i="6"/>
  <c r="GN44" i="6"/>
  <c r="II44" i="6"/>
  <c r="IL44" i="6"/>
  <c r="IK44" i="6"/>
  <c r="IG44" i="6"/>
  <c r="JR44" i="6"/>
  <c r="JO44" i="6"/>
  <c r="KO44" i="6"/>
  <c r="KK44" i="6"/>
  <c r="LE44" i="6"/>
  <c r="LA44" i="6"/>
  <c r="JQ45" i="6"/>
  <c r="JM45" i="6"/>
  <c r="KP45" i="6"/>
  <c r="KM45" i="6"/>
  <c r="LC45" i="6"/>
  <c r="LF45" i="6"/>
  <c r="GN46" i="6"/>
  <c r="II46" i="6"/>
  <c r="IL46" i="6"/>
  <c r="IK46" i="6"/>
  <c r="IG46" i="6"/>
  <c r="JR46" i="6"/>
  <c r="JO46" i="6"/>
  <c r="KO46" i="6"/>
  <c r="KK46" i="6"/>
  <c r="LE46" i="6"/>
  <c r="LA46" i="6"/>
  <c r="JQ47" i="6"/>
  <c r="JM47" i="6"/>
  <c r="KP47" i="6"/>
  <c r="KM47" i="6"/>
  <c r="LC47" i="6"/>
  <c r="LF47" i="6"/>
  <c r="GN48" i="6"/>
  <c r="II48" i="6"/>
  <c r="IL48" i="6"/>
  <c r="IK48" i="6"/>
  <c r="IG48" i="6"/>
  <c r="JR48" i="6"/>
  <c r="JO48" i="6"/>
  <c r="KO48" i="6"/>
  <c r="KK48" i="6"/>
  <c r="LE48" i="6"/>
  <c r="LA48" i="6"/>
  <c r="MQ49" i="6"/>
  <c r="OB50" i="6" s="1"/>
  <c r="GN49" i="6"/>
  <c r="II49" i="6"/>
  <c r="IL49" i="6"/>
  <c r="IK49" i="6"/>
  <c r="IG49" i="6"/>
  <c r="JR49" i="6"/>
  <c r="JO49" i="6"/>
  <c r="KO49" i="6"/>
  <c r="KK49" i="6"/>
  <c r="LE49" i="6"/>
  <c r="LA49" i="6"/>
  <c r="KM50" i="6"/>
  <c r="KP50" i="6"/>
  <c r="LF50" i="6"/>
  <c r="LC50" i="6"/>
  <c r="JQ51" i="6"/>
  <c r="JM51" i="6"/>
  <c r="KM51" i="6"/>
  <c r="KP51" i="6"/>
  <c r="LF51" i="6"/>
  <c r="LC51" i="6"/>
  <c r="IL52" i="6"/>
  <c r="II52" i="6"/>
  <c r="IK52" i="6"/>
  <c r="IG52" i="6"/>
  <c r="JO52" i="6"/>
  <c r="JR52" i="6"/>
  <c r="KO52" i="6"/>
  <c r="KK52" i="6"/>
  <c r="LE52" i="6"/>
  <c r="LA52" i="6"/>
  <c r="JQ53" i="6"/>
  <c r="JM53" i="6"/>
  <c r="KM53" i="6"/>
  <c r="KP53" i="6"/>
  <c r="LF53" i="6"/>
  <c r="LC53" i="6"/>
  <c r="IL54" i="6"/>
  <c r="II54" i="6"/>
  <c r="IK54" i="6"/>
  <c r="IG54" i="6"/>
  <c r="JO54" i="6"/>
  <c r="JR54" i="6"/>
  <c r="KO54" i="6"/>
  <c r="KK54" i="6"/>
  <c r="LE54" i="6"/>
  <c r="LA54" i="6"/>
  <c r="JQ55" i="6"/>
  <c r="JM55" i="6"/>
  <c r="KM55" i="6"/>
  <c r="KP55" i="6"/>
  <c r="LF55" i="6"/>
  <c r="LC55" i="6"/>
  <c r="IL56" i="6"/>
  <c r="II56" i="6"/>
  <c r="IK56" i="6"/>
  <c r="IG56" i="6"/>
  <c r="JO56" i="6"/>
  <c r="JR56" i="6"/>
  <c r="KO56" i="6"/>
  <c r="KK56" i="6"/>
  <c r="LE56" i="6"/>
  <c r="LA56" i="6"/>
  <c r="JQ57" i="6"/>
  <c r="JM57" i="6"/>
  <c r="KM57" i="6"/>
  <c r="KP57" i="6"/>
  <c r="LF57" i="6"/>
  <c r="LC57" i="6"/>
  <c r="IL58" i="6"/>
  <c r="II58" i="6"/>
  <c r="IK58" i="6"/>
  <c r="IG58" i="6"/>
  <c r="JO58" i="6"/>
  <c r="JR58" i="6"/>
  <c r="KO58" i="6"/>
  <c r="KK58" i="6"/>
  <c r="LE58" i="6"/>
  <c r="LA58" i="6"/>
  <c r="JQ59" i="6"/>
  <c r="JM59" i="6"/>
  <c r="KM59" i="6"/>
  <c r="KP59" i="6"/>
  <c r="LF59" i="6"/>
  <c r="LC59" i="6"/>
  <c r="IL60" i="6"/>
  <c r="II60" i="6"/>
  <c r="IK60" i="6"/>
  <c r="IG60" i="6"/>
  <c r="JO60" i="6"/>
  <c r="JR60" i="6"/>
  <c r="KO60" i="6"/>
  <c r="KK60" i="6"/>
  <c r="LE60" i="6"/>
  <c r="LA60" i="6"/>
  <c r="JQ61" i="6"/>
  <c r="JM61" i="6"/>
  <c r="KM61" i="6"/>
  <c r="KP61" i="6"/>
  <c r="LF61" i="6"/>
  <c r="LC61" i="6"/>
  <c r="IL62" i="6"/>
  <c r="II62" i="6"/>
  <c r="IK62" i="6"/>
  <c r="IG62" i="6"/>
  <c r="JO62" i="6"/>
  <c r="JR62" i="6"/>
  <c r="KO62" i="6"/>
  <c r="KK62" i="6"/>
  <c r="LE62" i="6"/>
  <c r="LA62" i="6"/>
  <c r="JQ63" i="6"/>
  <c r="JM63" i="6"/>
  <c r="KM63" i="6"/>
  <c r="KP63" i="6"/>
  <c r="LF63" i="6"/>
  <c r="LC63" i="6"/>
  <c r="IL64" i="6"/>
  <c r="II64" i="6"/>
  <c r="IK64" i="6"/>
  <c r="IG64" i="6"/>
  <c r="JO64" i="6"/>
  <c r="JR64" i="6"/>
  <c r="KO64" i="6"/>
  <c r="KK64" i="6"/>
  <c r="LE64" i="6"/>
  <c r="LA64" i="6"/>
  <c r="KP65" i="6"/>
  <c r="KM65" i="6"/>
  <c r="LC65" i="6"/>
  <c r="LF65" i="6"/>
  <c r="GN66" i="6"/>
  <c r="II66" i="6"/>
  <c r="IL66" i="6"/>
  <c r="IK66" i="6"/>
  <c r="IG66" i="6"/>
  <c r="JR66" i="6"/>
  <c r="JO66" i="6"/>
  <c r="KO66" i="6"/>
  <c r="KK66" i="6"/>
  <c r="LE66" i="6"/>
  <c r="LA66" i="6"/>
  <c r="MQ67" i="6"/>
  <c r="OB68" i="6" s="1"/>
  <c r="GN67" i="6"/>
  <c r="II67" i="6"/>
  <c r="IL67" i="6"/>
  <c r="IK67" i="6"/>
  <c r="IG67" i="6"/>
  <c r="JR67" i="6"/>
  <c r="JO67" i="6"/>
  <c r="KO67" i="6"/>
  <c r="KK67" i="6"/>
  <c r="LE67" i="6"/>
  <c r="LA67" i="6"/>
  <c r="JQ68" i="6"/>
  <c r="JM68" i="6"/>
  <c r="KP68" i="6"/>
  <c r="KM68" i="6"/>
  <c r="LC68" i="6"/>
  <c r="LF68" i="6"/>
  <c r="JQ69" i="6"/>
  <c r="JM69" i="6"/>
  <c r="KP69" i="6"/>
  <c r="KM69" i="6"/>
  <c r="LC69" i="6"/>
  <c r="LF69" i="6"/>
  <c r="GN70" i="6"/>
  <c r="II70" i="6"/>
  <c r="IL70" i="6"/>
  <c r="IK70" i="6"/>
  <c r="IG70" i="6"/>
  <c r="JR70" i="6"/>
  <c r="JO70" i="6"/>
  <c r="KO70" i="6"/>
  <c r="KK70" i="6"/>
  <c r="LE70" i="6"/>
  <c r="LA70" i="6"/>
  <c r="JQ71" i="6"/>
  <c r="JM71" i="6"/>
  <c r="KP71" i="6"/>
  <c r="KM71" i="6"/>
  <c r="LC71" i="6"/>
  <c r="LF71" i="6"/>
  <c r="JQ72" i="6"/>
  <c r="JM72" i="6"/>
  <c r="KP72" i="6"/>
  <c r="KM72" i="6"/>
  <c r="LC72" i="6"/>
  <c r="LF72" i="6"/>
  <c r="MQ73" i="6"/>
  <c r="OB74" i="6" s="1"/>
  <c r="GN73" i="6"/>
  <c r="II73" i="6"/>
  <c r="IL73" i="6"/>
  <c r="IK73" i="6"/>
  <c r="IG73" i="6"/>
  <c r="JR73" i="6"/>
  <c r="JO73" i="6"/>
  <c r="KO73" i="6"/>
  <c r="KK73" i="6"/>
  <c r="LE73" i="6"/>
  <c r="LA73" i="6"/>
  <c r="GN74" i="6"/>
  <c r="II74" i="6"/>
  <c r="IL74" i="6"/>
  <c r="IK74" i="6"/>
  <c r="IG74" i="6"/>
  <c r="JR74" i="6"/>
  <c r="JO74" i="6"/>
  <c r="KO74" i="6"/>
  <c r="KK74" i="6"/>
  <c r="LE74" i="6"/>
  <c r="LA74" i="6"/>
  <c r="MQ75" i="6"/>
  <c r="OB76" i="6" s="1"/>
  <c r="GN75" i="6"/>
  <c r="II75" i="6"/>
  <c r="IL75" i="6"/>
  <c r="IK75" i="6"/>
  <c r="IG75" i="6"/>
  <c r="JR75" i="6"/>
  <c r="JO75" i="6"/>
  <c r="KO75" i="6"/>
  <c r="KK75" i="6"/>
  <c r="LE75" i="6"/>
  <c r="LA75" i="6"/>
  <c r="MQ76" i="6"/>
  <c r="OB77" i="6" s="1"/>
  <c r="GN76" i="6"/>
  <c r="II76" i="6"/>
  <c r="IL76" i="6"/>
  <c r="IK76" i="6"/>
  <c r="IG76" i="6"/>
  <c r="JR76" i="6"/>
  <c r="JO76" i="6"/>
  <c r="KO76" i="6"/>
  <c r="KK76" i="6"/>
  <c r="LE76" i="6"/>
  <c r="LA76" i="6"/>
  <c r="MQ77" i="6"/>
  <c r="OB78" i="6" s="1"/>
  <c r="GN77" i="6"/>
  <c r="II77" i="6"/>
  <c r="IL77" i="6"/>
  <c r="IK77" i="6"/>
  <c r="IG77" i="6"/>
  <c r="JR77" i="6"/>
  <c r="JO77" i="6"/>
  <c r="KO77" i="6"/>
  <c r="KK77" i="6"/>
  <c r="LE77" i="6"/>
  <c r="LA77" i="6"/>
  <c r="JQ78" i="6"/>
  <c r="JM78" i="6"/>
  <c r="KP78" i="6"/>
  <c r="KM78" i="6"/>
  <c r="LC78" i="6"/>
  <c r="LF78" i="6"/>
  <c r="GN79" i="6"/>
  <c r="II79" i="6"/>
  <c r="IL79" i="6"/>
  <c r="IK79" i="6"/>
  <c r="IG79" i="6"/>
  <c r="JR79" i="6"/>
  <c r="JO79" i="6"/>
  <c r="KO79" i="6"/>
  <c r="KK79" i="6"/>
  <c r="LE79" i="6"/>
  <c r="LA79" i="6"/>
  <c r="JQ80" i="6"/>
  <c r="JM80" i="6"/>
  <c r="KP80" i="6"/>
  <c r="KM80" i="6"/>
  <c r="LC80" i="6"/>
  <c r="LF80" i="6"/>
  <c r="GN81" i="6"/>
  <c r="II81" i="6"/>
  <c r="IL81" i="6"/>
  <c r="IK81" i="6"/>
  <c r="IG81" i="6"/>
  <c r="JR81" i="6"/>
  <c r="JO81" i="6"/>
  <c r="KO81" i="6"/>
  <c r="KK81" i="6"/>
  <c r="LE81" i="6"/>
  <c r="LA81" i="6"/>
  <c r="JQ82" i="6"/>
  <c r="JM82" i="6"/>
  <c r="KP82" i="6"/>
  <c r="KM82" i="6"/>
  <c r="LC82" i="6"/>
  <c r="LF82" i="6"/>
  <c r="GN83" i="6"/>
  <c r="II83" i="6"/>
  <c r="IL83" i="6"/>
  <c r="IK83" i="6"/>
  <c r="IG83" i="6"/>
  <c r="JR83" i="6"/>
  <c r="JO83" i="6"/>
  <c r="KO83" i="6"/>
  <c r="KK83" i="6"/>
  <c r="LE83" i="6"/>
  <c r="LA83" i="6"/>
  <c r="IC84" i="6"/>
  <c r="HY84" i="6"/>
  <c r="JQ84" i="6"/>
  <c r="JM84" i="6"/>
  <c r="KM84" i="6"/>
  <c r="KP84" i="6"/>
  <c r="LF84" i="6"/>
  <c r="LC84" i="6"/>
  <c r="LN84" i="6"/>
  <c r="LK84" i="6"/>
  <c r="ID85" i="6"/>
  <c r="IA85" i="6"/>
  <c r="GN85" i="6"/>
  <c r="IL85" i="6"/>
  <c r="II85" i="6"/>
  <c r="IK85" i="6"/>
  <c r="IG85" i="6"/>
  <c r="JO85" i="6"/>
  <c r="JR85" i="6"/>
  <c r="KO85" i="6"/>
  <c r="KK85" i="6"/>
  <c r="LE85" i="6"/>
  <c r="LA85" i="6"/>
  <c r="LM85" i="6"/>
  <c r="LI85" i="6"/>
  <c r="MQ86" i="6"/>
  <c r="OB87" i="6" s="1"/>
  <c r="ID86" i="6"/>
  <c r="IA86" i="6"/>
  <c r="GN86" i="6"/>
  <c r="IL86" i="6"/>
  <c r="II86" i="6"/>
  <c r="IK86" i="6"/>
  <c r="IG86" i="6"/>
  <c r="JO86" i="6"/>
  <c r="JR86" i="6"/>
  <c r="KO86" i="6"/>
  <c r="KK86" i="6"/>
  <c r="LE86" i="6"/>
  <c r="LA86" i="6"/>
  <c r="LN86" i="6"/>
  <c r="LK86" i="6"/>
  <c r="ID87" i="6"/>
  <c r="IA87" i="6"/>
  <c r="GN87" i="6"/>
  <c r="IL87" i="6"/>
  <c r="II87" i="6"/>
  <c r="IK87" i="6"/>
  <c r="IG87" i="6"/>
  <c r="JO87" i="6"/>
  <c r="JR87" i="6"/>
  <c r="KO87" i="6"/>
  <c r="KK87" i="6"/>
  <c r="LE87" i="6"/>
  <c r="LA87" i="6"/>
  <c r="LM87" i="6"/>
  <c r="LI87" i="6"/>
  <c r="MQ88" i="6"/>
  <c r="OB89" i="6" s="1"/>
  <c r="ID88" i="6"/>
  <c r="IA88" i="6"/>
  <c r="GN88" i="6"/>
  <c r="IL88" i="6"/>
  <c r="II88" i="6"/>
  <c r="IK88" i="6"/>
  <c r="IG88" i="6"/>
  <c r="JO88" i="6"/>
  <c r="JR88" i="6"/>
  <c r="KO88" i="6"/>
  <c r="KK88" i="6"/>
  <c r="LE88" i="6"/>
  <c r="LA88" i="6"/>
  <c r="LM88" i="6"/>
  <c r="LI88" i="6"/>
  <c r="IC89" i="6"/>
  <c r="HY89" i="6"/>
  <c r="JQ89" i="6"/>
  <c r="JM89" i="6"/>
  <c r="KM89" i="6"/>
  <c r="KP89" i="6"/>
  <c r="LF89" i="6"/>
  <c r="LC89" i="6"/>
  <c r="LN89" i="6"/>
  <c r="LK89" i="6"/>
  <c r="IC90" i="6"/>
  <c r="HY90" i="6"/>
  <c r="JQ90" i="6"/>
  <c r="JM90" i="6"/>
  <c r="KM90" i="6"/>
  <c r="KP90" i="6"/>
  <c r="LF90" i="6"/>
  <c r="LC90" i="6"/>
  <c r="LN90" i="6"/>
  <c r="LK90" i="6"/>
  <c r="IC91" i="6"/>
  <c r="HY91" i="6"/>
  <c r="JQ91" i="6"/>
  <c r="JM91" i="6"/>
  <c r="KM91" i="6"/>
  <c r="KP91" i="6"/>
  <c r="LF91" i="6"/>
  <c r="LC91" i="6"/>
  <c r="LN91" i="6"/>
  <c r="LK91" i="6"/>
  <c r="ID92" i="6"/>
  <c r="IA92" i="6"/>
  <c r="GN92" i="6"/>
  <c r="IL92" i="6"/>
  <c r="II92" i="6"/>
  <c r="IK92" i="6"/>
  <c r="IG92" i="6"/>
  <c r="JO92" i="6"/>
  <c r="JR92" i="6"/>
  <c r="KO92" i="6"/>
  <c r="KK92" i="6"/>
  <c r="LE92" i="6"/>
  <c r="LA92" i="6"/>
  <c r="LM92" i="6"/>
  <c r="LI92" i="6"/>
  <c r="IC93" i="6"/>
  <c r="HY93" i="6"/>
  <c r="JQ93" i="6"/>
  <c r="JM93" i="6"/>
  <c r="KM93" i="6"/>
  <c r="KP93" i="6"/>
  <c r="LF93" i="6"/>
  <c r="LC93" i="6"/>
  <c r="LN93" i="6"/>
  <c r="LK93" i="6"/>
  <c r="IC94" i="6"/>
  <c r="HY94" i="6"/>
  <c r="JQ94" i="6"/>
  <c r="JM94" i="6"/>
  <c r="KM94" i="6"/>
  <c r="KP94" i="6"/>
  <c r="LF94" i="6"/>
  <c r="LC94" i="6"/>
  <c r="LN94" i="6"/>
  <c r="LK94" i="6"/>
  <c r="IC95" i="6"/>
  <c r="HY95" i="6"/>
  <c r="KP95" i="6"/>
  <c r="KM95" i="6"/>
  <c r="LC95" i="6"/>
  <c r="LF95" i="6"/>
  <c r="LK95" i="6"/>
  <c r="LN95" i="6"/>
  <c r="JQ15" i="6"/>
  <c r="JS15" i="6" s="1"/>
  <c r="NB15" i="6" s="1"/>
  <c r="JM15" i="6"/>
  <c r="KP15" i="6"/>
  <c r="KM15" i="6"/>
  <c r="LC15" i="6"/>
  <c r="LF15" i="6"/>
  <c r="JQ16" i="6"/>
  <c r="JS16" i="6" s="1"/>
  <c r="NB16" i="6" s="1"/>
  <c r="JM16" i="6"/>
  <c r="KP16" i="6"/>
  <c r="KM16" i="6"/>
  <c r="LC16" i="6"/>
  <c r="LF16" i="6"/>
  <c r="MQ17" i="6"/>
  <c r="OB18" i="6" s="1"/>
  <c r="GN17" i="6"/>
  <c r="II17" i="6"/>
  <c r="IL17" i="6"/>
  <c r="IK17" i="6"/>
  <c r="IG17" i="6"/>
  <c r="JR17" i="6"/>
  <c r="JO17" i="6"/>
  <c r="KO17" i="6"/>
  <c r="KQ17" i="6" s="1"/>
  <c r="NE17" i="6" s="1"/>
  <c r="KK17" i="6"/>
  <c r="LE17" i="6"/>
  <c r="LG17" i="6" s="1"/>
  <c r="NG17" i="6" s="1"/>
  <c r="LA17" i="6"/>
  <c r="JQ18" i="6"/>
  <c r="JS18" i="6" s="1"/>
  <c r="NB18" i="6" s="1"/>
  <c r="JM18" i="6"/>
  <c r="KP18" i="6"/>
  <c r="KM18" i="6"/>
  <c r="LC18" i="6"/>
  <c r="LF18" i="6"/>
  <c r="JQ19" i="6"/>
  <c r="JS19" i="6" s="1"/>
  <c r="NB19" i="6" s="1"/>
  <c r="JM19" i="6"/>
  <c r="KP19" i="6"/>
  <c r="KM19" i="6"/>
  <c r="LC19" i="6"/>
  <c r="LF19" i="6"/>
  <c r="GN20" i="6"/>
  <c r="II20" i="6"/>
  <c r="IL20" i="6"/>
  <c r="IK20" i="6"/>
  <c r="IG20" i="6"/>
  <c r="JR20" i="6"/>
  <c r="JO20" i="6"/>
  <c r="KO20" i="6"/>
  <c r="KQ20" i="6" s="1"/>
  <c r="NE20" i="6" s="1"/>
  <c r="KK20" i="6"/>
  <c r="LE20" i="6"/>
  <c r="LG20" i="6" s="1"/>
  <c r="NG20" i="6" s="1"/>
  <c r="LA20" i="6"/>
  <c r="MQ21" i="6"/>
  <c r="OB22" i="6" s="1"/>
  <c r="GN21" i="6"/>
  <c r="II21" i="6"/>
  <c r="IL21" i="6"/>
  <c r="IK21" i="6"/>
  <c r="IG21" i="6"/>
  <c r="JR21" i="6"/>
  <c r="JO21" i="6"/>
  <c r="KO21" i="6"/>
  <c r="KQ21" i="6" s="1"/>
  <c r="NE21" i="6" s="1"/>
  <c r="KK21" i="6"/>
  <c r="LE21" i="6"/>
  <c r="LG21" i="6" s="1"/>
  <c r="NG21" i="6" s="1"/>
  <c r="LA21" i="6"/>
  <c r="JQ22" i="6"/>
  <c r="JM22" i="6"/>
  <c r="KP22" i="6"/>
  <c r="KM22" i="6"/>
  <c r="LC22" i="6"/>
  <c r="LF22" i="6"/>
  <c r="ID23" i="6"/>
  <c r="IA23" i="6"/>
  <c r="GN23" i="6"/>
  <c r="IL23" i="6"/>
  <c r="II23" i="6"/>
  <c r="IK23" i="6"/>
  <c r="IG23" i="6"/>
  <c r="JO23" i="6"/>
  <c r="JR23" i="6"/>
  <c r="KO23" i="6"/>
  <c r="KQ23" i="6" s="1"/>
  <c r="NE23" i="6" s="1"/>
  <c r="KK23" i="6"/>
  <c r="LE23" i="6"/>
  <c r="LG23" i="6" s="1"/>
  <c r="NG23" i="6" s="1"/>
  <c r="LA23" i="6"/>
  <c r="LM23" i="6"/>
  <c r="LO23" i="6" s="1"/>
  <c r="NH23" i="6" s="1"/>
  <c r="LI23" i="6"/>
  <c r="IC24" i="6"/>
  <c r="HY24" i="6"/>
  <c r="JQ24" i="6"/>
  <c r="JS24" i="6" s="1"/>
  <c r="NB24" i="6" s="1"/>
  <c r="JM24" i="6"/>
  <c r="KM24" i="6"/>
  <c r="KP24" i="6"/>
  <c r="LF24" i="6"/>
  <c r="LC24" i="6"/>
  <c r="LN24" i="6"/>
  <c r="LK24" i="6"/>
  <c r="JQ25" i="6"/>
  <c r="JS25" i="6" s="1"/>
  <c r="NB25" i="6" s="1"/>
  <c r="JM25" i="6"/>
  <c r="KP25" i="6"/>
  <c r="KM25" i="6"/>
  <c r="LC25" i="6"/>
  <c r="LF25" i="6"/>
  <c r="MQ26" i="6"/>
  <c r="OB27" i="6" s="1"/>
  <c r="GN26" i="6"/>
  <c r="II26" i="6"/>
  <c r="IL26" i="6"/>
  <c r="IK26" i="6"/>
  <c r="IG26" i="6"/>
  <c r="JR26" i="6"/>
  <c r="JO26" i="6"/>
  <c r="KO26" i="6"/>
  <c r="KQ26" i="6" s="1"/>
  <c r="NE26" i="6" s="1"/>
  <c r="KK26" i="6"/>
  <c r="LE26" i="6"/>
  <c r="LG26" i="6" s="1"/>
  <c r="NG26" i="6" s="1"/>
  <c r="LA26" i="6"/>
  <c r="JQ27" i="6"/>
  <c r="JS27" i="6" s="1"/>
  <c r="NB27" i="6" s="1"/>
  <c r="JM27" i="6"/>
  <c r="KP27" i="6"/>
  <c r="KM27" i="6"/>
  <c r="LC27" i="6"/>
  <c r="LF27" i="6"/>
  <c r="IC28" i="6"/>
  <c r="IE28" i="6" s="1"/>
  <c r="MW28" i="6" s="1"/>
  <c r="HY28" i="6"/>
  <c r="KP28" i="6"/>
  <c r="KM28" i="6"/>
  <c r="LC28" i="6"/>
  <c r="LF28" i="6"/>
  <c r="LK28" i="6"/>
  <c r="LN28" i="6"/>
  <c r="IL29" i="6"/>
  <c r="II29" i="6"/>
  <c r="IK29" i="6"/>
  <c r="IM29" i="6" s="1"/>
  <c r="MX29" i="6" s="1"/>
  <c r="IG29" i="6"/>
  <c r="JO29" i="6"/>
  <c r="JR29" i="6"/>
  <c r="KO29" i="6"/>
  <c r="KQ29" i="6" s="1"/>
  <c r="NE29" i="6" s="1"/>
  <c r="KK29" i="6"/>
  <c r="LE29" i="6"/>
  <c r="LG29" i="6" s="1"/>
  <c r="NG29" i="6" s="1"/>
  <c r="LA29" i="6"/>
  <c r="JQ30" i="6"/>
  <c r="JS30" i="6" s="1"/>
  <c r="NB30" i="6" s="1"/>
  <c r="JM30" i="6"/>
  <c r="KM30" i="6"/>
  <c r="KP30" i="6"/>
  <c r="LF30" i="6"/>
  <c r="LC30" i="6"/>
  <c r="IL31" i="6"/>
  <c r="II31" i="6"/>
  <c r="IK31" i="6"/>
  <c r="IG31" i="6"/>
  <c r="KO31" i="6"/>
  <c r="KQ31" i="6" s="1"/>
  <c r="NE31" i="6" s="1"/>
  <c r="KK31" i="6"/>
  <c r="LE31" i="6"/>
  <c r="LG31" i="6" s="1"/>
  <c r="NG31" i="6" s="1"/>
  <c r="LA31" i="6"/>
  <c r="KM32" i="6"/>
  <c r="KP32" i="6"/>
  <c r="LF32" i="6"/>
  <c r="LC32" i="6"/>
  <c r="IL33" i="6"/>
  <c r="II33" i="6"/>
  <c r="IK33" i="6"/>
  <c r="IG33" i="6"/>
  <c r="KO33" i="6"/>
  <c r="KQ33" i="6" s="1"/>
  <c r="NE33" i="6" s="1"/>
  <c r="KK33" i="6"/>
  <c r="LE33" i="6"/>
  <c r="LG33" i="6" s="1"/>
  <c r="NG33" i="6" s="1"/>
  <c r="LA33" i="6"/>
  <c r="MQ34" i="6"/>
  <c r="OB35" i="6" s="1"/>
  <c r="GN34" i="6"/>
  <c r="KO34" i="6"/>
  <c r="KQ34" i="6" s="1"/>
  <c r="NE34" i="6" s="1"/>
  <c r="KK34" i="6"/>
  <c r="LE34" i="6"/>
  <c r="LG34" i="6" s="1"/>
  <c r="NG34" i="6" s="1"/>
  <c r="LA34" i="6"/>
  <c r="GN35" i="6"/>
  <c r="II35" i="6"/>
  <c r="IL35" i="6"/>
  <c r="IK35" i="6"/>
  <c r="IG35" i="6"/>
  <c r="KO35" i="6"/>
  <c r="KQ35" i="6" s="1"/>
  <c r="NE35" i="6" s="1"/>
  <c r="KK35" i="6"/>
  <c r="LE35" i="6"/>
  <c r="LG35" i="6" s="1"/>
  <c r="NG35" i="6" s="1"/>
  <c r="LA35" i="6"/>
  <c r="KP36" i="6"/>
  <c r="KM36" i="6"/>
  <c r="LC36" i="6"/>
  <c r="LF36" i="6"/>
  <c r="GN37" i="6"/>
  <c r="II37" i="6"/>
  <c r="IL37" i="6"/>
  <c r="IK37" i="6"/>
  <c r="IG37" i="6"/>
  <c r="JR37" i="6"/>
  <c r="JO37" i="6"/>
  <c r="KO37" i="6"/>
  <c r="KQ37" i="6" s="1"/>
  <c r="NE37" i="6" s="1"/>
  <c r="KK37" i="6"/>
  <c r="LE37" i="6"/>
  <c r="LG37" i="6" s="1"/>
  <c r="NG37" i="6" s="1"/>
  <c r="LA37" i="6"/>
  <c r="JQ38" i="6"/>
  <c r="JS38" i="6" s="1"/>
  <c r="NB38" i="6" s="1"/>
  <c r="JM38" i="6"/>
  <c r="KP38" i="6"/>
  <c r="KM38" i="6"/>
  <c r="LC38" i="6"/>
  <c r="LF38" i="6"/>
  <c r="GN39" i="6"/>
  <c r="II39" i="6"/>
  <c r="IL39" i="6"/>
  <c r="IK39" i="6"/>
  <c r="IG39" i="6"/>
  <c r="JR39" i="6"/>
  <c r="JO39" i="6"/>
  <c r="KO39" i="6"/>
  <c r="KQ39" i="6" s="1"/>
  <c r="NE39" i="6" s="1"/>
  <c r="KK39" i="6"/>
  <c r="LE39" i="6"/>
  <c r="LG39" i="6" s="1"/>
  <c r="NG39" i="6" s="1"/>
  <c r="LA39" i="6"/>
  <c r="MQ40" i="6"/>
  <c r="OB41" i="6" s="1"/>
  <c r="GN40" i="6"/>
  <c r="II40" i="6"/>
  <c r="IL40" i="6"/>
  <c r="IK40" i="6"/>
  <c r="IG40" i="6"/>
  <c r="JR40" i="6"/>
  <c r="JO40" i="6"/>
  <c r="KO40" i="6"/>
  <c r="KQ40" i="6" s="1"/>
  <c r="NE40" i="6" s="1"/>
  <c r="KK40" i="6"/>
  <c r="LE40" i="6"/>
  <c r="LG40" i="6" s="1"/>
  <c r="NG40" i="6" s="1"/>
  <c r="LA40" i="6"/>
  <c r="GN41" i="6"/>
  <c r="II41" i="6"/>
  <c r="IL41" i="6"/>
  <c r="IK41" i="6"/>
  <c r="IG41" i="6"/>
  <c r="JR41" i="6"/>
  <c r="JO41" i="6"/>
  <c r="KO41" i="6"/>
  <c r="KQ41" i="6" s="1"/>
  <c r="NE41" i="6" s="1"/>
  <c r="KK41" i="6"/>
  <c r="LE41" i="6"/>
  <c r="LG41" i="6" s="1"/>
  <c r="NG41" i="6" s="1"/>
  <c r="LA41" i="6"/>
  <c r="JQ42" i="6"/>
  <c r="JS42" i="6" s="1"/>
  <c r="NB42" i="6" s="1"/>
  <c r="JM42" i="6"/>
  <c r="KP42" i="6"/>
  <c r="KM42" i="6"/>
  <c r="LC42" i="6"/>
  <c r="LF42" i="6"/>
  <c r="GN43" i="6"/>
  <c r="II43" i="6"/>
  <c r="IL43" i="6"/>
  <c r="IK43" i="6"/>
  <c r="IG43" i="6"/>
  <c r="JR43" i="6"/>
  <c r="JO43" i="6"/>
  <c r="KO43" i="6"/>
  <c r="KQ43" i="6" s="1"/>
  <c r="NE43" i="6" s="1"/>
  <c r="KK43" i="6"/>
  <c r="LE43" i="6"/>
  <c r="LG43" i="6" s="1"/>
  <c r="NG43" i="6" s="1"/>
  <c r="LA43" i="6"/>
  <c r="JQ44" i="6"/>
  <c r="JM44" i="6"/>
  <c r="KP44" i="6"/>
  <c r="KM44" i="6"/>
  <c r="LC44" i="6"/>
  <c r="LF44" i="6"/>
  <c r="GN45" i="6"/>
  <c r="II45" i="6"/>
  <c r="IL45" i="6"/>
  <c r="IK45" i="6"/>
  <c r="IG45" i="6"/>
  <c r="JR45" i="6"/>
  <c r="JO45" i="6"/>
  <c r="KO45" i="6"/>
  <c r="KQ45" i="6" s="1"/>
  <c r="NE45" i="6" s="1"/>
  <c r="KK45" i="6"/>
  <c r="LE45" i="6"/>
  <c r="LG45" i="6" s="1"/>
  <c r="NG45" i="6" s="1"/>
  <c r="LA45" i="6"/>
  <c r="JQ46" i="6"/>
  <c r="JS46" i="6" s="1"/>
  <c r="NB46" i="6" s="1"/>
  <c r="JM46" i="6"/>
  <c r="KP46" i="6"/>
  <c r="KM46" i="6"/>
  <c r="LC46" i="6"/>
  <c r="LF46" i="6"/>
  <c r="GN47" i="6"/>
  <c r="II47" i="6"/>
  <c r="IL47" i="6"/>
  <c r="IK47" i="6"/>
  <c r="IG47" i="6"/>
  <c r="JR47" i="6"/>
  <c r="JO47" i="6"/>
  <c r="KO47" i="6"/>
  <c r="KQ47" i="6" s="1"/>
  <c r="NE47" i="6" s="1"/>
  <c r="KK47" i="6"/>
  <c r="LE47" i="6"/>
  <c r="LG47" i="6" s="1"/>
  <c r="NG47" i="6" s="1"/>
  <c r="LA47" i="6"/>
  <c r="JQ48" i="6"/>
  <c r="JM48" i="6"/>
  <c r="KP48" i="6"/>
  <c r="KM48" i="6"/>
  <c r="LC48" i="6"/>
  <c r="LF48" i="6"/>
  <c r="JQ49" i="6"/>
  <c r="JM49" i="6"/>
  <c r="KP49" i="6"/>
  <c r="KM49" i="6"/>
  <c r="LC49" i="6"/>
  <c r="LF49" i="6"/>
  <c r="MQ50" i="6"/>
  <c r="OB51" i="6" s="1"/>
  <c r="GN50" i="6"/>
  <c r="II50" i="6"/>
  <c r="IL50" i="6"/>
  <c r="IK50" i="6"/>
  <c r="IG50" i="6"/>
  <c r="KO50" i="6"/>
  <c r="KQ50" i="6" s="1"/>
  <c r="NE50" i="6" s="1"/>
  <c r="KK50" i="6"/>
  <c r="LE50" i="6"/>
  <c r="LG50" i="6" s="1"/>
  <c r="NG50" i="6" s="1"/>
  <c r="LA50" i="6"/>
  <c r="IL51" i="6"/>
  <c r="II51" i="6"/>
  <c r="IK51" i="6"/>
  <c r="IG51" i="6"/>
  <c r="JO51" i="6"/>
  <c r="JR51" i="6"/>
  <c r="KO51" i="6"/>
  <c r="KQ51" i="6" s="1"/>
  <c r="NE51" i="6" s="1"/>
  <c r="KK51" i="6"/>
  <c r="LE51" i="6"/>
  <c r="LG51" i="6" s="1"/>
  <c r="NG51" i="6" s="1"/>
  <c r="LA51" i="6"/>
  <c r="JQ52" i="6"/>
  <c r="JM52" i="6"/>
  <c r="KM52" i="6"/>
  <c r="KP52" i="6"/>
  <c r="LF52" i="6"/>
  <c r="LC52" i="6"/>
  <c r="IL53" i="6"/>
  <c r="II53" i="6"/>
  <c r="IK53" i="6"/>
  <c r="IG53" i="6"/>
  <c r="JO53" i="6"/>
  <c r="JR53" i="6"/>
  <c r="KO53" i="6"/>
  <c r="KQ53" i="6" s="1"/>
  <c r="NE53" i="6" s="1"/>
  <c r="KK53" i="6"/>
  <c r="LE53" i="6"/>
  <c r="LG53" i="6" s="1"/>
  <c r="NG53" i="6" s="1"/>
  <c r="LA53" i="6"/>
  <c r="JQ54" i="6"/>
  <c r="JM54" i="6"/>
  <c r="KM54" i="6"/>
  <c r="KP54" i="6"/>
  <c r="LF54" i="6"/>
  <c r="LC54" i="6"/>
  <c r="IL55" i="6"/>
  <c r="II55" i="6"/>
  <c r="IK55" i="6"/>
  <c r="IG55" i="6"/>
  <c r="JO55" i="6"/>
  <c r="JR55" i="6"/>
  <c r="KO55" i="6"/>
  <c r="KQ55" i="6" s="1"/>
  <c r="NE55" i="6" s="1"/>
  <c r="KK55" i="6"/>
  <c r="LE55" i="6"/>
  <c r="LG55" i="6" s="1"/>
  <c r="NG55" i="6" s="1"/>
  <c r="LA55" i="6"/>
  <c r="JQ56" i="6"/>
  <c r="JM56" i="6"/>
  <c r="KM56" i="6"/>
  <c r="KP56" i="6"/>
  <c r="LF56" i="6"/>
  <c r="LC56" i="6"/>
  <c r="IL57" i="6"/>
  <c r="II57" i="6"/>
  <c r="IK57" i="6"/>
  <c r="IG57" i="6"/>
  <c r="JO57" i="6"/>
  <c r="JR57" i="6"/>
  <c r="KO57" i="6"/>
  <c r="KQ57" i="6" s="1"/>
  <c r="NE57" i="6" s="1"/>
  <c r="KK57" i="6"/>
  <c r="LE57" i="6"/>
  <c r="LG57" i="6" s="1"/>
  <c r="NG57" i="6" s="1"/>
  <c r="LA57" i="6"/>
  <c r="JQ58" i="6"/>
  <c r="JM58" i="6"/>
  <c r="KM58" i="6"/>
  <c r="KP58" i="6"/>
  <c r="LF58" i="6"/>
  <c r="LC58" i="6"/>
  <c r="IL59" i="6"/>
  <c r="II59" i="6"/>
  <c r="IK59" i="6"/>
  <c r="IG59" i="6"/>
  <c r="JO59" i="6"/>
  <c r="JR59" i="6"/>
  <c r="KO59" i="6"/>
  <c r="KQ59" i="6" s="1"/>
  <c r="NE59" i="6" s="1"/>
  <c r="KK59" i="6"/>
  <c r="LE59" i="6"/>
  <c r="LG59" i="6" s="1"/>
  <c r="NG59" i="6" s="1"/>
  <c r="LA59" i="6"/>
  <c r="JQ60" i="6"/>
  <c r="JM60" i="6"/>
  <c r="KM60" i="6"/>
  <c r="KP60" i="6"/>
  <c r="LF60" i="6"/>
  <c r="LC60" i="6"/>
  <c r="IL61" i="6"/>
  <c r="II61" i="6"/>
  <c r="IK61" i="6"/>
  <c r="IG61" i="6"/>
  <c r="JO61" i="6"/>
  <c r="JR61" i="6"/>
  <c r="KO61" i="6"/>
  <c r="KQ61" i="6" s="1"/>
  <c r="NE61" i="6" s="1"/>
  <c r="KK61" i="6"/>
  <c r="LE61" i="6"/>
  <c r="LG61" i="6" s="1"/>
  <c r="NG61" i="6" s="1"/>
  <c r="LA61" i="6"/>
  <c r="JQ62" i="6"/>
  <c r="JM62" i="6"/>
  <c r="KM62" i="6"/>
  <c r="KP62" i="6"/>
  <c r="LF62" i="6"/>
  <c r="LC62" i="6"/>
  <c r="IL63" i="6"/>
  <c r="II63" i="6"/>
  <c r="IK63" i="6"/>
  <c r="IG63" i="6"/>
  <c r="JO63" i="6"/>
  <c r="JR63" i="6"/>
  <c r="KO63" i="6"/>
  <c r="KQ63" i="6" s="1"/>
  <c r="NE63" i="6" s="1"/>
  <c r="KK63" i="6"/>
  <c r="LE63" i="6"/>
  <c r="LG63" i="6" s="1"/>
  <c r="NG63" i="6" s="1"/>
  <c r="LA63" i="6"/>
  <c r="JQ64" i="6"/>
  <c r="JM64" i="6"/>
  <c r="KM64" i="6"/>
  <c r="KP64" i="6"/>
  <c r="LF64" i="6"/>
  <c r="LC64" i="6"/>
  <c r="IL65" i="6"/>
  <c r="II65" i="6"/>
  <c r="IK65" i="6"/>
  <c r="IM65" i="6" s="1"/>
  <c r="MX65" i="6" s="1"/>
  <c r="IG65" i="6"/>
  <c r="KO65" i="6"/>
  <c r="KQ65" i="6" s="1"/>
  <c r="NE65" i="6" s="1"/>
  <c r="KK65" i="6"/>
  <c r="LE65" i="6"/>
  <c r="LG65" i="6" s="1"/>
  <c r="NG65" i="6" s="1"/>
  <c r="LA65" i="6"/>
  <c r="JQ66" i="6"/>
  <c r="JM66" i="6"/>
  <c r="KP66" i="6"/>
  <c r="KM66" i="6"/>
  <c r="LC66" i="6"/>
  <c r="LF66" i="6"/>
  <c r="JQ67" i="6"/>
  <c r="JM67" i="6"/>
  <c r="KP67" i="6"/>
  <c r="KM67" i="6"/>
  <c r="LC67" i="6"/>
  <c r="LF67" i="6"/>
  <c r="MQ68" i="6"/>
  <c r="OB69" i="6" s="1"/>
  <c r="GN68" i="6"/>
  <c r="II68" i="6"/>
  <c r="IL68" i="6"/>
  <c r="IK68" i="6"/>
  <c r="IG68" i="6"/>
  <c r="JR68" i="6"/>
  <c r="JO68" i="6"/>
  <c r="KO68" i="6"/>
  <c r="KQ68" i="6" s="1"/>
  <c r="NE68" i="6" s="1"/>
  <c r="KK68" i="6"/>
  <c r="LE68" i="6"/>
  <c r="LG68" i="6" s="1"/>
  <c r="NG68" i="6" s="1"/>
  <c r="LA68" i="6"/>
  <c r="GN69" i="6"/>
  <c r="II69" i="6"/>
  <c r="IL69" i="6"/>
  <c r="IK69" i="6"/>
  <c r="IG69" i="6"/>
  <c r="JR69" i="6"/>
  <c r="JO69" i="6"/>
  <c r="KO69" i="6"/>
  <c r="KQ69" i="6" s="1"/>
  <c r="NE69" i="6" s="1"/>
  <c r="KK69" i="6"/>
  <c r="LE69" i="6"/>
  <c r="LG69" i="6" s="1"/>
  <c r="NG69" i="6" s="1"/>
  <c r="LA69" i="6"/>
  <c r="JQ70" i="6"/>
  <c r="JS70" i="6" s="1"/>
  <c r="NB70" i="6" s="1"/>
  <c r="JM70" i="6"/>
  <c r="KP70" i="6"/>
  <c r="KM70" i="6"/>
  <c r="LC70" i="6"/>
  <c r="LF70" i="6"/>
  <c r="GN71" i="6"/>
  <c r="II71" i="6"/>
  <c r="IL71" i="6"/>
  <c r="IK71" i="6"/>
  <c r="IG71" i="6"/>
  <c r="JR71" i="6"/>
  <c r="JO71" i="6"/>
  <c r="KO71" i="6"/>
  <c r="KQ71" i="6" s="1"/>
  <c r="NE71" i="6" s="1"/>
  <c r="KK71" i="6"/>
  <c r="LE71" i="6"/>
  <c r="LG71" i="6" s="1"/>
  <c r="NG71" i="6" s="1"/>
  <c r="LA71" i="6"/>
  <c r="MQ72" i="6"/>
  <c r="OB73" i="6" s="1"/>
  <c r="GN72" i="6"/>
  <c r="II72" i="6"/>
  <c r="IL72" i="6"/>
  <c r="IK72" i="6"/>
  <c r="IG72" i="6"/>
  <c r="JR72" i="6"/>
  <c r="JO72" i="6"/>
  <c r="KO72" i="6"/>
  <c r="KQ72" i="6" s="1"/>
  <c r="NE72" i="6" s="1"/>
  <c r="KK72" i="6"/>
  <c r="LE72" i="6"/>
  <c r="LG72" i="6" s="1"/>
  <c r="NG72" i="6" s="1"/>
  <c r="LA72" i="6"/>
  <c r="JQ73" i="6"/>
  <c r="JM73" i="6"/>
  <c r="KP73" i="6"/>
  <c r="KM73" i="6"/>
  <c r="LC73" i="6"/>
  <c r="LF73" i="6"/>
  <c r="JQ74" i="6"/>
  <c r="JM74" i="6"/>
  <c r="KP74" i="6"/>
  <c r="KM74" i="6"/>
  <c r="LC74" i="6"/>
  <c r="LF74" i="6"/>
  <c r="JQ75" i="6"/>
  <c r="JM75" i="6"/>
  <c r="KP75" i="6"/>
  <c r="KM75" i="6"/>
  <c r="LC75" i="6"/>
  <c r="LF75" i="6"/>
  <c r="JQ76" i="6"/>
  <c r="JM76" i="6"/>
  <c r="KP76" i="6"/>
  <c r="KM76" i="6"/>
  <c r="LC76" i="6"/>
  <c r="LF76" i="6"/>
  <c r="JQ77" i="6"/>
  <c r="JM77" i="6"/>
  <c r="KP77" i="6"/>
  <c r="KM77" i="6"/>
  <c r="LC77" i="6"/>
  <c r="LF77" i="6"/>
  <c r="GN78" i="6"/>
  <c r="II78" i="6"/>
  <c r="IL78" i="6"/>
  <c r="IK78" i="6"/>
  <c r="IG78" i="6"/>
  <c r="JR78" i="6"/>
  <c r="JO78" i="6"/>
  <c r="KO78" i="6"/>
  <c r="KQ78" i="6" s="1"/>
  <c r="NE78" i="6" s="1"/>
  <c r="KK78" i="6"/>
  <c r="LE78" i="6"/>
  <c r="LG78" i="6" s="1"/>
  <c r="NG78" i="6" s="1"/>
  <c r="LA78" i="6"/>
  <c r="JQ79" i="6"/>
  <c r="JS79" i="6" s="1"/>
  <c r="NB79" i="6" s="1"/>
  <c r="JM79" i="6"/>
  <c r="KP79" i="6"/>
  <c r="KM79" i="6"/>
  <c r="LC79" i="6"/>
  <c r="LF79" i="6"/>
  <c r="GN80" i="6"/>
  <c r="II80" i="6"/>
  <c r="IL80" i="6"/>
  <c r="IK80" i="6"/>
  <c r="IG80" i="6"/>
  <c r="JR80" i="6"/>
  <c r="JO80" i="6"/>
  <c r="KO80" i="6"/>
  <c r="KQ80" i="6" s="1"/>
  <c r="NE80" i="6" s="1"/>
  <c r="KK80" i="6"/>
  <c r="LE80" i="6"/>
  <c r="LG80" i="6" s="1"/>
  <c r="NG80" i="6" s="1"/>
  <c r="LA80" i="6"/>
  <c r="JQ81" i="6"/>
  <c r="JM81" i="6"/>
  <c r="KP81" i="6"/>
  <c r="KM81" i="6"/>
  <c r="LC81" i="6"/>
  <c r="LF81" i="6"/>
  <c r="GN82" i="6"/>
  <c r="II82" i="6"/>
  <c r="IL82" i="6"/>
  <c r="IK82" i="6"/>
  <c r="IG82" i="6"/>
  <c r="JR82" i="6"/>
  <c r="JO82" i="6"/>
  <c r="KO82" i="6"/>
  <c r="KQ82" i="6" s="1"/>
  <c r="NE82" i="6" s="1"/>
  <c r="KK82" i="6"/>
  <c r="LE82" i="6"/>
  <c r="LG82" i="6" s="1"/>
  <c r="NG82" i="6" s="1"/>
  <c r="LA82" i="6"/>
  <c r="JQ83" i="6"/>
  <c r="JS83" i="6" s="1"/>
  <c r="NB83" i="6" s="1"/>
  <c r="JM83" i="6"/>
  <c r="KP83" i="6"/>
  <c r="KM83" i="6"/>
  <c r="LC83" i="6"/>
  <c r="LF83" i="6"/>
  <c r="ID84" i="6"/>
  <c r="IA84" i="6"/>
  <c r="GN84" i="6"/>
  <c r="IL84" i="6"/>
  <c r="II84" i="6"/>
  <c r="IK84" i="6"/>
  <c r="IG84" i="6"/>
  <c r="JO84" i="6"/>
  <c r="JR84" i="6"/>
  <c r="KO84" i="6"/>
  <c r="KQ84" i="6" s="1"/>
  <c r="NE84" i="6" s="1"/>
  <c r="KK84" i="6"/>
  <c r="LE84" i="6"/>
  <c r="LG84" i="6" s="1"/>
  <c r="NG84" i="6" s="1"/>
  <c r="LA84" i="6"/>
  <c r="LM84" i="6"/>
  <c r="LI84" i="6"/>
  <c r="IC85" i="6"/>
  <c r="HY85" i="6"/>
  <c r="JQ85" i="6"/>
  <c r="JM85" i="6"/>
  <c r="KM85" i="6"/>
  <c r="KP85" i="6"/>
  <c r="LF85" i="6"/>
  <c r="LC85" i="6"/>
  <c r="LN85" i="6"/>
  <c r="LK85" i="6"/>
  <c r="IC86" i="6"/>
  <c r="HY86" i="6"/>
  <c r="JQ86" i="6"/>
  <c r="JM86" i="6"/>
  <c r="KM86" i="6"/>
  <c r="KP86" i="6"/>
  <c r="LF86" i="6"/>
  <c r="LC86" i="6"/>
  <c r="LM86" i="6"/>
  <c r="LI86" i="6"/>
  <c r="IC87" i="6"/>
  <c r="HY87" i="6"/>
  <c r="JQ87" i="6"/>
  <c r="JM87" i="6"/>
  <c r="KM87" i="6"/>
  <c r="KP87" i="6"/>
  <c r="LF87" i="6"/>
  <c r="LC87" i="6"/>
  <c r="LN87" i="6"/>
  <c r="LK87" i="6"/>
  <c r="IC88" i="6"/>
  <c r="HY88" i="6"/>
  <c r="JQ88" i="6"/>
  <c r="JM88" i="6"/>
  <c r="KM88" i="6"/>
  <c r="KP88" i="6"/>
  <c r="LF88" i="6"/>
  <c r="LC88" i="6"/>
  <c r="LN88" i="6"/>
  <c r="LK88" i="6"/>
  <c r="ID89" i="6"/>
  <c r="IA89" i="6"/>
  <c r="GN89" i="6"/>
  <c r="IL89" i="6"/>
  <c r="II89" i="6"/>
  <c r="IK89" i="6"/>
  <c r="IG89" i="6"/>
  <c r="JO89" i="6"/>
  <c r="JR89" i="6"/>
  <c r="KO89" i="6"/>
  <c r="KQ89" i="6" s="1"/>
  <c r="NE89" i="6" s="1"/>
  <c r="KK89" i="6"/>
  <c r="LE89" i="6"/>
  <c r="LG89" i="6" s="1"/>
  <c r="NG89" i="6" s="1"/>
  <c r="LA89" i="6"/>
  <c r="LM89" i="6"/>
  <c r="LO89" i="6" s="1"/>
  <c r="NH89" i="6" s="1"/>
  <c r="LI89" i="6"/>
  <c r="MQ90" i="6"/>
  <c r="OB91" i="6" s="1"/>
  <c r="ID90" i="6"/>
  <c r="IA90" i="6"/>
  <c r="GN90" i="6"/>
  <c r="IL90" i="6"/>
  <c r="II90" i="6"/>
  <c r="IK90" i="6"/>
  <c r="IG90" i="6"/>
  <c r="JO90" i="6"/>
  <c r="JR90" i="6"/>
  <c r="KO90" i="6"/>
  <c r="KQ90" i="6" s="1"/>
  <c r="NE90" i="6" s="1"/>
  <c r="KK90" i="6"/>
  <c r="LE90" i="6"/>
  <c r="LG90" i="6" s="1"/>
  <c r="NG90" i="6" s="1"/>
  <c r="LA90" i="6"/>
  <c r="LM90" i="6"/>
  <c r="LO90" i="6" s="1"/>
  <c r="NH90" i="6" s="1"/>
  <c r="LI90" i="6"/>
  <c r="MQ91" i="6"/>
  <c r="OB92" i="6" s="1"/>
  <c r="ID91" i="6"/>
  <c r="IA91" i="6"/>
  <c r="GN91" i="6"/>
  <c r="IL91" i="6"/>
  <c r="II91" i="6"/>
  <c r="IK91" i="6"/>
  <c r="IG91" i="6"/>
  <c r="JO91" i="6"/>
  <c r="JR91" i="6"/>
  <c r="KO91" i="6"/>
  <c r="KQ91" i="6" s="1"/>
  <c r="NE91" i="6" s="1"/>
  <c r="KK91" i="6"/>
  <c r="LE91" i="6"/>
  <c r="LG91" i="6" s="1"/>
  <c r="NG91" i="6" s="1"/>
  <c r="LA91" i="6"/>
  <c r="LM91" i="6"/>
  <c r="LO91" i="6" s="1"/>
  <c r="NH91" i="6" s="1"/>
  <c r="LI91" i="6"/>
  <c r="IC92" i="6"/>
  <c r="HY92" i="6"/>
  <c r="JQ92" i="6"/>
  <c r="JS92" i="6" s="1"/>
  <c r="NB92" i="6" s="1"/>
  <c r="JM92" i="6"/>
  <c r="KM92" i="6"/>
  <c r="KP92" i="6"/>
  <c r="LF92" i="6"/>
  <c r="LC92" i="6"/>
  <c r="LN92" i="6"/>
  <c r="LK92" i="6"/>
  <c r="ID93" i="6"/>
  <c r="IA93" i="6"/>
  <c r="GN93" i="6"/>
  <c r="IL93" i="6"/>
  <c r="II93" i="6"/>
  <c r="IK93" i="6"/>
  <c r="IG93" i="6"/>
  <c r="JO93" i="6"/>
  <c r="JR93" i="6"/>
  <c r="KO93" i="6"/>
  <c r="KQ93" i="6" s="1"/>
  <c r="NE93" i="6" s="1"/>
  <c r="KK93" i="6"/>
  <c r="LE93" i="6"/>
  <c r="LG93" i="6" s="1"/>
  <c r="NG93" i="6" s="1"/>
  <c r="LA93" i="6"/>
  <c r="LM93" i="6"/>
  <c r="LI93" i="6"/>
  <c r="MQ94" i="6"/>
  <c r="OB95" i="6" s="1"/>
  <c r="ID94" i="6"/>
  <c r="IA94" i="6"/>
  <c r="GN94" i="6"/>
  <c r="IL94" i="6"/>
  <c r="II94" i="6"/>
  <c r="IK94" i="6"/>
  <c r="IG94" i="6"/>
  <c r="JO94" i="6"/>
  <c r="JR94" i="6"/>
  <c r="KO94" i="6"/>
  <c r="KQ94" i="6" s="1"/>
  <c r="NE94" i="6" s="1"/>
  <c r="KK94" i="6"/>
  <c r="LE94" i="6"/>
  <c r="LG94" i="6" s="1"/>
  <c r="NG94" i="6" s="1"/>
  <c r="LA94" i="6"/>
  <c r="LM94" i="6"/>
  <c r="LI94" i="6"/>
  <c r="MQ95" i="6"/>
  <c r="OB96" i="6" s="1"/>
  <c r="ID95" i="6"/>
  <c r="IA95" i="6"/>
  <c r="GN95" i="6"/>
  <c r="IL95" i="6"/>
  <c r="II95" i="6"/>
  <c r="IK95" i="6"/>
  <c r="IG95" i="6"/>
  <c r="KO95" i="6"/>
  <c r="KQ95" i="6" s="1"/>
  <c r="NE95" i="6" s="1"/>
  <c r="KK95" i="6"/>
  <c r="LE95" i="6"/>
  <c r="LG95" i="6" s="1"/>
  <c r="NG95" i="6" s="1"/>
  <c r="LA95" i="6"/>
  <c r="LM95" i="6"/>
  <c r="LI95" i="6"/>
  <c r="IW547" i="6"/>
  <c r="IO547" i="6"/>
  <c r="IG547" i="6"/>
  <c r="MG404" i="6"/>
  <c r="LQ404" i="6"/>
  <c r="KS404" i="6"/>
  <c r="KC404" i="6"/>
  <c r="JM404" i="6"/>
  <c r="MG344" i="6"/>
  <c r="LQ344" i="6"/>
  <c r="KS344" i="6"/>
  <c r="KC344" i="6"/>
  <c r="JM344" i="6"/>
  <c r="M558" i="6"/>
  <c r="N558" i="6"/>
  <c r="BD14" i="6"/>
  <c r="BG14" i="6"/>
  <c r="BG558" i="6" s="1"/>
  <c r="P558" i="6"/>
  <c r="R558" i="6"/>
  <c r="T558" i="6"/>
  <c r="V558" i="6"/>
  <c r="Y558" i="6"/>
  <c r="AA558" i="6"/>
  <c r="FV14" i="6"/>
  <c r="GF14" i="6"/>
  <c r="GJ14" i="6"/>
  <c r="HP14" i="6"/>
  <c r="HR14" i="6"/>
  <c r="HT558" i="6"/>
  <c r="IF14" i="6"/>
  <c r="IH14" i="6"/>
  <c r="IJ558" i="6"/>
  <c r="IN14" i="6"/>
  <c r="IP14" i="6"/>
  <c r="IR558" i="6"/>
  <c r="JD14" i="6"/>
  <c r="JF14" i="6"/>
  <c r="JH558" i="6"/>
  <c r="KB14" i="6"/>
  <c r="KD14" i="6"/>
  <c r="KF558" i="6"/>
  <c r="KZ14" i="6"/>
  <c r="LB14" i="6"/>
  <c r="LH14" i="6"/>
  <c r="LJ14" i="6"/>
  <c r="LX14" i="6"/>
  <c r="LZ14" i="6"/>
  <c r="MB558" i="6"/>
  <c r="BD15" i="6"/>
  <c r="FT15" i="6"/>
  <c r="FV15" i="6"/>
  <c r="GF15" i="6"/>
  <c r="GM15" i="6" s="1"/>
  <c r="HR15" i="6"/>
  <c r="HS15" i="6" s="1"/>
  <c r="FT16" i="6"/>
  <c r="FV16" i="6"/>
  <c r="GF16" i="6"/>
  <c r="GM16" i="6" s="1"/>
  <c r="HR16" i="6"/>
  <c r="HS16" i="6" s="1"/>
  <c r="BD17" i="6"/>
  <c r="FT17" i="6"/>
  <c r="FV17" i="6"/>
  <c r="GF17" i="6"/>
  <c r="GM17" i="6" s="1"/>
  <c r="HR17" i="6"/>
  <c r="HS17" i="6" s="1"/>
  <c r="BD18" i="6"/>
  <c r="FT18" i="6"/>
  <c r="FV18" i="6"/>
  <c r="GF18" i="6"/>
  <c r="GM18" i="6" s="1"/>
  <c r="HR18" i="6"/>
  <c r="HS18" i="6" s="1"/>
  <c r="BD19" i="6"/>
  <c r="FT19" i="6"/>
  <c r="FV19" i="6"/>
  <c r="GF19" i="6"/>
  <c r="GM19" i="6" s="1"/>
  <c r="HR19" i="6"/>
  <c r="HS19" i="6" s="1"/>
  <c r="BD20" i="6"/>
  <c r="FT20" i="6"/>
  <c r="FV20" i="6"/>
  <c r="GF20" i="6"/>
  <c r="GM20" i="6" s="1"/>
  <c r="HR20" i="6"/>
  <c r="HS20" i="6" s="1"/>
  <c r="BD21" i="6"/>
  <c r="FT21" i="6"/>
  <c r="FV21" i="6"/>
  <c r="GF21" i="6"/>
  <c r="GM21" i="6" s="1"/>
  <c r="HR21" i="6"/>
  <c r="HS21" i="6" s="1"/>
  <c r="BD22" i="6"/>
  <c r="FT22" i="6"/>
  <c r="FV22" i="6"/>
  <c r="GF22" i="6"/>
  <c r="GM22" i="6" s="1"/>
  <c r="HR22" i="6"/>
  <c r="HS22" i="6" s="1"/>
  <c r="BD23" i="6"/>
  <c r="FT23" i="6"/>
  <c r="FV23" i="6"/>
  <c r="GF23" i="6"/>
  <c r="GM23" i="6" s="1"/>
  <c r="HR23" i="6"/>
  <c r="HS23" i="6" s="1"/>
  <c r="BD24" i="6"/>
  <c r="FT24" i="6"/>
  <c r="FV24" i="6"/>
  <c r="GF24" i="6"/>
  <c r="GM24" i="6" s="1"/>
  <c r="HR24" i="6"/>
  <c r="HS24" i="6" s="1"/>
  <c r="BD25" i="6"/>
  <c r="FT25" i="6"/>
  <c r="FV25" i="6"/>
  <c r="GF25" i="6"/>
  <c r="GM25" i="6" s="1"/>
  <c r="HR25" i="6"/>
  <c r="HS25" i="6" s="1"/>
  <c r="FT26" i="6"/>
  <c r="FV26" i="6"/>
  <c r="GF26" i="6"/>
  <c r="HR26" i="6"/>
  <c r="HS26" i="6" s="1"/>
  <c r="BD27" i="6"/>
  <c r="FT27" i="6"/>
  <c r="FV27" i="6"/>
  <c r="GF27" i="6"/>
  <c r="GM27" i="6" s="1"/>
  <c r="HR27" i="6"/>
  <c r="HS27" i="6" s="1"/>
  <c r="BD28" i="6"/>
  <c r="FT28" i="6"/>
  <c r="FV28" i="6"/>
  <c r="GF28" i="6"/>
  <c r="GM28" i="6" s="1"/>
  <c r="HR28" i="6"/>
  <c r="HS28" i="6" s="1"/>
  <c r="L29" i="6"/>
  <c r="FW29" i="6"/>
  <c r="GG29" i="6"/>
  <c r="L30" i="6"/>
  <c r="FW30" i="6"/>
  <c r="GG30" i="6"/>
  <c r="L31" i="6"/>
  <c r="FW31" i="6"/>
  <c r="GG31" i="6"/>
  <c r="BD32" i="6"/>
  <c r="FT32" i="6"/>
  <c r="FV32" i="6"/>
  <c r="GF32" i="6"/>
  <c r="GM32" i="6" s="1"/>
  <c r="HR32" i="6"/>
  <c r="HS32" i="6" s="1"/>
  <c r="MQ32" i="6"/>
  <c r="OB33" i="6" s="1"/>
  <c r="L33" i="6"/>
  <c r="FW33" i="6"/>
  <c r="GG33" i="6"/>
  <c r="BD34" i="6"/>
  <c r="FT34" i="6"/>
  <c r="FV34" i="6"/>
  <c r="GF34" i="6"/>
  <c r="GM34" i="6" s="1"/>
  <c r="HR34" i="6"/>
  <c r="HS34" i="6" s="1"/>
  <c r="BD35" i="6"/>
  <c r="FT35" i="6"/>
  <c r="FV35" i="6"/>
  <c r="GF35" i="6"/>
  <c r="HR35" i="6"/>
  <c r="HS35" i="6" s="1"/>
  <c r="MQ35" i="6"/>
  <c r="OB36" i="6" s="1"/>
  <c r="L36" i="6"/>
  <c r="FW36" i="6"/>
  <c r="GG36" i="6"/>
  <c r="GK36" i="6"/>
  <c r="BD37" i="6"/>
  <c r="FT37" i="6"/>
  <c r="FV37" i="6"/>
  <c r="GF37" i="6"/>
  <c r="HR37" i="6"/>
  <c r="HS37" i="6" s="1"/>
  <c r="BD38" i="6"/>
  <c r="FT38" i="6"/>
  <c r="FV38" i="6"/>
  <c r="GF38" i="6"/>
  <c r="GM38" i="6" s="1"/>
  <c r="HR38" i="6"/>
  <c r="HS38" i="6" s="1"/>
  <c r="BD39" i="6"/>
  <c r="FT39" i="6"/>
  <c r="FV39" i="6"/>
  <c r="GF39" i="6"/>
  <c r="HR39" i="6"/>
  <c r="HS39" i="6" s="1"/>
  <c r="BD40" i="6"/>
  <c r="FT40" i="6"/>
  <c r="FV40" i="6"/>
  <c r="GF40" i="6"/>
  <c r="GM40" i="6" s="1"/>
  <c r="HR40" i="6"/>
  <c r="HS40" i="6" s="1"/>
  <c r="BD41" i="6"/>
  <c r="FT41" i="6"/>
  <c r="FV41" i="6"/>
  <c r="GF41" i="6"/>
  <c r="HR41" i="6"/>
  <c r="HS41" i="6" s="1"/>
  <c r="BD42" i="6"/>
  <c r="FT42" i="6"/>
  <c r="FV42" i="6"/>
  <c r="GF42" i="6"/>
  <c r="GM42" i="6" s="1"/>
  <c r="HR42" i="6"/>
  <c r="HS42" i="6" s="1"/>
  <c r="BD43" i="6"/>
  <c r="FT43" i="6"/>
  <c r="FV43" i="6"/>
  <c r="GF43" i="6"/>
  <c r="HR43" i="6"/>
  <c r="HS43" i="6" s="1"/>
  <c r="BD44" i="6"/>
  <c r="FT44" i="6"/>
  <c r="FV44" i="6"/>
  <c r="GF44" i="6"/>
  <c r="GM44" i="6" s="1"/>
  <c r="HR44" i="6"/>
  <c r="HS44" i="6" s="1"/>
  <c r="BD45" i="6"/>
  <c r="FT45" i="6"/>
  <c r="FV45" i="6"/>
  <c r="GF45" i="6"/>
  <c r="HR45" i="6"/>
  <c r="HS45" i="6" s="1"/>
  <c r="BD46" i="6"/>
  <c r="FT46" i="6"/>
  <c r="FV46" i="6"/>
  <c r="GF46" i="6"/>
  <c r="GM46" i="6" s="1"/>
  <c r="HR46" i="6"/>
  <c r="HS46" i="6" s="1"/>
  <c r="BD47" i="6"/>
  <c r="FT47" i="6"/>
  <c r="FV47" i="6"/>
  <c r="GF47" i="6"/>
  <c r="HR47" i="6"/>
  <c r="HS47" i="6" s="1"/>
  <c r="BD48" i="6"/>
  <c r="FT48" i="6"/>
  <c r="FV48" i="6"/>
  <c r="GF48" i="6"/>
  <c r="GM48" i="6" s="1"/>
  <c r="HR48" i="6"/>
  <c r="HS48" i="6" s="1"/>
  <c r="BD49" i="6"/>
  <c r="FT49" i="6"/>
  <c r="FV49" i="6"/>
  <c r="GF49" i="6"/>
  <c r="HR49" i="6"/>
  <c r="HS49" i="6" s="1"/>
  <c r="BD50" i="6"/>
  <c r="FT50" i="6"/>
  <c r="FV50" i="6"/>
  <c r="GF50" i="6"/>
  <c r="GM50" i="6" s="1"/>
  <c r="HR50" i="6"/>
  <c r="HS50" i="6" s="1"/>
  <c r="L51" i="6"/>
  <c r="FW51" i="6"/>
  <c r="GG51" i="6"/>
  <c r="L52" i="6"/>
  <c r="FW52" i="6"/>
  <c r="GG52" i="6"/>
  <c r="L53" i="6"/>
  <c r="FW53" i="6"/>
  <c r="GG53" i="6"/>
  <c r="L54" i="6"/>
  <c r="FW54" i="6"/>
  <c r="GG54" i="6"/>
  <c r="L55" i="6"/>
  <c r="FW55" i="6"/>
  <c r="GG55" i="6"/>
  <c r="L56" i="6"/>
  <c r="FW56" i="6"/>
  <c r="GG56" i="6"/>
  <c r="GK56" i="6"/>
  <c r="L57" i="6"/>
  <c r="FW57" i="6"/>
  <c r="GG57" i="6"/>
  <c r="L58" i="6"/>
  <c r="FW58" i="6"/>
  <c r="GG58" i="6"/>
  <c r="L59" i="6"/>
  <c r="FW59" i="6"/>
  <c r="GG59" i="6"/>
  <c r="L60" i="6"/>
  <c r="FW60" i="6"/>
  <c r="GG60" i="6"/>
  <c r="L61" i="6"/>
  <c r="FW61" i="6"/>
  <c r="GG61" i="6"/>
  <c r="L62" i="6"/>
  <c r="FW62" i="6"/>
  <c r="GG62" i="6"/>
  <c r="L63" i="6"/>
  <c r="FW63" i="6"/>
  <c r="GG63" i="6"/>
  <c r="L64" i="6"/>
  <c r="FW64" i="6"/>
  <c r="GG64" i="6"/>
  <c r="L65" i="6"/>
  <c r="FW65" i="6"/>
  <c r="GG65" i="6"/>
  <c r="BD66" i="6"/>
  <c r="FT66" i="6"/>
  <c r="FV66" i="6"/>
  <c r="GF66" i="6"/>
  <c r="HR66" i="6"/>
  <c r="HS66" i="6" s="1"/>
  <c r="BD67" i="6"/>
  <c r="FT67" i="6"/>
  <c r="FV67" i="6"/>
  <c r="GF67" i="6"/>
  <c r="GM67" i="6" s="1"/>
  <c r="HR67" i="6"/>
  <c r="HS67" i="6" s="1"/>
  <c r="BD68" i="6"/>
  <c r="FT68" i="6"/>
  <c r="FV68" i="6"/>
  <c r="GF68" i="6"/>
  <c r="HR68" i="6"/>
  <c r="HS68" i="6" s="1"/>
  <c r="BD69" i="6"/>
  <c r="FT69" i="6"/>
  <c r="FV69" i="6"/>
  <c r="GF69" i="6"/>
  <c r="GM69" i="6" s="1"/>
  <c r="HR69" i="6"/>
  <c r="HS69" i="6" s="1"/>
  <c r="BD70" i="6"/>
  <c r="FT70" i="6"/>
  <c r="FV70" i="6"/>
  <c r="GF70" i="6"/>
  <c r="HR70" i="6"/>
  <c r="HS70" i="6" s="1"/>
  <c r="BD71" i="6"/>
  <c r="FT71" i="6"/>
  <c r="FV71" i="6"/>
  <c r="GF71" i="6"/>
  <c r="GM71" i="6" s="1"/>
  <c r="HR71" i="6"/>
  <c r="HS71" i="6" s="1"/>
  <c r="BD72" i="6"/>
  <c r="FT72" i="6"/>
  <c r="FV72" i="6"/>
  <c r="GF72" i="6"/>
  <c r="HR72" i="6"/>
  <c r="HS72" i="6" s="1"/>
  <c r="BD73" i="6"/>
  <c r="FT73" i="6"/>
  <c r="FV73" i="6"/>
  <c r="GF73" i="6"/>
  <c r="GM73" i="6" s="1"/>
  <c r="HR73" i="6"/>
  <c r="HS73" i="6" s="1"/>
  <c r="BD74" i="6"/>
  <c r="FT74" i="6"/>
  <c r="FV74" i="6"/>
  <c r="GF74" i="6"/>
  <c r="HR74" i="6"/>
  <c r="HS74" i="6" s="1"/>
  <c r="BD75" i="6"/>
  <c r="FT75" i="6"/>
  <c r="FV75" i="6"/>
  <c r="GF75" i="6"/>
  <c r="GM75" i="6" s="1"/>
  <c r="HR75" i="6"/>
  <c r="HS75" i="6" s="1"/>
  <c r="BD76" i="6"/>
  <c r="FT76" i="6"/>
  <c r="FV76" i="6"/>
  <c r="GF76" i="6"/>
  <c r="HR76" i="6"/>
  <c r="HS76" i="6" s="1"/>
  <c r="BD77" i="6"/>
  <c r="FT77" i="6"/>
  <c r="FV77" i="6"/>
  <c r="GF77" i="6"/>
  <c r="GM77" i="6" s="1"/>
  <c r="HR77" i="6"/>
  <c r="HS77" i="6" s="1"/>
  <c r="BD78" i="6"/>
  <c r="FT78" i="6"/>
  <c r="FV78" i="6"/>
  <c r="GF78" i="6"/>
  <c r="GM78" i="6" s="1"/>
  <c r="HR78" i="6"/>
  <c r="HS78" i="6" s="1"/>
  <c r="BD79" i="6"/>
  <c r="FT79" i="6"/>
  <c r="FV79" i="6"/>
  <c r="GF79" i="6"/>
  <c r="GM79" i="6" s="1"/>
  <c r="HR79" i="6"/>
  <c r="HS79" i="6" s="1"/>
  <c r="BD80" i="6"/>
  <c r="FT80" i="6"/>
  <c r="FV80" i="6"/>
  <c r="GF80" i="6"/>
  <c r="GM80" i="6" s="1"/>
  <c r="HR80" i="6"/>
  <c r="HS80" i="6" s="1"/>
  <c r="BD81" i="6"/>
  <c r="FT81" i="6"/>
  <c r="FV81" i="6"/>
  <c r="GF81" i="6"/>
  <c r="GM81" i="6" s="1"/>
  <c r="HR81" i="6"/>
  <c r="HS81" i="6" s="1"/>
  <c r="BD82" i="6"/>
  <c r="FT82" i="6"/>
  <c r="FV82" i="6"/>
  <c r="GF82" i="6"/>
  <c r="GM82" i="6" s="1"/>
  <c r="HR82" i="6"/>
  <c r="HS82" i="6" s="1"/>
  <c r="BD83" i="6"/>
  <c r="FT83" i="6"/>
  <c r="FV83" i="6"/>
  <c r="GF83" i="6"/>
  <c r="GM83" i="6" s="1"/>
  <c r="HR83" i="6"/>
  <c r="HS83" i="6" s="1"/>
  <c r="BD84" i="6"/>
  <c r="FT84" i="6"/>
  <c r="FV84" i="6"/>
  <c r="GF84" i="6"/>
  <c r="GM84" i="6" s="1"/>
  <c r="HR84" i="6"/>
  <c r="HS84" i="6" s="1"/>
  <c r="BD85" i="6"/>
  <c r="FT85" i="6"/>
  <c r="FV85" i="6"/>
  <c r="GF85" i="6"/>
  <c r="GM85" i="6" s="1"/>
  <c r="HR85" i="6"/>
  <c r="HS85" i="6" s="1"/>
  <c r="BD86" i="6"/>
  <c r="FT86" i="6"/>
  <c r="FV86" i="6"/>
  <c r="GF86" i="6"/>
  <c r="HR86" i="6"/>
  <c r="HS86" i="6" s="1"/>
  <c r="BD87" i="6"/>
  <c r="FT87" i="6"/>
  <c r="FV87" i="6"/>
  <c r="GF87" i="6"/>
  <c r="GM87" i="6" s="1"/>
  <c r="HR87" i="6"/>
  <c r="HS87" i="6" s="1"/>
  <c r="BD88" i="6"/>
  <c r="FT88" i="6"/>
  <c r="FV88" i="6"/>
  <c r="GF88" i="6"/>
  <c r="HR88" i="6"/>
  <c r="HS88" i="6" s="1"/>
  <c r="BD89" i="6"/>
  <c r="FT89" i="6"/>
  <c r="FV89" i="6"/>
  <c r="GF89" i="6"/>
  <c r="GM89" i="6" s="1"/>
  <c r="HR89" i="6"/>
  <c r="HS89" i="6" s="1"/>
  <c r="BD90" i="6"/>
  <c r="FT90" i="6"/>
  <c r="FV90" i="6"/>
  <c r="GF90" i="6"/>
  <c r="HR90" i="6"/>
  <c r="HS90" i="6" s="1"/>
  <c r="BD91" i="6"/>
  <c r="FT91" i="6"/>
  <c r="FV91" i="6"/>
  <c r="GF91" i="6"/>
  <c r="GM91" i="6" s="1"/>
  <c r="HR91" i="6"/>
  <c r="HS91" i="6" s="1"/>
  <c r="BD92" i="6"/>
  <c r="FT92" i="6"/>
  <c r="FV92" i="6"/>
  <c r="GF92" i="6"/>
  <c r="HR92" i="6"/>
  <c r="HS92" i="6" s="1"/>
  <c r="BD93" i="6"/>
  <c r="FT93" i="6"/>
  <c r="FV93" i="6"/>
  <c r="GF93" i="6"/>
  <c r="GM93" i="6" s="1"/>
  <c r="HR93" i="6"/>
  <c r="HS93" i="6" s="1"/>
  <c r="BD94" i="6"/>
  <c r="FT94" i="6"/>
  <c r="FV94" i="6"/>
  <c r="GF94" i="6"/>
  <c r="HR94" i="6"/>
  <c r="HS94" i="6" s="1"/>
  <c r="BD95" i="6"/>
  <c r="FT95" i="6"/>
  <c r="FV95" i="6"/>
  <c r="GF95" i="6"/>
  <c r="GM95" i="6" s="1"/>
  <c r="HR95" i="6"/>
  <c r="HS95" i="6" s="1"/>
  <c r="ID96" i="6"/>
  <c r="IA96" i="6"/>
  <c r="IL96" i="6"/>
  <c r="II96" i="6"/>
  <c r="IK96" i="6"/>
  <c r="IG96" i="6"/>
  <c r="IO96" i="6"/>
  <c r="IW96" i="6"/>
  <c r="JG96" i="6"/>
  <c r="JO96" i="6"/>
  <c r="JR96" i="6"/>
  <c r="JU96" i="6"/>
  <c r="KE96" i="6"/>
  <c r="KO96" i="6"/>
  <c r="KK96" i="6"/>
  <c r="KU96" i="6"/>
  <c r="LE96" i="6"/>
  <c r="LA96" i="6"/>
  <c r="LM96" i="6"/>
  <c r="LI96" i="6"/>
  <c r="LS96" i="6"/>
  <c r="LY96" i="6"/>
  <c r="MI96" i="6"/>
  <c r="FW96" i="6"/>
  <c r="GG96" i="6"/>
  <c r="HY97" i="6"/>
  <c r="IQ97" i="6"/>
  <c r="IY97" i="6"/>
  <c r="JE97" i="6"/>
  <c r="JQ97" i="6"/>
  <c r="JM97" i="6"/>
  <c r="JW97" i="6"/>
  <c r="KC97" i="6"/>
  <c r="KP97" i="6"/>
  <c r="KM97" i="6"/>
  <c r="KS97" i="6"/>
  <c r="LC97" i="6"/>
  <c r="LF97" i="6"/>
  <c r="LK97" i="6"/>
  <c r="LQ97" i="6"/>
  <c r="MA97" i="6"/>
  <c r="MG97" i="6"/>
  <c r="HQ98" i="6"/>
  <c r="IA98" i="6"/>
  <c r="GN98" i="6"/>
  <c r="II98" i="6"/>
  <c r="IL98" i="6"/>
  <c r="IK98" i="6"/>
  <c r="IG98" i="6"/>
  <c r="IO98" i="6"/>
  <c r="IW98" i="6"/>
  <c r="JG98" i="6"/>
  <c r="JR98" i="6"/>
  <c r="JO98" i="6"/>
  <c r="JU98" i="6"/>
  <c r="KE98" i="6"/>
  <c r="KO98" i="6"/>
  <c r="KK98" i="6"/>
  <c r="KU98" i="6"/>
  <c r="LE98" i="6"/>
  <c r="LA98" i="6"/>
  <c r="LI98" i="6"/>
  <c r="LS98" i="6"/>
  <c r="LY98" i="6"/>
  <c r="MI98" i="6"/>
  <c r="MQ99" i="6"/>
  <c r="OB100" i="6" s="1"/>
  <c r="HQ99" i="6"/>
  <c r="IA99" i="6"/>
  <c r="GN99" i="6"/>
  <c r="II99" i="6"/>
  <c r="IL99" i="6"/>
  <c r="IK99" i="6"/>
  <c r="IG99" i="6"/>
  <c r="IO99" i="6"/>
  <c r="IW99" i="6"/>
  <c r="JG99" i="6"/>
  <c r="JR99" i="6"/>
  <c r="JO99" i="6"/>
  <c r="JU99" i="6"/>
  <c r="KE99" i="6"/>
  <c r="KO99" i="6"/>
  <c r="KK99" i="6"/>
  <c r="KU99" i="6"/>
  <c r="LE99" i="6"/>
  <c r="LA99" i="6"/>
  <c r="LK99" i="6"/>
  <c r="LQ99" i="6"/>
  <c r="MA99" i="6"/>
  <c r="MG99" i="6"/>
  <c r="HY100" i="6"/>
  <c r="IQ100" i="6"/>
  <c r="IY100" i="6"/>
  <c r="JE100" i="6"/>
  <c r="JQ100" i="6"/>
  <c r="JM100" i="6"/>
  <c r="JW100" i="6"/>
  <c r="KC100" i="6"/>
  <c r="KP100" i="6"/>
  <c r="KM100" i="6"/>
  <c r="KS100" i="6"/>
  <c r="LC100" i="6"/>
  <c r="LF100" i="6"/>
  <c r="LI100" i="6"/>
  <c r="LS100" i="6"/>
  <c r="LY100" i="6"/>
  <c r="MI100" i="6"/>
  <c r="MQ101" i="6"/>
  <c r="OB102" i="6" s="1"/>
  <c r="HQ101" i="6"/>
  <c r="IA101" i="6"/>
  <c r="GN101" i="6"/>
  <c r="II101" i="6"/>
  <c r="IL101" i="6"/>
  <c r="IK101" i="6"/>
  <c r="IG101" i="6"/>
  <c r="IO101" i="6"/>
  <c r="IW101" i="6"/>
  <c r="JG101" i="6"/>
  <c r="JR101" i="6"/>
  <c r="JO101" i="6"/>
  <c r="JU101" i="6"/>
  <c r="KE101" i="6"/>
  <c r="KO101" i="6"/>
  <c r="KK101" i="6"/>
  <c r="KU101" i="6"/>
  <c r="LE101" i="6"/>
  <c r="LA101" i="6"/>
  <c r="LK101" i="6"/>
  <c r="LQ101" i="6"/>
  <c r="MA101" i="6"/>
  <c r="MG101" i="6"/>
  <c r="HY102" i="6"/>
  <c r="IQ102" i="6"/>
  <c r="IY102" i="6"/>
  <c r="JE102" i="6"/>
  <c r="JQ102" i="6"/>
  <c r="JM102" i="6"/>
  <c r="JW102" i="6"/>
  <c r="KC102" i="6"/>
  <c r="KP102" i="6"/>
  <c r="KM102" i="6"/>
  <c r="KS102" i="6"/>
  <c r="LC102" i="6"/>
  <c r="LF102" i="6"/>
  <c r="LI102" i="6"/>
  <c r="LS102" i="6"/>
  <c r="LY102" i="6"/>
  <c r="MI102" i="6"/>
  <c r="MQ103" i="6"/>
  <c r="OB104" i="6" s="1"/>
  <c r="HQ103" i="6"/>
  <c r="IA103" i="6"/>
  <c r="GN103" i="6"/>
  <c r="II103" i="6"/>
  <c r="IL103" i="6"/>
  <c r="IK103" i="6"/>
  <c r="IG103" i="6"/>
  <c r="IO103" i="6"/>
  <c r="IW103" i="6"/>
  <c r="JG103" i="6"/>
  <c r="JR103" i="6"/>
  <c r="JO103" i="6"/>
  <c r="JU103" i="6"/>
  <c r="KE103" i="6"/>
  <c r="KO103" i="6"/>
  <c r="KK103" i="6"/>
  <c r="KU103" i="6"/>
  <c r="LE103" i="6"/>
  <c r="LA103" i="6"/>
  <c r="LK103" i="6"/>
  <c r="LQ103" i="6"/>
  <c r="MA103" i="6"/>
  <c r="MG103" i="6"/>
  <c r="HY104" i="6"/>
  <c r="IK104" i="6"/>
  <c r="IG104" i="6"/>
  <c r="IO104" i="6"/>
  <c r="IW104" i="6"/>
  <c r="JG104" i="6"/>
  <c r="JR104" i="6"/>
  <c r="JO104" i="6"/>
  <c r="JU104" i="6"/>
  <c r="KE104" i="6"/>
  <c r="KO104" i="6"/>
  <c r="KK104" i="6"/>
  <c r="KU104" i="6"/>
  <c r="LE104" i="6"/>
  <c r="LA104" i="6"/>
  <c r="LK104" i="6"/>
  <c r="LQ104" i="6"/>
  <c r="MA104" i="6"/>
  <c r="MG104" i="6"/>
  <c r="HY105" i="6"/>
  <c r="IQ105" i="6"/>
  <c r="IY105" i="6"/>
  <c r="JE105" i="6"/>
  <c r="JQ105" i="6"/>
  <c r="JM105" i="6"/>
  <c r="JW105" i="6"/>
  <c r="KC105" i="6"/>
  <c r="KP105" i="6"/>
  <c r="KM105" i="6"/>
  <c r="KS105" i="6"/>
  <c r="LC105" i="6"/>
  <c r="LF105" i="6"/>
  <c r="LI105" i="6"/>
  <c r="LS105" i="6"/>
  <c r="LY105" i="6"/>
  <c r="MI105" i="6"/>
  <c r="MQ106" i="6"/>
  <c r="OB107" i="6" s="1"/>
  <c r="HQ106" i="6"/>
  <c r="IA106" i="6"/>
  <c r="GN106" i="6"/>
  <c r="II106" i="6"/>
  <c r="IL106" i="6"/>
  <c r="IK106" i="6"/>
  <c r="IG106" i="6"/>
  <c r="IO106" i="6"/>
  <c r="IW106" i="6"/>
  <c r="JG106" i="6"/>
  <c r="JR106" i="6"/>
  <c r="JO106" i="6"/>
  <c r="JU106" i="6"/>
  <c r="KE106" i="6"/>
  <c r="KO106" i="6"/>
  <c r="KK106" i="6"/>
  <c r="KU106" i="6"/>
  <c r="LE106" i="6"/>
  <c r="LA106" i="6"/>
  <c r="LK106" i="6"/>
  <c r="LQ106" i="6"/>
  <c r="MA106" i="6"/>
  <c r="MG106" i="6"/>
  <c r="HY107" i="6"/>
  <c r="IQ107" i="6"/>
  <c r="IY107" i="6"/>
  <c r="JE107" i="6"/>
  <c r="JQ107" i="6"/>
  <c r="JM107" i="6"/>
  <c r="JW107" i="6"/>
  <c r="KC107" i="6"/>
  <c r="KP107" i="6"/>
  <c r="KM107" i="6"/>
  <c r="KS107" i="6"/>
  <c r="LC107" i="6"/>
  <c r="LF107" i="6"/>
  <c r="LI107" i="6"/>
  <c r="LS107" i="6"/>
  <c r="LY107" i="6"/>
  <c r="MI107" i="6"/>
  <c r="MQ108" i="6"/>
  <c r="OB109" i="6" s="1"/>
  <c r="HQ108" i="6"/>
  <c r="IA108" i="6"/>
  <c r="GN108" i="6"/>
  <c r="II108" i="6"/>
  <c r="IL108" i="6"/>
  <c r="IK108" i="6"/>
  <c r="IG108" i="6"/>
  <c r="IO108" i="6"/>
  <c r="IW108" i="6"/>
  <c r="JG108" i="6"/>
  <c r="JR108" i="6"/>
  <c r="JO108" i="6"/>
  <c r="JU108" i="6"/>
  <c r="KE108" i="6"/>
  <c r="KO108" i="6"/>
  <c r="KK108" i="6"/>
  <c r="KU108" i="6"/>
  <c r="LE108" i="6"/>
  <c r="LA108" i="6"/>
  <c r="LK108" i="6"/>
  <c r="LQ108" i="6"/>
  <c r="MA108" i="6"/>
  <c r="MG108" i="6"/>
  <c r="HY109" i="6"/>
  <c r="IQ109" i="6"/>
  <c r="IY109" i="6"/>
  <c r="JE109" i="6"/>
  <c r="JQ109" i="6"/>
  <c r="JM109" i="6"/>
  <c r="JW109" i="6"/>
  <c r="KC109" i="6"/>
  <c r="KP109" i="6"/>
  <c r="KM109" i="6"/>
  <c r="KS109" i="6"/>
  <c r="LC109" i="6"/>
  <c r="LF109" i="6"/>
  <c r="LI109" i="6"/>
  <c r="LS109" i="6"/>
  <c r="LY109" i="6"/>
  <c r="MI109" i="6"/>
  <c r="MQ110" i="6"/>
  <c r="OB111" i="6" s="1"/>
  <c r="HQ110" i="6"/>
  <c r="IA110" i="6"/>
  <c r="GN110" i="6"/>
  <c r="II110" i="6"/>
  <c r="IL110" i="6"/>
  <c r="IK110" i="6"/>
  <c r="IG110" i="6"/>
  <c r="IO110" i="6"/>
  <c r="IW110" i="6"/>
  <c r="JG110" i="6"/>
  <c r="JR110" i="6"/>
  <c r="JO110" i="6"/>
  <c r="JU110" i="6"/>
  <c r="KE110" i="6"/>
  <c r="KO110" i="6"/>
  <c r="KK110" i="6"/>
  <c r="KU110" i="6"/>
  <c r="LE110" i="6"/>
  <c r="LA110" i="6"/>
  <c r="LK110" i="6"/>
  <c r="LQ110" i="6"/>
  <c r="MA110" i="6"/>
  <c r="MG110" i="6"/>
  <c r="HY111" i="6"/>
  <c r="IQ111" i="6"/>
  <c r="IY111" i="6"/>
  <c r="JE111" i="6"/>
  <c r="JQ111" i="6"/>
  <c r="JM111" i="6"/>
  <c r="JW111" i="6"/>
  <c r="KC111" i="6"/>
  <c r="KP111" i="6"/>
  <c r="KM111" i="6"/>
  <c r="KS111" i="6"/>
  <c r="LC111" i="6"/>
  <c r="LF111" i="6"/>
  <c r="LI111" i="6"/>
  <c r="LS111" i="6"/>
  <c r="LY111" i="6"/>
  <c r="MI111" i="6"/>
  <c r="MQ112" i="6"/>
  <c r="OB113" i="6" s="1"/>
  <c r="HQ112" i="6"/>
  <c r="IA112" i="6"/>
  <c r="GN112" i="6"/>
  <c r="II112" i="6"/>
  <c r="IL112" i="6"/>
  <c r="IK112" i="6"/>
  <c r="IG112" i="6"/>
  <c r="IO112" i="6"/>
  <c r="IW112" i="6"/>
  <c r="JG112" i="6"/>
  <c r="JR112" i="6"/>
  <c r="JO112" i="6"/>
  <c r="JU112" i="6"/>
  <c r="KE112" i="6"/>
  <c r="KO112" i="6"/>
  <c r="KK112" i="6"/>
  <c r="KU112" i="6"/>
  <c r="LE112" i="6"/>
  <c r="LA112" i="6"/>
  <c r="LK112" i="6"/>
  <c r="LQ112" i="6"/>
  <c r="MA112" i="6"/>
  <c r="MG112" i="6"/>
  <c r="HY113" i="6"/>
  <c r="IQ113" i="6"/>
  <c r="IY113" i="6"/>
  <c r="JE113" i="6"/>
  <c r="JQ113" i="6"/>
  <c r="JM113" i="6"/>
  <c r="JW113" i="6"/>
  <c r="KC113" i="6"/>
  <c r="KP113" i="6"/>
  <c r="KM113" i="6"/>
  <c r="KS113" i="6"/>
  <c r="LC113" i="6"/>
  <c r="LF113" i="6"/>
  <c r="LI113" i="6"/>
  <c r="LS113" i="6"/>
  <c r="LY113" i="6"/>
  <c r="MI113" i="6"/>
  <c r="MQ114" i="6"/>
  <c r="OB115" i="6" s="1"/>
  <c r="HQ114" i="6"/>
  <c r="IA114" i="6"/>
  <c r="GN114" i="6"/>
  <c r="II114" i="6"/>
  <c r="IL114" i="6"/>
  <c r="IK114" i="6"/>
  <c r="IG114" i="6"/>
  <c r="IO114" i="6"/>
  <c r="IW114" i="6"/>
  <c r="JG114" i="6"/>
  <c r="JR114" i="6"/>
  <c r="JO114" i="6"/>
  <c r="JU114" i="6"/>
  <c r="KE114" i="6"/>
  <c r="KO114" i="6"/>
  <c r="KK114" i="6"/>
  <c r="KU114" i="6"/>
  <c r="LE114" i="6"/>
  <c r="LA114" i="6"/>
  <c r="LK114" i="6"/>
  <c r="LQ114" i="6"/>
  <c r="MA114" i="6"/>
  <c r="MG114" i="6"/>
  <c r="HY115" i="6"/>
  <c r="IQ115" i="6"/>
  <c r="IY115" i="6"/>
  <c r="JE115" i="6"/>
  <c r="JQ115" i="6"/>
  <c r="JM115" i="6"/>
  <c r="JW115" i="6"/>
  <c r="KC115" i="6"/>
  <c r="KP115" i="6"/>
  <c r="KM115" i="6"/>
  <c r="KS115" i="6"/>
  <c r="LC115" i="6"/>
  <c r="LF115" i="6"/>
  <c r="LI115" i="6"/>
  <c r="LS115" i="6"/>
  <c r="LY115" i="6"/>
  <c r="MI115" i="6"/>
  <c r="MQ116" i="6"/>
  <c r="OB117" i="6" s="1"/>
  <c r="HQ116" i="6"/>
  <c r="IA116" i="6"/>
  <c r="GN116" i="6"/>
  <c r="II116" i="6"/>
  <c r="IL116" i="6"/>
  <c r="IK116" i="6"/>
  <c r="IG116" i="6"/>
  <c r="IO116" i="6"/>
  <c r="IW116" i="6"/>
  <c r="JG116" i="6"/>
  <c r="JR116" i="6"/>
  <c r="JO116" i="6"/>
  <c r="JU116" i="6"/>
  <c r="KE116" i="6"/>
  <c r="KO116" i="6"/>
  <c r="KK116" i="6"/>
  <c r="KU116" i="6"/>
  <c r="LE116" i="6"/>
  <c r="LA116" i="6"/>
  <c r="LK116" i="6"/>
  <c r="LQ116" i="6"/>
  <c r="MA116" i="6"/>
  <c r="MG116" i="6"/>
  <c r="HY117" i="6"/>
  <c r="IQ117" i="6"/>
  <c r="IY117" i="6"/>
  <c r="JE117" i="6"/>
  <c r="JQ117" i="6"/>
  <c r="JM117" i="6"/>
  <c r="JW117" i="6"/>
  <c r="KC117" i="6"/>
  <c r="KP117" i="6"/>
  <c r="KM117" i="6"/>
  <c r="KS117" i="6"/>
  <c r="LC117" i="6"/>
  <c r="LF117" i="6"/>
  <c r="LI117" i="6"/>
  <c r="LS117" i="6"/>
  <c r="LY117" i="6"/>
  <c r="MI117" i="6"/>
  <c r="MQ118" i="6"/>
  <c r="OB119" i="6" s="1"/>
  <c r="HQ118" i="6"/>
  <c r="IA118" i="6"/>
  <c r="GN118" i="6"/>
  <c r="II118" i="6"/>
  <c r="IL118" i="6"/>
  <c r="IK118" i="6"/>
  <c r="IG118" i="6"/>
  <c r="IO118" i="6"/>
  <c r="IW118" i="6"/>
  <c r="JG118" i="6"/>
  <c r="JR118" i="6"/>
  <c r="JO118" i="6"/>
  <c r="JU118" i="6"/>
  <c r="KE118" i="6"/>
  <c r="KO118" i="6"/>
  <c r="KK118" i="6"/>
  <c r="KU118" i="6"/>
  <c r="LE118" i="6"/>
  <c r="LA118" i="6"/>
  <c r="LK118" i="6"/>
  <c r="LQ118" i="6"/>
  <c r="MA118" i="6"/>
  <c r="MG118" i="6"/>
  <c r="HY119" i="6"/>
  <c r="IQ119" i="6"/>
  <c r="IY119" i="6"/>
  <c r="JE119" i="6"/>
  <c r="JQ119" i="6"/>
  <c r="JM119" i="6"/>
  <c r="JW119" i="6"/>
  <c r="KC119" i="6"/>
  <c r="KP119" i="6"/>
  <c r="KM119" i="6"/>
  <c r="KS119" i="6"/>
  <c r="LC119" i="6"/>
  <c r="LF119" i="6"/>
  <c r="LK119" i="6"/>
  <c r="LQ119" i="6"/>
  <c r="MA119" i="6"/>
  <c r="MG119" i="6"/>
  <c r="HY120" i="6"/>
  <c r="IQ120" i="6"/>
  <c r="IY120" i="6"/>
  <c r="JE120" i="6"/>
  <c r="JQ120" i="6"/>
  <c r="JM120" i="6"/>
  <c r="JW120" i="6"/>
  <c r="KC120" i="6"/>
  <c r="KP120" i="6"/>
  <c r="KM120" i="6"/>
  <c r="KS120" i="6"/>
  <c r="LC120" i="6"/>
  <c r="LF120" i="6"/>
  <c r="LI120" i="6"/>
  <c r="LS120" i="6"/>
  <c r="LY120" i="6"/>
  <c r="MI120" i="6"/>
  <c r="MQ121" i="6"/>
  <c r="OB122" i="6" s="1"/>
  <c r="HQ121" i="6"/>
  <c r="IA121" i="6"/>
  <c r="GN121" i="6"/>
  <c r="II121" i="6"/>
  <c r="IL121" i="6"/>
  <c r="IK121" i="6"/>
  <c r="IG121" i="6"/>
  <c r="IO121" i="6"/>
  <c r="IW121" i="6"/>
  <c r="JG121" i="6"/>
  <c r="JR121" i="6"/>
  <c r="JO121" i="6"/>
  <c r="JU121" i="6"/>
  <c r="KE121" i="6"/>
  <c r="KO121" i="6"/>
  <c r="KK121" i="6"/>
  <c r="KU121" i="6"/>
  <c r="LE121" i="6"/>
  <c r="LA121" i="6"/>
  <c r="LK121" i="6"/>
  <c r="LQ121" i="6"/>
  <c r="MA121" i="6"/>
  <c r="MG121" i="6"/>
  <c r="IC122" i="6"/>
  <c r="HY122" i="6"/>
  <c r="IQ122" i="6"/>
  <c r="IY122" i="6"/>
  <c r="JE122" i="6"/>
  <c r="JQ122" i="6"/>
  <c r="JM122" i="6"/>
  <c r="JW122" i="6"/>
  <c r="KC122" i="6"/>
  <c r="KM122" i="6"/>
  <c r="KP122" i="6"/>
  <c r="KS122" i="6"/>
  <c r="LF122" i="6"/>
  <c r="LC122" i="6"/>
  <c r="LM122" i="6"/>
  <c r="LI122" i="6"/>
  <c r="LS122" i="6"/>
  <c r="LY122" i="6"/>
  <c r="MI122" i="6"/>
  <c r="MQ123" i="6"/>
  <c r="OB124" i="6" s="1"/>
  <c r="HQ123" i="6"/>
  <c r="ID123" i="6"/>
  <c r="IA123" i="6"/>
  <c r="GN123" i="6"/>
  <c r="IL123" i="6"/>
  <c r="II123" i="6"/>
  <c r="IK123" i="6"/>
  <c r="IG123" i="6"/>
  <c r="IO123" i="6"/>
  <c r="IW123" i="6"/>
  <c r="JG123" i="6"/>
  <c r="JO123" i="6"/>
  <c r="JR123" i="6"/>
  <c r="JU123" i="6"/>
  <c r="KE123" i="6"/>
  <c r="KO123" i="6"/>
  <c r="KK123" i="6"/>
  <c r="KU123" i="6"/>
  <c r="LE123" i="6"/>
  <c r="LA123" i="6"/>
  <c r="LN123" i="6"/>
  <c r="LK123" i="6"/>
  <c r="LQ123" i="6"/>
  <c r="MA123" i="6"/>
  <c r="MG123" i="6"/>
  <c r="HY124" i="6"/>
  <c r="IQ124" i="6"/>
  <c r="IY124" i="6"/>
  <c r="JE124" i="6"/>
  <c r="JQ124" i="6"/>
  <c r="JM124" i="6"/>
  <c r="JW124" i="6"/>
  <c r="KC124" i="6"/>
  <c r="KP124" i="6"/>
  <c r="KM124" i="6"/>
  <c r="KS124" i="6"/>
  <c r="LC124" i="6"/>
  <c r="LF124" i="6"/>
  <c r="LI124" i="6"/>
  <c r="LS124" i="6"/>
  <c r="LY124" i="6"/>
  <c r="MI124" i="6"/>
  <c r="MQ125" i="6"/>
  <c r="OB126" i="6" s="1"/>
  <c r="HQ125" i="6"/>
  <c r="IA125" i="6"/>
  <c r="GN125" i="6"/>
  <c r="II125" i="6"/>
  <c r="IL125" i="6"/>
  <c r="IK125" i="6"/>
  <c r="IG125" i="6"/>
  <c r="IO125" i="6"/>
  <c r="IW125" i="6"/>
  <c r="JG125" i="6"/>
  <c r="JR125" i="6"/>
  <c r="JO125" i="6"/>
  <c r="JU125" i="6"/>
  <c r="KE125" i="6"/>
  <c r="KO125" i="6"/>
  <c r="KK125" i="6"/>
  <c r="KU125" i="6"/>
  <c r="LE125" i="6"/>
  <c r="LA125" i="6"/>
  <c r="LK125" i="6"/>
  <c r="LQ125" i="6"/>
  <c r="MA125" i="6"/>
  <c r="MG125" i="6"/>
  <c r="HY126" i="6"/>
  <c r="IQ126" i="6"/>
  <c r="IY126" i="6"/>
  <c r="JE126" i="6"/>
  <c r="JQ126" i="6"/>
  <c r="JM126" i="6"/>
  <c r="JW126" i="6"/>
  <c r="KC126" i="6"/>
  <c r="KP126" i="6"/>
  <c r="KM126" i="6"/>
  <c r="KS126" i="6"/>
  <c r="LC126" i="6"/>
  <c r="LF126" i="6"/>
  <c r="LI126" i="6"/>
  <c r="LS126" i="6"/>
  <c r="LY126" i="6"/>
  <c r="MI126" i="6"/>
  <c r="MQ127" i="6"/>
  <c r="OB128" i="6" s="1"/>
  <c r="HQ127" i="6"/>
  <c r="IA127" i="6"/>
  <c r="GN127" i="6"/>
  <c r="II127" i="6"/>
  <c r="IL127" i="6"/>
  <c r="IK127" i="6"/>
  <c r="IG127" i="6"/>
  <c r="IO127" i="6"/>
  <c r="IW127" i="6"/>
  <c r="JG127" i="6"/>
  <c r="JR127" i="6"/>
  <c r="JO127" i="6"/>
  <c r="JU127" i="6"/>
  <c r="KE127" i="6"/>
  <c r="KO127" i="6"/>
  <c r="KK127" i="6"/>
  <c r="KU127" i="6"/>
  <c r="LE127" i="6"/>
  <c r="LA127" i="6"/>
  <c r="LK127" i="6"/>
  <c r="LQ127" i="6"/>
  <c r="MA127" i="6"/>
  <c r="MG127" i="6"/>
  <c r="HY128" i="6"/>
  <c r="IQ128" i="6"/>
  <c r="IY128" i="6"/>
  <c r="JE128" i="6"/>
  <c r="JQ128" i="6"/>
  <c r="JM128" i="6"/>
  <c r="JW128" i="6"/>
  <c r="KC128" i="6"/>
  <c r="KP128" i="6"/>
  <c r="KM128" i="6"/>
  <c r="KS128" i="6"/>
  <c r="LC128" i="6"/>
  <c r="LF128" i="6"/>
  <c r="LI128" i="6"/>
  <c r="LS128" i="6"/>
  <c r="LY128" i="6"/>
  <c r="MI128" i="6"/>
  <c r="MQ129" i="6"/>
  <c r="OB130" i="6" s="1"/>
  <c r="HQ129" i="6"/>
  <c r="IA129" i="6"/>
  <c r="GN129" i="6"/>
  <c r="II129" i="6"/>
  <c r="IL129" i="6"/>
  <c r="IK129" i="6"/>
  <c r="IG129" i="6"/>
  <c r="IO129" i="6"/>
  <c r="IW129" i="6"/>
  <c r="JG129" i="6"/>
  <c r="JR129" i="6"/>
  <c r="JO129" i="6"/>
  <c r="JU129" i="6"/>
  <c r="KE129" i="6"/>
  <c r="KO129" i="6"/>
  <c r="KK129" i="6"/>
  <c r="KU129" i="6"/>
  <c r="LE129" i="6"/>
  <c r="LA129" i="6"/>
  <c r="LK129" i="6"/>
  <c r="LQ129" i="6"/>
  <c r="MA129" i="6"/>
  <c r="MG129" i="6"/>
  <c r="HY130" i="6"/>
  <c r="IQ130" i="6"/>
  <c r="IY130" i="6"/>
  <c r="JE130" i="6"/>
  <c r="JQ130" i="6"/>
  <c r="JM130" i="6"/>
  <c r="JW130" i="6"/>
  <c r="KC130" i="6"/>
  <c r="KP130" i="6"/>
  <c r="KM130" i="6"/>
  <c r="KS130" i="6"/>
  <c r="LC130" i="6"/>
  <c r="LF130" i="6"/>
  <c r="LI130" i="6"/>
  <c r="LS130" i="6"/>
  <c r="LY130" i="6"/>
  <c r="MI130" i="6"/>
  <c r="MQ131" i="6"/>
  <c r="OB132" i="6" s="1"/>
  <c r="HQ131" i="6"/>
  <c r="IA131" i="6"/>
  <c r="GN131" i="6"/>
  <c r="II131" i="6"/>
  <c r="IL131" i="6"/>
  <c r="IK131" i="6"/>
  <c r="IG131" i="6"/>
  <c r="IO131" i="6"/>
  <c r="IW131" i="6"/>
  <c r="JG131" i="6"/>
  <c r="JR131" i="6"/>
  <c r="JO131" i="6"/>
  <c r="JU131" i="6"/>
  <c r="KE131" i="6"/>
  <c r="KO131" i="6"/>
  <c r="KK131" i="6"/>
  <c r="KU131" i="6"/>
  <c r="LE131" i="6"/>
  <c r="LA131" i="6"/>
  <c r="LK131" i="6"/>
  <c r="LQ131" i="6"/>
  <c r="MA131" i="6"/>
  <c r="MG131" i="6"/>
  <c r="HY132" i="6"/>
  <c r="IQ132" i="6"/>
  <c r="IY132" i="6"/>
  <c r="JE132" i="6"/>
  <c r="JQ132" i="6"/>
  <c r="JM132" i="6"/>
  <c r="JW132" i="6"/>
  <c r="KC132" i="6"/>
  <c r="KP132" i="6"/>
  <c r="KM132" i="6"/>
  <c r="KS132" i="6"/>
  <c r="LC132" i="6"/>
  <c r="LF132" i="6"/>
  <c r="LK132" i="6"/>
  <c r="LQ132" i="6"/>
  <c r="MA132" i="6"/>
  <c r="MG132" i="6"/>
  <c r="HY133" i="6"/>
  <c r="IQ133" i="6"/>
  <c r="IY133" i="6"/>
  <c r="JE133" i="6"/>
  <c r="JQ133" i="6"/>
  <c r="JM133" i="6"/>
  <c r="JW133" i="6"/>
  <c r="KC133" i="6"/>
  <c r="KP133" i="6"/>
  <c r="KM133" i="6"/>
  <c r="KS133" i="6"/>
  <c r="LC133" i="6"/>
  <c r="LF133" i="6"/>
  <c r="LI133" i="6"/>
  <c r="LS133" i="6"/>
  <c r="LY133" i="6"/>
  <c r="MI133" i="6"/>
  <c r="MQ134" i="6"/>
  <c r="OB135" i="6" s="1"/>
  <c r="HQ134" i="6"/>
  <c r="IA134" i="6"/>
  <c r="GN134" i="6"/>
  <c r="II134" i="6"/>
  <c r="IL134" i="6"/>
  <c r="IK134" i="6"/>
  <c r="IG134" i="6"/>
  <c r="IO134" i="6"/>
  <c r="IW134" i="6"/>
  <c r="JG134" i="6"/>
  <c r="JR134" i="6"/>
  <c r="JO134" i="6"/>
  <c r="JU134" i="6"/>
  <c r="KE134" i="6"/>
  <c r="KO134" i="6"/>
  <c r="KK134" i="6"/>
  <c r="KU134" i="6"/>
  <c r="LE134" i="6"/>
  <c r="LA134" i="6"/>
  <c r="LK134" i="6"/>
  <c r="LQ134" i="6"/>
  <c r="MA134" i="6"/>
  <c r="MG134" i="6"/>
  <c r="HY135" i="6"/>
  <c r="IQ135" i="6"/>
  <c r="IY135" i="6"/>
  <c r="JE135" i="6"/>
  <c r="JQ135" i="6"/>
  <c r="JM135" i="6"/>
  <c r="JW135" i="6"/>
  <c r="KC135" i="6"/>
  <c r="KP135" i="6"/>
  <c r="KM135" i="6"/>
  <c r="KS135" i="6"/>
  <c r="LC135" i="6"/>
  <c r="LF135" i="6"/>
  <c r="LI135" i="6"/>
  <c r="LS135" i="6"/>
  <c r="LY135" i="6"/>
  <c r="MI135" i="6"/>
  <c r="MQ136" i="6"/>
  <c r="OB137" i="6" s="1"/>
  <c r="HQ136" i="6"/>
  <c r="IA136" i="6"/>
  <c r="GN136" i="6"/>
  <c r="II136" i="6"/>
  <c r="IL136" i="6"/>
  <c r="IK136" i="6"/>
  <c r="IG136" i="6"/>
  <c r="IO136" i="6"/>
  <c r="IW136" i="6"/>
  <c r="JG136" i="6"/>
  <c r="JR136" i="6"/>
  <c r="JO136" i="6"/>
  <c r="JU136" i="6"/>
  <c r="KE136" i="6"/>
  <c r="KO136" i="6"/>
  <c r="KK136" i="6"/>
  <c r="KU136" i="6"/>
  <c r="LE136" i="6"/>
  <c r="LA136" i="6"/>
  <c r="LK136" i="6"/>
  <c r="LQ136" i="6"/>
  <c r="MA136" i="6"/>
  <c r="MG136" i="6"/>
  <c r="HY137" i="6"/>
  <c r="IQ137" i="6"/>
  <c r="IY137" i="6"/>
  <c r="JE137" i="6"/>
  <c r="JQ137" i="6"/>
  <c r="JM137" i="6"/>
  <c r="JW137" i="6"/>
  <c r="KC137" i="6"/>
  <c r="KP137" i="6"/>
  <c r="KM137" i="6"/>
  <c r="KS137" i="6"/>
  <c r="LC137" i="6"/>
  <c r="LF137" i="6"/>
  <c r="LI137" i="6"/>
  <c r="LS137" i="6"/>
  <c r="LY137" i="6"/>
  <c r="MI137" i="6"/>
  <c r="MQ138" i="6"/>
  <c r="OB139" i="6" s="1"/>
  <c r="HQ138" i="6"/>
  <c r="IA138" i="6"/>
  <c r="GN138" i="6"/>
  <c r="II138" i="6"/>
  <c r="IL138" i="6"/>
  <c r="IK138" i="6"/>
  <c r="IG138" i="6"/>
  <c r="IO138" i="6"/>
  <c r="IW138" i="6"/>
  <c r="JG138" i="6"/>
  <c r="JO138" i="6"/>
  <c r="JU138" i="6"/>
  <c r="KE138" i="6"/>
  <c r="KO138" i="6"/>
  <c r="KK138" i="6"/>
  <c r="KU138" i="6"/>
  <c r="LE138" i="6"/>
  <c r="LA138" i="6"/>
  <c r="LK138" i="6"/>
  <c r="LQ138" i="6"/>
  <c r="MA138" i="6"/>
  <c r="MG138" i="6"/>
  <c r="HQ139" i="6"/>
  <c r="IA139" i="6"/>
  <c r="IL139" i="6"/>
  <c r="II139" i="6"/>
  <c r="IK139" i="6"/>
  <c r="IM139" i="6" s="1"/>
  <c r="MX139" i="6" s="1"/>
  <c r="IG139" i="6"/>
  <c r="IO139" i="6"/>
  <c r="IW139" i="6"/>
  <c r="JG139" i="6"/>
  <c r="JO139" i="6"/>
  <c r="JR139" i="6"/>
  <c r="JU139" i="6"/>
  <c r="KE139" i="6"/>
  <c r="KO139" i="6"/>
  <c r="KK139" i="6"/>
  <c r="KU139" i="6"/>
  <c r="LE139" i="6"/>
  <c r="LA139" i="6"/>
  <c r="LK139" i="6"/>
  <c r="LQ139" i="6"/>
  <c r="MA139" i="6"/>
  <c r="MG139" i="6"/>
  <c r="HS140" i="6"/>
  <c r="HY140" i="6"/>
  <c r="IQ140" i="6"/>
  <c r="IY140" i="6"/>
  <c r="JE140" i="6"/>
  <c r="JM140" i="6"/>
  <c r="JW140" i="6"/>
  <c r="KC140" i="6"/>
  <c r="KP140" i="6"/>
  <c r="KM140" i="6"/>
  <c r="KS140" i="6"/>
  <c r="LC140" i="6"/>
  <c r="LF140" i="6"/>
  <c r="LI140" i="6"/>
  <c r="LS140" i="6"/>
  <c r="LY140" i="6"/>
  <c r="MI140" i="6"/>
  <c r="HY141" i="6"/>
  <c r="IQ141" i="6"/>
  <c r="IY141" i="6"/>
  <c r="JE141" i="6"/>
  <c r="JQ141" i="6"/>
  <c r="JM141" i="6"/>
  <c r="JW141" i="6"/>
  <c r="KC141" i="6"/>
  <c r="KP141" i="6"/>
  <c r="KM141" i="6"/>
  <c r="KS141" i="6"/>
  <c r="LC141" i="6"/>
  <c r="LF141" i="6"/>
  <c r="LI141" i="6"/>
  <c r="LS141" i="6"/>
  <c r="LY141" i="6"/>
  <c r="MI141" i="6"/>
  <c r="MQ142" i="6"/>
  <c r="OB143" i="6" s="1"/>
  <c r="HQ142" i="6"/>
  <c r="IA142" i="6"/>
  <c r="GN142" i="6"/>
  <c r="II142" i="6"/>
  <c r="IL142" i="6"/>
  <c r="IK142" i="6"/>
  <c r="IM142" i="6" s="1"/>
  <c r="MX142" i="6" s="1"/>
  <c r="IG142" i="6"/>
  <c r="IO142" i="6"/>
  <c r="IW142" i="6"/>
  <c r="JG142" i="6"/>
  <c r="JR142" i="6"/>
  <c r="JO142" i="6"/>
  <c r="JU142" i="6"/>
  <c r="KE142" i="6"/>
  <c r="KO142" i="6"/>
  <c r="KK142" i="6"/>
  <c r="LE142" i="6"/>
  <c r="LA142" i="6"/>
  <c r="LK142" i="6"/>
  <c r="LQ142" i="6"/>
  <c r="MG142" i="6"/>
  <c r="KS142" i="6"/>
  <c r="LY142" i="6"/>
  <c r="HY143" i="6"/>
  <c r="IQ143" i="6"/>
  <c r="IY143" i="6"/>
  <c r="JE143" i="6"/>
  <c r="JQ143" i="6"/>
  <c r="JM143" i="6"/>
  <c r="JW143" i="6"/>
  <c r="KC143" i="6"/>
  <c r="KP143" i="6"/>
  <c r="KM143" i="6"/>
  <c r="KS143" i="6"/>
  <c r="LC143" i="6"/>
  <c r="LF143" i="6"/>
  <c r="LI143" i="6"/>
  <c r="LS143" i="6"/>
  <c r="LY143" i="6"/>
  <c r="MI143" i="6"/>
  <c r="MQ144" i="6"/>
  <c r="OB145" i="6" s="1"/>
  <c r="HQ144" i="6"/>
  <c r="IA144" i="6"/>
  <c r="GN144" i="6"/>
  <c r="II144" i="6"/>
  <c r="IL144" i="6"/>
  <c r="IK144" i="6"/>
  <c r="IG144" i="6"/>
  <c r="IO144" i="6"/>
  <c r="IW144" i="6"/>
  <c r="JG144" i="6"/>
  <c r="JR144" i="6"/>
  <c r="JO144" i="6"/>
  <c r="JU144" i="6"/>
  <c r="KE144" i="6"/>
  <c r="KO144" i="6"/>
  <c r="KK144" i="6"/>
  <c r="KU144" i="6"/>
  <c r="LE144" i="6"/>
  <c r="LA144" i="6"/>
  <c r="LK144" i="6"/>
  <c r="LQ144" i="6"/>
  <c r="MA144" i="6"/>
  <c r="MG144" i="6"/>
  <c r="HY145" i="6"/>
  <c r="IQ145" i="6"/>
  <c r="IY145" i="6"/>
  <c r="JE145" i="6"/>
  <c r="JQ145" i="6"/>
  <c r="JM145" i="6"/>
  <c r="JW145" i="6"/>
  <c r="KC145" i="6"/>
  <c r="KP145" i="6"/>
  <c r="KM145" i="6"/>
  <c r="KS145" i="6"/>
  <c r="LC145" i="6"/>
  <c r="LF145" i="6"/>
  <c r="LI145" i="6"/>
  <c r="LS145" i="6"/>
  <c r="LY145" i="6"/>
  <c r="MI145" i="6"/>
  <c r="MQ146" i="6"/>
  <c r="OB147" i="6" s="1"/>
  <c r="HQ146" i="6"/>
  <c r="IA146" i="6"/>
  <c r="GN146" i="6"/>
  <c r="II146" i="6"/>
  <c r="IL146" i="6"/>
  <c r="IK146" i="6"/>
  <c r="IM146" i="6" s="1"/>
  <c r="MX146" i="6" s="1"/>
  <c r="IG146" i="6"/>
  <c r="IO146" i="6"/>
  <c r="IW146" i="6"/>
  <c r="JG146" i="6"/>
  <c r="JR146" i="6"/>
  <c r="JO146" i="6"/>
  <c r="JU146" i="6"/>
  <c r="KE146" i="6"/>
  <c r="KO146" i="6"/>
  <c r="KK146" i="6"/>
  <c r="KU146" i="6"/>
  <c r="LE146" i="6"/>
  <c r="LA146" i="6"/>
  <c r="LK146" i="6"/>
  <c r="LQ146" i="6"/>
  <c r="MA146" i="6"/>
  <c r="MG146" i="6"/>
  <c r="HY147" i="6"/>
  <c r="IQ147" i="6"/>
  <c r="IY147" i="6"/>
  <c r="JE147" i="6"/>
  <c r="JQ147" i="6"/>
  <c r="JM147" i="6"/>
  <c r="JW147" i="6"/>
  <c r="KC147" i="6"/>
  <c r="KP147" i="6"/>
  <c r="KM147" i="6"/>
  <c r="KS147" i="6"/>
  <c r="LC147" i="6"/>
  <c r="LF147" i="6"/>
  <c r="LI147" i="6"/>
  <c r="LS147" i="6"/>
  <c r="LY147" i="6"/>
  <c r="MI147" i="6"/>
  <c r="MQ148" i="6"/>
  <c r="OB149" i="6" s="1"/>
  <c r="HQ148" i="6"/>
  <c r="IA148" i="6"/>
  <c r="GN148" i="6"/>
  <c r="II148" i="6"/>
  <c r="IL148" i="6"/>
  <c r="IK148" i="6"/>
  <c r="IG148" i="6"/>
  <c r="IO148" i="6"/>
  <c r="IW148" i="6"/>
  <c r="JG148" i="6"/>
  <c r="JR148" i="6"/>
  <c r="JO148" i="6"/>
  <c r="JU148" i="6"/>
  <c r="KE148" i="6"/>
  <c r="KO148" i="6"/>
  <c r="KK148" i="6"/>
  <c r="KU148" i="6"/>
  <c r="LE148" i="6"/>
  <c r="LA148" i="6"/>
  <c r="LK148" i="6"/>
  <c r="LQ148" i="6"/>
  <c r="MA148" i="6"/>
  <c r="MG148" i="6"/>
  <c r="HY149" i="6"/>
  <c r="IQ149" i="6"/>
  <c r="IY149" i="6"/>
  <c r="JE149" i="6"/>
  <c r="JQ149" i="6"/>
  <c r="JM149" i="6"/>
  <c r="JW149" i="6"/>
  <c r="KC149" i="6"/>
  <c r="KP149" i="6"/>
  <c r="KM149" i="6"/>
  <c r="KS149" i="6"/>
  <c r="LC149" i="6"/>
  <c r="LF149" i="6"/>
  <c r="LI149" i="6"/>
  <c r="LS149" i="6"/>
  <c r="LY149" i="6"/>
  <c r="MI149" i="6"/>
  <c r="MQ150" i="6"/>
  <c r="OB151" i="6" s="1"/>
  <c r="HQ150" i="6"/>
  <c r="IA150" i="6"/>
  <c r="GN150" i="6"/>
  <c r="II150" i="6"/>
  <c r="IL150" i="6"/>
  <c r="IK150" i="6"/>
  <c r="IG150" i="6"/>
  <c r="IO150" i="6"/>
  <c r="IW150" i="6"/>
  <c r="JG150" i="6"/>
  <c r="JR150" i="6"/>
  <c r="JO150" i="6"/>
  <c r="JU150" i="6"/>
  <c r="KE150" i="6"/>
  <c r="KO150" i="6"/>
  <c r="KK150" i="6"/>
  <c r="KU150" i="6"/>
  <c r="LE150" i="6"/>
  <c r="LA150" i="6"/>
  <c r="LK150" i="6"/>
  <c r="LQ150" i="6"/>
  <c r="MA150" i="6"/>
  <c r="MG150" i="6"/>
  <c r="HY151" i="6"/>
  <c r="IQ151" i="6"/>
  <c r="IY151" i="6"/>
  <c r="JE151" i="6"/>
  <c r="JQ151" i="6"/>
  <c r="JM151" i="6"/>
  <c r="JW151" i="6"/>
  <c r="KC151" i="6"/>
  <c r="KP151" i="6"/>
  <c r="KM151" i="6"/>
  <c r="KS151" i="6"/>
  <c r="LC151" i="6"/>
  <c r="LF151" i="6"/>
  <c r="LI151" i="6"/>
  <c r="LS151" i="6"/>
  <c r="LY151" i="6"/>
  <c r="MI151" i="6"/>
  <c r="MQ152" i="6"/>
  <c r="OB153" i="6" s="1"/>
  <c r="HQ152" i="6"/>
  <c r="IA152" i="6"/>
  <c r="GN152" i="6"/>
  <c r="II152" i="6"/>
  <c r="IL152" i="6"/>
  <c r="IK152" i="6"/>
  <c r="IG152" i="6"/>
  <c r="IO152" i="6"/>
  <c r="IW152" i="6"/>
  <c r="JG152" i="6"/>
  <c r="JR152" i="6"/>
  <c r="JO152" i="6"/>
  <c r="JU152" i="6"/>
  <c r="KE152" i="6"/>
  <c r="KO152" i="6"/>
  <c r="KK152" i="6"/>
  <c r="KU152" i="6"/>
  <c r="LE152" i="6"/>
  <c r="LA152" i="6"/>
  <c r="LK152" i="6"/>
  <c r="LQ152" i="6"/>
  <c r="MA152" i="6"/>
  <c r="MG152" i="6"/>
  <c r="HY153" i="6"/>
  <c r="IQ153" i="6"/>
  <c r="IY153" i="6"/>
  <c r="JE153" i="6"/>
  <c r="JQ153" i="6"/>
  <c r="JM153" i="6"/>
  <c r="JW153" i="6"/>
  <c r="KC153" i="6"/>
  <c r="KP153" i="6"/>
  <c r="KM153" i="6"/>
  <c r="KS153" i="6"/>
  <c r="LC153" i="6"/>
  <c r="LF153" i="6"/>
  <c r="LI153" i="6"/>
  <c r="LS153" i="6"/>
  <c r="LY153" i="6"/>
  <c r="MI153" i="6"/>
  <c r="MQ154" i="6"/>
  <c r="OB155" i="6" s="1"/>
  <c r="HQ154" i="6"/>
  <c r="IA154" i="6"/>
  <c r="GN154" i="6"/>
  <c r="II154" i="6"/>
  <c r="IL154" i="6"/>
  <c r="IK154" i="6"/>
  <c r="IM154" i="6" s="1"/>
  <c r="MX154" i="6" s="1"/>
  <c r="IG154" i="6"/>
  <c r="IO154" i="6"/>
  <c r="IW154" i="6"/>
  <c r="JG154" i="6"/>
  <c r="JO154" i="6"/>
  <c r="JU154" i="6"/>
  <c r="KE154" i="6"/>
  <c r="KO154" i="6"/>
  <c r="KK154" i="6"/>
  <c r="KU154" i="6"/>
  <c r="LE154" i="6"/>
  <c r="LA154" i="6"/>
  <c r="LK154" i="6"/>
  <c r="LQ154" i="6"/>
  <c r="MA154" i="6"/>
  <c r="MG154" i="6"/>
  <c r="HQ155" i="6"/>
  <c r="IA155" i="6"/>
  <c r="IL155" i="6"/>
  <c r="II155" i="6"/>
  <c r="IK155" i="6"/>
  <c r="IG155" i="6"/>
  <c r="IO155" i="6"/>
  <c r="IW155" i="6"/>
  <c r="JG155" i="6"/>
  <c r="JO155" i="6"/>
  <c r="JR155" i="6"/>
  <c r="JU155" i="6"/>
  <c r="KE155" i="6"/>
  <c r="KO155" i="6"/>
  <c r="KK155" i="6"/>
  <c r="KU155" i="6"/>
  <c r="LE155" i="6"/>
  <c r="LA155" i="6"/>
  <c r="LK155" i="6"/>
  <c r="LQ155" i="6"/>
  <c r="MA155" i="6"/>
  <c r="MG155" i="6"/>
  <c r="HS156" i="6"/>
  <c r="HY156" i="6"/>
  <c r="IQ156" i="6"/>
  <c r="IY156" i="6"/>
  <c r="JE156" i="6"/>
  <c r="JQ156" i="6"/>
  <c r="JM156" i="6"/>
  <c r="JW156" i="6"/>
  <c r="KC156" i="6"/>
  <c r="KP156" i="6"/>
  <c r="KM156" i="6"/>
  <c r="KS156" i="6"/>
  <c r="LC156" i="6"/>
  <c r="LF156" i="6"/>
  <c r="LK156" i="6"/>
  <c r="LQ156" i="6"/>
  <c r="MA156" i="6"/>
  <c r="MG156" i="6"/>
  <c r="MQ157" i="6"/>
  <c r="OB158" i="6" s="1"/>
  <c r="HQ157" i="6"/>
  <c r="IA157" i="6"/>
  <c r="GN157" i="6"/>
  <c r="II157" i="6"/>
  <c r="IL157" i="6"/>
  <c r="IK157" i="6"/>
  <c r="IG157" i="6"/>
  <c r="IO157" i="6"/>
  <c r="IW157" i="6"/>
  <c r="JG157" i="6"/>
  <c r="JR157" i="6"/>
  <c r="JO157" i="6"/>
  <c r="JU157" i="6"/>
  <c r="KE157" i="6"/>
  <c r="KO157" i="6"/>
  <c r="KK157" i="6"/>
  <c r="KU157" i="6"/>
  <c r="LE157" i="6"/>
  <c r="LA157" i="6"/>
  <c r="LK157" i="6"/>
  <c r="LQ157" i="6"/>
  <c r="MA157" i="6"/>
  <c r="MG157" i="6"/>
  <c r="HY158" i="6"/>
  <c r="IK158" i="6"/>
  <c r="IG158" i="6"/>
  <c r="IO158" i="6"/>
  <c r="IW158" i="6"/>
  <c r="JG158" i="6"/>
  <c r="JR158" i="6"/>
  <c r="JO158" i="6"/>
  <c r="JU158" i="6"/>
  <c r="KE158" i="6"/>
  <c r="KO158" i="6"/>
  <c r="KK158" i="6"/>
  <c r="KU158" i="6"/>
  <c r="LE158" i="6"/>
  <c r="LA158" i="6"/>
  <c r="LK158" i="6"/>
  <c r="LQ158" i="6"/>
  <c r="MA158" i="6"/>
  <c r="MG158" i="6"/>
  <c r="HY159" i="6"/>
  <c r="IQ159" i="6"/>
  <c r="IY159" i="6"/>
  <c r="JE159" i="6"/>
  <c r="JQ159" i="6"/>
  <c r="JM159" i="6"/>
  <c r="JW159" i="6"/>
  <c r="KC159" i="6"/>
  <c r="KP159" i="6"/>
  <c r="KM159" i="6"/>
  <c r="KS159" i="6"/>
  <c r="LC159" i="6"/>
  <c r="LF159" i="6"/>
  <c r="LI159" i="6"/>
  <c r="LS159" i="6"/>
  <c r="LY159" i="6"/>
  <c r="MI159" i="6"/>
  <c r="MQ160" i="6"/>
  <c r="OB161" i="6" s="1"/>
  <c r="HQ160" i="6"/>
  <c r="IA160" i="6"/>
  <c r="GN160" i="6"/>
  <c r="II160" i="6"/>
  <c r="IL160" i="6"/>
  <c r="IK160" i="6"/>
  <c r="IG160" i="6"/>
  <c r="IO160" i="6"/>
  <c r="IW160" i="6"/>
  <c r="JG160" i="6"/>
  <c r="JR160" i="6"/>
  <c r="JO160" i="6"/>
  <c r="JU160" i="6"/>
  <c r="KE160" i="6"/>
  <c r="KO160" i="6"/>
  <c r="KK160" i="6"/>
  <c r="KU160" i="6"/>
  <c r="LE160" i="6"/>
  <c r="LA160" i="6"/>
  <c r="LK160" i="6"/>
  <c r="LQ160" i="6"/>
  <c r="MA160" i="6"/>
  <c r="MG160" i="6"/>
  <c r="HY161" i="6"/>
  <c r="IQ161" i="6"/>
  <c r="IY161" i="6"/>
  <c r="JE161" i="6"/>
  <c r="JQ161" i="6"/>
  <c r="JM161" i="6"/>
  <c r="JW161" i="6"/>
  <c r="KC161" i="6"/>
  <c r="KP161" i="6"/>
  <c r="KM161" i="6"/>
  <c r="KS161" i="6"/>
  <c r="LC161" i="6"/>
  <c r="LF161" i="6"/>
  <c r="LI161" i="6"/>
  <c r="LS161" i="6"/>
  <c r="LY161" i="6"/>
  <c r="MI161" i="6"/>
  <c r="MQ162" i="6"/>
  <c r="OB163" i="6" s="1"/>
  <c r="HQ162" i="6"/>
  <c r="IA162" i="6"/>
  <c r="GN162" i="6"/>
  <c r="II162" i="6"/>
  <c r="IL162" i="6"/>
  <c r="IK162" i="6"/>
  <c r="IG162" i="6"/>
  <c r="IO162" i="6"/>
  <c r="IW162" i="6"/>
  <c r="JG162" i="6"/>
  <c r="JR162" i="6"/>
  <c r="JO162" i="6"/>
  <c r="JU162" i="6"/>
  <c r="KE162" i="6"/>
  <c r="KO162" i="6"/>
  <c r="KK162" i="6"/>
  <c r="KU162" i="6"/>
  <c r="LE162" i="6"/>
  <c r="LA162" i="6"/>
  <c r="LK162" i="6"/>
  <c r="LQ162" i="6"/>
  <c r="MA162" i="6"/>
  <c r="MG162" i="6"/>
  <c r="HY163" i="6"/>
  <c r="IQ163" i="6"/>
  <c r="IY163" i="6"/>
  <c r="JE163" i="6"/>
  <c r="JQ163" i="6"/>
  <c r="JM163" i="6"/>
  <c r="JW163" i="6"/>
  <c r="KC163" i="6"/>
  <c r="KP163" i="6"/>
  <c r="KM163" i="6"/>
  <c r="KS163" i="6"/>
  <c r="LC163" i="6"/>
  <c r="LF163" i="6"/>
  <c r="LI163" i="6"/>
  <c r="LS163" i="6"/>
  <c r="LY163" i="6"/>
  <c r="MI163" i="6"/>
  <c r="MQ164" i="6"/>
  <c r="OB165" i="6" s="1"/>
  <c r="HQ164" i="6"/>
  <c r="IA164" i="6"/>
  <c r="GN164" i="6"/>
  <c r="II164" i="6"/>
  <c r="IL164" i="6"/>
  <c r="IK164" i="6"/>
  <c r="IG164" i="6"/>
  <c r="IO164" i="6"/>
  <c r="IW164" i="6"/>
  <c r="JG164" i="6"/>
  <c r="JR164" i="6"/>
  <c r="JO164" i="6"/>
  <c r="JU164" i="6"/>
  <c r="KE164" i="6"/>
  <c r="KO164" i="6"/>
  <c r="KK164" i="6"/>
  <c r="KU164" i="6"/>
  <c r="LE164" i="6"/>
  <c r="LA164" i="6"/>
  <c r="LK164" i="6"/>
  <c r="LQ164" i="6"/>
  <c r="MA164" i="6"/>
  <c r="MG164" i="6"/>
  <c r="HY165" i="6"/>
  <c r="IQ165" i="6"/>
  <c r="IY165" i="6"/>
  <c r="JE165" i="6"/>
  <c r="JQ165" i="6"/>
  <c r="JM165" i="6"/>
  <c r="JW165" i="6"/>
  <c r="KC165" i="6"/>
  <c r="KM165" i="6"/>
  <c r="KS165" i="6"/>
  <c r="LF165" i="6"/>
  <c r="LC165" i="6"/>
  <c r="LI165" i="6"/>
  <c r="LS165" i="6"/>
  <c r="LY165" i="6"/>
  <c r="MI165" i="6"/>
  <c r="HQ166" i="6"/>
  <c r="IA166" i="6"/>
  <c r="IL166" i="6"/>
  <c r="II166" i="6"/>
  <c r="IK166" i="6"/>
  <c r="IG166" i="6"/>
  <c r="IO166" i="6"/>
  <c r="IW166" i="6"/>
  <c r="JG166" i="6"/>
  <c r="JO166" i="6"/>
  <c r="JR166" i="6"/>
  <c r="JU166" i="6"/>
  <c r="KE166" i="6"/>
  <c r="KO166" i="6"/>
  <c r="KK166" i="6"/>
  <c r="KU166" i="6"/>
  <c r="LE166" i="6"/>
  <c r="LA166" i="6"/>
  <c r="LI166" i="6"/>
  <c r="LS166" i="6"/>
  <c r="LY166" i="6"/>
  <c r="MI166" i="6"/>
  <c r="HS167" i="6"/>
  <c r="HY167" i="6"/>
  <c r="IQ167" i="6"/>
  <c r="IY167" i="6"/>
  <c r="JE167" i="6"/>
  <c r="JQ167" i="6"/>
  <c r="JM167" i="6"/>
  <c r="JW167" i="6"/>
  <c r="KC167" i="6"/>
  <c r="KM167" i="6"/>
  <c r="KP167" i="6"/>
  <c r="KS167" i="6"/>
  <c r="LF167" i="6"/>
  <c r="LC167" i="6"/>
  <c r="LK167" i="6"/>
  <c r="LQ167" i="6"/>
  <c r="MA167" i="6"/>
  <c r="MG167" i="6"/>
  <c r="HQ168" i="6"/>
  <c r="IA168" i="6"/>
  <c r="IL168" i="6"/>
  <c r="II168" i="6"/>
  <c r="IK168" i="6"/>
  <c r="IG168" i="6"/>
  <c r="IO168" i="6"/>
  <c r="IW168" i="6"/>
  <c r="JG168" i="6"/>
  <c r="JO168" i="6"/>
  <c r="JR168" i="6"/>
  <c r="JU168" i="6"/>
  <c r="KE168" i="6"/>
  <c r="KO168" i="6"/>
  <c r="KK168" i="6"/>
  <c r="KU168" i="6"/>
  <c r="LE168" i="6"/>
  <c r="LA168" i="6"/>
  <c r="LI168" i="6"/>
  <c r="LS168" i="6"/>
  <c r="LY168" i="6"/>
  <c r="MI168" i="6"/>
  <c r="HS169" i="6"/>
  <c r="HY169" i="6"/>
  <c r="IQ169" i="6"/>
  <c r="IY169" i="6"/>
  <c r="JE169" i="6"/>
  <c r="JQ169" i="6"/>
  <c r="JM169" i="6"/>
  <c r="JW169" i="6"/>
  <c r="KC169" i="6"/>
  <c r="KM169" i="6"/>
  <c r="KP169" i="6"/>
  <c r="KS169" i="6"/>
  <c r="LF169" i="6"/>
  <c r="LC169" i="6"/>
  <c r="LK169" i="6"/>
  <c r="LQ169" i="6"/>
  <c r="MA169" i="6"/>
  <c r="MG169" i="6"/>
  <c r="HS170" i="6"/>
  <c r="HY170" i="6"/>
  <c r="IQ170" i="6"/>
  <c r="IY170" i="6"/>
  <c r="JE170" i="6"/>
  <c r="JQ170" i="6"/>
  <c r="JM170" i="6"/>
  <c r="JW170" i="6"/>
  <c r="KC170" i="6"/>
  <c r="KM170" i="6"/>
  <c r="KP170" i="6"/>
  <c r="KS170" i="6"/>
  <c r="LF170" i="6"/>
  <c r="LC170" i="6"/>
  <c r="LI170" i="6"/>
  <c r="LS170" i="6"/>
  <c r="LY170" i="6"/>
  <c r="MI170" i="6"/>
  <c r="HQ171" i="6"/>
  <c r="IA171" i="6"/>
  <c r="IL171" i="6"/>
  <c r="II171" i="6"/>
  <c r="IK171" i="6"/>
  <c r="IG171" i="6"/>
  <c r="IO171" i="6"/>
  <c r="IW171" i="6"/>
  <c r="JG171" i="6"/>
  <c r="JO171" i="6"/>
  <c r="JR171" i="6"/>
  <c r="JU171" i="6"/>
  <c r="KE171" i="6"/>
  <c r="KO171" i="6"/>
  <c r="KK171" i="6"/>
  <c r="KU171" i="6"/>
  <c r="LE171" i="6"/>
  <c r="LA171" i="6"/>
  <c r="LI171" i="6"/>
  <c r="LS171" i="6"/>
  <c r="LY171" i="6"/>
  <c r="MI171" i="6"/>
  <c r="HS172" i="6"/>
  <c r="HY172" i="6"/>
  <c r="IQ172" i="6"/>
  <c r="IY172" i="6"/>
  <c r="JE172" i="6"/>
  <c r="JQ172" i="6"/>
  <c r="JM172" i="6"/>
  <c r="JW172" i="6"/>
  <c r="KC172" i="6"/>
  <c r="KM172" i="6"/>
  <c r="KP172" i="6"/>
  <c r="KS172" i="6"/>
  <c r="LF172" i="6"/>
  <c r="LC172" i="6"/>
  <c r="LK172" i="6"/>
  <c r="LQ172" i="6"/>
  <c r="MA172" i="6"/>
  <c r="MG172" i="6"/>
  <c r="HS173" i="6"/>
  <c r="HY173" i="6"/>
  <c r="IQ173" i="6"/>
  <c r="IY173" i="6"/>
  <c r="JE173" i="6"/>
  <c r="JQ173" i="6"/>
  <c r="JM173" i="6"/>
  <c r="JW173" i="6"/>
  <c r="KC173" i="6"/>
  <c r="KM173" i="6"/>
  <c r="KP173" i="6"/>
  <c r="KS173" i="6"/>
  <c r="LF173" i="6"/>
  <c r="LC173" i="6"/>
  <c r="LI173" i="6"/>
  <c r="LS173" i="6"/>
  <c r="LY173" i="6"/>
  <c r="MI173" i="6"/>
  <c r="HQ174" i="6"/>
  <c r="IA174" i="6"/>
  <c r="IL174" i="6"/>
  <c r="II174" i="6"/>
  <c r="IK174" i="6"/>
  <c r="IG174" i="6"/>
  <c r="IO174" i="6"/>
  <c r="IW174" i="6"/>
  <c r="JG174" i="6"/>
  <c r="JO174" i="6"/>
  <c r="JR174" i="6"/>
  <c r="JU174" i="6"/>
  <c r="KE174" i="6"/>
  <c r="KO174" i="6"/>
  <c r="KK174" i="6"/>
  <c r="KU174" i="6"/>
  <c r="LE174" i="6"/>
  <c r="LA174" i="6"/>
  <c r="LK174" i="6"/>
  <c r="LQ174" i="6"/>
  <c r="MA174" i="6"/>
  <c r="MG174" i="6"/>
  <c r="HQ175" i="6"/>
  <c r="IA175" i="6"/>
  <c r="IL175" i="6"/>
  <c r="II175" i="6"/>
  <c r="IK175" i="6"/>
  <c r="IG175" i="6"/>
  <c r="IO175" i="6"/>
  <c r="IW175" i="6"/>
  <c r="JG175" i="6"/>
  <c r="JO175" i="6"/>
  <c r="JR175" i="6"/>
  <c r="JU175" i="6"/>
  <c r="KE175" i="6"/>
  <c r="KO175" i="6"/>
  <c r="KK175" i="6"/>
  <c r="KU175" i="6"/>
  <c r="LE175" i="6"/>
  <c r="LA175" i="6"/>
  <c r="LI175" i="6"/>
  <c r="LS175" i="6"/>
  <c r="LY175" i="6"/>
  <c r="MI175" i="6"/>
  <c r="HS176" i="6"/>
  <c r="HY176" i="6"/>
  <c r="IQ176" i="6"/>
  <c r="IY176" i="6"/>
  <c r="JE176" i="6"/>
  <c r="JQ176" i="6"/>
  <c r="JM176" i="6"/>
  <c r="JW176" i="6"/>
  <c r="KC176" i="6"/>
  <c r="KM176" i="6"/>
  <c r="KP176" i="6"/>
  <c r="KS176" i="6"/>
  <c r="LF176" i="6"/>
  <c r="LC176" i="6"/>
  <c r="LK176" i="6"/>
  <c r="LQ176" i="6"/>
  <c r="MA176" i="6"/>
  <c r="MG176" i="6"/>
  <c r="HQ177" i="6"/>
  <c r="IA177" i="6"/>
  <c r="IL177" i="6"/>
  <c r="II177" i="6"/>
  <c r="IK177" i="6"/>
  <c r="IG177" i="6"/>
  <c r="IO177" i="6"/>
  <c r="IW177" i="6"/>
  <c r="JG177" i="6"/>
  <c r="JO177" i="6"/>
  <c r="JR177" i="6"/>
  <c r="JU177" i="6"/>
  <c r="KE177" i="6"/>
  <c r="KO177" i="6"/>
  <c r="KK177" i="6"/>
  <c r="KU177" i="6"/>
  <c r="LE177" i="6"/>
  <c r="LA177" i="6"/>
  <c r="LI177" i="6"/>
  <c r="LS177" i="6"/>
  <c r="LY177" i="6"/>
  <c r="MI177" i="6"/>
  <c r="HQ178" i="6"/>
  <c r="IA178" i="6"/>
  <c r="IL178" i="6"/>
  <c r="II178" i="6"/>
  <c r="IK178" i="6"/>
  <c r="IG178" i="6"/>
  <c r="IO178" i="6"/>
  <c r="IW178" i="6"/>
  <c r="JG178" i="6"/>
  <c r="JO178" i="6"/>
  <c r="JR178" i="6"/>
  <c r="JU178" i="6"/>
  <c r="KE178" i="6"/>
  <c r="KO178" i="6"/>
  <c r="KK178" i="6"/>
  <c r="KU178" i="6"/>
  <c r="LE178" i="6"/>
  <c r="LA178" i="6"/>
  <c r="LK178" i="6"/>
  <c r="LQ178" i="6"/>
  <c r="MA178" i="6"/>
  <c r="MG178" i="6"/>
  <c r="HQ179" i="6"/>
  <c r="IA179" i="6"/>
  <c r="IL179" i="6"/>
  <c r="II179" i="6"/>
  <c r="IK179" i="6"/>
  <c r="IG179" i="6"/>
  <c r="IO179" i="6"/>
  <c r="IW179" i="6"/>
  <c r="JG179" i="6"/>
  <c r="JO179" i="6"/>
  <c r="JR179" i="6"/>
  <c r="JU179" i="6"/>
  <c r="KE179" i="6"/>
  <c r="KO179" i="6"/>
  <c r="KK179" i="6"/>
  <c r="KU179" i="6"/>
  <c r="LE179" i="6"/>
  <c r="LA179" i="6"/>
  <c r="LI179" i="6"/>
  <c r="LS179" i="6"/>
  <c r="LY179" i="6"/>
  <c r="MI179" i="6"/>
  <c r="HS180" i="6"/>
  <c r="HY180" i="6"/>
  <c r="IQ180" i="6"/>
  <c r="IY180" i="6"/>
  <c r="JE180" i="6"/>
  <c r="JQ180" i="6"/>
  <c r="JM180" i="6"/>
  <c r="JW180" i="6"/>
  <c r="KC180" i="6"/>
  <c r="KM180" i="6"/>
  <c r="KP180" i="6"/>
  <c r="KS180" i="6"/>
  <c r="LF180" i="6"/>
  <c r="LC180" i="6"/>
  <c r="LK180" i="6"/>
  <c r="LQ180" i="6"/>
  <c r="MA180" i="6"/>
  <c r="MG180" i="6"/>
  <c r="HS181" i="6"/>
  <c r="HY181" i="6"/>
  <c r="IQ181" i="6"/>
  <c r="IY181" i="6"/>
  <c r="JE181" i="6"/>
  <c r="JQ181" i="6"/>
  <c r="JM181" i="6"/>
  <c r="JW181" i="6"/>
  <c r="KC181" i="6"/>
  <c r="KM181" i="6"/>
  <c r="KP181" i="6"/>
  <c r="KS181" i="6"/>
  <c r="LF181" i="6"/>
  <c r="LC181" i="6"/>
  <c r="LI181" i="6"/>
  <c r="LS181" i="6"/>
  <c r="LY181" i="6"/>
  <c r="MI181" i="6"/>
  <c r="HQ182" i="6"/>
  <c r="IA182" i="6"/>
  <c r="IL182" i="6"/>
  <c r="II182" i="6"/>
  <c r="IK182" i="6"/>
  <c r="IG182" i="6"/>
  <c r="IO182" i="6"/>
  <c r="IW182" i="6"/>
  <c r="JG182" i="6"/>
  <c r="JO182" i="6"/>
  <c r="JR182" i="6"/>
  <c r="JU182" i="6"/>
  <c r="KE182" i="6"/>
  <c r="KO182" i="6"/>
  <c r="KK182" i="6"/>
  <c r="KU182" i="6"/>
  <c r="LE182" i="6"/>
  <c r="LA182" i="6"/>
  <c r="LK182" i="6"/>
  <c r="LQ182" i="6"/>
  <c r="MA182" i="6"/>
  <c r="MG182" i="6"/>
  <c r="HS183" i="6"/>
  <c r="HY183" i="6"/>
  <c r="IQ183" i="6"/>
  <c r="IY183" i="6"/>
  <c r="JE183" i="6"/>
  <c r="JQ183" i="6"/>
  <c r="JM183" i="6"/>
  <c r="JW183" i="6"/>
  <c r="KC183" i="6"/>
  <c r="KM183" i="6"/>
  <c r="KP183" i="6"/>
  <c r="KS183" i="6"/>
  <c r="LF183" i="6"/>
  <c r="LC183" i="6"/>
  <c r="LI183" i="6"/>
  <c r="LS183" i="6"/>
  <c r="LY183" i="6"/>
  <c r="MI183" i="6"/>
  <c r="HQ184" i="6"/>
  <c r="IA184" i="6"/>
  <c r="IL184" i="6"/>
  <c r="II184" i="6"/>
  <c r="IK184" i="6"/>
  <c r="IG184" i="6"/>
  <c r="IO184" i="6"/>
  <c r="IW184" i="6"/>
  <c r="JG184" i="6"/>
  <c r="JO184" i="6"/>
  <c r="JR184" i="6"/>
  <c r="JU184" i="6"/>
  <c r="KE184" i="6"/>
  <c r="KO184" i="6"/>
  <c r="KK184" i="6"/>
  <c r="KU184" i="6"/>
  <c r="LE184" i="6"/>
  <c r="LA184" i="6"/>
  <c r="LK184" i="6"/>
  <c r="LQ184" i="6"/>
  <c r="MA184" i="6"/>
  <c r="MG184" i="6"/>
  <c r="GM184" i="6"/>
  <c r="HS185" i="6"/>
  <c r="HY185" i="6"/>
  <c r="IQ185" i="6"/>
  <c r="IY185" i="6"/>
  <c r="JE185" i="6"/>
  <c r="JQ185" i="6"/>
  <c r="JM185" i="6"/>
  <c r="JW185" i="6"/>
  <c r="KC185" i="6"/>
  <c r="KM185" i="6"/>
  <c r="KP185" i="6"/>
  <c r="KS185" i="6"/>
  <c r="LF185" i="6"/>
  <c r="LC185" i="6"/>
  <c r="LK185" i="6"/>
  <c r="LQ185" i="6"/>
  <c r="MA185" i="6"/>
  <c r="MG185" i="6"/>
  <c r="HQ186" i="6"/>
  <c r="IA186" i="6"/>
  <c r="IL186" i="6"/>
  <c r="II186" i="6"/>
  <c r="IK186" i="6"/>
  <c r="IG186" i="6"/>
  <c r="IO186" i="6"/>
  <c r="IW186" i="6"/>
  <c r="JG186" i="6"/>
  <c r="JO186" i="6"/>
  <c r="JR186" i="6"/>
  <c r="JU186" i="6"/>
  <c r="KE186" i="6"/>
  <c r="KO186" i="6"/>
  <c r="KK186" i="6"/>
  <c r="KU186" i="6"/>
  <c r="LE186" i="6"/>
  <c r="LA186" i="6"/>
  <c r="LI186" i="6"/>
  <c r="LS186" i="6"/>
  <c r="LY186" i="6"/>
  <c r="MI186" i="6"/>
  <c r="HQ187" i="6"/>
  <c r="IA187" i="6"/>
  <c r="IL187" i="6"/>
  <c r="II187" i="6"/>
  <c r="IK187" i="6"/>
  <c r="IG187" i="6"/>
  <c r="IO187" i="6"/>
  <c r="IW187" i="6"/>
  <c r="JG187" i="6"/>
  <c r="JO187" i="6"/>
  <c r="JR187" i="6"/>
  <c r="JU187" i="6"/>
  <c r="KE187" i="6"/>
  <c r="KO187" i="6"/>
  <c r="KK187" i="6"/>
  <c r="KU187" i="6"/>
  <c r="LE187" i="6"/>
  <c r="LA187" i="6"/>
  <c r="LK187" i="6"/>
  <c r="LQ187" i="6"/>
  <c r="MA187" i="6"/>
  <c r="MG187" i="6"/>
  <c r="HS188" i="6"/>
  <c r="HY188" i="6"/>
  <c r="IQ188" i="6"/>
  <c r="IY188" i="6"/>
  <c r="JE188" i="6"/>
  <c r="JQ188" i="6"/>
  <c r="JM188" i="6"/>
  <c r="JW188" i="6"/>
  <c r="KC188" i="6"/>
  <c r="KM188" i="6"/>
  <c r="KP188" i="6"/>
  <c r="KS188" i="6"/>
  <c r="LF188" i="6"/>
  <c r="LC188" i="6"/>
  <c r="LK188" i="6"/>
  <c r="LQ188" i="6"/>
  <c r="MA188" i="6"/>
  <c r="MG188" i="6"/>
  <c r="HQ189" i="6"/>
  <c r="IA189" i="6"/>
  <c r="IL189" i="6"/>
  <c r="II189" i="6"/>
  <c r="IK189" i="6"/>
  <c r="IG189" i="6"/>
  <c r="IO189" i="6"/>
  <c r="IW189" i="6"/>
  <c r="JG189" i="6"/>
  <c r="JO189" i="6"/>
  <c r="JR189" i="6"/>
  <c r="JU189" i="6"/>
  <c r="KE189" i="6"/>
  <c r="KO189" i="6"/>
  <c r="KK189" i="6"/>
  <c r="KU189" i="6"/>
  <c r="LE189" i="6"/>
  <c r="LA189" i="6"/>
  <c r="LI189" i="6"/>
  <c r="LS189" i="6"/>
  <c r="LY189" i="6"/>
  <c r="MI189" i="6"/>
  <c r="HS190" i="6"/>
  <c r="HY190" i="6"/>
  <c r="IQ190" i="6"/>
  <c r="IY190" i="6"/>
  <c r="JE190" i="6"/>
  <c r="JQ190" i="6"/>
  <c r="JM190" i="6"/>
  <c r="JW190" i="6"/>
  <c r="KC190" i="6"/>
  <c r="KM190" i="6"/>
  <c r="KP190" i="6"/>
  <c r="KS190" i="6"/>
  <c r="LF190" i="6"/>
  <c r="LC190" i="6"/>
  <c r="LK190" i="6"/>
  <c r="LQ190" i="6"/>
  <c r="MA190" i="6"/>
  <c r="MG190" i="6"/>
  <c r="HQ191" i="6"/>
  <c r="IA191" i="6"/>
  <c r="IL191" i="6"/>
  <c r="II191" i="6"/>
  <c r="IK191" i="6"/>
  <c r="IM191" i="6" s="1"/>
  <c r="MX191" i="6" s="1"/>
  <c r="IG191" i="6"/>
  <c r="IO191" i="6"/>
  <c r="IW191" i="6"/>
  <c r="JG191" i="6"/>
  <c r="JO191" i="6"/>
  <c r="JR191" i="6"/>
  <c r="JU191" i="6"/>
  <c r="KE191" i="6"/>
  <c r="KO191" i="6"/>
  <c r="KK191" i="6"/>
  <c r="KU191" i="6"/>
  <c r="LE191" i="6"/>
  <c r="LA191" i="6"/>
  <c r="LI191" i="6"/>
  <c r="LS191" i="6"/>
  <c r="LY191" i="6"/>
  <c r="MI191" i="6"/>
  <c r="HS192" i="6"/>
  <c r="HY192" i="6"/>
  <c r="IQ192" i="6"/>
  <c r="IY192" i="6"/>
  <c r="JE192" i="6"/>
  <c r="JQ192" i="6"/>
  <c r="JM192" i="6"/>
  <c r="JW192" i="6"/>
  <c r="KC192" i="6"/>
  <c r="KM192" i="6"/>
  <c r="KP192" i="6"/>
  <c r="KS192" i="6"/>
  <c r="LF192" i="6"/>
  <c r="LC192" i="6"/>
  <c r="LK192" i="6"/>
  <c r="LQ192" i="6"/>
  <c r="MA192" i="6"/>
  <c r="MG192" i="6"/>
  <c r="HQ193" i="6"/>
  <c r="IA193" i="6"/>
  <c r="IL193" i="6"/>
  <c r="II193" i="6"/>
  <c r="IK193" i="6"/>
  <c r="IG193" i="6"/>
  <c r="IO193" i="6"/>
  <c r="IW193" i="6"/>
  <c r="JG193" i="6"/>
  <c r="JO193" i="6"/>
  <c r="JR193" i="6"/>
  <c r="JU193" i="6"/>
  <c r="KE193" i="6"/>
  <c r="KO193" i="6"/>
  <c r="KK193" i="6"/>
  <c r="KU193" i="6"/>
  <c r="LE193" i="6"/>
  <c r="LA193" i="6"/>
  <c r="LI193" i="6"/>
  <c r="LS193" i="6"/>
  <c r="LY193" i="6"/>
  <c r="MI193" i="6"/>
  <c r="HS194" i="6"/>
  <c r="HY194" i="6"/>
  <c r="IQ194" i="6"/>
  <c r="IY194" i="6"/>
  <c r="JE194" i="6"/>
  <c r="JQ194" i="6"/>
  <c r="JM194" i="6"/>
  <c r="JW194" i="6"/>
  <c r="KC194" i="6"/>
  <c r="KM194" i="6"/>
  <c r="KP194" i="6"/>
  <c r="KS194" i="6"/>
  <c r="LF194" i="6"/>
  <c r="LC194" i="6"/>
  <c r="LK194" i="6"/>
  <c r="LQ194" i="6"/>
  <c r="MA194" i="6"/>
  <c r="MG194" i="6"/>
  <c r="HS195" i="6"/>
  <c r="HY195" i="6"/>
  <c r="IQ195" i="6"/>
  <c r="IY195" i="6"/>
  <c r="JE195" i="6"/>
  <c r="JQ195" i="6"/>
  <c r="JM195" i="6"/>
  <c r="JW195" i="6"/>
  <c r="KC195" i="6"/>
  <c r="KM195" i="6"/>
  <c r="KP195" i="6"/>
  <c r="KS195" i="6"/>
  <c r="LF195" i="6"/>
  <c r="LC195" i="6"/>
  <c r="LK195" i="6"/>
  <c r="LQ195" i="6"/>
  <c r="MA195" i="6"/>
  <c r="MG195" i="6"/>
  <c r="HQ196" i="6"/>
  <c r="IA196" i="6"/>
  <c r="IL196" i="6"/>
  <c r="II196" i="6"/>
  <c r="IK196" i="6"/>
  <c r="IG196" i="6"/>
  <c r="IO196" i="6"/>
  <c r="IW196" i="6"/>
  <c r="JG196" i="6"/>
  <c r="JO196" i="6"/>
  <c r="JR196" i="6"/>
  <c r="JU196" i="6"/>
  <c r="KE196" i="6"/>
  <c r="KO196" i="6"/>
  <c r="KK196" i="6"/>
  <c r="KU196" i="6"/>
  <c r="LE196" i="6"/>
  <c r="LA196" i="6"/>
  <c r="LI196" i="6"/>
  <c r="LS196" i="6"/>
  <c r="LY196" i="6"/>
  <c r="MI196" i="6"/>
  <c r="HQ197" i="6"/>
  <c r="IA197" i="6"/>
  <c r="IL197" i="6"/>
  <c r="II197" i="6"/>
  <c r="IK197" i="6"/>
  <c r="IG197" i="6"/>
  <c r="IO197" i="6"/>
  <c r="IW197" i="6"/>
  <c r="JG197" i="6"/>
  <c r="JO197" i="6"/>
  <c r="JR197" i="6"/>
  <c r="JU197" i="6"/>
  <c r="KE197" i="6"/>
  <c r="KO197" i="6"/>
  <c r="KK197" i="6"/>
  <c r="KU197" i="6"/>
  <c r="LE197" i="6"/>
  <c r="LA197" i="6"/>
  <c r="LK197" i="6"/>
  <c r="LQ197" i="6"/>
  <c r="MA197" i="6"/>
  <c r="MG197" i="6"/>
  <c r="HS198" i="6"/>
  <c r="HY198" i="6"/>
  <c r="IQ198" i="6"/>
  <c r="IY198" i="6"/>
  <c r="JE198" i="6"/>
  <c r="JQ198" i="6"/>
  <c r="JM198" i="6"/>
  <c r="JW198" i="6"/>
  <c r="KC198" i="6"/>
  <c r="KM198" i="6"/>
  <c r="KP198" i="6"/>
  <c r="KS198" i="6"/>
  <c r="LF198" i="6"/>
  <c r="LC198" i="6"/>
  <c r="LK198" i="6"/>
  <c r="LQ198" i="6"/>
  <c r="MA198" i="6"/>
  <c r="MG198" i="6"/>
  <c r="HQ199" i="6"/>
  <c r="IA199" i="6"/>
  <c r="IL199" i="6"/>
  <c r="II199" i="6"/>
  <c r="IK199" i="6"/>
  <c r="IG199" i="6"/>
  <c r="IO199" i="6"/>
  <c r="IW199" i="6"/>
  <c r="JG199" i="6"/>
  <c r="JO199" i="6"/>
  <c r="JR199" i="6"/>
  <c r="JU199" i="6"/>
  <c r="KE199" i="6"/>
  <c r="KO199" i="6"/>
  <c r="KK199" i="6"/>
  <c r="KU199" i="6"/>
  <c r="LE199" i="6"/>
  <c r="LA199" i="6"/>
  <c r="LI199" i="6"/>
  <c r="LS199" i="6"/>
  <c r="LY199" i="6"/>
  <c r="MI199" i="6"/>
  <c r="HS200" i="6"/>
  <c r="HY200" i="6"/>
  <c r="IQ200" i="6"/>
  <c r="IY200" i="6"/>
  <c r="JE200" i="6"/>
  <c r="JQ200" i="6"/>
  <c r="JM200" i="6"/>
  <c r="JW200" i="6"/>
  <c r="KC200" i="6"/>
  <c r="KM200" i="6"/>
  <c r="KP200" i="6"/>
  <c r="KS200" i="6"/>
  <c r="LF200" i="6"/>
  <c r="LC200" i="6"/>
  <c r="LK200" i="6"/>
  <c r="LQ200" i="6"/>
  <c r="MA200" i="6"/>
  <c r="MG200" i="6"/>
  <c r="HS201" i="6"/>
  <c r="HY201" i="6"/>
  <c r="IQ201" i="6"/>
  <c r="IY201" i="6"/>
  <c r="JE201" i="6"/>
  <c r="JQ201" i="6"/>
  <c r="JM201" i="6"/>
  <c r="JW201" i="6"/>
  <c r="KC201" i="6"/>
  <c r="KM201" i="6"/>
  <c r="KP201" i="6"/>
  <c r="KS201" i="6"/>
  <c r="LF201" i="6"/>
  <c r="LC201" i="6"/>
  <c r="LI201" i="6"/>
  <c r="LS201" i="6"/>
  <c r="LY201" i="6"/>
  <c r="MI201" i="6"/>
  <c r="HQ202" i="6"/>
  <c r="IA202" i="6"/>
  <c r="IL202" i="6"/>
  <c r="II202" i="6"/>
  <c r="IK202" i="6"/>
  <c r="IG202" i="6"/>
  <c r="IO202" i="6"/>
  <c r="IW202" i="6"/>
  <c r="JG202" i="6"/>
  <c r="JO202" i="6"/>
  <c r="JR202" i="6"/>
  <c r="JU202" i="6"/>
  <c r="KE202" i="6"/>
  <c r="KO202" i="6"/>
  <c r="KK202" i="6"/>
  <c r="KU202" i="6"/>
  <c r="LE202" i="6"/>
  <c r="LA202" i="6"/>
  <c r="LK202" i="6"/>
  <c r="LQ202" i="6"/>
  <c r="MA202" i="6"/>
  <c r="MG202" i="6"/>
  <c r="HS203" i="6"/>
  <c r="HY203" i="6"/>
  <c r="IQ203" i="6"/>
  <c r="IY203" i="6"/>
  <c r="JE203" i="6"/>
  <c r="JQ203" i="6"/>
  <c r="JM203" i="6"/>
  <c r="JW203" i="6"/>
  <c r="KC203" i="6"/>
  <c r="KP203" i="6"/>
  <c r="KM203" i="6"/>
  <c r="KS203" i="6"/>
  <c r="LC203" i="6"/>
  <c r="LF203" i="6"/>
  <c r="LI203" i="6"/>
  <c r="LS203" i="6"/>
  <c r="LY203" i="6"/>
  <c r="MI203" i="6"/>
  <c r="HY204" i="6"/>
  <c r="IQ204" i="6"/>
  <c r="IY204" i="6"/>
  <c r="JE204" i="6"/>
  <c r="JQ204" i="6"/>
  <c r="JM204" i="6"/>
  <c r="JW204" i="6"/>
  <c r="KC204" i="6"/>
  <c r="KP204" i="6"/>
  <c r="KM204" i="6"/>
  <c r="KS204" i="6"/>
  <c r="LC204" i="6"/>
  <c r="LF204" i="6"/>
  <c r="LI204" i="6"/>
  <c r="LS204" i="6"/>
  <c r="LY204" i="6"/>
  <c r="MI204" i="6"/>
  <c r="MQ205" i="6"/>
  <c r="OB206" i="6" s="1"/>
  <c r="HQ205" i="6"/>
  <c r="IA205" i="6"/>
  <c r="GN205" i="6"/>
  <c r="II205" i="6"/>
  <c r="IL205" i="6"/>
  <c r="IK205" i="6"/>
  <c r="IG205" i="6"/>
  <c r="IO205" i="6"/>
  <c r="IW205" i="6"/>
  <c r="JG205" i="6"/>
  <c r="JR205" i="6"/>
  <c r="JO205" i="6"/>
  <c r="JU205" i="6"/>
  <c r="KE205" i="6"/>
  <c r="KO205" i="6"/>
  <c r="KK205" i="6"/>
  <c r="KU205" i="6"/>
  <c r="LE205" i="6"/>
  <c r="LA205" i="6"/>
  <c r="LK205" i="6"/>
  <c r="LQ205" i="6"/>
  <c r="MA205" i="6"/>
  <c r="MG205" i="6"/>
  <c r="HY206" i="6"/>
  <c r="IK206" i="6"/>
  <c r="IG206" i="6"/>
  <c r="IO206" i="6"/>
  <c r="IW206" i="6"/>
  <c r="JG206" i="6"/>
  <c r="JR206" i="6"/>
  <c r="JO206" i="6"/>
  <c r="JU206" i="6"/>
  <c r="KE206" i="6"/>
  <c r="KO206" i="6"/>
  <c r="KK206" i="6"/>
  <c r="KU206" i="6"/>
  <c r="LE206" i="6"/>
  <c r="LA206" i="6"/>
  <c r="LK206" i="6"/>
  <c r="LQ206" i="6"/>
  <c r="MA206" i="6"/>
  <c r="MG206" i="6"/>
  <c r="HY207" i="6"/>
  <c r="IQ207" i="6"/>
  <c r="IY207" i="6"/>
  <c r="JE207" i="6"/>
  <c r="JQ207" i="6"/>
  <c r="JM207" i="6"/>
  <c r="JW207" i="6"/>
  <c r="KC207" i="6"/>
  <c r="KP207" i="6"/>
  <c r="KM207" i="6"/>
  <c r="KS207" i="6"/>
  <c r="LC207" i="6"/>
  <c r="LF207" i="6"/>
  <c r="LI207" i="6"/>
  <c r="LS207" i="6"/>
  <c r="LY207" i="6"/>
  <c r="MI207" i="6"/>
  <c r="MQ208" i="6"/>
  <c r="OB209" i="6" s="1"/>
  <c r="HQ208" i="6"/>
  <c r="IA208" i="6"/>
  <c r="GN208" i="6"/>
  <c r="II208" i="6"/>
  <c r="IL208" i="6"/>
  <c r="IK208" i="6"/>
  <c r="IG208" i="6"/>
  <c r="IO208" i="6"/>
  <c r="IW208" i="6"/>
  <c r="JG208" i="6"/>
  <c r="JR208" i="6"/>
  <c r="JO208" i="6"/>
  <c r="JU208" i="6"/>
  <c r="KE208" i="6"/>
  <c r="KO208" i="6"/>
  <c r="KK208" i="6"/>
  <c r="KU208" i="6"/>
  <c r="LE208" i="6"/>
  <c r="LA208" i="6"/>
  <c r="LK208" i="6"/>
  <c r="LQ208" i="6"/>
  <c r="MA208" i="6"/>
  <c r="MG208" i="6"/>
  <c r="HY209" i="6"/>
  <c r="IK209" i="6"/>
  <c r="IG209" i="6"/>
  <c r="IO209" i="6"/>
  <c r="IW209" i="6"/>
  <c r="JG209" i="6"/>
  <c r="JR209" i="6"/>
  <c r="JO209" i="6"/>
  <c r="JU209" i="6"/>
  <c r="KE209" i="6"/>
  <c r="KO209" i="6"/>
  <c r="KK209" i="6"/>
  <c r="KU209" i="6"/>
  <c r="LE209" i="6"/>
  <c r="LA209" i="6"/>
  <c r="LK209" i="6"/>
  <c r="LQ209" i="6"/>
  <c r="MA209" i="6"/>
  <c r="MG209" i="6"/>
  <c r="HY210" i="6"/>
  <c r="IQ210" i="6"/>
  <c r="IY210" i="6"/>
  <c r="JE210" i="6"/>
  <c r="JQ210" i="6"/>
  <c r="JM210" i="6"/>
  <c r="JW210" i="6"/>
  <c r="KC210" i="6"/>
  <c r="KP210" i="6"/>
  <c r="KM210" i="6"/>
  <c r="KS210" i="6"/>
  <c r="LC210" i="6"/>
  <c r="LF210" i="6"/>
  <c r="LI210" i="6"/>
  <c r="LS210" i="6"/>
  <c r="LY210" i="6"/>
  <c r="MI210" i="6"/>
  <c r="MQ211" i="6"/>
  <c r="OB212" i="6" s="1"/>
  <c r="HQ211" i="6"/>
  <c r="IA211" i="6"/>
  <c r="GN211" i="6"/>
  <c r="II211" i="6"/>
  <c r="IL211" i="6"/>
  <c r="IK211" i="6"/>
  <c r="IG211" i="6"/>
  <c r="IO211" i="6"/>
  <c r="IW211" i="6"/>
  <c r="JG211" i="6"/>
  <c r="JR211" i="6"/>
  <c r="JO211" i="6"/>
  <c r="JU211" i="6"/>
  <c r="KE211" i="6"/>
  <c r="KO211" i="6"/>
  <c r="KK211" i="6"/>
  <c r="KU211" i="6"/>
  <c r="LE211" i="6"/>
  <c r="LA211" i="6"/>
  <c r="LK211" i="6"/>
  <c r="LQ211" i="6"/>
  <c r="MA211" i="6"/>
  <c r="MG211" i="6"/>
  <c r="HY212" i="6"/>
  <c r="IQ212" i="6"/>
  <c r="IY212" i="6"/>
  <c r="JE212" i="6"/>
  <c r="JQ212" i="6"/>
  <c r="JM212" i="6"/>
  <c r="JW212" i="6"/>
  <c r="KC212" i="6"/>
  <c r="KP212" i="6"/>
  <c r="KM212" i="6"/>
  <c r="KS212" i="6"/>
  <c r="LC212" i="6"/>
  <c r="LF212" i="6"/>
  <c r="LI212" i="6"/>
  <c r="LS212" i="6"/>
  <c r="LY212" i="6"/>
  <c r="MI212" i="6"/>
  <c r="MQ213" i="6"/>
  <c r="OB214" i="6" s="1"/>
  <c r="HQ213" i="6"/>
  <c r="IA213" i="6"/>
  <c r="GN213" i="6"/>
  <c r="II213" i="6"/>
  <c r="IL213" i="6"/>
  <c r="IK213" i="6"/>
  <c r="IG213" i="6"/>
  <c r="IO213" i="6"/>
  <c r="IW213" i="6"/>
  <c r="JG213" i="6"/>
  <c r="JR213" i="6"/>
  <c r="JO213" i="6"/>
  <c r="JU213" i="6"/>
  <c r="KE213" i="6"/>
  <c r="KO213" i="6"/>
  <c r="KK213" i="6"/>
  <c r="KU213" i="6"/>
  <c r="LE213" i="6"/>
  <c r="LA213" i="6"/>
  <c r="LK213" i="6"/>
  <c r="LQ213" i="6"/>
  <c r="MA213" i="6"/>
  <c r="MG213" i="6"/>
  <c r="HY214" i="6"/>
  <c r="IQ214" i="6"/>
  <c r="IY214" i="6"/>
  <c r="JE214" i="6"/>
  <c r="JQ214" i="6"/>
  <c r="JM214" i="6"/>
  <c r="JW214" i="6"/>
  <c r="KC214" i="6"/>
  <c r="KP214" i="6"/>
  <c r="KM214" i="6"/>
  <c r="KS214" i="6"/>
  <c r="LC214" i="6"/>
  <c r="LF214" i="6"/>
  <c r="LM214" i="6"/>
  <c r="LI214" i="6"/>
  <c r="LS214" i="6"/>
  <c r="LY214" i="6"/>
  <c r="MI214" i="6"/>
  <c r="HS215" i="6"/>
  <c r="HY215" i="6"/>
  <c r="IQ215" i="6"/>
  <c r="IY215" i="6"/>
  <c r="JE215" i="6"/>
  <c r="JQ215" i="6"/>
  <c r="JM215" i="6"/>
  <c r="JW215" i="6"/>
  <c r="KC215" i="6"/>
  <c r="KM215" i="6"/>
  <c r="KP215" i="6"/>
  <c r="KS215" i="6"/>
  <c r="LF215" i="6"/>
  <c r="LC215" i="6"/>
  <c r="LI215" i="6"/>
  <c r="LS215" i="6"/>
  <c r="LY215" i="6"/>
  <c r="MI215" i="6"/>
  <c r="HQ216" i="6"/>
  <c r="IA216" i="6"/>
  <c r="IL216" i="6"/>
  <c r="II216" i="6"/>
  <c r="IK216" i="6"/>
  <c r="IG216" i="6"/>
  <c r="IO216" i="6"/>
  <c r="IW216" i="6"/>
  <c r="JG216" i="6"/>
  <c r="JO216" i="6"/>
  <c r="JR216" i="6"/>
  <c r="JU216" i="6"/>
  <c r="KE216" i="6"/>
  <c r="KO216" i="6"/>
  <c r="KK216" i="6"/>
  <c r="KU216" i="6"/>
  <c r="LE216" i="6"/>
  <c r="LA216" i="6"/>
  <c r="LN216" i="6"/>
  <c r="LK216" i="6"/>
  <c r="LQ216" i="6"/>
  <c r="MA216" i="6"/>
  <c r="MG216" i="6"/>
  <c r="MQ217" i="6"/>
  <c r="OB218" i="6" s="1"/>
  <c r="HQ217" i="6"/>
  <c r="IA217" i="6"/>
  <c r="GN217" i="6"/>
  <c r="II217" i="6"/>
  <c r="IL217" i="6"/>
  <c r="IK217" i="6"/>
  <c r="IG217" i="6"/>
  <c r="IO217" i="6"/>
  <c r="IW217" i="6"/>
  <c r="JG217" i="6"/>
  <c r="JR217" i="6"/>
  <c r="JO217" i="6"/>
  <c r="JU217" i="6"/>
  <c r="KE217" i="6"/>
  <c r="KO217" i="6"/>
  <c r="KK217" i="6"/>
  <c r="KU217" i="6"/>
  <c r="LE217" i="6"/>
  <c r="LA217" i="6"/>
  <c r="LM217" i="6"/>
  <c r="LI217" i="6"/>
  <c r="LS217" i="6"/>
  <c r="LY217" i="6"/>
  <c r="MI217" i="6"/>
  <c r="HQ218" i="6"/>
  <c r="IA218" i="6"/>
  <c r="IL218" i="6"/>
  <c r="II218" i="6"/>
  <c r="IK218" i="6"/>
  <c r="IG218" i="6"/>
  <c r="IO218" i="6"/>
  <c r="IW218" i="6"/>
  <c r="JG218" i="6"/>
  <c r="JO218" i="6"/>
  <c r="JR218" i="6"/>
  <c r="JU218" i="6"/>
  <c r="KE218" i="6"/>
  <c r="KO218" i="6"/>
  <c r="KK218" i="6"/>
  <c r="KU218" i="6"/>
  <c r="LE218" i="6"/>
  <c r="LA218" i="6"/>
  <c r="LI218" i="6"/>
  <c r="LS218" i="6"/>
  <c r="LY218" i="6"/>
  <c r="MI218" i="6"/>
  <c r="HS219" i="6"/>
  <c r="HY219" i="6"/>
  <c r="IQ219" i="6"/>
  <c r="IY219" i="6"/>
  <c r="JE219" i="6"/>
  <c r="JM219" i="6"/>
  <c r="JW219" i="6"/>
  <c r="KC219" i="6"/>
  <c r="KP219" i="6"/>
  <c r="KM219" i="6"/>
  <c r="KS219" i="6"/>
  <c r="LC219" i="6"/>
  <c r="LF219" i="6"/>
  <c r="LK219" i="6"/>
  <c r="LQ219" i="6"/>
  <c r="MA219" i="6"/>
  <c r="MG219" i="6"/>
  <c r="MI551" i="6"/>
  <c r="LS551" i="6"/>
  <c r="KU551" i="6"/>
  <c r="KE551" i="6"/>
  <c r="MI537" i="6"/>
  <c r="LS537" i="6"/>
  <c r="KU537" i="6"/>
  <c r="KE537" i="6"/>
  <c r="JO537" i="6"/>
  <c r="JG537" i="6"/>
  <c r="IY404" i="6"/>
  <c r="IQ404" i="6"/>
  <c r="HS404" i="6"/>
  <c r="IY344" i="6"/>
  <c r="IQ344" i="6"/>
  <c r="HS344" i="6"/>
  <c r="O558" i="6"/>
  <c r="Q558" i="6"/>
  <c r="S558" i="6"/>
  <c r="U558" i="6"/>
  <c r="W558" i="6"/>
  <c r="EP14" i="6"/>
  <c r="LD14" i="6" s="1"/>
  <c r="Z558" i="6"/>
  <c r="AB558" i="6"/>
  <c r="GG14" i="6"/>
  <c r="GN14" i="6" s="1"/>
  <c r="GI14" i="6"/>
  <c r="GK14" i="6"/>
  <c r="GR14" i="6" s="1"/>
  <c r="GX14" i="6" s="1"/>
  <c r="HD14" i="6" s="1"/>
  <c r="GM14" i="6"/>
  <c r="GO14" i="6" s="1"/>
  <c r="HX14" i="6"/>
  <c r="HZ14" i="6"/>
  <c r="IB558" i="6"/>
  <c r="IV14" i="6"/>
  <c r="IX14" i="6"/>
  <c r="IZ558" i="6"/>
  <c r="JL14" i="6"/>
  <c r="JN14" i="6"/>
  <c r="JP558" i="6"/>
  <c r="JT14" i="6"/>
  <c r="JV14" i="6"/>
  <c r="JX558" i="6"/>
  <c r="KJ14" i="6"/>
  <c r="KL14" i="6"/>
  <c r="KN558" i="6"/>
  <c r="KR14" i="6"/>
  <c r="KT14" i="6"/>
  <c r="KV558" i="6"/>
  <c r="LP14" i="6"/>
  <c r="LR14" i="6"/>
  <c r="LT558" i="6"/>
  <c r="MF14" i="6"/>
  <c r="MH14" i="6"/>
  <c r="MJ558" i="6"/>
  <c r="GK15" i="6"/>
  <c r="GK16" i="6"/>
  <c r="GK17" i="6"/>
  <c r="GK18" i="6"/>
  <c r="GK19" i="6"/>
  <c r="GK20" i="6"/>
  <c r="GK21" i="6"/>
  <c r="GK22" i="6"/>
  <c r="GK23" i="6"/>
  <c r="GK24" i="6"/>
  <c r="GK25" i="6"/>
  <c r="GK26" i="6"/>
  <c r="GK27" i="6"/>
  <c r="GK28" i="6"/>
  <c r="FT29" i="6"/>
  <c r="GF29" i="6"/>
  <c r="GM29" i="6" s="1"/>
  <c r="BD30" i="6"/>
  <c r="FV30" i="6" s="1"/>
  <c r="GK30" i="6" s="1"/>
  <c r="FT30" i="6"/>
  <c r="GF30" i="6"/>
  <c r="GM30" i="6" s="1"/>
  <c r="GO30" i="6" s="1"/>
  <c r="FT31" i="6"/>
  <c r="GF31" i="6"/>
  <c r="GM31" i="6" s="1"/>
  <c r="GK32" i="6"/>
  <c r="FT33" i="6"/>
  <c r="GF33" i="6"/>
  <c r="GM33" i="6" s="1"/>
  <c r="GK34" i="6"/>
  <c r="GK35" i="6"/>
  <c r="FT36" i="6"/>
  <c r="GF36" i="6"/>
  <c r="GK37" i="6"/>
  <c r="GK38" i="6"/>
  <c r="GK39" i="6"/>
  <c r="GK40" i="6"/>
  <c r="GK41" i="6"/>
  <c r="GK42" i="6"/>
  <c r="GK43" i="6"/>
  <c r="GK44" i="6"/>
  <c r="GK45" i="6"/>
  <c r="GK46" i="6"/>
  <c r="GK47" i="6"/>
  <c r="GK48" i="6"/>
  <c r="GK49" i="6"/>
  <c r="GK50" i="6"/>
  <c r="BD51" i="6"/>
  <c r="FV51" i="6" s="1"/>
  <c r="GK51" i="6" s="1"/>
  <c r="FT51" i="6"/>
  <c r="GF51" i="6"/>
  <c r="GM51" i="6" s="1"/>
  <c r="GO51" i="6" s="1"/>
  <c r="BD52" i="6"/>
  <c r="FV52" i="6" s="1"/>
  <c r="GK52" i="6" s="1"/>
  <c r="FT52" i="6"/>
  <c r="GF52" i="6"/>
  <c r="BD53" i="6"/>
  <c r="FV53" i="6" s="1"/>
  <c r="GK53" i="6" s="1"/>
  <c r="FT53" i="6"/>
  <c r="GF53" i="6"/>
  <c r="GM53" i="6" s="1"/>
  <c r="GO53" i="6" s="1"/>
  <c r="BD54" i="6"/>
  <c r="FV54" i="6" s="1"/>
  <c r="GK54" i="6" s="1"/>
  <c r="FT54" i="6"/>
  <c r="GF54" i="6"/>
  <c r="GM54" i="6" s="1"/>
  <c r="GO54" i="6" s="1"/>
  <c r="FT55" i="6"/>
  <c r="GF55" i="6"/>
  <c r="GM55" i="6" s="1"/>
  <c r="FT56" i="6"/>
  <c r="GF56" i="6"/>
  <c r="GM56" i="6" s="1"/>
  <c r="GO56" i="6" s="1"/>
  <c r="FT57" i="6"/>
  <c r="GF57" i="6"/>
  <c r="BD58" i="6"/>
  <c r="FV58" i="6" s="1"/>
  <c r="GK58" i="6" s="1"/>
  <c r="FT58" i="6"/>
  <c r="GF58" i="6"/>
  <c r="GM58" i="6" s="1"/>
  <c r="GO58" i="6" s="1"/>
  <c r="BD59" i="6"/>
  <c r="FV59" i="6" s="1"/>
  <c r="GK59" i="6" s="1"/>
  <c r="FT59" i="6"/>
  <c r="GF59" i="6"/>
  <c r="GM59" i="6" s="1"/>
  <c r="GO59" i="6" s="1"/>
  <c r="BD60" i="6"/>
  <c r="FV60" i="6" s="1"/>
  <c r="GK60" i="6" s="1"/>
  <c r="FT60" i="6"/>
  <c r="GF60" i="6"/>
  <c r="GM60" i="6" s="1"/>
  <c r="GO60" i="6" s="1"/>
  <c r="BD61" i="6"/>
  <c r="FV61" i="6" s="1"/>
  <c r="GK61" i="6" s="1"/>
  <c r="FT61" i="6"/>
  <c r="GF61" i="6"/>
  <c r="BD62" i="6"/>
  <c r="FV62" i="6" s="1"/>
  <c r="GK62" i="6" s="1"/>
  <c r="FT62" i="6"/>
  <c r="GF62" i="6"/>
  <c r="GM62" i="6" s="1"/>
  <c r="GO62" i="6" s="1"/>
  <c r="BD63" i="6"/>
  <c r="FV63" i="6" s="1"/>
  <c r="GK63" i="6" s="1"/>
  <c r="FT63" i="6"/>
  <c r="GF63" i="6"/>
  <c r="GM63" i="6" s="1"/>
  <c r="GO63" i="6" s="1"/>
  <c r="BD64" i="6"/>
  <c r="FV64" i="6" s="1"/>
  <c r="GK64" i="6" s="1"/>
  <c r="FT64" i="6"/>
  <c r="GF64" i="6"/>
  <c r="GM64" i="6" s="1"/>
  <c r="GO64" i="6" s="1"/>
  <c r="FT65" i="6"/>
  <c r="GF65" i="6"/>
  <c r="GM65" i="6" s="1"/>
  <c r="GK66" i="6"/>
  <c r="GK67" i="6"/>
  <c r="GK68" i="6"/>
  <c r="GK69" i="6"/>
  <c r="GK70" i="6"/>
  <c r="GK71" i="6"/>
  <c r="GK72" i="6"/>
  <c r="GK73" i="6"/>
  <c r="GK74" i="6"/>
  <c r="GK75" i="6"/>
  <c r="GK76" i="6"/>
  <c r="GK77" i="6"/>
  <c r="GK78" i="6"/>
  <c r="GK79" i="6"/>
  <c r="GK80" i="6"/>
  <c r="GK81" i="6"/>
  <c r="GK82" i="6"/>
  <c r="GK83" i="6"/>
  <c r="GK84" i="6"/>
  <c r="GK85" i="6"/>
  <c r="GK86" i="6"/>
  <c r="GK87" i="6"/>
  <c r="GK88" i="6"/>
  <c r="GK89" i="6"/>
  <c r="GK90" i="6"/>
  <c r="GK91" i="6"/>
  <c r="GK92" i="6"/>
  <c r="GK93" i="6"/>
  <c r="GK94" i="6"/>
  <c r="GK95" i="6"/>
  <c r="HS96" i="6"/>
  <c r="HX96" i="6"/>
  <c r="BD96" i="6"/>
  <c r="FV96" i="6" s="1"/>
  <c r="GK96" i="6" s="1"/>
  <c r="IQ96" i="6"/>
  <c r="IY96" i="6"/>
  <c r="JE96" i="6"/>
  <c r="JQ96" i="6"/>
  <c r="JS96" i="6" s="1"/>
  <c r="NB96" i="6" s="1"/>
  <c r="JM96" i="6"/>
  <c r="JW96" i="6"/>
  <c r="KC96" i="6"/>
  <c r="KM96" i="6"/>
  <c r="KP96" i="6"/>
  <c r="KS96" i="6"/>
  <c r="LF96" i="6"/>
  <c r="LC96" i="6"/>
  <c r="LN96" i="6"/>
  <c r="LK96" i="6"/>
  <c r="LQ96" i="6"/>
  <c r="MA96" i="6"/>
  <c r="MG96" i="6"/>
  <c r="FT96" i="6"/>
  <c r="GF96" i="6"/>
  <c r="GM96" i="6" s="1"/>
  <c r="MQ97" i="6"/>
  <c r="OB98" i="6" s="1"/>
  <c r="HQ97" i="6"/>
  <c r="IA97" i="6"/>
  <c r="GN97" i="6"/>
  <c r="II97" i="6"/>
  <c r="IL97" i="6"/>
  <c r="IK97" i="6"/>
  <c r="IG97" i="6"/>
  <c r="IO97" i="6"/>
  <c r="IW97" i="6"/>
  <c r="JG97" i="6"/>
  <c r="JR97" i="6"/>
  <c r="JO97" i="6"/>
  <c r="JU97" i="6"/>
  <c r="KE97" i="6"/>
  <c r="KO97" i="6"/>
  <c r="KQ97" i="6" s="1"/>
  <c r="NE97" i="6" s="1"/>
  <c r="KK97" i="6"/>
  <c r="KU97" i="6"/>
  <c r="LE97" i="6"/>
  <c r="LG97" i="6" s="1"/>
  <c r="NG97" i="6" s="1"/>
  <c r="LA97" i="6"/>
  <c r="LI97" i="6"/>
  <c r="LS97" i="6"/>
  <c r="LY97" i="6"/>
  <c r="MI97" i="6"/>
  <c r="HY98" i="6"/>
  <c r="IQ98" i="6"/>
  <c r="IY98" i="6"/>
  <c r="JE98" i="6"/>
  <c r="JQ98" i="6"/>
  <c r="JS98" i="6" s="1"/>
  <c r="NB98" i="6" s="1"/>
  <c r="JM98" i="6"/>
  <c r="JW98" i="6"/>
  <c r="KC98" i="6"/>
  <c r="KP98" i="6"/>
  <c r="KM98" i="6"/>
  <c r="KS98" i="6"/>
  <c r="LC98" i="6"/>
  <c r="LF98" i="6"/>
  <c r="LK98" i="6"/>
  <c r="LQ98" i="6"/>
  <c r="MA98" i="6"/>
  <c r="MG98" i="6"/>
  <c r="HY99" i="6"/>
  <c r="IQ99" i="6"/>
  <c r="IY99" i="6"/>
  <c r="JE99" i="6"/>
  <c r="JQ99" i="6"/>
  <c r="JS99" i="6" s="1"/>
  <c r="NB99" i="6" s="1"/>
  <c r="JM99" i="6"/>
  <c r="JW99" i="6"/>
  <c r="KC99" i="6"/>
  <c r="KP99" i="6"/>
  <c r="KM99" i="6"/>
  <c r="KS99" i="6"/>
  <c r="LC99" i="6"/>
  <c r="LF99" i="6"/>
  <c r="LI99" i="6"/>
  <c r="LS99" i="6"/>
  <c r="LY99" i="6"/>
  <c r="MI99" i="6"/>
  <c r="MQ100" i="6"/>
  <c r="OB101" i="6" s="1"/>
  <c r="HQ100" i="6"/>
  <c r="IA100" i="6"/>
  <c r="GN100" i="6"/>
  <c r="II100" i="6"/>
  <c r="IL100" i="6"/>
  <c r="IK100" i="6"/>
  <c r="IM100" i="6" s="1"/>
  <c r="MX100" i="6" s="1"/>
  <c r="IG100" i="6"/>
  <c r="IO100" i="6"/>
  <c r="IW100" i="6"/>
  <c r="JG100" i="6"/>
  <c r="JR100" i="6"/>
  <c r="JO100" i="6"/>
  <c r="JU100" i="6"/>
  <c r="KE100" i="6"/>
  <c r="KO100" i="6"/>
  <c r="KQ100" i="6" s="1"/>
  <c r="NE100" i="6" s="1"/>
  <c r="KK100" i="6"/>
  <c r="KU100" i="6"/>
  <c r="LE100" i="6"/>
  <c r="LG100" i="6" s="1"/>
  <c r="NG100" i="6" s="1"/>
  <c r="LA100" i="6"/>
  <c r="LK100" i="6"/>
  <c r="LQ100" i="6"/>
  <c r="MA100" i="6"/>
  <c r="MG100" i="6"/>
  <c r="HY101" i="6"/>
  <c r="IQ101" i="6"/>
  <c r="IY101" i="6"/>
  <c r="JE101" i="6"/>
  <c r="JQ101" i="6"/>
  <c r="JS101" i="6" s="1"/>
  <c r="NB101" i="6" s="1"/>
  <c r="JM101" i="6"/>
  <c r="JW101" i="6"/>
  <c r="KC101" i="6"/>
  <c r="KP101" i="6"/>
  <c r="KM101" i="6"/>
  <c r="KS101" i="6"/>
  <c r="LC101" i="6"/>
  <c r="LF101" i="6"/>
  <c r="LI101" i="6"/>
  <c r="LS101" i="6"/>
  <c r="LY101" i="6"/>
  <c r="MI101" i="6"/>
  <c r="MQ102" i="6"/>
  <c r="OB103" i="6" s="1"/>
  <c r="HQ102" i="6"/>
  <c r="IA102" i="6"/>
  <c r="GN102" i="6"/>
  <c r="II102" i="6"/>
  <c r="IL102" i="6"/>
  <c r="IK102" i="6"/>
  <c r="IG102" i="6"/>
  <c r="IO102" i="6"/>
  <c r="IW102" i="6"/>
  <c r="JG102" i="6"/>
  <c r="JR102" i="6"/>
  <c r="JO102" i="6"/>
  <c r="JU102" i="6"/>
  <c r="KE102" i="6"/>
  <c r="KO102" i="6"/>
  <c r="KQ102" i="6" s="1"/>
  <c r="NE102" i="6" s="1"/>
  <c r="KK102" i="6"/>
  <c r="KU102" i="6"/>
  <c r="LE102" i="6"/>
  <c r="LG102" i="6" s="1"/>
  <c r="NG102" i="6" s="1"/>
  <c r="LA102" i="6"/>
  <c r="LK102" i="6"/>
  <c r="LQ102" i="6"/>
  <c r="MA102" i="6"/>
  <c r="MG102" i="6"/>
  <c r="HY103" i="6"/>
  <c r="IQ103" i="6"/>
  <c r="IY103" i="6"/>
  <c r="JE103" i="6"/>
  <c r="JQ103" i="6"/>
  <c r="JS103" i="6" s="1"/>
  <c r="NB103" i="6" s="1"/>
  <c r="JM103" i="6"/>
  <c r="JW103" i="6"/>
  <c r="KC103" i="6"/>
  <c r="KP103" i="6"/>
  <c r="KM103" i="6"/>
  <c r="KS103" i="6"/>
  <c r="LC103" i="6"/>
  <c r="LF103" i="6"/>
  <c r="LI103" i="6"/>
  <c r="LS103" i="6"/>
  <c r="LY103" i="6"/>
  <c r="MI103" i="6"/>
  <c r="MQ104" i="6"/>
  <c r="OB105" i="6" s="1"/>
  <c r="HQ104" i="6"/>
  <c r="IA104" i="6"/>
  <c r="GN104" i="6"/>
  <c r="II104" i="6"/>
  <c r="IL104" i="6"/>
  <c r="IQ104" i="6"/>
  <c r="IY104" i="6"/>
  <c r="JE104" i="6"/>
  <c r="JQ104" i="6"/>
  <c r="JS104" i="6" s="1"/>
  <c r="NB104" i="6" s="1"/>
  <c r="JM104" i="6"/>
  <c r="JW104" i="6"/>
  <c r="KC104" i="6"/>
  <c r="KP104" i="6"/>
  <c r="KM104" i="6"/>
  <c r="KS104" i="6"/>
  <c r="LC104" i="6"/>
  <c r="LF104" i="6"/>
  <c r="LI104" i="6"/>
  <c r="LS104" i="6"/>
  <c r="LY104" i="6"/>
  <c r="MI104" i="6"/>
  <c r="MQ105" i="6"/>
  <c r="OB106" i="6" s="1"/>
  <c r="HQ105" i="6"/>
  <c r="IA105" i="6"/>
  <c r="GN105" i="6"/>
  <c r="II105" i="6"/>
  <c r="IL105" i="6"/>
  <c r="IK105" i="6"/>
  <c r="IG105" i="6"/>
  <c r="IO105" i="6"/>
  <c r="IW105" i="6"/>
  <c r="JG105" i="6"/>
  <c r="JR105" i="6"/>
  <c r="JO105" i="6"/>
  <c r="JU105" i="6"/>
  <c r="KE105" i="6"/>
  <c r="KO105" i="6"/>
  <c r="KQ105" i="6" s="1"/>
  <c r="NE105" i="6" s="1"/>
  <c r="KK105" i="6"/>
  <c r="KU105" i="6"/>
  <c r="LE105" i="6"/>
  <c r="LG105" i="6" s="1"/>
  <c r="NG105" i="6" s="1"/>
  <c r="LA105" i="6"/>
  <c r="LK105" i="6"/>
  <c r="LQ105" i="6"/>
  <c r="MA105" i="6"/>
  <c r="MG105" i="6"/>
  <c r="HY106" i="6"/>
  <c r="IQ106" i="6"/>
  <c r="IY106" i="6"/>
  <c r="JE106" i="6"/>
  <c r="JQ106" i="6"/>
  <c r="JS106" i="6" s="1"/>
  <c r="NB106" i="6" s="1"/>
  <c r="JM106" i="6"/>
  <c r="JW106" i="6"/>
  <c r="KC106" i="6"/>
  <c r="KP106" i="6"/>
  <c r="KM106" i="6"/>
  <c r="KS106" i="6"/>
  <c r="LC106" i="6"/>
  <c r="LF106" i="6"/>
  <c r="LI106" i="6"/>
  <c r="LS106" i="6"/>
  <c r="LY106" i="6"/>
  <c r="MI106" i="6"/>
  <c r="MQ107" i="6"/>
  <c r="OB108" i="6" s="1"/>
  <c r="HQ107" i="6"/>
  <c r="IA107" i="6"/>
  <c r="GN107" i="6"/>
  <c r="II107" i="6"/>
  <c r="IL107" i="6"/>
  <c r="IK107" i="6"/>
  <c r="IG107" i="6"/>
  <c r="IO107" i="6"/>
  <c r="IW107" i="6"/>
  <c r="JG107" i="6"/>
  <c r="JR107" i="6"/>
  <c r="JO107" i="6"/>
  <c r="JU107" i="6"/>
  <c r="KE107" i="6"/>
  <c r="KO107" i="6"/>
  <c r="KQ107" i="6" s="1"/>
  <c r="NE107" i="6" s="1"/>
  <c r="KK107" i="6"/>
  <c r="KU107" i="6"/>
  <c r="LE107" i="6"/>
  <c r="LG107" i="6" s="1"/>
  <c r="NG107" i="6" s="1"/>
  <c r="LA107" i="6"/>
  <c r="LK107" i="6"/>
  <c r="LQ107" i="6"/>
  <c r="MA107" i="6"/>
  <c r="MG107" i="6"/>
  <c r="HY108" i="6"/>
  <c r="IQ108" i="6"/>
  <c r="IY108" i="6"/>
  <c r="JE108" i="6"/>
  <c r="JQ108" i="6"/>
  <c r="JS108" i="6" s="1"/>
  <c r="NB108" i="6" s="1"/>
  <c r="JM108" i="6"/>
  <c r="JW108" i="6"/>
  <c r="KC108" i="6"/>
  <c r="KP108" i="6"/>
  <c r="KM108" i="6"/>
  <c r="KS108" i="6"/>
  <c r="LC108" i="6"/>
  <c r="LF108" i="6"/>
  <c r="LI108" i="6"/>
  <c r="LS108" i="6"/>
  <c r="LY108" i="6"/>
  <c r="MI108" i="6"/>
  <c r="MQ109" i="6"/>
  <c r="OB110" i="6" s="1"/>
  <c r="HQ109" i="6"/>
  <c r="IA109" i="6"/>
  <c r="GN109" i="6"/>
  <c r="II109" i="6"/>
  <c r="IL109" i="6"/>
  <c r="IK109" i="6"/>
  <c r="IG109" i="6"/>
  <c r="IO109" i="6"/>
  <c r="IW109" i="6"/>
  <c r="JG109" i="6"/>
  <c r="JR109" i="6"/>
  <c r="JO109" i="6"/>
  <c r="JU109" i="6"/>
  <c r="KE109" i="6"/>
  <c r="KO109" i="6"/>
  <c r="KQ109" i="6" s="1"/>
  <c r="NE109" i="6" s="1"/>
  <c r="KK109" i="6"/>
  <c r="KU109" i="6"/>
  <c r="LE109" i="6"/>
  <c r="LG109" i="6" s="1"/>
  <c r="NG109" i="6" s="1"/>
  <c r="LA109" i="6"/>
  <c r="LK109" i="6"/>
  <c r="LQ109" i="6"/>
  <c r="MA109" i="6"/>
  <c r="MG109" i="6"/>
  <c r="HY110" i="6"/>
  <c r="IQ110" i="6"/>
  <c r="IY110" i="6"/>
  <c r="JE110" i="6"/>
  <c r="JQ110" i="6"/>
  <c r="JS110" i="6" s="1"/>
  <c r="NB110" i="6" s="1"/>
  <c r="JM110" i="6"/>
  <c r="JW110" i="6"/>
  <c r="KC110" i="6"/>
  <c r="KP110" i="6"/>
  <c r="KM110" i="6"/>
  <c r="KS110" i="6"/>
  <c r="LC110" i="6"/>
  <c r="LF110" i="6"/>
  <c r="LI110" i="6"/>
  <c r="LS110" i="6"/>
  <c r="LY110" i="6"/>
  <c r="MI110" i="6"/>
  <c r="MQ111" i="6"/>
  <c r="OB112" i="6" s="1"/>
  <c r="HQ111" i="6"/>
  <c r="IA111" i="6"/>
  <c r="GN111" i="6"/>
  <c r="II111" i="6"/>
  <c r="IL111" i="6"/>
  <c r="IK111" i="6"/>
  <c r="IG111" i="6"/>
  <c r="IO111" i="6"/>
  <c r="IW111" i="6"/>
  <c r="JG111" i="6"/>
  <c r="JR111" i="6"/>
  <c r="JO111" i="6"/>
  <c r="JU111" i="6"/>
  <c r="KE111" i="6"/>
  <c r="KO111" i="6"/>
  <c r="KQ111" i="6" s="1"/>
  <c r="NE111" i="6" s="1"/>
  <c r="KK111" i="6"/>
  <c r="KU111" i="6"/>
  <c r="LE111" i="6"/>
  <c r="LG111" i="6" s="1"/>
  <c r="NG111" i="6" s="1"/>
  <c r="LA111" i="6"/>
  <c r="LK111" i="6"/>
  <c r="LQ111" i="6"/>
  <c r="MA111" i="6"/>
  <c r="MG111" i="6"/>
  <c r="HY112" i="6"/>
  <c r="IQ112" i="6"/>
  <c r="IY112" i="6"/>
  <c r="JE112" i="6"/>
  <c r="JQ112" i="6"/>
  <c r="JS112" i="6" s="1"/>
  <c r="NB112" i="6" s="1"/>
  <c r="JM112" i="6"/>
  <c r="JW112" i="6"/>
  <c r="KC112" i="6"/>
  <c r="KP112" i="6"/>
  <c r="KM112" i="6"/>
  <c r="KS112" i="6"/>
  <c r="LC112" i="6"/>
  <c r="LF112" i="6"/>
  <c r="LI112" i="6"/>
  <c r="LS112" i="6"/>
  <c r="LY112" i="6"/>
  <c r="MI112" i="6"/>
  <c r="MQ113" i="6"/>
  <c r="OB114" i="6" s="1"/>
  <c r="HQ113" i="6"/>
  <c r="IA113" i="6"/>
  <c r="GN113" i="6"/>
  <c r="II113" i="6"/>
  <c r="IL113" i="6"/>
  <c r="IK113" i="6"/>
  <c r="IG113" i="6"/>
  <c r="IO113" i="6"/>
  <c r="IW113" i="6"/>
  <c r="JG113" i="6"/>
  <c r="JR113" i="6"/>
  <c r="JO113" i="6"/>
  <c r="JU113" i="6"/>
  <c r="KE113" i="6"/>
  <c r="KO113" i="6"/>
  <c r="KQ113" i="6" s="1"/>
  <c r="NE113" i="6" s="1"/>
  <c r="KK113" i="6"/>
  <c r="KU113" i="6"/>
  <c r="LE113" i="6"/>
  <c r="LG113" i="6" s="1"/>
  <c r="NG113" i="6" s="1"/>
  <c r="LA113" i="6"/>
  <c r="LK113" i="6"/>
  <c r="LQ113" i="6"/>
  <c r="MA113" i="6"/>
  <c r="MG113" i="6"/>
  <c r="HY114" i="6"/>
  <c r="IQ114" i="6"/>
  <c r="IY114" i="6"/>
  <c r="JE114" i="6"/>
  <c r="JQ114" i="6"/>
  <c r="JS114" i="6" s="1"/>
  <c r="NB114" i="6" s="1"/>
  <c r="JM114" i="6"/>
  <c r="JW114" i="6"/>
  <c r="KC114" i="6"/>
  <c r="KP114" i="6"/>
  <c r="KM114" i="6"/>
  <c r="KS114" i="6"/>
  <c r="LC114" i="6"/>
  <c r="LF114" i="6"/>
  <c r="LI114" i="6"/>
  <c r="LS114" i="6"/>
  <c r="LY114" i="6"/>
  <c r="MI114" i="6"/>
  <c r="MQ115" i="6"/>
  <c r="OB116" i="6" s="1"/>
  <c r="HQ115" i="6"/>
  <c r="IA115" i="6"/>
  <c r="GN115" i="6"/>
  <c r="II115" i="6"/>
  <c r="IL115" i="6"/>
  <c r="IK115" i="6"/>
  <c r="IG115" i="6"/>
  <c r="IO115" i="6"/>
  <c r="IW115" i="6"/>
  <c r="JG115" i="6"/>
  <c r="JR115" i="6"/>
  <c r="JO115" i="6"/>
  <c r="JU115" i="6"/>
  <c r="KE115" i="6"/>
  <c r="KO115" i="6"/>
  <c r="KQ115" i="6" s="1"/>
  <c r="NE115" i="6" s="1"/>
  <c r="KK115" i="6"/>
  <c r="KU115" i="6"/>
  <c r="LE115" i="6"/>
  <c r="LG115" i="6" s="1"/>
  <c r="NG115" i="6" s="1"/>
  <c r="LA115" i="6"/>
  <c r="LK115" i="6"/>
  <c r="LQ115" i="6"/>
  <c r="MA115" i="6"/>
  <c r="MG115" i="6"/>
  <c r="HY116" i="6"/>
  <c r="IQ116" i="6"/>
  <c r="IY116" i="6"/>
  <c r="JE116" i="6"/>
  <c r="JQ116" i="6"/>
  <c r="JS116" i="6" s="1"/>
  <c r="NB116" i="6" s="1"/>
  <c r="JM116" i="6"/>
  <c r="JW116" i="6"/>
  <c r="KC116" i="6"/>
  <c r="KP116" i="6"/>
  <c r="KM116" i="6"/>
  <c r="KS116" i="6"/>
  <c r="LC116" i="6"/>
  <c r="LF116" i="6"/>
  <c r="LI116" i="6"/>
  <c r="LS116" i="6"/>
  <c r="LY116" i="6"/>
  <c r="MI116" i="6"/>
  <c r="MQ117" i="6"/>
  <c r="OB118" i="6" s="1"/>
  <c r="HQ117" i="6"/>
  <c r="IA117" i="6"/>
  <c r="GN117" i="6"/>
  <c r="II117" i="6"/>
  <c r="IL117" i="6"/>
  <c r="IK117" i="6"/>
  <c r="IM117" i="6" s="1"/>
  <c r="MX117" i="6" s="1"/>
  <c r="IG117" i="6"/>
  <c r="IO117" i="6"/>
  <c r="IW117" i="6"/>
  <c r="JG117" i="6"/>
  <c r="JR117" i="6"/>
  <c r="JO117" i="6"/>
  <c r="JU117" i="6"/>
  <c r="KE117" i="6"/>
  <c r="KO117" i="6"/>
  <c r="KQ117" i="6" s="1"/>
  <c r="NE117" i="6" s="1"/>
  <c r="KK117" i="6"/>
  <c r="KU117" i="6"/>
  <c r="LE117" i="6"/>
  <c r="LG117" i="6" s="1"/>
  <c r="NG117" i="6" s="1"/>
  <c r="LA117" i="6"/>
  <c r="LK117" i="6"/>
  <c r="LQ117" i="6"/>
  <c r="MA117" i="6"/>
  <c r="MG117" i="6"/>
  <c r="HY118" i="6"/>
  <c r="IQ118" i="6"/>
  <c r="IY118" i="6"/>
  <c r="JE118" i="6"/>
  <c r="JQ118" i="6"/>
  <c r="JS118" i="6" s="1"/>
  <c r="NB118" i="6" s="1"/>
  <c r="JM118" i="6"/>
  <c r="JW118" i="6"/>
  <c r="KC118" i="6"/>
  <c r="KP118" i="6"/>
  <c r="KM118" i="6"/>
  <c r="KS118" i="6"/>
  <c r="LC118" i="6"/>
  <c r="LF118" i="6"/>
  <c r="LI118" i="6"/>
  <c r="LS118" i="6"/>
  <c r="LY118" i="6"/>
  <c r="MI118" i="6"/>
  <c r="MQ119" i="6"/>
  <c r="OB120" i="6" s="1"/>
  <c r="HQ119" i="6"/>
  <c r="IA119" i="6"/>
  <c r="GN119" i="6"/>
  <c r="II119" i="6"/>
  <c r="IL119" i="6"/>
  <c r="IK119" i="6"/>
  <c r="IG119" i="6"/>
  <c r="IO119" i="6"/>
  <c r="IW119" i="6"/>
  <c r="JG119" i="6"/>
  <c r="JR119" i="6"/>
  <c r="JO119" i="6"/>
  <c r="JU119" i="6"/>
  <c r="KE119" i="6"/>
  <c r="KO119" i="6"/>
  <c r="KQ119" i="6" s="1"/>
  <c r="NE119" i="6" s="1"/>
  <c r="KK119" i="6"/>
  <c r="KU119" i="6"/>
  <c r="LE119" i="6"/>
  <c r="LG119" i="6" s="1"/>
  <c r="NG119" i="6" s="1"/>
  <c r="LA119" i="6"/>
  <c r="LI119" i="6"/>
  <c r="LS119" i="6"/>
  <c r="LY119" i="6"/>
  <c r="MI119" i="6"/>
  <c r="MQ120" i="6"/>
  <c r="OB121" i="6" s="1"/>
  <c r="HQ120" i="6"/>
  <c r="IA120" i="6"/>
  <c r="GN120" i="6"/>
  <c r="II120" i="6"/>
  <c r="IL120" i="6"/>
  <c r="IK120" i="6"/>
  <c r="IG120" i="6"/>
  <c r="IO120" i="6"/>
  <c r="IW120" i="6"/>
  <c r="JG120" i="6"/>
  <c r="JR120" i="6"/>
  <c r="JO120" i="6"/>
  <c r="JU120" i="6"/>
  <c r="KE120" i="6"/>
  <c r="KO120" i="6"/>
  <c r="KQ120" i="6" s="1"/>
  <c r="NE120" i="6" s="1"/>
  <c r="KK120" i="6"/>
  <c r="KU120" i="6"/>
  <c r="LE120" i="6"/>
  <c r="LG120" i="6" s="1"/>
  <c r="NG120" i="6" s="1"/>
  <c r="LA120" i="6"/>
  <c r="LK120" i="6"/>
  <c r="LQ120" i="6"/>
  <c r="MA120" i="6"/>
  <c r="MG120" i="6"/>
  <c r="HY121" i="6"/>
  <c r="IQ121" i="6"/>
  <c r="IY121" i="6"/>
  <c r="JE121" i="6"/>
  <c r="JQ121" i="6"/>
  <c r="JS121" i="6" s="1"/>
  <c r="NB121" i="6" s="1"/>
  <c r="JM121" i="6"/>
  <c r="JW121" i="6"/>
  <c r="KC121" i="6"/>
  <c r="KP121" i="6"/>
  <c r="KM121" i="6"/>
  <c r="KS121" i="6"/>
  <c r="LC121" i="6"/>
  <c r="LF121" i="6"/>
  <c r="LI121" i="6"/>
  <c r="LS121" i="6"/>
  <c r="LY121" i="6"/>
  <c r="MI121" i="6"/>
  <c r="MQ122" i="6"/>
  <c r="OB123" i="6" s="1"/>
  <c r="HQ122" i="6"/>
  <c r="ID122" i="6"/>
  <c r="IA122" i="6"/>
  <c r="GN122" i="6"/>
  <c r="IL122" i="6"/>
  <c r="II122" i="6"/>
  <c r="IK122" i="6"/>
  <c r="IG122" i="6"/>
  <c r="IO122" i="6"/>
  <c r="IW122" i="6"/>
  <c r="JG122" i="6"/>
  <c r="JO122" i="6"/>
  <c r="JR122" i="6"/>
  <c r="JU122" i="6"/>
  <c r="KE122" i="6"/>
  <c r="KO122" i="6"/>
  <c r="KQ122" i="6" s="1"/>
  <c r="NE122" i="6" s="1"/>
  <c r="KK122" i="6"/>
  <c r="KU122" i="6"/>
  <c r="LE122" i="6"/>
  <c r="LG122" i="6" s="1"/>
  <c r="NG122" i="6" s="1"/>
  <c r="LA122" i="6"/>
  <c r="LN122" i="6"/>
  <c r="LK122" i="6"/>
  <c r="LQ122" i="6"/>
  <c r="MA122" i="6"/>
  <c r="MG122" i="6"/>
  <c r="IC123" i="6"/>
  <c r="HY123" i="6"/>
  <c r="IQ123" i="6"/>
  <c r="IY123" i="6"/>
  <c r="JE123" i="6"/>
  <c r="JQ123" i="6"/>
  <c r="JS123" i="6" s="1"/>
  <c r="NB123" i="6" s="1"/>
  <c r="JM123" i="6"/>
  <c r="JW123" i="6"/>
  <c r="KC123" i="6"/>
  <c r="KM123" i="6"/>
  <c r="KP123" i="6"/>
  <c r="KS123" i="6"/>
  <c r="LF123" i="6"/>
  <c r="LC123" i="6"/>
  <c r="LM123" i="6"/>
  <c r="LO123" i="6" s="1"/>
  <c r="NH123" i="6" s="1"/>
  <c r="LI123" i="6"/>
  <c r="LS123" i="6"/>
  <c r="LY123" i="6"/>
  <c r="MI123" i="6"/>
  <c r="MQ124" i="6"/>
  <c r="OB125" i="6" s="1"/>
  <c r="HQ124" i="6"/>
  <c r="IA124" i="6"/>
  <c r="GN124" i="6"/>
  <c r="II124" i="6"/>
  <c r="IL124" i="6"/>
  <c r="IK124" i="6"/>
  <c r="IG124" i="6"/>
  <c r="IO124" i="6"/>
  <c r="IW124" i="6"/>
  <c r="JG124" i="6"/>
  <c r="JR124" i="6"/>
  <c r="JO124" i="6"/>
  <c r="JU124" i="6"/>
  <c r="KE124" i="6"/>
  <c r="KO124" i="6"/>
  <c r="KQ124" i="6" s="1"/>
  <c r="NE124" i="6" s="1"/>
  <c r="KK124" i="6"/>
  <c r="KU124" i="6"/>
  <c r="LE124" i="6"/>
  <c r="LG124" i="6" s="1"/>
  <c r="NG124" i="6" s="1"/>
  <c r="LA124" i="6"/>
  <c r="LK124" i="6"/>
  <c r="LQ124" i="6"/>
  <c r="MA124" i="6"/>
  <c r="MG124" i="6"/>
  <c r="HY125" i="6"/>
  <c r="IQ125" i="6"/>
  <c r="IY125" i="6"/>
  <c r="JE125" i="6"/>
  <c r="JQ125" i="6"/>
  <c r="JS125" i="6" s="1"/>
  <c r="NB125" i="6" s="1"/>
  <c r="JM125" i="6"/>
  <c r="JW125" i="6"/>
  <c r="KC125" i="6"/>
  <c r="KP125" i="6"/>
  <c r="KM125" i="6"/>
  <c r="KS125" i="6"/>
  <c r="LC125" i="6"/>
  <c r="LF125" i="6"/>
  <c r="LI125" i="6"/>
  <c r="LS125" i="6"/>
  <c r="LY125" i="6"/>
  <c r="MI125" i="6"/>
  <c r="MQ126" i="6"/>
  <c r="OB127" i="6" s="1"/>
  <c r="HQ126" i="6"/>
  <c r="IA126" i="6"/>
  <c r="GN126" i="6"/>
  <c r="II126" i="6"/>
  <c r="IL126" i="6"/>
  <c r="IK126" i="6"/>
  <c r="IG126" i="6"/>
  <c r="IO126" i="6"/>
  <c r="IW126" i="6"/>
  <c r="JG126" i="6"/>
  <c r="JR126" i="6"/>
  <c r="JO126" i="6"/>
  <c r="JU126" i="6"/>
  <c r="KE126" i="6"/>
  <c r="KO126" i="6"/>
  <c r="KQ126" i="6" s="1"/>
  <c r="NE126" i="6" s="1"/>
  <c r="KK126" i="6"/>
  <c r="KU126" i="6"/>
  <c r="LE126" i="6"/>
  <c r="LG126" i="6" s="1"/>
  <c r="NG126" i="6" s="1"/>
  <c r="LA126" i="6"/>
  <c r="LK126" i="6"/>
  <c r="LQ126" i="6"/>
  <c r="MA126" i="6"/>
  <c r="MG126" i="6"/>
  <c r="HY127" i="6"/>
  <c r="IQ127" i="6"/>
  <c r="IY127" i="6"/>
  <c r="JE127" i="6"/>
  <c r="JQ127" i="6"/>
  <c r="JS127" i="6" s="1"/>
  <c r="NB127" i="6" s="1"/>
  <c r="JM127" i="6"/>
  <c r="JW127" i="6"/>
  <c r="KC127" i="6"/>
  <c r="KP127" i="6"/>
  <c r="KM127" i="6"/>
  <c r="KS127" i="6"/>
  <c r="LC127" i="6"/>
  <c r="LF127" i="6"/>
  <c r="LI127" i="6"/>
  <c r="LS127" i="6"/>
  <c r="LY127" i="6"/>
  <c r="MI127" i="6"/>
  <c r="MQ128" i="6"/>
  <c r="OB129" i="6" s="1"/>
  <c r="HQ128" i="6"/>
  <c r="IA128" i="6"/>
  <c r="GN128" i="6"/>
  <c r="II128" i="6"/>
  <c r="IL128" i="6"/>
  <c r="IK128" i="6"/>
  <c r="IG128" i="6"/>
  <c r="IO128" i="6"/>
  <c r="IW128" i="6"/>
  <c r="JG128" i="6"/>
  <c r="JR128" i="6"/>
  <c r="JO128" i="6"/>
  <c r="JU128" i="6"/>
  <c r="KE128" i="6"/>
  <c r="KO128" i="6"/>
  <c r="KQ128" i="6" s="1"/>
  <c r="NE128" i="6" s="1"/>
  <c r="KK128" i="6"/>
  <c r="KU128" i="6"/>
  <c r="LE128" i="6"/>
  <c r="LG128" i="6" s="1"/>
  <c r="NG128" i="6" s="1"/>
  <c r="LA128" i="6"/>
  <c r="LK128" i="6"/>
  <c r="LQ128" i="6"/>
  <c r="MA128" i="6"/>
  <c r="MG128" i="6"/>
  <c r="HY129" i="6"/>
  <c r="IQ129" i="6"/>
  <c r="IY129" i="6"/>
  <c r="JE129" i="6"/>
  <c r="JQ129" i="6"/>
  <c r="JS129" i="6" s="1"/>
  <c r="NB129" i="6" s="1"/>
  <c r="JM129" i="6"/>
  <c r="JW129" i="6"/>
  <c r="KC129" i="6"/>
  <c r="KP129" i="6"/>
  <c r="KM129" i="6"/>
  <c r="KS129" i="6"/>
  <c r="LC129" i="6"/>
  <c r="LF129" i="6"/>
  <c r="LI129" i="6"/>
  <c r="LS129" i="6"/>
  <c r="LY129" i="6"/>
  <c r="MI129" i="6"/>
  <c r="MQ130" i="6"/>
  <c r="OB131" i="6" s="1"/>
  <c r="HQ130" i="6"/>
  <c r="IA130" i="6"/>
  <c r="GN130" i="6"/>
  <c r="II130" i="6"/>
  <c r="IL130" i="6"/>
  <c r="IK130" i="6"/>
  <c r="IG130" i="6"/>
  <c r="IO130" i="6"/>
  <c r="IW130" i="6"/>
  <c r="JG130" i="6"/>
  <c r="JR130" i="6"/>
  <c r="JO130" i="6"/>
  <c r="JU130" i="6"/>
  <c r="KE130" i="6"/>
  <c r="KO130" i="6"/>
  <c r="KQ130" i="6" s="1"/>
  <c r="NE130" i="6" s="1"/>
  <c r="KK130" i="6"/>
  <c r="KU130" i="6"/>
  <c r="LE130" i="6"/>
  <c r="LG130" i="6" s="1"/>
  <c r="NG130" i="6" s="1"/>
  <c r="LA130" i="6"/>
  <c r="LK130" i="6"/>
  <c r="LQ130" i="6"/>
  <c r="MA130" i="6"/>
  <c r="MG130" i="6"/>
  <c r="HY131" i="6"/>
  <c r="IQ131" i="6"/>
  <c r="IY131" i="6"/>
  <c r="JE131" i="6"/>
  <c r="JQ131" i="6"/>
  <c r="JS131" i="6" s="1"/>
  <c r="NB131" i="6" s="1"/>
  <c r="JM131" i="6"/>
  <c r="JW131" i="6"/>
  <c r="KC131" i="6"/>
  <c r="KP131" i="6"/>
  <c r="KM131" i="6"/>
  <c r="KS131" i="6"/>
  <c r="LC131" i="6"/>
  <c r="LF131" i="6"/>
  <c r="LI131" i="6"/>
  <c r="LS131" i="6"/>
  <c r="LY131" i="6"/>
  <c r="MI131" i="6"/>
  <c r="MQ132" i="6"/>
  <c r="OB133" i="6" s="1"/>
  <c r="HQ132" i="6"/>
  <c r="IA132" i="6"/>
  <c r="GN132" i="6"/>
  <c r="II132" i="6"/>
  <c r="IL132" i="6"/>
  <c r="IK132" i="6"/>
  <c r="IG132" i="6"/>
  <c r="IO132" i="6"/>
  <c r="IW132" i="6"/>
  <c r="JG132" i="6"/>
  <c r="JR132" i="6"/>
  <c r="JO132" i="6"/>
  <c r="JU132" i="6"/>
  <c r="KE132" i="6"/>
  <c r="KO132" i="6"/>
  <c r="KQ132" i="6" s="1"/>
  <c r="NE132" i="6" s="1"/>
  <c r="KK132" i="6"/>
  <c r="KU132" i="6"/>
  <c r="LE132" i="6"/>
  <c r="LG132" i="6" s="1"/>
  <c r="NG132" i="6" s="1"/>
  <c r="LA132" i="6"/>
  <c r="LI132" i="6"/>
  <c r="LS132" i="6"/>
  <c r="LY132" i="6"/>
  <c r="MI132" i="6"/>
  <c r="MQ133" i="6"/>
  <c r="OB134" i="6" s="1"/>
  <c r="HQ133" i="6"/>
  <c r="IA133" i="6"/>
  <c r="GN133" i="6"/>
  <c r="II133" i="6"/>
  <c r="IL133" i="6"/>
  <c r="IK133" i="6"/>
  <c r="IG133" i="6"/>
  <c r="IO133" i="6"/>
  <c r="IW133" i="6"/>
  <c r="JG133" i="6"/>
  <c r="JR133" i="6"/>
  <c r="JO133" i="6"/>
  <c r="JU133" i="6"/>
  <c r="KE133" i="6"/>
  <c r="KO133" i="6"/>
  <c r="KQ133" i="6" s="1"/>
  <c r="NE133" i="6" s="1"/>
  <c r="KK133" i="6"/>
  <c r="KU133" i="6"/>
  <c r="LE133" i="6"/>
  <c r="LG133" i="6" s="1"/>
  <c r="NG133" i="6" s="1"/>
  <c r="LA133" i="6"/>
  <c r="LK133" i="6"/>
  <c r="LQ133" i="6"/>
  <c r="MA133" i="6"/>
  <c r="MG133" i="6"/>
  <c r="HY134" i="6"/>
  <c r="IQ134" i="6"/>
  <c r="IY134" i="6"/>
  <c r="JE134" i="6"/>
  <c r="JQ134" i="6"/>
  <c r="JS134" i="6" s="1"/>
  <c r="NB134" i="6" s="1"/>
  <c r="JM134" i="6"/>
  <c r="JW134" i="6"/>
  <c r="KC134" i="6"/>
  <c r="KP134" i="6"/>
  <c r="KM134" i="6"/>
  <c r="KS134" i="6"/>
  <c r="LC134" i="6"/>
  <c r="LF134" i="6"/>
  <c r="LI134" i="6"/>
  <c r="LS134" i="6"/>
  <c r="LY134" i="6"/>
  <c r="MI134" i="6"/>
  <c r="MQ135" i="6"/>
  <c r="OB136" i="6" s="1"/>
  <c r="HQ135" i="6"/>
  <c r="IA135" i="6"/>
  <c r="GN135" i="6"/>
  <c r="II135" i="6"/>
  <c r="IL135" i="6"/>
  <c r="IK135" i="6"/>
  <c r="IG135" i="6"/>
  <c r="IO135" i="6"/>
  <c r="IW135" i="6"/>
  <c r="JG135" i="6"/>
  <c r="JR135" i="6"/>
  <c r="JO135" i="6"/>
  <c r="JU135" i="6"/>
  <c r="KE135" i="6"/>
  <c r="KO135" i="6"/>
  <c r="KQ135" i="6" s="1"/>
  <c r="NE135" i="6" s="1"/>
  <c r="KK135" i="6"/>
  <c r="KU135" i="6"/>
  <c r="LE135" i="6"/>
  <c r="LG135" i="6" s="1"/>
  <c r="NG135" i="6" s="1"/>
  <c r="LA135" i="6"/>
  <c r="LK135" i="6"/>
  <c r="LQ135" i="6"/>
  <c r="MA135" i="6"/>
  <c r="MG135" i="6"/>
  <c r="HY136" i="6"/>
  <c r="IQ136" i="6"/>
  <c r="IY136" i="6"/>
  <c r="JE136" i="6"/>
  <c r="JQ136" i="6"/>
  <c r="JS136" i="6" s="1"/>
  <c r="NB136" i="6" s="1"/>
  <c r="JM136" i="6"/>
  <c r="JW136" i="6"/>
  <c r="KC136" i="6"/>
  <c r="KP136" i="6"/>
  <c r="KM136" i="6"/>
  <c r="KS136" i="6"/>
  <c r="LC136" i="6"/>
  <c r="LF136" i="6"/>
  <c r="LI136" i="6"/>
  <c r="LS136" i="6"/>
  <c r="LY136" i="6"/>
  <c r="MI136" i="6"/>
  <c r="MQ137" i="6"/>
  <c r="OB138" i="6" s="1"/>
  <c r="HQ137" i="6"/>
  <c r="IA137" i="6"/>
  <c r="GN137" i="6"/>
  <c r="II137" i="6"/>
  <c r="IL137" i="6"/>
  <c r="IK137" i="6"/>
  <c r="IG137" i="6"/>
  <c r="IO137" i="6"/>
  <c r="IW137" i="6"/>
  <c r="JG137" i="6"/>
  <c r="JR137" i="6"/>
  <c r="JO137" i="6"/>
  <c r="JU137" i="6"/>
  <c r="KE137" i="6"/>
  <c r="KO137" i="6"/>
  <c r="KQ137" i="6" s="1"/>
  <c r="NE137" i="6" s="1"/>
  <c r="KK137" i="6"/>
  <c r="KU137" i="6"/>
  <c r="LE137" i="6"/>
  <c r="LG137" i="6" s="1"/>
  <c r="NG137" i="6" s="1"/>
  <c r="LA137" i="6"/>
  <c r="LK137" i="6"/>
  <c r="LQ137" i="6"/>
  <c r="MA137" i="6"/>
  <c r="MG137" i="6"/>
  <c r="HY138" i="6"/>
  <c r="IQ138" i="6"/>
  <c r="IY138" i="6"/>
  <c r="JE138" i="6"/>
  <c r="JM138" i="6"/>
  <c r="JW138" i="6"/>
  <c r="KC138" i="6"/>
  <c r="KM138" i="6"/>
  <c r="KP138" i="6"/>
  <c r="KS138" i="6"/>
  <c r="LF138" i="6"/>
  <c r="LC138" i="6"/>
  <c r="LI138" i="6"/>
  <c r="LS138" i="6"/>
  <c r="LY138" i="6"/>
  <c r="MI138" i="6"/>
  <c r="HS139" i="6"/>
  <c r="HY139" i="6"/>
  <c r="IQ139" i="6"/>
  <c r="IY139" i="6"/>
  <c r="JE139" i="6"/>
  <c r="JQ139" i="6"/>
  <c r="JS139" i="6" s="1"/>
  <c r="NB139" i="6" s="1"/>
  <c r="JM139" i="6"/>
  <c r="JW139" i="6"/>
  <c r="KC139" i="6"/>
  <c r="KM139" i="6"/>
  <c r="KP139" i="6"/>
  <c r="KS139" i="6"/>
  <c r="LF139" i="6"/>
  <c r="LC139" i="6"/>
  <c r="LI139" i="6"/>
  <c r="LS139" i="6"/>
  <c r="LY139" i="6"/>
  <c r="MI139" i="6"/>
  <c r="HQ140" i="6"/>
  <c r="IA140" i="6"/>
  <c r="IL140" i="6"/>
  <c r="II140" i="6"/>
  <c r="IK140" i="6"/>
  <c r="IG140" i="6"/>
  <c r="IO140" i="6"/>
  <c r="IW140" i="6"/>
  <c r="JG140" i="6"/>
  <c r="JO140" i="6"/>
  <c r="JU140" i="6"/>
  <c r="KE140" i="6"/>
  <c r="KO140" i="6"/>
  <c r="KQ140" i="6" s="1"/>
  <c r="NE140" i="6" s="1"/>
  <c r="KK140" i="6"/>
  <c r="KU140" i="6"/>
  <c r="LE140" i="6"/>
  <c r="LG140" i="6" s="1"/>
  <c r="NG140" i="6" s="1"/>
  <c r="LA140" i="6"/>
  <c r="LK140" i="6"/>
  <c r="LQ140" i="6"/>
  <c r="MA140" i="6"/>
  <c r="MG140" i="6"/>
  <c r="MQ141" i="6"/>
  <c r="OB142" i="6" s="1"/>
  <c r="HQ141" i="6"/>
  <c r="IA141" i="6"/>
  <c r="GN141" i="6"/>
  <c r="II141" i="6"/>
  <c r="IL141" i="6"/>
  <c r="IK141" i="6"/>
  <c r="IM141" i="6" s="1"/>
  <c r="MX141" i="6" s="1"/>
  <c r="IG141" i="6"/>
  <c r="IO141" i="6"/>
  <c r="IW141" i="6"/>
  <c r="JG141" i="6"/>
  <c r="JR141" i="6"/>
  <c r="JO141" i="6"/>
  <c r="JU141" i="6"/>
  <c r="KE141" i="6"/>
  <c r="KO141" i="6"/>
  <c r="KQ141" i="6" s="1"/>
  <c r="NE141" i="6" s="1"/>
  <c r="KK141" i="6"/>
  <c r="KU141" i="6"/>
  <c r="LE141" i="6"/>
  <c r="LG141" i="6" s="1"/>
  <c r="NG141" i="6" s="1"/>
  <c r="LA141" i="6"/>
  <c r="LK141" i="6"/>
  <c r="LQ141" i="6"/>
  <c r="MA141" i="6"/>
  <c r="MG141" i="6"/>
  <c r="HY142" i="6"/>
  <c r="IQ142" i="6"/>
  <c r="IY142" i="6"/>
  <c r="JE142" i="6"/>
  <c r="JQ142" i="6"/>
  <c r="JS142" i="6" s="1"/>
  <c r="NB142" i="6" s="1"/>
  <c r="JM142" i="6"/>
  <c r="JW142" i="6"/>
  <c r="KC142" i="6"/>
  <c r="KP142" i="6"/>
  <c r="KM142" i="6"/>
  <c r="LC142" i="6"/>
  <c r="LF142" i="6"/>
  <c r="LI142" i="6"/>
  <c r="LS142" i="6"/>
  <c r="MI142" i="6"/>
  <c r="KU142" i="6"/>
  <c r="MA142" i="6"/>
  <c r="MQ143" i="6"/>
  <c r="OB144" i="6" s="1"/>
  <c r="HQ143" i="6"/>
  <c r="IA143" i="6"/>
  <c r="GN143" i="6"/>
  <c r="II143" i="6"/>
  <c r="IL143" i="6"/>
  <c r="IK143" i="6"/>
  <c r="IG143" i="6"/>
  <c r="IO143" i="6"/>
  <c r="IW143" i="6"/>
  <c r="JG143" i="6"/>
  <c r="JR143" i="6"/>
  <c r="JO143" i="6"/>
  <c r="JU143" i="6"/>
  <c r="KE143" i="6"/>
  <c r="KO143" i="6"/>
  <c r="KQ143" i="6" s="1"/>
  <c r="NE143" i="6" s="1"/>
  <c r="KK143" i="6"/>
  <c r="KU143" i="6"/>
  <c r="LE143" i="6"/>
  <c r="LG143" i="6" s="1"/>
  <c r="NG143" i="6" s="1"/>
  <c r="LA143" i="6"/>
  <c r="LK143" i="6"/>
  <c r="LQ143" i="6"/>
  <c r="MA143" i="6"/>
  <c r="MG143" i="6"/>
  <c r="HY144" i="6"/>
  <c r="IQ144" i="6"/>
  <c r="IY144" i="6"/>
  <c r="JE144" i="6"/>
  <c r="JQ144" i="6"/>
  <c r="JS144" i="6" s="1"/>
  <c r="NB144" i="6" s="1"/>
  <c r="JM144" i="6"/>
  <c r="JW144" i="6"/>
  <c r="KC144" i="6"/>
  <c r="KP144" i="6"/>
  <c r="KM144" i="6"/>
  <c r="KS144" i="6"/>
  <c r="LC144" i="6"/>
  <c r="LF144" i="6"/>
  <c r="LI144" i="6"/>
  <c r="LS144" i="6"/>
  <c r="LY144" i="6"/>
  <c r="MI144" i="6"/>
  <c r="MQ145" i="6"/>
  <c r="OB146" i="6" s="1"/>
  <c r="HQ145" i="6"/>
  <c r="IA145" i="6"/>
  <c r="GN145" i="6"/>
  <c r="II145" i="6"/>
  <c r="IL145" i="6"/>
  <c r="IK145" i="6"/>
  <c r="IM145" i="6" s="1"/>
  <c r="MX145" i="6" s="1"/>
  <c r="IG145" i="6"/>
  <c r="IO145" i="6"/>
  <c r="IW145" i="6"/>
  <c r="JG145" i="6"/>
  <c r="JR145" i="6"/>
  <c r="JO145" i="6"/>
  <c r="JU145" i="6"/>
  <c r="KE145" i="6"/>
  <c r="KO145" i="6"/>
  <c r="KQ145" i="6" s="1"/>
  <c r="NE145" i="6" s="1"/>
  <c r="KK145" i="6"/>
  <c r="KU145" i="6"/>
  <c r="LE145" i="6"/>
  <c r="LG145" i="6" s="1"/>
  <c r="NG145" i="6" s="1"/>
  <c r="LA145" i="6"/>
  <c r="LK145" i="6"/>
  <c r="LQ145" i="6"/>
  <c r="MA145" i="6"/>
  <c r="MG145" i="6"/>
  <c r="HY146" i="6"/>
  <c r="IQ146" i="6"/>
  <c r="IY146" i="6"/>
  <c r="JE146" i="6"/>
  <c r="JQ146" i="6"/>
  <c r="JS146" i="6" s="1"/>
  <c r="NB146" i="6" s="1"/>
  <c r="JM146" i="6"/>
  <c r="JW146" i="6"/>
  <c r="KC146" i="6"/>
  <c r="KP146" i="6"/>
  <c r="KM146" i="6"/>
  <c r="KS146" i="6"/>
  <c r="LC146" i="6"/>
  <c r="LF146" i="6"/>
  <c r="LI146" i="6"/>
  <c r="LS146" i="6"/>
  <c r="LY146" i="6"/>
  <c r="MI146" i="6"/>
  <c r="MQ147" i="6"/>
  <c r="OB148" i="6" s="1"/>
  <c r="HQ147" i="6"/>
  <c r="IA147" i="6"/>
  <c r="GN147" i="6"/>
  <c r="II147" i="6"/>
  <c r="IL147" i="6"/>
  <c r="IK147" i="6"/>
  <c r="IG147" i="6"/>
  <c r="IO147" i="6"/>
  <c r="IW147" i="6"/>
  <c r="JG147" i="6"/>
  <c r="JR147" i="6"/>
  <c r="JO147" i="6"/>
  <c r="JU147" i="6"/>
  <c r="KE147" i="6"/>
  <c r="KO147" i="6"/>
  <c r="KQ147" i="6" s="1"/>
  <c r="NE147" i="6" s="1"/>
  <c r="KK147" i="6"/>
  <c r="KU147" i="6"/>
  <c r="LE147" i="6"/>
  <c r="LG147" i="6" s="1"/>
  <c r="NG147" i="6" s="1"/>
  <c r="LA147" i="6"/>
  <c r="LK147" i="6"/>
  <c r="LQ147" i="6"/>
  <c r="MA147" i="6"/>
  <c r="MG147" i="6"/>
  <c r="HY148" i="6"/>
  <c r="IQ148" i="6"/>
  <c r="IY148" i="6"/>
  <c r="JE148" i="6"/>
  <c r="JQ148" i="6"/>
  <c r="JS148" i="6" s="1"/>
  <c r="NB148" i="6" s="1"/>
  <c r="JM148" i="6"/>
  <c r="JW148" i="6"/>
  <c r="KC148" i="6"/>
  <c r="KP148" i="6"/>
  <c r="KM148" i="6"/>
  <c r="KS148" i="6"/>
  <c r="LC148" i="6"/>
  <c r="LF148" i="6"/>
  <c r="LI148" i="6"/>
  <c r="LS148" i="6"/>
  <c r="LY148" i="6"/>
  <c r="MI148" i="6"/>
  <c r="MQ149" i="6"/>
  <c r="OB150" i="6" s="1"/>
  <c r="HQ149" i="6"/>
  <c r="IA149" i="6"/>
  <c r="GN149" i="6"/>
  <c r="II149" i="6"/>
  <c r="IL149" i="6"/>
  <c r="IK149" i="6"/>
  <c r="IM149" i="6" s="1"/>
  <c r="MX149" i="6" s="1"/>
  <c r="IG149" i="6"/>
  <c r="IO149" i="6"/>
  <c r="IW149" i="6"/>
  <c r="JG149" i="6"/>
  <c r="JR149" i="6"/>
  <c r="JO149" i="6"/>
  <c r="JU149" i="6"/>
  <c r="KE149" i="6"/>
  <c r="KO149" i="6"/>
  <c r="KQ149" i="6" s="1"/>
  <c r="NE149" i="6" s="1"/>
  <c r="KK149" i="6"/>
  <c r="KU149" i="6"/>
  <c r="LE149" i="6"/>
  <c r="LG149" i="6" s="1"/>
  <c r="NG149" i="6" s="1"/>
  <c r="LA149" i="6"/>
  <c r="LK149" i="6"/>
  <c r="LQ149" i="6"/>
  <c r="MA149" i="6"/>
  <c r="MG149" i="6"/>
  <c r="HY150" i="6"/>
  <c r="IQ150" i="6"/>
  <c r="IY150" i="6"/>
  <c r="JE150" i="6"/>
  <c r="JQ150" i="6"/>
  <c r="JS150" i="6" s="1"/>
  <c r="NB150" i="6" s="1"/>
  <c r="JM150" i="6"/>
  <c r="JW150" i="6"/>
  <c r="KC150" i="6"/>
  <c r="KP150" i="6"/>
  <c r="KM150" i="6"/>
  <c r="KS150" i="6"/>
  <c r="LC150" i="6"/>
  <c r="LF150" i="6"/>
  <c r="LI150" i="6"/>
  <c r="LS150" i="6"/>
  <c r="LY150" i="6"/>
  <c r="MI150" i="6"/>
  <c r="MQ151" i="6"/>
  <c r="OB152" i="6" s="1"/>
  <c r="HQ151" i="6"/>
  <c r="IA151" i="6"/>
  <c r="GN151" i="6"/>
  <c r="II151" i="6"/>
  <c r="IL151" i="6"/>
  <c r="IK151" i="6"/>
  <c r="IG151" i="6"/>
  <c r="IO151" i="6"/>
  <c r="IW151" i="6"/>
  <c r="JG151" i="6"/>
  <c r="JR151" i="6"/>
  <c r="JO151" i="6"/>
  <c r="JU151" i="6"/>
  <c r="KE151" i="6"/>
  <c r="KO151" i="6"/>
  <c r="KQ151" i="6" s="1"/>
  <c r="NE151" i="6" s="1"/>
  <c r="KK151" i="6"/>
  <c r="KU151" i="6"/>
  <c r="LE151" i="6"/>
  <c r="LG151" i="6" s="1"/>
  <c r="NG151" i="6" s="1"/>
  <c r="LA151" i="6"/>
  <c r="LK151" i="6"/>
  <c r="LQ151" i="6"/>
  <c r="MA151" i="6"/>
  <c r="MG151" i="6"/>
  <c r="HY152" i="6"/>
  <c r="IQ152" i="6"/>
  <c r="IY152" i="6"/>
  <c r="JE152" i="6"/>
  <c r="JQ152" i="6"/>
  <c r="JS152" i="6" s="1"/>
  <c r="NB152" i="6" s="1"/>
  <c r="JM152" i="6"/>
  <c r="JW152" i="6"/>
  <c r="KC152" i="6"/>
  <c r="KP152" i="6"/>
  <c r="KM152" i="6"/>
  <c r="KS152" i="6"/>
  <c r="LC152" i="6"/>
  <c r="LF152" i="6"/>
  <c r="LI152" i="6"/>
  <c r="LS152" i="6"/>
  <c r="LY152" i="6"/>
  <c r="MI152" i="6"/>
  <c r="MQ153" i="6"/>
  <c r="OB154" i="6" s="1"/>
  <c r="HQ153" i="6"/>
  <c r="IA153" i="6"/>
  <c r="GN153" i="6"/>
  <c r="II153" i="6"/>
  <c r="IL153" i="6"/>
  <c r="IK153" i="6"/>
  <c r="IM153" i="6" s="1"/>
  <c r="MX153" i="6" s="1"/>
  <c r="IG153" i="6"/>
  <c r="IO153" i="6"/>
  <c r="IW153" i="6"/>
  <c r="JG153" i="6"/>
  <c r="JR153" i="6"/>
  <c r="JO153" i="6"/>
  <c r="JU153" i="6"/>
  <c r="KE153" i="6"/>
  <c r="KO153" i="6"/>
  <c r="KQ153" i="6" s="1"/>
  <c r="NE153" i="6" s="1"/>
  <c r="KK153" i="6"/>
  <c r="KU153" i="6"/>
  <c r="LE153" i="6"/>
  <c r="LG153" i="6" s="1"/>
  <c r="NG153" i="6" s="1"/>
  <c r="LA153" i="6"/>
  <c r="LK153" i="6"/>
  <c r="LQ153" i="6"/>
  <c r="MA153" i="6"/>
  <c r="MG153" i="6"/>
  <c r="HY154" i="6"/>
  <c r="IQ154" i="6"/>
  <c r="IY154" i="6"/>
  <c r="JE154" i="6"/>
  <c r="JM154" i="6"/>
  <c r="JW154" i="6"/>
  <c r="KC154" i="6"/>
  <c r="KM154" i="6"/>
  <c r="KP154" i="6"/>
  <c r="KS154" i="6"/>
  <c r="LF154" i="6"/>
  <c r="LC154" i="6"/>
  <c r="LI154" i="6"/>
  <c r="LS154" i="6"/>
  <c r="LY154" i="6"/>
  <c r="MI154" i="6"/>
  <c r="HS155" i="6"/>
  <c r="HY155" i="6"/>
  <c r="IQ155" i="6"/>
  <c r="IY155" i="6"/>
  <c r="JE155" i="6"/>
  <c r="JQ155" i="6"/>
  <c r="JS155" i="6" s="1"/>
  <c r="NB155" i="6" s="1"/>
  <c r="JM155" i="6"/>
  <c r="JW155" i="6"/>
  <c r="KC155" i="6"/>
  <c r="KM155" i="6"/>
  <c r="KP155" i="6"/>
  <c r="KS155" i="6"/>
  <c r="LF155" i="6"/>
  <c r="LC155" i="6"/>
  <c r="LI155" i="6"/>
  <c r="LS155" i="6"/>
  <c r="LY155" i="6"/>
  <c r="MI155" i="6"/>
  <c r="HQ156" i="6"/>
  <c r="IA156" i="6"/>
  <c r="II156" i="6"/>
  <c r="IG156" i="6"/>
  <c r="IO156" i="6"/>
  <c r="IW156" i="6"/>
  <c r="JG156" i="6"/>
  <c r="JR156" i="6"/>
  <c r="JO156" i="6"/>
  <c r="JU156" i="6"/>
  <c r="KE156" i="6"/>
  <c r="KO156" i="6"/>
  <c r="KQ156" i="6" s="1"/>
  <c r="NE156" i="6" s="1"/>
  <c r="KK156" i="6"/>
  <c r="KU156" i="6"/>
  <c r="LE156" i="6"/>
  <c r="LG156" i="6" s="1"/>
  <c r="NG156" i="6" s="1"/>
  <c r="LA156" i="6"/>
  <c r="LI156" i="6"/>
  <c r="LS156" i="6"/>
  <c r="LY156" i="6"/>
  <c r="MI156" i="6"/>
  <c r="HY157" i="6"/>
  <c r="IQ157" i="6"/>
  <c r="IY157" i="6"/>
  <c r="JE157" i="6"/>
  <c r="JQ157" i="6"/>
  <c r="JS157" i="6" s="1"/>
  <c r="NB157" i="6" s="1"/>
  <c r="JM157" i="6"/>
  <c r="JW157" i="6"/>
  <c r="KC157" i="6"/>
  <c r="KP157" i="6"/>
  <c r="KM157" i="6"/>
  <c r="KS157" i="6"/>
  <c r="LC157" i="6"/>
  <c r="LF157" i="6"/>
  <c r="LI157" i="6"/>
  <c r="LS157" i="6"/>
  <c r="LY157" i="6"/>
  <c r="MI157" i="6"/>
  <c r="MQ158" i="6"/>
  <c r="OB159" i="6" s="1"/>
  <c r="HQ158" i="6"/>
  <c r="IA158" i="6"/>
  <c r="GN158" i="6"/>
  <c r="II158" i="6"/>
  <c r="IL158" i="6"/>
  <c r="IQ158" i="6"/>
  <c r="IY158" i="6"/>
  <c r="JE158" i="6"/>
  <c r="JQ158" i="6"/>
  <c r="JS158" i="6" s="1"/>
  <c r="NB158" i="6" s="1"/>
  <c r="JM158" i="6"/>
  <c r="JW158" i="6"/>
  <c r="KC158" i="6"/>
  <c r="KP158" i="6"/>
  <c r="KM158" i="6"/>
  <c r="KS158" i="6"/>
  <c r="LC158" i="6"/>
  <c r="LF158" i="6"/>
  <c r="LI158" i="6"/>
  <c r="LS158" i="6"/>
  <c r="LY158" i="6"/>
  <c r="MI158" i="6"/>
  <c r="MQ159" i="6"/>
  <c r="OB160" i="6" s="1"/>
  <c r="HQ159" i="6"/>
  <c r="IA159" i="6"/>
  <c r="GN159" i="6"/>
  <c r="II159" i="6"/>
  <c r="IL159" i="6"/>
  <c r="IK159" i="6"/>
  <c r="IG159" i="6"/>
  <c r="IO159" i="6"/>
  <c r="IW159" i="6"/>
  <c r="JG159" i="6"/>
  <c r="JR159" i="6"/>
  <c r="JO159" i="6"/>
  <c r="JU159" i="6"/>
  <c r="KE159" i="6"/>
  <c r="KO159" i="6"/>
  <c r="KQ159" i="6" s="1"/>
  <c r="NE159" i="6" s="1"/>
  <c r="KK159" i="6"/>
  <c r="KU159" i="6"/>
  <c r="LE159" i="6"/>
  <c r="LG159" i="6" s="1"/>
  <c r="NG159" i="6" s="1"/>
  <c r="LA159" i="6"/>
  <c r="LK159" i="6"/>
  <c r="LQ159" i="6"/>
  <c r="MA159" i="6"/>
  <c r="MG159" i="6"/>
  <c r="HY160" i="6"/>
  <c r="IQ160" i="6"/>
  <c r="IY160" i="6"/>
  <c r="JE160" i="6"/>
  <c r="JQ160" i="6"/>
  <c r="JS160" i="6" s="1"/>
  <c r="NB160" i="6" s="1"/>
  <c r="JM160" i="6"/>
  <c r="JW160" i="6"/>
  <c r="KC160" i="6"/>
  <c r="KP160" i="6"/>
  <c r="KM160" i="6"/>
  <c r="KS160" i="6"/>
  <c r="LC160" i="6"/>
  <c r="LF160" i="6"/>
  <c r="LI160" i="6"/>
  <c r="LS160" i="6"/>
  <c r="LY160" i="6"/>
  <c r="MI160" i="6"/>
  <c r="MQ161" i="6"/>
  <c r="OB162" i="6" s="1"/>
  <c r="HQ161" i="6"/>
  <c r="IA161" i="6"/>
  <c r="GN161" i="6"/>
  <c r="II161" i="6"/>
  <c r="IL161" i="6"/>
  <c r="IK161" i="6"/>
  <c r="IG161" i="6"/>
  <c r="IO161" i="6"/>
  <c r="IW161" i="6"/>
  <c r="JG161" i="6"/>
  <c r="JR161" i="6"/>
  <c r="JO161" i="6"/>
  <c r="JU161" i="6"/>
  <c r="KE161" i="6"/>
  <c r="KO161" i="6"/>
  <c r="KQ161" i="6" s="1"/>
  <c r="NE161" i="6" s="1"/>
  <c r="KK161" i="6"/>
  <c r="KU161" i="6"/>
  <c r="LE161" i="6"/>
  <c r="LG161" i="6" s="1"/>
  <c r="NG161" i="6" s="1"/>
  <c r="LA161" i="6"/>
  <c r="LK161" i="6"/>
  <c r="LQ161" i="6"/>
  <c r="MA161" i="6"/>
  <c r="MG161" i="6"/>
  <c r="HY162" i="6"/>
  <c r="IQ162" i="6"/>
  <c r="IY162" i="6"/>
  <c r="JE162" i="6"/>
  <c r="JQ162" i="6"/>
  <c r="JS162" i="6" s="1"/>
  <c r="NB162" i="6" s="1"/>
  <c r="JM162" i="6"/>
  <c r="JW162" i="6"/>
  <c r="KC162" i="6"/>
  <c r="KP162" i="6"/>
  <c r="KM162" i="6"/>
  <c r="KS162" i="6"/>
  <c r="LC162" i="6"/>
  <c r="LF162" i="6"/>
  <c r="LI162" i="6"/>
  <c r="LS162" i="6"/>
  <c r="LY162" i="6"/>
  <c r="MI162" i="6"/>
  <c r="MQ163" i="6"/>
  <c r="OB164" i="6" s="1"/>
  <c r="HQ163" i="6"/>
  <c r="IA163" i="6"/>
  <c r="GN163" i="6"/>
  <c r="II163" i="6"/>
  <c r="IL163" i="6"/>
  <c r="IK163" i="6"/>
  <c r="IG163" i="6"/>
  <c r="IO163" i="6"/>
  <c r="IW163" i="6"/>
  <c r="JG163" i="6"/>
  <c r="JR163" i="6"/>
  <c r="JO163" i="6"/>
  <c r="JU163" i="6"/>
  <c r="KE163" i="6"/>
  <c r="KO163" i="6"/>
  <c r="KQ163" i="6" s="1"/>
  <c r="NE163" i="6" s="1"/>
  <c r="KK163" i="6"/>
  <c r="KU163" i="6"/>
  <c r="LE163" i="6"/>
  <c r="LG163" i="6" s="1"/>
  <c r="NG163" i="6" s="1"/>
  <c r="LA163" i="6"/>
  <c r="LK163" i="6"/>
  <c r="LQ163" i="6"/>
  <c r="MA163" i="6"/>
  <c r="MG163" i="6"/>
  <c r="HY164" i="6"/>
  <c r="IQ164" i="6"/>
  <c r="IY164" i="6"/>
  <c r="JE164" i="6"/>
  <c r="JQ164" i="6"/>
  <c r="JS164" i="6" s="1"/>
  <c r="NB164" i="6" s="1"/>
  <c r="JM164" i="6"/>
  <c r="JW164" i="6"/>
  <c r="KC164" i="6"/>
  <c r="KP164" i="6"/>
  <c r="KM164" i="6"/>
  <c r="KS164" i="6"/>
  <c r="LC164" i="6"/>
  <c r="LF164" i="6"/>
  <c r="LI164" i="6"/>
  <c r="LS164" i="6"/>
  <c r="LY164" i="6"/>
  <c r="MI164" i="6"/>
  <c r="MQ165" i="6"/>
  <c r="OB166" i="6" s="1"/>
  <c r="HQ165" i="6"/>
  <c r="IA165" i="6"/>
  <c r="GN165" i="6"/>
  <c r="II165" i="6"/>
  <c r="IL165" i="6"/>
  <c r="IK165" i="6"/>
  <c r="IG165" i="6"/>
  <c r="IO165" i="6"/>
  <c r="IW165" i="6"/>
  <c r="JG165" i="6"/>
  <c r="JR165" i="6"/>
  <c r="JO165" i="6"/>
  <c r="JU165" i="6"/>
  <c r="KE165" i="6"/>
  <c r="KK165" i="6"/>
  <c r="KU165" i="6"/>
  <c r="LE165" i="6"/>
  <c r="LG165" i="6" s="1"/>
  <c r="NG165" i="6" s="1"/>
  <c r="LA165" i="6"/>
  <c r="LK165" i="6"/>
  <c r="LQ165" i="6"/>
  <c r="MA165" i="6"/>
  <c r="MG165" i="6"/>
  <c r="HS166" i="6"/>
  <c r="HY166" i="6"/>
  <c r="IQ166" i="6"/>
  <c r="IY166" i="6"/>
  <c r="JE166" i="6"/>
  <c r="JQ166" i="6"/>
  <c r="JS166" i="6" s="1"/>
  <c r="NB166" i="6" s="1"/>
  <c r="JM166" i="6"/>
  <c r="JW166" i="6"/>
  <c r="KC166" i="6"/>
  <c r="KM166" i="6"/>
  <c r="KP166" i="6"/>
  <c r="KS166" i="6"/>
  <c r="LF166" i="6"/>
  <c r="LC166" i="6"/>
  <c r="LK166" i="6"/>
  <c r="LQ166" i="6"/>
  <c r="MA166" i="6"/>
  <c r="MG166" i="6"/>
  <c r="HQ167" i="6"/>
  <c r="IA167" i="6"/>
  <c r="IL167" i="6"/>
  <c r="II167" i="6"/>
  <c r="IK167" i="6"/>
  <c r="IG167" i="6"/>
  <c r="IO167" i="6"/>
  <c r="IW167" i="6"/>
  <c r="JG167" i="6"/>
  <c r="JO167" i="6"/>
  <c r="JR167" i="6"/>
  <c r="JU167" i="6"/>
  <c r="KE167" i="6"/>
  <c r="KO167" i="6"/>
  <c r="KQ167" i="6" s="1"/>
  <c r="NE167" i="6" s="1"/>
  <c r="KK167" i="6"/>
  <c r="KU167" i="6"/>
  <c r="LE167" i="6"/>
  <c r="LG167" i="6" s="1"/>
  <c r="NG167" i="6" s="1"/>
  <c r="LA167" i="6"/>
  <c r="LI167" i="6"/>
  <c r="LS167" i="6"/>
  <c r="LY167" i="6"/>
  <c r="MI167" i="6"/>
  <c r="HS168" i="6"/>
  <c r="HY168" i="6"/>
  <c r="IQ168" i="6"/>
  <c r="IY168" i="6"/>
  <c r="JE168" i="6"/>
  <c r="JQ168" i="6"/>
  <c r="JS168" i="6" s="1"/>
  <c r="NB168" i="6" s="1"/>
  <c r="JM168" i="6"/>
  <c r="JW168" i="6"/>
  <c r="KC168" i="6"/>
  <c r="KM168" i="6"/>
  <c r="KP168" i="6"/>
  <c r="KS168" i="6"/>
  <c r="LF168" i="6"/>
  <c r="LC168" i="6"/>
  <c r="LK168" i="6"/>
  <c r="LQ168" i="6"/>
  <c r="MA168" i="6"/>
  <c r="MG168" i="6"/>
  <c r="HQ169" i="6"/>
  <c r="IA169" i="6"/>
  <c r="IL169" i="6"/>
  <c r="II169" i="6"/>
  <c r="IK169" i="6"/>
  <c r="IG169" i="6"/>
  <c r="IO169" i="6"/>
  <c r="IW169" i="6"/>
  <c r="JG169" i="6"/>
  <c r="JO169" i="6"/>
  <c r="JR169" i="6"/>
  <c r="JU169" i="6"/>
  <c r="KE169" i="6"/>
  <c r="KO169" i="6"/>
  <c r="KQ169" i="6" s="1"/>
  <c r="NE169" i="6" s="1"/>
  <c r="KK169" i="6"/>
  <c r="KU169" i="6"/>
  <c r="LE169" i="6"/>
  <c r="LG169" i="6" s="1"/>
  <c r="NG169" i="6" s="1"/>
  <c r="LA169" i="6"/>
  <c r="LI169" i="6"/>
  <c r="LS169" i="6"/>
  <c r="LY169" i="6"/>
  <c r="MI169" i="6"/>
  <c r="HQ170" i="6"/>
  <c r="IA170" i="6"/>
  <c r="IL170" i="6"/>
  <c r="II170" i="6"/>
  <c r="IK170" i="6"/>
  <c r="IG170" i="6"/>
  <c r="IO170" i="6"/>
  <c r="IW170" i="6"/>
  <c r="JG170" i="6"/>
  <c r="JO170" i="6"/>
  <c r="JR170" i="6"/>
  <c r="JU170" i="6"/>
  <c r="KE170" i="6"/>
  <c r="KO170" i="6"/>
  <c r="KQ170" i="6" s="1"/>
  <c r="NE170" i="6" s="1"/>
  <c r="KK170" i="6"/>
  <c r="KU170" i="6"/>
  <c r="LE170" i="6"/>
  <c r="LG170" i="6" s="1"/>
  <c r="NG170" i="6" s="1"/>
  <c r="LA170" i="6"/>
  <c r="LK170" i="6"/>
  <c r="LQ170" i="6"/>
  <c r="MA170" i="6"/>
  <c r="MG170" i="6"/>
  <c r="HS171" i="6"/>
  <c r="HY171" i="6"/>
  <c r="IQ171" i="6"/>
  <c r="IY171" i="6"/>
  <c r="JE171" i="6"/>
  <c r="JQ171" i="6"/>
  <c r="JS171" i="6" s="1"/>
  <c r="NB171" i="6" s="1"/>
  <c r="JM171" i="6"/>
  <c r="JW171" i="6"/>
  <c r="KC171" i="6"/>
  <c r="KM171" i="6"/>
  <c r="KP171" i="6"/>
  <c r="KS171" i="6"/>
  <c r="LF171" i="6"/>
  <c r="LC171" i="6"/>
  <c r="LK171" i="6"/>
  <c r="LQ171" i="6"/>
  <c r="MA171" i="6"/>
  <c r="MG171" i="6"/>
  <c r="HQ172" i="6"/>
  <c r="IA172" i="6"/>
  <c r="IL172" i="6"/>
  <c r="II172" i="6"/>
  <c r="IK172" i="6"/>
  <c r="IG172" i="6"/>
  <c r="IO172" i="6"/>
  <c r="IW172" i="6"/>
  <c r="JG172" i="6"/>
  <c r="JO172" i="6"/>
  <c r="JR172" i="6"/>
  <c r="JU172" i="6"/>
  <c r="KE172" i="6"/>
  <c r="KO172" i="6"/>
  <c r="KQ172" i="6" s="1"/>
  <c r="NE172" i="6" s="1"/>
  <c r="KK172" i="6"/>
  <c r="KU172" i="6"/>
  <c r="LE172" i="6"/>
  <c r="LG172" i="6" s="1"/>
  <c r="NG172" i="6" s="1"/>
  <c r="LA172" i="6"/>
  <c r="LI172" i="6"/>
  <c r="LS172" i="6"/>
  <c r="LY172" i="6"/>
  <c r="MI172" i="6"/>
  <c r="HQ173" i="6"/>
  <c r="IA173" i="6"/>
  <c r="IL173" i="6"/>
  <c r="II173" i="6"/>
  <c r="IK173" i="6"/>
  <c r="IG173" i="6"/>
  <c r="IO173" i="6"/>
  <c r="IW173" i="6"/>
  <c r="JG173" i="6"/>
  <c r="JO173" i="6"/>
  <c r="JR173" i="6"/>
  <c r="JU173" i="6"/>
  <c r="KE173" i="6"/>
  <c r="KO173" i="6"/>
  <c r="KQ173" i="6" s="1"/>
  <c r="NE173" i="6" s="1"/>
  <c r="KK173" i="6"/>
  <c r="KU173" i="6"/>
  <c r="LE173" i="6"/>
  <c r="LG173" i="6" s="1"/>
  <c r="NG173" i="6" s="1"/>
  <c r="LA173" i="6"/>
  <c r="LK173" i="6"/>
  <c r="LQ173" i="6"/>
  <c r="MA173" i="6"/>
  <c r="MG173" i="6"/>
  <c r="HS174" i="6"/>
  <c r="HY174" i="6"/>
  <c r="IQ174" i="6"/>
  <c r="IY174" i="6"/>
  <c r="JE174" i="6"/>
  <c r="JQ174" i="6"/>
  <c r="JS174" i="6" s="1"/>
  <c r="NB174" i="6" s="1"/>
  <c r="JM174" i="6"/>
  <c r="JW174" i="6"/>
  <c r="KC174" i="6"/>
  <c r="KM174" i="6"/>
  <c r="KP174" i="6"/>
  <c r="KS174" i="6"/>
  <c r="LF174" i="6"/>
  <c r="LC174" i="6"/>
  <c r="LI174" i="6"/>
  <c r="LS174" i="6"/>
  <c r="LY174" i="6"/>
  <c r="MI174" i="6"/>
  <c r="HS175" i="6"/>
  <c r="HY175" i="6"/>
  <c r="IQ175" i="6"/>
  <c r="IY175" i="6"/>
  <c r="JE175" i="6"/>
  <c r="JQ175" i="6"/>
  <c r="JS175" i="6" s="1"/>
  <c r="NB175" i="6" s="1"/>
  <c r="JM175" i="6"/>
  <c r="JW175" i="6"/>
  <c r="KC175" i="6"/>
  <c r="KM175" i="6"/>
  <c r="KP175" i="6"/>
  <c r="KS175" i="6"/>
  <c r="LF175" i="6"/>
  <c r="LC175" i="6"/>
  <c r="LK175" i="6"/>
  <c r="LQ175" i="6"/>
  <c r="MA175" i="6"/>
  <c r="MG175" i="6"/>
  <c r="HQ176" i="6"/>
  <c r="IA176" i="6"/>
  <c r="IL176" i="6"/>
  <c r="II176" i="6"/>
  <c r="IK176" i="6"/>
  <c r="IG176" i="6"/>
  <c r="IO176" i="6"/>
  <c r="IW176" i="6"/>
  <c r="JG176" i="6"/>
  <c r="JO176" i="6"/>
  <c r="JR176" i="6"/>
  <c r="JU176" i="6"/>
  <c r="KE176" i="6"/>
  <c r="KO176" i="6"/>
  <c r="KQ176" i="6" s="1"/>
  <c r="NE176" i="6" s="1"/>
  <c r="KK176" i="6"/>
  <c r="KU176" i="6"/>
  <c r="LE176" i="6"/>
  <c r="LG176" i="6" s="1"/>
  <c r="NG176" i="6" s="1"/>
  <c r="LA176" i="6"/>
  <c r="LI176" i="6"/>
  <c r="LS176" i="6"/>
  <c r="LY176" i="6"/>
  <c r="MI176" i="6"/>
  <c r="HS177" i="6"/>
  <c r="HY177" i="6"/>
  <c r="IQ177" i="6"/>
  <c r="IY177" i="6"/>
  <c r="JE177" i="6"/>
  <c r="JQ177" i="6"/>
  <c r="JS177" i="6" s="1"/>
  <c r="NB177" i="6" s="1"/>
  <c r="JM177" i="6"/>
  <c r="JW177" i="6"/>
  <c r="KC177" i="6"/>
  <c r="KM177" i="6"/>
  <c r="KP177" i="6"/>
  <c r="KS177" i="6"/>
  <c r="LF177" i="6"/>
  <c r="LC177" i="6"/>
  <c r="LK177" i="6"/>
  <c r="LQ177" i="6"/>
  <c r="MA177" i="6"/>
  <c r="MG177" i="6"/>
  <c r="HS178" i="6"/>
  <c r="HY178" i="6"/>
  <c r="IQ178" i="6"/>
  <c r="IY178" i="6"/>
  <c r="JE178" i="6"/>
  <c r="JQ178" i="6"/>
  <c r="JS178" i="6" s="1"/>
  <c r="NB178" i="6" s="1"/>
  <c r="JM178" i="6"/>
  <c r="JW178" i="6"/>
  <c r="KC178" i="6"/>
  <c r="KM178" i="6"/>
  <c r="KP178" i="6"/>
  <c r="KS178" i="6"/>
  <c r="LF178" i="6"/>
  <c r="LC178" i="6"/>
  <c r="LI178" i="6"/>
  <c r="LS178" i="6"/>
  <c r="LY178" i="6"/>
  <c r="MI178" i="6"/>
  <c r="HS179" i="6"/>
  <c r="HY179" i="6"/>
  <c r="IQ179" i="6"/>
  <c r="IY179" i="6"/>
  <c r="JE179" i="6"/>
  <c r="JQ179" i="6"/>
  <c r="JS179" i="6" s="1"/>
  <c r="NB179" i="6" s="1"/>
  <c r="JM179" i="6"/>
  <c r="JW179" i="6"/>
  <c r="KC179" i="6"/>
  <c r="KM179" i="6"/>
  <c r="KP179" i="6"/>
  <c r="KS179" i="6"/>
  <c r="LF179" i="6"/>
  <c r="LC179" i="6"/>
  <c r="LK179" i="6"/>
  <c r="LQ179" i="6"/>
  <c r="MA179" i="6"/>
  <c r="MG179" i="6"/>
  <c r="HQ180" i="6"/>
  <c r="IA180" i="6"/>
  <c r="IL180" i="6"/>
  <c r="II180" i="6"/>
  <c r="IK180" i="6"/>
  <c r="IG180" i="6"/>
  <c r="IO180" i="6"/>
  <c r="IW180" i="6"/>
  <c r="JG180" i="6"/>
  <c r="JO180" i="6"/>
  <c r="JR180" i="6"/>
  <c r="JU180" i="6"/>
  <c r="KE180" i="6"/>
  <c r="KO180" i="6"/>
  <c r="KQ180" i="6" s="1"/>
  <c r="NE180" i="6" s="1"/>
  <c r="KK180" i="6"/>
  <c r="KU180" i="6"/>
  <c r="LE180" i="6"/>
  <c r="LG180" i="6" s="1"/>
  <c r="NG180" i="6" s="1"/>
  <c r="LA180" i="6"/>
  <c r="LI180" i="6"/>
  <c r="LS180" i="6"/>
  <c r="LY180" i="6"/>
  <c r="MI180" i="6"/>
  <c r="HQ181" i="6"/>
  <c r="IA181" i="6"/>
  <c r="IL181" i="6"/>
  <c r="II181" i="6"/>
  <c r="IK181" i="6"/>
  <c r="IG181" i="6"/>
  <c r="IO181" i="6"/>
  <c r="IW181" i="6"/>
  <c r="JG181" i="6"/>
  <c r="JO181" i="6"/>
  <c r="JR181" i="6"/>
  <c r="JU181" i="6"/>
  <c r="KE181" i="6"/>
  <c r="KO181" i="6"/>
  <c r="KQ181" i="6" s="1"/>
  <c r="NE181" i="6" s="1"/>
  <c r="KK181" i="6"/>
  <c r="KU181" i="6"/>
  <c r="LE181" i="6"/>
  <c r="LG181" i="6" s="1"/>
  <c r="NG181" i="6" s="1"/>
  <c r="LA181" i="6"/>
  <c r="LK181" i="6"/>
  <c r="LQ181" i="6"/>
  <c r="MA181" i="6"/>
  <c r="MG181" i="6"/>
  <c r="HS182" i="6"/>
  <c r="HY182" i="6"/>
  <c r="IQ182" i="6"/>
  <c r="IY182" i="6"/>
  <c r="JE182" i="6"/>
  <c r="JQ182" i="6"/>
  <c r="JS182" i="6" s="1"/>
  <c r="NB182" i="6" s="1"/>
  <c r="JM182" i="6"/>
  <c r="JW182" i="6"/>
  <c r="KC182" i="6"/>
  <c r="KM182" i="6"/>
  <c r="KP182" i="6"/>
  <c r="KS182" i="6"/>
  <c r="LF182" i="6"/>
  <c r="LC182" i="6"/>
  <c r="LI182" i="6"/>
  <c r="LS182" i="6"/>
  <c r="LY182" i="6"/>
  <c r="MI182" i="6"/>
  <c r="HQ183" i="6"/>
  <c r="IA183" i="6"/>
  <c r="IL183" i="6"/>
  <c r="II183" i="6"/>
  <c r="IK183" i="6"/>
  <c r="IG183" i="6"/>
  <c r="IO183" i="6"/>
  <c r="IW183" i="6"/>
  <c r="JG183" i="6"/>
  <c r="JO183" i="6"/>
  <c r="JR183" i="6"/>
  <c r="JU183" i="6"/>
  <c r="KE183" i="6"/>
  <c r="KO183" i="6"/>
  <c r="KQ183" i="6" s="1"/>
  <c r="NE183" i="6" s="1"/>
  <c r="KK183" i="6"/>
  <c r="KU183" i="6"/>
  <c r="LE183" i="6"/>
  <c r="LG183" i="6" s="1"/>
  <c r="NG183" i="6" s="1"/>
  <c r="LA183" i="6"/>
  <c r="LK183" i="6"/>
  <c r="LQ183" i="6"/>
  <c r="MA183" i="6"/>
  <c r="MG183" i="6"/>
  <c r="HS184" i="6"/>
  <c r="IQ184" i="6"/>
  <c r="IY184" i="6"/>
  <c r="JE184" i="6"/>
  <c r="JQ184" i="6"/>
  <c r="JS184" i="6" s="1"/>
  <c r="NB184" i="6" s="1"/>
  <c r="JM184" i="6"/>
  <c r="JW184" i="6"/>
  <c r="KC184" i="6"/>
  <c r="KM184" i="6"/>
  <c r="KP184" i="6"/>
  <c r="KS184" i="6"/>
  <c r="LF184" i="6"/>
  <c r="LC184" i="6"/>
  <c r="LI184" i="6"/>
  <c r="LS184" i="6"/>
  <c r="LY184" i="6"/>
  <c r="MI184" i="6"/>
  <c r="HQ185" i="6"/>
  <c r="IA185" i="6"/>
  <c r="IL185" i="6"/>
  <c r="II185" i="6"/>
  <c r="IK185" i="6"/>
  <c r="IG185" i="6"/>
  <c r="IO185" i="6"/>
  <c r="IW185" i="6"/>
  <c r="JG185" i="6"/>
  <c r="JO185" i="6"/>
  <c r="JR185" i="6"/>
  <c r="JU185" i="6"/>
  <c r="KE185" i="6"/>
  <c r="KO185" i="6"/>
  <c r="KQ185" i="6" s="1"/>
  <c r="NE185" i="6" s="1"/>
  <c r="KK185" i="6"/>
  <c r="KU185" i="6"/>
  <c r="LE185" i="6"/>
  <c r="LG185" i="6" s="1"/>
  <c r="NG185" i="6" s="1"/>
  <c r="LA185" i="6"/>
  <c r="LI185" i="6"/>
  <c r="LS185" i="6"/>
  <c r="LY185" i="6"/>
  <c r="MI185" i="6"/>
  <c r="HS186" i="6"/>
  <c r="HY186" i="6"/>
  <c r="IQ186" i="6"/>
  <c r="IY186" i="6"/>
  <c r="JE186" i="6"/>
  <c r="JQ186" i="6"/>
  <c r="JS186" i="6" s="1"/>
  <c r="NB186" i="6" s="1"/>
  <c r="JM186" i="6"/>
  <c r="JW186" i="6"/>
  <c r="KC186" i="6"/>
  <c r="KM186" i="6"/>
  <c r="KP186" i="6"/>
  <c r="KS186" i="6"/>
  <c r="LF186" i="6"/>
  <c r="LC186" i="6"/>
  <c r="LK186" i="6"/>
  <c r="LQ186" i="6"/>
  <c r="MA186" i="6"/>
  <c r="MG186" i="6"/>
  <c r="HS187" i="6"/>
  <c r="HY187" i="6"/>
  <c r="IQ187" i="6"/>
  <c r="IY187" i="6"/>
  <c r="JE187" i="6"/>
  <c r="JQ187" i="6"/>
  <c r="JS187" i="6" s="1"/>
  <c r="NB187" i="6" s="1"/>
  <c r="JM187" i="6"/>
  <c r="JW187" i="6"/>
  <c r="KC187" i="6"/>
  <c r="KM187" i="6"/>
  <c r="KP187" i="6"/>
  <c r="KS187" i="6"/>
  <c r="LF187" i="6"/>
  <c r="LC187" i="6"/>
  <c r="LI187" i="6"/>
  <c r="LS187" i="6"/>
  <c r="LY187" i="6"/>
  <c r="MI187" i="6"/>
  <c r="HQ188" i="6"/>
  <c r="IA188" i="6"/>
  <c r="IL188" i="6"/>
  <c r="II188" i="6"/>
  <c r="IK188" i="6"/>
  <c r="IG188" i="6"/>
  <c r="IO188" i="6"/>
  <c r="IW188" i="6"/>
  <c r="JG188" i="6"/>
  <c r="JO188" i="6"/>
  <c r="JR188" i="6"/>
  <c r="JU188" i="6"/>
  <c r="KE188" i="6"/>
  <c r="KO188" i="6"/>
  <c r="KQ188" i="6" s="1"/>
  <c r="NE188" i="6" s="1"/>
  <c r="KK188" i="6"/>
  <c r="KU188" i="6"/>
  <c r="LE188" i="6"/>
  <c r="LG188" i="6" s="1"/>
  <c r="NG188" i="6" s="1"/>
  <c r="LA188" i="6"/>
  <c r="LI188" i="6"/>
  <c r="LS188" i="6"/>
  <c r="LY188" i="6"/>
  <c r="MI188" i="6"/>
  <c r="HS189" i="6"/>
  <c r="HY189" i="6"/>
  <c r="IQ189" i="6"/>
  <c r="IY189" i="6"/>
  <c r="JE189" i="6"/>
  <c r="JQ189" i="6"/>
  <c r="JS189" i="6" s="1"/>
  <c r="NB189" i="6" s="1"/>
  <c r="JM189" i="6"/>
  <c r="JW189" i="6"/>
  <c r="KC189" i="6"/>
  <c r="KM189" i="6"/>
  <c r="KP189" i="6"/>
  <c r="KS189" i="6"/>
  <c r="LF189" i="6"/>
  <c r="LC189" i="6"/>
  <c r="LK189" i="6"/>
  <c r="LQ189" i="6"/>
  <c r="MA189" i="6"/>
  <c r="MG189" i="6"/>
  <c r="HQ190" i="6"/>
  <c r="IA190" i="6"/>
  <c r="IL190" i="6"/>
  <c r="II190" i="6"/>
  <c r="IK190" i="6"/>
  <c r="IM190" i="6" s="1"/>
  <c r="MX190" i="6" s="1"/>
  <c r="IG190" i="6"/>
  <c r="IO190" i="6"/>
  <c r="IW190" i="6"/>
  <c r="JG190" i="6"/>
  <c r="JO190" i="6"/>
  <c r="JR190" i="6"/>
  <c r="JU190" i="6"/>
  <c r="KE190" i="6"/>
  <c r="KO190" i="6"/>
  <c r="KQ190" i="6" s="1"/>
  <c r="NE190" i="6" s="1"/>
  <c r="KK190" i="6"/>
  <c r="KU190" i="6"/>
  <c r="LE190" i="6"/>
  <c r="LG190" i="6" s="1"/>
  <c r="NG190" i="6" s="1"/>
  <c r="LA190" i="6"/>
  <c r="LI190" i="6"/>
  <c r="LS190" i="6"/>
  <c r="LY190" i="6"/>
  <c r="MI190" i="6"/>
  <c r="HS191" i="6"/>
  <c r="HY191" i="6"/>
  <c r="IQ191" i="6"/>
  <c r="IY191" i="6"/>
  <c r="JE191" i="6"/>
  <c r="JQ191" i="6"/>
  <c r="JS191" i="6" s="1"/>
  <c r="NB191" i="6" s="1"/>
  <c r="JM191" i="6"/>
  <c r="JW191" i="6"/>
  <c r="KC191" i="6"/>
  <c r="KM191" i="6"/>
  <c r="KP191" i="6"/>
  <c r="KS191" i="6"/>
  <c r="LF191" i="6"/>
  <c r="LC191" i="6"/>
  <c r="LK191" i="6"/>
  <c r="LQ191" i="6"/>
  <c r="MA191" i="6"/>
  <c r="MG191" i="6"/>
  <c r="HQ192" i="6"/>
  <c r="IA192" i="6"/>
  <c r="IL192" i="6"/>
  <c r="II192" i="6"/>
  <c r="IK192" i="6"/>
  <c r="IG192" i="6"/>
  <c r="IO192" i="6"/>
  <c r="IW192" i="6"/>
  <c r="JG192" i="6"/>
  <c r="JO192" i="6"/>
  <c r="JR192" i="6"/>
  <c r="JU192" i="6"/>
  <c r="KE192" i="6"/>
  <c r="KO192" i="6"/>
  <c r="KQ192" i="6" s="1"/>
  <c r="NE192" i="6" s="1"/>
  <c r="KK192" i="6"/>
  <c r="KU192" i="6"/>
  <c r="LE192" i="6"/>
  <c r="LG192" i="6" s="1"/>
  <c r="NG192" i="6" s="1"/>
  <c r="LA192" i="6"/>
  <c r="LI192" i="6"/>
  <c r="LS192" i="6"/>
  <c r="LY192" i="6"/>
  <c r="MI192" i="6"/>
  <c r="HS193" i="6"/>
  <c r="HY193" i="6"/>
  <c r="IQ193" i="6"/>
  <c r="IY193" i="6"/>
  <c r="JE193" i="6"/>
  <c r="JQ193" i="6"/>
  <c r="JS193" i="6" s="1"/>
  <c r="NB193" i="6" s="1"/>
  <c r="JM193" i="6"/>
  <c r="JW193" i="6"/>
  <c r="KC193" i="6"/>
  <c r="KM193" i="6"/>
  <c r="KP193" i="6"/>
  <c r="KS193" i="6"/>
  <c r="LF193" i="6"/>
  <c r="LC193" i="6"/>
  <c r="LK193" i="6"/>
  <c r="LQ193" i="6"/>
  <c r="MA193" i="6"/>
  <c r="MG193" i="6"/>
  <c r="HQ194" i="6"/>
  <c r="IA194" i="6"/>
  <c r="IL194" i="6"/>
  <c r="II194" i="6"/>
  <c r="IK194" i="6"/>
  <c r="IM194" i="6" s="1"/>
  <c r="MX194" i="6" s="1"/>
  <c r="IG194" i="6"/>
  <c r="IO194" i="6"/>
  <c r="IW194" i="6"/>
  <c r="JG194" i="6"/>
  <c r="JO194" i="6"/>
  <c r="JR194" i="6"/>
  <c r="JU194" i="6"/>
  <c r="KE194" i="6"/>
  <c r="KO194" i="6"/>
  <c r="KQ194" i="6" s="1"/>
  <c r="NE194" i="6" s="1"/>
  <c r="KK194" i="6"/>
  <c r="KU194" i="6"/>
  <c r="LE194" i="6"/>
  <c r="LG194" i="6" s="1"/>
  <c r="NG194" i="6" s="1"/>
  <c r="LA194" i="6"/>
  <c r="LI194" i="6"/>
  <c r="LS194" i="6"/>
  <c r="LY194" i="6"/>
  <c r="MI194" i="6"/>
  <c r="HQ195" i="6"/>
  <c r="IA195" i="6"/>
  <c r="IL195" i="6"/>
  <c r="II195" i="6"/>
  <c r="IK195" i="6"/>
  <c r="IG195" i="6"/>
  <c r="IO195" i="6"/>
  <c r="IW195" i="6"/>
  <c r="JG195" i="6"/>
  <c r="JO195" i="6"/>
  <c r="JR195" i="6"/>
  <c r="JU195" i="6"/>
  <c r="KE195" i="6"/>
  <c r="KO195" i="6"/>
  <c r="KQ195" i="6" s="1"/>
  <c r="NE195" i="6" s="1"/>
  <c r="KK195" i="6"/>
  <c r="KU195" i="6"/>
  <c r="LE195" i="6"/>
  <c r="LG195" i="6" s="1"/>
  <c r="NG195" i="6" s="1"/>
  <c r="LA195" i="6"/>
  <c r="LI195" i="6"/>
  <c r="LS195" i="6"/>
  <c r="LY195" i="6"/>
  <c r="MI195" i="6"/>
  <c r="HS196" i="6"/>
  <c r="HY196" i="6"/>
  <c r="IQ196" i="6"/>
  <c r="IY196" i="6"/>
  <c r="JE196" i="6"/>
  <c r="JQ196" i="6"/>
  <c r="JS196" i="6" s="1"/>
  <c r="NB196" i="6" s="1"/>
  <c r="JM196" i="6"/>
  <c r="JW196" i="6"/>
  <c r="KC196" i="6"/>
  <c r="KM196" i="6"/>
  <c r="KP196" i="6"/>
  <c r="KS196" i="6"/>
  <c r="LF196" i="6"/>
  <c r="LC196" i="6"/>
  <c r="LK196" i="6"/>
  <c r="LQ196" i="6"/>
  <c r="MA196" i="6"/>
  <c r="MG196" i="6"/>
  <c r="HS197" i="6"/>
  <c r="HY197" i="6"/>
  <c r="IQ197" i="6"/>
  <c r="IY197" i="6"/>
  <c r="JE197" i="6"/>
  <c r="JQ197" i="6"/>
  <c r="JS197" i="6" s="1"/>
  <c r="NB197" i="6" s="1"/>
  <c r="JM197" i="6"/>
  <c r="JW197" i="6"/>
  <c r="KC197" i="6"/>
  <c r="KM197" i="6"/>
  <c r="KP197" i="6"/>
  <c r="KS197" i="6"/>
  <c r="LF197" i="6"/>
  <c r="LC197" i="6"/>
  <c r="LI197" i="6"/>
  <c r="LS197" i="6"/>
  <c r="LY197" i="6"/>
  <c r="MI197" i="6"/>
  <c r="HQ198" i="6"/>
  <c r="IA198" i="6"/>
  <c r="IL198" i="6"/>
  <c r="II198" i="6"/>
  <c r="IK198" i="6"/>
  <c r="IG198" i="6"/>
  <c r="IO198" i="6"/>
  <c r="IW198" i="6"/>
  <c r="JG198" i="6"/>
  <c r="JO198" i="6"/>
  <c r="JR198" i="6"/>
  <c r="JU198" i="6"/>
  <c r="KE198" i="6"/>
  <c r="KO198" i="6"/>
  <c r="KQ198" i="6" s="1"/>
  <c r="NE198" i="6" s="1"/>
  <c r="KK198" i="6"/>
  <c r="KU198" i="6"/>
  <c r="LE198" i="6"/>
  <c r="LG198" i="6" s="1"/>
  <c r="NG198" i="6" s="1"/>
  <c r="LA198" i="6"/>
  <c r="LI198" i="6"/>
  <c r="LS198" i="6"/>
  <c r="LY198" i="6"/>
  <c r="MI198" i="6"/>
  <c r="HS199" i="6"/>
  <c r="HY199" i="6"/>
  <c r="IQ199" i="6"/>
  <c r="IY199" i="6"/>
  <c r="JE199" i="6"/>
  <c r="JQ199" i="6"/>
  <c r="JS199" i="6" s="1"/>
  <c r="NB199" i="6" s="1"/>
  <c r="JM199" i="6"/>
  <c r="JW199" i="6"/>
  <c r="KC199" i="6"/>
  <c r="KM199" i="6"/>
  <c r="KP199" i="6"/>
  <c r="KS199" i="6"/>
  <c r="LF199" i="6"/>
  <c r="LC199" i="6"/>
  <c r="LK199" i="6"/>
  <c r="LQ199" i="6"/>
  <c r="MA199" i="6"/>
  <c r="MG199" i="6"/>
  <c r="HQ200" i="6"/>
  <c r="IA200" i="6"/>
  <c r="IL200" i="6"/>
  <c r="II200" i="6"/>
  <c r="IK200" i="6"/>
  <c r="IM200" i="6" s="1"/>
  <c r="MX200" i="6" s="1"/>
  <c r="IG200" i="6"/>
  <c r="IO200" i="6"/>
  <c r="IW200" i="6"/>
  <c r="JG200" i="6"/>
  <c r="JO200" i="6"/>
  <c r="JR200" i="6"/>
  <c r="JU200" i="6"/>
  <c r="KE200" i="6"/>
  <c r="KO200" i="6"/>
  <c r="KQ200" i="6" s="1"/>
  <c r="NE200" i="6" s="1"/>
  <c r="KK200" i="6"/>
  <c r="KU200" i="6"/>
  <c r="LE200" i="6"/>
  <c r="LG200" i="6" s="1"/>
  <c r="NG200" i="6" s="1"/>
  <c r="LA200" i="6"/>
  <c r="LI200" i="6"/>
  <c r="LS200" i="6"/>
  <c r="LY200" i="6"/>
  <c r="MI200" i="6"/>
  <c r="HQ201" i="6"/>
  <c r="IA201" i="6"/>
  <c r="IL201" i="6"/>
  <c r="II201" i="6"/>
  <c r="IK201" i="6"/>
  <c r="IG201" i="6"/>
  <c r="IO201" i="6"/>
  <c r="IW201" i="6"/>
  <c r="JG201" i="6"/>
  <c r="JO201" i="6"/>
  <c r="JR201" i="6"/>
  <c r="JU201" i="6"/>
  <c r="KE201" i="6"/>
  <c r="KO201" i="6"/>
  <c r="KQ201" i="6" s="1"/>
  <c r="NE201" i="6" s="1"/>
  <c r="KK201" i="6"/>
  <c r="KU201" i="6"/>
  <c r="LE201" i="6"/>
  <c r="LG201" i="6" s="1"/>
  <c r="NG201" i="6" s="1"/>
  <c r="LA201" i="6"/>
  <c r="LK201" i="6"/>
  <c r="LQ201" i="6"/>
  <c r="MA201" i="6"/>
  <c r="MG201" i="6"/>
  <c r="HS202" i="6"/>
  <c r="HY202" i="6"/>
  <c r="IQ202" i="6"/>
  <c r="IY202" i="6"/>
  <c r="JE202" i="6"/>
  <c r="JQ202" i="6"/>
  <c r="JS202" i="6" s="1"/>
  <c r="NB202" i="6" s="1"/>
  <c r="JM202" i="6"/>
  <c r="JW202" i="6"/>
  <c r="KC202" i="6"/>
  <c r="KM202" i="6"/>
  <c r="KP202" i="6"/>
  <c r="KS202" i="6"/>
  <c r="LF202" i="6"/>
  <c r="LC202" i="6"/>
  <c r="LI202" i="6"/>
  <c r="LS202" i="6"/>
  <c r="LY202" i="6"/>
  <c r="MI202" i="6"/>
  <c r="HQ203" i="6"/>
  <c r="IA203" i="6"/>
  <c r="II203" i="6"/>
  <c r="IG203" i="6"/>
  <c r="IO203" i="6"/>
  <c r="IW203" i="6"/>
  <c r="JG203" i="6"/>
  <c r="JR203" i="6"/>
  <c r="JO203" i="6"/>
  <c r="JU203" i="6"/>
  <c r="KE203" i="6"/>
  <c r="KO203" i="6"/>
  <c r="KQ203" i="6" s="1"/>
  <c r="NE203" i="6" s="1"/>
  <c r="KK203" i="6"/>
  <c r="KU203" i="6"/>
  <c r="LE203" i="6"/>
  <c r="LG203" i="6" s="1"/>
  <c r="NG203" i="6" s="1"/>
  <c r="LA203" i="6"/>
  <c r="LK203" i="6"/>
  <c r="LQ203" i="6"/>
  <c r="MA203" i="6"/>
  <c r="MG203" i="6"/>
  <c r="MQ204" i="6"/>
  <c r="OB205" i="6" s="1"/>
  <c r="HQ204" i="6"/>
  <c r="IA204" i="6"/>
  <c r="GN204" i="6"/>
  <c r="II204" i="6"/>
  <c r="IL204" i="6"/>
  <c r="IK204" i="6"/>
  <c r="IG204" i="6"/>
  <c r="IO204" i="6"/>
  <c r="IW204" i="6"/>
  <c r="JG204" i="6"/>
  <c r="JR204" i="6"/>
  <c r="JO204" i="6"/>
  <c r="JU204" i="6"/>
  <c r="KE204" i="6"/>
  <c r="KO204" i="6"/>
  <c r="KQ204" i="6" s="1"/>
  <c r="NE204" i="6" s="1"/>
  <c r="KK204" i="6"/>
  <c r="KU204" i="6"/>
  <c r="LE204" i="6"/>
  <c r="LG204" i="6" s="1"/>
  <c r="NG204" i="6" s="1"/>
  <c r="LA204" i="6"/>
  <c r="LK204" i="6"/>
  <c r="LQ204" i="6"/>
  <c r="MA204" i="6"/>
  <c r="MG204" i="6"/>
  <c r="HY205" i="6"/>
  <c r="IQ205" i="6"/>
  <c r="IY205" i="6"/>
  <c r="JE205" i="6"/>
  <c r="JQ205" i="6"/>
  <c r="JS205" i="6" s="1"/>
  <c r="NB205" i="6" s="1"/>
  <c r="JM205" i="6"/>
  <c r="JW205" i="6"/>
  <c r="KC205" i="6"/>
  <c r="KP205" i="6"/>
  <c r="KM205" i="6"/>
  <c r="KS205" i="6"/>
  <c r="LC205" i="6"/>
  <c r="LF205" i="6"/>
  <c r="LI205" i="6"/>
  <c r="LS205" i="6"/>
  <c r="LY205" i="6"/>
  <c r="MI205" i="6"/>
  <c r="MQ206" i="6"/>
  <c r="OB207" i="6" s="1"/>
  <c r="HQ206" i="6"/>
  <c r="IA206" i="6"/>
  <c r="GN206" i="6"/>
  <c r="II206" i="6"/>
  <c r="IL206" i="6"/>
  <c r="IQ206" i="6"/>
  <c r="IY206" i="6"/>
  <c r="JE206" i="6"/>
  <c r="JQ206" i="6"/>
  <c r="JS206" i="6" s="1"/>
  <c r="NB206" i="6" s="1"/>
  <c r="JM206" i="6"/>
  <c r="JW206" i="6"/>
  <c r="KC206" i="6"/>
  <c r="KP206" i="6"/>
  <c r="KM206" i="6"/>
  <c r="KS206" i="6"/>
  <c r="LC206" i="6"/>
  <c r="LF206" i="6"/>
  <c r="LI206" i="6"/>
  <c r="LS206" i="6"/>
  <c r="LY206" i="6"/>
  <c r="MI206" i="6"/>
  <c r="MQ207" i="6"/>
  <c r="OB208" i="6" s="1"/>
  <c r="HQ207" i="6"/>
  <c r="IA207" i="6"/>
  <c r="GN207" i="6"/>
  <c r="II207" i="6"/>
  <c r="IL207" i="6"/>
  <c r="IK207" i="6"/>
  <c r="IG207" i="6"/>
  <c r="IO207" i="6"/>
  <c r="IW207" i="6"/>
  <c r="JG207" i="6"/>
  <c r="JR207" i="6"/>
  <c r="JO207" i="6"/>
  <c r="JU207" i="6"/>
  <c r="KE207" i="6"/>
  <c r="KO207" i="6"/>
  <c r="KQ207" i="6" s="1"/>
  <c r="NE207" i="6" s="1"/>
  <c r="KK207" i="6"/>
  <c r="KU207" i="6"/>
  <c r="LE207" i="6"/>
  <c r="LG207" i="6" s="1"/>
  <c r="NG207" i="6" s="1"/>
  <c r="LA207" i="6"/>
  <c r="LK207" i="6"/>
  <c r="LQ207" i="6"/>
  <c r="MA207" i="6"/>
  <c r="MG207" i="6"/>
  <c r="HY208" i="6"/>
  <c r="IQ208" i="6"/>
  <c r="IY208" i="6"/>
  <c r="JE208" i="6"/>
  <c r="JQ208" i="6"/>
  <c r="JS208" i="6" s="1"/>
  <c r="NB208" i="6" s="1"/>
  <c r="JM208" i="6"/>
  <c r="JW208" i="6"/>
  <c r="KC208" i="6"/>
  <c r="KP208" i="6"/>
  <c r="KM208" i="6"/>
  <c r="KS208" i="6"/>
  <c r="LC208" i="6"/>
  <c r="LF208" i="6"/>
  <c r="LI208" i="6"/>
  <c r="LS208" i="6"/>
  <c r="LY208" i="6"/>
  <c r="MI208" i="6"/>
  <c r="MQ209" i="6"/>
  <c r="OB210" i="6" s="1"/>
  <c r="HQ209" i="6"/>
  <c r="IA209" i="6"/>
  <c r="GN209" i="6"/>
  <c r="II209" i="6"/>
  <c r="IL209" i="6"/>
  <c r="IQ209" i="6"/>
  <c r="IY209" i="6"/>
  <c r="JE209" i="6"/>
  <c r="JQ209" i="6"/>
  <c r="JS209" i="6" s="1"/>
  <c r="NB209" i="6" s="1"/>
  <c r="JM209" i="6"/>
  <c r="JW209" i="6"/>
  <c r="KC209" i="6"/>
  <c r="KP209" i="6"/>
  <c r="KM209" i="6"/>
  <c r="KS209" i="6"/>
  <c r="LC209" i="6"/>
  <c r="LF209" i="6"/>
  <c r="LI209" i="6"/>
  <c r="LS209" i="6"/>
  <c r="LY209" i="6"/>
  <c r="MI209" i="6"/>
  <c r="MQ210" i="6"/>
  <c r="OB211" i="6" s="1"/>
  <c r="HQ210" i="6"/>
  <c r="IA210" i="6"/>
  <c r="GN210" i="6"/>
  <c r="II210" i="6"/>
  <c r="IL210" i="6"/>
  <c r="IK210" i="6"/>
  <c r="IG210" i="6"/>
  <c r="IO210" i="6"/>
  <c r="IW210" i="6"/>
  <c r="JG210" i="6"/>
  <c r="JR210" i="6"/>
  <c r="JO210" i="6"/>
  <c r="JU210" i="6"/>
  <c r="KE210" i="6"/>
  <c r="KO210" i="6"/>
  <c r="KQ210" i="6" s="1"/>
  <c r="NE210" i="6" s="1"/>
  <c r="KK210" i="6"/>
  <c r="KU210" i="6"/>
  <c r="LE210" i="6"/>
  <c r="LG210" i="6" s="1"/>
  <c r="NG210" i="6" s="1"/>
  <c r="LA210" i="6"/>
  <c r="LK210" i="6"/>
  <c r="LQ210" i="6"/>
  <c r="MA210" i="6"/>
  <c r="MG210" i="6"/>
  <c r="HY211" i="6"/>
  <c r="IQ211" i="6"/>
  <c r="IY211" i="6"/>
  <c r="JE211" i="6"/>
  <c r="JQ211" i="6"/>
  <c r="JS211" i="6" s="1"/>
  <c r="NB211" i="6" s="1"/>
  <c r="JM211" i="6"/>
  <c r="JW211" i="6"/>
  <c r="KC211" i="6"/>
  <c r="KP211" i="6"/>
  <c r="KM211" i="6"/>
  <c r="KS211" i="6"/>
  <c r="LC211" i="6"/>
  <c r="LF211" i="6"/>
  <c r="LI211" i="6"/>
  <c r="LS211" i="6"/>
  <c r="LY211" i="6"/>
  <c r="MI211" i="6"/>
  <c r="MQ212" i="6"/>
  <c r="OB213" i="6" s="1"/>
  <c r="HQ212" i="6"/>
  <c r="IA212" i="6"/>
  <c r="GN212" i="6"/>
  <c r="II212" i="6"/>
  <c r="IL212" i="6"/>
  <c r="IK212" i="6"/>
  <c r="IG212" i="6"/>
  <c r="IO212" i="6"/>
  <c r="IW212" i="6"/>
  <c r="JG212" i="6"/>
  <c r="JR212" i="6"/>
  <c r="JO212" i="6"/>
  <c r="JU212" i="6"/>
  <c r="KE212" i="6"/>
  <c r="KO212" i="6"/>
  <c r="KQ212" i="6" s="1"/>
  <c r="NE212" i="6" s="1"/>
  <c r="KK212" i="6"/>
  <c r="KU212" i="6"/>
  <c r="LE212" i="6"/>
  <c r="LG212" i="6" s="1"/>
  <c r="NG212" i="6" s="1"/>
  <c r="LA212" i="6"/>
  <c r="LK212" i="6"/>
  <c r="LQ212" i="6"/>
  <c r="MA212" i="6"/>
  <c r="MG212" i="6"/>
  <c r="HY213" i="6"/>
  <c r="IQ213" i="6"/>
  <c r="IY213" i="6"/>
  <c r="JE213" i="6"/>
  <c r="JQ213" i="6"/>
  <c r="JS213" i="6" s="1"/>
  <c r="NB213" i="6" s="1"/>
  <c r="JM213" i="6"/>
  <c r="JW213" i="6"/>
  <c r="KC213" i="6"/>
  <c r="KP213" i="6"/>
  <c r="KM213" i="6"/>
  <c r="KS213" i="6"/>
  <c r="LC213" i="6"/>
  <c r="LF213" i="6"/>
  <c r="LI213" i="6"/>
  <c r="LS213" i="6"/>
  <c r="LY213" i="6"/>
  <c r="MI213" i="6"/>
  <c r="MQ214" i="6"/>
  <c r="OB215" i="6" s="1"/>
  <c r="HQ214" i="6"/>
  <c r="IA214" i="6"/>
  <c r="GN214" i="6"/>
  <c r="II214" i="6"/>
  <c r="IL214" i="6"/>
  <c r="IK214" i="6"/>
  <c r="IG214" i="6"/>
  <c r="IO214" i="6"/>
  <c r="IW214" i="6"/>
  <c r="JG214" i="6"/>
  <c r="JR214" i="6"/>
  <c r="JO214" i="6"/>
  <c r="JU214" i="6"/>
  <c r="KE214" i="6"/>
  <c r="KO214" i="6"/>
  <c r="KQ214" i="6" s="1"/>
  <c r="NE214" i="6" s="1"/>
  <c r="KK214" i="6"/>
  <c r="KU214" i="6"/>
  <c r="LE214" i="6"/>
  <c r="LG214" i="6" s="1"/>
  <c r="NG214" i="6" s="1"/>
  <c r="LA214" i="6"/>
  <c r="LK214" i="6"/>
  <c r="LN214" i="6"/>
  <c r="LQ214" i="6"/>
  <c r="MA214" i="6"/>
  <c r="MG214" i="6"/>
  <c r="HQ215" i="6"/>
  <c r="IA215" i="6"/>
  <c r="IL215" i="6"/>
  <c r="II215" i="6"/>
  <c r="IK215" i="6"/>
  <c r="IG215" i="6"/>
  <c r="IO215" i="6"/>
  <c r="IW215" i="6"/>
  <c r="JG215" i="6"/>
  <c r="JO215" i="6"/>
  <c r="JR215" i="6"/>
  <c r="JU215" i="6"/>
  <c r="KE215" i="6"/>
  <c r="KO215" i="6"/>
  <c r="KQ215" i="6" s="1"/>
  <c r="NE215" i="6" s="1"/>
  <c r="KK215" i="6"/>
  <c r="KU215" i="6"/>
  <c r="LE215" i="6"/>
  <c r="LG215" i="6" s="1"/>
  <c r="NG215" i="6" s="1"/>
  <c r="LA215" i="6"/>
  <c r="LK215" i="6"/>
  <c r="LQ215" i="6"/>
  <c r="MA215" i="6"/>
  <c r="MG215" i="6"/>
  <c r="HS216" i="6"/>
  <c r="HY216" i="6"/>
  <c r="IQ216" i="6"/>
  <c r="IY216" i="6"/>
  <c r="JE216" i="6"/>
  <c r="JQ216" i="6"/>
  <c r="JS216" i="6" s="1"/>
  <c r="NB216" i="6" s="1"/>
  <c r="JM216" i="6"/>
  <c r="JW216" i="6"/>
  <c r="KC216" i="6"/>
  <c r="KM216" i="6"/>
  <c r="KP216" i="6"/>
  <c r="KS216" i="6"/>
  <c r="LF216" i="6"/>
  <c r="LC216" i="6"/>
  <c r="LM216" i="6"/>
  <c r="LO216" i="6" s="1"/>
  <c r="NH216" i="6" s="1"/>
  <c r="LI216" i="6"/>
  <c r="LS216" i="6"/>
  <c r="LY216" i="6"/>
  <c r="MI216" i="6"/>
  <c r="HY217" i="6"/>
  <c r="IQ217" i="6"/>
  <c r="IY217" i="6"/>
  <c r="JE217" i="6"/>
  <c r="JQ217" i="6"/>
  <c r="JS217" i="6" s="1"/>
  <c r="NB217" i="6" s="1"/>
  <c r="JM217" i="6"/>
  <c r="JW217" i="6"/>
  <c r="KC217" i="6"/>
  <c r="KP217" i="6"/>
  <c r="KM217" i="6"/>
  <c r="KS217" i="6"/>
  <c r="LC217" i="6"/>
  <c r="LF217" i="6"/>
  <c r="LK217" i="6"/>
  <c r="LN217" i="6"/>
  <c r="LQ217" i="6"/>
  <c r="MA217" i="6"/>
  <c r="MG217" i="6"/>
  <c r="HS218" i="6"/>
  <c r="HY218" i="6"/>
  <c r="IQ218" i="6"/>
  <c r="IY218" i="6"/>
  <c r="JE218" i="6"/>
  <c r="JQ218" i="6"/>
  <c r="JS218" i="6" s="1"/>
  <c r="NB218" i="6" s="1"/>
  <c r="JM218" i="6"/>
  <c r="JW218" i="6"/>
  <c r="KC218" i="6"/>
  <c r="KM218" i="6"/>
  <c r="KP218" i="6"/>
  <c r="KS218" i="6"/>
  <c r="LF218" i="6"/>
  <c r="LC218" i="6"/>
  <c r="LK218" i="6"/>
  <c r="LQ218" i="6"/>
  <c r="MA218" i="6"/>
  <c r="MG218" i="6"/>
  <c r="HQ219" i="6"/>
  <c r="IA219" i="6"/>
  <c r="IL219" i="6"/>
  <c r="II219" i="6"/>
  <c r="IK219" i="6"/>
  <c r="IG219" i="6"/>
  <c r="IO219" i="6"/>
  <c r="IW219" i="6"/>
  <c r="JG219" i="6"/>
  <c r="JO219" i="6"/>
  <c r="JU219" i="6"/>
  <c r="KE219" i="6"/>
  <c r="KO219" i="6"/>
  <c r="KQ219" i="6" s="1"/>
  <c r="NE219" i="6" s="1"/>
  <c r="KK219" i="6"/>
  <c r="KU219" i="6"/>
  <c r="LE219" i="6"/>
  <c r="LG219" i="6" s="1"/>
  <c r="NG219" i="6" s="1"/>
  <c r="LA219" i="6"/>
  <c r="LI219" i="6"/>
  <c r="LS219" i="6"/>
  <c r="LY219" i="6"/>
  <c r="MI219" i="6"/>
  <c r="BD97" i="6"/>
  <c r="FT97" i="6"/>
  <c r="FV97" i="6"/>
  <c r="GF97" i="6"/>
  <c r="GM97" i="6" s="1"/>
  <c r="HR97" i="6"/>
  <c r="HS97" i="6" s="1"/>
  <c r="BD98" i="6"/>
  <c r="FT98" i="6"/>
  <c r="FV98" i="6"/>
  <c r="GF98" i="6"/>
  <c r="GM98" i="6" s="1"/>
  <c r="HR98" i="6"/>
  <c r="HS98" i="6" s="1"/>
  <c r="BD99" i="6"/>
  <c r="FT99" i="6"/>
  <c r="FV99" i="6"/>
  <c r="GF99" i="6"/>
  <c r="HR99" i="6"/>
  <c r="HS99" i="6" s="1"/>
  <c r="BD100" i="6"/>
  <c r="FT100" i="6"/>
  <c r="FV100" i="6"/>
  <c r="GF100" i="6"/>
  <c r="GM100" i="6" s="1"/>
  <c r="HR100" i="6"/>
  <c r="HS100" i="6" s="1"/>
  <c r="BD101" i="6"/>
  <c r="FT101" i="6"/>
  <c r="FV101" i="6"/>
  <c r="GF101" i="6"/>
  <c r="GM101" i="6" s="1"/>
  <c r="HR101" i="6"/>
  <c r="HS101" i="6" s="1"/>
  <c r="BD102" i="6"/>
  <c r="FT102" i="6"/>
  <c r="FV102" i="6"/>
  <c r="GF102" i="6"/>
  <c r="GM102" i="6" s="1"/>
  <c r="HR102" i="6"/>
  <c r="HS102" i="6" s="1"/>
  <c r="BD103" i="6"/>
  <c r="FT103" i="6"/>
  <c r="FV103" i="6"/>
  <c r="GF103" i="6"/>
  <c r="HR103" i="6"/>
  <c r="HS103" i="6" s="1"/>
  <c r="FT104" i="6"/>
  <c r="FV104" i="6"/>
  <c r="GF104" i="6"/>
  <c r="HR104" i="6"/>
  <c r="HS104" i="6" s="1"/>
  <c r="BD105" i="6"/>
  <c r="FT105" i="6"/>
  <c r="FV105" i="6"/>
  <c r="GF105" i="6"/>
  <c r="GM105" i="6" s="1"/>
  <c r="HR105" i="6"/>
  <c r="HS105" i="6" s="1"/>
  <c r="BD106" i="6"/>
  <c r="FT106" i="6"/>
  <c r="FV106" i="6"/>
  <c r="GF106" i="6"/>
  <c r="GM106" i="6" s="1"/>
  <c r="HR106" i="6"/>
  <c r="HS106" i="6" s="1"/>
  <c r="BD107" i="6"/>
  <c r="FT107" i="6"/>
  <c r="FV107" i="6"/>
  <c r="GF107" i="6"/>
  <c r="GM107" i="6" s="1"/>
  <c r="HR107" i="6"/>
  <c r="HS107" i="6" s="1"/>
  <c r="BD108" i="6"/>
  <c r="FT108" i="6"/>
  <c r="FV108" i="6"/>
  <c r="GF108" i="6"/>
  <c r="HR108" i="6"/>
  <c r="HS108" i="6" s="1"/>
  <c r="FT109" i="6"/>
  <c r="FV109" i="6"/>
  <c r="GF109" i="6"/>
  <c r="GM109" i="6" s="1"/>
  <c r="HR109" i="6"/>
  <c r="HS109" i="6" s="1"/>
  <c r="FT110" i="6"/>
  <c r="FV110" i="6"/>
  <c r="GF110" i="6"/>
  <c r="HR110" i="6"/>
  <c r="HS110" i="6" s="1"/>
  <c r="FT111" i="6"/>
  <c r="FV111" i="6"/>
  <c r="GF111" i="6"/>
  <c r="GM111" i="6" s="1"/>
  <c r="HR111" i="6"/>
  <c r="HS111" i="6" s="1"/>
  <c r="FT112" i="6"/>
  <c r="FV112" i="6"/>
  <c r="GF112" i="6"/>
  <c r="GM112" i="6" s="1"/>
  <c r="HR112" i="6"/>
  <c r="HS112" i="6" s="1"/>
  <c r="BD113" i="6"/>
  <c r="FT113" i="6"/>
  <c r="FV113" i="6"/>
  <c r="GF113" i="6"/>
  <c r="GM113" i="6" s="1"/>
  <c r="HR113" i="6"/>
  <c r="HS113" i="6" s="1"/>
  <c r="BD114" i="6"/>
  <c r="FT114" i="6"/>
  <c r="FV114" i="6"/>
  <c r="GF114" i="6"/>
  <c r="GM114" i="6" s="1"/>
  <c r="HR114" i="6"/>
  <c r="HS114" i="6" s="1"/>
  <c r="BD115" i="6"/>
  <c r="FT115" i="6"/>
  <c r="FV115" i="6"/>
  <c r="GF115" i="6"/>
  <c r="GM115" i="6" s="1"/>
  <c r="HR115" i="6"/>
  <c r="HS115" i="6" s="1"/>
  <c r="FT116" i="6"/>
  <c r="FV116" i="6"/>
  <c r="GF116" i="6"/>
  <c r="GM116" i="6" s="1"/>
  <c r="HR116" i="6"/>
  <c r="HS116" i="6" s="1"/>
  <c r="BD117" i="6"/>
  <c r="FT117" i="6"/>
  <c r="FV117" i="6"/>
  <c r="GF117" i="6"/>
  <c r="GM117" i="6" s="1"/>
  <c r="HR117" i="6"/>
  <c r="HS117" i="6" s="1"/>
  <c r="FT118" i="6"/>
  <c r="FV118" i="6"/>
  <c r="GF118" i="6"/>
  <c r="HR118" i="6"/>
  <c r="HS118" i="6" s="1"/>
  <c r="BD119" i="6"/>
  <c r="FT119" i="6"/>
  <c r="FV119" i="6"/>
  <c r="GF119" i="6"/>
  <c r="GM119" i="6" s="1"/>
  <c r="HR119" i="6"/>
  <c r="HS119" i="6" s="1"/>
  <c r="BD120" i="6"/>
  <c r="FT120" i="6"/>
  <c r="FV120" i="6"/>
  <c r="GF120" i="6"/>
  <c r="HR120" i="6"/>
  <c r="HS120" i="6" s="1"/>
  <c r="BD121" i="6"/>
  <c r="FT121" i="6"/>
  <c r="FV121" i="6"/>
  <c r="GF121" i="6"/>
  <c r="GM121" i="6" s="1"/>
  <c r="HR121" i="6"/>
  <c r="HS121" i="6" s="1"/>
  <c r="BD122" i="6"/>
  <c r="FT122" i="6"/>
  <c r="FV122" i="6"/>
  <c r="GF122" i="6"/>
  <c r="GM122" i="6" s="1"/>
  <c r="HR122" i="6"/>
  <c r="HS122" i="6" s="1"/>
  <c r="BD123" i="6"/>
  <c r="FT123" i="6"/>
  <c r="FV123" i="6"/>
  <c r="GF123" i="6"/>
  <c r="GM123" i="6" s="1"/>
  <c r="HR123" i="6"/>
  <c r="HS123" i="6" s="1"/>
  <c r="FT124" i="6"/>
  <c r="FV124" i="6"/>
  <c r="GF124" i="6"/>
  <c r="GM124" i="6" s="1"/>
  <c r="HR124" i="6"/>
  <c r="HS124" i="6" s="1"/>
  <c r="FT125" i="6"/>
  <c r="FV125" i="6"/>
  <c r="GF125" i="6"/>
  <c r="GM125" i="6" s="1"/>
  <c r="HR125" i="6"/>
  <c r="HS125" i="6" s="1"/>
  <c r="FT126" i="6"/>
  <c r="FV126" i="6"/>
  <c r="GF126" i="6"/>
  <c r="GM126" i="6" s="1"/>
  <c r="HR126" i="6"/>
  <c r="HS126" i="6" s="1"/>
  <c r="FT127" i="6"/>
  <c r="FV127" i="6"/>
  <c r="GF127" i="6"/>
  <c r="GM127" i="6" s="1"/>
  <c r="HR127" i="6"/>
  <c r="HS127" i="6" s="1"/>
  <c r="BD128" i="6"/>
  <c r="FT128" i="6"/>
  <c r="FV128" i="6"/>
  <c r="GF128" i="6"/>
  <c r="HR128" i="6"/>
  <c r="HS128" i="6" s="1"/>
  <c r="FT129" i="6"/>
  <c r="FV129" i="6"/>
  <c r="GF129" i="6"/>
  <c r="GM129" i="6" s="1"/>
  <c r="HR129" i="6"/>
  <c r="HS129" i="6" s="1"/>
  <c r="FT130" i="6"/>
  <c r="FV130" i="6"/>
  <c r="GF130" i="6"/>
  <c r="GM130" i="6" s="1"/>
  <c r="HR130" i="6"/>
  <c r="HS130" i="6" s="1"/>
  <c r="FT131" i="6"/>
  <c r="FV131" i="6"/>
  <c r="GF131" i="6"/>
  <c r="HR131" i="6"/>
  <c r="HS131" i="6" s="1"/>
  <c r="BD132" i="6"/>
  <c r="FT132" i="6"/>
  <c r="FV132" i="6"/>
  <c r="GF132" i="6"/>
  <c r="GM132" i="6" s="1"/>
  <c r="HR132" i="6"/>
  <c r="HS132" i="6" s="1"/>
  <c r="BD133" i="6"/>
  <c r="FT133" i="6"/>
  <c r="FV133" i="6"/>
  <c r="GF133" i="6"/>
  <c r="HR133" i="6"/>
  <c r="HS133" i="6" s="1"/>
  <c r="BD134" i="6"/>
  <c r="FT134" i="6"/>
  <c r="FV134" i="6"/>
  <c r="GF134" i="6"/>
  <c r="GM134" i="6" s="1"/>
  <c r="HR134" i="6"/>
  <c r="HS134" i="6" s="1"/>
  <c r="BD135" i="6"/>
  <c r="FT135" i="6"/>
  <c r="FV135" i="6"/>
  <c r="GF135" i="6"/>
  <c r="GM135" i="6" s="1"/>
  <c r="HR135" i="6"/>
  <c r="HS135" i="6" s="1"/>
  <c r="FT136" i="6"/>
  <c r="FV136" i="6"/>
  <c r="GF136" i="6"/>
  <c r="HR136" i="6"/>
  <c r="HS136" i="6" s="1"/>
  <c r="BD137" i="6"/>
  <c r="FT137" i="6"/>
  <c r="FV137" i="6"/>
  <c r="GF137" i="6"/>
  <c r="GM137" i="6" s="1"/>
  <c r="HR137" i="6"/>
  <c r="HS137" i="6" s="1"/>
  <c r="BD138" i="6"/>
  <c r="FT138" i="6"/>
  <c r="FV138" i="6"/>
  <c r="GF138" i="6"/>
  <c r="HR138" i="6"/>
  <c r="HS138" i="6" s="1"/>
  <c r="L139" i="6"/>
  <c r="FW139" i="6"/>
  <c r="GG139" i="6"/>
  <c r="L140" i="6"/>
  <c r="FW140" i="6"/>
  <c r="GG140" i="6"/>
  <c r="BD141" i="6"/>
  <c r="FT141" i="6"/>
  <c r="FV141" i="6"/>
  <c r="GF141" i="6"/>
  <c r="GM141" i="6" s="1"/>
  <c r="HR141" i="6"/>
  <c r="HS141" i="6" s="1"/>
  <c r="FT142" i="6"/>
  <c r="FV142" i="6"/>
  <c r="GF142" i="6"/>
  <c r="GM142" i="6" s="1"/>
  <c r="HR142" i="6"/>
  <c r="HS142" i="6" s="1"/>
  <c r="BD143" i="6"/>
  <c r="FT143" i="6"/>
  <c r="FV143" i="6"/>
  <c r="GF143" i="6"/>
  <c r="GM143" i="6" s="1"/>
  <c r="HR143" i="6"/>
  <c r="HS143" i="6" s="1"/>
  <c r="FT144" i="6"/>
  <c r="FV144" i="6"/>
  <c r="GF144" i="6"/>
  <c r="HR144" i="6"/>
  <c r="HS144" i="6" s="1"/>
  <c r="FT145" i="6"/>
  <c r="FV145" i="6"/>
  <c r="GF145" i="6"/>
  <c r="HR145" i="6"/>
  <c r="HS145" i="6" s="1"/>
  <c r="BD146" i="6"/>
  <c r="FT146" i="6"/>
  <c r="FV146" i="6"/>
  <c r="GF146" i="6"/>
  <c r="GM146" i="6" s="1"/>
  <c r="HR146" i="6"/>
  <c r="HS146" i="6" s="1"/>
  <c r="BD147" i="6"/>
  <c r="FT147" i="6"/>
  <c r="FV147" i="6"/>
  <c r="GF147" i="6"/>
  <c r="GM147" i="6" s="1"/>
  <c r="HR147" i="6"/>
  <c r="HS147" i="6" s="1"/>
  <c r="BD148" i="6"/>
  <c r="FT148" i="6"/>
  <c r="FV148" i="6"/>
  <c r="GF148" i="6"/>
  <c r="GM148" i="6" s="1"/>
  <c r="HR148" i="6"/>
  <c r="HS148" i="6" s="1"/>
  <c r="FT149" i="6"/>
  <c r="FV149" i="6"/>
  <c r="GF149" i="6"/>
  <c r="GM149" i="6" s="1"/>
  <c r="HR149" i="6"/>
  <c r="HS149" i="6" s="1"/>
  <c r="FT150" i="6"/>
  <c r="FV150" i="6"/>
  <c r="GF150" i="6"/>
  <c r="GM150" i="6" s="1"/>
  <c r="HR150" i="6"/>
  <c r="HS150" i="6" s="1"/>
  <c r="BD151" i="6"/>
  <c r="FT151" i="6"/>
  <c r="FV151" i="6"/>
  <c r="GF151" i="6"/>
  <c r="GM151" i="6" s="1"/>
  <c r="HR151" i="6"/>
  <c r="HS151" i="6" s="1"/>
  <c r="FT152" i="6"/>
  <c r="FV152" i="6"/>
  <c r="GF152" i="6"/>
  <c r="HR152" i="6"/>
  <c r="HS152" i="6" s="1"/>
  <c r="BD153" i="6"/>
  <c r="FT153" i="6"/>
  <c r="FV153" i="6"/>
  <c r="GF153" i="6"/>
  <c r="GM153" i="6" s="1"/>
  <c r="HR153" i="6"/>
  <c r="HS153" i="6" s="1"/>
  <c r="FT154" i="6"/>
  <c r="FV154" i="6"/>
  <c r="GF154" i="6"/>
  <c r="GM154" i="6" s="1"/>
  <c r="HR154" i="6"/>
  <c r="HS154" i="6" s="1"/>
  <c r="L155" i="6"/>
  <c r="FW155" i="6"/>
  <c r="GG155" i="6"/>
  <c r="L156" i="6"/>
  <c r="FW156" i="6"/>
  <c r="GG156" i="6"/>
  <c r="FT157" i="6"/>
  <c r="FV157" i="6"/>
  <c r="GF157" i="6"/>
  <c r="GM157" i="6" s="1"/>
  <c r="HR157" i="6"/>
  <c r="HS157" i="6" s="1"/>
  <c r="FT158" i="6"/>
  <c r="FV158" i="6"/>
  <c r="GF158" i="6"/>
  <c r="GM158" i="6" s="1"/>
  <c r="HR158" i="6"/>
  <c r="HS158" i="6" s="1"/>
  <c r="BD159" i="6"/>
  <c r="FT159" i="6"/>
  <c r="FV159" i="6"/>
  <c r="GF159" i="6"/>
  <c r="GM159" i="6" s="1"/>
  <c r="HR159" i="6"/>
  <c r="HS159" i="6" s="1"/>
  <c r="BD160" i="6"/>
  <c r="FT160" i="6"/>
  <c r="FV160" i="6"/>
  <c r="GF160" i="6"/>
  <c r="GM160" i="6" s="1"/>
  <c r="HR160" i="6"/>
  <c r="HS160" i="6" s="1"/>
  <c r="BD161" i="6"/>
  <c r="FT161" i="6"/>
  <c r="FV161" i="6"/>
  <c r="GF161" i="6"/>
  <c r="GM161" i="6" s="1"/>
  <c r="HR161" i="6"/>
  <c r="HS161" i="6" s="1"/>
  <c r="FT162" i="6"/>
  <c r="FV162" i="6"/>
  <c r="GF162" i="6"/>
  <c r="GM162" i="6" s="1"/>
  <c r="HR162" i="6"/>
  <c r="HS162" i="6" s="1"/>
  <c r="FT163" i="6"/>
  <c r="FV163" i="6"/>
  <c r="GF163" i="6"/>
  <c r="GM163" i="6" s="1"/>
  <c r="HR163" i="6"/>
  <c r="HS163" i="6" s="1"/>
  <c r="FT164" i="6"/>
  <c r="FV164" i="6"/>
  <c r="GF164" i="6"/>
  <c r="HR164" i="6"/>
  <c r="HS164" i="6" s="1"/>
  <c r="FT165" i="6"/>
  <c r="FV165" i="6"/>
  <c r="GF165" i="6"/>
  <c r="GM165" i="6" s="1"/>
  <c r="HR165" i="6"/>
  <c r="HS165" i="6" s="1"/>
  <c r="FW166" i="6"/>
  <c r="GG166" i="6"/>
  <c r="FW167" i="6"/>
  <c r="GG167" i="6"/>
  <c r="FW168" i="6"/>
  <c r="GG168" i="6"/>
  <c r="FW169" i="6"/>
  <c r="GG169" i="6"/>
  <c r="L170" i="6"/>
  <c r="FW170" i="6"/>
  <c r="GG170" i="6"/>
  <c r="L171" i="6"/>
  <c r="FW171" i="6"/>
  <c r="GG171" i="6"/>
  <c r="FW172" i="6"/>
  <c r="GG172" i="6"/>
  <c r="L173" i="6"/>
  <c r="FW173" i="6"/>
  <c r="GG173" i="6"/>
  <c r="L174" i="6"/>
  <c r="FW174" i="6"/>
  <c r="GG174" i="6"/>
  <c r="FW175" i="6"/>
  <c r="GG175" i="6"/>
  <c r="FW176" i="6"/>
  <c r="GG176" i="6"/>
  <c r="FW177" i="6"/>
  <c r="GG177" i="6"/>
  <c r="L178" i="6"/>
  <c r="FW178" i="6"/>
  <c r="GG178" i="6"/>
  <c r="FW179" i="6"/>
  <c r="GG179" i="6"/>
  <c r="FW180" i="6"/>
  <c r="GG180" i="6"/>
  <c r="L181" i="6"/>
  <c r="FW181" i="6"/>
  <c r="GG181" i="6"/>
  <c r="L182" i="6"/>
  <c r="FW182" i="6"/>
  <c r="GG182" i="6"/>
  <c r="GK182" i="6"/>
  <c r="L183" i="6"/>
  <c r="FW183" i="6"/>
  <c r="GG183" i="6"/>
  <c r="L184" i="6"/>
  <c r="GG184" i="6"/>
  <c r="GN184" i="6" s="1"/>
  <c r="GK184" i="6"/>
  <c r="HX184" i="6"/>
  <c r="HY184" i="6" s="1"/>
  <c r="L185" i="6"/>
  <c r="FW185" i="6"/>
  <c r="GG185" i="6"/>
  <c r="FW186" i="6"/>
  <c r="GG186" i="6"/>
  <c r="L187" i="6"/>
  <c r="FW187" i="6"/>
  <c r="GG187" i="6"/>
  <c r="L188" i="6"/>
  <c r="FW188" i="6"/>
  <c r="GG188" i="6"/>
  <c r="FW189" i="6"/>
  <c r="GG189" i="6"/>
  <c r="FW190" i="6"/>
  <c r="GG190" i="6"/>
  <c r="FW191" i="6"/>
  <c r="GG191" i="6"/>
  <c r="FW192" i="6"/>
  <c r="GG192" i="6"/>
  <c r="FW193" i="6"/>
  <c r="GG193" i="6"/>
  <c r="FW194" i="6"/>
  <c r="GG194" i="6"/>
  <c r="L195" i="6"/>
  <c r="FW195" i="6"/>
  <c r="GG195" i="6"/>
  <c r="FW196" i="6"/>
  <c r="GG196" i="6"/>
  <c r="L197" i="6"/>
  <c r="FW197" i="6"/>
  <c r="GG197" i="6"/>
  <c r="L198" i="6"/>
  <c r="FW198" i="6"/>
  <c r="GG198" i="6"/>
  <c r="FW199" i="6"/>
  <c r="GG199" i="6"/>
  <c r="FW200" i="6"/>
  <c r="GG200" i="6"/>
  <c r="L201" i="6"/>
  <c r="FW201" i="6"/>
  <c r="GG201" i="6"/>
  <c r="L202" i="6"/>
  <c r="FW202" i="6"/>
  <c r="GG202" i="6"/>
  <c r="L203" i="6"/>
  <c r="FW203" i="6"/>
  <c r="GG203" i="6"/>
  <c r="BD204" i="6"/>
  <c r="FT204" i="6"/>
  <c r="FV204" i="6"/>
  <c r="GF204" i="6"/>
  <c r="GM204" i="6" s="1"/>
  <c r="HR204" i="6"/>
  <c r="HS204" i="6" s="1"/>
  <c r="FT205" i="6"/>
  <c r="FV205" i="6"/>
  <c r="GF205" i="6"/>
  <c r="GM205" i="6" s="1"/>
  <c r="HR205" i="6"/>
  <c r="HS205" i="6" s="1"/>
  <c r="FT206" i="6"/>
  <c r="FV206" i="6"/>
  <c r="GF206" i="6"/>
  <c r="GM206" i="6" s="1"/>
  <c r="HR206" i="6"/>
  <c r="HS206" i="6" s="1"/>
  <c r="FT207" i="6"/>
  <c r="FV207" i="6"/>
  <c r="GF207" i="6"/>
  <c r="GM207" i="6" s="1"/>
  <c r="HR207" i="6"/>
  <c r="HS207" i="6" s="1"/>
  <c r="FT208" i="6"/>
  <c r="FV208" i="6"/>
  <c r="GF208" i="6"/>
  <c r="GM208" i="6" s="1"/>
  <c r="HR208" i="6"/>
  <c r="HS208" i="6" s="1"/>
  <c r="FT209" i="6"/>
  <c r="FV209" i="6"/>
  <c r="GF209" i="6"/>
  <c r="GM209" i="6" s="1"/>
  <c r="HR209" i="6"/>
  <c r="HS209" i="6" s="1"/>
  <c r="FT210" i="6"/>
  <c r="FV210" i="6"/>
  <c r="GF210" i="6"/>
  <c r="GM210" i="6" s="1"/>
  <c r="HR210" i="6"/>
  <c r="HS210" i="6" s="1"/>
  <c r="BD211" i="6"/>
  <c r="FT211" i="6"/>
  <c r="FV211" i="6"/>
  <c r="GF211" i="6"/>
  <c r="GM211" i="6" s="1"/>
  <c r="HR211" i="6"/>
  <c r="HS211" i="6" s="1"/>
  <c r="BD212" i="6"/>
  <c r="FT212" i="6"/>
  <c r="FV212" i="6"/>
  <c r="GF212" i="6"/>
  <c r="GM212" i="6" s="1"/>
  <c r="HR212" i="6"/>
  <c r="HS212" i="6" s="1"/>
  <c r="FT213" i="6"/>
  <c r="FV213" i="6"/>
  <c r="GF213" i="6"/>
  <c r="GM213" i="6" s="1"/>
  <c r="HR213" i="6"/>
  <c r="HS213" i="6" s="1"/>
  <c r="FT214" i="6"/>
  <c r="FV214" i="6"/>
  <c r="GF214" i="6"/>
  <c r="GM214" i="6" s="1"/>
  <c r="HR214" i="6"/>
  <c r="HS214" i="6" s="1"/>
  <c r="L215" i="6"/>
  <c r="FW215" i="6"/>
  <c r="GG215" i="6"/>
  <c r="L216" i="6"/>
  <c r="FW216" i="6"/>
  <c r="GG216" i="6"/>
  <c r="BD217" i="6"/>
  <c r="FT217" i="6"/>
  <c r="FV217" i="6"/>
  <c r="GF217" i="6"/>
  <c r="HR217" i="6"/>
  <c r="HS217" i="6" s="1"/>
  <c r="FW218" i="6"/>
  <c r="GG218" i="6"/>
  <c r="FW219" i="6"/>
  <c r="GG219" i="6"/>
  <c r="GG220" i="6"/>
  <c r="GN220" i="6" s="1"/>
  <c r="HR220" i="6"/>
  <c r="HS220" i="6" s="1"/>
  <c r="HX220" i="6"/>
  <c r="HY220" i="6" s="1"/>
  <c r="BD220" i="6"/>
  <c r="IQ220" i="6"/>
  <c r="IY220" i="6"/>
  <c r="JE220" i="6"/>
  <c r="JQ220" i="6"/>
  <c r="JM220" i="6"/>
  <c r="JW220" i="6"/>
  <c r="KC220" i="6"/>
  <c r="KP220" i="6"/>
  <c r="KM220" i="6"/>
  <c r="KS220" i="6"/>
  <c r="LC220" i="6"/>
  <c r="LF220" i="6"/>
  <c r="LK220" i="6"/>
  <c r="LQ220" i="6"/>
  <c r="MA220" i="6"/>
  <c r="MG220" i="6"/>
  <c r="FT220" i="6"/>
  <c r="FV220" i="6"/>
  <c r="GF220" i="6"/>
  <c r="HY221" i="6"/>
  <c r="IQ221" i="6"/>
  <c r="IY221" i="6"/>
  <c r="JE221" i="6"/>
  <c r="JQ221" i="6"/>
  <c r="JM221" i="6"/>
  <c r="JW221" i="6"/>
  <c r="KC221" i="6"/>
  <c r="KP221" i="6"/>
  <c r="KM221" i="6"/>
  <c r="KS221" i="6"/>
  <c r="LC221" i="6"/>
  <c r="LF221" i="6"/>
  <c r="LI221" i="6"/>
  <c r="LS221" i="6"/>
  <c r="LY221" i="6"/>
  <c r="MI221" i="6"/>
  <c r="HY222" i="6"/>
  <c r="IQ222" i="6"/>
  <c r="IY222" i="6"/>
  <c r="JE222" i="6"/>
  <c r="JQ222" i="6"/>
  <c r="JM222" i="6"/>
  <c r="JW222" i="6"/>
  <c r="KC222" i="6"/>
  <c r="KP222" i="6"/>
  <c r="KM222" i="6"/>
  <c r="KS222" i="6"/>
  <c r="LC222" i="6"/>
  <c r="LF222" i="6"/>
  <c r="LK222" i="6"/>
  <c r="LQ222" i="6"/>
  <c r="MA222" i="6"/>
  <c r="MG222" i="6"/>
  <c r="HY223" i="6"/>
  <c r="IQ223" i="6"/>
  <c r="IY223" i="6"/>
  <c r="JE223" i="6"/>
  <c r="JQ223" i="6"/>
  <c r="JM223" i="6"/>
  <c r="JW223" i="6"/>
  <c r="KC223" i="6"/>
  <c r="KP223" i="6"/>
  <c r="KM223" i="6"/>
  <c r="KS223" i="6"/>
  <c r="LC223" i="6"/>
  <c r="LF223" i="6"/>
  <c r="LI223" i="6"/>
  <c r="LS223" i="6"/>
  <c r="LY223" i="6"/>
  <c r="MI223" i="6"/>
  <c r="MQ224" i="6"/>
  <c r="OB225" i="6" s="1"/>
  <c r="HQ224" i="6"/>
  <c r="IA224" i="6"/>
  <c r="GN224" i="6"/>
  <c r="II224" i="6"/>
  <c r="IL224" i="6"/>
  <c r="IK224" i="6"/>
  <c r="IG224" i="6"/>
  <c r="IO224" i="6"/>
  <c r="IW224" i="6"/>
  <c r="JG224" i="6"/>
  <c r="JR224" i="6"/>
  <c r="JO224" i="6"/>
  <c r="JU224" i="6"/>
  <c r="KE224" i="6"/>
  <c r="KO224" i="6"/>
  <c r="KK224" i="6"/>
  <c r="KU224" i="6"/>
  <c r="LE224" i="6"/>
  <c r="LA224" i="6"/>
  <c r="LK224" i="6"/>
  <c r="LQ224" i="6"/>
  <c r="MA224" i="6"/>
  <c r="MG224" i="6"/>
  <c r="HY225" i="6"/>
  <c r="IQ225" i="6"/>
  <c r="IY225" i="6"/>
  <c r="JE225" i="6"/>
  <c r="JQ225" i="6"/>
  <c r="JM225" i="6"/>
  <c r="JW225" i="6"/>
  <c r="KC225" i="6"/>
  <c r="KP225" i="6"/>
  <c r="KM225" i="6"/>
  <c r="KS225" i="6"/>
  <c r="LC225" i="6"/>
  <c r="LF225" i="6"/>
  <c r="LI225" i="6"/>
  <c r="LS225" i="6"/>
  <c r="LY225" i="6"/>
  <c r="MI225" i="6"/>
  <c r="MQ226" i="6"/>
  <c r="OB227" i="6" s="1"/>
  <c r="HQ226" i="6"/>
  <c r="IA226" i="6"/>
  <c r="GN226" i="6"/>
  <c r="II226" i="6"/>
  <c r="IL226" i="6"/>
  <c r="IK226" i="6"/>
  <c r="IG226" i="6"/>
  <c r="IO226" i="6"/>
  <c r="IW226" i="6"/>
  <c r="JG226" i="6"/>
  <c r="JR226" i="6"/>
  <c r="JO226" i="6"/>
  <c r="JU226" i="6"/>
  <c r="KE226" i="6"/>
  <c r="KO226" i="6"/>
  <c r="KK226" i="6"/>
  <c r="KU226" i="6"/>
  <c r="LE226" i="6"/>
  <c r="LA226" i="6"/>
  <c r="LI226" i="6"/>
  <c r="LS226" i="6"/>
  <c r="LY226" i="6"/>
  <c r="MI226" i="6"/>
  <c r="HY227" i="6"/>
  <c r="IQ227" i="6"/>
  <c r="IY227" i="6"/>
  <c r="JE227" i="6"/>
  <c r="JQ227" i="6"/>
  <c r="JM227" i="6"/>
  <c r="JW227" i="6"/>
  <c r="KC227" i="6"/>
  <c r="KM227" i="6"/>
  <c r="KP227" i="6"/>
  <c r="KS227" i="6"/>
  <c r="LF227" i="6"/>
  <c r="LC227" i="6"/>
  <c r="LK227" i="6"/>
  <c r="LQ227" i="6"/>
  <c r="MA227" i="6"/>
  <c r="MG227" i="6"/>
  <c r="HQ228" i="6"/>
  <c r="IA228" i="6"/>
  <c r="IL228" i="6"/>
  <c r="II228" i="6"/>
  <c r="IK228" i="6"/>
  <c r="IG228" i="6"/>
  <c r="IO228" i="6"/>
  <c r="IW228" i="6"/>
  <c r="JG228" i="6"/>
  <c r="JO228" i="6"/>
  <c r="JR228" i="6"/>
  <c r="JU228" i="6"/>
  <c r="KE228" i="6"/>
  <c r="KO228" i="6"/>
  <c r="KK228" i="6"/>
  <c r="KU228" i="6"/>
  <c r="LE228" i="6"/>
  <c r="LA228" i="6"/>
  <c r="LK228" i="6"/>
  <c r="LQ228" i="6"/>
  <c r="MA228" i="6"/>
  <c r="MG228" i="6"/>
  <c r="HQ229" i="6"/>
  <c r="IA229" i="6"/>
  <c r="IL229" i="6"/>
  <c r="II229" i="6"/>
  <c r="IK229" i="6"/>
  <c r="IG229" i="6"/>
  <c r="IO229" i="6"/>
  <c r="IW229" i="6"/>
  <c r="JG229" i="6"/>
  <c r="JO229" i="6"/>
  <c r="JU229" i="6"/>
  <c r="KE229" i="6"/>
  <c r="KO229" i="6"/>
  <c r="KK229" i="6"/>
  <c r="KU229" i="6"/>
  <c r="LE229" i="6"/>
  <c r="LA229" i="6"/>
  <c r="LI229" i="6"/>
  <c r="LS229" i="6"/>
  <c r="LY229" i="6"/>
  <c r="MI229" i="6"/>
  <c r="HQ230" i="6"/>
  <c r="IA230" i="6"/>
  <c r="GN230" i="6"/>
  <c r="II230" i="6"/>
  <c r="IL230" i="6"/>
  <c r="IK230" i="6"/>
  <c r="IG230" i="6"/>
  <c r="IO230" i="6"/>
  <c r="IW230" i="6"/>
  <c r="JG230" i="6"/>
  <c r="JR230" i="6"/>
  <c r="JO230" i="6"/>
  <c r="JU230" i="6"/>
  <c r="KE230" i="6"/>
  <c r="KO230" i="6"/>
  <c r="KK230" i="6"/>
  <c r="KU230" i="6"/>
  <c r="LE230" i="6"/>
  <c r="LA230" i="6"/>
  <c r="LI230" i="6"/>
  <c r="LS230" i="6"/>
  <c r="LY230" i="6"/>
  <c r="MI230" i="6"/>
  <c r="HY231" i="6"/>
  <c r="IQ231" i="6"/>
  <c r="IY231" i="6"/>
  <c r="JE231" i="6"/>
  <c r="JQ231" i="6"/>
  <c r="JM231" i="6"/>
  <c r="JW231" i="6"/>
  <c r="KC231" i="6"/>
  <c r="KP231" i="6"/>
  <c r="KM231" i="6"/>
  <c r="KS231" i="6"/>
  <c r="LC231" i="6"/>
  <c r="LF231" i="6"/>
  <c r="LK231" i="6"/>
  <c r="LQ231" i="6"/>
  <c r="MA231" i="6"/>
  <c r="MG231" i="6"/>
  <c r="HQ232" i="6"/>
  <c r="IA232" i="6"/>
  <c r="GN232" i="6"/>
  <c r="II232" i="6"/>
  <c r="IL232" i="6"/>
  <c r="IK232" i="6"/>
  <c r="IG232" i="6"/>
  <c r="IO232" i="6"/>
  <c r="IW232" i="6"/>
  <c r="JG232" i="6"/>
  <c r="JR232" i="6"/>
  <c r="JO232" i="6"/>
  <c r="JU232" i="6"/>
  <c r="KE232" i="6"/>
  <c r="KO232" i="6"/>
  <c r="KK232" i="6"/>
  <c r="KU232" i="6"/>
  <c r="LE232" i="6"/>
  <c r="LA232" i="6"/>
  <c r="LI232" i="6"/>
  <c r="LS232" i="6"/>
  <c r="LY232" i="6"/>
  <c r="MI232" i="6"/>
  <c r="MQ233" i="6"/>
  <c r="OB234" i="6" s="1"/>
  <c r="HQ233" i="6"/>
  <c r="IA233" i="6"/>
  <c r="GN233" i="6"/>
  <c r="II233" i="6"/>
  <c r="IL233" i="6"/>
  <c r="IK233" i="6"/>
  <c r="IG233" i="6"/>
  <c r="IO233" i="6"/>
  <c r="IW233" i="6"/>
  <c r="JG233" i="6"/>
  <c r="JR233" i="6"/>
  <c r="JO233" i="6"/>
  <c r="JU233" i="6"/>
  <c r="KE233" i="6"/>
  <c r="KO233" i="6"/>
  <c r="KK233" i="6"/>
  <c r="KU233" i="6"/>
  <c r="LE233" i="6"/>
  <c r="LA233" i="6"/>
  <c r="LK233" i="6"/>
  <c r="LQ233" i="6"/>
  <c r="MA233" i="6"/>
  <c r="MG233" i="6"/>
  <c r="HY234" i="6"/>
  <c r="IQ234" i="6"/>
  <c r="IY234" i="6"/>
  <c r="JE234" i="6"/>
  <c r="JQ234" i="6"/>
  <c r="JM234" i="6"/>
  <c r="JW234" i="6"/>
  <c r="KC234" i="6"/>
  <c r="KP234" i="6"/>
  <c r="KM234" i="6"/>
  <c r="KS234" i="6"/>
  <c r="LC234" i="6"/>
  <c r="LF234" i="6"/>
  <c r="LK234" i="6"/>
  <c r="LQ234" i="6"/>
  <c r="MA234" i="6"/>
  <c r="MG234" i="6"/>
  <c r="HQ235" i="6"/>
  <c r="IA235" i="6"/>
  <c r="GN235" i="6"/>
  <c r="II235" i="6"/>
  <c r="IL235" i="6"/>
  <c r="IK235" i="6"/>
  <c r="IG235" i="6"/>
  <c r="IO235" i="6"/>
  <c r="IW235" i="6"/>
  <c r="JG235" i="6"/>
  <c r="JR235" i="6"/>
  <c r="JO235" i="6"/>
  <c r="JU235" i="6"/>
  <c r="KE235" i="6"/>
  <c r="KO235" i="6"/>
  <c r="KK235" i="6"/>
  <c r="KU235" i="6"/>
  <c r="LE235" i="6"/>
  <c r="LA235" i="6"/>
  <c r="LI235" i="6"/>
  <c r="LS235" i="6"/>
  <c r="LY235" i="6"/>
  <c r="MI235" i="6"/>
  <c r="HY236" i="6"/>
  <c r="IQ236" i="6"/>
  <c r="IY236" i="6"/>
  <c r="JE236" i="6"/>
  <c r="JQ236" i="6"/>
  <c r="JM236" i="6"/>
  <c r="JW236" i="6"/>
  <c r="KC236" i="6"/>
  <c r="KP236" i="6"/>
  <c r="KM236" i="6"/>
  <c r="KS236" i="6"/>
  <c r="LC236" i="6"/>
  <c r="LF236" i="6"/>
  <c r="LK236" i="6"/>
  <c r="LQ236" i="6"/>
  <c r="MA236" i="6"/>
  <c r="MG236" i="6"/>
  <c r="HY237" i="6"/>
  <c r="IQ237" i="6"/>
  <c r="IY237" i="6"/>
  <c r="JE237" i="6"/>
  <c r="JQ237" i="6"/>
  <c r="JM237" i="6"/>
  <c r="JW237" i="6"/>
  <c r="KC237" i="6"/>
  <c r="KP237" i="6"/>
  <c r="KM237" i="6"/>
  <c r="KS237" i="6"/>
  <c r="LC237" i="6"/>
  <c r="LF237" i="6"/>
  <c r="LI237" i="6"/>
  <c r="LS237" i="6"/>
  <c r="LY237" i="6"/>
  <c r="MI237" i="6"/>
  <c r="MQ238" i="6"/>
  <c r="OB239" i="6" s="1"/>
  <c r="HQ238" i="6"/>
  <c r="IA238" i="6"/>
  <c r="GT238" i="6"/>
  <c r="II238" i="6"/>
  <c r="IL238" i="6"/>
  <c r="IK238" i="6"/>
  <c r="IG238" i="6"/>
  <c r="IO238" i="6"/>
  <c r="IW238" i="6"/>
  <c r="JG238" i="6"/>
  <c r="JR238" i="6"/>
  <c r="JO238" i="6"/>
  <c r="JU238" i="6"/>
  <c r="KE238" i="6"/>
  <c r="KO238" i="6"/>
  <c r="KK238" i="6"/>
  <c r="KU238" i="6"/>
  <c r="LE238" i="6"/>
  <c r="LA238" i="6"/>
  <c r="LK238" i="6"/>
  <c r="LQ238" i="6"/>
  <c r="MA238" i="6"/>
  <c r="MG238" i="6"/>
  <c r="HY239" i="6"/>
  <c r="IQ239" i="6"/>
  <c r="IY239" i="6"/>
  <c r="JE239" i="6"/>
  <c r="JQ239" i="6"/>
  <c r="JM239" i="6"/>
  <c r="JW239" i="6"/>
  <c r="KC239" i="6"/>
  <c r="KP239" i="6"/>
  <c r="KM239" i="6"/>
  <c r="KS239" i="6"/>
  <c r="LC239" i="6"/>
  <c r="LF239" i="6"/>
  <c r="LI239" i="6"/>
  <c r="LS239" i="6"/>
  <c r="LY239" i="6"/>
  <c r="MI239" i="6"/>
  <c r="MQ240" i="6"/>
  <c r="OB241" i="6" s="1"/>
  <c r="HQ240" i="6"/>
  <c r="IA240" i="6"/>
  <c r="GN240" i="6"/>
  <c r="II240" i="6"/>
  <c r="IL240" i="6"/>
  <c r="IK240" i="6"/>
  <c r="IG240" i="6"/>
  <c r="IO240" i="6"/>
  <c r="IW240" i="6"/>
  <c r="JG240" i="6"/>
  <c r="JR240" i="6"/>
  <c r="JO240" i="6"/>
  <c r="JU240" i="6"/>
  <c r="KE240" i="6"/>
  <c r="KO240" i="6"/>
  <c r="KK240" i="6"/>
  <c r="KU240" i="6"/>
  <c r="LE240" i="6"/>
  <c r="LA240" i="6"/>
  <c r="LI240" i="6"/>
  <c r="LS240" i="6"/>
  <c r="LY240" i="6"/>
  <c r="MI240" i="6"/>
  <c r="HY241" i="6"/>
  <c r="IQ241" i="6"/>
  <c r="IY241" i="6"/>
  <c r="JE241" i="6"/>
  <c r="JQ241" i="6"/>
  <c r="JM241" i="6"/>
  <c r="JW241" i="6"/>
  <c r="KC241" i="6"/>
  <c r="KP241" i="6"/>
  <c r="KM241" i="6"/>
  <c r="KS241" i="6"/>
  <c r="LC241" i="6"/>
  <c r="LF241" i="6"/>
  <c r="LK241" i="6"/>
  <c r="LQ241" i="6"/>
  <c r="MA241" i="6"/>
  <c r="MG241" i="6"/>
  <c r="HY242" i="6"/>
  <c r="IQ242" i="6"/>
  <c r="IY242" i="6"/>
  <c r="JE242" i="6"/>
  <c r="JQ242" i="6"/>
  <c r="JM242" i="6"/>
  <c r="JW242" i="6"/>
  <c r="KC242" i="6"/>
  <c r="KP242" i="6"/>
  <c r="KM242" i="6"/>
  <c r="KS242" i="6"/>
  <c r="LC242" i="6"/>
  <c r="LF242" i="6"/>
  <c r="LI242" i="6"/>
  <c r="LS242" i="6"/>
  <c r="LY242" i="6"/>
  <c r="MI242" i="6"/>
  <c r="MQ243" i="6"/>
  <c r="OB244" i="6" s="1"/>
  <c r="HQ243" i="6"/>
  <c r="IA243" i="6"/>
  <c r="GN243" i="6"/>
  <c r="II243" i="6"/>
  <c r="IL243" i="6"/>
  <c r="IK243" i="6"/>
  <c r="IG243" i="6"/>
  <c r="IO243" i="6"/>
  <c r="IW243" i="6"/>
  <c r="JG243" i="6"/>
  <c r="JR243" i="6"/>
  <c r="JO243" i="6"/>
  <c r="JU243" i="6"/>
  <c r="KE243" i="6"/>
  <c r="KO243" i="6"/>
  <c r="KK243" i="6"/>
  <c r="KU243" i="6"/>
  <c r="LE243" i="6"/>
  <c r="LA243" i="6"/>
  <c r="LK243" i="6"/>
  <c r="LQ243" i="6"/>
  <c r="MA243" i="6"/>
  <c r="MG243" i="6"/>
  <c r="HY244" i="6"/>
  <c r="IQ244" i="6"/>
  <c r="IY244" i="6"/>
  <c r="JE244" i="6"/>
  <c r="JQ244" i="6"/>
  <c r="JM244" i="6"/>
  <c r="JW244" i="6"/>
  <c r="KC244" i="6"/>
  <c r="KP244" i="6"/>
  <c r="KM244" i="6"/>
  <c r="KS244" i="6"/>
  <c r="LC244" i="6"/>
  <c r="LF244" i="6"/>
  <c r="LK244" i="6"/>
  <c r="LQ244" i="6"/>
  <c r="MA244" i="6"/>
  <c r="MG244" i="6"/>
  <c r="HY245" i="6"/>
  <c r="IQ245" i="6"/>
  <c r="IY245" i="6"/>
  <c r="JE245" i="6"/>
  <c r="JQ245" i="6"/>
  <c r="JM245" i="6"/>
  <c r="JW245" i="6"/>
  <c r="KC245" i="6"/>
  <c r="KP245" i="6"/>
  <c r="KM245" i="6"/>
  <c r="KS245" i="6"/>
  <c r="LC245" i="6"/>
  <c r="LF245" i="6"/>
  <c r="LK245" i="6"/>
  <c r="LQ245" i="6"/>
  <c r="MA245" i="6"/>
  <c r="MG245" i="6"/>
  <c r="HY246" i="6"/>
  <c r="IQ246" i="6"/>
  <c r="IY246" i="6"/>
  <c r="JE246" i="6"/>
  <c r="JQ246" i="6"/>
  <c r="JM246" i="6"/>
  <c r="JW246" i="6"/>
  <c r="KC246" i="6"/>
  <c r="KP246" i="6"/>
  <c r="KM246" i="6"/>
  <c r="KS246" i="6"/>
  <c r="LC246" i="6"/>
  <c r="LF246" i="6"/>
  <c r="LI246" i="6"/>
  <c r="LS246" i="6"/>
  <c r="LY246" i="6"/>
  <c r="MI246" i="6"/>
  <c r="MQ247" i="6"/>
  <c r="OB248" i="6" s="1"/>
  <c r="HQ247" i="6"/>
  <c r="IA247" i="6"/>
  <c r="GN247" i="6"/>
  <c r="II247" i="6"/>
  <c r="IL247" i="6"/>
  <c r="IK247" i="6"/>
  <c r="IG247" i="6"/>
  <c r="IO247" i="6"/>
  <c r="IW247" i="6"/>
  <c r="JG247" i="6"/>
  <c r="JR247" i="6"/>
  <c r="JO247" i="6"/>
  <c r="JU247" i="6"/>
  <c r="KE247" i="6"/>
  <c r="KO247" i="6"/>
  <c r="KK247" i="6"/>
  <c r="KU247" i="6"/>
  <c r="LE247" i="6"/>
  <c r="LA247" i="6"/>
  <c r="LK247" i="6"/>
  <c r="LQ247" i="6"/>
  <c r="MA247" i="6"/>
  <c r="MG247" i="6"/>
  <c r="HY248" i="6"/>
  <c r="IQ248" i="6"/>
  <c r="IY248" i="6"/>
  <c r="JE248" i="6"/>
  <c r="JQ248" i="6"/>
  <c r="JM248" i="6"/>
  <c r="JW248" i="6"/>
  <c r="KC248" i="6"/>
  <c r="KP248" i="6"/>
  <c r="KM248" i="6"/>
  <c r="KS248" i="6"/>
  <c r="LC248" i="6"/>
  <c r="LF248" i="6"/>
  <c r="LI248" i="6"/>
  <c r="LS248" i="6"/>
  <c r="LY248" i="6"/>
  <c r="MI248" i="6"/>
  <c r="MQ249" i="6"/>
  <c r="OB250" i="6" s="1"/>
  <c r="HQ249" i="6"/>
  <c r="IA249" i="6"/>
  <c r="GN249" i="6"/>
  <c r="II249" i="6"/>
  <c r="IL249" i="6"/>
  <c r="IK249" i="6"/>
  <c r="IG249" i="6"/>
  <c r="IO249" i="6"/>
  <c r="IW249" i="6"/>
  <c r="JG249" i="6"/>
  <c r="JR249" i="6"/>
  <c r="JO249" i="6"/>
  <c r="JU249" i="6"/>
  <c r="KE249" i="6"/>
  <c r="KO249" i="6"/>
  <c r="KK249" i="6"/>
  <c r="KU249" i="6"/>
  <c r="LE249" i="6"/>
  <c r="LA249" i="6"/>
  <c r="LK249" i="6"/>
  <c r="LQ249" i="6"/>
  <c r="MA249" i="6"/>
  <c r="MG249" i="6"/>
  <c r="HY250" i="6"/>
  <c r="IQ250" i="6"/>
  <c r="IY250" i="6"/>
  <c r="JE250" i="6"/>
  <c r="JM250" i="6"/>
  <c r="JW250" i="6"/>
  <c r="KC250" i="6"/>
  <c r="KM250" i="6"/>
  <c r="KP250" i="6"/>
  <c r="KS250" i="6"/>
  <c r="LF250" i="6"/>
  <c r="LC250" i="6"/>
  <c r="LI250" i="6"/>
  <c r="LS250" i="6"/>
  <c r="LY250" i="6"/>
  <c r="MI250" i="6"/>
  <c r="HQ251" i="6"/>
  <c r="IA251" i="6"/>
  <c r="IL251" i="6"/>
  <c r="II251" i="6"/>
  <c r="IK251" i="6"/>
  <c r="IG251" i="6"/>
  <c r="IO251" i="6"/>
  <c r="IW251" i="6"/>
  <c r="JG251" i="6"/>
  <c r="JO251" i="6"/>
  <c r="JR251" i="6"/>
  <c r="JU251" i="6"/>
  <c r="KE251" i="6"/>
  <c r="KO251" i="6"/>
  <c r="KK251" i="6"/>
  <c r="KU251" i="6"/>
  <c r="LE251" i="6"/>
  <c r="LA251" i="6"/>
  <c r="LI251" i="6"/>
  <c r="LS251" i="6"/>
  <c r="LY251" i="6"/>
  <c r="MI251" i="6"/>
  <c r="HQ252" i="6"/>
  <c r="IA252" i="6"/>
  <c r="IL252" i="6"/>
  <c r="II252" i="6"/>
  <c r="IK252" i="6"/>
  <c r="IG252" i="6"/>
  <c r="IO252" i="6"/>
  <c r="IW252" i="6"/>
  <c r="JG252" i="6"/>
  <c r="JO252" i="6"/>
  <c r="JR252" i="6"/>
  <c r="JU252" i="6"/>
  <c r="KE252" i="6"/>
  <c r="KO252" i="6"/>
  <c r="KK252" i="6"/>
  <c r="KU252" i="6"/>
  <c r="LE252" i="6"/>
  <c r="LA252" i="6"/>
  <c r="LK252" i="6"/>
  <c r="LQ252" i="6"/>
  <c r="MA252" i="6"/>
  <c r="MG252" i="6"/>
  <c r="HS253" i="6"/>
  <c r="HY253" i="6"/>
  <c r="IQ253" i="6"/>
  <c r="IY253" i="6"/>
  <c r="JE253" i="6"/>
  <c r="JQ253" i="6"/>
  <c r="JM253" i="6"/>
  <c r="JW253" i="6"/>
  <c r="KC253" i="6"/>
  <c r="KM253" i="6"/>
  <c r="KP253" i="6"/>
  <c r="KS253" i="6"/>
  <c r="LF253" i="6"/>
  <c r="LC253" i="6"/>
  <c r="LI253" i="6"/>
  <c r="LS253" i="6"/>
  <c r="LY253" i="6"/>
  <c r="MI253" i="6"/>
  <c r="HQ254" i="6"/>
  <c r="IA254" i="6"/>
  <c r="II254" i="6"/>
  <c r="IG254" i="6"/>
  <c r="IO254" i="6"/>
  <c r="IW254" i="6"/>
  <c r="JG254" i="6"/>
  <c r="JR254" i="6"/>
  <c r="JO254" i="6"/>
  <c r="JU254" i="6"/>
  <c r="KE254" i="6"/>
  <c r="KO254" i="6"/>
  <c r="KK254" i="6"/>
  <c r="KU254" i="6"/>
  <c r="LE254" i="6"/>
  <c r="LA254" i="6"/>
  <c r="LK254" i="6"/>
  <c r="LQ254" i="6"/>
  <c r="MA254" i="6"/>
  <c r="MG254" i="6"/>
  <c r="HY255" i="6"/>
  <c r="IQ255" i="6"/>
  <c r="IY255" i="6"/>
  <c r="JE255" i="6"/>
  <c r="JQ255" i="6"/>
  <c r="JM255" i="6"/>
  <c r="JW255" i="6"/>
  <c r="KC255" i="6"/>
  <c r="KP255" i="6"/>
  <c r="KM255" i="6"/>
  <c r="KS255" i="6"/>
  <c r="LC255" i="6"/>
  <c r="LF255" i="6"/>
  <c r="LK255" i="6"/>
  <c r="LQ255" i="6"/>
  <c r="MA255" i="6"/>
  <c r="MG255" i="6"/>
  <c r="HY256" i="6"/>
  <c r="IQ256" i="6"/>
  <c r="IY256" i="6"/>
  <c r="JE256" i="6"/>
  <c r="JQ256" i="6"/>
  <c r="JM256" i="6"/>
  <c r="JW256" i="6"/>
  <c r="KC256" i="6"/>
  <c r="KP256" i="6"/>
  <c r="KM256" i="6"/>
  <c r="KS256" i="6"/>
  <c r="LC256" i="6"/>
  <c r="LF256" i="6"/>
  <c r="LI256" i="6"/>
  <c r="LS256" i="6"/>
  <c r="LY256" i="6"/>
  <c r="MI256" i="6"/>
  <c r="MQ257" i="6"/>
  <c r="OB258" i="6" s="1"/>
  <c r="HQ257" i="6"/>
  <c r="IA257" i="6"/>
  <c r="GN257" i="6"/>
  <c r="II257" i="6"/>
  <c r="IL257" i="6"/>
  <c r="IK257" i="6"/>
  <c r="IG257" i="6"/>
  <c r="IO257" i="6"/>
  <c r="IW257" i="6"/>
  <c r="JG257" i="6"/>
  <c r="JR257" i="6"/>
  <c r="JO257" i="6"/>
  <c r="JU257" i="6"/>
  <c r="KE257" i="6"/>
  <c r="KO257" i="6"/>
  <c r="KK257" i="6"/>
  <c r="KU257" i="6"/>
  <c r="LE257" i="6"/>
  <c r="LA257" i="6"/>
  <c r="LK257" i="6"/>
  <c r="LQ257" i="6"/>
  <c r="MA257" i="6"/>
  <c r="MG257" i="6"/>
  <c r="HQ258" i="6"/>
  <c r="IA258" i="6"/>
  <c r="GN258" i="6"/>
  <c r="II258" i="6"/>
  <c r="IL258" i="6"/>
  <c r="IK258" i="6"/>
  <c r="IG258" i="6"/>
  <c r="IO258" i="6"/>
  <c r="IW258" i="6"/>
  <c r="JG258" i="6"/>
  <c r="JR258" i="6"/>
  <c r="JO258" i="6"/>
  <c r="JU258" i="6"/>
  <c r="KE258" i="6"/>
  <c r="KO258" i="6"/>
  <c r="KK258" i="6"/>
  <c r="KU258" i="6"/>
  <c r="LE258" i="6"/>
  <c r="LA258" i="6"/>
  <c r="LI258" i="6"/>
  <c r="LS258" i="6"/>
  <c r="LY258" i="6"/>
  <c r="MI258" i="6"/>
  <c r="HY259" i="6"/>
  <c r="IQ259" i="6"/>
  <c r="IY259" i="6"/>
  <c r="JE259" i="6"/>
  <c r="JQ259" i="6"/>
  <c r="JM259" i="6"/>
  <c r="JW259" i="6"/>
  <c r="KC259" i="6"/>
  <c r="KP259" i="6"/>
  <c r="KM259" i="6"/>
  <c r="KS259" i="6"/>
  <c r="LC259" i="6"/>
  <c r="LF259" i="6"/>
  <c r="LK259" i="6"/>
  <c r="LQ259" i="6"/>
  <c r="MA259" i="6"/>
  <c r="MG259" i="6"/>
  <c r="HQ260" i="6"/>
  <c r="IA260" i="6"/>
  <c r="GN260" i="6"/>
  <c r="II260" i="6"/>
  <c r="IL260" i="6"/>
  <c r="IK260" i="6"/>
  <c r="IG260" i="6"/>
  <c r="IO260" i="6"/>
  <c r="IW260" i="6"/>
  <c r="JG260" i="6"/>
  <c r="JR260" i="6"/>
  <c r="JO260" i="6"/>
  <c r="JU260" i="6"/>
  <c r="KE260" i="6"/>
  <c r="KO260" i="6"/>
  <c r="KK260" i="6"/>
  <c r="KU260" i="6"/>
  <c r="LE260" i="6"/>
  <c r="LA260" i="6"/>
  <c r="LI260" i="6"/>
  <c r="LS260" i="6"/>
  <c r="LY260" i="6"/>
  <c r="MI260" i="6"/>
  <c r="HY261" i="6"/>
  <c r="IQ261" i="6"/>
  <c r="IY261" i="6"/>
  <c r="JE261" i="6"/>
  <c r="JQ261" i="6"/>
  <c r="JM261" i="6"/>
  <c r="JW261" i="6"/>
  <c r="KC261" i="6"/>
  <c r="KM261" i="6"/>
  <c r="KP261" i="6"/>
  <c r="KS261" i="6"/>
  <c r="LF261" i="6"/>
  <c r="LC261" i="6"/>
  <c r="LK261" i="6"/>
  <c r="LQ261" i="6"/>
  <c r="MA261" i="6"/>
  <c r="MG261" i="6"/>
  <c r="HQ262" i="6"/>
  <c r="IA262" i="6"/>
  <c r="IL262" i="6"/>
  <c r="II262" i="6"/>
  <c r="IK262" i="6"/>
  <c r="IG262" i="6"/>
  <c r="IO262" i="6"/>
  <c r="IW262" i="6"/>
  <c r="JG262" i="6"/>
  <c r="JO262" i="6"/>
  <c r="JU262" i="6"/>
  <c r="KE262" i="6"/>
  <c r="KO262" i="6"/>
  <c r="KK262" i="6"/>
  <c r="KX262" i="6"/>
  <c r="KU262" i="6"/>
  <c r="LE262" i="6"/>
  <c r="LA262" i="6"/>
  <c r="LK262" i="6"/>
  <c r="LQ262" i="6"/>
  <c r="MD262" i="6"/>
  <c r="MA262" i="6"/>
  <c r="MG262" i="6"/>
  <c r="HU263" i="6"/>
  <c r="HQ263" i="6"/>
  <c r="IA263" i="6"/>
  <c r="ID263" i="6"/>
  <c r="GN263" i="6"/>
  <c r="II263" i="6"/>
  <c r="IL263" i="6"/>
  <c r="IK263" i="6"/>
  <c r="IG263" i="6"/>
  <c r="IS263" i="6"/>
  <c r="IO263" i="6"/>
  <c r="IW263" i="6"/>
  <c r="JG263" i="6"/>
  <c r="JO263" i="6"/>
  <c r="JR263" i="6"/>
  <c r="JU263" i="6"/>
  <c r="KE263" i="6"/>
  <c r="KO263" i="6"/>
  <c r="KK263" i="6"/>
  <c r="KU263" i="6"/>
  <c r="KX263" i="6"/>
  <c r="LE263" i="6"/>
  <c r="LA263" i="6"/>
  <c r="LM263" i="6"/>
  <c r="LI263" i="6"/>
  <c r="LS263" i="6"/>
  <c r="LV263" i="6"/>
  <c r="MC263" i="6"/>
  <c r="LY263" i="6"/>
  <c r="MI263" i="6"/>
  <c r="HU264" i="6"/>
  <c r="HQ264" i="6"/>
  <c r="ID264" i="6"/>
  <c r="IA264" i="6"/>
  <c r="IL264" i="6"/>
  <c r="II264" i="6"/>
  <c r="IK264" i="6"/>
  <c r="IG264" i="6"/>
  <c r="IO264" i="6"/>
  <c r="IW264" i="6"/>
  <c r="JG264" i="6"/>
  <c r="JO264" i="6"/>
  <c r="JR264" i="6"/>
  <c r="JU264" i="6"/>
  <c r="KE264" i="6"/>
  <c r="KO264" i="6"/>
  <c r="KK264" i="6"/>
  <c r="KU264" i="6"/>
  <c r="KX264" i="6"/>
  <c r="LE264" i="6"/>
  <c r="LA264" i="6"/>
  <c r="LK264" i="6"/>
  <c r="LN264" i="6"/>
  <c r="LU264" i="6"/>
  <c r="LQ264" i="6"/>
  <c r="MA264" i="6"/>
  <c r="MD264" i="6"/>
  <c r="MG264" i="6"/>
  <c r="HU265" i="6"/>
  <c r="HQ265" i="6"/>
  <c r="ID265" i="6"/>
  <c r="IA265" i="6"/>
  <c r="IL265" i="6"/>
  <c r="II265" i="6"/>
  <c r="IK265" i="6"/>
  <c r="IG265" i="6"/>
  <c r="IS265" i="6"/>
  <c r="IO265" i="6"/>
  <c r="IW265" i="6"/>
  <c r="JG265" i="6"/>
  <c r="JR265" i="6"/>
  <c r="JO265" i="6"/>
  <c r="JU265" i="6"/>
  <c r="KE265" i="6"/>
  <c r="KO265" i="6"/>
  <c r="KK265" i="6"/>
  <c r="KX265" i="6"/>
  <c r="KU265" i="6"/>
  <c r="LE265" i="6"/>
  <c r="LA265" i="6"/>
  <c r="LN265" i="6"/>
  <c r="LK265" i="6"/>
  <c r="LU265" i="6"/>
  <c r="LQ265" i="6"/>
  <c r="MD265" i="6"/>
  <c r="MA265" i="6"/>
  <c r="MG265" i="6"/>
  <c r="HU266" i="6"/>
  <c r="HQ266" i="6"/>
  <c r="IA266" i="6"/>
  <c r="ID266" i="6"/>
  <c r="GN266" i="6"/>
  <c r="II266" i="6"/>
  <c r="IL266" i="6"/>
  <c r="IK266" i="6"/>
  <c r="IG266" i="6"/>
  <c r="IO266" i="6"/>
  <c r="IW266" i="6"/>
  <c r="JG266" i="6"/>
  <c r="JR266" i="6"/>
  <c r="JO266" i="6"/>
  <c r="JU266" i="6"/>
  <c r="KE266" i="6"/>
  <c r="KO266" i="6"/>
  <c r="KK266" i="6"/>
  <c r="KX266" i="6"/>
  <c r="KU266" i="6"/>
  <c r="LE266" i="6"/>
  <c r="LA266" i="6"/>
  <c r="LM266" i="6"/>
  <c r="LI266" i="6"/>
  <c r="LV266" i="6"/>
  <c r="LS266" i="6"/>
  <c r="MC266" i="6"/>
  <c r="LY266" i="6"/>
  <c r="MI266" i="6"/>
  <c r="HU267" i="6"/>
  <c r="HQ267" i="6"/>
  <c r="IA267" i="6"/>
  <c r="ID267" i="6"/>
  <c r="GN267" i="6"/>
  <c r="II267" i="6"/>
  <c r="IL267" i="6"/>
  <c r="IK267" i="6"/>
  <c r="IG267" i="6"/>
  <c r="IO267" i="6"/>
  <c r="IW267" i="6"/>
  <c r="JG267" i="6"/>
  <c r="JR267" i="6"/>
  <c r="JO267" i="6"/>
  <c r="JU267" i="6"/>
  <c r="KE267" i="6"/>
  <c r="KO267" i="6"/>
  <c r="KK267" i="6"/>
  <c r="KX267" i="6"/>
  <c r="KU267" i="6"/>
  <c r="LE267" i="6"/>
  <c r="LA267" i="6"/>
  <c r="LM267" i="6"/>
  <c r="LI267" i="6"/>
  <c r="LV267" i="6"/>
  <c r="LS267" i="6"/>
  <c r="MC267" i="6"/>
  <c r="LY267" i="6"/>
  <c r="MI267" i="6"/>
  <c r="HU268" i="6"/>
  <c r="HQ268" i="6"/>
  <c r="IA268" i="6"/>
  <c r="ID268" i="6"/>
  <c r="GN268" i="6"/>
  <c r="II268" i="6"/>
  <c r="IL268" i="6"/>
  <c r="IK268" i="6"/>
  <c r="IG268" i="6"/>
  <c r="IO268" i="6"/>
  <c r="IW268" i="6"/>
  <c r="JG268" i="6"/>
  <c r="JR268" i="6"/>
  <c r="JO268" i="6"/>
  <c r="JU268" i="6"/>
  <c r="KE268" i="6"/>
  <c r="KO268" i="6"/>
  <c r="KK268" i="6"/>
  <c r="KX268" i="6"/>
  <c r="KU268" i="6"/>
  <c r="LE268" i="6"/>
  <c r="LA268" i="6"/>
  <c r="LM268" i="6"/>
  <c r="LI268" i="6"/>
  <c r="LV268" i="6"/>
  <c r="LS268" i="6"/>
  <c r="MC268" i="6"/>
  <c r="LY268" i="6"/>
  <c r="MI268" i="6"/>
  <c r="HU269" i="6"/>
  <c r="HQ269" i="6"/>
  <c r="GN269" i="6"/>
  <c r="II269" i="6"/>
  <c r="IL269" i="6"/>
  <c r="IK269" i="6"/>
  <c r="IG269" i="6"/>
  <c r="IS269" i="6"/>
  <c r="IO269" i="6"/>
  <c r="IW269" i="6"/>
  <c r="JG269" i="6"/>
  <c r="JO269" i="6"/>
  <c r="JR269" i="6"/>
  <c r="JU269" i="6"/>
  <c r="KE269" i="6"/>
  <c r="KO269" i="6"/>
  <c r="KK269" i="6"/>
  <c r="KU269" i="6"/>
  <c r="KX269" i="6"/>
  <c r="LE269" i="6"/>
  <c r="LA269" i="6"/>
  <c r="LM269" i="6"/>
  <c r="LI269" i="6"/>
  <c r="LS269" i="6"/>
  <c r="LV269" i="6"/>
  <c r="MC269" i="6"/>
  <c r="LY269" i="6"/>
  <c r="MI269" i="6"/>
  <c r="JG270" i="6"/>
  <c r="KE270" i="6"/>
  <c r="LN270" i="6"/>
  <c r="LK270" i="6"/>
  <c r="LU270" i="6"/>
  <c r="LQ270" i="6"/>
  <c r="MD270" i="6"/>
  <c r="MA270" i="6"/>
  <c r="MG270" i="6"/>
  <c r="HU270" i="6"/>
  <c r="IW270" i="6"/>
  <c r="JU270" i="6"/>
  <c r="LE270" i="6"/>
  <c r="HU271" i="6"/>
  <c r="HQ271" i="6"/>
  <c r="GN271" i="6"/>
  <c r="II271" i="6"/>
  <c r="IL271" i="6"/>
  <c r="IK271" i="6"/>
  <c r="IG271" i="6"/>
  <c r="IO271" i="6"/>
  <c r="IW271" i="6"/>
  <c r="JG271" i="6"/>
  <c r="JR271" i="6"/>
  <c r="JO271" i="6"/>
  <c r="JU271" i="6"/>
  <c r="KE271" i="6"/>
  <c r="KO271" i="6"/>
  <c r="KK271" i="6"/>
  <c r="KX271" i="6"/>
  <c r="KU271" i="6"/>
  <c r="LE271" i="6"/>
  <c r="LA271" i="6"/>
  <c r="LM271" i="6"/>
  <c r="LI271" i="6"/>
  <c r="LV271" i="6"/>
  <c r="LS271" i="6"/>
  <c r="MC271" i="6"/>
  <c r="LY271" i="6"/>
  <c r="MI271" i="6"/>
  <c r="JQ271" i="6"/>
  <c r="LF271" i="6"/>
  <c r="MG271" i="6"/>
  <c r="HU272" i="6"/>
  <c r="HQ272" i="6"/>
  <c r="GN272" i="6"/>
  <c r="II272" i="6"/>
  <c r="IL272" i="6"/>
  <c r="IK272" i="6"/>
  <c r="IG272" i="6"/>
  <c r="IO272" i="6"/>
  <c r="IW272" i="6"/>
  <c r="JG272" i="6"/>
  <c r="JR272" i="6"/>
  <c r="JO272" i="6"/>
  <c r="JU272" i="6"/>
  <c r="KE272" i="6"/>
  <c r="KO272" i="6"/>
  <c r="KK272" i="6"/>
  <c r="KX272" i="6"/>
  <c r="KU272" i="6"/>
  <c r="LE272" i="6"/>
  <c r="LA272" i="6"/>
  <c r="LM272" i="6"/>
  <c r="LI272" i="6"/>
  <c r="LV272" i="6"/>
  <c r="LS272" i="6"/>
  <c r="MC272" i="6"/>
  <c r="LY272" i="6"/>
  <c r="MI272" i="6"/>
  <c r="JQ272" i="6"/>
  <c r="LF272" i="6"/>
  <c r="MG272" i="6"/>
  <c r="HU273" i="6"/>
  <c r="HQ273" i="6"/>
  <c r="GN273" i="6"/>
  <c r="II273" i="6"/>
  <c r="IL273" i="6"/>
  <c r="IK273" i="6"/>
  <c r="IG273" i="6"/>
  <c r="IO273" i="6"/>
  <c r="IW273" i="6"/>
  <c r="JG273" i="6"/>
  <c r="JR273" i="6"/>
  <c r="JO273" i="6"/>
  <c r="JU273" i="6"/>
  <c r="KE273" i="6"/>
  <c r="KO273" i="6"/>
  <c r="KK273" i="6"/>
  <c r="KX273" i="6"/>
  <c r="KU273" i="6"/>
  <c r="LE273" i="6"/>
  <c r="LA273" i="6"/>
  <c r="LM273" i="6"/>
  <c r="LI273" i="6"/>
  <c r="LV273" i="6"/>
  <c r="LS273" i="6"/>
  <c r="MC273" i="6"/>
  <c r="LY273" i="6"/>
  <c r="MI273" i="6"/>
  <c r="JQ273" i="6"/>
  <c r="LF273" i="6"/>
  <c r="MG273" i="6"/>
  <c r="HU274" i="6"/>
  <c r="HQ274" i="6"/>
  <c r="GN274" i="6"/>
  <c r="II274" i="6"/>
  <c r="IL274" i="6"/>
  <c r="IK274" i="6"/>
  <c r="IG274" i="6"/>
  <c r="IS274" i="6"/>
  <c r="IO274" i="6"/>
  <c r="IW274" i="6"/>
  <c r="JG274" i="6"/>
  <c r="JO274" i="6"/>
  <c r="JR274" i="6"/>
  <c r="JU274" i="6"/>
  <c r="KE274" i="6"/>
  <c r="KO274" i="6"/>
  <c r="KK274" i="6"/>
  <c r="KU274" i="6"/>
  <c r="KX274" i="6"/>
  <c r="LE274" i="6"/>
  <c r="LA274" i="6"/>
  <c r="LM274" i="6"/>
  <c r="LI274" i="6"/>
  <c r="LS274" i="6"/>
  <c r="LV274" i="6"/>
  <c r="MC274" i="6"/>
  <c r="LY274" i="6"/>
  <c r="MI274" i="6"/>
  <c r="HS275" i="6"/>
  <c r="IQ275" i="6"/>
  <c r="IY275" i="6"/>
  <c r="JE275" i="6"/>
  <c r="JQ275" i="6"/>
  <c r="JM275" i="6"/>
  <c r="JW275" i="6"/>
  <c r="KC275" i="6"/>
  <c r="KP275" i="6"/>
  <c r="KM275" i="6"/>
  <c r="KW275" i="6"/>
  <c r="KS275" i="6"/>
  <c r="LF275" i="6"/>
  <c r="LC275" i="6"/>
  <c r="IW275" i="6"/>
  <c r="JU275" i="6"/>
  <c r="LE275" i="6"/>
  <c r="MC275" i="6"/>
  <c r="HS276" i="6"/>
  <c r="HV276" i="6"/>
  <c r="IC276" i="6"/>
  <c r="HY276" i="6"/>
  <c r="IQ276" i="6"/>
  <c r="JE276" i="6"/>
  <c r="KC276" i="6"/>
  <c r="IY276" i="6"/>
  <c r="JW276" i="6"/>
  <c r="KW276" i="6"/>
  <c r="LU276" i="6"/>
  <c r="HS277" i="6"/>
  <c r="HV277" i="6"/>
  <c r="IC277" i="6"/>
  <c r="HY277" i="6"/>
  <c r="IQ277" i="6"/>
  <c r="JE277" i="6"/>
  <c r="KC277" i="6"/>
  <c r="IY277" i="6"/>
  <c r="JW277" i="6"/>
  <c r="KW277" i="6"/>
  <c r="LU277" i="6"/>
  <c r="HS278" i="6"/>
  <c r="HV278" i="6"/>
  <c r="IC278" i="6"/>
  <c r="HY278" i="6"/>
  <c r="IQ278" i="6"/>
  <c r="JE278" i="6"/>
  <c r="KC278" i="6"/>
  <c r="IY278" i="6"/>
  <c r="JW278" i="6"/>
  <c r="KW278" i="6"/>
  <c r="LU278" i="6"/>
  <c r="HS279" i="6"/>
  <c r="HV279" i="6"/>
  <c r="IC279" i="6"/>
  <c r="HY279" i="6"/>
  <c r="IQ279" i="6"/>
  <c r="JE279" i="6"/>
  <c r="KC279" i="6"/>
  <c r="IY279" i="6"/>
  <c r="JW279" i="6"/>
  <c r="KW279" i="6"/>
  <c r="LU279" i="6"/>
  <c r="HS280" i="6"/>
  <c r="HV280" i="6"/>
  <c r="IC280" i="6"/>
  <c r="HY280" i="6"/>
  <c r="IQ280" i="6"/>
  <c r="JE280" i="6"/>
  <c r="KC280" i="6"/>
  <c r="IY280" i="6"/>
  <c r="JW280" i="6"/>
  <c r="KW280" i="6"/>
  <c r="LU280" i="6"/>
  <c r="HS281" i="6"/>
  <c r="HV281" i="6"/>
  <c r="IC281" i="6"/>
  <c r="HY281" i="6"/>
  <c r="IQ281" i="6"/>
  <c r="JE281" i="6"/>
  <c r="KC281" i="6"/>
  <c r="IY281" i="6"/>
  <c r="JW281" i="6"/>
  <c r="KW281" i="6"/>
  <c r="LU281" i="6"/>
  <c r="HS282" i="6"/>
  <c r="HV282" i="6"/>
  <c r="IC282" i="6"/>
  <c r="HY282" i="6"/>
  <c r="IQ282" i="6"/>
  <c r="JE282" i="6"/>
  <c r="KC282" i="6"/>
  <c r="IY282" i="6"/>
  <c r="JW282" i="6"/>
  <c r="KW282" i="6"/>
  <c r="LU282" i="6"/>
  <c r="HS283" i="6"/>
  <c r="HV283" i="6"/>
  <c r="IC283" i="6"/>
  <c r="HY283" i="6"/>
  <c r="IQ283" i="6"/>
  <c r="IT283" i="6"/>
  <c r="IY283" i="6"/>
  <c r="JQ283" i="6"/>
  <c r="JM283" i="6"/>
  <c r="JW283" i="6"/>
  <c r="KM283" i="6"/>
  <c r="KP283" i="6"/>
  <c r="KW283" i="6"/>
  <c r="KS283" i="6"/>
  <c r="LC283" i="6"/>
  <c r="LF283" i="6"/>
  <c r="LK283" i="6"/>
  <c r="LN283" i="6"/>
  <c r="LU283" i="6"/>
  <c r="LQ283" i="6"/>
  <c r="MA283" i="6"/>
  <c r="MD283" i="6"/>
  <c r="MG283" i="6"/>
  <c r="JE283" i="6"/>
  <c r="KC283" i="6"/>
  <c r="IW284" i="6"/>
  <c r="JO284" i="6"/>
  <c r="JR284" i="6"/>
  <c r="JU284" i="6"/>
  <c r="KO284" i="6"/>
  <c r="KK284" i="6"/>
  <c r="KU284" i="6"/>
  <c r="KX284" i="6"/>
  <c r="LE284" i="6"/>
  <c r="LA284" i="6"/>
  <c r="LK284" i="6"/>
  <c r="LN284" i="6"/>
  <c r="LU284" i="6"/>
  <c r="LQ284" i="6"/>
  <c r="MA284" i="6"/>
  <c r="MD284" i="6"/>
  <c r="MG284" i="6"/>
  <c r="HU284" i="6"/>
  <c r="JG284" i="6"/>
  <c r="HS285" i="6"/>
  <c r="IQ285" i="6"/>
  <c r="IY285" i="6"/>
  <c r="JE285" i="6"/>
  <c r="JQ285" i="6"/>
  <c r="JM285" i="6"/>
  <c r="JW285" i="6"/>
  <c r="KC285" i="6"/>
  <c r="KP285" i="6"/>
  <c r="KM285" i="6"/>
  <c r="KW285" i="6"/>
  <c r="KS285" i="6"/>
  <c r="LF285" i="6"/>
  <c r="LC285" i="6"/>
  <c r="IW285" i="6"/>
  <c r="JU285" i="6"/>
  <c r="LE285" i="6"/>
  <c r="MC285" i="6"/>
  <c r="HS286" i="6"/>
  <c r="IQ286" i="6"/>
  <c r="JE286" i="6"/>
  <c r="JW286" i="6"/>
  <c r="KM286" i="6"/>
  <c r="KP286" i="6"/>
  <c r="KW286" i="6"/>
  <c r="KS286" i="6"/>
  <c r="LC286" i="6"/>
  <c r="LF286" i="6"/>
  <c r="LK286" i="6"/>
  <c r="MG286" i="6"/>
  <c r="JM286" i="6"/>
  <c r="LU286" i="6"/>
  <c r="IW287" i="6"/>
  <c r="JO287" i="6"/>
  <c r="JR287" i="6"/>
  <c r="JU287" i="6"/>
  <c r="KO287" i="6"/>
  <c r="KK287" i="6"/>
  <c r="KU287" i="6"/>
  <c r="KX287" i="6"/>
  <c r="LE287" i="6"/>
  <c r="LA287" i="6"/>
  <c r="LK287" i="6"/>
  <c r="LN287" i="6"/>
  <c r="LU287" i="6"/>
  <c r="LQ287" i="6"/>
  <c r="MA287" i="6"/>
  <c r="MD287" i="6"/>
  <c r="MG287" i="6"/>
  <c r="HU287" i="6"/>
  <c r="JG287" i="6"/>
  <c r="HV288" i="6"/>
  <c r="HS288" i="6"/>
  <c r="IC288" i="6"/>
  <c r="HY288" i="6"/>
  <c r="ID288" i="6"/>
  <c r="IA288" i="6"/>
  <c r="IL288" i="6"/>
  <c r="II288" i="6"/>
  <c r="IQ288" i="6"/>
  <c r="IY288" i="6"/>
  <c r="JE288" i="6"/>
  <c r="JQ288" i="6"/>
  <c r="JM288" i="6"/>
  <c r="JW288" i="6"/>
  <c r="KC288" i="6"/>
  <c r="KM288" i="6"/>
  <c r="KP288" i="6"/>
  <c r="KW288" i="6"/>
  <c r="KS288" i="6"/>
  <c r="LC288" i="6"/>
  <c r="LF288" i="6"/>
  <c r="LM288" i="6"/>
  <c r="LI288" i="6"/>
  <c r="LS288" i="6"/>
  <c r="LV288" i="6"/>
  <c r="MC288" i="6"/>
  <c r="LY288" i="6"/>
  <c r="MI288" i="6"/>
  <c r="IO288" i="6"/>
  <c r="KE288" i="6"/>
  <c r="IW289" i="6"/>
  <c r="JO289" i="6"/>
  <c r="JR289" i="6"/>
  <c r="JU289" i="6"/>
  <c r="KO289" i="6"/>
  <c r="KK289" i="6"/>
  <c r="KU289" i="6"/>
  <c r="KX289" i="6"/>
  <c r="LE289" i="6"/>
  <c r="LA289" i="6"/>
  <c r="LK289" i="6"/>
  <c r="LN289" i="6"/>
  <c r="LU289" i="6"/>
  <c r="LQ289" i="6"/>
  <c r="MA289" i="6"/>
  <c r="MD289" i="6"/>
  <c r="MG289" i="6"/>
  <c r="HU289" i="6"/>
  <c r="JG289" i="6"/>
  <c r="HV290" i="6"/>
  <c r="HS290" i="6"/>
  <c r="IC290" i="6"/>
  <c r="HY290" i="6"/>
  <c r="ID290" i="6"/>
  <c r="IA290" i="6"/>
  <c r="IL290" i="6"/>
  <c r="II290" i="6"/>
  <c r="IQ290" i="6"/>
  <c r="IY290" i="6"/>
  <c r="JE290" i="6"/>
  <c r="JQ290" i="6"/>
  <c r="JM290" i="6"/>
  <c r="JW290" i="6"/>
  <c r="KC290" i="6"/>
  <c r="KM290" i="6"/>
  <c r="KP290" i="6"/>
  <c r="KW290" i="6"/>
  <c r="KS290" i="6"/>
  <c r="LC290" i="6"/>
  <c r="LF290" i="6"/>
  <c r="LM290" i="6"/>
  <c r="LI290" i="6"/>
  <c r="LS290" i="6"/>
  <c r="LV290" i="6"/>
  <c r="MC290" i="6"/>
  <c r="LY290" i="6"/>
  <c r="MI290" i="6"/>
  <c r="IO290" i="6"/>
  <c r="KE290" i="6"/>
  <c r="IW291" i="6"/>
  <c r="JO291" i="6"/>
  <c r="JR291" i="6"/>
  <c r="JU291" i="6"/>
  <c r="KO291" i="6"/>
  <c r="KK291" i="6"/>
  <c r="KU291" i="6"/>
  <c r="KX291" i="6"/>
  <c r="LE291" i="6"/>
  <c r="LA291" i="6"/>
  <c r="LK291" i="6"/>
  <c r="LN291" i="6"/>
  <c r="LU291" i="6"/>
  <c r="LQ291" i="6"/>
  <c r="MA291" i="6"/>
  <c r="MD291" i="6"/>
  <c r="MG291" i="6"/>
  <c r="HU291" i="6"/>
  <c r="JG291" i="6"/>
  <c r="HV292" i="6"/>
  <c r="HS292" i="6"/>
  <c r="IC292" i="6"/>
  <c r="HY292" i="6"/>
  <c r="ID292" i="6"/>
  <c r="IA292" i="6"/>
  <c r="IL292" i="6"/>
  <c r="II292" i="6"/>
  <c r="IQ292" i="6"/>
  <c r="IY292" i="6"/>
  <c r="JE292" i="6"/>
  <c r="JQ292" i="6"/>
  <c r="JM292" i="6"/>
  <c r="JW292" i="6"/>
  <c r="KC292" i="6"/>
  <c r="KM292" i="6"/>
  <c r="KP292" i="6"/>
  <c r="KW292" i="6"/>
  <c r="KS292" i="6"/>
  <c r="LC292" i="6"/>
  <c r="LF292" i="6"/>
  <c r="LM292" i="6"/>
  <c r="LI292" i="6"/>
  <c r="LS292" i="6"/>
  <c r="LV292" i="6"/>
  <c r="MC292" i="6"/>
  <c r="LY292" i="6"/>
  <c r="MI292" i="6"/>
  <c r="IO292" i="6"/>
  <c r="KE292" i="6"/>
  <c r="IW293" i="6"/>
  <c r="JO293" i="6"/>
  <c r="JR293" i="6"/>
  <c r="JU293" i="6"/>
  <c r="KO293" i="6"/>
  <c r="KK293" i="6"/>
  <c r="KU293" i="6"/>
  <c r="KX293" i="6"/>
  <c r="LE293" i="6"/>
  <c r="LA293" i="6"/>
  <c r="LK293" i="6"/>
  <c r="LN293" i="6"/>
  <c r="LU293" i="6"/>
  <c r="LQ293" i="6"/>
  <c r="MA293" i="6"/>
  <c r="MD293" i="6"/>
  <c r="MG293" i="6"/>
  <c r="HU293" i="6"/>
  <c r="JG293" i="6"/>
  <c r="HV294" i="6"/>
  <c r="HS294" i="6"/>
  <c r="IC294" i="6"/>
  <c r="HY294" i="6"/>
  <c r="ID294" i="6"/>
  <c r="IA294" i="6"/>
  <c r="IL294" i="6"/>
  <c r="II294" i="6"/>
  <c r="IQ294" i="6"/>
  <c r="IY294" i="6"/>
  <c r="JE294" i="6"/>
  <c r="JQ294" i="6"/>
  <c r="JM294" i="6"/>
  <c r="JW294" i="6"/>
  <c r="KC294" i="6"/>
  <c r="KM294" i="6"/>
  <c r="KW294" i="6"/>
  <c r="KS294" i="6"/>
  <c r="LF294" i="6"/>
  <c r="LC294" i="6"/>
  <c r="IO294" i="6"/>
  <c r="KE294" i="6"/>
  <c r="LE294" i="6"/>
  <c r="MC294" i="6"/>
  <c r="HS295" i="6"/>
  <c r="HV295" i="6"/>
  <c r="IC295" i="6"/>
  <c r="HY295" i="6"/>
  <c r="IQ295" i="6"/>
  <c r="JE295" i="6"/>
  <c r="KC295" i="6"/>
  <c r="IY295" i="6"/>
  <c r="JW295" i="6"/>
  <c r="KW295" i="6"/>
  <c r="LU295" i="6"/>
  <c r="HS296" i="6"/>
  <c r="HV296" i="6"/>
  <c r="IC296" i="6"/>
  <c r="HY296" i="6"/>
  <c r="IQ296" i="6"/>
  <c r="IT296" i="6"/>
  <c r="IY296" i="6"/>
  <c r="JQ296" i="6"/>
  <c r="JM296" i="6"/>
  <c r="JW296" i="6"/>
  <c r="KM296" i="6"/>
  <c r="KP296" i="6"/>
  <c r="KW296" i="6"/>
  <c r="KS296" i="6"/>
  <c r="LC296" i="6"/>
  <c r="LF296" i="6"/>
  <c r="LK296" i="6"/>
  <c r="LN296" i="6"/>
  <c r="LU296" i="6"/>
  <c r="LQ296" i="6"/>
  <c r="MA296" i="6"/>
  <c r="MD296" i="6"/>
  <c r="MG296" i="6"/>
  <c r="JE296" i="6"/>
  <c r="KC296" i="6"/>
  <c r="IW297" i="6"/>
  <c r="JO297" i="6"/>
  <c r="JR297" i="6"/>
  <c r="JU297" i="6"/>
  <c r="KO297" i="6"/>
  <c r="KK297" i="6"/>
  <c r="KU297" i="6"/>
  <c r="KX297" i="6"/>
  <c r="LE297" i="6"/>
  <c r="LA297" i="6"/>
  <c r="LK297" i="6"/>
  <c r="LN297" i="6"/>
  <c r="LU297" i="6"/>
  <c r="LQ297" i="6"/>
  <c r="MA297" i="6"/>
  <c r="MD297" i="6"/>
  <c r="MG297" i="6"/>
  <c r="HU297" i="6"/>
  <c r="JG297" i="6"/>
  <c r="HV298" i="6"/>
  <c r="HS298" i="6"/>
  <c r="IC298" i="6"/>
  <c r="HY298" i="6"/>
  <c r="ID298" i="6"/>
  <c r="IA298" i="6"/>
  <c r="IL298" i="6"/>
  <c r="II298" i="6"/>
  <c r="IQ298" i="6"/>
  <c r="IY298" i="6"/>
  <c r="JE298" i="6"/>
  <c r="JQ298" i="6"/>
  <c r="JM298" i="6"/>
  <c r="JW298" i="6"/>
  <c r="KC298" i="6"/>
  <c r="KM298" i="6"/>
  <c r="KP298" i="6"/>
  <c r="KW298" i="6"/>
  <c r="KS298" i="6"/>
  <c r="LC298" i="6"/>
  <c r="LF298" i="6"/>
  <c r="LM298" i="6"/>
  <c r="LI298" i="6"/>
  <c r="LS298" i="6"/>
  <c r="LV298" i="6"/>
  <c r="MC298" i="6"/>
  <c r="LY298" i="6"/>
  <c r="MI298" i="6"/>
  <c r="IO298" i="6"/>
  <c r="KE298" i="6"/>
  <c r="IW299" i="6"/>
  <c r="JO299" i="6"/>
  <c r="JR299" i="6"/>
  <c r="JU299" i="6"/>
  <c r="KO299" i="6"/>
  <c r="KK299" i="6"/>
  <c r="KU299" i="6"/>
  <c r="KX299" i="6"/>
  <c r="LE299" i="6"/>
  <c r="LA299" i="6"/>
  <c r="LK299" i="6"/>
  <c r="LN299" i="6"/>
  <c r="LU299" i="6"/>
  <c r="LQ299" i="6"/>
  <c r="MA299" i="6"/>
  <c r="MD299" i="6"/>
  <c r="MG299" i="6"/>
  <c r="HU299" i="6"/>
  <c r="JG299" i="6"/>
  <c r="HV300" i="6"/>
  <c r="HS300" i="6"/>
  <c r="IC300" i="6"/>
  <c r="HY300" i="6"/>
  <c r="ID300" i="6"/>
  <c r="IA300" i="6"/>
  <c r="IL300" i="6"/>
  <c r="II300" i="6"/>
  <c r="IT300" i="6"/>
  <c r="IQ300" i="6"/>
  <c r="IY300" i="6"/>
  <c r="JE300" i="6"/>
  <c r="JQ300" i="6"/>
  <c r="JM300" i="6"/>
  <c r="JW300" i="6"/>
  <c r="KC300" i="6"/>
  <c r="KP300" i="6"/>
  <c r="KM300" i="6"/>
  <c r="KW300" i="6"/>
  <c r="KS300" i="6"/>
  <c r="LF300" i="6"/>
  <c r="LC300" i="6"/>
  <c r="IS300" i="6"/>
  <c r="KO300" i="6"/>
  <c r="MI300" i="6"/>
  <c r="HU301" i="6"/>
  <c r="HQ301" i="6"/>
  <c r="GN301" i="6"/>
  <c r="II301" i="6"/>
  <c r="IL301" i="6"/>
  <c r="IK301" i="6"/>
  <c r="IG301" i="6"/>
  <c r="IO301" i="6"/>
  <c r="IW301" i="6"/>
  <c r="JG301" i="6"/>
  <c r="JR301" i="6"/>
  <c r="JO301" i="6"/>
  <c r="JU301" i="6"/>
  <c r="KE301" i="6"/>
  <c r="KO301" i="6"/>
  <c r="KK301" i="6"/>
  <c r="KX301" i="6"/>
  <c r="KU301" i="6"/>
  <c r="LE301" i="6"/>
  <c r="LA301" i="6"/>
  <c r="LM301" i="6"/>
  <c r="LI301" i="6"/>
  <c r="LV301" i="6"/>
  <c r="LS301" i="6"/>
  <c r="MC301" i="6"/>
  <c r="LY301" i="6"/>
  <c r="MI301" i="6"/>
  <c r="JQ301" i="6"/>
  <c r="LF301" i="6"/>
  <c r="MG301" i="6"/>
  <c r="HU302" i="6"/>
  <c r="HQ302" i="6"/>
  <c r="GN302" i="6"/>
  <c r="II302" i="6"/>
  <c r="IL302" i="6"/>
  <c r="IK302" i="6"/>
  <c r="IG302" i="6"/>
  <c r="IS302" i="6"/>
  <c r="IO302" i="6"/>
  <c r="IW302" i="6"/>
  <c r="JG302" i="6"/>
  <c r="JO302" i="6"/>
  <c r="JR302" i="6"/>
  <c r="JU302" i="6"/>
  <c r="KE302" i="6"/>
  <c r="KO302" i="6"/>
  <c r="KK302" i="6"/>
  <c r="KU302" i="6"/>
  <c r="KX302" i="6"/>
  <c r="LE302" i="6"/>
  <c r="LA302" i="6"/>
  <c r="LM302" i="6"/>
  <c r="LI302" i="6"/>
  <c r="LS302" i="6"/>
  <c r="LV302" i="6"/>
  <c r="MC302" i="6"/>
  <c r="LY302" i="6"/>
  <c r="MI302" i="6"/>
  <c r="HV303" i="6"/>
  <c r="HS303" i="6"/>
  <c r="IC303" i="6"/>
  <c r="HY303" i="6"/>
  <c r="ID303" i="6"/>
  <c r="IA303" i="6"/>
  <c r="IL303" i="6"/>
  <c r="II303" i="6"/>
  <c r="IQ303" i="6"/>
  <c r="IY303" i="6"/>
  <c r="JE303" i="6"/>
  <c r="JQ303" i="6"/>
  <c r="JM303" i="6"/>
  <c r="JW303" i="6"/>
  <c r="KC303" i="6"/>
  <c r="KM303" i="6"/>
  <c r="KP303" i="6"/>
  <c r="KW303" i="6"/>
  <c r="KS303" i="6"/>
  <c r="LC303" i="6"/>
  <c r="LF303" i="6"/>
  <c r="LM303" i="6"/>
  <c r="LI303" i="6"/>
  <c r="LS303" i="6"/>
  <c r="LV303" i="6"/>
  <c r="MC303" i="6"/>
  <c r="LY303" i="6"/>
  <c r="MI303" i="6"/>
  <c r="IO303" i="6"/>
  <c r="KE303" i="6"/>
  <c r="IW304" i="6"/>
  <c r="JO304" i="6"/>
  <c r="JR304" i="6"/>
  <c r="JU304" i="6"/>
  <c r="KO304" i="6"/>
  <c r="KK304" i="6"/>
  <c r="KU304" i="6"/>
  <c r="KX304" i="6"/>
  <c r="LE304" i="6"/>
  <c r="LA304" i="6"/>
  <c r="LK304" i="6"/>
  <c r="LN304" i="6"/>
  <c r="LU304" i="6"/>
  <c r="LQ304" i="6"/>
  <c r="MA304" i="6"/>
  <c r="MD304" i="6"/>
  <c r="MG304" i="6"/>
  <c r="HU304" i="6"/>
  <c r="JG304" i="6"/>
  <c r="HV305" i="6"/>
  <c r="HS305" i="6"/>
  <c r="IC305" i="6"/>
  <c r="HY305" i="6"/>
  <c r="ID305" i="6"/>
  <c r="IA305" i="6"/>
  <c r="IL305" i="6"/>
  <c r="II305" i="6"/>
  <c r="IQ305" i="6"/>
  <c r="IY305" i="6"/>
  <c r="JE305" i="6"/>
  <c r="JQ305" i="6"/>
  <c r="JM305" i="6"/>
  <c r="JW305" i="6"/>
  <c r="KC305" i="6"/>
  <c r="KM305" i="6"/>
  <c r="KP305" i="6"/>
  <c r="KW305" i="6"/>
  <c r="KS305" i="6"/>
  <c r="LC305" i="6"/>
  <c r="LF305" i="6"/>
  <c r="LM305" i="6"/>
  <c r="LI305" i="6"/>
  <c r="LS305" i="6"/>
  <c r="LV305" i="6"/>
  <c r="MC305" i="6"/>
  <c r="LY305" i="6"/>
  <c r="MI305" i="6"/>
  <c r="IO305" i="6"/>
  <c r="KE305" i="6"/>
  <c r="JG306" i="6"/>
  <c r="KE306" i="6"/>
  <c r="LN306" i="6"/>
  <c r="LK306" i="6"/>
  <c r="LU306" i="6"/>
  <c r="LQ306" i="6"/>
  <c r="MD306" i="6"/>
  <c r="MA306" i="6"/>
  <c r="MG306" i="6"/>
  <c r="HU306" i="6"/>
  <c r="IW306" i="6"/>
  <c r="JU306" i="6"/>
  <c r="LE306" i="6"/>
  <c r="MC306" i="6"/>
  <c r="HS307" i="6"/>
  <c r="HV307" i="6"/>
  <c r="IC307" i="6"/>
  <c r="HY307" i="6"/>
  <c r="IQ307" i="6"/>
  <c r="JE307" i="6"/>
  <c r="KC307" i="6"/>
  <c r="IY307" i="6"/>
  <c r="JW307" i="6"/>
  <c r="GT308" i="6"/>
  <c r="IW308" i="6"/>
  <c r="JR308" i="6"/>
  <c r="JO308" i="6"/>
  <c r="JU308" i="6"/>
  <c r="KO308" i="6"/>
  <c r="KK308" i="6"/>
  <c r="KX308" i="6"/>
  <c r="KU308" i="6"/>
  <c r="LE308" i="6"/>
  <c r="LA308" i="6"/>
  <c r="LN308" i="6"/>
  <c r="LK308" i="6"/>
  <c r="LU308" i="6"/>
  <c r="LQ308" i="6"/>
  <c r="MD308" i="6"/>
  <c r="MA308" i="6"/>
  <c r="MG308" i="6"/>
  <c r="JG308" i="6"/>
  <c r="IC309" i="6"/>
  <c r="HY309" i="6"/>
  <c r="IA309" i="6"/>
  <c r="ID309" i="6"/>
  <c r="II309" i="6"/>
  <c r="IL309" i="6"/>
  <c r="IQ309" i="6"/>
  <c r="IY309" i="6"/>
  <c r="JE309" i="6"/>
  <c r="JQ309" i="6"/>
  <c r="JM309" i="6"/>
  <c r="JW309" i="6"/>
  <c r="KC309" i="6"/>
  <c r="KP309" i="6"/>
  <c r="KM309" i="6"/>
  <c r="KW309" i="6"/>
  <c r="KS309" i="6"/>
  <c r="LF309" i="6"/>
  <c r="LC309" i="6"/>
  <c r="LM309" i="6"/>
  <c r="LI309" i="6"/>
  <c r="LV309" i="6"/>
  <c r="LS309" i="6"/>
  <c r="MC309" i="6"/>
  <c r="LY309" i="6"/>
  <c r="MI309" i="6"/>
  <c r="IO309" i="6"/>
  <c r="KE309" i="6"/>
  <c r="GT310" i="6"/>
  <c r="IW310" i="6"/>
  <c r="JR310" i="6"/>
  <c r="JO310" i="6"/>
  <c r="JU310" i="6"/>
  <c r="KO310" i="6"/>
  <c r="KK310" i="6"/>
  <c r="KX310" i="6"/>
  <c r="KU310" i="6"/>
  <c r="LE310" i="6"/>
  <c r="LA310" i="6"/>
  <c r="LN310" i="6"/>
  <c r="LK310" i="6"/>
  <c r="LU310" i="6"/>
  <c r="LQ310" i="6"/>
  <c r="MD310" i="6"/>
  <c r="MA310" i="6"/>
  <c r="MG310" i="6"/>
  <c r="JG310" i="6"/>
  <c r="IC311" i="6"/>
  <c r="HY311" i="6"/>
  <c r="IA311" i="6"/>
  <c r="ID311" i="6"/>
  <c r="II311" i="6"/>
  <c r="IL311" i="6"/>
  <c r="IQ311" i="6"/>
  <c r="IT311" i="6"/>
  <c r="IY311" i="6"/>
  <c r="JE311" i="6"/>
  <c r="JQ311" i="6"/>
  <c r="JM311" i="6"/>
  <c r="JW311" i="6"/>
  <c r="KC311" i="6"/>
  <c r="KM311" i="6"/>
  <c r="KP311" i="6"/>
  <c r="KW311" i="6"/>
  <c r="KS311" i="6"/>
  <c r="LC311" i="6"/>
  <c r="LF311" i="6"/>
  <c r="IS311" i="6"/>
  <c r="KO311" i="6"/>
  <c r="MI311" i="6"/>
  <c r="HU312" i="6"/>
  <c r="HQ312" i="6"/>
  <c r="ID312" i="6"/>
  <c r="IA312" i="6"/>
  <c r="IL312" i="6"/>
  <c r="II312" i="6"/>
  <c r="IK312" i="6"/>
  <c r="IG312" i="6"/>
  <c r="IS312" i="6"/>
  <c r="IO312" i="6"/>
  <c r="IW312" i="6"/>
  <c r="JG312" i="6"/>
  <c r="JR312" i="6"/>
  <c r="JO312" i="6"/>
  <c r="JU312" i="6"/>
  <c r="KE312" i="6"/>
  <c r="KO312" i="6"/>
  <c r="KK312" i="6"/>
  <c r="KX312" i="6"/>
  <c r="KU312" i="6"/>
  <c r="LE312" i="6"/>
  <c r="LA312" i="6"/>
  <c r="LM312" i="6"/>
  <c r="LI312" i="6"/>
  <c r="LV312" i="6"/>
  <c r="LS312" i="6"/>
  <c r="MC312" i="6"/>
  <c r="LY312" i="6"/>
  <c r="MI312" i="6"/>
  <c r="IC313" i="6"/>
  <c r="HY313" i="6"/>
  <c r="IA313" i="6"/>
  <c r="ID313" i="6"/>
  <c r="II313" i="6"/>
  <c r="IL313" i="6"/>
  <c r="IQ313" i="6"/>
  <c r="IT313" i="6"/>
  <c r="IY313" i="6"/>
  <c r="JE313" i="6"/>
  <c r="JQ313" i="6"/>
  <c r="JM313" i="6"/>
  <c r="JW313" i="6"/>
  <c r="KC313" i="6"/>
  <c r="KM313" i="6"/>
  <c r="KP313" i="6"/>
  <c r="KW313" i="6"/>
  <c r="KS313" i="6"/>
  <c r="LC313" i="6"/>
  <c r="LF313" i="6"/>
  <c r="IS313" i="6"/>
  <c r="KO313" i="6"/>
  <c r="MI313" i="6"/>
  <c r="HU314" i="6"/>
  <c r="HQ314" i="6"/>
  <c r="ID314" i="6"/>
  <c r="IA314" i="6"/>
  <c r="IL314" i="6"/>
  <c r="II314" i="6"/>
  <c r="IK314" i="6"/>
  <c r="IG314" i="6"/>
  <c r="IS314" i="6"/>
  <c r="IO314" i="6"/>
  <c r="IW314" i="6"/>
  <c r="JG314" i="6"/>
  <c r="JR314" i="6"/>
  <c r="JO314" i="6"/>
  <c r="JU314" i="6"/>
  <c r="KE314" i="6"/>
  <c r="KO314" i="6"/>
  <c r="KK314" i="6"/>
  <c r="KX314" i="6"/>
  <c r="KU314" i="6"/>
  <c r="LE314" i="6"/>
  <c r="LA314" i="6"/>
  <c r="LM314" i="6"/>
  <c r="LI314" i="6"/>
  <c r="LV314" i="6"/>
  <c r="LS314" i="6"/>
  <c r="MC314" i="6"/>
  <c r="LY314" i="6"/>
  <c r="MI314" i="6"/>
  <c r="IC315" i="6"/>
  <c r="HY315" i="6"/>
  <c r="IQ315" i="6"/>
  <c r="IY315" i="6"/>
  <c r="JE315" i="6"/>
  <c r="JQ315" i="6"/>
  <c r="JM315" i="6"/>
  <c r="JW315" i="6"/>
  <c r="KC315" i="6"/>
  <c r="KM315" i="6"/>
  <c r="KP315" i="6"/>
  <c r="KW315" i="6"/>
  <c r="KS315" i="6"/>
  <c r="LC315" i="6"/>
  <c r="LF315" i="6"/>
  <c r="IW315" i="6"/>
  <c r="JO315" i="6"/>
  <c r="JU315" i="6"/>
  <c r="KU315" i="6"/>
  <c r="LE315" i="6"/>
  <c r="LS315" i="6"/>
  <c r="HV316" i="6"/>
  <c r="HS316" i="6"/>
  <c r="IC316" i="6"/>
  <c r="HY316" i="6"/>
  <c r="IT316" i="6"/>
  <c r="IQ316" i="6"/>
  <c r="IY316" i="6"/>
  <c r="JQ316" i="6"/>
  <c r="JM316" i="6"/>
  <c r="JW316" i="6"/>
  <c r="KP316" i="6"/>
  <c r="KM316" i="6"/>
  <c r="KW316" i="6"/>
  <c r="KS316" i="6"/>
  <c r="LF316" i="6"/>
  <c r="LC316" i="6"/>
  <c r="LN316" i="6"/>
  <c r="LK316" i="6"/>
  <c r="LU316" i="6"/>
  <c r="LQ316" i="6"/>
  <c r="MD316" i="6"/>
  <c r="MA316" i="6"/>
  <c r="MG316" i="6"/>
  <c r="JE316" i="6"/>
  <c r="KC316" i="6"/>
  <c r="GT317" i="6"/>
  <c r="JG317" i="6"/>
  <c r="KE317" i="6"/>
  <c r="LK317" i="6"/>
  <c r="LN317" i="6"/>
  <c r="LU317" i="6"/>
  <c r="LQ317" i="6"/>
  <c r="MA317" i="6"/>
  <c r="MD317" i="6"/>
  <c r="MG317" i="6"/>
  <c r="IW317" i="6"/>
  <c r="JO317" i="6"/>
  <c r="JU317" i="6"/>
  <c r="KU317" i="6"/>
  <c r="LS317" i="6"/>
  <c r="MC317" i="6"/>
  <c r="HV318" i="6"/>
  <c r="HS318" i="6"/>
  <c r="IC318" i="6"/>
  <c r="HY318" i="6"/>
  <c r="IT318" i="6"/>
  <c r="IQ318" i="6"/>
  <c r="IY318" i="6"/>
  <c r="JQ318" i="6"/>
  <c r="JM318" i="6"/>
  <c r="JW318" i="6"/>
  <c r="KP318" i="6"/>
  <c r="KM318" i="6"/>
  <c r="KW318" i="6"/>
  <c r="KS318" i="6"/>
  <c r="LF318" i="6"/>
  <c r="LC318" i="6"/>
  <c r="LN318" i="6"/>
  <c r="LK318" i="6"/>
  <c r="LU318" i="6"/>
  <c r="LQ318" i="6"/>
  <c r="MD318" i="6"/>
  <c r="MA318" i="6"/>
  <c r="MG318" i="6"/>
  <c r="JE318" i="6"/>
  <c r="KC318" i="6"/>
  <c r="IW319" i="6"/>
  <c r="JR319" i="6"/>
  <c r="JO319" i="6"/>
  <c r="JU319" i="6"/>
  <c r="KO319" i="6"/>
  <c r="KK319" i="6"/>
  <c r="KX319" i="6"/>
  <c r="KU319" i="6"/>
  <c r="LE319" i="6"/>
  <c r="LA319" i="6"/>
  <c r="LN319" i="6"/>
  <c r="LK319" i="6"/>
  <c r="LU319" i="6"/>
  <c r="LQ319" i="6"/>
  <c r="MD319" i="6"/>
  <c r="MA319" i="6"/>
  <c r="MG319" i="6"/>
  <c r="JG319" i="6"/>
  <c r="IC320" i="6"/>
  <c r="HY320" i="6"/>
  <c r="IA320" i="6"/>
  <c r="ID320" i="6"/>
  <c r="II320" i="6"/>
  <c r="IL320" i="6"/>
  <c r="IQ320" i="6"/>
  <c r="IT320" i="6"/>
  <c r="IY320" i="6"/>
  <c r="JE320" i="6"/>
  <c r="JQ320" i="6"/>
  <c r="JM320" i="6"/>
  <c r="JW320" i="6"/>
  <c r="KC320" i="6"/>
  <c r="KM320" i="6"/>
  <c r="KP320" i="6"/>
  <c r="KW320" i="6"/>
  <c r="KS320" i="6"/>
  <c r="LC320" i="6"/>
  <c r="LF320" i="6"/>
  <c r="IS320" i="6"/>
  <c r="KO320" i="6"/>
  <c r="MI320" i="6"/>
  <c r="HU321" i="6"/>
  <c r="HQ321" i="6"/>
  <c r="ID321" i="6"/>
  <c r="IA321" i="6"/>
  <c r="IL321" i="6"/>
  <c r="II321" i="6"/>
  <c r="IK321" i="6"/>
  <c r="IG321" i="6"/>
  <c r="IO321" i="6"/>
  <c r="IW321" i="6"/>
  <c r="JG321" i="6"/>
  <c r="JO321" i="6"/>
  <c r="JR321" i="6"/>
  <c r="JU321" i="6"/>
  <c r="KE321" i="6"/>
  <c r="KO321" i="6"/>
  <c r="KK321" i="6"/>
  <c r="KU321" i="6"/>
  <c r="KX321" i="6"/>
  <c r="LE321" i="6"/>
  <c r="LA321" i="6"/>
  <c r="LM321" i="6"/>
  <c r="LI321" i="6"/>
  <c r="LS321" i="6"/>
  <c r="LV321" i="6"/>
  <c r="MC321" i="6"/>
  <c r="LY321" i="6"/>
  <c r="MI321" i="6"/>
  <c r="JQ321" i="6"/>
  <c r="LC321" i="6"/>
  <c r="MA321" i="6"/>
  <c r="MG321" i="6"/>
  <c r="HQ322" i="6"/>
  <c r="IA322" i="6"/>
  <c r="ID322" i="6"/>
  <c r="IC322" i="6"/>
  <c r="HY322" i="6"/>
  <c r="IK322" i="6"/>
  <c r="IG322" i="6"/>
  <c r="IO322" i="6"/>
  <c r="IW322" i="6"/>
  <c r="JG322" i="6"/>
  <c r="JR322" i="6"/>
  <c r="JO322" i="6"/>
  <c r="JU322" i="6"/>
  <c r="KE322" i="6"/>
  <c r="KO322" i="6"/>
  <c r="KK322" i="6"/>
  <c r="KX322" i="6"/>
  <c r="KU322" i="6"/>
  <c r="LE322" i="6"/>
  <c r="LA322" i="6"/>
  <c r="LM322" i="6"/>
  <c r="LI322" i="6"/>
  <c r="LV322" i="6"/>
  <c r="LS322" i="6"/>
  <c r="MC322" i="6"/>
  <c r="LY322" i="6"/>
  <c r="MI322" i="6"/>
  <c r="IQ322" i="6"/>
  <c r="JE322" i="6"/>
  <c r="KC322" i="6"/>
  <c r="GT323" i="6"/>
  <c r="IW323" i="6"/>
  <c r="JR323" i="6"/>
  <c r="JO323" i="6"/>
  <c r="JU323" i="6"/>
  <c r="KO323" i="6"/>
  <c r="KK323" i="6"/>
  <c r="KX323" i="6"/>
  <c r="KU323" i="6"/>
  <c r="LE323" i="6"/>
  <c r="LA323" i="6"/>
  <c r="LN323" i="6"/>
  <c r="LK323" i="6"/>
  <c r="LU323" i="6"/>
  <c r="LQ323" i="6"/>
  <c r="MD323" i="6"/>
  <c r="MA323" i="6"/>
  <c r="MG323" i="6"/>
  <c r="JG323" i="6"/>
  <c r="IC324" i="6"/>
  <c r="HY324" i="6"/>
  <c r="IA324" i="6"/>
  <c r="ID324" i="6"/>
  <c r="II324" i="6"/>
  <c r="IL324" i="6"/>
  <c r="IQ324" i="6"/>
  <c r="IT324" i="6"/>
  <c r="IY324" i="6"/>
  <c r="JE324" i="6"/>
  <c r="JQ324" i="6"/>
  <c r="JM324" i="6"/>
  <c r="JW324" i="6"/>
  <c r="KC324" i="6"/>
  <c r="KM324" i="6"/>
  <c r="KP324" i="6"/>
  <c r="KW324" i="6"/>
  <c r="KS324" i="6"/>
  <c r="LC324" i="6"/>
  <c r="LF324" i="6"/>
  <c r="IS324" i="6"/>
  <c r="KO324" i="6"/>
  <c r="MI324" i="6"/>
  <c r="HU325" i="6"/>
  <c r="HQ325" i="6"/>
  <c r="ID325" i="6"/>
  <c r="IA325" i="6"/>
  <c r="IL325" i="6"/>
  <c r="II325" i="6"/>
  <c r="IK325" i="6"/>
  <c r="IG325" i="6"/>
  <c r="IO325" i="6"/>
  <c r="IW325" i="6"/>
  <c r="JG325" i="6"/>
  <c r="JO325" i="6"/>
  <c r="JR325" i="6"/>
  <c r="JU325" i="6"/>
  <c r="KE325" i="6"/>
  <c r="KO325" i="6"/>
  <c r="KK325" i="6"/>
  <c r="KU325" i="6"/>
  <c r="KX325" i="6"/>
  <c r="LE325" i="6"/>
  <c r="LA325" i="6"/>
  <c r="LM325" i="6"/>
  <c r="LI325" i="6"/>
  <c r="LS325" i="6"/>
  <c r="LV325" i="6"/>
  <c r="MC325" i="6"/>
  <c r="LY325" i="6"/>
  <c r="MI325" i="6"/>
  <c r="JQ325" i="6"/>
  <c r="LC325" i="6"/>
  <c r="MA325" i="6"/>
  <c r="MG325" i="6"/>
  <c r="HU326" i="6"/>
  <c r="HQ326" i="6"/>
  <c r="ID326" i="6"/>
  <c r="IA326" i="6"/>
  <c r="IL326" i="6"/>
  <c r="II326" i="6"/>
  <c r="IK326" i="6"/>
  <c r="IG326" i="6"/>
  <c r="IO326" i="6"/>
  <c r="IW326" i="6"/>
  <c r="JG326" i="6"/>
  <c r="JO326" i="6"/>
  <c r="JR326" i="6"/>
  <c r="JU326" i="6"/>
  <c r="KE326" i="6"/>
  <c r="KO326" i="6"/>
  <c r="KK326" i="6"/>
  <c r="KU326" i="6"/>
  <c r="KX326" i="6"/>
  <c r="LE326" i="6"/>
  <c r="LA326" i="6"/>
  <c r="LM326" i="6"/>
  <c r="LI326" i="6"/>
  <c r="LS326" i="6"/>
  <c r="LV326" i="6"/>
  <c r="MC326" i="6"/>
  <c r="LY326" i="6"/>
  <c r="MI326" i="6"/>
  <c r="JQ326" i="6"/>
  <c r="LC326" i="6"/>
  <c r="MA326" i="6"/>
  <c r="MG326" i="6"/>
  <c r="HU327" i="6"/>
  <c r="HQ327" i="6"/>
  <c r="ID327" i="6"/>
  <c r="IA327" i="6"/>
  <c r="IL327" i="6"/>
  <c r="II327" i="6"/>
  <c r="IK327" i="6"/>
  <c r="IG327" i="6"/>
  <c r="IO327" i="6"/>
  <c r="IW327" i="6"/>
  <c r="JG327" i="6"/>
  <c r="JO327" i="6"/>
  <c r="JR327" i="6"/>
  <c r="JU327" i="6"/>
  <c r="KE327" i="6"/>
  <c r="KO327" i="6"/>
  <c r="KK327" i="6"/>
  <c r="KU327" i="6"/>
  <c r="KX327" i="6"/>
  <c r="LE327" i="6"/>
  <c r="LA327" i="6"/>
  <c r="LM327" i="6"/>
  <c r="LI327" i="6"/>
  <c r="LS327" i="6"/>
  <c r="LV327" i="6"/>
  <c r="MC327" i="6"/>
  <c r="LY327" i="6"/>
  <c r="MI327" i="6"/>
  <c r="JQ327" i="6"/>
  <c r="LC327" i="6"/>
  <c r="MA327" i="6"/>
  <c r="MG327" i="6"/>
  <c r="HU328" i="6"/>
  <c r="HQ328" i="6"/>
  <c r="ID328" i="6"/>
  <c r="IA328" i="6"/>
  <c r="IL328" i="6"/>
  <c r="II328" i="6"/>
  <c r="IK328" i="6"/>
  <c r="IG328" i="6"/>
  <c r="IO328" i="6"/>
  <c r="IW328" i="6"/>
  <c r="JG328" i="6"/>
  <c r="JO328" i="6"/>
  <c r="JR328" i="6"/>
  <c r="JU328" i="6"/>
  <c r="KE328" i="6"/>
  <c r="KO328" i="6"/>
  <c r="KK328" i="6"/>
  <c r="KU328" i="6"/>
  <c r="KX328" i="6"/>
  <c r="LE328" i="6"/>
  <c r="LA328" i="6"/>
  <c r="LM328" i="6"/>
  <c r="LI328" i="6"/>
  <c r="LS328" i="6"/>
  <c r="LV328" i="6"/>
  <c r="MC328" i="6"/>
  <c r="LY328" i="6"/>
  <c r="MI328" i="6"/>
  <c r="JQ328" i="6"/>
  <c r="LC328" i="6"/>
  <c r="MA328" i="6"/>
  <c r="MG328" i="6"/>
  <c r="HU329" i="6"/>
  <c r="HQ329" i="6"/>
  <c r="ID329" i="6"/>
  <c r="IA329" i="6"/>
  <c r="IL329" i="6"/>
  <c r="II329" i="6"/>
  <c r="IK329" i="6"/>
  <c r="IG329" i="6"/>
  <c r="IO329" i="6"/>
  <c r="IW329" i="6"/>
  <c r="JG329" i="6"/>
  <c r="JO329" i="6"/>
  <c r="JR329" i="6"/>
  <c r="JU329" i="6"/>
  <c r="KE329" i="6"/>
  <c r="KO329" i="6"/>
  <c r="KK329" i="6"/>
  <c r="KU329" i="6"/>
  <c r="KX329" i="6"/>
  <c r="LE329" i="6"/>
  <c r="LA329" i="6"/>
  <c r="LM329" i="6"/>
  <c r="LI329" i="6"/>
  <c r="LS329" i="6"/>
  <c r="LV329" i="6"/>
  <c r="MC329" i="6"/>
  <c r="LY329" i="6"/>
  <c r="MI329" i="6"/>
  <c r="JQ329" i="6"/>
  <c r="LC329" i="6"/>
  <c r="MA329" i="6"/>
  <c r="MG329" i="6"/>
  <c r="HU330" i="6"/>
  <c r="HQ330" i="6"/>
  <c r="ID330" i="6"/>
  <c r="IA330" i="6"/>
  <c r="IL330" i="6"/>
  <c r="II330" i="6"/>
  <c r="IK330" i="6"/>
  <c r="IG330" i="6"/>
  <c r="IO330" i="6"/>
  <c r="IW330" i="6"/>
  <c r="JG330" i="6"/>
  <c r="JO330" i="6"/>
  <c r="JR330" i="6"/>
  <c r="JU330" i="6"/>
  <c r="KE330" i="6"/>
  <c r="KO330" i="6"/>
  <c r="KK330" i="6"/>
  <c r="KU330" i="6"/>
  <c r="KX330" i="6"/>
  <c r="LE330" i="6"/>
  <c r="LA330" i="6"/>
  <c r="LM330" i="6"/>
  <c r="LI330" i="6"/>
  <c r="LS330" i="6"/>
  <c r="LV330" i="6"/>
  <c r="MC330" i="6"/>
  <c r="LY330" i="6"/>
  <c r="MI330" i="6"/>
  <c r="JQ330" i="6"/>
  <c r="LC330" i="6"/>
  <c r="MA330" i="6"/>
  <c r="MG330" i="6"/>
  <c r="HU331" i="6"/>
  <c r="HQ331" i="6"/>
  <c r="ID331" i="6"/>
  <c r="IA331" i="6"/>
  <c r="IL331" i="6"/>
  <c r="II331" i="6"/>
  <c r="IK331" i="6"/>
  <c r="IG331" i="6"/>
  <c r="IO331" i="6"/>
  <c r="IW331" i="6"/>
  <c r="JG331" i="6"/>
  <c r="JO331" i="6"/>
  <c r="JR331" i="6"/>
  <c r="JU331" i="6"/>
  <c r="KE331" i="6"/>
  <c r="KO331" i="6"/>
  <c r="KK331" i="6"/>
  <c r="KU331" i="6"/>
  <c r="KX331" i="6"/>
  <c r="LE331" i="6"/>
  <c r="LA331" i="6"/>
  <c r="LM331" i="6"/>
  <c r="LI331" i="6"/>
  <c r="LS331" i="6"/>
  <c r="LV331" i="6"/>
  <c r="MC331" i="6"/>
  <c r="LY331" i="6"/>
  <c r="MI331" i="6"/>
  <c r="JQ331" i="6"/>
  <c r="LC331" i="6"/>
  <c r="MA331" i="6"/>
  <c r="MG331" i="6"/>
  <c r="HQ332" i="6"/>
  <c r="IA332" i="6"/>
  <c r="HY332" i="6"/>
  <c r="IL332" i="6"/>
  <c r="II332" i="6"/>
  <c r="IK332" i="6"/>
  <c r="IG332" i="6"/>
  <c r="IO332" i="6"/>
  <c r="IW332" i="6"/>
  <c r="JG332" i="6"/>
  <c r="JO332" i="6"/>
  <c r="JR332" i="6"/>
  <c r="JU332" i="6"/>
  <c r="KE332" i="6"/>
  <c r="KO332" i="6"/>
  <c r="KK332" i="6"/>
  <c r="KU332" i="6"/>
  <c r="KX332" i="6"/>
  <c r="LE332" i="6"/>
  <c r="LA332" i="6"/>
  <c r="LI332" i="6"/>
  <c r="LV332" i="6"/>
  <c r="LS332" i="6"/>
  <c r="MC332" i="6"/>
  <c r="LY332" i="6"/>
  <c r="MI332" i="6"/>
  <c r="IY332" i="6"/>
  <c r="JW332" i="6"/>
  <c r="KM332" i="6"/>
  <c r="KW332" i="6"/>
  <c r="KY332" i="6" s="1"/>
  <c r="NF332" i="6" s="1"/>
  <c r="LK332" i="6"/>
  <c r="IC333" i="6"/>
  <c r="HY333" i="6"/>
  <c r="IA333" i="6"/>
  <c r="ID333" i="6"/>
  <c r="II333" i="6"/>
  <c r="IL333" i="6"/>
  <c r="IQ333" i="6"/>
  <c r="IY333" i="6"/>
  <c r="JE333" i="6"/>
  <c r="JQ333" i="6"/>
  <c r="JM333" i="6"/>
  <c r="JW333" i="6"/>
  <c r="KC333" i="6"/>
  <c r="KP333" i="6"/>
  <c r="KM333" i="6"/>
  <c r="KW333" i="6"/>
  <c r="KS333" i="6"/>
  <c r="LF333" i="6"/>
  <c r="LC333" i="6"/>
  <c r="LM333" i="6"/>
  <c r="LI333" i="6"/>
  <c r="LV333" i="6"/>
  <c r="LS333" i="6"/>
  <c r="MC333" i="6"/>
  <c r="LY333" i="6"/>
  <c r="MI333" i="6"/>
  <c r="IO333" i="6"/>
  <c r="KE333" i="6"/>
  <c r="GN334" i="6"/>
  <c r="IW334" i="6"/>
  <c r="JR334" i="6"/>
  <c r="JO334" i="6"/>
  <c r="JU334" i="6"/>
  <c r="KO334" i="6"/>
  <c r="KK334" i="6"/>
  <c r="KX334" i="6"/>
  <c r="KU334" i="6"/>
  <c r="LE334" i="6"/>
  <c r="LA334" i="6"/>
  <c r="LN334" i="6"/>
  <c r="LK334" i="6"/>
  <c r="LU334" i="6"/>
  <c r="LQ334" i="6"/>
  <c r="MD334" i="6"/>
  <c r="MA334" i="6"/>
  <c r="MG334" i="6"/>
  <c r="HU334" i="6"/>
  <c r="JG334" i="6"/>
  <c r="HY335" i="6"/>
  <c r="II335" i="6"/>
  <c r="IL335" i="6"/>
  <c r="IQ335" i="6"/>
  <c r="IY335" i="6"/>
  <c r="JE335" i="6"/>
  <c r="JM335" i="6"/>
  <c r="JW335" i="6"/>
  <c r="KC335" i="6"/>
  <c r="KM335" i="6"/>
  <c r="KP335" i="6"/>
  <c r="KW335" i="6"/>
  <c r="KS335" i="6"/>
  <c r="LC335" i="6"/>
  <c r="LF335" i="6"/>
  <c r="LV335" i="6"/>
  <c r="LS335" i="6"/>
  <c r="MC335" i="6"/>
  <c r="LY335" i="6"/>
  <c r="MI335" i="6"/>
  <c r="IO335" i="6"/>
  <c r="JU335" i="6"/>
  <c r="KU335" i="6"/>
  <c r="LE335" i="6"/>
  <c r="GN336" i="6"/>
  <c r="IW336" i="6"/>
  <c r="JR336" i="6"/>
  <c r="JO336" i="6"/>
  <c r="JU336" i="6"/>
  <c r="KO336" i="6"/>
  <c r="KK336" i="6"/>
  <c r="KX336" i="6"/>
  <c r="KU336" i="6"/>
  <c r="LE336" i="6"/>
  <c r="LA336" i="6"/>
  <c r="LN336" i="6"/>
  <c r="LK336" i="6"/>
  <c r="LU336" i="6"/>
  <c r="LQ336" i="6"/>
  <c r="MD336" i="6"/>
  <c r="MA336" i="6"/>
  <c r="MG336" i="6"/>
  <c r="HU336" i="6"/>
  <c r="JG336" i="6"/>
  <c r="IC337" i="6"/>
  <c r="HY337" i="6"/>
  <c r="IQ337" i="6"/>
  <c r="IY337" i="6"/>
  <c r="JE337" i="6"/>
  <c r="JQ337" i="6"/>
  <c r="JM337" i="6"/>
  <c r="JW337" i="6"/>
  <c r="KC337" i="6"/>
  <c r="KM337" i="6"/>
  <c r="KP337" i="6"/>
  <c r="KW337" i="6"/>
  <c r="KS337" i="6"/>
  <c r="LC337" i="6"/>
  <c r="LF337" i="6"/>
  <c r="IW337" i="6"/>
  <c r="JO337" i="6"/>
  <c r="JU337" i="6"/>
  <c r="KU337" i="6"/>
  <c r="LE337" i="6"/>
  <c r="LS337" i="6"/>
  <c r="MC337" i="6"/>
  <c r="HS338" i="6"/>
  <c r="IY338" i="6"/>
  <c r="JQ338" i="6"/>
  <c r="JM338" i="6"/>
  <c r="JW338" i="6"/>
  <c r="KP338" i="6"/>
  <c r="KM338" i="6"/>
  <c r="KW338" i="6"/>
  <c r="KS338" i="6"/>
  <c r="LF338" i="6"/>
  <c r="LC338" i="6"/>
  <c r="LN338" i="6"/>
  <c r="LK338" i="6"/>
  <c r="LU338" i="6"/>
  <c r="LQ338" i="6"/>
  <c r="MD338" i="6"/>
  <c r="MA338" i="6"/>
  <c r="MG338" i="6"/>
  <c r="IC339" i="6"/>
  <c r="HY339" i="6"/>
  <c r="IA339" i="6"/>
  <c r="ID339" i="6"/>
  <c r="II339" i="6"/>
  <c r="IL339" i="6"/>
  <c r="IQ339" i="6"/>
  <c r="IY339" i="6"/>
  <c r="JE339" i="6"/>
  <c r="JQ339" i="6"/>
  <c r="JM339" i="6"/>
  <c r="JW339" i="6"/>
  <c r="KC339" i="6"/>
  <c r="KP339" i="6"/>
  <c r="KM339" i="6"/>
  <c r="KW339" i="6"/>
  <c r="KS339" i="6"/>
  <c r="LF339" i="6"/>
  <c r="LC339" i="6"/>
  <c r="LM339" i="6"/>
  <c r="LI339" i="6"/>
  <c r="LV339" i="6"/>
  <c r="LS339" i="6"/>
  <c r="MC339" i="6"/>
  <c r="LY339" i="6"/>
  <c r="MI339" i="6"/>
  <c r="IO339" i="6"/>
  <c r="KE339" i="6"/>
  <c r="IA340" i="6"/>
  <c r="GT340" i="6"/>
  <c r="IW340" i="6"/>
  <c r="JR340" i="6"/>
  <c r="JO340" i="6"/>
  <c r="JU340" i="6"/>
  <c r="KO340" i="6"/>
  <c r="KK340" i="6"/>
  <c r="KX340" i="6"/>
  <c r="KU340" i="6"/>
  <c r="LE340" i="6"/>
  <c r="LA340" i="6"/>
  <c r="LK340" i="6"/>
  <c r="LU340" i="6"/>
  <c r="LQ340" i="6"/>
  <c r="MA340" i="6"/>
  <c r="MD340" i="6"/>
  <c r="MG340" i="6"/>
  <c r="HQ340" i="6"/>
  <c r="JG340" i="6"/>
  <c r="MI340" i="6"/>
  <c r="HQ341" i="6"/>
  <c r="IA341" i="6"/>
  <c r="HY341" i="6"/>
  <c r="IL341" i="6"/>
  <c r="II341" i="6"/>
  <c r="IK341" i="6"/>
  <c r="IM341" i="6" s="1"/>
  <c r="MX341" i="6" s="1"/>
  <c r="IG341" i="6"/>
  <c r="IO341" i="6"/>
  <c r="IW341" i="6"/>
  <c r="JG341" i="6"/>
  <c r="JO341" i="6"/>
  <c r="JR341" i="6"/>
  <c r="JU341" i="6"/>
  <c r="KE341" i="6"/>
  <c r="KO341" i="6"/>
  <c r="KK341" i="6"/>
  <c r="KU341" i="6"/>
  <c r="KX341" i="6"/>
  <c r="LE341" i="6"/>
  <c r="LA341" i="6"/>
  <c r="LI341" i="6"/>
  <c r="LV341" i="6"/>
  <c r="LS341" i="6"/>
  <c r="MC341" i="6"/>
  <c r="LY341" i="6"/>
  <c r="MI341" i="6"/>
  <c r="IY341" i="6"/>
  <c r="JW341" i="6"/>
  <c r="KM341" i="6"/>
  <c r="KW341" i="6"/>
  <c r="KY341" i="6" s="1"/>
  <c r="NF341" i="6" s="1"/>
  <c r="LK341" i="6"/>
  <c r="IC342" i="6"/>
  <c r="HY342" i="6"/>
  <c r="IA342" i="6"/>
  <c r="ID342" i="6"/>
  <c r="II342" i="6"/>
  <c r="IL342" i="6"/>
  <c r="IQ342" i="6"/>
  <c r="IY342" i="6"/>
  <c r="JE342" i="6"/>
  <c r="JQ342" i="6"/>
  <c r="JM342" i="6"/>
  <c r="JW342" i="6"/>
  <c r="KC342" i="6"/>
  <c r="KP342" i="6"/>
  <c r="KM342" i="6"/>
  <c r="KW342" i="6"/>
  <c r="KS342" i="6"/>
  <c r="LF342" i="6"/>
  <c r="LC342" i="6"/>
  <c r="LM342" i="6"/>
  <c r="LI342" i="6"/>
  <c r="LV342" i="6"/>
  <c r="LS342" i="6"/>
  <c r="MC342" i="6"/>
  <c r="LY342" i="6"/>
  <c r="MI342" i="6"/>
  <c r="IO342" i="6"/>
  <c r="KE342" i="6"/>
  <c r="IA343" i="6"/>
  <c r="GT343" i="6"/>
  <c r="IW343" i="6"/>
  <c r="JR343" i="6"/>
  <c r="JO343" i="6"/>
  <c r="JU343" i="6"/>
  <c r="KO343" i="6"/>
  <c r="KK343" i="6"/>
  <c r="KX343" i="6"/>
  <c r="KU343" i="6"/>
  <c r="LE343" i="6"/>
  <c r="LA343" i="6"/>
  <c r="LK343" i="6"/>
  <c r="LU343" i="6"/>
  <c r="LQ343" i="6"/>
  <c r="MA343" i="6"/>
  <c r="MD343" i="6"/>
  <c r="MG343" i="6"/>
  <c r="HQ343" i="6"/>
  <c r="JG343" i="6"/>
  <c r="MI343" i="6"/>
  <c r="IW344" i="6"/>
  <c r="JG344" i="6"/>
  <c r="MI344" i="6"/>
  <c r="GN345" i="6"/>
  <c r="JG345" i="6"/>
  <c r="GK97" i="6"/>
  <c r="GK98" i="6"/>
  <c r="GK99" i="6"/>
  <c r="GK100" i="6"/>
  <c r="GK101" i="6"/>
  <c r="GK102" i="6"/>
  <c r="GK103" i="6"/>
  <c r="GK104" i="6"/>
  <c r="GK105" i="6"/>
  <c r="GK106" i="6"/>
  <c r="GK107" i="6"/>
  <c r="GK108" i="6"/>
  <c r="GK109" i="6"/>
  <c r="GK110" i="6"/>
  <c r="GK111" i="6"/>
  <c r="GK112" i="6"/>
  <c r="GK113" i="6"/>
  <c r="GK114" i="6"/>
  <c r="GK115" i="6"/>
  <c r="GK116" i="6"/>
  <c r="GK117" i="6"/>
  <c r="GK118" i="6"/>
  <c r="GK119" i="6"/>
  <c r="GK120" i="6"/>
  <c r="GK121" i="6"/>
  <c r="GK122" i="6"/>
  <c r="GK123" i="6"/>
  <c r="GK124" i="6"/>
  <c r="GK125" i="6"/>
  <c r="GK126" i="6"/>
  <c r="GK127" i="6"/>
  <c r="GK128" i="6"/>
  <c r="GK129" i="6"/>
  <c r="GK130" i="6"/>
  <c r="GK131" i="6"/>
  <c r="GK132" i="6"/>
  <c r="GK133" i="6"/>
  <c r="GK134" i="6"/>
  <c r="GK135" i="6"/>
  <c r="GK136" i="6"/>
  <c r="GK137" i="6"/>
  <c r="GK138" i="6"/>
  <c r="BD139" i="6"/>
  <c r="FV139" i="6" s="1"/>
  <c r="GK139" i="6" s="1"/>
  <c r="FT139" i="6"/>
  <c r="GF139" i="6"/>
  <c r="BD140" i="6"/>
  <c r="FV140" i="6" s="1"/>
  <c r="GK140" i="6" s="1"/>
  <c r="FT140" i="6"/>
  <c r="GF140" i="6"/>
  <c r="GM140" i="6" s="1"/>
  <c r="GO140" i="6" s="1"/>
  <c r="GK141" i="6"/>
  <c r="GK142" i="6"/>
  <c r="GK143" i="6"/>
  <c r="GK144" i="6"/>
  <c r="GK145" i="6"/>
  <c r="GK146" i="6"/>
  <c r="GK147" i="6"/>
  <c r="GK148" i="6"/>
  <c r="GK149" i="6"/>
  <c r="GK150" i="6"/>
  <c r="GK151" i="6"/>
  <c r="GK152" i="6"/>
  <c r="GK153" i="6"/>
  <c r="GK154" i="6"/>
  <c r="BD155" i="6"/>
  <c r="FV155" i="6" s="1"/>
  <c r="GK155" i="6" s="1"/>
  <c r="FT155" i="6"/>
  <c r="GF155" i="6"/>
  <c r="GM155" i="6" s="1"/>
  <c r="GO155" i="6" s="1"/>
  <c r="BD156" i="6"/>
  <c r="FV156" i="6" s="1"/>
  <c r="GK156" i="6" s="1"/>
  <c r="FT156" i="6"/>
  <c r="GF156" i="6"/>
  <c r="GM156" i="6" s="1"/>
  <c r="GO156" i="6" s="1"/>
  <c r="GK157" i="6"/>
  <c r="GK158" i="6"/>
  <c r="GK159" i="6"/>
  <c r="GK160" i="6"/>
  <c r="GK161" i="6"/>
  <c r="GK162" i="6"/>
  <c r="GK163" i="6"/>
  <c r="GK164" i="6"/>
  <c r="GK165" i="6"/>
  <c r="BD166" i="6"/>
  <c r="FV166" i="6" s="1"/>
  <c r="GK166" i="6" s="1"/>
  <c r="FT166" i="6"/>
  <c r="GF166" i="6"/>
  <c r="GM166" i="6" s="1"/>
  <c r="GO166" i="6" s="1"/>
  <c r="BD167" i="6"/>
  <c r="FV167" i="6" s="1"/>
  <c r="GK167" i="6" s="1"/>
  <c r="FT167" i="6"/>
  <c r="GF167" i="6"/>
  <c r="GM167" i="6" s="1"/>
  <c r="GO167" i="6" s="1"/>
  <c r="BD168" i="6"/>
  <c r="FV168" i="6" s="1"/>
  <c r="GK168" i="6" s="1"/>
  <c r="FT168" i="6"/>
  <c r="GF168" i="6"/>
  <c r="GM168" i="6" s="1"/>
  <c r="GO168" i="6" s="1"/>
  <c r="BD169" i="6"/>
  <c r="FV169" i="6" s="1"/>
  <c r="GK169" i="6" s="1"/>
  <c r="FT169" i="6"/>
  <c r="GF169" i="6"/>
  <c r="GM169" i="6" s="1"/>
  <c r="GO169" i="6" s="1"/>
  <c r="BD170" i="6"/>
  <c r="FV170" i="6" s="1"/>
  <c r="GK170" i="6" s="1"/>
  <c r="FT170" i="6"/>
  <c r="GF170" i="6"/>
  <c r="GM170" i="6" s="1"/>
  <c r="GO170" i="6" s="1"/>
  <c r="BD171" i="6"/>
  <c r="FV171" i="6" s="1"/>
  <c r="GK171" i="6" s="1"/>
  <c r="FT171" i="6"/>
  <c r="GF171" i="6"/>
  <c r="GM171" i="6" s="1"/>
  <c r="GO171" i="6" s="1"/>
  <c r="BD172" i="6"/>
  <c r="FV172" i="6" s="1"/>
  <c r="GK172" i="6" s="1"/>
  <c r="FT172" i="6"/>
  <c r="GF172" i="6"/>
  <c r="GM172" i="6" s="1"/>
  <c r="GO172" i="6" s="1"/>
  <c r="BD173" i="6"/>
  <c r="FV173" i="6" s="1"/>
  <c r="GK173" i="6" s="1"/>
  <c r="FT173" i="6"/>
  <c r="GF173" i="6"/>
  <c r="BD174" i="6"/>
  <c r="FV174" i="6" s="1"/>
  <c r="GK174" i="6" s="1"/>
  <c r="FT174" i="6"/>
  <c r="GF174" i="6"/>
  <c r="GM174" i="6" s="1"/>
  <c r="GO174" i="6" s="1"/>
  <c r="BD175" i="6"/>
  <c r="FV175" i="6" s="1"/>
  <c r="GK175" i="6" s="1"/>
  <c r="FT175" i="6"/>
  <c r="GF175" i="6"/>
  <c r="GM175" i="6" s="1"/>
  <c r="GO175" i="6" s="1"/>
  <c r="BD176" i="6"/>
  <c r="FV176" i="6" s="1"/>
  <c r="GK176" i="6" s="1"/>
  <c r="FT176" i="6"/>
  <c r="GF176" i="6"/>
  <c r="GM176" i="6" s="1"/>
  <c r="GO176" i="6" s="1"/>
  <c r="BD177" i="6"/>
  <c r="FV177" i="6" s="1"/>
  <c r="GK177" i="6" s="1"/>
  <c r="FT177" i="6"/>
  <c r="GF177" i="6"/>
  <c r="BD178" i="6"/>
  <c r="FV178" i="6" s="1"/>
  <c r="GK178" i="6" s="1"/>
  <c r="FT178" i="6"/>
  <c r="GF178" i="6"/>
  <c r="GM178" i="6" s="1"/>
  <c r="GO178" i="6" s="1"/>
  <c r="BD179" i="6"/>
  <c r="FV179" i="6" s="1"/>
  <c r="GK179" i="6" s="1"/>
  <c r="FT179" i="6"/>
  <c r="GF179" i="6"/>
  <c r="BD180" i="6"/>
  <c r="FV180" i="6" s="1"/>
  <c r="GK180" i="6" s="1"/>
  <c r="FT180" i="6"/>
  <c r="GF180" i="6"/>
  <c r="GM180" i="6" s="1"/>
  <c r="GO180" i="6" s="1"/>
  <c r="BD181" i="6"/>
  <c r="FV181" i="6" s="1"/>
  <c r="GK181" i="6" s="1"/>
  <c r="FT181" i="6"/>
  <c r="GF181" i="6"/>
  <c r="GM181" i="6" s="1"/>
  <c r="GO181" i="6" s="1"/>
  <c r="FT182" i="6"/>
  <c r="GF182" i="6"/>
  <c r="GM182" i="6" s="1"/>
  <c r="GO182" i="6" s="1"/>
  <c r="FT183" i="6"/>
  <c r="GF183" i="6"/>
  <c r="FT184" i="6"/>
  <c r="BD185" i="6"/>
  <c r="FV185" i="6" s="1"/>
  <c r="GK185" i="6" s="1"/>
  <c r="FT185" i="6"/>
  <c r="GF185" i="6"/>
  <c r="GM185" i="6" s="1"/>
  <c r="GO185" i="6" s="1"/>
  <c r="BD186" i="6"/>
  <c r="FV186" i="6" s="1"/>
  <c r="GK186" i="6" s="1"/>
  <c r="FT186" i="6"/>
  <c r="GF186" i="6"/>
  <c r="GM186" i="6" s="1"/>
  <c r="GO186" i="6" s="1"/>
  <c r="BD187" i="6"/>
  <c r="FV187" i="6" s="1"/>
  <c r="GK187" i="6" s="1"/>
  <c r="FT187" i="6"/>
  <c r="GF187" i="6"/>
  <c r="BD188" i="6"/>
  <c r="FV188" i="6" s="1"/>
  <c r="GK188" i="6" s="1"/>
  <c r="FT188" i="6"/>
  <c r="GF188" i="6"/>
  <c r="GM188" i="6" s="1"/>
  <c r="GO188" i="6" s="1"/>
  <c r="BD189" i="6"/>
  <c r="FV189" i="6" s="1"/>
  <c r="GK189" i="6" s="1"/>
  <c r="FT189" i="6"/>
  <c r="GF189" i="6"/>
  <c r="GM189" i="6" s="1"/>
  <c r="GO189" i="6" s="1"/>
  <c r="BD190" i="6"/>
  <c r="FV190" i="6" s="1"/>
  <c r="GK190" i="6" s="1"/>
  <c r="FT190" i="6"/>
  <c r="GF190" i="6"/>
  <c r="GM190" i="6" s="1"/>
  <c r="GO190" i="6" s="1"/>
  <c r="BD191" i="6"/>
  <c r="FV191" i="6" s="1"/>
  <c r="GK191" i="6" s="1"/>
  <c r="FT191" i="6"/>
  <c r="GF191" i="6"/>
  <c r="BD192" i="6"/>
  <c r="FV192" i="6" s="1"/>
  <c r="GK192" i="6" s="1"/>
  <c r="FT192" i="6"/>
  <c r="GF192" i="6"/>
  <c r="GM192" i="6" s="1"/>
  <c r="GO192" i="6" s="1"/>
  <c r="BD193" i="6"/>
  <c r="FV193" i="6" s="1"/>
  <c r="GK193" i="6" s="1"/>
  <c r="FT193" i="6"/>
  <c r="GF193" i="6"/>
  <c r="GM193" i="6" s="1"/>
  <c r="GO193" i="6" s="1"/>
  <c r="BD194" i="6"/>
  <c r="FV194" i="6" s="1"/>
  <c r="GK194" i="6" s="1"/>
  <c r="FT194" i="6"/>
  <c r="GF194" i="6"/>
  <c r="GM194" i="6" s="1"/>
  <c r="GO194" i="6" s="1"/>
  <c r="BD195" i="6"/>
  <c r="FV195" i="6" s="1"/>
  <c r="GK195" i="6" s="1"/>
  <c r="FT195" i="6"/>
  <c r="GF195" i="6"/>
  <c r="BD196" i="6"/>
  <c r="FV196" i="6" s="1"/>
  <c r="GK196" i="6" s="1"/>
  <c r="FT196" i="6"/>
  <c r="GF196" i="6"/>
  <c r="GM196" i="6" s="1"/>
  <c r="GO196" i="6" s="1"/>
  <c r="BD197" i="6"/>
  <c r="FV197" i="6" s="1"/>
  <c r="GK197" i="6" s="1"/>
  <c r="FT197" i="6"/>
  <c r="GF197" i="6"/>
  <c r="GM197" i="6" s="1"/>
  <c r="GO197" i="6" s="1"/>
  <c r="BD198" i="6"/>
  <c r="FV198" i="6" s="1"/>
  <c r="GK198" i="6" s="1"/>
  <c r="FT198" i="6"/>
  <c r="GF198" i="6"/>
  <c r="GM198" i="6" s="1"/>
  <c r="GO198" i="6" s="1"/>
  <c r="BD199" i="6"/>
  <c r="FV199" i="6" s="1"/>
  <c r="GK199" i="6" s="1"/>
  <c r="FT199" i="6"/>
  <c r="GF199" i="6"/>
  <c r="BD200" i="6"/>
  <c r="FV200" i="6" s="1"/>
  <c r="GK200" i="6" s="1"/>
  <c r="FT200" i="6"/>
  <c r="GF200" i="6"/>
  <c r="GM200" i="6" s="1"/>
  <c r="GO200" i="6" s="1"/>
  <c r="BD201" i="6"/>
  <c r="FV201" i="6" s="1"/>
  <c r="GK201" i="6" s="1"/>
  <c r="FT201" i="6"/>
  <c r="GF201" i="6"/>
  <c r="GM201" i="6" s="1"/>
  <c r="GO201" i="6" s="1"/>
  <c r="BD202" i="6"/>
  <c r="FV202" i="6" s="1"/>
  <c r="GK202" i="6" s="1"/>
  <c r="FT202" i="6"/>
  <c r="GF202" i="6"/>
  <c r="GM202" i="6" s="1"/>
  <c r="GO202" i="6" s="1"/>
  <c r="BD203" i="6"/>
  <c r="FV203" i="6" s="1"/>
  <c r="GK203" i="6" s="1"/>
  <c r="FT203" i="6"/>
  <c r="GF203" i="6"/>
  <c r="GK204" i="6"/>
  <c r="GK205" i="6"/>
  <c r="GK206" i="6"/>
  <c r="GK207" i="6"/>
  <c r="GK208" i="6"/>
  <c r="GK209" i="6"/>
  <c r="GK210" i="6"/>
  <c r="GK211" i="6"/>
  <c r="GK212" i="6"/>
  <c r="GK213" i="6"/>
  <c r="GK214" i="6"/>
  <c r="BD215" i="6"/>
  <c r="FV215" i="6" s="1"/>
  <c r="GK215" i="6" s="1"/>
  <c r="FT215" i="6"/>
  <c r="GF215" i="6"/>
  <c r="BD216" i="6"/>
  <c r="FV216" i="6" s="1"/>
  <c r="GK216" i="6" s="1"/>
  <c r="FT216" i="6"/>
  <c r="GF216" i="6"/>
  <c r="GM216" i="6" s="1"/>
  <c r="GO216" i="6" s="1"/>
  <c r="GK217" i="6"/>
  <c r="BD218" i="6"/>
  <c r="FV218" i="6" s="1"/>
  <c r="GK218" i="6" s="1"/>
  <c r="FT218" i="6"/>
  <c r="GF218" i="6"/>
  <c r="GM218" i="6" s="1"/>
  <c r="GO218" i="6" s="1"/>
  <c r="BD219" i="6"/>
  <c r="FV219" i="6" s="1"/>
  <c r="GK219" i="6" s="1"/>
  <c r="FT219" i="6"/>
  <c r="GF219" i="6"/>
  <c r="GM219" i="6" s="1"/>
  <c r="GO219" i="6" s="1"/>
  <c r="MQ220" i="6"/>
  <c r="OB221" i="6" s="1"/>
  <c r="HQ220" i="6"/>
  <c r="IA220" i="6"/>
  <c r="II220" i="6"/>
  <c r="IL220" i="6"/>
  <c r="IK220" i="6"/>
  <c r="IG220" i="6"/>
  <c r="IO220" i="6"/>
  <c r="IW220" i="6"/>
  <c r="JG220" i="6"/>
  <c r="JR220" i="6"/>
  <c r="JO220" i="6"/>
  <c r="JU220" i="6"/>
  <c r="KE220" i="6"/>
  <c r="KO220" i="6"/>
  <c r="KQ220" i="6" s="1"/>
  <c r="NE220" i="6" s="1"/>
  <c r="KK220" i="6"/>
  <c r="KU220" i="6"/>
  <c r="LE220" i="6"/>
  <c r="LG220" i="6" s="1"/>
  <c r="NG220" i="6" s="1"/>
  <c r="LA220" i="6"/>
  <c r="LI220" i="6"/>
  <c r="LS220" i="6"/>
  <c r="LY220" i="6"/>
  <c r="MI220" i="6"/>
  <c r="GM220" i="6"/>
  <c r="GK220" i="6"/>
  <c r="MQ221" i="6"/>
  <c r="OB222" i="6" s="1"/>
  <c r="HQ221" i="6"/>
  <c r="IA221" i="6"/>
  <c r="GN221" i="6"/>
  <c r="II221" i="6"/>
  <c r="IL221" i="6"/>
  <c r="IK221" i="6"/>
  <c r="IG221" i="6"/>
  <c r="IO221" i="6"/>
  <c r="IW221" i="6"/>
  <c r="JG221" i="6"/>
  <c r="JR221" i="6"/>
  <c r="JO221" i="6"/>
  <c r="JU221" i="6"/>
  <c r="KE221" i="6"/>
  <c r="KO221" i="6"/>
  <c r="KQ221" i="6" s="1"/>
  <c r="NE221" i="6" s="1"/>
  <c r="KK221" i="6"/>
  <c r="KU221" i="6"/>
  <c r="LE221" i="6"/>
  <c r="LG221" i="6" s="1"/>
  <c r="NG221" i="6" s="1"/>
  <c r="LA221" i="6"/>
  <c r="LK221" i="6"/>
  <c r="LQ221" i="6"/>
  <c r="MA221" i="6"/>
  <c r="MG221" i="6"/>
  <c r="HQ222" i="6"/>
  <c r="IA222" i="6"/>
  <c r="GN222" i="6"/>
  <c r="II222" i="6"/>
  <c r="IL222" i="6"/>
  <c r="IK222" i="6"/>
  <c r="IG222" i="6"/>
  <c r="IO222" i="6"/>
  <c r="IW222" i="6"/>
  <c r="JG222" i="6"/>
  <c r="JR222" i="6"/>
  <c r="JO222" i="6"/>
  <c r="JU222" i="6"/>
  <c r="KE222" i="6"/>
  <c r="KO222" i="6"/>
  <c r="KQ222" i="6" s="1"/>
  <c r="NE222" i="6" s="1"/>
  <c r="KK222" i="6"/>
  <c r="KU222" i="6"/>
  <c r="LE222" i="6"/>
  <c r="LG222" i="6" s="1"/>
  <c r="NG222" i="6" s="1"/>
  <c r="LA222" i="6"/>
  <c r="LI222" i="6"/>
  <c r="LS222" i="6"/>
  <c r="LY222" i="6"/>
  <c r="MI222" i="6"/>
  <c r="MQ223" i="6"/>
  <c r="OB224" i="6" s="1"/>
  <c r="HQ223" i="6"/>
  <c r="IA223" i="6"/>
  <c r="GN223" i="6"/>
  <c r="II223" i="6"/>
  <c r="IL223" i="6"/>
  <c r="IK223" i="6"/>
  <c r="IG223" i="6"/>
  <c r="IO223" i="6"/>
  <c r="IW223" i="6"/>
  <c r="JG223" i="6"/>
  <c r="JR223" i="6"/>
  <c r="JO223" i="6"/>
  <c r="JU223" i="6"/>
  <c r="KE223" i="6"/>
  <c r="KO223" i="6"/>
  <c r="KQ223" i="6" s="1"/>
  <c r="NE223" i="6" s="1"/>
  <c r="KK223" i="6"/>
  <c r="KU223" i="6"/>
  <c r="LE223" i="6"/>
  <c r="LG223" i="6" s="1"/>
  <c r="NG223" i="6" s="1"/>
  <c r="LA223" i="6"/>
  <c r="LK223" i="6"/>
  <c r="LQ223" i="6"/>
  <c r="MA223" i="6"/>
  <c r="MG223" i="6"/>
  <c r="HY224" i="6"/>
  <c r="IQ224" i="6"/>
  <c r="IY224" i="6"/>
  <c r="JE224" i="6"/>
  <c r="JQ224" i="6"/>
  <c r="JS224" i="6" s="1"/>
  <c r="NB224" i="6" s="1"/>
  <c r="JM224" i="6"/>
  <c r="JW224" i="6"/>
  <c r="KC224" i="6"/>
  <c r="KP224" i="6"/>
  <c r="KM224" i="6"/>
  <c r="KS224" i="6"/>
  <c r="LC224" i="6"/>
  <c r="LF224" i="6"/>
  <c r="LI224" i="6"/>
  <c r="LS224" i="6"/>
  <c r="LY224" i="6"/>
  <c r="MI224" i="6"/>
  <c r="MQ225" i="6"/>
  <c r="OB226" i="6" s="1"/>
  <c r="HQ225" i="6"/>
  <c r="IA225" i="6"/>
  <c r="GN225" i="6"/>
  <c r="II225" i="6"/>
  <c r="IL225" i="6"/>
  <c r="IK225" i="6"/>
  <c r="IG225" i="6"/>
  <c r="IO225" i="6"/>
  <c r="IW225" i="6"/>
  <c r="JG225" i="6"/>
  <c r="JR225" i="6"/>
  <c r="JO225" i="6"/>
  <c r="JU225" i="6"/>
  <c r="KE225" i="6"/>
  <c r="KO225" i="6"/>
  <c r="KQ225" i="6" s="1"/>
  <c r="NE225" i="6" s="1"/>
  <c r="KK225" i="6"/>
  <c r="KU225" i="6"/>
  <c r="LE225" i="6"/>
  <c r="LG225" i="6" s="1"/>
  <c r="NG225" i="6" s="1"/>
  <c r="LA225" i="6"/>
  <c r="LK225" i="6"/>
  <c r="LQ225" i="6"/>
  <c r="MA225" i="6"/>
  <c r="MG225" i="6"/>
  <c r="HY226" i="6"/>
  <c r="IQ226" i="6"/>
  <c r="IY226" i="6"/>
  <c r="JE226" i="6"/>
  <c r="JQ226" i="6"/>
  <c r="JS226" i="6" s="1"/>
  <c r="NB226" i="6" s="1"/>
  <c r="JM226" i="6"/>
  <c r="JW226" i="6"/>
  <c r="KC226" i="6"/>
  <c r="KP226" i="6"/>
  <c r="KM226" i="6"/>
  <c r="KS226" i="6"/>
  <c r="LC226" i="6"/>
  <c r="LF226" i="6"/>
  <c r="LK226" i="6"/>
  <c r="LQ226" i="6"/>
  <c r="MA226" i="6"/>
  <c r="MG226" i="6"/>
  <c r="HQ227" i="6"/>
  <c r="IA227" i="6"/>
  <c r="GN227" i="6"/>
  <c r="II227" i="6"/>
  <c r="IG227" i="6"/>
  <c r="IO227" i="6"/>
  <c r="IW227" i="6"/>
  <c r="JG227" i="6"/>
  <c r="JO227" i="6"/>
  <c r="JR227" i="6"/>
  <c r="JU227" i="6"/>
  <c r="KE227" i="6"/>
  <c r="KO227" i="6"/>
  <c r="KQ227" i="6" s="1"/>
  <c r="NE227" i="6" s="1"/>
  <c r="KK227" i="6"/>
  <c r="KU227" i="6"/>
  <c r="LE227" i="6"/>
  <c r="LG227" i="6" s="1"/>
  <c r="NG227" i="6" s="1"/>
  <c r="LA227" i="6"/>
  <c r="LI227" i="6"/>
  <c r="LS227" i="6"/>
  <c r="LY227" i="6"/>
  <c r="MI227" i="6"/>
  <c r="HS228" i="6"/>
  <c r="HY228" i="6"/>
  <c r="IQ228" i="6"/>
  <c r="IY228" i="6"/>
  <c r="JE228" i="6"/>
  <c r="JQ228" i="6"/>
  <c r="JS228" i="6" s="1"/>
  <c r="NB228" i="6" s="1"/>
  <c r="JM228" i="6"/>
  <c r="JW228" i="6"/>
  <c r="KC228" i="6"/>
  <c r="KM228" i="6"/>
  <c r="KP228" i="6"/>
  <c r="KS228" i="6"/>
  <c r="LF228" i="6"/>
  <c r="LC228" i="6"/>
  <c r="LI228" i="6"/>
  <c r="LS228" i="6"/>
  <c r="LY228" i="6"/>
  <c r="MI228" i="6"/>
  <c r="HS229" i="6"/>
  <c r="HY229" i="6"/>
  <c r="IQ229" i="6"/>
  <c r="IY229" i="6"/>
  <c r="JE229" i="6"/>
  <c r="JM229" i="6"/>
  <c r="JW229" i="6"/>
  <c r="KC229" i="6"/>
  <c r="KP229" i="6"/>
  <c r="KM229" i="6"/>
  <c r="KS229" i="6"/>
  <c r="LC229" i="6"/>
  <c r="LF229" i="6"/>
  <c r="LK229" i="6"/>
  <c r="LQ229" i="6"/>
  <c r="MA229" i="6"/>
  <c r="MG229" i="6"/>
  <c r="HY230" i="6"/>
  <c r="IQ230" i="6"/>
  <c r="IY230" i="6"/>
  <c r="JE230" i="6"/>
  <c r="JQ230" i="6"/>
  <c r="JS230" i="6" s="1"/>
  <c r="NB230" i="6" s="1"/>
  <c r="JM230" i="6"/>
  <c r="JW230" i="6"/>
  <c r="KC230" i="6"/>
  <c r="KP230" i="6"/>
  <c r="KM230" i="6"/>
  <c r="KS230" i="6"/>
  <c r="LC230" i="6"/>
  <c r="LF230" i="6"/>
  <c r="LK230" i="6"/>
  <c r="LQ230" i="6"/>
  <c r="MA230" i="6"/>
  <c r="MG230" i="6"/>
  <c r="HQ231" i="6"/>
  <c r="IA231" i="6"/>
  <c r="GN231" i="6"/>
  <c r="II231" i="6"/>
  <c r="IL231" i="6"/>
  <c r="IK231" i="6"/>
  <c r="IG231" i="6"/>
  <c r="IO231" i="6"/>
  <c r="IW231" i="6"/>
  <c r="JG231" i="6"/>
  <c r="JR231" i="6"/>
  <c r="JO231" i="6"/>
  <c r="JU231" i="6"/>
  <c r="KE231" i="6"/>
  <c r="KO231" i="6"/>
  <c r="KQ231" i="6" s="1"/>
  <c r="NE231" i="6" s="1"/>
  <c r="KK231" i="6"/>
  <c r="KU231" i="6"/>
  <c r="LE231" i="6"/>
  <c r="LG231" i="6" s="1"/>
  <c r="NG231" i="6" s="1"/>
  <c r="LA231" i="6"/>
  <c r="LI231" i="6"/>
  <c r="LS231" i="6"/>
  <c r="LY231" i="6"/>
  <c r="MI231" i="6"/>
  <c r="HY232" i="6"/>
  <c r="IQ232" i="6"/>
  <c r="IY232" i="6"/>
  <c r="JE232" i="6"/>
  <c r="JQ232" i="6"/>
  <c r="JS232" i="6" s="1"/>
  <c r="NB232" i="6" s="1"/>
  <c r="JM232" i="6"/>
  <c r="JW232" i="6"/>
  <c r="KC232" i="6"/>
  <c r="KP232" i="6"/>
  <c r="KM232" i="6"/>
  <c r="KS232" i="6"/>
  <c r="LC232" i="6"/>
  <c r="LF232" i="6"/>
  <c r="LK232" i="6"/>
  <c r="LQ232" i="6"/>
  <c r="MA232" i="6"/>
  <c r="MG232" i="6"/>
  <c r="HY233" i="6"/>
  <c r="IQ233" i="6"/>
  <c r="IY233" i="6"/>
  <c r="JE233" i="6"/>
  <c r="JQ233" i="6"/>
  <c r="JS233" i="6" s="1"/>
  <c r="NB233" i="6" s="1"/>
  <c r="JM233" i="6"/>
  <c r="JW233" i="6"/>
  <c r="KC233" i="6"/>
  <c r="KP233" i="6"/>
  <c r="KM233" i="6"/>
  <c r="KS233" i="6"/>
  <c r="LC233" i="6"/>
  <c r="LF233" i="6"/>
  <c r="LI233" i="6"/>
  <c r="LS233" i="6"/>
  <c r="LY233" i="6"/>
  <c r="MI233" i="6"/>
  <c r="MQ234" i="6"/>
  <c r="OB235" i="6" s="1"/>
  <c r="HQ234" i="6"/>
  <c r="IA234" i="6"/>
  <c r="GN234" i="6"/>
  <c r="II234" i="6"/>
  <c r="IL234" i="6"/>
  <c r="IK234" i="6"/>
  <c r="IG234" i="6"/>
  <c r="IO234" i="6"/>
  <c r="IW234" i="6"/>
  <c r="JG234" i="6"/>
  <c r="JR234" i="6"/>
  <c r="JO234" i="6"/>
  <c r="JU234" i="6"/>
  <c r="KE234" i="6"/>
  <c r="KO234" i="6"/>
  <c r="KQ234" i="6" s="1"/>
  <c r="NE234" i="6" s="1"/>
  <c r="KK234" i="6"/>
  <c r="KU234" i="6"/>
  <c r="LE234" i="6"/>
  <c r="LG234" i="6" s="1"/>
  <c r="NG234" i="6" s="1"/>
  <c r="LA234" i="6"/>
  <c r="LI234" i="6"/>
  <c r="LS234" i="6"/>
  <c r="LY234" i="6"/>
  <c r="MI234" i="6"/>
  <c r="HY235" i="6"/>
  <c r="IQ235" i="6"/>
  <c r="IY235" i="6"/>
  <c r="JE235" i="6"/>
  <c r="JQ235" i="6"/>
  <c r="JS235" i="6" s="1"/>
  <c r="NB235" i="6" s="1"/>
  <c r="JM235" i="6"/>
  <c r="JW235" i="6"/>
  <c r="KC235" i="6"/>
  <c r="KP235" i="6"/>
  <c r="KM235" i="6"/>
  <c r="KS235" i="6"/>
  <c r="LC235" i="6"/>
  <c r="LF235" i="6"/>
  <c r="LK235" i="6"/>
  <c r="LQ235" i="6"/>
  <c r="MA235" i="6"/>
  <c r="MG235" i="6"/>
  <c r="HQ236" i="6"/>
  <c r="IA236" i="6"/>
  <c r="GN236" i="6"/>
  <c r="II236" i="6"/>
  <c r="IL236" i="6"/>
  <c r="IK236" i="6"/>
  <c r="IG236" i="6"/>
  <c r="IO236" i="6"/>
  <c r="IW236" i="6"/>
  <c r="JG236" i="6"/>
  <c r="JR236" i="6"/>
  <c r="JO236" i="6"/>
  <c r="JU236" i="6"/>
  <c r="KE236" i="6"/>
  <c r="KO236" i="6"/>
  <c r="KQ236" i="6" s="1"/>
  <c r="NE236" i="6" s="1"/>
  <c r="KK236" i="6"/>
  <c r="KU236" i="6"/>
  <c r="LE236" i="6"/>
  <c r="LG236" i="6" s="1"/>
  <c r="NG236" i="6" s="1"/>
  <c r="LA236" i="6"/>
  <c r="LI236" i="6"/>
  <c r="LS236" i="6"/>
  <c r="LY236" i="6"/>
  <c r="MI236" i="6"/>
  <c r="MQ237" i="6"/>
  <c r="OB238" i="6" s="1"/>
  <c r="HQ237" i="6"/>
  <c r="IA237" i="6"/>
  <c r="GN237" i="6"/>
  <c r="II237" i="6"/>
  <c r="IL237" i="6"/>
  <c r="IK237" i="6"/>
  <c r="IG237" i="6"/>
  <c r="IO237" i="6"/>
  <c r="IW237" i="6"/>
  <c r="JG237" i="6"/>
  <c r="JR237" i="6"/>
  <c r="JO237" i="6"/>
  <c r="JU237" i="6"/>
  <c r="KE237" i="6"/>
  <c r="KO237" i="6"/>
  <c r="KQ237" i="6" s="1"/>
  <c r="NE237" i="6" s="1"/>
  <c r="KK237" i="6"/>
  <c r="KU237" i="6"/>
  <c r="LE237" i="6"/>
  <c r="LG237" i="6" s="1"/>
  <c r="NG237" i="6" s="1"/>
  <c r="LA237" i="6"/>
  <c r="LK237" i="6"/>
  <c r="LQ237" i="6"/>
  <c r="MA237" i="6"/>
  <c r="MG237" i="6"/>
  <c r="HY238" i="6"/>
  <c r="IQ238" i="6"/>
  <c r="IY238" i="6"/>
  <c r="JE238" i="6"/>
  <c r="JQ238" i="6"/>
  <c r="JS238" i="6" s="1"/>
  <c r="NB238" i="6" s="1"/>
  <c r="JM238" i="6"/>
  <c r="JW238" i="6"/>
  <c r="KC238" i="6"/>
  <c r="KP238" i="6"/>
  <c r="KM238" i="6"/>
  <c r="KS238" i="6"/>
  <c r="LC238" i="6"/>
  <c r="LF238" i="6"/>
  <c r="LI238" i="6"/>
  <c r="LS238" i="6"/>
  <c r="LY238" i="6"/>
  <c r="MI238" i="6"/>
  <c r="MQ239" i="6"/>
  <c r="OB240" i="6" s="1"/>
  <c r="HQ239" i="6"/>
  <c r="IA239" i="6"/>
  <c r="GN239" i="6"/>
  <c r="II239" i="6"/>
  <c r="IL239" i="6"/>
  <c r="IK239" i="6"/>
  <c r="IG239" i="6"/>
  <c r="IO239" i="6"/>
  <c r="IW239" i="6"/>
  <c r="JG239" i="6"/>
  <c r="JR239" i="6"/>
  <c r="JO239" i="6"/>
  <c r="JU239" i="6"/>
  <c r="KE239" i="6"/>
  <c r="KO239" i="6"/>
  <c r="KQ239" i="6" s="1"/>
  <c r="NE239" i="6" s="1"/>
  <c r="KK239" i="6"/>
  <c r="KU239" i="6"/>
  <c r="LE239" i="6"/>
  <c r="LG239" i="6" s="1"/>
  <c r="NG239" i="6" s="1"/>
  <c r="LA239" i="6"/>
  <c r="LK239" i="6"/>
  <c r="LQ239" i="6"/>
  <c r="MA239" i="6"/>
  <c r="MG239" i="6"/>
  <c r="HY240" i="6"/>
  <c r="IQ240" i="6"/>
  <c r="IY240" i="6"/>
  <c r="JE240" i="6"/>
  <c r="JQ240" i="6"/>
  <c r="JS240" i="6" s="1"/>
  <c r="NB240" i="6" s="1"/>
  <c r="JM240" i="6"/>
  <c r="JW240" i="6"/>
  <c r="KC240" i="6"/>
  <c r="KP240" i="6"/>
  <c r="KM240" i="6"/>
  <c r="KS240" i="6"/>
  <c r="LC240" i="6"/>
  <c r="LF240" i="6"/>
  <c r="LK240" i="6"/>
  <c r="LQ240" i="6"/>
  <c r="MA240" i="6"/>
  <c r="MG240" i="6"/>
  <c r="HQ241" i="6"/>
  <c r="IA241" i="6"/>
  <c r="GN241" i="6"/>
  <c r="II241" i="6"/>
  <c r="IL241" i="6"/>
  <c r="IK241" i="6"/>
  <c r="IG241" i="6"/>
  <c r="IO241" i="6"/>
  <c r="IW241" i="6"/>
  <c r="JG241" i="6"/>
  <c r="JR241" i="6"/>
  <c r="JO241" i="6"/>
  <c r="JU241" i="6"/>
  <c r="KE241" i="6"/>
  <c r="KO241" i="6"/>
  <c r="KQ241" i="6" s="1"/>
  <c r="NE241" i="6" s="1"/>
  <c r="KK241" i="6"/>
  <c r="KU241" i="6"/>
  <c r="LE241" i="6"/>
  <c r="LG241" i="6" s="1"/>
  <c r="NG241" i="6" s="1"/>
  <c r="LA241" i="6"/>
  <c r="LI241" i="6"/>
  <c r="LS241" i="6"/>
  <c r="LY241" i="6"/>
  <c r="MI241" i="6"/>
  <c r="MQ242" i="6"/>
  <c r="OB243" i="6" s="1"/>
  <c r="HQ242" i="6"/>
  <c r="IA242" i="6"/>
  <c r="GN242" i="6"/>
  <c r="II242" i="6"/>
  <c r="IL242" i="6"/>
  <c r="IK242" i="6"/>
  <c r="IG242" i="6"/>
  <c r="IO242" i="6"/>
  <c r="IW242" i="6"/>
  <c r="JG242" i="6"/>
  <c r="JR242" i="6"/>
  <c r="JO242" i="6"/>
  <c r="JU242" i="6"/>
  <c r="KE242" i="6"/>
  <c r="KO242" i="6"/>
  <c r="KQ242" i="6" s="1"/>
  <c r="NE242" i="6" s="1"/>
  <c r="KK242" i="6"/>
  <c r="KU242" i="6"/>
  <c r="LE242" i="6"/>
  <c r="LG242" i="6" s="1"/>
  <c r="NG242" i="6" s="1"/>
  <c r="LA242" i="6"/>
  <c r="LK242" i="6"/>
  <c r="LQ242" i="6"/>
  <c r="MA242" i="6"/>
  <c r="MG242" i="6"/>
  <c r="HY243" i="6"/>
  <c r="IQ243" i="6"/>
  <c r="IY243" i="6"/>
  <c r="JE243" i="6"/>
  <c r="JQ243" i="6"/>
  <c r="JS243" i="6" s="1"/>
  <c r="NB243" i="6" s="1"/>
  <c r="JM243" i="6"/>
  <c r="JW243" i="6"/>
  <c r="KC243" i="6"/>
  <c r="KP243" i="6"/>
  <c r="KM243" i="6"/>
  <c r="KS243" i="6"/>
  <c r="LC243" i="6"/>
  <c r="LF243" i="6"/>
  <c r="LI243" i="6"/>
  <c r="LS243" i="6"/>
  <c r="LY243" i="6"/>
  <c r="MI243" i="6"/>
  <c r="MQ244" i="6"/>
  <c r="OB245" i="6" s="1"/>
  <c r="HQ244" i="6"/>
  <c r="IA244" i="6"/>
  <c r="GN244" i="6"/>
  <c r="II244" i="6"/>
  <c r="IL244" i="6"/>
  <c r="IK244" i="6"/>
  <c r="IG244" i="6"/>
  <c r="IO244" i="6"/>
  <c r="IW244" i="6"/>
  <c r="JG244" i="6"/>
  <c r="JR244" i="6"/>
  <c r="JO244" i="6"/>
  <c r="JU244" i="6"/>
  <c r="KE244" i="6"/>
  <c r="KO244" i="6"/>
  <c r="KQ244" i="6" s="1"/>
  <c r="NE244" i="6" s="1"/>
  <c r="KK244" i="6"/>
  <c r="KU244" i="6"/>
  <c r="LE244" i="6"/>
  <c r="LG244" i="6" s="1"/>
  <c r="NG244" i="6" s="1"/>
  <c r="LA244" i="6"/>
  <c r="LI244" i="6"/>
  <c r="LS244" i="6"/>
  <c r="LY244" i="6"/>
  <c r="MI244" i="6"/>
  <c r="MQ245" i="6"/>
  <c r="OB246" i="6" s="1"/>
  <c r="HQ245" i="6"/>
  <c r="IA245" i="6"/>
  <c r="GN245" i="6"/>
  <c r="II245" i="6"/>
  <c r="IL245" i="6"/>
  <c r="IK245" i="6"/>
  <c r="IG245" i="6"/>
  <c r="IO245" i="6"/>
  <c r="IW245" i="6"/>
  <c r="JG245" i="6"/>
  <c r="JR245" i="6"/>
  <c r="JO245" i="6"/>
  <c r="JU245" i="6"/>
  <c r="KE245" i="6"/>
  <c r="KO245" i="6"/>
  <c r="KQ245" i="6" s="1"/>
  <c r="NE245" i="6" s="1"/>
  <c r="KK245" i="6"/>
  <c r="KU245" i="6"/>
  <c r="LE245" i="6"/>
  <c r="LG245" i="6" s="1"/>
  <c r="NG245" i="6" s="1"/>
  <c r="LA245" i="6"/>
  <c r="LI245" i="6"/>
  <c r="LS245" i="6"/>
  <c r="LY245" i="6"/>
  <c r="MI245" i="6"/>
  <c r="MQ246" i="6"/>
  <c r="OB247" i="6" s="1"/>
  <c r="HQ246" i="6"/>
  <c r="IA246" i="6"/>
  <c r="GN246" i="6"/>
  <c r="II246" i="6"/>
  <c r="IL246" i="6"/>
  <c r="IK246" i="6"/>
  <c r="IG246" i="6"/>
  <c r="IO246" i="6"/>
  <c r="IW246" i="6"/>
  <c r="JG246" i="6"/>
  <c r="JR246" i="6"/>
  <c r="JO246" i="6"/>
  <c r="JU246" i="6"/>
  <c r="KE246" i="6"/>
  <c r="KO246" i="6"/>
  <c r="KQ246" i="6" s="1"/>
  <c r="NE246" i="6" s="1"/>
  <c r="KK246" i="6"/>
  <c r="KU246" i="6"/>
  <c r="LE246" i="6"/>
  <c r="LG246" i="6" s="1"/>
  <c r="NG246" i="6" s="1"/>
  <c r="LA246" i="6"/>
  <c r="LK246" i="6"/>
  <c r="LQ246" i="6"/>
  <c r="MA246" i="6"/>
  <c r="MG246" i="6"/>
  <c r="HY247" i="6"/>
  <c r="IQ247" i="6"/>
  <c r="IY247" i="6"/>
  <c r="JE247" i="6"/>
  <c r="JQ247" i="6"/>
  <c r="JS247" i="6" s="1"/>
  <c r="NB247" i="6" s="1"/>
  <c r="JM247" i="6"/>
  <c r="JW247" i="6"/>
  <c r="KC247" i="6"/>
  <c r="KP247" i="6"/>
  <c r="KM247" i="6"/>
  <c r="KS247" i="6"/>
  <c r="LC247" i="6"/>
  <c r="LF247" i="6"/>
  <c r="LI247" i="6"/>
  <c r="LS247" i="6"/>
  <c r="LY247" i="6"/>
  <c r="MI247" i="6"/>
  <c r="MQ248" i="6"/>
  <c r="OB249" i="6" s="1"/>
  <c r="HQ248" i="6"/>
  <c r="IA248" i="6"/>
  <c r="GN248" i="6"/>
  <c r="II248" i="6"/>
  <c r="IL248" i="6"/>
  <c r="IK248" i="6"/>
  <c r="IG248" i="6"/>
  <c r="IO248" i="6"/>
  <c r="IW248" i="6"/>
  <c r="JG248" i="6"/>
  <c r="JR248" i="6"/>
  <c r="JO248" i="6"/>
  <c r="JU248" i="6"/>
  <c r="KE248" i="6"/>
  <c r="KO248" i="6"/>
  <c r="KQ248" i="6" s="1"/>
  <c r="NE248" i="6" s="1"/>
  <c r="KK248" i="6"/>
  <c r="KU248" i="6"/>
  <c r="LE248" i="6"/>
  <c r="LG248" i="6" s="1"/>
  <c r="NG248" i="6" s="1"/>
  <c r="LA248" i="6"/>
  <c r="LK248" i="6"/>
  <c r="LQ248" i="6"/>
  <c r="MA248" i="6"/>
  <c r="MG248" i="6"/>
  <c r="HY249" i="6"/>
  <c r="IQ249" i="6"/>
  <c r="IY249" i="6"/>
  <c r="JE249" i="6"/>
  <c r="JQ249" i="6"/>
  <c r="JS249" i="6" s="1"/>
  <c r="NB249" i="6" s="1"/>
  <c r="JM249" i="6"/>
  <c r="JW249" i="6"/>
  <c r="KC249" i="6"/>
  <c r="KP249" i="6"/>
  <c r="KM249" i="6"/>
  <c r="KS249" i="6"/>
  <c r="LC249" i="6"/>
  <c r="LF249" i="6"/>
  <c r="LI249" i="6"/>
  <c r="LS249" i="6"/>
  <c r="LY249" i="6"/>
  <c r="MI249" i="6"/>
  <c r="MQ250" i="6"/>
  <c r="OB251" i="6" s="1"/>
  <c r="HQ250" i="6"/>
  <c r="IA250" i="6"/>
  <c r="GN250" i="6"/>
  <c r="II250" i="6"/>
  <c r="IL250" i="6"/>
  <c r="IK250" i="6"/>
  <c r="IG250" i="6"/>
  <c r="IO250" i="6"/>
  <c r="IW250" i="6"/>
  <c r="JG250" i="6"/>
  <c r="JO250" i="6"/>
  <c r="JU250" i="6"/>
  <c r="KE250" i="6"/>
  <c r="KO250" i="6"/>
  <c r="KQ250" i="6" s="1"/>
  <c r="NE250" i="6" s="1"/>
  <c r="KK250" i="6"/>
  <c r="KU250" i="6"/>
  <c r="LE250" i="6"/>
  <c r="LG250" i="6" s="1"/>
  <c r="NG250" i="6" s="1"/>
  <c r="LA250" i="6"/>
  <c r="LK250" i="6"/>
  <c r="LQ250" i="6"/>
  <c r="MA250" i="6"/>
  <c r="MG250" i="6"/>
  <c r="HS251" i="6"/>
  <c r="HY251" i="6"/>
  <c r="IQ251" i="6"/>
  <c r="IY251" i="6"/>
  <c r="JE251" i="6"/>
  <c r="JQ251" i="6"/>
  <c r="JS251" i="6" s="1"/>
  <c r="NB251" i="6" s="1"/>
  <c r="JM251" i="6"/>
  <c r="JW251" i="6"/>
  <c r="KC251" i="6"/>
  <c r="KM251" i="6"/>
  <c r="KP251" i="6"/>
  <c r="KS251" i="6"/>
  <c r="LF251" i="6"/>
  <c r="LC251" i="6"/>
  <c r="LK251" i="6"/>
  <c r="LQ251" i="6"/>
  <c r="MA251" i="6"/>
  <c r="MG251" i="6"/>
  <c r="HS252" i="6"/>
  <c r="HY252" i="6"/>
  <c r="IQ252" i="6"/>
  <c r="IY252" i="6"/>
  <c r="JE252" i="6"/>
  <c r="JQ252" i="6"/>
  <c r="JS252" i="6" s="1"/>
  <c r="NB252" i="6" s="1"/>
  <c r="JM252" i="6"/>
  <c r="JW252" i="6"/>
  <c r="KC252" i="6"/>
  <c r="KM252" i="6"/>
  <c r="KP252" i="6"/>
  <c r="KS252" i="6"/>
  <c r="LF252" i="6"/>
  <c r="LC252" i="6"/>
  <c r="LI252" i="6"/>
  <c r="LS252" i="6"/>
  <c r="LY252" i="6"/>
  <c r="MI252" i="6"/>
  <c r="HQ253" i="6"/>
  <c r="IA253" i="6"/>
  <c r="IL253" i="6"/>
  <c r="II253" i="6"/>
  <c r="IK253" i="6"/>
  <c r="IG253" i="6"/>
  <c r="IO253" i="6"/>
  <c r="IW253" i="6"/>
  <c r="JG253" i="6"/>
  <c r="JO253" i="6"/>
  <c r="JR253" i="6"/>
  <c r="JU253" i="6"/>
  <c r="KE253" i="6"/>
  <c r="KO253" i="6"/>
  <c r="KQ253" i="6" s="1"/>
  <c r="NE253" i="6" s="1"/>
  <c r="KK253" i="6"/>
  <c r="KU253" i="6"/>
  <c r="LE253" i="6"/>
  <c r="LG253" i="6" s="1"/>
  <c r="NG253" i="6" s="1"/>
  <c r="LA253" i="6"/>
  <c r="LK253" i="6"/>
  <c r="LQ253" i="6"/>
  <c r="MA253" i="6"/>
  <c r="MG253" i="6"/>
  <c r="HS254" i="6"/>
  <c r="HY254" i="6"/>
  <c r="IQ254" i="6"/>
  <c r="IY254" i="6"/>
  <c r="JE254" i="6"/>
  <c r="JQ254" i="6"/>
  <c r="JS254" i="6" s="1"/>
  <c r="NB254" i="6" s="1"/>
  <c r="JM254" i="6"/>
  <c r="JW254" i="6"/>
  <c r="KC254" i="6"/>
  <c r="KP254" i="6"/>
  <c r="KM254" i="6"/>
  <c r="KS254" i="6"/>
  <c r="LC254" i="6"/>
  <c r="LF254" i="6"/>
  <c r="LI254" i="6"/>
  <c r="LS254" i="6"/>
  <c r="LY254" i="6"/>
  <c r="MI254" i="6"/>
  <c r="HQ255" i="6"/>
  <c r="IA255" i="6"/>
  <c r="GN255" i="6"/>
  <c r="II255" i="6"/>
  <c r="IL255" i="6"/>
  <c r="IK255" i="6"/>
  <c r="IG255" i="6"/>
  <c r="IO255" i="6"/>
  <c r="IW255" i="6"/>
  <c r="JG255" i="6"/>
  <c r="JR255" i="6"/>
  <c r="JO255" i="6"/>
  <c r="JU255" i="6"/>
  <c r="KE255" i="6"/>
  <c r="KO255" i="6"/>
  <c r="KQ255" i="6" s="1"/>
  <c r="NE255" i="6" s="1"/>
  <c r="KK255" i="6"/>
  <c r="KU255" i="6"/>
  <c r="LE255" i="6"/>
  <c r="LG255" i="6" s="1"/>
  <c r="NG255" i="6" s="1"/>
  <c r="LA255" i="6"/>
  <c r="LI255" i="6"/>
  <c r="LS255" i="6"/>
  <c r="LY255" i="6"/>
  <c r="MI255" i="6"/>
  <c r="MQ256" i="6"/>
  <c r="OB257" i="6" s="1"/>
  <c r="HQ256" i="6"/>
  <c r="IA256" i="6"/>
  <c r="GN256" i="6"/>
  <c r="II256" i="6"/>
  <c r="IL256" i="6"/>
  <c r="IK256" i="6"/>
  <c r="IG256" i="6"/>
  <c r="IO256" i="6"/>
  <c r="IW256" i="6"/>
  <c r="JG256" i="6"/>
  <c r="JR256" i="6"/>
  <c r="JO256" i="6"/>
  <c r="JU256" i="6"/>
  <c r="KE256" i="6"/>
  <c r="KO256" i="6"/>
  <c r="KQ256" i="6" s="1"/>
  <c r="NE256" i="6" s="1"/>
  <c r="KK256" i="6"/>
  <c r="KU256" i="6"/>
  <c r="LE256" i="6"/>
  <c r="LG256" i="6" s="1"/>
  <c r="NG256" i="6" s="1"/>
  <c r="LA256" i="6"/>
  <c r="LK256" i="6"/>
  <c r="LQ256" i="6"/>
  <c r="MA256" i="6"/>
  <c r="MG256" i="6"/>
  <c r="HY257" i="6"/>
  <c r="IQ257" i="6"/>
  <c r="IY257" i="6"/>
  <c r="JE257" i="6"/>
  <c r="JQ257" i="6"/>
  <c r="JS257" i="6" s="1"/>
  <c r="NB257" i="6" s="1"/>
  <c r="JM257" i="6"/>
  <c r="JW257" i="6"/>
  <c r="KC257" i="6"/>
  <c r="KP257" i="6"/>
  <c r="KM257" i="6"/>
  <c r="KS257" i="6"/>
  <c r="LC257" i="6"/>
  <c r="LF257" i="6"/>
  <c r="LI257" i="6"/>
  <c r="LS257" i="6"/>
  <c r="LY257" i="6"/>
  <c r="MI257" i="6"/>
  <c r="HY258" i="6"/>
  <c r="IQ258" i="6"/>
  <c r="IY258" i="6"/>
  <c r="JE258" i="6"/>
  <c r="JQ258" i="6"/>
  <c r="JS258" i="6" s="1"/>
  <c r="NB258" i="6" s="1"/>
  <c r="JM258" i="6"/>
  <c r="JW258" i="6"/>
  <c r="KC258" i="6"/>
  <c r="KP258" i="6"/>
  <c r="KM258" i="6"/>
  <c r="KS258" i="6"/>
  <c r="LC258" i="6"/>
  <c r="LF258" i="6"/>
  <c r="LK258" i="6"/>
  <c r="LQ258" i="6"/>
  <c r="MA258" i="6"/>
  <c r="MG258" i="6"/>
  <c r="HQ259" i="6"/>
  <c r="IA259" i="6"/>
  <c r="GN259" i="6"/>
  <c r="II259" i="6"/>
  <c r="IL259" i="6"/>
  <c r="IK259" i="6"/>
  <c r="IG259" i="6"/>
  <c r="IO259" i="6"/>
  <c r="IW259" i="6"/>
  <c r="JG259" i="6"/>
  <c r="JR259" i="6"/>
  <c r="JO259" i="6"/>
  <c r="JU259" i="6"/>
  <c r="KE259" i="6"/>
  <c r="KO259" i="6"/>
  <c r="KQ259" i="6" s="1"/>
  <c r="NE259" i="6" s="1"/>
  <c r="KK259" i="6"/>
  <c r="KU259" i="6"/>
  <c r="LE259" i="6"/>
  <c r="LG259" i="6" s="1"/>
  <c r="NG259" i="6" s="1"/>
  <c r="LA259" i="6"/>
  <c r="LI259" i="6"/>
  <c r="LS259" i="6"/>
  <c r="LY259" i="6"/>
  <c r="MI259" i="6"/>
  <c r="HY260" i="6"/>
  <c r="IQ260" i="6"/>
  <c r="IY260" i="6"/>
  <c r="JE260" i="6"/>
  <c r="JQ260" i="6"/>
  <c r="JS260" i="6" s="1"/>
  <c r="NB260" i="6" s="1"/>
  <c r="JM260" i="6"/>
  <c r="JW260" i="6"/>
  <c r="KC260" i="6"/>
  <c r="KP260" i="6"/>
  <c r="KM260" i="6"/>
  <c r="KS260" i="6"/>
  <c r="LC260" i="6"/>
  <c r="LF260" i="6"/>
  <c r="LK260" i="6"/>
  <c r="LQ260" i="6"/>
  <c r="MA260" i="6"/>
  <c r="MG260" i="6"/>
  <c r="HQ261" i="6"/>
  <c r="IA261" i="6"/>
  <c r="GN261" i="6"/>
  <c r="II261" i="6"/>
  <c r="IG261" i="6"/>
  <c r="IO261" i="6"/>
  <c r="IW261" i="6"/>
  <c r="JG261" i="6"/>
  <c r="JO261" i="6"/>
  <c r="JR261" i="6"/>
  <c r="JU261" i="6"/>
  <c r="KE261" i="6"/>
  <c r="KO261" i="6"/>
  <c r="KQ261" i="6" s="1"/>
  <c r="NE261" i="6" s="1"/>
  <c r="KK261" i="6"/>
  <c r="KU261" i="6"/>
  <c r="LE261" i="6"/>
  <c r="LG261" i="6" s="1"/>
  <c r="NG261" i="6" s="1"/>
  <c r="LA261" i="6"/>
  <c r="LI261" i="6"/>
  <c r="LS261" i="6"/>
  <c r="LY261" i="6"/>
  <c r="MI261" i="6"/>
  <c r="HS262" i="6"/>
  <c r="HY262" i="6"/>
  <c r="IQ262" i="6"/>
  <c r="IY262" i="6"/>
  <c r="JE262" i="6"/>
  <c r="JM262" i="6"/>
  <c r="JW262" i="6"/>
  <c r="KC262" i="6"/>
  <c r="KP262" i="6"/>
  <c r="KM262" i="6"/>
  <c r="KW262" i="6"/>
  <c r="KY262" i="6" s="1"/>
  <c r="NF262" i="6" s="1"/>
  <c r="KS262" i="6"/>
  <c r="LF262" i="6"/>
  <c r="LC262" i="6"/>
  <c r="LI262" i="6"/>
  <c r="LS262" i="6"/>
  <c r="MC262" i="6"/>
  <c r="ME262" i="6" s="1"/>
  <c r="NJ262" i="6" s="1"/>
  <c r="LY262" i="6"/>
  <c r="MI262" i="6"/>
  <c r="IC263" i="6"/>
  <c r="HY263" i="6"/>
  <c r="IQ263" i="6"/>
  <c r="IT263" i="6"/>
  <c r="IY263" i="6"/>
  <c r="JE263" i="6"/>
  <c r="JQ263" i="6"/>
  <c r="JS263" i="6" s="1"/>
  <c r="NB263" i="6" s="1"/>
  <c r="JM263" i="6"/>
  <c r="JW263" i="6"/>
  <c r="KC263" i="6"/>
  <c r="KM263" i="6"/>
  <c r="KP263" i="6"/>
  <c r="KW263" i="6"/>
  <c r="KY263" i="6" s="1"/>
  <c r="NF263" i="6" s="1"/>
  <c r="KS263" i="6"/>
  <c r="LC263" i="6"/>
  <c r="LF263" i="6"/>
  <c r="LK263" i="6"/>
  <c r="LN263" i="6"/>
  <c r="LU263" i="6"/>
  <c r="LW263" i="6" s="1"/>
  <c r="NI263" i="6" s="1"/>
  <c r="LQ263" i="6"/>
  <c r="MA263" i="6"/>
  <c r="MD263" i="6"/>
  <c r="MG263" i="6"/>
  <c r="HV264" i="6"/>
  <c r="HS264" i="6"/>
  <c r="IC264" i="6"/>
  <c r="HY264" i="6"/>
  <c r="IQ264" i="6"/>
  <c r="IY264" i="6"/>
  <c r="JE264" i="6"/>
  <c r="JQ264" i="6"/>
  <c r="JS264" i="6" s="1"/>
  <c r="NB264" i="6" s="1"/>
  <c r="JM264" i="6"/>
  <c r="JW264" i="6"/>
  <c r="KC264" i="6"/>
  <c r="KM264" i="6"/>
  <c r="KP264" i="6"/>
  <c r="KW264" i="6"/>
  <c r="KY264" i="6" s="1"/>
  <c r="NF264" i="6" s="1"/>
  <c r="KS264" i="6"/>
  <c r="LC264" i="6"/>
  <c r="LF264" i="6"/>
  <c r="LM264" i="6"/>
  <c r="LI264" i="6"/>
  <c r="LS264" i="6"/>
  <c r="LV264" i="6"/>
  <c r="MC264" i="6"/>
  <c r="ME264" i="6" s="1"/>
  <c r="NJ264" i="6" s="1"/>
  <c r="LY264" i="6"/>
  <c r="MI264" i="6"/>
  <c r="HV265" i="6"/>
  <c r="HS265" i="6"/>
  <c r="IC265" i="6"/>
  <c r="HY265" i="6"/>
  <c r="IT265" i="6"/>
  <c r="IQ265" i="6"/>
  <c r="IY265" i="6"/>
  <c r="JE265" i="6"/>
  <c r="JQ265" i="6"/>
  <c r="JS265" i="6" s="1"/>
  <c r="NB265" i="6" s="1"/>
  <c r="JM265" i="6"/>
  <c r="JW265" i="6"/>
  <c r="KC265" i="6"/>
  <c r="KP265" i="6"/>
  <c r="KM265" i="6"/>
  <c r="KW265" i="6"/>
  <c r="KY265" i="6" s="1"/>
  <c r="NF265" i="6" s="1"/>
  <c r="KS265" i="6"/>
  <c r="LF265" i="6"/>
  <c r="LC265" i="6"/>
  <c r="LM265" i="6"/>
  <c r="LO265" i="6" s="1"/>
  <c r="NH265" i="6" s="1"/>
  <c r="LI265" i="6"/>
  <c r="LV265" i="6"/>
  <c r="LS265" i="6"/>
  <c r="MC265" i="6"/>
  <c r="ME265" i="6" s="1"/>
  <c r="NJ265" i="6" s="1"/>
  <c r="LY265" i="6"/>
  <c r="MI265" i="6"/>
  <c r="IC266" i="6"/>
  <c r="HY266" i="6"/>
  <c r="IQ266" i="6"/>
  <c r="IY266" i="6"/>
  <c r="JE266" i="6"/>
  <c r="JQ266" i="6"/>
  <c r="JS266" i="6" s="1"/>
  <c r="NB266" i="6" s="1"/>
  <c r="JM266" i="6"/>
  <c r="JW266" i="6"/>
  <c r="KC266" i="6"/>
  <c r="KP266" i="6"/>
  <c r="KM266" i="6"/>
  <c r="KW266" i="6"/>
  <c r="KY266" i="6" s="1"/>
  <c r="NF266" i="6" s="1"/>
  <c r="KS266" i="6"/>
  <c r="LF266" i="6"/>
  <c r="LC266" i="6"/>
  <c r="LN266" i="6"/>
  <c r="LK266" i="6"/>
  <c r="LU266" i="6"/>
  <c r="LW266" i="6" s="1"/>
  <c r="NI266" i="6" s="1"/>
  <c r="LQ266" i="6"/>
  <c r="MD266" i="6"/>
  <c r="MA266" i="6"/>
  <c r="MG266" i="6"/>
  <c r="IC267" i="6"/>
  <c r="HY267" i="6"/>
  <c r="IQ267" i="6"/>
  <c r="IY267" i="6"/>
  <c r="JE267" i="6"/>
  <c r="JQ267" i="6"/>
  <c r="JS267" i="6" s="1"/>
  <c r="NB267" i="6" s="1"/>
  <c r="JM267" i="6"/>
  <c r="JW267" i="6"/>
  <c r="KC267" i="6"/>
  <c r="KP267" i="6"/>
  <c r="KM267" i="6"/>
  <c r="KW267" i="6"/>
  <c r="KY267" i="6" s="1"/>
  <c r="NF267" i="6" s="1"/>
  <c r="KS267" i="6"/>
  <c r="LF267" i="6"/>
  <c r="LC267" i="6"/>
  <c r="LN267" i="6"/>
  <c r="LK267" i="6"/>
  <c r="LU267" i="6"/>
  <c r="LW267" i="6" s="1"/>
  <c r="NI267" i="6" s="1"/>
  <c r="LQ267" i="6"/>
  <c r="MD267" i="6"/>
  <c r="MA267" i="6"/>
  <c r="MG267" i="6"/>
  <c r="IC268" i="6"/>
  <c r="HY268" i="6"/>
  <c r="IQ268" i="6"/>
  <c r="IY268" i="6"/>
  <c r="JE268" i="6"/>
  <c r="JQ268" i="6"/>
  <c r="JS268" i="6" s="1"/>
  <c r="NB268" i="6" s="1"/>
  <c r="JM268" i="6"/>
  <c r="JW268" i="6"/>
  <c r="KC268" i="6"/>
  <c r="KP268" i="6"/>
  <c r="KM268" i="6"/>
  <c r="KW268" i="6"/>
  <c r="KY268" i="6" s="1"/>
  <c r="NF268" i="6" s="1"/>
  <c r="KS268" i="6"/>
  <c r="LF268" i="6"/>
  <c r="LC268" i="6"/>
  <c r="LN268" i="6"/>
  <c r="LK268" i="6"/>
  <c r="LU268" i="6"/>
  <c r="LW268" i="6" s="1"/>
  <c r="NI268" i="6" s="1"/>
  <c r="LQ268" i="6"/>
  <c r="MD268" i="6"/>
  <c r="MA268" i="6"/>
  <c r="MG268" i="6"/>
  <c r="HS269" i="6"/>
  <c r="HV269" i="6"/>
  <c r="IC269" i="6"/>
  <c r="HY269" i="6"/>
  <c r="IQ269" i="6"/>
  <c r="IT269" i="6"/>
  <c r="IY269" i="6"/>
  <c r="JE269" i="6"/>
  <c r="JQ269" i="6"/>
  <c r="JS269" i="6" s="1"/>
  <c r="NB269" i="6" s="1"/>
  <c r="JM269" i="6"/>
  <c r="JW269" i="6"/>
  <c r="KC269" i="6"/>
  <c r="KM269" i="6"/>
  <c r="KP269" i="6"/>
  <c r="KW269" i="6"/>
  <c r="KY269" i="6" s="1"/>
  <c r="NF269" i="6" s="1"/>
  <c r="KS269" i="6"/>
  <c r="LC269" i="6"/>
  <c r="LF269" i="6"/>
  <c r="LK269" i="6"/>
  <c r="LN269" i="6"/>
  <c r="LU269" i="6"/>
  <c r="LW269" i="6" s="1"/>
  <c r="NI269" i="6" s="1"/>
  <c r="LQ269" i="6"/>
  <c r="MA269" i="6"/>
  <c r="MD269" i="6"/>
  <c r="MG269" i="6"/>
  <c r="HV270" i="6"/>
  <c r="HS270" i="6"/>
  <c r="IC270" i="6"/>
  <c r="HY270" i="6"/>
  <c r="ID270" i="6"/>
  <c r="IA270" i="6"/>
  <c r="IL270" i="6"/>
  <c r="II270" i="6"/>
  <c r="IT270" i="6"/>
  <c r="IQ270" i="6"/>
  <c r="IY270" i="6"/>
  <c r="JE270" i="6"/>
  <c r="JQ270" i="6"/>
  <c r="JM270" i="6"/>
  <c r="JW270" i="6"/>
  <c r="KC270" i="6"/>
  <c r="KP270" i="6"/>
  <c r="KM270" i="6"/>
  <c r="KW270" i="6"/>
  <c r="KS270" i="6"/>
  <c r="LF270" i="6"/>
  <c r="LC270" i="6"/>
  <c r="LV270" i="6"/>
  <c r="LS270" i="6"/>
  <c r="MI270" i="6"/>
  <c r="IS270" i="6"/>
  <c r="KO270" i="6"/>
  <c r="KQ270" i="6" s="1"/>
  <c r="NE270" i="6" s="1"/>
  <c r="LM270" i="6"/>
  <c r="MC270" i="6"/>
  <c r="ME270" i="6" s="1"/>
  <c r="NJ270" i="6" s="1"/>
  <c r="HS271" i="6"/>
  <c r="HV271" i="6"/>
  <c r="IC271" i="6"/>
  <c r="HY271" i="6"/>
  <c r="IQ271" i="6"/>
  <c r="JE271" i="6"/>
  <c r="KC271" i="6"/>
  <c r="IY271" i="6"/>
  <c r="JW271" i="6"/>
  <c r="KY271" i="6"/>
  <c r="NF271" i="6" s="1"/>
  <c r="LW271" i="6"/>
  <c r="NI271" i="6" s="1"/>
  <c r="HS272" i="6"/>
  <c r="HV272" i="6"/>
  <c r="IC272" i="6"/>
  <c r="HY272" i="6"/>
  <c r="IQ272" i="6"/>
  <c r="JE272" i="6"/>
  <c r="KC272" i="6"/>
  <c r="IY272" i="6"/>
  <c r="JW272" i="6"/>
  <c r="KY272" i="6"/>
  <c r="NF272" i="6" s="1"/>
  <c r="LW272" i="6"/>
  <c r="NI272" i="6" s="1"/>
  <c r="HS273" i="6"/>
  <c r="HV273" i="6"/>
  <c r="IC273" i="6"/>
  <c r="HY273" i="6"/>
  <c r="IQ273" i="6"/>
  <c r="JE273" i="6"/>
  <c r="KC273" i="6"/>
  <c r="IY273" i="6"/>
  <c r="JW273" i="6"/>
  <c r="KY273" i="6"/>
  <c r="NF273" i="6" s="1"/>
  <c r="LW273" i="6"/>
  <c r="NI273" i="6" s="1"/>
  <c r="HS274" i="6"/>
  <c r="HV274" i="6"/>
  <c r="IC274" i="6"/>
  <c r="HY274" i="6"/>
  <c r="IQ274" i="6"/>
  <c r="IT274" i="6"/>
  <c r="IY274" i="6"/>
  <c r="JQ274" i="6"/>
  <c r="JS274" i="6" s="1"/>
  <c r="NB274" i="6" s="1"/>
  <c r="JM274" i="6"/>
  <c r="JW274" i="6"/>
  <c r="KM274" i="6"/>
  <c r="KP274" i="6"/>
  <c r="KW274" i="6"/>
  <c r="KY274" i="6" s="1"/>
  <c r="NF274" i="6" s="1"/>
  <c r="KS274" i="6"/>
  <c r="LC274" i="6"/>
  <c r="LF274" i="6"/>
  <c r="LK274" i="6"/>
  <c r="LN274" i="6"/>
  <c r="LU274" i="6"/>
  <c r="LW274" i="6" s="1"/>
  <c r="NI274" i="6" s="1"/>
  <c r="LQ274" i="6"/>
  <c r="MA274" i="6"/>
  <c r="MD274" i="6"/>
  <c r="MG274" i="6"/>
  <c r="JE274" i="6"/>
  <c r="KC274" i="6"/>
  <c r="IA275" i="6"/>
  <c r="ID275" i="6"/>
  <c r="II275" i="6"/>
  <c r="IL275" i="6"/>
  <c r="IK275" i="6"/>
  <c r="IG275" i="6"/>
  <c r="IO275" i="6"/>
  <c r="JG275" i="6"/>
  <c r="KE275" i="6"/>
  <c r="LN275" i="6"/>
  <c r="LK275" i="6"/>
  <c r="LU275" i="6"/>
  <c r="LQ275" i="6"/>
  <c r="MD275" i="6"/>
  <c r="MA275" i="6"/>
  <c r="MG275" i="6"/>
  <c r="GM275" i="6"/>
  <c r="HQ275" i="6"/>
  <c r="KQ275" i="6"/>
  <c r="NE275" i="6" s="1"/>
  <c r="LM275" i="6"/>
  <c r="MI275" i="6"/>
  <c r="HU276" i="6"/>
  <c r="HQ276" i="6"/>
  <c r="GN276" i="6"/>
  <c r="II276" i="6"/>
  <c r="IL276" i="6"/>
  <c r="IK276" i="6"/>
  <c r="IG276" i="6"/>
  <c r="IO276" i="6"/>
  <c r="IW276" i="6"/>
  <c r="JG276" i="6"/>
  <c r="JR276" i="6"/>
  <c r="JO276" i="6"/>
  <c r="JU276" i="6"/>
  <c r="KE276" i="6"/>
  <c r="KO276" i="6"/>
  <c r="KK276" i="6"/>
  <c r="KX276" i="6"/>
  <c r="KU276" i="6"/>
  <c r="LE276" i="6"/>
  <c r="LA276" i="6"/>
  <c r="LM276" i="6"/>
  <c r="LI276" i="6"/>
  <c r="LV276" i="6"/>
  <c r="LS276" i="6"/>
  <c r="MC276" i="6"/>
  <c r="LY276" i="6"/>
  <c r="MI276" i="6"/>
  <c r="JQ276" i="6"/>
  <c r="LF276" i="6"/>
  <c r="MG276" i="6"/>
  <c r="HU277" i="6"/>
  <c r="HQ277" i="6"/>
  <c r="GN277" i="6"/>
  <c r="II277" i="6"/>
  <c r="IL277" i="6"/>
  <c r="IK277" i="6"/>
  <c r="IG277" i="6"/>
  <c r="IO277" i="6"/>
  <c r="IW277" i="6"/>
  <c r="JG277" i="6"/>
  <c r="JR277" i="6"/>
  <c r="JO277" i="6"/>
  <c r="JU277" i="6"/>
  <c r="KE277" i="6"/>
  <c r="KO277" i="6"/>
  <c r="KK277" i="6"/>
  <c r="KX277" i="6"/>
  <c r="KU277" i="6"/>
  <c r="LE277" i="6"/>
  <c r="LA277" i="6"/>
  <c r="LM277" i="6"/>
  <c r="LI277" i="6"/>
  <c r="LV277" i="6"/>
  <c r="LS277" i="6"/>
  <c r="MC277" i="6"/>
  <c r="LY277" i="6"/>
  <c r="MI277" i="6"/>
  <c r="JQ277" i="6"/>
  <c r="LF277" i="6"/>
  <c r="MG277" i="6"/>
  <c r="HU278" i="6"/>
  <c r="HQ278" i="6"/>
  <c r="GN278" i="6"/>
  <c r="II278" i="6"/>
  <c r="IL278" i="6"/>
  <c r="IK278" i="6"/>
  <c r="IG278" i="6"/>
  <c r="IO278" i="6"/>
  <c r="IW278" i="6"/>
  <c r="JG278" i="6"/>
  <c r="JR278" i="6"/>
  <c r="JO278" i="6"/>
  <c r="JU278" i="6"/>
  <c r="KE278" i="6"/>
  <c r="KO278" i="6"/>
  <c r="KK278" i="6"/>
  <c r="KX278" i="6"/>
  <c r="KU278" i="6"/>
  <c r="LE278" i="6"/>
  <c r="LA278" i="6"/>
  <c r="LM278" i="6"/>
  <c r="LI278" i="6"/>
  <c r="LV278" i="6"/>
  <c r="LS278" i="6"/>
  <c r="MC278" i="6"/>
  <c r="LY278" i="6"/>
  <c r="MI278" i="6"/>
  <c r="JQ278" i="6"/>
  <c r="LF278" i="6"/>
  <c r="MG278" i="6"/>
  <c r="HU279" i="6"/>
  <c r="HQ279" i="6"/>
  <c r="GN279" i="6"/>
  <c r="II279" i="6"/>
  <c r="IL279" i="6"/>
  <c r="IK279" i="6"/>
  <c r="IG279" i="6"/>
  <c r="IO279" i="6"/>
  <c r="IW279" i="6"/>
  <c r="JG279" i="6"/>
  <c r="JR279" i="6"/>
  <c r="JO279" i="6"/>
  <c r="JU279" i="6"/>
  <c r="KE279" i="6"/>
  <c r="KO279" i="6"/>
  <c r="KK279" i="6"/>
  <c r="KX279" i="6"/>
  <c r="KU279" i="6"/>
  <c r="LE279" i="6"/>
  <c r="LA279" i="6"/>
  <c r="LM279" i="6"/>
  <c r="LI279" i="6"/>
  <c r="LV279" i="6"/>
  <c r="LS279" i="6"/>
  <c r="MC279" i="6"/>
  <c r="LY279" i="6"/>
  <c r="MI279" i="6"/>
  <c r="JQ279" i="6"/>
  <c r="LF279" i="6"/>
  <c r="MG279" i="6"/>
  <c r="HU280" i="6"/>
  <c r="HQ280" i="6"/>
  <c r="GN280" i="6"/>
  <c r="II280" i="6"/>
  <c r="IL280" i="6"/>
  <c r="IK280" i="6"/>
  <c r="IG280" i="6"/>
  <c r="IO280" i="6"/>
  <c r="IW280" i="6"/>
  <c r="JG280" i="6"/>
  <c r="JR280" i="6"/>
  <c r="JO280" i="6"/>
  <c r="JU280" i="6"/>
  <c r="KE280" i="6"/>
  <c r="KO280" i="6"/>
  <c r="KK280" i="6"/>
  <c r="KX280" i="6"/>
  <c r="KU280" i="6"/>
  <c r="LE280" i="6"/>
  <c r="LA280" i="6"/>
  <c r="LM280" i="6"/>
  <c r="LI280" i="6"/>
  <c r="LV280" i="6"/>
  <c r="LS280" i="6"/>
  <c r="MC280" i="6"/>
  <c r="LY280" i="6"/>
  <c r="MI280" i="6"/>
  <c r="JQ280" i="6"/>
  <c r="LF280" i="6"/>
  <c r="MG280" i="6"/>
  <c r="HU281" i="6"/>
  <c r="HQ281" i="6"/>
  <c r="GN281" i="6"/>
  <c r="II281" i="6"/>
  <c r="IL281" i="6"/>
  <c r="IK281" i="6"/>
  <c r="IG281" i="6"/>
  <c r="IO281" i="6"/>
  <c r="IW281" i="6"/>
  <c r="JG281" i="6"/>
  <c r="JR281" i="6"/>
  <c r="JO281" i="6"/>
  <c r="JU281" i="6"/>
  <c r="KE281" i="6"/>
  <c r="KO281" i="6"/>
  <c r="KK281" i="6"/>
  <c r="KX281" i="6"/>
  <c r="KU281" i="6"/>
  <c r="LE281" i="6"/>
  <c r="LA281" i="6"/>
  <c r="LM281" i="6"/>
  <c r="LI281" i="6"/>
  <c r="LV281" i="6"/>
  <c r="LS281" i="6"/>
  <c r="MC281" i="6"/>
  <c r="LY281" i="6"/>
  <c r="MI281" i="6"/>
  <c r="JQ281" i="6"/>
  <c r="LF281" i="6"/>
  <c r="MG281" i="6"/>
  <c r="HU282" i="6"/>
  <c r="HQ282" i="6"/>
  <c r="GN282" i="6"/>
  <c r="II282" i="6"/>
  <c r="IL282" i="6"/>
  <c r="IK282" i="6"/>
  <c r="IG282" i="6"/>
  <c r="IO282" i="6"/>
  <c r="IW282" i="6"/>
  <c r="JG282" i="6"/>
  <c r="JR282" i="6"/>
  <c r="JO282" i="6"/>
  <c r="JU282" i="6"/>
  <c r="KE282" i="6"/>
  <c r="KO282" i="6"/>
  <c r="KK282" i="6"/>
  <c r="KX282" i="6"/>
  <c r="KU282" i="6"/>
  <c r="LE282" i="6"/>
  <c r="LA282" i="6"/>
  <c r="LM282" i="6"/>
  <c r="LI282" i="6"/>
  <c r="LV282" i="6"/>
  <c r="LS282" i="6"/>
  <c r="MC282" i="6"/>
  <c r="LY282" i="6"/>
  <c r="MI282" i="6"/>
  <c r="JQ282" i="6"/>
  <c r="LF282" i="6"/>
  <c r="MG282" i="6"/>
  <c r="HU283" i="6"/>
  <c r="HQ283" i="6"/>
  <c r="GN283" i="6"/>
  <c r="II283" i="6"/>
  <c r="IL283" i="6"/>
  <c r="IK283" i="6"/>
  <c r="IG283" i="6"/>
  <c r="IS283" i="6"/>
  <c r="IO283" i="6"/>
  <c r="IW283" i="6"/>
  <c r="JG283" i="6"/>
  <c r="JO283" i="6"/>
  <c r="JR283" i="6"/>
  <c r="JU283" i="6"/>
  <c r="KE283" i="6"/>
  <c r="KO283" i="6"/>
  <c r="KQ283" i="6" s="1"/>
  <c r="NE283" i="6" s="1"/>
  <c r="KK283" i="6"/>
  <c r="KU283" i="6"/>
  <c r="KX283" i="6"/>
  <c r="LE283" i="6"/>
  <c r="LG283" i="6" s="1"/>
  <c r="NG283" i="6" s="1"/>
  <c r="LA283" i="6"/>
  <c r="LM283" i="6"/>
  <c r="LI283" i="6"/>
  <c r="LS283" i="6"/>
  <c r="LV283" i="6"/>
  <c r="MC283" i="6"/>
  <c r="ME283" i="6" s="1"/>
  <c r="NJ283" i="6" s="1"/>
  <c r="LY283" i="6"/>
  <c r="MI283" i="6"/>
  <c r="HV284" i="6"/>
  <c r="HS284" i="6"/>
  <c r="IC284" i="6"/>
  <c r="HY284" i="6"/>
  <c r="ID284" i="6"/>
  <c r="IA284" i="6"/>
  <c r="IL284" i="6"/>
  <c r="II284" i="6"/>
  <c r="IQ284" i="6"/>
  <c r="IY284" i="6"/>
  <c r="JE284" i="6"/>
  <c r="JQ284" i="6"/>
  <c r="JS284" i="6" s="1"/>
  <c r="NB284" i="6" s="1"/>
  <c r="JM284" i="6"/>
  <c r="JW284" i="6"/>
  <c r="KC284" i="6"/>
  <c r="KM284" i="6"/>
  <c r="KP284" i="6"/>
  <c r="KW284" i="6"/>
  <c r="KY284" i="6" s="1"/>
  <c r="NF284" i="6" s="1"/>
  <c r="KS284" i="6"/>
  <c r="LC284" i="6"/>
  <c r="LF284" i="6"/>
  <c r="LM284" i="6"/>
  <c r="LI284" i="6"/>
  <c r="LS284" i="6"/>
  <c r="LV284" i="6"/>
  <c r="MC284" i="6"/>
  <c r="ME284" i="6" s="1"/>
  <c r="NJ284" i="6" s="1"/>
  <c r="LY284" i="6"/>
  <c r="MI284" i="6"/>
  <c r="IO284" i="6"/>
  <c r="KE284" i="6"/>
  <c r="IA285" i="6"/>
  <c r="ID285" i="6"/>
  <c r="II285" i="6"/>
  <c r="IL285" i="6"/>
  <c r="IK285" i="6"/>
  <c r="IG285" i="6"/>
  <c r="IO285" i="6"/>
  <c r="JG285" i="6"/>
  <c r="KE285" i="6"/>
  <c r="LN285" i="6"/>
  <c r="LK285" i="6"/>
  <c r="LU285" i="6"/>
  <c r="LQ285" i="6"/>
  <c r="MD285" i="6"/>
  <c r="MA285" i="6"/>
  <c r="MG285" i="6"/>
  <c r="GM285" i="6"/>
  <c r="HQ285" i="6"/>
  <c r="KQ285" i="6"/>
  <c r="NE285" i="6" s="1"/>
  <c r="LM285" i="6"/>
  <c r="MI285" i="6"/>
  <c r="HQ286" i="6"/>
  <c r="IA286" i="6"/>
  <c r="HY286" i="6"/>
  <c r="II286" i="6"/>
  <c r="IL286" i="6"/>
  <c r="IK286" i="6"/>
  <c r="IG286" i="6"/>
  <c r="IO286" i="6"/>
  <c r="IW286" i="6"/>
  <c r="JG286" i="6"/>
  <c r="JO286" i="6"/>
  <c r="JU286" i="6"/>
  <c r="KE286" i="6"/>
  <c r="KO286" i="6"/>
  <c r="KQ286" i="6" s="1"/>
  <c r="NE286" i="6" s="1"/>
  <c r="KK286" i="6"/>
  <c r="KU286" i="6"/>
  <c r="KX286" i="6"/>
  <c r="LE286" i="6"/>
  <c r="LG286" i="6" s="1"/>
  <c r="NG286" i="6" s="1"/>
  <c r="LA286" i="6"/>
  <c r="LI286" i="6"/>
  <c r="LV286" i="6"/>
  <c r="LS286" i="6"/>
  <c r="LY286" i="6"/>
  <c r="MI286" i="6"/>
  <c r="IY286" i="6"/>
  <c r="KC286" i="6"/>
  <c r="MA286" i="6"/>
  <c r="HV287" i="6"/>
  <c r="HS287" i="6"/>
  <c r="IC287" i="6"/>
  <c r="HY287" i="6"/>
  <c r="ID287" i="6"/>
  <c r="IA287" i="6"/>
  <c r="IL287" i="6"/>
  <c r="II287" i="6"/>
  <c r="IQ287" i="6"/>
  <c r="IY287" i="6"/>
  <c r="JE287" i="6"/>
  <c r="JQ287" i="6"/>
  <c r="JS287" i="6" s="1"/>
  <c r="NB287" i="6" s="1"/>
  <c r="JM287" i="6"/>
  <c r="JW287" i="6"/>
  <c r="KC287" i="6"/>
  <c r="KM287" i="6"/>
  <c r="KP287" i="6"/>
  <c r="KW287" i="6"/>
  <c r="KY287" i="6" s="1"/>
  <c r="NF287" i="6" s="1"/>
  <c r="KS287" i="6"/>
  <c r="LC287" i="6"/>
  <c r="LF287" i="6"/>
  <c r="LM287" i="6"/>
  <c r="LI287" i="6"/>
  <c r="LS287" i="6"/>
  <c r="LV287" i="6"/>
  <c r="MC287" i="6"/>
  <c r="ME287" i="6" s="1"/>
  <c r="NJ287" i="6" s="1"/>
  <c r="LY287" i="6"/>
  <c r="MI287" i="6"/>
  <c r="IO287" i="6"/>
  <c r="KE287" i="6"/>
  <c r="IW288" i="6"/>
  <c r="JO288" i="6"/>
  <c r="JR288" i="6"/>
  <c r="JU288" i="6"/>
  <c r="KO288" i="6"/>
  <c r="KQ288" i="6" s="1"/>
  <c r="NE288" i="6" s="1"/>
  <c r="KK288" i="6"/>
  <c r="KU288" i="6"/>
  <c r="KX288" i="6"/>
  <c r="LE288" i="6"/>
  <c r="LG288" i="6" s="1"/>
  <c r="NG288" i="6" s="1"/>
  <c r="LA288" i="6"/>
  <c r="LK288" i="6"/>
  <c r="LN288" i="6"/>
  <c r="LU288" i="6"/>
  <c r="LW288" i="6" s="1"/>
  <c r="NI288" i="6" s="1"/>
  <c r="LQ288" i="6"/>
  <c r="MA288" i="6"/>
  <c r="MD288" i="6"/>
  <c r="MG288" i="6"/>
  <c r="HU288" i="6"/>
  <c r="JG288" i="6"/>
  <c r="HV289" i="6"/>
  <c r="HS289" i="6"/>
  <c r="IC289" i="6"/>
  <c r="HY289" i="6"/>
  <c r="ID289" i="6"/>
  <c r="IA289" i="6"/>
  <c r="IL289" i="6"/>
  <c r="II289" i="6"/>
  <c r="IQ289" i="6"/>
  <c r="IY289" i="6"/>
  <c r="JE289" i="6"/>
  <c r="JQ289" i="6"/>
  <c r="JS289" i="6" s="1"/>
  <c r="NB289" i="6" s="1"/>
  <c r="JM289" i="6"/>
  <c r="JW289" i="6"/>
  <c r="KC289" i="6"/>
  <c r="KM289" i="6"/>
  <c r="KP289" i="6"/>
  <c r="KW289" i="6"/>
  <c r="KY289" i="6" s="1"/>
  <c r="NF289" i="6" s="1"/>
  <c r="KS289" i="6"/>
  <c r="LC289" i="6"/>
  <c r="LF289" i="6"/>
  <c r="LM289" i="6"/>
  <c r="LO289" i="6" s="1"/>
  <c r="NH289" i="6" s="1"/>
  <c r="LI289" i="6"/>
  <c r="LS289" i="6"/>
  <c r="LV289" i="6"/>
  <c r="MC289" i="6"/>
  <c r="ME289" i="6" s="1"/>
  <c r="NJ289" i="6" s="1"/>
  <c r="LY289" i="6"/>
  <c r="MI289" i="6"/>
  <c r="IO289" i="6"/>
  <c r="KE289" i="6"/>
  <c r="IW290" i="6"/>
  <c r="JO290" i="6"/>
  <c r="JR290" i="6"/>
  <c r="JU290" i="6"/>
  <c r="KO290" i="6"/>
  <c r="KQ290" i="6" s="1"/>
  <c r="NE290" i="6" s="1"/>
  <c r="KK290" i="6"/>
  <c r="KU290" i="6"/>
  <c r="KX290" i="6"/>
  <c r="LE290" i="6"/>
  <c r="LG290" i="6" s="1"/>
  <c r="NG290" i="6" s="1"/>
  <c r="LA290" i="6"/>
  <c r="LK290" i="6"/>
  <c r="LN290" i="6"/>
  <c r="LU290" i="6"/>
  <c r="LW290" i="6" s="1"/>
  <c r="NI290" i="6" s="1"/>
  <c r="LQ290" i="6"/>
  <c r="MA290" i="6"/>
  <c r="MD290" i="6"/>
  <c r="MG290" i="6"/>
  <c r="HU290" i="6"/>
  <c r="JG290" i="6"/>
  <c r="HV291" i="6"/>
  <c r="HS291" i="6"/>
  <c r="IC291" i="6"/>
  <c r="HY291" i="6"/>
  <c r="ID291" i="6"/>
  <c r="IA291" i="6"/>
  <c r="IL291" i="6"/>
  <c r="II291" i="6"/>
  <c r="IQ291" i="6"/>
  <c r="IY291" i="6"/>
  <c r="JE291" i="6"/>
  <c r="JQ291" i="6"/>
  <c r="JS291" i="6" s="1"/>
  <c r="NB291" i="6" s="1"/>
  <c r="JM291" i="6"/>
  <c r="JW291" i="6"/>
  <c r="KC291" i="6"/>
  <c r="KM291" i="6"/>
  <c r="KP291" i="6"/>
  <c r="KW291" i="6"/>
  <c r="KY291" i="6" s="1"/>
  <c r="NF291" i="6" s="1"/>
  <c r="KS291" i="6"/>
  <c r="LC291" i="6"/>
  <c r="LF291" i="6"/>
  <c r="LM291" i="6"/>
  <c r="LI291" i="6"/>
  <c r="LS291" i="6"/>
  <c r="LV291" i="6"/>
  <c r="MC291" i="6"/>
  <c r="ME291" i="6" s="1"/>
  <c r="NJ291" i="6" s="1"/>
  <c r="LY291" i="6"/>
  <c r="MI291" i="6"/>
  <c r="IO291" i="6"/>
  <c r="KE291" i="6"/>
  <c r="IW292" i="6"/>
  <c r="JO292" i="6"/>
  <c r="JR292" i="6"/>
  <c r="JU292" i="6"/>
  <c r="KO292" i="6"/>
  <c r="KQ292" i="6" s="1"/>
  <c r="NE292" i="6" s="1"/>
  <c r="KK292" i="6"/>
  <c r="KU292" i="6"/>
  <c r="KX292" i="6"/>
  <c r="LE292" i="6"/>
  <c r="LG292" i="6" s="1"/>
  <c r="NG292" i="6" s="1"/>
  <c r="LA292" i="6"/>
  <c r="LK292" i="6"/>
  <c r="LN292" i="6"/>
  <c r="LU292" i="6"/>
  <c r="LW292" i="6" s="1"/>
  <c r="NI292" i="6" s="1"/>
  <c r="LQ292" i="6"/>
  <c r="MA292" i="6"/>
  <c r="MD292" i="6"/>
  <c r="MG292" i="6"/>
  <c r="HU292" i="6"/>
  <c r="JG292" i="6"/>
  <c r="HV293" i="6"/>
  <c r="HS293" i="6"/>
  <c r="IC293" i="6"/>
  <c r="HY293" i="6"/>
  <c r="ID293" i="6"/>
  <c r="IA293" i="6"/>
  <c r="IL293" i="6"/>
  <c r="II293" i="6"/>
  <c r="IQ293" i="6"/>
  <c r="IY293" i="6"/>
  <c r="JE293" i="6"/>
  <c r="JQ293" i="6"/>
  <c r="JS293" i="6" s="1"/>
  <c r="NB293" i="6" s="1"/>
  <c r="JM293" i="6"/>
  <c r="JW293" i="6"/>
  <c r="KC293" i="6"/>
  <c r="KM293" i="6"/>
  <c r="KP293" i="6"/>
  <c r="KW293" i="6"/>
  <c r="KY293" i="6" s="1"/>
  <c r="NF293" i="6" s="1"/>
  <c r="KS293" i="6"/>
  <c r="LC293" i="6"/>
  <c r="LF293" i="6"/>
  <c r="LM293" i="6"/>
  <c r="LO293" i="6" s="1"/>
  <c r="NH293" i="6" s="1"/>
  <c r="LI293" i="6"/>
  <c r="LS293" i="6"/>
  <c r="LV293" i="6"/>
  <c r="MC293" i="6"/>
  <c r="ME293" i="6" s="1"/>
  <c r="NJ293" i="6" s="1"/>
  <c r="LY293" i="6"/>
  <c r="MI293" i="6"/>
  <c r="IO293" i="6"/>
  <c r="KE293" i="6"/>
  <c r="IW294" i="6"/>
  <c r="JO294" i="6"/>
  <c r="JR294" i="6"/>
  <c r="JU294" i="6"/>
  <c r="KK294" i="6"/>
  <c r="LN294" i="6"/>
  <c r="LK294" i="6"/>
  <c r="LU294" i="6"/>
  <c r="LQ294" i="6"/>
  <c r="MD294" i="6"/>
  <c r="MA294" i="6"/>
  <c r="MG294" i="6"/>
  <c r="HU294" i="6"/>
  <c r="JG294" i="6"/>
  <c r="LM294" i="6"/>
  <c r="MI294" i="6"/>
  <c r="HU295" i="6"/>
  <c r="HQ295" i="6"/>
  <c r="GN295" i="6"/>
  <c r="II295" i="6"/>
  <c r="IL295" i="6"/>
  <c r="IK295" i="6"/>
  <c r="IG295" i="6"/>
  <c r="IO295" i="6"/>
  <c r="IW295" i="6"/>
  <c r="JG295" i="6"/>
  <c r="JR295" i="6"/>
  <c r="JO295" i="6"/>
  <c r="JU295" i="6"/>
  <c r="KE295" i="6"/>
  <c r="KO295" i="6"/>
  <c r="KK295" i="6"/>
  <c r="KX295" i="6"/>
  <c r="KU295" i="6"/>
  <c r="LE295" i="6"/>
  <c r="LA295" i="6"/>
  <c r="LM295" i="6"/>
  <c r="LI295" i="6"/>
  <c r="LV295" i="6"/>
  <c r="LS295" i="6"/>
  <c r="MC295" i="6"/>
  <c r="LY295" i="6"/>
  <c r="MI295" i="6"/>
  <c r="JQ295" i="6"/>
  <c r="LF295" i="6"/>
  <c r="MG295" i="6"/>
  <c r="HU296" i="6"/>
  <c r="HQ296" i="6"/>
  <c r="GN296" i="6"/>
  <c r="II296" i="6"/>
  <c r="IL296" i="6"/>
  <c r="IK296" i="6"/>
  <c r="IM296" i="6" s="1"/>
  <c r="MX296" i="6" s="1"/>
  <c r="IG296" i="6"/>
  <c r="IS296" i="6"/>
  <c r="IU296" i="6" s="1"/>
  <c r="MY296" i="6" s="1"/>
  <c r="IO296" i="6"/>
  <c r="IW296" i="6"/>
  <c r="JG296" i="6"/>
  <c r="JO296" i="6"/>
  <c r="JR296" i="6"/>
  <c r="JU296" i="6"/>
  <c r="KE296" i="6"/>
  <c r="KO296" i="6"/>
  <c r="KQ296" i="6" s="1"/>
  <c r="NE296" i="6" s="1"/>
  <c r="KK296" i="6"/>
  <c r="KU296" i="6"/>
  <c r="KX296" i="6"/>
  <c r="LE296" i="6"/>
  <c r="LG296" i="6" s="1"/>
  <c r="NG296" i="6" s="1"/>
  <c r="LA296" i="6"/>
  <c r="LM296" i="6"/>
  <c r="LO296" i="6" s="1"/>
  <c r="NH296" i="6" s="1"/>
  <c r="LI296" i="6"/>
  <c r="LS296" i="6"/>
  <c r="LV296" i="6"/>
  <c r="MC296" i="6"/>
  <c r="ME296" i="6" s="1"/>
  <c r="NJ296" i="6" s="1"/>
  <c r="LY296" i="6"/>
  <c r="MI296" i="6"/>
  <c r="HV297" i="6"/>
  <c r="HS297" i="6"/>
  <c r="IC297" i="6"/>
  <c r="HY297" i="6"/>
  <c r="ID297" i="6"/>
  <c r="IA297" i="6"/>
  <c r="IL297" i="6"/>
  <c r="II297" i="6"/>
  <c r="IQ297" i="6"/>
  <c r="IY297" i="6"/>
  <c r="JE297" i="6"/>
  <c r="JQ297" i="6"/>
  <c r="JS297" i="6" s="1"/>
  <c r="NB297" i="6" s="1"/>
  <c r="JM297" i="6"/>
  <c r="JW297" i="6"/>
  <c r="KC297" i="6"/>
  <c r="KM297" i="6"/>
  <c r="KP297" i="6"/>
  <c r="KW297" i="6"/>
  <c r="KY297" i="6" s="1"/>
  <c r="NF297" i="6" s="1"/>
  <c r="KS297" i="6"/>
  <c r="LC297" i="6"/>
  <c r="LF297" i="6"/>
  <c r="LM297" i="6"/>
  <c r="LO297" i="6" s="1"/>
  <c r="NH297" i="6" s="1"/>
  <c r="LI297" i="6"/>
  <c r="LS297" i="6"/>
  <c r="LV297" i="6"/>
  <c r="MC297" i="6"/>
  <c r="ME297" i="6" s="1"/>
  <c r="NJ297" i="6" s="1"/>
  <c r="LY297" i="6"/>
  <c r="MI297" i="6"/>
  <c r="IO297" i="6"/>
  <c r="KE297" i="6"/>
  <c r="IW298" i="6"/>
  <c r="JO298" i="6"/>
  <c r="JR298" i="6"/>
  <c r="JU298" i="6"/>
  <c r="KO298" i="6"/>
  <c r="KQ298" i="6" s="1"/>
  <c r="NE298" i="6" s="1"/>
  <c r="KK298" i="6"/>
  <c r="KU298" i="6"/>
  <c r="KX298" i="6"/>
  <c r="LE298" i="6"/>
  <c r="LG298" i="6" s="1"/>
  <c r="NG298" i="6" s="1"/>
  <c r="LA298" i="6"/>
  <c r="LK298" i="6"/>
  <c r="LN298" i="6"/>
  <c r="LU298" i="6"/>
  <c r="LW298" i="6" s="1"/>
  <c r="NI298" i="6" s="1"/>
  <c r="LQ298" i="6"/>
  <c r="MA298" i="6"/>
  <c r="MD298" i="6"/>
  <c r="MG298" i="6"/>
  <c r="HU298" i="6"/>
  <c r="JG298" i="6"/>
  <c r="HV299" i="6"/>
  <c r="HS299" i="6"/>
  <c r="IC299" i="6"/>
  <c r="HY299" i="6"/>
  <c r="ID299" i="6"/>
  <c r="IA299" i="6"/>
  <c r="IL299" i="6"/>
  <c r="II299" i="6"/>
  <c r="IQ299" i="6"/>
  <c r="IY299" i="6"/>
  <c r="JE299" i="6"/>
  <c r="JQ299" i="6"/>
  <c r="JS299" i="6" s="1"/>
  <c r="NB299" i="6" s="1"/>
  <c r="JM299" i="6"/>
  <c r="JW299" i="6"/>
  <c r="KC299" i="6"/>
  <c r="KM299" i="6"/>
  <c r="KP299" i="6"/>
  <c r="KW299" i="6"/>
  <c r="KY299" i="6" s="1"/>
  <c r="NF299" i="6" s="1"/>
  <c r="KS299" i="6"/>
  <c r="LC299" i="6"/>
  <c r="LF299" i="6"/>
  <c r="LM299" i="6"/>
  <c r="LI299" i="6"/>
  <c r="LS299" i="6"/>
  <c r="LV299" i="6"/>
  <c r="MC299" i="6"/>
  <c r="ME299" i="6" s="1"/>
  <c r="NJ299" i="6" s="1"/>
  <c r="LY299" i="6"/>
  <c r="MI299" i="6"/>
  <c r="IO299" i="6"/>
  <c r="KE299" i="6"/>
  <c r="JG300" i="6"/>
  <c r="KE300" i="6"/>
  <c r="LN300" i="6"/>
  <c r="LK300" i="6"/>
  <c r="LU300" i="6"/>
  <c r="LQ300" i="6"/>
  <c r="MD300" i="6"/>
  <c r="MA300" i="6"/>
  <c r="MG300" i="6"/>
  <c r="HU300" i="6"/>
  <c r="IW300" i="6"/>
  <c r="JU300" i="6"/>
  <c r="LE300" i="6"/>
  <c r="LG300" i="6" s="1"/>
  <c r="NG300" i="6" s="1"/>
  <c r="MC300" i="6"/>
  <c r="HS301" i="6"/>
  <c r="HV301" i="6"/>
  <c r="IC301" i="6"/>
  <c r="HY301" i="6"/>
  <c r="IQ301" i="6"/>
  <c r="JE301" i="6"/>
  <c r="KC301" i="6"/>
  <c r="IY301" i="6"/>
  <c r="JW301" i="6"/>
  <c r="KW301" i="6"/>
  <c r="KY301" i="6" s="1"/>
  <c r="NF301" i="6" s="1"/>
  <c r="LU301" i="6"/>
  <c r="LW301" i="6" s="1"/>
  <c r="NI301" i="6" s="1"/>
  <c r="HS302" i="6"/>
  <c r="HV302" i="6"/>
  <c r="IC302" i="6"/>
  <c r="HY302" i="6"/>
  <c r="IQ302" i="6"/>
  <c r="IT302" i="6"/>
  <c r="IY302" i="6"/>
  <c r="JQ302" i="6"/>
  <c r="JS302" i="6" s="1"/>
  <c r="NB302" i="6" s="1"/>
  <c r="JM302" i="6"/>
  <c r="JW302" i="6"/>
  <c r="KM302" i="6"/>
  <c r="KP302" i="6"/>
  <c r="KW302" i="6"/>
  <c r="KY302" i="6" s="1"/>
  <c r="NF302" i="6" s="1"/>
  <c r="KS302" i="6"/>
  <c r="LC302" i="6"/>
  <c r="LF302" i="6"/>
  <c r="LK302" i="6"/>
  <c r="LN302" i="6"/>
  <c r="LU302" i="6"/>
  <c r="LW302" i="6" s="1"/>
  <c r="NI302" i="6" s="1"/>
  <c r="LQ302" i="6"/>
  <c r="MA302" i="6"/>
  <c r="MD302" i="6"/>
  <c r="MG302" i="6"/>
  <c r="JE302" i="6"/>
  <c r="KC302" i="6"/>
  <c r="IW303" i="6"/>
  <c r="JO303" i="6"/>
  <c r="JR303" i="6"/>
  <c r="JU303" i="6"/>
  <c r="KO303" i="6"/>
  <c r="KQ303" i="6" s="1"/>
  <c r="NE303" i="6" s="1"/>
  <c r="KK303" i="6"/>
  <c r="KU303" i="6"/>
  <c r="KX303" i="6"/>
  <c r="LE303" i="6"/>
  <c r="LG303" i="6" s="1"/>
  <c r="NG303" i="6" s="1"/>
  <c r="LA303" i="6"/>
  <c r="LK303" i="6"/>
  <c r="LN303" i="6"/>
  <c r="LU303" i="6"/>
  <c r="LW303" i="6" s="1"/>
  <c r="NI303" i="6" s="1"/>
  <c r="LQ303" i="6"/>
  <c r="MA303" i="6"/>
  <c r="MD303" i="6"/>
  <c r="MG303" i="6"/>
  <c r="HU303" i="6"/>
  <c r="JG303" i="6"/>
  <c r="HV304" i="6"/>
  <c r="HS304" i="6"/>
  <c r="IC304" i="6"/>
  <c r="HY304" i="6"/>
  <c r="ID304" i="6"/>
  <c r="IA304" i="6"/>
  <c r="IL304" i="6"/>
  <c r="II304" i="6"/>
  <c r="IQ304" i="6"/>
  <c r="IY304" i="6"/>
  <c r="JE304" i="6"/>
  <c r="JQ304" i="6"/>
  <c r="JS304" i="6" s="1"/>
  <c r="NB304" i="6" s="1"/>
  <c r="JM304" i="6"/>
  <c r="JW304" i="6"/>
  <c r="KC304" i="6"/>
  <c r="KM304" i="6"/>
  <c r="KP304" i="6"/>
  <c r="KW304" i="6"/>
  <c r="KY304" i="6" s="1"/>
  <c r="NF304" i="6" s="1"/>
  <c r="KS304" i="6"/>
  <c r="LC304" i="6"/>
  <c r="LF304" i="6"/>
  <c r="LM304" i="6"/>
  <c r="LO304" i="6" s="1"/>
  <c r="NH304" i="6" s="1"/>
  <c r="LI304" i="6"/>
  <c r="LS304" i="6"/>
  <c r="LV304" i="6"/>
  <c r="MC304" i="6"/>
  <c r="ME304" i="6" s="1"/>
  <c r="NJ304" i="6" s="1"/>
  <c r="LY304" i="6"/>
  <c r="MI304" i="6"/>
  <c r="IO304" i="6"/>
  <c r="KE304" i="6"/>
  <c r="IW305" i="6"/>
  <c r="JO305" i="6"/>
  <c r="JR305" i="6"/>
  <c r="JU305" i="6"/>
  <c r="KO305" i="6"/>
  <c r="KQ305" i="6" s="1"/>
  <c r="NE305" i="6" s="1"/>
  <c r="KK305" i="6"/>
  <c r="KU305" i="6"/>
  <c r="KX305" i="6"/>
  <c r="LE305" i="6"/>
  <c r="LG305" i="6" s="1"/>
  <c r="NG305" i="6" s="1"/>
  <c r="LA305" i="6"/>
  <c r="LK305" i="6"/>
  <c r="LN305" i="6"/>
  <c r="LU305" i="6"/>
  <c r="LW305" i="6" s="1"/>
  <c r="NI305" i="6" s="1"/>
  <c r="LQ305" i="6"/>
  <c r="MA305" i="6"/>
  <c r="MD305" i="6"/>
  <c r="MG305" i="6"/>
  <c r="HU305" i="6"/>
  <c r="JG305" i="6"/>
  <c r="HV306" i="6"/>
  <c r="HS306" i="6"/>
  <c r="IC306" i="6"/>
  <c r="HY306" i="6"/>
  <c r="ID306" i="6"/>
  <c r="IA306" i="6"/>
  <c r="IL306" i="6"/>
  <c r="II306" i="6"/>
  <c r="IT306" i="6"/>
  <c r="IQ306" i="6"/>
  <c r="IY306" i="6"/>
  <c r="JE306" i="6"/>
  <c r="JQ306" i="6"/>
  <c r="JM306" i="6"/>
  <c r="JW306" i="6"/>
  <c r="KC306" i="6"/>
  <c r="KP306" i="6"/>
  <c r="KM306" i="6"/>
  <c r="KW306" i="6"/>
  <c r="KS306" i="6"/>
  <c r="LF306" i="6"/>
  <c r="LC306" i="6"/>
  <c r="IS306" i="6"/>
  <c r="KO306" i="6"/>
  <c r="LM306" i="6"/>
  <c r="LO306" i="6" s="1"/>
  <c r="NH306" i="6" s="1"/>
  <c r="MI306" i="6"/>
  <c r="HU307" i="6"/>
  <c r="HQ307" i="6"/>
  <c r="GN307" i="6"/>
  <c r="II307" i="6"/>
  <c r="IL307" i="6"/>
  <c r="IK307" i="6"/>
  <c r="IG307" i="6"/>
  <c r="IO307" i="6"/>
  <c r="IW307" i="6"/>
  <c r="JG307" i="6"/>
  <c r="JR307" i="6"/>
  <c r="JO307" i="6"/>
  <c r="JU307" i="6"/>
  <c r="KE307" i="6"/>
  <c r="KO307" i="6"/>
  <c r="KK307" i="6"/>
  <c r="KX307" i="6"/>
  <c r="KU307" i="6"/>
  <c r="LE307" i="6"/>
  <c r="LA307" i="6"/>
  <c r="LM307" i="6"/>
  <c r="LI307" i="6"/>
  <c r="LV307" i="6"/>
  <c r="LS307" i="6"/>
  <c r="MC307" i="6"/>
  <c r="LY307" i="6"/>
  <c r="MI307" i="6"/>
  <c r="JQ307" i="6"/>
  <c r="LF307" i="6"/>
  <c r="MG307" i="6"/>
  <c r="IC308" i="6"/>
  <c r="HY308" i="6"/>
  <c r="IA308" i="6"/>
  <c r="ID308" i="6"/>
  <c r="II308" i="6"/>
  <c r="IL308" i="6"/>
  <c r="IQ308" i="6"/>
  <c r="IY308" i="6"/>
  <c r="JE308" i="6"/>
  <c r="JQ308" i="6"/>
  <c r="JS308" i="6" s="1"/>
  <c r="NB308" i="6" s="1"/>
  <c r="JM308" i="6"/>
  <c r="JW308" i="6"/>
  <c r="KC308" i="6"/>
  <c r="KP308" i="6"/>
  <c r="KM308" i="6"/>
  <c r="KW308" i="6"/>
  <c r="KY308" i="6" s="1"/>
  <c r="NF308" i="6" s="1"/>
  <c r="KS308" i="6"/>
  <c r="LF308" i="6"/>
  <c r="LC308" i="6"/>
  <c r="LM308" i="6"/>
  <c r="LI308" i="6"/>
  <c r="LV308" i="6"/>
  <c r="LS308" i="6"/>
  <c r="MC308" i="6"/>
  <c r="ME308" i="6" s="1"/>
  <c r="NJ308" i="6" s="1"/>
  <c r="LY308" i="6"/>
  <c r="MI308" i="6"/>
  <c r="IO308" i="6"/>
  <c r="KE308" i="6"/>
  <c r="GN309" i="6"/>
  <c r="IW309" i="6"/>
  <c r="JR309" i="6"/>
  <c r="JO309" i="6"/>
  <c r="JU309" i="6"/>
  <c r="KO309" i="6"/>
  <c r="KQ309" i="6" s="1"/>
  <c r="NE309" i="6" s="1"/>
  <c r="KK309" i="6"/>
  <c r="KX309" i="6"/>
  <c r="KU309" i="6"/>
  <c r="LE309" i="6"/>
  <c r="LG309" i="6" s="1"/>
  <c r="NG309" i="6" s="1"/>
  <c r="LA309" i="6"/>
  <c r="LN309" i="6"/>
  <c r="LK309" i="6"/>
  <c r="LU309" i="6"/>
  <c r="LW309" i="6" s="1"/>
  <c r="NI309" i="6" s="1"/>
  <c r="LQ309" i="6"/>
  <c r="MD309" i="6"/>
  <c r="MA309" i="6"/>
  <c r="MG309" i="6"/>
  <c r="HU309" i="6"/>
  <c r="JG309" i="6"/>
  <c r="IC310" i="6"/>
  <c r="HY310" i="6"/>
  <c r="IA310" i="6"/>
  <c r="ID310" i="6"/>
  <c r="II310" i="6"/>
  <c r="IL310" i="6"/>
  <c r="IQ310" i="6"/>
  <c r="IY310" i="6"/>
  <c r="JE310" i="6"/>
  <c r="JQ310" i="6"/>
  <c r="JS310" i="6" s="1"/>
  <c r="NB310" i="6" s="1"/>
  <c r="JM310" i="6"/>
  <c r="JW310" i="6"/>
  <c r="KC310" i="6"/>
  <c r="KP310" i="6"/>
  <c r="KM310" i="6"/>
  <c r="KW310" i="6"/>
  <c r="KY310" i="6" s="1"/>
  <c r="NF310" i="6" s="1"/>
  <c r="KS310" i="6"/>
  <c r="LF310" i="6"/>
  <c r="LC310" i="6"/>
  <c r="LM310" i="6"/>
  <c r="LI310" i="6"/>
  <c r="LV310" i="6"/>
  <c r="LS310" i="6"/>
  <c r="MC310" i="6"/>
  <c r="ME310" i="6" s="1"/>
  <c r="NJ310" i="6" s="1"/>
  <c r="LY310" i="6"/>
  <c r="MI310" i="6"/>
  <c r="IO310" i="6"/>
  <c r="KE310" i="6"/>
  <c r="GN311" i="6"/>
  <c r="JG311" i="6"/>
  <c r="KE311" i="6"/>
  <c r="LK311" i="6"/>
  <c r="LN311" i="6"/>
  <c r="LU311" i="6"/>
  <c r="LQ311" i="6"/>
  <c r="MA311" i="6"/>
  <c r="MD311" i="6"/>
  <c r="MG311" i="6"/>
  <c r="HU311" i="6"/>
  <c r="IW311" i="6"/>
  <c r="JO311" i="6"/>
  <c r="JU311" i="6"/>
  <c r="KU311" i="6"/>
  <c r="LE311" i="6"/>
  <c r="LG311" i="6" s="1"/>
  <c r="NG311" i="6" s="1"/>
  <c r="LS311" i="6"/>
  <c r="MC311" i="6"/>
  <c r="HV312" i="6"/>
  <c r="HS312" i="6"/>
  <c r="IC312" i="6"/>
  <c r="HY312" i="6"/>
  <c r="IT312" i="6"/>
  <c r="IQ312" i="6"/>
  <c r="IY312" i="6"/>
  <c r="JQ312" i="6"/>
  <c r="JS312" i="6" s="1"/>
  <c r="NB312" i="6" s="1"/>
  <c r="JM312" i="6"/>
  <c r="JW312" i="6"/>
  <c r="KP312" i="6"/>
  <c r="KM312" i="6"/>
  <c r="KW312" i="6"/>
  <c r="KY312" i="6" s="1"/>
  <c r="NF312" i="6" s="1"/>
  <c r="KS312" i="6"/>
  <c r="LF312" i="6"/>
  <c r="LC312" i="6"/>
  <c r="LN312" i="6"/>
  <c r="LK312" i="6"/>
  <c r="LU312" i="6"/>
  <c r="LW312" i="6" s="1"/>
  <c r="NI312" i="6" s="1"/>
  <c r="LQ312" i="6"/>
  <c r="MD312" i="6"/>
  <c r="MA312" i="6"/>
  <c r="MG312" i="6"/>
  <c r="JE312" i="6"/>
  <c r="KC312" i="6"/>
  <c r="GN313" i="6"/>
  <c r="JG313" i="6"/>
  <c r="KE313" i="6"/>
  <c r="LK313" i="6"/>
  <c r="LN313" i="6"/>
  <c r="LU313" i="6"/>
  <c r="LQ313" i="6"/>
  <c r="MA313" i="6"/>
  <c r="MD313" i="6"/>
  <c r="MG313" i="6"/>
  <c r="HU313" i="6"/>
  <c r="IW313" i="6"/>
  <c r="JO313" i="6"/>
  <c r="JU313" i="6"/>
  <c r="KU313" i="6"/>
  <c r="LE313" i="6"/>
  <c r="LG313" i="6" s="1"/>
  <c r="NG313" i="6" s="1"/>
  <c r="LS313" i="6"/>
  <c r="MC313" i="6"/>
  <c r="HV314" i="6"/>
  <c r="HS314" i="6"/>
  <c r="IC314" i="6"/>
  <c r="HY314" i="6"/>
  <c r="IT314" i="6"/>
  <c r="IQ314" i="6"/>
  <c r="IY314" i="6"/>
  <c r="JQ314" i="6"/>
  <c r="JS314" i="6" s="1"/>
  <c r="NB314" i="6" s="1"/>
  <c r="JM314" i="6"/>
  <c r="JW314" i="6"/>
  <c r="KP314" i="6"/>
  <c r="KM314" i="6"/>
  <c r="KW314" i="6"/>
  <c r="KY314" i="6" s="1"/>
  <c r="NF314" i="6" s="1"/>
  <c r="KS314" i="6"/>
  <c r="LF314" i="6"/>
  <c r="LC314" i="6"/>
  <c r="LN314" i="6"/>
  <c r="LK314" i="6"/>
  <c r="LU314" i="6"/>
  <c r="LW314" i="6" s="1"/>
  <c r="NI314" i="6" s="1"/>
  <c r="LQ314" i="6"/>
  <c r="MD314" i="6"/>
  <c r="MA314" i="6"/>
  <c r="MG314" i="6"/>
  <c r="JE314" i="6"/>
  <c r="KC314" i="6"/>
  <c r="ID315" i="6"/>
  <c r="IA315" i="6"/>
  <c r="GN315" i="6"/>
  <c r="IL315" i="6"/>
  <c r="II315" i="6"/>
  <c r="IK315" i="6"/>
  <c r="IG315" i="6"/>
  <c r="IO315" i="6"/>
  <c r="JG315" i="6"/>
  <c r="KE315" i="6"/>
  <c r="LK315" i="6"/>
  <c r="LN315" i="6"/>
  <c r="LU315" i="6"/>
  <c r="LQ315" i="6"/>
  <c r="MA315" i="6"/>
  <c r="MD315" i="6"/>
  <c r="MG315" i="6"/>
  <c r="HQ315" i="6"/>
  <c r="KO315" i="6"/>
  <c r="KQ315" i="6" s="1"/>
  <c r="NE315" i="6" s="1"/>
  <c r="LM315" i="6"/>
  <c r="MI315" i="6"/>
  <c r="HU316" i="6"/>
  <c r="HQ316" i="6"/>
  <c r="ID316" i="6"/>
  <c r="IA316" i="6"/>
  <c r="IL316" i="6"/>
  <c r="II316" i="6"/>
  <c r="IK316" i="6"/>
  <c r="IG316" i="6"/>
  <c r="IS316" i="6"/>
  <c r="IO316" i="6"/>
  <c r="IW316" i="6"/>
  <c r="JG316" i="6"/>
  <c r="JR316" i="6"/>
  <c r="JO316" i="6"/>
  <c r="JU316" i="6"/>
  <c r="KE316" i="6"/>
  <c r="KO316" i="6"/>
  <c r="KQ316" i="6" s="1"/>
  <c r="NE316" i="6" s="1"/>
  <c r="KK316" i="6"/>
  <c r="KX316" i="6"/>
  <c r="KU316" i="6"/>
  <c r="LE316" i="6"/>
  <c r="LG316" i="6" s="1"/>
  <c r="NG316" i="6" s="1"/>
  <c r="LA316" i="6"/>
  <c r="LM316" i="6"/>
  <c r="LI316" i="6"/>
  <c r="LV316" i="6"/>
  <c r="LS316" i="6"/>
  <c r="MC316" i="6"/>
  <c r="ME316" i="6" s="1"/>
  <c r="NJ316" i="6" s="1"/>
  <c r="LY316" i="6"/>
  <c r="MI316" i="6"/>
  <c r="IC317" i="6"/>
  <c r="HY317" i="6"/>
  <c r="IA317" i="6"/>
  <c r="ID317" i="6"/>
  <c r="II317" i="6"/>
  <c r="IL317" i="6"/>
  <c r="IQ317" i="6"/>
  <c r="IT317" i="6"/>
  <c r="IY317" i="6"/>
  <c r="JE317" i="6"/>
  <c r="JQ317" i="6"/>
  <c r="JM317" i="6"/>
  <c r="JW317" i="6"/>
  <c r="KC317" i="6"/>
  <c r="KM317" i="6"/>
  <c r="KP317" i="6"/>
  <c r="KW317" i="6"/>
  <c r="KS317" i="6"/>
  <c r="LC317" i="6"/>
  <c r="LF317" i="6"/>
  <c r="IS317" i="6"/>
  <c r="KO317" i="6"/>
  <c r="LM317" i="6"/>
  <c r="LO317" i="6" s="1"/>
  <c r="NH317" i="6" s="1"/>
  <c r="MI317" i="6"/>
  <c r="HU318" i="6"/>
  <c r="HQ318" i="6"/>
  <c r="ID318" i="6"/>
  <c r="IA318" i="6"/>
  <c r="IL318" i="6"/>
  <c r="II318" i="6"/>
  <c r="IK318" i="6"/>
  <c r="IG318" i="6"/>
  <c r="IS318" i="6"/>
  <c r="IO318" i="6"/>
  <c r="IW318" i="6"/>
  <c r="JG318" i="6"/>
  <c r="JR318" i="6"/>
  <c r="JO318" i="6"/>
  <c r="JU318" i="6"/>
  <c r="KE318" i="6"/>
  <c r="KO318" i="6"/>
  <c r="KQ318" i="6" s="1"/>
  <c r="NE318" i="6" s="1"/>
  <c r="KK318" i="6"/>
  <c r="KX318" i="6"/>
  <c r="KU318" i="6"/>
  <c r="LE318" i="6"/>
  <c r="LG318" i="6" s="1"/>
  <c r="NG318" i="6" s="1"/>
  <c r="LA318" i="6"/>
  <c r="LM318" i="6"/>
  <c r="LO318" i="6" s="1"/>
  <c r="NH318" i="6" s="1"/>
  <c r="LI318" i="6"/>
  <c r="LV318" i="6"/>
  <c r="LS318" i="6"/>
  <c r="MC318" i="6"/>
  <c r="ME318" i="6" s="1"/>
  <c r="NJ318" i="6" s="1"/>
  <c r="LY318" i="6"/>
  <c r="MI318" i="6"/>
  <c r="IC319" i="6"/>
  <c r="HY319" i="6"/>
  <c r="IA319" i="6"/>
  <c r="ID319" i="6"/>
  <c r="II319" i="6"/>
  <c r="IL319" i="6"/>
  <c r="IQ319" i="6"/>
  <c r="IY319" i="6"/>
  <c r="JE319" i="6"/>
  <c r="JQ319" i="6"/>
  <c r="JS319" i="6" s="1"/>
  <c r="NB319" i="6" s="1"/>
  <c r="JM319" i="6"/>
  <c r="JW319" i="6"/>
  <c r="KC319" i="6"/>
  <c r="KP319" i="6"/>
  <c r="KM319" i="6"/>
  <c r="KW319" i="6"/>
  <c r="KY319" i="6" s="1"/>
  <c r="NF319" i="6" s="1"/>
  <c r="KS319" i="6"/>
  <c r="LF319" i="6"/>
  <c r="LC319" i="6"/>
  <c r="LM319" i="6"/>
  <c r="LO319" i="6" s="1"/>
  <c r="NH319" i="6" s="1"/>
  <c r="LI319" i="6"/>
  <c r="LV319" i="6"/>
  <c r="LS319" i="6"/>
  <c r="MC319" i="6"/>
  <c r="ME319" i="6" s="1"/>
  <c r="NJ319" i="6" s="1"/>
  <c r="LY319" i="6"/>
  <c r="MI319" i="6"/>
  <c r="IO319" i="6"/>
  <c r="KE319" i="6"/>
  <c r="GN320" i="6"/>
  <c r="JG320" i="6"/>
  <c r="KE320" i="6"/>
  <c r="LK320" i="6"/>
  <c r="LO320" i="6" s="1"/>
  <c r="NH320" i="6" s="1"/>
  <c r="LN320" i="6"/>
  <c r="LU320" i="6"/>
  <c r="LQ320" i="6"/>
  <c r="MA320" i="6"/>
  <c r="MD320" i="6"/>
  <c r="MG320" i="6"/>
  <c r="HU320" i="6"/>
  <c r="IW320" i="6"/>
  <c r="JO320" i="6"/>
  <c r="JU320" i="6"/>
  <c r="KU320" i="6"/>
  <c r="LE320" i="6"/>
  <c r="LG320" i="6" s="1"/>
  <c r="NG320" i="6" s="1"/>
  <c r="LS320" i="6"/>
  <c r="MC320" i="6"/>
  <c r="ME320" i="6" s="1"/>
  <c r="NJ320" i="6" s="1"/>
  <c r="HV321" i="6"/>
  <c r="HS321" i="6"/>
  <c r="IC321" i="6"/>
  <c r="HY321" i="6"/>
  <c r="IQ321" i="6"/>
  <c r="JE321" i="6"/>
  <c r="KC321" i="6"/>
  <c r="IY321" i="6"/>
  <c r="JW321" i="6"/>
  <c r="KM321" i="6"/>
  <c r="KW321" i="6"/>
  <c r="KY321" i="6" s="1"/>
  <c r="NF321" i="6" s="1"/>
  <c r="LK321" i="6"/>
  <c r="LU321" i="6"/>
  <c r="LW321" i="6" s="1"/>
  <c r="NI321" i="6" s="1"/>
  <c r="HS322" i="6"/>
  <c r="IY322" i="6"/>
  <c r="JQ322" i="6"/>
  <c r="JS322" i="6" s="1"/>
  <c r="NB322" i="6" s="1"/>
  <c r="JM322" i="6"/>
  <c r="JW322" i="6"/>
  <c r="KP322" i="6"/>
  <c r="KM322" i="6"/>
  <c r="KW322" i="6"/>
  <c r="KY322" i="6" s="1"/>
  <c r="NF322" i="6" s="1"/>
  <c r="KS322" i="6"/>
  <c r="LF322" i="6"/>
  <c r="LC322" i="6"/>
  <c r="LN322" i="6"/>
  <c r="LK322" i="6"/>
  <c r="LU322" i="6"/>
  <c r="LW322" i="6" s="1"/>
  <c r="NI322" i="6" s="1"/>
  <c r="LQ322" i="6"/>
  <c r="MD322" i="6"/>
  <c r="MA322" i="6"/>
  <c r="MG322" i="6"/>
  <c r="IC323" i="6"/>
  <c r="HY323" i="6"/>
  <c r="IA323" i="6"/>
  <c r="ID323" i="6"/>
  <c r="II323" i="6"/>
  <c r="IL323" i="6"/>
  <c r="IQ323" i="6"/>
  <c r="IY323" i="6"/>
  <c r="JE323" i="6"/>
  <c r="JQ323" i="6"/>
  <c r="JS323" i="6" s="1"/>
  <c r="NB323" i="6" s="1"/>
  <c r="JM323" i="6"/>
  <c r="JW323" i="6"/>
  <c r="KC323" i="6"/>
  <c r="KP323" i="6"/>
  <c r="KM323" i="6"/>
  <c r="KW323" i="6"/>
  <c r="KY323" i="6" s="1"/>
  <c r="NF323" i="6" s="1"/>
  <c r="KS323" i="6"/>
  <c r="LF323" i="6"/>
  <c r="LC323" i="6"/>
  <c r="LM323" i="6"/>
  <c r="LI323" i="6"/>
  <c r="LV323" i="6"/>
  <c r="LS323" i="6"/>
  <c r="MC323" i="6"/>
  <c r="ME323" i="6" s="1"/>
  <c r="NJ323" i="6" s="1"/>
  <c r="LY323" i="6"/>
  <c r="MI323" i="6"/>
  <c r="IO323" i="6"/>
  <c r="KE323" i="6"/>
  <c r="GN324" i="6"/>
  <c r="JG324" i="6"/>
  <c r="KE324" i="6"/>
  <c r="LK324" i="6"/>
  <c r="LN324" i="6"/>
  <c r="LU324" i="6"/>
  <c r="LQ324" i="6"/>
  <c r="MA324" i="6"/>
  <c r="MD324" i="6"/>
  <c r="MG324" i="6"/>
  <c r="HU324" i="6"/>
  <c r="IW324" i="6"/>
  <c r="JO324" i="6"/>
  <c r="JU324" i="6"/>
  <c r="KU324" i="6"/>
  <c r="LE324" i="6"/>
  <c r="LG324" i="6" s="1"/>
  <c r="NG324" i="6" s="1"/>
  <c r="LS324" i="6"/>
  <c r="MC324" i="6"/>
  <c r="HV325" i="6"/>
  <c r="HS325" i="6"/>
  <c r="IC325" i="6"/>
  <c r="HY325" i="6"/>
  <c r="IQ325" i="6"/>
  <c r="JE325" i="6"/>
  <c r="KC325" i="6"/>
  <c r="IY325" i="6"/>
  <c r="JW325" i="6"/>
  <c r="KM325" i="6"/>
  <c r="KW325" i="6"/>
  <c r="KY325" i="6" s="1"/>
  <c r="NF325" i="6" s="1"/>
  <c r="LK325" i="6"/>
  <c r="LU325" i="6"/>
  <c r="LW325" i="6" s="1"/>
  <c r="NI325" i="6" s="1"/>
  <c r="HV326" i="6"/>
  <c r="HS326" i="6"/>
  <c r="IC326" i="6"/>
  <c r="HY326" i="6"/>
  <c r="IQ326" i="6"/>
  <c r="JE326" i="6"/>
  <c r="KC326" i="6"/>
  <c r="IY326" i="6"/>
  <c r="JW326" i="6"/>
  <c r="KM326" i="6"/>
  <c r="KW326" i="6"/>
  <c r="KY326" i="6" s="1"/>
  <c r="NF326" i="6" s="1"/>
  <c r="LK326" i="6"/>
  <c r="LU326" i="6"/>
  <c r="LW326" i="6" s="1"/>
  <c r="NI326" i="6" s="1"/>
  <c r="HV327" i="6"/>
  <c r="HS327" i="6"/>
  <c r="IC327" i="6"/>
  <c r="HY327" i="6"/>
  <c r="IQ327" i="6"/>
  <c r="JE327" i="6"/>
  <c r="KC327" i="6"/>
  <c r="IY327" i="6"/>
  <c r="JW327" i="6"/>
  <c r="KM327" i="6"/>
  <c r="KW327" i="6"/>
  <c r="KY327" i="6" s="1"/>
  <c r="NF327" i="6" s="1"/>
  <c r="LK327" i="6"/>
  <c r="LU327" i="6"/>
  <c r="LW327" i="6" s="1"/>
  <c r="NI327" i="6" s="1"/>
  <c r="HV328" i="6"/>
  <c r="HS328" i="6"/>
  <c r="IC328" i="6"/>
  <c r="HY328" i="6"/>
  <c r="IQ328" i="6"/>
  <c r="JE328" i="6"/>
  <c r="KC328" i="6"/>
  <c r="IY328" i="6"/>
  <c r="JW328" i="6"/>
  <c r="KM328" i="6"/>
  <c r="KW328" i="6"/>
  <c r="KY328" i="6" s="1"/>
  <c r="NF328" i="6" s="1"/>
  <c r="LK328" i="6"/>
  <c r="LU328" i="6"/>
  <c r="LW328" i="6" s="1"/>
  <c r="NI328" i="6" s="1"/>
  <c r="HV329" i="6"/>
  <c r="HS329" i="6"/>
  <c r="IC329" i="6"/>
  <c r="HY329" i="6"/>
  <c r="IQ329" i="6"/>
  <c r="JE329" i="6"/>
  <c r="KC329" i="6"/>
  <c r="IY329" i="6"/>
  <c r="JW329" i="6"/>
  <c r="KM329" i="6"/>
  <c r="KW329" i="6"/>
  <c r="KY329" i="6" s="1"/>
  <c r="NF329" i="6" s="1"/>
  <c r="LK329" i="6"/>
  <c r="LU329" i="6"/>
  <c r="LW329" i="6" s="1"/>
  <c r="NI329" i="6" s="1"/>
  <c r="HV330" i="6"/>
  <c r="HS330" i="6"/>
  <c r="IC330" i="6"/>
  <c r="HY330" i="6"/>
  <c r="IQ330" i="6"/>
  <c r="JE330" i="6"/>
  <c r="KC330" i="6"/>
  <c r="IY330" i="6"/>
  <c r="JW330" i="6"/>
  <c r="KM330" i="6"/>
  <c r="KW330" i="6"/>
  <c r="KY330" i="6" s="1"/>
  <c r="NF330" i="6" s="1"/>
  <c r="LK330" i="6"/>
  <c r="LU330" i="6"/>
  <c r="LW330" i="6" s="1"/>
  <c r="NI330" i="6" s="1"/>
  <c r="HV331" i="6"/>
  <c r="HS331" i="6"/>
  <c r="IC331" i="6"/>
  <c r="HY331" i="6"/>
  <c r="IQ331" i="6"/>
  <c r="JE331" i="6"/>
  <c r="KC331" i="6"/>
  <c r="IY331" i="6"/>
  <c r="JW331" i="6"/>
  <c r="KM331" i="6"/>
  <c r="KW331" i="6"/>
  <c r="KY331" i="6" s="1"/>
  <c r="NF331" i="6" s="1"/>
  <c r="LK331" i="6"/>
  <c r="LU331" i="6"/>
  <c r="LW331" i="6" s="1"/>
  <c r="NI331" i="6" s="1"/>
  <c r="HS332" i="6"/>
  <c r="IQ332" i="6"/>
  <c r="JE332" i="6"/>
  <c r="KC332" i="6"/>
  <c r="LU332" i="6"/>
  <c r="LW332" i="6" s="1"/>
  <c r="NI332" i="6" s="1"/>
  <c r="LQ332" i="6"/>
  <c r="MD332" i="6"/>
  <c r="MA332" i="6"/>
  <c r="MG332" i="6"/>
  <c r="JQ332" i="6"/>
  <c r="JS332" i="6" s="1"/>
  <c r="NB332" i="6" s="1"/>
  <c r="LC332" i="6"/>
  <c r="GN333" i="6"/>
  <c r="IW333" i="6"/>
  <c r="JR333" i="6"/>
  <c r="JO333" i="6"/>
  <c r="JU333" i="6"/>
  <c r="KO333" i="6"/>
  <c r="KQ333" i="6" s="1"/>
  <c r="NE333" i="6" s="1"/>
  <c r="KK333" i="6"/>
  <c r="KX333" i="6"/>
  <c r="KU333" i="6"/>
  <c r="LE333" i="6"/>
  <c r="LG333" i="6" s="1"/>
  <c r="NG333" i="6" s="1"/>
  <c r="LA333" i="6"/>
  <c r="LN333" i="6"/>
  <c r="LK333" i="6"/>
  <c r="LU333" i="6"/>
  <c r="LW333" i="6" s="1"/>
  <c r="NI333" i="6" s="1"/>
  <c r="LQ333" i="6"/>
  <c r="MD333" i="6"/>
  <c r="MA333" i="6"/>
  <c r="MG333" i="6"/>
  <c r="HU333" i="6"/>
  <c r="JG333" i="6"/>
  <c r="IC334" i="6"/>
  <c r="HY334" i="6"/>
  <c r="IA334" i="6"/>
  <c r="ID334" i="6"/>
  <c r="II334" i="6"/>
  <c r="IL334" i="6"/>
  <c r="IQ334" i="6"/>
  <c r="IY334" i="6"/>
  <c r="JE334" i="6"/>
  <c r="JQ334" i="6"/>
  <c r="JS334" i="6" s="1"/>
  <c r="NB334" i="6" s="1"/>
  <c r="JM334" i="6"/>
  <c r="JW334" i="6"/>
  <c r="KC334" i="6"/>
  <c r="KP334" i="6"/>
  <c r="KM334" i="6"/>
  <c r="KW334" i="6"/>
  <c r="KY334" i="6" s="1"/>
  <c r="NF334" i="6" s="1"/>
  <c r="KS334" i="6"/>
  <c r="LF334" i="6"/>
  <c r="LC334" i="6"/>
  <c r="LM334" i="6"/>
  <c r="LI334" i="6"/>
  <c r="LV334" i="6"/>
  <c r="LS334" i="6"/>
  <c r="MC334" i="6"/>
  <c r="ME334" i="6" s="1"/>
  <c r="NJ334" i="6" s="1"/>
  <c r="LY334" i="6"/>
  <c r="MI334" i="6"/>
  <c r="IO334" i="6"/>
  <c r="KE334" i="6"/>
  <c r="IA335" i="6"/>
  <c r="GN335" i="6"/>
  <c r="IW335" i="6"/>
  <c r="JO335" i="6"/>
  <c r="KE335" i="6"/>
  <c r="LK335" i="6"/>
  <c r="LU335" i="6"/>
  <c r="LW335" i="6" s="1"/>
  <c r="NI335" i="6" s="1"/>
  <c r="LQ335" i="6"/>
  <c r="MD335" i="6"/>
  <c r="MA335" i="6"/>
  <c r="MG335" i="6"/>
  <c r="HQ335" i="6"/>
  <c r="JG335" i="6"/>
  <c r="KO335" i="6"/>
  <c r="KQ335" i="6" s="1"/>
  <c r="NE335" i="6" s="1"/>
  <c r="LI335" i="6"/>
  <c r="IC336" i="6"/>
  <c r="HY336" i="6"/>
  <c r="IA336" i="6"/>
  <c r="ID336" i="6"/>
  <c r="II336" i="6"/>
  <c r="IL336" i="6"/>
  <c r="IQ336" i="6"/>
  <c r="IY336" i="6"/>
  <c r="JE336" i="6"/>
  <c r="JQ336" i="6"/>
  <c r="JS336" i="6" s="1"/>
  <c r="NB336" i="6" s="1"/>
  <c r="JM336" i="6"/>
  <c r="JW336" i="6"/>
  <c r="KC336" i="6"/>
  <c r="KP336" i="6"/>
  <c r="KM336" i="6"/>
  <c r="KW336" i="6"/>
  <c r="KY336" i="6" s="1"/>
  <c r="NF336" i="6" s="1"/>
  <c r="KS336" i="6"/>
  <c r="LF336" i="6"/>
  <c r="LC336" i="6"/>
  <c r="LM336" i="6"/>
  <c r="LO336" i="6" s="1"/>
  <c r="NH336" i="6" s="1"/>
  <c r="LI336" i="6"/>
  <c r="LV336" i="6"/>
  <c r="LS336" i="6"/>
  <c r="MC336" i="6"/>
  <c r="ME336" i="6" s="1"/>
  <c r="NJ336" i="6" s="1"/>
  <c r="LY336" i="6"/>
  <c r="MI336" i="6"/>
  <c r="IO336" i="6"/>
  <c r="KE336" i="6"/>
  <c r="ID337" i="6"/>
  <c r="IA337" i="6"/>
  <c r="GN337" i="6"/>
  <c r="IL337" i="6"/>
  <c r="II337" i="6"/>
  <c r="IK337" i="6"/>
  <c r="IG337" i="6"/>
  <c r="IO337" i="6"/>
  <c r="JG337" i="6"/>
  <c r="KE337" i="6"/>
  <c r="LK337" i="6"/>
  <c r="LN337" i="6"/>
  <c r="LU337" i="6"/>
  <c r="LQ337" i="6"/>
  <c r="MA337" i="6"/>
  <c r="MD337" i="6"/>
  <c r="MG337" i="6"/>
  <c r="HQ337" i="6"/>
  <c r="KO337" i="6"/>
  <c r="KQ337" i="6" s="1"/>
  <c r="NE337" i="6" s="1"/>
  <c r="LM337" i="6"/>
  <c r="LO337" i="6" s="1"/>
  <c r="NH337" i="6" s="1"/>
  <c r="MI337" i="6"/>
  <c r="HQ338" i="6"/>
  <c r="IA338" i="6"/>
  <c r="ID338" i="6"/>
  <c r="IC338" i="6"/>
  <c r="HY338" i="6"/>
  <c r="IK338" i="6"/>
  <c r="IG338" i="6"/>
  <c r="IO338" i="6"/>
  <c r="IW338" i="6"/>
  <c r="JG338" i="6"/>
  <c r="JR338" i="6"/>
  <c r="JO338" i="6"/>
  <c r="JU338" i="6"/>
  <c r="KE338" i="6"/>
  <c r="KO338" i="6"/>
  <c r="KQ338" i="6" s="1"/>
  <c r="NE338" i="6" s="1"/>
  <c r="KK338" i="6"/>
  <c r="KX338" i="6"/>
  <c r="KU338" i="6"/>
  <c r="LE338" i="6"/>
  <c r="LG338" i="6" s="1"/>
  <c r="NG338" i="6" s="1"/>
  <c r="LA338" i="6"/>
  <c r="LM338" i="6"/>
  <c r="LO338" i="6" s="1"/>
  <c r="NH338" i="6" s="1"/>
  <c r="LI338" i="6"/>
  <c r="LV338" i="6"/>
  <c r="LS338" i="6"/>
  <c r="MC338" i="6"/>
  <c r="ME338" i="6" s="1"/>
  <c r="NJ338" i="6" s="1"/>
  <c r="LY338" i="6"/>
  <c r="MI338" i="6"/>
  <c r="IQ338" i="6"/>
  <c r="JE338" i="6"/>
  <c r="KC338" i="6"/>
  <c r="GN339" i="6"/>
  <c r="IW339" i="6"/>
  <c r="JR339" i="6"/>
  <c r="JO339" i="6"/>
  <c r="JU339" i="6"/>
  <c r="KO339" i="6"/>
  <c r="KQ339" i="6" s="1"/>
  <c r="NE339" i="6" s="1"/>
  <c r="KK339" i="6"/>
  <c r="KX339" i="6"/>
  <c r="KU339" i="6"/>
  <c r="LE339" i="6"/>
  <c r="LG339" i="6" s="1"/>
  <c r="NG339" i="6" s="1"/>
  <c r="LA339" i="6"/>
  <c r="LN339" i="6"/>
  <c r="LK339" i="6"/>
  <c r="LU339" i="6"/>
  <c r="LW339" i="6" s="1"/>
  <c r="NI339" i="6" s="1"/>
  <c r="LQ339" i="6"/>
  <c r="MD339" i="6"/>
  <c r="MA339" i="6"/>
  <c r="MG339" i="6"/>
  <c r="HU339" i="6"/>
  <c r="JG339" i="6"/>
  <c r="HY340" i="6"/>
  <c r="II340" i="6"/>
  <c r="IL340" i="6"/>
  <c r="IQ340" i="6"/>
  <c r="IY340" i="6"/>
  <c r="JE340" i="6"/>
  <c r="JQ340" i="6"/>
  <c r="JS340" i="6" s="1"/>
  <c r="NB340" i="6" s="1"/>
  <c r="JM340" i="6"/>
  <c r="JW340" i="6"/>
  <c r="KC340" i="6"/>
  <c r="KP340" i="6"/>
  <c r="KM340" i="6"/>
  <c r="KW340" i="6"/>
  <c r="KY340" i="6" s="1"/>
  <c r="NF340" i="6" s="1"/>
  <c r="KS340" i="6"/>
  <c r="LF340" i="6"/>
  <c r="LC340" i="6"/>
  <c r="LI340" i="6"/>
  <c r="IO340" i="6"/>
  <c r="KE340" i="6"/>
  <c r="LS340" i="6"/>
  <c r="MC340" i="6"/>
  <c r="ME340" i="6" s="1"/>
  <c r="NJ340" i="6" s="1"/>
  <c r="HS341" i="6"/>
  <c r="IQ341" i="6"/>
  <c r="JE341" i="6"/>
  <c r="KC341" i="6"/>
  <c r="LU341" i="6"/>
  <c r="LW341" i="6" s="1"/>
  <c r="NI341" i="6" s="1"/>
  <c r="LQ341" i="6"/>
  <c r="MD341" i="6"/>
  <c r="MA341" i="6"/>
  <c r="MG341" i="6"/>
  <c r="JQ341" i="6"/>
  <c r="JS341" i="6" s="1"/>
  <c r="NB341" i="6" s="1"/>
  <c r="LC341" i="6"/>
  <c r="GN342" i="6"/>
  <c r="IW342" i="6"/>
  <c r="JR342" i="6"/>
  <c r="JO342" i="6"/>
  <c r="JU342" i="6"/>
  <c r="KO342" i="6"/>
  <c r="KQ342" i="6" s="1"/>
  <c r="NE342" i="6" s="1"/>
  <c r="KK342" i="6"/>
  <c r="KX342" i="6"/>
  <c r="KU342" i="6"/>
  <c r="LE342" i="6"/>
  <c r="LG342" i="6" s="1"/>
  <c r="NG342" i="6" s="1"/>
  <c r="LA342" i="6"/>
  <c r="LN342" i="6"/>
  <c r="LK342" i="6"/>
  <c r="LU342" i="6"/>
  <c r="LW342" i="6" s="1"/>
  <c r="NI342" i="6" s="1"/>
  <c r="LQ342" i="6"/>
  <c r="MD342" i="6"/>
  <c r="MA342" i="6"/>
  <c r="MG342" i="6"/>
  <c r="HU342" i="6"/>
  <c r="JG342" i="6"/>
  <c r="HY343" i="6"/>
  <c r="II343" i="6"/>
  <c r="IL343" i="6"/>
  <c r="IQ343" i="6"/>
  <c r="IY343" i="6"/>
  <c r="JE343" i="6"/>
  <c r="JQ343" i="6"/>
  <c r="JS343" i="6" s="1"/>
  <c r="NB343" i="6" s="1"/>
  <c r="JM343" i="6"/>
  <c r="JW343" i="6"/>
  <c r="KC343" i="6"/>
  <c r="KP343" i="6"/>
  <c r="KM343" i="6"/>
  <c r="KW343" i="6"/>
  <c r="KY343" i="6" s="1"/>
  <c r="NF343" i="6" s="1"/>
  <c r="KS343" i="6"/>
  <c r="LF343" i="6"/>
  <c r="LC343" i="6"/>
  <c r="LI343" i="6"/>
  <c r="IO343" i="6"/>
  <c r="KE343" i="6"/>
  <c r="LS343" i="6"/>
  <c r="MC343" i="6"/>
  <c r="ME343" i="6" s="1"/>
  <c r="NJ343" i="6" s="1"/>
  <c r="IA345" i="6"/>
  <c r="ID345" i="6"/>
  <c r="II345" i="6"/>
  <c r="IL345" i="6"/>
  <c r="IQ345" i="6"/>
  <c r="IT345" i="6"/>
  <c r="IY345" i="6"/>
  <c r="JE345" i="6"/>
  <c r="JQ345" i="6"/>
  <c r="JM345" i="6"/>
  <c r="JW345" i="6"/>
  <c r="JZ345" i="6"/>
  <c r="KG345" i="6"/>
  <c r="KC345" i="6"/>
  <c r="KP345" i="6"/>
  <c r="KM345" i="6"/>
  <c r="BD221" i="6"/>
  <c r="FT221" i="6"/>
  <c r="FV221" i="6"/>
  <c r="GF221" i="6"/>
  <c r="GM221" i="6" s="1"/>
  <c r="HR221" i="6"/>
  <c r="HS221" i="6" s="1"/>
  <c r="BD222" i="6"/>
  <c r="FT222" i="6"/>
  <c r="FV222" i="6"/>
  <c r="GF222" i="6"/>
  <c r="GM222" i="6" s="1"/>
  <c r="HR222" i="6"/>
  <c r="HS222" i="6" s="1"/>
  <c r="BD223" i="6"/>
  <c r="FT223" i="6"/>
  <c r="FV223" i="6"/>
  <c r="GF223" i="6"/>
  <c r="GM223" i="6" s="1"/>
  <c r="HR223" i="6"/>
  <c r="HS223" i="6" s="1"/>
  <c r="FT224" i="6"/>
  <c r="FV224" i="6"/>
  <c r="GF224" i="6"/>
  <c r="GM224" i="6" s="1"/>
  <c r="HR224" i="6"/>
  <c r="HS224" i="6" s="1"/>
  <c r="BD225" i="6"/>
  <c r="FT225" i="6"/>
  <c r="FV225" i="6"/>
  <c r="GF225" i="6"/>
  <c r="GM225" i="6" s="1"/>
  <c r="HR225" i="6"/>
  <c r="HS225" i="6" s="1"/>
  <c r="BD226" i="6"/>
  <c r="FT226" i="6"/>
  <c r="FV226" i="6"/>
  <c r="GF226" i="6"/>
  <c r="GM226" i="6" s="1"/>
  <c r="HR226" i="6"/>
  <c r="HS226" i="6" s="1"/>
  <c r="BD227" i="6"/>
  <c r="FT227" i="6"/>
  <c r="FV227" i="6"/>
  <c r="GF227" i="6"/>
  <c r="GM227" i="6" s="1"/>
  <c r="HR227" i="6"/>
  <c r="HS227" i="6" s="1"/>
  <c r="MQ227" i="6"/>
  <c r="OB228" i="6" s="1"/>
  <c r="L228" i="6"/>
  <c r="FW228" i="6"/>
  <c r="GG228" i="6"/>
  <c r="GK228" i="6"/>
  <c r="FW229" i="6"/>
  <c r="GN229" i="6" s="1"/>
  <c r="GG229" i="6"/>
  <c r="BD230" i="6"/>
  <c r="FT230" i="6"/>
  <c r="FV230" i="6"/>
  <c r="GF230" i="6"/>
  <c r="GM230" i="6" s="1"/>
  <c r="HR230" i="6"/>
  <c r="HS230" i="6" s="1"/>
  <c r="BD231" i="6"/>
  <c r="FT231" i="6"/>
  <c r="FV231" i="6"/>
  <c r="GF231" i="6"/>
  <c r="HR231" i="6"/>
  <c r="HS231" i="6" s="1"/>
  <c r="BD232" i="6"/>
  <c r="FT232" i="6"/>
  <c r="FV232" i="6"/>
  <c r="GF232" i="6"/>
  <c r="GM232" i="6" s="1"/>
  <c r="HR232" i="6"/>
  <c r="HS232" i="6" s="1"/>
  <c r="FT233" i="6"/>
  <c r="FV233" i="6"/>
  <c r="GF233" i="6"/>
  <c r="GM233" i="6" s="1"/>
  <c r="HR233" i="6"/>
  <c r="HS233" i="6" s="1"/>
  <c r="BD234" i="6"/>
  <c r="FT234" i="6"/>
  <c r="FV234" i="6"/>
  <c r="GF234" i="6"/>
  <c r="GM234" i="6" s="1"/>
  <c r="HR234" i="6"/>
  <c r="HS234" i="6" s="1"/>
  <c r="BD235" i="6"/>
  <c r="FT235" i="6"/>
  <c r="FV235" i="6"/>
  <c r="GF235" i="6"/>
  <c r="GM235" i="6" s="1"/>
  <c r="HR235" i="6"/>
  <c r="HS235" i="6" s="1"/>
  <c r="BD236" i="6"/>
  <c r="FT236" i="6"/>
  <c r="FV236" i="6"/>
  <c r="GF236" i="6"/>
  <c r="GM236" i="6" s="1"/>
  <c r="HR236" i="6"/>
  <c r="HS236" i="6" s="1"/>
  <c r="BD237" i="6"/>
  <c r="FT237" i="6"/>
  <c r="FV237" i="6"/>
  <c r="GF237" i="6"/>
  <c r="GM237" i="6" s="1"/>
  <c r="HR237" i="6"/>
  <c r="HS237" i="6" s="1"/>
  <c r="FT238" i="6"/>
  <c r="FV238" i="6"/>
  <c r="GF238" i="6"/>
  <c r="GM238" i="6" s="1"/>
  <c r="HR238" i="6"/>
  <c r="HS238" i="6" s="1"/>
  <c r="BD239" i="6"/>
  <c r="FT239" i="6"/>
  <c r="FV239" i="6"/>
  <c r="GF239" i="6"/>
  <c r="HR239" i="6"/>
  <c r="HS239" i="6" s="1"/>
  <c r="BD240" i="6"/>
  <c r="FT240" i="6"/>
  <c r="FV240" i="6"/>
  <c r="GF240" i="6"/>
  <c r="GM240" i="6" s="1"/>
  <c r="HR240" i="6"/>
  <c r="HS240" i="6" s="1"/>
  <c r="BD241" i="6"/>
  <c r="FT241" i="6"/>
  <c r="FV241" i="6"/>
  <c r="GF241" i="6"/>
  <c r="GM241" i="6" s="1"/>
  <c r="HR241" i="6"/>
  <c r="HS241" i="6" s="1"/>
  <c r="FT242" i="6"/>
  <c r="FV242" i="6"/>
  <c r="GF242" i="6"/>
  <c r="GM242" i="6" s="1"/>
  <c r="HR242" i="6"/>
  <c r="HS242" i="6" s="1"/>
  <c r="BD243" i="6"/>
  <c r="FT243" i="6"/>
  <c r="FV243" i="6"/>
  <c r="GF243" i="6"/>
  <c r="GM243" i="6" s="1"/>
  <c r="HR243" i="6"/>
  <c r="HS243" i="6" s="1"/>
  <c r="BD244" i="6"/>
  <c r="FT244" i="6"/>
  <c r="FV244" i="6"/>
  <c r="GF244" i="6"/>
  <c r="GM244" i="6" s="1"/>
  <c r="HR244" i="6"/>
  <c r="HS244" i="6" s="1"/>
  <c r="BD245" i="6"/>
  <c r="FT245" i="6"/>
  <c r="FV245" i="6"/>
  <c r="GF245" i="6"/>
  <c r="GM245" i="6" s="1"/>
  <c r="HR245" i="6"/>
  <c r="HS245" i="6" s="1"/>
  <c r="BD246" i="6"/>
  <c r="FT246" i="6"/>
  <c r="FV246" i="6"/>
  <c r="GF246" i="6"/>
  <c r="HR246" i="6"/>
  <c r="HS246" i="6" s="1"/>
  <c r="FT247" i="6"/>
  <c r="FV247" i="6"/>
  <c r="GF247" i="6"/>
  <c r="GM247" i="6" s="1"/>
  <c r="HR247" i="6"/>
  <c r="HS247" i="6" s="1"/>
  <c r="BD248" i="6"/>
  <c r="FT248" i="6"/>
  <c r="FV248" i="6"/>
  <c r="GF248" i="6"/>
  <c r="GM248" i="6" s="1"/>
  <c r="HR248" i="6"/>
  <c r="HS248" i="6" s="1"/>
  <c r="BD249" i="6"/>
  <c r="FT249" i="6"/>
  <c r="FV249" i="6"/>
  <c r="GF249" i="6"/>
  <c r="GM249" i="6" s="1"/>
  <c r="HR249" i="6"/>
  <c r="HS249" i="6" s="1"/>
  <c r="BD250" i="6"/>
  <c r="FT250" i="6"/>
  <c r="FV250" i="6"/>
  <c r="GF250" i="6"/>
  <c r="GM250" i="6" s="1"/>
  <c r="HR250" i="6"/>
  <c r="HS250" i="6" s="1"/>
  <c r="FW251" i="6"/>
  <c r="GG251" i="6"/>
  <c r="L252" i="6"/>
  <c r="FW252" i="6"/>
  <c r="GG252" i="6"/>
  <c r="L253" i="6"/>
  <c r="FW253" i="6"/>
  <c r="GG253" i="6"/>
  <c r="L254" i="6"/>
  <c r="FW254" i="6"/>
  <c r="GG254" i="6"/>
  <c r="BD255" i="6"/>
  <c r="FT255" i="6"/>
  <c r="FV255" i="6"/>
  <c r="GF255" i="6"/>
  <c r="GM255" i="6" s="1"/>
  <c r="HR255" i="6"/>
  <c r="HS255" i="6" s="1"/>
  <c r="FT256" i="6"/>
  <c r="FV256" i="6"/>
  <c r="GF256" i="6"/>
  <c r="GM256" i="6" s="1"/>
  <c r="HR256" i="6"/>
  <c r="HS256" i="6" s="1"/>
  <c r="BD257" i="6"/>
  <c r="FT257" i="6"/>
  <c r="FV257" i="6"/>
  <c r="GF257" i="6"/>
  <c r="HR257" i="6"/>
  <c r="HS257" i="6" s="1"/>
  <c r="BD258" i="6"/>
  <c r="FT258" i="6"/>
  <c r="FV258" i="6"/>
  <c r="GF258" i="6"/>
  <c r="GM258" i="6" s="1"/>
  <c r="HR258" i="6"/>
  <c r="HS258" i="6" s="1"/>
  <c r="BD259" i="6"/>
  <c r="FT259" i="6"/>
  <c r="FV259" i="6"/>
  <c r="GF259" i="6"/>
  <c r="HR259" i="6"/>
  <c r="HS259" i="6" s="1"/>
  <c r="BD260" i="6"/>
  <c r="FT260" i="6"/>
  <c r="FV260" i="6"/>
  <c r="GF260" i="6"/>
  <c r="GM260" i="6" s="1"/>
  <c r="HR260" i="6"/>
  <c r="HS260" i="6" s="1"/>
  <c r="BD261" i="6"/>
  <c r="FT261" i="6"/>
  <c r="FV261" i="6"/>
  <c r="GF261" i="6"/>
  <c r="HR261" i="6"/>
  <c r="HS261" i="6" s="1"/>
  <c r="MQ261" i="6"/>
  <c r="OB262" i="6" s="1"/>
  <c r="L262" i="6"/>
  <c r="FW262" i="6"/>
  <c r="GG262" i="6"/>
  <c r="GK262" i="6"/>
  <c r="BD263" i="6"/>
  <c r="FT263" i="6"/>
  <c r="FV263" i="6"/>
  <c r="GF263" i="6"/>
  <c r="HR263" i="6"/>
  <c r="L264" i="6"/>
  <c r="FW264" i="6"/>
  <c r="GG264" i="6"/>
  <c r="GK264" i="6"/>
  <c r="L265" i="6"/>
  <c r="FW265" i="6"/>
  <c r="GG265" i="6"/>
  <c r="GK265" i="6"/>
  <c r="BD266" i="6"/>
  <c r="FT266" i="6"/>
  <c r="FV266" i="6"/>
  <c r="GF266" i="6"/>
  <c r="GM266" i="6" s="1"/>
  <c r="HR266" i="6"/>
  <c r="BD267" i="6"/>
  <c r="FT267" i="6"/>
  <c r="FV267" i="6"/>
  <c r="GF267" i="6"/>
  <c r="HR267" i="6"/>
  <c r="BD268" i="6"/>
  <c r="FT268" i="6"/>
  <c r="FV268" i="6"/>
  <c r="GF268" i="6"/>
  <c r="GM268" i="6" s="1"/>
  <c r="HR268" i="6"/>
  <c r="BD269" i="6"/>
  <c r="FT269" i="6"/>
  <c r="FV269" i="6"/>
  <c r="GF269" i="6"/>
  <c r="HZ269" i="6"/>
  <c r="L270" i="6"/>
  <c r="GG270" i="6"/>
  <c r="GN270" i="6" s="1"/>
  <c r="GK270" i="6"/>
  <c r="HQ270" i="6"/>
  <c r="IG270" i="6"/>
  <c r="IM270" i="6" s="1"/>
  <c r="MX270" i="6" s="1"/>
  <c r="IO270" i="6"/>
  <c r="JO270" i="6"/>
  <c r="KK270" i="6"/>
  <c r="KU270" i="6"/>
  <c r="LA270" i="6"/>
  <c r="LI270" i="6"/>
  <c r="LY270" i="6"/>
  <c r="BD271" i="6"/>
  <c r="FT271" i="6"/>
  <c r="FV271" i="6"/>
  <c r="GF271" i="6"/>
  <c r="GM271" i="6" s="1"/>
  <c r="HZ271" i="6"/>
  <c r="JM271" i="6"/>
  <c r="KM271" i="6"/>
  <c r="KS271" i="6"/>
  <c r="LC271" i="6"/>
  <c r="LK271" i="6"/>
  <c r="LQ271" i="6"/>
  <c r="MA271" i="6"/>
  <c r="BD272" i="6"/>
  <c r="FT272" i="6"/>
  <c r="FV272" i="6"/>
  <c r="GF272" i="6"/>
  <c r="GM272" i="6" s="1"/>
  <c r="HZ272" i="6"/>
  <c r="JM272" i="6"/>
  <c r="KM272" i="6"/>
  <c r="KS272" i="6"/>
  <c r="LC272" i="6"/>
  <c r="LK272" i="6"/>
  <c r="LQ272" i="6"/>
  <c r="MA272" i="6"/>
  <c r="BD273" i="6"/>
  <c r="FT273" i="6"/>
  <c r="FV273" i="6"/>
  <c r="GF273" i="6"/>
  <c r="GM273" i="6" s="1"/>
  <c r="HZ273" i="6"/>
  <c r="JM273" i="6"/>
  <c r="KM273" i="6"/>
  <c r="KS273" i="6"/>
  <c r="LC273" i="6"/>
  <c r="LK273" i="6"/>
  <c r="LQ273" i="6"/>
  <c r="MA273" i="6"/>
  <c r="BD274" i="6"/>
  <c r="FT274" i="6"/>
  <c r="FV274" i="6"/>
  <c r="GF274" i="6"/>
  <c r="GM274" i="6" s="1"/>
  <c r="HZ274" i="6"/>
  <c r="L275" i="6"/>
  <c r="GG275" i="6"/>
  <c r="GN275" i="6" s="1"/>
  <c r="GK275" i="6"/>
  <c r="HX275" i="6"/>
  <c r="JO275" i="6"/>
  <c r="KK275" i="6"/>
  <c r="KU275" i="6"/>
  <c r="LA275" i="6"/>
  <c r="LI275" i="6"/>
  <c r="LS275" i="6"/>
  <c r="LY275" i="6"/>
  <c r="BD276" i="6"/>
  <c r="FT276" i="6"/>
  <c r="FV276" i="6"/>
  <c r="GF276" i="6"/>
  <c r="GM276" i="6" s="1"/>
  <c r="HZ276" i="6"/>
  <c r="JM276" i="6"/>
  <c r="KM276" i="6"/>
  <c r="KS276" i="6"/>
  <c r="LC276" i="6"/>
  <c r="LK276" i="6"/>
  <c r="LQ276" i="6"/>
  <c r="MA276" i="6"/>
  <c r="BD277" i="6"/>
  <c r="FT277" i="6"/>
  <c r="FV277" i="6"/>
  <c r="GF277" i="6"/>
  <c r="GM277" i="6" s="1"/>
  <c r="HZ277" i="6"/>
  <c r="JM277" i="6"/>
  <c r="KM277" i="6"/>
  <c r="KS277" i="6"/>
  <c r="LC277" i="6"/>
  <c r="LK277" i="6"/>
  <c r="LQ277" i="6"/>
  <c r="MA277" i="6"/>
  <c r="BD278" i="6"/>
  <c r="FT278" i="6"/>
  <c r="FV278" i="6"/>
  <c r="GF278" i="6"/>
  <c r="GM278" i="6" s="1"/>
  <c r="HZ278" i="6"/>
  <c r="JM278" i="6"/>
  <c r="KM278" i="6"/>
  <c r="KS278" i="6"/>
  <c r="LC278" i="6"/>
  <c r="LK278" i="6"/>
  <c r="LQ278" i="6"/>
  <c r="MA278" i="6"/>
  <c r="BD279" i="6"/>
  <c r="FT279" i="6"/>
  <c r="FV279" i="6"/>
  <c r="GF279" i="6"/>
  <c r="GM279" i="6" s="1"/>
  <c r="HZ279" i="6"/>
  <c r="JM279" i="6"/>
  <c r="KM279" i="6"/>
  <c r="KS279" i="6"/>
  <c r="LC279" i="6"/>
  <c r="LK279" i="6"/>
  <c r="LQ279" i="6"/>
  <c r="MA279" i="6"/>
  <c r="BD280" i="6"/>
  <c r="FT280" i="6"/>
  <c r="FV280" i="6"/>
  <c r="GF280" i="6"/>
  <c r="GM280" i="6" s="1"/>
  <c r="HZ280" i="6"/>
  <c r="JM280" i="6"/>
  <c r="KM280" i="6"/>
  <c r="KS280" i="6"/>
  <c r="LC280" i="6"/>
  <c r="LK280" i="6"/>
  <c r="LQ280" i="6"/>
  <c r="MA280" i="6"/>
  <c r="BD281" i="6"/>
  <c r="FT281" i="6"/>
  <c r="FV281" i="6"/>
  <c r="GF281" i="6"/>
  <c r="GM281" i="6" s="1"/>
  <c r="HZ281" i="6"/>
  <c r="JM281" i="6"/>
  <c r="KM281" i="6"/>
  <c r="KS281" i="6"/>
  <c r="LC281" i="6"/>
  <c r="LK281" i="6"/>
  <c r="LQ281" i="6"/>
  <c r="MA281" i="6"/>
  <c r="BD282" i="6"/>
  <c r="FT282" i="6"/>
  <c r="FV282" i="6"/>
  <c r="GF282" i="6"/>
  <c r="GM282" i="6" s="1"/>
  <c r="HZ282" i="6"/>
  <c r="JM282" i="6"/>
  <c r="KM282" i="6"/>
  <c r="KS282" i="6"/>
  <c r="LC282" i="6"/>
  <c r="LK282" i="6"/>
  <c r="LQ282" i="6"/>
  <c r="MA282" i="6"/>
  <c r="BD283" i="6"/>
  <c r="FT283" i="6"/>
  <c r="FV283" i="6"/>
  <c r="GF283" i="6"/>
  <c r="GM283" i="6" s="1"/>
  <c r="HZ283" i="6"/>
  <c r="L284" i="6"/>
  <c r="GG284" i="6"/>
  <c r="GN284" i="6" s="1"/>
  <c r="GK284" i="6"/>
  <c r="HQ284" i="6"/>
  <c r="IG284" i="6"/>
  <c r="IM284" i="6" s="1"/>
  <c r="MX284" i="6" s="1"/>
  <c r="L285" i="6"/>
  <c r="GG285" i="6"/>
  <c r="GN285" i="6" s="1"/>
  <c r="GK285" i="6"/>
  <c r="HX285" i="6"/>
  <c r="JO285" i="6"/>
  <c r="KK285" i="6"/>
  <c r="KU285" i="6"/>
  <c r="LA285" i="6"/>
  <c r="LI285" i="6"/>
  <c r="LS285" i="6"/>
  <c r="LY285" i="6"/>
  <c r="BD286" i="6"/>
  <c r="FT286" i="6"/>
  <c r="FV286" i="6"/>
  <c r="GF286" i="6"/>
  <c r="LQ286" i="6"/>
  <c r="L287" i="6"/>
  <c r="GG287" i="6"/>
  <c r="GN287" i="6" s="1"/>
  <c r="GK287" i="6"/>
  <c r="HQ287" i="6"/>
  <c r="IG287" i="6"/>
  <c r="IM287" i="6" s="1"/>
  <c r="MX287" i="6" s="1"/>
  <c r="L288" i="6"/>
  <c r="GG288" i="6"/>
  <c r="GN288" i="6" s="1"/>
  <c r="GK288" i="6"/>
  <c r="HQ288" i="6"/>
  <c r="IG288" i="6"/>
  <c r="IM288" i="6" s="1"/>
  <c r="MX288" i="6" s="1"/>
  <c r="L289" i="6"/>
  <c r="GG289" i="6"/>
  <c r="GN289" i="6" s="1"/>
  <c r="GK289" i="6"/>
  <c r="HQ289" i="6"/>
  <c r="IG289" i="6"/>
  <c r="IM289" i="6" s="1"/>
  <c r="MX289" i="6" s="1"/>
  <c r="L290" i="6"/>
  <c r="GG290" i="6"/>
  <c r="GN290" i="6" s="1"/>
  <c r="GK290" i="6"/>
  <c r="HQ290" i="6"/>
  <c r="IG290" i="6"/>
  <c r="IM290" i="6" s="1"/>
  <c r="MX290" i="6" s="1"/>
  <c r="L291" i="6"/>
  <c r="GG291" i="6"/>
  <c r="GN291" i="6" s="1"/>
  <c r="GK291" i="6"/>
  <c r="HQ291" i="6"/>
  <c r="IG291" i="6"/>
  <c r="IM291" i="6" s="1"/>
  <c r="MX291" i="6" s="1"/>
  <c r="L292" i="6"/>
  <c r="GG292" i="6"/>
  <c r="GN292" i="6" s="1"/>
  <c r="GK292" i="6"/>
  <c r="HQ292" i="6"/>
  <c r="IG292" i="6"/>
  <c r="IM292" i="6" s="1"/>
  <c r="MX292" i="6" s="1"/>
  <c r="L293" i="6"/>
  <c r="GG293" i="6"/>
  <c r="GN293" i="6" s="1"/>
  <c r="GK293" i="6"/>
  <c r="HQ293" i="6"/>
  <c r="IG293" i="6"/>
  <c r="IM293" i="6" s="1"/>
  <c r="MX293" i="6" s="1"/>
  <c r="L294" i="6"/>
  <c r="GG294" i="6"/>
  <c r="GN294" i="6" s="1"/>
  <c r="GK294" i="6"/>
  <c r="HQ294" i="6"/>
  <c r="IG294" i="6"/>
  <c r="IM294" i="6" s="1"/>
  <c r="MX294" i="6" s="1"/>
  <c r="KU294" i="6"/>
  <c r="LA294" i="6"/>
  <c r="LI294" i="6"/>
  <c r="LS294" i="6"/>
  <c r="LY294" i="6"/>
  <c r="BD295" i="6"/>
  <c r="FT295" i="6"/>
  <c r="FV295" i="6"/>
  <c r="GF295" i="6"/>
  <c r="HZ295" i="6"/>
  <c r="JM295" i="6"/>
  <c r="KM295" i="6"/>
  <c r="KS295" i="6"/>
  <c r="LC295" i="6"/>
  <c r="LK295" i="6"/>
  <c r="LQ295" i="6"/>
  <c r="MA295" i="6"/>
  <c r="BD296" i="6"/>
  <c r="FT296" i="6"/>
  <c r="FV296" i="6"/>
  <c r="GF296" i="6"/>
  <c r="GM296" i="6" s="1"/>
  <c r="HZ296" i="6"/>
  <c r="L297" i="6"/>
  <c r="GG297" i="6"/>
  <c r="GN297" i="6" s="1"/>
  <c r="GK297" i="6"/>
  <c r="HQ297" i="6"/>
  <c r="IG297" i="6"/>
  <c r="IM297" i="6" s="1"/>
  <c r="MX297" i="6" s="1"/>
  <c r="L298" i="6"/>
  <c r="GG298" i="6"/>
  <c r="GN298" i="6" s="1"/>
  <c r="GP298" i="6" s="1"/>
  <c r="GK298" i="6"/>
  <c r="HQ298" i="6"/>
  <c r="IG298" i="6"/>
  <c r="IM298" i="6" s="1"/>
  <c r="MX298" i="6" s="1"/>
  <c r="L299" i="6"/>
  <c r="GG299" i="6"/>
  <c r="GN299" i="6" s="1"/>
  <c r="GK299" i="6"/>
  <c r="HQ299" i="6"/>
  <c r="IG299" i="6"/>
  <c r="IM299" i="6" s="1"/>
  <c r="MX299" i="6" s="1"/>
  <c r="L300" i="6"/>
  <c r="GG300" i="6"/>
  <c r="GN300" i="6" s="1"/>
  <c r="GP300" i="6" s="1"/>
  <c r="GK300" i="6"/>
  <c r="HQ300" i="6"/>
  <c r="IG300" i="6"/>
  <c r="IM300" i="6" s="1"/>
  <c r="MX300" i="6" s="1"/>
  <c r="IO300" i="6"/>
  <c r="JO300" i="6"/>
  <c r="KK300" i="6"/>
  <c r="KU300" i="6"/>
  <c r="LA300" i="6"/>
  <c r="LI300" i="6"/>
  <c r="LS300" i="6"/>
  <c r="LY300" i="6"/>
  <c r="BD301" i="6"/>
  <c r="FT301" i="6"/>
  <c r="FV301" i="6"/>
  <c r="GF301" i="6"/>
  <c r="GM301" i="6" s="1"/>
  <c r="HZ301" i="6"/>
  <c r="JM301" i="6"/>
  <c r="KM301" i="6"/>
  <c r="KS301" i="6"/>
  <c r="LC301" i="6"/>
  <c r="LK301" i="6"/>
  <c r="LQ301" i="6"/>
  <c r="MA301" i="6"/>
  <c r="BD302" i="6"/>
  <c r="FT302" i="6"/>
  <c r="FV302" i="6"/>
  <c r="GF302" i="6"/>
  <c r="GM302" i="6" s="1"/>
  <c r="HZ302" i="6"/>
  <c r="L303" i="6"/>
  <c r="GG303" i="6"/>
  <c r="GN303" i="6" s="1"/>
  <c r="GK303" i="6"/>
  <c r="HQ303" i="6"/>
  <c r="IG303" i="6"/>
  <c r="IM303" i="6" s="1"/>
  <c r="MX303" i="6" s="1"/>
  <c r="L304" i="6"/>
  <c r="GG304" i="6"/>
  <c r="GN304" i="6" s="1"/>
  <c r="GK304" i="6"/>
  <c r="HQ304" i="6"/>
  <c r="IG304" i="6"/>
  <c r="IM304" i="6" s="1"/>
  <c r="MX304" i="6" s="1"/>
  <c r="L305" i="6"/>
  <c r="GG305" i="6"/>
  <c r="GN305" i="6" s="1"/>
  <c r="GK305" i="6"/>
  <c r="HQ305" i="6"/>
  <c r="IG305" i="6"/>
  <c r="IM305" i="6" s="1"/>
  <c r="MX305" i="6" s="1"/>
  <c r="L306" i="6"/>
  <c r="GG306" i="6"/>
  <c r="GN306" i="6" s="1"/>
  <c r="GK306" i="6"/>
  <c r="HQ306" i="6"/>
  <c r="IG306" i="6"/>
  <c r="IM306" i="6" s="1"/>
  <c r="MX306" i="6" s="1"/>
  <c r="IO306" i="6"/>
  <c r="JO306" i="6"/>
  <c r="KK306" i="6"/>
  <c r="KU306" i="6"/>
  <c r="LA306" i="6"/>
  <c r="LI306" i="6"/>
  <c r="LS306" i="6"/>
  <c r="LY306" i="6"/>
  <c r="BD307" i="6"/>
  <c r="FT307" i="6"/>
  <c r="FV307" i="6"/>
  <c r="GF307" i="6"/>
  <c r="HZ307" i="6"/>
  <c r="JM307" i="6"/>
  <c r="KM307" i="6"/>
  <c r="KS307" i="6"/>
  <c r="LC307" i="6"/>
  <c r="LK307" i="6"/>
  <c r="LQ307" i="6"/>
  <c r="MA307" i="6"/>
  <c r="FT308" i="6"/>
  <c r="GF308" i="6"/>
  <c r="GM308" i="6" s="1"/>
  <c r="HR308" i="6"/>
  <c r="FT309" i="6"/>
  <c r="GF309" i="6"/>
  <c r="GM309" i="6" s="1"/>
  <c r="HR309" i="6"/>
  <c r="FT310" i="6"/>
  <c r="GF310" i="6"/>
  <c r="HR310" i="6"/>
  <c r="FT311" i="6"/>
  <c r="GF311" i="6"/>
  <c r="GM311" i="6" s="1"/>
  <c r="HR311" i="6"/>
  <c r="JR311" i="6"/>
  <c r="KX311" i="6"/>
  <c r="LV311" i="6"/>
  <c r="FW312" i="6"/>
  <c r="GG312" i="6"/>
  <c r="FT313" i="6"/>
  <c r="GF313" i="6"/>
  <c r="GM313" i="6" s="1"/>
  <c r="HR313" i="6"/>
  <c r="JR313" i="6"/>
  <c r="KX313" i="6"/>
  <c r="LV313" i="6"/>
  <c r="FW314" i="6"/>
  <c r="GG314" i="6"/>
  <c r="FT315" i="6"/>
  <c r="GF315" i="6"/>
  <c r="GM315" i="6" s="1"/>
  <c r="HR315" i="6"/>
  <c r="HS315" i="6" s="1"/>
  <c r="JR315" i="6"/>
  <c r="KX315" i="6"/>
  <c r="LV315" i="6"/>
  <c r="FW316" i="6"/>
  <c r="GG316" i="6"/>
  <c r="FT317" i="6"/>
  <c r="GF317" i="6"/>
  <c r="GM317" i="6" s="1"/>
  <c r="HR317" i="6"/>
  <c r="JR317" i="6"/>
  <c r="KX317" i="6"/>
  <c r="LV317" i="6"/>
  <c r="FW318" i="6"/>
  <c r="GG318" i="6"/>
  <c r="FT319" i="6"/>
  <c r="GF319" i="6"/>
  <c r="GM319" i="6" s="1"/>
  <c r="HR319" i="6"/>
  <c r="FT320" i="6"/>
  <c r="GF320" i="6"/>
  <c r="GM320" i="6" s="1"/>
  <c r="HR320" i="6"/>
  <c r="JR320" i="6"/>
  <c r="KX320" i="6"/>
  <c r="LV320" i="6"/>
  <c r="FW321" i="6"/>
  <c r="GG321" i="6"/>
  <c r="KP321" i="6"/>
  <c r="LF321" i="6"/>
  <c r="LN321" i="6"/>
  <c r="MD321" i="6"/>
  <c r="FW322" i="6"/>
  <c r="GG322" i="6"/>
  <c r="GK322" i="6"/>
  <c r="IH322" i="6"/>
  <c r="FT323" i="6"/>
  <c r="GF323" i="6"/>
  <c r="GM323" i="6" s="1"/>
  <c r="HR323" i="6"/>
  <c r="FT324" i="6"/>
  <c r="GF324" i="6"/>
  <c r="GM324" i="6" s="1"/>
  <c r="HR324" i="6"/>
  <c r="JR324" i="6"/>
  <c r="KX324" i="6"/>
  <c r="LV324" i="6"/>
  <c r="FW325" i="6"/>
  <c r="GG325" i="6"/>
  <c r="KP325" i="6"/>
  <c r="LF325" i="6"/>
  <c r="LN325" i="6"/>
  <c r="MD325" i="6"/>
  <c r="FW326" i="6"/>
  <c r="GG326" i="6"/>
  <c r="KP326" i="6"/>
  <c r="LF326" i="6"/>
  <c r="LN326" i="6"/>
  <c r="MD326" i="6"/>
  <c r="FW327" i="6"/>
  <c r="GG327" i="6"/>
  <c r="KP327" i="6"/>
  <c r="LF327" i="6"/>
  <c r="LN327" i="6"/>
  <c r="MD327" i="6"/>
  <c r="FW328" i="6"/>
  <c r="GG328" i="6"/>
  <c r="KP328" i="6"/>
  <c r="LF328" i="6"/>
  <c r="LN328" i="6"/>
  <c r="MD328" i="6"/>
  <c r="FW329" i="6"/>
  <c r="GG329" i="6"/>
  <c r="KP329" i="6"/>
  <c r="LF329" i="6"/>
  <c r="LN329" i="6"/>
  <c r="MD329" i="6"/>
  <c r="FW330" i="6"/>
  <c r="GG330" i="6"/>
  <c r="KP330" i="6"/>
  <c r="LF330" i="6"/>
  <c r="LN330" i="6"/>
  <c r="MD330" i="6"/>
  <c r="FW331" i="6"/>
  <c r="GG331" i="6"/>
  <c r="KP331" i="6"/>
  <c r="LF331" i="6"/>
  <c r="LN331" i="6"/>
  <c r="MD331" i="6"/>
  <c r="FW332" i="6"/>
  <c r="GG332" i="6"/>
  <c r="KP332" i="6"/>
  <c r="LF332" i="6"/>
  <c r="FT333" i="6"/>
  <c r="GF333" i="6"/>
  <c r="GM333" i="6" s="1"/>
  <c r="HR333" i="6"/>
  <c r="FT334" i="6"/>
  <c r="GF334" i="6"/>
  <c r="HR334" i="6"/>
  <c r="FT335" i="6"/>
  <c r="GF335" i="6"/>
  <c r="GM335" i="6" s="1"/>
  <c r="HR335" i="6"/>
  <c r="HS335" i="6" s="1"/>
  <c r="KX335" i="6"/>
  <c r="FT336" i="6"/>
  <c r="GF336" i="6"/>
  <c r="GM336" i="6" s="1"/>
  <c r="HR336" i="6"/>
  <c r="FT337" i="6"/>
  <c r="GF337" i="6"/>
  <c r="GM337" i="6" s="1"/>
  <c r="HR337" i="6"/>
  <c r="HS337" i="6" s="1"/>
  <c r="JR337" i="6"/>
  <c r="KX337" i="6"/>
  <c r="LV337" i="6"/>
  <c r="FW338" i="6"/>
  <c r="GG338" i="6"/>
  <c r="GK338" i="6"/>
  <c r="IH338" i="6"/>
  <c r="FT339" i="6"/>
  <c r="GF339" i="6"/>
  <c r="GM339" i="6" s="1"/>
  <c r="HR339" i="6"/>
  <c r="FT340" i="6"/>
  <c r="GF340" i="6"/>
  <c r="GM340" i="6" s="1"/>
  <c r="HR340" i="6"/>
  <c r="HS340" i="6" s="1"/>
  <c r="LV340" i="6"/>
  <c r="FW341" i="6"/>
  <c r="GG341" i="6"/>
  <c r="KP341" i="6"/>
  <c r="LF341" i="6"/>
  <c r="FT342" i="6"/>
  <c r="GF342" i="6"/>
  <c r="GM342" i="6" s="1"/>
  <c r="HR342" i="6"/>
  <c r="FT343" i="6"/>
  <c r="GF343" i="6"/>
  <c r="GM343" i="6" s="1"/>
  <c r="HR343" i="6"/>
  <c r="HS343" i="6" s="1"/>
  <c r="LV343" i="6"/>
  <c r="HP344" i="6"/>
  <c r="GF344" i="6"/>
  <c r="IH344" i="6"/>
  <c r="BD344" i="6"/>
  <c r="FV344" i="6" s="1"/>
  <c r="GK344" i="6" s="1"/>
  <c r="FW344" i="6"/>
  <c r="IA344" i="6"/>
  <c r="JU344" i="6"/>
  <c r="KK344" i="6"/>
  <c r="LA344" i="6"/>
  <c r="LI344" i="6"/>
  <c r="LY344" i="6"/>
  <c r="LN345" i="6"/>
  <c r="LK345" i="6"/>
  <c r="LU345" i="6"/>
  <c r="LQ345" i="6"/>
  <c r="MD345" i="6"/>
  <c r="MA345" i="6"/>
  <c r="MG345" i="6"/>
  <c r="FT345" i="6"/>
  <c r="HU345" i="6"/>
  <c r="HQ345" i="6"/>
  <c r="HX345" i="6"/>
  <c r="IK345" i="6"/>
  <c r="IG345" i="6"/>
  <c r="IS345" i="6"/>
  <c r="IO345" i="6"/>
  <c r="IW345" i="6"/>
  <c r="JO345" i="6"/>
  <c r="JR345" i="6"/>
  <c r="KE345" i="6"/>
  <c r="KH345" i="6"/>
  <c r="LE345" i="6"/>
  <c r="MC345" i="6"/>
  <c r="HS346" i="6"/>
  <c r="HV346" i="6"/>
  <c r="IC346" i="6"/>
  <c r="HY346" i="6"/>
  <c r="IQ346" i="6"/>
  <c r="IT346" i="6"/>
  <c r="IY346" i="6"/>
  <c r="JQ346" i="6"/>
  <c r="JM346" i="6"/>
  <c r="JW346" i="6"/>
  <c r="JZ346" i="6"/>
  <c r="KG346" i="6"/>
  <c r="KC346" i="6"/>
  <c r="KM346" i="6"/>
  <c r="KP346" i="6"/>
  <c r="KW346" i="6"/>
  <c r="KS346" i="6"/>
  <c r="LC346" i="6"/>
  <c r="LF346" i="6"/>
  <c r="LK346" i="6"/>
  <c r="LN346" i="6"/>
  <c r="LU346" i="6"/>
  <c r="LQ346" i="6"/>
  <c r="MA346" i="6"/>
  <c r="MD346" i="6"/>
  <c r="MG346" i="6"/>
  <c r="JE346" i="6"/>
  <c r="HV347" i="6"/>
  <c r="HS347" i="6"/>
  <c r="IC347" i="6"/>
  <c r="HY347" i="6"/>
  <c r="ID347" i="6"/>
  <c r="IA347" i="6"/>
  <c r="IL347" i="6"/>
  <c r="II347" i="6"/>
  <c r="IT347" i="6"/>
  <c r="IQ347" i="6"/>
  <c r="IY347" i="6"/>
  <c r="JE347" i="6"/>
  <c r="JQ347" i="6"/>
  <c r="JM347" i="6"/>
  <c r="JZ347" i="6"/>
  <c r="JW347" i="6"/>
  <c r="KG347" i="6"/>
  <c r="KC347" i="6"/>
  <c r="KP347" i="6"/>
  <c r="KM347" i="6"/>
  <c r="KW347" i="6"/>
  <c r="KS347" i="6"/>
  <c r="LF347" i="6"/>
  <c r="LC347" i="6"/>
  <c r="IS347" i="6"/>
  <c r="KO347" i="6"/>
  <c r="LM347" i="6"/>
  <c r="MI347" i="6"/>
  <c r="HU348" i="6"/>
  <c r="HQ348" i="6"/>
  <c r="GN348" i="6"/>
  <c r="II348" i="6"/>
  <c r="IL348" i="6"/>
  <c r="IK348" i="6"/>
  <c r="IG348" i="6"/>
  <c r="IS348" i="6"/>
  <c r="IO348" i="6"/>
  <c r="IW348" i="6"/>
  <c r="JG348" i="6"/>
  <c r="JO348" i="6"/>
  <c r="JR348" i="6"/>
  <c r="JY348" i="6"/>
  <c r="JU348" i="6"/>
  <c r="KE348" i="6"/>
  <c r="KH348" i="6"/>
  <c r="KO348" i="6"/>
  <c r="KK348" i="6"/>
  <c r="KU348" i="6"/>
  <c r="KX348" i="6"/>
  <c r="LE348" i="6"/>
  <c r="LA348" i="6"/>
  <c r="LM348" i="6"/>
  <c r="LI348" i="6"/>
  <c r="LS348" i="6"/>
  <c r="LV348" i="6"/>
  <c r="MC348" i="6"/>
  <c r="LY348" i="6"/>
  <c r="MI348" i="6"/>
  <c r="JG349" i="6"/>
  <c r="LN349" i="6"/>
  <c r="LK349" i="6"/>
  <c r="LU349" i="6"/>
  <c r="LQ349" i="6"/>
  <c r="MD349" i="6"/>
  <c r="MA349" i="6"/>
  <c r="MG349" i="6"/>
  <c r="HU349" i="6"/>
  <c r="IW349" i="6"/>
  <c r="MC349" i="6"/>
  <c r="HS350" i="6"/>
  <c r="HV350" i="6"/>
  <c r="IC350" i="6"/>
  <c r="HY350" i="6"/>
  <c r="IQ350" i="6"/>
  <c r="IT350" i="6"/>
  <c r="IY350" i="6"/>
  <c r="JQ350" i="6"/>
  <c r="JM350" i="6"/>
  <c r="JW350" i="6"/>
  <c r="JZ350" i="6"/>
  <c r="KG350" i="6"/>
  <c r="KC350" i="6"/>
  <c r="KM350" i="6"/>
  <c r="KP350" i="6"/>
  <c r="KW350" i="6"/>
  <c r="KS350" i="6"/>
  <c r="LC350" i="6"/>
  <c r="LF350" i="6"/>
  <c r="LK350" i="6"/>
  <c r="LN350" i="6"/>
  <c r="LU350" i="6"/>
  <c r="LQ350" i="6"/>
  <c r="MA350" i="6"/>
  <c r="MD350" i="6"/>
  <c r="MG350" i="6"/>
  <c r="JE350" i="6"/>
  <c r="HV351" i="6"/>
  <c r="HS351" i="6"/>
  <c r="IC351" i="6"/>
  <c r="HY351" i="6"/>
  <c r="ID351" i="6"/>
  <c r="IA351" i="6"/>
  <c r="IL351" i="6"/>
  <c r="II351" i="6"/>
  <c r="IT351" i="6"/>
  <c r="IQ351" i="6"/>
  <c r="IY351" i="6"/>
  <c r="JE351" i="6"/>
  <c r="JQ351" i="6"/>
  <c r="JM351" i="6"/>
  <c r="JZ351" i="6"/>
  <c r="JW351" i="6"/>
  <c r="KG351" i="6"/>
  <c r="KC351" i="6"/>
  <c r="KP351" i="6"/>
  <c r="KM351" i="6"/>
  <c r="KW351" i="6"/>
  <c r="KS351" i="6"/>
  <c r="LF351" i="6"/>
  <c r="LC351" i="6"/>
  <c r="IS351" i="6"/>
  <c r="KO351" i="6"/>
  <c r="MI351" i="6"/>
  <c r="HU352" i="6"/>
  <c r="HQ352" i="6"/>
  <c r="GN352" i="6"/>
  <c r="II352" i="6"/>
  <c r="IL352" i="6"/>
  <c r="IK352" i="6"/>
  <c r="IG352" i="6"/>
  <c r="IO352" i="6"/>
  <c r="IW352" i="6"/>
  <c r="JG352" i="6"/>
  <c r="JR352" i="6"/>
  <c r="JO352" i="6"/>
  <c r="JU352" i="6"/>
  <c r="KE352" i="6"/>
  <c r="KO352" i="6"/>
  <c r="KK352" i="6"/>
  <c r="KX352" i="6"/>
  <c r="KU352" i="6"/>
  <c r="LE352" i="6"/>
  <c r="LA352" i="6"/>
  <c r="LM352" i="6"/>
  <c r="LI352" i="6"/>
  <c r="LV352" i="6"/>
  <c r="LS352" i="6"/>
  <c r="MC352" i="6"/>
  <c r="LY352" i="6"/>
  <c r="MI352" i="6"/>
  <c r="JQ352" i="6"/>
  <c r="LF352" i="6"/>
  <c r="MG352" i="6"/>
  <c r="HU353" i="6"/>
  <c r="HQ353" i="6"/>
  <c r="GN353" i="6"/>
  <c r="II353" i="6"/>
  <c r="IL353" i="6"/>
  <c r="IK353" i="6"/>
  <c r="IG353" i="6"/>
  <c r="IS353" i="6"/>
  <c r="IO353" i="6"/>
  <c r="IW353" i="6"/>
  <c r="JG353" i="6"/>
  <c r="JO353" i="6"/>
  <c r="JR353" i="6"/>
  <c r="JY353" i="6"/>
  <c r="JU353" i="6"/>
  <c r="KE353" i="6"/>
  <c r="KH353" i="6"/>
  <c r="KO353" i="6"/>
  <c r="KK353" i="6"/>
  <c r="KU353" i="6"/>
  <c r="KX353" i="6"/>
  <c r="LE353" i="6"/>
  <c r="LA353" i="6"/>
  <c r="LM353" i="6"/>
  <c r="LI353" i="6"/>
  <c r="LS353" i="6"/>
  <c r="LV353" i="6"/>
  <c r="MC353" i="6"/>
  <c r="LY353" i="6"/>
  <c r="MI353" i="6"/>
  <c r="JG354" i="6"/>
  <c r="LN354" i="6"/>
  <c r="LK354" i="6"/>
  <c r="LU354" i="6"/>
  <c r="LQ354" i="6"/>
  <c r="MD354" i="6"/>
  <c r="MA354" i="6"/>
  <c r="MG354" i="6"/>
  <c r="HU354" i="6"/>
  <c r="IW354" i="6"/>
  <c r="JY354" i="6"/>
  <c r="LE354" i="6"/>
  <c r="MC354" i="6"/>
  <c r="ME354" i="6" s="1"/>
  <c r="NJ354" i="6" s="1"/>
  <c r="HS355" i="6"/>
  <c r="HV355" i="6"/>
  <c r="IC355" i="6"/>
  <c r="HY355" i="6"/>
  <c r="IQ355" i="6"/>
  <c r="IT355" i="6"/>
  <c r="IY355" i="6"/>
  <c r="JQ355" i="6"/>
  <c r="JM355" i="6"/>
  <c r="JW355" i="6"/>
  <c r="JZ355" i="6"/>
  <c r="KG355" i="6"/>
  <c r="KC355" i="6"/>
  <c r="KM355" i="6"/>
  <c r="KP355" i="6"/>
  <c r="KW355" i="6"/>
  <c r="KS355" i="6"/>
  <c r="LC355" i="6"/>
  <c r="LF355" i="6"/>
  <c r="LK355" i="6"/>
  <c r="LN355" i="6"/>
  <c r="LU355" i="6"/>
  <c r="LQ355" i="6"/>
  <c r="MA355" i="6"/>
  <c r="MD355" i="6"/>
  <c r="MG355" i="6"/>
  <c r="JE355" i="6"/>
  <c r="HV356" i="6"/>
  <c r="HS356" i="6"/>
  <c r="IC356" i="6"/>
  <c r="HY356" i="6"/>
  <c r="ID356" i="6"/>
  <c r="IA356" i="6"/>
  <c r="IL356" i="6"/>
  <c r="II356" i="6"/>
  <c r="IT356" i="6"/>
  <c r="IQ356" i="6"/>
  <c r="IY356" i="6"/>
  <c r="JE356" i="6"/>
  <c r="JQ356" i="6"/>
  <c r="JM356" i="6"/>
  <c r="JZ356" i="6"/>
  <c r="JW356" i="6"/>
  <c r="KG356" i="6"/>
  <c r="KC356" i="6"/>
  <c r="KP356" i="6"/>
  <c r="KM356" i="6"/>
  <c r="KW356" i="6"/>
  <c r="KS356" i="6"/>
  <c r="LF356" i="6"/>
  <c r="LC356" i="6"/>
  <c r="IS356" i="6"/>
  <c r="KO356" i="6"/>
  <c r="LM356" i="6"/>
  <c r="MI356" i="6"/>
  <c r="HU357" i="6"/>
  <c r="HQ357" i="6"/>
  <c r="GN357" i="6"/>
  <c r="II357" i="6"/>
  <c r="IL357" i="6"/>
  <c r="IK357" i="6"/>
  <c r="IG357" i="6"/>
  <c r="IS357" i="6"/>
  <c r="IO357" i="6"/>
  <c r="IW357" i="6"/>
  <c r="JG357" i="6"/>
  <c r="JO357" i="6"/>
  <c r="JR357" i="6"/>
  <c r="JU357" i="6"/>
  <c r="KE357" i="6"/>
  <c r="KO357" i="6"/>
  <c r="KK357" i="6"/>
  <c r="KU357" i="6"/>
  <c r="KX357" i="6"/>
  <c r="LE357" i="6"/>
  <c r="LA357" i="6"/>
  <c r="LM357" i="6"/>
  <c r="LI357" i="6"/>
  <c r="LS357" i="6"/>
  <c r="LV357" i="6"/>
  <c r="MC357" i="6"/>
  <c r="LY357" i="6"/>
  <c r="MI357" i="6"/>
  <c r="HV358" i="6"/>
  <c r="HS358" i="6"/>
  <c r="IC358" i="6"/>
  <c r="HY358" i="6"/>
  <c r="ID358" i="6"/>
  <c r="IA358" i="6"/>
  <c r="IL358" i="6"/>
  <c r="II358" i="6"/>
  <c r="IQ358" i="6"/>
  <c r="IY358" i="6"/>
  <c r="JE358" i="6"/>
  <c r="JQ358" i="6"/>
  <c r="JM358" i="6"/>
  <c r="JW358" i="6"/>
  <c r="KC358" i="6"/>
  <c r="KM358" i="6"/>
  <c r="KP358" i="6"/>
  <c r="KW358" i="6"/>
  <c r="KS358" i="6"/>
  <c r="LC358" i="6"/>
  <c r="LF358" i="6"/>
  <c r="LM358" i="6"/>
  <c r="LI358" i="6"/>
  <c r="LS358" i="6"/>
  <c r="LV358" i="6"/>
  <c r="MC358" i="6"/>
  <c r="LY358" i="6"/>
  <c r="MI358" i="6"/>
  <c r="IO358" i="6"/>
  <c r="KE358" i="6"/>
  <c r="IW359" i="6"/>
  <c r="JO359" i="6"/>
  <c r="JR359" i="6"/>
  <c r="JU359" i="6"/>
  <c r="KO359" i="6"/>
  <c r="KK359" i="6"/>
  <c r="KU359" i="6"/>
  <c r="KX359" i="6"/>
  <c r="LE359" i="6"/>
  <c r="LA359" i="6"/>
  <c r="LK359" i="6"/>
  <c r="LN359" i="6"/>
  <c r="LU359" i="6"/>
  <c r="LQ359" i="6"/>
  <c r="MA359" i="6"/>
  <c r="MD359" i="6"/>
  <c r="MG359" i="6"/>
  <c r="HU359" i="6"/>
  <c r="JG359" i="6"/>
  <c r="HV360" i="6"/>
  <c r="HS360" i="6"/>
  <c r="IC360" i="6"/>
  <c r="HY360" i="6"/>
  <c r="ID360" i="6"/>
  <c r="IA360" i="6"/>
  <c r="IL360" i="6"/>
  <c r="II360" i="6"/>
  <c r="IQ360" i="6"/>
  <c r="IY360" i="6"/>
  <c r="JE360" i="6"/>
  <c r="JQ360" i="6"/>
  <c r="JM360" i="6"/>
  <c r="JW360" i="6"/>
  <c r="KC360" i="6"/>
  <c r="KM360" i="6"/>
  <c r="KP360" i="6"/>
  <c r="KW360" i="6"/>
  <c r="KS360" i="6"/>
  <c r="LC360" i="6"/>
  <c r="LF360" i="6"/>
  <c r="LM360" i="6"/>
  <c r="LI360" i="6"/>
  <c r="LS360" i="6"/>
  <c r="LV360" i="6"/>
  <c r="MC360" i="6"/>
  <c r="LY360" i="6"/>
  <c r="MI360" i="6"/>
  <c r="IO360" i="6"/>
  <c r="KE360" i="6"/>
  <c r="JG361" i="6"/>
  <c r="LN361" i="6"/>
  <c r="LK361" i="6"/>
  <c r="LU361" i="6"/>
  <c r="LQ361" i="6"/>
  <c r="MD361" i="6"/>
  <c r="MA361" i="6"/>
  <c r="MG361" i="6"/>
  <c r="HU361" i="6"/>
  <c r="IW361" i="6"/>
  <c r="JY361" i="6"/>
  <c r="LE361" i="6"/>
  <c r="MC361" i="6"/>
  <c r="HS362" i="6"/>
  <c r="HV362" i="6"/>
  <c r="IC362" i="6"/>
  <c r="HY362" i="6"/>
  <c r="IQ362" i="6"/>
  <c r="IT362" i="6"/>
  <c r="IY362" i="6"/>
  <c r="JQ362" i="6"/>
  <c r="JM362" i="6"/>
  <c r="JW362" i="6"/>
  <c r="JZ362" i="6"/>
  <c r="KG362" i="6"/>
  <c r="KC362" i="6"/>
  <c r="KM362" i="6"/>
  <c r="KP362" i="6"/>
  <c r="KW362" i="6"/>
  <c r="KS362" i="6"/>
  <c r="LC362" i="6"/>
  <c r="LF362" i="6"/>
  <c r="LK362" i="6"/>
  <c r="LN362" i="6"/>
  <c r="LU362" i="6"/>
  <c r="LQ362" i="6"/>
  <c r="MA362" i="6"/>
  <c r="MD362" i="6"/>
  <c r="MG362" i="6"/>
  <c r="JE362" i="6"/>
  <c r="HS363" i="6"/>
  <c r="HV363" i="6"/>
  <c r="IC363" i="6"/>
  <c r="HY363" i="6"/>
  <c r="IQ363" i="6"/>
  <c r="IT363" i="6"/>
  <c r="IY363" i="6"/>
  <c r="JQ363" i="6"/>
  <c r="JM363" i="6"/>
  <c r="JW363" i="6"/>
  <c r="JZ363" i="6"/>
  <c r="KG363" i="6"/>
  <c r="KC363" i="6"/>
  <c r="KM363" i="6"/>
  <c r="KP363" i="6"/>
  <c r="KW363" i="6"/>
  <c r="KS363" i="6"/>
  <c r="LC363" i="6"/>
  <c r="LF363" i="6"/>
  <c r="LK363" i="6"/>
  <c r="LN363" i="6"/>
  <c r="LU363" i="6"/>
  <c r="LQ363" i="6"/>
  <c r="MA363" i="6"/>
  <c r="MD363" i="6"/>
  <c r="MG363" i="6"/>
  <c r="JE363" i="6"/>
  <c r="HV364" i="6"/>
  <c r="HS364" i="6"/>
  <c r="IC364" i="6"/>
  <c r="HY364" i="6"/>
  <c r="ID364" i="6"/>
  <c r="IA364" i="6"/>
  <c r="IL364" i="6"/>
  <c r="II364" i="6"/>
  <c r="IT364" i="6"/>
  <c r="IQ364" i="6"/>
  <c r="IY364" i="6"/>
  <c r="JE364" i="6"/>
  <c r="JQ364" i="6"/>
  <c r="JM364" i="6"/>
  <c r="JZ364" i="6"/>
  <c r="JW364" i="6"/>
  <c r="KG364" i="6"/>
  <c r="KC364" i="6"/>
  <c r="KP364" i="6"/>
  <c r="KM364" i="6"/>
  <c r="KW364" i="6"/>
  <c r="KS364" i="6"/>
  <c r="LF364" i="6"/>
  <c r="LC364" i="6"/>
  <c r="IS364" i="6"/>
  <c r="KO364" i="6"/>
  <c r="LM364" i="6"/>
  <c r="MI364" i="6"/>
  <c r="HU365" i="6"/>
  <c r="HQ365" i="6"/>
  <c r="GN365" i="6"/>
  <c r="II365" i="6"/>
  <c r="IL365" i="6"/>
  <c r="IK365" i="6"/>
  <c r="IG365" i="6"/>
  <c r="IS365" i="6"/>
  <c r="IO365" i="6"/>
  <c r="IW365" i="6"/>
  <c r="JG365" i="6"/>
  <c r="JO365" i="6"/>
  <c r="JR365" i="6"/>
  <c r="JY365" i="6"/>
  <c r="JU365" i="6"/>
  <c r="KE365" i="6"/>
  <c r="KH365" i="6"/>
  <c r="KO365" i="6"/>
  <c r="KK365" i="6"/>
  <c r="KU365" i="6"/>
  <c r="KX365" i="6"/>
  <c r="LE365" i="6"/>
  <c r="LA365" i="6"/>
  <c r="LM365" i="6"/>
  <c r="LI365" i="6"/>
  <c r="LS365" i="6"/>
  <c r="LV365" i="6"/>
  <c r="MC365" i="6"/>
  <c r="LY365" i="6"/>
  <c r="MI365" i="6"/>
  <c r="JG366" i="6"/>
  <c r="LN366" i="6"/>
  <c r="LK366" i="6"/>
  <c r="LU366" i="6"/>
  <c r="LQ366" i="6"/>
  <c r="MD366" i="6"/>
  <c r="MA366" i="6"/>
  <c r="MG366" i="6"/>
  <c r="HU366" i="6"/>
  <c r="IW366" i="6"/>
  <c r="JY366" i="6"/>
  <c r="LE366" i="6"/>
  <c r="MC366" i="6"/>
  <c r="ME366" i="6" s="1"/>
  <c r="NJ366" i="6" s="1"/>
  <c r="HS367" i="6"/>
  <c r="HV367" i="6"/>
  <c r="IC367" i="6"/>
  <c r="HY367" i="6"/>
  <c r="IQ367" i="6"/>
  <c r="IT367" i="6"/>
  <c r="IY367" i="6"/>
  <c r="JQ367" i="6"/>
  <c r="JM367" i="6"/>
  <c r="JW367" i="6"/>
  <c r="JZ367" i="6"/>
  <c r="KG367" i="6"/>
  <c r="KC367" i="6"/>
  <c r="KM367" i="6"/>
  <c r="KP367" i="6"/>
  <c r="KW367" i="6"/>
  <c r="KS367" i="6"/>
  <c r="LC367" i="6"/>
  <c r="LF367" i="6"/>
  <c r="LK367" i="6"/>
  <c r="LN367" i="6"/>
  <c r="LU367" i="6"/>
  <c r="LQ367" i="6"/>
  <c r="MA367" i="6"/>
  <c r="MD367" i="6"/>
  <c r="MG367" i="6"/>
  <c r="JE367" i="6"/>
  <c r="HS368" i="6"/>
  <c r="IQ368" i="6"/>
  <c r="IY368" i="6"/>
  <c r="JE368" i="6"/>
  <c r="JQ368" i="6"/>
  <c r="JM368" i="6"/>
  <c r="JW368" i="6"/>
  <c r="KC368" i="6"/>
  <c r="KP368" i="6"/>
  <c r="KM368" i="6"/>
  <c r="KW368" i="6"/>
  <c r="KS368" i="6"/>
  <c r="LF368" i="6"/>
  <c r="LC368" i="6"/>
  <c r="IW368" i="6"/>
  <c r="JU368" i="6"/>
  <c r="LE368" i="6"/>
  <c r="LG368" i="6" s="1"/>
  <c r="NG368" i="6" s="1"/>
  <c r="MC368" i="6"/>
  <c r="HS369" i="6"/>
  <c r="HV369" i="6"/>
  <c r="IC369" i="6"/>
  <c r="HY369" i="6"/>
  <c r="IQ369" i="6"/>
  <c r="IT369" i="6"/>
  <c r="IY369" i="6"/>
  <c r="JQ369" i="6"/>
  <c r="JM369" i="6"/>
  <c r="JW369" i="6"/>
  <c r="JZ369" i="6"/>
  <c r="KG369" i="6"/>
  <c r="KC369" i="6"/>
  <c r="KM369" i="6"/>
  <c r="KP369" i="6"/>
  <c r="KW369" i="6"/>
  <c r="KS369" i="6"/>
  <c r="LC369" i="6"/>
  <c r="LF369" i="6"/>
  <c r="LK369" i="6"/>
  <c r="LN369" i="6"/>
  <c r="LU369" i="6"/>
  <c r="LQ369" i="6"/>
  <c r="MA369" i="6"/>
  <c r="MD369" i="6"/>
  <c r="MG369" i="6"/>
  <c r="JE369" i="6"/>
  <c r="HV370" i="6"/>
  <c r="HS370" i="6"/>
  <c r="IC370" i="6"/>
  <c r="HY370" i="6"/>
  <c r="ID370" i="6"/>
  <c r="IA370" i="6"/>
  <c r="IL370" i="6"/>
  <c r="II370" i="6"/>
  <c r="IQ370" i="6"/>
  <c r="IY370" i="6"/>
  <c r="JE370" i="6"/>
  <c r="JQ370" i="6"/>
  <c r="JM370" i="6"/>
  <c r="JW370" i="6"/>
  <c r="KC370" i="6"/>
  <c r="KM370" i="6"/>
  <c r="KP370" i="6"/>
  <c r="KW370" i="6"/>
  <c r="KS370" i="6"/>
  <c r="LC370" i="6"/>
  <c r="LF370" i="6"/>
  <c r="LM370" i="6"/>
  <c r="LI370" i="6"/>
  <c r="LS370" i="6"/>
  <c r="LV370" i="6"/>
  <c r="MC370" i="6"/>
  <c r="LY370" i="6"/>
  <c r="MI370" i="6"/>
  <c r="IO370" i="6"/>
  <c r="KE370" i="6"/>
  <c r="JG371" i="6"/>
  <c r="LN371" i="6"/>
  <c r="LK371" i="6"/>
  <c r="LU371" i="6"/>
  <c r="LQ371" i="6"/>
  <c r="MD371" i="6"/>
  <c r="MA371" i="6"/>
  <c r="MG371" i="6"/>
  <c r="HU371" i="6"/>
  <c r="IW371" i="6"/>
  <c r="JY371" i="6"/>
  <c r="LE371" i="6"/>
  <c r="MC371" i="6"/>
  <c r="HS372" i="6"/>
  <c r="HV372" i="6"/>
  <c r="IC372" i="6"/>
  <c r="HY372" i="6"/>
  <c r="IQ372" i="6"/>
  <c r="IT372" i="6"/>
  <c r="IY372" i="6"/>
  <c r="JQ372" i="6"/>
  <c r="JM372" i="6"/>
  <c r="JW372" i="6"/>
  <c r="JZ372" i="6"/>
  <c r="KG372" i="6"/>
  <c r="KC372" i="6"/>
  <c r="KM372" i="6"/>
  <c r="KP372" i="6"/>
  <c r="KW372" i="6"/>
  <c r="KS372" i="6"/>
  <c r="LC372" i="6"/>
  <c r="LF372" i="6"/>
  <c r="LK372" i="6"/>
  <c r="LN372" i="6"/>
  <c r="LU372" i="6"/>
  <c r="LQ372" i="6"/>
  <c r="MA372" i="6"/>
  <c r="MD372" i="6"/>
  <c r="MG372" i="6"/>
  <c r="JE372" i="6"/>
  <c r="HV373" i="6"/>
  <c r="HS373" i="6"/>
  <c r="IC373" i="6"/>
  <c r="HY373" i="6"/>
  <c r="ID373" i="6"/>
  <c r="IA373" i="6"/>
  <c r="IL373" i="6"/>
  <c r="II373" i="6"/>
  <c r="IT373" i="6"/>
  <c r="IQ373" i="6"/>
  <c r="IY373" i="6"/>
  <c r="JE373" i="6"/>
  <c r="JQ373" i="6"/>
  <c r="JM373" i="6"/>
  <c r="JZ373" i="6"/>
  <c r="JW373" i="6"/>
  <c r="KG373" i="6"/>
  <c r="KC373" i="6"/>
  <c r="KP373" i="6"/>
  <c r="KM373" i="6"/>
  <c r="KW373" i="6"/>
  <c r="KS373" i="6"/>
  <c r="LF373" i="6"/>
  <c r="LC373" i="6"/>
  <c r="IS373" i="6"/>
  <c r="KO373" i="6"/>
  <c r="LM373" i="6"/>
  <c r="MI373" i="6"/>
  <c r="HU374" i="6"/>
  <c r="HQ374" i="6"/>
  <c r="GN374" i="6"/>
  <c r="II374" i="6"/>
  <c r="IL374" i="6"/>
  <c r="IK374" i="6"/>
  <c r="IG374" i="6"/>
  <c r="IS374" i="6"/>
  <c r="IO374" i="6"/>
  <c r="IW374" i="6"/>
  <c r="JG374" i="6"/>
  <c r="JO374" i="6"/>
  <c r="JR374" i="6"/>
  <c r="JY374" i="6"/>
  <c r="JU374" i="6"/>
  <c r="KE374" i="6"/>
  <c r="KH374" i="6"/>
  <c r="KO374" i="6"/>
  <c r="KK374" i="6"/>
  <c r="KU374" i="6"/>
  <c r="KX374" i="6"/>
  <c r="LE374" i="6"/>
  <c r="LA374" i="6"/>
  <c r="LM374" i="6"/>
  <c r="LI374" i="6"/>
  <c r="LS374" i="6"/>
  <c r="LV374" i="6"/>
  <c r="MC374" i="6"/>
  <c r="LY374" i="6"/>
  <c r="MI374" i="6"/>
  <c r="JG375" i="6"/>
  <c r="LN375" i="6"/>
  <c r="LK375" i="6"/>
  <c r="LU375" i="6"/>
  <c r="LQ375" i="6"/>
  <c r="MD375" i="6"/>
  <c r="MA375" i="6"/>
  <c r="MG375" i="6"/>
  <c r="HU375" i="6"/>
  <c r="IW375" i="6"/>
  <c r="JY375" i="6"/>
  <c r="LE375" i="6"/>
  <c r="MC375" i="6"/>
  <c r="HS376" i="6"/>
  <c r="HV376" i="6"/>
  <c r="IC376" i="6"/>
  <c r="HY376" i="6"/>
  <c r="IQ376" i="6"/>
  <c r="IT376" i="6"/>
  <c r="IY376" i="6"/>
  <c r="JQ376" i="6"/>
  <c r="JM376" i="6"/>
  <c r="JW376" i="6"/>
  <c r="JZ376" i="6"/>
  <c r="KG376" i="6"/>
  <c r="KC376" i="6"/>
  <c r="KM376" i="6"/>
  <c r="KP376" i="6"/>
  <c r="KW376" i="6"/>
  <c r="KS376" i="6"/>
  <c r="LC376" i="6"/>
  <c r="LF376" i="6"/>
  <c r="LK376" i="6"/>
  <c r="LN376" i="6"/>
  <c r="LU376" i="6"/>
  <c r="LQ376" i="6"/>
  <c r="MA376" i="6"/>
  <c r="MD376" i="6"/>
  <c r="MG376" i="6"/>
  <c r="JE376" i="6"/>
  <c r="HV377" i="6"/>
  <c r="HS377" i="6"/>
  <c r="IC377" i="6"/>
  <c r="HY377" i="6"/>
  <c r="ID377" i="6"/>
  <c r="IA377" i="6"/>
  <c r="IL377" i="6"/>
  <c r="II377" i="6"/>
  <c r="IT377" i="6"/>
  <c r="IQ377" i="6"/>
  <c r="IY377" i="6"/>
  <c r="JE377" i="6"/>
  <c r="JQ377" i="6"/>
  <c r="JM377" i="6"/>
  <c r="JZ377" i="6"/>
  <c r="JW377" i="6"/>
  <c r="KG377" i="6"/>
  <c r="KC377" i="6"/>
  <c r="KP377" i="6"/>
  <c r="KM377" i="6"/>
  <c r="KW377" i="6"/>
  <c r="KS377" i="6"/>
  <c r="LF377" i="6"/>
  <c r="LC377" i="6"/>
  <c r="IS377" i="6"/>
  <c r="KO377" i="6"/>
  <c r="KQ377" i="6" s="1"/>
  <c r="NE377" i="6" s="1"/>
  <c r="LM377" i="6"/>
  <c r="MI377" i="6"/>
  <c r="HU378" i="6"/>
  <c r="HQ378" i="6"/>
  <c r="GN378" i="6"/>
  <c r="II378" i="6"/>
  <c r="IL378" i="6"/>
  <c r="IK378" i="6"/>
  <c r="IG378" i="6"/>
  <c r="IS378" i="6"/>
  <c r="IO378" i="6"/>
  <c r="IW378" i="6"/>
  <c r="JG378" i="6"/>
  <c r="JO378" i="6"/>
  <c r="JR378" i="6"/>
  <c r="JY378" i="6"/>
  <c r="JU378" i="6"/>
  <c r="KE378" i="6"/>
  <c r="KH378" i="6"/>
  <c r="KO378" i="6"/>
  <c r="KK378" i="6"/>
  <c r="KU378" i="6"/>
  <c r="KX378" i="6"/>
  <c r="LE378" i="6"/>
  <c r="LA378" i="6"/>
  <c r="LM378" i="6"/>
  <c r="LI378" i="6"/>
  <c r="LS378" i="6"/>
  <c r="LV378" i="6"/>
  <c r="MC378" i="6"/>
  <c r="LY378" i="6"/>
  <c r="MI378" i="6"/>
  <c r="IW379" i="6"/>
  <c r="JO379" i="6"/>
  <c r="JR379" i="6"/>
  <c r="JU379" i="6"/>
  <c r="KO379" i="6"/>
  <c r="KK379" i="6"/>
  <c r="KU379" i="6"/>
  <c r="KX379" i="6"/>
  <c r="LE379" i="6"/>
  <c r="LA379" i="6"/>
  <c r="LK379" i="6"/>
  <c r="LN379" i="6"/>
  <c r="LU379" i="6"/>
  <c r="LQ379" i="6"/>
  <c r="MA379" i="6"/>
  <c r="MD379" i="6"/>
  <c r="MG379" i="6"/>
  <c r="HU379" i="6"/>
  <c r="JG379" i="6"/>
  <c r="HV380" i="6"/>
  <c r="HS380" i="6"/>
  <c r="IC380" i="6"/>
  <c r="HY380" i="6"/>
  <c r="ID380" i="6"/>
  <c r="IA380" i="6"/>
  <c r="IL380" i="6"/>
  <c r="II380" i="6"/>
  <c r="IT380" i="6"/>
  <c r="IQ380" i="6"/>
  <c r="IY380" i="6"/>
  <c r="JE380" i="6"/>
  <c r="JQ380" i="6"/>
  <c r="JM380" i="6"/>
  <c r="JZ380" i="6"/>
  <c r="JW380" i="6"/>
  <c r="KG380" i="6"/>
  <c r="KC380" i="6"/>
  <c r="KP380" i="6"/>
  <c r="KM380" i="6"/>
  <c r="KW380" i="6"/>
  <c r="KS380" i="6"/>
  <c r="LF380" i="6"/>
  <c r="LC380" i="6"/>
  <c r="IS380" i="6"/>
  <c r="KO380" i="6"/>
  <c r="LM380" i="6"/>
  <c r="MI380" i="6"/>
  <c r="HU381" i="6"/>
  <c r="HQ381" i="6"/>
  <c r="GN381" i="6"/>
  <c r="II381" i="6"/>
  <c r="IL381" i="6"/>
  <c r="IK381" i="6"/>
  <c r="IG381" i="6"/>
  <c r="IS381" i="6"/>
  <c r="IO381" i="6"/>
  <c r="IW381" i="6"/>
  <c r="JG381" i="6"/>
  <c r="JO381" i="6"/>
  <c r="JR381" i="6"/>
  <c r="JY381" i="6"/>
  <c r="JU381" i="6"/>
  <c r="KE381" i="6"/>
  <c r="KH381" i="6"/>
  <c r="KO381" i="6"/>
  <c r="KK381" i="6"/>
  <c r="KU381" i="6"/>
  <c r="KX381" i="6"/>
  <c r="LE381" i="6"/>
  <c r="LA381" i="6"/>
  <c r="LM381" i="6"/>
  <c r="LI381" i="6"/>
  <c r="LS381" i="6"/>
  <c r="LV381" i="6"/>
  <c r="MC381" i="6"/>
  <c r="LY381" i="6"/>
  <c r="MI381" i="6"/>
  <c r="JG382" i="6"/>
  <c r="LN382" i="6"/>
  <c r="LK382" i="6"/>
  <c r="LU382" i="6"/>
  <c r="LQ382" i="6"/>
  <c r="MD382" i="6"/>
  <c r="MA382" i="6"/>
  <c r="MG382" i="6"/>
  <c r="HU382" i="6"/>
  <c r="IW382" i="6"/>
  <c r="JY382" i="6"/>
  <c r="LE382" i="6"/>
  <c r="MC382" i="6"/>
  <c r="ME382" i="6" s="1"/>
  <c r="NJ382" i="6" s="1"/>
  <c r="HS383" i="6"/>
  <c r="HV383" i="6"/>
  <c r="IC383" i="6"/>
  <c r="HY383" i="6"/>
  <c r="IQ383" i="6"/>
  <c r="IT383" i="6"/>
  <c r="IY383" i="6"/>
  <c r="JQ383" i="6"/>
  <c r="JM383" i="6"/>
  <c r="JW383" i="6"/>
  <c r="JZ383" i="6"/>
  <c r="KG383" i="6"/>
  <c r="KC383" i="6"/>
  <c r="KM383" i="6"/>
  <c r="KP383" i="6"/>
  <c r="KW383" i="6"/>
  <c r="KS383" i="6"/>
  <c r="LC383" i="6"/>
  <c r="LF383" i="6"/>
  <c r="LK383" i="6"/>
  <c r="LN383" i="6"/>
  <c r="LU383" i="6"/>
  <c r="LQ383" i="6"/>
  <c r="MA383" i="6"/>
  <c r="MD383" i="6"/>
  <c r="MG383" i="6"/>
  <c r="JE383" i="6"/>
  <c r="HV384" i="6"/>
  <c r="HS384" i="6"/>
  <c r="IC384" i="6"/>
  <c r="HY384" i="6"/>
  <c r="ID384" i="6"/>
  <c r="IA384" i="6"/>
  <c r="IL384" i="6"/>
  <c r="II384" i="6"/>
  <c r="IT384" i="6"/>
  <c r="IQ384" i="6"/>
  <c r="IY384" i="6"/>
  <c r="JE384" i="6"/>
  <c r="JQ384" i="6"/>
  <c r="JM384" i="6"/>
  <c r="JZ384" i="6"/>
  <c r="JW384" i="6"/>
  <c r="KG384" i="6"/>
  <c r="KC384" i="6"/>
  <c r="KP384" i="6"/>
  <c r="KM384" i="6"/>
  <c r="KW384" i="6"/>
  <c r="KS384" i="6"/>
  <c r="LF384" i="6"/>
  <c r="LC384" i="6"/>
  <c r="IS384" i="6"/>
  <c r="KO384" i="6"/>
  <c r="LM384" i="6"/>
  <c r="MI384" i="6"/>
  <c r="HU385" i="6"/>
  <c r="HQ385" i="6"/>
  <c r="GN385" i="6"/>
  <c r="II385" i="6"/>
  <c r="IL385" i="6"/>
  <c r="IK385" i="6"/>
  <c r="IG385" i="6"/>
  <c r="IS385" i="6"/>
  <c r="IO385" i="6"/>
  <c r="IW385" i="6"/>
  <c r="JG385" i="6"/>
  <c r="JO385" i="6"/>
  <c r="JR385" i="6"/>
  <c r="JY385" i="6"/>
  <c r="JU385" i="6"/>
  <c r="KE385" i="6"/>
  <c r="KH385" i="6"/>
  <c r="KO385" i="6"/>
  <c r="KK385" i="6"/>
  <c r="KU385" i="6"/>
  <c r="KX385" i="6"/>
  <c r="LE385" i="6"/>
  <c r="LA385" i="6"/>
  <c r="LM385" i="6"/>
  <c r="LI385" i="6"/>
  <c r="LS385" i="6"/>
  <c r="LV385" i="6"/>
  <c r="MC385" i="6"/>
  <c r="LY385" i="6"/>
  <c r="MI385" i="6"/>
  <c r="JG386" i="6"/>
  <c r="LN386" i="6"/>
  <c r="LK386" i="6"/>
  <c r="LO386" i="6" s="1"/>
  <c r="NH386" i="6" s="1"/>
  <c r="LU386" i="6"/>
  <c r="LQ386" i="6"/>
  <c r="MD386" i="6"/>
  <c r="MA386" i="6"/>
  <c r="MG386" i="6"/>
  <c r="HU386" i="6"/>
  <c r="IW386" i="6"/>
  <c r="JY386" i="6"/>
  <c r="LE386" i="6"/>
  <c r="MC386" i="6"/>
  <c r="ME386" i="6" s="1"/>
  <c r="NJ386" i="6" s="1"/>
  <c r="HS387" i="6"/>
  <c r="HV387" i="6"/>
  <c r="IC387" i="6"/>
  <c r="HY387" i="6"/>
  <c r="IQ387" i="6"/>
  <c r="IT387" i="6"/>
  <c r="IY387" i="6"/>
  <c r="JQ387" i="6"/>
  <c r="JM387" i="6"/>
  <c r="JW387" i="6"/>
  <c r="JZ387" i="6"/>
  <c r="KG387" i="6"/>
  <c r="KC387" i="6"/>
  <c r="KM387" i="6"/>
  <c r="KP387" i="6"/>
  <c r="KW387" i="6"/>
  <c r="KS387" i="6"/>
  <c r="LC387" i="6"/>
  <c r="LF387" i="6"/>
  <c r="LK387" i="6"/>
  <c r="LN387" i="6"/>
  <c r="LU387" i="6"/>
  <c r="LQ387" i="6"/>
  <c r="MA387" i="6"/>
  <c r="MD387" i="6"/>
  <c r="MG387" i="6"/>
  <c r="JE387" i="6"/>
  <c r="HV388" i="6"/>
  <c r="HS388" i="6"/>
  <c r="IC388" i="6"/>
  <c r="HY388" i="6"/>
  <c r="ID388" i="6"/>
  <c r="IA388" i="6"/>
  <c r="IL388" i="6"/>
  <c r="II388" i="6"/>
  <c r="IT388" i="6"/>
  <c r="IQ388" i="6"/>
  <c r="IY388" i="6"/>
  <c r="JE388" i="6"/>
  <c r="JQ388" i="6"/>
  <c r="JM388" i="6"/>
  <c r="JZ388" i="6"/>
  <c r="JW388" i="6"/>
  <c r="KG388" i="6"/>
  <c r="KC388" i="6"/>
  <c r="KP388" i="6"/>
  <c r="KM388" i="6"/>
  <c r="KW388" i="6"/>
  <c r="KS388" i="6"/>
  <c r="LF388" i="6"/>
  <c r="LC388" i="6"/>
  <c r="IS388" i="6"/>
  <c r="KO388" i="6"/>
  <c r="LM388" i="6"/>
  <c r="MI388" i="6"/>
  <c r="HU389" i="6"/>
  <c r="HQ389" i="6"/>
  <c r="GN389" i="6"/>
  <c r="II389" i="6"/>
  <c r="IL389" i="6"/>
  <c r="IK389" i="6"/>
  <c r="IG389" i="6"/>
  <c r="IS389" i="6"/>
  <c r="IO389" i="6"/>
  <c r="IW389" i="6"/>
  <c r="JG389" i="6"/>
  <c r="JO389" i="6"/>
  <c r="JR389" i="6"/>
  <c r="JY389" i="6"/>
  <c r="JU389" i="6"/>
  <c r="KE389" i="6"/>
  <c r="KH389" i="6"/>
  <c r="KO389" i="6"/>
  <c r="KK389" i="6"/>
  <c r="KU389" i="6"/>
  <c r="KX389" i="6"/>
  <c r="LE389" i="6"/>
  <c r="LA389" i="6"/>
  <c r="LM389" i="6"/>
  <c r="LI389" i="6"/>
  <c r="LS389" i="6"/>
  <c r="LV389" i="6"/>
  <c r="MC389" i="6"/>
  <c r="LY389" i="6"/>
  <c r="MI389" i="6"/>
  <c r="JG390" i="6"/>
  <c r="LN390" i="6"/>
  <c r="LK390" i="6"/>
  <c r="LU390" i="6"/>
  <c r="LQ390" i="6"/>
  <c r="MD390" i="6"/>
  <c r="MA390" i="6"/>
  <c r="MG390" i="6"/>
  <c r="HU390" i="6"/>
  <c r="IW390" i="6"/>
  <c r="JY390" i="6"/>
  <c r="LE390" i="6"/>
  <c r="MC390" i="6"/>
  <c r="ME390" i="6" s="1"/>
  <c r="NJ390" i="6" s="1"/>
  <c r="HS391" i="6"/>
  <c r="HV391" i="6"/>
  <c r="IC391" i="6"/>
  <c r="HY391" i="6"/>
  <c r="IQ391" i="6"/>
  <c r="JE391" i="6"/>
  <c r="KC391" i="6"/>
  <c r="IY391" i="6"/>
  <c r="JW391" i="6"/>
  <c r="KW391" i="6"/>
  <c r="LU391" i="6"/>
  <c r="HS392" i="6"/>
  <c r="HV392" i="6"/>
  <c r="IC392" i="6"/>
  <c r="HY392" i="6"/>
  <c r="IQ392" i="6"/>
  <c r="IT392" i="6"/>
  <c r="IY392" i="6"/>
  <c r="JQ392" i="6"/>
  <c r="JM392" i="6"/>
  <c r="JW392" i="6"/>
  <c r="JZ392" i="6"/>
  <c r="KG392" i="6"/>
  <c r="KC392" i="6"/>
  <c r="KM392" i="6"/>
  <c r="KP392" i="6"/>
  <c r="KW392" i="6"/>
  <c r="KS392" i="6"/>
  <c r="LC392" i="6"/>
  <c r="LF392" i="6"/>
  <c r="LK392" i="6"/>
  <c r="LN392" i="6"/>
  <c r="LU392" i="6"/>
  <c r="LQ392" i="6"/>
  <c r="MA392" i="6"/>
  <c r="MD392" i="6"/>
  <c r="MG392" i="6"/>
  <c r="JE392" i="6"/>
  <c r="HV393" i="6"/>
  <c r="HS393" i="6"/>
  <c r="IC393" i="6"/>
  <c r="HY393" i="6"/>
  <c r="ID393" i="6"/>
  <c r="IA393" i="6"/>
  <c r="IL393" i="6"/>
  <c r="II393" i="6"/>
  <c r="IQ393" i="6"/>
  <c r="IY393" i="6"/>
  <c r="JE393" i="6"/>
  <c r="JQ393" i="6"/>
  <c r="JM393" i="6"/>
  <c r="JW393" i="6"/>
  <c r="KC393" i="6"/>
  <c r="KM393" i="6"/>
  <c r="KP393" i="6"/>
  <c r="KW393" i="6"/>
  <c r="KS393" i="6"/>
  <c r="LC393" i="6"/>
  <c r="LF393" i="6"/>
  <c r="LM393" i="6"/>
  <c r="LI393" i="6"/>
  <c r="LS393" i="6"/>
  <c r="LV393" i="6"/>
  <c r="MC393" i="6"/>
  <c r="LY393" i="6"/>
  <c r="MI393" i="6"/>
  <c r="IO393" i="6"/>
  <c r="KE393" i="6"/>
  <c r="JG394" i="6"/>
  <c r="LN394" i="6"/>
  <c r="LO394" i="6" s="1"/>
  <c r="NH394" i="6" s="1"/>
  <c r="LK394" i="6"/>
  <c r="LU394" i="6"/>
  <c r="LQ394" i="6"/>
  <c r="MD394" i="6"/>
  <c r="MA394" i="6"/>
  <c r="MG394" i="6"/>
  <c r="HU394" i="6"/>
  <c r="IW394" i="6"/>
  <c r="JY394" i="6"/>
  <c r="LE394" i="6"/>
  <c r="MC394" i="6"/>
  <c r="HS395" i="6"/>
  <c r="HV395" i="6"/>
  <c r="IC395" i="6"/>
  <c r="HY395" i="6"/>
  <c r="IQ395" i="6"/>
  <c r="IT395" i="6"/>
  <c r="IY395" i="6"/>
  <c r="JQ395" i="6"/>
  <c r="JM395" i="6"/>
  <c r="JW395" i="6"/>
  <c r="JZ395" i="6"/>
  <c r="KG395" i="6"/>
  <c r="KC395" i="6"/>
  <c r="KM395" i="6"/>
  <c r="KP395" i="6"/>
  <c r="KW395" i="6"/>
  <c r="KS395" i="6"/>
  <c r="LC395" i="6"/>
  <c r="LF395" i="6"/>
  <c r="LK395" i="6"/>
  <c r="LN395" i="6"/>
  <c r="LU395" i="6"/>
  <c r="LQ395" i="6"/>
  <c r="MA395" i="6"/>
  <c r="MD395" i="6"/>
  <c r="MG395" i="6"/>
  <c r="JE395" i="6"/>
  <c r="HV396" i="6"/>
  <c r="HS396" i="6"/>
  <c r="IC396" i="6"/>
  <c r="HY396" i="6"/>
  <c r="ID396" i="6"/>
  <c r="IA396" i="6"/>
  <c r="IL396" i="6"/>
  <c r="II396" i="6"/>
  <c r="IQ396" i="6"/>
  <c r="IY396" i="6"/>
  <c r="JE396" i="6"/>
  <c r="JQ396" i="6"/>
  <c r="JM396" i="6"/>
  <c r="JW396" i="6"/>
  <c r="KC396" i="6"/>
  <c r="KM396" i="6"/>
  <c r="KP396" i="6"/>
  <c r="KW396" i="6"/>
  <c r="KS396" i="6"/>
  <c r="LC396" i="6"/>
  <c r="LF396" i="6"/>
  <c r="LM396" i="6"/>
  <c r="LI396" i="6"/>
  <c r="LS396" i="6"/>
  <c r="LV396" i="6"/>
  <c r="MC396" i="6"/>
  <c r="LY396" i="6"/>
  <c r="MI396" i="6"/>
  <c r="IO396" i="6"/>
  <c r="KE396" i="6"/>
  <c r="JG397" i="6"/>
  <c r="LN397" i="6"/>
  <c r="LK397" i="6"/>
  <c r="LU397" i="6"/>
  <c r="LQ397" i="6"/>
  <c r="MD397" i="6"/>
  <c r="MA397" i="6"/>
  <c r="MG397" i="6"/>
  <c r="HU397" i="6"/>
  <c r="IW397" i="6"/>
  <c r="JY397" i="6"/>
  <c r="LE397" i="6"/>
  <c r="MC397" i="6"/>
  <c r="HS398" i="6"/>
  <c r="HV398" i="6"/>
  <c r="IC398" i="6"/>
  <c r="HY398" i="6"/>
  <c r="IQ398" i="6"/>
  <c r="IT398" i="6"/>
  <c r="IY398" i="6"/>
  <c r="JQ398" i="6"/>
  <c r="JM398" i="6"/>
  <c r="JW398" i="6"/>
  <c r="JZ398" i="6"/>
  <c r="KG398" i="6"/>
  <c r="KC398" i="6"/>
  <c r="KM398" i="6"/>
  <c r="KP398" i="6"/>
  <c r="KW398" i="6"/>
  <c r="KS398" i="6"/>
  <c r="LC398" i="6"/>
  <c r="LF398" i="6"/>
  <c r="LK398" i="6"/>
  <c r="LN398" i="6"/>
  <c r="LU398" i="6"/>
  <c r="LQ398" i="6"/>
  <c r="MA398" i="6"/>
  <c r="MD398" i="6"/>
  <c r="MG398" i="6"/>
  <c r="JE398" i="6"/>
  <c r="HV399" i="6"/>
  <c r="HS399" i="6"/>
  <c r="IC399" i="6"/>
  <c r="HY399" i="6"/>
  <c r="ID399" i="6"/>
  <c r="IA399" i="6"/>
  <c r="IL399" i="6"/>
  <c r="II399" i="6"/>
  <c r="IT399" i="6"/>
  <c r="IQ399" i="6"/>
  <c r="IY399" i="6"/>
  <c r="JE399" i="6"/>
  <c r="JQ399" i="6"/>
  <c r="JM399" i="6"/>
  <c r="JZ399" i="6"/>
  <c r="JW399" i="6"/>
  <c r="KG399" i="6"/>
  <c r="KC399" i="6"/>
  <c r="KP399" i="6"/>
  <c r="KM399" i="6"/>
  <c r="KW399" i="6"/>
  <c r="KS399" i="6"/>
  <c r="LF399" i="6"/>
  <c r="LC399" i="6"/>
  <c r="IS399" i="6"/>
  <c r="KO399" i="6"/>
  <c r="KQ399" i="6" s="1"/>
  <c r="NE399" i="6" s="1"/>
  <c r="LM399" i="6"/>
  <c r="MI399" i="6"/>
  <c r="HU400" i="6"/>
  <c r="HQ400" i="6"/>
  <c r="GN400" i="6"/>
  <c r="II400" i="6"/>
  <c r="IL400" i="6"/>
  <c r="IK400" i="6"/>
  <c r="IG400" i="6"/>
  <c r="IS400" i="6"/>
  <c r="IO400" i="6"/>
  <c r="IW400" i="6"/>
  <c r="JG400" i="6"/>
  <c r="JO400" i="6"/>
  <c r="JR400" i="6"/>
  <c r="JY400" i="6"/>
  <c r="JU400" i="6"/>
  <c r="KE400" i="6"/>
  <c r="KH400" i="6"/>
  <c r="KO400" i="6"/>
  <c r="KK400" i="6"/>
  <c r="KU400" i="6"/>
  <c r="KX400" i="6"/>
  <c r="LE400" i="6"/>
  <c r="LA400" i="6"/>
  <c r="LM400" i="6"/>
  <c r="LI400" i="6"/>
  <c r="LS400" i="6"/>
  <c r="LV400" i="6"/>
  <c r="MC400" i="6"/>
  <c r="LY400" i="6"/>
  <c r="MI400" i="6"/>
  <c r="JG401" i="6"/>
  <c r="LN401" i="6"/>
  <c r="LK401" i="6"/>
  <c r="LU401" i="6"/>
  <c r="LQ401" i="6"/>
  <c r="MD401" i="6"/>
  <c r="MA401" i="6"/>
  <c r="MG401" i="6"/>
  <c r="HU401" i="6"/>
  <c r="IW401" i="6"/>
  <c r="JY401" i="6"/>
  <c r="LE401" i="6"/>
  <c r="MC401" i="6"/>
  <c r="HS402" i="6"/>
  <c r="HV402" i="6"/>
  <c r="IC402" i="6"/>
  <c r="HY402" i="6"/>
  <c r="IQ402" i="6"/>
  <c r="IT402" i="6"/>
  <c r="IY402" i="6"/>
  <c r="JQ402" i="6"/>
  <c r="JM402" i="6"/>
  <c r="JW402" i="6"/>
  <c r="JZ402" i="6"/>
  <c r="KG402" i="6"/>
  <c r="KC402" i="6"/>
  <c r="KM402" i="6"/>
  <c r="KP402" i="6"/>
  <c r="KW402" i="6"/>
  <c r="KS402" i="6"/>
  <c r="LC402" i="6"/>
  <c r="LF402" i="6"/>
  <c r="LK402" i="6"/>
  <c r="LN402" i="6"/>
  <c r="LU402" i="6"/>
  <c r="LQ402" i="6"/>
  <c r="MA402" i="6"/>
  <c r="MD402" i="6"/>
  <c r="MG402" i="6"/>
  <c r="JE402" i="6"/>
  <c r="IA403" i="6"/>
  <c r="ID403" i="6"/>
  <c r="II403" i="6"/>
  <c r="IL403" i="6"/>
  <c r="IQ403" i="6"/>
  <c r="IT403" i="6"/>
  <c r="IY403" i="6"/>
  <c r="JE403" i="6"/>
  <c r="JQ403" i="6"/>
  <c r="JM403" i="6"/>
  <c r="KG403" i="6"/>
  <c r="KC403" i="6"/>
  <c r="KW403" i="6"/>
  <c r="KS403" i="6"/>
  <c r="IW404" i="6"/>
  <c r="JG404" i="6"/>
  <c r="MI404" i="6"/>
  <c r="GK221" i="6"/>
  <c r="GK222" i="6"/>
  <c r="GK223" i="6"/>
  <c r="GK224" i="6"/>
  <c r="GK225" i="6"/>
  <c r="GK226" i="6"/>
  <c r="GK227" i="6"/>
  <c r="FT228" i="6"/>
  <c r="GF228" i="6"/>
  <c r="BD229" i="6"/>
  <c r="FV229" i="6" s="1"/>
  <c r="GK229" i="6" s="1"/>
  <c r="FT229" i="6"/>
  <c r="GF229" i="6"/>
  <c r="GM229" i="6" s="1"/>
  <c r="GO229" i="6" s="1"/>
  <c r="GK230" i="6"/>
  <c r="GK231" i="6"/>
  <c r="GK232" i="6"/>
  <c r="GK233" i="6"/>
  <c r="GK234" i="6"/>
  <c r="GK235" i="6"/>
  <c r="GK236" i="6"/>
  <c r="GK237" i="6"/>
  <c r="GK238" i="6"/>
  <c r="GK239" i="6"/>
  <c r="GK240" i="6"/>
  <c r="GK241" i="6"/>
  <c r="GK242" i="6"/>
  <c r="GK243" i="6"/>
  <c r="GK244" i="6"/>
  <c r="GK245" i="6"/>
  <c r="GK246" i="6"/>
  <c r="GK247" i="6"/>
  <c r="GK248" i="6"/>
  <c r="GK249" i="6"/>
  <c r="GK250" i="6"/>
  <c r="BD251" i="6"/>
  <c r="FV251" i="6" s="1"/>
  <c r="GK251" i="6" s="1"/>
  <c r="FT251" i="6"/>
  <c r="GF251" i="6"/>
  <c r="GM251" i="6" s="1"/>
  <c r="GO251" i="6" s="1"/>
  <c r="BD252" i="6"/>
  <c r="FV252" i="6" s="1"/>
  <c r="GK252" i="6" s="1"/>
  <c r="FT252" i="6"/>
  <c r="GF252" i="6"/>
  <c r="GM252" i="6" s="1"/>
  <c r="GO252" i="6" s="1"/>
  <c r="BD253" i="6"/>
  <c r="FV253" i="6" s="1"/>
  <c r="GK253" i="6" s="1"/>
  <c r="FT253" i="6"/>
  <c r="GF253" i="6"/>
  <c r="GM253" i="6" s="1"/>
  <c r="GO253" i="6" s="1"/>
  <c r="BD254" i="6"/>
  <c r="FV254" i="6" s="1"/>
  <c r="GK254" i="6" s="1"/>
  <c r="FT254" i="6"/>
  <c r="GF254" i="6"/>
  <c r="GK255" i="6"/>
  <c r="GK256" i="6"/>
  <c r="GK257" i="6"/>
  <c r="GK258" i="6"/>
  <c r="GK259" i="6"/>
  <c r="GK260" i="6"/>
  <c r="GK261" i="6"/>
  <c r="FT262" i="6"/>
  <c r="GF262" i="6"/>
  <c r="GM262" i="6" s="1"/>
  <c r="GO262" i="6" s="1"/>
  <c r="GK263" i="6"/>
  <c r="FT264" i="6"/>
  <c r="GF264" i="6"/>
  <c r="FT265" i="6"/>
  <c r="GF265" i="6"/>
  <c r="GK266" i="6"/>
  <c r="GK267" i="6"/>
  <c r="GK268" i="6"/>
  <c r="GK269" i="6"/>
  <c r="FT270" i="6"/>
  <c r="GF270" i="6"/>
  <c r="GK271" i="6"/>
  <c r="GK272" i="6"/>
  <c r="GK273" i="6"/>
  <c r="GK274" i="6"/>
  <c r="FT275" i="6"/>
  <c r="GK276" i="6"/>
  <c r="GK277" i="6"/>
  <c r="GK278" i="6"/>
  <c r="GK279" i="6"/>
  <c r="GK280" i="6"/>
  <c r="GK281" i="6"/>
  <c r="GK282" i="6"/>
  <c r="GK283" i="6"/>
  <c r="FT284" i="6"/>
  <c r="GF284" i="6"/>
  <c r="GM284" i="6" s="1"/>
  <c r="GO284" i="6" s="1"/>
  <c r="FT285" i="6"/>
  <c r="GG286" i="6"/>
  <c r="GN286" i="6" s="1"/>
  <c r="GK286" i="6"/>
  <c r="FT287" i="6"/>
  <c r="GF287" i="6"/>
  <c r="GM287" i="6" s="1"/>
  <c r="GO287" i="6" s="1"/>
  <c r="FT288" i="6"/>
  <c r="GF288" i="6"/>
  <c r="GM288" i="6" s="1"/>
  <c r="GO288" i="6" s="1"/>
  <c r="FT289" i="6"/>
  <c r="GF289" i="6"/>
  <c r="GM289" i="6" s="1"/>
  <c r="GO289" i="6" s="1"/>
  <c r="FT290" i="6"/>
  <c r="GF290" i="6"/>
  <c r="FT291" i="6"/>
  <c r="GF291" i="6"/>
  <c r="GM291" i="6" s="1"/>
  <c r="GO291" i="6" s="1"/>
  <c r="FT292" i="6"/>
  <c r="GF292" i="6"/>
  <c r="GM292" i="6" s="1"/>
  <c r="GO292" i="6" s="1"/>
  <c r="FT293" i="6"/>
  <c r="GF293" i="6"/>
  <c r="GM293" i="6" s="1"/>
  <c r="GO293" i="6" s="1"/>
  <c r="FT294" i="6"/>
  <c r="GF294" i="6"/>
  <c r="GK295" i="6"/>
  <c r="GK296" i="6"/>
  <c r="FT297" i="6"/>
  <c r="GF297" i="6"/>
  <c r="FT298" i="6"/>
  <c r="GF298" i="6"/>
  <c r="GM298" i="6" s="1"/>
  <c r="GO298" i="6" s="1"/>
  <c r="FT299" i="6"/>
  <c r="GF299" i="6"/>
  <c r="GM299" i="6" s="1"/>
  <c r="GO299" i="6" s="1"/>
  <c r="FT300" i="6"/>
  <c r="GF300" i="6"/>
  <c r="GK301" i="6"/>
  <c r="GK302" i="6"/>
  <c r="FT303" i="6"/>
  <c r="GF303" i="6"/>
  <c r="FT304" i="6"/>
  <c r="GF304" i="6"/>
  <c r="GM304" i="6" s="1"/>
  <c r="GO304" i="6" s="1"/>
  <c r="FT305" i="6"/>
  <c r="GF305" i="6"/>
  <c r="GM305" i="6" s="1"/>
  <c r="GO305" i="6" s="1"/>
  <c r="FT306" i="6"/>
  <c r="GF306" i="6"/>
  <c r="GK307" i="6"/>
  <c r="GK308" i="6"/>
  <c r="HQ308" i="6"/>
  <c r="IG308" i="6"/>
  <c r="IM308" i="6" s="1"/>
  <c r="MX308" i="6" s="1"/>
  <c r="GK309" i="6"/>
  <c r="HQ309" i="6"/>
  <c r="IG309" i="6"/>
  <c r="IM309" i="6" s="1"/>
  <c r="MX309" i="6" s="1"/>
  <c r="GK310" i="6"/>
  <c r="HQ310" i="6"/>
  <c r="IG310" i="6"/>
  <c r="IM310" i="6" s="1"/>
  <c r="MX310" i="6" s="1"/>
  <c r="GK311" i="6"/>
  <c r="HQ311" i="6"/>
  <c r="IG311" i="6"/>
  <c r="IM311" i="6" s="1"/>
  <c r="MX311" i="6" s="1"/>
  <c r="IO311" i="6"/>
  <c r="KK311" i="6"/>
  <c r="LA311" i="6"/>
  <c r="LI311" i="6"/>
  <c r="LY311" i="6"/>
  <c r="BD312" i="6"/>
  <c r="FV312" i="6" s="1"/>
  <c r="GK312" i="6" s="1"/>
  <c r="FT312" i="6"/>
  <c r="GF312" i="6"/>
  <c r="GM312" i="6" s="1"/>
  <c r="GO312" i="6" s="1"/>
  <c r="GK313" i="6"/>
  <c r="HQ313" i="6"/>
  <c r="IG313" i="6"/>
  <c r="IM313" i="6" s="1"/>
  <c r="MX313" i="6" s="1"/>
  <c r="IO313" i="6"/>
  <c r="KK313" i="6"/>
  <c r="LA313" i="6"/>
  <c r="LI313" i="6"/>
  <c r="LY313" i="6"/>
  <c r="BD314" i="6"/>
  <c r="FV314" i="6" s="1"/>
  <c r="GK314" i="6" s="1"/>
  <c r="FT314" i="6"/>
  <c r="GF314" i="6"/>
  <c r="GK315" i="6"/>
  <c r="KK315" i="6"/>
  <c r="LA315" i="6"/>
  <c r="LI315" i="6"/>
  <c r="LY315" i="6"/>
  <c r="BD316" i="6"/>
  <c r="FV316" i="6" s="1"/>
  <c r="GK316" i="6" s="1"/>
  <c r="FT316" i="6"/>
  <c r="GF316" i="6"/>
  <c r="GM316" i="6" s="1"/>
  <c r="GO316" i="6" s="1"/>
  <c r="GK317" i="6"/>
  <c r="HQ317" i="6"/>
  <c r="IG317" i="6"/>
  <c r="IM317" i="6" s="1"/>
  <c r="MX317" i="6" s="1"/>
  <c r="IO317" i="6"/>
  <c r="KK317" i="6"/>
  <c r="LA317" i="6"/>
  <c r="LI317" i="6"/>
  <c r="LY317" i="6"/>
  <c r="BD318" i="6"/>
  <c r="FV318" i="6" s="1"/>
  <c r="GK318" i="6" s="1"/>
  <c r="FT318" i="6"/>
  <c r="GF318" i="6"/>
  <c r="GM318" i="6" s="1"/>
  <c r="GO318" i="6" s="1"/>
  <c r="GK319" i="6"/>
  <c r="HQ319" i="6"/>
  <c r="IG319" i="6"/>
  <c r="IM319" i="6" s="1"/>
  <c r="MX319" i="6" s="1"/>
  <c r="GK320" i="6"/>
  <c r="HQ320" i="6"/>
  <c r="IG320" i="6"/>
  <c r="IM320" i="6" s="1"/>
  <c r="MX320" i="6" s="1"/>
  <c r="IO320" i="6"/>
  <c r="KK320" i="6"/>
  <c r="LA320" i="6"/>
  <c r="LI320" i="6"/>
  <c r="LY320" i="6"/>
  <c r="BD321" i="6"/>
  <c r="FV321" i="6" s="1"/>
  <c r="GK321" i="6" s="1"/>
  <c r="FT321" i="6"/>
  <c r="GF321" i="6"/>
  <c r="GM321" i="6" s="1"/>
  <c r="GO321" i="6" s="1"/>
  <c r="JM321" i="6"/>
  <c r="KS321" i="6"/>
  <c r="LQ321" i="6"/>
  <c r="FT322" i="6"/>
  <c r="GF322" i="6"/>
  <c r="GM322" i="6" s="1"/>
  <c r="GO322" i="6" s="1"/>
  <c r="GK323" i="6"/>
  <c r="HQ323" i="6"/>
  <c r="IG323" i="6"/>
  <c r="IM323" i="6" s="1"/>
  <c r="MX323" i="6" s="1"/>
  <c r="GK324" i="6"/>
  <c r="HQ324" i="6"/>
  <c r="IG324" i="6"/>
  <c r="IM324" i="6" s="1"/>
  <c r="MX324" i="6" s="1"/>
  <c r="IO324" i="6"/>
  <c r="KK324" i="6"/>
  <c r="LA324" i="6"/>
  <c r="LI324" i="6"/>
  <c r="LY324" i="6"/>
  <c r="BD325" i="6"/>
  <c r="FV325" i="6" s="1"/>
  <c r="GK325" i="6" s="1"/>
  <c r="FT325" i="6"/>
  <c r="GF325" i="6"/>
  <c r="JM325" i="6"/>
  <c r="KS325" i="6"/>
  <c r="LQ325" i="6"/>
  <c r="BD326" i="6"/>
  <c r="FV326" i="6" s="1"/>
  <c r="GK326" i="6" s="1"/>
  <c r="FT326" i="6"/>
  <c r="GF326" i="6"/>
  <c r="GM326" i="6" s="1"/>
  <c r="GO326" i="6" s="1"/>
  <c r="JM326" i="6"/>
  <c r="KS326" i="6"/>
  <c r="LQ326" i="6"/>
  <c r="BD327" i="6"/>
  <c r="FV327" i="6" s="1"/>
  <c r="GK327" i="6" s="1"/>
  <c r="FT327" i="6"/>
  <c r="GF327" i="6"/>
  <c r="JM327" i="6"/>
  <c r="KS327" i="6"/>
  <c r="LQ327" i="6"/>
  <c r="BD328" i="6"/>
  <c r="FV328" i="6" s="1"/>
  <c r="GK328" i="6" s="1"/>
  <c r="FT328" i="6"/>
  <c r="GF328" i="6"/>
  <c r="GM328" i="6" s="1"/>
  <c r="GO328" i="6" s="1"/>
  <c r="JM328" i="6"/>
  <c r="KS328" i="6"/>
  <c r="LQ328" i="6"/>
  <c r="BD329" i="6"/>
  <c r="FV329" i="6" s="1"/>
  <c r="GK329" i="6" s="1"/>
  <c r="FT329" i="6"/>
  <c r="GF329" i="6"/>
  <c r="JM329" i="6"/>
  <c r="KS329" i="6"/>
  <c r="LQ329" i="6"/>
  <c r="BD330" i="6"/>
  <c r="FV330" i="6" s="1"/>
  <c r="GK330" i="6" s="1"/>
  <c r="FT330" i="6"/>
  <c r="GF330" i="6"/>
  <c r="GM330" i="6" s="1"/>
  <c r="GO330" i="6" s="1"/>
  <c r="JM330" i="6"/>
  <c r="KS330" i="6"/>
  <c r="LQ330" i="6"/>
  <c r="BD331" i="6"/>
  <c r="FV331" i="6" s="1"/>
  <c r="GK331" i="6" s="1"/>
  <c r="FT331" i="6"/>
  <c r="GF331" i="6"/>
  <c r="JM331" i="6"/>
  <c r="KS331" i="6"/>
  <c r="LQ331" i="6"/>
  <c r="BD332" i="6"/>
  <c r="FV332" i="6" s="1"/>
  <c r="GK332" i="6" s="1"/>
  <c r="FT332" i="6"/>
  <c r="GF332" i="6"/>
  <c r="GM332" i="6" s="1"/>
  <c r="GO332" i="6" s="1"/>
  <c r="JM332" i="6"/>
  <c r="KS332" i="6"/>
  <c r="GK333" i="6"/>
  <c r="HQ333" i="6"/>
  <c r="IG333" i="6"/>
  <c r="IM333" i="6" s="1"/>
  <c r="MX333" i="6" s="1"/>
  <c r="GK334" i="6"/>
  <c r="HQ334" i="6"/>
  <c r="IG334" i="6"/>
  <c r="IM334" i="6" s="1"/>
  <c r="MX334" i="6" s="1"/>
  <c r="GK335" i="6"/>
  <c r="IG335" i="6"/>
  <c r="IM335" i="6" s="1"/>
  <c r="MX335" i="6" s="1"/>
  <c r="KK335" i="6"/>
  <c r="LA335" i="6"/>
  <c r="GK336" i="6"/>
  <c r="HQ336" i="6"/>
  <c r="IG336" i="6"/>
  <c r="IM336" i="6" s="1"/>
  <c r="MX336" i="6" s="1"/>
  <c r="GK337" i="6"/>
  <c r="KK337" i="6"/>
  <c r="LA337" i="6"/>
  <c r="LI337" i="6"/>
  <c r="LY337" i="6"/>
  <c r="FT338" i="6"/>
  <c r="GF338" i="6"/>
  <c r="GK339" i="6"/>
  <c r="HQ339" i="6"/>
  <c r="IG339" i="6"/>
  <c r="IM339" i="6" s="1"/>
  <c r="MX339" i="6" s="1"/>
  <c r="GK340" i="6"/>
  <c r="IG340" i="6"/>
  <c r="IM340" i="6" s="1"/>
  <c r="MX340" i="6" s="1"/>
  <c r="LY340" i="6"/>
  <c r="BD341" i="6"/>
  <c r="FV341" i="6" s="1"/>
  <c r="GK341" i="6" s="1"/>
  <c r="FT341" i="6"/>
  <c r="GF341" i="6"/>
  <c r="GM341" i="6" s="1"/>
  <c r="GO341" i="6" s="1"/>
  <c r="JM341" i="6"/>
  <c r="KS341" i="6"/>
  <c r="GK342" i="6"/>
  <c r="HQ342" i="6"/>
  <c r="IG342" i="6"/>
  <c r="IM342" i="6" s="1"/>
  <c r="MX342" i="6" s="1"/>
  <c r="GK343" i="6"/>
  <c r="IG343" i="6"/>
  <c r="IM343" i="6" s="1"/>
  <c r="MX343" i="6" s="1"/>
  <c r="LY343" i="6"/>
  <c r="GJ344" i="6"/>
  <c r="HX344" i="6"/>
  <c r="LF344" i="6"/>
  <c r="GG344" i="6"/>
  <c r="IG344" i="6"/>
  <c r="IO344" i="6"/>
  <c r="IU344" i="6" s="1"/>
  <c r="MY344" i="6" s="1"/>
  <c r="JE344" i="6"/>
  <c r="JO344" i="6"/>
  <c r="JW344" i="6"/>
  <c r="KA344" i="6" s="1"/>
  <c r="NC344" i="6" s="1"/>
  <c r="KE344" i="6"/>
  <c r="KM344" i="6"/>
  <c r="KQ344" i="6" s="1"/>
  <c r="NE344" i="6" s="1"/>
  <c r="KU344" i="6"/>
  <c r="LC344" i="6"/>
  <c r="LG344" i="6" s="1"/>
  <c r="NG344" i="6" s="1"/>
  <c r="LK344" i="6"/>
  <c r="LO344" i="6" s="1"/>
  <c r="NH344" i="6" s="1"/>
  <c r="LS344" i="6"/>
  <c r="MA344" i="6"/>
  <c r="ME344" i="6" s="1"/>
  <c r="NJ344" i="6" s="1"/>
  <c r="KW345" i="6"/>
  <c r="KS345" i="6"/>
  <c r="LF345" i="6"/>
  <c r="LC345" i="6"/>
  <c r="GM345" i="6"/>
  <c r="HR345" i="6"/>
  <c r="JY345" i="6"/>
  <c r="KA345" i="6" s="1"/>
  <c r="NC345" i="6" s="1"/>
  <c r="JU345" i="6"/>
  <c r="KO345" i="6"/>
  <c r="KQ345" i="6" s="1"/>
  <c r="NE345" i="6" s="1"/>
  <c r="KK345" i="6"/>
  <c r="LM345" i="6"/>
  <c r="LO345" i="6" s="1"/>
  <c r="NH345" i="6" s="1"/>
  <c r="MI345" i="6"/>
  <c r="HU346" i="6"/>
  <c r="HW346" i="6" s="1"/>
  <c r="MV346" i="6" s="1"/>
  <c r="HQ346" i="6"/>
  <c r="GN346" i="6"/>
  <c r="II346" i="6"/>
  <c r="IL346" i="6"/>
  <c r="IK346" i="6"/>
  <c r="IG346" i="6"/>
  <c r="IS346" i="6"/>
  <c r="IO346" i="6"/>
  <c r="IW346" i="6"/>
  <c r="JG346" i="6"/>
  <c r="JO346" i="6"/>
  <c r="JR346" i="6"/>
  <c r="JY346" i="6"/>
  <c r="KA346" i="6" s="1"/>
  <c r="NC346" i="6" s="1"/>
  <c r="JU346" i="6"/>
  <c r="KE346" i="6"/>
  <c r="KH346" i="6"/>
  <c r="KO346" i="6"/>
  <c r="KQ346" i="6" s="1"/>
  <c r="NE346" i="6" s="1"/>
  <c r="KK346" i="6"/>
  <c r="KU346" i="6"/>
  <c r="KX346" i="6"/>
  <c r="LE346" i="6"/>
  <c r="LG346" i="6" s="1"/>
  <c r="NG346" i="6" s="1"/>
  <c r="LA346" i="6"/>
  <c r="LM346" i="6"/>
  <c r="LI346" i="6"/>
  <c r="LS346" i="6"/>
  <c r="LV346" i="6"/>
  <c r="MC346" i="6"/>
  <c r="ME346" i="6" s="1"/>
  <c r="NJ346" i="6" s="1"/>
  <c r="LY346" i="6"/>
  <c r="MI346" i="6"/>
  <c r="JG347" i="6"/>
  <c r="LN347" i="6"/>
  <c r="LK347" i="6"/>
  <c r="LU347" i="6"/>
  <c r="LQ347" i="6"/>
  <c r="MD347" i="6"/>
  <c r="MA347" i="6"/>
  <c r="MG347" i="6"/>
  <c r="HU347" i="6"/>
  <c r="IW347" i="6"/>
  <c r="JY347" i="6"/>
  <c r="KA347" i="6" s="1"/>
  <c r="NC347" i="6" s="1"/>
  <c r="LE347" i="6"/>
  <c r="LG347" i="6" s="1"/>
  <c r="NG347" i="6" s="1"/>
  <c r="MC347" i="6"/>
  <c r="HS348" i="6"/>
  <c r="HV348" i="6"/>
  <c r="IC348" i="6"/>
  <c r="HY348" i="6"/>
  <c r="IQ348" i="6"/>
  <c r="IT348" i="6"/>
  <c r="IY348" i="6"/>
  <c r="JQ348" i="6"/>
  <c r="JS348" i="6" s="1"/>
  <c r="NB348" i="6" s="1"/>
  <c r="JM348" i="6"/>
  <c r="JW348" i="6"/>
  <c r="JZ348" i="6"/>
  <c r="KG348" i="6"/>
  <c r="KI348" i="6" s="1"/>
  <c r="ND348" i="6" s="1"/>
  <c r="KC348" i="6"/>
  <c r="KM348" i="6"/>
  <c r="KP348" i="6"/>
  <c r="KW348" i="6"/>
  <c r="KY348" i="6" s="1"/>
  <c r="NF348" i="6" s="1"/>
  <c r="KS348" i="6"/>
  <c r="LC348" i="6"/>
  <c r="LF348" i="6"/>
  <c r="LK348" i="6"/>
  <c r="LN348" i="6"/>
  <c r="LU348" i="6"/>
  <c r="LW348" i="6" s="1"/>
  <c r="NI348" i="6" s="1"/>
  <c r="LQ348" i="6"/>
  <c r="MA348" i="6"/>
  <c r="MD348" i="6"/>
  <c r="MG348" i="6"/>
  <c r="JE348" i="6"/>
  <c r="HV349" i="6"/>
  <c r="HS349" i="6"/>
  <c r="IC349" i="6"/>
  <c r="HY349" i="6"/>
  <c r="ID349" i="6"/>
  <c r="IA349" i="6"/>
  <c r="IL349" i="6"/>
  <c r="II349" i="6"/>
  <c r="IT349" i="6"/>
  <c r="IQ349" i="6"/>
  <c r="IY349" i="6"/>
  <c r="JE349" i="6"/>
  <c r="JQ349" i="6"/>
  <c r="JM349" i="6"/>
  <c r="JZ349" i="6"/>
  <c r="JW349" i="6"/>
  <c r="KG349" i="6"/>
  <c r="KC349" i="6"/>
  <c r="KP349" i="6"/>
  <c r="KM349" i="6"/>
  <c r="KW349" i="6"/>
  <c r="KS349" i="6"/>
  <c r="LF349" i="6"/>
  <c r="LC349" i="6"/>
  <c r="IS349" i="6"/>
  <c r="KO349" i="6"/>
  <c r="LM349" i="6"/>
  <c r="LO349" i="6" s="1"/>
  <c r="NH349" i="6" s="1"/>
  <c r="MI349" i="6"/>
  <c r="HU350" i="6"/>
  <c r="HQ350" i="6"/>
  <c r="GN350" i="6"/>
  <c r="II350" i="6"/>
  <c r="IL350" i="6"/>
  <c r="IK350" i="6"/>
  <c r="IG350" i="6"/>
  <c r="IS350" i="6"/>
  <c r="IO350" i="6"/>
  <c r="IW350" i="6"/>
  <c r="JG350" i="6"/>
  <c r="JO350" i="6"/>
  <c r="JR350" i="6"/>
  <c r="JY350" i="6"/>
  <c r="KA350" i="6" s="1"/>
  <c r="NC350" i="6" s="1"/>
  <c r="JU350" i="6"/>
  <c r="KE350" i="6"/>
  <c r="KH350" i="6"/>
  <c r="KO350" i="6"/>
  <c r="KQ350" i="6" s="1"/>
  <c r="NE350" i="6" s="1"/>
  <c r="KK350" i="6"/>
  <c r="KU350" i="6"/>
  <c r="KX350" i="6"/>
  <c r="LE350" i="6"/>
  <c r="LG350" i="6" s="1"/>
  <c r="NG350" i="6" s="1"/>
  <c r="LA350" i="6"/>
  <c r="LM350" i="6"/>
  <c r="LI350" i="6"/>
  <c r="LS350" i="6"/>
  <c r="LV350" i="6"/>
  <c r="MC350" i="6"/>
  <c r="ME350" i="6" s="1"/>
  <c r="NJ350" i="6" s="1"/>
  <c r="LY350" i="6"/>
  <c r="MI350" i="6"/>
  <c r="JG351" i="6"/>
  <c r="LN351" i="6"/>
  <c r="LK351" i="6"/>
  <c r="LU351" i="6"/>
  <c r="LQ351" i="6"/>
  <c r="MD351" i="6"/>
  <c r="MA351" i="6"/>
  <c r="MG351" i="6"/>
  <c r="HU351" i="6"/>
  <c r="IW351" i="6"/>
  <c r="JY351" i="6"/>
  <c r="KA351" i="6" s="1"/>
  <c r="NC351" i="6" s="1"/>
  <c r="LE351" i="6"/>
  <c r="LG351" i="6" s="1"/>
  <c r="NG351" i="6" s="1"/>
  <c r="MC351" i="6"/>
  <c r="HS352" i="6"/>
  <c r="HV352" i="6"/>
  <c r="IC352" i="6"/>
  <c r="HY352" i="6"/>
  <c r="IQ352" i="6"/>
  <c r="JE352" i="6"/>
  <c r="KC352" i="6"/>
  <c r="IY352" i="6"/>
  <c r="JW352" i="6"/>
  <c r="KW352" i="6"/>
  <c r="KY352" i="6" s="1"/>
  <c r="NF352" i="6" s="1"/>
  <c r="LU352" i="6"/>
  <c r="LW352" i="6" s="1"/>
  <c r="NI352" i="6" s="1"/>
  <c r="HS353" i="6"/>
  <c r="HV353" i="6"/>
  <c r="IC353" i="6"/>
  <c r="HY353" i="6"/>
  <c r="IQ353" i="6"/>
  <c r="IT353" i="6"/>
  <c r="IY353" i="6"/>
  <c r="JQ353" i="6"/>
  <c r="JS353" i="6" s="1"/>
  <c r="NB353" i="6" s="1"/>
  <c r="JM353" i="6"/>
  <c r="JW353" i="6"/>
  <c r="JZ353" i="6"/>
  <c r="KG353" i="6"/>
  <c r="KI353" i="6" s="1"/>
  <c r="ND353" i="6" s="1"/>
  <c r="KC353" i="6"/>
  <c r="KM353" i="6"/>
  <c r="KP353" i="6"/>
  <c r="KW353" i="6"/>
  <c r="KY353" i="6" s="1"/>
  <c r="NF353" i="6" s="1"/>
  <c r="KS353" i="6"/>
  <c r="LC353" i="6"/>
  <c r="LF353" i="6"/>
  <c r="LK353" i="6"/>
  <c r="LN353" i="6"/>
  <c r="LU353" i="6"/>
  <c r="LW353" i="6" s="1"/>
  <c r="NI353" i="6" s="1"/>
  <c r="LQ353" i="6"/>
  <c r="MA353" i="6"/>
  <c r="MD353" i="6"/>
  <c r="MG353" i="6"/>
  <c r="JE353" i="6"/>
  <c r="HV354" i="6"/>
  <c r="HS354" i="6"/>
  <c r="IC354" i="6"/>
  <c r="HY354" i="6"/>
  <c r="ID354" i="6"/>
  <c r="IA354" i="6"/>
  <c r="IL354" i="6"/>
  <c r="II354" i="6"/>
  <c r="IT354" i="6"/>
  <c r="IQ354" i="6"/>
  <c r="IY354" i="6"/>
  <c r="JE354" i="6"/>
  <c r="JQ354" i="6"/>
  <c r="JM354" i="6"/>
  <c r="JZ354" i="6"/>
  <c r="JW354" i="6"/>
  <c r="KG354" i="6"/>
  <c r="KC354" i="6"/>
  <c r="KP354" i="6"/>
  <c r="KM354" i="6"/>
  <c r="KW354" i="6"/>
  <c r="KS354" i="6"/>
  <c r="LF354" i="6"/>
  <c r="LC354" i="6"/>
  <c r="IS354" i="6"/>
  <c r="KO354" i="6"/>
  <c r="LM354" i="6"/>
  <c r="MI354" i="6"/>
  <c r="HU355" i="6"/>
  <c r="HQ355" i="6"/>
  <c r="GN355" i="6"/>
  <c r="II355" i="6"/>
  <c r="IL355" i="6"/>
  <c r="IK355" i="6"/>
  <c r="IG355" i="6"/>
  <c r="IS355" i="6"/>
  <c r="IO355" i="6"/>
  <c r="IW355" i="6"/>
  <c r="JG355" i="6"/>
  <c r="JO355" i="6"/>
  <c r="JR355" i="6"/>
  <c r="JY355" i="6"/>
  <c r="KA355" i="6" s="1"/>
  <c r="NC355" i="6" s="1"/>
  <c r="JU355" i="6"/>
  <c r="KE355" i="6"/>
  <c r="KH355" i="6"/>
  <c r="KO355" i="6"/>
  <c r="KQ355" i="6" s="1"/>
  <c r="NE355" i="6" s="1"/>
  <c r="KK355" i="6"/>
  <c r="KU355" i="6"/>
  <c r="KX355" i="6"/>
  <c r="LE355" i="6"/>
  <c r="LG355" i="6" s="1"/>
  <c r="NG355" i="6" s="1"/>
  <c r="LA355" i="6"/>
  <c r="LM355" i="6"/>
  <c r="LO355" i="6" s="1"/>
  <c r="NH355" i="6" s="1"/>
  <c r="LI355" i="6"/>
  <c r="LS355" i="6"/>
  <c r="LV355" i="6"/>
  <c r="MC355" i="6"/>
  <c r="ME355" i="6" s="1"/>
  <c r="NJ355" i="6" s="1"/>
  <c r="LY355" i="6"/>
  <c r="MI355" i="6"/>
  <c r="JG356" i="6"/>
  <c r="LN356" i="6"/>
  <c r="LK356" i="6"/>
  <c r="LU356" i="6"/>
  <c r="LQ356" i="6"/>
  <c r="MD356" i="6"/>
  <c r="MA356" i="6"/>
  <c r="MG356" i="6"/>
  <c r="HU356" i="6"/>
  <c r="IW356" i="6"/>
  <c r="JY356" i="6"/>
  <c r="KA356" i="6" s="1"/>
  <c r="NC356" i="6" s="1"/>
  <c r="LE356" i="6"/>
  <c r="LG356" i="6" s="1"/>
  <c r="NG356" i="6" s="1"/>
  <c r="MC356" i="6"/>
  <c r="HS357" i="6"/>
  <c r="HV357" i="6"/>
  <c r="IC357" i="6"/>
  <c r="HY357" i="6"/>
  <c r="IQ357" i="6"/>
  <c r="IT357" i="6"/>
  <c r="IY357" i="6"/>
  <c r="JQ357" i="6"/>
  <c r="JS357" i="6" s="1"/>
  <c r="NB357" i="6" s="1"/>
  <c r="JM357" i="6"/>
  <c r="JW357" i="6"/>
  <c r="KM357" i="6"/>
  <c r="KP357" i="6"/>
  <c r="KW357" i="6"/>
  <c r="KY357" i="6" s="1"/>
  <c r="NF357" i="6" s="1"/>
  <c r="KS357" i="6"/>
  <c r="LC357" i="6"/>
  <c r="LF357" i="6"/>
  <c r="LK357" i="6"/>
  <c r="LN357" i="6"/>
  <c r="LU357" i="6"/>
  <c r="LW357" i="6" s="1"/>
  <c r="NI357" i="6" s="1"/>
  <c r="LQ357" i="6"/>
  <c r="MA357" i="6"/>
  <c r="MD357" i="6"/>
  <c r="MG357" i="6"/>
  <c r="JE357" i="6"/>
  <c r="KC357" i="6"/>
  <c r="IW358" i="6"/>
  <c r="JO358" i="6"/>
  <c r="JR358" i="6"/>
  <c r="JU358" i="6"/>
  <c r="KO358" i="6"/>
  <c r="KQ358" i="6" s="1"/>
  <c r="NE358" i="6" s="1"/>
  <c r="KK358" i="6"/>
  <c r="KU358" i="6"/>
  <c r="KX358" i="6"/>
  <c r="LE358" i="6"/>
  <c r="LG358" i="6" s="1"/>
  <c r="NG358" i="6" s="1"/>
  <c r="LA358" i="6"/>
  <c r="LK358" i="6"/>
  <c r="LN358" i="6"/>
  <c r="LU358" i="6"/>
  <c r="LW358" i="6" s="1"/>
  <c r="NI358" i="6" s="1"/>
  <c r="LQ358" i="6"/>
  <c r="MA358" i="6"/>
  <c r="MD358" i="6"/>
  <c r="MG358" i="6"/>
  <c r="HU358" i="6"/>
  <c r="JG358" i="6"/>
  <c r="HV359" i="6"/>
  <c r="HS359" i="6"/>
  <c r="IC359" i="6"/>
  <c r="HY359" i="6"/>
  <c r="ID359" i="6"/>
  <c r="IA359" i="6"/>
  <c r="IL359" i="6"/>
  <c r="II359" i="6"/>
  <c r="IQ359" i="6"/>
  <c r="IY359" i="6"/>
  <c r="JE359" i="6"/>
  <c r="JQ359" i="6"/>
  <c r="JS359" i="6" s="1"/>
  <c r="NB359" i="6" s="1"/>
  <c r="JM359" i="6"/>
  <c r="JW359" i="6"/>
  <c r="KC359" i="6"/>
  <c r="KM359" i="6"/>
  <c r="KP359" i="6"/>
  <c r="KW359" i="6"/>
  <c r="KY359" i="6" s="1"/>
  <c r="NF359" i="6" s="1"/>
  <c r="KS359" i="6"/>
  <c r="LC359" i="6"/>
  <c r="LF359" i="6"/>
  <c r="LM359" i="6"/>
  <c r="LI359" i="6"/>
  <c r="LS359" i="6"/>
  <c r="LV359" i="6"/>
  <c r="MC359" i="6"/>
  <c r="ME359" i="6" s="1"/>
  <c r="NJ359" i="6" s="1"/>
  <c r="LY359" i="6"/>
  <c r="MI359" i="6"/>
  <c r="IO359" i="6"/>
  <c r="KE359" i="6"/>
  <c r="IW360" i="6"/>
  <c r="JO360" i="6"/>
  <c r="JR360" i="6"/>
  <c r="JU360" i="6"/>
  <c r="KO360" i="6"/>
  <c r="KQ360" i="6" s="1"/>
  <c r="NE360" i="6" s="1"/>
  <c r="KK360" i="6"/>
  <c r="KU360" i="6"/>
  <c r="KX360" i="6"/>
  <c r="LE360" i="6"/>
  <c r="LG360" i="6" s="1"/>
  <c r="NG360" i="6" s="1"/>
  <c r="LA360" i="6"/>
  <c r="LK360" i="6"/>
  <c r="LN360" i="6"/>
  <c r="LU360" i="6"/>
  <c r="LW360" i="6" s="1"/>
  <c r="NI360" i="6" s="1"/>
  <c r="LQ360" i="6"/>
  <c r="MA360" i="6"/>
  <c r="MD360" i="6"/>
  <c r="MG360" i="6"/>
  <c r="HU360" i="6"/>
  <c r="JG360" i="6"/>
  <c r="HV361" i="6"/>
  <c r="HS361" i="6"/>
  <c r="IC361" i="6"/>
  <c r="HY361" i="6"/>
  <c r="ID361" i="6"/>
  <c r="IA361" i="6"/>
  <c r="IL361" i="6"/>
  <c r="II361" i="6"/>
  <c r="IT361" i="6"/>
  <c r="IQ361" i="6"/>
  <c r="IY361" i="6"/>
  <c r="JE361" i="6"/>
  <c r="JQ361" i="6"/>
  <c r="JM361" i="6"/>
  <c r="JZ361" i="6"/>
  <c r="JW361" i="6"/>
  <c r="KG361" i="6"/>
  <c r="KC361" i="6"/>
  <c r="KP361" i="6"/>
  <c r="KM361" i="6"/>
  <c r="KW361" i="6"/>
  <c r="KS361" i="6"/>
  <c r="LF361" i="6"/>
  <c r="LC361" i="6"/>
  <c r="IS361" i="6"/>
  <c r="KO361" i="6"/>
  <c r="LM361" i="6"/>
  <c r="MI361" i="6"/>
  <c r="HU362" i="6"/>
  <c r="HQ362" i="6"/>
  <c r="GN362" i="6"/>
  <c r="II362" i="6"/>
  <c r="IL362" i="6"/>
  <c r="IK362" i="6"/>
  <c r="IG362" i="6"/>
  <c r="IS362" i="6"/>
  <c r="IU362" i="6" s="1"/>
  <c r="MY362" i="6" s="1"/>
  <c r="IO362" i="6"/>
  <c r="IW362" i="6"/>
  <c r="JG362" i="6"/>
  <c r="JO362" i="6"/>
  <c r="JR362" i="6"/>
  <c r="JY362" i="6"/>
  <c r="KA362" i="6" s="1"/>
  <c r="NC362" i="6" s="1"/>
  <c r="JU362" i="6"/>
  <c r="KE362" i="6"/>
  <c r="KH362" i="6"/>
  <c r="KO362" i="6"/>
  <c r="KQ362" i="6" s="1"/>
  <c r="NE362" i="6" s="1"/>
  <c r="KK362" i="6"/>
  <c r="KU362" i="6"/>
  <c r="KX362" i="6"/>
  <c r="LE362" i="6"/>
  <c r="LG362" i="6" s="1"/>
  <c r="NG362" i="6" s="1"/>
  <c r="LA362" i="6"/>
  <c r="LM362" i="6"/>
  <c r="LO362" i="6" s="1"/>
  <c r="NH362" i="6" s="1"/>
  <c r="LI362" i="6"/>
  <c r="LS362" i="6"/>
  <c r="LV362" i="6"/>
  <c r="MC362" i="6"/>
  <c r="ME362" i="6" s="1"/>
  <c r="NJ362" i="6" s="1"/>
  <c r="LY362" i="6"/>
  <c r="MI362" i="6"/>
  <c r="HU363" i="6"/>
  <c r="HQ363" i="6"/>
  <c r="GN363" i="6"/>
  <c r="II363" i="6"/>
  <c r="IL363" i="6"/>
  <c r="IK363" i="6"/>
  <c r="IG363" i="6"/>
  <c r="IS363" i="6"/>
  <c r="IO363" i="6"/>
  <c r="IW363" i="6"/>
  <c r="JG363" i="6"/>
  <c r="JO363" i="6"/>
  <c r="JR363" i="6"/>
  <c r="JY363" i="6"/>
  <c r="KA363" i="6" s="1"/>
  <c r="NC363" i="6" s="1"/>
  <c r="JU363" i="6"/>
  <c r="KE363" i="6"/>
  <c r="KH363" i="6"/>
  <c r="KO363" i="6"/>
  <c r="KQ363" i="6" s="1"/>
  <c r="NE363" i="6" s="1"/>
  <c r="KK363" i="6"/>
  <c r="KU363" i="6"/>
  <c r="KX363" i="6"/>
  <c r="LE363" i="6"/>
  <c r="LG363" i="6" s="1"/>
  <c r="NG363" i="6" s="1"/>
  <c r="LA363" i="6"/>
  <c r="LM363" i="6"/>
  <c r="LO363" i="6" s="1"/>
  <c r="NH363" i="6" s="1"/>
  <c r="LI363" i="6"/>
  <c r="LS363" i="6"/>
  <c r="LV363" i="6"/>
  <c r="MC363" i="6"/>
  <c r="ME363" i="6" s="1"/>
  <c r="NJ363" i="6" s="1"/>
  <c r="LY363" i="6"/>
  <c r="MI363" i="6"/>
  <c r="JG364" i="6"/>
  <c r="LN364" i="6"/>
  <c r="LK364" i="6"/>
  <c r="LU364" i="6"/>
  <c r="LQ364" i="6"/>
  <c r="MD364" i="6"/>
  <c r="MA364" i="6"/>
  <c r="MG364" i="6"/>
  <c r="HU364" i="6"/>
  <c r="IW364" i="6"/>
  <c r="JY364" i="6"/>
  <c r="KA364" i="6" s="1"/>
  <c r="NC364" i="6" s="1"/>
  <c r="LE364" i="6"/>
  <c r="LG364" i="6" s="1"/>
  <c r="NG364" i="6" s="1"/>
  <c r="MC364" i="6"/>
  <c r="HS365" i="6"/>
  <c r="HV365" i="6"/>
  <c r="IC365" i="6"/>
  <c r="HY365" i="6"/>
  <c r="IQ365" i="6"/>
  <c r="IT365" i="6"/>
  <c r="IY365" i="6"/>
  <c r="JQ365" i="6"/>
  <c r="JS365" i="6" s="1"/>
  <c r="NB365" i="6" s="1"/>
  <c r="JM365" i="6"/>
  <c r="JW365" i="6"/>
  <c r="JZ365" i="6"/>
  <c r="KG365" i="6"/>
  <c r="KI365" i="6" s="1"/>
  <c r="ND365" i="6" s="1"/>
  <c r="KC365" i="6"/>
  <c r="KM365" i="6"/>
  <c r="KP365" i="6"/>
  <c r="KW365" i="6"/>
  <c r="KY365" i="6" s="1"/>
  <c r="NF365" i="6" s="1"/>
  <c r="KS365" i="6"/>
  <c r="LC365" i="6"/>
  <c r="LF365" i="6"/>
  <c r="LK365" i="6"/>
  <c r="LN365" i="6"/>
  <c r="LU365" i="6"/>
  <c r="LW365" i="6" s="1"/>
  <c r="NI365" i="6" s="1"/>
  <c r="LQ365" i="6"/>
  <c r="MA365" i="6"/>
  <c r="MD365" i="6"/>
  <c r="MG365" i="6"/>
  <c r="JE365" i="6"/>
  <c r="HV366" i="6"/>
  <c r="HS366" i="6"/>
  <c r="IC366" i="6"/>
  <c r="HY366" i="6"/>
  <c r="ID366" i="6"/>
  <c r="IA366" i="6"/>
  <c r="IL366" i="6"/>
  <c r="II366" i="6"/>
  <c r="IT366" i="6"/>
  <c r="IQ366" i="6"/>
  <c r="IY366" i="6"/>
  <c r="JE366" i="6"/>
  <c r="JQ366" i="6"/>
  <c r="JM366" i="6"/>
  <c r="JZ366" i="6"/>
  <c r="JW366" i="6"/>
  <c r="KG366" i="6"/>
  <c r="KC366" i="6"/>
  <c r="KP366" i="6"/>
  <c r="KM366" i="6"/>
  <c r="KW366" i="6"/>
  <c r="KS366" i="6"/>
  <c r="LF366" i="6"/>
  <c r="LC366" i="6"/>
  <c r="IS366" i="6"/>
  <c r="KO366" i="6"/>
  <c r="LM366" i="6"/>
  <c r="MI366" i="6"/>
  <c r="HU367" i="6"/>
  <c r="HQ367" i="6"/>
  <c r="GN367" i="6"/>
  <c r="II367" i="6"/>
  <c r="IL367" i="6"/>
  <c r="IK367" i="6"/>
  <c r="IG367" i="6"/>
  <c r="IS367" i="6"/>
  <c r="IU367" i="6" s="1"/>
  <c r="MY367" i="6" s="1"/>
  <c r="IO367" i="6"/>
  <c r="IW367" i="6"/>
  <c r="JG367" i="6"/>
  <c r="JO367" i="6"/>
  <c r="JR367" i="6"/>
  <c r="JY367" i="6"/>
  <c r="KA367" i="6" s="1"/>
  <c r="NC367" i="6" s="1"/>
  <c r="JU367" i="6"/>
  <c r="KE367" i="6"/>
  <c r="KH367" i="6"/>
  <c r="KO367" i="6"/>
  <c r="KQ367" i="6" s="1"/>
  <c r="NE367" i="6" s="1"/>
  <c r="KK367" i="6"/>
  <c r="KU367" i="6"/>
  <c r="KX367" i="6"/>
  <c r="LE367" i="6"/>
  <c r="LG367" i="6" s="1"/>
  <c r="NG367" i="6" s="1"/>
  <c r="LA367" i="6"/>
  <c r="LM367" i="6"/>
  <c r="LO367" i="6" s="1"/>
  <c r="NH367" i="6" s="1"/>
  <c r="LI367" i="6"/>
  <c r="LS367" i="6"/>
  <c r="LV367" i="6"/>
  <c r="MC367" i="6"/>
  <c r="ME367" i="6" s="1"/>
  <c r="NJ367" i="6" s="1"/>
  <c r="LY367" i="6"/>
  <c r="MI367" i="6"/>
  <c r="IA368" i="6"/>
  <c r="ID368" i="6"/>
  <c r="II368" i="6"/>
  <c r="IL368" i="6"/>
  <c r="IK368" i="6"/>
  <c r="IG368" i="6"/>
  <c r="IO368" i="6"/>
  <c r="JG368" i="6"/>
  <c r="KE368" i="6"/>
  <c r="LN368" i="6"/>
  <c r="LK368" i="6"/>
  <c r="LU368" i="6"/>
  <c r="LQ368" i="6"/>
  <c r="MD368" i="6"/>
  <c r="MA368" i="6"/>
  <c r="MG368" i="6"/>
  <c r="GM368" i="6"/>
  <c r="HQ368" i="6"/>
  <c r="KO368" i="6"/>
  <c r="KQ368" i="6" s="1"/>
  <c r="NE368" i="6" s="1"/>
  <c r="LM368" i="6"/>
  <c r="LO368" i="6" s="1"/>
  <c r="NH368" i="6" s="1"/>
  <c r="MI368" i="6"/>
  <c r="HU369" i="6"/>
  <c r="HW369" i="6" s="1"/>
  <c r="MV369" i="6" s="1"/>
  <c r="HQ369" i="6"/>
  <c r="GN369" i="6"/>
  <c r="II369" i="6"/>
  <c r="IL369" i="6"/>
  <c r="IK369" i="6"/>
  <c r="IG369" i="6"/>
  <c r="IS369" i="6"/>
  <c r="IO369" i="6"/>
  <c r="IW369" i="6"/>
  <c r="JG369" i="6"/>
  <c r="JO369" i="6"/>
  <c r="JR369" i="6"/>
  <c r="JY369" i="6"/>
  <c r="KA369" i="6" s="1"/>
  <c r="NC369" i="6" s="1"/>
  <c r="JU369" i="6"/>
  <c r="KE369" i="6"/>
  <c r="KH369" i="6"/>
  <c r="KO369" i="6"/>
  <c r="KQ369" i="6" s="1"/>
  <c r="NE369" i="6" s="1"/>
  <c r="KK369" i="6"/>
  <c r="KU369" i="6"/>
  <c r="KX369" i="6"/>
  <c r="LE369" i="6"/>
  <c r="LG369" i="6" s="1"/>
  <c r="NG369" i="6" s="1"/>
  <c r="LA369" i="6"/>
  <c r="LM369" i="6"/>
  <c r="LI369" i="6"/>
  <c r="LS369" i="6"/>
  <c r="LV369" i="6"/>
  <c r="MC369" i="6"/>
  <c r="ME369" i="6" s="1"/>
  <c r="NJ369" i="6" s="1"/>
  <c r="LY369" i="6"/>
  <c r="MI369" i="6"/>
  <c r="IW370" i="6"/>
  <c r="JO370" i="6"/>
  <c r="JR370" i="6"/>
  <c r="JU370" i="6"/>
  <c r="KO370" i="6"/>
  <c r="KQ370" i="6" s="1"/>
  <c r="NE370" i="6" s="1"/>
  <c r="KK370" i="6"/>
  <c r="KU370" i="6"/>
  <c r="KX370" i="6"/>
  <c r="LE370" i="6"/>
  <c r="LG370" i="6" s="1"/>
  <c r="NG370" i="6" s="1"/>
  <c r="LA370" i="6"/>
  <c r="LK370" i="6"/>
  <c r="LN370" i="6"/>
  <c r="LU370" i="6"/>
  <c r="LW370" i="6" s="1"/>
  <c r="NI370" i="6" s="1"/>
  <c r="LQ370" i="6"/>
  <c r="MA370" i="6"/>
  <c r="MD370" i="6"/>
  <c r="MG370" i="6"/>
  <c r="HU370" i="6"/>
  <c r="JG370" i="6"/>
  <c r="HV371" i="6"/>
  <c r="HS371" i="6"/>
  <c r="IC371" i="6"/>
  <c r="HY371" i="6"/>
  <c r="ID371" i="6"/>
  <c r="IA371" i="6"/>
  <c r="IL371" i="6"/>
  <c r="II371" i="6"/>
  <c r="IT371" i="6"/>
  <c r="IQ371" i="6"/>
  <c r="IY371" i="6"/>
  <c r="JE371" i="6"/>
  <c r="JQ371" i="6"/>
  <c r="JM371" i="6"/>
  <c r="JZ371" i="6"/>
  <c r="JW371" i="6"/>
  <c r="KG371" i="6"/>
  <c r="KC371" i="6"/>
  <c r="KP371" i="6"/>
  <c r="KM371" i="6"/>
  <c r="KW371" i="6"/>
  <c r="KS371" i="6"/>
  <c r="LF371" i="6"/>
  <c r="LC371" i="6"/>
  <c r="IS371" i="6"/>
  <c r="KO371" i="6"/>
  <c r="KQ371" i="6" s="1"/>
  <c r="NE371" i="6" s="1"/>
  <c r="LM371" i="6"/>
  <c r="MI371" i="6"/>
  <c r="HU372" i="6"/>
  <c r="HQ372" i="6"/>
  <c r="GN372" i="6"/>
  <c r="II372" i="6"/>
  <c r="IL372" i="6"/>
  <c r="IK372" i="6"/>
  <c r="IG372" i="6"/>
  <c r="IS372" i="6"/>
  <c r="IO372" i="6"/>
  <c r="IW372" i="6"/>
  <c r="JG372" i="6"/>
  <c r="JO372" i="6"/>
  <c r="JR372" i="6"/>
  <c r="JY372" i="6"/>
  <c r="KA372" i="6" s="1"/>
  <c r="NC372" i="6" s="1"/>
  <c r="JU372" i="6"/>
  <c r="KE372" i="6"/>
  <c r="KH372" i="6"/>
  <c r="KO372" i="6"/>
  <c r="KQ372" i="6" s="1"/>
  <c r="NE372" i="6" s="1"/>
  <c r="KK372" i="6"/>
  <c r="KU372" i="6"/>
  <c r="KX372" i="6"/>
  <c r="LE372" i="6"/>
  <c r="LG372" i="6" s="1"/>
  <c r="NG372" i="6" s="1"/>
  <c r="LA372" i="6"/>
  <c r="LM372" i="6"/>
  <c r="LO372" i="6" s="1"/>
  <c r="NH372" i="6" s="1"/>
  <c r="LI372" i="6"/>
  <c r="LS372" i="6"/>
  <c r="LV372" i="6"/>
  <c r="MC372" i="6"/>
  <c r="ME372" i="6" s="1"/>
  <c r="NJ372" i="6" s="1"/>
  <c r="LY372" i="6"/>
  <c r="MI372" i="6"/>
  <c r="JG373" i="6"/>
  <c r="LN373" i="6"/>
  <c r="LK373" i="6"/>
  <c r="LU373" i="6"/>
  <c r="LQ373" i="6"/>
  <c r="MD373" i="6"/>
  <c r="MA373" i="6"/>
  <c r="MG373" i="6"/>
  <c r="HU373" i="6"/>
  <c r="IW373" i="6"/>
  <c r="JY373" i="6"/>
  <c r="KA373" i="6" s="1"/>
  <c r="NC373" i="6" s="1"/>
  <c r="LE373" i="6"/>
  <c r="LG373" i="6" s="1"/>
  <c r="NG373" i="6" s="1"/>
  <c r="MC373" i="6"/>
  <c r="HS374" i="6"/>
  <c r="HV374" i="6"/>
  <c r="IC374" i="6"/>
  <c r="HY374" i="6"/>
  <c r="IQ374" i="6"/>
  <c r="IT374" i="6"/>
  <c r="IY374" i="6"/>
  <c r="JQ374" i="6"/>
  <c r="JS374" i="6" s="1"/>
  <c r="NB374" i="6" s="1"/>
  <c r="JM374" i="6"/>
  <c r="JW374" i="6"/>
  <c r="JZ374" i="6"/>
  <c r="KG374" i="6"/>
  <c r="KI374" i="6" s="1"/>
  <c r="ND374" i="6" s="1"/>
  <c r="KC374" i="6"/>
  <c r="KM374" i="6"/>
  <c r="KP374" i="6"/>
  <c r="KW374" i="6"/>
  <c r="KY374" i="6" s="1"/>
  <c r="NF374" i="6" s="1"/>
  <c r="KS374" i="6"/>
  <c r="LC374" i="6"/>
  <c r="LF374" i="6"/>
  <c r="LK374" i="6"/>
  <c r="LN374" i="6"/>
  <c r="LU374" i="6"/>
  <c r="LW374" i="6" s="1"/>
  <c r="NI374" i="6" s="1"/>
  <c r="LQ374" i="6"/>
  <c r="MA374" i="6"/>
  <c r="MD374" i="6"/>
  <c r="MG374" i="6"/>
  <c r="JE374" i="6"/>
  <c r="HV375" i="6"/>
  <c r="HS375" i="6"/>
  <c r="IC375" i="6"/>
  <c r="HY375" i="6"/>
  <c r="ID375" i="6"/>
  <c r="IA375" i="6"/>
  <c r="IL375" i="6"/>
  <c r="II375" i="6"/>
  <c r="IT375" i="6"/>
  <c r="IQ375" i="6"/>
  <c r="IY375" i="6"/>
  <c r="JE375" i="6"/>
  <c r="JQ375" i="6"/>
  <c r="JM375" i="6"/>
  <c r="JZ375" i="6"/>
  <c r="JW375" i="6"/>
  <c r="KG375" i="6"/>
  <c r="KC375" i="6"/>
  <c r="KP375" i="6"/>
  <c r="KM375" i="6"/>
  <c r="KW375" i="6"/>
  <c r="KS375" i="6"/>
  <c r="LF375" i="6"/>
  <c r="LC375" i="6"/>
  <c r="IS375" i="6"/>
  <c r="KO375" i="6"/>
  <c r="LM375" i="6"/>
  <c r="MI375" i="6"/>
  <c r="HU376" i="6"/>
  <c r="HQ376" i="6"/>
  <c r="GN376" i="6"/>
  <c r="II376" i="6"/>
  <c r="IL376" i="6"/>
  <c r="IK376" i="6"/>
  <c r="IM376" i="6" s="1"/>
  <c r="MX376" i="6" s="1"/>
  <c r="IG376" i="6"/>
  <c r="IS376" i="6"/>
  <c r="IU376" i="6" s="1"/>
  <c r="MY376" i="6" s="1"/>
  <c r="IO376" i="6"/>
  <c r="IW376" i="6"/>
  <c r="JG376" i="6"/>
  <c r="JO376" i="6"/>
  <c r="JR376" i="6"/>
  <c r="JY376" i="6"/>
  <c r="KA376" i="6" s="1"/>
  <c r="NC376" i="6" s="1"/>
  <c r="JU376" i="6"/>
  <c r="KE376" i="6"/>
  <c r="KH376" i="6"/>
  <c r="KO376" i="6"/>
  <c r="KQ376" i="6" s="1"/>
  <c r="NE376" i="6" s="1"/>
  <c r="KK376" i="6"/>
  <c r="KU376" i="6"/>
  <c r="KX376" i="6"/>
  <c r="LE376" i="6"/>
  <c r="LG376" i="6" s="1"/>
  <c r="NG376" i="6" s="1"/>
  <c r="LA376" i="6"/>
  <c r="LM376" i="6"/>
  <c r="LO376" i="6" s="1"/>
  <c r="NH376" i="6" s="1"/>
  <c r="LI376" i="6"/>
  <c r="LS376" i="6"/>
  <c r="LV376" i="6"/>
  <c r="MC376" i="6"/>
  <c r="ME376" i="6" s="1"/>
  <c r="NJ376" i="6" s="1"/>
  <c r="LY376" i="6"/>
  <c r="MI376" i="6"/>
  <c r="JG377" i="6"/>
  <c r="LN377" i="6"/>
  <c r="LK377" i="6"/>
  <c r="LU377" i="6"/>
  <c r="LQ377" i="6"/>
  <c r="MD377" i="6"/>
  <c r="MA377" i="6"/>
  <c r="MG377" i="6"/>
  <c r="HU377" i="6"/>
  <c r="IW377" i="6"/>
  <c r="JY377" i="6"/>
  <c r="KA377" i="6" s="1"/>
  <c r="NC377" i="6" s="1"/>
  <c r="LE377" i="6"/>
  <c r="LG377" i="6" s="1"/>
  <c r="NG377" i="6" s="1"/>
  <c r="MC377" i="6"/>
  <c r="HS378" i="6"/>
  <c r="HV378" i="6"/>
  <c r="IC378" i="6"/>
  <c r="HY378" i="6"/>
  <c r="IQ378" i="6"/>
  <c r="IT378" i="6"/>
  <c r="IY378" i="6"/>
  <c r="JQ378" i="6"/>
  <c r="JS378" i="6" s="1"/>
  <c r="NB378" i="6" s="1"/>
  <c r="JM378" i="6"/>
  <c r="JW378" i="6"/>
  <c r="JZ378" i="6"/>
  <c r="KG378" i="6"/>
  <c r="KI378" i="6" s="1"/>
  <c r="ND378" i="6" s="1"/>
  <c r="KC378" i="6"/>
  <c r="KM378" i="6"/>
  <c r="KP378" i="6"/>
  <c r="KW378" i="6"/>
  <c r="KY378" i="6" s="1"/>
  <c r="NF378" i="6" s="1"/>
  <c r="KS378" i="6"/>
  <c r="LC378" i="6"/>
  <c r="LF378" i="6"/>
  <c r="LK378" i="6"/>
  <c r="LN378" i="6"/>
  <c r="LU378" i="6"/>
  <c r="LW378" i="6" s="1"/>
  <c r="NI378" i="6" s="1"/>
  <c r="LQ378" i="6"/>
  <c r="MA378" i="6"/>
  <c r="MD378" i="6"/>
  <c r="MG378" i="6"/>
  <c r="JE378" i="6"/>
  <c r="HV379" i="6"/>
  <c r="HS379" i="6"/>
  <c r="IC379" i="6"/>
  <c r="HY379" i="6"/>
  <c r="ID379" i="6"/>
  <c r="IA379" i="6"/>
  <c r="IL379" i="6"/>
  <c r="II379" i="6"/>
  <c r="IQ379" i="6"/>
  <c r="IY379" i="6"/>
  <c r="JE379" i="6"/>
  <c r="JQ379" i="6"/>
  <c r="JS379" i="6" s="1"/>
  <c r="NB379" i="6" s="1"/>
  <c r="JM379" i="6"/>
  <c r="JW379" i="6"/>
  <c r="KC379" i="6"/>
  <c r="KM379" i="6"/>
  <c r="KP379" i="6"/>
  <c r="KW379" i="6"/>
  <c r="KY379" i="6" s="1"/>
  <c r="NF379" i="6" s="1"/>
  <c r="KS379" i="6"/>
  <c r="LC379" i="6"/>
  <c r="LF379" i="6"/>
  <c r="LM379" i="6"/>
  <c r="LO379" i="6" s="1"/>
  <c r="NH379" i="6" s="1"/>
  <c r="LI379" i="6"/>
  <c r="LS379" i="6"/>
  <c r="LV379" i="6"/>
  <c r="MC379" i="6"/>
  <c r="ME379" i="6" s="1"/>
  <c r="NJ379" i="6" s="1"/>
  <c r="LY379" i="6"/>
  <c r="MI379" i="6"/>
  <c r="IO379" i="6"/>
  <c r="KE379" i="6"/>
  <c r="JG380" i="6"/>
  <c r="LN380" i="6"/>
  <c r="LK380" i="6"/>
  <c r="LU380" i="6"/>
  <c r="LQ380" i="6"/>
  <c r="MD380" i="6"/>
  <c r="MA380" i="6"/>
  <c r="MG380" i="6"/>
  <c r="HU380" i="6"/>
  <c r="IW380" i="6"/>
  <c r="JY380" i="6"/>
  <c r="KA380" i="6" s="1"/>
  <c r="NC380" i="6" s="1"/>
  <c r="LG380" i="6"/>
  <c r="NG380" i="6" s="1"/>
  <c r="MC380" i="6"/>
  <c r="HS381" i="6"/>
  <c r="HV381" i="6"/>
  <c r="IC381" i="6"/>
  <c r="HY381" i="6"/>
  <c r="IQ381" i="6"/>
  <c r="IT381" i="6"/>
  <c r="IY381" i="6"/>
  <c r="JQ381" i="6"/>
  <c r="JS381" i="6" s="1"/>
  <c r="NB381" i="6" s="1"/>
  <c r="JM381" i="6"/>
  <c r="JW381" i="6"/>
  <c r="JZ381" i="6"/>
  <c r="KG381" i="6"/>
  <c r="KI381" i="6" s="1"/>
  <c r="ND381" i="6" s="1"/>
  <c r="KC381" i="6"/>
  <c r="KM381" i="6"/>
  <c r="KP381" i="6"/>
  <c r="KW381" i="6"/>
  <c r="KY381" i="6" s="1"/>
  <c r="NF381" i="6" s="1"/>
  <c r="KS381" i="6"/>
  <c r="LC381" i="6"/>
  <c r="LF381" i="6"/>
  <c r="LK381" i="6"/>
  <c r="LN381" i="6"/>
  <c r="LU381" i="6"/>
  <c r="LW381" i="6" s="1"/>
  <c r="NI381" i="6" s="1"/>
  <c r="LQ381" i="6"/>
  <c r="MA381" i="6"/>
  <c r="MD381" i="6"/>
  <c r="MG381" i="6"/>
  <c r="JE381" i="6"/>
  <c r="HV382" i="6"/>
  <c r="HS382" i="6"/>
  <c r="IC382" i="6"/>
  <c r="HY382" i="6"/>
  <c r="ID382" i="6"/>
  <c r="IA382" i="6"/>
  <c r="IL382" i="6"/>
  <c r="II382" i="6"/>
  <c r="IT382" i="6"/>
  <c r="IQ382" i="6"/>
  <c r="IY382" i="6"/>
  <c r="JE382" i="6"/>
  <c r="JQ382" i="6"/>
  <c r="JM382" i="6"/>
  <c r="JZ382" i="6"/>
  <c r="JW382" i="6"/>
  <c r="KG382" i="6"/>
  <c r="KC382" i="6"/>
  <c r="KP382" i="6"/>
  <c r="KM382" i="6"/>
  <c r="KW382" i="6"/>
  <c r="KS382" i="6"/>
  <c r="LF382" i="6"/>
  <c r="LC382" i="6"/>
  <c r="IS382" i="6"/>
  <c r="KO382" i="6"/>
  <c r="KQ382" i="6" s="1"/>
  <c r="NE382" i="6" s="1"/>
  <c r="LM382" i="6"/>
  <c r="MI382" i="6"/>
  <c r="HU383" i="6"/>
  <c r="HQ383" i="6"/>
  <c r="GN383" i="6"/>
  <c r="II383" i="6"/>
  <c r="IL383" i="6"/>
  <c r="IK383" i="6"/>
  <c r="IG383" i="6"/>
  <c r="IS383" i="6"/>
  <c r="IO383" i="6"/>
  <c r="IW383" i="6"/>
  <c r="JG383" i="6"/>
  <c r="JO383" i="6"/>
  <c r="JR383" i="6"/>
  <c r="JY383" i="6"/>
  <c r="KA383" i="6" s="1"/>
  <c r="NC383" i="6" s="1"/>
  <c r="JU383" i="6"/>
  <c r="KE383" i="6"/>
  <c r="KH383" i="6"/>
  <c r="KO383" i="6"/>
  <c r="KQ383" i="6" s="1"/>
  <c r="NE383" i="6" s="1"/>
  <c r="KK383" i="6"/>
  <c r="KU383" i="6"/>
  <c r="KX383" i="6"/>
  <c r="LE383" i="6"/>
  <c r="LG383" i="6" s="1"/>
  <c r="NG383" i="6" s="1"/>
  <c r="LA383" i="6"/>
  <c r="LM383" i="6"/>
  <c r="LO383" i="6" s="1"/>
  <c r="NH383" i="6" s="1"/>
  <c r="LI383" i="6"/>
  <c r="LS383" i="6"/>
  <c r="LV383" i="6"/>
  <c r="MC383" i="6"/>
  <c r="ME383" i="6" s="1"/>
  <c r="NJ383" i="6" s="1"/>
  <c r="LY383" i="6"/>
  <c r="MI383" i="6"/>
  <c r="JG384" i="6"/>
  <c r="LN384" i="6"/>
  <c r="LK384" i="6"/>
  <c r="LU384" i="6"/>
  <c r="LQ384" i="6"/>
  <c r="MD384" i="6"/>
  <c r="MA384" i="6"/>
  <c r="MG384" i="6"/>
  <c r="HU384" i="6"/>
  <c r="IW384" i="6"/>
  <c r="KA384" i="6"/>
  <c r="NC384" i="6" s="1"/>
  <c r="LG384" i="6"/>
  <c r="NG384" i="6" s="1"/>
  <c r="MC384" i="6"/>
  <c r="HS385" i="6"/>
  <c r="HV385" i="6"/>
  <c r="IC385" i="6"/>
  <c r="HY385" i="6"/>
  <c r="IQ385" i="6"/>
  <c r="IT385" i="6"/>
  <c r="IY385" i="6"/>
  <c r="JQ385" i="6"/>
  <c r="JS385" i="6" s="1"/>
  <c r="NB385" i="6" s="1"/>
  <c r="JM385" i="6"/>
  <c r="JW385" i="6"/>
  <c r="JZ385" i="6"/>
  <c r="KG385" i="6"/>
  <c r="KI385" i="6" s="1"/>
  <c r="ND385" i="6" s="1"/>
  <c r="KC385" i="6"/>
  <c r="KM385" i="6"/>
  <c r="KP385" i="6"/>
  <c r="KW385" i="6"/>
  <c r="KY385" i="6" s="1"/>
  <c r="NF385" i="6" s="1"/>
  <c r="KS385" i="6"/>
  <c r="LC385" i="6"/>
  <c r="LF385" i="6"/>
  <c r="LK385" i="6"/>
  <c r="LN385" i="6"/>
  <c r="LU385" i="6"/>
  <c r="LW385" i="6" s="1"/>
  <c r="NI385" i="6" s="1"/>
  <c r="LQ385" i="6"/>
  <c r="MA385" i="6"/>
  <c r="MD385" i="6"/>
  <c r="MG385" i="6"/>
  <c r="JE385" i="6"/>
  <c r="HV386" i="6"/>
  <c r="HS386" i="6"/>
  <c r="IC386" i="6"/>
  <c r="HY386" i="6"/>
  <c r="ID386" i="6"/>
  <c r="IA386" i="6"/>
  <c r="IL386" i="6"/>
  <c r="II386" i="6"/>
  <c r="IT386" i="6"/>
  <c r="IQ386" i="6"/>
  <c r="IY386" i="6"/>
  <c r="JE386" i="6"/>
  <c r="JQ386" i="6"/>
  <c r="JM386" i="6"/>
  <c r="JZ386" i="6"/>
  <c r="JW386" i="6"/>
  <c r="KG386" i="6"/>
  <c r="KC386" i="6"/>
  <c r="KP386" i="6"/>
  <c r="KM386" i="6"/>
  <c r="KW386" i="6"/>
  <c r="KS386" i="6"/>
  <c r="LF386" i="6"/>
  <c r="LC386" i="6"/>
  <c r="IS386" i="6"/>
  <c r="KO386" i="6"/>
  <c r="MI386" i="6"/>
  <c r="HU387" i="6"/>
  <c r="HQ387" i="6"/>
  <c r="GN387" i="6"/>
  <c r="II387" i="6"/>
  <c r="IL387" i="6"/>
  <c r="IK387" i="6"/>
  <c r="IG387" i="6"/>
  <c r="IS387" i="6"/>
  <c r="IO387" i="6"/>
  <c r="IW387" i="6"/>
  <c r="JG387" i="6"/>
  <c r="JO387" i="6"/>
  <c r="JR387" i="6"/>
  <c r="JY387" i="6"/>
  <c r="KA387" i="6" s="1"/>
  <c r="NC387" i="6" s="1"/>
  <c r="JU387" i="6"/>
  <c r="KE387" i="6"/>
  <c r="KH387" i="6"/>
  <c r="KO387" i="6"/>
  <c r="KQ387" i="6" s="1"/>
  <c r="NE387" i="6" s="1"/>
  <c r="KK387" i="6"/>
  <c r="KU387" i="6"/>
  <c r="KX387" i="6"/>
  <c r="LE387" i="6"/>
  <c r="LG387" i="6" s="1"/>
  <c r="NG387" i="6" s="1"/>
  <c r="LA387" i="6"/>
  <c r="LM387" i="6"/>
  <c r="LO387" i="6" s="1"/>
  <c r="NH387" i="6" s="1"/>
  <c r="LI387" i="6"/>
  <c r="LS387" i="6"/>
  <c r="LV387" i="6"/>
  <c r="MC387" i="6"/>
  <c r="ME387" i="6" s="1"/>
  <c r="NJ387" i="6" s="1"/>
  <c r="LY387" i="6"/>
  <c r="MI387" i="6"/>
  <c r="JG388" i="6"/>
  <c r="LN388" i="6"/>
  <c r="LK388" i="6"/>
  <c r="LU388" i="6"/>
  <c r="LQ388" i="6"/>
  <c r="MD388" i="6"/>
  <c r="MA388" i="6"/>
  <c r="MG388" i="6"/>
  <c r="IW388" i="6"/>
  <c r="KA388" i="6"/>
  <c r="NC388" i="6" s="1"/>
  <c r="LG388" i="6"/>
  <c r="NG388" i="6" s="1"/>
  <c r="MC388" i="6"/>
  <c r="HS389" i="6"/>
  <c r="HV389" i="6"/>
  <c r="IC389" i="6"/>
  <c r="HY389" i="6"/>
  <c r="IQ389" i="6"/>
  <c r="IT389" i="6"/>
  <c r="IY389" i="6"/>
  <c r="JQ389" i="6"/>
  <c r="JS389" i="6" s="1"/>
  <c r="NB389" i="6" s="1"/>
  <c r="JM389" i="6"/>
  <c r="JW389" i="6"/>
  <c r="JZ389" i="6"/>
  <c r="KG389" i="6"/>
  <c r="KI389" i="6" s="1"/>
  <c r="ND389" i="6" s="1"/>
  <c r="KC389" i="6"/>
  <c r="KM389" i="6"/>
  <c r="KP389" i="6"/>
  <c r="KW389" i="6"/>
  <c r="KY389" i="6" s="1"/>
  <c r="NF389" i="6" s="1"/>
  <c r="KS389" i="6"/>
  <c r="LC389" i="6"/>
  <c r="LF389" i="6"/>
  <c r="LK389" i="6"/>
  <c r="LN389" i="6"/>
  <c r="LU389" i="6"/>
  <c r="LW389" i="6" s="1"/>
  <c r="NI389" i="6" s="1"/>
  <c r="LQ389" i="6"/>
  <c r="MA389" i="6"/>
  <c r="MD389" i="6"/>
  <c r="MG389" i="6"/>
  <c r="JE389" i="6"/>
  <c r="HV390" i="6"/>
  <c r="HS390" i="6"/>
  <c r="IC390" i="6"/>
  <c r="HY390" i="6"/>
  <c r="ID390" i="6"/>
  <c r="IA390" i="6"/>
  <c r="IL390" i="6"/>
  <c r="II390" i="6"/>
  <c r="IT390" i="6"/>
  <c r="IQ390" i="6"/>
  <c r="IY390" i="6"/>
  <c r="JE390" i="6"/>
  <c r="JQ390" i="6"/>
  <c r="JM390" i="6"/>
  <c r="JZ390" i="6"/>
  <c r="JW390" i="6"/>
  <c r="KG390" i="6"/>
  <c r="KC390" i="6"/>
  <c r="KP390" i="6"/>
  <c r="KM390" i="6"/>
  <c r="KW390" i="6"/>
  <c r="KS390" i="6"/>
  <c r="LF390" i="6"/>
  <c r="LC390" i="6"/>
  <c r="IS390" i="6"/>
  <c r="KO390" i="6"/>
  <c r="LO390" i="6"/>
  <c r="NH390" i="6" s="1"/>
  <c r="MI390" i="6"/>
  <c r="HU391" i="6"/>
  <c r="HQ391" i="6"/>
  <c r="GN391" i="6"/>
  <c r="II391" i="6"/>
  <c r="IL391" i="6"/>
  <c r="IK391" i="6"/>
  <c r="IG391" i="6"/>
  <c r="IO391" i="6"/>
  <c r="IW391" i="6"/>
  <c r="JG391" i="6"/>
  <c r="JR391" i="6"/>
  <c r="JO391" i="6"/>
  <c r="JU391" i="6"/>
  <c r="KE391" i="6"/>
  <c r="KO391" i="6"/>
  <c r="KK391" i="6"/>
  <c r="KX391" i="6"/>
  <c r="KU391" i="6"/>
  <c r="LE391" i="6"/>
  <c r="LA391" i="6"/>
  <c r="LM391" i="6"/>
  <c r="LI391" i="6"/>
  <c r="LV391" i="6"/>
  <c r="LS391" i="6"/>
  <c r="MC391" i="6"/>
  <c r="LY391" i="6"/>
  <c r="MI391" i="6"/>
  <c r="JQ391" i="6"/>
  <c r="LF391" i="6"/>
  <c r="MG391" i="6"/>
  <c r="HU392" i="6"/>
  <c r="HQ392" i="6"/>
  <c r="GN392" i="6"/>
  <c r="II392" i="6"/>
  <c r="IL392" i="6"/>
  <c r="IK392" i="6"/>
  <c r="IG392" i="6"/>
  <c r="IS392" i="6"/>
  <c r="IO392" i="6"/>
  <c r="IW392" i="6"/>
  <c r="JG392" i="6"/>
  <c r="JO392" i="6"/>
  <c r="JR392" i="6"/>
  <c r="JY392" i="6"/>
  <c r="KA392" i="6" s="1"/>
  <c r="NC392" i="6" s="1"/>
  <c r="JU392" i="6"/>
  <c r="KE392" i="6"/>
  <c r="KH392" i="6"/>
  <c r="KO392" i="6"/>
  <c r="KQ392" i="6" s="1"/>
  <c r="NE392" i="6" s="1"/>
  <c r="KK392" i="6"/>
  <c r="KU392" i="6"/>
  <c r="KX392" i="6"/>
  <c r="LE392" i="6"/>
  <c r="LG392" i="6" s="1"/>
  <c r="NG392" i="6" s="1"/>
  <c r="LA392" i="6"/>
  <c r="LM392" i="6"/>
  <c r="LI392" i="6"/>
  <c r="LS392" i="6"/>
  <c r="LV392" i="6"/>
  <c r="MC392" i="6"/>
  <c r="ME392" i="6" s="1"/>
  <c r="NJ392" i="6" s="1"/>
  <c r="LY392" i="6"/>
  <c r="MI392" i="6"/>
  <c r="IW393" i="6"/>
  <c r="JO393" i="6"/>
  <c r="JR393" i="6"/>
  <c r="JU393" i="6"/>
  <c r="KO393" i="6"/>
  <c r="KQ393" i="6" s="1"/>
  <c r="NE393" i="6" s="1"/>
  <c r="KK393" i="6"/>
  <c r="KU393" i="6"/>
  <c r="KX393" i="6"/>
  <c r="LE393" i="6"/>
  <c r="LG393" i="6" s="1"/>
  <c r="NG393" i="6" s="1"/>
  <c r="LA393" i="6"/>
  <c r="LK393" i="6"/>
  <c r="LN393" i="6"/>
  <c r="LU393" i="6"/>
  <c r="LW393" i="6" s="1"/>
  <c r="NI393" i="6" s="1"/>
  <c r="LQ393" i="6"/>
  <c r="MA393" i="6"/>
  <c r="MD393" i="6"/>
  <c r="MG393" i="6"/>
  <c r="HU393" i="6"/>
  <c r="JG393" i="6"/>
  <c r="HV394" i="6"/>
  <c r="HS394" i="6"/>
  <c r="IC394" i="6"/>
  <c r="HY394" i="6"/>
  <c r="ID394" i="6"/>
  <c r="IA394" i="6"/>
  <c r="IL394" i="6"/>
  <c r="II394" i="6"/>
  <c r="IT394" i="6"/>
  <c r="IQ394" i="6"/>
  <c r="IY394" i="6"/>
  <c r="JE394" i="6"/>
  <c r="JQ394" i="6"/>
  <c r="JM394" i="6"/>
  <c r="JZ394" i="6"/>
  <c r="JW394" i="6"/>
  <c r="KG394" i="6"/>
  <c r="KC394" i="6"/>
  <c r="KP394" i="6"/>
  <c r="KM394" i="6"/>
  <c r="KW394" i="6"/>
  <c r="KS394" i="6"/>
  <c r="LF394" i="6"/>
  <c r="LC394" i="6"/>
  <c r="IS394" i="6"/>
  <c r="KO394" i="6"/>
  <c r="MI394" i="6"/>
  <c r="HU395" i="6"/>
  <c r="HQ395" i="6"/>
  <c r="GN395" i="6"/>
  <c r="II395" i="6"/>
  <c r="IL395" i="6"/>
  <c r="IK395" i="6"/>
  <c r="IM395" i="6" s="1"/>
  <c r="MX395" i="6" s="1"/>
  <c r="IG395" i="6"/>
  <c r="IS395" i="6"/>
  <c r="IU395" i="6" s="1"/>
  <c r="MY395" i="6" s="1"/>
  <c r="IO395" i="6"/>
  <c r="IW395" i="6"/>
  <c r="JG395" i="6"/>
  <c r="JO395" i="6"/>
  <c r="JR395" i="6"/>
  <c r="JY395" i="6"/>
  <c r="KA395" i="6" s="1"/>
  <c r="NC395" i="6" s="1"/>
  <c r="JU395" i="6"/>
  <c r="KE395" i="6"/>
  <c r="KH395" i="6"/>
  <c r="KO395" i="6"/>
  <c r="KQ395" i="6" s="1"/>
  <c r="NE395" i="6" s="1"/>
  <c r="KK395" i="6"/>
  <c r="KU395" i="6"/>
  <c r="KX395" i="6"/>
  <c r="LE395" i="6"/>
  <c r="LG395" i="6" s="1"/>
  <c r="NG395" i="6" s="1"/>
  <c r="LA395" i="6"/>
  <c r="LM395" i="6"/>
  <c r="LO395" i="6" s="1"/>
  <c r="NH395" i="6" s="1"/>
  <c r="LI395" i="6"/>
  <c r="LS395" i="6"/>
  <c r="LV395" i="6"/>
  <c r="MC395" i="6"/>
  <c r="ME395" i="6" s="1"/>
  <c r="NJ395" i="6" s="1"/>
  <c r="LY395" i="6"/>
  <c r="MI395" i="6"/>
  <c r="IW396" i="6"/>
  <c r="JO396" i="6"/>
  <c r="JR396" i="6"/>
  <c r="JU396" i="6"/>
  <c r="KO396" i="6"/>
  <c r="KQ396" i="6" s="1"/>
  <c r="NE396" i="6" s="1"/>
  <c r="KK396" i="6"/>
  <c r="KU396" i="6"/>
  <c r="KX396" i="6"/>
  <c r="LE396" i="6"/>
  <c r="LG396" i="6" s="1"/>
  <c r="NG396" i="6" s="1"/>
  <c r="LA396" i="6"/>
  <c r="LK396" i="6"/>
  <c r="LN396" i="6"/>
  <c r="LU396" i="6"/>
  <c r="LW396" i="6" s="1"/>
  <c r="NI396" i="6" s="1"/>
  <c r="LQ396" i="6"/>
  <c r="MA396" i="6"/>
  <c r="MD396" i="6"/>
  <c r="MG396" i="6"/>
  <c r="HU396" i="6"/>
  <c r="JG396" i="6"/>
  <c r="HV397" i="6"/>
  <c r="HS397" i="6"/>
  <c r="IC397" i="6"/>
  <c r="HY397" i="6"/>
  <c r="ID397" i="6"/>
  <c r="IA397" i="6"/>
  <c r="II397" i="6"/>
  <c r="IT397" i="6"/>
  <c r="IQ397" i="6"/>
  <c r="IY397" i="6"/>
  <c r="JE397" i="6"/>
  <c r="JQ397" i="6"/>
  <c r="JM397" i="6"/>
  <c r="JZ397" i="6"/>
  <c r="JW397" i="6"/>
  <c r="KG397" i="6"/>
  <c r="KC397" i="6"/>
  <c r="KP397" i="6"/>
  <c r="KM397" i="6"/>
  <c r="KW397" i="6"/>
  <c r="KS397" i="6"/>
  <c r="LF397" i="6"/>
  <c r="LC397" i="6"/>
  <c r="IG397" i="6"/>
  <c r="IS397" i="6"/>
  <c r="KO397" i="6"/>
  <c r="LM397" i="6"/>
  <c r="LO397" i="6" s="1"/>
  <c r="NH397" i="6" s="1"/>
  <c r="MI397" i="6"/>
  <c r="HU398" i="6"/>
  <c r="HW398" i="6" s="1"/>
  <c r="MV398" i="6" s="1"/>
  <c r="HQ398" i="6"/>
  <c r="GN398" i="6"/>
  <c r="II398" i="6"/>
  <c r="IL398" i="6"/>
  <c r="IK398" i="6"/>
  <c r="IG398" i="6"/>
  <c r="IS398" i="6"/>
  <c r="IO398" i="6"/>
  <c r="IW398" i="6"/>
  <c r="JG398" i="6"/>
  <c r="JO398" i="6"/>
  <c r="JR398" i="6"/>
  <c r="JY398" i="6"/>
  <c r="KA398" i="6" s="1"/>
  <c r="NC398" i="6" s="1"/>
  <c r="JU398" i="6"/>
  <c r="KE398" i="6"/>
  <c r="KH398" i="6"/>
  <c r="KO398" i="6"/>
  <c r="KQ398" i="6" s="1"/>
  <c r="NE398" i="6" s="1"/>
  <c r="KK398" i="6"/>
  <c r="KU398" i="6"/>
  <c r="KX398" i="6"/>
  <c r="LE398" i="6"/>
  <c r="LG398" i="6" s="1"/>
  <c r="NG398" i="6" s="1"/>
  <c r="LA398" i="6"/>
  <c r="LM398" i="6"/>
  <c r="LI398" i="6"/>
  <c r="LS398" i="6"/>
  <c r="LV398" i="6"/>
  <c r="MC398" i="6"/>
  <c r="ME398" i="6" s="1"/>
  <c r="NJ398" i="6" s="1"/>
  <c r="LY398" i="6"/>
  <c r="MI398" i="6"/>
  <c r="JG399" i="6"/>
  <c r="LN399" i="6"/>
  <c r="LK399" i="6"/>
  <c r="LU399" i="6"/>
  <c r="LQ399" i="6"/>
  <c r="MD399" i="6"/>
  <c r="MA399" i="6"/>
  <c r="MG399" i="6"/>
  <c r="HU399" i="6"/>
  <c r="IW399" i="6"/>
  <c r="JY399" i="6"/>
  <c r="KA399" i="6" s="1"/>
  <c r="NC399" i="6" s="1"/>
  <c r="LG399" i="6"/>
  <c r="NG399" i="6" s="1"/>
  <c r="MC399" i="6"/>
  <c r="HS400" i="6"/>
  <c r="HV400" i="6"/>
  <c r="IC400" i="6"/>
  <c r="HY400" i="6"/>
  <c r="IQ400" i="6"/>
  <c r="IT400" i="6"/>
  <c r="IY400" i="6"/>
  <c r="JQ400" i="6"/>
  <c r="JS400" i="6" s="1"/>
  <c r="NB400" i="6" s="1"/>
  <c r="JM400" i="6"/>
  <c r="JW400" i="6"/>
  <c r="JZ400" i="6"/>
  <c r="KG400" i="6"/>
  <c r="KI400" i="6" s="1"/>
  <c r="ND400" i="6" s="1"/>
  <c r="KC400" i="6"/>
  <c r="KM400" i="6"/>
  <c r="KP400" i="6"/>
  <c r="KW400" i="6"/>
  <c r="KY400" i="6" s="1"/>
  <c r="NF400" i="6" s="1"/>
  <c r="KS400" i="6"/>
  <c r="LC400" i="6"/>
  <c r="LF400" i="6"/>
  <c r="LK400" i="6"/>
  <c r="LN400" i="6"/>
  <c r="LU400" i="6"/>
  <c r="LW400" i="6" s="1"/>
  <c r="NI400" i="6" s="1"/>
  <c r="LQ400" i="6"/>
  <c r="MA400" i="6"/>
  <c r="MD400" i="6"/>
  <c r="MG400" i="6"/>
  <c r="JE400" i="6"/>
  <c r="HV401" i="6"/>
  <c r="HS401" i="6"/>
  <c r="IC401" i="6"/>
  <c r="HY401" i="6"/>
  <c r="ID401" i="6"/>
  <c r="IA401" i="6"/>
  <c r="IL401" i="6"/>
  <c r="II401" i="6"/>
  <c r="IT401" i="6"/>
  <c r="IQ401" i="6"/>
  <c r="IY401" i="6"/>
  <c r="JE401" i="6"/>
  <c r="JQ401" i="6"/>
  <c r="JM401" i="6"/>
  <c r="JZ401" i="6"/>
  <c r="JW401" i="6"/>
  <c r="KG401" i="6"/>
  <c r="KC401" i="6"/>
  <c r="KP401" i="6"/>
  <c r="KM401" i="6"/>
  <c r="KW401" i="6"/>
  <c r="KS401" i="6"/>
  <c r="LF401" i="6"/>
  <c r="LC401" i="6"/>
  <c r="IS401" i="6"/>
  <c r="KO401" i="6"/>
  <c r="LM401" i="6"/>
  <c r="LO401" i="6" s="1"/>
  <c r="NH401" i="6" s="1"/>
  <c r="MI401" i="6"/>
  <c r="HU402" i="6"/>
  <c r="HQ402" i="6"/>
  <c r="GN402" i="6"/>
  <c r="II402" i="6"/>
  <c r="IL402" i="6"/>
  <c r="IK402" i="6"/>
  <c r="IG402" i="6"/>
  <c r="IS402" i="6"/>
  <c r="IO402" i="6"/>
  <c r="IW402" i="6"/>
  <c r="JG402" i="6"/>
  <c r="JO402" i="6"/>
  <c r="JR402" i="6"/>
  <c r="JY402" i="6"/>
  <c r="KA402" i="6" s="1"/>
  <c r="NC402" i="6" s="1"/>
  <c r="JU402" i="6"/>
  <c r="KE402" i="6"/>
  <c r="KH402" i="6"/>
  <c r="KO402" i="6"/>
  <c r="KQ402" i="6" s="1"/>
  <c r="NE402" i="6" s="1"/>
  <c r="KK402" i="6"/>
  <c r="KU402" i="6"/>
  <c r="KX402" i="6"/>
  <c r="LE402" i="6"/>
  <c r="LG402" i="6" s="1"/>
  <c r="NG402" i="6" s="1"/>
  <c r="LA402" i="6"/>
  <c r="LM402" i="6"/>
  <c r="LI402" i="6"/>
  <c r="LS402" i="6"/>
  <c r="LV402" i="6"/>
  <c r="MC402" i="6"/>
  <c r="ME402" i="6" s="1"/>
  <c r="NJ402" i="6" s="1"/>
  <c r="LY402" i="6"/>
  <c r="MI402" i="6"/>
  <c r="JG403" i="6"/>
  <c r="LK403" i="6"/>
  <c r="LU403" i="6"/>
  <c r="LQ403" i="6"/>
  <c r="MA403" i="6"/>
  <c r="MD403" i="6"/>
  <c r="MG403" i="6"/>
  <c r="FT344" i="6"/>
  <c r="GK345" i="6"/>
  <c r="KU345" i="6"/>
  <c r="LA345" i="6"/>
  <c r="LI345" i="6"/>
  <c r="LS345" i="6"/>
  <c r="LY345" i="6"/>
  <c r="BD346" i="6"/>
  <c r="FT346" i="6"/>
  <c r="FV346" i="6"/>
  <c r="GF346" i="6"/>
  <c r="GM346" i="6" s="1"/>
  <c r="HZ346" i="6"/>
  <c r="L347" i="6"/>
  <c r="GG347" i="6"/>
  <c r="GN347" i="6" s="1"/>
  <c r="GP347" i="6" s="1"/>
  <c r="GK347" i="6"/>
  <c r="HQ347" i="6"/>
  <c r="IG347" i="6"/>
  <c r="IM347" i="6" s="1"/>
  <c r="MX347" i="6" s="1"/>
  <c r="IO347" i="6"/>
  <c r="JO347" i="6"/>
  <c r="JU347" i="6"/>
  <c r="KE347" i="6"/>
  <c r="KK347" i="6"/>
  <c r="KU347" i="6"/>
  <c r="LA347" i="6"/>
  <c r="LI347" i="6"/>
  <c r="LS347" i="6"/>
  <c r="LY347" i="6"/>
  <c r="BD348" i="6"/>
  <c r="FT348" i="6"/>
  <c r="FV348" i="6"/>
  <c r="GF348" i="6"/>
  <c r="GM348" i="6" s="1"/>
  <c r="HZ348" i="6"/>
  <c r="L349" i="6"/>
  <c r="GG349" i="6"/>
  <c r="GN349" i="6" s="1"/>
  <c r="GP349" i="6" s="1"/>
  <c r="GK349" i="6"/>
  <c r="HQ349" i="6"/>
  <c r="IG349" i="6"/>
  <c r="IO349" i="6"/>
  <c r="JO349" i="6"/>
  <c r="JU349" i="6"/>
  <c r="KE349" i="6"/>
  <c r="KK349" i="6"/>
  <c r="KU349" i="6"/>
  <c r="LA349" i="6"/>
  <c r="LI349" i="6"/>
  <c r="LS349" i="6"/>
  <c r="LY349" i="6"/>
  <c r="BD350" i="6"/>
  <c r="FT350" i="6"/>
  <c r="FV350" i="6"/>
  <c r="GF350" i="6"/>
  <c r="GM350" i="6" s="1"/>
  <c r="HZ350" i="6"/>
  <c r="L351" i="6"/>
  <c r="GG351" i="6"/>
  <c r="GN351" i="6" s="1"/>
  <c r="GP351" i="6" s="1"/>
  <c r="GK351" i="6"/>
  <c r="HQ351" i="6"/>
  <c r="IG351" i="6"/>
  <c r="IM351" i="6" s="1"/>
  <c r="MX351" i="6" s="1"/>
  <c r="IO351" i="6"/>
  <c r="JO351" i="6"/>
  <c r="JU351" i="6"/>
  <c r="KE351" i="6"/>
  <c r="KK351" i="6"/>
  <c r="KU351" i="6"/>
  <c r="LA351" i="6"/>
  <c r="LI351" i="6"/>
  <c r="LS351" i="6"/>
  <c r="LY351" i="6"/>
  <c r="BD352" i="6"/>
  <c r="FT352" i="6"/>
  <c r="FV352" i="6"/>
  <c r="GF352" i="6"/>
  <c r="GM352" i="6" s="1"/>
  <c r="HZ352" i="6"/>
  <c r="JM352" i="6"/>
  <c r="KM352" i="6"/>
  <c r="KS352" i="6"/>
  <c r="LC352" i="6"/>
  <c r="LK352" i="6"/>
  <c r="LQ352" i="6"/>
  <c r="MA352" i="6"/>
  <c r="BD353" i="6"/>
  <c r="FT353" i="6"/>
  <c r="FV353" i="6"/>
  <c r="GF353" i="6"/>
  <c r="GM353" i="6" s="1"/>
  <c r="HZ353" i="6"/>
  <c r="L354" i="6"/>
  <c r="GG354" i="6"/>
  <c r="GN354" i="6" s="1"/>
  <c r="GP354" i="6" s="1"/>
  <c r="GK354" i="6"/>
  <c r="HQ354" i="6"/>
  <c r="IG354" i="6"/>
  <c r="IO354" i="6"/>
  <c r="JO354" i="6"/>
  <c r="JU354" i="6"/>
  <c r="KE354" i="6"/>
  <c r="KK354" i="6"/>
  <c r="KU354" i="6"/>
  <c r="LA354" i="6"/>
  <c r="LI354" i="6"/>
  <c r="LS354" i="6"/>
  <c r="LY354" i="6"/>
  <c r="BD355" i="6"/>
  <c r="FT355" i="6"/>
  <c r="FV355" i="6"/>
  <c r="GF355" i="6"/>
  <c r="GM355" i="6" s="1"/>
  <c r="HZ355" i="6"/>
  <c r="L356" i="6"/>
  <c r="GG356" i="6"/>
  <c r="GN356" i="6" s="1"/>
  <c r="GP356" i="6" s="1"/>
  <c r="GK356" i="6"/>
  <c r="HQ356" i="6"/>
  <c r="IG356" i="6"/>
  <c r="IM356" i="6" s="1"/>
  <c r="MX356" i="6" s="1"/>
  <c r="IO356" i="6"/>
  <c r="JO356" i="6"/>
  <c r="JU356" i="6"/>
  <c r="KE356" i="6"/>
  <c r="KK356" i="6"/>
  <c r="KU356" i="6"/>
  <c r="LA356" i="6"/>
  <c r="LI356" i="6"/>
  <c r="LS356" i="6"/>
  <c r="LY356" i="6"/>
  <c r="BD357" i="6"/>
  <c r="FT357" i="6"/>
  <c r="FV357" i="6"/>
  <c r="GF357" i="6"/>
  <c r="GM357" i="6" s="1"/>
  <c r="HZ357" i="6"/>
  <c r="L358" i="6"/>
  <c r="GG358" i="6"/>
  <c r="GN358" i="6" s="1"/>
  <c r="GP358" i="6" s="1"/>
  <c r="GK358" i="6"/>
  <c r="HQ358" i="6"/>
  <c r="IG358" i="6"/>
  <c r="IM358" i="6" s="1"/>
  <c r="MX358" i="6" s="1"/>
  <c r="L359" i="6"/>
  <c r="GG359" i="6"/>
  <c r="GN359" i="6" s="1"/>
  <c r="GK359" i="6"/>
  <c r="HQ359" i="6"/>
  <c r="IG359" i="6"/>
  <c r="IM359" i="6" s="1"/>
  <c r="MX359" i="6" s="1"/>
  <c r="L360" i="6"/>
  <c r="GG360" i="6"/>
  <c r="GN360" i="6" s="1"/>
  <c r="GP360" i="6" s="1"/>
  <c r="GK360" i="6"/>
  <c r="HQ360" i="6"/>
  <c r="IG360" i="6"/>
  <c r="IM360" i="6" s="1"/>
  <c r="MX360" i="6" s="1"/>
  <c r="L361" i="6"/>
  <c r="GG361" i="6"/>
  <c r="GN361" i="6" s="1"/>
  <c r="GK361" i="6"/>
  <c r="HQ361" i="6"/>
  <c r="IG361" i="6"/>
  <c r="IM361" i="6" s="1"/>
  <c r="MX361" i="6" s="1"/>
  <c r="IO361" i="6"/>
  <c r="JO361" i="6"/>
  <c r="JU361" i="6"/>
  <c r="KE361" i="6"/>
  <c r="KK361" i="6"/>
  <c r="KU361" i="6"/>
  <c r="LA361" i="6"/>
  <c r="LI361" i="6"/>
  <c r="LS361" i="6"/>
  <c r="LY361" i="6"/>
  <c r="BD362" i="6"/>
  <c r="FT362" i="6"/>
  <c r="FV362" i="6"/>
  <c r="GF362" i="6"/>
  <c r="GM362" i="6" s="1"/>
  <c r="HZ362" i="6"/>
  <c r="BD363" i="6"/>
  <c r="FT363" i="6"/>
  <c r="FV363" i="6"/>
  <c r="GF363" i="6"/>
  <c r="GM363" i="6" s="1"/>
  <c r="HZ363" i="6"/>
  <c r="L364" i="6"/>
  <c r="GG364" i="6"/>
  <c r="GN364" i="6" s="1"/>
  <c r="GP364" i="6" s="1"/>
  <c r="GK364" i="6"/>
  <c r="HQ364" i="6"/>
  <c r="IG364" i="6"/>
  <c r="IM364" i="6" s="1"/>
  <c r="MX364" i="6" s="1"/>
  <c r="IO364" i="6"/>
  <c r="JO364" i="6"/>
  <c r="JU364" i="6"/>
  <c r="KE364" i="6"/>
  <c r="KK364" i="6"/>
  <c r="KU364" i="6"/>
  <c r="LA364" i="6"/>
  <c r="LI364" i="6"/>
  <c r="LS364" i="6"/>
  <c r="LY364" i="6"/>
  <c r="BD365" i="6"/>
  <c r="FT365" i="6"/>
  <c r="FV365" i="6"/>
  <c r="GF365" i="6"/>
  <c r="GM365" i="6" s="1"/>
  <c r="HZ365" i="6"/>
  <c r="L366" i="6"/>
  <c r="GG366" i="6"/>
  <c r="GN366" i="6" s="1"/>
  <c r="GP366" i="6" s="1"/>
  <c r="GK366" i="6"/>
  <c r="HQ366" i="6"/>
  <c r="IG366" i="6"/>
  <c r="IO366" i="6"/>
  <c r="JO366" i="6"/>
  <c r="JU366" i="6"/>
  <c r="KE366" i="6"/>
  <c r="KK366" i="6"/>
  <c r="KU366" i="6"/>
  <c r="LA366" i="6"/>
  <c r="LI366" i="6"/>
  <c r="LS366" i="6"/>
  <c r="LY366" i="6"/>
  <c r="BD367" i="6"/>
  <c r="FT367" i="6"/>
  <c r="FV367" i="6"/>
  <c r="GF367" i="6"/>
  <c r="GM367" i="6" s="1"/>
  <c r="HZ367" i="6"/>
  <c r="L368" i="6"/>
  <c r="GG368" i="6"/>
  <c r="GN368" i="6" s="1"/>
  <c r="GP368" i="6" s="1"/>
  <c r="GK368" i="6"/>
  <c r="HX368" i="6"/>
  <c r="JO368" i="6"/>
  <c r="KK368" i="6"/>
  <c r="KU368" i="6"/>
  <c r="LA368" i="6"/>
  <c r="LI368" i="6"/>
  <c r="LS368" i="6"/>
  <c r="LY368" i="6"/>
  <c r="BD369" i="6"/>
  <c r="FT369" i="6"/>
  <c r="FV369" i="6"/>
  <c r="GF369" i="6"/>
  <c r="GM369" i="6" s="1"/>
  <c r="HZ369" i="6"/>
  <c r="L370" i="6"/>
  <c r="GG370" i="6"/>
  <c r="GN370" i="6" s="1"/>
  <c r="GP370" i="6" s="1"/>
  <c r="GK370" i="6"/>
  <c r="HQ370" i="6"/>
  <c r="IG370" i="6"/>
  <c r="IM370" i="6" s="1"/>
  <c r="MX370" i="6" s="1"/>
  <c r="L371" i="6"/>
  <c r="GG371" i="6"/>
  <c r="GN371" i="6" s="1"/>
  <c r="GK371" i="6"/>
  <c r="HQ371" i="6"/>
  <c r="IG371" i="6"/>
  <c r="IM371" i="6" s="1"/>
  <c r="MX371" i="6" s="1"/>
  <c r="IO371" i="6"/>
  <c r="JO371" i="6"/>
  <c r="JU371" i="6"/>
  <c r="KE371" i="6"/>
  <c r="KK371" i="6"/>
  <c r="KU371" i="6"/>
  <c r="LA371" i="6"/>
  <c r="LI371" i="6"/>
  <c r="LS371" i="6"/>
  <c r="LY371" i="6"/>
  <c r="BD372" i="6"/>
  <c r="FT372" i="6"/>
  <c r="FV372" i="6"/>
  <c r="GF372" i="6"/>
  <c r="GM372" i="6" s="1"/>
  <c r="HZ372" i="6"/>
  <c r="L373" i="6"/>
  <c r="GG373" i="6"/>
  <c r="GN373" i="6" s="1"/>
  <c r="GK373" i="6"/>
  <c r="HQ373" i="6"/>
  <c r="IG373" i="6"/>
  <c r="IM373" i="6" s="1"/>
  <c r="MX373" i="6" s="1"/>
  <c r="IO373" i="6"/>
  <c r="JO373" i="6"/>
  <c r="JU373" i="6"/>
  <c r="KE373" i="6"/>
  <c r="KK373" i="6"/>
  <c r="KU373" i="6"/>
  <c r="LA373" i="6"/>
  <c r="LI373" i="6"/>
  <c r="LS373" i="6"/>
  <c r="LY373" i="6"/>
  <c r="BD374" i="6"/>
  <c r="FT374" i="6"/>
  <c r="FV374" i="6"/>
  <c r="GF374" i="6"/>
  <c r="GM374" i="6" s="1"/>
  <c r="HZ374" i="6"/>
  <c r="L375" i="6"/>
  <c r="GG375" i="6"/>
  <c r="GN375" i="6" s="1"/>
  <c r="GK375" i="6"/>
  <c r="HQ375" i="6"/>
  <c r="IG375" i="6"/>
  <c r="IM375" i="6" s="1"/>
  <c r="MX375" i="6" s="1"/>
  <c r="IO375" i="6"/>
  <c r="JO375" i="6"/>
  <c r="JU375" i="6"/>
  <c r="KE375" i="6"/>
  <c r="KK375" i="6"/>
  <c r="KU375" i="6"/>
  <c r="LA375" i="6"/>
  <c r="LI375" i="6"/>
  <c r="LS375" i="6"/>
  <c r="LY375" i="6"/>
  <c r="BD376" i="6"/>
  <c r="FT376" i="6"/>
  <c r="FV376" i="6"/>
  <c r="GF376" i="6"/>
  <c r="HZ376" i="6"/>
  <c r="L377" i="6"/>
  <c r="GG377" i="6"/>
  <c r="GN377" i="6" s="1"/>
  <c r="GK377" i="6"/>
  <c r="HQ377" i="6"/>
  <c r="IG377" i="6"/>
  <c r="IM377" i="6" s="1"/>
  <c r="MX377" i="6" s="1"/>
  <c r="IO377" i="6"/>
  <c r="JO377" i="6"/>
  <c r="JU377" i="6"/>
  <c r="KE377" i="6"/>
  <c r="KK377" i="6"/>
  <c r="KU377" i="6"/>
  <c r="LA377" i="6"/>
  <c r="LI377" i="6"/>
  <c r="LS377" i="6"/>
  <c r="LY377" i="6"/>
  <c r="BD378" i="6"/>
  <c r="FT378" i="6"/>
  <c r="FV378" i="6"/>
  <c r="GF378" i="6"/>
  <c r="GM378" i="6" s="1"/>
  <c r="HZ378" i="6"/>
  <c r="L379" i="6"/>
  <c r="GG379" i="6"/>
  <c r="GN379" i="6" s="1"/>
  <c r="GK379" i="6"/>
  <c r="HQ379" i="6"/>
  <c r="IG379" i="6"/>
  <c r="IM379" i="6" s="1"/>
  <c r="MX379" i="6" s="1"/>
  <c r="L380" i="6"/>
  <c r="GG380" i="6"/>
  <c r="GN380" i="6" s="1"/>
  <c r="GP380" i="6" s="1"/>
  <c r="GK380" i="6"/>
  <c r="HQ380" i="6"/>
  <c r="IG380" i="6"/>
  <c r="IM380" i="6" s="1"/>
  <c r="MX380" i="6" s="1"/>
  <c r="IO380" i="6"/>
  <c r="JO380" i="6"/>
  <c r="JU380" i="6"/>
  <c r="KE380" i="6"/>
  <c r="KK380" i="6"/>
  <c r="KU380" i="6"/>
  <c r="LA380" i="6"/>
  <c r="LI380" i="6"/>
  <c r="LS380" i="6"/>
  <c r="LY380" i="6"/>
  <c r="BD381" i="6"/>
  <c r="FT381" i="6"/>
  <c r="FV381" i="6"/>
  <c r="GF381" i="6"/>
  <c r="GM381" i="6" s="1"/>
  <c r="HZ381" i="6"/>
  <c r="L382" i="6"/>
  <c r="GG382" i="6"/>
  <c r="GN382" i="6" s="1"/>
  <c r="GP382" i="6" s="1"/>
  <c r="GK382" i="6"/>
  <c r="HQ382" i="6"/>
  <c r="IG382" i="6"/>
  <c r="IO382" i="6"/>
  <c r="JO382" i="6"/>
  <c r="JU382" i="6"/>
  <c r="KE382" i="6"/>
  <c r="KK382" i="6"/>
  <c r="KU382" i="6"/>
  <c r="LA382" i="6"/>
  <c r="LI382" i="6"/>
  <c r="LS382" i="6"/>
  <c r="LY382" i="6"/>
  <c r="BD383" i="6"/>
  <c r="FT383" i="6"/>
  <c r="FV383" i="6"/>
  <c r="GF383" i="6"/>
  <c r="GM383" i="6" s="1"/>
  <c r="HZ383" i="6"/>
  <c r="L384" i="6"/>
  <c r="GG384" i="6"/>
  <c r="GN384" i="6" s="1"/>
  <c r="GP384" i="6" s="1"/>
  <c r="GK384" i="6"/>
  <c r="HQ384" i="6"/>
  <c r="IG384" i="6"/>
  <c r="IM384" i="6" s="1"/>
  <c r="MX384" i="6" s="1"/>
  <c r="IO384" i="6"/>
  <c r="JO384" i="6"/>
  <c r="JU384" i="6"/>
  <c r="KE384" i="6"/>
  <c r="KK384" i="6"/>
  <c r="KU384" i="6"/>
  <c r="LA384" i="6"/>
  <c r="LI384" i="6"/>
  <c r="LS384" i="6"/>
  <c r="LY384" i="6"/>
  <c r="BD385" i="6"/>
  <c r="FT385" i="6"/>
  <c r="FV385" i="6"/>
  <c r="GF385" i="6"/>
  <c r="GM385" i="6" s="1"/>
  <c r="HZ385" i="6"/>
  <c r="L386" i="6"/>
  <c r="GG386" i="6"/>
  <c r="GN386" i="6" s="1"/>
  <c r="GP386" i="6" s="1"/>
  <c r="GK386" i="6"/>
  <c r="HQ386" i="6"/>
  <c r="IG386" i="6"/>
  <c r="IO386" i="6"/>
  <c r="JO386" i="6"/>
  <c r="JU386" i="6"/>
  <c r="KE386" i="6"/>
  <c r="KK386" i="6"/>
  <c r="KU386" i="6"/>
  <c r="LA386" i="6"/>
  <c r="LI386" i="6"/>
  <c r="LS386" i="6"/>
  <c r="LY386" i="6"/>
  <c r="BD387" i="6"/>
  <c r="FT387" i="6"/>
  <c r="FV387" i="6"/>
  <c r="GF387" i="6"/>
  <c r="GM387" i="6" s="1"/>
  <c r="HZ387" i="6"/>
  <c r="L388" i="6"/>
  <c r="GG388" i="6"/>
  <c r="GN388" i="6" s="1"/>
  <c r="GP388" i="6" s="1"/>
  <c r="GK388" i="6"/>
  <c r="HQ388" i="6"/>
  <c r="HW388" i="6" s="1"/>
  <c r="MV388" i="6" s="1"/>
  <c r="IG388" i="6"/>
  <c r="IM388" i="6" s="1"/>
  <c r="MX388" i="6" s="1"/>
  <c r="IO388" i="6"/>
  <c r="JO388" i="6"/>
  <c r="JU388" i="6"/>
  <c r="KE388" i="6"/>
  <c r="KK388" i="6"/>
  <c r="KU388" i="6"/>
  <c r="LA388" i="6"/>
  <c r="LI388" i="6"/>
  <c r="LS388" i="6"/>
  <c r="LY388" i="6"/>
  <c r="BD389" i="6"/>
  <c r="FT389" i="6"/>
  <c r="FV389" i="6"/>
  <c r="GF389" i="6"/>
  <c r="GM389" i="6" s="1"/>
  <c r="HZ389" i="6"/>
  <c r="L390" i="6"/>
  <c r="GG390" i="6"/>
  <c r="GN390" i="6" s="1"/>
  <c r="GK390" i="6"/>
  <c r="HQ390" i="6"/>
  <c r="IG390" i="6"/>
  <c r="IO390" i="6"/>
  <c r="JO390" i="6"/>
  <c r="JU390" i="6"/>
  <c r="KE390" i="6"/>
  <c r="KK390" i="6"/>
  <c r="KU390" i="6"/>
  <c r="LA390" i="6"/>
  <c r="LI390" i="6"/>
  <c r="LS390" i="6"/>
  <c r="LY390" i="6"/>
  <c r="BD391" i="6"/>
  <c r="FT391" i="6"/>
  <c r="FV391" i="6"/>
  <c r="GF391" i="6"/>
  <c r="GM391" i="6" s="1"/>
  <c r="HZ391" i="6"/>
  <c r="JM391" i="6"/>
  <c r="KM391" i="6"/>
  <c r="KS391" i="6"/>
  <c r="LC391" i="6"/>
  <c r="LK391" i="6"/>
  <c r="LQ391" i="6"/>
  <c r="MA391" i="6"/>
  <c r="BD392" i="6"/>
  <c r="FT392" i="6"/>
  <c r="FV392" i="6"/>
  <c r="GF392" i="6"/>
  <c r="GM392" i="6" s="1"/>
  <c r="HZ392" i="6"/>
  <c r="L393" i="6"/>
  <c r="GG393" i="6"/>
  <c r="GN393" i="6" s="1"/>
  <c r="GK393" i="6"/>
  <c r="HQ393" i="6"/>
  <c r="IG393" i="6"/>
  <c r="IM393" i="6" s="1"/>
  <c r="MX393" i="6" s="1"/>
  <c r="L394" i="6"/>
  <c r="GG394" i="6"/>
  <c r="GN394" i="6" s="1"/>
  <c r="GK394" i="6"/>
  <c r="HQ394" i="6"/>
  <c r="IG394" i="6"/>
  <c r="IM394" i="6" s="1"/>
  <c r="MX394" i="6" s="1"/>
  <c r="IO394" i="6"/>
  <c r="JO394" i="6"/>
  <c r="JU394" i="6"/>
  <c r="KE394" i="6"/>
  <c r="KK394" i="6"/>
  <c r="KU394" i="6"/>
  <c r="LA394" i="6"/>
  <c r="LI394" i="6"/>
  <c r="LS394" i="6"/>
  <c r="LY394" i="6"/>
  <c r="BD395" i="6"/>
  <c r="FT395" i="6"/>
  <c r="FV395" i="6"/>
  <c r="GF395" i="6"/>
  <c r="GM395" i="6" s="1"/>
  <c r="HZ395" i="6"/>
  <c r="L396" i="6"/>
  <c r="GG396" i="6"/>
  <c r="GN396" i="6" s="1"/>
  <c r="GK396" i="6"/>
  <c r="HQ396" i="6"/>
  <c r="IG396" i="6"/>
  <c r="IM396" i="6" s="1"/>
  <c r="MX396" i="6" s="1"/>
  <c r="L397" i="6"/>
  <c r="GG397" i="6"/>
  <c r="GN397" i="6" s="1"/>
  <c r="GP397" i="6" s="1"/>
  <c r="GK397" i="6"/>
  <c r="HQ397" i="6"/>
  <c r="IO397" i="6"/>
  <c r="JO397" i="6"/>
  <c r="JU397" i="6"/>
  <c r="KE397" i="6"/>
  <c r="KK397" i="6"/>
  <c r="KU397" i="6"/>
  <c r="LA397" i="6"/>
  <c r="LI397" i="6"/>
  <c r="LS397" i="6"/>
  <c r="LY397" i="6"/>
  <c r="BD398" i="6"/>
  <c r="FT398" i="6"/>
  <c r="FV398" i="6"/>
  <c r="GF398" i="6"/>
  <c r="HZ398" i="6"/>
  <c r="L399" i="6"/>
  <c r="GG399" i="6"/>
  <c r="GN399" i="6" s="1"/>
  <c r="GK399" i="6"/>
  <c r="HQ399" i="6"/>
  <c r="IG399" i="6"/>
  <c r="IM399" i="6" s="1"/>
  <c r="MX399" i="6" s="1"/>
  <c r="IO399" i="6"/>
  <c r="JO399" i="6"/>
  <c r="JU399" i="6"/>
  <c r="KE399" i="6"/>
  <c r="KK399" i="6"/>
  <c r="KU399" i="6"/>
  <c r="LA399" i="6"/>
  <c r="LI399" i="6"/>
  <c r="LS399" i="6"/>
  <c r="LY399" i="6"/>
  <c r="BD400" i="6"/>
  <c r="FT400" i="6"/>
  <c r="FV400" i="6"/>
  <c r="GF400" i="6"/>
  <c r="GM400" i="6" s="1"/>
  <c r="HZ400" i="6"/>
  <c r="L401" i="6"/>
  <c r="GG401" i="6"/>
  <c r="GN401" i="6" s="1"/>
  <c r="GK401" i="6"/>
  <c r="HQ401" i="6"/>
  <c r="IG401" i="6"/>
  <c r="IM401" i="6" s="1"/>
  <c r="MX401" i="6" s="1"/>
  <c r="IO401" i="6"/>
  <c r="JO401" i="6"/>
  <c r="JU401" i="6"/>
  <c r="KE401" i="6"/>
  <c r="KK401" i="6"/>
  <c r="KU401" i="6"/>
  <c r="LA401" i="6"/>
  <c r="LI401" i="6"/>
  <c r="LS401" i="6"/>
  <c r="LY401" i="6"/>
  <c r="BD402" i="6"/>
  <c r="FT402" i="6"/>
  <c r="FV402" i="6"/>
  <c r="GF402" i="6"/>
  <c r="GM402" i="6" s="1"/>
  <c r="HZ402" i="6"/>
  <c r="GG403" i="6"/>
  <c r="GN403" i="6" s="1"/>
  <c r="GM403" i="6"/>
  <c r="HR403" i="6"/>
  <c r="JY403" i="6"/>
  <c r="JU403" i="6"/>
  <c r="KO403" i="6"/>
  <c r="KK403" i="6"/>
  <c r="LE403" i="6"/>
  <c r="LA403" i="6"/>
  <c r="LI403" i="6"/>
  <c r="LN403" i="6"/>
  <c r="MC403" i="6"/>
  <c r="LY403" i="6"/>
  <c r="GJ404" i="6"/>
  <c r="HX404" i="6"/>
  <c r="LF404" i="6"/>
  <c r="GG404" i="6"/>
  <c r="IG404" i="6"/>
  <c r="IO404" i="6"/>
  <c r="IU404" i="6" s="1"/>
  <c r="MY404" i="6" s="1"/>
  <c r="JE404" i="6"/>
  <c r="JO404" i="6"/>
  <c r="JW404" i="6"/>
  <c r="KA404" i="6" s="1"/>
  <c r="NC404" i="6" s="1"/>
  <c r="KE404" i="6"/>
  <c r="KM404" i="6"/>
  <c r="KQ404" i="6" s="1"/>
  <c r="NE404" i="6" s="1"/>
  <c r="KU404" i="6"/>
  <c r="LC404" i="6"/>
  <c r="LG404" i="6" s="1"/>
  <c r="NG404" i="6" s="1"/>
  <c r="LK404" i="6"/>
  <c r="LO404" i="6" s="1"/>
  <c r="NH404" i="6" s="1"/>
  <c r="LS404" i="6"/>
  <c r="MA404" i="6"/>
  <c r="ME404" i="6" s="1"/>
  <c r="NJ404" i="6" s="1"/>
  <c r="GG405" i="6"/>
  <c r="HR405" i="6"/>
  <c r="IC405" i="6"/>
  <c r="HY405" i="6"/>
  <c r="IA405" i="6"/>
  <c r="ID405" i="6"/>
  <c r="II405" i="6"/>
  <c r="IL405" i="6"/>
  <c r="IQ405" i="6"/>
  <c r="IT405" i="6"/>
  <c r="IY405" i="6"/>
  <c r="JE405" i="6"/>
  <c r="JQ405" i="6"/>
  <c r="JM405" i="6"/>
  <c r="JW405" i="6"/>
  <c r="JZ405" i="6"/>
  <c r="KG405" i="6"/>
  <c r="KC405" i="6"/>
  <c r="KM405" i="6"/>
  <c r="KP405" i="6"/>
  <c r="KW405" i="6"/>
  <c r="KS405" i="6"/>
  <c r="LC405" i="6"/>
  <c r="LF405" i="6"/>
  <c r="GF405" i="6"/>
  <c r="GM405" i="6" s="1"/>
  <c r="HU405" i="6"/>
  <c r="IW405" i="6"/>
  <c r="JO405" i="6"/>
  <c r="JY405" i="6"/>
  <c r="KU405" i="6"/>
  <c r="LE405" i="6"/>
  <c r="LS405" i="6"/>
  <c r="MC405" i="6"/>
  <c r="HV406" i="6"/>
  <c r="HS406" i="6"/>
  <c r="IC406" i="6"/>
  <c r="HY406" i="6"/>
  <c r="IT406" i="6"/>
  <c r="IQ406" i="6"/>
  <c r="IY406" i="6"/>
  <c r="JQ406" i="6"/>
  <c r="JM406" i="6"/>
  <c r="JZ406" i="6"/>
  <c r="JW406" i="6"/>
  <c r="KG406" i="6"/>
  <c r="KC406" i="6"/>
  <c r="KP406" i="6"/>
  <c r="KM406" i="6"/>
  <c r="KW406" i="6"/>
  <c r="KS406" i="6"/>
  <c r="LF406" i="6"/>
  <c r="LC406" i="6"/>
  <c r="LN406" i="6"/>
  <c r="LK406" i="6"/>
  <c r="LU406" i="6"/>
  <c r="LQ406" i="6"/>
  <c r="MD406" i="6"/>
  <c r="MA406" i="6"/>
  <c r="MG406" i="6"/>
  <c r="JE406" i="6"/>
  <c r="HU407" i="6"/>
  <c r="HQ407" i="6"/>
  <c r="IA407" i="6"/>
  <c r="ID407" i="6"/>
  <c r="GN407" i="6"/>
  <c r="II407" i="6"/>
  <c r="IL407" i="6"/>
  <c r="IK407" i="6"/>
  <c r="IG407" i="6"/>
  <c r="IS407" i="6"/>
  <c r="IO407" i="6"/>
  <c r="IW407" i="6"/>
  <c r="JG407" i="6"/>
  <c r="JO407" i="6"/>
  <c r="JR407" i="6"/>
  <c r="JY407" i="6"/>
  <c r="JU407" i="6"/>
  <c r="KE407" i="6"/>
  <c r="KH407" i="6"/>
  <c r="KO407" i="6"/>
  <c r="KK407" i="6"/>
  <c r="KU407" i="6"/>
  <c r="KX407" i="6"/>
  <c r="LE407" i="6"/>
  <c r="LA407" i="6"/>
  <c r="LM407" i="6"/>
  <c r="LI407" i="6"/>
  <c r="LS407" i="6"/>
  <c r="LV407" i="6"/>
  <c r="MC407" i="6"/>
  <c r="LY407" i="6"/>
  <c r="MI407" i="6"/>
  <c r="HV408" i="6"/>
  <c r="HS408" i="6"/>
  <c r="IC408" i="6"/>
  <c r="HY408" i="6"/>
  <c r="IT408" i="6"/>
  <c r="IQ408" i="6"/>
  <c r="IY408" i="6"/>
  <c r="JE408" i="6"/>
  <c r="JQ408" i="6"/>
  <c r="JM408" i="6"/>
  <c r="JZ408" i="6"/>
  <c r="JW408" i="6"/>
  <c r="KG408" i="6"/>
  <c r="KC408" i="6"/>
  <c r="KP408" i="6"/>
  <c r="KM408" i="6"/>
  <c r="KW408" i="6"/>
  <c r="KS408" i="6"/>
  <c r="LF408" i="6"/>
  <c r="LC408" i="6"/>
  <c r="LN408" i="6"/>
  <c r="LK408" i="6"/>
  <c r="LU408" i="6"/>
  <c r="LQ408" i="6"/>
  <c r="MD408" i="6"/>
  <c r="MA408" i="6"/>
  <c r="MG408" i="6"/>
  <c r="IC409" i="6"/>
  <c r="HY409" i="6"/>
  <c r="IQ409" i="6"/>
  <c r="IT409" i="6"/>
  <c r="IY409" i="6"/>
  <c r="JE409" i="6"/>
  <c r="JQ409" i="6"/>
  <c r="JM409" i="6"/>
  <c r="JW409" i="6"/>
  <c r="JZ409" i="6"/>
  <c r="KG409" i="6"/>
  <c r="KC409" i="6"/>
  <c r="KM409" i="6"/>
  <c r="KP409" i="6"/>
  <c r="KW409" i="6"/>
  <c r="KS409" i="6"/>
  <c r="LC409" i="6"/>
  <c r="LF409" i="6"/>
  <c r="LM409" i="6"/>
  <c r="LI409" i="6"/>
  <c r="LS409" i="6"/>
  <c r="LV409" i="6"/>
  <c r="MC409" i="6"/>
  <c r="LY409" i="6"/>
  <c r="MI409" i="6"/>
  <c r="HV410" i="6"/>
  <c r="HS410" i="6"/>
  <c r="IC410" i="6"/>
  <c r="HY410" i="6"/>
  <c r="IT410" i="6"/>
  <c r="IQ410" i="6"/>
  <c r="IY410" i="6"/>
  <c r="JE410" i="6"/>
  <c r="JQ410" i="6"/>
  <c r="JM410" i="6"/>
  <c r="JZ410" i="6"/>
  <c r="JW410" i="6"/>
  <c r="KG410" i="6"/>
  <c r="KC410" i="6"/>
  <c r="KP410" i="6"/>
  <c r="KM410" i="6"/>
  <c r="KW410" i="6"/>
  <c r="KS410" i="6"/>
  <c r="LF410" i="6"/>
  <c r="LC410" i="6"/>
  <c r="LN410" i="6"/>
  <c r="LK410" i="6"/>
  <c r="LU410" i="6"/>
  <c r="LQ410" i="6"/>
  <c r="MD410" i="6"/>
  <c r="MA410" i="6"/>
  <c r="MG410" i="6"/>
  <c r="IC411" i="6"/>
  <c r="HY411" i="6"/>
  <c r="IQ411" i="6"/>
  <c r="IT411" i="6"/>
  <c r="IY411" i="6"/>
  <c r="JE411" i="6"/>
  <c r="JQ411" i="6"/>
  <c r="JM411" i="6"/>
  <c r="JW411" i="6"/>
  <c r="JZ411" i="6"/>
  <c r="KG411" i="6"/>
  <c r="KC411" i="6"/>
  <c r="KM411" i="6"/>
  <c r="KP411" i="6"/>
  <c r="KW411" i="6"/>
  <c r="KS411" i="6"/>
  <c r="LC411" i="6"/>
  <c r="LF411" i="6"/>
  <c r="LM411" i="6"/>
  <c r="LI411" i="6"/>
  <c r="LS411" i="6"/>
  <c r="LV411" i="6"/>
  <c r="MC411" i="6"/>
  <c r="LY411" i="6"/>
  <c r="MI411" i="6"/>
  <c r="HV412" i="6"/>
  <c r="HS412" i="6"/>
  <c r="IC412" i="6"/>
  <c r="HY412" i="6"/>
  <c r="IT412" i="6"/>
  <c r="IQ412" i="6"/>
  <c r="IY412" i="6"/>
  <c r="JE412" i="6"/>
  <c r="JQ412" i="6"/>
  <c r="JM412" i="6"/>
  <c r="JZ412" i="6"/>
  <c r="JW412" i="6"/>
  <c r="KG412" i="6"/>
  <c r="KC412" i="6"/>
  <c r="KP412" i="6"/>
  <c r="KM412" i="6"/>
  <c r="KW412" i="6"/>
  <c r="KS412" i="6"/>
  <c r="LF412" i="6"/>
  <c r="LC412" i="6"/>
  <c r="LN412" i="6"/>
  <c r="LK412" i="6"/>
  <c r="LU412" i="6"/>
  <c r="LQ412" i="6"/>
  <c r="MD412" i="6"/>
  <c r="MA412" i="6"/>
  <c r="MG412" i="6"/>
  <c r="IC413" i="6"/>
  <c r="HY413" i="6"/>
  <c r="IQ413" i="6"/>
  <c r="IT413" i="6"/>
  <c r="IY413" i="6"/>
  <c r="JE413" i="6"/>
  <c r="JQ413" i="6"/>
  <c r="JM413" i="6"/>
  <c r="JW413" i="6"/>
  <c r="JZ413" i="6"/>
  <c r="KG413" i="6"/>
  <c r="KC413" i="6"/>
  <c r="KM413" i="6"/>
  <c r="KP413" i="6"/>
  <c r="KW413" i="6"/>
  <c r="KS413" i="6"/>
  <c r="LC413" i="6"/>
  <c r="LF413" i="6"/>
  <c r="LM413" i="6"/>
  <c r="LI413" i="6"/>
  <c r="LS413" i="6"/>
  <c r="LV413" i="6"/>
  <c r="MC413" i="6"/>
  <c r="LY413" i="6"/>
  <c r="MI413" i="6"/>
  <c r="HV414" i="6"/>
  <c r="HS414" i="6"/>
  <c r="IC414" i="6"/>
  <c r="HY414" i="6"/>
  <c r="IT414" i="6"/>
  <c r="IQ414" i="6"/>
  <c r="IY414" i="6"/>
  <c r="JE414" i="6"/>
  <c r="JQ414" i="6"/>
  <c r="JM414" i="6"/>
  <c r="JZ414" i="6"/>
  <c r="JW414" i="6"/>
  <c r="KG414" i="6"/>
  <c r="KC414" i="6"/>
  <c r="KP414" i="6"/>
  <c r="KM414" i="6"/>
  <c r="KW414" i="6"/>
  <c r="KS414" i="6"/>
  <c r="LF414" i="6"/>
  <c r="LC414" i="6"/>
  <c r="LN414" i="6"/>
  <c r="LK414" i="6"/>
  <c r="LU414" i="6"/>
  <c r="LQ414" i="6"/>
  <c r="MD414" i="6"/>
  <c r="MA414" i="6"/>
  <c r="MG414" i="6"/>
  <c r="IC415" i="6"/>
  <c r="HY415" i="6"/>
  <c r="IQ415" i="6"/>
  <c r="IT415" i="6"/>
  <c r="IY415" i="6"/>
  <c r="JE415" i="6"/>
  <c r="JQ415" i="6"/>
  <c r="JM415" i="6"/>
  <c r="JW415" i="6"/>
  <c r="JZ415" i="6"/>
  <c r="KG415" i="6"/>
  <c r="KC415" i="6"/>
  <c r="KM415" i="6"/>
  <c r="KP415" i="6"/>
  <c r="KW415" i="6"/>
  <c r="KS415" i="6"/>
  <c r="LC415" i="6"/>
  <c r="LF415" i="6"/>
  <c r="LM415" i="6"/>
  <c r="LI415" i="6"/>
  <c r="LS415" i="6"/>
  <c r="LV415" i="6"/>
  <c r="MC415" i="6"/>
  <c r="LY415" i="6"/>
  <c r="MI415" i="6"/>
  <c r="HU416" i="6"/>
  <c r="HQ416" i="6"/>
  <c r="ID416" i="6"/>
  <c r="IA416" i="6"/>
  <c r="IL416" i="6"/>
  <c r="II416" i="6"/>
  <c r="IK416" i="6"/>
  <c r="IG416" i="6"/>
  <c r="IS416" i="6"/>
  <c r="IO416" i="6"/>
  <c r="IW416" i="6"/>
  <c r="JG416" i="6"/>
  <c r="JR416" i="6"/>
  <c r="JO416" i="6"/>
  <c r="JY416" i="6"/>
  <c r="JU416" i="6"/>
  <c r="KH416" i="6"/>
  <c r="KE416" i="6"/>
  <c r="KO416" i="6"/>
  <c r="KK416" i="6"/>
  <c r="KX416" i="6"/>
  <c r="KU416" i="6"/>
  <c r="LE416" i="6"/>
  <c r="LA416" i="6"/>
  <c r="LN416" i="6"/>
  <c r="LK416" i="6"/>
  <c r="LU416" i="6"/>
  <c r="LQ416" i="6"/>
  <c r="MD416" i="6"/>
  <c r="MA416" i="6"/>
  <c r="MG416" i="6"/>
  <c r="HU417" i="6"/>
  <c r="HQ417" i="6"/>
  <c r="IA417" i="6"/>
  <c r="ID417" i="6"/>
  <c r="GN417" i="6"/>
  <c r="II417" i="6"/>
  <c r="IL417" i="6"/>
  <c r="IK417" i="6"/>
  <c r="IG417" i="6"/>
  <c r="IS417" i="6"/>
  <c r="IO417" i="6"/>
  <c r="IW417" i="6"/>
  <c r="JG417" i="6"/>
  <c r="JO417" i="6"/>
  <c r="JR417" i="6"/>
  <c r="JY417" i="6"/>
  <c r="JU417" i="6"/>
  <c r="KE417" i="6"/>
  <c r="KH417" i="6"/>
  <c r="KO417" i="6"/>
  <c r="KK417" i="6"/>
  <c r="KU417" i="6"/>
  <c r="KX417" i="6"/>
  <c r="LE417" i="6"/>
  <c r="LA417" i="6"/>
  <c r="LM417" i="6"/>
  <c r="LI417" i="6"/>
  <c r="LS417" i="6"/>
  <c r="LV417" i="6"/>
  <c r="MC417" i="6"/>
  <c r="LY417" i="6"/>
  <c r="MI417" i="6"/>
  <c r="HU418" i="6"/>
  <c r="HQ418" i="6"/>
  <c r="IA418" i="6"/>
  <c r="ID418" i="6"/>
  <c r="GN418" i="6"/>
  <c r="II418" i="6"/>
  <c r="IL418" i="6"/>
  <c r="IK418" i="6"/>
  <c r="IG418" i="6"/>
  <c r="IS418" i="6"/>
  <c r="IO418" i="6"/>
  <c r="IW418" i="6"/>
  <c r="JG418" i="6"/>
  <c r="JO418" i="6"/>
  <c r="JR418" i="6"/>
  <c r="JW418" i="6"/>
  <c r="JZ418" i="6"/>
  <c r="KG418" i="6"/>
  <c r="KC418" i="6"/>
  <c r="KM418" i="6"/>
  <c r="KP418" i="6"/>
  <c r="KW418" i="6"/>
  <c r="KS418" i="6"/>
  <c r="LC418" i="6"/>
  <c r="LF418" i="6"/>
  <c r="LK418" i="6"/>
  <c r="LN418" i="6"/>
  <c r="LU418" i="6"/>
  <c r="LQ418" i="6"/>
  <c r="MA418" i="6"/>
  <c r="MD418" i="6"/>
  <c r="MG418" i="6"/>
  <c r="HV419" i="6"/>
  <c r="HS419" i="6"/>
  <c r="IC419" i="6"/>
  <c r="HY419" i="6"/>
  <c r="IT419" i="6"/>
  <c r="IQ419" i="6"/>
  <c r="IY419" i="6"/>
  <c r="JE419" i="6"/>
  <c r="JQ419" i="6"/>
  <c r="JM419" i="6"/>
  <c r="JZ419" i="6"/>
  <c r="JW419" i="6"/>
  <c r="KG419" i="6"/>
  <c r="KC419" i="6"/>
  <c r="KP419" i="6"/>
  <c r="KM419" i="6"/>
  <c r="KW419" i="6"/>
  <c r="KS419" i="6"/>
  <c r="LF419" i="6"/>
  <c r="LC419" i="6"/>
  <c r="LM419" i="6"/>
  <c r="LI419" i="6"/>
  <c r="LV419" i="6"/>
  <c r="LS419" i="6"/>
  <c r="MC419" i="6"/>
  <c r="LY419" i="6"/>
  <c r="MI419" i="6"/>
  <c r="HU420" i="6"/>
  <c r="HQ420" i="6"/>
  <c r="IA420" i="6"/>
  <c r="ID420" i="6"/>
  <c r="GN420" i="6"/>
  <c r="II420" i="6"/>
  <c r="IL420" i="6"/>
  <c r="IK420" i="6"/>
  <c r="IG420" i="6"/>
  <c r="IS420" i="6"/>
  <c r="IO420" i="6"/>
  <c r="IW420" i="6"/>
  <c r="JG420" i="6"/>
  <c r="JO420" i="6"/>
  <c r="JR420" i="6"/>
  <c r="JY420" i="6"/>
  <c r="JU420" i="6"/>
  <c r="KE420" i="6"/>
  <c r="KH420" i="6"/>
  <c r="KO420" i="6"/>
  <c r="KK420" i="6"/>
  <c r="KU420" i="6"/>
  <c r="KX420" i="6"/>
  <c r="LE420" i="6"/>
  <c r="LA420" i="6"/>
  <c r="LK420" i="6"/>
  <c r="LN420" i="6"/>
  <c r="LU420" i="6"/>
  <c r="LQ420" i="6"/>
  <c r="MA420" i="6"/>
  <c r="MD420" i="6"/>
  <c r="MG420" i="6"/>
  <c r="HU421" i="6"/>
  <c r="HQ421" i="6"/>
  <c r="ID421" i="6"/>
  <c r="IA421" i="6"/>
  <c r="IL421" i="6"/>
  <c r="II421" i="6"/>
  <c r="IK421" i="6"/>
  <c r="IG421" i="6"/>
  <c r="IS421" i="6"/>
  <c r="IO421" i="6"/>
  <c r="IW421" i="6"/>
  <c r="JG421" i="6"/>
  <c r="JR421" i="6"/>
  <c r="JO421" i="6"/>
  <c r="JY421" i="6"/>
  <c r="JU421" i="6"/>
  <c r="KH421" i="6"/>
  <c r="KE421" i="6"/>
  <c r="KO421" i="6"/>
  <c r="KK421" i="6"/>
  <c r="KX421" i="6"/>
  <c r="KU421" i="6"/>
  <c r="LE421" i="6"/>
  <c r="LA421" i="6"/>
  <c r="LM421" i="6"/>
  <c r="LI421" i="6"/>
  <c r="LV421" i="6"/>
  <c r="LS421" i="6"/>
  <c r="MC421" i="6"/>
  <c r="LY421" i="6"/>
  <c r="MI421" i="6"/>
  <c r="HU422" i="6"/>
  <c r="HQ422" i="6"/>
  <c r="IA422" i="6"/>
  <c r="ID422" i="6"/>
  <c r="GN422" i="6"/>
  <c r="II422" i="6"/>
  <c r="IL422" i="6"/>
  <c r="IK422" i="6"/>
  <c r="IG422" i="6"/>
  <c r="IS422" i="6"/>
  <c r="IO422" i="6"/>
  <c r="IW422" i="6"/>
  <c r="JG422" i="6"/>
  <c r="JO422" i="6"/>
  <c r="JR422" i="6"/>
  <c r="JY422" i="6"/>
  <c r="JU422" i="6"/>
  <c r="KE422" i="6"/>
  <c r="KH422" i="6"/>
  <c r="KO422" i="6"/>
  <c r="KK422" i="6"/>
  <c r="KU422" i="6"/>
  <c r="KX422" i="6"/>
  <c r="LE422" i="6"/>
  <c r="LA422" i="6"/>
  <c r="LK422" i="6"/>
  <c r="LN422" i="6"/>
  <c r="LU422" i="6"/>
  <c r="LQ422" i="6"/>
  <c r="MA422" i="6"/>
  <c r="MD422" i="6"/>
  <c r="MG422" i="6"/>
  <c r="HV423" i="6"/>
  <c r="HS423" i="6"/>
  <c r="IC423" i="6"/>
  <c r="HY423" i="6"/>
  <c r="IT423" i="6"/>
  <c r="IQ423" i="6"/>
  <c r="IY423" i="6"/>
  <c r="JE423" i="6"/>
  <c r="JQ423" i="6"/>
  <c r="JM423" i="6"/>
  <c r="JZ423" i="6"/>
  <c r="JW423" i="6"/>
  <c r="KG423" i="6"/>
  <c r="KC423" i="6"/>
  <c r="KP423" i="6"/>
  <c r="KM423" i="6"/>
  <c r="KW423" i="6"/>
  <c r="KS423" i="6"/>
  <c r="LF423" i="6"/>
  <c r="LC423" i="6"/>
  <c r="LM423" i="6"/>
  <c r="LI423" i="6"/>
  <c r="LV423" i="6"/>
  <c r="LS423" i="6"/>
  <c r="MC423" i="6"/>
  <c r="LY423" i="6"/>
  <c r="MI423" i="6"/>
  <c r="HU424" i="6"/>
  <c r="HQ424" i="6"/>
  <c r="IA424" i="6"/>
  <c r="ID424" i="6"/>
  <c r="GN424" i="6"/>
  <c r="II424" i="6"/>
  <c r="IL424" i="6"/>
  <c r="IK424" i="6"/>
  <c r="IG424" i="6"/>
  <c r="IS424" i="6"/>
  <c r="IO424" i="6"/>
  <c r="IW424" i="6"/>
  <c r="JG424" i="6"/>
  <c r="JO424" i="6"/>
  <c r="JR424" i="6"/>
  <c r="JY424" i="6"/>
  <c r="JU424" i="6"/>
  <c r="KE424" i="6"/>
  <c r="KH424" i="6"/>
  <c r="KO424" i="6"/>
  <c r="KK424" i="6"/>
  <c r="KU424" i="6"/>
  <c r="KX424" i="6"/>
  <c r="LE424" i="6"/>
  <c r="LA424" i="6"/>
  <c r="LK424" i="6"/>
  <c r="LN424" i="6"/>
  <c r="LU424" i="6"/>
  <c r="LQ424" i="6"/>
  <c r="MA424" i="6"/>
  <c r="MD424" i="6"/>
  <c r="MG424" i="6"/>
  <c r="HV425" i="6"/>
  <c r="HS425" i="6"/>
  <c r="IC425" i="6"/>
  <c r="HY425" i="6"/>
  <c r="IT425" i="6"/>
  <c r="IQ425" i="6"/>
  <c r="IY425" i="6"/>
  <c r="JE425" i="6"/>
  <c r="JQ425" i="6"/>
  <c r="JM425" i="6"/>
  <c r="JZ425" i="6"/>
  <c r="JW425" i="6"/>
  <c r="KG425" i="6"/>
  <c r="KC425" i="6"/>
  <c r="KP425" i="6"/>
  <c r="KM425" i="6"/>
  <c r="KW425" i="6"/>
  <c r="KS425" i="6"/>
  <c r="LF425" i="6"/>
  <c r="LC425" i="6"/>
  <c r="LM425" i="6"/>
  <c r="LI425" i="6"/>
  <c r="LV425" i="6"/>
  <c r="LS425" i="6"/>
  <c r="MC425" i="6"/>
  <c r="LY425" i="6"/>
  <c r="MI425" i="6"/>
  <c r="IC426" i="6"/>
  <c r="HY426" i="6"/>
  <c r="IQ426" i="6"/>
  <c r="IT426" i="6"/>
  <c r="IY426" i="6"/>
  <c r="JE426" i="6"/>
  <c r="JQ426" i="6"/>
  <c r="JM426" i="6"/>
  <c r="JW426" i="6"/>
  <c r="JZ426" i="6"/>
  <c r="KG426" i="6"/>
  <c r="KC426" i="6"/>
  <c r="KM426" i="6"/>
  <c r="KP426" i="6"/>
  <c r="KW426" i="6"/>
  <c r="KS426" i="6"/>
  <c r="LC426" i="6"/>
  <c r="LF426" i="6"/>
  <c r="LK426" i="6"/>
  <c r="LN426" i="6"/>
  <c r="LU426" i="6"/>
  <c r="LQ426" i="6"/>
  <c r="MA426" i="6"/>
  <c r="MD426" i="6"/>
  <c r="MG426" i="6"/>
  <c r="HV427" i="6"/>
  <c r="HS427" i="6"/>
  <c r="IC427" i="6"/>
  <c r="HY427" i="6"/>
  <c r="IT427" i="6"/>
  <c r="IQ427" i="6"/>
  <c r="IY427" i="6"/>
  <c r="JE427" i="6"/>
  <c r="JQ427" i="6"/>
  <c r="JM427" i="6"/>
  <c r="JZ427" i="6"/>
  <c r="JW427" i="6"/>
  <c r="KG427" i="6"/>
  <c r="KC427" i="6"/>
  <c r="KP427" i="6"/>
  <c r="KM427" i="6"/>
  <c r="KW427" i="6"/>
  <c r="KS427" i="6"/>
  <c r="LF427" i="6"/>
  <c r="LC427" i="6"/>
  <c r="LM427" i="6"/>
  <c r="LI427" i="6"/>
  <c r="LV427" i="6"/>
  <c r="LS427" i="6"/>
  <c r="MC427" i="6"/>
  <c r="LY427" i="6"/>
  <c r="MI427" i="6"/>
  <c r="IC428" i="6"/>
  <c r="HY428" i="6"/>
  <c r="IQ428" i="6"/>
  <c r="IT428" i="6"/>
  <c r="IY428" i="6"/>
  <c r="JE428" i="6"/>
  <c r="JQ428" i="6"/>
  <c r="JM428" i="6"/>
  <c r="JW428" i="6"/>
  <c r="JZ428" i="6"/>
  <c r="KG428" i="6"/>
  <c r="KC428" i="6"/>
  <c r="KM428" i="6"/>
  <c r="KP428" i="6"/>
  <c r="KW428" i="6"/>
  <c r="KS428" i="6"/>
  <c r="LC428" i="6"/>
  <c r="LF428" i="6"/>
  <c r="LK428" i="6"/>
  <c r="LN428" i="6"/>
  <c r="LU428" i="6"/>
  <c r="LQ428" i="6"/>
  <c r="MA428" i="6"/>
  <c r="MD428" i="6"/>
  <c r="MG428" i="6"/>
  <c r="HV429" i="6"/>
  <c r="HS429" i="6"/>
  <c r="IC429" i="6"/>
  <c r="HY429" i="6"/>
  <c r="IT429" i="6"/>
  <c r="IQ429" i="6"/>
  <c r="IY429" i="6"/>
  <c r="JE429" i="6"/>
  <c r="JQ429" i="6"/>
  <c r="JM429" i="6"/>
  <c r="JZ429" i="6"/>
  <c r="JW429" i="6"/>
  <c r="KG429" i="6"/>
  <c r="KC429" i="6"/>
  <c r="KP429" i="6"/>
  <c r="KM429" i="6"/>
  <c r="KW429" i="6"/>
  <c r="KS429" i="6"/>
  <c r="LF429" i="6"/>
  <c r="LC429" i="6"/>
  <c r="LM429" i="6"/>
  <c r="LI429" i="6"/>
  <c r="LV429" i="6"/>
  <c r="LS429" i="6"/>
  <c r="MC429" i="6"/>
  <c r="LY429" i="6"/>
  <c r="MI429" i="6"/>
  <c r="IC430" i="6"/>
  <c r="HY430" i="6"/>
  <c r="IQ430" i="6"/>
  <c r="IT430" i="6"/>
  <c r="IY430" i="6"/>
  <c r="JE430" i="6"/>
  <c r="JQ430" i="6"/>
  <c r="JM430" i="6"/>
  <c r="JW430" i="6"/>
  <c r="JZ430" i="6"/>
  <c r="KG430" i="6"/>
  <c r="KC430" i="6"/>
  <c r="KM430" i="6"/>
  <c r="KP430" i="6"/>
  <c r="KW430" i="6"/>
  <c r="KS430" i="6"/>
  <c r="LC430" i="6"/>
  <c r="LF430" i="6"/>
  <c r="LK430" i="6"/>
  <c r="LN430" i="6"/>
  <c r="LU430" i="6"/>
  <c r="LQ430" i="6"/>
  <c r="MA430" i="6"/>
  <c r="MD430" i="6"/>
  <c r="MG430" i="6"/>
  <c r="HV431" i="6"/>
  <c r="HS431" i="6"/>
  <c r="IC431" i="6"/>
  <c r="HY431" i="6"/>
  <c r="IQ431" i="6"/>
  <c r="IY431" i="6"/>
  <c r="JE431" i="6"/>
  <c r="JQ431" i="6"/>
  <c r="JM431" i="6"/>
  <c r="JW431" i="6"/>
  <c r="KC431" i="6"/>
  <c r="KM431" i="6"/>
  <c r="KP431" i="6"/>
  <c r="KW431" i="6"/>
  <c r="KS431" i="6"/>
  <c r="LC431" i="6"/>
  <c r="LF431" i="6"/>
  <c r="LM431" i="6"/>
  <c r="LI431" i="6"/>
  <c r="LS431" i="6"/>
  <c r="LV431" i="6"/>
  <c r="MC431" i="6"/>
  <c r="LY431" i="6"/>
  <c r="MI431" i="6"/>
  <c r="HV432" i="6"/>
  <c r="HS432" i="6"/>
  <c r="IC432" i="6"/>
  <c r="HY432" i="6"/>
  <c r="ID432" i="6"/>
  <c r="IA432" i="6"/>
  <c r="IL432" i="6"/>
  <c r="II432" i="6"/>
  <c r="IT432" i="6"/>
  <c r="IQ432" i="6"/>
  <c r="IY432" i="6"/>
  <c r="JE432" i="6"/>
  <c r="JQ432" i="6"/>
  <c r="JM432" i="6"/>
  <c r="JZ432" i="6"/>
  <c r="JW432" i="6"/>
  <c r="KG432" i="6"/>
  <c r="KC432" i="6"/>
  <c r="KP432" i="6"/>
  <c r="KM432" i="6"/>
  <c r="KW432" i="6"/>
  <c r="KS432" i="6"/>
  <c r="LF432" i="6"/>
  <c r="LC432" i="6"/>
  <c r="IS432" i="6"/>
  <c r="KO432" i="6"/>
  <c r="LM432" i="6"/>
  <c r="MI432" i="6"/>
  <c r="HU433" i="6"/>
  <c r="HQ433" i="6"/>
  <c r="GN433" i="6"/>
  <c r="II433" i="6"/>
  <c r="IL433" i="6"/>
  <c r="IK433" i="6"/>
  <c r="IG433" i="6"/>
  <c r="IS433" i="6"/>
  <c r="IO433" i="6"/>
  <c r="IW433" i="6"/>
  <c r="JG433" i="6"/>
  <c r="JO433" i="6"/>
  <c r="JR433" i="6"/>
  <c r="JY433" i="6"/>
  <c r="JU433" i="6"/>
  <c r="KE433" i="6"/>
  <c r="KH433" i="6"/>
  <c r="KO433" i="6"/>
  <c r="KK433" i="6"/>
  <c r="KU433" i="6"/>
  <c r="KX433" i="6"/>
  <c r="LE433" i="6"/>
  <c r="LA433" i="6"/>
  <c r="LM433" i="6"/>
  <c r="LI433" i="6"/>
  <c r="LS433" i="6"/>
  <c r="LV433" i="6"/>
  <c r="MC433" i="6"/>
  <c r="LY433" i="6"/>
  <c r="MI433" i="6"/>
  <c r="JG434" i="6"/>
  <c r="LN434" i="6"/>
  <c r="LK434" i="6"/>
  <c r="LU434" i="6"/>
  <c r="LQ434" i="6"/>
  <c r="MD434" i="6"/>
  <c r="MA434" i="6"/>
  <c r="MG434" i="6"/>
  <c r="HU434" i="6"/>
  <c r="IW434" i="6"/>
  <c r="JY434" i="6"/>
  <c r="LE434" i="6"/>
  <c r="MC434" i="6"/>
  <c r="HS435" i="6"/>
  <c r="HV435" i="6"/>
  <c r="IC435" i="6"/>
  <c r="HY435" i="6"/>
  <c r="IQ435" i="6"/>
  <c r="JE435" i="6"/>
  <c r="KC435" i="6"/>
  <c r="IY435" i="6"/>
  <c r="JW435" i="6"/>
  <c r="KW435" i="6"/>
  <c r="LU435" i="6"/>
  <c r="HS436" i="6"/>
  <c r="HV436" i="6"/>
  <c r="IC436" i="6"/>
  <c r="HY436" i="6"/>
  <c r="IQ436" i="6"/>
  <c r="IT436" i="6"/>
  <c r="IY436" i="6"/>
  <c r="JQ436" i="6"/>
  <c r="JM436" i="6"/>
  <c r="JW436" i="6"/>
  <c r="JZ436" i="6"/>
  <c r="KG436" i="6"/>
  <c r="KC436" i="6"/>
  <c r="KM436" i="6"/>
  <c r="KP436" i="6"/>
  <c r="KW436" i="6"/>
  <c r="KS436" i="6"/>
  <c r="LC436" i="6"/>
  <c r="LF436" i="6"/>
  <c r="LK436" i="6"/>
  <c r="LN436" i="6"/>
  <c r="LU436" i="6"/>
  <c r="LQ436" i="6"/>
  <c r="MA436" i="6"/>
  <c r="MD436" i="6"/>
  <c r="MG436" i="6"/>
  <c r="JE436" i="6"/>
  <c r="HV437" i="6"/>
  <c r="HS437" i="6"/>
  <c r="IC437" i="6"/>
  <c r="HY437" i="6"/>
  <c r="ID437" i="6"/>
  <c r="IA437" i="6"/>
  <c r="IL437" i="6"/>
  <c r="II437" i="6"/>
  <c r="IT437" i="6"/>
  <c r="IQ437" i="6"/>
  <c r="IY437" i="6"/>
  <c r="JE437" i="6"/>
  <c r="JQ437" i="6"/>
  <c r="JM437" i="6"/>
  <c r="JZ437" i="6"/>
  <c r="JW437" i="6"/>
  <c r="KG437" i="6"/>
  <c r="KC437" i="6"/>
  <c r="KP437" i="6"/>
  <c r="KM437" i="6"/>
  <c r="KW437" i="6"/>
  <c r="KS437" i="6"/>
  <c r="LF437" i="6"/>
  <c r="LC437" i="6"/>
  <c r="IS437" i="6"/>
  <c r="KO437" i="6"/>
  <c r="LM437" i="6"/>
  <c r="MI437" i="6"/>
  <c r="HU438" i="6"/>
  <c r="HQ438" i="6"/>
  <c r="GN438" i="6"/>
  <c r="II438" i="6"/>
  <c r="IL438" i="6"/>
  <c r="IK438" i="6"/>
  <c r="IG438" i="6"/>
  <c r="IS438" i="6"/>
  <c r="IO438" i="6"/>
  <c r="IW438" i="6"/>
  <c r="JG438" i="6"/>
  <c r="JO438" i="6"/>
  <c r="JR438" i="6"/>
  <c r="JY438" i="6"/>
  <c r="JU438" i="6"/>
  <c r="KE438" i="6"/>
  <c r="KH438" i="6"/>
  <c r="KO438" i="6"/>
  <c r="KK438" i="6"/>
  <c r="KU438" i="6"/>
  <c r="KX438" i="6"/>
  <c r="LE438" i="6"/>
  <c r="LA438" i="6"/>
  <c r="LM438" i="6"/>
  <c r="LI438" i="6"/>
  <c r="LS438" i="6"/>
  <c r="LV438" i="6"/>
  <c r="MC438" i="6"/>
  <c r="LY438" i="6"/>
  <c r="MI438" i="6"/>
  <c r="JG439" i="6"/>
  <c r="LN439" i="6"/>
  <c r="LK439" i="6"/>
  <c r="LU439" i="6"/>
  <c r="LQ439" i="6"/>
  <c r="MD439" i="6"/>
  <c r="MA439" i="6"/>
  <c r="MG439" i="6"/>
  <c r="HU439" i="6"/>
  <c r="IW439" i="6"/>
  <c r="JY439" i="6"/>
  <c r="LE439" i="6"/>
  <c r="MC439" i="6"/>
  <c r="HS440" i="6"/>
  <c r="HV440" i="6"/>
  <c r="IC440" i="6"/>
  <c r="HY440" i="6"/>
  <c r="IQ440" i="6"/>
  <c r="IT440" i="6"/>
  <c r="IY440" i="6"/>
  <c r="JQ440" i="6"/>
  <c r="JM440" i="6"/>
  <c r="JW440" i="6"/>
  <c r="JZ440" i="6"/>
  <c r="KG440" i="6"/>
  <c r="KC440" i="6"/>
  <c r="KM440" i="6"/>
  <c r="KP440" i="6"/>
  <c r="KW440" i="6"/>
  <c r="KS440" i="6"/>
  <c r="LC440" i="6"/>
  <c r="LF440" i="6"/>
  <c r="LK440" i="6"/>
  <c r="LN440" i="6"/>
  <c r="LU440" i="6"/>
  <c r="LQ440" i="6"/>
  <c r="MA440" i="6"/>
  <c r="MD440" i="6"/>
  <c r="MG440" i="6"/>
  <c r="JE440" i="6"/>
  <c r="HV441" i="6"/>
  <c r="HS441" i="6"/>
  <c r="IC441" i="6"/>
  <c r="HY441" i="6"/>
  <c r="ID441" i="6"/>
  <c r="IA441" i="6"/>
  <c r="IL441" i="6"/>
  <c r="II441" i="6"/>
  <c r="IT441" i="6"/>
  <c r="IQ441" i="6"/>
  <c r="IY441" i="6"/>
  <c r="JE441" i="6"/>
  <c r="JQ441" i="6"/>
  <c r="JM441" i="6"/>
  <c r="JW441" i="6"/>
  <c r="KC441" i="6"/>
  <c r="KP441" i="6"/>
  <c r="KM441" i="6"/>
  <c r="KW441" i="6"/>
  <c r="KS441" i="6"/>
  <c r="LF441" i="6"/>
  <c r="LC441" i="6"/>
  <c r="IS441" i="6"/>
  <c r="KO441" i="6"/>
  <c r="LM441" i="6"/>
  <c r="MI441" i="6"/>
  <c r="HU442" i="6"/>
  <c r="HQ442" i="6"/>
  <c r="GN442" i="6"/>
  <c r="II442" i="6"/>
  <c r="IL442" i="6"/>
  <c r="IK442" i="6"/>
  <c r="IG442" i="6"/>
  <c r="IS442" i="6"/>
  <c r="IO442" i="6"/>
  <c r="IW442" i="6"/>
  <c r="JG442" i="6"/>
  <c r="JO442" i="6"/>
  <c r="JR442" i="6"/>
  <c r="JY442" i="6"/>
  <c r="JU442" i="6"/>
  <c r="KE442" i="6"/>
  <c r="KH442" i="6"/>
  <c r="KO442" i="6"/>
  <c r="KK442" i="6"/>
  <c r="KU442" i="6"/>
  <c r="KX442" i="6"/>
  <c r="LE442" i="6"/>
  <c r="LA442" i="6"/>
  <c r="LM442" i="6"/>
  <c r="LI442" i="6"/>
  <c r="LS442" i="6"/>
  <c r="LV442" i="6"/>
  <c r="MC442" i="6"/>
  <c r="LY442" i="6"/>
  <c r="MI442" i="6"/>
  <c r="JG443" i="6"/>
  <c r="LN443" i="6"/>
  <c r="LK443" i="6"/>
  <c r="LU443" i="6"/>
  <c r="LQ443" i="6"/>
  <c r="MD443" i="6"/>
  <c r="MA443" i="6"/>
  <c r="MG443" i="6"/>
  <c r="HU443" i="6"/>
  <c r="IW443" i="6"/>
  <c r="JY443" i="6"/>
  <c r="LE443" i="6"/>
  <c r="MC443" i="6"/>
  <c r="HS444" i="6"/>
  <c r="HV444" i="6"/>
  <c r="IC444" i="6"/>
  <c r="HY444" i="6"/>
  <c r="IQ444" i="6"/>
  <c r="IT444" i="6"/>
  <c r="IY444" i="6"/>
  <c r="JQ444" i="6"/>
  <c r="JM444" i="6"/>
  <c r="JW444" i="6"/>
  <c r="JZ444" i="6"/>
  <c r="KG444" i="6"/>
  <c r="KC444" i="6"/>
  <c r="KM444" i="6"/>
  <c r="KP444" i="6"/>
  <c r="KW444" i="6"/>
  <c r="KS444" i="6"/>
  <c r="LC444" i="6"/>
  <c r="LF444" i="6"/>
  <c r="LK444" i="6"/>
  <c r="LN444" i="6"/>
  <c r="LU444" i="6"/>
  <c r="LQ444" i="6"/>
  <c r="MA444" i="6"/>
  <c r="MD444" i="6"/>
  <c r="MG444" i="6"/>
  <c r="JE444" i="6"/>
  <c r="HV445" i="6"/>
  <c r="HS445" i="6"/>
  <c r="IC445" i="6"/>
  <c r="HY445" i="6"/>
  <c r="ID445" i="6"/>
  <c r="IA445" i="6"/>
  <c r="IL445" i="6"/>
  <c r="II445" i="6"/>
  <c r="IQ445" i="6"/>
  <c r="IY445" i="6"/>
  <c r="JE445" i="6"/>
  <c r="JQ445" i="6"/>
  <c r="JM445" i="6"/>
  <c r="JW445" i="6"/>
  <c r="KC445" i="6"/>
  <c r="KM445" i="6"/>
  <c r="KP445" i="6"/>
  <c r="KW445" i="6"/>
  <c r="KS445" i="6"/>
  <c r="LC445" i="6"/>
  <c r="LF445" i="6"/>
  <c r="LM445" i="6"/>
  <c r="LI445" i="6"/>
  <c r="LS445" i="6"/>
  <c r="LV445" i="6"/>
  <c r="MC445" i="6"/>
  <c r="LY445" i="6"/>
  <c r="MI445" i="6"/>
  <c r="IO445" i="6"/>
  <c r="KE445" i="6"/>
  <c r="JG446" i="6"/>
  <c r="LN446" i="6"/>
  <c r="LK446" i="6"/>
  <c r="LU446" i="6"/>
  <c r="LQ446" i="6"/>
  <c r="MD446" i="6"/>
  <c r="MA446" i="6"/>
  <c r="MG446" i="6"/>
  <c r="HU446" i="6"/>
  <c r="IW446" i="6"/>
  <c r="JY446" i="6"/>
  <c r="LE446" i="6"/>
  <c r="MC446" i="6"/>
  <c r="HS447" i="6"/>
  <c r="HV447" i="6"/>
  <c r="IC447" i="6"/>
  <c r="HY447" i="6"/>
  <c r="IQ447" i="6"/>
  <c r="IT447" i="6"/>
  <c r="IY447" i="6"/>
  <c r="JQ447" i="6"/>
  <c r="JM447" i="6"/>
  <c r="JW447" i="6"/>
  <c r="JZ447" i="6"/>
  <c r="KG447" i="6"/>
  <c r="KC447" i="6"/>
  <c r="KM447" i="6"/>
  <c r="KP447" i="6"/>
  <c r="KW447" i="6"/>
  <c r="KS447" i="6"/>
  <c r="LC447" i="6"/>
  <c r="LF447" i="6"/>
  <c r="LK447" i="6"/>
  <c r="LN447" i="6"/>
  <c r="LU447" i="6"/>
  <c r="LQ447" i="6"/>
  <c r="MA447" i="6"/>
  <c r="MD447" i="6"/>
  <c r="MG447" i="6"/>
  <c r="JE447" i="6"/>
  <c r="HV448" i="6"/>
  <c r="HS448" i="6"/>
  <c r="IC448" i="6"/>
  <c r="HY448" i="6"/>
  <c r="ID448" i="6"/>
  <c r="IA448" i="6"/>
  <c r="IL448" i="6"/>
  <c r="II448" i="6"/>
  <c r="IT448" i="6"/>
  <c r="IQ448" i="6"/>
  <c r="IY448" i="6"/>
  <c r="JE448" i="6"/>
  <c r="JQ448" i="6"/>
  <c r="JM448" i="6"/>
  <c r="JZ448" i="6"/>
  <c r="JW448" i="6"/>
  <c r="KG448" i="6"/>
  <c r="KC448" i="6"/>
  <c r="KP448" i="6"/>
  <c r="KM448" i="6"/>
  <c r="KW448" i="6"/>
  <c r="KS448" i="6"/>
  <c r="LF448" i="6"/>
  <c r="LC448" i="6"/>
  <c r="IS448" i="6"/>
  <c r="KO448" i="6"/>
  <c r="LM448" i="6"/>
  <c r="MI448" i="6"/>
  <c r="HU449" i="6"/>
  <c r="HQ449" i="6"/>
  <c r="GN449" i="6"/>
  <c r="II449" i="6"/>
  <c r="IL449" i="6"/>
  <c r="IK449" i="6"/>
  <c r="IG449" i="6"/>
  <c r="IS449" i="6"/>
  <c r="IO449" i="6"/>
  <c r="IW449" i="6"/>
  <c r="JG449" i="6"/>
  <c r="JO449" i="6"/>
  <c r="JR449" i="6"/>
  <c r="JY449" i="6"/>
  <c r="JU449" i="6"/>
  <c r="KE449" i="6"/>
  <c r="KH449" i="6"/>
  <c r="KO449" i="6"/>
  <c r="KK449" i="6"/>
  <c r="KU449" i="6"/>
  <c r="KX449" i="6"/>
  <c r="LE449" i="6"/>
  <c r="LA449" i="6"/>
  <c r="LM449" i="6"/>
  <c r="LI449" i="6"/>
  <c r="LS449" i="6"/>
  <c r="LV449" i="6"/>
  <c r="MC449" i="6"/>
  <c r="LY449" i="6"/>
  <c r="MI449" i="6"/>
  <c r="JG450" i="6"/>
  <c r="LN450" i="6"/>
  <c r="LK450" i="6"/>
  <c r="LU450" i="6"/>
  <c r="LQ450" i="6"/>
  <c r="MD450" i="6"/>
  <c r="MA450" i="6"/>
  <c r="MG450" i="6"/>
  <c r="HU450" i="6"/>
  <c r="IW450" i="6"/>
  <c r="JY450" i="6"/>
  <c r="LE450" i="6"/>
  <c r="MC450" i="6"/>
  <c r="HS451" i="6"/>
  <c r="HV451" i="6"/>
  <c r="IC451" i="6"/>
  <c r="HY451" i="6"/>
  <c r="IQ451" i="6"/>
  <c r="IT451" i="6"/>
  <c r="IY451" i="6"/>
  <c r="JQ451" i="6"/>
  <c r="JM451" i="6"/>
  <c r="JW451" i="6"/>
  <c r="JZ451" i="6"/>
  <c r="KG451" i="6"/>
  <c r="KC451" i="6"/>
  <c r="KM451" i="6"/>
  <c r="KP451" i="6"/>
  <c r="KW451" i="6"/>
  <c r="KS451" i="6"/>
  <c r="LC451" i="6"/>
  <c r="LF451" i="6"/>
  <c r="LK451" i="6"/>
  <c r="LN451" i="6"/>
  <c r="LU451" i="6"/>
  <c r="LQ451" i="6"/>
  <c r="MA451" i="6"/>
  <c r="MD451" i="6"/>
  <c r="MG451" i="6"/>
  <c r="JE451" i="6"/>
  <c r="HV452" i="6"/>
  <c r="HS452" i="6"/>
  <c r="IC452" i="6"/>
  <c r="HY452" i="6"/>
  <c r="ID452" i="6"/>
  <c r="IA452" i="6"/>
  <c r="IL452" i="6"/>
  <c r="II452" i="6"/>
  <c r="IT452" i="6"/>
  <c r="IQ452" i="6"/>
  <c r="IY452" i="6"/>
  <c r="JE452" i="6"/>
  <c r="JQ452" i="6"/>
  <c r="JM452" i="6"/>
  <c r="JZ452" i="6"/>
  <c r="JW452" i="6"/>
  <c r="KG452" i="6"/>
  <c r="KC452" i="6"/>
  <c r="KP452" i="6"/>
  <c r="KM452" i="6"/>
  <c r="KW452" i="6"/>
  <c r="KS452" i="6"/>
  <c r="LF452" i="6"/>
  <c r="LC452" i="6"/>
  <c r="IS452" i="6"/>
  <c r="KO452" i="6"/>
  <c r="LM452" i="6"/>
  <c r="MI452" i="6"/>
  <c r="HU453" i="6"/>
  <c r="HQ453" i="6"/>
  <c r="GN453" i="6"/>
  <c r="II453" i="6"/>
  <c r="IL453" i="6"/>
  <c r="IK453" i="6"/>
  <c r="IG453" i="6"/>
  <c r="IS453" i="6"/>
  <c r="IO453" i="6"/>
  <c r="IW453" i="6"/>
  <c r="JG453" i="6"/>
  <c r="JO453" i="6"/>
  <c r="JR453" i="6"/>
  <c r="JY453" i="6"/>
  <c r="JU453" i="6"/>
  <c r="KE453" i="6"/>
  <c r="KH453" i="6"/>
  <c r="KO453" i="6"/>
  <c r="KK453" i="6"/>
  <c r="KU453" i="6"/>
  <c r="KX453" i="6"/>
  <c r="LE453" i="6"/>
  <c r="LA453" i="6"/>
  <c r="LM453" i="6"/>
  <c r="LI453" i="6"/>
  <c r="LS453" i="6"/>
  <c r="LV453" i="6"/>
  <c r="MC453" i="6"/>
  <c r="LY453" i="6"/>
  <c r="MI453" i="6"/>
  <c r="JG454" i="6"/>
  <c r="LN454" i="6"/>
  <c r="LK454" i="6"/>
  <c r="LU454" i="6"/>
  <c r="LQ454" i="6"/>
  <c r="MD454" i="6"/>
  <c r="MA454" i="6"/>
  <c r="MG454" i="6"/>
  <c r="HU454" i="6"/>
  <c r="IW454" i="6"/>
  <c r="JY454" i="6"/>
  <c r="LE454" i="6"/>
  <c r="MC454" i="6"/>
  <c r="HS455" i="6"/>
  <c r="HV455" i="6"/>
  <c r="IC455" i="6"/>
  <c r="HY455" i="6"/>
  <c r="IQ455" i="6"/>
  <c r="IT455" i="6"/>
  <c r="IY455" i="6"/>
  <c r="JQ455" i="6"/>
  <c r="JM455" i="6"/>
  <c r="JW455" i="6"/>
  <c r="JZ455" i="6"/>
  <c r="KG455" i="6"/>
  <c r="KC455" i="6"/>
  <c r="KM455" i="6"/>
  <c r="KP455" i="6"/>
  <c r="KW455" i="6"/>
  <c r="KS455" i="6"/>
  <c r="LC455" i="6"/>
  <c r="LF455" i="6"/>
  <c r="LK455" i="6"/>
  <c r="LN455" i="6"/>
  <c r="LU455" i="6"/>
  <c r="LQ455" i="6"/>
  <c r="MA455" i="6"/>
  <c r="MD455" i="6"/>
  <c r="MG455" i="6"/>
  <c r="JE455" i="6"/>
  <c r="HV456" i="6"/>
  <c r="HS456" i="6"/>
  <c r="IC456" i="6"/>
  <c r="HY456" i="6"/>
  <c r="ID456" i="6"/>
  <c r="IA456" i="6"/>
  <c r="IL456" i="6"/>
  <c r="II456" i="6"/>
  <c r="IT456" i="6"/>
  <c r="IQ456" i="6"/>
  <c r="IY456" i="6"/>
  <c r="JE456" i="6"/>
  <c r="JQ456" i="6"/>
  <c r="JM456" i="6"/>
  <c r="JZ456" i="6"/>
  <c r="JW456" i="6"/>
  <c r="KG456" i="6"/>
  <c r="KC456" i="6"/>
  <c r="KP456" i="6"/>
  <c r="KM456" i="6"/>
  <c r="KW456" i="6"/>
  <c r="KS456" i="6"/>
  <c r="LF456" i="6"/>
  <c r="LC456" i="6"/>
  <c r="IS456" i="6"/>
  <c r="KO456" i="6"/>
  <c r="LM456" i="6"/>
  <c r="MI456" i="6"/>
  <c r="HU457" i="6"/>
  <c r="HQ457" i="6"/>
  <c r="GN457" i="6"/>
  <c r="II457" i="6"/>
  <c r="IL457" i="6"/>
  <c r="IK457" i="6"/>
  <c r="IG457" i="6"/>
  <c r="IS457" i="6"/>
  <c r="IO457" i="6"/>
  <c r="IW457" i="6"/>
  <c r="JG457" i="6"/>
  <c r="JO457" i="6"/>
  <c r="JR457" i="6"/>
  <c r="JY457" i="6"/>
  <c r="JU457" i="6"/>
  <c r="KE457" i="6"/>
  <c r="KH457" i="6"/>
  <c r="KO457" i="6"/>
  <c r="KK457" i="6"/>
  <c r="KU457" i="6"/>
  <c r="KX457" i="6"/>
  <c r="LE457" i="6"/>
  <c r="LA457" i="6"/>
  <c r="LM457" i="6"/>
  <c r="LI457" i="6"/>
  <c r="LS457" i="6"/>
  <c r="LV457" i="6"/>
  <c r="MC457" i="6"/>
  <c r="LY457" i="6"/>
  <c r="MI457" i="6"/>
  <c r="JG458" i="6"/>
  <c r="LN458" i="6"/>
  <c r="LK458" i="6"/>
  <c r="LU458" i="6"/>
  <c r="LQ458" i="6"/>
  <c r="MD458" i="6"/>
  <c r="MA458" i="6"/>
  <c r="MG458" i="6"/>
  <c r="HU458" i="6"/>
  <c r="IW458" i="6"/>
  <c r="JY458" i="6"/>
  <c r="LE458" i="6"/>
  <c r="MC458" i="6"/>
  <c r="HS459" i="6"/>
  <c r="HV459" i="6"/>
  <c r="IC459" i="6"/>
  <c r="HY459" i="6"/>
  <c r="GK346" i="6"/>
  <c r="FT347" i="6"/>
  <c r="GF347" i="6"/>
  <c r="GM347" i="6" s="1"/>
  <c r="GO347" i="6" s="1"/>
  <c r="GK348" i="6"/>
  <c r="FT349" i="6"/>
  <c r="GF349" i="6"/>
  <c r="GM349" i="6" s="1"/>
  <c r="GO349" i="6" s="1"/>
  <c r="GK350" i="6"/>
  <c r="FT351" i="6"/>
  <c r="GF351" i="6"/>
  <c r="GM351" i="6" s="1"/>
  <c r="GO351" i="6" s="1"/>
  <c r="GK352" i="6"/>
  <c r="GK353" i="6"/>
  <c r="FT354" i="6"/>
  <c r="GF354" i="6"/>
  <c r="GM354" i="6" s="1"/>
  <c r="GO354" i="6" s="1"/>
  <c r="GK355" i="6"/>
  <c r="FT356" i="6"/>
  <c r="GF356" i="6"/>
  <c r="GM356" i="6" s="1"/>
  <c r="GO356" i="6" s="1"/>
  <c r="GK357" i="6"/>
  <c r="FT358" i="6"/>
  <c r="GF358" i="6"/>
  <c r="GM358" i="6" s="1"/>
  <c r="GO358" i="6" s="1"/>
  <c r="FT359" i="6"/>
  <c r="GF359" i="6"/>
  <c r="GM359" i="6" s="1"/>
  <c r="GO359" i="6" s="1"/>
  <c r="FT360" i="6"/>
  <c r="GF360" i="6"/>
  <c r="GM360" i="6" s="1"/>
  <c r="GO360" i="6" s="1"/>
  <c r="FT361" i="6"/>
  <c r="GF361" i="6"/>
  <c r="GM361" i="6" s="1"/>
  <c r="GO361" i="6" s="1"/>
  <c r="GK362" i="6"/>
  <c r="GK363" i="6"/>
  <c r="FT364" i="6"/>
  <c r="GF364" i="6"/>
  <c r="GM364" i="6" s="1"/>
  <c r="GO364" i="6" s="1"/>
  <c r="GK365" i="6"/>
  <c r="FT366" i="6"/>
  <c r="GF366" i="6"/>
  <c r="GK367" i="6"/>
  <c r="FT368" i="6"/>
  <c r="GK369" i="6"/>
  <c r="FT370" i="6"/>
  <c r="GF370" i="6"/>
  <c r="GM370" i="6" s="1"/>
  <c r="GO370" i="6" s="1"/>
  <c r="FT371" i="6"/>
  <c r="GF371" i="6"/>
  <c r="GM371" i="6" s="1"/>
  <c r="GO371" i="6" s="1"/>
  <c r="GK372" i="6"/>
  <c r="FT373" i="6"/>
  <c r="GF373" i="6"/>
  <c r="GM373" i="6" s="1"/>
  <c r="GO373" i="6" s="1"/>
  <c r="GK374" i="6"/>
  <c r="FT375" i="6"/>
  <c r="GF375" i="6"/>
  <c r="GM375" i="6" s="1"/>
  <c r="GO375" i="6" s="1"/>
  <c r="GK376" i="6"/>
  <c r="FT377" i="6"/>
  <c r="GF377" i="6"/>
  <c r="GM377" i="6" s="1"/>
  <c r="GO377" i="6" s="1"/>
  <c r="GK378" i="6"/>
  <c r="FT379" i="6"/>
  <c r="GF379" i="6"/>
  <c r="GM379" i="6" s="1"/>
  <c r="GO379" i="6" s="1"/>
  <c r="FT380" i="6"/>
  <c r="GF380" i="6"/>
  <c r="GM380" i="6" s="1"/>
  <c r="GO380" i="6" s="1"/>
  <c r="GK381" i="6"/>
  <c r="FT382" i="6"/>
  <c r="GF382" i="6"/>
  <c r="GM382" i="6" s="1"/>
  <c r="GO382" i="6" s="1"/>
  <c r="GK383" i="6"/>
  <c r="FT384" i="6"/>
  <c r="GF384" i="6"/>
  <c r="GM384" i="6" s="1"/>
  <c r="GO384" i="6" s="1"/>
  <c r="GK385" i="6"/>
  <c r="FT386" i="6"/>
  <c r="GF386" i="6"/>
  <c r="GK387" i="6"/>
  <c r="FT388" i="6"/>
  <c r="GF388" i="6"/>
  <c r="GM388" i="6" s="1"/>
  <c r="GO388" i="6" s="1"/>
  <c r="GK389" i="6"/>
  <c r="FT390" i="6"/>
  <c r="GF390" i="6"/>
  <c r="GM390" i="6" s="1"/>
  <c r="GO390" i="6" s="1"/>
  <c r="GK391" i="6"/>
  <c r="GK392" i="6"/>
  <c r="FT393" i="6"/>
  <c r="GF393" i="6"/>
  <c r="GM393" i="6" s="1"/>
  <c r="GO393" i="6" s="1"/>
  <c r="FT394" i="6"/>
  <c r="GF394" i="6"/>
  <c r="GK395" i="6"/>
  <c r="FT396" i="6"/>
  <c r="GF396" i="6"/>
  <c r="GM396" i="6" s="1"/>
  <c r="GO396" i="6" s="1"/>
  <c r="FT397" i="6"/>
  <c r="GF397" i="6"/>
  <c r="GM397" i="6" s="1"/>
  <c r="GO397" i="6" s="1"/>
  <c r="GK398" i="6"/>
  <c r="FT399" i="6"/>
  <c r="GF399" i="6"/>
  <c r="GM399" i="6" s="1"/>
  <c r="GO399" i="6" s="1"/>
  <c r="GK400" i="6"/>
  <c r="FT401" i="6"/>
  <c r="GF401" i="6"/>
  <c r="GM401" i="6" s="1"/>
  <c r="GO401" i="6" s="1"/>
  <c r="GK402" i="6"/>
  <c r="HU403" i="6"/>
  <c r="HQ403" i="6"/>
  <c r="IC403" i="6"/>
  <c r="HY403" i="6"/>
  <c r="IK403" i="6"/>
  <c r="IG403" i="6"/>
  <c r="IS403" i="6"/>
  <c r="IO403" i="6"/>
  <c r="IW403" i="6"/>
  <c r="JO403" i="6"/>
  <c r="JR403" i="6"/>
  <c r="JW403" i="6"/>
  <c r="JZ403" i="6"/>
  <c r="KE403" i="6"/>
  <c r="KH403" i="6"/>
  <c r="KM403" i="6"/>
  <c r="KP403" i="6"/>
  <c r="KU403" i="6"/>
  <c r="KX403" i="6"/>
  <c r="LC403" i="6"/>
  <c r="LF403" i="6"/>
  <c r="LS403" i="6"/>
  <c r="LV403" i="6"/>
  <c r="MI403" i="6"/>
  <c r="HP404" i="6"/>
  <c r="GF404" i="6"/>
  <c r="IH404" i="6"/>
  <c r="BD404" i="6"/>
  <c r="FV404" i="6" s="1"/>
  <c r="FW404" i="6"/>
  <c r="IA404" i="6"/>
  <c r="JU404" i="6"/>
  <c r="KK404" i="6"/>
  <c r="LA404" i="6"/>
  <c r="LI404" i="6"/>
  <c r="LY404" i="6"/>
  <c r="L405" i="6"/>
  <c r="GN405" i="6"/>
  <c r="JG405" i="6"/>
  <c r="LK405" i="6"/>
  <c r="LN405" i="6"/>
  <c r="LU405" i="6"/>
  <c r="LQ405" i="6"/>
  <c r="MA405" i="6"/>
  <c r="MD405" i="6"/>
  <c r="MG405" i="6"/>
  <c r="FT405" i="6"/>
  <c r="IS405" i="6"/>
  <c r="KE405" i="6"/>
  <c r="KO405" i="6"/>
  <c r="KQ405" i="6" s="1"/>
  <c r="NE405" i="6" s="1"/>
  <c r="LM405" i="6"/>
  <c r="MI405" i="6"/>
  <c r="HU406" i="6"/>
  <c r="HQ406" i="6"/>
  <c r="ID406" i="6"/>
  <c r="IA406" i="6"/>
  <c r="IL406" i="6"/>
  <c r="II406" i="6"/>
  <c r="IK406" i="6"/>
  <c r="IG406" i="6"/>
  <c r="IS406" i="6"/>
  <c r="IO406" i="6"/>
  <c r="IW406" i="6"/>
  <c r="JG406" i="6"/>
  <c r="JR406" i="6"/>
  <c r="JO406" i="6"/>
  <c r="JY406" i="6"/>
  <c r="KA406" i="6" s="1"/>
  <c r="NC406" i="6" s="1"/>
  <c r="JU406" i="6"/>
  <c r="KH406" i="6"/>
  <c r="KE406" i="6"/>
  <c r="KO406" i="6"/>
  <c r="KQ406" i="6" s="1"/>
  <c r="NE406" i="6" s="1"/>
  <c r="KK406" i="6"/>
  <c r="KX406" i="6"/>
  <c r="KU406" i="6"/>
  <c r="LE406" i="6"/>
  <c r="LG406" i="6" s="1"/>
  <c r="NG406" i="6" s="1"/>
  <c r="LA406" i="6"/>
  <c r="LM406" i="6"/>
  <c r="LO406" i="6" s="1"/>
  <c r="NH406" i="6" s="1"/>
  <c r="LI406" i="6"/>
  <c r="LV406" i="6"/>
  <c r="LS406" i="6"/>
  <c r="MC406" i="6"/>
  <c r="ME406" i="6" s="1"/>
  <c r="NJ406" i="6" s="1"/>
  <c r="LY406" i="6"/>
  <c r="MI406" i="6"/>
  <c r="IC407" i="6"/>
  <c r="HY407" i="6"/>
  <c r="IQ407" i="6"/>
  <c r="IT407" i="6"/>
  <c r="IY407" i="6"/>
  <c r="JE407" i="6"/>
  <c r="JQ407" i="6"/>
  <c r="JS407" i="6" s="1"/>
  <c r="NB407" i="6" s="1"/>
  <c r="JM407" i="6"/>
  <c r="JW407" i="6"/>
  <c r="JZ407" i="6"/>
  <c r="KG407" i="6"/>
  <c r="KI407" i="6" s="1"/>
  <c r="ND407" i="6" s="1"/>
  <c r="KC407" i="6"/>
  <c r="KM407" i="6"/>
  <c r="KP407" i="6"/>
  <c r="KW407" i="6"/>
  <c r="KY407" i="6" s="1"/>
  <c r="NF407" i="6" s="1"/>
  <c r="KS407" i="6"/>
  <c r="LC407" i="6"/>
  <c r="LF407" i="6"/>
  <c r="LK407" i="6"/>
  <c r="LN407" i="6"/>
  <c r="LU407" i="6"/>
  <c r="LW407" i="6" s="1"/>
  <c r="NI407" i="6" s="1"/>
  <c r="LQ407" i="6"/>
  <c r="MA407" i="6"/>
  <c r="MD407" i="6"/>
  <c r="MG407" i="6"/>
  <c r="HU408" i="6"/>
  <c r="HQ408" i="6"/>
  <c r="ID408" i="6"/>
  <c r="IA408" i="6"/>
  <c r="IL408" i="6"/>
  <c r="II408" i="6"/>
  <c r="IK408" i="6"/>
  <c r="IG408" i="6"/>
  <c r="IS408" i="6"/>
  <c r="IO408" i="6"/>
  <c r="IW408" i="6"/>
  <c r="JG408" i="6"/>
  <c r="JR408" i="6"/>
  <c r="JO408" i="6"/>
  <c r="JY408" i="6"/>
  <c r="KA408" i="6" s="1"/>
  <c r="NC408" i="6" s="1"/>
  <c r="JU408" i="6"/>
  <c r="KH408" i="6"/>
  <c r="KE408" i="6"/>
  <c r="KO408" i="6"/>
  <c r="KQ408" i="6" s="1"/>
  <c r="NE408" i="6" s="1"/>
  <c r="KK408" i="6"/>
  <c r="KX408" i="6"/>
  <c r="KU408" i="6"/>
  <c r="LE408" i="6"/>
  <c r="LG408" i="6" s="1"/>
  <c r="NG408" i="6" s="1"/>
  <c r="LA408" i="6"/>
  <c r="LM408" i="6"/>
  <c r="LO408" i="6" s="1"/>
  <c r="NH408" i="6" s="1"/>
  <c r="LI408" i="6"/>
  <c r="LV408" i="6"/>
  <c r="LS408" i="6"/>
  <c r="MC408" i="6"/>
  <c r="ME408" i="6" s="1"/>
  <c r="NJ408" i="6" s="1"/>
  <c r="LY408" i="6"/>
  <c r="MI408" i="6"/>
  <c r="HU409" i="6"/>
  <c r="HQ409" i="6"/>
  <c r="IA409" i="6"/>
  <c r="ID409" i="6"/>
  <c r="GN409" i="6"/>
  <c r="II409" i="6"/>
  <c r="IL409" i="6"/>
  <c r="IK409" i="6"/>
  <c r="IG409" i="6"/>
  <c r="IS409" i="6"/>
  <c r="IO409" i="6"/>
  <c r="IW409" i="6"/>
  <c r="JG409" i="6"/>
  <c r="JO409" i="6"/>
  <c r="JR409" i="6"/>
  <c r="JY409" i="6"/>
  <c r="KA409" i="6" s="1"/>
  <c r="NC409" i="6" s="1"/>
  <c r="JU409" i="6"/>
  <c r="KE409" i="6"/>
  <c r="KH409" i="6"/>
  <c r="KO409" i="6"/>
  <c r="KQ409" i="6" s="1"/>
  <c r="NE409" i="6" s="1"/>
  <c r="KK409" i="6"/>
  <c r="KU409" i="6"/>
  <c r="KX409" i="6"/>
  <c r="LE409" i="6"/>
  <c r="LG409" i="6" s="1"/>
  <c r="NG409" i="6" s="1"/>
  <c r="LA409" i="6"/>
  <c r="LK409" i="6"/>
  <c r="LN409" i="6"/>
  <c r="LU409" i="6"/>
  <c r="LW409" i="6" s="1"/>
  <c r="NI409" i="6" s="1"/>
  <c r="LQ409" i="6"/>
  <c r="MA409" i="6"/>
  <c r="MD409" i="6"/>
  <c r="MG409" i="6"/>
  <c r="HU410" i="6"/>
  <c r="HQ410" i="6"/>
  <c r="ID410" i="6"/>
  <c r="IA410" i="6"/>
  <c r="IL410" i="6"/>
  <c r="II410" i="6"/>
  <c r="IK410" i="6"/>
  <c r="IG410" i="6"/>
  <c r="IS410" i="6"/>
  <c r="IO410" i="6"/>
  <c r="IW410" i="6"/>
  <c r="JG410" i="6"/>
  <c r="JR410" i="6"/>
  <c r="JO410" i="6"/>
  <c r="JY410" i="6"/>
  <c r="KA410" i="6" s="1"/>
  <c r="NC410" i="6" s="1"/>
  <c r="JU410" i="6"/>
  <c r="KH410" i="6"/>
  <c r="KE410" i="6"/>
  <c r="KO410" i="6"/>
  <c r="KQ410" i="6" s="1"/>
  <c r="NE410" i="6" s="1"/>
  <c r="KK410" i="6"/>
  <c r="KX410" i="6"/>
  <c r="KU410" i="6"/>
  <c r="LE410" i="6"/>
  <c r="LG410" i="6" s="1"/>
  <c r="NG410" i="6" s="1"/>
  <c r="LA410" i="6"/>
  <c r="LM410" i="6"/>
  <c r="LI410" i="6"/>
  <c r="LV410" i="6"/>
  <c r="LS410" i="6"/>
  <c r="MC410" i="6"/>
  <c r="ME410" i="6" s="1"/>
  <c r="NJ410" i="6" s="1"/>
  <c r="LY410" i="6"/>
  <c r="MI410" i="6"/>
  <c r="HU411" i="6"/>
  <c r="HQ411" i="6"/>
  <c r="IA411" i="6"/>
  <c r="ID411" i="6"/>
  <c r="GN411" i="6"/>
  <c r="II411" i="6"/>
  <c r="IL411" i="6"/>
  <c r="IK411" i="6"/>
  <c r="IG411" i="6"/>
  <c r="IS411" i="6"/>
  <c r="IO411" i="6"/>
  <c r="IW411" i="6"/>
  <c r="JG411" i="6"/>
  <c r="JO411" i="6"/>
  <c r="JR411" i="6"/>
  <c r="JY411" i="6"/>
  <c r="KA411" i="6" s="1"/>
  <c r="NC411" i="6" s="1"/>
  <c r="JU411" i="6"/>
  <c r="KE411" i="6"/>
  <c r="KH411" i="6"/>
  <c r="KO411" i="6"/>
  <c r="KQ411" i="6" s="1"/>
  <c r="NE411" i="6" s="1"/>
  <c r="KK411" i="6"/>
  <c r="KU411" i="6"/>
  <c r="KX411" i="6"/>
  <c r="LE411" i="6"/>
  <c r="LG411" i="6" s="1"/>
  <c r="NG411" i="6" s="1"/>
  <c r="LA411" i="6"/>
  <c r="LK411" i="6"/>
  <c r="LN411" i="6"/>
  <c r="LU411" i="6"/>
  <c r="LW411" i="6" s="1"/>
  <c r="NI411" i="6" s="1"/>
  <c r="LQ411" i="6"/>
  <c r="MA411" i="6"/>
  <c r="MD411" i="6"/>
  <c r="MG411" i="6"/>
  <c r="HU412" i="6"/>
  <c r="HQ412" i="6"/>
  <c r="ID412" i="6"/>
  <c r="IA412" i="6"/>
  <c r="IL412" i="6"/>
  <c r="II412" i="6"/>
  <c r="IK412" i="6"/>
  <c r="IG412" i="6"/>
  <c r="IS412" i="6"/>
  <c r="IO412" i="6"/>
  <c r="IW412" i="6"/>
  <c r="JG412" i="6"/>
  <c r="JR412" i="6"/>
  <c r="JO412" i="6"/>
  <c r="JY412" i="6"/>
  <c r="KA412" i="6" s="1"/>
  <c r="NC412" i="6" s="1"/>
  <c r="JU412" i="6"/>
  <c r="KH412" i="6"/>
  <c r="KE412" i="6"/>
  <c r="KO412" i="6"/>
  <c r="KQ412" i="6" s="1"/>
  <c r="NE412" i="6" s="1"/>
  <c r="KK412" i="6"/>
  <c r="KX412" i="6"/>
  <c r="KU412" i="6"/>
  <c r="LE412" i="6"/>
  <c r="LG412" i="6" s="1"/>
  <c r="NG412" i="6" s="1"/>
  <c r="LA412" i="6"/>
  <c r="LM412" i="6"/>
  <c r="LO412" i="6" s="1"/>
  <c r="NH412" i="6" s="1"/>
  <c r="LI412" i="6"/>
  <c r="LV412" i="6"/>
  <c r="LS412" i="6"/>
  <c r="MC412" i="6"/>
  <c r="ME412" i="6" s="1"/>
  <c r="NJ412" i="6" s="1"/>
  <c r="LY412" i="6"/>
  <c r="MI412" i="6"/>
  <c r="HU413" i="6"/>
  <c r="HQ413" i="6"/>
  <c r="IA413" i="6"/>
  <c r="ID413" i="6"/>
  <c r="GN413" i="6"/>
  <c r="II413" i="6"/>
  <c r="IL413" i="6"/>
  <c r="IK413" i="6"/>
  <c r="IG413" i="6"/>
  <c r="IS413" i="6"/>
  <c r="IO413" i="6"/>
  <c r="IW413" i="6"/>
  <c r="JG413" i="6"/>
  <c r="JO413" i="6"/>
  <c r="JR413" i="6"/>
  <c r="JY413" i="6"/>
  <c r="KA413" i="6" s="1"/>
  <c r="NC413" i="6" s="1"/>
  <c r="JU413" i="6"/>
  <c r="KE413" i="6"/>
  <c r="KH413" i="6"/>
  <c r="KO413" i="6"/>
  <c r="KQ413" i="6" s="1"/>
  <c r="NE413" i="6" s="1"/>
  <c r="KK413" i="6"/>
  <c r="KU413" i="6"/>
  <c r="KX413" i="6"/>
  <c r="LE413" i="6"/>
  <c r="LG413" i="6" s="1"/>
  <c r="NG413" i="6" s="1"/>
  <c r="LA413" i="6"/>
  <c r="LK413" i="6"/>
  <c r="LN413" i="6"/>
  <c r="LU413" i="6"/>
  <c r="LW413" i="6" s="1"/>
  <c r="NI413" i="6" s="1"/>
  <c r="LQ413" i="6"/>
  <c r="MA413" i="6"/>
  <c r="MD413" i="6"/>
  <c r="MG413" i="6"/>
  <c r="HU414" i="6"/>
  <c r="HQ414" i="6"/>
  <c r="ID414" i="6"/>
  <c r="IA414" i="6"/>
  <c r="IL414" i="6"/>
  <c r="II414" i="6"/>
  <c r="IK414" i="6"/>
  <c r="IG414" i="6"/>
  <c r="IS414" i="6"/>
  <c r="IO414" i="6"/>
  <c r="IW414" i="6"/>
  <c r="JG414" i="6"/>
  <c r="JR414" i="6"/>
  <c r="JO414" i="6"/>
  <c r="JY414" i="6"/>
  <c r="KA414" i="6" s="1"/>
  <c r="NC414" i="6" s="1"/>
  <c r="JU414" i="6"/>
  <c r="KH414" i="6"/>
  <c r="KE414" i="6"/>
  <c r="KO414" i="6"/>
  <c r="KQ414" i="6" s="1"/>
  <c r="NE414" i="6" s="1"/>
  <c r="KK414" i="6"/>
  <c r="KX414" i="6"/>
  <c r="KU414" i="6"/>
  <c r="LE414" i="6"/>
  <c r="LG414" i="6" s="1"/>
  <c r="NG414" i="6" s="1"/>
  <c r="LA414" i="6"/>
  <c r="LM414" i="6"/>
  <c r="LI414" i="6"/>
  <c r="LV414" i="6"/>
  <c r="LS414" i="6"/>
  <c r="MC414" i="6"/>
  <c r="ME414" i="6" s="1"/>
  <c r="NJ414" i="6" s="1"/>
  <c r="LY414" i="6"/>
  <c r="MI414" i="6"/>
  <c r="HU415" i="6"/>
  <c r="HQ415" i="6"/>
  <c r="IA415" i="6"/>
  <c r="ID415" i="6"/>
  <c r="GN415" i="6"/>
  <c r="II415" i="6"/>
  <c r="IL415" i="6"/>
  <c r="IK415" i="6"/>
  <c r="IG415" i="6"/>
  <c r="IS415" i="6"/>
  <c r="IO415" i="6"/>
  <c r="IW415" i="6"/>
  <c r="JG415" i="6"/>
  <c r="JO415" i="6"/>
  <c r="JR415" i="6"/>
  <c r="JY415" i="6"/>
  <c r="KA415" i="6" s="1"/>
  <c r="NC415" i="6" s="1"/>
  <c r="JU415" i="6"/>
  <c r="KE415" i="6"/>
  <c r="KH415" i="6"/>
  <c r="KO415" i="6"/>
  <c r="KQ415" i="6" s="1"/>
  <c r="NE415" i="6" s="1"/>
  <c r="KK415" i="6"/>
  <c r="KU415" i="6"/>
  <c r="KX415" i="6"/>
  <c r="LE415" i="6"/>
  <c r="LG415" i="6" s="1"/>
  <c r="NG415" i="6" s="1"/>
  <c r="LA415" i="6"/>
  <c r="LK415" i="6"/>
  <c r="LN415" i="6"/>
  <c r="LU415" i="6"/>
  <c r="LW415" i="6" s="1"/>
  <c r="NI415" i="6" s="1"/>
  <c r="LQ415" i="6"/>
  <c r="MA415" i="6"/>
  <c r="MD415" i="6"/>
  <c r="MG415" i="6"/>
  <c r="HV416" i="6"/>
  <c r="HS416" i="6"/>
  <c r="IC416" i="6"/>
  <c r="HY416" i="6"/>
  <c r="IT416" i="6"/>
  <c r="IQ416" i="6"/>
  <c r="IY416" i="6"/>
  <c r="JE416" i="6"/>
  <c r="JQ416" i="6"/>
  <c r="JS416" i="6" s="1"/>
  <c r="NB416" i="6" s="1"/>
  <c r="JM416" i="6"/>
  <c r="JZ416" i="6"/>
  <c r="JW416" i="6"/>
  <c r="KG416" i="6"/>
  <c r="KI416" i="6" s="1"/>
  <c r="ND416" i="6" s="1"/>
  <c r="KC416" i="6"/>
  <c r="KP416" i="6"/>
  <c r="KM416" i="6"/>
  <c r="KW416" i="6"/>
  <c r="KY416" i="6" s="1"/>
  <c r="NF416" i="6" s="1"/>
  <c r="KS416" i="6"/>
  <c r="LF416" i="6"/>
  <c r="LC416" i="6"/>
  <c r="LM416" i="6"/>
  <c r="LO416" i="6" s="1"/>
  <c r="NH416" i="6" s="1"/>
  <c r="LI416" i="6"/>
  <c r="LV416" i="6"/>
  <c r="LS416" i="6"/>
  <c r="MC416" i="6"/>
  <c r="ME416" i="6" s="1"/>
  <c r="NJ416" i="6" s="1"/>
  <c r="LY416" i="6"/>
  <c r="MI416" i="6"/>
  <c r="IC417" i="6"/>
  <c r="HY417" i="6"/>
  <c r="IQ417" i="6"/>
  <c r="IT417" i="6"/>
  <c r="IY417" i="6"/>
  <c r="JE417" i="6"/>
  <c r="JQ417" i="6"/>
  <c r="JS417" i="6" s="1"/>
  <c r="NB417" i="6" s="1"/>
  <c r="JM417" i="6"/>
  <c r="JW417" i="6"/>
  <c r="JZ417" i="6"/>
  <c r="KG417" i="6"/>
  <c r="KI417" i="6" s="1"/>
  <c r="ND417" i="6" s="1"/>
  <c r="KC417" i="6"/>
  <c r="KM417" i="6"/>
  <c r="KP417" i="6"/>
  <c r="KW417" i="6"/>
  <c r="KY417" i="6" s="1"/>
  <c r="NF417" i="6" s="1"/>
  <c r="KS417" i="6"/>
  <c r="LC417" i="6"/>
  <c r="LF417" i="6"/>
  <c r="LK417" i="6"/>
  <c r="LN417" i="6"/>
  <c r="LU417" i="6"/>
  <c r="LW417" i="6" s="1"/>
  <c r="NI417" i="6" s="1"/>
  <c r="LQ417" i="6"/>
  <c r="MA417" i="6"/>
  <c r="MD417" i="6"/>
  <c r="MG417" i="6"/>
  <c r="IC418" i="6"/>
  <c r="HY418" i="6"/>
  <c r="IQ418" i="6"/>
  <c r="IT418" i="6"/>
  <c r="IY418" i="6"/>
  <c r="JE418" i="6"/>
  <c r="JQ418" i="6"/>
  <c r="JS418" i="6" s="1"/>
  <c r="NB418" i="6" s="1"/>
  <c r="JM418" i="6"/>
  <c r="JY418" i="6"/>
  <c r="KA418" i="6" s="1"/>
  <c r="NC418" i="6" s="1"/>
  <c r="JU418" i="6"/>
  <c r="KE418" i="6"/>
  <c r="KH418" i="6"/>
  <c r="KO418" i="6"/>
  <c r="KQ418" i="6" s="1"/>
  <c r="NE418" i="6" s="1"/>
  <c r="KK418" i="6"/>
  <c r="KU418" i="6"/>
  <c r="KX418" i="6"/>
  <c r="LE418" i="6"/>
  <c r="LG418" i="6" s="1"/>
  <c r="NG418" i="6" s="1"/>
  <c r="LA418" i="6"/>
  <c r="LM418" i="6"/>
  <c r="LO418" i="6" s="1"/>
  <c r="NH418" i="6" s="1"/>
  <c r="LI418" i="6"/>
  <c r="LS418" i="6"/>
  <c r="LV418" i="6"/>
  <c r="MC418" i="6"/>
  <c r="ME418" i="6" s="1"/>
  <c r="NJ418" i="6" s="1"/>
  <c r="LY418" i="6"/>
  <c r="MI418" i="6"/>
  <c r="HU419" i="6"/>
  <c r="HQ419" i="6"/>
  <c r="ID419" i="6"/>
  <c r="IA419" i="6"/>
  <c r="IL419" i="6"/>
  <c r="II419" i="6"/>
  <c r="IK419" i="6"/>
  <c r="IG419" i="6"/>
  <c r="IS419" i="6"/>
  <c r="IO419" i="6"/>
  <c r="IW419" i="6"/>
  <c r="JG419" i="6"/>
  <c r="JR419" i="6"/>
  <c r="JO419" i="6"/>
  <c r="JY419" i="6"/>
  <c r="KA419" i="6" s="1"/>
  <c r="NC419" i="6" s="1"/>
  <c r="JU419" i="6"/>
  <c r="KH419" i="6"/>
  <c r="KE419" i="6"/>
  <c r="KO419" i="6"/>
  <c r="KQ419" i="6" s="1"/>
  <c r="NE419" i="6" s="1"/>
  <c r="KK419" i="6"/>
  <c r="KX419" i="6"/>
  <c r="KU419" i="6"/>
  <c r="LE419" i="6"/>
  <c r="LG419" i="6" s="1"/>
  <c r="NG419" i="6" s="1"/>
  <c r="LA419" i="6"/>
  <c r="LN419" i="6"/>
  <c r="LK419" i="6"/>
  <c r="LU419" i="6"/>
  <c r="LW419" i="6" s="1"/>
  <c r="NI419" i="6" s="1"/>
  <c r="LQ419" i="6"/>
  <c r="MD419" i="6"/>
  <c r="MA419" i="6"/>
  <c r="MG419" i="6"/>
  <c r="IC420" i="6"/>
  <c r="HY420" i="6"/>
  <c r="IQ420" i="6"/>
  <c r="IT420" i="6"/>
  <c r="IY420" i="6"/>
  <c r="JE420" i="6"/>
  <c r="JQ420" i="6"/>
  <c r="JS420" i="6" s="1"/>
  <c r="NB420" i="6" s="1"/>
  <c r="JM420" i="6"/>
  <c r="JW420" i="6"/>
  <c r="JZ420" i="6"/>
  <c r="KG420" i="6"/>
  <c r="KI420" i="6" s="1"/>
  <c r="ND420" i="6" s="1"/>
  <c r="KC420" i="6"/>
  <c r="KM420" i="6"/>
  <c r="KP420" i="6"/>
  <c r="KW420" i="6"/>
  <c r="KY420" i="6" s="1"/>
  <c r="NF420" i="6" s="1"/>
  <c r="KS420" i="6"/>
  <c r="LC420" i="6"/>
  <c r="LF420" i="6"/>
  <c r="LM420" i="6"/>
  <c r="LO420" i="6" s="1"/>
  <c r="NH420" i="6" s="1"/>
  <c r="LI420" i="6"/>
  <c r="LS420" i="6"/>
  <c r="LV420" i="6"/>
  <c r="MC420" i="6"/>
  <c r="ME420" i="6" s="1"/>
  <c r="NJ420" i="6" s="1"/>
  <c r="LY420" i="6"/>
  <c r="MI420" i="6"/>
  <c r="HV421" i="6"/>
  <c r="HS421" i="6"/>
  <c r="IC421" i="6"/>
  <c r="HY421" i="6"/>
  <c r="IT421" i="6"/>
  <c r="IQ421" i="6"/>
  <c r="IY421" i="6"/>
  <c r="JE421" i="6"/>
  <c r="JQ421" i="6"/>
  <c r="JS421" i="6" s="1"/>
  <c r="NB421" i="6" s="1"/>
  <c r="JM421" i="6"/>
  <c r="JZ421" i="6"/>
  <c r="JW421" i="6"/>
  <c r="KG421" i="6"/>
  <c r="KI421" i="6" s="1"/>
  <c r="ND421" i="6" s="1"/>
  <c r="KC421" i="6"/>
  <c r="KP421" i="6"/>
  <c r="KM421" i="6"/>
  <c r="KW421" i="6"/>
  <c r="KY421" i="6" s="1"/>
  <c r="NF421" i="6" s="1"/>
  <c r="KS421" i="6"/>
  <c r="LF421" i="6"/>
  <c r="LC421" i="6"/>
  <c r="LN421" i="6"/>
  <c r="LK421" i="6"/>
  <c r="LU421" i="6"/>
  <c r="LW421" i="6" s="1"/>
  <c r="NI421" i="6" s="1"/>
  <c r="LQ421" i="6"/>
  <c r="MD421" i="6"/>
  <c r="MA421" i="6"/>
  <c r="MG421" i="6"/>
  <c r="IC422" i="6"/>
  <c r="HY422" i="6"/>
  <c r="IQ422" i="6"/>
  <c r="IT422" i="6"/>
  <c r="IY422" i="6"/>
  <c r="JE422" i="6"/>
  <c r="JQ422" i="6"/>
  <c r="JS422" i="6" s="1"/>
  <c r="NB422" i="6" s="1"/>
  <c r="JM422" i="6"/>
  <c r="JW422" i="6"/>
  <c r="JZ422" i="6"/>
  <c r="KG422" i="6"/>
  <c r="KI422" i="6" s="1"/>
  <c r="ND422" i="6" s="1"/>
  <c r="KC422" i="6"/>
  <c r="KM422" i="6"/>
  <c r="KP422" i="6"/>
  <c r="KW422" i="6"/>
  <c r="KY422" i="6" s="1"/>
  <c r="NF422" i="6" s="1"/>
  <c r="KS422" i="6"/>
  <c r="LC422" i="6"/>
  <c r="LF422" i="6"/>
  <c r="LM422" i="6"/>
  <c r="LO422" i="6" s="1"/>
  <c r="NH422" i="6" s="1"/>
  <c r="LI422" i="6"/>
  <c r="LS422" i="6"/>
  <c r="LV422" i="6"/>
  <c r="MC422" i="6"/>
  <c r="ME422" i="6" s="1"/>
  <c r="NJ422" i="6" s="1"/>
  <c r="LY422" i="6"/>
  <c r="MI422" i="6"/>
  <c r="HU423" i="6"/>
  <c r="HQ423" i="6"/>
  <c r="ID423" i="6"/>
  <c r="IA423" i="6"/>
  <c r="IL423" i="6"/>
  <c r="II423" i="6"/>
  <c r="IK423" i="6"/>
  <c r="IG423" i="6"/>
  <c r="IS423" i="6"/>
  <c r="IO423" i="6"/>
  <c r="IW423" i="6"/>
  <c r="JG423" i="6"/>
  <c r="JR423" i="6"/>
  <c r="JO423" i="6"/>
  <c r="JY423" i="6"/>
  <c r="KA423" i="6" s="1"/>
  <c r="NC423" i="6" s="1"/>
  <c r="JU423" i="6"/>
  <c r="KH423" i="6"/>
  <c r="KE423" i="6"/>
  <c r="KO423" i="6"/>
  <c r="KQ423" i="6" s="1"/>
  <c r="NE423" i="6" s="1"/>
  <c r="KK423" i="6"/>
  <c r="KX423" i="6"/>
  <c r="KU423" i="6"/>
  <c r="LE423" i="6"/>
  <c r="LG423" i="6" s="1"/>
  <c r="NG423" i="6" s="1"/>
  <c r="LA423" i="6"/>
  <c r="LN423" i="6"/>
  <c r="LK423" i="6"/>
  <c r="LU423" i="6"/>
  <c r="LW423" i="6" s="1"/>
  <c r="NI423" i="6" s="1"/>
  <c r="LQ423" i="6"/>
  <c r="MD423" i="6"/>
  <c r="MA423" i="6"/>
  <c r="MG423" i="6"/>
  <c r="IC424" i="6"/>
  <c r="HY424" i="6"/>
  <c r="IQ424" i="6"/>
  <c r="IT424" i="6"/>
  <c r="IY424" i="6"/>
  <c r="JE424" i="6"/>
  <c r="JQ424" i="6"/>
  <c r="JS424" i="6" s="1"/>
  <c r="NB424" i="6" s="1"/>
  <c r="JM424" i="6"/>
  <c r="JW424" i="6"/>
  <c r="JZ424" i="6"/>
  <c r="KG424" i="6"/>
  <c r="KI424" i="6" s="1"/>
  <c r="ND424" i="6" s="1"/>
  <c r="KC424" i="6"/>
  <c r="KM424" i="6"/>
  <c r="KP424" i="6"/>
  <c r="KW424" i="6"/>
  <c r="KY424" i="6" s="1"/>
  <c r="NF424" i="6" s="1"/>
  <c r="KS424" i="6"/>
  <c r="LC424" i="6"/>
  <c r="LF424" i="6"/>
  <c r="LM424" i="6"/>
  <c r="LO424" i="6" s="1"/>
  <c r="NH424" i="6" s="1"/>
  <c r="LI424" i="6"/>
  <c r="LS424" i="6"/>
  <c r="LV424" i="6"/>
  <c r="MC424" i="6"/>
  <c r="ME424" i="6" s="1"/>
  <c r="NJ424" i="6" s="1"/>
  <c r="LY424" i="6"/>
  <c r="MI424" i="6"/>
  <c r="HU425" i="6"/>
  <c r="HQ425" i="6"/>
  <c r="ID425" i="6"/>
  <c r="IA425" i="6"/>
  <c r="IL425" i="6"/>
  <c r="II425" i="6"/>
  <c r="IK425" i="6"/>
  <c r="IG425" i="6"/>
  <c r="IS425" i="6"/>
  <c r="IO425" i="6"/>
  <c r="IW425" i="6"/>
  <c r="JG425" i="6"/>
  <c r="JR425" i="6"/>
  <c r="JO425" i="6"/>
  <c r="JY425" i="6"/>
  <c r="KA425" i="6" s="1"/>
  <c r="NC425" i="6" s="1"/>
  <c r="JU425" i="6"/>
  <c r="KH425" i="6"/>
  <c r="KE425" i="6"/>
  <c r="KO425" i="6"/>
  <c r="KQ425" i="6" s="1"/>
  <c r="NE425" i="6" s="1"/>
  <c r="KK425" i="6"/>
  <c r="KX425" i="6"/>
  <c r="KU425" i="6"/>
  <c r="LE425" i="6"/>
  <c r="LG425" i="6" s="1"/>
  <c r="NG425" i="6" s="1"/>
  <c r="LA425" i="6"/>
  <c r="LN425" i="6"/>
  <c r="LK425" i="6"/>
  <c r="LU425" i="6"/>
  <c r="LW425" i="6" s="1"/>
  <c r="NI425" i="6" s="1"/>
  <c r="LQ425" i="6"/>
  <c r="MD425" i="6"/>
  <c r="MA425" i="6"/>
  <c r="MG425" i="6"/>
  <c r="HU426" i="6"/>
  <c r="HQ426" i="6"/>
  <c r="IA426" i="6"/>
  <c r="ID426" i="6"/>
  <c r="GT426" i="6"/>
  <c r="II426" i="6"/>
  <c r="IL426" i="6"/>
  <c r="IK426" i="6"/>
  <c r="IG426" i="6"/>
  <c r="IS426" i="6"/>
  <c r="IO426" i="6"/>
  <c r="IW426" i="6"/>
  <c r="JG426" i="6"/>
  <c r="JO426" i="6"/>
  <c r="JR426" i="6"/>
  <c r="JY426" i="6"/>
  <c r="KA426" i="6" s="1"/>
  <c r="NC426" i="6" s="1"/>
  <c r="JU426" i="6"/>
  <c r="KE426" i="6"/>
  <c r="KH426" i="6"/>
  <c r="KO426" i="6"/>
  <c r="KQ426" i="6" s="1"/>
  <c r="NE426" i="6" s="1"/>
  <c r="KK426" i="6"/>
  <c r="KU426" i="6"/>
  <c r="KX426" i="6"/>
  <c r="LE426" i="6"/>
  <c r="LG426" i="6" s="1"/>
  <c r="NG426" i="6" s="1"/>
  <c r="LA426" i="6"/>
  <c r="LM426" i="6"/>
  <c r="LI426" i="6"/>
  <c r="LS426" i="6"/>
  <c r="LV426" i="6"/>
  <c r="MC426" i="6"/>
  <c r="ME426" i="6" s="1"/>
  <c r="NJ426" i="6" s="1"/>
  <c r="LY426" i="6"/>
  <c r="MI426" i="6"/>
  <c r="HU427" i="6"/>
  <c r="HQ427" i="6"/>
  <c r="ID427" i="6"/>
  <c r="IA427" i="6"/>
  <c r="IL427" i="6"/>
  <c r="II427" i="6"/>
  <c r="IK427" i="6"/>
  <c r="IG427" i="6"/>
  <c r="IS427" i="6"/>
  <c r="IO427" i="6"/>
  <c r="IW427" i="6"/>
  <c r="JG427" i="6"/>
  <c r="JR427" i="6"/>
  <c r="JO427" i="6"/>
  <c r="JY427" i="6"/>
  <c r="KA427" i="6" s="1"/>
  <c r="NC427" i="6" s="1"/>
  <c r="JU427" i="6"/>
  <c r="KH427" i="6"/>
  <c r="KE427" i="6"/>
  <c r="KO427" i="6"/>
  <c r="KQ427" i="6" s="1"/>
  <c r="NE427" i="6" s="1"/>
  <c r="KK427" i="6"/>
  <c r="KX427" i="6"/>
  <c r="KU427" i="6"/>
  <c r="LE427" i="6"/>
  <c r="LG427" i="6" s="1"/>
  <c r="NG427" i="6" s="1"/>
  <c r="LA427" i="6"/>
  <c r="LN427" i="6"/>
  <c r="LK427" i="6"/>
  <c r="LU427" i="6"/>
  <c r="LW427" i="6" s="1"/>
  <c r="NI427" i="6" s="1"/>
  <c r="LQ427" i="6"/>
  <c r="MD427" i="6"/>
  <c r="MA427" i="6"/>
  <c r="MG427" i="6"/>
  <c r="HU428" i="6"/>
  <c r="HQ428" i="6"/>
  <c r="IA428" i="6"/>
  <c r="ID428" i="6"/>
  <c r="GT428" i="6"/>
  <c r="II428" i="6"/>
  <c r="IL428" i="6"/>
  <c r="IK428" i="6"/>
  <c r="IG428" i="6"/>
  <c r="IS428" i="6"/>
  <c r="IO428" i="6"/>
  <c r="IW428" i="6"/>
  <c r="JG428" i="6"/>
  <c r="JO428" i="6"/>
  <c r="JR428" i="6"/>
  <c r="JY428" i="6"/>
  <c r="KA428" i="6" s="1"/>
  <c r="NC428" i="6" s="1"/>
  <c r="JU428" i="6"/>
  <c r="KE428" i="6"/>
  <c r="KH428" i="6"/>
  <c r="KO428" i="6"/>
  <c r="KQ428" i="6" s="1"/>
  <c r="NE428" i="6" s="1"/>
  <c r="KK428" i="6"/>
  <c r="KU428" i="6"/>
  <c r="KX428" i="6"/>
  <c r="LE428" i="6"/>
  <c r="LG428" i="6" s="1"/>
  <c r="NG428" i="6" s="1"/>
  <c r="LA428" i="6"/>
  <c r="LM428" i="6"/>
  <c r="LO428" i="6" s="1"/>
  <c r="NH428" i="6" s="1"/>
  <c r="LI428" i="6"/>
  <c r="LS428" i="6"/>
  <c r="LV428" i="6"/>
  <c r="MC428" i="6"/>
  <c r="ME428" i="6" s="1"/>
  <c r="NJ428" i="6" s="1"/>
  <c r="LY428" i="6"/>
  <c r="MI428" i="6"/>
  <c r="HU429" i="6"/>
  <c r="HQ429" i="6"/>
  <c r="ID429" i="6"/>
  <c r="IA429" i="6"/>
  <c r="IL429" i="6"/>
  <c r="II429" i="6"/>
  <c r="IK429" i="6"/>
  <c r="IG429" i="6"/>
  <c r="IS429" i="6"/>
  <c r="IO429" i="6"/>
  <c r="IW429" i="6"/>
  <c r="JG429" i="6"/>
  <c r="JR429" i="6"/>
  <c r="JO429" i="6"/>
  <c r="JY429" i="6"/>
  <c r="KA429" i="6" s="1"/>
  <c r="NC429" i="6" s="1"/>
  <c r="JU429" i="6"/>
  <c r="KH429" i="6"/>
  <c r="KE429" i="6"/>
  <c r="KO429" i="6"/>
  <c r="KQ429" i="6" s="1"/>
  <c r="NE429" i="6" s="1"/>
  <c r="KK429" i="6"/>
  <c r="KX429" i="6"/>
  <c r="KU429" i="6"/>
  <c r="LE429" i="6"/>
  <c r="LG429" i="6" s="1"/>
  <c r="NG429" i="6" s="1"/>
  <c r="LA429" i="6"/>
  <c r="LN429" i="6"/>
  <c r="LK429" i="6"/>
  <c r="LU429" i="6"/>
  <c r="LW429" i="6" s="1"/>
  <c r="NI429" i="6" s="1"/>
  <c r="LQ429" i="6"/>
  <c r="MD429" i="6"/>
  <c r="MA429" i="6"/>
  <c r="MG429" i="6"/>
  <c r="HU430" i="6"/>
  <c r="HQ430" i="6"/>
  <c r="IA430" i="6"/>
  <c r="ID430" i="6"/>
  <c r="GN430" i="6"/>
  <c r="II430" i="6"/>
  <c r="IL430" i="6"/>
  <c r="IK430" i="6"/>
  <c r="IG430" i="6"/>
  <c r="IS430" i="6"/>
  <c r="IO430" i="6"/>
  <c r="IW430" i="6"/>
  <c r="JG430" i="6"/>
  <c r="JO430" i="6"/>
  <c r="JR430" i="6"/>
  <c r="JY430" i="6"/>
  <c r="KA430" i="6" s="1"/>
  <c r="NC430" i="6" s="1"/>
  <c r="JU430" i="6"/>
  <c r="KE430" i="6"/>
  <c r="KH430" i="6"/>
  <c r="KO430" i="6"/>
  <c r="KQ430" i="6" s="1"/>
  <c r="NE430" i="6" s="1"/>
  <c r="KK430" i="6"/>
  <c r="KU430" i="6"/>
  <c r="KX430" i="6"/>
  <c r="LE430" i="6"/>
  <c r="LG430" i="6" s="1"/>
  <c r="NG430" i="6" s="1"/>
  <c r="LA430" i="6"/>
  <c r="LM430" i="6"/>
  <c r="LI430" i="6"/>
  <c r="LS430" i="6"/>
  <c r="LV430" i="6"/>
  <c r="MC430" i="6"/>
  <c r="ME430" i="6" s="1"/>
  <c r="NJ430" i="6" s="1"/>
  <c r="LY430" i="6"/>
  <c r="MI430" i="6"/>
  <c r="HU431" i="6"/>
  <c r="HQ431" i="6"/>
  <c r="ID431" i="6"/>
  <c r="IA431" i="6"/>
  <c r="IL431" i="6"/>
  <c r="II431" i="6"/>
  <c r="IK431" i="6"/>
  <c r="IG431" i="6"/>
  <c r="IO431" i="6"/>
  <c r="IW431" i="6"/>
  <c r="JG431" i="6"/>
  <c r="JO431" i="6"/>
  <c r="JR431" i="6"/>
  <c r="JU431" i="6"/>
  <c r="KE431" i="6"/>
  <c r="KO431" i="6"/>
  <c r="KQ431" i="6" s="1"/>
  <c r="NE431" i="6" s="1"/>
  <c r="KK431" i="6"/>
  <c r="KU431" i="6"/>
  <c r="KX431" i="6"/>
  <c r="LE431" i="6"/>
  <c r="LG431" i="6" s="1"/>
  <c r="NG431" i="6" s="1"/>
  <c r="LA431" i="6"/>
  <c r="LK431" i="6"/>
  <c r="LN431" i="6"/>
  <c r="LU431" i="6"/>
  <c r="LW431" i="6" s="1"/>
  <c r="NI431" i="6" s="1"/>
  <c r="LQ431" i="6"/>
  <c r="MA431" i="6"/>
  <c r="MD431" i="6"/>
  <c r="MG431" i="6"/>
  <c r="JG432" i="6"/>
  <c r="LN432" i="6"/>
  <c r="LK432" i="6"/>
  <c r="LU432" i="6"/>
  <c r="LQ432" i="6"/>
  <c r="MD432" i="6"/>
  <c r="MA432" i="6"/>
  <c r="MG432" i="6"/>
  <c r="HU432" i="6"/>
  <c r="IW432" i="6"/>
  <c r="KA432" i="6"/>
  <c r="NC432" i="6" s="1"/>
  <c r="LG432" i="6"/>
  <c r="NG432" i="6" s="1"/>
  <c r="MC432" i="6"/>
  <c r="HS433" i="6"/>
  <c r="HV433" i="6"/>
  <c r="IC433" i="6"/>
  <c r="HY433" i="6"/>
  <c r="IQ433" i="6"/>
  <c r="IT433" i="6"/>
  <c r="IY433" i="6"/>
  <c r="JQ433" i="6"/>
  <c r="JS433" i="6" s="1"/>
  <c r="NB433" i="6" s="1"/>
  <c r="JM433" i="6"/>
  <c r="JW433" i="6"/>
  <c r="JZ433" i="6"/>
  <c r="KG433" i="6"/>
  <c r="KI433" i="6" s="1"/>
  <c r="ND433" i="6" s="1"/>
  <c r="KC433" i="6"/>
  <c r="KM433" i="6"/>
  <c r="KP433" i="6"/>
  <c r="KW433" i="6"/>
  <c r="KY433" i="6" s="1"/>
  <c r="NF433" i="6" s="1"/>
  <c r="KS433" i="6"/>
  <c r="LC433" i="6"/>
  <c r="LF433" i="6"/>
  <c r="LK433" i="6"/>
  <c r="LN433" i="6"/>
  <c r="LU433" i="6"/>
  <c r="LW433" i="6" s="1"/>
  <c r="NI433" i="6" s="1"/>
  <c r="LQ433" i="6"/>
  <c r="MA433" i="6"/>
  <c r="MD433" i="6"/>
  <c r="MG433" i="6"/>
  <c r="JE433" i="6"/>
  <c r="HV434" i="6"/>
  <c r="HS434" i="6"/>
  <c r="IC434" i="6"/>
  <c r="HY434" i="6"/>
  <c r="ID434" i="6"/>
  <c r="IA434" i="6"/>
  <c r="IL434" i="6"/>
  <c r="II434" i="6"/>
  <c r="IT434" i="6"/>
  <c r="IQ434" i="6"/>
  <c r="IY434" i="6"/>
  <c r="JE434" i="6"/>
  <c r="JQ434" i="6"/>
  <c r="JM434" i="6"/>
  <c r="JZ434" i="6"/>
  <c r="JW434" i="6"/>
  <c r="KG434" i="6"/>
  <c r="KC434" i="6"/>
  <c r="KP434" i="6"/>
  <c r="KM434" i="6"/>
  <c r="KW434" i="6"/>
  <c r="KS434" i="6"/>
  <c r="LF434" i="6"/>
  <c r="LC434" i="6"/>
  <c r="IS434" i="6"/>
  <c r="KO434" i="6"/>
  <c r="LO434" i="6"/>
  <c r="NH434" i="6" s="1"/>
  <c r="MI434" i="6"/>
  <c r="HU435" i="6"/>
  <c r="HQ435" i="6"/>
  <c r="GN435" i="6"/>
  <c r="II435" i="6"/>
  <c r="IL435" i="6"/>
  <c r="IK435" i="6"/>
  <c r="IG435" i="6"/>
  <c r="IO435" i="6"/>
  <c r="IW435" i="6"/>
  <c r="JG435" i="6"/>
  <c r="JR435" i="6"/>
  <c r="JO435" i="6"/>
  <c r="JU435" i="6"/>
  <c r="KE435" i="6"/>
  <c r="KO435" i="6"/>
  <c r="KK435" i="6"/>
  <c r="KX435" i="6"/>
  <c r="KU435" i="6"/>
  <c r="LE435" i="6"/>
  <c r="LA435" i="6"/>
  <c r="LM435" i="6"/>
  <c r="LI435" i="6"/>
  <c r="LV435" i="6"/>
  <c r="LS435" i="6"/>
  <c r="MC435" i="6"/>
  <c r="LY435" i="6"/>
  <c r="MI435" i="6"/>
  <c r="JQ435" i="6"/>
  <c r="LF435" i="6"/>
  <c r="MG435" i="6"/>
  <c r="HU436" i="6"/>
  <c r="HQ436" i="6"/>
  <c r="GN436" i="6"/>
  <c r="II436" i="6"/>
  <c r="IL436" i="6"/>
  <c r="IK436" i="6"/>
  <c r="IG436" i="6"/>
  <c r="IS436" i="6"/>
  <c r="IO436" i="6"/>
  <c r="IW436" i="6"/>
  <c r="JG436" i="6"/>
  <c r="JO436" i="6"/>
  <c r="JR436" i="6"/>
  <c r="JY436" i="6"/>
  <c r="KA436" i="6" s="1"/>
  <c r="NC436" i="6" s="1"/>
  <c r="JU436" i="6"/>
  <c r="KE436" i="6"/>
  <c r="KH436" i="6"/>
  <c r="KO436" i="6"/>
  <c r="KQ436" i="6" s="1"/>
  <c r="NE436" i="6" s="1"/>
  <c r="KK436" i="6"/>
  <c r="KU436" i="6"/>
  <c r="KX436" i="6"/>
  <c r="LE436" i="6"/>
  <c r="LG436" i="6" s="1"/>
  <c r="NG436" i="6" s="1"/>
  <c r="LA436" i="6"/>
  <c r="LM436" i="6"/>
  <c r="LI436" i="6"/>
  <c r="LS436" i="6"/>
  <c r="LV436" i="6"/>
  <c r="MC436" i="6"/>
  <c r="ME436" i="6" s="1"/>
  <c r="NJ436" i="6" s="1"/>
  <c r="LY436" i="6"/>
  <c r="MI436" i="6"/>
  <c r="JG437" i="6"/>
  <c r="LN437" i="6"/>
  <c r="LK437" i="6"/>
  <c r="LU437" i="6"/>
  <c r="LQ437" i="6"/>
  <c r="MD437" i="6"/>
  <c r="MA437" i="6"/>
  <c r="MG437" i="6"/>
  <c r="HU437" i="6"/>
  <c r="IW437" i="6"/>
  <c r="JY437" i="6"/>
  <c r="KA437" i="6" s="1"/>
  <c r="NC437" i="6" s="1"/>
  <c r="LE437" i="6"/>
  <c r="LG437" i="6" s="1"/>
  <c r="NG437" i="6" s="1"/>
  <c r="MC437" i="6"/>
  <c r="HS438" i="6"/>
  <c r="HV438" i="6"/>
  <c r="IC438" i="6"/>
  <c r="HY438" i="6"/>
  <c r="IQ438" i="6"/>
  <c r="IT438" i="6"/>
  <c r="IY438" i="6"/>
  <c r="JQ438" i="6"/>
  <c r="JS438" i="6" s="1"/>
  <c r="NB438" i="6" s="1"/>
  <c r="JM438" i="6"/>
  <c r="JW438" i="6"/>
  <c r="JZ438" i="6"/>
  <c r="KG438" i="6"/>
  <c r="KI438" i="6" s="1"/>
  <c r="ND438" i="6" s="1"/>
  <c r="KC438" i="6"/>
  <c r="KM438" i="6"/>
  <c r="KP438" i="6"/>
  <c r="KW438" i="6"/>
  <c r="KY438" i="6" s="1"/>
  <c r="NF438" i="6" s="1"/>
  <c r="KS438" i="6"/>
  <c r="LC438" i="6"/>
  <c r="LF438" i="6"/>
  <c r="LK438" i="6"/>
  <c r="LN438" i="6"/>
  <c r="LU438" i="6"/>
  <c r="LW438" i="6" s="1"/>
  <c r="NI438" i="6" s="1"/>
  <c r="LQ438" i="6"/>
  <c r="MA438" i="6"/>
  <c r="MD438" i="6"/>
  <c r="MG438" i="6"/>
  <c r="JE438" i="6"/>
  <c r="HV439" i="6"/>
  <c r="HS439" i="6"/>
  <c r="IC439" i="6"/>
  <c r="HY439" i="6"/>
  <c r="ID439" i="6"/>
  <c r="IA439" i="6"/>
  <c r="IL439" i="6"/>
  <c r="II439" i="6"/>
  <c r="IT439" i="6"/>
  <c r="IQ439" i="6"/>
  <c r="IY439" i="6"/>
  <c r="JE439" i="6"/>
  <c r="JQ439" i="6"/>
  <c r="JM439" i="6"/>
  <c r="JZ439" i="6"/>
  <c r="JW439" i="6"/>
  <c r="KG439" i="6"/>
  <c r="KC439" i="6"/>
  <c r="KP439" i="6"/>
  <c r="KM439" i="6"/>
  <c r="KW439" i="6"/>
  <c r="KS439" i="6"/>
  <c r="LF439" i="6"/>
  <c r="LC439" i="6"/>
  <c r="IS439" i="6"/>
  <c r="KO439" i="6"/>
  <c r="LM439" i="6"/>
  <c r="LO439" i="6" s="1"/>
  <c r="NH439" i="6" s="1"/>
  <c r="MI439" i="6"/>
  <c r="HU440" i="6"/>
  <c r="HQ440" i="6"/>
  <c r="GN440" i="6"/>
  <c r="II440" i="6"/>
  <c r="IL440" i="6"/>
  <c r="IK440" i="6"/>
  <c r="IG440" i="6"/>
  <c r="IS440" i="6"/>
  <c r="IO440" i="6"/>
  <c r="IW440" i="6"/>
  <c r="JG440" i="6"/>
  <c r="JO440" i="6"/>
  <c r="JR440" i="6"/>
  <c r="JY440" i="6"/>
  <c r="KA440" i="6" s="1"/>
  <c r="NC440" i="6" s="1"/>
  <c r="JU440" i="6"/>
  <c r="KE440" i="6"/>
  <c r="KH440" i="6"/>
  <c r="KO440" i="6"/>
  <c r="KQ440" i="6" s="1"/>
  <c r="NE440" i="6" s="1"/>
  <c r="KK440" i="6"/>
  <c r="KU440" i="6"/>
  <c r="KX440" i="6"/>
  <c r="LE440" i="6"/>
  <c r="LG440" i="6" s="1"/>
  <c r="NG440" i="6" s="1"/>
  <c r="LA440" i="6"/>
  <c r="LM440" i="6"/>
  <c r="LI440" i="6"/>
  <c r="LS440" i="6"/>
  <c r="LV440" i="6"/>
  <c r="MC440" i="6"/>
  <c r="ME440" i="6" s="1"/>
  <c r="NJ440" i="6" s="1"/>
  <c r="LY440" i="6"/>
  <c r="MI440" i="6"/>
  <c r="JG441" i="6"/>
  <c r="KE441" i="6"/>
  <c r="LN441" i="6"/>
  <c r="LK441" i="6"/>
  <c r="LU441" i="6"/>
  <c r="LQ441" i="6"/>
  <c r="MD441" i="6"/>
  <c r="MA441" i="6"/>
  <c r="MG441" i="6"/>
  <c r="HU441" i="6"/>
  <c r="IW441" i="6"/>
  <c r="JU441" i="6"/>
  <c r="LE441" i="6"/>
  <c r="LG441" i="6" s="1"/>
  <c r="NG441" i="6" s="1"/>
  <c r="MC441" i="6"/>
  <c r="HS442" i="6"/>
  <c r="HV442" i="6"/>
  <c r="IC442" i="6"/>
  <c r="HY442" i="6"/>
  <c r="IQ442" i="6"/>
  <c r="IT442" i="6"/>
  <c r="IY442" i="6"/>
  <c r="JQ442" i="6"/>
  <c r="JS442" i="6" s="1"/>
  <c r="NB442" i="6" s="1"/>
  <c r="JM442" i="6"/>
  <c r="JW442" i="6"/>
  <c r="JZ442" i="6"/>
  <c r="KG442" i="6"/>
  <c r="KI442" i="6" s="1"/>
  <c r="ND442" i="6" s="1"/>
  <c r="KC442" i="6"/>
  <c r="KM442" i="6"/>
  <c r="KP442" i="6"/>
  <c r="KW442" i="6"/>
  <c r="KY442" i="6" s="1"/>
  <c r="NF442" i="6" s="1"/>
  <c r="KS442" i="6"/>
  <c r="LC442" i="6"/>
  <c r="LF442" i="6"/>
  <c r="LK442" i="6"/>
  <c r="LN442" i="6"/>
  <c r="LU442" i="6"/>
  <c r="LW442" i="6" s="1"/>
  <c r="NI442" i="6" s="1"/>
  <c r="LQ442" i="6"/>
  <c r="MA442" i="6"/>
  <c r="MD442" i="6"/>
  <c r="MG442" i="6"/>
  <c r="JE442" i="6"/>
  <c r="HV443" i="6"/>
  <c r="HS443" i="6"/>
  <c r="IC443" i="6"/>
  <c r="HY443" i="6"/>
  <c r="ID443" i="6"/>
  <c r="IA443" i="6"/>
  <c r="IL443" i="6"/>
  <c r="II443" i="6"/>
  <c r="IT443" i="6"/>
  <c r="IQ443" i="6"/>
  <c r="IY443" i="6"/>
  <c r="JE443" i="6"/>
  <c r="JQ443" i="6"/>
  <c r="JM443" i="6"/>
  <c r="JZ443" i="6"/>
  <c r="JW443" i="6"/>
  <c r="KG443" i="6"/>
  <c r="KC443" i="6"/>
  <c r="KP443" i="6"/>
  <c r="KM443" i="6"/>
  <c r="KW443" i="6"/>
  <c r="KS443" i="6"/>
  <c r="LF443" i="6"/>
  <c r="LC443" i="6"/>
  <c r="IS443" i="6"/>
  <c r="KO443" i="6"/>
  <c r="LM443" i="6"/>
  <c r="MI443" i="6"/>
  <c r="HU444" i="6"/>
  <c r="HQ444" i="6"/>
  <c r="GN444" i="6"/>
  <c r="II444" i="6"/>
  <c r="IL444" i="6"/>
  <c r="IK444" i="6"/>
  <c r="IG444" i="6"/>
  <c r="IS444" i="6"/>
  <c r="IO444" i="6"/>
  <c r="IW444" i="6"/>
  <c r="JG444" i="6"/>
  <c r="JO444" i="6"/>
  <c r="JR444" i="6"/>
  <c r="JY444" i="6"/>
  <c r="KA444" i="6" s="1"/>
  <c r="NC444" i="6" s="1"/>
  <c r="JU444" i="6"/>
  <c r="KE444" i="6"/>
  <c r="KH444" i="6"/>
  <c r="KO444" i="6"/>
  <c r="KQ444" i="6" s="1"/>
  <c r="NE444" i="6" s="1"/>
  <c r="KK444" i="6"/>
  <c r="KU444" i="6"/>
  <c r="KX444" i="6"/>
  <c r="LE444" i="6"/>
  <c r="LG444" i="6" s="1"/>
  <c r="NG444" i="6" s="1"/>
  <c r="LA444" i="6"/>
  <c r="LM444" i="6"/>
  <c r="LO444" i="6" s="1"/>
  <c r="NH444" i="6" s="1"/>
  <c r="LI444" i="6"/>
  <c r="LS444" i="6"/>
  <c r="LV444" i="6"/>
  <c r="MC444" i="6"/>
  <c r="ME444" i="6" s="1"/>
  <c r="NJ444" i="6" s="1"/>
  <c r="LY444" i="6"/>
  <c r="MI444" i="6"/>
  <c r="IW445" i="6"/>
  <c r="JO445" i="6"/>
  <c r="JR445" i="6"/>
  <c r="JU445" i="6"/>
  <c r="KO445" i="6"/>
  <c r="KQ445" i="6" s="1"/>
  <c r="NE445" i="6" s="1"/>
  <c r="KK445" i="6"/>
  <c r="KU445" i="6"/>
  <c r="KX445" i="6"/>
  <c r="LE445" i="6"/>
  <c r="LG445" i="6" s="1"/>
  <c r="NG445" i="6" s="1"/>
  <c r="LA445" i="6"/>
  <c r="LK445" i="6"/>
  <c r="LN445" i="6"/>
  <c r="LU445" i="6"/>
  <c r="LW445" i="6" s="1"/>
  <c r="NI445" i="6" s="1"/>
  <c r="LQ445" i="6"/>
  <c r="MA445" i="6"/>
  <c r="MD445" i="6"/>
  <c r="MG445" i="6"/>
  <c r="HU445" i="6"/>
  <c r="JG445" i="6"/>
  <c r="HV446" i="6"/>
  <c r="HS446" i="6"/>
  <c r="IC446" i="6"/>
  <c r="HY446" i="6"/>
  <c r="ID446" i="6"/>
  <c r="IA446" i="6"/>
  <c r="IL446" i="6"/>
  <c r="II446" i="6"/>
  <c r="IT446" i="6"/>
  <c r="IQ446" i="6"/>
  <c r="IY446" i="6"/>
  <c r="JE446" i="6"/>
  <c r="JQ446" i="6"/>
  <c r="JM446" i="6"/>
  <c r="JZ446" i="6"/>
  <c r="JW446" i="6"/>
  <c r="KG446" i="6"/>
  <c r="KC446" i="6"/>
  <c r="KP446" i="6"/>
  <c r="KM446" i="6"/>
  <c r="KW446" i="6"/>
  <c r="KS446" i="6"/>
  <c r="LF446" i="6"/>
  <c r="LC446" i="6"/>
  <c r="IS446" i="6"/>
  <c r="KO446" i="6"/>
  <c r="LM446" i="6"/>
  <c r="LO446" i="6" s="1"/>
  <c r="NH446" i="6" s="1"/>
  <c r="MI446" i="6"/>
  <c r="HU447" i="6"/>
  <c r="HQ447" i="6"/>
  <c r="GN447" i="6"/>
  <c r="II447" i="6"/>
  <c r="IL447" i="6"/>
  <c r="IK447" i="6"/>
  <c r="IG447" i="6"/>
  <c r="IS447" i="6"/>
  <c r="IO447" i="6"/>
  <c r="IW447" i="6"/>
  <c r="JG447" i="6"/>
  <c r="JO447" i="6"/>
  <c r="JR447" i="6"/>
  <c r="JY447" i="6"/>
  <c r="KA447" i="6" s="1"/>
  <c r="NC447" i="6" s="1"/>
  <c r="JU447" i="6"/>
  <c r="KE447" i="6"/>
  <c r="KH447" i="6"/>
  <c r="KO447" i="6"/>
  <c r="KQ447" i="6" s="1"/>
  <c r="NE447" i="6" s="1"/>
  <c r="KK447" i="6"/>
  <c r="KU447" i="6"/>
  <c r="KX447" i="6"/>
  <c r="LE447" i="6"/>
  <c r="LG447" i="6" s="1"/>
  <c r="NG447" i="6" s="1"/>
  <c r="LA447" i="6"/>
  <c r="LM447" i="6"/>
  <c r="LI447" i="6"/>
  <c r="LS447" i="6"/>
  <c r="LV447" i="6"/>
  <c r="MC447" i="6"/>
  <c r="ME447" i="6" s="1"/>
  <c r="NJ447" i="6" s="1"/>
  <c r="LY447" i="6"/>
  <c r="MI447" i="6"/>
  <c r="JG448" i="6"/>
  <c r="LN448" i="6"/>
  <c r="LK448" i="6"/>
  <c r="LU448" i="6"/>
  <c r="LQ448" i="6"/>
  <c r="MD448" i="6"/>
  <c r="MA448" i="6"/>
  <c r="MG448" i="6"/>
  <c r="HU448" i="6"/>
  <c r="IW448" i="6"/>
  <c r="JY448" i="6"/>
  <c r="KA448" i="6" s="1"/>
  <c r="NC448" i="6" s="1"/>
  <c r="LE448" i="6"/>
  <c r="LG448" i="6" s="1"/>
  <c r="NG448" i="6" s="1"/>
  <c r="MC448" i="6"/>
  <c r="HS449" i="6"/>
  <c r="HV449" i="6"/>
  <c r="IC449" i="6"/>
  <c r="HY449" i="6"/>
  <c r="IQ449" i="6"/>
  <c r="IT449" i="6"/>
  <c r="IY449" i="6"/>
  <c r="JQ449" i="6"/>
  <c r="JS449" i="6" s="1"/>
  <c r="NB449" i="6" s="1"/>
  <c r="JM449" i="6"/>
  <c r="JW449" i="6"/>
  <c r="JZ449" i="6"/>
  <c r="KG449" i="6"/>
  <c r="KI449" i="6" s="1"/>
  <c r="ND449" i="6" s="1"/>
  <c r="KC449" i="6"/>
  <c r="KM449" i="6"/>
  <c r="KP449" i="6"/>
  <c r="KW449" i="6"/>
  <c r="KY449" i="6" s="1"/>
  <c r="NF449" i="6" s="1"/>
  <c r="KS449" i="6"/>
  <c r="LC449" i="6"/>
  <c r="LF449" i="6"/>
  <c r="LK449" i="6"/>
  <c r="LN449" i="6"/>
  <c r="LU449" i="6"/>
  <c r="LW449" i="6" s="1"/>
  <c r="NI449" i="6" s="1"/>
  <c r="LQ449" i="6"/>
  <c r="MA449" i="6"/>
  <c r="MD449" i="6"/>
  <c r="MG449" i="6"/>
  <c r="JE449" i="6"/>
  <c r="HV450" i="6"/>
  <c r="HS450" i="6"/>
  <c r="IC450" i="6"/>
  <c r="HY450" i="6"/>
  <c r="ID450" i="6"/>
  <c r="IA450" i="6"/>
  <c r="IL450" i="6"/>
  <c r="II450" i="6"/>
  <c r="IT450" i="6"/>
  <c r="IQ450" i="6"/>
  <c r="IY450" i="6"/>
  <c r="JE450" i="6"/>
  <c r="JQ450" i="6"/>
  <c r="JM450" i="6"/>
  <c r="JZ450" i="6"/>
  <c r="JW450" i="6"/>
  <c r="KG450" i="6"/>
  <c r="KC450" i="6"/>
  <c r="KP450" i="6"/>
  <c r="KM450" i="6"/>
  <c r="KW450" i="6"/>
  <c r="KS450" i="6"/>
  <c r="LF450" i="6"/>
  <c r="LC450" i="6"/>
  <c r="IS450" i="6"/>
  <c r="KO450" i="6"/>
  <c r="LM450" i="6"/>
  <c r="LO450" i="6" s="1"/>
  <c r="NH450" i="6" s="1"/>
  <c r="MI450" i="6"/>
  <c r="HU451" i="6"/>
  <c r="HQ451" i="6"/>
  <c r="GN451" i="6"/>
  <c r="II451" i="6"/>
  <c r="IL451" i="6"/>
  <c r="IK451" i="6"/>
  <c r="IG451" i="6"/>
  <c r="IS451" i="6"/>
  <c r="IO451" i="6"/>
  <c r="IW451" i="6"/>
  <c r="JG451" i="6"/>
  <c r="JO451" i="6"/>
  <c r="JR451" i="6"/>
  <c r="JY451" i="6"/>
  <c r="KA451" i="6" s="1"/>
  <c r="NC451" i="6" s="1"/>
  <c r="JU451" i="6"/>
  <c r="KE451" i="6"/>
  <c r="KH451" i="6"/>
  <c r="KO451" i="6"/>
  <c r="KQ451" i="6" s="1"/>
  <c r="NE451" i="6" s="1"/>
  <c r="KK451" i="6"/>
  <c r="KU451" i="6"/>
  <c r="KX451" i="6"/>
  <c r="LE451" i="6"/>
  <c r="LG451" i="6" s="1"/>
  <c r="NG451" i="6" s="1"/>
  <c r="LA451" i="6"/>
  <c r="LM451" i="6"/>
  <c r="LI451" i="6"/>
  <c r="LS451" i="6"/>
  <c r="LV451" i="6"/>
  <c r="MC451" i="6"/>
  <c r="ME451" i="6" s="1"/>
  <c r="NJ451" i="6" s="1"/>
  <c r="LY451" i="6"/>
  <c r="MI451" i="6"/>
  <c r="JG452" i="6"/>
  <c r="LN452" i="6"/>
  <c r="LK452" i="6"/>
  <c r="LU452" i="6"/>
  <c r="LQ452" i="6"/>
  <c r="MD452" i="6"/>
  <c r="MA452" i="6"/>
  <c r="MG452" i="6"/>
  <c r="HU452" i="6"/>
  <c r="IW452" i="6"/>
  <c r="JY452" i="6"/>
  <c r="KA452" i="6" s="1"/>
  <c r="NC452" i="6" s="1"/>
  <c r="LE452" i="6"/>
  <c r="LG452" i="6" s="1"/>
  <c r="NG452" i="6" s="1"/>
  <c r="MC452" i="6"/>
  <c r="HS453" i="6"/>
  <c r="HV453" i="6"/>
  <c r="IC453" i="6"/>
  <c r="HY453" i="6"/>
  <c r="IQ453" i="6"/>
  <c r="IT453" i="6"/>
  <c r="IY453" i="6"/>
  <c r="JQ453" i="6"/>
  <c r="JS453" i="6" s="1"/>
  <c r="NB453" i="6" s="1"/>
  <c r="JM453" i="6"/>
  <c r="JW453" i="6"/>
  <c r="JZ453" i="6"/>
  <c r="KG453" i="6"/>
  <c r="KI453" i="6" s="1"/>
  <c r="ND453" i="6" s="1"/>
  <c r="KC453" i="6"/>
  <c r="KM453" i="6"/>
  <c r="KP453" i="6"/>
  <c r="KW453" i="6"/>
  <c r="KY453" i="6" s="1"/>
  <c r="NF453" i="6" s="1"/>
  <c r="KS453" i="6"/>
  <c r="LC453" i="6"/>
  <c r="LF453" i="6"/>
  <c r="LK453" i="6"/>
  <c r="LN453" i="6"/>
  <c r="LU453" i="6"/>
  <c r="LW453" i="6" s="1"/>
  <c r="NI453" i="6" s="1"/>
  <c r="LQ453" i="6"/>
  <c r="MA453" i="6"/>
  <c r="MD453" i="6"/>
  <c r="MG453" i="6"/>
  <c r="JE453" i="6"/>
  <c r="HV454" i="6"/>
  <c r="HS454" i="6"/>
  <c r="IC454" i="6"/>
  <c r="HY454" i="6"/>
  <c r="ID454" i="6"/>
  <c r="IA454" i="6"/>
  <c r="IL454" i="6"/>
  <c r="II454" i="6"/>
  <c r="IT454" i="6"/>
  <c r="IQ454" i="6"/>
  <c r="IY454" i="6"/>
  <c r="JE454" i="6"/>
  <c r="JQ454" i="6"/>
  <c r="JM454" i="6"/>
  <c r="JZ454" i="6"/>
  <c r="JW454" i="6"/>
  <c r="KG454" i="6"/>
  <c r="KC454" i="6"/>
  <c r="KP454" i="6"/>
  <c r="KM454" i="6"/>
  <c r="KW454" i="6"/>
  <c r="KS454" i="6"/>
  <c r="LF454" i="6"/>
  <c r="LC454" i="6"/>
  <c r="IS454" i="6"/>
  <c r="KO454" i="6"/>
  <c r="LM454" i="6"/>
  <c r="LO454" i="6" s="1"/>
  <c r="NH454" i="6" s="1"/>
  <c r="MI454" i="6"/>
  <c r="HU455" i="6"/>
  <c r="HQ455" i="6"/>
  <c r="GN455" i="6"/>
  <c r="II455" i="6"/>
  <c r="IL455" i="6"/>
  <c r="IK455" i="6"/>
  <c r="IG455" i="6"/>
  <c r="IS455" i="6"/>
  <c r="IO455" i="6"/>
  <c r="IW455" i="6"/>
  <c r="JG455" i="6"/>
  <c r="JO455" i="6"/>
  <c r="JR455" i="6"/>
  <c r="JY455" i="6"/>
  <c r="KA455" i="6" s="1"/>
  <c r="NC455" i="6" s="1"/>
  <c r="JU455" i="6"/>
  <c r="KE455" i="6"/>
  <c r="KH455" i="6"/>
  <c r="KO455" i="6"/>
  <c r="KQ455" i="6" s="1"/>
  <c r="NE455" i="6" s="1"/>
  <c r="KK455" i="6"/>
  <c r="KU455" i="6"/>
  <c r="KX455" i="6"/>
  <c r="LE455" i="6"/>
  <c r="LG455" i="6" s="1"/>
  <c r="NG455" i="6" s="1"/>
  <c r="LA455" i="6"/>
  <c r="LM455" i="6"/>
  <c r="LI455" i="6"/>
  <c r="LS455" i="6"/>
  <c r="LV455" i="6"/>
  <c r="MC455" i="6"/>
  <c r="ME455" i="6" s="1"/>
  <c r="NJ455" i="6" s="1"/>
  <c r="LY455" i="6"/>
  <c r="MI455" i="6"/>
  <c r="JG456" i="6"/>
  <c r="LN456" i="6"/>
  <c r="LK456" i="6"/>
  <c r="LU456" i="6"/>
  <c r="LQ456" i="6"/>
  <c r="MD456" i="6"/>
  <c r="MA456" i="6"/>
  <c r="MG456" i="6"/>
  <c r="HU456" i="6"/>
  <c r="IW456" i="6"/>
  <c r="JY456" i="6"/>
  <c r="KA456" i="6" s="1"/>
  <c r="NC456" i="6" s="1"/>
  <c r="LE456" i="6"/>
  <c r="LG456" i="6" s="1"/>
  <c r="NG456" i="6" s="1"/>
  <c r="MC456" i="6"/>
  <c r="HS457" i="6"/>
  <c r="HV457" i="6"/>
  <c r="IC457" i="6"/>
  <c r="HY457" i="6"/>
  <c r="IQ457" i="6"/>
  <c r="IT457" i="6"/>
  <c r="IY457" i="6"/>
  <c r="JQ457" i="6"/>
  <c r="JS457" i="6" s="1"/>
  <c r="NB457" i="6" s="1"/>
  <c r="JM457" i="6"/>
  <c r="JW457" i="6"/>
  <c r="JZ457" i="6"/>
  <c r="KG457" i="6"/>
  <c r="KI457" i="6" s="1"/>
  <c r="ND457" i="6" s="1"/>
  <c r="KC457" i="6"/>
  <c r="KM457" i="6"/>
  <c r="KP457" i="6"/>
  <c r="KW457" i="6"/>
  <c r="KY457" i="6" s="1"/>
  <c r="NF457" i="6" s="1"/>
  <c r="KS457" i="6"/>
  <c r="LC457" i="6"/>
  <c r="LF457" i="6"/>
  <c r="LK457" i="6"/>
  <c r="LN457" i="6"/>
  <c r="LU457" i="6"/>
  <c r="LW457" i="6" s="1"/>
  <c r="NI457" i="6" s="1"/>
  <c r="LQ457" i="6"/>
  <c r="MA457" i="6"/>
  <c r="MD457" i="6"/>
  <c r="MG457" i="6"/>
  <c r="JE457" i="6"/>
  <c r="HV458" i="6"/>
  <c r="HS458" i="6"/>
  <c r="IC458" i="6"/>
  <c r="HY458" i="6"/>
  <c r="ID458" i="6"/>
  <c r="IA458" i="6"/>
  <c r="IL458" i="6"/>
  <c r="II458" i="6"/>
  <c r="IT458" i="6"/>
  <c r="IQ458" i="6"/>
  <c r="IY458" i="6"/>
  <c r="JE458" i="6"/>
  <c r="JQ458" i="6"/>
  <c r="JM458" i="6"/>
  <c r="JZ458" i="6"/>
  <c r="JW458" i="6"/>
  <c r="KG458" i="6"/>
  <c r="KC458" i="6"/>
  <c r="KP458" i="6"/>
  <c r="KM458" i="6"/>
  <c r="KW458" i="6"/>
  <c r="KS458" i="6"/>
  <c r="LF458" i="6"/>
  <c r="LC458" i="6"/>
  <c r="IS458" i="6"/>
  <c r="KO458" i="6"/>
  <c r="LM458" i="6"/>
  <c r="LO458" i="6" s="1"/>
  <c r="NH458" i="6" s="1"/>
  <c r="MI458" i="6"/>
  <c r="HU459" i="6"/>
  <c r="HQ459" i="6"/>
  <c r="GN459" i="6"/>
  <c r="II459" i="6"/>
  <c r="IL459" i="6"/>
  <c r="IK459" i="6"/>
  <c r="IG459" i="6"/>
  <c r="IS459" i="6"/>
  <c r="IO459" i="6"/>
  <c r="JR405" i="6"/>
  <c r="KH405" i="6"/>
  <c r="KX405" i="6"/>
  <c r="LV405" i="6"/>
  <c r="FW406" i="6"/>
  <c r="GG406" i="6"/>
  <c r="BD407" i="6"/>
  <c r="FT407" i="6"/>
  <c r="FV407" i="6"/>
  <c r="GF407" i="6"/>
  <c r="GM407" i="6" s="1"/>
  <c r="HR407" i="6"/>
  <c r="FW408" i="6"/>
  <c r="GG408" i="6"/>
  <c r="FT409" i="6"/>
  <c r="FV409" i="6"/>
  <c r="GF409" i="6"/>
  <c r="HR409" i="6"/>
  <c r="FW410" i="6"/>
  <c r="GG410" i="6"/>
  <c r="FT411" i="6"/>
  <c r="FV411" i="6"/>
  <c r="GF411" i="6"/>
  <c r="HR411" i="6"/>
  <c r="FW412" i="6"/>
  <c r="GG412" i="6"/>
  <c r="FT413" i="6"/>
  <c r="FV413" i="6"/>
  <c r="GF413" i="6"/>
  <c r="HR413" i="6"/>
  <c r="FW414" i="6"/>
  <c r="GG414" i="6"/>
  <c r="FT415" i="6"/>
  <c r="GF415" i="6"/>
  <c r="GM415" i="6" s="1"/>
  <c r="HR415" i="6"/>
  <c r="L416" i="6"/>
  <c r="FW416" i="6"/>
  <c r="GG416" i="6"/>
  <c r="BD417" i="6"/>
  <c r="FT417" i="6"/>
  <c r="FV417" i="6"/>
  <c r="GF417" i="6"/>
  <c r="GM417" i="6" s="1"/>
  <c r="HR417" i="6"/>
  <c r="L418" i="6"/>
  <c r="FT418" i="6"/>
  <c r="FV418" i="6"/>
  <c r="GF418" i="6"/>
  <c r="GM418" i="6" s="1"/>
  <c r="HR418" i="6"/>
  <c r="L419" i="6"/>
  <c r="FW419" i="6"/>
  <c r="GG419" i="6"/>
  <c r="GK419" i="6"/>
  <c r="FT420" i="6"/>
  <c r="FV420" i="6"/>
  <c r="GF420" i="6"/>
  <c r="GM420" i="6" s="1"/>
  <c r="HR420" i="6"/>
  <c r="FW421" i="6"/>
  <c r="GG421" i="6"/>
  <c r="BD422" i="6"/>
  <c r="FT422" i="6"/>
  <c r="FV422" i="6"/>
  <c r="GF422" i="6"/>
  <c r="GM422" i="6" s="1"/>
  <c r="HR422" i="6"/>
  <c r="L423" i="6"/>
  <c r="FW423" i="6"/>
  <c r="GG423" i="6"/>
  <c r="BD424" i="6"/>
  <c r="FT424" i="6"/>
  <c r="FV424" i="6"/>
  <c r="GF424" i="6"/>
  <c r="GM424" i="6" s="1"/>
  <c r="HR424" i="6"/>
  <c r="L425" i="6"/>
  <c r="FW425" i="6"/>
  <c r="GG425" i="6"/>
  <c r="GK425" i="6"/>
  <c r="BD426" i="6"/>
  <c r="FT426" i="6"/>
  <c r="FV426" i="6"/>
  <c r="GF426" i="6"/>
  <c r="HR426" i="6"/>
  <c r="L427" i="6"/>
  <c r="FW427" i="6"/>
  <c r="GG427" i="6"/>
  <c r="GK427" i="6"/>
  <c r="BD428" i="6"/>
  <c r="FT428" i="6"/>
  <c r="FV428" i="6"/>
  <c r="GF428" i="6"/>
  <c r="GM428" i="6" s="1"/>
  <c r="HR428" i="6"/>
  <c r="L429" i="6"/>
  <c r="FW429" i="6"/>
  <c r="GG429" i="6"/>
  <c r="GK429" i="6"/>
  <c r="BD430" i="6"/>
  <c r="FT430" i="6"/>
  <c r="FV430" i="6"/>
  <c r="GF430" i="6"/>
  <c r="HR430" i="6"/>
  <c r="L431" i="6"/>
  <c r="GG431" i="6"/>
  <c r="GN431" i="6" s="1"/>
  <c r="GK431" i="6"/>
  <c r="L432" i="6"/>
  <c r="GG432" i="6"/>
  <c r="GN432" i="6" s="1"/>
  <c r="GK432" i="6"/>
  <c r="HQ432" i="6"/>
  <c r="IG432" i="6"/>
  <c r="IM432" i="6" s="1"/>
  <c r="MX432" i="6" s="1"/>
  <c r="IO432" i="6"/>
  <c r="JO432" i="6"/>
  <c r="JU432" i="6"/>
  <c r="KE432" i="6"/>
  <c r="KK432" i="6"/>
  <c r="KU432" i="6"/>
  <c r="LA432" i="6"/>
  <c r="LI432" i="6"/>
  <c r="LS432" i="6"/>
  <c r="LY432" i="6"/>
  <c r="BD433" i="6"/>
  <c r="FT433" i="6"/>
  <c r="FV433" i="6"/>
  <c r="GF433" i="6"/>
  <c r="GM433" i="6" s="1"/>
  <c r="HZ433" i="6"/>
  <c r="L434" i="6"/>
  <c r="GG434" i="6"/>
  <c r="GN434" i="6" s="1"/>
  <c r="GK434" i="6"/>
  <c r="HQ434" i="6"/>
  <c r="IG434" i="6"/>
  <c r="IO434" i="6"/>
  <c r="JO434" i="6"/>
  <c r="JU434" i="6"/>
  <c r="KE434" i="6"/>
  <c r="KK434" i="6"/>
  <c r="KU434" i="6"/>
  <c r="LA434" i="6"/>
  <c r="LI434" i="6"/>
  <c r="LS434" i="6"/>
  <c r="LY434" i="6"/>
  <c r="BD435" i="6"/>
  <c r="FT435" i="6"/>
  <c r="FV435" i="6"/>
  <c r="GF435" i="6"/>
  <c r="GM435" i="6" s="1"/>
  <c r="HZ435" i="6"/>
  <c r="JM435" i="6"/>
  <c r="KM435" i="6"/>
  <c r="KS435" i="6"/>
  <c r="LC435" i="6"/>
  <c r="LK435" i="6"/>
  <c r="LQ435" i="6"/>
  <c r="MA435" i="6"/>
  <c r="BD436" i="6"/>
  <c r="FT436" i="6"/>
  <c r="FV436" i="6"/>
  <c r="GF436" i="6"/>
  <c r="GM436" i="6" s="1"/>
  <c r="HZ436" i="6"/>
  <c r="L437" i="6"/>
  <c r="GG437" i="6"/>
  <c r="GN437" i="6" s="1"/>
  <c r="GK437" i="6"/>
  <c r="HQ437" i="6"/>
  <c r="IG437" i="6"/>
  <c r="IM437" i="6" s="1"/>
  <c r="MX437" i="6" s="1"/>
  <c r="IO437" i="6"/>
  <c r="JO437" i="6"/>
  <c r="JU437" i="6"/>
  <c r="KE437" i="6"/>
  <c r="KK437" i="6"/>
  <c r="KU437" i="6"/>
  <c r="LA437" i="6"/>
  <c r="LI437" i="6"/>
  <c r="LS437" i="6"/>
  <c r="LY437" i="6"/>
  <c r="BD438" i="6"/>
  <c r="FT438" i="6"/>
  <c r="FV438" i="6"/>
  <c r="GF438" i="6"/>
  <c r="GM438" i="6" s="1"/>
  <c r="HZ438" i="6"/>
  <c r="L439" i="6"/>
  <c r="GG439" i="6"/>
  <c r="GN439" i="6" s="1"/>
  <c r="GK439" i="6"/>
  <c r="HQ439" i="6"/>
  <c r="IG439" i="6"/>
  <c r="IO439" i="6"/>
  <c r="JO439" i="6"/>
  <c r="JU439" i="6"/>
  <c r="KE439" i="6"/>
  <c r="KK439" i="6"/>
  <c r="KU439" i="6"/>
  <c r="LA439" i="6"/>
  <c r="LI439" i="6"/>
  <c r="LS439" i="6"/>
  <c r="LY439" i="6"/>
  <c r="BD440" i="6"/>
  <c r="FT440" i="6"/>
  <c r="FV440" i="6"/>
  <c r="GF440" i="6"/>
  <c r="GM440" i="6" s="1"/>
  <c r="HZ440" i="6"/>
  <c r="L441" i="6"/>
  <c r="GG441" i="6"/>
  <c r="GN441" i="6" s="1"/>
  <c r="GK441" i="6"/>
  <c r="HQ441" i="6"/>
  <c r="IG441" i="6"/>
  <c r="IM441" i="6" s="1"/>
  <c r="MX441" i="6" s="1"/>
  <c r="IO441" i="6"/>
  <c r="JO441" i="6"/>
  <c r="KK441" i="6"/>
  <c r="KU441" i="6"/>
  <c r="LA441" i="6"/>
  <c r="LI441" i="6"/>
  <c r="LS441" i="6"/>
  <c r="LY441" i="6"/>
  <c r="BD442" i="6"/>
  <c r="FT442" i="6"/>
  <c r="FV442" i="6"/>
  <c r="GK442" i="6" s="1"/>
  <c r="GF442" i="6"/>
  <c r="GM442" i="6" s="1"/>
  <c r="HZ442" i="6"/>
  <c r="L443" i="6"/>
  <c r="GG443" i="6"/>
  <c r="GN443" i="6" s="1"/>
  <c r="GK443" i="6"/>
  <c r="HQ443" i="6"/>
  <c r="IG443" i="6"/>
  <c r="IO443" i="6"/>
  <c r="JO443" i="6"/>
  <c r="JU443" i="6"/>
  <c r="KE443" i="6"/>
  <c r="KK443" i="6"/>
  <c r="KU443" i="6"/>
  <c r="LA443" i="6"/>
  <c r="LI443" i="6"/>
  <c r="LS443" i="6"/>
  <c r="LY443" i="6"/>
  <c r="BD444" i="6"/>
  <c r="FT444" i="6"/>
  <c r="FV444" i="6"/>
  <c r="GF444" i="6"/>
  <c r="GM444" i="6" s="1"/>
  <c r="HZ444" i="6"/>
  <c r="L445" i="6"/>
  <c r="GG445" i="6"/>
  <c r="GN445" i="6" s="1"/>
  <c r="GK445" i="6"/>
  <c r="HQ445" i="6"/>
  <c r="IG445" i="6"/>
  <c r="IM445" i="6" s="1"/>
  <c r="MX445" i="6" s="1"/>
  <c r="L446" i="6"/>
  <c r="GG446" i="6"/>
  <c r="GN446" i="6" s="1"/>
  <c r="GK446" i="6"/>
  <c r="HQ446" i="6"/>
  <c r="IG446" i="6"/>
  <c r="IM446" i="6" s="1"/>
  <c r="MX446" i="6" s="1"/>
  <c r="IO446" i="6"/>
  <c r="JO446" i="6"/>
  <c r="JU446" i="6"/>
  <c r="KE446" i="6"/>
  <c r="KK446" i="6"/>
  <c r="KU446" i="6"/>
  <c r="LA446" i="6"/>
  <c r="LI446" i="6"/>
  <c r="LS446" i="6"/>
  <c r="LY446" i="6"/>
  <c r="BD447" i="6"/>
  <c r="FT447" i="6"/>
  <c r="FV447" i="6"/>
  <c r="GF447" i="6"/>
  <c r="HZ447" i="6"/>
  <c r="L448" i="6"/>
  <c r="GG448" i="6"/>
  <c r="GN448" i="6" s="1"/>
  <c r="GK448" i="6"/>
  <c r="HQ448" i="6"/>
  <c r="IG448" i="6"/>
  <c r="IM448" i="6" s="1"/>
  <c r="MX448" i="6" s="1"/>
  <c r="IO448" i="6"/>
  <c r="JO448" i="6"/>
  <c r="JU448" i="6"/>
  <c r="KE448" i="6"/>
  <c r="KK448" i="6"/>
  <c r="KU448" i="6"/>
  <c r="LA448" i="6"/>
  <c r="LI448" i="6"/>
  <c r="LS448" i="6"/>
  <c r="LY448" i="6"/>
  <c r="BD449" i="6"/>
  <c r="FT449" i="6"/>
  <c r="FV449" i="6"/>
  <c r="GF449" i="6"/>
  <c r="GM449" i="6" s="1"/>
  <c r="HZ449" i="6"/>
  <c r="L450" i="6"/>
  <c r="GG450" i="6"/>
  <c r="GN450" i="6" s="1"/>
  <c r="GK450" i="6"/>
  <c r="HQ450" i="6"/>
  <c r="IG450" i="6"/>
  <c r="IM450" i="6" s="1"/>
  <c r="MX450" i="6" s="1"/>
  <c r="IO450" i="6"/>
  <c r="JO450" i="6"/>
  <c r="JU450" i="6"/>
  <c r="KE450" i="6"/>
  <c r="KK450" i="6"/>
  <c r="KU450" i="6"/>
  <c r="LA450" i="6"/>
  <c r="LI450" i="6"/>
  <c r="LS450" i="6"/>
  <c r="LY450" i="6"/>
  <c r="BD451" i="6"/>
  <c r="FT451" i="6"/>
  <c r="FV451" i="6"/>
  <c r="GF451" i="6"/>
  <c r="GM451" i="6" s="1"/>
  <c r="HZ451" i="6"/>
  <c r="L452" i="6"/>
  <c r="GG452" i="6"/>
  <c r="GN452" i="6" s="1"/>
  <c r="GK452" i="6"/>
  <c r="HQ452" i="6"/>
  <c r="IG452" i="6"/>
  <c r="IM452" i="6" s="1"/>
  <c r="MX452" i="6" s="1"/>
  <c r="IO452" i="6"/>
  <c r="JO452" i="6"/>
  <c r="JU452" i="6"/>
  <c r="KE452" i="6"/>
  <c r="KK452" i="6"/>
  <c r="KU452" i="6"/>
  <c r="LA452" i="6"/>
  <c r="LI452" i="6"/>
  <c r="LS452" i="6"/>
  <c r="LY452" i="6"/>
  <c r="BD453" i="6"/>
  <c r="FT453" i="6"/>
  <c r="FV453" i="6"/>
  <c r="GF453" i="6"/>
  <c r="GM453" i="6" s="1"/>
  <c r="HZ453" i="6"/>
  <c r="L454" i="6"/>
  <c r="GG454" i="6"/>
  <c r="GN454" i="6" s="1"/>
  <c r="GK454" i="6"/>
  <c r="HQ454" i="6"/>
  <c r="IG454" i="6"/>
  <c r="IM454" i="6" s="1"/>
  <c r="MX454" i="6" s="1"/>
  <c r="IO454" i="6"/>
  <c r="JO454" i="6"/>
  <c r="JU454" i="6"/>
  <c r="KE454" i="6"/>
  <c r="KK454" i="6"/>
  <c r="KU454" i="6"/>
  <c r="LA454" i="6"/>
  <c r="LI454" i="6"/>
  <c r="LS454" i="6"/>
  <c r="LY454" i="6"/>
  <c r="BD455" i="6"/>
  <c r="FT455" i="6"/>
  <c r="FV455" i="6"/>
  <c r="GF455" i="6"/>
  <c r="HZ455" i="6"/>
  <c r="L456" i="6"/>
  <c r="GG456" i="6"/>
  <c r="GN456" i="6" s="1"/>
  <c r="GK456" i="6"/>
  <c r="HQ456" i="6"/>
  <c r="IG456" i="6"/>
  <c r="IM456" i="6" s="1"/>
  <c r="MX456" i="6" s="1"/>
  <c r="IO456" i="6"/>
  <c r="JO456" i="6"/>
  <c r="JU456" i="6"/>
  <c r="KE456" i="6"/>
  <c r="KK456" i="6"/>
  <c r="KU456" i="6"/>
  <c r="LA456" i="6"/>
  <c r="LI456" i="6"/>
  <c r="LS456" i="6"/>
  <c r="LY456" i="6"/>
  <c r="BD457" i="6"/>
  <c r="FT457" i="6"/>
  <c r="FV457" i="6"/>
  <c r="GF457" i="6"/>
  <c r="GM457" i="6" s="1"/>
  <c r="HZ457" i="6"/>
  <c r="L458" i="6"/>
  <c r="GG458" i="6"/>
  <c r="GN458" i="6" s="1"/>
  <c r="GK458" i="6"/>
  <c r="HQ458" i="6"/>
  <c r="IG458" i="6"/>
  <c r="IM458" i="6" s="1"/>
  <c r="MX458" i="6" s="1"/>
  <c r="IO458" i="6"/>
  <c r="JO458" i="6"/>
  <c r="JU458" i="6"/>
  <c r="KE458" i="6"/>
  <c r="KK458" i="6"/>
  <c r="KU458" i="6"/>
  <c r="LA458" i="6"/>
  <c r="LI458" i="6"/>
  <c r="LS458" i="6"/>
  <c r="LY458" i="6"/>
  <c r="BD459" i="6"/>
  <c r="FV459" i="6" s="1"/>
  <c r="GK459" i="6" s="1"/>
  <c r="IT459" i="6"/>
  <c r="IQ459" i="6"/>
  <c r="IY459" i="6"/>
  <c r="JE459" i="6"/>
  <c r="JQ459" i="6"/>
  <c r="JM459" i="6"/>
  <c r="JZ459" i="6"/>
  <c r="JW459" i="6"/>
  <c r="KG459" i="6"/>
  <c r="KC459" i="6"/>
  <c r="KP459" i="6"/>
  <c r="KM459" i="6"/>
  <c r="KW459" i="6"/>
  <c r="KS459" i="6"/>
  <c r="LF459" i="6"/>
  <c r="LC459" i="6"/>
  <c r="LN459" i="6"/>
  <c r="LK459" i="6"/>
  <c r="LU459" i="6"/>
  <c r="LQ459" i="6"/>
  <c r="MD459" i="6"/>
  <c r="MA459" i="6"/>
  <c r="MG459" i="6"/>
  <c r="FT459" i="6"/>
  <c r="GF459" i="6"/>
  <c r="GM459" i="6" s="1"/>
  <c r="HZ459" i="6"/>
  <c r="IC460" i="6"/>
  <c r="HY460" i="6"/>
  <c r="IQ460" i="6"/>
  <c r="IT460" i="6"/>
  <c r="IY460" i="6"/>
  <c r="JE460" i="6"/>
  <c r="JQ460" i="6"/>
  <c r="JM460" i="6"/>
  <c r="JW460" i="6"/>
  <c r="JZ460" i="6"/>
  <c r="KG460" i="6"/>
  <c r="KC460" i="6"/>
  <c r="KM460" i="6"/>
  <c r="KP460" i="6"/>
  <c r="KW460" i="6"/>
  <c r="KS460" i="6"/>
  <c r="LC460" i="6"/>
  <c r="LF460" i="6"/>
  <c r="LM460" i="6"/>
  <c r="LI460" i="6"/>
  <c r="LS460" i="6"/>
  <c r="LV460" i="6"/>
  <c r="MC460" i="6"/>
  <c r="LY460" i="6"/>
  <c r="MI460" i="6"/>
  <c r="HU461" i="6"/>
  <c r="HQ461" i="6"/>
  <c r="ID461" i="6"/>
  <c r="IA461" i="6"/>
  <c r="IL461" i="6"/>
  <c r="II461" i="6"/>
  <c r="IK461" i="6"/>
  <c r="IG461" i="6"/>
  <c r="IS461" i="6"/>
  <c r="IO461" i="6"/>
  <c r="IW461" i="6"/>
  <c r="JG461" i="6"/>
  <c r="JR461" i="6"/>
  <c r="JO461" i="6"/>
  <c r="JY461" i="6"/>
  <c r="JU461" i="6"/>
  <c r="KH461" i="6"/>
  <c r="KE461" i="6"/>
  <c r="KO461" i="6"/>
  <c r="KK461" i="6"/>
  <c r="KX461" i="6"/>
  <c r="KU461" i="6"/>
  <c r="LE461" i="6"/>
  <c r="LA461" i="6"/>
  <c r="LN461" i="6"/>
  <c r="LK461" i="6"/>
  <c r="LU461" i="6"/>
  <c r="LQ461" i="6"/>
  <c r="MD461" i="6"/>
  <c r="MA461" i="6"/>
  <c r="MG461" i="6"/>
  <c r="IC462" i="6"/>
  <c r="HY462" i="6"/>
  <c r="IQ462" i="6"/>
  <c r="IT462" i="6"/>
  <c r="IY462" i="6"/>
  <c r="JE462" i="6"/>
  <c r="JQ462" i="6"/>
  <c r="JM462" i="6"/>
  <c r="JW462" i="6"/>
  <c r="JZ462" i="6"/>
  <c r="KG462" i="6"/>
  <c r="KC462" i="6"/>
  <c r="KM462" i="6"/>
  <c r="KP462" i="6"/>
  <c r="KW462" i="6"/>
  <c r="KS462" i="6"/>
  <c r="LC462" i="6"/>
  <c r="LF462" i="6"/>
  <c r="LK462" i="6"/>
  <c r="LN462" i="6"/>
  <c r="LU462" i="6"/>
  <c r="LQ462" i="6"/>
  <c r="MA462" i="6"/>
  <c r="MD462" i="6"/>
  <c r="MG462" i="6"/>
  <c r="HV463" i="6"/>
  <c r="HS463" i="6"/>
  <c r="IC463" i="6"/>
  <c r="HY463" i="6"/>
  <c r="IK463" i="6"/>
  <c r="IG463" i="6"/>
  <c r="IS463" i="6"/>
  <c r="IO463" i="6"/>
  <c r="IW463" i="6"/>
  <c r="JG463" i="6"/>
  <c r="JR463" i="6"/>
  <c r="JO463" i="6"/>
  <c r="JY463" i="6"/>
  <c r="JU463" i="6"/>
  <c r="KH463" i="6"/>
  <c r="KE463" i="6"/>
  <c r="KO463" i="6"/>
  <c r="KK463" i="6"/>
  <c r="KX463" i="6"/>
  <c r="KU463" i="6"/>
  <c r="LE463" i="6"/>
  <c r="LA463" i="6"/>
  <c r="LN463" i="6"/>
  <c r="LK463" i="6"/>
  <c r="LU463" i="6"/>
  <c r="LQ463" i="6"/>
  <c r="MD463" i="6"/>
  <c r="MA463" i="6"/>
  <c r="MG463" i="6"/>
  <c r="IC464" i="6"/>
  <c r="HY464" i="6"/>
  <c r="IQ464" i="6"/>
  <c r="IT464" i="6"/>
  <c r="IY464" i="6"/>
  <c r="JE464" i="6"/>
  <c r="JQ464" i="6"/>
  <c r="JM464" i="6"/>
  <c r="JW464" i="6"/>
  <c r="JZ464" i="6"/>
  <c r="KG464" i="6"/>
  <c r="KC464" i="6"/>
  <c r="KM464" i="6"/>
  <c r="KP464" i="6"/>
  <c r="KW464" i="6"/>
  <c r="KS464" i="6"/>
  <c r="LC464" i="6"/>
  <c r="LF464" i="6"/>
  <c r="LM464" i="6"/>
  <c r="LI464" i="6"/>
  <c r="LS464" i="6"/>
  <c r="LV464" i="6"/>
  <c r="MC464" i="6"/>
  <c r="LY464" i="6"/>
  <c r="MI464" i="6"/>
  <c r="HV465" i="6"/>
  <c r="HS465" i="6"/>
  <c r="IC465" i="6"/>
  <c r="HY465" i="6"/>
  <c r="IT465" i="6"/>
  <c r="IQ465" i="6"/>
  <c r="IY465" i="6"/>
  <c r="JE465" i="6"/>
  <c r="JQ465" i="6"/>
  <c r="JM465" i="6"/>
  <c r="JZ465" i="6"/>
  <c r="JW465" i="6"/>
  <c r="KG465" i="6"/>
  <c r="KC465" i="6"/>
  <c r="KP465" i="6"/>
  <c r="KM465" i="6"/>
  <c r="KW465" i="6"/>
  <c r="KS465" i="6"/>
  <c r="LF465" i="6"/>
  <c r="LC465" i="6"/>
  <c r="LN465" i="6"/>
  <c r="LK465" i="6"/>
  <c r="LU465" i="6"/>
  <c r="LQ465" i="6"/>
  <c r="MD465" i="6"/>
  <c r="MA465" i="6"/>
  <c r="MG465" i="6"/>
  <c r="IC466" i="6"/>
  <c r="HY466" i="6"/>
  <c r="IQ466" i="6"/>
  <c r="IT466" i="6"/>
  <c r="IY466" i="6"/>
  <c r="JE466" i="6"/>
  <c r="JQ466" i="6"/>
  <c r="JM466" i="6"/>
  <c r="JW466" i="6"/>
  <c r="JZ466" i="6"/>
  <c r="KG466" i="6"/>
  <c r="KC466" i="6"/>
  <c r="KM466" i="6"/>
  <c r="KP466" i="6"/>
  <c r="KW466" i="6"/>
  <c r="KS466" i="6"/>
  <c r="LC466" i="6"/>
  <c r="LF466" i="6"/>
  <c r="LM466" i="6"/>
  <c r="LI466" i="6"/>
  <c r="LS466" i="6"/>
  <c r="LV466" i="6"/>
  <c r="MC466" i="6"/>
  <c r="LY466" i="6"/>
  <c r="MI466" i="6"/>
  <c r="HV467" i="6"/>
  <c r="HS467" i="6"/>
  <c r="IC467" i="6"/>
  <c r="HY467" i="6"/>
  <c r="IT467" i="6"/>
  <c r="IQ467" i="6"/>
  <c r="IY467" i="6"/>
  <c r="JE467" i="6"/>
  <c r="JQ467" i="6"/>
  <c r="JM467" i="6"/>
  <c r="JZ467" i="6"/>
  <c r="JW467" i="6"/>
  <c r="KG467" i="6"/>
  <c r="KC467" i="6"/>
  <c r="KP467" i="6"/>
  <c r="KM467" i="6"/>
  <c r="KW467" i="6"/>
  <c r="KS467" i="6"/>
  <c r="LF467" i="6"/>
  <c r="LC467" i="6"/>
  <c r="LN467" i="6"/>
  <c r="LK467" i="6"/>
  <c r="LU467" i="6"/>
  <c r="LQ467" i="6"/>
  <c r="MD467" i="6"/>
  <c r="MA467" i="6"/>
  <c r="MG467" i="6"/>
  <c r="IC468" i="6"/>
  <c r="HY468" i="6"/>
  <c r="IQ468" i="6"/>
  <c r="IT468" i="6"/>
  <c r="IY468" i="6"/>
  <c r="JE468" i="6"/>
  <c r="JQ468" i="6"/>
  <c r="JM468" i="6"/>
  <c r="JW468" i="6"/>
  <c r="JZ468" i="6"/>
  <c r="KG468" i="6"/>
  <c r="KC468" i="6"/>
  <c r="KM468" i="6"/>
  <c r="KP468" i="6"/>
  <c r="KW468" i="6"/>
  <c r="KS468" i="6"/>
  <c r="LC468" i="6"/>
  <c r="LF468" i="6"/>
  <c r="LM468" i="6"/>
  <c r="LI468" i="6"/>
  <c r="LS468" i="6"/>
  <c r="LV468" i="6"/>
  <c r="MC468" i="6"/>
  <c r="LY468" i="6"/>
  <c r="MI468" i="6"/>
  <c r="HV469" i="6"/>
  <c r="HS469" i="6"/>
  <c r="IC469" i="6"/>
  <c r="HY469" i="6"/>
  <c r="IT469" i="6"/>
  <c r="IQ469" i="6"/>
  <c r="IY469" i="6"/>
  <c r="JE469" i="6"/>
  <c r="JQ469" i="6"/>
  <c r="JM469" i="6"/>
  <c r="JZ469" i="6"/>
  <c r="JW469" i="6"/>
  <c r="KG469" i="6"/>
  <c r="KC469" i="6"/>
  <c r="KP469" i="6"/>
  <c r="KM469" i="6"/>
  <c r="KW469" i="6"/>
  <c r="KS469" i="6"/>
  <c r="LF469" i="6"/>
  <c r="LC469" i="6"/>
  <c r="LN469" i="6"/>
  <c r="LK469" i="6"/>
  <c r="LU469" i="6"/>
  <c r="LQ469" i="6"/>
  <c r="MD469" i="6"/>
  <c r="MA469" i="6"/>
  <c r="MG469" i="6"/>
  <c r="IC470" i="6"/>
  <c r="HY470" i="6"/>
  <c r="IQ470" i="6"/>
  <c r="IT470" i="6"/>
  <c r="IY470" i="6"/>
  <c r="JE470" i="6"/>
  <c r="JQ470" i="6"/>
  <c r="JM470" i="6"/>
  <c r="JW470" i="6"/>
  <c r="JZ470" i="6"/>
  <c r="KG470" i="6"/>
  <c r="KC470" i="6"/>
  <c r="KM470" i="6"/>
  <c r="KP470" i="6"/>
  <c r="KW470" i="6"/>
  <c r="KS470" i="6"/>
  <c r="LC470" i="6"/>
  <c r="LF470" i="6"/>
  <c r="LM470" i="6"/>
  <c r="LI470" i="6"/>
  <c r="LS470" i="6"/>
  <c r="LV470" i="6"/>
  <c r="MC470" i="6"/>
  <c r="LY470" i="6"/>
  <c r="MI470" i="6"/>
  <c r="HV471" i="6"/>
  <c r="HS471" i="6"/>
  <c r="IC471" i="6"/>
  <c r="HY471" i="6"/>
  <c r="IT471" i="6"/>
  <c r="IQ471" i="6"/>
  <c r="IY471" i="6"/>
  <c r="JE471" i="6"/>
  <c r="JQ471" i="6"/>
  <c r="JM471" i="6"/>
  <c r="JZ471" i="6"/>
  <c r="JW471" i="6"/>
  <c r="KG471" i="6"/>
  <c r="KC471" i="6"/>
  <c r="KP471" i="6"/>
  <c r="KM471" i="6"/>
  <c r="KW471" i="6"/>
  <c r="KS471" i="6"/>
  <c r="LF471" i="6"/>
  <c r="LC471" i="6"/>
  <c r="LN471" i="6"/>
  <c r="LK471" i="6"/>
  <c r="LU471" i="6"/>
  <c r="LQ471" i="6"/>
  <c r="MD471" i="6"/>
  <c r="MA471" i="6"/>
  <c r="MG471" i="6"/>
  <c r="IC472" i="6"/>
  <c r="HY472" i="6"/>
  <c r="IQ472" i="6"/>
  <c r="IT472" i="6"/>
  <c r="IY472" i="6"/>
  <c r="JE472" i="6"/>
  <c r="JQ472" i="6"/>
  <c r="JM472" i="6"/>
  <c r="JW472" i="6"/>
  <c r="JZ472" i="6"/>
  <c r="KG472" i="6"/>
  <c r="KC472" i="6"/>
  <c r="KM472" i="6"/>
  <c r="KP472" i="6"/>
  <c r="KW472" i="6"/>
  <c r="KS472" i="6"/>
  <c r="LC472" i="6"/>
  <c r="LF472" i="6"/>
  <c r="LM472" i="6"/>
  <c r="LI472" i="6"/>
  <c r="LS472" i="6"/>
  <c r="LV472" i="6"/>
  <c r="MC472" i="6"/>
  <c r="LY472" i="6"/>
  <c r="MI472" i="6"/>
  <c r="HV473" i="6"/>
  <c r="HS473" i="6"/>
  <c r="IC473" i="6"/>
  <c r="HY473" i="6"/>
  <c r="IT473" i="6"/>
  <c r="IQ473" i="6"/>
  <c r="IY473" i="6"/>
  <c r="JE473" i="6"/>
  <c r="JQ473" i="6"/>
  <c r="JM473" i="6"/>
  <c r="JZ473" i="6"/>
  <c r="JW473" i="6"/>
  <c r="KG473" i="6"/>
  <c r="KC473" i="6"/>
  <c r="KP473" i="6"/>
  <c r="KM473" i="6"/>
  <c r="KW473" i="6"/>
  <c r="KS473" i="6"/>
  <c r="LF473" i="6"/>
  <c r="LC473" i="6"/>
  <c r="LN473" i="6"/>
  <c r="LK473" i="6"/>
  <c r="LU473" i="6"/>
  <c r="LQ473" i="6"/>
  <c r="MD473" i="6"/>
  <c r="MA473" i="6"/>
  <c r="MG473" i="6"/>
  <c r="IC474" i="6"/>
  <c r="HY474" i="6"/>
  <c r="IQ474" i="6"/>
  <c r="IT474" i="6"/>
  <c r="IY474" i="6"/>
  <c r="JE474" i="6"/>
  <c r="JQ474" i="6"/>
  <c r="JM474" i="6"/>
  <c r="JW474" i="6"/>
  <c r="JZ474" i="6"/>
  <c r="KG474" i="6"/>
  <c r="KC474" i="6"/>
  <c r="KM474" i="6"/>
  <c r="KP474" i="6"/>
  <c r="KW474" i="6"/>
  <c r="KS474" i="6"/>
  <c r="LC474" i="6"/>
  <c r="LF474" i="6"/>
  <c r="LM474" i="6"/>
  <c r="LI474" i="6"/>
  <c r="LS474" i="6"/>
  <c r="LV474" i="6"/>
  <c r="MC474" i="6"/>
  <c r="LY474" i="6"/>
  <c r="MI474" i="6"/>
  <c r="HV475" i="6"/>
  <c r="HS475" i="6"/>
  <c r="IC475" i="6"/>
  <c r="HY475" i="6"/>
  <c r="IT475" i="6"/>
  <c r="IQ475" i="6"/>
  <c r="IY475" i="6"/>
  <c r="JE475" i="6"/>
  <c r="JQ475" i="6"/>
  <c r="JM475" i="6"/>
  <c r="JZ475" i="6"/>
  <c r="JW475" i="6"/>
  <c r="KG475" i="6"/>
  <c r="KC475" i="6"/>
  <c r="KP475" i="6"/>
  <c r="KM475" i="6"/>
  <c r="KW475" i="6"/>
  <c r="KS475" i="6"/>
  <c r="LF475" i="6"/>
  <c r="LC475" i="6"/>
  <c r="LN475" i="6"/>
  <c r="LK475" i="6"/>
  <c r="LU475" i="6"/>
  <c r="LQ475" i="6"/>
  <c r="MD475" i="6"/>
  <c r="MA475" i="6"/>
  <c r="MG475" i="6"/>
  <c r="IC476" i="6"/>
  <c r="HY476" i="6"/>
  <c r="IQ476" i="6"/>
  <c r="IT476" i="6"/>
  <c r="IY476" i="6"/>
  <c r="JE476" i="6"/>
  <c r="JQ476" i="6"/>
  <c r="JM476" i="6"/>
  <c r="JW476" i="6"/>
  <c r="JZ476" i="6"/>
  <c r="KG476" i="6"/>
  <c r="KC476" i="6"/>
  <c r="KM476" i="6"/>
  <c r="KP476" i="6"/>
  <c r="KW476" i="6"/>
  <c r="KS476" i="6"/>
  <c r="LC476" i="6"/>
  <c r="LF476" i="6"/>
  <c r="LM476" i="6"/>
  <c r="LI476" i="6"/>
  <c r="LS476" i="6"/>
  <c r="LV476" i="6"/>
  <c r="MC476" i="6"/>
  <c r="LY476" i="6"/>
  <c r="MI476" i="6"/>
  <c r="HV477" i="6"/>
  <c r="HS477" i="6"/>
  <c r="IC477" i="6"/>
  <c r="HY477" i="6"/>
  <c r="IT477" i="6"/>
  <c r="IQ477" i="6"/>
  <c r="IY477" i="6"/>
  <c r="JE477" i="6"/>
  <c r="JQ477" i="6"/>
  <c r="JM477" i="6"/>
  <c r="JZ477" i="6"/>
  <c r="JW477" i="6"/>
  <c r="KG477" i="6"/>
  <c r="KC477" i="6"/>
  <c r="KP477" i="6"/>
  <c r="KM477" i="6"/>
  <c r="KW477" i="6"/>
  <c r="KS477" i="6"/>
  <c r="LF477" i="6"/>
  <c r="LC477" i="6"/>
  <c r="LN477" i="6"/>
  <c r="LK477" i="6"/>
  <c r="LU477" i="6"/>
  <c r="LQ477" i="6"/>
  <c r="MD477" i="6"/>
  <c r="MA477" i="6"/>
  <c r="MG477" i="6"/>
  <c r="IC478" i="6"/>
  <c r="HY478" i="6"/>
  <c r="IQ478" i="6"/>
  <c r="IT478" i="6"/>
  <c r="IY478" i="6"/>
  <c r="JE478" i="6"/>
  <c r="JQ478" i="6"/>
  <c r="JM478" i="6"/>
  <c r="JW478" i="6"/>
  <c r="JZ478" i="6"/>
  <c r="KG478" i="6"/>
  <c r="KC478" i="6"/>
  <c r="KM478" i="6"/>
  <c r="KP478" i="6"/>
  <c r="KW478" i="6"/>
  <c r="KS478" i="6"/>
  <c r="LC478" i="6"/>
  <c r="LF478" i="6"/>
  <c r="LM478" i="6"/>
  <c r="LI478" i="6"/>
  <c r="LS478" i="6"/>
  <c r="LV478" i="6"/>
  <c r="MC478" i="6"/>
  <c r="LY478" i="6"/>
  <c r="MI478" i="6"/>
  <c r="HV479" i="6"/>
  <c r="HS479" i="6"/>
  <c r="IC479" i="6"/>
  <c r="HY479" i="6"/>
  <c r="IT479" i="6"/>
  <c r="IQ479" i="6"/>
  <c r="IY479" i="6"/>
  <c r="JE479" i="6"/>
  <c r="JQ479" i="6"/>
  <c r="JM479" i="6"/>
  <c r="JZ479" i="6"/>
  <c r="JW479" i="6"/>
  <c r="KG479" i="6"/>
  <c r="KC479" i="6"/>
  <c r="KP479" i="6"/>
  <c r="KM479" i="6"/>
  <c r="KW479" i="6"/>
  <c r="KS479" i="6"/>
  <c r="LF479" i="6"/>
  <c r="LC479" i="6"/>
  <c r="LN479" i="6"/>
  <c r="LK479" i="6"/>
  <c r="LU479" i="6"/>
  <c r="LQ479" i="6"/>
  <c r="MD479" i="6"/>
  <c r="MA479" i="6"/>
  <c r="MG479" i="6"/>
  <c r="IC480" i="6"/>
  <c r="HY480" i="6"/>
  <c r="IQ480" i="6"/>
  <c r="IT480" i="6"/>
  <c r="IY480" i="6"/>
  <c r="JE480" i="6"/>
  <c r="JQ480" i="6"/>
  <c r="JM480" i="6"/>
  <c r="JW480" i="6"/>
  <c r="JZ480" i="6"/>
  <c r="KG480" i="6"/>
  <c r="KC480" i="6"/>
  <c r="KM480" i="6"/>
  <c r="KP480" i="6"/>
  <c r="KW480" i="6"/>
  <c r="KS480" i="6"/>
  <c r="LC480" i="6"/>
  <c r="LF480" i="6"/>
  <c r="LM480" i="6"/>
  <c r="LI480" i="6"/>
  <c r="LS480" i="6"/>
  <c r="LV480" i="6"/>
  <c r="MC480" i="6"/>
  <c r="LY480" i="6"/>
  <c r="MI480" i="6"/>
  <c r="HV481" i="6"/>
  <c r="HS481" i="6"/>
  <c r="IC481" i="6"/>
  <c r="HY481" i="6"/>
  <c r="IT481" i="6"/>
  <c r="IQ481" i="6"/>
  <c r="IY481" i="6"/>
  <c r="JQ481" i="6"/>
  <c r="JM481" i="6"/>
  <c r="JZ481" i="6"/>
  <c r="JW481" i="6"/>
  <c r="KG481" i="6"/>
  <c r="KC481" i="6"/>
  <c r="KP481" i="6"/>
  <c r="KM481" i="6"/>
  <c r="KW481" i="6"/>
  <c r="KS481" i="6"/>
  <c r="LF481" i="6"/>
  <c r="LC481" i="6"/>
  <c r="LN481" i="6"/>
  <c r="LK481" i="6"/>
  <c r="LU481" i="6"/>
  <c r="LQ481" i="6"/>
  <c r="MD481" i="6"/>
  <c r="MA481" i="6"/>
  <c r="MG481" i="6"/>
  <c r="JE481" i="6"/>
  <c r="IC482" i="6"/>
  <c r="HY482" i="6"/>
  <c r="IA482" i="6"/>
  <c r="ID482" i="6"/>
  <c r="II482" i="6"/>
  <c r="IL482" i="6"/>
  <c r="IQ482" i="6"/>
  <c r="IT482" i="6"/>
  <c r="IY482" i="6"/>
  <c r="JE482" i="6"/>
  <c r="JQ482" i="6"/>
  <c r="JM482" i="6"/>
  <c r="JW482" i="6"/>
  <c r="JZ482" i="6"/>
  <c r="KG482" i="6"/>
  <c r="KC482" i="6"/>
  <c r="KM482" i="6"/>
  <c r="KP482" i="6"/>
  <c r="KW482" i="6"/>
  <c r="KS482" i="6"/>
  <c r="LC482" i="6"/>
  <c r="LF482" i="6"/>
  <c r="IS482" i="6"/>
  <c r="KE482" i="6"/>
  <c r="KO482" i="6"/>
  <c r="LM482" i="6"/>
  <c r="MI482" i="6"/>
  <c r="HU483" i="6"/>
  <c r="HQ483" i="6"/>
  <c r="ID483" i="6"/>
  <c r="IA483" i="6"/>
  <c r="IL483" i="6"/>
  <c r="II483" i="6"/>
  <c r="IK483" i="6"/>
  <c r="IG483" i="6"/>
  <c r="IS483" i="6"/>
  <c r="IO483" i="6"/>
  <c r="IW483" i="6"/>
  <c r="JG483" i="6"/>
  <c r="JR483" i="6"/>
  <c r="JO483" i="6"/>
  <c r="JY483" i="6"/>
  <c r="JU483" i="6"/>
  <c r="KH483" i="6"/>
  <c r="KE483" i="6"/>
  <c r="KO483" i="6"/>
  <c r="KK483" i="6"/>
  <c r="KX483" i="6"/>
  <c r="KU483" i="6"/>
  <c r="LE483" i="6"/>
  <c r="LA483" i="6"/>
  <c r="LM483" i="6"/>
  <c r="LI483" i="6"/>
  <c r="LV483" i="6"/>
  <c r="LS483" i="6"/>
  <c r="MC483" i="6"/>
  <c r="LY483" i="6"/>
  <c r="MI483" i="6"/>
  <c r="GN484" i="6"/>
  <c r="JG484" i="6"/>
  <c r="LK484" i="6"/>
  <c r="LN484" i="6"/>
  <c r="LU484" i="6"/>
  <c r="LQ484" i="6"/>
  <c r="MA484" i="6"/>
  <c r="MD484" i="6"/>
  <c r="HU484" i="6"/>
  <c r="IW484" i="6"/>
  <c r="JO484" i="6"/>
  <c r="JY484" i="6"/>
  <c r="KU484" i="6"/>
  <c r="LE484" i="6"/>
  <c r="LS484" i="6"/>
  <c r="MC484" i="6"/>
  <c r="GK403" i="6"/>
  <c r="FT404" i="6"/>
  <c r="GK405" i="6"/>
  <c r="HQ405" i="6"/>
  <c r="IG405" i="6"/>
  <c r="IM405" i="6" s="1"/>
  <c r="MX405" i="6" s="1"/>
  <c r="IO405" i="6"/>
  <c r="JU405" i="6"/>
  <c r="KK405" i="6"/>
  <c r="LA405" i="6"/>
  <c r="LI405" i="6"/>
  <c r="LY405" i="6"/>
  <c r="BD406" i="6"/>
  <c r="FV406" i="6" s="1"/>
  <c r="GK406" i="6" s="1"/>
  <c r="FT406" i="6"/>
  <c r="GF406" i="6"/>
  <c r="GM406" i="6" s="1"/>
  <c r="GO406" i="6" s="1"/>
  <c r="GK407" i="6"/>
  <c r="BD408" i="6"/>
  <c r="FV408" i="6" s="1"/>
  <c r="GK408" i="6" s="1"/>
  <c r="FT408" i="6"/>
  <c r="GF408" i="6"/>
  <c r="GM408" i="6" s="1"/>
  <c r="GO408" i="6" s="1"/>
  <c r="GK409" i="6"/>
  <c r="BD410" i="6"/>
  <c r="FV410" i="6" s="1"/>
  <c r="GK410" i="6" s="1"/>
  <c r="FT410" i="6"/>
  <c r="GF410" i="6"/>
  <c r="GM410" i="6" s="1"/>
  <c r="GO410" i="6" s="1"/>
  <c r="GK411" i="6"/>
  <c r="BD412" i="6"/>
  <c r="FV412" i="6" s="1"/>
  <c r="GK412" i="6" s="1"/>
  <c r="FT412" i="6"/>
  <c r="GF412" i="6"/>
  <c r="GM412" i="6" s="1"/>
  <c r="GO412" i="6" s="1"/>
  <c r="GK413" i="6"/>
  <c r="BD414" i="6"/>
  <c r="FV414" i="6" s="1"/>
  <c r="GK414" i="6" s="1"/>
  <c r="FT414" i="6"/>
  <c r="GF414" i="6"/>
  <c r="GM414" i="6" s="1"/>
  <c r="GO414" i="6" s="1"/>
  <c r="GK415" i="6"/>
  <c r="BD416" i="6"/>
  <c r="FV416" i="6" s="1"/>
  <c r="GK416" i="6" s="1"/>
  <c r="FT416" i="6"/>
  <c r="GF416" i="6"/>
  <c r="GM416" i="6" s="1"/>
  <c r="GO416" i="6" s="1"/>
  <c r="GK417" i="6"/>
  <c r="GK418" i="6"/>
  <c r="FT419" i="6"/>
  <c r="GF419" i="6"/>
  <c r="GM419" i="6" s="1"/>
  <c r="GO419" i="6" s="1"/>
  <c r="GK420" i="6"/>
  <c r="BD421" i="6"/>
  <c r="FV421" i="6" s="1"/>
  <c r="GK421" i="6" s="1"/>
  <c r="FT421" i="6"/>
  <c r="GF421" i="6"/>
  <c r="GM421" i="6" s="1"/>
  <c r="GO421" i="6" s="1"/>
  <c r="GK422" i="6"/>
  <c r="BD423" i="6"/>
  <c r="FV423" i="6" s="1"/>
  <c r="GK423" i="6" s="1"/>
  <c r="FT423" i="6"/>
  <c r="GF423" i="6"/>
  <c r="GM423" i="6" s="1"/>
  <c r="GO423" i="6" s="1"/>
  <c r="GK424" i="6"/>
  <c r="FT425" i="6"/>
  <c r="GF425" i="6"/>
  <c r="GK426" i="6"/>
  <c r="FT427" i="6"/>
  <c r="GF427" i="6"/>
  <c r="GM427" i="6" s="1"/>
  <c r="GO427" i="6" s="1"/>
  <c r="GK428" i="6"/>
  <c r="FT429" i="6"/>
  <c r="GF429" i="6"/>
  <c r="GK430" i="6"/>
  <c r="FT431" i="6"/>
  <c r="GF431" i="6"/>
  <c r="GM431" i="6" s="1"/>
  <c r="GO431" i="6" s="1"/>
  <c r="FT432" i="6"/>
  <c r="GF432" i="6"/>
  <c r="GM432" i="6" s="1"/>
  <c r="GO432" i="6" s="1"/>
  <c r="GK433" i="6"/>
  <c r="FT434" i="6"/>
  <c r="GF434" i="6"/>
  <c r="GM434" i="6" s="1"/>
  <c r="GO434" i="6" s="1"/>
  <c r="GK435" i="6"/>
  <c r="GK436" i="6"/>
  <c r="FT437" i="6"/>
  <c r="GF437" i="6"/>
  <c r="GK438" i="6"/>
  <c r="FT439" i="6"/>
  <c r="GF439" i="6"/>
  <c r="GM439" i="6" s="1"/>
  <c r="GO439" i="6" s="1"/>
  <c r="GK440" i="6"/>
  <c r="FT441" i="6"/>
  <c r="GF441" i="6"/>
  <c r="GM441" i="6" s="1"/>
  <c r="GO441" i="6" s="1"/>
  <c r="FT443" i="6"/>
  <c r="GF443" i="6"/>
  <c r="GK444" i="6"/>
  <c r="FT445" i="6"/>
  <c r="GF445" i="6"/>
  <c r="GM445" i="6" s="1"/>
  <c r="GO445" i="6" s="1"/>
  <c r="FT446" i="6"/>
  <c r="GF446" i="6"/>
  <c r="GM446" i="6" s="1"/>
  <c r="GO446" i="6" s="1"/>
  <c r="GK447" i="6"/>
  <c r="FT448" i="6"/>
  <c r="GF448" i="6"/>
  <c r="GM448" i="6" s="1"/>
  <c r="GK449" i="6"/>
  <c r="FT450" i="6"/>
  <c r="GF450" i="6"/>
  <c r="GM450" i="6" s="1"/>
  <c r="GO450" i="6" s="1"/>
  <c r="GK451" i="6"/>
  <c r="FT452" i="6"/>
  <c r="GF452" i="6"/>
  <c r="GM452" i="6" s="1"/>
  <c r="GK453" i="6"/>
  <c r="FT454" i="6"/>
  <c r="GF454" i="6"/>
  <c r="GM454" i="6" s="1"/>
  <c r="GO454" i="6" s="1"/>
  <c r="GK455" i="6"/>
  <c r="FT456" i="6"/>
  <c r="GF456" i="6"/>
  <c r="GM456" i="6" s="1"/>
  <c r="GK457" i="6"/>
  <c r="FT458" i="6"/>
  <c r="GF458" i="6"/>
  <c r="GM458" i="6" s="1"/>
  <c r="GO458" i="6" s="1"/>
  <c r="IW459" i="6"/>
  <c r="JG459" i="6"/>
  <c r="JR459" i="6"/>
  <c r="JO459" i="6"/>
  <c r="JY459" i="6"/>
  <c r="JU459" i="6"/>
  <c r="KH459" i="6"/>
  <c r="KE459" i="6"/>
  <c r="KO459" i="6"/>
  <c r="KK459" i="6"/>
  <c r="KX459" i="6"/>
  <c r="KU459" i="6"/>
  <c r="LE459" i="6"/>
  <c r="LA459" i="6"/>
  <c r="LM459" i="6"/>
  <c r="LI459" i="6"/>
  <c r="LV459" i="6"/>
  <c r="LS459" i="6"/>
  <c r="MC459" i="6"/>
  <c r="LY459" i="6"/>
  <c r="MI459" i="6"/>
  <c r="HU460" i="6"/>
  <c r="HQ460" i="6"/>
  <c r="IA460" i="6"/>
  <c r="ID460" i="6"/>
  <c r="GT460" i="6"/>
  <c r="II460" i="6"/>
  <c r="IL460" i="6"/>
  <c r="IK460" i="6"/>
  <c r="IG460" i="6"/>
  <c r="IS460" i="6"/>
  <c r="IO460" i="6"/>
  <c r="IW460" i="6"/>
  <c r="JG460" i="6"/>
  <c r="JO460" i="6"/>
  <c r="JR460" i="6"/>
  <c r="JY460" i="6"/>
  <c r="JU460" i="6"/>
  <c r="KE460" i="6"/>
  <c r="KH460" i="6"/>
  <c r="KO460" i="6"/>
  <c r="KK460" i="6"/>
  <c r="KU460" i="6"/>
  <c r="KX460" i="6"/>
  <c r="LE460" i="6"/>
  <c r="LA460" i="6"/>
  <c r="LK460" i="6"/>
  <c r="LN460" i="6"/>
  <c r="LU460" i="6"/>
  <c r="LQ460" i="6"/>
  <c r="MA460" i="6"/>
  <c r="MD460" i="6"/>
  <c r="MG460" i="6"/>
  <c r="HV461" i="6"/>
  <c r="HS461" i="6"/>
  <c r="IC461" i="6"/>
  <c r="HY461" i="6"/>
  <c r="IT461" i="6"/>
  <c r="IQ461" i="6"/>
  <c r="IY461" i="6"/>
  <c r="JE461" i="6"/>
  <c r="JQ461" i="6"/>
  <c r="JS461" i="6" s="1"/>
  <c r="NB461" i="6" s="1"/>
  <c r="JM461" i="6"/>
  <c r="JZ461" i="6"/>
  <c r="JW461" i="6"/>
  <c r="KG461" i="6"/>
  <c r="KI461" i="6" s="1"/>
  <c r="ND461" i="6" s="1"/>
  <c r="KC461" i="6"/>
  <c r="KP461" i="6"/>
  <c r="KM461" i="6"/>
  <c r="KW461" i="6"/>
  <c r="KY461" i="6" s="1"/>
  <c r="NF461" i="6" s="1"/>
  <c r="KS461" i="6"/>
  <c r="LF461" i="6"/>
  <c r="LC461" i="6"/>
  <c r="LM461" i="6"/>
  <c r="LI461" i="6"/>
  <c r="LV461" i="6"/>
  <c r="LS461" i="6"/>
  <c r="MC461" i="6"/>
  <c r="ME461" i="6" s="1"/>
  <c r="NJ461" i="6" s="1"/>
  <c r="LY461" i="6"/>
  <c r="MI461" i="6"/>
  <c r="HU462" i="6"/>
  <c r="HQ462" i="6"/>
  <c r="IA462" i="6"/>
  <c r="ID462" i="6"/>
  <c r="GT462" i="6"/>
  <c r="II462" i="6"/>
  <c r="IL462" i="6"/>
  <c r="IK462" i="6"/>
  <c r="IG462" i="6"/>
  <c r="IS462" i="6"/>
  <c r="IO462" i="6"/>
  <c r="IW462" i="6"/>
  <c r="JG462" i="6"/>
  <c r="JO462" i="6"/>
  <c r="JR462" i="6"/>
  <c r="JY462" i="6"/>
  <c r="KA462" i="6" s="1"/>
  <c r="NC462" i="6" s="1"/>
  <c r="JU462" i="6"/>
  <c r="KE462" i="6"/>
  <c r="KH462" i="6"/>
  <c r="KO462" i="6"/>
  <c r="KQ462" i="6" s="1"/>
  <c r="NE462" i="6" s="1"/>
  <c r="KK462" i="6"/>
  <c r="KU462" i="6"/>
  <c r="KX462" i="6"/>
  <c r="LE462" i="6"/>
  <c r="LG462" i="6" s="1"/>
  <c r="NG462" i="6" s="1"/>
  <c r="LA462" i="6"/>
  <c r="LM462" i="6"/>
  <c r="LI462" i="6"/>
  <c r="LS462" i="6"/>
  <c r="LV462" i="6"/>
  <c r="MC462" i="6"/>
  <c r="ME462" i="6" s="1"/>
  <c r="NJ462" i="6" s="1"/>
  <c r="LY462" i="6"/>
  <c r="MI462" i="6"/>
  <c r="HU463" i="6"/>
  <c r="HQ463" i="6"/>
  <c r="ID463" i="6"/>
  <c r="IA463" i="6"/>
  <c r="IL463" i="6"/>
  <c r="II463" i="6"/>
  <c r="IT463" i="6"/>
  <c r="IQ463" i="6"/>
  <c r="IY463" i="6"/>
  <c r="JE463" i="6"/>
  <c r="JQ463" i="6"/>
  <c r="JM463" i="6"/>
  <c r="JZ463" i="6"/>
  <c r="JW463" i="6"/>
  <c r="KG463" i="6"/>
  <c r="KC463" i="6"/>
  <c r="KP463" i="6"/>
  <c r="KM463" i="6"/>
  <c r="KW463" i="6"/>
  <c r="KS463" i="6"/>
  <c r="LF463" i="6"/>
  <c r="LC463" i="6"/>
  <c r="LM463" i="6"/>
  <c r="LI463" i="6"/>
  <c r="LV463" i="6"/>
  <c r="LS463" i="6"/>
  <c r="MC463" i="6"/>
  <c r="LY463" i="6"/>
  <c r="MI463" i="6"/>
  <c r="HU464" i="6"/>
  <c r="HQ464" i="6"/>
  <c r="IA464" i="6"/>
  <c r="ID464" i="6"/>
  <c r="GT464" i="6"/>
  <c r="II464" i="6"/>
  <c r="IL464" i="6"/>
  <c r="IK464" i="6"/>
  <c r="IG464" i="6"/>
  <c r="IS464" i="6"/>
  <c r="IO464" i="6"/>
  <c r="IW464" i="6"/>
  <c r="JG464" i="6"/>
  <c r="JO464" i="6"/>
  <c r="JR464" i="6"/>
  <c r="JY464" i="6"/>
  <c r="JU464" i="6"/>
  <c r="KE464" i="6"/>
  <c r="KH464" i="6"/>
  <c r="KO464" i="6"/>
  <c r="KK464" i="6"/>
  <c r="KU464" i="6"/>
  <c r="KX464" i="6"/>
  <c r="LE464" i="6"/>
  <c r="LA464" i="6"/>
  <c r="LK464" i="6"/>
  <c r="LN464" i="6"/>
  <c r="LU464" i="6"/>
  <c r="LQ464" i="6"/>
  <c r="MA464" i="6"/>
  <c r="MD464" i="6"/>
  <c r="MG464" i="6"/>
  <c r="HU465" i="6"/>
  <c r="HQ465" i="6"/>
  <c r="ID465" i="6"/>
  <c r="IA465" i="6"/>
  <c r="IL465" i="6"/>
  <c r="II465" i="6"/>
  <c r="IK465" i="6"/>
  <c r="IG465" i="6"/>
  <c r="IS465" i="6"/>
  <c r="IO465" i="6"/>
  <c r="IW465" i="6"/>
  <c r="JG465" i="6"/>
  <c r="JR465" i="6"/>
  <c r="JO465" i="6"/>
  <c r="JY465" i="6"/>
  <c r="KA465" i="6" s="1"/>
  <c r="NC465" i="6" s="1"/>
  <c r="JU465" i="6"/>
  <c r="KH465" i="6"/>
  <c r="KE465" i="6"/>
  <c r="KO465" i="6"/>
  <c r="KQ465" i="6" s="1"/>
  <c r="NE465" i="6" s="1"/>
  <c r="KK465" i="6"/>
  <c r="KX465" i="6"/>
  <c r="KU465" i="6"/>
  <c r="LE465" i="6"/>
  <c r="LG465" i="6" s="1"/>
  <c r="NG465" i="6" s="1"/>
  <c r="LA465" i="6"/>
  <c r="LM465" i="6"/>
  <c r="LI465" i="6"/>
  <c r="LV465" i="6"/>
  <c r="LS465" i="6"/>
  <c r="MC465" i="6"/>
  <c r="ME465" i="6" s="1"/>
  <c r="NJ465" i="6" s="1"/>
  <c r="LY465" i="6"/>
  <c r="MI465" i="6"/>
  <c r="HU466" i="6"/>
  <c r="HQ466" i="6"/>
  <c r="IA466" i="6"/>
  <c r="ID466" i="6"/>
  <c r="GT466" i="6"/>
  <c r="II466" i="6"/>
  <c r="IL466" i="6"/>
  <c r="IK466" i="6"/>
  <c r="IG466" i="6"/>
  <c r="IS466" i="6"/>
  <c r="IO466" i="6"/>
  <c r="IW466" i="6"/>
  <c r="JG466" i="6"/>
  <c r="JO466" i="6"/>
  <c r="JR466" i="6"/>
  <c r="JY466" i="6"/>
  <c r="KA466" i="6" s="1"/>
  <c r="NC466" i="6" s="1"/>
  <c r="JU466" i="6"/>
  <c r="KE466" i="6"/>
  <c r="KH466" i="6"/>
  <c r="KO466" i="6"/>
  <c r="KQ466" i="6" s="1"/>
  <c r="NE466" i="6" s="1"/>
  <c r="KK466" i="6"/>
  <c r="KU466" i="6"/>
  <c r="KX466" i="6"/>
  <c r="LE466" i="6"/>
  <c r="LG466" i="6" s="1"/>
  <c r="NG466" i="6" s="1"/>
  <c r="LA466" i="6"/>
  <c r="LK466" i="6"/>
  <c r="LN466" i="6"/>
  <c r="LU466" i="6"/>
  <c r="LW466" i="6" s="1"/>
  <c r="NI466" i="6" s="1"/>
  <c r="LQ466" i="6"/>
  <c r="MA466" i="6"/>
  <c r="MD466" i="6"/>
  <c r="MG466" i="6"/>
  <c r="HU467" i="6"/>
  <c r="HQ467" i="6"/>
  <c r="ID467" i="6"/>
  <c r="IA467" i="6"/>
  <c r="IL467" i="6"/>
  <c r="II467" i="6"/>
  <c r="IK467" i="6"/>
  <c r="IG467" i="6"/>
  <c r="IS467" i="6"/>
  <c r="IO467" i="6"/>
  <c r="IW467" i="6"/>
  <c r="JG467" i="6"/>
  <c r="JR467" i="6"/>
  <c r="JO467" i="6"/>
  <c r="JY467" i="6"/>
  <c r="JU467" i="6"/>
  <c r="KH467" i="6"/>
  <c r="KE467" i="6"/>
  <c r="KO467" i="6"/>
  <c r="KK467" i="6"/>
  <c r="KX467" i="6"/>
  <c r="KU467" i="6"/>
  <c r="LE467" i="6"/>
  <c r="LA467" i="6"/>
  <c r="LM467" i="6"/>
  <c r="LI467" i="6"/>
  <c r="LV467" i="6"/>
  <c r="LS467" i="6"/>
  <c r="MC467" i="6"/>
  <c r="LY467" i="6"/>
  <c r="MI467" i="6"/>
  <c r="HU468" i="6"/>
  <c r="HQ468" i="6"/>
  <c r="IA468" i="6"/>
  <c r="ID468" i="6"/>
  <c r="GT468" i="6"/>
  <c r="II468" i="6"/>
  <c r="IL468" i="6"/>
  <c r="IK468" i="6"/>
  <c r="IG468" i="6"/>
  <c r="IS468" i="6"/>
  <c r="IO468" i="6"/>
  <c r="IW468" i="6"/>
  <c r="JG468" i="6"/>
  <c r="JO468" i="6"/>
  <c r="JR468" i="6"/>
  <c r="JY468" i="6"/>
  <c r="JU468" i="6"/>
  <c r="KE468" i="6"/>
  <c r="KH468" i="6"/>
  <c r="KO468" i="6"/>
  <c r="KK468" i="6"/>
  <c r="KU468" i="6"/>
  <c r="KX468" i="6"/>
  <c r="LE468" i="6"/>
  <c r="LA468" i="6"/>
  <c r="LK468" i="6"/>
  <c r="LN468" i="6"/>
  <c r="LU468" i="6"/>
  <c r="LQ468" i="6"/>
  <c r="MA468" i="6"/>
  <c r="MD468" i="6"/>
  <c r="MG468" i="6"/>
  <c r="HU469" i="6"/>
  <c r="HQ469" i="6"/>
  <c r="ID469" i="6"/>
  <c r="IA469" i="6"/>
  <c r="IL469" i="6"/>
  <c r="II469" i="6"/>
  <c r="IK469" i="6"/>
  <c r="IG469" i="6"/>
  <c r="IS469" i="6"/>
  <c r="IO469" i="6"/>
  <c r="IW469" i="6"/>
  <c r="JG469" i="6"/>
  <c r="JR469" i="6"/>
  <c r="JO469" i="6"/>
  <c r="JY469" i="6"/>
  <c r="KA469" i="6" s="1"/>
  <c r="NC469" i="6" s="1"/>
  <c r="JU469" i="6"/>
  <c r="KH469" i="6"/>
  <c r="KE469" i="6"/>
  <c r="KO469" i="6"/>
  <c r="KQ469" i="6" s="1"/>
  <c r="NE469" i="6" s="1"/>
  <c r="KK469" i="6"/>
  <c r="KX469" i="6"/>
  <c r="KU469" i="6"/>
  <c r="LE469" i="6"/>
  <c r="LG469" i="6" s="1"/>
  <c r="NG469" i="6" s="1"/>
  <c r="LA469" i="6"/>
  <c r="LM469" i="6"/>
  <c r="LI469" i="6"/>
  <c r="LV469" i="6"/>
  <c r="LS469" i="6"/>
  <c r="MC469" i="6"/>
  <c r="ME469" i="6" s="1"/>
  <c r="NJ469" i="6" s="1"/>
  <c r="LY469" i="6"/>
  <c r="MI469" i="6"/>
  <c r="HU470" i="6"/>
  <c r="HQ470" i="6"/>
  <c r="IA470" i="6"/>
  <c r="ID470" i="6"/>
  <c r="GT470" i="6"/>
  <c r="II470" i="6"/>
  <c r="IL470" i="6"/>
  <c r="IK470" i="6"/>
  <c r="IG470" i="6"/>
  <c r="IS470" i="6"/>
  <c r="IO470" i="6"/>
  <c r="IW470" i="6"/>
  <c r="JG470" i="6"/>
  <c r="JO470" i="6"/>
  <c r="JR470" i="6"/>
  <c r="JY470" i="6"/>
  <c r="KA470" i="6" s="1"/>
  <c r="NC470" i="6" s="1"/>
  <c r="JU470" i="6"/>
  <c r="KE470" i="6"/>
  <c r="KH470" i="6"/>
  <c r="KO470" i="6"/>
  <c r="KQ470" i="6" s="1"/>
  <c r="NE470" i="6" s="1"/>
  <c r="KK470" i="6"/>
  <c r="KU470" i="6"/>
  <c r="KX470" i="6"/>
  <c r="LE470" i="6"/>
  <c r="LG470" i="6" s="1"/>
  <c r="NG470" i="6" s="1"/>
  <c r="LA470" i="6"/>
  <c r="LK470" i="6"/>
  <c r="LN470" i="6"/>
  <c r="LU470" i="6"/>
  <c r="LW470" i="6" s="1"/>
  <c r="NI470" i="6" s="1"/>
  <c r="LQ470" i="6"/>
  <c r="MA470" i="6"/>
  <c r="MD470" i="6"/>
  <c r="MG470" i="6"/>
  <c r="HU471" i="6"/>
  <c r="HQ471" i="6"/>
  <c r="ID471" i="6"/>
  <c r="IA471" i="6"/>
  <c r="IL471" i="6"/>
  <c r="II471" i="6"/>
  <c r="IK471" i="6"/>
  <c r="IG471" i="6"/>
  <c r="IS471" i="6"/>
  <c r="IO471" i="6"/>
  <c r="IW471" i="6"/>
  <c r="JG471" i="6"/>
  <c r="JR471" i="6"/>
  <c r="JO471" i="6"/>
  <c r="JY471" i="6"/>
  <c r="JU471" i="6"/>
  <c r="KH471" i="6"/>
  <c r="KE471" i="6"/>
  <c r="KO471" i="6"/>
  <c r="KK471" i="6"/>
  <c r="KX471" i="6"/>
  <c r="KU471" i="6"/>
  <c r="LE471" i="6"/>
  <c r="LA471" i="6"/>
  <c r="LM471" i="6"/>
  <c r="LI471" i="6"/>
  <c r="LV471" i="6"/>
  <c r="LS471" i="6"/>
  <c r="MC471" i="6"/>
  <c r="LY471" i="6"/>
  <c r="MI471" i="6"/>
  <c r="HU472" i="6"/>
  <c r="HQ472" i="6"/>
  <c r="IA472" i="6"/>
  <c r="ID472" i="6"/>
  <c r="GT472" i="6"/>
  <c r="II472" i="6"/>
  <c r="IL472" i="6"/>
  <c r="IK472" i="6"/>
  <c r="IG472" i="6"/>
  <c r="IS472" i="6"/>
  <c r="IO472" i="6"/>
  <c r="IW472" i="6"/>
  <c r="JG472" i="6"/>
  <c r="JO472" i="6"/>
  <c r="JR472" i="6"/>
  <c r="JY472" i="6"/>
  <c r="JU472" i="6"/>
  <c r="KE472" i="6"/>
  <c r="KH472" i="6"/>
  <c r="KO472" i="6"/>
  <c r="KK472" i="6"/>
  <c r="KU472" i="6"/>
  <c r="KX472" i="6"/>
  <c r="LE472" i="6"/>
  <c r="LA472" i="6"/>
  <c r="LK472" i="6"/>
  <c r="LN472" i="6"/>
  <c r="LU472" i="6"/>
  <c r="LQ472" i="6"/>
  <c r="MA472" i="6"/>
  <c r="MD472" i="6"/>
  <c r="MG472" i="6"/>
  <c r="HU473" i="6"/>
  <c r="HQ473" i="6"/>
  <c r="ID473" i="6"/>
  <c r="IA473" i="6"/>
  <c r="IL473" i="6"/>
  <c r="II473" i="6"/>
  <c r="IK473" i="6"/>
  <c r="IM473" i="6" s="1"/>
  <c r="MX473" i="6" s="1"/>
  <c r="IG473" i="6"/>
  <c r="IS473" i="6"/>
  <c r="IU473" i="6" s="1"/>
  <c r="MY473" i="6" s="1"/>
  <c r="IO473" i="6"/>
  <c r="IW473" i="6"/>
  <c r="JG473" i="6"/>
  <c r="JR473" i="6"/>
  <c r="JO473" i="6"/>
  <c r="JY473" i="6"/>
  <c r="KA473" i="6" s="1"/>
  <c r="NC473" i="6" s="1"/>
  <c r="JU473" i="6"/>
  <c r="KH473" i="6"/>
  <c r="KE473" i="6"/>
  <c r="KO473" i="6"/>
  <c r="KQ473" i="6" s="1"/>
  <c r="NE473" i="6" s="1"/>
  <c r="KK473" i="6"/>
  <c r="KX473" i="6"/>
  <c r="KU473" i="6"/>
  <c r="LE473" i="6"/>
  <c r="LG473" i="6" s="1"/>
  <c r="NG473" i="6" s="1"/>
  <c r="LA473" i="6"/>
  <c r="LM473" i="6"/>
  <c r="LI473" i="6"/>
  <c r="LV473" i="6"/>
  <c r="LS473" i="6"/>
  <c r="MC473" i="6"/>
  <c r="ME473" i="6" s="1"/>
  <c r="NJ473" i="6" s="1"/>
  <c r="LY473" i="6"/>
  <c r="MI473" i="6"/>
  <c r="HU474" i="6"/>
  <c r="HQ474" i="6"/>
  <c r="IA474" i="6"/>
  <c r="ID474" i="6"/>
  <c r="GT474" i="6"/>
  <c r="II474" i="6"/>
  <c r="IL474" i="6"/>
  <c r="IK474" i="6"/>
  <c r="IM474" i="6" s="1"/>
  <c r="MX474" i="6" s="1"/>
  <c r="IG474" i="6"/>
  <c r="IS474" i="6"/>
  <c r="IU474" i="6" s="1"/>
  <c r="MY474" i="6" s="1"/>
  <c r="IO474" i="6"/>
  <c r="IW474" i="6"/>
  <c r="JG474" i="6"/>
  <c r="JO474" i="6"/>
  <c r="JR474" i="6"/>
  <c r="JY474" i="6"/>
  <c r="KA474" i="6" s="1"/>
  <c r="NC474" i="6" s="1"/>
  <c r="JU474" i="6"/>
  <c r="KE474" i="6"/>
  <c r="KH474" i="6"/>
  <c r="KO474" i="6"/>
  <c r="KQ474" i="6" s="1"/>
  <c r="NE474" i="6" s="1"/>
  <c r="KK474" i="6"/>
  <c r="KU474" i="6"/>
  <c r="KX474" i="6"/>
  <c r="LE474" i="6"/>
  <c r="LG474" i="6" s="1"/>
  <c r="NG474" i="6" s="1"/>
  <c r="LA474" i="6"/>
  <c r="LK474" i="6"/>
  <c r="LN474" i="6"/>
  <c r="LU474" i="6"/>
  <c r="LW474" i="6" s="1"/>
  <c r="NI474" i="6" s="1"/>
  <c r="LQ474" i="6"/>
  <c r="MA474" i="6"/>
  <c r="MD474" i="6"/>
  <c r="MG474" i="6"/>
  <c r="HU475" i="6"/>
  <c r="HQ475" i="6"/>
  <c r="ID475" i="6"/>
  <c r="IA475" i="6"/>
  <c r="IL475" i="6"/>
  <c r="II475" i="6"/>
  <c r="IK475" i="6"/>
  <c r="IG475" i="6"/>
  <c r="IS475" i="6"/>
  <c r="IO475" i="6"/>
  <c r="IW475" i="6"/>
  <c r="JG475" i="6"/>
  <c r="JR475" i="6"/>
  <c r="JO475" i="6"/>
  <c r="JY475" i="6"/>
  <c r="JU475" i="6"/>
  <c r="KH475" i="6"/>
  <c r="KE475" i="6"/>
  <c r="KO475" i="6"/>
  <c r="KK475" i="6"/>
  <c r="KX475" i="6"/>
  <c r="KU475" i="6"/>
  <c r="LE475" i="6"/>
  <c r="LA475" i="6"/>
  <c r="LM475" i="6"/>
  <c r="LI475" i="6"/>
  <c r="LV475" i="6"/>
  <c r="LS475" i="6"/>
  <c r="MC475" i="6"/>
  <c r="LY475" i="6"/>
  <c r="MI475" i="6"/>
  <c r="HU476" i="6"/>
  <c r="HQ476" i="6"/>
  <c r="IA476" i="6"/>
  <c r="ID476" i="6"/>
  <c r="GT476" i="6"/>
  <c r="II476" i="6"/>
  <c r="IL476" i="6"/>
  <c r="IK476" i="6"/>
  <c r="IG476" i="6"/>
  <c r="IS476" i="6"/>
  <c r="IO476" i="6"/>
  <c r="IW476" i="6"/>
  <c r="JG476" i="6"/>
  <c r="JO476" i="6"/>
  <c r="JR476" i="6"/>
  <c r="JY476" i="6"/>
  <c r="JU476" i="6"/>
  <c r="KE476" i="6"/>
  <c r="KH476" i="6"/>
  <c r="KO476" i="6"/>
  <c r="KK476" i="6"/>
  <c r="KU476" i="6"/>
  <c r="KX476" i="6"/>
  <c r="LE476" i="6"/>
  <c r="LA476" i="6"/>
  <c r="LK476" i="6"/>
  <c r="LN476" i="6"/>
  <c r="LU476" i="6"/>
  <c r="LQ476" i="6"/>
  <c r="MA476" i="6"/>
  <c r="MD476" i="6"/>
  <c r="MG476" i="6"/>
  <c r="HU477" i="6"/>
  <c r="HQ477" i="6"/>
  <c r="ID477" i="6"/>
  <c r="IA477" i="6"/>
  <c r="IL477" i="6"/>
  <c r="II477" i="6"/>
  <c r="IK477" i="6"/>
  <c r="IM477" i="6" s="1"/>
  <c r="MX477" i="6" s="1"/>
  <c r="IG477" i="6"/>
  <c r="IS477" i="6"/>
  <c r="IU477" i="6" s="1"/>
  <c r="MY477" i="6" s="1"/>
  <c r="IO477" i="6"/>
  <c r="IW477" i="6"/>
  <c r="JG477" i="6"/>
  <c r="JR477" i="6"/>
  <c r="JO477" i="6"/>
  <c r="JY477" i="6"/>
  <c r="KA477" i="6" s="1"/>
  <c r="NC477" i="6" s="1"/>
  <c r="JU477" i="6"/>
  <c r="KH477" i="6"/>
  <c r="KE477" i="6"/>
  <c r="KO477" i="6"/>
  <c r="KQ477" i="6" s="1"/>
  <c r="NE477" i="6" s="1"/>
  <c r="KK477" i="6"/>
  <c r="KX477" i="6"/>
  <c r="KU477" i="6"/>
  <c r="LE477" i="6"/>
  <c r="LG477" i="6" s="1"/>
  <c r="NG477" i="6" s="1"/>
  <c r="LA477" i="6"/>
  <c r="LM477" i="6"/>
  <c r="LI477" i="6"/>
  <c r="LV477" i="6"/>
  <c r="LS477" i="6"/>
  <c r="MC477" i="6"/>
  <c r="ME477" i="6" s="1"/>
  <c r="NJ477" i="6" s="1"/>
  <c r="LY477" i="6"/>
  <c r="MI477" i="6"/>
  <c r="HU478" i="6"/>
  <c r="HQ478" i="6"/>
  <c r="IA478" i="6"/>
  <c r="ID478" i="6"/>
  <c r="GT478" i="6"/>
  <c r="II478" i="6"/>
  <c r="IL478" i="6"/>
  <c r="IK478" i="6"/>
  <c r="IM478" i="6" s="1"/>
  <c r="MX478" i="6" s="1"/>
  <c r="IG478" i="6"/>
  <c r="IS478" i="6"/>
  <c r="IU478" i="6" s="1"/>
  <c r="MY478" i="6" s="1"/>
  <c r="IO478" i="6"/>
  <c r="IW478" i="6"/>
  <c r="JG478" i="6"/>
  <c r="JO478" i="6"/>
  <c r="JR478" i="6"/>
  <c r="JY478" i="6"/>
  <c r="KA478" i="6" s="1"/>
  <c r="NC478" i="6" s="1"/>
  <c r="JU478" i="6"/>
  <c r="KE478" i="6"/>
  <c r="KH478" i="6"/>
  <c r="KO478" i="6"/>
  <c r="KQ478" i="6" s="1"/>
  <c r="NE478" i="6" s="1"/>
  <c r="KK478" i="6"/>
  <c r="KU478" i="6"/>
  <c r="KX478" i="6"/>
  <c r="LE478" i="6"/>
  <c r="LG478" i="6" s="1"/>
  <c r="NG478" i="6" s="1"/>
  <c r="LA478" i="6"/>
  <c r="LK478" i="6"/>
  <c r="LN478" i="6"/>
  <c r="LU478" i="6"/>
  <c r="LW478" i="6" s="1"/>
  <c r="NI478" i="6" s="1"/>
  <c r="LQ478" i="6"/>
  <c r="MA478" i="6"/>
  <c r="MD478" i="6"/>
  <c r="MG478" i="6"/>
  <c r="HU479" i="6"/>
  <c r="HQ479" i="6"/>
  <c r="ID479" i="6"/>
  <c r="IA479" i="6"/>
  <c r="IL479" i="6"/>
  <c r="II479" i="6"/>
  <c r="IK479" i="6"/>
  <c r="IG479" i="6"/>
  <c r="IS479" i="6"/>
  <c r="IO479" i="6"/>
  <c r="IW479" i="6"/>
  <c r="JG479" i="6"/>
  <c r="JR479" i="6"/>
  <c r="JO479" i="6"/>
  <c r="JY479" i="6"/>
  <c r="JU479" i="6"/>
  <c r="KH479" i="6"/>
  <c r="KE479" i="6"/>
  <c r="KO479" i="6"/>
  <c r="KK479" i="6"/>
  <c r="KX479" i="6"/>
  <c r="KU479" i="6"/>
  <c r="LE479" i="6"/>
  <c r="LA479" i="6"/>
  <c r="LM479" i="6"/>
  <c r="LI479" i="6"/>
  <c r="LV479" i="6"/>
  <c r="LS479" i="6"/>
  <c r="MC479" i="6"/>
  <c r="LY479" i="6"/>
  <c r="MI479" i="6"/>
  <c r="HU480" i="6"/>
  <c r="HQ480" i="6"/>
  <c r="IA480" i="6"/>
  <c r="ID480" i="6"/>
  <c r="GT480" i="6"/>
  <c r="II480" i="6"/>
  <c r="IL480" i="6"/>
  <c r="IK480" i="6"/>
  <c r="IG480" i="6"/>
  <c r="IS480" i="6"/>
  <c r="IO480" i="6"/>
  <c r="IW480" i="6"/>
  <c r="JG480" i="6"/>
  <c r="JO480" i="6"/>
  <c r="JR480" i="6"/>
  <c r="JY480" i="6"/>
  <c r="JU480" i="6"/>
  <c r="KE480" i="6"/>
  <c r="KH480" i="6"/>
  <c r="KO480" i="6"/>
  <c r="KK480" i="6"/>
  <c r="KU480" i="6"/>
  <c r="KX480" i="6"/>
  <c r="LE480" i="6"/>
  <c r="LA480" i="6"/>
  <c r="LK480" i="6"/>
  <c r="LN480" i="6"/>
  <c r="LU480" i="6"/>
  <c r="LQ480" i="6"/>
  <c r="MA480" i="6"/>
  <c r="MD480" i="6"/>
  <c r="MG480" i="6"/>
  <c r="HU481" i="6"/>
  <c r="HQ481" i="6"/>
  <c r="ID481" i="6"/>
  <c r="IA481" i="6"/>
  <c r="IL481" i="6"/>
  <c r="II481" i="6"/>
  <c r="IK481" i="6"/>
  <c r="IM481" i="6" s="1"/>
  <c r="MX481" i="6" s="1"/>
  <c r="IG481" i="6"/>
  <c r="IS481" i="6"/>
  <c r="IU481" i="6" s="1"/>
  <c r="MY481" i="6" s="1"/>
  <c r="IO481" i="6"/>
  <c r="IW481" i="6"/>
  <c r="JG481" i="6"/>
  <c r="JR481" i="6"/>
  <c r="JO481" i="6"/>
  <c r="JY481" i="6"/>
  <c r="KA481" i="6" s="1"/>
  <c r="NC481" i="6" s="1"/>
  <c r="JU481" i="6"/>
  <c r="KH481" i="6"/>
  <c r="KE481" i="6"/>
  <c r="KO481" i="6"/>
  <c r="KQ481" i="6" s="1"/>
  <c r="NE481" i="6" s="1"/>
  <c r="KK481" i="6"/>
  <c r="KX481" i="6"/>
  <c r="KU481" i="6"/>
  <c r="LE481" i="6"/>
  <c r="LG481" i="6" s="1"/>
  <c r="NG481" i="6" s="1"/>
  <c r="LA481" i="6"/>
  <c r="LM481" i="6"/>
  <c r="LI481" i="6"/>
  <c r="LV481" i="6"/>
  <c r="LS481" i="6"/>
  <c r="MC481" i="6"/>
  <c r="ME481" i="6" s="1"/>
  <c r="NJ481" i="6" s="1"/>
  <c r="LY481" i="6"/>
  <c r="MI481" i="6"/>
  <c r="JG482" i="6"/>
  <c r="LK482" i="6"/>
  <c r="LN482" i="6"/>
  <c r="LU482" i="6"/>
  <c r="LQ482" i="6"/>
  <c r="MA482" i="6"/>
  <c r="MD482" i="6"/>
  <c r="MG482" i="6"/>
  <c r="IW482" i="6"/>
  <c r="JO482" i="6"/>
  <c r="KA482" i="6"/>
  <c r="NC482" i="6" s="1"/>
  <c r="KU482" i="6"/>
  <c r="LG482" i="6"/>
  <c r="NG482" i="6" s="1"/>
  <c r="LS482" i="6"/>
  <c r="MC482" i="6"/>
  <c r="HV483" i="6"/>
  <c r="HS483" i="6"/>
  <c r="IC483" i="6"/>
  <c r="HY483" i="6"/>
  <c r="IT483" i="6"/>
  <c r="IQ483" i="6"/>
  <c r="IY483" i="6"/>
  <c r="JQ483" i="6"/>
  <c r="JS483" i="6" s="1"/>
  <c r="NB483" i="6" s="1"/>
  <c r="JM483" i="6"/>
  <c r="JZ483" i="6"/>
  <c r="JW483" i="6"/>
  <c r="KG483" i="6"/>
  <c r="KI483" i="6" s="1"/>
  <c r="ND483" i="6" s="1"/>
  <c r="KC483" i="6"/>
  <c r="KP483" i="6"/>
  <c r="KM483" i="6"/>
  <c r="KW483" i="6"/>
  <c r="KY483" i="6" s="1"/>
  <c r="NF483" i="6" s="1"/>
  <c r="KS483" i="6"/>
  <c r="LF483" i="6"/>
  <c r="LC483" i="6"/>
  <c r="LN483" i="6"/>
  <c r="LK483" i="6"/>
  <c r="LU483" i="6"/>
  <c r="LW483" i="6" s="1"/>
  <c r="NI483" i="6" s="1"/>
  <c r="LQ483" i="6"/>
  <c r="MD483" i="6"/>
  <c r="MA483" i="6"/>
  <c r="MG483" i="6"/>
  <c r="JE483" i="6"/>
  <c r="IC484" i="6"/>
  <c r="HY484" i="6"/>
  <c r="IA484" i="6"/>
  <c r="ID484" i="6"/>
  <c r="II484" i="6"/>
  <c r="IL484" i="6"/>
  <c r="IQ484" i="6"/>
  <c r="IT484" i="6"/>
  <c r="IY484" i="6"/>
  <c r="JE484" i="6"/>
  <c r="JQ484" i="6"/>
  <c r="JM484" i="6"/>
  <c r="JW484" i="6"/>
  <c r="JZ484" i="6"/>
  <c r="KG484" i="6"/>
  <c r="KC484" i="6"/>
  <c r="KM484" i="6"/>
  <c r="KP484" i="6"/>
  <c r="KW484" i="6"/>
  <c r="KS484" i="6"/>
  <c r="LC484" i="6"/>
  <c r="LF484" i="6"/>
  <c r="IS484" i="6"/>
  <c r="KE484" i="6"/>
  <c r="KO484" i="6"/>
  <c r="LM484" i="6"/>
  <c r="BD460" i="6"/>
  <c r="FT460" i="6"/>
  <c r="FV460" i="6"/>
  <c r="GF460" i="6"/>
  <c r="GM460" i="6" s="1"/>
  <c r="HR460" i="6"/>
  <c r="L461" i="6"/>
  <c r="FW461" i="6"/>
  <c r="GG461" i="6"/>
  <c r="BD462" i="6"/>
  <c r="FT462" i="6"/>
  <c r="FV462" i="6"/>
  <c r="GF462" i="6"/>
  <c r="GM462" i="6" s="1"/>
  <c r="HR462" i="6"/>
  <c r="L463" i="6"/>
  <c r="FW463" i="6"/>
  <c r="GG463" i="6"/>
  <c r="GK463" i="6"/>
  <c r="FT464" i="6"/>
  <c r="FV464" i="6"/>
  <c r="GK464" i="6" s="1"/>
  <c r="GF464" i="6"/>
  <c r="GM464" i="6" s="1"/>
  <c r="HR464" i="6"/>
  <c r="FW465" i="6"/>
  <c r="GG465" i="6"/>
  <c r="FT466" i="6"/>
  <c r="FV466" i="6"/>
  <c r="GK466" i="6" s="1"/>
  <c r="GF466" i="6"/>
  <c r="GM466" i="6" s="1"/>
  <c r="HR466" i="6"/>
  <c r="FW467" i="6"/>
  <c r="GG467" i="6"/>
  <c r="FT468" i="6"/>
  <c r="FV468" i="6"/>
  <c r="GK468" i="6" s="1"/>
  <c r="GF468" i="6"/>
  <c r="GM468" i="6" s="1"/>
  <c r="HR468" i="6"/>
  <c r="FW469" i="6"/>
  <c r="GG469" i="6"/>
  <c r="FT470" i="6"/>
  <c r="FV470" i="6"/>
  <c r="GK470" i="6" s="1"/>
  <c r="GF470" i="6"/>
  <c r="GM470" i="6" s="1"/>
  <c r="HR470" i="6"/>
  <c r="FW471" i="6"/>
  <c r="GG471" i="6"/>
  <c r="FT472" i="6"/>
  <c r="FV472" i="6"/>
  <c r="GK472" i="6" s="1"/>
  <c r="GF472" i="6"/>
  <c r="GM472" i="6" s="1"/>
  <c r="HR472" i="6"/>
  <c r="FW473" i="6"/>
  <c r="GG473" i="6"/>
  <c r="FT474" i="6"/>
  <c r="FV474" i="6"/>
  <c r="GK474" i="6" s="1"/>
  <c r="GF474" i="6"/>
  <c r="GM474" i="6" s="1"/>
  <c r="HR474" i="6"/>
  <c r="FW475" i="6"/>
  <c r="GG475" i="6"/>
  <c r="FT476" i="6"/>
  <c r="GF476" i="6"/>
  <c r="GM476" i="6" s="1"/>
  <c r="HR476" i="6"/>
  <c r="FW477" i="6"/>
  <c r="GG477" i="6"/>
  <c r="FT478" i="6"/>
  <c r="GF478" i="6"/>
  <c r="GM478" i="6" s="1"/>
  <c r="HR478" i="6"/>
  <c r="FW479" i="6"/>
  <c r="GG479" i="6"/>
  <c r="FT480" i="6"/>
  <c r="GF480" i="6"/>
  <c r="GM480" i="6" s="1"/>
  <c r="HR480" i="6"/>
  <c r="FW481" i="6"/>
  <c r="GG481" i="6"/>
  <c r="FT482" i="6"/>
  <c r="GF482" i="6"/>
  <c r="GM482" i="6" s="1"/>
  <c r="HR482" i="6"/>
  <c r="JR482" i="6"/>
  <c r="KH482" i="6"/>
  <c r="KX482" i="6"/>
  <c r="LV482" i="6"/>
  <c r="FW483" i="6"/>
  <c r="GG483" i="6"/>
  <c r="MG484" i="6"/>
  <c r="FT484" i="6"/>
  <c r="GF484" i="6"/>
  <c r="GM484" i="6" s="1"/>
  <c r="HR484" i="6"/>
  <c r="JR484" i="6"/>
  <c r="KH484" i="6"/>
  <c r="KX484" i="6"/>
  <c r="LV484" i="6"/>
  <c r="HU485" i="6"/>
  <c r="HQ485" i="6"/>
  <c r="IA485" i="6"/>
  <c r="ID485" i="6"/>
  <c r="GT485" i="6"/>
  <c r="II485" i="6"/>
  <c r="IL485" i="6"/>
  <c r="IK485" i="6"/>
  <c r="IG485" i="6"/>
  <c r="IS485" i="6"/>
  <c r="IO485" i="6"/>
  <c r="IW485" i="6"/>
  <c r="JG485" i="6"/>
  <c r="JO485" i="6"/>
  <c r="JR485" i="6"/>
  <c r="JY485" i="6"/>
  <c r="JU485" i="6"/>
  <c r="KE485" i="6"/>
  <c r="KH485" i="6"/>
  <c r="KO485" i="6"/>
  <c r="KK485" i="6"/>
  <c r="KU485" i="6"/>
  <c r="KX485" i="6"/>
  <c r="LE485" i="6"/>
  <c r="LA485" i="6"/>
  <c r="LK485" i="6"/>
  <c r="LN485" i="6"/>
  <c r="LU485" i="6"/>
  <c r="LQ485" i="6"/>
  <c r="MA485" i="6"/>
  <c r="MD485" i="6"/>
  <c r="MG485" i="6"/>
  <c r="HV486" i="6"/>
  <c r="HS486" i="6"/>
  <c r="IC486" i="6"/>
  <c r="HY486" i="6"/>
  <c r="IQ486" i="6"/>
  <c r="IY486" i="6"/>
  <c r="JE486" i="6"/>
  <c r="JQ486" i="6"/>
  <c r="JM486" i="6"/>
  <c r="JW486" i="6"/>
  <c r="KC486" i="6"/>
  <c r="KM486" i="6"/>
  <c r="KP486" i="6"/>
  <c r="KW486" i="6"/>
  <c r="KS486" i="6"/>
  <c r="LC486" i="6"/>
  <c r="LF486" i="6"/>
  <c r="LM486" i="6"/>
  <c r="LI486" i="6"/>
  <c r="LS486" i="6"/>
  <c r="LV486" i="6"/>
  <c r="MC486" i="6"/>
  <c r="LY486" i="6"/>
  <c r="MI486" i="6"/>
  <c r="HV487" i="6"/>
  <c r="HS487" i="6"/>
  <c r="IC487" i="6"/>
  <c r="HY487" i="6"/>
  <c r="IT487" i="6"/>
  <c r="IQ487" i="6"/>
  <c r="IY487" i="6"/>
  <c r="JE487" i="6"/>
  <c r="JQ487" i="6"/>
  <c r="JM487" i="6"/>
  <c r="JZ487" i="6"/>
  <c r="JW487" i="6"/>
  <c r="KG487" i="6"/>
  <c r="KC487" i="6"/>
  <c r="KP487" i="6"/>
  <c r="KM487" i="6"/>
  <c r="KW487" i="6"/>
  <c r="KS487" i="6"/>
  <c r="LF487" i="6"/>
  <c r="LC487" i="6"/>
  <c r="LM487" i="6"/>
  <c r="LI487" i="6"/>
  <c r="LV487" i="6"/>
  <c r="LS487" i="6"/>
  <c r="MC487" i="6"/>
  <c r="LY487" i="6"/>
  <c r="MI487" i="6"/>
  <c r="HU488" i="6"/>
  <c r="HQ488" i="6"/>
  <c r="IA488" i="6"/>
  <c r="ID488" i="6"/>
  <c r="GT488" i="6"/>
  <c r="II488" i="6"/>
  <c r="IL488" i="6"/>
  <c r="IK488" i="6"/>
  <c r="IG488" i="6"/>
  <c r="IS488" i="6"/>
  <c r="IO488" i="6"/>
  <c r="IW488" i="6"/>
  <c r="JG488" i="6"/>
  <c r="JO488" i="6"/>
  <c r="JR488" i="6"/>
  <c r="JY488" i="6"/>
  <c r="JU488" i="6"/>
  <c r="KE488" i="6"/>
  <c r="KH488" i="6"/>
  <c r="KO488" i="6"/>
  <c r="KK488" i="6"/>
  <c r="KU488" i="6"/>
  <c r="KX488" i="6"/>
  <c r="LE488" i="6"/>
  <c r="LA488" i="6"/>
  <c r="LK488" i="6"/>
  <c r="LN488" i="6"/>
  <c r="LU488" i="6"/>
  <c r="LQ488" i="6"/>
  <c r="MA488" i="6"/>
  <c r="MD488" i="6"/>
  <c r="MG488" i="6"/>
  <c r="HV489" i="6"/>
  <c r="HS489" i="6"/>
  <c r="IC489" i="6"/>
  <c r="HY489" i="6"/>
  <c r="IK489" i="6"/>
  <c r="IG489" i="6"/>
  <c r="IS489" i="6"/>
  <c r="IO489" i="6"/>
  <c r="IW489" i="6"/>
  <c r="JG489" i="6"/>
  <c r="JR489" i="6"/>
  <c r="JO489" i="6"/>
  <c r="JY489" i="6"/>
  <c r="JU489" i="6"/>
  <c r="KH489" i="6"/>
  <c r="KE489" i="6"/>
  <c r="KO489" i="6"/>
  <c r="KK489" i="6"/>
  <c r="KX489" i="6"/>
  <c r="KU489" i="6"/>
  <c r="LE489" i="6"/>
  <c r="LA489" i="6"/>
  <c r="LN489" i="6"/>
  <c r="LK489" i="6"/>
  <c r="LU489" i="6"/>
  <c r="LQ489" i="6"/>
  <c r="MD489" i="6"/>
  <c r="MA489" i="6"/>
  <c r="MG489" i="6"/>
  <c r="IC490" i="6"/>
  <c r="HY490" i="6"/>
  <c r="IQ490" i="6"/>
  <c r="IT490" i="6"/>
  <c r="IY490" i="6"/>
  <c r="JE490" i="6"/>
  <c r="JQ490" i="6"/>
  <c r="JM490" i="6"/>
  <c r="JW490" i="6"/>
  <c r="JZ490" i="6"/>
  <c r="KG490" i="6"/>
  <c r="KC490" i="6"/>
  <c r="KM490" i="6"/>
  <c r="KP490" i="6"/>
  <c r="KW490" i="6"/>
  <c r="KS490" i="6"/>
  <c r="LC490" i="6"/>
  <c r="LF490" i="6"/>
  <c r="LM490" i="6"/>
  <c r="LI490" i="6"/>
  <c r="LS490" i="6"/>
  <c r="LV490" i="6"/>
  <c r="MC490" i="6"/>
  <c r="LY490" i="6"/>
  <c r="MI490" i="6"/>
  <c r="HU491" i="6"/>
  <c r="HQ491" i="6"/>
  <c r="ID491" i="6"/>
  <c r="IA491" i="6"/>
  <c r="IL491" i="6"/>
  <c r="II491" i="6"/>
  <c r="IK491" i="6"/>
  <c r="IG491" i="6"/>
  <c r="IS491" i="6"/>
  <c r="IO491" i="6"/>
  <c r="IW491" i="6"/>
  <c r="JG491" i="6"/>
  <c r="JR491" i="6"/>
  <c r="JO491" i="6"/>
  <c r="JY491" i="6"/>
  <c r="JU491" i="6"/>
  <c r="KH491" i="6"/>
  <c r="KE491" i="6"/>
  <c r="KO491" i="6"/>
  <c r="KK491" i="6"/>
  <c r="KX491" i="6"/>
  <c r="KU491" i="6"/>
  <c r="LE491" i="6"/>
  <c r="LA491" i="6"/>
  <c r="LN491" i="6"/>
  <c r="LK491" i="6"/>
  <c r="LU491" i="6"/>
  <c r="LQ491" i="6"/>
  <c r="MD491" i="6"/>
  <c r="MA491" i="6"/>
  <c r="MG491" i="6"/>
  <c r="IC492" i="6"/>
  <c r="HY492" i="6"/>
  <c r="IQ492" i="6"/>
  <c r="IT492" i="6"/>
  <c r="IY492" i="6"/>
  <c r="JE492" i="6"/>
  <c r="JQ492" i="6"/>
  <c r="JM492" i="6"/>
  <c r="JW492" i="6"/>
  <c r="JZ492" i="6"/>
  <c r="KG492" i="6"/>
  <c r="KC492" i="6"/>
  <c r="KM492" i="6"/>
  <c r="KP492" i="6"/>
  <c r="KW492" i="6"/>
  <c r="KS492" i="6"/>
  <c r="LC492" i="6"/>
  <c r="LF492" i="6"/>
  <c r="LM492" i="6"/>
  <c r="LI492" i="6"/>
  <c r="LS492" i="6"/>
  <c r="LV492" i="6"/>
  <c r="MC492" i="6"/>
  <c r="LY492" i="6"/>
  <c r="MI492" i="6"/>
  <c r="HU493" i="6"/>
  <c r="HQ493" i="6"/>
  <c r="ID493" i="6"/>
  <c r="IA493" i="6"/>
  <c r="IL493" i="6"/>
  <c r="II493" i="6"/>
  <c r="IK493" i="6"/>
  <c r="IG493" i="6"/>
  <c r="IS493" i="6"/>
  <c r="IO493" i="6"/>
  <c r="IW493" i="6"/>
  <c r="JG493" i="6"/>
  <c r="JR493" i="6"/>
  <c r="JO493" i="6"/>
  <c r="JY493" i="6"/>
  <c r="JU493" i="6"/>
  <c r="KH493" i="6"/>
  <c r="KE493" i="6"/>
  <c r="KO493" i="6"/>
  <c r="KK493" i="6"/>
  <c r="KX493" i="6"/>
  <c r="KU493" i="6"/>
  <c r="LE493" i="6"/>
  <c r="LA493" i="6"/>
  <c r="LN493" i="6"/>
  <c r="LK493" i="6"/>
  <c r="LU493" i="6"/>
  <c r="LQ493" i="6"/>
  <c r="MD493" i="6"/>
  <c r="MA493" i="6"/>
  <c r="MG493" i="6"/>
  <c r="HU494" i="6"/>
  <c r="HQ494" i="6"/>
  <c r="IA494" i="6"/>
  <c r="ID494" i="6"/>
  <c r="GT494" i="6"/>
  <c r="II494" i="6"/>
  <c r="IL494" i="6"/>
  <c r="IK494" i="6"/>
  <c r="IG494" i="6"/>
  <c r="IS494" i="6"/>
  <c r="IO494" i="6"/>
  <c r="IW494" i="6"/>
  <c r="JG494" i="6"/>
  <c r="JO494" i="6"/>
  <c r="JR494" i="6"/>
  <c r="JY494" i="6"/>
  <c r="JU494" i="6"/>
  <c r="KE494" i="6"/>
  <c r="KH494" i="6"/>
  <c r="KO494" i="6"/>
  <c r="KK494" i="6"/>
  <c r="KU494" i="6"/>
  <c r="KX494" i="6"/>
  <c r="LE494" i="6"/>
  <c r="LA494" i="6"/>
  <c r="LM494" i="6"/>
  <c r="LI494" i="6"/>
  <c r="LS494" i="6"/>
  <c r="LV494" i="6"/>
  <c r="MC494" i="6"/>
  <c r="LY494" i="6"/>
  <c r="MI494" i="6"/>
  <c r="HU495" i="6"/>
  <c r="HQ495" i="6"/>
  <c r="ID495" i="6"/>
  <c r="IA495" i="6"/>
  <c r="IL495" i="6"/>
  <c r="II495" i="6"/>
  <c r="IK495" i="6"/>
  <c r="IG495" i="6"/>
  <c r="IS495" i="6"/>
  <c r="IO495" i="6"/>
  <c r="IW495" i="6"/>
  <c r="JG495" i="6"/>
  <c r="JR495" i="6"/>
  <c r="JO495" i="6"/>
  <c r="JY495" i="6"/>
  <c r="JU495" i="6"/>
  <c r="KH495" i="6"/>
  <c r="KE495" i="6"/>
  <c r="KO495" i="6"/>
  <c r="KK495" i="6"/>
  <c r="KX495" i="6"/>
  <c r="KU495" i="6"/>
  <c r="LE495" i="6"/>
  <c r="LA495" i="6"/>
  <c r="LN495" i="6"/>
  <c r="LK495" i="6"/>
  <c r="LU495" i="6"/>
  <c r="LQ495" i="6"/>
  <c r="MD495" i="6"/>
  <c r="MA495" i="6"/>
  <c r="MG495" i="6"/>
  <c r="IC496" i="6"/>
  <c r="HY496" i="6"/>
  <c r="IQ496" i="6"/>
  <c r="IT496" i="6"/>
  <c r="IY496" i="6"/>
  <c r="JE496" i="6"/>
  <c r="JQ496" i="6"/>
  <c r="JM496" i="6"/>
  <c r="JW496" i="6"/>
  <c r="JZ496" i="6"/>
  <c r="KG496" i="6"/>
  <c r="KC496" i="6"/>
  <c r="KM496" i="6"/>
  <c r="KP496" i="6"/>
  <c r="KW496" i="6"/>
  <c r="KS496" i="6"/>
  <c r="LC496" i="6"/>
  <c r="LF496" i="6"/>
  <c r="LM496" i="6"/>
  <c r="LI496" i="6"/>
  <c r="LS496" i="6"/>
  <c r="LV496" i="6"/>
  <c r="MC496" i="6"/>
  <c r="LY496" i="6"/>
  <c r="MI496" i="6"/>
  <c r="HU497" i="6"/>
  <c r="HQ497" i="6"/>
  <c r="ID497" i="6"/>
  <c r="IA497" i="6"/>
  <c r="IL497" i="6"/>
  <c r="II497" i="6"/>
  <c r="IK497" i="6"/>
  <c r="IG497" i="6"/>
  <c r="IO497" i="6"/>
  <c r="IW497" i="6"/>
  <c r="JG497" i="6"/>
  <c r="JO497" i="6"/>
  <c r="JR497" i="6"/>
  <c r="JU497" i="6"/>
  <c r="KE497" i="6"/>
  <c r="KO497" i="6"/>
  <c r="KK497" i="6"/>
  <c r="KU497" i="6"/>
  <c r="KX497" i="6"/>
  <c r="LE497" i="6"/>
  <c r="LA497" i="6"/>
  <c r="LK497" i="6"/>
  <c r="LN497" i="6"/>
  <c r="LU497" i="6"/>
  <c r="LQ497" i="6"/>
  <c r="MA497" i="6"/>
  <c r="MD497" i="6"/>
  <c r="MG497" i="6"/>
  <c r="HU498" i="6"/>
  <c r="HQ498" i="6"/>
  <c r="ID498" i="6"/>
  <c r="IA498" i="6"/>
  <c r="IL498" i="6"/>
  <c r="II498" i="6"/>
  <c r="IK498" i="6"/>
  <c r="IG498" i="6"/>
  <c r="IS498" i="6"/>
  <c r="IO498" i="6"/>
  <c r="IW498" i="6"/>
  <c r="JG498" i="6"/>
  <c r="JR498" i="6"/>
  <c r="JO498" i="6"/>
  <c r="JY498" i="6"/>
  <c r="JU498" i="6"/>
  <c r="KH498" i="6"/>
  <c r="KE498" i="6"/>
  <c r="KO498" i="6"/>
  <c r="KK498" i="6"/>
  <c r="KX498" i="6"/>
  <c r="KU498" i="6"/>
  <c r="LE498" i="6"/>
  <c r="LA498" i="6"/>
  <c r="LN498" i="6"/>
  <c r="LK498" i="6"/>
  <c r="LU498" i="6"/>
  <c r="LQ498" i="6"/>
  <c r="MD498" i="6"/>
  <c r="MA498" i="6"/>
  <c r="MG498" i="6"/>
  <c r="HU499" i="6"/>
  <c r="HQ499" i="6"/>
  <c r="IA499" i="6"/>
  <c r="ID499" i="6"/>
  <c r="GT499" i="6"/>
  <c r="II499" i="6"/>
  <c r="IL499" i="6"/>
  <c r="IK499" i="6"/>
  <c r="IG499" i="6"/>
  <c r="IO499" i="6"/>
  <c r="IW499" i="6"/>
  <c r="JG499" i="6"/>
  <c r="JR499" i="6"/>
  <c r="JO499" i="6"/>
  <c r="JU499" i="6"/>
  <c r="KE499" i="6"/>
  <c r="KO499" i="6"/>
  <c r="KK499" i="6"/>
  <c r="KX499" i="6"/>
  <c r="KU499" i="6"/>
  <c r="LE499" i="6"/>
  <c r="LA499" i="6"/>
  <c r="LM499" i="6"/>
  <c r="LI499" i="6"/>
  <c r="LV499" i="6"/>
  <c r="LS499" i="6"/>
  <c r="MC499" i="6"/>
  <c r="LY499" i="6"/>
  <c r="MI499" i="6"/>
  <c r="HU500" i="6"/>
  <c r="HQ500" i="6"/>
  <c r="IA500" i="6"/>
  <c r="ID500" i="6"/>
  <c r="GT500" i="6"/>
  <c r="II500" i="6"/>
  <c r="IL500" i="6"/>
  <c r="IK500" i="6"/>
  <c r="IG500" i="6"/>
  <c r="IS500" i="6"/>
  <c r="IO500" i="6"/>
  <c r="IW500" i="6"/>
  <c r="JG500" i="6"/>
  <c r="JO500" i="6"/>
  <c r="JR500" i="6"/>
  <c r="JY500" i="6"/>
  <c r="JU500" i="6"/>
  <c r="KE500" i="6"/>
  <c r="KH500" i="6"/>
  <c r="KO500" i="6"/>
  <c r="KK500" i="6"/>
  <c r="KU500" i="6"/>
  <c r="KX500" i="6"/>
  <c r="LE500" i="6"/>
  <c r="LA500" i="6"/>
  <c r="LM500" i="6"/>
  <c r="LI500" i="6"/>
  <c r="LS500" i="6"/>
  <c r="LV500" i="6"/>
  <c r="MC500" i="6"/>
  <c r="LY500" i="6"/>
  <c r="MI500" i="6"/>
  <c r="HU501" i="6"/>
  <c r="HQ501" i="6"/>
  <c r="IA501" i="6"/>
  <c r="ID501" i="6"/>
  <c r="II501" i="6"/>
  <c r="IL501" i="6"/>
  <c r="IK501" i="6"/>
  <c r="IG501" i="6"/>
  <c r="IS501" i="6"/>
  <c r="IO501" i="6"/>
  <c r="IW501" i="6"/>
  <c r="JG501" i="6"/>
  <c r="JO501" i="6"/>
  <c r="JR501" i="6"/>
  <c r="JY501" i="6"/>
  <c r="JU501" i="6"/>
  <c r="KE501" i="6"/>
  <c r="KH501" i="6"/>
  <c r="KO501" i="6"/>
  <c r="KK501" i="6"/>
  <c r="KU501" i="6"/>
  <c r="KX501" i="6"/>
  <c r="LE501" i="6"/>
  <c r="LA501" i="6"/>
  <c r="LM501" i="6"/>
  <c r="LI501" i="6"/>
  <c r="LS501" i="6"/>
  <c r="LV501" i="6"/>
  <c r="MC501" i="6"/>
  <c r="LY501" i="6"/>
  <c r="MI501" i="6"/>
  <c r="HU502" i="6"/>
  <c r="HQ502" i="6"/>
  <c r="ID502" i="6"/>
  <c r="IA502" i="6"/>
  <c r="IL502" i="6"/>
  <c r="II502" i="6"/>
  <c r="IK502" i="6"/>
  <c r="IG502" i="6"/>
  <c r="IS502" i="6"/>
  <c r="IO502" i="6"/>
  <c r="IW502" i="6"/>
  <c r="JG502" i="6"/>
  <c r="JR502" i="6"/>
  <c r="JO502" i="6"/>
  <c r="JY502" i="6"/>
  <c r="JU502" i="6"/>
  <c r="KH502" i="6"/>
  <c r="KE502" i="6"/>
  <c r="KO502" i="6"/>
  <c r="KK502" i="6"/>
  <c r="KX502" i="6"/>
  <c r="KU502" i="6"/>
  <c r="LE502" i="6"/>
  <c r="LA502" i="6"/>
  <c r="LN502" i="6"/>
  <c r="LK502" i="6"/>
  <c r="LU502" i="6"/>
  <c r="LQ502" i="6"/>
  <c r="MD502" i="6"/>
  <c r="MA502" i="6"/>
  <c r="MG502" i="6"/>
  <c r="IC503" i="6"/>
  <c r="HY503" i="6"/>
  <c r="IQ503" i="6"/>
  <c r="IT503" i="6"/>
  <c r="IY503" i="6"/>
  <c r="JE503" i="6"/>
  <c r="JQ503" i="6"/>
  <c r="JM503" i="6"/>
  <c r="JW503" i="6"/>
  <c r="JZ503" i="6"/>
  <c r="KG503" i="6"/>
  <c r="KC503" i="6"/>
  <c r="KM503" i="6"/>
  <c r="KP503" i="6"/>
  <c r="KW503" i="6"/>
  <c r="KS503" i="6"/>
  <c r="LC503" i="6"/>
  <c r="LF503" i="6"/>
  <c r="LK503" i="6"/>
  <c r="LN503" i="6"/>
  <c r="LU503" i="6"/>
  <c r="LQ503" i="6"/>
  <c r="MA503" i="6"/>
  <c r="MD503" i="6"/>
  <c r="MG503" i="6"/>
  <c r="HV504" i="6"/>
  <c r="HS504" i="6"/>
  <c r="IC504" i="6"/>
  <c r="HY504" i="6"/>
  <c r="IT504" i="6"/>
  <c r="IQ504" i="6"/>
  <c r="IY504" i="6"/>
  <c r="JE504" i="6"/>
  <c r="JQ504" i="6"/>
  <c r="JM504" i="6"/>
  <c r="JZ504" i="6"/>
  <c r="JW504" i="6"/>
  <c r="KG504" i="6"/>
  <c r="KC504" i="6"/>
  <c r="KP504" i="6"/>
  <c r="KM504" i="6"/>
  <c r="KW504" i="6"/>
  <c r="KS504" i="6"/>
  <c r="LF504" i="6"/>
  <c r="LC504" i="6"/>
  <c r="LM504" i="6"/>
  <c r="LI504" i="6"/>
  <c r="LV504" i="6"/>
  <c r="LS504" i="6"/>
  <c r="MC504" i="6"/>
  <c r="LY504" i="6"/>
  <c r="MI504" i="6"/>
  <c r="HU505" i="6"/>
  <c r="HQ505" i="6"/>
  <c r="IA505" i="6"/>
  <c r="ID505" i="6"/>
  <c r="II505" i="6"/>
  <c r="IL505" i="6"/>
  <c r="IK505" i="6"/>
  <c r="IG505" i="6"/>
  <c r="IO505" i="6"/>
  <c r="IW505" i="6"/>
  <c r="JG505" i="6"/>
  <c r="JR505" i="6"/>
  <c r="JO505" i="6"/>
  <c r="JU505" i="6"/>
  <c r="KE505" i="6"/>
  <c r="KO505" i="6"/>
  <c r="KK505" i="6"/>
  <c r="KX505" i="6"/>
  <c r="KU505" i="6"/>
  <c r="LE505" i="6"/>
  <c r="LA505" i="6"/>
  <c r="LN505" i="6"/>
  <c r="LK505" i="6"/>
  <c r="LU505" i="6"/>
  <c r="LQ505" i="6"/>
  <c r="MD505" i="6"/>
  <c r="MA505" i="6"/>
  <c r="MG505" i="6"/>
  <c r="HU506" i="6"/>
  <c r="HQ506" i="6"/>
  <c r="IA506" i="6"/>
  <c r="ID506" i="6"/>
  <c r="GT506" i="6"/>
  <c r="II506" i="6"/>
  <c r="IL506" i="6"/>
  <c r="IK506" i="6"/>
  <c r="IG506" i="6"/>
  <c r="IS506" i="6"/>
  <c r="IO506" i="6"/>
  <c r="IW506" i="6"/>
  <c r="JG506" i="6"/>
  <c r="JO506" i="6"/>
  <c r="JR506" i="6"/>
  <c r="JY506" i="6"/>
  <c r="JU506" i="6"/>
  <c r="KE506" i="6"/>
  <c r="KH506" i="6"/>
  <c r="KO506" i="6"/>
  <c r="KK506" i="6"/>
  <c r="KU506" i="6"/>
  <c r="KX506" i="6"/>
  <c r="LE506" i="6"/>
  <c r="LA506" i="6"/>
  <c r="LK506" i="6"/>
  <c r="LN506" i="6"/>
  <c r="LU506" i="6"/>
  <c r="LQ506" i="6"/>
  <c r="MA506" i="6"/>
  <c r="MD506" i="6"/>
  <c r="MG506" i="6"/>
  <c r="HV507" i="6"/>
  <c r="HS507" i="6"/>
  <c r="IC507" i="6"/>
  <c r="HY507" i="6"/>
  <c r="IT507" i="6"/>
  <c r="IQ507" i="6"/>
  <c r="IY507" i="6"/>
  <c r="JE507" i="6"/>
  <c r="JQ507" i="6"/>
  <c r="JM507" i="6"/>
  <c r="JZ507" i="6"/>
  <c r="JW507" i="6"/>
  <c r="KG507" i="6"/>
  <c r="KC507" i="6"/>
  <c r="KP507" i="6"/>
  <c r="KM507" i="6"/>
  <c r="KW507" i="6"/>
  <c r="KS507" i="6"/>
  <c r="LF507" i="6"/>
  <c r="LC507" i="6"/>
  <c r="LM507" i="6"/>
  <c r="LI507" i="6"/>
  <c r="LV507" i="6"/>
  <c r="LS507" i="6"/>
  <c r="MC507" i="6"/>
  <c r="LY507" i="6"/>
  <c r="MI507" i="6"/>
  <c r="HU508" i="6"/>
  <c r="HQ508" i="6"/>
  <c r="IA508" i="6"/>
  <c r="ID508" i="6"/>
  <c r="II508" i="6"/>
  <c r="IL508" i="6"/>
  <c r="IK508" i="6"/>
  <c r="IG508" i="6"/>
  <c r="IS508" i="6"/>
  <c r="IO508" i="6"/>
  <c r="JA508" i="6"/>
  <c r="IW508" i="6"/>
  <c r="JG508" i="6"/>
  <c r="JR508" i="6"/>
  <c r="JO508" i="6"/>
  <c r="JY508" i="6"/>
  <c r="JU508" i="6"/>
  <c r="KH508" i="6"/>
  <c r="KE508" i="6"/>
  <c r="KO508" i="6"/>
  <c r="KK508" i="6"/>
  <c r="KX508" i="6"/>
  <c r="KU508" i="6"/>
  <c r="LE508" i="6"/>
  <c r="LA508" i="6"/>
  <c r="LM508" i="6"/>
  <c r="LI508" i="6"/>
  <c r="LV508" i="6"/>
  <c r="LS508" i="6"/>
  <c r="MC508" i="6"/>
  <c r="LY508" i="6"/>
  <c r="ML508" i="6"/>
  <c r="MI508" i="6"/>
  <c r="HV509" i="6"/>
  <c r="HS509" i="6"/>
  <c r="IC509" i="6"/>
  <c r="HY509" i="6"/>
  <c r="IT509" i="6"/>
  <c r="IQ509" i="6"/>
  <c r="JB509" i="6"/>
  <c r="IY509" i="6"/>
  <c r="JE509" i="6"/>
  <c r="JQ509" i="6"/>
  <c r="JM509" i="6"/>
  <c r="JW509" i="6"/>
  <c r="JZ509" i="6"/>
  <c r="KG509" i="6"/>
  <c r="KC509" i="6"/>
  <c r="KM509" i="6"/>
  <c r="KP509" i="6"/>
  <c r="KW509" i="6"/>
  <c r="KS509" i="6"/>
  <c r="LC509" i="6"/>
  <c r="LF509" i="6"/>
  <c r="LK509" i="6"/>
  <c r="LN509" i="6"/>
  <c r="LU509" i="6"/>
  <c r="LQ509" i="6"/>
  <c r="MA509" i="6"/>
  <c r="MD509" i="6"/>
  <c r="MK509" i="6"/>
  <c r="MG509" i="6"/>
  <c r="HY510" i="6"/>
  <c r="JE510" i="6"/>
  <c r="JQ510" i="6"/>
  <c r="JM510" i="6"/>
  <c r="JW510" i="6"/>
  <c r="KC510" i="6"/>
  <c r="KM510" i="6"/>
  <c r="KP510" i="6"/>
  <c r="KW510" i="6"/>
  <c r="KS510" i="6"/>
  <c r="LC510" i="6"/>
  <c r="LF510" i="6"/>
  <c r="LI510" i="6"/>
  <c r="GK460" i="6"/>
  <c r="BD461" i="6"/>
  <c r="FV461" i="6" s="1"/>
  <c r="FT461" i="6"/>
  <c r="GF461" i="6"/>
  <c r="GM461" i="6" s="1"/>
  <c r="GK462" i="6"/>
  <c r="FT463" i="6"/>
  <c r="GF463" i="6"/>
  <c r="GM463" i="6" s="1"/>
  <c r="GO463" i="6" s="1"/>
  <c r="BD465" i="6"/>
  <c r="FV465" i="6" s="1"/>
  <c r="FT465" i="6"/>
  <c r="GF465" i="6"/>
  <c r="GM465" i="6" s="1"/>
  <c r="BD467" i="6"/>
  <c r="FV467" i="6" s="1"/>
  <c r="FT467" i="6"/>
  <c r="GF467" i="6"/>
  <c r="GM467" i="6" s="1"/>
  <c r="BD469" i="6"/>
  <c r="FV469" i="6" s="1"/>
  <c r="FT469" i="6"/>
  <c r="GF469" i="6"/>
  <c r="GM469" i="6" s="1"/>
  <c r="BD471" i="6"/>
  <c r="FV471" i="6" s="1"/>
  <c r="FT471" i="6"/>
  <c r="GF471" i="6"/>
  <c r="GM471" i="6" s="1"/>
  <c r="BD473" i="6"/>
  <c r="FV473" i="6" s="1"/>
  <c r="FT473" i="6"/>
  <c r="GF473" i="6"/>
  <c r="GM473" i="6" s="1"/>
  <c r="BD475" i="6"/>
  <c r="FV475" i="6" s="1"/>
  <c r="FT475" i="6"/>
  <c r="GF475" i="6"/>
  <c r="GM475" i="6" s="1"/>
  <c r="GK476" i="6"/>
  <c r="BD477" i="6"/>
  <c r="FV477" i="6" s="1"/>
  <c r="GK477" i="6" s="1"/>
  <c r="FT477" i="6"/>
  <c r="GF477" i="6"/>
  <c r="GM477" i="6" s="1"/>
  <c r="GO477" i="6" s="1"/>
  <c r="GK478" i="6"/>
  <c r="BD479" i="6"/>
  <c r="FV479" i="6" s="1"/>
  <c r="FT479" i="6"/>
  <c r="GF479" i="6"/>
  <c r="GM479" i="6" s="1"/>
  <c r="GK480" i="6"/>
  <c r="BD481" i="6"/>
  <c r="FV481" i="6" s="1"/>
  <c r="GK481" i="6" s="1"/>
  <c r="FT481" i="6"/>
  <c r="GF481" i="6"/>
  <c r="GM481" i="6" s="1"/>
  <c r="GO481" i="6" s="1"/>
  <c r="GK482" i="6"/>
  <c r="HQ482" i="6"/>
  <c r="IG482" i="6"/>
  <c r="IM482" i="6" s="1"/>
  <c r="MX482" i="6" s="1"/>
  <c r="IO482" i="6"/>
  <c r="JU482" i="6"/>
  <c r="KK482" i="6"/>
  <c r="LA482" i="6"/>
  <c r="LI482" i="6"/>
  <c r="LY482" i="6"/>
  <c r="BD483" i="6"/>
  <c r="FV483" i="6" s="1"/>
  <c r="FT483" i="6"/>
  <c r="GF483" i="6"/>
  <c r="GM483" i="6" s="1"/>
  <c r="MI484" i="6"/>
  <c r="GK484" i="6"/>
  <c r="HQ484" i="6"/>
  <c r="IG484" i="6"/>
  <c r="IO484" i="6"/>
  <c r="JU484" i="6"/>
  <c r="KK484" i="6"/>
  <c r="LA484" i="6"/>
  <c r="LI484" i="6"/>
  <c r="LY484" i="6"/>
  <c r="IC485" i="6"/>
  <c r="HY485" i="6"/>
  <c r="IQ485" i="6"/>
  <c r="IT485" i="6"/>
  <c r="IY485" i="6"/>
  <c r="JE485" i="6"/>
  <c r="JQ485" i="6"/>
  <c r="JM485" i="6"/>
  <c r="JW485" i="6"/>
  <c r="JZ485" i="6"/>
  <c r="KG485" i="6"/>
  <c r="KC485" i="6"/>
  <c r="KM485" i="6"/>
  <c r="KP485" i="6"/>
  <c r="KW485" i="6"/>
  <c r="KS485" i="6"/>
  <c r="LC485" i="6"/>
  <c r="LF485" i="6"/>
  <c r="LM485" i="6"/>
  <c r="LI485" i="6"/>
  <c r="LS485" i="6"/>
  <c r="LV485" i="6"/>
  <c r="MC485" i="6"/>
  <c r="LY485" i="6"/>
  <c r="MI485" i="6"/>
  <c r="HU486" i="6"/>
  <c r="HQ486" i="6"/>
  <c r="ID486" i="6"/>
  <c r="IA486" i="6"/>
  <c r="IL486" i="6"/>
  <c r="II486" i="6"/>
  <c r="IK486" i="6"/>
  <c r="IG486" i="6"/>
  <c r="IO486" i="6"/>
  <c r="IW486" i="6"/>
  <c r="JG486" i="6"/>
  <c r="JO486" i="6"/>
  <c r="JR486" i="6"/>
  <c r="JU486" i="6"/>
  <c r="KE486" i="6"/>
  <c r="KO486" i="6"/>
  <c r="KK486" i="6"/>
  <c r="KU486" i="6"/>
  <c r="KX486" i="6"/>
  <c r="LE486" i="6"/>
  <c r="LA486" i="6"/>
  <c r="LK486" i="6"/>
  <c r="LN486" i="6"/>
  <c r="LU486" i="6"/>
  <c r="LQ486" i="6"/>
  <c r="MA486" i="6"/>
  <c r="MD486" i="6"/>
  <c r="MG486" i="6"/>
  <c r="HU487" i="6"/>
  <c r="HQ487" i="6"/>
  <c r="ID487" i="6"/>
  <c r="IA487" i="6"/>
  <c r="IL487" i="6"/>
  <c r="II487" i="6"/>
  <c r="IK487" i="6"/>
  <c r="IG487" i="6"/>
  <c r="IS487" i="6"/>
  <c r="IO487" i="6"/>
  <c r="IW487" i="6"/>
  <c r="JG487" i="6"/>
  <c r="JR487" i="6"/>
  <c r="JO487" i="6"/>
  <c r="JY487" i="6"/>
  <c r="JU487" i="6"/>
  <c r="KH487" i="6"/>
  <c r="KE487" i="6"/>
  <c r="KO487" i="6"/>
  <c r="KK487" i="6"/>
  <c r="KX487" i="6"/>
  <c r="KU487" i="6"/>
  <c r="LE487" i="6"/>
  <c r="LA487" i="6"/>
  <c r="LN487" i="6"/>
  <c r="LK487" i="6"/>
  <c r="LU487" i="6"/>
  <c r="LQ487" i="6"/>
  <c r="MD487" i="6"/>
  <c r="MA487" i="6"/>
  <c r="MG487" i="6"/>
  <c r="IC488" i="6"/>
  <c r="HY488" i="6"/>
  <c r="IQ488" i="6"/>
  <c r="IT488" i="6"/>
  <c r="IY488" i="6"/>
  <c r="JE488" i="6"/>
  <c r="JQ488" i="6"/>
  <c r="JM488" i="6"/>
  <c r="JW488" i="6"/>
  <c r="JZ488" i="6"/>
  <c r="KG488" i="6"/>
  <c r="KC488" i="6"/>
  <c r="KM488" i="6"/>
  <c r="KP488" i="6"/>
  <c r="KW488" i="6"/>
  <c r="KS488" i="6"/>
  <c r="LC488" i="6"/>
  <c r="LF488" i="6"/>
  <c r="LM488" i="6"/>
  <c r="LI488" i="6"/>
  <c r="LS488" i="6"/>
  <c r="LV488" i="6"/>
  <c r="MC488" i="6"/>
  <c r="LY488" i="6"/>
  <c r="MI488" i="6"/>
  <c r="HU489" i="6"/>
  <c r="HQ489" i="6"/>
  <c r="ID489" i="6"/>
  <c r="IA489" i="6"/>
  <c r="IL489" i="6"/>
  <c r="II489" i="6"/>
  <c r="IT489" i="6"/>
  <c r="IQ489" i="6"/>
  <c r="IY489" i="6"/>
  <c r="JE489" i="6"/>
  <c r="JQ489" i="6"/>
  <c r="JM489" i="6"/>
  <c r="JZ489" i="6"/>
  <c r="JW489" i="6"/>
  <c r="KG489" i="6"/>
  <c r="KC489" i="6"/>
  <c r="KP489" i="6"/>
  <c r="KM489" i="6"/>
  <c r="KW489" i="6"/>
  <c r="KS489" i="6"/>
  <c r="LF489" i="6"/>
  <c r="LC489" i="6"/>
  <c r="LM489" i="6"/>
  <c r="LI489" i="6"/>
  <c r="LV489" i="6"/>
  <c r="LS489" i="6"/>
  <c r="MC489" i="6"/>
  <c r="LY489" i="6"/>
  <c r="MI489" i="6"/>
  <c r="HU490" i="6"/>
  <c r="HQ490" i="6"/>
  <c r="IA490" i="6"/>
  <c r="ID490" i="6"/>
  <c r="GN490" i="6"/>
  <c r="II490" i="6"/>
  <c r="IL490" i="6"/>
  <c r="IK490" i="6"/>
  <c r="IG490" i="6"/>
  <c r="IS490" i="6"/>
  <c r="IO490" i="6"/>
  <c r="IW490" i="6"/>
  <c r="JG490" i="6"/>
  <c r="JO490" i="6"/>
  <c r="JR490" i="6"/>
  <c r="JY490" i="6"/>
  <c r="JU490" i="6"/>
  <c r="KE490" i="6"/>
  <c r="KH490" i="6"/>
  <c r="KO490" i="6"/>
  <c r="KK490" i="6"/>
  <c r="KU490" i="6"/>
  <c r="KX490" i="6"/>
  <c r="LE490" i="6"/>
  <c r="LA490" i="6"/>
  <c r="LK490" i="6"/>
  <c r="LN490" i="6"/>
  <c r="LU490" i="6"/>
  <c r="LQ490" i="6"/>
  <c r="MA490" i="6"/>
  <c r="MD490" i="6"/>
  <c r="MG490" i="6"/>
  <c r="HV491" i="6"/>
  <c r="HS491" i="6"/>
  <c r="IC491" i="6"/>
  <c r="HY491" i="6"/>
  <c r="IT491" i="6"/>
  <c r="IQ491" i="6"/>
  <c r="IY491" i="6"/>
  <c r="JE491" i="6"/>
  <c r="JQ491" i="6"/>
  <c r="JM491" i="6"/>
  <c r="JZ491" i="6"/>
  <c r="JW491" i="6"/>
  <c r="KG491" i="6"/>
  <c r="KC491" i="6"/>
  <c r="KP491" i="6"/>
  <c r="KM491" i="6"/>
  <c r="KW491" i="6"/>
  <c r="KS491" i="6"/>
  <c r="LF491" i="6"/>
  <c r="LC491" i="6"/>
  <c r="LM491" i="6"/>
  <c r="LI491" i="6"/>
  <c r="LV491" i="6"/>
  <c r="LS491" i="6"/>
  <c r="MC491" i="6"/>
  <c r="LY491" i="6"/>
  <c r="MI491" i="6"/>
  <c r="HU492" i="6"/>
  <c r="HQ492" i="6"/>
  <c r="IA492" i="6"/>
  <c r="ID492" i="6"/>
  <c r="GN492" i="6"/>
  <c r="II492" i="6"/>
  <c r="IL492" i="6"/>
  <c r="IK492" i="6"/>
  <c r="IG492" i="6"/>
  <c r="IS492" i="6"/>
  <c r="IO492" i="6"/>
  <c r="IW492" i="6"/>
  <c r="JG492" i="6"/>
  <c r="JO492" i="6"/>
  <c r="JR492" i="6"/>
  <c r="JY492" i="6"/>
  <c r="JU492" i="6"/>
  <c r="KE492" i="6"/>
  <c r="KH492" i="6"/>
  <c r="KO492" i="6"/>
  <c r="KK492" i="6"/>
  <c r="KU492" i="6"/>
  <c r="KX492" i="6"/>
  <c r="LE492" i="6"/>
  <c r="LA492" i="6"/>
  <c r="LK492" i="6"/>
  <c r="LN492" i="6"/>
  <c r="LU492" i="6"/>
  <c r="LQ492" i="6"/>
  <c r="MA492" i="6"/>
  <c r="MD492" i="6"/>
  <c r="MG492" i="6"/>
  <c r="HV493" i="6"/>
  <c r="HS493" i="6"/>
  <c r="IC493" i="6"/>
  <c r="HY493" i="6"/>
  <c r="IT493" i="6"/>
  <c r="IQ493" i="6"/>
  <c r="IY493" i="6"/>
  <c r="JE493" i="6"/>
  <c r="JQ493" i="6"/>
  <c r="JM493" i="6"/>
  <c r="JZ493" i="6"/>
  <c r="JW493" i="6"/>
  <c r="KG493" i="6"/>
  <c r="KC493" i="6"/>
  <c r="KP493" i="6"/>
  <c r="KM493" i="6"/>
  <c r="KW493" i="6"/>
  <c r="KS493" i="6"/>
  <c r="LF493" i="6"/>
  <c r="LC493" i="6"/>
  <c r="LM493" i="6"/>
  <c r="LI493" i="6"/>
  <c r="LV493" i="6"/>
  <c r="LS493" i="6"/>
  <c r="MC493" i="6"/>
  <c r="LY493" i="6"/>
  <c r="MI493" i="6"/>
  <c r="IC494" i="6"/>
  <c r="HY494" i="6"/>
  <c r="IQ494" i="6"/>
  <c r="IT494" i="6"/>
  <c r="IY494" i="6"/>
  <c r="JE494" i="6"/>
  <c r="JQ494" i="6"/>
  <c r="JM494" i="6"/>
  <c r="JW494" i="6"/>
  <c r="JZ494" i="6"/>
  <c r="KG494" i="6"/>
  <c r="KC494" i="6"/>
  <c r="KM494" i="6"/>
  <c r="KP494" i="6"/>
  <c r="KW494" i="6"/>
  <c r="KS494" i="6"/>
  <c r="LC494" i="6"/>
  <c r="LF494" i="6"/>
  <c r="LK494" i="6"/>
  <c r="LN494" i="6"/>
  <c r="LU494" i="6"/>
  <c r="LQ494" i="6"/>
  <c r="MA494" i="6"/>
  <c r="MD494" i="6"/>
  <c r="MG494" i="6"/>
  <c r="HV495" i="6"/>
  <c r="HS495" i="6"/>
  <c r="IC495" i="6"/>
  <c r="HY495" i="6"/>
  <c r="IT495" i="6"/>
  <c r="IQ495" i="6"/>
  <c r="IY495" i="6"/>
  <c r="JE495" i="6"/>
  <c r="JQ495" i="6"/>
  <c r="JM495" i="6"/>
  <c r="JZ495" i="6"/>
  <c r="JW495" i="6"/>
  <c r="KG495" i="6"/>
  <c r="KC495" i="6"/>
  <c r="KP495" i="6"/>
  <c r="KM495" i="6"/>
  <c r="KW495" i="6"/>
  <c r="KS495" i="6"/>
  <c r="LF495" i="6"/>
  <c r="LC495" i="6"/>
  <c r="LM495" i="6"/>
  <c r="LI495" i="6"/>
  <c r="LV495" i="6"/>
  <c r="LS495" i="6"/>
  <c r="MC495" i="6"/>
  <c r="LY495" i="6"/>
  <c r="MI495" i="6"/>
  <c r="HU496" i="6"/>
  <c r="HQ496" i="6"/>
  <c r="IA496" i="6"/>
  <c r="ID496" i="6"/>
  <c r="GN496" i="6"/>
  <c r="II496" i="6"/>
  <c r="IL496" i="6"/>
  <c r="IK496" i="6"/>
  <c r="IG496" i="6"/>
  <c r="IS496" i="6"/>
  <c r="IO496" i="6"/>
  <c r="IW496" i="6"/>
  <c r="JG496" i="6"/>
  <c r="JO496" i="6"/>
  <c r="JR496" i="6"/>
  <c r="JY496" i="6"/>
  <c r="JU496" i="6"/>
  <c r="KE496" i="6"/>
  <c r="KH496" i="6"/>
  <c r="KO496" i="6"/>
  <c r="KK496" i="6"/>
  <c r="KU496" i="6"/>
  <c r="KX496" i="6"/>
  <c r="LE496" i="6"/>
  <c r="LA496" i="6"/>
  <c r="LK496" i="6"/>
  <c r="LN496" i="6"/>
  <c r="LU496" i="6"/>
  <c r="LQ496" i="6"/>
  <c r="MA496" i="6"/>
  <c r="MD496" i="6"/>
  <c r="MG496" i="6"/>
  <c r="HV497" i="6"/>
  <c r="HS497" i="6"/>
  <c r="IC497" i="6"/>
  <c r="HY497" i="6"/>
  <c r="IQ497" i="6"/>
  <c r="IY497" i="6"/>
  <c r="JE497" i="6"/>
  <c r="JQ497" i="6"/>
  <c r="JM497" i="6"/>
  <c r="JW497" i="6"/>
  <c r="KC497" i="6"/>
  <c r="KM497" i="6"/>
  <c r="KP497" i="6"/>
  <c r="KW497" i="6"/>
  <c r="KS497" i="6"/>
  <c r="LC497" i="6"/>
  <c r="LF497" i="6"/>
  <c r="LM497" i="6"/>
  <c r="LI497" i="6"/>
  <c r="LS497" i="6"/>
  <c r="LV497" i="6"/>
  <c r="MC497" i="6"/>
  <c r="LY497" i="6"/>
  <c r="MI497" i="6"/>
  <c r="HV498" i="6"/>
  <c r="HS498" i="6"/>
  <c r="IC498" i="6"/>
  <c r="HY498" i="6"/>
  <c r="IT498" i="6"/>
  <c r="IQ498" i="6"/>
  <c r="IY498" i="6"/>
  <c r="JE498" i="6"/>
  <c r="JQ498" i="6"/>
  <c r="JM498" i="6"/>
  <c r="JZ498" i="6"/>
  <c r="JW498" i="6"/>
  <c r="KG498" i="6"/>
  <c r="KC498" i="6"/>
  <c r="KP498" i="6"/>
  <c r="KM498" i="6"/>
  <c r="KW498" i="6"/>
  <c r="KS498" i="6"/>
  <c r="LF498" i="6"/>
  <c r="LC498" i="6"/>
  <c r="LM498" i="6"/>
  <c r="LI498" i="6"/>
  <c r="LV498" i="6"/>
  <c r="LS498" i="6"/>
  <c r="MC498" i="6"/>
  <c r="LY498" i="6"/>
  <c r="MI498" i="6"/>
  <c r="IC499" i="6"/>
  <c r="HY499" i="6"/>
  <c r="IQ499" i="6"/>
  <c r="IY499" i="6"/>
  <c r="JE499" i="6"/>
  <c r="JQ499" i="6"/>
  <c r="JM499" i="6"/>
  <c r="JW499" i="6"/>
  <c r="KC499" i="6"/>
  <c r="KP499" i="6"/>
  <c r="KM499" i="6"/>
  <c r="KW499" i="6"/>
  <c r="KS499" i="6"/>
  <c r="LF499" i="6"/>
  <c r="LC499" i="6"/>
  <c r="LN499" i="6"/>
  <c r="LK499" i="6"/>
  <c r="LU499" i="6"/>
  <c r="LQ499" i="6"/>
  <c r="MD499" i="6"/>
  <c r="MA499" i="6"/>
  <c r="MG499" i="6"/>
  <c r="IC500" i="6"/>
  <c r="HY500" i="6"/>
  <c r="IQ500" i="6"/>
  <c r="IT500" i="6"/>
  <c r="IY500" i="6"/>
  <c r="JE500" i="6"/>
  <c r="JQ500" i="6"/>
  <c r="JM500" i="6"/>
  <c r="JW500" i="6"/>
  <c r="JZ500" i="6"/>
  <c r="KG500" i="6"/>
  <c r="KC500" i="6"/>
  <c r="KM500" i="6"/>
  <c r="KP500" i="6"/>
  <c r="KW500" i="6"/>
  <c r="KS500" i="6"/>
  <c r="LC500" i="6"/>
  <c r="LF500" i="6"/>
  <c r="LK500" i="6"/>
  <c r="LN500" i="6"/>
  <c r="LU500" i="6"/>
  <c r="LQ500" i="6"/>
  <c r="MA500" i="6"/>
  <c r="MD500" i="6"/>
  <c r="MG500" i="6"/>
  <c r="IC501" i="6"/>
  <c r="HY501" i="6"/>
  <c r="IQ501" i="6"/>
  <c r="IT501" i="6"/>
  <c r="IY501" i="6"/>
  <c r="JE501" i="6"/>
  <c r="JQ501" i="6"/>
  <c r="JM501" i="6"/>
  <c r="JW501" i="6"/>
  <c r="JZ501" i="6"/>
  <c r="KG501" i="6"/>
  <c r="KC501" i="6"/>
  <c r="KM501" i="6"/>
  <c r="KP501" i="6"/>
  <c r="KW501" i="6"/>
  <c r="KS501" i="6"/>
  <c r="LC501" i="6"/>
  <c r="LF501" i="6"/>
  <c r="LK501" i="6"/>
  <c r="LN501" i="6"/>
  <c r="LU501" i="6"/>
  <c r="LQ501" i="6"/>
  <c r="MA501" i="6"/>
  <c r="MD501" i="6"/>
  <c r="MG501" i="6"/>
  <c r="HV502" i="6"/>
  <c r="HS502" i="6"/>
  <c r="IC502" i="6"/>
  <c r="HY502" i="6"/>
  <c r="IT502" i="6"/>
  <c r="IQ502" i="6"/>
  <c r="IY502" i="6"/>
  <c r="JE502" i="6"/>
  <c r="JQ502" i="6"/>
  <c r="JM502" i="6"/>
  <c r="JZ502" i="6"/>
  <c r="JW502" i="6"/>
  <c r="KG502" i="6"/>
  <c r="KC502" i="6"/>
  <c r="KP502" i="6"/>
  <c r="KM502" i="6"/>
  <c r="KW502" i="6"/>
  <c r="KS502" i="6"/>
  <c r="LF502" i="6"/>
  <c r="LC502" i="6"/>
  <c r="LM502" i="6"/>
  <c r="LI502" i="6"/>
  <c r="LV502" i="6"/>
  <c r="LS502" i="6"/>
  <c r="MC502" i="6"/>
  <c r="LY502" i="6"/>
  <c r="MI502" i="6"/>
  <c r="HU503" i="6"/>
  <c r="HQ503" i="6"/>
  <c r="IA503" i="6"/>
  <c r="ID503" i="6"/>
  <c r="GN503" i="6"/>
  <c r="II503" i="6"/>
  <c r="IL503" i="6"/>
  <c r="IK503" i="6"/>
  <c r="IG503" i="6"/>
  <c r="IS503" i="6"/>
  <c r="IO503" i="6"/>
  <c r="IW503" i="6"/>
  <c r="JG503" i="6"/>
  <c r="JO503" i="6"/>
  <c r="JR503" i="6"/>
  <c r="JY503" i="6"/>
  <c r="JU503" i="6"/>
  <c r="KE503" i="6"/>
  <c r="KH503" i="6"/>
  <c r="KO503" i="6"/>
  <c r="KK503" i="6"/>
  <c r="KU503" i="6"/>
  <c r="KX503" i="6"/>
  <c r="LE503" i="6"/>
  <c r="LA503" i="6"/>
  <c r="LM503" i="6"/>
  <c r="LI503" i="6"/>
  <c r="LS503" i="6"/>
  <c r="LV503" i="6"/>
  <c r="MC503" i="6"/>
  <c r="LY503" i="6"/>
  <c r="MI503" i="6"/>
  <c r="HU504" i="6"/>
  <c r="HQ504" i="6"/>
  <c r="ID504" i="6"/>
  <c r="IA504" i="6"/>
  <c r="IL504" i="6"/>
  <c r="II504" i="6"/>
  <c r="IK504" i="6"/>
  <c r="IG504" i="6"/>
  <c r="IS504" i="6"/>
  <c r="IO504" i="6"/>
  <c r="IW504" i="6"/>
  <c r="JG504" i="6"/>
  <c r="JR504" i="6"/>
  <c r="JO504" i="6"/>
  <c r="JY504" i="6"/>
  <c r="JU504" i="6"/>
  <c r="KH504" i="6"/>
  <c r="KE504" i="6"/>
  <c r="KO504" i="6"/>
  <c r="KK504" i="6"/>
  <c r="KX504" i="6"/>
  <c r="KU504" i="6"/>
  <c r="LE504" i="6"/>
  <c r="LA504" i="6"/>
  <c r="LN504" i="6"/>
  <c r="LK504" i="6"/>
  <c r="LU504" i="6"/>
  <c r="LQ504" i="6"/>
  <c r="MD504" i="6"/>
  <c r="MA504" i="6"/>
  <c r="MG504" i="6"/>
  <c r="IC505" i="6"/>
  <c r="HY505" i="6"/>
  <c r="IQ505" i="6"/>
  <c r="IY505" i="6"/>
  <c r="JE505" i="6"/>
  <c r="JQ505" i="6"/>
  <c r="JM505" i="6"/>
  <c r="JW505" i="6"/>
  <c r="KC505" i="6"/>
  <c r="KP505" i="6"/>
  <c r="KM505" i="6"/>
  <c r="KW505" i="6"/>
  <c r="KS505" i="6"/>
  <c r="LF505" i="6"/>
  <c r="LC505" i="6"/>
  <c r="LM505" i="6"/>
  <c r="LI505" i="6"/>
  <c r="LV505" i="6"/>
  <c r="LS505" i="6"/>
  <c r="MC505" i="6"/>
  <c r="LY505" i="6"/>
  <c r="MI505" i="6"/>
  <c r="IC506" i="6"/>
  <c r="HY506" i="6"/>
  <c r="IQ506" i="6"/>
  <c r="IT506" i="6"/>
  <c r="IY506" i="6"/>
  <c r="JE506" i="6"/>
  <c r="JQ506" i="6"/>
  <c r="JM506" i="6"/>
  <c r="JW506" i="6"/>
  <c r="JZ506" i="6"/>
  <c r="KG506" i="6"/>
  <c r="KC506" i="6"/>
  <c r="KM506" i="6"/>
  <c r="KP506" i="6"/>
  <c r="KW506" i="6"/>
  <c r="KS506" i="6"/>
  <c r="LC506" i="6"/>
  <c r="LF506" i="6"/>
  <c r="LM506" i="6"/>
  <c r="LI506" i="6"/>
  <c r="LS506" i="6"/>
  <c r="LV506" i="6"/>
  <c r="MC506" i="6"/>
  <c r="LY506" i="6"/>
  <c r="MI506" i="6"/>
  <c r="HU507" i="6"/>
  <c r="HQ507" i="6"/>
  <c r="ID507" i="6"/>
  <c r="IA507" i="6"/>
  <c r="IL507" i="6"/>
  <c r="II507" i="6"/>
  <c r="IK507" i="6"/>
  <c r="IG507" i="6"/>
  <c r="IS507" i="6"/>
  <c r="IO507" i="6"/>
  <c r="IW507" i="6"/>
  <c r="JG507" i="6"/>
  <c r="JR507" i="6"/>
  <c r="JO507" i="6"/>
  <c r="JY507" i="6"/>
  <c r="JU507" i="6"/>
  <c r="KH507" i="6"/>
  <c r="KE507" i="6"/>
  <c r="KO507" i="6"/>
  <c r="KK507" i="6"/>
  <c r="KX507" i="6"/>
  <c r="KU507" i="6"/>
  <c r="LE507" i="6"/>
  <c r="LA507" i="6"/>
  <c r="LN507" i="6"/>
  <c r="LK507" i="6"/>
  <c r="LU507" i="6"/>
  <c r="LQ507" i="6"/>
  <c r="MD507" i="6"/>
  <c r="MA507" i="6"/>
  <c r="MG507" i="6"/>
  <c r="IC508" i="6"/>
  <c r="HY508" i="6"/>
  <c r="IQ508" i="6"/>
  <c r="IT508" i="6"/>
  <c r="IY508" i="6"/>
  <c r="JB508" i="6"/>
  <c r="JE508" i="6"/>
  <c r="JQ508" i="6"/>
  <c r="JM508" i="6"/>
  <c r="JZ508" i="6"/>
  <c r="JW508" i="6"/>
  <c r="KG508" i="6"/>
  <c r="KC508" i="6"/>
  <c r="KP508" i="6"/>
  <c r="KM508" i="6"/>
  <c r="KW508" i="6"/>
  <c r="KS508" i="6"/>
  <c r="LF508" i="6"/>
  <c r="LC508" i="6"/>
  <c r="LN508" i="6"/>
  <c r="LK508" i="6"/>
  <c r="LU508" i="6"/>
  <c r="LQ508" i="6"/>
  <c r="MD508" i="6"/>
  <c r="MA508" i="6"/>
  <c r="MK508" i="6"/>
  <c r="MG508" i="6"/>
  <c r="HU509" i="6"/>
  <c r="HQ509" i="6"/>
  <c r="ID509" i="6"/>
  <c r="IA509" i="6"/>
  <c r="IL509" i="6"/>
  <c r="II509" i="6"/>
  <c r="IK509" i="6"/>
  <c r="IG509" i="6"/>
  <c r="IS509" i="6"/>
  <c r="IO509" i="6"/>
  <c r="JA509" i="6"/>
  <c r="IW509" i="6"/>
  <c r="JG509" i="6"/>
  <c r="JO509" i="6"/>
  <c r="JR509" i="6"/>
  <c r="JY509" i="6"/>
  <c r="JU509" i="6"/>
  <c r="KE509" i="6"/>
  <c r="KH509" i="6"/>
  <c r="KO509" i="6"/>
  <c r="KK509" i="6"/>
  <c r="KU509" i="6"/>
  <c r="KX509" i="6"/>
  <c r="LE509" i="6"/>
  <c r="LA509" i="6"/>
  <c r="LM509" i="6"/>
  <c r="LI509" i="6"/>
  <c r="LS509" i="6"/>
  <c r="LV509" i="6"/>
  <c r="MC509" i="6"/>
  <c r="LY509" i="6"/>
  <c r="MI509" i="6"/>
  <c r="ML509" i="6"/>
  <c r="HQ510" i="6"/>
  <c r="IA510" i="6"/>
  <c r="GN510" i="6"/>
  <c r="II510" i="6"/>
  <c r="IL510" i="6"/>
  <c r="IK510" i="6"/>
  <c r="IG510" i="6"/>
  <c r="JG510" i="6"/>
  <c r="JO510" i="6"/>
  <c r="JR510" i="6"/>
  <c r="JU510" i="6"/>
  <c r="KE510" i="6"/>
  <c r="KO510" i="6"/>
  <c r="KK510" i="6"/>
  <c r="KU510" i="6"/>
  <c r="KX510" i="6"/>
  <c r="LE510" i="6"/>
  <c r="LA510" i="6"/>
  <c r="LK510" i="6"/>
  <c r="BD485" i="6"/>
  <c r="FT485" i="6"/>
  <c r="FV485" i="6"/>
  <c r="GF485" i="6"/>
  <c r="GM485" i="6" s="1"/>
  <c r="HR485" i="6"/>
  <c r="L486" i="6"/>
  <c r="FW486" i="6"/>
  <c r="GG486" i="6"/>
  <c r="L487" i="6"/>
  <c r="FW487" i="6"/>
  <c r="GG487" i="6"/>
  <c r="BD488" i="6"/>
  <c r="FT488" i="6"/>
  <c r="FV488" i="6"/>
  <c r="GF488" i="6"/>
  <c r="GM488" i="6" s="1"/>
  <c r="HR488" i="6"/>
  <c r="L489" i="6"/>
  <c r="FW489" i="6"/>
  <c r="GG489" i="6"/>
  <c r="GK489" i="6"/>
  <c r="BD490" i="6"/>
  <c r="FT490" i="6"/>
  <c r="FV490" i="6"/>
  <c r="GF490" i="6"/>
  <c r="GM490" i="6" s="1"/>
  <c r="HR490" i="6"/>
  <c r="L491" i="6"/>
  <c r="FW491" i="6"/>
  <c r="GG491" i="6"/>
  <c r="BD492" i="6"/>
  <c r="FT492" i="6"/>
  <c r="FV492" i="6"/>
  <c r="GF492" i="6"/>
  <c r="GM492" i="6" s="1"/>
  <c r="HR492" i="6"/>
  <c r="L493" i="6"/>
  <c r="FW493" i="6"/>
  <c r="GG493" i="6"/>
  <c r="GK493" i="6"/>
  <c r="BD494" i="6"/>
  <c r="FT494" i="6"/>
  <c r="FV494" i="6"/>
  <c r="GF494" i="6"/>
  <c r="GM494" i="6" s="1"/>
  <c r="HR494" i="6"/>
  <c r="L495" i="6"/>
  <c r="FW495" i="6"/>
  <c r="GG495" i="6"/>
  <c r="GK495" i="6"/>
  <c r="FT496" i="6"/>
  <c r="FV496" i="6"/>
  <c r="GF496" i="6"/>
  <c r="GM496" i="6" s="1"/>
  <c r="HR496" i="6"/>
  <c r="L497" i="6"/>
  <c r="FW497" i="6"/>
  <c r="GG497" i="6"/>
  <c r="GK497" i="6"/>
  <c r="L498" i="6"/>
  <c r="FW498" i="6"/>
  <c r="GG498" i="6"/>
  <c r="GK498" i="6"/>
  <c r="BD499" i="6"/>
  <c r="FT499" i="6"/>
  <c r="FV499" i="6"/>
  <c r="GK499" i="6" s="1"/>
  <c r="GF499" i="6"/>
  <c r="GM499" i="6" s="1"/>
  <c r="HR499" i="6"/>
  <c r="BD500" i="6"/>
  <c r="FT500" i="6"/>
  <c r="FV500" i="6"/>
  <c r="GF500" i="6"/>
  <c r="GM500" i="6" s="1"/>
  <c r="HR500" i="6"/>
  <c r="BD501" i="6"/>
  <c r="FT501" i="6"/>
  <c r="FV501" i="6"/>
  <c r="GK501" i="6" s="1"/>
  <c r="GF501" i="6"/>
  <c r="GM501" i="6" s="1"/>
  <c r="HR501" i="6"/>
  <c r="L502" i="6"/>
  <c r="FW502" i="6"/>
  <c r="GG502" i="6"/>
  <c r="GK502" i="6"/>
  <c r="BD503" i="6"/>
  <c r="FT503" i="6"/>
  <c r="FV503" i="6"/>
  <c r="GF503" i="6"/>
  <c r="GM503" i="6" s="1"/>
  <c r="HR503" i="6"/>
  <c r="L504" i="6"/>
  <c r="FW504" i="6"/>
  <c r="GG504" i="6"/>
  <c r="GK504" i="6"/>
  <c r="BD505" i="6"/>
  <c r="FT505" i="6"/>
  <c r="FV505" i="6"/>
  <c r="GK505" i="6" s="1"/>
  <c r="GF505" i="6"/>
  <c r="GM505" i="6" s="1"/>
  <c r="HR505" i="6"/>
  <c r="BD506" i="6"/>
  <c r="FT506" i="6"/>
  <c r="FV506" i="6"/>
  <c r="GF506" i="6"/>
  <c r="GM506" i="6" s="1"/>
  <c r="HR506" i="6"/>
  <c r="L507" i="6"/>
  <c r="FW507" i="6"/>
  <c r="GG507" i="6"/>
  <c r="GK507" i="6"/>
  <c r="BD508" i="6"/>
  <c r="FT508" i="6"/>
  <c r="FV508" i="6"/>
  <c r="GK508" i="6" s="1"/>
  <c r="GF508" i="6"/>
  <c r="GM508" i="6" s="1"/>
  <c r="HR508" i="6"/>
  <c r="FW509" i="6"/>
  <c r="GG509" i="6"/>
  <c r="BD510" i="6"/>
  <c r="FV510" i="6" s="1"/>
  <c r="GK510" i="6" s="1"/>
  <c r="JB510" i="6"/>
  <c r="FT510" i="6"/>
  <c r="GF510" i="6"/>
  <c r="GM510" i="6" s="1"/>
  <c r="HR510" i="6"/>
  <c r="HS510" i="6" s="1"/>
  <c r="IO510" i="6"/>
  <c r="IW510" i="6"/>
  <c r="LQ510" i="6"/>
  <c r="LY510" i="6"/>
  <c r="MG510" i="6"/>
  <c r="HU511" i="6"/>
  <c r="HQ511" i="6"/>
  <c r="GN511" i="6"/>
  <c r="II511" i="6"/>
  <c r="IL511" i="6"/>
  <c r="IK511" i="6"/>
  <c r="IG511" i="6"/>
  <c r="IS511" i="6"/>
  <c r="IO511" i="6"/>
  <c r="JA511" i="6"/>
  <c r="IW511" i="6"/>
  <c r="JG511" i="6"/>
  <c r="JJ511" i="6"/>
  <c r="JO511" i="6"/>
  <c r="JR511" i="6"/>
  <c r="JY511" i="6"/>
  <c r="JU511" i="6"/>
  <c r="KE511" i="6"/>
  <c r="KH511" i="6"/>
  <c r="KO511" i="6"/>
  <c r="KK511" i="6"/>
  <c r="KU511" i="6"/>
  <c r="KX511" i="6"/>
  <c r="LE511" i="6"/>
  <c r="LA511" i="6"/>
  <c r="LM511" i="6"/>
  <c r="LI511" i="6"/>
  <c r="LS511" i="6"/>
  <c r="LV511" i="6"/>
  <c r="MC511" i="6"/>
  <c r="LY511" i="6"/>
  <c r="MI511" i="6"/>
  <c r="ML511" i="6"/>
  <c r="HU512" i="6"/>
  <c r="HQ512" i="6"/>
  <c r="GN512" i="6"/>
  <c r="II512" i="6"/>
  <c r="IL512" i="6"/>
  <c r="IK512" i="6"/>
  <c r="IG512" i="6"/>
  <c r="IS512" i="6"/>
  <c r="IO512" i="6"/>
  <c r="JA512" i="6"/>
  <c r="IW512" i="6"/>
  <c r="JG512" i="6"/>
  <c r="JR512" i="6"/>
  <c r="JO512" i="6"/>
  <c r="JY512" i="6"/>
  <c r="JU512" i="6"/>
  <c r="KH512" i="6"/>
  <c r="KE512" i="6"/>
  <c r="KO512" i="6"/>
  <c r="KK512" i="6"/>
  <c r="KX512" i="6"/>
  <c r="KU512" i="6"/>
  <c r="LE512" i="6"/>
  <c r="LA512" i="6"/>
  <c r="LM512" i="6"/>
  <c r="LI512" i="6"/>
  <c r="LV512" i="6"/>
  <c r="LS512" i="6"/>
  <c r="MC512" i="6"/>
  <c r="LY512" i="6"/>
  <c r="ML512" i="6"/>
  <c r="MI512" i="6"/>
  <c r="KG512" i="6"/>
  <c r="LF512" i="6"/>
  <c r="MK512" i="6"/>
  <c r="LN513" i="6"/>
  <c r="LK513" i="6"/>
  <c r="LU513" i="6"/>
  <c r="LQ513" i="6"/>
  <c r="MD513" i="6"/>
  <c r="MA513" i="6"/>
  <c r="MK513" i="6"/>
  <c r="MG513" i="6"/>
  <c r="HU513" i="6"/>
  <c r="JJ513" i="6"/>
  <c r="KO513" i="6"/>
  <c r="LM513" i="6"/>
  <c r="JO514" i="6"/>
  <c r="JR514" i="6"/>
  <c r="JY514" i="6"/>
  <c r="JU514" i="6"/>
  <c r="KE514" i="6"/>
  <c r="KH514" i="6"/>
  <c r="KO514" i="6"/>
  <c r="KK514" i="6"/>
  <c r="KU514" i="6"/>
  <c r="KX514" i="6"/>
  <c r="LE514" i="6"/>
  <c r="LA514" i="6"/>
  <c r="LK514" i="6"/>
  <c r="LN514" i="6"/>
  <c r="LU514" i="6"/>
  <c r="LQ514" i="6"/>
  <c r="MA514" i="6"/>
  <c r="MD514" i="6"/>
  <c r="MK514" i="6"/>
  <c r="MG514" i="6"/>
  <c r="HU514" i="6"/>
  <c r="JG514" i="6"/>
  <c r="HS515" i="6"/>
  <c r="HV515" i="6"/>
  <c r="IC515" i="6"/>
  <c r="HY515" i="6"/>
  <c r="IQ515" i="6"/>
  <c r="IT515" i="6"/>
  <c r="IY515" i="6"/>
  <c r="JB515" i="6"/>
  <c r="JI515" i="6"/>
  <c r="JE515" i="6"/>
  <c r="JQ515" i="6"/>
  <c r="JM515" i="6"/>
  <c r="JW515" i="6"/>
  <c r="JZ515" i="6"/>
  <c r="KG515" i="6"/>
  <c r="KC515" i="6"/>
  <c r="KM515" i="6"/>
  <c r="KP515" i="6"/>
  <c r="KW515" i="6"/>
  <c r="KS515" i="6"/>
  <c r="LC515" i="6"/>
  <c r="LF515" i="6"/>
  <c r="LK515" i="6"/>
  <c r="LN515" i="6"/>
  <c r="LU515" i="6"/>
  <c r="LQ515" i="6"/>
  <c r="MA515" i="6"/>
  <c r="MD515" i="6"/>
  <c r="MK515" i="6"/>
  <c r="MG515" i="6"/>
  <c r="HS516" i="6"/>
  <c r="HV516" i="6"/>
  <c r="IC516" i="6"/>
  <c r="HY516" i="6"/>
  <c r="IQ516" i="6"/>
  <c r="IT516" i="6"/>
  <c r="IY516" i="6"/>
  <c r="JB516" i="6"/>
  <c r="JE516" i="6"/>
  <c r="HV517" i="6"/>
  <c r="HS517" i="6"/>
  <c r="IC517" i="6"/>
  <c r="HY517" i="6"/>
  <c r="ID517" i="6"/>
  <c r="IA517" i="6"/>
  <c r="IL517" i="6"/>
  <c r="II517" i="6"/>
  <c r="IT517" i="6"/>
  <c r="IQ517" i="6"/>
  <c r="JB517" i="6"/>
  <c r="IY517" i="6"/>
  <c r="JE517" i="6"/>
  <c r="JQ517" i="6"/>
  <c r="JM517" i="6"/>
  <c r="JW517" i="6"/>
  <c r="JZ517" i="6"/>
  <c r="KG517" i="6"/>
  <c r="KC517" i="6"/>
  <c r="KM517" i="6"/>
  <c r="KP517" i="6"/>
  <c r="KW517" i="6"/>
  <c r="KS517" i="6"/>
  <c r="LC517" i="6"/>
  <c r="LF517" i="6"/>
  <c r="LM517" i="6"/>
  <c r="LI517" i="6"/>
  <c r="LS517" i="6"/>
  <c r="LV517" i="6"/>
  <c r="MC517" i="6"/>
  <c r="LY517" i="6"/>
  <c r="MI517" i="6"/>
  <c r="ML517" i="6"/>
  <c r="IS517" i="6"/>
  <c r="HU518" i="6"/>
  <c r="HQ518" i="6"/>
  <c r="GN518" i="6"/>
  <c r="II518" i="6"/>
  <c r="IL518" i="6"/>
  <c r="IK518" i="6"/>
  <c r="IG518" i="6"/>
  <c r="IS518" i="6"/>
  <c r="IO518" i="6"/>
  <c r="JA518" i="6"/>
  <c r="IW518" i="6"/>
  <c r="JG518" i="6"/>
  <c r="JJ518" i="6"/>
  <c r="JO518" i="6"/>
  <c r="JR518" i="6"/>
  <c r="JY518" i="6"/>
  <c r="JU518" i="6"/>
  <c r="KE518" i="6"/>
  <c r="KH518" i="6"/>
  <c r="KO518" i="6"/>
  <c r="KK518" i="6"/>
  <c r="KU518" i="6"/>
  <c r="KX518" i="6"/>
  <c r="LE518" i="6"/>
  <c r="LA518" i="6"/>
  <c r="LM518" i="6"/>
  <c r="LI518" i="6"/>
  <c r="LS518" i="6"/>
  <c r="LV518" i="6"/>
  <c r="MC518" i="6"/>
  <c r="LY518" i="6"/>
  <c r="MI518" i="6"/>
  <c r="ML518" i="6"/>
  <c r="HU519" i="6"/>
  <c r="HQ519" i="6"/>
  <c r="GN519" i="6"/>
  <c r="II519" i="6"/>
  <c r="IL519" i="6"/>
  <c r="IK519" i="6"/>
  <c r="IG519" i="6"/>
  <c r="IS519" i="6"/>
  <c r="IO519" i="6"/>
  <c r="JA519" i="6"/>
  <c r="IW519" i="6"/>
  <c r="JG519" i="6"/>
  <c r="JR519" i="6"/>
  <c r="JO519" i="6"/>
  <c r="JY519" i="6"/>
  <c r="JU519" i="6"/>
  <c r="KH519" i="6"/>
  <c r="KE519" i="6"/>
  <c r="KO519" i="6"/>
  <c r="KK519" i="6"/>
  <c r="KX519" i="6"/>
  <c r="KU519" i="6"/>
  <c r="LE519" i="6"/>
  <c r="LA519" i="6"/>
  <c r="LM519" i="6"/>
  <c r="LI519" i="6"/>
  <c r="LV519" i="6"/>
  <c r="LS519" i="6"/>
  <c r="MC519" i="6"/>
  <c r="LY519" i="6"/>
  <c r="ML519" i="6"/>
  <c r="MI519" i="6"/>
  <c r="KG519" i="6"/>
  <c r="LF519" i="6"/>
  <c r="MK519" i="6"/>
  <c r="JO520" i="6"/>
  <c r="JR520" i="6"/>
  <c r="JY520" i="6"/>
  <c r="JU520" i="6"/>
  <c r="KE520" i="6"/>
  <c r="KH520" i="6"/>
  <c r="KO520" i="6"/>
  <c r="KK520" i="6"/>
  <c r="KU520" i="6"/>
  <c r="KX520" i="6"/>
  <c r="LE520" i="6"/>
  <c r="LA520" i="6"/>
  <c r="LK520" i="6"/>
  <c r="LN520" i="6"/>
  <c r="LU520" i="6"/>
  <c r="LQ520" i="6"/>
  <c r="MA520" i="6"/>
  <c r="MD520" i="6"/>
  <c r="MK520" i="6"/>
  <c r="MG520" i="6"/>
  <c r="HU520" i="6"/>
  <c r="JG520" i="6"/>
  <c r="HS521" i="6"/>
  <c r="HV521" i="6"/>
  <c r="IC521" i="6"/>
  <c r="HY521" i="6"/>
  <c r="IQ521" i="6"/>
  <c r="IT521" i="6"/>
  <c r="IY521" i="6"/>
  <c r="JB521" i="6"/>
  <c r="JI521" i="6"/>
  <c r="JE521" i="6"/>
  <c r="JQ521" i="6"/>
  <c r="JM521" i="6"/>
  <c r="JW521" i="6"/>
  <c r="JZ521" i="6"/>
  <c r="KG521" i="6"/>
  <c r="KC521" i="6"/>
  <c r="KM521" i="6"/>
  <c r="KP521" i="6"/>
  <c r="KW521" i="6"/>
  <c r="KS521" i="6"/>
  <c r="LC521" i="6"/>
  <c r="LF521" i="6"/>
  <c r="LK521" i="6"/>
  <c r="LN521" i="6"/>
  <c r="LU521" i="6"/>
  <c r="LQ521" i="6"/>
  <c r="MA521" i="6"/>
  <c r="MD521" i="6"/>
  <c r="MK521" i="6"/>
  <c r="MG521" i="6"/>
  <c r="HS522" i="6"/>
  <c r="HV522" i="6"/>
  <c r="IC522" i="6"/>
  <c r="HY522" i="6"/>
  <c r="IQ522" i="6"/>
  <c r="IT522" i="6"/>
  <c r="IY522" i="6"/>
  <c r="JB522" i="6"/>
  <c r="JE522" i="6"/>
  <c r="HV523" i="6"/>
  <c r="HS523" i="6"/>
  <c r="IC523" i="6"/>
  <c r="HY523" i="6"/>
  <c r="ID523" i="6"/>
  <c r="IA523" i="6"/>
  <c r="IL523" i="6"/>
  <c r="II523" i="6"/>
  <c r="IT523" i="6"/>
  <c r="IQ523" i="6"/>
  <c r="JB523" i="6"/>
  <c r="IY523" i="6"/>
  <c r="JI523" i="6"/>
  <c r="JE523" i="6"/>
  <c r="JQ523" i="6"/>
  <c r="JM523" i="6"/>
  <c r="JZ523" i="6"/>
  <c r="JW523" i="6"/>
  <c r="KG523" i="6"/>
  <c r="KC523" i="6"/>
  <c r="KP523" i="6"/>
  <c r="KM523" i="6"/>
  <c r="KW523" i="6"/>
  <c r="KS523" i="6"/>
  <c r="LF523" i="6"/>
  <c r="LC523" i="6"/>
  <c r="IS523" i="6"/>
  <c r="JY523" i="6"/>
  <c r="LE523" i="6"/>
  <c r="MC523" i="6"/>
  <c r="HV524" i="6"/>
  <c r="HS524" i="6"/>
  <c r="IC524" i="6"/>
  <c r="HY524" i="6"/>
  <c r="ID524" i="6"/>
  <c r="IA524" i="6"/>
  <c r="IL524" i="6"/>
  <c r="II524" i="6"/>
  <c r="IT524" i="6"/>
  <c r="IQ524" i="6"/>
  <c r="JB524" i="6"/>
  <c r="IY524" i="6"/>
  <c r="JE524" i="6"/>
  <c r="JQ524" i="6"/>
  <c r="JM524" i="6"/>
  <c r="JW524" i="6"/>
  <c r="JZ524" i="6"/>
  <c r="KG524" i="6"/>
  <c r="KC524" i="6"/>
  <c r="KM524" i="6"/>
  <c r="KP524" i="6"/>
  <c r="KW524" i="6"/>
  <c r="KS524" i="6"/>
  <c r="LC524" i="6"/>
  <c r="LF524" i="6"/>
  <c r="LM524" i="6"/>
  <c r="LI524" i="6"/>
  <c r="LS524" i="6"/>
  <c r="LV524" i="6"/>
  <c r="IS524" i="6"/>
  <c r="GK485" i="6"/>
  <c r="BD486" i="6"/>
  <c r="FV486" i="6" s="1"/>
  <c r="FT486" i="6"/>
  <c r="GF486" i="6"/>
  <c r="GM486" i="6" s="1"/>
  <c r="BD487" i="6"/>
  <c r="FV487" i="6" s="1"/>
  <c r="GK487" i="6" s="1"/>
  <c r="FT487" i="6"/>
  <c r="GF487" i="6"/>
  <c r="GM487" i="6" s="1"/>
  <c r="GO487" i="6" s="1"/>
  <c r="GK488" i="6"/>
  <c r="FT489" i="6"/>
  <c r="GF489" i="6"/>
  <c r="GM489" i="6" s="1"/>
  <c r="GO489" i="6" s="1"/>
  <c r="GK490" i="6"/>
  <c r="BD491" i="6"/>
  <c r="FV491" i="6" s="1"/>
  <c r="FT491" i="6"/>
  <c r="GF491" i="6"/>
  <c r="GM491" i="6" s="1"/>
  <c r="GK492" i="6"/>
  <c r="FT493" i="6"/>
  <c r="GF493" i="6"/>
  <c r="GM493" i="6" s="1"/>
  <c r="GO493" i="6" s="1"/>
  <c r="GK494" i="6"/>
  <c r="FT495" i="6"/>
  <c r="GF495" i="6"/>
  <c r="GM495" i="6" s="1"/>
  <c r="GO495" i="6" s="1"/>
  <c r="GK496" i="6"/>
  <c r="FT497" i="6"/>
  <c r="GF497" i="6"/>
  <c r="GM497" i="6" s="1"/>
  <c r="GO497" i="6" s="1"/>
  <c r="FT498" i="6"/>
  <c r="GF498" i="6"/>
  <c r="GM498" i="6" s="1"/>
  <c r="GO498" i="6" s="1"/>
  <c r="GK500" i="6"/>
  <c r="FT502" i="6"/>
  <c r="GF502" i="6"/>
  <c r="GM502" i="6" s="1"/>
  <c r="GK503" i="6"/>
  <c r="FT504" i="6"/>
  <c r="GF504" i="6"/>
  <c r="GM504" i="6" s="1"/>
  <c r="GO504" i="6" s="1"/>
  <c r="GK506" i="6"/>
  <c r="FT507" i="6"/>
  <c r="GF507" i="6"/>
  <c r="GM507" i="6" s="1"/>
  <c r="GO507" i="6" s="1"/>
  <c r="BD509" i="6"/>
  <c r="FV509" i="6" s="1"/>
  <c r="GK509" i="6" s="1"/>
  <c r="FT509" i="6"/>
  <c r="GF509" i="6"/>
  <c r="GM509" i="6" s="1"/>
  <c r="GO509" i="6" s="1"/>
  <c r="IQ510" i="6"/>
  <c r="IY510" i="6"/>
  <c r="LS510" i="6"/>
  <c r="LW510" i="6" s="1"/>
  <c r="NI510" i="6" s="1"/>
  <c r="MA510" i="6"/>
  <c r="ME510" i="6" s="1"/>
  <c r="NJ510" i="6" s="1"/>
  <c r="MI510" i="6"/>
  <c r="MM510" i="6" s="1"/>
  <c r="NK510" i="6" s="1"/>
  <c r="HS511" i="6"/>
  <c r="HV511" i="6"/>
  <c r="IC511" i="6"/>
  <c r="HY511" i="6"/>
  <c r="IQ511" i="6"/>
  <c r="IT511" i="6"/>
  <c r="IY511" i="6"/>
  <c r="JB511" i="6"/>
  <c r="JI511" i="6"/>
  <c r="JE511" i="6"/>
  <c r="JQ511" i="6"/>
  <c r="JM511" i="6"/>
  <c r="JW511" i="6"/>
  <c r="JZ511" i="6"/>
  <c r="KG511" i="6"/>
  <c r="KC511" i="6"/>
  <c r="KM511" i="6"/>
  <c r="KP511" i="6"/>
  <c r="KW511" i="6"/>
  <c r="KS511" i="6"/>
  <c r="LC511" i="6"/>
  <c r="LF511" i="6"/>
  <c r="LK511" i="6"/>
  <c r="LN511" i="6"/>
  <c r="LU511" i="6"/>
  <c r="LQ511" i="6"/>
  <c r="MA511" i="6"/>
  <c r="MD511" i="6"/>
  <c r="MK511" i="6"/>
  <c r="MG511" i="6"/>
  <c r="HS512" i="6"/>
  <c r="HV512" i="6"/>
  <c r="IC512" i="6"/>
  <c r="HY512" i="6"/>
  <c r="IQ512" i="6"/>
  <c r="IT512" i="6"/>
  <c r="IY512" i="6"/>
  <c r="JB512" i="6"/>
  <c r="JE512" i="6"/>
  <c r="HV513" i="6"/>
  <c r="HS513" i="6"/>
  <c r="IC513" i="6"/>
  <c r="HY513" i="6"/>
  <c r="ID513" i="6"/>
  <c r="IA513" i="6"/>
  <c r="IL513" i="6"/>
  <c r="II513" i="6"/>
  <c r="IT513" i="6"/>
  <c r="IQ513" i="6"/>
  <c r="JB513" i="6"/>
  <c r="IY513" i="6"/>
  <c r="JI513" i="6"/>
  <c r="JE513" i="6"/>
  <c r="JQ513" i="6"/>
  <c r="JM513" i="6"/>
  <c r="JZ513" i="6"/>
  <c r="JW513" i="6"/>
  <c r="KG513" i="6"/>
  <c r="KC513" i="6"/>
  <c r="KP513" i="6"/>
  <c r="KM513" i="6"/>
  <c r="KW513" i="6"/>
  <c r="KS513" i="6"/>
  <c r="LF513" i="6"/>
  <c r="LC513" i="6"/>
  <c r="IS513" i="6"/>
  <c r="JY513" i="6"/>
  <c r="LE513" i="6"/>
  <c r="LG513" i="6" s="1"/>
  <c r="NG513" i="6" s="1"/>
  <c r="MC513" i="6"/>
  <c r="HV514" i="6"/>
  <c r="HS514" i="6"/>
  <c r="IC514" i="6"/>
  <c r="HY514" i="6"/>
  <c r="ID514" i="6"/>
  <c r="IA514" i="6"/>
  <c r="IL514" i="6"/>
  <c r="II514" i="6"/>
  <c r="IT514" i="6"/>
  <c r="IQ514" i="6"/>
  <c r="JB514" i="6"/>
  <c r="IY514" i="6"/>
  <c r="JE514" i="6"/>
  <c r="JQ514" i="6"/>
  <c r="JM514" i="6"/>
  <c r="JW514" i="6"/>
  <c r="JZ514" i="6"/>
  <c r="KG514" i="6"/>
  <c r="KC514" i="6"/>
  <c r="KM514" i="6"/>
  <c r="KP514" i="6"/>
  <c r="KW514" i="6"/>
  <c r="KS514" i="6"/>
  <c r="LC514" i="6"/>
  <c r="LF514" i="6"/>
  <c r="LM514" i="6"/>
  <c r="LI514" i="6"/>
  <c r="LS514" i="6"/>
  <c r="LV514" i="6"/>
  <c r="MC514" i="6"/>
  <c r="LY514" i="6"/>
  <c r="MI514" i="6"/>
  <c r="ML514" i="6"/>
  <c r="IS514" i="6"/>
  <c r="HU515" i="6"/>
  <c r="HW515" i="6" s="1"/>
  <c r="MV515" i="6" s="1"/>
  <c r="HQ515" i="6"/>
  <c r="GN515" i="6"/>
  <c r="II515" i="6"/>
  <c r="IL515" i="6"/>
  <c r="IK515" i="6"/>
  <c r="IG515" i="6"/>
  <c r="IS515" i="6"/>
  <c r="IO515" i="6"/>
  <c r="JA515" i="6"/>
  <c r="IW515" i="6"/>
  <c r="JG515" i="6"/>
  <c r="JJ515" i="6"/>
  <c r="JO515" i="6"/>
  <c r="JR515" i="6"/>
  <c r="JY515" i="6"/>
  <c r="JU515" i="6"/>
  <c r="KE515" i="6"/>
  <c r="KH515" i="6"/>
  <c r="KO515" i="6"/>
  <c r="KK515" i="6"/>
  <c r="KU515" i="6"/>
  <c r="KX515" i="6"/>
  <c r="LE515" i="6"/>
  <c r="LA515" i="6"/>
  <c r="LM515" i="6"/>
  <c r="LI515" i="6"/>
  <c r="LS515" i="6"/>
  <c r="LV515" i="6"/>
  <c r="MC515" i="6"/>
  <c r="LY515" i="6"/>
  <c r="MI515" i="6"/>
  <c r="ML515" i="6"/>
  <c r="HU516" i="6"/>
  <c r="HQ516" i="6"/>
  <c r="GN516" i="6"/>
  <c r="II516" i="6"/>
  <c r="IL516" i="6"/>
  <c r="IK516" i="6"/>
  <c r="IG516" i="6"/>
  <c r="IS516" i="6"/>
  <c r="IO516" i="6"/>
  <c r="JA516" i="6"/>
  <c r="IW516" i="6"/>
  <c r="JG516" i="6"/>
  <c r="JR516" i="6"/>
  <c r="JO516" i="6"/>
  <c r="JY516" i="6"/>
  <c r="JU516" i="6"/>
  <c r="KH516" i="6"/>
  <c r="KE516" i="6"/>
  <c r="KO516" i="6"/>
  <c r="KK516" i="6"/>
  <c r="KX516" i="6"/>
  <c r="KU516" i="6"/>
  <c r="LE516" i="6"/>
  <c r="LA516" i="6"/>
  <c r="LM516" i="6"/>
  <c r="LI516" i="6"/>
  <c r="LV516" i="6"/>
  <c r="LS516" i="6"/>
  <c r="MC516" i="6"/>
  <c r="LY516" i="6"/>
  <c r="ML516" i="6"/>
  <c r="MI516" i="6"/>
  <c r="KG516" i="6"/>
  <c r="LF516" i="6"/>
  <c r="MK516" i="6"/>
  <c r="JO517" i="6"/>
  <c r="JR517" i="6"/>
  <c r="JY517" i="6"/>
  <c r="KA517" i="6" s="1"/>
  <c r="NC517" i="6" s="1"/>
  <c r="JU517" i="6"/>
  <c r="KE517" i="6"/>
  <c r="KH517" i="6"/>
  <c r="KO517" i="6"/>
  <c r="KQ517" i="6" s="1"/>
  <c r="NE517" i="6" s="1"/>
  <c r="KK517" i="6"/>
  <c r="KU517" i="6"/>
  <c r="KX517" i="6"/>
  <c r="LE517" i="6"/>
  <c r="LG517" i="6" s="1"/>
  <c r="NG517" i="6" s="1"/>
  <c r="LA517" i="6"/>
  <c r="LK517" i="6"/>
  <c r="LN517" i="6"/>
  <c r="LU517" i="6"/>
  <c r="LW517" i="6" s="1"/>
  <c r="NI517" i="6" s="1"/>
  <c r="LQ517" i="6"/>
  <c r="MA517" i="6"/>
  <c r="MD517" i="6"/>
  <c r="MK517" i="6"/>
  <c r="MM517" i="6" s="1"/>
  <c r="NK517" i="6" s="1"/>
  <c r="MG517" i="6"/>
  <c r="HU517" i="6"/>
  <c r="JG517" i="6"/>
  <c r="HS518" i="6"/>
  <c r="HV518" i="6"/>
  <c r="IC518" i="6"/>
  <c r="HY518" i="6"/>
  <c r="IQ518" i="6"/>
  <c r="IT518" i="6"/>
  <c r="IY518" i="6"/>
  <c r="JB518" i="6"/>
  <c r="JI518" i="6"/>
  <c r="JK518" i="6" s="1"/>
  <c r="NA518" i="6" s="1"/>
  <c r="JE518" i="6"/>
  <c r="JQ518" i="6"/>
  <c r="JS518" i="6" s="1"/>
  <c r="NB518" i="6" s="1"/>
  <c r="JM518" i="6"/>
  <c r="JW518" i="6"/>
  <c r="JZ518" i="6"/>
  <c r="KG518" i="6"/>
  <c r="KI518" i="6" s="1"/>
  <c r="ND518" i="6" s="1"/>
  <c r="KC518" i="6"/>
  <c r="KM518" i="6"/>
  <c r="KP518" i="6"/>
  <c r="KW518" i="6"/>
  <c r="KY518" i="6" s="1"/>
  <c r="NF518" i="6" s="1"/>
  <c r="KS518" i="6"/>
  <c r="LC518" i="6"/>
  <c r="LF518" i="6"/>
  <c r="LK518" i="6"/>
  <c r="LN518" i="6"/>
  <c r="LU518" i="6"/>
  <c r="LW518" i="6" s="1"/>
  <c r="NI518" i="6" s="1"/>
  <c r="LQ518" i="6"/>
  <c r="MA518" i="6"/>
  <c r="MD518" i="6"/>
  <c r="MK518" i="6"/>
  <c r="MM518" i="6" s="1"/>
  <c r="NK518" i="6" s="1"/>
  <c r="MG518" i="6"/>
  <c r="HS519" i="6"/>
  <c r="HV519" i="6"/>
  <c r="IC519" i="6"/>
  <c r="HY519" i="6"/>
  <c r="IQ519" i="6"/>
  <c r="IT519" i="6"/>
  <c r="IY519" i="6"/>
  <c r="JB519" i="6"/>
  <c r="JE519" i="6"/>
  <c r="JQ519" i="6"/>
  <c r="KW519" i="6"/>
  <c r="LU519" i="6"/>
  <c r="HV520" i="6"/>
  <c r="HS520" i="6"/>
  <c r="IC520" i="6"/>
  <c r="HY520" i="6"/>
  <c r="ID520" i="6"/>
  <c r="IA520" i="6"/>
  <c r="IL520" i="6"/>
  <c r="II520" i="6"/>
  <c r="IT520" i="6"/>
  <c r="IQ520" i="6"/>
  <c r="JB520" i="6"/>
  <c r="IY520" i="6"/>
  <c r="JE520" i="6"/>
  <c r="JQ520" i="6"/>
  <c r="JM520" i="6"/>
  <c r="JW520" i="6"/>
  <c r="JZ520" i="6"/>
  <c r="KG520" i="6"/>
  <c r="KC520" i="6"/>
  <c r="KM520" i="6"/>
  <c r="KP520" i="6"/>
  <c r="KW520" i="6"/>
  <c r="KS520" i="6"/>
  <c r="LC520" i="6"/>
  <c r="LF520" i="6"/>
  <c r="LM520" i="6"/>
  <c r="LI520" i="6"/>
  <c r="LS520" i="6"/>
  <c r="LV520" i="6"/>
  <c r="MC520" i="6"/>
  <c r="LY520" i="6"/>
  <c r="MI520" i="6"/>
  <c r="ML520" i="6"/>
  <c r="IS520" i="6"/>
  <c r="HU521" i="6"/>
  <c r="HQ521" i="6"/>
  <c r="GN521" i="6"/>
  <c r="II521" i="6"/>
  <c r="IL521" i="6"/>
  <c r="IK521" i="6"/>
  <c r="IG521" i="6"/>
  <c r="IS521" i="6"/>
  <c r="IO521" i="6"/>
  <c r="JA521" i="6"/>
  <c r="IW521" i="6"/>
  <c r="JG521" i="6"/>
  <c r="JJ521" i="6"/>
  <c r="JO521" i="6"/>
  <c r="JR521" i="6"/>
  <c r="JY521" i="6"/>
  <c r="JU521" i="6"/>
  <c r="KE521" i="6"/>
  <c r="KH521" i="6"/>
  <c r="KO521" i="6"/>
  <c r="KK521" i="6"/>
  <c r="KU521" i="6"/>
  <c r="KX521" i="6"/>
  <c r="LE521" i="6"/>
  <c r="LA521" i="6"/>
  <c r="LM521" i="6"/>
  <c r="LI521" i="6"/>
  <c r="LS521" i="6"/>
  <c r="LV521" i="6"/>
  <c r="MC521" i="6"/>
  <c r="LY521" i="6"/>
  <c r="MI521" i="6"/>
  <c r="ML521" i="6"/>
  <c r="HU522" i="6"/>
  <c r="HQ522" i="6"/>
  <c r="GN522" i="6"/>
  <c r="II522" i="6"/>
  <c r="IL522" i="6"/>
  <c r="IK522" i="6"/>
  <c r="IG522" i="6"/>
  <c r="IS522" i="6"/>
  <c r="IO522" i="6"/>
  <c r="JA522" i="6"/>
  <c r="IW522" i="6"/>
  <c r="JG522" i="6"/>
  <c r="JR522" i="6"/>
  <c r="JO522" i="6"/>
  <c r="JY522" i="6"/>
  <c r="JU522" i="6"/>
  <c r="KH522" i="6"/>
  <c r="KE522" i="6"/>
  <c r="KO522" i="6"/>
  <c r="KK522" i="6"/>
  <c r="KX522" i="6"/>
  <c r="KU522" i="6"/>
  <c r="LE522" i="6"/>
  <c r="LA522" i="6"/>
  <c r="LM522" i="6"/>
  <c r="LI522" i="6"/>
  <c r="LV522" i="6"/>
  <c r="LS522" i="6"/>
  <c r="MC522" i="6"/>
  <c r="LY522" i="6"/>
  <c r="ML522" i="6"/>
  <c r="MI522" i="6"/>
  <c r="KG522" i="6"/>
  <c r="LF522" i="6"/>
  <c r="MK522" i="6"/>
  <c r="LN523" i="6"/>
  <c r="LK523" i="6"/>
  <c r="LU523" i="6"/>
  <c r="LQ523" i="6"/>
  <c r="MD523" i="6"/>
  <c r="MA523" i="6"/>
  <c r="MK523" i="6"/>
  <c r="MG523" i="6"/>
  <c r="HU523" i="6"/>
  <c r="JJ523" i="6"/>
  <c r="KO523" i="6"/>
  <c r="KQ523" i="6" s="1"/>
  <c r="NE523" i="6" s="1"/>
  <c r="LM523" i="6"/>
  <c r="JO524" i="6"/>
  <c r="JR524" i="6"/>
  <c r="JY524" i="6"/>
  <c r="KA524" i="6" s="1"/>
  <c r="NC524" i="6" s="1"/>
  <c r="JU524" i="6"/>
  <c r="KE524" i="6"/>
  <c r="KH524" i="6"/>
  <c r="KO524" i="6"/>
  <c r="KQ524" i="6" s="1"/>
  <c r="NE524" i="6" s="1"/>
  <c r="KK524" i="6"/>
  <c r="KU524" i="6"/>
  <c r="KX524" i="6"/>
  <c r="LE524" i="6"/>
  <c r="LG524" i="6" s="1"/>
  <c r="NG524" i="6" s="1"/>
  <c r="LA524" i="6"/>
  <c r="LK524" i="6"/>
  <c r="LN524" i="6"/>
  <c r="LU524" i="6"/>
  <c r="LW524" i="6" s="1"/>
  <c r="NI524" i="6" s="1"/>
  <c r="LQ524" i="6"/>
  <c r="HU524" i="6"/>
  <c r="JG524" i="6"/>
  <c r="BD511" i="6"/>
  <c r="FT511" i="6"/>
  <c r="FV511" i="6"/>
  <c r="GF511" i="6"/>
  <c r="GM511" i="6" s="1"/>
  <c r="HZ511" i="6"/>
  <c r="BD512" i="6"/>
  <c r="FT512" i="6"/>
  <c r="FV512" i="6"/>
  <c r="GF512" i="6"/>
  <c r="GM512" i="6" s="1"/>
  <c r="HZ512" i="6"/>
  <c r="JM512" i="6"/>
  <c r="JW512" i="6"/>
  <c r="KC512" i="6"/>
  <c r="KM512" i="6"/>
  <c r="KS512" i="6"/>
  <c r="LC512" i="6"/>
  <c r="LK512" i="6"/>
  <c r="LQ512" i="6"/>
  <c r="MA512" i="6"/>
  <c r="MG512" i="6"/>
  <c r="L513" i="6"/>
  <c r="GG513" i="6"/>
  <c r="GN513" i="6" s="1"/>
  <c r="GK513" i="6"/>
  <c r="HQ513" i="6"/>
  <c r="IG513" i="6"/>
  <c r="IO513" i="6"/>
  <c r="IW513" i="6"/>
  <c r="JG513" i="6"/>
  <c r="JO513" i="6"/>
  <c r="JU513" i="6"/>
  <c r="KE513" i="6"/>
  <c r="KK513" i="6"/>
  <c r="KU513" i="6"/>
  <c r="LA513" i="6"/>
  <c r="LI513" i="6"/>
  <c r="LS513" i="6"/>
  <c r="LY513" i="6"/>
  <c r="MI513" i="6"/>
  <c r="L514" i="6"/>
  <c r="GG514" i="6"/>
  <c r="GN514" i="6" s="1"/>
  <c r="GK514" i="6"/>
  <c r="HQ514" i="6"/>
  <c r="IG514" i="6"/>
  <c r="IO514" i="6"/>
  <c r="IW514" i="6"/>
  <c r="BD515" i="6"/>
  <c r="FT515" i="6"/>
  <c r="FV515" i="6"/>
  <c r="GK515" i="6" s="1"/>
  <c r="GF515" i="6"/>
  <c r="GM515" i="6" s="1"/>
  <c r="HZ515" i="6"/>
  <c r="BD516" i="6"/>
  <c r="FT516" i="6"/>
  <c r="FV516" i="6"/>
  <c r="GF516" i="6"/>
  <c r="GM516" i="6" s="1"/>
  <c r="HZ516" i="6"/>
  <c r="JM516" i="6"/>
  <c r="JW516" i="6"/>
  <c r="KC516" i="6"/>
  <c r="KM516" i="6"/>
  <c r="KS516" i="6"/>
  <c r="LC516" i="6"/>
  <c r="LK516" i="6"/>
  <c r="LQ516" i="6"/>
  <c r="MA516" i="6"/>
  <c r="MG516" i="6"/>
  <c r="L517" i="6"/>
  <c r="GG517" i="6"/>
  <c r="GN517" i="6" s="1"/>
  <c r="GK517" i="6"/>
  <c r="HQ517" i="6"/>
  <c r="IG517" i="6"/>
  <c r="IO517" i="6"/>
  <c r="IW517" i="6"/>
  <c r="BD518" i="6"/>
  <c r="FT518" i="6"/>
  <c r="FV518" i="6"/>
  <c r="GK518" i="6" s="1"/>
  <c r="GF518" i="6"/>
  <c r="GM518" i="6" s="1"/>
  <c r="HZ518" i="6"/>
  <c r="BD519" i="6"/>
  <c r="FT519" i="6"/>
  <c r="FV519" i="6"/>
  <c r="GF519" i="6"/>
  <c r="GM519" i="6" s="1"/>
  <c r="HZ519" i="6"/>
  <c r="JM519" i="6"/>
  <c r="JW519" i="6"/>
  <c r="KC519" i="6"/>
  <c r="KM519" i="6"/>
  <c r="KS519" i="6"/>
  <c r="LC519" i="6"/>
  <c r="LK519" i="6"/>
  <c r="LQ519" i="6"/>
  <c r="MA519" i="6"/>
  <c r="MG519" i="6"/>
  <c r="L520" i="6"/>
  <c r="GG520" i="6"/>
  <c r="GN520" i="6" s="1"/>
  <c r="GK520" i="6"/>
  <c r="HQ520" i="6"/>
  <c r="IG520" i="6"/>
  <c r="IO520" i="6"/>
  <c r="IW520" i="6"/>
  <c r="BD521" i="6"/>
  <c r="FT521" i="6"/>
  <c r="FV521" i="6"/>
  <c r="GK521" i="6" s="1"/>
  <c r="GF521" i="6"/>
  <c r="GM521" i="6" s="1"/>
  <c r="HZ521" i="6"/>
  <c r="BD522" i="6"/>
  <c r="FT522" i="6"/>
  <c r="FV522" i="6"/>
  <c r="GK522" i="6" s="1"/>
  <c r="GF522" i="6"/>
  <c r="GM522" i="6" s="1"/>
  <c r="HZ522" i="6"/>
  <c r="JM522" i="6"/>
  <c r="JW522" i="6"/>
  <c r="KC522" i="6"/>
  <c r="KM522" i="6"/>
  <c r="KS522" i="6"/>
  <c r="LC522" i="6"/>
  <c r="LK522" i="6"/>
  <c r="LQ522" i="6"/>
  <c r="MA522" i="6"/>
  <c r="MG522" i="6"/>
  <c r="L523" i="6"/>
  <c r="GG523" i="6"/>
  <c r="GN523" i="6" s="1"/>
  <c r="GK523" i="6"/>
  <c r="HQ523" i="6"/>
  <c r="IG523" i="6"/>
  <c r="IO523" i="6"/>
  <c r="IW523" i="6"/>
  <c r="JG523" i="6"/>
  <c r="JO523" i="6"/>
  <c r="JU523" i="6"/>
  <c r="KE523" i="6"/>
  <c r="KK523" i="6"/>
  <c r="KU523" i="6"/>
  <c r="LA523" i="6"/>
  <c r="LI523" i="6"/>
  <c r="LS523" i="6"/>
  <c r="LY523" i="6"/>
  <c r="MI523" i="6"/>
  <c r="L524" i="6"/>
  <c r="MC524" i="6"/>
  <c r="LY524" i="6"/>
  <c r="ML524" i="6"/>
  <c r="MI524" i="6"/>
  <c r="GG524" i="6"/>
  <c r="GN524" i="6" s="1"/>
  <c r="GK524" i="6"/>
  <c r="HQ524" i="6"/>
  <c r="IG524" i="6"/>
  <c r="IO524" i="6"/>
  <c r="IW524" i="6"/>
  <c r="HV525" i="6"/>
  <c r="HS525" i="6"/>
  <c r="IC525" i="6"/>
  <c r="HY525" i="6"/>
  <c r="IT525" i="6"/>
  <c r="IQ525" i="6"/>
  <c r="JB525" i="6"/>
  <c r="IY525" i="6"/>
  <c r="JE525" i="6"/>
  <c r="JQ525" i="6"/>
  <c r="JM525" i="6"/>
  <c r="JW525" i="6"/>
  <c r="JZ525" i="6"/>
  <c r="KG525" i="6"/>
  <c r="KC525" i="6"/>
  <c r="KM525" i="6"/>
  <c r="KP525" i="6"/>
  <c r="KW525" i="6"/>
  <c r="KS525" i="6"/>
  <c r="LC525" i="6"/>
  <c r="LF525" i="6"/>
  <c r="LM525" i="6"/>
  <c r="LI525" i="6"/>
  <c r="LS525" i="6"/>
  <c r="LV525" i="6"/>
  <c r="MC525" i="6"/>
  <c r="LY525" i="6"/>
  <c r="MI525" i="6"/>
  <c r="ML525" i="6"/>
  <c r="IC526" i="6"/>
  <c r="HY526" i="6"/>
  <c r="IQ526" i="6"/>
  <c r="IT526" i="6"/>
  <c r="IY526" i="6"/>
  <c r="JB526" i="6"/>
  <c r="JI526" i="6"/>
  <c r="JE526" i="6"/>
  <c r="JQ526" i="6"/>
  <c r="JM526" i="6"/>
  <c r="JW526" i="6"/>
  <c r="JZ526" i="6"/>
  <c r="KG526" i="6"/>
  <c r="KC526" i="6"/>
  <c r="KM526" i="6"/>
  <c r="KP526" i="6"/>
  <c r="KW526" i="6"/>
  <c r="KS526" i="6"/>
  <c r="LC526" i="6"/>
  <c r="LF526" i="6"/>
  <c r="LK526" i="6"/>
  <c r="LN526" i="6"/>
  <c r="LU526" i="6"/>
  <c r="LQ526" i="6"/>
  <c r="MA526" i="6"/>
  <c r="MD526" i="6"/>
  <c r="MK526" i="6"/>
  <c r="MG526" i="6"/>
  <c r="IC527" i="6"/>
  <c r="HY527" i="6"/>
  <c r="IQ527" i="6"/>
  <c r="IT527" i="6"/>
  <c r="IY527" i="6"/>
  <c r="JB527" i="6"/>
  <c r="JI527" i="6"/>
  <c r="JE527" i="6"/>
  <c r="JQ527" i="6"/>
  <c r="JM527" i="6"/>
  <c r="JW527" i="6"/>
  <c r="JZ527" i="6"/>
  <c r="KG527" i="6"/>
  <c r="KC527" i="6"/>
  <c r="KM527" i="6"/>
  <c r="KP527" i="6"/>
  <c r="KW527" i="6"/>
  <c r="KS527" i="6"/>
  <c r="LC527" i="6"/>
  <c r="LF527" i="6"/>
  <c r="LK527" i="6"/>
  <c r="LN527" i="6"/>
  <c r="LU527" i="6"/>
  <c r="LQ527" i="6"/>
  <c r="MA527" i="6"/>
  <c r="MD527" i="6"/>
  <c r="MK527" i="6"/>
  <c r="MG527" i="6"/>
  <c r="IC528" i="6"/>
  <c r="HY528" i="6"/>
  <c r="IQ528" i="6"/>
  <c r="IT528" i="6"/>
  <c r="IY528" i="6"/>
  <c r="JB528" i="6"/>
  <c r="JE528" i="6"/>
  <c r="JQ528" i="6"/>
  <c r="JM528" i="6"/>
  <c r="JZ528" i="6"/>
  <c r="JW528" i="6"/>
  <c r="KG528" i="6"/>
  <c r="KC528" i="6"/>
  <c r="KP528" i="6"/>
  <c r="KM528" i="6"/>
  <c r="KW528" i="6"/>
  <c r="KS528" i="6"/>
  <c r="LF528" i="6"/>
  <c r="LC528" i="6"/>
  <c r="LN528" i="6"/>
  <c r="LK528" i="6"/>
  <c r="LU528" i="6"/>
  <c r="LQ528" i="6"/>
  <c r="MD528" i="6"/>
  <c r="MA528" i="6"/>
  <c r="MK528" i="6"/>
  <c r="MG528" i="6"/>
  <c r="HV529" i="6"/>
  <c r="HS529" i="6"/>
  <c r="IC529" i="6"/>
  <c r="HY529" i="6"/>
  <c r="IT529" i="6"/>
  <c r="IQ529" i="6"/>
  <c r="JB529" i="6"/>
  <c r="IY529" i="6"/>
  <c r="JI529" i="6"/>
  <c r="JE529" i="6"/>
  <c r="JQ529" i="6"/>
  <c r="JM529" i="6"/>
  <c r="JZ529" i="6"/>
  <c r="JW529" i="6"/>
  <c r="KG529" i="6"/>
  <c r="KC529" i="6"/>
  <c r="KP529" i="6"/>
  <c r="KM529" i="6"/>
  <c r="KW529" i="6"/>
  <c r="KS529" i="6"/>
  <c r="LF529" i="6"/>
  <c r="LC529" i="6"/>
  <c r="LM529" i="6"/>
  <c r="LI529" i="6"/>
  <c r="LV529" i="6"/>
  <c r="LS529" i="6"/>
  <c r="MC529" i="6"/>
  <c r="LY529" i="6"/>
  <c r="ML529" i="6"/>
  <c r="MI529" i="6"/>
  <c r="HV530" i="6"/>
  <c r="HS530" i="6"/>
  <c r="IC530" i="6"/>
  <c r="HY530" i="6"/>
  <c r="IT530" i="6"/>
  <c r="IQ530" i="6"/>
  <c r="JB530" i="6"/>
  <c r="IY530" i="6"/>
  <c r="JE530" i="6"/>
  <c r="JQ530" i="6"/>
  <c r="JM530" i="6"/>
  <c r="JW530" i="6"/>
  <c r="JZ530" i="6"/>
  <c r="KG530" i="6"/>
  <c r="KC530" i="6"/>
  <c r="KM530" i="6"/>
  <c r="KP530" i="6"/>
  <c r="KW530" i="6"/>
  <c r="KS530" i="6"/>
  <c r="LC530" i="6"/>
  <c r="LF530" i="6"/>
  <c r="LM530" i="6"/>
  <c r="LI530" i="6"/>
  <c r="LS530" i="6"/>
  <c r="LV530" i="6"/>
  <c r="MC530" i="6"/>
  <c r="LY530" i="6"/>
  <c r="MI530" i="6"/>
  <c r="ML530" i="6"/>
  <c r="HS531" i="6"/>
  <c r="HV531" i="6"/>
  <c r="IC531" i="6"/>
  <c r="HY531" i="6"/>
  <c r="IQ531" i="6"/>
  <c r="IT531" i="6"/>
  <c r="IY531" i="6"/>
  <c r="JB531" i="6"/>
  <c r="JI531" i="6"/>
  <c r="JE531" i="6"/>
  <c r="JQ531" i="6"/>
  <c r="JM531" i="6"/>
  <c r="JW531" i="6"/>
  <c r="JZ531" i="6"/>
  <c r="KG531" i="6"/>
  <c r="KC531" i="6"/>
  <c r="KM531" i="6"/>
  <c r="KP531" i="6"/>
  <c r="KW531" i="6"/>
  <c r="KS531" i="6"/>
  <c r="LC531" i="6"/>
  <c r="LF531" i="6"/>
  <c r="LK531" i="6"/>
  <c r="LN531" i="6"/>
  <c r="LU531" i="6"/>
  <c r="LQ531" i="6"/>
  <c r="MA531" i="6"/>
  <c r="MD531" i="6"/>
  <c r="MK531" i="6"/>
  <c r="MG531" i="6"/>
  <c r="HS532" i="6"/>
  <c r="HV532" i="6"/>
  <c r="IC532" i="6"/>
  <c r="HY532" i="6"/>
  <c r="IQ532" i="6"/>
  <c r="IT532" i="6"/>
  <c r="IY532" i="6"/>
  <c r="JB532" i="6"/>
  <c r="JE532" i="6"/>
  <c r="JQ532" i="6"/>
  <c r="KW532" i="6"/>
  <c r="LU532" i="6"/>
  <c r="HV533" i="6"/>
  <c r="HS533" i="6"/>
  <c r="IC533" i="6"/>
  <c r="HY533" i="6"/>
  <c r="ID533" i="6"/>
  <c r="IA533" i="6"/>
  <c r="IL533" i="6"/>
  <c r="II533" i="6"/>
  <c r="IT533" i="6"/>
  <c r="IQ533" i="6"/>
  <c r="JB533" i="6"/>
  <c r="IY533" i="6"/>
  <c r="JI533" i="6"/>
  <c r="JE533" i="6"/>
  <c r="JQ533" i="6"/>
  <c r="JM533" i="6"/>
  <c r="JZ533" i="6"/>
  <c r="JW533" i="6"/>
  <c r="KG533" i="6"/>
  <c r="KC533" i="6"/>
  <c r="KP533" i="6"/>
  <c r="KM533" i="6"/>
  <c r="KQ533" i="6" s="1"/>
  <c r="NE533" i="6" s="1"/>
  <c r="KW533" i="6"/>
  <c r="KS533" i="6"/>
  <c r="LF533" i="6"/>
  <c r="LC533" i="6"/>
  <c r="IS533" i="6"/>
  <c r="JY533" i="6"/>
  <c r="LE533" i="6"/>
  <c r="MC533" i="6"/>
  <c r="HV534" i="6"/>
  <c r="HS534" i="6"/>
  <c r="IC534" i="6"/>
  <c r="HY534" i="6"/>
  <c r="ID534" i="6"/>
  <c r="IA534" i="6"/>
  <c r="IL534" i="6"/>
  <c r="II534" i="6"/>
  <c r="IT534" i="6"/>
  <c r="IQ534" i="6"/>
  <c r="JB534" i="6"/>
  <c r="IY534" i="6"/>
  <c r="JE534" i="6"/>
  <c r="JQ534" i="6"/>
  <c r="JM534" i="6"/>
  <c r="JW534" i="6"/>
  <c r="JZ534" i="6"/>
  <c r="KG534" i="6"/>
  <c r="KC534" i="6"/>
  <c r="KM534" i="6"/>
  <c r="KP534" i="6"/>
  <c r="KW534" i="6"/>
  <c r="KS534" i="6"/>
  <c r="LC534" i="6"/>
  <c r="LF534" i="6"/>
  <c r="LM534" i="6"/>
  <c r="LI534" i="6"/>
  <c r="LS534" i="6"/>
  <c r="LV534" i="6"/>
  <c r="MC534" i="6"/>
  <c r="LY534" i="6"/>
  <c r="MI534" i="6"/>
  <c r="ML534" i="6"/>
  <c r="IS534" i="6"/>
  <c r="HU535" i="6"/>
  <c r="HQ535" i="6"/>
  <c r="GN535" i="6"/>
  <c r="II535" i="6"/>
  <c r="IL535" i="6"/>
  <c r="IK535" i="6"/>
  <c r="IG535" i="6"/>
  <c r="IS535" i="6"/>
  <c r="IO535" i="6"/>
  <c r="JA535" i="6"/>
  <c r="IW535" i="6"/>
  <c r="JG535" i="6"/>
  <c r="JJ535" i="6"/>
  <c r="JO535" i="6"/>
  <c r="JR535" i="6"/>
  <c r="JY535" i="6"/>
  <c r="JU535" i="6"/>
  <c r="KE535" i="6"/>
  <c r="KH535" i="6"/>
  <c r="KO535" i="6"/>
  <c r="KK535" i="6"/>
  <c r="KU535" i="6"/>
  <c r="KX535" i="6"/>
  <c r="LE535" i="6"/>
  <c r="LA535" i="6"/>
  <c r="LM535" i="6"/>
  <c r="LI535" i="6"/>
  <c r="LS535" i="6"/>
  <c r="LV535" i="6"/>
  <c r="MC535" i="6"/>
  <c r="LY535" i="6"/>
  <c r="MI535" i="6"/>
  <c r="ML535" i="6"/>
  <c r="HU536" i="6"/>
  <c r="HQ536" i="6"/>
  <c r="GN536" i="6"/>
  <c r="II536" i="6"/>
  <c r="IL536" i="6"/>
  <c r="IK536" i="6"/>
  <c r="IG536" i="6"/>
  <c r="IS536" i="6"/>
  <c r="IO536" i="6"/>
  <c r="JA536" i="6"/>
  <c r="IW536" i="6"/>
  <c r="JG536" i="6"/>
  <c r="JR536" i="6"/>
  <c r="JO536" i="6"/>
  <c r="JY536" i="6"/>
  <c r="JU536" i="6"/>
  <c r="KH536" i="6"/>
  <c r="KE536" i="6"/>
  <c r="KO536" i="6"/>
  <c r="KK536" i="6"/>
  <c r="KX536" i="6"/>
  <c r="KY536" i="6" s="1"/>
  <c r="NF536" i="6" s="1"/>
  <c r="KU536" i="6"/>
  <c r="LE536" i="6"/>
  <c r="LA536" i="6"/>
  <c r="LM536" i="6"/>
  <c r="LI536" i="6"/>
  <c r="LV536" i="6"/>
  <c r="LS536" i="6"/>
  <c r="MC536" i="6"/>
  <c r="LY536" i="6"/>
  <c r="ML536" i="6"/>
  <c r="MI536" i="6"/>
  <c r="KG536" i="6"/>
  <c r="LF536" i="6"/>
  <c r="MK536" i="6"/>
  <c r="LE537" i="6"/>
  <c r="LW537" i="6"/>
  <c r="NI537" i="6" s="1"/>
  <c r="MM537" i="6"/>
  <c r="NK537" i="6" s="1"/>
  <c r="GK511" i="6"/>
  <c r="GK512" i="6"/>
  <c r="FT513" i="6"/>
  <c r="GF513" i="6"/>
  <c r="GM513" i="6" s="1"/>
  <c r="FT514" i="6"/>
  <c r="GF514" i="6"/>
  <c r="GM514" i="6" s="1"/>
  <c r="GK516" i="6"/>
  <c r="FT517" i="6"/>
  <c r="GF517" i="6"/>
  <c r="GM517" i="6" s="1"/>
  <c r="GO517" i="6" s="1"/>
  <c r="GK519" i="6"/>
  <c r="FT520" i="6"/>
  <c r="GF520" i="6"/>
  <c r="GM520" i="6" s="1"/>
  <c r="GO520" i="6" s="1"/>
  <c r="FT523" i="6"/>
  <c r="GF523" i="6"/>
  <c r="GM523" i="6" s="1"/>
  <c r="GO523" i="6" s="1"/>
  <c r="MD524" i="6"/>
  <c r="MA524" i="6"/>
  <c r="MK524" i="6"/>
  <c r="MG524" i="6"/>
  <c r="FT524" i="6"/>
  <c r="GF524" i="6"/>
  <c r="GM524" i="6" s="1"/>
  <c r="GO524" i="6" s="1"/>
  <c r="HU525" i="6"/>
  <c r="HQ525" i="6"/>
  <c r="ID525" i="6"/>
  <c r="IA525" i="6"/>
  <c r="IL525" i="6"/>
  <c r="II525" i="6"/>
  <c r="IK525" i="6"/>
  <c r="IG525" i="6"/>
  <c r="IS525" i="6"/>
  <c r="IO525" i="6"/>
  <c r="JA525" i="6"/>
  <c r="IW525" i="6"/>
  <c r="JG525" i="6"/>
  <c r="JO525" i="6"/>
  <c r="JR525" i="6"/>
  <c r="JY525" i="6"/>
  <c r="JU525" i="6"/>
  <c r="KE525" i="6"/>
  <c r="KH525" i="6"/>
  <c r="KO525" i="6"/>
  <c r="KK525" i="6"/>
  <c r="KU525" i="6"/>
  <c r="KX525" i="6"/>
  <c r="LE525" i="6"/>
  <c r="LA525" i="6"/>
  <c r="LK525" i="6"/>
  <c r="LN525" i="6"/>
  <c r="LU525" i="6"/>
  <c r="LQ525" i="6"/>
  <c r="MA525" i="6"/>
  <c r="MD525" i="6"/>
  <c r="MK525" i="6"/>
  <c r="MG525" i="6"/>
  <c r="HU526" i="6"/>
  <c r="HQ526" i="6"/>
  <c r="IA526" i="6"/>
  <c r="ID526" i="6"/>
  <c r="GT526" i="6"/>
  <c r="II526" i="6"/>
  <c r="IL526" i="6"/>
  <c r="IK526" i="6"/>
  <c r="IG526" i="6"/>
  <c r="IS526" i="6"/>
  <c r="IO526" i="6"/>
  <c r="JA526" i="6"/>
  <c r="IW526" i="6"/>
  <c r="JG526" i="6"/>
  <c r="JJ526" i="6"/>
  <c r="JO526" i="6"/>
  <c r="JR526" i="6"/>
  <c r="JY526" i="6"/>
  <c r="JU526" i="6"/>
  <c r="KE526" i="6"/>
  <c r="KH526" i="6"/>
  <c r="KO526" i="6"/>
  <c r="KK526" i="6"/>
  <c r="KU526" i="6"/>
  <c r="KX526" i="6"/>
  <c r="LE526" i="6"/>
  <c r="LA526" i="6"/>
  <c r="LM526" i="6"/>
  <c r="LI526" i="6"/>
  <c r="LS526" i="6"/>
  <c r="LV526" i="6"/>
  <c r="MC526" i="6"/>
  <c r="LY526" i="6"/>
  <c r="MI526" i="6"/>
  <c r="ML526" i="6"/>
  <c r="HU527" i="6"/>
  <c r="HQ527" i="6"/>
  <c r="IA527" i="6"/>
  <c r="ID527" i="6"/>
  <c r="GT527" i="6"/>
  <c r="II527" i="6"/>
  <c r="IL527" i="6"/>
  <c r="IK527" i="6"/>
  <c r="IG527" i="6"/>
  <c r="IS527" i="6"/>
  <c r="IO527" i="6"/>
  <c r="JA527" i="6"/>
  <c r="IW527" i="6"/>
  <c r="JG527" i="6"/>
  <c r="JJ527" i="6"/>
  <c r="JO527" i="6"/>
  <c r="JR527" i="6"/>
  <c r="JY527" i="6"/>
  <c r="JU527" i="6"/>
  <c r="KE527" i="6"/>
  <c r="KH527" i="6"/>
  <c r="KO527" i="6"/>
  <c r="KK527" i="6"/>
  <c r="KU527" i="6"/>
  <c r="KX527" i="6"/>
  <c r="LE527" i="6"/>
  <c r="LA527" i="6"/>
  <c r="LM527" i="6"/>
  <c r="LI527" i="6"/>
  <c r="LS527" i="6"/>
  <c r="LV527" i="6"/>
  <c r="MC527" i="6"/>
  <c r="LY527" i="6"/>
  <c r="MI527" i="6"/>
  <c r="ML527" i="6"/>
  <c r="HU528" i="6"/>
  <c r="HQ528" i="6"/>
  <c r="IA528" i="6"/>
  <c r="ID528" i="6"/>
  <c r="GT528" i="6"/>
  <c r="II528" i="6"/>
  <c r="IL528" i="6"/>
  <c r="IK528" i="6"/>
  <c r="IG528" i="6"/>
  <c r="IS528" i="6"/>
  <c r="IO528" i="6"/>
  <c r="JA528" i="6"/>
  <c r="IW528" i="6"/>
  <c r="JG528" i="6"/>
  <c r="JR528" i="6"/>
  <c r="JO528" i="6"/>
  <c r="JY528" i="6"/>
  <c r="JU528" i="6"/>
  <c r="KH528" i="6"/>
  <c r="KE528" i="6"/>
  <c r="KO528" i="6"/>
  <c r="KK528" i="6"/>
  <c r="KX528" i="6"/>
  <c r="KU528" i="6"/>
  <c r="LE528" i="6"/>
  <c r="LA528" i="6"/>
  <c r="LM528" i="6"/>
  <c r="LI528" i="6"/>
  <c r="LV528" i="6"/>
  <c r="LS528" i="6"/>
  <c r="MC528" i="6"/>
  <c r="LY528" i="6"/>
  <c r="ML528" i="6"/>
  <c r="MI528" i="6"/>
  <c r="HU529" i="6"/>
  <c r="HQ529" i="6"/>
  <c r="ID529" i="6"/>
  <c r="IA529" i="6"/>
  <c r="IL529" i="6"/>
  <c r="II529" i="6"/>
  <c r="IK529" i="6"/>
  <c r="IG529" i="6"/>
  <c r="IS529" i="6"/>
  <c r="IO529" i="6"/>
  <c r="JA529" i="6"/>
  <c r="IW529" i="6"/>
  <c r="JJ529" i="6"/>
  <c r="JG529" i="6"/>
  <c r="JR529" i="6"/>
  <c r="JO529" i="6"/>
  <c r="JY529" i="6"/>
  <c r="JU529" i="6"/>
  <c r="KH529" i="6"/>
  <c r="KE529" i="6"/>
  <c r="KO529" i="6"/>
  <c r="KK529" i="6"/>
  <c r="KX529" i="6"/>
  <c r="KU529" i="6"/>
  <c r="LE529" i="6"/>
  <c r="LA529" i="6"/>
  <c r="LN529" i="6"/>
  <c r="LK529" i="6"/>
  <c r="LU529" i="6"/>
  <c r="LQ529" i="6"/>
  <c r="MD529" i="6"/>
  <c r="MA529" i="6"/>
  <c r="MK529" i="6"/>
  <c r="MG529" i="6"/>
  <c r="HU530" i="6"/>
  <c r="HQ530" i="6"/>
  <c r="ID530" i="6"/>
  <c r="IA530" i="6"/>
  <c r="IL530" i="6"/>
  <c r="II530" i="6"/>
  <c r="IK530" i="6"/>
  <c r="IG530" i="6"/>
  <c r="IS530" i="6"/>
  <c r="IO530" i="6"/>
  <c r="JA530" i="6"/>
  <c r="IW530" i="6"/>
  <c r="JG530" i="6"/>
  <c r="JO530" i="6"/>
  <c r="JR530" i="6"/>
  <c r="JY530" i="6"/>
  <c r="JU530" i="6"/>
  <c r="KE530" i="6"/>
  <c r="KH530" i="6"/>
  <c r="KO530" i="6"/>
  <c r="KK530" i="6"/>
  <c r="KU530" i="6"/>
  <c r="KX530" i="6"/>
  <c r="LE530" i="6"/>
  <c r="LA530" i="6"/>
  <c r="LK530" i="6"/>
  <c r="LN530" i="6"/>
  <c r="LU530" i="6"/>
  <c r="LQ530" i="6"/>
  <c r="MA530" i="6"/>
  <c r="MD530" i="6"/>
  <c r="MK530" i="6"/>
  <c r="MG530" i="6"/>
  <c r="HU531" i="6"/>
  <c r="HQ531" i="6"/>
  <c r="GN531" i="6"/>
  <c r="II531" i="6"/>
  <c r="IL531" i="6"/>
  <c r="IK531" i="6"/>
  <c r="IG531" i="6"/>
  <c r="IS531" i="6"/>
  <c r="IO531" i="6"/>
  <c r="JA531" i="6"/>
  <c r="IW531" i="6"/>
  <c r="JG531" i="6"/>
  <c r="JJ531" i="6"/>
  <c r="JO531" i="6"/>
  <c r="JR531" i="6"/>
  <c r="JY531" i="6"/>
  <c r="JU531" i="6"/>
  <c r="KE531" i="6"/>
  <c r="KH531" i="6"/>
  <c r="KO531" i="6"/>
  <c r="KK531" i="6"/>
  <c r="KU531" i="6"/>
  <c r="KX531" i="6"/>
  <c r="LE531" i="6"/>
  <c r="LA531" i="6"/>
  <c r="LM531" i="6"/>
  <c r="LI531" i="6"/>
  <c r="LS531" i="6"/>
  <c r="LV531" i="6"/>
  <c r="MC531" i="6"/>
  <c r="LY531" i="6"/>
  <c r="MI531" i="6"/>
  <c r="ML531" i="6"/>
  <c r="HU532" i="6"/>
  <c r="HQ532" i="6"/>
  <c r="GN532" i="6"/>
  <c r="II532" i="6"/>
  <c r="IL532" i="6"/>
  <c r="IK532" i="6"/>
  <c r="IG532" i="6"/>
  <c r="IS532" i="6"/>
  <c r="IO532" i="6"/>
  <c r="JA532" i="6"/>
  <c r="IW532" i="6"/>
  <c r="JG532" i="6"/>
  <c r="JR532" i="6"/>
  <c r="JO532" i="6"/>
  <c r="JY532" i="6"/>
  <c r="JU532" i="6"/>
  <c r="KH532" i="6"/>
  <c r="KE532" i="6"/>
  <c r="KO532" i="6"/>
  <c r="KK532" i="6"/>
  <c r="KX532" i="6"/>
  <c r="KU532" i="6"/>
  <c r="LE532" i="6"/>
  <c r="LA532" i="6"/>
  <c r="LM532" i="6"/>
  <c r="LI532" i="6"/>
  <c r="LV532" i="6"/>
  <c r="LS532" i="6"/>
  <c r="MC532" i="6"/>
  <c r="LY532" i="6"/>
  <c r="ML532" i="6"/>
  <c r="MI532" i="6"/>
  <c r="KG532" i="6"/>
  <c r="LF532" i="6"/>
  <c r="MK532" i="6"/>
  <c r="LN533" i="6"/>
  <c r="LK533" i="6"/>
  <c r="LU533" i="6"/>
  <c r="LQ533" i="6"/>
  <c r="MD533" i="6"/>
  <c r="MA533" i="6"/>
  <c r="MK533" i="6"/>
  <c r="MG533" i="6"/>
  <c r="LM533" i="6"/>
  <c r="JO534" i="6"/>
  <c r="JR534" i="6"/>
  <c r="JY534" i="6"/>
  <c r="JU534" i="6"/>
  <c r="KE534" i="6"/>
  <c r="KH534" i="6"/>
  <c r="KO534" i="6"/>
  <c r="KK534" i="6"/>
  <c r="KU534" i="6"/>
  <c r="KX534" i="6"/>
  <c r="LE534" i="6"/>
  <c r="LA534" i="6"/>
  <c r="LK534" i="6"/>
  <c r="LN534" i="6"/>
  <c r="LU534" i="6"/>
  <c r="LQ534" i="6"/>
  <c r="MA534" i="6"/>
  <c r="MD534" i="6"/>
  <c r="MK534" i="6"/>
  <c r="MG534" i="6"/>
  <c r="JG534" i="6"/>
  <c r="HS535" i="6"/>
  <c r="HV535" i="6"/>
  <c r="IC535" i="6"/>
  <c r="HY535" i="6"/>
  <c r="IQ535" i="6"/>
  <c r="IT535" i="6"/>
  <c r="IY535" i="6"/>
  <c r="JB535" i="6"/>
  <c r="JI535" i="6"/>
  <c r="JE535" i="6"/>
  <c r="JQ535" i="6"/>
  <c r="JM535" i="6"/>
  <c r="JW535" i="6"/>
  <c r="JZ535" i="6"/>
  <c r="KG535" i="6"/>
  <c r="KC535" i="6"/>
  <c r="KM535" i="6"/>
  <c r="KP535" i="6"/>
  <c r="KW535" i="6"/>
  <c r="KS535" i="6"/>
  <c r="LC535" i="6"/>
  <c r="LF535" i="6"/>
  <c r="LK535" i="6"/>
  <c r="LN535" i="6"/>
  <c r="LU535" i="6"/>
  <c r="LQ535" i="6"/>
  <c r="MA535" i="6"/>
  <c r="MD535" i="6"/>
  <c r="MK535" i="6"/>
  <c r="MG535" i="6"/>
  <c r="HS536" i="6"/>
  <c r="HV536" i="6"/>
  <c r="IC536" i="6"/>
  <c r="HY536" i="6"/>
  <c r="IQ536" i="6"/>
  <c r="IT536" i="6"/>
  <c r="IY536" i="6"/>
  <c r="JB536" i="6"/>
  <c r="JE536" i="6"/>
  <c r="JS537" i="6"/>
  <c r="NB537" i="6" s="1"/>
  <c r="KI537" i="6"/>
  <c r="ND537" i="6" s="1"/>
  <c r="KY537" i="6"/>
  <c r="NF537" i="6" s="1"/>
  <c r="L525" i="6"/>
  <c r="FW525" i="6"/>
  <c r="GG525" i="6"/>
  <c r="BD526" i="6"/>
  <c r="FT526" i="6"/>
  <c r="FV526" i="6"/>
  <c r="GK526" i="6" s="1"/>
  <c r="GF526" i="6"/>
  <c r="GM526" i="6" s="1"/>
  <c r="HR526" i="6"/>
  <c r="BD527" i="6"/>
  <c r="FT527" i="6"/>
  <c r="FV527" i="6"/>
  <c r="GK527" i="6" s="1"/>
  <c r="GF527" i="6"/>
  <c r="GM527" i="6" s="1"/>
  <c r="HR527" i="6"/>
  <c r="BD528" i="6"/>
  <c r="FT528" i="6"/>
  <c r="FV528" i="6"/>
  <c r="GK528" i="6" s="1"/>
  <c r="GF528" i="6"/>
  <c r="GM528" i="6" s="1"/>
  <c r="HR528" i="6"/>
  <c r="L529" i="6"/>
  <c r="FW529" i="6"/>
  <c r="GG529" i="6"/>
  <c r="GK529" i="6"/>
  <c r="L530" i="6"/>
  <c r="GG530" i="6"/>
  <c r="GN530" i="6" s="1"/>
  <c r="GK530" i="6"/>
  <c r="BD531" i="6"/>
  <c r="FT531" i="6"/>
  <c r="FV531" i="6"/>
  <c r="GF531" i="6"/>
  <c r="GM531" i="6" s="1"/>
  <c r="HZ531" i="6"/>
  <c r="BD532" i="6"/>
  <c r="FT532" i="6"/>
  <c r="FV532" i="6"/>
  <c r="GK532" i="6" s="1"/>
  <c r="GF532" i="6"/>
  <c r="GM532" i="6" s="1"/>
  <c r="HZ532" i="6"/>
  <c r="JM532" i="6"/>
  <c r="JW532" i="6"/>
  <c r="KC532" i="6"/>
  <c r="KM532" i="6"/>
  <c r="KS532" i="6"/>
  <c r="LC532" i="6"/>
  <c r="LK532" i="6"/>
  <c r="LQ532" i="6"/>
  <c r="MA532" i="6"/>
  <c r="MG532" i="6"/>
  <c r="L533" i="6"/>
  <c r="GG533" i="6"/>
  <c r="GN533" i="6" s="1"/>
  <c r="GK533" i="6"/>
  <c r="HQ533" i="6"/>
  <c r="IG533" i="6"/>
  <c r="IO533" i="6"/>
  <c r="IW533" i="6"/>
  <c r="JG533" i="6"/>
  <c r="JO533" i="6"/>
  <c r="JU533" i="6"/>
  <c r="KE533" i="6"/>
  <c r="KK533" i="6"/>
  <c r="KU533" i="6"/>
  <c r="LA533" i="6"/>
  <c r="LI533" i="6"/>
  <c r="LS533" i="6"/>
  <c r="LY533" i="6"/>
  <c r="MI533" i="6"/>
  <c r="L534" i="6"/>
  <c r="GG534" i="6"/>
  <c r="GN534" i="6" s="1"/>
  <c r="GK534" i="6"/>
  <c r="HQ534" i="6"/>
  <c r="IG534" i="6"/>
  <c r="IO534" i="6"/>
  <c r="IW534" i="6"/>
  <c r="BD535" i="6"/>
  <c r="FT535" i="6"/>
  <c r="FV535" i="6"/>
  <c r="GK535" i="6" s="1"/>
  <c r="GF535" i="6"/>
  <c r="GM535" i="6" s="1"/>
  <c r="HZ535" i="6"/>
  <c r="BD536" i="6"/>
  <c r="FT536" i="6"/>
  <c r="FV536" i="6"/>
  <c r="GF536" i="6"/>
  <c r="GM536" i="6" s="1"/>
  <c r="HZ536" i="6"/>
  <c r="JM536" i="6"/>
  <c r="JW536" i="6"/>
  <c r="KC536" i="6"/>
  <c r="KM536" i="6"/>
  <c r="KS536" i="6"/>
  <c r="LC536" i="6"/>
  <c r="LK536" i="6"/>
  <c r="LQ536" i="6"/>
  <c r="MA536" i="6"/>
  <c r="MG536" i="6"/>
  <c r="HZ537" i="6"/>
  <c r="IH537" i="6"/>
  <c r="JJ537" i="6"/>
  <c r="JK537" i="6" s="1"/>
  <c r="NA537" i="6" s="1"/>
  <c r="GG537" i="6"/>
  <c r="GN537" i="6" s="1"/>
  <c r="GP537" i="6" s="1"/>
  <c r="HQ537" i="6"/>
  <c r="HY537" i="6"/>
  <c r="IG537" i="6"/>
  <c r="IO537" i="6"/>
  <c r="IW537" i="6"/>
  <c r="JE537" i="6"/>
  <c r="JM537" i="6"/>
  <c r="JU537" i="6"/>
  <c r="KC537" i="6"/>
  <c r="KK537" i="6"/>
  <c r="KS537" i="6"/>
  <c r="LA537" i="6"/>
  <c r="LI537" i="6"/>
  <c r="LQ537" i="6"/>
  <c r="LY537" i="6"/>
  <c r="MG537" i="6"/>
  <c r="HS538" i="6"/>
  <c r="HV538" i="6"/>
  <c r="IC538" i="6"/>
  <c r="HY538" i="6"/>
  <c r="IQ538" i="6"/>
  <c r="IT538" i="6"/>
  <c r="IY538" i="6"/>
  <c r="JB538" i="6"/>
  <c r="JE538" i="6"/>
  <c r="JQ538" i="6"/>
  <c r="KW538" i="6"/>
  <c r="LU538" i="6"/>
  <c r="HV539" i="6"/>
  <c r="HS539" i="6"/>
  <c r="IC539" i="6"/>
  <c r="HY539" i="6"/>
  <c r="ID539" i="6"/>
  <c r="IA539" i="6"/>
  <c r="IL539" i="6"/>
  <c r="II539" i="6"/>
  <c r="IT539" i="6"/>
  <c r="IQ539" i="6"/>
  <c r="JB539" i="6"/>
  <c r="IY539" i="6"/>
  <c r="JI539" i="6"/>
  <c r="JE539" i="6"/>
  <c r="JQ539" i="6"/>
  <c r="JM539" i="6"/>
  <c r="JZ539" i="6"/>
  <c r="JW539" i="6"/>
  <c r="KG539" i="6"/>
  <c r="KC539" i="6"/>
  <c r="KP539" i="6"/>
  <c r="KM539" i="6"/>
  <c r="KW539" i="6"/>
  <c r="KS539" i="6"/>
  <c r="LF539" i="6"/>
  <c r="LC539" i="6"/>
  <c r="IS539" i="6"/>
  <c r="JY539" i="6"/>
  <c r="LE539" i="6"/>
  <c r="MC539" i="6"/>
  <c r="HV540" i="6"/>
  <c r="HS540" i="6"/>
  <c r="IC540" i="6"/>
  <c r="HY540" i="6"/>
  <c r="ID540" i="6"/>
  <c r="IA540" i="6"/>
  <c r="IL540" i="6"/>
  <c r="II540" i="6"/>
  <c r="IT540" i="6"/>
  <c r="IQ540" i="6"/>
  <c r="JB540" i="6"/>
  <c r="IY540" i="6"/>
  <c r="JI540" i="6"/>
  <c r="JE540" i="6"/>
  <c r="JQ540" i="6"/>
  <c r="JM540" i="6"/>
  <c r="JZ540" i="6"/>
  <c r="JW540" i="6"/>
  <c r="KG540" i="6"/>
  <c r="KC540" i="6"/>
  <c r="KP540" i="6"/>
  <c r="KM540" i="6"/>
  <c r="KW540" i="6"/>
  <c r="KS540" i="6"/>
  <c r="LF540" i="6"/>
  <c r="LC540" i="6"/>
  <c r="IS540" i="6"/>
  <c r="JY540" i="6"/>
  <c r="LE540" i="6"/>
  <c r="MC540" i="6"/>
  <c r="HV541" i="6"/>
  <c r="HS541" i="6"/>
  <c r="IC541" i="6"/>
  <c r="HY541" i="6"/>
  <c r="ID541" i="6"/>
  <c r="IA541" i="6"/>
  <c r="IL541" i="6"/>
  <c r="II541" i="6"/>
  <c r="IT541" i="6"/>
  <c r="IQ541" i="6"/>
  <c r="JB541" i="6"/>
  <c r="IY541" i="6"/>
  <c r="JI541" i="6"/>
  <c r="JE541" i="6"/>
  <c r="JQ541" i="6"/>
  <c r="JM541" i="6"/>
  <c r="JZ541" i="6"/>
  <c r="JW541" i="6"/>
  <c r="KG541" i="6"/>
  <c r="KC541" i="6"/>
  <c r="KP541" i="6"/>
  <c r="KM541" i="6"/>
  <c r="KW541" i="6"/>
  <c r="KS541" i="6"/>
  <c r="LF541" i="6"/>
  <c r="LC541" i="6"/>
  <c r="IS541" i="6"/>
  <c r="JY541" i="6"/>
  <c r="LE541" i="6"/>
  <c r="MC541" i="6"/>
  <c r="BD525" i="6"/>
  <c r="FV525" i="6" s="1"/>
  <c r="GK525" i="6" s="1"/>
  <c r="FT525" i="6"/>
  <c r="GF525" i="6"/>
  <c r="GM525" i="6" s="1"/>
  <c r="GO525" i="6" s="1"/>
  <c r="FT529" i="6"/>
  <c r="GF529" i="6"/>
  <c r="GM529" i="6" s="1"/>
  <c r="FT530" i="6"/>
  <c r="GF530" i="6"/>
  <c r="GM530" i="6" s="1"/>
  <c r="GK531" i="6"/>
  <c r="FT533" i="6"/>
  <c r="GF533" i="6"/>
  <c r="GM533" i="6" s="1"/>
  <c r="GO533" i="6" s="1"/>
  <c r="FT534" i="6"/>
  <c r="GF534" i="6"/>
  <c r="GM534" i="6" s="1"/>
  <c r="GO534" i="6" s="1"/>
  <c r="GK536" i="6"/>
  <c r="LF537" i="6"/>
  <c r="FT537" i="6"/>
  <c r="GF537" i="6"/>
  <c r="GM537" i="6" s="1"/>
  <c r="GO537" i="6" s="1"/>
  <c r="HS537" i="6"/>
  <c r="IQ537" i="6"/>
  <c r="IY537" i="6"/>
  <c r="JW537" i="6"/>
  <c r="KA537" i="6" s="1"/>
  <c r="NC537" i="6" s="1"/>
  <c r="KM537" i="6"/>
  <c r="KQ537" i="6" s="1"/>
  <c r="NE537" i="6" s="1"/>
  <c r="LC537" i="6"/>
  <c r="LK537" i="6"/>
  <c r="LO537" i="6" s="1"/>
  <c r="NH537" i="6" s="1"/>
  <c r="MA537" i="6"/>
  <c r="ME537" i="6" s="1"/>
  <c r="NJ537" i="6" s="1"/>
  <c r="HU538" i="6"/>
  <c r="HQ538" i="6"/>
  <c r="GN538" i="6"/>
  <c r="GP538" i="6" s="1"/>
  <c r="II538" i="6"/>
  <c r="IL538" i="6"/>
  <c r="IK538" i="6"/>
  <c r="IG538" i="6"/>
  <c r="IS538" i="6"/>
  <c r="IO538" i="6"/>
  <c r="JA538" i="6"/>
  <c r="IW538" i="6"/>
  <c r="JG538" i="6"/>
  <c r="JR538" i="6"/>
  <c r="JO538" i="6"/>
  <c r="JY538" i="6"/>
  <c r="JU538" i="6"/>
  <c r="KH538" i="6"/>
  <c r="KE538" i="6"/>
  <c r="KO538" i="6"/>
  <c r="KK538" i="6"/>
  <c r="KX538" i="6"/>
  <c r="KU538" i="6"/>
  <c r="LE538" i="6"/>
  <c r="LA538" i="6"/>
  <c r="LM538" i="6"/>
  <c r="LI538" i="6"/>
  <c r="LV538" i="6"/>
  <c r="LS538" i="6"/>
  <c r="MC538" i="6"/>
  <c r="LY538" i="6"/>
  <c r="ML538" i="6"/>
  <c r="MI538" i="6"/>
  <c r="KG538" i="6"/>
  <c r="LF538" i="6"/>
  <c r="MK538" i="6"/>
  <c r="LN539" i="6"/>
  <c r="LK539" i="6"/>
  <c r="LU539" i="6"/>
  <c r="LQ539" i="6"/>
  <c r="MD539" i="6"/>
  <c r="MA539" i="6"/>
  <c r="MK539" i="6"/>
  <c r="MG539" i="6"/>
  <c r="LM539" i="6"/>
  <c r="LN540" i="6"/>
  <c r="LK540" i="6"/>
  <c r="LU540" i="6"/>
  <c r="LQ540" i="6"/>
  <c r="MD540" i="6"/>
  <c r="MA540" i="6"/>
  <c r="MK540" i="6"/>
  <c r="MG540" i="6"/>
  <c r="KQ540" i="6"/>
  <c r="NE540" i="6" s="1"/>
  <c r="LM540" i="6"/>
  <c r="LN541" i="6"/>
  <c r="LK541" i="6"/>
  <c r="LU541" i="6"/>
  <c r="LQ541" i="6"/>
  <c r="MD541" i="6"/>
  <c r="MA541" i="6"/>
  <c r="MK541" i="6"/>
  <c r="MG541" i="6"/>
  <c r="LM541" i="6"/>
  <c r="BD538" i="6"/>
  <c r="FT538" i="6"/>
  <c r="FV538" i="6"/>
  <c r="GK538" i="6" s="1"/>
  <c r="GF538" i="6"/>
  <c r="GM538" i="6" s="1"/>
  <c r="GO538" i="6" s="1"/>
  <c r="HZ538" i="6"/>
  <c r="JM538" i="6"/>
  <c r="JW538" i="6"/>
  <c r="KC538" i="6"/>
  <c r="KM538" i="6"/>
  <c r="KS538" i="6"/>
  <c r="LC538" i="6"/>
  <c r="LK538" i="6"/>
  <c r="LQ538" i="6"/>
  <c r="MA538" i="6"/>
  <c r="MG538" i="6"/>
  <c r="L539" i="6"/>
  <c r="GG539" i="6"/>
  <c r="GN539" i="6" s="1"/>
  <c r="GK539" i="6"/>
  <c r="HQ539" i="6"/>
  <c r="IG539" i="6"/>
  <c r="IM539" i="6" s="1"/>
  <c r="MX539" i="6" s="1"/>
  <c r="IO539" i="6"/>
  <c r="IW539" i="6"/>
  <c r="JC539" i="6" s="1"/>
  <c r="MZ539" i="6" s="1"/>
  <c r="JG539" i="6"/>
  <c r="JO539" i="6"/>
  <c r="JU539" i="6"/>
  <c r="KE539" i="6"/>
  <c r="KK539" i="6"/>
  <c r="KU539" i="6"/>
  <c r="LA539" i="6"/>
  <c r="LI539" i="6"/>
  <c r="LS539" i="6"/>
  <c r="LY539" i="6"/>
  <c r="MI539" i="6"/>
  <c r="L540" i="6"/>
  <c r="GG540" i="6"/>
  <c r="GN540" i="6" s="1"/>
  <c r="GK540" i="6"/>
  <c r="HQ540" i="6"/>
  <c r="IG540" i="6"/>
  <c r="IM540" i="6" s="1"/>
  <c r="MX540" i="6" s="1"/>
  <c r="IO540" i="6"/>
  <c r="IW540" i="6"/>
  <c r="JC540" i="6" s="1"/>
  <c r="MZ540" i="6" s="1"/>
  <c r="JG540" i="6"/>
  <c r="JO540" i="6"/>
  <c r="JU540" i="6"/>
  <c r="KE540" i="6"/>
  <c r="KK540" i="6"/>
  <c r="KU540" i="6"/>
  <c r="LA540" i="6"/>
  <c r="LI540" i="6"/>
  <c r="LS540" i="6"/>
  <c r="LY540" i="6"/>
  <c r="MI540" i="6"/>
  <c r="L541" i="6"/>
  <c r="GG541" i="6"/>
  <c r="GN541" i="6" s="1"/>
  <c r="GK541" i="6"/>
  <c r="HQ541" i="6"/>
  <c r="IG541" i="6"/>
  <c r="IM541" i="6" s="1"/>
  <c r="MX541" i="6" s="1"/>
  <c r="IO541" i="6"/>
  <c r="IW541" i="6"/>
  <c r="JC541" i="6" s="1"/>
  <c r="MZ541" i="6" s="1"/>
  <c r="JG541" i="6"/>
  <c r="JO541" i="6"/>
  <c r="JU541" i="6"/>
  <c r="KE541" i="6"/>
  <c r="KK541" i="6"/>
  <c r="KU541" i="6"/>
  <c r="LA541" i="6"/>
  <c r="LI541" i="6"/>
  <c r="LS541" i="6"/>
  <c r="LY541" i="6"/>
  <c r="MI541" i="6"/>
  <c r="GN542" i="6"/>
  <c r="JR542" i="6"/>
  <c r="JO542" i="6"/>
  <c r="JY542" i="6"/>
  <c r="JU542" i="6"/>
  <c r="KH542" i="6"/>
  <c r="KE542" i="6"/>
  <c r="KO542" i="6"/>
  <c r="KK542" i="6"/>
  <c r="KX542" i="6"/>
  <c r="KU542" i="6"/>
  <c r="LE542" i="6"/>
  <c r="LA542" i="6"/>
  <c r="LN542" i="6"/>
  <c r="LK542" i="6"/>
  <c r="LU542" i="6"/>
  <c r="LQ542" i="6"/>
  <c r="MD542" i="6"/>
  <c r="MA542" i="6"/>
  <c r="MK542" i="6"/>
  <c r="MG542" i="6"/>
  <c r="HU542" i="6"/>
  <c r="JG542" i="6"/>
  <c r="HV543" i="6"/>
  <c r="HS543" i="6"/>
  <c r="IC543" i="6"/>
  <c r="HY543" i="6"/>
  <c r="IT543" i="6"/>
  <c r="IQ543" i="6"/>
  <c r="JB543" i="6"/>
  <c r="IY543" i="6"/>
  <c r="JE543" i="6"/>
  <c r="JQ543" i="6"/>
  <c r="KM543" i="6"/>
  <c r="KW543" i="6"/>
  <c r="LK543" i="6"/>
  <c r="LU543" i="6"/>
  <c r="IC544" i="6"/>
  <c r="HY544" i="6"/>
  <c r="IA544" i="6"/>
  <c r="ID544" i="6"/>
  <c r="II544" i="6"/>
  <c r="IL544" i="6"/>
  <c r="IQ544" i="6"/>
  <c r="IT544" i="6"/>
  <c r="IY544" i="6"/>
  <c r="JB544" i="6"/>
  <c r="JE544" i="6"/>
  <c r="JQ544" i="6"/>
  <c r="JM544" i="6"/>
  <c r="JZ544" i="6"/>
  <c r="JW544" i="6"/>
  <c r="KG544" i="6"/>
  <c r="KC544" i="6"/>
  <c r="KP544" i="6"/>
  <c r="KM544" i="6"/>
  <c r="KW544" i="6"/>
  <c r="KS544" i="6"/>
  <c r="LF544" i="6"/>
  <c r="LC544" i="6"/>
  <c r="LM544" i="6"/>
  <c r="LI544" i="6"/>
  <c r="LV544" i="6"/>
  <c r="LS544" i="6"/>
  <c r="MC544" i="6"/>
  <c r="LY544" i="6"/>
  <c r="ML544" i="6"/>
  <c r="MI544" i="6"/>
  <c r="IS544" i="6"/>
  <c r="HU545" i="6"/>
  <c r="HQ545" i="6"/>
  <c r="ID545" i="6"/>
  <c r="IA545" i="6"/>
  <c r="IL545" i="6"/>
  <c r="II545" i="6"/>
  <c r="IK545" i="6"/>
  <c r="IG545" i="6"/>
  <c r="IS545" i="6"/>
  <c r="IO545" i="6"/>
  <c r="JA545" i="6"/>
  <c r="IW545" i="6"/>
  <c r="JG545" i="6"/>
  <c r="JO545" i="6"/>
  <c r="JR545" i="6"/>
  <c r="JY545" i="6"/>
  <c r="JU545" i="6"/>
  <c r="KE545" i="6"/>
  <c r="KH545" i="6"/>
  <c r="KO545" i="6"/>
  <c r="KK545" i="6"/>
  <c r="KU545" i="6"/>
  <c r="KX545" i="6"/>
  <c r="LE545" i="6"/>
  <c r="LA545" i="6"/>
  <c r="LM545" i="6"/>
  <c r="LI545" i="6"/>
  <c r="LS545" i="6"/>
  <c r="LV545" i="6"/>
  <c r="MC545" i="6"/>
  <c r="LY545" i="6"/>
  <c r="MI545" i="6"/>
  <c r="ML545" i="6"/>
  <c r="JW545" i="6"/>
  <c r="KG545" i="6"/>
  <c r="LC545" i="6"/>
  <c r="MA545" i="6"/>
  <c r="MK545" i="6"/>
  <c r="GN546" i="6"/>
  <c r="JR546" i="6"/>
  <c r="JO546" i="6"/>
  <c r="JY546" i="6"/>
  <c r="JU546" i="6"/>
  <c r="KH546" i="6"/>
  <c r="KE546" i="6"/>
  <c r="KO546" i="6"/>
  <c r="KK546" i="6"/>
  <c r="KX546" i="6"/>
  <c r="KU546" i="6"/>
  <c r="LE546" i="6"/>
  <c r="LA546" i="6"/>
  <c r="LN546" i="6"/>
  <c r="LK546" i="6"/>
  <c r="LU546" i="6"/>
  <c r="LQ546" i="6"/>
  <c r="MD546" i="6"/>
  <c r="MA546" i="6"/>
  <c r="MK546" i="6"/>
  <c r="MG546" i="6"/>
  <c r="HU546" i="6"/>
  <c r="JG546" i="6"/>
  <c r="JE547" i="6"/>
  <c r="FT539" i="6"/>
  <c r="GF539" i="6"/>
  <c r="GM539" i="6" s="1"/>
  <c r="GO539" i="6" s="1"/>
  <c r="FT540" i="6"/>
  <c r="GF540" i="6"/>
  <c r="GM540" i="6" s="1"/>
  <c r="GO540" i="6" s="1"/>
  <c r="FT541" i="6"/>
  <c r="GF541" i="6"/>
  <c r="GM541" i="6" s="1"/>
  <c r="GO541" i="6" s="1"/>
  <c r="IC542" i="6"/>
  <c r="HY542" i="6"/>
  <c r="IA542" i="6"/>
  <c r="ID542" i="6"/>
  <c r="II542" i="6"/>
  <c r="IL542" i="6"/>
  <c r="IQ542" i="6"/>
  <c r="IT542" i="6"/>
  <c r="IY542" i="6"/>
  <c r="JB542" i="6"/>
  <c r="JE542" i="6"/>
  <c r="JQ542" i="6"/>
  <c r="JM542" i="6"/>
  <c r="JZ542" i="6"/>
  <c r="JW542" i="6"/>
  <c r="KG542" i="6"/>
  <c r="KC542" i="6"/>
  <c r="KP542" i="6"/>
  <c r="KM542" i="6"/>
  <c r="KW542" i="6"/>
  <c r="KS542" i="6"/>
  <c r="LF542" i="6"/>
  <c r="LC542" i="6"/>
  <c r="LM542" i="6"/>
  <c r="LI542" i="6"/>
  <c r="LV542" i="6"/>
  <c r="LS542" i="6"/>
  <c r="MC542" i="6"/>
  <c r="LY542" i="6"/>
  <c r="ML542" i="6"/>
  <c r="MI542" i="6"/>
  <c r="IS542" i="6"/>
  <c r="HU543" i="6"/>
  <c r="HQ543" i="6"/>
  <c r="ID543" i="6"/>
  <c r="IA543" i="6"/>
  <c r="IL543" i="6"/>
  <c r="II543" i="6"/>
  <c r="IK543" i="6"/>
  <c r="IG543" i="6"/>
  <c r="IS543" i="6"/>
  <c r="IO543" i="6"/>
  <c r="JA543" i="6"/>
  <c r="IW543" i="6"/>
  <c r="JG543" i="6"/>
  <c r="JO543" i="6"/>
  <c r="JR543" i="6"/>
  <c r="JY543" i="6"/>
  <c r="JU543" i="6"/>
  <c r="KE543" i="6"/>
  <c r="KH543" i="6"/>
  <c r="KO543" i="6"/>
  <c r="KK543" i="6"/>
  <c r="KU543" i="6"/>
  <c r="KX543" i="6"/>
  <c r="LE543" i="6"/>
  <c r="LA543" i="6"/>
  <c r="LM543" i="6"/>
  <c r="LI543" i="6"/>
  <c r="LS543" i="6"/>
  <c r="LV543" i="6"/>
  <c r="MC543" i="6"/>
  <c r="LY543" i="6"/>
  <c r="MI543" i="6"/>
  <c r="ML543" i="6"/>
  <c r="JW543" i="6"/>
  <c r="KG543" i="6"/>
  <c r="LC543" i="6"/>
  <c r="MA543" i="6"/>
  <c r="MK543" i="6"/>
  <c r="MM543" i="6" s="1"/>
  <c r="NK543" i="6" s="1"/>
  <c r="JR544" i="6"/>
  <c r="JO544" i="6"/>
  <c r="JY544" i="6"/>
  <c r="JU544" i="6"/>
  <c r="KH544" i="6"/>
  <c r="KE544" i="6"/>
  <c r="KO544" i="6"/>
  <c r="KK544" i="6"/>
  <c r="KX544" i="6"/>
  <c r="KU544" i="6"/>
  <c r="LE544" i="6"/>
  <c r="LA544" i="6"/>
  <c r="LN544" i="6"/>
  <c r="LK544" i="6"/>
  <c r="LU544" i="6"/>
  <c r="LQ544" i="6"/>
  <c r="MD544" i="6"/>
  <c r="MA544" i="6"/>
  <c r="MK544" i="6"/>
  <c r="MG544" i="6"/>
  <c r="JG544" i="6"/>
  <c r="HV545" i="6"/>
  <c r="HS545" i="6"/>
  <c r="IC545" i="6"/>
  <c r="HY545" i="6"/>
  <c r="IT545" i="6"/>
  <c r="IQ545" i="6"/>
  <c r="JB545" i="6"/>
  <c r="IY545" i="6"/>
  <c r="JE545" i="6"/>
  <c r="KM545" i="6"/>
  <c r="LK545" i="6"/>
  <c r="IC546" i="6"/>
  <c r="HY546" i="6"/>
  <c r="IA546" i="6"/>
  <c r="ID546" i="6"/>
  <c r="II546" i="6"/>
  <c r="IL546" i="6"/>
  <c r="IQ546" i="6"/>
  <c r="IT546" i="6"/>
  <c r="IY546" i="6"/>
  <c r="JB546" i="6"/>
  <c r="JE546" i="6"/>
  <c r="JQ546" i="6"/>
  <c r="JM546" i="6"/>
  <c r="JZ546" i="6"/>
  <c r="JW546" i="6"/>
  <c r="KG546" i="6"/>
  <c r="KC546" i="6"/>
  <c r="KP546" i="6"/>
  <c r="KM546" i="6"/>
  <c r="KW546" i="6"/>
  <c r="KS546" i="6"/>
  <c r="LF546" i="6"/>
  <c r="LC546" i="6"/>
  <c r="LM546" i="6"/>
  <c r="LI546" i="6"/>
  <c r="LV546" i="6"/>
  <c r="LS546" i="6"/>
  <c r="MC546" i="6"/>
  <c r="LY546" i="6"/>
  <c r="ML546" i="6"/>
  <c r="MI546" i="6"/>
  <c r="IS546" i="6"/>
  <c r="JG547" i="6"/>
  <c r="JO547" i="6"/>
  <c r="JR547" i="6"/>
  <c r="KE547" i="6"/>
  <c r="KH547" i="6"/>
  <c r="KU547" i="6"/>
  <c r="KX547" i="6"/>
  <c r="LS547" i="6"/>
  <c r="LV547" i="6"/>
  <c r="MI547" i="6"/>
  <c r="ML547" i="6"/>
  <c r="FT542" i="6"/>
  <c r="GF542" i="6"/>
  <c r="GM542" i="6" s="1"/>
  <c r="HR542" i="6"/>
  <c r="FW543" i="6"/>
  <c r="GG543" i="6"/>
  <c r="JZ543" i="6"/>
  <c r="KP543" i="6"/>
  <c r="LF543" i="6"/>
  <c r="LN543" i="6"/>
  <c r="MD543" i="6"/>
  <c r="FT544" i="6"/>
  <c r="GF544" i="6"/>
  <c r="GM544" i="6" s="1"/>
  <c r="HR544" i="6"/>
  <c r="FW545" i="6"/>
  <c r="GG545" i="6"/>
  <c r="JZ545" i="6"/>
  <c r="KP545" i="6"/>
  <c r="LF545" i="6"/>
  <c r="LN545" i="6"/>
  <c r="MD545" i="6"/>
  <c r="FT546" i="6"/>
  <c r="GF546" i="6"/>
  <c r="GM546" i="6" s="1"/>
  <c r="HR546" i="6"/>
  <c r="HP547" i="6"/>
  <c r="GF547" i="6"/>
  <c r="GM547" i="6" s="1"/>
  <c r="ID547" i="6"/>
  <c r="IH547" i="6"/>
  <c r="BD547" i="6"/>
  <c r="FV547" i="6" s="1"/>
  <c r="FW547" i="6"/>
  <c r="GN547" i="6" s="1"/>
  <c r="HS547" i="6"/>
  <c r="IA547" i="6"/>
  <c r="IQ547" i="6"/>
  <c r="IY547" i="6"/>
  <c r="JC547" i="6" s="1"/>
  <c r="MZ547" i="6" s="1"/>
  <c r="JW547" i="6"/>
  <c r="JZ547" i="6"/>
  <c r="KM547" i="6"/>
  <c r="KP547" i="6"/>
  <c r="LC547" i="6"/>
  <c r="LF547" i="6"/>
  <c r="LK547" i="6"/>
  <c r="LN547" i="6"/>
  <c r="MA547" i="6"/>
  <c r="MD547" i="6"/>
  <c r="LN548" i="6"/>
  <c r="LK548" i="6"/>
  <c r="LU548" i="6"/>
  <c r="LQ548" i="6"/>
  <c r="MD548" i="6"/>
  <c r="MA548" i="6"/>
  <c r="MK548" i="6"/>
  <c r="MG548" i="6"/>
  <c r="HU548" i="6"/>
  <c r="JJ548" i="6"/>
  <c r="KO548" i="6"/>
  <c r="LM548" i="6"/>
  <c r="LN549" i="6"/>
  <c r="LK549" i="6"/>
  <c r="LU549" i="6"/>
  <c r="LQ549" i="6"/>
  <c r="MD549" i="6"/>
  <c r="MA549" i="6"/>
  <c r="MK549" i="6"/>
  <c r="MG549" i="6"/>
  <c r="HU549" i="6"/>
  <c r="JJ549" i="6"/>
  <c r="KO549" i="6"/>
  <c r="LM549" i="6"/>
  <c r="LN550" i="6"/>
  <c r="LK550" i="6"/>
  <c r="LU550" i="6"/>
  <c r="LQ550" i="6"/>
  <c r="MD550" i="6"/>
  <c r="MA550" i="6"/>
  <c r="MK550" i="6"/>
  <c r="MG550" i="6"/>
  <c r="HU550" i="6"/>
  <c r="JJ550" i="6"/>
  <c r="KO550" i="6"/>
  <c r="LM550" i="6"/>
  <c r="LW551" i="6"/>
  <c r="NI551" i="6" s="1"/>
  <c r="MM551" i="6"/>
  <c r="NK551" i="6" s="1"/>
  <c r="HU551" i="6"/>
  <c r="JJ551" i="6"/>
  <c r="GK542" i="6"/>
  <c r="HQ542" i="6"/>
  <c r="IG542" i="6"/>
  <c r="IO542" i="6"/>
  <c r="IW542" i="6"/>
  <c r="BD543" i="6"/>
  <c r="FV543" i="6" s="1"/>
  <c r="FT543" i="6"/>
  <c r="GF543" i="6"/>
  <c r="GM543" i="6" s="1"/>
  <c r="JM543" i="6"/>
  <c r="KC543" i="6"/>
  <c r="KS543" i="6"/>
  <c r="LQ543" i="6"/>
  <c r="MG543" i="6"/>
  <c r="GK544" i="6"/>
  <c r="HQ544" i="6"/>
  <c r="IG544" i="6"/>
  <c r="IO544" i="6"/>
  <c r="IW544" i="6"/>
  <c r="BD545" i="6"/>
  <c r="FV545" i="6" s="1"/>
  <c r="FT545" i="6"/>
  <c r="GF545" i="6"/>
  <c r="GM545" i="6" s="1"/>
  <c r="JM545" i="6"/>
  <c r="KC545" i="6"/>
  <c r="KS545" i="6"/>
  <c r="LQ545" i="6"/>
  <c r="MG545" i="6"/>
  <c r="GK546" i="6"/>
  <c r="HQ546" i="6"/>
  <c r="IG546" i="6"/>
  <c r="IO546" i="6"/>
  <c r="IW546" i="6"/>
  <c r="HY547" i="6"/>
  <c r="JQ547" i="6"/>
  <c r="JM547" i="6"/>
  <c r="JY547" i="6"/>
  <c r="JU547" i="6"/>
  <c r="KG547" i="6"/>
  <c r="KC547" i="6"/>
  <c r="KO547" i="6"/>
  <c r="KK547" i="6"/>
  <c r="KW547" i="6"/>
  <c r="KS547" i="6"/>
  <c r="LE547" i="6"/>
  <c r="LA547" i="6"/>
  <c r="LM547" i="6"/>
  <c r="LI547" i="6"/>
  <c r="LU547" i="6"/>
  <c r="LQ547" i="6"/>
  <c r="MC547" i="6"/>
  <c r="LY547" i="6"/>
  <c r="MK547" i="6"/>
  <c r="MG547" i="6"/>
  <c r="HV548" i="6"/>
  <c r="HS548" i="6"/>
  <c r="IC548" i="6"/>
  <c r="HY548" i="6"/>
  <c r="ID548" i="6"/>
  <c r="IA548" i="6"/>
  <c r="IL548" i="6"/>
  <c r="II548" i="6"/>
  <c r="IT548" i="6"/>
  <c r="IQ548" i="6"/>
  <c r="JB548" i="6"/>
  <c r="IY548" i="6"/>
  <c r="JI548" i="6"/>
  <c r="JE548" i="6"/>
  <c r="JQ548" i="6"/>
  <c r="JM548" i="6"/>
  <c r="JZ548" i="6"/>
  <c r="JW548" i="6"/>
  <c r="KG548" i="6"/>
  <c r="KC548" i="6"/>
  <c r="KP548" i="6"/>
  <c r="KM548" i="6"/>
  <c r="KW548" i="6"/>
  <c r="KS548" i="6"/>
  <c r="LF548" i="6"/>
  <c r="LC548" i="6"/>
  <c r="IS548" i="6"/>
  <c r="JY548" i="6"/>
  <c r="LE548" i="6"/>
  <c r="HV549" i="6"/>
  <c r="HS549" i="6"/>
  <c r="IC549" i="6"/>
  <c r="HY549" i="6"/>
  <c r="ID549" i="6"/>
  <c r="IA549" i="6"/>
  <c r="IL549" i="6"/>
  <c r="II549" i="6"/>
  <c r="IT549" i="6"/>
  <c r="IQ549" i="6"/>
  <c r="JB549" i="6"/>
  <c r="IY549" i="6"/>
  <c r="JI549" i="6"/>
  <c r="JE549" i="6"/>
  <c r="JQ549" i="6"/>
  <c r="JM549" i="6"/>
  <c r="JZ549" i="6"/>
  <c r="JW549" i="6"/>
  <c r="KG549" i="6"/>
  <c r="KC549" i="6"/>
  <c r="KP549" i="6"/>
  <c r="KM549" i="6"/>
  <c r="KW549" i="6"/>
  <c r="KS549" i="6"/>
  <c r="LF549" i="6"/>
  <c r="LC549" i="6"/>
  <c r="IS549" i="6"/>
  <c r="JY549" i="6"/>
  <c r="LE549" i="6"/>
  <c r="HV550" i="6"/>
  <c r="HS550" i="6"/>
  <c r="IC550" i="6"/>
  <c r="HY550" i="6"/>
  <c r="ID550" i="6"/>
  <c r="IA550" i="6"/>
  <c r="IL550" i="6"/>
  <c r="II550" i="6"/>
  <c r="IT550" i="6"/>
  <c r="IQ550" i="6"/>
  <c r="JB550" i="6"/>
  <c r="IY550" i="6"/>
  <c r="JI550" i="6"/>
  <c r="JE550" i="6"/>
  <c r="JQ550" i="6"/>
  <c r="JM550" i="6"/>
  <c r="JZ550" i="6"/>
  <c r="JW550" i="6"/>
  <c r="KG550" i="6"/>
  <c r="KC550" i="6"/>
  <c r="KP550" i="6"/>
  <c r="KM550" i="6"/>
  <c r="KW550" i="6"/>
  <c r="KS550" i="6"/>
  <c r="LF550" i="6"/>
  <c r="LC550" i="6"/>
  <c r="IS550" i="6"/>
  <c r="JY550" i="6"/>
  <c r="LE550" i="6"/>
  <c r="HV551" i="6"/>
  <c r="HS551" i="6"/>
  <c r="IC551" i="6"/>
  <c r="HY551" i="6"/>
  <c r="ID551" i="6"/>
  <c r="IA551" i="6"/>
  <c r="IL551" i="6"/>
  <c r="II551" i="6"/>
  <c r="IT551" i="6"/>
  <c r="IQ551" i="6"/>
  <c r="JB551" i="6"/>
  <c r="IY551" i="6"/>
  <c r="JI551" i="6"/>
  <c r="JE551" i="6"/>
  <c r="JQ551" i="6"/>
  <c r="JM551" i="6"/>
  <c r="JZ551" i="6"/>
  <c r="JW551" i="6"/>
  <c r="KI551" i="6"/>
  <c r="ND551" i="6" s="1"/>
  <c r="KY551" i="6"/>
  <c r="NF551" i="6" s="1"/>
  <c r="IS551" i="6"/>
  <c r="JY551" i="6"/>
  <c r="FT547" i="6"/>
  <c r="L548" i="6"/>
  <c r="GG548" i="6"/>
  <c r="GN548" i="6" s="1"/>
  <c r="GK548" i="6"/>
  <c r="HQ548" i="6"/>
  <c r="IG548" i="6"/>
  <c r="IM548" i="6" s="1"/>
  <c r="MX548" i="6" s="1"/>
  <c r="IO548" i="6"/>
  <c r="IW548" i="6"/>
  <c r="JC548" i="6" s="1"/>
  <c r="MZ548" i="6" s="1"/>
  <c r="JG548" i="6"/>
  <c r="JO548" i="6"/>
  <c r="JU548" i="6"/>
  <c r="KE548" i="6"/>
  <c r="KK548" i="6"/>
  <c r="KU548" i="6"/>
  <c r="LA548" i="6"/>
  <c r="LI548" i="6"/>
  <c r="LS548" i="6"/>
  <c r="LY548" i="6"/>
  <c r="MI548" i="6"/>
  <c r="L549" i="6"/>
  <c r="GG549" i="6"/>
  <c r="GN549" i="6" s="1"/>
  <c r="GK549" i="6"/>
  <c r="HQ549" i="6"/>
  <c r="IG549" i="6"/>
  <c r="IM549" i="6" s="1"/>
  <c r="MX549" i="6" s="1"/>
  <c r="IO549" i="6"/>
  <c r="IW549" i="6"/>
  <c r="JC549" i="6" s="1"/>
  <c r="MZ549" i="6" s="1"/>
  <c r="JG549" i="6"/>
  <c r="JO549" i="6"/>
  <c r="JU549" i="6"/>
  <c r="KE549" i="6"/>
  <c r="KK549" i="6"/>
  <c r="KU549" i="6"/>
  <c r="LA549" i="6"/>
  <c r="LI549" i="6"/>
  <c r="LS549" i="6"/>
  <c r="LY549" i="6"/>
  <c r="MI549" i="6"/>
  <c r="L550" i="6"/>
  <c r="GG550" i="6"/>
  <c r="GN550" i="6" s="1"/>
  <c r="GK550" i="6"/>
  <c r="HQ550" i="6"/>
  <c r="IG550" i="6"/>
  <c r="IM550" i="6" s="1"/>
  <c r="MX550" i="6" s="1"/>
  <c r="IO550" i="6"/>
  <c r="IW550" i="6"/>
  <c r="JC550" i="6" s="1"/>
  <c r="MZ550" i="6" s="1"/>
  <c r="JG550" i="6"/>
  <c r="JO550" i="6"/>
  <c r="JU550" i="6"/>
  <c r="KE550" i="6"/>
  <c r="KK550" i="6"/>
  <c r="KU550" i="6"/>
  <c r="LA550" i="6"/>
  <c r="LI550" i="6"/>
  <c r="LS550" i="6"/>
  <c r="LY550" i="6"/>
  <c r="MI550" i="6"/>
  <c r="L551" i="6"/>
  <c r="GG551" i="6"/>
  <c r="GN551" i="6" s="1"/>
  <c r="GK551" i="6"/>
  <c r="HQ551" i="6"/>
  <c r="IG551" i="6"/>
  <c r="IM551" i="6" s="1"/>
  <c r="MX551" i="6" s="1"/>
  <c r="IO551" i="6"/>
  <c r="IW551" i="6"/>
  <c r="JC551" i="6" s="1"/>
  <c r="MZ551" i="6" s="1"/>
  <c r="JG551" i="6"/>
  <c r="JO551" i="6"/>
  <c r="JU551" i="6"/>
  <c r="KC551" i="6"/>
  <c r="KK551" i="6"/>
  <c r="KS551" i="6"/>
  <c r="LA551" i="6"/>
  <c r="LI551" i="6"/>
  <c r="LQ551" i="6"/>
  <c r="LY551" i="6"/>
  <c r="MG551" i="6"/>
  <c r="HS552" i="6"/>
  <c r="HV552" i="6"/>
  <c r="IC552" i="6"/>
  <c r="HY552" i="6"/>
  <c r="IQ552" i="6"/>
  <c r="IT552" i="6"/>
  <c r="IY552" i="6"/>
  <c r="JB552" i="6"/>
  <c r="JI552" i="6"/>
  <c r="JE552" i="6"/>
  <c r="JQ552" i="6"/>
  <c r="JM552" i="6"/>
  <c r="JW552" i="6"/>
  <c r="JZ552" i="6"/>
  <c r="KG552" i="6"/>
  <c r="KC552" i="6"/>
  <c r="KM552" i="6"/>
  <c r="KP552" i="6"/>
  <c r="KW552" i="6"/>
  <c r="KS552" i="6"/>
  <c r="LC552" i="6"/>
  <c r="LF552" i="6"/>
  <c r="LK552" i="6"/>
  <c r="LN552" i="6"/>
  <c r="LU552" i="6"/>
  <c r="LQ552" i="6"/>
  <c r="MA552" i="6"/>
  <c r="MD552" i="6"/>
  <c r="MK552" i="6"/>
  <c r="MG552" i="6"/>
  <c r="HS553" i="6"/>
  <c r="HV553" i="6"/>
  <c r="IC553" i="6"/>
  <c r="HY553" i="6"/>
  <c r="IQ553" i="6"/>
  <c r="IT553" i="6"/>
  <c r="IY553" i="6"/>
  <c r="JB553" i="6"/>
  <c r="JE553" i="6"/>
  <c r="JQ553" i="6"/>
  <c r="KW553" i="6"/>
  <c r="LU553" i="6"/>
  <c r="HV554" i="6"/>
  <c r="HS554" i="6"/>
  <c r="IC554" i="6"/>
  <c r="HY554" i="6"/>
  <c r="ID554" i="6"/>
  <c r="IA554" i="6"/>
  <c r="IL554" i="6"/>
  <c r="II554" i="6"/>
  <c r="IT554" i="6"/>
  <c r="IQ554" i="6"/>
  <c r="JB554" i="6"/>
  <c r="IY554" i="6"/>
  <c r="JE554" i="6"/>
  <c r="JQ554" i="6"/>
  <c r="JM554" i="6"/>
  <c r="JW554" i="6"/>
  <c r="JZ554" i="6"/>
  <c r="KG554" i="6"/>
  <c r="KC554" i="6"/>
  <c r="KM554" i="6"/>
  <c r="KP554" i="6"/>
  <c r="KW554" i="6"/>
  <c r="KS554" i="6"/>
  <c r="LF554" i="6"/>
  <c r="LC554" i="6"/>
  <c r="LM554" i="6"/>
  <c r="LI554" i="6"/>
  <c r="MC554" i="6"/>
  <c r="LY554" i="6"/>
  <c r="IS554" i="6"/>
  <c r="FT548" i="6"/>
  <c r="GF548" i="6"/>
  <c r="GM548" i="6" s="1"/>
  <c r="FT549" i="6"/>
  <c r="GF549" i="6"/>
  <c r="GM549" i="6" s="1"/>
  <c r="FT550" i="6"/>
  <c r="GF550" i="6"/>
  <c r="GM550" i="6" s="1"/>
  <c r="LF551" i="6"/>
  <c r="FT551" i="6"/>
  <c r="GF551" i="6"/>
  <c r="GM551" i="6" s="1"/>
  <c r="GO551" i="6" s="1"/>
  <c r="KM551" i="6"/>
  <c r="KQ551" i="6" s="1"/>
  <c r="NE551" i="6" s="1"/>
  <c r="LC551" i="6"/>
  <c r="LG551" i="6" s="1"/>
  <c r="NG551" i="6" s="1"/>
  <c r="LK551" i="6"/>
  <c r="LO551" i="6" s="1"/>
  <c r="NH551" i="6" s="1"/>
  <c r="MA551" i="6"/>
  <c r="ME551" i="6" s="1"/>
  <c r="NJ551" i="6" s="1"/>
  <c r="HU552" i="6"/>
  <c r="HQ552" i="6"/>
  <c r="GN552" i="6"/>
  <c r="II552" i="6"/>
  <c r="IL552" i="6"/>
  <c r="IK552" i="6"/>
  <c r="IG552" i="6"/>
  <c r="IS552" i="6"/>
  <c r="IO552" i="6"/>
  <c r="JA552" i="6"/>
  <c r="IW552" i="6"/>
  <c r="JG552" i="6"/>
  <c r="JJ552" i="6"/>
  <c r="JO552" i="6"/>
  <c r="JR552" i="6"/>
  <c r="JY552" i="6"/>
  <c r="KA552" i="6" s="1"/>
  <c r="NC552" i="6" s="1"/>
  <c r="JU552" i="6"/>
  <c r="KE552" i="6"/>
  <c r="KH552" i="6"/>
  <c r="KO552" i="6"/>
  <c r="KQ552" i="6" s="1"/>
  <c r="NE552" i="6" s="1"/>
  <c r="KK552" i="6"/>
  <c r="KU552" i="6"/>
  <c r="KX552" i="6"/>
  <c r="LE552" i="6"/>
  <c r="LG552" i="6" s="1"/>
  <c r="NG552" i="6" s="1"/>
  <c r="LA552" i="6"/>
  <c r="LM552" i="6"/>
  <c r="LI552" i="6"/>
  <c r="LS552" i="6"/>
  <c r="LV552" i="6"/>
  <c r="MC552" i="6"/>
  <c r="ME552" i="6" s="1"/>
  <c r="NJ552" i="6" s="1"/>
  <c r="LY552" i="6"/>
  <c r="MI552" i="6"/>
  <c r="ML552" i="6"/>
  <c r="HU553" i="6"/>
  <c r="HQ553" i="6"/>
  <c r="GN553" i="6"/>
  <c r="II553" i="6"/>
  <c r="IL553" i="6"/>
  <c r="IK553" i="6"/>
  <c r="IG553" i="6"/>
  <c r="IS553" i="6"/>
  <c r="IO553" i="6"/>
  <c r="JA553" i="6"/>
  <c r="IW553" i="6"/>
  <c r="JG553" i="6"/>
  <c r="JR553" i="6"/>
  <c r="JO553" i="6"/>
  <c r="JY553" i="6"/>
  <c r="JU553" i="6"/>
  <c r="KH553" i="6"/>
  <c r="KE553" i="6"/>
  <c r="KO553" i="6"/>
  <c r="KK553" i="6"/>
  <c r="KX553" i="6"/>
  <c r="KU553" i="6"/>
  <c r="LE553" i="6"/>
  <c r="LA553" i="6"/>
  <c r="LM553" i="6"/>
  <c r="LI553" i="6"/>
  <c r="LV553" i="6"/>
  <c r="LS553" i="6"/>
  <c r="MC553" i="6"/>
  <c r="LY553" i="6"/>
  <c r="ML553" i="6"/>
  <c r="MI553" i="6"/>
  <c r="KG553" i="6"/>
  <c r="LF553" i="6"/>
  <c r="MK553" i="6"/>
  <c r="JO554" i="6"/>
  <c r="JR554" i="6"/>
  <c r="JY554" i="6"/>
  <c r="JU554" i="6"/>
  <c r="KE554" i="6"/>
  <c r="KH554" i="6"/>
  <c r="KO554" i="6"/>
  <c r="KK554" i="6"/>
  <c r="KU554" i="6"/>
  <c r="KX554" i="6"/>
  <c r="LE554" i="6"/>
  <c r="LA554" i="6"/>
  <c r="LK554" i="6"/>
  <c r="LN554" i="6"/>
  <c r="LU554" i="6"/>
  <c r="LQ554" i="6"/>
  <c r="MA554" i="6"/>
  <c r="MD554" i="6"/>
  <c r="MK554" i="6"/>
  <c r="MG554" i="6"/>
  <c r="JG554" i="6"/>
  <c r="BD552" i="6"/>
  <c r="FT552" i="6"/>
  <c r="FV552" i="6"/>
  <c r="GK552" i="6" s="1"/>
  <c r="GF552" i="6"/>
  <c r="GM552" i="6" s="1"/>
  <c r="HZ552" i="6"/>
  <c r="BD553" i="6"/>
  <c r="FT553" i="6"/>
  <c r="FV553" i="6"/>
  <c r="GK553" i="6" s="1"/>
  <c r="GF553" i="6"/>
  <c r="GM553" i="6" s="1"/>
  <c r="HZ553" i="6"/>
  <c r="JM553" i="6"/>
  <c r="JW553" i="6"/>
  <c r="KC553" i="6"/>
  <c r="KM553" i="6"/>
  <c r="KS553" i="6"/>
  <c r="LC553" i="6"/>
  <c r="LK553" i="6"/>
  <c r="LQ553" i="6"/>
  <c r="MA553" i="6"/>
  <c r="MG553" i="6"/>
  <c r="L554" i="6"/>
  <c r="ML554" i="6"/>
  <c r="MI554" i="6"/>
  <c r="GG554" i="6"/>
  <c r="GN554" i="6" s="1"/>
  <c r="GK554" i="6"/>
  <c r="HQ554" i="6"/>
  <c r="IG554" i="6"/>
  <c r="IO554" i="6"/>
  <c r="IW554" i="6"/>
  <c r="HU555" i="6"/>
  <c r="HQ555" i="6"/>
  <c r="ID555" i="6"/>
  <c r="IA555" i="6"/>
  <c r="IL555" i="6"/>
  <c r="II555" i="6"/>
  <c r="IK555" i="6"/>
  <c r="IG555" i="6"/>
  <c r="IS555" i="6"/>
  <c r="IO555" i="6"/>
  <c r="JA555" i="6"/>
  <c r="IW555" i="6"/>
  <c r="JJ555" i="6"/>
  <c r="JG555" i="6"/>
  <c r="JR555" i="6"/>
  <c r="JO555" i="6"/>
  <c r="JY555" i="6"/>
  <c r="JU555" i="6"/>
  <c r="KH555" i="6"/>
  <c r="KE555" i="6"/>
  <c r="KO555" i="6"/>
  <c r="KK555" i="6"/>
  <c r="KX555" i="6"/>
  <c r="KU555" i="6"/>
  <c r="LE555" i="6"/>
  <c r="LA555" i="6"/>
  <c r="LN555" i="6"/>
  <c r="LK555" i="6"/>
  <c r="LU555" i="6"/>
  <c r="LQ555" i="6"/>
  <c r="MD555" i="6"/>
  <c r="MA555" i="6"/>
  <c r="MK555" i="6"/>
  <c r="MG555" i="6"/>
  <c r="HU556" i="6"/>
  <c r="HQ556" i="6"/>
  <c r="ID556" i="6"/>
  <c r="IA556" i="6"/>
  <c r="IL556" i="6"/>
  <c r="II556" i="6"/>
  <c r="IQ556" i="6"/>
  <c r="IT556" i="6"/>
  <c r="FT554" i="6"/>
  <c r="GF554" i="6"/>
  <c r="GM554" i="6" s="1"/>
  <c r="LS554" i="6"/>
  <c r="LV554" i="6"/>
  <c r="HV555" i="6"/>
  <c r="HS555" i="6"/>
  <c r="IC555" i="6"/>
  <c r="HY555" i="6"/>
  <c r="IT555" i="6"/>
  <c r="IQ555" i="6"/>
  <c r="JB555" i="6"/>
  <c r="IY555" i="6"/>
  <c r="JI555" i="6"/>
  <c r="JK555" i="6" s="1"/>
  <c r="NA555" i="6" s="1"/>
  <c r="JE555" i="6"/>
  <c r="JQ555" i="6"/>
  <c r="JS555" i="6" s="1"/>
  <c r="NB555" i="6" s="1"/>
  <c r="JM555" i="6"/>
  <c r="JZ555" i="6"/>
  <c r="JW555" i="6"/>
  <c r="KG555" i="6"/>
  <c r="KI555" i="6" s="1"/>
  <c r="ND555" i="6" s="1"/>
  <c r="KC555" i="6"/>
  <c r="KP555" i="6"/>
  <c r="KM555" i="6"/>
  <c r="KW555" i="6"/>
  <c r="KY555" i="6" s="1"/>
  <c r="NF555" i="6" s="1"/>
  <c r="KS555" i="6"/>
  <c r="LF555" i="6"/>
  <c r="LC555" i="6"/>
  <c r="LM555" i="6"/>
  <c r="LI555" i="6"/>
  <c r="LV555" i="6"/>
  <c r="LS555" i="6"/>
  <c r="MC555" i="6"/>
  <c r="ME555" i="6" s="1"/>
  <c r="NJ555" i="6" s="1"/>
  <c r="LY555" i="6"/>
  <c r="ML555" i="6"/>
  <c r="MI555" i="6"/>
  <c r="HV556" i="6"/>
  <c r="HS556" i="6"/>
  <c r="IC556" i="6"/>
  <c r="HY556" i="6"/>
  <c r="IK556" i="6"/>
  <c r="IG556" i="6"/>
  <c r="IS556" i="6"/>
  <c r="IO556" i="6"/>
  <c r="L555" i="6"/>
  <c r="FW555" i="6"/>
  <c r="GG555" i="6"/>
  <c r="L556" i="6"/>
  <c r="JA556" i="6"/>
  <c r="IW556" i="6"/>
  <c r="JJ556" i="6"/>
  <c r="JG556" i="6"/>
  <c r="JR556" i="6"/>
  <c r="JO556" i="6"/>
  <c r="JY556" i="6"/>
  <c r="JU556" i="6"/>
  <c r="KH556" i="6"/>
  <c r="KE556" i="6"/>
  <c r="KO556" i="6"/>
  <c r="KK556" i="6"/>
  <c r="KX556" i="6"/>
  <c r="KU556" i="6"/>
  <c r="LE556" i="6"/>
  <c r="LA556" i="6"/>
  <c r="LM556" i="6"/>
  <c r="LI556" i="6"/>
  <c r="LV556" i="6"/>
  <c r="LS556" i="6"/>
  <c r="MC556" i="6"/>
  <c r="LY556" i="6"/>
  <c r="ML556" i="6"/>
  <c r="MI556" i="6"/>
  <c r="FW556" i="6"/>
  <c r="GG556" i="6"/>
  <c r="HV557" i="6"/>
  <c r="HS557" i="6"/>
  <c r="IC557" i="6"/>
  <c r="HY557" i="6"/>
  <c r="IT557" i="6"/>
  <c r="IQ557" i="6"/>
  <c r="JB557" i="6"/>
  <c r="IY557" i="6"/>
  <c r="JI557" i="6"/>
  <c r="JE557" i="6"/>
  <c r="JQ557" i="6"/>
  <c r="JM557" i="6"/>
  <c r="JZ557" i="6"/>
  <c r="JW557" i="6"/>
  <c r="KG557" i="6"/>
  <c r="KC557" i="6"/>
  <c r="KP557" i="6"/>
  <c r="KM557" i="6"/>
  <c r="KW557" i="6"/>
  <c r="KS557" i="6"/>
  <c r="LF557" i="6"/>
  <c r="LC557" i="6"/>
  <c r="LM557" i="6"/>
  <c r="LI557" i="6"/>
  <c r="LV557" i="6"/>
  <c r="LS557" i="6"/>
  <c r="MC557" i="6"/>
  <c r="LY557" i="6"/>
  <c r="ML557" i="6"/>
  <c r="MI557" i="6"/>
  <c r="FT555" i="6"/>
  <c r="GF555" i="6"/>
  <c r="GM555" i="6" s="1"/>
  <c r="JB556" i="6"/>
  <c r="IY556" i="6"/>
  <c r="JI556" i="6"/>
  <c r="JE556" i="6"/>
  <c r="JQ556" i="6"/>
  <c r="JM556" i="6"/>
  <c r="JZ556" i="6"/>
  <c r="JW556" i="6"/>
  <c r="KG556" i="6"/>
  <c r="KC556" i="6"/>
  <c r="KP556" i="6"/>
  <c r="KM556" i="6"/>
  <c r="KW556" i="6"/>
  <c r="KS556" i="6"/>
  <c r="LF556" i="6"/>
  <c r="LC556" i="6"/>
  <c r="LN556" i="6"/>
  <c r="LK556" i="6"/>
  <c r="LU556" i="6"/>
  <c r="LQ556" i="6"/>
  <c r="MD556" i="6"/>
  <c r="MA556" i="6"/>
  <c r="MK556" i="6"/>
  <c r="MG556" i="6"/>
  <c r="FT556" i="6"/>
  <c r="GF556" i="6"/>
  <c r="GM556" i="6" s="1"/>
  <c r="HU557" i="6"/>
  <c r="HQ557" i="6"/>
  <c r="ID557" i="6"/>
  <c r="IA557" i="6"/>
  <c r="IL557" i="6"/>
  <c r="II557" i="6"/>
  <c r="IK557" i="6"/>
  <c r="IG557" i="6"/>
  <c r="IS557" i="6"/>
  <c r="IO557" i="6"/>
  <c r="JA557" i="6"/>
  <c r="IW557" i="6"/>
  <c r="JJ557" i="6"/>
  <c r="JG557" i="6"/>
  <c r="JR557" i="6"/>
  <c r="JO557" i="6"/>
  <c r="JY557" i="6"/>
  <c r="JU557" i="6"/>
  <c r="KH557" i="6"/>
  <c r="KE557" i="6"/>
  <c r="KO557" i="6"/>
  <c r="KK557" i="6"/>
  <c r="KX557" i="6"/>
  <c r="KU557" i="6"/>
  <c r="LE557" i="6"/>
  <c r="LA557" i="6"/>
  <c r="LN557" i="6"/>
  <c r="LK557" i="6"/>
  <c r="LU557" i="6"/>
  <c r="LQ557" i="6"/>
  <c r="MD557" i="6"/>
  <c r="MA557" i="6"/>
  <c r="MK557" i="6"/>
  <c r="MG557" i="6"/>
  <c r="L557" i="6"/>
  <c r="FW557" i="6"/>
  <c r="GG557" i="6"/>
  <c r="BD557" i="6"/>
  <c r="FV557" i="6" s="1"/>
  <c r="GK557" i="6" s="1"/>
  <c r="FT557" i="6"/>
  <c r="GF557" i="6"/>
  <c r="GM557" i="6" s="1"/>
  <c r="AP559" i="6"/>
  <c r="BO559" i="6"/>
  <c r="DU559" i="6"/>
  <c r="EI559" i="6"/>
  <c r="ES559" i="6"/>
  <c r="AE559" i="6"/>
  <c r="CN559" i="6"/>
  <c r="LG550" i="6" l="1"/>
  <c r="NG550" i="6" s="1"/>
  <c r="ME550" i="6"/>
  <c r="NJ550" i="6" s="1"/>
  <c r="ME549" i="6"/>
  <c r="NJ549" i="6" s="1"/>
  <c r="ME548" i="6"/>
  <c r="NJ548" i="6" s="1"/>
  <c r="GK547" i="6"/>
  <c r="GO544" i="6"/>
  <c r="MM544" i="6"/>
  <c r="NK544" i="6" s="1"/>
  <c r="LW544" i="6"/>
  <c r="NI544" i="6" s="1"/>
  <c r="LG544" i="6"/>
  <c r="NG544" i="6" s="1"/>
  <c r="KQ544" i="6"/>
  <c r="NE544" i="6" s="1"/>
  <c r="KA544" i="6"/>
  <c r="NC544" i="6" s="1"/>
  <c r="LG523" i="6"/>
  <c r="NG523" i="6" s="1"/>
  <c r="MM519" i="6"/>
  <c r="NK519" i="6" s="1"/>
  <c r="KI519" i="6"/>
  <c r="ND519" i="6" s="1"/>
  <c r="LW512" i="6"/>
  <c r="NI512" i="6" s="1"/>
  <c r="KY512" i="6"/>
  <c r="NF512" i="6" s="1"/>
  <c r="IM512" i="6"/>
  <c r="MX512" i="6" s="1"/>
  <c r="GO494" i="6"/>
  <c r="GO488" i="6"/>
  <c r="GP393" i="6"/>
  <c r="GP390" i="6"/>
  <c r="IU355" i="6"/>
  <c r="MY355" i="6" s="1"/>
  <c r="GP305" i="6"/>
  <c r="GP303" i="6"/>
  <c r="GP294" i="6"/>
  <c r="GP292" i="6"/>
  <c r="GP290" i="6"/>
  <c r="GP288" i="6"/>
  <c r="GP284" i="6"/>
  <c r="GP275" i="6"/>
  <c r="IM242" i="6"/>
  <c r="MX242" i="6" s="1"/>
  <c r="GO220" i="6"/>
  <c r="IM220" i="6"/>
  <c r="MX220" i="6" s="1"/>
  <c r="IM135" i="6"/>
  <c r="MX135" i="6" s="1"/>
  <c r="IM130" i="6"/>
  <c r="MX130" i="6" s="1"/>
  <c r="IM126" i="6"/>
  <c r="MX126" i="6" s="1"/>
  <c r="IM113" i="6"/>
  <c r="MX113" i="6" s="1"/>
  <c r="IM216" i="6"/>
  <c r="MX216" i="6" s="1"/>
  <c r="IM202" i="6"/>
  <c r="MX202" i="6" s="1"/>
  <c r="IM199" i="6"/>
  <c r="MX199" i="6" s="1"/>
  <c r="IM196" i="6"/>
  <c r="MX196" i="6" s="1"/>
  <c r="IM186" i="6"/>
  <c r="MX186" i="6" s="1"/>
  <c r="IM123" i="6"/>
  <c r="MX123" i="6" s="1"/>
  <c r="GG561" i="6"/>
  <c r="GF561" i="6"/>
  <c r="GK556" i="6"/>
  <c r="JC552" i="6"/>
  <c r="MZ552" i="6" s="1"/>
  <c r="GM443" i="6"/>
  <c r="GO443" i="6" s="1"/>
  <c r="GM437" i="6"/>
  <c r="GO437" i="6" s="1"/>
  <c r="GM429" i="6"/>
  <c r="GO429" i="6" s="1"/>
  <c r="GM425" i="6"/>
  <c r="GO425" i="6" s="1"/>
  <c r="GM455" i="6"/>
  <c r="GM447" i="6"/>
  <c r="GM430" i="6"/>
  <c r="GM426" i="6"/>
  <c r="GM413" i="6"/>
  <c r="GM411" i="6"/>
  <c r="GM409" i="6"/>
  <c r="GM404" i="6"/>
  <c r="GM394" i="6"/>
  <c r="GO394" i="6" s="1"/>
  <c r="GM386" i="6"/>
  <c r="GO386" i="6" s="1"/>
  <c r="GM366" i="6"/>
  <c r="GO366" i="6" s="1"/>
  <c r="GM398" i="6"/>
  <c r="GM376" i="6"/>
  <c r="GM338" i="6"/>
  <c r="GO338" i="6" s="1"/>
  <c r="GM331" i="6"/>
  <c r="GO331" i="6" s="1"/>
  <c r="GM329" i="6"/>
  <c r="GO329" i="6" s="1"/>
  <c r="GM327" i="6"/>
  <c r="GO327" i="6" s="1"/>
  <c r="GM325" i="6"/>
  <c r="GO325" i="6" s="1"/>
  <c r="GM314" i="6"/>
  <c r="GO314" i="6" s="1"/>
  <c r="GM306" i="6"/>
  <c r="GO306" i="6" s="1"/>
  <c r="GM303" i="6"/>
  <c r="GO303" i="6" s="1"/>
  <c r="GM300" i="6"/>
  <c r="GO300" i="6" s="1"/>
  <c r="GM297" i="6"/>
  <c r="GO297" i="6" s="1"/>
  <c r="GM294" i="6"/>
  <c r="GO294" i="6" s="1"/>
  <c r="GM290" i="6"/>
  <c r="GO290" i="6" s="1"/>
  <c r="GM270" i="6"/>
  <c r="GO270" i="6" s="1"/>
  <c r="GM265" i="6"/>
  <c r="GO265" i="6" s="1"/>
  <c r="GM264" i="6"/>
  <c r="GO264" i="6" s="1"/>
  <c r="GM254" i="6"/>
  <c r="GO254" i="6" s="1"/>
  <c r="GM228" i="6"/>
  <c r="GO228" i="6" s="1"/>
  <c r="GM344" i="6"/>
  <c r="GM334" i="6"/>
  <c r="GM310" i="6"/>
  <c r="GM307" i="6"/>
  <c r="GM295" i="6"/>
  <c r="GM286" i="6"/>
  <c r="GM269" i="6"/>
  <c r="GM267" i="6"/>
  <c r="GM263" i="6"/>
  <c r="GM261" i="6"/>
  <c r="GM259" i="6"/>
  <c r="GM257" i="6"/>
  <c r="GM246" i="6"/>
  <c r="GM239" i="6"/>
  <c r="GM231" i="6"/>
  <c r="GM215" i="6"/>
  <c r="GO215" i="6" s="1"/>
  <c r="GM203" i="6"/>
  <c r="GO203" i="6" s="1"/>
  <c r="GM199" i="6"/>
  <c r="GO199" i="6" s="1"/>
  <c r="GM195" i="6"/>
  <c r="GO195" i="6" s="1"/>
  <c r="GM191" i="6"/>
  <c r="GO191" i="6" s="1"/>
  <c r="GM187" i="6"/>
  <c r="GO187" i="6" s="1"/>
  <c r="GM183" i="6"/>
  <c r="GM179" i="6"/>
  <c r="GO179" i="6" s="1"/>
  <c r="GM177" i="6"/>
  <c r="GO177" i="6" s="1"/>
  <c r="GM173" i="6"/>
  <c r="GO173" i="6" s="1"/>
  <c r="GM139" i="6"/>
  <c r="GO139" i="6" s="1"/>
  <c r="GM217" i="6"/>
  <c r="GM164" i="6"/>
  <c r="GM152" i="6"/>
  <c r="GM145" i="6"/>
  <c r="GM144" i="6"/>
  <c r="GM138" i="6"/>
  <c r="GM136" i="6"/>
  <c r="GM133" i="6"/>
  <c r="GM131" i="6"/>
  <c r="GM128" i="6"/>
  <c r="GM120" i="6"/>
  <c r="GM118" i="6"/>
  <c r="GM110" i="6"/>
  <c r="GM108" i="6"/>
  <c r="GM104" i="6"/>
  <c r="GM103" i="6"/>
  <c r="GM99" i="6"/>
  <c r="GM61" i="6"/>
  <c r="GO61" i="6" s="1"/>
  <c r="GM57" i="6"/>
  <c r="GM52" i="6"/>
  <c r="GO52" i="6" s="1"/>
  <c r="GM36" i="6"/>
  <c r="GO36" i="6" s="1"/>
  <c r="GI558" i="6"/>
  <c r="GM94" i="6"/>
  <c r="GM92" i="6"/>
  <c r="GM90" i="6"/>
  <c r="GM88" i="6"/>
  <c r="GM86" i="6"/>
  <c r="GM76" i="6"/>
  <c r="GM74" i="6"/>
  <c r="GM72" i="6"/>
  <c r="GM70" i="6"/>
  <c r="GM68" i="6"/>
  <c r="GM66" i="6"/>
  <c r="GM49" i="6"/>
  <c r="GM47" i="6"/>
  <c r="GM45" i="6"/>
  <c r="GM43" i="6"/>
  <c r="GM41" i="6"/>
  <c r="GM39" i="6"/>
  <c r="GM37" i="6"/>
  <c r="GM35" i="6"/>
  <c r="GM26" i="6"/>
  <c r="IM556" i="6"/>
  <c r="MX556" i="6" s="1"/>
  <c r="IM387" i="6"/>
  <c r="MX387" i="6" s="1"/>
  <c r="IM73" i="6"/>
  <c r="MX73" i="6" s="1"/>
  <c r="IM64" i="6"/>
  <c r="MX64" i="6" s="1"/>
  <c r="IM62" i="6"/>
  <c r="MX62" i="6" s="1"/>
  <c r="IM60" i="6"/>
  <c r="MX60" i="6" s="1"/>
  <c r="IM58" i="6"/>
  <c r="MX58" i="6" s="1"/>
  <c r="IM56" i="6"/>
  <c r="MX56" i="6" s="1"/>
  <c r="IM49" i="6"/>
  <c r="MX49" i="6" s="1"/>
  <c r="IM25" i="6"/>
  <c r="MX25" i="6" s="1"/>
  <c r="IE312" i="6"/>
  <c r="MW312" i="6" s="1"/>
  <c r="HW318" i="6"/>
  <c r="MV318" i="6" s="1"/>
  <c r="HW282" i="6"/>
  <c r="MV282" i="6" s="1"/>
  <c r="HW280" i="6"/>
  <c r="MV280" i="6" s="1"/>
  <c r="HW278" i="6"/>
  <c r="MV278" i="6" s="1"/>
  <c r="HW276" i="6"/>
  <c r="MV276" i="6" s="1"/>
  <c r="MM550" i="6"/>
  <c r="NK550" i="6" s="1"/>
  <c r="MM549" i="6"/>
  <c r="NK549" i="6" s="1"/>
  <c r="MM548" i="6"/>
  <c r="NK548" i="6" s="1"/>
  <c r="ME388" i="6"/>
  <c r="NJ388" i="6" s="1"/>
  <c r="LW550" i="6"/>
  <c r="NI550" i="6" s="1"/>
  <c r="LW549" i="6"/>
  <c r="NI549" i="6" s="1"/>
  <c r="LW548" i="6"/>
  <c r="NI548" i="6" s="1"/>
  <c r="LO552" i="6"/>
  <c r="NH552" i="6" s="1"/>
  <c r="LO275" i="6"/>
  <c r="NH275" i="6" s="1"/>
  <c r="LO94" i="6"/>
  <c r="NH94" i="6" s="1"/>
  <c r="LO93" i="6"/>
  <c r="NH93" i="6" s="1"/>
  <c r="LO86" i="6"/>
  <c r="NH86" i="6" s="1"/>
  <c r="KQ351" i="6"/>
  <c r="NE351" i="6" s="1"/>
  <c r="KQ539" i="6"/>
  <c r="NE539" i="6" s="1"/>
  <c r="JS88" i="6"/>
  <c r="NB88" i="6" s="1"/>
  <c r="JS87" i="6"/>
  <c r="NB87" i="6" s="1"/>
  <c r="JS86" i="6"/>
  <c r="NB86" i="6" s="1"/>
  <c r="JS85" i="6"/>
  <c r="NB85" i="6" s="1"/>
  <c r="JS81" i="6"/>
  <c r="NB81" i="6" s="1"/>
  <c r="JS77" i="6"/>
  <c r="NB77" i="6" s="1"/>
  <c r="JS76" i="6"/>
  <c r="NB76" i="6" s="1"/>
  <c r="JS75" i="6"/>
  <c r="NB75" i="6" s="1"/>
  <c r="JS74" i="6"/>
  <c r="NB74" i="6" s="1"/>
  <c r="JS73" i="6"/>
  <c r="NB73" i="6" s="1"/>
  <c r="JS67" i="6"/>
  <c r="NB67" i="6" s="1"/>
  <c r="JS66" i="6"/>
  <c r="NB66" i="6" s="1"/>
  <c r="JS64" i="6"/>
  <c r="NB64" i="6" s="1"/>
  <c r="JS62" i="6"/>
  <c r="NB62" i="6" s="1"/>
  <c r="JS60" i="6"/>
  <c r="NB60" i="6" s="1"/>
  <c r="JS58" i="6"/>
  <c r="NB58" i="6" s="1"/>
  <c r="JS56" i="6"/>
  <c r="NB56" i="6" s="1"/>
  <c r="JS54" i="6"/>
  <c r="NB54" i="6" s="1"/>
  <c r="JS52" i="6"/>
  <c r="NB52" i="6" s="1"/>
  <c r="JS49" i="6"/>
  <c r="NB49" i="6" s="1"/>
  <c r="JS48" i="6"/>
  <c r="NB48" i="6" s="1"/>
  <c r="JS44" i="6"/>
  <c r="NB44" i="6" s="1"/>
  <c r="JS22" i="6"/>
  <c r="NB22" i="6" s="1"/>
  <c r="IM86" i="6"/>
  <c r="MX86" i="6" s="1"/>
  <c r="IM552" i="6"/>
  <c r="MX552" i="6" s="1"/>
  <c r="IM367" i="6"/>
  <c r="MX367" i="6" s="1"/>
  <c r="IM362" i="6"/>
  <c r="MX362" i="6" s="1"/>
  <c r="IM150" i="6"/>
  <c r="MX150" i="6" s="1"/>
  <c r="GN508" i="6"/>
  <c r="GT508" i="6" s="1"/>
  <c r="GN505" i="6"/>
  <c r="GT505" i="6" s="1"/>
  <c r="GN501" i="6"/>
  <c r="GT501" i="6" s="1"/>
  <c r="GN544" i="6"/>
  <c r="GT544" i="6" s="1"/>
  <c r="GN482" i="6"/>
  <c r="GT482" i="6" s="1"/>
  <c r="GN319" i="6"/>
  <c r="IU387" i="6"/>
  <c r="MY387" i="6" s="1"/>
  <c r="IE87" i="6"/>
  <c r="MW87" i="6" s="1"/>
  <c r="IE86" i="6"/>
  <c r="MW86" i="6" s="1"/>
  <c r="HW391" i="6"/>
  <c r="MV391" i="6" s="1"/>
  <c r="LO555" i="6"/>
  <c r="NH555" i="6" s="1"/>
  <c r="LO541" i="6"/>
  <c r="NH541" i="6" s="1"/>
  <c r="LO481" i="6"/>
  <c r="NH481" i="6" s="1"/>
  <c r="LO477" i="6"/>
  <c r="NH477" i="6" s="1"/>
  <c r="LO473" i="6"/>
  <c r="NH473" i="6" s="1"/>
  <c r="LO469" i="6"/>
  <c r="NH469" i="6" s="1"/>
  <c r="LO465" i="6"/>
  <c r="NH465" i="6" s="1"/>
  <c r="LO462" i="6"/>
  <c r="NH462" i="6" s="1"/>
  <c r="LO461" i="6"/>
  <c r="NH461" i="6" s="1"/>
  <c r="LO455" i="6"/>
  <c r="NH455" i="6" s="1"/>
  <c r="LO451" i="6"/>
  <c r="NH451" i="6" s="1"/>
  <c r="LO447" i="6"/>
  <c r="NH447" i="6" s="1"/>
  <c r="LO443" i="6"/>
  <c r="NH443" i="6" s="1"/>
  <c r="LO440" i="6"/>
  <c r="NH440" i="6" s="1"/>
  <c r="LO436" i="6"/>
  <c r="NH436" i="6" s="1"/>
  <c r="LO430" i="6"/>
  <c r="NH430" i="6" s="1"/>
  <c r="LO426" i="6"/>
  <c r="NH426" i="6" s="1"/>
  <c r="LO414" i="6"/>
  <c r="NH414" i="6" s="1"/>
  <c r="LO410" i="6"/>
  <c r="NH410" i="6" s="1"/>
  <c r="GN404" i="6"/>
  <c r="LO402" i="6"/>
  <c r="NH402" i="6" s="1"/>
  <c r="LO398" i="6"/>
  <c r="NH398" i="6" s="1"/>
  <c r="LO392" i="6"/>
  <c r="NH392" i="6" s="1"/>
  <c r="LO382" i="6"/>
  <c r="NH382" i="6" s="1"/>
  <c r="LO375" i="6"/>
  <c r="NH375" i="6" s="1"/>
  <c r="LO371" i="6"/>
  <c r="NH371" i="6" s="1"/>
  <c r="LO369" i="6"/>
  <c r="NH369" i="6" s="1"/>
  <c r="LO366" i="6"/>
  <c r="NH366" i="6" s="1"/>
  <c r="LO361" i="6"/>
  <c r="NH361" i="6" s="1"/>
  <c r="LO359" i="6"/>
  <c r="NH359" i="6" s="1"/>
  <c r="LO354" i="6"/>
  <c r="NH354" i="6" s="1"/>
  <c r="LO350" i="6"/>
  <c r="NH350" i="6" s="1"/>
  <c r="LO346" i="6"/>
  <c r="NH346" i="6" s="1"/>
  <c r="LO334" i="6"/>
  <c r="NH334" i="6" s="1"/>
  <c r="LO323" i="6"/>
  <c r="NH323" i="6" s="1"/>
  <c r="LO316" i="6"/>
  <c r="NH316" i="6" s="1"/>
  <c r="LO310" i="6"/>
  <c r="NH310" i="6" s="1"/>
  <c r="LO308" i="6"/>
  <c r="NH308" i="6" s="1"/>
  <c r="LO299" i="6"/>
  <c r="NH299" i="6" s="1"/>
  <c r="LO291" i="6"/>
  <c r="NH291" i="6" s="1"/>
  <c r="LO287" i="6"/>
  <c r="NH287" i="6" s="1"/>
  <c r="LO284" i="6"/>
  <c r="NH284" i="6" s="1"/>
  <c r="LO283" i="6"/>
  <c r="NH283" i="6" s="1"/>
  <c r="LO270" i="6"/>
  <c r="NH270" i="6" s="1"/>
  <c r="LO264" i="6"/>
  <c r="NH264" i="6" s="1"/>
  <c r="KQ347" i="6"/>
  <c r="NE347" i="6" s="1"/>
  <c r="JS512" i="6"/>
  <c r="NB512" i="6" s="1"/>
  <c r="IU552" i="6"/>
  <c r="MY552" i="6" s="1"/>
  <c r="IU550" i="6"/>
  <c r="MY550" i="6" s="1"/>
  <c r="IU556" i="6"/>
  <c r="MY556" i="6" s="1"/>
  <c r="GN312" i="6"/>
  <c r="IE556" i="6"/>
  <c r="MW556" i="6" s="1"/>
  <c r="IE555" i="6"/>
  <c r="MW555" i="6" s="1"/>
  <c r="GN493" i="6"/>
  <c r="GN491" i="6"/>
  <c r="GN332" i="6"/>
  <c r="GN330" i="6"/>
  <c r="GN328" i="6"/>
  <c r="GN326" i="6"/>
  <c r="GN318" i="6"/>
  <c r="GN316" i="6"/>
  <c r="GN314" i="6"/>
  <c r="GN262" i="6"/>
  <c r="IE264" i="6"/>
  <c r="MW264" i="6" s="1"/>
  <c r="GN545" i="6"/>
  <c r="GN486" i="6"/>
  <c r="GN181" i="6"/>
  <c r="GN174" i="6"/>
  <c r="GN171" i="6"/>
  <c r="GN155" i="6"/>
  <c r="GO557" i="6"/>
  <c r="GO556" i="6"/>
  <c r="GO546" i="6"/>
  <c r="HW557" i="6"/>
  <c r="MV557" i="6" s="1"/>
  <c r="GO554" i="6"/>
  <c r="IM555" i="6"/>
  <c r="MX555" i="6" s="1"/>
  <c r="HW554" i="6"/>
  <c r="MV554" i="6" s="1"/>
  <c r="GP554" i="6"/>
  <c r="JK549" i="6"/>
  <c r="NA549" i="6" s="1"/>
  <c r="IE547" i="6"/>
  <c r="MW547" i="6" s="1"/>
  <c r="JC544" i="6"/>
  <c r="MZ544" i="6" s="1"/>
  <c r="IM544" i="6"/>
  <c r="MX544" i="6" s="1"/>
  <c r="GK543" i="6"/>
  <c r="HW543" i="6"/>
  <c r="MV543" i="6" s="1"/>
  <c r="GP546" i="6"/>
  <c r="KI545" i="6"/>
  <c r="ND545" i="6" s="1"/>
  <c r="LW545" i="6"/>
  <c r="NI545" i="6" s="1"/>
  <c r="KY545" i="6"/>
  <c r="NF545" i="6" s="1"/>
  <c r="JS545" i="6"/>
  <c r="NB545" i="6" s="1"/>
  <c r="IM545" i="6"/>
  <c r="MX545" i="6" s="1"/>
  <c r="GO530" i="6"/>
  <c r="KA539" i="6"/>
  <c r="NC539" i="6" s="1"/>
  <c r="IU537" i="6"/>
  <c r="MY537" i="6" s="1"/>
  <c r="GO535" i="6"/>
  <c r="JC534" i="6"/>
  <c r="MZ534" i="6" s="1"/>
  <c r="IM534" i="6"/>
  <c r="MX534" i="6" s="1"/>
  <c r="JC533" i="6"/>
  <c r="MZ533" i="6" s="1"/>
  <c r="IM533" i="6"/>
  <c r="MX533" i="6" s="1"/>
  <c r="GO532" i="6"/>
  <c r="GP530" i="6"/>
  <c r="GN525" i="6"/>
  <c r="GP525" i="6" s="1"/>
  <c r="MM534" i="6"/>
  <c r="NK534" i="6" s="1"/>
  <c r="LW534" i="6"/>
  <c r="NI534" i="6" s="1"/>
  <c r="LG534" i="6"/>
  <c r="NG534" i="6" s="1"/>
  <c r="KQ534" i="6"/>
  <c r="NE534" i="6" s="1"/>
  <c r="KA534" i="6"/>
  <c r="NC534" i="6" s="1"/>
  <c r="HW531" i="6"/>
  <c r="MV531" i="6" s="1"/>
  <c r="MM529" i="6"/>
  <c r="NK529" i="6" s="1"/>
  <c r="LW529" i="6"/>
  <c r="NI529" i="6" s="1"/>
  <c r="LG529" i="6"/>
  <c r="NG529" i="6" s="1"/>
  <c r="KQ529" i="6"/>
  <c r="NE529" i="6" s="1"/>
  <c r="KA529" i="6"/>
  <c r="NC529" i="6" s="1"/>
  <c r="JC529" i="6"/>
  <c r="MZ529" i="6" s="1"/>
  <c r="IU529" i="6"/>
  <c r="MY529" i="6" s="1"/>
  <c r="IM529" i="6"/>
  <c r="MX529" i="6" s="1"/>
  <c r="HW529" i="6"/>
  <c r="MV529" i="6" s="1"/>
  <c r="MM525" i="6"/>
  <c r="NK525" i="6" s="1"/>
  <c r="LW525" i="6"/>
  <c r="NI525" i="6" s="1"/>
  <c r="LG525" i="6"/>
  <c r="NG525" i="6" s="1"/>
  <c r="KQ525" i="6"/>
  <c r="NE525" i="6" s="1"/>
  <c r="KA525" i="6"/>
  <c r="NC525" i="6" s="1"/>
  <c r="GO514" i="6"/>
  <c r="GO513" i="6"/>
  <c r="GP535" i="6"/>
  <c r="LG533" i="6"/>
  <c r="NG533" i="6" s="1"/>
  <c r="JC524" i="6"/>
  <c r="MZ524" i="6" s="1"/>
  <c r="IM524" i="6"/>
  <c r="MX524" i="6" s="1"/>
  <c r="JC523" i="6"/>
  <c r="MZ523" i="6" s="1"/>
  <c r="IM523" i="6"/>
  <c r="MX523" i="6" s="1"/>
  <c r="GP520" i="6"/>
  <c r="GO518" i="6"/>
  <c r="JC517" i="6"/>
  <c r="MZ517" i="6" s="1"/>
  <c r="IM517" i="6"/>
  <c r="MX517" i="6" s="1"/>
  <c r="GP514" i="6"/>
  <c r="GP513" i="6"/>
  <c r="GO511" i="6"/>
  <c r="ME521" i="6"/>
  <c r="NJ521" i="6" s="1"/>
  <c r="LO521" i="6"/>
  <c r="NH521" i="6" s="1"/>
  <c r="LG521" i="6"/>
  <c r="NG521" i="6" s="1"/>
  <c r="KQ521" i="6"/>
  <c r="NE521" i="6" s="1"/>
  <c r="KA521" i="6"/>
  <c r="NC521" i="6" s="1"/>
  <c r="JC521" i="6"/>
  <c r="MZ521" i="6" s="1"/>
  <c r="IU521" i="6"/>
  <c r="MY521" i="6" s="1"/>
  <c r="IM521" i="6"/>
  <c r="MX521" i="6" s="1"/>
  <c r="ME520" i="6"/>
  <c r="NJ520" i="6" s="1"/>
  <c r="LO520" i="6"/>
  <c r="NH520" i="6" s="1"/>
  <c r="KY520" i="6"/>
  <c r="NF520" i="6" s="1"/>
  <c r="KI520" i="6"/>
  <c r="ND520" i="6" s="1"/>
  <c r="JS520" i="6"/>
  <c r="NB520" i="6" s="1"/>
  <c r="LW519" i="6"/>
  <c r="NI519" i="6" s="1"/>
  <c r="JS519" i="6"/>
  <c r="NB519" i="6" s="1"/>
  <c r="LG510" i="6"/>
  <c r="NG510" i="6" s="1"/>
  <c r="KQ510" i="6"/>
  <c r="NE510" i="6" s="1"/>
  <c r="ME509" i="6"/>
  <c r="NJ509" i="6" s="1"/>
  <c r="LO509" i="6"/>
  <c r="NH509" i="6" s="1"/>
  <c r="LG509" i="6"/>
  <c r="NG509" i="6" s="1"/>
  <c r="KQ509" i="6"/>
  <c r="NE509" i="6" s="1"/>
  <c r="KA509" i="6"/>
  <c r="NC509" i="6" s="1"/>
  <c r="MM508" i="6"/>
  <c r="NK508" i="6" s="1"/>
  <c r="LW508" i="6"/>
  <c r="NI508" i="6" s="1"/>
  <c r="KY508" i="6"/>
  <c r="NF508" i="6" s="1"/>
  <c r="KI508" i="6"/>
  <c r="ND508" i="6" s="1"/>
  <c r="JS508" i="6"/>
  <c r="NB508" i="6" s="1"/>
  <c r="LW507" i="6"/>
  <c r="NI507" i="6" s="1"/>
  <c r="LG507" i="6"/>
  <c r="NG507" i="6" s="1"/>
  <c r="KQ507" i="6"/>
  <c r="NE507" i="6" s="1"/>
  <c r="KA507" i="6"/>
  <c r="NC507" i="6" s="1"/>
  <c r="ME505" i="6"/>
  <c r="NJ505" i="6" s="1"/>
  <c r="LO505" i="6"/>
  <c r="NH505" i="6" s="1"/>
  <c r="KY505" i="6"/>
  <c r="NF505" i="6" s="1"/>
  <c r="JS505" i="6"/>
  <c r="NB505" i="6" s="1"/>
  <c r="LW504" i="6"/>
  <c r="NI504" i="6" s="1"/>
  <c r="LG504" i="6"/>
  <c r="NG504" i="6" s="1"/>
  <c r="KQ504" i="6"/>
  <c r="NE504" i="6" s="1"/>
  <c r="KA504" i="6"/>
  <c r="NC504" i="6" s="1"/>
  <c r="LW501" i="6"/>
  <c r="NI501" i="6" s="1"/>
  <c r="KY501" i="6"/>
  <c r="NF501" i="6" s="1"/>
  <c r="KI501" i="6"/>
  <c r="ND501" i="6" s="1"/>
  <c r="JS501" i="6"/>
  <c r="NB501" i="6" s="1"/>
  <c r="IE501" i="6"/>
  <c r="MW501" i="6" s="1"/>
  <c r="LW499" i="6"/>
  <c r="NI499" i="6" s="1"/>
  <c r="KY499" i="6"/>
  <c r="NF499" i="6" s="1"/>
  <c r="JS499" i="6"/>
  <c r="NB499" i="6" s="1"/>
  <c r="ME498" i="6"/>
  <c r="NJ498" i="6" s="1"/>
  <c r="LO498" i="6"/>
  <c r="NH498" i="6" s="1"/>
  <c r="KY498" i="6"/>
  <c r="NF498" i="6" s="1"/>
  <c r="KI498" i="6"/>
  <c r="ND498" i="6" s="1"/>
  <c r="JS498" i="6"/>
  <c r="NB498" i="6" s="1"/>
  <c r="IE498" i="6"/>
  <c r="MW498" i="6" s="1"/>
  <c r="IE497" i="6"/>
  <c r="MW497" i="6" s="1"/>
  <c r="LW494" i="6"/>
  <c r="NI494" i="6" s="1"/>
  <c r="KY494" i="6"/>
  <c r="NF494" i="6" s="1"/>
  <c r="KI494" i="6"/>
  <c r="ND494" i="6" s="1"/>
  <c r="JS494" i="6"/>
  <c r="NB494" i="6" s="1"/>
  <c r="LW492" i="6"/>
  <c r="NI492" i="6" s="1"/>
  <c r="LG492" i="6"/>
  <c r="NG492" i="6" s="1"/>
  <c r="KQ492" i="6"/>
  <c r="NE492" i="6" s="1"/>
  <c r="KA492" i="6"/>
  <c r="NC492" i="6" s="1"/>
  <c r="ME491" i="6"/>
  <c r="NJ491" i="6" s="1"/>
  <c r="LO491" i="6"/>
  <c r="NH491" i="6" s="1"/>
  <c r="KY491" i="6"/>
  <c r="NF491" i="6" s="1"/>
  <c r="KI491" i="6"/>
  <c r="ND491" i="6" s="1"/>
  <c r="JS491" i="6"/>
  <c r="NB491" i="6" s="1"/>
  <c r="IE491" i="6"/>
  <c r="MW491" i="6" s="1"/>
  <c r="ME488" i="6"/>
  <c r="NJ488" i="6" s="1"/>
  <c r="LO488" i="6"/>
  <c r="NH488" i="6" s="1"/>
  <c r="KY488" i="6"/>
  <c r="NF488" i="6" s="1"/>
  <c r="KI488" i="6"/>
  <c r="ND488" i="6" s="1"/>
  <c r="JS488" i="6"/>
  <c r="NB488" i="6" s="1"/>
  <c r="LW486" i="6"/>
  <c r="NI486" i="6" s="1"/>
  <c r="LG486" i="6"/>
  <c r="NG486" i="6" s="1"/>
  <c r="KQ486" i="6"/>
  <c r="NE486" i="6" s="1"/>
  <c r="ME485" i="6"/>
  <c r="NJ485" i="6" s="1"/>
  <c r="LO485" i="6"/>
  <c r="NH485" i="6" s="1"/>
  <c r="KY485" i="6"/>
  <c r="NF485" i="6" s="1"/>
  <c r="KI485" i="6"/>
  <c r="ND485" i="6" s="1"/>
  <c r="JS485" i="6"/>
  <c r="NB485" i="6" s="1"/>
  <c r="GK461" i="6"/>
  <c r="GO461" i="6" s="1"/>
  <c r="IM508" i="6"/>
  <c r="MX508" i="6" s="1"/>
  <c r="IM505" i="6"/>
  <c r="MX505" i="6" s="1"/>
  <c r="IM502" i="6"/>
  <c r="MX502" i="6" s="1"/>
  <c r="IM499" i="6"/>
  <c r="MX499" i="6" s="1"/>
  <c r="GO484" i="6"/>
  <c r="GN483" i="6"/>
  <c r="GO482" i="6"/>
  <c r="GN479" i="6"/>
  <c r="GN475" i="6"/>
  <c r="GN473" i="6"/>
  <c r="GN471" i="6"/>
  <c r="GN469" i="6"/>
  <c r="GN467" i="6"/>
  <c r="GN465" i="6"/>
  <c r="GO462" i="6"/>
  <c r="GO460" i="6"/>
  <c r="LO484" i="6"/>
  <c r="NH484" i="6" s="1"/>
  <c r="IE483" i="6"/>
  <c r="MW483" i="6" s="1"/>
  <c r="LW480" i="6"/>
  <c r="NI480" i="6" s="1"/>
  <c r="LG480" i="6"/>
  <c r="NG480" i="6" s="1"/>
  <c r="KQ480" i="6"/>
  <c r="NE480" i="6" s="1"/>
  <c r="KA480" i="6"/>
  <c r="NC480" i="6" s="1"/>
  <c r="ME479" i="6"/>
  <c r="NJ479" i="6" s="1"/>
  <c r="LO479" i="6"/>
  <c r="NH479" i="6" s="1"/>
  <c r="LG479" i="6"/>
  <c r="NG479" i="6" s="1"/>
  <c r="KQ479" i="6"/>
  <c r="NE479" i="6" s="1"/>
  <c r="KA479" i="6"/>
  <c r="NC479" i="6" s="1"/>
  <c r="LW476" i="6"/>
  <c r="NI476" i="6" s="1"/>
  <c r="LG476" i="6"/>
  <c r="NG476" i="6" s="1"/>
  <c r="KQ476" i="6"/>
  <c r="NE476" i="6" s="1"/>
  <c r="KA476" i="6"/>
  <c r="NC476" i="6" s="1"/>
  <c r="ME475" i="6"/>
  <c r="NJ475" i="6" s="1"/>
  <c r="LO475" i="6"/>
  <c r="NH475" i="6" s="1"/>
  <c r="LG475" i="6"/>
  <c r="NG475" i="6" s="1"/>
  <c r="KQ475" i="6"/>
  <c r="NE475" i="6" s="1"/>
  <c r="KA475" i="6"/>
  <c r="NC475" i="6" s="1"/>
  <c r="LW472" i="6"/>
  <c r="NI472" i="6" s="1"/>
  <c r="LG472" i="6"/>
  <c r="NG472" i="6" s="1"/>
  <c r="KQ472" i="6"/>
  <c r="NE472" i="6" s="1"/>
  <c r="KA472" i="6"/>
  <c r="NC472" i="6" s="1"/>
  <c r="ME471" i="6"/>
  <c r="NJ471" i="6" s="1"/>
  <c r="LO471" i="6"/>
  <c r="NH471" i="6" s="1"/>
  <c r="LG471" i="6"/>
  <c r="NG471" i="6" s="1"/>
  <c r="KQ471" i="6"/>
  <c r="NE471" i="6" s="1"/>
  <c r="KA471" i="6"/>
  <c r="NC471" i="6" s="1"/>
  <c r="LW468" i="6"/>
  <c r="NI468" i="6" s="1"/>
  <c r="LG468" i="6"/>
  <c r="NG468" i="6" s="1"/>
  <c r="KQ468" i="6"/>
  <c r="NE468" i="6" s="1"/>
  <c r="KA468" i="6"/>
  <c r="NC468" i="6" s="1"/>
  <c r="IU468" i="6"/>
  <c r="MY468" i="6" s="1"/>
  <c r="IM468" i="6"/>
  <c r="MX468" i="6" s="1"/>
  <c r="ME467" i="6"/>
  <c r="NJ467" i="6" s="1"/>
  <c r="LO467" i="6"/>
  <c r="NH467" i="6" s="1"/>
  <c r="LG467" i="6"/>
  <c r="NG467" i="6" s="1"/>
  <c r="KQ467" i="6"/>
  <c r="NE467" i="6" s="1"/>
  <c r="KA467" i="6"/>
  <c r="NC467" i="6" s="1"/>
  <c r="IU467" i="6"/>
  <c r="MY467" i="6" s="1"/>
  <c r="IM467" i="6"/>
  <c r="MX467" i="6" s="1"/>
  <c r="LW464" i="6"/>
  <c r="NI464" i="6" s="1"/>
  <c r="LG464" i="6"/>
  <c r="NG464" i="6" s="1"/>
  <c r="KQ464" i="6"/>
  <c r="NE464" i="6" s="1"/>
  <c r="KA464" i="6"/>
  <c r="NC464" i="6" s="1"/>
  <c r="IU464" i="6"/>
  <c r="MY464" i="6" s="1"/>
  <c r="IM464" i="6"/>
  <c r="MX464" i="6" s="1"/>
  <c r="ME463" i="6"/>
  <c r="NJ463" i="6" s="1"/>
  <c r="LO463" i="6"/>
  <c r="NH463" i="6" s="1"/>
  <c r="KY463" i="6"/>
  <c r="NF463" i="6" s="1"/>
  <c r="KI463" i="6"/>
  <c r="ND463" i="6" s="1"/>
  <c r="JS463" i="6"/>
  <c r="NB463" i="6" s="1"/>
  <c r="LW460" i="6"/>
  <c r="NI460" i="6" s="1"/>
  <c r="LG460" i="6"/>
  <c r="NG460" i="6" s="1"/>
  <c r="KQ460" i="6"/>
  <c r="NE460" i="6" s="1"/>
  <c r="KA460" i="6"/>
  <c r="NC460" i="6" s="1"/>
  <c r="ME459" i="6"/>
  <c r="NJ459" i="6" s="1"/>
  <c r="LO459" i="6"/>
  <c r="NH459" i="6" s="1"/>
  <c r="LG459" i="6"/>
  <c r="NG459" i="6" s="1"/>
  <c r="KQ459" i="6"/>
  <c r="NE459" i="6" s="1"/>
  <c r="KA459" i="6"/>
  <c r="NC459" i="6" s="1"/>
  <c r="GO456" i="6"/>
  <c r="GO452" i="6"/>
  <c r="GO448" i="6"/>
  <c r="GP458" i="6"/>
  <c r="GP456" i="6"/>
  <c r="GP454" i="6"/>
  <c r="GP452" i="6"/>
  <c r="GP450" i="6"/>
  <c r="GP448" i="6"/>
  <c r="GP446" i="6"/>
  <c r="IM443" i="6"/>
  <c r="MX443" i="6" s="1"/>
  <c r="IM439" i="6"/>
  <c r="MX439" i="6" s="1"/>
  <c r="IM434" i="6"/>
  <c r="MX434" i="6" s="1"/>
  <c r="GP431" i="6"/>
  <c r="GN419" i="6"/>
  <c r="GN406" i="6"/>
  <c r="IM459" i="6"/>
  <c r="MX459" i="6" s="1"/>
  <c r="KQ454" i="6"/>
  <c r="NE454" i="6" s="1"/>
  <c r="IU451" i="6"/>
  <c r="MY451" i="6" s="1"/>
  <c r="IM451" i="6"/>
  <c r="MX451" i="6" s="1"/>
  <c r="KQ446" i="6"/>
  <c r="NE446" i="6" s="1"/>
  <c r="HW444" i="6"/>
  <c r="MV444" i="6" s="1"/>
  <c r="KQ439" i="6"/>
  <c r="NE439" i="6" s="1"/>
  <c r="IU436" i="6"/>
  <c r="MY436" i="6" s="1"/>
  <c r="IM436" i="6"/>
  <c r="MX436" i="6" s="1"/>
  <c r="KQ434" i="6"/>
  <c r="NE434" i="6" s="1"/>
  <c r="IU426" i="6"/>
  <c r="MY426" i="6" s="1"/>
  <c r="IM426" i="6"/>
  <c r="MX426" i="6" s="1"/>
  <c r="HW423" i="6"/>
  <c r="MV423" i="6" s="1"/>
  <c r="IE421" i="6"/>
  <c r="MW421" i="6" s="1"/>
  <c r="IU419" i="6"/>
  <c r="MY419" i="6" s="1"/>
  <c r="IM419" i="6"/>
  <c r="MX419" i="6" s="1"/>
  <c r="HW419" i="6"/>
  <c r="MV419" i="6" s="1"/>
  <c r="IE417" i="6"/>
  <c r="MW417" i="6" s="1"/>
  <c r="IU415" i="6"/>
  <c r="MY415" i="6" s="1"/>
  <c r="IM415" i="6"/>
  <c r="MX415" i="6" s="1"/>
  <c r="HW414" i="6"/>
  <c r="MV414" i="6" s="1"/>
  <c r="IU411" i="6"/>
  <c r="MY411" i="6" s="1"/>
  <c r="HW410" i="6"/>
  <c r="MV410" i="6" s="1"/>
  <c r="IE407" i="6"/>
  <c r="MW407" i="6" s="1"/>
  <c r="IU403" i="6"/>
  <c r="MY403" i="6" s="1"/>
  <c r="IM403" i="6"/>
  <c r="MX403" i="6" s="1"/>
  <c r="IE403" i="6"/>
  <c r="MW403" i="6" s="1"/>
  <c r="KQ456" i="6"/>
  <c r="NE456" i="6" s="1"/>
  <c r="IM453" i="6"/>
  <c r="MX453" i="6" s="1"/>
  <c r="KQ448" i="6"/>
  <c r="NE448" i="6" s="1"/>
  <c r="IM442" i="6"/>
  <c r="MX442" i="6" s="1"/>
  <c r="KQ437" i="6"/>
  <c r="NE437" i="6" s="1"/>
  <c r="IM421" i="6"/>
  <c r="MX421" i="6" s="1"/>
  <c r="IM417" i="6"/>
  <c r="MX417" i="6" s="1"/>
  <c r="IM416" i="6"/>
  <c r="MX416" i="6" s="1"/>
  <c r="GO405" i="6"/>
  <c r="ME403" i="6"/>
  <c r="NJ403" i="6" s="1"/>
  <c r="IM390" i="6"/>
  <c r="MX390" i="6" s="1"/>
  <c r="IM386" i="6"/>
  <c r="MX386" i="6" s="1"/>
  <c r="IM382" i="6"/>
  <c r="MX382" i="6" s="1"/>
  <c r="IM366" i="6"/>
  <c r="MX366" i="6" s="1"/>
  <c r="IM354" i="6"/>
  <c r="MX354" i="6" s="1"/>
  <c r="IM349" i="6"/>
  <c r="MX349" i="6" s="1"/>
  <c r="ME306" i="6"/>
  <c r="NJ306" i="6" s="1"/>
  <c r="KQ300" i="6"/>
  <c r="NE300" i="6" s="1"/>
  <c r="IM240" i="6"/>
  <c r="MX240" i="6" s="1"/>
  <c r="GN216" i="6"/>
  <c r="GN202" i="6"/>
  <c r="GN198" i="6"/>
  <c r="GN195" i="6"/>
  <c r="GN187" i="6"/>
  <c r="GN65" i="6"/>
  <c r="GN63" i="6"/>
  <c r="GN61" i="6"/>
  <c r="GN59" i="6"/>
  <c r="GN54" i="6"/>
  <c r="GN52" i="6"/>
  <c r="GK555" i="6"/>
  <c r="GR555" i="6" s="1"/>
  <c r="GX555" i="6" s="1"/>
  <c r="HD555" i="6" s="1"/>
  <c r="IS547" i="6"/>
  <c r="GK183" i="6"/>
  <c r="GR183" i="6" s="1"/>
  <c r="GX183" i="6" s="1"/>
  <c r="HD183" i="6" s="1"/>
  <c r="GK65" i="6"/>
  <c r="GK55" i="6"/>
  <c r="GR55" i="6" s="1"/>
  <c r="GX55" i="6" s="1"/>
  <c r="HD55" i="6" s="1"/>
  <c r="GK33" i="6"/>
  <c r="GP542" i="6"/>
  <c r="JC510" i="6"/>
  <c r="MZ510" i="6" s="1"/>
  <c r="IM55" i="6"/>
  <c r="MX55" i="6" s="1"/>
  <c r="IM51" i="6"/>
  <c r="MX51" i="6" s="1"/>
  <c r="IM16" i="6"/>
  <c r="MX16" i="6" s="1"/>
  <c r="LU344" i="6"/>
  <c r="GK57" i="6"/>
  <c r="GK31" i="6"/>
  <c r="GK29" i="6"/>
  <c r="GL528" i="6"/>
  <c r="GR528" i="6"/>
  <c r="GX528" i="6" s="1"/>
  <c r="HD528" i="6" s="1"/>
  <c r="GL526" i="6"/>
  <c r="GR526" i="6"/>
  <c r="GX526" i="6" s="1"/>
  <c r="HD526" i="6" s="1"/>
  <c r="GL521" i="6"/>
  <c r="GR521" i="6"/>
  <c r="GX521" i="6" s="1"/>
  <c r="HD521" i="6" s="1"/>
  <c r="GL515" i="6"/>
  <c r="GR515" i="6"/>
  <c r="GX515" i="6" s="1"/>
  <c r="HD515" i="6" s="1"/>
  <c r="GO510" i="6"/>
  <c r="GL459" i="6"/>
  <c r="GR459" i="6"/>
  <c r="GX459" i="6" s="1"/>
  <c r="HD459" i="6" s="1"/>
  <c r="GL555" i="6"/>
  <c r="GL183" i="6"/>
  <c r="GL65" i="6"/>
  <c r="GR65" i="6"/>
  <c r="GX65" i="6" s="1"/>
  <c r="HD65" i="6" s="1"/>
  <c r="GL55" i="6"/>
  <c r="GL33" i="6"/>
  <c r="GR33" i="6"/>
  <c r="GX33" i="6" s="1"/>
  <c r="HD33" i="6" s="1"/>
  <c r="GL553" i="6"/>
  <c r="GR553" i="6"/>
  <c r="GX553" i="6" s="1"/>
  <c r="HD553" i="6" s="1"/>
  <c r="GL543" i="6"/>
  <c r="GR543" i="6"/>
  <c r="GX543" i="6" s="1"/>
  <c r="HD543" i="6" s="1"/>
  <c r="GL510" i="6"/>
  <c r="GR510" i="6"/>
  <c r="GX510" i="6" s="1"/>
  <c r="HD510" i="6" s="1"/>
  <c r="GL508" i="6"/>
  <c r="GR508" i="6"/>
  <c r="GX508" i="6" s="1"/>
  <c r="HD508" i="6" s="1"/>
  <c r="GL505" i="6"/>
  <c r="GR505" i="6"/>
  <c r="GX505" i="6" s="1"/>
  <c r="HD505" i="6" s="1"/>
  <c r="GL501" i="6"/>
  <c r="GR501" i="6"/>
  <c r="GX501" i="6" s="1"/>
  <c r="HD501" i="6" s="1"/>
  <c r="GL499" i="6"/>
  <c r="GR499" i="6"/>
  <c r="GX499" i="6" s="1"/>
  <c r="HD499" i="6" s="1"/>
  <c r="GP319" i="6"/>
  <c r="GT319" i="6"/>
  <c r="GL57" i="6"/>
  <c r="GR57" i="6"/>
  <c r="GX57" i="6" s="1"/>
  <c r="HD57" i="6" s="1"/>
  <c r="GL31" i="6"/>
  <c r="GR31" i="6"/>
  <c r="GX31" i="6" s="1"/>
  <c r="HD31" i="6" s="1"/>
  <c r="GL29" i="6"/>
  <c r="GR29" i="6"/>
  <c r="GX29" i="6" s="1"/>
  <c r="HD29" i="6" s="1"/>
  <c r="GL552" i="6"/>
  <c r="GR552" i="6"/>
  <c r="GX552" i="6" s="1"/>
  <c r="HD552" i="6" s="1"/>
  <c r="GP553" i="6"/>
  <c r="GL549" i="6"/>
  <c r="GR549" i="6"/>
  <c r="GX549" i="6" s="1"/>
  <c r="HD549" i="6" s="1"/>
  <c r="GL548" i="6"/>
  <c r="GR548" i="6"/>
  <c r="GX548" i="6" s="1"/>
  <c r="HD548" i="6" s="1"/>
  <c r="GL544" i="6"/>
  <c r="GR544" i="6"/>
  <c r="GX544" i="6" s="1"/>
  <c r="HD544" i="6" s="1"/>
  <c r="IU547" i="6"/>
  <c r="MY547" i="6" s="1"/>
  <c r="GL541" i="6"/>
  <c r="GR541" i="6"/>
  <c r="GX541" i="6" s="1"/>
  <c r="HD541" i="6" s="1"/>
  <c r="GL540" i="6"/>
  <c r="GR540" i="6"/>
  <c r="GX540" i="6" s="1"/>
  <c r="HD540" i="6" s="1"/>
  <c r="GL539" i="6"/>
  <c r="GR539" i="6"/>
  <c r="GX539" i="6" s="1"/>
  <c r="HD539" i="6" s="1"/>
  <c r="GL536" i="6"/>
  <c r="GR536" i="6"/>
  <c r="GX536" i="6" s="1"/>
  <c r="HD536" i="6" s="1"/>
  <c r="GL531" i="6"/>
  <c r="GR531" i="6"/>
  <c r="GX531" i="6" s="1"/>
  <c r="HD531" i="6" s="1"/>
  <c r="GL527" i="6"/>
  <c r="GR527" i="6"/>
  <c r="GX527" i="6" s="1"/>
  <c r="HD527" i="6" s="1"/>
  <c r="GL525" i="6"/>
  <c r="GR525" i="6"/>
  <c r="GX525" i="6" s="1"/>
  <c r="HD525" i="6" s="1"/>
  <c r="KY539" i="6"/>
  <c r="NF539" i="6" s="1"/>
  <c r="KI539" i="6"/>
  <c r="ND539" i="6" s="1"/>
  <c r="JS539" i="6"/>
  <c r="NB539" i="6" s="1"/>
  <c r="GL534" i="6"/>
  <c r="GR534" i="6"/>
  <c r="GX534" i="6" s="1"/>
  <c r="HD534" i="6" s="1"/>
  <c r="GL533" i="6"/>
  <c r="GR533" i="6"/>
  <c r="GX533" i="6" s="1"/>
  <c r="HD533" i="6" s="1"/>
  <c r="GL529" i="6"/>
  <c r="GR529" i="6"/>
  <c r="GX529" i="6" s="1"/>
  <c r="HD529" i="6" s="1"/>
  <c r="GO527" i="6"/>
  <c r="GP531" i="6"/>
  <c r="GO529" i="6"/>
  <c r="GL522" i="6"/>
  <c r="GR522" i="6"/>
  <c r="GX522" i="6" s="1"/>
  <c r="HD522" i="6" s="1"/>
  <c r="GL519" i="6"/>
  <c r="GR519" i="6"/>
  <c r="GX519" i="6" s="1"/>
  <c r="HD519" i="6" s="1"/>
  <c r="GL516" i="6"/>
  <c r="GR516" i="6"/>
  <c r="GX516" i="6" s="1"/>
  <c r="HD516" i="6" s="1"/>
  <c r="GL512" i="6"/>
  <c r="GR512" i="6"/>
  <c r="GX512" i="6" s="1"/>
  <c r="HD512" i="6" s="1"/>
  <c r="GL524" i="6"/>
  <c r="GR524" i="6"/>
  <c r="GX524" i="6" s="1"/>
  <c r="HD524" i="6" s="1"/>
  <c r="GL523" i="6"/>
  <c r="GR523" i="6"/>
  <c r="GX523" i="6" s="1"/>
  <c r="HD523" i="6" s="1"/>
  <c r="GO522" i="6"/>
  <c r="GL517" i="6"/>
  <c r="GR517" i="6"/>
  <c r="GX517" i="6" s="1"/>
  <c r="HD517" i="6" s="1"/>
  <c r="GO516" i="6"/>
  <c r="GP522" i="6"/>
  <c r="GP515" i="6"/>
  <c r="IU513" i="6"/>
  <c r="MY513" i="6" s="1"/>
  <c r="GL509" i="6"/>
  <c r="GR509" i="6"/>
  <c r="GX509" i="6" s="1"/>
  <c r="HD509" i="6" s="1"/>
  <c r="GL506" i="6"/>
  <c r="GR506" i="6"/>
  <c r="GX506" i="6" s="1"/>
  <c r="HD506" i="6" s="1"/>
  <c r="GL503" i="6"/>
  <c r="GR503" i="6"/>
  <c r="GX503" i="6" s="1"/>
  <c r="HD503" i="6" s="1"/>
  <c r="GL500" i="6"/>
  <c r="GR500" i="6"/>
  <c r="GX500" i="6" s="1"/>
  <c r="HD500" i="6" s="1"/>
  <c r="GL496" i="6"/>
  <c r="GR496" i="6"/>
  <c r="GX496" i="6" s="1"/>
  <c r="HD496" i="6" s="1"/>
  <c r="GL492" i="6"/>
  <c r="GR492" i="6"/>
  <c r="GX492" i="6" s="1"/>
  <c r="HD492" i="6" s="1"/>
  <c r="GL490" i="6"/>
  <c r="GR490" i="6"/>
  <c r="GX490" i="6" s="1"/>
  <c r="HD490" i="6" s="1"/>
  <c r="GL487" i="6"/>
  <c r="GR487" i="6"/>
  <c r="GX487" i="6" s="1"/>
  <c r="HD487" i="6" s="1"/>
  <c r="GL485" i="6"/>
  <c r="GR485" i="6"/>
  <c r="GX485" i="6" s="1"/>
  <c r="HD485" i="6" s="1"/>
  <c r="GP519" i="6"/>
  <c r="GP511" i="6"/>
  <c r="GO506" i="6"/>
  <c r="GO503" i="6"/>
  <c r="GL502" i="6"/>
  <c r="GR502" i="6"/>
  <c r="GX502" i="6" s="1"/>
  <c r="HD502" i="6" s="1"/>
  <c r="GO500" i="6"/>
  <c r="GO496" i="6"/>
  <c r="GL493" i="6"/>
  <c r="GR493" i="6"/>
  <c r="GX493" i="6" s="1"/>
  <c r="HD493" i="6" s="1"/>
  <c r="GP493" i="6"/>
  <c r="GP510" i="6"/>
  <c r="GO508" i="6"/>
  <c r="GP503" i="6"/>
  <c r="GP496" i="6"/>
  <c r="GP490" i="6"/>
  <c r="GL482" i="6"/>
  <c r="GR482" i="6"/>
  <c r="GX482" i="6" s="1"/>
  <c r="HD482" i="6" s="1"/>
  <c r="GL480" i="6"/>
  <c r="GR480" i="6"/>
  <c r="GX480" i="6" s="1"/>
  <c r="HD480" i="6" s="1"/>
  <c r="GL478" i="6"/>
  <c r="GR478" i="6"/>
  <c r="GX478" i="6" s="1"/>
  <c r="HD478" i="6" s="1"/>
  <c r="GL476" i="6"/>
  <c r="GR476" i="6"/>
  <c r="GX476" i="6" s="1"/>
  <c r="HD476" i="6" s="1"/>
  <c r="GL474" i="6"/>
  <c r="GR474" i="6"/>
  <c r="GX474" i="6" s="1"/>
  <c r="HD474" i="6" s="1"/>
  <c r="GL472" i="6"/>
  <c r="GR472" i="6"/>
  <c r="GX472" i="6" s="1"/>
  <c r="HD472" i="6" s="1"/>
  <c r="GL470" i="6"/>
  <c r="GR470" i="6"/>
  <c r="GX470" i="6" s="1"/>
  <c r="HD470" i="6" s="1"/>
  <c r="GL468" i="6"/>
  <c r="GR468" i="6"/>
  <c r="GX468" i="6" s="1"/>
  <c r="HD468" i="6" s="1"/>
  <c r="GL466" i="6"/>
  <c r="GR466" i="6"/>
  <c r="GX466" i="6" s="1"/>
  <c r="HD466" i="6" s="1"/>
  <c r="GL464" i="6"/>
  <c r="GR464" i="6"/>
  <c r="GX464" i="6" s="1"/>
  <c r="HD464" i="6" s="1"/>
  <c r="GL461" i="6"/>
  <c r="GR461" i="6"/>
  <c r="GX461" i="6" s="1"/>
  <c r="HD461" i="6" s="1"/>
  <c r="GO478" i="6"/>
  <c r="GO474" i="6"/>
  <c r="GO472" i="6"/>
  <c r="GO470" i="6"/>
  <c r="GO468" i="6"/>
  <c r="GO466" i="6"/>
  <c r="GO464" i="6"/>
  <c r="IU470" i="6"/>
  <c r="MY470" i="6" s="1"/>
  <c r="IM470" i="6"/>
  <c r="MX470" i="6" s="1"/>
  <c r="IU469" i="6"/>
  <c r="MY469" i="6" s="1"/>
  <c r="IM469" i="6"/>
  <c r="MX469" i="6" s="1"/>
  <c r="IU466" i="6"/>
  <c r="MY466" i="6" s="1"/>
  <c r="IM466" i="6"/>
  <c r="MX466" i="6" s="1"/>
  <c r="IU465" i="6"/>
  <c r="MY465" i="6" s="1"/>
  <c r="IM465" i="6"/>
  <c r="MX465" i="6" s="1"/>
  <c r="GL455" i="6"/>
  <c r="GR455" i="6"/>
  <c r="GX455" i="6" s="1"/>
  <c r="HD455" i="6" s="1"/>
  <c r="GL451" i="6"/>
  <c r="GR451" i="6"/>
  <c r="GX451" i="6" s="1"/>
  <c r="HD451" i="6" s="1"/>
  <c r="GL447" i="6"/>
  <c r="GR447" i="6"/>
  <c r="GX447" i="6" s="1"/>
  <c r="HD447" i="6" s="1"/>
  <c r="GL442" i="6"/>
  <c r="GR442" i="6"/>
  <c r="GX442" i="6" s="1"/>
  <c r="HD442" i="6" s="1"/>
  <c r="GL438" i="6"/>
  <c r="GR438" i="6"/>
  <c r="GX438" i="6" s="1"/>
  <c r="HD438" i="6" s="1"/>
  <c r="GL435" i="6"/>
  <c r="GR435" i="6"/>
  <c r="GX435" i="6" s="1"/>
  <c r="HD435" i="6" s="1"/>
  <c r="GL430" i="6"/>
  <c r="GR430" i="6"/>
  <c r="GX430" i="6" s="1"/>
  <c r="HD430" i="6" s="1"/>
  <c r="GL426" i="6"/>
  <c r="GR426" i="6"/>
  <c r="GX426" i="6" s="1"/>
  <c r="HD426" i="6" s="1"/>
  <c r="GL423" i="6"/>
  <c r="GR423" i="6"/>
  <c r="GX423" i="6" s="1"/>
  <c r="HD423" i="6" s="1"/>
  <c r="GL421" i="6"/>
  <c r="GR421" i="6"/>
  <c r="GX421" i="6" s="1"/>
  <c r="HD421" i="6" s="1"/>
  <c r="GL418" i="6"/>
  <c r="GR418" i="6"/>
  <c r="GX418" i="6" s="1"/>
  <c r="HD418" i="6" s="1"/>
  <c r="GL416" i="6"/>
  <c r="GR416" i="6"/>
  <c r="GX416" i="6" s="1"/>
  <c r="HD416" i="6" s="1"/>
  <c r="GL414" i="6"/>
  <c r="GR414" i="6"/>
  <c r="GX414" i="6" s="1"/>
  <c r="HD414" i="6" s="1"/>
  <c r="GL412" i="6"/>
  <c r="GR412" i="6"/>
  <c r="GX412" i="6" s="1"/>
  <c r="HD412" i="6" s="1"/>
  <c r="GL410" i="6"/>
  <c r="GR410" i="6"/>
  <c r="GX410" i="6" s="1"/>
  <c r="HD410" i="6" s="1"/>
  <c r="GL408" i="6"/>
  <c r="GR408" i="6"/>
  <c r="GX408" i="6" s="1"/>
  <c r="HD408" i="6" s="1"/>
  <c r="GL406" i="6"/>
  <c r="GR406" i="6"/>
  <c r="GX406" i="6" s="1"/>
  <c r="HD406" i="6" s="1"/>
  <c r="ME484" i="6"/>
  <c r="NJ484" i="6" s="1"/>
  <c r="IM483" i="6"/>
  <c r="MX483" i="6" s="1"/>
  <c r="IM461" i="6"/>
  <c r="MX461" i="6" s="1"/>
  <c r="GL458" i="6"/>
  <c r="GR458" i="6"/>
  <c r="GX458" i="6" s="1"/>
  <c r="HD458" i="6" s="1"/>
  <c r="GO457" i="6"/>
  <c r="GL456" i="6"/>
  <c r="GR456" i="6"/>
  <c r="GX456" i="6" s="1"/>
  <c r="HD456" i="6" s="1"/>
  <c r="GO455" i="6"/>
  <c r="GL454" i="6"/>
  <c r="GR454" i="6"/>
  <c r="GX454" i="6" s="1"/>
  <c r="HD454" i="6" s="1"/>
  <c r="GO453" i="6"/>
  <c r="GL452" i="6"/>
  <c r="GR452" i="6"/>
  <c r="GX452" i="6" s="1"/>
  <c r="HD452" i="6" s="1"/>
  <c r="GO451" i="6"/>
  <c r="GL450" i="6"/>
  <c r="GR450" i="6"/>
  <c r="GX450" i="6" s="1"/>
  <c r="HD450" i="6" s="1"/>
  <c r="GO449" i="6"/>
  <c r="GL448" i="6"/>
  <c r="GR448" i="6"/>
  <c r="GX448" i="6" s="1"/>
  <c r="HD448" i="6" s="1"/>
  <c r="GO447" i="6"/>
  <c r="GL446" i="6"/>
  <c r="GR446" i="6"/>
  <c r="GX446" i="6" s="1"/>
  <c r="HD446" i="6" s="1"/>
  <c r="GP445" i="6"/>
  <c r="GP443" i="6"/>
  <c r="GP441" i="6"/>
  <c r="GP439" i="6"/>
  <c r="GP437" i="6"/>
  <c r="GP434" i="6"/>
  <c r="GP432" i="6"/>
  <c r="GL431" i="6"/>
  <c r="GR431" i="6"/>
  <c r="GX431" i="6" s="1"/>
  <c r="HD431" i="6" s="1"/>
  <c r="GO430" i="6"/>
  <c r="GL429" i="6"/>
  <c r="GR429" i="6"/>
  <c r="GX429" i="6" s="1"/>
  <c r="HD429" i="6" s="1"/>
  <c r="GN429" i="6"/>
  <c r="GP429" i="6" s="1"/>
  <c r="GO426" i="6"/>
  <c r="GL425" i="6"/>
  <c r="GR425" i="6"/>
  <c r="GX425" i="6" s="1"/>
  <c r="HD425" i="6" s="1"/>
  <c r="GN425" i="6"/>
  <c r="GP425" i="6" s="1"/>
  <c r="GN423" i="6"/>
  <c r="GP423" i="6" s="1"/>
  <c r="GN421" i="6"/>
  <c r="GP421" i="6" s="1"/>
  <c r="GO420" i="6"/>
  <c r="GO418" i="6"/>
  <c r="GN416" i="6"/>
  <c r="GP416" i="6" s="1"/>
  <c r="GN414" i="6"/>
  <c r="GP414" i="6" s="1"/>
  <c r="GO413" i="6"/>
  <c r="GN412" i="6"/>
  <c r="GP412" i="6" s="1"/>
  <c r="GO411" i="6"/>
  <c r="GN410" i="6"/>
  <c r="GP410" i="6" s="1"/>
  <c r="GO409" i="6"/>
  <c r="GN408" i="6"/>
  <c r="GP408" i="6" s="1"/>
  <c r="GO407" i="6"/>
  <c r="GP459" i="6"/>
  <c r="GP455" i="6"/>
  <c r="HW455" i="6"/>
  <c r="MV455" i="6" s="1"/>
  <c r="GP451" i="6"/>
  <c r="GP447" i="6"/>
  <c r="HW447" i="6"/>
  <c r="MV447" i="6" s="1"/>
  <c r="GP440" i="6"/>
  <c r="HW440" i="6"/>
  <c r="MV440" i="6" s="1"/>
  <c r="ME437" i="6"/>
  <c r="NJ437" i="6" s="1"/>
  <c r="GP436" i="6"/>
  <c r="GP435" i="6"/>
  <c r="HW435" i="6"/>
  <c r="MV435" i="6" s="1"/>
  <c r="ME432" i="6"/>
  <c r="NJ432" i="6" s="1"/>
  <c r="IM431" i="6"/>
  <c r="MX431" i="6" s="1"/>
  <c r="GP430" i="6"/>
  <c r="IU427" i="6"/>
  <c r="MY427" i="6" s="1"/>
  <c r="IM427" i="6"/>
  <c r="MX427" i="6" s="1"/>
  <c r="HW427" i="6"/>
  <c r="MV427" i="6" s="1"/>
  <c r="IE422" i="6"/>
  <c r="MW422" i="6" s="1"/>
  <c r="IE420" i="6"/>
  <c r="MW420" i="6" s="1"/>
  <c r="IE418" i="6"/>
  <c r="MW418" i="6" s="1"/>
  <c r="IE416" i="6"/>
  <c r="MW416" i="6" s="1"/>
  <c r="GP415" i="6"/>
  <c r="IU412" i="6"/>
  <c r="MY412" i="6" s="1"/>
  <c r="IM412" i="6"/>
  <c r="MX412" i="6" s="1"/>
  <c r="GP411" i="6"/>
  <c r="IU408" i="6"/>
  <c r="MY408" i="6" s="1"/>
  <c r="IM408" i="6"/>
  <c r="MX408" i="6" s="1"/>
  <c r="IU406" i="6"/>
  <c r="MY406" i="6" s="1"/>
  <c r="IM406" i="6"/>
  <c r="MX406" i="6" s="1"/>
  <c r="LO405" i="6"/>
  <c r="NH405" i="6" s="1"/>
  <c r="GK404" i="6"/>
  <c r="GO404" i="6"/>
  <c r="GL402" i="6"/>
  <c r="GR402" i="6"/>
  <c r="GX402" i="6" s="1"/>
  <c r="HD402" i="6" s="1"/>
  <c r="GL398" i="6"/>
  <c r="GR398" i="6"/>
  <c r="GX398" i="6" s="1"/>
  <c r="HD398" i="6" s="1"/>
  <c r="GL392" i="6"/>
  <c r="GR392" i="6"/>
  <c r="GX392" i="6" s="1"/>
  <c r="HD392" i="6" s="1"/>
  <c r="GL389" i="6"/>
  <c r="GR389" i="6"/>
  <c r="GX389" i="6" s="1"/>
  <c r="HD389" i="6" s="1"/>
  <c r="GL385" i="6"/>
  <c r="GR385" i="6"/>
  <c r="GX385" i="6" s="1"/>
  <c r="HD385" i="6" s="1"/>
  <c r="GL381" i="6"/>
  <c r="GR381" i="6"/>
  <c r="GX381" i="6" s="1"/>
  <c r="HD381" i="6" s="1"/>
  <c r="GL376" i="6"/>
  <c r="GR376" i="6"/>
  <c r="GX376" i="6" s="1"/>
  <c r="HD376" i="6" s="1"/>
  <c r="GL372" i="6"/>
  <c r="GR372" i="6"/>
  <c r="GX372" i="6" s="1"/>
  <c r="HD372" i="6" s="1"/>
  <c r="GL365" i="6"/>
  <c r="GR365" i="6"/>
  <c r="GX365" i="6" s="1"/>
  <c r="HD365" i="6" s="1"/>
  <c r="GL362" i="6"/>
  <c r="GR362" i="6"/>
  <c r="GX362" i="6" s="1"/>
  <c r="HD362" i="6" s="1"/>
  <c r="GL355" i="6"/>
  <c r="GR355" i="6"/>
  <c r="GX355" i="6" s="1"/>
  <c r="HD355" i="6" s="1"/>
  <c r="GL352" i="6"/>
  <c r="GR352" i="6"/>
  <c r="GX352" i="6" s="1"/>
  <c r="HD352" i="6" s="1"/>
  <c r="GL348" i="6"/>
  <c r="GR348" i="6"/>
  <c r="GX348" i="6" s="1"/>
  <c r="HD348" i="6" s="1"/>
  <c r="ME458" i="6"/>
  <c r="NJ458" i="6" s="1"/>
  <c r="GP457" i="6"/>
  <c r="ME454" i="6"/>
  <c r="NJ454" i="6" s="1"/>
  <c r="GP453" i="6"/>
  <c r="GP449" i="6"/>
  <c r="ME446" i="6"/>
  <c r="NJ446" i="6" s="1"/>
  <c r="ME443" i="6"/>
  <c r="NJ443" i="6" s="1"/>
  <c r="GP442" i="6"/>
  <c r="GP438" i="6"/>
  <c r="KQ432" i="6"/>
  <c r="NE432" i="6" s="1"/>
  <c r="GP422" i="6"/>
  <c r="GP418" i="6"/>
  <c r="GP417" i="6"/>
  <c r="GO403" i="6"/>
  <c r="GP401" i="6"/>
  <c r="GP399" i="6"/>
  <c r="GL397" i="6"/>
  <c r="GR397" i="6"/>
  <c r="GX397" i="6" s="1"/>
  <c r="HD397" i="6" s="1"/>
  <c r="GP396" i="6"/>
  <c r="GP394" i="6"/>
  <c r="GL393" i="6"/>
  <c r="GR393" i="6"/>
  <c r="GX393" i="6" s="1"/>
  <c r="HD393" i="6" s="1"/>
  <c r="GO392" i="6"/>
  <c r="GO391" i="6"/>
  <c r="GL390" i="6"/>
  <c r="GR390" i="6"/>
  <c r="GX390" i="6" s="1"/>
  <c r="HD390" i="6" s="1"/>
  <c r="GO389" i="6"/>
  <c r="GL388" i="6"/>
  <c r="GR388" i="6"/>
  <c r="GX388" i="6" s="1"/>
  <c r="HD388" i="6" s="1"/>
  <c r="GO387" i="6"/>
  <c r="GL386" i="6"/>
  <c r="GR386" i="6"/>
  <c r="GX386" i="6" s="1"/>
  <c r="HD386" i="6" s="1"/>
  <c r="GO385" i="6"/>
  <c r="GL384" i="6"/>
  <c r="GR384" i="6"/>
  <c r="GX384" i="6" s="1"/>
  <c r="HD384" i="6" s="1"/>
  <c r="GO383" i="6"/>
  <c r="GL382" i="6"/>
  <c r="GR382" i="6"/>
  <c r="GX382" i="6" s="1"/>
  <c r="HD382" i="6" s="1"/>
  <c r="GO381" i="6"/>
  <c r="GL380" i="6"/>
  <c r="GR380" i="6"/>
  <c r="GX380" i="6" s="1"/>
  <c r="HD380" i="6" s="1"/>
  <c r="GP379" i="6"/>
  <c r="GP377" i="6"/>
  <c r="GP375" i="6"/>
  <c r="GP373" i="6"/>
  <c r="GP371" i="6"/>
  <c r="GL370" i="6"/>
  <c r="GR370" i="6"/>
  <c r="GX370" i="6" s="1"/>
  <c r="HD370" i="6" s="1"/>
  <c r="GO369" i="6"/>
  <c r="GL368" i="6"/>
  <c r="GR368" i="6"/>
  <c r="GX368" i="6" s="1"/>
  <c r="HD368" i="6" s="1"/>
  <c r="GO367" i="6"/>
  <c r="GL366" i="6"/>
  <c r="GR366" i="6"/>
  <c r="GX366" i="6" s="1"/>
  <c r="HD366" i="6" s="1"/>
  <c r="GO365" i="6"/>
  <c r="GL364" i="6"/>
  <c r="GR364" i="6"/>
  <c r="GX364" i="6" s="1"/>
  <c r="HD364" i="6" s="1"/>
  <c r="GO363" i="6"/>
  <c r="GP361" i="6"/>
  <c r="GL360" i="6"/>
  <c r="GR360" i="6"/>
  <c r="GX360" i="6" s="1"/>
  <c r="HD360" i="6" s="1"/>
  <c r="GP359" i="6"/>
  <c r="GL358" i="6"/>
  <c r="GR358" i="6"/>
  <c r="GX358" i="6" s="1"/>
  <c r="HD358" i="6" s="1"/>
  <c r="GO357" i="6"/>
  <c r="GL356" i="6"/>
  <c r="GR356" i="6"/>
  <c r="GX356" i="6" s="1"/>
  <c r="HD356" i="6" s="1"/>
  <c r="GO355" i="6"/>
  <c r="GL354" i="6"/>
  <c r="GR354" i="6"/>
  <c r="GX354" i="6" s="1"/>
  <c r="HD354" i="6" s="1"/>
  <c r="GO353" i="6"/>
  <c r="GO352" i="6"/>
  <c r="GL351" i="6"/>
  <c r="GR351" i="6"/>
  <c r="GX351" i="6" s="1"/>
  <c r="HD351" i="6" s="1"/>
  <c r="GO350" i="6"/>
  <c r="GL349" i="6"/>
  <c r="GR349" i="6"/>
  <c r="GX349" i="6" s="1"/>
  <c r="HD349" i="6" s="1"/>
  <c r="GO348" i="6"/>
  <c r="GL347" i="6"/>
  <c r="GR347" i="6"/>
  <c r="GX347" i="6" s="1"/>
  <c r="HD347" i="6" s="1"/>
  <c r="GO346" i="6"/>
  <c r="IU402" i="6"/>
  <c r="MY402" i="6" s="1"/>
  <c r="KQ397" i="6"/>
  <c r="NE397" i="6" s="1"/>
  <c r="IM397" i="6"/>
  <c r="MX397" i="6" s="1"/>
  <c r="GP395" i="6"/>
  <c r="IU392" i="6"/>
  <c r="MY392" i="6" s="1"/>
  <c r="GP387" i="6"/>
  <c r="GP383" i="6"/>
  <c r="HW383" i="6"/>
  <c r="MV383" i="6" s="1"/>
  <c r="GP376" i="6"/>
  <c r="GP372" i="6"/>
  <c r="HW372" i="6"/>
  <c r="MV372" i="6" s="1"/>
  <c r="GO368" i="6"/>
  <c r="GP367" i="6"/>
  <c r="GP363" i="6"/>
  <c r="HW363" i="6"/>
  <c r="MV363" i="6" s="1"/>
  <c r="GP362" i="6"/>
  <c r="GP355" i="6"/>
  <c r="IU350" i="6"/>
  <c r="MY350" i="6" s="1"/>
  <c r="IM350" i="6"/>
  <c r="MX350" i="6" s="1"/>
  <c r="GL343" i="6"/>
  <c r="GR343" i="6"/>
  <c r="GX343" i="6" s="1"/>
  <c r="HD343" i="6" s="1"/>
  <c r="GL341" i="6"/>
  <c r="GR341" i="6"/>
  <c r="GX341" i="6" s="1"/>
  <c r="HD341" i="6" s="1"/>
  <c r="GL339" i="6"/>
  <c r="GR339" i="6"/>
  <c r="GX339" i="6" s="1"/>
  <c r="HD339" i="6" s="1"/>
  <c r="GL336" i="6"/>
  <c r="GR336" i="6"/>
  <c r="GX336" i="6" s="1"/>
  <c r="HD336" i="6" s="1"/>
  <c r="GL335" i="6"/>
  <c r="GR335" i="6"/>
  <c r="GX335" i="6" s="1"/>
  <c r="HD335" i="6" s="1"/>
  <c r="GL333" i="6"/>
  <c r="GR333" i="6"/>
  <c r="GX333" i="6" s="1"/>
  <c r="HD333" i="6" s="1"/>
  <c r="GL323" i="6"/>
  <c r="GR323" i="6"/>
  <c r="GX323" i="6" s="1"/>
  <c r="HD323" i="6" s="1"/>
  <c r="GL321" i="6"/>
  <c r="GR321" i="6"/>
  <c r="GX321" i="6" s="1"/>
  <c r="HD321" i="6" s="1"/>
  <c r="GL320" i="6"/>
  <c r="GR320" i="6"/>
  <c r="GX320" i="6" s="1"/>
  <c r="HD320" i="6" s="1"/>
  <c r="GL318" i="6"/>
  <c r="GR318" i="6"/>
  <c r="GX318" i="6" s="1"/>
  <c r="HD318" i="6" s="1"/>
  <c r="GL317" i="6"/>
  <c r="GR317" i="6"/>
  <c r="GX317" i="6" s="1"/>
  <c r="HD317" i="6" s="1"/>
  <c r="GL315" i="6"/>
  <c r="GR315" i="6"/>
  <c r="GX315" i="6" s="1"/>
  <c r="HD315" i="6" s="1"/>
  <c r="GL312" i="6"/>
  <c r="GR312" i="6"/>
  <c r="GX312" i="6" s="1"/>
  <c r="HD312" i="6" s="1"/>
  <c r="GL311" i="6"/>
  <c r="GR311" i="6"/>
  <c r="GX311" i="6" s="1"/>
  <c r="HD311" i="6" s="1"/>
  <c r="GL309" i="6"/>
  <c r="GR309" i="6"/>
  <c r="GX309" i="6" s="1"/>
  <c r="HD309" i="6" s="1"/>
  <c r="GL307" i="6"/>
  <c r="GR307" i="6"/>
  <c r="GX307" i="6" s="1"/>
  <c r="HD307" i="6" s="1"/>
  <c r="GL301" i="6"/>
  <c r="GR301" i="6"/>
  <c r="GX301" i="6" s="1"/>
  <c r="HD301" i="6" s="1"/>
  <c r="GL295" i="6"/>
  <c r="GR295" i="6"/>
  <c r="GX295" i="6" s="1"/>
  <c r="HD295" i="6" s="1"/>
  <c r="GP286" i="6"/>
  <c r="GL283" i="6"/>
  <c r="GR283" i="6"/>
  <c r="GX283" i="6" s="1"/>
  <c r="HD283" i="6" s="1"/>
  <c r="GL281" i="6"/>
  <c r="GR281" i="6"/>
  <c r="GX281" i="6" s="1"/>
  <c r="HD281" i="6" s="1"/>
  <c r="GL279" i="6"/>
  <c r="GR279" i="6"/>
  <c r="GX279" i="6" s="1"/>
  <c r="HD279" i="6" s="1"/>
  <c r="GL277" i="6"/>
  <c r="GR277" i="6"/>
  <c r="GX277" i="6" s="1"/>
  <c r="HD277" i="6" s="1"/>
  <c r="GL273" i="6"/>
  <c r="GR273" i="6"/>
  <c r="GX273" i="6" s="1"/>
  <c r="HD273" i="6" s="1"/>
  <c r="GL271" i="6"/>
  <c r="GR271" i="6"/>
  <c r="GX271" i="6" s="1"/>
  <c r="HD271" i="6" s="1"/>
  <c r="GL268" i="6"/>
  <c r="GR268" i="6"/>
  <c r="GX268" i="6" s="1"/>
  <c r="HD268" i="6" s="1"/>
  <c r="GL266" i="6"/>
  <c r="GR266" i="6"/>
  <c r="GX266" i="6" s="1"/>
  <c r="HD266" i="6" s="1"/>
  <c r="GL261" i="6"/>
  <c r="GR261" i="6"/>
  <c r="GX261" i="6" s="1"/>
  <c r="HD261" i="6" s="1"/>
  <c r="GL259" i="6"/>
  <c r="GR259" i="6"/>
  <c r="GX259" i="6" s="1"/>
  <c r="HD259" i="6" s="1"/>
  <c r="GL257" i="6"/>
  <c r="GR257" i="6"/>
  <c r="GX257" i="6" s="1"/>
  <c r="HD257" i="6" s="1"/>
  <c r="GL255" i="6"/>
  <c r="GR255" i="6"/>
  <c r="GX255" i="6" s="1"/>
  <c r="HD255" i="6" s="1"/>
  <c r="GL253" i="6"/>
  <c r="GR253" i="6"/>
  <c r="GX253" i="6" s="1"/>
  <c r="HD253" i="6" s="1"/>
  <c r="GL251" i="6"/>
  <c r="GR251" i="6"/>
  <c r="GX251" i="6" s="1"/>
  <c r="HD251" i="6" s="1"/>
  <c r="GL249" i="6"/>
  <c r="GR249" i="6"/>
  <c r="GX249" i="6" s="1"/>
  <c r="HD249" i="6" s="1"/>
  <c r="GL247" i="6"/>
  <c r="GR247" i="6"/>
  <c r="GX247" i="6" s="1"/>
  <c r="HD247" i="6" s="1"/>
  <c r="GL245" i="6"/>
  <c r="GR245" i="6"/>
  <c r="GX245" i="6" s="1"/>
  <c r="HD245" i="6" s="1"/>
  <c r="GL243" i="6"/>
  <c r="GR243" i="6"/>
  <c r="GX243" i="6" s="1"/>
  <c r="HD243" i="6" s="1"/>
  <c r="GL241" i="6"/>
  <c r="GR241" i="6"/>
  <c r="GX241" i="6" s="1"/>
  <c r="HD241" i="6" s="1"/>
  <c r="GL239" i="6"/>
  <c r="GR239" i="6"/>
  <c r="GX239" i="6" s="1"/>
  <c r="HD239" i="6" s="1"/>
  <c r="GL237" i="6"/>
  <c r="GR237" i="6"/>
  <c r="GX237" i="6" s="1"/>
  <c r="HD237" i="6" s="1"/>
  <c r="GL235" i="6"/>
  <c r="GR235" i="6"/>
  <c r="GX235" i="6" s="1"/>
  <c r="HD235" i="6" s="1"/>
  <c r="GL233" i="6"/>
  <c r="GR233" i="6"/>
  <c r="GX233" i="6" s="1"/>
  <c r="HD233" i="6" s="1"/>
  <c r="GL231" i="6"/>
  <c r="GR231" i="6"/>
  <c r="GX231" i="6" s="1"/>
  <c r="HD231" i="6" s="1"/>
  <c r="GL229" i="6"/>
  <c r="GR229" i="6"/>
  <c r="GX229" i="6" s="1"/>
  <c r="HD229" i="6" s="1"/>
  <c r="GL226" i="6"/>
  <c r="GR226" i="6"/>
  <c r="GX226" i="6" s="1"/>
  <c r="HD226" i="6" s="1"/>
  <c r="GL224" i="6"/>
  <c r="GR224" i="6"/>
  <c r="GX224" i="6" s="1"/>
  <c r="HD224" i="6" s="1"/>
  <c r="GL222" i="6"/>
  <c r="GR222" i="6"/>
  <c r="GX222" i="6" s="1"/>
  <c r="HD222" i="6" s="1"/>
  <c r="ME401" i="6"/>
  <c r="NJ401" i="6" s="1"/>
  <c r="GP400" i="6"/>
  <c r="ME397" i="6"/>
  <c r="NJ397" i="6" s="1"/>
  <c r="ME394" i="6"/>
  <c r="NJ394" i="6" s="1"/>
  <c r="KQ388" i="6"/>
  <c r="NE388" i="6" s="1"/>
  <c r="KQ384" i="6"/>
  <c r="NE384" i="6" s="1"/>
  <c r="KQ380" i="6"/>
  <c r="NE380" i="6" s="1"/>
  <c r="GP378" i="6"/>
  <c r="ME375" i="6"/>
  <c r="NJ375" i="6" s="1"/>
  <c r="GP374" i="6"/>
  <c r="KQ364" i="6"/>
  <c r="NE364" i="6" s="1"/>
  <c r="ME361" i="6"/>
  <c r="NJ361" i="6" s="1"/>
  <c r="KQ356" i="6"/>
  <c r="NE356" i="6" s="1"/>
  <c r="IM353" i="6"/>
  <c r="MX353" i="6" s="1"/>
  <c r="ME349" i="6"/>
  <c r="NJ349" i="6" s="1"/>
  <c r="GP348" i="6"/>
  <c r="ME345" i="6"/>
  <c r="NJ345" i="6" s="1"/>
  <c r="GO342" i="6"/>
  <c r="GO340" i="6"/>
  <c r="GL338" i="6"/>
  <c r="GR338" i="6"/>
  <c r="GX338" i="6" s="1"/>
  <c r="HD338" i="6" s="1"/>
  <c r="GO336" i="6"/>
  <c r="GO335" i="6"/>
  <c r="GO333" i="6"/>
  <c r="GO324" i="6"/>
  <c r="GL322" i="6"/>
  <c r="GR322" i="6"/>
  <c r="GX322" i="6" s="1"/>
  <c r="HD322" i="6" s="1"/>
  <c r="GN322" i="6"/>
  <c r="GP322" i="6" s="1"/>
  <c r="GO319" i="6"/>
  <c r="GO317" i="6"/>
  <c r="GO315" i="6"/>
  <c r="GO313" i="6"/>
  <c r="GO311" i="6"/>
  <c r="GO309" i="6"/>
  <c r="GP306" i="6"/>
  <c r="GL305" i="6"/>
  <c r="GR305" i="6"/>
  <c r="GX305" i="6" s="1"/>
  <c r="HD305" i="6" s="1"/>
  <c r="GP304" i="6"/>
  <c r="GL303" i="6"/>
  <c r="GR303" i="6"/>
  <c r="GX303" i="6" s="1"/>
  <c r="HD303" i="6" s="1"/>
  <c r="GO302" i="6"/>
  <c r="GO301" i="6"/>
  <c r="GL300" i="6"/>
  <c r="GR300" i="6"/>
  <c r="GX300" i="6" s="1"/>
  <c r="HD300" i="6" s="1"/>
  <c r="GP299" i="6"/>
  <c r="GL298" i="6"/>
  <c r="GR298" i="6"/>
  <c r="GX298" i="6" s="1"/>
  <c r="HD298" i="6" s="1"/>
  <c r="GP297" i="6"/>
  <c r="GL294" i="6"/>
  <c r="GR294" i="6"/>
  <c r="GX294" i="6" s="1"/>
  <c r="HD294" i="6" s="1"/>
  <c r="GP293" i="6"/>
  <c r="GL292" i="6"/>
  <c r="GR292" i="6"/>
  <c r="GX292" i="6" s="1"/>
  <c r="HD292" i="6" s="1"/>
  <c r="GP291" i="6"/>
  <c r="GL290" i="6"/>
  <c r="GR290" i="6"/>
  <c r="GX290" i="6" s="1"/>
  <c r="HD290" i="6" s="1"/>
  <c r="GP289" i="6"/>
  <c r="GL288" i="6"/>
  <c r="GR288" i="6"/>
  <c r="GX288" i="6" s="1"/>
  <c r="HD288" i="6" s="1"/>
  <c r="GP287" i="6"/>
  <c r="GP285" i="6"/>
  <c r="GL284" i="6"/>
  <c r="GR284" i="6"/>
  <c r="GX284" i="6" s="1"/>
  <c r="HD284" i="6" s="1"/>
  <c r="GO283" i="6"/>
  <c r="GO282" i="6"/>
  <c r="GO281" i="6"/>
  <c r="GO280" i="6"/>
  <c r="GO279" i="6"/>
  <c r="GO278" i="6"/>
  <c r="GO277" i="6"/>
  <c r="GO276" i="6"/>
  <c r="GL275" i="6"/>
  <c r="GR275" i="6"/>
  <c r="GX275" i="6" s="1"/>
  <c r="HD275" i="6" s="1"/>
  <c r="GO274" i="6"/>
  <c r="GO273" i="6"/>
  <c r="GO272" i="6"/>
  <c r="GO271" i="6"/>
  <c r="GP270" i="6"/>
  <c r="GO268" i="6"/>
  <c r="GO266" i="6"/>
  <c r="GL265" i="6"/>
  <c r="GR265" i="6"/>
  <c r="GX265" i="6" s="1"/>
  <c r="HD265" i="6" s="1"/>
  <c r="GL264" i="6"/>
  <c r="GR264" i="6"/>
  <c r="GX264" i="6" s="1"/>
  <c r="HD264" i="6" s="1"/>
  <c r="GO260" i="6"/>
  <c r="GO258" i="6"/>
  <c r="GO256" i="6"/>
  <c r="GO255" i="6"/>
  <c r="GN251" i="6"/>
  <c r="GP251" i="6" s="1"/>
  <c r="GO250" i="6"/>
  <c r="GO248" i="6"/>
  <c r="GO245" i="6"/>
  <c r="GO243" i="6"/>
  <c r="GO240" i="6"/>
  <c r="GO238" i="6"/>
  <c r="GO237" i="6"/>
  <c r="GO235" i="6"/>
  <c r="GO233" i="6"/>
  <c r="GO232" i="6"/>
  <c r="GO230" i="6"/>
  <c r="GL228" i="6"/>
  <c r="GR228" i="6"/>
  <c r="GX228" i="6" s="1"/>
  <c r="HD228" i="6" s="1"/>
  <c r="GO227" i="6"/>
  <c r="GO225" i="6"/>
  <c r="GO222" i="6"/>
  <c r="GP337" i="6"/>
  <c r="GP335" i="6"/>
  <c r="IE330" i="6"/>
  <c r="MW330" i="6" s="1"/>
  <c r="IE328" i="6"/>
  <c r="MW328" i="6" s="1"/>
  <c r="IE326" i="6"/>
  <c r="MW326" i="6" s="1"/>
  <c r="LO324" i="6"/>
  <c r="NH324" i="6" s="1"/>
  <c r="IE321" i="6"/>
  <c r="MW321" i="6" s="1"/>
  <c r="GP320" i="6"/>
  <c r="KQ317" i="6"/>
  <c r="NE317" i="6" s="1"/>
  <c r="HW316" i="6"/>
  <c r="MV316" i="6" s="1"/>
  <c r="LO315" i="6"/>
  <c r="NH315" i="6" s="1"/>
  <c r="GP313" i="6"/>
  <c r="ME311" i="6"/>
  <c r="NJ311" i="6" s="1"/>
  <c r="LO311" i="6"/>
  <c r="NH311" i="6" s="1"/>
  <c r="LW307" i="6"/>
  <c r="NI307" i="6" s="1"/>
  <c r="KY307" i="6"/>
  <c r="NF307" i="6" s="1"/>
  <c r="IM307" i="6"/>
  <c r="MX307" i="6" s="1"/>
  <c r="GP296" i="6"/>
  <c r="GP295" i="6"/>
  <c r="HW295" i="6"/>
  <c r="MV295" i="6" s="1"/>
  <c r="IU283" i="6"/>
  <c r="MY283" i="6" s="1"/>
  <c r="IM283" i="6"/>
  <c r="MX283" i="6" s="1"/>
  <c r="JS281" i="6"/>
  <c r="NB281" i="6" s="1"/>
  <c r="IM281" i="6"/>
  <c r="MX281" i="6" s="1"/>
  <c r="JS279" i="6"/>
  <c r="NB279" i="6" s="1"/>
  <c r="IM279" i="6"/>
  <c r="MX279" i="6" s="1"/>
  <c r="JS277" i="6"/>
  <c r="NB277" i="6" s="1"/>
  <c r="IM277" i="6"/>
  <c r="MX277" i="6" s="1"/>
  <c r="GO275" i="6"/>
  <c r="IE266" i="6"/>
  <c r="MW266" i="6" s="1"/>
  <c r="GP261" i="6"/>
  <c r="GP259" i="6"/>
  <c r="GP248" i="6"/>
  <c r="IM246" i="6"/>
  <c r="MX246" i="6" s="1"/>
  <c r="IM245" i="6"/>
  <c r="MX245" i="6" s="1"/>
  <c r="GP242" i="6"/>
  <c r="GP241" i="6"/>
  <c r="GP239" i="6"/>
  <c r="IM237" i="6"/>
  <c r="MX237" i="6" s="1"/>
  <c r="IM236" i="6"/>
  <c r="MX236" i="6" s="1"/>
  <c r="GP227" i="6"/>
  <c r="GP225" i="6"/>
  <c r="GP221" i="6"/>
  <c r="GL220" i="6"/>
  <c r="GR220" i="6"/>
  <c r="GX220" i="6" s="1"/>
  <c r="HD220" i="6" s="1"/>
  <c r="GL218" i="6"/>
  <c r="GR218" i="6"/>
  <c r="GX218" i="6" s="1"/>
  <c r="HD218" i="6" s="1"/>
  <c r="GL216" i="6"/>
  <c r="GR216" i="6"/>
  <c r="GX216" i="6" s="1"/>
  <c r="HD216" i="6" s="1"/>
  <c r="GL214" i="6"/>
  <c r="GR214" i="6"/>
  <c r="GX214" i="6" s="1"/>
  <c r="HD214" i="6" s="1"/>
  <c r="GL212" i="6"/>
  <c r="GR212" i="6"/>
  <c r="GX212" i="6" s="1"/>
  <c r="HD212" i="6" s="1"/>
  <c r="GL210" i="6"/>
  <c r="GR210" i="6"/>
  <c r="GX210" i="6" s="1"/>
  <c r="HD210" i="6" s="1"/>
  <c r="GL208" i="6"/>
  <c r="GR208" i="6"/>
  <c r="GX208" i="6" s="1"/>
  <c r="HD208" i="6" s="1"/>
  <c r="GL206" i="6"/>
  <c r="GR206" i="6"/>
  <c r="GX206" i="6" s="1"/>
  <c r="HD206" i="6" s="1"/>
  <c r="GL204" i="6"/>
  <c r="GR204" i="6"/>
  <c r="GX204" i="6" s="1"/>
  <c r="HD204" i="6" s="1"/>
  <c r="GL202" i="6"/>
  <c r="GR202" i="6"/>
  <c r="GX202" i="6" s="1"/>
  <c r="HD202" i="6" s="1"/>
  <c r="GL200" i="6"/>
  <c r="GR200" i="6"/>
  <c r="GX200" i="6" s="1"/>
  <c r="HD200" i="6" s="1"/>
  <c r="GL198" i="6"/>
  <c r="GR198" i="6"/>
  <c r="GX198" i="6" s="1"/>
  <c r="HD198" i="6" s="1"/>
  <c r="GL196" i="6"/>
  <c r="GR196" i="6"/>
  <c r="GX196" i="6" s="1"/>
  <c r="HD196" i="6" s="1"/>
  <c r="GL194" i="6"/>
  <c r="GR194" i="6"/>
  <c r="GX194" i="6" s="1"/>
  <c r="HD194" i="6" s="1"/>
  <c r="GL192" i="6"/>
  <c r="GR192" i="6"/>
  <c r="GX192" i="6" s="1"/>
  <c r="HD192" i="6" s="1"/>
  <c r="GL190" i="6"/>
  <c r="GR190" i="6"/>
  <c r="GX190" i="6" s="1"/>
  <c r="HD190" i="6" s="1"/>
  <c r="GL188" i="6"/>
  <c r="GR188" i="6"/>
  <c r="GX188" i="6" s="1"/>
  <c r="HD188" i="6" s="1"/>
  <c r="GL186" i="6"/>
  <c r="GR186" i="6"/>
  <c r="GX186" i="6" s="1"/>
  <c r="HD186" i="6" s="1"/>
  <c r="GL180" i="6"/>
  <c r="GR180" i="6"/>
  <c r="GX180" i="6" s="1"/>
  <c r="HD180" i="6" s="1"/>
  <c r="GL178" i="6"/>
  <c r="GR178" i="6"/>
  <c r="GX178" i="6" s="1"/>
  <c r="HD178" i="6" s="1"/>
  <c r="GL176" i="6"/>
  <c r="GR176" i="6"/>
  <c r="GX176" i="6" s="1"/>
  <c r="HD176" i="6" s="1"/>
  <c r="GL174" i="6"/>
  <c r="GR174" i="6"/>
  <c r="GX174" i="6" s="1"/>
  <c r="HD174" i="6" s="1"/>
  <c r="GL172" i="6"/>
  <c r="GR172" i="6"/>
  <c r="GX172" i="6" s="1"/>
  <c r="HD172" i="6" s="1"/>
  <c r="GL170" i="6"/>
  <c r="GR170" i="6"/>
  <c r="GX170" i="6" s="1"/>
  <c r="HD170" i="6" s="1"/>
  <c r="GL168" i="6"/>
  <c r="GR168" i="6"/>
  <c r="GX168" i="6" s="1"/>
  <c r="HD168" i="6" s="1"/>
  <c r="GL166" i="6"/>
  <c r="GR166" i="6"/>
  <c r="GX166" i="6" s="1"/>
  <c r="HD166" i="6" s="1"/>
  <c r="GL164" i="6"/>
  <c r="GR164" i="6"/>
  <c r="GX164" i="6" s="1"/>
  <c r="HD164" i="6" s="1"/>
  <c r="GL162" i="6"/>
  <c r="GR162" i="6"/>
  <c r="GX162" i="6" s="1"/>
  <c r="HD162" i="6" s="1"/>
  <c r="GL160" i="6"/>
  <c r="GR160" i="6"/>
  <c r="GX160" i="6" s="1"/>
  <c r="HD160" i="6" s="1"/>
  <c r="GL158" i="6"/>
  <c r="GR158" i="6"/>
  <c r="GX158" i="6" s="1"/>
  <c r="HD158" i="6" s="1"/>
  <c r="GL156" i="6"/>
  <c r="GR156" i="6"/>
  <c r="GX156" i="6" s="1"/>
  <c r="HD156" i="6" s="1"/>
  <c r="GL154" i="6"/>
  <c r="GR154" i="6"/>
  <c r="GX154" i="6" s="1"/>
  <c r="HD154" i="6" s="1"/>
  <c r="GL152" i="6"/>
  <c r="GR152" i="6"/>
  <c r="GX152" i="6" s="1"/>
  <c r="HD152" i="6" s="1"/>
  <c r="GL150" i="6"/>
  <c r="GR150" i="6"/>
  <c r="GX150" i="6" s="1"/>
  <c r="HD150" i="6" s="1"/>
  <c r="GL148" i="6"/>
  <c r="GR148" i="6"/>
  <c r="GX148" i="6" s="1"/>
  <c r="HD148" i="6" s="1"/>
  <c r="GL146" i="6"/>
  <c r="GR146" i="6"/>
  <c r="GX146" i="6" s="1"/>
  <c r="HD146" i="6" s="1"/>
  <c r="GL144" i="6"/>
  <c r="GR144" i="6"/>
  <c r="GX144" i="6" s="1"/>
  <c r="HD144" i="6" s="1"/>
  <c r="GL142" i="6"/>
  <c r="GR142" i="6"/>
  <c r="GX142" i="6" s="1"/>
  <c r="HD142" i="6" s="1"/>
  <c r="GL140" i="6"/>
  <c r="GR140" i="6"/>
  <c r="GX140" i="6" s="1"/>
  <c r="HD140" i="6" s="1"/>
  <c r="GL138" i="6"/>
  <c r="GR138" i="6"/>
  <c r="GX138" i="6" s="1"/>
  <c r="HD138" i="6" s="1"/>
  <c r="GL136" i="6"/>
  <c r="GR136" i="6"/>
  <c r="GX136" i="6" s="1"/>
  <c r="HD136" i="6" s="1"/>
  <c r="GL134" i="6"/>
  <c r="GR134" i="6"/>
  <c r="GX134" i="6" s="1"/>
  <c r="HD134" i="6" s="1"/>
  <c r="GL132" i="6"/>
  <c r="GR132" i="6"/>
  <c r="GX132" i="6" s="1"/>
  <c r="HD132" i="6" s="1"/>
  <c r="GL130" i="6"/>
  <c r="GR130" i="6"/>
  <c r="GX130" i="6" s="1"/>
  <c r="HD130" i="6" s="1"/>
  <c r="GL128" i="6"/>
  <c r="GR128" i="6"/>
  <c r="GX128" i="6" s="1"/>
  <c r="HD128" i="6" s="1"/>
  <c r="GL126" i="6"/>
  <c r="GR126" i="6"/>
  <c r="GX126" i="6" s="1"/>
  <c r="HD126" i="6" s="1"/>
  <c r="GL124" i="6"/>
  <c r="GR124" i="6"/>
  <c r="GX124" i="6" s="1"/>
  <c r="HD124" i="6" s="1"/>
  <c r="GL122" i="6"/>
  <c r="GR122" i="6"/>
  <c r="GX122" i="6" s="1"/>
  <c r="HD122" i="6" s="1"/>
  <c r="GL120" i="6"/>
  <c r="GR120" i="6"/>
  <c r="GX120" i="6" s="1"/>
  <c r="HD120" i="6" s="1"/>
  <c r="GL118" i="6"/>
  <c r="GR118" i="6"/>
  <c r="GX118" i="6" s="1"/>
  <c r="HD118" i="6" s="1"/>
  <c r="GL116" i="6"/>
  <c r="GR116" i="6"/>
  <c r="GX116" i="6" s="1"/>
  <c r="HD116" i="6" s="1"/>
  <c r="GL114" i="6"/>
  <c r="GR114" i="6"/>
  <c r="GX114" i="6" s="1"/>
  <c r="HD114" i="6" s="1"/>
  <c r="GL112" i="6"/>
  <c r="GR112" i="6"/>
  <c r="GX112" i="6" s="1"/>
  <c r="HD112" i="6" s="1"/>
  <c r="GL110" i="6"/>
  <c r="GR110" i="6"/>
  <c r="GX110" i="6" s="1"/>
  <c r="HD110" i="6" s="1"/>
  <c r="GL108" i="6"/>
  <c r="GR108" i="6"/>
  <c r="GX108" i="6" s="1"/>
  <c r="HD108" i="6" s="1"/>
  <c r="GL106" i="6"/>
  <c r="GR106" i="6"/>
  <c r="GX106" i="6" s="1"/>
  <c r="HD106" i="6" s="1"/>
  <c r="GL104" i="6"/>
  <c r="GR104" i="6"/>
  <c r="GX104" i="6" s="1"/>
  <c r="HD104" i="6" s="1"/>
  <c r="GL102" i="6"/>
  <c r="GR102" i="6"/>
  <c r="GX102" i="6" s="1"/>
  <c r="HD102" i="6" s="1"/>
  <c r="GL100" i="6"/>
  <c r="GR100" i="6"/>
  <c r="GX100" i="6" s="1"/>
  <c r="HD100" i="6" s="1"/>
  <c r="GL98" i="6"/>
  <c r="GR98" i="6"/>
  <c r="GX98" i="6" s="1"/>
  <c r="HD98" i="6" s="1"/>
  <c r="LG337" i="6"/>
  <c r="NG337" i="6" s="1"/>
  <c r="LG335" i="6"/>
  <c r="NG335" i="6" s="1"/>
  <c r="JS331" i="6"/>
  <c r="NB331" i="6" s="1"/>
  <c r="IM331" i="6"/>
  <c r="MX331" i="6" s="1"/>
  <c r="JS330" i="6"/>
  <c r="NB330" i="6" s="1"/>
  <c r="IM330" i="6"/>
  <c r="MX330" i="6" s="1"/>
  <c r="JS329" i="6"/>
  <c r="NB329" i="6" s="1"/>
  <c r="IM329" i="6"/>
  <c r="MX329" i="6" s="1"/>
  <c r="JS328" i="6"/>
  <c r="NB328" i="6" s="1"/>
  <c r="JS327" i="6"/>
  <c r="NB327" i="6" s="1"/>
  <c r="JS326" i="6"/>
  <c r="NB326" i="6" s="1"/>
  <c r="JS325" i="6"/>
  <c r="NB325" i="6" s="1"/>
  <c r="KQ324" i="6"/>
  <c r="NE324" i="6" s="1"/>
  <c r="KQ320" i="6"/>
  <c r="NE320" i="6" s="1"/>
  <c r="ME317" i="6"/>
  <c r="NJ317" i="6" s="1"/>
  <c r="KQ313" i="6"/>
  <c r="NE313" i="6" s="1"/>
  <c r="KQ311" i="6"/>
  <c r="NE311" i="6" s="1"/>
  <c r="IM302" i="6"/>
  <c r="MX302" i="6" s="1"/>
  <c r="JS301" i="6"/>
  <c r="NB301" i="6" s="1"/>
  <c r="LG294" i="6"/>
  <c r="NG294" i="6" s="1"/>
  <c r="LG285" i="6"/>
  <c r="NG285" i="6" s="1"/>
  <c r="IM274" i="6"/>
  <c r="MX274" i="6" s="1"/>
  <c r="JS273" i="6"/>
  <c r="NB273" i="6" s="1"/>
  <c r="JS272" i="6"/>
  <c r="NB272" i="6" s="1"/>
  <c r="IM272" i="6"/>
  <c r="MX272" i="6" s="1"/>
  <c r="JS271" i="6"/>
  <c r="NB271" i="6" s="1"/>
  <c r="GP269" i="6"/>
  <c r="IM268" i="6"/>
  <c r="MX268" i="6" s="1"/>
  <c r="GP267" i="6"/>
  <c r="IM266" i="6"/>
  <c r="MX266" i="6" s="1"/>
  <c r="IM265" i="6"/>
  <c r="MX265" i="6" s="1"/>
  <c r="IM264" i="6"/>
  <c r="MX264" i="6" s="1"/>
  <c r="GP263" i="6"/>
  <c r="GP257" i="6"/>
  <c r="GP249" i="6"/>
  <c r="GP243" i="6"/>
  <c r="GP240" i="6"/>
  <c r="IM238" i="6"/>
  <c r="MX238" i="6" s="1"/>
  <c r="IM235" i="6"/>
  <c r="MX235" i="6" s="1"/>
  <c r="IM229" i="6"/>
  <c r="MX229" i="6" s="1"/>
  <c r="IM228" i="6"/>
  <c r="MX228" i="6" s="1"/>
  <c r="GP226" i="6"/>
  <c r="GP220" i="6"/>
  <c r="GO217" i="6"/>
  <c r="GN215" i="6"/>
  <c r="GP215" i="6" s="1"/>
  <c r="GO211" i="6"/>
  <c r="GN203" i="6"/>
  <c r="GP203" i="6" s="1"/>
  <c r="GN201" i="6"/>
  <c r="GP201" i="6" s="1"/>
  <c r="GN197" i="6"/>
  <c r="GP197" i="6" s="1"/>
  <c r="GN188" i="6"/>
  <c r="GP188" i="6" s="1"/>
  <c r="GN185" i="6"/>
  <c r="GP185" i="6" s="1"/>
  <c r="GP184" i="6"/>
  <c r="GN183" i="6"/>
  <c r="GP183" i="6" s="1"/>
  <c r="GL182" i="6"/>
  <c r="GR182" i="6"/>
  <c r="GX182" i="6" s="1"/>
  <c r="HD182" i="6" s="1"/>
  <c r="GN182" i="6"/>
  <c r="GP182" i="6" s="1"/>
  <c r="GN178" i="6"/>
  <c r="GP178" i="6" s="1"/>
  <c r="GN173" i="6"/>
  <c r="GP173" i="6" s="1"/>
  <c r="GN170" i="6"/>
  <c r="GP170" i="6" s="1"/>
  <c r="GO160" i="6"/>
  <c r="GO158" i="6"/>
  <c r="GO157" i="6"/>
  <c r="GN156" i="6"/>
  <c r="GP156" i="6" s="1"/>
  <c r="GO154" i="6"/>
  <c r="GO153" i="6"/>
  <c r="GO150" i="6"/>
  <c r="GO149" i="6"/>
  <c r="GO148" i="6"/>
  <c r="GO146" i="6"/>
  <c r="GO142" i="6"/>
  <c r="GO141" i="6"/>
  <c r="GO137" i="6"/>
  <c r="GO134" i="6"/>
  <c r="GO132" i="6"/>
  <c r="GO127" i="6"/>
  <c r="GO126" i="6"/>
  <c r="GO125" i="6"/>
  <c r="GO124" i="6"/>
  <c r="GO123" i="6"/>
  <c r="GO121" i="6"/>
  <c r="GO119" i="6"/>
  <c r="GO116" i="6"/>
  <c r="GO115" i="6"/>
  <c r="GO113" i="6"/>
  <c r="GO107" i="6"/>
  <c r="GO105" i="6"/>
  <c r="GO102" i="6"/>
  <c r="GO100" i="6"/>
  <c r="GO98" i="6"/>
  <c r="GP214" i="6"/>
  <c r="GP210" i="6"/>
  <c r="GP209" i="6"/>
  <c r="GP204" i="6"/>
  <c r="IM183" i="6"/>
  <c r="MX183" i="6" s="1"/>
  <c r="IM180" i="6"/>
  <c r="MX180" i="6" s="1"/>
  <c r="IM176" i="6"/>
  <c r="MX176" i="6" s="1"/>
  <c r="IM173" i="6"/>
  <c r="MX173" i="6" s="1"/>
  <c r="IM170" i="6"/>
  <c r="MX170" i="6" s="1"/>
  <c r="IM167" i="6"/>
  <c r="MX167" i="6" s="1"/>
  <c r="GP165" i="6"/>
  <c r="GP161" i="6"/>
  <c r="GP153" i="6"/>
  <c r="GP149" i="6"/>
  <c r="GP145" i="6"/>
  <c r="GP141" i="6"/>
  <c r="GP135" i="6"/>
  <c r="GP130" i="6"/>
  <c r="GP126" i="6"/>
  <c r="GP117" i="6"/>
  <c r="GP113" i="6"/>
  <c r="GP109" i="6"/>
  <c r="GP105" i="6"/>
  <c r="GP104" i="6"/>
  <c r="GP100" i="6"/>
  <c r="GP97" i="6"/>
  <c r="GO96" i="6"/>
  <c r="GL95" i="6"/>
  <c r="GR95" i="6"/>
  <c r="GX95" i="6" s="1"/>
  <c r="HD95" i="6" s="1"/>
  <c r="GL93" i="6"/>
  <c r="GR93" i="6"/>
  <c r="GX93" i="6" s="1"/>
  <c r="HD93" i="6" s="1"/>
  <c r="GL91" i="6"/>
  <c r="GR91" i="6"/>
  <c r="GX91" i="6" s="1"/>
  <c r="HD91" i="6" s="1"/>
  <c r="GL89" i="6"/>
  <c r="GR89" i="6"/>
  <c r="GX89" i="6" s="1"/>
  <c r="HD89" i="6" s="1"/>
  <c r="GL87" i="6"/>
  <c r="GR87" i="6"/>
  <c r="GX87" i="6" s="1"/>
  <c r="HD87" i="6" s="1"/>
  <c r="GL85" i="6"/>
  <c r="GR85" i="6"/>
  <c r="GX85" i="6" s="1"/>
  <c r="HD85" i="6" s="1"/>
  <c r="GL83" i="6"/>
  <c r="GR83" i="6"/>
  <c r="GX83" i="6" s="1"/>
  <c r="HD83" i="6" s="1"/>
  <c r="GL81" i="6"/>
  <c r="GR81" i="6"/>
  <c r="GX81" i="6" s="1"/>
  <c r="HD81" i="6" s="1"/>
  <c r="GL79" i="6"/>
  <c r="GR79" i="6"/>
  <c r="GX79" i="6" s="1"/>
  <c r="HD79" i="6" s="1"/>
  <c r="GL77" i="6"/>
  <c r="GR77" i="6"/>
  <c r="GX77" i="6" s="1"/>
  <c r="HD77" i="6" s="1"/>
  <c r="GL75" i="6"/>
  <c r="GR75" i="6"/>
  <c r="GX75" i="6" s="1"/>
  <c r="HD75" i="6" s="1"/>
  <c r="GL73" i="6"/>
  <c r="GR73" i="6"/>
  <c r="GX73" i="6" s="1"/>
  <c r="HD73" i="6" s="1"/>
  <c r="GL71" i="6"/>
  <c r="GR71" i="6"/>
  <c r="GX71" i="6" s="1"/>
  <c r="HD71" i="6" s="1"/>
  <c r="GL69" i="6"/>
  <c r="GR69" i="6"/>
  <c r="GX69" i="6" s="1"/>
  <c r="HD69" i="6" s="1"/>
  <c r="GL67" i="6"/>
  <c r="GR67" i="6"/>
  <c r="GX67" i="6" s="1"/>
  <c r="HD67" i="6" s="1"/>
  <c r="GO65" i="6"/>
  <c r="GL64" i="6"/>
  <c r="GR64" i="6"/>
  <c r="GX64" i="6" s="1"/>
  <c r="HD64" i="6" s="1"/>
  <c r="GL62" i="6"/>
  <c r="GR62" i="6"/>
  <c r="GX62" i="6" s="1"/>
  <c r="HD62" i="6" s="1"/>
  <c r="GL60" i="6"/>
  <c r="GR60" i="6"/>
  <c r="GX60" i="6" s="1"/>
  <c r="HD60" i="6" s="1"/>
  <c r="GL58" i="6"/>
  <c r="GR58" i="6"/>
  <c r="GX58" i="6" s="1"/>
  <c r="HD58" i="6" s="1"/>
  <c r="GL53" i="6"/>
  <c r="GR53" i="6"/>
  <c r="GX53" i="6" s="1"/>
  <c r="HD53" i="6" s="1"/>
  <c r="GL51" i="6"/>
  <c r="GR51" i="6"/>
  <c r="GX51" i="6" s="1"/>
  <c r="HD51" i="6" s="1"/>
  <c r="GL49" i="6"/>
  <c r="GR49" i="6"/>
  <c r="GX49" i="6" s="1"/>
  <c r="HD49" i="6" s="1"/>
  <c r="GL47" i="6"/>
  <c r="GR47" i="6"/>
  <c r="GX47" i="6" s="1"/>
  <c r="HD47" i="6" s="1"/>
  <c r="GL45" i="6"/>
  <c r="GR45" i="6"/>
  <c r="GX45" i="6" s="1"/>
  <c r="HD45" i="6" s="1"/>
  <c r="GL43" i="6"/>
  <c r="GR43" i="6"/>
  <c r="GX43" i="6" s="1"/>
  <c r="HD43" i="6" s="1"/>
  <c r="GL41" i="6"/>
  <c r="GR41" i="6"/>
  <c r="GX41" i="6" s="1"/>
  <c r="HD41" i="6" s="1"/>
  <c r="GL39" i="6"/>
  <c r="GR39" i="6"/>
  <c r="GX39" i="6" s="1"/>
  <c r="HD39" i="6" s="1"/>
  <c r="GL37" i="6"/>
  <c r="GR37" i="6"/>
  <c r="GX37" i="6" s="1"/>
  <c r="HD37" i="6" s="1"/>
  <c r="GL34" i="6"/>
  <c r="GR34" i="6"/>
  <c r="GX34" i="6" s="1"/>
  <c r="HD34" i="6" s="1"/>
  <c r="GO31" i="6"/>
  <c r="GL30" i="6"/>
  <c r="GR30" i="6"/>
  <c r="GX30" i="6" s="1"/>
  <c r="HD30" i="6" s="1"/>
  <c r="GL27" i="6"/>
  <c r="GR27" i="6"/>
  <c r="GX27" i="6" s="1"/>
  <c r="HD27" i="6" s="1"/>
  <c r="GL25" i="6"/>
  <c r="GR25" i="6"/>
  <c r="GX25" i="6" s="1"/>
  <c r="HD25" i="6" s="1"/>
  <c r="GL23" i="6"/>
  <c r="GR23" i="6"/>
  <c r="GX23" i="6" s="1"/>
  <c r="HD23" i="6" s="1"/>
  <c r="GL21" i="6"/>
  <c r="GR21" i="6"/>
  <c r="GX21" i="6" s="1"/>
  <c r="HD21" i="6" s="1"/>
  <c r="GL19" i="6"/>
  <c r="GR19" i="6"/>
  <c r="GX19" i="6" s="1"/>
  <c r="HD19" i="6" s="1"/>
  <c r="GL17" i="6"/>
  <c r="GR17" i="6"/>
  <c r="GX17" i="6" s="1"/>
  <c r="HD17" i="6" s="1"/>
  <c r="GL15" i="6"/>
  <c r="GR15" i="6"/>
  <c r="GX15" i="6" s="1"/>
  <c r="HD15" i="6" s="1"/>
  <c r="GP14" i="6"/>
  <c r="GP213" i="6"/>
  <c r="GO184" i="6"/>
  <c r="IM184" i="6"/>
  <c r="MX184" i="6" s="1"/>
  <c r="IM182" i="6"/>
  <c r="MX182" i="6" s="1"/>
  <c r="IM179" i="6"/>
  <c r="MX179" i="6" s="1"/>
  <c r="IM177" i="6"/>
  <c r="MX177" i="6" s="1"/>
  <c r="IM166" i="6"/>
  <c r="MX166" i="6" s="1"/>
  <c r="GP162" i="6"/>
  <c r="IM155" i="6"/>
  <c r="MX155" i="6" s="1"/>
  <c r="GP154" i="6"/>
  <c r="GP150" i="6"/>
  <c r="GP146" i="6"/>
  <c r="GP142" i="6"/>
  <c r="GP136" i="6"/>
  <c r="GP129" i="6"/>
  <c r="GP125" i="6"/>
  <c r="GP123" i="6"/>
  <c r="GP121" i="6"/>
  <c r="GP118" i="6"/>
  <c r="GP114" i="6"/>
  <c r="GP110" i="6"/>
  <c r="GP106" i="6"/>
  <c r="GP103" i="6"/>
  <c r="GP99" i="6"/>
  <c r="GP98" i="6"/>
  <c r="IM96" i="6"/>
  <c r="MX96" i="6" s="1"/>
  <c r="GO95" i="6"/>
  <c r="GO93" i="6"/>
  <c r="GO91" i="6"/>
  <c r="GO89" i="6"/>
  <c r="GO87" i="6"/>
  <c r="GO85" i="6"/>
  <c r="GO83" i="6"/>
  <c r="GO81" i="6"/>
  <c r="GO79" i="6"/>
  <c r="GO77" i="6"/>
  <c r="GO75" i="6"/>
  <c r="GO73" i="6"/>
  <c r="GO71" i="6"/>
  <c r="GO69" i="6"/>
  <c r="GO67" i="6"/>
  <c r="GN64" i="6"/>
  <c r="GP64" i="6" s="1"/>
  <c r="GN62" i="6"/>
  <c r="GP62" i="6" s="1"/>
  <c r="GN60" i="6"/>
  <c r="GP60" i="6" s="1"/>
  <c r="GN58" i="6"/>
  <c r="GP58" i="6" s="1"/>
  <c r="GN57" i="6"/>
  <c r="GP57" i="6" s="1"/>
  <c r="GL56" i="6"/>
  <c r="GR56" i="6"/>
  <c r="GX56" i="6" s="1"/>
  <c r="HD56" i="6" s="1"/>
  <c r="GN56" i="6"/>
  <c r="GP56" i="6" s="1"/>
  <c r="GN55" i="6"/>
  <c r="GP55" i="6" s="1"/>
  <c r="GN53" i="6"/>
  <c r="GP53" i="6" s="1"/>
  <c r="GN51" i="6"/>
  <c r="GP51" i="6" s="1"/>
  <c r="GO49" i="6"/>
  <c r="GO47" i="6"/>
  <c r="GO45" i="6"/>
  <c r="GO43" i="6"/>
  <c r="GO41" i="6"/>
  <c r="GO39" i="6"/>
  <c r="GO37" i="6"/>
  <c r="GL36" i="6"/>
  <c r="GR36" i="6"/>
  <c r="GX36" i="6" s="1"/>
  <c r="HD36" i="6" s="1"/>
  <c r="GO35" i="6"/>
  <c r="GO27" i="6"/>
  <c r="GO24" i="6"/>
  <c r="GO22" i="6"/>
  <c r="GO20" i="6"/>
  <c r="GO18" i="6"/>
  <c r="GO16" i="6"/>
  <c r="GO15" i="6"/>
  <c r="GP95" i="6"/>
  <c r="GP94" i="6"/>
  <c r="GP93" i="6"/>
  <c r="GP84" i="6"/>
  <c r="IM82" i="6"/>
  <c r="MX82" i="6" s="1"/>
  <c r="GP80" i="6"/>
  <c r="IM78" i="6"/>
  <c r="MX78" i="6" s="1"/>
  <c r="GP72" i="6"/>
  <c r="GP71" i="6"/>
  <c r="GP68" i="6"/>
  <c r="GP50" i="6"/>
  <c r="GP47" i="6"/>
  <c r="GP43" i="6"/>
  <c r="GP40" i="6"/>
  <c r="GP39" i="6"/>
  <c r="IM35" i="6"/>
  <c r="MX35" i="6" s="1"/>
  <c r="NL35" i="6" s="1"/>
  <c r="GP34" i="6"/>
  <c r="GP26" i="6"/>
  <c r="GP23" i="6"/>
  <c r="IM21" i="6"/>
  <c r="MX21" i="6" s="1"/>
  <c r="IM20" i="6"/>
  <c r="MX20" i="6" s="1"/>
  <c r="GP17" i="6"/>
  <c r="GP92" i="6"/>
  <c r="IM88" i="6"/>
  <c r="MX88" i="6" s="1"/>
  <c r="IM87" i="6"/>
  <c r="MX87" i="6" s="1"/>
  <c r="GP86" i="6"/>
  <c r="GP85" i="6"/>
  <c r="IM83" i="6"/>
  <c r="MX83" i="6" s="1"/>
  <c r="GP81" i="6"/>
  <c r="IM79" i="6"/>
  <c r="MX79" i="6" s="1"/>
  <c r="GP77" i="6"/>
  <c r="GP76" i="6"/>
  <c r="GP75" i="6"/>
  <c r="GP74" i="6"/>
  <c r="GP67" i="6"/>
  <c r="GP66" i="6"/>
  <c r="IM48" i="6"/>
  <c r="MX48" i="6" s="1"/>
  <c r="GP46" i="6"/>
  <c r="IM44" i="6"/>
  <c r="MX44" i="6" s="1"/>
  <c r="GP42" i="6"/>
  <c r="GP32" i="6"/>
  <c r="IM24" i="6"/>
  <c r="MX24" i="6" s="1"/>
  <c r="GP22" i="6"/>
  <c r="GP19" i="6"/>
  <c r="IM15" i="6"/>
  <c r="MX15" i="6" s="1"/>
  <c r="GP544" i="6"/>
  <c r="GP508" i="6"/>
  <c r="GP505" i="6"/>
  <c r="GP501" i="6"/>
  <c r="GP482" i="6"/>
  <c r="GP500" i="6"/>
  <c r="GP499" i="6"/>
  <c r="GP494" i="6"/>
  <c r="GP488" i="6"/>
  <c r="GP485" i="6"/>
  <c r="GP478" i="6"/>
  <c r="GP474" i="6"/>
  <c r="GP470" i="6"/>
  <c r="GP466" i="6"/>
  <c r="GP462" i="6"/>
  <c r="GP460" i="6"/>
  <c r="LU404" i="6"/>
  <c r="LW404" i="6" s="1"/>
  <c r="NI404" i="6" s="1"/>
  <c r="KX404" i="6"/>
  <c r="KH404" i="6"/>
  <c r="JR404" i="6"/>
  <c r="KX344" i="6"/>
  <c r="KY344" i="6" s="1"/>
  <c r="NF344" i="6" s="1"/>
  <c r="KH344" i="6"/>
  <c r="KI344" i="6" s="1"/>
  <c r="ND344" i="6" s="1"/>
  <c r="JR344" i="6"/>
  <c r="JS344" i="6" s="1"/>
  <c r="NB344" i="6" s="1"/>
  <c r="GP343" i="6"/>
  <c r="GP340" i="6"/>
  <c r="GP317" i="6"/>
  <c r="GP310" i="6"/>
  <c r="GO552" i="6"/>
  <c r="GL551" i="6"/>
  <c r="GR551" i="6"/>
  <c r="GX551" i="6" s="1"/>
  <c r="HD551" i="6" s="1"/>
  <c r="GL550" i="6"/>
  <c r="GR550" i="6"/>
  <c r="GX550" i="6" s="1"/>
  <c r="HD550" i="6" s="1"/>
  <c r="GO543" i="6"/>
  <c r="GL547" i="6"/>
  <c r="GR547" i="6"/>
  <c r="GX547" i="6" s="1"/>
  <c r="HD547" i="6" s="1"/>
  <c r="GL557" i="6"/>
  <c r="GR557" i="6"/>
  <c r="GX557" i="6" s="1"/>
  <c r="HD557" i="6" s="1"/>
  <c r="GO555" i="6"/>
  <c r="GL556" i="6"/>
  <c r="GR556" i="6"/>
  <c r="GX556" i="6" s="1"/>
  <c r="HD556" i="6" s="1"/>
  <c r="GN556" i="6"/>
  <c r="GP556" i="6" s="1"/>
  <c r="GN555" i="6"/>
  <c r="GP555" i="6" s="1"/>
  <c r="JC554" i="6"/>
  <c r="MZ554" i="6" s="1"/>
  <c r="IM554" i="6"/>
  <c r="MX554" i="6" s="1"/>
  <c r="GL554" i="6"/>
  <c r="GR554" i="6"/>
  <c r="GX554" i="6" s="1"/>
  <c r="HD554" i="6" s="1"/>
  <c r="GO553" i="6"/>
  <c r="LG554" i="6"/>
  <c r="NG554" i="6" s="1"/>
  <c r="KQ554" i="6"/>
  <c r="NE554" i="6" s="1"/>
  <c r="KA554" i="6"/>
  <c r="NC554" i="6" s="1"/>
  <c r="JC553" i="6"/>
  <c r="MZ553" i="6" s="1"/>
  <c r="IU553" i="6"/>
  <c r="MY553" i="6" s="1"/>
  <c r="GP552" i="6"/>
  <c r="GO550" i="6"/>
  <c r="GO549" i="6"/>
  <c r="GO548" i="6"/>
  <c r="IU554" i="6"/>
  <c r="MY554" i="6" s="1"/>
  <c r="GP551" i="6"/>
  <c r="GP550" i="6"/>
  <c r="GP549" i="6"/>
  <c r="GP548" i="6"/>
  <c r="JK551" i="6"/>
  <c r="NA551" i="6" s="1"/>
  <c r="KA549" i="6"/>
  <c r="NC549" i="6" s="1"/>
  <c r="LG548" i="6"/>
  <c r="NG548" i="6" s="1"/>
  <c r="IU548" i="6"/>
  <c r="MY548" i="6" s="1"/>
  <c r="JC546" i="6"/>
  <c r="MZ546" i="6" s="1"/>
  <c r="IM546" i="6"/>
  <c r="MX546" i="6" s="1"/>
  <c r="GL546" i="6"/>
  <c r="GR546" i="6"/>
  <c r="GX546" i="6" s="1"/>
  <c r="HD546" i="6" s="1"/>
  <c r="GK545" i="6"/>
  <c r="JC542" i="6"/>
  <c r="MZ542" i="6" s="1"/>
  <c r="IM542" i="6"/>
  <c r="MX542" i="6" s="1"/>
  <c r="GL542" i="6"/>
  <c r="GR542" i="6"/>
  <c r="GX542" i="6" s="1"/>
  <c r="HD542" i="6" s="1"/>
  <c r="GP547" i="6"/>
  <c r="GO547" i="6"/>
  <c r="GN543" i="6"/>
  <c r="GP543" i="6" s="1"/>
  <c r="GO542" i="6"/>
  <c r="IU546" i="6"/>
  <c r="MY546" i="6" s="1"/>
  <c r="IU542" i="6"/>
  <c r="MY542" i="6" s="1"/>
  <c r="HW541" i="6"/>
  <c r="MV541" i="6" s="1"/>
  <c r="GP541" i="6"/>
  <c r="HW540" i="6"/>
  <c r="MV540" i="6" s="1"/>
  <c r="GP540" i="6"/>
  <c r="HW539" i="6"/>
  <c r="MV539" i="6" s="1"/>
  <c r="GP539" i="6"/>
  <c r="GL538" i="6"/>
  <c r="GR538" i="6"/>
  <c r="GX538" i="6" s="1"/>
  <c r="HD538" i="6" s="1"/>
  <c r="LO539" i="6"/>
  <c r="NH539" i="6" s="1"/>
  <c r="JC538" i="6"/>
  <c r="MZ538" i="6" s="1"/>
  <c r="IU538" i="6"/>
  <c r="MY538" i="6" s="1"/>
  <c r="IM538" i="6"/>
  <c r="MX538" i="6" s="1"/>
  <c r="GL535" i="6"/>
  <c r="GR535" i="6"/>
  <c r="GX535" i="6" s="1"/>
  <c r="HD535" i="6" s="1"/>
  <c r="KA541" i="6"/>
  <c r="NC541" i="6" s="1"/>
  <c r="KY541" i="6"/>
  <c r="NF541" i="6" s="1"/>
  <c r="KQ541" i="6"/>
  <c r="NE541" i="6" s="1"/>
  <c r="KI541" i="6"/>
  <c r="ND541" i="6" s="1"/>
  <c r="JS541" i="6"/>
  <c r="NB541" i="6" s="1"/>
  <c r="LG540" i="6"/>
  <c r="NG540" i="6" s="1"/>
  <c r="JC537" i="6"/>
  <c r="MZ537" i="6" s="1"/>
  <c r="HW537" i="6"/>
  <c r="MV537" i="6" s="1"/>
  <c r="GO536" i="6"/>
  <c r="HW534" i="6"/>
  <c r="MV534" i="6" s="1"/>
  <c r="GP534" i="6"/>
  <c r="HW533" i="6"/>
  <c r="MV533" i="6" s="1"/>
  <c r="GP533" i="6"/>
  <c r="GL532" i="6"/>
  <c r="GR532" i="6"/>
  <c r="GX532" i="6" s="1"/>
  <c r="HD532" i="6" s="1"/>
  <c r="GO531" i="6"/>
  <c r="GL530" i="6"/>
  <c r="GR530" i="6"/>
  <c r="GX530" i="6" s="1"/>
  <c r="HD530" i="6" s="1"/>
  <c r="GO528" i="6"/>
  <c r="GO526" i="6"/>
  <c r="MM532" i="6"/>
  <c r="NK532" i="6" s="1"/>
  <c r="KI532" i="6"/>
  <c r="ND532" i="6" s="1"/>
  <c r="ME532" i="6"/>
  <c r="NJ532" i="6" s="1"/>
  <c r="LO532" i="6"/>
  <c r="NH532" i="6" s="1"/>
  <c r="GP532" i="6"/>
  <c r="HW532" i="6"/>
  <c r="MV532" i="6" s="1"/>
  <c r="MM530" i="6"/>
  <c r="NK530" i="6" s="1"/>
  <c r="LW530" i="6"/>
  <c r="NI530" i="6" s="1"/>
  <c r="LG530" i="6"/>
  <c r="NG530" i="6" s="1"/>
  <c r="KQ530" i="6"/>
  <c r="NE530" i="6" s="1"/>
  <c r="KA530" i="6"/>
  <c r="NC530" i="6" s="1"/>
  <c r="HW530" i="6"/>
  <c r="MV530" i="6" s="1"/>
  <c r="JC528" i="6"/>
  <c r="MZ528" i="6" s="1"/>
  <c r="IU528" i="6"/>
  <c r="MY528" i="6" s="1"/>
  <c r="IM528" i="6"/>
  <c r="MX528" i="6" s="1"/>
  <c r="ME526" i="6"/>
  <c r="NJ526" i="6" s="1"/>
  <c r="LO526" i="6"/>
  <c r="NH526" i="6" s="1"/>
  <c r="LG526" i="6"/>
  <c r="NG526" i="6" s="1"/>
  <c r="KQ526" i="6"/>
  <c r="NE526" i="6" s="1"/>
  <c r="KA526" i="6"/>
  <c r="NC526" i="6" s="1"/>
  <c r="JC526" i="6"/>
  <c r="MZ526" i="6" s="1"/>
  <c r="IU526" i="6"/>
  <c r="MY526" i="6" s="1"/>
  <c r="IM526" i="6"/>
  <c r="MX526" i="6" s="1"/>
  <c r="HW525" i="6"/>
  <c r="MV525" i="6" s="1"/>
  <c r="GL518" i="6"/>
  <c r="GR518" i="6"/>
  <c r="GX518" i="6" s="1"/>
  <c r="HD518" i="6" s="1"/>
  <c r="GL511" i="6"/>
  <c r="GR511" i="6"/>
  <c r="GX511" i="6" s="1"/>
  <c r="HD511" i="6" s="1"/>
  <c r="MM536" i="6"/>
  <c r="NK536" i="6" s="1"/>
  <c r="KI536" i="6"/>
  <c r="ND536" i="6" s="1"/>
  <c r="LW536" i="6"/>
  <c r="NI536" i="6" s="1"/>
  <c r="JS536" i="6"/>
  <c r="NB536" i="6" s="1"/>
  <c r="GP536" i="6"/>
  <c r="GP524" i="6"/>
  <c r="GP523" i="6"/>
  <c r="GO521" i="6"/>
  <c r="JC520" i="6"/>
  <c r="MZ520" i="6" s="1"/>
  <c r="IM520" i="6"/>
  <c r="MX520" i="6" s="1"/>
  <c r="GL520" i="6"/>
  <c r="GR520" i="6"/>
  <c r="GX520" i="6" s="1"/>
  <c r="HD520" i="6" s="1"/>
  <c r="GO519" i="6"/>
  <c r="GP517" i="6"/>
  <c r="GO515" i="6"/>
  <c r="JC514" i="6"/>
  <c r="MZ514" i="6" s="1"/>
  <c r="IM514" i="6"/>
  <c r="MX514" i="6" s="1"/>
  <c r="GL514" i="6"/>
  <c r="GR514" i="6"/>
  <c r="GX514" i="6" s="1"/>
  <c r="HD514" i="6" s="1"/>
  <c r="JC513" i="6"/>
  <c r="MZ513" i="6" s="1"/>
  <c r="IM513" i="6"/>
  <c r="MX513" i="6" s="1"/>
  <c r="GL513" i="6"/>
  <c r="GR513" i="6"/>
  <c r="GX513" i="6" s="1"/>
  <c r="HD513" i="6" s="1"/>
  <c r="GO512" i="6"/>
  <c r="JC522" i="6"/>
  <c r="MZ522" i="6" s="1"/>
  <c r="IU522" i="6"/>
  <c r="MY522" i="6" s="1"/>
  <c r="GP521" i="6"/>
  <c r="KY519" i="6"/>
  <c r="NF519" i="6" s="1"/>
  <c r="MM516" i="6"/>
  <c r="NK516" i="6" s="1"/>
  <c r="KI516" i="6"/>
  <c r="ND516" i="6" s="1"/>
  <c r="ME516" i="6"/>
  <c r="NJ516" i="6" s="1"/>
  <c r="LO516" i="6"/>
  <c r="NH516" i="6" s="1"/>
  <c r="GP516" i="6"/>
  <c r="HW516" i="6"/>
  <c r="MV516" i="6" s="1"/>
  <c r="ME515" i="6"/>
  <c r="NJ515" i="6" s="1"/>
  <c r="LO515" i="6"/>
  <c r="NH515" i="6" s="1"/>
  <c r="LG515" i="6"/>
  <c r="NG515" i="6" s="1"/>
  <c r="KQ515" i="6"/>
  <c r="NE515" i="6" s="1"/>
  <c r="KA515" i="6"/>
  <c r="NC515" i="6" s="1"/>
  <c r="ME514" i="6"/>
  <c r="NJ514" i="6" s="1"/>
  <c r="LO514" i="6"/>
  <c r="NH514" i="6" s="1"/>
  <c r="KY514" i="6"/>
  <c r="NF514" i="6" s="1"/>
  <c r="KI514" i="6"/>
  <c r="ND514" i="6" s="1"/>
  <c r="JS514" i="6"/>
  <c r="NB514" i="6" s="1"/>
  <c r="ME513" i="6"/>
  <c r="NJ513" i="6" s="1"/>
  <c r="MM511" i="6"/>
  <c r="NK511" i="6" s="1"/>
  <c r="LW511" i="6"/>
  <c r="NI511" i="6" s="1"/>
  <c r="KY511" i="6"/>
  <c r="NF511" i="6" s="1"/>
  <c r="KI511" i="6"/>
  <c r="ND511" i="6" s="1"/>
  <c r="JS511" i="6"/>
  <c r="NB511" i="6" s="1"/>
  <c r="JK511" i="6"/>
  <c r="NA511" i="6" s="1"/>
  <c r="GO502" i="6"/>
  <c r="GL494" i="6"/>
  <c r="GR494" i="6"/>
  <c r="GX494" i="6" s="1"/>
  <c r="HD494" i="6" s="1"/>
  <c r="GK491" i="6"/>
  <c r="GL488" i="6"/>
  <c r="GR488" i="6"/>
  <c r="GX488" i="6" s="1"/>
  <c r="HD488" i="6" s="1"/>
  <c r="GK486" i="6"/>
  <c r="GP518" i="6"/>
  <c r="GP512" i="6"/>
  <c r="IM511" i="6"/>
  <c r="MX511" i="6" s="1"/>
  <c r="IU510" i="6"/>
  <c r="MY510" i="6" s="1"/>
  <c r="GN509" i="6"/>
  <c r="GP509" i="6" s="1"/>
  <c r="GL507" i="6"/>
  <c r="GR507" i="6"/>
  <c r="GX507" i="6" s="1"/>
  <c r="HD507" i="6" s="1"/>
  <c r="GO505" i="6"/>
  <c r="GL504" i="6"/>
  <c r="GR504" i="6"/>
  <c r="GX504" i="6" s="1"/>
  <c r="HD504" i="6" s="1"/>
  <c r="GO501" i="6"/>
  <c r="GO499" i="6"/>
  <c r="GL498" i="6"/>
  <c r="GR498" i="6"/>
  <c r="GX498" i="6" s="1"/>
  <c r="HD498" i="6" s="1"/>
  <c r="GN498" i="6"/>
  <c r="GP498" i="6" s="1"/>
  <c r="GL497" i="6"/>
  <c r="GR497" i="6"/>
  <c r="GX497" i="6" s="1"/>
  <c r="HD497" i="6" s="1"/>
  <c r="GN497" i="6"/>
  <c r="GP497" i="6" s="1"/>
  <c r="GL495" i="6"/>
  <c r="GR495" i="6"/>
  <c r="GX495" i="6" s="1"/>
  <c r="HD495" i="6" s="1"/>
  <c r="GO492" i="6"/>
  <c r="GO490" i="6"/>
  <c r="GL489" i="6"/>
  <c r="GR489" i="6"/>
  <c r="GX489" i="6" s="1"/>
  <c r="HD489" i="6" s="1"/>
  <c r="GN489" i="6"/>
  <c r="GP489" i="6" s="1"/>
  <c r="GN487" i="6"/>
  <c r="GP487" i="6" s="1"/>
  <c r="GO485" i="6"/>
  <c r="IM510" i="6"/>
  <c r="MX510" i="6" s="1"/>
  <c r="HW509" i="6"/>
  <c r="MV509" i="6" s="1"/>
  <c r="ME506" i="6"/>
  <c r="NJ506" i="6" s="1"/>
  <c r="LO506" i="6"/>
  <c r="NH506" i="6" s="1"/>
  <c r="KY506" i="6"/>
  <c r="NF506" i="6" s="1"/>
  <c r="KI506" i="6"/>
  <c r="ND506" i="6" s="1"/>
  <c r="JS506" i="6"/>
  <c r="NB506" i="6" s="1"/>
  <c r="ME503" i="6"/>
  <c r="NJ503" i="6" s="1"/>
  <c r="LO503" i="6"/>
  <c r="NH503" i="6" s="1"/>
  <c r="LG503" i="6"/>
  <c r="NG503" i="6" s="1"/>
  <c r="KQ503" i="6"/>
  <c r="NE503" i="6" s="1"/>
  <c r="KA503" i="6"/>
  <c r="NC503" i="6" s="1"/>
  <c r="ME502" i="6"/>
  <c r="NJ502" i="6" s="1"/>
  <c r="LO502" i="6"/>
  <c r="NH502" i="6" s="1"/>
  <c r="KY502" i="6"/>
  <c r="NF502" i="6" s="1"/>
  <c r="KI502" i="6"/>
  <c r="ND502" i="6" s="1"/>
  <c r="JS502" i="6"/>
  <c r="NB502" i="6" s="1"/>
  <c r="IE502" i="6"/>
  <c r="MW502" i="6" s="1"/>
  <c r="LW500" i="6"/>
  <c r="NI500" i="6" s="1"/>
  <c r="KY500" i="6"/>
  <c r="NF500" i="6" s="1"/>
  <c r="KI500" i="6"/>
  <c r="ND500" i="6" s="1"/>
  <c r="JS500" i="6"/>
  <c r="NB500" i="6" s="1"/>
  <c r="IE500" i="6"/>
  <c r="MW500" i="6" s="1"/>
  <c r="IE499" i="6"/>
  <c r="MW499" i="6" s="1"/>
  <c r="ME497" i="6"/>
  <c r="NJ497" i="6" s="1"/>
  <c r="LO497" i="6"/>
  <c r="NH497" i="6" s="1"/>
  <c r="KY497" i="6"/>
  <c r="NF497" i="6" s="1"/>
  <c r="JS497" i="6"/>
  <c r="NB497" i="6" s="1"/>
  <c r="LW496" i="6"/>
  <c r="NI496" i="6" s="1"/>
  <c r="LG496" i="6"/>
  <c r="NG496" i="6" s="1"/>
  <c r="KQ496" i="6"/>
  <c r="NE496" i="6" s="1"/>
  <c r="KA496" i="6"/>
  <c r="NC496" i="6" s="1"/>
  <c r="IU496" i="6"/>
  <c r="MY496" i="6" s="1"/>
  <c r="IM496" i="6"/>
  <c r="MX496" i="6" s="1"/>
  <c r="ME495" i="6"/>
  <c r="NJ495" i="6" s="1"/>
  <c r="LO495" i="6"/>
  <c r="NH495" i="6" s="1"/>
  <c r="KY495" i="6"/>
  <c r="NF495" i="6" s="1"/>
  <c r="KI495" i="6"/>
  <c r="ND495" i="6" s="1"/>
  <c r="JS495" i="6"/>
  <c r="NB495" i="6" s="1"/>
  <c r="ME493" i="6"/>
  <c r="NJ493" i="6" s="1"/>
  <c r="LO493" i="6"/>
  <c r="NH493" i="6" s="1"/>
  <c r="KY493" i="6"/>
  <c r="NF493" i="6" s="1"/>
  <c r="KI493" i="6"/>
  <c r="ND493" i="6" s="1"/>
  <c r="JS493" i="6"/>
  <c r="NB493" i="6" s="1"/>
  <c r="GP492" i="6"/>
  <c r="LW490" i="6"/>
  <c r="NI490" i="6" s="1"/>
  <c r="LG490" i="6"/>
  <c r="NG490" i="6" s="1"/>
  <c r="KQ490" i="6"/>
  <c r="NE490" i="6" s="1"/>
  <c r="KA490" i="6"/>
  <c r="NC490" i="6" s="1"/>
  <c r="IU490" i="6"/>
  <c r="MY490" i="6" s="1"/>
  <c r="IM490" i="6"/>
  <c r="MX490" i="6" s="1"/>
  <c r="ME489" i="6"/>
  <c r="NJ489" i="6" s="1"/>
  <c r="LO489" i="6"/>
  <c r="NH489" i="6" s="1"/>
  <c r="KY489" i="6"/>
  <c r="NF489" i="6" s="1"/>
  <c r="KI489" i="6"/>
  <c r="ND489" i="6" s="1"/>
  <c r="JS489" i="6"/>
  <c r="NB489" i="6" s="1"/>
  <c r="LW487" i="6"/>
  <c r="NI487" i="6" s="1"/>
  <c r="LG487" i="6"/>
  <c r="NG487" i="6" s="1"/>
  <c r="KQ487" i="6"/>
  <c r="NE487" i="6" s="1"/>
  <c r="KA487" i="6"/>
  <c r="NC487" i="6" s="1"/>
  <c r="HW487" i="6"/>
  <c r="MV487" i="6" s="1"/>
  <c r="IM486" i="6"/>
  <c r="MX486" i="6" s="1"/>
  <c r="IM484" i="6"/>
  <c r="MX484" i="6" s="1"/>
  <c r="GL484" i="6"/>
  <c r="GR484" i="6"/>
  <c r="GX484" i="6" s="1"/>
  <c r="HD484" i="6" s="1"/>
  <c r="GK483" i="6"/>
  <c r="GL481" i="6"/>
  <c r="GR481" i="6"/>
  <c r="GX481" i="6" s="1"/>
  <c r="HD481" i="6" s="1"/>
  <c r="GK479" i="6"/>
  <c r="GL477" i="6"/>
  <c r="GR477" i="6"/>
  <c r="GX477" i="6" s="1"/>
  <c r="HD477" i="6" s="1"/>
  <c r="GK475" i="6"/>
  <c r="GK473" i="6"/>
  <c r="GK471" i="6"/>
  <c r="GK469" i="6"/>
  <c r="GK467" i="6"/>
  <c r="GK465" i="6"/>
  <c r="GL462" i="6"/>
  <c r="GR462" i="6"/>
  <c r="GX462" i="6" s="1"/>
  <c r="HD462" i="6" s="1"/>
  <c r="GL460" i="6"/>
  <c r="GR460" i="6"/>
  <c r="GX460" i="6" s="1"/>
  <c r="HD460" i="6" s="1"/>
  <c r="IM501" i="6"/>
  <c r="MX501" i="6" s="1"/>
  <c r="IM493" i="6"/>
  <c r="MX493" i="6" s="1"/>
  <c r="IM491" i="6"/>
  <c r="MX491" i="6" s="1"/>
  <c r="GO480" i="6"/>
  <c r="GO476" i="6"/>
  <c r="GL463" i="6"/>
  <c r="GR463" i="6"/>
  <c r="GX463" i="6" s="1"/>
  <c r="HD463" i="6" s="1"/>
  <c r="GN463" i="6"/>
  <c r="GP463" i="6" s="1"/>
  <c r="GN461" i="6"/>
  <c r="GP461" i="6" s="1"/>
  <c r="IU480" i="6"/>
  <c r="MY480" i="6" s="1"/>
  <c r="IM480" i="6"/>
  <c r="MX480" i="6" s="1"/>
  <c r="IU479" i="6"/>
  <c r="MY479" i="6" s="1"/>
  <c r="IM479" i="6"/>
  <c r="MX479" i="6" s="1"/>
  <c r="IU476" i="6"/>
  <c r="MY476" i="6" s="1"/>
  <c r="IM476" i="6"/>
  <c r="MX476" i="6" s="1"/>
  <c r="IU475" i="6"/>
  <c r="MY475" i="6" s="1"/>
  <c r="IM475" i="6"/>
  <c r="MX475" i="6" s="1"/>
  <c r="IU472" i="6"/>
  <c r="MY472" i="6" s="1"/>
  <c r="IM472" i="6"/>
  <c r="MX472" i="6" s="1"/>
  <c r="IU471" i="6"/>
  <c r="MY471" i="6" s="1"/>
  <c r="IM471" i="6"/>
  <c r="MX471" i="6" s="1"/>
  <c r="GL457" i="6"/>
  <c r="GR457" i="6"/>
  <c r="GX457" i="6" s="1"/>
  <c r="HD457" i="6" s="1"/>
  <c r="GL453" i="6"/>
  <c r="GR453" i="6"/>
  <c r="GX453" i="6" s="1"/>
  <c r="HD453" i="6" s="1"/>
  <c r="GL449" i="6"/>
  <c r="GR449" i="6"/>
  <c r="GX449" i="6" s="1"/>
  <c r="HD449" i="6" s="1"/>
  <c r="GL444" i="6"/>
  <c r="GR444" i="6"/>
  <c r="GX444" i="6" s="1"/>
  <c r="HD444" i="6" s="1"/>
  <c r="GL440" i="6"/>
  <c r="GR440" i="6"/>
  <c r="GX440" i="6" s="1"/>
  <c r="HD440" i="6" s="1"/>
  <c r="GL436" i="6"/>
  <c r="GR436" i="6"/>
  <c r="GX436" i="6" s="1"/>
  <c r="HD436" i="6" s="1"/>
  <c r="GL433" i="6"/>
  <c r="GR433" i="6"/>
  <c r="GX433" i="6" s="1"/>
  <c r="HD433" i="6" s="1"/>
  <c r="GL428" i="6"/>
  <c r="GR428" i="6"/>
  <c r="GX428" i="6" s="1"/>
  <c r="HD428" i="6" s="1"/>
  <c r="GL424" i="6"/>
  <c r="GR424" i="6"/>
  <c r="GX424" i="6" s="1"/>
  <c r="HD424" i="6" s="1"/>
  <c r="GL422" i="6"/>
  <c r="GR422" i="6"/>
  <c r="GX422" i="6" s="1"/>
  <c r="HD422" i="6" s="1"/>
  <c r="GL420" i="6"/>
  <c r="GR420" i="6"/>
  <c r="GX420" i="6" s="1"/>
  <c r="HD420" i="6" s="1"/>
  <c r="GL417" i="6"/>
  <c r="GR417" i="6"/>
  <c r="GX417" i="6" s="1"/>
  <c r="HD417" i="6" s="1"/>
  <c r="GL415" i="6"/>
  <c r="GR415" i="6"/>
  <c r="GX415" i="6" s="1"/>
  <c r="HD415" i="6" s="1"/>
  <c r="GL413" i="6"/>
  <c r="GR413" i="6"/>
  <c r="GX413" i="6" s="1"/>
  <c r="HD413" i="6" s="1"/>
  <c r="GL411" i="6"/>
  <c r="GR411" i="6"/>
  <c r="GX411" i="6" s="1"/>
  <c r="HD411" i="6" s="1"/>
  <c r="GL409" i="6"/>
  <c r="GR409" i="6"/>
  <c r="GX409" i="6" s="1"/>
  <c r="HD409" i="6" s="1"/>
  <c r="GL407" i="6"/>
  <c r="GR407" i="6"/>
  <c r="GX407" i="6" s="1"/>
  <c r="HD407" i="6" s="1"/>
  <c r="GL405" i="6"/>
  <c r="GR405" i="6"/>
  <c r="GX405" i="6" s="1"/>
  <c r="HD405" i="6" s="1"/>
  <c r="GL403" i="6"/>
  <c r="GR403" i="6"/>
  <c r="GX403" i="6" s="1"/>
  <c r="HD403" i="6" s="1"/>
  <c r="GP484" i="6"/>
  <c r="GO459" i="6"/>
  <c r="GL445" i="6"/>
  <c r="GR445" i="6"/>
  <c r="GX445" i="6" s="1"/>
  <c r="HD445" i="6" s="1"/>
  <c r="GO444" i="6"/>
  <c r="GL443" i="6"/>
  <c r="GR443" i="6"/>
  <c r="GX443" i="6" s="1"/>
  <c r="HD443" i="6" s="1"/>
  <c r="GO442" i="6"/>
  <c r="GL441" i="6"/>
  <c r="GR441" i="6"/>
  <c r="GX441" i="6" s="1"/>
  <c r="HD441" i="6" s="1"/>
  <c r="GO440" i="6"/>
  <c r="GL439" i="6"/>
  <c r="GR439" i="6"/>
  <c r="GX439" i="6" s="1"/>
  <c r="HD439" i="6" s="1"/>
  <c r="GO438" i="6"/>
  <c r="GL437" i="6"/>
  <c r="GR437" i="6"/>
  <c r="GX437" i="6" s="1"/>
  <c r="HD437" i="6" s="1"/>
  <c r="GO436" i="6"/>
  <c r="GO435" i="6"/>
  <c r="GL434" i="6"/>
  <c r="GR434" i="6"/>
  <c r="GX434" i="6" s="1"/>
  <c r="HD434" i="6" s="1"/>
  <c r="GO433" i="6"/>
  <c r="GL432" i="6"/>
  <c r="GR432" i="6"/>
  <c r="GX432" i="6" s="1"/>
  <c r="HD432" i="6" s="1"/>
  <c r="GO428" i="6"/>
  <c r="GL427" i="6"/>
  <c r="GR427" i="6"/>
  <c r="GX427" i="6" s="1"/>
  <c r="HD427" i="6" s="1"/>
  <c r="GO424" i="6"/>
  <c r="GO422" i="6"/>
  <c r="GL419" i="6"/>
  <c r="GR419" i="6"/>
  <c r="GX419" i="6" s="1"/>
  <c r="HD419" i="6" s="1"/>
  <c r="GP419" i="6"/>
  <c r="GO417" i="6"/>
  <c r="GO415" i="6"/>
  <c r="GP406" i="6"/>
  <c r="GP444" i="6"/>
  <c r="GP413" i="6"/>
  <c r="GP409" i="6"/>
  <c r="GP405" i="6"/>
  <c r="GP404" i="6"/>
  <c r="GL400" i="6"/>
  <c r="GR400" i="6"/>
  <c r="GX400" i="6" s="1"/>
  <c r="HD400" i="6" s="1"/>
  <c r="GL395" i="6"/>
  <c r="GR395" i="6"/>
  <c r="GX395" i="6" s="1"/>
  <c r="HD395" i="6" s="1"/>
  <c r="GL391" i="6"/>
  <c r="GR391" i="6"/>
  <c r="GX391" i="6" s="1"/>
  <c r="HD391" i="6" s="1"/>
  <c r="GL387" i="6"/>
  <c r="GR387" i="6"/>
  <c r="GX387" i="6" s="1"/>
  <c r="HD387" i="6" s="1"/>
  <c r="GL383" i="6"/>
  <c r="GR383" i="6"/>
  <c r="GX383" i="6" s="1"/>
  <c r="HD383" i="6" s="1"/>
  <c r="GL378" i="6"/>
  <c r="GR378" i="6"/>
  <c r="GX378" i="6" s="1"/>
  <c r="HD378" i="6" s="1"/>
  <c r="GL374" i="6"/>
  <c r="GR374" i="6"/>
  <c r="GX374" i="6" s="1"/>
  <c r="HD374" i="6" s="1"/>
  <c r="GL369" i="6"/>
  <c r="GR369" i="6"/>
  <c r="GX369" i="6" s="1"/>
  <c r="HD369" i="6" s="1"/>
  <c r="GL367" i="6"/>
  <c r="GR367" i="6"/>
  <c r="GX367" i="6" s="1"/>
  <c r="HD367" i="6" s="1"/>
  <c r="GL363" i="6"/>
  <c r="GR363" i="6"/>
  <c r="GX363" i="6" s="1"/>
  <c r="HD363" i="6" s="1"/>
  <c r="GL357" i="6"/>
  <c r="GR357" i="6"/>
  <c r="GX357" i="6" s="1"/>
  <c r="HD357" i="6" s="1"/>
  <c r="GL353" i="6"/>
  <c r="GR353" i="6"/>
  <c r="GX353" i="6" s="1"/>
  <c r="HD353" i="6" s="1"/>
  <c r="GL350" i="6"/>
  <c r="GR350" i="6"/>
  <c r="GX350" i="6" s="1"/>
  <c r="HD350" i="6" s="1"/>
  <c r="GL346" i="6"/>
  <c r="GR346" i="6"/>
  <c r="GX346" i="6" s="1"/>
  <c r="HD346" i="6" s="1"/>
  <c r="GP433" i="6"/>
  <c r="GP424" i="6"/>
  <c r="GP420" i="6"/>
  <c r="GP407" i="6"/>
  <c r="KY404" i="6"/>
  <c r="NF404" i="6" s="1"/>
  <c r="KI404" i="6"/>
  <c r="ND404" i="6" s="1"/>
  <c r="JS404" i="6"/>
  <c r="NB404" i="6" s="1"/>
  <c r="GP403" i="6"/>
  <c r="GO402" i="6"/>
  <c r="GL401" i="6"/>
  <c r="GR401" i="6"/>
  <c r="GX401" i="6" s="1"/>
  <c r="HD401" i="6" s="1"/>
  <c r="GO400" i="6"/>
  <c r="GL399" i="6"/>
  <c r="GR399" i="6"/>
  <c r="GX399" i="6" s="1"/>
  <c r="HD399" i="6" s="1"/>
  <c r="GO398" i="6"/>
  <c r="GL396" i="6"/>
  <c r="GR396" i="6"/>
  <c r="GX396" i="6" s="1"/>
  <c r="HD396" i="6" s="1"/>
  <c r="GO395" i="6"/>
  <c r="GL394" i="6"/>
  <c r="GR394" i="6"/>
  <c r="GX394" i="6" s="1"/>
  <c r="HD394" i="6" s="1"/>
  <c r="GL379" i="6"/>
  <c r="GR379" i="6"/>
  <c r="GX379" i="6" s="1"/>
  <c r="HD379" i="6" s="1"/>
  <c r="GO378" i="6"/>
  <c r="GL377" i="6"/>
  <c r="GR377" i="6"/>
  <c r="GX377" i="6" s="1"/>
  <c r="HD377" i="6" s="1"/>
  <c r="GO376" i="6"/>
  <c r="GL375" i="6"/>
  <c r="GR375" i="6"/>
  <c r="GX375" i="6" s="1"/>
  <c r="HD375" i="6" s="1"/>
  <c r="GO374" i="6"/>
  <c r="GL373" i="6"/>
  <c r="GR373" i="6"/>
  <c r="GX373" i="6" s="1"/>
  <c r="HD373" i="6" s="1"/>
  <c r="GO372" i="6"/>
  <c r="GL371" i="6"/>
  <c r="GR371" i="6"/>
  <c r="GX371" i="6" s="1"/>
  <c r="HD371" i="6" s="1"/>
  <c r="GO362" i="6"/>
  <c r="GL361" i="6"/>
  <c r="GR361" i="6"/>
  <c r="GX361" i="6" s="1"/>
  <c r="HD361" i="6" s="1"/>
  <c r="GL359" i="6"/>
  <c r="GR359" i="6"/>
  <c r="GX359" i="6" s="1"/>
  <c r="HD359" i="6" s="1"/>
  <c r="GL345" i="6"/>
  <c r="GR345" i="6"/>
  <c r="GX345" i="6" s="1"/>
  <c r="HD345" i="6" s="1"/>
  <c r="GP402" i="6"/>
  <c r="GP398" i="6"/>
  <c r="GP392" i="6"/>
  <c r="GP391" i="6"/>
  <c r="GP369" i="6"/>
  <c r="GP350" i="6"/>
  <c r="GP346" i="6"/>
  <c r="GO345" i="6"/>
  <c r="LW344" i="6"/>
  <c r="NI344" i="6" s="1"/>
  <c r="GL342" i="6"/>
  <c r="GR342" i="6"/>
  <c r="GX342" i="6" s="1"/>
  <c r="HD342" i="6" s="1"/>
  <c r="GL340" i="6"/>
  <c r="GR340" i="6"/>
  <c r="GX340" i="6" s="1"/>
  <c r="HD340" i="6" s="1"/>
  <c r="GL337" i="6"/>
  <c r="GR337" i="6"/>
  <c r="GX337" i="6" s="1"/>
  <c r="HD337" i="6" s="1"/>
  <c r="GL334" i="6"/>
  <c r="GR334" i="6"/>
  <c r="GX334" i="6" s="1"/>
  <c r="HD334" i="6" s="1"/>
  <c r="GL332" i="6"/>
  <c r="GR332" i="6"/>
  <c r="GX332" i="6" s="1"/>
  <c r="HD332" i="6" s="1"/>
  <c r="GL331" i="6"/>
  <c r="GR331" i="6"/>
  <c r="GX331" i="6" s="1"/>
  <c r="HD331" i="6" s="1"/>
  <c r="GL330" i="6"/>
  <c r="GR330" i="6"/>
  <c r="GX330" i="6" s="1"/>
  <c r="HD330" i="6" s="1"/>
  <c r="GL329" i="6"/>
  <c r="GR329" i="6"/>
  <c r="GX329" i="6" s="1"/>
  <c r="HD329" i="6" s="1"/>
  <c r="GL328" i="6"/>
  <c r="GR328" i="6"/>
  <c r="GX328" i="6" s="1"/>
  <c r="HD328" i="6" s="1"/>
  <c r="GL327" i="6"/>
  <c r="GR327" i="6"/>
  <c r="GX327" i="6" s="1"/>
  <c r="HD327" i="6" s="1"/>
  <c r="GL326" i="6"/>
  <c r="GR326" i="6"/>
  <c r="GX326" i="6" s="1"/>
  <c r="HD326" i="6" s="1"/>
  <c r="GL325" i="6"/>
  <c r="GR325" i="6"/>
  <c r="GX325" i="6" s="1"/>
  <c r="HD325" i="6" s="1"/>
  <c r="GL324" i="6"/>
  <c r="GR324" i="6"/>
  <c r="GX324" i="6" s="1"/>
  <c r="HD324" i="6" s="1"/>
  <c r="GL319" i="6"/>
  <c r="GR319" i="6"/>
  <c r="GX319" i="6" s="1"/>
  <c r="HD319" i="6" s="1"/>
  <c r="GL316" i="6"/>
  <c r="GR316" i="6"/>
  <c r="GX316" i="6" s="1"/>
  <c r="HD316" i="6" s="1"/>
  <c r="GL314" i="6"/>
  <c r="GR314" i="6"/>
  <c r="GX314" i="6" s="1"/>
  <c r="HD314" i="6" s="1"/>
  <c r="GL313" i="6"/>
  <c r="GR313" i="6"/>
  <c r="GX313" i="6" s="1"/>
  <c r="HD313" i="6" s="1"/>
  <c r="GL310" i="6"/>
  <c r="GR310" i="6"/>
  <c r="GX310" i="6" s="1"/>
  <c r="HD310" i="6" s="1"/>
  <c r="GL308" i="6"/>
  <c r="GR308" i="6"/>
  <c r="GX308" i="6" s="1"/>
  <c r="HD308" i="6" s="1"/>
  <c r="GL302" i="6"/>
  <c r="GR302" i="6"/>
  <c r="GX302" i="6" s="1"/>
  <c r="HD302" i="6" s="1"/>
  <c r="GL296" i="6"/>
  <c r="GR296" i="6"/>
  <c r="GX296" i="6" s="1"/>
  <c r="HD296" i="6" s="1"/>
  <c r="GL286" i="6"/>
  <c r="GR286" i="6"/>
  <c r="GX286" i="6" s="1"/>
  <c r="HD286" i="6" s="1"/>
  <c r="GL282" i="6"/>
  <c r="GR282" i="6"/>
  <c r="GX282" i="6" s="1"/>
  <c r="HD282" i="6" s="1"/>
  <c r="GL280" i="6"/>
  <c r="GR280" i="6"/>
  <c r="GX280" i="6" s="1"/>
  <c r="HD280" i="6" s="1"/>
  <c r="GL278" i="6"/>
  <c r="GR278" i="6"/>
  <c r="GX278" i="6" s="1"/>
  <c r="HD278" i="6" s="1"/>
  <c r="GL276" i="6"/>
  <c r="GR276" i="6"/>
  <c r="GX276" i="6" s="1"/>
  <c r="HD276" i="6" s="1"/>
  <c r="GL274" i="6"/>
  <c r="GR274" i="6"/>
  <c r="GX274" i="6" s="1"/>
  <c r="HD274" i="6" s="1"/>
  <c r="GL272" i="6"/>
  <c r="GR272" i="6"/>
  <c r="GX272" i="6" s="1"/>
  <c r="HD272" i="6" s="1"/>
  <c r="GL269" i="6"/>
  <c r="GR269" i="6"/>
  <c r="GX269" i="6" s="1"/>
  <c r="HD269" i="6" s="1"/>
  <c r="GL267" i="6"/>
  <c r="GR267" i="6"/>
  <c r="GX267" i="6" s="1"/>
  <c r="HD267" i="6" s="1"/>
  <c r="GL263" i="6"/>
  <c r="GR263" i="6"/>
  <c r="GX263" i="6" s="1"/>
  <c r="HD263" i="6" s="1"/>
  <c r="GL260" i="6"/>
  <c r="GR260" i="6"/>
  <c r="GX260" i="6" s="1"/>
  <c r="HD260" i="6" s="1"/>
  <c r="GL258" i="6"/>
  <c r="GR258" i="6"/>
  <c r="GX258" i="6" s="1"/>
  <c r="HD258" i="6" s="1"/>
  <c r="GL256" i="6"/>
  <c r="GR256" i="6"/>
  <c r="GX256" i="6" s="1"/>
  <c r="HD256" i="6" s="1"/>
  <c r="GL254" i="6"/>
  <c r="GR254" i="6"/>
  <c r="GX254" i="6" s="1"/>
  <c r="HD254" i="6" s="1"/>
  <c r="GL252" i="6"/>
  <c r="GR252" i="6"/>
  <c r="GX252" i="6" s="1"/>
  <c r="HD252" i="6" s="1"/>
  <c r="GL250" i="6"/>
  <c r="GR250" i="6"/>
  <c r="GX250" i="6" s="1"/>
  <c r="HD250" i="6" s="1"/>
  <c r="GL248" i="6"/>
  <c r="GR248" i="6"/>
  <c r="GX248" i="6" s="1"/>
  <c r="HD248" i="6" s="1"/>
  <c r="GL246" i="6"/>
  <c r="GR246" i="6"/>
  <c r="GX246" i="6" s="1"/>
  <c r="HD246" i="6" s="1"/>
  <c r="GL244" i="6"/>
  <c r="GR244" i="6"/>
  <c r="GX244" i="6" s="1"/>
  <c r="HD244" i="6" s="1"/>
  <c r="GL242" i="6"/>
  <c r="GR242" i="6"/>
  <c r="GX242" i="6" s="1"/>
  <c r="HD242" i="6" s="1"/>
  <c r="GL240" i="6"/>
  <c r="GR240" i="6"/>
  <c r="GX240" i="6" s="1"/>
  <c r="HD240" i="6" s="1"/>
  <c r="GL238" i="6"/>
  <c r="GR238" i="6"/>
  <c r="GX238" i="6" s="1"/>
  <c r="HD238" i="6" s="1"/>
  <c r="GL236" i="6"/>
  <c r="GR236" i="6"/>
  <c r="GX236" i="6" s="1"/>
  <c r="HD236" i="6" s="1"/>
  <c r="GL234" i="6"/>
  <c r="GR234" i="6"/>
  <c r="GX234" i="6" s="1"/>
  <c r="HD234" i="6" s="1"/>
  <c r="GL232" i="6"/>
  <c r="GR232" i="6"/>
  <c r="GX232" i="6" s="1"/>
  <c r="HD232" i="6" s="1"/>
  <c r="GL230" i="6"/>
  <c r="GR230" i="6"/>
  <c r="GX230" i="6" s="1"/>
  <c r="HD230" i="6" s="1"/>
  <c r="GL227" i="6"/>
  <c r="GR227" i="6"/>
  <c r="GX227" i="6" s="1"/>
  <c r="HD227" i="6" s="1"/>
  <c r="GL225" i="6"/>
  <c r="GR225" i="6"/>
  <c r="GX225" i="6" s="1"/>
  <c r="HD225" i="6" s="1"/>
  <c r="GL223" i="6"/>
  <c r="GR223" i="6"/>
  <c r="GX223" i="6" s="1"/>
  <c r="HD223" i="6" s="1"/>
  <c r="GL221" i="6"/>
  <c r="GR221" i="6"/>
  <c r="GX221" i="6" s="1"/>
  <c r="HD221" i="6" s="1"/>
  <c r="GP389" i="6"/>
  <c r="GP385" i="6"/>
  <c r="GP381" i="6"/>
  <c r="GP365" i="6"/>
  <c r="GP357" i="6"/>
  <c r="GP353" i="6"/>
  <c r="GP352" i="6"/>
  <c r="GL344" i="6"/>
  <c r="GR344" i="6"/>
  <c r="GX344" i="6" s="1"/>
  <c r="HD344" i="6" s="1"/>
  <c r="GO344" i="6"/>
  <c r="GO343" i="6"/>
  <c r="GO339" i="6"/>
  <c r="GO337" i="6"/>
  <c r="GO334" i="6"/>
  <c r="GP332" i="6"/>
  <c r="GP330" i="6"/>
  <c r="GP328" i="6"/>
  <c r="GP326" i="6"/>
  <c r="GO323" i="6"/>
  <c r="GO320" i="6"/>
  <c r="GP318" i="6"/>
  <c r="GP316" i="6"/>
  <c r="GP314" i="6"/>
  <c r="GP312" i="6"/>
  <c r="GO310" i="6"/>
  <c r="GO308" i="6"/>
  <c r="GO307" i="6"/>
  <c r="GL306" i="6"/>
  <c r="GR306" i="6"/>
  <c r="GX306" i="6" s="1"/>
  <c r="HD306" i="6" s="1"/>
  <c r="GL304" i="6"/>
  <c r="GR304" i="6"/>
  <c r="GX304" i="6" s="1"/>
  <c r="HD304" i="6" s="1"/>
  <c r="GL299" i="6"/>
  <c r="GR299" i="6"/>
  <c r="GX299" i="6" s="1"/>
  <c r="HD299" i="6" s="1"/>
  <c r="GL297" i="6"/>
  <c r="GR297" i="6"/>
  <c r="GX297" i="6" s="1"/>
  <c r="HD297" i="6" s="1"/>
  <c r="GO296" i="6"/>
  <c r="GO295" i="6"/>
  <c r="GL293" i="6"/>
  <c r="GR293" i="6"/>
  <c r="GX293" i="6" s="1"/>
  <c r="HD293" i="6" s="1"/>
  <c r="GL291" i="6"/>
  <c r="GR291" i="6"/>
  <c r="GX291" i="6" s="1"/>
  <c r="HD291" i="6" s="1"/>
  <c r="GL289" i="6"/>
  <c r="GR289" i="6"/>
  <c r="GX289" i="6" s="1"/>
  <c r="HD289" i="6" s="1"/>
  <c r="GL287" i="6"/>
  <c r="GR287" i="6"/>
  <c r="GX287" i="6" s="1"/>
  <c r="HD287" i="6" s="1"/>
  <c r="GO286" i="6"/>
  <c r="GL285" i="6"/>
  <c r="GR285" i="6"/>
  <c r="GX285" i="6" s="1"/>
  <c r="HD285" i="6" s="1"/>
  <c r="GL270" i="6"/>
  <c r="GR270" i="6"/>
  <c r="GX270" i="6" s="1"/>
  <c r="HD270" i="6" s="1"/>
  <c r="GO269" i="6"/>
  <c r="GO267" i="6"/>
  <c r="GO263" i="6"/>
  <c r="GL262" i="6"/>
  <c r="GR262" i="6"/>
  <c r="GX262" i="6" s="1"/>
  <c r="HD262" i="6" s="1"/>
  <c r="GP262" i="6"/>
  <c r="GO261" i="6"/>
  <c r="GO259" i="6"/>
  <c r="GO257" i="6"/>
  <c r="GO249" i="6"/>
  <c r="GO247" i="6"/>
  <c r="GO246" i="6"/>
  <c r="GO244" i="6"/>
  <c r="GO242" i="6"/>
  <c r="GO241" i="6"/>
  <c r="GO239" i="6"/>
  <c r="GO236" i="6"/>
  <c r="GO234" i="6"/>
  <c r="GO231" i="6"/>
  <c r="GP229" i="6"/>
  <c r="GO226" i="6"/>
  <c r="GO224" i="6"/>
  <c r="GO223" i="6"/>
  <c r="GO221" i="6"/>
  <c r="GP342" i="6"/>
  <c r="GP339" i="6"/>
  <c r="GP333" i="6"/>
  <c r="GP324" i="6"/>
  <c r="GP315" i="6"/>
  <c r="GP311" i="6"/>
  <c r="GP309" i="6"/>
  <c r="GP307" i="6"/>
  <c r="GO285" i="6"/>
  <c r="GP283" i="6"/>
  <c r="GP282" i="6"/>
  <c r="GP281" i="6"/>
  <c r="GP280" i="6"/>
  <c r="GP279" i="6"/>
  <c r="GP278" i="6"/>
  <c r="GP277" i="6"/>
  <c r="GP276" i="6"/>
  <c r="GP256" i="6"/>
  <c r="GP255" i="6"/>
  <c r="GP250" i="6"/>
  <c r="GP246" i="6"/>
  <c r="GP245" i="6"/>
  <c r="GP244" i="6"/>
  <c r="GP237" i="6"/>
  <c r="GP236" i="6"/>
  <c r="GP234" i="6"/>
  <c r="GP231" i="6"/>
  <c r="GP223" i="6"/>
  <c r="GP222" i="6"/>
  <c r="GL219" i="6"/>
  <c r="GR219" i="6"/>
  <c r="GX219" i="6" s="1"/>
  <c r="HD219" i="6" s="1"/>
  <c r="GL217" i="6"/>
  <c r="GR217" i="6"/>
  <c r="GX217" i="6" s="1"/>
  <c r="HD217" i="6" s="1"/>
  <c r="GL215" i="6"/>
  <c r="GR215" i="6"/>
  <c r="GX215" i="6" s="1"/>
  <c r="HD215" i="6" s="1"/>
  <c r="GL213" i="6"/>
  <c r="GR213" i="6"/>
  <c r="GX213" i="6" s="1"/>
  <c r="HD213" i="6" s="1"/>
  <c r="GL211" i="6"/>
  <c r="GR211" i="6"/>
  <c r="GX211" i="6" s="1"/>
  <c r="HD211" i="6" s="1"/>
  <c r="GL209" i="6"/>
  <c r="GR209" i="6"/>
  <c r="GX209" i="6" s="1"/>
  <c r="HD209" i="6" s="1"/>
  <c r="GL207" i="6"/>
  <c r="GR207" i="6"/>
  <c r="GX207" i="6" s="1"/>
  <c r="HD207" i="6" s="1"/>
  <c r="GL205" i="6"/>
  <c r="GR205" i="6"/>
  <c r="GX205" i="6" s="1"/>
  <c r="HD205" i="6" s="1"/>
  <c r="GL203" i="6"/>
  <c r="GR203" i="6"/>
  <c r="GX203" i="6" s="1"/>
  <c r="HD203" i="6" s="1"/>
  <c r="GL201" i="6"/>
  <c r="GR201" i="6"/>
  <c r="GX201" i="6" s="1"/>
  <c r="HD201" i="6" s="1"/>
  <c r="GL199" i="6"/>
  <c r="GR199" i="6"/>
  <c r="GX199" i="6" s="1"/>
  <c r="HD199" i="6" s="1"/>
  <c r="GL197" i="6"/>
  <c r="GR197" i="6"/>
  <c r="GX197" i="6" s="1"/>
  <c r="HD197" i="6" s="1"/>
  <c r="GL195" i="6"/>
  <c r="GR195" i="6"/>
  <c r="GX195" i="6" s="1"/>
  <c r="HD195" i="6" s="1"/>
  <c r="GL193" i="6"/>
  <c r="GR193" i="6"/>
  <c r="GX193" i="6" s="1"/>
  <c r="HD193" i="6" s="1"/>
  <c r="GL191" i="6"/>
  <c r="GR191" i="6"/>
  <c r="GX191" i="6" s="1"/>
  <c r="HD191" i="6" s="1"/>
  <c r="GL189" i="6"/>
  <c r="GR189" i="6"/>
  <c r="GX189" i="6" s="1"/>
  <c r="HD189" i="6" s="1"/>
  <c r="GL187" i="6"/>
  <c r="GR187" i="6"/>
  <c r="GX187" i="6" s="1"/>
  <c r="HD187" i="6" s="1"/>
  <c r="GL185" i="6"/>
  <c r="GR185" i="6"/>
  <c r="GX185" i="6" s="1"/>
  <c r="HD185" i="6" s="1"/>
  <c r="GO183" i="6"/>
  <c r="GL181" i="6"/>
  <c r="GR181" i="6"/>
  <c r="GX181" i="6" s="1"/>
  <c r="HD181" i="6" s="1"/>
  <c r="GL179" i="6"/>
  <c r="GR179" i="6"/>
  <c r="GX179" i="6" s="1"/>
  <c r="HD179" i="6" s="1"/>
  <c r="GL177" i="6"/>
  <c r="GR177" i="6"/>
  <c r="GX177" i="6" s="1"/>
  <c r="HD177" i="6" s="1"/>
  <c r="GL175" i="6"/>
  <c r="GR175" i="6"/>
  <c r="GX175" i="6" s="1"/>
  <c r="HD175" i="6" s="1"/>
  <c r="GL173" i="6"/>
  <c r="GR173" i="6"/>
  <c r="GX173" i="6" s="1"/>
  <c r="HD173" i="6" s="1"/>
  <c r="GL171" i="6"/>
  <c r="GR171" i="6"/>
  <c r="GX171" i="6" s="1"/>
  <c r="HD171" i="6" s="1"/>
  <c r="GL169" i="6"/>
  <c r="GR169" i="6"/>
  <c r="GX169" i="6" s="1"/>
  <c r="HD169" i="6" s="1"/>
  <c r="GL167" i="6"/>
  <c r="GR167" i="6"/>
  <c r="GX167" i="6" s="1"/>
  <c r="HD167" i="6" s="1"/>
  <c r="GL165" i="6"/>
  <c r="GR165" i="6"/>
  <c r="GX165" i="6" s="1"/>
  <c r="HD165" i="6" s="1"/>
  <c r="GL163" i="6"/>
  <c r="GR163" i="6"/>
  <c r="GX163" i="6" s="1"/>
  <c r="HD163" i="6" s="1"/>
  <c r="GL161" i="6"/>
  <c r="GR161" i="6"/>
  <c r="GX161" i="6" s="1"/>
  <c r="HD161" i="6" s="1"/>
  <c r="GL159" i="6"/>
  <c r="GR159" i="6"/>
  <c r="GX159" i="6" s="1"/>
  <c r="HD159" i="6" s="1"/>
  <c r="GL157" i="6"/>
  <c r="GR157" i="6"/>
  <c r="GX157" i="6" s="1"/>
  <c r="HD157" i="6" s="1"/>
  <c r="GL155" i="6"/>
  <c r="GR155" i="6"/>
  <c r="GX155" i="6" s="1"/>
  <c r="HD155" i="6" s="1"/>
  <c r="GL153" i="6"/>
  <c r="GR153" i="6"/>
  <c r="GX153" i="6" s="1"/>
  <c r="HD153" i="6" s="1"/>
  <c r="GL151" i="6"/>
  <c r="GR151" i="6"/>
  <c r="GX151" i="6" s="1"/>
  <c r="HD151" i="6" s="1"/>
  <c r="GL149" i="6"/>
  <c r="GR149" i="6"/>
  <c r="GX149" i="6" s="1"/>
  <c r="HD149" i="6" s="1"/>
  <c r="GL147" i="6"/>
  <c r="GR147" i="6"/>
  <c r="GX147" i="6" s="1"/>
  <c r="HD147" i="6" s="1"/>
  <c r="GL145" i="6"/>
  <c r="GR145" i="6"/>
  <c r="GX145" i="6" s="1"/>
  <c r="HD145" i="6" s="1"/>
  <c r="GL143" i="6"/>
  <c r="GR143" i="6"/>
  <c r="GX143" i="6" s="1"/>
  <c r="HD143" i="6" s="1"/>
  <c r="GL141" i="6"/>
  <c r="GR141" i="6"/>
  <c r="GX141" i="6" s="1"/>
  <c r="HD141" i="6" s="1"/>
  <c r="GL139" i="6"/>
  <c r="GR139" i="6"/>
  <c r="GX139" i="6" s="1"/>
  <c r="HD139" i="6" s="1"/>
  <c r="GL137" i="6"/>
  <c r="GR137" i="6"/>
  <c r="GX137" i="6" s="1"/>
  <c r="HD137" i="6" s="1"/>
  <c r="GL135" i="6"/>
  <c r="GR135" i="6"/>
  <c r="GX135" i="6" s="1"/>
  <c r="HD135" i="6" s="1"/>
  <c r="GL133" i="6"/>
  <c r="GR133" i="6"/>
  <c r="GX133" i="6" s="1"/>
  <c r="HD133" i="6" s="1"/>
  <c r="GL131" i="6"/>
  <c r="GR131" i="6"/>
  <c r="GX131" i="6" s="1"/>
  <c r="HD131" i="6" s="1"/>
  <c r="GL129" i="6"/>
  <c r="GR129" i="6"/>
  <c r="GX129" i="6" s="1"/>
  <c r="HD129" i="6" s="1"/>
  <c r="GL127" i="6"/>
  <c r="GR127" i="6"/>
  <c r="GX127" i="6" s="1"/>
  <c r="HD127" i="6" s="1"/>
  <c r="GL125" i="6"/>
  <c r="GR125" i="6"/>
  <c r="GX125" i="6" s="1"/>
  <c r="HD125" i="6" s="1"/>
  <c r="GL123" i="6"/>
  <c r="GR123" i="6"/>
  <c r="GX123" i="6" s="1"/>
  <c r="HD123" i="6" s="1"/>
  <c r="GL121" i="6"/>
  <c r="GR121" i="6"/>
  <c r="GX121" i="6" s="1"/>
  <c r="HD121" i="6" s="1"/>
  <c r="GL119" i="6"/>
  <c r="GR119" i="6"/>
  <c r="GX119" i="6" s="1"/>
  <c r="HD119" i="6" s="1"/>
  <c r="GL117" i="6"/>
  <c r="GR117" i="6"/>
  <c r="GX117" i="6" s="1"/>
  <c r="HD117" i="6" s="1"/>
  <c r="GL115" i="6"/>
  <c r="GR115" i="6"/>
  <c r="GX115" i="6" s="1"/>
  <c r="HD115" i="6" s="1"/>
  <c r="GL113" i="6"/>
  <c r="GR113" i="6"/>
  <c r="GX113" i="6" s="1"/>
  <c r="HD113" i="6" s="1"/>
  <c r="GL111" i="6"/>
  <c r="GR111" i="6"/>
  <c r="GX111" i="6" s="1"/>
  <c r="HD111" i="6" s="1"/>
  <c r="GL109" i="6"/>
  <c r="GR109" i="6"/>
  <c r="GX109" i="6" s="1"/>
  <c r="HD109" i="6" s="1"/>
  <c r="GL107" i="6"/>
  <c r="GR107" i="6"/>
  <c r="GX107" i="6" s="1"/>
  <c r="HD107" i="6" s="1"/>
  <c r="GL105" i="6"/>
  <c r="GR105" i="6"/>
  <c r="GX105" i="6" s="1"/>
  <c r="HD105" i="6" s="1"/>
  <c r="GL103" i="6"/>
  <c r="GR103" i="6"/>
  <c r="GX103" i="6" s="1"/>
  <c r="HD103" i="6" s="1"/>
  <c r="GL101" i="6"/>
  <c r="GR101" i="6"/>
  <c r="GX101" i="6" s="1"/>
  <c r="HD101" i="6" s="1"/>
  <c r="GL99" i="6"/>
  <c r="GR99" i="6"/>
  <c r="GX99" i="6" s="1"/>
  <c r="HD99" i="6" s="1"/>
  <c r="GL97" i="6"/>
  <c r="GR97" i="6"/>
  <c r="GX97" i="6" s="1"/>
  <c r="HD97" i="6" s="1"/>
  <c r="GP345" i="6"/>
  <c r="GP336" i="6"/>
  <c r="GP334" i="6"/>
  <c r="GP302" i="6"/>
  <c r="GP301" i="6"/>
  <c r="GP274" i="6"/>
  <c r="GP273" i="6"/>
  <c r="GP272" i="6"/>
  <c r="GP271" i="6"/>
  <c r="GP268" i="6"/>
  <c r="GP266" i="6"/>
  <c r="GP260" i="6"/>
  <c r="GP258" i="6"/>
  <c r="GP247" i="6"/>
  <c r="GP235" i="6"/>
  <c r="GP233" i="6"/>
  <c r="GP232" i="6"/>
  <c r="GP230" i="6"/>
  <c r="GP224" i="6"/>
  <c r="GP216" i="6"/>
  <c r="GO214" i="6"/>
  <c r="GO213" i="6"/>
  <c r="GO212" i="6"/>
  <c r="GO210" i="6"/>
  <c r="GO209" i="6"/>
  <c r="GO208" i="6"/>
  <c r="GO207" i="6"/>
  <c r="GO206" i="6"/>
  <c r="GO205" i="6"/>
  <c r="GO204" i="6"/>
  <c r="GP202" i="6"/>
  <c r="GP198" i="6"/>
  <c r="GP195" i="6"/>
  <c r="GP187" i="6"/>
  <c r="GL184" i="6"/>
  <c r="GR184" i="6"/>
  <c r="GX184" i="6" s="1"/>
  <c r="HD184" i="6" s="1"/>
  <c r="GP181" i="6"/>
  <c r="GP174" i="6"/>
  <c r="GP171" i="6"/>
  <c r="GO165" i="6"/>
  <c r="GO164" i="6"/>
  <c r="GO163" i="6"/>
  <c r="GO162" i="6"/>
  <c r="GO161" i="6"/>
  <c r="GO159" i="6"/>
  <c r="GP155" i="6"/>
  <c r="GO152" i="6"/>
  <c r="GO151" i="6"/>
  <c r="GO147" i="6"/>
  <c r="GO145" i="6"/>
  <c r="GO144" i="6"/>
  <c r="GO143" i="6"/>
  <c r="GO138" i="6"/>
  <c r="GO136" i="6"/>
  <c r="GO135" i="6"/>
  <c r="GO133" i="6"/>
  <c r="GO131" i="6"/>
  <c r="GO130" i="6"/>
  <c r="GO129" i="6"/>
  <c r="GO128" i="6"/>
  <c r="GO122" i="6"/>
  <c r="GO120" i="6"/>
  <c r="GO118" i="6"/>
  <c r="GO117" i="6"/>
  <c r="GO114" i="6"/>
  <c r="GO112" i="6"/>
  <c r="GO111" i="6"/>
  <c r="GO110" i="6"/>
  <c r="GO109" i="6"/>
  <c r="GO108" i="6"/>
  <c r="GO106" i="6"/>
  <c r="GO104" i="6"/>
  <c r="GO103" i="6"/>
  <c r="GO101" i="6"/>
  <c r="GO99" i="6"/>
  <c r="GO97" i="6"/>
  <c r="GP212" i="6"/>
  <c r="GP207" i="6"/>
  <c r="GP206" i="6"/>
  <c r="GP163" i="6"/>
  <c r="GP159" i="6"/>
  <c r="GP158" i="6"/>
  <c r="GP151" i="6"/>
  <c r="GP147" i="6"/>
  <c r="GP143" i="6"/>
  <c r="GP137" i="6"/>
  <c r="GP133" i="6"/>
  <c r="GP132" i="6"/>
  <c r="GP128" i="6"/>
  <c r="GP124" i="6"/>
  <c r="GP122" i="6"/>
  <c r="GP120" i="6"/>
  <c r="GP119" i="6"/>
  <c r="GP115" i="6"/>
  <c r="GP111" i="6"/>
  <c r="GP107" i="6"/>
  <c r="GP102" i="6"/>
  <c r="GL96" i="6"/>
  <c r="GR96" i="6"/>
  <c r="GX96" i="6" s="1"/>
  <c r="HD96" i="6" s="1"/>
  <c r="GL94" i="6"/>
  <c r="GR94" i="6"/>
  <c r="GX94" i="6" s="1"/>
  <c r="HD94" i="6" s="1"/>
  <c r="GL92" i="6"/>
  <c r="GR92" i="6"/>
  <c r="GX92" i="6" s="1"/>
  <c r="HD92" i="6" s="1"/>
  <c r="GL90" i="6"/>
  <c r="GR90" i="6"/>
  <c r="GX90" i="6" s="1"/>
  <c r="HD90" i="6" s="1"/>
  <c r="GL88" i="6"/>
  <c r="GR88" i="6"/>
  <c r="GX88" i="6" s="1"/>
  <c r="HD88" i="6" s="1"/>
  <c r="GL86" i="6"/>
  <c r="GR86" i="6"/>
  <c r="GX86" i="6" s="1"/>
  <c r="HD86" i="6" s="1"/>
  <c r="GL84" i="6"/>
  <c r="GR84" i="6"/>
  <c r="GX84" i="6" s="1"/>
  <c r="HD84" i="6" s="1"/>
  <c r="GL82" i="6"/>
  <c r="GR82" i="6"/>
  <c r="GX82" i="6" s="1"/>
  <c r="HD82" i="6" s="1"/>
  <c r="GL80" i="6"/>
  <c r="GR80" i="6"/>
  <c r="GX80" i="6" s="1"/>
  <c r="HD80" i="6" s="1"/>
  <c r="GL78" i="6"/>
  <c r="GR78" i="6"/>
  <c r="GX78" i="6" s="1"/>
  <c r="HD78" i="6" s="1"/>
  <c r="GL76" i="6"/>
  <c r="GR76" i="6"/>
  <c r="GX76" i="6" s="1"/>
  <c r="HD76" i="6" s="1"/>
  <c r="GL74" i="6"/>
  <c r="GR74" i="6"/>
  <c r="GX74" i="6" s="1"/>
  <c r="HD74" i="6" s="1"/>
  <c r="GL72" i="6"/>
  <c r="GR72" i="6"/>
  <c r="GX72" i="6" s="1"/>
  <c r="HD72" i="6" s="1"/>
  <c r="GL70" i="6"/>
  <c r="GR70" i="6"/>
  <c r="GX70" i="6" s="1"/>
  <c r="HD70" i="6" s="1"/>
  <c r="GL68" i="6"/>
  <c r="GR68" i="6"/>
  <c r="GX68" i="6" s="1"/>
  <c r="HD68" i="6" s="1"/>
  <c r="GL66" i="6"/>
  <c r="GR66" i="6"/>
  <c r="GX66" i="6" s="1"/>
  <c r="HD66" i="6" s="1"/>
  <c r="GL63" i="6"/>
  <c r="GR63" i="6"/>
  <c r="GX63" i="6" s="1"/>
  <c r="HD63" i="6" s="1"/>
  <c r="GL61" i="6"/>
  <c r="GR61" i="6"/>
  <c r="GX61" i="6" s="1"/>
  <c r="HD61" i="6" s="1"/>
  <c r="GL59" i="6"/>
  <c r="GR59" i="6"/>
  <c r="GX59" i="6" s="1"/>
  <c r="HD59" i="6" s="1"/>
  <c r="GO57" i="6"/>
  <c r="GO55" i="6"/>
  <c r="GL54" i="6"/>
  <c r="GR54" i="6"/>
  <c r="GX54" i="6" s="1"/>
  <c r="HD54" i="6" s="1"/>
  <c r="GL52" i="6"/>
  <c r="GR52" i="6"/>
  <c r="GX52" i="6" s="1"/>
  <c r="HD52" i="6" s="1"/>
  <c r="GL50" i="6"/>
  <c r="GR50" i="6"/>
  <c r="GX50" i="6" s="1"/>
  <c r="HD50" i="6" s="1"/>
  <c r="GL48" i="6"/>
  <c r="GR48" i="6"/>
  <c r="GX48" i="6" s="1"/>
  <c r="HD48" i="6" s="1"/>
  <c r="GL46" i="6"/>
  <c r="GR46" i="6"/>
  <c r="GX46" i="6" s="1"/>
  <c r="HD46" i="6" s="1"/>
  <c r="GL44" i="6"/>
  <c r="GR44" i="6"/>
  <c r="GX44" i="6" s="1"/>
  <c r="HD44" i="6" s="1"/>
  <c r="GL42" i="6"/>
  <c r="GR42" i="6"/>
  <c r="GX42" i="6" s="1"/>
  <c r="HD42" i="6" s="1"/>
  <c r="GL40" i="6"/>
  <c r="GR40" i="6"/>
  <c r="GX40" i="6" s="1"/>
  <c r="HD40" i="6" s="1"/>
  <c r="GL38" i="6"/>
  <c r="GR38" i="6"/>
  <c r="GX38" i="6" s="1"/>
  <c r="HD38" i="6" s="1"/>
  <c r="GL35" i="6"/>
  <c r="GR35" i="6"/>
  <c r="GX35" i="6" s="1"/>
  <c r="HD35" i="6" s="1"/>
  <c r="GO33" i="6"/>
  <c r="GL32" i="6"/>
  <c r="GR32" i="6"/>
  <c r="GX32" i="6" s="1"/>
  <c r="HD32" i="6" s="1"/>
  <c r="GO29" i="6"/>
  <c r="GL28" i="6"/>
  <c r="GR28" i="6"/>
  <c r="GX28" i="6" s="1"/>
  <c r="HD28" i="6" s="1"/>
  <c r="GL26" i="6"/>
  <c r="GR26" i="6"/>
  <c r="GX26" i="6" s="1"/>
  <c r="HD26" i="6" s="1"/>
  <c r="GL24" i="6"/>
  <c r="GR24" i="6"/>
  <c r="GX24" i="6" s="1"/>
  <c r="HD24" i="6" s="1"/>
  <c r="GL22" i="6"/>
  <c r="GR22" i="6"/>
  <c r="GX22" i="6" s="1"/>
  <c r="HD22" i="6" s="1"/>
  <c r="GL20" i="6"/>
  <c r="GR20" i="6"/>
  <c r="GX20" i="6" s="1"/>
  <c r="HD20" i="6" s="1"/>
  <c r="GL18" i="6"/>
  <c r="GR18" i="6"/>
  <c r="GX18" i="6" s="1"/>
  <c r="HD18" i="6" s="1"/>
  <c r="GL16" i="6"/>
  <c r="GR16" i="6"/>
  <c r="GX16" i="6" s="1"/>
  <c r="HD16" i="6" s="1"/>
  <c r="GP217" i="6"/>
  <c r="GP211" i="6"/>
  <c r="GP208" i="6"/>
  <c r="GP205" i="6"/>
  <c r="GP164" i="6"/>
  <c r="GP160" i="6"/>
  <c r="GP157" i="6"/>
  <c r="GP152" i="6"/>
  <c r="GP148" i="6"/>
  <c r="GP144" i="6"/>
  <c r="GP138" i="6"/>
  <c r="GP134" i="6"/>
  <c r="GP131" i="6"/>
  <c r="GP127" i="6"/>
  <c r="GP116" i="6"/>
  <c r="GP112" i="6"/>
  <c r="GP108" i="6"/>
  <c r="GP101" i="6"/>
  <c r="GO94" i="6"/>
  <c r="GO92" i="6"/>
  <c r="GO90" i="6"/>
  <c r="GO88" i="6"/>
  <c r="GO86" i="6"/>
  <c r="GO84" i="6"/>
  <c r="GO82" i="6"/>
  <c r="GO80" i="6"/>
  <c r="GO78" i="6"/>
  <c r="GO76" i="6"/>
  <c r="GO74" i="6"/>
  <c r="GO72" i="6"/>
  <c r="GO70" i="6"/>
  <c r="GO68" i="6"/>
  <c r="GO66" i="6"/>
  <c r="GP65" i="6"/>
  <c r="GP63" i="6"/>
  <c r="GP61" i="6"/>
  <c r="GP59" i="6"/>
  <c r="GP54" i="6"/>
  <c r="GP52" i="6"/>
  <c r="GO50" i="6"/>
  <c r="GO48" i="6"/>
  <c r="GO46" i="6"/>
  <c r="GO44" i="6"/>
  <c r="GO42" i="6"/>
  <c r="GO40" i="6"/>
  <c r="GO38" i="6"/>
  <c r="GO34" i="6"/>
  <c r="GO32" i="6"/>
  <c r="GO28" i="6"/>
  <c r="GO26" i="6"/>
  <c r="GO25" i="6"/>
  <c r="GO23" i="6"/>
  <c r="GO21" i="6"/>
  <c r="GO19" i="6"/>
  <c r="GO17" i="6"/>
  <c r="GP91" i="6"/>
  <c r="GP90" i="6"/>
  <c r="GP89" i="6"/>
  <c r="GP82" i="6"/>
  <c r="GP78" i="6"/>
  <c r="GP69" i="6"/>
  <c r="GP45" i="6"/>
  <c r="GP41" i="6"/>
  <c r="GP37" i="6"/>
  <c r="GP35" i="6"/>
  <c r="GP21" i="6"/>
  <c r="GP20" i="6"/>
  <c r="IM92" i="6"/>
  <c r="MX92" i="6" s="1"/>
  <c r="GP88" i="6"/>
  <c r="GP87" i="6"/>
  <c r="IM85" i="6"/>
  <c r="MX85" i="6" s="1"/>
  <c r="GP83" i="6"/>
  <c r="GP79" i="6"/>
  <c r="GP73" i="6"/>
  <c r="GP70" i="6"/>
  <c r="GP49" i="6"/>
  <c r="GP48" i="6"/>
  <c r="GP44" i="6"/>
  <c r="GP38" i="6"/>
  <c r="GP28" i="6"/>
  <c r="GP27" i="6"/>
  <c r="GP25" i="6"/>
  <c r="GP24" i="6"/>
  <c r="GP18" i="6"/>
  <c r="GP16" i="6"/>
  <c r="GP15" i="6"/>
  <c r="GP506" i="6"/>
  <c r="GP528" i="6"/>
  <c r="GP527" i="6"/>
  <c r="GP526" i="6"/>
  <c r="GP480" i="6"/>
  <c r="GP476" i="6"/>
  <c r="GP472" i="6"/>
  <c r="GP468" i="6"/>
  <c r="GP464" i="6"/>
  <c r="GP428" i="6"/>
  <c r="GP426" i="6"/>
  <c r="GP323" i="6"/>
  <c r="GP308" i="6"/>
  <c r="GP238" i="6"/>
  <c r="ME482" i="6"/>
  <c r="NJ482" i="6" s="1"/>
  <c r="ME441" i="6"/>
  <c r="NJ441" i="6" s="1"/>
  <c r="ME351" i="6"/>
  <c r="NJ351" i="6" s="1"/>
  <c r="ME347" i="6"/>
  <c r="NJ347" i="6" s="1"/>
  <c r="ME315" i="6"/>
  <c r="NJ315" i="6" s="1"/>
  <c r="ME543" i="6"/>
  <c r="NJ543" i="6" s="1"/>
  <c r="ME452" i="6"/>
  <c r="NJ452" i="6" s="1"/>
  <c r="ME380" i="6"/>
  <c r="NJ380" i="6" s="1"/>
  <c r="ME377" i="6"/>
  <c r="NJ377" i="6" s="1"/>
  <c r="ME356" i="6"/>
  <c r="NJ356" i="6" s="1"/>
  <c r="LW522" i="6"/>
  <c r="NI522" i="6" s="1"/>
  <c r="LW516" i="6"/>
  <c r="NI516" i="6" s="1"/>
  <c r="LO351" i="6"/>
  <c r="NH351" i="6" s="1"/>
  <c r="LO313" i="6"/>
  <c r="NH313" i="6" s="1"/>
  <c r="LO95" i="6"/>
  <c r="NH95" i="6" s="1"/>
  <c r="LO84" i="6"/>
  <c r="NH84" i="6" s="1"/>
  <c r="LO300" i="6"/>
  <c r="NH300" i="6" s="1"/>
  <c r="LG349" i="6"/>
  <c r="NG349" i="6" s="1"/>
  <c r="LG317" i="6"/>
  <c r="NG317" i="6" s="1"/>
  <c r="KY516" i="6"/>
  <c r="NF516" i="6" s="1"/>
  <c r="KY522" i="6"/>
  <c r="NF522" i="6" s="1"/>
  <c r="KQ443" i="6"/>
  <c r="NE443" i="6" s="1"/>
  <c r="KQ390" i="6"/>
  <c r="NE390" i="6" s="1"/>
  <c r="NL65" i="6"/>
  <c r="KQ373" i="6"/>
  <c r="NE373" i="6" s="1"/>
  <c r="KA551" i="6"/>
  <c r="NC551" i="6" s="1"/>
  <c r="KA349" i="6"/>
  <c r="NC349" i="6" s="1"/>
  <c r="JS516" i="6"/>
  <c r="NB516" i="6" s="1"/>
  <c r="JS352" i="6"/>
  <c r="NB352" i="6" s="1"/>
  <c r="JS307" i="6"/>
  <c r="NB307" i="6" s="1"/>
  <c r="JS522" i="6"/>
  <c r="NB522" i="6" s="1"/>
  <c r="IU514" i="6"/>
  <c r="MY514" i="6" s="1"/>
  <c r="IM506" i="6"/>
  <c r="MX506" i="6" s="1"/>
  <c r="IM424" i="6"/>
  <c r="MX424" i="6" s="1"/>
  <c r="IM420" i="6"/>
  <c r="MX420" i="6" s="1"/>
  <c r="IM402" i="6"/>
  <c r="MX402" i="6" s="1"/>
  <c r="IM392" i="6"/>
  <c r="MX392" i="6" s="1"/>
  <c r="IM244" i="6"/>
  <c r="MX244" i="6" s="1"/>
  <c r="IM151" i="6"/>
  <c r="MX151" i="6" s="1"/>
  <c r="IM147" i="6"/>
  <c r="MX147" i="6" s="1"/>
  <c r="IM143" i="6"/>
  <c r="MX143" i="6" s="1"/>
  <c r="IM137" i="6"/>
  <c r="MX137" i="6" s="1"/>
  <c r="IM133" i="6"/>
  <c r="MX133" i="6" s="1"/>
  <c r="IM132" i="6"/>
  <c r="MX132" i="6" s="1"/>
  <c r="IM128" i="6"/>
  <c r="MX128" i="6" s="1"/>
  <c r="IM124" i="6"/>
  <c r="MX124" i="6" s="1"/>
  <c r="IM120" i="6"/>
  <c r="MX120" i="6" s="1"/>
  <c r="IM119" i="6"/>
  <c r="MX119" i="6" s="1"/>
  <c r="IM115" i="6"/>
  <c r="MX115" i="6" s="1"/>
  <c r="IM111" i="6"/>
  <c r="MX111" i="6" s="1"/>
  <c r="IM217" i="6"/>
  <c r="MX217" i="6" s="1"/>
  <c r="IM152" i="6"/>
  <c r="MX152" i="6" s="1"/>
  <c r="IM148" i="6"/>
  <c r="MX148" i="6" s="1"/>
  <c r="IM144" i="6"/>
  <c r="MX144" i="6" s="1"/>
  <c r="IM72" i="6"/>
  <c r="MX72" i="6" s="1"/>
  <c r="IM71" i="6"/>
  <c r="MX71" i="6" s="1"/>
  <c r="IM68" i="6"/>
  <c r="MX68" i="6" s="1"/>
  <c r="IM50" i="6"/>
  <c r="MX50" i="6" s="1"/>
  <c r="NL50" i="6" s="1"/>
  <c r="IM47" i="6"/>
  <c r="MX47" i="6" s="1"/>
  <c r="IM43" i="6"/>
  <c r="MX43" i="6" s="1"/>
  <c r="IM40" i="6"/>
  <c r="MX40" i="6" s="1"/>
  <c r="IM39" i="6"/>
  <c r="MX39" i="6" s="1"/>
  <c r="IM26" i="6"/>
  <c r="MX26" i="6" s="1"/>
  <c r="IM17" i="6"/>
  <c r="MX17" i="6" s="1"/>
  <c r="IM22" i="6"/>
  <c r="MX22" i="6" s="1"/>
  <c r="IM19" i="6"/>
  <c r="MX19" i="6" s="1"/>
  <c r="IM553" i="6"/>
  <c r="MX553" i="6" s="1"/>
  <c r="IM522" i="6"/>
  <c r="MX522" i="6" s="1"/>
  <c r="IM411" i="6"/>
  <c r="MX411" i="6" s="1"/>
  <c r="IM355" i="6"/>
  <c r="MX355" i="6" s="1"/>
  <c r="IM285" i="6"/>
  <c r="MX285" i="6" s="1"/>
  <c r="IM241" i="6"/>
  <c r="MX241" i="6" s="1"/>
  <c r="IM269" i="6"/>
  <c r="MX269" i="6" s="1"/>
  <c r="IM267" i="6"/>
  <c r="MX267" i="6" s="1"/>
  <c r="GT554" i="6"/>
  <c r="GS552" i="6"/>
  <c r="GS543" i="6"/>
  <c r="GS540" i="6"/>
  <c r="GS533" i="6"/>
  <c r="GS525" i="6"/>
  <c r="GT537" i="6"/>
  <c r="GS535" i="6"/>
  <c r="GS532" i="6"/>
  <c r="GS527" i="6"/>
  <c r="GS524" i="6"/>
  <c r="GS523" i="6"/>
  <c r="GS520" i="6"/>
  <c r="GS517" i="6"/>
  <c r="GS514" i="6"/>
  <c r="GS513" i="6"/>
  <c r="GS522" i="6"/>
  <c r="GT520" i="6"/>
  <c r="GS516" i="6"/>
  <c r="GT514" i="6"/>
  <c r="GT513" i="6"/>
  <c r="GS509" i="6"/>
  <c r="GS507" i="6"/>
  <c r="GS504" i="6"/>
  <c r="GS498" i="6"/>
  <c r="GS497" i="6"/>
  <c r="GS493" i="6"/>
  <c r="GS487" i="6"/>
  <c r="GS506" i="6"/>
  <c r="GS503" i="6"/>
  <c r="GS500" i="6"/>
  <c r="GS496" i="6"/>
  <c r="GS494" i="6"/>
  <c r="GS488" i="6"/>
  <c r="GS483" i="6"/>
  <c r="GS481" i="6"/>
  <c r="GS479" i="6"/>
  <c r="GS477" i="6"/>
  <c r="GS475" i="6"/>
  <c r="GS473" i="6"/>
  <c r="GS471" i="6"/>
  <c r="GS469" i="6"/>
  <c r="GS467" i="6"/>
  <c r="GS465" i="6"/>
  <c r="GS463" i="6"/>
  <c r="GS484" i="6"/>
  <c r="GS478" i="6"/>
  <c r="GS474" i="6"/>
  <c r="GS472" i="6"/>
  <c r="GS470" i="6"/>
  <c r="GS468" i="6"/>
  <c r="GS466" i="6"/>
  <c r="GS464" i="6"/>
  <c r="GS462" i="6"/>
  <c r="GS460" i="6"/>
  <c r="GS456" i="6"/>
  <c r="GS452" i="6"/>
  <c r="GS448" i="6"/>
  <c r="GS443" i="6"/>
  <c r="GS439" i="6"/>
  <c r="GS432" i="6"/>
  <c r="GS431" i="6"/>
  <c r="GS427" i="6"/>
  <c r="GS423" i="6"/>
  <c r="GS421" i="6"/>
  <c r="GS419" i="6"/>
  <c r="GS416" i="6"/>
  <c r="GS414" i="6"/>
  <c r="GS412" i="6"/>
  <c r="GS410" i="6"/>
  <c r="GS408" i="6"/>
  <c r="GS406" i="6"/>
  <c r="GS457" i="6"/>
  <c r="GS455" i="6"/>
  <c r="GS453" i="6"/>
  <c r="GS451" i="6"/>
  <c r="GS449" i="6"/>
  <c r="GS447" i="6"/>
  <c r="GT445" i="6"/>
  <c r="GT443" i="6"/>
  <c r="GT441" i="6"/>
  <c r="GT439" i="6"/>
  <c r="GT437" i="6"/>
  <c r="GT434" i="6"/>
  <c r="GT432" i="6"/>
  <c r="GS430" i="6"/>
  <c r="GS426" i="6"/>
  <c r="GS420" i="6"/>
  <c r="GS418" i="6"/>
  <c r="GS413" i="6"/>
  <c r="GS411" i="6"/>
  <c r="GS409" i="6"/>
  <c r="GS407" i="6"/>
  <c r="GS404" i="6"/>
  <c r="GS399" i="6"/>
  <c r="GS394" i="6"/>
  <c r="GS393" i="6"/>
  <c r="GS390" i="6"/>
  <c r="GS386" i="6"/>
  <c r="GS382" i="6"/>
  <c r="GS377" i="6"/>
  <c r="GS373" i="6"/>
  <c r="GS366" i="6"/>
  <c r="GS356" i="6"/>
  <c r="GS349" i="6"/>
  <c r="GT401" i="6"/>
  <c r="GT399" i="6"/>
  <c r="GT396" i="6"/>
  <c r="GT394" i="6"/>
  <c r="GS392" i="6"/>
  <c r="GS391" i="6"/>
  <c r="GS389" i="6"/>
  <c r="GS387" i="6"/>
  <c r="GS385" i="6"/>
  <c r="GS383" i="6"/>
  <c r="GS381" i="6"/>
  <c r="GT379" i="6"/>
  <c r="GT377" i="6"/>
  <c r="GT375" i="6"/>
  <c r="GT373" i="6"/>
  <c r="GT371" i="6"/>
  <c r="GS369" i="6"/>
  <c r="GS367" i="6"/>
  <c r="GS365" i="6"/>
  <c r="GS363" i="6"/>
  <c r="GT361" i="6"/>
  <c r="GT359" i="6"/>
  <c r="GS357" i="6"/>
  <c r="GS355" i="6"/>
  <c r="GS353" i="6"/>
  <c r="GS352" i="6"/>
  <c r="GS350" i="6"/>
  <c r="GS348" i="6"/>
  <c r="GS346" i="6"/>
  <c r="GS341" i="6"/>
  <c r="GS321" i="6"/>
  <c r="GS318" i="6"/>
  <c r="GS312" i="6"/>
  <c r="GT286" i="6"/>
  <c r="GS284" i="6"/>
  <c r="GS262" i="6"/>
  <c r="GS253" i="6"/>
  <c r="GS251" i="6"/>
  <c r="GS229" i="6"/>
  <c r="GS342" i="6"/>
  <c r="GS340" i="6"/>
  <c r="GS336" i="6"/>
  <c r="GS335" i="6"/>
  <c r="GS333" i="6"/>
  <c r="GS324" i="6"/>
  <c r="GS319" i="6"/>
  <c r="GS317" i="6"/>
  <c r="GS315" i="6"/>
  <c r="GS313" i="6"/>
  <c r="GS311" i="6"/>
  <c r="GS309" i="6"/>
  <c r="GT306" i="6"/>
  <c r="GT304" i="6"/>
  <c r="GS302" i="6"/>
  <c r="GS301" i="6"/>
  <c r="GT299" i="6"/>
  <c r="GT297" i="6"/>
  <c r="GT293" i="6"/>
  <c r="GT291" i="6"/>
  <c r="GT289" i="6"/>
  <c r="GT287" i="6"/>
  <c r="GT285" i="6"/>
  <c r="GS283" i="6"/>
  <c r="GS282" i="6"/>
  <c r="GS281" i="6"/>
  <c r="GS280" i="6"/>
  <c r="GS279" i="6"/>
  <c r="GS278" i="6"/>
  <c r="GS277" i="6"/>
  <c r="GS276" i="6"/>
  <c r="GS274" i="6"/>
  <c r="GS273" i="6"/>
  <c r="GS272" i="6"/>
  <c r="GS271" i="6"/>
  <c r="GT270" i="6"/>
  <c r="GS268" i="6"/>
  <c r="GS266" i="6"/>
  <c r="GS260" i="6"/>
  <c r="GS258" i="6"/>
  <c r="GS256" i="6"/>
  <c r="GS255" i="6"/>
  <c r="GS250" i="6"/>
  <c r="GS248" i="6"/>
  <c r="GS245" i="6"/>
  <c r="GS243" i="6"/>
  <c r="GS240" i="6"/>
  <c r="GS238" i="6"/>
  <c r="GS237" i="6"/>
  <c r="GS235" i="6"/>
  <c r="GS233" i="6"/>
  <c r="GS232" i="6"/>
  <c r="GS230" i="6"/>
  <c r="GS227" i="6"/>
  <c r="GS225" i="6"/>
  <c r="GS222" i="6"/>
  <c r="GS218" i="6"/>
  <c r="GS216" i="6"/>
  <c r="GS202" i="6"/>
  <c r="GS200" i="6"/>
  <c r="GS198" i="6"/>
  <c r="GS196" i="6"/>
  <c r="GS194" i="6"/>
  <c r="GS192" i="6"/>
  <c r="GS190" i="6"/>
  <c r="GS188" i="6"/>
  <c r="GS186" i="6"/>
  <c r="GS180" i="6"/>
  <c r="GS178" i="6"/>
  <c r="GS176" i="6"/>
  <c r="GS174" i="6"/>
  <c r="GS172" i="6"/>
  <c r="GS170" i="6"/>
  <c r="GS168" i="6"/>
  <c r="GS166" i="6"/>
  <c r="GS156" i="6"/>
  <c r="GS140" i="6"/>
  <c r="GT220" i="6"/>
  <c r="GS217" i="6"/>
  <c r="GS211" i="6"/>
  <c r="GT184" i="6"/>
  <c r="GS160" i="6"/>
  <c r="GS158" i="6"/>
  <c r="GS157" i="6"/>
  <c r="GS154" i="6"/>
  <c r="GS153" i="6"/>
  <c r="GS150" i="6"/>
  <c r="GS149" i="6"/>
  <c r="GS148" i="6"/>
  <c r="GS146" i="6"/>
  <c r="GS142" i="6"/>
  <c r="GS141" i="6"/>
  <c r="GS137" i="6"/>
  <c r="GS134" i="6"/>
  <c r="GS132" i="6"/>
  <c r="GS127" i="6"/>
  <c r="GS126" i="6"/>
  <c r="GS125" i="6"/>
  <c r="GS124" i="6"/>
  <c r="GS123" i="6"/>
  <c r="GS121" i="6"/>
  <c r="GS119" i="6"/>
  <c r="GS116" i="6"/>
  <c r="GS115" i="6"/>
  <c r="GS113" i="6"/>
  <c r="GS107" i="6"/>
  <c r="GS105" i="6"/>
  <c r="GS102" i="6"/>
  <c r="GS100" i="6"/>
  <c r="GS98" i="6"/>
  <c r="GS96" i="6"/>
  <c r="GS65" i="6"/>
  <c r="GS64" i="6"/>
  <c r="GS62" i="6"/>
  <c r="GS60" i="6"/>
  <c r="GS58" i="6"/>
  <c r="GS53" i="6"/>
  <c r="GS51" i="6"/>
  <c r="GS31" i="6"/>
  <c r="GS30" i="6"/>
  <c r="GT14" i="6"/>
  <c r="GS95" i="6"/>
  <c r="GS93" i="6"/>
  <c r="GS91" i="6"/>
  <c r="GS89" i="6"/>
  <c r="GS87" i="6"/>
  <c r="GS85" i="6"/>
  <c r="GS83" i="6"/>
  <c r="GS81" i="6"/>
  <c r="GS79" i="6"/>
  <c r="GS77" i="6"/>
  <c r="GS75" i="6"/>
  <c r="GS73" i="6"/>
  <c r="GS71" i="6"/>
  <c r="GS69" i="6"/>
  <c r="GS67" i="6"/>
  <c r="GS49" i="6"/>
  <c r="GS47" i="6"/>
  <c r="GS45" i="6"/>
  <c r="GS43" i="6"/>
  <c r="GS41" i="6"/>
  <c r="GS39" i="6"/>
  <c r="GS37" i="6"/>
  <c r="GS35" i="6"/>
  <c r="GS27" i="6"/>
  <c r="GS24" i="6"/>
  <c r="GS22" i="6"/>
  <c r="GS20" i="6"/>
  <c r="GS18" i="6"/>
  <c r="GS16" i="6"/>
  <c r="GS15" i="6"/>
  <c r="NN65" i="6"/>
  <c r="NP65" i="6"/>
  <c r="NP50" i="6"/>
  <c r="NN50" i="6"/>
  <c r="GS557" i="6"/>
  <c r="GS556" i="6"/>
  <c r="GS555" i="6"/>
  <c r="GS553" i="6"/>
  <c r="GS550" i="6"/>
  <c r="GS549" i="6"/>
  <c r="GS548" i="6"/>
  <c r="GT551" i="6"/>
  <c r="GT550" i="6"/>
  <c r="GT549" i="6"/>
  <c r="GT548" i="6"/>
  <c r="GS545" i="6"/>
  <c r="GS547" i="6"/>
  <c r="GS542" i="6"/>
  <c r="GT541" i="6"/>
  <c r="GT540" i="6"/>
  <c r="GT539" i="6"/>
  <c r="GS537" i="6"/>
  <c r="GQ537" i="6"/>
  <c r="HK537" i="6" s="1"/>
  <c r="GS536" i="6"/>
  <c r="GT534" i="6"/>
  <c r="GT533" i="6"/>
  <c r="GS531" i="6"/>
  <c r="GS528" i="6"/>
  <c r="GS526" i="6"/>
  <c r="GT524" i="6"/>
  <c r="GT523" i="6"/>
  <c r="GS521" i="6"/>
  <c r="GS519" i="6"/>
  <c r="GT517" i="6"/>
  <c r="GS515" i="6"/>
  <c r="GS512" i="6"/>
  <c r="GS502" i="6"/>
  <c r="GS495" i="6"/>
  <c r="GS491" i="6"/>
  <c r="GS489" i="6"/>
  <c r="GS486" i="6"/>
  <c r="GS505" i="6"/>
  <c r="GS501" i="6"/>
  <c r="GS499" i="6"/>
  <c r="GS492" i="6"/>
  <c r="GS490" i="6"/>
  <c r="GS485" i="6"/>
  <c r="GS461" i="6"/>
  <c r="GS480" i="6"/>
  <c r="GS476" i="6"/>
  <c r="GS458" i="6"/>
  <c r="GS454" i="6"/>
  <c r="GS450" i="6"/>
  <c r="GS446" i="6"/>
  <c r="GS445" i="6"/>
  <c r="GQ445" i="6"/>
  <c r="HK445" i="6" s="1"/>
  <c r="GS441" i="6"/>
  <c r="GQ441" i="6"/>
  <c r="HK441" i="6" s="1"/>
  <c r="GS437" i="6"/>
  <c r="GQ437" i="6"/>
  <c r="HK437" i="6" s="1"/>
  <c r="GS434" i="6"/>
  <c r="GQ434" i="6"/>
  <c r="HK434" i="6" s="1"/>
  <c r="GS429" i="6"/>
  <c r="GS425" i="6"/>
  <c r="GS459" i="6"/>
  <c r="GT458" i="6"/>
  <c r="GT456" i="6"/>
  <c r="GT454" i="6"/>
  <c r="GT452" i="6"/>
  <c r="GT450" i="6"/>
  <c r="GT448" i="6"/>
  <c r="GT446" i="6"/>
  <c r="GS444" i="6"/>
  <c r="GS442" i="6"/>
  <c r="GS440" i="6"/>
  <c r="GS438" i="6"/>
  <c r="GS436" i="6"/>
  <c r="GS435" i="6"/>
  <c r="GS433" i="6"/>
  <c r="GT431" i="6"/>
  <c r="GS428" i="6"/>
  <c r="GS424" i="6"/>
  <c r="GS422" i="6"/>
  <c r="GS417" i="6"/>
  <c r="GS415" i="6"/>
  <c r="GS401" i="6"/>
  <c r="GQ401" i="6"/>
  <c r="HK401" i="6" s="1"/>
  <c r="GS397" i="6"/>
  <c r="GS396" i="6"/>
  <c r="GQ396" i="6"/>
  <c r="HK396" i="6" s="1"/>
  <c r="GS388" i="6"/>
  <c r="GS384" i="6"/>
  <c r="GS380" i="6"/>
  <c r="GS379" i="6"/>
  <c r="GQ379" i="6"/>
  <c r="HK379" i="6" s="1"/>
  <c r="GS375" i="6"/>
  <c r="GQ375" i="6"/>
  <c r="HK375" i="6" s="1"/>
  <c r="GS371" i="6"/>
  <c r="GQ371" i="6"/>
  <c r="HK371" i="6" s="1"/>
  <c r="GS370" i="6"/>
  <c r="GS364" i="6"/>
  <c r="GS361" i="6"/>
  <c r="GQ361" i="6"/>
  <c r="HK361" i="6" s="1"/>
  <c r="GS360" i="6"/>
  <c r="GS359" i="6"/>
  <c r="GQ359" i="6"/>
  <c r="HK359" i="6" s="1"/>
  <c r="GS358" i="6"/>
  <c r="GS354" i="6"/>
  <c r="GS351" i="6"/>
  <c r="GS347" i="6"/>
  <c r="GT403" i="6"/>
  <c r="GS402" i="6"/>
  <c r="GS400" i="6"/>
  <c r="GS398" i="6"/>
  <c r="GT397" i="6"/>
  <c r="GS395" i="6"/>
  <c r="GT393" i="6"/>
  <c r="GT390" i="6"/>
  <c r="GT388" i="6"/>
  <c r="GT386" i="6"/>
  <c r="GT384" i="6"/>
  <c r="GT382" i="6"/>
  <c r="GT380" i="6"/>
  <c r="GS378" i="6"/>
  <c r="GS376" i="6"/>
  <c r="GS374" i="6"/>
  <c r="GS372" i="6"/>
  <c r="GT370" i="6"/>
  <c r="GT368" i="6"/>
  <c r="GT366" i="6"/>
  <c r="GT364" i="6"/>
  <c r="GS362" i="6"/>
  <c r="GT360" i="6"/>
  <c r="GT358" i="6"/>
  <c r="GT356" i="6"/>
  <c r="GT354" i="6"/>
  <c r="GT351" i="6"/>
  <c r="GT349" i="6"/>
  <c r="GT347" i="6"/>
  <c r="GS338" i="6"/>
  <c r="GS332" i="6"/>
  <c r="GS331" i="6"/>
  <c r="GS330" i="6"/>
  <c r="GS329" i="6"/>
  <c r="GS328" i="6"/>
  <c r="GS327" i="6"/>
  <c r="GS326" i="6"/>
  <c r="GS325" i="6"/>
  <c r="GS322" i="6"/>
  <c r="GS316" i="6"/>
  <c r="GS314" i="6"/>
  <c r="GS306" i="6"/>
  <c r="GQ306" i="6"/>
  <c r="HK306" i="6" s="1"/>
  <c r="GS305" i="6"/>
  <c r="GS304" i="6"/>
  <c r="GQ304" i="6"/>
  <c r="HK304" i="6" s="1"/>
  <c r="GS303" i="6"/>
  <c r="GS300" i="6"/>
  <c r="GS299" i="6"/>
  <c r="GQ299" i="6"/>
  <c r="HK299" i="6" s="1"/>
  <c r="GS298" i="6"/>
  <c r="GS297" i="6"/>
  <c r="GQ297" i="6"/>
  <c r="HK297" i="6" s="1"/>
  <c r="GS294" i="6"/>
  <c r="GS293" i="6"/>
  <c r="GQ293" i="6"/>
  <c r="HK293" i="6" s="1"/>
  <c r="GS292" i="6"/>
  <c r="GS291" i="6"/>
  <c r="GQ291" i="6"/>
  <c r="HK291" i="6" s="1"/>
  <c r="GS290" i="6"/>
  <c r="GS289" i="6"/>
  <c r="GQ289" i="6"/>
  <c r="HK289" i="6" s="1"/>
  <c r="GS288" i="6"/>
  <c r="GS287" i="6"/>
  <c r="GQ287" i="6"/>
  <c r="HK287" i="6" s="1"/>
  <c r="GS270" i="6"/>
  <c r="GQ270" i="6"/>
  <c r="HK270" i="6" s="1"/>
  <c r="GS265" i="6"/>
  <c r="GS264" i="6"/>
  <c r="GS254" i="6"/>
  <c r="GS252" i="6"/>
  <c r="GS228" i="6"/>
  <c r="GS344" i="6"/>
  <c r="GS343" i="6"/>
  <c r="GS339" i="6"/>
  <c r="GS337" i="6"/>
  <c r="GS334" i="6"/>
  <c r="GS323" i="6"/>
  <c r="GS320" i="6"/>
  <c r="GS310" i="6"/>
  <c r="GS308" i="6"/>
  <c r="GS307" i="6"/>
  <c r="GT305" i="6"/>
  <c r="GT303" i="6"/>
  <c r="GT300" i="6"/>
  <c r="GT298" i="6"/>
  <c r="GS296" i="6"/>
  <c r="GS295" i="6"/>
  <c r="GT294" i="6"/>
  <c r="GT292" i="6"/>
  <c r="GT290" i="6"/>
  <c r="GT288" i="6"/>
  <c r="GS286" i="6"/>
  <c r="GQ286" i="6"/>
  <c r="HK286" i="6" s="1"/>
  <c r="GT284" i="6"/>
  <c r="GT275" i="6"/>
  <c r="GS269" i="6"/>
  <c r="GS267" i="6"/>
  <c r="GS263" i="6"/>
  <c r="GS261" i="6"/>
  <c r="GS259" i="6"/>
  <c r="GS257" i="6"/>
  <c r="GS249" i="6"/>
  <c r="GS247" i="6"/>
  <c r="GS246" i="6"/>
  <c r="GS244" i="6"/>
  <c r="GS242" i="6"/>
  <c r="GS241" i="6"/>
  <c r="GS239" i="6"/>
  <c r="GS236" i="6"/>
  <c r="GS234" i="6"/>
  <c r="GS231" i="6"/>
  <c r="GS226" i="6"/>
  <c r="GS224" i="6"/>
  <c r="GS223" i="6"/>
  <c r="GS221" i="6"/>
  <c r="GS219" i="6"/>
  <c r="GS215" i="6"/>
  <c r="GS203" i="6"/>
  <c r="GS201" i="6"/>
  <c r="GS199" i="6"/>
  <c r="GS197" i="6"/>
  <c r="GS195" i="6"/>
  <c r="GS193" i="6"/>
  <c r="GS191" i="6"/>
  <c r="GS189" i="6"/>
  <c r="GS187" i="6"/>
  <c r="GS185" i="6"/>
  <c r="GS183" i="6"/>
  <c r="GS182" i="6"/>
  <c r="GS181" i="6"/>
  <c r="GS179" i="6"/>
  <c r="GS177" i="6"/>
  <c r="GS175" i="6"/>
  <c r="GS173" i="6"/>
  <c r="GS171" i="6"/>
  <c r="GS169" i="6"/>
  <c r="GS167" i="6"/>
  <c r="GS155" i="6"/>
  <c r="GS139" i="6"/>
  <c r="GS214" i="6"/>
  <c r="GS213" i="6"/>
  <c r="GS212" i="6"/>
  <c r="GS210" i="6"/>
  <c r="GS209" i="6"/>
  <c r="GS208" i="6"/>
  <c r="GS207" i="6"/>
  <c r="GS206" i="6"/>
  <c r="GS205" i="6"/>
  <c r="GS204" i="6"/>
  <c r="GS165" i="6"/>
  <c r="GS164" i="6"/>
  <c r="GS163" i="6"/>
  <c r="GS162" i="6"/>
  <c r="GS161" i="6"/>
  <c r="GS159" i="6"/>
  <c r="GS152" i="6"/>
  <c r="GS151" i="6"/>
  <c r="GS147" i="6"/>
  <c r="GS145" i="6"/>
  <c r="GS144" i="6"/>
  <c r="GS143" i="6"/>
  <c r="GS138" i="6"/>
  <c r="GS136" i="6"/>
  <c r="GS135" i="6"/>
  <c r="GS133" i="6"/>
  <c r="GS131" i="6"/>
  <c r="GS130" i="6"/>
  <c r="GS129" i="6"/>
  <c r="GS128" i="6"/>
  <c r="GS122" i="6"/>
  <c r="GS120" i="6"/>
  <c r="GS118" i="6"/>
  <c r="GS117" i="6"/>
  <c r="GS114" i="6"/>
  <c r="GS112" i="6"/>
  <c r="GS111" i="6"/>
  <c r="GS110" i="6"/>
  <c r="GS109" i="6"/>
  <c r="GS108" i="6"/>
  <c r="GS106" i="6"/>
  <c r="GS104" i="6"/>
  <c r="GS103" i="6"/>
  <c r="GS101" i="6"/>
  <c r="GS99" i="6"/>
  <c r="GS97" i="6"/>
  <c r="GS63" i="6"/>
  <c r="GS61" i="6"/>
  <c r="GS59" i="6"/>
  <c r="GS57" i="6"/>
  <c r="GS56" i="6"/>
  <c r="GS55" i="6"/>
  <c r="GS54" i="6"/>
  <c r="GS52" i="6"/>
  <c r="GS36" i="6"/>
  <c r="GS33" i="6"/>
  <c r="GS29" i="6"/>
  <c r="GS94" i="6"/>
  <c r="GS92" i="6"/>
  <c r="GS90" i="6"/>
  <c r="GS88" i="6"/>
  <c r="GS86" i="6"/>
  <c r="GS84" i="6"/>
  <c r="GS82" i="6"/>
  <c r="GS80" i="6"/>
  <c r="GS78" i="6"/>
  <c r="GS76" i="6"/>
  <c r="GS74" i="6"/>
  <c r="GS72" i="6"/>
  <c r="GS70" i="6"/>
  <c r="GS68" i="6"/>
  <c r="GS66" i="6"/>
  <c r="GS50" i="6"/>
  <c r="GS48" i="6"/>
  <c r="GS46" i="6"/>
  <c r="GS44" i="6"/>
  <c r="GS42" i="6"/>
  <c r="GS40" i="6"/>
  <c r="GS38" i="6"/>
  <c r="GS34" i="6"/>
  <c r="GS32" i="6"/>
  <c r="GS28" i="6"/>
  <c r="GS26" i="6"/>
  <c r="GS25" i="6"/>
  <c r="GS23" i="6"/>
  <c r="GS21" i="6"/>
  <c r="GS19" i="6"/>
  <c r="GS17" i="6"/>
  <c r="GT556" i="6"/>
  <c r="ME556" i="6"/>
  <c r="NJ556" i="6" s="1"/>
  <c r="LO556" i="6"/>
  <c r="NH556" i="6" s="1"/>
  <c r="LG556" i="6"/>
  <c r="NG556" i="6" s="1"/>
  <c r="KQ556" i="6"/>
  <c r="NE556" i="6" s="1"/>
  <c r="KA556" i="6"/>
  <c r="NC556" i="6" s="1"/>
  <c r="JC556" i="6"/>
  <c r="MZ556" i="6" s="1"/>
  <c r="GT555" i="6"/>
  <c r="HW556" i="6"/>
  <c r="MV556" i="6" s="1"/>
  <c r="MM555" i="6"/>
  <c r="NK555" i="6" s="1"/>
  <c r="LW555" i="6"/>
  <c r="NI555" i="6" s="1"/>
  <c r="LG555" i="6"/>
  <c r="NG555" i="6" s="1"/>
  <c r="KQ555" i="6"/>
  <c r="NE555" i="6" s="1"/>
  <c r="KA555" i="6"/>
  <c r="NC555" i="6" s="1"/>
  <c r="JC555" i="6"/>
  <c r="MZ555" i="6" s="1"/>
  <c r="IU555" i="6"/>
  <c r="MY555" i="6" s="1"/>
  <c r="HW555" i="6"/>
  <c r="MV555" i="6" s="1"/>
  <c r="IA552" i="6"/>
  <c r="ID552" i="6"/>
  <c r="GS554" i="6"/>
  <c r="GQ554" i="6"/>
  <c r="HK554" i="6" s="1"/>
  <c r="MM554" i="6"/>
  <c r="NK554" i="6" s="1"/>
  <c r="LW554" i="6"/>
  <c r="NI554" i="6" s="1"/>
  <c r="IE554" i="6"/>
  <c r="MW554" i="6" s="1"/>
  <c r="KY553" i="6"/>
  <c r="NF553" i="6" s="1"/>
  <c r="JS551" i="6"/>
  <c r="NB551" i="6" s="1"/>
  <c r="IE551" i="6"/>
  <c r="MW551" i="6" s="1"/>
  <c r="KY549" i="6"/>
  <c r="NF549" i="6" s="1"/>
  <c r="KI549" i="6"/>
  <c r="ND549" i="6" s="1"/>
  <c r="JS549" i="6"/>
  <c r="NB549" i="6" s="1"/>
  <c r="IE549" i="6"/>
  <c r="MW549" i="6" s="1"/>
  <c r="GS551" i="6"/>
  <c r="GQ551" i="6"/>
  <c r="HK551" i="6" s="1"/>
  <c r="KQ550" i="6"/>
  <c r="NE550" i="6" s="1"/>
  <c r="KQ549" i="6"/>
  <c r="NE549" i="6" s="1"/>
  <c r="KQ548" i="6"/>
  <c r="NE548" i="6" s="1"/>
  <c r="GT547" i="6"/>
  <c r="IL547" i="6"/>
  <c r="II547" i="6"/>
  <c r="HU547" i="6"/>
  <c r="HQ547" i="6"/>
  <c r="GT545" i="6"/>
  <c r="GT543" i="6"/>
  <c r="IE546" i="6"/>
  <c r="MW546" i="6" s="1"/>
  <c r="GS544" i="6"/>
  <c r="GZ544" i="6"/>
  <c r="GV544" i="6"/>
  <c r="LO543" i="6"/>
  <c r="NH543" i="6" s="1"/>
  <c r="LG543" i="6"/>
  <c r="NG543" i="6" s="1"/>
  <c r="KQ543" i="6"/>
  <c r="NE543" i="6" s="1"/>
  <c r="KA543" i="6"/>
  <c r="NC543" i="6" s="1"/>
  <c r="IE542" i="6"/>
  <c r="MW542" i="6" s="1"/>
  <c r="GS546" i="6"/>
  <c r="MM546" i="6"/>
  <c r="NK546" i="6" s="1"/>
  <c r="LW546" i="6"/>
  <c r="NI546" i="6" s="1"/>
  <c r="LG546" i="6"/>
  <c r="NG546" i="6" s="1"/>
  <c r="KQ546" i="6"/>
  <c r="NE546" i="6" s="1"/>
  <c r="KA546" i="6"/>
  <c r="NC546" i="6" s="1"/>
  <c r="JC545" i="6"/>
  <c r="MZ545" i="6" s="1"/>
  <c r="IU545" i="6"/>
  <c r="MY545" i="6" s="1"/>
  <c r="ME544" i="6"/>
  <c r="NJ544" i="6" s="1"/>
  <c r="LO544" i="6"/>
  <c r="NH544" i="6" s="1"/>
  <c r="KY544" i="6"/>
  <c r="NF544" i="6" s="1"/>
  <c r="KI544" i="6"/>
  <c r="ND544" i="6" s="1"/>
  <c r="JS544" i="6"/>
  <c r="NB544" i="6" s="1"/>
  <c r="LW543" i="6"/>
  <c r="NI543" i="6" s="1"/>
  <c r="KY543" i="6"/>
  <c r="NF543" i="6" s="1"/>
  <c r="JS543" i="6"/>
  <c r="NB543" i="6" s="1"/>
  <c r="IE543" i="6"/>
  <c r="MW543" i="6" s="1"/>
  <c r="GT542" i="6"/>
  <c r="IA538" i="6"/>
  <c r="ID538" i="6"/>
  <c r="GS541" i="6"/>
  <c r="GQ541" i="6"/>
  <c r="HK541" i="6" s="1"/>
  <c r="MM541" i="6"/>
  <c r="NK541" i="6" s="1"/>
  <c r="LW541" i="6"/>
  <c r="NI541" i="6" s="1"/>
  <c r="GS539" i="6"/>
  <c r="GQ539" i="6"/>
  <c r="HK539" i="6" s="1"/>
  <c r="MM539" i="6"/>
  <c r="NK539" i="6" s="1"/>
  <c r="LW539" i="6"/>
  <c r="NI539" i="6" s="1"/>
  <c r="ME541" i="6"/>
  <c r="NJ541" i="6" s="1"/>
  <c r="JK541" i="6"/>
  <c r="NA541" i="6" s="1"/>
  <c r="IE541" i="6"/>
  <c r="MW541" i="6" s="1"/>
  <c r="IU540" i="6"/>
  <c r="MY540" i="6" s="1"/>
  <c r="ME539" i="6"/>
  <c r="NJ539" i="6" s="1"/>
  <c r="JK539" i="6"/>
  <c r="NA539" i="6" s="1"/>
  <c r="IE539" i="6"/>
  <c r="MW539" i="6" s="1"/>
  <c r="KY538" i="6"/>
  <c r="NF538" i="6" s="1"/>
  <c r="GS538" i="6"/>
  <c r="ID537" i="6"/>
  <c r="IA537" i="6"/>
  <c r="IA535" i="6"/>
  <c r="ID535" i="6"/>
  <c r="IA532" i="6"/>
  <c r="ID532" i="6"/>
  <c r="HS527" i="6"/>
  <c r="HV527" i="6"/>
  <c r="GT525" i="6"/>
  <c r="GS534" i="6"/>
  <c r="GQ534" i="6"/>
  <c r="HK534" i="6" s="1"/>
  <c r="LG532" i="6"/>
  <c r="NG532" i="6" s="1"/>
  <c r="KQ532" i="6"/>
  <c r="NE532" i="6" s="1"/>
  <c r="KA532" i="6"/>
  <c r="NC532" i="6" s="1"/>
  <c r="GT532" i="6"/>
  <c r="GT531" i="6"/>
  <c r="GS530" i="6"/>
  <c r="GT530" i="6"/>
  <c r="GS529" i="6"/>
  <c r="GZ528" i="6"/>
  <c r="GV528" i="6"/>
  <c r="GZ526" i="6"/>
  <c r="GV526" i="6"/>
  <c r="ME536" i="6"/>
  <c r="NJ536" i="6" s="1"/>
  <c r="LO536" i="6"/>
  <c r="NH536" i="6" s="1"/>
  <c r="LG536" i="6"/>
  <c r="NG536" i="6" s="1"/>
  <c r="KQ536" i="6"/>
  <c r="NE536" i="6" s="1"/>
  <c r="KA536" i="6"/>
  <c r="NC536" i="6" s="1"/>
  <c r="GT536" i="6"/>
  <c r="HW536" i="6"/>
  <c r="MV536" i="6" s="1"/>
  <c r="GT535" i="6"/>
  <c r="HW535" i="6"/>
  <c r="MV535" i="6" s="1"/>
  <c r="IU534" i="6"/>
  <c r="MY534" i="6" s="1"/>
  <c r="IE534" i="6"/>
  <c r="MW534" i="6" s="1"/>
  <c r="IU533" i="6"/>
  <c r="MY533" i="6" s="1"/>
  <c r="LW532" i="6"/>
  <c r="NI532" i="6" s="1"/>
  <c r="JS532" i="6"/>
  <c r="NB532" i="6" s="1"/>
  <c r="MM531" i="6"/>
  <c r="NK531" i="6" s="1"/>
  <c r="LW531" i="6"/>
  <c r="NI531" i="6" s="1"/>
  <c r="KY531" i="6"/>
  <c r="NF531" i="6" s="1"/>
  <c r="KI531" i="6"/>
  <c r="ND531" i="6" s="1"/>
  <c r="JS531" i="6"/>
  <c r="NB531" i="6" s="1"/>
  <c r="JK531" i="6"/>
  <c r="NA531" i="6" s="1"/>
  <c r="IE530" i="6"/>
  <c r="MW530" i="6" s="1"/>
  <c r="ME529" i="6"/>
  <c r="NJ529" i="6" s="1"/>
  <c r="LO529" i="6"/>
  <c r="NH529" i="6" s="1"/>
  <c r="KY529" i="6"/>
  <c r="NF529" i="6" s="1"/>
  <c r="KI529" i="6"/>
  <c r="ND529" i="6" s="1"/>
  <c r="JS529" i="6"/>
  <c r="NB529" i="6" s="1"/>
  <c r="JK529" i="6"/>
  <c r="NA529" i="6" s="1"/>
  <c r="IE529" i="6"/>
  <c r="MW529" i="6" s="1"/>
  <c r="IE528" i="6"/>
  <c r="MW528" i="6" s="1"/>
  <c r="MM527" i="6"/>
  <c r="NK527" i="6" s="1"/>
  <c r="LW527" i="6"/>
  <c r="NI527" i="6" s="1"/>
  <c r="KY527" i="6"/>
  <c r="NF527" i="6" s="1"/>
  <c r="KI527" i="6"/>
  <c r="ND527" i="6" s="1"/>
  <c r="JS527" i="6"/>
  <c r="NB527" i="6" s="1"/>
  <c r="JK527" i="6"/>
  <c r="NA527" i="6" s="1"/>
  <c r="IE527" i="6"/>
  <c r="MW527" i="6" s="1"/>
  <c r="MM526" i="6"/>
  <c r="NK526" i="6" s="1"/>
  <c r="LW526" i="6"/>
  <c r="NI526" i="6" s="1"/>
  <c r="KY526" i="6"/>
  <c r="NF526" i="6" s="1"/>
  <c r="KI526" i="6"/>
  <c r="ND526" i="6" s="1"/>
  <c r="JS526" i="6"/>
  <c r="NB526" i="6" s="1"/>
  <c r="JK526" i="6"/>
  <c r="NA526" i="6" s="1"/>
  <c r="IE526" i="6"/>
  <c r="MW526" i="6" s="1"/>
  <c r="IE525" i="6"/>
  <c r="MW525" i="6" s="1"/>
  <c r="ME524" i="6"/>
  <c r="NJ524" i="6" s="1"/>
  <c r="IA522" i="6"/>
  <c r="ID522" i="6"/>
  <c r="IA518" i="6"/>
  <c r="ID518" i="6"/>
  <c r="IA516" i="6"/>
  <c r="ID516" i="6"/>
  <c r="IA511" i="6"/>
  <c r="ID511" i="6"/>
  <c r="MM523" i="6"/>
  <c r="NK523" i="6" s="1"/>
  <c r="LW523" i="6"/>
  <c r="NI523" i="6" s="1"/>
  <c r="GS518" i="6"/>
  <c r="HW517" i="6"/>
  <c r="MV517" i="6" s="1"/>
  <c r="LG516" i="6"/>
  <c r="NG516" i="6" s="1"/>
  <c r="KQ516" i="6"/>
  <c r="NE516" i="6" s="1"/>
  <c r="KA516" i="6"/>
  <c r="NC516" i="6" s="1"/>
  <c r="GT516" i="6"/>
  <c r="GT515" i="6"/>
  <c r="IE514" i="6"/>
  <c r="MW514" i="6" s="1"/>
  <c r="GS511" i="6"/>
  <c r="IU524" i="6"/>
  <c r="MY524" i="6" s="1"/>
  <c r="IE524" i="6"/>
  <c r="MW524" i="6" s="1"/>
  <c r="IU523" i="6"/>
  <c r="MY523" i="6" s="1"/>
  <c r="MM521" i="6"/>
  <c r="NK521" i="6" s="1"/>
  <c r="LW521" i="6"/>
  <c r="NI521" i="6" s="1"/>
  <c r="KY521" i="6"/>
  <c r="NF521" i="6" s="1"/>
  <c r="KI521" i="6"/>
  <c r="ND521" i="6" s="1"/>
  <c r="JS521" i="6"/>
  <c r="NB521" i="6" s="1"/>
  <c r="JK521" i="6"/>
  <c r="NA521" i="6" s="1"/>
  <c r="HW520" i="6"/>
  <c r="MV520" i="6" s="1"/>
  <c r="ME519" i="6"/>
  <c r="NJ519" i="6" s="1"/>
  <c r="LO519" i="6"/>
  <c r="NH519" i="6" s="1"/>
  <c r="LG519" i="6"/>
  <c r="NG519" i="6" s="1"/>
  <c r="KQ519" i="6"/>
  <c r="NE519" i="6" s="1"/>
  <c r="KA519" i="6"/>
  <c r="NC519" i="6" s="1"/>
  <c r="GT519" i="6"/>
  <c r="HW519" i="6"/>
  <c r="MV519" i="6" s="1"/>
  <c r="GT518" i="6"/>
  <c r="HW518" i="6"/>
  <c r="MV518" i="6" s="1"/>
  <c r="IU517" i="6"/>
  <c r="MY517" i="6" s="1"/>
  <c r="IE517" i="6"/>
  <c r="MW517" i="6" s="1"/>
  <c r="MM514" i="6"/>
  <c r="NK514" i="6" s="1"/>
  <c r="LW514" i="6"/>
  <c r="NI514" i="6" s="1"/>
  <c r="LG514" i="6"/>
  <c r="NG514" i="6" s="1"/>
  <c r="KQ514" i="6"/>
  <c r="NE514" i="6" s="1"/>
  <c r="KA514" i="6"/>
  <c r="NC514" i="6" s="1"/>
  <c r="KQ513" i="6"/>
  <c r="NE513" i="6" s="1"/>
  <c r="MM513" i="6"/>
  <c r="NK513" i="6" s="1"/>
  <c r="LW513" i="6"/>
  <c r="NI513" i="6" s="1"/>
  <c r="JC512" i="6"/>
  <c r="MZ512" i="6" s="1"/>
  <c r="IU512" i="6"/>
  <c r="MY512" i="6" s="1"/>
  <c r="ME511" i="6"/>
  <c r="NJ511" i="6" s="1"/>
  <c r="LO511" i="6"/>
  <c r="NH511" i="6" s="1"/>
  <c r="LG511" i="6"/>
  <c r="NG511" i="6" s="1"/>
  <c r="KQ511" i="6"/>
  <c r="NE511" i="6" s="1"/>
  <c r="KA511" i="6"/>
  <c r="NC511" i="6" s="1"/>
  <c r="JC511" i="6"/>
  <c r="MZ511" i="6" s="1"/>
  <c r="IU511" i="6"/>
  <c r="MY511" i="6" s="1"/>
  <c r="GT509" i="6"/>
  <c r="HS500" i="6"/>
  <c r="HV500" i="6"/>
  <c r="GT498" i="6"/>
  <c r="GT497" i="6"/>
  <c r="HS496" i="6"/>
  <c r="HV496" i="6"/>
  <c r="GT493" i="6"/>
  <c r="HS492" i="6"/>
  <c r="HV492" i="6"/>
  <c r="GT491" i="6"/>
  <c r="HS490" i="6"/>
  <c r="HV490" i="6"/>
  <c r="GT489" i="6"/>
  <c r="HS488" i="6"/>
  <c r="HV488" i="6"/>
  <c r="GT487" i="6"/>
  <c r="GT486" i="6"/>
  <c r="HS485" i="6"/>
  <c r="HV485" i="6"/>
  <c r="GS510" i="6"/>
  <c r="GS508" i="6"/>
  <c r="GT503" i="6"/>
  <c r="GT492" i="6"/>
  <c r="KY510" i="6"/>
  <c r="NF510" i="6" s="1"/>
  <c r="JS510" i="6"/>
  <c r="NB510" i="6" s="1"/>
  <c r="IE509" i="6"/>
  <c r="MW509" i="6" s="1"/>
  <c r="JC508" i="6"/>
  <c r="MZ508" i="6" s="1"/>
  <c r="IU508" i="6"/>
  <c r="MY508" i="6" s="1"/>
  <c r="GZ508" i="6"/>
  <c r="GV508" i="6"/>
  <c r="ME507" i="6"/>
  <c r="NJ507" i="6" s="1"/>
  <c r="LO507" i="6"/>
  <c r="NH507" i="6" s="1"/>
  <c r="KY507" i="6"/>
  <c r="NF507" i="6" s="1"/>
  <c r="KI507" i="6"/>
  <c r="ND507" i="6" s="1"/>
  <c r="JS507" i="6"/>
  <c r="NB507" i="6" s="1"/>
  <c r="IE507" i="6"/>
  <c r="MW507" i="6" s="1"/>
  <c r="LW506" i="6"/>
  <c r="NI506" i="6" s="1"/>
  <c r="LG506" i="6"/>
  <c r="NG506" i="6" s="1"/>
  <c r="KQ506" i="6"/>
  <c r="NE506" i="6" s="1"/>
  <c r="KA506" i="6"/>
  <c r="NC506" i="6" s="1"/>
  <c r="IU506" i="6"/>
  <c r="MY506" i="6" s="1"/>
  <c r="GZ506" i="6"/>
  <c r="GV506" i="6"/>
  <c r="GZ505" i="6"/>
  <c r="GV505" i="6"/>
  <c r="ME504" i="6"/>
  <c r="NJ504" i="6" s="1"/>
  <c r="LO504" i="6"/>
  <c r="NH504" i="6" s="1"/>
  <c r="KY504" i="6"/>
  <c r="NF504" i="6" s="1"/>
  <c r="KI504" i="6"/>
  <c r="ND504" i="6" s="1"/>
  <c r="JS504" i="6"/>
  <c r="NB504" i="6" s="1"/>
  <c r="IE504" i="6"/>
  <c r="MW504" i="6" s="1"/>
  <c r="LW503" i="6"/>
  <c r="NI503" i="6" s="1"/>
  <c r="KY503" i="6"/>
  <c r="NF503" i="6" s="1"/>
  <c r="KI503" i="6"/>
  <c r="ND503" i="6" s="1"/>
  <c r="JS503" i="6"/>
  <c r="NB503" i="6" s="1"/>
  <c r="IE503" i="6"/>
  <c r="MW503" i="6" s="1"/>
  <c r="LW502" i="6"/>
  <c r="NI502" i="6" s="1"/>
  <c r="LG502" i="6"/>
  <c r="NG502" i="6" s="1"/>
  <c r="KQ502" i="6"/>
  <c r="NE502" i="6" s="1"/>
  <c r="KA502" i="6"/>
  <c r="NC502" i="6" s="1"/>
  <c r="IU502" i="6"/>
  <c r="MY502" i="6" s="1"/>
  <c r="HW502" i="6"/>
  <c r="MV502" i="6" s="1"/>
  <c r="ME501" i="6"/>
  <c r="NJ501" i="6" s="1"/>
  <c r="LO501" i="6"/>
  <c r="NH501" i="6" s="1"/>
  <c r="LG501" i="6"/>
  <c r="NG501" i="6" s="1"/>
  <c r="KQ501" i="6"/>
  <c r="NE501" i="6" s="1"/>
  <c r="KA501" i="6"/>
  <c r="NC501" i="6" s="1"/>
  <c r="IU501" i="6"/>
  <c r="MY501" i="6" s="1"/>
  <c r="GZ501" i="6"/>
  <c r="GV501" i="6"/>
  <c r="GZ499" i="6"/>
  <c r="GV499" i="6"/>
  <c r="LW497" i="6"/>
  <c r="NI497" i="6" s="1"/>
  <c r="LG497" i="6"/>
  <c r="NG497" i="6" s="1"/>
  <c r="KQ497" i="6"/>
  <c r="NE497" i="6" s="1"/>
  <c r="LW493" i="6"/>
  <c r="NI493" i="6" s="1"/>
  <c r="LG493" i="6"/>
  <c r="NG493" i="6" s="1"/>
  <c r="KQ493" i="6"/>
  <c r="NE493" i="6" s="1"/>
  <c r="KA493" i="6"/>
  <c r="NC493" i="6" s="1"/>
  <c r="IU493" i="6"/>
  <c r="MY493" i="6" s="1"/>
  <c r="HW493" i="6"/>
  <c r="MV493" i="6" s="1"/>
  <c r="ME492" i="6"/>
  <c r="NJ492" i="6" s="1"/>
  <c r="LO492" i="6"/>
  <c r="NH492" i="6" s="1"/>
  <c r="KY492" i="6"/>
  <c r="NF492" i="6" s="1"/>
  <c r="KI492" i="6"/>
  <c r="ND492" i="6" s="1"/>
  <c r="JS492" i="6"/>
  <c r="NB492" i="6" s="1"/>
  <c r="IE492" i="6"/>
  <c r="MW492" i="6" s="1"/>
  <c r="LW491" i="6"/>
  <c r="NI491" i="6" s="1"/>
  <c r="LG491" i="6"/>
  <c r="NG491" i="6" s="1"/>
  <c r="KQ491" i="6"/>
  <c r="NE491" i="6" s="1"/>
  <c r="KA491" i="6"/>
  <c r="NC491" i="6" s="1"/>
  <c r="IU491" i="6"/>
  <c r="MY491" i="6" s="1"/>
  <c r="ME486" i="6"/>
  <c r="NJ486" i="6" s="1"/>
  <c r="LO486" i="6"/>
  <c r="NH486" i="6" s="1"/>
  <c r="KY486" i="6"/>
  <c r="NF486" i="6" s="1"/>
  <c r="JS486" i="6"/>
  <c r="NB486" i="6" s="1"/>
  <c r="GT483" i="6"/>
  <c r="HS480" i="6"/>
  <c r="HV480" i="6"/>
  <c r="GT479" i="6"/>
  <c r="HS476" i="6"/>
  <c r="HV476" i="6"/>
  <c r="GT475" i="6"/>
  <c r="GT473" i="6"/>
  <c r="GT471" i="6"/>
  <c r="GT469" i="6"/>
  <c r="GT467" i="6"/>
  <c r="GT465" i="6"/>
  <c r="GT463" i="6"/>
  <c r="HS462" i="6"/>
  <c r="HV462" i="6"/>
  <c r="GT461" i="6"/>
  <c r="HS460" i="6"/>
  <c r="HV460" i="6"/>
  <c r="KY484" i="6"/>
  <c r="NF484" i="6" s="1"/>
  <c r="KI484" i="6"/>
  <c r="ND484" i="6" s="1"/>
  <c r="JS484" i="6"/>
  <c r="NB484" i="6" s="1"/>
  <c r="IE484" i="6"/>
  <c r="MW484" i="6" s="1"/>
  <c r="GS482" i="6"/>
  <c r="GZ482" i="6"/>
  <c r="GV482" i="6"/>
  <c r="GZ480" i="6"/>
  <c r="GV480" i="6"/>
  <c r="GZ478" i="6"/>
  <c r="GV478" i="6"/>
  <c r="GZ476" i="6"/>
  <c r="GV476" i="6"/>
  <c r="GZ474" i="6"/>
  <c r="GV474" i="6"/>
  <c r="GZ472" i="6"/>
  <c r="GV472" i="6"/>
  <c r="GZ470" i="6"/>
  <c r="GV470" i="6"/>
  <c r="GZ468" i="6"/>
  <c r="GV468" i="6"/>
  <c r="GZ466" i="6"/>
  <c r="GV466" i="6"/>
  <c r="GZ464" i="6"/>
  <c r="GV464" i="6"/>
  <c r="HW463" i="6"/>
  <c r="MV463" i="6" s="1"/>
  <c r="IU462" i="6"/>
  <c r="MY462" i="6" s="1"/>
  <c r="IM462" i="6"/>
  <c r="MX462" i="6" s="1"/>
  <c r="GZ462" i="6"/>
  <c r="GV462" i="6"/>
  <c r="IE461" i="6"/>
  <c r="MW461" i="6" s="1"/>
  <c r="IU460" i="6"/>
  <c r="MY460" i="6" s="1"/>
  <c r="IM460" i="6"/>
  <c r="MX460" i="6" s="1"/>
  <c r="GZ460" i="6"/>
  <c r="GV460" i="6"/>
  <c r="HW483" i="6"/>
  <c r="MV483" i="6" s="1"/>
  <c r="KQ482" i="6"/>
  <c r="NE482" i="6" s="1"/>
  <c r="IU482" i="6"/>
  <c r="MY482" i="6" s="1"/>
  <c r="LW481" i="6"/>
  <c r="NI481" i="6" s="1"/>
  <c r="KY481" i="6"/>
  <c r="NF481" i="6" s="1"/>
  <c r="KI481" i="6"/>
  <c r="ND481" i="6" s="1"/>
  <c r="JS481" i="6"/>
  <c r="NB481" i="6" s="1"/>
  <c r="HW461" i="6"/>
  <c r="MV461" i="6" s="1"/>
  <c r="ME460" i="6"/>
  <c r="NJ460" i="6" s="1"/>
  <c r="LO460" i="6"/>
  <c r="NH460" i="6" s="1"/>
  <c r="KY460" i="6"/>
  <c r="NF460" i="6" s="1"/>
  <c r="KI460" i="6"/>
  <c r="ND460" i="6" s="1"/>
  <c r="JS460" i="6"/>
  <c r="NB460" i="6" s="1"/>
  <c r="IE460" i="6"/>
  <c r="MW460" i="6" s="1"/>
  <c r="IA457" i="6"/>
  <c r="ID457" i="6"/>
  <c r="IA455" i="6"/>
  <c r="ID455" i="6"/>
  <c r="IA453" i="6"/>
  <c r="ID453" i="6"/>
  <c r="IA451" i="6"/>
  <c r="ID451" i="6"/>
  <c r="IA449" i="6"/>
  <c r="ID449" i="6"/>
  <c r="IA447" i="6"/>
  <c r="ID447" i="6"/>
  <c r="HS430" i="6"/>
  <c r="HV430" i="6"/>
  <c r="GN427" i="6"/>
  <c r="GP427" i="6" s="1"/>
  <c r="HS426" i="6"/>
  <c r="HV426" i="6"/>
  <c r="HS420" i="6"/>
  <c r="HV420" i="6"/>
  <c r="HS417" i="6"/>
  <c r="HV417" i="6"/>
  <c r="HS413" i="6"/>
  <c r="HV413" i="6"/>
  <c r="HS411" i="6"/>
  <c r="HV411" i="6"/>
  <c r="HS409" i="6"/>
  <c r="HV409" i="6"/>
  <c r="HS407" i="6"/>
  <c r="HV407" i="6"/>
  <c r="GT459" i="6"/>
  <c r="HW459" i="6"/>
  <c r="MV459" i="6" s="1"/>
  <c r="KQ458" i="6"/>
  <c r="NE458" i="6" s="1"/>
  <c r="KY458" i="6"/>
  <c r="NF458" i="6" s="1"/>
  <c r="KI458" i="6"/>
  <c r="ND458" i="6" s="1"/>
  <c r="JS458" i="6"/>
  <c r="NB458" i="6" s="1"/>
  <c r="IE458" i="6"/>
  <c r="MW458" i="6" s="1"/>
  <c r="ME456" i="6"/>
  <c r="NJ456" i="6" s="1"/>
  <c r="HW456" i="6"/>
  <c r="MV456" i="6" s="1"/>
  <c r="LW456" i="6"/>
  <c r="NI456" i="6" s="1"/>
  <c r="IU455" i="6"/>
  <c r="MY455" i="6" s="1"/>
  <c r="IM455" i="6"/>
  <c r="MX455" i="6" s="1"/>
  <c r="IU454" i="6"/>
  <c r="MY454" i="6" s="1"/>
  <c r="GT451" i="6"/>
  <c r="HW451" i="6"/>
  <c r="MV451" i="6" s="1"/>
  <c r="KQ450" i="6"/>
  <c r="NE450" i="6" s="1"/>
  <c r="KY450" i="6"/>
  <c r="NF450" i="6" s="1"/>
  <c r="KI450" i="6"/>
  <c r="ND450" i="6" s="1"/>
  <c r="JS450" i="6"/>
  <c r="NB450" i="6" s="1"/>
  <c r="IE450" i="6"/>
  <c r="MW450" i="6" s="1"/>
  <c r="ME448" i="6"/>
  <c r="NJ448" i="6" s="1"/>
  <c r="HW448" i="6"/>
  <c r="MV448" i="6" s="1"/>
  <c r="LW448" i="6"/>
  <c r="NI448" i="6" s="1"/>
  <c r="IU447" i="6"/>
  <c r="MY447" i="6" s="1"/>
  <c r="IM447" i="6"/>
  <c r="MX447" i="6" s="1"/>
  <c r="IU446" i="6"/>
  <c r="MY446" i="6" s="1"/>
  <c r="IU444" i="6"/>
  <c r="MY444" i="6" s="1"/>
  <c r="IM444" i="6"/>
  <c r="MX444" i="6" s="1"/>
  <c r="IU443" i="6"/>
  <c r="MY443" i="6" s="1"/>
  <c r="IU440" i="6"/>
  <c r="MY440" i="6" s="1"/>
  <c r="IM440" i="6"/>
  <c r="MX440" i="6" s="1"/>
  <c r="IU439" i="6"/>
  <c r="MY439" i="6" s="1"/>
  <c r="GT436" i="6"/>
  <c r="HW436" i="6"/>
  <c r="MV436" i="6" s="1"/>
  <c r="JS435" i="6"/>
  <c r="NB435" i="6" s="1"/>
  <c r="IM435" i="6"/>
  <c r="MX435" i="6" s="1"/>
  <c r="IU434" i="6"/>
  <c r="MY434" i="6" s="1"/>
  <c r="HW431" i="6"/>
  <c r="MV431" i="6" s="1"/>
  <c r="IU430" i="6"/>
  <c r="MY430" i="6" s="1"/>
  <c r="IM430" i="6"/>
  <c r="MX430" i="6" s="1"/>
  <c r="IU429" i="6"/>
  <c r="MY429" i="6" s="1"/>
  <c r="IM429" i="6"/>
  <c r="MX429" i="6" s="1"/>
  <c r="HW429" i="6"/>
  <c r="MV429" i="6" s="1"/>
  <c r="IU428" i="6"/>
  <c r="MY428" i="6" s="1"/>
  <c r="IM428" i="6"/>
  <c r="MX428" i="6" s="1"/>
  <c r="GZ428" i="6"/>
  <c r="GV428" i="6"/>
  <c r="IU425" i="6"/>
  <c r="MY425" i="6" s="1"/>
  <c r="IM425" i="6"/>
  <c r="MX425" i="6" s="1"/>
  <c r="HW425" i="6"/>
  <c r="MV425" i="6" s="1"/>
  <c r="IE424" i="6"/>
  <c r="MW424" i="6" s="1"/>
  <c r="IU423" i="6"/>
  <c r="MY423" i="6" s="1"/>
  <c r="IM423" i="6"/>
  <c r="MX423" i="6" s="1"/>
  <c r="GT415" i="6"/>
  <c r="IU414" i="6"/>
  <c r="MY414" i="6" s="1"/>
  <c r="IM414" i="6"/>
  <c r="MX414" i="6" s="1"/>
  <c r="IU413" i="6"/>
  <c r="MY413" i="6" s="1"/>
  <c r="IM413" i="6"/>
  <c r="MX413" i="6" s="1"/>
  <c r="HW412" i="6"/>
  <c r="MV412" i="6" s="1"/>
  <c r="GT411" i="6"/>
  <c r="IU410" i="6"/>
  <c r="MY410" i="6" s="1"/>
  <c r="IM410" i="6"/>
  <c r="MX410" i="6" s="1"/>
  <c r="IU409" i="6"/>
  <c r="MY409" i="6" s="1"/>
  <c r="IM409" i="6"/>
  <c r="MX409" i="6" s="1"/>
  <c r="HW408" i="6"/>
  <c r="MV408" i="6" s="1"/>
  <c r="HW406" i="6"/>
  <c r="MV406" i="6" s="1"/>
  <c r="IU405" i="6"/>
  <c r="MY405" i="6" s="1"/>
  <c r="GT404" i="6"/>
  <c r="IL404" i="6"/>
  <c r="II404" i="6"/>
  <c r="LG458" i="6"/>
  <c r="NG458" i="6" s="1"/>
  <c r="GT457" i="6"/>
  <c r="HW457" i="6"/>
  <c r="MV457" i="6" s="1"/>
  <c r="KY456" i="6"/>
  <c r="NF456" i="6" s="1"/>
  <c r="KI456" i="6"/>
  <c r="ND456" i="6" s="1"/>
  <c r="JS456" i="6"/>
  <c r="NB456" i="6" s="1"/>
  <c r="IE456" i="6"/>
  <c r="MW456" i="6" s="1"/>
  <c r="KA454" i="6"/>
  <c r="NC454" i="6" s="1"/>
  <c r="HW454" i="6"/>
  <c r="MV454" i="6" s="1"/>
  <c r="LW454" i="6"/>
  <c r="NI454" i="6" s="1"/>
  <c r="ME453" i="6"/>
  <c r="NJ453" i="6" s="1"/>
  <c r="LO453" i="6"/>
  <c r="NH453" i="6" s="1"/>
  <c r="LG453" i="6"/>
  <c r="NG453" i="6" s="1"/>
  <c r="KQ453" i="6"/>
  <c r="NE453" i="6" s="1"/>
  <c r="KA453" i="6"/>
  <c r="NC453" i="6" s="1"/>
  <c r="IU453" i="6"/>
  <c r="MY453" i="6" s="1"/>
  <c r="LO452" i="6"/>
  <c r="NH452" i="6" s="1"/>
  <c r="IU452" i="6"/>
  <c r="MY452" i="6" s="1"/>
  <c r="LW451" i="6"/>
  <c r="NI451" i="6" s="1"/>
  <c r="KY451" i="6"/>
  <c r="NF451" i="6" s="1"/>
  <c r="KI451" i="6"/>
  <c r="ND451" i="6" s="1"/>
  <c r="JS451" i="6"/>
  <c r="NB451" i="6" s="1"/>
  <c r="LG450" i="6"/>
  <c r="NG450" i="6" s="1"/>
  <c r="GT449" i="6"/>
  <c r="HW449" i="6"/>
  <c r="MV449" i="6" s="1"/>
  <c r="KY448" i="6"/>
  <c r="NF448" i="6" s="1"/>
  <c r="KI448" i="6"/>
  <c r="ND448" i="6" s="1"/>
  <c r="JS448" i="6"/>
  <c r="NB448" i="6" s="1"/>
  <c r="IE448" i="6"/>
  <c r="MW448" i="6" s="1"/>
  <c r="IE447" i="6"/>
  <c r="MW447" i="6" s="1"/>
  <c r="KA446" i="6"/>
  <c r="NC446" i="6" s="1"/>
  <c r="HW446" i="6"/>
  <c r="MV446" i="6" s="1"/>
  <c r="LW446" i="6"/>
  <c r="NI446" i="6" s="1"/>
  <c r="IE445" i="6"/>
  <c r="MW445" i="6" s="1"/>
  <c r="KA443" i="6"/>
  <c r="NC443" i="6" s="1"/>
  <c r="HW443" i="6"/>
  <c r="MV443" i="6" s="1"/>
  <c r="LW443" i="6"/>
  <c r="NI443" i="6" s="1"/>
  <c r="ME442" i="6"/>
  <c r="NJ442" i="6" s="1"/>
  <c r="LO442" i="6"/>
  <c r="NH442" i="6" s="1"/>
  <c r="LG442" i="6"/>
  <c r="NG442" i="6" s="1"/>
  <c r="KQ442" i="6"/>
  <c r="NE442" i="6" s="1"/>
  <c r="KA442" i="6"/>
  <c r="NC442" i="6" s="1"/>
  <c r="IU442" i="6"/>
  <c r="MY442" i="6" s="1"/>
  <c r="LO441" i="6"/>
  <c r="NH441" i="6" s="1"/>
  <c r="IU441" i="6"/>
  <c r="MY441" i="6" s="1"/>
  <c r="LW440" i="6"/>
  <c r="NI440" i="6" s="1"/>
  <c r="KY440" i="6"/>
  <c r="NF440" i="6" s="1"/>
  <c r="KI440" i="6"/>
  <c r="ND440" i="6" s="1"/>
  <c r="JS440" i="6"/>
  <c r="NB440" i="6" s="1"/>
  <c r="LG439" i="6"/>
  <c r="NG439" i="6" s="1"/>
  <c r="GT438" i="6"/>
  <c r="HW438" i="6"/>
  <c r="MV438" i="6" s="1"/>
  <c r="KY437" i="6"/>
  <c r="NF437" i="6" s="1"/>
  <c r="KI437" i="6"/>
  <c r="ND437" i="6" s="1"/>
  <c r="JS437" i="6"/>
  <c r="NB437" i="6" s="1"/>
  <c r="IE437" i="6"/>
  <c r="MW437" i="6" s="1"/>
  <c r="LW435" i="6"/>
  <c r="NI435" i="6" s="1"/>
  <c r="LG434" i="6"/>
  <c r="NG434" i="6" s="1"/>
  <c r="GT433" i="6"/>
  <c r="HW433" i="6"/>
  <c r="MV433" i="6" s="1"/>
  <c r="KY432" i="6"/>
  <c r="NF432" i="6" s="1"/>
  <c r="KI432" i="6"/>
  <c r="ND432" i="6" s="1"/>
  <c r="JS432" i="6"/>
  <c r="NB432" i="6" s="1"/>
  <c r="IE432" i="6"/>
  <c r="MW432" i="6" s="1"/>
  <c r="IE431" i="6"/>
  <c r="MW431" i="6" s="1"/>
  <c r="LW430" i="6"/>
  <c r="NI430" i="6" s="1"/>
  <c r="KY430" i="6"/>
  <c r="NF430" i="6" s="1"/>
  <c r="KI430" i="6"/>
  <c r="ND430" i="6" s="1"/>
  <c r="JS430" i="6"/>
  <c r="NB430" i="6" s="1"/>
  <c r="IE430" i="6"/>
  <c r="MW430" i="6" s="1"/>
  <c r="ME429" i="6"/>
  <c r="NJ429" i="6" s="1"/>
  <c r="LO429" i="6"/>
  <c r="NH429" i="6" s="1"/>
  <c r="KY429" i="6"/>
  <c r="NF429" i="6" s="1"/>
  <c r="KI429" i="6"/>
  <c r="ND429" i="6" s="1"/>
  <c r="JS429" i="6"/>
  <c r="NB429" i="6" s="1"/>
  <c r="IE429" i="6"/>
  <c r="MW429" i="6" s="1"/>
  <c r="LW428" i="6"/>
  <c r="NI428" i="6" s="1"/>
  <c r="KY428" i="6"/>
  <c r="NF428" i="6" s="1"/>
  <c r="KI428" i="6"/>
  <c r="ND428" i="6" s="1"/>
  <c r="JS428" i="6"/>
  <c r="NB428" i="6" s="1"/>
  <c r="IE428" i="6"/>
  <c r="MW428" i="6" s="1"/>
  <c r="ME427" i="6"/>
  <c r="NJ427" i="6" s="1"/>
  <c r="LO427" i="6"/>
  <c r="NH427" i="6" s="1"/>
  <c r="KY427" i="6"/>
  <c r="NF427" i="6" s="1"/>
  <c r="KI427" i="6"/>
  <c r="ND427" i="6" s="1"/>
  <c r="JS427" i="6"/>
  <c r="NB427" i="6" s="1"/>
  <c r="IE427" i="6"/>
  <c r="MW427" i="6" s="1"/>
  <c r="LW426" i="6"/>
  <c r="NI426" i="6" s="1"/>
  <c r="KY426" i="6"/>
  <c r="NF426" i="6" s="1"/>
  <c r="KI426" i="6"/>
  <c r="ND426" i="6" s="1"/>
  <c r="JS426" i="6"/>
  <c r="NB426" i="6" s="1"/>
  <c r="IE426" i="6"/>
  <c r="MW426" i="6" s="1"/>
  <c r="ME425" i="6"/>
  <c r="NJ425" i="6" s="1"/>
  <c r="LO425" i="6"/>
  <c r="NH425" i="6" s="1"/>
  <c r="KY425" i="6"/>
  <c r="NF425" i="6" s="1"/>
  <c r="KI425" i="6"/>
  <c r="ND425" i="6" s="1"/>
  <c r="JS425" i="6"/>
  <c r="NB425" i="6" s="1"/>
  <c r="IE425" i="6"/>
  <c r="MW425" i="6" s="1"/>
  <c r="LW424" i="6"/>
  <c r="NI424" i="6" s="1"/>
  <c r="LG424" i="6"/>
  <c r="NG424" i="6" s="1"/>
  <c r="KQ424" i="6"/>
  <c r="NE424" i="6" s="1"/>
  <c r="KA424" i="6"/>
  <c r="NC424" i="6" s="1"/>
  <c r="IU424" i="6"/>
  <c r="MY424" i="6" s="1"/>
  <c r="GT422" i="6"/>
  <c r="ME421" i="6"/>
  <c r="NJ421" i="6" s="1"/>
  <c r="LO421" i="6"/>
  <c r="NH421" i="6" s="1"/>
  <c r="LG421" i="6"/>
  <c r="NG421" i="6" s="1"/>
  <c r="KQ421" i="6"/>
  <c r="NE421" i="6" s="1"/>
  <c r="KA421" i="6"/>
  <c r="NC421" i="6" s="1"/>
  <c r="IU421" i="6"/>
  <c r="MY421" i="6" s="1"/>
  <c r="LW420" i="6"/>
  <c r="NI420" i="6" s="1"/>
  <c r="LG420" i="6"/>
  <c r="NG420" i="6" s="1"/>
  <c r="KQ420" i="6"/>
  <c r="NE420" i="6" s="1"/>
  <c r="KA420" i="6"/>
  <c r="NC420" i="6" s="1"/>
  <c r="IU420" i="6"/>
  <c r="MY420" i="6" s="1"/>
  <c r="GT418" i="6"/>
  <c r="ME417" i="6"/>
  <c r="NJ417" i="6" s="1"/>
  <c r="LO417" i="6"/>
  <c r="NH417" i="6" s="1"/>
  <c r="LG417" i="6"/>
  <c r="NG417" i="6" s="1"/>
  <c r="KQ417" i="6"/>
  <c r="NE417" i="6" s="1"/>
  <c r="KA417" i="6"/>
  <c r="NC417" i="6" s="1"/>
  <c r="IU417" i="6"/>
  <c r="MY417" i="6" s="1"/>
  <c r="LW416" i="6"/>
  <c r="NI416" i="6" s="1"/>
  <c r="LG416" i="6"/>
  <c r="NG416" i="6" s="1"/>
  <c r="KQ416" i="6"/>
  <c r="NE416" i="6" s="1"/>
  <c r="KA416" i="6"/>
  <c r="NC416" i="6" s="1"/>
  <c r="IU416" i="6"/>
  <c r="MY416" i="6" s="1"/>
  <c r="GT407" i="6"/>
  <c r="HW407" i="6"/>
  <c r="MV407" i="6" s="1"/>
  <c r="LW406" i="6"/>
  <c r="NI406" i="6" s="1"/>
  <c r="KY406" i="6"/>
  <c r="NF406" i="6" s="1"/>
  <c r="KI406" i="6"/>
  <c r="ND406" i="6" s="1"/>
  <c r="JS406" i="6"/>
  <c r="NB406" i="6" s="1"/>
  <c r="GS405" i="6"/>
  <c r="KY405" i="6"/>
  <c r="NF405" i="6" s="1"/>
  <c r="KI405" i="6"/>
  <c r="ND405" i="6" s="1"/>
  <c r="JS405" i="6"/>
  <c r="NB405" i="6" s="1"/>
  <c r="IE405" i="6"/>
  <c r="MW405" i="6" s="1"/>
  <c r="LM403" i="6"/>
  <c r="LO403" i="6" s="1"/>
  <c r="NH403" i="6" s="1"/>
  <c r="LG403" i="6"/>
  <c r="NG403" i="6" s="1"/>
  <c r="KQ403" i="6"/>
  <c r="NE403" i="6" s="1"/>
  <c r="KA403" i="6"/>
  <c r="NC403" i="6" s="1"/>
  <c r="IA392" i="6"/>
  <c r="ID392" i="6"/>
  <c r="IA391" i="6"/>
  <c r="ID391" i="6"/>
  <c r="IA389" i="6"/>
  <c r="ID389" i="6"/>
  <c r="IA387" i="6"/>
  <c r="ID387" i="6"/>
  <c r="IE387" i="6" s="1"/>
  <c r="MW387" i="6" s="1"/>
  <c r="IA385" i="6"/>
  <c r="ID385" i="6"/>
  <c r="IA383" i="6"/>
  <c r="ID383" i="6"/>
  <c r="IA381" i="6"/>
  <c r="ID381" i="6"/>
  <c r="IA369" i="6"/>
  <c r="ID369" i="6"/>
  <c r="IC368" i="6"/>
  <c r="HY368" i="6"/>
  <c r="IA367" i="6"/>
  <c r="ID367" i="6"/>
  <c r="IA365" i="6"/>
  <c r="ID365" i="6"/>
  <c r="IA363" i="6"/>
  <c r="ID363" i="6"/>
  <c r="IA357" i="6"/>
  <c r="ID357" i="6"/>
  <c r="IA355" i="6"/>
  <c r="ID355" i="6"/>
  <c r="IA353" i="6"/>
  <c r="ID353" i="6"/>
  <c r="IA352" i="6"/>
  <c r="ID352" i="6"/>
  <c r="IA350" i="6"/>
  <c r="ID350" i="6"/>
  <c r="IA348" i="6"/>
  <c r="ID348" i="6"/>
  <c r="IA346" i="6"/>
  <c r="ID346" i="6"/>
  <c r="IU401" i="6"/>
  <c r="MY401" i="6" s="1"/>
  <c r="GT398" i="6"/>
  <c r="KY397" i="6"/>
  <c r="NF397" i="6" s="1"/>
  <c r="KI397" i="6"/>
  <c r="ND397" i="6" s="1"/>
  <c r="JS397" i="6"/>
  <c r="NB397" i="6" s="1"/>
  <c r="IU394" i="6"/>
  <c r="MY394" i="6" s="1"/>
  <c r="ME391" i="6"/>
  <c r="NJ391" i="6" s="1"/>
  <c r="LO391" i="6"/>
  <c r="NH391" i="6" s="1"/>
  <c r="LG391" i="6"/>
  <c r="NG391" i="6" s="1"/>
  <c r="KQ391" i="6"/>
  <c r="NE391" i="6" s="1"/>
  <c r="GT391" i="6"/>
  <c r="KY390" i="6"/>
  <c r="NF390" i="6" s="1"/>
  <c r="KI390" i="6"/>
  <c r="ND390" i="6" s="1"/>
  <c r="JS390" i="6"/>
  <c r="NB390" i="6" s="1"/>
  <c r="IE390" i="6"/>
  <c r="MW390" i="6" s="1"/>
  <c r="LW388" i="6"/>
  <c r="NI388" i="6" s="1"/>
  <c r="IU386" i="6"/>
  <c r="MY386" i="6" s="1"/>
  <c r="GT383" i="6"/>
  <c r="KY382" i="6"/>
  <c r="NF382" i="6" s="1"/>
  <c r="KI382" i="6"/>
  <c r="ND382" i="6" s="1"/>
  <c r="JS382" i="6"/>
  <c r="NB382" i="6" s="1"/>
  <c r="IE382" i="6"/>
  <c r="MW382" i="6" s="1"/>
  <c r="HW380" i="6"/>
  <c r="MV380" i="6" s="1"/>
  <c r="LW380" i="6"/>
  <c r="NI380" i="6" s="1"/>
  <c r="IE379" i="6"/>
  <c r="MW379" i="6" s="1"/>
  <c r="HW377" i="6"/>
  <c r="MV377" i="6" s="1"/>
  <c r="LW377" i="6"/>
  <c r="NI377" i="6" s="1"/>
  <c r="IU375" i="6"/>
  <c r="MY375" i="6" s="1"/>
  <c r="GT372" i="6"/>
  <c r="KY371" i="6"/>
  <c r="NF371" i="6" s="1"/>
  <c r="KI371" i="6"/>
  <c r="ND371" i="6" s="1"/>
  <c r="JS371" i="6"/>
  <c r="NB371" i="6" s="1"/>
  <c r="IE371" i="6"/>
  <c r="MW371" i="6" s="1"/>
  <c r="HW370" i="6"/>
  <c r="MV370" i="6" s="1"/>
  <c r="GT369" i="6"/>
  <c r="LW368" i="6"/>
  <c r="NI368" i="6" s="1"/>
  <c r="IU366" i="6"/>
  <c r="MY366" i="6" s="1"/>
  <c r="GT363" i="6"/>
  <c r="IU361" i="6"/>
  <c r="MY361" i="6" s="1"/>
  <c r="IE359" i="6"/>
  <c r="MW359" i="6" s="1"/>
  <c r="HW358" i="6"/>
  <c r="MV358" i="6" s="1"/>
  <c r="HW356" i="6"/>
  <c r="MV356" i="6" s="1"/>
  <c r="LW356" i="6"/>
  <c r="NI356" i="6" s="1"/>
  <c r="IU354" i="6"/>
  <c r="MY354" i="6" s="1"/>
  <c r="HW351" i="6"/>
  <c r="MV351" i="6" s="1"/>
  <c r="LW351" i="6"/>
  <c r="NI351" i="6" s="1"/>
  <c r="IU349" i="6"/>
  <c r="MY349" i="6" s="1"/>
  <c r="GT346" i="6"/>
  <c r="HS345" i="6"/>
  <c r="HV345" i="6"/>
  <c r="GS345" i="6"/>
  <c r="KY345" i="6"/>
  <c r="NF345" i="6" s="1"/>
  <c r="LW402" i="6"/>
  <c r="NI402" i="6" s="1"/>
  <c r="KY402" i="6"/>
  <c r="NF402" i="6" s="1"/>
  <c r="KI402" i="6"/>
  <c r="ND402" i="6" s="1"/>
  <c r="JS402" i="6"/>
  <c r="NB402" i="6" s="1"/>
  <c r="LG401" i="6"/>
  <c r="NG401" i="6" s="1"/>
  <c r="GT400" i="6"/>
  <c r="HW400" i="6"/>
  <c r="MV400" i="6" s="1"/>
  <c r="KY399" i="6"/>
  <c r="NF399" i="6" s="1"/>
  <c r="KI399" i="6"/>
  <c r="ND399" i="6" s="1"/>
  <c r="JS399" i="6"/>
  <c r="NB399" i="6" s="1"/>
  <c r="IE399" i="6"/>
  <c r="MW399" i="6" s="1"/>
  <c r="KA397" i="6"/>
  <c r="NC397" i="6" s="1"/>
  <c r="HW397" i="6"/>
  <c r="MV397" i="6" s="1"/>
  <c r="LW397" i="6"/>
  <c r="NI397" i="6" s="1"/>
  <c r="IE396" i="6"/>
  <c r="MW396" i="6" s="1"/>
  <c r="KA394" i="6"/>
  <c r="NC394" i="6" s="1"/>
  <c r="HW394" i="6"/>
  <c r="MV394" i="6" s="1"/>
  <c r="LW394" i="6"/>
  <c r="NI394" i="6" s="1"/>
  <c r="IE393" i="6"/>
  <c r="MW393" i="6" s="1"/>
  <c r="IE392" i="6"/>
  <c r="MW392" i="6" s="1"/>
  <c r="LW391" i="6"/>
  <c r="NI391" i="6" s="1"/>
  <c r="LG390" i="6"/>
  <c r="NG390" i="6" s="1"/>
  <c r="GT389" i="6"/>
  <c r="HW389" i="6"/>
  <c r="MV389" i="6" s="1"/>
  <c r="KY388" i="6"/>
  <c r="NF388" i="6" s="1"/>
  <c r="KI388" i="6"/>
  <c r="ND388" i="6" s="1"/>
  <c r="JS388" i="6"/>
  <c r="NB388" i="6" s="1"/>
  <c r="IE388" i="6"/>
  <c r="MW388" i="6" s="1"/>
  <c r="KA386" i="6"/>
  <c r="NC386" i="6" s="1"/>
  <c r="HW386" i="6"/>
  <c r="MV386" i="6" s="1"/>
  <c r="LW386" i="6"/>
  <c r="NI386" i="6" s="1"/>
  <c r="ME385" i="6"/>
  <c r="NJ385" i="6" s="1"/>
  <c r="LO385" i="6"/>
  <c r="NH385" i="6" s="1"/>
  <c r="LG385" i="6"/>
  <c r="NG385" i="6" s="1"/>
  <c r="KQ385" i="6"/>
  <c r="NE385" i="6" s="1"/>
  <c r="KA385" i="6"/>
  <c r="NC385" i="6" s="1"/>
  <c r="IU385" i="6"/>
  <c r="MY385" i="6" s="1"/>
  <c r="IM385" i="6"/>
  <c r="MX385" i="6" s="1"/>
  <c r="LO384" i="6"/>
  <c r="NH384" i="6" s="1"/>
  <c r="IU384" i="6"/>
  <c r="MY384" i="6" s="1"/>
  <c r="LW383" i="6"/>
  <c r="NI383" i="6" s="1"/>
  <c r="KY383" i="6"/>
  <c r="NF383" i="6" s="1"/>
  <c r="KI383" i="6"/>
  <c r="ND383" i="6" s="1"/>
  <c r="JS383" i="6"/>
  <c r="NB383" i="6" s="1"/>
  <c r="LG382" i="6"/>
  <c r="NG382" i="6" s="1"/>
  <c r="GT381" i="6"/>
  <c r="HW381" i="6"/>
  <c r="MV381" i="6" s="1"/>
  <c r="KY380" i="6"/>
  <c r="NF380" i="6" s="1"/>
  <c r="KI380" i="6"/>
  <c r="ND380" i="6" s="1"/>
  <c r="JS380" i="6"/>
  <c r="NB380" i="6" s="1"/>
  <c r="IE380" i="6"/>
  <c r="MW380" i="6" s="1"/>
  <c r="HW379" i="6"/>
  <c r="MV379" i="6" s="1"/>
  <c r="LW379" i="6"/>
  <c r="NI379" i="6" s="1"/>
  <c r="LG379" i="6"/>
  <c r="NG379" i="6" s="1"/>
  <c r="KQ379" i="6"/>
  <c r="NE379" i="6" s="1"/>
  <c r="GT378" i="6"/>
  <c r="HW378" i="6"/>
  <c r="MV378" i="6" s="1"/>
  <c r="KY377" i="6"/>
  <c r="NF377" i="6" s="1"/>
  <c r="KI377" i="6"/>
  <c r="ND377" i="6" s="1"/>
  <c r="JS377" i="6"/>
  <c r="NB377" i="6" s="1"/>
  <c r="IE377" i="6"/>
  <c r="MW377" i="6" s="1"/>
  <c r="KA375" i="6"/>
  <c r="NC375" i="6" s="1"/>
  <c r="HW375" i="6"/>
  <c r="MV375" i="6" s="1"/>
  <c r="LW375" i="6"/>
  <c r="NI375" i="6" s="1"/>
  <c r="ME374" i="6"/>
  <c r="NJ374" i="6" s="1"/>
  <c r="LO374" i="6"/>
  <c r="NH374" i="6" s="1"/>
  <c r="LG374" i="6"/>
  <c r="NG374" i="6" s="1"/>
  <c r="KQ374" i="6"/>
  <c r="NE374" i="6" s="1"/>
  <c r="KA374" i="6"/>
  <c r="NC374" i="6" s="1"/>
  <c r="IU374" i="6"/>
  <c r="MY374" i="6" s="1"/>
  <c r="IM374" i="6"/>
  <c r="MX374" i="6" s="1"/>
  <c r="LO373" i="6"/>
  <c r="NH373" i="6" s="1"/>
  <c r="IU373" i="6"/>
  <c r="MY373" i="6" s="1"/>
  <c r="LW372" i="6"/>
  <c r="NI372" i="6" s="1"/>
  <c r="KY372" i="6"/>
  <c r="NF372" i="6" s="1"/>
  <c r="KI372" i="6"/>
  <c r="ND372" i="6" s="1"/>
  <c r="JS372" i="6"/>
  <c r="NB372" i="6" s="1"/>
  <c r="LG371" i="6"/>
  <c r="NG371" i="6" s="1"/>
  <c r="ME370" i="6"/>
  <c r="NJ370" i="6" s="1"/>
  <c r="LO370" i="6"/>
  <c r="NH370" i="6" s="1"/>
  <c r="KY370" i="6"/>
  <c r="NF370" i="6" s="1"/>
  <c r="JS370" i="6"/>
  <c r="NB370" i="6" s="1"/>
  <c r="LW369" i="6"/>
  <c r="NI369" i="6" s="1"/>
  <c r="KY369" i="6"/>
  <c r="NF369" i="6" s="1"/>
  <c r="KI369" i="6"/>
  <c r="ND369" i="6" s="1"/>
  <c r="JS369" i="6"/>
  <c r="NB369" i="6" s="1"/>
  <c r="KY368" i="6"/>
  <c r="NF368" i="6" s="1"/>
  <c r="JS368" i="6"/>
  <c r="NB368" i="6" s="1"/>
  <c r="IE367" i="6"/>
  <c r="MW367" i="6" s="1"/>
  <c r="KA366" i="6"/>
  <c r="NC366" i="6" s="1"/>
  <c r="HW366" i="6"/>
  <c r="MV366" i="6" s="1"/>
  <c r="LW366" i="6"/>
  <c r="NI366" i="6" s="1"/>
  <c r="ME365" i="6"/>
  <c r="NJ365" i="6" s="1"/>
  <c r="LO365" i="6"/>
  <c r="NH365" i="6" s="1"/>
  <c r="LG365" i="6"/>
  <c r="NG365" i="6" s="1"/>
  <c r="KQ365" i="6"/>
  <c r="NE365" i="6" s="1"/>
  <c r="KA365" i="6"/>
  <c r="NC365" i="6" s="1"/>
  <c r="IU365" i="6"/>
  <c r="MY365" i="6" s="1"/>
  <c r="IM365" i="6"/>
  <c r="MX365" i="6" s="1"/>
  <c r="LO364" i="6"/>
  <c r="NH364" i="6" s="1"/>
  <c r="IU364" i="6"/>
  <c r="MY364" i="6" s="1"/>
  <c r="LW363" i="6"/>
  <c r="NI363" i="6" s="1"/>
  <c r="KY363" i="6"/>
  <c r="NF363" i="6" s="1"/>
  <c r="KI363" i="6"/>
  <c r="ND363" i="6" s="1"/>
  <c r="JS363" i="6"/>
  <c r="NB363" i="6" s="1"/>
  <c r="KA361" i="6"/>
  <c r="NC361" i="6" s="1"/>
  <c r="HW361" i="6"/>
  <c r="MV361" i="6" s="1"/>
  <c r="LW361" i="6"/>
  <c r="NI361" i="6" s="1"/>
  <c r="IE360" i="6"/>
  <c r="MW360" i="6" s="1"/>
  <c r="HW359" i="6"/>
  <c r="MV359" i="6" s="1"/>
  <c r="LW359" i="6"/>
  <c r="NI359" i="6" s="1"/>
  <c r="LG359" i="6"/>
  <c r="NG359" i="6" s="1"/>
  <c r="KQ359" i="6"/>
  <c r="NE359" i="6" s="1"/>
  <c r="ME358" i="6"/>
  <c r="NJ358" i="6" s="1"/>
  <c r="LO358" i="6"/>
  <c r="NH358" i="6" s="1"/>
  <c r="KY358" i="6"/>
  <c r="NF358" i="6" s="1"/>
  <c r="JS358" i="6"/>
  <c r="NB358" i="6" s="1"/>
  <c r="ME357" i="6"/>
  <c r="NJ357" i="6" s="1"/>
  <c r="LO357" i="6"/>
  <c r="NH357" i="6" s="1"/>
  <c r="LG357" i="6"/>
  <c r="NG357" i="6" s="1"/>
  <c r="KQ357" i="6"/>
  <c r="NE357" i="6" s="1"/>
  <c r="IU357" i="6"/>
  <c r="MY357" i="6" s="1"/>
  <c r="IM357" i="6"/>
  <c r="MX357" i="6" s="1"/>
  <c r="LO356" i="6"/>
  <c r="NH356" i="6" s="1"/>
  <c r="IU356" i="6"/>
  <c r="MY356" i="6" s="1"/>
  <c r="LW355" i="6"/>
  <c r="NI355" i="6" s="1"/>
  <c r="KY355" i="6"/>
  <c r="NF355" i="6" s="1"/>
  <c r="KI355" i="6"/>
  <c r="ND355" i="6" s="1"/>
  <c r="JS355" i="6"/>
  <c r="NB355" i="6" s="1"/>
  <c r="LG354" i="6"/>
  <c r="NG354" i="6" s="1"/>
  <c r="GT353" i="6"/>
  <c r="HW353" i="6"/>
  <c r="MV353" i="6" s="1"/>
  <c r="IM352" i="6"/>
  <c r="MX352" i="6" s="1"/>
  <c r="IU351" i="6"/>
  <c r="MY351" i="6" s="1"/>
  <c r="LW350" i="6"/>
  <c r="NI350" i="6" s="1"/>
  <c r="KY350" i="6"/>
  <c r="NF350" i="6" s="1"/>
  <c r="KI350" i="6"/>
  <c r="ND350" i="6" s="1"/>
  <c r="JS350" i="6"/>
  <c r="NB350" i="6" s="1"/>
  <c r="GT348" i="6"/>
  <c r="HW348" i="6"/>
  <c r="MV348" i="6" s="1"/>
  <c r="KY347" i="6"/>
  <c r="NF347" i="6" s="1"/>
  <c r="KI347" i="6"/>
  <c r="ND347" i="6" s="1"/>
  <c r="JS347" i="6"/>
  <c r="NB347" i="6" s="1"/>
  <c r="IE347" i="6"/>
  <c r="MW347" i="6" s="1"/>
  <c r="IE346" i="6"/>
  <c r="MW346" i="6" s="1"/>
  <c r="IU345" i="6"/>
  <c r="MY345" i="6" s="1"/>
  <c r="IM345" i="6"/>
  <c r="MX345" i="6" s="1"/>
  <c r="HU344" i="6"/>
  <c r="HQ344" i="6"/>
  <c r="HS342" i="6"/>
  <c r="HV342" i="6"/>
  <c r="GN341" i="6"/>
  <c r="GP341" i="6" s="1"/>
  <c r="HS339" i="6"/>
  <c r="HV339" i="6"/>
  <c r="II338" i="6"/>
  <c r="IL338" i="6"/>
  <c r="HS334" i="6"/>
  <c r="HV334" i="6"/>
  <c r="HS333" i="6"/>
  <c r="HV333" i="6"/>
  <c r="GT332" i="6"/>
  <c r="GT330" i="6"/>
  <c r="GT328" i="6"/>
  <c r="GT326" i="6"/>
  <c r="GT322" i="6"/>
  <c r="IA307" i="6"/>
  <c r="ID307" i="6"/>
  <c r="IA296" i="6"/>
  <c r="ID296" i="6"/>
  <c r="IA295" i="6"/>
  <c r="ID295" i="6"/>
  <c r="IC285" i="6"/>
  <c r="HY285" i="6"/>
  <c r="IA269" i="6"/>
  <c r="ID269" i="6"/>
  <c r="HS267" i="6"/>
  <c r="HV267" i="6"/>
  <c r="GN265" i="6"/>
  <c r="GP265" i="6" s="1"/>
  <c r="GN264" i="6"/>
  <c r="GP264" i="6" s="1"/>
  <c r="HS263" i="6"/>
  <c r="HV263" i="6"/>
  <c r="GN254" i="6"/>
  <c r="GP254" i="6" s="1"/>
  <c r="GN253" i="6"/>
  <c r="GP253" i="6" s="1"/>
  <c r="GN252" i="6"/>
  <c r="GP252" i="6" s="1"/>
  <c r="GN228" i="6"/>
  <c r="GP228" i="6" s="1"/>
  <c r="GT342" i="6"/>
  <c r="GT339" i="6"/>
  <c r="IE338" i="6"/>
  <c r="MW338" i="6" s="1"/>
  <c r="IM337" i="6"/>
  <c r="MX337" i="6" s="1"/>
  <c r="GT335" i="6"/>
  <c r="GT333" i="6"/>
  <c r="IE331" i="6"/>
  <c r="MW331" i="6" s="1"/>
  <c r="IE329" i="6"/>
  <c r="MW329" i="6" s="1"/>
  <c r="IE327" i="6"/>
  <c r="MW327" i="6" s="1"/>
  <c r="IE325" i="6"/>
  <c r="MW325" i="6" s="1"/>
  <c r="ME324" i="6"/>
  <c r="NJ324" i="6" s="1"/>
  <c r="GT324" i="6"/>
  <c r="IE323" i="6"/>
  <c r="MW323" i="6" s="1"/>
  <c r="LW320" i="6"/>
  <c r="NI320" i="6" s="1"/>
  <c r="IU318" i="6"/>
  <c r="MY318" i="6" s="1"/>
  <c r="IM318" i="6"/>
  <c r="MX318" i="6" s="1"/>
  <c r="IU317" i="6"/>
  <c r="MY317" i="6" s="1"/>
  <c r="IU316" i="6"/>
  <c r="MY316" i="6" s="1"/>
  <c r="IM316" i="6"/>
  <c r="MX316" i="6" s="1"/>
  <c r="IM315" i="6"/>
  <c r="MX315" i="6" s="1"/>
  <c r="IE314" i="6"/>
  <c r="MW314" i="6" s="1"/>
  <c r="ME313" i="6"/>
  <c r="NJ313" i="6" s="1"/>
  <c r="GT313" i="6"/>
  <c r="LW311" i="6"/>
  <c r="NI311" i="6" s="1"/>
  <c r="GT309" i="6"/>
  <c r="IE308" i="6"/>
  <c r="MW308" i="6" s="1"/>
  <c r="ME307" i="6"/>
  <c r="NJ307" i="6" s="1"/>
  <c r="LO307" i="6"/>
  <c r="NH307" i="6" s="1"/>
  <c r="LG307" i="6"/>
  <c r="NG307" i="6" s="1"/>
  <c r="KQ307" i="6"/>
  <c r="NE307" i="6" s="1"/>
  <c r="GT307" i="6"/>
  <c r="HW307" i="6"/>
  <c r="MV307" i="6" s="1"/>
  <c r="KQ306" i="6"/>
  <c r="NE306" i="6" s="1"/>
  <c r="KY306" i="6"/>
  <c r="NF306" i="6" s="1"/>
  <c r="JS306" i="6"/>
  <c r="NB306" i="6" s="1"/>
  <c r="IE306" i="6"/>
  <c r="MW306" i="6" s="1"/>
  <c r="HW305" i="6"/>
  <c r="MV305" i="6" s="1"/>
  <c r="ME300" i="6"/>
  <c r="NJ300" i="6" s="1"/>
  <c r="HW300" i="6"/>
  <c r="MV300" i="6" s="1"/>
  <c r="LW300" i="6"/>
  <c r="NI300" i="6" s="1"/>
  <c r="IE297" i="6"/>
  <c r="MW297" i="6" s="1"/>
  <c r="GT296" i="6"/>
  <c r="HW296" i="6"/>
  <c r="MV296" i="6" s="1"/>
  <c r="JS295" i="6"/>
  <c r="NB295" i="6" s="1"/>
  <c r="IM295" i="6"/>
  <c r="MX295" i="6" s="1"/>
  <c r="LO294" i="6"/>
  <c r="NH294" i="6" s="1"/>
  <c r="HW294" i="6"/>
  <c r="MV294" i="6" s="1"/>
  <c r="LW294" i="6"/>
  <c r="NI294" i="6" s="1"/>
  <c r="IE293" i="6"/>
  <c r="MW293" i="6" s="1"/>
  <c r="HW292" i="6"/>
  <c r="MV292" i="6" s="1"/>
  <c r="IE289" i="6"/>
  <c r="MW289" i="6" s="1"/>
  <c r="HW288" i="6"/>
  <c r="MV288" i="6" s="1"/>
  <c r="IM286" i="6"/>
  <c r="MX286" i="6" s="1"/>
  <c r="LO285" i="6"/>
  <c r="NH285" i="6" s="1"/>
  <c r="LW285" i="6"/>
  <c r="NI285" i="6" s="1"/>
  <c r="IE284" i="6"/>
  <c r="MW284" i="6" s="1"/>
  <c r="GT283" i="6"/>
  <c r="HW283" i="6"/>
  <c r="MV283" i="6" s="1"/>
  <c r="JS282" i="6"/>
  <c r="NB282" i="6" s="1"/>
  <c r="IM282" i="6"/>
  <c r="MX282" i="6" s="1"/>
  <c r="ME281" i="6"/>
  <c r="NJ281" i="6" s="1"/>
  <c r="LO281" i="6"/>
  <c r="NH281" i="6" s="1"/>
  <c r="LG281" i="6"/>
  <c r="NG281" i="6" s="1"/>
  <c r="KQ281" i="6"/>
  <c r="NE281" i="6" s="1"/>
  <c r="GT281" i="6"/>
  <c r="HW281" i="6"/>
  <c r="MV281" i="6" s="1"/>
  <c r="JS280" i="6"/>
  <c r="NB280" i="6" s="1"/>
  <c r="IM280" i="6"/>
  <c r="MX280" i="6" s="1"/>
  <c r="ME279" i="6"/>
  <c r="NJ279" i="6" s="1"/>
  <c r="LO279" i="6"/>
  <c r="NH279" i="6" s="1"/>
  <c r="LG279" i="6"/>
  <c r="NG279" i="6" s="1"/>
  <c r="KQ279" i="6"/>
  <c r="NE279" i="6" s="1"/>
  <c r="GT279" i="6"/>
  <c r="HW279" i="6"/>
  <c r="MV279" i="6" s="1"/>
  <c r="JS278" i="6"/>
  <c r="NB278" i="6" s="1"/>
  <c r="IM278" i="6"/>
  <c r="MX278" i="6" s="1"/>
  <c r="ME277" i="6"/>
  <c r="NJ277" i="6" s="1"/>
  <c r="LO277" i="6"/>
  <c r="NH277" i="6" s="1"/>
  <c r="LG277" i="6"/>
  <c r="NG277" i="6" s="1"/>
  <c r="KQ277" i="6"/>
  <c r="NE277" i="6" s="1"/>
  <c r="GT277" i="6"/>
  <c r="HW277" i="6"/>
  <c r="MV277" i="6" s="1"/>
  <c r="JS276" i="6"/>
  <c r="NB276" i="6" s="1"/>
  <c r="IM276" i="6"/>
  <c r="MX276" i="6" s="1"/>
  <c r="GS275" i="6"/>
  <c r="GQ275" i="6"/>
  <c r="HK275" i="6" s="1"/>
  <c r="IM275" i="6"/>
  <c r="MX275" i="6" s="1"/>
  <c r="IU270" i="6"/>
  <c r="MY270" i="6" s="1"/>
  <c r="KY270" i="6"/>
  <c r="NF270" i="6" s="1"/>
  <c r="JS270" i="6"/>
  <c r="NB270" i="6" s="1"/>
  <c r="IE270" i="6"/>
  <c r="MW270" i="6" s="1"/>
  <c r="IE268" i="6"/>
  <c r="MW268" i="6" s="1"/>
  <c r="IE267" i="6"/>
  <c r="MW267" i="6" s="1"/>
  <c r="IE265" i="6"/>
  <c r="MW265" i="6" s="1"/>
  <c r="IE263" i="6"/>
  <c r="MW263" i="6" s="1"/>
  <c r="IM259" i="6"/>
  <c r="MX259" i="6" s="1"/>
  <c r="IM256" i="6"/>
  <c r="MX256" i="6" s="1"/>
  <c r="IM255" i="6"/>
  <c r="MX255" i="6" s="1"/>
  <c r="GT250" i="6"/>
  <c r="GT248" i="6"/>
  <c r="GT246" i="6"/>
  <c r="GT245" i="6"/>
  <c r="GT244" i="6"/>
  <c r="GT242" i="6"/>
  <c r="GT241" i="6"/>
  <c r="GT239" i="6"/>
  <c r="GT237" i="6"/>
  <c r="GT236" i="6"/>
  <c r="GT234" i="6"/>
  <c r="IM231" i="6"/>
  <c r="MX231" i="6" s="1"/>
  <c r="GT227" i="6"/>
  <c r="IM225" i="6"/>
  <c r="MX225" i="6" s="1"/>
  <c r="IM223" i="6"/>
  <c r="MX223" i="6" s="1"/>
  <c r="IM222" i="6"/>
  <c r="MX222" i="6" s="1"/>
  <c r="GT221" i="6"/>
  <c r="LW343" i="6"/>
  <c r="NI343" i="6" s="1"/>
  <c r="IE342" i="6"/>
  <c r="MW342" i="6" s="1"/>
  <c r="LG341" i="6"/>
  <c r="NG341" i="6" s="1"/>
  <c r="KQ341" i="6"/>
  <c r="NE341" i="6" s="1"/>
  <c r="LW340" i="6"/>
  <c r="NI340" i="6" s="1"/>
  <c r="IE339" i="6"/>
  <c r="MW339" i="6" s="1"/>
  <c r="JS338" i="6"/>
  <c r="NB338" i="6" s="1"/>
  <c r="ME337" i="6"/>
  <c r="NJ337" i="6" s="1"/>
  <c r="KY337" i="6"/>
  <c r="NF337" i="6" s="1"/>
  <c r="JS337" i="6"/>
  <c r="NB337" i="6" s="1"/>
  <c r="GT336" i="6"/>
  <c r="ME335" i="6"/>
  <c r="NJ335" i="6" s="1"/>
  <c r="KY335" i="6"/>
  <c r="NF335" i="6" s="1"/>
  <c r="GT334" i="6"/>
  <c r="IE333" i="6"/>
  <c r="MW333" i="6" s="1"/>
  <c r="LG332" i="6"/>
  <c r="NG332" i="6" s="1"/>
  <c r="KQ332" i="6"/>
  <c r="NE332" i="6" s="1"/>
  <c r="IM328" i="6"/>
  <c r="MX328" i="6" s="1"/>
  <c r="IM327" i="6"/>
  <c r="MX327" i="6" s="1"/>
  <c r="IM326" i="6"/>
  <c r="MX326" i="6" s="1"/>
  <c r="IM325" i="6"/>
  <c r="MX325" i="6" s="1"/>
  <c r="IU324" i="6"/>
  <c r="MY324" i="6" s="1"/>
  <c r="ME322" i="6"/>
  <c r="NJ322" i="6" s="1"/>
  <c r="LO322" i="6"/>
  <c r="NH322" i="6" s="1"/>
  <c r="LG322" i="6"/>
  <c r="NG322" i="6" s="1"/>
  <c r="KQ322" i="6"/>
  <c r="NE322" i="6" s="1"/>
  <c r="ME321" i="6"/>
  <c r="NJ321" i="6" s="1"/>
  <c r="LO321" i="6"/>
  <c r="NH321" i="6" s="1"/>
  <c r="LG321" i="6"/>
  <c r="NG321" i="6" s="1"/>
  <c r="KQ321" i="6"/>
  <c r="NE321" i="6" s="1"/>
  <c r="HW321" i="6"/>
  <c r="MV321" i="6" s="1"/>
  <c r="KY320" i="6"/>
  <c r="NF320" i="6" s="1"/>
  <c r="JS320" i="6"/>
  <c r="NB320" i="6" s="1"/>
  <c r="IE320" i="6"/>
  <c r="MW320" i="6" s="1"/>
  <c r="LW319" i="6"/>
  <c r="NI319" i="6" s="1"/>
  <c r="LG319" i="6"/>
  <c r="NG319" i="6" s="1"/>
  <c r="KQ319" i="6"/>
  <c r="NE319" i="6" s="1"/>
  <c r="GZ319" i="6"/>
  <c r="GV319" i="6"/>
  <c r="JS318" i="6"/>
  <c r="NB318" i="6" s="1"/>
  <c r="LW317" i="6"/>
  <c r="NI317" i="6" s="1"/>
  <c r="GZ317" i="6"/>
  <c r="GV317" i="6"/>
  <c r="JS316" i="6"/>
  <c r="NB316" i="6" s="1"/>
  <c r="IE315" i="6"/>
  <c r="MW315" i="6" s="1"/>
  <c r="HW314" i="6"/>
  <c r="MV314" i="6" s="1"/>
  <c r="KY313" i="6"/>
  <c r="NF313" i="6" s="1"/>
  <c r="JS313" i="6"/>
  <c r="NB313" i="6" s="1"/>
  <c r="IE313" i="6"/>
  <c r="MW313" i="6" s="1"/>
  <c r="HW312" i="6"/>
  <c r="MV312" i="6" s="1"/>
  <c r="KY311" i="6"/>
  <c r="NF311" i="6" s="1"/>
  <c r="JS311" i="6"/>
  <c r="NB311" i="6" s="1"/>
  <c r="IE311" i="6"/>
  <c r="MW311" i="6" s="1"/>
  <c r="LW310" i="6"/>
  <c r="NI310" i="6" s="1"/>
  <c r="LG310" i="6"/>
  <c r="NG310" i="6" s="1"/>
  <c r="KQ310" i="6"/>
  <c r="NE310" i="6" s="1"/>
  <c r="GZ310" i="6"/>
  <c r="GV310" i="6"/>
  <c r="IE309" i="6"/>
  <c r="MW309" i="6" s="1"/>
  <c r="LW308" i="6"/>
  <c r="NI308" i="6" s="1"/>
  <c r="LG308" i="6"/>
  <c r="NG308" i="6" s="1"/>
  <c r="KQ308" i="6"/>
  <c r="NE308" i="6" s="1"/>
  <c r="GZ308" i="6"/>
  <c r="GV308" i="6"/>
  <c r="LG306" i="6"/>
  <c r="NG306" i="6" s="1"/>
  <c r="IE305" i="6"/>
  <c r="MW305" i="6" s="1"/>
  <c r="HW304" i="6"/>
  <c r="MV304" i="6" s="1"/>
  <c r="LW304" i="6"/>
  <c r="NI304" i="6" s="1"/>
  <c r="LG304" i="6"/>
  <c r="NG304" i="6" s="1"/>
  <c r="KQ304" i="6"/>
  <c r="NE304" i="6" s="1"/>
  <c r="ME303" i="6"/>
  <c r="NJ303" i="6" s="1"/>
  <c r="LO303" i="6"/>
  <c r="NH303" i="6" s="1"/>
  <c r="KY303" i="6"/>
  <c r="NF303" i="6" s="1"/>
  <c r="JS303" i="6"/>
  <c r="NB303" i="6" s="1"/>
  <c r="ME302" i="6"/>
  <c r="NJ302" i="6" s="1"/>
  <c r="LO302" i="6"/>
  <c r="NH302" i="6" s="1"/>
  <c r="LG302" i="6"/>
  <c r="NG302" i="6" s="1"/>
  <c r="KQ302" i="6"/>
  <c r="NE302" i="6" s="1"/>
  <c r="IU302" i="6"/>
  <c r="MY302" i="6" s="1"/>
  <c r="ME301" i="6"/>
  <c r="NJ301" i="6" s="1"/>
  <c r="LO301" i="6"/>
  <c r="NH301" i="6" s="1"/>
  <c r="LG301" i="6"/>
  <c r="NG301" i="6" s="1"/>
  <c r="KQ301" i="6"/>
  <c r="NE301" i="6" s="1"/>
  <c r="GT301" i="6"/>
  <c r="HW301" i="6"/>
  <c r="MV301" i="6" s="1"/>
  <c r="KY300" i="6"/>
  <c r="NF300" i="6" s="1"/>
  <c r="JS300" i="6"/>
  <c r="NB300" i="6" s="1"/>
  <c r="IE300" i="6"/>
  <c r="MW300" i="6" s="1"/>
  <c r="HW299" i="6"/>
  <c r="MV299" i="6" s="1"/>
  <c r="LW299" i="6"/>
  <c r="NI299" i="6" s="1"/>
  <c r="LG299" i="6"/>
  <c r="NG299" i="6" s="1"/>
  <c r="KQ299" i="6"/>
  <c r="NE299" i="6" s="1"/>
  <c r="ME298" i="6"/>
  <c r="NJ298" i="6" s="1"/>
  <c r="LO298" i="6"/>
  <c r="NH298" i="6" s="1"/>
  <c r="KY298" i="6"/>
  <c r="NF298" i="6" s="1"/>
  <c r="JS298" i="6"/>
  <c r="NB298" i="6" s="1"/>
  <c r="JS296" i="6"/>
  <c r="NB296" i="6" s="1"/>
  <c r="KY295" i="6"/>
  <c r="NF295" i="6" s="1"/>
  <c r="IE295" i="6"/>
  <c r="MW295" i="6" s="1"/>
  <c r="ME294" i="6"/>
  <c r="NJ294" i="6" s="1"/>
  <c r="KY294" i="6"/>
  <c r="NF294" i="6" s="1"/>
  <c r="IE294" i="6"/>
  <c r="MW294" i="6" s="1"/>
  <c r="HW293" i="6"/>
  <c r="MV293" i="6" s="1"/>
  <c r="LW293" i="6"/>
  <c r="NI293" i="6" s="1"/>
  <c r="LG293" i="6"/>
  <c r="NG293" i="6" s="1"/>
  <c r="KQ293" i="6"/>
  <c r="NE293" i="6" s="1"/>
  <c r="ME292" i="6"/>
  <c r="NJ292" i="6" s="1"/>
  <c r="LO292" i="6"/>
  <c r="NH292" i="6" s="1"/>
  <c r="KY292" i="6"/>
  <c r="NF292" i="6" s="1"/>
  <c r="JS292" i="6"/>
  <c r="NB292" i="6" s="1"/>
  <c r="IE290" i="6"/>
  <c r="MW290" i="6" s="1"/>
  <c r="HW289" i="6"/>
  <c r="MV289" i="6" s="1"/>
  <c r="LW289" i="6"/>
  <c r="NI289" i="6" s="1"/>
  <c r="LG289" i="6"/>
  <c r="NG289" i="6" s="1"/>
  <c r="KQ289" i="6"/>
  <c r="NE289" i="6" s="1"/>
  <c r="ME288" i="6"/>
  <c r="NJ288" i="6" s="1"/>
  <c r="LO288" i="6"/>
  <c r="NH288" i="6" s="1"/>
  <c r="KY288" i="6"/>
  <c r="NF288" i="6" s="1"/>
  <c r="JS288" i="6"/>
  <c r="NB288" i="6" s="1"/>
  <c r="LW286" i="6"/>
  <c r="NI286" i="6" s="1"/>
  <c r="KY286" i="6"/>
  <c r="NF286" i="6" s="1"/>
  <c r="ME285" i="6"/>
  <c r="NJ285" i="6" s="1"/>
  <c r="JS283" i="6"/>
  <c r="NB283" i="6" s="1"/>
  <c r="KY282" i="6"/>
  <c r="NF282" i="6" s="1"/>
  <c r="LW281" i="6"/>
  <c r="NI281" i="6" s="1"/>
  <c r="KY280" i="6"/>
  <c r="NF280" i="6" s="1"/>
  <c r="LW279" i="6"/>
  <c r="NI279" i="6" s="1"/>
  <c r="KY278" i="6"/>
  <c r="NF278" i="6" s="1"/>
  <c r="LW277" i="6"/>
  <c r="NI277" i="6" s="1"/>
  <c r="KY276" i="6"/>
  <c r="NF276" i="6" s="1"/>
  <c r="ME275" i="6"/>
  <c r="NJ275" i="6" s="1"/>
  <c r="ME274" i="6"/>
  <c r="NJ274" i="6" s="1"/>
  <c r="LO274" i="6"/>
  <c r="NH274" i="6" s="1"/>
  <c r="LG274" i="6"/>
  <c r="NG274" i="6" s="1"/>
  <c r="KQ274" i="6"/>
  <c r="NE274" i="6" s="1"/>
  <c r="IU274" i="6"/>
  <c r="MY274" i="6" s="1"/>
  <c r="ME273" i="6"/>
  <c r="NJ273" i="6" s="1"/>
  <c r="LO273" i="6"/>
  <c r="NH273" i="6" s="1"/>
  <c r="LG273" i="6"/>
  <c r="NG273" i="6" s="1"/>
  <c r="KQ273" i="6"/>
  <c r="NE273" i="6" s="1"/>
  <c r="GT273" i="6"/>
  <c r="HW273" i="6"/>
  <c r="MV273" i="6" s="1"/>
  <c r="ME271" i="6"/>
  <c r="NJ271" i="6" s="1"/>
  <c r="LO271" i="6"/>
  <c r="NH271" i="6" s="1"/>
  <c r="LG271" i="6"/>
  <c r="NG271" i="6" s="1"/>
  <c r="KQ271" i="6"/>
  <c r="NE271" i="6" s="1"/>
  <c r="GT271" i="6"/>
  <c r="HW271" i="6"/>
  <c r="MV271" i="6" s="1"/>
  <c r="LG270" i="6"/>
  <c r="NG270" i="6" s="1"/>
  <c r="ME269" i="6"/>
  <c r="NJ269" i="6" s="1"/>
  <c r="LO269" i="6"/>
  <c r="NH269" i="6" s="1"/>
  <c r="LG269" i="6"/>
  <c r="NG269" i="6" s="1"/>
  <c r="KQ269" i="6"/>
  <c r="NE269" i="6" s="1"/>
  <c r="IU269" i="6"/>
  <c r="MY269" i="6" s="1"/>
  <c r="LW265" i="6"/>
  <c r="NI265" i="6" s="1"/>
  <c r="LG265" i="6"/>
  <c r="NG265" i="6" s="1"/>
  <c r="KQ265" i="6"/>
  <c r="NE265" i="6" s="1"/>
  <c r="IU265" i="6"/>
  <c r="MY265" i="6" s="1"/>
  <c r="HW265" i="6"/>
  <c r="MV265" i="6" s="1"/>
  <c r="HW264" i="6"/>
  <c r="MV264" i="6" s="1"/>
  <c r="ME263" i="6"/>
  <c r="NJ263" i="6" s="1"/>
  <c r="LO263" i="6"/>
  <c r="NH263" i="6" s="1"/>
  <c r="LG263" i="6"/>
  <c r="NG263" i="6" s="1"/>
  <c r="KQ263" i="6"/>
  <c r="NE263" i="6" s="1"/>
  <c r="IU263" i="6"/>
  <c r="MY263" i="6" s="1"/>
  <c r="IM263" i="6"/>
  <c r="MX263" i="6" s="1"/>
  <c r="JS261" i="6"/>
  <c r="NB261" i="6" s="1"/>
  <c r="LG260" i="6"/>
  <c r="NG260" i="6" s="1"/>
  <c r="IM260" i="6"/>
  <c r="MX260" i="6" s="1"/>
  <c r="JS259" i="6"/>
  <c r="NB259" i="6" s="1"/>
  <c r="LG258" i="6"/>
  <c r="NG258" i="6" s="1"/>
  <c r="IM258" i="6"/>
  <c r="MX258" i="6" s="1"/>
  <c r="KQ257" i="6"/>
  <c r="NE257" i="6" s="1"/>
  <c r="GT257" i="6"/>
  <c r="JS256" i="6"/>
  <c r="NB256" i="6" s="1"/>
  <c r="JS255" i="6"/>
  <c r="NB255" i="6" s="1"/>
  <c r="KQ254" i="6"/>
  <c r="NE254" i="6" s="1"/>
  <c r="KQ252" i="6"/>
  <c r="NE252" i="6" s="1"/>
  <c r="LG251" i="6"/>
  <c r="NG251" i="6" s="1"/>
  <c r="IM251" i="6"/>
  <c r="MX251" i="6" s="1"/>
  <c r="KQ249" i="6"/>
  <c r="NE249" i="6" s="1"/>
  <c r="GT249" i="6"/>
  <c r="JS248" i="6"/>
  <c r="NB248" i="6" s="1"/>
  <c r="KQ247" i="6"/>
  <c r="NE247" i="6" s="1"/>
  <c r="GT247" i="6"/>
  <c r="JS246" i="6"/>
  <c r="NB246" i="6" s="1"/>
  <c r="JS245" i="6"/>
  <c r="NB245" i="6" s="1"/>
  <c r="NL245" i="6" s="1"/>
  <c r="KQ243" i="6"/>
  <c r="NE243" i="6" s="1"/>
  <c r="GT243" i="6"/>
  <c r="JS242" i="6"/>
  <c r="NB242" i="6" s="1"/>
  <c r="JS241" i="6"/>
  <c r="NB241" i="6" s="1"/>
  <c r="NL241" i="6" s="1"/>
  <c r="LG240" i="6"/>
  <c r="NG240" i="6" s="1"/>
  <c r="LG238" i="6"/>
  <c r="NG238" i="6" s="1"/>
  <c r="GZ238" i="6"/>
  <c r="GV238" i="6"/>
  <c r="JS237" i="6"/>
  <c r="NB237" i="6" s="1"/>
  <c r="JS236" i="6"/>
  <c r="NB236" i="6" s="1"/>
  <c r="NL236" i="6" s="1"/>
  <c r="LG235" i="6"/>
  <c r="NG235" i="6" s="1"/>
  <c r="JS234" i="6"/>
  <c r="NB234" i="6" s="1"/>
  <c r="KQ233" i="6"/>
  <c r="NE233" i="6" s="1"/>
  <c r="GT233" i="6"/>
  <c r="KQ232" i="6"/>
  <c r="NE232" i="6" s="1"/>
  <c r="GT232" i="6"/>
  <c r="KQ230" i="6"/>
  <c r="NE230" i="6" s="1"/>
  <c r="GT230" i="6"/>
  <c r="KQ229" i="6"/>
  <c r="NE229" i="6" s="1"/>
  <c r="LG228" i="6"/>
  <c r="NG228" i="6" s="1"/>
  <c r="KQ226" i="6"/>
  <c r="NE226" i="6" s="1"/>
  <c r="GT226" i="6"/>
  <c r="JS225" i="6"/>
  <c r="NB225" i="6" s="1"/>
  <c r="KQ224" i="6"/>
  <c r="NE224" i="6" s="1"/>
  <c r="GT224" i="6"/>
  <c r="JS223" i="6"/>
  <c r="NB223" i="6" s="1"/>
  <c r="JS222" i="6"/>
  <c r="NB222" i="6" s="1"/>
  <c r="GT216" i="6"/>
  <c r="GT215" i="6"/>
  <c r="GT203" i="6"/>
  <c r="GT202" i="6"/>
  <c r="GT201" i="6"/>
  <c r="GT198" i="6"/>
  <c r="GT197" i="6"/>
  <c r="GT195" i="6"/>
  <c r="GT188" i="6"/>
  <c r="GT187" i="6"/>
  <c r="GT185" i="6"/>
  <c r="GT183" i="6"/>
  <c r="GT182" i="6"/>
  <c r="GT181" i="6"/>
  <c r="GT178" i="6"/>
  <c r="GT174" i="6"/>
  <c r="GT173" i="6"/>
  <c r="GT171" i="6"/>
  <c r="GT170" i="6"/>
  <c r="GT156" i="6"/>
  <c r="GT155" i="6"/>
  <c r="MQ140" i="6"/>
  <c r="OB141" i="6" s="1"/>
  <c r="MQ139" i="6"/>
  <c r="OB140" i="6" s="1"/>
  <c r="GT214" i="6"/>
  <c r="GT212" i="6"/>
  <c r="GT210" i="6"/>
  <c r="GT209" i="6"/>
  <c r="GT207" i="6"/>
  <c r="GT206" i="6"/>
  <c r="GT204" i="6"/>
  <c r="GT165" i="6"/>
  <c r="GT163" i="6"/>
  <c r="GT161" i="6"/>
  <c r="GT159" i="6"/>
  <c r="GT158" i="6"/>
  <c r="GT122" i="6"/>
  <c r="GT109" i="6"/>
  <c r="GT107" i="6"/>
  <c r="GT105" i="6"/>
  <c r="GT104" i="6"/>
  <c r="GT102" i="6"/>
  <c r="GT97" i="6"/>
  <c r="IC96" i="6"/>
  <c r="HY96" i="6"/>
  <c r="MF558" i="6"/>
  <c r="MK558" i="6" s="1"/>
  <c r="MG14" i="6"/>
  <c r="MG558" i="6" s="1"/>
  <c r="LR558" i="6"/>
  <c r="LV558" i="6" s="1"/>
  <c r="LS14" i="6"/>
  <c r="LS558" i="6" s="1"/>
  <c r="KR558" i="6"/>
  <c r="KW558" i="6" s="1"/>
  <c r="KS14" i="6"/>
  <c r="KS558" i="6" s="1"/>
  <c r="KL558" i="6"/>
  <c r="KP558" i="6" s="1"/>
  <c r="KP14" i="6"/>
  <c r="KM14" i="6"/>
  <c r="KM558" i="6" s="1"/>
  <c r="JT558" i="6"/>
  <c r="JY558" i="6" s="1"/>
  <c r="JU14" i="6"/>
  <c r="JU558" i="6" s="1"/>
  <c r="JN558" i="6"/>
  <c r="JR558" i="6" s="1"/>
  <c r="JR14" i="6"/>
  <c r="JO14" i="6"/>
  <c r="JO558" i="6" s="1"/>
  <c r="IV558" i="6"/>
  <c r="JA558" i="6" s="1"/>
  <c r="IW14" i="6"/>
  <c r="IW558" i="6" s="1"/>
  <c r="HZ558" i="6"/>
  <c r="ID558" i="6" s="1"/>
  <c r="IA14" i="6"/>
  <c r="GM558" i="6"/>
  <c r="GS14" i="6"/>
  <c r="EP558" i="6"/>
  <c r="X558" i="6" s="1"/>
  <c r="LD558" i="6"/>
  <c r="KQ218" i="6"/>
  <c r="NE218" i="6" s="1"/>
  <c r="LO217" i="6"/>
  <c r="NH217" i="6" s="1"/>
  <c r="LG217" i="6"/>
  <c r="NG217" i="6" s="1"/>
  <c r="LG216" i="6"/>
  <c r="NG216" i="6" s="1"/>
  <c r="JS215" i="6"/>
  <c r="NB215" i="6" s="1"/>
  <c r="JS214" i="6"/>
  <c r="NB214" i="6" s="1"/>
  <c r="KQ213" i="6"/>
  <c r="NE213" i="6" s="1"/>
  <c r="GT213" i="6"/>
  <c r="JS212" i="6"/>
  <c r="NB212" i="6" s="1"/>
  <c r="KQ211" i="6"/>
  <c r="NE211" i="6" s="1"/>
  <c r="GT211" i="6"/>
  <c r="JS210" i="6"/>
  <c r="NB210" i="6" s="1"/>
  <c r="KQ209" i="6"/>
  <c r="NE209" i="6" s="1"/>
  <c r="KQ208" i="6"/>
  <c r="NE208" i="6" s="1"/>
  <c r="GT208" i="6"/>
  <c r="JS207" i="6"/>
  <c r="NB207" i="6" s="1"/>
  <c r="KQ206" i="6"/>
  <c r="NE206" i="6" s="1"/>
  <c r="KQ205" i="6"/>
  <c r="NE205" i="6" s="1"/>
  <c r="GT205" i="6"/>
  <c r="JS204" i="6"/>
  <c r="NB204" i="6" s="1"/>
  <c r="JS203" i="6"/>
  <c r="NB203" i="6" s="1"/>
  <c r="LG202" i="6"/>
  <c r="NG202" i="6" s="1"/>
  <c r="JS201" i="6"/>
  <c r="NB201" i="6" s="1"/>
  <c r="LG199" i="6"/>
  <c r="NG199" i="6" s="1"/>
  <c r="JS198" i="6"/>
  <c r="NB198" i="6" s="1"/>
  <c r="KQ197" i="6"/>
  <c r="NE197" i="6" s="1"/>
  <c r="LG196" i="6"/>
  <c r="NG196" i="6" s="1"/>
  <c r="JS195" i="6"/>
  <c r="NB195" i="6" s="1"/>
  <c r="JS194" i="6"/>
  <c r="NB194" i="6" s="1"/>
  <c r="NL194" i="6" s="1"/>
  <c r="KQ193" i="6"/>
  <c r="NE193" i="6" s="1"/>
  <c r="LG191" i="6"/>
  <c r="NG191" i="6" s="1"/>
  <c r="JS190" i="6"/>
  <c r="NB190" i="6" s="1"/>
  <c r="NL190" i="6" s="1"/>
  <c r="KQ189" i="6"/>
  <c r="NE189" i="6" s="1"/>
  <c r="KQ187" i="6"/>
  <c r="NE187" i="6" s="1"/>
  <c r="LG186" i="6"/>
  <c r="NG186" i="6" s="1"/>
  <c r="JS185" i="6"/>
  <c r="NB185" i="6" s="1"/>
  <c r="GS184" i="6"/>
  <c r="GQ184" i="6"/>
  <c r="HK184" i="6" s="1"/>
  <c r="LG184" i="6"/>
  <c r="NG184" i="6" s="1"/>
  <c r="JS183" i="6"/>
  <c r="NB183" i="6" s="1"/>
  <c r="MR183" i="6" s="1"/>
  <c r="LG182" i="6"/>
  <c r="NG182" i="6" s="1"/>
  <c r="LG179" i="6"/>
  <c r="NG179" i="6" s="1"/>
  <c r="KQ178" i="6"/>
  <c r="NE178" i="6" s="1"/>
  <c r="LG177" i="6"/>
  <c r="NG177" i="6" s="1"/>
  <c r="JS176" i="6"/>
  <c r="NB176" i="6" s="1"/>
  <c r="NL176" i="6" s="1"/>
  <c r="KQ175" i="6"/>
  <c r="NE175" i="6" s="1"/>
  <c r="KQ174" i="6"/>
  <c r="NE174" i="6" s="1"/>
  <c r="JS172" i="6"/>
  <c r="NB172" i="6" s="1"/>
  <c r="KQ171" i="6"/>
  <c r="NE171" i="6" s="1"/>
  <c r="JS169" i="6"/>
  <c r="NB169" i="6" s="1"/>
  <c r="KQ168" i="6"/>
  <c r="NE168" i="6" s="1"/>
  <c r="LG166" i="6"/>
  <c r="NG166" i="6" s="1"/>
  <c r="JS165" i="6"/>
  <c r="NB165" i="6" s="1"/>
  <c r="KQ164" i="6"/>
  <c r="NE164" i="6" s="1"/>
  <c r="GT164" i="6"/>
  <c r="JS163" i="6"/>
  <c r="NB163" i="6" s="1"/>
  <c r="KQ162" i="6"/>
  <c r="NE162" i="6" s="1"/>
  <c r="GT162" i="6"/>
  <c r="JS161" i="6"/>
  <c r="NB161" i="6" s="1"/>
  <c r="KQ160" i="6"/>
  <c r="NE160" i="6" s="1"/>
  <c r="GT160" i="6"/>
  <c r="JS159" i="6"/>
  <c r="NB159" i="6" s="1"/>
  <c r="KQ158" i="6"/>
  <c r="NE158" i="6" s="1"/>
  <c r="KQ157" i="6"/>
  <c r="NE157" i="6" s="1"/>
  <c r="GT157" i="6"/>
  <c r="JS156" i="6"/>
  <c r="NB156" i="6" s="1"/>
  <c r="LG155" i="6"/>
  <c r="NG155" i="6" s="1"/>
  <c r="KQ154" i="6"/>
  <c r="NE154" i="6" s="1"/>
  <c r="LG152" i="6"/>
  <c r="NG152" i="6" s="1"/>
  <c r="LG150" i="6"/>
  <c r="NG150" i="6" s="1"/>
  <c r="LG148" i="6"/>
  <c r="NG148" i="6" s="1"/>
  <c r="LG146" i="6"/>
  <c r="NG146" i="6" s="1"/>
  <c r="LG144" i="6"/>
  <c r="NG144" i="6" s="1"/>
  <c r="LG139" i="6"/>
  <c r="NG139" i="6" s="1"/>
  <c r="LG138" i="6"/>
  <c r="NG138" i="6" s="1"/>
  <c r="GT138" i="6"/>
  <c r="JS137" i="6"/>
  <c r="NB137" i="6" s="1"/>
  <c r="MR137" i="6" s="1"/>
  <c r="KQ136" i="6"/>
  <c r="NE136" i="6" s="1"/>
  <c r="GT136" i="6"/>
  <c r="JS135" i="6"/>
  <c r="NB135" i="6" s="1"/>
  <c r="MR135" i="6" s="1"/>
  <c r="KQ134" i="6"/>
  <c r="NE134" i="6" s="1"/>
  <c r="GT134" i="6"/>
  <c r="JS133" i="6"/>
  <c r="NB133" i="6" s="1"/>
  <c r="MR133" i="6" s="1"/>
  <c r="KQ131" i="6"/>
  <c r="NE131" i="6" s="1"/>
  <c r="GT131" i="6"/>
  <c r="JS130" i="6"/>
  <c r="NB130" i="6" s="1"/>
  <c r="MR130" i="6" s="1"/>
  <c r="KQ129" i="6"/>
  <c r="NE129" i="6" s="1"/>
  <c r="GT129" i="6"/>
  <c r="JS128" i="6"/>
  <c r="NB128" i="6" s="1"/>
  <c r="MR128" i="6" s="1"/>
  <c r="KQ127" i="6"/>
  <c r="NE127" i="6" s="1"/>
  <c r="GT127" i="6"/>
  <c r="JS126" i="6"/>
  <c r="NB126" i="6" s="1"/>
  <c r="MR126" i="6" s="1"/>
  <c r="KQ125" i="6"/>
  <c r="NE125" i="6" s="1"/>
  <c r="GT125" i="6"/>
  <c r="JS124" i="6"/>
  <c r="NB124" i="6" s="1"/>
  <c r="MR124" i="6" s="1"/>
  <c r="LG123" i="6"/>
  <c r="NG123" i="6" s="1"/>
  <c r="LO122" i="6"/>
  <c r="NH122" i="6" s="1"/>
  <c r="IE122" i="6"/>
  <c r="MW122" i="6" s="1"/>
  <c r="KQ121" i="6"/>
  <c r="NE121" i="6" s="1"/>
  <c r="GT121" i="6"/>
  <c r="JS120" i="6"/>
  <c r="NB120" i="6" s="1"/>
  <c r="MR120" i="6" s="1"/>
  <c r="KQ118" i="6"/>
  <c r="NE118" i="6" s="1"/>
  <c r="GT118" i="6"/>
  <c r="JS117" i="6"/>
  <c r="NB117" i="6" s="1"/>
  <c r="MR117" i="6" s="1"/>
  <c r="KQ116" i="6"/>
  <c r="NE116" i="6" s="1"/>
  <c r="GT116" i="6"/>
  <c r="JS115" i="6"/>
  <c r="NB115" i="6" s="1"/>
  <c r="MR115" i="6" s="1"/>
  <c r="KQ114" i="6"/>
  <c r="NE114" i="6" s="1"/>
  <c r="GT114" i="6"/>
  <c r="JS113" i="6"/>
  <c r="NB113" i="6" s="1"/>
  <c r="MR113" i="6" s="1"/>
  <c r="KQ112" i="6"/>
  <c r="NE112" i="6" s="1"/>
  <c r="GT112" i="6"/>
  <c r="JS111" i="6"/>
  <c r="NB111" i="6" s="1"/>
  <c r="MR111" i="6" s="1"/>
  <c r="KQ110" i="6"/>
  <c r="NE110" i="6" s="1"/>
  <c r="GT110" i="6"/>
  <c r="JS109" i="6"/>
  <c r="NB109" i="6" s="1"/>
  <c r="KQ108" i="6"/>
  <c r="NE108" i="6" s="1"/>
  <c r="GT108" i="6"/>
  <c r="JS107" i="6"/>
  <c r="NB107" i="6" s="1"/>
  <c r="KQ106" i="6"/>
  <c r="NE106" i="6" s="1"/>
  <c r="GT106" i="6"/>
  <c r="JS105" i="6"/>
  <c r="NB105" i="6" s="1"/>
  <c r="KQ104" i="6"/>
  <c r="NE104" i="6" s="1"/>
  <c r="KQ103" i="6"/>
  <c r="NE103" i="6" s="1"/>
  <c r="GT103" i="6"/>
  <c r="JS102" i="6"/>
  <c r="NB102" i="6" s="1"/>
  <c r="KQ101" i="6"/>
  <c r="NE101" i="6" s="1"/>
  <c r="GT101" i="6"/>
  <c r="JS100" i="6"/>
  <c r="NB100" i="6" s="1"/>
  <c r="NL100" i="6" s="1"/>
  <c r="KQ99" i="6"/>
  <c r="NE99" i="6" s="1"/>
  <c r="GT99" i="6"/>
  <c r="KQ98" i="6"/>
  <c r="NE98" i="6" s="1"/>
  <c r="GT98" i="6"/>
  <c r="LO96" i="6"/>
  <c r="NH96" i="6" s="1"/>
  <c r="LG96" i="6"/>
  <c r="NG96" i="6" s="1"/>
  <c r="GT65" i="6"/>
  <c r="GT64" i="6"/>
  <c r="GT63" i="6"/>
  <c r="GT62" i="6"/>
  <c r="GT61" i="6"/>
  <c r="GT60" i="6"/>
  <c r="GT59" i="6"/>
  <c r="GT58" i="6"/>
  <c r="GT57" i="6"/>
  <c r="GT56" i="6"/>
  <c r="GT55" i="6"/>
  <c r="GT54" i="6"/>
  <c r="GT53" i="6"/>
  <c r="GT52" i="6"/>
  <c r="GT51" i="6"/>
  <c r="MQ36" i="6"/>
  <c r="OB37" i="6" s="1"/>
  <c r="MQ33" i="6"/>
  <c r="OB34" i="6" s="1"/>
  <c r="MQ31" i="6"/>
  <c r="OB32" i="6" s="1"/>
  <c r="MQ30" i="6"/>
  <c r="OB31" i="6" s="1"/>
  <c r="MQ29" i="6"/>
  <c r="OB30" i="6" s="1"/>
  <c r="LX558" i="6"/>
  <c r="MC558" i="6" s="1"/>
  <c r="LY14" i="6"/>
  <c r="LY558" i="6" s="1"/>
  <c r="LJ558" i="6"/>
  <c r="LK14" i="6"/>
  <c r="LK558" i="6" s="1"/>
  <c r="LB558" i="6"/>
  <c r="LF558" i="6" s="1"/>
  <c r="LC14" i="6"/>
  <c r="LC558" i="6" s="1"/>
  <c r="LF14" i="6"/>
  <c r="KB558" i="6"/>
  <c r="KG558" i="6" s="1"/>
  <c r="KC14" i="6"/>
  <c r="KC558" i="6" s="1"/>
  <c r="JF558" i="6"/>
  <c r="JJ558" i="6" s="1"/>
  <c r="JG14" i="6"/>
  <c r="JG558" i="6" s="1"/>
  <c r="IN558" i="6"/>
  <c r="IS558" i="6" s="1"/>
  <c r="IO14" i="6"/>
  <c r="IO558" i="6" s="1"/>
  <c r="IH558" i="6"/>
  <c r="IL558" i="6" s="1"/>
  <c r="II14" i="6"/>
  <c r="IL14" i="6"/>
  <c r="HP558" i="6"/>
  <c r="HU558" i="6" s="1"/>
  <c r="HQ14" i="6"/>
  <c r="GJ558" i="6"/>
  <c r="FV558" i="6"/>
  <c r="IM95" i="6"/>
  <c r="MX95" i="6" s="1"/>
  <c r="IM94" i="6"/>
  <c r="MX94" i="6" s="1"/>
  <c r="IM93" i="6"/>
  <c r="MX93" i="6" s="1"/>
  <c r="IE92" i="6"/>
  <c r="MW92" i="6" s="1"/>
  <c r="IM91" i="6"/>
  <c r="MX91" i="6" s="1"/>
  <c r="IM90" i="6"/>
  <c r="MX90" i="6" s="1"/>
  <c r="IM89" i="6"/>
  <c r="MX89" i="6" s="1"/>
  <c r="IE88" i="6"/>
  <c r="MW88" i="6" s="1"/>
  <c r="IE85" i="6"/>
  <c r="MW85" i="6" s="1"/>
  <c r="IM84" i="6"/>
  <c r="MX84" i="6" s="1"/>
  <c r="GT82" i="6"/>
  <c r="IM80" i="6"/>
  <c r="MX80" i="6" s="1"/>
  <c r="GT78" i="6"/>
  <c r="GT72" i="6"/>
  <c r="GT71" i="6"/>
  <c r="IM69" i="6"/>
  <c r="MX69" i="6" s="1"/>
  <c r="GT68" i="6"/>
  <c r="MR65" i="6"/>
  <c r="IM63" i="6"/>
  <c r="MX63" i="6" s="1"/>
  <c r="IM61" i="6"/>
  <c r="MX61" i="6" s="1"/>
  <c r="IM59" i="6"/>
  <c r="MX59" i="6" s="1"/>
  <c r="IM57" i="6"/>
  <c r="MX57" i="6" s="1"/>
  <c r="IM53" i="6"/>
  <c r="MX53" i="6" s="1"/>
  <c r="MR50" i="6"/>
  <c r="GT50" i="6"/>
  <c r="GT47" i="6"/>
  <c r="IM45" i="6"/>
  <c r="MX45" i="6" s="1"/>
  <c r="GT43" i="6"/>
  <c r="IM41" i="6"/>
  <c r="MX41" i="6" s="1"/>
  <c r="GT40" i="6"/>
  <c r="GT39" i="6"/>
  <c r="IM37" i="6"/>
  <c r="MX37" i="6" s="1"/>
  <c r="GT35" i="6"/>
  <c r="MR34" i="6"/>
  <c r="IM33" i="6"/>
  <c r="MX33" i="6" s="1"/>
  <c r="IM31" i="6"/>
  <c r="MX31" i="6" s="1"/>
  <c r="GT26" i="6"/>
  <c r="IE24" i="6"/>
  <c r="MW24" i="6" s="1"/>
  <c r="IM23" i="6"/>
  <c r="MX23" i="6" s="1"/>
  <c r="GT21" i="6"/>
  <c r="GT20" i="6"/>
  <c r="GT17" i="6"/>
  <c r="JS94" i="6"/>
  <c r="NB94" i="6" s="1"/>
  <c r="IE94" i="6"/>
  <c r="MW94" i="6" s="1"/>
  <c r="GT92" i="6"/>
  <c r="JS90" i="6"/>
  <c r="NB90" i="6" s="1"/>
  <c r="IE90" i="6"/>
  <c r="MW90" i="6" s="1"/>
  <c r="GT88" i="6"/>
  <c r="GT87" i="6"/>
  <c r="GT86" i="6"/>
  <c r="GT85" i="6"/>
  <c r="GT83" i="6"/>
  <c r="JS82" i="6"/>
  <c r="NB82" i="6" s="1"/>
  <c r="NL82" i="6" s="1"/>
  <c r="LG81" i="6"/>
  <c r="NG81" i="6" s="1"/>
  <c r="KQ81" i="6"/>
  <c r="NE81" i="6" s="1"/>
  <c r="IM81" i="6"/>
  <c r="MX81" i="6" s="1"/>
  <c r="GT79" i="6"/>
  <c r="JS78" i="6"/>
  <c r="NB78" i="6" s="1"/>
  <c r="NL78" i="6" s="1"/>
  <c r="LG77" i="6"/>
  <c r="NG77" i="6" s="1"/>
  <c r="KQ77" i="6"/>
  <c r="NE77" i="6" s="1"/>
  <c r="IM77" i="6"/>
  <c r="MX77" i="6" s="1"/>
  <c r="LG76" i="6"/>
  <c r="NG76" i="6" s="1"/>
  <c r="KQ76" i="6"/>
  <c r="NE76" i="6" s="1"/>
  <c r="IM76" i="6"/>
  <c r="MX76" i="6" s="1"/>
  <c r="LG75" i="6"/>
  <c r="NG75" i="6" s="1"/>
  <c r="KQ75" i="6"/>
  <c r="NE75" i="6" s="1"/>
  <c r="IM75" i="6"/>
  <c r="MX75" i="6" s="1"/>
  <c r="LG74" i="6"/>
  <c r="NG74" i="6" s="1"/>
  <c r="KQ74" i="6"/>
  <c r="NE74" i="6" s="1"/>
  <c r="IM74" i="6"/>
  <c r="MX74" i="6" s="1"/>
  <c r="GT73" i="6"/>
  <c r="JS71" i="6"/>
  <c r="NB71" i="6" s="1"/>
  <c r="NL71" i="6" s="1"/>
  <c r="LG70" i="6"/>
  <c r="NG70" i="6" s="1"/>
  <c r="KQ70" i="6"/>
  <c r="NE70" i="6" s="1"/>
  <c r="IM70" i="6"/>
  <c r="MX70" i="6" s="1"/>
  <c r="LG67" i="6"/>
  <c r="NG67" i="6" s="1"/>
  <c r="KQ67" i="6"/>
  <c r="NE67" i="6" s="1"/>
  <c r="IM67" i="6"/>
  <c r="MX67" i="6" s="1"/>
  <c r="LG66" i="6"/>
  <c r="NG66" i="6" s="1"/>
  <c r="KQ66" i="6"/>
  <c r="NE66" i="6" s="1"/>
  <c r="IM66" i="6"/>
  <c r="MX66" i="6" s="1"/>
  <c r="JS63" i="6"/>
  <c r="NB63" i="6" s="1"/>
  <c r="JS61" i="6"/>
  <c r="NB61" i="6" s="1"/>
  <c r="JS59" i="6"/>
  <c r="NB59" i="6" s="1"/>
  <c r="JS57" i="6"/>
  <c r="NB57" i="6" s="1"/>
  <c r="LG54" i="6"/>
  <c r="NG54" i="6" s="1"/>
  <c r="KQ54" i="6"/>
  <c r="NE54" i="6" s="1"/>
  <c r="IM54" i="6"/>
  <c r="MX54" i="6" s="1"/>
  <c r="LG52" i="6"/>
  <c r="NG52" i="6" s="1"/>
  <c r="KQ52" i="6"/>
  <c r="NE52" i="6" s="1"/>
  <c r="IM52" i="6"/>
  <c r="MX52" i="6" s="1"/>
  <c r="GT49" i="6"/>
  <c r="GT48" i="6"/>
  <c r="JS47" i="6"/>
  <c r="NB47" i="6" s="1"/>
  <c r="NL47" i="6" s="1"/>
  <c r="LG46" i="6"/>
  <c r="NG46" i="6" s="1"/>
  <c r="KQ46" i="6"/>
  <c r="NE46" i="6" s="1"/>
  <c r="IM46" i="6"/>
  <c r="MX46" i="6" s="1"/>
  <c r="GT44" i="6"/>
  <c r="JS43" i="6"/>
  <c r="NB43" i="6" s="1"/>
  <c r="NL43" i="6" s="1"/>
  <c r="LG42" i="6"/>
  <c r="NG42" i="6" s="1"/>
  <c r="KQ42" i="6"/>
  <c r="NE42" i="6" s="1"/>
  <c r="IM42" i="6"/>
  <c r="MX42" i="6" s="1"/>
  <c r="JS39" i="6"/>
  <c r="NB39" i="6" s="1"/>
  <c r="NL39" i="6" s="1"/>
  <c r="LG38" i="6"/>
  <c r="NG38" i="6" s="1"/>
  <c r="KQ38" i="6"/>
  <c r="NE38" i="6" s="1"/>
  <c r="IM38" i="6"/>
  <c r="MX38" i="6" s="1"/>
  <c r="LG36" i="6"/>
  <c r="NG36" i="6" s="1"/>
  <c r="KQ36" i="6"/>
  <c r="NE36" i="6" s="1"/>
  <c r="IM36" i="6"/>
  <c r="MX36" i="6" s="1"/>
  <c r="NL34" i="6"/>
  <c r="LG32" i="6"/>
  <c r="NG32" i="6" s="1"/>
  <c r="KQ32" i="6"/>
  <c r="NE32" i="6" s="1"/>
  <c r="IM32" i="6"/>
  <c r="MX32" i="6" s="1"/>
  <c r="LG30" i="6"/>
  <c r="NG30" i="6" s="1"/>
  <c r="KQ30" i="6"/>
  <c r="NE30" i="6" s="1"/>
  <c r="IM30" i="6"/>
  <c r="MX30" i="6" s="1"/>
  <c r="LO28" i="6"/>
  <c r="NH28" i="6" s="1"/>
  <c r="LG28" i="6"/>
  <c r="NG28" i="6" s="1"/>
  <c r="KQ28" i="6"/>
  <c r="NE28" i="6" s="1"/>
  <c r="IM28" i="6"/>
  <c r="MX28" i="6" s="1"/>
  <c r="LG27" i="6"/>
  <c r="NG27" i="6" s="1"/>
  <c r="KQ27" i="6"/>
  <c r="NE27" i="6" s="1"/>
  <c r="IM27" i="6"/>
  <c r="MX27" i="6" s="1"/>
  <c r="JS26" i="6"/>
  <c r="NB26" i="6" s="1"/>
  <c r="NL26" i="6" s="1"/>
  <c r="GT25" i="6"/>
  <c r="GT24" i="6"/>
  <c r="GT22" i="6"/>
  <c r="GT19" i="6"/>
  <c r="LG18" i="6"/>
  <c r="NG18" i="6" s="1"/>
  <c r="KQ18" i="6"/>
  <c r="NE18" i="6" s="1"/>
  <c r="IM18" i="6"/>
  <c r="MX18" i="6" s="1"/>
  <c r="JS17" i="6"/>
  <c r="NB17" i="6" s="1"/>
  <c r="NL17" i="6" s="1"/>
  <c r="GT16" i="6"/>
  <c r="GT15" i="6"/>
  <c r="GN557" i="6"/>
  <c r="GP557" i="6" s="1"/>
  <c r="MM557" i="6"/>
  <c r="NK557" i="6" s="1"/>
  <c r="LW557" i="6"/>
  <c r="NI557" i="6" s="1"/>
  <c r="LG557" i="6"/>
  <c r="NG557" i="6" s="1"/>
  <c r="KQ557" i="6"/>
  <c r="NE557" i="6" s="1"/>
  <c r="KA557" i="6"/>
  <c r="NC557" i="6" s="1"/>
  <c r="JC557" i="6"/>
  <c r="MZ557" i="6" s="1"/>
  <c r="IU557" i="6"/>
  <c r="MY557" i="6" s="1"/>
  <c r="IM557" i="6"/>
  <c r="MX557" i="6" s="1"/>
  <c r="MM556" i="6"/>
  <c r="NK556" i="6" s="1"/>
  <c r="LW556" i="6"/>
  <c r="NI556" i="6" s="1"/>
  <c r="KY556" i="6"/>
  <c r="NF556" i="6" s="1"/>
  <c r="KI556" i="6"/>
  <c r="ND556" i="6" s="1"/>
  <c r="JS556" i="6"/>
  <c r="NB556" i="6" s="1"/>
  <c r="JK556" i="6"/>
  <c r="NA556" i="6" s="1"/>
  <c r="ME557" i="6"/>
  <c r="NJ557" i="6" s="1"/>
  <c r="LO557" i="6"/>
  <c r="NH557" i="6" s="1"/>
  <c r="KY557" i="6"/>
  <c r="NF557" i="6" s="1"/>
  <c r="KI557" i="6"/>
  <c r="ND557" i="6" s="1"/>
  <c r="JS557" i="6"/>
  <c r="NB557" i="6" s="1"/>
  <c r="JK557" i="6"/>
  <c r="NA557" i="6" s="1"/>
  <c r="IE557" i="6"/>
  <c r="MW557" i="6" s="1"/>
  <c r="IA553" i="6"/>
  <c r="ID553" i="6"/>
  <c r="MM553" i="6"/>
  <c r="NK553" i="6" s="1"/>
  <c r="KI553" i="6"/>
  <c r="ND553" i="6" s="1"/>
  <c r="ME553" i="6"/>
  <c r="NJ553" i="6" s="1"/>
  <c r="LO553" i="6"/>
  <c r="NH553" i="6" s="1"/>
  <c r="LG553" i="6"/>
  <c r="NG553" i="6" s="1"/>
  <c r="KQ553" i="6"/>
  <c r="NE553" i="6" s="1"/>
  <c r="KA553" i="6"/>
  <c r="NC553" i="6" s="1"/>
  <c r="GT553" i="6"/>
  <c r="HW553" i="6"/>
  <c r="MV553" i="6" s="1"/>
  <c r="GT552" i="6"/>
  <c r="HW552" i="6"/>
  <c r="MV552" i="6" s="1"/>
  <c r="ME554" i="6"/>
  <c r="NJ554" i="6" s="1"/>
  <c r="LO554" i="6"/>
  <c r="NH554" i="6" s="1"/>
  <c r="KY554" i="6"/>
  <c r="NF554" i="6" s="1"/>
  <c r="KI554" i="6"/>
  <c r="ND554" i="6" s="1"/>
  <c r="JS554" i="6"/>
  <c r="NB554" i="6" s="1"/>
  <c r="LW553" i="6"/>
  <c r="NI553" i="6" s="1"/>
  <c r="JS553" i="6"/>
  <c r="NB553" i="6" s="1"/>
  <c r="MM552" i="6"/>
  <c r="NK552" i="6" s="1"/>
  <c r="LW552" i="6"/>
  <c r="NI552" i="6" s="1"/>
  <c r="KY552" i="6"/>
  <c r="NF552" i="6" s="1"/>
  <c r="KI552" i="6"/>
  <c r="ND552" i="6" s="1"/>
  <c r="JS552" i="6"/>
  <c r="NB552" i="6" s="1"/>
  <c r="JK552" i="6"/>
  <c r="NA552" i="6" s="1"/>
  <c r="IE552" i="6"/>
  <c r="MW552" i="6" s="1"/>
  <c r="IU551" i="6"/>
  <c r="MY551" i="6" s="1"/>
  <c r="KA550" i="6"/>
  <c r="NC550" i="6" s="1"/>
  <c r="KY550" i="6"/>
  <c r="NF550" i="6" s="1"/>
  <c r="KI550" i="6"/>
  <c r="ND550" i="6" s="1"/>
  <c r="JS550" i="6"/>
  <c r="NB550" i="6" s="1"/>
  <c r="JK550" i="6"/>
  <c r="NA550" i="6" s="1"/>
  <c r="IE550" i="6"/>
  <c r="MW550" i="6" s="1"/>
  <c r="LG549" i="6"/>
  <c r="NG549" i="6" s="1"/>
  <c r="IU549" i="6"/>
  <c r="MY549" i="6" s="1"/>
  <c r="KA548" i="6"/>
  <c r="NC548" i="6" s="1"/>
  <c r="KY548" i="6"/>
  <c r="NF548" i="6" s="1"/>
  <c r="KI548" i="6"/>
  <c r="ND548" i="6" s="1"/>
  <c r="JS548" i="6"/>
  <c r="NB548" i="6" s="1"/>
  <c r="JK548" i="6"/>
  <c r="NA548" i="6" s="1"/>
  <c r="IE548" i="6"/>
  <c r="MW548" i="6" s="1"/>
  <c r="MM547" i="6"/>
  <c r="NK547" i="6" s="1"/>
  <c r="ME547" i="6"/>
  <c r="NJ547" i="6" s="1"/>
  <c r="LW547" i="6"/>
  <c r="NI547" i="6" s="1"/>
  <c r="LO547" i="6"/>
  <c r="NH547" i="6" s="1"/>
  <c r="LG547" i="6"/>
  <c r="NG547" i="6" s="1"/>
  <c r="KY547" i="6"/>
  <c r="NF547" i="6" s="1"/>
  <c r="KQ547" i="6"/>
  <c r="NE547" i="6" s="1"/>
  <c r="KI547" i="6"/>
  <c r="ND547" i="6" s="1"/>
  <c r="KA547" i="6"/>
  <c r="NC547" i="6" s="1"/>
  <c r="JS547" i="6"/>
  <c r="NB547" i="6" s="1"/>
  <c r="HW551" i="6"/>
  <c r="MV551" i="6" s="1"/>
  <c r="LO550" i="6"/>
  <c r="NH550" i="6" s="1"/>
  <c r="HW550" i="6"/>
  <c r="MV550" i="6" s="1"/>
  <c r="LO549" i="6"/>
  <c r="NH549" i="6" s="1"/>
  <c r="HW549" i="6"/>
  <c r="MV549" i="6" s="1"/>
  <c r="LO548" i="6"/>
  <c r="NH548" i="6" s="1"/>
  <c r="HW548" i="6"/>
  <c r="MV548" i="6" s="1"/>
  <c r="HS546" i="6"/>
  <c r="HV546" i="6"/>
  <c r="HW546" i="6" s="1"/>
  <c r="MV546" i="6" s="1"/>
  <c r="HS544" i="6"/>
  <c r="HV544" i="6"/>
  <c r="HW544" i="6" s="1"/>
  <c r="MV544" i="6" s="1"/>
  <c r="HS542" i="6"/>
  <c r="HV542" i="6"/>
  <c r="HW542" i="6" s="1"/>
  <c r="MV542" i="6" s="1"/>
  <c r="ME546" i="6"/>
  <c r="NJ546" i="6" s="1"/>
  <c r="LO546" i="6"/>
  <c r="NH546" i="6" s="1"/>
  <c r="KY546" i="6"/>
  <c r="NF546" i="6" s="1"/>
  <c r="KI546" i="6"/>
  <c r="ND546" i="6" s="1"/>
  <c r="JS546" i="6"/>
  <c r="NB546" i="6" s="1"/>
  <c r="IE545" i="6"/>
  <c r="MW545" i="6" s="1"/>
  <c r="KI543" i="6"/>
  <c r="ND543" i="6" s="1"/>
  <c r="JC543" i="6"/>
  <c r="MZ543" i="6" s="1"/>
  <c r="IU543" i="6"/>
  <c r="MY543" i="6" s="1"/>
  <c r="IM543" i="6"/>
  <c r="MX543" i="6" s="1"/>
  <c r="ME542" i="6"/>
  <c r="NJ542" i="6" s="1"/>
  <c r="LO542" i="6"/>
  <c r="NH542" i="6" s="1"/>
  <c r="KY542" i="6"/>
  <c r="NF542" i="6" s="1"/>
  <c r="KI542" i="6"/>
  <c r="ND542" i="6" s="1"/>
  <c r="JS542" i="6"/>
  <c r="NB542" i="6" s="1"/>
  <c r="GT546" i="6"/>
  <c r="MM545" i="6"/>
  <c r="NK545" i="6" s="1"/>
  <c r="ME545" i="6"/>
  <c r="NJ545" i="6" s="1"/>
  <c r="LO545" i="6"/>
  <c r="NH545" i="6" s="1"/>
  <c r="LG545" i="6"/>
  <c r="NG545" i="6" s="1"/>
  <c r="KQ545" i="6"/>
  <c r="NE545" i="6" s="1"/>
  <c r="KA545" i="6"/>
  <c r="NC545" i="6" s="1"/>
  <c r="HW545" i="6"/>
  <c r="MV545" i="6" s="1"/>
  <c r="IU544" i="6"/>
  <c r="MY544" i="6" s="1"/>
  <c r="IE544" i="6"/>
  <c r="MW544" i="6" s="1"/>
  <c r="MM542" i="6"/>
  <c r="NK542" i="6" s="1"/>
  <c r="LW542" i="6"/>
  <c r="NI542" i="6" s="1"/>
  <c r="LG542" i="6"/>
  <c r="NG542" i="6" s="1"/>
  <c r="KQ542" i="6"/>
  <c r="NE542" i="6" s="1"/>
  <c r="KA542" i="6"/>
  <c r="NC542" i="6" s="1"/>
  <c r="LO540" i="6"/>
  <c r="NH540" i="6" s="1"/>
  <c r="MM540" i="6"/>
  <c r="NK540" i="6" s="1"/>
  <c r="LW540" i="6"/>
  <c r="NI540" i="6" s="1"/>
  <c r="MM538" i="6"/>
  <c r="NK538" i="6" s="1"/>
  <c r="KI538" i="6"/>
  <c r="ND538" i="6" s="1"/>
  <c r="ME538" i="6"/>
  <c r="NJ538" i="6" s="1"/>
  <c r="LO538" i="6"/>
  <c r="NH538" i="6" s="1"/>
  <c r="LG538" i="6"/>
  <c r="NG538" i="6" s="1"/>
  <c r="KQ538" i="6"/>
  <c r="NE538" i="6" s="1"/>
  <c r="KA538" i="6"/>
  <c r="NC538" i="6" s="1"/>
  <c r="GT538" i="6"/>
  <c r="HW538" i="6"/>
  <c r="MV538" i="6" s="1"/>
  <c r="LG541" i="6"/>
  <c r="NG541" i="6" s="1"/>
  <c r="IU541" i="6"/>
  <c r="MY541" i="6" s="1"/>
  <c r="ME540" i="6"/>
  <c r="NJ540" i="6" s="1"/>
  <c r="KA540" i="6"/>
  <c r="NC540" i="6" s="1"/>
  <c r="KY540" i="6"/>
  <c r="NF540" i="6" s="1"/>
  <c r="KI540" i="6"/>
  <c r="ND540" i="6" s="1"/>
  <c r="JS540" i="6"/>
  <c r="NB540" i="6" s="1"/>
  <c r="JK540" i="6"/>
  <c r="NA540" i="6" s="1"/>
  <c r="IE540" i="6"/>
  <c r="MW540" i="6" s="1"/>
  <c r="LG539" i="6"/>
  <c r="NG539" i="6" s="1"/>
  <c r="IU539" i="6"/>
  <c r="MY539" i="6" s="1"/>
  <c r="LW538" i="6"/>
  <c r="NI538" i="6" s="1"/>
  <c r="JS538" i="6"/>
  <c r="NB538" i="6" s="1"/>
  <c r="IE538" i="6"/>
  <c r="MW538" i="6" s="1"/>
  <c r="IL537" i="6"/>
  <c r="II537" i="6"/>
  <c r="IA536" i="6"/>
  <c r="ID536" i="6"/>
  <c r="IA531" i="6"/>
  <c r="ID531" i="6"/>
  <c r="GN529" i="6"/>
  <c r="GP529" i="6" s="1"/>
  <c r="HS528" i="6"/>
  <c r="HV528" i="6"/>
  <c r="HS526" i="6"/>
  <c r="HV526" i="6"/>
  <c r="MM535" i="6"/>
  <c r="NK535" i="6" s="1"/>
  <c r="LW535" i="6"/>
  <c r="NI535" i="6" s="1"/>
  <c r="KY535" i="6"/>
  <c r="NF535" i="6" s="1"/>
  <c r="KI535" i="6"/>
  <c r="ND535" i="6" s="1"/>
  <c r="JS535" i="6"/>
  <c r="NB535" i="6" s="1"/>
  <c r="JK535" i="6"/>
  <c r="NA535" i="6" s="1"/>
  <c r="IE535" i="6"/>
  <c r="MW535" i="6" s="1"/>
  <c r="LO533" i="6"/>
  <c r="NH533" i="6" s="1"/>
  <c r="MM533" i="6"/>
  <c r="NK533" i="6" s="1"/>
  <c r="LW533" i="6"/>
  <c r="NI533" i="6" s="1"/>
  <c r="JC532" i="6"/>
  <c r="MZ532" i="6" s="1"/>
  <c r="IU532" i="6"/>
  <c r="MY532" i="6" s="1"/>
  <c r="IM532" i="6"/>
  <c r="MX532" i="6" s="1"/>
  <c r="ME531" i="6"/>
  <c r="NJ531" i="6" s="1"/>
  <c r="LO531" i="6"/>
  <c r="NH531" i="6" s="1"/>
  <c r="LG531" i="6"/>
  <c r="NG531" i="6" s="1"/>
  <c r="KQ531" i="6"/>
  <c r="NE531" i="6" s="1"/>
  <c r="KA531" i="6"/>
  <c r="NC531" i="6" s="1"/>
  <c r="JC531" i="6"/>
  <c r="MZ531" i="6" s="1"/>
  <c r="IU531" i="6"/>
  <c r="MY531" i="6" s="1"/>
  <c r="IM531" i="6"/>
  <c r="MX531" i="6" s="1"/>
  <c r="JC530" i="6"/>
  <c r="MZ530" i="6" s="1"/>
  <c r="IU530" i="6"/>
  <c r="MY530" i="6" s="1"/>
  <c r="IM530" i="6"/>
  <c r="MX530" i="6" s="1"/>
  <c r="ME528" i="6"/>
  <c r="NJ528" i="6" s="1"/>
  <c r="LO528" i="6"/>
  <c r="NH528" i="6" s="1"/>
  <c r="LG528" i="6"/>
  <c r="NG528" i="6" s="1"/>
  <c r="KQ528" i="6"/>
  <c r="NE528" i="6" s="1"/>
  <c r="KA528" i="6"/>
  <c r="NC528" i="6" s="1"/>
  <c r="ME527" i="6"/>
  <c r="NJ527" i="6" s="1"/>
  <c r="LO527" i="6"/>
  <c r="NH527" i="6" s="1"/>
  <c r="LG527" i="6"/>
  <c r="NG527" i="6" s="1"/>
  <c r="KQ527" i="6"/>
  <c r="NE527" i="6" s="1"/>
  <c r="KA527" i="6"/>
  <c r="NC527" i="6" s="1"/>
  <c r="JC527" i="6"/>
  <c r="MZ527" i="6" s="1"/>
  <c r="IU527" i="6"/>
  <c r="MY527" i="6" s="1"/>
  <c r="IM527" i="6"/>
  <c r="MX527" i="6" s="1"/>
  <c r="GZ527" i="6"/>
  <c r="GV527" i="6"/>
  <c r="HW527" i="6"/>
  <c r="MV527" i="6" s="1"/>
  <c r="JC525" i="6"/>
  <c r="MZ525" i="6" s="1"/>
  <c r="IU525" i="6"/>
  <c r="MY525" i="6" s="1"/>
  <c r="IM525" i="6"/>
  <c r="MX525" i="6" s="1"/>
  <c r="MM524" i="6"/>
  <c r="NK524" i="6" s="1"/>
  <c r="LG537" i="6"/>
  <c r="NG537" i="6" s="1"/>
  <c r="JC536" i="6"/>
  <c r="MZ536" i="6" s="1"/>
  <c r="IU536" i="6"/>
  <c r="MY536" i="6" s="1"/>
  <c r="IM536" i="6"/>
  <c r="MX536" i="6" s="1"/>
  <c r="ME535" i="6"/>
  <c r="NJ535" i="6" s="1"/>
  <c r="LO535" i="6"/>
  <c r="NH535" i="6" s="1"/>
  <c r="LG535" i="6"/>
  <c r="NG535" i="6" s="1"/>
  <c r="KQ535" i="6"/>
  <c r="NE535" i="6" s="1"/>
  <c r="KA535" i="6"/>
  <c r="NC535" i="6" s="1"/>
  <c r="JC535" i="6"/>
  <c r="MZ535" i="6" s="1"/>
  <c r="IU535" i="6"/>
  <c r="MY535" i="6" s="1"/>
  <c r="IM535" i="6"/>
  <c r="MX535" i="6" s="1"/>
  <c r="ME534" i="6"/>
  <c r="NJ534" i="6" s="1"/>
  <c r="LO534" i="6"/>
  <c r="NH534" i="6" s="1"/>
  <c r="KY534" i="6"/>
  <c r="NF534" i="6" s="1"/>
  <c r="KI534" i="6"/>
  <c r="ND534" i="6" s="1"/>
  <c r="JS534" i="6"/>
  <c r="NB534" i="6" s="1"/>
  <c r="ME533" i="6"/>
  <c r="NJ533" i="6" s="1"/>
  <c r="KA533" i="6"/>
  <c r="NC533" i="6" s="1"/>
  <c r="KY533" i="6"/>
  <c r="NF533" i="6" s="1"/>
  <c r="KI533" i="6"/>
  <c r="ND533" i="6" s="1"/>
  <c r="JS533" i="6"/>
  <c r="NB533" i="6" s="1"/>
  <c r="JK533" i="6"/>
  <c r="NA533" i="6" s="1"/>
  <c r="IE533" i="6"/>
  <c r="MW533" i="6" s="1"/>
  <c r="KY532" i="6"/>
  <c r="NF532" i="6" s="1"/>
  <c r="ME530" i="6"/>
  <c r="NJ530" i="6" s="1"/>
  <c r="LO530" i="6"/>
  <c r="NH530" i="6" s="1"/>
  <c r="KY530" i="6"/>
  <c r="NF530" i="6" s="1"/>
  <c r="KI530" i="6"/>
  <c r="ND530" i="6" s="1"/>
  <c r="JS530" i="6"/>
  <c r="NB530" i="6" s="1"/>
  <c r="MM528" i="6"/>
  <c r="NK528" i="6" s="1"/>
  <c r="LW528" i="6"/>
  <c r="NI528" i="6" s="1"/>
  <c r="KY528" i="6"/>
  <c r="NF528" i="6" s="1"/>
  <c r="KI528" i="6"/>
  <c r="ND528" i="6" s="1"/>
  <c r="JS528" i="6"/>
  <c r="NB528" i="6" s="1"/>
  <c r="ME525" i="6"/>
  <c r="NJ525" i="6" s="1"/>
  <c r="LO525" i="6"/>
  <c r="NH525" i="6" s="1"/>
  <c r="KY525" i="6"/>
  <c r="NF525" i="6" s="1"/>
  <c r="KI525" i="6"/>
  <c r="ND525" i="6" s="1"/>
  <c r="JS525" i="6"/>
  <c r="NB525" i="6" s="1"/>
  <c r="IA521" i="6"/>
  <c r="ID521" i="6"/>
  <c r="IE521" i="6" s="1"/>
  <c r="MW521" i="6" s="1"/>
  <c r="IA519" i="6"/>
  <c r="ID519" i="6"/>
  <c r="IE519" i="6" s="1"/>
  <c r="MW519" i="6" s="1"/>
  <c r="IA515" i="6"/>
  <c r="ID515" i="6"/>
  <c r="IA512" i="6"/>
  <c r="ID512" i="6"/>
  <c r="IE512" i="6" s="1"/>
  <c r="MW512" i="6" s="1"/>
  <c r="HW524" i="6"/>
  <c r="MV524" i="6" s="1"/>
  <c r="LO523" i="6"/>
  <c r="NH523" i="6" s="1"/>
  <c r="HW523" i="6"/>
  <c r="MV523" i="6" s="1"/>
  <c r="MM522" i="6"/>
  <c r="NK522" i="6" s="1"/>
  <c r="KI522" i="6"/>
  <c r="ND522" i="6" s="1"/>
  <c r="ME522" i="6"/>
  <c r="NJ522" i="6" s="1"/>
  <c r="LO522" i="6"/>
  <c r="NH522" i="6" s="1"/>
  <c r="LG522" i="6"/>
  <c r="NG522" i="6" s="1"/>
  <c r="KQ522" i="6"/>
  <c r="NE522" i="6" s="1"/>
  <c r="KA522" i="6"/>
  <c r="NC522" i="6" s="1"/>
  <c r="GT522" i="6"/>
  <c r="HW522" i="6"/>
  <c r="MV522" i="6" s="1"/>
  <c r="GT521" i="6"/>
  <c r="HW521" i="6"/>
  <c r="MV521" i="6" s="1"/>
  <c r="IU520" i="6"/>
  <c r="MY520" i="6" s="1"/>
  <c r="IE520" i="6"/>
  <c r="MW520" i="6" s="1"/>
  <c r="JC516" i="6"/>
  <c r="MZ516" i="6" s="1"/>
  <c r="IU516" i="6"/>
  <c r="MY516" i="6" s="1"/>
  <c r="IM516" i="6"/>
  <c r="MX516" i="6" s="1"/>
  <c r="JC515" i="6"/>
  <c r="MZ515" i="6" s="1"/>
  <c r="IU515" i="6"/>
  <c r="MY515" i="6" s="1"/>
  <c r="IM515" i="6"/>
  <c r="MX515" i="6" s="1"/>
  <c r="KA513" i="6"/>
  <c r="NC513" i="6" s="1"/>
  <c r="KY513" i="6"/>
  <c r="NF513" i="6" s="1"/>
  <c r="KI513" i="6"/>
  <c r="ND513" i="6" s="1"/>
  <c r="JS513" i="6"/>
  <c r="NB513" i="6" s="1"/>
  <c r="JK513" i="6"/>
  <c r="NA513" i="6" s="1"/>
  <c r="IE513" i="6"/>
  <c r="MW513" i="6" s="1"/>
  <c r="LO524" i="6"/>
  <c r="NH524" i="6" s="1"/>
  <c r="KY524" i="6"/>
  <c r="NF524" i="6" s="1"/>
  <c r="KI524" i="6"/>
  <c r="ND524" i="6" s="1"/>
  <c r="JS524" i="6"/>
  <c r="NB524" i="6" s="1"/>
  <c r="ME523" i="6"/>
  <c r="NJ523" i="6" s="1"/>
  <c r="KA523" i="6"/>
  <c r="NC523" i="6" s="1"/>
  <c r="KY523" i="6"/>
  <c r="NF523" i="6" s="1"/>
  <c r="KI523" i="6"/>
  <c r="ND523" i="6" s="1"/>
  <c r="JS523" i="6"/>
  <c r="NB523" i="6" s="1"/>
  <c r="JK523" i="6"/>
  <c r="NA523" i="6" s="1"/>
  <c r="IE523" i="6"/>
  <c r="MW523" i="6" s="1"/>
  <c r="MM520" i="6"/>
  <c r="NK520" i="6" s="1"/>
  <c r="LW520" i="6"/>
  <c r="NI520" i="6" s="1"/>
  <c r="LG520" i="6"/>
  <c r="NG520" i="6" s="1"/>
  <c r="KQ520" i="6"/>
  <c r="NE520" i="6" s="1"/>
  <c r="KA520" i="6"/>
  <c r="NC520" i="6" s="1"/>
  <c r="JC519" i="6"/>
  <c r="MZ519" i="6" s="1"/>
  <c r="IU519" i="6"/>
  <c r="MY519" i="6" s="1"/>
  <c r="IM519" i="6"/>
  <c r="MX519" i="6" s="1"/>
  <c r="ME518" i="6"/>
  <c r="NJ518" i="6" s="1"/>
  <c r="LO518" i="6"/>
  <c r="NH518" i="6" s="1"/>
  <c r="LG518" i="6"/>
  <c r="NG518" i="6" s="1"/>
  <c r="KQ518" i="6"/>
  <c r="NE518" i="6" s="1"/>
  <c r="KA518" i="6"/>
  <c r="NC518" i="6" s="1"/>
  <c r="JC518" i="6"/>
  <c r="MZ518" i="6" s="1"/>
  <c r="IU518" i="6"/>
  <c r="MY518" i="6" s="1"/>
  <c r="IM518" i="6"/>
  <c r="MX518" i="6" s="1"/>
  <c r="ME517" i="6"/>
  <c r="NJ517" i="6" s="1"/>
  <c r="LO517" i="6"/>
  <c r="NH517" i="6" s="1"/>
  <c r="KY517" i="6"/>
  <c r="NF517" i="6" s="1"/>
  <c r="KI517" i="6"/>
  <c r="ND517" i="6" s="1"/>
  <c r="JS517" i="6"/>
  <c r="NB517" i="6" s="1"/>
  <c r="IE516" i="6"/>
  <c r="MW516" i="6" s="1"/>
  <c r="MM515" i="6"/>
  <c r="NK515" i="6" s="1"/>
  <c r="LW515" i="6"/>
  <c r="NI515" i="6" s="1"/>
  <c r="KY515" i="6"/>
  <c r="NF515" i="6" s="1"/>
  <c r="KI515" i="6"/>
  <c r="ND515" i="6" s="1"/>
  <c r="JS515" i="6"/>
  <c r="NB515" i="6" s="1"/>
  <c r="JK515" i="6"/>
  <c r="NA515" i="6" s="1"/>
  <c r="IE515" i="6"/>
  <c r="MW515" i="6" s="1"/>
  <c r="HW514" i="6"/>
  <c r="MV514" i="6" s="1"/>
  <c r="LO513" i="6"/>
  <c r="NH513" i="6" s="1"/>
  <c r="HW513" i="6"/>
  <c r="MV513" i="6" s="1"/>
  <c r="MM512" i="6"/>
  <c r="NK512" i="6" s="1"/>
  <c r="KI512" i="6"/>
  <c r="ND512" i="6" s="1"/>
  <c r="ME512" i="6"/>
  <c r="NJ512" i="6" s="1"/>
  <c r="LO512" i="6"/>
  <c r="NH512" i="6" s="1"/>
  <c r="LG512" i="6"/>
  <c r="NG512" i="6" s="1"/>
  <c r="KQ512" i="6"/>
  <c r="NE512" i="6" s="1"/>
  <c r="KA512" i="6"/>
  <c r="NC512" i="6" s="1"/>
  <c r="GT512" i="6"/>
  <c r="HW512" i="6"/>
  <c r="MV512" i="6" s="1"/>
  <c r="GT511" i="6"/>
  <c r="HW511" i="6"/>
  <c r="MV511" i="6" s="1"/>
  <c r="HS508" i="6"/>
  <c r="HV508" i="6"/>
  <c r="GN507" i="6"/>
  <c r="GP507" i="6" s="1"/>
  <c r="HS506" i="6"/>
  <c r="HV506" i="6"/>
  <c r="HS505" i="6"/>
  <c r="HV505" i="6"/>
  <c r="GN504" i="6"/>
  <c r="GP504" i="6" s="1"/>
  <c r="HS503" i="6"/>
  <c r="HV503" i="6"/>
  <c r="GN502" i="6"/>
  <c r="GP502" i="6" s="1"/>
  <c r="HS501" i="6"/>
  <c r="HV501" i="6"/>
  <c r="HS499" i="6"/>
  <c r="HV499" i="6"/>
  <c r="GN495" i="6"/>
  <c r="GP495" i="6" s="1"/>
  <c r="HS494" i="6"/>
  <c r="HV494" i="6"/>
  <c r="GT510" i="6"/>
  <c r="JC509" i="6"/>
  <c r="MZ509" i="6" s="1"/>
  <c r="IU509" i="6"/>
  <c r="MY509" i="6" s="1"/>
  <c r="IM509" i="6"/>
  <c r="MX509" i="6" s="1"/>
  <c r="IE508" i="6"/>
  <c r="MW508" i="6" s="1"/>
  <c r="IU507" i="6"/>
  <c r="MY507" i="6" s="1"/>
  <c r="IM507" i="6"/>
  <c r="MX507" i="6" s="1"/>
  <c r="HW507" i="6"/>
  <c r="MV507" i="6" s="1"/>
  <c r="IE506" i="6"/>
  <c r="MW506" i="6" s="1"/>
  <c r="IE505" i="6"/>
  <c r="MW505" i="6" s="1"/>
  <c r="IU504" i="6"/>
  <c r="MY504" i="6" s="1"/>
  <c r="IM504" i="6"/>
  <c r="MX504" i="6" s="1"/>
  <c r="HW504" i="6"/>
  <c r="MV504" i="6" s="1"/>
  <c r="IU503" i="6"/>
  <c r="MY503" i="6" s="1"/>
  <c r="IM503" i="6"/>
  <c r="MX503" i="6" s="1"/>
  <c r="GT496" i="6"/>
  <c r="HW496" i="6"/>
  <c r="MV496" i="6" s="1"/>
  <c r="IE495" i="6"/>
  <c r="MW495" i="6" s="1"/>
  <c r="IE494" i="6"/>
  <c r="MW494" i="6" s="1"/>
  <c r="IE493" i="6"/>
  <c r="MW493" i="6" s="1"/>
  <c r="IU492" i="6"/>
  <c r="MY492" i="6" s="1"/>
  <c r="IM492" i="6"/>
  <c r="MX492" i="6" s="1"/>
  <c r="GT490" i="6"/>
  <c r="HW490" i="6"/>
  <c r="MV490" i="6" s="1"/>
  <c r="HW489" i="6"/>
  <c r="MV489" i="6" s="1"/>
  <c r="IE488" i="6"/>
  <c r="MW488" i="6" s="1"/>
  <c r="IU487" i="6"/>
  <c r="MY487" i="6" s="1"/>
  <c r="IM487" i="6"/>
  <c r="MX487" i="6" s="1"/>
  <c r="HW486" i="6"/>
  <c r="MV486" i="6" s="1"/>
  <c r="IE485" i="6"/>
  <c r="MW485" i="6" s="1"/>
  <c r="MM509" i="6"/>
  <c r="NK509" i="6" s="1"/>
  <c r="LW509" i="6"/>
  <c r="NI509" i="6" s="1"/>
  <c r="KY509" i="6"/>
  <c r="NF509" i="6" s="1"/>
  <c r="KI509" i="6"/>
  <c r="ND509" i="6" s="1"/>
  <c r="JS509" i="6"/>
  <c r="NB509" i="6" s="1"/>
  <c r="ME508" i="6"/>
  <c r="NJ508" i="6" s="1"/>
  <c r="LO508" i="6"/>
  <c r="NH508" i="6" s="1"/>
  <c r="LG508" i="6"/>
  <c r="NG508" i="6" s="1"/>
  <c r="KQ508" i="6"/>
  <c r="NE508" i="6" s="1"/>
  <c r="KA508" i="6"/>
  <c r="NC508" i="6" s="1"/>
  <c r="LW505" i="6"/>
  <c r="NI505" i="6" s="1"/>
  <c r="LG505" i="6"/>
  <c r="NG505" i="6" s="1"/>
  <c r="KQ505" i="6"/>
  <c r="NE505" i="6" s="1"/>
  <c r="ME500" i="6"/>
  <c r="NJ500" i="6" s="1"/>
  <c r="LO500" i="6"/>
  <c r="NH500" i="6" s="1"/>
  <c r="LG500" i="6"/>
  <c r="NG500" i="6" s="1"/>
  <c r="KQ500" i="6"/>
  <c r="NE500" i="6" s="1"/>
  <c r="KA500" i="6"/>
  <c r="NC500" i="6" s="1"/>
  <c r="IU500" i="6"/>
  <c r="MY500" i="6" s="1"/>
  <c r="IM500" i="6"/>
  <c r="MX500" i="6" s="1"/>
  <c r="GZ500" i="6"/>
  <c r="GV500" i="6"/>
  <c r="HW500" i="6"/>
  <c r="MV500" i="6" s="1"/>
  <c r="ME499" i="6"/>
  <c r="NJ499" i="6" s="1"/>
  <c r="LO499" i="6"/>
  <c r="NH499" i="6" s="1"/>
  <c r="LG499" i="6"/>
  <c r="NG499" i="6" s="1"/>
  <c r="KQ499" i="6"/>
  <c r="NE499" i="6" s="1"/>
  <c r="LW498" i="6"/>
  <c r="NI498" i="6" s="1"/>
  <c r="LG498" i="6"/>
  <c r="NG498" i="6" s="1"/>
  <c r="KQ498" i="6"/>
  <c r="NE498" i="6" s="1"/>
  <c r="KA498" i="6"/>
  <c r="NC498" i="6" s="1"/>
  <c r="IU498" i="6"/>
  <c r="MY498" i="6" s="1"/>
  <c r="IM498" i="6"/>
  <c r="MX498" i="6" s="1"/>
  <c r="HW498" i="6"/>
  <c r="MV498" i="6" s="1"/>
  <c r="IM497" i="6"/>
  <c r="MX497" i="6" s="1"/>
  <c r="HW497" i="6"/>
  <c r="MV497" i="6" s="1"/>
  <c r="ME496" i="6"/>
  <c r="NJ496" i="6" s="1"/>
  <c r="LO496" i="6"/>
  <c r="NH496" i="6" s="1"/>
  <c r="KY496" i="6"/>
  <c r="NF496" i="6" s="1"/>
  <c r="KI496" i="6"/>
  <c r="ND496" i="6" s="1"/>
  <c r="JS496" i="6"/>
  <c r="NB496" i="6" s="1"/>
  <c r="IE496" i="6"/>
  <c r="MW496" i="6" s="1"/>
  <c r="LW495" i="6"/>
  <c r="NI495" i="6" s="1"/>
  <c r="LG495" i="6"/>
  <c r="NG495" i="6" s="1"/>
  <c r="KQ495" i="6"/>
  <c r="NE495" i="6" s="1"/>
  <c r="KA495" i="6"/>
  <c r="NC495" i="6" s="1"/>
  <c r="IU495" i="6"/>
  <c r="MY495" i="6" s="1"/>
  <c r="IM495" i="6"/>
  <c r="MX495" i="6" s="1"/>
  <c r="HW495" i="6"/>
  <c r="MV495" i="6" s="1"/>
  <c r="ME494" i="6"/>
  <c r="NJ494" i="6" s="1"/>
  <c r="LO494" i="6"/>
  <c r="NH494" i="6" s="1"/>
  <c r="LG494" i="6"/>
  <c r="NG494" i="6" s="1"/>
  <c r="KQ494" i="6"/>
  <c r="NE494" i="6" s="1"/>
  <c r="KA494" i="6"/>
  <c r="NC494" i="6" s="1"/>
  <c r="IU494" i="6"/>
  <c r="MY494" i="6" s="1"/>
  <c r="IM494" i="6"/>
  <c r="MX494" i="6" s="1"/>
  <c r="GZ494" i="6"/>
  <c r="GV494" i="6"/>
  <c r="HW494" i="6"/>
  <c r="MV494" i="6" s="1"/>
  <c r="HW491" i="6"/>
  <c r="MV491" i="6" s="1"/>
  <c r="ME490" i="6"/>
  <c r="NJ490" i="6" s="1"/>
  <c r="LO490" i="6"/>
  <c r="NH490" i="6" s="1"/>
  <c r="KY490" i="6"/>
  <c r="NF490" i="6" s="1"/>
  <c r="KI490" i="6"/>
  <c r="ND490" i="6" s="1"/>
  <c r="JS490" i="6"/>
  <c r="NB490" i="6" s="1"/>
  <c r="IE490" i="6"/>
  <c r="MW490" i="6" s="1"/>
  <c r="LW489" i="6"/>
  <c r="NI489" i="6" s="1"/>
  <c r="LG489" i="6"/>
  <c r="NG489" i="6" s="1"/>
  <c r="KQ489" i="6"/>
  <c r="NE489" i="6" s="1"/>
  <c r="KA489" i="6"/>
  <c r="NC489" i="6" s="1"/>
  <c r="IU489" i="6"/>
  <c r="MY489" i="6" s="1"/>
  <c r="IM489" i="6"/>
  <c r="MX489" i="6" s="1"/>
  <c r="IE489" i="6"/>
  <c r="MW489" i="6" s="1"/>
  <c r="LW488" i="6"/>
  <c r="NI488" i="6" s="1"/>
  <c r="LG488" i="6"/>
  <c r="NG488" i="6" s="1"/>
  <c r="KQ488" i="6"/>
  <c r="NE488" i="6" s="1"/>
  <c r="KA488" i="6"/>
  <c r="NC488" i="6" s="1"/>
  <c r="IU488" i="6"/>
  <c r="MY488" i="6" s="1"/>
  <c r="IM488" i="6"/>
  <c r="MX488" i="6" s="1"/>
  <c r="GZ488" i="6"/>
  <c r="GV488" i="6"/>
  <c r="HW488" i="6"/>
  <c r="MV488" i="6" s="1"/>
  <c r="ME487" i="6"/>
  <c r="NJ487" i="6" s="1"/>
  <c r="LO487" i="6"/>
  <c r="NH487" i="6" s="1"/>
  <c r="KY487" i="6"/>
  <c r="NF487" i="6" s="1"/>
  <c r="KI487" i="6"/>
  <c r="ND487" i="6" s="1"/>
  <c r="JS487" i="6"/>
  <c r="NB487" i="6" s="1"/>
  <c r="IE487" i="6"/>
  <c r="MW487" i="6" s="1"/>
  <c r="IE486" i="6"/>
  <c r="MW486" i="6" s="1"/>
  <c r="LW485" i="6"/>
  <c r="NI485" i="6" s="1"/>
  <c r="LG485" i="6"/>
  <c r="NG485" i="6" s="1"/>
  <c r="KQ485" i="6"/>
  <c r="NE485" i="6" s="1"/>
  <c r="KA485" i="6"/>
  <c r="NC485" i="6" s="1"/>
  <c r="IU485" i="6"/>
  <c r="MY485" i="6" s="1"/>
  <c r="IM485" i="6"/>
  <c r="MX485" i="6" s="1"/>
  <c r="GZ485" i="6"/>
  <c r="GV485" i="6"/>
  <c r="HW485" i="6"/>
  <c r="MV485" i="6" s="1"/>
  <c r="HS484" i="6"/>
  <c r="HV484" i="6"/>
  <c r="HS482" i="6"/>
  <c r="HV482" i="6"/>
  <c r="GN481" i="6"/>
  <c r="GP481" i="6" s="1"/>
  <c r="HS478" i="6"/>
  <c r="HV478" i="6"/>
  <c r="GN477" i="6"/>
  <c r="GP477" i="6" s="1"/>
  <c r="HS474" i="6"/>
  <c r="HV474" i="6"/>
  <c r="HS472" i="6"/>
  <c r="HV472" i="6"/>
  <c r="HS470" i="6"/>
  <c r="HV470" i="6"/>
  <c r="HS468" i="6"/>
  <c r="HV468" i="6"/>
  <c r="HS466" i="6"/>
  <c r="HV466" i="6"/>
  <c r="HS464" i="6"/>
  <c r="HV464" i="6"/>
  <c r="KQ484" i="6"/>
  <c r="NE484" i="6" s="1"/>
  <c r="IU484" i="6"/>
  <c r="MY484" i="6" s="1"/>
  <c r="LW482" i="6"/>
  <c r="NI482" i="6" s="1"/>
  <c r="HW481" i="6"/>
  <c r="MV481" i="6" s="1"/>
  <c r="HW479" i="6"/>
  <c r="MV479" i="6" s="1"/>
  <c r="HW477" i="6"/>
  <c r="MV477" i="6" s="1"/>
  <c r="HW475" i="6"/>
  <c r="MV475" i="6" s="1"/>
  <c r="HW473" i="6"/>
  <c r="MV473" i="6" s="1"/>
  <c r="HW471" i="6"/>
  <c r="MV471" i="6" s="1"/>
  <c r="HW469" i="6"/>
  <c r="MV469" i="6" s="1"/>
  <c r="HW467" i="6"/>
  <c r="MV467" i="6" s="1"/>
  <c r="HW465" i="6"/>
  <c r="MV465" i="6" s="1"/>
  <c r="LG484" i="6"/>
  <c r="NG484" i="6" s="1"/>
  <c r="KA484" i="6"/>
  <c r="NC484" i="6" s="1"/>
  <c r="LW484" i="6"/>
  <c r="NI484" i="6" s="1"/>
  <c r="GT484" i="6"/>
  <c r="ME483" i="6"/>
  <c r="NJ483" i="6" s="1"/>
  <c r="LO483" i="6"/>
  <c r="NH483" i="6" s="1"/>
  <c r="LG483" i="6"/>
  <c r="NG483" i="6" s="1"/>
  <c r="KQ483" i="6"/>
  <c r="NE483" i="6" s="1"/>
  <c r="KA483" i="6"/>
  <c r="NC483" i="6" s="1"/>
  <c r="IU483" i="6"/>
  <c r="MY483" i="6" s="1"/>
  <c r="LO482" i="6"/>
  <c r="NH482" i="6" s="1"/>
  <c r="KY482" i="6"/>
  <c r="NF482" i="6" s="1"/>
  <c r="KI482" i="6"/>
  <c r="ND482" i="6" s="1"/>
  <c r="JS482" i="6"/>
  <c r="NB482" i="6" s="1"/>
  <c r="IE482" i="6"/>
  <c r="MW482" i="6" s="1"/>
  <c r="IE481" i="6"/>
  <c r="MW481" i="6" s="1"/>
  <c r="ME480" i="6"/>
  <c r="NJ480" i="6" s="1"/>
  <c r="LO480" i="6"/>
  <c r="NH480" i="6" s="1"/>
  <c r="KY480" i="6"/>
  <c r="NF480" i="6" s="1"/>
  <c r="KI480" i="6"/>
  <c r="ND480" i="6" s="1"/>
  <c r="JS480" i="6"/>
  <c r="NB480" i="6" s="1"/>
  <c r="IE480" i="6"/>
  <c r="MW480" i="6" s="1"/>
  <c r="LW479" i="6"/>
  <c r="NI479" i="6" s="1"/>
  <c r="KY479" i="6"/>
  <c r="NF479" i="6" s="1"/>
  <c r="KI479" i="6"/>
  <c r="ND479" i="6" s="1"/>
  <c r="JS479" i="6"/>
  <c r="NB479" i="6" s="1"/>
  <c r="IE479" i="6"/>
  <c r="MW479" i="6" s="1"/>
  <c r="ME478" i="6"/>
  <c r="NJ478" i="6" s="1"/>
  <c r="LO478" i="6"/>
  <c r="NH478" i="6" s="1"/>
  <c r="KY478" i="6"/>
  <c r="NF478" i="6" s="1"/>
  <c r="KI478" i="6"/>
  <c r="ND478" i="6" s="1"/>
  <c r="JS478" i="6"/>
  <c r="NB478" i="6" s="1"/>
  <c r="IE478" i="6"/>
  <c r="MW478" i="6" s="1"/>
  <c r="LW477" i="6"/>
  <c r="NI477" i="6" s="1"/>
  <c r="KY477" i="6"/>
  <c r="NF477" i="6" s="1"/>
  <c r="KI477" i="6"/>
  <c r="ND477" i="6" s="1"/>
  <c r="JS477" i="6"/>
  <c r="NB477" i="6" s="1"/>
  <c r="IE477" i="6"/>
  <c r="MW477" i="6" s="1"/>
  <c r="ME476" i="6"/>
  <c r="NJ476" i="6" s="1"/>
  <c r="LO476" i="6"/>
  <c r="NH476" i="6" s="1"/>
  <c r="KY476" i="6"/>
  <c r="NF476" i="6" s="1"/>
  <c r="KI476" i="6"/>
  <c r="ND476" i="6" s="1"/>
  <c r="JS476" i="6"/>
  <c r="NB476" i="6" s="1"/>
  <c r="IE476" i="6"/>
  <c r="MW476" i="6" s="1"/>
  <c r="LW475" i="6"/>
  <c r="NI475" i="6" s="1"/>
  <c r="KY475" i="6"/>
  <c r="NF475" i="6" s="1"/>
  <c r="KI475" i="6"/>
  <c r="ND475" i="6" s="1"/>
  <c r="JS475" i="6"/>
  <c r="NB475" i="6" s="1"/>
  <c r="IE475" i="6"/>
  <c r="MW475" i="6" s="1"/>
  <c r="ME474" i="6"/>
  <c r="NJ474" i="6" s="1"/>
  <c r="LO474" i="6"/>
  <c r="NH474" i="6" s="1"/>
  <c r="KY474" i="6"/>
  <c r="NF474" i="6" s="1"/>
  <c r="KI474" i="6"/>
  <c r="ND474" i="6" s="1"/>
  <c r="JS474" i="6"/>
  <c r="NB474" i="6" s="1"/>
  <c r="IE474" i="6"/>
  <c r="MW474" i="6" s="1"/>
  <c r="LW473" i="6"/>
  <c r="NI473" i="6" s="1"/>
  <c r="KY473" i="6"/>
  <c r="NF473" i="6" s="1"/>
  <c r="KI473" i="6"/>
  <c r="ND473" i="6" s="1"/>
  <c r="JS473" i="6"/>
  <c r="NB473" i="6" s="1"/>
  <c r="IE473" i="6"/>
  <c r="MW473" i="6" s="1"/>
  <c r="ME472" i="6"/>
  <c r="NJ472" i="6" s="1"/>
  <c r="LO472" i="6"/>
  <c r="NH472" i="6" s="1"/>
  <c r="KY472" i="6"/>
  <c r="NF472" i="6" s="1"/>
  <c r="KI472" i="6"/>
  <c r="ND472" i="6" s="1"/>
  <c r="JS472" i="6"/>
  <c r="NB472" i="6" s="1"/>
  <c r="IE472" i="6"/>
  <c r="MW472" i="6" s="1"/>
  <c r="LW471" i="6"/>
  <c r="NI471" i="6" s="1"/>
  <c r="KY471" i="6"/>
  <c r="NF471" i="6" s="1"/>
  <c r="KI471" i="6"/>
  <c r="ND471" i="6" s="1"/>
  <c r="JS471" i="6"/>
  <c r="NB471" i="6" s="1"/>
  <c r="IE471" i="6"/>
  <c r="MW471" i="6" s="1"/>
  <c r="ME470" i="6"/>
  <c r="NJ470" i="6" s="1"/>
  <c r="LO470" i="6"/>
  <c r="NH470" i="6" s="1"/>
  <c r="KY470" i="6"/>
  <c r="NF470" i="6" s="1"/>
  <c r="KI470" i="6"/>
  <c r="ND470" i="6" s="1"/>
  <c r="JS470" i="6"/>
  <c r="NB470" i="6" s="1"/>
  <c r="IE470" i="6"/>
  <c r="MW470" i="6" s="1"/>
  <c r="LW469" i="6"/>
  <c r="NI469" i="6" s="1"/>
  <c r="KY469" i="6"/>
  <c r="NF469" i="6" s="1"/>
  <c r="KI469" i="6"/>
  <c r="ND469" i="6" s="1"/>
  <c r="JS469" i="6"/>
  <c r="NB469" i="6" s="1"/>
  <c r="IE469" i="6"/>
  <c r="MW469" i="6" s="1"/>
  <c r="ME468" i="6"/>
  <c r="NJ468" i="6" s="1"/>
  <c r="LO468" i="6"/>
  <c r="NH468" i="6" s="1"/>
  <c r="KY468" i="6"/>
  <c r="NF468" i="6" s="1"/>
  <c r="KI468" i="6"/>
  <c r="ND468" i="6" s="1"/>
  <c r="JS468" i="6"/>
  <c r="NB468" i="6" s="1"/>
  <c r="IE468" i="6"/>
  <c r="MW468" i="6" s="1"/>
  <c r="LW467" i="6"/>
  <c r="NI467" i="6" s="1"/>
  <c r="KY467" i="6"/>
  <c r="NF467" i="6" s="1"/>
  <c r="KI467" i="6"/>
  <c r="ND467" i="6" s="1"/>
  <c r="JS467" i="6"/>
  <c r="NB467" i="6" s="1"/>
  <c r="IE467" i="6"/>
  <c r="MW467" i="6" s="1"/>
  <c r="ME466" i="6"/>
  <c r="NJ466" i="6" s="1"/>
  <c r="LO466" i="6"/>
  <c r="NH466" i="6" s="1"/>
  <c r="KY466" i="6"/>
  <c r="NF466" i="6" s="1"/>
  <c r="KI466" i="6"/>
  <c r="ND466" i="6" s="1"/>
  <c r="JS466" i="6"/>
  <c r="NB466" i="6" s="1"/>
  <c r="IE466" i="6"/>
  <c r="MW466" i="6" s="1"/>
  <c r="LW465" i="6"/>
  <c r="NI465" i="6" s="1"/>
  <c r="KY465" i="6"/>
  <c r="NF465" i="6" s="1"/>
  <c r="KI465" i="6"/>
  <c r="ND465" i="6" s="1"/>
  <c r="JS465" i="6"/>
  <c r="NB465" i="6" s="1"/>
  <c r="IE465" i="6"/>
  <c r="MW465" i="6" s="1"/>
  <c r="ME464" i="6"/>
  <c r="NJ464" i="6" s="1"/>
  <c r="LO464" i="6"/>
  <c r="NH464" i="6" s="1"/>
  <c r="KY464" i="6"/>
  <c r="NF464" i="6" s="1"/>
  <c r="KI464" i="6"/>
  <c r="ND464" i="6" s="1"/>
  <c r="JS464" i="6"/>
  <c r="NB464" i="6" s="1"/>
  <c r="IE464" i="6"/>
  <c r="MW464" i="6" s="1"/>
  <c r="LW463" i="6"/>
  <c r="NI463" i="6" s="1"/>
  <c r="LG463" i="6"/>
  <c r="NG463" i="6" s="1"/>
  <c r="KQ463" i="6"/>
  <c r="NE463" i="6" s="1"/>
  <c r="KA463" i="6"/>
  <c r="NC463" i="6" s="1"/>
  <c r="IU463" i="6"/>
  <c r="MY463" i="6" s="1"/>
  <c r="IM463" i="6"/>
  <c r="MX463" i="6" s="1"/>
  <c r="IE463" i="6"/>
  <c r="MW463" i="6" s="1"/>
  <c r="LW462" i="6"/>
  <c r="NI462" i="6" s="1"/>
  <c r="KY462" i="6"/>
  <c r="NF462" i="6" s="1"/>
  <c r="KI462" i="6"/>
  <c r="ND462" i="6" s="1"/>
  <c r="JS462" i="6"/>
  <c r="NB462" i="6" s="1"/>
  <c r="IE462" i="6"/>
  <c r="MW462" i="6" s="1"/>
  <c r="LW461" i="6"/>
  <c r="NI461" i="6" s="1"/>
  <c r="LG461" i="6"/>
  <c r="NG461" i="6" s="1"/>
  <c r="KQ461" i="6"/>
  <c r="NE461" i="6" s="1"/>
  <c r="KA461" i="6"/>
  <c r="NC461" i="6" s="1"/>
  <c r="IU461" i="6"/>
  <c r="MY461" i="6" s="1"/>
  <c r="IA459" i="6"/>
  <c r="ID459" i="6"/>
  <c r="LW459" i="6"/>
  <c r="NI459" i="6" s="1"/>
  <c r="KY459" i="6"/>
  <c r="NF459" i="6" s="1"/>
  <c r="KI459" i="6"/>
  <c r="ND459" i="6" s="1"/>
  <c r="JS459" i="6"/>
  <c r="NB459" i="6" s="1"/>
  <c r="IA444" i="6"/>
  <c r="ID444" i="6"/>
  <c r="IA442" i="6"/>
  <c r="IE442" i="6" s="1"/>
  <c r="MW442" i="6" s="1"/>
  <c r="ID442" i="6"/>
  <c r="IA440" i="6"/>
  <c r="ID440" i="6"/>
  <c r="IA438" i="6"/>
  <c r="IE438" i="6" s="1"/>
  <c r="MW438" i="6" s="1"/>
  <c r="ID438" i="6"/>
  <c r="IA436" i="6"/>
  <c r="ID436" i="6"/>
  <c r="IA435" i="6"/>
  <c r="IE435" i="6" s="1"/>
  <c r="MW435" i="6" s="1"/>
  <c r="ID435" i="6"/>
  <c r="IA433" i="6"/>
  <c r="IE433" i="6" s="1"/>
  <c r="MW433" i="6" s="1"/>
  <c r="ID433" i="6"/>
  <c r="GT429" i="6"/>
  <c r="HS428" i="6"/>
  <c r="HV428" i="6"/>
  <c r="GT425" i="6"/>
  <c r="HS424" i="6"/>
  <c r="HV424" i="6"/>
  <c r="GT423" i="6"/>
  <c r="HS422" i="6"/>
  <c r="HV422" i="6"/>
  <c r="GT421" i="6"/>
  <c r="GT419" i="6"/>
  <c r="HS418" i="6"/>
  <c r="HV418" i="6"/>
  <c r="GT416" i="6"/>
  <c r="HS415" i="6"/>
  <c r="HV415" i="6"/>
  <c r="GT414" i="6"/>
  <c r="GT412" i="6"/>
  <c r="GT410" i="6"/>
  <c r="GT408" i="6"/>
  <c r="GT406" i="6"/>
  <c r="IU459" i="6"/>
  <c r="MY459" i="6" s="1"/>
  <c r="IU458" i="6"/>
  <c r="MY458" i="6" s="1"/>
  <c r="GT455" i="6"/>
  <c r="KY454" i="6"/>
  <c r="NF454" i="6" s="1"/>
  <c r="KI454" i="6"/>
  <c r="ND454" i="6" s="1"/>
  <c r="JS454" i="6"/>
  <c r="NB454" i="6" s="1"/>
  <c r="IE454" i="6"/>
  <c r="MW454" i="6" s="1"/>
  <c r="IE453" i="6"/>
  <c r="MW453" i="6" s="1"/>
  <c r="HW452" i="6"/>
  <c r="MV452" i="6" s="1"/>
  <c r="LW452" i="6"/>
  <c r="NI452" i="6" s="1"/>
  <c r="IU450" i="6"/>
  <c r="MY450" i="6" s="1"/>
  <c r="GT447" i="6"/>
  <c r="KY446" i="6"/>
  <c r="NF446" i="6" s="1"/>
  <c r="KI446" i="6"/>
  <c r="ND446" i="6" s="1"/>
  <c r="JS446" i="6"/>
  <c r="NB446" i="6" s="1"/>
  <c r="IE446" i="6"/>
  <c r="MW446" i="6" s="1"/>
  <c r="HW445" i="6"/>
  <c r="MV445" i="6" s="1"/>
  <c r="GT444" i="6"/>
  <c r="KY443" i="6"/>
  <c r="NF443" i="6" s="1"/>
  <c r="KI443" i="6"/>
  <c r="ND443" i="6" s="1"/>
  <c r="JS443" i="6"/>
  <c r="NB443" i="6" s="1"/>
  <c r="IE443" i="6"/>
  <c r="MW443" i="6" s="1"/>
  <c r="HW441" i="6"/>
  <c r="MV441" i="6" s="1"/>
  <c r="LW441" i="6"/>
  <c r="NI441" i="6" s="1"/>
  <c r="GT440" i="6"/>
  <c r="KY439" i="6"/>
  <c r="NF439" i="6" s="1"/>
  <c r="KI439" i="6"/>
  <c r="ND439" i="6" s="1"/>
  <c r="JS439" i="6"/>
  <c r="NB439" i="6" s="1"/>
  <c r="IE439" i="6"/>
  <c r="MW439" i="6" s="1"/>
  <c r="HW437" i="6"/>
  <c r="MV437" i="6" s="1"/>
  <c r="LW437" i="6"/>
  <c r="NI437" i="6" s="1"/>
  <c r="ME435" i="6"/>
  <c r="NJ435" i="6" s="1"/>
  <c r="LO435" i="6"/>
  <c r="NH435" i="6" s="1"/>
  <c r="LG435" i="6"/>
  <c r="NG435" i="6" s="1"/>
  <c r="KQ435" i="6"/>
  <c r="NE435" i="6" s="1"/>
  <c r="GT435" i="6"/>
  <c r="KY434" i="6"/>
  <c r="NF434" i="6" s="1"/>
  <c r="KI434" i="6"/>
  <c r="ND434" i="6" s="1"/>
  <c r="JS434" i="6"/>
  <c r="NB434" i="6" s="1"/>
  <c r="IE434" i="6"/>
  <c r="MW434" i="6" s="1"/>
  <c r="HW432" i="6"/>
  <c r="MV432" i="6" s="1"/>
  <c r="LW432" i="6"/>
  <c r="NI432" i="6" s="1"/>
  <c r="GT430" i="6"/>
  <c r="HW430" i="6"/>
  <c r="MV430" i="6" s="1"/>
  <c r="NL427" i="6"/>
  <c r="MR427" i="6"/>
  <c r="GZ426" i="6"/>
  <c r="GV426" i="6"/>
  <c r="HW426" i="6"/>
  <c r="MV426" i="6" s="1"/>
  <c r="GT413" i="6"/>
  <c r="HW413" i="6"/>
  <c r="MV413" i="6" s="1"/>
  <c r="GT409" i="6"/>
  <c r="HW409" i="6"/>
  <c r="MV409" i="6" s="1"/>
  <c r="LW405" i="6"/>
  <c r="NI405" i="6" s="1"/>
  <c r="GT405" i="6"/>
  <c r="HU404" i="6"/>
  <c r="HQ404" i="6"/>
  <c r="KA458" i="6"/>
  <c r="NC458" i="6" s="1"/>
  <c r="HW458" i="6"/>
  <c r="MV458" i="6" s="1"/>
  <c r="LW458" i="6"/>
  <c r="NI458" i="6" s="1"/>
  <c r="ME457" i="6"/>
  <c r="NJ457" i="6" s="1"/>
  <c r="LO457" i="6"/>
  <c r="NH457" i="6" s="1"/>
  <c r="LG457" i="6"/>
  <c r="NG457" i="6" s="1"/>
  <c r="KQ457" i="6"/>
  <c r="NE457" i="6" s="1"/>
  <c r="KA457" i="6"/>
  <c r="NC457" i="6" s="1"/>
  <c r="IU457" i="6"/>
  <c r="MY457" i="6" s="1"/>
  <c r="IM457" i="6"/>
  <c r="MX457" i="6" s="1"/>
  <c r="LO456" i="6"/>
  <c r="NH456" i="6" s="1"/>
  <c r="IU456" i="6"/>
  <c r="MY456" i="6" s="1"/>
  <c r="LW455" i="6"/>
  <c r="NI455" i="6" s="1"/>
  <c r="KY455" i="6"/>
  <c r="NF455" i="6" s="1"/>
  <c r="KI455" i="6"/>
  <c r="ND455" i="6" s="1"/>
  <c r="JS455" i="6"/>
  <c r="NB455" i="6" s="1"/>
  <c r="LG454" i="6"/>
  <c r="NG454" i="6" s="1"/>
  <c r="GT453" i="6"/>
  <c r="HW453" i="6"/>
  <c r="MV453" i="6" s="1"/>
  <c r="KQ452" i="6"/>
  <c r="NE452" i="6" s="1"/>
  <c r="KY452" i="6"/>
  <c r="NF452" i="6" s="1"/>
  <c r="KI452" i="6"/>
  <c r="ND452" i="6" s="1"/>
  <c r="JS452" i="6"/>
  <c r="NB452" i="6" s="1"/>
  <c r="IE452" i="6"/>
  <c r="MW452" i="6" s="1"/>
  <c r="IE451" i="6"/>
  <c r="MW451" i="6" s="1"/>
  <c r="ME450" i="6"/>
  <c r="NJ450" i="6" s="1"/>
  <c r="KA450" i="6"/>
  <c r="NC450" i="6" s="1"/>
  <c r="HW450" i="6"/>
  <c r="MV450" i="6" s="1"/>
  <c r="LW450" i="6"/>
  <c r="NI450" i="6" s="1"/>
  <c r="ME449" i="6"/>
  <c r="NJ449" i="6" s="1"/>
  <c r="LO449" i="6"/>
  <c r="NH449" i="6" s="1"/>
  <c r="LG449" i="6"/>
  <c r="NG449" i="6" s="1"/>
  <c r="KQ449" i="6"/>
  <c r="NE449" i="6" s="1"/>
  <c r="KA449" i="6"/>
  <c r="NC449" i="6" s="1"/>
  <c r="IU449" i="6"/>
  <c r="MY449" i="6" s="1"/>
  <c r="IM449" i="6"/>
  <c r="MX449" i="6" s="1"/>
  <c r="LO448" i="6"/>
  <c r="NH448" i="6" s="1"/>
  <c r="IU448" i="6"/>
  <c r="MY448" i="6" s="1"/>
  <c r="LW447" i="6"/>
  <c r="NI447" i="6" s="1"/>
  <c r="KY447" i="6"/>
  <c r="NF447" i="6" s="1"/>
  <c r="KI447" i="6"/>
  <c r="ND447" i="6" s="1"/>
  <c r="JS447" i="6"/>
  <c r="NB447" i="6" s="1"/>
  <c r="LG446" i="6"/>
  <c r="NG446" i="6" s="1"/>
  <c r="ME445" i="6"/>
  <c r="NJ445" i="6" s="1"/>
  <c r="LO445" i="6"/>
  <c r="NH445" i="6" s="1"/>
  <c r="KY445" i="6"/>
  <c r="NF445" i="6" s="1"/>
  <c r="JS445" i="6"/>
  <c r="NB445" i="6" s="1"/>
  <c r="LW444" i="6"/>
  <c r="NI444" i="6" s="1"/>
  <c r="KY444" i="6"/>
  <c r="NF444" i="6" s="1"/>
  <c r="KI444" i="6"/>
  <c r="ND444" i="6" s="1"/>
  <c r="JS444" i="6"/>
  <c r="NB444" i="6" s="1"/>
  <c r="LG443" i="6"/>
  <c r="NG443" i="6" s="1"/>
  <c r="GT442" i="6"/>
  <c r="HW442" i="6"/>
  <c r="MV442" i="6" s="1"/>
  <c r="KQ441" i="6"/>
  <c r="NE441" i="6" s="1"/>
  <c r="KY441" i="6"/>
  <c r="NF441" i="6" s="1"/>
  <c r="JS441" i="6"/>
  <c r="NB441" i="6" s="1"/>
  <c r="IE441" i="6"/>
  <c r="MW441" i="6" s="1"/>
  <c r="IE440" i="6"/>
  <c r="MW440" i="6" s="1"/>
  <c r="MR440" i="6" s="1"/>
  <c r="ME439" i="6"/>
  <c r="NJ439" i="6" s="1"/>
  <c r="KA439" i="6"/>
  <c r="NC439" i="6" s="1"/>
  <c r="HW439" i="6"/>
  <c r="MV439" i="6" s="1"/>
  <c r="LW439" i="6"/>
  <c r="NI439" i="6" s="1"/>
  <c r="ME438" i="6"/>
  <c r="NJ438" i="6" s="1"/>
  <c r="LO438" i="6"/>
  <c r="NH438" i="6" s="1"/>
  <c r="LG438" i="6"/>
  <c r="NG438" i="6" s="1"/>
  <c r="KQ438" i="6"/>
  <c r="NE438" i="6" s="1"/>
  <c r="KA438" i="6"/>
  <c r="NC438" i="6" s="1"/>
  <c r="IU438" i="6"/>
  <c r="MY438" i="6" s="1"/>
  <c r="IM438" i="6"/>
  <c r="MX438" i="6" s="1"/>
  <c r="LO437" i="6"/>
  <c r="NH437" i="6" s="1"/>
  <c r="IU437" i="6"/>
  <c r="MY437" i="6" s="1"/>
  <c r="LW436" i="6"/>
  <c r="NI436" i="6" s="1"/>
  <c r="KY436" i="6"/>
  <c r="NF436" i="6" s="1"/>
  <c r="KI436" i="6"/>
  <c r="ND436" i="6" s="1"/>
  <c r="JS436" i="6"/>
  <c r="NB436" i="6" s="1"/>
  <c r="KY435" i="6"/>
  <c r="NF435" i="6" s="1"/>
  <c r="ME434" i="6"/>
  <c r="NJ434" i="6" s="1"/>
  <c r="KA434" i="6"/>
  <c r="NC434" i="6" s="1"/>
  <c r="HW434" i="6"/>
  <c r="MV434" i="6" s="1"/>
  <c r="LW434" i="6"/>
  <c r="NI434" i="6" s="1"/>
  <c r="ME433" i="6"/>
  <c r="NJ433" i="6" s="1"/>
  <c r="LO433" i="6"/>
  <c r="NH433" i="6" s="1"/>
  <c r="LG433" i="6"/>
  <c r="NG433" i="6" s="1"/>
  <c r="KQ433" i="6"/>
  <c r="NE433" i="6" s="1"/>
  <c r="KA433" i="6"/>
  <c r="NC433" i="6" s="1"/>
  <c r="IU433" i="6"/>
  <c r="MY433" i="6" s="1"/>
  <c r="IM433" i="6"/>
  <c r="MX433" i="6" s="1"/>
  <c r="LO432" i="6"/>
  <c r="NH432" i="6" s="1"/>
  <c r="IU432" i="6"/>
  <c r="MY432" i="6" s="1"/>
  <c r="ME431" i="6"/>
  <c r="NJ431" i="6" s="1"/>
  <c r="LO431" i="6"/>
  <c r="NH431" i="6" s="1"/>
  <c r="KY431" i="6"/>
  <c r="NF431" i="6" s="1"/>
  <c r="JS431" i="6"/>
  <c r="NB431" i="6" s="1"/>
  <c r="GT424" i="6"/>
  <c r="HW424" i="6"/>
  <c r="MV424" i="6" s="1"/>
  <c r="ME423" i="6"/>
  <c r="NJ423" i="6" s="1"/>
  <c r="LO423" i="6"/>
  <c r="NH423" i="6" s="1"/>
  <c r="KY423" i="6"/>
  <c r="NF423" i="6" s="1"/>
  <c r="KI423" i="6"/>
  <c r="ND423" i="6" s="1"/>
  <c r="JS423" i="6"/>
  <c r="NB423" i="6" s="1"/>
  <c r="IE423" i="6"/>
  <c r="MW423" i="6" s="1"/>
  <c r="LW422" i="6"/>
  <c r="NI422" i="6" s="1"/>
  <c r="LG422" i="6"/>
  <c r="NG422" i="6" s="1"/>
  <c r="KQ422" i="6"/>
  <c r="NE422" i="6" s="1"/>
  <c r="KA422" i="6"/>
  <c r="NC422" i="6" s="1"/>
  <c r="IU422" i="6"/>
  <c r="MY422" i="6" s="1"/>
  <c r="IM422" i="6"/>
  <c r="MX422" i="6" s="1"/>
  <c r="HW421" i="6"/>
  <c r="MV421" i="6" s="1"/>
  <c r="GT420" i="6"/>
  <c r="HW420" i="6"/>
  <c r="MV420" i="6" s="1"/>
  <c r="ME419" i="6"/>
  <c r="NJ419" i="6" s="1"/>
  <c r="LO419" i="6"/>
  <c r="NH419" i="6" s="1"/>
  <c r="KY419" i="6"/>
  <c r="NF419" i="6" s="1"/>
  <c r="KI419" i="6"/>
  <c r="ND419" i="6" s="1"/>
  <c r="JS419" i="6"/>
  <c r="NB419" i="6" s="1"/>
  <c r="IE419" i="6"/>
  <c r="MW419" i="6" s="1"/>
  <c r="LW418" i="6"/>
  <c r="NI418" i="6" s="1"/>
  <c r="KY418" i="6"/>
  <c r="NF418" i="6" s="1"/>
  <c r="KI418" i="6"/>
  <c r="ND418" i="6" s="1"/>
  <c r="IU418" i="6"/>
  <c r="MY418" i="6" s="1"/>
  <c r="IM418" i="6"/>
  <c r="MX418" i="6" s="1"/>
  <c r="GT417" i="6"/>
  <c r="HW417" i="6"/>
  <c r="MV417" i="6" s="1"/>
  <c r="HW416" i="6"/>
  <c r="MV416" i="6" s="1"/>
  <c r="ME415" i="6"/>
  <c r="NJ415" i="6" s="1"/>
  <c r="LO415" i="6"/>
  <c r="NH415" i="6" s="1"/>
  <c r="KY415" i="6"/>
  <c r="NF415" i="6" s="1"/>
  <c r="KI415" i="6"/>
  <c r="ND415" i="6" s="1"/>
  <c r="JS415" i="6"/>
  <c r="NB415" i="6" s="1"/>
  <c r="IE415" i="6"/>
  <c r="MW415" i="6" s="1"/>
  <c r="LW414" i="6"/>
  <c r="NI414" i="6" s="1"/>
  <c r="KY414" i="6"/>
  <c r="NF414" i="6" s="1"/>
  <c r="KI414" i="6"/>
  <c r="ND414" i="6" s="1"/>
  <c r="JS414" i="6"/>
  <c r="NB414" i="6" s="1"/>
  <c r="IE414" i="6"/>
  <c r="MW414" i="6" s="1"/>
  <c r="ME413" i="6"/>
  <c r="NJ413" i="6" s="1"/>
  <c r="LO413" i="6"/>
  <c r="NH413" i="6" s="1"/>
  <c r="KY413" i="6"/>
  <c r="NF413" i="6" s="1"/>
  <c r="KI413" i="6"/>
  <c r="ND413" i="6" s="1"/>
  <c r="JS413" i="6"/>
  <c r="NB413" i="6" s="1"/>
  <c r="IE413" i="6"/>
  <c r="MW413" i="6" s="1"/>
  <c r="LW412" i="6"/>
  <c r="NI412" i="6" s="1"/>
  <c r="KY412" i="6"/>
  <c r="NF412" i="6" s="1"/>
  <c r="KI412" i="6"/>
  <c r="ND412" i="6" s="1"/>
  <c r="JS412" i="6"/>
  <c r="NB412" i="6" s="1"/>
  <c r="IE412" i="6"/>
  <c r="MW412" i="6" s="1"/>
  <c r="ME411" i="6"/>
  <c r="NJ411" i="6" s="1"/>
  <c r="LO411" i="6"/>
  <c r="NH411" i="6" s="1"/>
  <c r="KY411" i="6"/>
  <c r="NF411" i="6" s="1"/>
  <c r="KI411" i="6"/>
  <c r="ND411" i="6" s="1"/>
  <c r="JS411" i="6"/>
  <c r="NB411" i="6" s="1"/>
  <c r="IE411" i="6"/>
  <c r="MW411" i="6" s="1"/>
  <c r="LW410" i="6"/>
  <c r="NI410" i="6" s="1"/>
  <c r="KY410" i="6"/>
  <c r="NF410" i="6" s="1"/>
  <c r="KI410" i="6"/>
  <c r="ND410" i="6" s="1"/>
  <c r="JS410" i="6"/>
  <c r="NB410" i="6" s="1"/>
  <c r="IE410" i="6"/>
  <c r="MW410" i="6" s="1"/>
  <c r="ME409" i="6"/>
  <c r="NJ409" i="6" s="1"/>
  <c r="LO409" i="6"/>
  <c r="NH409" i="6" s="1"/>
  <c r="KY409" i="6"/>
  <c r="NF409" i="6" s="1"/>
  <c r="KI409" i="6"/>
  <c r="ND409" i="6" s="1"/>
  <c r="JS409" i="6"/>
  <c r="NB409" i="6" s="1"/>
  <c r="IE409" i="6"/>
  <c r="MW409" i="6" s="1"/>
  <c r="LW408" i="6"/>
  <c r="NI408" i="6" s="1"/>
  <c r="KY408" i="6"/>
  <c r="NF408" i="6" s="1"/>
  <c r="KI408" i="6"/>
  <c r="ND408" i="6" s="1"/>
  <c r="JS408" i="6"/>
  <c r="NB408" i="6" s="1"/>
  <c r="IE408" i="6"/>
  <c r="MW408" i="6" s="1"/>
  <c r="ME407" i="6"/>
  <c r="NJ407" i="6" s="1"/>
  <c r="LO407" i="6"/>
  <c r="NH407" i="6" s="1"/>
  <c r="LG407" i="6"/>
  <c r="NG407" i="6" s="1"/>
  <c r="KQ407" i="6"/>
  <c r="NE407" i="6" s="1"/>
  <c r="KA407" i="6"/>
  <c r="NC407" i="6" s="1"/>
  <c r="IU407" i="6"/>
  <c r="MY407" i="6" s="1"/>
  <c r="IM407" i="6"/>
  <c r="MX407" i="6" s="1"/>
  <c r="IE406" i="6"/>
  <c r="MW406" i="6" s="1"/>
  <c r="ME405" i="6"/>
  <c r="NJ405" i="6" s="1"/>
  <c r="LG405" i="6"/>
  <c r="NG405" i="6" s="1"/>
  <c r="KA405" i="6"/>
  <c r="NC405" i="6" s="1"/>
  <c r="HS405" i="6"/>
  <c r="HV405" i="6"/>
  <c r="IC404" i="6"/>
  <c r="HY404" i="6"/>
  <c r="HS403" i="6"/>
  <c r="HV403" i="6"/>
  <c r="GS403" i="6"/>
  <c r="GQ403" i="6"/>
  <c r="HK403" i="6" s="1"/>
  <c r="IA402" i="6"/>
  <c r="ID402" i="6"/>
  <c r="IA400" i="6"/>
  <c r="ID400" i="6"/>
  <c r="IA398" i="6"/>
  <c r="ID398" i="6"/>
  <c r="IA395" i="6"/>
  <c r="ID395" i="6"/>
  <c r="IA378" i="6"/>
  <c r="ID378" i="6"/>
  <c r="IA376" i="6"/>
  <c r="ID376" i="6"/>
  <c r="IA374" i="6"/>
  <c r="ID374" i="6"/>
  <c r="IA372" i="6"/>
  <c r="ID372" i="6"/>
  <c r="IA362" i="6"/>
  <c r="ID362" i="6"/>
  <c r="LW403" i="6"/>
  <c r="NI403" i="6" s="1"/>
  <c r="GT402" i="6"/>
  <c r="HW402" i="6"/>
  <c r="MV402" i="6" s="1"/>
  <c r="KQ401" i="6"/>
  <c r="NE401" i="6" s="1"/>
  <c r="KY401" i="6"/>
  <c r="NF401" i="6" s="1"/>
  <c r="KI401" i="6"/>
  <c r="ND401" i="6" s="1"/>
  <c r="JS401" i="6"/>
  <c r="NB401" i="6" s="1"/>
  <c r="IE401" i="6"/>
  <c r="MW401" i="6" s="1"/>
  <c r="ME399" i="6"/>
  <c r="NJ399" i="6" s="1"/>
  <c r="HW399" i="6"/>
  <c r="MV399" i="6" s="1"/>
  <c r="LW399" i="6"/>
  <c r="NI399" i="6" s="1"/>
  <c r="IU398" i="6"/>
  <c r="MY398" i="6" s="1"/>
  <c r="IM398" i="6"/>
  <c r="MX398" i="6" s="1"/>
  <c r="IU397" i="6"/>
  <c r="MY397" i="6" s="1"/>
  <c r="IE397" i="6"/>
  <c r="MW397" i="6" s="1"/>
  <c r="HW396" i="6"/>
  <c r="MV396" i="6" s="1"/>
  <c r="GT395" i="6"/>
  <c r="HW395" i="6"/>
  <c r="MV395" i="6" s="1"/>
  <c r="KQ394" i="6"/>
  <c r="NE394" i="6" s="1"/>
  <c r="KY394" i="6"/>
  <c r="NF394" i="6" s="1"/>
  <c r="KI394" i="6"/>
  <c r="ND394" i="6" s="1"/>
  <c r="JS394" i="6"/>
  <c r="NB394" i="6" s="1"/>
  <c r="IE394" i="6"/>
  <c r="MW394" i="6" s="1"/>
  <c r="HW393" i="6"/>
  <c r="MV393" i="6" s="1"/>
  <c r="GT392" i="6"/>
  <c r="HW392" i="6"/>
  <c r="MV392" i="6" s="1"/>
  <c r="JS391" i="6"/>
  <c r="NB391" i="6" s="1"/>
  <c r="IM391" i="6"/>
  <c r="MX391" i="6" s="1"/>
  <c r="IU390" i="6"/>
  <c r="MY390" i="6" s="1"/>
  <c r="GT387" i="6"/>
  <c r="HW387" i="6"/>
  <c r="MV387" i="6" s="1"/>
  <c r="KQ386" i="6"/>
  <c r="NE386" i="6" s="1"/>
  <c r="KY386" i="6"/>
  <c r="NF386" i="6" s="1"/>
  <c r="KI386" i="6"/>
  <c r="ND386" i="6" s="1"/>
  <c r="JS386" i="6"/>
  <c r="NB386" i="6" s="1"/>
  <c r="IE386" i="6"/>
  <c r="MW386" i="6" s="1"/>
  <c r="IE385" i="6"/>
  <c r="MW385" i="6" s="1"/>
  <c r="ME384" i="6"/>
  <c r="NJ384" i="6" s="1"/>
  <c r="HW384" i="6"/>
  <c r="MV384" i="6" s="1"/>
  <c r="LW384" i="6"/>
  <c r="NI384" i="6" s="1"/>
  <c r="IU383" i="6"/>
  <c r="MY383" i="6" s="1"/>
  <c r="IM383" i="6"/>
  <c r="MX383" i="6" s="1"/>
  <c r="IU382" i="6"/>
  <c r="MY382" i="6" s="1"/>
  <c r="GT376" i="6"/>
  <c r="HW376" i="6"/>
  <c r="MV376" i="6" s="1"/>
  <c r="KQ375" i="6"/>
  <c r="NE375" i="6" s="1"/>
  <c r="KY375" i="6"/>
  <c r="NF375" i="6" s="1"/>
  <c r="KI375" i="6"/>
  <c r="ND375" i="6" s="1"/>
  <c r="JS375" i="6"/>
  <c r="NB375" i="6" s="1"/>
  <c r="IE375" i="6"/>
  <c r="MW375" i="6" s="1"/>
  <c r="IE374" i="6"/>
  <c r="MW374" i="6" s="1"/>
  <c r="ME373" i="6"/>
  <c r="NJ373" i="6" s="1"/>
  <c r="HW373" i="6"/>
  <c r="MV373" i="6" s="1"/>
  <c r="LW373" i="6"/>
  <c r="NI373" i="6" s="1"/>
  <c r="IU372" i="6"/>
  <c r="MY372" i="6" s="1"/>
  <c r="IM372" i="6"/>
  <c r="MX372" i="6" s="1"/>
  <c r="IU371" i="6"/>
  <c r="MY371" i="6" s="1"/>
  <c r="IU369" i="6"/>
  <c r="MY369" i="6" s="1"/>
  <c r="IM369" i="6"/>
  <c r="MX369" i="6" s="1"/>
  <c r="GS368" i="6"/>
  <c r="GQ368" i="6"/>
  <c r="HK368" i="6" s="1"/>
  <c r="IM368" i="6"/>
  <c r="MX368" i="6" s="1"/>
  <c r="GT367" i="6"/>
  <c r="HW367" i="6"/>
  <c r="MV367" i="6" s="1"/>
  <c r="KQ366" i="6"/>
  <c r="NE366" i="6" s="1"/>
  <c r="KY366" i="6"/>
  <c r="NF366" i="6" s="1"/>
  <c r="KI366" i="6"/>
  <c r="ND366" i="6" s="1"/>
  <c r="JS366" i="6"/>
  <c r="NB366" i="6" s="1"/>
  <c r="IE366" i="6"/>
  <c r="MW366" i="6" s="1"/>
  <c r="IE365" i="6"/>
  <c r="MW365" i="6" s="1"/>
  <c r="ME364" i="6"/>
  <c r="NJ364" i="6" s="1"/>
  <c r="HW364" i="6"/>
  <c r="MV364" i="6" s="1"/>
  <c r="LW364" i="6"/>
  <c r="NI364" i="6" s="1"/>
  <c r="IU363" i="6"/>
  <c r="MY363" i="6" s="1"/>
  <c r="IM363" i="6"/>
  <c r="MX363" i="6" s="1"/>
  <c r="GT362" i="6"/>
  <c r="HW362" i="6"/>
  <c r="MV362" i="6" s="1"/>
  <c r="KQ361" i="6"/>
  <c r="NE361" i="6" s="1"/>
  <c r="KY361" i="6"/>
  <c r="NF361" i="6" s="1"/>
  <c r="KI361" i="6"/>
  <c r="ND361" i="6" s="1"/>
  <c r="JS361" i="6"/>
  <c r="NB361" i="6" s="1"/>
  <c r="IE361" i="6"/>
  <c r="MW361" i="6" s="1"/>
  <c r="HW360" i="6"/>
  <c r="MV360" i="6" s="1"/>
  <c r="GT355" i="6"/>
  <c r="HW355" i="6"/>
  <c r="MV355" i="6" s="1"/>
  <c r="KQ354" i="6"/>
  <c r="NE354" i="6" s="1"/>
  <c r="KY354" i="6"/>
  <c r="NF354" i="6" s="1"/>
  <c r="KI354" i="6"/>
  <c r="ND354" i="6" s="1"/>
  <c r="JS354" i="6"/>
  <c r="NB354" i="6" s="1"/>
  <c r="IE354" i="6"/>
  <c r="MW354" i="6" s="1"/>
  <c r="IE353" i="6"/>
  <c r="MW353" i="6" s="1"/>
  <c r="GT350" i="6"/>
  <c r="HW350" i="6"/>
  <c r="MV350" i="6" s="1"/>
  <c r="KQ349" i="6"/>
  <c r="NE349" i="6" s="1"/>
  <c r="KY349" i="6"/>
  <c r="NF349" i="6" s="1"/>
  <c r="KI349" i="6"/>
  <c r="ND349" i="6" s="1"/>
  <c r="JS349" i="6"/>
  <c r="NB349" i="6" s="1"/>
  <c r="IE349" i="6"/>
  <c r="MW349" i="6" s="1"/>
  <c r="IE348" i="6"/>
  <c r="MW348" i="6" s="1"/>
  <c r="HW347" i="6"/>
  <c r="MV347" i="6" s="1"/>
  <c r="LW347" i="6"/>
  <c r="NI347" i="6" s="1"/>
  <c r="IU346" i="6"/>
  <c r="MY346" i="6" s="1"/>
  <c r="IM346" i="6"/>
  <c r="MX346" i="6" s="1"/>
  <c r="IC344" i="6"/>
  <c r="HY344" i="6"/>
  <c r="KY403" i="6"/>
  <c r="NF403" i="6" s="1"/>
  <c r="KI403" i="6"/>
  <c r="ND403" i="6" s="1"/>
  <c r="JS403" i="6"/>
  <c r="NB403" i="6" s="1"/>
  <c r="IE402" i="6"/>
  <c r="MW402" i="6" s="1"/>
  <c r="KA401" i="6"/>
  <c r="NC401" i="6" s="1"/>
  <c r="HW401" i="6"/>
  <c r="MV401" i="6" s="1"/>
  <c r="LW401" i="6"/>
  <c r="NI401" i="6" s="1"/>
  <c r="ME400" i="6"/>
  <c r="NJ400" i="6" s="1"/>
  <c r="LO400" i="6"/>
  <c r="NH400" i="6" s="1"/>
  <c r="LG400" i="6"/>
  <c r="NG400" i="6" s="1"/>
  <c r="KQ400" i="6"/>
  <c r="NE400" i="6" s="1"/>
  <c r="KA400" i="6"/>
  <c r="NC400" i="6" s="1"/>
  <c r="IU400" i="6"/>
  <c r="MY400" i="6" s="1"/>
  <c r="IM400" i="6"/>
  <c r="MX400" i="6" s="1"/>
  <c r="LO399" i="6"/>
  <c r="NH399" i="6" s="1"/>
  <c r="IU399" i="6"/>
  <c r="MY399" i="6" s="1"/>
  <c r="LW398" i="6"/>
  <c r="NI398" i="6" s="1"/>
  <c r="KY398" i="6"/>
  <c r="NF398" i="6" s="1"/>
  <c r="KI398" i="6"/>
  <c r="ND398" i="6" s="1"/>
  <c r="JS398" i="6"/>
  <c r="NB398" i="6" s="1"/>
  <c r="LG397" i="6"/>
  <c r="NG397" i="6" s="1"/>
  <c r="ME396" i="6"/>
  <c r="NJ396" i="6" s="1"/>
  <c r="LO396" i="6"/>
  <c r="NH396" i="6" s="1"/>
  <c r="KY396" i="6"/>
  <c r="NF396" i="6" s="1"/>
  <c r="JS396" i="6"/>
  <c r="NB396" i="6" s="1"/>
  <c r="LW395" i="6"/>
  <c r="NI395" i="6" s="1"/>
  <c r="KY395" i="6"/>
  <c r="NF395" i="6" s="1"/>
  <c r="KI395" i="6"/>
  <c r="ND395" i="6" s="1"/>
  <c r="JS395" i="6"/>
  <c r="NB395" i="6" s="1"/>
  <c r="LG394" i="6"/>
  <c r="NG394" i="6" s="1"/>
  <c r="ME393" i="6"/>
  <c r="NJ393" i="6" s="1"/>
  <c r="LO393" i="6"/>
  <c r="NH393" i="6" s="1"/>
  <c r="KY393" i="6"/>
  <c r="NF393" i="6" s="1"/>
  <c r="JS393" i="6"/>
  <c r="NB393" i="6" s="1"/>
  <c r="LW392" i="6"/>
  <c r="NI392" i="6" s="1"/>
  <c r="KY392" i="6"/>
  <c r="NF392" i="6" s="1"/>
  <c r="KI392" i="6"/>
  <c r="ND392" i="6" s="1"/>
  <c r="JS392" i="6"/>
  <c r="NB392" i="6" s="1"/>
  <c r="KY391" i="6"/>
  <c r="NF391" i="6" s="1"/>
  <c r="IE391" i="6"/>
  <c r="MW391" i="6" s="1"/>
  <c r="KA390" i="6"/>
  <c r="NC390" i="6" s="1"/>
  <c r="HW390" i="6"/>
  <c r="MV390" i="6" s="1"/>
  <c r="LW390" i="6"/>
  <c r="NI390" i="6" s="1"/>
  <c r="ME389" i="6"/>
  <c r="NJ389" i="6" s="1"/>
  <c r="LO389" i="6"/>
  <c r="NH389" i="6" s="1"/>
  <c r="LG389" i="6"/>
  <c r="NG389" i="6" s="1"/>
  <c r="KQ389" i="6"/>
  <c r="NE389" i="6" s="1"/>
  <c r="KA389" i="6"/>
  <c r="NC389" i="6" s="1"/>
  <c r="IU389" i="6"/>
  <c r="MY389" i="6" s="1"/>
  <c r="IM389" i="6"/>
  <c r="MX389" i="6" s="1"/>
  <c r="LO388" i="6"/>
  <c r="NH388" i="6" s="1"/>
  <c r="IU388" i="6"/>
  <c r="MY388" i="6" s="1"/>
  <c r="LW387" i="6"/>
  <c r="NI387" i="6" s="1"/>
  <c r="KY387" i="6"/>
  <c r="NF387" i="6" s="1"/>
  <c r="KI387" i="6"/>
  <c r="ND387" i="6" s="1"/>
  <c r="JS387" i="6"/>
  <c r="NB387" i="6" s="1"/>
  <c r="LG386" i="6"/>
  <c r="NG386" i="6" s="1"/>
  <c r="GT385" i="6"/>
  <c r="HW385" i="6"/>
  <c r="MV385" i="6" s="1"/>
  <c r="KY384" i="6"/>
  <c r="NF384" i="6" s="1"/>
  <c r="KI384" i="6"/>
  <c r="ND384" i="6" s="1"/>
  <c r="JS384" i="6"/>
  <c r="NB384" i="6" s="1"/>
  <c r="IE384" i="6"/>
  <c r="MW384" i="6" s="1"/>
  <c r="IE383" i="6"/>
  <c r="MW383" i="6" s="1"/>
  <c r="MR383" i="6" s="1"/>
  <c r="KA382" i="6"/>
  <c r="NC382" i="6" s="1"/>
  <c r="HW382" i="6"/>
  <c r="MV382" i="6" s="1"/>
  <c r="LW382" i="6"/>
  <c r="NI382" i="6" s="1"/>
  <c r="ME381" i="6"/>
  <c r="NJ381" i="6" s="1"/>
  <c r="LO381" i="6"/>
  <c r="NH381" i="6" s="1"/>
  <c r="LG381" i="6"/>
  <c r="NG381" i="6" s="1"/>
  <c r="KQ381" i="6"/>
  <c r="NE381" i="6" s="1"/>
  <c r="KA381" i="6"/>
  <c r="NC381" i="6" s="1"/>
  <c r="IU381" i="6"/>
  <c r="MY381" i="6" s="1"/>
  <c r="IM381" i="6"/>
  <c r="MX381" i="6" s="1"/>
  <c r="LO380" i="6"/>
  <c r="NH380" i="6" s="1"/>
  <c r="IU380" i="6"/>
  <c r="MY380" i="6" s="1"/>
  <c r="ME378" i="6"/>
  <c r="NJ378" i="6" s="1"/>
  <c r="LO378" i="6"/>
  <c r="NH378" i="6" s="1"/>
  <c r="LG378" i="6"/>
  <c r="NG378" i="6" s="1"/>
  <c r="KQ378" i="6"/>
  <c r="NE378" i="6" s="1"/>
  <c r="KA378" i="6"/>
  <c r="NC378" i="6" s="1"/>
  <c r="IU378" i="6"/>
  <c r="MY378" i="6" s="1"/>
  <c r="IM378" i="6"/>
  <c r="MX378" i="6" s="1"/>
  <c r="LO377" i="6"/>
  <c r="NH377" i="6" s="1"/>
  <c r="IU377" i="6"/>
  <c r="MY377" i="6" s="1"/>
  <c r="LW376" i="6"/>
  <c r="NI376" i="6" s="1"/>
  <c r="KY376" i="6"/>
  <c r="NF376" i="6" s="1"/>
  <c r="KI376" i="6"/>
  <c r="ND376" i="6" s="1"/>
  <c r="JS376" i="6"/>
  <c r="NB376" i="6" s="1"/>
  <c r="LG375" i="6"/>
  <c r="NG375" i="6" s="1"/>
  <c r="GT374" i="6"/>
  <c r="HW374" i="6"/>
  <c r="MV374" i="6" s="1"/>
  <c r="KY373" i="6"/>
  <c r="NF373" i="6" s="1"/>
  <c r="KI373" i="6"/>
  <c r="ND373" i="6" s="1"/>
  <c r="JS373" i="6"/>
  <c r="NB373" i="6" s="1"/>
  <c r="IE373" i="6"/>
  <c r="MW373" i="6" s="1"/>
  <c r="ME371" i="6"/>
  <c r="NJ371" i="6" s="1"/>
  <c r="KA371" i="6"/>
  <c r="NC371" i="6" s="1"/>
  <c r="HW371" i="6"/>
  <c r="MV371" i="6" s="1"/>
  <c r="LW371" i="6"/>
  <c r="NI371" i="6" s="1"/>
  <c r="IE370" i="6"/>
  <c r="MW370" i="6" s="1"/>
  <c r="IE369" i="6"/>
  <c r="MW369" i="6" s="1"/>
  <c r="NL369" i="6" s="1"/>
  <c r="ME368" i="6"/>
  <c r="NJ368" i="6" s="1"/>
  <c r="LW367" i="6"/>
  <c r="NI367" i="6" s="1"/>
  <c r="KY367" i="6"/>
  <c r="NF367" i="6" s="1"/>
  <c r="KI367" i="6"/>
  <c r="ND367" i="6" s="1"/>
  <c r="JS367" i="6"/>
  <c r="NB367" i="6" s="1"/>
  <c r="LG366" i="6"/>
  <c r="NG366" i="6" s="1"/>
  <c r="GT365" i="6"/>
  <c r="HW365" i="6"/>
  <c r="MV365" i="6" s="1"/>
  <c r="KY364" i="6"/>
  <c r="NF364" i="6" s="1"/>
  <c r="KI364" i="6"/>
  <c r="ND364" i="6" s="1"/>
  <c r="JS364" i="6"/>
  <c r="NB364" i="6" s="1"/>
  <c r="IE364" i="6"/>
  <c r="MW364" i="6" s="1"/>
  <c r="IE363" i="6"/>
  <c r="MW363" i="6" s="1"/>
  <c r="NL363" i="6" s="1"/>
  <c r="LW362" i="6"/>
  <c r="NI362" i="6" s="1"/>
  <c r="KY362" i="6"/>
  <c r="NF362" i="6" s="1"/>
  <c r="KI362" i="6"/>
  <c r="ND362" i="6" s="1"/>
  <c r="JS362" i="6"/>
  <c r="NB362" i="6" s="1"/>
  <c r="LG361" i="6"/>
  <c r="NG361" i="6" s="1"/>
  <c r="ME360" i="6"/>
  <c r="NJ360" i="6" s="1"/>
  <c r="LO360" i="6"/>
  <c r="NH360" i="6" s="1"/>
  <c r="KY360" i="6"/>
  <c r="NF360" i="6" s="1"/>
  <c r="JS360" i="6"/>
  <c r="NB360" i="6" s="1"/>
  <c r="IE358" i="6"/>
  <c r="MW358" i="6" s="1"/>
  <c r="GT357" i="6"/>
  <c r="HW357" i="6"/>
  <c r="MV357" i="6" s="1"/>
  <c r="KY356" i="6"/>
  <c r="NF356" i="6" s="1"/>
  <c r="KI356" i="6"/>
  <c r="ND356" i="6" s="1"/>
  <c r="JS356" i="6"/>
  <c r="NB356" i="6" s="1"/>
  <c r="IE356" i="6"/>
  <c r="MW356" i="6" s="1"/>
  <c r="IE355" i="6"/>
  <c r="MW355" i="6" s="1"/>
  <c r="KA354" i="6"/>
  <c r="NC354" i="6" s="1"/>
  <c r="HW354" i="6"/>
  <c r="MV354" i="6" s="1"/>
  <c r="LW354" i="6"/>
  <c r="NI354" i="6" s="1"/>
  <c r="ME353" i="6"/>
  <c r="NJ353" i="6" s="1"/>
  <c r="LO353" i="6"/>
  <c r="NH353" i="6" s="1"/>
  <c r="LG353" i="6"/>
  <c r="NG353" i="6" s="1"/>
  <c r="KQ353" i="6"/>
  <c r="NE353" i="6" s="1"/>
  <c r="KA353" i="6"/>
  <c r="NC353" i="6" s="1"/>
  <c r="IU353" i="6"/>
  <c r="MY353" i="6" s="1"/>
  <c r="ME352" i="6"/>
  <c r="NJ352" i="6" s="1"/>
  <c r="LO352" i="6"/>
  <c r="NH352" i="6" s="1"/>
  <c r="LG352" i="6"/>
  <c r="NG352" i="6" s="1"/>
  <c r="KQ352" i="6"/>
  <c r="NE352" i="6" s="1"/>
  <c r="GT352" i="6"/>
  <c r="HW352" i="6"/>
  <c r="MV352" i="6" s="1"/>
  <c r="KY351" i="6"/>
  <c r="NF351" i="6" s="1"/>
  <c r="KI351" i="6"/>
  <c r="ND351" i="6" s="1"/>
  <c r="JS351" i="6"/>
  <c r="NB351" i="6" s="1"/>
  <c r="IE351" i="6"/>
  <c r="MW351" i="6" s="1"/>
  <c r="IE350" i="6"/>
  <c r="MW350" i="6" s="1"/>
  <c r="HW349" i="6"/>
  <c r="MV349" i="6" s="1"/>
  <c r="LW349" i="6"/>
  <c r="NI349" i="6" s="1"/>
  <c r="ME348" i="6"/>
  <c r="NJ348" i="6" s="1"/>
  <c r="LO348" i="6"/>
  <c r="NH348" i="6" s="1"/>
  <c r="LG348" i="6"/>
  <c r="NG348" i="6" s="1"/>
  <c r="KQ348" i="6"/>
  <c r="NE348" i="6" s="1"/>
  <c r="KA348" i="6"/>
  <c r="NC348" i="6" s="1"/>
  <c r="IU348" i="6"/>
  <c r="MY348" i="6" s="1"/>
  <c r="IM348" i="6"/>
  <c r="MX348" i="6" s="1"/>
  <c r="LO347" i="6"/>
  <c r="NH347" i="6" s="1"/>
  <c r="IU347" i="6"/>
  <c r="MY347" i="6" s="1"/>
  <c r="LW346" i="6"/>
  <c r="NI346" i="6" s="1"/>
  <c r="KY346" i="6"/>
  <c r="NF346" i="6" s="1"/>
  <c r="KI346" i="6"/>
  <c r="ND346" i="6" s="1"/>
  <c r="JS346" i="6"/>
  <c r="NB346" i="6" s="1"/>
  <c r="LG345" i="6"/>
  <c r="NG345" i="6" s="1"/>
  <c r="IC345" i="6"/>
  <c r="HY345" i="6"/>
  <c r="HW345" i="6"/>
  <c r="MV345" i="6" s="1"/>
  <c r="LW345" i="6"/>
  <c r="NI345" i="6" s="1"/>
  <c r="GN344" i="6"/>
  <c r="GP344" i="6" s="1"/>
  <c r="IL344" i="6"/>
  <c r="II344" i="6"/>
  <c r="GN338" i="6"/>
  <c r="GP338" i="6" s="1"/>
  <c r="HS336" i="6"/>
  <c r="HV336" i="6"/>
  <c r="GN331" i="6"/>
  <c r="GP331" i="6" s="1"/>
  <c r="GN329" i="6"/>
  <c r="GP329" i="6" s="1"/>
  <c r="GN327" i="6"/>
  <c r="GP327" i="6" s="1"/>
  <c r="GN325" i="6"/>
  <c r="GP325" i="6" s="1"/>
  <c r="HS324" i="6"/>
  <c r="HW324" i="6" s="1"/>
  <c r="MV324" i="6" s="1"/>
  <c r="HV324" i="6"/>
  <c r="HS323" i="6"/>
  <c r="HV323" i="6"/>
  <c r="II322" i="6"/>
  <c r="IL322" i="6"/>
  <c r="GN321" i="6"/>
  <c r="GP321" i="6" s="1"/>
  <c r="HS320" i="6"/>
  <c r="HV320" i="6"/>
  <c r="HS319" i="6"/>
  <c r="HV319" i="6"/>
  <c r="GT318" i="6"/>
  <c r="HS317" i="6"/>
  <c r="HV317" i="6"/>
  <c r="GT316" i="6"/>
  <c r="GT314" i="6"/>
  <c r="HS313" i="6"/>
  <c r="HV313" i="6"/>
  <c r="GT312" i="6"/>
  <c r="HS311" i="6"/>
  <c r="HV311" i="6"/>
  <c r="HS310" i="6"/>
  <c r="HV310" i="6"/>
  <c r="HS309" i="6"/>
  <c r="HV309" i="6"/>
  <c r="HS308" i="6"/>
  <c r="HV308" i="6"/>
  <c r="IA302" i="6"/>
  <c r="ID302" i="6"/>
  <c r="IA301" i="6"/>
  <c r="ID301" i="6"/>
  <c r="IA283" i="6"/>
  <c r="ID283" i="6"/>
  <c r="IA282" i="6"/>
  <c r="ID282" i="6"/>
  <c r="IA281" i="6"/>
  <c r="ID281" i="6"/>
  <c r="IA280" i="6"/>
  <c r="ID280" i="6"/>
  <c r="IA279" i="6"/>
  <c r="ID279" i="6"/>
  <c r="IA278" i="6"/>
  <c r="ID278" i="6"/>
  <c r="IA277" i="6"/>
  <c r="ID277" i="6"/>
  <c r="IA276" i="6"/>
  <c r="ID276" i="6"/>
  <c r="IC275" i="6"/>
  <c r="HY275" i="6"/>
  <c r="IA274" i="6"/>
  <c r="ID274" i="6"/>
  <c r="IA273" i="6"/>
  <c r="ID273" i="6"/>
  <c r="IA272" i="6"/>
  <c r="ID272" i="6"/>
  <c r="IA271" i="6"/>
  <c r="ID271" i="6"/>
  <c r="HS268" i="6"/>
  <c r="HV268" i="6"/>
  <c r="HS266" i="6"/>
  <c r="HV266" i="6"/>
  <c r="GT262" i="6"/>
  <c r="MQ254" i="6"/>
  <c r="OB255" i="6" s="1"/>
  <c r="MQ253" i="6"/>
  <c r="OB254" i="6" s="1"/>
  <c r="MQ252" i="6"/>
  <c r="OB253" i="6" s="1"/>
  <c r="GT251" i="6"/>
  <c r="GT229" i="6"/>
  <c r="MQ228" i="6"/>
  <c r="OB229" i="6" s="1"/>
  <c r="KI345" i="6"/>
  <c r="ND345" i="6" s="1"/>
  <c r="JS345" i="6"/>
  <c r="NB345" i="6" s="1"/>
  <c r="HW342" i="6"/>
  <c r="MV342" i="6" s="1"/>
  <c r="HW339" i="6"/>
  <c r="MV339" i="6" s="1"/>
  <c r="LW337" i="6"/>
  <c r="NI337" i="6" s="1"/>
  <c r="GT337" i="6"/>
  <c r="IE336" i="6"/>
  <c r="MW336" i="6" s="1"/>
  <c r="IE334" i="6"/>
  <c r="MW334" i="6" s="1"/>
  <c r="HW333" i="6"/>
  <c r="MV333" i="6" s="1"/>
  <c r="LW324" i="6"/>
  <c r="NI324" i="6" s="1"/>
  <c r="GT320" i="6"/>
  <c r="IE319" i="6"/>
  <c r="MW319" i="6" s="1"/>
  <c r="KY317" i="6"/>
  <c r="NF317" i="6" s="1"/>
  <c r="JS317" i="6"/>
  <c r="NB317" i="6" s="1"/>
  <c r="IE317" i="6"/>
  <c r="MW317" i="6" s="1"/>
  <c r="LW315" i="6"/>
  <c r="NI315" i="6" s="1"/>
  <c r="GT315" i="6"/>
  <c r="HW313" i="6"/>
  <c r="MV313" i="6" s="1"/>
  <c r="LW313" i="6"/>
  <c r="NI313" i="6" s="1"/>
  <c r="GT311" i="6"/>
  <c r="IE310" i="6"/>
  <c r="MW310" i="6" s="1"/>
  <c r="HW309" i="6"/>
  <c r="MV309" i="6" s="1"/>
  <c r="IU306" i="6"/>
  <c r="MY306" i="6" s="1"/>
  <c r="IE304" i="6"/>
  <c r="MW304" i="6" s="1"/>
  <c r="HW303" i="6"/>
  <c r="MV303" i="6" s="1"/>
  <c r="IE302" i="6"/>
  <c r="MW302" i="6" s="1"/>
  <c r="IE299" i="6"/>
  <c r="MW299" i="6" s="1"/>
  <c r="HW298" i="6"/>
  <c r="MV298" i="6" s="1"/>
  <c r="ME295" i="6"/>
  <c r="NJ295" i="6" s="1"/>
  <c r="LO295" i="6"/>
  <c r="NH295" i="6" s="1"/>
  <c r="LG295" i="6"/>
  <c r="NG295" i="6" s="1"/>
  <c r="KQ295" i="6"/>
  <c r="NE295" i="6" s="1"/>
  <c r="GT295" i="6"/>
  <c r="IE291" i="6"/>
  <c r="MW291" i="6" s="1"/>
  <c r="HW290" i="6"/>
  <c r="MV290" i="6" s="1"/>
  <c r="IE287" i="6"/>
  <c r="MW287" i="6" s="1"/>
  <c r="GS285" i="6"/>
  <c r="GQ285" i="6"/>
  <c r="HK285" i="6" s="1"/>
  <c r="ME282" i="6"/>
  <c r="NJ282" i="6" s="1"/>
  <c r="LO282" i="6"/>
  <c r="NH282" i="6" s="1"/>
  <c r="LG282" i="6"/>
  <c r="NG282" i="6" s="1"/>
  <c r="KQ282" i="6"/>
  <c r="NE282" i="6" s="1"/>
  <c r="GT282" i="6"/>
  <c r="ME280" i="6"/>
  <c r="NJ280" i="6" s="1"/>
  <c r="LO280" i="6"/>
  <c r="NH280" i="6" s="1"/>
  <c r="LG280" i="6"/>
  <c r="NG280" i="6" s="1"/>
  <c r="KQ280" i="6"/>
  <c r="NE280" i="6" s="1"/>
  <c r="GT280" i="6"/>
  <c r="ME278" i="6"/>
  <c r="NJ278" i="6" s="1"/>
  <c r="LO278" i="6"/>
  <c r="NH278" i="6" s="1"/>
  <c r="LG278" i="6"/>
  <c r="NG278" i="6" s="1"/>
  <c r="KQ278" i="6"/>
  <c r="NE278" i="6" s="1"/>
  <c r="GT278" i="6"/>
  <c r="ME276" i="6"/>
  <c r="NJ276" i="6" s="1"/>
  <c r="LO276" i="6"/>
  <c r="NH276" i="6" s="1"/>
  <c r="LG276" i="6"/>
  <c r="NG276" i="6" s="1"/>
  <c r="KQ276" i="6"/>
  <c r="NE276" i="6" s="1"/>
  <c r="GT276" i="6"/>
  <c r="LW275" i="6"/>
  <c r="NI275" i="6" s="1"/>
  <c r="IE273" i="6"/>
  <c r="MW273" i="6" s="1"/>
  <c r="GT261" i="6"/>
  <c r="GT259" i="6"/>
  <c r="GT256" i="6"/>
  <c r="GT255" i="6"/>
  <c r="IM253" i="6"/>
  <c r="MX253" i="6" s="1"/>
  <c r="IM250" i="6"/>
  <c r="MX250" i="6" s="1"/>
  <c r="IM248" i="6"/>
  <c r="MX248" i="6" s="1"/>
  <c r="MR246" i="6"/>
  <c r="MR245" i="6"/>
  <c r="MR242" i="6"/>
  <c r="MR241" i="6"/>
  <c r="IM239" i="6"/>
  <c r="MX239" i="6" s="1"/>
  <c r="MR237" i="6"/>
  <c r="MR236" i="6"/>
  <c r="IM234" i="6"/>
  <c r="MX234" i="6" s="1"/>
  <c r="GT231" i="6"/>
  <c r="GT225" i="6"/>
  <c r="GT223" i="6"/>
  <c r="GT222" i="6"/>
  <c r="IM221" i="6"/>
  <c r="MX221" i="6" s="1"/>
  <c r="GS220" i="6"/>
  <c r="GQ220" i="6"/>
  <c r="HK220" i="6" s="1"/>
  <c r="GT345" i="6"/>
  <c r="LG343" i="6"/>
  <c r="NG343" i="6" s="1"/>
  <c r="KQ343" i="6"/>
  <c r="NE343" i="6" s="1"/>
  <c r="GZ343" i="6"/>
  <c r="GV343" i="6"/>
  <c r="ME342" i="6"/>
  <c r="NJ342" i="6" s="1"/>
  <c r="LO342" i="6"/>
  <c r="NH342" i="6" s="1"/>
  <c r="KY342" i="6"/>
  <c r="NF342" i="6" s="1"/>
  <c r="JS342" i="6"/>
  <c r="NB342" i="6" s="1"/>
  <c r="ME341" i="6"/>
  <c r="NJ341" i="6" s="1"/>
  <c r="MR341" i="6" s="1"/>
  <c r="LG340" i="6"/>
  <c r="NG340" i="6" s="1"/>
  <c r="KQ340" i="6"/>
  <c r="NE340" i="6" s="1"/>
  <c r="GZ340" i="6"/>
  <c r="GV340" i="6"/>
  <c r="ME339" i="6"/>
  <c r="NJ339" i="6" s="1"/>
  <c r="LO339" i="6"/>
  <c r="NH339" i="6" s="1"/>
  <c r="KY339" i="6"/>
  <c r="NF339" i="6" s="1"/>
  <c r="JS339" i="6"/>
  <c r="NB339" i="6" s="1"/>
  <c r="LW338" i="6"/>
  <c r="NI338" i="6" s="1"/>
  <c r="KY338" i="6"/>
  <c r="NF338" i="6" s="1"/>
  <c r="IE337" i="6"/>
  <c r="MW337" i="6" s="1"/>
  <c r="HW336" i="6"/>
  <c r="MV336" i="6" s="1"/>
  <c r="LW336" i="6"/>
  <c r="NI336" i="6" s="1"/>
  <c r="LG336" i="6"/>
  <c r="NG336" i="6" s="1"/>
  <c r="KQ336" i="6"/>
  <c r="NE336" i="6" s="1"/>
  <c r="HW334" i="6"/>
  <c r="MV334" i="6" s="1"/>
  <c r="LW334" i="6"/>
  <c r="NI334" i="6" s="1"/>
  <c r="LG334" i="6"/>
  <c r="NG334" i="6" s="1"/>
  <c r="KQ334" i="6"/>
  <c r="NE334" i="6" s="1"/>
  <c r="ME333" i="6"/>
  <c r="NJ333" i="6" s="1"/>
  <c r="LO333" i="6"/>
  <c r="NH333" i="6" s="1"/>
  <c r="KY333" i="6"/>
  <c r="NF333" i="6" s="1"/>
  <c r="JS333" i="6"/>
  <c r="NB333" i="6" s="1"/>
  <c r="ME332" i="6"/>
  <c r="NJ332" i="6" s="1"/>
  <c r="IM332" i="6"/>
  <c r="MX332" i="6" s="1"/>
  <c r="ME331" i="6"/>
  <c r="NJ331" i="6" s="1"/>
  <c r="LO331" i="6"/>
  <c r="NH331" i="6" s="1"/>
  <c r="LG331" i="6"/>
  <c r="NG331" i="6" s="1"/>
  <c r="KQ331" i="6"/>
  <c r="NE331" i="6" s="1"/>
  <c r="HW331" i="6"/>
  <c r="MV331" i="6" s="1"/>
  <c r="ME330" i="6"/>
  <c r="NJ330" i="6" s="1"/>
  <c r="LO330" i="6"/>
  <c r="NH330" i="6" s="1"/>
  <c r="LG330" i="6"/>
  <c r="NG330" i="6" s="1"/>
  <c r="KQ330" i="6"/>
  <c r="NE330" i="6" s="1"/>
  <c r="HW330" i="6"/>
  <c r="MV330" i="6" s="1"/>
  <c r="ME329" i="6"/>
  <c r="NJ329" i="6" s="1"/>
  <c r="LO329" i="6"/>
  <c r="NH329" i="6" s="1"/>
  <c r="LG329" i="6"/>
  <c r="NG329" i="6" s="1"/>
  <c r="KQ329" i="6"/>
  <c r="NE329" i="6" s="1"/>
  <c r="HW329" i="6"/>
  <c r="MV329" i="6" s="1"/>
  <c r="ME328" i="6"/>
  <c r="NJ328" i="6" s="1"/>
  <c r="LO328" i="6"/>
  <c r="NH328" i="6" s="1"/>
  <c r="LG328" i="6"/>
  <c r="NG328" i="6" s="1"/>
  <c r="KQ328" i="6"/>
  <c r="NE328" i="6" s="1"/>
  <c r="HW328" i="6"/>
  <c r="MV328" i="6" s="1"/>
  <c r="ME327" i="6"/>
  <c r="NJ327" i="6" s="1"/>
  <c r="LO327" i="6"/>
  <c r="NH327" i="6" s="1"/>
  <c r="LG327" i="6"/>
  <c r="NG327" i="6" s="1"/>
  <c r="KQ327" i="6"/>
  <c r="NE327" i="6" s="1"/>
  <c r="HW327" i="6"/>
  <c r="MV327" i="6" s="1"/>
  <c r="ME326" i="6"/>
  <c r="NJ326" i="6" s="1"/>
  <c r="LO326" i="6"/>
  <c r="NH326" i="6" s="1"/>
  <c r="LG326" i="6"/>
  <c r="NG326" i="6" s="1"/>
  <c r="KQ326" i="6"/>
  <c r="NE326" i="6" s="1"/>
  <c r="HW326" i="6"/>
  <c r="MV326" i="6" s="1"/>
  <c r="ME325" i="6"/>
  <c r="NJ325" i="6" s="1"/>
  <c r="LO325" i="6"/>
  <c r="NH325" i="6" s="1"/>
  <c r="LG325" i="6"/>
  <c r="NG325" i="6" s="1"/>
  <c r="KQ325" i="6"/>
  <c r="NE325" i="6" s="1"/>
  <c r="HW325" i="6"/>
  <c r="MV325" i="6" s="1"/>
  <c r="KY324" i="6"/>
  <c r="NF324" i="6" s="1"/>
  <c r="JS324" i="6"/>
  <c r="NB324" i="6" s="1"/>
  <c r="IE324" i="6"/>
  <c r="MW324" i="6" s="1"/>
  <c r="LW323" i="6"/>
  <c r="NI323" i="6" s="1"/>
  <c r="LG323" i="6"/>
  <c r="NG323" i="6" s="1"/>
  <c r="KQ323" i="6"/>
  <c r="NE323" i="6" s="1"/>
  <c r="GZ323" i="6"/>
  <c r="GV323" i="6"/>
  <c r="IM322" i="6"/>
  <c r="MX322" i="6" s="1"/>
  <c r="IE322" i="6"/>
  <c r="MW322" i="6" s="1"/>
  <c r="JS321" i="6"/>
  <c r="NB321" i="6" s="1"/>
  <c r="IM321" i="6"/>
  <c r="MX321" i="6" s="1"/>
  <c r="IU320" i="6"/>
  <c r="MY320" i="6" s="1"/>
  <c r="LW318" i="6"/>
  <c r="NI318" i="6" s="1"/>
  <c r="KY318" i="6"/>
  <c r="NF318" i="6" s="1"/>
  <c r="IE318" i="6"/>
  <c r="MW318" i="6" s="1"/>
  <c r="LW316" i="6"/>
  <c r="NI316" i="6" s="1"/>
  <c r="KY316" i="6"/>
  <c r="NF316" i="6" s="1"/>
  <c r="IE316" i="6"/>
  <c r="MW316" i="6" s="1"/>
  <c r="LG315" i="6"/>
  <c r="NG315" i="6" s="1"/>
  <c r="KY315" i="6"/>
  <c r="NF315" i="6" s="1"/>
  <c r="JS315" i="6"/>
  <c r="NB315" i="6" s="1"/>
  <c r="ME314" i="6"/>
  <c r="NJ314" i="6" s="1"/>
  <c r="LO314" i="6"/>
  <c r="NH314" i="6" s="1"/>
  <c r="LG314" i="6"/>
  <c r="NG314" i="6" s="1"/>
  <c r="KQ314" i="6"/>
  <c r="NE314" i="6" s="1"/>
  <c r="IU314" i="6"/>
  <c r="MY314" i="6" s="1"/>
  <c r="IM314" i="6"/>
  <c r="MX314" i="6" s="1"/>
  <c r="IU313" i="6"/>
  <c r="MY313" i="6" s="1"/>
  <c r="ME312" i="6"/>
  <c r="NJ312" i="6" s="1"/>
  <c r="LO312" i="6"/>
  <c r="NH312" i="6" s="1"/>
  <c r="LG312" i="6"/>
  <c r="NG312" i="6" s="1"/>
  <c r="KQ312" i="6"/>
  <c r="NE312" i="6" s="1"/>
  <c r="IU312" i="6"/>
  <c r="MY312" i="6" s="1"/>
  <c r="IM312" i="6"/>
  <c r="MX312" i="6" s="1"/>
  <c r="IU311" i="6"/>
  <c r="MY311" i="6" s="1"/>
  <c r="ME309" i="6"/>
  <c r="NJ309" i="6" s="1"/>
  <c r="LO309" i="6"/>
  <c r="NH309" i="6" s="1"/>
  <c r="KY309" i="6"/>
  <c r="NF309" i="6" s="1"/>
  <c r="JS309" i="6"/>
  <c r="NB309" i="6" s="1"/>
  <c r="IE307" i="6"/>
  <c r="MW307" i="6" s="1"/>
  <c r="HW306" i="6"/>
  <c r="MV306" i="6" s="1"/>
  <c r="LW306" i="6"/>
  <c r="NI306" i="6" s="1"/>
  <c r="ME305" i="6"/>
  <c r="NJ305" i="6" s="1"/>
  <c r="LO305" i="6"/>
  <c r="NH305" i="6" s="1"/>
  <c r="KY305" i="6"/>
  <c r="NF305" i="6" s="1"/>
  <c r="JS305" i="6"/>
  <c r="NB305" i="6" s="1"/>
  <c r="IE303" i="6"/>
  <c r="MW303" i="6" s="1"/>
  <c r="GT302" i="6"/>
  <c r="HW302" i="6"/>
  <c r="MV302" i="6" s="1"/>
  <c r="IM301" i="6"/>
  <c r="MX301" i="6" s="1"/>
  <c r="IU300" i="6"/>
  <c r="MY300" i="6" s="1"/>
  <c r="IE298" i="6"/>
  <c r="MW298" i="6" s="1"/>
  <c r="HW297" i="6"/>
  <c r="MV297" i="6" s="1"/>
  <c r="LW297" i="6"/>
  <c r="NI297" i="6" s="1"/>
  <c r="LG297" i="6"/>
  <c r="NG297" i="6" s="1"/>
  <c r="KQ297" i="6"/>
  <c r="NE297" i="6" s="1"/>
  <c r="LW296" i="6"/>
  <c r="NI296" i="6" s="1"/>
  <c r="KY296" i="6"/>
  <c r="NF296" i="6" s="1"/>
  <c r="IE296" i="6"/>
  <c r="MW296" i="6" s="1"/>
  <c r="LW295" i="6"/>
  <c r="NI295" i="6" s="1"/>
  <c r="JS294" i="6"/>
  <c r="NB294" i="6" s="1"/>
  <c r="IE292" i="6"/>
  <c r="MW292" i="6" s="1"/>
  <c r="HW291" i="6"/>
  <c r="MV291" i="6" s="1"/>
  <c r="LW291" i="6"/>
  <c r="NI291" i="6" s="1"/>
  <c r="LG291" i="6"/>
  <c r="NG291" i="6" s="1"/>
  <c r="KQ291" i="6"/>
  <c r="NE291" i="6" s="1"/>
  <c r="ME290" i="6"/>
  <c r="NJ290" i="6" s="1"/>
  <c r="LO290" i="6"/>
  <c r="NH290" i="6" s="1"/>
  <c r="KY290" i="6"/>
  <c r="NF290" i="6" s="1"/>
  <c r="JS290" i="6"/>
  <c r="NB290" i="6" s="1"/>
  <c r="IE288" i="6"/>
  <c r="MW288" i="6" s="1"/>
  <c r="HW287" i="6"/>
  <c r="MV287" i="6" s="1"/>
  <c r="LW287" i="6"/>
  <c r="NI287" i="6" s="1"/>
  <c r="LG287" i="6"/>
  <c r="NG287" i="6" s="1"/>
  <c r="KQ287" i="6"/>
  <c r="NE287" i="6" s="1"/>
  <c r="KY285" i="6"/>
  <c r="NF285" i="6" s="1"/>
  <c r="JS285" i="6"/>
  <c r="NB285" i="6" s="1"/>
  <c r="HW284" i="6"/>
  <c r="MV284" i="6" s="1"/>
  <c r="LW284" i="6"/>
  <c r="NI284" i="6" s="1"/>
  <c r="LG284" i="6"/>
  <c r="NG284" i="6" s="1"/>
  <c r="KQ284" i="6"/>
  <c r="NE284" i="6" s="1"/>
  <c r="LW283" i="6"/>
  <c r="NI283" i="6" s="1"/>
  <c r="KY283" i="6"/>
  <c r="NF283" i="6" s="1"/>
  <c r="LW282" i="6"/>
  <c r="NI282" i="6" s="1"/>
  <c r="KY281" i="6"/>
  <c r="NF281" i="6" s="1"/>
  <c r="IE281" i="6"/>
  <c r="MW281" i="6" s="1"/>
  <c r="LW280" i="6"/>
  <c r="NI280" i="6" s="1"/>
  <c r="KY279" i="6"/>
  <c r="NF279" i="6" s="1"/>
  <c r="LW278" i="6"/>
  <c r="NI278" i="6" s="1"/>
  <c r="KY277" i="6"/>
  <c r="NF277" i="6" s="1"/>
  <c r="IE277" i="6"/>
  <c r="MW277" i="6" s="1"/>
  <c r="LW276" i="6"/>
  <c r="NI276" i="6" s="1"/>
  <c r="LG275" i="6"/>
  <c r="NG275" i="6" s="1"/>
  <c r="KY275" i="6"/>
  <c r="NF275" i="6" s="1"/>
  <c r="JS275" i="6"/>
  <c r="NB275" i="6" s="1"/>
  <c r="GT274" i="6"/>
  <c r="HW274" i="6"/>
  <c r="MV274" i="6" s="1"/>
  <c r="IM273" i="6"/>
  <c r="MX273" i="6" s="1"/>
  <c r="ME272" i="6"/>
  <c r="NJ272" i="6" s="1"/>
  <c r="LO272" i="6"/>
  <c r="NH272" i="6" s="1"/>
  <c r="LG272" i="6"/>
  <c r="NG272" i="6" s="1"/>
  <c r="KQ272" i="6"/>
  <c r="NE272" i="6" s="1"/>
  <c r="GT272" i="6"/>
  <c r="HW272" i="6"/>
  <c r="MV272" i="6" s="1"/>
  <c r="IM271" i="6"/>
  <c r="MX271" i="6" s="1"/>
  <c r="HW270" i="6"/>
  <c r="MV270" i="6" s="1"/>
  <c r="LW270" i="6"/>
  <c r="NI270" i="6" s="1"/>
  <c r="GT269" i="6"/>
  <c r="HW269" i="6"/>
  <c r="MV269" i="6" s="1"/>
  <c r="ME268" i="6"/>
  <c r="NJ268" i="6" s="1"/>
  <c r="LO268" i="6"/>
  <c r="NH268" i="6" s="1"/>
  <c r="LG268" i="6"/>
  <c r="NG268" i="6" s="1"/>
  <c r="KQ268" i="6"/>
  <c r="NE268" i="6" s="1"/>
  <c r="GT268" i="6"/>
  <c r="HW268" i="6"/>
  <c r="MV268" i="6" s="1"/>
  <c r="ME267" i="6"/>
  <c r="NJ267" i="6" s="1"/>
  <c r="LO267" i="6"/>
  <c r="NH267" i="6" s="1"/>
  <c r="LG267" i="6"/>
  <c r="NG267" i="6" s="1"/>
  <c r="KQ267" i="6"/>
  <c r="NE267" i="6" s="1"/>
  <c r="GT267" i="6"/>
  <c r="HW267" i="6"/>
  <c r="MV267" i="6" s="1"/>
  <c r="ME266" i="6"/>
  <c r="NJ266" i="6" s="1"/>
  <c r="LO266" i="6"/>
  <c r="NH266" i="6" s="1"/>
  <c r="LG266" i="6"/>
  <c r="NG266" i="6" s="1"/>
  <c r="KQ266" i="6"/>
  <c r="NE266" i="6" s="1"/>
  <c r="GT266" i="6"/>
  <c r="HW266" i="6"/>
  <c r="MV266" i="6" s="1"/>
  <c r="LW264" i="6"/>
  <c r="NI264" i="6" s="1"/>
  <c r="LG264" i="6"/>
  <c r="NG264" i="6" s="1"/>
  <c r="KQ264" i="6"/>
  <c r="NE264" i="6" s="1"/>
  <c r="GT263" i="6"/>
  <c r="HW263" i="6"/>
  <c r="MV263" i="6" s="1"/>
  <c r="LG262" i="6"/>
  <c r="NG262" i="6" s="1"/>
  <c r="KQ262" i="6"/>
  <c r="NE262" i="6" s="1"/>
  <c r="IM262" i="6"/>
  <c r="MX262" i="6" s="1"/>
  <c r="KQ260" i="6"/>
  <c r="NE260" i="6" s="1"/>
  <c r="GT260" i="6"/>
  <c r="KQ258" i="6"/>
  <c r="NE258" i="6" s="1"/>
  <c r="GT258" i="6"/>
  <c r="LG257" i="6"/>
  <c r="NG257" i="6" s="1"/>
  <c r="IM257" i="6"/>
  <c r="MX257" i="6" s="1"/>
  <c r="LG254" i="6"/>
  <c r="NG254" i="6" s="1"/>
  <c r="JS253" i="6"/>
  <c r="NB253" i="6" s="1"/>
  <c r="LG252" i="6"/>
  <c r="NG252" i="6" s="1"/>
  <c r="IM252" i="6"/>
  <c r="MX252" i="6" s="1"/>
  <c r="KQ251" i="6"/>
  <c r="NE251" i="6" s="1"/>
  <c r="LG249" i="6"/>
  <c r="NG249" i="6" s="1"/>
  <c r="IM249" i="6"/>
  <c r="MX249" i="6" s="1"/>
  <c r="LG247" i="6"/>
  <c r="NG247" i="6" s="1"/>
  <c r="IM247" i="6"/>
  <c r="MX247" i="6" s="1"/>
  <c r="NL246" i="6"/>
  <c r="JS244" i="6"/>
  <c r="NB244" i="6" s="1"/>
  <c r="NL244" i="6" s="1"/>
  <c r="LG243" i="6"/>
  <c r="NG243" i="6" s="1"/>
  <c r="IM243" i="6"/>
  <c r="MX243" i="6" s="1"/>
  <c r="NL242" i="6"/>
  <c r="KQ240" i="6"/>
  <c r="NE240" i="6" s="1"/>
  <c r="MR240" i="6" s="1"/>
  <c r="GT240" i="6"/>
  <c r="JS239" i="6"/>
  <c r="NB239" i="6" s="1"/>
  <c r="KQ238" i="6"/>
  <c r="NE238" i="6" s="1"/>
  <c r="NL238" i="6" s="1"/>
  <c r="NL237" i="6"/>
  <c r="KQ235" i="6"/>
  <c r="NE235" i="6" s="1"/>
  <c r="MR235" i="6" s="1"/>
  <c r="GT235" i="6"/>
  <c r="LG233" i="6"/>
  <c r="NG233" i="6" s="1"/>
  <c r="IM233" i="6"/>
  <c r="MX233" i="6" s="1"/>
  <c r="LG232" i="6"/>
  <c r="NG232" i="6" s="1"/>
  <c r="IM232" i="6"/>
  <c r="MX232" i="6" s="1"/>
  <c r="JS231" i="6"/>
  <c r="NB231" i="6" s="1"/>
  <c r="LG230" i="6"/>
  <c r="NG230" i="6" s="1"/>
  <c r="IM230" i="6"/>
  <c r="MX230" i="6" s="1"/>
  <c r="LG229" i="6"/>
  <c r="NG229" i="6" s="1"/>
  <c r="KQ228" i="6"/>
  <c r="NE228" i="6" s="1"/>
  <c r="NL228" i="6" s="1"/>
  <c r="JS227" i="6"/>
  <c r="NB227" i="6" s="1"/>
  <c r="LG226" i="6"/>
  <c r="NG226" i="6" s="1"/>
  <c r="IM226" i="6"/>
  <c r="MX226" i="6" s="1"/>
  <c r="LG224" i="6"/>
  <c r="NG224" i="6" s="1"/>
  <c r="IM224" i="6"/>
  <c r="MX224" i="6" s="1"/>
  <c r="JS221" i="6"/>
  <c r="NB221" i="6" s="1"/>
  <c r="JS220" i="6"/>
  <c r="NB220" i="6" s="1"/>
  <c r="NL220" i="6" s="1"/>
  <c r="GN219" i="6"/>
  <c r="GP219" i="6" s="1"/>
  <c r="GN218" i="6"/>
  <c r="GP218" i="6" s="1"/>
  <c r="MQ216" i="6"/>
  <c r="OB217" i="6" s="1"/>
  <c r="MQ215" i="6"/>
  <c r="OB216" i="6" s="1"/>
  <c r="MQ203" i="6"/>
  <c r="OB204" i="6" s="1"/>
  <c r="MQ202" i="6"/>
  <c r="OB203" i="6" s="1"/>
  <c r="MQ201" i="6"/>
  <c r="OB202" i="6" s="1"/>
  <c r="GN200" i="6"/>
  <c r="GP200" i="6" s="1"/>
  <c r="GN199" i="6"/>
  <c r="GP199" i="6" s="1"/>
  <c r="MQ198" i="6"/>
  <c r="OB199" i="6" s="1"/>
  <c r="MQ197" i="6"/>
  <c r="OB198" i="6" s="1"/>
  <c r="GN196" i="6"/>
  <c r="GP196" i="6" s="1"/>
  <c r="MQ195" i="6"/>
  <c r="OB196" i="6" s="1"/>
  <c r="GN194" i="6"/>
  <c r="GP194" i="6" s="1"/>
  <c r="GN193" i="6"/>
  <c r="GP193" i="6" s="1"/>
  <c r="GN192" i="6"/>
  <c r="GP192" i="6" s="1"/>
  <c r="GN191" i="6"/>
  <c r="GP191" i="6" s="1"/>
  <c r="GN190" i="6"/>
  <c r="GP190" i="6" s="1"/>
  <c r="GN189" i="6"/>
  <c r="GP189" i="6" s="1"/>
  <c r="MQ188" i="6"/>
  <c r="OB189" i="6" s="1"/>
  <c r="MQ187" i="6"/>
  <c r="OB188" i="6" s="1"/>
  <c r="GN186" i="6"/>
  <c r="GP186" i="6" s="1"/>
  <c r="MQ185" i="6"/>
  <c r="OB186" i="6" s="1"/>
  <c r="MQ184" i="6"/>
  <c r="OB185" i="6" s="1"/>
  <c r="MQ183" i="6"/>
  <c r="OB184" i="6" s="1"/>
  <c r="MQ182" i="6"/>
  <c r="OB183" i="6" s="1"/>
  <c r="MQ181" i="6"/>
  <c r="OB182" i="6" s="1"/>
  <c r="GN180" i="6"/>
  <c r="GP180" i="6" s="1"/>
  <c r="GN179" i="6"/>
  <c r="GP179" i="6" s="1"/>
  <c r="MQ178" i="6"/>
  <c r="OB179" i="6" s="1"/>
  <c r="GN177" i="6"/>
  <c r="GP177" i="6" s="1"/>
  <c r="GN176" i="6"/>
  <c r="GP176" i="6" s="1"/>
  <c r="GN175" i="6"/>
  <c r="GP175" i="6" s="1"/>
  <c r="MQ174" i="6"/>
  <c r="OB175" i="6" s="1"/>
  <c r="MQ173" i="6"/>
  <c r="OB174" i="6" s="1"/>
  <c r="GN172" i="6"/>
  <c r="GP172" i="6" s="1"/>
  <c r="MQ171" i="6"/>
  <c r="OB172" i="6" s="1"/>
  <c r="MQ170" i="6"/>
  <c r="OB171" i="6" s="1"/>
  <c r="GN169" i="6"/>
  <c r="GP169" i="6" s="1"/>
  <c r="GN168" i="6"/>
  <c r="GP168" i="6" s="1"/>
  <c r="GN167" i="6"/>
  <c r="GP167" i="6" s="1"/>
  <c r="GN166" i="6"/>
  <c r="GP166" i="6" s="1"/>
  <c r="MQ156" i="6"/>
  <c r="OB157" i="6" s="1"/>
  <c r="MQ155" i="6"/>
  <c r="OB156" i="6" s="1"/>
  <c r="GN140" i="6"/>
  <c r="GP140" i="6" s="1"/>
  <c r="GN139" i="6"/>
  <c r="GP139" i="6" s="1"/>
  <c r="IM219" i="6"/>
  <c r="MX219" i="6" s="1"/>
  <c r="IM215" i="6"/>
  <c r="MX215" i="6" s="1"/>
  <c r="IM214" i="6"/>
  <c r="MX214" i="6" s="1"/>
  <c r="IM212" i="6"/>
  <c r="MX212" i="6" s="1"/>
  <c r="IM210" i="6"/>
  <c r="MX210" i="6" s="1"/>
  <c r="IM207" i="6"/>
  <c r="MX207" i="6" s="1"/>
  <c r="IM204" i="6"/>
  <c r="MX204" i="6" s="1"/>
  <c r="IM201" i="6"/>
  <c r="MX201" i="6" s="1"/>
  <c r="IM198" i="6"/>
  <c r="MX198" i="6" s="1"/>
  <c r="IM195" i="6"/>
  <c r="MX195" i="6" s="1"/>
  <c r="IM192" i="6"/>
  <c r="MX192" i="6" s="1"/>
  <c r="IM188" i="6"/>
  <c r="MX188" i="6" s="1"/>
  <c r="IM185" i="6"/>
  <c r="MX185" i="6" s="1"/>
  <c r="IM181" i="6"/>
  <c r="MX181" i="6" s="1"/>
  <c r="IM172" i="6"/>
  <c r="MX172" i="6" s="1"/>
  <c r="IM169" i="6"/>
  <c r="MX169" i="6" s="1"/>
  <c r="IM165" i="6"/>
  <c r="MX165" i="6" s="1"/>
  <c r="IM163" i="6"/>
  <c r="MX163" i="6" s="1"/>
  <c r="IM161" i="6"/>
  <c r="MX161" i="6" s="1"/>
  <c r="IM159" i="6"/>
  <c r="MX159" i="6" s="1"/>
  <c r="GT153" i="6"/>
  <c r="GT151" i="6"/>
  <c r="GT149" i="6"/>
  <c r="GT147" i="6"/>
  <c r="GT145" i="6"/>
  <c r="GT143" i="6"/>
  <c r="GT141" i="6"/>
  <c r="IM140" i="6"/>
  <c r="MX140" i="6" s="1"/>
  <c r="GT137" i="6"/>
  <c r="GT135" i="6"/>
  <c r="GT133" i="6"/>
  <c r="GT132" i="6"/>
  <c r="GT130" i="6"/>
  <c r="GT128" i="6"/>
  <c r="GT126" i="6"/>
  <c r="GT124" i="6"/>
  <c r="IE123" i="6"/>
  <c r="MW123" i="6" s="1"/>
  <c r="IM122" i="6"/>
  <c r="MX122" i="6" s="1"/>
  <c r="GT120" i="6"/>
  <c r="GT119" i="6"/>
  <c r="GT117" i="6"/>
  <c r="GT115" i="6"/>
  <c r="GT113" i="6"/>
  <c r="GT111" i="6"/>
  <c r="IM109" i="6"/>
  <c r="MX109" i="6" s="1"/>
  <c r="IM107" i="6"/>
  <c r="MX107" i="6" s="1"/>
  <c r="IM105" i="6"/>
  <c r="MX105" i="6" s="1"/>
  <c r="IM102" i="6"/>
  <c r="MX102" i="6" s="1"/>
  <c r="MR100" i="6"/>
  <c r="GT100" i="6"/>
  <c r="IM97" i="6"/>
  <c r="MX97" i="6" s="1"/>
  <c r="MH558" i="6"/>
  <c r="ML558" i="6" s="1"/>
  <c r="MI14" i="6"/>
  <c r="MI558" i="6" s="1"/>
  <c r="LP558" i="6"/>
  <c r="LU558" i="6" s="1"/>
  <c r="LW558" i="6" s="1"/>
  <c r="NI558" i="6" s="1"/>
  <c r="LQ14" i="6"/>
  <c r="LQ558" i="6" s="1"/>
  <c r="KT558" i="6"/>
  <c r="KX558" i="6" s="1"/>
  <c r="KU14" i="6"/>
  <c r="KU558" i="6" s="1"/>
  <c r="KJ558" i="6"/>
  <c r="KO558" i="6" s="1"/>
  <c r="KQ558" i="6" s="1"/>
  <c r="NE558" i="6" s="1"/>
  <c r="KO14" i="6"/>
  <c r="KQ14" i="6" s="1"/>
  <c r="NE14" i="6" s="1"/>
  <c r="KK14" i="6"/>
  <c r="KK558" i="6" s="1"/>
  <c r="JV558" i="6"/>
  <c r="JZ558" i="6" s="1"/>
  <c r="JW14" i="6"/>
  <c r="JW558" i="6" s="1"/>
  <c r="JL558" i="6"/>
  <c r="JQ558" i="6" s="1"/>
  <c r="JS558" i="6" s="1"/>
  <c r="JQ14" i="6"/>
  <c r="JM14" i="6"/>
  <c r="JM558" i="6" s="1"/>
  <c r="IX558" i="6"/>
  <c r="JB558" i="6" s="1"/>
  <c r="IY14" i="6"/>
  <c r="IY558" i="6" s="1"/>
  <c r="HX558" i="6"/>
  <c r="IC558" i="6" s="1"/>
  <c r="HY14" i="6"/>
  <c r="HY558" i="6" s="1"/>
  <c r="GK558" i="6"/>
  <c r="GL14" i="6"/>
  <c r="GG558" i="6"/>
  <c r="NB558" i="6"/>
  <c r="LG218" i="6"/>
  <c r="NG218" i="6" s="1"/>
  <c r="IM218" i="6"/>
  <c r="MX218" i="6" s="1"/>
  <c r="KQ217" i="6"/>
  <c r="NE217" i="6" s="1"/>
  <c r="MR217" i="6" s="1"/>
  <c r="GT217" i="6"/>
  <c r="KQ216" i="6"/>
  <c r="NE216" i="6" s="1"/>
  <c r="NL216" i="6" s="1"/>
  <c r="LO214" i="6"/>
  <c r="NH214" i="6" s="1"/>
  <c r="LG213" i="6"/>
  <c r="NG213" i="6" s="1"/>
  <c r="IM213" i="6"/>
  <c r="MX213" i="6" s="1"/>
  <c r="LG211" i="6"/>
  <c r="NG211" i="6" s="1"/>
  <c r="IM211" i="6"/>
  <c r="MX211" i="6" s="1"/>
  <c r="LG209" i="6"/>
  <c r="NG209" i="6" s="1"/>
  <c r="IM209" i="6"/>
  <c r="MX209" i="6" s="1"/>
  <c r="LG208" i="6"/>
  <c r="NG208" i="6" s="1"/>
  <c r="IM208" i="6"/>
  <c r="MX208" i="6" s="1"/>
  <c r="LG206" i="6"/>
  <c r="NG206" i="6" s="1"/>
  <c r="IM206" i="6"/>
  <c r="MX206" i="6" s="1"/>
  <c r="LG205" i="6"/>
  <c r="NG205" i="6" s="1"/>
  <c r="IM205" i="6"/>
  <c r="MX205" i="6" s="1"/>
  <c r="KQ202" i="6"/>
  <c r="NE202" i="6" s="1"/>
  <c r="NL202" i="6" s="1"/>
  <c r="JS200" i="6"/>
  <c r="NB200" i="6" s="1"/>
  <c r="NL200" i="6" s="1"/>
  <c r="KQ199" i="6"/>
  <c r="NE199" i="6" s="1"/>
  <c r="MR199" i="6" s="1"/>
  <c r="LG197" i="6"/>
  <c r="NG197" i="6" s="1"/>
  <c r="IM197" i="6"/>
  <c r="MX197" i="6" s="1"/>
  <c r="KQ196" i="6"/>
  <c r="NE196" i="6" s="1"/>
  <c r="MR196" i="6" s="1"/>
  <c r="LG193" i="6"/>
  <c r="NG193" i="6" s="1"/>
  <c r="IM193" i="6"/>
  <c r="MX193" i="6" s="1"/>
  <c r="JS192" i="6"/>
  <c r="NB192" i="6" s="1"/>
  <c r="KQ191" i="6"/>
  <c r="NE191" i="6" s="1"/>
  <c r="MR191" i="6" s="1"/>
  <c r="LG189" i="6"/>
  <c r="NG189" i="6" s="1"/>
  <c r="IM189" i="6"/>
  <c r="MX189" i="6" s="1"/>
  <c r="JS188" i="6"/>
  <c r="NB188" i="6" s="1"/>
  <c r="LG187" i="6"/>
  <c r="NG187" i="6" s="1"/>
  <c r="IM187" i="6"/>
  <c r="MX187" i="6" s="1"/>
  <c r="KQ186" i="6"/>
  <c r="NE186" i="6" s="1"/>
  <c r="NL186" i="6" s="1"/>
  <c r="KQ184" i="6"/>
  <c r="NE184" i="6" s="1"/>
  <c r="NL184" i="6" s="1"/>
  <c r="NL183" i="6"/>
  <c r="KQ182" i="6"/>
  <c r="NE182" i="6" s="1"/>
  <c r="NL182" i="6" s="1"/>
  <c r="JS181" i="6"/>
  <c r="NB181" i="6" s="1"/>
  <c r="JS180" i="6"/>
  <c r="NB180" i="6" s="1"/>
  <c r="NL180" i="6" s="1"/>
  <c r="KQ179" i="6"/>
  <c r="NE179" i="6" s="1"/>
  <c r="MR179" i="6" s="1"/>
  <c r="LG178" i="6"/>
  <c r="NG178" i="6" s="1"/>
  <c r="IM178" i="6"/>
  <c r="MX178" i="6" s="1"/>
  <c r="KQ177" i="6"/>
  <c r="NE177" i="6" s="1"/>
  <c r="NL177" i="6" s="1"/>
  <c r="LG175" i="6"/>
  <c r="NG175" i="6" s="1"/>
  <c r="IM175" i="6"/>
  <c r="MX175" i="6" s="1"/>
  <c r="LG174" i="6"/>
  <c r="NG174" i="6" s="1"/>
  <c r="IM174" i="6"/>
  <c r="MX174" i="6" s="1"/>
  <c r="JS173" i="6"/>
  <c r="NB173" i="6" s="1"/>
  <c r="MR173" i="6" s="1"/>
  <c r="LG171" i="6"/>
  <c r="NG171" i="6" s="1"/>
  <c r="IM171" i="6"/>
  <c r="MX171" i="6" s="1"/>
  <c r="JS170" i="6"/>
  <c r="NB170" i="6" s="1"/>
  <c r="MR170" i="6" s="1"/>
  <c r="LG168" i="6"/>
  <c r="NG168" i="6" s="1"/>
  <c r="IM168" i="6"/>
  <c r="MX168" i="6" s="1"/>
  <c r="JS167" i="6"/>
  <c r="NB167" i="6" s="1"/>
  <c r="NL167" i="6" s="1"/>
  <c r="KQ166" i="6"/>
  <c r="NE166" i="6" s="1"/>
  <c r="MR166" i="6" s="1"/>
  <c r="LG164" i="6"/>
  <c r="NG164" i="6" s="1"/>
  <c r="IM164" i="6"/>
  <c r="MX164" i="6" s="1"/>
  <c r="LG162" i="6"/>
  <c r="NG162" i="6" s="1"/>
  <c r="IM162" i="6"/>
  <c r="MX162" i="6" s="1"/>
  <c r="LG160" i="6"/>
  <c r="NG160" i="6" s="1"/>
  <c r="IM160" i="6"/>
  <c r="MX160" i="6" s="1"/>
  <c r="LG158" i="6"/>
  <c r="NG158" i="6" s="1"/>
  <c r="IM158" i="6"/>
  <c r="MX158" i="6" s="1"/>
  <c r="LG157" i="6"/>
  <c r="NG157" i="6" s="1"/>
  <c r="IM157" i="6"/>
  <c r="MX157" i="6" s="1"/>
  <c r="KQ155" i="6"/>
  <c r="NE155" i="6" s="1"/>
  <c r="NL155" i="6" s="1"/>
  <c r="LG154" i="6"/>
  <c r="NG154" i="6" s="1"/>
  <c r="MR154" i="6" s="1"/>
  <c r="GT154" i="6"/>
  <c r="JS153" i="6"/>
  <c r="NB153" i="6" s="1"/>
  <c r="MR153" i="6" s="1"/>
  <c r="KQ152" i="6"/>
  <c r="NE152" i="6" s="1"/>
  <c r="NL152" i="6" s="1"/>
  <c r="GT152" i="6"/>
  <c r="JS151" i="6"/>
  <c r="NB151" i="6" s="1"/>
  <c r="MR151" i="6" s="1"/>
  <c r="KQ150" i="6"/>
  <c r="NE150" i="6" s="1"/>
  <c r="NL150" i="6" s="1"/>
  <c r="GT150" i="6"/>
  <c r="JS149" i="6"/>
  <c r="NB149" i="6" s="1"/>
  <c r="MR149" i="6" s="1"/>
  <c r="KQ148" i="6"/>
  <c r="NE148" i="6" s="1"/>
  <c r="NL148" i="6" s="1"/>
  <c r="GT148" i="6"/>
  <c r="JS147" i="6"/>
  <c r="NB147" i="6" s="1"/>
  <c r="MR147" i="6" s="1"/>
  <c r="KQ146" i="6"/>
  <c r="NE146" i="6" s="1"/>
  <c r="NL146" i="6" s="1"/>
  <c r="GT146" i="6"/>
  <c r="JS145" i="6"/>
  <c r="NB145" i="6" s="1"/>
  <c r="MR145" i="6" s="1"/>
  <c r="KQ144" i="6"/>
  <c r="NE144" i="6" s="1"/>
  <c r="NL144" i="6" s="1"/>
  <c r="GT144" i="6"/>
  <c r="JS143" i="6"/>
  <c r="NB143" i="6" s="1"/>
  <c r="MR143" i="6" s="1"/>
  <c r="LG142" i="6"/>
  <c r="NG142" i="6" s="1"/>
  <c r="KQ142" i="6"/>
  <c r="NE142" i="6" s="1"/>
  <c r="GT142" i="6"/>
  <c r="JS141" i="6"/>
  <c r="NB141" i="6" s="1"/>
  <c r="MR141" i="6" s="1"/>
  <c r="KQ139" i="6"/>
  <c r="NE139" i="6" s="1"/>
  <c r="NL139" i="6" s="1"/>
  <c r="KQ138" i="6"/>
  <c r="NE138" i="6" s="1"/>
  <c r="IM138" i="6"/>
  <c r="MX138" i="6" s="1"/>
  <c r="NL137" i="6"/>
  <c r="LG136" i="6"/>
  <c r="NG136" i="6" s="1"/>
  <c r="IM136" i="6"/>
  <c r="MX136" i="6" s="1"/>
  <c r="NL135" i="6"/>
  <c r="LG134" i="6"/>
  <c r="NG134" i="6" s="1"/>
  <c r="IM134" i="6"/>
  <c r="MX134" i="6" s="1"/>
  <c r="NL133" i="6"/>
  <c r="JS132" i="6"/>
  <c r="NB132" i="6" s="1"/>
  <c r="NL132" i="6" s="1"/>
  <c r="LG131" i="6"/>
  <c r="NG131" i="6" s="1"/>
  <c r="IM131" i="6"/>
  <c r="MX131" i="6" s="1"/>
  <c r="NL130" i="6"/>
  <c r="LG129" i="6"/>
  <c r="NG129" i="6" s="1"/>
  <c r="IM129" i="6"/>
  <c r="MX129" i="6" s="1"/>
  <c r="NL128" i="6"/>
  <c r="LG127" i="6"/>
  <c r="NG127" i="6" s="1"/>
  <c r="IM127" i="6"/>
  <c r="MX127" i="6" s="1"/>
  <c r="NL126" i="6"/>
  <c r="LG125" i="6"/>
  <c r="NG125" i="6" s="1"/>
  <c r="IM125" i="6"/>
  <c r="MX125" i="6" s="1"/>
  <c r="NL124" i="6"/>
  <c r="KQ123" i="6"/>
  <c r="NE123" i="6" s="1"/>
  <c r="GT123" i="6"/>
  <c r="JS122" i="6"/>
  <c r="NB122" i="6" s="1"/>
  <c r="LG121" i="6"/>
  <c r="NG121" i="6" s="1"/>
  <c r="IM121" i="6"/>
  <c r="MX121" i="6" s="1"/>
  <c r="NL120" i="6"/>
  <c r="JS119" i="6"/>
  <c r="NB119" i="6" s="1"/>
  <c r="NL119" i="6" s="1"/>
  <c r="LG118" i="6"/>
  <c r="NG118" i="6" s="1"/>
  <c r="IM118" i="6"/>
  <c r="MX118" i="6" s="1"/>
  <c r="NL117" i="6"/>
  <c r="LG116" i="6"/>
  <c r="NG116" i="6" s="1"/>
  <c r="IM116" i="6"/>
  <c r="MX116" i="6" s="1"/>
  <c r="NL115" i="6"/>
  <c r="LG114" i="6"/>
  <c r="NG114" i="6" s="1"/>
  <c r="IM114" i="6"/>
  <c r="MX114" i="6" s="1"/>
  <c r="NL113" i="6"/>
  <c r="LG112" i="6"/>
  <c r="NG112" i="6" s="1"/>
  <c r="IM112" i="6"/>
  <c r="MX112" i="6" s="1"/>
  <c r="NL111" i="6"/>
  <c r="LG110" i="6"/>
  <c r="NG110" i="6" s="1"/>
  <c r="IM110" i="6"/>
  <c r="MX110" i="6" s="1"/>
  <c r="LG108" i="6"/>
  <c r="NG108" i="6" s="1"/>
  <c r="IM108" i="6"/>
  <c r="MX108" i="6" s="1"/>
  <c r="LG106" i="6"/>
  <c r="NG106" i="6" s="1"/>
  <c r="IM106" i="6"/>
  <c r="MX106" i="6" s="1"/>
  <c r="LG104" i="6"/>
  <c r="NG104" i="6" s="1"/>
  <c r="IM104" i="6"/>
  <c r="MX104" i="6" s="1"/>
  <c r="LG103" i="6"/>
  <c r="NG103" i="6" s="1"/>
  <c r="IM103" i="6"/>
  <c r="MX103" i="6" s="1"/>
  <c r="LG101" i="6"/>
  <c r="NG101" i="6" s="1"/>
  <c r="IM101" i="6"/>
  <c r="MX101" i="6" s="1"/>
  <c r="LG99" i="6"/>
  <c r="NG99" i="6" s="1"/>
  <c r="IM99" i="6"/>
  <c r="MX99" i="6" s="1"/>
  <c r="LG98" i="6"/>
  <c r="NG98" i="6" s="1"/>
  <c r="IM98" i="6"/>
  <c r="MX98" i="6" s="1"/>
  <c r="JS97" i="6"/>
  <c r="NB97" i="6" s="1"/>
  <c r="GN96" i="6"/>
  <c r="GP96" i="6" s="1"/>
  <c r="KQ96" i="6"/>
  <c r="NE96" i="6" s="1"/>
  <c r="MQ65" i="6"/>
  <c r="OB66" i="6" s="1"/>
  <c r="MQ64" i="6"/>
  <c r="OB65" i="6" s="1"/>
  <c r="MQ63" i="6"/>
  <c r="OB64" i="6" s="1"/>
  <c r="MQ62" i="6"/>
  <c r="OB63" i="6" s="1"/>
  <c r="MQ61" i="6"/>
  <c r="OB62" i="6" s="1"/>
  <c r="MQ60" i="6"/>
  <c r="OB61" i="6" s="1"/>
  <c r="MQ59" i="6"/>
  <c r="OB60" i="6" s="1"/>
  <c r="MQ58" i="6"/>
  <c r="OB59" i="6" s="1"/>
  <c r="MQ57" i="6"/>
  <c r="OB58" i="6" s="1"/>
  <c r="MQ56" i="6"/>
  <c r="OB57" i="6" s="1"/>
  <c r="MQ55" i="6"/>
  <c r="OB56" i="6" s="1"/>
  <c r="MQ54" i="6"/>
  <c r="OB55" i="6" s="1"/>
  <c r="MQ53" i="6"/>
  <c r="OB54" i="6" s="1"/>
  <c r="MQ52" i="6"/>
  <c r="OB53" i="6" s="1"/>
  <c r="MQ51" i="6"/>
  <c r="OB52" i="6" s="1"/>
  <c r="GN36" i="6"/>
  <c r="GP36" i="6" s="1"/>
  <c r="GN33" i="6"/>
  <c r="GP33" i="6" s="1"/>
  <c r="GN31" i="6"/>
  <c r="GP31" i="6" s="1"/>
  <c r="GN30" i="6"/>
  <c r="GP30" i="6" s="1"/>
  <c r="GN29" i="6"/>
  <c r="GP29" i="6" s="1"/>
  <c r="LZ558" i="6"/>
  <c r="MD558" i="6" s="1"/>
  <c r="MA14" i="6"/>
  <c r="MA558" i="6" s="1"/>
  <c r="LL558" i="6"/>
  <c r="LH558" i="6"/>
  <c r="LI14" i="6"/>
  <c r="LI558" i="6" s="1"/>
  <c r="KZ558" i="6"/>
  <c r="LE558" i="6" s="1"/>
  <c r="LG558" i="6" s="1"/>
  <c r="LE14" i="6"/>
  <c r="LG14" i="6" s="1"/>
  <c r="NG14" i="6" s="1"/>
  <c r="LA14" i="6"/>
  <c r="LA558" i="6" s="1"/>
  <c r="KD558" i="6"/>
  <c r="KH558" i="6" s="1"/>
  <c r="KE14" i="6"/>
  <c r="KE558" i="6" s="1"/>
  <c r="JD558" i="6"/>
  <c r="JI558" i="6" s="1"/>
  <c r="JK558" i="6" s="1"/>
  <c r="NA558" i="6" s="1"/>
  <c r="JE14" i="6"/>
  <c r="JE558" i="6" s="1"/>
  <c r="IP558" i="6"/>
  <c r="IT558" i="6" s="1"/>
  <c r="IQ14" i="6"/>
  <c r="IQ558" i="6" s="1"/>
  <c r="IF558" i="6"/>
  <c r="IK558" i="6" s="1"/>
  <c r="IK14" i="6"/>
  <c r="IG14" i="6"/>
  <c r="IG558" i="6" s="1"/>
  <c r="HR558" i="6"/>
  <c r="HV558" i="6" s="1"/>
  <c r="HS14" i="6"/>
  <c r="HS558" i="6" s="1"/>
  <c r="GF558" i="6"/>
  <c r="FT14" i="6"/>
  <c r="FT558" i="6" s="1"/>
  <c r="BD558" i="6"/>
  <c r="J558" i="6"/>
  <c r="GT95" i="6"/>
  <c r="GT94" i="6"/>
  <c r="GT93" i="6"/>
  <c r="GT91" i="6"/>
  <c r="GT90" i="6"/>
  <c r="GT89" i="6"/>
  <c r="GT84" i="6"/>
  <c r="GT80" i="6"/>
  <c r="MR71" i="6"/>
  <c r="GT69" i="6"/>
  <c r="GT45" i="6"/>
  <c r="GT41" i="6"/>
  <c r="MR39" i="6"/>
  <c r="GT37" i="6"/>
  <c r="NP35" i="6"/>
  <c r="NN35" i="6"/>
  <c r="MR35" i="6"/>
  <c r="GT34" i="6"/>
  <c r="MR28" i="6"/>
  <c r="MR26" i="6"/>
  <c r="GT23" i="6"/>
  <c r="MR17" i="6"/>
  <c r="IE95" i="6"/>
  <c r="MW95" i="6" s="1"/>
  <c r="JS93" i="6"/>
  <c r="NB93" i="6" s="1"/>
  <c r="IE93" i="6"/>
  <c r="MW93" i="6" s="1"/>
  <c r="LO92" i="6"/>
  <c r="NH92" i="6" s="1"/>
  <c r="LG92" i="6"/>
  <c r="NG92" i="6" s="1"/>
  <c r="KQ92" i="6"/>
  <c r="NE92" i="6" s="1"/>
  <c r="JS91" i="6"/>
  <c r="NB91" i="6" s="1"/>
  <c r="IE91" i="6"/>
  <c r="MW91" i="6" s="1"/>
  <c r="JS89" i="6"/>
  <c r="NB89" i="6" s="1"/>
  <c r="IE89" i="6"/>
  <c r="MW89" i="6" s="1"/>
  <c r="LO88" i="6"/>
  <c r="NH88" i="6" s="1"/>
  <c r="LG88" i="6"/>
  <c r="NG88" i="6" s="1"/>
  <c r="KQ88" i="6"/>
  <c r="NE88" i="6" s="1"/>
  <c r="LO87" i="6"/>
  <c r="NH87" i="6" s="1"/>
  <c r="LG87" i="6"/>
  <c r="NG87" i="6" s="1"/>
  <c r="KQ87" i="6"/>
  <c r="NE87" i="6" s="1"/>
  <c r="LG86" i="6"/>
  <c r="NG86" i="6" s="1"/>
  <c r="KQ86" i="6"/>
  <c r="NE86" i="6" s="1"/>
  <c r="LO85" i="6"/>
  <c r="NH85" i="6" s="1"/>
  <c r="LG85" i="6"/>
  <c r="NG85" i="6" s="1"/>
  <c r="KQ85" i="6"/>
  <c r="NE85" i="6" s="1"/>
  <c r="JS84" i="6"/>
  <c r="NB84" i="6" s="1"/>
  <c r="IE84" i="6"/>
  <c r="MW84" i="6" s="1"/>
  <c r="LG83" i="6"/>
  <c r="NG83" i="6" s="1"/>
  <c r="KQ83" i="6"/>
  <c r="NE83" i="6" s="1"/>
  <c r="GT81" i="6"/>
  <c r="JS80" i="6"/>
  <c r="NB80" i="6" s="1"/>
  <c r="LG79" i="6"/>
  <c r="NG79" i="6" s="1"/>
  <c r="KQ79" i="6"/>
  <c r="NE79" i="6" s="1"/>
  <c r="GT77" i="6"/>
  <c r="GT76" i="6"/>
  <c r="GT75" i="6"/>
  <c r="GT74" i="6"/>
  <c r="LG73" i="6"/>
  <c r="NG73" i="6" s="1"/>
  <c r="KQ73" i="6"/>
  <c r="NE73" i="6" s="1"/>
  <c r="JS72" i="6"/>
  <c r="NB72" i="6" s="1"/>
  <c r="MR72" i="6" s="1"/>
  <c r="GT70" i="6"/>
  <c r="JS69" i="6"/>
  <c r="NB69" i="6" s="1"/>
  <c r="JS68" i="6"/>
  <c r="NB68" i="6" s="1"/>
  <c r="MR68" i="6" s="1"/>
  <c r="GT67" i="6"/>
  <c r="GT66" i="6"/>
  <c r="LG64" i="6"/>
  <c r="NG64" i="6" s="1"/>
  <c r="KQ64" i="6"/>
  <c r="NE64" i="6" s="1"/>
  <c r="LG62" i="6"/>
  <c r="NG62" i="6" s="1"/>
  <c r="KQ62" i="6"/>
  <c r="NE62" i="6" s="1"/>
  <c r="LG60" i="6"/>
  <c r="NG60" i="6" s="1"/>
  <c r="KQ60" i="6"/>
  <c r="NE60" i="6" s="1"/>
  <c r="LG58" i="6"/>
  <c r="NG58" i="6" s="1"/>
  <c r="KQ58" i="6"/>
  <c r="NE58" i="6" s="1"/>
  <c r="LG56" i="6"/>
  <c r="NG56" i="6" s="1"/>
  <c r="KQ56" i="6"/>
  <c r="NE56" i="6" s="1"/>
  <c r="JS55" i="6"/>
  <c r="NB55" i="6" s="1"/>
  <c r="MR55" i="6" s="1"/>
  <c r="JS53" i="6"/>
  <c r="NB53" i="6" s="1"/>
  <c r="JS51" i="6"/>
  <c r="NB51" i="6" s="1"/>
  <c r="NL51" i="6" s="1"/>
  <c r="LG49" i="6"/>
  <c r="NG49" i="6" s="1"/>
  <c r="KQ49" i="6"/>
  <c r="NE49" i="6" s="1"/>
  <c r="LG48" i="6"/>
  <c r="NG48" i="6" s="1"/>
  <c r="KQ48" i="6"/>
  <c r="NE48" i="6" s="1"/>
  <c r="GT46" i="6"/>
  <c r="JS45" i="6"/>
  <c r="NB45" i="6" s="1"/>
  <c r="LG44" i="6"/>
  <c r="NG44" i="6" s="1"/>
  <c r="KQ44" i="6"/>
  <c r="NE44" i="6" s="1"/>
  <c r="GT42" i="6"/>
  <c r="JS41" i="6"/>
  <c r="NB41" i="6" s="1"/>
  <c r="JS40" i="6"/>
  <c r="NB40" i="6" s="1"/>
  <c r="NL40" i="6" s="1"/>
  <c r="GT38" i="6"/>
  <c r="JS37" i="6"/>
  <c r="NB37" i="6" s="1"/>
  <c r="GT32" i="6"/>
  <c r="JS29" i="6"/>
  <c r="NB29" i="6" s="1"/>
  <c r="MR29" i="6" s="1"/>
  <c r="GT28" i="6"/>
  <c r="GT27" i="6"/>
  <c r="LG25" i="6"/>
  <c r="NG25" i="6" s="1"/>
  <c r="KQ25" i="6"/>
  <c r="NE25" i="6" s="1"/>
  <c r="LO24" i="6"/>
  <c r="NH24" i="6" s="1"/>
  <c r="LG24" i="6"/>
  <c r="NG24" i="6" s="1"/>
  <c r="KQ24" i="6"/>
  <c r="NE24" i="6" s="1"/>
  <c r="JS23" i="6"/>
  <c r="NB23" i="6" s="1"/>
  <c r="IE23" i="6"/>
  <c r="MW23" i="6" s="1"/>
  <c r="LG22" i="6"/>
  <c r="NG22" i="6" s="1"/>
  <c r="KQ22" i="6"/>
  <c r="NE22" i="6" s="1"/>
  <c r="JS21" i="6"/>
  <c r="NB21" i="6" s="1"/>
  <c r="NL21" i="6" s="1"/>
  <c r="JS20" i="6"/>
  <c r="NB20" i="6" s="1"/>
  <c r="NL20" i="6" s="1"/>
  <c r="LG19" i="6"/>
  <c r="NG19" i="6" s="1"/>
  <c r="KQ19" i="6"/>
  <c r="NE19" i="6" s="1"/>
  <c r="GT18" i="6"/>
  <c r="LG16" i="6"/>
  <c r="NG16" i="6" s="1"/>
  <c r="KQ16" i="6"/>
  <c r="NE16" i="6" s="1"/>
  <c r="LG15" i="6"/>
  <c r="NG15" i="6" s="1"/>
  <c r="KQ15" i="6"/>
  <c r="NE15" i="6" s="1"/>
  <c r="FW558" i="6"/>
  <c r="IE459" i="6" l="1"/>
  <c r="MW459" i="6" s="1"/>
  <c r="IE536" i="6"/>
  <c r="MW536" i="6" s="1"/>
  <c r="IM338" i="6"/>
  <c r="MX338" i="6" s="1"/>
  <c r="IM404" i="6"/>
  <c r="MX404" i="6" s="1"/>
  <c r="HW462" i="6"/>
  <c r="MV462" i="6" s="1"/>
  <c r="HW480" i="6"/>
  <c r="MV480" i="6" s="1"/>
  <c r="HW492" i="6"/>
  <c r="MV492" i="6" s="1"/>
  <c r="MR556" i="6"/>
  <c r="NL295" i="6"/>
  <c r="MR56" i="6"/>
  <c r="NL58" i="6"/>
  <c r="MR60" i="6"/>
  <c r="NL62" i="6"/>
  <c r="NL540" i="6"/>
  <c r="IM537" i="6"/>
  <c r="MX537" i="6" s="1"/>
  <c r="IE271" i="6"/>
  <c r="MW271" i="6" s="1"/>
  <c r="IE272" i="6"/>
  <c r="MW272" i="6" s="1"/>
  <c r="IE274" i="6"/>
  <c r="MW274" i="6" s="1"/>
  <c r="IE276" i="6"/>
  <c r="MW276" i="6" s="1"/>
  <c r="IE278" i="6"/>
  <c r="MW278" i="6" s="1"/>
  <c r="IE279" i="6"/>
  <c r="MW279" i="6" s="1"/>
  <c r="IE280" i="6"/>
  <c r="MW280" i="6" s="1"/>
  <c r="IE282" i="6"/>
  <c r="MW282" i="6" s="1"/>
  <c r="IE283" i="6"/>
  <c r="MW283" i="6" s="1"/>
  <c r="IE301" i="6"/>
  <c r="MW301" i="6" s="1"/>
  <c r="IE362" i="6"/>
  <c r="MW362" i="6" s="1"/>
  <c r="IE372" i="6"/>
  <c r="MW372" i="6" s="1"/>
  <c r="IE376" i="6"/>
  <c r="MW376" i="6" s="1"/>
  <c r="IE378" i="6"/>
  <c r="MW378" i="6" s="1"/>
  <c r="IE395" i="6"/>
  <c r="MW395" i="6" s="1"/>
  <c r="IE398" i="6"/>
  <c r="MW398" i="6" s="1"/>
  <c r="IE400" i="6"/>
  <c r="MW400" i="6" s="1"/>
  <c r="IE269" i="6"/>
  <c r="MW269" i="6" s="1"/>
  <c r="IE518" i="6"/>
  <c r="MW518" i="6" s="1"/>
  <c r="HW344" i="6"/>
  <c r="MV344" i="6" s="1"/>
  <c r="NL44" i="6"/>
  <c r="NL48" i="6"/>
  <c r="NL49" i="6"/>
  <c r="MR16" i="6"/>
  <c r="MN16" i="6" s="1"/>
  <c r="JS14" i="6"/>
  <c r="NB14" i="6" s="1"/>
  <c r="MR372" i="6"/>
  <c r="IE285" i="6"/>
  <c r="MW285" i="6" s="1"/>
  <c r="IE352" i="6"/>
  <c r="MW352" i="6" s="1"/>
  <c r="IE357" i="6"/>
  <c r="MW357" i="6" s="1"/>
  <c r="IE381" i="6"/>
  <c r="MW381" i="6" s="1"/>
  <c r="IE389" i="6"/>
  <c r="MW389" i="6" s="1"/>
  <c r="IE449" i="6"/>
  <c r="MW449" i="6" s="1"/>
  <c r="IE511" i="6"/>
  <c r="MW511" i="6" s="1"/>
  <c r="IE522" i="6"/>
  <c r="MW522" i="6" s="1"/>
  <c r="HW308" i="6"/>
  <c r="MV308" i="6" s="1"/>
  <c r="HW403" i="6"/>
  <c r="MV403" i="6" s="1"/>
  <c r="HW405" i="6"/>
  <c r="MV405" i="6" s="1"/>
  <c r="HW418" i="6"/>
  <c r="MV418" i="6" s="1"/>
  <c r="HW464" i="6"/>
  <c r="MV464" i="6" s="1"/>
  <c r="HW466" i="6"/>
  <c r="MV466" i="6" s="1"/>
  <c r="HW468" i="6"/>
  <c r="MV468" i="6" s="1"/>
  <c r="HW470" i="6"/>
  <c r="MV470" i="6" s="1"/>
  <c r="HW472" i="6"/>
  <c r="MV472" i="6" s="1"/>
  <c r="HW474" i="6"/>
  <c r="MV474" i="6" s="1"/>
  <c r="HW482" i="6"/>
  <c r="MV482" i="6" s="1"/>
  <c r="HW484" i="6"/>
  <c r="MV484" i="6" s="1"/>
  <c r="HW503" i="6"/>
  <c r="MV503" i="6" s="1"/>
  <c r="HW508" i="6"/>
  <c r="MV508" i="6" s="1"/>
  <c r="HW526" i="6"/>
  <c r="MV526" i="6" s="1"/>
  <c r="HW528" i="6"/>
  <c r="MV528" i="6" s="1"/>
  <c r="HW317" i="6"/>
  <c r="MV317" i="6" s="1"/>
  <c r="HW323" i="6"/>
  <c r="MV323" i="6" s="1"/>
  <c r="IM344" i="6"/>
  <c r="MX344" i="6" s="1"/>
  <c r="NL435" i="6"/>
  <c r="IE436" i="6"/>
  <c r="MW436" i="6" s="1"/>
  <c r="IE444" i="6"/>
  <c r="MW444" i="6" s="1"/>
  <c r="IE455" i="6"/>
  <c r="MW455" i="6" s="1"/>
  <c r="IE457" i="6"/>
  <c r="MW457" i="6" s="1"/>
  <c r="IE553" i="6"/>
  <c r="MW553" i="6" s="1"/>
  <c r="IE532" i="6"/>
  <c r="MW532" i="6" s="1"/>
  <c r="IE537" i="6"/>
  <c r="MW537" i="6" s="1"/>
  <c r="MR79" i="6"/>
  <c r="MR83" i="6"/>
  <c r="MN83" i="6" s="1"/>
  <c r="MR316" i="6"/>
  <c r="IE275" i="6"/>
  <c r="MW275" i="6" s="1"/>
  <c r="IE404" i="6"/>
  <c r="MW404" i="6" s="1"/>
  <c r="NL419" i="6"/>
  <c r="HW415" i="6"/>
  <c r="MV415" i="6" s="1"/>
  <c r="HW478" i="6"/>
  <c r="MV478" i="6" s="1"/>
  <c r="HW499" i="6"/>
  <c r="MV499" i="6" s="1"/>
  <c r="HW501" i="6"/>
  <c r="MV501" i="6" s="1"/>
  <c r="HW505" i="6"/>
  <c r="MV505" i="6" s="1"/>
  <c r="HW506" i="6"/>
  <c r="MV506" i="6" s="1"/>
  <c r="GL465" i="6"/>
  <c r="GR465" i="6"/>
  <c r="GX465" i="6" s="1"/>
  <c r="HD465" i="6" s="1"/>
  <c r="GL467" i="6"/>
  <c r="GR467" i="6"/>
  <c r="GX467" i="6" s="1"/>
  <c r="HD467" i="6" s="1"/>
  <c r="GL469" i="6"/>
  <c r="GR469" i="6"/>
  <c r="GX469" i="6" s="1"/>
  <c r="HD469" i="6" s="1"/>
  <c r="GL471" i="6"/>
  <c r="GR471" i="6"/>
  <c r="GX471" i="6" s="1"/>
  <c r="HD471" i="6" s="1"/>
  <c r="GL473" i="6"/>
  <c r="GR473" i="6"/>
  <c r="GX473" i="6" s="1"/>
  <c r="HD473" i="6" s="1"/>
  <c r="GL475" i="6"/>
  <c r="GR475" i="6"/>
  <c r="GX475" i="6" s="1"/>
  <c r="HD475" i="6" s="1"/>
  <c r="GL479" i="6"/>
  <c r="GR479" i="6"/>
  <c r="GX479" i="6" s="1"/>
  <c r="HD479" i="6" s="1"/>
  <c r="GL483" i="6"/>
  <c r="GR483" i="6"/>
  <c r="GX483" i="6" s="1"/>
  <c r="HD483" i="6" s="1"/>
  <c r="GL486" i="6"/>
  <c r="GR486" i="6"/>
  <c r="GX486" i="6" s="1"/>
  <c r="HD486" i="6" s="1"/>
  <c r="GL491" i="6"/>
  <c r="GR491" i="6"/>
  <c r="GX491" i="6" s="1"/>
  <c r="HD491" i="6" s="1"/>
  <c r="GL545" i="6"/>
  <c r="GR545" i="6"/>
  <c r="GX545" i="6" s="1"/>
  <c r="HD545" i="6" s="1"/>
  <c r="GL404" i="6"/>
  <c r="GR404" i="6"/>
  <c r="GX404" i="6" s="1"/>
  <c r="HD404" i="6" s="1"/>
  <c r="GP465" i="6"/>
  <c r="GP467" i="6"/>
  <c r="GP469" i="6"/>
  <c r="GP471" i="6"/>
  <c r="GP473" i="6"/>
  <c r="GP475" i="6"/>
  <c r="GP479" i="6"/>
  <c r="GP491" i="6"/>
  <c r="GP545" i="6"/>
  <c r="NL15" i="6"/>
  <c r="HW310" i="6"/>
  <c r="MV310" i="6" s="1"/>
  <c r="HW311" i="6"/>
  <c r="MV311" i="6" s="1"/>
  <c r="HW319" i="6"/>
  <c r="MV319" i="6" s="1"/>
  <c r="HW320" i="6"/>
  <c r="MV320" i="6" s="1"/>
  <c r="HW422" i="6"/>
  <c r="MV422" i="6" s="1"/>
  <c r="HW428" i="6"/>
  <c r="MV428" i="6" s="1"/>
  <c r="IE531" i="6"/>
  <c r="MW531" i="6" s="1"/>
  <c r="MR531" i="6" s="1"/>
  <c r="GO558" i="6"/>
  <c r="IE96" i="6"/>
  <c r="MW96" i="6" s="1"/>
  <c r="HW411" i="6"/>
  <c r="MV411" i="6" s="1"/>
  <c r="HW460" i="6"/>
  <c r="MV460" i="6" s="1"/>
  <c r="HW476" i="6"/>
  <c r="MV476" i="6" s="1"/>
  <c r="GO465" i="6"/>
  <c r="GO467" i="6"/>
  <c r="GO469" i="6"/>
  <c r="GO471" i="6"/>
  <c r="GO473" i="6"/>
  <c r="GO475" i="6"/>
  <c r="GO479" i="6"/>
  <c r="GO483" i="6"/>
  <c r="GO486" i="6"/>
  <c r="GO491" i="6"/>
  <c r="GO545" i="6"/>
  <c r="GP483" i="6"/>
  <c r="GP486" i="6"/>
  <c r="MR335" i="6"/>
  <c r="NL87" i="6"/>
  <c r="NN87" i="6" s="1"/>
  <c r="LM558" i="6"/>
  <c r="MR87" i="6"/>
  <c r="MN87" i="6" s="1"/>
  <c r="NL142" i="6"/>
  <c r="NL343" i="6"/>
  <c r="MR22" i="6"/>
  <c r="MN22" i="6" s="1"/>
  <c r="NL340" i="6"/>
  <c r="NN340" i="6" s="1"/>
  <c r="NL341" i="6"/>
  <c r="NL318" i="6"/>
  <c r="NL391" i="6"/>
  <c r="NL510" i="6"/>
  <c r="MR25" i="6"/>
  <c r="MR64" i="6"/>
  <c r="MT64" i="6" s="1"/>
  <c r="MP64" i="6" s="1"/>
  <c r="NL28" i="6"/>
  <c r="MR86" i="6"/>
  <c r="MN86" i="6" s="1"/>
  <c r="MR447" i="6"/>
  <c r="NL515" i="6"/>
  <c r="NM515" i="6" s="1"/>
  <c r="NL557" i="6"/>
  <c r="MR529" i="6"/>
  <c r="MN529" i="6" s="1"/>
  <c r="MR533" i="6"/>
  <c r="MN533" i="6" s="1"/>
  <c r="NL29" i="6"/>
  <c r="NL72" i="6"/>
  <c r="MR410" i="6"/>
  <c r="MS410" i="6" s="1"/>
  <c r="MO410" i="6" s="1"/>
  <c r="NL414" i="6"/>
  <c r="NP414" i="6" s="1"/>
  <c r="NL423" i="6"/>
  <c r="NP423" i="6" s="1"/>
  <c r="MR487" i="6"/>
  <c r="NL554" i="6"/>
  <c r="NL516" i="6"/>
  <c r="MR534" i="6"/>
  <c r="MT534" i="6" s="1"/>
  <c r="NL539" i="6"/>
  <c r="NP539" i="6" s="1"/>
  <c r="NL541" i="6"/>
  <c r="NP541" i="6" s="1"/>
  <c r="MR388" i="6"/>
  <c r="MR346" i="6"/>
  <c r="MR509" i="6"/>
  <c r="MR530" i="6"/>
  <c r="NL525" i="6"/>
  <c r="NP525" i="6" s="1"/>
  <c r="MR532" i="6"/>
  <c r="MT532" i="6" s="1"/>
  <c r="NL543" i="6"/>
  <c r="MR455" i="6"/>
  <c r="MN455" i="6" s="1"/>
  <c r="MT22" i="6"/>
  <c r="MP22" i="6" s="1"/>
  <c r="MT16" i="6"/>
  <c r="MP16" i="6" s="1"/>
  <c r="NN21" i="6"/>
  <c r="NP21" i="6"/>
  <c r="MN29" i="6"/>
  <c r="MT29" i="6"/>
  <c r="MP29" i="6" s="1"/>
  <c r="NN48" i="6"/>
  <c r="NP48" i="6"/>
  <c r="NP51" i="6"/>
  <c r="NN51" i="6"/>
  <c r="MN55" i="6"/>
  <c r="MT55" i="6"/>
  <c r="MP55" i="6" s="1"/>
  <c r="MT83" i="6"/>
  <c r="MP83" i="6" s="1"/>
  <c r="MT141" i="6"/>
  <c r="MP141" i="6" s="1"/>
  <c r="MN141" i="6"/>
  <c r="MN154" i="6"/>
  <c r="MT154" i="6"/>
  <c r="MP154" i="6" s="1"/>
  <c r="MN170" i="6"/>
  <c r="MT170" i="6"/>
  <c r="MP170" i="6" s="1"/>
  <c r="NP177" i="6"/>
  <c r="NN177" i="6"/>
  <c r="NM295" i="6"/>
  <c r="NP295" i="6"/>
  <c r="NN295" i="6"/>
  <c r="MS341" i="6"/>
  <c r="MO341" i="6" s="1"/>
  <c r="MT341" i="6"/>
  <c r="MN341" i="6"/>
  <c r="MR276" i="6"/>
  <c r="NL276" i="6"/>
  <c r="MR278" i="6"/>
  <c r="NL278" i="6"/>
  <c r="MR280" i="6"/>
  <c r="NL280" i="6"/>
  <c r="MR282" i="6"/>
  <c r="NL282" i="6"/>
  <c r="NL308" i="6"/>
  <c r="MR308" i="6"/>
  <c r="NL310" i="6"/>
  <c r="MR310" i="6"/>
  <c r="NL311" i="6"/>
  <c r="MR311" i="6"/>
  <c r="NL317" i="6"/>
  <c r="MR317" i="6"/>
  <c r="NL319" i="6"/>
  <c r="MR319" i="6"/>
  <c r="NL320" i="6"/>
  <c r="MR320" i="6"/>
  <c r="NP363" i="6"/>
  <c r="NN363" i="6"/>
  <c r="NM363" i="6"/>
  <c r="NP369" i="6"/>
  <c r="NN369" i="6"/>
  <c r="NM369" i="6"/>
  <c r="MT372" i="6"/>
  <c r="MN372" i="6"/>
  <c r="MS372" i="6"/>
  <c r="MO372" i="6" s="1"/>
  <c r="MT383" i="6"/>
  <c r="MN383" i="6"/>
  <c r="MS383" i="6"/>
  <c r="MO383" i="6" s="1"/>
  <c r="NL398" i="6"/>
  <c r="MR398" i="6"/>
  <c r="NL403" i="6"/>
  <c r="MR403" i="6"/>
  <c r="NL405" i="6"/>
  <c r="MR405" i="6"/>
  <c r="NM419" i="6"/>
  <c r="NP419" i="6"/>
  <c r="NN419" i="6"/>
  <c r="NM435" i="6"/>
  <c r="NP435" i="6"/>
  <c r="NN435" i="6"/>
  <c r="NL478" i="6"/>
  <c r="MR478" i="6"/>
  <c r="NL503" i="6"/>
  <c r="MR503" i="6"/>
  <c r="NL508" i="6"/>
  <c r="MR508" i="6"/>
  <c r="MS533" i="6"/>
  <c r="MO533" i="6" s="1"/>
  <c r="NL531" i="6"/>
  <c r="NN100" i="6"/>
  <c r="NU101" i="6"/>
  <c r="NP100" i="6"/>
  <c r="MT124" i="6"/>
  <c r="MP124" i="6" s="1"/>
  <c r="MN124" i="6"/>
  <c r="MT126" i="6"/>
  <c r="MP126" i="6" s="1"/>
  <c r="MN126" i="6"/>
  <c r="MT128" i="6"/>
  <c r="MP128" i="6" s="1"/>
  <c r="MN128" i="6"/>
  <c r="MT130" i="6"/>
  <c r="MP130" i="6" s="1"/>
  <c r="MN130" i="6"/>
  <c r="MT133" i="6"/>
  <c r="MP133" i="6" s="1"/>
  <c r="MN133" i="6"/>
  <c r="MT135" i="6"/>
  <c r="MP135" i="6" s="1"/>
  <c r="MN135" i="6"/>
  <c r="MT137" i="6"/>
  <c r="MP137" i="6" s="1"/>
  <c r="MN137" i="6"/>
  <c r="MN183" i="6"/>
  <c r="MT183" i="6"/>
  <c r="MP183" i="6" s="1"/>
  <c r="NM341" i="6"/>
  <c r="NU342" i="6"/>
  <c r="NP341" i="6"/>
  <c r="NN341" i="6"/>
  <c r="NP510" i="6"/>
  <c r="NN510" i="6"/>
  <c r="NM510" i="6"/>
  <c r="MS529" i="6"/>
  <c r="MO529" i="6" s="1"/>
  <c r="MR537" i="6"/>
  <c r="NN539" i="6"/>
  <c r="NN15" i="6"/>
  <c r="NP15" i="6"/>
  <c r="MT25" i="6"/>
  <c r="MP25" i="6" s="1"/>
  <c r="MN25" i="6"/>
  <c r="NN40" i="6"/>
  <c r="NP40" i="6"/>
  <c r="NN44" i="6"/>
  <c r="NP44" i="6"/>
  <c r="MT68" i="6"/>
  <c r="MP68" i="6" s="1"/>
  <c r="MN68" i="6"/>
  <c r="MT72" i="6"/>
  <c r="MP72" i="6" s="1"/>
  <c r="MN72" i="6"/>
  <c r="MT79" i="6"/>
  <c r="MP79" i="6" s="1"/>
  <c r="MN79" i="6"/>
  <c r="MT87" i="6"/>
  <c r="MP87" i="6" s="1"/>
  <c r="MT143" i="6"/>
  <c r="MP143" i="6" s="1"/>
  <c r="MN143" i="6"/>
  <c r="MT145" i="6"/>
  <c r="MP145" i="6" s="1"/>
  <c r="MN145" i="6"/>
  <c r="MT147" i="6"/>
  <c r="MP147" i="6" s="1"/>
  <c r="MN147" i="6"/>
  <c r="MT149" i="6"/>
  <c r="MP149" i="6" s="1"/>
  <c r="MN149" i="6"/>
  <c r="MT151" i="6"/>
  <c r="MP151" i="6" s="1"/>
  <c r="MN151" i="6"/>
  <c r="MT153" i="6"/>
  <c r="MP153" i="6" s="1"/>
  <c r="MN153" i="6"/>
  <c r="MN173" i="6"/>
  <c r="MT173" i="6"/>
  <c r="MP173" i="6" s="1"/>
  <c r="NP186" i="6"/>
  <c r="NN186" i="6"/>
  <c r="MN196" i="6"/>
  <c r="MT196" i="6"/>
  <c r="MP196" i="6" s="1"/>
  <c r="MN217" i="6"/>
  <c r="MT217" i="6"/>
  <c r="MP217" i="6" s="1"/>
  <c r="NP228" i="6"/>
  <c r="NN228" i="6"/>
  <c r="MS316" i="6"/>
  <c r="MO316" i="6" s="1"/>
  <c r="MT316" i="6"/>
  <c r="MN316" i="6"/>
  <c r="NM318" i="6"/>
  <c r="NP318" i="6"/>
  <c r="NN318" i="6"/>
  <c r="NP343" i="6"/>
  <c r="NN343" i="6"/>
  <c r="NM343" i="6"/>
  <c r="NL323" i="6"/>
  <c r="MR323" i="6"/>
  <c r="NM391" i="6"/>
  <c r="NP391" i="6"/>
  <c r="NN391" i="6"/>
  <c r="MT440" i="6"/>
  <c r="MN440" i="6"/>
  <c r="MS440" i="6"/>
  <c r="MO440" i="6" s="1"/>
  <c r="MT447" i="6"/>
  <c r="MN447" i="6"/>
  <c r="MS447" i="6"/>
  <c r="MO447" i="6" s="1"/>
  <c r="NL415" i="6"/>
  <c r="MR415" i="6"/>
  <c r="NL418" i="6"/>
  <c r="MR418" i="6"/>
  <c r="NL422" i="6"/>
  <c r="MR422" i="6"/>
  <c r="NL428" i="6"/>
  <c r="MR428" i="6"/>
  <c r="NL444" i="6"/>
  <c r="MR444" i="6"/>
  <c r="NL464" i="6"/>
  <c r="MR464" i="6"/>
  <c r="NL466" i="6"/>
  <c r="MR466" i="6"/>
  <c r="NL468" i="6"/>
  <c r="MR468" i="6"/>
  <c r="NL470" i="6"/>
  <c r="MR470" i="6"/>
  <c r="NL472" i="6"/>
  <c r="MR472" i="6"/>
  <c r="NL474" i="6"/>
  <c r="MR474" i="6"/>
  <c r="NL482" i="6"/>
  <c r="MR482" i="6"/>
  <c r="NL484" i="6"/>
  <c r="MR484" i="6"/>
  <c r="MS487" i="6"/>
  <c r="MO487" i="6" s="1"/>
  <c r="MT487" i="6"/>
  <c r="MN487" i="6"/>
  <c r="NL499" i="6"/>
  <c r="MR499" i="6"/>
  <c r="NL501" i="6"/>
  <c r="MR501" i="6"/>
  <c r="NL505" i="6"/>
  <c r="MR505" i="6"/>
  <c r="NL506" i="6"/>
  <c r="MR506" i="6"/>
  <c r="NP516" i="6"/>
  <c r="NN516" i="6"/>
  <c r="NM516" i="6"/>
  <c r="NL526" i="6"/>
  <c r="MR526" i="6"/>
  <c r="NL528" i="6"/>
  <c r="MR528" i="6"/>
  <c r="NP540" i="6"/>
  <c r="NN540" i="6"/>
  <c r="NM540" i="6"/>
  <c r="NL542" i="6"/>
  <c r="MR542" i="6"/>
  <c r="NL544" i="6"/>
  <c r="MR544" i="6"/>
  <c r="NP557" i="6"/>
  <c r="NN557" i="6"/>
  <c r="NM557" i="6"/>
  <c r="NN17" i="6"/>
  <c r="NU18" i="6"/>
  <c r="NP17" i="6"/>
  <c r="NN26" i="6"/>
  <c r="NU27" i="6"/>
  <c r="NP26" i="6"/>
  <c r="NU29" i="6"/>
  <c r="NP28" i="6"/>
  <c r="NN28" i="6"/>
  <c r="MT111" i="6"/>
  <c r="MP111" i="6" s="1"/>
  <c r="MN111" i="6"/>
  <c r="MT113" i="6"/>
  <c r="MP113" i="6" s="1"/>
  <c r="MN113" i="6"/>
  <c r="MT115" i="6"/>
  <c r="MP115" i="6" s="1"/>
  <c r="MN115" i="6"/>
  <c r="MT117" i="6"/>
  <c r="MP117" i="6" s="1"/>
  <c r="MN117" i="6"/>
  <c r="MT120" i="6"/>
  <c r="MP120" i="6" s="1"/>
  <c r="MN120" i="6"/>
  <c r="MS335" i="6"/>
  <c r="MO335" i="6" s="1"/>
  <c r="MT335" i="6"/>
  <c r="MN335" i="6"/>
  <c r="MT346" i="6"/>
  <c r="MN346" i="6"/>
  <c r="MS346" i="6"/>
  <c r="MO346" i="6" s="1"/>
  <c r="MS388" i="6"/>
  <c r="MO388" i="6" s="1"/>
  <c r="MT388" i="6"/>
  <c r="MN388" i="6"/>
  <c r="MS509" i="6"/>
  <c r="MO509" i="6" s="1"/>
  <c r="MT509" i="6"/>
  <c r="MN509" i="6"/>
  <c r="MS530" i="6"/>
  <c r="MO530" i="6" s="1"/>
  <c r="MT530" i="6"/>
  <c r="MN530" i="6"/>
  <c r="NM543" i="6"/>
  <c r="NP543" i="6"/>
  <c r="NN543" i="6"/>
  <c r="NP554" i="6"/>
  <c r="NN554" i="6"/>
  <c r="NM554" i="6"/>
  <c r="GZ18" i="6"/>
  <c r="GV18" i="6"/>
  <c r="GZ28" i="6"/>
  <c r="GV28" i="6"/>
  <c r="GZ46" i="6"/>
  <c r="GV46" i="6"/>
  <c r="MN56" i="6"/>
  <c r="MT56" i="6"/>
  <c r="MP56" i="6" s="1"/>
  <c r="NP62" i="6"/>
  <c r="NN62" i="6"/>
  <c r="GZ66" i="6"/>
  <c r="GV66" i="6"/>
  <c r="GZ67" i="6"/>
  <c r="GV67" i="6"/>
  <c r="GZ70" i="6"/>
  <c r="GV70" i="6"/>
  <c r="NN72" i="6"/>
  <c r="NU73" i="6"/>
  <c r="NP72" i="6"/>
  <c r="NY73" i="6" s="1"/>
  <c r="GZ74" i="6"/>
  <c r="GV74" i="6"/>
  <c r="GZ76" i="6"/>
  <c r="GV76" i="6"/>
  <c r="GZ77" i="6"/>
  <c r="GV77" i="6"/>
  <c r="MR84" i="6"/>
  <c r="NL84" i="6"/>
  <c r="MR89" i="6"/>
  <c r="NL89" i="6"/>
  <c r="MR91" i="6"/>
  <c r="NL91" i="6"/>
  <c r="MT17" i="6"/>
  <c r="MP17" i="6" s="1"/>
  <c r="MN17" i="6"/>
  <c r="GZ23" i="6"/>
  <c r="GV23" i="6"/>
  <c r="MN28" i="6"/>
  <c r="MT28" i="6"/>
  <c r="MP28" i="6" s="1"/>
  <c r="MN35" i="6"/>
  <c r="MT35" i="6"/>
  <c r="MP35" i="6" s="1"/>
  <c r="NU36" i="6"/>
  <c r="MT39" i="6"/>
  <c r="MP39" i="6" s="1"/>
  <c r="MN39" i="6"/>
  <c r="GZ41" i="6"/>
  <c r="GV41" i="6"/>
  <c r="GZ45" i="6"/>
  <c r="GV45" i="6"/>
  <c r="MT71" i="6"/>
  <c r="MP71" i="6" s="1"/>
  <c r="MN71" i="6"/>
  <c r="I558" i="6"/>
  <c r="GT30" i="6"/>
  <c r="GT33" i="6"/>
  <c r="MR112" i="6"/>
  <c r="NL112" i="6"/>
  <c r="NN113" i="6"/>
  <c r="NU114" i="6"/>
  <c r="NP113" i="6"/>
  <c r="MR116" i="6"/>
  <c r="NL116" i="6"/>
  <c r="NN117" i="6"/>
  <c r="NU118" i="6"/>
  <c r="NP117" i="6"/>
  <c r="NY118" i="6" s="1"/>
  <c r="NN120" i="6"/>
  <c r="NU121" i="6"/>
  <c r="NP120" i="6"/>
  <c r="MR125" i="6"/>
  <c r="NL125" i="6"/>
  <c r="NN126" i="6"/>
  <c r="NU127" i="6"/>
  <c r="NP126" i="6"/>
  <c r="NY127" i="6" s="1"/>
  <c r="MR129" i="6"/>
  <c r="NL129" i="6"/>
  <c r="NN130" i="6"/>
  <c r="NU131" i="6"/>
  <c r="NP130" i="6"/>
  <c r="NY131" i="6" s="1"/>
  <c r="NN133" i="6"/>
  <c r="NU134" i="6"/>
  <c r="NP133" i="6"/>
  <c r="NY134" i="6" s="1"/>
  <c r="MR136" i="6"/>
  <c r="NL136" i="6"/>
  <c r="NU138" i="6"/>
  <c r="NN137" i="6"/>
  <c r="NP137" i="6"/>
  <c r="NY138" i="6" s="1"/>
  <c r="GZ142" i="6"/>
  <c r="GV142" i="6"/>
  <c r="NN144" i="6"/>
  <c r="NP144" i="6"/>
  <c r="NN146" i="6"/>
  <c r="NP146" i="6"/>
  <c r="NN148" i="6"/>
  <c r="NP148" i="6"/>
  <c r="NN150" i="6"/>
  <c r="NP150" i="6"/>
  <c r="NN152" i="6"/>
  <c r="NP152" i="6"/>
  <c r="MR157" i="6"/>
  <c r="NL157" i="6"/>
  <c r="MR158" i="6"/>
  <c r="NL158" i="6"/>
  <c r="MR160" i="6"/>
  <c r="NL160" i="6"/>
  <c r="MR162" i="6"/>
  <c r="NL162" i="6"/>
  <c r="MR164" i="6"/>
  <c r="NL164" i="6"/>
  <c r="MN166" i="6"/>
  <c r="MT166" i="6"/>
  <c r="MP166" i="6" s="1"/>
  <c r="NL168" i="6"/>
  <c r="MR168" i="6"/>
  <c r="MR174" i="6"/>
  <c r="NL174" i="6"/>
  <c r="NL175" i="6"/>
  <c r="MR175" i="6"/>
  <c r="NP180" i="6"/>
  <c r="NN180" i="6"/>
  <c r="NP182" i="6"/>
  <c r="NN182" i="6"/>
  <c r="NP184" i="6"/>
  <c r="NN184" i="6"/>
  <c r="MR187" i="6"/>
  <c r="NL187" i="6"/>
  <c r="MR197" i="6"/>
  <c r="NL197" i="6"/>
  <c r="MN199" i="6"/>
  <c r="MT199" i="6"/>
  <c r="MP199" i="6" s="1"/>
  <c r="NP202" i="6"/>
  <c r="NN202" i="6"/>
  <c r="NN216" i="6"/>
  <c r="NP216" i="6"/>
  <c r="GZ217" i="6"/>
  <c r="GV217" i="6"/>
  <c r="NL217" i="6"/>
  <c r="GL558" i="6"/>
  <c r="MR97" i="6"/>
  <c r="NL97" i="6"/>
  <c r="GZ100" i="6"/>
  <c r="GV100" i="6"/>
  <c r="MR102" i="6"/>
  <c r="NL102" i="6"/>
  <c r="MR107" i="6"/>
  <c r="NL107" i="6"/>
  <c r="MR140" i="6"/>
  <c r="NL140" i="6"/>
  <c r="GZ141" i="6"/>
  <c r="GV141" i="6"/>
  <c r="GZ143" i="6"/>
  <c r="GV143" i="6"/>
  <c r="GZ145" i="6"/>
  <c r="GV145" i="6"/>
  <c r="GZ147" i="6"/>
  <c r="GV147" i="6"/>
  <c r="GZ149" i="6"/>
  <c r="GV149" i="6"/>
  <c r="GZ151" i="6"/>
  <c r="GV151" i="6"/>
  <c r="GZ153" i="6"/>
  <c r="GV153" i="6"/>
  <c r="MR161" i="6"/>
  <c r="NL161" i="6"/>
  <c r="MR165" i="6"/>
  <c r="NL165" i="6"/>
  <c r="MR172" i="6"/>
  <c r="NL172" i="6"/>
  <c r="NL185" i="6"/>
  <c r="MR185" i="6"/>
  <c r="MR192" i="6"/>
  <c r="NL192" i="6"/>
  <c r="NL198" i="6"/>
  <c r="MR198" i="6"/>
  <c r="MR204" i="6"/>
  <c r="NL204" i="6"/>
  <c r="MR210" i="6"/>
  <c r="NL210" i="6"/>
  <c r="MR214" i="6"/>
  <c r="NL214" i="6"/>
  <c r="MR219" i="6"/>
  <c r="NL219" i="6"/>
  <c r="GT140" i="6"/>
  <c r="GT167" i="6"/>
  <c r="GT169" i="6"/>
  <c r="GT175" i="6"/>
  <c r="GT177" i="6"/>
  <c r="GT180" i="6"/>
  <c r="GT189" i="6"/>
  <c r="GT191" i="6"/>
  <c r="GT193" i="6"/>
  <c r="GT196" i="6"/>
  <c r="GT200" i="6"/>
  <c r="GT219" i="6"/>
  <c r="NL230" i="6"/>
  <c r="MR230" i="6"/>
  <c r="GZ235" i="6"/>
  <c r="GV235" i="6"/>
  <c r="NN237" i="6"/>
  <c r="NU238" i="6"/>
  <c r="NP237" i="6"/>
  <c r="NN238" i="6"/>
  <c r="NP238" i="6"/>
  <c r="MT240" i="6"/>
  <c r="MP240" i="6" s="1"/>
  <c r="MN240" i="6"/>
  <c r="NL243" i="6"/>
  <c r="MR243" i="6"/>
  <c r="NN244" i="6"/>
  <c r="NP244" i="6"/>
  <c r="MR247" i="6"/>
  <c r="NL247" i="6"/>
  <c r="MR249" i="6"/>
  <c r="NL249" i="6"/>
  <c r="GZ258" i="6"/>
  <c r="GV258" i="6"/>
  <c r="NL263" i="6"/>
  <c r="MR263" i="6"/>
  <c r="GZ263" i="6"/>
  <c r="GV263" i="6"/>
  <c r="NL266" i="6"/>
  <c r="MR266" i="6"/>
  <c r="GZ266" i="6"/>
  <c r="GV266" i="6"/>
  <c r="NL268" i="6"/>
  <c r="MR268" i="6"/>
  <c r="GZ268" i="6"/>
  <c r="GV268" i="6"/>
  <c r="NL291" i="6"/>
  <c r="MR291" i="6"/>
  <c r="NL297" i="6"/>
  <c r="MR297" i="6"/>
  <c r="NL302" i="6"/>
  <c r="MR302" i="6"/>
  <c r="GZ302" i="6"/>
  <c r="GV302" i="6"/>
  <c r="HF323" i="6"/>
  <c r="HH323" i="6" s="1"/>
  <c r="HB323" i="6"/>
  <c r="NL326" i="6"/>
  <c r="MR326" i="6"/>
  <c r="NL328" i="6"/>
  <c r="MR328" i="6"/>
  <c r="NL330" i="6"/>
  <c r="MR330" i="6"/>
  <c r="MR332" i="6"/>
  <c r="NL332" i="6"/>
  <c r="MR337" i="6"/>
  <c r="NL337" i="6"/>
  <c r="HF340" i="6"/>
  <c r="HH340" i="6" s="1"/>
  <c r="HB340" i="6"/>
  <c r="HF343" i="6"/>
  <c r="HH343" i="6" s="1"/>
  <c r="HB343" i="6"/>
  <c r="GZ345" i="6"/>
  <c r="GV345" i="6"/>
  <c r="NL221" i="6"/>
  <c r="MR221" i="6"/>
  <c r="GZ222" i="6"/>
  <c r="GV222" i="6"/>
  <c r="GZ223" i="6"/>
  <c r="GV223" i="6"/>
  <c r="GZ225" i="6"/>
  <c r="GV225" i="6"/>
  <c r="GZ231" i="6"/>
  <c r="GV231" i="6"/>
  <c r="MT236" i="6"/>
  <c r="MP236" i="6" s="1"/>
  <c r="MN236" i="6"/>
  <c r="NL239" i="6"/>
  <c r="MR239" i="6"/>
  <c r="MT242" i="6"/>
  <c r="MP242" i="6" s="1"/>
  <c r="MN242" i="6"/>
  <c r="MT246" i="6"/>
  <c r="MP246" i="6" s="1"/>
  <c r="MN246" i="6"/>
  <c r="MR250" i="6"/>
  <c r="NL250" i="6"/>
  <c r="GZ276" i="6"/>
  <c r="GV276" i="6"/>
  <c r="GZ278" i="6"/>
  <c r="GV278" i="6"/>
  <c r="GZ280" i="6"/>
  <c r="GV280" i="6"/>
  <c r="GZ282" i="6"/>
  <c r="GV282" i="6"/>
  <c r="GY285" i="6"/>
  <c r="GU285" i="6"/>
  <c r="NL290" i="6"/>
  <c r="MR290" i="6"/>
  <c r="MR295" i="6"/>
  <c r="NL298" i="6"/>
  <c r="MR298" i="6"/>
  <c r="NL309" i="6"/>
  <c r="MR309" i="6"/>
  <c r="NL316" i="6"/>
  <c r="MR318" i="6"/>
  <c r="GZ320" i="6"/>
  <c r="GV320" i="6"/>
  <c r="NL324" i="6"/>
  <c r="MR324" i="6"/>
  <c r="NL342" i="6"/>
  <c r="MR342" i="6"/>
  <c r="GZ229" i="6"/>
  <c r="GV229" i="6"/>
  <c r="GZ251" i="6"/>
  <c r="GV251" i="6"/>
  <c r="GZ262" i="6"/>
  <c r="GV262" i="6"/>
  <c r="GZ312" i="6"/>
  <c r="GV312" i="6"/>
  <c r="GZ314" i="6"/>
  <c r="GV314" i="6"/>
  <c r="GZ316" i="6"/>
  <c r="GV316" i="6"/>
  <c r="GZ318" i="6"/>
  <c r="GV318" i="6"/>
  <c r="GT325" i="6"/>
  <c r="GT329" i="6"/>
  <c r="GT338" i="6"/>
  <c r="NL357" i="6"/>
  <c r="MR357" i="6"/>
  <c r="GZ357" i="6"/>
  <c r="GV357" i="6"/>
  <c r="NL365" i="6"/>
  <c r="MR365" i="6"/>
  <c r="GZ365" i="6"/>
  <c r="GV365" i="6"/>
  <c r="NL371" i="6"/>
  <c r="MR371" i="6"/>
  <c r="NL374" i="6"/>
  <c r="MR374" i="6"/>
  <c r="GZ374" i="6"/>
  <c r="GV374" i="6"/>
  <c r="NL385" i="6"/>
  <c r="MR385" i="6"/>
  <c r="GZ385" i="6"/>
  <c r="GV385" i="6"/>
  <c r="NL390" i="6"/>
  <c r="MR390" i="6"/>
  <c r="NL401" i="6"/>
  <c r="MR401" i="6"/>
  <c r="NL350" i="6"/>
  <c r="MR350" i="6"/>
  <c r="GZ350" i="6"/>
  <c r="GV350" i="6"/>
  <c r="NL360" i="6"/>
  <c r="MR360" i="6"/>
  <c r="NL362" i="6"/>
  <c r="MR362" i="6"/>
  <c r="GZ362" i="6"/>
  <c r="GV362" i="6"/>
  <c r="NL364" i="6"/>
  <c r="MR364" i="6"/>
  <c r="NL367" i="6"/>
  <c r="MR367" i="6"/>
  <c r="GZ367" i="6"/>
  <c r="GV367" i="6"/>
  <c r="NL373" i="6"/>
  <c r="MR373" i="6"/>
  <c r="NL376" i="6"/>
  <c r="MR376" i="6"/>
  <c r="GZ376" i="6"/>
  <c r="GV376" i="6"/>
  <c r="NL393" i="6"/>
  <c r="MR393" i="6"/>
  <c r="NL395" i="6"/>
  <c r="MR395" i="6"/>
  <c r="GZ395" i="6"/>
  <c r="GV395" i="6"/>
  <c r="NL417" i="6"/>
  <c r="MR417" i="6"/>
  <c r="GZ417" i="6"/>
  <c r="GV417" i="6"/>
  <c r="NL420" i="6"/>
  <c r="MR420" i="6"/>
  <c r="GZ420" i="6"/>
  <c r="GV420" i="6"/>
  <c r="NL424" i="6"/>
  <c r="MR424" i="6"/>
  <c r="GZ424" i="6"/>
  <c r="GV424" i="6"/>
  <c r="NL439" i="6"/>
  <c r="MR439" i="6"/>
  <c r="NL442" i="6"/>
  <c r="MR442" i="6"/>
  <c r="GZ442" i="6"/>
  <c r="GV442" i="6"/>
  <c r="NL453" i="6"/>
  <c r="MR453" i="6"/>
  <c r="GZ453" i="6"/>
  <c r="GV453" i="6"/>
  <c r="NL458" i="6"/>
  <c r="MR458" i="6"/>
  <c r="GZ405" i="6"/>
  <c r="GV405" i="6"/>
  <c r="NL409" i="6"/>
  <c r="MR409" i="6"/>
  <c r="GZ409" i="6"/>
  <c r="GV409" i="6"/>
  <c r="NL410" i="6"/>
  <c r="MR414" i="6"/>
  <c r="MR419" i="6"/>
  <c r="NU420" i="6" s="1"/>
  <c r="MR423" i="6"/>
  <c r="NL426" i="6"/>
  <c r="MR426" i="6"/>
  <c r="HF426" i="6"/>
  <c r="HH426" i="6" s="1"/>
  <c r="HB426" i="6"/>
  <c r="NU428" i="6"/>
  <c r="NM427" i="6"/>
  <c r="NP427" i="6"/>
  <c r="NN427" i="6"/>
  <c r="NL430" i="6"/>
  <c r="MR430" i="6"/>
  <c r="GZ430" i="6"/>
  <c r="GV430" i="6"/>
  <c r="NL432" i="6"/>
  <c r="MR432" i="6"/>
  <c r="MR435" i="6"/>
  <c r="NU436" i="6" s="1"/>
  <c r="NL440" i="6"/>
  <c r="GZ440" i="6"/>
  <c r="GV440" i="6"/>
  <c r="NL441" i="6"/>
  <c r="MR441" i="6"/>
  <c r="NL445" i="6"/>
  <c r="MR445" i="6"/>
  <c r="NL447" i="6"/>
  <c r="GZ447" i="6"/>
  <c r="GV447" i="6"/>
  <c r="NL455" i="6"/>
  <c r="GZ455" i="6"/>
  <c r="GV455" i="6"/>
  <c r="GZ406" i="6"/>
  <c r="GV406" i="6"/>
  <c r="GZ408" i="6"/>
  <c r="GV408" i="6"/>
  <c r="GZ410" i="6"/>
  <c r="GV410" i="6"/>
  <c r="GZ412" i="6"/>
  <c r="GV412" i="6"/>
  <c r="GZ414" i="6"/>
  <c r="GV414" i="6"/>
  <c r="GZ416" i="6"/>
  <c r="GV416" i="6"/>
  <c r="GZ429" i="6"/>
  <c r="GV429" i="6"/>
  <c r="NL465" i="6"/>
  <c r="MR465" i="6"/>
  <c r="NL467" i="6"/>
  <c r="MR467" i="6"/>
  <c r="NL469" i="6"/>
  <c r="MR469" i="6"/>
  <c r="NL471" i="6"/>
  <c r="MR471" i="6"/>
  <c r="NL473" i="6"/>
  <c r="MR473" i="6"/>
  <c r="NL475" i="6"/>
  <c r="MR475" i="6"/>
  <c r="NL477" i="6"/>
  <c r="MR477" i="6"/>
  <c r="NL479" i="6"/>
  <c r="MR479" i="6"/>
  <c r="NL481" i="6"/>
  <c r="MR481" i="6"/>
  <c r="GT481" i="6"/>
  <c r="NL494" i="6"/>
  <c r="MR494" i="6"/>
  <c r="HF494" i="6"/>
  <c r="HH494" i="6" s="1"/>
  <c r="HB494" i="6"/>
  <c r="NL495" i="6"/>
  <c r="MR495" i="6"/>
  <c r="NL486" i="6"/>
  <c r="MR486" i="6"/>
  <c r="NL489" i="6"/>
  <c r="MR489" i="6"/>
  <c r="NL504" i="6"/>
  <c r="MR504" i="6"/>
  <c r="GT504" i="6"/>
  <c r="NL511" i="6"/>
  <c r="MR511" i="6"/>
  <c r="GZ511" i="6"/>
  <c r="GV511" i="6"/>
  <c r="NL521" i="6"/>
  <c r="MR521" i="6"/>
  <c r="GZ521" i="6"/>
  <c r="GV521" i="6"/>
  <c r="NL527" i="6"/>
  <c r="MR527" i="6"/>
  <c r="HF527" i="6"/>
  <c r="HH527" i="6" s="1"/>
  <c r="HB527" i="6"/>
  <c r="NL545" i="6"/>
  <c r="MR545" i="6"/>
  <c r="GZ546" i="6"/>
  <c r="GV546" i="6"/>
  <c r="NL552" i="6"/>
  <c r="MR552" i="6"/>
  <c r="GZ552" i="6"/>
  <c r="GV552" i="6"/>
  <c r="GT557" i="6"/>
  <c r="GZ15" i="6"/>
  <c r="GV15" i="6"/>
  <c r="GZ16" i="6"/>
  <c r="GV16" i="6"/>
  <c r="MR18" i="6"/>
  <c r="NL18" i="6"/>
  <c r="GZ19" i="6"/>
  <c r="GV19" i="6"/>
  <c r="GZ22" i="6"/>
  <c r="GV22" i="6"/>
  <c r="GZ24" i="6"/>
  <c r="GV24" i="6"/>
  <c r="GZ25" i="6"/>
  <c r="GV25" i="6"/>
  <c r="MR27" i="6"/>
  <c r="NL27" i="6"/>
  <c r="MR32" i="6"/>
  <c r="NL32" i="6"/>
  <c r="MR36" i="6"/>
  <c r="NL36" i="6"/>
  <c r="NN39" i="6"/>
  <c r="NU40" i="6"/>
  <c r="NP39" i="6"/>
  <c r="NY40" i="6" s="1"/>
  <c r="NN43" i="6"/>
  <c r="NP43" i="6"/>
  <c r="GZ44" i="6"/>
  <c r="GV44" i="6"/>
  <c r="NN47" i="6"/>
  <c r="NP47" i="6"/>
  <c r="GZ48" i="6"/>
  <c r="GV48" i="6"/>
  <c r="GZ49" i="6"/>
  <c r="GV49" i="6"/>
  <c r="MR54" i="6"/>
  <c r="NL54" i="6"/>
  <c r="MR67" i="6"/>
  <c r="NL67" i="6"/>
  <c r="NN71" i="6"/>
  <c r="NU72" i="6"/>
  <c r="NP71" i="6"/>
  <c r="NY72" i="6" s="1"/>
  <c r="GZ73" i="6"/>
  <c r="GV73" i="6"/>
  <c r="MR75" i="6"/>
  <c r="NL75" i="6"/>
  <c r="MR77" i="6"/>
  <c r="NL77" i="6"/>
  <c r="MR81" i="6"/>
  <c r="NL81" i="6"/>
  <c r="MR90" i="6"/>
  <c r="NL90" i="6"/>
  <c r="MR94" i="6"/>
  <c r="NL94" i="6"/>
  <c r="MR21" i="6"/>
  <c r="NU22" i="6" s="1"/>
  <c r="MR31" i="6"/>
  <c r="NL31" i="6"/>
  <c r="MT34" i="6"/>
  <c r="MP34" i="6" s="1"/>
  <c r="MN34" i="6"/>
  <c r="GZ35" i="6"/>
  <c r="GV35" i="6"/>
  <c r="MR40" i="6"/>
  <c r="MR44" i="6"/>
  <c r="NU45" i="6" s="1"/>
  <c r="MR48" i="6"/>
  <c r="GZ50" i="6"/>
  <c r="GV50" i="6"/>
  <c r="MR51" i="6"/>
  <c r="MR57" i="6"/>
  <c r="NL57" i="6"/>
  <c r="MR61" i="6"/>
  <c r="NL61" i="6"/>
  <c r="MT65" i="6"/>
  <c r="MP65" i="6" s="1"/>
  <c r="MN65" i="6"/>
  <c r="GZ68" i="6"/>
  <c r="GV68" i="6"/>
  <c r="MR69" i="6"/>
  <c r="NL69" i="6"/>
  <c r="GZ71" i="6"/>
  <c r="GV71" i="6"/>
  <c r="GZ72" i="6"/>
  <c r="GV72" i="6"/>
  <c r="GZ78" i="6"/>
  <c r="GV78" i="6"/>
  <c r="MR80" i="6"/>
  <c r="NL80" i="6"/>
  <c r="GZ82" i="6"/>
  <c r="GV82" i="6"/>
  <c r="MR88" i="6"/>
  <c r="NL88" i="6"/>
  <c r="MR92" i="6"/>
  <c r="NL92" i="6"/>
  <c r="HQ558" i="6"/>
  <c r="IU558" i="6"/>
  <c r="MY558" i="6" s="1"/>
  <c r="KI558" i="6"/>
  <c r="ND558" i="6" s="1"/>
  <c r="GZ99" i="6"/>
  <c r="GV99" i="6"/>
  <c r="GZ101" i="6"/>
  <c r="GV101" i="6"/>
  <c r="GZ103" i="6"/>
  <c r="GV103" i="6"/>
  <c r="GZ125" i="6"/>
  <c r="GV125" i="6"/>
  <c r="GZ127" i="6"/>
  <c r="GV127" i="6"/>
  <c r="GZ129" i="6"/>
  <c r="GV129" i="6"/>
  <c r="GZ131" i="6"/>
  <c r="GV131" i="6"/>
  <c r="GZ134" i="6"/>
  <c r="GV134" i="6"/>
  <c r="GZ136" i="6"/>
  <c r="GV136" i="6"/>
  <c r="GZ138" i="6"/>
  <c r="GV138" i="6"/>
  <c r="MR139" i="6"/>
  <c r="NL141" i="6"/>
  <c r="NL143" i="6"/>
  <c r="MR146" i="6"/>
  <c r="NL147" i="6"/>
  <c r="MR150" i="6"/>
  <c r="NL151" i="6"/>
  <c r="MR155" i="6"/>
  <c r="MR156" i="6"/>
  <c r="NL156" i="6"/>
  <c r="GZ157" i="6"/>
  <c r="GV157" i="6"/>
  <c r="NL173" i="6"/>
  <c r="MR177" i="6"/>
  <c r="MR182" i="6"/>
  <c r="NU183" i="6" s="1"/>
  <c r="GY184" i="6"/>
  <c r="GU184" i="6"/>
  <c r="MR186" i="6"/>
  <c r="NP190" i="6"/>
  <c r="NN190" i="6"/>
  <c r="GZ205" i="6"/>
  <c r="GV205" i="6"/>
  <c r="GZ211" i="6"/>
  <c r="GV211" i="6"/>
  <c r="GZ213" i="6"/>
  <c r="GV213" i="6"/>
  <c r="NG558" i="6"/>
  <c r="JC558" i="6"/>
  <c r="MZ558" i="6" s="1"/>
  <c r="KY558" i="6"/>
  <c r="NF558" i="6" s="1"/>
  <c r="MM558" i="6"/>
  <c r="NK558" i="6" s="1"/>
  <c r="MR96" i="6"/>
  <c r="NL96" i="6"/>
  <c r="GZ97" i="6"/>
  <c r="GV97" i="6"/>
  <c r="GZ102" i="6"/>
  <c r="GV102" i="6"/>
  <c r="GZ104" i="6"/>
  <c r="GV104" i="6"/>
  <c r="GZ105" i="6"/>
  <c r="GV105" i="6"/>
  <c r="GZ107" i="6"/>
  <c r="GV107" i="6"/>
  <c r="GZ109" i="6"/>
  <c r="GV109" i="6"/>
  <c r="MR200" i="6"/>
  <c r="GZ204" i="6"/>
  <c r="GV204" i="6"/>
  <c r="GZ206" i="6"/>
  <c r="GV206" i="6"/>
  <c r="GZ207" i="6"/>
  <c r="GV207" i="6"/>
  <c r="GZ209" i="6"/>
  <c r="GV209" i="6"/>
  <c r="GZ210" i="6"/>
  <c r="GV210" i="6"/>
  <c r="GZ212" i="6"/>
  <c r="GV212" i="6"/>
  <c r="GZ214" i="6"/>
  <c r="GV214" i="6"/>
  <c r="GZ155" i="6"/>
  <c r="GV155" i="6"/>
  <c r="GZ156" i="6"/>
  <c r="GV156" i="6"/>
  <c r="GZ170" i="6"/>
  <c r="GV170" i="6"/>
  <c r="GZ171" i="6"/>
  <c r="GV171" i="6"/>
  <c r="GZ173" i="6"/>
  <c r="GV173" i="6"/>
  <c r="GZ174" i="6"/>
  <c r="GV174" i="6"/>
  <c r="GZ178" i="6"/>
  <c r="GV178" i="6"/>
  <c r="GZ181" i="6"/>
  <c r="GV181" i="6"/>
  <c r="GZ182" i="6"/>
  <c r="GV182" i="6"/>
  <c r="GZ183" i="6"/>
  <c r="GV183" i="6"/>
  <c r="GZ185" i="6"/>
  <c r="GV185" i="6"/>
  <c r="GZ187" i="6"/>
  <c r="GV187" i="6"/>
  <c r="GZ188" i="6"/>
  <c r="GV188" i="6"/>
  <c r="GZ195" i="6"/>
  <c r="GV195" i="6"/>
  <c r="GZ197" i="6"/>
  <c r="GV197" i="6"/>
  <c r="GZ198" i="6"/>
  <c r="GV198" i="6"/>
  <c r="GZ201" i="6"/>
  <c r="GV201" i="6"/>
  <c r="GZ202" i="6"/>
  <c r="GV202" i="6"/>
  <c r="GZ203" i="6"/>
  <c r="GV203" i="6"/>
  <c r="GZ215" i="6"/>
  <c r="GV215" i="6"/>
  <c r="GZ216" i="6"/>
  <c r="GV216" i="6"/>
  <c r="GZ224" i="6"/>
  <c r="GV224" i="6"/>
  <c r="GZ226" i="6"/>
  <c r="GV226" i="6"/>
  <c r="MR228" i="6"/>
  <c r="NU229" i="6" s="1"/>
  <c r="MR229" i="6"/>
  <c r="GZ230" i="6"/>
  <c r="GV230" i="6"/>
  <c r="GZ233" i="6"/>
  <c r="GV233" i="6"/>
  <c r="NN236" i="6"/>
  <c r="NU237" i="6"/>
  <c r="NP236" i="6"/>
  <c r="NY237" i="6" s="1"/>
  <c r="MR238" i="6"/>
  <c r="GZ243" i="6"/>
  <c r="GV243" i="6"/>
  <c r="NN245" i="6"/>
  <c r="NU246" i="6"/>
  <c r="NP245" i="6"/>
  <c r="NL254" i="6"/>
  <c r="GZ257" i="6"/>
  <c r="GV257" i="6"/>
  <c r="NL258" i="6"/>
  <c r="MR258" i="6"/>
  <c r="NL264" i="6"/>
  <c r="MR264" i="6"/>
  <c r="NL271" i="6"/>
  <c r="MR271" i="6"/>
  <c r="GZ271" i="6"/>
  <c r="GV271" i="6"/>
  <c r="NL289" i="6"/>
  <c r="MR289" i="6"/>
  <c r="NL304" i="6"/>
  <c r="MR304" i="6"/>
  <c r="HF308" i="6"/>
  <c r="HH308" i="6" s="1"/>
  <c r="HB308" i="6"/>
  <c r="HF310" i="6"/>
  <c r="HH310" i="6" s="1"/>
  <c r="HB310" i="6"/>
  <c r="MR315" i="6"/>
  <c r="NL315" i="6"/>
  <c r="NL321" i="6"/>
  <c r="MR321" i="6"/>
  <c r="MR222" i="6"/>
  <c r="NL222" i="6"/>
  <c r="MR225" i="6"/>
  <c r="NL225" i="6"/>
  <c r="GZ227" i="6"/>
  <c r="GV227" i="6"/>
  <c r="MR255" i="6"/>
  <c r="NL255" i="6"/>
  <c r="MR259" i="6"/>
  <c r="NL259" i="6"/>
  <c r="GY275" i="6"/>
  <c r="GU275" i="6"/>
  <c r="NL279" i="6"/>
  <c r="MR279" i="6"/>
  <c r="GZ279" i="6"/>
  <c r="GV279" i="6"/>
  <c r="NL283" i="6"/>
  <c r="MR283" i="6"/>
  <c r="GZ283" i="6"/>
  <c r="GV283" i="6"/>
  <c r="MR286" i="6"/>
  <c r="NL286" i="6"/>
  <c r="NL294" i="6"/>
  <c r="MR294" i="6"/>
  <c r="NL296" i="6"/>
  <c r="MR296" i="6"/>
  <c r="GZ296" i="6"/>
  <c r="GV296" i="6"/>
  <c r="NL305" i="6"/>
  <c r="MR305" i="6"/>
  <c r="GZ309" i="6"/>
  <c r="GV309" i="6"/>
  <c r="GZ313" i="6"/>
  <c r="GV313" i="6"/>
  <c r="GZ333" i="6"/>
  <c r="GV333" i="6"/>
  <c r="GZ335" i="6"/>
  <c r="GV335" i="6"/>
  <c r="MR338" i="6"/>
  <c r="NL338" i="6"/>
  <c r="GT228" i="6"/>
  <c r="GT253" i="6"/>
  <c r="GT265" i="6"/>
  <c r="MR285" i="6"/>
  <c r="NL285" i="6"/>
  <c r="GZ322" i="6"/>
  <c r="GV322" i="6"/>
  <c r="GZ326" i="6"/>
  <c r="GV326" i="6"/>
  <c r="GZ328" i="6"/>
  <c r="GV328" i="6"/>
  <c r="GZ330" i="6"/>
  <c r="GV330" i="6"/>
  <c r="GZ332" i="6"/>
  <c r="GV332" i="6"/>
  <c r="NL353" i="6"/>
  <c r="MR353" i="6"/>
  <c r="GZ353" i="6"/>
  <c r="GV353" i="6"/>
  <c r="NL361" i="6"/>
  <c r="MR361" i="6"/>
  <c r="NL378" i="6"/>
  <c r="MR378" i="6"/>
  <c r="GZ378" i="6"/>
  <c r="GV378" i="6"/>
  <c r="NL379" i="6"/>
  <c r="MR379" i="6"/>
  <c r="NL389" i="6"/>
  <c r="MR389" i="6"/>
  <c r="GZ389" i="6"/>
  <c r="GV389" i="6"/>
  <c r="NL394" i="6"/>
  <c r="MR394" i="6"/>
  <c r="NL400" i="6"/>
  <c r="MR400" i="6"/>
  <c r="GZ400" i="6"/>
  <c r="GV400" i="6"/>
  <c r="GY345" i="6"/>
  <c r="GU345" i="6"/>
  <c r="GW345" i="6" s="1"/>
  <c r="HJ345" i="6" s="1"/>
  <c r="NL346" i="6"/>
  <c r="GZ346" i="6"/>
  <c r="GV346" i="6"/>
  <c r="MR363" i="6"/>
  <c r="MR369" i="6"/>
  <c r="NL370" i="6"/>
  <c r="MR370" i="6"/>
  <c r="NL372" i="6"/>
  <c r="GZ372" i="6"/>
  <c r="GV372" i="6"/>
  <c r="NL383" i="6"/>
  <c r="GZ383" i="6"/>
  <c r="GV383" i="6"/>
  <c r="MR391" i="6"/>
  <c r="IE368" i="6"/>
  <c r="MW368" i="6" s="1"/>
  <c r="GQ405" i="6"/>
  <c r="HK405" i="6" s="1"/>
  <c r="NL443" i="6"/>
  <c r="MR443" i="6"/>
  <c r="NL449" i="6"/>
  <c r="MR449" i="6"/>
  <c r="GZ449" i="6"/>
  <c r="GV449" i="6"/>
  <c r="NL457" i="6"/>
  <c r="MR457" i="6"/>
  <c r="GZ457" i="6"/>
  <c r="GV457" i="6"/>
  <c r="NL408" i="6"/>
  <c r="MR408" i="6"/>
  <c r="NL412" i="6"/>
  <c r="MR412" i="6"/>
  <c r="NL429" i="6"/>
  <c r="MR429" i="6"/>
  <c r="NL448" i="6"/>
  <c r="MR448" i="6"/>
  <c r="NL451" i="6"/>
  <c r="MR451" i="6"/>
  <c r="GZ451" i="6"/>
  <c r="GV451" i="6"/>
  <c r="GT427" i="6"/>
  <c r="NL483" i="6"/>
  <c r="MR483" i="6"/>
  <c r="NL460" i="6"/>
  <c r="MR460" i="6"/>
  <c r="HF460" i="6"/>
  <c r="HH460" i="6" s="1"/>
  <c r="HB460" i="6"/>
  <c r="NL462" i="6"/>
  <c r="MR462" i="6"/>
  <c r="HF462" i="6"/>
  <c r="HH462" i="6" s="1"/>
  <c r="HB462" i="6"/>
  <c r="HF464" i="6"/>
  <c r="HH464" i="6" s="1"/>
  <c r="HB464" i="6"/>
  <c r="HF468" i="6"/>
  <c r="HH468" i="6" s="1"/>
  <c r="HB468" i="6"/>
  <c r="HF472" i="6"/>
  <c r="HH472" i="6" s="1"/>
  <c r="HB472" i="6"/>
  <c r="NL476" i="6"/>
  <c r="MR476" i="6"/>
  <c r="HF476" i="6"/>
  <c r="HH476" i="6" s="1"/>
  <c r="HB476" i="6"/>
  <c r="NL480" i="6"/>
  <c r="MR480" i="6"/>
  <c r="HF480" i="6"/>
  <c r="HH480" i="6" s="1"/>
  <c r="HB480" i="6"/>
  <c r="HF482" i="6"/>
  <c r="HH482" i="6" s="1"/>
  <c r="HB482" i="6"/>
  <c r="GY482" i="6"/>
  <c r="GU482" i="6"/>
  <c r="GW482" i="6" s="1"/>
  <c r="HJ482" i="6" s="1"/>
  <c r="GZ461" i="6"/>
  <c r="GV461" i="6"/>
  <c r="GZ463" i="6"/>
  <c r="GV463" i="6"/>
  <c r="GZ465" i="6"/>
  <c r="GV465" i="6"/>
  <c r="GZ467" i="6"/>
  <c r="GV467" i="6"/>
  <c r="GZ469" i="6"/>
  <c r="GV469" i="6"/>
  <c r="GZ471" i="6"/>
  <c r="GV471" i="6"/>
  <c r="GZ473" i="6"/>
  <c r="GV473" i="6"/>
  <c r="GZ475" i="6"/>
  <c r="GV475" i="6"/>
  <c r="GZ479" i="6"/>
  <c r="GV479" i="6"/>
  <c r="GZ483" i="6"/>
  <c r="GV483" i="6"/>
  <c r="NL493" i="6"/>
  <c r="MR493" i="6"/>
  <c r="HF499" i="6"/>
  <c r="HH499" i="6" s="1"/>
  <c r="HB499" i="6"/>
  <c r="HF501" i="6"/>
  <c r="HH501" i="6" s="1"/>
  <c r="HB501" i="6"/>
  <c r="HF505" i="6"/>
  <c r="HH505" i="6" s="1"/>
  <c r="HB505" i="6"/>
  <c r="NL487" i="6"/>
  <c r="GZ503" i="6"/>
  <c r="GV503" i="6"/>
  <c r="GY508" i="6"/>
  <c r="GU508" i="6"/>
  <c r="GW508" i="6" s="1"/>
  <c r="HJ508" i="6" s="1"/>
  <c r="NL509" i="6"/>
  <c r="GY510" i="6"/>
  <c r="GU510" i="6"/>
  <c r="GZ486" i="6"/>
  <c r="GV486" i="6"/>
  <c r="GZ487" i="6"/>
  <c r="GV487" i="6"/>
  <c r="GZ489" i="6"/>
  <c r="GV489" i="6"/>
  <c r="GZ491" i="6"/>
  <c r="GV491" i="6"/>
  <c r="GZ493" i="6"/>
  <c r="GV493" i="6"/>
  <c r="GZ509" i="6"/>
  <c r="GV509" i="6"/>
  <c r="NL518" i="6"/>
  <c r="MR518" i="6"/>
  <c r="GZ518" i="6"/>
  <c r="GV518" i="6"/>
  <c r="GQ511" i="6"/>
  <c r="HK511" i="6" s="1"/>
  <c r="MR515" i="6"/>
  <c r="MR516" i="6"/>
  <c r="NU517" i="6" s="1"/>
  <c r="GY518" i="6"/>
  <c r="GU518" i="6"/>
  <c r="NL536" i="6"/>
  <c r="MR536" i="6"/>
  <c r="GZ536" i="6"/>
  <c r="GV536" i="6"/>
  <c r="MR525" i="6"/>
  <c r="HF526" i="6"/>
  <c r="HH526" i="6" s="1"/>
  <c r="HB526" i="6"/>
  <c r="HF528" i="6"/>
  <c r="HH528" i="6" s="1"/>
  <c r="HB528" i="6"/>
  <c r="NL529" i="6"/>
  <c r="GY529" i="6"/>
  <c r="GU529" i="6"/>
  <c r="NL530" i="6"/>
  <c r="GZ530" i="6"/>
  <c r="GV530" i="6"/>
  <c r="GY530" i="6"/>
  <c r="GU530" i="6"/>
  <c r="GW530" i="6" s="1"/>
  <c r="HJ530" i="6" s="1"/>
  <c r="GZ531" i="6"/>
  <c r="GV531" i="6"/>
  <c r="NL532" i="6"/>
  <c r="GZ532" i="6"/>
  <c r="GV532" i="6"/>
  <c r="GQ538" i="6"/>
  <c r="HK538" i="6" s="1"/>
  <c r="GY539" i="6"/>
  <c r="GU539" i="6"/>
  <c r="GY541" i="6"/>
  <c r="GU541" i="6"/>
  <c r="GY546" i="6"/>
  <c r="GU546" i="6"/>
  <c r="GW546" i="6" s="1"/>
  <c r="HJ546" i="6" s="1"/>
  <c r="MR543" i="6"/>
  <c r="GQ544" i="6"/>
  <c r="HK544" i="6" s="1"/>
  <c r="GZ543" i="6"/>
  <c r="GV543" i="6"/>
  <c r="GZ545" i="6"/>
  <c r="GV545" i="6"/>
  <c r="HW547" i="6"/>
  <c r="MV547" i="6" s="1"/>
  <c r="IM547" i="6"/>
  <c r="MX547" i="6" s="1"/>
  <c r="GZ547" i="6"/>
  <c r="GV547" i="6"/>
  <c r="MR557" i="6"/>
  <c r="MT557" i="6" s="1"/>
  <c r="MR20" i="6"/>
  <c r="NL22" i="6"/>
  <c r="NL79" i="6"/>
  <c r="NL83" i="6"/>
  <c r="GY17" i="6"/>
  <c r="GU17" i="6"/>
  <c r="GY19" i="6"/>
  <c r="GU19" i="6"/>
  <c r="GW19" i="6" s="1"/>
  <c r="HJ19" i="6" s="1"/>
  <c r="GY21" i="6"/>
  <c r="GU21" i="6"/>
  <c r="GY23" i="6"/>
  <c r="GU23" i="6"/>
  <c r="GW23" i="6" s="1"/>
  <c r="HJ23" i="6" s="1"/>
  <c r="GY25" i="6"/>
  <c r="GU25" i="6"/>
  <c r="GW25" i="6" s="1"/>
  <c r="HJ25" i="6" s="1"/>
  <c r="GY26" i="6"/>
  <c r="GU26" i="6"/>
  <c r="GY28" i="6"/>
  <c r="GU28" i="6"/>
  <c r="GW28" i="6" s="1"/>
  <c r="HJ28" i="6" s="1"/>
  <c r="GY32" i="6"/>
  <c r="GU32" i="6"/>
  <c r="GY34" i="6"/>
  <c r="GU34" i="6"/>
  <c r="GY38" i="6"/>
  <c r="GU38" i="6"/>
  <c r="GY40" i="6"/>
  <c r="GU40" i="6"/>
  <c r="GY42" i="6"/>
  <c r="GU42" i="6"/>
  <c r="GY44" i="6"/>
  <c r="GU44" i="6"/>
  <c r="GW44" i="6" s="1"/>
  <c r="HJ44" i="6" s="1"/>
  <c r="GY46" i="6"/>
  <c r="GU46" i="6"/>
  <c r="GW46" i="6" s="1"/>
  <c r="HJ46" i="6" s="1"/>
  <c r="GY48" i="6"/>
  <c r="GU48" i="6"/>
  <c r="GW48" i="6" s="1"/>
  <c r="HJ48" i="6" s="1"/>
  <c r="GY50" i="6"/>
  <c r="GU50" i="6"/>
  <c r="GW50" i="6" s="1"/>
  <c r="HJ50" i="6" s="1"/>
  <c r="GY66" i="6"/>
  <c r="GU66" i="6"/>
  <c r="GW66" i="6" s="1"/>
  <c r="HJ66" i="6" s="1"/>
  <c r="GY68" i="6"/>
  <c r="GU68" i="6"/>
  <c r="GW68" i="6" s="1"/>
  <c r="HJ68" i="6" s="1"/>
  <c r="GY70" i="6"/>
  <c r="GU70" i="6"/>
  <c r="GW70" i="6" s="1"/>
  <c r="HJ70" i="6" s="1"/>
  <c r="GY72" i="6"/>
  <c r="GU72" i="6"/>
  <c r="GW72" i="6" s="1"/>
  <c r="HJ72" i="6" s="1"/>
  <c r="GY74" i="6"/>
  <c r="GU74" i="6"/>
  <c r="GW74" i="6" s="1"/>
  <c r="HJ74" i="6" s="1"/>
  <c r="GY76" i="6"/>
  <c r="GU76" i="6"/>
  <c r="GW76" i="6" s="1"/>
  <c r="HJ76" i="6" s="1"/>
  <c r="GY78" i="6"/>
  <c r="GU78" i="6"/>
  <c r="GW78" i="6" s="1"/>
  <c r="HJ78" i="6" s="1"/>
  <c r="GY80" i="6"/>
  <c r="GU80" i="6"/>
  <c r="GY82" i="6"/>
  <c r="GU82" i="6"/>
  <c r="GW82" i="6" s="1"/>
  <c r="HJ82" i="6" s="1"/>
  <c r="GY84" i="6"/>
  <c r="GU84" i="6"/>
  <c r="GY86" i="6"/>
  <c r="GU86" i="6"/>
  <c r="GY88" i="6"/>
  <c r="GU88" i="6"/>
  <c r="GY90" i="6"/>
  <c r="GU90" i="6"/>
  <c r="GY92" i="6"/>
  <c r="GU92" i="6"/>
  <c r="GY94" i="6"/>
  <c r="GU94" i="6"/>
  <c r="GY29" i="6"/>
  <c r="GU29" i="6"/>
  <c r="GY33" i="6"/>
  <c r="GU33" i="6"/>
  <c r="GY36" i="6"/>
  <c r="GU36" i="6"/>
  <c r="GY52" i="6"/>
  <c r="GU52" i="6"/>
  <c r="GY54" i="6"/>
  <c r="GU54" i="6"/>
  <c r="GY55" i="6"/>
  <c r="GU55" i="6"/>
  <c r="GY56" i="6"/>
  <c r="GU56" i="6"/>
  <c r="GY57" i="6"/>
  <c r="GU57" i="6"/>
  <c r="GY59" i="6"/>
  <c r="GU59" i="6"/>
  <c r="GY61" i="6"/>
  <c r="GU61" i="6"/>
  <c r="GY63" i="6"/>
  <c r="GU63" i="6"/>
  <c r="NL166" i="6"/>
  <c r="NL179" i="6"/>
  <c r="MR194" i="6"/>
  <c r="GQ97" i="6"/>
  <c r="HK97" i="6" s="1"/>
  <c r="GQ99" i="6"/>
  <c r="HK99" i="6" s="1"/>
  <c r="GQ101" i="6"/>
  <c r="HK101" i="6" s="1"/>
  <c r="GQ103" i="6"/>
  <c r="HK103" i="6" s="1"/>
  <c r="GQ104" i="6"/>
  <c r="HK104" i="6" s="1"/>
  <c r="GQ106" i="6"/>
  <c r="HK106" i="6" s="1"/>
  <c r="GQ108" i="6"/>
  <c r="HK108" i="6" s="1"/>
  <c r="GQ109" i="6"/>
  <c r="HK109" i="6" s="1"/>
  <c r="GQ110" i="6"/>
  <c r="HK110" i="6" s="1"/>
  <c r="GQ111" i="6"/>
  <c r="HK111" i="6" s="1"/>
  <c r="GQ112" i="6"/>
  <c r="HK112" i="6" s="1"/>
  <c r="GQ114" i="6"/>
  <c r="HK114" i="6" s="1"/>
  <c r="GQ117" i="6"/>
  <c r="HK117" i="6" s="1"/>
  <c r="GQ118" i="6"/>
  <c r="HK118" i="6" s="1"/>
  <c r="GQ120" i="6"/>
  <c r="HK120" i="6" s="1"/>
  <c r="GQ122" i="6"/>
  <c r="HK122" i="6" s="1"/>
  <c r="GQ128" i="6"/>
  <c r="HK128" i="6" s="1"/>
  <c r="GQ129" i="6"/>
  <c r="HK129" i="6" s="1"/>
  <c r="GQ130" i="6"/>
  <c r="HK130" i="6" s="1"/>
  <c r="GQ131" i="6"/>
  <c r="HK131" i="6" s="1"/>
  <c r="GQ133" i="6"/>
  <c r="HK133" i="6" s="1"/>
  <c r="GQ135" i="6"/>
  <c r="HK135" i="6" s="1"/>
  <c r="GQ136" i="6"/>
  <c r="HK136" i="6" s="1"/>
  <c r="GQ138" i="6"/>
  <c r="HK138" i="6" s="1"/>
  <c r="GQ143" i="6"/>
  <c r="HK143" i="6" s="1"/>
  <c r="GQ144" i="6"/>
  <c r="HK144" i="6" s="1"/>
  <c r="GQ145" i="6"/>
  <c r="HK145" i="6" s="1"/>
  <c r="GQ147" i="6"/>
  <c r="HK147" i="6" s="1"/>
  <c r="GQ151" i="6"/>
  <c r="HK151" i="6" s="1"/>
  <c r="GQ152" i="6"/>
  <c r="HK152" i="6" s="1"/>
  <c r="GQ159" i="6"/>
  <c r="HK159" i="6" s="1"/>
  <c r="GQ161" i="6"/>
  <c r="HK161" i="6" s="1"/>
  <c r="GQ162" i="6"/>
  <c r="HK162" i="6" s="1"/>
  <c r="GQ163" i="6"/>
  <c r="HK163" i="6" s="1"/>
  <c r="GQ164" i="6"/>
  <c r="HK164" i="6" s="1"/>
  <c r="GQ165" i="6"/>
  <c r="HK165" i="6" s="1"/>
  <c r="GQ204" i="6"/>
  <c r="HK204" i="6" s="1"/>
  <c r="GQ205" i="6"/>
  <c r="HK205" i="6" s="1"/>
  <c r="GQ206" i="6"/>
  <c r="HK206" i="6" s="1"/>
  <c r="GQ207" i="6"/>
  <c r="HK207" i="6" s="1"/>
  <c r="GQ208" i="6"/>
  <c r="HK208" i="6" s="1"/>
  <c r="GQ209" i="6"/>
  <c r="HK209" i="6" s="1"/>
  <c r="GQ210" i="6"/>
  <c r="HK210" i="6" s="1"/>
  <c r="GQ212" i="6"/>
  <c r="HK212" i="6" s="1"/>
  <c r="GQ213" i="6"/>
  <c r="HK213" i="6" s="1"/>
  <c r="GQ214" i="6"/>
  <c r="HK214" i="6" s="1"/>
  <c r="GQ155" i="6"/>
  <c r="HK155" i="6" s="1"/>
  <c r="GQ167" i="6"/>
  <c r="HK167" i="6" s="1"/>
  <c r="GQ169" i="6"/>
  <c r="HK169" i="6" s="1"/>
  <c r="GQ171" i="6"/>
  <c r="HK171" i="6" s="1"/>
  <c r="GQ173" i="6"/>
  <c r="HK173" i="6" s="1"/>
  <c r="GQ175" i="6"/>
  <c r="HK175" i="6" s="1"/>
  <c r="GQ177" i="6"/>
  <c r="HK177" i="6" s="1"/>
  <c r="GQ181" i="6"/>
  <c r="HK181" i="6" s="1"/>
  <c r="GQ182" i="6"/>
  <c r="HK182" i="6" s="1"/>
  <c r="GQ183" i="6"/>
  <c r="HK183" i="6" s="1"/>
  <c r="GQ185" i="6"/>
  <c r="HK185" i="6" s="1"/>
  <c r="GQ187" i="6"/>
  <c r="HK187" i="6" s="1"/>
  <c r="GQ189" i="6"/>
  <c r="HK189" i="6" s="1"/>
  <c r="GQ191" i="6"/>
  <c r="HK191" i="6" s="1"/>
  <c r="GQ193" i="6"/>
  <c r="HK193" i="6" s="1"/>
  <c r="GQ195" i="6"/>
  <c r="HK195" i="6" s="1"/>
  <c r="GQ197" i="6"/>
  <c r="HK197" i="6" s="1"/>
  <c r="GQ201" i="6"/>
  <c r="HK201" i="6" s="1"/>
  <c r="GQ203" i="6"/>
  <c r="HK203" i="6" s="1"/>
  <c r="GQ215" i="6"/>
  <c r="HK215" i="6" s="1"/>
  <c r="GQ219" i="6"/>
  <c r="HK219" i="6" s="1"/>
  <c r="NL240" i="6"/>
  <c r="GQ221" i="6"/>
  <c r="HK221" i="6" s="1"/>
  <c r="GQ223" i="6"/>
  <c r="HK223" i="6" s="1"/>
  <c r="GQ224" i="6"/>
  <c r="HK224" i="6" s="1"/>
  <c r="GQ226" i="6"/>
  <c r="HK226" i="6" s="1"/>
  <c r="GQ231" i="6"/>
  <c r="HK231" i="6" s="1"/>
  <c r="GQ234" i="6"/>
  <c r="HK234" i="6" s="1"/>
  <c r="GQ236" i="6"/>
  <c r="HK236" i="6" s="1"/>
  <c r="GQ239" i="6"/>
  <c r="HK239" i="6" s="1"/>
  <c r="GQ241" i="6"/>
  <c r="HK241" i="6" s="1"/>
  <c r="GQ242" i="6"/>
  <c r="HK242" i="6" s="1"/>
  <c r="GQ244" i="6"/>
  <c r="HK244" i="6" s="1"/>
  <c r="GQ246" i="6"/>
  <c r="HK246" i="6" s="1"/>
  <c r="GQ247" i="6"/>
  <c r="HK247" i="6" s="1"/>
  <c r="GQ249" i="6"/>
  <c r="HK249" i="6" s="1"/>
  <c r="GQ257" i="6"/>
  <c r="HK257" i="6" s="1"/>
  <c r="GQ259" i="6"/>
  <c r="HK259" i="6" s="1"/>
  <c r="GQ261" i="6"/>
  <c r="HK261" i="6" s="1"/>
  <c r="GQ263" i="6"/>
  <c r="HK263" i="6" s="1"/>
  <c r="GQ267" i="6"/>
  <c r="HK267" i="6" s="1"/>
  <c r="GQ269" i="6"/>
  <c r="HK269" i="6" s="1"/>
  <c r="GQ295" i="6"/>
  <c r="HK295" i="6" s="1"/>
  <c r="GQ296" i="6"/>
  <c r="HK296" i="6" s="1"/>
  <c r="GQ307" i="6"/>
  <c r="HK307" i="6" s="1"/>
  <c r="GQ308" i="6"/>
  <c r="HK308" i="6" s="1"/>
  <c r="GQ310" i="6"/>
  <c r="HK310" i="6" s="1"/>
  <c r="GQ320" i="6"/>
  <c r="HK320" i="6" s="1"/>
  <c r="GQ323" i="6"/>
  <c r="HK323" i="6" s="1"/>
  <c r="GQ334" i="6"/>
  <c r="HK334" i="6" s="1"/>
  <c r="GQ337" i="6"/>
  <c r="HK337" i="6" s="1"/>
  <c r="GQ339" i="6"/>
  <c r="HK339" i="6" s="1"/>
  <c r="GQ343" i="6"/>
  <c r="HK343" i="6" s="1"/>
  <c r="GQ228" i="6"/>
  <c r="HK228" i="6" s="1"/>
  <c r="GQ265" i="6"/>
  <c r="HK265" i="6" s="1"/>
  <c r="GQ288" i="6"/>
  <c r="HK288" i="6" s="1"/>
  <c r="GQ290" i="6"/>
  <c r="HK290" i="6" s="1"/>
  <c r="GQ292" i="6"/>
  <c r="HK292" i="6" s="1"/>
  <c r="GQ294" i="6"/>
  <c r="HK294" i="6" s="1"/>
  <c r="GQ298" i="6"/>
  <c r="HK298" i="6" s="1"/>
  <c r="GQ300" i="6"/>
  <c r="HK300" i="6" s="1"/>
  <c r="GQ303" i="6"/>
  <c r="HK303" i="6" s="1"/>
  <c r="GQ305" i="6"/>
  <c r="HK305" i="6" s="1"/>
  <c r="GQ314" i="6"/>
  <c r="HK314" i="6" s="1"/>
  <c r="GQ316" i="6"/>
  <c r="HK316" i="6" s="1"/>
  <c r="GY322" i="6"/>
  <c r="GU322" i="6"/>
  <c r="GW322" i="6" s="1"/>
  <c r="HJ322" i="6" s="1"/>
  <c r="GQ325" i="6"/>
  <c r="HK325" i="6" s="1"/>
  <c r="GQ326" i="6"/>
  <c r="HK326" i="6" s="1"/>
  <c r="GQ328" i="6"/>
  <c r="HK328" i="6" s="1"/>
  <c r="GQ329" i="6"/>
  <c r="HK329" i="6" s="1"/>
  <c r="GQ330" i="6"/>
  <c r="HK330" i="6" s="1"/>
  <c r="GQ332" i="6"/>
  <c r="HK332" i="6" s="1"/>
  <c r="NL335" i="6"/>
  <c r="GQ338" i="6"/>
  <c r="HK338" i="6" s="1"/>
  <c r="MR343" i="6"/>
  <c r="GZ347" i="6"/>
  <c r="GV347" i="6"/>
  <c r="GZ349" i="6"/>
  <c r="GV349" i="6"/>
  <c r="GZ351" i="6"/>
  <c r="GV351" i="6"/>
  <c r="GZ354" i="6"/>
  <c r="GV354" i="6"/>
  <c r="GZ356" i="6"/>
  <c r="GV356" i="6"/>
  <c r="GZ358" i="6"/>
  <c r="GV358" i="6"/>
  <c r="GZ360" i="6"/>
  <c r="GV360" i="6"/>
  <c r="GY362" i="6"/>
  <c r="GU362" i="6"/>
  <c r="GW362" i="6" s="1"/>
  <c r="HJ362" i="6" s="1"/>
  <c r="GZ364" i="6"/>
  <c r="GV364" i="6"/>
  <c r="GZ366" i="6"/>
  <c r="GV366" i="6"/>
  <c r="GZ368" i="6"/>
  <c r="GV368" i="6"/>
  <c r="GZ370" i="6"/>
  <c r="GV370" i="6"/>
  <c r="GY372" i="6"/>
  <c r="GU372" i="6"/>
  <c r="GW372" i="6" s="1"/>
  <c r="HJ372" i="6" s="1"/>
  <c r="GY374" i="6"/>
  <c r="GU374" i="6"/>
  <c r="GW374" i="6" s="1"/>
  <c r="HJ374" i="6" s="1"/>
  <c r="GY376" i="6"/>
  <c r="GU376" i="6"/>
  <c r="GW376" i="6" s="1"/>
  <c r="HJ376" i="6" s="1"/>
  <c r="GY378" i="6"/>
  <c r="GU378" i="6"/>
  <c r="GW378" i="6" s="1"/>
  <c r="HJ378" i="6" s="1"/>
  <c r="GZ380" i="6"/>
  <c r="GV380" i="6"/>
  <c r="GZ382" i="6"/>
  <c r="GV382" i="6"/>
  <c r="GZ384" i="6"/>
  <c r="GV384" i="6"/>
  <c r="GZ386" i="6"/>
  <c r="GV386" i="6"/>
  <c r="GZ388" i="6"/>
  <c r="GV388" i="6"/>
  <c r="NL388" i="6"/>
  <c r="GZ390" i="6"/>
  <c r="GV390" i="6"/>
  <c r="GZ393" i="6"/>
  <c r="GV393" i="6"/>
  <c r="GY395" i="6"/>
  <c r="GU395" i="6"/>
  <c r="GW395" i="6" s="1"/>
  <c r="HJ395" i="6" s="1"/>
  <c r="GZ397" i="6"/>
  <c r="GV397" i="6"/>
  <c r="GY398" i="6"/>
  <c r="GU398" i="6"/>
  <c r="GY400" i="6"/>
  <c r="GU400" i="6"/>
  <c r="GW400" i="6" s="1"/>
  <c r="HJ400" i="6" s="1"/>
  <c r="GY402" i="6"/>
  <c r="GU402" i="6"/>
  <c r="GZ403" i="6"/>
  <c r="GV403" i="6"/>
  <c r="GY347" i="6"/>
  <c r="GU347" i="6"/>
  <c r="GY351" i="6"/>
  <c r="GU351" i="6"/>
  <c r="GY354" i="6"/>
  <c r="GU354" i="6"/>
  <c r="GY358" i="6"/>
  <c r="GU358" i="6"/>
  <c r="GY359" i="6"/>
  <c r="GU359" i="6"/>
  <c r="GY360" i="6"/>
  <c r="GU360" i="6"/>
  <c r="GY361" i="6"/>
  <c r="GU361" i="6"/>
  <c r="GY364" i="6"/>
  <c r="GU364" i="6"/>
  <c r="GY370" i="6"/>
  <c r="GU370" i="6"/>
  <c r="GY371" i="6"/>
  <c r="GU371" i="6"/>
  <c r="GY375" i="6"/>
  <c r="GU375" i="6"/>
  <c r="GY379" i="6"/>
  <c r="GU379" i="6"/>
  <c r="GY380" i="6"/>
  <c r="GU380" i="6"/>
  <c r="GY384" i="6"/>
  <c r="GU384" i="6"/>
  <c r="GY388" i="6"/>
  <c r="GU388" i="6"/>
  <c r="GY396" i="6"/>
  <c r="GU396" i="6"/>
  <c r="GY397" i="6"/>
  <c r="GU397" i="6"/>
  <c r="GW397" i="6" s="1"/>
  <c r="HJ397" i="6" s="1"/>
  <c r="GY401" i="6"/>
  <c r="GU401" i="6"/>
  <c r="GY415" i="6"/>
  <c r="GU415" i="6"/>
  <c r="GY417" i="6"/>
  <c r="GU417" i="6"/>
  <c r="GW417" i="6" s="1"/>
  <c r="HJ417" i="6" s="1"/>
  <c r="GY422" i="6"/>
  <c r="GU422" i="6"/>
  <c r="GY424" i="6"/>
  <c r="GU424" i="6"/>
  <c r="GW424" i="6" s="1"/>
  <c r="HJ424" i="6" s="1"/>
  <c r="GY428" i="6"/>
  <c r="GU428" i="6"/>
  <c r="GW428" i="6" s="1"/>
  <c r="HJ428" i="6" s="1"/>
  <c r="GZ431" i="6"/>
  <c r="GV431" i="6"/>
  <c r="GY433" i="6"/>
  <c r="GU433" i="6"/>
  <c r="GY435" i="6"/>
  <c r="GU435" i="6"/>
  <c r="GY436" i="6"/>
  <c r="GU436" i="6"/>
  <c r="GY438" i="6"/>
  <c r="GU438" i="6"/>
  <c r="GY440" i="6"/>
  <c r="GU440" i="6"/>
  <c r="GW440" i="6" s="1"/>
  <c r="HJ440" i="6" s="1"/>
  <c r="GY442" i="6"/>
  <c r="GU442" i="6"/>
  <c r="GW442" i="6" s="1"/>
  <c r="HJ442" i="6" s="1"/>
  <c r="GY444" i="6"/>
  <c r="GU444" i="6"/>
  <c r="GZ446" i="6"/>
  <c r="GV446" i="6"/>
  <c r="GZ448" i="6"/>
  <c r="GV448" i="6"/>
  <c r="GZ450" i="6"/>
  <c r="GV450" i="6"/>
  <c r="GZ452" i="6"/>
  <c r="GV452" i="6"/>
  <c r="GZ454" i="6"/>
  <c r="GV454" i="6"/>
  <c r="GZ456" i="6"/>
  <c r="GV456" i="6"/>
  <c r="GZ458" i="6"/>
  <c r="GV458" i="6"/>
  <c r="GY459" i="6"/>
  <c r="GU459" i="6"/>
  <c r="GY425" i="6"/>
  <c r="GU425" i="6"/>
  <c r="GY429" i="6"/>
  <c r="GU429" i="6"/>
  <c r="GW429" i="6" s="1"/>
  <c r="HJ429" i="6" s="1"/>
  <c r="GY434" i="6"/>
  <c r="GU434" i="6"/>
  <c r="GY437" i="6"/>
  <c r="GU437" i="6"/>
  <c r="GY441" i="6"/>
  <c r="GU441" i="6"/>
  <c r="GY445" i="6"/>
  <c r="GU445" i="6"/>
  <c r="GY446" i="6"/>
  <c r="GU446" i="6"/>
  <c r="GW446" i="6" s="1"/>
  <c r="HJ446" i="6" s="1"/>
  <c r="GY450" i="6"/>
  <c r="GU450" i="6"/>
  <c r="GW450" i="6" s="1"/>
  <c r="HJ450" i="6" s="1"/>
  <c r="GY454" i="6"/>
  <c r="GU454" i="6"/>
  <c r="GW454" i="6" s="1"/>
  <c r="HJ454" i="6" s="1"/>
  <c r="GY458" i="6"/>
  <c r="GU458" i="6"/>
  <c r="GW458" i="6" s="1"/>
  <c r="HJ458" i="6" s="1"/>
  <c r="GY476" i="6"/>
  <c r="GU476" i="6"/>
  <c r="GW476" i="6" s="1"/>
  <c r="HJ476" i="6" s="1"/>
  <c r="GY480" i="6"/>
  <c r="GU480" i="6"/>
  <c r="GW480" i="6" s="1"/>
  <c r="HJ480" i="6" s="1"/>
  <c r="GY461" i="6"/>
  <c r="GU461" i="6"/>
  <c r="GW461" i="6" s="1"/>
  <c r="HJ461" i="6" s="1"/>
  <c r="GQ485" i="6"/>
  <c r="HK485" i="6" s="1"/>
  <c r="GQ490" i="6"/>
  <c r="HK490" i="6" s="1"/>
  <c r="GQ492" i="6"/>
  <c r="HK492" i="6" s="1"/>
  <c r="GQ499" i="6"/>
  <c r="HK499" i="6" s="1"/>
  <c r="GQ501" i="6"/>
  <c r="HK501" i="6" s="1"/>
  <c r="GQ505" i="6"/>
  <c r="HK505" i="6" s="1"/>
  <c r="MR510" i="6"/>
  <c r="GY486" i="6"/>
  <c r="GU486" i="6"/>
  <c r="GW486" i="6" s="1"/>
  <c r="HJ486" i="6" s="1"/>
  <c r="GY489" i="6"/>
  <c r="GU489" i="6"/>
  <c r="GW489" i="6" s="1"/>
  <c r="HJ489" i="6" s="1"/>
  <c r="GY491" i="6"/>
  <c r="GU491" i="6"/>
  <c r="GW491" i="6" s="1"/>
  <c r="HJ491" i="6" s="1"/>
  <c r="GY495" i="6"/>
  <c r="GU495" i="6"/>
  <c r="GY502" i="6"/>
  <c r="GU502" i="6"/>
  <c r="GY512" i="6"/>
  <c r="GU512" i="6"/>
  <c r="GY515" i="6"/>
  <c r="GU515" i="6"/>
  <c r="GZ517" i="6"/>
  <c r="GV517" i="6"/>
  <c r="GY519" i="6"/>
  <c r="GU519" i="6"/>
  <c r="GY521" i="6"/>
  <c r="GU521" i="6"/>
  <c r="GW521" i="6" s="1"/>
  <c r="HJ521" i="6" s="1"/>
  <c r="GZ523" i="6"/>
  <c r="GV523" i="6"/>
  <c r="GZ524" i="6"/>
  <c r="GV524" i="6"/>
  <c r="GY526" i="6"/>
  <c r="GU526" i="6"/>
  <c r="GW526" i="6" s="1"/>
  <c r="HJ526" i="6" s="1"/>
  <c r="GY528" i="6"/>
  <c r="GU528" i="6"/>
  <c r="GW528" i="6" s="1"/>
  <c r="HJ528" i="6" s="1"/>
  <c r="GY531" i="6"/>
  <c r="GU531" i="6"/>
  <c r="GW531" i="6" s="1"/>
  <c r="HJ531" i="6" s="1"/>
  <c r="GZ533" i="6"/>
  <c r="GV533" i="6"/>
  <c r="NL533" i="6"/>
  <c r="GZ534" i="6"/>
  <c r="GV534" i="6"/>
  <c r="NL534" i="6"/>
  <c r="GY536" i="6"/>
  <c r="GU536" i="6"/>
  <c r="GW536" i="6" s="1"/>
  <c r="HJ536" i="6" s="1"/>
  <c r="NL537" i="6"/>
  <c r="MR539" i="6"/>
  <c r="MR540" i="6"/>
  <c r="MR541" i="6"/>
  <c r="GQ542" i="6"/>
  <c r="HK542" i="6" s="1"/>
  <c r="GQ547" i="6"/>
  <c r="HK547" i="6" s="1"/>
  <c r="GY545" i="6"/>
  <c r="GU545" i="6"/>
  <c r="GW545" i="6" s="1"/>
  <c r="HJ545" i="6" s="1"/>
  <c r="GZ548" i="6"/>
  <c r="GV548" i="6"/>
  <c r="GZ549" i="6"/>
  <c r="GV549" i="6"/>
  <c r="GZ550" i="6"/>
  <c r="GV550" i="6"/>
  <c r="GZ551" i="6"/>
  <c r="GV551" i="6"/>
  <c r="GY548" i="6"/>
  <c r="GU548" i="6"/>
  <c r="GW548" i="6" s="1"/>
  <c r="HJ548" i="6" s="1"/>
  <c r="GY549" i="6"/>
  <c r="GU549" i="6"/>
  <c r="GW549" i="6" s="1"/>
  <c r="HJ549" i="6" s="1"/>
  <c r="GY550" i="6"/>
  <c r="GU550" i="6"/>
  <c r="GW550" i="6" s="1"/>
  <c r="HJ550" i="6" s="1"/>
  <c r="GY553" i="6"/>
  <c r="GU553" i="6"/>
  <c r="GY555" i="6"/>
  <c r="GU555" i="6"/>
  <c r="GY556" i="6"/>
  <c r="GU556" i="6"/>
  <c r="GY557" i="6"/>
  <c r="GU557" i="6"/>
  <c r="NU66" i="6"/>
  <c r="NL68" i="6"/>
  <c r="GY15" i="6"/>
  <c r="GU15" i="6"/>
  <c r="GW15" i="6" s="1"/>
  <c r="HJ15" i="6" s="1"/>
  <c r="GY16" i="6"/>
  <c r="GU16" i="6"/>
  <c r="GW16" i="6" s="1"/>
  <c r="HJ16" i="6" s="1"/>
  <c r="GY18" i="6"/>
  <c r="GU18" i="6"/>
  <c r="GW18" i="6" s="1"/>
  <c r="HJ18" i="6" s="1"/>
  <c r="GY20" i="6"/>
  <c r="GU20" i="6"/>
  <c r="GY22" i="6"/>
  <c r="GU22" i="6"/>
  <c r="GW22" i="6" s="1"/>
  <c r="HJ22" i="6" s="1"/>
  <c r="GY24" i="6"/>
  <c r="GU24" i="6"/>
  <c r="GW24" i="6" s="1"/>
  <c r="HJ24" i="6" s="1"/>
  <c r="GY27" i="6"/>
  <c r="GU27" i="6"/>
  <c r="GY35" i="6"/>
  <c r="GU35" i="6"/>
  <c r="GW35" i="6" s="1"/>
  <c r="HJ35" i="6" s="1"/>
  <c r="GY37" i="6"/>
  <c r="GU37" i="6"/>
  <c r="GY39" i="6"/>
  <c r="GU39" i="6"/>
  <c r="GY41" i="6"/>
  <c r="GU41" i="6"/>
  <c r="GW41" i="6" s="1"/>
  <c r="HJ41" i="6" s="1"/>
  <c r="GY43" i="6"/>
  <c r="GU43" i="6"/>
  <c r="GY45" i="6"/>
  <c r="GU45" i="6"/>
  <c r="GW45" i="6" s="1"/>
  <c r="HJ45" i="6" s="1"/>
  <c r="GY47" i="6"/>
  <c r="GU47" i="6"/>
  <c r="GY49" i="6"/>
  <c r="GU49" i="6"/>
  <c r="GW49" i="6" s="1"/>
  <c r="HJ49" i="6" s="1"/>
  <c r="GY67" i="6"/>
  <c r="GU67" i="6"/>
  <c r="GW67" i="6" s="1"/>
  <c r="HJ67" i="6" s="1"/>
  <c r="GY69" i="6"/>
  <c r="GU69" i="6"/>
  <c r="GY71" i="6"/>
  <c r="GU71" i="6"/>
  <c r="GW71" i="6" s="1"/>
  <c r="HJ71" i="6" s="1"/>
  <c r="GY73" i="6"/>
  <c r="GU73" i="6"/>
  <c r="GW73" i="6" s="1"/>
  <c r="HJ73" i="6" s="1"/>
  <c r="GY75" i="6"/>
  <c r="GU75" i="6"/>
  <c r="GY77" i="6"/>
  <c r="GU77" i="6"/>
  <c r="GW77" i="6" s="1"/>
  <c r="HJ77" i="6" s="1"/>
  <c r="GY79" i="6"/>
  <c r="GU79" i="6"/>
  <c r="GY81" i="6"/>
  <c r="GU81" i="6"/>
  <c r="GY83" i="6"/>
  <c r="GU83" i="6"/>
  <c r="GY85" i="6"/>
  <c r="GU85" i="6"/>
  <c r="GY87" i="6"/>
  <c r="GU87" i="6"/>
  <c r="GY89" i="6"/>
  <c r="GU89" i="6"/>
  <c r="GY91" i="6"/>
  <c r="GU91" i="6"/>
  <c r="GY93" i="6"/>
  <c r="GU93" i="6"/>
  <c r="GY95" i="6"/>
  <c r="GU95" i="6"/>
  <c r="GZ14" i="6"/>
  <c r="GV14" i="6"/>
  <c r="GQ30" i="6"/>
  <c r="HK30" i="6" s="1"/>
  <c r="GQ51" i="6"/>
  <c r="HK51" i="6" s="1"/>
  <c r="GQ53" i="6"/>
  <c r="HK53" i="6" s="1"/>
  <c r="GQ58" i="6"/>
  <c r="HK58" i="6" s="1"/>
  <c r="GQ60" i="6"/>
  <c r="HK60" i="6" s="1"/>
  <c r="GQ62" i="6"/>
  <c r="HK62" i="6" s="1"/>
  <c r="GQ64" i="6"/>
  <c r="HK64" i="6" s="1"/>
  <c r="GQ65" i="6"/>
  <c r="HK65" i="6" s="1"/>
  <c r="MR119" i="6"/>
  <c r="NU120" i="6" s="1"/>
  <c r="MR167" i="6"/>
  <c r="MR176" i="6"/>
  <c r="NL196" i="6"/>
  <c r="GQ98" i="6"/>
  <c r="HK98" i="6" s="1"/>
  <c r="GQ100" i="6"/>
  <c r="HK100" i="6" s="1"/>
  <c r="GQ102" i="6"/>
  <c r="HK102" i="6" s="1"/>
  <c r="GQ105" i="6"/>
  <c r="HK105" i="6" s="1"/>
  <c r="GQ107" i="6"/>
  <c r="HK107" i="6" s="1"/>
  <c r="GQ113" i="6"/>
  <c r="HK113" i="6" s="1"/>
  <c r="GQ115" i="6"/>
  <c r="HK115" i="6" s="1"/>
  <c r="GQ116" i="6"/>
  <c r="HK116" i="6" s="1"/>
  <c r="GQ119" i="6"/>
  <c r="HK119" i="6" s="1"/>
  <c r="GQ121" i="6"/>
  <c r="HK121" i="6" s="1"/>
  <c r="GQ123" i="6"/>
  <c r="HK123" i="6" s="1"/>
  <c r="GQ124" i="6"/>
  <c r="HK124" i="6" s="1"/>
  <c r="GQ125" i="6"/>
  <c r="HK125" i="6" s="1"/>
  <c r="GQ126" i="6"/>
  <c r="HK126" i="6" s="1"/>
  <c r="GQ127" i="6"/>
  <c r="HK127" i="6" s="1"/>
  <c r="GQ132" i="6"/>
  <c r="HK132" i="6" s="1"/>
  <c r="GQ134" i="6"/>
  <c r="HK134" i="6" s="1"/>
  <c r="GQ137" i="6"/>
  <c r="HK137" i="6" s="1"/>
  <c r="GQ141" i="6"/>
  <c r="HK141" i="6" s="1"/>
  <c r="GQ142" i="6"/>
  <c r="HK142" i="6" s="1"/>
  <c r="GQ146" i="6"/>
  <c r="HK146" i="6" s="1"/>
  <c r="GQ148" i="6"/>
  <c r="HK148" i="6" s="1"/>
  <c r="GQ149" i="6"/>
  <c r="HK149" i="6" s="1"/>
  <c r="GQ150" i="6"/>
  <c r="HK150" i="6" s="1"/>
  <c r="GQ153" i="6"/>
  <c r="HK153" i="6" s="1"/>
  <c r="GQ154" i="6"/>
  <c r="HK154" i="6" s="1"/>
  <c r="GQ157" i="6"/>
  <c r="HK157" i="6" s="1"/>
  <c r="GQ158" i="6"/>
  <c r="HK158" i="6" s="1"/>
  <c r="GQ160" i="6"/>
  <c r="HK160" i="6" s="1"/>
  <c r="GQ211" i="6"/>
  <c r="HK211" i="6" s="1"/>
  <c r="GQ217" i="6"/>
  <c r="HK217" i="6" s="1"/>
  <c r="NL229" i="6"/>
  <c r="GY140" i="6"/>
  <c r="GU140" i="6"/>
  <c r="GY156" i="6"/>
  <c r="GU156" i="6"/>
  <c r="GW156" i="6" s="1"/>
  <c r="HJ156" i="6" s="1"/>
  <c r="GY166" i="6"/>
  <c r="GU166" i="6"/>
  <c r="GY168" i="6"/>
  <c r="GU168" i="6"/>
  <c r="GY170" i="6"/>
  <c r="GU170" i="6"/>
  <c r="GW170" i="6" s="1"/>
  <c r="HJ170" i="6" s="1"/>
  <c r="GY172" i="6"/>
  <c r="GU172" i="6"/>
  <c r="GY174" i="6"/>
  <c r="GU174" i="6"/>
  <c r="GW174" i="6" s="1"/>
  <c r="HJ174" i="6" s="1"/>
  <c r="GY176" i="6"/>
  <c r="GU176" i="6"/>
  <c r="GY178" i="6"/>
  <c r="GU178" i="6"/>
  <c r="GW178" i="6" s="1"/>
  <c r="HJ178" i="6" s="1"/>
  <c r="GY180" i="6"/>
  <c r="GU180" i="6"/>
  <c r="GY186" i="6"/>
  <c r="GU186" i="6"/>
  <c r="GY188" i="6"/>
  <c r="GU188" i="6"/>
  <c r="GW188" i="6" s="1"/>
  <c r="HJ188" i="6" s="1"/>
  <c r="GY190" i="6"/>
  <c r="GU190" i="6"/>
  <c r="GY192" i="6"/>
  <c r="GU192" i="6"/>
  <c r="GY194" i="6"/>
  <c r="GU194" i="6"/>
  <c r="GY196" i="6"/>
  <c r="GU196" i="6"/>
  <c r="GY198" i="6"/>
  <c r="GU198" i="6"/>
  <c r="GW198" i="6" s="1"/>
  <c r="HJ198" i="6" s="1"/>
  <c r="GY200" i="6"/>
  <c r="GU200" i="6"/>
  <c r="GY202" i="6"/>
  <c r="GU202" i="6"/>
  <c r="GW202" i="6" s="1"/>
  <c r="HJ202" i="6" s="1"/>
  <c r="GY216" i="6"/>
  <c r="GU216" i="6"/>
  <c r="GW216" i="6" s="1"/>
  <c r="HJ216" i="6" s="1"/>
  <c r="GY218" i="6"/>
  <c r="GU218" i="6"/>
  <c r="NL235" i="6"/>
  <c r="MR254" i="6"/>
  <c r="GY222" i="6"/>
  <c r="GU222" i="6"/>
  <c r="GW222" i="6" s="1"/>
  <c r="HJ222" i="6" s="1"/>
  <c r="GY225" i="6"/>
  <c r="GU225" i="6"/>
  <c r="GW225" i="6" s="1"/>
  <c r="HJ225" i="6" s="1"/>
  <c r="GY227" i="6"/>
  <c r="GU227" i="6"/>
  <c r="GW227" i="6" s="1"/>
  <c r="HJ227" i="6" s="1"/>
  <c r="GY230" i="6"/>
  <c r="GU230" i="6"/>
  <c r="GW230" i="6" s="1"/>
  <c r="HJ230" i="6" s="1"/>
  <c r="GY232" i="6"/>
  <c r="GU232" i="6"/>
  <c r="GY233" i="6"/>
  <c r="GU233" i="6"/>
  <c r="GW233" i="6" s="1"/>
  <c r="HJ233" i="6" s="1"/>
  <c r="GY235" i="6"/>
  <c r="GU235" i="6"/>
  <c r="GW235" i="6" s="1"/>
  <c r="HJ235" i="6" s="1"/>
  <c r="GY237" i="6"/>
  <c r="GU237" i="6"/>
  <c r="GY238" i="6"/>
  <c r="GU238" i="6"/>
  <c r="GW238" i="6" s="1"/>
  <c r="HJ238" i="6" s="1"/>
  <c r="GY240" i="6"/>
  <c r="GU240" i="6"/>
  <c r="GY243" i="6"/>
  <c r="GU243" i="6"/>
  <c r="GW243" i="6" s="1"/>
  <c r="HJ243" i="6" s="1"/>
  <c r="GY245" i="6"/>
  <c r="GU245" i="6"/>
  <c r="GY248" i="6"/>
  <c r="GU248" i="6"/>
  <c r="GY250" i="6"/>
  <c r="GU250" i="6"/>
  <c r="GY255" i="6"/>
  <c r="GU255" i="6"/>
  <c r="GY256" i="6"/>
  <c r="GU256" i="6"/>
  <c r="GY258" i="6"/>
  <c r="GU258" i="6"/>
  <c r="GW258" i="6" s="1"/>
  <c r="HJ258" i="6" s="1"/>
  <c r="GY260" i="6"/>
  <c r="GU260" i="6"/>
  <c r="GY266" i="6"/>
  <c r="GU266" i="6"/>
  <c r="GW266" i="6" s="1"/>
  <c r="HJ266" i="6" s="1"/>
  <c r="GY268" i="6"/>
  <c r="GU268" i="6"/>
  <c r="GW268" i="6" s="1"/>
  <c r="HJ268" i="6" s="1"/>
  <c r="GZ270" i="6"/>
  <c r="GV270" i="6"/>
  <c r="GY271" i="6"/>
  <c r="GU271" i="6"/>
  <c r="GW271" i="6" s="1"/>
  <c r="HJ271" i="6" s="1"/>
  <c r="GY272" i="6"/>
  <c r="GU272" i="6"/>
  <c r="GY273" i="6"/>
  <c r="GU273" i="6"/>
  <c r="GY274" i="6"/>
  <c r="GU274" i="6"/>
  <c r="GY276" i="6"/>
  <c r="GU276" i="6"/>
  <c r="GW276" i="6" s="1"/>
  <c r="HJ276" i="6" s="1"/>
  <c r="GY277" i="6"/>
  <c r="GU277" i="6"/>
  <c r="GY278" i="6"/>
  <c r="GU278" i="6"/>
  <c r="GW278" i="6" s="1"/>
  <c r="HJ278" i="6" s="1"/>
  <c r="GY279" i="6"/>
  <c r="GU279" i="6"/>
  <c r="GW279" i="6" s="1"/>
  <c r="HJ279" i="6" s="1"/>
  <c r="GY280" i="6"/>
  <c r="GU280" i="6"/>
  <c r="GW280" i="6" s="1"/>
  <c r="HJ280" i="6" s="1"/>
  <c r="GY281" i="6"/>
  <c r="GU281" i="6"/>
  <c r="GY282" i="6"/>
  <c r="GU282" i="6"/>
  <c r="GW282" i="6" s="1"/>
  <c r="HJ282" i="6" s="1"/>
  <c r="GY283" i="6"/>
  <c r="GU283" i="6"/>
  <c r="GW283" i="6" s="1"/>
  <c r="HJ283" i="6" s="1"/>
  <c r="GZ285" i="6"/>
  <c r="GV285" i="6"/>
  <c r="GZ287" i="6"/>
  <c r="GV287" i="6"/>
  <c r="GZ289" i="6"/>
  <c r="GV289" i="6"/>
  <c r="GZ291" i="6"/>
  <c r="GV291" i="6"/>
  <c r="GZ293" i="6"/>
  <c r="GV293" i="6"/>
  <c r="GZ297" i="6"/>
  <c r="GV297" i="6"/>
  <c r="GZ299" i="6"/>
  <c r="GV299" i="6"/>
  <c r="GY301" i="6"/>
  <c r="GU301" i="6"/>
  <c r="GY302" i="6"/>
  <c r="GU302" i="6"/>
  <c r="GW302" i="6" s="1"/>
  <c r="HJ302" i="6" s="1"/>
  <c r="GZ304" i="6"/>
  <c r="GV304" i="6"/>
  <c r="GZ306" i="6"/>
  <c r="GV306" i="6"/>
  <c r="GY309" i="6"/>
  <c r="GU309" i="6"/>
  <c r="GW309" i="6" s="1"/>
  <c r="HJ309" i="6" s="1"/>
  <c r="GY311" i="6"/>
  <c r="GU311" i="6"/>
  <c r="GY313" i="6"/>
  <c r="GU313" i="6"/>
  <c r="GW313" i="6" s="1"/>
  <c r="HJ313" i="6" s="1"/>
  <c r="GY315" i="6"/>
  <c r="GU315" i="6"/>
  <c r="GY317" i="6"/>
  <c r="GU317" i="6"/>
  <c r="GW317" i="6" s="1"/>
  <c r="HJ317" i="6" s="1"/>
  <c r="GY319" i="6"/>
  <c r="GU319" i="6"/>
  <c r="GW319" i="6" s="1"/>
  <c r="HJ319" i="6" s="1"/>
  <c r="GY324" i="6"/>
  <c r="GU324" i="6"/>
  <c r="GY333" i="6"/>
  <c r="GU333" i="6"/>
  <c r="GW333" i="6" s="1"/>
  <c r="HJ333" i="6" s="1"/>
  <c r="GY335" i="6"/>
  <c r="GU335" i="6"/>
  <c r="GW335" i="6" s="1"/>
  <c r="HJ335" i="6" s="1"/>
  <c r="GY336" i="6"/>
  <c r="GU336" i="6"/>
  <c r="GY340" i="6"/>
  <c r="GU340" i="6"/>
  <c r="GW340" i="6" s="1"/>
  <c r="HJ340" i="6" s="1"/>
  <c r="GY342" i="6"/>
  <c r="GU342" i="6"/>
  <c r="GY229" i="6"/>
  <c r="GU229" i="6"/>
  <c r="GW229" i="6" s="1"/>
  <c r="HJ229" i="6" s="1"/>
  <c r="GY251" i="6"/>
  <c r="GU251" i="6"/>
  <c r="GW251" i="6" s="1"/>
  <c r="HJ251" i="6" s="1"/>
  <c r="GY253" i="6"/>
  <c r="GU253" i="6"/>
  <c r="GY262" i="6"/>
  <c r="GU262" i="6"/>
  <c r="GW262" i="6" s="1"/>
  <c r="HJ262" i="6" s="1"/>
  <c r="GY284" i="6"/>
  <c r="GU284" i="6"/>
  <c r="GZ286" i="6"/>
  <c r="GV286" i="6"/>
  <c r="GY312" i="6"/>
  <c r="GU312" i="6"/>
  <c r="GW312" i="6" s="1"/>
  <c r="HJ312" i="6" s="1"/>
  <c r="GY318" i="6"/>
  <c r="GU318" i="6"/>
  <c r="GW318" i="6" s="1"/>
  <c r="HJ318" i="6" s="1"/>
  <c r="MR340" i="6"/>
  <c r="NU341" i="6" s="1"/>
  <c r="GQ346" i="6"/>
  <c r="HK346" i="6" s="1"/>
  <c r="GQ348" i="6"/>
  <c r="HK348" i="6" s="1"/>
  <c r="GQ350" i="6"/>
  <c r="HK350" i="6" s="1"/>
  <c r="GQ352" i="6"/>
  <c r="HK352" i="6" s="1"/>
  <c r="GQ353" i="6"/>
  <c r="HK353" i="6" s="1"/>
  <c r="GQ355" i="6"/>
  <c r="HK355" i="6" s="1"/>
  <c r="GQ357" i="6"/>
  <c r="HK357" i="6" s="1"/>
  <c r="GQ363" i="6"/>
  <c r="HK363" i="6" s="1"/>
  <c r="GQ365" i="6"/>
  <c r="HK365" i="6" s="1"/>
  <c r="GQ367" i="6"/>
  <c r="HK367" i="6" s="1"/>
  <c r="GQ369" i="6"/>
  <c r="HK369" i="6" s="1"/>
  <c r="GQ381" i="6"/>
  <c r="HK381" i="6" s="1"/>
  <c r="GQ383" i="6"/>
  <c r="HK383" i="6" s="1"/>
  <c r="GQ385" i="6"/>
  <c r="HK385" i="6" s="1"/>
  <c r="GQ387" i="6"/>
  <c r="HK387" i="6" s="1"/>
  <c r="GQ389" i="6"/>
  <c r="HK389" i="6" s="1"/>
  <c r="GQ391" i="6"/>
  <c r="HK391" i="6" s="1"/>
  <c r="GQ392" i="6"/>
  <c r="HK392" i="6" s="1"/>
  <c r="GY349" i="6"/>
  <c r="GU349" i="6"/>
  <c r="GW349" i="6" s="1"/>
  <c r="HJ349" i="6" s="1"/>
  <c r="GY356" i="6"/>
  <c r="GU356" i="6"/>
  <c r="GW356" i="6" s="1"/>
  <c r="HJ356" i="6" s="1"/>
  <c r="GY366" i="6"/>
  <c r="GU366" i="6"/>
  <c r="GW366" i="6" s="1"/>
  <c r="HJ366" i="6" s="1"/>
  <c r="GY373" i="6"/>
  <c r="GU373" i="6"/>
  <c r="GY377" i="6"/>
  <c r="GU377" i="6"/>
  <c r="GY382" i="6"/>
  <c r="GU382" i="6"/>
  <c r="GW382" i="6" s="1"/>
  <c r="HJ382" i="6" s="1"/>
  <c r="GY386" i="6"/>
  <c r="GU386" i="6"/>
  <c r="GW386" i="6" s="1"/>
  <c r="HJ386" i="6" s="1"/>
  <c r="GY390" i="6"/>
  <c r="GU390" i="6"/>
  <c r="GW390" i="6" s="1"/>
  <c r="HJ390" i="6" s="1"/>
  <c r="GY393" i="6"/>
  <c r="GU393" i="6"/>
  <c r="GW393" i="6" s="1"/>
  <c r="HJ393" i="6" s="1"/>
  <c r="GY394" i="6"/>
  <c r="GU394" i="6"/>
  <c r="GY399" i="6"/>
  <c r="GU399" i="6"/>
  <c r="GY404" i="6"/>
  <c r="GU404" i="6"/>
  <c r="GY407" i="6"/>
  <c r="GU407" i="6"/>
  <c r="GY409" i="6"/>
  <c r="GU409" i="6"/>
  <c r="GW409" i="6" s="1"/>
  <c r="HJ409" i="6" s="1"/>
  <c r="GY411" i="6"/>
  <c r="GU411" i="6"/>
  <c r="GY413" i="6"/>
  <c r="GU413" i="6"/>
  <c r="GY418" i="6"/>
  <c r="GU418" i="6"/>
  <c r="GY420" i="6"/>
  <c r="GU420" i="6"/>
  <c r="GW420" i="6" s="1"/>
  <c r="HJ420" i="6" s="1"/>
  <c r="GY426" i="6"/>
  <c r="GU426" i="6"/>
  <c r="GW426" i="6" s="1"/>
  <c r="HJ426" i="6" s="1"/>
  <c r="GY430" i="6"/>
  <c r="GU430" i="6"/>
  <c r="GW430" i="6" s="1"/>
  <c r="HJ430" i="6" s="1"/>
  <c r="GZ432" i="6"/>
  <c r="GV432" i="6"/>
  <c r="GZ434" i="6"/>
  <c r="GV434" i="6"/>
  <c r="GZ437" i="6"/>
  <c r="GV437" i="6"/>
  <c r="GZ439" i="6"/>
  <c r="GV439" i="6"/>
  <c r="GZ441" i="6"/>
  <c r="GV441" i="6"/>
  <c r="GZ443" i="6"/>
  <c r="GV443" i="6"/>
  <c r="GZ445" i="6"/>
  <c r="GV445" i="6"/>
  <c r="GY447" i="6"/>
  <c r="GU447" i="6"/>
  <c r="GW447" i="6" s="1"/>
  <c r="HJ447" i="6" s="1"/>
  <c r="GY449" i="6"/>
  <c r="GU449" i="6"/>
  <c r="GW449" i="6" s="1"/>
  <c r="HJ449" i="6" s="1"/>
  <c r="GY451" i="6"/>
  <c r="GU451" i="6"/>
  <c r="GW451" i="6" s="1"/>
  <c r="HJ451" i="6" s="1"/>
  <c r="GY453" i="6"/>
  <c r="GU453" i="6"/>
  <c r="GW453" i="6" s="1"/>
  <c r="HJ453" i="6" s="1"/>
  <c r="GY455" i="6"/>
  <c r="GU455" i="6"/>
  <c r="GW455" i="6" s="1"/>
  <c r="HJ455" i="6" s="1"/>
  <c r="GY457" i="6"/>
  <c r="GU457" i="6"/>
  <c r="GW457" i="6" s="1"/>
  <c r="HJ457" i="6" s="1"/>
  <c r="GY406" i="6"/>
  <c r="GU406" i="6"/>
  <c r="GW406" i="6" s="1"/>
  <c r="HJ406" i="6" s="1"/>
  <c r="GY408" i="6"/>
  <c r="GU408" i="6"/>
  <c r="GW408" i="6" s="1"/>
  <c r="HJ408" i="6" s="1"/>
  <c r="GY410" i="6"/>
  <c r="GU410" i="6"/>
  <c r="GW410" i="6" s="1"/>
  <c r="HJ410" i="6" s="1"/>
  <c r="GY412" i="6"/>
  <c r="GU412" i="6"/>
  <c r="GW412" i="6" s="1"/>
  <c r="HJ412" i="6" s="1"/>
  <c r="GY414" i="6"/>
  <c r="GU414" i="6"/>
  <c r="GW414" i="6" s="1"/>
  <c r="HJ414" i="6" s="1"/>
  <c r="GY416" i="6"/>
  <c r="GU416" i="6"/>
  <c r="GW416" i="6" s="1"/>
  <c r="HJ416" i="6" s="1"/>
  <c r="GY419" i="6"/>
  <c r="GU419" i="6"/>
  <c r="GY421" i="6"/>
  <c r="GU421" i="6"/>
  <c r="GY423" i="6"/>
  <c r="GU423" i="6"/>
  <c r="GY427" i="6"/>
  <c r="GU427" i="6"/>
  <c r="GY431" i="6"/>
  <c r="GU431" i="6"/>
  <c r="GW431" i="6" s="1"/>
  <c r="HJ431" i="6" s="1"/>
  <c r="GY432" i="6"/>
  <c r="GU432" i="6"/>
  <c r="GW432" i="6" s="1"/>
  <c r="HJ432" i="6" s="1"/>
  <c r="GY439" i="6"/>
  <c r="GU439" i="6"/>
  <c r="GW439" i="6" s="1"/>
  <c r="HJ439" i="6" s="1"/>
  <c r="GY443" i="6"/>
  <c r="GU443" i="6"/>
  <c r="GW443" i="6" s="1"/>
  <c r="HJ443" i="6" s="1"/>
  <c r="GY448" i="6"/>
  <c r="GU448" i="6"/>
  <c r="GW448" i="6" s="1"/>
  <c r="HJ448" i="6" s="1"/>
  <c r="GY452" i="6"/>
  <c r="GU452" i="6"/>
  <c r="GW452" i="6" s="1"/>
  <c r="HJ452" i="6" s="1"/>
  <c r="GY456" i="6"/>
  <c r="GU456" i="6"/>
  <c r="GW456" i="6" s="1"/>
  <c r="HJ456" i="6" s="1"/>
  <c r="GY460" i="6"/>
  <c r="GU460" i="6"/>
  <c r="GW460" i="6" s="1"/>
  <c r="HJ460" i="6" s="1"/>
  <c r="GY462" i="6"/>
  <c r="GU462" i="6"/>
  <c r="GW462" i="6" s="1"/>
  <c r="HJ462" i="6" s="1"/>
  <c r="GY464" i="6"/>
  <c r="GU464" i="6"/>
  <c r="GW464" i="6" s="1"/>
  <c r="HJ464" i="6" s="1"/>
  <c r="GY466" i="6"/>
  <c r="GU466" i="6"/>
  <c r="GW466" i="6" s="1"/>
  <c r="HJ466" i="6" s="1"/>
  <c r="GY468" i="6"/>
  <c r="GU468" i="6"/>
  <c r="GW468" i="6" s="1"/>
  <c r="HJ468" i="6" s="1"/>
  <c r="GY470" i="6"/>
  <c r="GU470" i="6"/>
  <c r="GW470" i="6" s="1"/>
  <c r="HJ470" i="6" s="1"/>
  <c r="GY472" i="6"/>
  <c r="GU472" i="6"/>
  <c r="GW472" i="6" s="1"/>
  <c r="HJ472" i="6" s="1"/>
  <c r="GY474" i="6"/>
  <c r="GU474" i="6"/>
  <c r="GW474" i="6" s="1"/>
  <c r="HJ474" i="6" s="1"/>
  <c r="GY478" i="6"/>
  <c r="GU478" i="6"/>
  <c r="GW478" i="6" s="1"/>
  <c r="HJ478" i="6" s="1"/>
  <c r="GY484" i="6"/>
  <c r="GU484" i="6"/>
  <c r="GY463" i="6"/>
  <c r="GU463" i="6"/>
  <c r="GW463" i="6" s="1"/>
  <c r="HJ463" i="6" s="1"/>
  <c r="GY465" i="6"/>
  <c r="GU465" i="6"/>
  <c r="GW465" i="6" s="1"/>
  <c r="HJ465" i="6" s="1"/>
  <c r="GY467" i="6"/>
  <c r="GU467" i="6"/>
  <c r="GW467" i="6" s="1"/>
  <c r="HJ467" i="6" s="1"/>
  <c r="GY469" i="6"/>
  <c r="GU469" i="6"/>
  <c r="GW469" i="6" s="1"/>
  <c r="HJ469" i="6" s="1"/>
  <c r="GY471" i="6"/>
  <c r="GU471" i="6"/>
  <c r="GW471" i="6" s="1"/>
  <c r="HJ471" i="6" s="1"/>
  <c r="GY473" i="6"/>
  <c r="GU473" i="6"/>
  <c r="GW473" i="6" s="1"/>
  <c r="HJ473" i="6" s="1"/>
  <c r="GY475" i="6"/>
  <c r="GU475" i="6"/>
  <c r="GW475" i="6" s="1"/>
  <c r="HJ475" i="6" s="1"/>
  <c r="GY477" i="6"/>
  <c r="GU477" i="6"/>
  <c r="GY479" i="6"/>
  <c r="GU479" i="6"/>
  <c r="GW479" i="6" s="1"/>
  <c r="HJ479" i="6" s="1"/>
  <c r="GY481" i="6"/>
  <c r="GU481" i="6"/>
  <c r="GQ483" i="6"/>
  <c r="HK483" i="6" s="1"/>
  <c r="GQ488" i="6"/>
  <c r="HK488" i="6" s="1"/>
  <c r="GQ494" i="6"/>
  <c r="HK494" i="6" s="1"/>
  <c r="GQ496" i="6"/>
  <c r="HK496" i="6" s="1"/>
  <c r="GQ500" i="6"/>
  <c r="HK500" i="6" s="1"/>
  <c r="GQ503" i="6"/>
  <c r="HK503" i="6" s="1"/>
  <c r="GQ506" i="6"/>
  <c r="HK506" i="6" s="1"/>
  <c r="GQ487" i="6"/>
  <c r="HK487" i="6" s="1"/>
  <c r="GQ493" i="6"/>
  <c r="HK493" i="6" s="1"/>
  <c r="GQ497" i="6"/>
  <c r="HK497" i="6" s="1"/>
  <c r="GQ498" i="6"/>
  <c r="HK498" i="6" s="1"/>
  <c r="GQ504" i="6"/>
  <c r="HK504" i="6" s="1"/>
  <c r="GQ509" i="6"/>
  <c r="HK509" i="6" s="1"/>
  <c r="GQ516" i="6"/>
  <c r="HK516" i="6" s="1"/>
  <c r="GQ522" i="6"/>
  <c r="HK522" i="6" s="1"/>
  <c r="GQ513" i="6"/>
  <c r="HK513" i="6" s="1"/>
  <c r="GQ514" i="6"/>
  <c r="HK514" i="6" s="1"/>
  <c r="GQ517" i="6"/>
  <c r="HK517" i="6" s="1"/>
  <c r="GQ520" i="6"/>
  <c r="HK520" i="6" s="1"/>
  <c r="GQ523" i="6"/>
  <c r="HK523" i="6" s="1"/>
  <c r="GQ524" i="6"/>
  <c r="HK524" i="6" s="1"/>
  <c r="GQ527" i="6"/>
  <c r="HK527" i="6" s="1"/>
  <c r="GQ532" i="6"/>
  <c r="HK532" i="6" s="1"/>
  <c r="GQ535" i="6"/>
  <c r="HK535" i="6" s="1"/>
  <c r="GQ525" i="6"/>
  <c r="HK525" i="6" s="1"/>
  <c r="GQ533" i="6"/>
  <c r="HK533" i="6" s="1"/>
  <c r="GQ540" i="6"/>
  <c r="HK540" i="6" s="1"/>
  <c r="GQ543" i="6"/>
  <c r="HK543" i="6" s="1"/>
  <c r="GQ552" i="6"/>
  <c r="HK552" i="6" s="1"/>
  <c r="MR554" i="6"/>
  <c r="GZ27" i="6"/>
  <c r="GV27" i="6"/>
  <c r="NU30" i="6"/>
  <c r="NP29" i="6"/>
  <c r="NY30" i="6" s="1"/>
  <c r="NN29" i="6"/>
  <c r="GZ32" i="6"/>
  <c r="GV32" i="6"/>
  <c r="NN49" i="6"/>
  <c r="NP49" i="6"/>
  <c r="NP58" i="6"/>
  <c r="NN58" i="6"/>
  <c r="MN60" i="6"/>
  <c r="MT60" i="6"/>
  <c r="MP60" i="6" s="1"/>
  <c r="GZ75" i="6"/>
  <c r="GV75" i="6"/>
  <c r="MR15" i="6"/>
  <c r="NU16" i="6" s="1"/>
  <c r="NL16" i="6"/>
  <c r="MR19" i="6"/>
  <c r="NN20" i="6"/>
  <c r="NU21" i="6"/>
  <c r="NP20" i="6"/>
  <c r="MR23" i="6"/>
  <c r="NL23" i="6"/>
  <c r="NL25" i="6"/>
  <c r="GZ38" i="6"/>
  <c r="GV38" i="6"/>
  <c r="GZ42" i="6"/>
  <c r="GV42" i="6"/>
  <c r="MR49" i="6"/>
  <c r="NL55" i="6"/>
  <c r="NL56" i="6"/>
  <c r="MR58" i="6"/>
  <c r="NU59" i="6" s="1"/>
  <c r="NL60" i="6"/>
  <c r="MR62" i="6"/>
  <c r="NL64" i="6"/>
  <c r="NL73" i="6"/>
  <c r="GZ81" i="6"/>
  <c r="GV81" i="6"/>
  <c r="NL86" i="6"/>
  <c r="MR93" i="6"/>
  <c r="NL93" i="6"/>
  <c r="MR95" i="6"/>
  <c r="NL95" i="6"/>
  <c r="MT26" i="6"/>
  <c r="MP26" i="6" s="1"/>
  <c r="MN26" i="6"/>
  <c r="GZ34" i="6"/>
  <c r="GV34" i="6"/>
  <c r="NW36" i="6"/>
  <c r="NR35" i="6"/>
  <c r="OA36" i="6" s="1"/>
  <c r="NY36" i="6"/>
  <c r="GZ37" i="6"/>
  <c r="GV37" i="6"/>
  <c r="GZ69" i="6"/>
  <c r="GV69" i="6"/>
  <c r="GZ80" i="6"/>
  <c r="GV80" i="6"/>
  <c r="GZ84" i="6"/>
  <c r="GV84" i="6"/>
  <c r="GZ89" i="6"/>
  <c r="GV89" i="6"/>
  <c r="GZ90" i="6"/>
  <c r="GV90" i="6"/>
  <c r="GZ91" i="6"/>
  <c r="GV91" i="6"/>
  <c r="GZ93" i="6"/>
  <c r="GV93" i="6"/>
  <c r="GZ94" i="6"/>
  <c r="GV94" i="6"/>
  <c r="GZ95" i="6"/>
  <c r="GV95" i="6"/>
  <c r="IM14" i="6"/>
  <c r="MX14" i="6" s="1"/>
  <c r="GT29" i="6"/>
  <c r="GT31" i="6"/>
  <c r="GQ31" i="6"/>
  <c r="HK31" i="6" s="1"/>
  <c r="GT36" i="6"/>
  <c r="GT96" i="6"/>
  <c r="GQ96" i="6"/>
  <c r="HK96" i="6" s="1"/>
  <c r="MR98" i="6"/>
  <c r="NL98" i="6"/>
  <c r="MR99" i="6"/>
  <c r="NL99" i="6"/>
  <c r="MR101" i="6"/>
  <c r="NL101" i="6"/>
  <c r="MR103" i="6"/>
  <c r="NL103" i="6"/>
  <c r="MR104" i="6"/>
  <c r="NL104" i="6"/>
  <c r="MR106" i="6"/>
  <c r="NL106" i="6"/>
  <c r="MR108" i="6"/>
  <c r="NL108" i="6"/>
  <c r="MR110" i="6"/>
  <c r="NL110" i="6"/>
  <c r="NN111" i="6"/>
  <c r="NU112" i="6"/>
  <c r="NP111" i="6"/>
  <c r="NY112" i="6" s="1"/>
  <c r="MR114" i="6"/>
  <c r="NL114" i="6"/>
  <c r="NN115" i="6"/>
  <c r="NU116" i="6"/>
  <c r="NP115" i="6"/>
  <c r="NY116" i="6" s="1"/>
  <c r="MR118" i="6"/>
  <c r="NL118" i="6"/>
  <c r="NN119" i="6"/>
  <c r="NP119" i="6"/>
  <c r="MR121" i="6"/>
  <c r="NL121" i="6"/>
  <c r="GZ123" i="6"/>
  <c r="GV123" i="6"/>
  <c r="NN124" i="6"/>
  <c r="NU125" i="6"/>
  <c r="NP124" i="6"/>
  <c r="NY125" i="6" s="1"/>
  <c r="MR127" i="6"/>
  <c r="NL127" i="6"/>
  <c r="NN128" i="6"/>
  <c r="NU129" i="6"/>
  <c r="NP128" i="6"/>
  <c r="NY129" i="6" s="1"/>
  <c r="MR131" i="6"/>
  <c r="NL131" i="6"/>
  <c r="NN132" i="6"/>
  <c r="NP132" i="6"/>
  <c r="MR134" i="6"/>
  <c r="NL134" i="6"/>
  <c r="NN135" i="6"/>
  <c r="NU136" i="6"/>
  <c r="NP135" i="6"/>
  <c r="NY136" i="6" s="1"/>
  <c r="MR138" i="6"/>
  <c r="NL138" i="6"/>
  <c r="NP139" i="6"/>
  <c r="NU140" i="6"/>
  <c r="NN139" i="6"/>
  <c r="NN142" i="6"/>
  <c r="NP142" i="6"/>
  <c r="GZ144" i="6"/>
  <c r="GV144" i="6"/>
  <c r="GZ146" i="6"/>
  <c r="GV146" i="6"/>
  <c r="GZ148" i="6"/>
  <c r="GV148" i="6"/>
  <c r="GZ150" i="6"/>
  <c r="GV150" i="6"/>
  <c r="GZ152" i="6"/>
  <c r="GV152" i="6"/>
  <c r="GZ154" i="6"/>
  <c r="GV154" i="6"/>
  <c r="NP155" i="6"/>
  <c r="NU156" i="6"/>
  <c r="NN155" i="6"/>
  <c r="NU168" i="6"/>
  <c r="NP167" i="6"/>
  <c r="NN167" i="6"/>
  <c r="NL171" i="6"/>
  <c r="MR171" i="6"/>
  <c r="NL178" i="6"/>
  <c r="MR178" i="6"/>
  <c r="MN179" i="6"/>
  <c r="MT179" i="6"/>
  <c r="MP179" i="6" s="1"/>
  <c r="NU184" i="6"/>
  <c r="NP183" i="6"/>
  <c r="NY184" i="6" s="1"/>
  <c r="NN183" i="6"/>
  <c r="NL189" i="6"/>
  <c r="MR189" i="6"/>
  <c r="MN191" i="6"/>
  <c r="MT191" i="6"/>
  <c r="MP191" i="6" s="1"/>
  <c r="NL193" i="6"/>
  <c r="MR193" i="6"/>
  <c r="NU201" i="6"/>
  <c r="NP200" i="6"/>
  <c r="NN200" i="6"/>
  <c r="MR205" i="6"/>
  <c r="NL205" i="6"/>
  <c r="MR206" i="6"/>
  <c r="NL206" i="6"/>
  <c r="MR208" i="6"/>
  <c r="NL208" i="6"/>
  <c r="MR209" i="6"/>
  <c r="NL209" i="6"/>
  <c r="MR211" i="6"/>
  <c r="NL211" i="6"/>
  <c r="MR213" i="6"/>
  <c r="NL213" i="6"/>
  <c r="NL218" i="6"/>
  <c r="MR218" i="6"/>
  <c r="MT100" i="6"/>
  <c r="MP100" i="6" s="1"/>
  <c r="MN100" i="6"/>
  <c r="MR105" i="6"/>
  <c r="NL105" i="6"/>
  <c r="NL109" i="6"/>
  <c r="MR109" i="6"/>
  <c r="GZ111" i="6"/>
  <c r="GV111" i="6"/>
  <c r="GZ113" i="6"/>
  <c r="GV113" i="6"/>
  <c r="GZ115" i="6"/>
  <c r="GV115" i="6"/>
  <c r="GZ117" i="6"/>
  <c r="GV117" i="6"/>
  <c r="GZ119" i="6"/>
  <c r="GV119" i="6"/>
  <c r="GZ120" i="6"/>
  <c r="GV120" i="6"/>
  <c r="MR123" i="6"/>
  <c r="NL123" i="6"/>
  <c r="GZ124" i="6"/>
  <c r="GV124" i="6"/>
  <c r="GZ126" i="6"/>
  <c r="GV126" i="6"/>
  <c r="GZ128" i="6"/>
  <c r="GV128" i="6"/>
  <c r="GZ130" i="6"/>
  <c r="GV130" i="6"/>
  <c r="GZ132" i="6"/>
  <c r="GV132" i="6"/>
  <c r="GZ133" i="6"/>
  <c r="GV133" i="6"/>
  <c r="GZ135" i="6"/>
  <c r="GV135" i="6"/>
  <c r="GZ137" i="6"/>
  <c r="GV137" i="6"/>
  <c r="MR159" i="6"/>
  <c r="NL159" i="6"/>
  <c r="MR163" i="6"/>
  <c r="NL163" i="6"/>
  <c r="MR169" i="6"/>
  <c r="NL169" i="6"/>
  <c r="MR181" i="6"/>
  <c r="NL181" i="6"/>
  <c r="MR188" i="6"/>
  <c r="NL188" i="6"/>
  <c r="NL195" i="6"/>
  <c r="MR195" i="6"/>
  <c r="MR201" i="6"/>
  <c r="NL201" i="6"/>
  <c r="MR207" i="6"/>
  <c r="NL207" i="6"/>
  <c r="MR212" i="6"/>
  <c r="NL212" i="6"/>
  <c r="MR215" i="6"/>
  <c r="NL215" i="6"/>
  <c r="GT139" i="6"/>
  <c r="GQ139" i="6"/>
  <c r="HK139" i="6" s="1"/>
  <c r="GT166" i="6"/>
  <c r="GT168" i="6"/>
  <c r="GT172" i="6"/>
  <c r="GT176" i="6"/>
  <c r="GT179" i="6"/>
  <c r="GQ179" i="6"/>
  <c r="HK179" i="6" s="1"/>
  <c r="GT186" i="6"/>
  <c r="GT190" i="6"/>
  <c r="GT192" i="6"/>
  <c r="GT194" i="6"/>
  <c r="GT199" i="6"/>
  <c r="GQ199" i="6"/>
  <c r="HK199" i="6" s="1"/>
  <c r="GT218" i="6"/>
  <c r="NN220" i="6"/>
  <c r="NP220" i="6"/>
  <c r="MR224" i="6"/>
  <c r="NL224" i="6"/>
  <c r="MR226" i="6"/>
  <c r="NL226" i="6"/>
  <c r="MR227" i="6"/>
  <c r="NL227" i="6"/>
  <c r="MR232" i="6"/>
  <c r="NL232" i="6"/>
  <c r="MR233" i="6"/>
  <c r="NL233" i="6"/>
  <c r="MT235" i="6"/>
  <c r="MP235" i="6" s="1"/>
  <c r="MN235" i="6"/>
  <c r="GZ240" i="6"/>
  <c r="GV240" i="6"/>
  <c r="NN242" i="6"/>
  <c r="NU243" i="6"/>
  <c r="NP242" i="6"/>
  <c r="NY243" i="6" s="1"/>
  <c r="NN246" i="6"/>
  <c r="NU247" i="6"/>
  <c r="NP246" i="6"/>
  <c r="NY247" i="6" s="1"/>
  <c r="MR252" i="6"/>
  <c r="NL252" i="6"/>
  <c r="MR257" i="6"/>
  <c r="NL257" i="6"/>
  <c r="GZ260" i="6"/>
  <c r="GV260" i="6"/>
  <c r="NL262" i="6"/>
  <c r="MR262" i="6"/>
  <c r="NL267" i="6"/>
  <c r="MR267" i="6"/>
  <c r="GZ267" i="6"/>
  <c r="GV267" i="6"/>
  <c r="NL269" i="6"/>
  <c r="MR269" i="6"/>
  <c r="GZ269" i="6"/>
  <c r="GV269" i="6"/>
  <c r="NL270" i="6"/>
  <c r="MR270" i="6"/>
  <c r="NL272" i="6"/>
  <c r="MR272" i="6"/>
  <c r="GZ272" i="6"/>
  <c r="GV272" i="6"/>
  <c r="NL274" i="6"/>
  <c r="MR274" i="6"/>
  <c r="GZ274" i="6"/>
  <c r="GV274" i="6"/>
  <c r="NL284" i="6"/>
  <c r="MR284" i="6"/>
  <c r="NL287" i="6"/>
  <c r="MR287" i="6"/>
  <c r="NL306" i="6"/>
  <c r="MR306" i="6"/>
  <c r="MR322" i="6"/>
  <c r="NL322" i="6"/>
  <c r="NL325" i="6"/>
  <c r="MR325" i="6"/>
  <c r="NL327" i="6"/>
  <c r="MR327" i="6"/>
  <c r="NL329" i="6"/>
  <c r="MR329" i="6"/>
  <c r="NL331" i="6"/>
  <c r="MR331" i="6"/>
  <c r="NL334" i="6"/>
  <c r="MR334" i="6"/>
  <c r="NL336" i="6"/>
  <c r="MR336" i="6"/>
  <c r="MR220" i="6"/>
  <c r="GY220" i="6"/>
  <c r="GU220" i="6"/>
  <c r="NL234" i="6"/>
  <c r="MR234" i="6"/>
  <c r="MT237" i="6"/>
  <c r="MP237" i="6" s="1"/>
  <c r="MN237" i="6"/>
  <c r="MT241" i="6"/>
  <c r="MP241" i="6" s="1"/>
  <c r="MN241" i="6"/>
  <c r="MT245" i="6"/>
  <c r="MP245" i="6" s="1"/>
  <c r="MN245" i="6"/>
  <c r="MR248" i="6"/>
  <c r="NL248" i="6"/>
  <c r="MR253" i="6"/>
  <c r="NL253" i="6"/>
  <c r="GZ255" i="6"/>
  <c r="GV255" i="6"/>
  <c r="GZ256" i="6"/>
  <c r="GV256" i="6"/>
  <c r="GZ259" i="6"/>
  <c r="GV259" i="6"/>
  <c r="GZ261" i="6"/>
  <c r="GV261" i="6"/>
  <c r="GZ295" i="6"/>
  <c r="GV295" i="6"/>
  <c r="NL303" i="6"/>
  <c r="MR303" i="6"/>
  <c r="GZ311" i="6"/>
  <c r="GV311" i="6"/>
  <c r="NL313" i="6"/>
  <c r="MR313" i="6"/>
  <c r="GZ315" i="6"/>
  <c r="GV315" i="6"/>
  <c r="NL333" i="6"/>
  <c r="MR333" i="6"/>
  <c r="GZ337" i="6"/>
  <c r="GV337" i="6"/>
  <c r="NL339" i="6"/>
  <c r="MR339" i="6"/>
  <c r="MR275" i="6"/>
  <c r="NL275" i="6"/>
  <c r="GT321" i="6"/>
  <c r="GQ321" i="6"/>
  <c r="HK321" i="6" s="1"/>
  <c r="GT327" i="6"/>
  <c r="GQ327" i="6"/>
  <c r="HK327" i="6" s="1"/>
  <c r="GT331" i="6"/>
  <c r="GQ331" i="6"/>
  <c r="HK331" i="6" s="1"/>
  <c r="GT344" i="6"/>
  <c r="GQ344" i="6"/>
  <c r="HK344" i="6" s="1"/>
  <c r="IE345" i="6"/>
  <c r="MW345" i="6" s="1"/>
  <c r="MR345" i="6" s="1"/>
  <c r="NL349" i="6"/>
  <c r="MR349" i="6"/>
  <c r="NL352" i="6"/>
  <c r="MR352" i="6"/>
  <c r="GZ352" i="6"/>
  <c r="GV352" i="6"/>
  <c r="NL354" i="6"/>
  <c r="MR354" i="6"/>
  <c r="NL382" i="6"/>
  <c r="MR382" i="6"/>
  <c r="IE344" i="6"/>
  <c r="MW344" i="6" s="1"/>
  <c r="NL347" i="6"/>
  <c r="MR347" i="6"/>
  <c r="NL355" i="6"/>
  <c r="MR355" i="6"/>
  <c r="GZ355" i="6"/>
  <c r="GV355" i="6"/>
  <c r="GY368" i="6"/>
  <c r="GU368" i="6"/>
  <c r="GW368" i="6" s="1"/>
  <c r="HJ368" i="6" s="1"/>
  <c r="NL384" i="6"/>
  <c r="MR384" i="6"/>
  <c r="NL387" i="6"/>
  <c r="MR387" i="6"/>
  <c r="GZ387" i="6"/>
  <c r="GV387" i="6"/>
  <c r="NL392" i="6"/>
  <c r="MR392" i="6"/>
  <c r="GZ392" i="6"/>
  <c r="GV392" i="6"/>
  <c r="NL396" i="6"/>
  <c r="MR396" i="6"/>
  <c r="NL399" i="6"/>
  <c r="MR399" i="6"/>
  <c r="NL402" i="6"/>
  <c r="MR402" i="6"/>
  <c r="GZ402" i="6"/>
  <c r="GV402" i="6"/>
  <c r="GY403" i="6"/>
  <c r="GU403" i="6"/>
  <c r="GW403" i="6" s="1"/>
  <c r="HJ403" i="6" s="1"/>
  <c r="NL416" i="6"/>
  <c r="MR416" i="6"/>
  <c r="NL421" i="6"/>
  <c r="MR421" i="6"/>
  <c r="NL434" i="6"/>
  <c r="MR434" i="6"/>
  <c r="NL450" i="6"/>
  <c r="MR450" i="6"/>
  <c r="HW404" i="6"/>
  <c r="MV404" i="6" s="1"/>
  <c r="NL413" i="6"/>
  <c r="MR413" i="6"/>
  <c r="GZ413" i="6"/>
  <c r="GV413" i="6"/>
  <c r="MS427" i="6"/>
  <c r="MO427" i="6" s="1"/>
  <c r="MT427" i="6"/>
  <c r="MN427" i="6"/>
  <c r="GZ435" i="6"/>
  <c r="GV435" i="6"/>
  <c r="NL437" i="6"/>
  <c r="MR437" i="6"/>
  <c r="GZ444" i="6"/>
  <c r="GV444" i="6"/>
  <c r="NL452" i="6"/>
  <c r="MR452" i="6"/>
  <c r="GZ419" i="6"/>
  <c r="GV419" i="6"/>
  <c r="GZ421" i="6"/>
  <c r="GV421" i="6"/>
  <c r="GZ423" i="6"/>
  <c r="GV423" i="6"/>
  <c r="GZ425" i="6"/>
  <c r="GV425" i="6"/>
  <c r="GZ484" i="6"/>
  <c r="GV484" i="6"/>
  <c r="GT477" i="6"/>
  <c r="NL485" i="6"/>
  <c r="MR485" i="6"/>
  <c r="HF485" i="6"/>
  <c r="HH485" i="6" s="1"/>
  <c r="HB485" i="6"/>
  <c r="NL488" i="6"/>
  <c r="MR488" i="6"/>
  <c r="HF488" i="6"/>
  <c r="HH488" i="6" s="1"/>
  <c r="HB488" i="6"/>
  <c r="NL491" i="6"/>
  <c r="MR491" i="6"/>
  <c r="NL497" i="6"/>
  <c r="MR497" i="6"/>
  <c r="NL498" i="6"/>
  <c r="MR498" i="6"/>
  <c r="NL500" i="6"/>
  <c r="MR500" i="6"/>
  <c r="HF500" i="6"/>
  <c r="HH500" i="6" s="1"/>
  <c r="HB500" i="6"/>
  <c r="NL490" i="6"/>
  <c r="MR490" i="6"/>
  <c r="GZ490" i="6"/>
  <c r="GV490" i="6"/>
  <c r="NL496" i="6"/>
  <c r="MR496" i="6"/>
  <c r="GZ496" i="6"/>
  <c r="GV496" i="6"/>
  <c r="NL507" i="6"/>
  <c r="MR507" i="6"/>
  <c r="GZ510" i="6"/>
  <c r="GV510" i="6"/>
  <c r="GT495" i="6"/>
  <c r="GT502" i="6"/>
  <c r="GT507" i="6"/>
  <c r="GQ507" i="6"/>
  <c r="HK507" i="6" s="1"/>
  <c r="NL512" i="6"/>
  <c r="MR512" i="6"/>
  <c r="GZ512" i="6"/>
  <c r="GV512" i="6"/>
  <c r="NL513" i="6"/>
  <c r="MR513" i="6"/>
  <c r="NL514" i="6"/>
  <c r="MR514" i="6"/>
  <c r="NL522" i="6"/>
  <c r="MR522" i="6"/>
  <c r="GZ522" i="6"/>
  <c r="GV522" i="6"/>
  <c r="NL523" i="6"/>
  <c r="MR523" i="6"/>
  <c r="NL524" i="6"/>
  <c r="MR524" i="6"/>
  <c r="GT529" i="6"/>
  <c r="NL538" i="6"/>
  <c r="MR538" i="6"/>
  <c r="GZ538" i="6"/>
  <c r="GV538" i="6"/>
  <c r="NL546" i="6"/>
  <c r="MR546" i="6"/>
  <c r="NL548" i="6"/>
  <c r="MR548" i="6"/>
  <c r="NL549" i="6"/>
  <c r="MR549" i="6"/>
  <c r="NL550" i="6"/>
  <c r="MR550" i="6"/>
  <c r="NL551" i="6"/>
  <c r="MR551" i="6"/>
  <c r="NL553" i="6"/>
  <c r="MR553" i="6"/>
  <c r="GZ553" i="6"/>
  <c r="GV553" i="6"/>
  <c r="MR30" i="6"/>
  <c r="NL30" i="6"/>
  <c r="NU35" i="6"/>
  <c r="NN34" i="6"/>
  <c r="NP34" i="6"/>
  <c r="NY35" i="6" s="1"/>
  <c r="MR38" i="6"/>
  <c r="NL38" i="6"/>
  <c r="MR42" i="6"/>
  <c r="NL42" i="6"/>
  <c r="MR46" i="6"/>
  <c r="NL46" i="6"/>
  <c r="MR52" i="6"/>
  <c r="NL52" i="6"/>
  <c r="MR66" i="6"/>
  <c r="NL66" i="6"/>
  <c r="MR70" i="6"/>
  <c r="NL70" i="6"/>
  <c r="MR74" i="6"/>
  <c r="NL74" i="6"/>
  <c r="MR76" i="6"/>
  <c r="NL76" i="6"/>
  <c r="NN78" i="6"/>
  <c r="NP78" i="6"/>
  <c r="GZ79" i="6"/>
  <c r="GV79" i="6"/>
  <c r="NN82" i="6"/>
  <c r="NP82" i="6"/>
  <c r="GZ83" i="6"/>
  <c r="GV83" i="6"/>
  <c r="GZ85" i="6"/>
  <c r="GV85" i="6"/>
  <c r="GZ86" i="6"/>
  <c r="GV86" i="6"/>
  <c r="GZ87" i="6"/>
  <c r="GV87" i="6"/>
  <c r="GZ88" i="6"/>
  <c r="GV88" i="6"/>
  <c r="GZ92" i="6"/>
  <c r="GV92" i="6"/>
  <c r="GZ17" i="6"/>
  <c r="GV17" i="6"/>
  <c r="GZ20" i="6"/>
  <c r="GV20" i="6"/>
  <c r="GZ21" i="6"/>
  <c r="GV21" i="6"/>
  <c r="MR24" i="6"/>
  <c r="NL24" i="6"/>
  <c r="GZ26" i="6"/>
  <c r="GV26" i="6"/>
  <c r="MR33" i="6"/>
  <c r="NL33" i="6"/>
  <c r="MR37" i="6"/>
  <c r="NL37" i="6"/>
  <c r="GZ39" i="6"/>
  <c r="GV39" i="6"/>
  <c r="GZ40" i="6"/>
  <c r="GV40" i="6"/>
  <c r="MR41" i="6"/>
  <c r="NL41" i="6"/>
  <c r="GZ43" i="6"/>
  <c r="GV43" i="6"/>
  <c r="MR45" i="6"/>
  <c r="NL45" i="6"/>
  <c r="GZ47" i="6"/>
  <c r="GV47" i="6"/>
  <c r="MN50" i="6"/>
  <c r="NY51" i="6" s="1"/>
  <c r="MT50" i="6"/>
  <c r="MP50" i="6" s="1"/>
  <c r="MR53" i="6"/>
  <c r="NL53" i="6"/>
  <c r="MR59" i="6"/>
  <c r="NL59" i="6"/>
  <c r="MR63" i="6"/>
  <c r="NL63" i="6"/>
  <c r="MR85" i="6"/>
  <c r="NL85" i="6"/>
  <c r="HW558" i="6"/>
  <c r="MV558" i="6" s="1"/>
  <c r="II558" i="6"/>
  <c r="IM558" i="6" s="1"/>
  <c r="MX558" i="6" s="1"/>
  <c r="LN558" i="6"/>
  <c r="LO558" i="6" s="1"/>
  <c r="NH558" i="6" s="1"/>
  <c r="ME558" i="6"/>
  <c r="NJ558" i="6" s="1"/>
  <c r="GZ51" i="6"/>
  <c r="GV51" i="6"/>
  <c r="GZ52" i="6"/>
  <c r="GV52" i="6"/>
  <c r="GZ53" i="6"/>
  <c r="GV53" i="6"/>
  <c r="GZ54" i="6"/>
  <c r="GV54" i="6"/>
  <c r="GZ55" i="6"/>
  <c r="GV55" i="6"/>
  <c r="GZ56" i="6"/>
  <c r="GV56" i="6"/>
  <c r="GZ57" i="6"/>
  <c r="GV57" i="6"/>
  <c r="GZ58" i="6"/>
  <c r="GV58" i="6"/>
  <c r="GZ59" i="6"/>
  <c r="GV59" i="6"/>
  <c r="GZ60" i="6"/>
  <c r="GV60" i="6"/>
  <c r="GZ61" i="6"/>
  <c r="GV61" i="6"/>
  <c r="GZ62" i="6"/>
  <c r="GV62" i="6"/>
  <c r="GZ63" i="6"/>
  <c r="GV63" i="6"/>
  <c r="GZ64" i="6"/>
  <c r="GV64" i="6"/>
  <c r="GZ65" i="6"/>
  <c r="GV65" i="6"/>
  <c r="GZ98" i="6"/>
  <c r="GV98" i="6"/>
  <c r="GZ106" i="6"/>
  <c r="GV106" i="6"/>
  <c r="GZ108" i="6"/>
  <c r="GV108" i="6"/>
  <c r="GZ110" i="6"/>
  <c r="GV110" i="6"/>
  <c r="GZ112" i="6"/>
  <c r="GV112" i="6"/>
  <c r="GZ114" i="6"/>
  <c r="GV114" i="6"/>
  <c r="GZ116" i="6"/>
  <c r="GV116" i="6"/>
  <c r="GZ118" i="6"/>
  <c r="GV118" i="6"/>
  <c r="GZ121" i="6"/>
  <c r="GV121" i="6"/>
  <c r="MR122" i="6"/>
  <c r="NL122" i="6"/>
  <c r="MR142" i="6"/>
  <c r="MR144" i="6"/>
  <c r="NL145" i="6"/>
  <c r="MR148" i="6"/>
  <c r="NL149" i="6"/>
  <c r="MR152" i="6"/>
  <c r="NL153" i="6"/>
  <c r="NL154" i="6"/>
  <c r="GZ160" i="6"/>
  <c r="GV160" i="6"/>
  <c r="GZ162" i="6"/>
  <c r="GV162" i="6"/>
  <c r="GZ164" i="6"/>
  <c r="GV164" i="6"/>
  <c r="NL170" i="6"/>
  <c r="NU177" i="6"/>
  <c r="NP176" i="6"/>
  <c r="NN176" i="6"/>
  <c r="MR184" i="6"/>
  <c r="NU195" i="6"/>
  <c r="NP194" i="6"/>
  <c r="NN194" i="6"/>
  <c r="MR202" i="6"/>
  <c r="MR203" i="6"/>
  <c r="NL203" i="6"/>
  <c r="GZ208" i="6"/>
  <c r="GV208" i="6"/>
  <c r="GS558" i="6"/>
  <c r="GY14" i="6"/>
  <c r="GU14" i="6"/>
  <c r="GW14" i="6" s="1"/>
  <c r="HJ14" i="6" s="1"/>
  <c r="IA558" i="6"/>
  <c r="IE558" i="6" s="1"/>
  <c r="MW558" i="6" s="1"/>
  <c r="KA558" i="6"/>
  <c r="NC558" i="6" s="1"/>
  <c r="GZ122" i="6"/>
  <c r="GV122" i="6"/>
  <c r="GZ158" i="6"/>
  <c r="GV158" i="6"/>
  <c r="GZ159" i="6"/>
  <c r="GV159" i="6"/>
  <c r="GZ161" i="6"/>
  <c r="GV161" i="6"/>
  <c r="GZ163" i="6"/>
  <c r="GV163" i="6"/>
  <c r="GZ165" i="6"/>
  <c r="GV165" i="6"/>
  <c r="GZ232" i="6"/>
  <c r="GV232" i="6"/>
  <c r="HF238" i="6"/>
  <c r="HH238" i="6" s="1"/>
  <c r="HB238" i="6"/>
  <c r="NN241" i="6"/>
  <c r="NU242" i="6"/>
  <c r="NP241" i="6"/>
  <c r="NY242" i="6" s="1"/>
  <c r="GZ247" i="6"/>
  <c r="GV247" i="6"/>
  <c r="GZ249" i="6"/>
  <c r="GV249" i="6"/>
  <c r="MR251" i="6"/>
  <c r="NL251" i="6"/>
  <c r="MR260" i="6"/>
  <c r="NL260" i="6"/>
  <c r="MR261" i="6"/>
  <c r="NL261" i="6"/>
  <c r="NL265" i="6"/>
  <c r="MR265" i="6"/>
  <c r="NL273" i="6"/>
  <c r="MR273" i="6"/>
  <c r="GZ273" i="6"/>
  <c r="GV273" i="6"/>
  <c r="NL293" i="6"/>
  <c r="MR293" i="6"/>
  <c r="NL299" i="6"/>
  <c r="MR299" i="6"/>
  <c r="NL301" i="6"/>
  <c r="MR301" i="6"/>
  <c r="GZ301" i="6"/>
  <c r="GV301" i="6"/>
  <c r="NL312" i="6"/>
  <c r="MR312" i="6"/>
  <c r="NL314" i="6"/>
  <c r="MR314" i="6"/>
  <c r="HF317" i="6"/>
  <c r="HH317" i="6" s="1"/>
  <c r="HB317" i="6"/>
  <c r="HF319" i="6"/>
  <c r="HH319" i="6" s="1"/>
  <c r="HB319" i="6"/>
  <c r="GZ334" i="6"/>
  <c r="GV334" i="6"/>
  <c r="GZ336" i="6"/>
  <c r="GV336" i="6"/>
  <c r="GZ221" i="6"/>
  <c r="GV221" i="6"/>
  <c r="MR223" i="6"/>
  <c r="NL223" i="6"/>
  <c r="MR231" i="6"/>
  <c r="NL231" i="6"/>
  <c r="GZ234" i="6"/>
  <c r="GV234" i="6"/>
  <c r="GZ236" i="6"/>
  <c r="GV236" i="6"/>
  <c r="GZ237" i="6"/>
  <c r="GV237" i="6"/>
  <c r="GZ239" i="6"/>
  <c r="GV239" i="6"/>
  <c r="GZ241" i="6"/>
  <c r="GV241" i="6"/>
  <c r="GZ242" i="6"/>
  <c r="GV242" i="6"/>
  <c r="GZ244" i="6"/>
  <c r="GV244" i="6"/>
  <c r="GZ245" i="6"/>
  <c r="GV245" i="6"/>
  <c r="GZ246" i="6"/>
  <c r="GV246" i="6"/>
  <c r="GZ248" i="6"/>
  <c r="GV248" i="6"/>
  <c r="GZ250" i="6"/>
  <c r="GV250" i="6"/>
  <c r="MR256" i="6"/>
  <c r="NL256" i="6"/>
  <c r="NL277" i="6"/>
  <c r="MR277" i="6"/>
  <c r="GZ277" i="6"/>
  <c r="GV277" i="6"/>
  <c r="NL281" i="6"/>
  <c r="MR281" i="6"/>
  <c r="GZ281" i="6"/>
  <c r="GV281" i="6"/>
  <c r="NL288" i="6"/>
  <c r="MR288" i="6"/>
  <c r="NL292" i="6"/>
  <c r="MR292" i="6"/>
  <c r="NL300" i="6"/>
  <c r="MR300" i="6"/>
  <c r="NL307" i="6"/>
  <c r="MR307" i="6"/>
  <c r="GZ307" i="6"/>
  <c r="GV307" i="6"/>
  <c r="GZ324" i="6"/>
  <c r="GV324" i="6"/>
  <c r="GZ339" i="6"/>
  <c r="GV339" i="6"/>
  <c r="GZ342" i="6"/>
  <c r="GV342" i="6"/>
  <c r="GT252" i="6"/>
  <c r="GQ252" i="6"/>
  <c r="HK252" i="6" s="1"/>
  <c r="GT254" i="6"/>
  <c r="GQ254" i="6"/>
  <c r="HK254" i="6" s="1"/>
  <c r="GT264" i="6"/>
  <c r="GQ264" i="6"/>
  <c r="HK264" i="6" s="1"/>
  <c r="GT341" i="6"/>
  <c r="GQ341" i="6"/>
  <c r="HK341" i="6" s="1"/>
  <c r="NL344" i="6"/>
  <c r="MR344" i="6"/>
  <c r="NL348" i="6"/>
  <c r="MR348" i="6"/>
  <c r="GZ348" i="6"/>
  <c r="GV348" i="6"/>
  <c r="NL359" i="6"/>
  <c r="MR359" i="6"/>
  <c r="NL366" i="6"/>
  <c r="MR366" i="6"/>
  <c r="NL375" i="6"/>
  <c r="MR375" i="6"/>
  <c r="NL381" i="6"/>
  <c r="MR381" i="6"/>
  <c r="GZ381" i="6"/>
  <c r="GV381" i="6"/>
  <c r="NL386" i="6"/>
  <c r="MR386" i="6"/>
  <c r="NL397" i="6"/>
  <c r="MR397" i="6"/>
  <c r="GQ345" i="6"/>
  <c r="HK345" i="6" s="1"/>
  <c r="NL351" i="6"/>
  <c r="MR351" i="6"/>
  <c r="NL356" i="6"/>
  <c r="MR356" i="6"/>
  <c r="NL358" i="6"/>
  <c r="MR358" i="6"/>
  <c r="GZ363" i="6"/>
  <c r="GV363" i="6"/>
  <c r="GZ369" i="6"/>
  <c r="GV369" i="6"/>
  <c r="NL377" i="6"/>
  <c r="MR377" i="6"/>
  <c r="NL380" i="6"/>
  <c r="MR380" i="6"/>
  <c r="GZ391" i="6"/>
  <c r="GV391" i="6"/>
  <c r="GZ398" i="6"/>
  <c r="GV398" i="6"/>
  <c r="GY405" i="6"/>
  <c r="GU405" i="6"/>
  <c r="GW405" i="6" s="1"/>
  <c r="HJ405" i="6" s="1"/>
  <c r="NL407" i="6"/>
  <c r="MR407" i="6"/>
  <c r="GZ407" i="6"/>
  <c r="GV407" i="6"/>
  <c r="GZ418" i="6"/>
  <c r="GV418" i="6"/>
  <c r="GZ422" i="6"/>
  <c r="GV422" i="6"/>
  <c r="NL433" i="6"/>
  <c r="MR433" i="6"/>
  <c r="GZ433" i="6"/>
  <c r="GV433" i="6"/>
  <c r="NL438" i="6"/>
  <c r="MR438" i="6"/>
  <c r="GZ438" i="6"/>
  <c r="GV438" i="6"/>
  <c r="NL446" i="6"/>
  <c r="MR446" i="6"/>
  <c r="NL454" i="6"/>
  <c r="MR454" i="6"/>
  <c r="GZ404" i="6"/>
  <c r="GV404" i="6"/>
  <c r="NL406" i="6"/>
  <c r="MR406" i="6"/>
  <c r="NL411" i="6"/>
  <c r="MR411" i="6"/>
  <c r="GZ411" i="6"/>
  <c r="GV411" i="6"/>
  <c r="GZ415" i="6"/>
  <c r="GV415" i="6"/>
  <c r="NL425" i="6"/>
  <c r="MR425" i="6"/>
  <c r="HF428" i="6"/>
  <c r="HH428" i="6" s="1"/>
  <c r="HB428" i="6"/>
  <c r="NL431" i="6"/>
  <c r="MR431" i="6"/>
  <c r="NL436" i="6"/>
  <c r="MR436" i="6"/>
  <c r="GZ436" i="6"/>
  <c r="GV436" i="6"/>
  <c r="NL456" i="6"/>
  <c r="MR456" i="6"/>
  <c r="NL459" i="6"/>
  <c r="MR459" i="6"/>
  <c r="GZ459" i="6"/>
  <c r="GV459" i="6"/>
  <c r="NL461" i="6"/>
  <c r="MR461" i="6"/>
  <c r="NL463" i="6"/>
  <c r="MR463" i="6"/>
  <c r="HF466" i="6"/>
  <c r="HH466" i="6" s="1"/>
  <c r="HB466" i="6"/>
  <c r="HF470" i="6"/>
  <c r="HH470" i="6" s="1"/>
  <c r="HB470" i="6"/>
  <c r="HF474" i="6"/>
  <c r="HH474" i="6" s="1"/>
  <c r="HB474" i="6"/>
  <c r="HF478" i="6"/>
  <c r="HH478" i="6" s="1"/>
  <c r="HB478" i="6"/>
  <c r="GQ482" i="6"/>
  <c r="HK482" i="6" s="1"/>
  <c r="NL502" i="6"/>
  <c r="MR502" i="6"/>
  <c r="HF506" i="6"/>
  <c r="HH506" i="6" s="1"/>
  <c r="HB506" i="6"/>
  <c r="HF508" i="6"/>
  <c r="HH508" i="6" s="1"/>
  <c r="HB508" i="6"/>
  <c r="NL492" i="6"/>
  <c r="MR492" i="6"/>
  <c r="GZ492" i="6"/>
  <c r="GV492" i="6"/>
  <c r="GQ508" i="6"/>
  <c r="HK508" i="6" s="1"/>
  <c r="GQ510" i="6"/>
  <c r="HK510" i="6" s="1"/>
  <c r="GZ497" i="6"/>
  <c r="GV497" i="6"/>
  <c r="GZ498" i="6"/>
  <c r="GV498" i="6"/>
  <c r="NL519" i="6"/>
  <c r="MR519" i="6"/>
  <c r="GZ519" i="6"/>
  <c r="GV519" i="6"/>
  <c r="NL520" i="6"/>
  <c r="MR520" i="6"/>
  <c r="GY511" i="6"/>
  <c r="GU511" i="6"/>
  <c r="GW511" i="6" s="1"/>
  <c r="HJ511" i="6" s="1"/>
  <c r="GZ515" i="6"/>
  <c r="GV515" i="6"/>
  <c r="GZ516" i="6"/>
  <c r="GV516" i="6"/>
  <c r="NL517" i="6"/>
  <c r="MR517" i="6"/>
  <c r="GQ518" i="6"/>
  <c r="HK518" i="6" s="1"/>
  <c r="NL535" i="6"/>
  <c r="MR535" i="6"/>
  <c r="GZ535" i="6"/>
  <c r="GV535" i="6"/>
  <c r="GQ529" i="6"/>
  <c r="HK529" i="6" s="1"/>
  <c r="GQ530" i="6"/>
  <c r="HK530" i="6" s="1"/>
  <c r="GY534" i="6"/>
  <c r="GU534" i="6"/>
  <c r="GW534" i="6" s="1"/>
  <c r="HJ534" i="6" s="1"/>
  <c r="GZ525" i="6"/>
  <c r="GV525" i="6"/>
  <c r="GY538" i="6"/>
  <c r="GU538" i="6"/>
  <c r="GW538" i="6" s="1"/>
  <c r="HJ538" i="6" s="1"/>
  <c r="GZ542" i="6"/>
  <c r="GV542" i="6"/>
  <c r="GQ546" i="6"/>
  <c r="HK546" i="6" s="1"/>
  <c r="HF544" i="6"/>
  <c r="HH544" i="6" s="1"/>
  <c r="HB544" i="6"/>
  <c r="GY544" i="6"/>
  <c r="GU544" i="6"/>
  <c r="GW544" i="6" s="1"/>
  <c r="HJ544" i="6" s="1"/>
  <c r="GY551" i="6"/>
  <c r="GU551" i="6"/>
  <c r="GW551" i="6" s="1"/>
  <c r="HJ551" i="6" s="1"/>
  <c r="GY554" i="6"/>
  <c r="GU554" i="6"/>
  <c r="NL555" i="6"/>
  <c r="MR555" i="6"/>
  <c r="MT555" i="6" s="1"/>
  <c r="NL556" i="6"/>
  <c r="GZ555" i="6"/>
  <c r="GV555" i="6"/>
  <c r="GZ556" i="6"/>
  <c r="GV556" i="6"/>
  <c r="MR73" i="6"/>
  <c r="MR78" i="6"/>
  <c r="NU79" i="6" s="1"/>
  <c r="MR82" i="6"/>
  <c r="GQ17" i="6"/>
  <c r="HK17" i="6" s="1"/>
  <c r="GQ19" i="6"/>
  <c r="HK19" i="6" s="1"/>
  <c r="GQ21" i="6"/>
  <c r="HK21" i="6" s="1"/>
  <c r="GQ23" i="6"/>
  <c r="HK23" i="6" s="1"/>
  <c r="GQ25" i="6"/>
  <c r="HK25" i="6" s="1"/>
  <c r="GQ26" i="6"/>
  <c r="HK26" i="6" s="1"/>
  <c r="GQ28" i="6"/>
  <c r="HK28" i="6" s="1"/>
  <c r="GQ32" i="6"/>
  <c r="HK32" i="6" s="1"/>
  <c r="GQ34" i="6"/>
  <c r="HK34" i="6" s="1"/>
  <c r="GQ38" i="6"/>
  <c r="HK38" i="6" s="1"/>
  <c r="GQ40" i="6"/>
  <c r="HK40" i="6" s="1"/>
  <c r="GQ42" i="6"/>
  <c r="HK42" i="6" s="1"/>
  <c r="GQ44" i="6"/>
  <c r="HK44" i="6" s="1"/>
  <c r="GQ46" i="6"/>
  <c r="HK46" i="6" s="1"/>
  <c r="GQ48" i="6"/>
  <c r="HK48" i="6" s="1"/>
  <c r="GQ50" i="6"/>
  <c r="HK50" i="6" s="1"/>
  <c r="GQ66" i="6"/>
  <c r="HK66" i="6" s="1"/>
  <c r="GQ68" i="6"/>
  <c r="HK68" i="6" s="1"/>
  <c r="GQ70" i="6"/>
  <c r="HK70" i="6" s="1"/>
  <c r="GQ72" i="6"/>
  <c r="HK72" i="6" s="1"/>
  <c r="GQ74" i="6"/>
  <c r="HK74" i="6" s="1"/>
  <c r="GQ76" i="6"/>
  <c r="HK76" i="6" s="1"/>
  <c r="GQ78" i="6"/>
  <c r="HK78" i="6" s="1"/>
  <c r="GQ80" i="6"/>
  <c r="HK80" i="6" s="1"/>
  <c r="GQ82" i="6"/>
  <c r="HK82" i="6" s="1"/>
  <c r="GQ84" i="6"/>
  <c r="HK84" i="6" s="1"/>
  <c r="GQ86" i="6"/>
  <c r="HK86" i="6" s="1"/>
  <c r="GQ88" i="6"/>
  <c r="HK88" i="6" s="1"/>
  <c r="GQ90" i="6"/>
  <c r="HK90" i="6" s="1"/>
  <c r="GQ92" i="6"/>
  <c r="HK92" i="6" s="1"/>
  <c r="GQ94" i="6"/>
  <c r="HK94" i="6" s="1"/>
  <c r="GQ29" i="6"/>
  <c r="HK29" i="6" s="1"/>
  <c r="GQ33" i="6"/>
  <c r="HK33" i="6" s="1"/>
  <c r="GQ36" i="6"/>
  <c r="HK36" i="6" s="1"/>
  <c r="GQ52" i="6"/>
  <c r="HK52" i="6" s="1"/>
  <c r="GQ54" i="6"/>
  <c r="HK54" i="6" s="1"/>
  <c r="GQ55" i="6"/>
  <c r="HK55" i="6" s="1"/>
  <c r="GQ56" i="6"/>
  <c r="HK56" i="6" s="1"/>
  <c r="GQ57" i="6"/>
  <c r="HK57" i="6" s="1"/>
  <c r="GQ59" i="6"/>
  <c r="HK59" i="6" s="1"/>
  <c r="GQ61" i="6"/>
  <c r="HK61" i="6" s="1"/>
  <c r="GQ63" i="6"/>
  <c r="HK63" i="6" s="1"/>
  <c r="MR190" i="6"/>
  <c r="MR216" i="6"/>
  <c r="GY97" i="6"/>
  <c r="GU97" i="6"/>
  <c r="GW97" i="6" s="1"/>
  <c r="HJ97" i="6" s="1"/>
  <c r="GY99" i="6"/>
  <c r="GU99" i="6"/>
  <c r="GW99" i="6" s="1"/>
  <c r="HJ99" i="6" s="1"/>
  <c r="GY101" i="6"/>
  <c r="GU101" i="6"/>
  <c r="GW101" i="6" s="1"/>
  <c r="HJ101" i="6" s="1"/>
  <c r="GY103" i="6"/>
  <c r="GU103" i="6"/>
  <c r="GW103" i="6" s="1"/>
  <c r="HJ103" i="6" s="1"/>
  <c r="GY104" i="6"/>
  <c r="GU104" i="6"/>
  <c r="GW104" i="6" s="1"/>
  <c r="HJ104" i="6" s="1"/>
  <c r="GY106" i="6"/>
  <c r="GU106" i="6"/>
  <c r="GW106" i="6" s="1"/>
  <c r="HJ106" i="6" s="1"/>
  <c r="GY108" i="6"/>
  <c r="GU108" i="6"/>
  <c r="GW108" i="6" s="1"/>
  <c r="HJ108" i="6" s="1"/>
  <c r="GY109" i="6"/>
  <c r="GU109" i="6"/>
  <c r="GW109" i="6" s="1"/>
  <c r="HJ109" i="6" s="1"/>
  <c r="GY110" i="6"/>
  <c r="GU110" i="6"/>
  <c r="GW110" i="6" s="1"/>
  <c r="HJ110" i="6" s="1"/>
  <c r="GY111" i="6"/>
  <c r="GU111" i="6"/>
  <c r="GW111" i="6" s="1"/>
  <c r="HJ111" i="6" s="1"/>
  <c r="GY112" i="6"/>
  <c r="GU112" i="6"/>
  <c r="GW112" i="6" s="1"/>
  <c r="HJ112" i="6" s="1"/>
  <c r="GY114" i="6"/>
  <c r="GU114" i="6"/>
  <c r="GW114" i="6" s="1"/>
  <c r="HJ114" i="6" s="1"/>
  <c r="GY117" i="6"/>
  <c r="GU117" i="6"/>
  <c r="GW117" i="6" s="1"/>
  <c r="HJ117" i="6" s="1"/>
  <c r="GY118" i="6"/>
  <c r="GU118" i="6"/>
  <c r="GW118" i="6" s="1"/>
  <c r="HJ118" i="6" s="1"/>
  <c r="GY120" i="6"/>
  <c r="GU120" i="6"/>
  <c r="GW120" i="6" s="1"/>
  <c r="HJ120" i="6" s="1"/>
  <c r="GY122" i="6"/>
  <c r="GU122" i="6"/>
  <c r="GW122" i="6" s="1"/>
  <c r="HJ122" i="6" s="1"/>
  <c r="GY128" i="6"/>
  <c r="GU128" i="6"/>
  <c r="GW128" i="6" s="1"/>
  <c r="HJ128" i="6" s="1"/>
  <c r="GY129" i="6"/>
  <c r="GU129" i="6"/>
  <c r="GW129" i="6" s="1"/>
  <c r="HJ129" i="6" s="1"/>
  <c r="GY130" i="6"/>
  <c r="GU130" i="6"/>
  <c r="GW130" i="6" s="1"/>
  <c r="HJ130" i="6" s="1"/>
  <c r="GY131" i="6"/>
  <c r="GU131" i="6"/>
  <c r="GW131" i="6" s="1"/>
  <c r="HJ131" i="6" s="1"/>
  <c r="GY133" i="6"/>
  <c r="GU133" i="6"/>
  <c r="GW133" i="6" s="1"/>
  <c r="HJ133" i="6" s="1"/>
  <c r="GY135" i="6"/>
  <c r="GU135" i="6"/>
  <c r="GW135" i="6" s="1"/>
  <c r="HJ135" i="6" s="1"/>
  <c r="GY136" i="6"/>
  <c r="GU136" i="6"/>
  <c r="GW136" i="6" s="1"/>
  <c r="HJ136" i="6" s="1"/>
  <c r="GY138" i="6"/>
  <c r="GU138" i="6"/>
  <c r="GW138" i="6" s="1"/>
  <c r="HJ138" i="6" s="1"/>
  <c r="GY143" i="6"/>
  <c r="GU143" i="6"/>
  <c r="GW143" i="6" s="1"/>
  <c r="HJ143" i="6" s="1"/>
  <c r="GY144" i="6"/>
  <c r="GU144" i="6"/>
  <c r="GW144" i="6" s="1"/>
  <c r="HJ144" i="6" s="1"/>
  <c r="GY145" i="6"/>
  <c r="GU145" i="6"/>
  <c r="GW145" i="6" s="1"/>
  <c r="HJ145" i="6" s="1"/>
  <c r="GY147" i="6"/>
  <c r="GU147" i="6"/>
  <c r="GW147" i="6" s="1"/>
  <c r="HJ147" i="6" s="1"/>
  <c r="GY151" i="6"/>
  <c r="GU151" i="6"/>
  <c r="GW151" i="6" s="1"/>
  <c r="HJ151" i="6" s="1"/>
  <c r="GY152" i="6"/>
  <c r="GU152" i="6"/>
  <c r="GW152" i="6" s="1"/>
  <c r="HJ152" i="6" s="1"/>
  <c r="GY159" i="6"/>
  <c r="GU159" i="6"/>
  <c r="GW159" i="6" s="1"/>
  <c r="HJ159" i="6" s="1"/>
  <c r="GY161" i="6"/>
  <c r="GU161" i="6"/>
  <c r="GW161" i="6" s="1"/>
  <c r="HJ161" i="6" s="1"/>
  <c r="GY162" i="6"/>
  <c r="GU162" i="6"/>
  <c r="GW162" i="6" s="1"/>
  <c r="HJ162" i="6" s="1"/>
  <c r="GY163" i="6"/>
  <c r="GU163" i="6"/>
  <c r="GW163" i="6" s="1"/>
  <c r="HJ163" i="6" s="1"/>
  <c r="GY164" i="6"/>
  <c r="GU164" i="6"/>
  <c r="GW164" i="6" s="1"/>
  <c r="HJ164" i="6" s="1"/>
  <c r="GY165" i="6"/>
  <c r="GU165" i="6"/>
  <c r="GW165" i="6" s="1"/>
  <c r="HJ165" i="6" s="1"/>
  <c r="GY204" i="6"/>
  <c r="GU204" i="6"/>
  <c r="GW204" i="6" s="1"/>
  <c r="HJ204" i="6" s="1"/>
  <c r="GY205" i="6"/>
  <c r="GU205" i="6"/>
  <c r="GW205" i="6" s="1"/>
  <c r="HJ205" i="6" s="1"/>
  <c r="GY206" i="6"/>
  <c r="GU206" i="6"/>
  <c r="GW206" i="6" s="1"/>
  <c r="HJ206" i="6" s="1"/>
  <c r="GY207" i="6"/>
  <c r="GU207" i="6"/>
  <c r="GW207" i="6" s="1"/>
  <c r="HJ207" i="6" s="1"/>
  <c r="GY208" i="6"/>
  <c r="GU208" i="6"/>
  <c r="GW208" i="6" s="1"/>
  <c r="HJ208" i="6" s="1"/>
  <c r="GY209" i="6"/>
  <c r="GU209" i="6"/>
  <c r="GW209" i="6" s="1"/>
  <c r="HJ209" i="6" s="1"/>
  <c r="GY210" i="6"/>
  <c r="GU210" i="6"/>
  <c r="GW210" i="6" s="1"/>
  <c r="HJ210" i="6" s="1"/>
  <c r="GY212" i="6"/>
  <c r="GU212" i="6"/>
  <c r="GW212" i="6" s="1"/>
  <c r="HJ212" i="6" s="1"/>
  <c r="GY213" i="6"/>
  <c r="GU213" i="6"/>
  <c r="GW213" i="6" s="1"/>
  <c r="HJ213" i="6" s="1"/>
  <c r="GY214" i="6"/>
  <c r="GU214" i="6"/>
  <c r="GW214" i="6" s="1"/>
  <c r="HJ214" i="6" s="1"/>
  <c r="GY139" i="6"/>
  <c r="GU139" i="6"/>
  <c r="GY155" i="6"/>
  <c r="GU155" i="6"/>
  <c r="GW155" i="6" s="1"/>
  <c r="HJ155" i="6" s="1"/>
  <c r="GY167" i="6"/>
  <c r="GU167" i="6"/>
  <c r="GY169" i="6"/>
  <c r="GU169" i="6"/>
  <c r="GY171" i="6"/>
  <c r="GU171" i="6"/>
  <c r="GW171" i="6" s="1"/>
  <c r="HJ171" i="6" s="1"/>
  <c r="GY173" i="6"/>
  <c r="GU173" i="6"/>
  <c r="GW173" i="6" s="1"/>
  <c r="HJ173" i="6" s="1"/>
  <c r="GY175" i="6"/>
  <c r="GU175" i="6"/>
  <c r="GY177" i="6"/>
  <c r="GU177" i="6"/>
  <c r="GY179" i="6"/>
  <c r="GU179" i="6"/>
  <c r="GY181" i="6"/>
  <c r="GU181" i="6"/>
  <c r="GW181" i="6" s="1"/>
  <c r="HJ181" i="6" s="1"/>
  <c r="GY182" i="6"/>
  <c r="GU182" i="6"/>
  <c r="GW182" i="6" s="1"/>
  <c r="HJ182" i="6" s="1"/>
  <c r="GY183" i="6"/>
  <c r="GU183" i="6"/>
  <c r="GW183" i="6" s="1"/>
  <c r="HJ183" i="6" s="1"/>
  <c r="GY185" i="6"/>
  <c r="GU185" i="6"/>
  <c r="GW185" i="6" s="1"/>
  <c r="HJ185" i="6" s="1"/>
  <c r="GY187" i="6"/>
  <c r="GU187" i="6"/>
  <c r="GW187" i="6" s="1"/>
  <c r="HJ187" i="6" s="1"/>
  <c r="GY189" i="6"/>
  <c r="GU189" i="6"/>
  <c r="GY191" i="6"/>
  <c r="GU191" i="6"/>
  <c r="GY193" i="6"/>
  <c r="GU193" i="6"/>
  <c r="GY195" i="6"/>
  <c r="GU195" i="6"/>
  <c r="GW195" i="6" s="1"/>
  <c r="HJ195" i="6" s="1"/>
  <c r="GY197" i="6"/>
  <c r="GU197" i="6"/>
  <c r="GW197" i="6" s="1"/>
  <c r="HJ197" i="6" s="1"/>
  <c r="GY199" i="6"/>
  <c r="GU199" i="6"/>
  <c r="GY201" i="6"/>
  <c r="GU201" i="6"/>
  <c r="GW201" i="6" s="1"/>
  <c r="HJ201" i="6" s="1"/>
  <c r="GY203" i="6"/>
  <c r="GU203" i="6"/>
  <c r="GW203" i="6" s="1"/>
  <c r="HJ203" i="6" s="1"/>
  <c r="GY215" i="6"/>
  <c r="GU215" i="6"/>
  <c r="GW215" i="6" s="1"/>
  <c r="HJ215" i="6" s="1"/>
  <c r="GY219" i="6"/>
  <c r="GU219" i="6"/>
  <c r="GY221" i="6"/>
  <c r="GU221" i="6"/>
  <c r="GW221" i="6" s="1"/>
  <c r="HJ221" i="6" s="1"/>
  <c r="GY223" i="6"/>
  <c r="GU223" i="6"/>
  <c r="GW223" i="6" s="1"/>
  <c r="HJ223" i="6" s="1"/>
  <c r="GY224" i="6"/>
  <c r="GU224" i="6"/>
  <c r="GW224" i="6" s="1"/>
  <c r="HJ224" i="6" s="1"/>
  <c r="GY226" i="6"/>
  <c r="GU226" i="6"/>
  <c r="GW226" i="6" s="1"/>
  <c r="HJ226" i="6" s="1"/>
  <c r="GY231" i="6"/>
  <c r="GU231" i="6"/>
  <c r="GW231" i="6" s="1"/>
  <c r="HJ231" i="6" s="1"/>
  <c r="GY234" i="6"/>
  <c r="GU234" i="6"/>
  <c r="GW234" i="6" s="1"/>
  <c r="HJ234" i="6" s="1"/>
  <c r="GY236" i="6"/>
  <c r="GU236" i="6"/>
  <c r="GW236" i="6" s="1"/>
  <c r="HJ236" i="6" s="1"/>
  <c r="GY239" i="6"/>
  <c r="GU239" i="6"/>
  <c r="GW239" i="6" s="1"/>
  <c r="HJ239" i="6" s="1"/>
  <c r="GY241" i="6"/>
  <c r="GU241" i="6"/>
  <c r="GW241" i="6" s="1"/>
  <c r="HJ241" i="6" s="1"/>
  <c r="GY242" i="6"/>
  <c r="GU242" i="6"/>
  <c r="GW242" i="6" s="1"/>
  <c r="HJ242" i="6" s="1"/>
  <c r="GY244" i="6"/>
  <c r="GU244" i="6"/>
  <c r="GW244" i="6" s="1"/>
  <c r="HJ244" i="6" s="1"/>
  <c r="GY246" i="6"/>
  <c r="GU246" i="6"/>
  <c r="GW246" i="6" s="1"/>
  <c r="HJ246" i="6" s="1"/>
  <c r="GY247" i="6"/>
  <c r="GU247" i="6"/>
  <c r="GW247" i="6" s="1"/>
  <c r="HJ247" i="6" s="1"/>
  <c r="GY249" i="6"/>
  <c r="GU249" i="6"/>
  <c r="GW249" i="6" s="1"/>
  <c r="HJ249" i="6" s="1"/>
  <c r="GY257" i="6"/>
  <c r="GU257" i="6"/>
  <c r="GW257" i="6" s="1"/>
  <c r="HJ257" i="6" s="1"/>
  <c r="GY259" i="6"/>
  <c r="GU259" i="6"/>
  <c r="GW259" i="6" s="1"/>
  <c r="HJ259" i="6" s="1"/>
  <c r="GY261" i="6"/>
  <c r="GU261" i="6"/>
  <c r="GW261" i="6" s="1"/>
  <c r="HJ261" i="6" s="1"/>
  <c r="GY263" i="6"/>
  <c r="GU263" i="6"/>
  <c r="GW263" i="6" s="1"/>
  <c r="HJ263" i="6" s="1"/>
  <c r="GY267" i="6"/>
  <c r="GU267" i="6"/>
  <c r="GW267" i="6" s="1"/>
  <c r="HJ267" i="6" s="1"/>
  <c r="GY269" i="6"/>
  <c r="GU269" i="6"/>
  <c r="GW269" i="6" s="1"/>
  <c r="HJ269" i="6" s="1"/>
  <c r="GZ275" i="6"/>
  <c r="GV275" i="6"/>
  <c r="GZ284" i="6"/>
  <c r="GV284" i="6"/>
  <c r="GY286" i="6"/>
  <c r="GU286" i="6"/>
  <c r="GW286" i="6" s="1"/>
  <c r="HJ286" i="6" s="1"/>
  <c r="GZ288" i="6"/>
  <c r="GV288" i="6"/>
  <c r="GZ290" i="6"/>
  <c r="GV290" i="6"/>
  <c r="GZ292" i="6"/>
  <c r="GV292" i="6"/>
  <c r="GZ294" i="6"/>
  <c r="GV294" i="6"/>
  <c r="GY295" i="6"/>
  <c r="GU295" i="6"/>
  <c r="GW295" i="6" s="1"/>
  <c r="HJ295" i="6" s="1"/>
  <c r="GY296" i="6"/>
  <c r="GU296" i="6"/>
  <c r="GW296" i="6" s="1"/>
  <c r="HJ296" i="6" s="1"/>
  <c r="GZ298" i="6"/>
  <c r="GV298" i="6"/>
  <c r="GZ300" i="6"/>
  <c r="GV300" i="6"/>
  <c r="GZ303" i="6"/>
  <c r="GV303" i="6"/>
  <c r="GZ305" i="6"/>
  <c r="GV305" i="6"/>
  <c r="GY307" i="6"/>
  <c r="GU307" i="6"/>
  <c r="GW307" i="6" s="1"/>
  <c r="HJ307" i="6" s="1"/>
  <c r="GY308" i="6"/>
  <c r="GU308" i="6"/>
  <c r="GW308" i="6" s="1"/>
  <c r="HJ308" i="6" s="1"/>
  <c r="GY310" i="6"/>
  <c r="GU310" i="6"/>
  <c r="GW310" i="6" s="1"/>
  <c r="HJ310" i="6" s="1"/>
  <c r="GY320" i="6"/>
  <c r="GU320" i="6"/>
  <c r="GW320" i="6" s="1"/>
  <c r="HJ320" i="6" s="1"/>
  <c r="GY323" i="6"/>
  <c r="GU323" i="6"/>
  <c r="GW323" i="6" s="1"/>
  <c r="HJ323" i="6" s="1"/>
  <c r="GY334" i="6"/>
  <c r="GU334" i="6"/>
  <c r="GW334" i="6" s="1"/>
  <c r="HJ334" i="6" s="1"/>
  <c r="GY337" i="6"/>
  <c r="GU337" i="6"/>
  <c r="GW337" i="6" s="1"/>
  <c r="HJ337" i="6" s="1"/>
  <c r="GY339" i="6"/>
  <c r="GU339" i="6"/>
  <c r="GW339" i="6" s="1"/>
  <c r="HJ339" i="6" s="1"/>
  <c r="GY343" i="6"/>
  <c r="GU343" i="6"/>
  <c r="GW343" i="6" s="1"/>
  <c r="HJ343" i="6" s="1"/>
  <c r="GY344" i="6"/>
  <c r="GU344" i="6"/>
  <c r="GY228" i="6"/>
  <c r="GU228" i="6"/>
  <c r="GY252" i="6"/>
  <c r="GU252" i="6"/>
  <c r="GY254" i="6"/>
  <c r="GU254" i="6"/>
  <c r="GY264" i="6"/>
  <c r="GU264" i="6"/>
  <c r="GY265" i="6"/>
  <c r="GU265" i="6"/>
  <c r="GY270" i="6"/>
  <c r="GU270" i="6"/>
  <c r="GW270" i="6" s="1"/>
  <c r="HJ270" i="6" s="1"/>
  <c r="GY287" i="6"/>
  <c r="GU287" i="6"/>
  <c r="GW287" i="6" s="1"/>
  <c r="HJ287" i="6" s="1"/>
  <c r="GY288" i="6"/>
  <c r="GU288" i="6"/>
  <c r="GW288" i="6" s="1"/>
  <c r="HJ288" i="6" s="1"/>
  <c r="GY289" i="6"/>
  <c r="GU289" i="6"/>
  <c r="GW289" i="6" s="1"/>
  <c r="HJ289" i="6" s="1"/>
  <c r="GY290" i="6"/>
  <c r="GU290" i="6"/>
  <c r="GW290" i="6" s="1"/>
  <c r="HJ290" i="6" s="1"/>
  <c r="GY291" i="6"/>
  <c r="GU291" i="6"/>
  <c r="GW291" i="6" s="1"/>
  <c r="HJ291" i="6" s="1"/>
  <c r="GY292" i="6"/>
  <c r="GU292" i="6"/>
  <c r="GW292" i="6" s="1"/>
  <c r="HJ292" i="6" s="1"/>
  <c r="GY293" i="6"/>
  <c r="GU293" i="6"/>
  <c r="GW293" i="6" s="1"/>
  <c r="HJ293" i="6" s="1"/>
  <c r="GY294" i="6"/>
  <c r="GU294" i="6"/>
  <c r="GW294" i="6" s="1"/>
  <c r="HJ294" i="6" s="1"/>
  <c r="GY297" i="6"/>
  <c r="GU297" i="6"/>
  <c r="GW297" i="6" s="1"/>
  <c r="HJ297" i="6" s="1"/>
  <c r="GY298" i="6"/>
  <c r="GU298" i="6"/>
  <c r="GW298" i="6" s="1"/>
  <c r="HJ298" i="6" s="1"/>
  <c r="GY299" i="6"/>
  <c r="GU299" i="6"/>
  <c r="GW299" i="6" s="1"/>
  <c r="HJ299" i="6" s="1"/>
  <c r="GY300" i="6"/>
  <c r="GU300" i="6"/>
  <c r="GW300" i="6" s="1"/>
  <c r="HJ300" i="6" s="1"/>
  <c r="GY303" i="6"/>
  <c r="GU303" i="6"/>
  <c r="GW303" i="6" s="1"/>
  <c r="HJ303" i="6" s="1"/>
  <c r="GY304" i="6"/>
  <c r="GU304" i="6"/>
  <c r="GW304" i="6" s="1"/>
  <c r="HJ304" i="6" s="1"/>
  <c r="GY305" i="6"/>
  <c r="GU305" i="6"/>
  <c r="GW305" i="6" s="1"/>
  <c r="HJ305" i="6" s="1"/>
  <c r="GY306" i="6"/>
  <c r="GU306" i="6"/>
  <c r="GW306" i="6" s="1"/>
  <c r="HJ306" i="6" s="1"/>
  <c r="GY314" i="6"/>
  <c r="GU314" i="6"/>
  <c r="GW314" i="6" s="1"/>
  <c r="HJ314" i="6" s="1"/>
  <c r="GY316" i="6"/>
  <c r="GU316" i="6"/>
  <c r="GW316" i="6" s="1"/>
  <c r="HJ316" i="6" s="1"/>
  <c r="GQ322" i="6"/>
  <c r="HK322" i="6" s="1"/>
  <c r="GY325" i="6"/>
  <c r="GU325" i="6"/>
  <c r="GY326" i="6"/>
  <c r="GU326" i="6"/>
  <c r="GW326" i="6" s="1"/>
  <c r="HJ326" i="6" s="1"/>
  <c r="GY327" i="6"/>
  <c r="GU327" i="6"/>
  <c r="GY328" i="6"/>
  <c r="GU328" i="6"/>
  <c r="GW328" i="6" s="1"/>
  <c r="HJ328" i="6" s="1"/>
  <c r="GY329" i="6"/>
  <c r="GU329" i="6"/>
  <c r="GY330" i="6"/>
  <c r="GU330" i="6"/>
  <c r="GW330" i="6" s="1"/>
  <c r="HJ330" i="6" s="1"/>
  <c r="GY331" i="6"/>
  <c r="GU331" i="6"/>
  <c r="GY332" i="6"/>
  <c r="GU332" i="6"/>
  <c r="GW332" i="6" s="1"/>
  <c r="HJ332" i="6" s="1"/>
  <c r="GY338" i="6"/>
  <c r="GU338" i="6"/>
  <c r="GQ362" i="6"/>
  <c r="HK362" i="6" s="1"/>
  <c r="GQ372" i="6"/>
  <c r="HK372" i="6" s="1"/>
  <c r="GQ374" i="6"/>
  <c r="HK374" i="6" s="1"/>
  <c r="GQ376" i="6"/>
  <c r="HK376" i="6" s="1"/>
  <c r="GQ378" i="6"/>
  <c r="HK378" i="6" s="1"/>
  <c r="GQ395" i="6"/>
  <c r="HK395" i="6" s="1"/>
  <c r="GQ398" i="6"/>
  <c r="HK398" i="6" s="1"/>
  <c r="GQ400" i="6"/>
  <c r="HK400" i="6" s="1"/>
  <c r="GQ402" i="6"/>
  <c r="HK402" i="6" s="1"/>
  <c r="GQ347" i="6"/>
  <c r="HK347" i="6" s="1"/>
  <c r="GQ351" i="6"/>
  <c r="HK351" i="6" s="1"/>
  <c r="GQ354" i="6"/>
  <c r="HK354" i="6" s="1"/>
  <c r="GQ358" i="6"/>
  <c r="HK358" i="6" s="1"/>
  <c r="GQ360" i="6"/>
  <c r="HK360" i="6" s="1"/>
  <c r="GQ364" i="6"/>
  <c r="HK364" i="6" s="1"/>
  <c r="GQ370" i="6"/>
  <c r="HK370" i="6" s="1"/>
  <c r="GQ380" i="6"/>
  <c r="HK380" i="6" s="1"/>
  <c r="GQ384" i="6"/>
  <c r="HK384" i="6" s="1"/>
  <c r="GQ388" i="6"/>
  <c r="HK388" i="6" s="1"/>
  <c r="GQ397" i="6"/>
  <c r="HK397" i="6" s="1"/>
  <c r="GQ415" i="6"/>
  <c r="HK415" i="6" s="1"/>
  <c r="GQ417" i="6"/>
  <c r="HK417" i="6" s="1"/>
  <c r="GQ422" i="6"/>
  <c r="HK422" i="6" s="1"/>
  <c r="GQ424" i="6"/>
  <c r="HK424" i="6" s="1"/>
  <c r="GQ428" i="6"/>
  <c r="HK428" i="6" s="1"/>
  <c r="GQ433" i="6"/>
  <c r="HK433" i="6" s="1"/>
  <c r="GQ435" i="6"/>
  <c r="HK435" i="6" s="1"/>
  <c r="GQ436" i="6"/>
  <c r="HK436" i="6" s="1"/>
  <c r="GQ438" i="6"/>
  <c r="HK438" i="6" s="1"/>
  <c r="GQ440" i="6"/>
  <c r="HK440" i="6" s="1"/>
  <c r="GQ442" i="6"/>
  <c r="HK442" i="6" s="1"/>
  <c r="GQ444" i="6"/>
  <c r="HK444" i="6" s="1"/>
  <c r="GQ459" i="6"/>
  <c r="HK459" i="6" s="1"/>
  <c r="GQ425" i="6"/>
  <c r="HK425" i="6" s="1"/>
  <c r="GQ429" i="6"/>
  <c r="HK429" i="6" s="1"/>
  <c r="GQ446" i="6"/>
  <c r="HK446" i="6" s="1"/>
  <c r="GQ450" i="6"/>
  <c r="HK450" i="6" s="1"/>
  <c r="GQ454" i="6"/>
  <c r="HK454" i="6" s="1"/>
  <c r="GQ458" i="6"/>
  <c r="HK458" i="6" s="1"/>
  <c r="GQ476" i="6"/>
  <c r="HK476" i="6" s="1"/>
  <c r="GQ480" i="6"/>
  <c r="HK480" i="6" s="1"/>
  <c r="GQ461" i="6"/>
  <c r="HK461" i="6" s="1"/>
  <c r="GY485" i="6"/>
  <c r="GU485" i="6"/>
  <c r="GW485" i="6" s="1"/>
  <c r="HJ485" i="6" s="1"/>
  <c r="GY490" i="6"/>
  <c r="GU490" i="6"/>
  <c r="GW490" i="6" s="1"/>
  <c r="HJ490" i="6" s="1"/>
  <c r="GY492" i="6"/>
  <c r="GU492" i="6"/>
  <c r="GW492" i="6" s="1"/>
  <c r="HJ492" i="6" s="1"/>
  <c r="GY499" i="6"/>
  <c r="GU499" i="6"/>
  <c r="GW499" i="6" s="1"/>
  <c r="HJ499" i="6" s="1"/>
  <c r="GY501" i="6"/>
  <c r="GU501" i="6"/>
  <c r="GW501" i="6" s="1"/>
  <c r="HJ501" i="6" s="1"/>
  <c r="GY505" i="6"/>
  <c r="GU505" i="6"/>
  <c r="GW505" i="6" s="1"/>
  <c r="HJ505" i="6" s="1"/>
  <c r="GQ486" i="6"/>
  <c r="HK486" i="6" s="1"/>
  <c r="GQ489" i="6"/>
  <c r="HK489" i="6" s="1"/>
  <c r="GQ491" i="6"/>
  <c r="HK491" i="6" s="1"/>
  <c r="GQ495" i="6"/>
  <c r="HK495" i="6" s="1"/>
  <c r="GQ502" i="6"/>
  <c r="HK502" i="6" s="1"/>
  <c r="GQ512" i="6"/>
  <c r="HK512" i="6" s="1"/>
  <c r="GQ515" i="6"/>
  <c r="HK515" i="6" s="1"/>
  <c r="GQ519" i="6"/>
  <c r="HK519" i="6" s="1"/>
  <c r="GQ521" i="6"/>
  <c r="HK521" i="6" s="1"/>
  <c r="GQ526" i="6"/>
  <c r="HK526" i="6" s="1"/>
  <c r="GQ528" i="6"/>
  <c r="HK528" i="6" s="1"/>
  <c r="GQ531" i="6"/>
  <c r="HK531" i="6" s="1"/>
  <c r="GQ536" i="6"/>
  <c r="HK536" i="6" s="1"/>
  <c r="GY537" i="6"/>
  <c r="GU537" i="6"/>
  <c r="GZ539" i="6"/>
  <c r="GV539" i="6"/>
  <c r="GZ540" i="6"/>
  <c r="GV540" i="6"/>
  <c r="GZ541" i="6"/>
  <c r="GV541" i="6"/>
  <c r="GY542" i="6"/>
  <c r="GU542" i="6"/>
  <c r="GW542" i="6" s="1"/>
  <c r="HJ542" i="6" s="1"/>
  <c r="GY547" i="6"/>
  <c r="GU547" i="6"/>
  <c r="GW547" i="6" s="1"/>
  <c r="HJ547" i="6" s="1"/>
  <c r="GQ545" i="6"/>
  <c r="HK545" i="6" s="1"/>
  <c r="GQ548" i="6"/>
  <c r="HK548" i="6" s="1"/>
  <c r="GQ549" i="6"/>
  <c r="HK549" i="6" s="1"/>
  <c r="GQ550" i="6"/>
  <c r="HK550" i="6" s="1"/>
  <c r="GQ553" i="6"/>
  <c r="HK553" i="6" s="1"/>
  <c r="GQ555" i="6"/>
  <c r="HK555" i="6" s="1"/>
  <c r="GQ556" i="6"/>
  <c r="HK556" i="6" s="1"/>
  <c r="GQ557" i="6"/>
  <c r="HK557" i="6" s="1"/>
  <c r="NL19" i="6"/>
  <c r="MR43" i="6"/>
  <c r="MR47" i="6"/>
  <c r="NU48" i="6" s="1"/>
  <c r="NW51" i="6"/>
  <c r="NR50" i="6"/>
  <c r="OA51" i="6" s="1"/>
  <c r="NU51" i="6"/>
  <c r="NY66" i="6"/>
  <c r="NR65" i="6"/>
  <c r="OA66" i="6" s="1"/>
  <c r="NW66" i="6"/>
  <c r="GQ15" i="6"/>
  <c r="HK15" i="6" s="1"/>
  <c r="GQ16" i="6"/>
  <c r="HK16" i="6" s="1"/>
  <c r="GQ18" i="6"/>
  <c r="HK18" i="6" s="1"/>
  <c r="GQ20" i="6"/>
  <c r="HK20" i="6" s="1"/>
  <c r="GQ22" i="6"/>
  <c r="HK22" i="6" s="1"/>
  <c r="GQ24" i="6"/>
  <c r="HK24" i="6" s="1"/>
  <c r="GQ27" i="6"/>
  <c r="HK27" i="6" s="1"/>
  <c r="GQ35" i="6"/>
  <c r="HK35" i="6" s="1"/>
  <c r="GQ37" i="6"/>
  <c r="HK37" i="6" s="1"/>
  <c r="GQ39" i="6"/>
  <c r="HK39" i="6" s="1"/>
  <c r="GQ41" i="6"/>
  <c r="HK41" i="6" s="1"/>
  <c r="GQ43" i="6"/>
  <c r="HK43" i="6" s="1"/>
  <c r="GQ45" i="6"/>
  <c r="HK45" i="6" s="1"/>
  <c r="GQ47" i="6"/>
  <c r="HK47" i="6" s="1"/>
  <c r="GQ49" i="6"/>
  <c r="HK49" i="6" s="1"/>
  <c r="GQ67" i="6"/>
  <c r="HK67" i="6" s="1"/>
  <c r="GQ69" i="6"/>
  <c r="HK69" i="6" s="1"/>
  <c r="GQ71" i="6"/>
  <c r="HK71" i="6" s="1"/>
  <c r="GQ73" i="6"/>
  <c r="HK73" i="6" s="1"/>
  <c r="GQ75" i="6"/>
  <c r="HK75" i="6" s="1"/>
  <c r="GQ77" i="6"/>
  <c r="HK77" i="6" s="1"/>
  <c r="GQ79" i="6"/>
  <c r="HK79" i="6" s="1"/>
  <c r="GQ81" i="6"/>
  <c r="HK81" i="6" s="1"/>
  <c r="GQ83" i="6"/>
  <c r="HK83" i="6" s="1"/>
  <c r="GQ85" i="6"/>
  <c r="HK85" i="6" s="1"/>
  <c r="GQ87" i="6"/>
  <c r="HK87" i="6" s="1"/>
  <c r="GQ89" i="6"/>
  <c r="HK89" i="6" s="1"/>
  <c r="GQ91" i="6"/>
  <c r="HK91" i="6" s="1"/>
  <c r="GQ93" i="6"/>
  <c r="HK93" i="6" s="1"/>
  <c r="GQ95" i="6"/>
  <c r="HK95" i="6" s="1"/>
  <c r="GN558" i="6"/>
  <c r="GP558" i="6" s="1"/>
  <c r="GY30" i="6"/>
  <c r="GU30" i="6"/>
  <c r="GY31" i="6"/>
  <c r="GU31" i="6"/>
  <c r="GY51" i="6"/>
  <c r="GU51" i="6"/>
  <c r="GW51" i="6" s="1"/>
  <c r="HJ51" i="6" s="1"/>
  <c r="GY53" i="6"/>
  <c r="GU53" i="6"/>
  <c r="GW53" i="6" s="1"/>
  <c r="HJ53" i="6" s="1"/>
  <c r="GY58" i="6"/>
  <c r="GU58" i="6"/>
  <c r="GW58" i="6" s="1"/>
  <c r="HJ58" i="6" s="1"/>
  <c r="GY60" i="6"/>
  <c r="GU60" i="6"/>
  <c r="GW60" i="6" s="1"/>
  <c r="HJ60" i="6" s="1"/>
  <c r="GY62" i="6"/>
  <c r="GU62" i="6"/>
  <c r="GW62" i="6" s="1"/>
  <c r="HJ62" i="6" s="1"/>
  <c r="GY64" i="6"/>
  <c r="GU64" i="6"/>
  <c r="GW64" i="6" s="1"/>
  <c r="HJ64" i="6" s="1"/>
  <c r="GY65" i="6"/>
  <c r="GU65" i="6"/>
  <c r="GW65" i="6" s="1"/>
  <c r="HJ65" i="6" s="1"/>
  <c r="GY96" i="6"/>
  <c r="GU96" i="6"/>
  <c r="MR132" i="6"/>
  <c r="MR180" i="6"/>
  <c r="NL191" i="6"/>
  <c r="NL199" i="6"/>
  <c r="GY98" i="6"/>
  <c r="GU98" i="6"/>
  <c r="GW98" i="6" s="1"/>
  <c r="HJ98" i="6" s="1"/>
  <c r="GY100" i="6"/>
  <c r="GU100" i="6"/>
  <c r="GW100" i="6" s="1"/>
  <c r="HJ100" i="6" s="1"/>
  <c r="GY102" i="6"/>
  <c r="GU102" i="6"/>
  <c r="GW102" i="6" s="1"/>
  <c r="HJ102" i="6" s="1"/>
  <c r="GY105" i="6"/>
  <c r="GU105" i="6"/>
  <c r="GW105" i="6" s="1"/>
  <c r="HJ105" i="6" s="1"/>
  <c r="GY107" i="6"/>
  <c r="GU107" i="6"/>
  <c r="GW107" i="6" s="1"/>
  <c r="HJ107" i="6" s="1"/>
  <c r="GY113" i="6"/>
  <c r="GU113" i="6"/>
  <c r="GW113" i="6" s="1"/>
  <c r="HJ113" i="6" s="1"/>
  <c r="GY115" i="6"/>
  <c r="GU115" i="6"/>
  <c r="GW115" i="6" s="1"/>
  <c r="HJ115" i="6" s="1"/>
  <c r="GY116" i="6"/>
  <c r="GU116" i="6"/>
  <c r="GW116" i="6" s="1"/>
  <c r="HJ116" i="6" s="1"/>
  <c r="GY119" i="6"/>
  <c r="GU119" i="6"/>
  <c r="GW119" i="6" s="1"/>
  <c r="HJ119" i="6" s="1"/>
  <c r="GY121" i="6"/>
  <c r="GU121" i="6"/>
  <c r="GW121" i="6" s="1"/>
  <c r="HJ121" i="6" s="1"/>
  <c r="GY123" i="6"/>
  <c r="GU123" i="6"/>
  <c r="GW123" i="6" s="1"/>
  <c r="HJ123" i="6" s="1"/>
  <c r="GY124" i="6"/>
  <c r="GU124" i="6"/>
  <c r="GW124" i="6" s="1"/>
  <c r="HJ124" i="6" s="1"/>
  <c r="GY125" i="6"/>
  <c r="GU125" i="6"/>
  <c r="GW125" i="6" s="1"/>
  <c r="HJ125" i="6" s="1"/>
  <c r="GY126" i="6"/>
  <c r="GU126" i="6"/>
  <c r="GW126" i="6" s="1"/>
  <c r="HJ126" i="6" s="1"/>
  <c r="GY127" i="6"/>
  <c r="GU127" i="6"/>
  <c r="GW127" i="6" s="1"/>
  <c r="HJ127" i="6" s="1"/>
  <c r="GY132" i="6"/>
  <c r="GU132" i="6"/>
  <c r="GW132" i="6" s="1"/>
  <c r="HJ132" i="6" s="1"/>
  <c r="GY134" i="6"/>
  <c r="GU134" i="6"/>
  <c r="GW134" i="6" s="1"/>
  <c r="HJ134" i="6" s="1"/>
  <c r="GY137" i="6"/>
  <c r="GU137" i="6"/>
  <c r="GW137" i="6" s="1"/>
  <c r="HJ137" i="6" s="1"/>
  <c r="GY141" i="6"/>
  <c r="GU141" i="6"/>
  <c r="GW141" i="6" s="1"/>
  <c r="HJ141" i="6" s="1"/>
  <c r="GY142" i="6"/>
  <c r="GU142" i="6"/>
  <c r="GW142" i="6" s="1"/>
  <c r="HJ142" i="6" s="1"/>
  <c r="GY146" i="6"/>
  <c r="GU146" i="6"/>
  <c r="GW146" i="6" s="1"/>
  <c r="HJ146" i="6" s="1"/>
  <c r="GY148" i="6"/>
  <c r="GU148" i="6"/>
  <c r="GW148" i="6" s="1"/>
  <c r="HJ148" i="6" s="1"/>
  <c r="GY149" i="6"/>
  <c r="GU149" i="6"/>
  <c r="GW149" i="6" s="1"/>
  <c r="HJ149" i="6" s="1"/>
  <c r="GY150" i="6"/>
  <c r="GU150" i="6"/>
  <c r="GW150" i="6" s="1"/>
  <c r="HJ150" i="6" s="1"/>
  <c r="GY153" i="6"/>
  <c r="GU153" i="6"/>
  <c r="GW153" i="6" s="1"/>
  <c r="HJ153" i="6" s="1"/>
  <c r="GY154" i="6"/>
  <c r="GU154" i="6"/>
  <c r="GW154" i="6" s="1"/>
  <c r="HJ154" i="6" s="1"/>
  <c r="GY157" i="6"/>
  <c r="GU157" i="6"/>
  <c r="GW157" i="6" s="1"/>
  <c r="HJ157" i="6" s="1"/>
  <c r="GY158" i="6"/>
  <c r="GU158" i="6"/>
  <c r="GW158" i="6" s="1"/>
  <c r="HJ158" i="6" s="1"/>
  <c r="GY160" i="6"/>
  <c r="GU160" i="6"/>
  <c r="GW160" i="6" s="1"/>
  <c r="HJ160" i="6" s="1"/>
  <c r="GZ184" i="6"/>
  <c r="GV184" i="6"/>
  <c r="GY211" i="6"/>
  <c r="GU211" i="6"/>
  <c r="GW211" i="6" s="1"/>
  <c r="HJ211" i="6" s="1"/>
  <c r="GY217" i="6"/>
  <c r="GU217" i="6"/>
  <c r="GW217" i="6" s="1"/>
  <c r="HJ217" i="6" s="1"/>
  <c r="GZ220" i="6"/>
  <c r="GV220" i="6"/>
  <c r="GQ140" i="6"/>
  <c r="HK140" i="6" s="1"/>
  <c r="GQ156" i="6"/>
  <c r="HK156" i="6" s="1"/>
  <c r="GQ166" i="6"/>
  <c r="HK166" i="6" s="1"/>
  <c r="GQ168" i="6"/>
  <c r="HK168" i="6" s="1"/>
  <c r="GQ170" i="6"/>
  <c r="HK170" i="6" s="1"/>
  <c r="GQ172" i="6"/>
  <c r="HK172" i="6" s="1"/>
  <c r="GQ174" i="6"/>
  <c r="HK174" i="6" s="1"/>
  <c r="GQ176" i="6"/>
  <c r="HK176" i="6" s="1"/>
  <c r="GQ178" i="6"/>
  <c r="HK178" i="6" s="1"/>
  <c r="GQ180" i="6"/>
  <c r="HK180" i="6" s="1"/>
  <c r="GQ186" i="6"/>
  <c r="HK186" i="6" s="1"/>
  <c r="GQ188" i="6"/>
  <c r="HK188" i="6" s="1"/>
  <c r="GQ190" i="6"/>
  <c r="HK190" i="6" s="1"/>
  <c r="GQ192" i="6"/>
  <c r="HK192" i="6" s="1"/>
  <c r="GQ194" i="6"/>
  <c r="HK194" i="6" s="1"/>
  <c r="GQ196" i="6"/>
  <c r="HK196" i="6" s="1"/>
  <c r="GQ198" i="6"/>
  <c r="HK198" i="6" s="1"/>
  <c r="GQ200" i="6"/>
  <c r="HK200" i="6" s="1"/>
  <c r="GQ202" i="6"/>
  <c r="HK202" i="6" s="1"/>
  <c r="GQ216" i="6"/>
  <c r="HK216" i="6" s="1"/>
  <c r="GQ218" i="6"/>
  <c r="HK218" i="6" s="1"/>
  <c r="MR244" i="6"/>
  <c r="NU245" i="6" s="1"/>
  <c r="GQ222" i="6"/>
  <c r="HK222" i="6" s="1"/>
  <c r="GQ225" i="6"/>
  <c r="HK225" i="6" s="1"/>
  <c r="GQ227" i="6"/>
  <c r="HK227" i="6" s="1"/>
  <c r="GQ230" i="6"/>
  <c r="HK230" i="6" s="1"/>
  <c r="GQ232" i="6"/>
  <c r="HK232" i="6" s="1"/>
  <c r="GQ233" i="6"/>
  <c r="HK233" i="6" s="1"/>
  <c r="GQ235" i="6"/>
  <c r="HK235" i="6" s="1"/>
  <c r="GQ237" i="6"/>
  <c r="HK237" i="6" s="1"/>
  <c r="GQ238" i="6"/>
  <c r="HK238" i="6" s="1"/>
  <c r="GQ240" i="6"/>
  <c r="HK240" i="6" s="1"/>
  <c r="GQ243" i="6"/>
  <c r="HK243" i="6" s="1"/>
  <c r="GQ245" i="6"/>
  <c r="HK245" i="6" s="1"/>
  <c r="GQ248" i="6"/>
  <c r="HK248" i="6" s="1"/>
  <c r="GQ250" i="6"/>
  <c r="HK250" i="6" s="1"/>
  <c r="GQ255" i="6"/>
  <c r="HK255" i="6" s="1"/>
  <c r="GQ256" i="6"/>
  <c r="HK256" i="6" s="1"/>
  <c r="GQ258" i="6"/>
  <c r="HK258" i="6" s="1"/>
  <c r="GQ260" i="6"/>
  <c r="HK260" i="6" s="1"/>
  <c r="GQ266" i="6"/>
  <c r="HK266" i="6" s="1"/>
  <c r="GQ268" i="6"/>
  <c r="HK268" i="6" s="1"/>
  <c r="GQ271" i="6"/>
  <c r="HK271" i="6" s="1"/>
  <c r="GQ272" i="6"/>
  <c r="HK272" i="6" s="1"/>
  <c r="GQ273" i="6"/>
  <c r="HK273" i="6" s="1"/>
  <c r="GQ274" i="6"/>
  <c r="HK274" i="6" s="1"/>
  <c r="GQ276" i="6"/>
  <c r="HK276" i="6" s="1"/>
  <c r="GQ277" i="6"/>
  <c r="HK277" i="6" s="1"/>
  <c r="GQ278" i="6"/>
  <c r="HK278" i="6" s="1"/>
  <c r="GQ279" i="6"/>
  <c r="HK279" i="6" s="1"/>
  <c r="GQ280" i="6"/>
  <c r="HK280" i="6" s="1"/>
  <c r="GQ281" i="6"/>
  <c r="HK281" i="6" s="1"/>
  <c r="GQ282" i="6"/>
  <c r="HK282" i="6" s="1"/>
  <c r="GQ283" i="6"/>
  <c r="HK283" i="6" s="1"/>
  <c r="GQ301" i="6"/>
  <c r="HK301" i="6" s="1"/>
  <c r="GQ302" i="6"/>
  <c r="HK302" i="6" s="1"/>
  <c r="GQ309" i="6"/>
  <c r="HK309" i="6" s="1"/>
  <c r="GQ311" i="6"/>
  <c r="HK311" i="6" s="1"/>
  <c r="GQ313" i="6"/>
  <c r="HK313" i="6" s="1"/>
  <c r="GQ315" i="6"/>
  <c r="HK315" i="6" s="1"/>
  <c r="GQ317" i="6"/>
  <c r="HK317" i="6" s="1"/>
  <c r="GQ319" i="6"/>
  <c r="HK319" i="6" s="1"/>
  <c r="GQ324" i="6"/>
  <c r="HK324" i="6" s="1"/>
  <c r="GQ333" i="6"/>
  <c r="HK333" i="6" s="1"/>
  <c r="GQ335" i="6"/>
  <c r="HK335" i="6" s="1"/>
  <c r="GQ336" i="6"/>
  <c r="HK336" i="6" s="1"/>
  <c r="GQ340" i="6"/>
  <c r="HK340" i="6" s="1"/>
  <c r="GQ342" i="6"/>
  <c r="HK342" i="6" s="1"/>
  <c r="GQ229" i="6"/>
  <c r="HK229" i="6" s="1"/>
  <c r="GQ251" i="6"/>
  <c r="HK251" i="6" s="1"/>
  <c r="GQ253" i="6"/>
  <c r="HK253" i="6" s="1"/>
  <c r="GQ262" i="6"/>
  <c r="HK262" i="6" s="1"/>
  <c r="GQ284" i="6"/>
  <c r="HK284" i="6" s="1"/>
  <c r="GQ312" i="6"/>
  <c r="HK312" i="6" s="1"/>
  <c r="GQ318" i="6"/>
  <c r="HK318" i="6" s="1"/>
  <c r="GY321" i="6"/>
  <c r="GU321" i="6"/>
  <c r="GY341" i="6"/>
  <c r="GU341" i="6"/>
  <c r="GY346" i="6"/>
  <c r="GU346" i="6"/>
  <c r="GW346" i="6" s="1"/>
  <c r="HJ346" i="6" s="1"/>
  <c r="GY348" i="6"/>
  <c r="GU348" i="6"/>
  <c r="GW348" i="6" s="1"/>
  <c r="HJ348" i="6" s="1"/>
  <c r="GY350" i="6"/>
  <c r="GU350" i="6"/>
  <c r="GW350" i="6" s="1"/>
  <c r="HJ350" i="6" s="1"/>
  <c r="GY352" i="6"/>
  <c r="GU352" i="6"/>
  <c r="GW352" i="6" s="1"/>
  <c r="HJ352" i="6" s="1"/>
  <c r="GY353" i="6"/>
  <c r="GU353" i="6"/>
  <c r="GW353" i="6" s="1"/>
  <c r="HJ353" i="6" s="1"/>
  <c r="GY355" i="6"/>
  <c r="GU355" i="6"/>
  <c r="GW355" i="6" s="1"/>
  <c r="HJ355" i="6" s="1"/>
  <c r="GY357" i="6"/>
  <c r="GU357" i="6"/>
  <c r="GW357" i="6" s="1"/>
  <c r="HJ357" i="6" s="1"/>
  <c r="GZ359" i="6"/>
  <c r="GV359" i="6"/>
  <c r="GZ361" i="6"/>
  <c r="GV361" i="6"/>
  <c r="GY363" i="6"/>
  <c r="GU363" i="6"/>
  <c r="GW363" i="6" s="1"/>
  <c r="HJ363" i="6" s="1"/>
  <c r="GY365" i="6"/>
  <c r="GU365" i="6"/>
  <c r="GW365" i="6" s="1"/>
  <c r="HJ365" i="6" s="1"/>
  <c r="GY367" i="6"/>
  <c r="GU367" i="6"/>
  <c r="GW367" i="6" s="1"/>
  <c r="HJ367" i="6" s="1"/>
  <c r="GY369" i="6"/>
  <c r="GU369" i="6"/>
  <c r="GW369" i="6" s="1"/>
  <c r="HJ369" i="6" s="1"/>
  <c r="GZ371" i="6"/>
  <c r="GV371" i="6"/>
  <c r="GZ373" i="6"/>
  <c r="GV373" i="6"/>
  <c r="GZ375" i="6"/>
  <c r="GV375" i="6"/>
  <c r="GZ377" i="6"/>
  <c r="GV377" i="6"/>
  <c r="GZ379" i="6"/>
  <c r="GV379" i="6"/>
  <c r="GY381" i="6"/>
  <c r="GU381" i="6"/>
  <c r="GW381" i="6" s="1"/>
  <c r="HJ381" i="6" s="1"/>
  <c r="GY383" i="6"/>
  <c r="GU383" i="6"/>
  <c r="GW383" i="6" s="1"/>
  <c r="HJ383" i="6" s="1"/>
  <c r="GY385" i="6"/>
  <c r="GU385" i="6"/>
  <c r="GW385" i="6" s="1"/>
  <c r="HJ385" i="6" s="1"/>
  <c r="GY387" i="6"/>
  <c r="GU387" i="6"/>
  <c r="GW387" i="6" s="1"/>
  <c r="HJ387" i="6" s="1"/>
  <c r="GY389" i="6"/>
  <c r="GU389" i="6"/>
  <c r="GW389" i="6" s="1"/>
  <c r="HJ389" i="6" s="1"/>
  <c r="GY391" i="6"/>
  <c r="GU391" i="6"/>
  <c r="GW391" i="6" s="1"/>
  <c r="HJ391" i="6" s="1"/>
  <c r="GY392" i="6"/>
  <c r="GU392" i="6"/>
  <c r="GW392" i="6" s="1"/>
  <c r="HJ392" i="6" s="1"/>
  <c r="GZ394" i="6"/>
  <c r="GV394" i="6"/>
  <c r="GZ396" i="6"/>
  <c r="GV396" i="6"/>
  <c r="GZ399" i="6"/>
  <c r="GV399" i="6"/>
  <c r="GZ401" i="6"/>
  <c r="GV401" i="6"/>
  <c r="GQ349" i="6"/>
  <c r="HK349" i="6" s="1"/>
  <c r="GQ356" i="6"/>
  <c r="HK356" i="6" s="1"/>
  <c r="GQ366" i="6"/>
  <c r="HK366" i="6" s="1"/>
  <c r="GQ373" i="6"/>
  <c r="HK373" i="6" s="1"/>
  <c r="GQ377" i="6"/>
  <c r="HK377" i="6" s="1"/>
  <c r="GQ382" i="6"/>
  <c r="HK382" i="6" s="1"/>
  <c r="GQ386" i="6"/>
  <c r="HK386" i="6" s="1"/>
  <c r="GQ390" i="6"/>
  <c r="HK390" i="6" s="1"/>
  <c r="GQ393" i="6"/>
  <c r="HK393" i="6" s="1"/>
  <c r="GQ394" i="6"/>
  <c r="HK394" i="6" s="1"/>
  <c r="GQ399" i="6"/>
  <c r="HK399" i="6" s="1"/>
  <c r="GQ404" i="6"/>
  <c r="HK404" i="6" s="1"/>
  <c r="GQ407" i="6"/>
  <c r="HK407" i="6" s="1"/>
  <c r="GQ409" i="6"/>
  <c r="HK409" i="6" s="1"/>
  <c r="GQ411" i="6"/>
  <c r="HK411" i="6" s="1"/>
  <c r="GQ413" i="6"/>
  <c r="HK413" i="6" s="1"/>
  <c r="GQ418" i="6"/>
  <c r="HK418" i="6" s="1"/>
  <c r="GQ420" i="6"/>
  <c r="HK420" i="6" s="1"/>
  <c r="GQ426" i="6"/>
  <c r="HK426" i="6" s="1"/>
  <c r="GQ430" i="6"/>
  <c r="HK430" i="6" s="1"/>
  <c r="GQ447" i="6"/>
  <c r="HK447" i="6" s="1"/>
  <c r="GQ449" i="6"/>
  <c r="HK449" i="6" s="1"/>
  <c r="GQ451" i="6"/>
  <c r="HK451" i="6" s="1"/>
  <c r="GQ453" i="6"/>
  <c r="HK453" i="6" s="1"/>
  <c r="GQ455" i="6"/>
  <c r="HK455" i="6" s="1"/>
  <c r="GQ457" i="6"/>
  <c r="HK457" i="6" s="1"/>
  <c r="GQ406" i="6"/>
  <c r="HK406" i="6" s="1"/>
  <c r="GQ408" i="6"/>
  <c r="HK408" i="6" s="1"/>
  <c r="GQ410" i="6"/>
  <c r="HK410" i="6" s="1"/>
  <c r="GQ412" i="6"/>
  <c r="HK412" i="6" s="1"/>
  <c r="GQ414" i="6"/>
  <c r="HK414" i="6" s="1"/>
  <c r="GQ416" i="6"/>
  <c r="HK416" i="6" s="1"/>
  <c r="GQ419" i="6"/>
  <c r="HK419" i="6" s="1"/>
  <c r="GQ421" i="6"/>
  <c r="HK421" i="6" s="1"/>
  <c r="GQ423" i="6"/>
  <c r="HK423" i="6" s="1"/>
  <c r="GQ427" i="6"/>
  <c r="HK427" i="6" s="1"/>
  <c r="GQ431" i="6"/>
  <c r="HK431" i="6" s="1"/>
  <c r="GQ432" i="6"/>
  <c r="HK432" i="6" s="1"/>
  <c r="GQ439" i="6"/>
  <c r="HK439" i="6" s="1"/>
  <c r="GQ443" i="6"/>
  <c r="HK443" i="6" s="1"/>
  <c r="GQ448" i="6"/>
  <c r="HK448" i="6" s="1"/>
  <c r="GQ452" i="6"/>
  <c r="HK452" i="6" s="1"/>
  <c r="GQ456" i="6"/>
  <c r="HK456" i="6" s="1"/>
  <c r="GQ460" i="6"/>
  <c r="HK460" i="6" s="1"/>
  <c r="GQ462" i="6"/>
  <c r="HK462" i="6" s="1"/>
  <c r="GQ464" i="6"/>
  <c r="HK464" i="6" s="1"/>
  <c r="GQ466" i="6"/>
  <c r="HK466" i="6" s="1"/>
  <c r="GQ468" i="6"/>
  <c r="HK468" i="6" s="1"/>
  <c r="GQ470" i="6"/>
  <c r="HK470" i="6" s="1"/>
  <c r="GQ472" i="6"/>
  <c r="HK472" i="6" s="1"/>
  <c r="GQ474" i="6"/>
  <c r="HK474" i="6" s="1"/>
  <c r="GQ478" i="6"/>
  <c r="HK478" i="6" s="1"/>
  <c r="GQ484" i="6"/>
  <c r="HK484" i="6" s="1"/>
  <c r="GQ463" i="6"/>
  <c r="HK463" i="6" s="1"/>
  <c r="GQ465" i="6"/>
  <c r="HK465" i="6" s="1"/>
  <c r="GQ467" i="6"/>
  <c r="HK467" i="6" s="1"/>
  <c r="GQ469" i="6"/>
  <c r="HK469" i="6" s="1"/>
  <c r="GQ471" i="6"/>
  <c r="HK471" i="6" s="1"/>
  <c r="GQ473" i="6"/>
  <c r="HK473" i="6" s="1"/>
  <c r="GQ475" i="6"/>
  <c r="HK475" i="6" s="1"/>
  <c r="GQ477" i="6"/>
  <c r="HK477" i="6" s="1"/>
  <c r="GQ479" i="6"/>
  <c r="HK479" i="6" s="1"/>
  <c r="GQ481" i="6"/>
  <c r="HK481" i="6" s="1"/>
  <c r="GY483" i="6"/>
  <c r="GU483" i="6"/>
  <c r="GW483" i="6" s="1"/>
  <c r="HJ483" i="6" s="1"/>
  <c r="GY488" i="6"/>
  <c r="GU488" i="6"/>
  <c r="GW488" i="6" s="1"/>
  <c r="HJ488" i="6" s="1"/>
  <c r="GY494" i="6"/>
  <c r="GU494" i="6"/>
  <c r="GW494" i="6" s="1"/>
  <c r="HJ494" i="6" s="1"/>
  <c r="GY496" i="6"/>
  <c r="GU496" i="6"/>
  <c r="GW496" i="6" s="1"/>
  <c r="HJ496" i="6" s="1"/>
  <c r="GY500" i="6"/>
  <c r="GU500" i="6"/>
  <c r="GW500" i="6" s="1"/>
  <c r="HJ500" i="6" s="1"/>
  <c r="GY503" i="6"/>
  <c r="GU503" i="6"/>
  <c r="GW503" i="6" s="1"/>
  <c r="HJ503" i="6" s="1"/>
  <c r="GY506" i="6"/>
  <c r="GU506" i="6"/>
  <c r="GW506" i="6" s="1"/>
  <c r="HJ506" i="6" s="1"/>
  <c r="GY487" i="6"/>
  <c r="GU487" i="6"/>
  <c r="GW487" i="6" s="1"/>
  <c r="HJ487" i="6" s="1"/>
  <c r="GY493" i="6"/>
  <c r="GU493" i="6"/>
  <c r="GW493" i="6" s="1"/>
  <c r="HJ493" i="6" s="1"/>
  <c r="GY497" i="6"/>
  <c r="GU497" i="6"/>
  <c r="GW497" i="6" s="1"/>
  <c r="HJ497" i="6" s="1"/>
  <c r="GY498" i="6"/>
  <c r="GU498" i="6"/>
  <c r="GW498" i="6" s="1"/>
  <c r="HJ498" i="6" s="1"/>
  <c r="GY504" i="6"/>
  <c r="GU504" i="6"/>
  <c r="GY507" i="6"/>
  <c r="GU507" i="6"/>
  <c r="GY509" i="6"/>
  <c r="GU509" i="6"/>
  <c r="GW509" i="6" s="1"/>
  <c r="HJ509" i="6" s="1"/>
  <c r="GZ513" i="6"/>
  <c r="GV513" i="6"/>
  <c r="GZ514" i="6"/>
  <c r="GV514" i="6"/>
  <c r="GY516" i="6"/>
  <c r="GU516" i="6"/>
  <c r="GW516" i="6" s="1"/>
  <c r="HJ516" i="6" s="1"/>
  <c r="GZ520" i="6"/>
  <c r="GV520" i="6"/>
  <c r="GY522" i="6"/>
  <c r="GU522" i="6"/>
  <c r="GW522" i="6" s="1"/>
  <c r="HJ522" i="6" s="1"/>
  <c r="GY513" i="6"/>
  <c r="GU513" i="6"/>
  <c r="GW513" i="6" s="1"/>
  <c r="HJ513" i="6" s="1"/>
  <c r="GY514" i="6"/>
  <c r="GU514" i="6"/>
  <c r="GW514" i="6" s="1"/>
  <c r="HJ514" i="6" s="1"/>
  <c r="GY517" i="6"/>
  <c r="GU517" i="6"/>
  <c r="GW517" i="6" s="1"/>
  <c r="HJ517" i="6" s="1"/>
  <c r="GY520" i="6"/>
  <c r="GU520" i="6"/>
  <c r="GW520" i="6" s="1"/>
  <c r="HJ520" i="6" s="1"/>
  <c r="GY523" i="6"/>
  <c r="GU523" i="6"/>
  <c r="GW523" i="6" s="1"/>
  <c r="HJ523" i="6" s="1"/>
  <c r="GY524" i="6"/>
  <c r="GU524" i="6"/>
  <c r="GW524" i="6" s="1"/>
  <c r="HJ524" i="6" s="1"/>
  <c r="GY527" i="6"/>
  <c r="GU527" i="6"/>
  <c r="GW527" i="6" s="1"/>
  <c r="HJ527" i="6" s="1"/>
  <c r="GY532" i="6"/>
  <c r="GU532" i="6"/>
  <c r="GW532" i="6" s="1"/>
  <c r="HJ532" i="6" s="1"/>
  <c r="GY535" i="6"/>
  <c r="GU535" i="6"/>
  <c r="GW535" i="6" s="1"/>
  <c r="HJ535" i="6" s="1"/>
  <c r="GZ537" i="6"/>
  <c r="GV537" i="6"/>
  <c r="GY525" i="6"/>
  <c r="GU525" i="6"/>
  <c r="GW525" i="6" s="1"/>
  <c r="HJ525" i="6" s="1"/>
  <c r="GY533" i="6"/>
  <c r="GU533" i="6"/>
  <c r="GW533" i="6" s="1"/>
  <c r="HJ533" i="6" s="1"/>
  <c r="GY540" i="6"/>
  <c r="GU540" i="6"/>
  <c r="GW540" i="6" s="1"/>
  <c r="HJ540" i="6" s="1"/>
  <c r="GY543" i="6"/>
  <c r="GU543" i="6"/>
  <c r="GW543" i="6" s="1"/>
  <c r="HJ543" i="6" s="1"/>
  <c r="GY552" i="6"/>
  <c r="GU552" i="6"/>
  <c r="GW552" i="6" s="1"/>
  <c r="HJ552" i="6" s="1"/>
  <c r="GZ554" i="6"/>
  <c r="GV554" i="6"/>
  <c r="NP340" i="6" l="1"/>
  <c r="MT86" i="6"/>
  <c r="MP86" i="6" s="1"/>
  <c r="MN64" i="6"/>
  <c r="NN414" i="6"/>
  <c r="NY342" i="6"/>
  <c r="NN525" i="6"/>
  <c r="NM414" i="6"/>
  <c r="MT529" i="6"/>
  <c r="NU88" i="6"/>
  <c r="NN541" i="6"/>
  <c r="NP515" i="6"/>
  <c r="NM541" i="6"/>
  <c r="MN534" i="6"/>
  <c r="NN515" i="6"/>
  <c r="NP87" i="6"/>
  <c r="NM340" i="6"/>
  <c r="MS534" i="6"/>
  <c r="MO534" i="6" s="1"/>
  <c r="NQ557" i="6"/>
  <c r="NU558" i="6"/>
  <c r="NM423" i="6"/>
  <c r="NM525" i="6"/>
  <c r="MN532" i="6"/>
  <c r="MT533" i="6"/>
  <c r="MT455" i="6"/>
  <c r="NN423" i="6"/>
  <c r="MT410" i="6"/>
  <c r="MS532" i="6"/>
  <c r="MO532" i="6" s="1"/>
  <c r="MN410" i="6"/>
  <c r="MS455" i="6"/>
  <c r="MO455" i="6" s="1"/>
  <c r="NM539" i="6"/>
  <c r="NY121" i="6"/>
  <c r="NY114" i="6"/>
  <c r="GW518" i="6"/>
  <c r="HJ518" i="6" s="1"/>
  <c r="MS345" i="6"/>
  <c r="MO345" i="6" s="1"/>
  <c r="MT345" i="6"/>
  <c r="MN345" i="6"/>
  <c r="HF554" i="6"/>
  <c r="HH554" i="6" s="1"/>
  <c r="HB554" i="6"/>
  <c r="HE543" i="6"/>
  <c r="HG543" i="6" s="1"/>
  <c r="HA543" i="6"/>
  <c r="HE533" i="6"/>
  <c r="HG533" i="6" s="1"/>
  <c r="HA533" i="6"/>
  <c r="HF537" i="6"/>
  <c r="HH537" i="6" s="1"/>
  <c r="HB537" i="6"/>
  <c r="HE532" i="6"/>
  <c r="HG532" i="6" s="1"/>
  <c r="HA532" i="6"/>
  <c r="HE524" i="6"/>
  <c r="HG524" i="6" s="1"/>
  <c r="HA524" i="6"/>
  <c r="HE523" i="6"/>
  <c r="HG523" i="6" s="1"/>
  <c r="HA523" i="6"/>
  <c r="HE517" i="6"/>
  <c r="HG517" i="6" s="1"/>
  <c r="HA517" i="6"/>
  <c r="HE514" i="6"/>
  <c r="HG514" i="6" s="1"/>
  <c r="HA514" i="6"/>
  <c r="HE513" i="6"/>
  <c r="HG513" i="6" s="1"/>
  <c r="HA513" i="6"/>
  <c r="HE522" i="6"/>
  <c r="HG522" i="6" s="1"/>
  <c r="HA522" i="6"/>
  <c r="HF520" i="6"/>
  <c r="HH520" i="6" s="1"/>
  <c r="HB520" i="6"/>
  <c r="HE516" i="6"/>
  <c r="HG516" i="6" s="1"/>
  <c r="HA516" i="6"/>
  <c r="HF514" i="6"/>
  <c r="HH514" i="6" s="1"/>
  <c r="HB514" i="6"/>
  <c r="HF513" i="6"/>
  <c r="HH513" i="6" s="1"/>
  <c r="HB513" i="6"/>
  <c r="HE509" i="6"/>
  <c r="HG509" i="6" s="1"/>
  <c r="HA509" i="6"/>
  <c r="HE507" i="6"/>
  <c r="HG507" i="6" s="1"/>
  <c r="HA507" i="6"/>
  <c r="HE504" i="6"/>
  <c r="HG504" i="6" s="1"/>
  <c r="HA504" i="6"/>
  <c r="HE498" i="6"/>
  <c r="HG498" i="6" s="1"/>
  <c r="HA498" i="6"/>
  <c r="HE497" i="6"/>
  <c r="HG497" i="6" s="1"/>
  <c r="HA497" i="6"/>
  <c r="HE493" i="6"/>
  <c r="HG493" i="6" s="1"/>
  <c r="HA493" i="6"/>
  <c r="HE487" i="6"/>
  <c r="HG487" i="6" s="1"/>
  <c r="HA487" i="6"/>
  <c r="HE506" i="6"/>
  <c r="HG506" i="6" s="1"/>
  <c r="HI506" i="6" s="1"/>
  <c r="HM506" i="6" s="1"/>
  <c r="HA506" i="6"/>
  <c r="HC506" i="6" s="1"/>
  <c r="HL506" i="6" s="1"/>
  <c r="HE503" i="6"/>
  <c r="HG503" i="6" s="1"/>
  <c r="HA503" i="6"/>
  <c r="HE500" i="6"/>
  <c r="HG500" i="6" s="1"/>
  <c r="HI500" i="6" s="1"/>
  <c r="HM500" i="6" s="1"/>
  <c r="HA500" i="6"/>
  <c r="HC500" i="6" s="1"/>
  <c r="HL500" i="6" s="1"/>
  <c r="HE496" i="6"/>
  <c r="HG496" i="6" s="1"/>
  <c r="HA496" i="6"/>
  <c r="HE494" i="6"/>
  <c r="HG494" i="6" s="1"/>
  <c r="HI494" i="6" s="1"/>
  <c r="HM494" i="6" s="1"/>
  <c r="HA494" i="6"/>
  <c r="HC494" i="6" s="1"/>
  <c r="HL494" i="6" s="1"/>
  <c r="HE488" i="6"/>
  <c r="HG488" i="6" s="1"/>
  <c r="HI488" i="6" s="1"/>
  <c r="HM488" i="6" s="1"/>
  <c r="HA488" i="6"/>
  <c r="HC488" i="6" s="1"/>
  <c r="HL488" i="6" s="1"/>
  <c r="HE483" i="6"/>
  <c r="HG483" i="6" s="1"/>
  <c r="HA483" i="6"/>
  <c r="HF220" i="6"/>
  <c r="HH220" i="6" s="1"/>
  <c r="HB220" i="6"/>
  <c r="HE217" i="6"/>
  <c r="HG217" i="6" s="1"/>
  <c r="HA217" i="6"/>
  <c r="HE211" i="6"/>
  <c r="HG211" i="6" s="1"/>
  <c r="HA211" i="6"/>
  <c r="HF184" i="6"/>
  <c r="HH184" i="6" s="1"/>
  <c r="HB184" i="6"/>
  <c r="HE160" i="6"/>
  <c r="HG160" i="6" s="1"/>
  <c r="HA160" i="6"/>
  <c r="HE158" i="6"/>
  <c r="HG158" i="6" s="1"/>
  <c r="HA158" i="6"/>
  <c r="HE157" i="6"/>
  <c r="HG157" i="6" s="1"/>
  <c r="HA157" i="6"/>
  <c r="HE154" i="6"/>
  <c r="HG154" i="6" s="1"/>
  <c r="HA154" i="6"/>
  <c r="HE153" i="6"/>
  <c r="HG153" i="6" s="1"/>
  <c r="HA153" i="6"/>
  <c r="HE150" i="6"/>
  <c r="HG150" i="6" s="1"/>
  <c r="HA150" i="6"/>
  <c r="HE149" i="6"/>
  <c r="HG149" i="6" s="1"/>
  <c r="HA149" i="6"/>
  <c r="HE148" i="6"/>
  <c r="HG148" i="6" s="1"/>
  <c r="HA148" i="6"/>
  <c r="HE146" i="6"/>
  <c r="HG146" i="6" s="1"/>
  <c r="HA146" i="6"/>
  <c r="HE142" i="6"/>
  <c r="HG142" i="6" s="1"/>
  <c r="HA142" i="6"/>
  <c r="HE141" i="6"/>
  <c r="HG141" i="6" s="1"/>
  <c r="HA141" i="6"/>
  <c r="HE137" i="6"/>
  <c r="HG137" i="6" s="1"/>
  <c r="HA137" i="6"/>
  <c r="HE134" i="6"/>
  <c r="HG134" i="6" s="1"/>
  <c r="HA134" i="6"/>
  <c r="HE132" i="6"/>
  <c r="HG132" i="6" s="1"/>
  <c r="HA132" i="6"/>
  <c r="HE127" i="6"/>
  <c r="HG127" i="6" s="1"/>
  <c r="HA127" i="6"/>
  <c r="HE126" i="6"/>
  <c r="HG126" i="6" s="1"/>
  <c r="HA126" i="6"/>
  <c r="HE125" i="6"/>
  <c r="HG125" i="6" s="1"/>
  <c r="HA125" i="6"/>
  <c r="HE124" i="6"/>
  <c r="HG124" i="6" s="1"/>
  <c r="HA124" i="6"/>
  <c r="HE123" i="6"/>
  <c r="HG123" i="6" s="1"/>
  <c r="HA123" i="6"/>
  <c r="HE121" i="6"/>
  <c r="HG121" i="6" s="1"/>
  <c r="HA121" i="6"/>
  <c r="HE119" i="6"/>
  <c r="HG119" i="6" s="1"/>
  <c r="HA119" i="6"/>
  <c r="HE116" i="6"/>
  <c r="HG116" i="6" s="1"/>
  <c r="HA116" i="6"/>
  <c r="HE115" i="6"/>
  <c r="HG115" i="6" s="1"/>
  <c r="HA115" i="6"/>
  <c r="HE113" i="6"/>
  <c r="HG113" i="6" s="1"/>
  <c r="HA113" i="6"/>
  <c r="HE107" i="6"/>
  <c r="HG107" i="6" s="1"/>
  <c r="HA107" i="6"/>
  <c r="HE105" i="6"/>
  <c r="HG105" i="6" s="1"/>
  <c r="HA105" i="6"/>
  <c r="HE102" i="6"/>
  <c r="HG102" i="6" s="1"/>
  <c r="HA102" i="6"/>
  <c r="HE100" i="6"/>
  <c r="HG100" i="6" s="1"/>
  <c r="HA100" i="6"/>
  <c r="HE98" i="6"/>
  <c r="HG98" i="6" s="1"/>
  <c r="HA98" i="6"/>
  <c r="NU192" i="6"/>
  <c r="NP191" i="6"/>
  <c r="NY192" i="6" s="1"/>
  <c r="NN191" i="6"/>
  <c r="MT132" i="6"/>
  <c r="MP132" i="6" s="1"/>
  <c r="MN132" i="6"/>
  <c r="HE96" i="6"/>
  <c r="HG96" i="6" s="1"/>
  <c r="HA96" i="6"/>
  <c r="HE65" i="6"/>
  <c r="HG65" i="6" s="1"/>
  <c r="HA65" i="6"/>
  <c r="HE64" i="6"/>
  <c r="HG64" i="6" s="1"/>
  <c r="HA64" i="6"/>
  <c r="HE62" i="6"/>
  <c r="HG62" i="6" s="1"/>
  <c r="HA62" i="6"/>
  <c r="HE60" i="6"/>
  <c r="HG60" i="6" s="1"/>
  <c r="HA60" i="6"/>
  <c r="HE58" i="6"/>
  <c r="HG58" i="6" s="1"/>
  <c r="HA58" i="6"/>
  <c r="HE53" i="6"/>
  <c r="HG53" i="6" s="1"/>
  <c r="HA53" i="6"/>
  <c r="HE51" i="6"/>
  <c r="HG51" i="6" s="1"/>
  <c r="HA51" i="6"/>
  <c r="HE31" i="6"/>
  <c r="HG31" i="6" s="1"/>
  <c r="HA31" i="6"/>
  <c r="HE30" i="6"/>
  <c r="HG30" i="6" s="1"/>
  <c r="HA30" i="6"/>
  <c r="MT43" i="6"/>
  <c r="MP43" i="6" s="1"/>
  <c r="MN43" i="6"/>
  <c r="GW537" i="6"/>
  <c r="HJ537" i="6" s="1"/>
  <c r="HE505" i="6"/>
  <c r="HG505" i="6" s="1"/>
  <c r="HI505" i="6" s="1"/>
  <c r="HM505" i="6" s="1"/>
  <c r="HA505" i="6"/>
  <c r="HC505" i="6" s="1"/>
  <c r="HL505" i="6" s="1"/>
  <c r="HE501" i="6"/>
  <c r="HG501" i="6" s="1"/>
  <c r="HI501" i="6" s="1"/>
  <c r="HM501" i="6" s="1"/>
  <c r="HA501" i="6"/>
  <c r="HC501" i="6" s="1"/>
  <c r="HL501" i="6" s="1"/>
  <c r="HE499" i="6"/>
  <c r="HG499" i="6" s="1"/>
  <c r="HI499" i="6" s="1"/>
  <c r="HM499" i="6" s="1"/>
  <c r="HA499" i="6"/>
  <c r="HC499" i="6" s="1"/>
  <c r="HL499" i="6" s="1"/>
  <c r="HE492" i="6"/>
  <c r="HG492" i="6" s="1"/>
  <c r="HA492" i="6"/>
  <c r="HE490" i="6"/>
  <c r="HG490" i="6" s="1"/>
  <c r="HA490" i="6"/>
  <c r="HE485" i="6"/>
  <c r="HG485" i="6" s="1"/>
  <c r="HI485" i="6" s="1"/>
  <c r="HM485" i="6" s="1"/>
  <c r="HA485" i="6"/>
  <c r="HC485" i="6" s="1"/>
  <c r="HL485" i="6" s="1"/>
  <c r="HE338" i="6"/>
  <c r="HG338" i="6" s="1"/>
  <c r="HA338" i="6"/>
  <c r="HE332" i="6"/>
  <c r="HG332" i="6" s="1"/>
  <c r="HA332" i="6"/>
  <c r="HE331" i="6"/>
  <c r="HG331" i="6" s="1"/>
  <c r="HA331" i="6"/>
  <c r="HE330" i="6"/>
  <c r="HG330" i="6" s="1"/>
  <c r="HA330" i="6"/>
  <c r="HE329" i="6"/>
  <c r="HG329" i="6" s="1"/>
  <c r="HA329" i="6"/>
  <c r="HE328" i="6"/>
  <c r="HG328" i="6" s="1"/>
  <c r="HA328" i="6"/>
  <c r="HE327" i="6"/>
  <c r="HG327" i="6" s="1"/>
  <c r="HA327" i="6"/>
  <c r="HE326" i="6"/>
  <c r="HG326" i="6" s="1"/>
  <c r="HA326" i="6"/>
  <c r="HE325" i="6"/>
  <c r="HG325" i="6" s="1"/>
  <c r="HA325" i="6"/>
  <c r="MT216" i="6"/>
  <c r="MP216" i="6" s="1"/>
  <c r="MN216" i="6"/>
  <c r="MT82" i="6"/>
  <c r="MP82" i="6" s="1"/>
  <c r="MN82" i="6"/>
  <c r="MT73" i="6"/>
  <c r="MP73" i="6" s="1"/>
  <c r="MN73" i="6"/>
  <c r="HF556" i="6"/>
  <c r="HH556" i="6" s="1"/>
  <c r="HB556" i="6"/>
  <c r="HF555" i="6"/>
  <c r="HH555" i="6" s="1"/>
  <c r="HB555" i="6"/>
  <c r="NU557" i="6"/>
  <c r="NP556" i="6"/>
  <c r="NN556" i="6"/>
  <c r="NM556" i="6"/>
  <c r="NU556" i="6"/>
  <c r="NP555" i="6"/>
  <c r="NN555" i="6"/>
  <c r="NM555" i="6"/>
  <c r="HE554" i="6"/>
  <c r="HG554" i="6" s="1"/>
  <c r="HI554" i="6" s="1"/>
  <c r="HM554" i="6" s="1"/>
  <c r="HA554" i="6"/>
  <c r="HC554" i="6" s="1"/>
  <c r="HL554" i="6" s="1"/>
  <c r="HE551" i="6"/>
  <c r="HG551" i="6" s="1"/>
  <c r="HA551" i="6"/>
  <c r="HE544" i="6"/>
  <c r="HG544" i="6" s="1"/>
  <c r="HI544" i="6" s="1"/>
  <c r="HM544" i="6" s="1"/>
  <c r="HA544" i="6"/>
  <c r="HC544" i="6" s="1"/>
  <c r="HL544" i="6" s="1"/>
  <c r="MS535" i="6"/>
  <c r="MO535" i="6" s="1"/>
  <c r="MT535" i="6"/>
  <c r="MN535" i="6"/>
  <c r="NM517" i="6"/>
  <c r="NU518" i="6"/>
  <c r="NP517" i="6"/>
  <c r="NN517" i="6"/>
  <c r="HF516" i="6"/>
  <c r="HH516" i="6" s="1"/>
  <c r="HB516" i="6"/>
  <c r="HF515" i="6"/>
  <c r="HH515" i="6" s="1"/>
  <c r="HB515" i="6"/>
  <c r="HE511" i="6"/>
  <c r="HG511" i="6" s="1"/>
  <c r="HA511" i="6"/>
  <c r="NM520" i="6"/>
  <c r="NU521" i="6"/>
  <c r="NP520" i="6"/>
  <c r="NN520" i="6"/>
  <c r="HF519" i="6"/>
  <c r="HH519" i="6" s="1"/>
  <c r="HB519" i="6"/>
  <c r="NP519" i="6"/>
  <c r="NN519" i="6"/>
  <c r="NU520" i="6"/>
  <c r="NM519" i="6"/>
  <c r="HF498" i="6"/>
  <c r="HH498" i="6" s="1"/>
  <c r="HB498" i="6"/>
  <c r="HF497" i="6"/>
  <c r="HH497" i="6" s="1"/>
  <c r="HB497" i="6"/>
  <c r="HF492" i="6"/>
  <c r="HH492" i="6" s="1"/>
  <c r="HB492" i="6"/>
  <c r="NP492" i="6"/>
  <c r="NN492" i="6"/>
  <c r="NU493" i="6"/>
  <c r="NM492" i="6"/>
  <c r="NU503" i="6"/>
  <c r="NM502" i="6"/>
  <c r="NP502" i="6"/>
  <c r="NN502" i="6"/>
  <c r="MS463" i="6"/>
  <c r="MO463" i="6" s="1"/>
  <c r="MT463" i="6"/>
  <c r="MN463" i="6"/>
  <c r="MS461" i="6"/>
  <c r="MO461" i="6" s="1"/>
  <c r="MT461" i="6"/>
  <c r="MN461" i="6"/>
  <c r="MS459" i="6"/>
  <c r="MO459" i="6" s="1"/>
  <c r="MT459" i="6"/>
  <c r="MN459" i="6"/>
  <c r="MS456" i="6"/>
  <c r="MO456" i="6" s="1"/>
  <c r="MT456" i="6"/>
  <c r="MN456" i="6"/>
  <c r="MT436" i="6"/>
  <c r="MN436" i="6"/>
  <c r="MS436" i="6"/>
  <c r="MO436" i="6" s="1"/>
  <c r="MT431" i="6"/>
  <c r="MN431" i="6"/>
  <c r="MS431" i="6"/>
  <c r="MO431" i="6" s="1"/>
  <c r="MS425" i="6"/>
  <c r="MO425" i="6" s="1"/>
  <c r="MT425" i="6"/>
  <c r="MN425" i="6"/>
  <c r="MT411" i="6"/>
  <c r="MN411" i="6"/>
  <c r="MS411" i="6"/>
  <c r="MO411" i="6" s="1"/>
  <c r="MS406" i="6"/>
  <c r="MO406" i="6" s="1"/>
  <c r="MT406" i="6"/>
  <c r="MN406" i="6"/>
  <c r="MS454" i="6"/>
  <c r="MO454" i="6" s="1"/>
  <c r="MT454" i="6"/>
  <c r="MN454" i="6"/>
  <c r="MS446" i="6"/>
  <c r="MO446" i="6" s="1"/>
  <c r="MT446" i="6"/>
  <c r="MN446" i="6"/>
  <c r="MT438" i="6"/>
  <c r="MN438" i="6"/>
  <c r="MS438" i="6"/>
  <c r="MO438" i="6" s="1"/>
  <c r="MT433" i="6"/>
  <c r="MN433" i="6"/>
  <c r="MS433" i="6"/>
  <c r="MO433" i="6" s="1"/>
  <c r="MT407" i="6"/>
  <c r="MN407" i="6"/>
  <c r="MS407" i="6"/>
  <c r="MO407" i="6" s="1"/>
  <c r="MS380" i="6"/>
  <c r="MO380" i="6" s="1"/>
  <c r="MT380" i="6"/>
  <c r="MN380" i="6"/>
  <c r="MS377" i="6"/>
  <c r="MO377" i="6" s="1"/>
  <c r="MT377" i="6"/>
  <c r="MN377" i="6"/>
  <c r="MT358" i="6"/>
  <c r="MN358" i="6"/>
  <c r="MS358" i="6"/>
  <c r="MO358" i="6" s="1"/>
  <c r="MS356" i="6"/>
  <c r="MO356" i="6" s="1"/>
  <c r="MT356" i="6"/>
  <c r="MN356" i="6"/>
  <c r="MS351" i="6"/>
  <c r="MO351" i="6" s="1"/>
  <c r="MT351" i="6"/>
  <c r="MN351" i="6"/>
  <c r="NU398" i="6"/>
  <c r="NM397" i="6"/>
  <c r="NP397" i="6"/>
  <c r="NN397" i="6"/>
  <c r="NU387" i="6"/>
  <c r="NM386" i="6"/>
  <c r="NP386" i="6"/>
  <c r="NN386" i="6"/>
  <c r="HF381" i="6"/>
  <c r="HH381" i="6" s="1"/>
  <c r="HB381" i="6"/>
  <c r="NP381" i="6"/>
  <c r="NN381" i="6"/>
  <c r="NU382" i="6"/>
  <c r="NM381" i="6"/>
  <c r="NU376" i="6"/>
  <c r="NM375" i="6"/>
  <c r="NP375" i="6"/>
  <c r="NN375" i="6"/>
  <c r="NU367" i="6"/>
  <c r="NM366" i="6"/>
  <c r="NP366" i="6"/>
  <c r="NN366" i="6"/>
  <c r="NU360" i="6"/>
  <c r="NP359" i="6"/>
  <c r="NN359" i="6"/>
  <c r="NM359" i="6"/>
  <c r="HF348" i="6"/>
  <c r="HH348" i="6" s="1"/>
  <c r="HB348" i="6"/>
  <c r="NP348" i="6"/>
  <c r="NN348" i="6"/>
  <c r="NU349" i="6"/>
  <c r="NM348" i="6"/>
  <c r="NU345" i="6"/>
  <c r="NM344" i="6"/>
  <c r="NN344" i="6"/>
  <c r="NP344" i="6"/>
  <c r="GZ341" i="6"/>
  <c r="GV341" i="6"/>
  <c r="GW341" i="6" s="1"/>
  <c r="HJ341" i="6" s="1"/>
  <c r="GZ264" i="6"/>
  <c r="GV264" i="6"/>
  <c r="GW264" i="6" s="1"/>
  <c r="HJ264" i="6" s="1"/>
  <c r="GZ254" i="6"/>
  <c r="GV254" i="6"/>
  <c r="GW254" i="6" s="1"/>
  <c r="HJ254" i="6" s="1"/>
  <c r="GZ252" i="6"/>
  <c r="GV252" i="6"/>
  <c r="GW252" i="6" s="1"/>
  <c r="HJ252" i="6" s="1"/>
  <c r="HF342" i="6"/>
  <c r="HH342" i="6" s="1"/>
  <c r="HB342" i="6"/>
  <c r="HF339" i="6"/>
  <c r="HH339" i="6" s="1"/>
  <c r="HB339" i="6"/>
  <c r="HF324" i="6"/>
  <c r="HH324" i="6" s="1"/>
  <c r="HB324" i="6"/>
  <c r="HF307" i="6"/>
  <c r="HH307" i="6" s="1"/>
  <c r="HB307" i="6"/>
  <c r="NM307" i="6"/>
  <c r="NU308" i="6"/>
  <c r="NP307" i="6"/>
  <c r="NN307" i="6"/>
  <c r="NM300" i="6"/>
  <c r="NU301" i="6"/>
  <c r="NP300" i="6"/>
  <c r="NN300" i="6"/>
  <c r="NU293" i="6"/>
  <c r="NP292" i="6"/>
  <c r="NN292" i="6"/>
  <c r="NM292" i="6"/>
  <c r="NU289" i="6"/>
  <c r="NP288" i="6"/>
  <c r="NN288" i="6"/>
  <c r="NM288" i="6"/>
  <c r="HF281" i="6"/>
  <c r="HH281" i="6" s="1"/>
  <c r="HB281" i="6"/>
  <c r="NM281" i="6"/>
  <c r="NU282" i="6"/>
  <c r="NP281" i="6"/>
  <c r="NN281" i="6"/>
  <c r="HF277" i="6"/>
  <c r="HH277" i="6" s="1"/>
  <c r="HB277" i="6"/>
  <c r="NM277" i="6"/>
  <c r="NU278" i="6"/>
  <c r="NP277" i="6"/>
  <c r="NN277" i="6"/>
  <c r="MT256" i="6"/>
  <c r="MP256" i="6" s="1"/>
  <c r="MN256" i="6"/>
  <c r="HF250" i="6"/>
  <c r="HH250" i="6" s="1"/>
  <c r="HB250" i="6"/>
  <c r="HF248" i="6"/>
  <c r="HH248" i="6" s="1"/>
  <c r="HB248" i="6"/>
  <c r="HF246" i="6"/>
  <c r="HH246" i="6" s="1"/>
  <c r="HB246" i="6"/>
  <c r="HF245" i="6"/>
  <c r="HH245" i="6" s="1"/>
  <c r="HB245" i="6"/>
  <c r="HF244" i="6"/>
  <c r="HH244" i="6" s="1"/>
  <c r="HB244" i="6"/>
  <c r="HF242" i="6"/>
  <c r="HH242" i="6" s="1"/>
  <c r="HB242" i="6"/>
  <c r="HF241" i="6"/>
  <c r="HH241" i="6" s="1"/>
  <c r="HB241" i="6"/>
  <c r="HF239" i="6"/>
  <c r="HH239" i="6" s="1"/>
  <c r="HB239" i="6"/>
  <c r="HF237" i="6"/>
  <c r="HH237" i="6" s="1"/>
  <c r="HB237" i="6"/>
  <c r="HF236" i="6"/>
  <c r="HH236" i="6" s="1"/>
  <c r="HB236" i="6"/>
  <c r="HF234" i="6"/>
  <c r="HH234" i="6" s="1"/>
  <c r="HB234" i="6"/>
  <c r="MT231" i="6"/>
  <c r="MP231" i="6" s="1"/>
  <c r="MN231" i="6"/>
  <c r="MT223" i="6"/>
  <c r="MP223" i="6" s="1"/>
  <c r="MN223" i="6"/>
  <c r="HF221" i="6"/>
  <c r="HH221" i="6" s="1"/>
  <c r="HB221" i="6"/>
  <c r="HF336" i="6"/>
  <c r="HH336" i="6" s="1"/>
  <c r="HB336" i="6"/>
  <c r="HF334" i="6"/>
  <c r="HH334" i="6" s="1"/>
  <c r="HB334" i="6"/>
  <c r="NU315" i="6"/>
  <c r="NM314" i="6"/>
  <c r="NP314" i="6"/>
  <c r="NN314" i="6"/>
  <c r="NU313" i="6"/>
  <c r="NM312" i="6"/>
  <c r="NP312" i="6"/>
  <c r="NN312" i="6"/>
  <c r="HF301" i="6"/>
  <c r="HH301" i="6" s="1"/>
  <c r="HB301" i="6"/>
  <c r="NU302" i="6"/>
  <c r="NM301" i="6"/>
  <c r="NP301" i="6"/>
  <c r="NN301" i="6"/>
  <c r="NP299" i="6"/>
  <c r="NN299" i="6"/>
  <c r="NU300" i="6"/>
  <c r="NM299" i="6"/>
  <c r="NP293" i="6"/>
  <c r="NN293" i="6"/>
  <c r="NU294" i="6"/>
  <c r="NM293" i="6"/>
  <c r="HF273" i="6"/>
  <c r="HH273" i="6" s="1"/>
  <c r="HB273" i="6"/>
  <c r="NU274" i="6"/>
  <c r="NM273" i="6"/>
  <c r="NP273" i="6"/>
  <c r="NN273" i="6"/>
  <c r="NM265" i="6"/>
  <c r="NU266" i="6"/>
  <c r="NP265" i="6"/>
  <c r="NN265" i="6"/>
  <c r="MN261" i="6"/>
  <c r="MT261" i="6"/>
  <c r="MP261" i="6" s="1"/>
  <c r="MT260" i="6"/>
  <c r="MP260" i="6" s="1"/>
  <c r="MN260" i="6"/>
  <c r="MN251" i="6"/>
  <c r="MT251" i="6"/>
  <c r="MP251" i="6" s="1"/>
  <c r="HF249" i="6"/>
  <c r="HH249" i="6" s="1"/>
  <c r="HB249" i="6"/>
  <c r="HF247" i="6"/>
  <c r="HH247" i="6" s="1"/>
  <c r="HB247" i="6"/>
  <c r="HF208" i="6"/>
  <c r="HH208" i="6" s="1"/>
  <c r="HB208" i="6"/>
  <c r="MT203" i="6"/>
  <c r="MP203" i="6" s="1"/>
  <c r="MN203" i="6"/>
  <c r="NR194" i="6"/>
  <c r="NR176" i="6"/>
  <c r="NU155" i="6"/>
  <c r="NP154" i="6"/>
  <c r="NY155" i="6" s="1"/>
  <c r="NN154" i="6"/>
  <c r="MT152" i="6"/>
  <c r="MP152" i="6" s="1"/>
  <c r="MN152" i="6"/>
  <c r="MT148" i="6"/>
  <c r="MP148" i="6" s="1"/>
  <c r="MN148" i="6"/>
  <c r="MT144" i="6"/>
  <c r="MP144" i="6" s="1"/>
  <c r="MN144" i="6"/>
  <c r="NN122" i="6"/>
  <c r="NU123" i="6"/>
  <c r="NP122" i="6"/>
  <c r="NN85" i="6"/>
  <c r="NU86" i="6"/>
  <c r="NP85" i="6"/>
  <c r="NU64" i="6"/>
  <c r="NP63" i="6"/>
  <c r="NN63" i="6"/>
  <c r="NU60" i="6"/>
  <c r="NP59" i="6"/>
  <c r="NN59" i="6"/>
  <c r="NU54" i="6"/>
  <c r="NP53" i="6"/>
  <c r="NN53" i="6"/>
  <c r="NN45" i="6"/>
  <c r="NU46" i="6"/>
  <c r="NP45" i="6"/>
  <c r="NN41" i="6"/>
  <c r="NU42" i="6"/>
  <c r="NP41" i="6"/>
  <c r="NN37" i="6"/>
  <c r="NU38" i="6"/>
  <c r="NP37" i="6"/>
  <c r="NN33" i="6"/>
  <c r="NU34" i="6"/>
  <c r="NP33" i="6"/>
  <c r="NN24" i="6"/>
  <c r="NU25" i="6"/>
  <c r="NP24" i="6"/>
  <c r="NY83" i="6"/>
  <c r="NR82" i="6"/>
  <c r="OA83" i="6" s="1"/>
  <c r="HF79" i="6"/>
  <c r="HH79" i="6" s="1"/>
  <c r="HB79" i="6"/>
  <c r="NN76" i="6"/>
  <c r="NU77" i="6"/>
  <c r="NP76" i="6"/>
  <c r="NN74" i="6"/>
  <c r="NU75" i="6"/>
  <c r="NP74" i="6"/>
  <c r="NN70" i="6"/>
  <c r="NU71" i="6"/>
  <c r="NP70" i="6"/>
  <c r="NN66" i="6"/>
  <c r="NU67" i="6"/>
  <c r="NP66" i="6"/>
  <c r="NU53" i="6"/>
  <c r="NP52" i="6"/>
  <c r="NN52" i="6"/>
  <c r="NN46" i="6"/>
  <c r="NU47" i="6"/>
  <c r="NP46" i="6"/>
  <c r="NN42" i="6"/>
  <c r="NU43" i="6"/>
  <c r="NP42" i="6"/>
  <c r="NN38" i="6"/>
  <c r="NU39" i="6"/>
  <c r="NP38" i="6"/>
  <c r="MN30" i="6"/>
  <c r="MT30" i="6"/>
  <c r="MP30" i="6" s="1"/>
  <c r="HF553" i="6"/>
  <c r="HH553" i="6" s="1"/>
  <c r="HB553" i="6"/>
  <c r="NU554" i="6"/>
  <c r="NP553" i="6"/>
  <c r="NN553" i="6"/>
  <c r="NM553" i="6"/>
  <c r="NU552" i="6"/>
  <c r="NP551" i="6"/>
  <c r="NN551" i="6"/>
  <c r="NM551" i="6"/>
  <c r="NU551" i="6"/>
  <c r="NP550" i="6"/>
  <c r="NN550" i="6"/>
  <c r="NM550" i="6"/>
  <c r="NU550" i="6"/>
  <c r="NP549" i="6"/>
  <c r="NN549" i="6"/>
  <c r="NM549" i="6"/>
  <c r="NU549" i="6"/>
  <c r="NP548" i="6"/>
  <c r="NN548" i="6"/>
  <c r="NM548" i="6"/>
  <c r="NU547" i="6"/>
  <c r="NP546" i="6"/>
  <c r="NN546" i="6"/>
  <c r="NM546" i="6"/>
  <c r="HF538" i="6"/>
  <c r="HH538" i="6" s="1"/>
  <c r="HB538" i="6"/>
  <c r="NU539" i="6"/>
  <c r="NP538" i="6"/>
  <c r="NN538" i="6"/>
  <c r="NM538" i="6"/>
  <c r="GZ529" i="6"/>
  <c r="GV529" i="6"/>
  <c r="NP524" i="6"/>
  <c r="NN524" i="6"/>
  <c r="NU525" i="6"/>
  <c r="NM524" i="6"/>
  <c r="NU524" i="6"/>
  <c r="NP523" i="6"/>
  <c r="NN523" i="6"/>
  <c r="NM523" i="6"/>
  <c r="HF522" i="6"/>
  <c r="HH522" i="6" s="1"/>
  <c r="HB522" i="6"/>
  <c r="NU523" i="6"/>
  <c r="NP522" i="6"/>
  <c r="NN522" i="6"/>
  <c r="NM522" i="6"/>
  <c r="NM514" i="6"/>
  <c r="NU515" i="6"/>
  <c r="NP514" i="6"/>
  <c r="NN514" i="6"/>
  <c r="NP513" i="6"/>
  <c r="NN513" i="6"/>
  <c r="NU514" i="6"/>
  <c r="NM513" i="6"/>
  <c r="HF512" i="6"/>
  <c r="HH512" i="6" s="1"/>
  <c r="HB512" i="6"/>
  <c r="NU513" i="6"/>
  <c r="NP512" i="6"/>
  <c r="NN512" i="6"/>
  <c r="NM512" i="6"/>
  <c r="GZ507" i="6"/>
  <c r="GV507" i="6"/>
  <c r="GZ502" i="6"/>
  <c r="GV502" i="6"/>
  <c r="GZ495" i="6"/>
  <c r="GV495" i="6"/>
  <c r="HF510" i="6"/>
  <c r="HH510" i="6" s="1"/>
  <c r="HB510" i="6"/>
  <c r="NU508" i="6"/>
  <c r="NM507" i="6"/>
  <c r="NP507" i="6"/>
  <c r="NN507" i="6"/>
  <c r="HF496" i="6"/>
  <c r="HH496" i="6" s="1"/>
  <c r="HB496" i="6"/>
  <c r="NU497" i="6"/>
  <c r="NP496" i="6"/>
  <c r="NN496" i="6"/>
  <c r="NM496" i="6"/>
  <c r="HF490" i="6"/>
  <c r="HH490" i="6" s="1"/>
  <c r="HB490" i="6"/>
  <c r="NP490" i="6"/>
  <c r="NN490" i="6"/>
  <c r="NU491" i="6"/>
  <c r="NM490" i="6"/>
  <c r="NU501" i="6"/>
  <c r="NP500" i="6"/>
  <c r="NN500" i="6"/>
  <c r="NM500" i="6"/>
  <c r="NM498" i="6"/>
  <c r="NU499" i="6"/>
  <c r="NP498" i="6"/>
  <c r="NN498" i="6"/>
  <c r="NP497" i="6"/>
  <c r="NN497" i="6"/>
  <c r="NU498" i="6"/>
  <c r="NM497" i="6"/>
  <c r="NU492" i="6"/>
  <c r="NM491" i="6"/>
  <c r="NP491" i="6"/>
  <c r="NN491" i="6"/>
  <c r="NP488" i="6"/>
  <c r="NN488" i="6"/>
  <c r="NU489" i="6"/>
  <c r="NM488" i="6"/>
  <c r="NU486" i="6"/>
  <c r="NP485" i="6"/>
  <c r="NN485" i="6"/>
  <c r="NM485" i="6"/>
  <c r="GZ477" i="6"/>
  <c r="GV477" i="6"/>
  <c r="HF484" i="6"/>
  <c r="HH484" i="6" s="1"/>
  <c r="HB484" i="6"/>
  <c r="HF425" i="6"/>
  <c r="HH425" i="6" s="1"/>
  <c r="HB425" i="6"/>
  <c r="HF423" i="6"/>
  <c r="HH423" i="6" s="1"/>
  <c r="HB423" i="6"/>
  <c r="HF421" i="6"/>
  <c r="HH421" i="6" s="1"/>
  <c r="HB421" i="6"/>
  <c r="HF419" i="6"/>
  <c r="HH419" i="6" s="1"/>
  <c r="HB419" i="6"/>
  <c r="NU453" i="6"/>
  <c r="NM452" i="6"/>
  <c r="NP452" i="6"/>
  <c r="NN452" i="6"/>
  <c r="HF444" i="6"/>
  <c r="HH444" i="6" s="1"/>
  <c r="HB444" i="6"/>
  <c r="NU438" i="6"/>
  <c r="NM437" i="6"/>
  <c r="NP437" i="6"/>
  <c r="NN437" i="6"/>
  <c r="HF435" i="6"/>
  <c r="HH435" i="6" s="1"/>
  <c r="HB435" i="6"/>
  <c r="MU427" i="6"/>
  <c r="MQ427" i="6" s="1"/>
  <c r="MP427" i="6"/>
  <c r="MT413" i="6"/>
  <c r="MN413" i="6"/>
  <c r="MS413" i="6"/>
  <c r="MO413" i="6" s="1"/>
  <c r="NL404" i="6"/>
  <c r="MR404" i="6"/>
  <c r="NU451" i="6"/>
  <c r="NM450" i="6"/>
  <c r="NP450" i="6"/>
  <c r="NN450" i="6"/>
  <c r="NM434" i="6"/>
  <c r="NU435" i="6"/>
  <c r="NP434" i="6"/>
  <c r="NN434" i="6"/>
  <c r="NU422" i="6"/>
  <c r="NM421" i="6"/>
  <c r="NP421" i="6"/>
  <c r="NN421" i="6"/>
  <c r="NU417" i="6"/>
  <c r="NM416" i="6"/>
  <c r="NP416" i="6"/>
  <c r="NN416" i="6"/>
  <c r="HE403" i="6"/>
  <c r="HG403" i="6" s="1"/>
  <c r="HA403" i="6"/>
  <c r="HF402" i="6"/>
  <c r="HH402" i="6" s="1"/>
  <c r="HB402" i="6"/>
  <c r="NU403" i="6"/>
  <c r="NP402" i="6"/>
  <c r="NN402" i="6"/>
  <c r="NM402" i="6"/>
  <c r="NU400" i="6"/>
  <c r="NM399" i="6"/>
  <c r="NP399" i="6"/>
  <c r="NN399" i="6"/>
  <c r="NP396" i="6"/>
  <c r="NN396" i="6"/>
  <c r="NU397" i="6"/>
  <c r="NM396" i="6"/>
  <c r="HF392" i="6"/>
  <c r="HH392" i="6" s="1"/>
  <c r="HB392" i="6"/>
  <c r="NU393" i="6"/>
  <c r="NP392" i="6"/>
  <c r="NN392" i="6"/>
  <c r="NM392" i="6"/>
  <c r="HF387" i="6"/>
  <c r="HH387" i="6" s="1"/>
  <c r="HB387" i="6"/>
  <c r="NP387" i="6"/>
  <c r="NN387" i="6"/>
  <c r="NU388" i="6"/>
  <c r="NM387" i="6"/>
  <c r="NU385" i="6"/>
  <c r="NM384" i="6"/>
  <c r="NP384" i="6"/>
  <c r="NN384" i="6"/>
  <c r="HE368" i="6"/>
  <c r="HG368" i="6" s="1"/>
  <c r="HA368" i="6"/>
  <c r="HF355" i="6"/>
  <c r="HH355" i="6" s="1"/>
  <c r="HB355" i="6"/>
  <c r="NP355" i="6"/>
  <c r="NN355" i="6"/>
  <c r="NU356" i="6"/>
  <c r="NM355" i="6"/>
  <c r="NU348" i="6"/>
  <c r="NM347" i="6"/>
  <c r="NP347" i="6"/>
  <c r="NN347" i="6"/>
  <c r="MS382" i="6"/>
  <c r="MO382" i="6" s="1"/>
  <c r="MT382" i="6"/>
  <c r="MN382" i="6"/>
  <c r="MS354" i="6"/>
  <c r="MO354" i="6" s="1"/>
  <c r="MT354" i="6"/>
  <c r="MN354" i="6"/>
  <c r="MS352" i="6"/>
  <c r="MO352" i="6" s="1"/>
  <c r="MT352" i="6"/>
  <c r="MN352" i="6"/>
  <c r="MS349" i="6"/>
  <c r="MO349" i="6" s="1"/>
  <c r="MT349" i="6"/>
  <c r="MN349" i="6"/>
  <c r="NL345" i="6"/>
  <c r="GZ344" i="6"/>
  <c r="GV344" i="6"/>
  <c r="GW344" i="6" s="1"/>
  <c r="HJ344" i="6" s="1"/>
  <c r="GZ331" i="6"/>
  <c r="GV331" i="6"/>
  <c r="GZ327" i="6"/>
  <c r="GV327" i="6"/>
  <c r="GZ321" i="6"/>
  <c r="GV321" i="6"/>
  <c r="GW321" i="6" s="1"/>
  <c r="HJ321" i="6" s="1"/>
  <c r="MS275" i="6"/>
  <c r="MO275" i="6" s="1"/>
  <c r="MT275" i="6"/>
  <c r="MN275" i="6"/>
  <c r="NU340" i="6"/>
  <c r="NM339" i="6"/>
  <c r="NP339" i="6"/>
  <c r="NN339" i="6"/>
  <c r="HF337" i="6"/>
  <c r="HH337" i="6" s="1"/>
  <c r="HB337" i="6"/>
  <c r="NM333" i="6"/>
  <c r="NU334" i="6"/>
  <c r="NP333" i="6"/>
  <c r="NN333" i="6"/>
  <c r="HF315" i="6"/>
  <c r="HH315" i="6" s="1"/>
  <c r="HB315" i="6"/>
  <c r="NP313" i="6"/>
  <c r="NN313" i="6"/>
  <c r="NU314" i="6"/>
  <c r="NM313" i="6"/>
  <c r="HF311" i="6"/>
  <c r="HH311" i="6" s="1"/>
  <c r="HB311" i="6"/>
  <c r="NU304" i="6"/>
  <c r="NP303" i="6"/>
  <c r="NN303" i="6"/>
  <c r="NM303" i="6"/>
  <c r="HF295" i="6"/>
  <c r="HH295" i="6" s="1"/>
  <c r="HB295" i="6"/>
  <c r="HF261" i="6"/>
  <c r="HH261" i="6" s="1"/>
  <c r="HB261" i="6"/>
  <c r="HF259" i="6"/>
  <c r="HH259" i="6" s="1"/>
  <c r="HB259" i="6"/>
  <c r="HF256" i="6"/>
  <c r="HH256" i="6" s="1"/>
  <c r="HB256" i="6"/>
  <c r="HF255" i="6"/>
  <c r="HH255" i="6" s="1"/>
  <c r="HB255" i="6"/>
  <c r="MN253" i="6"/>
  <c r="MT253" i="6"/>
  <c r="MP253" i="6" s="1"/>
  <c r="MT248" i="6"/>
  <c r="MP248" i="6" s="1"/>
  <c r="MN248" i="6"/>
  <c r="NN234" i="6"/>
  <c r="NU235" i="6"/>
  <c r="NP234" i="6"/>
  <c r="HE220" i="6"/>
  <c r="HG220" i="6" s="1"/>
  <c r="HI220" i="6" s="1"/>
  <c r="HM220" i="6" s="1"/>
  <c r="HA220" i="6"/>
  <c r="HC220" i="6" s="1"/>
  <c r="HL220" i="6" s="1"/>
  <c r="MS336" i="6"/>
  <c r="MO336" i="6" s="1"/>
  <c r="MT336" i="6"/>
  <c r="MN336" i="6"/>
  <c r="MS334" i="6"/>
  <c r="MO334" i="6" s="1"/>
  <c r="MT334" i="6"/>
  <c r="MN334" i="6"/>
  <c r="MT331" i="6"/>
  <c r="MN331" i="6"/>
  <c r="MS331" i="6"/>
  <c r="MO331" i="6" s="1"/>
  <c r="MT329" i="6"/>
  <c r="MN329" i="6"/>
  <c r="MS329" i="6"/>
  <c r="MO329" i="6" s="1"/>
  <c r="MT327" i="6"/>
  <c r="MN327" i="6"/>
  <c r="MS327" i="6"/>
  <c r="MO327" i="6" s="1"/>
  <c r="MT325" i="6"/>
  <c r="MN325" i="6"/>
  <c r="MS325" i="6"/>
  <c r="MO325" i="6" s="1"/>
  <c r="NM322" i="6"/>
  <c r="NU323" i="6"/>
  <c r="NP322" i="6"/>
  <c r="NN322" i="6"/>
  <c r="MS306" i="6"/>
  <c r="MO306" i="6" s="1"/>
  <c r="MT306" i="6"/>
  <c r="MN306" i="6"/>
  <c r="MT287" i="6"/>
  <c r="MN287" i="6"/>
  <c r="MS287" i="6"/>
  <c r="MO287" i="6" s="1"/>
  <c r="MT284" i="6"/>
  <c r="MN284" i="6"/>
  <c r="MS284" i="6"/>
  <c r="MO284" i="6" s="1"/>
  <c r="MT274" i="6"/>
  <c r="MN274" i="6"/>
  <c r="MS274" i="6"/>
  <c r="MO274" i="6" s="1"/>
  <c r="MS272" i="6"/>
  <c r="MO272" i="6" s="1"/>
  <c r="MT272" i="6"/>
  <c r="MN272" i="6"/>
  <c r="MS270" i="6"/>
  <c r="MO270" i="6" s="1"/>
  <c r="MT270" i="6"/>
  <c r="MN270" i="6"/>
  <c r="MT269" i="6"/>
  <c r="MN269" i="6"/>
  <c r="MS269" i="6"/>
  <c r="MO269" i="6" s="1"/>
  <c r="MS267" i="6"/>
  <c r="MO267" i="6" s="1"/>
  <c r="MT267" i="6"/>
  <c r="MN267" i="6"/>
  <c r="MS262" i="6"/>
  <c r="MO262" i="6" s="1"/>
  <c r="MT262" i="6"/>
  <c r="MN262" i="6"/>
  <c r="NN257" i="6"/>
  <c r="NU258" i="6"/>
  <c r="NP257" i="6"/>
  <c r="NU253" i="6"/>
  <c r="NP252" i="6"/>
  <c r="NN252" i="6"/>
  <c r="NR246" i="6"/>
  <c r="OA247" i="6" s="1"/>
  <c r="NW247" i="6"/>
  <c r="NN233" i="6"/>
  <c r="NU234" i="6"/>
  <c r="NP233" i="6"/>
  <c r="NN232" i="6"/>
  <c r="NU233" i="6"/>
  <c r="NP232" i="6"/>
  <c r="NU228" i="6"/>
  <c r="NP227" i="6"/>
  <c r="NN227" i="6"/>
  <c r="NU227" i="6"/>
  <c r="NN226" i="6"/>
  <c r="NP226" i="6"/>
  <c r="NN224" i="6"/>
  <c r="NU225" i="6"/>
  <c r="NP224" i="6"/>
  <c r="NR220" i="6"/>
  <c r="GZ218" i="6"/>
  <c r="GV218" i="6"/>
  <c r="GZ199" i="6"/>
  <c r="GV199" i="6"/>
  <c r="GW199" i="6" s="1"/>
  <c r="HJ199" i="6" s="1"/>
  <c r="GZ194" i="6"/>
  <c r="GV194" i="6"/>
  <c r="GZ192" i="6"/>
  <c r="GV192" i="6"/>
  <c r="GZ190" i="6"/>
  <c r="GV190" i="6"/>
  <c r="GZ186" i="6"/>
  <c r="GV186" i="6"/>
  <c r="GZ179" i="6"/>
  <c r="GV179" i="6"/>
  <c r="GW179" i="6" s="1"/>
  <c r="HJ179" i="6" s="1"/>
  <c r="GZ176" i="6"/>
  <c r="GV176" i="6"/>
  <c r="GZ172" i="6"/>
  <c r="GV172" i="6"/>
  <c r="GZ168" i="6"/>
  <c r="GV168" i="6"/>
  <c r="GZ166" i="6"/>
  <c r="GV166" i="6"/>
  <c r="GZ139" i="6"/>
  <c r="GV139" i="6"/>
  <c r="GW139" i="6" s="1"/>
  <c r="HJ139" i="6" s="1"/>
  <c r="MN215" i="6"/>
  <c r="MT215" i="6"/>
  <c r="MP215" i="6" s="1"/>
  <c r="MT212" i="6"/>
  <c r="MP212" i="6" s="1"/>
  <c r="MN212" i="6"/>
  <c r="MT207" i="6"/>
  <c r="MP207" i="6" s="1"/>
  <c r="MN207" i="6"/>
  <c r="MN201" i="6"/>
  <c r="MT201" i="6"/>
  <c r="MP201" i="6" s="1"/>
  <c r="NU196" i="6"/>
  <c r="NP195" i="6"/>
  <c r="NN195" i="6"/>
  <c r="MN188" i="6"/>
  <c r="MT188" i="6"/>
  <c r="MP188" i="6" s="1"/>
  <c r="MN181" i="6"/>
  <c r="MT181" i="6"/>
  <c r="MP181" i="6" s="1"/>
  <c r="MN169" i="6"/>
  <c r="MT169" i="6"/>
  <c r="MP169" i="6" s="1"/>
  <c r="MT163" i="6"/>
  <c r="MP163" i="6" s="1"/>
  <c r="MN163" i="6"/>
  <c r="MT159" i="6"/>
  <c r="MP159" i="6" s="1"/>
  <c r="MN159" i="6"/>
  <c r="HF137" i="6"/>
  <c r="HH137" i="6" s="1"/>
  <c r="HB137" i="6"/>
  <c r="HF135" i="6"/>
  <c r="HH135" i="6" s="1"/>
  <c r="HB135" i="6"/>
  <c r="HF133" i="6"/>
  <c r="HH133" i="6" s="1"/>
  <c r="HB133" i="6"/>
  <c r="HF132" i="6"/>
  <c r="HH132" i="6" s="1"/>
  <c r="HB132" i="6"/>
  <c r="HF130" i="6"/>
  <c r="HH130" i="6" s="1"/>
  <c r="HB130" i="6"/>
  <c r="HF128" i="6"/>
  <c r="HH128" i="6" s="1"/>
  <c r="HB128" i="6"/>
  <c r="HF126" i="6"/>
  <c r="HH126" i="6" s="1"/>
  <c r="HB126" i="6"/>
  <c r="HF124" i="6"/>
  <c r="HH124" i="6" s="1"/>
  <c r="HB124" i="6"/>
  <c r="MT123" i="6"/>
  <c r="MP123" i="6" s="1"/>
  <c r="MN123" i="6"/>
  <c r="HF120" i="6"/>
  <c r="HH120" i="6" s="1"/>
  <c r="HB120" i="6"/>
  <c r="HF119" i="6"/>
  <c r="HH119" i="6" s="1"/>
  <c r="HB119" i="6"/>
  <c r="HF117" i="6"/>
  <c r="HH117" i="6" s="1"/>
  <c r="HB117" i="6"/>
  <c r="HF115" i="6"/>
  <c r="HH115" i="6" s="1"/>
  <c r="HB115" i="6"/>
  <c r="HF113" i="6"/>
  <c r="HH113" i="6" s="1"/>
  <c r="HB113" i="6"/>
  <c r="HF111" i="6"/>
  <c r="HH111" i="6" s="1"/>
  <c r="HB111" i="6"/>
  <c r="NN109" i="6"/>
  <c r="NU110" i="6"/>
  <c r="NP109" i="6"/>
  <c r="MT105" i="6"/>
  <c r="MP105" i="6" s="1"/>
  <c r="MN105" i="6"/>
  <c r="MN218" i="6"/>
  <c r="MT218" i="6"/>
  <c r="MP218" i="6" s="1"/>
  <c r="NU214" i="6"/>
  <c r="NN213" i="6"/>
  <c r="NP213" i="6"/>
  <c r="NN211" i="6"/>
  <c r="NU212" i="6"/>
  <c r="NP211" i="6"/>
  <c r="NN209" i="6"/>
  <c r="NU210" i="6"/>
  <c r="NP209" i="6"/>
  <c r="NN208" i="6"/>
  <c r="NU209" i="6"/>
  <c r="NP208" i="6"/>
  <c r="NN206" i="6"/>
  <c r="NU207" i="6"/>
  <c r="NP206" i="6"/>
  <c r="NN205" i="6"/>
  <c r="NU206" i="6"/>
  <c r="NP205" i="6"/>
  <c r="NR200" i="6"/>
  <c r="NU194" i="6"/>
  <c r="NP193" i="6"/>
  <c r="NN193" i="6"/>
  <c r="NU190" i="6"/>
  <c r="NP189" i="6"/>
  <c r="NN189" i="6"/>
  <c r="MN178" i="6"/>
  <c r="MT178" i="6"/>
  <c r="MP178" i="6" s="1"/>
  <c r="MN171" i="6"/>
  <c r="MT171" i="6"/>
  <c r="MP171" i="6" s="1"/>
  <c r="NR167" i="6"/>
  <c r="NR142" i="6"/>
  <c r="NU139" i="6"/>
  <c r="NP138" i="6"/>
  <c r="NN138" i="6"/>
  <c r="NR135" i="6"/>
  <c r="OA136" i="6" s="1"/>
  <c r="NW136" i="6"/>
  <c r="MT134" i="6"/>
  <c r="MP134" i="6" s="1"/>
  <c r="MN134" i="6"/>
  <c r="NU133" i="6"/>
  <c r="NN131" i="6"/>
  <c r="NU132" i="6"/>
  <c r="NP131" i="6"/>
  <c r="NR128" i="6"/>
  <c r="OA129" i="6" s="1"/>
  <c r="NW129" i="6"/>
  <c r="MT127" i="6"/>
  <c r="MP127" i="6" s="1"/>
  <c r="MN127" i="6"/>
  <c r="NN121" i="6"/>
  <c r="NU122" i="6"/>
  <c r="NP121" i="6"/>
  <c r="NR119" i="6"/>
  <c r="MT118" i="6"/>
  <c r="MP118" i="6" s="1"/>
  <c r="MN118" i="6"/>
  <c r="NN114" i="6"/>
  <c r="NU115" i="6"/>
  <c r="NP114" i="6"/>
  <c r="NR111" i="6"/>
  <c r="OA112" i="6" s="1"/>
  <c r="NW112" i="6"/>
  <c r="MT110" i="6"/>
  <c r="MP110" i="6" s="1"/>
  <c r="MN110" i="6"/>
  <c r="MT108" i="6"/>
  <c r="MP108" i="6" s="1"/>
  <c r="MN108" i="6"/>
  <c r="MT106" i="6"/>
  <c r="MP106" i="6" s="1"/>
  <c r="MN106" i="6"/>
  <c r="MT104" i="6"/>
  <c r="MP104" i="6" s="1"/>
  <c r="MN104" i="6"/>
  <c r="MT103" i="6"/>
  <c r="MP103" i="6" s="1"/>
  <c r="MN103" i="6"/>
  <c r="MT101" i="6"/>
  <c r="MP101" i="6" s="1"/>
  <c r="MN101" i="6"/>
  <c r="MT99" i="6"/>
  <c r="MP99" i="6" s="1"/>
  <c r="MN99" i="6"/>
  <c r="MT98" i="6"/>
  <c r="MP98" i="6" s="1"/>
  <c r="MN98" i="6"/>
  <c r="GZ96" i="6"/>
  <c r="GV96" i="6"/>
  <c r="GZ36" i="6"/>
  <c r="GV36" i="6"/>
  <c r="GZ31" i="6"/>
  <c r="GV31" i="6"/>
  <c r="GZ29" i="6"/>
  <c r="GV29" i="6"/>
  <c r="MR14" i="6"/>
  <c r="NL14" i="6"/>
  <c r="HF95" i="6"/>
  <c r="HH95" i="6" s="1"/>
  <c r="HB95" i="6"/>
  <c r="HF94" i="6"/>
  <c r="HH94" i="6" s="1"/>
  <c r="HB94" i="6"/>
  <c r="HF93" i="6"/>
  <c r="HH93" i="6" s="1"/>
  <c r="HB93" i="6"/>
  <c r="HF91" i="6"/>
  <c r="HH91" i="6" s="1"/>
  <c r="HB91" i="6"/>
  <c r="HF90" i="6"/>
  <c r="HH90" i="6" s="1"/>
  <c r="HB90" i="6"/>
  <c r="HF89" i="6"/>
  <c r="HH89" i="6" s="1"/>
  <c r="HB89" i="6"/>
  <c r="HF84" i="6"/>
  <c r="HH84" i="6" s="1"/>
  <c r="HB84" i="6"/>
  <c r="HF80" i="6"/>
  <c r="HH80" i="6" s="1"/>
  <c r="HB80" i="6"/>
  <c r="HF69" i="6"/>
  <c r="HH69" i="6" s="1"/>
  <c r="HB69" i="6"/>
  <c r="HF37" i="6"/>
  <c r="HH37" i="6" s="1"/>
  <c r="HB37" i="6"/>
  <c r="NU96" i="6"/>
  <c r="NP95" i="6"/>
  <c r="NN95" i="6"/>
  <c r="NN93" i="6"/>
  <c r="NU94" i="6"/>
  <c r="NP93" i="6"/>
  <c r="NN86" i="6"/>
  <c r="NU87" i="6"/>
  <c r="NP86" i="6"/>
  <c r="NY87" i="6" s="1"/>
  <c r="HF81" i="6"/>
  <c r="HH81" i="6" s="1"/>
  <c r="HB81" i="6"/>
  <c r="NP64" i="6"/>
  <c r="NY65" i="6" s="1"/>
  <c r="NU65" i="6"/>
  <c r="NN64" i="6"/>
  <c r="NU61" i="6"/>
  <c r="NP60" i="6"/>
  <c r="NY61" i="6" s="1"/>
  <c r="NN60" i="6"/>
  <c r="NU57" i="6"/>
  <c r="NP56" i="6"/>
  <c r="NY57" i="6" s="1"/>
  <c r="NN56" i="6"/>
  <c r="MT49" i="6"/>
  <c r="MP49" i="6" s="1"/>
  <c r="MN49" i="6"/>
  <c r="HF42" i="6"/>
  <c r="HH42" i="6" s="1"/>
  <c r="HB42" i="6"/>
  <c r="HF38" i="6"/>
  <c r="HH38" i="6" s="1"/>
  <c r="HB38" i="6"/>
  <c r="NN23" i="6"/>
  <c r="NU24" i="6"/>
  <c r="NP23" i="6"/>
  <c r="NR20" i="6"/>
  <c r="NN16" i="6"/>
  <c r="NU17" i="6"/>
  <c r="NP16" i="6"/>
  <c r="NY17" i="6" s="1"/>
  <c r="NR58" i="6"/>
  <c r="NW50" i="6"/>
  <c r="NR49" i="6"/>
  <c r="NW30" i="6"/>
  <c r="NR29" i="6"/>
  <c r="OA30" i="6" s="1"/>
  <c r="HF27" i="6"/>
  <c r="HH27" i="6" s="1"/>
  <c r="HB27" i="6"/>
  <c r="GW477" i="6"/>
  <c r="HJ477" i="6" s="1"/>
  <c r="GW484" i="6"/>
  <c r="HJ484" i="6" s="1"/>
  <c r="GW423" i="6"/>
  <c r="HJ423" i="6" s="1"/>
  <c r="GW421" i="6"/>
  <c r="HJ421" i="6" s="1"/>
  <c r="GW419" i="6"/>
  <c r="HJ419" i="6" s="1"/>
  <c r="GW418" i="6"/>
  <c r="HJ418" i="6" s="1"/>
  <c r="GW413" i="6"/>
  <c r="HJ413" i="6" s="1"/>
  <c r="GW411" i="6"/>
  <c r="HJ411" i="6" s="1"/>
  <c r="GW407" i="6"/>
  <c r="HJ407" i="6" s="1"/>
  <c r="GW404" i="6"/>
  <c r="HJ404" i="6" s="1"/>
  <c r="GW399" i="6"/>
  <c r="HJ399" i="6" s="1"/>
  <c r="GW394" i="6"/>
  <c r="HJ394" i="6" s="1"/>
  <c r="GW377" i="6"/>
  <c r="HJ377" i="6" s="1"/>
  <c r="GW373" i="6"/>
  <c r="HJ373" i="6" s="1"/>
  <c r="HE318" i="6"/>
  <c r="HG318" i="6" s="1"/>
  <c r="HA318" i="6"/>
  <c r="HE312" i="6"/>
  <c r="HG312" i="6" s="1"/>
  <c r="HA312" i="6"/>
  <c r="HF286" i="6"/>
  <c r="HH286" i="6" s="1"/>
  <c r="HB286" i="6"/>
  <c r="HE284" i="6"/>
  <c r="HG284" i="6" s="1"/>
  <c r="HA284" i="6"/>
  <c r="HE262" i="6"/>
  <c r="HG262" i="6" s="1"/>
  <c r="HA262" i="6"/>
  <c r="HE253" i="6"/>
  <c r="HG253" i="6" s="1"/>
  <c r="HA253" i="6"/>
  <c r="HE251" i="6"/>
  <c r="HG251" i="6" s="1"/>
  <c r="HA251" i="6"/>
  <c r="HE229" i="6"/>
  <c r="HG229" i="6" s="1"/>
  <c r="HA229" i="6"/>
  <c r="HE342" i="6"/>
  <c r="HG342" i="6" s="1"/>
  <c r="HI342" i="6" s="1"/>
  <c r="HM342" i="6" s="1"/>
  <c r="HA342" i="6"/>
  <c r="HC342" i="6" s="1"/>
  <c r="HL342" i="6" s="1"/>
  <c r="HE340" i="6"/>
  <c r="HG340" i="6" s="1"/>
  <c r="HI340" i="6" s="1"/>
  <c r="HM340" i="6" s="1"/>
  <c r="HA340" i="6"/>
  <c r="HC340" i="6" s="1"/>
  <c r="HL340" i="6" s="1"/>
  <c r="HE336" i="6"/>
  <c r="HG336" i="6" s="1"/>
  <c r="HI336" i="6" s="1"/>
  <c r="HM336" i="6" s="1"/>
  <c r="HA336" i="6"/>
  <c r="HC336" i="6" s="1"/>
  <c r="HL336" i="6" s="1"/>
  <c r="HE335" i="6"/>
  <c r="HG335" i="6" s="1"/>
  <c r="HA335" i="6"/>
  <c r="HE333" i="6"/>
  <c r="HG333" i="6" s="1"/>
  <c r="HA333" i="6"/>
  <c r="HE324" i="6"/>
  <c r="HG324" i="6" s="1"/>
  <c r="HI324" i="6" s="1"/>
  <c r="HM324" i="6" s="1"/>
  <c r="HA324" i="6"/>
  <c r="HC324" i="6" s="1"/>
  <c r="HL324" i="6" s="1"/>
  <c r="HE319" i="6"/>
  <c r="HG319" i="6" s="1"/>
  <c r="HI319" i="6" s="1"/>
  <c r="HM319" i="6" s="1"/>
  <c r="HA319" i="6"/>
  <c r="HC319" i="6" s="1"/>
  <c r="HL319" i="6" s="1"/>
  <c r="HE317" i="6"/>
  <c r="HG317" i="6" s="1"/>
  <c r="HI317" i="6" s="1"/>
  <c r="HM317" i="6" s="1"/>
  <c r="HA317" i="6"/>
  <c r="HC317" i="6" s="1"/>
  <c r="HL317" i="6" s="1"/>
  <c r="HE315" i="6"/>
  <c r="HG315" i="6" s="1"/>
  <c r="HI315" i="6" s="1"/>
  <c r="HM315" i="6" s="1"/>
  <c r="HA315" i="6"/>
  <c r="HC315" i="6" s="1"/>
  <c r="HL315" i="6" s="1"/>
  <c r="HE313" i="6"/>
  <c r="HG313" i="6" s="1"/>
  <c r="HA313" i="6"/>
  <c r="HE311" i="6"/>
  <c r="HG311" i="6" s="1"/>
  <c r="HI311" i="6" s="1"/>
  <c r="HM311" i="6" s="1"/>
  <c r="HA311" i="6"/>
  <c r="HC311" i="6" s="1"/>
  <c r="HL311" i="6" s="1"/>
  <c r="HE309" i="6"/>
  <c r="HG309" i="6" s="1"/>
  <c r="HA309" i="6"/>
  <c r="HF306" i="6"/>
  <c r="HH306" i="6" s="1"/>
  <c r="HB306" i="6"/>
  <c r="HF304" i="6"/>
  <c r="HH304" i="6" s="1"/>
  <c r="HB304" i="6"/>
  <c r="HE302" i="6"/>
  <c r="HG302" i="6" s="1"/>
  <c r="HA302" i="6"/>
  <c r="HE301" i="6"/>
  <c r="HG301" i="6" s="1"/>
  <c r="HI301" i="6" s="1"/>
  <c r="HM301" i="6" s="1"/>
  <c r="HA301" i="6"/>
  <c r="HC301" i="6" s="1"/>
  <c r="HL301" i="6" s="1"/>
  <c r="HF299" i="6"/>
  <c r="HH299" i="6" s="1"/>
  <c r="HB299" i="6"/>
  <c r="HF297" i="6"/>
  <c r="HH297" i="6" s="1"/>
  <c r="HB297" i="6"/>
  <c r="HF293" i="6"/>
  <c r="HH293" i="6" s="1"/>
  <c r="HB293" i="6"/>
  <c r="HF291" i="6"/>
  <c r="HH291" i="6" s="1"/>
  <c r="HB291" i="6"/>
  <c r="HF289" i="6"/>
  <c r="HH289" i="6" s="1"/>
  <c r="HB289" i="6"/>
  <c r="HF287" i="6"/>
  <c r="HH287" i="6" s="1"/>
  <c r="HB287" i="6"/>
  <c r="HF285" i="6"/>
  <c r="HH285" i="6" s="1"/>
  <c r="HB285" i="6"/>
  <c r="HE283" i="6"/>
  <c r="HG283" i="6" s="1"/>
  <c r="HA283" i="6"/>
  <c r="HE282" i="6"/>
  <c r="HG282" i="6" s="1"/>
  <c r="HA282" i="6"/>
  <c r="HE281" i="6"/>
  <c r="HG281" i="6" s="1"/>
  <c r="HI281" i="6" s="1"/>
  <c r="HM281" i="6" s="1"/>
  <c r="HA281" i="6"/>
  <c r="HC281" i="6" s="1"/>
  <c r="HL281" i="6" s="1"/>
  <c r="HE280" i="6"/>
  <c r="HG280" i="6" s="1"/>
  <c r="HA280" i="6"/>
  <c r="HE279" i="6"/>
  <c r="HG279" i="6" s="1"/>
  <c r="HA279" i="6"/>
  <c r="HE278" i="6"/>
  <c r="HG278" i="6" s="1"/>
  <c r="HA278" i="6"/>
  <c r="HE277" i="6"/>
  <c r="HG277" i="6" s="1"/>
  <c r="HI277" i="6" s="1"/>
  <c r="HM277" i="6" s="1"/>
  <c r="HA277" i="6"/>
  <c r="HC277" i="6" s="1"/>
  <c r="HL277" i="6" s="1"/>
  <c r="HE276" i="6"/>
  <c r="HG276" i="6" s="1"/>
  <c r="HA276" i="6"/>
  <c r="HE274" i="6"/>
  <c r="HG274" i="6" s="1"/>
  <c r="HA274" i="6"/>
  <c r="HE273" i="6"/>
  <c r="HG273" i="6" s="1"/>
  <c r="HI273" i="6" s="1"/>
  <c r="HM273" i="6" s="1"/>
  <c r="HA273" i="6"/>
  <c r="HC273" i="6" s="1"/>
  <c r="HL273" i="6" s="1"/>
  <c r="HE272" i="6"/>
  <c r="HG272" i="6" s="1"/>
  <c r="HA272" i="6"/>
  <c r="HE271" i="6"/>
  <c r="HG271" i="6" s="1"/>
  <c r="HA271" i="6"/>
  <c r="HF270" i="6"/>
  <c r="HH270" i="6" s="1"/>
  <c r="HB270" i="6"/>
  <c r="HE268" i="6"/>
  <c r="HG268" i="6" s="1"/>
  <c r="HA268" i="6"/>
  <c r="HE266" i="6"/>
  <c r="HG266" i="6" s="1"/>
  <c r="HA266" i="6"/>
  <c r="HE260" i="6"/>
  <c r="HG260" i="6" s="1"/>
  <c r="HA260" i="6"/>
  <c r="HE258" i="6"/>
  <c r="HG258" i="6" s="1"/>
  <c r="HA258" i="6"/>
  <c r="HE256" i="6"/>
  <c r="HG256" i="6" s="1"/>
  <c r="HI256" i="6" s="1"/>
  <c r="HM256" i="6" s="1"/>
  <c r="HA256" i="6"/>
  <c r="HC256" i="6" s="1"/>
  <c r="HL256" i="6" s="1"/>
  <c r="HE255" i="6"/>
  <c r="HG255" i="6" s="1"/>
  <c r="HI255" i="6" s="1"/>
  <c r="HM255" i="6" s="1"/>
  <c r="HA255" i="6"/>
  <c r="HC255" i="6" s="1"/>
  <c r="HL255" i="6" s="1"/>
  <c r="HE250" i="6"/>
  <c r="HG250" i="6" s="1"/>
  <c r="HI250" i="6" s="1"/>
  <c r="HM250" i="6" s="1"/>
  <c r="HA250" i="6"/>
  <c r="HC250" i="6" s="1"/>
  <c r="HL250" i="6" s="1"/>
  <c r="HE248" i="6"/>
  <c r="HG248" i="6" s="1"/>
  <c r="HI248" i="6" s="1"/>
  <c r="HM248" i="6" s="1"/>
  <c r="HA248" i="6"/>
  <c r="HC248" i="6" s="1"/>
  <c r="HL248" i="6" s="1"/>
  <c r="HE245" i="6"/>
  <c r="HG245" i="6" s="1"/>
  <c r="HI245" i="6" s="1"/>
  <c r="HM245" i="6" s="1"/>
  <c r="HA245" i="6"/>
  <c r="HC245" i="6" s="1"/>
  <c r="HL245" i="6" s="1"/>
  <c r="HE243" i="6"/>
  <c r="HG243" i="6" s="1"/>
  <c r="HA243" i="6"/>
  <c r="HE240" i="6"/>
  <c r="HG240" i="6" s="1"/>
  <c r="HA240" i="6"/>
  <c r="HE238" i="6"/>
  <c r="HG238" i="6" s="1"/>
  <c r="HI238" i="6" s="1"/>
  <c r="HM238" i="6" s="1"/>
  <c r="HA238" i="6"/>
  <c r="HC238" i="6" s="1"/>
  <c r="HL238" i="6" s="1"/>
  <c r="HE237" i="6"/>
  <c r="HG237" i="6" s="1"/>
  <c r="HI237" i="6" s="1"/>
  <c r="HM237" i="6" s="1"/>
  <c r="HA237" i="6"/>
  <c r="HC237" i="6" s="1"/>
  <c r="HL237" i="6" s="1"/>
  <c r="HE235" i="6"/>
  <c r="HG235" i="6" s="1"/>
  <c r="HA235" i="6"/>
  <c r="HE233" i="6"/>
  <c r="HG233" i="6" s="1"/>
  <c r="HA233" i="6"/>
  <c r="HE232" i="6"/>
  <c r="HG232" i="6" s="1"/>
  <c r="HA232" i="6"/>
  <c r="HE230" i="6"/>
  <c r="HG230" i="6" s="1"/>
  <c r="HA230" i="6"/>
  <c r="HE227" i="6"/>
  <c r="HG227" i="6" s="1"/>
  <c r="HA227" i="6"/>
  <c r="HE225" i="6"/>
  <c r="HG225" i="6" s="1"/>
  <c r="HA225" i="6"/>
  <c r="HE222" i="6"/>
  <c r="HG222" i="6" s="1"/>
  <c r="HA222" i="6"/>
  <c r="NN235" i="6"/>
  <c r="NU236" i="6"/>
  <c r="NP235" i="6"/>
  <c r="NY236" i="6" s="1"/>
  <c r="HE218" i="6"/>
  <c r="HG218" i="6" s="1"/>
  <c r="HA218" i="6"/>
  <c r="HE216" i="6"/>
  <c r="HG216" i="6" s="1"/>
  <c r="HA216" i="6"/>
  <c r="HE202" i="6"/>
  <c r="HG202" i="6" s="1"/>
  <c r="HA202" i="6"/>
  <c r="HE200" i="6"/>
  <c r="HG200" i="6" s="1"/>
  <c r="HA200" i="6"/>
  <c r="HE198" i="6"/>
  <c r="HG198" i="6" s="1"/>
  <c r="HA198" i="6"/>
  <c r="HE196" i="6"/>
  <c r="HG196" i="6" s="1"/>
  <c r="HA196" i="6"/>
  <c r="HE194" i="6"/>
  <c r="HG194" i="6" s="1"/>
  <c r="HA194" i="6"/>
  <c r="HE192" i="6"/>
  <c r="HG192" i="6" s="1"/>
  <c r="HA192" i="6"/>
  <c r="HE190" i="6"/>
  <c r="HG190" i="6" s="1"/>
  <c r="HA190" i="6"/>
  <c r="HE188" i="6"/>
  <c r="HG188" i="6" s="1"/>
  <c r="HA188" i="6"/>
  <c r="HE186" i="6"/>
  <c r="HG186" i="6" s="1"/>
  <c r="HA186" i="6"/>
  <c r="HE180" i="6"/>
  <c r="HG180" i="6" s="1"/>
  <c r="HA180" i="6"/>
  <c r="HE178" i="6"/>
  <c r="HG178" i="6" s="1"/>
  <c r="HA178" i="6"/>
  <c r="HE176" i="6"/>
  <c r="HG176" i="6" s="1"/>
  <c r="HA176" i="6"/>
  <c r="HE174" i="6"/>
  <c r="HG174" i="6" s="1"/>
  <c r="HA174" i="6"/>
  <c r="HE172" i="6"/>
  <c r="HG172" i="6" s="1"/>
  <c r="HA172" i="6"/>
  <c r="HE170" i="6"/>
  <c r="HG170" i="6" s="1"/>
  <c r="HA170" i="6"/>
  <c r="HE168" i="6"/>
  <c r="HG168" i="6" s="1"/>
  <c r="HA168" i="6"/>
  <c r="HE166" i="6"/>
  <c r="HG166" i="6" s="1"/>
  <c r="HA166" i="6"/>
  <c r="HE156" i="6"/>
  <c r="HG156" i="6" s="1"/>
  <c r="HA156" i="6"/>
  <c r="HE140" i="6"/>
  <c r="HG140" i="6" s="1"/>
  <c r="HA140" i="6"/>
  <c r="MN176" i="6"/>
  <c r="MT176" i="6"/>
  <c r="MP176" i="6" s="1"/>
  <c r="MT119" i="6"/>
  <c r="MP119" i="6" s="1"/>
  <c r="MN119" i="6"/>
  <c r="NY120" i="6" s="1"/>
  <c r="HF14" i="6"/>
  <c r="GW95" i="6"/>
  <c r="HJ95" i="6" s="1"/>
  <c r="GW93" i="6"/>
  <c r="HJ93" i="6" s="1"/>
  <c r="GW91" i="6"/>
  <c r="HJ91" i="6" s="1"/>
  <c r="GW89" i="6"/>
  <c r="HJ89" i="6" s="1"/>
  <c r="GW87" i="6"/>
  <c r="HJ87" i="6" s="1"/>
  <c r="GW85" i="6"/>
  <c r="HJ85" i="6" s="1"/>
  <c r="GW83" i="6"/>
  <c r="HJ83" i="6" s="1"/>
  <c r="GW81" i="6"/>
  <c r="HJ81" i="6" s="1"/>
  <c r="GW79" i="6"/>
  <c r="HJ79" i="6" s="1"/>
  <c r="GW75" i="6"/>
  <c r="HJ75" i="6" s="1"/>
  <c r="GW69" i="6"/>
  <c r="HJ69" i="6" s="1"/>
  <c r="GW47" i="6"/>
  <c r="HJ47" i="6" s="1"/>
  <c r="GW43" i="6"/>
  <c r="HJ43" i="6" s="1"/>
  <c r="GW39" i="6"/>
  <c r="HJ39" i="6" s="1"/>
  <c r="GW37" i="6"/>
  <c r="HJ37" i="6" s="1"/>
  <c r="GW27" i="6"/>
  <c r="HJ27" i="6" s="1"/>
  <c r="GW20" i="6"/>
  <c r="HJ20" i="6" s="1"/>
  <c r="NN68" i="6"/>
  <c r="NU69" i="6"/>
  <c r="NP68" i="6"/>
  <c r="NY69" i="6" s="1"/>
  <c r="HE557" i="6"/>
  <c r="HG557" i="6" s="1"/>
  <c r="HA557" i="6"/>
  <c r="HE556" i="6"/>
  <c r="HG556" i="6" s="1"/>
  <c r="HI556" i="6" s="1"/>
  <c r="HM556" i="6" s="1"/>
  <c r="HA556" i="6"/>
  <c r="HC556" i="6" s="1"/>
  <c r="HL556" i="6" s="1"/>
  <c r="HE555" i="6"/>
  <c r="HG555" i="6" s="1"/>
  <c r="HI555" i="6" s="1"/>
  <c r="HM555" i="6" s="1"/>
  <c r="HA555" i="6"/>
  <c r="HC555" i="6" s="1"/>
  <c r="HL555" i="6" s="1"/>
  <c r="HE553" i="6"/>
  <c r="HG553" i="6" s="1"/>
  <c r="HI553" i="6" s="1"/>
  <c r="HM553" i="6" s="1"/>
  <c r="HA553" i="6"/>
  <c r="HC553" i="6" s="1"/>
  <c r="HL553" i="6" s="1"/>
  <c r="HE550" i="6"/>
  <c r="HG550" i="6" s="1"/>
  <c r="HA550" i="6"/>
  <c r="HE549" i="6"/>
  <c r="HG549" i="6" s="1"/>
  <c r="HA549" i="6"/>
  <c r="HE548" i="6"/>
  <c r="HG548" i="6" s="1"/>
  <c r="HA548" i="6"/>
  <c r="HF551" i="6"/>
  <c r="HH551" i="6" s="1"/>
  <c r="HB551" i="6"/>
  <c r="HF550" i="6"/>
  <c r="HH550" i="6" s="1"/>
  <c r="HB550" i="6"/>
  <c r="HF549" i="6"/>
  <c r="HH549" i="6" s="1"/>
  <c r="HB549" i="6"/>
  <c r="HF548" i="6"/>
  <c r="HH548" i="6" s="1"/>
  <c r="HB548" i="6"/>
  <c r="HE545" i="6"/>
  <c r="HG545" i="6" s="1"/>
  <c r="HA545" i="6"/>
  <c r="MT540" i="6"/>
  <c r="MN540" i="6"/>
  <c r="MS540" i="6"/>
  <c r="MO540" i="6" s="1"/>
  <c r="NU538" i="6"/>
  <c r="NP537" i="6"/>
  <c r="NN537" i="6"/>
  <c r="NM537" i="6"/>
  <c r="HE536" i="6"/>
  <c r="HG536" i="6" s="1"/>
  <c r="HA536" i="6"/>
  <c r="NP533" i="6"/>
  <c r="NY534" i="6" s="1"/>
  <c r="NN533" i="6"/>
  <c r="NU534" i="6"/>
  <c r="NM533" i="6"/>
  <c r="HF533" i="6"/>
  <c r="HH533" i="6" s="1"/>
  <c r="HB533" i="6"/>
  <c r="HE531" i="6"/>
  <c r="HG531" i="6" s="1"/>
  <c r="HA531" i="6"/>
  <c r="HE528" i="6"/>
  <c r="HG528" i="6" s="1"/>
  <c r="HI528" i="6" s="1"/>
  <c r="HM528" i="6" s="1"/>
  <c r="HA528" i="6"/>
  <c r="HC528" i="6" s="1"/>
  <c r="HL528" i="6" s="1"/>
  <c r="HE526" i="6"/>
  <c r="HG526" i="6" s="1"/>
  <c r="HI526" i="6" s="1"/>
  <c r="HM526" i="6" s="1"/>
  <c r="HA526" i="6"/>
  <c r="HC526" i="6" s="1"/>
  <c r="HL526" i="6" s="1"/>
  <c r="HF524" i="6"/>
  <c r="HH524" i="6" s="1"/>
  <c r="HB524" i="6"/>
  <c r="HF523" i="6"/>
  <c r="HH523" i="6" s="1"/>
  <c r="HB523" i="6"/>
  <c r="HE521" i="6"/>
  <c r="HG521" i="6" s="1"/>
  <c r="HA521" i="6"/>
  <c r="HE519" i="6"/>
  <c r="HG519" i="6" s="1"/>
  <c r="HI519" i="6" s="1"/>
  <c r="HM519" i="6" s="1"/>
  <c r="HA519" i="6"/>
  <c r="HC519" i="6" s="1"/>
  <c r="HL519" i="6" s="1"/>
  <c r="HF517" i="6"/>
  <c r="HH517" i="6" s="1"/>
  <c r="HB517" i="6"/>
  <c r="HE515" i="6"/>
  <c r="HG515" i="6" s="1"/>
  <c r="HI515" i="6" s="1"/>
  <c r="HM515" i="6" s="1"/>
  <c r="HA515" i="6"/>
  <c r="HC515" i="6" s="1"/>
  <c r="HL515" i="6" s="1"/>
  <c r="HE512" i="6"/>
  <c r="HG512" i="6" s="1"/>
  <c r="HI512" i="6" s="1"/>
  <c r="HM512" i="6" s="1"/>
  <c r="HA512" i="6"/>
  <c r="HC512" i="6" s="1"/>
  <c r="HL512" i="6" s="1"/>
  <c r="HE502" i="6"/>
  <c r="HG502" i="6" s="1"/>
  <c r="HA502" i="6"/>
  <c r="HE495" i="6"/>
  <c r="HG495" i="6" s="1"/>
  <c r="HA495" i="6"/>
  <c r="HE491" i="6"/>
  <c r="HG491" i="6" s="1"/>
  <c r="HA491" i="6"/>
  <c r="HE489" i="6"/>
  <c r="HG489" i="6" s="1"/>
  <c r="HA489" i="6"/>
  <c r="HE486" i="6"/>
  <c r="HG486" i="6" s="1"/>
  <c r="HA486" i="6"/>
  <c r="GW445" i="6"/>
  <c r="HJ445" i="6" s="1"/>
  <c r="GW441" i="6"/>
  <c r="HJ441" i="6" s="1"/>
  <c r="GW437" i="6"/>
  <c r="HJ437" i="6" s="1"/>
  <c r="GW434" i="6"/>
  <c r="HJ434" i="6" s="1"/>
  <c r="GW425" i="6"/>
  <c r="HJ425" i="6" s="1"/>
  <c r="GW459" i="6"/>
  <c r="HJ459" i="6" s="1"/>
  <c r="GW444" i="6"/>
  <c r="HJ444" i="6" s="1"/>
  <c r="GW438" i="6"/>
  <c r="HJ438" i="6" s="1"/>
  <c r="GW436" i="6"/>
  <c r="HJ436" i="6" s="1"/>
  <c r="GW435" i="6"/>
  <c r="HJ435" i="6" s="1"/>
  <c r="GW433" i="6"/>
  <c r="HJ433" i="6" s="1"/>
  <c r="GW422" i="6"/>
  <c r="HJ422" i="6" s="1"/>
  <c r="GW415" i="6"/>
  <c r="HJ415" i="6" s="1"/>
  <c r="GW401" i="6"/>
  <c r="HJ401" i="6" s="1"/>
  <c r="GW396" i="6"/>
  <c r="HJ396" i="6" s="1"/>
  <c r="GW388" i="6"/>
  <c r="HJ388" i="6" s="1"/>
  <c r="GW384" i="6"/>
  <c r="HJ384" i="6" s="1"/>
  <c r="GW380" i="6"/>
  <c r="HJ380" i="6" s="1"/>
  <c r="GW379" i="6"/>
  <c r="HJ379" i="6" s="1"/>
  <c r="GW375" i="6"/>
  <c r="HJ375" i="6" s="1"/>
  <c r="GW371" i="6"/>
  <c r="HJ371" i="6" s="1"/>
  <c r="GW370" i="6"/>
  <c r="HJ370" i="6" s="1"/>
  <c r="GW364" i="6"/>
  <c r="HJ364" i="6" s="1"/>
  <c r="GW361" i="6"/>
  <c r="HJ361" i="6" s="1"/>
  <c r="GW360" i="6"/>
  <c r="HJ360" i="6" s="1"/>
  <c r="GW359" i="6"/>
  <c r="HJ359" i="6" s="1"/>
  <c r="GW358" i="6"/>
  <c r="HJ358" i="6" s="1"/>
  <c r="GW354" i="6"/>
  <c r="HJ354" i="6" s="1"/>
  <c r="GW351" i="6"/>
  <c r="HJ351" i="6" s="1"/>
  <c r="GW347" i="6"/>
  <c r="HJ347" i="6" s="1"/>
  <c r="GW402" i="6"/>
  <c r="HJ402" i="6" s="1"/>
  <c r="GW398" i="6"/>
  <c r="HJ398" i="6" s="1"/>
  <c r="NU389" i="6"/>
  <c r="NM388" i="6"/>
  <c r="NP388" i="6"/>
  <c r="NY389" i="6" s="1"/>
  <c r="NN388" i="6"/>
  <c r="HF388" i="6"/>
  <c r="HH388" i="6" s="1"/>
  <c r="HB388" i="6"/>
  <c r="HF386" i="6"/>
  <c r="HH386" i="6" s="1"/>
  <c r="HB386" i="6"/>
  <c r="HF384" i="6"/>
  <c r="HH384" i="6" s="1"/>
  <c r="HB384" i="6"/>
  <c r="HF382" i="6"/>
  <c r="HH382" i="6" s="1"/>
  <c r="HB382" i="6"/>
  <c r="HF380" i="6"/>
  <c r="HH380" i="6" s="1"/>
  <c r="HB380" i="6"/>
  <c r="HE378" i="6"/>
  <c r="HG378" i="6" s="1"/>
  <c r="HA378" i="6"/>
  <c r="HE376" i="6"/>
  <c r="HG376" i="6" s="1"/>
  <c r="HA376" i="6"/>
  <c r="HE374" i="6"/>
  <c r="HG374" i="6" s="1"/>
  <c r="HA374" i="6"/>
  <c r="HE372" i="6"/>
  <c r="HG372" i="6" s="1"/>
  <c r="HA372" i="6"/>
  <c r="HF370" i="6"/>
  <c r="HH370" i="6" s="1"/>
  <c r="HB370" i="6"/>
  <c r="HF368" i="6"/>
  <c r="HH368" i="6" s="1"/>
  <c r="HB368" i="6"/>
  <c r="HF366" i="6"/>
  <c r="HH366" i="6" s="1"/>
  <c r="HB366" i="6"/>
  <c r="HF364" i="6"/>
  <c r="HH364" i="6" s="1"/>
  <c r="HB364" i="6"/>
  <c r="HE362" i="6"/>
  <c r="HG362" i="6" s="1"/>
  <c r="HA362" i="6"/>
  <c r="HF360" i="6"/>
  <c r="HH360" i="6" s="1"/>
  <c r="HB360" i="6"/>
  <c r="HF358" i="6"/>
  <c r="HH358" i="6" s="1"/>
  <c r="HB358" i="6"/>
  <c r="HF356" i="6"/>
  <c r="HH356" i="6" s="1"/>
  <c r="HB356" i="6"/>
  <c r="HF354" i="6"/>
  <c r="HH354" i="6" s="1"/>
  <c r="HB354" i="6"/>
  <c r="HF351" i="6"/>
  <c r="HH351" i="6" s="1"/>
  <c r="HB351" i="6"/>
  <c r="HF349" i="6"/>
  <c r="HH349" i="6" s="1"/>
  <c r="HB349" i="6"/>
  <c r="HF347" i="6"/>
  <c r="HH347" i="6" s="1"/>
  <c r="HB347" i="6"/>
  <c r="MN194" i="6"/>
  <c r="MT194" i="6"/>
  <c r="MP194" i="6" s="1"/>
  <c r="NU167" i="6"/>
  <c r="NP166" i="6"/>
  <c r="NY167" i="6" s="1"/>
  <c r="NN166" i="6"/>
  <c r="HE63" i="6"/>
  <c r="HG63" i="6" s="1"/>
  <c r="HA63" i="6"/>
  <c r="HE61" i="6"/>
  <c r="HG61" i="6" s="1"/>
  <c r="HA61" i="6"/>
  <c r="HE59" i="6"/>
  <c r="HG59" i="6" s="1"/>
  <c r="HA59" i="6"/>
  <c r="HE57" i="6"/>
  <c r="HG57" i="6" s="1"/>
  <c r="HA57" i="6"/>
  <c r="HE56" i="6"/>
  <c r="HG56" i="6" s="1"/>
  <c r="HA56" i="6"/>
  <c r="HE55" i="6"/>
  <c r="HG55" i="6" s="1"/>
  <c r="HA55" i="6"/>
  <c r="HE54" i="6"/>
  <c r="HG54" i="6" s="1"/>
  <c r="HA54" i="6"/>
  <c r="HE52" i="6"/>
  <c r="HG52" i="6" s="1"/>
  <c r="HA52" i="6"/>
  <c r="HE36" i="6"/>
  <c r="HG36" i="6" s="1"/>
  <c r="HA36" i="6"/>
  <c r="HE33" i="6"/>
  <c r="HG33" i="6" s="1"/>
  <c r="HA33" i="6"/>
  <c r="HE29" i="6"/>
  <c r="HG29" i="6" s="1"/>
  <c r="HA29" i="6"/>
  <c r="HE94" i="6"/>
  <c r="HG94" i="6" s="1"/>
  <c r="HA94" i="6"/>
  <c r="HC94" i="6" s="1"/>
  <c r="HL94" i="6" s="1"/>
  <c r="HE92" i="6"/>
  <c r="HG92" i="6" s="1"/>
  <c r="HA92" i="6"/>
  <c r="HE90" i="6"/>
  <c r="HG90" i="6" s="1"/>
  <c r="HA90" i="6"/>
  <c r="HC90" i="6" s="1"/>
  <c r="HL90" i="6" s="1"/>
  <c r="HE88" i="6"/>
  <c r="HG88" i="6" s="1"/>
  <c r="HA88" i="6"/>
  <c r="HE86" i="6"/>
  <c r="HG86" i="6" s="1"/>
  <c r="HA86" i="6"/>
  <c r="HE84" i="6"/>
  <c r="HG84" i="6" s="1"/>
  <c r="HA84" i="6"/>
  <c r="HC84" i="6" s="1"/>
  <c r="HL84" i="6" s="1"/>
  <c r="HE82" i="6"/>
  <c r="HG82" i="6" s="1"/>
  <c r="HA82" i="6"/>
  <c r="HE80" i="6"/>
  <c r="HG80" i="6" s="1"/>
  <c r="HA80" i="6"/>
  <c r="HC80" i="6" s="1"/>
  <c r="HL80" i="6" s="1"/>
  <c r="HE78" i="6"/>
  <c r="HG78" i="6" s="1"/>
  <c r="HA78" i="6"/>
  <c r="HE76" i="6"/>
  <c r="HG76" i="6" s="1"/>
  <c r="HA76" i="6"/>
  <c r="HE74" i="6"/>
  <c r="HG74" i="6" s="1"/>
  <c r="HA74" i="6"/>
  <c r="HE72" i="6"/>
  <c r="HG72" i="6" s="1"/>
  <c r="HA72" i="6"/>
  <c r="HE70" i="6"/>
  <c r="HG70" i="6" s="1"/>
  <c r="HA70" i="6"/>
  <c r="HE68" i="6"/>
  <c r="HG68" i="6" s="1"/>
  <c r="HA68" i="6"/>
  <c r="HE66" i="6"/>
  <c r="HG66" i="6" s="1"/>
  <c r="HA66" i="6"/>
  <c r="HE50" i="6"/>
  <c r="HG50" i="6" s="1"/>
  <c r="HA50" i="6"/>
  <c r="HE48" i="6"/>
  <c r="HG48" i="6" s="1"/>
  <c r="HA48" i="6"/>
  <c r="HE46" i="6"/>
  <c r="HG46" i="6" s="1"/>
  <c r="HA46" i="6"/>
  <c r="HE44" i="6"/>
  <c r="HG44" i="6" s="1"/>
  <c r="HA44" i="6"/>
  <c r="HE42" i="6"/>
  <c r="HG42" i="6" s="1"/>
  <c r="HA42" i="6"/>
  <c r="HC42" i="6" s="1"/>
  <c r="HL42" i="6" s="1"/>
  <c r="HE40" i="6"/>
  <c r="HG40" i="6" s="1"/>
  <c r="HA40" i="6"/>
  <c r="HE38" i="6"/>
  <c r="HG38" i="6" s="1"/>
  <c r="HA38" i="6"/>
  <c r="HC38" i="6" s="1"/>
  <c r="HL38" i="6" s="1"/>
  <c r="HE34" i="6"/>
  <c r="HG34" i="6" s="1"/>
  <c r="HA34" i="6"/>
  <c r="HE32" i="6"/>
  <c r="HG32" i="6" s="1"/>
  <c r="HA32" i="6"/>
  <c r="HE28" i="6"/>
  <c r="HG28" i="6" s="1"/>
  <c r="HA28" i="6"/>
  <c r="HE26" i="6"/>
  <c r="HG26" i="6" s="1"/>
  <c r="HA26" i="6"/>
  <c r="HE25" i="6"/>
  <c r="HG25" i="6" s="1"/>
  <c r="HA25" i="6"/>
  <c r="HE23" i="6"/>
  <c r="HG23" i="6" s="1"/>
  <c r="HA23" i="6"/>
  <c r="HE21" i="6"/>
  <c r="HG21" i="6" s="1"/>
  <c r="HA21" i="6"/>
  <c r="HE19" i="6"/>
  <c r="HG19" i="6" s="1"/>
  <c r="HA19" i="6"/>
  <c r="HE17" i="6"/>
  <c r="HG17" i="6" s="1"/>
  <c r="HA17" i="6"/>
  <c r="NN79" i="6"/>
  <c r="NU80" i="6"/>
  <c r="NP79" i="6"/>
  <c r="NY80" i="6" s="1"/>
  <c r="MT20" i="6"/>
  <c r="MP20" i="6" s="1"/>
  <c r="MN20" i="6"/>
  <c r="NY21" i="6" s="1"/>
  <c r="GW541" i="6"/>
  <c r="HJ541" i="6" s="1"/>
  <c r="GW539" i="6"/>
  <c r="HJ539" i="6" s="1"/>
  <c r="HF532" i="6"/>
  <c r="HH532" i="6" s="1"/>
  <c r="HB532" i="6"/>
  <c r="NM530" i="6"/>
  <c r="NU531" i="6"/>
  <c r="NP530" i="6"/>
  <c r="NY531" i="6" s="1"/>
  <c r="NN530" i="6"/>
  <c r="HE529" i="6"/>
  <c r="HG529" i="6" s="1"/>
  <c r="HA529" i="6"/>
  <c r="MS525" i="6"/>
  <c r="MO525" i="6" s="1"/>
  <c r="MT525" i="6"/>
  <c r="MN525" i="6"/>
  <c r="HF536" i="6"/>
  <c r="HH536" i="6" s="1"/>
  <c r="HB536" i="6"/>
  <c r="NU537" i="6"/>
  <c r="NP536" i="6"/>
  <c r="NN536" i="6"/>
  <c r="NM536" i="6"/>
  <c r="HE518" i="6"/>
  <c r="HG518" i="6" s="1"/>
  <c r="HA518" i="6"/>
  <c r="MS515" i="6"/>
  <c r="MO515" i="6" s="1"/>
  <c r="MT515" i="6"/>
  <c r="MN515" i="6"/>
  <c r="MS518" i="6"/>
  <c r="MO518" i="6" s="1"/>
  <c r="MT518" i="6"/>
  <c r="MN518" i="6"/>
  <c r="GW510" i="6"/>
  <c r="HJ510" i="6" s="1"/>
  <c r="NU510" i="6"/>
  <c r="NM509" i="6"/>
  <c r="NP509" i="6"/>
  <c r="NY510" i="6" s="1"/>
  <c r="NN509" i="6"/>
  <c r="HE508" i="6"/>
  <c r="HG508" i="6" s="1"/>
  <c r="HI508" i="6" s="1"/>
  <c r="HM508" i="6" s="1"/>
  <c r="HA508" i="6"/>
  <c r="HC508" i="6" s="1"/>
  <c r="HL508" i="6" s="1"/>
  <c r="HF503" i="6"/>
  <c r="HH503" i="6" s="1"/>
  <c r="HB503" i="6"/>
  <c r="MS493" i="6"/>
  <c r="MO493" i="6" s="1"/>
  <c r="MT493" i="6"/>
  <c r="MN493" i="6"/>
  <c r="MT480" i="6"/>
  <c r="MN480" i="6"/>
  <c r="MS480" i="6"/>
  <c r="MO480" i="6" s="1"/>
  <c r="MT476" i="6"/>
  <c r="MN476" i="6"/>
  <c r="MS476" i="6"/>
  <c r="MO476" i="6" s="1"/>
  <c r="MT462" i="6"/>
  <c r="MN462" i="6"/>
  <c r="MS462" i="6"/>
  <c r="MO462" i="6" s="1"/>
  <c r="MT460" i="6"/>
  <c r="MN460" i="6"/>
  <c r="MS460" i="6"/>
  <c r="MO460" i="6" s="1"/>
  <c r="MS483" i="6"/>
  <c r="MO483" i="6" s="1"/>
  <c r="MT483" i="6"/>
  <c r="MN483" i="6"/>
  <c r="MT451" i="6"/>
  <c r="MN451" i="6"/>
  <c r="MS451" i="6"/>
  <c r="MO451" i="6" s="1"/>
  <c r="MS448" i="6"/>
  <c r="MO448" i="6" s="1"/>
  <c r="MT448" i="6"/>
  <c r="MN448" i="6"/>
  <c r="MS429" i="6"/>
  <c r="MO429" i="6" s="1"/>
  <c r="MT429" i="6"/>
  <c r="MN429" i="6"/>
  <c r="MS412" i="6"/>
  <c r="MO412" i="6" s="1"/>
  <c r="MT412" i="6"/>
  <c r="MN412" i="6"/>
  <c r="MS408" i="6"/>
  <c r="MO408" i="6" s="1"/>
  <c r="MT408" i="6"/>
  <c r="MN408" i="6"/>
  <c r="MT457" i="6"/>
  <c r="MN457" i="6"/>
  <c r="MS457" i="6"/>
  <c r="MO457" i="6" s="1"/>
  <c r="MT449" i="6"/>
  <c r="MN449" i="6"/>
  <c r="MS449" i="6"/>
  <c r="MO449" i="6" s="1"/>
  <c r="MS443" i="6"/>
  <c r="MO443" i="6" s="1"/>
  <c r="MT443" i="6"/>
  <c r="MN443" i="6"/>
  <c r="MS391" i="6"/>
  <c r="MO391" i="6" s="1"/>
  <c r="MT391" i="6"/>
  <c r="MN391" i="6"/>
  <c r="HF383" i="6"/>
  <c r="HH383" i="6" s="1"/>
  <c r="HB383" i="6"/>
  <c r="NP372" i="6"/>
  <c r="NY373" i="6" s="1"/>
  <c r="NN372" i="6"/>
  <c r="NU373" i="6"/>
  <c r="NM372" i="6"/>
  <c r="NP370" i="6"/>
  <c r="NN370" i="6"/>
  <c r="NU371" i="6"/>
  <c r="NM370" i="6"/>
  <c r="MT363" i="6"/>
  <c r="MN363" i="6"/>
  <c r="MS363" i="6"/>
  <c r="MO363" i="6" s="1"/>
  <c r="HF346" i="6"/>
  <c r="HH346" i="6" s="1"/>
  <c r="HB346" i="6"/>
  <c r="MT400" i="6"/>
  <c r="MN400" i="6"/>
  <c r="MS400" i="6"/>
  <c r="MO400" i="6" s="1"/>
  <c r="MS394" i="6"/>
  <c r="MO394" i="6" s="1"/>
  <c r="MT394" i="6"/>
  <c r="MN394" i="6"/>
  <c r="MT389" i="6"/>
  <c r="MN389" i="6"/>
  <c r="MS389" i="6"/>
  <c r="MO389" i="6" s="1"/>
  <c r="MT379" i="6"/>
  <c r="MN379" i="6"/>
  <c r="MS379" i="6"/>
  <c r="MO379" i="6" s="1"/>
  <c r="MT378" i="6"/>
  <c r="MN378" i="6"/>
  <c r="MS378" i="6"/>
  <c r="MO378" i="6" s="1"/>
  <c r="MS361" i="6"/>
  <c r="MO361" i="6" s="1"/>
  <c r="MT361" i="6"/>
  <c r="MN361" i="6"/>
  <c r="MT353" i="6"/>
  <c r="MN353" i="6"/>
  <c r="MS353" i="6"/>
  <c r="MO353" i="6" s="1"/>
  <c r="NU286" i="6"/>
  <c r="NM285" i="6"/>
  <c r="NP285" i="6"/>
  <c r="NN285" i="6"/>
  <c r="NM338" i="6"/>
  <c r="NU339" i="6"/>
  <c r="NP338" i="6"/>
  <c r="NN338" i="6"/>
  <c r="MT305" i="6"/>
  <c r="MN305" i="6"/>
  <c r="MS305" i="6"/>
  <c r="MO305" i="6" s="1"/>
  <c r="MT296" i="6"/>
  <c r="MN296" i="6"/>
  <c r="MS296" i="6"/>
  <c r="MO296" i="6" s="1"/>
  <c r="MS294" i="6"/>
  <c r="MO294" i="6" s="1"/>
  <c r="MT294" i="6"/>
  <c r="MN294" i="6"/>
  <c r="NU287" i="6"/>
  <c r="NP286" i="6"/>
  <c r="NN286" i="6"/>
  <c r="NM286" i="6"/>
  <c r="MT283" i="6"/>
  <c r="MN283" i="6"/>
  <c r="MS283" i="6"/>
  <c r="MO283" i="6" s="1"/>
  <c r="MS279" i="6"/>
  <c r="MO279" i="6" s="1"/>
  <c r="MT279" i="6"/>
  <c r="MN279" i="6"/>
  <c r="GW275" i="6"/>
  <c r="HJ275" i="6" s="1"/>
  <c r="NN259" i="6"/>
  <c r="NU260" i="6"/>
  <c r="NP259" i="6"/>
  <c r="NN255" i="6"/>
  <c r="NU256" i="6"/>
  <c r="NP255" i="6"/>
  <c r="NN225" i="6"/>
  <c r="NU226" i="6"/>
  <c r="NP225" i="6"/>
  <c r="NN222" i="6"/>
  <c r="NU223" i="6"/>
  <c r="NP222" i="6"/>
  <c r="MT321" i="6"/>
  <c r="MN321" i="6"/>
  <c r="MS321" i="6"/>
  <c r="MO321" i="6" s="1"/>
  <c r="NP315" i="6"/>
  <c r="NN315" i="6"/>
  <c r="NU316" i="6"/>
  <c r="NM315" i="6"/>
  <c r="MT304" i="6"/>
  <c r="MN304" i="6"/>
  <c r="MS304" i="6"/>
  <c r="MO304" i="6" s="1"/>
  <c r="MT289" i="6"/>
  <c r="MN289" i="6"/>
  <c r="MS289" i="6"/>
  <c r="MO289" i="6" s="1"/>
  <c r="MS271" i="6"/>
  <c r="MO271" i="6" s="1"/>
  <c r="MT271" i="6"/>
  <c r="MN271" i="6"/>
  <c r="MT264" i="6"/>
  <c r="MN264" i="6"/>
  <c r="MS264" i="6"/>
  <c r="MO264" i="6" s="1"/>
  <c r="MT258" i="6"/>
  <c r="MP258" i="6" s="1"/>
  <c r="MN258" i="6"/>
  <c r="NN254" i="6"/>
  <c r="NU255" i="6"/>
  <c r="NP254" i="6"/>
  <c r="MT238" i="6"/>
  <c r="MP238" i="6" s="1"/>
  <c r="MN238" i="6"/>
  <c r="NY239" i="6" s="1"/>
  <c r="MT229" i="6"/>
  <c r="MP229" i="6" s="1"/>
  <c r="MN229" i="6"/>
  <c r="MN200" i="6"/>
  <c r="MT200" i="6"/>
  <c r="MP200" i="6" s="1"/>
  <c r="HF109" i="6"/>
  <c r="HH109" i="6" s="1"/>
  <c r="HB109" i="6"/>
  <c r="HF107" i="6"/>
  <c r="HH107" i="6" s="1"/>
  <c r="HB107" i="6"/>
  <c r="HF105" i="6"/>
  <c r="HH105" i="6" s="1"/>
  <c r="HB105" i="6"/>
  <c r="HF104" i="6"/>
  <c r="HH104" i="6" s="1"/>
  <c r="HB104" i="6"/>
  <c r="HF102" i="6"/>
  <c r="HH102" i="6" s="1"/>
  <c r="HB102" i="6"/>
  <c r="HF97" i="6"/>
  <c r="HH97" i="6" s="1"/>
  <c r="HB97" i="6"/>
  <c r="MT96" i="6"/>
  <c r="MP96" i="6" s="1"/>
  <c r="MN96" i="6"/>
  <c r="GQ558" i="6"/>
  <c r="HK558" i="6" s="1"/>
  <c r="HF213" i="6"/>
  <c r="HH213" i="6" s="1"/>
  <c r="HB213" i="6"/>
  <c r="HF211" i="6"/>
  <c r="HH211" i="6" s="1"/>
  <c r="HB211" i="6"/>
  <c r="HF205" i="6"/>
  <c r="HH205" i="6" s="1"/>
  <c r="HB205" i="6"/>
  <c r="MN186" i="6"/>
  <c r="MT186" i="6"/>
  <c r="MP186" i="6" s="1"/>
  <c r="HE184" i="6"/>
  <c r="HG184" i="6" s="1"/>
  <c r="HI184" i="6" s="1"/>
  <c r="HM184" i="6" s="1"/>
  <c r="HA184" i="6"/>
  <c r="HC184" i="6" s="1"/>
  <c r="HL184" i="6" s="1"/>
  <c r="MN177" i="6"/>
  <c r="MT177" i="6"/>
  <c r="MP177" i="6" s="1"/>
  <c r="NN156" i="6"/>
  <c r="NU157" i="6"/>
  <c r="NP156" i="6"/>
  <c r="MN155" i="6"/>
  <c r="MT155" i="6"/>
  <c r="MP155" i="6" s="1"/>
  <c r="MT150" i="6"/>
  <c r="MP150" i="6" s="1"/>
  <c r="MN150" i="6"/>
  <c r="MT146" i="6"/>
  <c r="MP146" i="6" s="1"/>
  <c r="MN146" i="6"/>
  <c r="NN141" i="6"/>
  <c r="NU142" i="6"/>
  <c r="NP141" i="6"/>
  <c r="NY142" i="6" s="1"/>
  <c r="MT92" i="6"/>
  <c r="MP92" i="6" s="1"/>
  <c r="MN92" i="6"/>
  <c r="MT88" i="6"/>
  <c r="MP88" i="6" s="1"/>
  <c r="MN88" i="6"/>
  <c r="HF82" i="6"/>
  <c r="HH82" i="6" s="1"/>
  <c r="HB82" i="6"/>
  <c r="MT80" i="6"/>
  <c r="MP80" i="6" s="1"/>
  <c r="MN80" i="6"/>
  <c r="HF78" i="6"/>
  <c r="HH78" i="6" s="1"/>
  <c r="HB78" i="6"/>
  <c r="HF72" i="6"/>
  <c r="HH72" i="6" s="1"/>
  <c r="HB72" i="6"/>
  <c r="HF71" i="6"/>
  <c r="HH71" i="6" s="1"/>
  <c r="HB71" i="6"/>
  <c r="MT69" i="6"/>
  <c r="MP69" i="6" s="1"/>
  <c r="MN69" i="6"/>
  <c r="HF68" i="6"/>
  <c r="HH68" i="6" s="1"/>
  <c r="HB68" i="6"/>
  <c r="MN61" i="6"/>
  <c r="MT61" i="6"/>
  <c r="MP61" i="6" s="1"/>
  <c r="MN57" i="6"/>
  <c r="MT57" i="6"/>
  <c r="MP57" i="6" s="1"/>
  <c r="MT48" i="6"/>
  <c r="MP48" i="6" s="1"/>
  <c r="MN48" i="6"/>
  <c r="MT40" i="6"/>
  <c r="MP40" i="6" s="1"/>
  <c r="MN40" i="6"/>
  <c r="NY41" i="6" s="1"/>
  <c r="HF35" i="6"/>
  <c r="HH35" i="6" s="1"/>
  <c r="HB35" i="6"/>
  <c r="MT31" i="6"/>
  <c r="MP31" i="6" s="1"/>
  <c r="MN31" i="6"/>
  <c r="NU95" i="6"/>
  <c r="NN94" i="6"/>
  <c r="NP94" i="6"/>
  <c r="NN90" i="6"/>
  <c r="NU91" i="6"/>
  <c r="NP90" i="6"/>
  <c r="NN81" i="6"/>
  <c r="NU82" i="6"/>
  <c r="NP81" i="6"/>
  <c r="NN77" i="6"/>
  <c r="NU78" i="6"/>
  <c r="NP77" i="6"/>
  <c r="NN75" i="6"/>
  <c r="NU76" i="6"/>
  <c r="NP75" i="6"/>
  <c r="NR71" i="6"/>
  <c r="OA72" i="6" s="1"/>
  <c r="NW72" i="6"/>
  <c r="MT67" i="6"/>
  <c r="MP67" i="6" s="1"/>
  <c r="MN67" i="6"/>
  <c r="MN54" i="6"/>
  <c r="MT54" i="6"/>
  <c r="MP54" i="6" s="1"/>
  <c r="HF49" i="6"/>
  <c r="HH49" i="6" s="1"/>
  <c r="HB49" i="6"/>
  <c r="HF48" i="6"/>
  <c r="HH48" i="6" s="1"/>
  <c r="HB48" i="6"/>
  <c r="NY44" i="6"/>
  <c r="NR43" i="6"/>
  <c r="OA44" i="6" s="1"/>
  <c r="NW44" i="6"/>
  <c r="NN36" i="6"/>
  <c r="NU37" i="6"/>
  <c r="NP36" i="6"/>
  <c r="NP32" i="6"/>
  <c r="NU33" i="6"/>
  <c r="NN32" i="6"/>
  <c r="NU28" i="6"/>
  <c r="NN27" i="6"/>
  <c r="NP27" i="6"/>
  <c r="NN18" i="6"/>
  <c r="NU19" i="6"/>
  <c r="NP18" i="6"/>
  <c r="MS552" i="6"/>
  <c r="MO552" i="6" s="1"/>
  <c r="MT552" i="6"/>
  <c r="MN552" i="6"/>
  <c r="MS545" i="6"/>
  <c r="MO545" i="6" s="1"/>
  <c r="MT545" i="6"/>
  <c r="MN545" i="6"/>
  <c r="MS527" i="6"/>
  <c r="MO527" i="6" s="1"/>
  <c r="MT527" i="6"/>
  <c r="MN527" i="6"/>
  <c r="MS521" i="6"/>
  <c r="MO521" i="6" s="1"/>
  <c r="MT521" i="6"/>
  <c r="MN521" i="6"/>
  <c r="MS511" i="6"/>
  <c r="MO511" i="6" s="1"/>
  <c r="MT511" i="6"/>
  <c r="MN511" i="6"/>
  <c r="MS504" i="6"/>
  <c r="MO504" i="6" s="1"/>
  <c r="MT504" i="6"/>
  <c r="MN504" i="6"/>
  <c r="MS489" i="6"/>
  <c r="MO489" i="6" s="1"/>
  <c r="MT489" i="6"/>
  <c r="MN489" i="6"/>
  <c r="MT486" i="6"/>
  <c r="MN486" i="6"/>
  <c r="MS486" i="6"/>
  <c r="MO486" i="6" s="1"/>
  <c r="MS495" i="6"/>
  <c r="MO495" i="6" s="1"/>
  <c r="MT495" i="6"/>
  <c r="MN495" i="6"/>
  <c r="MT494" i="6"/>
  <c r="MN494" i="6"/>
  <c r="MS494" i="6"/>
  <c r="MO494" i="6" s="1"/>
  <c r="MS481" i="6"/>
  <c r="MO481" i="6" s="1"/>
  <c r="MT481" i="6"/>
  <c r="MN481" i="6"/>
  <c r="MS479" i="6"/>
  <c r="MO479" i="6" s="1"/>
  <c r="MT479" i="6"/>
  <c r="MN479" i="6"/>
  <c r="MS477" i="6"/>
  <c r="MO477" i="6" s="1"/>
  <c r="MT477" i="6"/>
  <c r="MN477" i="6"/>
  <c r="MS475" i="6"/>
  <c r="MO475" i="6" s="1"/>
  <c r="MT475" i="6"/>
  <c r="MN475" i="6"/>
  <c r="MS473" i="6"/>
  <c r="MO473" i="6" s="1"/>
  <c r="MT473" i="6"/>
  <c r="MN473" i="6"/>
  <c r="MS471" i="6"/>
  <c r="MO471" i="6" s="1"/>
  <c r="MT471" i="6"/>
  <c r="MN471" i="6"/>
  <c r="MS469" i="6"/>
  <c r="MO469" i="6" s="1"/>
  <c r="MT469" i="6"/>
  <c r="MN469" i="6"/>
  <c r="MS467" i="6"/>
  <c r="MO467" i="6" s="1"/>
  <c r="MT467" i="6"/>
  <c r="MN467" i="6"/>
  <c r="MS465" i="6"/>
  <c r="MO465" i="6" s="1"/>
  <c r="MT465" i="6"/>
  <c r="MN465" i="6"/>
  <c r="NP455" i="6"/>
  <c r="NY456" i="6" s="1"/>
  <c r="NN455" i="6"/>
  <c r="NU456" i="6"/>
  <c r="NM455" i="6"/>
  <c r="HF447" i="6"/>
  <c r="HH447" i="6" s="1"/>
  <c r="HB447" i="6"/>
  <c r="MT445" i="6"/>
  <c r="MN445" i="6"/>
  <c r="MS445" i="6"/>
  <c r="MO445" i="6" s="1"/>
  <c r="MS441" i="6"/>
  <c r="MO441" i="6" s="1"/>
  <c r="MT441" i="6"/>
  <c r="MN441" i="6"/>
  <c r="NP440" i="6"/>
  <c r="NY441" i="6" s="1"/>
  <c r="NN440" i="6"/>
  <c r="NU441" i="6"/>
  <c r="NM440" i="6"/>
  <c r="MS432" i="6"/>
  <c r="MO432" i="6" s="1"/>
  <c r="MT432" i="6"/>
  <c r="MN432" i="6"/>
  <c r="MT430" i="6"/>
  <c r="MN430" i="6"/>
  <c r="MS430" i="6"/>
  <c r="MO430" i="6" s="1"/>
  <c r="NW428" i="6"/>
  <c r="NO427" i="6"/>
  <c r="NR427" i="6"/>
  <c r="OA428" i="6" s="1"/>
  <c r="NQ427" i="6"/>
  <c r="NZ428" i="6" s="1"/>
  <c r="NV428" i="6"/>
  <c r="MT426" i="6"/>
  <c r="MN426" i="6"/>
  <c r="MS426" i="6"/>
  <c r="MO426" i="6" s="1"/>
  <c r="MS423" i="6"/>
  <c r="MO423" i="6" s="1"/>
  <c r="MT423" i="6"/>
  <c r="MN423" i="6"/>
  <c r="NY424" i="6" s="1"/>
  <c r="MS414" i="6"/>
  <c r="MO414" i="6" s="1"/>
  <c r="MT414" i="6"/>
  <c r="MN414" i="6"/>
  <c r="MT409" i="6"/>
  <c r="MN409" i="6"/>
  <c r="MS409" i="6"/>
  <c r="MO409" i="6" s="1"/>
  <c r="MS458" i="6"/>
  <c r="MO458" i="6" s="1"/>
  <c r="MT458" i="6"/>
  <c r="MN458" i="6"/>
  <c r="MT453" i="6"/>
  <c r="MN453" i="6"/>
  <c r="MS453" i="6"/>
  <c r="MO453" i="6" s="1"/>
  <c r="MT442" i="6"/>
  <c r="MN442" i="6"/>
  <c r="MS442" i="6"/>
  <c r="MO442" i="6" s="1"/>
  <c r="MS439" i="6"/>
  <c r="MO439" i="6" s="1"/>
  <c r="MT439" i="6"/>
  <c r="MN439" i="6"/>
  <c r="MT424" i="6"/>
  <c r="MN424" i="6"/>
  <c r="MS424" i="6"/>
  <c r="MO424" i="6" s="1"/>
  <c r="MT420" i="6"/>
  <c r="MN420" i="6"/>
  <c r="MS420" i="6"/>
  <c r="MO420" i="6" s="1"/>
  <c r="MT417" i="6"/>
  <c r="MN417" i="6"/>
  <c r="MS417" i="6"/>
  <c r="MO417" i="6" s="1"/>
  <c r="MT395" i="6"/>
  <c r="MN395" i="6"/>
  <c r="MS395" i="6"/>
  <c r="MO395" i="6" s="1"/>
  <c r="MT393" i="6"/>
  <c r="MN393" i="6"/>
  <c r="MS393" i="6"/>
  <c r="MO393" i="6" s="1"/>
  <c r="MT376" i="6"/>
  <c r="MN376" i="6"/>
  <c r="MS376" i="6"/>
  <c r="MO376" i="6" s="1"/>
  <c r="MS373" i="6"/>
  <c r="MO373" i="6" s="1"/>
  <c r="MT373" i="6"/>
  <c r="MN373" i="6"/>
  <c r="MT367" i="6"/>
  <c r="MN367" i="6"/>
  <c r="MS367" i="6"/>
  <c r="MO367" i="6" s="1"/>
  <c r="MS364" i="6"/>
  <c r="MO364" i="6" s="1"/>
  <c r="MT364" i="6"/>
  <c r="MN364" i="6"/>
  <c r="MT362" i="6"/>
  <c r="MN362" i="6"/>
  <c r="MS362" i="6"/>
  <c r="MO362" i="6" s="1"/>
  <c r="MT360" i="6"/>
  <c r="MN360" i="6"/>
  <c r="MS360" i="6"/>
  <c r="MO360" i="6" s="1"/>
  <c r="MT350" i="6"/>
  <c r="MN350" i="6"/>
  <c r="MS350" i="6"/>
  <c r="MO350" i="6" s="1"/>
  <c r="MS401" i="6"/>
  <c r="MO401" i="6" s="1"/>
  <c r="MT401" i="6"/>
  <c r="MN401" i="6"/>
  <c r="MS390" i="6"/>
  <c r="MO390" i="6" s="1"/>
  <c r="MT390" i="6"/>
  <c r="MN390" i="6"/>
  <c r="MT385" i="6"/>
  <c r="MN385" i="6"/>
  <c r="MS385" i="6"/>
  <c r="MO385" i="6" s="1"/>
  <c r="MT374" i="6"/>
  <c r="MN374" i="6"/>
  <c r="MS374" i="6"/>
  <c r="MO374" i="6" s="1"/>
  <c r="MS371" i="6"/>
  <c r="MO371" i="6" s="1"/>
  <c r="MT371" i="6"/>
  <c r="MN371" i="6"/>
  <c r="MT365" i="6"/>
  <c r="MN365" i="6"/>
  <c r="MS365" i="6"/>
  <c r="MO365" i="6" s="1"/>
  <c r="MT357" i="6"/>
  <c r="MN357" i="6"/>
  <c r="MS357" i="6"/>
  <c r="MO357" i="6" s="1"/>
  <c r="MS342" i="6"/>
  <c r="MO342" i="6" s="1"/>
  <c r="MT342" i="6"/>
  <c r="MN342" i="6"/>
  <c r="MT324" i="6"/>
  <c r="MN324" i="6"/>
  <c r="MS324" i="6"/>
  <c r="MO324" i="6" s="1"/>
  <c r="MS318" i="6"/>
  <c r="MO318" i="6" s="1"/>
  <c r="MT318" i="6"/>
  <c r="NW319" i="6" s="1"/>
  <c r="MN318" i="6"/>
  <c r="MS309" i="6"/>
  <c r="MO309" i="6" s="1"/>
  <c r="MT309" i="6"/>
  <c r="MN309" i="6"/>
  <c r="MT298" i="6"/>
  <c r="MN298" i="6"/>
  <c r="MS298" i="6"/>
  <c r="MO298" i="6" s="1"/>
  <c r="MS295" i="6"/>
  <c r="MO295" i="6" s="1"/>
  <c r="MT295" i="6"/>
  <c r="MN295" i="6"/>
  <c r="NY296" i="6" s="1"/>
  <c r="NU291" i="6"/>
  <c r="NP290" i="6"/>
  <c r="NN290" i="6"/>
  <c r="NM290" i="6"/>
  <c r="HE285" i="6"/>
  <c r="HG285" i="6" s="1"/>
  <c r="HA285" i="6"/>
  <c r="HC285" i="6" s="1"/>
  <c r="HL285" i="6" s="1"/>
  <c r="HF282" i="6"/>
  <c r="HH282" i="6" s="1"/>
  <c r="HB282" i="6"/>
  <c r="HF280" i="6"/>
  <c r="HH280" i="6" s="1"/>
  <c r="HB280" i="6"/>
  <c r="HF278" i="6"/>
  <c r="HH278" i="6" s="1"/>
  <c r="HB278" i="6"/>
  <c r="HF276" i="6"/>
  <c r="HH276" i="6" s="1"/>
  <c r="HB276" i="6"/>
  <c r="MN250" i="6"/>
  <c r="MT250" i="6"/>
  <c r="MP250" i="6" s="1"/>
  <c r="NN239" i="6"/>
  <c r="NU240" i="6"/>
  <c r="NP239" i="6"/>
  <c r="HF231" i="6"/>
  <c r="HH231" i="6" s="1"/>
  <c r="HB231" i="6"/>
  <c r="HF225" i="6"/>
  <c r="HH225" i="6" s="1"/>
  <c r="HB225" i="6"/>
  <c r="HF223" i="6"/>
  <c r="HH223" i="6" s="1"/>
  <c r="HB223" i="6"/>
  <c r="HF222" i="6"/>
  <c r="HH222" i="6" s="1"/>
  <c r="HB222" i="6"/>
  <c r="NN221" i="6"/>
  <c r="NU222" i="6"/>
  <c r="NP221" i="6"/>
  <c r="HF345" i="6"/>
  <c r="HH345" i="6" s="1"/>
  <c r="HB345" i="6"/>
  <c r="MT337" i="6"/>
  <c r="MN337" i="6"/>
  <c r="MS337" i="6"/>
  <c r="MO337" i="6" s="1"/>
  <c r="MS332" i="6"/>
  <c r="MO332" i="6" s="1"/>
  <c r="MT332" i="6"/>
  <c r="MN332" i="6"/>
  <c r="NU331" i="6"/>
  <c r="NP330" i="6"/>
  <c r="NN330" i="6"/>
  <c r="NM330" i="6"/>
  <c r="NU329" i="6"/>
  <c r="NP328" i="6"/>
  <c r="NN328" i="6"/>
  <c r="NM328" i="6"/>
  <c r="NU327" i="6"/>
  <c r="NP326" i="6"/>
  <c r="NN326" i="6"/>
  <c r="NM326" i="6"/>
  <c r="HF302" i="6"/>
  <c r="HH302" i="6" s="1"/>
  <c r="HB302" i="6"/>
  <c r="NU303" i="6"/>
  <c r="NP302" i="6"/>
  <c r="NN302" i="6"/>
  <c r="NM302" i="6"/>
  <c r="NU298" i="6"/>
  <c r="NP297" i="6"/>
  <c r="NN297" i="6"/>
  <c r="NM297" i="6"/>
  <c r="NU292" i="6"/>
  <c r="NP291" i="6"/>
  <c r="NN291" i="6"/>
  <c r="NM291" i="6"/>
  <c r="HF268" i="6"/>
  <c r="HH268" i="6" s="1"/>
  <c r="HB268" i="6"/>
  <c r="NU269" i="6"/>
  <c r="NM268" i="6"/>
  <c r="NP268" i="6"/>
  <c r="NN268" i="6"/>
  <c r="HF266" i="6"/>
  <c r="HH266" i="6" s="1"/>
  <c r="HB266" i="6"/>
  <c r="NM266" i="6"/>
  <c r="NU267" i="6"/>
  <c r="NP266" i="6"/>
  <c r="NN266" i="6"/>
  <c r="HF263" i="6"/>
  <c r="HH263" i="6" s="1"/>
  <c r="HB263" i="6"/>
  <c r="NU264" i="6"/>
  <c r="NP263" i="6"/>
  <c r="NN263" i="6"/>
  <c r="NM263" i="6"/>
  <c r="HF258" i="6"/>
  <c r="HH258" i="6" s="1"/>
  <c r="HB258" i="6"/>
  <c r="MT249" i="6"/>
  <c r="MP249" i="6" s="1"/>
  <c r="MN249" i="6"/>
  <c r="MT247" i="6"/>
  <c r="MP247" i="6" s="1"/>
  <c r="MN247" i="6"/>
  <c r="MT243" i="6"/>
  <c r="MP243" i="6" s="1"/>
  <c r="MN243" i="6"/>
  <c r="NR238" i="6"/>
  <c r="NW239" i="6"/>
  <c r="MT230" i="6"/>
  <c r="MP230" i="6" s="1"/>
  <c r="MN230" i="6"/>
  <c r="NU220" i="6"/>
  <c r="NN219" i="6"/>
  <c r="NP219" i="6"/>
  <c r="NU215" i="6"/>
  <c r="NP214" i="6"/>
  <c r="NN214" i="6"/>
  <c r="NN210" i="6"/>
  <c r="NU211" i="6"/>
  <c r="NP210" i="6"/>
  <c r="NN204" i="6"/>
  <c r="NU205" i="6"/>
  <c r="NP204" i="6"/>
  <c r="MN198" i="6"/>
  <c r="MT198" i="6"/>
  <c r="MP198" i="6" s="1"/>
  <c r="NU193" i="6"/>
  <c r="NP192" i="6"/>
  <c r="NN192" i="6"/>
  <c r="MN185" i="6"/>
  <c r="MT185" i="6"/>
  <c r="MP185" i="6" s="1"/>
  <c r="NU173" i="6"/>
  <c r="NP172" i="6"/>
  <c r="NN172" i="6"/>
  <c r="NU166" i="6"/>
  <c r="NP165" i="6"/>
  <c r="NN165" i="6"/>
  <c r="NN161" i="6"/>
  <c r="NU162" i="6"/>
  <c r="NP161" i="6"/>
  <c r="NN140" i="6"/>
  <c r="NU141" i="6"/>
  <c r="NP140" i="6"/>
  <c r="NN107" i="6"/>
  <c r="NU108" i="6"/>
  <c r="NP107" i="6"/>
  <c r="NN102" i="6"/>
  <c r="NU103" i="6"/>
  <c r="NP102" i="6"/>
  <c r="NN97" i="6"/>
  <c r="NU98" i="6"/>
  <c r="NP97" i="6"/>
  <c r="GR558" i="6"/>
  <c r="GU558" i="6" s="1"/>
  <c r="NU218" i="6"/>
  <c r="NP217" i="6"/>
  <c r="NY218" i="6" s="1"/>
  <c r="NN217" i="6"/>
  <c r="HF217" i="6"/>
  <c r="HH217" i="6" s="1"/>
  <c r="HB217" i="6"/>
  <c r="NW217" i="6"/>
  <c r="NR216" i="6"/>
  <c r="OA217" i="6" s="1"/>
  <c r="NR202" i="6"/>
  <c r="MN197" i="6"/>
  <c r="MT197" i="6"/>
  <c r="MP197" i="6" s="1"/>
  <c r="MN187" i="6"/>
  <c r="MT187" i="6"/>
  <c r="MP187" i="6" s="1"/>
  <c r="NR182" i="6"/>
  <c r="MN175" i="6"/>
  <c r="MT175" i="6"/>
  <c r="MP175" i="6" s="1"/>
  <c r="NU175" i="6"/>
  <c r="NP174" i="6"/>
  <c r="NN174" i="6"/>
  <c r="MN168" i="6"/>
  <c r="MT168" i="6"/>
  <c r="MP168" i="6" s="1"/>
  <c r="NU165" i="6"/>
  <c r="NN164" i="6"/>
  <c r="NP164" i="6"/>
  <c r="NN162" i="6"/>
  <c r="NU163" i="6"/>
  <c r="NP162" i="6"/>
  <c r="NN160" i="6"/>
  <c r="NU161" i="6"/>
  <c r="NP160" i="6"/>
  <c r="NN158" i="6"/>
  <c r="NU159" i="6"/>
  <c r="NP158" i="6"/>
  <c r="NN157" i="6"/>
  <c r="NU158" i="6"/>
  <c r="NP157" i="6"/>
  <c r="NY153" i="6"/>
  <c r="NR152" i="6"/>
  <c r="OA153" i="6" s="1"/>
  <c r="NW153" i="6"/>
  <c r="NU151" i="6"/>
  <c r="NY149" i="6"/>
  <c r="NR148" i="6"/>
  <c r="OA149" i="6" s="1"/>
  <c r="NW149" i="6"/>
  <c r="NU147" i="6"/>
  <c r="NY145" i="6"/>
  <c r="NR144" i="6"/>
  <c r="OA145" i="6" s="1"/>
  <c r="NW145" i="6"/>
  <c r="HF142" i="6"/>
  <c r="HH142" i="6" s="1"/>
  <c r="HB142" i="6"/>
  <c r="NW138" i="6"/>
  <c r="NR137" i="6"/>
  <c r="OA138" i="6" s="1"/>
  <c r="NN136" i="6"/>
  <c r="NU137" i="6"/>
  <c r="NP136" i="6"/>
  <c r="NR133" i="6"/>
  <c r="OA134" i="6" s="1"/>
  <c r="NW134" i="6"/>
  <c r="NN129" i="6"/>
  <c r="NU130" i="6"/>
  <c r="NP129" i="6"/>
  <c r="NR126" i="6"/>
  <c r="OA127" i="6" s="1"/>
  <c r="NW127" i="6"/>
  <c r="MT125" i="6"/>
  <c r="MP125" i="6" s="1"/>
  <c r="MN125" i="6"/>
  <c r="NR117" i="6"/>
  <c r="OA118" i="6" s="1"/>
  <c r="NW118" i="6"/>
  <c r="MT116" i="6"/>
  <c r="MP116" i="6" s="1"/>
  <c r="MN116" i="6"/>
  <c r="NN112" i="6"/>
  <c r="NU113" i="6"/>
  <c r="NP112" i="6"/>
  <c r="K558" i="6"/>
  <c r="HF45" i="6"/>
  <c r="HH45" i="6" s="1"/>
  <c r="HB45" i="6"/>
  <c r="HF41" i="6"/>
  <c r="HH41" i="6" s="1"/>
  <c r="HB41" i="6"/>
  <c r="NN91" i="6"/>
  <c r="NU92" i="6"/>
  <c r="NP91" i="6"/>
  <c r="NN89" i="6"/>
  <c r="NU90" i="6"/>
  <c r="NP89" i="6"/>
  <c r="NN84" i="6"/>
  <c r="NU85" i="6"/>
  <c r="NP84" i="6"/>
  <c r="NR72" i="6"/>
  <c r="OA73" i="6" s="1"/>
  <c r="NW73" i="6"/>
  <c r="HF70" i="6"/>
  <c r="HH70" i="6" s="1"/>
  <c r="HB70" i="6"/>
  <c r="HF67" i="6"/>
  <c r="HH67" i="6" s="1"/>
  <c r="HB67" i="6"/>
  <c r="HF66" i="6"/>
  <c r="HH66" i="6" s="1"/>
  <c r="HB66" i="6"/>
  <c r="NQ554" i="6"/>
  <c r="NO543" i="6"/>
  <c r="NR543" i="6"/>
  <c r="NQ543" i="6"/>
  <c r="MU509" i="6"/>
  <c r="MQ509" i="6" s="1"/>
  <c r="MP509" i="6"/>
  <c r="NY29" i="6"/>
  <c r="NY27" i="6"/>
  <c r="NR26" i="6"/>
  <c r="OA27" i="6" s="1"/>
  <c r="NW27" i="6"/>
  <c r="NP544" i="6"/>
  <c r="NN544" i="6"/>
  <c r="NU545" i="6"/>
  <c r="NM544" i="6"/>
  <c r="NP542" i="6"/>
  <c r="NN542" i="6"/>
  <c r="NU543" i="6"/>
  <c r="NM542" i="6"/>
  <c r="NW541" i="6"/>
  <c r="NR540" i="6"/>
  <c r="NO540" i="6"/>
  <c r="NU541" i="6"/>
  <c r="NU529" i="6"/>
  <c r="NP528" i="6"/>
  <c r="NN528" i="6"/>
  <c r="NM528" i="6"/>
  <c r="NM526" i="6"/>
  <c r="NU527" i="6"/>
  <c r="NP526" i="6"/>
  <c r="NN526" i="6"/>
  <c r="NP506" i="6"/>
  <c r="NN506" i="6"/>
  <c r="NU507" i="6"/>
  <c r="NM506" i="6"/>
  <c r="NU506" i="6"/>
  <c r="NM505" i="6"/>
  <c r="NP505" i="6"/>
  <c r="NN505" i="6"/>
  <c r="NP501" i="6"/>
  <c r="NN501" i="6"/>
  <c r="NU502" i="6"/>
  <c r="NM501" i="6"/>
  <c r="NU500" i="6"/>
  <c r="NM499" i="6"/>
  <c r="NP499" i="6"/>
  <c r="NN499" i="6"/>
  <c r="MU487" i="6"/>
  <c r="MQ487" i="6" s="1"/>
  <c r="MP487" i="6"/>
  <c r="MS484" i="6"/>
  <c r="MO484" i="6" s="1"/>
  <c r="MT484" i="6"/>
  <c r="MN484" i="6"/>
  <c r="MT482" i="6"/>
  <c r="MN482" i="6"/>
  <c r="MS482" i="6"/>
  <c r="MO482" i="6" s="1"/>
  <c r="MT474" i="6"/>
  <c r="MN474" i="6"/>
  <c r="MS474" i="6"/>
  <c r="MO474" i="6" s="1"/>
  <c r="MT472" i="6"/>
  <c r="MN472" i="6"/>
  <c r="MS472" i="6"/>
  <c r="MO472" i="6" s="1"/>
  <c r="MT470" i="6"/>
  <c r="MN470" i="6"/>
  <c r="MS470" i="6"/>
  <c r="MO470" i="6" s="1"/>
  <c r="MT468" i="6"/>
  <c r="MN468" i="6"/>
  <c r="MS468" i="6"/>
  <c r="MO468" i="6" s="1"/>
  <c r="MT466" i="6"/>
  <c r="MN466" i="6"/>
  <c r="MS466" i="6"/>
  <c r="MO466" i="6" s="1"/>
  <c r="MT464" i="6"/>
  <c r="MN464" i="6"/>
  <c r="MS464" i="6"/>
  <c r="MO464" i="6" s="1"/>
  <c r="MT444" i="6"/>
  <c r="MN444" i="6"/>
  <c r="MS444" i="6"/>
  <c r="MO444" i="6" s="1"/>
  <c r="MT428" i="6"/>
  <c r="MN428" i="6"/>
  <c r="MS428" i="6"/>
  <c r="MO428" i="6" s="1"/>
  <c r="MT422" i="6"/>
  <c r="MN422" i="6"/>
  <c r="MS422" i="6"/>
  <c r="MO422" i="6" s="1"/>
  <c r="MT418" i="6"/>
  <c r="MN418" i="6"/>
  <c r="MS418" i="6"/>
  <c r="MO418" i="6" s="1"/>
  <c r="MT415" i="6"/>
  <c r="MN415" i="6"/>
  <c r="MS415" i="6"/>
  <c r="MO415" i="6" s="1"/>
  <c r="MP447" i="6"/>
  <c r="MU447" i="6"/>
  <c r="MQ447" i="6" s="1"/>
  <c r="NW392" i="6"/>
  <c r="NO391" i="6"/>
  <c r="NR391" i="6"/>
  <c r="NQ391" i="6"/>
  <c r="NZ392" i="6" s="1"/>
  <c r="NV392" i="6"/>
  <c r="MS323" i="6"/>
  <c r="MO323" i="6" s="1"/>
  <c r="MT323" i="6"/>
  <c r="MN323" i="6"/>
  <c r="NQ343" i="6"/>
  <c r="NR343" i="6"/>
  <c r="NO343" i="6"/>
  <c r="NO318" i="6"/>
  <c r="NR318" i="6"/>
  <c r="NU319" i="6"/>
  <c r="NW187" i="6"/>
  <c r="NR186" i="6"/>
  <c r="OA187" i="6" s="1"/>
  <c r="NU187" i="6"/>
  <c r="NR40" i="6"/>
  <c r="OA41" i="6" s="1"/>
  <c r="NW41" i="6"/>
  <c r="NQ541" i="6"/>
  <c r="NQ539" i="6"/>
  <c r="MT537" i="6"/>
  <c r="MN537" i="6"/>
  <c r="MS537" i="6"/>
  <c r="MO537" i="6" s="1"/>
  <c r="MU534" i="6"/>
  <c r="MQ534" i="6" s="1"/>
  <c r="MP534" i="6"/>
  <c r="MP532" i="6"/>
  <c r="MU532" i="6"/>
  <c r="MQ532" i="6" s="1"/>
  <c r="NO525" i="6"/>
  <c r="NW526" i="6"/>
  <c r="NR525" i="6"/>
  <c r="NU526" i="6"/>
  <c r="NQ510" i="6"/>
  <c r="NO341" i="6"/>
  <c r="NW342" i="6"/>
  <c r="NR341" i="6"/>
  <c r="NY101" i="6"/>
  <c r="NR100" i="6"/>
  <c r="OA101" i="6" s="1"/>
  <c r="NW101" i="6"/>
  <c r="MS531" i="6"/>
  <c r="MO531" i="6" s="1"/>
  <c r="MT531" i="6"/>
  <c r="MN531" i="6"/>
  <c r="NW516" i="6"/>
  <c r="NO515" i="6"/>
  <c r="NR515" i="6"/>
  <c r="NQ515" i="6"/>
  <c r="NZ516" i="6" s="1"/>
  <c r="NV516" i="6"/>
  <c r="MT508" i="6"/>
  <c r="MN508" i="6"/>
  <c r="MS508" i="6"/>
  <c r="MO508" i="6" s="1"/>
  <c r="MT503" i="6"/>
  <c r="MN503" i="6"/>
  <c r="MS503" i="6"/>
  <c r="MO503" i="6" s="1"/>
  <c r="MT478" i="6"/>
  <c r="MN478" i="6"/>
  <c r="MS478" i="6"/>
  <c r="MO478" i="6" s="1"/>
  <c r="MP455" i="6"/>
  <c r="MU455" i="6"/>
  <c r="MQ455" i="6" s="1"/>
  <c r="NU424" i="6"/>
  <c r="NY415" i="6"/>
  <c r="NU415" i="6"/>
  <c r="MU410" i="6"/>
  <c r="MQ410" i="6" s="1"/>
  <c r="MP410" i="6"/>
  <c r="MT405" i="6"/>
  <c r="MN405" i="6"/>
  <c r="MS405" i="6"/>
  <c r="MO405" i="6" s="1"/>
  <c r="MT403" i="6"/>
  <c r="MN403" i="6"/>
  <c r="MS403" i="6"/>
  <c r="MO403" i="6" s="1"/>
  <c r="MT398" i="6"/>
  <c r="MN398" i="6"/>
  <c r="MS398" i="6"/>
  <c r="MO398" i="6" s="1"/>
  <c r="MP383" i="6"/>
  <c r="MU383" i="6"/>
  <c r="MQ383" i="6" s="1"/>
  <c r="NQ369" i="6"/>
  <c r="NV364" i="6"/>
  <c r="NQ363" i="6"/>
  <c r="NZ364" i="6" s="1"/>
  <c r="NR363" i="6"/>
  <c r="NW364" i="6"/>
  <c r="NO363" i="6"/>
  <c r="MT320" i="6"/>
  <c r="MN320" i="6"/>
  <c r="MS320" i="6"/>
  <c r="MO320" i="6" s="1"/>
  <c r="MS319" i="6"/>
  <c r="MO319" i="6" s="1"/>
  <c r="MT319" i="6"/>
  <c r="MN319" i="6"/>
  <c r="MT317" i="6"/>
  <c r="MN317" i="6"/>
  <c r="MS317" i="6"/>
  <c r="MO317" i="6" s="1"/>
  <c r="MT311" i="6"/>
  <c r="MN311" i="6"/>
  <c r="MS311" i="6"/>
  <c r="MO311" i="6" s="1"/>
  <c r="MS310" i="6"/>
  <c r="MO310" i="6" s="1"/>
  <c r="MT310" i="6"/>
  <c r="MN310" i="6"/>
  <c r="MS308" i="6"/>
  <c r="MO308" i="6" s="1"/>
  <c r="MT308" i="6"/>
  <c r="MN308" i="6"/>
  <c r="NU283" i="6"/>
  <c r="NM282" i="6"/>
  <c r="NP282" i="6"/>
  <c r="NN282" i="6"/>
  <c r="NM280" i="6"/>
  <c r="NU281" i="6"/>
  <c r="NP280" i="6"/>
  <c r="NN280" i="6"/>
  <c r="NM278" i="6"/>
  <c r="NU279" i="6"/>
  <c r="NP278" i="6"/>
  <c r="NN278" i="6"/>
  <c r="NM276" i="6"/>
  <c r="NU277" i="6"/>
  <c r="NP276" i="6"/>
  <c r="NN276" i="6"/>
  <c r="NU296" i="6"/>
  <c r="NY178" i="6"/>
  <c r="NY88" i="6"/>
  <c r="NR87" i="6"/>
  <c r="OA88" i="6" s="1"/>
  <c r="NW88" i="6"/>
  <c r="NY49" i="6"/>
  <c r="NR48" i="6"/>
  <c r="OA49" i="6" s="1"/>
  <c r="NW49" i="6"/>
  <c r="HE552" i="6"/>
  <c r="HG552" i="6" s="1"/>
  <c r="HA552" i="6"/>
  <c r="HE540" i="6"/>
  <c r="HG540" i="6" s="1"/>
  <c r="HA540" i="6"/>
  <c r="HE525" i="6"/>
  <c r="HG525" i="6" s="1"/>
  <c r="HA525" i="6"/>
  <c r="HE535" i="6"/>
  <c r="HG535" i="6" s="1"/>
  <c r="HA535" i="6"/>
  <c r="HE527" i="6"/>
  <c r="HG527" i="6" s="1"/>
  <c r="HI527" i="6" s="1"/>
  <c r="HM527" i="6" s="1"/>
  <c r="HA527" i="6"/>
  <c r="HC527" i="6" s="1"/>
  <c r="HL527" i="6" s="1"/>
  <c r="HE520" i="6"/>
  <c r="HG520" i="6" s="1"/>
  <c r="HI520" i="6" s="1"/>
  <c r="HM520" i="6" s="1"/>
  <c r="HA520" i="6"/>
  <c r="HC520" i="6" s="1"/>
  <c r="HL520" i="6" s="1"/>
  <c r="GW507" i="6"/>
  <c r="HJ507" i="6" s="1"/>
  <c r="HF401" i="6"/>
  <c r="HH401" i="6" s="1"/>
  <c r="HB401" i="6"/>
  <c r="HF399" i="6"/>
  <c r="HH399" i="6" s="1"/>
  <c r="HB399" i="6"/>
  <c r="HF396" i="6"/>
  <c r="HH396" i="6" s="1"/>
  <c r="HB396" i="6"/>
  <c r="HF394" i="6"/>
  <c r="HH394" i="6" s="1"/>
  <c r="HB394" i="6"/>
  <c r="HE392" i="6"/>
  <c r="HG392" i="6" s="1"/>
  <c r="HI392" i="6" s="1"/>
  <c r="HM392" i="6" s="1"/>
  <c r="HA392" i="6"/>
  <c r="HC392" i="6" s="1"/>
  <c r="HL392" i="6" s="1"/>
  <c r="HE391" i="6"/>
  <c r="HG391" i="6" s="1"/>
  <c r="HA391" i="6"/>
  <c r="HE389" i="6"/>
  <c r="HG389" i="6" s="1"/>
  <c r="HA389" i="6"/>
  <c r="HE387" i="6"/>
  <c r="HG387" i="6" s="1"/>
  <c r="HI387" i="6" s="1"/>
  <c r="HM387" i="6" s="1"/>
  <c r="HA387" i="6"/>
  <c r="HC387" i="6" s="1"/>
  <c r="HL387" i="6" s="1"/>
  <c r="HE385" i="6"/>
  <c r="HG385" i="6" s="1"/>
  <c r="HA385" i="6"/>
  <c r="HE383" i="6"/>
  <c r="HG383" i="6" s="1"/>
  <c r="HI383" i="6" s="1"/>
  <c r="HM383" i="6" s="1"/>
  <c r="HA383" i="6"/>
  <c r="HC383" i="6" s="1"/>
  <c r="HL383" i="6" s="1"/>
  <c r="HE381" i="6"/>
  <c r="HG381" i="6" s="1"/>
  <c r="HA381" i="6"/>
  <c r="HC381" i="6" s="1"/>
  <c r="HL381" i="6" s="1"/>
  <c r="HF379" i="6"/>
  <c r="HH379" i="6" s="1"/>
  <c r="HB379" i="6"/>
  <c r="HF377" i="6"/>
  <c r="HH377" i="6" s="1"/>
  <c r="HB377" i="6"/>
  <c r="HF375" i="6"/>
  <c r="HH375" i="6" s="1"/>
  <c r="HB375" i="6"/>
  <c r="HF373" i="6"/>
  <c r="HH373" i="6" s="1"/>
  <c r="HB373" i="6"/>
  <c r="HF371" i="6"/>
  <c r="HH371" i="6" s="1"/>
  <c r="HB371" i="6"/>
  <c r="HE369" i="6"/>
  <c r="HG369" i="6" s="1"/>
  <c r="HA369" i="6"/>
  <c r="HE367" i="6"/>
  <c r="HG367" i="6" s="1"/>
  <c r="HA367" i="6"/>
  <c r="HE365" i="6"/>
  <c r="HG365" i="6" s="1"/>
  <c r="HA365" i="6"/>
  <c r="HE363" i="6"/>
  <c r="HG363" i="6" s="1"/>
  <c r="HA363" i="6"/>
  <c r="HF361" i="6"/>
  <c r="HH361" i="6" s="1"/>
  <c r="HB361" i="6"/>
  <c r="HF359" i="6"/>
  <c r="HH359" i="6" s="1"/>
  <c r="HB359" i="6"/>
  <c r="HE357" i="6"/>
  <c r="HG357" i="6" s="1"/>
  <c r="HA357" i="6"/>
  <c r="HE355" i="6"/>
  <c r="HG355" i="6" s="1"/>
  <c r="HI355" i="6" s="1"/>
  <c r="HM355" i="6" s="1"/>
  <c r="HA355" i="6"/>
  <c r="HC355" i="6" s="1"/>
  <c r="HL355" i="6" s="1"/>
  <c r="HE353" i="6"/>
  <c r="HG353" i="6" s="1"/>
  <c r="HA353" i="6"/>
  <c r="HE352" i="6"/>
  <c r="HG352" i="6" s="1"/>
  <c r="HA352" i="6"/>
  <c r="HE350" i="6"/>
  <c r="HG350" i="6" s="1"/>
  <c r="HA350" i="6"/>
  <c r="HE348" i="6"/>
  <c r="HG348" i="6" s="1"/>
  <c r="HA348" i="6"/>
  <c r="HC348" i="6" s="1"/>
  <c r="HL348" i="6" s="1"/>
  <c r="HE346" i="6"/>
  <c r="HG346" i="6" s="1"/>
  <c r="HA346" i="6"/>
  <c r="HC346" i="6" s="1"/>
  <c r="HL346" i="6" s="1"/>
  <c r="HE341" i="6"/>
  <c r="HG341" i="6" s="1"/>
  <c r="HA341" i="6"/>
  <c r="HE321" i="6"/>
  <c r="HG321" i="6" s="1"/>
  <c r="HA321" i="6"/>
  <c r="MT244" i="6"/>
  <c r="MP244" i="6" s="1"/>
  <c r="MN244" i="6"/>
  <c r="NU200" i="6"/>
  <c r="NP199" i="6"/>
  <c r="NY200" i="6" s="1"/>
  <c r="NN199" i="6"/>
  <c r="MN180" i="6"/>
  <c r="NY181" i="6" s="1"/>
  <c r="MT180" i="6"/>
  <c r="MP180" i="6" s="1"/>
  <c r="GW96" i="6"/>
  <c r="HJ96" i="6" s="1"/>
  <c r="GW31" i="6"/>
  <c r="HJ31" i="6" s="1"/>
  <c r="MT47" i="6"/>
  <c r="MP47" i="6" s="1"/>
  <c r="MN47" i="6"/>
  <c r="NN19" i="6"/>
  <c r="NU20" i="6"/>
  <c r="NP19" i="6"/>
  <c r="HE547" i="6"/>
  <c r="HG547" i="6" s="1"/>
  <c r="HA547" i="6"/>
  <c r="HE542" i="6"/>
  <c r="HG542" i="6" s="1"/>
  <c r="HA542" i="6"/>
  <c r="HF541" i="6"/>
  <c r="HH541" i="6" s="1"/>
  <c r="HB541" i="6"/>
  <c r="HF540" i="6"/>
  <c r="HH540" i="6" s="1"/>
  <c r="HB540" i="6"/>
  <c r="HF539" i="6"/>
  <c r="HH539" i="6" s="1"/>
  <c r="HB539" i="6"/>
  <c r="HE537" i="6"/>
  <c r="HG537" i="6" s="1"/>
  <c r="HI537" i="6" s="1"/>
  <c r="HM537" i="6" s="1"/>
  <c r="HA537" i="6"/>
  <c r="HC537" i="6" s="1"/>
  <c r="HL537" i="6" s="1"/>
  <c r="GW331" i="6"/>
  <c r="HJ331" i="6" s="1"/>
  <c r="GW327" i="6"/>
  <c r="HJ327" i="6" s="1"/>
  <c r="HE316" i="6"/>
  <c r="HG316" i="6" s="1"/>
  <c r="HA316" i="6"/>
  <c r="HE314" i="6"/>
  <c r="HG314" i="6" s="1"/>
  <c r="HA314" i="6"/>
  <c r="HE306" i="6"/>
  <c r="HG306" i="6" s="1"/>
  <c r="HA306" i="6"/>
  <c r="HC306" i="6" s="1"/>
  <c r="HL306" i="6" s="1"/>
  <c r="HE305" i="6"/>
  <c r="HG305" i="6" s="1"/>
  <c r="HA305" i="6"/>
  <c r="HE304" i="6"/>
  <c r="HG304" i="6" s="1"/>
  <c r="HA304" i="6"/>
  <c r="HC304" i="6" s="1"/>
  <c r="HL304" i="6" s="1"/>
  <c r="HE303" i="6"/>
  <c r="HG303" i="6" s="1"/>
  <c r="HA303" i="6"/>
  <c r="HE300" i="6"/>
  <c r="HG300" i="6" s="1"/>
  <c r="HA300" i="6"/>
  <c r="HE299" i="6"/>
  <c r="HG299" i="6" s="1"/>
  <c r="HA299" i="6"/>
  <c r="HC299" i="6" s="1"/>
  <c r="HL299" i="6" s="1"/>
  <c r="HE298" i="6"/>
  <c r="HG298" i="6" s="1"/>
  <c r="HA298" i="6"/>
  <c r="HE297" i="6"/>
  <c r="HG297" i="6" s="1"/>
  <c r="HA297" i="6"/>
  <c r="HC297" i="6" s="1"/>
  <c r="HL297" i="6" s="1"/>
  <c r="HE294" i="6"/>
  <c r="HG294" i="6" s="1"/>
  <c r="HA294" i="6"/>
  <c r="HE293" i="6"/>
  <c r="HG293" i="6" s="1"/>
  <c r="HA293" i="6"/>
  <c r="HC293" i="6" s="1"/>
  <c r="HL293" i="6" s="1"/>
  <c r="HE292" i="6"/>
  <c r="HG292" i="6" s="1"/>
  <c r="HA292" i="6"/>
  <c r="HE291" i="6"/>
  <c r="HG291" i="6" s="1"/>
  <c r="HA291" i="6"/>
  <c r="HC291" i="6" s="1"/>
  <c r="HL291" i="6" s="1"/>
  <c r="HE290" i="6"/>
  <c r="HG290" i="6" s="1"/>
  <c r="HA290" i="6"/>
  <c r="HE289" i="6"/>
  <c r="HG289" i="6" s="1"/>
  <c r="HA289" i="6"/>
  <c r="HC289" i="6" s="1"/>
  <c r="HL289" i="6" s="1"/>
  <c r="HE288" i="6"/>
  <c r="HG288" i="6" s="1"/>
  <c r="HA288" i="6"/>
  <c r="HE287" i="6"/>
  <c r="HG287" i="6" s="1"/>
  <c r="HA287" i="6"/>
  <c r="HC287" i="6" s="1"/>
  <c r="HL287" i="6" s="1"/>
  <c r="HE270" i="6"/>
  <c r="HG270" i="6" s="1"/>
  <c r="HA270" i="6"/>
  <c r="HC270" i="6" s="1"/>
  <c r="HL270" i="6" s="1"/>
  <c r="HE265" i="6"/>
  <c r="HG265" i="6" s="1"/>
  <c r="HA265" i="6"/>
  <c r="HE264" i="6"/>
  <c r="HG264" i="6" s="1"/>
  <c r="HA264" i="6"/>
  <c r="HE254" i="6"/>
  <c r="HG254" i="6" s="1"/>
  <c r="HA254" i="6"/>
  <c r="HE252" i="6"/>
  <c r="HG252" i="6" s="1"/>
  <c r="HA252" i="6"/>
  <c r="HE228" i="6"/>
  <c r="HG228" i="6" s="1"/>
  <c r="HA228" i="6"/>
  <c r="HE344" i="6"/>
  <c r="HG344" i="6" s="1"/>
  <c r="HA344" i="6"/>
  <c r="HE343" i="6"/>
  <c r="HG343" i="6" s="1"/>
  <c r="HI343" i="6" s="1"/>
  <c r="HM343" i="6" s="1"/>
  <c r="HA343" i="6"/>
  <c r="HC343" i="6" s="1"/>
  <c r="HL343" i="6" s="1"/>
  <c r="HE339" i="6"/>
  <c r="HG339" i="6" s="1"/>
  <c r="HA339" i="6"/>
  <c r="HC339" i="6" s="1"/>
  <c r="HL339" i="6" s="1"/>
  <c r="HE337" i="6"/>
  <c r="HG337" i="6" s="1"/>
  <c r="HI337" i="6" s="1"/>
  <c r="HM337" i="6" s="1"/>
  <c r="HA337" i="6"/>
  <c r="HC337" i="6" s="1"/>
  <c r="HL337" i="6" s="1"/>
  <c r="HE334" i="6"/>
  <c r="HG334" i="6" s="1"/>
  <c r="HA334" i="6"/>
  <c r="HC334" i="6" s="1"/>
  <c r="HL334" i="6" s="1"/>
  <c r="HE323" i="6"/>
  <c r="HG323" i="6" s="1"/>
  <c r="HI323" i="6" s="1"/>
  <c r="HM323" i="6" s="1"/>
  <c r="HA323" i="6"/>
  <c r="HC323" i="6" s="1"/>
  <c r="HL323" i="6" s="1"/>
  <c r="HE320" i="6"/>
  <c r="HG320" i="6" s="1"/>
  <c r="HA320" i="6"/>
  <c r="HE310" i="6"/>
  <c r="HG310" i="6" s="1"/>
  <c r="HI310" i="6" s="1"/>
  <c r="HM310" i="6" s="1"/>
  <c r="HA310" i="6"/>
  <c r="HC310" i="6" s="1"/>
  <c r="HL310" i="6" s="1"/>
  <c r="HE308" i="6"/>
  <c r="HG308" i="6" s="1"/>
  <c r="HI308" i="6" s="1"/>
  <c r="HM308" i="6" s="1"/>
  <c r="HA308" i="6"/>
  <c r="HC308" i="6" s="1"/>
  <c r="HL308" i="6" s="1"/>
  <c r="HE307" i="6"/>
  <c r="HG307" i="6" s="1"/>
  <c r="HA307" i="6"/>
  <c r="HC307" i="6" s="1"/>
  <c r="HL307" i="6" s="1"/>
  <c r="HF305" i="6"/>
  <c r="HH305" i="6" s="1"/>
  <c r="HB305" i="6"/>
  <c r="HF303" i="6"/>
  <c r="HH303" i="6" s="1"/>
  <c r="HB303" i="6"/>
  <c r="HF300" i="6"/>
  <c r="HH300" i="6" s="1"/>
  <c r="HB300" i="6"/>
  <c r="HF298" i="6"/>
  <c r="HH298" i="6" s="1"/>
  <c r="HB298" i="6"/>
  <c r="HE296" i="6"/>
  <c r="HG296" i="6" s="1"/>
  <c r="HA296" i="6"/>
  <c r="HE295" i="6"/>
  <c r="HG295" i="6" s="1"/>
  <c r="HI295" i="6" s="1"/>
  <c r="HM295" i="6" s="1"/>
  <c r="HA295" i="6"/>
  <c r="HC295" i="6" s="1"/>
  <c r="HL295" i="6" s="1"/>
  <c r="HF294" i="6"/>
  <c r="HH294" i="6" s="1"/>
  <c r="HB294" i="6"/>
  <c r="HF292" i="6"/>
  <c r="HH292" i="6" s="1"/>
  <c r="HB292" i="6"/>
  <c r="HF290" i="6"/>
  <c r="HH290" i="6" s="1"/>
  <c r="HB290" i="6"/>
  <c r="HF288" i="6"/>
  <c r="HH288" i="6" s="1"/>
  <c r="HB288" i="6"/>
  <c r="HE286" i="6"/>
  <c r="HG286" i="6" s="1"/>
  <c r="HA286" i="6"/>
  <c r="HC286" i="6" s="1"/>
  <c r="HL286" i="6" s="1"/>
  <c r="HF284" i="6"/>
  <c r="HH284" i="6" s="1"/>
  <c r="HB284" i="6"/>
  <c r="HF275" i="6"/>
  <c r="HH275" i="6" s="1"/>
  <c r="HB275" i="6"/>
  <c r="HE269" i="6"/>
  <c r="HG269" i="6" s="1"/>
  <c r="HA269" i="6"/>
  <c r="HE267" i="6"/>
  <c r="HG267" i="6" s="1"/>
  <c r="HA267" i="6"/>
  <c r="HE263" i="6"/>
  <c r="HG263" i="6" s="1"/>
  <c r="HI263" i="6" s="1"/>
  <c r="HM263" i="6" s="1"/>
  <c r="HA263" i="6"/>
  <c r="HC263" i="6" s="1"/>
  <c r="HL263" i="6" s="1"/>
  <c r="HE261" i="6"/>
  <c r="HG261" i="6" s="1"/>
  <c r="HI261" i="6" s="1"/>
  <c r="HM261" i="6" s="1"/>
  <c r="HA261" i="6"/>
  <c r="HC261" i="6" s="1"/>
  <c r="HL261" i="6" s="1"/>
  <c r="HE259" i="6"/>
  <c r="HG259" i="6" s="1"/>
  <c r="HI259" i="6" s="1"/>
  <c r="HM259" i="6" s="1"/>
  <c r="HA259" i="6"/>
  <c r="HC259" i="6" s="1"/>
  <c r="HL259" i="6" s="1"/>
  <c r="HE257" i="6"/>
  <c r="HG257" i="6" s="1"/>
  <c r="HA257" i="6"/>
  <c r="HE249" i="6"/>
  <c r="HG249" i="6" s="1"/>
  <c r="HA249" i="6"/>
  <c r="HC249" i="6" s="1"/>
  <c r="HL249" i="6" s="1"/>
  <c r="HE247" i="6"/>
  <c r="HG247" i="6" s="1"/>
  <c r="HA247" i="6"/>
  <c r="HC247" i="6" s="1"/>
  <c r="HL247" i="6" s="1"/>
  <c r="HE246" i="6"/>
  <c r="HG246" i="6" s="1"/>
  <c r="HA246" i="6"/>
  <c r="HC246" i="6" s="1"/>
  <c r="HL246" i="6" s="1"/>
  <c r="HE244" i="6"/>
  <c r="HG244" i="6" s="1"/>
  <c r="HA244" i="6"/>
  <c r="HC244" i="6" s="1"/>
  <c r="HL244" i="6" s="1"/>
  <c r="HE242" i="6"/>
  <c r="HG242" i="6" s="1"/>
  <c r="HA242" i="6"/>
  <c r="HC242" i="6" s="1"/>
  <c r="HL242" i="6" s="1"/>
  <c r="HE241" i="6"/>
  <c r="HG241" i="6" s="1"/>
  <c r="HA241" i="6"/>
  <c r="HC241" i="6" s="1"/>
  <c r="HL241" i="6" s="1"/>
  <c r="HE239" i="6"/>
  <c r="HG239" i="6" s="1"/>
  <c r="HA239" i="6"/>
  <c r="HC239" i="6" s="1"/>
  <c r="HL239" i="6" s="1"/>
  <c r="HE236" i="6"/>
  <c r="HG236" i="6" s="1"/>
  <c r="HA236" i="6"/>
  <c r="HC236" i="6" s="1"/>
  <c r="HL236" i="6" s="1"/>
  <c r="HE234" i="6"/>
  <c r="HG234" i="6" s="1"/>
  <c r="HA234" i="6"/>
  <c r="HC234" i="6" s="1"/>
  <c r="HL234" i="6" s="1"/>
  <c r="HE231" i="6"/>
  <c r="HG231" i="6" s="1"/>
  <c r="HA231" i="6"/>
  <c r="HC231" i="6" s="1"/>
  <c r="HL231" i="6" s="1"/>
  <c r="HE226" i="6"/>
  <c r="HG226" i="6" s="1"/>
  <c r="HA226" i="6"/>
  <c r="HE224" i="6"/>
  <c r="HG224" i="6" s="1"/>
  <c r="HA224" i="6"/>
  <c r="HE223" i="6"/>
  <c r="HG223" i="6" s="1"/>
  <c r="HA223" i="6"/>
  <c r="HC223" i="6" s="1"/>
  <c r="HL223" i="6" s="1"/>
  <c r="HE221" i="6"/>
  <c r="HG221" i="6" s="1"/>
  <c r="HA221" i="6"/>
  <c r="HC221" i="6" s="1"/>
  <c r="HL221" i="6" s="1"/>
  <c r="HE219" i="6"/>
  <c r="HG219" i="6" s="1"/>
  <c r="HA219" i="6"/>
  <c r="HE215" i="6"/>
  <c r="HG215" i="6" s="1"/>
  <c r="HA215" i="6"/>
  <c r="HE203" i="6"/>
  <c r="HG203" i="6" s="1"/>
  <c r="HA203" i="6"/>
  <c r="HE201" i="6"/>
  <c r="HG201" i="6" s="1"/>
  <c r="HA201" i="6"/>
  <c r="HE199" i="6"/>
  <c r="HG199" i="6" s="1"/>
  <c r="HA199" i="6"/>
  <c r="HE197" i="6"/>
  <c r="HG197" i="6" s="1"/>
  <c r="HA197" i="6"/>
  <c r="HE195" i="6"/>
  <c r="HG195" i="6" s="1"/>
  <c r="HA195" i="6"/>
  <c r="HE193" i="6"/>
  <c r="HG193" i="6" s="1"/>
  <c r="HA193" i="6"/>
  <c r="HE191" i="6"/>
  <c r="HG191" i="6" s="1"/>
  <c r="HA191" i="6"/>
  <c r="HE189" i="6"/>
  <c r="HG189" i="6" s="1"/>
  <c r="HA189" i="6"/>
  <c r="HE187" i="6"/>
  <c r="HG187" i="6" s="1"/>
  <c r="HA187" i="6"/>
  <c r="HE185" i="6"/>
  <c r="HG185" i="6" s="1"/>
  <c r="HA185" i="6"/>
  <c r="HE183" i="6"/>
  <c r="HG183" i="6" s="1"/>
  <c r="HA183" i="6"/>
  <c r="HE182" i="6"/>
  <c r="HG182" i="6" s="1"/>
  <c r="HA182" i="6"/>
  <c r="HE181" i="6"/>
  <c r="HG181" i="6" s="1"/>
  <c r="HA181" i="6"/>
  <c r="HE179" i="6"/>
  <c r="HG179" i="6" s="1"/>
  <c r="HA179" i="6"/>
  <c r="HE177" i="6"/>
  <c r="HG177" i="6" s="1"/>
  <c r="HA177" i="6"/>
  <c r="HE175" i="6"/>
  <c r="HG175" i="6" s="1"/>
  <c r="HA175" i="6"/>
  <c r="HE173" i="6"/>
  <c r="HG173" i="6" s="1"/>
  <c r="HA173" i="6"/>
  <c r="HE171" i="6"/>
  <c r="HG171" i="6" s="1"/>
  <c r="HA171" i="6"/>
  <c r="HE169" i="6"/>
  <c r="HG169" i="6" s="1"/>
  <c r="HA169" i="6"/>
  <c r="HE167" i="6"/>
  <c r="HG167" i="6" s="1"/>
  <c r="HA167" i="6"/>
  <c r="HE155" i="6"/>
  <c r="HG155" i="6" s="1"/>
  <c r="HA155" i="6"/>
  <c r="HE139" i="6"/>
  <c r="HG139" i="6" s="1"/>
  <c r="HA139" i="6"/>
  <c r="HE214" i="6"/>
  <c r="HG214" i="6" s="1"/>
  <c r="HA214" i="6"/>
  <c r="HE213" i="6"/>
  <c r="HG213" i="6" s="1"/>
  <c r="HA213" i="6"/>
  <c r="HC213" i="6" s="1"/>
  <c r="HL213" i="6" s="1"/>
  <c r="HE212" i="6"/>
  <c r="HG212" i="6" s="1"/>
  <c r="HA212" i="6"/>
  <c r="HE210" i="6"/>
  <c r="HG210" i="6" s="1"/>
  <c r="HA210" i="6"/>
  <c r="HE209" i="6"/>
  <c r="HG209" i="6" s="1"/>
  <c r="HA209" i="6"/>
  <c r="HE208" i="6"/>
  <c r="HG208" i="6" s="1"/>
  <c r="HA208" i="6"/>
  <c r="HC208" i="6" s="1"/>
  <c r="HL208" i="6" s="1"/>
  <c r="HE207" i="6"/>
  <c r="HG207" i="6" s="1"/>
  <c r="HA207" i="6"/>
  <c r="HE206" i="6"/>
  <c r="HG206" i="6" s="1"/>
  <c r="HA206" i="6"/>
  <c r="HE205" i="6"/>
  <c r="HG205" i="6" s="1"/>
  <c r="HA205" i="6"/>
  <c r="HC205" i="6" s="1"/>
  <c r="HL205" i="6" s="1"/>
  <c r="HE204" i="6"/>
  <c r="HG204" i="6" s="1"/>
  <c r="HA204" i="6"/>
  <c r="HE165" i="6"/>
  <c r="HG165" i="6" s="1"/>
  <c r="HA165" i="6"/>
  <c r="HE164" i="6"/>
  <c r="HG164" i="6" s="1"/>
  <c r="HA164" i="6"/>
  <c r="HE163" i="6"/>
  <c r="HG163" i="6" s="1"/>
  <c r="HA163" i="6"/>
  <c r="HE162" i="6"/>
  <c r="HG162" i="6" s="1"/>
  <c r="HA162" i="6"/>
  <c r="HE161" i="6"/>
  <c r="HG161" i="6" s="1"/>
  <c r="HA161" i="6"/>
  <c r="HE159" i="6"/>
  <c r="HG159" i="6" s="1"/>
  <c r="HA159" i="6"/>
  <c r="HE152" i="6"/>
  <c r="HG152" i="6" s="1"/>
  <c r="HA152" i="6"/>
  <c r="HE151" i="6"/>
  <c r="HG151" i="6" s="1"/>
  <c r="HA151" i="6"/>
  <c r="HE147" i="6"/>
  <c r="HG147" i="6" s="1"/>
  <c r="HA147" i="6"/>
  <c r="HE145" i="6"/>
  <c r="HG145" i="6" s="1"/>
  <c r="HA145" i="6"/>
  <c r="HE144" i="6"/>
  <c r="HG144" i="6" s="1"/>
  <c r="HA144" i="6"/>
  <c r="HE143" i="6"/>
  <c r="HG143" i="6" s="1"/>
  <c r="HA143" i="6"/>
  <c r="HE138" i="6"/>
  <c r="HG138" i="6" s="1"/>
  <c r="HA138" i="6"/>
  <c r="HE136" i="6"/>
  <c r="HG136" i="6" s="1"/>
  <c r="HA136" i="6"/>
  <c r="HE135" i="6"/>
  <c r="HG135" i="6" s="1"/>
  <c r="HA135" i="6"/>
  <c r="HC135" i="6" s="1"/>
  <c r="HL135" i="6" s="1"/>
  <c r="HE133" i="6"/>
  <c r="HG133" i="6" s="1"/>
  <c r="HA133" i="6"/>
  <c r="HC133" i="6" s="1"/>
  <c r="HL133" i="6" s="1"/>
  <c r="HE131" i="6"/>
  <c r="HG131" i="6" s="1"/>
  <c r="HA131" i="6"/>
  <c r="HE130" i="6"/>
  <c r="HG130" i="6" s="1"/>
  <c r="HA130" i="6"/>
  <c r="HC130" i="6" s="1"/>
  <c r="HL130" i="6" s="1"/>
  <c r="HE129" i="6"/>
  <c r="HG129" i="6" s="1"/>
  <c r="HA129" i="6"/>
  <c r="HE128" i="6"/>
  <c r="HG128" i="6" s="1"/>
  <c r="HA128" i="6"/>
  <c r="HC128" i="6" s="1"/>
  <c r="HL128" i="6" s="1"/>
  <c r="HE122" i="6"/>
  <c r="HG122" i="6" s="1"/>
  <c r="HA122" i="6"/>
  <c r="HE120" i="6"/>
  <c r="HG120" i="6" s="1"/>
  <c r="HA120" i="6"/>
  <c r="HC120" i="6" s="1"/>
  <c r="HL120" i="6" s="1"/>
  <c r="HE118" i="6"/>
  <c r="HG118" i="6" s="1"/>
  <c r="HA118" i="6"/>
  <c r="HE117" i="6"/>
  <c r="HG117" i="6" s="1"/>
  <c r="HA117" i="6"/>
  <c r="HC117" i="6" s="1"/>
  <c r="HL117" i="6" s="1"/>
  <c r="HE114" i="6"/>
  <c r="HG114" i="6" s="1"/>
  <c r="HA114" i="6"/>
  <c r="HE112" i="6"/>
  <c r="HG112" i="6" s="1"/>
  <c r="HA112" i="6"/>
  <c r="HE111" i="6"/>
  <c r="HG111" i="6" s="1"/>
  <c r="HA111" i="6"/>
  <c r="HC111" i="6" s="1"/>
  <c r="HL111" i="6" s="1"/>
  <c r="HE110" i="6"/>
  <c r="HG110" i="6" s="1"/>
  <c r="HA110" i="6"/>
  <c r="HE109" i="6"/>
  <c r="HG109" i="6" s="1"/>
  <c r="HI109" i="6" s="1"/>
  <c r="HM109" i="6" s="1"/>
  <c r="HA109" i="6"/>
  <c r="HC109" i="6" s="1"/>
  <c r="HL109" i="6" s="1"/>
  <c r="HE108" i="6"/>
  <c r="HG108" i="6" s="1"/>
  <c r="HA108" i="6"/>
  <c r="HE106" i="6"/>
  <c r="HG106" i="6" s="1"/>
  <c r="HA106" i="6"/>
  <c r="HE104" i="6"/>
  <c r="HG104" i="6" s="1"/>
  <c r="HI104" i="6" s="1"/>
  <c r="HM104" i="6" s="1"/>
  <c r="HA104" i="6"/>
  <c r="HC104" i="6" s="1"/>
  <c r="HL104" i="6" s="1"/>
  <c r="HE103" i="6"/>
  <c r="HG103" i="6" s="1"/>
  <c r="HA103" i="6"/>
  <c r="HE101" i="6"/>
  <c r="HG101" i="6" s="1"/>
  <c r="HA101" i="6"/>
  <c r="HE99" i="6"/>
  <c r="HG99" i="6" s="1"/>
  <c r="HA99" i="6"/>
  <c r="HE97" i="6"/>
  <c r="HG97" i="6" s="1"/>
  <c r="HI97" i="6" s="1"/>
  <c r="HM97" i="6" s="1"/>
  <c r="HA97" i="6"/>
  <c r="HC97" i="6" s="1"/>
  <c r="HL97" i="6" s="1"/>
  <c r="MN190" i="6"/>
  <c r="NY191" i="6" s="1"/>
  <c r="MT190" i="6"/>
  <c r="MP190" i="6" s="1"/>
  <c r="MT78" i="6"/>
  <c r="MP78" i="6" s="1"/>
  <c r="MN78" i="6"/>
  <c r="NY79" i="6" s="1"/>
  <c r="MT556" i="6"/>
  <c r="MN556" i="6"/>
  <c r="MS556" i="6"/>
  <c r="MO556" i="6" s="1"/>
  <c r="MN555" i="6"/>
  <c r="MS555" i="6"/>
  <c r="MO555" i="6" s="1"/>
  <c r="GW554" i="6"/>
  <c r="HJ554" i="6" s="1"/>
  <c r="HF542" i="6"/>
  <c r="HH542" i="6" s="1"/>
  <c r="HB542" i="6"/>
  <c r="NU542" i="6"/>
  <c r="NY542" i="6"/>
  <c r="HE538" i="6"/>
  <c r="HG538" i="6" s="1"/>
  <c r="HI538" i="6" s="1"/>
  <c r="HM538" i="6" s="1"/>
  <c r="HA538" i="6"/>
  <c r="HC538" i="6" s="1"/>
  <c r="HL538" i="6" s="1"/>
  <c r="HF525" i="6"/>
  <c r="HH525" i="6" s="1"/>
  <c r="HB525" i="6"/>
  <c r="HE534" i="6"/>
  <c r="HG534" i="6" s="1"/>
  <c r="HA534" i="6"/>
  <c r="HF535" i="6"/>
  <c r="HH535" i="6" s="1"/>
  <c r="HB535" i="6"/>
  <c r="NU536" i="6"/>
  <c r="NM535" i="6"/>
  <c r="NP535" i="6"/>
  <c r="NY536" i="6" s="1"/>
  <c r="NN535" i="6"/>
  <c r="MS517" i="6"/>
  <c r="MO517" i="6" s="1"/>
  <c r="MT517" i="6"/>
  <c r="MN517" i="6"/>
  <c r="MS520" i="6"/>
  <c r="MO520" i="6" s="1"/>
  <c r="MT520" i="6"/>
  <c r="MN520" i="6"/>
  <c r="MT519" i="6"/>
  <c r="MN519" i="6"/>
  <c r="MS519" i="6"/>
  <c r="MO519" i="6" s="1"/>
  <c r="MT492" i="6"/>
  <c r="MN492" i="6"/>
  <c r="MS492" i="6"/>
  <c r="MO492" i="6" s="1"/>
  <c r="MS502" i="6"/>
  <c r="MO502" i="6" s="1"/>
  <c r="MT502" i="6"/>
  <c r="MN502" i="6"/>
  <c r="NU464" i="6"/>
  <c r="NM463" i="6"/>
  <c r="NP463" i="6"/>
  <c r="NY464" i="6" s="1"/>
  <c r="NN463" i="6"/>
  <c r="NU462" i="6"/>
  <c r="NM461" i="6"/>
  <c r="NP461" i="6"/>
  <c r="NY462" i="6" s="1"/>
  <c r="NN461" i="6"/>
  <c r="HF459" i="6"/>
  <c r="HH459" i="6" s="1"/>
  <c r="HB459" i="6"/>
  <c r="NU460" i="6"/>
  <c r="NM459" i="6"/>
  <c r="NP459" i="6"/>
  <c r="NY460" i="6" s="1"/>
  <c r="NN459" i="6"/>
  <c r="NU457" i="6"/>
  <c r="NM456" i="6"/>
  <c r="NP456" i="6"/>
  <c r="NY457" i="6" s="1"/>
  <c r="NN456" i="6"/>
  <c r="HF436" i="6"/>
  <c r="HH436" i="6" s="1"/>
  <c r="HB436" i="6"/>
  <c r="NP436" i="6"/>
  <c r="NY437" i="6" s="1"/>
  <c r="NN436" i="6"/>
  <c r="NU437" i="6"/>
  <c r="NM436" i="6"/>
  <c r="NP431" i="6"/>
  <c r="NY432" i="6" s="1"/>
  <c r="NN431" i="6"/>
  <c r="NU432" i="6"/>
  <c r="NM431" i="6"/>
  <c r="NU426" i="6"/>
  <c r="NM425" i="6"/>
  <c r="NP425" i="6"/>
  <c r="NY426" i="6" s="1"/>
  <c r="NN425" i="6"/>
  <c r="HF415" i="6"/>
  <c r="HH415" i="6" s="1"/>
  <c r="HB415" i="6"/>
  <c r="HF411" i="6"/>
  <c r="HH411" i="6" s="1"/>
  <c r="HB411" i="6"/>
  <c r="NP411" i="6"/>
  <c r="NY412" i="6" s="1"/>
  <c r="NN411" i="6"/>
  <c r="NU412" i="6"/>
  <c r="NM411" i="6"/>
  <c r="NU407" i="6"/>
  <c r="NM406" i="6"/>
  <c r="NP406" i="6"/>
  <c r="NY407" i="6" s="1"/>
  <c r="NN406" i="6"/>
  <c r="HF404" i="6"/>
  <c r="HH404" i="6" s="1"/>
  <c r="HB404" i="6"/>
  <c r="NU455" i="6"/>
  <c r="NM454" i="6"/>
  <c r="NP454" i="6"/>
  <c r="NY455" i="6" s="1"/>
  <c r="NN454" i="6"/>
  <c r="NU447" i="6"/>
  <c r="NM446" i="6"/>
  <c r="NP446" i="6"/>
  <c r="NY447" i="6" s="1"/>
  <c r="NN446" i="6"/>
  <c r="HF438" i="6"/>
  <c r="HH438" i="6" s="1"/>
  <c r="HB438" i="6"/>
  <c r="NP438" i="6"/>
  <c r="NY439" i="6" s="1"/>
  <c r="NN438" i="6"/>
  <c r="NU439" i="6"/>
  <c r="NM438" i="6"/>
  <c r="HF433" i="6"/>
  <c r="HH433" i="6" s="1"/>
  <c r="HB433" i="6"/>
  <c r="NP433" i="6"/>
  <c r="NY434" i="6" s="1"/>
  <c r="NN433" i="6"/>
  <c r="NU434" i="6"/>
  <c r="NM433" i="6"/>
  <c r="HF422" i="6"/>
  <c r="HH422" i="6" s="1"/>
  <c r="HB422" i="6"/>
  <c r="HF418" i="6"/>
  <c r="HH418" i="6" s="1"/>
  <c r="HB418" i="6"/>
  <c r="HF407" i="6"/>
  <c r="HH407" i="6" s="1"/>
  <c r="HB407" i="6"/>
  <c r="NP407" i="6"/>
  <c r="NY408" i="6" s="1"/>
  <c r="NN407" i="6"/>
  <c r="NU408" i="6"/>
  <c r="NM407" i="6"/>
  <c r="HE405" i="6"/>
  <c r="HG405" i="6" s="1"/>
  <c r="HA405" i="6"/>
  <c r="HF398" i="6"/>
  <c r="HH398" i="6" s="1"/>
  <c r="HB398" i="6"/>
  <c r="HF391" i="6"/>
  <c r="HH391" i="6" s="1"/>
  <c r="HB391" i="6"/>
  <c r="NU381" i="6"/>
  <c r="NM380" i="6"/>
  <c r="NP380" i="6"/>
  <c r="NY381" i="6" s="1"/>
  <c r="NN380" i="6"/>
  <c r="NU378" i="6"/>
  <c r="NM377" i="6"/>
  <c r="NP377" i="6"/>
  <c r="NY378" i="6" s="1"/>
  <c r="NN377" i="6"/>
  <c r="HF369" i="6"/>
  <c r="HH369" i="6" s="1"/>
  <c r="HB369" i="6"/>
  <c r="HF363" i="6"/>
  <c r="HH363" i="6" s="1"/>
  <c r="HB363" i="6"/>
  <c r="NU359" i="6"/>
  <c r="NP358" i="6"/>
  <c r="NY359" i="6" s="1"/>
  <c r="NN358" i="6"/>
  <c r="NM358" i="6"/>
  <c r="NU357" i="6"/>
  <c r="NM356" i="6"/>
  <c r="NP356" i="6"/>
  <c r="NY357" i="6" s="1"/>
  <c r="NN356" i="6"/>
  <c r="NM351" i="6"/>
  <c r="NU352" i="6"/>
  <c r="NP351" i="6"/>
  <c r="NY352" i="6" s="1"/>
  <c r="NN351" i="6"/>
  <c r="MS397" i="6"/>
  <c r="MO397" i="6" s="1"/>
  <c r="MT397" i="6"/>
  <c r="MN397" i="6"/>
  <c r="MS386" i="6"/>
  <c r="MO386" i="6" s="1"/>
  <c r="MT386" i="6"/>
  <c r="MN386" i="6"/>
  <c r="MT381" i="6"/>
  <c r="MN381" i="6"/>
  <c r="MS381" i="6"/>
  <c r="MO381" i="6" s="1"/>
  <c r="MS375" i="6"/>
  <c r="MO375" i="6" s="1"/>
  <c r="MT375" i="6"/>
  <c r="MN375" i="6"/>
  <c r="MS366" i="6"/>
  <c r="MO366" i="6" s="1"/>
  <c r="MT366" i="6"/>
  <c r="MN366" i="6"/>
  <c r="MT359" i="6"/>
  <c r="MN359" i="6"/>
  <c r="MS359" i="6"/>
  <c r="MO359" i="6" s="1"/>
  <c r="MT348" i="6"/>
  <c r="MN348" i="6"/>
  <c r="MS348" i="6"/>
  <c r="MO348" i="6" s="1"/>
  <c r="MS344" i="6"/>
  <c r="MO344" i="6" s="1"/>
  <c r="MT344" i="6"/>
  <c r="MN344" i="6"/>
  <c r="MS307" i="6"/>
  <c r="MO307" i="6" s="1"/>
  <c r="MT307" i="6"/>
  <c r="MN307" i="6"/>
  <c r="MS300" i="6"/>
  <c r="MO300" i="6" s="1"/>
  <c r="MT300" i="6"/>
  <c r="MN300" i="6"/>
  <c r="MT292" i="6"/>
  <c r="MN292" i="6"/>
  <c r="MS292" i="6"/>
  <c r="MO292" i="6" s="1"/>
  <c r="MT288" i="6"/>
  <c r="MN288" i="6"/>
  <c r="MS288" i="6"/>
  <c r="MO288" i="6" s="1"/>
  <c r="MS281" i="6"/>
  <c r="MO281" i="6" s="1"/>
  <c r="MT281" i="6"/>
  <c r="MN281" i="6"/>
  <c r="MS277" i="6"/>
  <c r="MO277" i="6" s="1"/>
  <c r="MT277" i="6"/>
  <c r="MN277" i="6"/>
  <c r="NN256" i="6"/>
  <c r="NU257" i="6"/>
  <c r="NP256" i="6"/>
  <c r="NY257" i="6" s="1"/>
  <c r="NN231" i="6"/>
  <c r="NU232" i="6"/>
  <c r="NP231" i="6"/>
  <c r="NY232" i="6" s="1"/>
  <c r="NN223" i="6"/>
  <c r="NU224" i="6"/>
  <c r="NP223" i="6"/>
  <c r="NY224" i="6" s="1"/>
  <c r="MS314" i="6"/>
  <c r="MO314" i="6" s="1"/>
  <c r="MT314" i="6"/>
  <c r="MN314" i="6"/>
  <c r="MS312" i="6"/>
  <c r="MO312" i="6" s="1"/>
  <c r="MT312" i="6"/>
  <c r="MN312" i="6"/>
  <c r="MS301" i="6"/>
  <c r="MO301" i="6" s="1"/>
  <c r="MT301" i="6"/>
  <c r="MN301" i="6"/>
  <c r="MT299" i="6"/>
  <c r="MN299" i="6"/>
  <c r="MS299" i="6"/>
  <c r="MO299" i="6" s="1"/>
  <c r="MT293" i="6"/>
  <c r="MN293" i="6"/>
  <c r="MS293" i="6"/>
  <c r="MO293" i="6" s="1"/>
  <c r="MS273" i="6"/>
  <c r="MO273" i="6" s="1"/>
  <c r="MT273" i="6"/>
  <c r="MN273" i="6"/>
  <c r="MS265" i="6"/>
  <c r="MO265" i="6" s="1"/>
  <c r="MT265" i="6"/>
  <c r="MN265" i="6"/>
  <c r="NP261" i="6"/>
  <c r="NY262" i="6" s="1"/>
  <c r="NU262" i="6"/>
  <c r="NN261" i="6"/>
  <c r="NU261" i="6"/>
  <c r="NN260" i="6"/>
  <c r="NP260" i="6"/>
  <c r="NY261" i="6" s="1"/>
  <c r="NU252" i="6"/>
  <c r="NP251" i="6"/>
  <c r="NY252" i="6" s="1"/>
  <c r="NN251" i="6"/>
  <c r="NR241" i="6"/>
  <c r="OA242" i="6" s="1"/>
  <c r="NW242" i="6"/>
  <c r="HF232" i="6"/>
  <c r="HH232" i="6" s="1"/>
  <c r="HB232" i="6"/>
  <c r="HF165" i="6"/>
  <c r="HH165" i="6" s="1"/>
  <c r="HB165" i="6"/>
  <c r="HF163" i="6"/>
  <c r="HH163" i="6" s="1"/>
  <c r="HB163" i="6"/>
  <c r="HF161" i="6"/>
  <c r="HH161" i="6" s="1"/>
  <c r="HB161" i="6"/>
  <c r="HF159" i="6"/>
  <c r="HH159" i="6" s="1"/>
  <c r="HB159" i="6"/>
  <c r="HF158" i="6"/>
  <c r="HH158" i="6" s="1"/>
  <c r="HB158" i="6"/>
  <c r="HF122" i="6"/>
  <c r="HH122" i="6" s="1"/>
  <c r="HB122" i="6"/>
  <c r="GY558" i="6"/>
  <c r="HE14" i="6"/>
  <c r="HA14" i="6"/>
  <c r="NN203" i="6"/>
  <c r="NU204" i="6"/>
  <c r="NP203" i="6"/>
  <c r="NY204" i="6" s="1"/>
  <c r="MN202" i="6"/>
  <c r="NY203" i="6" s="1"/>
  <c r="MT202" i="6"/>
  <c r="MP202" i="6" s="1"/>
  <c r="NY195" i="6"/>
  <c r="MN184" i="6"/>
  <c r="NY185" i="6" s="1"/>
  <c r="MT184" i="6"/>
  <c r="MP184" i="6" s="1"/>
  <c r="NY177" i="6"/>
  <c r="NU171" i="6"/>
  <c r="NP170" i="6"/>
  <c r="NY171" i="6" s="1"/>
  <c r="NN170" i="6"/>
  <c r="HF164" i="6"/>
  <c r="HH164" i="6" s="1"/>
  <c r="HB164" i="6"/>
  <c r="HF162" i="6"/>
  <c r="HH162" i="6" s="1"/>
  <c r="HB162" i="6"/>
  <c r="HF160" i="6"/>
  <c r="HH160" i="6" s="1"/>
  <c r="HB160" i="6"/>
  <c r="NU154" i="6"/>
  <c r="NN153" i="6"/>
  <c r="NP153" i="6"/>
  <c r="NY154" i="6" s="1"/>
  <c r="NN149" i="6"/>
  <c r="NU150" i="6"/>
  <c r="NP149" i="6"/>
  <c r="NY150" i="6" s="1"/>
  <c r="NN145" i="6"/>
  <c r="NU146" i="6"/>
  <c r="NP145" i="6"/>
  <c r="NY146" i="6" s="1"/>
  <c r="MT142" i="6"/>
  <c r="MP142" i="6" s="1"/>
  <c r="MN142" i="6"/>
  <c r="NY143" i="6" s="1"/>
  <c r="MT122" i="6"/>
  <c r="MP122" i="6" s="1"/>
  <c r="MN122" i="6"/>
  <c r="HF121" i="6"/>
  <c r="HH121" i="6" s="1"/>
  <c r="HB121" i="6"/>
  <c r="HF118" i="6"/>
  <c r="HH118" i="6" s="1"/>
  <c r="HB118" i="6"/>
  <c r="HF116" i="6"/>
  <c r="HH116" i="6" s="1"/>
  <c r="HB116" i="6"/>
  <c r="HF114" i="6"/>
  <c r="HH114" i="6" s="1"/>
  <c r="HB114" i="6"/>
  <c r="HF112" i="6"/>
  <c r="HH112" i="6" s="1"/>
  <c r="HB112" i="6"/>
  <c r="HF110" i="6"/>
  <c r="HH110" i="6" s="1"/>
  <c r="HB110" i="6"/>
  <c r="HF108" i="6"/>
  <c r="HH108" i="6" s="1"/>
  <c r="HB108" i="6"/>
  <c r="HF106" i="6"/>
  <c r="HH106" i="6" s="1"/>
  <c r="HB106" i="6"/>
  <c r="HF98" i="6"/>
  <c r="HH98" i="6" s="1"/>
  <c r="HB98" i="6"/>
  <c r="HF65" i="6"/>
  <c r="HH65" i="6" s="1"/>
  <c r="HB65" i="6"/>
  <c r="HF64" i="6"/>
  <c r="HH64" i="6" s="1"/>
  <c r="HB64" i="6"/>
  <c r="HF63" i="6"/>
  <c r="HH63" i="6" s="1"/>
  <c r="HB63" i="6"/>
  <c r="HF62" i="6"/>
  <c r="HH62" i="6" s="1"/>
  <c r="HB62" i="6"/>
  <c r="HF61" i="6"/>
  <c r="HH61" i="6" s="1"/>
  <c r="HB61" i="6"/>
  <c r="HF60" i="6"/>
  <c r="HH60" i="6" s="1"/>
  <c r="HB60" i="6"/>
  <c r="HF59" i="6"/>
  <c r="HH59" i="6" s="1"/>
  <c r="HB59" i="6"/>
  <c r="HF58" i="6"/>
  <c r="HH58" i="6" s="1"/>
  <c r="HB58" i="6"/>
  <c r="HF57" i="6"/>
  <c r="HH57" i="6" s="1"/>
  <c r="HB57" i="6"/>
  <c r="HF56" i="6"/>
  <c r="HH56" i="6" s="1"/>
  <c r="HB56" i="6"/>
  <c r="HF55" i="6"/>
  <c r="HH55" i="6" s="1"/>
  <c r="HB55" i="6"/>
  <c r="HF54" i="6"/>
  <c r="HH54" i="6" s="1"/>
  <c r="HB54" i="6"/>
  <c r="HF53" i="6"/>
  <c r="HH53" i="6" s="1"/>
  <c r="HB53" i="6"/>
  <c r="HF52" i="6"/>
  <c r="HH52" i="6" s="1"/>
  <c r="HB52" i="6"/>
  <c r="HF51" i="6"/>
  <c r="HH51" i="6" s="1"/>
  <c r="HB51" i="6"/>
  <c r="NL558" i="6"/>
  <c r="MR558" i="6"/>
  <c r="MT85" i="6"/>
  <c r="MP85" i="6" s="1"/>
  <c r="MN85" i="6"/>
  <c r="MN63" i="6"/>
  <c r="MT63" i="6"/>
  <c r="MP63" i="6" s="1"/>
  <c r="MN59" i="6"/>
  <c r="MT59" i="6"/>
  <c r="MP59" i="6" s="1"/>
  <c r="MN53" i="6"/>
  <c r="MT53" i="6"/>
  <c r="MP53" i="6" s="1"/>
  <c r="HF47" i="6"/>
  <c r="HH47" i="6" s="1"/>
  <c r="HB47" i="6"/>
  <c r="MT45" i="6"/>
  <c r="MP45" i="6" s="1"/>
  <c r="MN45" i="6"/>
  <c r="HF43" i="6"/>
  <c r="HH43" i="6" s="1"/>
  <c r="HB43" i="6"/>
  <c r="MT41" i="6"/>
  <c r="MP41" i="6" s="1"/>
  <c r="MN41" i="6"/>
  <c r="HF40" i="6"/>
  <c r="HH40" i="6" s="1"/>
  <c r="HB40" i="6"/>
  <c r="HF39" i="6"/>
  <c r="HH39" i="6" s="1"/>
  <c r="HB39" i="6"/>
  <c r="MT37" i="6"/>
  <c r="MP37" i="6" s="1"/>
  <c r="MN37" i="6"/>
  <c r="MT33" i="6"/>
  <c r="MP33" i="6" s="1"/>
  <c r="MN33" i="6"/>
  <c r="HF26" i="6"/>
  <c r="HH26" i="6" s="1"/>
  <c r="HB26" i="6"/>
  <c r="MT24" i="6"/>
  <c r="MP24" i="6" s="1"/>
  <c r="MN24" i="6"/>
  <c r="HF21" i="6"/>
  <c r="HH21" i="6" s="1"/>
  <c r="HB21" i="6"/>
  <c r="HF20" i="6"/>
  <c r="HH20" i="6" s="1"/>
  <c r="HB20" i="6"/>
  <c r="HF17" i="6"/>
  <c r="HH17" i="6" s="1"/>
  <c r="HB17" i="6"/>
  <c r="HF92" i="6"/>
  <c r="HH92" i="6" s="1"/>
  <c r="HB92" i="6"/>
  <c r="HF88" i="6"/>
  <c r="HH88" i="6" s="1"/>
  <c r="HB88" i="6"/>
  <c r="HF87" i="6"/>
  <c r="HH87" i="6" s="1"/>
  <c r="HB87" i="6"/>
  <c r="HF86" i="6"/>
  <c r="HH86" i="6" s="1"/>
  <c r="HB86" i="6"/>
  <c r="HF85" i="6"/>
  <c r="HH85" i="6" s="1"/>
  <c r="HB85" i="6"/>
  <c r="HF83" i="6"/>
  <c r="HH83" i="6" s="1"/>
  <c r="HB83" i="6"/>
  <c r="NU83" i="6"/>
  <c r="NR78" i="6"/>
  <c r="OA79" i="6" s="1"/>
  <c r="MT76" i="6"/>
  <c r="MP76" i="6" s="1"/>
  <c r="MN76" i="6"/>
  <c r="MT74" i="6"/>
  <c r="MP74" i="6" s="1"/>
  <c r="MN74" i="6"/>
  <c r="MT70" i="6"/>
  <c r="MP70" i="6" s="1"/>
  <c r="MN70" i="6"/>
  <c r="MT66" i="6"/>
  <c r="MP66" i="6" s="1"/>
  <c r="MN66" i="6"/>
  <c r="MN52" i="6"/>
  <c r="MT52" i="6"/>
  <c r="MP52" i="6" s="1"/>
  <c r="MT46" i="6"/>
  <c r="MP46" i="6" s="1"/>
  <c r="MN46" i="6"/>
  <c r="MT42" i="6"/>
  <c r="MP42" i="6" s="1"/>
  <c r="MN42" i="6"/>
  <c r="MT38" i="6"/>
  <c r="MP38" i="6" s="1"/>
  <c r="MN38" i="6"/>
  <c r="NW35" i="6"/>
  <c r="NR34" i="6"/>
  <c r="OA35" i="6" s="1"/>
  <c r="NP30" i="6"/>
  <c r="NY31" i="6" s="1"/>
  <c r="NU31" i="6"/>
  <c r="NN30" i="6"/>
  <c r="MT553" i="6"/>
  <c r="MN553" i="6"/>
  <c r="MS553" i="6"/>
  <c r="MO553" i="6" s="1"/>
  <c r="MT551" i="6"/>
  <c r="MN551" i="6"/>
  <c r="MS551" i="6"/>
  <c r="MO551" i="6" s="1"/>
  <c r="MT550" i="6"/>
  <c r="MN550" i="6"/>
  <c r="MS550" i="6"/>
  <c r="MO550" i="6" s="1"/>
  <c r="MT549" i="6"/>
  <c r="MN549" i="6"/>
  <c r="MS549" i="6"/>
  <c r="MO549" i="6" s="1"/>
  <c r="MT548" i="6"/>
  <c r="MN548" i="6"/>
  <c r="MS548" i="6"/>
  <c r="MO548" i="6" s="1"/>
  <c r="MT546" i="6"/>
  <c r="MN546" i="6"/>
  <c r="MS546" i="6"/>
  <c r="MO546" i="6" s="1"/>
  <c r="MT538" i="6"/>
  <c r="MN538" i="6"/>
  <c r="MS538" i="6"/>
  <c r="MO538" i="6" s="1"/>
  <c r="MT524" i="6"/>
  <c r="MN524" i="6"/>
  <c r="MS524" i="6"/>
  <c r="MO524" i="6" s="1"/>
  <c r="MT523" i="6"/>
  <c r="MN523" i="6"/>
  <c r="MS523" i="6"/>
  <c r="MO523" i="6" s="1"/>
  <c r="MT522" i="6"/>
  <c r="MN522" i="6"/>
  <c r="MS522" i="6"/>
  <c r="MO522" i="6" s="1"/>
  <c r="MS514" i="6"/>
  <c r="MO514" i="6" s="1"/>
  <c r="MT514" i="6"/>
  <c r="MN514" i="6"/>
  <c r="MT513" i="6"/>
  <c r="MN513" i="6"/>
  <c r="MS513" i="6"/>
  <c r="MO513" i="6" s="1"/>
  <c r="MT512" i="6"/>
  <c r="MN512" i="6"/>
  <c r="MS512" i="6"/>
  <c r="MO512" i="6" s="1"/>
  <c r="MS507" i="6"/>
  <c r="MO507" i="6" s="1"/>
  <c r="MT507" i="6"/>
  <c r="MN507" i="6"/>
  <c r="MT496" i="6"/>
  <c r="MN496" i="6"/>
  <c r="MS496" i="6"/>
  <c r="MO496" i="6" s="1"/>
  <c r="MT490" i="6"/>
  <c r="MN490" i="6"/>
  <c r="MS490" i="6"/>
  <c r="MO490" i="6" s="1"/>
  <c r="MT500" i="6"/>
  <c r="MN500" i="6"/>
  <c r="MS500" i="6"/>
  <c r="MO500" i="6" s="1"/>
  <c r="MS498" i="6"/>
  <c r="MO498" i="6" s="1"/>
  <c r="MT498" i="6"/>
  <c r="MN498" i="6"/>
  <c r="MT497" i="6"/>
  <c r="MN497" i="6"/>
  <c r="MS497" i="6"/>
  <c r="MO497" i="6" s="1"/>
  <c r="MS491" i="6"/>
  <c r="MO491" i="6" s="1"/>
  <c r="MT491" i="6"/>
  <c r="MN491" i="6"/>
  <c r="MT488" i="6"/>
  <c r="MN488" i="6"/>
  <c r="MS488" i="6"/>
  <c r="MO488" i="6" s="1"/>
  <c r="MT485" i="6"/>
  <c r="MN485" i="6"/>
  <c r="MS485" i="6"/>
  <c r="MO485" i="6" s="1"/>
  <c r="MS452" i="6"/>
  <c r="MO452" i="6" s="1"/>
  <c r="MT452" i="6"/>
  <c r="MN452" i="6"/>
  <c r="MS437" i="6"/>
  <c r="MO437" i="6" s="1"/>
  <c r="MT437" i="6"/>
  <c r="MN437" i="6"/>
  <c r="HF413" i="6"/>
  <c r="HH413" i="6" s="1"/>
  <c r="HB413" i="6"/>
  <c r="NP413" i="6"/>
  <c r="NY414" i="6" s="1"/>
  <c r="NN413" i="6"/>
  <c r="NU414" i="6"/>
  <c r="NM413" i="6"/>
  <c r="MS450" i="6"/>
  <c r="MO450" i="6" s="1"/>
  <c r="MT450" i="6"/>
  <c r="MN450" i="6"/>
  <c r="MS434" i="6"/>
  <c r="MO434" i="6" s="1"/>
  <c r="MT434" i="6"/>
  <c r="MN434" i="6"/>
  <c r="MS421" i="6"/>
  <c r="MO421" i="6" s="1"/>
  <c r="MT421" i="6"/>
  <c r="MN421" i="6"/>
  <c r="MS416" i="6"/>
  <c r="MO416" i="6" s="1"/>
  <c r="MT416" i="6"/>
  <c r="MN416" i="6"/>
  <c r="MT402" i="6"/>
  <c r="MN402" i="6"/>
  <c r="MS402" i="6"/>
  <c r="MO402" i="6" s="1"/>
  <c r="MS399" i="6"/>
  <c r="MO399" i="6" s="1"/>
  <c r="MT399" i="6"/>
  <c r="MN399" i="6"/>
  <c r="MT396" i="6"/>
  <c r="MN396" i="6"/>
  <c r="MS396" i="6"/>
  <c r="MO396" i="6" s="1"/>
  <c r="MT392" i="6"/>
  <c r="MN392" i="6"/>
  <c r="MS392" i="6"/>
  <c r="MO392" i="6" s="1"/>
  <c r="MT387" i="6"/>
  <c r="MN387" i="6"/>
  <c r="MS387" i="6"/>
  <c r="MO387" i="6" s="1"/>
  <c r="MS384" i="6"/>
  <c r="MO384" i="6" s="1"/>
  <c r="MT384" i="6"/>
  <c r="MN384" i="6"/>
  <c r="MT355" i="6"/>
  <c r="MN355" i="6"/>
  <c r="MS355" i="6"/>
  <c r="MO355" i="6" s="1"/>
  <c r="MS347" i="6"/>
  <c r="MO347" i="6" s="1"/>
  <c r="MT347" i="6"/>
  <c r="MN347" i="6"/>
  <c r="NU383" i="6"/>
  <c r="NM382" i="6"/>
  <c r="NP382" i="6"/>
  <c r="NY383" i="6" s="1"/>
  <c r="NN382" i="6"/>
  <c r="NU355" i="6"/>
  <c r="NM354" i="6"/>
  <c r="NP354" i="6"/>
  <c r="NY355" i="6" s="1"/>
  <c r="NN354" i="6"/>
  <c r="HF352" i="6"/>
  <c r="HH352" i="6" s="1"/>
  <c r="HB352" i="6"/>
  <c r="NU353" i="6"/>
  <c r="NM352" i="6"/>
  <c r="NP352" i="6"/>
  <c r="NY353" i="6" s="1"/>
  <c r="NN352" i="6"/>
  <c r="NU350" i="6"/>
  <c r="NM349" i="6"/>
  <c r="NP349" i="6"/>
  <c r="NY350" i="6" s="1"/>
  <c r="NN349" i="6"/>
  <c r="NM275" i="6"/>
  <c r="NU276" i="6"/>
  <c r="NP275" i="6"/>
  <c r="NY276" i="6" s="1"/>
  <c r="NN275" i="6"/>
  <c r="MS339" i="6"/>
  <c r="MO339" i="6" s="1"/>
  <c r="MT339" i="6"/>
  <c r="MN339" i="6"/>
  <c r="MS333" i="6"/>
  <c r="MO333" i="6" s="1"/>
  <c r="MT333" i="6"/>
  <c r="MN333" i="6"/>
  <c r="MT313" i="6"/>
  <c r="MN313" i="6"/>
  <c r="MS313" i="6"/>
  <c r="MO313" i="6" s="1"/>
  <c r="MT303" i="6"/>
  <c r="MN303" i="6"/>
  <c r="MS303" i="6"/>
  <c r="MO303" i="6" s="1"/>
  <c r="NP253" i="6"/>
  <c r="NY254" i="6" s="1"/>
  <c r="NU254" i="6"/>
  <c r="NN253" i="6"/>
  <c r="NN248" i="6"/>
  <c r="NU249" i="6"/>
  <c r="NP248" i="6"/>
  <c r="NY249" i="6" s="1"/>
  <c r="MT234" i="6"/>
  <c r="MP234" i="6" s="1"/>
  <c r="MN234" i="6"/>
  <c r="GW220" i="6"/>
  <c r="HJ220" i="6" s="1"/>
  <c r="MT220" i="6"/>
  <c r="MP220" i="6" s="1"/>
  <c r="MN220" i="6"/>
  <c r="NY221" i="6" s="1"/>
  <c r="NU337" i="6"/>
  <c r="NM336" i="6"/>
  <c r="NP336" i="6"/>
  <c r="NY337" i="6" s="1"/>
  <c r="NN336" i="6"/>
  <c r="NM334" i="6"/>
  <c r="NU335" i="6"/>
  <c r="NP334" i="6"/>
  <c r="NY335" i="6" s="1"/>
  <c r="NN334" i="6"/>
  <c r="NP331" i="6"/>
  <c r="NY332" i="6" s="1"/>
  <c r="NN331" i="6"/>
  <c r="NU332" i="6"/>
  <c r="NM331" i="6"/>
  <c r="NU330" i="6"/>
  <c r="NP329" i="6"/>
  <c r="NY330" i="6" s="1"/>
  <c r="NN329" i="6"/>
  <c r="NM329" i="6"/>
  <c r="NU328" i="6"/>
  <c r="NP327" i="6"/>
  <c r="NY328" i="6" s="1"/>
  <c r="NN327" i="6"/>
  <c r="NM327" i="6"/>
  <c r="NU326" i="6"/>
  <c r="NP325" i="6"/>
  <c r="NY326" i="6" s="1"/>
  <c r="NN325" i="6"/>
  <c r="NM325" i="6"/>
  <c r="MS322" i="6"/>
  <c r="MO322" i="6" s="1"/>
  <c r="MT322" i="6"/>
  <c r="MN322" i="6"/>
  <c r="NM306" i="6"/>
  <c r="NU307" i="6"/>
  <c r="NP306" i="6"/>
  <c r="NY307" i="6" s="1"/>
  <c r="NN306" i="6"/>
  <c r="NU288" i="6"/>
  <c r="NP287" i="6"/>
  <c r="NY288" i="6" s="1"/>
  <c r="NN287" i="6"/>
  <c r="NM287" i="6"/>
  <c r="NP284" i="6"/>
  <c r="NY285" i="6" s="1"/>
  <c r="NN284" i="6"/>
  <c r="NU285" i="6"/>
  <c r="NM284" i="6"/>
  <c r="HF274" i="6"/>
  <c r="HH274" i="6" s="1"/>
  <c r="HB274" i="6"/>
  <c r="NP274" i="6"/>
  <c r="NY275" i="6" s="1"/>
  <c r="NN274" i="6"/>
  <c r="NU275" i="6"/>
  <c r="NM274" i="6"/>
  <c r="HF272" i="6"/>
  <c r="HH272" i="6" s="1"/>
  <c r="HB272" i="6"/>
  <c r="NM272" i="6"/>
  <c r="NU273" i="6"/>
  <c r="NP272" i="6"/>
  <c r="NY273" i="6" s="1"/>
  <c r="NN272" i="6"/>
  <c r="NM270" i="6"/>
  <c r="NU271" i="6"/>
  <c r="NP270" i="6"/>
  <c r="NY271" i="6" s="1"/>
  <c r="NN270" i="6"/>
  <c r="HF269" i="6"/>
  <c r="HH269" i="6" s="1"/>
  <c r="HB269" i="6"/>
  <c r="NP269" i="6"/>
  <c r="NY270" i="6" s="1"/>
  <c r="NN269" i="6"/>
  <c r="NU270" i="6"/>
  <c r="NM269" i="6"/>
  <c r="HF267" i="6"/>
  <c r="HH267" i="6" s="1"/>
  <c r="HB267" i="6"/>
  <c r="NM267" i="6"/>
  <c r="NU268" i="6"/>
  <c r="NP267" i="6"/>
  <c r="NY268" i="6" s="1"/>
  <c r="NN267" i="6"/>
  <c r="NU263" i="6"/>
  <c r="NM262" i="6"/>
  <c r="NP262" i="6"/>
  <c r="NY263" i="6" s="1"/>
  <c r="NN262" i="6"/>
  <c r="HF260" i="6"/>
  <c r="HH260" i="6" s="1"/>
  <c r="HB260" i="6"/>
  <c r="MT257" i="6"/>
  <c r="MP257" i="6" s="1"/>
  <c r="MN257" i="6"/>
  <c r="MN252" i="6"/>
  <c r="MT252" i="6"/>
  <c r="MP252" i="6" s="1"/>
  <c r="NR242" i="6"/>
  <c r="OA243" i="6" s="1"/>
  <c r="NW243" i="6"/>
  <c r="HF240" i="6"/>
  <c r="HH240" i="6" s="1"/>
  <c r="HB240" i="6"/>
  <c r="MT233" i="6"/>
  <c r="MP233" i="6" s="1"/>
  <c r="MN233" i="6"/>
  <c r="MT232" i="6"/>
  <c r="MP232" i="6" s="1"/>
  <c r="MN232" i="6"/>
  <c r="MN227" i="6"/>
  <c r="MT227" i="6"/>
  <c r="MP227" i="6" s="1"/>
  <c r="MT226" i="6"/>
  <c r="MP226" i="6" s="1"/>
  <c r="MN226" i="6"/>
  <c r="MT224" i="6"/>
  <c r="MP224" i="6" s="1"/>
  <c r="MN224" i="6"/>
  <c r="NU221" i="6"/>
  <c r="NP215" i="6"/>
  <c r="NY216" i="6" s="1"/>
  <c r="NU216" i="6"/>
  <c r="NN215" i="6"/>
  <c r="NN212" i="6"/>
  <c r="NU213" i="6"/>
  <c r="NP212" i="6"/>
  <c r="NY213" i="6" s="1"/>
  <c r="NN207" i="6"/>
  <c r="NU208" i="6"/>
  <c r="NP207" i="6"/>
  <c r="NY208" i="6" s="1"/>
  <c r="NU202" i="6"/>
  <c r="NP201" i="6"/>
  <c r="NY202" i="6" s="1"/>
  <c r="NN201" i="6"/>
  <c r="MN195" i="6"/>
  <c r="MT195" i="6"/>
  <c r="MP195" i="6" s="1"/>
  <c r="NU189" i="6"/>
  <c r="NP188" i="6"/>
  <c r="NY189" i="6" s="1"/>
  <c r="NN188" i="6"/>
  <c r="NU182" i="6"/>
  <c r="NP181" i="6"/>
  <c r="NY182" i="6" s="1"/>
  <c r="NN181" i="6"/>
  <c r="NU170" i="6"/>
  <c r="NP169" i="6"/>
  <c r="NY170" i="6" s="1"/>
  <c r="NN169" i="6"/>
  <c r="NN163" i="6"/>
  <c r="NU164" i="6"/>
  <c r="NP163" i="6"/>
  <c r="NY164" i="6" s="1"/>
  <c r="NN159" i="6"/>
  <c r="NU160" i="6"/>
  <c r="NP159" i="6"/>
  <c r="NY160" i="6" s="1"/>
  <c r="NN123" i="6"/>
  <c r="NU124" i="6"/>
  <c r="NP123" i="6"/>
  <c r="NY124" i="6" s="1"/>
  <c r="MT109" i="6"/>
  <c r="MP109" i="6" s="1"/>
  <c r="MN109" i="6"/>
  <c r="NN105" i="6"/>
  <c r="NU106" i="6"/>
  <c r="NP105" i="6"/>
  <c r="NY106" i="6" s="1"/>
  <c r="NP218" i="6"/>
  <c r="NY219" i="6" s="1"/>
  <c r="NU219" i="6"/>
  <c r="NN218" i="6"/>
  <c r="MT213" i="6"/>
  <c r="MP213" i="6" s="1"/>
  <c r="MN213" i="6"/>
  <c r="MT211" i="6"/>
  <c r="MP211" i="6" s="1"/>
  <c r="MN211" i="6"/>
  <c r="MT209" i="6"/>
  <c r="MP209" i="6" s="1"/>
  <c r="MN209" i="6"/>
  <c r="MT208" i="6"/>
  <c r="MP208" i="6" s="1"/>
  <c r="MN208" i="6"/>
  <c r="MT206" i="6"/>
  <c r="MP206" i="6" s="1"/>
  <c r="MN206" i="6"/>
  <c r="MT205" i="6"/>
  <c r="MP205" i="6" s="1"/>
  <c r="MN205" i="6"/>
  <c r="NY201" i="6"/>
  <c r="MN193" i="6"/>
  <c r="MT193" i="6"/>
  <c r="MP193" i="6" s="1"/>
  <c r="MN189" i="6"/>
  <c r="MT189" i="6"/>
  <c r="MP189" i="6" s="1"/>
  <c r="NW184" i="6"/>
  <c r="NR183" i="6"/>
  <c r="OA184" i="6" s="1"/>
  <c r="NU179" i="6"/>
  <c r="NP178" i="6"/>
  <c r="NY179" i="6" s="1"/>
  <c r="NN178" i="6"/>
  <c r="NU172" i="6"/>
  <c r="NP171" i="6"/>
  <c r="NY172" i="6" s="1"/>
  <c r="NN171" i="6"/>
  <c r="NW156" i="6"/>
  <c r="NR155" i="6"/>
  <c r="OA156" i="6" s="1"/>
  <c r="NY156" i="6"/>
  <c r="HF154" i="6"/>
  <c r="HH154" i="6" s="1"/>
  <c r="HB154" i="6"/>
  <c r="HF152" i="6"/>
  <c r="HH152" i="6" s="1"/>
  <c r="HB152" i="6"/>
  <c r="HF150" i="6"/>
  <c r="HH150" i="6" s="1"/>
  <c r="HB150" i="6"/>
  <c r="HF148" i="6"/>
  <c r="HH148" i="6" s="1"/>
  <c r="HB148" i="6"/>
  <c r="HF146" i="6"/>
  <c r="HH146" i="6" s="1"/>
  <c r="HB146" i="6"/>
  <c r="HF144" i="6"/>
  <c r="HH144" i="6" s="1"/>
  <c r="HB144" i="6"/>
  <c r="NU143" i="6"/>
  <c r="NR139" i="6"/>
  <c r="MN138" i="6"/>
  <c r="MT138" i="6"/>
  <c r="MP138" i="6" s="1"/>
  <c r="NN134" i="6"/>
  <c r="NU135" i="6"/>
  <c r="NP134" i="6"/>
  <c r="NY135" i="6" s="1"/>
  <c r="NY133" i="6"/>
  <c r="NR132" i="6"/>
  <c r="OA133" i="6" s="1"/>
  <c r="NW133" i="6"/>
  <c r="MT131" i="6"/>
  <c r="MP131" i="6" s="1"/>
  <c r="MN131" i="6"/>
  <c r="NN127" i="6"/>
  <c r="NU128" i="6"/>
  <c r="NP127" i="6"/>
  <c r="NY128" i="6" s="1"/>
  <c r="NR124" i="6"/>
  <c r="OA125" i="6" s="1"/>
  <c r="NW125" i="6"/>
  <c r="HF123" i="6"/>
  <c r="HH123" i="6" s="1"/>
  <c r="HB123" i="6"/>
  <c r="MT121" i="6"/>
  <c r="MP121" i="6" s="1"/>
  <c r="MN121" i="6"/>
  <c r="NN118" i="6"/>
  <c r="NU119" i="6"/>
  <c r="NP118" i="6"/>
  <c r="NY119" i="6" s="1"/>
  <c r="NR115" i="6"/>
  <c r="OA116" i="6" s="1"/>
  <c r="NW116" i="6"/>
  <c r="MT114" i="6"/>
  <c r="MP114" i="6" s="1"/>
  <c r="MN114" i="6"/>
  <c r="NN110" i="6"/>
  <c r="NU111" i="6"/>
  <c r="NP110" i="6"/>
  <c r="NY111" i="6" s="1"/>
  <c r="NN108" i="6"/>
  <c r="NU109" i="6"/>
  <c r="NP108" i="6"/>
  <c r="NY109" i="6" s="1"/>
  <c r="NN106" i="6"/>
  <c r="NU107" i="6"/>
  <c r="NP106" i="6"/>
  <c r="NY107" i="6" s="1"/>
  <c r="NN104" i="6"/>
  <c r="NU105" i="6"/>
  <c r="NP104" i="6"/>
  <c r="NY105" i="6" s="1"/>
  <c r="NN103" i="6"/>
  <c r="NU104" i="6"/>
  <c r="NP103" i="6"/>
  <c r="NY104" i="6" s="1"/>
  <c r="NN101" i="6"/>
  <c r="NU102" i="6"/>
  <c r="NP101" i="6"/>
  <c r="NY102" i="6" s="1"/>
  <c r="NN99" i="6"/>
  <c r="NU100" i="6"/>
  <c r="NP99" i="6"/>
  <c r="NY100" i="6" s="1"/>
  <c r="NN98" i="6"/>
  <c r="NU99" i="6"/>
  <c r="NP98" i="6"/>
  <c r="NY99" i="6" s="1"/>
  <c r="HF34" i="6"/>
  <c r="HH34" i="6" s="1"/>
  <c r="HB34" i="6"/>
  <c r="MN95" i="6"/>
  <c r="MT95" i="6"/>
  <c r="MP95" i="6" s="1"/>
  <c r="MT93" i="6"/>
  <c r="MP93" i="6" s="1"/>
  <c r="MN93" i="6"/>
  <c r="NN73" i="6"/>
  <c r="NU74" i="6"/>
  <c r="NP73" i="6"/>
  <c r="NY74" i="6" s="1"/>
  <c r="MN62" i="6"/>
  <c r="NY63" i="6" s="1"/>
  <c r="MT62" i="6"/>
  <c r="MP62" i="6" s="1"/>
  <c r="MN58" i="6"/>
  <c r="MT58" i="6"/>
  <c r="MP58" i="6" s="1"/>
  <c r="NU56" i="6"/>
  <c r="NP55" i="6"/>
  <c r="NY56" i="6" s="1"/>
  <c r="NN55" i="6"/>
  <c r="NN25" i="6"/>
  <c r="NU26" i="6"/>
  <c r="NP25" i="6"/>
  <c r="NY26" i="6" s="1"/>
  <c r="MT23" i="6"/>
  <c r="MP23" i="6" s="1"/>
  <c r="MN23" i="6"/>
  <c r="MT19" i="6"/>
  <c r="MP19" i="6" s="1"/>
  <c r="MN19" i="6"/>
  <c r="MT15" i="6"/>
  <c r="MP15" i="6" s="1"/>
  <c r="MN15" i="6"/>
  <c r="HF75" i="6"/>
  <c r="HH75" i="6" s="1"/>
  <c r="HB75" i="6"/>
  <c r="NY59" i="6"/>
  <c r="NY50" i="6"/>
  <c r="NU50" i="6"/>
  <c r="HF32" i="6"/>
  <c r="HH32" i="6" s="1"/>
  <c r="HB32" i="6"/>
  <c r="MT554" i="6"/>
  <c r="MN554" i="6"/>
  <c r="NY555" i="6" s="1"/>
  <c r="MS554" i="6"/>
  <c r="MO554" i="6" s="1"/>
  <c r="HE481" i="6"/>
  <c r="HG481" i="6" s="1"/>
  <c r="HA481" i="6"/>
  <c r="HE479" i="6"/>
  <c r="HG479" i="6" s="1"/>
  <c r="HA479" i="6"/>
  <c r="HE477" i="6"/>
  <c r="HG477" i="6" s="1"/>
  <c r="HA477" i="6"/>
  <c r="HE475" i="6"/>
  <c r="HG475" i="6" s="1"/>
  <c r="HA475" i="6"/>
  <c r="HE473" i="6"/>
  <c r="HG473" i="6" s="1"/>
  <c r="HA473" i="6"/>
  <c r="HE471" i="6"/>
  <c r="HG471" i="6" s="1"/>
  <c r="HA471" i="6"/>
  <c r="HE469" i="6"/>
  <c r="HG469" i="6" s="1"/>
  <c r="HA469" i="6"/>
  <c r="HE467" i="6"/>
  <c r="HG467" i="6" s="1"/>
  <c r="HA467" i="6"/>
  <c r="HE465" i="6"/>
  <c r="HG465" i="6" s="1"/>
  <c r="HA465" i="6"/>
  <c r="HE463" i="6"/>
  <c r="HG463" i="6" s="1"/>
  <c r="HA463" i="6"/>
  <c r="HE484" i="6"/>
  <c r="HG484" i="6" s="1"/>
  <c r="HI484" i="6" s="1"/>
  <c r="HM484" i="6" s="1"/>
  <c r="HA484" i="6"/>
  <c r="HC484" i="6" s="1"/>
  <c r="HL484" i="6" s="1"/>
  <c r="HE478" i="6"/>
  <c r="HG478" i="6" s="1"/>
  <c r="HI478" i="6" s="1"/>
  <c r="HM478" i="6" s="1"/>
  <c r="HA478" i="6"/>
  <c r="HC478" i="6" s="1"/>
  <c r="HL478" i="6" s="1"/>
  <c r="HE474" i="6"/>
  <c r="HG474" i="6" s="1"/>
  <c r="HI474" i="6" s="1"/>
  <c r="HM474" i="6" s="1"/>
  <c r="HA474" i="6"/>
  <c r="HC474" i="6" s="1"/>
  <c r="HL474" i="6" s="1"/>
  <c r="HE472" i="6"/>
  <c r="HG472" i="6" s="1"/>
  <c r="HI472" i="6" s="1"/>
  <c r="HM472" i="6" s="1"/>
  <c r="HA472" i="6"/>
  <c r="HC472" i="6" s="1"/>
  <c r="HL472" i="6" s="1"/>
  <c r="HE470" i="6"/>
  <c r="HG470" i="6" s="1"/>
  <c r="HI470" i="6" s="1"/>
  <c r="HM470" i="6" s="1"/>
  <c r="HA470" i="6"/>
  <c r="HC470" i="6" s="1"/>
  <c r="HL470" i="6" s="1"/>
  <c r="HE468" i="6"/>
  <c r="HG468" i="6" s="1"/>
  <c r="HI468" i="6" s="1"/>
  <c r="HM468" i="6" s="1"/>
  <c r="HA468" i="6"/>
  <c r="HC468" i="6" s="1"/>
  <c r="HL468" i="6" s="1"/>
  <c r="HE466" i="6"/>
  <c r="HG466" i="6" s="1"/>
  <c r="HI466" i="6" s="1"/>
  <c r="HM466" i="6" s="1"/>
  <c r="HA466" i="6"/>
  <c r="HC466" i="6" s="1"/>
  <c r="HL466" i="6" s="1"/>
  <c r="HE464" i="6"/>
  <c r="HG464" i="6" s="1"/>
  <c r="HI464" i="6" s="1"/>
  <c r="HM464" i="6" s="1"/>
  <c r="HA464" i="6"/>
  <c r="HC464" i="6" s="1"/>
  <c r="HL464" i="6" s="1"/>
  <c r="HE462" i="6"/>
  <c r="HG462" i="6" s="1"/>
  <c r="HI462" i="6" s="1"/>
  <c r="HM462" i="6" s="1"/>
  <c r="HA462" i="6"/>
  <c r="HC462" i="6" s="1"/>
  <c r="HL462" i="6" s="1"/>
  <c r="HE460" i="6"/>
  <c r="HG460" i="6" s="1"/>
  <c r="HI460" i="6" s="1"/>
  <c r="HM460" i="6" s="1"/>
  <c r="HA460" i="6"/>
  <c r="HC460" i="6" s="1"/>
  <c r="HL460" i="6" s="1"/>
  <c r="HE456" i="6"/>
  <c r="HG456" i="6" s="1"/>
  <c r="HA456" i="6"/>
  <c r="HE452" i="6"/>
  <c r="HG452" i="6" s="1"/>
  <c r="HA452" i="6"/>
  <c r="HE448" i="6"/>
  <c r="HG448" i="6" s="1"/>
  <c r="HA448" i="6"/>
  <c r="HE443" i="6"/>
  <c r="HG443" i="6" s="1"/>
  <c r="HA443" i="6"/>
  <c r="HE439" i="6"/>
  <c r="HG439" i="6" s="1"/>
  <c r="HA439" i="6"/>
  <c r="HE432" i="6"/>
  <c r="HG432" i="6" s="1"/>
  <c r="HA432" i="6"/>
  <c r="HE431" i="6"/>
  <c r="HG431" i="6" s="1"/>
  <c r="HA431" i="6"/>
  <c r="HE427" i="6"/>
  <c r="HG427" i="6" s="1"/>
  <c r="HA427" i="6"/>
  <c r="HE423" i="6"/>
  <c r="HG423" i="6" s="1"/>
  <c r="HI423" i="6" s="1"/>
  <c r="HM423" i="6" s="1"/>
  <c r="HA423" i="6"/>
  <c r="HC423" i="6" s="1"/>
  <c r="HL423" i="6" s="1"/>
  <c r="HE421" i="6"/>
  <c r="HG421" i="6" s="1"/>
  <c r="HI421" i="6" s="1"/>
  <c r="HM421" i="6" s="1"/>
  <c r="HA421" i="6"/>
  <c r="HC421" i="6" s="1"/>
  <c r="HL421" i="6" s="1"/>
  <c r="HE419" i="6"/>
  <c r="HG419" i="6" s="1"/>
  <c r="HI419" i="6" s="1"/>
  <c r="HM419" i="6" s="1"/>
  <c r="HA419" i="6"/>
  <c r="HC419" i="6" s="1"/>
  <c r="HL419" i="6" s="1"/>
  <c r="HE416" i="6"/>
  <c r="HG416" i="6" s="1"/>
  <c r="HA416" i="6"/>
  <c r="HE414" i="6"/>
  <c r="HG414" i="6" s="1"/>
  <c r="HA414" i="6"/>
  <c r="HE412" i="6"/>
  <c r="HG412" i="6" s="1"/>
  <c r="HA412" i="6"/>
  <c r="HE410" i="6"/>
  <c r="HG410" i="6" s="1"/>
  <c r="HA410" i="6"/>
  <c r="HE408" i="6"/>
  <c r="HG408" i="6" s="1"/>
  <c r="HA408" i="6"/>
  <c r="HE406" i="6"/>
  <c r="HG406" i="6" s="1"/>
  <c r="HA406" i="6"/>
  <c r="HE457" i="6"/>
  <c r="HG457" i="6" s="1"/>
  <c r="HA457" i="6"/>
  <c r="HE455" i="6"/>
  <c r="HG455" i="6" s="1"/>
  <c r="HA455" i="6"/>
  <c r="HE453" i="6"/>
  <c r="HG453" i="6" s="1"/>
  <c r="HA453" i="6"/>
  <c r="HE451" i="6"/>
  <c r="HG451" i="6" s="1"/>
  <c r="HA451" i="6"/>
  <c r="HE449" i="6"/>
  <c r="HG449" i="6" s="1"/>
  <c r="HA449" i="6"/>
  <c r="HE447" i="6"/>
  <c r="HG447" i="6" s="1"/>
  <c r="HI447" i="6" s="1"/>
  <c r="HM447" i="6" s="1"/>
  <c r="HA447" i="6"/>
  <c r="HC447" i="6" s="1"/>
  <c r="HL447" i="6" s="1"/>
  <c r="HF445" i="6"/>
  <c r="HH445" i="6" s="1"/>
  <c r="HB445" i="6"/>
  <c r="HF443" i="6"/>
  <c r="HH443" i="6" s="1"/>
  <c r="HB443" i="6"/>
  <c r="HF441" i="6"/>
  <c r="HH441" i="6" s="1"/>
  <c r="HB441" i="6"/>
  <c r="HF439" i="6"/>
  <c r="HH439" i="6" s="1"/>
  <c r="HB439" i="6"/>
  <c r="HF437" i="6"/>
  <c r="HH437" i="6" s="1"/>
  <c r="HB437" i="6"/>
  <c r="HF434" i="6"/>
  <c r="HH434" i="6" s="1"/>
  <c r="HB434" i="6"/>
  <c r="HF432" i="6"/>
  <c r="HH432" i="6" s="1"/>
  <c r="HB432" i="6"/>
  <c r="HE430" i="6"/>
  <c r="HG430" i="6" s="1"/>
  <c r="HA430" i="6"/>
  <c r="HE426" i="6"/>
  <c r="HG426" i="6" s="1"/>
  <c r="HI426" i="6" s="1"/>
  <c r="HM426" i="6" s="1"/>
  <c r="HA426" i="6"/>
  <c r="HC426" i="6" s="1"/>
  <c r="HL426" i="6" s="1"/>
  <c r="HE420" i="6"/>
  <c r="HG420" i="6" s="1"/>
  <c r="HA420" i="6"/>
  <c r="HE418" i="6"/>
  <c r="HG418" i="6" s="1"/>
  <c r="HI418" i="6" s="1"/>
  <c r="HM418" i="6" s="1"/>
  <c r="HA418" i="6"/>
  <c r="HC418" i="6" s="1"/>
  <c r="HL418" i="6" s="1"/>
  <c r="HE413" i="6"/>
  <c r="HG413" i="6" s="1"/>
  <c r="HI413" i="6" s="1"/>
  <c r="HM413" i="6" s="1"/>
  <c r="HA413" i="6"/>
  <c r="HC413" i="6" s="1"/>
  <c r="HL413" i="6" s="1"/>
  <c r="HE411" i="6"/>
  <c r="HG411" i="6" s="1"/>
  <c r="HI411" i="6" s="1"/>
  <c r="HM411" i="6" s="1"/>
  <c r="HA411" i="6"/>
  <c r="HC411" i="6" s="1"/>
  <c r="HL411" i="6" s="1"/>
  <c r="HE409" i="6"/>
  <c r="HG409" i="6" s="1"/>
  <c r="HA409" i="6"/>
  <c r="HE407" i="6"/>
  <c r="HG407" i="6" s="1"/>
  <c r="HI407" i="6" s="1"/>
  <c r="HM407" i="6" s="1"/>
  <c r="HA407" i="6"/>
  <c r="HC407" i="6" s="1"/>
  <c r="HL407" i="6" s="1"/>
  <c r="HE404" i="6"/>
  <c r="HG404" i="6" s="1"/>
  <c r="HI404" i="6" s="1"/>
  <c r="HM404" i="6" s="1"/>
  <c r="HA404" i="6"/>
  <c r="HC404" i="6" s="1"/>
  <c r="HL404" i="6" s="1"/>
  <c r="HE399" i="6"/>
  <c r="HG399" i="6" s="1"/>
  <c r="HI399" i="6" s="1"/>
  <c r="HM399" i="6" s="1"/>
  <c r="HA399" i="6"/>
  <c r="HC399" i="6" s="1"/>
  <c r="HL399" i="6" s="1"/>
  <c r="HE394" i="6"/>
  <c r="HG394" i="6" s="1"/>
  <c r="HI394" i="6" s="1"/>
  <c r="HM394" i="6" s="1"/>
  <c r="HA394" i="6"/>
  <c r="HC394" i="6" s="1"/>
  <c r="HL394" i="6" s="1"/>
  <c r="HE393" i="6"/>
  <c r="HG393" i="6" s="1"/>
  <c r="HA393" i="6"/>
  <c r="HE390" i="6"/>
  <c r="HG390" i="6" s="1"/>
  <c r="HA390" i="6"/>
  <c r="HE386" i="6"/>
  <c r="HG386" i="6" s="1"/>
  <c r="HI386" i="6" s="1"/>
  <c r="HM386" i="6" s="1"/>
  <c r="HA386" i="6"/>
  <c r="HC386" i="6" s="1"/>
  <c r="HL386" i="6" s="1"/>
  <c r="HE382" i="6"/>
  <c r="HG382" i="6" s="1"/>
  <c r="HI382" i="6" s="1"/>
  <c r="HM382" i="6" s="1"/>
  <c r="HA382" i="6"/>
  <c r="HC382" i="6" s="1"/>
  <c r="HL382" i="6" s="1"/>
  <c r="HE377" i="6"/>
  <c r="HG377" i="6" s="1"/>
  <c r="HI377" i="6" s="1"/>
  <c r="HM377" i="6" s="1"/>
  <c r="HA377" i="6"/>
  <c r="HC377" i="6" s="1"/>
  <c r="HL377" i="6" s="1"/>
  <c r="HE373" i="6"/>
  <c r="HG373" i="6" s="1"/>
  <c r="HI373" i="6" s="1"/>
  <c r="HM373" i="6" s="1"/>
  <c r="HA373" i="6"/>
  <c r="HC373" i="6" s="1"/>
  <c r="HL373" i="6" s="1"/>
  <c r="HE366" i="6"/>
  <c r="HG366" i="6" s="1"/>
  <c r="HI366" i="6" s="1"/>
  <c r="HM366" i="6" s="1"/>
  <c r="HA366" i="6"/>
  <c r="HC366" i="6" s="1"/>
  <c r="HL366" i="6" s="1"/>
  <c r="HE356" i="6"/>
  <c r="HG356" i="6" s="1"/>
  <c r="HI356" i="6" s="1"/>
  <c r="HM356" i="6" s="1"/>
  <c r="HA356" i="6"/>
  <c r="HC356" i="6" s="1"/>
  <c r="HL356" i="6" s="1"/>
  <c r="HE349" i="6"/>
  <c r="HG349" i="6" s="1"/>
  <c r="HI349" i="6" s="1"/>
  <c r="HM349" i="6" s="1"/>
  <c r="HA349" i="6"/>
  <c r="HC349" i="6" s="1"/>
  <c r="HL349" i="6" s="1"/>
  <c r="MT340" i="6"/>
  <c r="MN340" i="6"/>
  <c r="NY341" i="6" s="1"/>
  <c r="MS340" i="6"/>
  <c r="MO340" i="6" s="1"/>
  <c r="GW284" i="6"/>
  <c r="HJ284" i="6" s="1"/>
  <c r="GW342" i="6"/>
  <c r="HJ342" i="6" s="1"/>
  <c r="GW336" i="6"/>
  <c r="HJ336" i="6" s="1"/>
  <c r="GW324" i="6"/>
  <c r="HJ324" i="6" s="1"/>
  <c r="GW315" i="6"/>
  <c r="HJ315" i="6" s="1"/>
  <c r="GW311" i="6"/>
  <c r="HJ311" i="6" s="1"/>
  <c r="GW301" i="6"/>
  <c r="HJ301" i="6" s="1"/>
  <c r="GW281" i="6"/>
  <c r="HJ281" i="6" s="1"/>
  <c r="GW277" i="6"/>
  <c r="HJ277" i="6" s="1"/>
  <c r="GW274" i="6"/>
  <c r="HJ274" i="6" s="1"/>
  <c r="GW273" i="6"/>
  <c r="HJ273" i="6" s="1"/>
  <c r="GW272" i="6"/>
  <c r="HJ272" i="6" s="1"/>
  <c r="GW260" i="6"/>
  <c r="HJ260" i="6" s="1"/>
  <c r="GW256" i="6"/>
  <c r="HJ256" i="6" s="1"/>
  <c r="GW255" i="6"/>
  <c r="HJ255" i="6" s="1"/>
  <c r="GW250" i="6"/>
  <c r="HJ250" i="6" s="1"/>
  <c r="GW248" i="6"/>
  <c r="HJ248" i="6" s="1"/>
  <c r="GW245" i="6"/>
  <c r="HJ245" i="6" s="1"/>
  <c r="GW240" i="6"/>
  <c r="HJ240" i="6" s="1"/>
  <c r="GW237" i="6"/>
  <c r="HJ237" i="6" s="1"/>
  <c r="GW232" i="6"/>
  <c r="HJ232" i="6" s="1"/>
  <c r="MT254" i="6"/>
  <c r="MP254" i="6" s="1"/>
  <c r="MN254" i="6"/>
  <c r="GW218" i="6"/>
  <c r="HJ218" i="6" s="1"/>
  <c r="GW194" i="6"/>
  <c r="HJ194" i="6" s="1"/>
  <c r="GW192" i="6"/>
  <c r="HJ192" i="6" s="1"/>
  <c r="GW190" i="6"/>
  <c r="HJ190" i="6" s="1"/>
  <c r="GW186" i="6"/>
  <c r="HJ186" i="6" s="1"/>
  <c r="GW176" i="6"/>
  <c r="HJ176" i="6" s="1"/>
  <c r="GW172" i="6"/>
  <c r="HJ172" i="6" s="1"/>
  <c r="GW168" i="6"/>
  <c r="HJ168" i="6" s="1"/>
  <c r="GW166" i="6"/>
  <c r="HJ166" i="6" s="1"/>
  <c r="NN229" i="6"/>
  <c r="NU230" i="6"/>
  <c r="NP229" i="6"/>
  <c r="NY230" i="6" s="1"/>
  <c r="NU197" i="6"/>
  <c r="NP196" i="6"/>
  <c r="NY197" i="6" s="1"/>
  <c r="NN196" i="6"/>
  <c r="MN167" i="6"/>
  <c r="NY168" i="6" s="1"/>
  <c r="MT167" i="6"/>
  <c r="MP167" i="6" s="1"/>
  <c r="GT558" i="6"/>
  <c r="GV558" i="6" s="1"/>
  <c r="HE95" i="6"/>
  <c r="HG95" i="6" s="1"/>
  <c r="HI95" i="6" s="1"/>
  <c r="HM95" i="6" s="1"/>
  <c r="HA95" i="6"/>
  <c r="HC95" i="6" s="1"/>
  <c r="HL95" i="6" s="1"/>
  <c r="HE93" i="6"/>
  <c r="HG93" i="6" s="1"/>
  <c r="HI93" i="6" s="1"/>
  <c r="HM93" i="6" s="1"/>
  <c r="HA93" i="6"/>
  <c r="HC93" i="6" s="1"/>
  <c r="HL93" i="6" s="1"/>
  <c r="HE91" i="6"/>
  <c r="HG91" i="6" s="1"/>
  <c r="HI91" i="6" s="1"/>
  <c r="HM91" i="6" s="1"/>
  <c r="HA91" i="6"/>
  <c r="HC91" i="6" s="1"/>
  <c r="HL91" i="6" s="1"/>
  <c r="HE89" i="6"/>
  <c r="HG89" i="6" s="1"/>
  <c r="HI89" i="6" s="1"/>
  <c r="HM89" i="6" s="1"/>
  <c r="HA89" i="6"/>
  <c r="HC89" i="6" s="1"/>
  <c r="HL89" i="6" s="1"/>
  <c r="HE87" i="6"/>
  <c r="HG87" i="6" s="1"/>
  <c r="HI87" i="6" s="1"/>
  <c r="HM87" i="6" s="1"/>
  <c r="HA87" i="6"/>
  <c r="HC87" i="6" s="1"/>
  <c r="HL87" i="6" s="1"/>
  <c r="HE85" i="6"/>
  <c r="HG85" i="6" s="1"/>
  <c r="HI85" i="6" s="1"/>
  <c r="HM85" i="6" s="1"/>
  <c r="HA85" i="6"/>
  <c r="HC85" i="6" s="1"/>
  <c r="HL85" i="6" s="1"/>
  <c r="HE83" i="6"/>
  <c r="HG83" i="6" s="1"/>
  <c r="HI83" i="6" s="1"/>
  <c r="HM83" i="6" s="1"/>
  <c r="HA83" i="6"/>
  <c r="HC83" i="6" s="1"/>
  <c r="HL83" i="6" s="1"/>
  <c r="HE81" i="6"/>
  <c r="HG81" i="6" s="1"/>
  <c r="HI81" i="6" s="1"/>
  <c r="HM81" i="6" s="1"/>
  <c r="HA81" i="6"/>
  <c r="HC81" i="6" s="1"/>
  <c r="HL81" i="6" s="1"/>
  <c r="HE79" i="6"/>
  <c r="HG79" i="6" s="1"/>
  <c r="HI79" i="6" s="1"/>
  <c r="HM79" i="6" s="1"/>
  <c r="HA79" i="6"/>
  <c r="HC79" i="6" s="1"/>
  <c r="HL79" i="6" s="1"/>
  <c r="HE77" i="6"/>
  <c r="HG77" i="6" s="1"/>
  <c r="HA77" i="6"/>
  <c r="HE75" i="6"/>
  <c r="HG75" i="6" s="1"/>
  <c r="HI75" i="6" s="1"/>
  <c r="HM75" i="6" s="1"/>
  <c r="HA75" i="6"/>
  <c r="HC75" i="6" s="1"/>
  <c r="HL75" i="6" s="1"/>
  <c r="HE73" i="6"/>
  <c r="HG73" i="6" s="1"/>
  <c r="HA73" i="6"/>
  <c r="HE71" i="6"/>
  <c r="HG71" i="6" s="1"/>
  <c r="HI71" i="6" s="1"/>
  <c r="HM71" i="6" s="1"/>
  <c r="HA71" i="6"/>
  <c r="HC71" i="6" s="1"/>
  <c r="HL71" i="6" s="1"/>
  <c r="HE69" i="6"/>
  <c r="HG69" i="6" s="1"/>
  <c r="HI69" i="6" s="1"/>
  <c r="HM69" i="6" s="1"/>
  <c r="HA69" i="6"/>
  <c r="HC69" i="6" s="1"/>
  <c r="HL69" i="6" s="1"/>
  <c r="HE67" i="6"/>
  <c r="HG67" i="6" s="1"/>
  <c r="HI67" i="6" s="1"/>
  <c r="HM67" i="6" s="1"/>
  <c r="HA67" i="6"/>
  <c r="HC67" i="6" s="1"/>
  <c r="HL67" i="6" s="1"/>
  <c r="HE49" i="6"/>
  <c r="HG49" i="6" s="1"/>
  <c r="HI49" i="6" s="1"/>
  <c r="HM49" i="6" s="1"/>
  <c r="HA49" i="6"/>
  <c r="HC49" i="6" s="1"/>
  <c r="HL49" i="6" s="1"/>
  <c r="HE47" i="6"/>
  <c r="HG47" i="6" s="1"/>
  <c r="HI47" i="6" s="1"/>
  <c r="HM47" i="6" s="1"/>
  <c r="HA47" i="6"/>
  <c r="HC47" i="6" s="1"/>
  <c r="HL47" i="6" s="1"/>
  <c r="HE45" i="6"/>
  <c r="HG45" i="6" s="1"/>
  <c r="HI45" i="6" s="1"/>
  <c r="HM45" i="6" s="1"/>
  <c r="HA45" i="6"/>
  <c r="HC45" i="6" s="1"/>
  <c r="HL45" i="6" s="1"/>
  <c r="HE43" i="6"/>
  <c r="HG43" i="6" s="1"/>
  <c r="HI43" i="6" s="1"/>
  <c r="HM43" i="6" s="1"/>
  <c r="HA43" i="6"/>
  <c r="HC43" i="6" s="1"/>
  <c r="HL43" i="6" s="1"/>
  <c r="HE41" i="6"/>
  <c r="HG41" i="6" s="1"/>
  <c r="HI41" i="6" s="1"/>
  <c r="HM41" i="6" s="1"/>
  <c r="HA41" i="6"/>
  <c r="HC41" i="6" s="1"/>
  <c r="HL41" i="6" s="1"/>
  <c r="HE39" i="6"/>
  <c r="HG39" i="6" s="1"/>
  <c r="HI39" i="6" s="1"/>
  <c r="HM39" i="6" s="1"/>
  <c r="HA39" i="6"/>
  <c r="HC39" i="6" s="1"/>
  <c r="HL39" i="6" s="1"/>
  <c r="HE37" i="6"/>
  <c r="HG37" i="6" s="1"/>
  <c r="HI37" i="6" s="1"/>
  <c r="HM37" i="6" s="1"/>
  <c r="HA37" i="6"/>
  <c r="HC37" i="6" s="1"/>
  <c r="HL37" i="6" s="1"/>
  <c r="HE35" i="6"/>
  <c r="HG35" i="6" s="1"/>
  <c r="HI35" i="6" s="1"/>
  <c r="HM35" i="6" s="1"/>
  <c r="HA35" i="6"/>
  <c r="HC35" i="6" s="1"/>
  <c r="HL35" i="6" s="1"/>
  <c r="HE27" i="6"/>
  <c r="HG27" i="6" s="1"/>
  <c r="HI27" i="6" s="1"/>
  <c r="HM27" i="6" s="1"/>
  <c r="HA27" i="6"/>
  <c r="HC27" i="6" s="1"/>
  <c r="HL27" i="6" s="1"/>
  <c r="HE24" i="6"/>
  <c r="HG24" i="6" s="1"/>
  <c r="HA24" i="6"/>
  <c r="HE22" i="6"/>
  <c r="HG22" i="6" s="1"/>
  <c r="HA22" i="6"/>
  <c r="HE20" i="6"/>
  <c r="HG20" i="6" s="1"/>
  <c r="HI20" i="6" s="1"/>
  <c r="HM20" i="6" s="1"/>
  <c r="HA20" i="6"/>
  <c r="HC20" i="6" s="1"/>
  <c r="HL20" i="6" s="1"/>
  <c r="HE18" i="6"/>
  <c r="HG18" i="6" s="1"/>
  <c r="HA18" i="6"/>
  <c r="HE16" i="6"/>
  <c r="HG16" i="6" s="1"/>
  <c r="HA16" i="6"/>
  <c r="HE15" i="6"/>
  <c r="HG15" i="6" s="1"/>
  <c r="HA15" i="6"/>
  <c r="GW556" i="6"/>
  <c r="HJ556" i="6" s="1"/>
  <c r="GW555" i="6"/>
  <c r="HJ555" i="6" s="1"/>
  <c r="GW553" i="6"/>
  <c r="HJ553" i="6" s="1"/>
  <c r="MT541" i="6"/>
  <c r="MN541" i="6"/>
  <c r="MS541" i="6"/>
  <c r="MO541" i="6" s="1"/>
  <c r="MT539" i="6"/>
  <c r="NW540" i="6" s="1"/>
  <c r="MN539" i="6"/>
  <c r="NY540" i="6" s="1"/>
  <c r="MS539" i="6"/>
  <c r="MO539" i="6" s="1"/>
  <c r="NM534" i="6"/>
  <c r="NU535" i="6"/>
  <c r="NP534" i="6"/>
  <c r="NY535" i="6" s="1"/>
  <c r="NN534" i="6"/>
  <c r="HF534" i="6"/>
  <c r="HH534" i="6" s="1"/>
  <c r="HB534" i="6"/>
  <c r="GW519" i="6"/>
  <c r="HJ519" i="6" s="1"/>
  <c r="GW515" i="6"/>
  <c r="HJ515" i="6" s="1"/>
  <c r="GW512" i="6"/>
  <c r="HJ512" i="6" s="1"/>
  <c r="GW502" i="6"/>
  <c r="HJ502" i="6" s="1"/>
  <c r="GW495" i="6"/>
  <c r="HJ495" i="6" s="1"/>
  <c r="MT510" i="6"/>
  <c r="MN510" i="6"/>
  <c r="NY511" i="6" s="1"/>
  <c r="MS510" i="6"/>
  <c r="MO510" i="6" s="1"/>
  <c r="HE461" i="6"/>
  <c r="HG461" i="6" s="1"/>
  <c r="HA461" i="6"/>
  <c r="HE480" i="6"/>
  <c r="HG480" i="6" s="1"/>
  <c r="HI480" i="6" s="1"/>
  <c r="HM480" i="6" s="1"/>
  <c r="HA480" i="6"/>
  <c r="HC480" i="6" s="1"/>
  <c r="HL480" i="6" s="1"/>
  <c r="HE476" i="6"/>
  <c r="HG476" i="6" s="1"/>
  <c r="HI476" i="6" s="1"/>
  <c r="HM476" i="6" s="1"/>
  <c r="HA476" i="6"/>
  <c r="HC476" i="6" s="1"/>
  <c r="HL476" i="6" s="1"/>
  <c r="HE458" i="6"/>
  <c r="HG458" i="6" s="1"/>
  <c r="HA458" i="6"/>
  <c r="HE454" i="6"/>
  <c r="HG454" i="6" s="1"/>
  <c r="HA454" i="6"/>
  <c r="HE450" i="6"/>
  <c r="HG450" i="6" s="1"/>
  <c r="HA450" i="6"/>
  <c r="HE446" i="6"/>
  <c r="HG446" i="6" s="1"/>
  <c r="HA446" i="6"/>
  <c r="HE445" i="6"/>
  <c r="HG445" i="6" s="1"/>
  <c r="HA445" i="6"/>
  <c r="HE441" i="6"/>
  <c r="HG441" i="6" s="1"/>
  <c r="HA441" i="6"/>
  <c r="HE437" i="6"/>
  <c r="HG437" i="6" s="1"/>
  <c r="HA437" i="6"/>
  <c r="HE434" i="6"/>
  <c r="HG434" i="6" s="1"/>
  <c r="HA434" i="6"/>
  <c r="HE429" i="6"/>
  <c r="HG429" i="6" s="1"/>
  <c r="HA429" i="6"/>
  <c r="HE425" i="6"/>
  <c r="HG425" i="6" s="1"/>
  <c r="HA425" i="6"/>
  <c r="HC425" i="6" s="1"/>
  <c r="HL425" i="6" s="1"/>
  <c r="HE459" i="6"/>
  <c r="HG459" i="6" s="1"/>
  <c r="HI459" i="6" s="1"/>
  <c r="HM459" i="6" s="1"/>
  <c r="HA459" i="6"/>
  <c r="HC459" i="6" s="1"/>
  <c r="HL459" i="6" s="1"/>
  <c r="HF458" i="6"/>
  <c r="HH458" i="6" s="1"/>
  <c r="HB458" i="6"/>
  <c r="HF456" i="6"/>
  <c r="HH456" i="6" s="1"/>
  <c r="HB456" i="6"/>
  <c r="HF454" i="6"/>
  <c r="HH454" i="6" s="1"/>
  <c r="HB454" i="6"/>
  <c r="HF452" i="6"/>
  <c r="HH452" i="6" s="1"/>
  <c r="HB452" i="6"/>
  <c r="HF450" i="6"/>
  <c r="HH450" i="6" s="1"/>
  <c r="HB450" i="6"/>
  <c r="HF448" i="6"/>
  <c r="HH448" i="6" s="1"/>
  <c r="HB448" i="6"/>
  <c r="HF446" i="6"/>
  <c r="HH446" i="6" s="1"/>
  <c r="HB446" i="6"/>
  <c r="HE444" i="6"/>
  <c r="HG444" i="6" s="1"/>
  <c r="HA444" i="6"/>
  <c r="HC444" i="6" s="1"/>
  <c r="HL444" i="6" s="1"/>
  <c r="HE442" i="6"/>
  <c r="HG442" i="6" s="1"/>
  <c r="HA442" i="6"/>
  <c r="HE440" i="6"/>
  <c r="HG440" i="6" s="1"/>
  <c r="HA440" i="6"/>
  <c r="HE438" i="6"/>
  <c r="HG438" i="6" s="1"/>
  <c r="HI438" i="6" s="1"/>
  <c r="HM438" i="6" s="1"/>
  <c r="HA438" i="6"/>
  <c r="HC438" i="6" s="1"/>
  <c r="HL438" i="6" s="1"/>
  <c r="HE436" i="6"/>
  <c r="HG436" i="6" s="1"/>
  <c r="HI436" i="6" s="1"/>
  <c r="HM436" i="6" s="1"/>
  <c r="HA436" i="6"/>
  <c r="HC436" i="6" s="1"/>
  <c r="HL436" i="6" s="1"/>
  <c r="HE435" i="6"/>
  <c r="HG435" i="6" s="1"/>
  <c r="HA435" i="6"/>
  <c r="HC435" i="6" s="1"/>
  <c r="HL435" i="6" s="1"/>
  <c r="HE433" i="6"/>
  <c r="HG433" i="6" s="1"/>
  <c r="HI433" i="6" s="1"/>
  <c r="HM433" i="6" s="1"/>
  <c r="HA433" i="6"/>
  <c r="HC433" i="6" s="1"/>
  <c r="HL433" i="6" s="1"/>
  <c r="HF431" i="6"/>
  <c r="HH431" i="6" s="1"/>
  <c r="HB431" i="6"/>
  <c r="HE428" i="6"/>
  <c r="HG428" i="6" s="1"/>
  <c r="HI428" i="6" s="1"/>
  <c r="HM428" i="6" s="1"/>
  <c r="HA428" i="6"/>
  <c r="HC428" i="6" s="1"/>
  <c r="HL428" i="6" s="1"/>
  <c r="HE424" i="6"/>
  <c r="HG424" i="6" s="1"/>
  <c r="HA424" i="6"/>
  <c r="HE422" i="6"/>
  <c r="HG422" i="6" s="1"/>
  <c r="HI422" i="6" s="1"/>
  <c r="HM422" i="6" s="1"/>
  <c r="HA422" i="6"/>
  <c r="HC422" i="6" s="1"/>
  <c r="HL422" i="6" s="1"/>
  <c r="HE417" i="6"/>
  <c r="HG417" i="6" s="1"/>
  <c r="HA417" i="6"/>
  <c r="HE415" i="6"/>
  <c r="HG415" i="6" s="1"/>
  <c r="HI415" i="6" s="1"/>
  <c r="HM415" i="6" s="1"/>
  <c r="HA415" i="6"/>
  <c r="HC415" i="6" s="1"/>
  <c r="HL415" i="6" s="1"/>
  <c r="HE401" i="6"/>
  <c r="HG401" i="6" s="1"/>
  <c r="HI401" i="6" s="1"/>
  <c r="HM401" i="6" s="1"/>
  <c r="HA401" i="6"/>
  <c r="HC401" i="6" s="1"/>
  <c r="HL401" i="6" s="1"/>
  <c r="HE397" i="6"/>
  <c r="HG397" i="6" s="1"/>
  <c r="HA397" i="6"/>
  <c r="HE396" i="6"/>
  <c r="HG396" i="6" s="1"/>
  <c r="HI396" i="6" s="1"/>
  <c r="HM396" i="6" s="1"/>
  <c r="HA396" i="6"/>
  <c r="HC396" i="6" s="1"/>
  <c r="HL396" i="6" s="1"/>
  <c r="HE388" i="6"/>
  <c r="HG388" i="6" s="1"/>
  <c r="HA388" i="6"/>
  <c r="HC388" i="6" s="1"/>
  <c r="HL388" i="6" s="1"/>
  <c r="HE384" i="6"/>
  <c r="HG384" i="6" s="1"/>
  <c r="HA384" i="6"/>
  <c r="HC384" i="6" s="1"/>
  <c r="HL384" i="6" s="1"/>
  <c r="HE380" i="6"/>
  <c r="HG380" i="6" s="1"/>
  <c r="HA380" i="6"/>
  <c r="HC380" i="6" s="1"/>
  <c r="HL380" i="6" s="1"/>
  <c r="HE379" i="6"/>
  <c r="HG379" i="6" s="1"/>
  <c r="HI379" i="6" s="1"/>
  <c r="HM379" i="6" s="1"/>
  <c r="HA379" i="6"/>
  <c r="HC379" i="6" s="1"/>
  <c r="HL379" i="6" s="1"/>
  <c r="HE375" i="6"/>
  <c r="HG375" i="6" s="1"/>
  <c r="HI375" i="6" s="1"/>
  <c r="HM375" i="6" s="1"/>
  <c r="HA375" i="6"/>
  <c r="HC375" i="6" s="1"/>
  <c r="HL375" i="6" s="1"/>
  <c r="HE371" i="6"/>
  <c r="HG371" i="6" s="1"/>
  <c r="HI371" i="6" s="1"/>
  <c r="HM371" i="6" s="1"/>
  <c r="HA371" i="6"/>
  <c r="HC371" i="6" s="1"/>
  <c r="HL371" i="6" s="1"/>
  <c r="HE370" i="6"/>
  <c r="HG370" i="6" s="1"/>
  <c r="HA370" i="6"/>
  <c r="HC370" i="6" s="1"/>
  <c r="HL370" i="6" s="1"/>
  <c r="HE364" i="6"/>
  <c r="HG364" i="6" s="1"/>
  <c r="HA364" i="6"/>
  <c r="HC364" i="6" s="1"/>
  <c r="HL364" i="6" s="1"/>
  <c r="HE361" i="6"/>
  <c r="HG361" i="6" s="1"/>
  <c r="HI361" i="6" s="1"/>
  <c r="HM361" i="6" s="1"/>
  <c r="HA361" i="6"/>
  <c r="HC361" i="6" s="1"/>
  <c r="HL361" i="6" s="1"/>
  <c r="HE360" i="6"/>
  <c r="HG360" i="6" s="1"/>
  <c r="HA360" i="6"/>
  <c r="HC360" i="6" s="1"/>
  <c r="HL360" i="6" s="1"/>
  <c r="HE359" i="6"/>
  <c r="HG359" i="6" s="1"/>
  <c r="HI359" i="6" s="1"/>
  <c r="HM359" i="6" s="1"/>
  <c r="HA359" i="6"/>
  <c r="HC359" i="6" s="1"/>
  <c r="HL359" i="6" s="1"/>
  <c r="HE358" i="6"/>
  <c r="HG358" i="6" s="1"/>
  <c r="HA358" i="6"/>
  <c r="HC358" i="6" s="1"/>
  <c r="HL358" i="6" s="1"/>
  <c r="HE354" i="6"/>
  <c r="HG354" i="6" s="1"/>
  <c r="HA354" i="6"/>
  <c r="HC354" i="6" s="1"/>
  <c r="HL354" i="6" s="1"/>
  <c r="HE351" i="6"/>
  <c r="HG351" i="6" s="1"/>
  <c r="HA351" i="6"/>
  <c r="HC351" i="6" s="1"/>
  <c r="HL351" i="6" s="1"/>
  <c r="HE347" i="6"/>
  <c r="HG347" i="6" s="1"/>
  <c r="HA347" i="6"/>
  <c r="HC347" i="6" s="1"/>
  <c r="HL347" i="6" s="1"/>
  <c r="HF403" i="6"/>
  <c r="HH403" i="6" s="1"/>
  <c r="HB403" i="6"/>
  <c r="HE402" i="6"/>
  <c r="HG402" i="6" s="1"/>
  <c r="HI402" i="6" s="1"/>
  <c r="HM402" i="6" s="1"/>
  <c r="HA402" i="6"/>
  <c r="HC402" i="6" s="1"/>
  <c r="HL402" i="6" s="1"/>
  <c r="HE400" i="6"/>
  <c r="HG400" i="6" s="1"/>
  <c r="HA400" i="6"/>
  <c r="HE398" i="6"/>
  <c r="HG398" i="6" s="1"/>
  <c r="HI398" i="6" s="1"/>
  <c r="HM398" i="6" s="1"/>
  <c r="HA398" i="6"/>
  <c r="HC398" i="6" s="1"/>
  <c r="HL398" i="6" s="1"/>
  <c r="HF397" i="6"/>
  <c r="HH397" i="6" s="1"/>
  <c r="HB397" i="6"/>
  <c r="HE395" i="6"/>
  <c r="HG395" i="6" s="1"/>
  <c r="HA395" i="6"/>
  <c r="HF393" i="6"/>
  <c r="HH393" i="6" s="1"/>
  <c r="HB393" i="6"/>
  <c r="HF390" i="6"/>
  <c r="HH390" i="6" s="1"/>
  <c r="HB390" i="6"/>
  <c r="MT343" i="6"/>
  <c r="MN343" i="6"/>
  <c r="MS343" i="6"/>
  <c r="MO343" i="6" s="1"/>
  <c r="NM335" i="6"/>
  <c r="NU336" i="6"/>
  <c r="NP335" i="6"/>
  <c r="NY336" i="6" s="1"/>
  <c r="NN335" i="6"/>
  <c r="HE322" i="6"/>
  <c r="HG322" i="6" s="1"/>
  <c r="HA322" i="6"/>
  <c r="NN240" i="6"/>
  <c r="NU241" i="6"/>
  <c r="NP240" i="6"/>
  <c r="NY241" i="6" s="1"/>
  <c r="NU180" i="6"/>
  <c r="NP179" i="6"/>
  <c r="NY180" i="6" s="1"/>
  <c r="NN179" i="6"/>
  <c r="GW63" i="6"/>
  <c r="HJ63" i="6" s="1"/>
  <c r="GW61" i="6"/>
  <c r="HJ61" i="6" s="1"/>
  <c r="GW59" i="6"/>
  <c r="HJ59" i="6" s="1"/>
  <c r="GW57" i="6"/>
  <c r="HJ57" i="6" s="1"/>
  <c r="GW56" i="6"/>
  <c r="HJ56" i="6" s="1"/>
  <c r="GW55" i="6"/>
  <c r="HJ55" i="6" s="1"/>
  <c r="GW54" i="6"/>
  <c r="HJ54" i="6" s="1"/>
  <c r="GW52" i="6"/>
  <c r="HJ52" i="6" s="1"/>
  <c r="GW36" i="6"/>
  <c r="HJ36" i="6" s="1"/>
  <c r="GW29" i="6"/>
  <c r="HJ29" i="6" s="1"/>
  <c r="GW94" i="6"/>
  <c r="HJ94" i="6" s="1"/>
  <c r="GW92" i="6"/>
  <c r="HJ92" i="6" s="1"/>
  <c r="GW90" i="6"/>
  <c r="HJ90" i="6" s="1"/>
  <c r="GW88" i="6"/>
  <c r="HJ88" i="6" s="1"/>
  <c r="GW86" i="6"/>
  <c r="HJ86" i="6" s="1"/>
  <c r="GW84" i="6"/>
  <c r="HJ84" i="6" s="1"/>
  <c r="GW80" i="6"/>
  <c r="HJ80" i="6" s="1"/>
  <c r="GW42" i="6"/>
  <c r="HJ42" i="6" s="1"/>
  <c r="GW40" i="6"/>
  <c r="HJ40" i="6" s="1"/>
  <c r="GW38" i="6"/>
  <c r="HJ38" i="6" s="1"/>
  <c r="GW34" i="6"/>
  <c r="HJ34" i="6" s="1"/>
  <c r="GW32" i="6"/>
  <c r="HJ32" i="6" s="1"/>
  <c r="GW26" i="6"/>
  <c r="HJ26" i="6" s="1"/>
  <c r="GW21" i="6"/>
  <c r="HJ21" i="6" s="1"/>
  <c r="GW17" i="6"/>
  <c r="HJ17" i="6" s="1"/>
  <c r="NN83" i="6"/>
  <c r="NU84" i="6"/>
  <c r="NP83" i="6"/>
  <c r="NY84" i="6" s="1"/>
  <c r="NN22" i="6"/>
  <c r="NU23" i="6"/>
  <c r="NP22" i="6"/>
  <c r="NY23" i="6" s="1"/>
  <c r="NW558" i="6"/>
  <c r="MN557" i="6"/>
  <c r="NY558" i="6" s="1"/>
  <c r="MS557" i="6"/>
  <c r="MO557" i="6" s="1"/>
  <c r="HF547" i="6"/>
  <c r="HH547" i="6" s="1"/>
  <c r="HB547" i="6"/>
  <c r="MR547" i="6"/>
  <c r="NL547" i="6"/>
  <c r="HF545" i="6"/>
  <c r="HH545" i="6" s="1"/>
  <c r="HB545" i="6"/>
  <c r="HF543" i="6"/>
  <c r="HH543" i="6" s="1"/>
  <c r="HB543" i="6"/>
  <c r="MS543" i="6"/>
  <c r="MO543" i="6" s="1"/>
  <c r="MT543" i="6"/>
  <c r="NW544" i="6" s="1"/>
  <c r="MN543" i="6"/>
  <c r="HE546" i="6"/>
  <c r="HG546" i="6" s="1"/>
  <c r="HA546" i="6"/>
  <c r="HE541" i="6"/>
  <c r="HG541" i="6" s="1"/>
  <c r="HI541" i="6" s="1"/>
  <c r="HM541" i="6" s="1"/>
  <c r="HA541" i="6"/>
  <c r="HC541" i="6" s="1"/>
  <c r="HL541" i="6" s="1"/>
  <c r="HE539" i="6"/>
  <c r="HG539" i="6" s="1"/>
  <c r="HI539" i="6" s="1"/>
  <c r="HM539" i="6" s="1"/>
  <c r="HA539" i="6"/>
  <c r="HC539" i="6" s="1"/>
  <c r="HL539" i="6" s="1"/>
  <c r="NU533" i="6"/>
  <c r="NP532" i="6"/>
  <c r="NY533" i="6" s="1"/>
  <c r="NN532" i="6"/>
  <c r="NM532" i="6"/>
  <c r="HF531" i="6"/>
  <c r="HH531" i="6" s="1"/>
  <c r="HB531" i="6"/>
  <c r="HE530" i="6"/>
  <c r="HG530" i="6" s="1"/>
  <c r="HA530" i="6"/>
  <c r="HF530" i="6"/>
  <c r="HH530" i="6" s="1"/>
  <c r="HB530" i="6"/>
  <c r="GW529" i="6"/>
  <c r="HJ529" i="6" s="1"/>
  <c r="NP529" i="6"/>
  <c r="NY530" i="6" s="1"/>
  <c r="NN529" i="6"/>
  <c r="NU530" i="6"/>
  <c r="NM529" i="6"/>
  <c r="MT536" i="6"/>
  <c r="MN536" i="6"/>
  <c r="MS536" i="6"/>
  <c r="MO536" i="6" s="1"/>
  <c r="MT516" i="6"/>
  <c r="NW517" i="6" s="1"/>
  <c r="MN516" i="6"/>
  <c r="NY517" i="6" s="1"/>
  <c r="MS516" i="6"/>
  <c r="MO516" i="6" s="1"/>
  <c r="HF518" i="6"/>
  <c r="HH518" i="6" s="1"/>
  <c r="HB518" i="6"/>
  <c r="NU519" i="6"/>
  <c r="NM518" i="6"/>
  <c r="NP518" i="6"/>
  <c r="NY519" i="6" s="1"/>
  <c r="NN518" i="6"/>
  <c r="HF509" i="6"/>
  <c r="HH509" i="6" s="1"/>
  <c r="HB509" i="6"/>
  <c r="HF493" i="6"/>
  <c r="HH493" i="6" s="1"/>
  <c r="HB493" i="6"/>
  <c r="HF491" i="6"/>
  <c r="HH491" i="6" s="1"/>
  <c r="HB491" i="6"/>
  <c r="HF489" i="6"/>
  <c r="HH489" i="6" s="1"/>
  <c r="HB489" i="6"/>
  <c r="HF487" i="6"/>
  <c r="HH487" i="6" s="1"/>
  <c r="HB487" i="6"/>
  <c r="HF486" i="6"/>
  <c r="HH486" i="6" s="1"/>
  <c r="HB486" i="6"/>
  <c r="HE510" i="6"/>
  <c r="HG510" i="6" s="1"/>
  <c r="HI510" i="6" s="1"/>
  <c r="HM510" i="6" s="1"/>
  <c r="HA510" i="6"/>
  <c r="HC510" i="6" s="1"/>
  <c r="HL510" i="6" s="1"/>
  <c r="NU488" i="6"/>
  <c r="NM487" i="6"/>
  <c r="NP487" i="6"/>
  <c r="NY488" i="6" s="1"/>
  <c r="NN487" i="6"/>
  <c r="NU494" i="6"/>
  <c r="NM493" i="6"/>
  <c r="NP493" i="6"/>
  <c r="NY494" i="6" s="1"/>
  <c r="NN493" i="6"/>
  <c r="HF483" i="6"/>
  <c r="HH483" i="6" s="1"/>
  <c r="HB483" i="6"/>
  <c r="HF479" i="6"/>
  <c r="HH479" i="6" s="1"/>
  <c r="HB479" i="6"/>
  <c r="HF475" i="6"/>
  <c r="HH475" i="6" s="1"/>
  <c r="HB475" i="6"/>
  <c r="HF473" i="6"/>
  <c r="HH473" i="6" s="1"/>
  <c r="HB473" i="6"/>
  <c r="HF471" i="6"/>
  <c r="HH471" i="6" s="1"/>
  <c r="HB471" i="6"/>
  <c r="HF469" i="6"/>
  <c r="HH469" i="6" s="1"/>
  <c r="HB469" i="6"/>
  <c r="HF467" i="6"/>
  <c r="HH467" i="6" s="1"/>
  <c r="HB467" i="6"/>
  <c r="HF465" i="6"/>
  <c r="HH465" i="6" s="1"/>
  <c r="HB465" i="6"/>
  <c r="HF463" i="6"/>
  <c r="HH463" i="6" s="1"/>
  <c r="HB463" i="6"/>
  <c r="HF461" i="6"/>
  <c r="HH461" i="6" s="1"/>
  <c r="HB461" i="6"/>
  <c r="HE482" i="6"/>
  <c r="HG482" i="6" s="1"/>
  <c r="HI482" i="6" s="1"/>
  <c r="HM482" i="6" s="1"/>
  <c r="HA482" i="6"/>
  <c r="HC482" i="6" s="1"/>
  <c r="HL482" i="6" s="1"/>
  <c r="NP480" i="6"/>
  <c r="NY481" i="6" s="1"/>
  <c r="NN480" i="6"/>
  <c r="NU481" i="6"/>
  <c r="NM480" i="6"/>
  <c r="NP476" i="6"/>
  <c r="NY477" i="6" s="1"/>
  <c r="NN476" i="6"/>
  <c r="NU477" i="6"/>
  <c r="NM476" i="6"/>
  <c r="NP462" i="6"/>
  <c r="NY463" i="6" s="1"/>
  <c r="NN462" i="6"/>
  <c r="NU463" i="6"/>
  <c r="NM462" i="6"/>
  <c r="NP460" i="6"/>
  <c r="NY461" i="6" s="1"/>
  <c r="NN460" i="6"/>
  <c r="NU461" i="6"/>
  <c r="NM460" i="6"/>
  <c r="NU484" i="6"/>
  <c r="NM483" i="6"/>
  <c r="NP483" i="6"/>
  <c r="NY484" i="6" s="1"/>
  <c r="NN483" i="6"/>
  <c r="GZ427" i="6"/>
  <c r="GV427" i="6"/>
  <c r="GW427" i="6" s="1"/>
  <c r="HJ427" i="6" s="1"/>
  <c r="HF451" i="6"/>
  <c r="HH451" i="6" s="1"/>
  <c r="HB451" i="6"/>
  <c r="NP451" i="6"/>
  <c r="NY452" i="6" s="1"/>
  <c r="NN451" i="6"/>
  <c r="NU452" i="6"/>
  <c r="NM451" i="6"/>
  <c r="NU449" i="6"/>
  <c r="NM448" i="6"/>
  <c r="NP448" i="6"/>
  <c r="NY449" i="6" s="1"/>
  <c r="NN448" i="6"/>
  <c r="NU430" i="6"/>
  <c r="NM429" i="6"/>
  <c r="NP429" i="6"/>
  <c r="NY430" i="6" s="1"/>
  <c r="NN429" i="6"/>
  <c r="NU413" i="6"/>
  <c r="NM412" i="6"/>
  <c r="NP412" i="6"/>
  <c r="NY413" i="6" s="1"/>
  <c r="NN412" i="6"/>
  <c r="NU409" i="6"/>
  <c r="NM408" i="6"/>
  <c r="NP408" i="6"/>
  <c r="NY409" i="6" s="1"/>
  <c r="NN408" i="6"/>
  <c r="HF457" i="6"/>
  <c r="HH457" i="6" s="1"/>
  <c r="HB457" i="6"/>
  <c r="NP457" i="6"/>
  <c r="NY458" i="6" s="1"/>
  <c r="NN457" i="6"/>
  <c r="NU458" i="6"/>
  <c r="NM457" i="6"/>
  <c r="HF449" i="6"/>
  <c r="HH449" i="6" s="1"/>
  <c r="HB449" i="6"/>
  <c r="NP449" i="6"/>
  <c r="NY450" i="6" s="1"/>
  <c r="NN449" i="6"/>
  <c r="NU450" i="6"/>
  <c r="NM449" i="6"/>
  <c r="NU444" i="6"/>
  <c r="NM443" i="6"/>
  <c r="NP443" i="6"/>
  <c r="NY444" i="6" s="1"/>
  <c r="NN443" i="6"/>
  <c r="MR368" i="6"/>
  <c r="NL368" i="6"/>
  <c r="NP383" i="6"/>
  <c r="NY384" i="6" s="1"/>
  <c r="NN383" i="6"/>
  <c r="NU384" i="6"/>
  <c r="NM383" i="6"/>
  <c r="HF372" i="6"/>
  <c r="HH372" i="6" s="1"/>
  <c r="HB372" i="6"/>
  <c r="MT370" i="6"/>
  <c r="MN370" i="6"/>
  <c r="MS370" i="6"/>
  <c r="MO370" i="6" s="1"/>
  <c r="MT369" i="6"/>
  <c r="NW370" i="6" s="1"/>
  <c r="MN369" i="6"/>
  <c r="NY370" i="6" s="1"/>
  <c r="MS369" i="6"/>
  <c r="MO369" i="6" s="1"/>
  <c r="NP346" i="6"/>
  <c r="NY347" i="6" s="1"/>
  <c r="NN346" i="6"/>
  <c r="NU347" i="6"/>
  <c r="NM346" i="6"/>
  <c r="HE345" i="6"/>
  <c r="HG345" i="6" s="1"/>
  <c r="HI345" i="6" s="1"/>
  <c r="HM345" i="6" s="1"/>
  <c r="HA345" i="6"/>
  <c r="HC345" i="6" s="1"/>
  <c r="HL345" i="6" s="1"/>
  <c r="HF400" i="6"/>
  <c r="HH400" i="6" s="1"/>
  <c r="HB400" i="6"/>
  <c r="NP400" i="6"/>
  <c r="NY401" i="6" s="1"/>
  <c r="NN400" i="6"/>
  <c r="NU401" i="6"/>
  <c r="NM400" i="6"/>
  <c r="NU395" i="6"/>
  <c r="NM394" i="6"/>
  <c r="NP394" i="6"/>
  <c r="NY395" i="6" s="1"/>
  <c r="NN394" i="6"/>
  <c r="HF389" i="6"/>
  <c r="HH389" i="6" s="1"/>
  <c r="HB389" i="6"/>
  <c r="NP389" i="6"/>
  <c r="NY390" i="6" s="1"/>
  <c r="NN389" i="6"/>
  <c r="NU390" i="6"/>
  <c r="NM389" i="6"/>
  <c r="NP379" i="6"/>
  <c r="NY380" i="6" s="1"/>
  <c r="NN379" i="6"/>
  <c r="NU380" i="6"/>
  <c r="NM379" i="6"/>
  <c r="HF378" i="6"/>
  <c r="HH378" i="6" s="1"/>
  <c r="HB378" i="6"/>
  <c r="NU379" i="6"/>
  <c r="NP378" i="6"/>
  <c r="NY379" i="6" s="1"/>
  <c r="NN378" i="6"/>
  <c r="NM378" i="6"/>
  <c r="NU362" i="6"/>
  <c r="NM361" i="6"/>
  <c r="NP361" i="6"/>
  <c r="NY362" i="6" s="1"/>
  <c r="NN361" i="6"/>
  <c r="HF353" i="6"/>
  <c r="HH353" i="6" s="1"/>
  <c r="HB353" i="6"/>
  <c r="NP353" i="6"/>
  <c r="NY354" i="6" s="1"/>
  <c r="NN353" i="6"/>
  <c r="NU354" i="6"/>
  <c r="NM353" i="6"/>
  <c r="HF332" i="6"/>
  <c r="HH332" i="6" s="1"/>
  <c r="HB332" i="6"/>
  <c r="HF330" i="6"/>
  <c r="HH330" i="6" s="1"/>
  <c r="HB330" i="6"/>
  <c r="HF328" i="6"/>
  <c r="HH328" i="6" s="1"/>
  <c r="HB328" i="6"/>
  <c r="HF326" i="6"/>
  <c r="HH326" i="6" s="1"/>
  <c r="HB326" i="6"/>
  <c r="HF322" i="6"/>
  <c r="HH322" i="6" s="1"/>
  <c r="HB322" i="6"/>
  <c r="MS285" i="6"/>
  <c r="MO285" i="6" s="1"/>
  <c r="MT285" i="6"/>
  <c r="MN285" i="6"/>
  <c r="GZ265" i="6"/>
  <c r="GV265" i="6"/>
  <c r="GW265" i="6" s="1"/>
  <c r="HJ265" i="6" s="1"/>
  <c r="GZ253" i="6"/>
  <c r="GV253" i="6"/>
  <c r="GW253" i="6" s="1"/>
  <c r="HJ253" i="6" s="1"/>
  <c r="GZ228" i="6"/>
  <c r="GV228" i="6"/>
  <c r="GW228" i="6" s="1"/>
  <c r="HJ228" i="6" s="1"/>
  <c r="MS338" i="6"/>
  <c r="MO338" i="6" s="1"/>
  <c r="MT338" i="6"/>
  <c r="MN338" i="6"/>
  <c r="HF335" i="6"/>
  <c r="HH335" i="6" s="1"/>
  <c r="HB335" i="6"/>
  <c r="HF333" i="6"/>
  <c r="HH333" i="6" s="1"/>
  <c r="HB333" i="6"/>
  <c r="HF313" i="6"/>
  <c r="HH313" i="6" s="1"/>
  <c r="HB313" i="6"/>
  <c r="HF309" i="6"/>
  <c r="HH309" i="6" s="1"/>
  <c r="HB309" i="6"/>
  <c r="NP305" i="6"/>
  <c r="NY306" i="6" s="1"/>
  <c r="NN305" i="6"/>
  <c r="NU306" i="6"/>
  <c r="NM305" i="6"/>
  <c r="HF296" i="6"/>
  <c r="HH296" i="6" s="1"/>
  <c r="HB296" i="6"/>
  <c r="NU297" i="6"/>
  <c r="NP296" i="6"/>
  <c r="NY297" i="6" s="1"/>
  <c r="NN296" i="6"/>
  <c r="NM296" i="6"/>
  <c r="NM294" i="6"/>
  <c r="NU295" i="6"/>
  <c r="NP294" i="6"/>
  <c r="NY295" i="6" s="1"/>
  <c r="NN294" i="6"/>
  <c r="MT286" i="6"/>
  <c r="MN286" i="6"/>
  <c r="MS286" i="6"/>
  <c r="MO286" i="6" s="1"/>
  <c r="HF283" i="6"/>
  <c r="HH283" i="6" s="1"/>
  <c r="HB283" i="6"/>
  <c r="NU284" i="6"/>
  <c r="NP283" i="6"/>
  <c r="NY284" i="6" s="1"/>
  <c r="NN283" i="6"/>
  <c r="NM283" i="6"/>
  <c r="HF279" i="6"/>
  <c r="HH279" i="6" s="1"/>
  <c r="HB279" i="6"/>
  <c r="NM279" i="6"/>
  <c r="NU280" i="6"/>
  <c r="NP279" i="6"/>
  <c r="NY280" i="6" s="1"/>
  <c r="NN279" i="6"/>
  <c r="HE275" i="6"/>
  <c r="HG275" i="6" s="1"/>
  <c r="HI275" i="6" s="1"/>
  <c r="HM275" i="6" s="1"/>
  <c r="HA275" i="6"/>
  <c r="HC275" i="6" s="1"/>
  <c r="HL275" i="6" s="1"/>
  <c r="MT259" i="6"/>
  <c r="MP259" i="6" s="1"/>
  <c r="MN259" i="6"/>
  <c r="MT255" i="6"/>
  <c r="MP255" i="6" s="1"/>
  <c r="MN255" i="6"/>
  <c r="HF227" i="6"/>
  <c r="HH227" i="6" s="1"/>
  <c r="HB227" i="6"/>
  <c r="MT225" i="6"/>
  <c r="MP225" i="6" s="1"/>
  <c r="MN225" i="6"/>
  <c r="MT222" i="6"/>
  <c r="MP222" i="6" s="1"/>
  <c r="MN222" i="6"/>
  <c r="NP321" i="6"/>
  <c r="NY322" i="6" s="1"/>
  <c r="NN321" i="6"/>
  <c r="NU322" i="6"/>
  <c r="NM321" i="6"/>
  <c r="MT315" i="6"/>
  <c r="MN315" i="6"/>
  <c r="MS315" i="6"/>
  <c r="MO315" i="6" s="1"/>
  <c r="NU305" i="6"/>
  <c r="NP304" i="6"/>
  <c r="NY305" i="6" s="1"/>
  <c r="NN304" i="6"/>
  <c r="NM304" i="6"/>
  <c r="NU290" i="6"/>
  <c r="NP289" i="6"/>
  <c r="NY290" i="6" s="1"/>
  <c r="NN289" i="6"/>
  <c r="NM289" i="6"/>
  <c r="HF271" i="6"/>
  <c r="HH271" i="6" s="1"/>
  <c r="HB271" i="6"/>
  <c r="NM271" i="6"/>
  <c r="NU272" i="6"/>
  <c r="NP271" i="6"/>
  <c r="NY272" i="6" s="1"/>
  <c r="NN271" i="6"/>
  <c r="NP264" i="6"/>
  <c r="NY265" i="6" s="1"/>
  <c r="NN264" i="6"/>
  <c r="NU265" i="6"/>
  <c r="NM264" i="6"/>
  <c r="NN258" i="6"/>
  <c r="NU259" i="6"/>
  <c r="NP258" i="6"/>
  <c r="NY259" i="6" s="1"/>
  <c r="HF257" i="6"/>
  <c r="HH257" i="6" s="1"/>
  <c r="HB257" i="6"/>
  <c r="NY246" i="6"/>
  <c r="NR245" i="6"/>
  <c r="OA246" i="6" s="1"/>
  <c r="NW246" i="6"/>
  <c r="HF243" i="6"/>
  <c r="HH243" i="6" s="1"/>
  <c r="HB243" i="6"/>
  <c r="NR236" i="6"/>
  <c r="OA237" i="6" s="1"/>
  <c r="NW237" i="6"/>
  <c r="HF233" i="6"/>
  <c r="HH233" i="6" s="1"/>
  <c r="HB233" i="6"/>
  <c r="HF230" i="6"/>
  <c r="HH230" i="6" s="1"/>
  <c r="HB230" i="6"/>
  <c r="MN228" i="6"/>
  <c r="MT228" i="6"/>
  <c r="MP228" i="6" s="1"/>
  <c r="HF226" i="6"/>
  <c r="HH226" i="6" s="1"/>
  <c r="HB226" i="6"/>
  <c r="HF224" i="6"/>
  <c r="HH224" i="6" s="1"/>
  <c r="HB224" i="6"/>
  <c r="HF216" i="6"/>
  <c r="HH216" i="6" s="1"/>
  <c r="HB216" i="6"/>
  <c r="HF215" i="6"/>
  <c r="HH215" i="6" s="1"/>
  <c r="HB215" i="6"/>
  <c r="HF203" i="6"/>
  <c r="HH203" i="6" s="1"/>
  <c r="HB203" i="6"/>
  <c r="HF202" i="6"/>
  <c r="HH202" i="6" s="1"/>
  <c r="HB202" i="6"/>
  <c r="HF201" i="6"/>
  <c r="HH201" i="6" s="1"/>
  <c r="HB201" i="6"/>
  <c r="HF198" i="6"/>
  <c r="HH198" i="6" s="1"/>
  <c r="HB198" i="6"/>
  <c r="HF197" i="6"/>
  <c r="HH197" i="6" s="1"/>
  <c r="HB197" i="6"/>
  <c r="HF195" i="6"/>
  <c r="HH195" i="6" s="1"/>
  <c r="HB195" i="6"/>
  <c r="HF188" i="6"/>
  <c r="HH188" i="6" s="1"/>
  <c r="HB188" i="6"/>
  <c r="HF187" i="6"/>
  <c r="HH187" i="6" s="1"/>
  <c r="HB187" i="6"/>
  <c r="HF185" i="6"/>
  <c r="HH185" i="6" s="1"/>
  <c r="HB185" i="6"/>
  <c r="HF183" i="6"/>
  <c r="HH183" i="6" s="1"/>
  <c r="HB183" i="6"/>
  <c r="HF182" i="6"/>
  <c r="HH182" i="6" s="1"/>
  <c r="HB182" i="6"/>
  <c r="HF181" i="6"/>
  <c r="HH181" i="6" s="1"/>
  <c r="HB181" i="6"/>
  <c r="HF178" i="6"/>
  <c r="HH178" i="6" s="1"/>
  <c r="HB178" i="6"/>
  <c r="HF174" i="6"/>
  <c r="HH174" i="6" s="1"/>
  <c r="HB174" i="6"/>
  <c r="HF173" i="6"/>
  <c r="HH173" i="6" s="1"/>
  <c r="HB173" i="6"/>
  <c r="HF171" i="6"/>
  <c r="HH171" i="6" s="1"/>
  <c r="HB171" i="6"/>
  <c r="HF170" i="6"/>
  <c r="HH170" i="6" s="1"/>
  <c r="HB170" i="6"/>
  <c r="HF156" i="6"/>
  <c r="HH156" i="6" s="1"/>
  <c r="HB156" i="6"/>
  <c r="HF155" i="6"/>
  <c r="HH155" i="6" s="1"/>
  <c r="HB155" i="6"/>
  <c r="HF214" i="6"/>
  <c r="HH214" i="6" s="1"/>
  <c r="HB214" i="6"/>
  <c r="HF212" i="6"/>
  <c r="HH212" i="6" s="1"/>
  <c r="HB212" i="6"/>
  <c r="HF210" i="6"/>
  <c r="HH210" i="6" s="1"/>
  <c r="HB210" i="6"/>
  <c r="HF209" i="6"/>
  <c r="HH209" i="6" s="1"/>
  <c r="HB209" i="6"/>
  <c r="HF207" i="6"/>
  <c r="HH207" i="6" s="1"/>
  <c r="HB207" i="6"/>
  <c r="HF206" i="6"/>
  <c r="HH206" i="6" s="1"/>
  <c r="HB206" i="6"/>
  <c r="HF204" i="6"/>
  <c r="HH204" i="6" s="1"/>
  <c r="HB204" i="6"/>
  <c r="NN96" i="6"/>
  <c r="NU97" i="6"/>
  <c r="NP96" i="6"/>
  <c r="NY97" i="6" s="1"/>
  <c r="GQ14" i="6"/>
  <c r="HK14" i="6" s="1"/>
  <c r="NW191" i="6"/>
  <c r="NR190" i="6"/>
  <c r="OA191" i="6" s="1"/>
  <c r="NU191" i="6"/>
  <c r="GW184" i="6"/>
  <c r="HJ184" i="6" s="1"/>
  <c r="MN182" i="6"/>
  <c r="NY183" i="6" s="1"/>
  <c r="MT182" i="6"/>
  <c r="MP182" i="6" s="1"/>
  <c r="NU174" i="6"/>
  <c r="NP173" i="6"/>
  <c r="NY174" i="6" s="1"/>
  <c r="NN173" i="6"/>
  <c r="HF157" i="6"/>
  <c r="HH157" i="6" s="1"/>
  <c r="HB157" i="6"/>
  <c r="MT156" i="6"/>
  <c r="MP156" i="6" s="1"/>
  <c r="MN156" i="6"/>
  <c r="NN151" i="6"/>
  <c r="NU152" i="6"/>
  <c r="NP151" i="6"/>
  <c r="NY152" i="6" s="1"/>
  <c r="NN147" i="6"/>
  <c r="NU148" i="6"/>
  <c r="NP147" i="6"/>
  <c r="NY148" i="6" s="1"/>
  <c r="NN143" i="6"/>
  <c r="NU144" i="6"/>
  <c r="NP143" i="6"/>
  <c r="NY144" i="6" s="1"/>
  <c r="MN139" i="6"/>
  <c r="NY140" i="6" s="1"/>
  <c r="MT139" i="6"/>
  <c r="MP139" i="6" s="1"/>
  <c r="HF138" i="6"/>
  <c r="HH138" i="6" s="1"/>
  <c r="HB138" i="6"/>
  <c r="HF136" i="6"/>
  <c r="HH136" i="6" s="1"/>
  <c r="HB136" i="6"/>
  <c r="HF134" i="6"/>
  <c r="HH134" i="6" s="1"/>
  <c r="HB134" i="6"/>
  <c r="HF131" i="6"/>
  <c r="HH131" i="6" s="1"/>
  <c r="HB131" i="6"/>
  <c r="HF129" i="6"/>
  <c r="HH129" i="6" s="1"/>
  <c r="HB129" i="6"/>
  <c r="HF127" i="6"/>
  <c r="HH127" i="6" s="1"/>
  <c r="HB127" i="6"/>
  <c r="HF125" i="6"/>
  <c r="HH125" i="6" s="1"/>
  <c r="HB125" i="6"/>
  <c r="HF103" i="6"/>
  <c r="HH103" i="6" s="1"/>
  <c r="HB103" i="6"/>
  <c r="HF101" i="6"/>
  <c r="HH101" i="6" s="1"/>
  <c r="HB101" i="6"/>
  <c r="HF99" i="6"/>
  <c r="HH99" i="6" s="1"/>
  <c r="HB99" i="6"/>
  <c r="NN92" i="6"/>
  <c r="NU93" i="6"/>
  <c r="NP92" i="6"/>
  <c r="NY93" i="6" s="1"/>
  <c r="NN88" i="6"/>
  <c r="NU89" i="6"/>
  <c r="NP88" i="6"/>
  <c r="NY89" i="6" s="1"/>
  <c r="NN80" i="6"/>
  <c r="NU81" i="6"/>
  <c r="NP80" i="6"/>
  <c r="NY81" i="6" s="1"/>
  <c r="NN69" i="6"/>
  <c r="NU70" i="6"/>
  <c r="NP69" i="6"/>
  <c r="NY70" i="6" s="1"/>
  <c r="NU62" i="6"/>
  <c r="NP61" i="6"/>
  <c r="NY62" i="6" s="1"/>
  <c r="NN61" i="6"/>
  <c r="NU58" i="6"/>
  <c r="NP57" i="6"/>
  <c r="NY58" i="6" s="1"/>
  <c r="NN57" i="6"/>
  <c r="MN51" i="6"/>
  <c r="NY52" i="6" s="1"/>
  <c r="MT51" i="6"/>
  <c r="MP51" i="6" s="1"/>
  <c r="HF50" i="6"/>
  <c r="HH50" i="6" s="1"/>
  <c r="HB50" i="6"/>
  <c r="MT44" i="6"/>
  <c r="MP44" i="6" s="1"/>
  <c r="MN44" i="6"/>
  <c r="NU32" i="6"/>
  <c r="NN31" i="6"/>
  <c r="NP31" i="6"/>
  <c r="NY32" i="6" s="1"/>
  <c r="MT21" i="6"/>
  <c r="MP21" i="6" s="1"/>
  <c r="MN21" i="6"/>
  <c r="NY22" i="6" s="1"/>
  <c r="MT94" i="6"/>
  <c r="MP94" i="6" s="1"/>
  <c r="MN94" i="6"/>
  <c r="MT90" i="6"/>
  <c r="MP90" i="6" s="1"/>
  <c r="MN90" i="6"/>
  <c r="MT81" i="6"/>
  <c r="MP81" i="6" s="1"/>
  <c r="MN81" i="6"/>
  <c r="MT77" i="6"/>
  <c r="MP77" i="6" s="1"/>
  <c r="MN77" i="6"/>
  <c r="MT75" i="6"/>
  <c r="MP75" i="6" s="1"/>
  <c r="MN75" i="6"/>
  <c r="HF73" i="6"/>
  <c r="HH73" i="6" s="1"/>
  <c r="HB73" i="6"/>
  <c r="NN67" i="6"/>
  <c r="NU68" i="6"/>
  <c r="NP67" i="6"/>
  <c r="NY68" i="6" s="1"/>
  <c r="NU55" i="6"/>
  <c r="NP54" i="6"/>
  <c r="NY55" i="6" s="1"/>
  <c r="NN54" i="6"/>
  <c r="NY48" i="6"/>
  <c r="NR47" i="6"/>
  <c r="OA48" i="6" s="1"/>
  <c r="NW48" i="6"/>
  <c r="HF44" i="6"/>
  <c r="HH44" i="6" s="1"/>
  <c r="HB44" i="6"/>
  <c r="NU44" i="6"/>
  <c r="NR39" i="6"/>
  <c r="OA40" i="6" s="1"/>
  <c r="NW40" i="6"/>
  <c r="MT36" i="6"/>
  <c r="MP36" i="6" s="1"/>
  <c r="MN36" i="6"/>
  <c r="MN32" i="6"/>
  <c r="MT32" i="6"/>
  <c r="MP32" i="6" s="1"/>
  <c r="MT27" i="6"/>
  <c r="MP27" i="6" s="1"/>
  <c r="MN27" i="6"/>
  <c r="HF25" i="6"/>
  <c r="HH25" i="6" s="1"/>
  <c r="HB25" i="6"/>
  <c r="HF24" i="6"/>
  <c r="HH24" i="6" s="1"/>
  <c r="HB24" i="6"/>
  <c r="HF22" i="6"/>
  <c r="HH22" i="6" s="1"/>
  <c r="HB22" i="6"/>
  <c r="HF19" i="6"/>
  <c r="HH19" i="6" s="1"/>
  <c r="HB19" i="6"/>
  <c r="MT18" i="6"/>
  <c r="MP18" i="6" s="1"/>
  <c r="MN18" i="6"/>
  <c r="HF16" i="6"/>
  <c r="HH16" i="6" s="1"/>
  <c r="HB16" i="6"/>
  <c r="HF15" i="6"/>
  <c r="HH15" i="6" s="1"/>
  <c r="HB15" i="6"/>
  <c r="GZ557" i="6"/>
  <c r="GV557" i="6"/>
  <c r="GW557" i="6" s="1"/>
  <c r="HJ557" i="6" s="1"/>
  <c r="HF552" i="6"/>
  <c r="HH552" i="6" s="1"/>
  <c r="HB552" i="6"/>
  <c r="NU553" i="6"/>
  <c r="NM552" i="6"/>
  <c r="NP552" i="6"/>
  <c r="NY553" i="6" s="1"/>
  <c r="NN552" i="6"/>
  <c r="HF546" i="6"/>
  <c r="HH546" i="6" s="1"/>
  <c r="HB546" i="6"/>
  <c r="NU546" i="6"/>
  <c r="NM545" i="6"/>
  <c r="NP545" i="6"/>
  <c r="NY546" i="6" s="1"/>
  <c r="NN545" i="6"/>
  <c r="NU528" i="6"/>
  <c r="NM527" i="6"/>
  <c r="NP527" i="6"/>
  <c r="NY528" i="6" s="1"/>
  <c r="NN527" i="6"/>
  <c r="HF521" i="6"/>
  <c r="HH521" i="6" s="1"/>
  <c r="HB521" i="6"/>
  <c r="NU522" i="6"/>
  <c r="NM521" i="6"/>
  <c r="NP521" i="6"/>
  <c r="NY522" i="6" s="1"/>
  <c r="NN521" i="6"/>
  <c r="HF511" i="6"/>
  <c r="HH511" i="6" s="1"/>
  <c r="HB511" i="6"/>
  <c r="NU512" i="6"/>
  <c r="NM511" i="6"/>
  <c r="NP511" i="6"/>
  <c r="NY512" i="6" s="1"/>
  <c r="NN511" i="6"/>
  <c r="GZ504" i="6"/>
  <c r="GV504" i="6"/>
  <c r="GW504" i="6" s="1"/>
  <c r="HJ504" i="6" s="1"/>
  <c r="NM504" i="6"/>
  <c r="NU505" i="6"/>
  <c r="NP504" i="6"/>
  <c r="NY505" i="6" s="1"/>
  <c r="NN504" i="6"/>
  <c r="NU490" i="6"/>
  <c r="NM489" i="6"/>
  <c r="NP489" i="6"/>
  <c r="NY490" i="6" s="1"/>
  <c r="NN489" i="6"/>
  <c r="NP486" i="6"/>
  <c r="NY487" i="6" s="1"/>
  <c r="NN486" i="6"/>
  <c r="NU487" i="6"/>
  <c r="NM486" i="6"/>
  <c r="NU496" i="6"/>
  <c r="NM495" i="6"/>
  <c r="NP495" i="6"/>
  <c r="NY496" i="6" s="1"/>
  <c r="NN495" i="6"/>
  <c r="NP494" i="6"/>
  <c r="NY495" i="6" s="1"/>
  <c r="NN494" i="6"/>
  <c r="NU495" i="6"/>
  <c r="NM494" i="6"/>
  <c r="GZ481" i="6"/>
  <c r="GV481" i="6"/>
  <c r="GW481" i="6" s="1"/>
  <c r="HJ481" i="6" s="1"/>
  <c r="NU482" i="6"/>
  <c r="NM481" i="6"/>
  <c r="NP481" i="6"/>
  <c r="NY482" i="6" s="1"/>
  <c r="NN481" i="6"/>
  <c r="NU480" i="6"/>
  <c r="NM479" i="6"/>
  <c r="NP479" i="6"/>
  <c r="NY480" i="6" s="1"/>
  <c r="NN479" i="6"/>
  <c r="NU478" i="6"/>
  <c r="NM477" i="6"/>
  <c r="NP477" i="6"/>
  <c r="NY478" i="6" s="1"/>
  <c r="NN477" i="6"/>
  <c r="NU476" i="6"/>
  <c r="NM475" i="6"/>
  <c r="NP475" i="6"/>
  <c r="NY476" i="6" s="1"/>
  <c r="NN475" i="6"/>
  <c r="NU474" i="6"/>
  <c r="NM473" i="6"/>
  <c r="NP473" i="6"/>
  <c r="NY474" i="6" s="1"/>
  <c r="NN473" i="6"/>
  <c r="NU472" i="6"/>
  <c r="NM471" i="6"/>
  <c r="NP471" i="6"/>
  <c r="NY472" i="6" s="1"/>
  <c r="NN471" i="6"/>
  <c r="NU470" i="6"/>
  <c r="NM469" i="6"/>
  <c r="NP469" i="6"/>
  <c r="NY470" i="6" s="1"/>
  <c r="NN469" i="6"/>
  <c r="NU468" i="6"/>
  <c r="NM467" i="6"/>
  <c r="NP467" i="6"/>
  <c r="NY468" i="6" s="1"/>
  <c r="NN467" i="6"/>
  <c r="NU466" i="6"/>
  <c r="NM465" i="6"/>
  <c r="NP465" i="6"/>
  <c r="NY466" i="6" s="1"/>
  <c r="NN465" i="6"/>
  <c r="HF429" i="6"/>
  <c r="HH429" i="6" s="1"/>
  <c r="HB429" i="6"/>
  <c r="HF416" i="6"/>
  <c r="HH416" i="6" s="1"/>
  <c r="HB416" i="6"/>
  <c r="HF414" i="6"/>
  <c r="HH414" i="6" s="1"/>
  <c r="HB414" i="6"/>
  <c r="HF412" i="6"/>
  <c r="HH412" i="6" s="1"/>
  <c r="HB412" i="6"/>
  <c r="HF410" i="6"/>
  <c r="HH410" i="6" s="1"/>
  <c r="HB410" i="6"/>
  <c r="HF408" i="6"/>
  <c r="HH408" i="6" s="1"/>
  <c r="HB408" i="6"/>
  <c r="HF406" i="6"/>
  <c r="HH406" i="6" s="1"/>
  <c r="HB406" i="6"/>
  <c r="HF455" i="6"/>
  <c r="HH455" i="6" s="1"/>
  <c r="HB455" i="6"/>
  <c r="NP447" i="6"/>
  <c r="NY448" i="6" s="1"/>
  <c r="NN447" i="6"/>
  <c r="NU448" i="6"/>
  <c r="NM447" i="6"/>
  <c r="NP445" i="6"/>
  <c r="NY446" i="6" s="1"/>
  <c r="NN445" i="6"/>
  <c r="NU446" i="6"/>
  <c r="NM445" i="6"/>
  <c r="NU442" i="6"/>
  <c r="NM441" i="6"/>
  <c r="NP441" i="6"/>
  <c r="NY442" i="6" s="1"/>
  <c r="NN441" i="6"/>
  <c r="HF440" i="6"/>
  <c r="HH440" i="6" s="1"/>
  <c r="HB440" i="6"/>
  <c r="MS435" i="6"/>
  <c r="MO435" i="6" s="1"/>
  <c r="MT435" i="6"/>
  <c r="NW436" i="6" s="1"/>
  <c r="MN435" i="6"/>
  <c r="NY436" i="6" s="1"/>
  <c r="NU433" i="6"/>
  <c r="NM432" i="6"/>
  <c r="NP432" i="6"/>
  <c r="NY433" i="6" s="1"/>
  <c r="NN432" i="6"/>
  <c r="HF430" i="6"/>
  <c r="HH430" i="6" s="1"/>
  <c r="HB430" i="6"/>
  <c r="NU431" i="6"/>
  <c r="NP430" i="6"/>
  <c r="NY431" i="6" s="1"/>
  <c r="NN430" i="6"/>
  <c r="NM430" i="6"/>
  <c r="NY428" i="6"/>
  <c r="NP426" i="6"/>
  <c r="NY427" i="6" s="1"/>
  <c r="NN426" i="6"/>
  <c r="NU427" i="6"/>
  <c r="NM426" i="6"/>
  <c r="MS419" i="6"/>
  <c r="MO419" i="6" s="1"/>
  <c r="MT419" i="6"/>
  <c r="NW420" i="6" s="1"/>
  <c r="MN419" i="6"/>
  <c r="NY420" i="6" s="1"/>
  <c r="NU411" i="6"/>
  <c r="NM410" i="6"/>
  <c r="NP410" i="6"/>
  <c r="NY411" i="6" s="1"/>
  <c r="NN410" i="6"/>
  <c r="HF409" i="6"/>
  <c r="HH409" i="6" s="1"/>
  <c r="HB409" i="6"/>
  <c r="NP409" i="6"/>
  <c r="NY410" i="6" s="1"/>
  <c r="NN409" i="6"/>
  <c r="NU410" i="6"/>
  <c r="NM409" i="6"/>
  <c r="HF405" i="6"/>
  <c r="HH405" i="6" s="1"/>
  <c r="HB405" i="6"/>
  <c r="NU459" i="6"/>
  <c r="NM458" i="6"/>
  <c r="NP458" i="6"/>
  <c r="NY459" i="6" s="1"/>
  <c r="NN458" i="6"/>
  <c r="HF453" i="6"/>
  <c r="HH453" i="6" s="1"/>
  <c r="HB453" i="6"/>
  <c r="NP453" i="6"/>
  <c r="NY454" i="6" s="1"/>
  <c r="NN453" i="6"/>
  <c r="NU454" i="6"/>
  <c r="NM453" i="6"/>
  <c r="HF442" i="6"/>
  <c r="HH442" i="6" s="1"/>
  <c r="HB442" i="6"/>
  <c r="NP442" i="6"/>
  <c r="NY443" i="6" s="1"/>
  <c r="NN442" i="6"/>
  <c r="NU443" i="6"/>
  <c r="NM442" i="6"/>
  <c r="NU440" i="6"/>
  <c r="NM439" i="6"/>
  <c r="NP439" i="6"/>
  <c r="NY440" i="6" s="1"/>
  <c r="NN439" i="6"/>
  <c r="HF424" i="6"/>
  <c r="HH424" i="6" s="1"/>
  <c r="HB424" i="6"/>
  <c r="NP424" i="6"/>
  <c r="NY425" i="6" s="1"/>
  <c r="NN424" i="6"/>
  <c r="NU425" i="6"/>
  <c r="NM424" i="6"/>
  <c r="HF420" i="6"/>
  <c r="HH420" i="6" s="1"/>
  <c r="HB420" i="6"/>
  <c r="NP420" i="6"/>
  <c r="NY421" i="6" s="1"/>
  <c r="NN420" i="6"/>
  <c r="NU421" i="6"/>
  <c r="NM420" i="6"/>
  <c r="HF417" i="6"/>
  <c r="HH417" i="6" s="1"/>
  <c r="HB417" i="6"/>
  <c r="NU418" i="6"/>
  <c r="NP417" i="6"/>
  <c r="NY418" i="6" s="1"/>
  <c r="NN417" i="6"/>
  <c r="NM417" i="6"/>
  <c r="HF395" i="6"/>
  <c r="HH395" i="6" s="1"/>
  <c r="HB395" i="6"/>
  <c r="NU396" i="6"/>
  <c r="NP395" i="6"/>
  <c r="NY396" i="6" s="1"/>
  <c r="NN395" i="6"/>
  <c r="NM395" i="6"/>
  <c r="NP393" i="6"/>
  <c r="NY394" i="6" s="1"/>
  <c r="NN393" i="6"/>
  <c r="NU394" i="6"/>
  <c r="NM393" i="6"/>
  <c r="HF376" i="6"/>
  <c r="HH376" i="6" s="1"/>
  <c r="HB376" i="6"/>
  <c r="NP376" i="6"/>
  <c r="NY377" i="6" s="1"/>
  <c r="NN376" i="6"/>
  <c r="NU377" i="6"/>
  <c r="NM376" i="6"/>
  <c r="NU374" i="6"/>
  <c r="NM373" i="6"/>
  <c r="NP373" i="6"/>
  <c r="NY374" i="6" s="1"/>
  <c r="NN373" i="6"/>
  <c r="HF367" i="6"/>
  <c r="HH367" i="6" s="1"/>
  <c r="HB367" i="6"/>
  <c r="NP367" i="6"/>
  <c r="NY368" i="6" s="1"/>
  <c r="NN367" i="6"/>
  <c r="NU368" i="6"/>
  <c r="NM367" i="6"/>
  <c r="NU365" i="6"/>
  <c r="NM364" i="6"/>
  <c r="NP364" i="6"/>
  <c r="NY365" i="6" s="1"/>
  <c r="NN364" i="6"/>
  <c r="HF362" i="6"/>
  <c r="HH362" i="6" s="1"/>
  <c r="HB362" i="6"/>
  <c r="NU363" i="6"/>
  <c r="NP362" i="6"/>
  <c r="NY363" i="6" s="1"/>
  <c r="NN362" i="6"/>
  <c r="NM362" i="6"/>
  <c r="NP360" i="6"/>
  <c r="NY361" i="6" s="1"/>
  <c r="NN360" i="6"/>
  <c r="NU361" i="6"/>
  <c r="NM360" i="6"/>
  <c r="HF350" i="6"/>
  <c r="HH350" i="6" s="1"/>
  <c r="HB350" i="6"/>
  <c r="NP350" i="6"/>
  <c r="NY351" i="6" s="1"/>
  <c r="NN350" i="6"/>
  <c r="NU351" i="6"/>
  <c r="NM350" i="6"/>
  <c r="NU402" i="6"/>
  <c r="NM401" i="6"/>
  <c r="NP401" i="6"/>
  <c r="NY402" i="6" s="1"/>
  <c r="NN401" i="6"/>
  <c r="NM390" i="6"/>
  <c r="NU391" i="6"/>
  <c r="NP390" i="6"/>
  <c r="NY391" i="6" s="1"/>
  <c r="NN390" i="6"/>
  <c r="HF385" i="6"/>
  <c r="HH385" i="6" s="1"/>
  <c r="HB385" i="6"/>
  <c r="NP385" i="6"/>
  <c r="NY386" i="6" s="1"/>
  <c r="NN385" i="6"/>
  <c r="NU386" i="6"/>
  <c r="NM385" i="6"/>
  <c r="HF374" i="6"/>
  <c r="HH374" i="6" s="1"/>
  <c r="HB374" i="6"/>
  <c r="NP374" i="6"/>
  <c r="NY375" i="6" s="1"/>
  <c r="NN374" i="6"/>
  <c r="NU375" i="6"/>
  <c r="NM374" i="6"/>
  <c r="NU372" i="6"/>
  <c r="NM371" i="6"/>
  <c r="NP371" i="6"/>
  <c r="NY372" i="6" s="1"/>
  <c r="NN371" i="6"/>
  <c r="HF365" i="6"/>
  <c r="HH365" i="6" s="1"/>
  <c r="HB365" i="6"/>
  <c r="NP365" i="6"/>
  <c r="NY366" i="6" s="1"/>
  <c r="NN365" i="6"/>
  <c r="NU366" i="6"/>
  <c r="NM365" i="6"/>
  <c r="HF357" i="6"/>
  <c r="HH357" i="6" s="1"/>
  <c r="HB357" i="6"/>
  <c r="NU358" i="6"/>
  <c r="NP357" i="6"/>
  <c r="NY358" i="6" s="1"/>
  <c r="NN357" i="6"/>
  <c r="NM357" i="6"/>
  <c r="GZ338" i="6"/>
  <c r="GV338" i="6"/>
  <c r="GW338" i="6" s="1"/>
  <c r="HJ338" i="6" s="1"/>
  <c r="GZ329" i="6"/>
  <c r="GV329" i="6"/>
  <c r="GW329" i="6" s="1"/>
  <c r="HJ329" i="6" s="1"/>
  <c r="GZ325" i="6"/>
  <c r="GV325" i="6"/>
  <c r="GW325" i="6" s="1"/>
  <c r="HJ325" i="6" s="1"/>
  <c r="HF318" i="6"/>
  <c r="HH318" i="6" s="1"/>
  <c r="HB318" i="6"/>
  <c r="HF316" i="6"/>
  <c r="HH316" i="6" s="1"/>
  <c r="HB316" i="6"/>
  <c r="HF314" i="6"/>
  <c r="HH314" i="6" s="1"/>
  <c r="HB314" i="6"/>
  <c r="HF312" i="6"/>
  <c r="HH312" i="6" s="1"/>
  <c r="HB312" i="6"/>
  <c r="HF262" i="6"/>
  <c r="HH262" i="6" s="1"/>
  <c r="HB262" i="6"/>
  <c r="HF251" i="6"/>
  <c r="HH251" i="6" s="1"/>
  <c r="HB251" i="6"/>
  <c r="HF229" i="6"/>
  <c r="HH229" i="6" s="1"/>
  <c r="HB229" i="6"/>
  <c r="NU343" i="6"/>
  <c r="NM342" i="6"/>
  <c r="NP342" i="6"/>
  <c r="NY343" i="6" s="1"/>
  <c r="NN342" i="6"/>
  <c r="NU325" i="6"/>
  <c r="NP324" i="6"/>
  <c r="NY325" i="6" s="1"/>
  <c r="NN324" i="6"/>
  <c r="NM324" i="6"/>
  <c r="HF320" i="6"/>
  <c r="HH320" i="6" s="1"/>
  <c r="HB320" i="6"/>
  <c r="NU317" i="6"/>
  <c r="NM316" i="6"/>
  <c r="NP316" i="6"/>
  <c r="NY317" i="6" s="1"/>
  <c r="NN316" i="6"/>
  <c r="NM309" i="6"/>
  <c r="NU310" i="6"/>
  <c r="NP309" i="6"/>
  <c r="NY310" i="6" s="1"/>
  <c r="NN309" i="6"/>
  <c r="NU299" i="6"/>
  <c r="NP298" i="6"/>
  <c r="NY299" i="6" s="1"/>
  <c r="NN298" i="6"/>
  <c r="NM298" i="6"/>
  <c r="MT290" i="6"/>
  <c r="MN290" i="6"/>
  <c r="MS290" i="6"/>
  <c r="MO290" i="6" s="1"/>
  <c r="GW285" i="6"/>
  <c r="HJ285" i="6" s="1"/>
  <c r="NU251" i="6"/>
  <c r="NP250" i="6"/>
  <c r="NY251" i="6" s="1"/>
  <c r="NN250" i="6"/>
  <c r="MT239" i="6"/>
  <c r="MP239" i="6" s="1"/>
  <c r="MN239" i="6"/>
  <c r="MT221" i="6"/>
  <c r="MP221" i="6" s="1"/>
  <c r="MN221" i="6"/>
  <c r="NP337" i="6"/>
  <c r="NY338" i="6" s="1"/>
  <c r="NN337" i="6"/>
  <c r="NU338" i="6"/>
  <c r="NM337" i="6"/>
  <c r="NM332" i="6"/>
  <c r="NU333" i="6"/>
  <c r="NP332" i="6"/>
  <c r="NY333" i="6" s="1"/>
  <c r="NN332" i="6"/>
  <c r="MT330" i="6"/>
  <c r="MN330" i="6"/>
  <c r="MS330" i="6"/>
  <c r="MO330" i="6" s="1"/>
  <c r="MT328" i="6"/>
  <c r="MN328" i="6"/>
  <c r="MS328" i="6"/>
  <c r="MO328" i="6" s="1"/>
  <c r="MT326" i="6"/>
  <c r="MN326" i="6"/>
  <c r="MS326" i="6"/>
  <c r="MO326" i="6" s="1"/>
  <c r="MT302" i="6"/>
  <c r="MN302" i="6"/>
  <c r="MS302" i="6"/>
  <c r="MO302" i="6" s="1"/>
  <c r="MT297" i="6"/>
  <c r="MN297" i="6"/>
  <c r="MS297" i="6"/>
  <c r="MO297" i="6" s="1"/>
  <c r="MT291" i="6"/>
  <c r="MN291" i="6"/>
  <c r="MS291" i="6"/>
  <c r="MO291" i="6" s="1"/>
  <c r="MS268" i="6"/>
  <c r="MO268" i="6" s="1"/>
  <c r="MT268" i="6"/>
  <c r="MN268" i="6"/>
  <c r="MS266" i="6"/>
  <c r="MO266" i="6" s="1"/>
  <c r="MT266" i="6"/>
  <c r="MN266" i="6"/>
  <c r="MT263" i="6"/>
  <c r="MN263" i="6"/>
  <c r="MS263" i="6"/>
  <c r="MO263" i="6" s="1"/>
  <c r="NU250" i="6"/>
  <c r="NN249" i="6"/>
  <c r="NP249" i="6"/>
  <c r="NY250" i="6" s="1"/>
  <c r="NN247" i="6"/>
  <c r="NU248" i="6"/>
  <c r="NP247" i="6"/>
  <c r="NY248" i="6" s="1"/>
  <c r="NY245" i="6"/>
  <c r="NR244" i="6"/>
  <c r="OA245" i="6" s="1"/>
  <c r="NW245" i="6"/>
  <c r="NN243" i="6"/>
  <c r="NU244" i="6"/>
  <c r="NP243" i="6"/>
  <c r="NY244" i="6" s="1"/>
  <c r="NU239" i="6"/>
  <c r="NY238" i="6"/>
  <c r="NR237" i="6"/>
  <c r="OA238" i="6" s="1"/>
  <c r="NW238" i="6"/>
  <c r="HF235" i="6"/>
  <c r="HH235" i="6" s="1"/>
  <c r="HB235" i="6"/>
  <c r="NN230" i="6"/>
  <c r="NU231" i="6"/>
  <c r="NP230" i="6"/>
  <c r="NY231" i="6" s="1"/>
  <c r="GZ219" i="6"/>
  <c r="GV219" i="6"/>
  <c r="GW219" i="6" s="1"/>
  <c r="HJ219" i="6" s="1"/>
  <c r="GZ200" i="6"/>
  <c r="GV200" i="6"/>
  <c r="GW200" i="6" s="1"/>
  <c r="HJ200" i="6" s="1"/>
  <c r="GZ196" i="6"/>
  <c r="GV196" i="6"/>
  <c r="GW196" i="6" s="1"/>
  <c r="HJ196" i="6" s="1"/>
  <c r="GZ193" i="6"/>
  <c r="GV193" i="6"/>
  <c r="GW193" i="6" s="1"/>
  <c r="HJ193" i="6" s="1"/>
  <c r="GZ191" i="6"/>
  <c r="GV191" i="6"/>
  <c r="GW191" i="6" s="1"/>
  <c r="HJ191" i="6" s="1"/>
  <c r="GZ189" i="6"/>
  <c r="GV189" i="6"/>
  <c r="GW189" i="6" s="1"/>
  <c r="HJ189" i="6" s="1"/>
  <c r="GZ180" i="6"/>
  <c r="GV180" i="6"/>
  <c r="GW180" i="6" s="1"/>
  <c r="HJ180" i="6" s="1"/>
  <c r="GZ177" i="6"/>
  <c r="GV177" i="6"/>
  <c r="GW177" i="6" s="1"/>
  <c r="HJ177" i="6" s="1"/>
  <c r="GZ175" i="6"/>
  <c r="GV175" i="6"/>
  <c r="GW175" i="6" s="1"/>
  <c r="HJ175" i="6" s="1"/>
  <c r="GZ169" i="6"/>
  <c r="GV169" i="6"/>
  <c r="GW169" i="6" s="1"/>
  <c r="HJ169" i="6" s="1"/>
  <c r="GZ167" i="6"/>
  <c r="GV167" i="6"/>
  <c r="GW167" i="6" s="1"/>
  <c r="HJ167" i="6" s="1"/>
  <c r="GZ140" i="6"/>
  <c r="GV140" i="6"/>
  <c r="GW140" i="6" s="1"/>
  <c r="HJ140" i="6" s="1"/>
  <c r="MT219" i="6"/>
  <c r="MP219" i="6" s="1"/>
  <c r="MN219" i="6"/>
  <c r="MN214" i="6"/>
  <c r="MT214" i="6"/>
  <c r="MP214" i="6" s="1"/>
  <c r="MT210" i="6"/>
  <c r="MP210" i="6" s="1"/>
  <c r="MN210" i="6"/>
  <c r="MT204" i="6"/>
  <c r="MP204" i="6" s="1"/>
  <c r="MN204" i="6"/>
  <c r="NU199" i="6"/>
  <c r="NP198" i="6"/>
  <c r="NY199" i="6" s="1"/>
  <c r="NN198" i="6"/>
  <c r="MN192" i="6"/>
  <c r="MT192" i="6"/>
  <c r="MP192" i="6" s="1"/>
  <c r="NU186" i="6"/>
  <c r="NP185" i="6"/>
  <c r="NY186" i="6" s="1"/>
  <c r="NN185" i="6"/>
  <c r="MN172" i="6"/>
  <c r="MT172" i="6"/>
  <c r="MP172" i="6" s="1"/>
  <c r="MN165" i="6"/>
  <c r="MT165" i="6"/>
  <c r="MP165" i="6" s="1"/>
  <c r="MT161" i="6"/>
  <c r="MP161" i="6" s="1"/>
  <c r="MN161" i="6"/>
  <c r="HF153" i="6"/>
  <c r="HH153" i="6" s="1"/>
  <c r="HB153" i="6"/>
  <c r="HF151" i="6"/>
  <c r="HH151" i="6" s="1"/>
  <c r="HB151" i="6"/>
  <c r="HF149" i="6"/>
  <c r="HH149" i="6" s="1"/>
  <c r="HB149" i="6"/>
  <c r="HF147" i="6"/>
  <c r="HH147" i="6" s="1"/>
  <c r="HB147" i="6"/>
  <c r="HF145" i="6"/>
  <c r="HH145" i="6" s="1"/>
  <c r="HB145" i="6"/>
  <c r="HF143" i="6"/>
  <c r="HH143" i="6" s="1"/>
  <c r="HB143" i="6"/>
  <c r="HF141" i="6"/>
  <c r="HH141" i="6" s="1"/>
  <c r="HB141" i="6"/>
  <c r="MT140" i="6"/>
  <c r="MP140" i="6" s="1"/>
  <c r="MN140" i="6"/>
  <c r="MT107" i="6"/>
  <c r="MP107" i="6" s="1"/>
  <c r="MN107" i="6"/>
  <c r="MT102" i="6"/>
  <c r="MP102" i="6" s="1"/>
  <c r="MN102" i="6"/>
  <c r="HF100" i="6"/>
  <c r="HH100" i="6" s="1"/>
  <c r="HB100" i="6"/>
  <c r="MT97" i="6"/>
  <c r="MP97" i="6" s="1"/>
  <c r="MN97" i="6"/>
  <c r="NY217" i="6"/>
  <c r="NU217" i="6"/>
  <c r="NU203" i="6"/>
  <c r="NU198" i="6"/>
  <c r="NP197" i="6"/>
  <c r="NY198" i="6" s="1"/>
  <c r="NN197" i="6"/>
  <c r="NU188" i="6"/>
  <c r="NP187" i="6"/>
  <c r="NY188" i="6" s="1"/>
  <c r="NN187" i="6"/>
  <c r="NW185" i="6"/>
  <c r="NR184" i="6"/>
  <c r="OA185" i="6" s="1"/>
  <c r="NU185" i="6"/>
  <c r="NW181" i="6"/>
  <c r="NR180" i="6"/>
  <c r="OA181" i="6" s="1"/>
  <c r="NU181" i="6"/>
  <c r="NU176" i="6"/>
  <c r="NP175" i="6"/>
  <c r="NY176" i="6" s="1"/>
  <c r="NN175" i="6"/>
  <c r="MN174" i="6"/>
  <c r="MT174" i="6"/>
  <c r="MP174" i="6" s="1"/>
  <c r="NU169" i="6"/>
  <c r="NP168" i="6"/>
  <c r="NY169" i="6" s="1"/>
  <c r="NN168" i="6"/>
  <c r="MT164" i="6"/>
  <c r="MP164" i="6" s="1"/>
  <c r="MN164" i="6"/>
  <c r="MT162" i="6"/>
  <c r="MP162" i="6" s="1"/>
  <c r="MN162" i="6"/>
  <c r="MT160" i="6"/>
  <c r="MP160" i="6" s="1"/>
  <c r="MN160" i="6"/>
  <c r="MT158" i="6"/>
  <c r="MP158" i="6" s="1"/>
  <c r="MN158" i="6"/>
  <c r="MT157" i="6"/>
  <c r="MP157" i="6" s="1"/>
  <c r="MN157" i="6"/>
  <c r="NU153" i="6"/>
  <c r="NY151" i="6"/>
  <c r="NR150" i="6"/>
  <c r="OA151" i="6" s="1"/>
  <c r="NW151" i="6"/>
  <c r="NU149" i="6"/>
  <c r="NY147" i="6"/>
  <c r="NR146" i="6"/>
  <c r="OA147" i="6" s="1"/>
  <c r="NW147" i="6"/>
  <c r="NU145" i="6"/>
  <c r="MT136" i="6"/>
  <c r="MP136" i="6" s="1"/>
  <c r="MN136" i="6"/>
  <c r="NR130" i="6"/>
  <c r="OA131" i="6" s="1"/>
  <c r="NW131" i="6"/>
  <c r="MT129" i="6"/>
  <c r="MP129" i="6" s="1"/>
  <c r="MN129" i="6"/>
  <c r="NN125" i="6"/>
  <c r="NU126" i="6"/>
  <c r="NP125" i="6"/>
  <c r="NY126" i="6" s="1"/>
  <c r="NR120" i="6"/>
  <c r="OA121" i="6" s="1"/>
  <c r="NW121" i="6"/>
  <c r="NN116" i="6"/>
  <c r="NU117" i="6"/>
  <c r="NP116" i="6"/>
  <c r="NY117" i="6" s="1"/>
  <c r="NR113" i="6"/>
  <c r="OA114" i="6" s="1"/>
  <c r="NW114" i="6"/>
  <c r="MT112" i="6"/>
  <c r="MP112" i="6" s="1"/>
  <c r="MN112" i="6"/>
  <c r="GZ33" i="6"/>
  <c r="GV33" i="6"/>
  <c r="GW33" i="6" s="1"/>
  <c r="HJ33" i="6" s="1"/>
  <c r="GZ30" i="6"/>
  <c r="GV30" i="6"/>
  <c r="GW30" i="6" s="1"/>
  <c r="HJ30" i="6" s="1"/>
  <c r="HF23" i="6"/>
  <c r="HH23" i="6" s="1"/>
  <c r="HB23" i="6"/>
  <c r="MT91" i="6"/>
  <c r="MP91" i="6" s="1"/>
  <c r="MN91" i="6"/>
  <c r="MT89" i="6"/>
  <c r="MP89" i="6" s="1"/>
  <c r="MN89" i="6"/>
  <c r="MT84" i="6"/>
  <c r="MP84" i="6" s="1"/>
  <c r="MN84" i="6"/>
  <c r="HF77" i="6"/>
  <c r="HH77" i="6" s="1"/>
  <c r="HB77" i="6"/>
  <c r="HF76" i="6"/>
  <c r="HH76" i="6" s="1"/>
  <c r="HB76" i="6"/>
  <c r="HF74" i="6"/>
  <c r="HH74" i="6" s="1"/>
  <c r="HB74" i="6"/>
  <c r="NW63" i="6"/>
  <c r="NR62" i="6"/>
  <c r="OA63" i="6" s="1"/>
  <c r="NU63" i="6"/>
  <c r="HF46" i="6"/>
  <c r="HH46" i="6" s="1"/>
  <c r="HB46" i="6"/>
  <c r="HF28" i="6"/>
  <c r="HH28" i="6" s="1"/>
  <c r="HB28" i="6"/>
  <c r="HF18" i="6"/>
  <c r="HH18" i="6" s="1"/>
  <c r="HB18" i="6"/>
  <c r="NW555" i="6"/>
  <c r="NR554" i="6"/>
  <c r="NO554" i="6"/>
  <c r="NU555" i="6"/>
  <c r="NY544" i="6"/>
  <c r="NU544" i="6"/>
  <c r="MU530" i="6"/>
  <c r="MQ530" i="6" s="1"/>
  <c r="MP530" i="6"/>
  <c r="MU388" i="6"/>
  <c r="MQ388" i="6" s="1"/>
  <c r="MP388" i="6"/>
  <c r="MP346" i="6"/>
  <c r="MU346" i="6"/>
  <c r="MQ346" i="6" s="1"/>
  <c r="MU335" i="6"/>
  <c r="MQ335" i="6" s="1"/>
  <c r="MP335" i="6"/>
  <c r="NW29" i="6"/>
  <c r="NR28" i="6"/>
  <c r="OA29" i="6" s="1"/>
  <c r="NY18" i="6"/>
  <c r="NR17" i="6"/>
  <c r="OA18" i="6" s="1"/>
  <c r="NW18" i="6"/>
  <c r="NR557" i="6"/>
  <c r="NO557" i="6"/>
  <c r="MT544" i="6"/>
  <c r="MN544" i="6"/>
  <c r="MS544" i="6"/>
  <c r="MO544" i="6" s="1"/>
  <c r="MT542" i="6"/>
  <c r="MN542" i="6"/>
  <c r="MS542" i="6"/>
  <c r="MO542" i="6" s="1"/>
  <c r="NV541" i="6"/>
  <c r="NQ540" i="6"/>
  <c r="NZ541" i="6" s="1"/>
  <c r="NY541" i="6"/>
  <c r="MT528" i="6"/>
  <c r="MN528" i="6"/>
  <c r="MS528" i="6"/>
  <c r="MO528" i="6" s="1"/>
  <c r="MS526" i="6"/>
  <c r="MO526" i="6" s="1"/>
  <c r="MT526" i="6"/>
  <c r="MN526" i="6"/>
  <c r="NQ516" i="6"/>
  <c r="NR516" i="6"/>
  <c r="NO516" i="6"/>
  <c r="MT506" i="6"/>
  <c r="MN506" i="6"/>
  <c r="MS506" i="6"/>
  <c r="MO506" i="6" s="1"/>
  <c r="MS505" i="6"/>
  <c r="MO505" i="6" s="1"/>
  <c r="MT505" i="6"/>
  <c r="MN505" i="6"/>
  <c r="MT501" i="6"/>
  <c r="MN501" i="6"/>
  <c r="MS501" i="6"/>
  <c r="MO501" i="6" s="1"/>
  <c r="MS499" i="6"/>
  <c r="MO499" i="6" s="1"/>
  <c r="MT499" i="6"/>
  <c r="MN499" i="6"/>
  <c r="NU485" i="6"/>
  <c r="NM484" i="6"/>
  <c r="NP484" i="6"/>
  <c r="NY485" i="6" s="1"/>
  <c r="NN484" i="6"/>
  <c r="NP482" i="6"/>
  <c r="NY483" i="6" s="1"/>
  <c r="NN482" i="6"/>
  <c r="NU483" i="6"/>
  <c r="NM482" i="6"/>
  <c r="NP474" i="6"/>
  <c r="NY475" i="6" s="1"/>
  <c r="NN474" i="6"/>
  <c r="NU475" i="6"/>
  <c r="NM474" i="6"/>
  <c r="NP472" i="6"/>
  <c r="NY473" i="6" s="1"/>
  <c r="NN472" i="6"/>
  <c r="NU473" i="6"/>
  <c r="NM472" i="6"/>
  <c r="NP470" i="6"/>
  <c r="NY471" i="6" s="1"/>
  <c r="NN470" i="6"/>
  <c r="NU471" i="6"/>
  <c r="NM470" i="6"/>
  <c r="NP468" i="6"/>
  <c r="NY469" i="6" s="1"/>
  <c r="NN468" i="6"/>
  <c r="NU469" i="6"/>
  <c r="NM468" i="6"/>
  <c r="NP466" i="6"/>
  <c r="NY467" i="6" s="1"/>
  <c r="NN466" i="6"/>
  <c r="NU467" i="6"/>
  <c r="NM466" i="6"/>
  <c r="NP464" i="6"/>
  <c r="NY465" i="6" s="1"/>
  <c r="NN464" i="6"/>
  <c r="NU465" i="6"/>
  <c r="NM464" i="6"/>
  <c r="NU445" i="6"/>
  <c r="NP444" i="6"/>
  <c r="NY445" i="6" s="1"/>
  <c r="NN444" i="6"/>
  <c r="NM444" i="6"/>
  <c r="NP428" i="6"/>
  <c r="NY429" i="6" s="1"/>
  <c r="NN428" i="6"/>
  <c r="NU429" i="6"/>
  <c r="NM428" i="6"/>
  <c r="NP422" i="6"/>
  <c r="NY423" i="6" s="1"/>
  <c r="NN422" i="6"/>
  <c r="NU423" i="6"/>
  <c r="NM422" i="6"/>
  <c r="NP418" i="6"/>
  <c r="NY419" i="6" s="1"/>
  <c r="NN418" i="6"/>
  <c r="NU419" i="6"/>
  <c r="NM418" i="6"/>
  <c r="NP415" i="6"/>
  <c r="NY416" i="6" s="1"/>
  <c r="NN415" i="6"/>
  <c r="NU416" i="6"/>
  <c r="NM415" i="6"/>
  <c r="MP440" i="6"/>
  <c r="MU440" i="6"/>
  <c r="MQ440" i="6" s="1"/>
  <c r="NY392" i="6"/>
  <c r="NU392" i="6"/>
  <c r="NU324" i="6"/>
  <c r="NM323" i="6"/>
  <c r="NP323" i="6"/>
  <c r="NY324" i="6" s="1"/>
  <c r="NN323" i="6"/>
  <c r="NU344" i="6"/>
  <c r="NY344" i="6"/>
  <c r="NY319" i="6"/>
  <c r="NQ318" i="6"/>
  <c r="NZ319" i="6" s="1"/>
  <c r="MU316" i="6"/>
  <c r="MQ316" i="6" s="1"/>
  <c r="MP316" i="6"/>
  <c r="NW229" i="6"/>
  <c r="NR228" i="6"/>
  <c r="OA229" i="6" s="1"/>
  <c r="NY229" i="6"/>
  <c r="NY187" i="6"/>
  <c r="NY45" i="6"/>
  <c r="NR44" i="6"/>
  <c r="NW45" i="6"/>
  <c r="NU41" i="6"/>
  <c r="NY16" i="6"/>
  <c r="NR15" i="6"/>
  <c r="OA16" i="6" s="1"/>
  <c r="NW16" i="6"/>
  <c r="NR541" i="6"/>
  <c r="NO541" i="6"/>
  <c r="NR539" i="6"/>
  <c r="NO539" i="6"/>
  <c r="NU540" i="6"/>
  <c r="MP529" i="6"/>
  <c r="MU529" i="6"/>
  <c r="MQ529" i="6" s="1"/>
  <c r="NY526" i="6"/>
  <c r="NV526" i="6"/>
  <c r="NQ525" i="6"/>
  <c r="NZ526" i="6" s="1"/>
  <c r="NW511" i="6"/>
  <c r="NR510" i="6"/>
  <c r="NO510" i="6"/>
  <c r="NU511" i="6"/>
  <c r="NV342" i="6"/>
  <c r="NQ341" i="6"/>
  <c r="NZ342" i="6" s="1"/>
  <c r="NU532" i="6"/>
  <c r="NM531" i="6"/>
  <c r="NP531" i="6"/>
  <c r="NY532" i="6" s="1"/>
  <c r="NN531" i="6"/>
  <c r="MP533" i="6"/>
  <c r="MU533" i="6"/>
  <c r="MQ533" i="6" s="1"/>
  <c r="NY516" i="6"/>
  <c r="NU516" i="6"/>
  <c r="NP508" i="6"/>
  <c r="NY509" i="6" s="1"/>
  <c r="NN508" i="6"/>
  <c r="NU509" i="6"/>
  <c r="NM508" i="6"/>
  <c r="NP503" i="6"/>
  <c r="NY504" i="6" s="1"/>
  <c r="NN503" i="6"/>
  <c r="NU504" i="6"/>
  <c r="NM503" i="6"/>
  <c r="NP478" i="6"/>
  <c r="NY479" i="6" s="1"/>
  <c r="NN478" i="6"/>
  <c r="NU479" i="6"/>
  <c r="NM478" i="6"/>
  <c r="NO435" i="6"/>
  <c r="NR435" i="6"/>
  <c r="NQ435" i="6"/>
  <c r="NW424" i="6"/>
  <c r="NO423" i="6"/>
  <c r="NR423" i="6"/>
  <c r="NQ423" i="6"/>
  <c r="NZ424" i="6" s="1"/>
  <c r="NV424" i="6"/>
  <c r="NO419" i="6"/>
  <c r="NR419" i="6"/>
  <c r="NQ419" i="6"/>
  <c r="NW415" i="6"/>
  <c r="NO414" i="6"/>
  <c r="NR414" i="6"/>
  <c r="NQ414" i="6"/>
  <c r="NZ415" i="6" s="1"/>
  <c r="NV415" i="6"/>
  <c r="NP405" i="6"/>
  <c r="NY406" i="6" s="1"/>
  <c r="NN405" i="6"/>
  <c r="NU406" i="6"/>
  <c r="NM405" i="6"/>
  <c r="NP403" i="6"/>
  <c r="NY404" i="6" s="1"/>
  <c r="NN403" i="6"/>
  <c r="NU404" i="6"/>
  <c r="NM403" i="6"/>
  <c r="NP398" i="6"/>
  <c r="NY399" i="6" s="1"/>
  <c r="NN398" i="6"/>
  <c r="NU399" i="6"/>
  <c r="NM398" i="6"/>
  <c r="MP372" i="6"/>
  <c r="MU372" i="6"/>
  <c r="MQ372" i="6" s="1"/>
  <c r="NR369" i="6"/>
  <c r="NO369" i="6"/>
  <c r="NU370" i="6"/>
  <c r="NU364" i="6"/>
  <c r="NY364" i="6"/>
  <c r="NU321" i="6"/>
  <c r="NP320" i="6"/>
  <c r="NY321" i="6" s="1"/>
  <c r="NN320" i="6"/>
  <c r="NM320" i="6"/>
  <c r="NU320" i="6"/>
  <c r="NM319" i="6"/>
  <c r="NP319" i="6"/>
  <c r="NY320" i="6" s="1"/>
  <c r="NN319" i="6"/>
  <c r="NP317" i="6"/>
  <c r="NY318" i="6" s="1"/>
  <c r="NN317" i="6"/>
  <c r="NU318" i="6"/>
  <c r="NM317" i="6"/>
  <c r="NP311" i="6"/>
  <c r="NY312" i="6" s="1"/>
  <c r="NN311" i="6"/>
  <c r="NU312" i="6"/>
  <c r="NM311" i="6"/>
  <c r="NU311" i="6"/>
  <c r="NM310" i="6"/>
  <c r="NP310" i="6"/>
  <c r="NY311" i="6" s="1"/>
  <c r="NN310" i="6"/>
  <c r="NM308" i="6"/>
  <c r="NU309" i="6"/>
  <c r="NP308" i="6"/>
  <c r="NY309" i="6" s="1"/>
  <c r="NN308" i="6"/>
  <c r="MS282" i="6"/>
  <c r="MO282" i="6" s="1"/>
  <c r="MT282" i="6"/>
  <c r="MN282" i="6"/>
  <c r="MS280" i="6"/>
  <c r="MO280" i="6" s="1"/>
  <c r="MT280" i="6"/>
  <c r="MN280" i="6"/>
  <c r="MS278" i="6"/>
  <c r="MO278" i="6" s="1"/>
  <c r="MT278" i="6"/>
  <c r="MN278" i="6"/>
  <c r="MS276" i="6"/>
  <c r="MO276" i="6" s="1"/>
  <c r="MT276" i="6"/>
  <c r="MN276" i="6"/>
  <c r="MU341" i="6"/>
  <c r="MQ341" i="6" s="1"/>
  <c r="MP341" i="6"/>
  <c r="NV341" i="6"/>
  <c r="NQ340" i="6"/>
  <c r="NZ341" i="6" s="1"/>
  <c r="NR340" i="6"/>
  <c r="NW341" i="6"/>
  <c r="NO340" i="6"/>
  <c r="NW296" i="6"/>
  <c r="NO295" i="6"/>
  <c r="NR295" i="6"/>
  <c r="NQ295" i="6"/>
  <c r="NZ296" i="6" s="1"/>
  <c r="NV296" i="6"/>
  <c r="NW178" i="6"/>
  <c r="NR177" i="6"/>
  <c r="OA178" i="6" s="1"/>
  <c r="NU178" i="6"/>
  <c r="NW52" i="6"/>
  <c r="NR51" i="6"/>
  <c r="OA52" i="6" s="1"/>
  <c r="NU52" i="6"/>
  <c r="NU49" i="6"/>
  <c r="NR21" i="6"/>
  <c r="OA22" i="6" s="1"/>
  <c r="NW22" i="6"/>
  <c r="NV319" i="6" l="1"/>
  <c r="OA45" i="6"/>
  <c r="NV517" i="6"/>
  <c r="NZ420" i="6"/>
  <c r="NZ436" i="6"/>
  <c r="NW79" i="6"/>
  <c r="NW83" i="6"/>
  <c r="OA239" i="6"/>
  <c r="HC434" i="6"/>
  <c r="HL434" i="6" s="1"/>
  <c r="HC437" i="6"/>
  <c r="HL437" i="6" s="1"/>
  <c r="HC441" i="6"/>
  <c r="HL441" i="6" s="1"/>
  <c r="HC445" i="6"/>
  <c r="HL445" i="6" s="1"/>
  <c r="OA50" i="6"/>
  <c r="NS557" i="6"/>
  <c r="NV558" i="6"/>
  <c r="NV436" i="6"/>
  <c r="NZ558" i="6"/>
  <c r="HI347" i="6"/>
  <c r="HM347" i="6" s="1"/>
  <c r="HI351" i="6"/>
  <c r="HM351" i="6" s="1"/>
  <c r="HI354" i="6"/>
  <c r="HM354" i="6" s="1"/>
  <c r="HI358" i="6"/>
  <c r="HM358" i="6" s="1"/>
  <c r="HI360" i="6"/>
  <c r="HM360" i="6" s="1"/>
  <c r="HI364" i="6"/>
  <c r="HM364" i="6" s="1"/>
  <c r="HI370" i="6"/>
  <c r="HM370" i="6" s="1"/>
  <c r="HI380" i="6"/>
  <c r="HM380" i="6" s="1"/>
  <c r="HI384" i="6"/>
  <c r="HM384" i="6" s="1"/>
  <c r="HI388" i="6"/>
  <c r="HM388" i="6" s="1"/>
  <c r="HI435" i="6"/>
  <c r="HM435" i="6" s="1"/>
  <c r="HI444" i="6"/>
  <c r="HM444" i="6" s="1"/>
  <c r="HI425" i="6"/>
  <c r="HM425" i="6" s="1"/>
  <c r="HI434" i="6"/>
  <c r="HM434" i="6" s="1"/>
  <c r="HI437" i="6"/>
  <c r="HM437" i="6" s="1"/>
  <c r="HI441" i="6"/>
  <c r="HM441" i="6" s="1"/>
  <c r="HI445" i="6"/>
  <c r="HM445" i="6" s="1"/>
  <c r="HI111" i="6"/>
  <c r="HM111" i="6" s="1"/>
  <c r="HI117" i="6"/>
  <c r="HM117" i="6" s="1"/>
  <c r="HI120" i="6"/>
  <c r="HM120" i="6" s="1"/>
  <c r="HI128" i="6"/>
  <c r="HM128" i="6" s="1"/>
  <c r="HI130" i="6"/>
  <c r="HM130" i="6" s="1"/>
  <c r="HI133" i="6"/>
  <c r="HM133" i="6" s="1"/>
  <c r="HI135" i="6"/>
  <c r="HM135" i="6" s="1"/>
  <c r="HI205" i="6"/>
  <c r="HM205" i="6" s="1"/>
  <c r="HI208" i="6"/>
  <c r="HM208" i="6" s="1"/>
  <c r="HI213" i="6"/>
  <c r="HM213" i="6" s="1"/>
  <c r="HI221" i="6"/>
  <c r="HM221" i="6" s="1"/>
  <c r="HI223" i="6"/>
  <c r="HM223" i="6" s="1"/>
  <c r="HI231" i="6"/>
  <c r="HM231" i="6" s="1"/>
  <c r="HI234" i="6"/>
  <c r="HM234" i="6" s="1"/>
  <c r="HI236" i="6"/>
  <c r="HM236" i="6" s="1"/>
  <c r="HI239" i="6"/>
  <c r="HM239" i="6" s="1"/>
  <c r="HI241" i="6"/>
  <c r="HM241" i="6" s="1"/>
  <c r="HI242" i="6"/>
  <c r="HM242" i="6" s="1"/>
  <c r="HI244" i="6"/>
  <c r="HM244" i="6" s="1"/>
  <c r="HI246" i="6"/>
  <c r="HM246" i="6" s="1"/>
  <c r="HI247" i="6"/>
  <c r="HM247" i="6" s="1"/>
  <c r="HI249" i="6"/>
  <c r="HM249" i="6" s="1"/>
  <c r="HI286" i="6"/>
  <c r="HM286" i="6" s="1"/>
  <c r="HI307" i="6"/>
  <c r="HM307" i="6" s="1"/>
  <c r="HI334" i="6"/>
  <c r="HM334" i="6" s="1"/>
  <c r="HI339" i="6"/>
  <c r="HM339" i="6" s="1"/>
  <c r="HI270" i="6"/>
  <c r="HM270" i="6" s="1"/>
  <c r="HI287" i="6"/>
  <c r="HM287" i="6" s="1"/>
  <c r="HI289" i="6"/>
  <c r="HM289" i="6" s="1"/>
  <c r="HI291" i="6"/>
  <c r="HM291" i="6" s="1"/>
  <c r="HI293" i="6"/>
  <c r="HM293" i="6" s="1"/>
  <c r="HI297" i="6"/>
  <c r="HM297" i="6" s="1"/>
  <c r="HI299" i="6"/>
  <c r="HM299" i="6" s="1"/>
  <c r="HI304" i="6"/>
  <c r="HM304" i="6" s="1"/>
  <c r="HI306" i="6"/>
  <c r="HM306" i="6" s="1"/>
  <c r="HI346" i="6"/>
  <c r="HM346" i="6" s="1"/>
  <c r="HI348" i="6"/>
  <c r="HM348" i="6" s="1"/>
  <c r="HI381" i="6"/>
  <c r="HM381" i="6" s="1"/>
  <c r="HI285" i="6"/>
  <c r="HM285" i="6" s="1"/>
  <c r="HI38" i="6"/>
  <c r="HM38" i="6" s="1"/>
  <c r="HI42" i="6"/>
  <c r="HM42" i="6" s="1"/>
  <c r="HI80" i="6"/>
  <c r="HM80" i="6" s="1"/>
  <c r="HI84" i="6"/>
  <c r="HM84" i="6" s="1"/>
  <c r="HI90" i="6"/>
  <c r="HM90" i="6" s="1"/>
  <c r="HI94" i="6"/>
  <c r="HM94" i="6" s="1"/>
  <c r="NV420" i="6"/>
  <c r="NZ517" i="6"/>
  <c r="GW558" i="6"/>
  <c r="HJ558" i="6" s="1"/>
  <c r="MU282" i="6"/>
  <c r="MQ282" i="6" s="1"/>
  <c r="MP282" i="6"/>
  <c r="NW311" i="6"/>
  <c r="NO310" i="6"/>
  <c r="NR310" i="6"/>
  <c r="NV312" i="6"/>
  <c r="NQ311" i="6"/>
  <c r="NZ312" i="6" s="1"/>
  <c r="NV318" i="6"/>
  <c r="NQ317" i="6"/>
  <c r="NZ318" i="6" s="1"/>
  <c r="NS295" i="6"/>
  <c r="NS340" i="6"/>
  <c r="MU276" i="6"/>
  <c r="MQ276" i="6" s="1"/>
  <c r="MP276" i="6"/>
  <c r="MU280" i="6"/>
  <c r="MQ280" i="6" s="1"/>
  <c r="MP280" i="6"/>
  <c r="NV309" i="6"/>
  <c r="NQ308" i="6"/>
  <c r="NZ309" i="6" s="1"/>
  <c r="NW321" i="6"/>
  <c r="NR320" i="6"/>
  <c r="NO320" i="6"/>
  <c r="NS369" i="6"/>
  <c r="NS414" i="6"/>
  <c r="NS423" i="6"/>
  <c r="NS539" i="6"/>
  <c r="NS541" i="6"/>
  <c r="NW445" i="6"/>
  <c r="NR444" i="6"/>
  <c r="NO444" i="6"/>
  <c r="MU499" i="6"/>
  <c r="MQ499" i="6" s="1"/>
  <c r="MP499" i="6"/>
  <c r="MP501" i="6"/>
  <c r="MU501" i="6"/>
  <c r="MQ501" i="6" s="1"/>
  <c r="MU505" i="6"/>
  <c r="MQ505" i="6" s="1"/>
  <c r="MP505" i="6"/>
  <c r="MP506" i="6"/>
  <c r="MU506" i="6"/>
  <c r="MQ506" i="6" s="1"/>
  <c r="MP544" i="6"/>
  <c r="MU544" i="6"/>
  <c r="MQ544" i="6" s="1"/>
  <c r="HF30" i="6"/>
  <c r="HH30" i="6" s="1"/>
  <c r="HB30" i="6"/>
  <c r="HF33" i="6"/>
  <c r="HH33" i="6" s="1"/>
  <c r="HB33" i="6"/>
  <c r="NR125" i="6"/>
  <c r="OA126" i="6" s="1"/>
  <c r="NW126" i="6"/>
  <c r="NW169" i="6"/>
  <c r="NR168" i="6"/>
  <c r="OA169" i="6" s="1"/>
  <c r="NW198" i="6"/>
  <c r="NR197" i="6"/>
  <c r="OA198" i="6" s="1"/>
  <c r="NW186" i="6"/>
  <c r="NR185" i="6"/>
  <c r="OA186" i="6" s="1"/>
  <c r="NR230" i="6"/>
  <c r="OA231" i="6" s="1"/>
  <c r="NW231" i="6"/>
  <c r="MU268" i="6"/>
  <c r="MQ268" i="6" s="1"/>
  <c r="MP268" i="6"/>
  <c r="MP291" i="6"/>
  <c r="MU291" i="6"/>
  <c r="MQ291" i="6" s="1"/>
  <c r="MP302" i="6"/>
  <c r="MU302" i="6"/>
  <c r="MQ302" i="6" s="1"/>
  <c r="MP328" i="6"/>
  <c r="MU328" i="6"/>
  <c r="MQ328" i="6" s="1"/>
  <c r="NO332" i="6"/>
  <c r="NW333" i="6"/>
  <c r="NR332" i="6"/>
  <c r="NV338" i="6"/>
  <c r="NQ337" i="6"/>
  <c r="NZ338" i="6" s="1"/>
  <c r="NR337" i="6"/>
  <c r="NW338" i="6"/>
  <c r="NO337" i="6"/>
  <c r="NW251" i="6"/>
  <c r="NR250" i="6"/>
  <c r="OA251" i="6" s="1"/>
  <c r="MP290" i="6"/>
  <c r="MU290" i="6"/>
  <c r="MQ290" i="6" s="1"/>
  <c r="NW299" i="6"/>
  <c r="NR298" i="6"/>
  <c r="NO298" i="6"/>
  <c r="NV310" i="6"/>
  <c r="NQ309" i="6"/>
  <c r="NZ310" i="6" s="1"/>
  <c r="NW325" i="6"/>
  <c r="NR324" i="6"/>
  <c r="NO324" i="6"/>
  <c r="HF325" i="6"/>
  <c r="HH325" i="6" s="1"/>
  <c r="HB325" i="6"/>
  <c r="HF329" i="6"/>
  <c r="HH329" i="6" s="1"/>
  <c r="HB329" i="6"/>
  <c r="HF338" i="6"/>
  <c r="HH338" i="6" s="1"/>
  <c r="HB338" i="6"/>
  <c r="NW358" i="6"/>
  <c r="NR357" i="6"/>
  <c r="NO357" i="6"/>
  <c r="NV391" i="6"/>
  <c r="NQ390" i="6"/>
  <c r="NZ391" i="6" s="1"/>
  <c r="NW363" i="6"/>
  <c r="NR362" i="6"/>
  <c r="NO362" i="6"/>
  <c r="NW396" i="6"/>
  <c r="NR395" i="6"/>
  <c r="NO395" i="6"/>
  <c r="NW418" i="6"/>
  <c r="NR417" i="6"/>
  <c r="NO417" i="6"/>
  <c r="MU419" i="6"/>
  <c r="MQ419" i="6" s="1"/>
  <c r="MP419" i="6"/>
  <c r="OA420" i="6" s="1"/>
  <c r="NV427" i="6"/>
  <c r="NQ426" i="6"/>
  <c r="NZ427" i="6" s="1"/>
  <c r="NR426" i="6"/>
  <c r="NW427" i="6"/>
  <c r="NO426" i="6"/>
  <c r="NW431" i="6"/>
  <c r="NR430" i="6"/>
  <c r="NO430" i="6"/>
  <c r="MU435" i="6"/>
  <c r="MQ435" i="6" s="1"/>
  <c r="MP435" i="6"/>
  <c r="OA436" i="6" s="1"/>
  <c r="NW442" i="6"/>
  <c r="NO441" i="6"/>
  <c r="NR441" i="6"/>
  <c r="NQ441" i="6"/>
  <c r="NZ442" i="6" s="1"/>
  <c r="NV442" i="6"/>
  <c r="NV446" i="6"/>
  <c r="NQ445" i="6"/>
  <c r="NZ446" i="6" s="1"/>
  <c r="NR445" i="6"/>
  <c r="NW446" i="6"/>
  <c r="NO445" i="6"/>
  <c r="NV448" i="6"/>
  <c r="NQ447" i="6"/>
  <c r="NZ448" i="6" s="1"/>
  <c r="NR447" i="6"/>
  <c r="OA448" i="6" s="1"/>
  <c r="NW448" i="6"/>
  <c r="NO447" i="6"/>
  <c r="NW466" i="6"/>
  <c r="NO465" i="6"/>
  <c r="NR465" i="6"/>
  <c r="NQ465" i="6"/>
  <c r="NZ466" i="6" s="1"/>
  <c r="NV466" i="6"/>
  <c r="NW468" i="6"/>
  <c r="NO467" i="6"/>
  <c r="NR467" i="6"/>
  <c r="NQ467" i="6"/>
  <c r="NZ468" i="6" s="1"/>
  <c r="NV468" i="6"/>
  <c r="NW470" i="6"/>
  <c r="NO469" i="6"/>
  <c r="NR469" i="6"/>
  <c r="NQ469" i="6"/>
  <c r="NZ470" i="6" s="1"/>
  <c r="NV470" i="6"/>
  <c r="NW472" i="6"/>
  <c r="NO471" i="6"/>
  <c r="NR471" i="6"/>
  <c r="NQ471" i="6"/>
  <c r="NZ472" i="6" s="1"/>
  <c r="NV472" i="6"/>
  <c r="NW474" i="6"/>
  <c r="NO473" i="6"/>
  <c r="NR473" i="6"/>
  <c r="NQ473" i="6"/>
  <c r="NZ474" i="6" s="1"/>
  <c r="NV474" i="6"/>
  <c r="NW476" i="6"/>
  <c r="NO475" i="6"/>
  <c r="NR475" i="6"/>
  <c r="NQ475" i="6"/>
  <c r="NZ476" i="6" s="1"/>
  <c r="NV476" i="6"/>
  <c r="NW478" i="6"/>
  <c r="NO477" i="6"/>
  <c r="NR477" i="6"/>
  <c r="NQ477" i="6"/>
  <c r="NZ478" i="6" s="1"/>
  <c r="NV478" i="6"/>
  <c r="NW480" i="6"/>
  <c r="NO479" i="6"/>
  <c r="NR479" i="6"/>
  <c r="NQ479" i="6"/>
  <c r="NZ480" i="6" s="1"/>
  <c r="NV480" i="6"/>
  <c r="NW482" i="6"/>
  <c r="NO481" i="6"/>
  <c r="NR481" i="6"/>
  <c r="NQ481" i="6"/>
  <c r="NZ482" i="6" s="1"/>
  <c r="NV482" i="6"/>
  <c r="NV495" i="6"/>
  <c r="NQ494" i="6"/>
  <c r="NZ495" i="6" s="1"/>
  <c r="NR494" i="6"/>
  <c r="NW495" i="6"/>
  <c r="NO494" i="6"/>
  <c r="NW496" i="6"/>
  <c r="NO495" i="6"/>
  <c r="NR495" i="6"/>
  <c r="NQ495" i="6"/>
  <c r="NZ496" i="6" s="1"/>
  <c r="NV496" i="6"/>
  <c r="NV487" i="6"/>
  <c r="NQ486" i="6"/>
  <c r="NZ487" i="6" s="1"/>
  <c r="NR486" i="6"/>
  <c r="NW487" i="6"/>
  <c r="NO486" i="6"/>
  <c r="NW490" i="6"/>
  <c r="NO489" i="6"/>
  <c r="NR489" i="6"/>
  <c r="NQ489" i="6"/>
  <c r="NZ490" i="6" s="1"/>
  <c r="NV490" i="6"/>
  <c r="NO504" i="6"/>
  <c r="NW505" i="6"/>
  <c r="NR504" i="6"/>
  <c r="NW512" i="6"/>
  <c r="NO511" i="6"/>
  <c r="NR511" i="6"/>
  <c r="NQ511" i="6"/>
  <c r="NZ512" i="6" s="1"/>
  <c r="NV512" i="6"/>
  <c r="NW522" i="6"/>
  <c r="NO521" i="6"/>
  <c r="NR521" i="6"/>
  <c r="NQ521" i="6"/>
  <c r="NZ522" i="6" s="1"/>
  <c r="NV522" i="6"/>
  <c r="NW528" i="6"/>
  <c r="NO527" i="6"/>
  <c r="NR527" i="6"/>
  <c r="NQ527" i="6"/>
  <c r="NZ528" i="6" s="1"/>
  <c r="NV528" i="6"/>
  <c r="NW546" i="6"/>
  <c r="NO545" i="6"/>
  <c r="NR545" i="6"/>
  <c r="NQ545" i="6"/>
  <c r="NZ546" i="6" s="1"/>
  <c r="NV546" i="6"/>
  <c r="NW553" i="6"/>
  <c r="NO552" i="6"/>
  <c r="NR552" i="6"/>
  <c r="NQ552" i="6"/>
  <c r="NZ553" i="6" s="1"/>
  <c r="NV553" i="6"/>
  <c r="NW55" i="6"/>
  <c r="NR54" i="6"/>
  <c r="OA55" i="6" s="1"/>
  <c r="NW62" i="6"/>
  <c r="NR61" i="6"/>
  <c r="OA62" i="6" s="1"/>
  <c r="NR80" i="6"/>
  <c r="OA81" i="6" s="1"/>
  <c r="NW81" i="6"/>
  <c r="NR92" i="6"/>
  <c r="OA93" i="6" s="1"/>
  <c r="NW93" i="6"/>
  <c r="NR147" i="6"/>
  <c r="OA148" i="6" s="1"/>
  <c r="NW148" i="6"/>
  <c r="NW174" i="6"/>
  <c r="NR173" i="6"/>
  <c r="OA174" i="6" s="1"/>
  <c r="NR96" i="6"/>
  <c r="OA97" i="6" s="1"/>
  <c r="NW97" i="6"/>
  <c r="NR258" i="6"/>
  <c r="OA259" i="6" s="1"/>
  <c r="NW259" i="6"/>
  <c r="NV272" i="6"/>
  <c r="NQ271" i="6"/>
  <c r="NZ272" i="6" s="1"/>
  <c r="NW290" i="6"/>
  <c r="NR289" i="6"/>
  <c r="NO289" i="6"/>
  <c r="NW305" i="6"/>
  <c r="NR304" i="6"/>
  <c r="NO304" i="6"/>
  <c r="NV322" i="6"/>
  <c r="NQ321" i="6"/>
  <c r="NZ322" i="6" s="1"/>
  <c r="NR321" i="6"/>
  <c r="NW322" i="6"/>
  <c r="NO321" i="6"/>
  <c r="NO279" i="6"/>
  <c r="NW280" i="6"/>
  <c r="NR279" i="6"/>
  <c r="NV284" i="6"/>
  <c r="NQ283" i="6"/>
  <c r="NZ284" i="6" s="1"/>
  <c r="MP286" i="6"/>
  <c r="MU286" i="6"/>
  <c r="MQ286" i="6" s="1"/>
  <c r="NV295" i="6"/>
  <c r="NQ294" i="6"/>
  <c r="NZ295" i="6" s="1"/>
  <c r="NW297" i="6"/>
  <c r="NR296" i="6"/>
  <c r="NO296" i="6"/>
  <c r="MU338" i="6"/>
  <c r="MQ338" i="6" s="1"/>
  <c r="MP338" i="6"/>
  <c r="NW379" i="6"/>
  <c r="NR378" i="6"/>
  <c r="NO378" i="6"/>
  <c r="MP370" i="6"/>
  <c r="MU370" i="6"/>
  <c r="MQ370" i="6" s="1"/>
  <c r="MS368" i="6"/>
  <c r="MO368" i="6" s="1"/>
  <c r="MT368" i="6"/>
  <c r="MN368" i="6"/>
  <c r="HF427" i="6"/>
  <c r="HH427" i="6" s="1"/>
  <c r="HB427" i="6"/>
  <c r="MP536" i="6"/>
  <c r="MU536" i="6"/>
  <c r="MQ536" i="6" s="1"/>
  <c r="HC530" i="6"/>
  <c r="HL530" i="6" s="1"/>
  <c r="NV533" i="6"/>
  <c r="NQ532" i="6"/>
  <c r="NZ533" i="6" s="1"/>
  <c r="HC546" i="6"/>
  <c r="HL546" i="6" s="1"/>
  <c r="MS547" i="6"/>
  <c r="MO547" i="6" s="1"/>
  <c r="MN547" i="6"/>
  <c r="MT547" i="6"/>
  <c r="NR22" i="6"/>
  <c r="OA23" i="6" s="1"/>
  <c r="NW23" i="6"/>
  <c r="NW180" i="6"/>
  <c r="NR179" i="6"/>
  <c r="OA180" i="6" s="1"/>
  <c r="HC322" i="6"/>
  <c r="HL322" i="6" s="1"/>
  <c r="NO335" i="6"/>
  <c r="NW336" i="6"/>
  <c r="NR335" i="6"/>
  <c r="OA336" i="6" s="1"/>
  <c r="MP343" i="6"/>
  <c r="MU343" i="6"/>
  <c r="MQ343" i="6" s="1"/>
  <c r="HI395" i="6"/>
  <c r="HM395" i="6" s="1"/>
  <c r="HI400" i="6"/>
  <c r="HM400" i="6" s="1"/>
  <c r="HI397" i="6"/>
  <c r="HM397" i="6" s="1"/>
  <c r="HI417" i="6"/>
  <c r="HM417" i="6" s="1"/>
  <c r="HI424" i="6"/>
  <c r="HM424" i="6" s="1"/>
  <c r="HI440" i="6"/>
  <c r="HM440" i="6" s="1"/>
  <c r="HI442" i="6"/>
  <c r="HM442" i="6" s="1"/>
  <c r="HI429" i="6"/>
  <c r="HM429" i="6" s="1"/>
  <c r="HI446" i="6"/>
  <c r="HM446" i="6" s="1"/>
  <c r="HI450" i="6"/>
  <c r="HM450" i="6" s="1"/>
  <c r="HI454" i="6"/>
  <c r="HM454" i="6" s="1"/>
  <c r="HI458" i="6"/>
  <c r="HM458" i="6" s="1"/>
  <c r="HI461" i="6"/>
  <c r="HM461" i="6" s="1"/>
  <c r="NV535" i="6"/>
  <c r="NQ534" i="6"/>
  <c r="NZ535" i="6" s="1"/>
  <c r="MP541" i="6"/>
  <c r="MU541" i="6"/>
  <c r="MQ541" i="6" s="1"/>
  <c r="HI15" i="6"/>
  <c r="HM15" i="6" s="1"/>
  <c r="HI16" i="6"/>
  <c r="HM16" i="6" s="1"/>
  <c r="HI18" i="6"/>
  <c r="HM18" i="6" s="1"/>
  <c r="HI22" i="6"/>
  <c r="HM22" i="6" s="1"/>
  <c r="HI24" i="6"/>
  <c r="HM24" i="6" s="1"/>
  <c r="HI73" i="6"/>
  <c r="HM73" i="6" s="1"/>
  <c r="HI77" i="6"/>
  <c r="HM77" i="6" s="1"/>
  <c r="NW197" i="6"/>
  <c r="NR196" i="6"/>
  <c r="OA197" i="6" s="1"/>
  <c r="HC390" i="6"/>
  <c r="HL390" i="6" s="1"/>
  <c r="HC393" i="6"/>
  <c r="HL393" i="6" s="1"/>
  <c r="HC409" i="6"/>
  <c r="HL409" i="6" s="1"/>
  <c r="HC420" i="6"/>
  <c r="HL420" i="6" s="1"/>
  <c r="HC430" i="6"/>
  <c r="HL430" i="6" s="1"/>
  <c r="HC449" i="6"/>
  <c r="HL449" i="6" s="1"/>
  <c r="HC451" i="6"/>
  <c r="HL451" i="6" s="1"/>
  <c r="HC453" i="6"/>
  <c r="HL453" i="6" s="1"/>
  <c r="HC455" i="6"/>
  <c r="HL455" i="6" s="1"/>
  <c r="HC457" i="6"/>
  <c r="HL457" i="6" s="1"/>
  <c r="HC406" i="6"/>
  <c r="HL406" i="6" s="1"/>
  <c r="HC408" i="6"/>
  <c r="HL408" i="6" s="1"/>
  <c r="HC410" i="6"/>
  <c r="HL410" i="6" s="1"/>
  <c r="HC412" i="6"/>
  <c r="HL412" i="6" s="1"/>
  <c r="HC414" i="6"/>
  <c r="HL414" i="6" s="1"/>
  <c r="HC416" i="6"/>
  <c r="HL416" i="6" s="1"/>
  <c r="HC427" i="6"/>
  <c r="HL427" i="6" s="1"/>
  <c r="HC431" i="6"/>
  <c r="HL431" i="6" s="1"/>
  <c r="HC432" i="6"/>
  <c r="HL432" i="6" s="1"/>
  <c r="HC439" i="6"/>
  <c r="HL439" i="6" s="1"/>
  <c r="HC443" i="6"/>
  <c r="HL443" i="6" s="1"/>
  <c r="HC448" i="6"/>
  <c r="HL448" i="6" s="1"/>
  <c r="HC452" i="6"/>
  <c r="HL452" i="6" s="1"/>
  <c r="HC456" i="6"/>
  <c r="HL456" i="6" s="1"/>
  <c r="HC463" i="6"/>
  <c r="HL463" i="6" s="1"/>
  <c r="HC465" i="6"/>
  <c r="HL465" i="6" s="1"/>
  <c r="HC467" i="6"/>
  <c r="HL467" i="6" s="1"/>
  <c r="HC469" i="6"/>
  <c r="HL469" i="6" s="1"/>
  <c r="HC471" i="6"/>
  <c r="HL471" i="6" s="1"/>
  <c r="HC473" i="6"/>
  <c r="HL473" i="6" s="1"/>
  <c r="HC475" i="6"/>
  <c r="HL475" i="6" s="1"/>
  <c r="HC479" i="6"/>
  <c r="HL479" i="6" s="1"/>
  <c r="MP554" i="6"/>
  <c r="OA555" i="6" s="1"/>
  <c r="MU554" i="6"/>
  <c r="MQ554" i="6" s="1"/>
  <c r="NR25" i="6"/>
  <c r="OA26" i="6" s="1"/>
  <c r="NW26" i="6"/>
  <c r="NR73" i="6"/>
  <c r="OA74" i="6" s="1"/>
  <c r="NW74" i="6"/>
  <c r="NR99" i="6"/>
  <c r="OA100" i="6" s="1"/>
  <c r="NW100" i="6"/>
  <c r="NR103" i="6"/>
  <c r="OA104" i="6" s="1"/>
  <c r="NW104" i="6"/>
  <c r="NR106" i="6"/>
  <c r="OA107" i="6" s="1"/>
  <c r="NW107" i="6"/>
  <c r="NR110" i="6"/>
  <c r="OA111" i="6" s="1"/>
  <c r="NW111" i="6"/>
  <c r="NR127" i="6"/>
  <c r="OA128" i="6" s="1"/>
  <c r="NW128" i="6"/>
  <c r="NR134" i="6"/>
  <c r="OA135" i="6" s="1"/>
  <c r="NW135" i="6"/>
  <c r="OA140" i="6"/>
  <c r="NW179" i="6"/>
  <c r="NR178" i="6"/>
  <c r="OA179" i="6" s="1"/>
  <c r="NW219" i="6"/>
  <c r="NR218" i="6"/>
  <c r="OA219" i="6" s="1"/>
  <c r="NR123" i="6"/>
  <c r="OA124" i="6" s="1"/>
  <c r="NW124" i="6"/>
  <c r="NR163" i="6"/>
  <c r="OA164" i="6" s="1"/>
  <c r="NW164" i="6"/>
  <c r="NW182" i="6"/>
  <c r="NR181" i="6"/>
  <c r="OA182" i="6" s="1"/>
  <c r="NW202" i="6"/>
  <c r="NR201" i="6"/>
  <c r="OA202" i="6" s="1"/>
  <c r="NR212" i="6"/>
  <c r="OA213" i="6" s="1"/>
  <c r="NW213" i="6"/>
  <c r="NV268" i="6"/>
  <c r="NQ267" i="6"/>
  <c r="NZ268" i="6" s="1"/>
  <c r="NV271" i="6"/>
  <c r="NQ270" i="6"/>
  <c r="NZ271" i="6" s="1"/>
  <c r="NV273" i="6"/>
  <c r="NQ272" i="6"/>
  <c r="NZ273" i="6" s="1"/>
  <c r="NW288" i="6"/>
  <c r="NR287" i="6"/>
  <c r="NO287" i="6"/>
  <c r="NV307" i="6"/>
  <c r="NQ306" i="6"/>
  <c r="NZ307" i="6" s="1"/>
  <c r="MU322" i="6"/>
  <c r="MQ322" i="6" s="1"/>
  <c r="MP322" i="6"/>
  <c r="NV326" i="6"/>
  <c r="NQ325" i="6"/>
  <c r="NZ326" i="6" s="1"/>
  <c r="NV328" i="6"/>
  <c r="NQ327" i="6"/>
  <c r="NZ328" i="6" s="1"/>
  <c r="NV330" i="6"/>
  <c r="NQ329" i="6"/>
  <c r="NZ330" i="6" s="1"/>
  <c r="NV332" i="6"/>
  <c r="NQ331" i="6"/>
  <c r="NZ332" i="6" s="1"/>
  <c r="NR331" i="6"/>
  <c r="NW332" i="6"/>
  <c r="NO331" i="6"/>
  <c r="NO334" i="6"/>
  <c r="NW335" i="6"/>
  <c r="NR334" i="6"/>
  <c r="NW337" i="6"/>
  <c r="NO336" i="6"/>
  <c r="NR336" i="6"/>
  <c r="NQ336" i="6"/>
  <c r="NZ337" i="6" s="1"/>
  <c r="NV337" i="6"/>
  <c r="NW254" i="6"/>
  <c r="NR253" i="6"/>
  <c r="OA254" i="6" s="1"/>
  <c r="MP313" i="6"/>
  <c r="MU313" i="6"/>
  <c r="MQ313" i="6" s="1"/>
  <c r="MU333" i="6"/>
  <c r="MQ333" i="6" s="1"/>
  <c r="MP333" i="6"/>
  <c r="NV276" i="6"/>
  <c r="NQ275" i="6"/>
  <c r="NZ276" i="6" s="1"/>
  <c r="MU347" i="6"/>
  <c r="MQ347" i="6" s="1"/>
  <c r="MP347" i="6"/>
  <c r="MP355" i="6"/>
  <c r="MU355" i="6"/>
  <c r="MQ355" i="6" s="1"/>
  <c r="MU384" i="6"/>
  <c r="MQ384" i="6" s="1"/>
  <c r="MP384" i="6"/>
  <c r="MP387" i="6"/>
  <c r="MU387" i="6"/>
  <c r="MQ387" i="6" s="1"/>
  <c r="MP396" i="6"/>
  <c r="MU396" i="6"/>
  <c r="MQ396" i="6" s="1"/>
  <c r="MU399" i="6"/>
  <c r="MQ399" i="6" s="1"/>
  <c r="MP399" i="6"/>
  <c r="MP402" i="6"/>
  <c r="MU402" i="6"/>
  <c r="MQ402" i="6" s="1"/>
  <c r="MU416" i="6"/>
  <c r="MQ416" i="6" s="1"/>
  <c r="MP416" i="6"/>
  <c r="MU434" i="6"/>
  <c r="MQ434" i="6" s="1"/>
  <c r="MP434" i="6"/>
  <c r="MU437" i="6"/>
  <c r="MQ437" i="6" s="1"/>
  <c r="MP437" i="6"/>
  <c r="MP488" i="6"/>
  <c r="MU488" i="6"/>
  <c r="MQ488" i="6" s="1"/>
  <c r="MU491" i="6"/>
  <c r="MQ491" i="6" s="1"/>
  <c r="MP491" i="6"/>
  <c r="MP497" i="6"/>
  <c r="MU497" i="6"/>
  <c r="MQ497" i="6" s="1"/>
  <c r="MU498" i="6"/>
  <c r="MQ498" i="6" s="1"/>
  <c r="MP498" i="6"/>
  <c r="MP500" i="6"/>
  <c r="MU500" i="6"/>
  <c r="MQ500" i="6" s="1"/>
  <c r="MP490" i="6"/>
  <c r="MU490" i="6"/>
  <c r="MQ490" i="6" s="1"/>
  <c r="MP513" i="6"/>
  <c r="MU513" i="6"/>
  <c r="MQ513" i="6" s="1"/>
  <c r="MU514" i="6"/>
  <c r="MQ514" i="6" s="1"/>
  <c r="MP514" i="6"/>
  <c r="MP522" i="6"/>
  <c r="MU522" i="6"/>
  <c r="MQ522" i="6" s="1"/>
  <c r="MP524" i="6"/>
  <c r="MU524" i="6"/>
  <c r="MQ524" i="6" s="1"/>
  <c r="MP546" i="6"/>
  <c r="MU546" i="6"/>
  <c r="MQ546" i="6" s="1"/>
  <c r="MP549" i="6"/>
  <c r="MU549" i="6"/>
  <c r="MQ549" i="6" s="1"/>
  <c r="MP551" i="6"/>
  <c r="MU551" i="6"/>
  <c r="MQ551" i="6" s="1"/>
  <c r="NW31" i="6"/>
  <c r="NR30" i="6"/>
  <c r="OA31" i="6" s="1"/>
  <c r="NP558" i="6"/>
  <c r="NN558" i="6"/>
  <c r="NM558" i="6"/>
  <c r="NQ558" i="6" s="1"/>
  <c r="NR149" i="6"/>
  <c r="OA150" i="6" s="1"/>
  <c r="NW150" i="6"/>
  <c r="NW154" i="6"/>
  <c r="NR153" i="6"/>
  <c r="OA154" i="6" s="1"/>
  <c r="NW171" i="6"/>
  <c r="NR170" i="6"/>
  <c r="OA171" i="6" s="1"/>
  <c r="MU273" i="6"/>
  <c r="MQ273" i="6" s="1"/>
  <c r="MP273" i="6"/>
  <c r="MP293" i="6"/>
  <c r="MU293" i="6"/>
  <c r="MQ293" i="6" s="1"/>
  <c r="MU312" i="6"/>
  <c r="MQ312" i="6" s="1"/>
  <c r="MP312" i="6"/>
  <c r="NR231" i="6"/>
  <c r="OA232" i="6" s="1"/>
  <c r="NW232" i="6"/>
  <c r="MU281" i="6"/>
  <c r="MQ281" i="6" s="1"/>
  <c r="MP281" i="6"/>
  <c r="MP288" i="6"/>
  <c r="MU288" i="6"/>
  <c r="MQ288" i="6" s="1"/>
  <c r="MU307" i="6"/>
  <c r="MQ307" i="6" s="1"/>
  <c r="MP307" i="6"/>
  <c r="MP359" i="6"/>
  <c r="MU359" i="6"/>
  <c r="MQ359" i="6" s="1"/>
  <c r="MU366" i="6"/>
  <c r="MQ366" i="6" s="1"/>
  <c r="MP366" i="6"/>
  <c r="MU397" i="6"/>
  <c r="MQ397" i="6" s="1"/>
  <c r="MP397" i="6"/>
  <c r="NO351" i="6"/>
  <c r="NW352" i="6"/>
  <c r="NR351" i="6"/>
  <c r="NW357" i="6"/>
  <c r="NO356" i="6"/>
  <c r="NR356" i="6"/>
  <c r="NQ356" i="6"/>
  <c r="NZ357" i="6" s="1"/>
  <c r="NV357" i="6"/>
  <c r="NV359" i="6"/>
  <c r="NQ358" i="6"/>
  <c r="NZ359" i="6" s="1"/>
  <c r="NW378" i="6"/>
  <c r="NO377" i="6"/>
  <c r="NR377" i="6"/>
  <c r="NQ377" i="6"/>
  <c r="NZ378" i="6" s="1"/>
  <c r="NV378" i="6"/>
  <c r="NW381" i="6"/>
  <c r="NO380" i="6"/>
  <c r="NR380" i="6"/>
  <c r="NQ380" i="6"/>
  <c r="NZ381" i="6" s="1"/>
  <c r="NV381" i="6"/>
  <c r="HC405" i="6"/>
  <c r="HL405" i="6" s="1"/>
  <c r="NV408" i="6"/>
  <c r="NQ407" i="6"/>
  <c r="NZ408" i="6" s="1"/>
  <c r="NR407" i="6"/>
  <c r="NW408" i="6"/>
  <c r="NO407" i="6"/>
  <c r="NV434" i="6"/>
  <c r="NQ433" i="6"/>
  <c r="NZ434" i="6" s="1"/>
  <c r="NR433" i="6"/>
  <c r="NW434" i="6"/>
  <c r="NO433" i="6"/>
  <c r="NV439" i="6"/>
  <c r="NQ438" i="6"/>
  <c r="NZ439" i="6" s="1"/>
  <c r="NR438" i="6"/>
  <c r="NW439" i="6"/>
  <c r="NO438" i="6"/>
  <c r="NW447" i="6"/>
  <c r="NO446" i="6"/>
  <c r="NR446" i="6"/>
  <c r="NQ446" i="6"/>
  <c r="NZ447" i="6" s="1"/>
  <c r="NV447" i="6"/>
  <c r="NW455" i="6"/>
  <c r="NO454" i="6"/>
  <c r="NR454" i="6"/>
  <c r="NQ454" i="6"/>
  <c r="NZ455" i="6" s="1"/>
  <c r="NV455" i="6"/>
  <c r="NW407" i="6"/>
  <c r="NO406" i="6"/>
  <c r="NR406" i="6"/>
  <c r="NQ406" i="6"/>
  <c r="NZ407" i="6" s="1"/>
  <c r="NV407" i="6"/>
  <c r="NV412" i="6"/>
  <c r="NQ411" i="6"/>
  <c r="NZ412" i="6" s="1"/>
  <c r="NR411" i="6"/>
  <c r="NW412" i="6"/>
  <c r="NO411" i="6"/>
  <c r="NW426" i="6"/>
  <c r="NO425" i="6"/>
  <c r="NR425" i="6"/>
  <c r="NQ425" i="6"/>
  <c r="NZ426" i="6" s="1"/>
  <c r="NV426" i="6"/>
  <c r="NV432" i="6"/>
  <c r="NQ431" i="6"/>
  <c r="NZ432" i="6" s="1"/>
  <c r="NR431" i="6"/>
  <c r="NW432" i="6"/>
  <c r="NO431" i="6"/>
  <c r="NV437" i="6"/>
  <c r="NQ436" i="6"/>
  <c r="NZ437" i="6" s="1"/>
  <c r="NR436" i="6"/>
  <c r="NW437" i="6"/>
  <c r="NO436" i="6"/>
  <c r="NW457" i="6"/>
  <c r="NO456" i="6"/>
  <c r="NR456" i="6"/>
  <c r="NQ456" i="6"/>
  <c r="NZ457" i="6" s="1"/>
  <c r="NV457" i="6"/>
  <c r="NW460" i="6"/>
  <c r="NO459" i="6"/>
  <c r="NR459" i="6"/>
  <c r="NQ459" i="6"/>
  <c r="NZ460" i="6" s="1"/>
  <c r="NV460" i="6"/>
  <c r="NW462" i="6"/>
  <c r="NO461" i="6"/>
  <c r="NR461" i="6"/>
  <c r="NQ461" i="6"/>
  <c r="NZ462" i="6" s="1"/>
  <c r="NV462" i="6"/>
  <c r="NW464" i="6"/>
  <c r="NO463" i="6"/>
  <c r="NR463" i="6"/>
  <c r="NQ463" i="6"/>
  <c r="NZ464" i="6" s="1"/>
  <c r="NV464" i="6"/>
  <c r="MP519" i="6"/>
  <c r="MU519" i="6"/>
  <c r="MQ519" i="6" s="1"/>
  <c r="MU520" i="6"/>
  <c r="MQ520" i="6" s="1"/>
  <c r="MP520" i="6"/>
  <c r="HI534" i="6"/>
  <c r="HM534" i="6" s="1"/>
  <c r="MP555" i="6"/>
  <c r="MU555" i="6"/>
  <c r="MQ555" i="6" s="1"/>
  <c r="HC99" i="6"/>
  <c r="HL99" i="6" s="1"/>
  <c r="HC101" i="6"/>
  <c r="HL101" i="6" s="1"/>
  <c r="HC103" i="6"/>
  <c r="HL103" i="6" s="1"/>
  <c r="HC106" i="6"/>
  <c r="HL106" i="6" s="1"/>
  <c r="HC108" i="6"/>
  <c r="HL108" i="6" s="1"/>
  <c r="HC110" i="6"/>
  <c r="HL110" i="6" s="1"/>
  <c r="HC112" i="6"/>
  <c r="HL112" i="6" s="1"/>
  <c r="HC114" i="6"/>
  <c r="HL114" i="6" s="1"/>
  <c r="HC118" i="6"/>
  <c r="HL118" i="6" s="1"/>
  <c r="HC122" i="6"/>
  <c r="HL122" i="6" s="1"/>
  <c r="HC129" i="6"/>
  <c r="HL129" i="6" s="1"/>
  <c r="HC131" i="6"/>
  <c r="HL131" i="6" s="1"/>
  <c r="HC136" i="6"/>
  <c r="HL136" i="6" s="1"/>
  <c r="HC138" i="6"/>
  <c r="HL138" i="6" s="1"/>
  <c r="HC143" i="6"/>
  <c r="HL143" i="6" s="1"/>
  <c r="HC144" i="6"/>
  <c r="HL144" i="6" s="1"/>
  <c r="HC145" i="6"/>
  <c r="HL145" i="6" s="1"/>
  <c r="HC147" i="6"/>
  <c r="HL147" i="6" s="1"/>
  <c r="HC151" i="6"/>
  <c r="HL151" i="6" s="1"/>
  <c r="HC152" i="6"/>
  <c r="HL152" i="6" s="1"/>
  <c r="HC159" i="6"/>
  <c r="HL159" i="6" s="1"/>
  <c r="HC161" i="6"/>
  <c r="HL161" i="6" s="1"/>
  <c r="HC162" i="6"/>
  <c r="HL162" i="6" s="1"/>
  <c r="HC163" i="6"/>
  <c r="HL163" i="6" s="1"/>
  <c r="HC164" i="6"/>
  <c r="HL164" i="6" s="1"/>
  <c r="HC165" i="6"/>
  <c r="HL165" i="6" s="1"/>
  <c r="HC204" i="6"/>
  <c r="HL204" i="6" s="1"/>
  <c r="HC206" i="6"/>
  <c r="HL206" i="6" s="1"/>
  <c r="HC207" i="6"/>
  <c r="HL207" i="6" s="1"/>
  <c r="HC209" i="6"/>
  <c r="HL209" i="6" s="1"/>
  <c r="HC210" i="6"/>
  <c r="HL210" i="6" s="1"/>
  <c r="HC212" i="6"/>
  <c r="HL212" i="6" s="1"/>
  <c r="HC214" i="6"/>
  <c r="HL214" i="6" s="1"/>
  <c r="HC155" i="6"/>
  <c r="HL155" i="6" s="1"/>
  <c r="HC171" i="6"/>
  <c r="HL171" i="6" s="1"/>
  <c r="HC173" i="6"/>
  <c r="HL173" i="6" s="1"/>
  <c r="HC181" i="6"/>
  <c r="HL181" i="6" s="1"/>
  <c r="HC182" i="6"/>
  <c r="HL182" i="6" s="1"/>
  <c r="HC183" i="6"/>
  <c r="HL183" i="6" s="1"/>
  <c r="HC185" i="6"/>
  <c r="HL185" i="6" s="1"/>
  <c r="HC187" i="6"/>
  <c r="HL187" i="6" s="1"/>
  <c r="HC195" i="6"/>
  <c r="HL195" i="6" s="1"/>
  <c r="HC197" i="6"/>
  <c r="HL197" i="6" s="1"/>
  <c r="HC201" i="6"/>
  <c r="HL201" i="6" s="1"/>
  <c r="HC203" i="6"/>
  <c r="HL203" i="6" s="1"/>
  <c r="HC215" i="6"/>
  <c r="HL215" i="6" s="1"/>
  <c r="HC224" i="6"/>
  <c r="HL224" i="6" s="1"/>
  <c r="HC226" i="6"/>
  <c r="HL226" i="6" s="1"/>
  <c r="HC257" i="6"/>
  <c r="HL257" i="6" s="1"/>
  <c r="HC267" i="6"/>
  <c r="HL267" i="6" s="1"/>
  <c r="HC269" i="6"/>
  <c r="HL269" i="6" s="1"/>
  <c r="HC296" i="6"/>
  <c r="HL296" i="6" s="1"/>
  <c r="HC320" i="6"/>
  <c r="HL320" i="6" s="1"/>
  <c r="HC288" i="6"/>
  <c r="HL288" i="6" s="1"/>
  <c r="HC290" i="6"/>
  <c r="HL290" i="6" s="1"/>
  <c r="HC292" i="6"/>
  <c r="HL292" i="6" s="1"/>
  <c r="HC294" i="6"/>
  <c r="HL294" i="6" s="1"/>
  <c r="HC298" i="6"/>
  <c r="HL298" i="6" s="1"/>
  <c r="HC300" i="6"/>
  <c r="HL300" i="6" s="1"/>
  <c r="HC303" i="6"/>
  <c r="HL303" i="6" s="1"/>
  <c r="HC305" i="6"/>
  <c r="HL305" i="6" s="1"/>
  <c r="HC314" i="6"/>
  <c r="HL314" i="6" s="1"/>
  <c r="HC316" i="6"/>
  <c r="HL316" i="6" s="1"/>
  <c r="HI542" i="6"/>
  <c r="HM542" i="6" s="1"/>
  <c r="HI547" i="6"/>
  <c r="HM547" i="6" s="1"/>
  <c r="HC350" i="6"/>
  <c r="HL350" i="6" s="1"/>
  <c r="HC352" i="6"/>
  <c r="HL352" i="6" s="1"/>
  <c r="HC353" i="6"/>
  <c r="HL353" i="6" s="1"/>
  <c r="HC357" i="6"/>
  <c r="HL357" i="6" s="1"/>
  <c r="HC363" i="6"/>
  <c r="HL363" i="6" s="1"/>
  <c r="HC365" i="6"/>
  <c r="HL365" i="6" s="1"/>
  <c r="HC367" i="6"/>
  <c r="HL367" i="6" s="1"/>
  <c r="HC369" i="6"/>
  <c r="HL369" i="6" s="1"/>
  <c r="HC385" i="6"/>
  <c r="HL385" i="6" s="1"/>
  <c r="HC389" i="6"/>
  <c r="HL389" i="6" s="1"/>
  <c r="HC391" i="6"/>
  <c r="HL391" i="6" s="1"/>
  <c r="HC535" i="6"/>
  <c r="HL535" i="6" s="1"/>
  <c r="HC525" i="6"/>
  <c r="HL525" i="6" s="1"/>
  <c r="HC540" i="6"/>
  <c r="HL540" i="6" s="1"/>
  <c r="HC552" i="6"/>
  <c r="HL552" i="6" s="1"/>
  <c r="NY277" i="6"/>
  <c r="NV277" i="6"/>
  <c r="NQ276" i="6"/>
  <c r="NZ277" i="6" s="1"/>
  <c r="NY279" i="6"/>
  <c r="NV279" i="6"/>
  <c r="NQ278" i="6"/>
  <c r="NZ279" i="6" s="1"/>
  <c r="NY281" i="6"/>
  <c r="NV281" i="6"/>
  <c r="NQ280" i="6"/>
  <c r="NZ281" i="6" s="1"/>
  <c r="NY283" i="6"/>
  <c r="MU308" i="6"/>
  <c r="MQ308" i="6" s="1"/>
  <c r="MP308" i="6"/>
  <c r="MP317" i="6"/>
  <c r="MU317" i="6"/>
  <c r="MQ317" i="6" s="1"/>
  <c r="MU319" i="6"/>
  <c r="MQ319" i="6" s="1"/>
  <c r="MP319" i="6"/>
  <c r="MP320" i="6"/>
  <c r="MU320" i="6"/>
  <c r="MQ320" i="6" s="1"/>
  <c r="NV370" i="6"/>
  <c r="MP403" i="6"/>
  <c r="MU403" i="6"/>
  <c r="MQ403" i="6" s="1"/>
  <c r="MP478" i="6"/>
  <c r="MU478" i="6"/>
  <c r="MQ478" i="6" s="1"/>
  <c r="MP508" i="6"/>
  <c r="MU508" i="6"/>
  <c r="MQ508" i="6" s="1"/>
  <c r="NS515" i="6"/>
  <c r="OA342" i="6"/>
  <c r="NX342" i="6"/>
  <c r="NS341" i="6"/>
  <c r="OB342" i="6" s="1"/>
  <c r="NZ511" i="6"/>
  <c r="MP537" i="6"/>
  <c r="MU537" i="6"/>
  <c r="MQ537" i="6" s="1"/>
  <c r="NZ540" i="6"/>
  <c r="NS318" i="6"/>
  <c r="OA344" i="6"/>
  <c r="NZ344" i="6"/>
  <c r="NS391" i="6"/>
  <c r="MP415" i="6"/>
  <c r="MU415" i="6"/>
  <c r="MQ415" i="6" s="1"/>
  <c r="MP422" i="6"/>
  <c r="MU422" i="6"/>
  <c r="MQ422" i="6" s="1"/>
  <c r="MP444" i="6"/>
  <c r="MU444" i="6"/>
  <c r="MQ444" i="6" s="1"/>
  <c r="MP466" i="6"/>
  <c r="MU466" i="6"/>
  <c r="MQ466" i="6" s="1"/>
  <c r="MP470" i="6"/>
  <c r="MU470" i="6"/>
  <c r="MQ470" i="6" s="1"/>
  <c r="MP474" i="6"/>
  <c r="MU474" i="6"/>
  <c r="MQ474" i="6" s="1"/>
  <c r="NY500" i="6"/>
  <c r="NY502" i="6"/>
  <c r="NY506" i="6"/>
  <c r="NY507" i="6"/>
  <c r="NO526" i="6"/>
  <c r="NW527" i="6"/>
  <c r="NR526" i="6"/>
  <c r="NV529" i="6"/>
  <c r="NQ528" i="6"/>
  <c r="NZ529" i="6" s="1"/>
  <c r="NY529" i="6"/>
  <c r="NV543" i="6"/>
  <c r="NQ542" i="6"/>
  <c r="NZ543" i="6" s="1"/>
  <c r="NR542" i="6"/>
  <c r="NW543" i="6"/>
  <c r="NO542" i="6"/>
  <c r="NV545" i="6"/>
  <c r="NQ544" i="6"/>
  <c r="NZ545" i="6" s="1"/>
  <c r="NR544" i="6"/>
  <c r="OA545" i="6" s="1"/>
  <c r="NW545" i="6"/>
  <c r="NO544" i="6"/>
  <c r="NV544" i="6"/>
  <c r="NZ555" i="6"/>
  <c r="NY90" i="6"/>
  <c r="NR89" i="6"/>
  <c r="OA90" i="6" s="1"/>
  <c r="NW90" i="6"/>
  <c r="L558" i="6"/>
  <c r="NY113" i="6"/>
  <c r="NR112" i="6"/>
  <c r="OA113" i="6" s="1"/>
  <c r="NW113" i="6"/>
  <c r="NY137" i="6"/>
  <c r="NR136" i="6"/>
  <c r="OA137" i="6" s="1"/>
  <c r="NW137" i="6"/>
  <c r="NY158" i="6"/>
  <c r="NR157" i="6"/>
  <c r="OA158" i="6" s="1"/>
  <c r="NW158" i="6"/>
  <c r="NY161" i="6"/>
  <c r="NR160" i="6"/>
  <c r="OA161" i="6" s="1"/>
  <c r="NW161" i="6"/>
  <c r="NY165" i="6"/>
  <c r="NY175" i="6"/>
  <c r="NW183" i="6"/>
  <c r="NW203" i="6"/>
  <c r="GX558" i="6"/>
  <c r="HA558" i="6" s="1"/>
  <c r="HD558" i="6"/>
  <c r="NY98" i="6"/>
  <c r="NR97" i="6"/>
  <c r="OA98" i="6" s="1"/>
  <c r="NW98" i="6"/>
  <c r="NY108" i="6"/>
  <c r="NR107" i="6"/>
  <c r="OA108" i="6" s="1"/>
  <c r="NW108" i="6"/>
  <c r="NY162" i="6"/>
  <c r="NR161" i="6"/>
  <c r="OA162" i="6" s="1"/>
  <c r="NW162" i="6"/>
  <c r="NY166" i="6"/>
  <c r="NW173" i="6"/>
  <c r="NR172" i="6"/>
  <c r="OA173" i="6" s="1"/>
  <c r="NY193" i="6"/>
  <c r="NY205" i="6"/>
  <c r="NR204" i="6"/>
  <c r="OA205" i="6" s="1"/>
  <c r="NW205" i="6"/>
  <c r="NW215" i="6"/>
  <c r="NR214" i="6"/>
  <c r="OA215" i="6" s="1"/>
  <c r="NW220" i="6"/>
  <c r="NR219" i="6"/>
  <c r="OA220" i="6" s="1"/>
  <c r="NW264" i="6"/>
  <c r="NR263" i="6"/>
  <c r="NO263" i="6"/>
  <c r="NY267" i="6"/>
  <c r="NV267" i="6"/>
  <c r="NQ266" i="6"/>
  <c r="NZ267" i="6" s="1"/>
  <c r="NY269" i="6"/>
  <c r="NW292" i="6"/>
  <c r="NR291" i="6"/>
  <c r="OA292" i="6" s="1"/>
  <c r="NO291" i="6"/>
  <c r="NW298" i="6"/>
  <c r="NR297" i="6"/>
  <c r="NO297" i="6"/>
  <c r="NW303" i="6"/>
  <c r="NR302" i="6"/>
  <c r="OA303" i="6" s="1"/>
  <c r="NO302" i="6"/>
  <c r="NW327" i="6"/>
  <c r="NR326" i="6"/>
  <c r="NO326" i="6"/>
  <c r="NW329" i="6"/>
  <c r="NR328" i="6"/>
  <c r="OA329" i="6" s="1"/>
  <c r="NO328" i="6"/>
  <c r="NW331" i="6"/>
  <c r="NR330" i="6"/>
  <c r="NO330" i="6"/>
  <c r="MU332" i="6"/>
  <c r="MQ332" i="6" s="1"/>
  <c r="MP332" i="6"/>
  <c r="MP337" i="6"/>
  <c r="MU337" i="6"/>
  <c r="MQ337" i="6" s="1"/>
  <c r="NY240" i="6"/>
  <c r="NR239" i="6"/>
  <c r="OA240" i="6" s="1"/>
  <c r="NW240" i="6"/>
  <c r="NW291" i="6"/>
  <c r="NR290" i="6"/>
  <c r="OA291" i="6" s="1"/>
  <c r="NO290" i="6"/>
  <c r="MU295" i="6"/>
  <c r="MQ295" i="6" s="1"/>
  <c r="MP295" i="6"/>
  <c r="OA296" i="6" s="1"/>
  <c r="MP298" i="6"/>
  <c r="MU298" i="6"/>
  <c r="MQ298" i="6" s="1"/>
  <c r="MU309" i="6"/>
  <c r="MQ309" i="6" s="1"/>
  <c r="MP309" i="6"/>
  <c r="MP365" i="6"/>
  <c r="MU365" i="6"/>
  <c r="MQ365" i="6" s="1"/>
  <c r="MU371" i="6"/>
  <c r="MQ371" i="6" s="1"/>
  <c r="MP371" i="6"/>
  <c r="MP374" i="6"/>
  <c r="MU374" i="6"/>
  <c r="MQ374" i="6" s="1"/>
  <c r="MU401" i="6"/>
  <c r="MQ401" i="6" s="1"/>
  <c r="MP401" i="6"/>
  <c r="MP350" i="6"/>
  <c r="MU350" i="6"/>
  <c r="MQ350" i="6" s="1"/>
  <c r="MP362" i="6"/>
  <c r="MU362" i="6"/>
  <c r="MQ362" i="6" s="1"/>
  <c r="MU364" i="6"/>
  <c r="MQ364" i="6" s="1"/>
  <c r="MP364" i="6"/>
  <c r="MP367" i="6"/>
  <c r="MU367" i="6"/>
  <c r="MQ367" i="6" s="1"/>
  <c r="MU373" i="6"/>
  <c r="MQ373" i="6" s="1"/>
  <c r="MP373" i="6"/>
  <c r="MP376" i="6"/>
  <c r="MU376" i="6"/>
  <c r="MQ376" i="6" s="1"/>
  <c r="MP395" i="6"/>
  <c r="MU395" i="6"/>
  <c r="MQ395" i="6" s="1"/>
  <c r="MP420" i="6"/>
  <c r="MU420" i="6"/>
  <c r="MQ420" i="6" s="1"/>
  <c r="MP453" i="6"/>
  <c r="MU453" i="6"/>
  <c r="MQ453" i="6" s="1"/>
  <c r="MU458" i="6"/>
  <c r="MQ458" i="6" s="1"/>
  <c r="MP458" i="6"/>
  <c r="MP409" i="6"/>
  <c r="MU409" i="6"/>
  <c r="MQ409" i="6" s="1"/>
  <c r="MU414" i="6"/>
  <c r="MQ414" i="6" s="1"/>
  <c r="MP414" i="6"/>
  <c r="OA415" i="6" s="1"/>
  <c r="MU441" i="6"/>
  <c r="MQ441" i="6" s="1"/>
  <c r="MP441" i="6"/>
  <c r="MP445" i="6"/>
  <c r="MU445" i="6"/>
  <c r="MQ445" i="6" s="1"/>
  <c r="MU465" i="6"/>
  <c r="MQ465" i="6" s="1"/>
  <c r="MP465" i="6"/>
  <c r="MU469" i="6"/>
  <c r="MQ469" i="6" s="1"/>
  <c r="MP469" i="6"/>
  <c r="MU473" i="6"/>
  <c r="MQ473" i="6" s="1"/>
  <c r="MP473" i="6"/>
  <c r="MU477" i="6"/>
  <c r="MQ477" i="6" s="1"/>
  <c r="MP477" i="6"/>
  <c r="MU481" i="6"/>
  <c r="MQ481" i="6" s="1"/>
  <c r="MP481" i="6"/>
  <c r="MP494" i="6"/>
  <c r="MU494" i="6"/>
  <c r="MQ494" i="6" s="1"/>
  <c r="MU495" i="6"/>
  <c r="MQ495" i="6" s="1"/>
  <c r="MP495" i="6"/>
  <c r="MP486" i="6"/>
  <c r="MU486" i="6"/>
  <c r="MQ486" i="6" s="1"/>
  <c r="MU489" i="6"/>
  <c r="MQ489" i="6" s="1"/>
  <c r="MP489" i="6"/>
  <c r="MU511" i="6"/>
  <c r="MQ511" i="6" s="1"/>
  <c r="MP511" i="6"/>
  <c r="MU527" i="6"/>
  <c r="MQ527" i="6" s="1"/>
  <c r="MP527" i="6"/>
  <c r="MU552" i="6"/>
  <c r="MQ552" i="6" s="1"/>
  <c r="MP552" i="6"/>
  <c r="NY19" i="6"/>
  <c r="NR18" i="6"/>
  <c r="OA19" i="6" s="1"/>
  <c r="NW19" i="6"/>
  <c r="NW28" i="6"/>
  <c r="NR27" i="6"/>
  <c r="OA28" i="6" s="1"/>
  <c r="NW33" i="6"/>
  <c r="NR32" i="6"/>
  <c r="OA33" i="6" s="1"/>
  <c r="NY33" i="6"/>
  <c r="NY78" i="6"/>
  <c r="NR77" i="6"/>
  <c r="OA78" i="6" s="1"/>
  <c r="NW78" i="6"/>
  <c r="NY91" i="6"/>
  <c r="NR90" i="6"/>
  <c r="OA91" i="6" s="1"/>
  <c r="NW91" i="6"/>
  <c r="NW95" i="6"/>
  <c r="NR94" i="6"/>
  <c r="OA95" i="6" s="1"/>
  <c r="NR141" i="6"/>
  <c r="OA142" i="6" s="1"/>
  <c r="NW142" i="6"/>
  <c r="NY255" i="6"/>
  <c r="NR254" i="6"/>
  <c r="OA255" i="6" s="1"/>
  <c r="NW255" i="6"/>
  <c r="MP304" i="6"/>
  <c r="MU304" i="6"/>
  <c r="MQ304" i="6" s="1"/>
  <c r="NY316" i="6"/>
  <c r="NY223" i="6"/>
  <c r="NR222" i="6"/>
  <c r="OA223" i="6" s="1"/>
  <c r="NW223" i="6"/>
  <c r="NY256" i="6"/>
  <c r="NR255" i="6"/>
  <c r="OA256" i="6" s="1"/>
  <c r="NW256" i="6"/>
  <c r="MU279" i="6"/>
  <c r="MQ279" i="6" s="1"/>
  <c r="MP279" i="6"/>
  <c r="MP283" i="6"/>
  <c r="MU283" i="6"/>
  <c r="MQ283" i="6" s="1"/>
  <c r="NW287" i="6"/>
  <c r="NR286" i="6"/>
  <c r="OA287" i="6" s="1"/>
  <c r="NO286" i="6"/>
  <c r="MU294" i="6"/>
  <c r="MQ294" i="6" s="1"/>
  <c r="MP294" i="6"/>
  <c r="MP296" i="6"/>
  <c r="MU296" i="6"/>
  <c r="MQ296" i="6" s="1"/>
  <c r="NO338" i="6"/>
  <c r="NW339" i="6"/>
  <c r="NR338" i="6"/>
  <c r="OA339" i="6" s="1"/>
  <c r="NW286" i="6"/>
  <c r="NO285" i="6"/>
  <c r="NR285" i="6"/>
  <c r="NQ285" i="6"/>
  <c r="NZ286" i="6" s="1"/>
  <c r="NV286" i="6"/>
  <c r="MP353" i="6"/>
  <c r="MU353" i="6"/>
  <c r="MQ353" i="6" s="1"/>
  <c r="MU361" i="6"/>
  <c r="MQ361" i="6" s="1"/>
  <c r="MP361" i="6"/>
  <c r="MP378" i="6"/>
  <c r="MU378" i="6"/>
  <c r="MQ378" i="6" s="1"/>
  <c r="MP389" i="6"/>
  <c r="MU389" i="6"/>
  <c r="MQ389" i="6" s="1"/>
  <c r="MU394" i="6"/>
  <c r="MQ394" i="6" s="1"/>
  <c r="MP394" i="6"/>
  <c r="MP400" i="6"/>
  <c r="MU400" i="6"/>
  <c r="MQ400" i="6" s="1"/>
  <c r="NV371" i="6"/>
  <c r="NQ370" i="6"/>
  <c r="NZ371" i="6" s="1"/>
  <c r="NR370" i="6"/>
  <c r="OA371" i="6" s="1"/>
  <c r="NW371" i="6"/>
  <c r="NO370" i="6"/>
  <c r="NV373" i="6"/>
  <c r="NQ372" i="6"/>
  <c r="NZ373" i="6" s="1"/>
  <c r="NR372" i="6"/>
  <c r="OA373" i="6" s="1"/>
  <c r="NW373" i="6"/>
  <c r="NO372" i="6"/>
  <c r="MU443" i="6"/>
  <c r="MQ443" i="6" s="1"/>
  <c r="MP443" i="6"/>
  <c r="MP449" i="6"/>
  <c r="MU449" i="6"/>
  <c r="MQ449" i="6" s="1"/>
  <c r="MU412" i="6"/>
  <c r="MQ412" i="6" s="1"/>
  <c r="MP412" i="6"/>
  <c r="MU448" i="6"/>
  <c r="MQ448" i="6" s="1"/>
  <c r="MP448" i="6"/>
  <c r="MP451" i="6"/>
  <c r="MU451" i="6"/>
  <c r="MQ451" i="6" s="1"/>
  <c r="MU483" i="6"/>
  <c r="MQ483" i="6" s="1"/>
  <c r="MP483" i="6"/>
  <c r="MP460" i="6"/>
  <c r="MU460" i="6"/>
  <c r="MQ460" i="6" s="1"/>
  <c r="MP476" i="6"/>
  <c r="MU476" i="6"/>
  <c r="MQ476" i="6" s="1"/>
  <c r="MU515" i="6"/>
  <c r="MQ515" i="6" s="1"/>
  <c r="MP515" i="6"/>
  <c r="HC518" i="6"/>
  <c r="HL518" i="6" s="1"/>
  <c r="NV537" i="6"/>
  <c r="NQ536" i="6"/>
  <c r="NZ537" i="6" s="1"/>
  <c r="NY537" i="6"/>
  <c r="NV531" i="6"/>
  <c r="NQ530" i="6"/>
  <c r="NZ531" i="6" s="1"/>
  <c r="HC17" i="6"/>
  <c r="HL17" i="6" s="1"/>
  <c r="HC19" i="6"/>
  <c r="HL19" i="6" s="1"/>
  <c r="HC21" i="6"/>
  <c r="HL21" i="6" s="1"/>
  <c r="HC23" i="6"/>
  <c r="HL23" i="6" s="1"/>
  <c r="HC25" i="6"/>
  <c r="HL25" i="6" s="1"/>
  <c r="HC26" i="6"/>
  <c r="HL26" i="6" s="1"/>
  <c r="HC28" i="6"/>
  <c r="HL28" i="6" s="1"/>
  <c r="HC32" i="6"/>
  <c r="HL32" i="6" s="1"/>
  <c r="HC34" i="6"/>
  <c r="HL34" i="6" s="1"/>
  <c r="HC40" i="6"/>
  <c r="HL40" i="6" s="1"/>
  <c r="HC44" i="6"/>
  <c r="HL44" i="6" s="1"/>
  <c r="HC46" i="6"/>
  <c r="HL46" i="6" s="1"/>
  <c r="HC48" i="6"/>
  <c r="HL48" i="6" s="1"/>
  <c r="HC50" i="6"/>
  <c r="HL50" i="6" s="1"/>
  <c r="HC66" i="6"/>
  <c r="HL66" i="6" s="1"/>
  <c r="HC68" i="6"/>
  <c r="HL68" i="6" s="1"/>
  <c r="HC70" i="6"/>
  <c r="HL70" i="6" s="1"/>
  <c r="HC72" i="6"/>
  <c r="HL72" i="6" s="1"/>
  <c r="HC74" i="6"/>
  <c r="HL74" i="6" s="1"/>
  <c r="HC76" i="6"/>
  <c r="HL76" i="6" s="1"/>
  <c r="HC78" i="6"/>
  <c r="HL78" i="6" s="1"/>
  <c r="HC82" i="6"/>
  <c r="HL82" i="6" s="1"/>
  <c r="HC86" i="6"/>
  <c r="HL86" i="6" s="1"/>
  <c r="HC88" i="6"/>
  <c r="HL88" i="6" s="1"/>
  <c r="HC92" i="6"/>
  <c r="HL92" i="6" s="1"/>
  <c r="HC33" i="6"/>
  <c r="HL33" i="6" s="1"/>
  <c r="HC52" i="6"/>
  <c r="HL52" i="6" s="1"/>
  <c r="HC54" i="6"/>
  <c r="HL54" i="6" s="1"/>
  <c r="HC55" i="6"/>
  <c r="HL55" i="6" s="1"/>
  <c r="HC56" i="6"/>
  <c r="HL56" i="6" s="1"/>
  <c r="HC57" i="6"/>
  <c r="HL57" i="6" s="1"/>
  <c r="HC59" i="6"/>
  <c r="HL59" i="6" s="1"/>
  <c r="HC61" i="6"/>
  <c r="HL61" i="6" s="1"/>
  <c r="HC63" i="6"/>
  <c r="HL63" i="6" s="1"/>
  <c r="NW167" i="6"/>
  <c r="NR166" i="6"/>
  <c r="OA167" i="6" s="1"/>
  <c r="HI362" i="6"/>
  <c r="HM362" i="6" s="1"/>
  <c r="HI372" i="6"/>
  <c r="HM372" i="6" s="1"/>
  <c r="HI374" i="6"/>
  <c r="HM374" i="6" s="1"/>
  <c r="HI376" i="6"/>
  <c r="HM376" i="6" s="1"/>
  <c r="HI378" i="6"/>
  <c r="HM378" i="6" s="1"/>
  <c r="HI486" i="6"/>
  <c r="HM486" i="6" s="1"/>
  <c r="HI489" i="6"/>
  <c r="HM489" i="6" s="1"/>
  <c r="HI491" i="6"/>
  <c r="HM491" i="6" s="1"/>
  <c r="HI521" i="6"/>
  <c r="HM521" i="6" s="1"/>
  <c r="HI531" i="6"/>
  <c r="HM531" i="6" s="1"/>
  <c r="HI536" i="6"/>
  <c r="HM536" i="6" s="1"/>
  <c r="NW538" i="6"/>
  <c r="NR537" i="6"/>
  <c r="NO537" i="6"/>
  <c r="HI545" i="6"/>
  <c r="HM545" i="6" s="1"/>
  <c r="HI548" i="6"/>
  <c r="HM548" i="6" s="1"/>
  <c r="HI549" i="6"/>
  <c r="HM549" i="6" s="1"/>
  <c r="HI550" i="6"/>
  <c r="HM550" i="6" s="1"/>
  <c r="HH14" i="6"/>
  <c r="HC156" i="6"/>
  <c r="HL156" i="6" s="1"/>
  <c r="HC170" i="6"/>
  <c r="HL170" i="6" s="1"/>
  <c r="HC174" i="6"/>
  <c r="HL174" i="6" s="1"/>
  <c r="HC178" i="6"/>
  <c r="HL178" i="6" s="1"/>
  <c r="HC188" i="6"/>
  <c r="HL188" i="6" s="1"/>
  <c r="HC198" i="6"/>
  <c r="HL198" i="6" s="1"/>
  <c r="HC202" i="6"/>
  <c r="HL202" i="6" s="1"/>
  <c r="HC216" i="6"/>
  <c r="HL216" i="6" s="1"/>
  <c r="NR235" i="6"/>
  <c r="OA236" i="6" s="1"/>
  <c r="NW236" i="6"/>
  <c r="HI222" i="6"/>
  <c r="HM222" i="6" s="1"/>
  <c r="HI225" i="6"/>
  <c r="HM225" i="6" s="1"/>
  <c r="HI227" i="6"/>
  <c r="HM227" i="6" s="1"/>
  <c r="HI230" i="6"/>
  <c r="HM230" i="6" s="1"/>
  <c r="HI232" i="6"/>
  <c r="HM232" i="6" s="1"/>
  <c r="HI233" i="6"/>
  <c r="HM233" i="6" s="1"/>
  <c r="HI235" i="6"/>
  <c r="HM235" i="6" s="1"/>
  <c r="HI240" i="6"/>
  <c r="HM240" i="6" s="1"/>
  <c r="HI243" i="6"/>
  <c r="HM243" i="6" s="1"/>
  <c r="HI258" i="6"/>
  <c r="HM258" i="6" s="1"/>
  <c r="HI260" i="6"/>
  <c r="HM260" i="6" s="1"/>
  <c r="HI266" i="6"/>
  <c r="HM266" i="6" s="1"/>
  <c r="HI268" i="6"/>
  <c r="HM268" i="6" s="1"/>
  <c r="HI271" i="6"/>
  <c r="HM271" i="6" s="1"/>
  <c r="HI272" i="6"/>
  <c r="HM272" i="6" s="1"/>
  <c r="HI274" i="6"/>
  <c r="HM274" i="6" s="1"/>
  <c r="HI276" i="6"/>
  <c r="HM276" i="6" s="1"/>
  <c r="HI278" i="6"/>
  <c r="HM278" i="6" s="1"/>
  <c r="HI279" i="6"/>
  <c r="HM279" i="6" s="1"/>
  <c r="HI280" i="6"/>
  <c r="HM280" i="6" s="1"/>
  <c r="HI282" i="6"/>
  <c r="HM282" i="6" s="1"/>
  <c r="HI283" i="6"/>
  <c r="HM283" i="6" s="1"/>
  <c r="HI302" i="6"/>
  <c r="HM302" i="6" s="1"/>
  <c r="HI309" i="6"/>
  <c r="HM309" i="6" s="1"/>
  <c r="HI313" i="6"/>
  <c r="HM313" i="6" s="1"/>
  <c r="HI333" i="6"/>
  <c r="HM333" i="6" s="1"/>
  <c r="HI335" i="6"/>
  <c r="HM335" i="6" s="1"/>
  <c r="HI229" i="6"/>
  <c r="HM229" i="6" s="1"/>
  <c r="HI251" i="6"/>
  <c r="HM251" i="6" s="1"/>
  <c r="HI262" i="6"/>
  <c r="HM262" i="6" s="1"/>
  <c r="HI284" i="6"/>
  <c r="HM284" i="6" s="1"/>
  <c r="HI312" i="6"/>
  <c r="HM312" i="6" s="1"/>
  <c r="HI318" i="6"/>
  <c r="HM318" i="6" s="1"/>
  <c r="NW59" i="6"/>
  <c r="NW21" i="6"/>
  <c r="NW57" i="6"/>
  <c r="NR56" i="6"/>
  <c r="OA57" i="6" s="1"/>
  <c r="NW65" i="6"/>
  <c r="NR64" i="6"/>
  <c r="OA65" i="6" s="1"/>
  <c r="NY94" i="6"/>
  <c r="NR93" i="6"/>
  <c r="OA94" i="6" s="1"/>
  <c r="NW94" i="6"/>
  <c r="NY96" i="6"/>
  <c r="NN14" i="6"/>
  <c r="NU15" i="6"/>
  <c r="NP14" i="6"/>
  <c r="NY115" i="6"/>
  <c r="NR114" i="6"/>
  <c r="OA115" i="6" s="1"/>
  <c r="NW115" i="6"/>
  <c r="OA120" i="6"/>
  <c r="NY122" i="6"/>
  <c r="NR121" i="6"/>
  <c r="OA122" i="6" s="1"/>
  <c r="NW122" i="6"/>
  <c r="NY139" i="6"/>
  <c r="NW143" i="6"/>
  <c r="NW168" i="6"/>
  <c r="NY190" i="6"/>
  <c r="NW194" i="6"/>
  <c r="NR193" i="6"/>
  <c r="OA194" i="6" s="1"/>
  <c r="NW201" i="6"/>
  <c r="NY207" i="6"/>
  <c r="NR206" i="6"/>
  <c r="OA207" i="6" s="1"/>
  <c r="NW207" i="6"/>
  <c r="NY210" i="6"/>
  <c r="NR209" i="6"/>
  <c r="OA210" i="6" s="1"/>
  <c r="NW210" i="6"/>
  <c r="NY214" i="6"/>
  <c r="NW196" i="6"/>
  <c r="NR195" i="6"/>
  <c r="OA196" i="6" s="1"/>
  <c r="HF139" i="6"/>
  <c r="HH139" i="6" s="1"/>
  <c r="HI139" i="6" s="1"/>
  <c r="HM139" i="6" s="1"/>
  <c r="HB139" i="6"/>
  <c r="HC139" i="6" s="1"/>
  <c r="HL139" i="6" s="1"/>
  <c r="HF166" i="6"/>
  <c r="HH166" i="6" s="1"/>
  <c r="HB166" i="6"/>
  <c r="HC166" i="6" s="1"/>
  <c r="HL166" i="6" s="1"/>
  <c r="HF168" i="6"/>
  <c r="HH168" i="6" s="1"/>
  <c r="HB168" i="6"/>
  <c r="HC168" i="6" s="1"/>
  <c r="HL168" i="6" s="1"/>
  <c r="HF172" i="6"/>
  <c r="HH172" i="6" s="1"/>
  <c r="HB172" i="6"/>
  <c r="HC172" i="6" s="1"/>
  <c r="HL172" i="6" s="1"/>
  <c r="HF176" i="6"/>
  <c r="HH176" i="6" s="1"/>
  <c r="HB176" i="6"/>
  <c r="HC176" i="6" s="1"/>
  <c r="HL176" i="6" s="1"/>
  <c r="HF179" i="6"/>
  <c r="HH179" i="6" s="1"/>
  <c r="HI179" i="6" s="1"/>
  <c r="HM179" i="6" s="1"/>
  <c r="HB179" i="6"/>
  <c r="HC179" i="6" s="1"/>
  <c r="HL179" i="6" s="1"/>
  <c r="HF186" i="6"/>
  <c r="HH186" i="6" s="1"/>
  <c r="HB186" i="6"/>
  <c r="HC186" i="6" s="1"/>
  <c r="HL186" i="6" s="1"/>
  <c r="HF190" i="6"/>
  <c r="HH190" i="6" s="1"/>
  <c r="HB190" i="6"/>
  <c r="HC190" i="6" s="1"/>
  <c r="HL190" i="6" s="1"/>
  <c r="HF192" i="6"/>
  <c r="HH192" i="6" s="1"/>
  <c r="HB192" i="6"/>
  <c r="HC192" i="6" s="1"/>
  <c r="HL192" i="6" s="1"/>
  <c r="HF194" i="6"/>
  <c r="HH194" i="6" s="1"/>
  <c r="HB194" i="6"/>
  <c r="HC194" i="6" s="1"/>
  <c r="HL194" i="6" s="1"/>
  <c r="HF199" i="6"/>
  <c r="HH199" i="6" s="1"/>
  <c r="HB199" i="6"/>
  <c r="HC199" i="6" s="1"/>
  <c r="HL199" i="6" s="1"/>
  <c r="HF218" i="6"/>
  <c r="HH218" i="6" s="1"/>
  <c r="HB218" i="6"/>
  <c r="HC218" i="6" s="1"/>
  <c r="HL218" i="6" s="1"/>
  <c r="OA221" i="6"/>
  <c r="NY225" i="6"/>
  <c r="NR224" i="6"/>
  <c r="OA225" i="6" s="1"/>
  <c r="NW225" i="6"/>
  <c r="NW227" i="6"/>
  <c r="NR226" i="6"/>
  <c r="OA227" i="6" s="1"/>
  <c r="NW228" i="6"/>
  <c r="NR227" i="6"/>
  <c r="OA228" i="6" s="1"/>
  <c r="NY234" i="6"/>
  <c r="NR233" i="6"/>
  <c r="OA234" i="6" s="1"/>
  <c r="NW234" i="6"/>
  <c r="NY253" i="6"/>
  <c r="NY258" i="6"/>
  <c r="NR257" i="6"/>
  <c r="OA258" i="6" s="1"/>
  <c r="NW258" i="6"/>
  <c r="MU262" i="6"/>
  <c r="MQ262" i="6" s="1"/>
  <c r="MP262" i="6"/>
  <c r="MU272" i="6"/>
  <c r="MQ272" i="6" s="1"/>
  <c r="MP272" i="6"/>
  <c r="MP274" i="6"/>
  <c r="MU274" i="6"/>
  <c r="MQ274" i="6" s="1"/>
  <c r="MP287" i="6"/>
  <c r="MU287" i="6"/>
  <c r="MQ287" i="6" s="1"/>
  <c r="MU306" i="6"/>
  <c r="MQ306" i="6" s="1"/>
  <c r="MP306" i="6"/>
  <c r="NO322" i="6"/>
  <c r="NW323" i="6"/>
  <c r="NR322" i="6"/>
  <c r="OA323" i="6" s="1"/>
  <c r="MP325" i="6"/>
  <c r="MU325" i="6"/>
  <c r="MQ325" i="6" s="1"/>
  <c r="MP329" i="6"/>
  <c r="MU329" i="6"/>
  <c r="MQ329" i="6" s="1"/>
  <c r="MU336" i="6"/>
  <c r="MQ336" i="6" s="1"/>
  <c r="MP336" i="6"/>
  <c r="NY235" i="6"/>
  <c r="NR234" i="6"/>
  <c r="OA235" i="6" s="1"/>
  <c r="NW235" i="6"/>
  <c r="NW304" i="6"/>
  <c r="NR303" i="6"/>
  <c r="NO303" i="6"/>
  <c r="NY314" i="6"/>
  <c r="NY334" i="6"/>
  <c r="NV334" i="6"/>
  <c r="NQ333" i="6"/>
  <c r="NZ334" i="6" s="1"/>
  <c r="NY340" i="6"/>
  <c r="MU275" i="6"/>
  <c r="MQ275" i="6" s="1"/>
  <c r="MP275" i="6"/>
  <c r="NU346" i="6"/>
  <c r="NM345" i="6"/>
  <c r="NP345" i="6"/>
  <c r="NY346" i="6" s="1"/>
  <c r="NN345" i="6"/>
  <c r="MU349" i="6"/>
  <c r="MQ349" i="6" s="1"/>
  <c r="MP349" i="6"/>
  <c r="MU354" i="6"/>
  <c r="MQ354" i="6" s="1"/>
  <c r="MP354" i="6"/>
  <c r="NY348" i="6"/>
  <c r="NY356" i="6"/>
  <c r="HI368" i="6"/>
  <c r="HM368" i="6" s="1"/>
  <c r="NY385" i="6"/>
  <c r="NY388" i="6"/>
  <c r="NW393" i="6"/>
  <c r="NR392" i="6"/>
  <c r="NO392" i="6"/>
  <c r="NY397" i="6"/>
  <c r="NY400" i="6"/>
  <c r="NW403" i="6"/>
  <c r="NR402" i="6"/>
  <c r="OA403" i="6" s="1"/>
  <c r="NO402" i="6"/>
  <c r="HI403" i="6"/>
  <c r="HM403" i="6" s="1"/>
  <c r="NY417" i="6"/>
  <c r="NY422" i="6"/>
  <c r="NY435" i="6"/>
  <c r="NV435" i="6"/>
  <c r="NQ434" i="6"/>
  <c r="NZ435" i="6" s="1"/>
  <c r="NY451" i="6"/>
  <c r="NU405" i="6"/>
  <c r="NM404" i="6"/>
  <c r="NP404" i="6"/>
  <c r="NN404" i="6"/>
  <c r="NW438" i="6"/>
  <c r="NO437" i="6"/>
  <c r="NR437" i="6"/>
  <c r="OA438" i="6" s="1"/>
  <c r="NQ437" i="6"/>
  <c r="NZ438" i="6" s="1"/>
  <c r="NV438" i="6"/>
  <c r="NW453" i="6"/>
  <c r="NO452" i="6"/>
  <c r="NR452" i="6"/>
  <c r="NQ452" i="6"/>
  <c r="NZ453" i="6" s="1"/>
  <c r="NV453" i="6"/>
  <c r="NV486" i="6"/>
  <c r="NQ485" i="6"/>
  <c r="NZ486" i="6" s="1"/>
  <c r="NY486" i="6"/>
  <c r="NV489" i="6"/>
  <c r="NQ488" i="6"/>
  <c r="NZ489" i="6" s="1"/>
  <c r="NR488" i="6"/>
  <c r="OA489" i="6" s="1"/>
  <c r="NW489" i="6"/>
  <c r="NO488" i="6"/>
  <c r="NW492" i="6"/>
  <c r="NO491" i="6"/>
  <c r="NR491" i="6"/>
  <c r="OA492" i="6" s="1"/>
  <c r="NQ491" i="6"/>
  <c r="NZ492" i="6" s="1"/>
  <c r="NV492" i="6"/>
  <c r="NV498" i="6"/>
  <c r="NQ497" i="6"/>
  <c r="NZ498" i="6" s="1"/>
  <c r="NR497" i="6"/>
  <c r="OA498" i="6" s="1"/>
  <c r="NW498" i="6"/>
  <c r="NO497" i="6"/>
  <c r="NO498" i="6"/>
  <c r="NW499" i="6"/>
  <c r="NR498" i="6"/>
  <c r="OA499" i="6" s="1"/>
  <c r="NQ500" i="6"/>
  <c r="NR500" i="6"/>
  <c r="NO500" i="6"/>
  <c r="NW501" i="6"/>
  <c r="OA501" i="6"/>
  <c r="NZ501" i="6"/>
  <c r="NV501" i="6"/>
  <c r="NV491" i="6"/>
  <c r="NQ490" i="6"/>
  <c r="NZ491" i="6" s="1"/>
  <c r="NR490" i="6"/>
  <c r="OA491" i="6" s="1"/>
  <c r="NW491" i="6"/>
  <c r="NO490" i="6"/>
  <c r="NV497" i="6"/>
  <c r="NQ496" i="6"/>
  <c r="NZ497" i="6" s="1"/>
  <c r="NY497" i="6"/>
  <c r="NW508" i="6"/>
  <c r="NO507" i="6"/>
  <c r="NR507" i="6"/>
  <c r="NQ507" i="6"/>
  <c r="NZ508" i="6" s="1"/>
  <c r="NV508" i="6"/>
  <c r="NV513" i="6"/>
  <c r="NQ512" i="6"/>
  <c r="NZ513" i="6" s="1"/>
  <c r="NY513" i="6"/>
  <c r="NV514" i="6"/>
  <c r="NQ513" i="6"/>
  <c r="NZ514" i="6" s="1"/>
  <c r="NR513" i="6"/>
  <c r="OA514" i="6" s="1"/>
  <c r="NW514" i="6"/>
  <c r="NO513" i="6"/>
  <c r="NO514" i="6"/>
  <c r="NW515" i="6"/>
  <c r="NR514" i="6"/>
  <c r="OA515" i="6" s="1"/>
  <c r="NV523" i="6"/>
  <c r="NQ522" i="6"/>
  <c r="NZ523" i="6" s="1"/>
  <c r="NY523" i="6"/>
  <c r="NV524" i="6"/>
  <c r="NQ523" i="6"/>
  <c r="NZ524" i="6" s="1"/>
  <c r="NY524" i="6"/>
  <c r="NV525" i="6"/>
  <c r="NQ524" i="6"/>
  <c r="NZ525" i="6" s="1"/>
  <c r="NR524" i="6"/>
  <c r="OA525" i="6" s="1"/>
  <c r="NW525" i="6"/>
  <c r="NO524" i="6"/>
  <c r="NV539" i="6"/>
  <c r="NQ538" i="6"/>
  <c r="NZ539" i="6" s="1"/>
  <c r="NY539" i="6"/>
  <c r="NV547" i="6"/>
  <c r="NQ546" i="6"/>
  <c r="NZ547" i="6" s="1"/>
  <c r="NY547" i="6"/>
  <c r="NV549" i="6"/>
  <c r="NQ548" i="6"/>
  <c r="NZ549" i="6" s="1"/>
  <c r="NY549" i="6"/>
  <c r="NV550" i="6"/>
  <c r="NQ549" i="6"/>
  <c r="NZ550" i="6" s="1"/>
  <c r="NY550" i="6"/>
  <c r="NV551" i="6"/>
  <c r="NQ550" i="6"/>
  <c r="NZ551" i="6" s="1"/>
  <c r="NY551" i="6"/>
  <c r="NV552" i="6"/>
  <c r="NQ551" i="6"/>
  <c r="NZ552" i="6" s="1"/>
  <c r="NY552" i="6"/>
  <c r="NV554" i="6"/>
  <c r="NQ553" i="6"/>
  <c r="NZ554" i="6" s="1"/>
  <c r="NY554" i="6"/>
  <c r="NY39" i="6"/>
  <c r="NR38" i="6"/>
  <c r="OA39" i="6" s="1"/>
  <c r="NW39" i="6"/>
  <c r="NY47" i="6"/>
  <c r="NR46" i="6"/>
  <c r="OA47" i="6" s="1"/>
  <c r="NW47" i="6"/>
  <c r="NY53" i="6"/>
  <c r="NY67" i="6"/>
  <c r="NR66" i="6"/>
  <c r="OA67" i="6" s="1"/>
  <c r="NW67" i="6"/>
  <c r="NY75" i="6"/>
  <c r="NR74" i="6"/>
  <c r="OA75" i="6" s="1"/>
  <c r="NW75" i="6"/>
  <c r="NY34" i="6"/>
  <c r="NR33" i="6"/>
  <c r="OA34" i="6" s="1"/>
  <c r="NW34" i="6"/>
  <c r="NY42" i="6"/>
  <c r="NR41" i="6"/>
  <c r="OA42" i="6" s="1"/>
  <c r="NW42" i="6"/>
  <c r="NW54" i="6"/>
  <c r="NR53" i="6"/>
  <c r="OA54" i="6" s="1"/>
  <c r="NY60" i="6"/>
  <c r="NW64" i="6"/>
  <c r="NR63" i="6"/>
  <c r="OA64" i="6" s="1"/>
  <c r="NY123" i="6"/>
  <c r="NR122" i="6"/>
  <c r="OA123" i="6" s="1"/>
  <c r="NW123" i="6"/>
  <c r="OA177" i="6"/>
  <c r="OA195" i="6"/>
  <c r="NY266" i="6"/>
  <c r="NV266" i="6"/>
  <c r="NQ265" i="6"/>
  <c r="NZ266" i="6" s="1"/>
  <c r="NY274" i="6"/>
  <c r="NY294" i="6"/>
  <c r="NY300" i="6"/>
  <c r="NY302" i="6"/>
  <c r="NY313" i="6"/>
  <c r="NY315" i="6"/>
  <c r="NY278" i="6"/>
  <c r="NV278" i="6"/>
  <c r="NQ277" i="6"/>
  <c r="NZ278" i="6" s="1"/>
  <c r="NY282" i="6"/>
  <c r="NV282" i="6"/>
  <c r="NQ281" i="6"/>
  <c r="NZ282" i="6" s="1"/>
  <c r="NW289" i="6"/>
  <c r="NR288" i="6"/>
  <c r="OA289" i="6" s="1"/>
  <c r="NO288" i="6"/>
  <c r="NW293" i="6"/>
  <c r="NR292" i="6"/>
  <c r="NO292" i="6"/>
  <c r="NY301" i="6"/>
  <c r="NV301" i="6"/>
  <c r="NQ300" i="6"/>
  <c r="NZ301" i="6" s="1"/>
  <c r="NY308" i="6"/>
  <c r="NV308" i="6"/>
  <c r="NQ307" i="6"/>
  <c r="NZ308" i="6" s="1"/>
  <c r="HF252" i="6"/>
  <c r="HH252" i="6" s="1"/>
  <c r="HB252" i="6"/>
  <c r="HC252" i="6" s="1"/>
  <c r="HL252" i="6" s="1"/>
  <c r="HF254" i="6"/>
  <c r="HH254" i="6" s="1"/>
  <c r="HB254" i="6"/>
  <c r="HC254" i="6" s="1"/>
  <c r="HL254" i="6" s="1"/>
  <c r="HF264" i="6"/>
  <c r="HH264" i="6" s="1"/>
  <c r="HB264" i="6"/>
  <c r="HC264" i="6" s="1"/>
  <c r="HL264" i="6" s="1"/>
  <c r="HF341" i="6"/>
  <c r="HH341" i="6" s="1"/>
  <c r="HB341" i="6"/>
  <c r="HC341" i="6" s="1"/>
  <c r="HL341" i="6" s="1"/>
  <c r="NW345" i="6"/>
  <c r="NO344" i="6"/>
  <c r="NR344" i="6"/>
  <c r="NY349" i="6"/>
  <c r="NW360" i="6"/>
  <c r="NR359" i="6"/>
  <c r="OA360" i="6" s="1"/>
  <c r="NO359" i="6"/>
  <c r="NY367" i="6"/>
  <c r="NY376" i="6"/>
  <c r="NY382" i="6"/>
  <c r="NY387" i="6"/>
  <c r="NY398" i="6"/>
  <c r="MU351" i="6"/>
  <c r="MQ351" i="6" s="1"/>
  <c r="MP351" i="6"/>
  <c r="MU380" i="6"/>
  <c r="MQ380" i="6" s="1"/>
  <c r="MP380" i="6"/>
  <c r="MP407" i="6"/>
  <c r="MU407" i="6"/>
  <c r="MQ407" i="6" s="1"/>
  <c r="MP438" i="6"/>
  <c r="MU438" i="6"/>
  <c r="MQ438" i="6" s="1"/>
  <c r="MU446" i="6"/>
  <c r="MQ446" i="6" s="1"/>
  <c r="MP446" i="6"/>
  <c r="MU406" i="6"/>
  <c r="MQ406" i="6" s="1"/>
  <c r="MP406" i="6"/>
  <c r="MP411" i="6"/>
  <c r="MU411" i="6"/>
  <c r="MQ411" i="6" s="1"/>
  <c r="MU425" i="6"/>
  <c r="MQ425" i="6" s="1"/>
  <c r="MP425" i="6"/>
  <c r="MP431" i="6"/>
  <c r="MU431" i="6"/>
  <c r="MQ431" i="6" s="1"/>
  <c r="MU459" i="6"/>
  <c r="MQ459" i="6" s="1"/>
  <c r="MP459" i="6"/>
  <c r="MU463" i="6"/>
  <c r="MQ463" i="6" s="1"/>
  <c r="MP463" i="6"/>
  <c r="NW503" i="6"/>
  <c r="NO502" i="6"/>
  <c r="NR502" i="6"/>
  <c r="NQ502" i="6"/>
  <c r="NZ503" i="6" s="1"/>
  <c r="NV503" i="6"/>
  <c r="NV493" i="6"/>
  <c r="NQ492" i="6"/>
  <c r="NZ493" i="6" s="1"/>
  <c r="NR492" i="6"/>
  <c r="NW493" i="6"/>
  <c r="NO492" i="6"/>
  <c r="NV520" i="6"/>
  <c r="NQ519" i="6"/>
  <c r="NZ520" i="6" s="1"/>
  <c r="NR519" i="6"/>
  <c r="OA520" i="6" s="1"/>
  <c r="NW520" i="6"/>
  <c r="NO519" i="6"/>
  <c r="NO520" i="6"/>
  <c r="NW521" i="6"/>
  <c r="NR520" i="6"/>
  <c r="OA521" i="6" s="1"/>
  <c r="HC511" i="6"/>
  <c r="HL511" i="6" s="1"/>
  <c r="NO517" i="6"/>
  <c r="NW518" i="6"/>
  <c r="NR517" i="6"/>
  <c r="HC551" i="6"/>
  <c r="HL551" i="6" s="1"/>
  <c r="NV556" i="6"/>
  <c r="NQ555" i="6"/>
  <c r="NZ556" i="6" s="1"/>
  <c r="NY556" i="6"/>
  <c r="NV557" i="6"/>
  <c r="NQ556" i="6"/>
  <c r="NZ557" i="6" s="1"/>
  <c r="NY557" i="6"/>
  <c r="HI325" i="6"/>
  <c r="HM325" i="6" s="1"/>
  <c r="HI326" i="6"/>
  <c r="HM326" i="6" s="1"/>
  <c r="HI328" i="6"/>
  <c r="HM328" i="6" s="1"/>
  <c r="HI329" i="6"/>
  <c r="HM329" i="6" s="1"/>
  <c r="HI330" i="6"/>
  <c r="HM330" i="6" s="1"/>
  <c r="HI332" i="6"/>
  <c r="HM332" i="6" s="1"/>
  <c r="HI338" i="6"/>
  <c r="HM338" i="6" s="1"/>
  <c r="HI490" i="6"/>
  <c r="HM490" i="6" s="1"/>
  <c r="HI492" i="6"/>
  <c r="HM492" i="6" s="1"/>
  <c r="HC30" i="6"/>
  <c r="HL30" i="6" s="1"/>
  <c r="HC51" i="6"/>
  <c r="HL51" i="6" s="1"/>
  <c r="HC53" i="6"/>
  <c r="HL53" i="6" s="1"/>
  <c r="HC58" i="6"/>
  <c r="HL58" i="6" s="1"/>
  <c r="HC60" i="6"/>
  <c r="HL60" i="6" s="1"/>
  <c r="HC62" i="6"/>
  <c r="HL62" i="6" s="1"/>
  <c r="HC64" i="6"/>
  <c r="HL64" i="6" s="1"/>
  <c r="HC65" i="6"/>
  <c r="HL65" i="6" s="1"/>
  <c r="NW192" i="6"/>
  <c r="NR191" i="6"/>
  <c r="OA192" i="6" s="1"/>
  <c r="HI98" i="6"/>
  <c r="HM98" i="6" s="1"/>
  <c r="HI100" i="6"/>
  <c r="HM100" i="6" s="1"/>
  <c r="HI102" i="6"/>
  <c r="HM102" i="6" s="1"/>
  <c r="HI105" i="6"/>
  <c r="HM105" i="6" s="1"/>
  <c r="HI107" i="6"/>
  <c r="HM107" i="6" s="1"/>
  <c r="HI113" i="6"/>
  <c r="HM113" i="6" s="1"/>
  <c r="HI115" i="6"/>
  <c r="HM115" i="6" s="1"/>
  <c r="HI116" i="6"/>
  <c r="HM116" i="6" s="1"/>
  <c r="HI119" i="6"/>
  <c r="HM119" i="6" s="1"/>
  <c r="HI121" i="6"/>
  <c r="HM121" i="6" s="1"/>
  <c r="HI123" i="6"/>
  <c r="HM123" i="6" s="1"/>
  <c r="HI124" i="6"/>
  <c r="HM124" i="6" s="1"/>
  <c r="HI125" i="6"/>
  <c r="HM125" i="6" s="1"/>
  <c r="HI126" i="6"/>
  <c r="HM126" i="6" s="1"/>
  <c r="HI127" i="6"/>
  <c r="HM127" i="6" s="1"/>
  <c r="HI132" i="6"/>
  <c r="HM132" i="6" s="1"/>
  <c r="HI134" i="6"/>
  <c r="HM134" i="6" s="1"/>
  <c r="HI137" i="6"/>
  <c r="HM137" i="6" s="1"/>
  <c r="HI141" i="6"/>
  <c r="HM141" i="6" s="1"/>
  <c r="HI142" i="6"/>
  <c r="HM142" i="6" s="1"/>
  <c r="HI146" i="6"/>
  <c r="HM146" i="6" s="1"/>
  <c r="HI148" i="6"/>
  <c r="HM148" i="6" s="1"/>
  <c r="HI149" i="6"/>
  <c r="HM149" i="6" s="1"/>
  <c r="HI150" i="6"/>
  <c r="HM150" i="6" s="1"/>
  <c r="HI153" i="6"/>
  <c r="HM153" i="6" s="1"/>
  <c r="HI154" i="6"/>
  <c r="HM154" i="6" s="1"/>
  <c r="HI157" i="6"/>
  <c r="HM157" i="6" s="1"/>
  <c r="HI158" i="6"/>
  <c r="HM158" i="6" s="1"/>
  <c r="HI160" i="6"/>
  <c r="HM160" i="6" s="1"/>
  <c r="HI211" i="6"/>
  <c r="HM211" i="6" s="1"/>
  <c r="HI217" i="6"/>
  <c r="HM217" i="6" s="1"/>
  <c r="HI483" i="6"/>
  <c r="HM483" i="6" s="1"/>
  <c r="HI496" i="6"/>
  <c r="HM496" i="6" s="1"/>
  <c r="HI503" i="6"/>
  <c r="HM503" i="6" s="1"/>
  <c r="HI487" i="6"/>
  <c r="HM487" i="6" s="1"/>
  <c r="HI493" i="6"/>
  <c r="HM493" i="6" s="1"/>
  <c r="HI497" i="6"/>
  <c r="HM497" i="6" s="1"/>
  <c r="HI498" i="6"/>
  <c r="HM498" i="6" s="1"/>
  <c r="HI509" i="6"/>
  <c r="HM509" i="6" s="1"/>
  <c r="HI516" i="6"/>
  <c r="HM516" i="6" s="1"/>
  <c r="HI522" i="6"/>
  <c r="HM522" i="6" s="1"/>
  <c r="HI513" i="6"/>
  <c r="HM513" i="6" s="1"/>
  <c r="HI514" i="6"/>
  <c r="HM514" i="6" s="1"/>
  <c r="HI517" i="6"/>
  <c r="HM517" i="6" s="1"/>
  <c r="HI523" i="6"/>
  <c r="HM523" i="6" s="1"/>
  <c r="HI524" i="6"/>
  <c r="HM524" i="6" s="1"/>
  <c r="HI532" i="6"/>
  <c r="HM532" i="6" s="1"/>
  <c r="HI533" i="6"/>
  <c r="HM533" i="6" s="1"/>
  <c r="HI543" i="6"/>
  <c r="HM543" i="6" s="1"/>
  <c r="MU345" i="6"/>
  <c r="MQ345" i="6" s="1"/>
  <c r="MP345" i="6"/>
  <c r="MU278" i="6"/>
  <c r="MQ278" i="6" s="1"/>
  <c r="MP278" i="6"/>
  <c r="NO308" i="6"/>
  <c r="NW309" i="6"/>
  <c r="NR308" i="6"/>
  <c r="OA309" i="6" s="1"/>
  <c r="NQ310" i="6"/>
  <c r="NZ311" i="6" s="1"/>
  <c r="NV311" i="6"/>
  <c r="NR311" i="6"/>
  <c r="NW312" i="6"/>
  <c r="NO311" i="6"/>
  <c r="NR317" i="6"/>
  <c r="OA318" i="6" s="1"/>
  <c r="NW318" i="6"/>
  <c r="NO317" i="6"/>
  <c r="NW320" i="6"/>
  <c r="NO319" i="6"/>
  <c r="NR319" i="6"/>
  <c r="OA320" i="6" s="1"/>
  <c r="NQ319" i="6"/>
  <c r="NZ320" i="6" s="1"/>
  <c r="NV320" i="6"/>
  <c r="NV321" i="6"/>
  <c r="NQ320" i="6"/>
  <c r="NZ321" i="6" s="1"/>
  <c r="NV399" i="6"/>
  <c r="NQ398" i="6"/>
  <c r="NZ399" i="6" s="1"/>
  <c r="NR398" i="6"/>
  <c r="NW399" i="6"/>
  <c r="NO398" i="6"/>
  <c r="NV404" i="6"/>
  <c r="NQ403" i="6"/>
  <c r="NZ404" i="6" s="1"/>
  <c r="NR403" i="6"/>
  <c r="OA404" i="6" s="1"/>
  <c r="NO403" i="6"/>
  <c r="NW404" i="6"/>
  <c r="NV406" i="6"/>
  <c r="NQ405" i="6"/>
  <c r="NZ406" i="6" s="1"/>
  <c r="NR405" i="6"/>
  <c r="NW406" i="6"/>
  <c r="NO405" i="6"/>
  <c r="NS419" i="6"/>
  <c r="OB420" i="6" s="1"/>
  <c r="NX420" i="6"/>
  <c r="NS435" i="6"/>
  <c r="OB436" i="6" s="1"/>
  <c r="NX436" i="6"/>
  <c r="NV479" i="6"/>
  <c r="NQ478" i="6"/>
  <c r="NZ479" i="6" s="1"/>
  <c r="NR478" i="6"/>
  <c r="OA479" i="6" s="1"/>
  <c r="NW479" i="6"/>
  <c r="NO478" i="6"/>
  <c r="NV504" i="6"/>
  <c r="NQ503" i="6"/>
  <c r="NZ504" i="6" s="1"/>
  <c r="NR503" i="6"/>
  <c r="NW504" i="6"/>
  <c r="NO503" i="6"/>
  <c r="NV509" i="6"/>
  <c r="NQ508" i="6"/>
  <c r="NZ509" i="6" s="1"/>
  <c r="NR508" i="6"/>
  <c r="OA509" i="6" s="1"/>
  <c r="NW509" i="6"/>
  <c r="NO508" i="6"/>
  <c r="NW532" i="6"/>
  <c r="NO531" i="6"/>
  <c r="NR531" i="6"/>
  <c r="NQ531" i="6"/>
  <c r="NZ532" i="6" s="1"/>
  <c r="NV532" i="6"/>
  <c r="NS510" i="6"/>
  <c r="NW324" i="6"/>
  <c r="NO323" i="6"/>
  <c r="NR323" i="6"/>
  <c r="NQ323" i="6"/>
  <c r="NZ324" i="6" s="1"/>
  <c r="NV324" i="6"/>
  <c r="NV416" i="6"/>
  <c r="NQ415" i="6"/>
  <c r="NZ416" i="6" s="1"/>
  <c r="NR415" i="6"/>
  <c r="OA416" i="6" s="1"/>
  <c r="NW416" i="6"/>
  <c r="NO415" i="6"/>
  <c r="NV419" i="6"/>
  <c r="NQ418" i="6"/>
  <c r="NZ419" i="6" s="1"/>
  <c r="NR418" i="6"/>
  <c r="NW419" i="6"/>
  <c r="NO418" i="6"/>
  <c r="NV423" i="6"/>
  <c r="NQ422" i="6"/>
  <c r="NZ423" i="6" s="1"/>
  <c r="NR422" i="6"/>
  <c r="OA423" i="6" s="1"/>
  <c r="NW423" i="6"/>
  <c r="NO422" i="6"/>
  <c r="NV429" i="6"/>
  <c r="NQ428" i="6"/>
  <c r="NZ429" i="6" s="1"/>
  <c r="NR428" i="6"/>
  <c r="NW429" i="6"/>
  <c r="NO428" i="6"/>
  <c r="NV445" i="6"/>
  <c r="NQ444" i="6"/>
  <c r="NZ445" i="6" s="1"/>
  <c r="NV465" i="6"/>
  <c r="NQ464" i="6"/>
  <c r="NZ465" i="6" s="1"/>
  <c r="NR464" i="6"/>
  <c r="NW465" i="6"/>
  <c r="NO464" i="6"/>
  <c r="NV467" i="6"/>
  <c r="NQ466" i="6"/>
  <c r="NZ467" i="6" s="1"/>
  <c r="NR466" i="6"/>
  <c r="OA467" i="6" s="1"/>
  <c r="NW467" i="6"/>
  <c r="NO466" i="6"/>
  <c r="NV469" i="6"/>
  <c r="NQ468" i="6"/>
  <c r="NZ469" i="6" s="1"/>
  <c r="NR468" i="6"/>
  <c r="NW469" i="6"/>
  <c r="NO468" i="6"/>
  <c r="NV471" i="6"/>
  <c r="NQ470" i="6"/>
  <c r="NZ471" i="6" s="1"/>
  <c r="NR470" i="6"/>
  <c r="OA471" i="6" s="1"/>
  <c r="NW471" i="6"/>
  <c r="NO470" i="6"/>
  <c r="NV473" i="6"/>
  <c r="NQ472" i="6"/>
  <c r="NZ473" i="6" s="1"/>
  <c r="NR472" i="6"/>
  <c r="NW473" i="6"/>
  <c r="NO472" i="6"/>
  <c r="NV475" i="6"/>
  <c r="NQ474" i="6"/>
  <c r="NZ475" i="6" s="1"/>
  <c r="NR474" i="6"/>
  <c r="OA475" i="6" s="1"/>
  <c r="NW475" i="6"/>
  <c r="NO474" i="6"/>
  <c r="NV483" i="6"/>
  <c r="NQ482" i="6"/>
  <c r="NZ483" i="6" s="1"/>
  <c r="NR482" i="6"/>
  <c r="NW483" i="6"/>
  <c r="NO482" i="6"/>
  <c r="NW485" i="6"/>
  <c r="NO484" i="6"/>
  <c r="NR484" i="6"/>
  <c r="NQ484" i="6"/>
  <c r="NZ485" i="6" s="1"/>
  <c r="NV485" i="6"/>
  <c r="NS516" i="6"/>
  <c r="MU526" i="6"/>
  <c r="MQ526" i="6" s="1"/>
  <c r="MP526" i="6"/>
  <c r="MP528" i="6"/>
  <c r="MU528" i="6"/>
  <c r="MQ528" i="6" s="1"/>
  <c r="MP542" i="6"/>
  <c r="MU542" i="6"/>
  <c r="MQ542" i="6" s="1"/>
  <c r="NX555" i="6"/>
  <c r="NS554" i="6"/>
  <c r="OB555" i="6" s="1"/>
  <c r="NR116" i="6"/>
  <c r="OA117" i="6" s="1"/>
  <c r="NW117" i="6"/>
  <c r="NW176" i="6"/>
  <c r="NR175" i="6"/>
  <c r="OA176" i="6" s="1"/>
  <c r="NW188" i="6"/>
  <c r="NR187" i="6"/>
  <c r="OA188" i="6" s="1"/>
  <c r="NW199" i="6"/>
  <c r="NR198" i="6"/>
  <c r="OA199" i="6" s="1"/>
  <c r="HF140" i="6"/>
  <c r="HH140" i="6" s="1"/>
  <c r="HB140" i="6"/>
  <c r="HC140" i="6" s="1"/>
  <c r="HL140" i="6" s="1"/>
  <c r="HF167" i="6"/>
  <c r="HH167" i="6" s="1"/>
  <c r="HB167" i="6"/>
  <c r="HC167" i="6" s="1"/>
  <c r="HL167" i="6" s="1"/>
  <c r="HF169" i="6"/>
  <c r="HH169" i="6" s="1"/>
  <c r="HB169" i="6"/>
  <c r="HC169" i="6" s="1"/>
  <c r="HL169" i="6" s="1"/>
  <c r="HF175" i="6"/>
  <c r="HH175" i="6" s="1"/>
  <c r="HB175" i="6"/>
  <c r="HC175" i="6" s="1"/>
  <c r="HL175" i="6" s="1"/>
  <c r="HF177" i="6"/>
  <c r="HH177" i="6" s="1"/>
  <c r="HB177" i="6"/>
  <c r="HC177" i="6" s="1"/>
  <c r="HL177" i="6" s="1"/>
  <c r="HF180" i="6"/>
  <c r="HH180" i="6" s="1"/>
  <c r="HB180" i="6"/>
  <c r="HC180" i="6" s="1"/>
  <c r="HL180" i="6" s="1"/>
  <c r="HF189" i="6"/>
  <c r="HH189" i="6" s="1"/>
  <c r="HB189" i="6"/>
  <c r="HC189" i="6" s="1"/>
  <c r="HL189" i="6" s="1"/>
  <c r="HF191" i="6"/>
  <c r="HH191" i="6" s="1"/>
  <c r="HB191" i="6"/>
  <c r="HC191" i="6" s="1"/>
  <c r="HL191" i="6" s="1"/>
  <c r="HF193" i="6"/>
  <c r="HH193" i="6" s="1"/>
  <c r="HB193" i="6"/>
  <c r="HC193" i="6" s="1"/>
  <c r="HL193" i="6" s="1"/>
  <c r="HF196" i="6"/>
  <c r="HH196" i="6" s="1"/>
  <c r="HB196" i="6"/>
  <c r="HC196" i="6" s="1"/>
  <c r="HL196" i="6" s="1"/>
  <c r="HF200" i="6"/>
  <c r="HH200" i="6" s="1"/>
  <c r="HB200" i="6"/>
  <c r="HC200" i="6" s="1"/>
  <c r="HL200" i="6" s="1"/>
  <c r="HF219" i="6"/>
  <c r="HH219" i="6" s="1"/>
  <c r="HB219" i="6"/>
  <c r="HC219" i="6" s="1"/>
  <c r="HL219" i="6" s="1"/>
  <c r="NR243" i="6"/>
  <c r="OA244" i="6" s="1"/>
  <c r="NW244" i="6"/>
  <c r="NR247" i="6"/>
  <c r="OA248" i="6" s="1"/>
  <c r="NW248" i="6"/>
  <c r="NW250" i="6"/>
  <c r="NR249" i="6"/>
  <c r="OA250" i="6" s="1"/>
  <c r="MP263" i="6"/>
  <c r="MU263" i="6"/>
  <c r="MQ263" i="6" s="1"/>
  <c r="MU266" i="6"/>
  <c r="MQ266" i="6" s="1"/>
  <c r="MP266" i="6"/>
  <c r="MP297" i="6"/>
  <c r="MU297" i="6"/>
  <c r="MQ297" i="6" s="1"/>
  <c r="MP326" i="6"/>
  <c r="MU326" i="6"/>
  <c r="MQ326" i="6" s="1"/>
  <c r="MP330" i="6"/>
  <c r="MU330" i="6"/>
  <c r="MQ330" i="6" s="1"/>
  <c r="NV333" i="6"/>
  <c r="NQ332" i="6"/>
  <c r="NZ333" i="6" s="1"/>
  <c r="NV299" i="6"/>
  <c r="NQ298" i="6"/>
  <c r="NZ299" i="6" s="1"/>
  <c r="NO309" i="6"/>
  <c r="NW310" i="6"/>
  <c r="NR309" i="6"/>
  <c r="NW317" i="6"/>
  <c r="NO316" i="6"/>
  <c r="NR316" i="6"/>
  <c r="OA317" i="6" s="1"/>
  <c r="NQ316" i="6"/>
  <c r="NZ317" i="6" s="1"/>
  <c r="NV317" i="6"/>
  <c r="NV325" i="6"/>
  <c r="NQ324" i="6"/>
  <c r="NZ325" i="6" s="1"/>
  <c r="NW343" i="6"/>
  <c r="NO342" i="6"/>
  <c r="NR342" i="6"/>
  <c r="NQ342" i="6"/>
  <c r="NZ343" i="6" s="1"/>
  <c r="NV343" i="6"/>
  <c r="NV358" i="6"/>
  <c r="NQ357" i="6"/>
  <c r="NZ358" i="6" s="1"/>
  <c r="NV366" i="6"/>
  <c r="NQ365" i="6"/>
  <c r="NZ366" i="6" s="1"/>
  <c r="NR365" i="6"/>
  <c r="OA366" i="6" s="1"/>
  <c r="NW366" i="6"/>
  <c r="NO365" i="6"/>
  <c r="NW372" i="6"/>
  <c r="NO371" i="6"/>
  <c r="NR371" i="6"/>
  <c r="NQ371" i="6"/>
  <c r="NZ372" i="6" s="1"/>
  <c r="NV372" i="6"/>
  <c r="NV375" i="6"/>
  <c r="NQ374" i="6"/>
  <c r="NZ375" i="6" s="1"/>
  <c r="NR374" i="6"/>
  <c r="OA375" i="6" s="1"/>
  <c r="NW375" i="6"/>
  <c r="NO374" i="6"/>
  <c r="NV386" i="6"/>
  <c r="NQ385" i="6"/>
  <c r="NZ386" i="6" s="1"/>
  <c r="NR385" i="6"/>
  <c r="NW386" i="6"/>
  <c r="NO385" i="6"/>
  <c r="NO390" i="6"/>
  <c r="NW391" i="6"/>
  <c r="NR390" i="6"/>
  <c r="NW402" i="6"/>
  <c r="NO401" i="6"/>
  <c r="NR401" i="6"/>
  <c r="NQ401" i="6"/>
  <c r="NZ402" i="6" s="1"/>
  <c r="NV402" i="6"/>
  <c r="NV351" i="6"/>
  <c r="NQ350" i="6"/>
  <c r="NZ351" i="6" s="1"/>
  <c r="NR350" i="6"/>
  <c r="OA351" i="6" s="1"/>
  <c r="NW351" i="6"/>
  <c r="NO350" i="6"/>
  <c r="NV361" i="6"/>
  <c r="NQ360" i="6"/>
  <c r="NZ361" i="6" s="1"/>
  <c r="NR360" i="6"/>
  <c r="NW361" i="6"/>
  <c r="NO360" i="6"/>
  <c r="NV363" i="6"/>
  <c r="NQ362" i="6"/>
  <c r="NZ363" i="6" s="1"/>
  <c r="NW365" i="6"/>
  <c r="NO364" i="6"/>
  <c r="NR364" i="6"/>
  <c r="OA365" i="6" s="1"/>
  <c r="NQ364" i="6"/>
  <c r="NZ365" i="6" s="1"/>
  <c r="NV365" i="6"/>
  <c r="NV368" i="6"/>
  <c r="NQ367" i="6"/>
  <c r="NZ368" i="6" s="1"/>
  <c r="NR367" i="6"/>
  <c r="OA368" i="6" s="1"/>
  <c r="NW368" i="6"/>
  <c r="NO367" i="6"/>
  <c r="NW374" i="6"/>
  <c r="NO373" i="6"/>
  <c r="NR373" i="6"/>
  <c r="OA374" i="6" s="1"/>
  <c r="NQ373" i="6"/>
  <c r="NZ374" i="6" s="1"/>
  <c r="NV374" i="6"/>
  <c r="NV377" i="6"/>
  <c r="NQ376" i="6"/>
  <c r="NZ377" i="6" s="1"/>
  <c r="NR376" i="6"/>
  <c r="OA377" i="6" s="1"/>
  <c r="NW377" i="6"/>
  <c r="NO376" i="6"/>
  <c r="NV394" i="6"/>
  <c r="NQ393" i="6"/>
  <c r="NZ394" i="6" s="1"/>
  <c r="NR393" i="6"/>
  <c r="NW394" i="6"/>
  <c r="NO393" i="6"/>
  <c r="NV396" i="6"/>
  <c r="NQ395" i="6"/>
  <c r="NZ396" i="6" s="1"/>
  <c r="NV418" i="6"/>
  <c r="NQ417" i="6"/>
  <c r="NZ418" i="6" s="1"/>
  <c r="NV421" i="6"/>
  <c r="NQ420" i="6"/>
  <c r="NZ421" i="6" s="1"/>
  <c r="NR420" i="6"/>
  <c r="OA421" i="6" s="1"/>
  <c r="NW421" i="6"/>
  <c r="NO420" i="6"/>
  <c r="NV425" i="6"/>
  <c r="NQ424" i="6"/>
  <c r="NZ425" i="6" s="1"/>
  <c r="NR424" i="6"/>
  <c r="NW425" i="6"/>
  <c r="NO424" i="6"/>
  <c r="NW440" i="6"/>
  <c r="NO439" i="6"/>
  <c r="NR439" i="6"/>
  <c r="NQ439" i="6"/>
  <c r="NZ440" i="6" s="1"/>
  <c r="NV440" i="6"/>
  <c r="NV443" i="6"/>
  <c r="NQ442" i="6"/>
  <c r="NZ443" i="6" s="1"/>
  <c r="NR442" i="6"/>
  <c r="NW443" i="6"/>
  <c r="NO442" i="6"/>
  <c r="NV454" i="6"/>
  <c r="NQ453" i="6"/>
  <c r="NZ454" i="6" s="1"/>
  <c r="NR453" i="6"/>
  <c r="OA454" i="6" s="1"/>
  <c r="NW454" i="6"/>
  <c r="NO453" i="6"/>
  <c r="NW459" i="6"/>
  <c r="NO458" i="6"/>
  <c r="NR458" i="6"/>
  <c r="OA459" i="6" s="1"/>
  <c r="NV459" i="6"/>
  <c r="NQ458" i="6"/>
  <c r="NZ459" i="6" s="1"/>
  <c r="NV410" i="6"/>
  <c r="NQ409" i="6"/>
  <c r="NZ410" i="6" s="1"/>
  <c r="NR409" i="6"/>
  <c r="OA410" i="6" s="1"/>
  <c r="NW410" i="6"/>
  <c r="NO409" i="6"/>
  <c r="NW411" i="6"/>
  <c r="NO410" i="6"/>
  <c r="NR410" i="6"/>
  <c r="OA411" i="6" s="1"/>
  <c r="NQ410" i="6"/>
  <c r="NZ411" i="6" s="1"/>
  <c r="NV411" i="6"/>
  <c r="NV431" i="6"/>
  <c r="NQ430" i="6"/>
  <c r="NZ431" i="6" s="1"/>
  <c r="NW433" i="6"/>
  <c r="NO432" i="6"/>
  <c r="NR432" i="6"/>
  <c r="NQ432" i="6"/>
  <c r="NZ433" i="6" s="1"/>
  <c r="NV433" i="6"/>
  <c r="HF481" i="6"/>
  <c r="HH481" i="6" s="1"/>
  <c r="HI481" i="6" s="1"/>
  <c r="HM481" i="6" s="1"/>
  <c r="HB481" i="6"/>
  <c r="HC481" i="6" s="1"/>
  <c r="HL481" i="6" s="1"/>
  <c r="NV505" i="6"/>
  <c r="NQ504" i="6"/>
  <c r="NZ505" i="6" s="1"/>
  <c r="HF504" i="6"/>
  <c r="HH504" i="6" s="1"/>
  <c r="HI504" i="6" s="1"/>
  <c r="HM504" i="6" s="1"/>
  <c r="HB504" i="6"/>
  <c r="HF557" i="6"/>
  <c r="HH557" i="6" s="1"/>
  <c r="HI557" i="6" s="1"/>
  <c r="HM557" i="6" s="1"/>
  <c r="HB557" i="6"/>
  <c r="NR67" i="6"/>
  <c r="OA68" i="6" s="1"/>
  <c r="NW68" i="6"/>
  <c r="NW32" i="6"/>
  <c r="NR31" i="6"/>
  <c r="OA32" i="6" s="1"/>
  <c r="NW58" i="6"/>
  <c r="NR57" i="6"/>
  <c r="OA58" i="6" s="1"/>
  <c r="NR69" i="6"/>
  <c r="OA70" i="6" s="1"/>
  <c r="NW70" i="6"/>
  <c r="NR88" i="6"/>
  <c r="OA89" i="6" s="1"/>
  <c r="NW89" i="6"/>
  <c r="NR143" i="6"/>
  <c r="OA144" i="6" s="1"/>
  <c r="NW144" i="6"/>
  <c r="NR151" i="6"/>
  <c r="OA152" i="6" s="1"/>
  <c r="NW152" i="6"/>
  <c r="NV265" i="6"/>
  <c r="NQ264" i="6"/>
  <c r="NZ265" i="6" s="1"/>
  <c r="NR264" i="6"/>
  <c r="NW265" i="6"/>
  <c r="NO264" i="6"/>
  <c r="NO271" i="6"/>
  <c r="NW272" i="6"/>
  <c r="NR271" i="6"/>
  <c r="NV290" i="6"/>
  <c r="NQ289" i="6"/>
  <c r="NZ290" i="6" s="1"/>
  <c r="NV305" i="6"/>
  <c r="NQ304" i="6"/>
  <c r="NZ305" i="6" s="1"/>
  <c r="MP315" i="6"/>
  <c r="MU315" i="6"/>
  <c r="MQ315" i="6" s="1"/>
  <c r="NV280" i="6"/>
  <c r="NQ279" i="6"/>
  <c r="NZ280" i="6" s="1"/>
  <c r="NW284" i="6"/>
  <c r="NR283" i="6"/>
  <c r="OA284" i="6" s="1"/>
  <c r="NO283" i="6"/>
  <c r="NO294" i="6"/>
  <c r="NW295" i="6"/>
  <c r="NR294" i="6"/>
  <c r="OA295" i="6" s="1"/>
  <c r="NV297" i="6"/>
  <c r="NQ296" i="6"/>
  <c r="NZ297" i="6" s="1"/>
  <c r="NV306" i="6"/>
  <c r="NQ305" i="6"/>
  <c r="NZ306" i="6" s="1"/>
  <c r="NR305" i="6"/>
  <c r="NW306" i="6"/>
  <c r="NO305" i="6"/>
  <c r="HF228" i="6"/>
  <c r="HH228" i="6" s="1"/>
  <c r="HI228" i="6" s="1"/>
  <c r="HM228" i="6" s="1"/>
  <c r="HB228" i="6"/>
  <c r="HC228" i="6" s="1"/>
  <c r="HL228" i="6" s="1"/>
  <c r="HF253" i="6"/>
  <c r="HH253" i="6" s="1"/>
  <c r="HI253" i="6" s="1"/>
  <c r="HM253" i="6" s="1"/>
  <c r="HB253" i="6"/>
  <c r="HF265" i="6"/>
  <c r="HH265" i="6" s="1"/>
  <c r="HI265" i="6" s="1"/>
  <c r="HM265" i="6" s="1"/>
  <c r="HB265" i="6"/>
  <c r="HC265" i="6" s="1"/>
  <c r="HL265" i="6" s="1"/>
  <c r="MU285" i="6"/>
  <c r="MQ285" i="6" s="1"/>
  <c r="MP285" i="6"/>
  <c r="NV354" i="6"/>
  <c r="NQ353" i="6"/>
  <c r="NZ354" i="6" s="1"/>
  <c r="NR353" i="6"/>
  <c r="NW354" i="6"/>
  <c r="NO353" i="6"/>
  <c r="NW362" i="6"/>
  <c r="NO361" i="6"/>
  <c r="NR361" i="6"/>
  <c r="OA362" i="6" s="1"/>
  <c r="NQ361" i="6"/>
  <c r="NZ362" i="6" s="1"/>
  <c r="NV362" i="6"/>
  <c r="NV379" i="6"/>
  <c r="NQ378" i="6"/>
  <c r="NZ379" i="6" s="1"/>
  <c r="NV380" i="6"/>
  <c r="NQ379" i="6"/>
  <c r="NZ380" i="6" s="1"/>
  <c r="NR379" i="6"/>
  <c r="NW380" i="6"/>
  <c r="NO379" i="6"/>
  <c r="NV390" i="6"/>
  <c r="NQ389" i="6"/>
  <c r="NZ390" i="6" s="1"/>
  <c r="NR389" i="6"/>
  <c r="OA390" i="6" s="1"/>
  <c r="NW390" i="6"/>
  <c r="NO389" i="6"/>
  <c r="NW395" i="6"/>
  <c r="NO394" i="6"/>
  <c r="NR394" i="6"/>
  <c r="OA395" i="6" s="1"/>
  <c r="NQ394" i="6"/>
  <c r="NZ395" i="6" s="1"/>
  <c r="NV395" i="6"/>
  <c r="NV401" i="6"/>
  <c r="NQ400" i="6"/>
  <c r="NZ401" i="6" s="1"/>
  <c r="NR400" i="6"/>
  <c r="OA401" i="6" s="1"/>
  <c r="NW401" i="6"/>
  <c r="NO400" i="6"/>
  <c r="NV347" i="6"/>
  <c r="NQ346" i="6"/>
  <c r="NZ347" i="6" s="1"/>
  <c r="NR346" i="6"/>
  <c r="OA347" i="6" s="1"/>
  <c r="NW347" i="6"/>
  <c r="NO346" i="6"/>
  <c r="MP369" i="6"/>
  <c r="OA370" i="6" s="1"/>
  <c r="MU369" i="6"/>
  <c r="MQ369" i="6" s="1"/>
  <c r="NV384" i="6"/>
  <c r="NQ383" i="6"/>
  <c r="NZ384" i="6" s="1"/>
  <c r="NR383" i="6"/>
  <c r="OA384" i="6" s="1"/>
  <c r="NW384" i="6"/>
  <c r="NO383" i="6"/>
  <c r="NU369" i="6"/>
  <c r="NM368" i="6"/>
  <c r="NP368" i="6"/>
  <c r="NY369" i="6" s="1"/>
  <c r="NN368" i="6"/>
  <c r="NW444" i="6"/>
  <c r="NO443" i="6"/>
  <c r="NR443" i="6"/>
  <c r="OA444" i="6" s="1"/>
  <c r="NQ443" i="6"/>
  <c r="NZ444" i="6" s="1"/>
  <c r="NV444" i="6"/>
  <c r="NV450" i="6"/>
  <c r="NQ449" i="6"/>
  <c r="NZ450" i="6" s="1"/>
  <c r="NR449" i="6"/>
  <c r="OA450" i="6" s="1"/>
  <c r="NW450" i="6"/>
  <c r="NO449" i="6"/>
  <c r="NV458" i="6"/>
  <c r="NQ457" i="6"/>
  <c r="NZ458" i="6" s="1"/>
  <c r="NR457" i="6"/>
  <c r="NW458" i="6"/>
  <c r="NO457" i="6"/>
  <c r="NW409" i="6"/>
  <c r="NO408" i="6"/>
  <c r="NR408" i="6"/>
  <c r="NQ408" i="6"/>
  <c r="NZ409" i="6" s="1"/>
  <c r="NV409" i="6"/>
  <c r="NW413" i="6"/>
  <c r="NO412" i="6"/>
  <c r="NR412" i="6"/>
  <c r="OA413" i="6" s="1"/>
  <c r="NQ412" i="6"/>
  <c r="NZ413" i="6" s="1"/>
  <c r="NV413" i="6"/>
  <c r="NW430" i="6"/>
  <c r="NO429" i="6"/>
  <c r="NR429" i="6"/>
  <c r="NQ429" i="6"/>
  <c r="NZ430" i="6" s="1"/>
  <c r="NV430" i="6"/>
  <c r="NW449" i="6"/>
  <c r="NO448" i="6"/>
  <c r="NR448" i="6"/>
  <c r="OA449" i="6" s="1"/>
  <c r="NQ448" i="6"/>
  <c r="NZ449" i="6" s="1"/>
  <c r="NV449" i="6"/>
  <c r="NV452" i="6"/>
  <c r="NQ451" i="6"/>
  <c r="NZ452" i="6" s="1"/>
  <c r="NR451" i="6"/>
  <c r="OA452" i="6" s="1"/>
  <c r="NW452" i="6"/>
  <c r="NO451" i="6"/>
  <c r="NW484" i="6"/>
  <c r="NO483" i="6"/>
  <c r="NR483" i="6"/>
  <c r="OA484" i="6" s="1"/>
  <c r="NV484" i="6"/>
  <c r="NQ483" i="6"/>
  <c r="NZ484" i="6" s="1"/>
  <c r="NV461" i="6"/>
  <c r="NQ460" i="6"/>
  <c r="NZ461" i="6" s="1"/>
  <c r="NR460" i="6"/>
  <c r="OA461" i="6" s="1"/>
  <c r="NW461" i="6"/>
  <c r="NO460" i="6"/>
  <c r="NV463" i="6"/>
  <c r="NQ462" i="6"/>
  <c r="NZ463" i="6" s="1"/>
  <c r="NR462" i="6"/>
  <c r="NW463" i="6"/>
  <c r="NO462" i="6"/>
  <c r="NV477" i="6"/>
  <c r="NQ476" i="6"/>
  <c r="NZ477" i="6" s="1"/>
  <c r="NR476" i="6"/>
  <c r="OA477" i="6" s="1"/>
  <c r="NW477" i="6"/>
  <c r="NO476" i="6"/>
  <c r="NV481" i="6"/>
  <c r="NQ480" i="6"/>
  <c r="NZ481" i="6" s="1"/>
  <c r="NR480" i="6"/>
  <c r="NW481" i="6"/>
  <c r="NO480" i="6"/>
  <c r="NW494" i="6"/>
  <c r="NO493" i="6"/>
  <c r="NR493" i="6"/>
  <c r="NQ493" i="6"/>
  <c r="NZ494" i="6" s="1"/>
  <c r="NV494" i="6"/>
  <c r="NW488" i="6"/>
  <c r="NO487" i="6"/>
  <c r="NR487" i="6"/>
  <c r="OA488" i="6" s="1"/>
  <c r="NQ487" i="6"/>
  <c r="NZ488" i="6" s="1"/>
  <c r="NV488" i="6"/>
  <c r="NW519" i="6"/>
  <c r="NO518" i="6"/>
  <c r="NR518" i="6"/>
  <c r="NQ518" i="6"/>
  <c r="NZ519" i="6" s="1"/>
  <c r="NV519" i="6"/>
  <c r="MP516" i="6"/>
  <c r="OA517" i="6" s="1"/>
  <c r="MU516" i="6"/>
  <c r="MQ516" i="6" s="1"/>
  <c r="NV530" i="6"/>
  <c r="NQ529" i="6"/>
  <c r="NZ530" i="6" s="1"/>
  <c r="NR529" i="6"/>
  <c r="OA530" i="6" s="1"/>
  <c r="NW530" i="6"/>
  <c r="NO529" i="6"/>
  <c r="HI530" i="6"/>
  <c r="HM530" i="6" s="1"/>
  <c r="NW533" i="6"/>
  <c r="NR532" i="6"/>
  <c r="OA533" i="6" s="1"/>
  <c r="NO532" i="6"/>
  <c r="HI546" i="6"/>
  <c r="HM546" i="6" s="1"/>
  <c r="MU543" i="6"/>
  <c r="MQ543" i="6" s="1"/>
  <c r="MP543" i="6"/>
  <c r="OA544" i="6" s="1"/>
  <c r="NU548" i="6"/>
  <c r="NP547" i="6"/>
  <c r="NY548" i="6" s="1"/>
  <c r="NM547" i="6"/>
  <c r="NN547" i="6"/>
  <c r="MP557" i="6"/>
  <c r="OA558" i="6" s="1"/>
  <c r="MU557" i="6"/>
  <c r="MQ557" i="6" s="1"/>
  <c r="NR83" i="6"/>
  <c r="OA84" i="6" s="1"/>
  <c r="NW84" i="6"/>
  <c r="NR240" i="6"/>
  <c r="OA241" i="6" s="1"/>
  <c r="NW241" i="6"/>
  <c r="HI322" i="6"/>
  <c r="HM322" i="6" s="1"/>
  <c r="NV336" i="6"/>
  <c r="NQ335" i="6"/>
  <c r="NZ336" i="6" s="1"/>
  <c r="HC395" i="6"/>
  <c r="HL395" i="6" s="1"/>
  <c r="HC400" i="6"/>
  <c r="HL400" i="6" s="1"/>
  <c r="HC397" i="6"/>
  <c r="HL397" i="6" s="1"/>
  <c r="HC417" i="6"/>
  <c r="HL417" i="6" s="1"/>
  <c r="HC424" i="6"/>
  <c r="HL424" i="6" s="1"/>
  <c r="HC440" i="6"/>
  <c r="HL440" i="6" s="1"/>
  <c r="HC442" i="6"/>
  <c r="HL442" i="6" s="1"/>
  <c r="HC429" i="6"/>
  <c r="HL429" i="6" s="1"/>
  <c r="HC446" i="6"/>
  <c r="HL446" i="6" s="1"/>
  <c r="HC450" i="6"/>
  <c r="HL450" i="6" s="1"/>
  <c r="HC454" i="6"/>
  <c r="HL454" i="6" s="1"/>
  <c r="HC458" i="6"/>
  <c r="HL458" i="6" s="1"/>
  <c r="HC461" i="6"/>
  <c r="HL461" i="6" s="1"/>
  <c r="MP510" i="6"/>
  <c r="OA511" i="6" s="1"/>
  <c r="MU510" i="6"/>
  <c r="MQ510" i="6" s="1"/>
  <c r="NO534" i="6"/>
  <c r="NW535" i="6"/>
  <c r="NR534" i="6"/>
  <c r="OA535" i="6" s="1"/>
  <c r="MP539" i="6"/>
  <c r="OA540" i="6" s="1"/>
  <c r="MU539" i="6"/>
  <c r="MQ539" i="6" s="1"/>
  <c r="HC15" i="6"/>
  <c r="HL15" i="6" s="1"/>
  <c r="HC16" i="6"/>
  <c r="HL16" i="6" s="1"/>
  <c r="HC18" i="6"/>
  <c r="HL18" i="6" s="1"/>
  <c r="HC22" i="6"/>
  <c r="HL22" i="6" s="1"/>
  <c r="HC24" i="6"/>
  <c r="HL24" i="6" s="1"/>
  <c r="HC73" i="6"/>
  <c r="HL73" i="6" s="1"/>
  <c r="HC77" i="6"/>
  <c r="HL77" i="6" s="1"/>
  <c r="NR229" i="6"/>
  <c r="OA230" i="6" s="1"/>
  <c r="NW230" i="6"/>
  <c r="MP340" i="6"/>
  <c r="OA341" i="6" s="1"/>
  <c r="MU340" i="6"/>
  <c r="MQ340" i="6" s="1"/>
  <c r="HI390" i="6"/>
  <c r="HM390" i="6" s="1"/>
  <c r="HI393" i="6"/>
  <c r="HM393" i="6" s="1"/>
  <c r="HI409" i="6"/>
  <c r="HM409" i="6" s="1"/>
  <c r="HI420" i="6"/>
  <c r="HM420" i="6" s="1"/>
  <c r="HI430" i="6"/>
  <c r="HM430" i="6" s="1"/>
  <c r="HI449" i="6"/>
  <c r="HM449" i="6" s="1"/>
  <c r="HI451" i="6"/>
  <c r="HM451" i="6" s="1"/>
  <c r="HI453" i="6"/>
  <c r="HM453" i="6" s="1"/>
  <c r="HI455" i="6"/>
  <c r="HM455" i="6" s="1"/>
  <c r="HI457" i="6"/>
  <c r="HM457" i="6" s="1"/>
  <c r="HI406" i="6"/>
  <c r="HM406" i="6" s="1"/>
  <c r="HI408" i="6"/>
  <c r="HM408" i="6" s="1"/>
  <c r="HI410" i="6"/>
  <c r="HM410" i="6" s="1"/>
  <c r="HI412" i="6"/>
  <c r="HM412" i="6" s="1"/>
  <c r="HI414" i="6"/>
  <c r="HM414" i="6" s="1"/>
  <c r="HI416" i="6"/>
  <c r="HM416" i="6" s="1"/>
  <c r="HI427" i="6"/>
  <c r="HM427" i="6" s="1"/>
  <c r="HI431" i="6"/>
  <c r="HM431" i="6" s="1"/>
  <c r="HI432" i="6"/>
  <c r="HM432" i="6" s="1"/>
  <c r="HI439" i="6"/>
  <c r="HM439" i="6" s="1"/>
  <c r="HI443" i="6"/>
  <c r="HM443" i="6" s="1"/>
  <c r="HI448" i="6"/>
  <c r="HM448" i="6" s="1"/>
  <c r="HI452" i="6"/>
  <c r="HM452" i="6" s="1"/>
  <c r="HI456" i="6"/>
  <c r="HM456" i="6" s="1"/>
  <c r="HI463" i="6"/>
  <c r="HM463" i="6" s="1"/>
  <c r="HI465" i="6"/>
  <c r="HM465" i="6" s="1"/>
  <c r="HI467" i="6"/>
  <c r="HM467" i="6" s="1"/>
  <c r="HI469" i="6"/>
  <c r="HM469" i="6" s="1"/>
  <c r="HI471" i="6"/>
  <c r="HM471" i="6" s="1"/>
  <c r="HI473" i="6"/>
  <c r="HM473" i="6" s="1"/>
  <c r="HI475" i="6"/>
  <c r="HM475" i="6" s="1"/>
  <c r="HI479" i="6"/>
  <c r="HM479" i="6" s="1"/>
  <c r="NW56" i="6"/>
  <c r="NR55" i="6"/>
  <c r="OA56" i="6" s="1"/>
  <c r="NR98" i="6"/>
  <c r="OA99" i="6" s="1"/>
  <c r="NW99" i="6"/>
  <c r="NR101" i="6"/>
  <c r="OA102" i="6" s="1"/>
  <c r="NW102" i="6"/>
  <c r="NR104" i="6"/>
  <c r="OA105" i="6" s="1"/>
  <c r="NW105" i="6"/>
  <c r="NR108" i="6"/>
  <c r="OA109" i="6" s="1"/>
  <c r="NW109" i="6"/>
  <c r="NR118" i="6"/>
  <c r="OA119" i="6" s="1"/>
  <c r="NW119" i="6"/>
  <c r="NW140" i="6"/>
  <c r="NW172" i="6"/>
  <c r="NR171" i="6"/>
  <c r="OA172" i="6" s="1"/>
  <c r="NR105" i="6"/>
  <c r="OA106" i="6" s="1"/>
  <c r="NW106" i="6"/>
  <c r="NR159" i="6"/>
  <c r="OA160" i="6" s="1"/>
  <c r="NW160" i="6"/>
  <c r="NW170" i="6"/>
  <c r="NR169" i="6"/>
  <c r="OA170" i="6" s="1"/>
  <c r="NW189" i="6"/>
  <c r="NR188" i="6"/>
  <c r="OA189" i="6" s="1"/>
  <c r="NR207" i="6"/>
  <c r="OA208" i="6" s="1"/>
  <c r="NW208" i="6"/>
  <c r="NW216" i="6"/>
  <c r="NR215" i="6"/>
  <c r="OA216" i="6" s="1"/>
  <c r="NW263" i="6"/>
  <c r="NO262" i="6"/>
  <c r="NR262" i="6"/>
  <c r="OA263" i="6" s="1"/>
  <c r="NQ262" i="6"/>
  <c r="NZ263" i="6" s="1"/>
  <c r="NV263" i="6"/>
  <c r="NO267" i="6"/>
  <c r="NW268" i="6"/>
  <c r="NR267" i="6"/>
  <c r="NV270" i="6"/>
  <c r="NQ269" i="6"/>
  <c r="NZ270" i="6" s="1"/>
  <c r="NR269" i="6"/>
  <c r="NW270" i="6"/>
  <c r="NO269" i="6"/>
  <c r="NO270" i="6"/>
  <c r="NW271" i="6"/>
  <c r="NR270" i="6"/>
  <c r="NO272" i="6"/>
  <c r="NW273" i="6"/>
  <c r="NR272" i="6"/>
  <c r="OA273" i="6" s="1"/>
  <c r="NV275" i="6"/>
  <c r="NQ274" i="6"/>
  <c r="NZ275" i="6" s="1"/>
  <c r="NR274" i="6"/>
  <c r="OA275" i="6" s="1"/>
  <c r="NW275" i="6"/>
  <c r="NO274" i="6"/>
  <c r="NV285" i="6"/>
  <c r="NQ284" i="6"/>
  <c r="NZ285" i="6" s="1"/>
  <c r="NR284" i="6"/>
  <c r="NW285" i="6"/>
  <c r="NO284" i="6"/>
  <c r="NV288" i="6"/>
  <c r="NQ287" i="6"/>
  <c r="NZ288" i="6" s="1"/>
  <c r="NO306" i="6"/>
  <c r="NW307" i="6"/>
  <c r="NR306" i="6"/>
  <c r="NW326" i="6"/>
  <c r="NR325" i="6"/>
  <c r="NO325" i="6"/>
  <c r="NW328" i="6"/>
  <c r="NR327" i="6"/>
  <c r="NO327" i="6"/>
  <c r="NW330" i="6"/>
  <c r="NR329" i="6"/>
  <c r="NO329" i="6"/>
  <c r="NV335" i="6"/>
  <c r="NQ334" i="6"/>
  <c r="NZ335" i="6" s="1"/>
  <c r="NR248" i="6"/>
  <c r="OA249" i="6" s="1"/>
  <c r="NW249" i="6"/>
  <c r="MP303" i="6"/>
  <c r="MU303" i="6"/>
  <c r="MQ303" i="6" s="1"/>
  <c r="MU339" i="6"/>
  <c r="MQ339" i="6" s="1"/>
  <c r="MP339" i="6"/>
  <c r="NO275" i="6"/>
  <c r="NW276" i="6"/>
  <c r="NR275" i="6"/>
  <c r="NW350" i="6"/>
  <c r="NO349" i="6"/>
  <c r="NR349" i="6"/>
  <c r="OA350" i="6" s="1"/>
  <c r="NQ349" i="6"/>
  <c r="NZ350" i="6" s="1"/>
  <c r="NV350" i="6"/>
  <c r="NW353" i="6"/>
  <c r="NO352" i="6"/>
  <c r="NR352" i="6"/>
  <c r="NQ352" i="6"/>
  <c r="NZ353" i="6" s="1"/>
  <c r="NV353" i="6"/>
  <c r="NW355" i="6"/>
  <c r="NO354" i="6"/>
  <c r="NR354" i="6"/>
  <c r="OA355" i="6" s="1"/>
  <c r="NQ354" i="6"/>
  <c r="NZ355" i="6" s="1"/>
  <c r="NV355" i="6"/>
  <c r="NW383" i="6"/>
  <c r="NO382" i="6"/>
  <c r="NR382" i="6"/>
  <c r="NQ382" i="6"/>
  <c r="NZ383" i="6" s="1"/>
  <c r="NV383" i="6"/>
  <c r="MP392" i="6"/>
  <c r="MU392" i="6"/>
  <c r="MQ392" i="6" s="1"/>
  <c r="MU421" i="6"/>
  <c r="MQ421" i="6" s="1"/>
  <c r="MP421" i="6"/>
  <c r="MU450" i="6"/>
  <c r="MQ450" i="6" s="1"/>
  <c r="MP450" i="6"/>
  <c r="NV414" i="6"/>
  <c r="NQ413" i="6"/>
  <c r="NZ414" i="6" s="1"/>
  <c r="NR413" i="6"/>
  <c r="NW414" i="6"/>
  <c r="NO413" i="6"/>
  <c r="MU452" i="6"/>
  <c r="MQ452" i="6" s="1"/>
  <c r="MP452" i="6"/>
  <c r="MP485" i="6"/>
  <c r="MU485" i="6"/>
  <c r="MQ485" i="6" s="1"/>
  <c r="MP496" i="6"/>
  <c r="MU496" i="6"/>
  <c r="MQ496" i="6" s="1"/>
  <c r="MU507" i="6"/>
  <c r="MQ507" i="6" s="1"/>
  <c r="MP507" i="6"/>
  <c r="MP512" i="6"/>
  <c r="MU512" i="6"/>
  <c r="MQ512" i="6" s="1"/>
  <c r="MP523" i="6"/>
  <c r="MU523" i="6"/>
  <c r="MQ523" i="6" s="1"/>
  <c r="MP538" i="6"/>
  <c r="MU538" i="6"/>
  <c r="MQ538" i="6" s="1"/>
  <c r="MU548" i="6"/>
  <c r="MQ548" i="6" s="1"/>
  <c r="MP550" i="6"/>
  <c r="MU550" i="6"/>
  <c r="MQ550" i="6" s="1"/>
  <c r="MP553" i="6"/>
  <c r="MU553" i="6"/>
  <c r="MQ553" i="6" s="1"/>
  <c r="MT558" i="6"/>
  <c r="MN558" i="6"/>
  <c r="MS558" i="6"/>
  <c r="MO558" i="6" s="1"/>
  <c r="NR145" i="6"/>
  <c r="OA146" i="6" s="1"/>
  <c r="NW146" i="6"/>
  <c r="NR203" i="6"/>
  <c r="OA204" i="6" s="1"/>
  <c r="NW204" i="6"/>
  <c r="HE558" i="6"/>
  <c r="HG558" i="6" s="1"/>
  <c r="HG14" i="6"/>
  <c r="HI14" i="6" s="1"/>
  <c r="HM14" i="6" s="1"/>
  <c r="NW252" i="6"/>
  <c r="NR251" i="6"/>
  <c r="OA252" i="6" s="1"/>
  <c r="NW261" i="6"/>
  <c r="NR260" i="6"/>
  <c r="OA261" i="6" s="1"/>
  <c r="NW262" i="6"/>
  <c r="NR261" i="6"/>
  <c r="OA262" i="6" s="1"/>
  <c r="MU265" i="6"/>
  <c r="MQ265" i="6" s="1"/>
  <c r="MP265" i="6"/>
  <c r="MP299" i="6"/>
  <c r="MU299" i="6"/>
  <c r="MQ299" i="6" s="1"/>
  <c r="MU301" i="6"/>
  <c r="MQ301" i="6" s="1"/>
  <c r="MP301" i="6"/>
  <c r="MU314" i="6"/>
  <c r="MQ314" i="6" s="1"/>
  <c r="MP314" i="6"/>
  <c r="NR223" i="6"/>
  <c r="OA224" i="6" s="1"/>
  <c r="NW224" i="6"/>
  <c r="NR256" i="6"/>
  <c r="OA257" i="6" s="1"/>
  <c r="NW257" i="6"/>
  <c r="MU277" i="6"/>
  <c r="MQ277" i="6" s="1"/>
  <c r="MP277" i="6"/>
  <c r="MP292" i="6"/>
  <c r="MU292" i="6"/>
  <c r="MQ292" i="6" s="1"/>
  <c r="MU300" i="6"/>
  <c r="MQ300" i="6" s="1"/>
  <c r="MP300" i="6"/>
  <c r="MU344" i="6"/>
  <c r="MQ344" i="6" s="1"/>
  <c r="MP344" i="6"/>
  <c r="MP348" i="6"/>
  <c r="MU348" i="6"/>
  <c r="MQ348" i="6" s="1"/>
  <c r="MU375" i="6"/>
  <c r="MQ375" i="6" s="1"/>
  <c r="MP375" i="6"/>
  <c r="MP381" i="6"/>
  <c r="MU381" i="6"/>
  <c r="MQ381" i="6" s="1"/>
  <c r="MU386" i="6"/>
  <c r="MQ386" i="6" s="1"/>
  <c r="MP386" i="6"/>
  <c r="NV352" i="6"/>
  <c r="NQ351" i="6"/>
  <c r="NZ352" i="6" s="1"/>
  <c r="NW359" i="6"/>
  <c r="NR358" i="6"/>
  <c r="NO358" i="6"/>
  <c r="HI405" i="6"/>
  <c r="HM405" i="6" s="1"/>
  <c r="MU502" i="6"/>
  <c r="MQ502" i="6" s="1"/>
  <c r="MP502" i="6"/>
  <c r="MP492" i="6"/>
  <c r="MU492" i="6"/>
  <c r="MQ492" i="6" s="1"/>
  <c r="MU517" i="6"/>
  <c r="MQ517" i="6" s="1"/>
  <c r="MP517" i="6"/>
  <c r="NW536" i="6"/>
  <c r="NO535" i="6"/>
  <c r="NR535" i="6"/>
  <c r="NQ535" i="6"/>
  <c r="NZ536" i="6" s="1"/>
  <c r="NV536" i="6"/>
  <c r="HC534" i="6"/>
  <c r="HL534" i="6" s="1"/>
  <c r="NW542" i="6"/>
  <c r="OA542" i="6"/>
  <c r="NZ542" i="6"/>
  <c r="NV542" i="6"/>
  <c r="MP556" i="6"/>
  <c r="MU556" i="6"/>
  <c r="MQ556" i="6" s="1"/>
  <c r="HI99" i="6"/>
  <c r="HM99" i="6" s="1"/>
  <c r="HI101" i="6"/>
  <c r="HM101" i="6" s="1"/>
  <c r="HI103" i="6"/>
  <c r="HM103" i="6" s="1"/>
  <c r="HI106" i="6"/>
  <c r="HM106" i="6" s="1"/>
  <c r="HI108" i="6"/>
  <c r="HM108" i="6" s="1"/>
  <c r="HI110" i="6"/>
  <c r="HM110" i="6" s="1"/>
  <c r="HI112" i="6"/>
  <c r="HM112" i="6" s="1"/>
  <c r="HI114" i="6"/>
  <c r="HM114" i="6" s="1"/>
  <c r="HI118" i="6"/>
  <c r="HM118" i="6" s="1"/>
  <c r="HI122" i="6"/>
  <c r="HM122" i="6" s="1"/>
  <c r="HI129" i="6"/>
  <c r="HM129" i="6" s="1"/>
  <c r="HI131" i="6"/>
  <c r="HM131" i="6" s="1"/>
  <c r="HI136" i="6"/>
  <c r="HM136" i="6" s="1"/>
  <c r="HI138" i="6"/>
  <c r="HM138" i="6" s="1"/>
  <c r="HI143" i="6"/>
  <c r="HM143" i="6" s="1"/>
  <c r="HI144" i="6"/>
  <c r="HM144" i="6" s="1"/>
  <c r="HI145" i="6"/>
  <c r="HM145" i="6" s="1"/>
  <c r="HI147" i="6"/>
  <c r="HM147" i="6" s="1"/>
  <c r="HI151" i="6"/>
  <c r="HM151" i="6" s="1"/>
  <c r="HI152" i="6"/>
  <c r="HM152" i="6" s="1"/>
  <c r="HI159" i="6"/>
  <c r="HM159" i="6" s="1"/>
  <c r="HI161" i="6"/>
  <c r="HM161" i="6" s="1"/>
  <c r="HI162" i="6"/>
  <c r="HM162" i="6" s="1"/>
  <c r="HI163" i="6"/>
  <c r="HM163" i="6" s="1"/>
  <c r="HI164" i="6"/>
  <c r="HM164" i="6" s="1"/>
  <c r="HI165" i="6"/>
  <c r="HM165" i="6" s="1"/>
  <c r="HI204" i="6"/>
  <c r="HM204" i="6" s="1"/>
  <c r="HI206" i="6"/>
  <c r="HM206" i="6" s="1"/>
  <c r="HI207" i="6"/>
  <c r="HM207" i="6" s="1"/>
  <c r="HI209" i="6"/>
  <c r="HM209" i="6" s="1"/>
  <c r="HI210" i="6"/>
  <c r="HM210" i="6" s="1"/>
  <c r="HI212" i="6"/>
  <c r="HM212" i="6" s="1"/>
  <c r="HI214" i="6"/>
  <c r="HM214" i="6" s="1"/>
  <c r="HI155" i="6"/>
  <c r="HM155" i="6" s="1"/>
  <c r="HI167" i="6"/>
  <c r="HM167" i="6" s="1"/>
  <c r="HI169" i="6"/>
  <c r="HM169" i="6" s="1"/>
  <c r="HI171" i="6"/>
  <c r="HM171" i="6" s="1"/>
  <c r="HI173" i="6"/>
  <c r="HM173" i="6" s="1"/>
  <c r="HI175" i="6"/>
  <c r="HM175" i="6" s="1"/>
  <c r="HI177" i="6"/>
  <c r="HM177" i="6" s="1"/>
  <c r="HI181" i="6"/>
  <c r="HM181" i="6" s="1"/>
  <c r="HI182" i="6"/>
  <c r="HM182" i="6" s="1"/>
  <c r="HI183" i="6"/>
  <c r="HM183" i="6" s="1"/>
  <c r="HI185" i="6"/>
  <c r="HM185" i="6" s="1"/>
  <c r="HI187" i="6"/>
  <c r="HM187" i="6" s="1"/>
  <c r="HI189" i="6"/>
  <c r="HM189" i="6" s="1"/>
  <c r="HI191" i="6"/>
  <c r="HM191" i="6" s="1"/>
  <c r="HI193" i="6"/>
  <c r="HM193" i="6" s="1"/>
  <c r="HI195" i="6"/>
  <c r="HM195" i="6" s="1"/>
  <c r="HI197" i="6"/>
  <c r="HM197" i="6" s="1"/>
  <c r="HI199" i="6"/>
  <c r="HM199" i="6" s="1"/>
  <c r="HI201" i="6"/>
  <c r="HM201" i="6" s="1"/>
  <c r="HI203" i="6"/>
  <c r="HM203" i="6" s="1"/>
  <c r="HI215" i="6"/>
  <c r="HM215" i="6" s="1"/>
  <c r="HI219" i="6"/>
  <c r="HM219" i="6" s="1"/>
  <c r="HI224" i="6"/>
  <c r="HM224" i="6" s="1"/>
  <c r="HI226" i="6"/>
  <c r="HM226" i="6" s="1"/>
  <c r="HI257" i="6"/>
  <c r="HM257" i="6" s="1"/>
  <c r="HI267" i="6"/>
  <c r="HM267" i="6" s="1"/>
  <c r="HI269" i="6"/>
  <c r="HM269" i="6" s="1"/>
  <c r="HI296" i="6"/>
  <c r="HM296" i="6" s="1"/>
  <c r="HI320" i="6"/>
  <c r="HM320" i="6" s="1"/>
  <c r="HI252" i="6"/>
  <c r="HM252" i="6" s="1"/>
  <c r="HI254" i="6"/>
  <c r="HM254" i="6" s="1"/>
  <c r="HI264" i="6"/>
  <c r="HM264" i="6" s="1"/>
  <c r="HI288" i="6"/>
  <c r="HM288" i="6" s="1"/>
  <c r="HI290" i="6"/>
  <c r="HM290" i="6" s="1"/>
  <c r="HI292" i="6"/>
  <c r="HM292" i="6" s="1"/>
  <c r="HI294" i="6"/>
  <c r="HM294" i="6" s="1"/>
  <c r="HI298" i="6"/>
  <c r="HM298" i="6" s="1"/>
  <c r="HI300" i="6"/>
  <c r="HM300" i="6" s="1"/>
  <c r="HI303" i="6"/>
  <c r="HM303" i="6" s="1"/>
  <c r="HI305" i="6"/>
  <c r="HM305" i="6" s="1"/>
  <c r="HI314" i="6"/>
  <c r="HM314" i="6" s="1"/>
  <c r="HI316" i="6"/>
  <c r="HM316" i="6" s="1"/>
  <c r="HC542" i="6"/>
  <c r="HL542" i="6" s="1"/>
  <c r="HC547" i="6"/>
  <c r="HL547" i="6" s="1"/>
  <c r="NY20" i="6"/>
  <c r="NR19" i="6"/>
  <c r="OA20" i="6" s="1"/>
  <c r="NW20" i="6"/>
  <c r="NW200" i="6"/>
  <c r="NR199" i="6"/>
  <c r="OA200" i="6" s="1"/>
  <c r="HI341" i="6"/>
  <c r="HM341" i="6" s="1"/>
  <c r="HI350" i="6"/>
  <c r="HM350" i="6" s="1"/>
  <c r="HI352" i="6"/>
  <c r="HM352" i="6" s="1"/>
  <c r="HI353" i="6"/>
  <c r="HM353" i="6" s="1"/>
  <c r="HI357" i="6"/>
  <c r="HM357" i="6" s="1"/>
  <c r="HI363" i="6"/>
  <c r="HM363" i="6" s="1"/>
  <c r="HI365" i="6"/>
  <c r="HM365" i="6" s="1"/>
  <c r="HI367" i="6"/>
  <c r="HM367" i="6" s="1"/>
  <c r="HI369" i="6"/>
  <c r="HM369" i="6" s="1"/>
  <c r="HI385" i="6"/>
  <c r="HM385" i="6" s="1"/>
  <c r="HI389" i="6"/>
  <c r="HM389" i="6" s="1"/>
  <c r="HI391" i="6"/>
  <c r="HM391" i="6" s="1"/>
  <c r="HI535" i="6"/>
  <c r="HM535" i="6" s="1"/>
  <c r="HI525" i="6"/>
  <c r="HM525" i="6" s="1"/>
  <c r="HI540" i="6"/>
  <c r="HM540" i="6" s="1"/>
  <c r="HI552" i="6"/>
  <c r="HM552" i="6" s="1"/>
  <c r="NO276" i="6"/>
  <c r="NW277" i="6"/>
  <c r="NR276" i="6"/>
  <c r="OA277" i="6" s="1"/>
  <c r="NO278" i="6"/>
  <c r="NW279" i="6"/>
  <c r="NR278" i="6"/>
  <c r="NO280" i="6"/>
  <c r="NW281" i="6"/>
  <c r="NR280" i="6"/>
  <c r="OA281" i="6" s="1"/>
  <c r="NW283" i="6"/>
  <c r="NO282" i="6"/>
  <c r="NR282" i="6"/>
  <c r="OA283" i="6" s="1"/>
  <c r="NQ282" i="6"/>
  <c r="NZ283" i="6" s="1"/>
  <c r="NV283" i="6"/>
  <c r="MU310" i="6"/>
  <c r="MQ310" i="6" s="1"/>
  <c r="MP310" i="6"/>
  <c r="MP311" i="6"/>
  <c r="MU311" i="6"/>
  <c r="MQ311" i="6" s="1"/>
  <c r="NS363" i="6"/>
  <c r="NZ370" i="6"/>
  <c r="MP398" i="6"/>
  <c r="MU398" i="6"/>
  <c r="MQ398" i="6" s="1"/>
  <c r="MP405" i="6"/>
  <c r="MU405" i="6"/>
  <c r="MQ405" i="6" s="1"/>
  <c r="MP503" i="6"/>
  <c r="MU503" i="6"/>
  <c r="MQ503" i="6" s="1"/>
  <c r="OA516" i="6"/>
  <c r="MU531" i="6"/>
  <c r="MQ531" i="6" s="1"/>
  <c r="MP531" i="6"/>
  <c r="NV511" i="6"/>
  <c r="NS525" i="6"/>
  <c r="NV540" i="6"/>
  <c r="NX344" i="6"/>
  <c r="NS343" i="6"/>
  <c r="OB344" i="6" s="1"/>
  <c r="NW344" i="6"/>
  <c r="NV344" i="6"/>
  <c r="MU323" i="6"/>
  <c r="MQ323" i="6" s="1"/>
  <c r="MP323" i="6"/>
  <c r="MP418" i="6"/>
  <c r="MU418" i="6"/>
  <c r="MQ418" i="6" s="1"/>
  <c r="MP428" i="6"/>
  <c r="MU428" i="6"/>
  <c r="MQ428" i="6" s="1"/>
  <c r="MP464" i="6"/>
  <c r="MU464" i="6"/>
  <c r="MQ464" i="6" s="1"/>
  <c r="MP468" i="6"/>
  <c r="MU468" i="6"/>
  <c r="MQ468" i="6" s="1"/>
  <c r="MP472" i="6"/>
  <c r="MU472" i="6"/>
  <c r="MQ472" i="6" s="1"/>
  <c r="MP482" i="6"/>
  <c r="MU482" i="6"/>
  <c r="MQ482" i="6" s="1"/>
  <c r="MU484" i="6"/>
  <c r="MQ484" i="6" s="1"/>
  <c r="MP484" i="6"/>
  <c r="NW500" i="6"/>
  <c r="NO499" i="6"/>
  <c r="NR499" i="6"/>
  <c r="OA500" i="6" s="1"/>
  <c r="NQ499" i="6"/>
  <c r="NZ500" i="6" s="1"/>
  <c r="NV500" i="6"/>
  <c r="NV502" i="6"/>
  <c r="NQ501" i="6"/>
  <c r="NZ502" i="6" s="1"/>
  <c r="NR501" i="6"/>
  <c r="OA502" i="6" s="1"/>
  <c r="NW502" i="6"/>
  <c r="NO501" i="6"/>
  <c r="NW506" i="6"/>
  <c r="NO505" i="6"/>
  <c r="NR505" i="6"/>
  <c r="OA506" i="6" s="1"/>
  <c r="NQ505" i="6"/>
  <c r="NZ506" i="6" s="1"/>
  <c r="NV506" i="6"/>
  <c r="NV507" i="6"/>
  <c r="NQ506" i="6"/>
  <c r="NZ507" i="6" s="1"/>
  <c r="NR506" i="6"/>
  <c r="OA507" i="6" s="1"/>
  <c r="NW507" i="6"/>
  <c r="NO506" i="6"/>
  <c r="NY527" i="6"/>
  <c r="NV527" i="6"/>
  <c r="NQ526" i="6"/>
  <c r="NZ527" i="6" s="1"/>
  <c r="NW529" i="6"/>
  <c r="NR528" i="6"/>
  <c r="OA529" i="6" s="1"/>
  <c r="NO528" i="6"/>
  <c r="NS540" i="6"/>
  <c r="NY543" i="6"/>
  <c r="NY545" i="6"/>
  <c r="NZ544" i="6"/>
  <c r="NS543" i="6"/>
  <c r="NV555" i="6"/>
  <c r="NY85" i="6"/>
  <c r="NR84" i="6"/>
  <c r="OA85" i="6" s="1"/>
  <c r="NW85" i="6"/>
  <c r="NY92" i="6"/>
  <c r="NR91" i="6"/>
  <c r="OA92" i="6" s="1"/>
  <c r="NW92" i="6"/>
  <c r="NY130" i="6"/>
  <c r="NR129" i="6"/>
  <c r="OA130" i="6" s="1"/>
  <c r="NW130" i="6"/>
  <c r="NY159" i="6"/>
  <c r="NR158" i="6"/>
  <c r="OA159" i="6" s="1"/>
  <c r="NW159" i="6"/>
  <c r="NY163" i="6"/>
  <c r="NR162" i="6"/>
  <c r="OA163" i="6" s="1"/>
  <c r="NW163" i="6"/>
  <c r="NW165" i="6"/>
  <c r="NR164" i="6"/>
  <c r="OA165" i="6" s="1"/>
  <c r="NW175" i="6"/>
  <c r="NR174" i="6"/>
  <c r="OA175" i="6" s="1"/>
  <c r="OA183" i="6"/>
  <c r="OA203" i="6"/>
  <c r="NW218" i="6"/>
  <c r="NR217" i="6"/>
  <c r="OA218" i="6" s="1"/>
  <c r="NY103" i="6"/>
  <c r="NR102" i="6"/>
  <c r="OA103" i="6" s="1"/>
  <c r="NW103" i="6"/>
  <c r="NY141" i="6"/>
  <c r="NR140" i="6"/>
  <c r="OA141" i="6" s="1"/>
  <c r="NW141" i="6"/>
  <c r="NW166" i="6"/>
  <c r="NR165" i="6"/>
  <c r="OA166" i="6" s="1"/>
  <c r="NY173" i="6"/>
  <c r="NW193" i="6"/>
  <c r="NR192" i="6"/>
  <c r="OA193" i="6" s="1"/>
  <c r="NY211" i="6"/>
  <c r="NR210" i="6"/>
  <c r="OA211" i="6" s="1"/>
  <c r="NW211" i="6"/>
  <c r="NY215" i="6"/>
  <c r="NY220" i="6"/>
  <c r="NV264" i="6"/>
  <c r="NQ263" i="6"/>
  <c r="NZ264" i="6" s="1"/>
  <c r="NY264" i="6"/>
  <c r="NO266" i="6"/>
  <c r="NW267" i="6"/>
  <c r="NR266" i="6"/>
  <c r="OA267" i="6" s="1"/>
  <c r="NW269" i="6"/>
  <c r="NO268" i="6"/>
  <c r="NR268" i="6"/>
  <c r="OA269" i="6" s="1"/>
  <c r="NQ268" i="6"/>
  <c r="NZ269" i="6" s="1"/>
  <c r="NV269" i="6"/>
  <c r="NV292" i="6"/>
  <c r="NQ291" i="6"/>
  <c r="NZ292" i="6" s="1"/>
  <c r="NY292" i="6"/>
  <c r="NV298" i="6"/>
  <c r="NQ297" i="6"/>
  <c r="NZ298" i="6" s="1"/>
  <c r="NY298" i="6"/>
  <c r="NV303" i="6"/>
  <c r="NQ302" i="6"/>
  <c r="NZ303" i="6" s="1"/>
  <c r="NY303" i="6"/>
  <c r="NV327" i="6"/>
  <c r="NQ326" i="6"/>
  <c r="NZ327" i="6" s="1"/>
  <c r="NY327" i="6"/>
  <c r="NV329" i="6"/>
  <c r="NQ328" i="6"/>
  <c r="NZ329" i="6" s="1"/>
  <c r="NY329" i="6"/>
  <c r="NV331" i="6"/>
  <c r="NQ330" i="6"/>
  <c r="NZ331" i="6" s="1"/>
  <c r="NY331" i="6"/>
  <c r="NY222" i="6"/>
  <c r="NR221" i="6"/>
  <c r="OA222" i="6" s="1"/>
  <c r="NW222" i="6"/>
  <c r="NV291" i="6"/>
  <c r="NQ290" i="6"/>
  <c r="NZ291" i="6" s="1"/>
  <c r="NY291" i="6"/>
  <c r="MU318" i="6"/>
  <c r="MQ318" i="6" s="1"/>
  <c r="MP318" i="6"/>
  <c r="OA319" i="6" s="1"/>
  <c r="MP324" i="6"/>
  <c r="MU324" i="6"/>
  <c r="MQ324" i="6" s="1"/>
  <c r="MU342" i="6"/>
  <c r="MQ342" i="6" s="1"/>
  <c r="MP342" i="6"/>
  <c r="MP357" i="6"/>
  <c r="MU357" i="6"/>
  <c r="MQ357" i="6" s="1"/>
  <c r="MP385" i="6"/>
  <c r="MU385" i="6"/>
  <c r="MQ385" i="6" s="1"/>
  <c r="MU390" i="6"/>
  <c r="MQ390" i="6" s="1"/>
  <c r="MP390" i="6"/>
  <c r="MP360" i="6"/>
  <c r="MU360" i="6"/>
  <c r="MQ360" i="6" s="1"/>
  <c r="MP393" i="6"/>
  <c r="MU393" i="6"/>
  <c r="MQ393" i="6" s="1"/>
  <c r="MP417" i="6"/>
  <c r="MU417" i="6"/>
  <c r="MQ417" i="6" s="1"/>
  <c r="MP424" i="6"/>
  <c r="MU424" i="6"/>
  <c r="MQ424" i="6" s="1"/>
  <c r="MU439" i="6"/>
  <c r="MQ439" i="6" s="1"/>
  <c r="MP439" i="6"/>
  <c r="MP442" i="6"/>
  <c r="MU442" i="6"/>
  <c r="MQ442" i="6" s="1"/>
  <c r="MU423" i="6"/>
  <c r="MQ423" i="6" s="1"/>
  <c r="MP423" i="6"/>
  <c r="OA424" i="6" s="1"/>
  <c r="MP426" i="6"/>
  <c r="MU426" i="6"/>
  <c r="MQ426" i="6" s="1"/>
  <c r="NS427" i="6"/>
  <c r="OB428" i="6" s="1"/>
  <c r="NX428" i="6"/>
  <c r="MP430" i="6"/>
  <c r="MU430" i="6"/>
  <c r="MQ430" i="6" s="1"/>
  <c r="MU432" i="6"/>
  <c r="MQ432" i="6" s="1"/>
  <c r="MP432" i="6"/>
  <c r="NV441" i="6"/>
  <c r="NQ440" i="6"/>
  <c r="NZ441" i="6" s="1"/>
  <c r="NR440" i="6"/>
  <c r="OA441" i="6" s="1"/>
  <c r="NW441" i="6"/>
  <c r="NO440" i="6"/>
  <c r="NV456" i="6"/>
  <c r="NQ455" i="6"/>
  <c r="NZ456" i="6" s="1"/>
  <c r="NR455" i="6"/>
  <c r="OA456" i="6" s="1"/>
  <c r="NW456" i="6"/>
  <c r="NO455" i="6"/>
  <c r="MU467" i="6"/>
  <c r="MQ467" i="6" s="1"/>
  <c r="MP467" i="6"/>
  <c r="MU471" i="6"/>
  <c r="MQ471" i="6" s="1"/>
  <c r="MP471" i="6"/>
  <c r="MU475" i="6"/>
  <c r="MQ475" i="6" s="1"/>
  <c r="MP475" i="6"/>
  <c r="MU479" i="6"/>
  <c r="MQ479" i="6" s="1"/>
  <c r="MP479" i="6"/>
  <c r="MU504" i="6"/>
  <c r="MQ504" i="6" s="1"/>
  <c r="MP504" i="6"/>
  <c r="MU521" i="6"/>
  <c r="MQ521" i="6" s="1"/>
  <c r="MP521" i="6"/>
  <c r="MU545" i="6"/>
  <c r="MQ545" i="6" s="1"/>
  <c r="MP545" i="6"/>
  <c r="NY28" i="6"/>
  <c r="NY37" i="6"/>
  <c r="NR36" i="6"/>
  <c r="OA37" i="6" s="1"/>
  <c r="NW37" i="6"/>
  <c r="NY76" i="6"/>
  <c r="NR75" i="6"/>
  <c r="OA76" i="6" s="1"/>
  <c r="NW76" i="6"/>
  <c r="NY82" i="6"/>
  <c r="NR81" i="6"/>
  <c r="OA82" i="6" s="1"/>
  <c r="NW82" i="6"/>
  <c r="NY95" i="6"/>
  <c r="NY157" i="6"/>
  <c r="NR156" i="6"/>
  <c r="OA157" i="6" s="1"/>
  <c r="NW157" i="6"/>
  <c r="MP264" i="6"/>
  <c r="MU264" i="6"/>
  <c r="MQ264" i="6" s="1"/>
  <c r="MU271" i="6"/>
  <c r="MQ271" i="6" s="1"/>
  <c r="MP271" i="6"/>
  <c r="MP289" i="6"/>
  <c r="MU289" i="6"/>
  <c r="MQ289" i="6" s="1"/>
  <c r="NV316" i="6"/>
  <c r="NQ315" i="6"/>
  <c r="NZ316" i="6" s="1"/>
  <c r="NR315" i="6"/>
  <c r="OA316" i="6" s="1"/>
  <c r="NW316" i="6"/>
  <c r="NO315" i="6"/>
  <c r="MP321" i="6"/>
  <c r="MU321" i="6"/>
  <c r="MQ321" i="6" s="1"/>
  <c r="NY226" i="6"/>
  <c r="NR225" i="6"/>
  <c r="OA226" i="6" s="1"/>
  <c r="NW226" i="6"/>
  <c r="NY260" i="6"/>
  <c r="NR259" i="6"/>
  <c r="OA260" i="6" s="1"/>
  <c r="NW260" i="6"/>
  <c r="NV287" i="6"/>
  <c r="NQ286" i="6"/>
  <c r="NZ287" i="6" s="1"/>
  <c r="NY287" i="6"/>
  <c r="MP305" i="6"/>
  <c r="MU305" i="6"/>
  <c r="MQ305" i="6" s="1"/>
  <c r="NY339" i="6"/>
  <c r="NV339" i="6"/>
  <c r="NQ338" i="6"/>
  <c r="NZ339" i="6" s="1"/>
  <c r="NY286" i="6"/>
  <c r="MP379" i="6"/>
  <c r="MU379" i="6"/>
  <c r="MQ379" i="6" s="1"/>
  <c r="MP363" i="6"/>
  <c r="OA364" i="6" s="1"/>
  <c r="MU363" i="6"/>
  <c r="MQ363" i="6" s="1"/>
  <c r="NY371" i="6"/>
  <c r="MU391" i="6"/>
  <c r="MQ391" i="6" s="1"/>
  <c r="MP391" i="6"/>
  <c r="OA392" i="6" s="1"/>
  <c r="MP457" i="6"/>
  <c r="MU457" i="6"/>
  <c r="MQ457" i="6" s="1"/>
  <c r="MU408" i="6"/>
  <c r="MQ408" i="6" s="1"/>
  <c r="MP408" i="6"/>
  <c r="MU429" i="6"/>
  <c r="MQ429" i="6" s="1"/>
  <c r="MP429" i="6"/>
  <c r="MP462" i="6"/>
  <c r="MU462" i="6"/>
  <c r="MQ462" i="6" s="1"/>
  <c r="MP480" i="6"/>
  <c r="MU480" i="6"/>
  <c r="MQ480" i="6" s="1"/>
  <c r="MU493" i="6"/>
  <c r="MQ493" i="6" s="1"/>
  <c r="MP493" i="6"/>
  <c r="NW510" i="6"/>
  <c r="NO509" i="6"/>
  <c r="NR509" i="6"/>
  <c r="OA510" i="6" s="1"/>
  <c r="NV510" i="6"/>
  <c r="NQ509" i="6"/>
  <c r="NZ510" i="6" s="1"/>
  <c r="MU518" i="6"/>
  <c r="MQ518" i="6" s="1"/>
  <c r="MP518" i="6"/>
  <c r="HI518" i="6"/>
  <c r="HM518" i="6" s="1"/>
  <c r="NW537" i="6"/>
  <c r="NR536" i="6"/>
  <c r="OA537" i="6" s="1"/>
  <c r="NO536" i="6"/>
  <c r="MU525" i="6"/>
  <c r="MQ525" i="6" s="1"/>
  <c r="MP525" i="6"/>
  <c r="OA526" i="6" s="1"/>
  <c r="NO530" i="6"/>
  <c r="NW531" i="6"/>
  <c r="NR530" i="6"/>
  <c r="OA531" i="6" s="1"/>
  <c r="NR79" i="6"/>
  <c r="OA80" i="6" s="1"/>
  <c r="NW80" i="6"/>
  <c r="HI17" i="6"/>
  <c r="HM17" i="6" s="1"/>
  <c r="HI19" i="6"/>
  <c r="HM19" i="6" s="1"/>
  <c r="HI21" i="6"/>
  <c r="HM21" i="6" s="1"/>
  <c r="HI23" i="6"/>
  <c r="HM23" i="6" s="1"/>
  <c r="HI25" i="6"/>
  <c r="HM25" i="6" s="1"/>
  <c r="HI26" i="6"/>
  <c r="HM26" i="6" s="1"/>
  <c r="HI28" i="6"/>
  <c r="HM28" i="6" s="1"/>
  <c r="HI32" i="6"/>
  <c r="HM32" i="6" s="1"/>
  <c r="HI34" i="6"/>
  <c r="HM34" i="6" s="1"/>
  <c r="HI40" i="6"/>
  <c r="HM40" i="6" s="1"/>
  <c r="HI44" i="6"/>
  <c r="HM44" i="6" s="1"/>
  <c r="HI46" i="6"/>
  <c r="HM46" i="6" s="1"/>
  <c r="HI48" i="6"/>
  <c r="HM48" i="6" s="1"/>
  <c r="HI50" i="6"/>
  <c r="HM50" i="6" s="1"/>
  <c r="HI66" i="6"/>
  <c r="HM66" i="6" s="1"/>
  <c r="HI68" i="6"/>
  <c r="HM68" i="6" s="1"/>
  <c r="HI70" i="6"/>
  <c r="HM70" i="6" s="1"/>
  <c r="HI72" i="6"/>
  <c r="HM72" i="6" s="1"/>
  <c r="HI74" i="6"/>
  <c r="HM74" i="6" s="1"/>
  <c r="HI76" i="6"/>
  <c r="HM76" i="6" s="1"/>
  <c r="HI78" i="6"/>
  <c r="HM78" i="6" s="1"/>
  <c r="HI82" i="6"/>
  <c r="HM82" i="6" s="1"/>
  <c r="HI86" i="6"/>
  <c r="HM86" i="6" s="1"/>
  <c r="HI88" i="6"/>
  <c r="HM88" i="6" s="1"/>
  <c r="HI92" i="6"/>
  <c r="HM92" i="6" s="1"/>
  <c r="HI33" i="6"/>
  <c r="HM33" i="6" s="1"/>
  <c r="HI52" i="6"/>
  <c r="HM52" i="6" s="1"/>
  <c r="HI54" i="6"/>
  <c r="HM54" i="6" s="1"/>
  <c r="HI55" i="6"/>
  <c r="HM55" i="6" s="1"/>
  <c r="HI56" i="6"/>
  <c r="HM56" i="6" s="1"/>
  <c r="HI57" i="6"/>
  <c r="HM57" i="6" s="1"/>
  <c r="HI59" i="6"/>
  <c r="HM59" i="6" s="1"/>
  <c r="HI61" i="6"/>
  <c r="HM61" i="6" s="1"/>
  <c r="HI63" i="6"/>
  <c r="HM63" i="6" s="1"/>
  <c r="HC362" i="6"/>
  <c r="HL362" i="6" s="1"/>
  <c r="HC372" i="6"/>
  <c r="HL372" i="6" s="1"/>
  <c r="HC374" i="6"/>
  <c r="HL374" i="6" s="1"/>
  <c r="HC376" i="6"/>
  <c r="HL376" i="6" s="1"/>
  <c r="HC378" i="6"/>
  <c r="HL378" i="6" s="1"/>
  <c r="NW389" i="6"/>
  <c r="NO388" i="6"/>
  <c r="NR388" i="6"/>
  <c r="OA389" i="6" s="1"/>
  <c r="NQ388" i="6"/>
  <c r="NZ389" i="6" s="1"/>
  <c r="NV389" i="6"/>
  <c r="HC486" i="6"/>
  <c r="HL486" i="6" s="1"/>
  <c r="HC489" i="6"/>
  <c r="HL489" i="6" s="1"/>
  <c r="HC491" i="6"/>
  <c r="HL491" i="6" s="1"/>
  <c r="HC521" i="6"/>
  <c r="HL521" i="6" s="1"/>
  <c r="HC531" i="6"/>
  <c r="HL531" i="6" s="1"/>
  <c r="NV534" i="6"/>
  <c r="NQ533" i="6"/>
  <c r="NZ534" i="6" s="1"/>
  <c r="NR533" i="6"/>
  <c r="OA534" i="6" s="1"/>
  <c r="NW534" i="6"/>
  <c r="NO533" i="6"/>
  <c r="HC536" i="6"/>
  <c r="HL536" i="6" s="1"/>
  <c r="NV538" i="6"/>
  <c r="NQ537" i="6"/>
  <c r="NZ538" i="6" s="1"/>
  <c r="NY538" i="6"/>
  <c r="MP540" i="6"/>
  <c r="OA541" i="6" s="1"/>
  <c r="MU540" i="6"/>
  <c r="MQ540" i="6" s="1"/>
  <c r="HC545" i="6"/>
  <c r="HL545" i="6" s="1"/>
  <c r="HC548" i="6"/>
  <c r="HL548" i="6" s="1"/>
  <c r="HC549" i="6"/>
  <c r="HL549" i="6" s="1"/>
  <c r="HC550" i="6"/>
  <c r="HL550" i="6" s="1"/>
  <c r="HC557" i="6"/>
  <c r="HL557" i="6" s="1"/>
  <c r="NR68" i="6"/>
  <c r="OA69" i="6" s="1"/>
  <c r="NW69" i="6"/>
  <c r="HB14" i="6"/>
  <c r="HC14" i="6" s="1"/>
  <c r="HL14" i="6" s="1"/>
  <c r="GZ558" i="6"/>
  <c r="HB558" i="6" s="1"/>
  <c r="HI140" i="6"/>
  <c r="HM140" i="6" s="1"/>
  <c r="HI156" i="6"/>
  <c r="HM156" i="6" s="1"/>
  <c r="HI166" i="6"/>
  <c r="HM166" i="6" s="1"/>
  <c r="HI168" i="6"/>
  <c r="HM168" i="6" s="1"/>
  <c r="HI170" i="6"/>
  <c r="HM170" i="6" s="1"/>
  <c r="HI172" i="6"/>
  <c r="HM172" i="6" s="1"/>
  <c r="HI174" i="6"/>
  <c r="HM174" i="6" s="1"/>
  <c r="HI176" i="6"/>
  <c r="HM176" i="6" s="1"/>
  <c r="HI178" i="6"/>
  <c r="HM178" i="6" s="1"/>
  <c r="HI180" i="6"/>
  <c r="HM180" i="6" s="1"/>
  <c r="HI186" i="6"/>
  <c r="HM186" i="6" s="1"/>
  <c r="HI188" i="6"/>
  <c r="HM188" i="6" s="1"/>
  <c r="HI190" i="6"/>
  <c r="HM190" i="6" s="1"/>
  <c r="HI192" i="6"/>
  <c r="HM192" i="6" s="1"/>
  <c r="HI194" i="6"/>
  <c r="HM194" i="6" s="1"/>
  <c r="HI196" i="6"/>
  <c r="HM196" i="6" s="1"/>
  <c r="HI198" i="6"/>
  <c r="HM198" i="6" s="1"/>
  <c r="HI200" i="6"/>
  <c r="HM200" i="6" s="1"/>
  <c r="HI202" i="6"/>
  <c r="HM202" i="6" s="1"/>
  <c r="HI216" i="6"/>
  <c r="HM216" i="6" s="1"/>
  <c r="HI218" i="6"/>
  <c r="HM218" i="6" s="1"/>
  <c r="HC222" i="6"/>
  <c r="HL222" i="6" s="1"/>
  <c r="HC225" i="6"/>
  <c r="HL225" i="6" s="1"/>
  <c r="HC227" i="6"/>
  <c r="HL227" i="6" s="1"/>
  <c r="HC230" i="6"/>
  <c r="HL230" i="6" s="1"/>
  <c r="HC232" i="6"/>
  <c r="HL232" i="6" s="1"/>
  <c r="HC233" i="6"/>
  <c r="HL233" i="6" s="1"/>
  <c r="HC235" i="6"/>
  <c r="HL235" i="6" s="1"/>
  <c r="HC240" i="6"/>
  <c r="HL240" i="6" s="1"/>
  <c r="HC243" i="6"/>
  <c r="HL243" i="6" s="1"/>
  <c r="HC258" i="6"/>
  <c r="HL258" i="6" s="1"/>
  <c r="HC260" i="6"/>
  <c r="HL260" i="6" s="1"/>
  <c r="HC266" i="6"/>
  <c r="HL266" i="6" s="1"/>
  <c r="HC268" i="6"/>
  <c r="HL268" i="6" s="1"/>
  <c r="HC271" i="6"/>
  <c r="HL271" i="6" s="1"/>
  <c r="HC272" i="6"/>
  <c r="HL272" i="6" s="1"/>
  <c r="HC274" i="6"/>
  <c r="HL274" i="6" s="1"/>
  <c r="HC276" i="6"/>
  <c r="HL276" i="6" s="1"/>
  <c r="HC278" i="6"/>
  <c r="HL278" i="6" s="1"/>
  <c r="HC279" i="6"/>
  <c r="HL279" i="6" s="1"/>
  <c r="HC280" i="6"/>
  <c r="HL280" i="6" s="1"/>
  <c r="HC282" i="6"/>
  <c r="HL282" i="6" s="1"/>
  <c r="HC283" i="6"/>
  <c r="HL283" i="6" s="1"/>
  <c r="HC302" i="6"/>
  <c r="HL302" i="6" s="1"/>
  <c r="HC309" i="6"/>
  <c r="HL309" i="6" s="1"/>
  <c r="HC313" i="6"/>
  <c r="HL313" i="6" s="1"/>
  <c r="HC333" i="6"/>
  <c r="HL333" i="6" s="1"/>
  <c r="HC335" i="6"/>
  <c r="HL335" i="6" s="1"/>
  <c r="HC229" i="6"/>
  <c r="HL229" i="6" s="1"/>
  <c r="HC251" i="6"/>
  <c r="HL251" i="6" s="1"/>
  <c r="HC253" i="6"/>
  <c r="HL253" i="6" s="1"/>
  <c r="HC262" i="6"/>
  <c r="HL262" i="6" s="1"/>
  <c r="HC284" i="6"/>
  <c r="HL284" i="6" s="1"/>
  <c r="HC312" i="6"/>
  <c r="HL312" i="6" s="1"/>
  <c r="HC318" i="6"/>
  <c r="HL318" i="6" s="1"/>
  <c r="OA59" i="6"/>
  <c r="NR16" i="6"/>
  <c r="OA17" i="6" s="1"/>
  <c r="NW17" i="6"/>
  <c r="OA21" i="6"/>
  <c r="NY24" i="6"/>
  <c r="NR23" i="6"/>
  <c r="OA24" i="6" s="1"/>
  <c r="NW24" i="6"/>
  <c r="NW61" i="6"/>
  <c r="NR60" i="6"/>
  <c r="OA61" i="6" s="1"/>
  <c r="NR86" i="6"/>
  <c r="OA87" i="6" s="1"/>
  <c r="NW87" i="6"/>
  <c r="NW96" i="6"/>
  <c r="NR95" i="6"/>
  <c r="OA96" i="6" s="1"/>
  <c r="MT14" i="6"/>
  <c r="MP14" i="6" s="1"/>
  <c r="MN14" i="6"/>
  <c r="HF29" i="6"/>
  <c r="HH29" i="6" s="1"/>
  <c r="HI29" i="6" s="1"/>
  <c r="HM29" i="6" s="1"/>
  <c r="HB29" i="6"/>
  <c r="HC29" i="6" s="1"/>
  <c r="HL29" i="6" s="1"/>
  <c r="HF31" i="6"/>
  <c r="HH31" i="6" s="1"/>
  <c r="HI31" i="6" s="1"/>
  <c r="HM31" i="6" s="1"/>
  <c r="HB31" i="6"/>
  <c r="HC31" i="6" s="1"/>
  <c r="HL31" i="6" s="1"/>
  <c r="HF36" i="6"/>
  <c r="HH36" i="6" s="1"/>
  <c r="HI36" i="6" s="1"/>
  <c r="HM36" i="6" s="1"/>
  <c r="HB36" i="6"/>
  <c r="HC36" i="6" s="1"/>
  <c r="HL36" i="6" s="1"/>
  <c r="HF96" i="6"/>
  <c r="HH96" i="6" s="1"/>
  <c r="HI96" i="6" s="1"/>
  <c r="HM96" i="6" s="1"/>
  <c r="HB96" i="6"/>
  <c r="HC96" i="6" s="1"/>
  <c r="HL96" i="6" s="1"/>
  <c r="NW120" i="6"/>
  <c r="NY132" i="6"/>
  <c r="NR131" i="6"/>
  <c r="OA132" i="6" s="1"/>
  <c r="NW132" i="6"/>
  <c r="NW139" i="6"/>
  <c r="NR138" i="6"/>
  <c r="OA139" i="6" s="1"/>
  <c r="OA143" i="6"/>
  <c r="OA168" i="6"/>
  <c r="NW190" i="6"/>
  <c r="NR189" i="6"/>
  <c r="OA190" i="6" s="1"/>
  <c r="NY194" i="6"/>
  <c r="OA201" i="6"/>
  <c r="NY206" i="6"/>
  <c r="NR205" i="6"/>
  <c r="OA206" i="6" s="1"/>
  <c r="NW206" i="6"/>
  <c r="NY209" i="6"/>
  <c r="NR208" i="6"/>
  <c r="OA209" i="6" s="1"/>
  <c r="NW209" i="6"/>
  <c r="NY212" i="6"/>
  <c r="NR211" i="6"/>
  <c r="OA212" i="6" s="1"/>
  <c r="NW212" i="6"/>
  <c r="NW214" i="6"/>
  <c r="NR213" i="6"/>
  <c r="OA214" i="6" s="1"/>
  <c r="NY110" i="6"/>
  <c r="NR109" i="6"/>
  <c r="OA110" i="6" s="1"/>
  <c r="NW110" i="6"/>
  <c r="NY196" i="6"/>
  <c r="NW221" i="6"/>
  <c r="NY227" i="6"/>
  <c r="NY228" i="6"/>
  <c r="NY233" i="6"/>
  <c r="NR232" i="6"/>
  <c r="OA233" i="6" s="1"/>
  <c r="NW233" i="6"/>
  <c r="NW253" i="6"/>
  <c r="NR252" i="6"/>
  <c r="OA253" i="6" s="1"/>
  <c r="MU267" i="6"/>
  <c r="MQ267" i="6" s="1"/>
  <c r="MP267" i="6"/>
  <c r="MP269" i="6"/>
  <c r="MU269" i="6"/>
  <c r="MQ269" i="6" s="1"/>
  <c r="MU270" i="6"/>
  <c r="MQ270" i="6" s="1"/>
  <c r="MP270" i="6"/>
  <c r="MP284" i="6"/>
  <c r="MU284" i="6"/>
  <c r="MQ284" i="6" s="1"/>
  <c r="NY323" i="6"/>
  <c r="NV323" i="6"/>
  <c r="NQ322" i="6"/>
  <c r="NZ323" i="6" s="1"/>
  <c r="MP327" i="6"/>
  <c r="MU327" i="6"/>
  <c r="MQ327" i="6" s="1"/>
  <c r="MP331" i="6"/>
  <c r="MU331" i="6"/>
  <c r="MQ331" i="6" s="1"/>
  <c r="MU334" i="6"/>
  <c r="MQ334" i="6" s="1"/>
  <c r="MP334" i="6"/>
  <c r="NV304" i="6"/>
  <c r="NQ303" i="6"/>
  <c r="NZ304" i="6" s="1"/>
  <c r="NY304" i="6"/>
  <c r="NV314" i="6"/>
  <c r="NQ313" i="6"/>
  <c r="NZ314" i="6" s="1"/>
  <c r="NR313" i="6"/>
  <c r="OA314" i="6" s="1"/>
  <c r="NW314" i="6"/>
  <c r="NO313" i="6"/>
  <c r="NO333" i="6"/>
  <c r="NW334" i="6"/>
  <c r="NR333" i="6"/>
  <c r="OA334" i="6" s="1"/>
  <c r="NW340" i="6"/>
  <c r="NO339" i="6"/>
  <c r="NR339" i="6"/>
  <c r="NQ339" i="6"/>
  <c r="NZ340" i="6" s="1"/>
  <c r="NV340" i="6"/>
  <c r="HF321" i="6"/>
  <c r="HH321" i="6" s="1"/>
  <c r="HI321" i="6" s="1"/>
  <c r="HM321" i="6" s="1"/>
  <c r="HB321" i="6"/>
  <c r="HC321" i="6" s="1"/>
  <c r="HL321" i="6" s="1"/>
  <c r="HF327" i="6"/>
  <c r="HH327" i="6" s="1"/>
  <c r="HI327" i="6" s="1"/>
  <c r="HM327" i="6" s="1"/>
  <c r="HB327" i="6"/>
  <c r="HC327" i="6" s="1"/>
  <c r="HL327" i="6" s="1"/>
  <c r="HF331" i="6"/>
  <c r="HH331" i="6" s="1"/>
  <c r="HI331" i="6" s="1"/>
  <c r="HM331" i="6" s="1"/>
  <c r="HB331" i="6"/>
  <c r="HC331" i="6" s="1"/>
  <c r="HL331" i="6" s="1"/>
  <c r="HF344" i="6"/>
  <c r="HH344" i="6" s="1"/>
  <c r="HI344" i="6" s="1"/>
  <c r="HM344" i="6" s="1"/>
  <c r="HB344" i="6"/>
  <c r="HC344" i="6" s="1"/>
  <c r="HL344" i="6" s="1"/>
  <c r="MU352" i="6"/>
  <c r="MQ352" i="6" s="1"/>
  <c r="MP352" i="6"/>
  <c r="MU382" i="6"/>
  <c r="MQ382" i="6" s="1"/>
  <c r="MP382" i="6"/>
  <c r="NW348" i="6"/>
  <c r="NO347" i="6"/>
  <c r="NR347" i="6"/>
  <c r="OA348" i="6" s="1"/>
  <c r="NQ347" i="6"/>
  <c r="NZ348" i="6" s="1"/>
  <c r="NV348" i="6"/>
  <c r="NV356" i="6"/>
  <c r="NQ355" i="6"/>
  <c r="NZ356" i="6" s="1"/>
  <c r="NR355" i="6"/>
  <c r="OA356" i="6" s="1"/>
  <c r="NW356" i="6"/>
  <c r="NO355" i="6"/>
  <c r="HC368" i="6"/>
  <c r="HL368" i="6" s="1"/>
  <c r="NW385" i="6"/>
  <c r="NO384" i="6"/>
  <c r="NR384" i="6"/>
  <c r="OA385" i="6" s="1"/>
  <c r="NQ384" i="6"/>
  <c r="NZ385" i="6" s="1"/>
  <c r="NV385" i="6"/>
  <c r="NV388" i="6"/>
  <c r="NQ387" i="6"/>
  <c r="NZ388" i="6" s="1"/>
  <c r="NR387" i="6"/>
  <c r="OA388" i="6" s="1"/>
  <c r="NW388" i="6"/>
  <c r="NO387" i="6"/>
  <c r="NV393" i="6"/>
  <c r="NQ392" i="6"/>
  <c r="NZ393" i="6" s="1"/>
  <c r="NY393" i="6"/>
  <c r="NV397" i="6"/>
  <c r="NQ396" i="6"/>
  <c r="NZ397" i="6" s="1"/>
  <c r="NR396" i="6"/>
  <c r="OA397" i="6" s="1"/>
  <c r="NW397" i="6"/>
  <c r="NO396" i="6"/>
  <c r="NW400" i="6"/>
  <c r="NO399" i="6"/>
  <c r="NR399" i="6"/>
  <c r="OA400" i="6" s="1"/>
  <c r="NQ399" i="6"/>
  <c r="NZ400" i="6" s="1"/>
  <c r="NV400" i="6"/>
  <c r="NV403" i="6"/>
  <c r="NQ402" i="6"/>
  <c r="NZ403" i="6" s="1"/>
  <c r="NY403" i="6"/>
  <c r="HC403" i="6"/>
  <c r="HL403" i="6" s="1"/>
  <c r="NW417" i="6"/>
  <c r="NO416" i="6"/>
  <c r="NR416" i="6"/>
  <c r="OA417" i="6" s="1"/>
  <c r="NQ416" i="6"/>
  <c r="NZ417" i="6" s="1"/>
  <c r="NV417" i="6"/>
  <c r="NW422" i="6"/>
  <c r="NO421" i="6"/>
  <c r="NR421" i="6"/>
  <c r="NQ421" i="6"/>
  <c r="NZ422" i="6" s="1"/>
  <c r="NV422" i="6"/>
  <c r="NO434" i="6"/>
  <c r="NW435" i="6"/>
  <c r="NR434" i="6"/>
  <c r="OA435" i="6" s="1"/>
  <c r="NW451" i="6"/>
  <c r="NO450" i="6"/>
  <c r="NR450" i="6"/>
  <c r="NQ450" i="6"/>
  <c r="NZ451" i="6" s="1"/>
  <c r="NV451" i="6"/>
  <c r="MS404" i="6"/>
  <c r="MO404" i="6" s="1"/>
  <c r="MN404" i="6"/>
  <c r="MT404" i="6"/>
  <c r="MP413" i="6"/>
  <c r="MU413" i="6"/>
  <c r="MQ413" i="6" s="1"/>
  <c r="NY438" i="6"/>
  <c r="NY453" i="6"/>
  <c r="HF477" i="6"/>
  <c r="HH477" i="6" s="1"/>
  <c r="HI477" i="6" s="1"/>
  <c r="HM477" i="6" s="1"/>
  <c r="HB477" i="6"/>
  <c r="HC477" i="6" s="1"/>
  <c r="HL477" i="6" s="1"/>
  <c r="NW486" i="6"/>
  <c r="NR485" i="6"/>
  <c r="NO485" i="6"/>
  <c r="NY489" i="6"/>
  <c r="NY492" i="6"/>
  <c r="NY498" i="6"/>
  <c r="NY499" i="6"/>
  <c r="NV499" i="6"/>
  <c r="NQ498" i="6"/>
  <c r="NZ499" i="6" s="1"/>
  <c r="NY501" i="6"/>
  <c r="NY491" i="6"/>
  <c r="NW497" i="6"/>
  <c r="NR496" i="6"/>
  <c r="OA497" i="6" s="1"/>
  <c r="NO496" i="6"/>
  <c r="NY508" i="6"/>
  <c r="HF495" i="6"/>
  <c r="HH495" i="6" s="1"/>
  <c r="HI495" i="6" s="1"/>
  <c r="HM495" i="6" s="1"/>
  <c r="HB495" i="6"/>
  <c r="HC495" i="6" s="1"/>
  <c r="HL495" i="6" s="1"/>
  <c r="HF502" i="6"/>
  <c r="HH502" i="6" s="1"/>
  <c r="HI502" i="6" s="1"/>
  <c r="HM502" i="6" s="1"/>
  <c r="HB502" i="6"/>
  <c r="HC502" i="6" s="1"/>
  <c r="HL502" i="6" s="1"/>
  <c r="HF507" i="6"/>
  <c r="HH507" i="6" s="1"/>
  <c r="HI507" i="6" s="1"/>
  <c r="HM507" i="6" s="1"/>
  <c r="HB507" i="6"/>
  <c r="HC507" i="6" s="1"/>
  <c r="HL507" i="6" s="1"/>
  <c r="NW513" i="6"/>
  <c r="NR512" i="6"/>
  <c r="OA513" i="6" s="1"/>
  <c r="NO512" i="6"/>
  <c r="NY514" i="6"/>
  <c r="NY515" i="6"/>
  <c r="NV515" i="6"/>
  <c r="NQ514" i="6"/>
  <c r="NZ515" i="6" s="1"/>
  <c r="NW523" i="6"/>
  <c r="NR522" i="6"/>
  <c r="OA523" i="6" s="1"/>
  <c r="NO522" i="6"/>
  <c r="NW524" i="6"/>
  <c r="NR523" i="6"/>
  <c r="OA524" i="6" s="1"/>
  <c r="NO523" i="6"/>
  <c r="NY525" i="6"/>
  <c r="HF529" i="6"/>
  <c r="HH529" i="6" s="1"/>
  <c r="HI529" i="6" s="1"/>
  <c r="HM529" i="6" s="1"/>
  <c r="HB529" i="6"/>
  <c r="HC529" i="6" s="1"/>
  <c r="HL529" i="6" s="1"/>
  <c r="NW539" i="6"/>
  <c r="NR538" i="6"/>
  <c r="OA539" i="6" s="1"/>
  <c r="NO538" i="6"/>
  <c r="NW547" i="6"/>
  <c r="NR546" i="6"/>
  <c r="OA547" i="6" s="1"/>
  <c r="NO546" i="6"/>
  <c r="NW549" i="6"/>
  <c r="NR548" i="6"/>
  <c r="OA549" i="6" s="1"/>
  <c r="NO548" i="6"/>
  <c r="NW550" i="6"/>
  <c r="NR549" i="6"/>
  <c r="OA550" i="6" s="1"/>
  <c r="NO549" i="6"/>
  <c r="NW551" i="6"/>
  <c r="NR550" i="6"/>
  <c r="OA551" i="6" s="1"/>
  <c r="NO550" i="6"/>
  <c r="NW552" i="6"/>
  <c r="NR551" i="6"/>
  <c r="OA552" i="6" s="1"/>
  <c r="NO551" i="6"/>
  <c r="NW554" i="6"/>
  <c r="NR553" i="6"/>
  <c r="OA554" i="6" s="1"/>
  <c r="NO553" i="6"/>
  <c r="NY43" i="6"/>
  <c r="NR42" i="6"/>
  <c r="OA43" i="6" s="1"/>
  <c r="NW43" i="6"/>
  <c r="NW53" i="6"/>
  <c r="NR52" i="6"/>
  <c r="OA53" i="6" s="1"/>
  <c r="NY71" i="6"/>
  <c r="NR70" i="6"/>
  <c r="OA71" i="6" s="1"/>
  <c r="NW71" i="6"/>
  <c r="NY77" i="6"/>
  <c r="NR76" i="6"/>
  <c r="OA77" i="6" s="1"/>
  <c r="NW77" i="6"/>
  <c r="NY25" i="6"/>
  <c r="NR24" i="6"/>
  <c r="OA25" i="6" s="1"/>
  <c r="NW25" i="6"/>
  <c r="NY38" i="6"/>
  <c r="NR37" i="6"/>
  <c r="OA38" i="6" s="1"/>
  <c r="NW38" i="6"/>
  <c r="NY46" i="6"/>
  <c r="NR45" i="6"/>
  <c r="OA46" i="6" s="1"/>
  <c r="NW46" i="6"/>
  <c r="NY54" i="6"/>
  <c r="NW60" i="6"/>
  <c r="NR59" i="6"/>
  <c r="OA60" i="6" s="1"/>
  <c r="NY64" i="6"/>
  <c r="NY86" i="6"/>
  <c r="NR85" i="6"/>
  <c r="OA86" i="6" s="1"/>
  <c r="NW86" i="6"/>
  <c r="NW155" i="6"/>
  <c r="NR154" i="6"/>
  <c r="OA155" i="6" s="1"/>
  <c r="NW177" i="6"/>
  <c r="NW195" i="6"/>
  <c r="NO265" i="6"/>
  <c r="NW266" i="6"/>
  <c r="NR265" i="6"/>
  <c r="NW274" i="6"/>
  <c r="NO273" i="6"/>
  <c r="NR273" i="6"/>
  <c r="OA274" i="6" s="1"/>
  <c r="NQ273" i="6"/>
  <c r="NZ274" i="6" s="1"/>
  <c r="NV274" i="6"/>
  <c r="NV294" i="6"/>
  <c r="NQ293" i="6"/>
  <c r="NZ294" i="6" s="1"/>
  <c r="NR293" i="6"/>
  <c r="OA294" i="6" s="1"/>
  <c r="NW294" i="6"/>
  <c r="NO293" i="6"/>
  <c r="NV300" i="6"/>
  <c r="NQ299" i="6"/>
  <c r="NZ300" i="6" s="1"/>
  <c r="NR299" i="6"/>
  <c r="NW300" i="6"/>
  <c r="NO299" i="6"/>
  <c r="NW302" i="6"/>
  <c r="NO301" i="6"/>
  <c r="NR301" i="6"/>
  <c r="NQ301" i="6"/>
  <c r="NZ302" i="6" s="1"/>
  <c r="NV302" i="6"/>
  <c r="NW313" i="6"/>
  <c r="NO312" i="6"/>
  <c r="NR312" i="6"/>
  <c r="OA313" i="6" s="1"/>
  <c r="NQ312" i="6"/>
  <c r="NZ313" i="6" s="1"/>
  <c r="NV313" i="6"/>
  <c r="NW315" i="6"/>
  <c r="NO314" i="6"/>
  <c r="NR314" i="6"/>
  <c r="NQ314" i="6"/>
  <c r="NZ315" i="6" s="1"/>
  <c r="NV315" i="6"/>
  <c r="NO277" i="6"/>
  <c r="NW278" i="6"/>
  <c r="NR277" i="6"/>
  <c r="OA278" i="6" s="1"/>
  <c r="NO281" i="6"/>
  <c r="NW282" i="6"/>
  <c r="NR281" i="6"/>
  <c r="OA282" i="6" s="1"/>
  <c r="NV289" i="6"/>
  <c r="NQ288" i="6"/>
  <c r="NZ289" i="6" s="1"/>
  <c r="NY289" i="6"/>
  <c r="NV293" i="6"/>
  <c r="NQ292" i="6"/>
  <c r="NZ293" i="6" s="1"/>
  <c r="NY293" i="6"/>
  <c r="NO300" i="6"/>
  <c r="NW301" i="6"/>
  <c r="NR300" i="6"/>
  <c r="OA301" i="6" s="1"/>
  <c r="NO307" i="6"/>
  <c r="NW308" i="6"/>
  <c r="NR307" i="6"/>
  <c r="OA308" i="6" s="1"/>
  <c r="NY345" i="6"/>
  <c r="NV345" i="6"/>
  <c r="NQ344" i="6"/>
  <c r="NZ345" i="6" s="1"/>
  <c r="NV349" i="6"/>
  <c r="NQ348" i="6"/>
  <c r="NZ349" i="6" s="1"/>
  <c r="NR348" i="6"/>
  <c r="OA349" i="6" s="1"/>
  <c r="NW349" i="6"/>
  <c r="NO348" i="6"/>
  <c r="NV360" i="6"/>
  <c r="NQ359" i="6"/>
  <c r="NZ360" i="6" s="1"/>
  <c r="NY360" i="6"/>
  <c r="NW367" i="6"/>
  <c r="NO366" i="6"/>
  <c r="NR366" i="6"/>
  <c r="OA367" i="6" s="1"/>
  <c r="NQ366" i="6"/>
  <c r="NZ367" i="6" s="1"/>
  <c r="NV367" i="6"/>
  <c r="NW376" i="6"/>
  <c r="NO375" i="6"/>
  <c r="NR375" i="6"/>
  <c r="OA376" i="6" s="1"/>
  <c r="NQ375" i="6"/>
  <c r="NZ376" i="6" s="1"/>
  <c r="NV376" i="6"/>
  <c r="NV382" i="6"/>
  <c r="NQ381" i="6"/>
  <c r="NZ382" i="6" s="1"/>
  <c r="NR381" i="6"/>
  <c r="OA382" i="6" s="1"/>
  <c r="NW382" i="6"/>
  <c r="NO381" i="6"/>
  <c r="NW387" i="6"/>
  <c r="NO386" i="6"/>
  <c r="NR386" i="6"/>
  <c r="OA387" i="6" s="1"/>
  <c r="NQ386" i="6"/>
  <c r="NZ387" i="6" s="1"/>
  <c r="NV387" i="6"/>
  <c r="NW398" i="6"/>
  <c r="NO397" i="6"/>
  <c r="NR397" i="6"/>
  <c r="OA398" i="6" s="1"/>
  <c r="NQ397" i="6"/>
  <c r="NZ398" i="6" s="1"/>
  <c r="NV398" i="6"/>
  <c r="MU356" i="6"/>
  <c r="MQ356" i="6" s="1"/>
  <c r="MP356" i="6"/>
  <c r="MP358" i="6"/>
  <c r="MU358" i="6"/>
  <c r="MQ358" i="6" s="1"/>
  <c r="MU377" i="6"/>
  <c r="MQ377" i="6" s="1"/>
  <c r="MP377" i="6"/>
  <c r="MP433" i="6"/>
  <c r="MU433" i="6"/>
  <c r="MQ433" i="6" s="1"/>
  <c r="MU454" i="6"/>
  <c r="MQ454" i="6" s="1"/>
  <c r="MP454" i="6"/>
  <c r="MP436" i="6"/>
  <c r="MU436" i="6"/>
  <c r="MQ436" i="6" s="1"/>
  <c r="MU456" i="6"/>
  <c r="MQ456" i="6" s="1"/>
  <c r="MP456" i="6"/>
  <c r="MU461" i="6"/>
  <c r="MQ461" i="6" s="1"/>
  <c r="MP461" i="6"/>
  <c r="NY503" i="6"/>
  <c r="NY493" i="6"/>
  <c r="NY520" i="6"/>
  <c r="NY521" i="6"/>
  <c r="NV521" i="6"/>
  <c r="NQ520" i="6"/>
  <c r="NZ521" i="6" s="1"/>
  <c r="HI511" i="6"/>
  <c r="HM511" i="6" s="1"/>
  <c r="NY518" i="6"/>
  <c r="NV518" i="6"/>
  <c r="NQ517" i="6"/>
  <c r="NZ518" i="6" s="1"/>
  <c r="MU535" i="6"/>
  <c r="MQ535" i="6" s="1"/>
  <c r="MP535" i="6"/>
  <c r="HI551" i="6"/>
  <c r="HM551" i="6" s="1"/>
  <c r="NW556" i="6"/>
  <c r="NR555" i="6"/>
  <c r="OA556" i="6" s="1"/>
  <c r="NO555" i="6"/>
  <c r="NW557" i="6"/>
  <c r="NR556" i="6"/>
  <c r="NO556" i="6"/>
  <c r="HC325" i="6"/>
  <c r="HL325" i="6" s="1"/>
  <c r="HC326" i="6"/>
  <c r="HL326" i="6" s="1"/>
  <c r="HC328" i="6"/>
  <c r="HL328" i="6" s="1"/>
  <c r="HC329" i="6"/>
  <c r="HL329" i="6" s="1"/>
  <c r="HC330" i="6"/>
  <c r="HL330" i="6" s="1"/>
  <c r="HC332" i="6"/>
  <c r="HL332" i="6" s="1"/>
  <c r="HC338" i="6"/>
  <c r="HL338" i="6" s="1"/>
  <c r="HC490" i="6"/>
  <c r="HL490" i="6" s="1"/>
  <c r="HC492" i="6"/>
  <c r="HL492" i="6" s="1"/>
  <c r="HI30" i="6"/>
  <c r="HM30" i="6" s="1"/>
  <c r="HI51" i="6"/>
  <c r="HM51" i="6" s="1"/>
  <c r="HI53" i="6"/>
  <c r="HM53" i="6" s="1"/>
  <c r="HI58" i="6"/>
  <c r="HM58" i="6" s="1"/>
  <c r="HI60" i="6"/>
  <c r="HM60" i="6" s="1"/>
  <c r="HI62" i="6"/>
  <c r="HM62" i="6" s="1"/>
  <c r="HI64" i="6"/>
  <c r="HM64" i="6" s="1"/>
  <c r="HI65" i="6"/>
  <c r="HM65" i="6" s="1"/>
  <c r="HC98" i="6"/>
  <c r="HL98" i="6" s="1"/>
  <c r="HC100" i="6"/>
  <c r="HL100" i="6" s="1"/>
  <c r="HC102" i="6"/>
  <c r="HL102" i="6" s="1"/>
  <c r="HC105" i="6"/>
  <c r="HL105" i="6" s="1"/>
  <c r="HC107" i="6"/>
  <c r="HL107" i="6" s="1"/>
  <c r="HC113" i="6"/>
  <c r="HL113" i="6" s="1"/>
  <c r="HC115" i="6"/>
  <c r="HL115" i="6" s="1"/>
  <c r="HC116" i="6"/>
  <c r="HL116" i="6" s="1"/>
  <c r="HC119" i="6"/>
  <c r="HL119" i="6" s="1"/>
  <c r="HC121" i="6"/>
  <c r="HL121" i="6" s="1"/>
  <c r="HC123" i="6"/>
  <c r="HL123" i="6" s="1"/>
  <c r="HC124" i="6"/>
  <c r="HL124" i="6" s="1"/>
  <c r="HC125" i="6"/>
  <c r="HL125" i="6" s="1"/>
  <c r="HC126" i="6"/>
  <c r="HL126" i="6" s="1"/>
  <c r="HC127" i="6"/>
  <c r="HL127" i="6" s="1"/>
  <c r="HC132" i="6"/>
  <c r="HL132" i="6" s="1"/>
  <c r="HC134" i="6"/>
  <c r="HL134" i="6" s="1"/>
  <c r="HC137" i="6"/>
  <c r="HL137" i="6" s="1"/>
  <c r="HC141" i="6"/>
  <c r="HL141" i="6" s="1"/>
  <c r="HC142" i="6"/>
  <c r="HL142" i="6" s="1"/>
  <c r="HC146" i="6"/>
  <c r="HL146" i="6" s="1"/>
  <c r="HC148" i="6"/>
  <c r="HL148" i="6" s="1"/>
  <c r="HC149" i="6"/>
  <c r="HL149" i="6" s="1"/>
  <c r="HC150" i="6"/>
  <c r="HL150" i="6" s="1"/>
  <c r="HC153" i="6"/>
  <c r="HL153" i="6" s="1"/>
  <c r="HC154" i="6"/>
  <c r="HL154" i="6" s="1"/>
  <c r="HC157" i="6"/>
  <c r="HL157" i="6" s="1"/>
  <c r="HC158" i="6"/>
  <c r="HL158" i="6" s="1"/>
  <c r="HC160" i="6"/>
  <c r="HL160" i="6" s="1"/>
  <c r="HC211" i="6"/>
  <c r="HL211" i="6" s="1"/>
  <c r="HC217" i="6"/>
  <c r="HL217" i="6" s="1"/>
  <c r="HC483" i="6"/>
  <c r="HL483" i="6" s="1"/>
  <c r="HC496" i="6"/>
  <c r="HL496" i="6" s="1"/>
  <c r="HC503" i="6"/>
  <c r="HL503" i="6" s="1"/>
  <c r="HC487" i="6"/>
  <c r="HL487" i="6" s="1"/>
  <c r="HC493" i="6"/>
  <c r="HL493" i="6" s="1"/>
  <c r="HC497" i="6"/>
  <c r="HL497" i="6" s="1"/>
  <c r="HC498" i="6"/>
  <c r="HL498" i="6" s="1"/>
  <c r="HC504" i="6"/>
  <c r="HL504" i="6" s="1"/>
  <c r="HC509" i="6"/>
  <c r="HL509" i="6" s="1"/>
  <c r="HC516" i="6"/>
  <c r="HL516" i="6" s="1"/>
  <c r="HC522" i="6"/>
  <c r="HL522" i="6" s="1"/>
  <c r="HC513" i="6"/>
  <c r="HL513" i="6" s="1"/>
  <c r="HC514" i="6"/>
  <c r="HL514" i="6" s="1"/>
  <c r="HC517" i="6"/>
  <c r="HL517" i="6" s="1"/>
  <c r="HC523" i="6"/>
  <c r="HL523" i="6" s="1"/>
  <c r="HC524" i="6"/>
  <c r="HL524" i="6" s="1"/>
  <c r="HC532" i="6"/>
  <c r="HL532" i="6" s="1"/>
  <c r="HC533" i="6"/>
  <c r="HL533" i="6" s="1"/>
  <c r="HC543" i="6"/>
  <c r="HL543" i="6" s="1"/>
  <c r="OA279" i="6" l="1"/>
  <c r="OA486" i="6"/>
  <c r="OA340" i="6"/>
  <c r="OA276" i="6"/>
  <c r="OA330" i="6"/>
  <c r="OA326" i="6"/>
  <c r="OA307" i="6"/>
  <c r="OA354" i="6"/>
  <c r="OA402" i="6"/>
  <c r="OA372" i="6"/>
  <c r="OA310" i="6"/>
  <c r="OA538" i="6"/>
  <c r="NX558" i="6"/>
  <c r="OB558" i="6"/>
  <c r="OA557" i="6"/>
  <c r="OA315" i="6"/>
  <c r="OA302" i="6"/>
  <c r="OA266" i="6"/>
  <c r="OA451" i="6"/>
  <c r="OA422" i="6"/>
  <c r="OA300" i="6"/>
  <c r="OB544" i="6"/>
  <c r="NX544" i="6"/>
  <c r="NX526" i="6"/>
  <c r="OB517" i="6"/>
  <c r="NX516" i="6"/>
  <c r="HC558" i="6"/>
  <c r="HL558" i="6" s="1"/>
  <c r="NX557" i="6"/>
  <c r="NS556" i="6"/>
  <c r="OB557" i="6" s="1"/>
  <c r="NS397" i="6"/>
  <c r="OB398" i="6" s="1"/>
  <c r="NX398" i="6"/>
  <c r="NX301" i="6"/>
  <c r="NS300" i="6"/>
  <c r="OB301" i="6" s="1"/>
  <c r="NX278" i="6"/>
  <c r="NS277" i="6"/>
  <c r="OB278" i="6" s="1"/>
  <c r="NX556" i="6"/>
  <c r="NS555" i="6"/>
  <c r="OB556" i="6" s="1"/>
  <c r="NS386" i="6"/>
  <c r="OB387" i="6" s="1"/>
  <c r="NX387" i="6"/>
  <c r="NX382" i="6"/>
  <c r="NS381" i="6"/>
  <c r="OB382" i="6" s="1"/>
  <c r="NS375" i="6"/>
  <c r="OB376" i="6" s="1"/>
  <c r="NX376" i="6"/>
  <c r="NX349" i="6"/>
  <c r="NS348" i="6"/>
  <c r="OB349" i="6" s="1"/>
  <c r="NX308" i="6"/>
  <c r="NS307" i="6"/>
  <c r="OB308" i="6" s="1"/>
  <c r="NX282" i="6"/>
  <c r="NS281" i="6"/>
  <c r="OB282" i="6" s="1"/>
  <c r="NS312" i="6"/>
  <c r="OB313" i="6" s="1"/>
  <c r="NX313" i="6"/>
  <c r="NX294" i="6"/>
  <c r="NS293" i="6"/>
  <c r="OB294" i="6" s="1"/>
  <c r="NS273" i="6"/>
  <c r="OB274" i="6" s="1"/>
  <c r="NX274" i="6"/>
  <c r="NX266" i="6"/>
  <c r="NS265" i="6"/>
  <c r="OB266" i="6" s="1"/>
  <c r="NX554" i="6"/>
  <c r="NS553" i="6"/>
  <c r="OB554" i="6" s="1"/>
  <c r="NX551" i="6"/>
  <c r="NS550" i="6"/>
  <c r="OB551" i="6" s="1"/>
  <c r="NX549" i="6"/>
  <c r="NS548" i="6"/>
  <c r="OB549" i="6" s="1"/>
  <c r="NX539" i="6"/>
  <c r="NS538" i="6"/>
  <c r="OB539" i="6" s="1"/>
  <c r="NX524" i="6"/>
  <c r="NS523" i="6"/>
  <c r="OB524" i="6" s="1"/>
  <c r="NX513" i="6"/>
  <c r="NS512" i="6"/>
  <c r="OB513" i="6" s="1"/>
  <c r="NX497" i="6"/>
  <c r="NS496" i="6"/>
  <c r="OB497" i="6" s="1"/>
  <c r="NX486" i="6"/>
  <c r="NS485" i="6"/>
  <c r="OB486" i="6" s="1"/>
  <c r="NS416" i="6"/>
  <c r="OB417" i="6" s="1"/>
  <c r="NX417" i="6"/>
  <c r="NX356" i="6"/>
  <c r="NS355" i="6"/>
  <c r="OB356" i="6" s="1"/>
  <c r="NS347" i="6"/>
  <c r="OB348" i="6" s="1"/>
  <c r="NX348" i="6"/>
  <c r="NX314" i="6"/>
  <c r="NS313" i="6"/>
  <c r="OB314" i="6" s="1"/>
  <c r="NS388" i="6"/>
  <c r="OB389" i="6" s="1"/>
  <c r="NX389" i="6"/>
  <c r="NS509" i="6"/>
  <c r="OB510" i="6" s="1"/>
  <c r="NX510" i="6"/>
  <c r="NX316" i="6"/>
  <c r="NS315" i="6"/>
  <c r="OB316" i="6" s="1"/>
  <c r="NX441" i="6"/>
  <c r="NS440" i="6"/>
  <c r="OB441" i="6" s="1"/>
  <c r="NS268" i="6"/>
  <c r="OB269" i="6" s="1"/>
  <c r="NX269" i="6"/>
  <c r="NX267" i="6"/>
  <c r="NS266" i="6"/>
  <c r="OB267" i="6" s="1"/>
  <c r="NX541" i="6"/>
  <c r="OB526" i="6"/>
  <c r="OB364" i="6"/>
  <c r="NX279" i="6"/>
  <c r="NS278" i="6"/>
  <c r="OB279" i="6" s="1"/>
  <c r="OA536" i="6"/>
  <c r="NX359" i="6"/>
  <c r="NS358" i="6"/>
  <c r="OB359" i="6" s="1"/>
  <c r="NX414" i="6"/>
  <c r="NS413" i="6"/>
  <c r="OB414" i="6" s="1"/>
  <c r="OA414" i="6"/>
  <c r="NS382" i="6"/>
  <c r="OB383" i="6" s="1"/>
  <c r="NX383" i="6"/>
  <c r="NS352" i="6"/>
  <c r="OB353" i="6" s="1"/>
  <c r="NX353" i="6"/>
  <c r="NX330" i="6"/>
  <c r="NS329" i="6"/>
  <c r="OB330" i="6" s="1"/>
  <c r="OA328" i="6"/>
  <c r="NX326" i="6"/>
  <c r="NS325" i="6"/>
  <c r="OB326" i="6" s="1"/>
  <c r="NX285" i="6"/>
  <c r="NS284" i="6"/>
  <c r="OB285" i="6" s="1"/>
  <c r="OA285" i="6"/>
  <c r="NX273" i="6"/>
  <c r="NS272" i="6"/>
  <c r="OB273" i="6" s="1"/>
  <c r="NX270" i="6"/>
  <c r="NS269" i="6"/>
  <c r="OB270" i="6" s="1"/>
  <c r="OA270" i="6"/>
  <c r="NW548" i="6"/>
  <c r="NR547" i="6"/>
  <c r="NO547" i="6"/>
  <c r="OA519" i="6"/>
  <c r="NS487" i="6"/>
  <c r="OB488" i="6" s="1"/>
  <c r="NX488" i="6"/>
  <c r="OA494" i="6"/>
  <c r="NX477" i="6"/>
  <c r="NS476" i="6"/>
  <c r="OB477" i="6" s="1"/>
  <c r="NX461" i="6"/>
  <c r="NS460" i="6"/>
  <c r="OB461" i="6" s="1"/>
  <c r="NX484" i="6"/>
  <c r="NS483" i="6"/>
  <c r="OB484" i="6" s="1"/>
  <c r="NX452" i="6"/>
  <c r="NS451" i="6"/>
  <c r="OB452" i="6" s="1"/>
  <c r="NS448" i="6"/>
  <c r="OB449" i="6" s="1"/>
  <c r="NX449" i="6"/>
  <c r="OA430" i="6"/>
  <c r="NS412" i="6"/>
  <c r="OB413" i="6" s="1"/>
  <c r="NX413" i="6"/>
  <c r="OA409" i="6"/>
  <c r="NX450" i="6"/>
  <c r="NS449" i="6"/>
  <c r="OB450" i="6" s="1"/>
  <c r="NS443" i="6"/>
  <c r="OB444" i="6" s="1"/>
  <c r="NX444" i="6"/>
  <c r="NW369" i="6"/>
  <c r="NO368" i="6"/>
  <c r="NR368" i="6"/>
  <c r="NQ368" i="6"/>
  <c r="NZ369" i="6" s="1"/>
  <c r="NV369" i="6"/>
  <c r="NX384" i="6"/>
  <c r="NS383" i="6"/>
  <c r="OB384" i="6" s="1"/>
  <c r="NX401" i="6"/>
  <c r="NS400" i="6"/>
  <c r="OB401" i="6" s="1"/>
  <c r="NS394" i="6"/>
  <c r="OB395" i="6" s="1"/>
  <c r="NX395" i="6"/>
  <c r="NX390" i="6"/>
  <c r="NS389" i="6"/>
  <c r="OB390" i="6" s="1"/>
  <c r="NX306" i="6"/>
  <c r="NS305" i="6"/>
  <c r="OB306" i="6" s="1"/>
  <c r="OA306" i="6"/>
  <c r="NX284" i="6"/>
  <c r="NS283" i="6"/>
  <c r="OB284" i="6" s="1"/>
  <c r="NX265" i="6"/>
  <c r="NS264" i="6"/>
  <c r="OB265" i="6" s="1"/>
  <c r="OA265" i="6"/>
  <c r="NS432" i="6"/>
  <c r="OB433" i="6" s="1"/>
  <c r="NX433" i="6"/>
  <c r="NX443" i="6"/>
  <c r="NS442" i="6"/>
  <c r="OB443" i="6" s="1"/>
  <c r="OA443" i="6"/>
  <c r="NS439" i="6"/>
  <c r="OB440" i="6" s="1"/>
  <c r="NX440" i="6"/>
  <c r="NX425" i="6"/>
  <c r="NS424" i="6"/>
  <c r="OB425" i="6" s="1"/>
  <c r="OA425" i="6"/>
  <c r="NX394" i="6"/>
  <c r="NS393" i="6"/>
  <c r="OB394" i="6" s="1"/>
  <c r="OA394" i="6"/>
  <c r="NX351" i="6"/>
  <c r="NS350" i="6"/>
  <c r="OB351" i="6" s="1"/>
  <c r="NS401" i="6"/>
  <c r="OB402" i="6" s="1"/>
  <c r="NX402" i="6"/>
  <c r="OA391" i="6"/>
  <c r="NX391" i="6"/>
  <c r="NS390" i="6"/>
  <c r="OB391" i="6" s="1"/>
  <c r="NX375" i="6"/>
  <c r="NS374" i="6"/>
  <c r="OB375" i="6" s="1"/>
  <c r="NS371" i="6"/>
  <c r="OB372" i="6" s="1"/>
  <c r="NX372" i="6"/>
  <c r="NX366" i="6"/>
  <c r="NS365" i="6"/>
  <c r="OB366" i="6" s="1"/>
  <c r="NS342" i="6"/>
  <c r="OB343" i="6" s="1"/>
  <c r="NX343" i="6"/>
  <c r="NX517" i="6"/>
  <c r="NS484" i="6"/>
  <c r="OB485" i="6" s="1"/>
  <c r="NX485" i="6"/>
  <c r="NX483" i="6"/>
  <c r="NS482" i="6"/>
  <c r="OB483" i="6" s="1"/>
  <c r="OA483" i="6"/>
  <c r="NX473" i="6"/>
  <c r="NS472" i="6"/>
  <c r="OB473" i="6" s="1"/>
  <c r="OA473" i="6"/>
  <c r="NX469" i="6"/>
  <c r="NS468" i="6"/>
  <c r="OB469" i="6" s="1"/>
  <c r="OA469" i="6"/>
  <c r="NX465" i="6"/>
  <c r="NS464" i="6"/>
  <c r="OB465" i="6" s="1"/>
  <c r="OA465" i="6"/>
  <c r="NX423" i="6"/>
  <c r="NS422" i="6"/>
  <c r="OB423" i="6" s="1"/>
  <c r="NX416" i="6"/>
  <c r="NS415" i="6"/>
  <c r="OB416" i="6" s="1"/>
  <c r="NS323" i="6"/>
  <c r="OB324" i="6" s="1"/>
  <c r="NX324" i="6"/>
  <c r="OB511" i="6"/>
  <c r="OA532" i="6"/>
  <c r="NX504" i="6"/>
  <c r="NS503" i="6"/>
  <c r="OB504" i="6" s="1"/>
  <c r="OA504" i="6"/>
  <c r="NX406" i="6"/>
  <c r="NS405" i="6"/>
  <c r="OB406" i="6" s="1"/>
  <c r="OA406" i="6"/>
  <c r="NX404" i="6"/>
  <c r="NS403" i="6"/>
  <c r="OB404" i="6" s="1"/>
  <c r="NX399" i="6"/>
  <c r="NS398" i="6"/>
  <c r="OB399" i="6" s="1"/>
  <c r="OA399" i="6"/>
  <c r="NX312" i="6"/>
  <c r="NS311" i="6"/>
  <c r="OB312" i="6" s="1"/>
  <c r="OA312" i="6"/>
  <c r="OA518" i="6"/>
  <c r="NX518" i="6"/>
  <c r="NS517" i="6"/>
  <c r="OB518" i="6" s="1"/>
  <c r="NX521" i="6"/>
  <c r="NS520" i="6"/>
  <c r="OB521" i="6" s="1"/>
  <c r="NX493" i="6"/>
  <c r="NS492" i="6"/>
  <c r="OB493" i="6" s="1"/>
  <c r="OA493" i="6"/>
  <c r="NS502" i="6"/>
  <c r="OB503" i="6" s="1"/>
  <c r="NX503" i="6"/>
  <c r="NX345" i="6"/>
  <c r="NS344" i="6"/>
  <c r="OB345" i="6" s="1"/>
  <c r="NX293" i="6"/>
  <c r="NS292" i="6"/>
  <c r="OB293" i="6" s="1"/>
  <c r="NX515" i="6"/>
  <c r="NS514" i="6"/>
  <c r="OB515" i="6" s="1"/>
  <c r="NS507" i="6"/>
  <c r="OB508" i="6" s="1"/>
  <c r="NX508" i="6"/>
  <c r="NX499" i="6"/>
  <c r="NS498" i="6"/>
  <c r="OB499" i="6" s="1"/>
  <c r="NS452" i="6"/>
  <c r="OB453" i="6" s="1"/>
  <c r="NX453" i="6"/>
  <c r="NY405" i="6"/>
  <c r="NX403" i="6"/>
  <c r="NS402" i="6"/>
  <c r="OB403" i="6" s="1"/>
  <c r="OA393" i="6"/>
  <c r="NX304" i="6"/>
  <c r="NS303" i="6"/>
  <c r="OB304" i="6" s="1"/>
  <c r="NX323" i="6"/>
  <c r="NS322" i="6"/>
  <c r="OB323" i="6" s="1"/>
  <c r="HF558" i="6"/>
  <c r="HH558" i="6" s="1"/>
  <c r="HI558" i="6" s="1"/>
  <c r="HM558" i="6" s="1"/>
  <c r="NX538" i="6"/>
  <c r="NS537" i="6"/>
  <c r="OB538" i="6" s="1"/>
  <c r="NX371" i="6"/>
  <c r="NS370" i="6"/>
  <c r="OB371" i="6" s="1"/>
  <c r="NS285" i="6"/>
  <c r="OB286" i="6" s="1"/>
  <c r="NX286" i="6"/>
  <c r="NX339" i="6"/>
  <c r="NS338" i="6"/>
  <c r="OB339" i="6" s="1"/>
  <c r="NX291" i="6"/>
  <c r="NS290" i="6"/>
  <c r="OB291" i="6" s="1"/>
  <c r="NX331" i="6"/>
  <c r="NS330" i="6"/>
  <c r="OB331" i="6" s="1"/>
  <c r="NX327" i="6"/>
  <c r="NS326" i="6"/>
  <c r="OB327" i="6" s="1"/>
  <c r="NX298" i="6"/>
  <c r="NS297" i="6"/>
  <c r="OB298" i="6" s="1"/>
  <c r="NX264" i="6"/>
  <c r="NS263" i="6"/>
  <c r="OB264" i="6" s="1"/>
  <c r="NX543" i="6"/>
  <c r="NS542" i="6"/>
  <c r="OB543" i="6" s="1"/>
  <c r="OA543" i="6"/>
  <c r="NX392" i="6"/>
  <c r="OB319" i="6"/>
  <c r="OB516" i="6"/>
  <c r="OA464" i="6"/>
  <c r="NS461" i="6"/>
  <c r="OB462" i="6" s="1"/>
  <c r="NX462" i="6"/>
  <c r="OA460" i="6"/>
  <c r="NS456" i="6"/>
  <c r="OB457" i="6" s="1"/>
  <c r="NX457" i="6"/>
  <c r="NX437" i="6"/>
  <c r="NS436" i="6"/>
  <c r="OB437" i="6" s="1"/>
  <c r="OA437" i="6"/>
  <c r="OA426" i="6"/>
  <c r="OA407" i="6"/>
  <c r="NS454" i="6"/>
  <c r="OB455" i="6" s="1"/>
  <c r="NX455" i="6"/>
  <c r="OA447" i="6"/>
  <c r="NX434" i="6"/>
  <c r="NS433" i="6"/>
  <c r="OB434" i="6" s="1"/>
  <c r="OA434" i="6"/>
  <c r="NS380" i="6"/>
  <c r="OB381" i="6" s="1"/>
  <c r="NX381" i="6"/>
  <c r="OA378" i="6"/>
  <c r="NS356" i="6"/>
  <c r="OB357" i="6" s="1"/>
  <c r="NX357" i="6"/>
  <c r="OA352" i="6"/>
  <c r="NX352" i="6"/>
  <c r="NS351" i="6"/>
  <c r="OB352" i="6" s="1"/>
  <c r="NR558" i="6"/>
  <c r="NS558" i="6" s="1"/>
  <c r="NO558" i="6"/>
  <c r="OA337" i="6"/>
  <c r="NX332" i="6"/>
  <c r="NS331" i="6"/>
  <c r="OB332" i="6" s="1"/>
  <c r="OA332" i="6"/>
  <c r="OA288" i="6"/>
  <c r="OA379" i="6"/>
  <c r="NX297" i="6"/>
  <c r="NS296" i="6"/>
  <c r="OB297" i="6" s="1"/>
  <c r="NX322" i="6"/>
  <c r="NS321" i="6"/>
  <c r="OB322" i="6" s="1"/>
  <c r="OA322" i="6"/>
  <c r="OA305" i="6"/>
  <c r="NX290" i="6"/>
  <c r="NS289" i="6"/>
  <c r="OB290" i="6" s="1"/>
  <c r="NS552" i="6"/>
  <c r="OB553" i="6" s="1"/>
  <c r="NX553" i="6"/>
  <c r="OA546" i="6"/>
  <c r="NS527" i="6"/>
  <c r="OB528" i="6" s="1"/>
  <c r="NX528" i="6"/>
  <c r="OA522" i="6"/>
  <c r="NS511" i="6"/>
  <c r="OB512" i="6" s="1"/>
  <c r="NX512" i="6"/>
  <c r="OA505" i="6"/>
  <c r="NX505" i="6"/>
  <c r="NS504" i="6"/>
  <c r="OB505" i="6" s="1"/>
  <c r="NS489" i="6"/>
  <c r="OB490" i="6" s="1"/>
  <c r="NX490" i="6"/>
  <c r="NX487" i="6"/>
  <c r="NS486" i="6"/>
  <c r="OB487" i="6" s="1"/>
  <c r="OA487" i="6"/>
  <c r="NS495" i="6"/>
  <c r="OB496" i="6" s="1"/>
  <c r="NX496" i="6"/>
  <c r="NX495" i="6"/>
  <c r="NS494" i="6"/>
  <c r="OB495" i="6" s="1"/>
  <c r="OA495" i="6"/>
  <c r="NS481" i="6"/>
  <c r="OB482" i="6" s="1"/>
  <c r="NX482" i="6"/>
  <c r="OA480" i="6"/>
  <c r="NS477" i="6"/>
  <c r="OB478" i="6" s="1"/>
  <c r="NX478" i="6"/>
  <c r="OA476" i="6"/>
  <c r="NS473" i="6"/>
  <c r="OB474" i="6" s="1"/>
  <c r="NX474" i="6"/>
  <c r="OA472" i="6"/>
  <c r="NS469" i="6"/>
  <c r="OB470" i="6" s="1"/>
  <c r="NX470" i="6"/>
  <c r="OA468" i="6"/>
  <c r="NS465" i="6"/>
  <c r="OB466" i="6" s="1"/>
  <c r="NX466" i="6"/>
  <c r="NX448" i="6"/>
  <c r="NS447" i="6"/>
  <c r="OB448" i="6" s="1"/>
  <c r="OA442" i="6"/>
  <c r="OA431" i="6"/>
  <c r="NX427" i="6"/>
  <c r="NS426" i="6"/>
  <c r="OB427" i="6" s="1"/>
  <c r="OA427" i="6"/>
  <c r="OA418" i="6"/>
  <c r="NX396" i="6"/>
  <c r="NS395" i="6"/>
  <c r="OB396" i="6" s="1"/>
  <c r="OA363" i="6"/>
  <c r="NX358" i="6"/>
  <c r="NS357" i="6"/>
  <c r="OB358" i="6" s="1"/>
  <c r="OA325" i="6"/>
  <c r="NX299" i="6"/>
  <c r="NS298" i="6"/>
  <c r="OB299" i="6" s="1"/>
  <c r="OA333" i="6"/>
  <c r="NX333" i="6"/>
  <c r="NS332" i="6"/>
  <c r="OB333" i="6" s="1"/>
  <c r="NX445" i="6"/>
  <c r="NS444" i="6"/>
  <c r="OB445" i="6" s="1"/>
  <c r="NX540" i="6"/>
  <c r="OB424" i="6"/>
  <c r="NX415" i="6"/>
  <c r="OB370" i="6"/>
  <c r="NX321" i="6"/>
  <c r="NS320" i="6"/>
  <c r="OB321" i="6" s="1"/>
  <c r="OB341" i="6"/>
  <c r="NX296" i="6"/>
  <c r="OA311" i="6"/>
  <c r="NS366" i="6"/>
  <c r="OB367" i="6" s="1"/>
  <c r="NX367" i="6"/>
  <c r="NS314" i="6"/>
  <c r="OB315" i="6" s="1"/>
  <c r="NX315" i="6"/>
  <c r="NS301" i="6"/>
  <c r="OB302" i="6" s="1"/>
  <c r="NX302" i="6"/>
  <c r="NX300" i="6"/>
  <c r="NS299" i="6"/>
  <c r="OB300" i="6" s="1"/>
  <c r="NX552" i="6"/>
  <c r="NS551" i="6"/>
  <c r="OB552" i="6" s="1"/>
  <c r="NX550" i="6"/>
  <c r="NS549" i="6"/>
  <c r="OB550" i="6" s="1"/>
  <c r="NX547" i="6"/>
  <c r="NS546" i="6"/>
  <c r="OB547" i="6" s="1"/>
  <c r="NX523" i="6"/>
  <c r="NS522" i="6"/>
  <c r="OB523" i="6" s="1"/>
  <c r="MU404" i="6"/>
  <c r="MQ404" i="6" s="1"/>
  <c r="MP404" i="6"/>
  <c r="NS450" i="6"/>
  <c r="OB451" i="6" s="1"/>
  <c r="NX451" i="6"/>
  <c r="NX435" i="6"/>
  <c r="NS434" i="6"/>
  <c r="OB435" i="6" s="1"/>
  <c r="NS421" i="6"/>
  <c r="OB422" i="6" s="1"/>
  <c r="NX422" i="6"/>
  <c r="NS399" i="6"/>
  <c r="OB400" i="6" s="1"/>
  <c r="NX400" i="6"/>
  <c r="NX397" i="6"/>
  <c r="NS396" i="6"/>
  <c r="OB397" i="6" s="1"/>
  <c r="NX388" i="6"/>
  <c r="NS387" i="6"/>
  <c r="OB388" i="6" s="1"/>
  <c r="NS384" i="6"/>
  <c r="OB385" i="6" s="1"/>
  <c r="NX385" i="6"/>
  <c r="NS339" i="6"/>
  <c r="OB340" i="6" s="1"/>
  <c r="NX340" i="6"/>
  <c r="NX334" i="6"/>
  <c r="NS333" i="6"/>
  <c r="OB334" i="6" s="1"/>
  <c r="NX534" i="6"/>
  <c r="NS533" i="6"/>
  <c r="OB534" i="6" s="1"/>
  <c r="NX531" i="6"/>
  <c r="NS530" i="6"/>
  <c r="OB531" i="6" s="1"/>
  <c r="NX537" i="6"/>
  <c r="NS536" i="6"/>
  <c r="OB537" i="6" s="1"/>
  <c r="NX456" i="6"/>
  <c r="NS455" i="6"/>
  <c r="OB456" i="6" s="1"/>
  <c r="OB541" i="6"/>
  <c r="NX529" i="6"/>
  <c r="NS528" i="6"/>
  <c r="OB529" i="6" s="1"/>
  <c r="NX507" i="6"/>
  <c r="NS506" i="6"/>
  <c r="OB507" i="6" s="1"/>
  <c r="NS505" i="6"/>
  <c r="OB506" i="6" s="1"/>
  <c r="NX506" i="6"/>
  <c r="NX502" i="6"/>
  <c r="NS501" i="6"/>
  <c r="OB502" i="6" s="1"/>
  <c r="NS499" i="6"/>
  <c r="OB500" i="6" s="1"/>
  <c r="NX500" i="6"/>
  <c r="NX364" i="6"/>
  <c r="NS282" i="6"/>
  <c r="OB283" i="6" s="1"/>
  <c r="NX283" i="6"/>
  <c r="NX281" i="6"/>
  <c r="NS280" i="6"/>
  <c r="OB281" i="6" s="1"/>
  <c r="NX277" i="6"/>
  <c r="NS276" i="6"/>
  <c r="OB277" i="6" s="1"/>
  <c r="OB542" i="6"/>
  <c r="NX542" i="6"/>
  <c r="NS535" i="6"/>
  <c r="OB536" i="6" s="1"/>
  <c r="NX536" i="6"/>
  <c r="OA359" i="6"/>
  <c r="MP558" i="6"/>
  <c r="MU558" i="6"/>
  <c r="MQ558" i="6" s="1"/>
  <c r="OA383" i="6"/>
  <c r="NS354" i="6"/>
  <c r="OB355" i="6" s="1"/>
  <c r="NX355" i="6"/>
  <c r="OA353" i="6"/>
  <c r="NS349" i="6"/>
  <c r="OB350" i="6" s="1"/>
  <c r="NX350" i="6"/>
  <c r="NX276" i="6"/>
  <c r="NS275" i="6"/>
  <c r="OB276" i="6" s="1"/>
  <c r="NX328" i="6"/>
  <c r="NS327" i="6"/>
  <c r="OB328" i="6" s="1"/>
  <c r="NX307" i="6"/>
  <c r="NS306" i="6"/>
  <c r="OB307" i="6" s="1"/>
  <c r="NX275" i="6"/>
  <c r="NS274" i="6"/>
  <c r="OB275" i="6" s="1"/>
  <c r="OA271" i="6"/>
  <c r="NX271" i="6"/>
  <c r="NS270" i="6"/>
  <c r="OB271" i="6" s="1"/>
  <c r="OA268" i="6"/>
  <c r="NX268" i="6"/>
  <c r="NS267" i="6"/>
  <c r="OB268" i="6" s="1"/>
  <c r="NS262" i="6"/>
  <c r="OB263" i="6" s="1"/>
  <c r="NX263" i="6"/>
  <c r="NX535" i="6"/>
  <c r="NS534" i="6"/>
  <c r="OB535" i="6" s="1"/>
  <c r="NV548" i="6"/>
  <c r="NQ547" i="6"/>
  <c r="NZ548" i="6" s="1"/>
  <c r="NX533" i="6"/>
  <c r="NS532" i="6"/>
  <c r="OB533" i="6" s="1"/>
  <c r="NX530" i="6"/>
  <c r="NS529" i="6"/>
  <c r="OB530" i="6" s="1"/>
  <c r="NS518" i="6"/>
  <c r="OB519" i="6" s="1"/>
  <c r="NX519" i="6"/>
  <c r="NS493" i="6"/>
  <c r="OB494" i="6" s="1"/>
  <c r="NX494" i="6"/>
  <c r="NX481" i="6"/>
  <c r="NS480" i="6"/>
  <c r="OB481" i="6" s="1"/>
  <c r="OA481" i="6"/>
  <c r="NX463" i="6"/>
  <c r="NS462" i="6"/>
  <c r="OB463" i="6" s="1"/>
  <c r="OA463" i="6"/>
  <c r="NS429" i="6"/>
  <c r="OB430" i="6" s="1"/>
  <c r="NX430" i="6"/>
  <c r="NS408" i="6"/>
  <c r="OB409" i="6" s="1"/>
  <c r="NX409" i="6"/>
  <c r="NX458" i="6"/>
  <c r="NS457" i="6"/>
  <c r="OB458" i="6" s="1"/>
  <c r="OA458" i="6"/>
  <c r="NX347" i="6"/>
  <c r="NS346" i="6"/>
  <c r="OB347" i="6" s="1"/>
  <c r="NX380" i="6"/>
  <c r="NS379" i="6"/>
  <c r="OB380" i="6" s="1"/>
  <c r="OA380" i="6"/>
  <c r="NS361" i="6"/>
  <c r="OB362" i="6" s="1"/>
  <c r="NX362" i="6"/>
  <c r="NX354" i="6"/>
  <c r="NS353" i="6"/>
  <c r="OB354" i="6" s="1"/>
  <c r="NX295" i="6"/>
  <c r="NS294" i="6"/>
  <c r="OB295" i="6" s="1"/>
  <c r="OA272" i="6"/>
  <c r="NX272" i="6"/>
  <c r="NS271" i="6"/>
  <c r="OB272" i="6" s="1"/>
  <c r="OA433" i="6"/>
  <c r="NS410" i="6"/>
  <c r="OB411" i="6" s="1"/>
  <c r="NX411" i="6"/>
  <c r="NX410" i="6"/>
  <c r="NS409" i="6"/>
  <c r="OB410" i="6" s="1"/>
  <c r="NX459" i="6"/>
  <c r="NS458" i="6"/>
  <c r="OB459" i="6" s="1"/>
  <c r="NX454" i="6"/>
  <c r="NS453" i="6"/>
  <c r="OB454" i="6" s="1"/>
  <c r="OA440" i="6"/>
  <c r="NX421" i="6"/>
  <c r="NS420" i="6"/>
  <c r="OB421" i="6" s="1"/>
  <c r="NX377" i="6"/>
  <c r="NS376" i="6"/>
  <c r="OB377" i="6" s="1"/>
  <c r="NS373" i="6"/>
  <c r="OB374" i="6" s="1"/>
  <c r="NX374" i="6"/>
  <c r="NX368" i="6"/>
  <c r="NS367" i="6"/>
  <c r="OB368" i="6" s="1"/>
  <c r="NS364" i="6"/>
  <c r="OB365" i="6" s="1"/>
  <c r="NX365" i="6"/>
  <c r="NX361" i="6"/>
  <c r="NS360" i="6"/>
  <c r="OB361" i="6" s="1"/>
  <c r="OA361" i="6"/>
  <c r="NX386" i="6"/>
  <c r="NS385" i="6"/>
  <c r="OB386" i="6" s="1"/>
  <c r="OA386" i="6"/>
  <c r="OA343" i="6"/>
  <c r="NS316" i="6"/>
  <c r="OB317" i="6" s="1"/>
  <c r="NX317" i="6"/>
  <c r="NX310" i="6"/>
  <c r="NS309" i="6"/>
  <c r="OB310" i="6" s="1"/>
  <c r="OA485" i="6"/>
  <c r="NX475" i="6"/>
  <c r="NS474" i="6"/>
  <c r="OB475" i="6" s="1"/>
  <c r="NX471" i="6"/>
  <c r="NS470" i="6"/>
  <c r="OB471" i="6" s="1"/>
  <c r="NX467" i="6"/>
  <c r="NS466" i="6"/>
  <c r="OB467" i="6" s="1"/>
  <c r="NX429" i="6"/>
  <c r="NS428" i="6"/>
  <c r="OB429" i="6" s="1"/>
  <c r="OA429" i="6"/>
  <c r="NX419" i="6"/>
  <c r="NS418" i="6"/>
  <c r="OB419" i="6" s="1"/>
  <c r="OA419" i="6"/>
  <c r="OA324" i="6"/>
  <c r="NX511" i="6"/>
  <c r="NS531" i="6"/>
  <c r="OB532" i="6" s="1"/>
  <c r="NX532" i="6"/>
  <c r="NX509" i="6"/>
  <c r="NS508" i="6"/>
  <c r="OB509" i="6" s="1"/>
  <c r="NX479" i="6"/>
  <c r="NS478" i="6"/>
  <c r="OB479" i="6" s="1"/>
  <c r="NS319" i="6"/>
  <c r="OB320" i="6" s="1"/>
  <c r="NX320" i="6"/>
  <c r="NX318" i="6"/>
  <c r="NS317" i="6"/>
  <c r="OB318" i="6" s="1"/>
  <c r="NX309" i="6"/>
  <c r="NS308" i="6"/>
  <c r="OB309" i="6" s="1"/>
  <c r="NX520" i="6"/>
  <c r="NS519" i="6"/>
  <c r="OB520" i="6" s="1"/>
  <c r="OA503" i="6"/>
  <c r="NX360" i="6"/>
  <c r="NS359" i="6"/>
  <c r="OB360" i="6" s="1"/>
  <c r="OA345" i="6"/>
  <c r="OA293" i="6"/>
  <c r="NX289" i="6"/>
  <c r="NS288" i="6"/>
  <c r="OB289" i="6" s="1"/>
  <c r="NX525" i="6"/>
  <c r="NS524" i="6"/>
  <c r="OB525" i="6" s="1"/>
  <c r="NX514" i="6"/>
  <c r="NS513" i="6"/>
  <c r="OB514" i="6" s="1"/>
  <c r="OA508" i="6"/>
  <c r="NX491" i="6"/>
  <c r="NS490" i="6"/>
  <c r="OB491" i="6" s="1"/>
  <c r="OB501" i="6"/>
  <c r="NX501" i="6"/>
  <c r="NS500" i="6"/>
  <c r="NX498" i="6"/>
  <c r="NS497" i="6"/>
  <c r="OB498" i="6" s="1"/>
  <c r="NS491" i="6"/>
  <c r="OB492" i="6" s="1"/>
  <c r="NX492" i="6"/>
  <c r="NX489" i="6"/>
  <c r="NS488" i="6"/>
  <c r="OB489" i="6" s="1"/>
  <c r="OA453" i="6"/>
  <c r="NS437" i="6"/>
  <c r="OB438" i="6" s="1"/>
  <c r="NX438" i="6"/>
  <c r="NW405" i="6"/>
  <c r="NO404" i="6"/>
  <c r="NR404" i="6"/>
  <c r="NQ404" i="6"/>
  <c r="NZ405" i="6" s="1"/>
  <c r="NV405" i="6"/>
  <c r="NX393" i="6"/>
  <c r="NS392" i="6"/>
  <c r="OB393" i="6" s="1"/>
  <c r="NW346" i="6"/>
  <c r="NO345" i="6"/>
  <c r="NR345" i="6"/>
  <c r="OA346" i="6" s="1"/>
  <c r="NQ345" i="6"/>
  <c r="NZ346" i="6" s="1"/>
  <c r="NV346" i="6"/>
  <c r="OA304" i="6"/>
  <c r="NY15" i="6"/>
  <c r="NR14" i="6"/>
  <c r="OA15" i="6" s="1"/>
  <c r="NW15" i="6"/>
  <c r="NX373" i="6"/>
  <c r="NS372" i="6"/>
  <c r="OB373" i="6" s="1"/>
  <c r="OA286" i="6"/>
  <c r="NX287" i="6"/>
  <c r="NS286" i="6"/>
  <c r="OB287" i="6" s="1"/>
  <c r="OA331" i="6"/>
  <c r="NX329" i="6"/>
  <c r="NS328" i="6"/>
  <c r="OB329" i="6" s="1"/>
  <c r="OA327" i="6"/>
  <c r="NX303" i="6"/>
  <c r="NS302" i="6"/>
  <c r="OB303" i="6" s="1"/>
  <c r="OA298" i="6"/>
  <c r="NX292" i="6"/>
  <c r="NS291" i="6"/>
  <c r="OB292" i="6" s="1"/>
  <c r="OA264" i="6"/>
  <c r="NX545" i="6"/>
  <c r="NS544" i="6"/>
  <c r="OB545" i="6" s="1"/>
  <c r="OA527" i="6"/>
  <c r="NX527" i="6"/>
  <c r="NS526" i="6"/>
  <c r="OB527" i="6" s="1"/>
  <c r="OB392" i="6"/>
  <c r="NX319" i="6"/>
  <c r="NS463" i="6"/>
  <c r="OB464" i="6" s="1"/>
  <c r="NX464" i="6"/>
  <c r="OA462" i="6"/>
  <c r="NS459" i="6"/>
  <c r="OB460" i="6" s="1"/>
  <c r="NX460" i="6"/>
  <c r="OA457" i="6"/>
  <c r="NX432" i="6"/>
  <c r="NS431" i="6"/>
  <c r="OB432" i="6" s="1"/>
  <c r="OA432" i="6"/>
  <c r="NS425" i="6"/>
  <c r="OB426" i="6" s="1"/>
  <c r="NX426" i="6"/>
  <c r="NX412" i="6"/>
  <c r="NS411" i="6"/>
  <c r="OB412" i="6" s="1"/>
  <c r="OA412" i="6"/>
  <c r="NS406" i="6"/>
  <c r="OB407" i="6" s="1"/>
  <c r="NX407" i="6"/>
  <c r="OA455" i="6"/>
  <c r="NS446" i="6"/>
  <c r="OB447" i="6" s="1"/>
  <c r="NX447" i="6"/>
  <c r="NX439" i="6"/>
  <c r="NS438" i="6"/>
  <c r="OB439" i="6" s="1"/>
  <c r="OA439" i="6"/>
  <c r="NX408" i="6"/>
  <c r="NS407" i="6"/>
  <c r="OB408" i="6" s="1"/>
  <c r="OA408" i="6"/>
  <c r="OA381" i="6"/>
  <c r="NS377" i="6"/>
  <c r="OB378" i="6" s="1"/>
  <c r="NX378" i="6"/>
  <c r="OA357" i="6"/>
  <c r="NS336" i="6"/>
  <c r="OB337" i="6" s="1"/>
  <c r="NX337" i="6"/>
  <c r="OA335" i="6"/>
  <c r="NX335" i="6"/>
  <c r="NS334" i="6"/>
  <c r="OB335" i="6" s="1"/>
  <c r="NX288" i="6"/>
  <c r="NS287" i="6"/>
  <c r="OB288" i="6" s="1"/>
  <c r="NX336" i="6"/>
  <c r="NS335" i="6"/>
  <c r="OB336" i="6" s="1"/>
  <c r="MU547" i="6"/>
  <c r="MQ547" i="6" s="1"/>
  <c r="MP547" i="6"/>
  <c r="MU368" i="6"/>
  <c r="MQ368" i="6" s="1"/>
  <c r="MP368" i="6"/>
  <c r="NX379" i="6"/>
  <c r="NS378" i="6"/>
  <c r="OB379" i="6" s="1"/>
  <c r="OA297" i="6"/>
  <c r="OA280" i="6"/>
  <c r="NX280" i="6"/>
  <c r="NS279" i="6"/>
  <c r="OB280" i="6" s="1"/>
  <c r="NX305" i="6"/>
  <c r="NS304" i="6"/>
  <c r="OB305" i="6" s="1"/>
  <c r="OA290" i="6"/>
  <c r="OA553" i="6"/>
  <c r="NS545" i="6"/>
  <c r="OB546" i="6" s="1"/>
  <c r="NX546" i="6"/>
  <c r="OA528" i="6"/>
  <c r="NS521" i="6"/>
  <c r="OB522" i="6" s="1"/>
  <c r="NX522" i="6"/>
  <c r="OA512" i="6"/>
  <c r="OA490" i="6"/>
  <c r="OA496" i="6"/>
  <c r="OA482" i="6"/>
  <c r="NS479" i="6"/>
  <c r="OB480" i="6" s="1"/>
  <c r="NX480" i="6"/>
  <c r="OA478" i="6"/>
  <c r="NS475" i="6"/>
  <c r="OB476" i="6" s="1"/>
  <c r="NX476" i="6"/>
  <c r="OA474" i="6"/>
  <c r="NS471" i="6"/>
  <c r="OB472" i="6" s="1"/>
  <c r="NX472" i="6"/>
  <c r="OA470" i="6"/>
  <c r="NS467" i="6"/>
  <c r="OB468" i="6" s="1"/>
  <c r="NX468" i="6"/>
  <c r="OA466" i="6"/>
  <c r="NX446" i="6"/>
  <c r="NS445" i="6"/>
  <c r="OB446" i="6" s="1"/>
  <c r="OA446" i="6"/>
  <c r="NS441" i="6"/>
  <c r="OB442" i="6" s="1"/>
  <c r="NX442" i="6"/>
  <c r="NX431" i="6"/>
  <c r="NS430" i="6"/>
  <c r="OB431" i="6" s="1"/>
  <c r="NX418" i="6"/>
  <c r="NS417" i="6"/>
  <c r="OB418" i="6" s="1"/>
  <c r="OA396" i="6"/>
  <c r="NX363" i="6"/>
  <c r="NS362" i="6"/>
  <c r="OB363" i="6" s="1"/>
  <c r="OA358" i="6"/>
  <c r="NX325" i="6"/>
  <c r="NS324" i="6"/>
  <c r="OB325" i="6" s="1"/>
  <c r="OA299" i="6"/>
  <c r="NX338" i="6"/>
  <c r="NS337" i="6"/>
  <c r="OB338" i="6" s="1"/>
  <c r="OA338" i="6"/>
  <c r="OA445" i="6"/>
  <c r="OB540" i="6"/>
  <c r="NX424" i="6"/>
  <c r="OB415" i="6"/>
  <c r="NX370" i="6"/>
  <c r="OA321" i="6"/>
  <c r="NX341" i="6"/>
  <c r="OB296" i="6"/>
  <c r="NS310" i="6"/>
  <c r="OB311" i="6" s="1"/>
  <c r="NX311" i="6"/>
  <c r="OA405" i="6" l="1"/>
  <c r="NS404" i="6"/>
  <c r="OB405" i="6" s="1"/>
  <c r="NX405" i="6"/>
  <c r="NS368" i="6"/>
  <c r="OB369" i="6" s="1"/>
  <c r="NX369" i="6"/>
  <c r="NX548" i="6"/>
  <c r="NS547" i="6"/>
  <c r="OB548" i="6" s="1"/>
  <c r="NS345" i="6"/>
  <c r="OB346" i="6" s="1"/>
  <c r="NX346" i="6"/>
  <c r="OA369" i="6"/>
  <c r="OA548" i="6"/>
</calcChain>
</file>

<file path=xl/sharedStrings.xml><?xml version="1.0" encoding="utf-8"?>
<sst xmlns="http://schemas.openxmlformats.org/spreadsheetml/2006/main" count="2110" uniqueCount="1227">
  <si>
    <t>Скориговані побудинкові тарифи на послуги з утримання будинків і споруд та прибудинкових територій</t>
  </si>
  <si>
    <t>К-сть поверхів</t>
  </si>
  <si>
    <t>Загальна площа станом на 01.08.2017</t>
  </si>
  <si>
    <t>Прибирання сходових клітин</t>
  </si>
  <si>
    <t>Прибирання прибудинкової території</t>
  </si>
  <si>
    <t>Прибирання підвалів, технічних поверхів та покрівлі</t>
  </si>
  <si>
    <t>Обслуговування систем диспетчеризації</t>
  </si>
  <si>
    <t>Витрати на прибирання і вивезення снігу, посипання призначеної для проходу та проїзду частини прибудинкової території протиожеледними сумішами (зимове прибирання)</t>
  </si>
  <si>
    <t>Вивезення та утилізація твердих побутових і негабаритних відходів</t>
  </si>
  <si>
    <t>Прибирання підвалів, технічних поверхів та покрівель</t>
  </si>
  <si>
    <t>ТО ліфтів</t>
  </si>
  <si>
    <t>ОДС</t>
  </si>
  <si>
    <t>Дератизація</t>
  </si>
  <si>
    <t>Дезінсекція</t>
  </si>
  <si>
    <t>ТО та поточний ремонт ДВК</t>
  </si>
  <si>
    <t>ТО та поточний ремонт електромереж, ППА</t>
  </si>
  <si>
    <t>Експлуатація номерних знаків на будинках</t>
  </si>
  <si>
    <t>Освітлення місць загального користування, підвалів, підкачування води</t>
  </si>
  <si>
    <t>Енергопостачання ліфтів</t>
  </si>
  <si>
    <t>в тому числі</t>
  </si>
  <si>
    <t>№ п/п</t>
  </si>
  <si>
    <t>Адреса</t>
  </si>
  <si>
    <t>нежитл.прим.1</t>
  </si>
  <si>
    <t>нежитл.прим.2</t>
  </si>
  <si>
    <t>1 поверх</t>
  </si>
  <si>
    <t>Тариф для квартир першого поверху</t>
  </si>
  <si>
    <t>Тариф для квартир другого і вище поверхів</t>
  </si>
  <si>
    <t>Тариф для нежитлових приміщень з окремим входом</t>
  </si>
  <si>
    <t>Тариф для нежитлових приміщень без окремого входу</t>
  </si>
  <si>
    <t>з/плата</t>
  </si>
  <si>
    <t>нар. на з/п-ту</t>
  </si>
  <si>
    <t>загальновиробничі витрати</t>
  </si>
  <si>
    <t>в т.ч</t>
  </si>
  <si>
    <t>матеріали</t>
  </si>
  <si>
    <t>адміністративні</t>
  </si>
  <si>
    <t>рентабельність</t>
  </si>
  <si>
    <t>разом з ПДВ</t>
  </si>
  <si>
    <t>кількість фізичних осіб</t>
  </si>
  <si>
    <t>вартість вивезення ТПВ (АТП-2528)</t>
  </si>
  <si>
    <t>вартість вивезення великогабаритних відходів</t>
  </si>
  <si>
    <t>вартість вивезення ремонтних відходів</t>
  </si>
  <si>
    <t>в т.ч.</t>
  </si>
  <si>
    <t>Вартість послуги</t>
  </si>
  <si>
    <t>Адмін.витрати</t>
  </si>
  <si>
    <t>Разом з ПДВ</t>
  </si>
  <si>
    <t>загальновиробничі в-ти</t>
  </si>
  <si>
    <t>92 рах</t>
  </si>
  <si>
    <t>прибуток</t>
  </si>
  <si>
    <t>матеріали (інвентар, спецодяг)</t>
  </si>
  <si>
    <t>матеріали (будівельні матеріали)</t>
  </si>
  <si>
    <t>ППА</t>
  </si>
  <si>
    <t>загальновиробничі</t>
  </si>
  <si>
    <t>Вартість № знаку</t>
  </si>
  <si>
    <t>вартість ел.енергії</t>
  </si>
  <si>
    <t>ПММ</t>
  </si>
  <si>
    <t>з/т з ЄСВ</t>
  </si>
  <si>
    <t>ПММ на покос</t>
  </si>
  <si>
    <t>талони</t>
  </si>
  <si>
    <t>вартість ТО</t>
  </si>
  <si>
    <t>в т.ч ПММ</t>
  </si>
  <si>
    <t>вартість ОДС</t>
  </si>
  <si>
    <t>з/т</t>
  </si>
  <si>
    <t>м-ли</t>
  </si>
  <si>
    <t>дератизація</t>
  </si>
  <si>
    <t>дезінсекція</t>
  </si>
  <si>
    <t>питома вага з/т з ЄСВ</t>
  </si>
  <si>
    <t>питома вага ПММ</t>
  </si>
  <si>
    <t>Коеф.зміни витрат</t>
  </si>
  <si>
    <t>єсв</t>
  </si>
  <si>
    <t>загальновир.витрати</t>
  </si>
  <si>
    <t>адміністративні витрат</t>
  </si>
  <si>
    <t>с/с</t>
  </si>
  <si>
    <t>з ПДВ рент.5%</t>
  </si>
  <si>
    <t>ТО мереж</t>
  </si>
  <si>
    <t>Поточний ремонт</t>
  </si>
  <si>
    <t>пряма</t>
  </si>
  <si>
    <t>прямі</t>
  </si>
  <si>
    <t>адмін.витрати</t>
  </si>
  <si>
    <t>освітлення МЗК</t>
  </si>
  <si>
    <t>енергопостачання ліфтів</t>
  </si>
  <si>
    <t>Вивезення та знешкодження</t>
  </si>
  <si>
    <t>в т.ч з/т</t>
  </si>
  <si>
    <t>Всього по підприємству</t>
  </si>
  <si>
    <t>Всього витрати без ліфтів</t>
  </si>
  <si>
    <t>Всього витрати для нежит.з окремим входом</t>
  </si>
  <si>
    <t>Всього витрати для нежит.без окремого входу</t>
  </si>
  <si>
    <t>у тому числі за видами послуг:</t>
  </si>
  <si>
    <t>Прибирання сходових кліток</t>
  </si>
  <si>
    <t>Вивезення  побутових  відходів (збирання, зберігання, перевезення, перероблення, утилізація, знешкодження та захоронення)</t>
  </si>
  <si>
    <t>Технічне обслуговування ліфтів</t>
  </si>
  <si>
    <t>Технічне обслуговування внутнішньобудинкових систем гарячого і холодного водопостачання, водовідведення, теплопостачання і зливової каналізації та ліквідація аварій у внутріш.мережах</t>
  </si>
  <si>
    <t>Обслуговування димових та вентиляційних каналів</t>
  </si>
  <si>
    <t>Технічне обслуговування та поточний ремонт мереж електропостачання та електрообладнання, систем протипожежної автоматики та димовидалення</t>
  </si>
  <si>
    <t>Поточний ремонт конструктивних елементів, внутрішньобудинкових систем ГВП, ХВП, ХВВ, ЦО та зливової каналізації і технічних пристроїв будинків та елементів зовнішнього упорядження</t>
  </si>
  <si>
    <t>Прибирання і вивезення снігу, посипання частини прибудинкової території, призначеної для проходу та проїзду, протиожеледними сумішами</t>
  </si>
  <si>
    <t xml:space="preserve">Експлуатація номерних знаків </t>
  </si>
  <si>
    <t>Освітлення місць загального користування і підвалів та підкачування води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</si>
  <si>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</si>
  <si>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</si>
  <si>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</si>
  <si>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</si>
  <si>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</si>
  <si>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</si>
  <si>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</si>
  <si>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</si>
  <si>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</si>
  <si>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</si>
  <si>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</si>
  <si>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</si>
  <si>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</si>
  <si>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</si>
  <si>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</si>
  <si>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</si>
  <si>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</si>
  <si>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</si>
  <si>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</si>
  <si>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</si>
  <si>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</si>
  <si>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1</t>
  </si>
  <si>
    <t>Сходові</t>
  </si>
  <si>
    <t>з/т з ЄСВ діюча</t>
  </si>
  <si>
    <t>з/т з ЄСВ нова</t>
  </si>
  <si>
    <t>ПММ діюча</t>
  </si>
  <si>
    <t>ПММ нова</t>
  </si>
  <si>
    <t>Прибирання</t>
  </si>
  <si>
    <t>Вивезення</t>
  </si>
  <si>
    <t>Прибирання підвалів</t>
  </si>
  <si>
    <t>ТО ОДС</t>
  </si>
  <si>
    <t>ДВК</t>
  </si>
  <si>
    <t>ТО та поточний ремонт ел.мереж</t>
  </si>
  <si>
    <t>Прибирання снігу</t>
  </si>
  <si>
    <t>Експлуатація номерних знаків</t>
  </si>
  <si>
    <t>Освітлення місць загального користування</t>
  </si>
  <si>
    <t>Скоригований тариф в цілому</t>
  </si>
  <si>
    <t>Загальний коефіцієнт коригування</t>
  </si>
  <si>
    <t>Скоригований тариф, грн/м2</t>
  </si>
  <si>
    <t>Всього витрати</t>
  </si>
  <si>
    <t>без ПДВ; рент.5%</t>
  </si>
  <si>
    <t>з ПДВ, 5% рент.</t>
  </si>
  <si>
    <t>Додаток 1</t>
  </si>
  <si>
    <t xml:space="preserve">до рішення виконавчого комітету </t>
  </si>
  <si>
    <t>Чернігівської міської ради</t>
  </si>
  <si>
    <t>грн/м2 (з ПДВ)</t>
  </si>
  <si>
    <t>Коефіцієнт зміни витрат</t>
  </si>
  <si>
    <t>Скоригований тариф для квартир першого поверху</t>
  </si>
  <si>
    <t>у тому числі за видами послуг</t>
  </si>
  <si>
    <t>Секретар міської ради</t>
  </si>
  <si>
    <t>М.П.Черненок</t>
  </si>
  <si>
    <t>1-ї Гвардiйської Армiї, ВУЛ, 29</t>
  </si>
  <si>
    <t>Єлецька, ВУЛ, 12</t>
  </si>
  <si>
    <t>Єлецька, ВУЛ, 15</t>
  </si>
  <si>
    <t>Єлецька, ВУЛ, 16</t>
  </si>
  <si>
    <t>Єлецька, ВУЛ, 16а</t>
  </si>
  <si>
    <t>Єлецька, ВУЛ, 22</t>
  </si>
  <si>
    <t>Єлецька, ВУЛ, 3</t>
  </si>
  <si>
    <t>Єлецька, ВУЛ, 4</t>
  </si>
  <si>
    <t>Єлецька, ВУЛ, 5</t>
  </si>
  <si>
    <t>Івана Богуна, ВУЛ, 41</t>
  </si>
  <si>
    <t>Івана Рашевського, ВУЛ, 17</t>
  </si>
  <si>
    <t>Іллінська, ВУЛ, 30</t>
  </si>
  <si>
    <t>Іллінська, ВУЛ, 31</t>
  </si>
  <si>
    <t>Бориса Луговського, ВУЛ, 17</t>
  </si>
  <si>
    <t>В`ячеслава Чорновола, ВУЛ, 23а</t>
  </si>
  <si>
    <t>В`ячеслава Чорновола, ВУЛ, 48</t>
  </si>
  <si>
    <t>В`ячеслава Чорновола, ВУЛ, 50</t>
  </si>
  <si>
    <t>В`ячеслава Чорновола, ВУЛ, 56</t>
  </si>
  <si>
    <t>В`ячеслава Чорновола, ВУЛ, 56а</t>
  </si>
  <si>
    <t>Варзара, ВУЛ, 31</t>
  </si>
  <si>
    <t>Варзара, ВУЛ, 33</t>
  </si>
  <si>
    <t>Варзара, ВУЛ, 70</t>
  </si>
  <si>
    <t>23</t>
  </si>
  <si>
    <t>Варзара, ВУЛ, 72</t>
  </si>
  <si>
    <t>24</t>
  </si>
  <si>
    <t>Варзара, ВУЛ, 74</t>
  </si>
  <si>
    <t>25</t>
  </si>
  <si>
    <t>Ватутiна, ВУЛ, 47</t>
  </si>
  <si>
    <t>26</t>
  </si>
  <si>
    <t>Ватутiна, ВУЛ, 5</t>
  </si>
  <si>
    <t>27</t>
  </si>
  <si>
    <t>Ватутiна, ВУЛ, 8</t>
  </si>
  <si>
    <t>28</t>
  </si>
  <si>
    <t>Вокзальний. провулок, ПРОВ, 10</t>
  </si>
  <si>
    <t>29</t>
  </si>
  <si>
    <t>Вокзальний. провулок, ПРОВ, 11</t>
  </si>
  <si>
    <t>30</t>
  </si>
  <si>
    <t>Вокзальний. провулок, ПРОВ, 14</t>
  </si>
  <si>
    <t>31</t>
  </si>
  <si>
    <t>Вокзальний. провулок, ПРОВ, 14а</t>
  </si>
  <si>
    <t>32</t>
  </si>
  <si>
    <t>Вокзальний. провулок, ПРОВ, 15</t>
  </si>
  <si>
    <t>33</t>
  </si>
  <si>
    <t>Вокзальний. провулок, ПРОВ, 16</t>
  </si>
  <si>
    <t>34</t>
  </si>
  <si>
    <t>Вокзальний. провулок, ПРОВ, 18</t>
  </si>
  <si>
    <t>35</t>
  </si>
  <si>
    <t>Вокзальний. провулок, ПРОВ, 20</t>
  </si>
  <si>
    <t>36</t>
  </si>
  <si>
    <t>Вокзальний. провулок, ПРОВ, 22</t>
  </si>
  <si>
    <t>37</t>
  </si>
  <si>
    <t>Вокзальний. провулок, ПРОВ, 24</t>
  </si>
  <si>
    <t>38</t>
  </si>
  <si>
    <t>Вокзальний. провулок, ПРОВ, 7</t>
  </si>
  <si>
    <t>39</t>
  </si>
  <si>
    <t>Вокзальний. провулок, ПРОВ, 8</t>
  </si>
  <si>
    <t>40</t>
  </si>
  <si>
    <t>Вокзальний. провулок, ПРОВ, 9</t>
  </si>
  <si>
    <t>41</t>
  </si>
  <si>
    <t>Воскресенська, ВУЛ, 1</t>
  </si>
  <si>
    <t>42</t>
  </si>
  <si>
    <t>Воскресенська, ВУЛ, 10</t>
  </si>
  <si>
    <t>43</t>
  </si>
  <si>
    <t>Воскресенська, ВУЛ, 11</t>
  </si>
  <si>
    <t>44</t>
  </si>
  <si>
    <t>Воскресенська, ВУЛ, 13</t>
  </si>
  <si>
    <t>45</t>
  </si>
  <si>
    <t>Воскресенська, ВУЛ, 13а</t>
  </si>
  <si>
    <t>46</t>
  </si>
  <si>
    <t>Воскресенська, ВУЛ, 13б</t>
  </si>
  <si>
    <t>47</t>
  </si>
  <si>
    <t>Воскресенська, ВУЛ, 13в</t>
  </si>
  <si>
    <t>48</t>
  </si>
  <si>
    <t>Воскресенська, ВУЛ, 15</t>
  </si>
  <si>
    <t>49</t>
  </si>
  <si>
    <t>Воскресенська, ВУЛ, 21</t>
  </si>
  <si>
    <t>50</t>
  </si>
  <si>
    <t>Воскресенська, ВУЛ, 21а</t>
  </si>
  <si>
    <t>51</t>
  </si>
  <si>
    <t>Воскресенська, ВУЛ, 23</t>
  </si>
  <si>
    <t>52</t>
  </si>
  <si>
    <t>Воскресенська, ВУЛ, 6</t>
  </si>
  <si>
    <t>53</t>
  </si>
  <si>
    <t>Воскресенська, ВУЛ, 7</t>
  </si>
  <si>
    <t>54</t>
  </si>
  <si>
    <t>Воскресенська, ВУЛ, 9</t>
  </si>
  <si>
    <t>55</t>
  </si>
  <si>
    <t>Воскресенський. 1-й провулок, ПРОВ, 3</t>
  </si>
  <si>
    <t>56</t>
  </si>
  <si>
    <t>Воскресенський. 1-й провулок, ПРОВ, 6</t>
  </si>
  <si>
    <t>57</t>
  </si>
  <si>
    <t>Вячеслава Радченка, ВУЛ, 22б</t>
  </si>
  <si>
    <t>58</t>
  </si>
  <si>
    <t>Десняка, ВУЛ, 17</t>
  </si>
  <si>
    <t>59</t>
  </si>
  <si>
    <t>Десняка, ВУЛ, 18</t>
  </si>
  <si>
    <t>60</t>
  </si>
  <si>
    <t>Десняка, ВУЛ, 3</t>
  </si>
  <si>
    <t>61</t>
  </si>
  <si>
    <t>Десняка, ВУЛ, 58а</t>
  </si>
  <si>
    <t>62</t>
  </si>
  <si>
    <t>Енергетикiв, ВУЛ, 10</t>
  </si>
  <si>
    <t>63</t>
  </si>
  <si>
    <t>Енергетикiв, ВУЛ, 12</t>
  </si>
  <si>
    <t>64</t>
  </si>
  <si>
    <t>Енергетикiв, ВУЛ, 13</t>
  </si>
  <si>
    <t>65</t>
  </si>
  <si>
    <t>Енергетикiв, ВУЛ, 14</t>
  </si>
  <si>
    <t>66</t>
  </si>
  <si>
    <t>Енергетикiв, ВУЛ, 15</t>
  </si>
  <si>
    <t>67</t>
  </si>
  <si>
    <t>Енергетикiв, ВУЛ, 16</t>
  </si>
  <si>
    <t>68</t>
  </si>
  <si>
    <t>Енергетикiв, ВУЛ, 18</t>
  </si>
  <si>
    <t>69</t>
  </si>
  <si>
    <t>Енергетикiв, ВУЛ, 19</t>
  </si>
  <si>
    <t>70</t>
  </si>
  <si>
    <t>Енергетикiв, ВУЛ, 8</t>
  </si>
  <si>
    <t>71</t>
  </si>
  <si>
    <t>Жабинського, ВУЛ, 10</t>
  </si>
  <si>
    <t>72</t>
  </si>
  <si>
    <t>Жабинського, ВУЛ, 12</t>
  </si>
  <si>
    <t>73</t>
  </si>
  <si>
    <t>Жабинського, ВУЛ, 14</t>
  </si>
  <si>
    <t>74</t>
  </si>
  <si>
    <t>Жабинського, ВУЛ, 16</t>
  </si>
  <si>
    <t>75</t>
  </si>
  <si>
    <t>Жабинського, ВУЛ, 18</t>
  </si>
  <si>
    <t>76</t>
  </si>
  <si>
    <t>Жабинського, ВУЛ, 20</t>
  </si>
  <si>
    <t>77</t>
  </si>
  <si>
    <t>Жабинського, ВУЛ, 22</t>
  </si>
  <si>
    <t>78</t>
  </si>
  <si>
    <t>Жабинського, ВУЛ, 24</t>
  </si>
  <si>
    <t>79</t>
  </si>
  <si>
    <t>Жабинського, ВУЛ, 26</t>
  </si>
  <si>
    <t>80</t>
  </si>
  <si>
    <t>Жабинського, ВУЛ, 28</t>
  </si>
  <si>
    <t>81</t>
  </si>
  <si>
    <t>Жабинського, ВУЛ, 2а</t>
  </si>
  <si>
    <t>82</t>
  </si>
  <si>
    <t>Жабинського, ВУЛ, 6</t>
  </si>
  <si>
    <t>83</t>
  </si>
  <si>
    <t>Жабинського, ВУЛ, 8</t>
  </si>
  <si>
    <t>84</t>
  </si>
  <si>
    <t>Залiзничний. провулок, ПРОВ, 3б</t>
  </si>
  <si>
    <t>85</t>
  </si>
  <si>
    <t>Зої Космодем янської, ВУЛ, 8</t>
  </si>
  <si>
    <t>86</t>
  </si>
  <si>
    <t>Каштанова, ВУЛ, 12</t>
  </si>
  <si>
    <t>87</t>
  </si>
  <si>
    <t>Кирпоноса, ВУЛ, 27</t>
  </si>
  <si>
    <t>88</t>
  </si>
  <si>
    <t>Кирпоноса, ВУЛ, 4</t>
  </si>
  <si>
    <t>89</t>
  </si>
  <si>
    <t>Кирпоноса, ВУЛ, 6</t>
  </si>
  <si>
    <t>90</t>
  </si>
  <si>
    <t>Кирпоноса, ВУЛ, 6а</t>
  </si>
  <si>
    <t>91</t>
  </si>
  <si>
    <t>Коцюбинського, ВУЛ, 10</t>
  </si>
  <si>
    <t>92</t>
  </si>
  <si>
    <t>Коцюбинського, ВУЛ, 11</t>
  </si>
  <si>
    <t>93</t>
  </si>
  <si>
    <t>Коцюбинського, ВУЛ, 14</t>
  </si>
  <si>
    <t>94</t>
  </si>
  <si>
    <t>Коцюбинського, ВУЛ, 22а</t>
  </si>
  <si>
    <t>95</t>
  </si>
  <si>
    <t>Коцюбинського, ВУЛ, 22б</t>
  </si>
  <si>
    <t>96</t>
  </si>
  <si>
    <t>Коцюбинського, ВУЛ, 22в</t>
  </si>
  <si>
    <t>97</t>
  </si>
  <si>
    <t>Коцюбинського, ВУЛ, 22г</t>
  </si>
  <si>
    <t>98</t>
  </si>
  <si>
    <t>Коцюбинського, ВУЛ, 23</t>
  </si>
  <si>
    <t>99</t>
  </si>
  <si>
    <t>Коцюбинського, ВУЛ, 24</t>
  </si>
  <si>
    <t>100</t>
  </si>
  <si>
    <t>Коцюбинського, ВУЛ, 25</t>
  </si>
  <si>
    <t>101</t>
  </si>
  <si>
    <t>Коцюбинського, ВУЛ, 27</t>
  </si>
  <si>
    <t>102</t>
  </si>
  <si>
    <t>Коцюбинського, ВУЛ, 28</t>
  </si>
  <si>
    <t>103</t>
  </si>
  <si>
    <t>Коцюбинського, ВУЛ, 28б</t>
  </si>
  <si>
    <t>104</t>
  </si>
  <si>
    <t>Коцюбинського, ВУЛ, 29</t>
  </si>
  <si>
    <t>105</t>
  </si>
  <si>
    <t>Коцюбинського, ВУЛ, 30</t>
  </si>
  <si>
    <t>106</t>
  </si>
  <si>
    <t>Коцюбинського, ВУЛ, 4</t>
  </si>
  <si>
    <t>107</t>
  </si>
  <si>
    <t>Коцюбинського, ВУЛ, 4а</t>
  </si>
  <si>
    <t>108</t>
  </si>
  <si>
    <t>Коцюбинського, ВУЛ, 9</t>
  </si>
  <si>
    <t>109</t>
  </si>
  <si>
    <t>Коцюбинського. провулок, ПРОВ, 4/6</t>
  </si>
  <si>
    <t>110</t>
  </si>
  <si>
    <t>Коцюбинського. провулок, ПРОВ, 4/7</t>
  </si>
  <si>
    <t>111</t>
  </si>
  <si>
    <t>Лесi Українки, ВУЛ, 19</t>
  </si>
  <si>
    <t>112</t>
  </si>
  <si>
    <t>Лесi Українки, ВУЛ, 24</t>
  </si>
  <si>
    <t>113</t>
  </si>
  <si>
    <t>Лесi Українки, ВУЛ, 34</t>
  </si>
  <si>
    <t>114</t>
  </si>
  <si>
    <t>Лесi Українки, ВУЛ, 70</t>
  </si>
  <si>
    <t>115</t>
  </si>
  <si>
    <t>Лисенка, ВУЛ, 14</t>
  </si>
  <si>
    <t>116</t>
  </si>
  <si>
    <t>Лисенка, ВУЛ, 4</t>
  </si>
  <si>
    <t>117</t>
  </si>
  <si>
    <t>Любецька, ВУЛ, 153а</t>
  </si>
  <si>
    <t>118</t>
  </si>
  <si>
    <t>Любецька, ВУЛ, 157</t>
  </si>
  <si>
    <t>119</t>
  </si>
  <si>
    <t>Любецька, ВУЛ, 157а</t>
  </si>
  <si>
    <t>120</t>
  </si>
  <si>
    <t>Любецька, ВУЛ, 42</t>
  </si>
  <si>
    <t>121</t>
  </si>
  <si>
    <t>Любецька, ВУЛ, 44б</t>
  </si>
  <si>
    <t>122</t>
  </si>
  <si>
    <t>Любецька, ВУЛ, 47</t>
  </si>
  <si>
    <t>123</t>
  </si>
  <si>
    <t>Любецька, ВУЛ, 57</t>
  </si>
  <si>
    <t>124</t>
  </si>
  <si>
    <t>Магiстратська, ВУЛ, 10</t>
  </si>
  <si>
    <t>125</t>
  </si>
  <si>
    <t>Магiстратська, ВУЛ, 17</t>
  </si>
  <si>
    <t>126</t>
  </si>
  <si>
    <t>Магiстратська, ВУЛ, 17а</t>
  </si>
  <si>
    <t>127</t>
  </si>
  <si>
    <t>Магiстратська, ВУЛ, 8</t>
  </si>
  <si>
    <t>128</t>
  </si>
  <si>
    <t>Магiстратська, ВУЛ, 8а</t>
  </si>
  <si>
    <t>129</t>
  </si>
  <si>
    <t>Малясова, ВУЛ, 21</t>
  </si>
  <si>
    <t>130</t>
  </si>
  <si>
    <t>Марковича, ВУЛ, 11</t>
  </si>
  <si>
    <t>131</t>
  </si>
  <si>
    <t>Марковича, ВУЛ, 11а</t>
  </si>
  <si>
    <t>132</t>
  </si>
  <si>
    <t>Мартина Небаби, ВУЛ, 77</t>
  </si>
  <si>
    <t>133</t>
  </si>
  <si>
    <t>Миру. проспект, ПРОСП, 46</t>
  </si>
  <si>
    <t>134</t>
  </si>
  <si>
    <t>Миру. проспект, ПРОСП, 48</t>
  </si>
  <si>
    <t>135</t>
  </si>
  <si>
    <t>Миру. проспект, ПРОСП, 6</t>
  </si>
  <si>
    <t>136</t>
  </si>
  <si>
    <t>Миру. проспект, ПРОСП, 6а</t>
  </si>
  <si>
    <t>137</t>
  </si>
  <si>
    <t>Миру. проспект, ПРОСП, 6б</t>
  </si>
  <si>
    <t>138</t>
  </si>
  <si>
    <t>Нахiмова, ВУЛ, 1</t>
  </si>
  <si>
    <t>139</t>
  </si>
  <si>
    <t>Нахiмова, ВУЛ, 22</t>
  </si>
  <si>
    <t>140</t>
  </si>
  <si>
    <t>Нахiмова, ВУЛ, 24</t>
  </si>
  <si>
    <t>141</t>
  </si>
  <si>
    <t>Нахiмова, ВУЛ, 9</t>
  </si>
  <si>
    <t>142</t>
  </si>
  <si>
    <t>Олексія Бакуринського, ВУЛ, 14</t>
  </si>
  <si>
    <t>143</t>
  </si>
  <si>
    <t>Олексія Бакуринського, ВУЛ, 6</t>
  </si>
  <si>
    <t>144</t>
  </si>
  <si>
    <t>Олексія Бакуринського. провулок, ПРОВ, 5</t>
  </si>
  <si>
    <t>145</t>
  </si>
  <si>
    <t>Олексія Бакуринського. провулок, ПРОВ, 6</t>
  </si>
  <si>
    <t>146</t>
  </si>
  <si>
    <t>Перемоги, ПРОСП, 55</t>
  </si>
  <si>
    <t>147</t>
  </si>
  <si>
    <t>Перемоги, ПРОСП, 59</t>
  </si>
  <si>
    <t>148</t>
  </si>
  <si>
    <t>Пирогова, ВУЛ, 20</t>
  </si>
  <si>
    <t>149</t>
  </si>
  <si>
    <t>Пирогова, ВУЛ, 6</t>
  </si>
  <si>
    <t>150</t>
  </si>
  <si>
    <t>Пирогова, ВУЛ, 6а</t>
  </si>
  <si>
    <t>151</t>
  </si>
  <si>
    <t>Попудренка, ВУЛ, 20б</t>
  </si>
  <si>
    <t>152</t>
  </si>
  <si>
    <t>Попудренка, ВУЛ, 24</t>
  </si>
  <si>
    <t>153</t>
  </si>
  <si>
    <t>Попудренка, ВУЛ, 26</t>
  </si>
  <si>
    <t>154</t>
  </si>
  <si>
    <t>Попудренка, ВУЛ, 35</t>
  </si>
  <si>
    <t>155</t>
  </si>
  <si>
    <t>Привокзальна, ВУЛ, 15</t>
  </si>
  <si>
    <t>156</t>
  </si>
  <si>
    <t>Привокзальна, ВУЛ, 16</t>
  </si>
  <si>
    <t>157</t>
  </si>
  <si>
    <t>Привокзальна, ВУЛ, 17</t>
  </si>
  <si>
    <t>158</t>
  </si>
  <si>
    <t>Привокзальна, ВУЛ, 17а</t>
  </si>
  <si>
    <t>159</t>
  </si>
  <si>
    <t>Привокзальна, ВУЛ, 19</t>
  </si>
  <si>
    <t>160</t>
  </si>
  <si>
    <t>Привокзальна, ВУЛ, 20</t>
  </si>
  <si>
    <t>161</t>
  </si>
  <si>
    <t>Привокзальна, ВУЛ, 21</t>
  </si>
  <si>
    <t>162</t>
  </si>
  <si>
    <t>Промислова, ВУЛ, 19</t>
  </si>
  <si>
    <t>163</t>
  </si>
  <si>
    <t>Реміснича, ВУЛ, 22</t>
  </si>
  <si>
    <t>164</t>
  </si>
  <si>
    <t>Реміснича, ВУЛ, 4</t>
  </si>
  <si>
    <t>165</t>
  </si>
  <si>
    <t>Реміснича, ВУЛ, 45</t>
  </si>
  <si>
    <t>166</t>
  </si>
  <si>
    <t>Реміснича, ВУЛ, 5</t>
  </si>
  <si>
    <t>167</t>
  </si>
  <si>
    <t>Реміснича, ВУЛ, 5а</t>
  </si>
  <si>
    <t>168</t>
  </si>
  <si>
    <t>Реміснича, ВУЛ, 5б</t>
  </si>
  <si>
    <t>169</t>
  </si>
  <si>
    <t>Реміснича, ВУЛ, 6</t>
  </si>
  <si>
    <t>170</t>
  </si>
  <si>
    <t>Реміснича, ВУЛ, 7</t>
  </si>
  <si>
    <t>171</t>
  </si>
  <si>
    <t>Реміснича, ВУЛ, 8</t>
  </si>
  <si>
    <t>172</t>
  </si>
  <si>
    <t>Реміснича, ВУЛ, 8а</t>
  </si>
  <si>
    <t>173</t>
  </si>
  <si>
    <t>Реміснича, ВУЛ, 8б</t>
  </si>
  <si>
    <t>174</t>
  </si>
  <si>
    <t>Ринкова, ВУЛ, 11а</t>
  </si>
  <si>
    <t>175</t>
  </si>
  <si>
    <t>Ринкова, ВУЛ, 11б</t>
  </si>
  <si>
    <t>176</t>
  </si>
  <si>
    <t>Ринкова, ВУЛ, 12</t>
  </si>
  <si>
    <t>177</t>
  </si>
  <si>
    <t>Ринкова, ВУЛ, 26</t>
  </si>
  <si>
    <t>178</t>
  </si>
  <si>
    <t>Ринкова, ВУЛ, 5б</t>
  </si>
  <si>
    <t>179</t>
  </si>
  <si>
    <t>Самострова, ВУЛ, 20</t>
  </si>
  <si>
    <t>180</t>
  </si>
  <si>
    <t>Самострова, ВУЛ, 8</t>
  </si>
  <si>
    <t>181</t>
  </si>
  <si>
    <t>Святомиколаївська, ВУЛ, 3а</t>
  </si>
  <si>
    <t>182</t>
  </si>
  <si>
    <t>Святомиколаївська, ВУЛ, 4</t>
  </si>
  <si>
    <t>183</t>
  </si>
  <si>
    <t>Святомиколаївська, ВУЛ, 4а</t>
  </si>
  <si>
    <t>184</t>
  </si>
  <si>
    <t>Святомиколаївська, ВУЛ, 9</t>
  </si>
  <si>
    <t>185</t>
  </si>
  <si>
    <t>Слобiдська, ВУЛ, 52</t>
  </si>
  <si>
    <t>186</t>
  </si>
  <si>
    <t>Слобiдська, ВУЛ, 77а</t>
  </si>
  <si>
    <t>187</t>
  </si>
  <si>
    <t>Старобiлоуська, ВУЛ, 16</t>
  </si>
  <si>
    <t>188</t>
  </si>
  <si>
    <t>Старобiлоуська, ВУЛ, 4</t>
  </si>
  <si>
    <t>189</t>
  </si>
  <si>
    <t>Старостриженська, ВУЛ, 10</t>
  </si>
  <si>
    <t>190</t>
  </si>
  <si>
    <t>Старостриженська, ВУЛ, 11</t>
  </si>
  <si>
    <t>191</t>
  </si>
  <si>
    <t>Старостриженська, ВУЛ, 12</t>
  </si>
  <si>
    <t>192</t>
  </si>
  <si>
    <t>Старостриженська, ВУЛ, 14</t>
  </si>
  <si>
    <t>193</t>
  </si>
  <si>
    <t>Старостриженська, ВУЛ, 14а</t>
  </si>
  <si>
    <t>194</t>
  </si>
  <si>
    <t>Старостриженська, ВУЛ, 16</t>
  </si>
  <si>
    <t>195</t>
  </si>
  <si>
    <t>Старостриженська, ВУЛ, 5</t>
  </si>
  <si>
    <t>196</t>
  </si>
  <si>
    <t>Старостриженська, ВУЛ, 7</t>
  </si>
  <si>
    <t>197</t>
  </si>
  <si>
    <t>Старостриженська, ВУЛ, 9</t>
  </si>
  <si>
    <t>198</t>
  </si>
  <si>
    <t>Суворова, ВУЛ, 8</t>
  </si>
  <si>
    <t>199</t>
  </si>
  <si>
    <t>Тихий. провулок, ПРОВ, 2</t>
  </si>
  <si>
    <t>200</t>
  </si>
  <si>
    <t>Толстого, ВУЛ, 12</t>
  </si>
  <si>
    <t>201</t>
  </si>
  <si>
    <t>Толстого, ВУЛ, 125</t>
  </si>
  <si>
    <t>202</t>
  </si>
  <si>
    <t>Толстого, ВУЛ, 13</t>
  </si>
  <si>
    <t>203</t>
  </si>
  <si>
    <t>Толстого, ВУЛ, 139</t>
  </si>
  <si>
    <t>204</t>
  </si>
  <si>
    <t>Толстого, ВУЛ, 145</t>
  </si>
  <si>
    <t>205</t>
  </si>
  <si>
    <t>Толстого, ВУЛ, 16</t>
  </si>
  <si>
    <t>206</t>
  </si>
  <si>
    <t>Толстого, ВУЛ, 18</t>
  </si>
  <si>
    <t>207</t>
  </si>
  <si>
    <t>Толстого, ВУЛ, 18а</t>
  </si>
  <si>
    <t>208</t>
  </si>
  <si>
    <t>Толстого, ВУЛ, 19</t>
  </si>
  <si>
    <t>209</t>
  </si>
  <si>
    <t>Толстого, ВУЛ, 2</t>
  </si>
  <si>
    <t>210</t>
  </si>
  <si>
    <t>Толстого, ВУЛ, 20</t>
  </si>
  <si>
    <t>211</t>
  </si>
  <si>
    <t>Толстого, ВУЛ, 33</t>
  </si>
  <si>
    <t>212</t>
  </si>
  <si>
    <t>Толстого, ВУЛ, 45</t>
  </si>
  <si>
    <t>213</t>
  </si>
  <si>
    <t>Толстого, ВУЛ, 48</t>
  </si>
  <si>
    <t>214</t>
  </si>
  <si>
    <t>Толстого, ВУЛ, 49</t>
  </si>
  <si>
    <t>215</t>
  </si>
  <si>
    <t>Толстого, ВУЛ, 51</t>
  </si>
  <si>
    <t>216</t>
  </si>
  <si>
    <t>Толстого, ВУЛ, 55</t>
  </si>
  <si>
    <t>217</t>
  </si>
  <si>
    <t>Толстого, ВУЛ, 6</t>
  </si>
  <si>
    <t>218</t>
  </si>
  <si>
    <t>Толстого, ВУЛ, 7</t>
  </si>
  <si>
    <t>219</t>
  </si>
  <si>
    <t>Толстого, ВУЛ, 8</t>
  </si>
  <si>
    <t>220</t>
  </si>
  <si>
    <t>Толстого, ВУЛ, 8а</t>
  </si>
  <si>
    <t>221</t>
  </si>
  <si>
    <t>Толстого, ВУЛ, 90</t>
  </si>
  <si>
    <t>222</t>
  </si>
  <si>
    <t>Толстого, ВУЛ, 90а</t>
  </si>
  <si>
    <t>223</t>
  </si>
  <si>
    <t>Толстого, ВУЛ, 92д</t>
  </si>
  <si>
    <t>224</t>
  </si>
  <si>
    <t>Урочище Святе, ВУЛ, 27</t>
  </si>
  <si>
    <t>225</t>
  </si>
  <si>
    <t>Урочище Святе, ВУЛ, 29</t>
  </si>
  <si>
    <t>226</t>
  </si>
  <si>
    <t>Урочище Святе, ВУЛ, 30</t>
  </si>
  <si>
    <t>227</t>
  </si>
  <si>
    <t>Успенська, ВУЛ, 21</t>
  </si>
  <si>
    <t>228</t>
  </si>
  <si>
    <t>Успенська, ВУЛ, 23</t>
  </si>
  <si>
    <t>229</t>
  </si>
  <si>
    <t>Успенська, ВУЛ, 30</t>
  </si>
  <si>
    <t>230</t>
  </si>
  <si>
    <t>Успенська, ВУЛ, 34а</t>
  </si>
  <si>
    <t>231</t>
  </si>
  <si>
    <t>Успенська, ВУЛ, 35</t>
  </si>
  <si>
    <t>232</t>
  </si>
  <si>
    <t>Успенська, ВУЛ, 52</t>
  </si>
  <si>
    <t>233</t>
  </si>
  <si>
    <t>Успенська, ВУЛ, 52а</t>
  </si>
  <si>
    <t>234</t>
  </si>
  <si>
    <t>Успенська, ВУЛ, 52б</t>
  </si>
  <si>
    <t>235</t>
  </si>
  <si>
    <t>Успенська, ВУЛ, 8</t>
  </si>
  <si>
    <t>236</t>
  </si>
  <si>
    <t>Ушакова, ВУЛ, 1</t>
  </si>
  <si>
    <t>237</t>
  </si>
  <si>
    <t>Хлібопекарська, ВУЛ, 14</t>
  </si>
  <si>
    <t>238</t>
  </si>
  <si>
    <t>Хлібопекарська, ВУЛ, 19</t>
  </si>
  <si>
    <t>239</t>
  </si>
  <si>
    <t>Хлібопекарська, ВУЛ, 19а</t>
  </si>
  <si>
    <t>240</t>
  </si>
  <si>
    <t>Хлібопекарська, ВУЛ, 21</t>
  </si>
  <si>
    <t>241</t>
  </si>
  <si>
    <t>Хлібопекарська, ВУЛ, 23</t>
  </si>
  <si>
    <t>242</t>
  </si>
  <si>
    <t>Хлібопекарська, ВУЛ, 25</t>
  </si>
  <si>
    <t>243</t>
  </si>
  <si>
    <t>Хлібопекарська, ВУЛ, 29</t>
  </si>
  <si>
    <t>244</t>
  </si>
  <si>
    <t>Хлібопекарська, ВУЛ, 3</t>
  </si>
  <si>
    <t>245</t>
  </si>
  <si>
    <t>Хлібопекарська, ВУЛ, 48</t>
  </si>
  <si>
    <t>246</t>
  </si>
  <si>
    <t>Хлібопекарська, ВУЛ, 5</t>
  </si>
  <si>
    <t>247</t>
  </si>
  <si>
    <t>Шевчука, ВУЛ, 20</t>
  </si>
  <si>
    <t>248</t>
  </si>
  <si>
    <t>Широка, ВУЛ, 13</t>
  </si>
  <si>
    <t>249</t>
  </si>
  <si>
    <t>Єлецька, ВУЛ, 12а</t>
  </si>
  <si>
    <t>250</t>
  </si>
  <si>
    <t>Єлецька, ВУЛ, 17</t>
  </si>
  <si>
    <t>251</t>
  </si>
  <si>
    <t>Єлецька, ВУЛ, 19</t>
  </si>
  <si>
    <t>252</t>
  </si>
  <si>
    <t>Єлецька, ВУЛ, 6</t>
  </si>
  <si>
    <t>253</t>
  </si>
  <si>
    <t>Івана Богуна, ВУЛ, 52</t>
  </si>
  <si>
    <t>254</t>
  </si>
  <si>
    <t>Івана Мазепи, ВУЛ, 38а</t>
  </si>
  <si>
    <t>255</t>
  </si>
  <si>
    <t>Івана Мазепи, ВУЛ, 40</t>
  </si>
  <si>
    <t>256</t>
  </si>
  <si>
    <t>Івана Мазепи, ВУЛ, 46</t>
  </si>
  <si>
    <t>257</t>
  </si>
  <si>
    <t>Івана Мазепи, ВУЛ, 48</t>
  </si>
  <si>
    <t>258</t>
  </si>
  <si>
    <t>Івана Рашевського, ВУЛ, 10</t>
  </si>
  <si>
    <t>259</t>
  </si>
  <si>
    <t>Івана Рашевського, ВУЛ, 11</t>
  </si>
  <si>
    <t>260</t>
  </si>
  <si>
    <t>Івана Рашевського, ВУЛ, 13</t>
  </si>
  <si>
    <t>261</t>
  </si>
  <si>
    <t>Івана Рашевського, ВУЛ, 2</t>
  </si>
  <si>
    <t>262</t>
  </si>
  <si>
    <t>Івана Рашевського, ВУЛ, 6</t>
  </si>
  <si>
    <t>263</t>
  </si>
  <si>
    <t>Івана Рашевського, ВУЛ, 8</t>
  </si>
  <si>
    <t>264</t>
  </si>
  <si>
    <t>Івана Рашевського, ВУЛ, 9</t>
  </si>
  <si>
    <t>265</t>
  </si>
  <si>
    <t>В`ячеслава Чорновола, ВУЛ, 30</t>
  </si>
  <si>
    <t>266</t>
  </si>
  <si>
    <t>В`ячеслава Чорновола, ВУЛ, 38</t>
  </si>
  <si>
    <t>267</t>
  </si>
  <si>
    <t>В`ячеслава Чорновола, ВУЛ, 40</t>
  </si>
  <si>
    <t>268</t>
  </si>
  <si>
    <t>Вячеслава Радченка, ВУЛ, 22а</t>
  </si>
  <si>
    <t>269</t>
  </si>
  <si>
    <t>Вячеслава Радченка, ВУЛ, 22в</t>
  </si>
  <si>
    <t>270</t>
  </si>
  <si>
    <t>Кирпоноса, ВУЛ, 17</t>
  </si>
  <si>
    <t>271</t>
  </si>
  <si>
    <t>Кирпоноса, ВУЛ, 19</t>
  </si>
  <si>
    <t>272</t>
  </si>
  <si>
    <t>Кирпоноса, ВУЛ, 21</t>
  </si>
  <si>
    <t>273</t>
  </si>
  <si>
    <t>Кирпоноса, ВУЛ, 31</t>
  </si>
  <si>
    <t>274</t>
  </si>
  <si>
    <t>Коцюбинського, ВУЛ, 46</t>
  </si>
  <si>
    <t>275</t>
  </si>
  <si>
    <t>Коцюбинського, ВУЛ, 47</t>
  </si>
  <si>
    <t>276</t>
  </si>
  <si>
    <t>Коцюбинського, ВУЛ, 48</t>
  </si>
  <si>
    <t>277</t>
  </si>
  <si>
    <t>Коцюбинського, ВУЛ, 49</t>
  </si>
  <si>
    <t>278</t>
  </si>
  <si>
    <t>Коцюбинського, ВУЛ, 50</t>
  </si>
  <si>
    <t>279</t>
  </si>
  <si>
    <t>Коцюбинського, ВУЛ, 51</t>
  </si>
  <si>
    <t>280</t>
  </si>
  <si>
    <t>Коцюбинського, ВУЛ, 52</t>
  </si>
  <si>
    <t>281</t>
  </si>
  <si>
    <t>Любецька, ВУЛ, 34</t>
  </si>
  <si>
    <t>282</t>
  </si>
  <si>
    <t>Любецька, ВУЛ, 44</t>
  </si>
  <si>
    <t>283</t>
  </si>
  <si>
    <t>Магiстратська, ВУЛ, 11</t>
  </si>
  <si>
    <t>284</t>
  </si>
  <si>
    <t>Малясова, ВУЛ, 27</t>
  </si>
  <si>
    <t>285</t>
  </si>
  <si>
    <t>Малясова, ВУЛ, 35</t>
  </si>
  <si>
    <t>286</t>
  </si>
  <si>
    <t>Малясова, ВУЛ, 37</t>
  </si>
  <si>
    <t>287</t>
  </si>
  <si>
    <t>Малясова, ВУЛ, 39</t>
  </si>
  <si>
    <t>288</t>
  </si>
  <si>
    <t>Музична, ВУЛ, 10</t>
  </si>
  <si>
    <t>289</t>
  </si>
  <si>
    <t>Музична, ВУЛ, 12</t>
  </si>
  <si>
    <t>290</t>
  </si>
  <si>
    <t>Музична, ВУЛ, 14</t>
  </si>
  <si>
    <t>291</t>
  </si>
  <si>
    <t>Музична, ВУЛ, 16</t>
  </si>
  <si>
    <t>292</t>
  </si>
  <si>
    <t>Музична, ВУЛ, 18</t>
  </si>
  <si>
    <t>293</t>
  </si>
  <si>
    <t>Музична, ВУЛ, 20</t>
  </si>
  <si>
    <t>294</t>
  </si>
  <si>
    <t>Музична, ВУЛ, 4</t>
  </si>
  <si>
    <t>295</t>
  </si>
  <si>
    <t>Музична, ВУЛ, 5</t>
  </si>
  <si>
    <t>296</t>
  </si>
  <si>
    <t>Музична, ВУЛ, 6</t>
  </si>
  <si>
    <t>297</t>
  </si>
  <si>
    <t>Музична, ВУЛ, 8</t>
  </si>
  <si>
    <t>298</t>
  </si>
  <si>
    <t>Перемоги, ПРОСП, 22</t>
  </si>
  <si>
    <t>299</t>
  </si>
  <si>
    <t>Перемоги, ПРОСП, 24</t>
  </si>
  <si>
    <t>300</t>
  </si>
  <si>
    <t>Перемоги, ПРОСП, 26</t>
  </si>
  <si>
    <t>301</t>
  </si>
  <si>
    <t>Перемоги, ПРОСП, 28</t>
  </si>
  <si>
    <t>302</t>
  </si>
  <si>
    <t>Перемоги, ПРОСП, 29</t>
  </si>
  <si>
    <t>303</t>
  </si>
  <si>
    <t>Перемоги, ПРОСП, 30</t>
  </si>
  <si>
    <t>304</t>
  </si>
  <si>
    <t>Перемоги, ПРОСП, 32</t>
  </si>
  <si>
    <t>305</t>
  </si>
  <si>
    <t>Перемоги, ПРОСП, 35</t>
  </si>
  <si>
    <t>306</t>
  </si>
  <si>
    <t>Перемоги, ПРОСП, 36</t>
  </si>
  <si>
    <t>307</t>
  </si>
  <si>
    <t>Перемоги, ПРОСП, 38</t>
  </si>
  <si>
    <t>308</t>
  </si>
  <si>
    <t>Перемоги, ПРОСП, 40</t>
  </si>
  <si>
    <t>309</t>
  </si>
  <si>
    <t>Перемоги, ПРОСП, 48</t>
  </si>
  <si>
    <t>310</t>
  </si>
  <si>
    <t>Попудренка, ВУЛ, 1</t>
  </si>
  <si>
    <t>311</t>
  </si>
  <si>
    <t>Попудренка, ВУЛ, 17</t>
  </si>
  <si>
    <t>312</t>
  </si>
  <si>
    <t>Попудренка, ВУЛ, 2</t>
  </si>
  <si>
    <t>313</t>
  </si>
  <si>
    <t>Попудренка, ВУЛ, 3</t>
  </si>
  <si>
    <t>314</t>
  </si>
  <si>
    <t>Попудренка, ВУЛ, 4</t>
  </si>
  <si>
    <t>315</t>
  </si>
  <si>
    <t>Попудренка, ВУЛ, 5</t>
  </si>
  <si>
    <t>316</t>
  </si>
  <si>
    <t>Попудренка, ВУЛ, 6</t>
  </si>
  <si>
    <t>317</t>
  </si>
  <si>
    <t>Попудренка, ВУЛ, 7</t>
  </si>
  <si>
    <t>318</t>
  </si>
  <si>
    <t>Попудренка, ВУЛ, 8</t>
  </si>
  <si>
    <t>319</t>
  </si>
  <si>
    <t>Привокзальна, ВУЛ, 14</t>
  </si>
  <si>
    <t>320</t>
  </si>
  <si>
    <t>Промислова, ВУЛ, 42а</t>
  </si>
  <si>
    <t>321</t>
  </si>
  <si>
    <t>Промислова, ВУЛ, 42б</t>
  </si>
  <si>
    <t>322</t>
  </si>
  <si>
    <t>Промислова, ВУЛ, 44</t>
  </si>
  <si>
    <t>323</t>
  </si>
  <si>
    <t>Реміснича, ВУЛ, 42</t>
  </si>
  <si>
    <t>324</t>
  </si>
  <si>
    <t>Слобiдська, ВУЛ, 54</t>
  </si>
  <si>
    <t>325</t>
  </si>
  <si>
    <t>Слобiдська, ВУЛ, 56</t>
  </si>
  <si>
    <t>326</t>
  </si>
  <si>
    <t>Слобiдська, ВУЛ, 77</t>
  </si>
  <si>
    <t>327</t>
  </si>
  <si>
    <t>Старобiлоуська, ВУЛ, 14</t>
  </si>
  <si>
    <t>328</t>
  </si>
  <si>
    <t>Старобiлоуська, ВУЛ, 14а</t>
  </si>
  <si>
    <t>329</t>
  </si>
  <si>
    <t>Старобiлоуська, ВУЛ, 14б</t>
  </si>
  <si>
    <t>330</t>
  </si>
  <si>
    <t>Хлібопекарська, ВУЛ, 34</t>
  </si>
  <si>
    <t>331</t>
  </si>
  <si>
    <t>В`ячеслава Чорновола, ВУЛ, 26</t>
  </si>
  <si>
    <t>332</t>
  </si>
  <si>
    <t>Кирпоноса, ВУЛ, 14</t>
  </si>
  <si>
    <t>333</t>
  </si>
  <si>
    <t>Кирпоноса, ВУЛ, 8а</t>
  </si>
  <si>
    <t>334</t>
  </si>
  <si>
    <t>Князя Чорного, ВУЛ, 14</t>
  </si>
  <si>
    <t>335</t>
  </si>
  <si>
    <t>Князя Чорного, ВУЛ, 16</t>
  </si>
  <si>
    <t>336</t>
  </si>
  <si>
    <t>Коцюбинського, ВУЛ, 37а</t>
  </si>
  <si>
    <t>337</t>
  </si>
  <si>
    <t>Коцюбинського, ВУЛ, 39а</t>
  </si>
  <si>
    <t>338</t>
  </si>
  <si>
    <t>Любецька, ВУЛ, 34а</t>
  </si>
  <si>
    <t>339</t>
  </si>
  <si>
    <t>Любецька, ВУЛ, 60б</t>
  </si>
  <si>
    <t>340</t>
  </si>
  <si>
    <t>Магiстратська, ВУЛ, 4</t>
  </si>
  <si>
    <t>341</t>
  </si>
  <si>
    <t>Миру. проспект, ПРОСП, 22</t>
  </si>
  <si>
    <t>342</t>
  </si>
  <si>
    <t>Миру. проспект, ПРОСП, 24</t>
  </si>
  <si>
    <t>343</t>
  </si>
  <si>
    <t>Миру. проспект, ПРОСП, 26</t>
  </si>
  <si>
    <t>344</t>
  </si>
  <si>
    <t>Музична, ВУЛ, 2а</t>
  </si>
  <si>
    <t>345</t>
  </si>
  <si>
    <t>Музична, ВУЛ, 3</t>
  </si>
  <si>
    <t>346</t>
  </si>
  <si>
    <t>Музична, ВУЛ, 7</t>
  </si>
  <si>
    <t>347</t>
  </si>
  <si>
    <t>Перемоги, ПРОСП, 44</t>
  </si>
  <si>
    <t>348</t>
  </si>
  <si>
    <t>Перемоги, ПРОСП, 81</t>
  </si>
  <si>
    <t>349</t>
  </si>
  <si>
    <t>Перемоги, ПРОСП, 83</t>
  </si>
  <si>
    <t>350</t>
  </si>
  <si>
    <t>Перемоги, ПРОСП, 85</t>
  </si>
  <si>
    <t>351</t>
  </si>
  <si>
    <t>Попудренка, ВУЛ, 20</t>
  </si>
  <si>
    <t>352</t>
  </si>
  <si>
    <t>Промислова, ВУЛ, 2</t>
  </si>
  <si>
    <t>353</t>
  </si>
  <si>
    <t>Промислова, ВУЛ, 2а</t>
  </si>
  <si>
    <t>354</t>
  </si>
  <si>
    <t>Реміснича, ВУЛ, 13</t>
  </si>
  <si>
    <t>355</t>
  </si>
  <si>
    <t>Реміснича, ВУЛ, 21</t>
  </si>
  <si>
    <t>356</t>
  </si>
  <si>
    <t>Старобiлоуська, ВУЛ, 27а</t>
  </si>
  <si>
    <t>357</t>
  </si>
  <si>
    <t>Толстого, ВУЛ, 114</t>
  </si>
  <si>
    <t>358</t>
  </si>
  <si>
    <t>Івана Богуна, ВУЛ, 50</t>
  </si>
  <si>
    <t>359</t>
  </si>
  <si>
    <t>Івана Мазепи, ВУЛ, 2</t>
  </si>
  <si>
    <t>360</t>
  </si>
  <si>
    <t>Івана Мазепи, ВУЛ, 2а</t>
  </si>
  <si>
    <t>361</t>
  </si>
  <si>
    <t>Івана Мазепи, ВУЛ, 38</t>
  </si>
  <si>
    <t>362</t>
  </si>
  <si>
    <t>Івана Мазепи, ВУЛ, 4</t>
  </si>
  <si>
    <t>363</t>
  </si>
  <si>
    <t>Івана Мазепи, ВУЛ, 4б</t>
  </si>
  <si>
    <t>364</t>
  </si>
  <si>
    <t>Івана Мазепи, ВУЛ, 6</t>
  </si>
  <si>
    <t>365</t>
  </si>
  <si>
    <t>Воскресенська, ВУЛ, 37</t>
  </si>
  <si>
    <t>366</t>
  </si>
  <si>
    <t>Магiстратська, ВУЛ, 5</t>
  </si>
  <si>
    <t>367</t>
  </si>
  <si>
    <t>Миру. проспект, ПРОСП, 42</t>
  </si>
  <si>
    <t>368</t>
  </si>
  <si>
    <t>Перемоги, ПРОСП, 31</t>
  </si>
  <si>
    <t>369</t>
  </si>
  <si>
    <t>Перемоги, ПРОСП, 82</t>
  </si>
  <si>
    <t>370</t>
  </si>
  <si>
    <t>Перемоги, ПРОСП, 84</t>
  </si>
  <si>
    <t>371</t>
  </si>
  <si>
    <t>Рiпкинська, ВУЛ, 1</t>
  </si>
  <si>
    <t>372</t>
  </si>
  <si>
    <t>Реміснича, ВУЛ, 53</t>
  </si>
  <si>
    <t>373</t>
  </si>
  <si>
    <t>Реміснича, ВУЛ, 55</t>
  </si>
  <si>
    <t>374</t>
  </si>
  <si>
    <t>Реміснича, ВУЛ, 55а</t>
  </si>
  <si>
    <t>375</t>
  </si>
  <si>
    <t>Реміснича, ВУЛ, 57</t>
  </si>
  <si>
    <t>376</t>
  </si>
  <si>
    <t>Слобiдська, ВУЛ, 75а</t>
  </si>
  <si>
    <t>377</t>
  </si>
  <si>
    <t>Тиха, ВУЛ, 1</t>
  </si>
  <si>
    <t>378</t>
  </si>
  <si>
    <t>Толстого, ВУЛ, 118</t>
  </si>
  <si>
    <t>379</t>
  </si>
  <si>
    <t>Толстого, ВУЛ, 120</t>
  </si>
  <si>
    <t>380</t>
  </si>
  <si>
    <t>Толстого, ВУЛ, 122</t>
  </si>
  <si>
    <t>381</t>
  </si>
  <si>
    <t>Толстого, ВУЛ, 130</t>
  </si>
  <si>
    <t>382</t>
  </si>
  <si>
    <t>Толстого, ВУЛ, 132</t>
  </si>
  <si>
    <t>383</t>
  </si>
  <si>
    <t>Толстого, ВУЛ, 134</t>
  </si>
  <si>
    <t>384</t>
  </si>
  <si>
    <t>Івана Мазепи, ВУЛ, 10</t>
  </si>
  <si>
    <t>385</t>
  </si>
  <si>
    <t>Івана Мазепи, ВУЛ, 13</t>
  </si>
  <si>
    <t>386</t>
  </si>
  <si>
    <t>Івана Мазепи, ВУЛ, 21а</t>
  </si>
  <si>
    <t>387</t>
  </si>
  <si>
    <t>Івана Мазепи, ВУЛ, 25</t>
  </si>
  <si>
    <t>388</t>
  </si>
  <si>
    <t>Івана Мазепи, ВУЛ, 27</t>
  </si>
  <si>
    <t>389</t>
  </si>
  <si>
    <t>Івана Мазепи, ВУЛ, 29</t>
  </si>
  <si>
    <t>390</t>
  </si>
  <si>
    <t>Івана Мазепи, ВУЛ, 31</t>
  </si>
  <si>
    <t>391</t>
  </si>
  <si>
    <t>Івана Мазепи, ВУЛ, 33</t>
  </si>
  <si>
    <t>392</t>
  </si>
  <si>
    <t>Івана Мазепи, ВУЛ, 37</t>
  </si>
  <si>
    <t>393</t>
  </si>
  <si>
    <t>Івана Мазепи, ВУЛ, 37а</t>
  </si>
  <si>
    <t>394</t>
  </si>
  <si>
    <t>Івана Мазепи, ВУЛ, 41</t>
  </si>
  <si>
    <t>395</t>
  </si>
  <si>
    <t>Івана Мазепи, ВУЛ, 43</t>
  </si>
  <si>
    <t>396</t>
  </si>
  <si>
    <t>Івана Мазепи, ВУЛ, 45</t>
  </si>
  <si>
    <t>397</t>
  </si>
  <si>
    <t>Івана Мазепи, ВУЛ, 47</t>
  </si>
  <si>
    <t>398</t>
  </si>
  <si>
    <t>Івана Мазепи, ВУЛ, 49</t>
  </si>
  <si>
    <t>399</t>
  </si>
  <si>
    <t>Івана Мазепи, ВУЛ, 51</t>
  </si>
  <si>
    <t>400</t>
  </si>
  <si>
    <t>В`ячеслава Чорновола, ВУЛ, 17</t>
  </si>
  <si>
    <t>401</t>
  </si>
  <si>
    <t>В`ячеслава Чорновола, ВУЛ, 32</t>
  </si>
  <si>
    <t>402</t>
  </si>
  <si>
    <t>В`ячеслава Чорновола, ВУЛ, 42а</t>
  </si>
  <si>
    <t>403</t>
  </si>
  <si>
    <t>В`ячеслава Чорновола, ВУЛ, 49/2</t>
  </si>
  <si>
    <t>404</t>
  </si>
  <si>
    <t>Воскресенська, ВУЛ, 35а</t>
  </si>
  <si>
    <t>405</t>
  </si>
  <si>
    <t>Вячеслава Радченка, ВУЛ, 12</t>
  </si>
  <si>
    <t>406</t>
  </si>
  <si>
    <t>Вячеслава Радченка, ВУЛ, 18</t>
  </si>
  <si>
    <t>407</t>
  </si>
  <si>
    <t>Вячеслава Радченка, ВУЛ, 20</t>
  </si>
  <si>
    <t>408</t>
  </si>
  <si>
    <t>Вячеслава Радченка, ВУЛ, 4</t>
  </si>
  <si>
    <t>409</t>
  </si>
  <si>
    <t>Вячеслава Радченка, ВУЛ, 6</t>
  </si>
  <si>
    <t>410</t>
  </si>
  <si>
    <t>Вячеслава Радченка, ВУЛ, 8</t>
  </si>
  <si>
    <t>411</t>
  </si>
  <si>
    <t>Громадська, ВУЛ, 29а</t>
  </si>
  <si>
    <t>412</t>
  </si>
  <si>
    <t>Громадська, ВУЛ, 35</t>
  </si>
  <si>
    <t>413</t>
  </si>
  <si>
    <t>Жабинського, ВУЛ, 1</t>
  </si>
  <si>
    <t>414</t>
  </si>
  <si>
    <t>Жабинського, ВУЛ, 13</t>
  </si>
  <si>
    <t>415</t>
  </si>
  <si>
    <t>Жабинського, ВУЛ, 2</t>
  </si>
  <si>
    <t>416</t>
  </si>
  <si>
    <t>Жабинського, ВУЛ, 3</t>
  </si>
  <si>
    <t>417</t>
  </si>
  <si>
    <t>Жабинського, ВУЛ, 9</t>
  </si>
  <si>
    <t>418</t>
  </si>
  <si>
    <t>Кирпоноса, ВУЛ, 35</t>
  </si>
  <si>
    <t>419</t>
  </si>
  <si>
    <t>Князя Чорного, ВУЛ, 11</t>
  </si>
  <si>
    <t>420</t>
  </si>
  <si>
    <t>Князя Чорного, ВУЛ, 13</t>
  </si>
  <si>
    <t>421</t>
  </si>
  <si>
    <t>Козацька, ВУЛ, 13</t>
  </si>
  <si>
    <t>422</t>
  </si>
  <si>
    <t>Козацька, ВУЛ, 28</t>
  </si>
  <si>
    <t>423</t>
  </si>
  <si>
    <t>Козацька, ВУЛ, 30</t>
  </si>
  <si>
    <t>424</t>
  </si>
  <si>
    <t>Козацька, ВУЛ, 32</t>
  </si>
  <si>
    <t>425</t>
  </si>
  <si>
    <t>Козацька, ВУЛ, 34</t>
  </si>
  <si>
    <t>426</t>
  </si>
  <si>
    <t>Козацька, ВУЛ, 36</t>
  </si>
  <si>
    <t>427</t>
  </si>
  <si>
    <t>Козацька, ВУЛ, 38</t>
  </si>
  <si>
    <t>428</t>
  </si>
  <si>
    <t>Козацька, ВУЛ, 3а</t>
  </si>
  <si>
    <t>429</t>
  </si>
  <si>
    <t>Козацька, ВУЛ, 40</t>
  </si>
  <si>
    <t>430</t>
  </si>
  <si>
    <t>Козацька, ВУЛ, 42</t>
  </si>
  <si>
    <t>431</t>
  </si>
  <si>
    <t>Козацька, ВУЛ, 44</t>
  </si>
  <si>
    <t>432</t>
  </si>
  <si>
    <t>Козацька, ВУЛ, 48</t>
  </si>
  <si>
    <t>433</t>
  </si>
  <si>
    <t>Козацька, ВУЛ, 4а</t>
  </si>
  <si>
    <t>434</t>
  </si>
  <si>
    <t>Козацька, ВУЛ, 50</t>
  </si>
  <si>
    <t>435</t>
  </si>
  <si>
    <t>Коцюбинського, ВУЛ, 32</t>
  </si>
  <si>
    <t>436</t>
  </si>
  <si>
    <t>Коцюбинського, ВУЛ, 33</t>
  </si>
  <si>
    <t>437</t>
  </si>
  <si>
    <t>Коцюбинського. провулок, ПРОВ, 4а</t>
  </si>
  <si>
    <t>438</t>
  </si>
  <si>
    <t>Коцюбинського. провулок, ПРОВ, 4б</t>
  </si>
  <si>
    <t>439</t>
  </si>
  <si>
    <t>Коцюбинського. провулок, ПРОВ, 5</t>
  </si>
  <si>
    <t>440</t>
  </si>
  <si>
    <t>Любецька, ВУЛ, 17</t>
  </si>
  <si>
    <t>441</t>
  </si>
  <si>
    <t>Любецька, ВУЛ, 2</t>
  </si>
  <si>
    <t>442</t>
  </si>
  <si>
    <t>Любецька, ВУЛ, 31</t>
  </si>
  <si>
    <t>443</t>
  </si>
  <si>
    <t>Любецька, ВУЛ, 44в</t>
  </si>
  <si>
    <t>444</t>
  </si>
  <si>
    <t>Любецька, ВУЛ, 9а</t>
  </si>
  <si>
    <t>445</t>
  </si>
  <si>
    <t>Магiстратська, ВУЛ, 13</t>
  </si>
  <si>
    <t>446</t>
  </si>
  <si>
    <t>Магiстратська, ВУЛ, 15</t>
  </si>
  <si>
    <t>447</t>
  </si>
  <si>
    <t>Малясова, ВУЛ, 35а</t>
  </si>
  <si>
    <t>448</t>
  </si>
  <si>
    <t>Межова, ВУЛ, 3</t>
  </si>
  <si>
    <t>449</t>
  </si>
  <si>
    <t>Межова, ВУЛ, 4</t>
  </si>
  <si>
    <t>450</t>
  </si>
  <si>
    <t>Миру. проспект, ПРОСП, 12</t>
  </si>
  <si>
    <t>451</t>
  </si>
  <si>
    <t>Миру. проспект, ПРОСП, 16</t>
  </si>
  <si>
    <t>452</t>
  </si>
  <si>
    <t>Миру. проспект, ПРОСП, 50</t>
  </si>
  <si>
    <t>453</t>
  </si>
  <si>
    <t>Перемоги, ПРОСП, 10</t>
  </si>
  <si>
    <t>454</t>
  </si>
  <si>
    <t>Перемоги, ПРОСП, 12</t>
  </si>
  <si>
    <t>455</t>
  </si>
  <si>
    <t>Перемоги, ПРОСП, 13</t>
  </si>
  <si>
    <t>456</t>
  </si>
  <si>
    <t>Перемоги, ПРОСП, 14</t>
  </si>
  <si>
    <t>457</t>
  </si>
  <si>
    <t>Перемоги, ПРОСП, 17</t>
  </si>
  <si>
    <t>458</t>
  </si>
  <si>
    <t>Перемоги, ПРОСП, 18</t>
  </si>
  <si>
    <t>459</t>
  </si>
  <si>
    <t>Перемоги, ПРОСП, 25</t>
  </si>
  <si>
    <t>460</t>
  </si>
  <si>
    <t>Перемоги, ПРОСП, 27</t>
  </si>
  <si>
    <t>461</t>
  </si>
  <si>
    <t>Перемоги, ПРОСП, 37</t>
  </si>
  <si>
    <t>462</t>
  </si>
  <si>
    <t>Перемоги, ПРОСП, 43</t>
  </si>
  <si>
    <t>463</t>
  </si>
  <si>
    <t>Перемоги, ПРОСП, 45</t>
  </si>
  <si>
    <t>464</t>
  </si>
  <si>
    <t>Перемоги, ПРОСП, 47</t>
  </si>
  <si>
    <t>465</t>
  </si>
  <si>
    <t>Перемоги, ПРОСП, 50</t>
  </si>
  <si>
    <t>466</t>
  </si>
  <si>
    <t>Перемоги, ПРОСП, 54</t>
  </si>
  <si>
    <t>467</t>
  </si>
  <si>
    <t>Перемоги, ПРОСП, 56</t>
  </si>
  <si>
    <t>468</t>
  </si>
  <si>
    <t>Пирогова, ВУЛ, 1</t>
  </si>
  <si>
    <t>469</t>
  </si>
  <si>
    <t>Пирогова, ВУЛ, 22</t>
  </si>
  <si>
    <t>470</t>
  </si>
  <si>
    <t>Пирогова, ВУЛ, 22а</t>
  </si>
  <si>
    <t>471</t>
  </si>
  <si>
    <t>Пирогова, ВУЛ, 5</t>
  </si>
  <si>
    <t>472</t>
  </si>
  <si>
    <t>Попудренка, ВУЛ, 11</t>
  </si>
  <si>
    <t>473</t>
  </si>
  <si>
    <t>Попудренка, ВУЛ, 12а</t>
  </si>
  <si>
    <t>474</t>
  </si>
  <si>
    <t>Попудренка, ВУЛ, 15</t>
  </si>
  <si>
    <t>475</t>
  </si>
  <si>
    <t>Попудренка, ВУЛ, 29</t>
  </si>
  <si>
    <t>476</t>
  </si>
  <si>
    <t>Рiпкинська, ВУЛ, 3</t>
  </si>
  <si>
    <t>477</t>
  </si>
  <si>
    <t>Реміснича, ВУЛ, 58</t>
  </si>
  <si>
    <t>478</t>
  </si>
  <si>
    <t>Слобiдська, ВУЛ, 79а</t>
  </si>
  <si>
    <t>479</t>
  </si>
  <si>
    <t>Старобiлоуська, ВУЛ, 25б</t>
  </si>
  <si>
    <t>480</t>
  </si>
  <si>
    <t>Старобiлоуська, ВУЛ, 31</t>
  </si>
  <si>
    <t>481</t>
  </si>
  <si>
    <t>Старобiлоуська, ВУЛ, 33</t>
  </si>
  <si>
    <t>482</t>
  </si>
  <si>
    <t>Старобiлоуська, ВУЛ, 35</t>
  </si>
  <si>
    <t>483</t>
  </si>
  <si>
    <t>Толстого, ВУЛ, 100</t>
  </si>
  <si>
    <t>484</t>
  </si>
  <si>
    <t>Толстого, ВУЛ, 102</t>
  </si>
  <si>
    <t>485</t>
  </si>
  <si>
    <t>Толстого, ВУЛ, 104</t>
  </si>
  <si>
    <t>486</t>
  </si>
  <si>
    <t>Толстого, ВУЛ, 106</t>
  </si>
  <si>
    <t>487</t>
  </si>
  <si>
    <t>Толстого, ВУЛ, 118б</t>
  </si>
  <si>
    <t>488</t>
  </si>
  <si>
    <t>489</t>
  </si>
  <si>
    <t>Толстого, ВУЛ, 140</t>
  </si>
  <si>
    <t>490</t>
  </si>
  <si>
    <t>Толстого, ВУЛ, 142</t>
  </si>
  <si>
    <t>491</t>
  </si>
  <si>
    <t>Толстого, ВУЛ, 152</t>
  </si>
  <si>
    <t>492</t>
  </si>
  <si>
    <t>Толстого, ВУЛ, 94</t>
  </si>
  <si>
    <t>493</t>
  </si>
  <si>
    <t>Толстого, ВУЛ, 96</t>
  </si>
  <si>
    <t>494</t>
  </si>
  <si>
    <t>Ушинського, ВУЛ, 8</t>
  </si>
  <si>
    <t>495</t>
  </si>
  <si>
    <t>Хлібопекарська, ВУЛ, 16</t>
  </si>
  <si>
    <t>496</t>
  </si>
  <si>
    <t>Кирпоноса, ВУЛ, 26</t>
  </si>
  <si>
    <t>497</t>
  </si>
  <si>
    <t>Хлібопекарська, ВУЛ, 18</t>
  </si>
  <si>
    <t>498</t>
  </si>
  <si>
    <t>Попудренка, ВУЛ, 19</t>
  </si>
  <si>
    <t>499</t>
  </si>
  <si>
    <t>1-ї Гвардiйської Армiї, ВУЛ, 4</t>
  </si>
  <si>
    <t>500</t>
  </si>
  <si>
    <t>1-ї Гвардiйської Армiї, ВУЛ, 6</t>
  </si>
  <si>
    <t>501</t>
  </si>
  <si>
    <t>1-ї Гвардiйської Армiї, ВУЛ, 8</t>
  </si>
  <si>
    <t>502</t>
  </si>
  <si>
    <t>Івана Богуна, ВУЛ, 38</t>
  </si>
  <si>
    <t>503</t>
  </si>
  <si>
    <t>Івана Богуна, ВУЛ, 40</t>
  </si>
  <si>
    <t>504</t>
  </si>
  <si>
    <t>Івана Богуна, ВУЛ, 42</t>
  </si>
  <si>
    <t>505</t>
  </si>
  <si>
    <t>Івана Богуна, ВУЛ, 43</t>
  </si>
  <si>
    <t>506</t>
  </si>
  <si>
    <t>Івана Богуна, ВУЛ, 44</t>
  </si>
  <si>
    <t>507</t>
  </si>
  <si>
    <t>Івана Богуна, ВУЛ, 45</t>
  </si>
  <si>
    <t>508</t>
  </si>
  <si>
    <t>Івана Богуна, ВУЛ, 51</t>
  </si>
  <si>
    <t>509</t>
  </si>
  <si>
    <t>Івана Мазепи, ВУЛ, 11</t>
  </si>
  <si>
    <t>510</t>
  </si>
  <si>
    <t>Івана Мазепи, ВУЛ, 12а</t>
  </si>
  <si>
    <t>511</t>
  </si>
  <si>
    <t>Івана Мазепи, ВУЛ, 20</t>
  </si>
  <si>
    <t>512</t>
  </si>
  <si>
    <t>Івана Мазепи, ВУЛ, 32</t>
  </si>
  <si>
    <t>513</t>
  </si>
  <si>
    <t>Івана Мазепи, ВУЛ, 34</t>
  </si>
  <si>
    <t>514</t>
  </si>
  <si>
    <t>Івана Мазепи, ВУЛ, 43а</t>
  </si>
  <si>
    <t>515</t>
  </si>
  <si>
    <t>Івана Мазепи, ВУЛ, 54</t>
  </si>
  <si>
    <t>516</t>
  </si>
  <si>
    <t>Івана Мазепи, ВУЛ, 56</t>
  </si>
  <si>
    <t>517</t>
  </si>
  <si>
    <t>Івана Мазепи, ВУЛ, 60а</t>
  </si>
  <si>
    <t>518</t>
  </si>
  <si>
    <t>В`ячеслава Чорновола, ВУЛ, 11</t>
  </si>
  <si>
    <t>519</t>
  </si>
  <si>
    <t>В`ячеслава Чорновола, ВУЛ, 13</t>
  </si>
  <si>
    <t>520</t>
  </si>
  <si>
    <t>В`ячеслава Чорновола, ВУЛ, 15</t>
  </si>
  <si>
    <t>521</t>
  </si>
  <si>
    <t>В`ячеслава Чорновола, ВУЛ, 4</t>
  </si>
  <si>
    <t>522</t>
  </si>
  <si>
    <t>В`ячеслава Чорновола, ВУЛ, 8</t>
  </si>
  <si>
    <t>523</t>
  </si>
  <si>
    <t>Любецька, ВУЛ, 11</t>
  </si>
  <si>
    <t>524</t>
  </si>
  <si>
    <t>Любецька, ВУЛ, 5</t>
  </si>
  <si>
    <t>525</t>
  </si>
  <si>
    <t>Любецька, ВУЛ, 7</t>
  </si>
  <si>
    <t>526</t>
  </si>
  <si>
    <t>Магiстратська, ВУЛ, 9</t>
  </si>
  <si>
    <t>527</t>
  </si>
  <si>
    <t>Музична, ВУЛ, 2</t>
  </si>
  <si>
    <t>528</t>
  </si>
  <si>
    <t>Самострова, ВУЛ, 11</t>
  </si>
  <si>
    <t>529</t>
  </si>
  <si>
    <t>Самострова, ВУЛ, 13</t>
  </si>
  <si>
    <t>530</t>
  </si>
  <si>
    <t>531</t>
  </si>
  <si>
    <t>532</t>
  </si>
  <si>
    <t>Ушинського, ВУЛ, 6а</t>
  </si>
  <si>
    <t>533</t>
  </si>
  <si>
    <t>Хлібопекарська, ВУЛ, 11</t>
  </si>
  <si>
    <t>534</t>
  </si>
  <si>
    <t>Івана Мазепи, ВУЛ, 36</t>
  </si>
  <si>
    <t>535</t>
  </si>
  <si>
    <t>В`ячеслава Чорновола, ВУЛ, 6</t>
  </si>
  <si>
    <t>536</t>
  </si>
  <si>
    <t>Миру. проспект, ПРОСП, 80</t>
  </si>
  <si>
    <t>537</t>
  </si>
  <si>
    <t>Старобiлоуська, ВУЛ, 14в</t>
  </si>
  <si>
    <t>538</t>
  </si>
  <si>
    <t>Перемоги, ПРОСП, 20</t>
  </si>
  <si>
    <t>539</t>
  </si>
  <si>
    <t>Жабинського, ВУЛ, 2б</t>
  </si>
  <si>
    <t>540</t>
  </si>
  <si>
    <t>Миру. проспект, ПРОСП, 52</t>
  </si>
  <si>
    <t>541</t>
  </si>
  <si>
    <t>Миру. проспект, ПРОСП, 54</t>
  </si>
  <si>
    <t>542</t>
  </si>
  <si>
    <t>Миру. проспект, ПРОСП, 56</t>
  </si>
  <si>
    <t>543</t>
  </si>
  <si>
    <t>Перемоги, ПРОСП, 63</t>
  </si>
  <si>
    <t>544</t>
  </si>
  <si>
    <t>Перемоги, ПРОСП, 67</t>
  </si>
  <si>
    <t>Перемоги, ПРОСП, 71</t>
  </si>
  <si>
    <t>Перемоги, ПРОСП, 75</t>
  </si>
  <si>
    <t>В`ячеслава Чорновола, ВУЛ, 15а</t>
  </si>
  <si>
    <t>Рентаб.</t>
  </si>
  <si>
    <t>Рентаб</t>
  </si>
  <si>
    <t>Всього витрат з пдв</t>
  </si>
  <si>
    <t>Комунальне підприємство "Новозаводське" Чернігівської міської ради</t>
  </si>
  <si>
    <t>Площа першого поверху</t>
  </si>
  <si>
    <t xml:space="preserve"> </t>
  </si>
  <si>
    <t>Контроль</t>
  </si>
  <si>
    <t>Витрати</t>
  </si>
  <si>
    <t>Діючий тариф для квартир першого поверху</t>
  </si>
  <si>
    <t>Діючий тариф для квартир другого і вище поверхів</t>
  </si>
  <si>
    <t>Діючий тариф для нежитлових приміщень з окремим входом</t>
  </si>
  <si>
    <t>Діючий тариф для нежитлових приміщень без окремого входу</t>
  </si>
  <si>
    <t>12 грудня 2017 року №539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</si>
</sst>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0"/>
    <numFmt numFmtId="165" formatCode="0.0000"/>
    <numFmt numFmtId="166" formatCode="#,##0.00000"/>
    <numFmt numFmtId="167" formatCode="0.0%"/>
    <numFmt numFmtId="168" formatCode="#,##0.000000"/>
    <numFmt numFmtId="169" formatCode="#,##0.000"/>
  </numFmts>
  <fonts count="79" x14ac:knownFonts="1">
    <font>
      <sz val="11"/>
      <color theme="1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9"/>
      <color indexed="8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color theme="1"/>
      <name val="Arial"/>
      <family val="2"/>
      <charset val="204"/>
    </font>
    <font>
      <sz val="9"/>
      <color indexed="8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i/>
      <sz val="10"/>
      <color rgb="FFFF0000"/>
      <name val="Times New Roman"/>
      <family val="1"/>
      <charset val="204"/>
    </font>
    <font>
      <b/>
      <sz val="14"/>
      <name val="Times New Roman"/>
      <family val="1"/>
      <charset val="204"/>
    </font>
    <font>
      <sz val="7"/>
      <name val="Times New Roman"/>
      <family val="1"/>
      <charset val="204"/>
    </font>
    <font>
      <sz val="8"/>
      <name val="Times New Roman"/>
      <family val="1"/>
      <charset val="204"/>
    </font>
    <font>
      <b/>
      <sz val="9"/>
      <name val="Times New Roman"/>
      <family val="1"/>
      <charset val="204"/>
    </font>
    <font>
      <b/>
      <i/>
      <sz val="9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16"/>
      <color theme="1"/>
      <name val="Calibri"/>
      <family val="2"/>
      <charset val="1"/>
      <scheme val="minor"/>
    </font>
    <font>
      <sz val="10"/>
      <name val="Arial"/>
      <family val="2"/>
      <charset val="204"/>
    </font>
    <font>
      <sz val="11"/>
      <color rgb="FFFF0000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sz val="9"/>
      <color theme="0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16"/>
      <name val="Times New Roman"/>
      <family val="1"/>
      <charset val="204"/>
    </font>
    <font>
      <b/>
      <sz val="11"/>
      <color rgb="FFC00000"/>
      <name val="Times New Roman"/>
      <family val="1"/>
      <charset val="204"/>
    </font>
    <font>
      <i/>
      <sz val="11"/>
      <name val="Times New Roman"/>
      <family val="1"/>
      <charset val="204"/>
    </font>
    <font>
      <b/>
      <sz val="9"/>
      <color rgb="FFC00000"/>
      <name val="Times New Roman"/>
      <family val="1"/>
      <charset val="204"/>
    </font>
    <font>
      <i/>
      <sz val="11"/>
      <color theme="6" tint="-0.499984740745262"/>
      <name val="Times New Roman"/>
      <family val="1"/>
      <charset val="204"/>
    </font>
    <font>
      <sz val="9"/>
      <color theme="6" tint="-0.499984740745262"/>
      <name val="Times New Roman"/>
      <family val="1"/>
      <charset val="204"/>
    </font>
    <font>
      <b/>
      <sz val="11"/>
      <color theme="6" tint="-0.499984740745262"/>
      <name val="Times New Roman"/>
      <family val="1"/>
      <charset val="204"/>
    </font>
    <font>
      <b/>
      <i/>
      <sz val="9"/>
      <color theme="6" tint="-0.499984740745262"/>
      <name val="Times New Roman"/>
      <family val="1"/>
      <charset val="204"/>
    </font>
    <font>
      <b/>
      <i/>
      <sz val="11"/>
      <color theme="6" tint="-0.499984740745262"/>
      <name val="Times New Roman"/>
      <family val="1"/>
      <charset val="204"/>
    </font>
    <font>
      <b/>
      <sz val="9"/>
      <color theme="6" tint="-0.499984740745262"/>
      <name val="Times New Roman"/>
      <family val="1"/>
      <charset val="204"/>
    </font>
    <font>
      <i/>
      <sz val="11"/>
      <color rgb="FFC00000"/>
      <name val="Times New Roman"/>
      <family val="1"/>
      <charset val="204"/>
    </font>
    <font>
      <b/>
      <sz val="11"/>
      <color theme="8" tint="-0.499984740745262"/>
      <name val="Times New Roman"/>
      <family val="1"/>
      <charset val="204"/>
    </font>
    <font>
      <i/>
      <sz val="9"/>
      <color theme="6" tint="-0.499984740745262"/>
      <name val="Times New Roman"/>
      <family val="1"/>
      <charset val="204"/>
    </font>
    <font>
      <b/>
      <sz val="9"/>
      <color rgb="FF002060"/>
      <name val="Times New Roman"/>
      <family val="1"/>
      <charset val="204"/>
    </font>
    <font>
      <b/>
      <sz val="9"/>
      <color theme="8" tint="-0.499984740745262"/>
      <name val="Times New Roman"/>
      <family val="1"/>
      <charset val="204"/>
    </font>
    <font>
      <b/>
      <sz val="11"/>
      <name val="Calibri"/>
      <family val="2"/>
      <charset val="1"/>
      <scheme val="minor"/>
    </font>
    <font>
      <sz val="11"/>
      <color rgb="FF92D050"/>
      <name val="Times New Roman"/>
      <family val="1"/>
      <charset val="204"/>
    </font>
    <font>
      <i/>
      <sz val="11"/>
      <color rgb="FF00B050"/>
      <name val="Times New Roman"/>
      <family val="1"/>
      <charset val="204"/>
    </font>
    <font>
      <b/>
      <sz val="11"/>
      <color rgb="FF7030A0"/>
      <name val="Times New Roman"/>
      <family val="1"/>
      <charset val="204"/>
    </font>
    <font>
      <sz val="11"/>
      <color theme="8" tint="-0.499984740745262"/>
      <name val="Times New Roman"/>
      <family val="1"/>
      <charset val="204"/>
    </font>
    <font>
      <i/>
      <sz val="11"/>
      <color theme="7" tint="-0.249977111117893"/>
      <name val="Times New Roman"/>
      <family val="1"/>
      <charset val="204"/>
    </font>
    <font>
      <b/>
      <sz val="11"/>
      <color theme="7" tint="-0.249977111117893"/>
      <name val="Times New Roman"/>
      <family val="1"/>
      <charset val="204"/>
    </font>
    <font>
      <sz val="14"/>
      <name val="Times New Roman"/>
      <family val="1"/>
      <charset val="204"/>
    </font>
    <font>
      <sz val="12"/>
      <color theme="0"/>
      <name val="Times New Roman"/>
      <family val="1"/>
      <charset val="204"/>
    </font>
    <font>
      <sz val="16"/>
      <color theme="0"/>
      <name val="Times New Roman"/>
      <family val="1"/>
      <charset val="204"/>
    </font>
    <font>
      <i/>
      <sz val="16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8"/>
      <color theme="0"/>
      <name val="Times New Roman"/>
      <family val="1"/>
      <charset val="204"/>
    </font>
    <font>
      <i/>
      <sz val="8"/>
      <color theme="0"/>
      <name val="Times New Roman"/>
      <family val="1"/>
      <charset val="204"/>
    </font>
    <font>
      <sz val="11"/>
      <color theme="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i/>
      <sz val="11"/>
      <color theme="0"/>
      <name val="Times New Roman"/>
      <family val="1"/>
      <charset val="204"/>
    </font>
    <font>
      <b/>
      <i/>
      <sz val="11"/>
      <color theme="0"/>
      <name val="Times New Roman"/>
      <family val="1"/>
      <charset val="204"/>
    </font>
    <font>
      <sz val="14"/>
      <color theme="0"/>
      <name val="Times New Roman"/>
      <family val="1"/>
      <charset val="204"/>
    </font>
    <font>
      <b/>
      <sz val="14"/>
      <color theme="0"/>
      <name val="Times New Roman"/>
      <family val="1"/>
      <charset val="204"/>
    </font>
    <font>
      <i/>
      <sz val="14"/>
      <color theme="0"/>
      <name val="Times New Roman"/>
      <family val="1"/>
      <charset val="204"/>
    </font>
    <font>
      <b/>
      <i/>
      <sz val="14"/>
      <color theme="0"/>
      <name val="Times New Roman"/>
      <family val="1"/>
      <charset val="204"/>
    </font>
    <font>
      <b/>
      <sz val="8"/>
      <color theme="0"/>
      <name val="Times New Roman"/>
      <family val="1"/>
      <charset val="204"/>
    </font>
    <font>
      <b/>
      <i/>
      <sz val="8"/>
      <color theme="0"/>
      <name val="Times New Roman"/>
      <family val="1"/>
      <charset val="204"/>
    </font>
    <font>
      <b/>
      <sz val="12"/>
      <name val="Calibri"/>
      <family val="2"/>
      <charset val="1"/>
      <scheme val="minor"/>
    </font>
    <font>
      <sz val="11"/>
      <color rgb="FF7030A0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0"/>
        <bgColor indexed="64"/>
      </patternFill>
    </fill>
  </fills>
  <borders count="6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</borders>
  <cellStyleXfs count="3">
    <xf numFmtId="0" fontId="0" fillId="0" borderId="0"/>
    <xf numFmtId="0" fontId="30" fillId="0" borderId="0"/>
    <xf numFmtId="0" fontId="30" fillId="0" borderId="0"/>
  </cellStyleXfs>
  <cellXfs count="499">
    <xf numFmtId="0" fontId="0" fillId="0" borderId="0" xfId="0"/>
    <xf numFmtId="0" fontId="2" fillId="0" borderId="0" xfId="0" applyFont="1" applyFill="1" applyAlignment="1">
      <alignment horizontal="left"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4" fontId="3" fillId="0" borderId="0" xfId="0" applyNumberFormat="1" applyFont="1" applyFill="1" applyAlignment="1">
      <alignment horizontal="center" vertical="center"/>
    </xf>
    <xf numFmtId="4" fontId="4" fillId="0" borderId="0" xfId="0" applyNumberFormat="1" applyFont="1" applyFill="1" applyAlignment="1">
      <alignment horizontal="center" vertical="center"/>
    </xf>
    <xf numFmtId="4" fontId="5" fillId="0" borderId="0" xfId="0" applyNumberFormat="1" applyFont="1" applyFill="1" applyAlignment="1">
      <alignment horizontal="center" vertical="center"/>
    </xf>
    <xf numFmtId="3" fontId="3" fillId="0" borderId="0" xfId="0" applyNumberFormat="1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vertical="center"/>
    </xf>
    <xf numFmtId="0" fontId="3" fillId="0" borderId="32" xfId="0" applyFont="1" applyFill="1" applyBorder="1" applyAlignment="1">
      <alignment horizontal="center" vertical="center" wrapText="1"/>
    </xf>
    <xf numFmtId="3" fontId="18" fillId="0" borderId="0" xfId="0" applyNumberFormat="1" applyFont="1" applyFill="1" applyAlignment="1">
      <alignment vertical="center"/>
    </xf>
    <xf numFmtId="0" fontId="20" fillId="0" borderId="0" xfId="0" applyFont="1" applyFill="1" applyAlignment="1">
      <alignment vertical="center"/>
    </xf>
    <xf numFmtId="0" fontId="7" fillId="0" borderId="0" xfId="0" applyFont="1" applyFill="1" applyAlignment="1">
      <alignment horizontal="left" vertical="center"/>
    </xf>
    <xf numFmtId="4" fontId="7" fillId="0" borderId="0" xfId="0" applyNumberFormat="1" applyFont="1" applyFill="1" applyAlignment="1">
      <alignment horizontal="left" vertical="center"/>
    </xf>
    <xf numFmtId="0" fontId="20" fillId="0" borderId="0" xfId="0" applyFont="1" applyFill="1" applyAlignment="1">
      <alignment horizontal="center" vertical="center"/>
    </xf>
    <xf numFmtId="4" fontId="20" fillId="0" borderId="0" xfId="0" applyNumberFormat="1" applyFont="1" applyFill="1" applyAlignment="1">
      <alignment horizontal="center" vertical="center"/>
    </xf>
    <xf numFmtId="4" fontId="21" fillId="0" borderId="0" xfId="0" applyNumberFormat="1" applyFont="1" applyFill="1" applyAlignment="1">
      <alignment horizontal="center" vertical="center"/>
    </xf>
    <xf numFmtId="4" fontId="22" fillId="0" borderId="0" xfId="0" applyNumberFormat="1" applyFont="1" applyFill="1" applyAlignment="1">
      <alignment horizontal="center" vertical="center"/>
    </xf>
    <xf numFmtId="0" fontId="3" fillId="0" borderId="13" xfId="0" applyFont="1" applyFill="1" applyBorder="1" applyAlignment="1">
      <alignment horizontal="center" vertical="center" wrapText="1"/>
    </xf>
    <xf numFmtId="4" fontId="16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vertical="center"/>
    </xf>
    <xf numFmtId="2" fontId="11" fillId="0" borderId="13" xfId="0" applyNumberFormat="1" applyFont="1" applyFill="1" applyBorder="1" applyAlignment="1" applyProtection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2" fontId="11" fillId="0" borderId="14" xfId="0" applyNumberFormat="1" applyFont="1" applyFill="1" applyBorder="1" applyAlignment="1" applyProtection="1">
      <alignment horizontal="center" vertical="center" wrapText="1"/>
    </xf>
    <xf numFmtId="0" fontId="31" fillId="0" borderId="0" xfId="0" applyFont="1" applyFill="1" applyAlignment="1">
      <alignment vertical="center"/>
    </xf>
    <xf numFmtId="164" fontId="3" fillId="0" borderId="0" xfId="0" applyNumberFormat="1" applyFont="1" applyFill="1" applyAlignment="1">
      <alignment vertical="center"/>
    </xf>
    <xf numFmtId="164" fontId="10" fillId="0" borderId="0" xfId="0" applyNumberFormat="1" applyFont="1" applyFill="1" applyAlignment="1">
      <alignment vertical="center"/>
    </xf>
    <xf numFmtId="164" fontId="31" fillId="0" borderId="0" xfId="0" applyNumberFormat="1" applyFont="1" applyFill="1" applyAlignment="1">
      <alignment horizontal="center" vertical="center"/>
    </xf>
    <xf numFmtId="0" fontId="31" fillId="0" borderId="27" xfId="0" applyFont="1" applyFill="1" applyBorder="1" applyAlignment="1">
      <alignment horizontal="center" vertical="center"/>
    </xf>
    <xf numFmtId="0" fontId="31" fillId="0" borderId="28" xfId="0" applyFont="1" applyFill="1" applyBorder="1" applyAlignment="1">
      <alignment horizontal="center" vertical="center"/>
    </xf>
    <xf numFmtId="164" fontId="3" fillId="3" borderId="38" xfId="0" applyNumberFormat="1" applyFont="1" applyFill="1" applyBorder="1" applyAlignment="1">
      <alignment horizontal="center" vertical="center" wrapText="1"/>
    </xf>
    <xf numFmtId="164" fontId="3" fillId="3" borderId="36" xfId="0" applyNumberFormat="1" applyFont="1" applyFill="1" applyBorder="1" applyAlignment="1">
      <alignment horizontal="center" vertical="center" wrapText="1"/>
    </xf>
    <xf numFmtId="164" fontId="3" fillId="3" borderId="46" xfId="0" applyNumberFormat="1" applyFont="1" applyFill="1" applyBorder="1" applyAlignment="1">
      <alignment horizontal="center" vertical="center" wrapText="1"/>
    </xf>
    <xf numFmtId="164" fontId="3" fillId="3" borderId="37" xfId="0" applyNumberFormat="1" applyFont="1" applyFill="1" applyBorder="1" applyAlignment="1">
      <alignment horizontal="center" vertical="center" wrapText="1"/>
    </xf>
    <xf numFmtId="164" fontId="18" fillId="3" borderId="1" xfId="0" applyNumberFormat="1" applyFont="1" applyFill="1" applyBorder="1" applyAlignment="1">
      <alignment vertical="center"/>
    </xf>
    <xf numFmtId="164" fontId="18" fillId="3" borderId="2" xfId="0" applyNumberFormat="1" applyFont="1" applyFill="1" applyBorder="1" applyAlignment="1">
      <alignment vertical="center"/>
    </xf>
    <xf numFmtId="164" fontId="18" fillId="3" borderId="3" xfId="0" applyNumberFormat="1" applyFont="1" applyFill="1" applyBorder="1" applyAlignment="1">
      <alignment vertical="center"/>
    </xf>
    <xf numFmtId="2" fontId="32" fillId="0" borderId="13" xfId="0" applyNumberFormat="1" applyFont="1" applyFill="1" applyBorder="1" applyAlignment="1" applyProtection="1">
      <alignment horizontal="center" vertical="center" wrapText="1"/>
    </xf>
    <xf numFmtId="2" fontId="32" fillId="0" borderId="14" xfId="0" applyNumberFormat="1" applyFont="1" applyFill="1" applyBorder="1" applyAlignment="1" applyProtection="1">
      <alignment horizontal="center" vertical="center" wrapText="1"/>
    </xf>
    <xf numFmtId="164" fontId="31" fillId="3" borderId="13" xfId="0" applyNumberFormat="1" applyFont="1" applyFill="1" applyBorder="1" applyAlignment="1">
      <alignment horizontal="center" vertical="center"/>
    </xf>
    <xf numFmtId="165" fontId="31" fillId="0" borderId="0" xfId="0" applyNumberFormat="1" applyFont="1" applyFill="1" applyAlignment="1">
      <alignment vertical="center"/>
    </xf>
    <xf numFmtId="0" fontId="35" fillId="0" borderId="0" xfId="0" applyFont="1" applyFill="1" applyAlignment="1">
      <alignment vertical="center"/>
    </xf>
    <xf numFmtId="0" fontId="35" fillId="0" borderId="0" xfId="0" applyFont="1" applyFill="1" applyAlignment="1">
      <alignment horizontal="center" vertical="center"/>
    </xf>
    <xf numFmtId="4" fontId="35" fillId="0" borderId="0" xfId="0" applyNumberFormat="1" applyFont="1" applyFill="1" applyAlignment="1">
      <alignment horizontal="center" vertical="center"/>
    </xf>
    <xf numFmtId="4" fontId="31" fillId="0" borderId="0" xfId="0" applyNumberFormat="1" applyFont="1" applyFill="1" applyAlignment="1">
      <alignment horizontal="center" vertical="center"/>
    </xf>
    <xf numFmtId="164" fontId="31" fillId="3" borderId="10" xfId="0" applyNumberFormat="1" applyFont="1" applyFill="1" applyBorder="1" applyAlignment="1">
      <alignment horizontal="center" vertical="center"/>
    </xf>
    <xf numFmtId="164" fontId="31" fillId="0" borderId="0" xfId="0" applyNumberFormat="1" applyFont="1" applyFill="1" applyAlignment="1">
      <alignment vertical="center"/>
    </xf>
    <xf numFmtId="2" fontId="32" fillId="4" borderId="13" xfId="0" applyNumberFormat="1" applyFont="1" applyFill="1" applyBorder="1" applyAlignment="1" applyProtection="1">
      <alignment horizontal="center" vertical="center" wrapText="1"/>
    </xf>
    <xf numFmtId="2" fontId="32" fillId="4" borderId="14" xfId="0" applyNumberFormat="1" applyFont="1" applyFill="1" applyBorder="1" applyAlignment="1" applyProtection="1">
      <alignment horizontal="center" vertical="center" wrapText="1"/>
    </xf>
    <xf numFmtId="0" fontId="3" fillId="4" borderId="0" xfId="0" applyFont="1" applyFill="1" applyAlignment="1">
      <alignment vertical="center"/>
    </xf>
    <xf numFmtId="4" fontId="4" fillId="2" borderId="0" xfId="0" applyNumberFormat="1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vertical="center"/>
    </xf>
    <xf numFmtId="0" fontId="48" fillId="0" borderId="0" xfId="0" applyFont="1" applyFill="1" applyAlignment="1">
      <alignment horizontal="center" vertical="center"/>
    </xf>
    <xf numFmtId="164" fontId="34" fillId="3" borderId="9" xfId="0" applyNumberFormat="1" applyFont="1" applyFill="1" applyBorder="1" applyAlignment="1">
      <alignment horizontal="center" vertical="center"/>
    </xf>
    <xf numFmtId="164" fontId="34" fillId="3" borderId="13" xfId="0" applyNumberFormat="1" applyFont="1" applyFill="1" applyBorder="1" applyAlignment="1">
      <alignment horizontal="center" vertical="center"/>
    </xf>
    <xf numFmtId="164" fontId="34" fillId="3" borderId="10" xfId="0" applyNumberFormat="1" applyFont="1" applyFill="1" applyBorder="1" applyAlignment="1">
      <alignment horizontal="center" vertical="center"/>
    </xf>
    <xf numFmtId="164" fontId="34" fillId="3" borderId="14" xfId="0" applyNumberFormat="1" applyFont="1" applyFill="1" applyBorder="1" applyAlignment="1">
      <alignment horizontal="center" vertical="center"/>
    </xf>
    <xf numFmtId="164" fontId="54" fillId="3" borderId="14" xfId="0" applyNumberFormat="1" applyFont="1" applyFill="1" applyBorder="1" applyAlignment="1">
      <alignment horizontal="center" vertical="center"/>
    </xf>
    <xf numFmtId="164" fontId="54" fillId="3" borderId="18" xfId="0" applyNumberFormat="1" applyFont="1" applyFill="1" applyBorder="1" applyAlignment="1">
      <alignment horizontal="center" vertical="center"/>
    </xf>
    <xf numFmtId="164" fontId="34" fillId="3" borderId="18" xfId="0" applyNumberFormat="1" applyFont="1" applyFill="1" applyBorder="1" applyAlignment="1">
      <alignment horizontal="center" vertical="center"/>
    </xf>
    <xf numFmtId="164" fontId="11" fillId="5" borderId="13" xfId="0" applyNumberFormat="1" applyFont="1" applyFill="1" applyBorder="1" applyAlignment="1" applyProtection="1">
      <alignment horizontal="right" vertical="center"/>
    </xf>
    <xf numFmtId="164" fontId="19" fillId="5" borderId="13" xfId="0" applyNumberFormat="1" applyFont="1" applyFill="1" applyBorder="1" applyAlignment="1" applyProtection="1">
      <alignment horizontal="right" vertical="center"/>
    </xf>
    <xf numFmtId="2" fontId="26" fillId="0" borderId="12" xfId="0" applyNumberFormat="1" applyFont="1" applyFill="1" applyBorder="1" applyAlignment="1" applyProtection="1">
      <alignment horizontal="center" vertical="center" wrapText="1"/>
    </xf>
    <xf numFmtId="2" fontId="34" fillId="0" borderId="51" xfId="0" applyNumberFormat="1" applyFont="1" applyFill="1" applyBorder="1" applyAlignment="1">
      <alignment horizontal="center" vertical="center"/>
    </xf>
    <xf numFmtId="164" fontId="34" fillId="3" borderId="29" xfId="0" applyNumberFormat="1" applyFont="1" applyFill="1" applyBorder="1" applyAlignment="1">
      <alignment horizontal="center" vertical="center"/>
    </xf>
    <xf numFmtId="0" fontId="55" fillId="0" borderId="0" xfId="0" applyFont="1" applyFill="1" applyAlignment="1">
      <alignment horizontal="center" vertical="center"/>
    </xf>
    <xf numFmtId="4" fontId="43" fillId="5" borderId="13" xfId="0" applyNumberFormat="1" applyFont="1" applyFill="1" applyBorder="1" applyAlignment="1" applyProtection="1">
      <alignment horizontal="center" vertical="center"/>
    </xf>
    <xf numFmtId="4" fontId="26" fillId="5" borderId="18" xfId="0" applyNumberFormat="1" applyFont="1" applyFill="1" applyBorder="1" applyAlignment="1" applyProtection="1">
      <alignment horizontal="center" vertical="center"/>
    </xf>
    <xf numFmtId="4" fontId="51" fillId="5" borderId="13" xfId="0" applyNumberFormat="1" applyFont="1" applyFill="1" applyBorder="1" applyAlignment="1" applyProtection="1">
      <alignment horizontal="center" vertical="center"/>
    </xf>
    <xf numFmtId="4" fontId="52" fillId="5" borderId="13" xfId="0" applyNumberFormat="1" applyFont="1" applyFill="1" applyBorder="1" applyAlignment="1" applyProtection="1">
      <alignment horizontal="center" vertical="center"/>
    </xf>
    <xf numFmtId="165" fontId="34" fillId="5" borderId="17" xfId="0" applyNumberFormat="1" applyFont="1" applyFill="1" applyBorder="1" applyAlignment="1">
      <alignment horizontal="center" vertical="center"/>
    </xf>
    <xf numFmtId="165" fontId="34" fillId="5" borderId="13" xfId="0" applyNumberFormat="1" applyFont="1" applyFill="1" applyBorder="1" applyAlignment="1">
      <alignment horizontal="center" vertical="center"/>
    </xf>
    <xf numFmtId="165" fontId="34" fillId="5" borderId="18" xfId="0" applyNumberFormat="1" applyFont="1" applyFill="1" applyBorder="1" applyAlignment="1">
      <alignment horizontal="center" vertical="center"/>
    </xf>
    <xf numFmtId="0" fontId="31" fillId="5" borderId="0" xfId="0" applyFont="1" applyFill="1" applyAlignment="1">
      <alignment vertical="center"/>
    </xf>
    <xf numFmtId="164" fontId="34" fillId="5" borderId="17" xfId="0" applyNumberFormat="1" applyFont="1" applyFill="1" applyBorder="1" applyAlignment="1">
      <alignment horizontal="center" vertical="center"/>
    </xf>
    <xf numFmtId="164" fontId="34" fillId="5" borderId="13" xfId="0" applyNumberFormat="1" applyFont="1" applyFill="1" applyBorder="1" applyAlignment="1">
      <alignment horizontal="center" vertical="center"/>
    </xf>
    <xf numFmtId="164" fontId="3" fillId="5" borderId="0" xfId="0" applyNumberFormat="1" applyFont="1" applyFill="1" applyAlignment="1">
      <alignment vertical="center"/>
    </xf>
    <xf numFmtId="0" fontId="3" fillId="5" borderId="0" xfId="0" applyFont="1" applyFill="1" applyAlignment="1">
      <alignment vertical="center"/>
    </xf>
    <xf numFmtId="0" fontId="56" fillId="2" borderId="0" xfId="0" applyFont="1" applyFill="1" applyAlignment="1">
      <alignment horizontal="center" vertical="center"/>
    </xf>
    <xf numFmtId="0" fontId="56" fillId="0" borderId="0" xfId="0" applyFont="1" applyFill="1" applyAlignment="1">
      <alignment horizontal="center" vertical="center"/>
    </xf>
    <xf numFmtId="164" fontId="3" fillId="5" borderId="38" xfId="0" applyNumberFormat="1" applyFont="1" applyFill="1" applyBorder="1" applyAlignment="1">
      <alignment horizontal="center" vertical="center" wrapText="1"/>
    </xf>
    <xf numFmtId="164" fontId="3" fillId="5" borderId="36" xfId="0" applyNumberFormat="1" applyFont="1" applyFill="1" applyBorder="1" applyAlignment="1">
      <alignment horizontal="center" vertical="center" wrapText="1"/>
    </xf>
    <xf numFmtId="164" fontId="3" fillId="5" borderId="46" xfId="0" applyNumberFormat="1" applyFont="1" applyFill="1" applyBorder="1" applyAlignment="1">
      <alignment horizontal="center" vertical="center" wrapText="1"/>
    </xf>
    <xf numFmtId="164" fontId="3" fillId="5" borderId="37" xfId="0" applyNumberFormat="1" applyFont="1" applyFill="1" applyBorder="1" applyAlignment="1">
      <alignment horizontal="center" vertical="center" wrapText="1"/>
    </xf>
    <xf numFmtId="164" fontId="34" fillId="0" borderId="0" xfId="0" applyNumberFormat="1" applyFont="1" applyFill="1" applyAlignment="1">
      <alignment horizontal="center" vertical="center"/>
    </xf>
    <xf numFmtId="164" fontId="34" fillId="0" borderId="0" xfId="0" applyNumberFormat="1" applyFont="1" applyFill="1" applyAlignment="1">
      <alignment vertical="center"/>
    </xf>
    <xf numFmtId="0" fontId="34" fillId="0" borderId="0" xfId="0" applyFont="1" applyFill="1" applyAlignment="1">
      <alignment vertical="center"/>
    </xf>
    <xf numFmtId="165" fontId="34" fillId="3" borderId="9" xfId="0" applyNumberFormat="1" applyFont="1" applyFill="1" applyBorder="1" applyAlignment="1">
      <alignment horizontal="center" vertical="center"/>
    </xf>
    <xf numFmtId="49" fontId="11" fillId="0" borderId="45" xfId="0" applyNumberFormat="1" applyFont="1" applyFill="1" applyBorder="1" applyAlignment="1" applyProtection="1">
      <alignment horizontal="left" vertical="center" wrapText="1"/>
    </xf>
    <xf numFmtId="0" fontId="58" fillId="0" borderId="0" xfId="0" applyFont="1" applyFill="1" applyAlignment="1">
      <alignment horizontal="center" vertical="center"/>
    </xf>
    <xf numFmtId="49" fontId="25" fillId="5" borderId="32" xfId="0" applyNumberFormat="1" applyFont="1" applyFill="1" applyBorder="1" applyAlignment="1" applyProtection="1">
      <alignment horizontal="center" vertical="center" wrapText="1"/>
    </xf>
    <xf numFmtId="49" fontId="24" fillId="5" borderId="32" xfId="2" applyNumberFormat="1" applyFont="1" applyFill="1" applyBorder="1" applyAlignment="1" applyProtection="1">
      <alignment horizontal="center" vertical="center" wrapText="1"/>
    </xf>
    <xf numFmtId="49" fontId="17" fillId="5" borderId="33" xfId="0" applyNumberFormat="1" applyFont="1" applyFill="1" applyBorder="1" applyAlignment="1" applyProtection="1">
      <alignment horizontal="center" vertical="center" wrapText="1"/>
    </xf>
    <xf numFmtId="0" fontId="60" fillId="0" borderId="0" xfId="0" applyFont="1" applyFill="1" applyAlignment="1">
      <alignment vertical="center"/>
    </xf>
    <xf numFmtId="167" fontId="61" fillId="0" borderId="0" xfId="0" applyNumberFormat="1" applyFont="1" applyFill="1" applyAlignment="1">
      <alignment horizontal="center" vertical="center"/>
    </xf>
    <xf numFmtId="4" fontId="62" fillId="0" borderId="0" xfId="0" applyNumberFormat="1" applyFont="1" applyFill="1" applyAlignment="1">
      <alignment horizontal="center" vertical="center"/>
    </xf>
    <xf numFmtId="168" fontId="36" fillId="0" borderId="0" xfId="0" applyNumberFormat="1" applyFont="1" applyFill="1" applyAlignment="1">
      <alignment horizontal="center" vertical="center"/>
    </xf>
    <xf numFmtId="4" fontId="63" fillId="0" borderId="0" xfId="0" applyNumberFormat="1" applyFont="1" applyFill="1" applyAlignment="1">
      <alignment horizontal="center" vertical="center"/>
    </xf>
    <xf numFmtId="3" fontId="62" fillId="0" borderId="0" xfId="0" applyNumberFormat="1" applyFont="1" applyFill="1" applyAlignment="1">
      <alignment horizontal="center" vertical="center"/>
    </xf>
    <xf numFmtId="4" fontId="64" fillId="0" borderId="0" xfId="0" applyNumberFormat="1" applyFont="1" applyFill="1" applyAlignment="1">
      <alignment horizontal="center" vertical="center"/>
    </xf>
    <xf numFmtId="4" fontId="61" fillId="0" borderId="0" xfId="0" applyNumberFormat="1" applyFont="1" applyFill="1" applyAlignment="1">
      <alignment horizontal="center" vertical="center"/>
    </xf>
    <xf numFmtId="4" fontId="65" fillId="0" borderId="0" xfId="0" applyNumberFormat="1" applyFont="1" applyFill="1" applyAlignment="1">
      <alignment horizontal="center" vertical="center"/>
    </xf>
    <xf numFmtId="4" fontId="66" fillId="0" borderId="0" xfId="0" applyNumberFormat="1" applyFont="1" applyFill="1" applyAlignment="1">
      <alignment horizontal="center" vertical="center"/>
    </xf>
    <xf numFmtId="0" fontId="65" fillId="0" borderId="0" xfId="0" applyFont="1" applyFill="1" applyAlignment="1">
      <alignment horizontal="center" vertical="center"/>
    </xf>
    <xf numFmtId="0" fontId="65" fillId="0" borderId="0" xfId="0" applyFont="1" applyFill="1" applyAlignment="1">
      <alignment vertical="center"/>
    </xf>
    <xf numFmtId="164" fontId="65" fillId="0" borderId="0" xfId="0" applyNumberFormat="1" applyFont="1" applyFill="1" applyAlignment="1">
      <alignment vertical="center"/>
    </xf>
    <xf numFmtId="4" fontId="67" fillId="0" borderId="0" xfId="0" applyNumberFormat="1" applyFont="1" applyFill="1" applyAlignment="1">
      <alignment horizontal="center" vertical="center"/>
    </xf>
    <xf numFmtId="4" fontId="68" fillId="0" borderId="0" xfId="0" applyNumberFormat="1" applyFont="1" applyFill="1" applyAlignment="1">
      <alignment horizontal="center" vertical="center"/>
    </xf>
    <xf numFmtId="4" fontId="69" fillId="0" borderId="0" xfId="0" applyNumberFormat="1" applyFont="1" applyFill="1" applyAlignment="1">
      <alignment horizontal="center" vertical="center"/>
    </xf>
    <xf numFmtId="3" fontId="67" fillId="0" borderId="0" xfId="0" applyNumberFormat="1" applyFont="1" applyFill="1" applyAlignment="1">
      <alignment horizontal="center" vertical="center"/>
    </xf>
    <xf numFmtId="4" fontId="70" fillId="0" borderId="0" xfId="0" applyNumberFormat="1" applyFont="1" applyFill="1" applyAlignment="1">
      <alignment horizontal="center" vertical="center"/>
    </xf>
    <xf numFmtId="4" fontId="68" fillId="2" borderId="0" xfId="0" applyNumberFormat="1" applyFont="1" applyFill="1" applyAlignment="1">
      <alignment horizontal="center" vertical="center"/>
    </xf>
    <xf numFmtId="0" fontId="67" fillId="0" borderId="0" xfId="0" applyFont="1" applyFill="1" applyAlignment="1">
      <alignment horizontal="center" vertical="center"/>
    </xf>
    <xf numFmtId="165" fontId="67" fillId="0" borderId="0" xfId="0" applyNumberFormat="1" applyFont="1" applyFill="1" applyAlignment="1">
      <alignment horizontal="center" vertical="center"/>
    </xf>
    <xf numFmtId="0" fontId="67" fillId="0" borderId="0" xfId="0" applyFont="1" applyFill="1" applyAlignment="1">
      <alignment vertical="center"/>
    </xf>
    <xf numFmtId="165" fontId="67" fillId="0" borderId="0" xfId="0" applyNumberFormat="1" applyFont="1" applyFill="1" applyAlignment="1">
      <alignment vertical="center"/>
    </xf>
    <xf numFmtId="164" fontId="67" fillId="0" borderId="0" xfId="0" applyNumberFormat="1" applyFont="1" applyFill="1" applyAlignment="1">
      <alignment vertical="center"/>
    </xf>
    <xf numFmtId="168" fontId="69" fillId="0" borderId="0" xfId="0" applyNumberFormat="1" applyFont="1" applyFill="1" applyAlignment="1">
      <alignment horizontal="center" vertical="center"/>
    </xf>
    <xf numFmtId="4" fontId="71" fillId="0" borderId="0" xfId="0" applyNumberFormat="1" applyFont="1" applyFill="1" applyAlignment="1">
      <alignment horizontal="left" vertical="center"/>
    </xf>
    <xf numFmtId="4" fontId="72" fillId="0" borderId="0" xfId="0" applyNumberFormat="1" applyFont="1" applyFill="1" applyAlignment="1">
      <alignment horizontal="left" vertical="center"/>
    </xf>
    <xf numFmtId="4" fontId="73" fillId="0" borderId="0" xfId="0" applyNumberFormat="1" applyFont="1" applyFill="1" applyAlignment="1">
      <alignment horizontal="left" vertical="center"/>
    </xf>
    <xf numFmtId="3" fontId="71" fillId="0" borderId="0" xfId="0" applyNumberFormat="1" applyFont="1" applyFill="1" applyAlignment="1">
      <alignment horizontal="left" vertical="center"/>
    </xf>
    <xf numFmtId="4" fontId="74" fillId="0" borderId="0" xfId="0" applyNumberFormat="1" applyFont="1" applyFill="1" applyAlignment="1">
      <alignment horizontal="left" vertical="center"/>
    </xf>
    <xf numFmtId="4" fontId="72" fillId="2" borderId="0" xfId="0" applyNumberFormat="1" applyFont="1" applyFill="1" applyAlignment="1">
      <alignment horizontal="left" vertical="center"/>
    </xf>
    <xf numFmtId="4" fontId="75" fillId="0" borderId="0" xfId="0" applyNumberFormat="1" applyFont="1" applyFill="1" applyAlignment="1">
      <alignment horizontal="center" vertical="center"/>
    </xf>
    <xf numFmtId="166" fontId="66" fillId="0" borderId="0" xfId="0" applyNumberFormat="1" applyFont="1" applyFill="1" applyAlignment="1">
      <alignment horizontal="center" vertical="center"/>
    </xf>
    <xf numFmtId="3" fontId="65" fillId="0" borderId="0" xfId="0" applyNumberFormat="1" applyFont="1" applyFill="1" applyAlignment="1">
      <alignment horizontal="center" vertical="center"/>
    </xf>
    <xf numFmtId="4" fontId="76" fillId="0" borderId="0" xfId="0" applyNumberFormat="1" applyFont="1" applyFill="1" applyAlignment="1">
      <alignment horizontal="center" vertical="center"/>
    </xf>
    <xf numFmtId="4" fontId="75" fillId="2" borderId="0" xfId="0" applyNumberFormat="1" applyFont="1" applyFill="1" applyAlignment="1">
      <alignment horizontal="center" vertical="center"/>
    </xf>
    <xf numFmtId="4" fontId="67" fillId="0" borderId="0" xfId="0" applyNumberFormat="1" applyFont="1" applyFill="1" applyAlignment="1">
      <alignment vertical="center"/>
    </xf>
    <xf numFmtId="164" fontId="3" fillId="3" borderId="56" xfId="0" applyNumberFormat="1" applyFont="1" applyFill="1" applyBorder="1" applyAlignment="1">
      <alignment horizontal="center" vertical="center" wrapText="1"/>
    </xf>
    <xf numFmtId="49" fontId="11" fillId="0" borderId="3" xfId="0" applyNumberFormat="1" applyFont="1" applyFill="1" applyBorder="1" applyAlignment="1" applyProtection="1">
      <alignment horizontal="left" vertical="center" wrapText="1"/>
    </xf>
    <xf numFmtId="49" fontId="11" fillId="5" borderId="3" xfId="0" applyNumberFormat="1" applyFont="1" applyFill="1" applyBorder="1" applyAlignment="1" applyProtection="1">
      <alignment horizontal="left" vertical="center" wrapText="1"/>
    </xf>
    <xf numFmtId="0" fontId="31" fillId="0" borderId="3" xfId="0" applyFont="1" applyFill="1" applyBorder="1" applyAlignment="1">
      <alignment vertical="center"/>
    </xf>
    <xf numFmtId="49" fontId="11" fillId="0" borderId="17" xfId="0" applyNumberFormat="1" applyFont="1" applyFill="1" applyBorder="1" applyAlignment="1" applyProtection="1">
      <alignment horizontal="left" vertical="center" wrapText="1"/>
    </xf>
    <xf numFmtId="49" fontId="11" fillId="0" borderId="18" xfId="0" applyNumberFormat="1" applyFont="1" applyFill="1" applyBorder="1" applyAlignment="1" applyProtection="1">
      <alignment horizontal="left" vertical="center" wrapText="1"/>
    </xf>
    <xf numFmtId="49" fontId="11" fillId="5" borderId="17" xfId="0" applyNumberFormat="1" applyFont="1" applyFill="1" applyBorder="1" applyAlignment="1" applyProtection="1">
      <alignment horizontal="left" vertical="center" wrapText="1"/>
    </xf>
    <xf numFmtId="49" fontId="11" fillId="5" borderId="18" xfId="0" applyNumberFormat="1" applyFont="1" applyFill="1" applyBorder="1" applyAlignment="1" applyProtection="1">
      <alignment horizontal="left" vertical="center" wrapText="1"/>
    </xf>
    <xf numFmtId="49" fontId="26" fillId="0" borderId="17" xfId="0" applyNumberFormat="1" applyFont="1" applyFill="1" applyBorder="1" applyAlignment="1" applyProtection="1">
      <alignment horizontal="left" vertical="center" wrapText="1"/>
    </xf>
    <xf numFmtId="49" fontId="26" fillId="5" borderId="17" xfId="0" applyNumberFormat="1" applyFont="1" applyFill="1" applyBorder="1" applyAlignment="1" applyProtection="1">
      <alignment horizontal="left" vertical="center" wrapText="1"/>
    </xf>
    <xf numFmtId="49" fontId="11" fillId="0" borderId="31" xfId="0" applyNumberFormat="1" applyFont="1" applyFill="1" applyBorder="1" applyAlignment="1" applyProtection="1">
      <alignment horizontal="left" vertical="center" wrapText="1"/>
    </xf>
    <xf numFmtId="0" fontId="31" fillId="0" borderId="33" xfId="0" applyFont="1" applyFill="1" applyBorder="1" applyAlignment="1">
      <alignment vertical="center"/>
    </xf>
    <xf numFmtId="4" fontId="51" fillId="5" borderId="12" xfId="0" applyNumberFormat="1" applyFont="1" applyFill="1" applyBorder="1" applyAlignment="1" applyProtection="1">
      <alignment horizontal="center" vertical="center"/>
    </xf>
    <xf numFmtId="164" fontId="34" fillId="3" borderId="53" xfId="0" applyNumberFormat="1" applyFont="1" applyFill="1" applyBorder="1" applyAlignment="1">
      <alignment horizontal="center" vertical="center"/>
    </xf>
    <xf numFmtId="49" fontId="11" fillId="0" borderId="6" xfId="0" applyNumberFormat="1" applyFont="1" applyFill="1" applyBorder="1" applyAlignment="1" applyProtection="1">
      <alignment horizontal="center" vertical="center" wrapText="1"/>
    </xf>
    <xf numFmtId="49" fontId="11" fillId="0" borderId="4" xfId="0" applyNumberFormat="1" applyFont="1" applyFill="1" applyBorder="1" applyAlignment="1" applyProtection="1">
      <alignment horizontal="center" vertical="center" wrapText="1"/>
    </xf>
    <xf numFmtId="0" fontId="3" fillId="0" borderId="34" xfId="0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 applyProtection="1">
      <alignment horizontal="left" vertical="center" wrapText="1"/>
    </xf>
    <xf numFmtId="49" fontId="11" fillId="0" borderId="11" xfId="0" applyNumberFormat="1" applyFont="1" applyFill="1" applyBorder="1" applyAlignment="1" applyProtection="1">
      <alignment horizontal="left" vertical="center" wrapText="1"/>
    </xf>
    <xf numFmtId="49" fontId="11" fillId="0" borderId="59" xfId="0" applyNumberFormat="1" applyFont="1" applyFill="1" applyBorder="1" applyAlignment="1" applyProtection="1">
      <alignment horizontal="left" vertical="center" wrapText="1"/>
    </xf>
    <xf numFmtId="2" fontId="26" fillId="0" borderId="53" xfId="0" applyNumberFormat="1" applyFont="1" applyFill="1" applyBorder="1" applyAlignment="1" applyProtection="1">
      <alignment horizontal="center" vertical="center" wrapText="1"/>
    </xf>
    <xf numFmtId="2" fontId="11" fillId="0" borderId="10" xfId="0" applyNumberFormat="1" applyFont="1" applyFill="1" applyBorder="1" applyAlignment="1" applyProtection="1">
      <alignment horizontal="center" vertical="center" wrapText="1"/>
    </xf>
    <xf numFmtId="2" fontId="11" fillId="0" borderId="39" xfId="0" applyNumberFormat="1" applyFont="1" applyFill="1" applyBorder="1" applyAlignment="1" applyProtection="1">
      <alignment horizontal="center" vertical="center" wrapText="1"/>
    </xf>
    <xf numFmtId="3" fontId="18" fillId="0" borderId="26" xfId="0" applyNumberFormat="1" applyFont="1" applyFill="1" applyBorder="1" applyAlignment="1">
      <alignment horizontal="center" vertical="center" wrapText="1"/>
    </xf>
    <xf numFmtId="3" fontId="18" fillId="0" borderId="29" xfId="0" applyNumberFormat="1" applyFont="1" applyFill="1" applyBorder="1" applyAlignment="1">
      <alignment horizontal="center" vertical="center" wrapText="1"/>
    </xf>
    <xf numFmtId="3" fontId="18" fillId="0" borderId="3" xfId="0" applyNumberFormat="1" applyFont="1" applyFill="1" applyBorder="1" applyAlignment="1">
      <alignment horizontal="center" vertical="center" wrapText="1"/>
    </xf>
    <xf numFmtId="3" fontId="18" fillId="0" borderId="27" xfId="0" applyNumberFormat="1" applyFont="1" applyFill="1" applyBorder="1" applyAlignment="1">
      <alignment horizontal="center" vertical="center" wrapText="1"/>
    </xf>
    <xf numFmtId="3" fontId="18" fillId="0" borderId="28" xfId="0" applyNumberFormat="1" applyFont="1" applyFill="1" applyBorder="1" applyAlignment="1">
      <alignment horizontal="center" vertical="center" wrapText="1"/>
    </xf>
    <xf numFmtId="4" fontId="13" fillId="5" borderId="45" xfId="0" applyNumberFormat="1" applyFont="1" applyFill="1" applyBorder="1" applyAlignment="1" applyProtection="1">
      <alignment horizontal="center" vertical="center" wrapText="1"/>
    </xf>
    <xf numFmtId="4" fontId="9" fillId="5" borderId="1" xfId="0" applyNumberFormat="1" applyFont="1" applyFill="1" applyBorder="1" applyAlignment="1">
      <alignment horizontal="left" vertical="center"/>
    </xf>
    <xf numFmtId="0" fontId="29" fillId="5" borderId="2" xfId="0" applyFont="1" applyFill="1" applyBorder="1" applyAlignment="1">
      <alignment horizontal="center" vertical="center"/>
    </xf>
    <xf numFmtId="0" fontId="29" fillId="5" borderId="3" xfId="0" applyFont="1" applyFill="1" applyBorder="1" applyAlignment="1">
      <alignment horizontal="center" vertical="center"/>
    </xf>
    <xf numFmtId="0" fontId="10" fillId="5" borderId="45" xfId="0" applyFont="1" applyFill="1" applyBorder="1" applyAlignment="1">
      <alignment horizontal="center" vertical="center"/>
    </xf>
    <xf numFmtId="0" fontId="10" fillId="5" borderId="45" xfId="0" applyFont="1" applyFill="1" applyBorder="1" applyAlignment="1">
      <alignment vertical="center"/>
    </xf>
    <xf numFmtId="0" fontId="33" fillId="5" borderId="45" xfId="0" applyFont="1" applyFill="1" applyBorder="1" applyAlignment="1">
      <alignment horizontal="left" vertical="center"/>
    </xf>
    <xf numFmtId="4" fontId="11" fillId="5" borderId="13" xfId="0" applyNumberFormat="1" applyFont="1" applyFill="1" applyBorder="1" applyAlignment="1" applyProtection="1">
      <alignment horizontal="center" vertical="center" wrapText="1"/>
    </xf>
    <xf numFmtId="4" fontId="15" fillId="5" borderId="13" xfId="0" applyNumberFormat="1" applyFont="1" applyFill="1" applyBorder="1" applyAlignment="1" applyProtection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3" xfId="0" applyFont="1" applyFill="1" applyBorder="1" applyAlignment="1">
      <alignment horizontal="center" vertical="center" wrapText="1"/>
    </xf>
    <xf numFmtId="0" fontId="5" fillId="5" borderId="13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4" fontId="11" fillId="5" borderId="58" xfId="0" applyNumberFormat="1" applyFont="1" applyFill="1" applyBorder="1" applyAlignment="1" applyProtection="1">
      <alignment horizontal="center" vertical="center" wrapText="1"/>
    </xf>
    <xf numFmtId="4" fontId="3" fillId="5" borderId="15" xfId="0" applyNumberFormat="1" applyFont="1" applyFill="1" applyBorder="1" applyAlignment="1">
      <alignment horizontal="center" vertical="center" wrapText="1"/>
    </xf>
    <xf numFmtId="4" fontId="3" fillId="5" borderId="6" xfId="0" applyNumberFormat="1" applyFont="1" applyFill="1" applyBorder="1" applyAlignment="1">
      <alignment horizontal="center" vertical="center" wrapText="1"/>
    </xf>
    <xf numFmtId="4" fontId="5" fillId="5" borderId="6" xfId="0" applyNumberFormat="1" applyFont="1" applyFill="1" applyBorder="1" applyAlignment="1">
      <alignment horizontal="center" vertical="center" wrapText="1"/>
    </xf>
    <xf numFmtId="4" fontId="5" fillId="5" borderId="4" xfId="0" applyNumberFormat="1" applyFont="1" applyFill="1" applyBorder="1" applyAlignment="1">
      <alignment horizontal="center" vertical="center" wrapText="1"/>
    </xf>
    <xf numFmtId="0" fontId="3" fillId="5" borderId="0" xfId="0" applyFont="1" applyFill="1" applyBorder="1" applyAlignment="1">
      <alignment vertical="center"/>
    </xf>
    <xf numFmtId="4" fontId="11" fillId="5" borderId="32" xfId="0" applyNumberFormat="1" applyFont="1" applyFill="1" applyBorder="1" applyAlignment="1" applyProtection="1">
      <alignment horizontal="center" vertical="center" wrapText="1"/>
    </xf>
    <xf numFmtId="4" fontId="15" fillId="5" borderId="32" xfId="0" applyNumberFormat="1" applyFont="1" applyFill="1" applyBorder="1" applyAlignment="1" applyProtection="1">
      <alignment horizontal="center" vertical="center" wrapText="1"/>
    </xf>
    <xf numFmtId="4" fontId="26" fillId="5" borderId="55" xfId="0" applyNumberFormat="1" applyFont="1" applyFill="1" applyBorder="1" applyAlignment="1" applyProtection="1">
      <alignment horizontal="center" vertical="center" wrapText="1"/>
    </xf>
    <xf numFmtId="4" fontId="26" fillId="5" borderId="32" xfId="0" applyNumberFormat="1" applyFont="1" applyFill="1" applyBorder="1" applyAlignment="1" applyProtection="1">
      <alignment horizontal="center" vertical="center" wrapText="1"/>
    </xf>
    <xf numFmtId="4" fontId="27" fillId="5" borderId="32" xfId="0" applyNumberFormat="1" applyFont="1" applyFill="1" applyBorder="1" applyAlignment="1" applyProtection="1">
      <alignment horizontal="center" vertical="center" wrapText="1"/>
    </xf>
    <xf numFmtId="4" fontId="11" fillId="5" borderId="31" xfId="0" applyNumberFormat="1" applyFont="1" applyFill="1" applyBorder="1" applyAlignment="1" applyProtection="1">
      <alignment horizontal="center" vertical="center" wrapText="1"/>
    </xf>
    <xf numFmtId="4" fontId="11" fillId="5" borderId="33" xfId="0" applyNumberFormat="1" applyFont="1" applyFill="1" applyBorder="1" applyAlignment="1" applyProtection="1">
      <alignment horizontal="center" vertical="center" wrapText="1"/>
    </xf>
    <xf numFmtId="4" fontId="4" fillId="5" borderId="60" xfId="0" applyNumberFormat="1" applyFont="1" applyFill="1" applyBorder="1" applyAlignment="1">
      <alignment horizontal="center" vertical="center" wrapText="1"/>
    </xf>
    <xf numFmtId="4" fontId="3" fillId="5" borderId="31" xfId="0" applyNumberFormat="1" applyFont="1" applyFill="1" applyBorder="1" applyAlignment="1">
      <alignment horizontal="center" vertical="center"/>
    </xf>
    <xf numFmtId="4" fontId="3" fillId="5" borderId="32" xfId="0" applyNumberFormat="1" applyFont="1" applyFill="1" applyBorder="1" applyAlignment="1">
      <alignment horizontal="center" vertical="center"/>
    </xf>
    <xf numFmtId="4" fontId="5" fillId="5" borderId="32" xfId="0" applyNumberFormat="1" applyFont="1" applyFill="1" applyBorder="1" applyAlignment="1">
      <alignment horizontal="center" vertical="center"/>
    </xf>
    <xf numFmtId="4" fontId="5" fillId="5" borderId="34" xfId="0" applyNumberFormat="1" applyFont="1" applyFill="1" applyBorder="1" applyAlignment="1">
      <alignment horizontal="center" vertical="center"/>
    </xf>
    <xf numFmtId="4" fontId="3" fillId="5" borderId="34" xfId="0" applyNumberFormat="1" applyFont="1" applyFill="1" applyBorder="1" applyAlignment="1">
      <alignment horizontal="center" vertical="center"/>
    </xf>
    <xf numFmtId="0" fontId="3" fillId="5" borderId="32" xfId="0" applyFont="1" applyFill="1" applyBorder="1" applyAlignment="1">
      <alignment horizontal="center" vertical="center"/>
    </xf>
    <xf numFmtId="0" fontId="3" fillId="5" borderId="32" xfId="0" applyFont="1" applyFill="1" applyBorder="1" applyAlignment="1">
      <alignment horizontal="center" vertical="center" wrapText="1"/>
    </xf>
    <xf numFmtId="0" fontId="4" fillId="5" borderId="43" xfId="0" applyFont="1" applyFill="1" applyBorder="1" applyAlignment="1">
      <alignment horizontal="center" vertical="center" wrapText="1"/>
    </xf>
    <xf numFmtId="0" fontId="4" fillId="5" borderId="31" xfId="0" applyFont="1" applyFill="1" applyBorder="1" applyAlignment="1">
      <alignment horizontal="center" vertical="center"/>
    </xf>
    <xf numFmtId="0" fontId="3" fillId="5" borderId="30" xfId="0" applyFont="1" applyFill="1" applyBorder="1" applyAlignment="1">
      <alignment vertical="center"/>
    </xf>
    <xf numFmtId="0" fontId="3" fillId="5" borderId="31" xfId="0" applyFont="1" applyFill="1" applyBorder="1" applyAlignment="1">
      <alignment horizontal="center" vertical="center" wrapText="1"/>
    </xf>
    <xf numFmtId="0" fontId="57" fillId="5" borderId="32" xfId="0" applyFont="1" applyFill="1" applyBorder="1" applyAlignment="1">
      <alignment horizontal="center" vertical="center"/>
    </xf>
    <xf numFmtId="0" fontId="34" fillId="5" borderId="31" xfId="0" applyFont="1" applyFill="1" applyBorder="1" applyAlignment="1">
      <alignment horizontal="center" vertical="center" wrapText="1"/>
    </xf>
    <xf numFmtId="0" fontId="34" fillId="5" borderId="32" xfId="0" applyFont="1" applyFill="1" applyBorder="1" applyAlignment="1">
      <alignment horizontal="center" vertical="center" wrapText="1"/>
    </xf>
    <xf numFmtId="0" fontId="6" fillId="5" borderId="43" xfId="0" applyFont="1" applyFill="1" applyBorder="1" applyAlignment="1">
      <alignment horizontal="center" vertical="center" wrapText="1"/>
    </xf>
    <xf numFmtId="3" fontId="18" fillId="5" borderId="26" xfId="0" applyNumberFormat="1" applyFont="1" applyFill="1" applyBorder="1" applyAlignment="1">
      <alignment horizontal="center" vertical="center" wrapText="1"/>
    </xf>
    <xf numFmtId="3" fontId="18" fillId="5" borderId="27" xfId="0" applyNumberFormat="1" applyFont="1" applyFill="1" applyBorder="1" applyAlignment="1">
      <alignment horizontal="center" vertical="center" wrapText="1"/>
    </xf>
    <xf numFmtId="3" fontId="18" fillId="5" borderId="29" xfId="0" applyNumberFormat="1" applyFont="1" applyFill="1" applyBorder="1" applyAlignment="1">
      <alignment horizontal="center" vertical="center" wrapText="1"/>
    </xf>
    <xf numFmtId="3" fontId="18" fillId="5" borderId="51" xfId="0" applyNumberFormat="1" applyFont="1" applyFill="1" applyBorder="1" applyAlignment="1">
      <alignment horizontal="center" vertical="center" wrapText="1"/>
    </xf>
    <xf numFmtId="164" fontId="11" fillId="5" borderId="9" xfId="0" applyNumberFormat="1" applyFont="1" applyFill="1" applyBorder="1" applyAlignment="1" applyProtection="1">
      <alignment horizontal="right" vertical="center"/>
    </xf>
    <xf numFmtId="164" fontId="11" fillId="5" borderId="10" xfId="0" applyNumberFormat="1" applyFont="1" applyFill="1" applyBorder="1" applyAlignment="1" applyProtection="1">
      <alignment horizontal="right" vertical="center"/>
    </xf>
    <xf numFmtId="164" fontId="19" fillId="5" borderId="10" xfId="0" applyNumberFormat="1" applyFont="1" applyFill="1" applyBorder="1" applyAlignment="1" applyProtection="1">
      <alignment horizontal="center" vertical="center"/>
    </xf>
    <xf numFmtId="164" fontId="36" fillId="5" borderId="10" xfId="0" applyNumberFormat="1" applyFont="1" applyFill="1" applyBorder="1" applyAlignment="1" applyProtection="1">
      <alignment horizontal="center" vertical="center"/>
    </xf>
    <xf numFmtId="164" fontId="19" fillId="5" borderId="10" xfId="0" applyNumberFormat="1" applyFont="1" applyFill="1" applyBorder="1" applyAlignment="1" applyProtection="1">
      <alignment horizontal="right" vertical="center"/>
    </xf>
    <xf numFmtId="164" fontId="19" fillId="5" borderId="11" xfId="0" applyNumberFormat="1" applyFont="1" applyFill="1" applyBorder="1" applyAlignment="1" applyProtection="1">
      <alignment horizontal="right" vertical="center"/>
    </xf>
    <xf numFmtId="4" fontId="51" fillId="5" borderId="53" xfId="0" applyNumberFormat="1" applyFont="1" applyFill="1" applyBorder="1" applyAlignment="1" applyProtection="1">
      <alignment horizontal="center" vertical="center"/>
    </xf>
    <xf numFmtId="4" fontId="51" fillId="5" borderId="10" xfId="0" applyNumberFormat="1" applyFont="1" applyFill="1" applyBorder="1" applyAlignment="1" applyProtection="1">
      <alignment horizontal="center" vertical="center"/>
    </xf>
    <xf numFmtId="4" fontId="43" fillId="5" borderId="10" xfId="0" applyNumberFormat="1" applyFont="1" applyFill="1" applyBorder="1" applyAlignment="1" applyProtection="1">
      <alignment horizontal="center" vertical="center"/>
    </xf>
    <xf numFmtId="4" fontId="52" fillId="5" borderId="10" xfId="0" applyNumberFormat="1" applyFont="1" applyFill="1" applyBorder="1" applyAlignment="1" applyProtection="1">
      <alignment horizontal="center" vertical="center"/>
    </xf>
    <xf numFmtId="4" fontId="26" fillId="5" borderId="11" xfId="0" applyNumberFormat="1" applyFont="1" applyFill="1" applyBorder="1" applyAlignment="1" applyProtection="1">
      <alignment horizontal="center" vertical="center"/>
    </xf>
    <xf numFmtId="4" fontId="52" fillId="5" borderId="9" xfId="0" applyNumberFormat="1" applyFont="1" applyFill="1" applyBorder="1" applyAlignment="1" applyProtection="1">
      <alignment horizontal="center" vertical="center"/>
    </xf>
    <xf numFmtId="2" fontId="28" fillId="5" borderId="10" xfId="0" applyNumberFormat="1" applyFont="1" applyFill="1" applyBorder="1" applyAlignment="1" applyProtection="1">
      <alignment horizontal="center" vertical="center"/>
    </xf>
    <xf numFmtId="4" fontId="28" fillId="5" borderId="10" xfId="0" applyNumberFormat="1" applyFont="1" applyFill="1" applyBorder="1" applyAlignment="1" applyProtection="1">
      <alignment horizontal="center" vertical="center"/>
    </xf>
    <xf numFmtId="4" fontId="50" fillId="5" borderId="10" xfId="0" applyNumberFormat="1" applyFont="1" applyFill="1" applyBorder="1" applyAlignment="1" applyProtection="1">
      <alignment horizontal="center" vertical="center"/>
    </xf>
    <xf numFmtId="4" fontId="26" fillId="5" borderId="39" xfId="0" applyNumberFormat="1" applyFont="1" applyFill="1" applyBorder="1" applyAlignment="1" applyProtection="1">
      <alignment horizontal="center" vertical="center"/>
    </xf>
    <xf numFmtId="4" fontId="45" fillId="5" borderId="10" xfId="0" applyNumberFormat="1" applyFont="1" applyFill="1" applyBorder="1" applyAlignment="1" applyProtection="1">
      <alignment horizontal="center" vertical="center"/>
    </xf>
    <xf numFmtId="4" fontId="41" fillId="5" borderId="10" xfId="0" applyNumberFormat="1" applyFont="1" applyFill="1" applyBorder="1" applyAlignment="1" applyProtection="1">
      <alignment horizontal="center" vertical="center"/>
    </xf>
    <xf numFmtId="4" fontId="26" fillId="5" borderId="9" xfId="0" applyNumberFormat="1" applyFont="1" applyFill="1" applyBorder="1" applyAlignment="1" applyProtection="1">
      <alignment horizontal="center" vertical="center"/>
    </xf>
    <xf numFmtId="4" fontId="47" fillId="5" borderId="10" xfId="0" applyNumberFormat="1" applyFont="1" applyFill="1" applyBorder="1" applyAlignment="1" applyProtection="1">
      <alignment horizontal="center" vertical="center"/>
    </xf>
    <xf numFmtId="4" fontId="26" fillId="5" borderId="10" xfId="0" applyNumberFormat="1" applyFont="1" applyFill="1" applyBorder="1" applyAlignment="1" applyProtection="1">
      <alignment horizontal="center" vertical="center"/>
    </xf>
    <xf numFmtId="4" fontId="43" fillId="5" borderId="39" xfId="0" applyNumberFormat="1" applyFont="1" applyFill="1" applyBorder="1" applyAlignment="1" applyProtection="1">
      <alignment horizontal="center" vertical="center"/>
    </xf>
    <xf numFmtId="4" fontId="26" fillId="5" borderId="58" xfId="0" applyNumberFormat="1" applyFont="1" applyFill="1" applyBorder="1" applyAlignment="1" applyProtection="1">
      <alignment horizontal="center" vertical="center"/>
    </xf>
    <xf numFmtId="4" fontId="34" fillId="5" borderId="9" xfId="0" applyNumberFormat="1" applyFont="1" applyFill="1" applyBorder="1" applyAlignment="1">
      <alignment horizontal="center" vertical="center"/>
    </xf>
    <xf numFmtId="4" fontId="34" fillId="5" borderId="10" xfId="0" applyNumberFormat="1" applyFont="1" applyFill="1" applyBorder="1" applyAlignment="1">
      <alignment horizontal="center" vertical="center"/>
    </xf>
    <xf numFmtId="4" fontId="42" fillId="5" borderId="10" xfId="0" applyNumberFormat="1" applyFont="1" applyFill="1" applyBorder="1" applyAlignment="1">
      <alignment horizontal="center" vertical="center"/>
    </xf>
    <xf numFmtId="4" fontId="40" fillId="5" borderId="10" xfId="0" applyNumberFormat="1" applyFont="1" applyFill="1" applyBorder="1" applyAlignment="1">
      <alignment horizontal="center" vertical="center"/>
    </xf>
    <xf numFmtId="4" fontId="40" fillId="5" borderId="39" xfId="0" applyNumberFormat="1" applyFont="1" applyFill="1" applyBorder="1" applyAlignment="1">
      <alignment horizontal="center" vertical="center"/>
    </xf>
    <xf numFmtId="4" fontId="34" fillId="5" borderId="39" xfId="0" applyNumberFormat="1" applyFont="1" applyFill="1" applyBorder="1" applyAlignment="1">
      <alignment horizontal="center" vertical="center"/>
    </xf>
    <xf numFmtId="165" fontId="57" fillId="5" borderId="10" xfId="0" applyNumberFormat="1" applyFont="1" applyFill="1" applyBorder="1" applyAlignment="1">
      <alignment horizontal="center" vertical="center"/>
    </xf>
    <xf numFmtId="165" fontId="57" fillId="5" borderId="39" xfId="0" applyNumberFormat="1" applyFont="1" applyFill="1" applyBorder="1" applyAlignment="1">
      <alignment horizontal="center" vertical="center"/>
    </xf>
    <xf numFmtId="165" fontId="34" fillId="5" borderId="41" xfId="0" applyNumberFormat="1" applyFont="1" applyFill="1" applyBorder="1" applyAlignment="1">
      <alignment horizontal="center" vertical="center"/>
    </xf>
    <xf numFmtId="4" fontId="57" fillId="5" borderId="9" xfId="0" applyNumberFormat="1" applyFont="1" applyFill="1" applyBorder="1" applyAlignment="1">
      <alignment horizontal="center" vertical="center"/>
    </xf>
    <xf numFmtId="165" fontId="34" fillId="5" borderId="10" xfId="0" applyNumberFormat="1" applyFont="1" applyFill="1" applyBorder="1" applyAlignment="1">
      <alignment horizontal="center" vertical="center"/>
    </xf>
    <xf numFmtId="165" fontId="34" fillId="5" borderId="11" xfId="0" applyNumberFormat="1" applyFont="1" applyFill="1" applyBorder="1" applyAlignment="1">
      <alignment horizontal="center" vertical="center"/>
    </xf>
    <xf numFmtId="165" fontId="34" fillId="5" borderId="40" xfId="0" applyNumberFormat="1" applyFont="1" applyFill="1" applyBorder="1" applyAlignment="1">
      <alignment horizontal="center" vertical="center"/>
    </xf>
    <xf numFmtId="165" fontId="34" fillId="5" borderId="9" xfId="0" applyNumberFormat="1" applyFont="1" applyFill="1" applyBorder="1" applyAlignment="1">
      <alignment horizontal="center" vertical="center"/>
    </xf>
    <xf numFmtId="164" fontId="34" fillId="5" borderId="9" xfId="0" applyNumberFormat="1" applyFont="1" applyFill="1" applyBorder="1" applyAlignment="1">
      <alignment horizontal="center" vertical="center"/>
    </xf>
    <xf numFmtId="164" fontId="34" fillId="5" borderId="10" xfId="0" applyNumberFormat="1" applyFont="1" applyFill="1" applyBorder="1" applyAlignment="1">
      <alignment horizontal="center" vertical="center"/>
    </xf>
    <xf numFmtId="164" fontId="57" fillId="5" borderId="10" xfId="0" applyNumberFormat="1" applyFont="1" applyFill="1" applyBorder="1" applyAlignment="1">
      <alignment horizontal="center" vertical="center"/>
    </xf>
    <xf numFmtId="165" fontId="31" fillId="5" borderId="10" xfId="0" applyNumberFormat="1" applyFont="1" applyFill="1" applyBorder="1" applyAlignment="1">
      <alignment horizontal="center" vertical="center"/>
    </xf>
    <xf numFmtId="165" fontId="31" fillId="5" borderId="11" xfId="0" applyNumberFormat="1" applyFont="1" applyFill="1" applyBorder="1" applyAlignment="1">
      <alignment horizontal="center" vertical="center"/>
    </xf>
    <xf numFmtId="165" fontId="31" fillId="5" borderId="41" xfId="0" applyNumberFormat="1" applyFont="1" applyFill="1" applyBorder="1" applyAlignment="1">
      <alignment horizontal="center" vertical="center"/>
    </xf>
    <xf numFmtId="2" fontId="57" fillId="5" borderId="10" xfId="0" applyNumberFormat="1" applyFont="1" applyFill="1" applyBorder="1" applyAlignment="1">
      <alignment horizontal="center" vertical="center"/>
    </xf>
    <xf numFmtId="164" fontId="17" fillId="5" borderId="9" xfId="0" applyNumberFormat="1" applyFont="1" applyFill="1" applyBorder="1" applyAlignment="1">
      <alignment horizontal="center" vertical="center"/>
    </xf>
    <xf numFmtId="164" fontId="17" fillId="5" borderId="10" xfId="0" applyNumberFormat="1" applyFont="1" applyFill="1" applyBorder="1" applyAlignment="1">
      <alignment horizontal="center" vertical="center"/>
    </xf>
    <xf numFmtId="164" fontId="17" fillId="5" borderId="11" xfId="0" applyNumberFormat="1" applyFont="1" applyFill="1" applyBorder="1" applyAlignment="1">
      <alignment horizontal="center" vertical="center"/>
    </xf>
    <xf numFmtId="164" fontId="6" fillId="5" borderId="9" xfId="0" applyNumberFormat="1" applyFont="1" applyFill="1" applyBorder="1" applyAlignment="1">
      <alignment horizontal="center" vertical="center"/>
    </xf>
    <xf numFmtId="164" fontId="6" fillId="5" borderId="10" xfId="0" applyNumberFormat="1" applyFont="1" applyFill="1" applyBorder="1" applyAlignment="1">
      <alignment horizontal="center" vertical="center"/>
    </xf>
    <xf numFmtId="164" fontId="6" fillId="5" borderId="11" xfId="0" applyNumberFormat="1" applyFont="1" applyFill="1" applyBorder="1" applyAlignment="1">
      <alignment horizontal="center" vertical="center"/>
    </xf>
    <xf numFmtId="164" fontId="11" fillId="5" borderId="17" xfId="0" applyNumberFormat="1" applyFont="1" applyFill="1" applyBorder="1" applyAlignment="1" applyProtection="1">
      <alignment horizontal="right" vertical="center"/>
    </xf>
    <xf numFmtId="164" fontId="19" fillId="5" borderId="13" xfId="0" applyNumberFormat="1" applyFont="1" applyFill="1" applyBorder="1" applyAlignment="1" applyProtection="1">
      <alignment horizontal="center" vertical="center"/>
    </xf>
    <xf numFmtId="164" fontId="36" fillId="5" borderId="13" xfId="0" applyNumberFormat="1" applyFont="1" applyFill="1" applyBorder="1" applyAlignment="1" applyProtection="1">
      <alignment horizontal="center" vertical="center"/>
    </xf>
    <xf numFmtId="164" fontId="19" fillId="5" borderId="18" xfId="0" applyNumberFormat="1" applyFont="1" applyFill="1" applyBorder="1" applyAlignment="1" applyProtection="1">
      <alignment horizontal="right" vertical="center"/>
    </xf>
    <xf numFmtId="4" fontId="52" fillId="5" borderId="17" xfId="0" applyNumberFormat="1" applyFont="1" applyFill="1" applyBorder="1" applyAlignment="1" applyProtection="1">
      <alignment horizontal="center" vertical="center"/>
    </xf>
    <xf numFmtId="2" fontId="28" fillId="5" borderId="13" xfId="0" applyNumberFormat="1" applyFont="1" applyFill="1" applyBorder="1" applyAlignment="1" applyProtection="1">
      <alignment horizontal="center" vertical="center"/>
    </xf>
    <xf numFmtId="4" fontId="28" fillId="5" borderId="13" xfId="0" applyNumberFormat="1" applyFont="1" applyFill="1" applyBorder="1" applyAlignment="1" applyProtection="1">
      <alignment horizontal="center" vertical="center"/>
    </xf>
    <xf numFmtId="4" fontId="50" fillId="5" borderId="13" xfId="0" applyNumberFormat="1" applyFont="1" applyFill="1" applyBorder="1" applyAlignment="1" applyProtection="1">
      <alignment horizontal="center" vertical="center"/>
    </xf>
    <xf numFmtId="4" fontId="26" fillId="5" borderId="14" xfId="0" applyNumberFormat="1" applyFont="1" applyFill="1" applyBorder="1" applyAlignment="1" applyProtection="1">
      <alignment horizontal="center" vertical="center"/>
    </xf>
    <xf numFmtId="4" fontId="45" fillId="5" borderId="13" xfId="0" applyNumberFormat="1" applyFont="1" applyFill="1" applyBorder="1" applyAlignment="1" applyProtection="1">
      <alignment horizontal="center" vertical="center"/>
    </xf>
    <xf numFmtId="4" fontId="41" fillId="5" borderId="13" xfId="0" applyNumberFormat="1" applyFont="1" applyFill="1" applyBorder="1" applyAlignment="1" applyProtection="1">
      <alignment horizontal="center" vertical="center"/>
    </xf>
    <xf numFmtId="4" fontId="26" fillId="5" borderId="17" xfId="0" applyNumberFormat="1" applyFont="1" applyFill="1" applyBorder="1" applyAlignment="1" applyProtection="1">
      <alignment horizontal="center" vertical="center"/>
    </xf>
    <xf numFmtId="4" fontId="47" fillId="5" borderId="13" xfId="0" applyNumberFormat="1" applyFont="1" applyFill="1" applyBorder="1" applyAlignment="1" applyProtection="1">
      <alignment horizontal="center" vertical="center"/>
    </xf>
    <xf numFmtId="4" fontId="26" fillId="5" borderId="13" xfId="0" applyNumberFormat="1" applyFont="1" applyFill="1" applyBorder="1" applyAlignment="1" applyProtection="1">
      <alignment horizontal="center" vertical="center"/>
    </xf>
    <xf numFmtId="4" fontId="26" fillId="5" borderId="52" xfId="0" applyNumberFormat="1" applyFont="1" applyFill="1" applyBorder="1" applyAlignment="1" applyProtection="1">
      <alignment horizontal="center" vertical="center"/>
    </xf>
    <xf numFmtId="4" fontId="34" fillId="5" borderId="17" xfId="0" applyNumberFormat="1" applyFont="1" applyFill="1" applyBorder="1" applyAlignment="1">
      <alignment horizontal="center" vertical="center"/>
    </xf>
    <xf numFmtId="4" fontId="34" fillId="5" borderId="13" xfId="0" applyNumberFormat="1" applyFont="1" applyFill="1" applyBorder="1" applyAlignment="1">
      <alignment horizontal="center" vertical="center"/>
    </xf>
    <xf numFmtId="4" fontId="42" fillId="5" borderId="13" xfId="0" applyNumberFormat="1" applyFont="1" applyFill="1" applyBorder="1" applyAlignment="1">
      <alignment horizontal="center" vertical="center"/>
    </xf>
    <xf numFmtId="4" fontId="40" fillId="5" borderId="13" xfId="0" applyNumberFormat="1" applyFont="1" applyFill="1" applyBorder="1" applyAlignment="1">
      <alignment horizontal="center" vertical="center"/>
    </xf>
    <xf numFmtId="4" fontId="40" fillId="5" borderId="14" xfId="0" applyNumberFormat="1" applyFont="1" applyFill="1" applyBorder="1" applyAlignment="1">
      <alignment horizontal="center" vertical="center"/>
    </xf>
    <xf numFmtId="4" fontId="34" fillId="5" borderId="14" xfId="0" applyNumberFormat="1" applyFont="1" applyFill="1" applyBorder="1" applyAlignment="1">
      <alignment horizontal="center" vertical="center"/>
    </xf>
    <xf numFmtId="165" fontId="57" fillId="5" borderId="13" xfId="0" applyNumberFormat="1" applyFont="1" applyFill="1" applyBorder="1" applyAlignment="1">
      <alignment horizontal="center" vertical="center"/>
    </xf>
    <xf numFmtId="165" fontId="57" fillId="5" borderId="14" xfId="0" applyNumberFormat="1" applyFont="1" applyFill="1" applyBorder="1" applyAlignment="1">
      <alignment horizontal="center" vertical="center"/>
    </xf>
    <xf numFmtId="165" fontId="34" fillId="5" borderId="42" xfId="0" applyNumberFormat="1" applyFont="1" applyFill="1" applyBorder="1" applyAlignment="1">
      <alignment horizontal="center" vertical="center"/>
    </xf>
    <xf numFmtId="4" fontId="57" fillId="5" borderId="17" xfId="0" applyNumberFormat="1" applyFont="1" applyFill="1" applyBorder="1" applyAlignment="1">
      <alignment horizontal="center" vertical="center"/>
    </xf>
    <xf numFmtId="165" fontId="34" fillId="5" borderId="25" xfId="0" applyNumberFormat="1" applyFont="1" applyFill="1" applyBorder="1" applyAlignment="1">
      <alignment horizontal="center" vertical="center"/>
    </xf>
    <xf numFmtId="164" fontId="57" fillId="5" borderId="13" xfId="0" applyNumberFormat="1" applyFont="1" applyFill="1" applyBorder="1" applyAlignment="1">
      <alignment horizontal="center" vertical="center"/>
    </xf>
    <xf numFmtId="165" fontId="31" fillId="5" borderId="13" xfId="0" applyNumberFormat="1" applyFont="1" applyFill="1" applyBorder="1" applyAlignment="1">
      <alignment horizontal="center" vertical="center"/>
    </xf>
    <xf numFmtId="165" fontId="31" fillId="5" borderId="18" xfId="0" applyNumberFormat="1" applyFont="1" applyFill="1" applyBorder="1" applyAlignment="1">
      <alignment horizontal="center" vertical="center"/>
    </xf>
    <xf numFmtId="165" fontId="31" fillId="5" borderId="42" xfId="0" applyNumberFormat="1" applyFont="1" applyFill="1" applyBorder="1" applyAlignment="1">
      <alignment horizontal="center" vertical="center"/>
    </xf>
    <xf numFmtId="2" fontId="57" fillId="5" borderId="13" xfId="0" applyNumberFormat="1" applyFont="1" applyFill="1" applyBorder="1" applyAlignment="1">
      <alignment horizontal="center" vertical="center"/>
    </xf>
    <xf numFmtId="164" fontId="17" fillId="5" borderId="17" xfId="0" applyNumberFormat="1" applyFont="1" applyFill="1" applyBorder="1" applyAlignment="1">
      <alignment horizontal="center" vertical="center"/>
    </xf>
    <xf numFmtId="164" fontId="17" fillId="5" borderId="13" xfId="0" applyNumberFormat="1" applyFont="1" applyFill="1" applyBorder="1" applyAlignment="1">
      <alignment horizontal="center" vertical="center"/>
    </xf>
    <xf numFmtId="164" fontId="17" fillId="5" borderId="18" xfId="0" applyNumberFormat="1" applyFont="1" applyFill="1" applyBorder="1" applyAlignment="1">
      <alignment horizontal="center" vertical="center"/>
    </xf>
    <xf numFmtId="164" fontId="6" fillId="5" borderId="17" xfId="0" applyNumberFormat="1" applyFont="1" applyFill="1" applyBorder="1" applyAlignment="1">
      <alignment horizontal="center" vertical="center"/>
    </xf>
    <xf numFmtId="164" fontId="6" fillId="5" borderId="13" xfId="0" applyNumberFormat="1" applyFont="1" applyFill="1" applyBorder="1" applyAlignment="1">
      <alignment horizontal="center" vertical="center"/>
    </xf>
    <xf numFmtId="164" fontId="6" fillId="5" borderId="18" xfId="0" applyNumberFormat="1" applyFont="1" applyFill="1" applyBorder="1" applyAlignment="1">
      <alignment horizontal="center" vertical="center"/>
    </xf>
    <xf numFmtId="164" fontId="17" fillId="5" borderId="13" xfId="0" applyNumberFormat="1" applyFont="1" applyFill="1" applyBorder="1" applyAlignment="1" applyProtection="1">
      <alignment horizontal="center" vertical="center"/>
    </xf>
    <xf numFmtId="164" fontId="19" fillId="5" borderId="17" xfId="0" applyNumberFormat="1" applyFont="1" applyFill="1" applyBorder="1" applyAlignment="1" applyProtection="1">
      <alignment horizontal="right" vertical="center"/>
    </xf>
    <xf numFmtId="4" fontId="51" fillId="5" borderId="55" xfId="0" applyNumberFormat="1" applyFont="1" applyFill="1" applyBorder="1" applyAlignment="1" applyProtection="1">
      <alignment horizontal="center" vertical="center"/>
    </xf>
    <xf numFmtId="4" fontId="51" fillId="5" borderId="32" xfId="0" applyNumberFormat="1" applyFont="1" applyFill="1" applyBorder="1" applyAlignment="1" applyProtection="1">
      <alignment horizontal="center" vertical="center"/>
    </xf>
    <xf numFmtId="4" fontId="43" fillId="5" borderId="32" xfId="0" applyNumberFormat="1" applyFont="1" applyFill="1" applyBorder="1" applyAlignment="1" applyProtection="1">
      <alignment horizontal="center" vertical="center"/>
    </xf>
    <xf numFmtId="4" fontId="52" fillId="5" borderId="32" xfId="0" applyNumberFormat="1" applyFont="1" applyFill="1" applyBorder="1" applyAlignment="1" applyProtection="1">
      <alignment horizontal="center" vertical="center"/>
    </xf>
    <xf numFmtId="4" fontId="26" fillId="5" borderId="33" xfId="0" applyNumberFormat="1" applyFont="1" applyFill="1" applyBorder="1" applyAlignment="1" applyProtection="1">
      <alignment horizontal="center" vertical="center"/>
    </xf>
    <xf numFmtId="165" fontId="57" fillId="5" borderId="47" xfId="0" applyNumberFormat="1" applyFont="1" applyFill="1" applyBorder="1" applyAlignment="1">
      <alignment horizontal="center" vertical="center"/>
    </xf>
    <xf numFmtId="165" fontId="57" fillId="5" borderId="49" xfId="0" applyNumberFormat="1" applyFont="1" applyFill="1" applyBorder="1" applyAlignment="1">
      <alignment horizontal="center" vertical="center"/>
    </xf>
    <xf numFmtId="165" fontId="34" fillId="5" borderId="50" xfId="0" applyNumberFormat="1" applyFont="1" applyFill="1" applyBorder="1" applyAlignment="1">
      <alignment horizontal="center" vertical="center"/>
    </xf>
    <xf numFmtId="165" fontId="34" fillId="5" borderId="47" xfId="0" applyNumberFormat="1" applyFont="1" applyFill="1" applyBorder="1" applyAlignment="1">
      <alignment horizontal="center" vertical="center"/>
    </xf>
    <xf numFmtId="165" fontId="34" fillId="5" borderId="48" xfId="0" applyNumberFormat="1" applyFont="1" applyFill="1" applyBorder="1" applyAlignment="1">
      <alignment horizontal="center" vertical="center"/>
    </xf>
    <xf numFmtId="164" fontId="34" fillId="5" borderId="31" xfId="0" applyNumberFormat="1" applyFont="1" applyFill="1" applyBorder="1" applyAlignment="1">
      <alignment horizontal="center" vertical="center"/>
    </xf>
    <xf numFmtId="164" fontId="34" fillId="5" borderId="32" xfId="0" applyNumberFormat="1" applyFont="1" applyFill="1" applyBorder="1" applyAlignment="1">
      <alignment horizontal="center" vertical="center"/>
    </xf>
    <xf numFmtId="164" fontId="34" fillId="5" borderId="32" xfId="0" applyNumberFormat="1" applyFont="1" applyFill="1" applyBorder="1" applyAlignment="1">
      <alignment vertical="center"/>
    </xf>
    <xf numFmtId="165" fontId="34" fillId="5" borderId="32" xfId="0" applyNumberFormat="1" applyFont="1" applyFill="1" applyBorder="1" applyAlignment="1">
      <alignment vertical="center"/>
    </xf>
    <xf numFmtId="164" fontId="34" fillId="5" borderId="33" xfId="0" applyNumberFormat="1" applyFont="1" applyFill="1" applyBorder="1" applyAlignment="1">
      <alignment vertical="center"/>
    </xf>
    <xf numFmtId="4" fontId="6" fillId="5" borderId="51" xfId="0" applyNumberFormat="1" applyFont="1" applyFill="1" applyBorder="1" applyAlignment="1">
      <alignment horizontal="center" vertical="center"/>
    </xf>
    <xf numFmtId="4" fontId="6" fillId="5" borderId="27" xfId="0" applyNumberFormat="1" applyFont="1" applyFill="1" applyBorder="1" applyAlignment="1">
      <alignment horizontal="center" vertical="center"/>
    </xf>
    <xf numFmtId="4" fontId="44" fillId="5" borderId="27" xfId="0" applyNumberFormat="1" applyFont="1" applyFill="1" applyBorder="1" applyAlignment="1">
      <alignment horizontal="center" vertical="center"/>
    </xf>
    <xf numFmtId="4" fontId="49" fillId="5" borderId="29" xfId="0" applyNumberFormat="1" applyFont="1" applyFill="1" applyBorder="1" applyAlignment="1">
      <alignment horizontal="center" vertical="center"/>
    </xf>
    <xf numFmtId="4" fontId="6" fillId="5" borderId="26" xfId="0" applyNumberFormat="1" applyFont="1" applyFill="1" applyBorder="1" applyAlignment="1">
      <alignment horizontal="center" vertical="center"/>
    </xf>
    <xf numFmtId="4" fontId="59" fillId="5" borderId="27" xfId="0" applyNumberFormat="1" applyFont="1" applyFill="1" applyBorder="1" applyAlignment="1">
      <alignment horizontal="center" vertical="center"/>
    </xf>
    <xf numFmtId="4" fontId="49" fillId="5" borderId="28" xfId="0" applyNumberFormat="1" applyFont="1" applyFill="1" applyBorder="1" applyAlignment="1">
      <alignment horizontal="center" vertical="center"/>
    </xf>
    <xf numFmtId="4" fontId="37" fillId="5" borderId="27" xfId="0" applyNumberFormat="1" applyFont="1" applyFill="1" applyBorder="1" applyAlignment="1">
      <alignment horizontal="center" vertical="center"/>
    </xf>
    <xf numFmtId="4" fontId="46" fillId="5" borderId="27" xfId="0" applyNumberFormat="1" applyFont="1" applyFill="1" applyBorder="1" applyAlignment="1">
      <alignment horizontal="center" vertical="center"/>
    </xf>
    <xf numFmtId="4" fontId="39" fillId="5" borderId="27" xfId="0" applyNumberFormat="1" applyFont="1" applyFill="1" applyBorder="1" applyAlignment="1">
      <alignment horizontal="center" vertical="center"/>
    </xf>
    <xf numFmtId="4" fontId="6" fillId="5" borderId="29" xfId="0" applyNumberFormat="1" applyFont="1" applyFill="1" applyBorder="1" applyAlignment="1">
      <alignment horizontal="center" vertical="center"/>
    </xf>
    <xf numFmtId="4" fontId="6" fillId="5" borderId="28" xfId="0" applyNumberFormat="1" applyFont="1" applyFill="1" applyBorder="1" applyAlignment="1">
      <alignment horizontal="center" vertical="center"/>
    </xf>
    <xf numFmtId="165" fontId="49" fillId="5" borderId="27" xfId="0" applyNumberFormat="1" applyFont="1" applyFill="1" applyBorder="1" applyAlignment="1">
      <alignment horizontal="center" vertical="center"/>
    </xf>
    <xf numFmtId="165" fontId="49" fillId="5" borderId="29" xfId="0" applyNumberFormat="1" applyFont="1" applyFill="1" applyBorder="1" applyAlignment="1">
      <alignment horizontal="center" vertical="center"/>
    </xf>
    <xf numFmtId="165" fontId="23" fillId="5" borderId="44" xfId="0" applyNumberFormat="1" applyFont="1" applyFill="1" applyBorder="1" applyAlignment="1">
      <alignment horizontal="center" vertical="center"/>
    </xf>
    <xf numFmtId="4" fontId="49" fillId="5" borderId="26" xfId="0" applyNumberFormat="1" applyFont="1" applyFill="1" applyBorder="1" applyAlignment="1">
      <alignment horizontal="center" vertical="center"/>
    </xf>
    <xf numFmtId="165" fontId="6" fillId="5" borderId="27" xfId="0" applyNumberFormat="1" applyFont="1" applyFill="1" applyBorder="1" applyAlignment="1">
      <alignment horizontal="center" vertical="center"/>
    </xf>
    <xf numFmtId="165" fontId="6" fillId="5" borderId="29" xfId="0" applyNumberFormat="1" applyFont="1" applyFill="1" applyBorder="1" applyAlignment="1">
      <alignment horizontal="center" vertical="center"/>
    </xf>
    <xf numFmtId="165" fontId="6" fillId="5" borderId="44" xfId="0" applyNumberFormat="1" applyFont="1" applyFill="1" applyBorder="1" applyAlignment="1">
      <alignment horizontal="center" vertical="center"/>
    </xf>
    <xf numFmtId="165" fontId="6" fillId="5" borderId="1" xfId="0" applyNumberFormat="1" applyFont="1" applyFill="1" applyBorder="1" applyAlignment="1">
      <alignment horizontal="center" vertical="center"/>
    </xf>
    <xf numFmtId="165" fontId="6" fillId="5" borderId="17" xfId="0" applyNumberFormat="1" applyFont="1" applyFill="1" applyBorder="1" applyAlignment="1">
      <alignment horizontal="center" vertical="center"/>
    </xf>
    <xf numFmtId="165" fontId="6" fillId="5" borderId="13" xfId="0" applyNumberFormat="1" applyFont="1" applyFill="1" applyBorder="1" applyAlignment="1">
      <alignment horizontal="center" vertical="center"/>
    </xf>
    <xf numFmtId="165" fontId="6" fillId="5" borderId="2" xfId="0" applyNumberFormat="1" applyFont="1" applyFill="1" applyBorder="1" applyAlignment="1">
      <alignment vertical="center"/>
    </xf>
    <xf numFmtId="165" fontId="6" fillId="5" borderId="3" xfId="0" applyNumberFormat="1" applyFont="1" applyFill="1" applyBorder="1" applyAlignment="1">
      <alignment vertical="center"/>
    </xf>
    <xf numFmtId="0" fontId="31" fillId="5" borderId="2" xfId="0" applyFont="1" applyFill="1" applyBorder="1" applyAlignment="1">
      <alignment vertical="center"/>
    </xf>
    <xf numFmtId="164" fontId="34" fillId="5" borderId="26" xfId="0" applyNumberFormat="1" applyFont="1" applyFill="1" applyBorder="1" applyAlignment="1">
      <alignment horizontal="center" vertical="center"/>
    </xf>
    <xf numFmtId="164" fontId="34" fillId="5" borderId="27" xfId="0" applyNumberFormat="1" applyFont="1" applyFill="1" applyBorder="1" applyAlignment="1">
      <alignment horizontal="center" vertical="center"/>
    </xf>
    <xf numFmtId="164" fontId="57" fillId="5" borderId="27" xfId="0" applyNumberFormat="1" applyFont="1" applyFill="1" applyBorder="1" applyAlignment="1">
      <alignment horizontal="center" vertical="center"/>
    </xf>
    <xf numFmtId="165" fontId="34" fillId="5" borderId="27" xfId="0" applyNumberFormat="1" applyFont="1" applyFill="1" applyBorder="1" applyAlignment="1">
      <alignment horizontal="center" vertical="center"/>
    </xf>
    <xf numFmtId="165" fontId="34" fillId="5" borderId="29" xfId="0" applyNumberFormat="1" applyFont="1" applyFill="1" applyBorder="1" applyAlignment="1">
      <alignment horizontal="center" vertical="center"/>
    </xf>
    <xf numFmtId="2" fontId="57" fillId="5" borderId="27" xfId="0" applyNumberFormat="1" applyFont="1" applyFill="1" applyBorder="1" applyAlignment="1">
      <alignment horizontal="center" vertical="center"/>
    </xf>
    <xf numFmtId="165" fontId="34" fillId="5" borderId="44" xfId="0" applyNumberFormat="1" applyFont="1" applyFill="1" applyBorder="1" applyAlignment="1">
      <alignment horizontal="center" vertical="center"/>
    </xf>
    <xf numFmtId="164" fontId="57" fillId="5" borderId="28" xfId="0" applyNumberFormat="1" applyFont="1" applyFill="1" applyBorder="1" applyAlignment="1">
      <alignment horizontal="center" vertical="center"/>
    </xf>
    <xf numFmtId="165" fontId="34" fillId="5" borderId="26" xfId="0" applyNumberFormat="1" applyFont="1" applyFill="1" applyBorder="1" applyAlignment="1">
      <alignment horizontal="center" vertical="center"/>
    </xf>
    <xf numFmtId="2" fontId="49" fillId="5" borderId="27" xfId="0" applyNumberFormat="1" applyFont="1" applyFill="1" applyBorder="1" applyAlignment="1">
      <alignment horizontal="center" vertical="center"/>
    </xf>
    <xf numFmtId="164" fontId="49" fillId="5" borderId="27" xfId="0" applyNumberFormat="1" applyFont="1" applyFill="1" applyBorder="1" applyAlignment="1">
      <alignment horizontal="center" vertical="center"/>
    </xf>
    <xf numFmtId="164" fontId="49" fillId="5" borderId="28" xfId="0" applyNumberFormat="1" applyFont="1" applyFill="1" applyBorder="1" applyAlignment="1">
      <alignment horizontal="center" vertical="center"/>
    </xf>
    <xf numFmtId="2" fontId="49" fillId="5" borderId="28" xfId="0" applyNumberFormat="1" applyFont="1" applyFill="1" applyBorder="1" applyAlignment="1">
      <alignment horizontal="center" vertical="center"/>
    </xf>
    <xf numFmtId="164" fontId="17" fillId="5" borderId="31" xfId="0" applyNumberFormat="1" applyFont="1" applyFill="1" applyBorder="1" applyAlignment="1">
      <alignment horizontal="center" vertical="center"/>
    </xf>
    <xf numFmtId="164" fontId="17" fillId="5" borderId="32" xfId="0" applyNumberFormat="1" applyFont="1" applyFill="1" applyBorder="1" applyAlignment="1">
      <alignment horizontal="center" vertical="center"/>
    </xf>
    <xf numFmtId="164" fontId="17" fillId="5" borderId="33" xfId="0" applyNumberFormat="1" applyFont="1" applyFill="1" applyBorder="1" applyAlignment="1">
      <alignment horizontal="center" vertical="center"/>
    </xf>
    <xf numFmtId="164" fontId="6" fillId="5" borderId="31" xfId="0" applyNumberFormat="1" applyFont="1" applyFill="1" applyBorder="1" applyAlignment="1">
      <alignment horizontal="center" vertical="center"/>
    </xf>
    <xf numFmtId="164" fontId="6" fillId="5" borderId="32" xfId="0" applyNumberFormat="1" applyFont="1" applyFill="1" applyBorder="1" applyAlignment="1">
      <alignment horizontal="center" vertical="center"/>
    </xf>
    <xf numFmtId="164" fontId="6" fillId="5" borderId="33" xfId="0" applyNumberFormat="1" applyFont="1" applyFill="1" applyBorder="1" applyAlignment="1">
      <alignment horizontal="center" vertical="center"/>
    </xf>
    <xf numFmtId="0" fontId="38" fillId="0" borderId="0" xfId="0" applyFont="1" applyFill="1" applyAlignment="1">
      <alignment horizontal="left" vertical="center"/>
    </xf>
    <xf numFmtId="0" fontId="38" fillId="0" borderId="0" xfId="0" applyFont="1" applyFill="1" applyBorder="1" applyAlignment="1">
      <alignment horizontal="left" vertical="center"/>
    </xf>
    <xf numFmtId="169" fontId="17" fillId="5" borderId="9" xfId="0" applyNumberFormat="1" applyFont="1" applyFill="1" applyBorder="1" applyAlignment="1" applyProtection="1">
      <alignment horizontal="center" vertical="center"/>
    </xf>
    <xf numFmtId="169" fontId="17" fillId="5" borderId="10" xfId="0" applyNumberFormat="1" applyFont="1" applyFill="1" applyBorder="1" applyAlignment="1" applyProtection="1">
      <alignment horizontal="center" vertical="center"/>
    </xf>
    <xf numFmtId="169" fontId="17" fillId="5" borderId="11" xfId="0" applyNumberFormat="1" applyFont="1" applyFill="1" applyBorder="1" applyAlignment="1" applyProtection="1">
      <alignment horizontal="center" vertical="center"/>
    </xf>
    <xf numFmtId="169" fontId="17" fillId="5" borderId="17" xfId="0" applyNumberFormat="1" applyFont="1" applyFill="1" applyBorder="1" applyAlignment="1" applyProtection="1">
      <alignment horizontal="center" vertical="center"/>
    </xf>
    <xf numFmtId="169" fontId="17" fillId="5" borderId="13" xfId="0" applyNumberFormat="1" applyFont="1" applyFill="1" applyBorder="1" applyAlignment="1" applyProtection="1">
      <alignment horizontal="center" vertical="center"/>
    </xf>
    <xf numFmtId="169" fontId="17" fillId="5" borderId="18" xfId="0" applyNumberFormat="1" applyFont="1" applyFill="1" applyBorder="1" applyAlignment="1" applyProtection="1">
      <alignment horizontal="center" vertical="center"/>
    </xf>
    <xf numFmtId="169" fontId="17" fillId="5" borderId="31" xfId="0" applyNumberFormat="1" applyFont="1" applyFill="1" applyBorder="1" applyAlignment="1" applyProtection="1">
      <alignment horizontal="center" vertical="center"/>
    </xf>
    <xf numFmtId="169" fontId="17" fillId="5" borderId="32" xfId="0" applyNumberFormat="1" applyFont="1" applyFill="1" applyBorder="1" applyAlignment="1" applyProtection="1">
      <alignment horizontal="center" vertical="center"/>
    </xf>
    <xf numFmtId="169" fontId="17" fillId="5" borderId="33" xfId="0" applyNumberFormat="1" applyFont="1" applyFill="1" applyBorder="1" applyAlignment="1" applyProtection="1">
      <alignment horizontal="center" vertical="center"/>
    </xf>
    <xf numFmtId="0" fontId="0" fillId="5" borderId="5" xfId="0" applyFill="1" applyBorder="1" applyAlignment="1">
      <alignment vertical="center" wrapText="1"/>
    </xf>
    <xf numFmtId="0" fontId="0" fillId="5" borderId="8" xfId="0" applyFill="1" applyBorder="1" applyAlignment="1">
      <alignment vertical="center" wrapText="1"/>
    </xf>
    <xf numFmtId="49" fontId="25" fillId="5" borderId="55" xfId="0" applyNumberFormat="1" applyFont="1" applyFill="1" applyBorder="1" applyAlignment="1" applyProtection="1">
      <alignment horizontal="center" vertical="center" wrapText="1"/>
    </xf>
    <xf numFmtId="3" fontId="18" fillId="5" borderId="44" xfId="0" applyNumberFormat="1" applyFont="1" applyFill="1" applyBorder="1" applyAlignment="1">
      <alignment horizontal="center" vertical="center" wrapText="1"/>
    </xf>
    <xf numFmtId="2" fontId="26" fillId="5" borderId="12" xfId="0" applyNumberFormat="1" applyFont="1" applyFill="1" applyBorder="1" applyAlignment="1" applyProtection="1">
      <alignment horizontal="center" vertical="center" wrapText="1"/>
    </xf>
    <xf numFmtId="2" fontId="32" fillId="5" borderId="13" xfId="0" applyNumberFormat="1" applyFont="1" applyFill="1" applyBorder="1" applyAlignment="1" applyProtection="1">
      <alignment horizontal="center" vertical="center" wrapText="1"/>
    </xf>
    <xf numFmtId="2" fontId="32" fillId="5" borderId="14" xfId="0" applyNumberFormat="1" applyFont="1" applyFill="1" applyBorder="1" applyAlignment="1" applyProtection="1">
      <alignment horizontal="center" vertical="center" wrapText="1"/>
    </xf>
    <xf numFmtId="164" fontId="34" fillId="5" borderId="53" xfId="0" applyNumberFormat="1" applyFont="1" applyFill="1" applyBorder="1" applyAlignment="1">
      <alignment horizontal="center" vertical="center"/>
    </xf>
    <xf numFmtId="164" fontId="31" fillId="5" borderId="13" xfId="0" applyNumberFormat="1" applyFont="1" applyFill="1" applyBorder="1" applyAlignment="1">
      <alignment horizontal="center" vertical="center"/>
    </xf>
    <xf numFmtId="164" fontId="54" fillId="5" borderId="14" xfId="0" applyNumberFormat="1" applyFont="1" applyFill="1" applyBorder="1" applyAlignment="1">
      <alignment horizontal="center" vertical="center"/>
    </xf>
    <xf numFmtId="164" fontId="54" fillId="5" borderId="18" xfId="0" applyNumberFormat="1" applyFont="1" applyFill="1" applyBorder="1" applyAlignment="1">
      <alignment horizontal="center" vertical="center"/>
    </xf>
    <xf numFmtId="165" fontId="31" fillId="5" borderId="0" xfId="0" applyNumberFormat="1" applyFont="1" applyFill="1" applyAlignment="1">
      <alignment vertical="center"/>
    </xf>
    <xf numFmtId="164" fontId="34" fillId="5" borderId="0" xfId="0" applyNumberFormat="1" applyFont="1" applyFill="1" applyAlignment="1">
      <alignment horizontal="center" vertical="center"/>
    </xf>
    <xf numFmtId="164" fontId="34" fillId="5" borderId="0" xfId="0" applyNumberFormat="1" applyFont="1" applyFill="1" applyAlignment="1">
      <alignment vertical="center"/>
    </xf>
    <xf numFmtId="165" fontId="78" fillId="5" borderId="13" xfId="0" applyNumberFormat="1" applyFont="1" applyFill="1" applyBorder="1" applyAlignment="1">
      <alignment horizontal="center" vertical="center"/>
    </xf>
    <xf numFmtId="165" fontId="78" fillId="5" borderId="18" xfId="0" applyNumberFormat="1" applyFont="1" applyFill="1" applyBorder="1" applyAlignment="1">
      <alignment horizontal="center" vertical="center"/>
    </xf>
    <xf numFmtId="165" fontId="78" fillId="5" borderId="42" xfId="0" applyNumberFormat="1" applyFont="1" applyFill="1" applyBorder="1" applyAlignment="1">
      <alignment horizontal="center" vertical="center"/>
    </xf>
    <xf numFmtId="164" fontId="6" fillId="5" borderId="1" xfId="0" applyNumberFormat="1" applyFont="1" applyFill="1" applyBorder="1" applyAlignment="1">
      <alignment horizontal="center" vertical="center" wrapText="1"/>
    </xf>
    <xf numFmtId="164" fontId="53" fillId="5" borderId="2" xfId="0" applyNumberFormat="1" applyFont="1" applyFill="1" applyBorder="1" applyAlignment="1">
      <alignment horizontal="center" vertical="center" wrapText="1"/>
    </xf>
    <xf numFmtId="164" fontId="53" fillId="5" borderId="3" xfId="0" applyNumberFormat="1" applyFont="1" applyFill="1" applyBorder="1" applyAlignment="1">
      <alignment horizontal="center" vertical="center" wrapText="1"/>
    </xf>
    <xf numFmtId="164" fontId="6" fillId="5" borderId="13" xfId="0" applyNumberFormat="1" applyFont="1" applyFill="1" applyBorder="1" applyAlignment="1">
      <alignment horizontal="center" vertical="center" textRotation="90" wrapText="1"/>
    </xf>
    <xf numFmtId="0" fontId="53" fillId="5" borderId="32" xfId="0" applyFont="1" applyFill="1" applyBorder="1" applyAlignment="1">
      <alignment horizontal="center" vertical="center" textRotation="90" wrapText="1"/>
    </xf>
    <xf numFmtId="164" fontId="6" fillId="5" borderId="18" xfId="0" applyNumberFormat="1" applyFont="1" applyFill="1" applyBorder="1" applyAlignment="1">
      <alignment horizontal="center" vertical="center" textRotation="90" wrapText="1"/>
    </xf>
    <xf numFmtId="0" fontId="53" fillId="5" borderId="33" xfId="0" applyFont="1" applyFill="1" applyBorder="1" applyAlignment="1">
      <alignment horizontal="center" vertical="center" textRotation="90" wrapText="1"/>
    </xf>
    <xf numFmtId="164" fontId="6" fillId="3" borderId="2" xfId="0" applyNumberFormat="1" applyFont="1" applyFill="1" applyBorder="1" applyAlignment="1">
      <alignment horizontal="center" vertical="center" wrapText="1"/>
    </xf>
    <xf numFmtId="164" fontId="53" fillId="3" borderId="2" xfId="0" applyNumberFormat="1" applyFont="1" applyFill="1" applyBorder="1" applyAlignment="1">
      <alignment horizontal="center" vertical="center" wrapText="1"/>
    </xf>
    <xf numFmtId="164" fontId="6" fillId="3" borderId="1" xfId="0" applyNumberFormat="1" applyFont="1" applyFill="1" applyBorder="1" applyAlignment="1">
      <alignment horizontal="center" vertical="center" wrapText="1"/>
    </xf>
    <xf numFmtId="164" fontId="53" fillId="3" borderId="3" xfId="0" applyNumberFormat="1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1" fillId="5" borderId="5" xfId="0" applyFont="1" applyFill="1" applyBorder="1" applyAlignment="1">
      <alignment horizontal="center" vertical="center" wrapText="1"/>
    </xf>
    <xf numFmtId="0" fontId="1" fillId="5" borderId="8" xfId="0" applyFont="1" applyFill="1" applyBorder="1" applyAlignment="1">
      <alignment horizontal="center" vertical="center" wrapText="1"/>
    </xf>
    <xf numFmtId="164" fontId="6" fillId="5" borderId="17" xfId="0" applyNumberFormat="1" applyFont="1" applyFill="1" applyBorder="1" applyAlignment="1">
      <alignment horizontal="center" vertical="center" textRotation="90" wrapText="1"/>
    </xf>
    <xf numFmtId="0" fontId="53" fillId="5" borderId="31" xfId="0" applyFont="1" applyFill="1" applyBorder="1" applyAlignment="1">
      <alignment horizontal="center" vertical="center" textRotation="90" wrapText="1"/>
    </xf>
    <xf numFmtId="49" fontId="17" fillId="5" borderId="18" xfId="0" applyNumberFormat="1" applyFont="1" applyFill="1" applyBorder="1" applyAlignment="1" applyProtection="1">
      <alignment horizontal="center" vertical="center" textRotation="90" wrapText="1"/>
    </xf>
    <xf numFmtId="49" fontId="17" fillId="5" borderId="33" xfId="0" applyNumberFormat="1" applyFont="1" applyFill="1" applyBorder="1" applyAlignment="1" applyProtection="1">
      <alignment horizontal="center" vertical="center" textRotation="90" wrapText="1"/>
    </xf>
    <xf numFmtId="49" fontId="25" fillId="5" borderId="13" xfId="0" applyNumberFormat="1" applyFont="1" applyFill="1" applyBorder="1" applyAlignment="1" applyProtection="1">
      <alignment horizontal="center" vertical="center" textRotation="90" wrapText="1"/>
    </xf>
    <xf numFmtId="49" fontId="25" fillId="5" borderId="32" xfId="0" applyNumberFormat="1" applyFont="1" applyFill="1" applyBorder="1" applyAlignment="1" applyProtection="1">
      <alignment horizontal="center" vertical="center" textRotation="90" wrapText="1"/>
    </xf>
    <xf numFmtId="49" fontId="24" fillId="5" borderId="13" xfId="2" applyNumberFormat="1" applyFont="1" applyFill="1" applyBorder="1" applyAlignment="1" applyProtection="1">
      <alignment horizontal="center" vertical="center" textRotation="90" wrapText="1"/>
    </xf>
    <xf numFmtId="49" fontId="24" fillId="5" borderId="32" xfId="2" applyNumberFormat="1" applyFont="1" applyFill="1" applyBorder="1" applyAlignment="1" applyProtection="1">
      <alignment horizontal="center" vertical="center" textRotation="90" wrapText="1"/>
    </xf>
    <xf numFmtId="4" fontId="4" fillId="5" borderId="7" xfId="0" applyNumberFormat="1" applyFont="1" applyFill="1" applyBorder="1" applyAlignment="1">
      <alignment horizontal="center" vertical="center" wrapText="1"/>
    </xf>
    <xf numFmtId="0" fontId="0" fillId="5" borderId="5" xfId="0" applyFill="1" applyBorder="1" applyAlignment="1">
      <alignment horizontal="center" vertical="center" wrapText="1"/>
    </xf>
    <xf numFmtId="0" fontId="0" fillId="5" borderId="8" xfId="0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 wrapText="1"/>
    </xf>
    <xf numFmtId="4" fontId="11" fillId="5" borderId="13" xfId="0" applyNumberFormat="1" applyFont="1" applyFill="1" applyBorder="1" applyAlignment="1" applyProtection="1">
      <alignment horizontal="center" vertical="center" wrapText="1"/>
    </xf>
    <xf numFmtId="4" fontId="3" fillId="5" borderId="32" xfId="0" applyNumberFormat="1" applyFont="1" applyFill="1" applyBorder="1" applyAlignment="1">
      <alignment horizontal="center" vertical="center" wrapText="1"/>
    </xf>
    <xf numFmtId="4" fontId="11" fillId="5" borderId="18" xfId="0" applyNumberFormat="1" applyFont="1" applyFill="1" applyBorder="1" applyAlignment="1" applyProtection="1">
      <alignment horizontal="center" vertical="center" wrapText="1"/>
    </xf>
    <xf numFmtId="4" fontId="4" fillId="5" borderId="33" xfId="0" applyNumberFormat="1" applyFont="1" applyFill="1" applyBorder="1" applyAlignment="1">
      <alignment horizontal="center" vertical="center" wrapText="1"/>
    </xf>
    <xf numFmtId="4" fontId="11" fillId="5" borderId="17" xfId="0" applyNumberFormat="1" applyFont="1" applyFill="1" applyBorder="1" applyAlignment="1" applyProtection="1">
      <alignment horizontal="center" vertical="center" wrapText="1"/>
    </xf>
    <xf numFmtId="4" fontId="3" fillId="5" borderId="31" xfId="0" applyNumberFormat="1" applyFont="1" applyFill="1" applyBorder="1" applyAlignment="1">
      <alignment horizontal="center" vertical="center" wrapText="1"/>
    </xf>
    <xf numFmtId="4" fontId="11" fillId="5" borderId="14" xfId="0" applyNumberFormat="1" applyFont="1" applyFill="1" applyBorder="1" applyAlignment="1" applyProtection="1">
      <alignment horizontal="center" vertical="center" wrapText="1"/>
    </xf>
    <xf numFmtId="4" fontId="4" fillId="5" borderId="34" xfId="0" applyNumberFormat="1" applyFont="1" applyFill="1" applyBorder="1" applyAlignment="1">
      <alignment horizontal="center" vertical="center" wrapText="1"/>
    </xf>
    <xf numFmtId="4" fontId="11" fillId="5" borderId="31" xfId="0" applyNumberFormat="1" applyFont="1" applyFill="1" applyBorder="1" applyAlignment="1" applyProtection="1">
      <alignment horizontal="center" vertical="center" wrapText="1"/>
    </xf>
    <xf numFmtId="0" fontId="3" fillId="5" borderId="32" xfId="0" applyFont="1" applyFill="1" applyBorder="1" applyAlignment="1">
      <alignment horizontal="center" vertical="center"/>
    </xf>
    <xf numFmtId="0" fontId="4" fillId="5" borderId="33" xfId="0" applyFont="1" applyFill="1" applyBorder="1" applyAlignment="1">
      <alignment horizontal="center" vertical="center"/>
    </xf>
    <xf numFmtId="4" fontId="11" fillId="5" borderId="32" xfId="0" applyNumberFormat="1" applyFont="1" applyFill="1" applyBorder="1" applyAlignment="1" applyProtection="1">
      <alignment horizontal="center" vertical="center" wrapText="1"/>
    </xf>
    <xf numFmtId="4" fontId="11" fillId="5" borderId="33" xfId="0" applyNumberFormat="1" applyFont="1" applyFill="1" applyBorder="1" applyAlignment="1" applyProtection="1">
      <alignment horizontal="center" vertical="center" wrapText="1"/>
    </xf>
    <xf numFmtId="4" fontId="11" fillId="5" borderId="34" xfId="0" applyNumberFormat="1" applyFont="1" applyFill="1" applyBorder="1" applyAlignment="1" applyProtection="1">
      <alignment horizontal="center" vertical="center" wrapText="1"/>
    </xf>
    <xf numFmtId="0" fontId="3" fillId="5" borderId="31" xfId="0" applyFont="1" applyFill="1" applyBorder="1" applyAlignment="1">
      <alignment horizontal="center" vertical="center"/>
    </xf>
    <xf numFmtId="0" fontId="4" fillId="5" borderId="33" xfId="0" applyFont="1" applyFill="1" applyBorder="1" applyAlignment="1">
      <alignment horizontal="center" vertical="center" wrapText="1"/>
    </xf>
    <xf numFmtId="4" fontId="11" fillId="5" borderId="12" xfId="0" applyNumberFormat="1" applyFont="1" applyFill="1" applyBorder="1" applyAlignment="1" applyProtection="1">
      <alignment horizontal="center" vertical="center" wrapText="1"/>
    </xf>
    <xf numFmtId="4" fontId="11" fillId="5" borderId="55" xfId="0" applyNumberFormat="1" applyFont="1" applyFill="1" applyBorder="1" applyAlignment="1" applyProtection="1">
      <alignment horizontal="center" vertical="center" wrapText="1"/>
    </xf>
    <xf numFmtId="0" fontId="3" fillId="5" borderId="32" xfId="0" applyFont="1" applyFill="1" applyBorder="1" applyAlignment="1">
      <alignment horizontal="center" vertical="center" wrapText="1"/>
    </xf>
    <xf numFmtId="0" fontId="3" fillId="5" borderId="31" xfId="0" applyFont="1" applyFill="1" applyBorder="1" applyAlignment="1">
      <alignment horizontal="center" vertical="center" wrapText="1"/>
    </xf>
    <xf numFmtId="3" fontId="11" fillId="5" borderId="17" xfId="0" applyNumberFormat="1" applyFont="1" applyFill="1" applyBorder="1" applyAlignment="1" applyProtection="1">
      <alignment horizontal="center" vertical="center" wrapText="1"/>
    </xf>
    <xf numFmtId="3" fontId="11" fillId="5" borderId="31" xfId="0" applyNumberFormat="1" applyFont="1" applyFill="1" applyBorder="1" applyAlignment="1" applyProtection="1">
      <alignment horizontal="center" vertical="center" wrapText="1"/>
    </xf>
    <xf numFmtId="4" fontId="26" fillId="5" borderId="12" xfId="0" applyNumberFormat="1" applyFont="1" applyFill="1" applyBorder="1" applyAlignment="1" applyProtection="1">
      <alignment horizontal="center" vertical="center" wrapText="1"/>
    </xf>
    <xf numFmtId="4" fontId="26" fillId="5" borderId="13" xfId="0" applyNumberFormat="1" applyFont="1" applyFill="1" applyBorder="1" applyAlignment="1" applyProtection="1">
      <alignment horizontal="center" vertical="center" wrapText="1"/>
    </xf>
    <xf numFmtId="4" fontId="26" fillId="5" borderId="14" xfId="0" applyNumberFormat="1" applyFont="1" applyFill="1" applyBorder="1" applyAlignment="1" applyProtection="1">
      <alignment horizontal="center" vertical="center" wrapText="1"/>
    </xf>
    <xf numFmtId="4" fontId="26" fillId="5" borderId="34" xfId="0" applyNumberFormat="1" applyFont="1" applyFill="1" applyBorder="1" applyAlignment="1" applyProtection="1">
      <alignment horizontal="center" vertical="center" wrapText="1"/>
    </xf>
    <xf numFmtId="164" fontId="3" fillId="5" borderId="24" xfId="0" applyNumberFormat="1" applyFont="1" applyFill="1" applyBorder="1" applyAlignment="1">
      <alignment horizontal="center" vertical="center" textRotation="90" wrapText="1"/>
    </xf>
    <xf numFmtId="164" fontId="3" fillId="5" borderId="21" xfId="0" applyNumberFormat="1" applyFont="1" applyFill="1" applyBorder="1" applyAlignment="1">
      <alignment horizontal="center" vertical="center" textRotation="90" wrapText="1"/>
    </xf>
    <xf numFmtId="164" fontId="3" fillId="5" borderId="38" xfId="0" applyNumberFormat="1" applyFont="1" applyFill="1" applyBorder="1" applyAlignment="1">
      <alignment horizontal="center" vertical="center" textRotation="90" wrapText="1"/>
    </xf>
    <xf numFmtId="164" fontId="3" fillId="5" borderId="19" xfId="0" applyNumberFormat="1" applyFont="1" applyFill="1" applyBorder="1" applyAlignment="1">
      <alignment horizontal="center" vertical="center" textRotation="90" wrapText="1"/>
    </xf>
    <xf numFmtId="164" fontId="3" fillId="5" borderId="22" xfId="0" applyNumberFormat="1" applyFont="1" applyFill="1" applyBorder="1" applyAlignment="1">
      <alignment horizontal="center" vertical="center" textRotation="90" wrapText="1"/>
    </xf>
    <xf numFmtId="164" fontId="3" fillId="5" borderId="36" xfId="0" applyNumberFormat="1" applyFont="1" applyFill="1" applyBorder="1" applyAlignment="1">
      <alignment horizontal="center" vertical="center" textRotation="90" wrapText="1"/>
    </xf>
    <xf numFmtId="164" fontId="3" fillId="5" borderId="20" xfId="0" applyNumberFormat="1" applyFont="1" applyFill="1" applyBorder="1" applyAlignment="1">
      <alignment horizontal="center" vertical="center" textRotation="90" wrapText="1"/>
    </xf>
    <xf numFmtId="164" fontId="3" fillId="5" borderId="23" xfId="0" applyNumberFormat="1" applyFont="1" applyFill="1" applyBorder="1" applyAlignment="1">
      <alignment horizontal="center" vertical="center" textRotation="90" wrapText="1"/>
    </xf>
    <xf numFmtId="164" fontId="3" fillId="5" borderId="37" xfId="0" applyNumberFormat="1" applyFont="1" applyFill="1" applyBorder="1" applyAlignment="1">
      <alignment horizontal="center" vertical="center" textRotation="90" wrapText="1"/>
    </xf>
    <xf numFmtId="4" fontId="12" fillId="5" borderId="15" xfId="0" applyNumberFormat="1" applyFont="1" applyFill="1" applyBorder="1" applyAlignment="1" applyProtection="1">
      <alignment horizontal="center" vertical="center" wrapText="1"/>
    </xf>
    <xf numFmtId="4" fontId="12" fillId="5" borderId="6" xfId="0" applyNumberFormat="1" applyFont="1" applyFill="1" applyBorder="1" applyAlignment="1" applyProtection="1">
      <alignment horizontal="center" vertical="center" wrapText="1"/>
    </xf>
    <xf numFmtId="4" fontId="12" fillId="5" borderId="16" xfId="0" applyNumberFormat="1" applyFont="1" applyFill="1" applyBorder="1" applyAlignment="1" applyProtection="1">
      <alignment horizontal="center" vertical="center" wrapText="1"/>
    </xf>
    <xf numFmtId="0" fontId="0" fillId="5" borderId="6" xfId="0" applyFill="1" applyBorder="1" applyAlignment="1">
      <alignment horizontal="center" vertical="center" wrapText="1"/>
    </xf>
    <xf numFmtId="0" fontId="0" fillId="5" borderId="16" xfId="0" applyFill="1" applyBorder="1" applyAlignment="1">
      <alignment horizontal="center" vertical="center" wrapText="1"/>
    </xf>
    <xf numFmtId="49" fontId="14" fillId="5" borderId="12" xfId="1" applyNumberFormat="1" applyFont="1" applyFill="1" applyBorder="1" applyAlignment="1" applyProtection="1">
      <alignment horizontal="center" vertical="center" wrapText="1"/>
    </xf>
    <xf numFmtId="49" fontId="14" fillId="5" borderId="13" xfId="1" applyNumberFormat="1" applyFont="1" applyFill="1" applyBorder="1" applyAlignment="1" applyProtection="1">
      <alignment horizontal="center" vertical="center" wrapText="1"/>
    </xf>
    <xf numFmtId="49" fontId="14" fillId="5" borderId="18" xfId="1" applyNumberFormat="1" applyFont="1" applyFill="1" applyBorder="1" applyAlignment="1" applyProtection="1">
      <alignment horizontal="center" vertical="center" wrapText="1"/>
    </xf>
    <xf numFmtId="4" fontId="15" fillId="5" borderId="13" xfId="0" applyNumberFormat="1" applyFont="1" applyFill="1" applyBorder="1" applyAlignment="1" applyProtection="1">
      <alignment horizontal="center" vertical="center" wrapText="1"/>
    </xf>
    <xf numFmtId="0" fontId="3" fillId="5" borderId="13" xfId="0" applyFont="1" applyFill="1" applyBorder="1" applyAlignment="1">
      <alignment horizontal="center" vertical="center" wrapText="1"/>
    </xf>
    <xf numFmtId="4" fontId="14" fillId="5" borderId="54" xfId="0" applyNumberFormat="1" applyFont="1" applyFill="1" applyBorder="1" applyAlignment="1" applyProtection="1">
      <alignment horizontal="center" vertical="center" wrapText="1"/>
    </xf>
    <xf numFmtId="4" fontId="14" fillId="5" borderId="6" xfId="0" applyNumberFormat="1" applyFont="1" applyFill="1" applyBorder="1" applyAlignment="1" applyProtection="1">
      <alignment horizontal="center" vertical="center" wrapText="1"/>
    </xf>
    <xf numFmtId="4" fontId="14" fillId="5" borderId="4" xfId="0" applyNumberFormat="1" applyFont="1" applyFill="1" applyBorder="1" applyAlignment="1" applyProtection="1">
      <alignment horizontal="center" vertical="center" wrapText="1"/>
    </xf>
    <xf numFmtId="4" fontId="11" fillId="5" borderId="15" xfId="0" applyNumberFormat="1" applyFont="1" applyFill="1" applyBorder="1" applyAlignment="1" applyProtection="1">
      <alignment horizontal="center" vertical="center" wrapText="1"/>
    </xf>
    <xf numFmtId="4" fontId="11" fillId="5" borderId="6" xfId="0" applyNumberFormat="1" applyFont="1" applyFill="1" applyBorder="1" applyAlignment="1" applyProtection="1">
      <alignment horizontal="center" vertical="center" wrapText="1"/>
    </xf>
    <xf numFmtId="4" fontId="11" fillId="5" borderId="16" xfId="0" applyNumberFormat="1" applyFont="1" applyFill="1" applyBorder="1" applyAlignment="1" applyProtection="1">
      <alignment horizontal="center" vertical="center" wrapText="1"/>
    </xf>
    <xf numFmtId="4" fontId="13" fillId="5" borderId="15" xfId="0" applyNumberFormat="1" applyFont="1" applyFill="1" applyBorder="1" applyAlignment="1" applyProtection="1">
      <alignment horizontal="center" vertical="center" wrapText="1"/>
    </xf>
    <xf numFmtId="4" fontId="13" fillId="5" borderId="6" xfId="0" applyNumberFormat="1" applyFont="1" applyFill="1" applyBorder="1" applyAlignment="1" applyProtection="1">
      <alignment horizontal="center" vertical="center" wrapText="1"/>
    </xf>
    <xf numFmtId="4" fontId="13" fillId="5" borderId="16" xfId="0" applyNumberFormat="1" applyFont="1" applyFill="1" applyBorder="1" applyAlignment="1" applyProtection="1">
      <alignment horizontal="center" vertical="center" wrapText="1"/>
    </xf>
    <xf numFmtId="0" fontId="2" fillId="5" borderId="54" xfId="0" applyFont="1" applyFill="1" applyBorder="1" applyAlignment="1">
      <alignment horizontal="center" vertical="center" wrapText="1"/>
    </xf>
    <xf numFmtId="0" fontId="2" fillId="5" borderId="6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60" fillId="0" borderId="30" xfId="0" applyFont="1" applyFill="1" applyBorder="1" applyAlignment="1">
      <alignment horizontal="right" vertical="center"/>
    </xf>
    <xf numFmtId="0" fontId="9" fillId="0" borderId="0" xfId="0" applyFont="1" applyFill="1" applyAlignment="1">
      <alignment horizontal="center" vertical="center"/>
    </xf>
    <xf numFmtId="3" fontId="11" fillId="0" borderId="15" xfId="0" applyNumberFormat="1" applyFont="1" applyFill="1" applyBorder="1" applyAlignment="1" applyProtection="1">
      <alignment horizontal="center" vertical="center" wrapText="1"/>
    </xf>
    <xf numFmtId="3" fontId="11" fillId="0" borderId="17" xfId="0" applyNumberFormat="1" applyFont="1" applyFill="1" applyBorder="1" applyAlignment="1" applyProtection="1">
      <alignment horizontal="center" vertical="center" wrapText="1"/>
    </xf>
    <xf numFmtId="3" fontId="11" fillId="0" borderId="31" xfId="0" applyNumberFormat="1" applyFont="1" applyFill="1" applyBorder="1" applyAlignment="1" applyProtection="1">
      <alignment horizontal="center" vertical="center" wrapText="1"/>
    </xf>
    <xf numFmtId="3" fontId="11" fillId="0" borderId="16" xfId="0" applyNumberFormat="1" applyFont="1" applyFill="1" applyBorder="1" applyAlignment="1" applyProtection="1">
      <alignment horizontal="center" vertical="center" wrapText="1"/>
    </xf>
    <xf numFmtId="3" fontId="11" fillId="0" borderId="18" xfId="0" applyNumberFormat="1" applyFont="1" applyFill="1" applyBorder="1" applyAlignment="1" applyProtection="1">
      <alignment horizontal="center" vertical="center" wrapText="1"/>
    </xf>
    <xf numFmtId="3" fontId="11" fillId="0" borderId="33" xfId="0" applyNumberFormat="1" applyFont="1" applyFill="1" applyBorder="1" applyAlignment="1" applyProtection="1">
      <alignment horizontal="center" vertical="center" wrapText="1"/>
    </xf>
    <xf numFmtId="164" fontId="14" fillId="5" borderId="15" xfId="0" applyNumberFormat="1" applyFont="1" applyFill="1" applyBorder="1" applyAlignment="1">
      <alignment horizontal="center" vertical="center" wrapText="1"/>
    </xf>
    <xf numFmtId="164" fontId="77" fillId="5" borderId="6" xfId="0" applyNumberFormat="1" applyFont="1" applyFill="1" applyBorder="1" applyAlignment="1">
      <alignment horizontal="center" vertical="center" wrapText="1"/>
    </xf>
    <xf numFmtId="164" fontId="77" fillId="5" borderId="16" xfId="0" applyNumberFormat="1" applyFont="1" applyFill="1" applyBorder="1" applyAlignment="1">
      <alignment horizontal="center" vertical="center" wrapText="1"/>
    </xf>
    <xf numFmtId="0" fontId="2" fillId="5" borderId="15" xfId="0" applyFont="1" applyFill="1" applyBorder="1" applyAlignment="1">
      <alignment horizontal="center" vertical="center" wrapText="1"/>
    </xf>
    <xf numFmtId="0" fontId="2" fillId="5" borderId="16" xfId="0" applyFont="1" applyFill="1" applyBorder="1" applyAlignment="1">
      <alignment horizontal="center" vertical="center" wrapText="1"/>
    </xf>
    <xf numFmtId="164" fontId="17" fillId="5" borderId="17" xfId="0" applyNumberFormat="1" applyFont="1" applyFill="1" applyBorder="1" applyAlignment="1">
      <alignment horizontal="center" vertical="center" textRotation="90" wrapText="1"/>
    </xf>
    <xf numFmtId="164" fontId="17" fillId="5" borderId="31" xfId="0" applyNumberFormat="1" applyFont="1" applyFill="1" applyBorder="1" applyAlignment="1">
      <alignment horizontal="center" vertical="center" textRotation="90" wrapText="1"/>
    </xf>
    <xf numFmtId="164" fontId="17" fillId="5" borderId="13" xfId="0" applyNumberFormat="1" applyFont="1" applyFill="1" applyBorder="1" applyAlignment="1">
      <alignment horizontal="center" vertical="center" textRotation="90" wrapText="1"/>
    </xf>
    <xf numFmtId="164" fontId="17" fillId="5" borderId="32" xfId="0" applyNumberFormat="1" applyFont="1" applyFill="1" applyBorder="1" applyAlignment="1">
      <alignment horizontal="center" vertical="center" textRotation="90" wrapText="1"/>
    </xf>
    <xf numFmtId="164" fontId="17" fillId="5" borderId="18" xfId="0" applyNumberFormat="1" applyFont="1" applyFill="1" applyBorder="1" applyAlignment="1">
      <alignment horizontal="center" vertical="center" textRotation="90" wrapText="1"/>
    </xf>
    <xf numFmtId="164" fontId="17" fillId="5" borderId="33" xfId="0" applyNumberFormat="1" applyFont="1" applyFill="1" applyBorder="1" applyAlignment="1">
      <alignment horizontal="center" vertical="center" textRotation="90" wrapText="1"/>
    </xf>
    <xf numFmtId="0" fontId="2" fillId="5" borderId="15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16" xfId="0" applyFont="1" applyFill="1" applyBorder="1" applyAlignment="1">
      <alignment horizontal="center" vertical="center"/>
    </xf>
    <xf numFmtId="49" fontId="25" fillId="5" borderId="17" xfId="0" applyNumberFormat="1" applyFont="1" applyFill="1" applyBorder="1" applyAlignment="1" applyProtection="1">
      <alignment horizontal="center" vertical="center" textRotation="90" wrapText="1"/>
    </xf>
    <xf numFmtId="49" fontId="25" fillId="5" borderId="31" xfId="0" applyNumberFormat="1" applyFont="1" applyFill="1" applyBorder="1" applyAlignment="1" applyProtection="1">
      <alignment horizontal="center" vertical="center" textRotation="90" wrapText="1"/>
    </xf>
    <xf numFmtId="0" fontId="7" fillId="0" borderId="0" xfId="0" applyFont="1" applyFill="1" applyAlignment="1">
      <alignment horizontal="center" vertical="center" wrapText="1"/>
    </xf>
    <xf numFmtId="3" fontId="11" fillId="0" borderId="8" xfId="0" applyNumberFormat="1" applyFont="1" applyFill="1" applyBorder="1" applyAlignment="1" applyProtection="1">
      <alignment horizontal="center" vertical="center" textRotation="90" wrapText="1"/>
    </xf>
    <xf numFmtId="0" fontId="0" fillId="0" borderId="57" xfId="0" applyFill="1" applyBorder="1" applyAlignment="1">
      <alignment vertical="center" wrapText="1"/>
    </xf>
    <xf numFmtId="0" fontId="0" fillId="0" borderId="35" xfId="0" applyFill="1" applyBorder="1" applyAlignment="1">
      <alignment vertical="center" wrapText="1"/>
    </xf>
    <xf numFmtId="49" fontId="11" fillId="0" borderId="54" xfId="0" applyNumberFormat="1" applyFont="1" applyFill="1" applyBorder="1" applyAlignment="1" applyProtection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55" xfId="0" applyFont="1" applyFill="1" applyBorder="1" applyAlignment="1">
      <alignment horizontal="center" vertical="center" wrapText="1"/>
    </xf>
    <xf numFmtId="4" fontId="12" fillId="5" borderId="54" xfId="0" applyNumberFormat="1" applyFont="1" applyFill="1" applyBorder="1" applyAlignment="1" applyProtection="1">
      <alignment horizontal="center" vertical="center" wrapText="1"/>
    </xf>
  </cellXfs>
  <cellStyles count="3">
    <cellStyle name="Обычный" xfId="0" builtinId="0"/>
    <cellStyle name="Обычный 2 4" xfId="2"/>
    <cellStyle name="Обычный 9" xfId="1"/>
  </cellStyles>
  <dxfs count="0"/>
  <tableStyles count="0" defaultTableStyle="TableStyleMedium2" defaultPivotStyle="PivotStyleLight16"/>
  <colors>
    <mruColors>
      <color rgb="FF66FFCC"/>
      <color rgb="FF00FFFF"/>
      <color rgb="FFFFCC66"/>
      <color rgb="FF99FF66"/>
      <color rgb="FFFF99CC"/>
      <color rgb="FFFF99FF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90;&#1072;&#1088;&#1080;&#1092;/&#1087;&#1086;&#1073;&#1091;&#1076;&#1080;&#1085;&#1082;&#1086;&#1074;&#1080;&#1081;%20&#1090;&#1072;&#1088;&#1080;&#1092;%202017/&#1053;&#1086;&#1074;&#1080;&#1081;%20&#1090;&#1072;&#1088;&#1080;&#1092;%2001.08.2017/&#1057;&#1074;&#1086;&#1076;%20&#1087;&#1088;&#1072;&#1074;&#1080;&#1083;&#1100;&#1085;&#1080;&#1081;%2006.07.2017/&#1058;&#1072;&#1088;&#1080;&#1092;529&#1057;&#1074;&#1086;&#1076;_(&#1050;&#1055;%20&#171;&#1053;&#1086;&#1074;&#1086;&#1079;&#1072;&#1074;&#187;%20&#1063;&#1052;&#1056;)_2017%20%2006.08.2017%20(&#1054;&#1057;&#1053;&#1054;&#1042;&#1053;&#1048;&#1049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очний ремонт"/>
      <sheetName val="Неблагоустр. буд."/>
      <sheetName val="порів.з газ"/>
      <sheetName val="для виконк"/>
      <sheetName val="порівн. з газет"/>
      <sheetName val="УсіТ_1"/>
      <sheetName val="макс.тар"/>
      <sheetName val="для доп"/>
      <sheetName val="Буд.по Макс.тар"/>
      <sheetName val="Аналіз по макс тар"/>
    </sheetNames>
    <sheetDataSet>
      <sheetData sheetId="0"/>
      <sheetData sheetId="1"/>
      <sheetData sheetId="2"/>
      <sheetData sheetId="3"/>
      <sheetData sheetId="4"/>
      <sheetData sheetId="5">
        <row r="10">
          <cell r="A10" t="str">
            <v>1-ї Гвардiйської Армiї, ВУЛ, 29</v>
          </cell>
          <cell r="C10" t="str">
            <v>1</v>
          </cell>
          <cell r="E10" t="str">
            <v>1</v>
          </cell>
          <cell r="F10">
            <v>115.7</v>
          </cell>
          <cell r="G10">
            <v>0</v>
          </cell>
        </row>
        <row r="11">
          <cell r="A11" t="str">
            <v>Єлецька, ВУЛ, 12</v>
          </cell>
          <cell r="C11" t="str">
            <v>2</v>
          </cell>
          <cell r="E11" t="str">
            <v>1</v>
          </cell>
          <cell r="F11">
            <v>338.6</v>
          </cell>
          <cell r="G11">
            <v>0</v>
          </cell>
        </row>
        <row r="12">
          <cell r="A12" t="str">
            <v>Єлецька, ВУЛ, 15</v>
          </cell>
          <cell r="C12" t="str">
            <v>3</v>
          </cell>
          <cell r="E12" t="str">
            <v>1</v>
          </cell>
          <cell r="F12">
            <v>219.3</v>
          </cell>
          <cell r="G12">
            <v>0</v>
          </cell>
        </row>
        <row r="13">
          <cell r="A13" t="str">
            <v>Єлецька, ВУЛ, 16</v>
          </cell>
          <cell r="C13" t="str">
            <v>4</v>
          </cell>
          <cell r="E13" t="str">
            <v>1</v>
          </cell>
          <cell r="F13">
            <v>252.4</v>
          </cell>
          <cell r="G13">
            <v>0</v>
          </cell>
        </row>
        <row r="14">
          <cell r="A14" t="str">
            <v>Єлецька, ВУЛ, 16а</v>
          </cell>
          <cell r="C14" t="str">
            <v>5</v>
          </cell>
          <cell r="E14" t="str">
            <v>1</v>
          </cell>
          <cell r="F14">
            <v>204.95</v>
          </cell>
          <cell r="G14">
            <v>0</v>
          </cell>
        </row>
        <row r="15">
          <cell r="A15" t="str">
            <v>Єлецька, ВУЛ, 22</v>
          </cell>
          <cell r="C15" t="str">
            <v>6</v>
          </cell>
          <cell r="E15" t="str">
            <v>1</v>
          </cell>
          <cell r="F15">
            <v>48.3</v>
          </cell>
          <cell r="G15">
            <v>0</v>
          </cell>
        </row>
        <row r="16">
          <cell r="A16" t="str">
            <v>Єлецька, ВУЛ, 3</v>
          </cell>
          <cell r="C16" t="str">
            <v>7</v>
          </cell>
          <cell r="E16" t="str">
            <v>1</v>
          </cell>
          <cell r="F16">
            <v>237.7</v>
          </cell>
          <cell r="G16">
            <v>126.3</v>
          </cell>
        </row>
        <row r="17">
          <cell r="A17" t="str">
            <v>Єлецька, ВУЛ, 4</v>
          </cell>
          <cell r="C17" t="str">
            <v>8</v>
          </cell>
          <cell r="E17" t="str">
            <v>1</v>
          </cell>
          <cell r="F17">
            <v>340.6</v>
          </cell>
          <cell r="G17">
            <v>171.1</v>
          </cell>
        </row>
        <row r="18">
          <cell r="A18" t="str">
            <v>Єлецька, ВУЛ, 5</v>
          </cell>
          <cell r="C18" t="str">
            <v>9</v>
          </cell>
          <cell r="E18" t="str">
            <v>1</v>
          </cell>
          <cell r="F18">
            <v>161.19999999999999</v>
          </cell>
          <cell r="G18">
            <v>0</v>
          </cell>
        </row>
        <row r="19">
          <cell r="A19" t="str">
            <v>Івана Богуна, ВУЛ, 41</v>
          </cell>
          <cell r="C19" t="str">
            <v>10</v>
          </cell>
          <cell r="E19" t="str">
            <v>1</v>
          </cell>
          <cell r="F19">
            <v>210.9</v>
          </cell>
          <cell r="G19">
            <v>0</v>
          </cell>
        </row>
        <row r="20">
          <cell r="A20" t="str">
            <v>Івана Рашевського, ВУЛ, 17</v>
          </cell>
          <cell r="C20" t="str">
            <v>11</v>
          </cell>
          <cell r="E20" t="str">
            <v>1</v>
          </cell>
          <cell r="F20">
            <v>89.2</v>
          </cell>
          <cell r="G20">
            <v>0</v>
          </cell>
        </row>
        <row r="21">
          <cell r="A21" t="str">
            <v>Іллінська, ВУЛ, 30</v>
          </cell>
          <cell r="C21" t="str">
            <v>12</v>
          </cell>
          <cell r="E21" t="str">
            <v>1</v>
          </cell>
          <cell r="F21">
            <v>127.7</v>
          </cell>
          <cell r="G21">
            <v>0</v>
          </cell>
        </row>
        <row r="22">
          <cell r="A22" t="str">
            <v>Іллінська, ВУЛ, 31</v>
          </cell>
          <cell r="C22" t="str">
            <v>13</v>
          </cell>
          <cell r="E22" t="str">
            <v>1</v>
          </cell>
          <cell r="F22">
            <v>154.80000000000001</v>
          </cell>
          <cell r="G22">
            <v>0</v>
          </cell>
        </row>
        <row r="23">
          <cell r="A23" t="str">
            <v>Бориса Луговського, ВУЛ, 17</v>
          </cell>
          <cell r="C23" t="str">
            <v>14</v>
          </cell>
          <cell r="E23" t="str">
            <v>1</v>
          </cell>
          <cell r="F23">
            <v>254.9</v>
          </cell>
          <cell r="G23">
            <v>0</v>
          </cell>
        </row>
        <row r="24">
          <cell r="A24" t="str">
            <v>В`ячеслава Чорновола, ВУЛ, 23а</v>
          </cell>
          <cell r="C24" t="str">
            <v>15</v>
          </cell>
          <cell r="E24" t="str">
            <v>1</v>
          </cell>
          <cell r="F24">
            <v>125.5</v>
          </cell>
          <cell r="G24">
            <v>0</v>
          </cell>
        </row>
        <row r="25">
          <cell r="A25" t="str">
            <v>В`ячеслава Чорновола, ВУЛ, 48</v>
          </cell>
          <cell r="C25" t="str">
            <v>16</v>
          </cell>
          <cell r="E25" t="str">
            <v>1</v>
          </cell>
          <cell r="F25">
            <v>195.2</v>
          </cell>
          <cell r="G25">
            <v>41</v>
          </cell>
        </row>
        <row r="26">
          <cell r="A26" t="str">
            <v>В`ячеслава Чорновола, ВУЛ, 50</v>
          </cell>
          <cell r="C26" t="str">
            <v>17</v>
          </cell>
          <cell r="E26" t="str">
            <v>1</v>
          </cell>
          <cell r="F26">
            <v>160.19999999999999</v>
          </cell>
          <cell r="G26">
            <v>0</v>
          </cell>
        </row>
        <row r="27">
          <cell r="A27" t="str">
            <v>В`ячеслава Чорновола, ВУЛ, 56</v>
          </cell>
          <cell r="C27" t="str">
            <v>18</v>
          </cell>
          <cell r="E27" t="str">
            <v>1</v>
          </cell>
          <cell r="F27">
            <v>93.1</v>
          </cell>
          <cell r="G27">
            <v>54.4</v>
          </cell>
        </row>
        <row r="28">
          <cell r="A28" t="str">
            <v>В`ячеслава Чорновола, ВУЛ, 56а</v>
          </cell>
          <cell r="C28" t="str">
            <v>19</v>
          </cell>
          <cell r="E28" t="str">
            <v>1</v>
          </cell>
          <cell r="F28">
            <v>113.8</v>
          </cell>
          <cell r="G28">
            <v>0</v>
          </cell>
        </row>
        <row r="29">
          <cell r="A29" t="str">
            <v>Варзара, ВУЛ, 31</v>
          </cell>
          <cell r="C29" t="str">
            <v>20</v>
          </cell>
          <cell r="E29" t="str">
            <v>1</v>
          </cell>
          <cell r="F29">
            <v>176.8</v>
          </cell>
          <cell r="G29">
            <v>0</v>
          </cell>
        </row>
        <row r="30">
          <cell r="A30" t="str">
            <v>Варзара, ВУЛ, 33</v>
          </cell>
          <cell r="C30" t="str">
            <v>21</v>
          </cell>
          <cell r="E30" t="str">
            <v>1</v>
          </cell>
          <cell r="F30">
            <v>49.2</v>
          </cell>
          <cell r="G30">
            <v>0</v>
          </cell>
        </row>
        <row r="31">
          <cell r="A31" t="str">
            <v>Варзара, ВУЛ, 70</v>
          </cell>
          <cell r="C31" t="str">
            <v>22</v>
          </cell>
          <cell r="E31" t="str">
            <v>1</v>
          </cell>
          <cell r="F31">
            <v>53.8</v>
          </cell>
          <cell r="G31">
            <v>0</v>
          </cell>
        </row>
        <row r="32">
          <cell r="A32" t="str">
            <v>Варзара, ВУЛ, 72</v>
          </cell>
          <cell r="C32" t="str">
            <v>23</v>
          </cell>
          <cell r="E32" t="str">
            <v>1</v>
          </cell>
          <cell r="F32">
            <v>273.44</v>
          </cell>
          <cell r="G32">
            <v>106.4</v>
          </cell>
        </row>
        <row r="33">
          <cell r="A33" t="str">
            <v>Варзара, ВУЛ, 74</v>
          </cell>
          <cell r="C33" t="str">
            <v>24</v>
          </cell>
          <cell r="E33" t="str">
            <v>1</v>
          </cell>
          <cell r="F33">
            <v>168.6</v>
          </cell>
          <cell r="G33">
            <v>84.1</v>
          </cell>
        </row>
        <row r="34">
          <cell r="A34" t="str">
            <v>Ватутiна, ВУЛ, 47</v>
          </cell>
          <cell r="C34" t="str">
            <v>25</v>
          </cell>
          <cell r="E34" t="str">
            <v>1</v>
          </cell>
          <cell r="F34">
            <v>109.1</v>
          </cell>
          <cell r="G34">
            <v>0</v>
          </cell>
        </row>
        <row r="35">
          <cell r="A35" t="str">
            <v>Ватутiна, ВУЛ, 5</v>
          </cell>
          <cell r="C35" t="str">
            <v>26</v>
          </cell>
          <cell r="E35" t="str">
            <v>1</v>
          </cell>
          <cell r="F35">
            <v>196.8</v>
          </cell>
          <cell r="G35">
            <v>48.2</v>
          </cell>
        </row>
        <row r="36">
          <cell r="A36" t="str">
            <v>Ватутiна, ВУЛ, 8</v>
          </cell>
          <cell r="C36" t="str">
            <v>27</v>
          </cell>
          <cell r="E36" t="str">
            <v>1</v>
          </cell>
          <cell r="F36">
            <v>233.9</v>
          </cell>
          <cell r="G36">
            <v>42.7</v>
          </cell>
        </row>
        <row r="37">
          <cell r="A37" t="str">
            <v>Вокзальний. провулок, ПРОВ, 10</v>
          </cell>
          <cell r="C37" t="str">
            <v>28</v>
          </cell>
          <cell r="E37" t="str">
            <v>1</v>
          </cell>
          <cell r="F37">
            <v>169</v>
          </cell>
          <cell r="G37">
            <v>0</v>
          </cell>
        </row>
        <row r="38">
          <cell r="A38" t="str">
            <v>Вокзальний. провулок, ПРОВ, 11</v>
          </cell>
          <cell r="C38" t="str">
            <v>29</v>
          </cell>
          <cell r="E38" t="str">
            <v>1</v>
          </cell>
          <cell r="F38">
            <v>277.10000000000002</v>
          </cell>
          <cell r="G38">
            <v>65.5</v>
          </cell>
        </row>
        <row r="39">
          <cell r="A39" t="str">
            <v>Вокзальний. провулок, ПРОВ, 14</v>
          </cell>
          <cell r="C39" t="str">
            <v>30</v>
          </cell>
          <cell r="E39" t="str">
            <v>1</v>
          </cell>
          <cell r="F39">
            <v>390.9</v>
          </cell>
          <cell r="G39">
            <v>33.799999999999997</v>
          </cell>
        </row>
        <row r="40">
          <cell r="A40" t="str">
            <v>Вокзальний. провулок, ПРОВ, 14а</v>
          </cell>
          <cell r="C40" t="str">
            <v>31</v>
          </cell>
          <cell r="E40" t="str">
            <v>1</v>
          </cell>
          <cell r="F40">
            <v>219</v>
          </cell>
          <cell r="G40">
            <v>0</v>
          </cell>
        </row>
        <row r="41">
          <cell r="A41" t="str">
            <v>Вокзальний. провулок, ПРОВ, 15</v>
          </cell>
          <cell r="C41" t="str">
            <v>32</v>
          </cell>
          <cell r="E41" t="str">
            <v>1</v>
          </cell>
          <cell r="F41">
            <v>395.7</v>
          </cell>
          <cell r="G41">
            <v>48</v>
          </cell>
        </row>
        <row r="42">
          <cell r="A42" t="str">
            <v>Вокзальний. провулок, ПРОВ, 16</v>
          </cell>
          <cell r="C42" t="str">
            <v>33</v>
          </cell>
          <cell r="E42" t="str">
            <v>1</v>
          </cell>
          <cell r="F42">
            <v>393.3</v>
          </cell>
          <cell r="G42">
            <v>58.5</v>
          </cell>
        </row>
        <row r="43">
          <cell r="A43" t="str">
            <v>Вокзальний. провулок, ПРОВ, 18</v>
          </cell>
          <cell r="C43" t="str">
            <v>34</v>
          </cell>
          <cell r="E43" t="str">
            <v>1</v>
          </cell>
          <cell r="F43">
            <v>457.01</v>
          </cell>
          <cell r="G43">
            <v>27.7</v>
          </cell>
        </row>
        <row r="44">
          <cell r="A44" t="str">
            <v>Вокзальний. провулок, ПРОВ, 20</v>
          </cell>
          <cell r="C44" t="str">
            <v>35</v>
          </cell>
          <cell r="E44" t="str">
            <v>1</v>
          </cell>
          <cell r="F44">
            <v>686</v>
          </cell>
          <cell r="G44">
            <v>154.19999999999999</v>
          </cell>
        </row>
        <row r="45">
          <cell r="A45" t="str">
            <v>Вокзальний. провулок, ПРОВ, 22</v>
          </cell>
          <cell r="C45" t="str">
            <v>36</v>
          </cell>
          <cell r="E45" t="str">
            <v>1</v>
          </cell>
          <cell r="F45">
            <v>449.4</v>
          </cell>
          <cell r="G45">
            <v>0</v>
          </cell>
        </row>
        <row r="46">
          <cell r="A46" t="str">
            <v>Вокзальний. провулок, ПРОВ, 24</v>
          </cell>
          <cell r="C46" t="str">
            <v>37</v>
          </cell>
          <cell r="E46" t="str">
            <v>1</v>
          </cell>
          <cell r="F46">
            <v>309.10000000000002</v>
          </cell>
          <cell r="G46">
            <v>18.100000000000001</v>
          </cell>
        </row>
        <row r="47">
          <cell r="A47" t="str">
            <v>Вокзальний. провулок, ПРОВ, 7</v>
          </cell>
          <cell r="C47" t="str">
            <v>38</v>
          </cell>
          <cell r="E47" t="str">
            <v>1</v>
          </cell>
          <cell r="F47">
            <v>234.3</v>
          </cell>
          <cell r="G47">
            <v>46.6</v>
          </cell>
        </row>
        <row r="48">
          <cell r="A48" t="str">
            <v>Вокзальний. провулок, ПРОВ, 8</v>
          </cell>
          <cell r="C48" t="str">
            <v>39</v>
          </cell>
          <cell r="E48" t="str">
            <v>1</v>
          </cell>
          <cell r="F48">
            <v>107.1</v>
          </cell>
          <cell r="G48">
            <v>53.8</v>
          </cell>
        </row>
        <row r="49">
          <cell r="A49" t="str">
            <v>Вокзальний. провулок, ПРОВ, 9</v>
          </cell>
          <cell r="C49" t="str">
            <v>40</v>
          </cell>
          <cell r="E49" t="str">
            <v>1</v>
          </cell>
          <cell r="F49">
            <v>105.96</v>
          </cell>
          <cell r="G49">
            <v>0</v>
          </cell>
        </row>
        <row r="50">
          <cell r="A50" t="str">
            <v>Воскресенська, ВУЛ, 1</v>
          </cell>
          <cell r="C50" t="str">
            <v>41</v>
          </cell>
          <cell r="E50" t="str">
            <v>1</v>
          </cell>
          <cell r="F50">
            <v>355.4</v>
          </cell>
          <cell r="G50">
            <v>84.8</v>
          </cell>
        </row>
        <row r="51">
          <cell r="A51" t="str">
            <v>Воскресенська, ВУЛ, 10</v>
          </cell>
          <cell r="C51" t="str">
            <v>42</v>
          </cell>
          <cell r="E51" t="str">
            <v>1</v>
          </cell>
          <cell r="F51">
            <v>143</v>
          </cell>
          <cell r="G51">
            <v>17.2</v>
          </cell>
        </row>
        <row r="52">
          <cell r="A52" t="str">
            <v>Воскресенська, ВУЛ, 11</v>
          </cell>
          <cell r="C52" t="str">
            <v>43</v>
          </cell>
          <cell r="E52" t="str">
            <v>1</v>
          </cell>
          <cell r="F52">
            <v>83</v>
          </cell>
          <cell r="G52">
            <v>45.9</v>
          </cell>
        </row>
        <row r="53">
          <cell r="A53" t="str">
            <v>Воскресенська, ВУЛ, 13</v>
          </cell>
          <cell r="C53" t="str">
            <v>44</v>
          </cell>
          <cell r="E53" t="str">
            <v>1</v>
          </cell>
          <cell r="F53">
            <v>214.1</v>
          </cell>
          <cell r="G53">
            <v>0</v>
          </cell>
        </row>
        <row r="54">
          <cell r="A54" t="str">
            <v>Воскресенська, ВУЛ, 13а</v>
          </cell>
          <cell r="C54" t="str">
            <v>45</v>
          </cell>
          <cell r="E54" t="str">
            <v>1</v>
          </cell>
          <cell r="F54">
            <v>107.1</v>
          </cell>
          <cell r="G54">
            <v>0</v>
          </cell>
        </row>
        <row r="55">
          <cell r="A55" t="str">
            <v>Воскресенська, ВУЛ, 13б</v>
          </cell>
          <cell r="C55" t="str">
            <v>46</v>
          </cell>
          <cell r="E55" t="str">
            <v>1</v>
          </cell>
          <cell r="F55">
            <v>97.8</v>
          </cell>
          <cell r="G55">
            <v>0</v>
          </cell>
        </row>
        <row r="56">
          <cell r="A56" t="str">
            <v>Воскресенська, ВУЛ, 13в</v>
          </cell>
          <cell r="C56" t="str">
            <v>47</v>
          </cell>
          <cell r="E56" t="str">
            <v>1</v>
          </cell>
          <cell r="F56">
            <v>129.9</v>
          </cell>
          <cell r="G56">
            <v>0</v>
          </cell>
        </row>
        <row r="57">
          <cell r="A57" t="str">
            <v>Воскресенська, ВУЛ, 15</v>
          </cell>
          <cell r="C57" t="str">
            <v>48</v>
          </cell>
          <cell r="E57" t="str">
            <v>1</v>
          </cell>
          <cell r="F57">
            <v>321.89999999999998</v>
          </cell>
          <cell r="G57">
            <v>0</v>
          </cell>
        </row>
        <row r="58">
          <cell r="A58" t="str">
            <v>Воскресенська, ВУЛ, 21</v>
          </cell>
          <cell r="C58" t="str">
            <v>49</v>
          </cell>
          <cell r="E58" t="str">
            <v>1</v>
          </cell>
          <cell r="F58">
            <v>146.80000000000001</v>
          </cell>
          <cell r="G58">
            <v>0</v>
          </cell>
        </row>
        <row r="59">
          <cell r="A59" t="str">
            <v>Воскресенська, ВУЛ, 21а</v>
          </cell>
          <cell r="C59" t="str">
            <v>50</v>
          </cell>
          <cell r="E59" t="str">
            <v>1</v>
          </cell>
          <cell r="F59">
            <v>88.6</v>
          </cell>
          <cell r="G59">
            <v>0</v>
          </cell>
        </row>
        <row r="60">
          <cell r="A60" t="str">
            <v>Воскресенська, ВУЛ, 23</v>
          </cell>
          <cell r="C60" t="str">
            <v>51</v>
          </cell>
          <cell r="E60" t="str">
            <v>1</v>
          </cell>
          <cell r="F60">
            <v>146.30000000000001</v>
          </cell>
          <cell r="G60">
            <v>0</v>
          </cell>
        </row>
        <row r="61">
          <cell r="A61" t="str">
            <v>Воскресенська, ВУЛ, 6</v>
          </cell>
          <cell r="C61" t="str">
            <v>52</v>
          </cell>
          <cell r="E61" t="str">
            <v>1</v>
          </cell>
          <cell r="F61">
            <v>212.4</v>
          </cell>
          <cell r="G61">
            <v>0</v>
          </cell>
        </row>
        <row r="62">
          <cell r="A62" t="str">
            <v>Воскресенська, ВУЛ, 7</v>
          </cell>
          <cell r="C62" t="str">
            <v>53</v>
          </cell>
          <cell r="E62" t="str">
            <v>1</v>
          </cell>
          <cell r="F62">
            <v>194.9</v>
          </cell>
          <cell r="G62">
            <v>0</v>
          </cell>
        </row>
        <row r="63">
          <cell r="A63" t="str">
            <v>Воскресенська, ВУЛ, 9</v>
          </cell>
          <cell r="C63" t="str">
            <v>54</v>
          </cell>
          <cell r="E63" t="str">
            <v>1</v>
          </cell>
          <cell r="F63">
            <v>159.4</v>
          </cell>
          <cell r="G63">
            <v>51.4</v>
          </cell>
        </row>
        <row r="64">
          <cell r="A64" t="str">
            <v>Воскресенський. 1-й провулок, ПРОВ, 3</v>
          </cell>
          <cell r="C64" t="str">
            <v>55</v>
          </cell>
          <cell r="E64" t="str">
            <v>1</v>
          </cell>
          <cell r="F64">
            <v>212.3</v>
          </cell>
          <cell r="G64">
            <v>0</v>
          </cell>
        </row>
        <row r="65">
          <cell r="A65" t="str">
            <v>Воскресенський. 1-й провулок, ПРОВ, 6</v>
          </cell>
          <cell r="C65" t="str">
            <v>56</v>
          </cell>
          <cell r="E65" t="str">
            <v>1</v>
          </cell>
          <cell r="F65">
            <v>73.75</v>
          </cell>
          <cell r="G65">
            <v>0</v>
          </cell>
        </row>
        <row r="66">
          <cell r="A66" t="str">
            <v>Вячеслава Радченка, ВУЛ, 22б</v>
          </cell>
          <cell r="C66" t="str">
            <v>57</v>
          </cell>
          <cell r="E66" t="str">
            <v>1</v>
          </cell>
          <cell r="F66">
            <v>194.9</v>
          </cell>
          <cell r="G66">
            <v>0</v>
          </cell>
        </row>
        <row r="67">
          <cell r="A67" t="str">
            <v>Десняка, ВУЛ, 17</v>
          </cell>
          <cell r="C67" t="str">
            <v>58</v>
          </cell>
          <cell r="E67" t="str">
            <v>1</v>
          </cell>
          <cell r="F67">
            <v>109.1</v>
          </cell>
          <cell r="G67">
            <v>0</v>
          </cell>
        </row>
        <row r="68">
          <cell r="A68" t="str">
            <v>Десняка, ВУЛ, 18</v>
          </cell>
          <cell r="C68" t="str">
            <v>59</v>
          </cell>
          <cell r="E68" t="str">
            <v>1</v>
          </cell>
          <cell r="F68">
            <v>61.2</v>
          </cell>
          <cell r="G68">
            <v>0</v>
          </cell>
        </row>
        <row r="69">
          <cell r="A69" t="str">
            <v>Десняка, ВУЛ, 3</v>
          </cell>
          <cell r="C69" t="str">
            <v>60</v>
          </cell>
          <cell r="E69" t="str">
            <v>1</v>
          </cell>
          <cell r="F69">
            <v>221.4</v>
          </cell>
          <cell r="G69">
            <v>0</v>
          </cell>
        </row>
        <row r="70">
          <cell r="A70" t="str">
            <v>Десняка, ВУЛ, 58а</v>
          </cell>
          <cell r="C70" t="str">
            <v>61</v>
          </cell>
          <cell r="E70" t="str">
            <v>1</v>
          </cell>
          <cell r="F70">
            <v>137.69999999999999</v>
          </cell>
          <cell r="G70">
            <v>0</v>
          </cell>
        </row>
        <row r="71">
          <cell r="A71" t="str">
            <v>Енергетикiв, ВУЛ, 10</v>
          </cell>
          <cell r="C71" t="str">
            <v>62</v>
          </cell>
          <cell r="E71" t="str">
            <v>1</v>
          </cell>
          <cell r="F71">
            <v>83</v>
          </cell>
          <cell r="G71">
            <v>0</v>
          </cell>
        </row>
        <row r="72">
          <cell r="A72" t="str">
            <v>Енергетикiв, ВУЛ, 12</v>
          </cell>
          <cell r="C72" t="str">
            <v>63</v>
          </cell>
          <cell r="E72" t="str">
            <v>1</v>
          </cell>
          <cell r="F72">
            <v>61.6</v>
          </cell>
          <cell r="G72">
            <v>0</v>
          </cell>
        </row>
        <row r="73">
          <cell r="A73" t="str">
            <v>Енергетикiв, ВУЛ, 13</v>
          </cell>
          <cell r="C73" t="str">
            <v>64</v>
          </cell>
          <cell r="E73" t="str">
            <v>1</v>
          </cell>
          <cell r="F73">
            <v>50.9</v>
          </cell>
          <cell r="G73">
            <v>0</v>
          </cell>
        </row>
        <row r="74">
          <cell r="A74" t="str">
            <v>Енергетикiв, ВУЛ, 14</v>
          </cell>
          <cell r="C74" t="str">
            <v>65</v>
          </cell>
          <cell r="E74" t="str">
            <v>1</v>
          </cell>
          <cell r="F74">
            <v>36.9</v>
          </cell>
          <cell r="G74">
            <v>0</v>
          </cell>
        </row>
        <row r="75">
          <cell r="A75" t="str">
            <v>Енергетикiв, ВУЛ, 15</v>
          </cell>
          <cell r="C75" t="str">
            <v>66</v>
          </cell>
          <cell r="E75" t="str">
            <v>1</v>
          </cell>
          <cell r="F75">
            <v>93.9</v>
          </cell>
          <cell r="G75">
            <v>40.4</v>
          </cell>
        </row>
        <row r="76">
          <cell r="A76" t="str">
            <v>Енергетикiв, ВУЛ, 16</v>
          </cell>
          <cell r="C76" t="str">
            <v>67</v>
          </cell>
          <cell r="E76" t="str">
            <v>1</v>
          </cell>
          <cell r="F76">
            <v>71.900000000000006</v>
          </cell>
          <cell r="G76">
            <v>0</v>
          </cell>
        </row>
        <row r="77">
          <cell r="A77" t="str">
            <v>Енергетикiв, ВУЛ, 18</v>
          </cell>
          <cell r="C77" t="str">
            <v>68</v>
          </cell>
          <cell r="E77" t="str">
            <v>1</v>
          </cell>
          <cell r="F77">
            <v>39.700000000000003</v>
          </cell>
          <cell r="G77">
            <v>39.700000000000003</v>
          </cell>
        </row>
        <row r="78">
          <cell r="A78" t="str">
            <v>Енергетикiв, ВУЛ, 19</v>
          </cell>
          <cell r="C78" t="str">
            <v>69</v>
          </cell>
          <cell r="E78" t="str">
            <v>1</v>
          </cell>
          <cell r="F78">
            <v>91.5</v>
          </cell>
          <cell r="G78">
            <v>0</v>
          </cell>
        </row>
        <row r="79">
          <cell r="A79" t="str">
            <v>Енергетикiв, ВУЛ, 8</v>
          </cell>
          <cell r="C79" t="str">
            <v>70</v>
          </cell>
          <cell r="E79" t="str">
            <v>1</v>
          </cell>
          <cell r="F79">
            <v>76.8</v>
          </cell>
          <cell r="G79">
            <v>0</v>
          </cell>
        </row>
        <row r="80">
          <cell r="A80" t="str">
            <v>Жабинського, ВУЛ, 10</v>
          </cell>
          <cell r="C80" t="str">
            <v>71</v>
          </cell>
          <cell r="E80" t="str">
            <v>1</v>
          </cell>
          <cell r="F80">
            <v>263.60000000000002</v>
          </cell>
          <cell r="G80">
            <v>0</v>
          </cell>
        </row>
        <row r="81">
          <cell r="A81" t="str">
            <v>Жабинського, ВУЛ, 12</v>
          </cell>
          <cell r="C81" t="str">
            <v>72</v>
          </cell>
          <cell r="E81" t="str">
            <v>1</v>
          </cell>
          <cell r="F81">
            <v>205.8</v>
          </cell>
          <cell r="G81">
            <v>0</v>
          </cell>
        </row>
        <row r="82">
          <cell r="A82" t="str">
            <v>Жабинського, ВУЛ, 14</v>
          </cell>
          <cell r="C82" t="str">
            <v>73</v>
          </cell>
          <cell r="E82" t="str">
            <v>1</v>
          </cell>
          <cell r="F82">
            <v>190.8</v>
          </cell>
          <cell r="G82">
            <v>40.9</v>
          </cell>
        </row>
        <row r="83">
          <cell r="A83" t="str">
            <v>Жабинського, ВУЛ, 16</v>
          </cell>
          <cell r="C83" t="str">
            <v>74</v>
          </cell>
          <cell r="E83" t="str">
            <v>1</v>
          </cell>
          <cell r="F83">
            <v>131.1</v>
          </cell>
          <cell r="G83">
            <v>0</v>
          </cell>
        </row>
        <row r="84">
          <cell r="A84" t="str">
            <v>Жабинського, ВУЛ, 18</v>
          </cell>
          <cell r="C84" t="str">
            <v>75</v>
          </cell>
          <cell r="E84" t="str">
            <v>1</v>
          </cell>
          <cell r="F84">
            <v>233.1</v>
          </cell>
          <cell r="G84">
            <v>59.1</v>
          </cell>
        </row>
        <row r="85">
          <cell r="A85" t="str">
            <v>Жабинського, ВУЛ, 20</v>
          </cell>
          <cell r="C85" t="str">
            <v>76</v>
          </cell>
          <cell r="E85" t="str">
            <v>1</v>
          </cell>
          <cell r="F85">
            <v>173.5</v>
          </cell>
          <cell r="G85">
            <v>55.8</v>
          </cell>
        </row>
        <row r="86">
          <cell r="A86" t="str">
            <v>Жабинського, ВУЛ, 22</v>
          </cell>
          <cell r="C86" t="str">
            <v>77</v>
          </cell>
          <cell r="E86" t="str">
            <v>1</v>
          </cell>
          <cell r="F86">
            <v>191.1</v>
          </cell>
          <cell r="G86">
            <v>0</v>
          </cell>
        </row>
        <row r="87">
          <cell r="A87" t="str">
            <v>Жабинського, ВУЛ, 24</v>
          </cell>
          <cell r="C87" t="str">
            <v>78</v>
          </cell>
          <cell r="E87" t="str">
            <v>1</v>
          </cell>
          <cell r="F87">
            <v>252.4</v>
          </cell>
          <cell r="G87">
            <v>74.400000000000006</v>
          </cell>
        </row>
        <row r="88">
          <cell r="A88" t="str">
            <v>Жабинського, ВУЛ, 26</v>
          </cell>
          <cell r="C88" t="str">
            <v>79</v>
          </cell>
          <cell r="E88" t="str">
            <v>1</v>
          </cell>
          <cell r="F88">
            <v>242.8</v>
          </cell>
          <cell r="G88">
            <v>0</v>
          </cell>
        </row>
        <row r="89">
          <cell r="A89" t="str">
            <v>Жабинського, ВУЛ, 28</v>
          </cell>
          <cell r="C89" t="str">
            <v>80</v>
          </cell>
          <cell r="E89" t="str">
            <v>1</v>
          </cell>
          <cell r="F89">
            <v>280.7</v>
          </cell>
          <cell r="G89">
            <v>0</v>
          </cell>
        </row>
        <row r="90">
          <cell r="A90" t="str">
            <v>Жабинського, ВУЛ, 2а</v>
          </cell>
          <cell r="C90" t="str">
            <v>81</v>
          </cell>
          <cell r="E90" t="str">
            <v>1</v>
          </cell>
          <cell r="F90">
            <v>255.8</v>
          </cell>
          <cell r="G90">
            <v>0</v>
          </cell>
        </row>
        <row r="91">
          <cell r="A91" t="str">
            <v>Жабинського, ВУЛ, 6</v>
          </cell>
          <cell r="C91" t="str">
            <v>82</v>
          </cell>
          <cell r="E91" t="str">
            <v>1</v>
          </cell>
          <cell r="F91">
            <v>149.9</v>
          </cell>
          <cell r="G91">
            <v>0</v>
          </cell>
        </row>
        <row r="92">
          <cell r="A92" t="str">
            <v>Жабинського, ВУЛ, 8</v>
          </cell>
          <cell r="C92" t="str">
            <v>83</v>
          </cell>
          <cell r="E92" t="str">
            <v>1</v>
          </cell>
          <cell r="F92">
            <v>135.1</v>
          </cell>
          <cell r="G92">
            <v>0</v>
          </cell>
        </row>
        <row r="93">
          <cell r="A93" t="str">
            <v>Залiзничний. провулок, ПРОВ, 3б</v>
          </cell>
          <cell r="C93" t="str">
            <v>84</v>
          </cell>
          <cell r="E93" t="str">
            <v>1</v>
          </cell>
          <cell r="F93">
            <v>150.29</v>
          </cell>
          <cell r="G93">
            <v>0</v>
          </cell>
        </row>
        <row r="94">
          <cell r="A94" t="str">
            <v>Зої Космодем янської, ВУЛ, 8</v>
          </cell>
          <cell r="C94" t="str">
            <v>85</v>
          </cell>
          <cell r="E94" t="str">
            <v>1</v>
          </cell>
          <cell r="F94">
            <v>130.5</v>
          </cell>
          <cell r="G94">
            <v>94.1</v>
          </cell>
        </row>
        <row r="95">
          <cell r="A95" t="str">
            <v>Каштанова, ВУЛ, 12</v>
          </cell>
          <cell r="C95" t="str">
            <v>86</v>
          </cell>
          <cell r="E95" t="str">
            <v>1</v>
          </cell>
          <cell r="F95">
            <v>209.6</v>
          </cell>
          <cell r="G95">
            <v>0</v>
          </cell>
        </row>
        <row r="96">
          <cell r="A96" t="str">
            <v>Кирпоноса, ВУЛ, 27</v>
          </cell>
          <cell r="C96" t="str">
            <v>87</v>
          </cell>
          <cell r="E96" t="str">
            <v>1</v>
          </cell>
          <cell r="F96">
            <v>162.4</v>
          </cell>
          <cell r="G96">
            <v>66</v>
          </cell>
        </row>
        <row r="97">
          <cell r="A97" t="str">
            <v>Кирпоноса, ВУЛ, 4</v>
          </cell>
          <cell r="C97" t="str">
            <v>88</v>
          </cell>
          <cell r="E97" t="str">
            <v>1</v>
          </cell>
          <cell r="F97">
            <v>217.6</v>
          </cell>
          <cell r="G97">
            <v>0</v>
          </cell>
        </row>
        <row r="98">
          <cell r="A98" t="str">
            <v>Кирпоноса, ВУЛ, 6</v>
          </cell>
          <cell r="C98" t="str">
            <v>89</v>
          </cell>
          <cell r="E98" t="str">
            <v>1</v>
          </cell>
          <cell r="F98">
            <v>222.3</v>
          </cell>
          <cell r="G98">
            <v>0</v>
          </cell>
        </row>
        <row r="99">
          <cell r="A99" t="str">
            <v>Кирпоноса, ВУЛ, 6а</v>
          </cell>
          <cell r="C99" t="str">
            <v>90</v>
          </cell>
          <cell r="E99" t="str">
            <v>1</v>
          </cell>
          <cell r="F99">
            <v>302.95</v>
          </cell>
          <cell r="G99">
            <v>17.3</v>
          </cell>
        </row>
        <row r="100">
          <cell r="A100" t="str">
            <v>Коцюбинського, ВУЛ, 10</v>
          </cell>
          <cell r="C100" t="str">
            <v>91</v>
          </cell>
          <cell r="E100" t="str">
            <v>1</v>
          </cell>
          <cell r="F100">
            <v>201.7</v>
          </cell>
          <cell r="G100">
            <v>201.7</v>
          </cell>
        </row>
        <row r="101">
          <cell r="A101" t="str">
            <v>Коцюбинського, ВУЛ, 11</v>
          </cell>
          <cell r="C101" t="str">
            <v>92</v>
          </cell>
          <cell r="E101" t="str">
            <v>1</v>
          </cell>
          <cell r="F101">
            <v>130.30000000000001</v>
          </cell>
          <cell r="G101">
            <v>58.8</v>
          </cell>
        </row>
        <row r="102">
          <cell r="A102" t="str">
            <v>Коцюбинського, ВУЛ, 14</v>
          </cell>
          <cell r="C102" t="str">
            <v>93</v>
          </cell>
          <cell r="E102" t="str">
            <v>1</v>
          </cell>
          <cell r="F102">
            <v>258.60000000000002</v>
          </cell>
          <cell r="G102">
            <v>29.1</v>
          </cell>
        </row>
        <row r="103">
          <cell r="A103" t="str">
            <v>Коцюбинського, ВУЛ, 22а</v>
          </cell>
          <cell r="C103" t="str">
            <v>94</v>
          </cell>
          <cell r="E103" t="str">
            <v>1</v>
          </cell>
          <cell r="F103">
            <v>321.39999999999998</v>
          </cell>
          <cell r="G103">
            <v>41.4</v>
          </cell>
        </row>
        <row r="104">
          <cell r="A104" t="str">
            <v>Коцюбинського, ВУЛ, 22б</v>
          </cell>
          <cell r="C104" t="str">
            <v>95</v>
          </cell>
          <cell r="E104" t="str">
            <v>1</v>
          </cell>
          <cell r="F104">
            <v>220.2</v>
          </cell>
          <cell r="G104">
            <v>0</v>
          </cell>
        </row>
        <row r="105">
          <cell r="A105" t="str">
            <v>Коцюбинського, ВУЛ, 22в</v>
          </cell>
          <cell r="C105" t="str">
            <v>96</v>
          </cell>
          <cell r="E105" t="str">
            <v>1</v>
          </cell>
          <cell r="F105">
            <v>119.3</v>
          </cell>
          <cell r="G105">
            <v>0</v>
          </cell>
        </row>
        <row r="106">
          <cell r="A106" t="str">
            <v>Коцюбинського, ВУЛ, 22г</v>
          </cell>
          <cell r="C106" t="str">
            <v>97</v>
          </cell>
          <cell r="E106" t="str">
            <v>1</v>
          </cell>
          <cell r="F106">
            <v>165.5</v>
          </cell>
          <cell r="G106">
            <v>34.6</v>
          </cell>
        </row>
        <row r="107">
          <cell r="A107" t="str">
            <v>Коцюбинського, ВУЛ, 23</v>
          </cell>
          <cell r="C107" t="str">
            <v>98</v>
          </cell>
          <cell r="E107" t="str">
            <v>1</v>
          </cell>
          <cell r="F107">
            <v>103.8</v>
          </cell>
          <cell r="G107">
            <v>0</v>
          </cell>
        </row>
        <row r="108">
          <cell r="A108" t="str">
            <v>Коцюбинського, ВУЛ, 24</v>
          </cell>
          <cell r="C108" t="str">
            <v>99</v>
          </cell>
          <cell r="E108" t="str">
            <v>1</v>
          </cell>
          <cell r="F108">
            <v>124.4</v>
          </cell>
          <cell r="G108">
            <v>0</v>
          </cell>
        </row>
        <row r="109">
          <cell r="A109" t="str">
            <v>Коцюбинського, ВУЛ, 25</v>
          </cell>
          <cell r="C109" t="str">
            <v>100</v>
          </cell>
          <cell r="E109" t="str">
            <v>1</v>
          </cell>
          <cell r="F109">
            <v>131</v>
          </cell>
          <cell r="G109">
            <v>0</v>
          </cell>
        </row>
        <row r="110">
          <cell r="A110" t="str">
            <v>Коцюбинського, ВУЛ, 27</v>
          </cell>
          <cell r="C110" t="str">
            <v>101</v>
          </cell>
          <cell r="E110" t="str">
            <v>1</v>
          </cell>
          <cell r="F110">
            <v>43</v>
          </cell>
          <cell r="G110">
            <v>0</v>
          </cell>
        </row>
        <row r="111">
          <cell r="A111" t="str">
            <v>Коцюбинського, ВУЛ, 28</v>
          </cell>
          <cell r="C111" t="str">
            <v>102</v>
          </cell>
          <cell r="E111" t="str">
            <v>1</v>
          </cell>
          <cell r="F111">
            <v>247.6</v>
          </cell>
          <cell r="G111">
            <v>63.2</v>
          </cell>
        </row>
        <row r="112">
          <cell r="A112" t="str">
            <v>Коцюбинського, ВУЛ, 28б</v>
          </cell>
          <cell r="C112" t="str">
            <v>103</v>
          </cell>
          <cell r="E112" t="str">
            <v>1</v>
          </cell>
          <cell r="F112">
            <v>202.35</v>
          </cell>
          <cell r="G112">
            <v>0</v>
          </cell>
        </row>
        <row r="113">
          <cell r="A113" t="str">
            <v>Коцюбинського, ВУЛ, 29</v>
          </cell>
          <cell r="C113" t="str">
            <v>104</v>
          </cell>
          <cell r="E113" t="str">
            <v>1</v>
          </cell>
          <cell r="F113">
            <v>179.4</v>
          </cell>
          <cell r="G113">
            <v>0</v>
          </cell>
        </row>
        <row r="114">
          <cell r="A114" t="str">
            <v>Коцюбинського, ВУЛ, 30</v>
          </cell>
          <cell r="C114" t="str">
            <v>105</v>
          </cell>
          <cell r="E114" t="str">
            <v>1</v>
          </cell>
          <cell r="F114">
            <v>119.8</v>
          </cell>
          <cell r="G114">
            <v>28.7</v>
          </cell>
        </row>
        <row r="115">
          <cell r="A115" t="str">
            <v>Коцюбинського, ВУЛ, 4</v>
          </cell>
          <cell r="C115" t="str">
            <v>106</v>
          </cell>
          <cell r="E115" t="str">
            <v>1</v>
          </cell>
          <cell r="F115">
            <v>127.3</v>
          </cell>
          <cell r="G115">
            <v>32.799999999999997</v>
          </cell>
        </row>
        <row r="116">
          <cell r="A116" t="str">
            <v>Коцюбинського, ВУЛ, 4а</v>
          </cell>
          <cell r="C116" t="str">
            <v>107</v>
          </cell>
          <cell r="E116" t="str">
            <v>1</v>
          </cell>
          <cell r="F116">
            <v>83.6</v>
          </cell>
          <cell r="G116">
            <v>39.5</v>
          </cell>
        </row>
        <row r="117">
          <cell r="A117" t="str">
            <v>Коцюбинського, ВУЛ, 9</v>
          </cell>
          <cell r="C117" t="str">
            <v>108</v>
          </cell>
          <cell r="E117" t="str">
            <v>1</v>
          </cell>
          <cell r="F117">
            <v>209.1</v>
          </cell>
          <cell r="G117">
            <v>0</v>
          </cell>
        </row>
        <row r="118">
          <cell r="A118" t="str">
            <v>Коцюбинського. провулок, ПРОВ, 4/6</v>
          </cell>
          <cell r="C118" t="str">
            <v>109</v>
          </cell>
          <cell r="E118" t="str">
            <v>1</v>
          </cell>
          <cell r="F118">
            <v>467.19</v>
          </cell>
          <cell r="G118">
            <v>72</v>
          </cell>
        </row>
        <row r="119">
          <cell r="A119" t="str">
            <v>Коцюбинського. провулок, ПРОВ, 4/7</v>
          </cell>
          <cell r="C119" t="str">
            <v>110</v>
          </cell>
          <cell r="E119" t="str">
            <v>1</v>
          </cell>
          <cell r="F119">
            <v>140.69999999999999</v>
          </cell>
          <cell r="G119">
            <v>0</v>
          </cell>
        </row>
        <row r="120">
          <cell r="A120" t="str">
            <v>Лесi Українки, ВУЛ, 19</v>
          </cell>
          <cell r="C120" t="str">
            <v>111</v>
          </cell>
          <cell r="E120" t="str">
            <v>1</v>
          </cell>
          <cell r="F120">
            <v>169</v>
          </cell>
          <cell r="G120">
            <v>0</v>
          </cell>
        </row>
        <row r="121">
          <cell r="A121" t="str">
            <v>Лесi Українки, ВУЛ, 24</v>
          </cell>
          <cell r="C121" t="str">
            <v>112</v>
          </cell>
          <cell r="E121" t="str">
            <v>1</v>
          </cell>
          <cell r="F121">
            <v>227.4</v>
          </cell>
          <cell r="G121">
            <v>47.9</v>
          </cell>
        </row>
        <row r="122">
          <cell r="A122" t="str">
            <v>Лесi Українки, ВУЛ, 34</v>
          </cell>
          <cell r="C122" t="str">
            <v>113</v>
          </cell>
          <cell r="E122" t="str">
            <v>1</v>
          </cell>
          <cell r="F122">
            <v>50.3</v>
          </cell>
          <cell r="G122">
            <v>0</v>
          </cell>
        </row>
        <row r="123">
          <cell r="A123" t="str">
            <v>Лесi Українки, ВУЛ, 70</v>
          </cell>
          <cell r="C123" t="str">
            <v>114</v>
          </cell>
          <cell r="E123" t="str">
            <v>1</v>
          </cell>
          <cell r="F123">
            <v>43.9</v>
          </cell>
          <cell r="G123">
            <v>0</v>
          </cell>
        </row>
        <row r="124">
          <cell r="A124" t="str">
            <v>Лисенка, ВУЛ, 14</v>
          </cell>
          <cell r="C124" t="str">
            <v>115</v>
          </cell>
          <cell r="E124" t="str">
            <v>1</v>
          </cell>
          <cell r="F124">
            <v>167.5</v>
          </cell>
          <cell r="G124">
            <v>32.9</v>
          </cell>
        </row>
        <row r="125">
          <cell r="A125" t="str">
            <v>Лисенка, ВУЛ, 4</v>
          </cell>
          <cell r="C125" t="str">
            <v>116</v>
          </cell>
          <cell r="E125" t="str">
            <v>1</v>
          </cell>
          <cell r="F125">
            <v>36.6</v>
          </cell>
          <cell r="G125">
            <v>0</v>
          </cell>
        </row>
        <row r="126">
          <cell r="A126" t="str">
            <v>Любецька, ВУЛ, 153а</v>
          </cell>
          <cell r="C126" t="str">
            <v>117</v>
          </cell>
          <cell r="E126" t="str">
            <v>1</v>
          </cell>
          <cell r="F126">
            <v>87.8</v>
          </cell>
          <cell r="G126">
            <v>0</v>
          </cell>
        </row>
        <row r="127">
          <cell r="A127" t="str">
            <v>Любецька, ВУЛ, 157</v>
          </cell>
          <cell r="C127" t="str">
            <v>118</v>
          </cell>
          <cell r="E127" t="str">
            <v>1</v>
          </cell>
          <cell r="F127">
            <v>138.9</v>
          </cell>
          <cell r="G127">
            <v>0</v>
          </cell>
        </row>
        <row r="128">
          <cell r="A128" t="str">
            <v>Любецька, ВУЛ, 157а</v>
          </cell>
          <cell r="C128" t="str">
            <v>119</v>
          </cell>
          <cell r="E128" t="str">
            <v>1</v>
          </cell>
          <cell r="F128">
            <v>161.6</v>
          </cell>
          <cell r="G128">
            <v>0</v>
          </cell>
        </row>
        <row r="129">
          <cell r="A129" t="str">
            <v>Любецька, ВУЛ, 42</v>
          </cell>
          <cell r="C129" t="str">
            <v>120</v>
          </cell>
          <cell r="E129" t="str">
            <v>1</v>
          </cell>
          <cell r="F129">
            <v>155.80000000000001</v>
          </cell>
          <cell r="G129">
            <v>0</v>
          </cell>
        </row>
        <row r="130">
          <cell r="A130" t="str">
            <v>Любецька, ВУЛ, 44б</v>
          </cell>
          <cell r="C130" t="str">
            <v>121</v>
          </cell>
          <cell r="E130" t="str">
            <v>1</v>
          </cell>
          <cell r="F130">
            <v>39.6</v>
          </cell>
          <cell r="G130">
            <v>0</v>
          </cell>
        </row>
        <row r="131">
          <cell r="A131" t="str">
            <v>Любецька, ВУЛ, 47</v>
          </cell>
          <cell r="C131" t="str">
            <v>122</v>
          </cell>
          <cell r="E131" t="str">
            <v>1</v>
          </cell>
          <cell r="F131">
            <v>112.7</v>
          </cell>
          <cell r="G131">
            <v>0</v>
          </cell>
        </row>
        <row r="132">
          <cell r="A132" t="str">
            <v>Любецька, ВУЛ, 57</v>
          </cell>
          <cell r="C132" t="str">
            <v>123</v>
          </cell>
          <cell r="E132" t="str">
            <v>1</v>
          </cell>
          <cell r="F132">
            <v>20.3</v>
          </cell>
          <cell r="G132">
            <v>0</v>
          </cell>
        </row>
        <row r="133">
          <cell r="A133" t="str">
            <v>Магiстратська, ВУЛ, 10</v>
          </cell>
          <cell r="C133" t="str">
            <v>124</v>
          </cell>
          <cell r="E133" t="str">
            <v>1</v>
          </cell>
          <cell r="F133">
            <v>255.1</v>
          </cell>
          <cell r="G133">
            <v>48.5</v>
          </cell>
        </row>
        <row r="134">
          <cell r="A134" t="str">
            <v>Магiстратська, ВУЛ, 17</v>
          </cell>
          <cell r="C134" t="str">
            <v>125</v>
          </cell>
          <cell r="E134" t="str">
            <v>1</v>
          </cell>
          <cell r="F134">
            <v>215.5</v>
          </cell>
          <cell r="G134">
            <v>93.6</v>
          </cell>
        </row>
        <row r="135">
          <cell r="A135" t="str">
            <v>Магiстратська, ВУЛ, 17а</v>
          </cell>
          <cell r="C135" t="str">
            <v>126</v>
          </cell>
          <cell r="E135" t="str">
            <v>1</v>
          </cell>
          <cell r="F135">
            <v>184.7</v>
          </cell>
          <cell r="G135">
            <v>0</v>
          </cell>
        </row>
        <row r="136">
          <cell r="A136" t="str">
            <v>Магiстратська, ВУЛ, 8</v>
          </cell>
          <cell r="C136" t="str">
            <v>127</v>
          </cell>
          <cell r="E136" t="str">
            <v>1</v>
          </cell>
          <cell r="F136">
            <v>165.4</v>
          </cell>
          <cell r="G136">
            <v>0</v>
          </cell>
        </row>
        <row r="137">
          <cell r="A137" t="str">
            <v>Магiстратська, ВУЛ, 8а</v>
          </cell>
          <cell r="C137" t="str">
            <v>128</v>
          </cell>
          <cell r="E137" t="str">
            <v>1</v>
          </cell>
          <cell r="F137">
            <v>69.8</v>
          </cell>
          <cell r="G137">
            <v>47.6</v>
          </cell>
        </row>
        <row r="138">
          <cell r="A138" t="str">
            <v>Малясова, ВУЛ, 21</v>
          </cell>
          <cell r="C138" t="str">
            <v>129</v>
          </cell>
          <cell r="E138" t="str">
            <v>1</v>
          </cell>
          <cell r="F138">
            <v>228</v>
          </cell>
          <cell r="G138">
            <v>0</v>
          </cell>
        </row>
        <row r="139">
          <cell r="A139" t="str">
            <v>Марковича, ВУЛ, 11</v>
          </cell>
          <cell r="C139" t="str">
            <v>130</v>
          </cell>
          <cell r="E139" t="str">
            <v>1</v>
          </cell>
          <cell r="F139">
            <v>236</v>
          </cell>
          <cell r="G139">
            <v>56.5</v>
          </cell>
        </row>
        <row r="140">
          <cell r="A140" t="str">
            <v>Марковича, ВУЛ, 11а</v>
          </cell>
          <cell r="C140" t="str">
            <v>131</v>
          </cell>
          <cell r="E140" t="str">
            <v>1</v>
          </cell>
          <cell r="F140">
            <v>139.5</v>
          </cell>
          <cell r="G140">
            <v>0</v>
          </cell>
        </row>
        <row r="141">
          <cell r="A141" t="str">
            <v>Мартина Небаби, ВУЛ, 77</v>
          </cell>
          <cell r="C141" t="str">
            <v>132</v>
          </cell>
          <cell r="E141" t="str">
            <v>1</v>
          </cell>
          <cell r="F141">
            <v>52.9</v>
          </cell>
          <cell r="G141">
            <v>0</v>
          </cell>
        </row>
        <row r="142">
          <cell r="A142" t="str">
            <v>Миру. проспект, ПРОСП, 46</v>
          </cell>
          <cell r="C142" t="str">
            <v>133</v>
          </cell>
          <cell r="E142" t="str">
            <v>1</v>
          </cell>
          <cell r="F142">
            <v>156.19999999999999</v>
          </cell>
          <cell r="G142">
            <v>61.8</v>
          </cell>
        </row>
        <row r="143">
          <cell r="A143" t="str">
            <v>Миру. проспект, ПРОСП, 48</v>
          </cell>
          <cell r="C143" t="str">
            <v>134</v>
          </cell>
          <cell r="E143" t="str">
            <v>1</v>
          </cell>
          <cell r="F143">
            <v>182.9</v>
          </cell>
          <cell r="G143">
            <v>27.8</v>
          </cell>
        </row>
        <row r="144">
          <cell r="A144" t="str">
            <v>Миру. проспект, ПРОСП, 6</v>
          </cell>
          <cell r="C144" t="str">
            <v>135</v>
          </cell>
          <cell r="E144" t="str">
            <v>1</v>
          </cell>
          <cell r="F144">
            <v>239.3</v>
          </cell>
          <cell r="G144">
            <v>0</v>
          </cell>
        </row>
        <row r="145">
          <cell r="A145" t="str">
            <v>Миру. проспект, ПРОСП, 6а</v>
          </cell>
          <cell r="C145" t="str">
            <v>136</v>
          </cell>
          <cell r="E145" t="str">
            <v>1</v>
          </cell>
          <cell r="F145">
            <v>148.80000000000001</v>
          </cell>
          <cell r="G145">
            <v>15.1</v>
          </cell>
        </row>
        <row r="146">
          <cell r="A146" t="str">
            <v>Миру. проспект, ПРОСП, 6б</v>
          </cell>
          <cell r="C146" t="str">
            <v>137</v>
          </cell>
          <cell r="E146" t="str">
            <v>1</v>
          </cell>
          <cell r="F146">
            <v>75.8</v>
          </cell>
          <cell r="G146">
            <v>0</v>
          </cell>
        </row>
        <row r="147">
          <cell r="A147" t="str">
            <v>Нахiмова, ВУЛ, 1</v>
          </cell>
          <cell r="C147" t="str">
            <v>138</v>
          </cell>
          <cell r="E147" t="str">
            <v>1</v>
          </cell>
          <cell r="F147">
            <v>115.3</v>
          </cell>
          <cell r="G147">
            <v>0</v>
          </cell>
        </row>
        <row r="148">
          <cell r="A148" t="str">
            <v>Нахiмова, ВУЛ, 22</v>
          </cell>
          <cell r="C148" t="str">
            <v>139</v>
          </cell>
          <cell r="E148" t="str">
            <v>1</v>
          </cell>
          <cell r="F148">
            <v>213.1</v>
          </cell>
          <cell r="G148">
            <v>0</v>
          </cell>
        </row>
        <row r="149">
          <cell r="A149" t="str">
            <v>Нахiмова, ВУЛ, 24</v>
          </cell>
          <cell r="C149" t="str">
            <v>140</v>
          </cell>
          <cell r="E149" t="str">
            <v>1</v>
          </cell>
          <cell r="F149">
            <v>164.2</v>
          </cell>
          <cell r="G149">
            <v>0</v>
          </cell>
        </row>
        <row r="150">
          <cell r="A150" t="str">
            <v>Нахiмова, ВУЛ, 9</v>
          </cell>
          <cell r="C150" t="str">
            <v>141</v>
          </cell>
          <cell r="E150" t="str">
            <v>1</v>
          </cell>
          <cell r="F150">
            <v>34.299999999999997</v>
          </cell>
          <cell r="G150">
            <v>0</v>
          </cell>
        </row>
        <row r="151">
          <cell r="A151" t="str">
            <v>Олексія Бакуринського, ВУЛ, 14</v>
          </cell>
          <cell r="C151" t="str">
            <v>142</v>
          </cell>
          <cell r="E151" t="str">
            <v>1</v>
          </cell>
          <cell r="F151">
            <v>113</v>
          </cell>
          <cell r="G151">
            <v>0</v>
          </cell>
        </row>
        <row r="152">
          <cell r="A152" t="str">
            <v>Олексія Бакуринського, ВУЛ, 6</v>
          </cell>
          <cell r="C152" t="str">
            <v>143</v>
          </cell>
          <cell r="E152" t="str">
            <v>1</v>
          </cell>
          <cell r="F152">
            <v>43.4</v>
          </cell>
          <cell r="G152">
            <v>0</v>
          </cell>
        </row>
        <row r="153">
          <cell r="A153" t="str">
            <v>Олексія Бакуринського. провулок, ПРОВ, 5</v>
          </cell>
          <cell r="C153" t="str">
            <v>144</v>
          </cell>
          <cell r="E153" t="str">
            <v>1</v>
          </cell>
          <cell r="F153">
            <v>184.6</v>
          </cell>
          <cell r="G153">
            <v>0</v>
          </cell>
        </row>
        <row r="154">
          <cell r="A154" t="str">
            <v>Олексія Бакуринського. провулок, ПРОВ, 6</v>
          </cell>
          <cell r="C154" t="str">
            <v>145</v>
          </cell>
          <cell r="E154" t="str">
            <v>1</v>
          </cell>
          <cell r="F154">
            <v>184.8</v>
          </cell>
          <cell r="G154">
            <v>0</v>
          </cell>
        </row>
        <row r="155">
          <cell r="A155" t="str">
            <v>Перемоги, ПРОСП, 55</v>
          </cell>
          <cell r="C155" t="str">
            <v>146</v>
          </cell>
          <cell r="E155" t="str">
            <v>1</v>
          </cell>
          <cell r="F155">
            <v>159.1</v>
          </cell>
          <cell r="G155">
            <v>0</v>
          </cell>
        </row>
        <row r="156">
          <cell r="A156" t="str">
            <v>Перемоги, ПРОСП, 59</v>
          </cell>
          <cell r="C156" t="str">
            <v>147</v>
          </cell>
          <cell r="E156" t="str">
            <v>1</v>
          </cell>
          <cell r="F156">
            <v>32</v>
          </cell>
          <cell r="G156">
            <v>0</v>
          </cell>
        </row>
        <row r="157">
          <cell r="A157" t="str">
            <v>Пирогова, ВУЛ, 20</v>
          </cell>
          <cell r="C157" t="str">
            <v>148</v>
          </cell>
          <cell r="E157" t="str">
            <v>1</v>
          </cell>
          <cell r="F157">
            <v>209.2</v>
          </cell>
          <cell r="G157">
            <v>107.6</v>
          </cell>
        </row>
        <row r="158">
          <cell r="A158" t="str">
            <v>Пирогова, ВУЛ, 6</v>
          </cell>
          <cell r="C158" t="str">
            <v>149</v>
          </cell>
          <cell r="E158" t="str">
            <v>1</v>
          </cell>
          <cell r="F158">
            <v>219.3</v>
          </cell>
          <cell r="G158">
            <v>0</v>
          </cell>
        </row>
        <row r="159">
          <cell r="A159" t="str">
            <v>Пирогова, ВУЛ, 6а</v>
          </cell>
          <cell r="C159" t="str">
            <v>150</v>
          </cell>
          <cell r="E159" t="str">
            <v>1</v>
          </cell>
          <cell r="F159">
            <v>187.8</v>
          </cell>
          <cell r="G159">
            <v>0</v>
          </cell>
        </row>
        <row r="160">
          <cell r="A160" t="str">
            <v>Попудренка, ВУЛ, 20б</v>
          </cell>
          <cell r="C160" t="str">
            <v>151</v>
          </cell>
          <cell r="E160" t="str">
            <v>1</v>
          </cell>
          <cell r="F160">
            <v>227.9</v>
          </cell>
          <cell r="G160">
            <v>110.1</v>
          </cell>
        </row>
        <row r="161">
          <cell r="A161" t="str">
            <v>Попудренка, ВУЛ, 24</v>
          </cell>
          <cell r="C161" t="str">
            <v>152</v>
          </cell>
          <cell r="E161" t="str">
            <v>1</v>
          </cell>
          <cell r="F161">
            <v>413.4</v>
          </cell>
          <cell r="G161">
            <v>51.1</v>
          </cell>
        </row>
        <row r="162">
          <cell r="A162" t="str">
            <v>Попудренка, ВУЛ, 26</v>
          </cell>
          <cell r="C162" t="str">
            <v>153</v>
          </cell>
          <cell r="E162" t="str">
            <v>1</v>
          </cell>
          <cell r="F162">
            <v>335.6</v>
          </cell>
          <cell r="G162">
            <v>0</v>
          </cell>
        </row>
        <row r="163">
          <cell r="A163" t="str">
            <v>Попудренка, ВУЛ, 35</v>
          </cell>
          <cell r="C163" t="str">
            <v>154</v>
          </cell>
          <cell r="E163" t="str">
            <v>1</v>
          </cell>
          <cell r="F163">
            <v>227.6</v>
          </cell>
          <cell r="G163">
            <v>28.4</v>
          </cell>
        </row>
        <row r="164">
          <cell r="A164" t="str">
            <v>Привокзальна, ВУЛ, 15</v>
          </cell>
          <cell r="C164" t="str">
            <v>155</v>
          </cell>
          <cell r="E164" t="str">
            <v>1</v>
          </cell>
          <cell r="F164">
            <v>270</v>
          </cell>
          <cell r="G164">
            <v>0</v>
          </cell>
        </row>
        <row r="165">
          <cell r="A165" t="str">
            <v>Привокзальна, ВУЛ, 16</v>
          </cell>
          <cell r="C165" t="str">
            <v>156</v>
          </cell>
          <cell r="E165" t="str">
            <v>1</v>
          </cell>
          <cell r="F165">
            <v>373.9</v>
          </cell>
          <cell r="G165">
            <v>52.2</v>
          </cell>
        </row>
        <row r="166">
          <cell r="A166" t="str">
            <v>Привокзальна, ВУЛ, 17</v>
          </cell>
          <cell r="C166" t="str">
            <v>157</v>
          </cell>
          <cell r="E166" t="str">
            <v>1</v>
          </cell>
          <cell r="F166">
            <v>429.1</v>
          </cell>
          <cell r="G166">
            <v>197</v>
          </cell>
        </row>
        <row r="167">
          <cell r="A167" t="str">
            <v>Привокзальна, ВУЛ, 17а</v>
          </cell>
          <cell r="C167" t="str">
            <v>158</v>
          </cell>
          <cell r="E167" t="str">
            <v>1</v>
          </cell>
          <cell r="F167">
            <v>217.9</v>
          </cell>
          <cell r="G167">
            <v>58.2</v>
          </cell>
        </row>
        <row r="168">
          <cell r="A168" t="str">
            <v>Привокзальна, ВУЛ, 19</v>
          </cell>
          <cell r="C168" t="str">
            <v>159</v>
          </cell>
          <cell r="E168" t="str">
            <v>1</v>
          </cell>
          <cell r="F168">
            <v>280.10000000000002</v>
          </cell>
          <cell r="G168">
            <v>69.2</v>
          </cell>
        </row>
        <row r="169">
          <cell r="A169" t="str">
            <v>Привокзальна, ВУЛ, 20</v>
          </cell>
          <cell r="C169" t="str">
            <v>160</v>
          </cell>
          <cell r="E169" t="str">
            <v>1</v>
          </cell>
          <cell r="F169">
            <v>148.1</v>
          </cell>
          <cell r="G169">
            <v>0</v>
          </cell>
        </row>
        <row r="170">
          <cell r="A170" t="str">
            <v>Привокзальна, ВУЛ, 21</v>
          </cell>
          <cell r="C170" t="str">
            <v>161</v>
          </cell>
          <cell r="E170" t="str">
            <v>1</v>
          </cell>
          <cell r="F170">
            <v>301.89999999999998</v>
          </cell>
          <cell r="G170">
            <v>0</v>
          </cell>
        </row>
        <row r="171">
          <cell r="A171" t="str">
            <v>Промислова, ВУЛ, 19</v>
          </cell>
          <cell r="C171" t="str">
            <v>162</v>
          </cell>
          <cell r="E171" t="str">
            <v>1</v>
          </cell>
          <cell r="F171">
            <v>281.8</v>
          </cell>
          <cell r="G171">
            <v>0</v>
          </cell>
        </row>
        <row r="172">
          <cell r="A172" t="str">
            <v>Реміснича, ВУЛ, 22</v>
          </cell>
          <cell r="C172" t="str">
            <v>163</v>
          </cell>
          <cell r="E172" t="str">
            <v>1</v>
          </cell>
          <cell r="F172">
            <v>123.1</v>
          </cell>
          <cell r="G172">
            <v>0</v>
          </cell>
        </row>
        <row r="173">
          <cell r="A173" t="str">
            <v>Реміснича, ВУЛ, 4</v>
          </cell>
          <cell r="C173" t="str">
            <v>164</v>
          </cell>
          <cell r="E173" t="str">
            <v>1</v>
          </cell>
          <cell r="F173">
            <v>222</v>
          </cell>
          <cell r="G173">
            <v>0</v>
          </cell>
        </row>
        <row r="174">
          <cell r="A174" t="str">
            <v>Реміснича, ВУЛ, 45</v>
          </cell>
          <cell r="C174" t="str">
            <v>165</v>
          </cell>
          <cell r="E174" t="str">
            <v>1</v>
          </cell>
          <cell r="F174">
            <v>171.8</v>
          </cell>
          <cell r="G174">
            <v>80.400000000000006</v>
          </cell>
        </row>
        <row r="175">
          <cell r="A175" t="str">
            <v>Реміснича, ВУЛ, 5</v>
          </cell>
          <cell r="C175" t="str">
            <v>166</v>
          </cell>
          <cell r="E175" t="str">
            <v>1</v>
          </cell>
          <cell r="F175">
            <v>251.7</v>
          </cell>
          <cell r="G175">
            <v>28.8</v>
          </cell>
        </row>
        <row r="176">
          <cell r="A176" t="str">
            <v>Реміснича, ВУЛ, 5а</v>
          </cell>
          <cell r="C176" t="str">
            <v>167</v>
          </cell>
          <cell r="E176" t="str">
            <v>1</v>
          </cell>
          <cell r="F176">
            <v>155.9</v>
          </cell>
          <cell r="G176">
            <v>0</v>
          </cell>
        </row>
        <row r="177">
          <cell r="A177" t="str">
            <v>Реміснича, ВУЛ, 5б</v>
          </cell>
          <cell r="C177" t="str">
            <v>168</v>
          </cell>
          <cell r="E177" t="str">
            <v>1</v>
          </cell>
          <cell r="F177">
            <v>134</v>
          </cell>
          <cell r="G177">
            <v>0</v>
          </cell>
        </row>
        <row r="178">
          <cell r="A178" t="str">
            <v>Реміснича, ВУЛ, 6</v>
          </cell>
          <cell r="C178" t="str">
            <v>169</v>
          </cell>
          <cell r="E178" t="str">
            <v>1</v>
          </cell>
          <cell r="F178">
            <v>161</v>
          </cell>
          <cell r="G178">
            <v>0</v>
          </cell>
        </row>
        <row r="179">
          <cell r="A179" t="str">
            <v>Реміснича, ВУЛ, 7</v>
          </cell>
          <cell r="C179" t="str">
            <v>170</v>
          </cell>
          <cell r="E179" t="str">
            <v>1</v>
          </cell>
          <cell r="F179">
            <v>137.69999999999999</v>
          </cell>
          <cell r="G179">
            <v>0</v>
          </cell>
        </row>
        <row r="180">
          <cell r="A180" t="str">
            <v>Реміснича, ВУЛ, 8</v>
          </cell>
          <cell r="C180" t="str">
            <v>171</v>
          </cell>
          <cell r="E180" t="str">
            <v>1</v>
          </cell>
          <cell r="F180">
            <v>244.4</v>
          </cell>
          <cell r="G180">
            <v>0</v>
          </cell>
        </row>
        <row r="181">
          <cell r="A181" t="str">
            <v>Реміснича, ВУЛ, 8а</v>
          </cell>
          <cell r="C181" t="str">
            <v>172</v>
          </cell>
          <cell r="E181" t="str">
            <v>1</v>
          </cell>
          <cell r="F181">
            <v>135.30000000000001</v>
          </cell>
          <cell r="G181">
            <v>44.4</v>
          </cell>
        </row>
        <row r="182">
          <cell r="A182" t="str">
            <v>Реміснича, ВУЛ, 8б</v>
          </cell>
          <cell r="C182" t="str">
            <v>173</v>
          </cell>
          <cell r="E182" t="str">
            <v>1</v>
          </cell>
          <cell r="F182">
            <v>207.1</v>
          </cell>
          <cell r="G182">
            <v>65.3</v>
          </cell>
        </row>
        <row r="183">
          <cell r="A183" t="str">
            <v>Ринкова, ВУЛ, 11а</v>
          </cell>
          <cell r="C183" t="str">
            <v>174</v>
          </cell>
          <cell r="E183" t="str">
            <v>1</v>
          </cell>
          <cell r="F183">
            <v>186.6</v>
          </cell>
          <cell r="G183">
            <v>0</v>
          </cell>
        </row>
        <row r="184">
          <cell r="A184" t="str">
            <v>Ринкова, ВУЛ, 11б</v>
          </cell>
          <cell r="C184" t="str">
            <v>175</v>
          </cell>
          <cell r="E184" t="str">
            <v>1</v>
          </cell>
          <cell r="F184">
            <v>137.4</v>
          </cell>
          <cell r="G184">
            <v>54.4</v>
          </cell>
        </row>
        <row r="185">
          <cell r="A185" t="str">
            <v>Ринкова, ВУЛ, 12</v>
          </cell>
          <cell r="C185" t="str">
            <v>176</v>
          </cell>
          <cell r="E185" t="str">
            <v>1</v>
          </cell>
          <cell r="F185">
            <v>47.2</v>
          </cell>
          <cell r="G185">
            <v>0</v>
          </cell>
        </row>
        <row r="186">
          <cell r="A186" t="str">
            <v>Ринкова, ВУЛ, 26</v>
          </cell>
          <cell r="C186" t="str">
            <v>177</v>
          </cell>
          <cell r="E186" t="str">
            <v>1</v>
          </cell>
          <cell r="F186">
            <v>97.3</v>
          </cell>
          <cell r="G186">
            <v>0</v>
          </cell>
        </row>
        <row r="187">
          <cell r="A187" t="str">
            <v>Ринкова, ВУЛ, 5б</v>
          </cell>
          <cell r="C187" t="str">
            <v>178</v>
          </cell>
          <cell r="E187" t="str">
            <v>1</v>
          </cell>
          <cell r="F187">
            <v>155.30000000000001</v>
          </cell>
          <cell r="G187">
            <v>84.8</v>
          </cell>
        </row>
        <row r="188">
          <cell r="A188" t="str">
            <v>Самострова, ВУЛ, 20</v>
          </cell>
          <cell r="C188" t="str">
            <v>179</v>
          </cell>
          <cell r="E188" t="str">
            <v>1</v>
          </cell>
          <cell r="F188">
            <v>50.5</v>
          </cell>
          <cell r="G188">
            <v>0</v>
          </cell>
        </row>
        <row r="189">
          <cell r="A189" t="str">
            <v>Самострова, ВУЛ, 8</v>
          </cell>
          <cell r="C189" t="str">
            <v>180</v>
          </cell>
          <cell r="E189" t="str">
            <v>1</v>
          </cell>
          <cell r="F189">
            <v>128.5</v>
          </cell>
          <cell r="G189">
            <v>0</v>
          </cell>
        </row>
        <row r="190">
          <cell r="A190" t="str">
            <v>Святомиколаївська, ВУЛ, 3а</v>
          </cell>
          <cell r="C190" t="str">
            <v>181</v>
          </cell>
          <cell r="E190" t="str">
            <v>1</v>
          </cell>
          <cell r="F190">
            <v>232</v>
          </cell>
          <cell r="G190">
            <v>56.1</v>
          </cell>
        </row>
        <row r="191">
          <cell r="A191" t="str">
            <v>Святомиколаївська, ВУЛ, 4</v>
          </cell>
          <cell r="C191" t="str">
            <v>182</v>
          </cell>
          <cell r="E191" t="str">
            <v>1</v>
          </cell>
          <cell r="F191">
            <v>243.82</v>
          </cell>
          <cell r="G191">
            <v>49.9</v>
          </cell>
        </row>
        <row r="192">
          <cell r="A192" t="str">
            <v>Святомиколаївська, ВУЛ, 4а</v>
          </cell>
          <cell r="C192" t="str">
            <v>183</v>
          </cell>
          <cell r="E192" t="str">
            <v>1</v>
          </cell>
          <cell r="F192">
            <v>102.5</v>
          </cell>
          <cell r="G192">
            <v>0</v>
          </cell>
        </row>
        <row r="193">
          <cell r="A193" t="str">
            <v>Святомиколаївська, ВУЛ, 9</v>
          </cell>
          <cell r="C193" t="str">
            <v>184</v>
          </cell>
          <cell r="E193" t="str">
            <v>1</v>
          </cell>
          <cell r="F193">
            <v>145.16999999999999</v>
          </cell>
          <cell r="G193">
            <v>0</v>
          </cell>
        </row>
        <row r="194">
          <cell r="A194" t="str">
            <v>Слобiдська, ВУЛ, 52</v>
          </cell>
          <cell r="C194" t="str">
            <v>185</v>
          </cell>
          <cell r="E194" t="str">
            <v>1</v>
          </cell>
          <cell r="F194">
            <v>227.7</v>
          </cell>
          <cell r="G194">
            <v>0</v>
          </cell>
        </row>
        <row r="195">
          <cell r="A195" t="str">
            <v>Слобiдська, ВУЛ, 77а</v>
          </cell>
          <cell r="C195" t="str">
            <v>186</v>
          </cell>
          <cell r="E195" t="str">
            <v>1</v>
          </cell>
          <cell r="F195">
            <v>124.9</v>
          </cell>
          <cell r="G195">
            <v>0</v>
          </cell>
        </row>
        <row r="196">
          <cell r="A196" t="str">
            <v>Старобiлоуська, ВУЛ, 16</v>
          </cell>
          <cell r="C196" t="str">
            <v>187</v>
          </cell>
          <cell r="E196" t="str">
            <v>1</v>
          </cell>
          <cell r="F196">
            <v>117.2</v>
          </cell>
          <cell r="G196">
            <v>0</v>
          </cell>
        </row>
        <row r="197">
          <cell r="A197" t="str">
            <v>Старобiлоуська, ВУЛ, 4</v>
          </cell>
          <cell r="C197" t="str">
            <v>188</v>
          </cell>
          <cell r="E197" t="str">
            <v>1</v>
          </cell>
          <cell r="F197">
            <v>218</v>
          </cell>
          <cell r="G197">
            <v>0</v>
          </cell>
        </row>
        <row r="198">
          <cell r="A198" t="str">
            <v>Старостриженська, ВУЛ, 10</v>
          </cell>
          <cell r="C198" t="str">
            <v>189</v>
          </cell>
          <cell r="E198" t="str">
            <v>1</v>
          </cell>
          <cell r="F198">
            <v>235.4</v>
          </cell>
          <cell r="G198">
            <v>0</v>
          </cell>
        </row>
        <row r="199">
          <cell r="A199" t="str">
            <v>Старостриженська, ВУЛ, 11</v>
          </cell>
          <cell r="C199" t="str">
            <v>190</v>
          </cell>
          <cell r="E199" t="str">
            <v>1</v>
          </cell>
          <cell r="F199">
            <v>33.6</v>
          </cell>
          <cell r="G199">
            <v>33.6</v>
          </cell>
        </row>
        <row r="200">
          <cell r="A200" t="str">
            <v>Старостриженська, ВУЛ, 12</v>
          </cell>
          <cell r="C200" t="str">
            <v>191</v>
          </cell>
          <cell r="E200" t="str">
            <v>1</v>
          </cell>
          <cell r="F200">
            <v>310.5</v>
          </cell>
          <cell r="G200">
            <v>0</v>
          </cell>
        </row>
        <row r="201">
          <cell r="A201" t="str">
            <v>Старостриженська, ВУЛ, 14</v>
          </cell>
          <cell r="C201" t="str">
            <v>192</v>
          </cell>
          <cell r="E201" t="str">
            <v>1</v>
          </cell>
          <cell r="F201">
            <v>163.9</v>
          </cell>
          <cell r="G201">
            <v>0</v>
          </cell>
        </row>
        <row r="202">
          <cell r="A202" t="str">
            <v>Старостриженська, ВУЛ, 14а</v>
          </cell>
          <cell r="C202" t="str">
            <v>193</v>
          </cell>
          <cell r="E202" t="str">
            <v>1</v>
          </cell>
          <cell r="F202">
            <v>44.9</v>
          </cell>
          <cell r="G202">
            <v>0</v>
          </cell>
        </row>
        <row r="203">
          <cell r="A203" t="str">
            <v>Старостриженська, ВУЛ, 16</v>
          </cell>
          <cell r="C203" t="str">
            <v>194</v>
          </cell>
          <cell r="E203" t="str">
            <v>1</v>
          </cell>
          <cell r="F203">
            <v>416.9</v>
          </cell>
          <cell r="G203">
            <v>50.7</v>
          </cell>
        </row>
        <row r="204">
          <cell r="A204" t="str">
            <v>Старостриженська, ВУЛ, 5</v>
          </cell>
          <cell r="C204" t="str">
            <v>195</v>
          </cell>
          <cell r="E204" t="str">
            <v>1</v>
          </cell>
          <cell r="F204">
            <v>173</v>
          </cell>
          <cell r="G204">
            <v>0</v>
          </cell>
        </row>
        <row r="205">
          <cell r="A205" t="str">
            <v>Старостриженська, ВУЛ, 7</v>
          </cell>
          <cell r="C205" t="str">
            <v>196</v>
          </cell>
          <cell r="E205" t="str">
            <v>1</v>
          </cell>
          <cell r="F205">
            <v>170.2</v>
          </cell>
          <cell r="G205">
            <v>0</v>
          </cell>
        </row>
        <row r="206">
          <cell r="A206" t="str">
            <v>Старостриженська, ВУЛ, 9</v>
          </cell>
          <cell r="C206" t="str">
            <v>197</v>
          </cell>
          <cell r="E206" t="str">
            <v>1</v>
          </cell>
          <cell r="F206">
            <v>98.8</v>
          </cell>
          <cell r="G206">
            <v>0</v>
          </cell>
        </row>
        <row r="207">
          <cell r="A207" t="str">
            <v>Суворова, ВУЛ, 8</v>
          </cell>
          <cell r="C207" t="str">
            <v>198</v>
          </cell>
          <cell r="E207" t="str">
            <v>1</v>
          </cell>
          <cell r="F207">
            <v>283.8</v>
          </cell>
          <cell r="G207">
            <v>0</v>
          </cell>
        </row>
        <row r="208">
          <cell r="A208" t="str">
            <v>Тихий. провулок, ПРОВ, 2</v>
          </cell>
          <cell r="C208" t="str">
            <v>199</v>
          </cell>
          <cell r="E208" t="str">
            <v>1</v>
          </cell>
          <cell r="F208">
            <v>184.6</v>
          </cell>
          <cell r="G208">
            <v>0</v>
          </cell>
        </row>
        <row r="209">
          <cell r="A209" t="str">
            <v>Толстого, ВУЛ, 12</v>
          </cell>
          <cell r="C209" t="str">
            <v>200</v>
          </cell>
          <cell r="E209" t="str">
            <v>1</v>
          </cell>
          <cell r="F209">
            <v>136.30000000000001</v>
          </cell>
          <cell r="G209">
            <v>74.400000000000006</v>
          </cell>
        </row>
        <row r="210">
          <cell r="A210" t="str">
            <v>Толстого, ВУЛ, 125</v>
          </cell>
          <cell r="C210" t="str">
            <v>201</v>
          </cell>
          <cell r="E210" t="str">
            <v>1</v>
          </cell>
          <cell r="F210">
            <v>172.6</v>
          </cell>
          <cell r="G210">
            <v>172.6</v>
          </cell>
        </row>
        <row r="211">
          <cell r="A211" t="str">
            <v>Толстого, ВУЛ, 13</v>
          </cell>
          <cell r="C211" t="str">
            <v>202</v>
          </cell>
          <cell r="E211" t="str">
            <v>1</v>
          </cell>
          <cell r="F211">
            <v>74.5</v>
          </cell>
          <cell r="G211">
            <v>0</v>
          </cell>
        </row>
        <row r="212">
          <cell r="A212" t="str">
            <v>Толстого, ВУЛ, 139</v>
          </cell>
          <cell r="C212" t="str">
            <v>203</v>
          </cell>
          <cell r="E212" t="str">
            <v>1</v>
          </cell>
          <cell r="F212">
            <v>151.80000000000001</v>
          </cell>
          <cell r="G212">
            <v>92.9</v>
          </cell>
        </row>
        <row r="213">
          <cell r="A213" t="str">
            <v>Толстого, ВУЛ, 145</v>
          </cell>
          <cell r="C213" t="str">
            <v>204</v>
          </cell>
          <cell r="E213" t="str">
            <v>1</v>
          </cell>
          <cell r="F213">
            <v>141.80000000000001</v>
          </cell>
          <cell r="G213">
            <v>0</v>
          </cell>
        </row>
        <row r="214">
          <cell r="A214" t="str">
            <v>Толстого, ВУЛ, 16</v>
          </cell>
          <cell r="C214" t="str">
            <v>205</v>
          </cell>
          <cell r="E214" t="str">
            <v>1</v>
          </cell>
          <cell r="F214">
            <v>67.900000000000006</v>
          </cell>
          <cell r="G214">
            <v>0</v>
          </cell>
        </row>
        <row r="215">
          <cell r="A215" t="str">
            <v>Толстого, ВУЛ, 18</v>
          </cell>
          <cell r="C215" t="str">
            <v>206</v>
          </cell>
          <cell r="E215" t="str">
            <v>1</v>
          </cell>
          <cell r="F215">
            <v>188.9</v>
          </cell>
          <cell r="G215">
            <v>0</v>
          </cell>
        </row>
        <row r="216">
          <cell r="A216" t="str">
            <v>Толстого, ВУЛ, 18а</v>
          </cell>
          <cell r="C216" t="str">
            <v>207</v>
          </cell>
          <cell r="E216" t="str">
            <v>1</v>
          </cell>
          <cell r="F216">
            <v>258.7</v>
          </cell>
          <cell r="G216">
            <v>0</v>
          </cell>
        </row>
        <row r="217">
          <cell r="A217" t="str">
            <v>Толстого, ВУЛ, 19</v>
          </cell>
          <cell r="C217" t="str">
            <v>208</v>
          </cell>
          <cell r="E217" t="str">
            <v>1</v>
          </cell>
          <cell r="F217">
            <v>184.2</v>
          </cell>
          <cell r="G217">
            <v>0</v>
          </cell>
        </row>
        <row r="218">
          <cell r="A218" t="str">
            <v>Толстого, ВУЛ, 2</v>
          </cell>
          <cell r="C218" t="str">
            <v>209</v>
          </cell>
          <cell r="E218" t="str">
            <v>1</v>
          </cell>
          <cell r="F218">
            <v>216.5</v>
          </cell>
          <cell r="G218">
            <v>0</v>
          </cell>
        </row>
        <row r="219">
          <cell r="A219" t="str">
            <v>Толстого, ВУЛ, 20</v>
          </cell>
          <cell r="C219" t="str">
            <v>210</v>
          </cell>
          <cell r="E219" t="str">
            <v>1</v>
          </cell>
          <cell r="F219">
            <v>192.7</v>
          </cell>
          <cell r="G219">
            <v>0</v>
          </cell>
        </row>
        <row r="220">
          <cell r="A220" t="str">
            <v>Толстого, ВУЛ, 33</v>
          </cell>
          <cell r="C220" t="str">
            <v>211</v>
          </cell>
          <cell r="E220" t="str">
            <v>1</v>
          </cell>
          <cell r="F220">
            <v>108.4</v>
          </cell>
          <cell r="G220">
            <v>27.1</v>
          </cell>
        </row>
        <row r="221">
          <cell r="A221" t="str">
            <v>Толстого, ВУЛ, 45</v>
          </cell>
          <cell r="C221" t="str">
            <v>212</v>
          </cell>
          <cell r="E221" t="str">
            <v>1</v>
          </cell>
          <cell r="F221">
            <v>131.6</v>
          </cell>
          <cell r="G221">
            <v>0</v>
          </cell>
        </row>
        <row r="222">
          <cell r="A222" t="str">
            <v>Толстого, ВУЛ, 48</v>
          </cell>
          <cell r="C222" t="str">
            <v>213</v>
          </cell>
          <cell r="E222" t="str">
            <v>1</v>
          </cell>
          <cell r="F222">
            <v>175.8</v>
          </cell>
          <cell r="G222">
            <v>0</v>
          </cell>
        </row>
        <row r="223">
          <cell r="A223" t="str">
            <v>Толстого, ВУЛ, 49</v>
          </cell>
          <cell r="C223" t="str">
            <v>214</v>
          </cell>
          <cell r="E223" t="str">
            <v>1</v>
          </cell>
          <cell r="F223">
            <v>51.8</v>
          </cell>
          <cell r="G223">
            <v>0</v>
          </cell>
        </row>
        <row r="224">
          <cell r="A224" t="str">
            <v>Толстого, ВУЛ, 51</v>
          </cell>
          <cell r="C224" t="str">
            <v>215</v>
          </cell>
          <cell r="E224" t="str">
            <v>1</v>
          </cell>
          <cell r="F224">
            <v>156.24</v>
          </cell>
          <cell r="G224">
            <v>0</v>
          </cell>
        </row>
        <row r="225">
          <cell r="A225" t="str">
            <v>Толстого, ВУЛ, 55</v>
          </cell>
          <cell r="C225" t="str">
            <v>216</v>
          </cell>
          <cell r="E225" t="str">
            <v>1</v>
          </cell>
          <cell r="F225">
            <v>196</v>
          </cell>
          <cell r="G225">
            <v>0</v>
          </cell>
        </row>
        <row r="226">
          <cell r="A226" t="str">
            <v>Толстого, ВУЛ, 6</v>
          </cell>
          <cell r="C226" t="str">
            <v>217</v>
          </cell>
          <cell r="E226" t="str">
            <v>1</v>
          </cell>
          <cell r="F226">
            <v>393.1</v>
          </cell>
          <cell r="G226">
            <v>0</v>
          </cell>
        </row>
        <row r="227">
          <cell r="A227" t="str">
            <v>Толстого, ВУЛ, 7</v>
          </cell>
          <cell r="C227" t="str">
            <v>218</v>
          </cell>
          <cell r="E227" t="str">
            <v>1</v>
          </cell>
          <cell r="F227">
            <v>268.2</v>
          </cell>
          <cell r="G227">
            <v>0</v>
          </cell>
        </row>
        <row r="228">
          <cell r="A228" t="str">
            <v>Толстого, ВУЛ, 8</v>
          </cell>
          <cell r="C228" t="str">
            <v>219</v>
          </cell>
          <cell r="E228" t="str">
            <v>1</v>
          </cell>
          <cell r="F228">
            <v>103.4</v>
          </cell>
          <cell r="G228">
            <v>0</v>
          </cell>
        </row>
        <row r="229">
          <cell r="A229" t="str">
            <v>Толстого, ВУЛ, 8а</v>
          </cell>
          <cell r="C229" t="str">
            <v>220</v>
          </cell>
          <cell r="E229" t="str">
            <v>1</v>
          </cell>
          <cell r="F229">
            <v>60.8</v>
          </cell>
          <cell r="G229">
            <v>0</v>
          </cell>
        </row>
        <row r="230">
          <cell r="A230" t="str">
            <v>Толстого, ВУЛ, 90</v>
          </cell>
          <cell r="C230" t="str">
            <v>221</v>
          </cell>
          <cell r="E230" t="str">
            <v>1</v>
          </cell>
          <cell r="F230">
            <v>297.52999999999997</v>
          </cell>
          <cell r="G230">
            <v>0</v>
          </cell>
        </row>
        <row r="231">
          <cell r="A231" t="str">
            <v>Толстого, ВУЛ, 90а</v>
          </cell>
          <cell r="C231" t="str">
            <v>222</v>
          </cell>
          <cell r="E231" t="str">
            <v>1</v>
          </cell>
          <cell r="F231">
            <v>94.2</v>
          </cell>
          <cell r="G231">
            <v>0</v>
          </cell>
        </row>
        <row r="232">
          <cell r="A232" t="str">
            <v>Толстого, ВУЛ, 92д</v>
          </cell>
          <cell r="C232" t="str">
            <v>223</v>
          </cell>
          <cell r="E232" t="str">
            <v>1</v>
          </cell>
          <cell r="F232">
            <v>38</v>
          </cell>
          <cell r="G232">
            <v>0</v>
          </cell>
        </row>
        <row r="233">
          <cell r="A233" t="str">
            <v>Урочище Святе, ВУЛ, 27</v>
          </cell>
          <cell r="C233" t="str">
            <v>224</v>
          </cell>
          <cell r="E233" t="str">
            <v>1</v>
          </cell>
          <cell r="F233">
            <v>132.30000000000001</v>
          </cell>
          <cell r="G233">
            <v>76.400000000000006</v>
          </cell>
        </row>
        <row r="234">
          <cell r="A234" t="str">
            <v>Урочище Святе, ВУЛ, 29</v>
          </cell>
          <cell r="C234" t="str">
            <v>225</v>
          </cell>
          <cell r="E234" t="str">
            <v>1</v>
          </cell>
          <cell r="F234">
            <v>96</v>
          </cell>
          <cell r="G234">
            <v>0</v>
          </cell>
        </row>
        <row r="235">
          <cell r="A235" t="str">
            <v>Урочище Святе, ВУЛ, 30</v>
          </cell>
          <cell r="C235" t="str">
            <v>226</v>
          </cell>
          <cell r="E235" t="str">
            <v>1</v>
          </cell>
          <cell r="F235">
            <v>164.25</v>
          </cell>
          <cell r="G235">
            <v>164.25</v>
          </cell>
        </row>
        <row r="236">
          <cell r="A236" t="str">
            <v>Успенська, ВУЛ, 21</v>
          </cell>
          <cell r="C236" t="str">
            <v>227</v>
          </cell>
          <cell r="E236" t="str">
            <v>1</v>
          </cell>
          <cell r="F236">
            <v>138.9</v>
          </cell>
          <cell r="G236">
            <v>0</v>
          </cell>
        </row>
        <row r="237">
          <cell r="A237" t="str">
            <v>Успенська, ВУЛ, 23</v>
          </cell>
          <cell r="C237" t="str">
            <v>228</v>
          </cell>
          <cell r="E237" t="str">
            <v>1</v>
          </cell>
          <cell r="F237">
            <v>88.3</v>
          </cell>
          <cell r="G237">
            <v>46.3</v>
          </cell>
        </row>
        <row r="238">
          <cell r="A238" t="str">
            <v>Успенська, ВУЛ, 30</v>
          </cell>
          <cell r="C238" t="str">
            <v>229</v>
          </cell>
          <cell r="E238" t="str">
            <v>1</v>
          </cell>
          <cell r="F238">
            <v>190.3</v>
          </cell>
          <cell r="G238">
            <v>0</v>
          </cell>
        </row>
        <row r="239">
          <cell r="A239" t="str">
            <v>Успенська, ВУЛ, 34а</v>
          </cell>
          <cell r="C239" t="str">
            <v>230</v>
          </cell>
          <cell r="E239" t="str">
            <v>1</v>
          </cell>
          <cell r="F239">
            <v>134.30000000000001</v>
          </cell>
          <cell r="G239">
            <v>0</v>
          </cell>
        </row>
        <row r="240">
          <cell r="A240" t="str">
            <v>Успенська, ВУЛ, 35</v>
          </cell>
          <cell r="C240" t="str">
            <v>231</v>
          </cell>
          <cell r="E240" t="str">
            <v>1</v>
          </cell>
          <cell r="F240">
            <v>239.5</v>
          </cell>
          <cell r="G240">
            <v>50.9</v>
          </cell>
        </row>
        <row r="241">
          <cell r="A241" t="str">
            <v>Успенська, ВУЛ, 52</v>
          </cell>
          <cell r="C241" t="str">
            <v>232</v>
          </cell>
          <cell r="E241" t="str">
            <v>1</v>
          </cell>
          <cell r="F241">
            <v>263.8</v>
          </cell>
          <cell r="G241">
            <v>0</v>
          </cell>
        </row>
        <row r="242">
          <cell r="A242" t="str">
            <v>Успенська, ВУЛ, 52а</v>
          </cell>
          <cell r="C242" t="str">
            <v>233</v>
          </cell>
          <cell r="E242" t="str">
            <v>1</v>
          </cell>
          <cell r="F242">
            <v>356.6</v>
          </cell>
          <cell r="G242">
            <v>0</v>
          </cell>
        </row>
        <row r="243">
          <cell r="A243" t="str">
            <v>Успенська, ВУЛ, 52б</v>
          </cell>
          <cell r="C243" t="str">
            <v>234</v>
          </cell>
          <cell r="E243" t="str">
            <v>1</v>
          </cell>
          <cell r="F243">
            <v>518.20000000000005</v>
          </cell>
          <cell r="G243">
            <v>73.8</v>
          </cell>
        </row>
        <row r="244">
          <cell r="A244" t="str">
            <v>Успенська, ВУЛ, 8</v>
          </cell>
          <cell r="C244" t="str">
            <v>235</v>
          </cell>
          <cell r="E244" t="str">
            <v>1</v>
          </cell>
          <cell r="F244">
            <v>149.19999999999999</v>
          </cell>
          <cell r="G244">
            <v>0</v>
          </cell>
        </row>
        <row r="245">
          <cell r="A245" t="str">
            <v>Ушакова, ВУЛ, 1</v>
          </cell>
          <cell r="C245" t="str">
            <v>236</v>
          </cell>
          <cell r="E245" t="str">
            <v>1</v>
          </cell>
          <cell r="F245">
            <v>125.7</v>
          </cell>
          <cell r="G245">
            <v>0</v>
          </cell>
        </row>
        <row r="246">
          <cell r="A246" t="str">
            <v>Хлібопекарська, ВУЛ, 14</v>
          </cell>
          <cell r="C246" t="str">
            <v>237</v>
          </cell>
          <cell r="E246" t="str">
            <v>1</v>
          </cell>
          <cell r="F246">
            <v>161.1</v>
          </cell>
          <cell r="G246">
            <v>0</v>
          </cell>
        </row>
        <row r="247">
          <cell r="A247" t="str">
            <v>Хлібопекарська, ВУЛ, 19</v>
          </cell>
          <cell r="C247" t="str">
            <v>238</v>
          </cell>
          <cell r="E247" t="str">
            <v>1</v>
          </cell>
          <cell r="F247">
            <v>118.4</v>
          </cell>
          <cell r="G247">
            <v>51.2</v>
          </cell>
        </row>
        <row r="248">
          <cell r="A248" t="str">
            <v>Хлібопекарська, ВУЛ, 19а</v>
          </cell>
          <cell r="C248" t="str">
            <v>239</v>
          </cell>
          <cell r="E248" t="str">
            <v>1</v>
          </cell>
          <cell r="F248">
            <v>93.9</v>
          </cell>
          <cell r="G248">
            <v>0</v>
          </cell>
        </row>
        <row r="249">
          <cell r="A249" t="str">
            <v>Хлібопекарська, ВУЛ, 21</v>
          </cell>
          <cell r="C249" t="str">
            <v>240</v>
          </cell>
          <cell r="E249" t="str">
            <v>1</v>
          </cell>
          <cell r="F249">
            <v>200.8</v>
          </cell>
          <cell r="G249">
            <v>0</v>
          </cell>
        </row>
        <row r="250">
          <cell r="A250" t="str">
            <v>Хлібопекарська, ВУЛ, 23</v>
          </cell>
          <cell r="C250" t="str">
            <v>241</v>
          </cell>
          <cell r="E250" t="str">
            <v>1</v>
          </cell>
          <cell r="F250">
            <v>63</v>
          </cell>
          <cell r="G250">
            <v>0</v>
          </cell>
        </row>
        <row r="251">
          <cell r="A251" t="str">
            <v>Хлібопекарська, ВУЛ, 25</v>
          </cell>
          <cell r="C251" t="str">
            <v>242</v>
          </cell>
          <cell r="E251" t="str">
            <v>1</v>
          </cell>
          <cell r="F251">
            <v>138.80000000000001</v>
          </cell>
          <cell r="G251">
            <v>0</v>
          </cell>
        </row>
        <row r="252">
          <cell r="A252" t="str">
            <v>Хлібопекарська, ВУЛ, 29</v>
          </cell>
          <cell r="C252" t="str">
            <v>243</v>
          </cell>
          <cell r="E252" t="str">
            <v>1</v>
          </cell>
          <cell r="F252">
            <v>223.8</v>
          </cell>
          <cell r="G252">
            <v>0</v>
          </cell>
        </row>
        <row r="253">
          <cell r="A253" t="str">
            <v>Хлібопекарська, ВУЛ, 3</v>
          </cell>
          <cell r="C253" t="str">
            <v>244</v>
          </cell>
          <cell r="E253" t="str">
            <v>1</v>
          </cell>
          <cell r="F253">
            <v>202.9</v>
          </cell>
          <cell r="G253">
            <v>59.2</v>
          </cell>
        </row>
        <row r="254">
          <cell r="A254" t="str">
            <v>Хлібопекарська, ВУЛ, 48</v>
          </cell>
          <cell r="C254" t="str">
            <v>245</v>
          </cell>
          <cell r="E254" t="str">
            <v>1</v>
          </cell>
          <cell r="F254">
            <v>79.8</v>
          </cell>
          <cell r="G254">
            <v>0</v>
          </cell>
        </row>
        <row r="255">
          <cell r="A255" t="str">
            <v>Хлібопекарська, ВУЛ, 5</v>
          </cell>
          <cell r="C255" t="str">
            <v>246</v>
          </cell>
          <cell r="E255" t="str">
            <v>1</v>
          </cell>
          <cell r="F255">
            <v>201.8</v>
          </cell>
          <cell r="G255">
            <v>169.2</v>
          </cell>
        </row>
        <row r="256">
          <cell r="A256" t="str">
            <v>Шевчука, ВУЛ, 20</v>
          </cell>
          <cell r="C256" t="str">
            <v>247</v>
          </cell>
          <cell r="E256" t="str">
            <v>1</v>
          </cell>
          <cell r="F256">
            <v>55.6</v>
          </cell>
          <cell r="G256">
            <v>0</v>
          </cell>
        </row>
        <row r="257">
          <cell r="A257" t="str">
            <v>Широка, ВУЛ, 13</v>
          </cell>
          <cell r="C257" t="str">
            <v>248</v>
          </cell>
          <cell r="E257" t="str">
            <v>1</v>
          </cell>
          <cell r="F257">
            <v>26.5</v>
          </cell>
          <cell r="G257">
            <v>0</v>
          </cell>
        </row>
        <row r="258">
          <cell r="A258" t="str">
            <v>Єлецька, ВУЛ, 12а</v>
          </cell>
          <cell r="C258" t="str">
            <v>249</v>
          </cell>
          <cell r="E258" t="str">
            <v>2</v>
          </cell>
          <cell r="F258">
            <v>425.7</v>
          </cell>
          <cell r="G258">
            <v>0</v>
          </cell>
        </row>
        <row r="259">
          <cell r="A259" t="str">
            <v>Єлецька, ВУЛ, 17</v>
          </cell>
          <cell r="C259" t="str">
            <v>250</v>
          </cell>
          <cell r="E259" t="str">
            <v>2</v>
          </cell>
          <cell r="F259">
            <v>631.4</v>
          </cell>
          <cell r="G259">
            <v>29.4</v>
          </cell>
        </row>
        <row r="260">
          <cell r="A260" t="str">
            <v>Єлецька, ВУЛ, 19</v>
          </cell>
          <cell r="C260" t="str">
            <v>251</v>
          </cell>
          <cell r="E260" t="str">
            <v>2</v>
          </cell>
          <cell r="F260">
            <v>469</v>
          </cell>
          <cell r="G260">
            <v>0</v>
          </cell>
        </row>
        <row r="261">
          <cell r="A261" t="str">
            <v>Єлецька, ВУЛ, 6</v>
          </cell>
          <cell r="C261" t="str">
            <v>252</v>
          </cell>
          <cell r="E261" t="str">
            <v>2</v>
          </cell>
          <cell r="F261">
            <v>387.1</v>
          </cell>
          <cell r="G261">
            <v>0</v>
          </cell>
        </row>
        <row r="262">
          <cell r="A262" t="str">
            <v>Івана Богуна, ВУЛ, 52</v>
          </cell>
          <cell r="C262" t="str">
            <v>253</v>
          </cell>
          <cell r="E262" t="str">
            <v>2</v>
          </cell>
          <cell r="F262">
            <v>392</v>
          </cell>
          <cell r="G262">
            <v>0</v>
          </cell>
        </row>
        <row r="263">
          <cell r="A263" t="str">
            <v>Івана Мазепи, ВУЛ, 38а</v>
          </cell>
          <cell r="C263" t="str">
            <v>254</v>
          </cell>
          <cell r="E263" t="str">
            <v>2</v>
          </cell>
          <cell r="F263">
            <v>807.26</v>
          </cell>
          <cell r="G263">
            <v>0</v>
          </cell>
        </row>
        <row r="264">
          <cell r="A264" t="str">
            <v>Івана Мазепи, ВУЛ, 40</v>
          </cell>
          <cell r="C264" t="str">
            <v>255</v>
          </cell>
          <cell r="E264" t="str">
            <v>2</v>
          </cell>
          <cell r="F264">
            <v>638.1</v>
          </cell>
          <cell r="G264">
            <v>0</v>
          </cell>
        </row>
        <row r="265">
          <cell r="A265" t="str">
            <v>Івана Мазепи, ВУЛ, 46</v>
          </cell>
          <cell r="C265" t="str">
            <v>256</v>
          </cell>
          <cell r="E265" t="str">
            <v>2</v>
          </cell>
          <cell r="F265">
            <v>582.79999999999995</v>
          </cell>
          <cell r="G265">
            <v>0</v>
          </cell>
        </row>
        <row r="266">
          <cell r="A266" t="str">
            <v>Івана Мазепи, ВУЛ, 48</v>
          </cell>
          <cell r="C266" t="str">
            <v>257</v>
          </cell>
          <cell r="E266" t="str">
            <v>2</v>
          </cell>
          <cell r="F266">
            <v>624.4</v>
          </cell>
          <cell r="G266">
            <v>68.599999999999994</v>
          </cell>
        </row>
        <row r="267">
          <cell r="A267" t="str">
            <v>Івана Рашевського, ВУЛ, 10</v>
          </cell>
          <cell r="C267" t="str">
            <v>258</v>
          </cell>
          <cell r="E267" t="str">
            <v>2</v>
          </cell>
          <cell r="F267">
            <v>407.5</v>
          </cell>
          <cell r="G267">
            <v>0</v>
          </cell>
        </row>
        <row r="268">
          <cell r="A268" t="str">
            <v>Івана Рашевського, ВУЛ, 11</v>
          </cell>
          <cell r="C268" t="str">
            <v>259</v>
          </cell>
          <cell r="E268" t="str">
            <v>2</v>
          </cell>
          <cell r="F268">
            <v>297.3</v>
          </cell>
          <cell r="G268">
            <v>0</v>
          </cell>
        </row>
        <row r="269">
          <cell r="A269" t="str">
            <v>Івана Рашевського, ВУЛ, 13</v>
          </cell>
          <cell r="C269" t="str">
            <v>260</v>
          </cell>
          <cell r="E269" t="str">
            <v>2</v>
          </cell>
          <cell r="F269">
            <v>268.39999999999998</v>
          </cell>
          <cell r="G269">
            <v>0</v>
          </cell>
        </row>
        <row r="270">
          <cell r="A270" t="str">
            <v>Івана Рашевського, ВУЛ, 2</v>
          </cell>
          <cell r="C270" t="str">
            <v>261</v>
          </cell>
          <cell r="E270" t="str">
            <v>2</v>
          </cell>
          <cell r="F270">
            <v>767.02</v>
          </cell>
          <cell r="G270">
            <v>120.62</v>
          </cell>
        </row>
        <row r="271">
          <cell r="A271" t="str">
            <v>Івана Рашевського, ВУЛ, 6</v>
          </cell>
          <cell r="C271" t="str">
            <v>262</v>
          </cell>
          <cell r="E271" t="str">
            <v>2</v>
          </cell>
          <cell r="F271">
            <v>377.8</v>
          </cell>
          <cell r="G271">
            <v>44.7</v>
          </cell>
        </row>
        <row r="272">
          <cell r="A272" t="str">
            <v>Івана Рашевського, ВУЛ, 8</v>
          </cell>
          <cell r="C272" t="str">
            <v>263</v>
          </cell>
          <cell r="E272" t="str">
            <v>2</v>
          </cell>
          <cell r="F272">
            <v>384.9</v>
          </cell>
          <cell r="G272">
            <v>0</v>
          </cell>
        </row>
        <row r="273">
          <cell r="A273" t="str">
            <v>Івана Рашевського, ВУЛ, 9</v>
          </cell>
          <cell r="C273" t="str">
            <v>264</v>
          </cell>
          <cell r="E273" t="str">
            <v>2</v>
          </cell>
          <cell r="F273">
            <v>261.5</v>
          </cell>
          <cell r="G273">
            <v>0</v>
          </cell>
        </row>
        <row r="274">
          <cell r="A274" t="str">
            <v>В`ячеслава Чорновола, ВУЛ, 30</v>
          </cell>
          <cell r="C274" t="str">
            <v>265</v>
          </cell>
          <cell r="E274" t="str">
            <v>2</v>
          </cell>
          <cell r="F274">
            <v>407.6</v>
          </cell>
          <cell r="G274">
            <v>0</v>
          </cell>
        </row>
        <row r="275">
          <cell r="A275" t="str">
            <v>В`ячеслава Чорновола, ВУЛ, 38</v>
          </cell>
          <cell r="C275" t="str">
            <v>266</v>
          </cell>
          <cell r="E275" t="str">
            <v>2</v>
          </cell>
          <cell r="F275">
            <v>394</v>
          </cell>
          <cell r="G275">
            <v>0</v>
          </cell>
        </row>
        <row r="276">
          <cell r="A276" t="str">
            <v>В`ячеслава Чорновола, ВУЛ, 40</v>
          </cell>
          <cell r="C276" t="str">
            <v>267</v>
          </cell>
          <cell r="E276" t="str">
            <v>2</v>
          </cell>
          <cell r="F276">
            <v>399.3</v>
          </cell>
          <cell r="G276">
            <v>0</v>
          </cell>
        </row>
        <row r="277">
          <cell r="A277" t="str">
            <v>Вячеслава Радченка, ВУЛ, 22а</v>
          </cell>
          <cell r="C277" t="str">
            <v>268</v>
          </cell>
          <cell r="E277" t="str">
            <v>2</v>
          </cell>
          <cell r="F277">
            <v>377.2</v>
          </cell>
          <cell r="G277">
            <v>43.9</v>
          </cell>
        </row>
        <row r="278">
          <cell r="A278" t="str">
            <v>Вячеслава Радченка, ВУЛ, 22в</v>
          </cell>
          <cell r="C278" t="str">
            <v>269</v>
          </cell>
          <cell r="E278" t="str">
            <v>2</v>
          </cell>
          <cell r="F278">
            <v>366.8</v>
          </cell>
          <cell r="G278">
            <v>0</v>
          </cell>
        </row>
        <row r="279">
          <cell r="A279" t="str">
            <v>Кирпоноса, ВУЛ, 17</v>
          </cell>
          <cell r="C279" t="str">
            <v>270</v>
          </cell>
          <cell r="E279" t="str">
            <v>2</v>
          </cell>
          <cell r="F279">
            <v>589.5</v>
          </cell>
          <cell r="G279">
            <v>0</v>
          </cell>
        </row>
        <row r="280">
          <cell r="A280" t="str">
            <v>Кирпоноса, ВУЛ, 19</v>
          </cell>
          <cell r="C280" t="str">
            <v>271</v>
          </cell>
          <cell r="E280" t="str">
            <v>2</v>
          </cell>
          <cell r="F280">
            <v>400.8</v>
          </cell>
          <cell r="G280">
            <v>0</v>
          </cell>
        </row>
        <row r="281">
          <cell r="A281" t="str">
            <v>Кирпоноса, ВУЛ, 21</v>
          </cell>
          <cell r="C281" t="str">
            <v>272</v>
          </cell>
          <cell r="E281" t="str">
            <v>2</v>
          </cell>
          <cell r="F281">
            <v>743.2</v>
          </cell>
          <cell r="G281">
            <v>54</v>
          </cell>
        </row>
        <row r="282">
          <cell r="A282" t="str">
            <v>Кирпоноса, ВУЛ, 31</v>
          </cell>
          <cell r="C282" t="str">
            <v>273</v>
          </cell>
          <cell r="E282" t="str">
            <v>2</v>
          </cell>
          <cell r="F282">
            <v>244.6</v>
          </cell>
          <cell r="G282">
            <v>26.7</v>
          </cell>
        </row>
        <row r="283">
          <cell r="A283" t="str">
            <v>Коцюбинського, ВУЛ, 46</v>
          </cell>
          <cell r="C283" t="str">
            <v>274</v>
          </cell>
          <cell r="E283" t="str">
            <v>2</v>
          </cell>
          <cell r="F283">
            <v>754.7</v>
          </cell>
          <cell r="G283">
            <v>0</v>
          </cell>
        </row>
        <row r="284">
          <cell r="A284" t="str">
            <v>Коцюбинського, ВУЛ, 47</v>
          </cell>
          <cell r="C284" t="str">
            <v>275</v>
          </cell>
          <cell r="E284" t="str">
            <v>2</v>
          </cell>
          <cell r="F284">
            <v>498.5</v>
          </cell>
          <cell r="G284">
            <v>105.23</v>
          </cell>
        </row>
        <row r="285">
          <cell r="A285" t="str">
            <v>Коцюбинського, ВУЛ, 48</v>
          </cell>
          <cell r="C285" t="str">
            <v>276</v>
          </cell>
          <cell r="E285" t="str">
            <v>2</v>
          </cell>
          <cell r="F285">
            <v>480.28</v>
          </cell>
          <cell r="G285">
            <v>0</v>
          </cell>
        </row>
        <row r="286">
          <cell r="A286" t="str">
            <v>Коцюбинського, ВУЛ, 49</v>
          </cell>
          <cell r="C286" t="str">
            <v>277</v>
          </cell>
          <cell r="E286" t="str">
            <v>2</v>
          </cell>
          <cell r="F286">
            <v>616</v>
          </cell>
          <cell r="G286">
            <v>0</v>
          </cell>
        </row>
        <row r="287">
          <cell r="A287" t="str">
            <v>Коцюбинського, ВУЛ, 50</v>
          </cell>
          <cell r="C287" t="str">
            <v>278</v>
          </cell>
          <cell r="E287" t="str">
            <v>2</v>
          </cell>
          <cell r="F287">
            <v>483.38</v>
          </cell>
          <cell r="G287">
            <v>0</v>
          </cell>
        </row>
        <row r="288">
          <cell r="A288" t="str">
            <v>Коцюбинського, ВУЛ, 51</v>
          </cell>
          <cell r="C288" t="str">
            <v>279</v>
          </cell>
          <cell r="E288" t="str">
            <v>2</v>
          </cell>
          <cell r="F288">
            <v>487.7</v>
          </cell>
          <cell r="G288">
            <v>0</v>
          </cell>
        </row>
        <row r="289">
          <cell r="A289" t="str">
            <v>Коцюбинського, ВУЛ, 52</v>
          </cell>
          <cell r="C289" t="str">
            <v>280</v>
          </cell>
          <cell r="E289" t="str">
            <v>2</v>
          </cell>
          <cell r="F289">
            <v>402.66</v>
          </cell>
          <cell r="G289">
            <v>0</v>
          </cell>
        </row>
        <row r="290">
          <cell r="A290" t="str">
            <v>Любецька, ВУЛ, 34</v>
          </cell>
          <cell r="C290" t="str">
            <v>281</v>
          </cell>
          <cell r="E290" t="str">
            <v>2</v>
          </cell>
          <cell r="F290">
            <v>433.25</v>
          </cell>
          <cell r="G290">
            <v>120.7</v>
          </cell>
        </row>
        <row r="291">
          <cell r="A291" t="str">
            <v>Любецька, ВУЛ, 44</v>
          </cell>
          <cell r="C291" t="str">
            <v>282</v>
          </cell>
          <cell r="E291" t="str">
            <v>2</v>
          </cell>
          <cell r="F291">
            <v>263.60000000000002</v>
          </cell>
          <cell r="G291">
            <v>0</v>
          </cell>
        </row>
        <row r="292">
          <cell r="A292" t="str">
            <v>Магiстратська, ВУЛ, 11</v>
          </cell>
          <cell r="C292" t="str">
            <v>283</v>
          </cell>
          <cell r="E292" t="str">
            <v>2</v>
          </cell>
          <cell r="F292">
            <v>387.2</v>
          </cell>
          <cell r="G292">
            <v>0</v>
          </cell>
        </row>
        <row r="293">
          <cell r="A293" t="str">
            <v>Малясова, ВУЛ, 27</v>
          </cell>
          <cell r="C293" t="str">
            <v>284</v>
          </cell>
          <cell r="E293" t="str">
            <v>2</v>
          </cell>
          <cell r="F293">
            <v>755.1</v>
          </cell>
          <cell r="G293">
            <v>30.5</v>
          </cell>
        </row>
        <row r="294">
          <cell r="A294" t="str">
            <v>Малясова, ВУЛ, 35</v>
          </cell>
          <cell r="C294" t="str">
            <v>285</v>
          </cell>
          <cell r="E294" t="str">
            <v>2</v>
          </cell>
          <cell r="F294">
            <v>513.23</v>
          </cell>
          <cell r="G294">
            <v>54.1</v>
          </cell>
        </row>
        <row r="295">
          <cell r="A295" t="str">
            <v>Малясова, ВУЛ, 37</v>
          </cell>
          <cell r="C295" t="str">
            <v>286</v>
          </cell>
          <cell r="E295" t="str">
            <v>2</v>
          </cell>
          <cell r="F295">
            <v>585.20000000000005</v>
          </cell>
          <cell r="G295">
            <v>57.8</v>
          </cell>
        </row>
        <row r="296">
          <cell r="A296" t="str">
            <v>Малясова, ВУЛ, 39</v>
          </cell>
          <cell r="C296" t="str">
            <v>287</v>
          </cell>
          <cell r="E296" t="str">
            <v>2</v>
          </cell>
          <cell r="F296">
            <v>473.2</v>
          </cell>
          <cell r="G296">
            <v>55.5</v>
          </cell>
        </row>
        <row r="297">
          <cell r="A297" t="str">
            <v>Музична, ВУЛ, 10</v>
          </cell>
          <cell r="C297" t="str">
            <v>288</v>
          </cell>
          <cell r="E297" t="str">
            <v>2</v>
          </cell>
          <cell r="F297">
            <v>1188.03</v>
          </cell>
          <cell r="G297">
            <v>101.1</v>
          </cell>
        </row>
        <row r="298">
          <cell r="A298" t="str">
            <v>Музична, ВУЛ, 12</v>
          </cell>
          <cell r="C298" t="str">
            <v>289</v>
          </cell>
          <cell r="E298" t="str">
            <v>2</v>
          </cell>
          <cell r="F298">
            <v>1038</v>
          </cell>
          <cell r="G298">
            <v>0</v>
          </cell>
        </row>
        <row r="299">
          <cell r="A299" t="str">
            <v>Музична, ВУЛ, 14</v>
          </cell>
          <cell r="C299" t="str">
            <v>290</v>
          </cell>
          <cell r="E299" t="str">
            <v>2</v>
          </cell>
          <cell r="F299">
            <v>1069.2</v>
          </cell>
          <cell r="G299">
            <v>197</v>
          </cell>
        </row>
        <row r="300">
          <cell r="A300" t="str">
            <v>Музична, ВУЛ, 16</v>
          </cell>
          <cell r="C300" t="str">
            <v>291</v>
          </cell>
          <cell r="E300" t="str">
            <v>2</v>
          </cell>
          <cell r="F300">
            <v>420.4</v>
          </cell>
          <cell r="G300">
            <v>0</v>
          </cell>
        </row>
        <row r="301">
          <cell r="A301" t="str">
            <v>Музична, ВУЛ, 18</v>
          </cell>
          <cell r="C301" t="str">
            <v>292</v>
          </cell>
          <cell r="E301" t="str">
            <v>2</v>
          </cell>
          <cell r="F301">
            <v>417.1</v>
          </cell>
          <cell r="G301">
            <v>0</v>
          </cell>
        </row>
        <row r="302">
          <cell r="A302" t="str">
            <v>Музична, ВУЛ, 20</v>
          </cell>
          <cell r="C302" t="str">
            <v>293</v>
          </cell>
          <cell r="E302" t="str">
            <v>2</v>
          </cell>
          <cell r="F302">
            <v>603.79999999999995</v>
          </cell>
          <cell r="G302">
            <v>0</v>
          </cell>
        </row>
        <row r="303">
          <cell r="A303" t="str">
            <v>Музична, ВУЛ, 4</v>
          </cell>
          <cell r="C303" t="str">
            <v>294</v>
          </cell>
          <cell r="E303" t="str">
            <v>2</v>
          </cell>
          <cell r="F303">
            <v>413.6</v>
          </cell>
          <cell r="G303">
            <v>0</v>
          </cell>
        </row>
        <row r="304">
          <cell r="A304" t="str">
            <v>Музична, ВУЛ, 5</v>
          </cell>
          <cell r="C304" t="str">
            <v>295</v>
          </cell>
          <cell r="E304" t="str">
            <v>2</v>
          </cell>
          <cell r="F304">
            <v>708.89</v>
          </cell>
          <cell r="G304">
            <v>0</v>
          </cell>
        </row>
        <row r="305">
          <cell r="A305" t="str">
            <v>Музична, ВУЛ, 6</v>
          </cell>
          <cell r="C305" t="str">
            <v>296</v>
          </cell>
          <cell r="E305" t="str">
            <v>2</v>
          </cell>
          <cell r="F305">
            <v>446.2</v>
          </cell>
          <cell r="G305">
            <v>0</v>
          </cell>
        </row>
        <row r="306">
          <cell r="A306" t="str">
            <v>Музична, ВУЛ, 8</v>
          </cell>
          <cell r="C306" t="str">
            <v>297</v>
          </cell>
          <cell r="E306" t="str">
            <v>2</v>
          </cell>
          <cell r="F306">
            <v>419.5</v>
          </cell>
          <cell r="G306">
            <v>0</v>
          </cell>
        </row>
        <row r="307">
          <cell r="A307" t="str">
            <v>Перемоги, ПРОСП, 22</v>
          </cell>
          <cell r="C307" t="str">
            <v>298</v>
          </cell>
          <cell r="E307" t="str">
            <v>2</v>
          </cell>
          <cell r="F307">
            <v>542</v>
          </cell>
          <cell r="G307">
            <v>66.900000000000006</v>
          </cell>
        </row>
        <row r="308">
          <cell r="A308" t="str">
            <v>Перемоги, ПРОСП, 24</v>
          </cell>
          <cell r="C308" t="str">
            <v>299</v>
          </cell>
          <cell r="E308" t="str">
            <v>2</v>
          </cell>
          <cell r="F308">
            <v>555.9</v>
          </cell>
          <cell r="G308">
            <v>0</v>
          </cell>
        </row>
        <row r="309">
          <cell r="A309" t="str">
            <v>Перемоги, ПРОСП, 26</v>
          </cell>
          <cell r="C309" t="str">
            <v>300</v>
          </cell>
          <cell r="E309" t="str">
            <v>2</v>
          </cell>
          <cell r="F309">
            <v>557</v>
          </cell>
          <cell r="G309">
            <v>0</v>
          </cell>
        </row>
        <row r="310">
          <cell r="A310" t="str">
            <v>Перемоги, ПРОСП, 28</v>
          </cell>
          <cell r="C310" t="str">
            <v>301</v>
          </cell>
          <cell r="E310" t="str">
            <v>2</v>
          </cell>
          <cell r="F310">
            <v>561.9</v>
          </cell>
          <cell r="G310">
            <v>45</v>
          </cell>
        </row>
        <row r="311">
          <cell r="A311" t="str">
            <v>Перемоги, ПРОСП, 29</v>
          </cell>
          <cell r="C311" t="str">
            <v>302</v>
          </cell>
          <cell r="E311" t="str">
            <v>2</v>
          </cell>
          <cell r="F311">
            <v>718.7</v>
          </cell>
          <cell r="G311">
            <v>0</v>
          </cell>
        </row>
        <row r="312">
          <cell r="A312" t="str">
            <v>Перемоги, ПРОСП, 30</v>
          </cell>
          <cell r="C312" t="str">
            <v>303</v>
          </cell>
          <cell r="E312" t="str">
            <v>2</v>
          </cell>
          <cell r="F312">
            <v>639.6</v>
          </cell>
          <cell r="G312">
            <v>42.3</v>
          </cell>
        </row>
        <row r="313">
          <cell r="A313" t="str">
            <v>Перемоги, ПРОСП, 32</v>
          </cell>
          <cell r="C313" t="str">
            <v>304</v>
          </cell>
          <cell r="E313" t="str">
            <v>2</v>
          </cell>
          <cell r="F313">
            <v>548.79999999999995</v>
          </cell>
          <cell r="G313">
            <v>0</v>
          </cell>
        </row>
        <row r="314">
          <cell r="A314" t="str">
            <v>Перемоги, ПРОСП, 35</v>
          </cell>
          <cell r="C314" t="str">
            <v>305</v>
          </cell>
          <cell r="E314" t="str">
            <v>2</v>
          </cell>
          <cell r="F314">
            <v>721</v>
          </cell>
          <cell r="G314">
            <v>0</v>
          </cell>
        </row>
        <row r="315">
          <cell r="A315" t="str">
            <v>Перемоги, ПРОСП, 36</v>
          </cell>
          <cell r="C315" t="str">
            <v>306</v>
          </cell>
          <cell r="E315" t="str">
            <v>2</v>
          </cell>
          <cell r="F315">
            <v>563.70000000000005</v>
          </cell>
          <cell r="G315">
            <v>0</v>
          </cell>
        </row>
        <row r="316">
          <cell r="A316" t="str">
            <v>Перемоги, ПРОСП, 38</v>
          </cell>
          <cell r="C316" t="str">
            <v>307</v>
          </cell>
          <cell r="E316" t="str">
            <v>2</v>
          </cell>
          <cell r="F316">
            <v>562.6</v>
          </cell>
          <cell r="G316">
            <v>72.099999999999994</v>
          </cell>
        </row>
        <row r="317">
          <cell r="A317" t="str">
            <v>Перемоги, ПРОСП, 40</v>
          </cell>
          <cell r="C317" t="str">
            <v>308</v>
          </cell>
          <cell r="E317" t="str">
            <v>2</v>
          </cell>
          <cell r="F317">
            <v>573.9</v>
          </cell>
          <cell r="G317">
            <v>0</v>
          </cell>
        </row>
        <row r="318">
          <cell r="A318" t="str">
            <v>Перемоги, ПРОСП, 48</v>
          </cell>
          <cell r="C318" t="str">
            <v>309</v>
          </cell>
          <cell r="E318" t="str">
            <v>2</v>
          </cell>
          <cell r="F318">
            <v>269.8</v>
          </cell>
          <cell r="G318">
            <v>36.4</v>
          </cell>
        </row>
        <row r="319">
          <cell r="A319" t="str">
            <v>Попудренка, ВУЛ, 1</v>
          </cell>
          <cell r="C319" t="str">
            <v>310</v>
          </cell>
          <cell r="E319" t="str">
            <v>2</v>
          </cell>
          <cell r="F319">
            <v>457.5</v>
          </cell>
          <cell r="G319">
            <v>13.2</v>
          </cell>
        </row>
        <row r="320">
          <cell r="A320" t="str">
            <v>Попудренка, ВУЛ, 17</v>
          </cell>
          <cell r="C320" t="str">
            <v>311</v>
          </cell>
          <cell r="E320" t="str">
            <v>2</v>
          </cell>
          <cell r="F320">
            <v>577.26</v>
          </cell>
          <cell r="G320">
            <v>0</v>
          </cell>
        </row>
        <row r="321">
          <cell r="A321" t="str">
            <v>Попудренка, ВУЛ, 2</v>
          </cell>
          <cell r="C321" t="str">
            <v>312</v>
          </cell>
          <cell r="E321" t="str">
            <v>2</v>
          </cell>
          <cell r="F321">
            <v>733.3</v>
          </cell>
          <cell r="G321">
            <v>0</v>
          </cell>
        </row>
        <row r="322">
          <cell r="A322" t="str">
            <v>Попудренка, ВУЛ, 3</v>
          </cell>
          <cell r="C322" t="str">
            <v>313</v>
          </cell>
          <cell r="E322" t="str">
            <v>2</v>
          </cell>
          <cell r="F322">
            <v>385.5</v>
          </cell>
          <cell r="G322">
            <v>31.1</v>
          </cell>
        </row>
        <row r="323">
          <cell r="A323" t="str">
            <v>Попудренка, ВУЛ, 4</v>
          </cell>
          <cell r="C323" t="str">
            <v>314</v>
          </cell>
          <cell r="E323" t="str">
            <v>2</v>
          </cell>
          <cell r="F323">
            <v>692.6</v>
          </cell>
          <cell r="G323">
            <v>44.8</v>
          </cell>
        </row>
        <row r="324">
          <cell r="A324" t="str">
            <v>Попудренка, ВУЛ, 5</v>
          </cell>
          <cell r="C324" t="str">
            <v>315</v>
          </cell>
          <cell r="E324" t="str">
            <v>2</v>
          </cell>
          <cell r="F324">
            <v>399</v>
          </cell>
          <cell r="G324">
            <v>0</v>
          </cell>
        </row>
        <row r="325">
          <cell r="A325" t="str">
            <v>Попудренка, ВУЛ, 6</v>
          </cell>
          <cell r="C325" t="str">
            <v>316</v>
          </cell>
          <cell r="E325" t="str">
            <v>2</v>
          </cell>
          <cell r="F325">
            <v>695.3</v>
          </cell>
          <cell r="G325">
            <v>45.1</v>
          </cell>
        </row>
        <row r="326">
          <cell r="A326" t="str">
            <v>Попудренка, ВУЛ, 7</v>
          </cell>
          <cell r="C326" t="str">
            <v>317</v>
          </cell>
          <cell r="E326" t="str">
            <v>2</v>
          </cell>
          <cell r="F326">
            <v>379.5</v>
          </cell>
          <cell r="G326">
            <v>0</v>
          </cell>
        </row>
        <row r="327">
          <cell r="A327" t="str">
            <v>Попудренка, ВУЛ, 8</v>
          </cell>
          <cell r="C327" t="str">
            <v>318</v>
          </cell>
          <cell r="E327" t="str">
            <v>2</v>
          </cell>
          <cell r="F327">
            <v>664.1</v>
          </cell>
          <cell r="G327">
            <v>0</v>
          </cell>
        </row>
        <row r="328">
          <cell r="A328" t="str">
            <v>Привокзальна, ВУЛ, 14</v>
          </cell>
          <cell r="C328" t="str">
            <v>319</v>
          </cell>
          <cell r="E328" t="str">
            <v>2</v>
          </cell>
          <cell r="F328">
            <v>476.7</v>
          </cell>
          <cell r="G328">
            <v>90.7</v>
          </cell>
        </row>
        <row r="329">
          <cell r="A329" t="str">
            <v>Промислова, ВУЛ, 42а</v>
          </cell>
          <cell r="C329" t="str">
            <v>320</v>
          </cell>
          <cell r="E329" t="str">
            <v>2</v>
          </cell>
          <cell r="F329">
            <v>428.16</v>
          </cell>
          <cell r="G329">
            <v>0</v>
          </cell>
        </row>
        <row r="330">
          <cell r="A330" t="str">
            <v>Промислова, ВУЛ, 42б</v>
          </cell>
          <cell r="C330" t="str">
            <v>321</v>
          </cell>
          <cell r="E330" t="str">
            <v>2</v>
          </cell>
          <cell r="F330">
            <v>437.66</v>
          </cell>
          <cell r="G330">
            <v>0</v>
          </cell>
        </row>
        <row r="331">
          <cell r="A331" t="str">
            <v>Промислова, ВУЛ, 44</v>
          </cell>
          <cell r="C331" t="str">
            <v>322</v>
          </cell>
          <cell r="E331" t="str">
            <v>2</v>
          </cell>
          <cell r="F331">
            <v>419.2</v>
          </cell>
          <cell r="G331">
            <v>36.4</v>
          </cell>
        </row>
        <row r="332">
          <cell r="A332" t="str">
            <v>Реміснича, ВУЛ, 42</v>
          </cell>
          <cell r="C332" t="str">
            <v>323</v>
          </cell>
          <cell r="E332" t="str">
            <v>2</v>
          </cell>
          <cell r="F332">
            <v>272.14999999999998</v>
          </cell>
          <cell r="G332">
            <v>135.30000000000001</v>
          </cell>
        </row>
        <row r="333">
          <cell r="A333" t="str">
            <v>Слобiдська, ВУЛ, 54</v>
          </cell>
          <cell r="C333" t="str">
            <v>324</v>
          </cell>
          <cell r="E333" t="str">
            <v>2</v>
          </cell>
          <cell r="F333">
            <v>398.6</v>
          </cell>
          <cell r="G333">
            <v>48.8</v>
          </cell>
        </row>
        <row r="334">
          <cell r="A334" t="str">
            <v>Слобiдська, ВУЛ, 56</v>
          </cell>
          <cell r="C334" t="str">
            <v>325</v>
          </cell>
          <cell r="E334" t="str">
            <v>2</v>
          </cell>
          <cell r="F334">
            <v>375.6</v>
          </cell>
          <cell r="G334">
            <v>48.2</v>
          </cell>
        </row>
        <row r="335">
          <cell r="A335" t="str">
            <v>Слобiдська, ВУЛ, 77</v>
          </cell>
          <cell r="C335" t="str">
            <v>326</v>
          </cell>
          <cell r="E335" t="str">
            <v>2</v>
          </cell>
          <cell r="F335">
            <v>338.7</v>
          </cell>
          <cell r="G335">
            <v>0</v>
          </cell>
        </row>
        <row r="336">
          <cell r="A336" t="str">
            <v>Старобiлоуська, ВУЛ, 14</v>
          </cell>
          <cell r="C336" t="str">
            <v>327</v>
          </cell>
          <cell r="E336" t="str">
            <v>2</v>
          </cell>
          <cell r="F336">
            <v>386.7</v>
          </cell>
          <cell r="G336">
            <v>0</v>
          </cell>
        </row>
        <row r="337">
          <cell r="A337" t="str">
            <v>Старобiлоуська, ВУЛ, 14а</v>
          </cell>
          <cell r="C337" t="str">
            <v>328</v>
          </cell>
          <cell r="E337" t="str">
            <v>2</v>
          </cell>
          <cell r="F337">
            <v>342.71</v>
          </cell>
          <cell r="G337">
            <v>32.57</v>
          </cell>
        </row>
        <row r="338">
          <cell r="A338" t="str">
            <v>Старобiлоуська, ВУЛ, 14б</v>
          </cell>
          <cell r="C338" t="str">
            <v>329</v>
          </cell>
          <cell r="E338" t="str">
            <v>2</v>
          </cell>
          <cell r="F338">
            <v>310.77999999999997</v>
          </cell>
          <cell r="G338">
            <v>0</v>
          </cell>
        </row>
        <row r="339">
          <cell r="A339" t="str">
            <v>Хлібопекарська, ВУЛ, 34</v>
          </cell>
          <cell r="C339" t="str">
            <v>330</v>
          </cell>
          <cell r="E339" t="str">
            <v>2</v>
          </cell>
          <cell r="F339">
            <v>453.8</v>
          </cell>
          <cell r="G339">
            <v>0</v>
          </cell>
        </row>
        <row r="340">
          <cell r="A340" t="str">
            <v>В`ячеслава Чорновола, ВУЛ, 26</v>
          </cell>
          <cell r="C340" t="str">
            <v>331</v>
          </cell>
          <cell r="E340" t="str">
            <v>3</v>
          </cell>
          <cell r="F340">
            <v>885.7</v>
          </cell>
          <cell r="G340">
            <v>0</v>
          </cell>
        </row>
        <row r="341">
          <cell r="A341" t="str">
            <v>Кирпоноса, ВУЛ, 14</v>
          </cell>
          <cell r="C341" t="str">
            <v>332</v>
          </cell>
          <cell r="E341" t="str">
            <v>3</v>
          </cell>
          <cell r="F341">
            <v>1868.08</v>
          </cell>
          <cell r="G341">
            <v>0</v>
          </cell>
        </row>
        <row r="342">
          <cell r="A342" t="str">
            <v>Кирпоноса, ВУЛ, 8а</v>
          </cell>
          <cell r="C342" t="str">
            <v>333</v>
          </cell>
          <cell r="E342" t="str">
            <v>3</v>
          </cell>
          <cell r="F342">
            <v>1106.3</v>
          </cell>
          <cell r="G342">
            <v>0</v>
          </cell>
        </row>
        <row r="343">
          <cell r="A343" t="str">
            <v>Князя Чорного, ВУЛ, 14</v>
          </cell>
          <cell r="C343" t="str">
            <v>334</v>
          </cell>
          <cell r="E343" t="str">
            <v>3</v>
          </cell>
          <cell r="F343">
            <v>1798.9</v>
          </cell>
          <cell r="G343">
            <v>0</v>
          </cell>
        </row>
        <row r="344">
          <cell r="A344" t="str">
            <v>Князя Чорного, ВУЛ, 16</v>
          </cell>
          <cell r="C344" t="str">
            <v>335</v>
          </cell>
          <cell r="E344" t="str">
            <v>3</v>
          </cell>
          <cell r="F344">
            <v>1194.4000000000001</v>
          </cell>
          <cell r="G344">
            <v>38.9</v>
          </cell>
        </row>
        <row r="345">
          <cell r="A345" t="str">
            <v>Коцюбинського, ВУЛ, 37а</v>
          </cell>
          <cell r="C345" t="str">
            <v>336</v>
          </cell>
          <cell r="E345" t="str">
            <v>3</v>
          </cell>
          <cell r="F345">
            <v>778.21</v>
          </cell>
          <cell r="G345">
            <v>0</v>
          </cell>
        </row>
        <row r="346">
          <cell r="A346" t="str">
            <v>Коцюбинського, ВУЛ, 39а</v>
          </cell>
          <cell r="C346" t="str">
            <v>337</v>
          </cell>
          <cell r="E346" t="str">
            <v>3</v>
          </cell>
          <cell r="F346">
            <v>913.3</v>
          </cell>
          <cell r="G346">
            <v>0</v>
          </cell>
        </row>
        <row r="347">
          <cell r="A347" t="str">
            <v>Любецька, ВУЛ, 34а</v>
          </cell>
          <cell r="C347" t="str">
            <v>338</v>
          </cell>
          <cell r="E347" t="str">
            <v>3</v>
          </cell>
          <cell r="F347">
            <v>1111.5</v>
          </cell>
          <cell r="G347">
            <v>0</v>
          </cell>
        </row>
        <row r="348">
          <cell r="A348" t="str">
            <v>Любецька, ВУЛ, 60б</v>
          </cell>
          <cell r="C348" t="str">
            <v>339</v>
          </cell>
          <cell r="E348" t="str">
            <v>3</v>
          </cell>
          <cell r="F348">
            <v>540.6</v>
          </cell>
          <cell r="G348">
            <v>0</v>
          </cell>
        </row>
        <row r="349">
          <cell r="A349" t="str">
            <v>Магiстратська, ВУЛ, 4</v>
          </cell>
          <cell r="C349" t="str">
            <v>340</v>
          </cell>
          <cell r="E349" t="str">
            <v>3</v>
          </cell>
          <cell r="F349">
            <v>5043.88</v>
          </cell>
          <cell r="G349">
            <v>0</v>
          </cell>
        </row>
        <row r="350">
          <cell r="A350" t="str">
            <v>Миру. проспект, ПРОСП, 22</v>
          </cell>
          <cell r="C350" t="str">
            <v>341</v>
          </cell>
          <cell r="E350" t="str">
            <v>3</v>
          </cell>
          <cell r="F350">
            <v>3194.3</v>
          </cell>
          <cell r="G350">
            <v>54.4</v>
          </cell>
        </row>
        <row r="351">
          <cell r="A351" t="str">
            <v>Миру. проспект, ПРОСП, 24</v>
          </cell>
          <cell r="C351" t="str">
            <v>342</v>
          </cell>
          <cell r="E351" t="str">
            <v>3</v>
          </cell>
          <cell r="F351">
            <v>3149.86</v>
          </cell>
          <cell r="G351">
            <v>58</v>
          </cell>
        </row>
        <row r="352">
          <cell r="A352" t="str">
            <v>Миру. проспект, ПРОСП, 26</v>
          </cell>
          <cell r="C352" t="str">
            <v>343</v>
          </cell>
          <cell r="E352" t="str">
            <v>3</v>
          </cell>
          <cell r="F352">
            <v>1206.07</v>
          </cell>
          <cell r="G352">
            <v>0</v>
          </cell>
        </row>
        <row r="353">
          <cell r="A353" t="str">
            <v>Музична, ВУЛ, 2а</v>
          </cell>
          <cell r="C353" t="str">
            <v>344</v>
          </cell>
          <cell r="E353" t="str">
            <v>3</v>
          </cell>
          <cell r="F353">
            <v>1230.4000000000001</v>
          </cell>
          <cell r="G353">
            <v>119.6</v>
          </cell>
        </row>
        <row r="354">
          <cell r="A354" t="str">
            <v>Музична, ВУЛ, 3</v>
          </cell>
          <cell r="C354" t="str">
            <v>345</v>
          </cell>
          <cell r="E354" t="str">
            <v>3</v>
          </cell>
          <cell r="F354">
            <v>1105.3900000000001</v>
          </cell>
          <cell r="G354">
            <v>100.16</v>
          </cell>
        </row>
        <row r="355">
          <cell r="A355" t="str">
            <v>Музична, ВУЛ, 7</v>
          </cell>
          <cell r="C355" t="str">
            <v>346</v>
          </cell>
          <cell r="E355" t="str">
            <v>3</v>
          </cell>
          <cell r="F355">
            <v>1011.16</v>
          </cell>
          <cell r="G355">
            <v>0</v>
          </cell>
        </row>
        <row r="356">
          <cell r="A356" t="str">
            <v>Перемоги, ПРОСП, 44</v>
          </cell>
          <cell r="C356" t="str">
            <v>347</v>
          </cell>
          <cell r="E356" t="str">
            <v>3</v>
          </cell>
          <cell r="F356">
            <v>611.70000000000005</v>
          </cell>
          <cell r="G356">
            <v>0</v>
          </cell>
        </row>
        <row r="357">
          <cell r="A357" t="str">
            <v>Перемоги, ПРОСП, 81</v>
          </cell>
          <cell r="C357" t="str">
            <v>348</v>
          </cell>
          <cell r="E357" t="str">
            <v>3</v>
          </cell>
          <cell r="F357">
            <v>522.97</v>
          </cell>
          <cell r="G357">
            <v>55.3</v>
          </cell>
        </row>
        <row r="358">
          <cell r="A358" t="str">
            <v>Перемоги, ПРОСП, 83</v>
          </cell>
          <cell r="C358" t="str">
            <v>349</v>
          </cell>
          <cell r="E358" t="str">
            <v>3</v>
          </cell>
          <cell r="F358">
            <v>1343.58</v>
          </cell>
          <cell r="G358">
            <v>0</v>
          </cell>
        </row>
        <row r="359">
          <cell r="A359" t="str">
            <v>Перемоги, ПРОСП, 85</v>
          </cell>
          <cell r="C359" t="str">
            <v>350</v>
          </cell>
          <cell r="E359" t="str">
            <v>3</v>
          </cell>
          <cell r="F359">
            <v>1409.4</v>
          </cell>
          <cell r="G359">
            <v>0</v>
          </cell>
        </row>
        <row r="360">
          <cell r="A360" t="str">
            <v>Попудренка, ВУЛ, 20</v>
          </cell>
          <cell r="C360" t="str">
            <v>351</v>
          </cell>
          <cell r="E360" t="str">
            <v>3</v>
          </cell>
          <cell r="F360">
            <v>550.5</v>
          </cell>
          <cell r="G360">
            <v>42.7</v>
          </cell>
        </row>
        <row r="361">
          <cell r="A361" t="str">
            <v>Промислова, ВУЛ, 2</v>
          </cell>
          <cell r="C361" t="str">
            <v>352</v>
          </cell>
          <cell r="E361" t="str">
            <v>3</v>
          </cell>
          <cell r="F361">
            <v>1606.65</v>
          </cell>
          <cell r="G361">
            <v>26.8</v>
          </cell>
        </row>
        <row r="362">
          <cell r="A362" t="str">
            <v>Промислова, ВУЛ, 2а</v>
          </cell>
          <cell r="C362" t="str">
            <v>353</v>
          </cell>
          <cell r="E362" t="str">
            <v>3</v>
          </cell>
          <cell r="F362">
            <v>768.4</v>
          </cell>
          <cell r="G362">
            <v>0</v>
          </cell>
        </row>
        <row r="363">
          <cell r="A363" t="str">
            <v>Реміснича, ВУЛ, 13</v>
          </cell>
          <cell r="C363" t="str">
            <v>354</v>
          </cell>
          <cell r="E363" t="str">
            <v>3</v>
          </cell>
          <cell r="F363">
            <v>1870.5</v>
          </cell>
          <cell r="G363">
            <v>0</v>
          </cell>
        </row>
        <row r="364">
          <cell r="A364" t="str">
            <v>Реміснича, ВУЛ, 21</v>
          </cell>
          <cell r="C364" t="str">
            <v>355</v>
          </cell>
          <cell r="E364" t="str">
            <v>3</v>
          </cell>
          <cell r="F364">
            <v>522.70000000000005</v>
          </cell>
          <cell r="G364">
            <v>0</v>
          </cell>
        </row>
        <row r="365">
          <cell r="A365" t="str">
            <v>Старобiлоуська, ВУЛ, 27а</v>
          </cell>
          <cell r="C365" t="str">
            <v>356</v>
          </cell>
          <cell r="E365" t="str">
            <v>3</v>
          </cell>
          <cell r="F365">
            <v>980</v>
          </cell>
          <cell r="G365">
            <v>44.4</v>
          </cell>
        </row>
        <row r="366">
          <cell r="A366" t="str">
            <v>Толстого, ВУЛ, 114</v>
          </cell>
          <cell r="C366" t="str">
            <v>357</v>
          </cell>
          <cell r="E366" t="str">
            <v>3</v>
          </cell>
          <cell r="F366">
            <v>589.63</v>
          </cell>
          <cell r="G366">
            <v>0</v>
          </cell>
        </row>
        <row r="367">
          <cell r="A367" t="str">
            <v>Івана Богуна, ВУЛ, 50</v>
          </cell>
          <cell r="C367" t="str">
            <v>358</v>
          </cell>
          <cell r="E367" t="str">
            <v>4</v>
          </cell>
          <cell r="F367">
            <v>1606.3</v>
          </cell>
          <cell r="G367">
            <v>218.4</v>
          </cell>
        </row>
        <row r="368">
          <cell r="A368" t="str">
            <v>Івана Мазепи, ВУЛ, 2</v>
          </cell>
          <cell r="C368" t="str">
            <v>359</v>
          </cell>
          <cell r="E368" t="str">
            <v>4</v>
          </cell>
          <cell r="F368">
            <v>1339.9</v>
          </cell>
          <cell r="G368">
            <v>0</v>
          </cell>
        </row>
        <row r="369">
          <cell r="A369" t="str">
            <v>Івана Мазепи, ВУЛ, 2а</v>
          </cell>
          <cell r="C369" t="str">
            <v>360</v>
          </cell>
          <cell r="E369" t="str">
            <v>4</v>
          </cell>
          <cell r="F369">
            <v>2594.9</v>
          </cell>
          <cell r="G369">
            <v>93.5</v>
          </cell>
        </row>
        <row r="370">
          <cell r="A370" t="str">
            <v>Івана Мазепи, ВУЛ, 38</v>
          </cell>
          <cell r="C370" t="str">
            <v>361</v>
          </cell>
          <cell r="E370" t="str">
            <v>4</v>
          </cell>
          <cell r="F370">
            <v>1290.7</v>
          </cell>
          <cell r="G370">
            <v>44</v>
          </cell>
        </row>
        <row r="371">
          <cell r="A371" t="str">
            <v>Івана Мазепи, ВУЛ, 4</v>
          </cell>
          <cell r="C371" t="str">
            <v>362</v>
          </cell>
          <cell r="E371" t="str">
            <v>4</v>
          </cell>
          <cell r="F371">
            <v>2110.84</v>
          </cell>
          <cell r="G371">
            <v>58.5</v>
          </cell>
        </row>
        <row r="372">
          <cell r="A372" t="str">
            <v>Івана Мазепи, ВУЛ, 4б</v>
          </cell>
          <cell r="C372" t="str">
            <v>363</v>
          </cell>
          <cell r="E372" t="str">
            <v>4</v>
          </cell>
          <cell r="F372">
            <v>2549.3000000000002</v>
          </cell>
          <cell r="G372">
            <v>115.1</v>
          </cell>
        </row>
        <row r="373">
          <cell r="A373" t="str">
            <v>Івана Мазепи, ВУЛ, 6</v>
          </cell>
          <cell r="C373" t="str">
            <v>364</v>
          </cell>
          <cell r="E373" t="str">
            <v>4</v>
          </cell>
          <cell r="F373">
            <v>2184.5</v>
          </cell>
          <cell r="G373">
            <v>0</v>
          </cell>
        </row>
        <row r="374">
          <cell r="A374" t="str">
            <v>Воскресенська, ВУЛ, 37</v>
          </cell>
          <cell r="C374" t="str">
            <v>365</v>
          </cell>
          <cell r="E374" t="str">
            <v>4</v>
          </cell>
          <cell r="F374">
            <v>1671.17</v>
          </cell>
          <cell r="G374">
            <v>33.5</v>
          </cell>
        </row>
        <row r="375">
          <cell r="A375" t="str">
            <v>Магiстратська, ВУЛ, 5</v>
          </cell>
          <cell r="C375" t="str">
            <v>366</v>
          </cell>
          <cell r="E375" t="str">
            <v>4</v>
          </cell>
          <cell r="F375">
            <v>714.9</v>
          </cell>
          <cell r="G375">
            <v>0</v>
          </cell>
        </row>
        <row r="376">
          <cell r="A376" t="str">
            <v>Миру. проспект, ПРОСП, 42</v>
          </cell>
          <cell r="C376" t="str">
            <v>367</v>
          </cell>
          <cell r="E376" t="str">
            <v>4</v>
          </cell>
          <cell r="F376">
            <v>2882.58</v>
          </cell>
          <cell r="G376">
            <v>155.69999999999999</v>
          </cell>
        </row>
        <row r="377">
          <cell r="A377" t="str">
            <v>Перемоги, ПРОСП, 31</v>
          </cell>
          <cell r="C377" t="str">
            <v>368</v>
          </cell>
          <cell r="E377" t="str">
            <v>4</v>
          </cell>
          <cell r="F377">
            <v>2043</v>
          </cell>
          <cell r="G377">
            <v>31.7</v>
          </cell>
        </row>
        <row r="378">
          <cell r="A378" t="str">
            <v>Перемоги, ПРОСП, 82</v>
          </cell>
          <cell r="C378" t="str">
            <v>369</v>
          </cell>
          <cell r="E378" t="str">
            <v>4</v>
          </cell>
          <cell r="F378">
            <v>2024.56</v>
          </cell>
          <cell r="G378">
            <v>0</v>
          </cell>
        </row>
        <row r="379">
          <cell r="A379" t="str">
            <v>Перемоги, ПРОСП, 84</v>
          </cell>
          <cell r="C379" t="str">
            <v>370</v>
          </cell>
          <cell r="E379" t="str">
            <v>4</v>
          </cell>
          <cell r="F379">
            <v>1003.39</v>
          </cell>
          <cell r="G379">
            <v>0</v>
          </cell>
        </row>
        <row r="380">
          <cell r="A380" t="str">
            <v>Рiпкинська, ВУЛ, 1</v>
          </cell>
          <cell r="C380" t="str">
            <v>371</v>
          </cell>
          <cell r="E380" t="str">
            <v>4</v>
          </cell>
          <cell r="F380">
            <v>1456.5</v>
          </cell>
          <cell r="G380">
            <v>0</v>
          </cell>
        </row>
        <row r="381">
          <cell r="A381" t="str">
            <v>Реміснича, ВУЛ, 53</v>
          </cell>
          <cell r="C381" t="str">
            <v>372</v>
          </cell>
          <cell r="E381" t="str">
            <v>4</v>
          </cell>
          <cell r="F381">
            <v>2693.7</v>
          </cell>
          <cell r="G381">
            <v>128.69999999999999</v>
          </cell>
        </row>
        <row r="382">
          <cell r="A382" t="str">
            <v>Реміснича, ВУЛ, 55</v>
          </cell>
          <cell r="C382" t="str">
            <v>373</v>
          </cell>
          <cell r="E382" t="str">
            <v>4</v>
          </cell>
          <cell r="F382">
            <v>2106.3000000000002</v>
          </cell>
          <cell r="G382">
            <v>48.1</v>
          </cell>
        </row>
        <row r="383">
          <cell r="A383" t="str">
            <v>Реміснича, ВУЛ, 55а</v>
          </cell>
          <cell r="C383" t="str">
            <v>374</v>
          </cell>
          <cell r="E383" t="str">
            <v>4</v>
          </cell>
          <cell r="F383">
            <v>2550.3000000000002</v>
          </cell>
          <cell r="G383">
            <v>61.3</v>
          </cell>
        </row>
        <row r="384">
          <cell r="A384" t="str">
            <v>Реміснича, ВУЛ, 57</v>
          </cell>
          <cell r="C384" t="str">
            <v>375</v>
          </cell>
          <cell r="E384" t="str">
            <v>4</v>
          </cell>
          <cell r="F384">
            <v>2901</v>
          </cell>
          <cell r="G384">
            <v>0</v>
          </cell>
        </row>
        <row r="385">
          <cell r="A385" t="str">
            <v>Слобiдська, ВУЛ, 75а</v>
          </cell>
          <cell r="C385" t="str">
            <v>376</v>
          </cell>
          <cell r="E385" t="str">
            <v>4</v>
          </cell>
          <cell r="F385">
            <v>1285.21</v>
          </cell>
          <cell r="G385">
            <v>0</v>
          </cell>
        </row>
        <row r="386">
          <cell r="A386" t="str">
            <v>Тиха, ВУЛ, 1</v>
          </cell>
          <cell r="C386" t="str">
            <v>377</v>
          </cell>
          <cell r="E386" t="str">
            <v>4</v>
          </cell>
          <cell r="F386">
            <v>2029.25</v>
          </cell>
          <cell r="G386">
            <v>28.9</v>
          </cell>
        </row>
        <row r="387">
          <cell r="A387" t="str">
            <v>Толстого, ВУЛ, 118</v>
          </cell>
          <cell r="C387" t="str">
            <v>378</v>
          </cell>
          <cell r="E387" t="str">
            <v>4</v>
          </cell>
          <cell r="F387">
            <v>2554.36</v>
          </cell>
          <cell r="G387">
            <v>85.7</v>
          </cell>
        </row>
        <row r="388">
          <cell r="A388" t="str">
            <v>Толстого, ВУЛ, 120</v>
          </cell>
          <cell r="C388" t="str">
            <v>379</v>
          </cell>
          <cell r="E388" t="str">
            <v>4</v>
          </cell>
          <cell r="F388">
            <v>1482.22</v>
          </cell>
          <cell r="G388">
            <v>0</v>
          </cell>
        </row>
        <row r="389">
          <cell r="A389" t="str">
            <v>Толстого, ВУЛ, 122</v>
          </cell>
          <cell r="C389" t="str">
            <v>380</v>
          </cell>
          <cell r="E389" t="str">
            <v>4</v>
          </cell>
          <cell r="F389">
            <v>2585.12</v>
          </cell>
          <cell r="G389">
            <v>44.5</v>
          </cell>
        </row>
        <row r="390">
          <cell r="A390" t="str">
            <v>Толстого, ВУЛ, 130</v>
          </cell>
          <cell r="C390" t="str">
            <v>381</v>
          </cell>
          <cell r="E390" t="str">
            <v>4</v>
          </cell>
          <cell r="F390">
            <v>1487.3</v>
          </cell>
          <cell r="G390">
            <v>0</v>
          </cell>
        </row>
        <row r="391">
          <cell r="A391" t="str">
            <v>Толстого, ВУЛ, 132</v>
          </cell>
          <cell r="C391" t="str">
            <v>382</v>
          </cell>
          <cell r="E391" t="str">
            <v>4</v>
          </cell>
          <cell r="F391">
            <v>1485.58</v>
          </cell>
          <cell r="G391">
            <v>0</v>
          </cell>
        </row>
        <row r="392">
          <cell r="A392" t="str">
            <v>Толстого, ВУЛ, 134</v>
          </cell>
          <cell r="C392" t="str">
            <v>383</v>
          </cell>
          <cell r="E392" t="str">
            <v>4</v>
          </cell>
          <cell r="F392">
            <v>2595.8200000000002</v>
          </cell>
          <cell r="G392">
            <v>28.5</v>
          </cell>
        </row>
        <row r="393">
          <cell r="A393" t="str">
            <v>Івана Мазепи, ВУЛ, 10</v>
          </cell>
          <cell r="C393" t="str">
            <v>384</v>
          </cell>
          <cell r="E393" t="str">
            <v>5</v>
          </cell>
          <cell r="F393">
            <v>3183.8</v>
          </cell>
          <cell r="G393">
            <v>119.4</v>
          </cell>
        </row>
        <row r="394">
          <cell r="A394" t="str">
            <v>Івана Мазепи, ВУЛ, 13</v>
          </cell>
          <cell r="C394" t="str">
            <v>385</v>
          </cell>
          <cell r="E394" t="str">
            <v>5</v>
          </cell>
          <cell r="F394">
            <v>3205.6</v>
          </cell>
          <cell r="G394">
            <v>50.4</v>
          </cell>
        </row>
        <row r="395">
          <cell r="A395" t="str">
            <v>Івана Мазепи, ВУЛ, 21а</v>
          </cell>
          <cell r="C395" t="str">
            <v>386</v>
          </cell>
          <cell r="E395" t="str">
            <v>5</v>
          </cell>
          <cell r="F395">
            <v>2773.9</v>
          </cell>
          <cell r="G395">
            <v>45.2</v>
          </cell>
        </row>
        <row r="396">
          <cell r="A396" t="str">
            <v>Івана Мазепи, ВУЛ, 25</v>
          </cell>
          <cell r="C396" t="str">
            <v>387</v>
          </cell>
          <cell r="E396" t="str">
            <v>5</v>
          </cell>
          <cell r="F396">
            <v>3353.9</v>
          </cell>
          <cell r="G396">
            <v>86.8</v>
          </cell>
        </row>
        <row r="397">
          <cell r="A397" t="str">
            <v>Івана Мазепи, ВУЛ, 27</v>
          </cell>
          <cell r="C397" t="str">
            <v>388</v>
          </cell>
          <cell r="E397" t="str">
            <v>5</v>
          </cell>
          <cell r="F397">
            <v>3188.7</v>
          </cell>
          <cell r="G397">
            <v>0</v>
          </cell>
        </row>
        <row r="398">
          <cell r="A398" t="str">
            <v>Івана Мазепи, ВУЛ, 29</v>
          </cell>
          <cell r="C398" t="str">
            <v>389</v>
          </cell>
          <cell r="E398" t="str">
            <v>5</v>
          </cell>
          <cell r="F398">
            <v>3132.3</v>
          </cell>
          <cell r="G398">
            <v>44.6</v>
          </cell>
        </row>
        <row r="399">
          <cell r="A399" t="str">
            <v>Івана Мазепи, ВУЛ, 31</v>
          </cell>
          <cell r="C399" t="str">
            <v>390</v>
          </cell>
          <cell r="E399" t="str">
            <v>5</v>
          </cell>
          <cell r="F399">
            <v>1692.3</v>
          </cell>
          <cell r="G399">
            <v>44.4</v>
          </cell>
        </row>
        <row r="400">
          <cell r="A400" t="str">
            <v>Івана Мазепи, ВУЛ, 33</v>
          </cell>
          <cell r="C400" t="str">
            <v>391</v>
          </cell>
          <cell r="E400" t="str">
            <v>5</v>
          </cell>
          <cell r="F400">
            <v>2669.2</v>
          </cell>
          <cell r="G400">
            <v>62.1</v>
          </cell>
        </row>
        <row r="401">
          <cell r="A401" t="str">
            <v>Івана Мазепи, ВУЛ, 37</v>
          </cell>
          <cell r="C401" t="str">
            <v>392</v>
          </cell>
          <cell r="E401" t="str">
            <v>5</v>
          </cell>
          <cell r="F401">
            <v>5437.67</v>
          </cell>
          <cell r="G401">
            <v>31.9</v>
          </cell>
        </row>
        <row r="402">
          <cell r="A402" t="str">
            <v>Івана Мазепи, ВУЛ, 37а</v>
          </cell>
          <cell r="C402" t="str">
            <v>393</v>
          </cell>
          <cell r="E402" t="str">
            <v>5</v>
          </cell>
          <cell r="F402">
            <v>1817.39</v>
          </cell>
          <cell r="G402">
            <v>59.4</v>
          </cell>
        </row>
        <row r="403">
          <cell r="A403" t="str">
            <v>Івана Мазепи, ВУЛ, 41</v>
          </cell>
          <cell r="C403" t="str">
            <v>394</v>
          </cell>
          <cell r="E403" t="str">
            <v>5</v>
          </cell>
          <cell r="F403">
            <v>3541.95</v>
          </cell>
          <cell r="G403">
            <v>134</v>
          </cell>
        </row>
        <row r="404">
          <cell r="A404" t="str">
            <v>Івана Мазепи, ВУЛ, 43</v>
          </cell>
          <cell r="C404" t="str">
            <v>395</v>
          </cell>
          <cell r="E404" t="str">
            <v>5</v>
          </cell>
          <cell r="F404">
            <v>3543.94</v>
          </cell>
          <cell r="G404">
            <v>47.4</v>
          </cell>
        </row>
        <row r="405">
          <cell r="A405" t="str">
            <v>Івана Мазепи, ВУЛ, 45</v>
          </cell>
          <cell r="C405" t="str">
            <v>396</v>
          </cell>
          <cell r="E405" t="str">
            <v>5</v>
          </cell>
          <cell r="F405">
            <v>2626.8</v>
          </cell>
          <cell r="G405">
            <v>0</v>
          </cell>
        </row>
        <row r="406">
          <cell r="A406" t="str">
            <v>Івана Мазепи, ВУЛ, 47</v>
          </cell>
          <cell r="C406" t="str">
            <v>397</v>
          </cell>
          <cell r="E406" t="str">
            <v>5</v>
          </cell>
          <cell r="F406">
            <v>2771.1</v>
          </cell>
          <cell r="G406">
            <v>61.8</v>
          </cell>
        </row>
        <row r="407">
          <cell r="A407" t="str">
            <v>Івана Мазепи, ВУЛ, 49</v>
          </cell>
          <cell r="C407" t="str">
            <v>398</v>
          </cell>
          <cell r="E407" t="str">
            <v>5</v>
          </cell>
          <cell r="F407">
            <v>2780.5</v>
          </cell>
          <cell r="G407">
            <v>0</v>
          </cell>
        </row>
        <row r="408">
          <cell r="A408" t="str">
            <v>Івана Мазепи, ВУЛ, 51</v>
          </cell>
          <cell r="C408" t="str">
            <v>399</v>
          </cell>
          <cell r="E408" t="str">
            <v>5</v>
          </cell>
          <cell r="F408">
            <v>4721.25</v>
          </cell>
          <cell r="G408">
            <v>179.45</v>
          </cell>
        </row>
        <row r="409">
          <cell r="A409" t="str">
            <v>В`ячеслава Чорновола, ВУЛ, 17</v>
          </cell>
          <cell r="C409" t="str">
            <v>400</v>
          </cell>
          <cell r="E409" t="str">
            <v>5</v>
          </cell>
          <cell r="F409">
            <v>4565.38</v>
          </cell>
          <cell r="G409">
            <v>0</v>
          </cell>
        </row>
        <row r="410">
          <cell r="A410" t="str">
            <v>В`ячеслава Чорновола, ВУЛ, 32</v>
          </cell>
          <cell r="C410" t="str">
            <v>401</v>
          </cell>
          <cell r="E410" t="str">
            <v>5</v>
          </cell>
          <cell r="F410">
            <v>4452</v>
          </cell>
          <cell r="G410">
            <v>0</v>
          </cell>
        </row>
        <row r="411">
          <cell r="A411" t="str">
            <v>В`ячеслава Чорновола, ВУЛ, 42а</v>
          </cell>
          <cell r="C411" t="str">
            <v>402</v>
          </cell>
          <cell r="E411" t="str">
            <v>5</v>
          </cell>
          <cell r="F411">
            <v>2844.4</v>
          </cell>
          <cell r="G411">
            <v>61.6</v>
          </cell>
        </row>
        <row r="412">
          <cell r="A412" t="str">
            <v>В`ячеслава Чорновола, ВУЛ, 49/2</v>
          </cell>
          <cell r="C412" t="str">
            <v>403</v>
          </cell>
          <cell r="E412" t="str">
            <v>5</v>
          </cell>
          <cell r="F412">
            <v>4435.8500000000004</v>
          </cell>
          <cell r="G412">
            <v>92.7</v>
          </cell>
        </row>
        <row r="413">
          <cell r="A413" t="str">
            <v>Воскресенська, ВУЛ, 35а</v>
          </cell>
          <cell r="C413" t="str">
            <v>404</v>
          </cell>
          <cell r="E413" t="str">
            <v>5</v>
          </cell>
          <cell r="F413">
            <v>1539.3</v>
          </cell>
          <cell r="G413">
            <v>0</v>
          </cell>
        </row>
        <row r="414">
          <cell r="A414" t="str">
            <v>Вячеслава Радченка, ВУЛ, 12</v>
          </cell>
          <cell r="C414" t="str">
            <v>405</v>
          </cell>
          <cell r="E414" t="str">
            <v>5</v>
          </cell>
          <cell r="F414">
            <v>3273.5</v>
          </cell>
          <cell r="G414">
            <v>87.6</v>
          </cell>
        </row>
        <row r="415">
          <cell r="A415" t="str">
            <v>Вячеслава Радченка, ВУЛ, 18</v>
          </cell>
          <cell r="C415" t="str">
            <v>406</v>
          </cell>
          <cell r="E415" t="str">
            <v>5</v>
          </cell>
          <cell r="F415">
            <v>2869.7</v>
          </cell>
          <cell r="G415">
            <v>56.4</v>
          </cell>
        </row>
        <row r="416">
          <cell r="A416" t="str">
            <v>Вячеслава Радченка, ВУЛ, 20</v>
          </cell>
          <cell r="C416" t="str">
            <v>407</v>
          </cell>
          <cell r="E416" t="str">
            <v>5</v>
          </cell>
          <cell r="F416">
            <v>2507.1</v>
          </cell>
          <cell r="G416">
            <v>0</v>
          </cell>
        </row>
        <row r="417">
          <cell r="A417" t="str">
            <v>Вячеслава Радченка, ВУЛ, 4</v>
          </cell>
          <cell r="C417" t="str">
            <v>408</v>
          </cell>
          <cell r="E417" t="str">
            <v>5</v>
          </cell>
          <cell r="F417">
            <v>2844.2</v>
          </cell>
          <cell r="G417">
            <v>48.1</v>
          </cell>
        </row>
        <row r="418">
          <cell r="A418" t="str">
            <v>Вячеслава Радченка, ВУЛ, 6</v>
          </cell>
          <cell r="C418" t="str">
            <v>409</v>
          </cell>
          <cell r="E418" t="str">
            <v>5</v>
          </cell>
          <cell r="F418">
            <v>1713.7</v>
          </cell>
          <cell r="G418">
            <v>0</v>
          </cell>
        </row>
        <row r="419">
          <cell r="A419" t="str">
            <v>Вячеслава Радченка, ВУЛ, 8</v>
          </cell>
          <cell r="C419" t="str">
            <v>410</v>
          </cell>
          <cell r="E419" t="str">
            <v>5</v>
          </cell>
          <cell r="F419">
            <v>1755.1</v>
          </cell>
          <cell r="G419">
            <v>55.7</v>
          </cell>
        </row>
        <row r="420">
          <cell r="A420" t="str">
            <v>Громадська, ВУЛ, 29а</v>
          </cell>
          <cell r="C420" t="str">
            <v>411</v>
          </cell>
          <cell r="E420" t="str">
            <v>5</v>
          </cell>
          <cell r="F420">
            <v>4550</v>
          </cell>
          <cell r="G420">
            <v>115.2</v>
          </cell>
        </row>
        <row r="421">
          <cell r="A421" t="str">
            <v>Громадська, ВУЛ, 35</v>
          </cell>
          <cell r="C421" t="str">
            <v>412</v>
          </cell>
          <cell r="E421" t="str">
            <v>5</v>
          </cell>
          <cell r="F421">
            <v>3191.7</v>
          </cell>
          <cell r="G421">
            <v>135.80000000000001</v>
          </cell>
        </row>
        <row r="422">
          <cell r="A422" t="str">
            <v>Жабинського, ВУЛ, 1</v>
          </cell>
          <cell r="C422" t="str">
            <v>413</v>
          </cell>
          <cell r="E422" t="str">
            <v>5</v>
          </cell>
          <cell r="F422">
            <v>2621.8</v>
          </cell>
          <cell r="G422">
            <v>110.4</v>
          </cell>
        </row>
        <row r="423">
          <cell r="A423" t="str">
            <v>Жабинського, ВУЛ, 13</v>
          </cell>
          <cell r="C423" t="str">
            <v>414</v>
          </cell>
          <cell r="E423" t="str">
            <v>5</v>
          </cell>
          <cell r="F423">
            <v>5307.6</v>
          </cell>
          <cell r="G423">
            <v>0</v>
          </cell>
        </row>
        <row r="424">
          <cell r="A424" t="str">
            <v>Жабинського, ВУЛ, 2</v>
          </cell>
          <cell r="C424" t="str">
            <v>415</v>
          </cell>
          <cell r="E424" t="str">
            <v>5</v>
          </cell>
          <cell r="F424">
            <v>5751.4</v>
          </cell>
          <cell r="G424">
            <v>44.7</v>
          </cell>
        </row>
        <row r="425">
          <cell r="A425" t="str">
            <v>Жабинського, ВУЛ, 3</v>
          </cell>
          <cell r="C425" t="str">
            <v>416</v>
          </cell>
          <cell r="E425" t="str">
            <v>5</v>
          </cell>
          <cell r="F425">
            <v>3589.4</v>
          </cell>
          <cell r="G425">
            <v>42.6</v>
          </cell>
        </row>
        <row r="426">
          <cell r="A426" t="str">
            <v>Жабинського, ВУЛ, 9</v>
          </cell>
          <cell r="C426" t="str">
            <v>417</v>
          </cell>
          <cell r="E426" t="str">
            <v>5</v>
          </cell>
          <cell r="F426">
            <v>4547.55</v>
          </cell>
          <cell r="G426">
            <v>0</v>
          </cell>
        </row>
        <row r="427">
          <cell r="A427" t="str">
            <v>Кирпоноса, ВУЛ, 35</v>
          </cell>
          <cell r="C427" t="str">
            <v>418</v>
          </cell>
          <cell r="E427" t="str">
            <v>5</v>
          </cell>
          <cell r="F427">
            <v>1868.25</v>
          </cell>
          <cell r="G427">
            <v>0</v>
          </cell>
        </row>
        <row r="428">
          <cell r="A428" t="str">
            <v>Князя Чорного, ВУЛ, 11</v>
          </cell>
          <cell r="C428" t="str">
            <v>419</v>
          </cell>
          <cell r="E428" t="str">
            <v>5</v>
          </cell>
          <cell r="F428">
            <v>2001</v>
          </cell>
          <cell r="G428">
            <v>0</v>
          </cell>
        </row>
        <row r="429">
          <cell r="A429" t="str">
            <v>Князя Чорного, ВУЛ, 13</v>
          </cell>
          <cell r="C429" t="str">
            <v>420</v>
          </cell>
          <cell r="E429" t="str">
            <v>5</v>
          </cell>
          <cell r="F429">
            <v>2002.9</v>
          </cell>
          <cell r="G429">
            <v>87</v>
          </cell>
        </row>
        <row r="430">
          <cell r="A430" t="str">
            <v>Козацька, ВУЛ, 13</v>
          </cell>
          <cell r="C430" t="str">
            <v>421</v>
          </cell>
          <cell r="E430" t="str">
            <v>5</v>
          </cell>
          <cell r="F430">
            <v>4453.6000000000004</v>
          </cell>
          <cell r="G430">
            <v>153.69999999999999</v>
          </cell>
        </row>
        <row r="431">
          <cell r="A431" t="str">
            <v>Козацька, ВУЛ, 28</v>
          </cell>
          <cell r="C431" t="str">
            <v>422</v>
          </cell>
          <cell r="E431" t="str">
            <v>5</v>
          </cell>
          <cell r="F431">
            <v>3831.4</v>
          </cell>
          <cell r="G431">
            <v>32.799999999999997</v>
          </cell>
        </row>
        <row r="432">
          <cell r="A432" t="str">
            <v>Козацька, ВУЛ, 30</v>
          </cell>
          <cell r="C432" t="str">
            <v>423</v>
          </cell>
          <cell r="E432" t="str">
            <v>5</v>
          </cell>
          <cell r="F432">
            <v>4801.8500000000004</v>
          </cell>
          <cell r="G432">
            <v>42.7</v>
          </cell>
        </row>
        <row r="433">
          <cell r="A433" t="str">
            <v>Козацька, ВУЛ, 32</v>
          </cell>
          <cell r="C433" t="str">
            <v>424</v>
          </cell>
          <cell r="E433" t="str">
            <v>5</v>
          </cell>
          <cell r="F433">
            <v>3185.4</v>
          </cell>
          <cell r="G433">
            <v>59.5</v>
          </cell>
        </row>
        <row r="434">
          <cell r="A434" t="str">
            <v>Козацька, ВУЛ, 34</v>
          </cell>
          <cell r="C434" t="str">
            <v>425</v>
          </cell>
          <cell r="E434" t="str">
            <v>5</v>
          </cell>
          <cell r="F434">
            <v>2743.3</v>
          </cell>
          <cell r="G434">
            <v>0</v>
          </cell>
        </row>
        <row r="435">
          <cell r="A435" t="str">
            <v>Козацька, ВУЛ, 36</v>
          </cell>
          <cell r="C435" t="str">
            <v>426</v>
          </cell>
          <cell r="E435" t="str">
            <v>5</v>
          </cell>
          <cell r="F435">
            <v>2835.5</v>
          </cell>
          <cell r="G435">
            <v>43</v>
          </cell>
        </row>
        <row r="436">
          <cell r="A436" t="str">
            <v>Козацька, ВУЛ, 38</v>
          </cell>
          <cell r="C436" t="str">
            <v>427</v>
          </cell>
          <cell r="E436" t="str">
            <v>5</v>
          </cell>
          <cell r="F436">
            <v>4411.1000000000004</v>
          </cell>
          <cell r="G436">
            <v>30.7</v>
          </cell>
        </row>
        <row r="437">
          <cell r="A437" t="str">
            <v>Козацька, ВУЛ, 3а</v>
          </cell>
          <cell r="C437" t="str">
            <v>428</v>
          </cell>
          <cell r="E437" t="str">
            <v>5</v>
          </cell>
          <cell r="F437">
            <v>2141.06</v>
          </cell>
          <cell r="G437">
            <v>44.7</v>
          </cell>
        </row>
        <row r="438">
          <cell r="A438" t="str">
            <v>Козацька, ВУЛ, 40</v>
          </cell>
          <cell r="C438" t="str">
            <v>429</v>
          </cell>
          <cell r="E438" t="str">
            <v>5</v>
          </cell>
          <cell r="F438">
            <v>4399.3</v>
          </cell>
          <cell r="G438">
            <v>294.5</v>
          </cell>
        </row>
        <row r="439">
          <cell r="A439" t="str">
            <v>Козацька, ВУЛ, 42</v>
          </cell>
          <cell r="C439" t="str">
            <v>430</v>
          </cell>
          <cell r="E439" t="str">
            <v>5</v>
          </cell>
          <cell r="F439">
            <v>4414.2</v>
          </cell>
          <cell r="G439">
            <v>54.8</v>
          </cell>
        </row>
        <row r="440">
          <cell r="A440" t="str">
            <v>Козацька, ВУЛ, 44</v>
          </cell>
          <cell r="C440" t="str">
            <v>431</v>
          </cell>
          <cell r="E440" t="str">
            <v>5</v>
          </cell>
          <cell r="F440">
            <v>4408.8</v>
          </cell>
          <cell r="G440">
            <v>43</v>
          </cell>
        </row>
        <row r="441">
          <cell r="A441" t="str">
            <v>Козацька, ВУЛ, 48</v>
          </cell>
          <cell r="C441" t="str">
            <v>432</v>
          </cell>
          <cell r="E441" t="str">
            <v>5</v>
          </cell>
          <cell r="F441">
            <v>4753</v>
          </cell>
          <cell r="G441">
            <v>0</v>
          </cell>
        </row>
        <row r="442">
          <cell r="A442" t="str">
            <v>Козацька, ВУЛ, 4а</v>
          </cell>
          <cell r="C442" t="str">
            <v>433</v>
          </cell>
          <cell r="E442" t="str">
            <v>5</v>
          </cell>
          <cell r="F442">
            <v>3098.97</v>
          </cell>
          <cell r="G442">
            <v>68</v>
          </cell>
        </row>
        <row r="443">
          <cell r="A443" t="str">
            <v>Козацька, ВУЛ, 50</v>
          </cell>
          <cell r="C443" t="str">
            <v>434</v>
          </cell>
          <cell r="E443" t="str">
            <v>5</v>
          </cell>
          <cell r="F443">
            <v>3207.78</v>
          </cell>
          <cell r="G443">
            <v>0</v>
          </cell>
        </row>
        <row r="444">
          <cell r="A444" t="str">
            <v>Коцюбинського, ВУЛ, 32</v>
          </cell>
          <cell r="C444" t="str">
            <v>435</v>
          </cell>
          <cell r="E444" t="str">
            <v>5</v>
          </cell>
          <cell r="F444">
            <v>3713.2</v>
          </cell>
          <cell r="G444">
            <v>0</v>
          </cell>
        </row>
        <row r="445">
          <cell r="A445" t="str">
            <v>Коцюбинського, ВУЛ, 33</v>
          </cell>
          <cell r="C445" t="str">
            <v>436</v>
          </cell>
          <cell r="E445" t="str">
            <v>5</v>
          </cell>
          <cell r="F445">
            <v>1399.5</v>
          </cell>
          <cell r="G445">
            <v>0</v>
          </cell>
        </row>
        <row r="446">
          <cell r="A446" t="str">
            <v>Коцюбинського. провулок, ПРОВ, 4а</v>
          </cell>
          <cell r="C446" t="str">
            <v>437</v>
          </cell>
          <cell r="E446" t="str">
            <v>5</v>
          </cell>
          <cell r="F446">
            <v>3559.03</v>
          </cell>
          <cell r="G446">
            <v>43.1</v>
          </cell>
        </row>
        <row r="447">
          <cell r="A447" t="str">
            <v>Коцюбинського. провулок, ПРОВ, 4б</v>
          </cell>
          <cell r="C447" t="str">
            <v>438</v>
          </cell>
          <cell r="E447" t="str">
            <v>5</v>
          </cell>
          <cell r="F447">
            <v>2907.42</v>
          </cell>
          <cell r="G447">
            <v>0</v>
          </cell>
        </row>
        <row r="448">
          <cell r="A448" t="str">
            <v>Коцюбинського. провулок, ПРОВ, 5</v>
          </cell>
          <cell r="C448" t="str">
            <v>439</v>
          </cell>
          <cell r="E448" t="str">
            <v>5</v>
          </cell>
          <cell r="F448">
            <v>3555.5</v>
          </cell>
          <cell r="G448">
            <v>100.7</v>
          </cell>
        </row>
        <row r="449">
          <cell r="A449" t="str">
            <v>Любецька, ВУЛ, 17</v>
          </cell>
          <cell r="C449" t="str">
            <v>440</v>
          </cell>
          <cell r="E449" t="str">
            <v>5</v>
          </cell>
          <cell r="F449">
            <v>4426.8999999999996</v>
          </cell>
          <cell r="G449">
            <v>0</v>
          </cell>
        </row>
        <row r="450">
          <cell r="A450" t="str">
            <v>Любецька, ВУЛ, 2</v>
          </cell>
          <cell r="C450" t="str">
            <v>441</v>
          </cell>
          <cell r="E450" t="str">
            <v>5</v>
          </cell>
          <cell r="F450">
            <v>2876.01</v>
          </cell>
          <cell r="G450">
            <v>153.27000000000001</v>
          </cell>
        </row>
        <row r="451">
          <cell r="A451" t="str">
            <v>Любецька, ВУЛ, 31</v>
          </cell>
          <cell r="C451" t="str">
            <v>442</v>
          </cell>
          <cell r="E451" t="str">
            <v>5</v>
          </cell>
          <cell r="F451">
            <v>4458.8999999999996</v>
          </cell>
          <cell r="G451">
            <v>0</v>
          </cell>
        </row>
        <row r="452">
          <cell r="A452" t="str">
            <v>Любецька, ВУЛ, 44в</v>
          </cell>
          <cell r="C452" t="str">
            <v>443</v>
          </cell>
          <cell r="E452" t="str">
            <v>5</v>
          </cell>
          <cell r="F452">
            <v>1746.5</v>
          </cell>
          <cell r="G452">
            <v>145.6</v>
          </cell>
        </row>
        <row r="453">
          <cell r="A453" t="str">
            <v>Любецька, ВУЛ, 9а</v>
          </cell>
          <cell r="C453" t="str">
            <v>444</v>
          </cell>
          <cell r="E453" t="str">
            <v>5</v>
          </cell>
          <cell r="F453">
            <v>3198.1</v>
          </cell>
          <cell r="G453">
            <v>0</v>
          </cell>
        </row>
        <row r="454">
          <cell r="A454" t="str">
            <v>Магiстратська, ВУЛ, 13</v>
          </cell>
          <cell r="C454" t="str">
            <v>445</v>
          </cell>
          <cell r="E454" t="str">
            <v>5</v>
          </cell>
          <cell r="F454">
            <v>3208.86</v>
          </cell>
          <cell r="G454">
            <v>159.4</v>
          </cell>
        </row>
        <row r="455">
          <cell r="A455" t="str">
            <v>Магiстратська, ВУЛ, 15</v>
          </cell>
          <cell r="C455" t="str">
            <v>446</v>
          </cell>
          <cell r="E455" t="str">
            <v>5</v>
          </cell>
          <cell r="F455">
            <v>2226.6999999999998</v>
          </cell>
          <cell r="G455">
            <v>75.7</v>
          </cell>
        </row>
        <row r="456">
          <cell r="A456" t="str">
            <v>Малясова, ВУЛ, 35а</v>
          </cell>
          <cell r="C456" t="str">
            <v>447</v>
          </cell>
          <cell r="E456" t="str">
            <v>5</v>
          </cell>
          <cell r="F456">
            <v>1868.8</v>
          </cell>
          <cell r="G456">
            <v>0</v>
          </cell>
        </row>
        <row r="457">
          <cell r="A457" t="str">
            <v>Межова, ВУЛ, 3</v>
          </cell>
          <cell r="C457" t="str">
            <v>448</v>
          </cell>
          <cell r="E457" t="str">
            <v>5</v>
          </cell>
          <cell r="F457">
            <v>3180.8</v>
          </cell>
          <cell r="G457">
            <v>0</v>
          </cell>
        </row>
        <row r="458">
          <cell r="A458" t="str">
            <v>Межова, ВУЛ, 4</v>
          </cell>
          <cell r="C458" t="str">
            <v>449</v>
          </cell>
          <cell r="E458" t="str">
            <v>5</v>
          </cell>
          <cell r="F458">
            <v>1779.26</v>
          </cell>
          <cell r="G458">
            <v>59.5</v>
          </cell>
        </row>
        <row r="459">
          <cell r="A459" t="str">
            <v>Миру. проспект, ПРОСП, 12</v>
          </cell>
          <cell r="C459" t="str">
            <v>450</v>
          </cell>
          <cell r="E459" t="str">
            <v>5</v>
          </cell>
          <cell r="F459">
            <v>5707.2</v>
          </cell>
          <cell r="G459">
            <v>85.3</v>
          </cell>
        </row>
        <row r="460">
          <cell r="A460" t="str">
            <v>Миру. проспект, ПРОСП, 16</v>
          </cell>
          <cell r="C460" t="str">
            <v>451</v>
          </cell>
          <cell r="E460" t="str">
            <v>5</v>
          </cell>
          <cell r="F460">
            <v>1579.8</v>
          </cell>
          <cell r="G460">
            <v>82.4</v>
          </cell>
        </row>
        <row r="461">
          <cell r="A461" t="str">
            <v>Миру. проспект, ПРОСП, 50</v>
          </cell>
          <cell r="C461" t="str">
            <v>452</v>
          </cell>
          <cell r="E461" t="str">
            <v>5</v>
          </cell>
          <cell r="F461">
            <v>2567.86</v>
          </cell>
          <cell r="G461">
            <v>0</v>
          </cell>
        </row>
        <row r="462">
          <cell r="A462" t="str">
            <v>Перемоги, ПРОСП, 10</v>
          </cell>
          <cell r="C462" t="str">
            <v>453</v>
          </cell>
          <cell r="E462" t="str">
            <v>5</v>
          </cell>
          <cell r="F462">
            <v>2655</v>
          </cell>
          <cell r="G462">
            <v>0</v>
          </cell>
        </row>
        <row r="463">
          <cell r="A463" t="str">
            <v>Перемоги, ПРОСП, 12</v>
          </cell>
          <cell r="C463" t="str">
            <v>454</v>
          </cell>
          <cell r="E463" t="str">
            <v>5</v>
          </cell>
          <cell r="F463">
            <v>1873.8</v>
          </cell>
          <cell r="G463">
            <v>42.6</v>
          </cell>
        </row>
        <row r="464">
          <cell r="A464" t="str">
            <v>Перемоги, ПРОСП, 13</v>
          </cell>
          <cell r="C464" t="str">
            <v>455</v>
          </cell>
          <cell r="E464" t="str">
            <v>5</v>
          </cell>
          <cell r="F464">
            <v>2562.6999999999998</v>
          </cell>
          <cell r="G464">
            <v>101.7</v>
          </cell>
        </row>
        <row r="465">
          <cell r="A465" t="str">
            <v>Перемоги, ПРОСП, 14</v>
          </cell>
          <cell r="C465" t="str">
            <v>456</v>
          </cell>
          <cell r="E465" t="str">
            <v>5</v>
          </cell>
          <cell r="F465">
            <v>3032.9</v>
          </cell>
          <cell r="G465">
            <v>190.2</v>
          </cell>
        </row>
        <row r="466">
          <cell r="A466" t="str">
            <v>Перемоги, ПРОСП, 17</v>
          </cell>
          <cell r="C466" t="str">
            <v>457</v>
          </cell>
          <cell r="E466" t="str">
            <v>5</v>
          </cell>
          <cell r="F466">
            <v>3240.9</v>
          </cell>
          <cell r="G466">
            <v>29</v>
          </cell>
        </row>
        <row r="467">
          <cell r="A467" t="str">
            <v>Перемоги, ПРОСП, 18</v>
          </cell>
          <cell r="C467" t="str">
            <v>458</v>
          </cell>
          <cell r="E467" t="str">
            <v>5</v>
          </cell>
          <cell r="F467">
            <v>4380.5</v>
          </cell>
          <cell r="G467">
            <v>0</v>
          </cell>
        </row>
        <row r="468">
          <cell r="A468" t="str">
            <v>Перемоги, ПРОСП, 25</v>
          </cell>
          <cell r="C468" t="str">
            <v>459</v>
          </cell>
          <cell r="E468" t="str">
            <v>5</v>
          </cell>
          <cell r="F468">
            <v>3531.2</v>
          </cell>
          <cell r="G468">
            <v>0</v>
          </cell>
        </row>
        <row r="469">
          <cell r="A469" t="str">
            <v>Перемоги, ПРОСП, 27</v>
          </cell>
          <cell r="C469" t="str">
            <v>460</v>
          </cell>
          <cell r="E469" t="str">
            <v>5</v>
          </cell>
          <cell r="F469">
            <v>2947.9</v>
          </cell>
          <cell r="G469">
            <v>0</v>
          </cell>
        </row>
        <row r="470">
          <cell r="A470" t="str">
            <v>Перемоги, ПРОСП, 37</v>
          </cell>
          <cell r="C470" t="str">
            <v>461</v>
          </cell>
          <cell r="E470" t="str">
            <v>5</v>
          </cell>
          <cell r="F470">
            <v>2626.7</v>
          </cell>
          <cell r="G470">
            <v>58.2</v>
          </cell>
        </row>
        <row r="471">
          <cell r="A471" t="str">
            <v>Перемоги, ПРОСП, 43</v>
          </cell>
          <cell r="C471" t="str">
            <v>462</v>
          </cell>
          <cell r="E471" t="str">
            <v>5</v>
          </cell>
          <cell r="F471">
            <v>4962.3999999999996</v>
          </cell>
          <cell r="G471">
            <v>95.8</v>
          </cell>
        </row>
        <row r="472">
          <cell r="A472" t="str">
            <v>Перемоги, ПРОСП, 45</v>
          </cell>
          <cell r="C472" t="str">
            <v>463</v>
          </cell>
          <cell r="E472" t="str">
            <v>5</v>
          </cell>
          <cell r="F472">
            <v>4489.1000000000004</v>
          </cell>
          <cell r="G472">
            <v>92.8</v>
          </cell>
        </row>
        <row r="473">
          <cell r="A473" t="str">
            <v>Перемоги, ПРОСП, 47</v>
          </cell>
          <cell r="C473" t="str">
            <v>464</v>
          </cell>
          <cell r="E473" t="str">
            <v>5</v>
          </cell>
          <cell r="F473">
            <v>4428.8</v>
          </cell>
          <cell r="G473">
            <v>180.4</v>
          </cell>
        </row>
        <row r="474">
          <cell r="A474" t="str">
            <v>Перемоги, ПРОСП, 50</v>
          </cell>
          <cell r="C474" t="str">
            <v>465</v>
          </cell>
          <cell r="E474" t="str">
            <v>5</v>
          </cell>
          <cell r="F474">
            <v>2799.7</v>
          </cell>
          <cell r="G474">
            <v>58.8</v>
          </cell>
        </row>
        <row r="475">
          <cell r="A475" t="str">
            <v>Перемоги, ПРОСП, 54</v>
          </cell>
          <cell r="C475" t="str">
            <v>466</v>
          </cell>
          <cell r="E475" t="str">
            <v>5</v>
          </cell>
          <cell r="F475">
            <v>2921.4</v>
          </cell>
          <cell r="G475">
            <v>0</v>
          </cell>
        </row>
        <row r="476">
          <cell r="A476" t="str">
            <v>Перемоги, ПРОСП, 56</v>
          </cell>
          <cell r="C476" t="str">
            <v>467</v>
          </cell>
          <cell r="E476" t="str">
            <v>5</v>
          </cell>
          <cell r="F476">
            <v>2766.8</v>
          </cell>
          <cell r="G476">
            <v>44.4</v>
          </cell>
        </row>
        <row r="477">
          <cell r="A477" t="str">
            <v>Пирогова, ВУЛ, 1</v>
          </cell>
          <cell r="C477" t="str">
            <v>468</v>
          </cell>
          <cell r="E477" t="str">
            <v>5</v>
          </cell>
          <cell r="F477">
            <v>3811.9</v>
          </cell>
          <cell r="G477">
            <v>0</v>
          </cell>
        </row>
        <row r="478">
          <cell r="A478" t="str">
            <v>Пирогова, ВУЛ, 22</v>
          </cell>
          <cell r="C478" t="str">
            <v>469</v>
          </cell>
          <cell r="E478" t="str">
            <v>5</v>
          </cell>
          <cell r="F478">
            <v>4505.74</v>
          </cell>
          <cell r="G478">
            <v>165.5</v>
          </cell>
        </row>
        <row r="479">
          <cell r="A479" t="str">
            <v>Пирогова, ВУЛ, 22а</v>
          </cell>
          <cell r="C479" t="str">
            <v>470</v>
          </cell>
          <cell r="E479" t="str">
            <v>5</v>
          </cell>
          <cell r="F479">
            <v>4506.7</v>
          </cell>
          <cell r="G479">
            <v>29.2</v>
          </cell>
        </row>
        <row r="480">
          <cell r="A480" t="str">
            <v>Пирогова, ВУЛ, 5</v>
          </cell>
          <cell r="C480" t="str">
            <v>471</v>
          </cell>
          <cell r="E480" t="str">
            <v>5</v>
          </cell>
          <cell r="F480">
            <v>3543.1</v>
          </cell>
          <cell r="G480">
            <v>102.4</v>
          </cell>
        </row>
        <row r="481">
          <cell r="A481" t="str">
            <v>Попудренка, ВУЛ, 11</v>
          </cell>
          <cell r="C481" t="str">
            <v>472</v>
          </cell>
          <cell r="E481" t="str">
            <v>5</v>
          </cell>
          <cell r="F481">
            <v>2882.6</v>
          </cell>
          <cell r="G481">
            <v>56.8</v>
          </cell>
        </row>
        <row r="482">
          <cell r="A482" t="str">
            <v>Попудренка, ВУЛ, 12а</v>
          </cell>
          <cell r="C482" t="str">
            <v>473</v>
          </cell>
          <cell r="E482" t="str">
            <v>5</v>
          </cell>
          <cell r="F482">
            <v>1852</v>
          </cell>
          <cell r="G482">
            <v>0</v>
          </cell>
        </row>
        <row r="483">
          <cell r="A483" t="str">
            <v>Попудренка, ВУЛ, 15</v>
          </cell>
          <cell r="C483" t="str">
            <v>474</v>
          </cell>
          <cell r="E483" t="str">
            <v>5</v>
          </cell>
          <cell r="F483">
            <v>1711.58</v>
          </cell>
          <cell r="G483">
            <v>0</v>
          </cell>
        </row>
        <row r="484">
          <cell r="A484" t="str">
            <v>Попудренка, ВУЛ, 29</v>
          </cell>
          <cell r="C484" t="str">
            <v>475</v>
          </cell>
          <cell r="E484" t="str">
            <v>5</v>
          </cell>
          <cell r="F484">
            <v>3236.22</v>
          </cell>
          <cell r="G484">
            <v>0</v>
          </cell>
        </row>
        <row r="485">
          <cell r="A485" t="str">
            <v>Рiпкинська, ВУЛ, 3</v>
          </cell>
          <cell r="C485" t="str">
            <v>476</v>
          </cell>
          <cell r="E485" t="str">
            <v>5</v>
          </cell>
          <cell r="F485">
            <v>3159</v>
          </cell>
          <cell r="G485">
            <v>61.6</v>
          </cell>
        </row>
        <row r="486">
          <cell r="A486" t="str">
            <v>Реміснича, ВУЛ, 58</v>
          </cell>
          <cell r="C486" t="str">
            <v>477</v>
          </cell>
          <cell r="E486" t="str">
            <v>5</v>
          </cell>
          <cell r="F486">
            <v>3193.6</v>
          </cell>
          <cell r="G486">
            <v>90.8</v>
          </cell>
        </row>
        <row r="487">
          <cell r="A487" t="str">
            <v>Слобiдська, ВУЛ, 79а</v>
          </cell>
          <cell r="C487" t="str">
            <v>478</v>
          </cell>
          <cell r="E487" t="str">
            <v>5</v>
          </cell>
          <cell r="F487">
            <v>3497.7</v>
          </cell>
          <cell r="G487">
            <v>46.6</v>
          </cell>
        </row>
        <row r="488">
          <cell r="A488" t="str">
            <v>Старобiлоуська, ВУЛ, 25б</v>
          </cell>
          <cell r="C488" t="str">
            <v>479</v>
          </cell>
          <cell r="E488" t="str">
            <v>5</v>
          </cell>
          <cell r="F488">
            <v>4486.3999999999996</v>
          </cell>
          <cell r="G488">
            <v>48.2</v>
          </cell>
        </row>
        <row r="489">
          <cell r="A489" t="str">
            <v>Старобiлоуська, ВУЛ, 31</v>
          </cell>
          <cell r="C489" t="str">
            <v>480</v>
          </cell>
          <cell r="E489" t="str">
            <v>5</v>
          </cell>
          <cell r="F489">
            <v>1299.4000000000001</v>
          </cell>
          <cell r="G489">
            <v>0</v>
          </cell>
        </row>
        <row r="490">
          <cell r="A490" t="str">
            <v>Старобiлоуська, ВУЛ, 33</v>
          </cell>
          <cell r="C490" t="str">
            <v>481</v>
          </cell>
          <cell r="E490" t="str">
            <v>5</v>
          </cell>
          <cell r="F490">
            <v>4487.2</v>
          </cell>
          <cell r="G490">
            <v>61.9</v>
          </cell>
        </row>
        <row r="491">
          <cell r="A491" t="str">
            <v>Старобiлоуська, ВУЛ, 35</v>
          </cell>
          <cell r="C491" t="str">
            <v>482</v>
          </cell>
          <cell r="E491" t="str">
            <v>5</v>
          </cell>
          <cell r="F491">
            <v>3207.7</v>
          </cell>
          <cell r="G491">
            <v>0</v>
          </cell>
        </row>
        <row r="492">
          <cell r="A492" t="str">
            <v>Толстого, ВУЛ, 100</v>
          </cell>
          <cell r="C492" t="str">
            <v>483</v>
          </cell>
          <cell r="E492" t="str">
            <v>5</v>
          </cell>
          <cell r="F492">
            <v>3809.4</v>
          </cell>
          <cell r="G492">
            <v>56.7</v>
          </cell>
        </row>
        <row r="493">
          <cell r="A493" t="str">
            <v>Толстого, ВУЛ, 102</v>
          </cell>
          <cell r="C493" t="str">
            <v>484</v>
          </cell>
          <cell r="E493" t="str">
            <v>5</v>
          </cell>
          <cell r="F493">
            <v>1852.74</v>
          </cell>
          <cell r="G493">
            <v>0</v>
          </cell>
        </row>
        <row r="494">
          <cell r="A494" t="str">
            <v>Толстого, ВУЛ, 104</v>
          </cell>
          <cell r="C494" t="str">
            <v>485</v>
          </cell>
          <cell r="E494" t="str">
            <v>5</v>
          </cell>
          <cell r="F494">
            <v>2877.9</v>
          </cell>
          <cell r="G494">
            <v>43.4</v>
          </cell>
        </row>
        <row r="495">
          <cell r="A495" t="str">
            <v>Толстого, ВУЛ, 106</v>
          </cell>
          <cell r="C495" t="str">
            <v>486</v>
          </cell>
          <cell r="E495" t="str">
            <v>5</v>
          </cell>
          <cell r="F495">
            <v>3209.28</v>
          </cell>
          <cell r="G495">
            <v>31.9</v>
          </cell>
        </row>
        <row r="496">
          <cell r="A496" t="str">
            <v>Толстого, ВУЛ, 118б</v>
          </cell>
          <cell r="C496" t="str">
            <v>487</v>
          </cell>
          <cell r="E496" t="str">
            <v>5</v>
          </cell>
          <cell r="F496">
            <v>3079.62</v>
          </cell>
          <cell r="G496">
            <v>190.7</v>
          </cell>
        </row>
        <row r="497">
          <cell r="A497" t="str">
            <v>Толстого, ВУЛ, 136</v>
          </cell>
          <cell r="C497" t="str">
            <v>488</v>
          </cell>
          <cell r="E497" t="str">
            <v>5</v>
          </cell>
          <cell r="F497">
            <v>3574.28</v>
          </cell>
          <cell r="G497">
            <v>87</v>
          </cell>
        </row>
        <row r="498">
          <cell r="A498" t="str">
            <v>Толстого, ВУЛ, 140</v>
          </cell>
          <cell r="C498" t="str">
            <v>489</v>
          </cell>
          <cell r="E498" t="str">
            <v>5</v>
          </cell>
          <cell r="F498">
            <v>4476.1000000000004</v>
          </cell>
          <cell r="G498">
            <v>0</v>
          </cell>
        </row>
        <row r="499">
          <cell r="A499" t="str">
            <v>Толстого, ВУЛ, 142</v>
          </cell>
          <cell r="C499" t="str">
            <v>490</v>
          </cell>
          <cell r="E499" t="str">
            <v>5</v>
          </cell>
          <cell r="F499">
            <v>2749.17</v>
          </cell>
          <cell r="G499">
            <v>30.9</v>
          </cell>
        </row>
        <row r="500">
          <cell r="A500" t="str">
            <v>Толстого, ВУЛ, 152</v>
          </cell>
          <cell r="C500" t="str">
            <v>491</v>
          </cell>
          <cell r="E500" t="str">
            <v>5</v>
          </cell>
          <cell r="F500">
            <v>3073.8</v>
          </cell>
          <cell r="G500">
            <v>0</v>
          </cell>
        </row>
        <row r="501">
          <cell r="A501" t="str">
            <v>Толстого, ВУЛ, 94</v>
          </cell>
          <cell r="C501" t="str">
            <v>492</v>
          </cell>
          <cell r="E501" t="str">
            <v>5</v>
          </cell>
          <cell r="F501">
            <v>3545.6</v>
          </cell>
          <cell r="G501">
            <v>57.1</v>
          </cell>
        </row>
        <row r="502">
          <cell r="A502" t="str">
            <v>Толстого, ВУЛ, 96</v>
          </cell>
          <cell r="C502" t="str">
            <v>493</v>
          </cell>
          <cell r="E502" t="str">
            <v>5</v>
          </cell>
          <cell r="F502">
            <v>1879.61</v>
          </cell>
          <cell r="G502">
            <v>0</v>
          </cell>
        </row>
        <row r="503">
          <cell r="A503" t="str">
            <v>Ушинського, ВУЛ, 8</v>
          </cell>
          <cell r="C503" t="str">
            <v>494</v>
          </cell>
          <cell r="E503" t="str">
            <v>5</v>
          </cell>
          <cell r="F503">
            <v>3261.97</v>
          </cell>
          <cell r="G503">
            <v>0</v>
          </cell>
        </row>
        <row r="504">
          <cell r="A504" t="str">
            <v>Хлібопекарська, ВУЛ, 16</v>
          </cell>
          <cell r="C504" t="str">
            <v>495</v>
          </cell>
          <cell r="E504" t="str">
            <v>5</v>
          </cell>
          <cell r="F504">
            <v>4142.29</v>
          </cell>
          <cell r="G504">
            <v>103.9</v>
          </cell>
        </row>
        <row r="505">
          <cell r="A505" t="str">
            <v>Кирпоноса, ВУЛ, 26</v>
          </cell>
          <cell r="C505" t="str">
            <v>496</v>
          </cell>
          <cell r="E505" t="str">
            <v>6</v>
          </cell>
          <cell r="F505">
            <v>3590.7</v>
          </cell>
          <cell r="G505">
            <v>0</v>
          </cell>
        </row>
        <row r="506">
          <cell r="A506" t="str">
            <v>Хлібопекарська, ВУЛ, 18</v>
          </cell>
          <cell r="C506" t="str">
            <v>497</v>
          </cell>
          <cell r="E506" t="str">
            <v>7</v>
          </cell>
          <cell r="F506">
            <v>5102.3</v>
          </cell>
          <cell r="G506">
            <v>674.4</v>
          </cell>
        </row>
        <row r="507">
          <cell r="A507" t="str">
            <v>Попудренка, ВУЛ, 19</v>
          </cell>
          <cell r="C507" t="str">
            <v>498</v>
          </cell>
          <cell r="E507" t="str">
            <v>8</v>
          </cell>
          <cell r="F507">
            <v>2185.1</v>
          </cell>
          <cell r="G507">
            <v>271.10000000000002</v>
          </cell>
        </row>
        <row r="508">
          <cell r="A508" t="str">
            <v>1-ї Гвардiйської Армiї, ВУЛ, 4</v>
          </cell>
          <cell r="C508" t="str">
            <v>499</v>
          </cell>
          <cell r="E508" t="str">
            <v>9</v>
          </cell>
          <cell r="F508">
            <v>20437</v>
          </cell>
          <cell r="G508">
            <v>2073.1</v>
          </cell>
        </row>
        <row r="509">
          <cell r="A509" t="str">
            <v>1-ї Гвардiйської Армiї, ВУЛ, 6</v>
          </cell>
          <cell r="C509" t="str">
            <v>500</v>
          </cell>
          <cell r="E509" t="str">
            <v>9</v>
          </cell>
          <cell r="F509">
            <v>3945.3</v>
          </cell>
          <cell r="G509">
            <v>397.6</v>
          </cell>
        </row>
        <row r="510">
          <cell r="A510" t="str">
            <v>1-ї Гвардiйської Армiї, ВУЛ, 8</v>
          </cell>
          <cell r="C510" t="str">
            <v>501</v>
          </cell>
          <cell r="E510" t="str">
            <v>9</v>
          </cell>
          <cell r="F510">
            <v>3913.8</v>
          </cell>
          <cell r="G510">
            <v>437.1</v>
          </cell>
        </row>
        <row r="511">
          <cell r="A511" t="str">
            <v>Івана Богуна, ВУЛ, 38</v>
          </cell>
          <cell r="C511" t="str">
            <v>502</v>
          </cell>
          <cell r="E511" t="str">
            <v>9</v>
          </cell>
          <cell r="F511">
            <v>4277.1000000000004</v>
          </cell>
          <cell r="G511">
            <v>404.3</v>
          </cell>
        </row>
        <row r="512">
          <cell r="A512" t="str">
            <v>Івана Богуна, ВУЛ, 40</v>
          </cell>
          <cell r="C512" t="str">
            <v>503</v>
          </cell>
          <cell r="E512" t="str">
            <v>9</v>
          </cell>
          <cell r="F512">
            <v>6443.4</v>
          </cell>
          <cell r="G512">
            <v>702.5</v>
          </cell>
        </row>
        <row r="513">
          <cell r="A513" t="str">
            <v>Івана Богуна, ВУЛ, 42</v>
          </cell>
          <cell r="C513" t="str">
            <v>504</v>
          </cell>
          <cell r="E513" t="str">
            <v>9</v>
          </cell>
          <cell r="F513">
            <v>4233.5</v>
          </cell>
          <cell r="G513">
            <v>464.4</v>
          </cell>
        </row>
        <row r="514">
          <cell r="A514" t="str">
            <v>Івана Богуна, ВУЛ, 43</v>
          </cell>
          <cell r="C514" t="str">
            <v>505</v>
          </cell>
          <cell r="E514" t="str">
            <v>9</v>
          </cell>
          <cell r="F514">
            <v>4633.8999999999996</v>
          </cell>
          <cell r="G514">
            <v>499.8</v>
          </cell>
        </row>
        <row r="515">
          <cell r="A515" t="str">
            <v>Івана Богуна, ВУЛ, 44</v>
          </cell>
          <cell r="C515" t="str">
            <v>506</v>
          </cell>
          <cell r="E515" t="str">
            <v>9</v>
          </cell>
          <cell r="F515">
            <v>10487.6</v>
          </cell>
          <cell r="G515">
            <v>1155</v>
          </cell>
        </row>
        <row r="516">
          <cell r="A516" t="str">
            <v>Івана Богуна, ВУЛ, 45</v>
          </cell>
          <cell r="C516" t="str">
            <v>507</v>
          </cell>
          <cell r="E516" t="str">
            <v>9</v>
          </cell>
          <cell r="F516">
            <v>4481.91</v>
          </cell>
          <cell r="G516">
            <v>500.03</v>
          </cell>
        </row>
        <row r="517">
          <cell r="A517" t="str">
            <v>Івана Богуна, ВУЛ, 51</v>
          </cell>
          <cell r="C517" t="str">
            <v>508</v>
          </cell>
          <cell r="E517" t="str">
            <v>9</v>
          </cell>
          <cell r="F517">
            <v>2036.1</v>
          </cell>
          <cell r="G517">
            <v>225.8</v>
          </cell>
        </row>
        <row r="518">
          <cell r="A518" t="str">
            <v>Івана Мазепи, ВУЛ, 11</v>
          </cell>
          <cell r="C518" t="str">
            <v>509</v>
          </cell>
          <cell r="E518" t="str">
            <v>9</v>
          </cell>
          <cell r="F518">
            <v>6381</v>
          </cell>
          <cell r="G518">
            <v>693.6</v>
          </cell>
        </row>
        <row r="519">
          <cell r="A519" t="str">
            <v>Івана Мазепи, ВУЛ, 12а</v>
          </cell>
          <cell r="C519" t="str">
            <v>510</v>
          </cell>
          <cell r="E519" t="str">
            <v>9</v>
          </cell>
          <cell r="F519">
            <v>4220</v>
          </cell>
          <cell r="G519">
            <v>463.6</v>
          </cell>
        </row>
        <row r="520">
          <cell r="A520" t="str">
            <v>Івана Мазепи, ВУЛ, 20</v>
          </cell>
          <cell r="C520" t="str">
            <v>511</v>
          </cell>
          <cell r="E520" t="str">
            <v>9</v>
          </cell>
          <cell r="F520">
            <v>4131.3</v>
          </cell>
          <cell r="G520">
            <v>252.5</v>
          </cell>
        </row>
        <row r="521">
          <cell r="A521" t="str">
            <v>Івана Мазепи, ВУЛ, 32</v>
          </cell>
          <cell r="C521" t="str">
            <v>512</v>
          </cell>
          <cell r="E521" t="str">
            <v>9</v>
          </cell>
          <cell r="F521">
            <v>4125</v>
          </cell>
          <cell r="G521">
            <v>184.4</v>
          </cell>
        </row>
        <row r="522">
          <cell r="A522" t="str">
            <v>Івана Мазепи, ВУЛ, 34</v>
          </cell>
          <cell r="C522" t="str">
            <v>513</v>
          </cell>
          <cell r="E522" t="str">
            <v>9</v>
          </cell>
          <cell r="F522">
            <v>4096.7</v>
          </cell>
          <cell r="G522">
            <v>363.6</v>
          </cell>
        </row>
        <row r="523">
          <cell r="A523" t="str">
            <v>Івана Мазепи, ВУЛ, 43а</v>
          </cell>
          <cell r="C523" t="str">
            <v>514</v>
          </cell>
          <cell r="E523" t="str">
            <v>9</v>
          </cell>
          <cell r="F523">
            <v>2168.5</v>
          </cell>
          <cell r="G523">
            <v>238.9</v>
          </cell>
        </row>
        <row r="524">
          <cell r="A524" t="str">
            <v>Івана Мазепи, ВУЛ, 54</v>
          </cell>
          <cell r="C524" t="str">
            <v>515</v>
          </cell>
          <cell r="E524" t="str">
            <v>9</v>
          </cell>
          <cell r="F524">
            <v>4345.3500000000004</v>
          </cell>
          <cell r="G524">
            <v>478.61</v>
          </cell>
        </row>
        <row r="525">
          <cell r="A525" t="str">
            <v>Івана Мазепи, ВУЛ, 56</v>
          </cell>
          <cell r="C525" t="str">
            <v>516</v>
          </cell>
          <cell r="E525" t="str">
            <v>9</v>
          </cell>
          <cell r="F525">
            <v>4327.12</v>
          </cell>
          <cell r="G525">
            <v>462.2</v>
          </cell>
        </row>
        <row r="526">
          <cell r="A526" t="str">
            <v>Івана Мазепи, ВУЛ, 60а</v>
          </cell>
          <cell r="C526" t="str">
            <v>517</v>
          </cell>
          <cell r="E526" t="str">
            <v>9</v>
          </cell>
          <cell r="F526">
            <v>4341.91</v>
          </cell>
          <cell r="G526">
            <v>467.1</v>
          </cell>
        </row>
        <row r="527">
          <cell r="A527" t="str">
            <v>В`ячеслава Чорновола, ВУЛ, 11</v>
          </cell>
          <cell r="C527" t="str">
            <v>518</v>
          </cell>
          <cell r="E527" t="str">
            <v>9</v>
          </cell>
          <cell r="F527">
            <v>2035.3</v>
          </cell>
          <cell r="G527">
            <v>99.5</v>
          </cell>
        </row>
        <row r="528">
          <cell r="A528" t="str">
            <v>В`ячеслава Чорновола, ВУЛ, 13</v>
          </cell>
          <cell r="C528" t="str">
            <v>519</v>
          </cell>
          <cell r="E528" t="str">
            <v>9</v>
          </cell>
          <cell r="F528">
            <v>8827.98</v>
          </cell>
          <cell r="G528">
            <v>790.3</v>
          </cell>
        </row>
        <row r="529">
          <cell r="A529" t="str">
            <v>В`ячеслава Чорновола, ВУЛ, 15</v>
          </cell>
          <cell r="C529" t="str">
            <v>520</v>
          </cell>
          <cell r="E529" t="str">
            <v>9</v>
          </cell>
          <cell r="F529">
            <v>11624.8</v>
          </cell>
          <cell r="G529">
            <v>1361.5</v>
          </cell>
        </row>
        <row r="530">
          <cell r="A530" t="str">
            <v>В`ячеслава Чорновола, ВУЛ, 4</v>
          </cell>
          <cell r="C530" t="str">
            <v>521</v>
          </cell>
          <cell r="E530" t="str">
            <v>9</v>
          </cell>
          <cell r="F530">
            <v>7507.5</v>
          </cell>
          <cell r="G530">
            <v>796.5</v>
          </cell>
        </row>
        <row r="531">
          <cell r="A531" t="str">
            <v>В`ячеслава Чорновола, ВУЛ, 8</v>
          </cell>
          <cell r="C531" t="str">
            <v>522</v>
          </cell>
          <cell r="E531" t="str">
            <v>9</v>
          </cell>
          <cell r="F531">
            <v>4500.8</v>
          </cell>
          <cell r="G531">
            <v>502.4</v>
          </cell>
        </row>
        <row r="532">
          <cell r="A532" t="str">
            <v>Любецька, ВУЛ, 11</v>
          </cell>
          <cell r="C532" t="str">
            <v>523</v>
          </cell>
          <cell r="E532" t="str">
            <v>9</v>
          </cell>
          <cell r="F532">
            <v>8870.2000000000007</v>
          </cell>
          <cell r="G532">
            <v>809.5</v>
          </cell>
        </row>
        <row r="533">
          <cell r="A533" t="str">
            <v>Любецька, ВУЛ, 5</v>
          </cell>
          <cell r="C533" t="str">
            <v>524</v>
          </cell>
          <cell r="E533" t="str">
            <v>9</v>
          </cell>
          <cell r="F533">
            <v>2097.3000000000002</v>
          </cell>
          <cell r="G533">
            <v>231.5</v>
          </cell>
        </row>
        <row r="534">
          <cell r="A534" t="str">
            <v>Любецька, ВУЛ, 7</v>
          </cell>
          <cell r="C534" t="str">
            <v>525</v>
          </cell>
          <cell r="E534" t="str">
            <v>9</v>
          </cell>
          <cell r="F534">
            <v>8059.4</v>
          </cell>
          <cell r="G534">
            <v>853.4</v>
          </cell>
        </row>
        <row r="535">
          <cell r="A535" t="str">
            <v>Магiстратська, ВУЛ, 9</v>
          </cell>
          <cell r="C535" t="str">
            <v>526</v>
          </cell>
          <cell r="E535" t="str">
            <v>9</v>
          </cell>
          <cell r="F535">
            <v>3522.31</v>
          </cell>
          <cell r="G535">
            <v>342.55</v>
          </cell>
        </row>
        <row r="536">
          <cell r="A536" t="str">
            <v>Музична, ВУЛ, 2</v>
          </cell>
          <cell r="C536" t="str">
            <v>527</v>
          </cell>
          <cell r="E536" t="str">
            <v>9</v>
          </cell>
          <cell r="F536">
            <v>6389.6</v>
          </cell>
          <cell r="G536">
            <v>447.58</v>
          </cell>
        </row>
        <row r="537">
          <cell r="A537" t="str">
            <v>Самострова, ВУЛ, 11</v>
          </cell>
          <cell r="C537" t="str">
            <v>528</v>
          </cell>
          <cell r="E537" t="str">
            <v>9</v>
          </cell>
          <cell r="F537">
            <v>6041.6</v>
          </cell>
          <cell r="G537">
            <v>663.6</v>
          </cell>
        </row>
        <row r="538">
          <cell r="A538" t="str">
            <v>Самострова, ВУЛ, 13</v>
          </cell>
          <cell r="C538" t="str">
            <v>529</v>
          </cell>
          <cell r="E538" t="str">
            <v>9</v>
          </cell>
          <cell r="F538">
            <v>4085.4</v>
          </cell>
          <cell r="G538">
            <v>463.8</v>
          </cell>
        </row>
        <row r="539">
          <cell r="A539" t="str">
            <v>Самострова, ВУЛ, 22</v>
          </cell>
          <cell r="C539" t="str">
            <v>530</v>
          </cell>
          <cell r="E539" t="str">
            <v>9</v>
          </cell>
          <cell r="F539">
            <v>8813.7999999999993</v>
          </cell>
          <cell r="G539">
            <v>916.2</v>
          </cell>
        </row>
        <row r="540">
          <cell r="A540" t="str">
            <v>Старобiлоуська, ВУЛ, 47</v>
          </cell>
          <cell r="C540" t="str">
            <v>531</v>
          </cell>
          <cell r="E540" t="str">
            <v>9</v>
          </cell>
          <cell r="F540">
            <v>5944.4</v>
          </cell>
          <cell r="G540">
            <v>720.8</v>
          </cell>
        </row>
        <row r="541">
          <cell r="A541" t="str">
            <v>Ушинського, ВУЛ, 6а</v>
          </cell>
          <cell r="C541" t="str">
            <v>532</v>
          </cell>
          <cell r="E541" t="str">
            <v>9</v>
          </cell>
          <cell r="F541">
            <v>5002.5</v>
          </cell>
          <cell r="G541">
            <v>533.79999999999995</v>
          </cell>
        </row>
        <row r="542">
          <cell r="A542" t="str">
            <v>Хлібопекарська, ВУЛ, 11</v>
          </cell>
          <cell r="C542" t="str">
            <v>533</v>
          </cell>
          <cell r="E542" t="str">
            <v>9</v>
          </cell>
          <cell r="F542">
            <v>3440.54</v>
          </cell>
          <cell r="G542">
            <v>328.6</v>
          </cell>
        </row>
        <row r="543">
          <cell r="A543" t="str">
            <v>Івана Мазепи, ВУЛ, 36</v>
          </cell>
          <cell r="C543" t="str">
            <v>534</v>
          </cell>
          <cell r="E543" t="str">
            <v>10</v>
          </cell>
          <cell r="F543">
            <v>5431.6</v>
          </cell>
          <cell r="G543">
            <v>539.1</v>
          </cell>
        </row>
        <row r="544">
          <cell r="A544" t="str">
            <v>В`ячеслава Чорновола, ВУЛ, 6</v>
          </cell>
          <cell r="C544" t="str">
            <v>535</v>
          </cell>
          <cell r="E544" t="str">
            <v>10</v>
          </cell>
          <cell r="F544">
            <v>3052.5</v>
          </cell>
          <cell r="G544">
            <v>300.60000000000002</v>
          </cell>
        </row>
        <row r="545">
          <cell r="A545" t="str">
            <v>Миру. проспект, ПРОСП, 80</v>
          </cell>
          <cell r="C545" t="str">
            <v>536</v>
          </cell>
          <cell r="E545" t="str">
            <v>10</v>
          </cell>
          <cell r="F545">
            <v>16177.4</v>
          </cell>
          <cell r="G545">
            <v>1503.7</v>
          </cell>
        </row>
        <row r="546">
          <cell r="A546" t="str">
            <v>Старобiлоуська, ВУЛ, 14в</v>
          </cell>
          <cell r="C546" t="str">
            <v>537</v>
          </cell>
          <cell r="E546" t="str">
            <v>10</v>
          </cell>
          <cell r="F546">
            <v>2854.3</v>
          </cell>
          <cell r="G546">
            <v>265.60000000000002</v>
          </cell>
        </row>
        <row r="547">
          <cell r="A547" t="str">
            <v>Перемоги, ПРОСП, 20</v>
          </cell>
          <cell r="C547" t="str">
            <v>538</v>
          </cell>
          <cell r="E547" t="str">
            <v>13</v>
          </cell>
          <cell r="F547">
            <v>3641.2</v>
          </cell>
          <cell r="G547">
            <v>0</v>
          </cell>
        </row>
        <row r="548">
          <cell r="A548" t="str">
            <v>Жабинського, ВУЛ, 2б</v>
          </cell>
          <cell r="C548" t="str">
            <v>539</v>
          </cell>
          <cell r="E548" t="str">
            <v>14</v>
          </cell>
          <cell r="F548">
            <v>10004.5</v>
          </cell>
          <cell r="G548">
            <v>875.9</v>
          </cell>
        </row>
        <row r="549">
          <cell r="A549" t="str">
            <v>Миру. проспект, ПРОСП, 52</v>
          </cell>
          <cell r="C549" t="str">
            <v>540</v>
          </cell>
          <cell r="E549" t="str">
            <v>14</v>
          </cell>
          <cell r="F549">
            <v>4222.99</v>
          </cell>
          <cell r="G549">
            <v>86.98</v>
          </cell>
        </row>
        <row r="550">
          <cell r="A550" t="str">
            <v>Миру. проспект, ПРОСП, 54</v>
          </cell>
          <cell r="C550" t="str">
            <v>541</v>
          </cell>
          <cell r="E550" t="str">
            <v>14</v>
          </cell>
          <cell r="F550">
            <v>4216.72</v>
          </cell>
          <cell r="G550">
            <v>0</v>
          </cell>
        </row>
        <row r="551">
          <cell r="A551" t="str">
            <v>Миру. проспект, ПРОСП, 56</v>
          </cell>
          <cell r="C551" t="str">
            <v>542</v>
          </cell>
          <cell r="E551" t="str">
            <v>14</v>
          </cell>
          <cell r="F551">
            <v>4210.6099999999997</v>
          </cell>
          <cell r="G551">
            <v>0</v>
          </cell>
        </row>
        <row r="552">
          <cell r="A552" t="str">
            <v>Перемоги, ПРОСП, 63</v>
          </cell>
          <cell r="C552" t="str">
            <v>543</v>
          </cell>
          <cell r="E552" t="str">
            <v>14</v>
          </cell>
          <cell r="F552">
            <v>4251.4799999999996</v>
          </cell>
          <cell r="G552">
            <v>150.5</v>
          </cell>
        </row>
        <row r="553">
          <cell r="A553" t="str">
            <v>Перемоги, ПРОСП, 67</v>
          </cell>
          <cell r="C553" t="str">
            <v>544</v>
          </cell>
          <cell r="E553" t="str">
            <v>14</v>
          </cell>
          <cell r="F553">
            <v>4243.1400000000003</v>
          </cell>
          <cell r="G553">
            <v>0</v>
          </cell>
        </row>
        <row r="554">
          <cell r="A554" t="str">
            <v>Перемоги, ПРОСП, 71</v>
          </cell>
          <cell r="C554" t="str">
            <v>545</v>
          </cell>
          <cell r="E554" t="str">
            <v>14</v>
          </cell>
          <cell r="F554">
            <v>4253.96</v>
          </cell>
          <cell r="G554">
            <v>100.3</v>
          </cell>
        </row>
        <row r="555">
          <cell r="A555" t="str">
            <v>Перемоги, ПРОСП, 75</v>
          </cell>
          <cell r="C555" t="str">
            <v>546</v>
          </cell>
          <cell r="E555" t="str">
            <v>14</v>
          </cell>
          <cell r="F555">
            <v>4280.3500000000004</v>
          </cell>
          <cell r="G555">
            <v>50.1</v>
          </cell>
        </row>
        <row r="556">
          <cell r="A556" t="str">
            <v>В`ячеслава Чорновола, ВУЛ, 15а</v>
          </cell>
          <cell r="C556" t="str">
            <v>547</v>
          </cell>
          <cell r="E556" t="str">
            <v>16</v>
          </cell>
          <cell r="F556">
            <v>9749.08</v>
          </cell>
          <cell r="G556">
            <v>0</v>
          </cell>
        </row>
      </sheetData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V578"/>
  <sheetViews>
    <sheetView tabSelected="1" zoomScale="75" zoomScaleNormal="75" workbookViewId="0">
      <selection activeCell="NE4" sqref="NE4"/>
    </sheetView>
  </sheetViews>
  <sheetFormatPr defaultColWidth="8.88671875" defaultRowHeight="14.4" outlineLevelCol="1" x14ac:dyDescent="0.3"/>
  <cols>
    <col min="1" max="1" width="5.44140625" style="8" customWidth="1"/>
    <col min="2" max="2" width="25.109375" style="2" customWidth="1"/>
    <col min="3" max="3" width="4.109375" style="2" hidden="1" customWidth="1" outlineLevel="1"/>
    <col min="4" max="7" width="11.88671875" style="3" hidden="1" customWidth="1" outlineLevel="1"/>
    <col min="8" max="8" width="4" style="3" hidden="1" customWidth="1" outlineLevel="1"/>
    <col min="9" max="9" width="6.33203125" style="3" customWidth="1" collapsed="1"/>
    <col min="10" max="10" width="6" style="3" customWidth="1"/>
    <col min="11" max="11" width="6.33203125" style="3" customWidth="1"/>
    <col min="12" max="12" width="6.44140625" style="3" customWidth="1"/>
    <col min="13" max="13" width="8.88671875" style="2" hidden="1" customWidth="1" outlineLevel="1"/>
    <col min="14" max="14" width="7.88671875" style="2" hidden="1" customWidth="1" outlineLevel="1"/>
    <col min="15" max="15" width="9.88671875" style="2" hidden="1" customWidth="1" outlineLevel="1"/>
    <col min="16" max="18" width="8.88671875" style="2" hidden="1" customWidth="1" outlineLevel="1"/>
    <col min="19" max="19" width="13.109375" style="2" hidden="1" customWidth="1" outlineLevel="1"/>
    <col min="20" max="22" width="8.88671875" style="2" hidden="1" customWidth="1" outlineLevel="1"/>
    <col min="23" max="23" width="11.109375" style="2" hidden="1" customWidth="1" outlineLevel="1"/>
    <col min="24" max="24" width="11" style="2" hidden="1" customWidth="1" outlineLevel="1"/>
    <col min="25" max="28" width="8.88671875" style="2" hidden="1" customWidth="1" outlineLevel="1"/>
    <col min="29" max="29" width="11.88671875" style="4" hidden="1" customWidth="1" outlineLevel="1"/>
    <col min="30" max="30" width="10.109375" style="4" hidden="1" customWidth="1" outlineLevel="1"/>
    <col min="31" max="31" width="11.33203125" style="4" hidden="1" customWidth="1" outlineLevel="1"/>
    <col min="32" max="32" width="8.88671875" style="4" hidden="1" customWidth="1" outlineLevel="1"/>
    <col min="33" max="33" width="10.44140625" style="4" hidden="1" customWidth="1" outlineLevel="1"/>
    <col min="34" max="34" width="8.88671875" style="4" hidden="1" customWidth="1" outlineLevel="1"/>
    <col min="35" max="35" width="11.33203125" style="4" hidden="1" customWidth="1" outlineLevel="1"/>
    <col min="36" max="36" width="8.88671875" style="4" hidden="1" customWidth="1" outlineLevel="1"/>
    <col min="37" max="37" width="10.88671875" style="4" hidden="1" customWidth="1" outlineLevel="1"/>
    <col min="38" max="38" width="11.5546875" style="4" hidden="1" customWidth="1" outlineLevel="1"/>
    <col min="39" max="39" width="13.109375" style="5" hidden="1" customWidth="1" outlineLevel="1"/>
    <col min="40" max="40" width="11.33203125" style="4" hidden="1" customWidth="1" outlineLevel="1"/>
    <col min="41" max="41" width="11.6640625" style="4" hidden="1" customWidth="1" outlineLevel="1"/>
    <col min="42" max="42" width="11.44140625" style="4" hidden="1" customWidth="1" outlineLevel="1"/>
    <col min="43" max="43" width="11.109375" style="4" hidden="1" customWidth="1" outlineLevel="1"/>
    <col min="44" max="44" width="12.109375" style="4" hidden="1" customWidth="1" outlineLevel="1"/>
    <col min="45" max="45" width="11.33203125" style="4" hidden="1" customWidth="1" outlineLevel="1"/>
    <col min="46" max="46" width="14.5546875" style="6" hidden="1" customWidth="1" outlineLevel="1"/>
    <col min="47" max="47" width="12.109375" style="4" hidden="1" customWidth="1" outlineLevel="1"/>
    <col min="48" max="48" width="8.88671875" style="4" hidden="1" customWidth="1" outlineLevel="1"/>
    <col min="49" max="49" width="12.88671875" style="4" hidden="1" customWidth="1" outlineLevel="1"/>
    <col min="50" max="50" width="12.44140625" style="4" hidden="1" customWidth="1" outlineLevel="1"/>
    <col min="51" max="51" width="12.44140625" style="5" hidden="1" customWidth="1" outlineLevel="1"/>
    <col min="52" max="52" width="13.44140625" style="7" hidden="1" customWidth="1" outlineLevel="1"/>
    <col min="53" max="53" width="13.33203125" style="4" hidden="1" customWidth="1" outlineLevel="1"/>
    <col min="54" max="54" width="12.44140625" style="4" hidden="1" customWidth="1" outlineLevel="1"/>
    <col min="55" max="55" width="11.33203125" style="6" hidden="1" customWidth="1" outlineLevel="1"/>
    <col min="56" max="56" width="8.88671875" style="6" hidden="1" customWidth="1" outlineLevel="1"/>
    <col min="57" max="57" width="8.88671875" style="4" hidden="1" customWidth="1" outlineLevel="1"/>
    <col min="58" max="59" width="8.88671875" style="6" hidden="1" customWidth="1" outlineLevel="1"/>
    <col min="60" max="60" width="10.44140625" style="4" hidden="1" customWidth="1" outlineLevel="1"/>
    <col min="61" max="61" width="10.44140625" style="6" hidden="1" customWidth="1" outlineLevel="1"/>
    <col min="62" max="62" width="8.88671875" style="4" hidden="1" customWidth="1" outlineLevel="1"/>
    <col min="63" max="63" width="11.6640625" style="4" hidden="1" customWidth="1" outlineLevel="1"/>
    <col min="64" max="64" width="12.6640625" style="5" hidden="1" customWidth="1" outlineLevel="1"/>
    <col min="65" max="74" width="8.88671875" style="4" hidden="1" customWidth="1" outlineLevel="1"/>
    <col min="75" max="75" width="10.88671875" style="5" hidden="1" customWidth="1" outlineLevel="1"/>
    <col min="76" max="76" width="10.88671875" style="4" hidden="1" customWidth="1" outlineLevel="1"/>
    <col min="77" max="77" width="8.88671875" style="4" hidden="1" customWidth="1" outlineLevel="1"/>
    <col min="78" max="79" width="8.88671875" style="6" hidden="1" customWidth="1" outlineLevel="1"/>
    <col min="80" max="80" width="8.88671875" style="4" hidden="1" customWidth="1" outlineLevel="1"/>
    <col min="81" max="81" width="12.88671875" style="5" hidden="1" customWidth="1" outlineLevel="1"/>
    <col min="82" max="82" width="10.88671875" style="4" hidden="1" customWidth="1" outlineLevel="1"/>
    <col min="83" max="83" width="8.88671875" style="4" hidden="1" customWidth="1" outlineLevel="1"/>
    <col min="84" max="85" width="8.88671875" style="6" hidden="1" customWidth="1" outlineLevel="1"/>
    <col min="86" max="86" width="8.88671875" style="4" hidden="1" customWidth="1" outlineLevel="1"/>
    <col min="87" max="87" width="10.109375" style="5" hidden="1" customWidth="1" outlineLevel="1"/>
    <col min="88" max="88" width="12.33203125" style="5" hidden="1" customWidth="1" outlineLevel="1"/>
    <col min="89" max="90" width="10.44140625" style="5" hidden="1" customWidth="1" outlineLevel="1"/>
    <col min="91" max="91" width="10.44140625" style="20" hidden="1" customWidth="1" outlineLevel="1"/>
    <col min="92" max="92" width="12.6640625" style="5" hidden="1" customWidth="1" outlineLevel="1"/>
    <col min="93" max="93" width="10.44140625" style="20" hidden="1" customWidth="1" outlineLevel="1"/>
    <col min="94" max="95" width="10.44140625" style="5" hidden="1" customWidth="1" outlineLevel="1"/>
    <col min="96" max="96" width="10.44140625" style="20" hidden="1" customWidth="1" outlineLevel="1"/>
    <col min="97" max="97" width="10.44140625" style="5" hidden="1" customWidth="1" outlineLevel="1"/>
    <col min="98" max="98" width="12.33203125" style="5" hidden="1" customWidth="1" outlineLevel="1"/>
    <col min="99" max="99" width="13.33203125" style="5" hidden="1" customWidth="1" outlineLevel="1"/>
    <col min="100" max="100" width="11.5546875" style="4" hidden="1" customWidth="1" outlineLevel="1"/>
    <col min="101" max="102" width="8.88671875" style="4" hidden="1" customWidth="1" outlineLevel="1"/>
    <col min="103" max="103" width="10.88671875" style="4" hidden="1" customWidth="1" outlineLevel="1"/>
    <col min="104" max="104" width="8.88671875" style="4" hidden="1" customWidth="1" outlineLevel="1"/>
    <col min="105" max="105" width="11.109375" style="5" hidden="1" customWidth="1" outlineLevel="1"/>
    <col min="106" max="108" width="8.88671875" style="4" hidden="1" customWidth="1" outlineLevel="1"/>
    <col min="109" max="109" width="10.88671875" style="4" hidden="1" customWidth="1" outlineLevel="1"/>
    <col min="110" max="110" width="8.88671875" style="4" hidden="1" customWidth="1" outlineLevel="1"/>
    <col min="111" max="111" width="8.88671875" style="5" hidden="1" customWidth="1" outlineLevel="1"/>
    <col min="112" max="112" width="11" style="4" hidden="1" customWidth="1" outlineLevel="1"/>
    <col min="113" max="114" width="8.88671875" style="4" hidden="1" customWidth="1" outlineLevel="1"/>
    <col min="115" max="115" width="10.44140625" style="4" hidden="1" customWidth="1" outlineLevel="1"/>
    <col min="116" max="116" width="8.88671875" style="4" hidden="1" customWidth="1" outlineLevel="1"/>
    <col min="117" max="117" width="10.44140625" style="4" hidden="1" customWidth="1" outlineLevel="1"/>
    <col min="118" max="119" width="8.88671875" style="4" hidden="1" customWidth="1" outlineLevel="1"/>
    <col min="120" max="120" width="10.88671875" style="4" hidden="1" customWidth="1" outlineLevel="1"/>
    <col min="121" max="121" width="8.88671875" style="4" hidden="1" customWidth="1" outlineLevel="1"/>
    <col min="122" max="122" width="11.44140625" style="5" hidden="1" customWidth="1" outlineLevel="1"/>
    <col min="123" max="123" width="10.88671875" style="4" hidden="1" customWidth="1" outlineLevel="1"/>
    <col min="124" max="124" width="8.88671875" style="4" hidden="1" customWidth="1" outlineLevel="1"/>
    <col min="125" max="125" width="10.44140625" style="4" hidden="1" customWidth="1" outlineLevel="1"/>
    <col min="126" max="126" width="8.88671875" style="4" hidden="1" customWidth="1" outlineLevel="1"/>
    <col min="127" max="127" width="10.44140625" style="4" hidden="1" customWidth="1" outlineLevel="1"/>
    <col min="128" max="132" width="8.88671875" style="4" hidden="1" customWidth="1" outlineLevel="1"/>
    <col min="133" max="133" width="10.88671875" style="4" hidden="1" customWidth="1" outlineLevel="1"/>
    <col min="134" max="134" width="8.88671875" style="4" hidden="1" customWidth="1" outlineLevel="1"/>
    <col min="135" max="135" width="13.88671875" style="5" hidden="1" customWidth="1" outlineLevel="1"/>
    <col min="136" max="136" width="12.5546875" style="5" hidden="1" customWidth="1" outlineLevel="1"/>
    <col min="137" max="137" width="10.44140625" style="5" hidden="1" customWidth="1" outlineLevel="1"/>
    <col min="138" max="138" width="11.5546875" style="5" hidden="1" customWidth="1" outlineLevel="1"/>
    <col min="139" max="139" width="12.109375" style="5" hidden="1" customWidth="1" outlineLevel="1"/>
    <col min="140" max="144" width="10.44140625" style="5" hidden="1" customWidth="1" outlineLevel="1"/>
    <col min="145" max="145" width="11.109375" style="5" hidden="1" customWidth="1" outlineLevel="1"/>
    <col min="146" max="146" width="12.109375" style="5" hidden="1" customWidth="1" outlineLevel="1"/>
    <col min="147" max="147" width="12.5546875" style="4" hidden="1" customWidth="1" outlineLevel="1"/>
    <col min="148" max="148" width="13.33203125" style="4" hidden="1" customWidth="1" outlineLevel="1"/>
    <col min="149" max="149" width="11.33203125" style="4" hidden="1" customWidth="1" outlineLevel="1"/>
    <col min="150" max="150" width="8.88671875" style="4" hidden="1" customWidth="1" outlineLevel="1"/>
    <col min="151" max="151" width="10.88671875" style="4" hidden="1" customWidth="1" outlineLevel="1"/>
    <col min="152" max="154" width="8.88671875" style="4" hidden="1" customWidth="1" outlineLevel="1"/>
    <col min="155" max="155" width="10.88671875" style="4" hidden="1" customWidth="1" outlineLevel="1"/>
    <col min="156" max="156" width="13.109375" style="4" hidden="1" customWidth="1" outlineLevel="1"/>
    <col min="157" max="157" width="12" style="5" hidden="1" customWidth="1" outlineLevel="1"/>
    <col min="158" max="160" width="8.88671875" style="4" hidden="1" customWidth="1" outlineLevel="1"/>
    <col min="161" max="161" width="10.88671875" style="4" hidden="1" customWidth="1" outlineLevel="1"/>
    <col min="162" max="162" width="8.88671875" style="4" hidden="1" customWidth="1" outlineLevel="1"/>
    <col min="163" max="163" width="8.88671875" style="5" hidden="1" customWidth="1" outlineLevel="1"/>
    <col min="164" max="164" width="11.5546875" style="4" hidden="1" customWidth="1" outlineLevel="1"/>
    <col min="165" max="165" width="11.88671875" style="4" hidden="1" customWidth="1" outlineLevel="1"/>
    <col min="166" max="166" width="8.88671875" style="4" hidden="1" customWidth="1" outlineLevel="1"/>
    <col min="167" max="167" width="11.88671875" style="4" hidden="1" customWidth="1" outlineLevel="1"/>
    <col min="168" max="168" width="10.88671875" style="4" hidden="1" customWidth="1" outlineLevel="1"/>
    <col min="169" max="169" width="12.88671875" style="5" hidden="1" customWidth="1" outlineLevel="1"/>
    <col min="170" max="170" width="12.109375" style="4" hidden="1" customWidth="1" outlineLevel="1"/>
    <col min="171" max="172" width="8.88671875" style="4" hidden="1" customWidth="1" outlineLevel="1"/>
    <col min="173" max="173" width="10.88671875" style="4" hidden="1" customWidth="1" outlineLevel="1"/>
    <col min="174" max="174" width="8.88671875" style="4" hidden="1" customWidth="1" outlineLevel="1"/>
    <col min="175" max="175" width="12.88671875" style="5" hidden="1" customWidth="1" outlineLevel="1"/>
    <col min="176" max="176" width="16.88671875" style="51" hidden="1" customWidth="1" outlineLevel="1"/>
    <col min="177" max="177" width="14.88671875" style="4" hidden="1" customWidth="1" outlineLevel="1"/>
    <col min="178" max="186" width="12.5546875" style="4" hidden="1" customWidth="1" outlineLevel="1"/>
    <col min="187" max="187" width="12.88671875" style="4" hidden="1" customWidth="1" outlineLevel="1"/>
    <col min="188" max="189" width="12.88671875" style="6" hidden="1" customWidth="1" outlineLevel="1"/>
    <col min="190" max="190" width="13.109375" style="4" hidden="1" customWidth="1" outlineLevel="1"/>
    <col min="191" max="192" width="13.109375" style="6" hidden="1" customWidth="1" outlineLevel="1"/>
    <col min="193" max="193" width="15.109375" style="4" hidden="1" customWidth="1" outlineLevel="1"/>
    <col min="194" max="194" width="17.88671875" style="4" hidden="1" customWidth="1" outlineLevel="1"/>
    <col min="195" max="195" width="13.88671875" style="3" hidden="1" customWidth="1" outlineLevel="1"/>
    <col min="196" max="196" width="10" style="3" hidden="1" customWidth="1" outlineLevel="1"/>
    <col min="197" max="198" width="8.88671875" style="3" hidden="1" customWidth="1" outlineLevel="1"/>
    <col min="199" max="199" width="11.6640625" style="3" hidden="1" customWidth="1" outlineLevel="1"/>
    <col min="200" max="200" width="20.109375" style="3" hidden="1" customWidth="1" outlineLevel="1"/>
    <col min="201" max="201" width="13.44140625" style="3" hidden="1" customWidth="1" outlineLevel="1"/>
    <col min="202" max="202" width="12.44140625" style="3" hidden="1" customWidth="1" outlineLevel="1"/>
    <col min="203" max="203" width="10.88671875" style="3" hidden="1" customWidth="1" outlineLevel="1"/>
    <col min="204" max="204" width="11.109375" style="3" hidden="1" customWidth="1" outlineLevel="1"/>
    <col min="205" max="205" width="13.33203125" style="3" hidden="1" customWidth="1" outlineLevel="1"/>
    <col min="206" max="206" width="14.44140625" style="2" hidden="1" customWidth="1" outlineLevel="1"/>
    <col min="207" max="207" width="13.109375" style="2" hidden="1" customWidth="1" outlineLevel="1"/>
    <col min="208" max="208" width="12.88671875" style="2" hidden="1" customWidth="1" outlineLevel="1"/>
    <col min="209" max="209" width="11.88671875" style="2" hidden="1" customWidth="1" outlineLevel="1"/>
    <col min="210" max="210" width="11.44140625" style="2" hidden="1" customWidth="1" outlineLevel="1"/>
    <col min="211" max="211" width="12" style="3" hidden="1" customWidth="1" outlineLevel="1"/>
    <col min="212" max="212" width="16.44140625" style="2" hidden="1" customWidth="1" outlineLevel="1"/>
    <col min="213" max="213" width="14.33203125" style="2" hidden="1" customWidth="1" outlineLevel="1"/>
    <col min="214" max="214" width="12.6640625" style="2" hidden="1" customWidth="1" outlineLevel="1"/>
    <col min="215" max="215" width="10.44140625" style="2" hidden="1" customWidth="1" outlineLevel="1"/>
    <col min="216" max="216" width="11.109375" style="2" hidden="1" customWidth="1" outlineLevel="1"/>
    <col min="217" max="217" width="11.109375" style="3" hidden="1" customWidth="1" outlineLevel="1"/>
    <col min="218" max="219" width="8.88671875" style="2" hidden="1" customWidth="1" outlineLevel="1"/>
    <col min="220" max="220" width="10.88671875" style="2" hidden="1" customWidth="1" outlineLevel="1"/>
    <col min="221" max="221" width="10.44140625" style="2" hidden="1" customWidth="1" outlineLevel="1"/>
    <col min="222" max="223" width="8.88671875" style="2" hidden="1" customWidth="1" outlineLevel="1"/>
    <col min="224" max="224" width="12.5546875" style="3" hidden="1" customWidth="1" outlineLevel="1"/>
    <col min="225" max="225" width="14.33203125" style="3" hidden="1" customWidth="1" outlineLevel="1"/>
    <col min="226" max="226" width="11.109375" style="3" hidden="1" customWidth="1" outlineLevel="1"/>
    <col min="227" max="227" width="9.6640625" style="3" hidden="1" customWidth="1" outlineLevel="1"/>
    <col min="228" max="228" width="12.44140625" style="3" hidden="1" customWidth="1" outlineLevel="1"/>
    <col min="229" max="231" width="8.88671875" style="3" hidden="1" customWidth="1" outlineLevel="1"/>
    <col min="232" max="232" width="12.88671875" style="3" hidden="1" customWidth="1" outlineLevel="1"/>
    <col min="233" max="236" width="13.109375" style="3" hidden="1" customWidth="1" outlineLevel="1"/>
    <col min="237" max="239" width="8.88671875" style="3" hidden="1" customWidth="1" outlineLevel="1"/>
    <col min="240" max="240" width="11.109375" style="3" hidden="1" customWidth="1" outlineLevel="1"/>
    <col min="241" max="241" width="11" style="3" hidden="1" customWidth="1" outlineLevel="1"/>
    <col min="242" max="242" width="11.33203125" style="3" hidden="1" customWidth="1" outlineLevel="1"/>
    <col min="243" max="243" width="13" style="3" hidden="1" customWidth="1" outlineLevel="1"/>
    <col min="244" max="244" width="12.5546875" style="3" hidden="1" customWidth="1" outlineLevel="1"/>
    <col min="245" max="246" width="8.88671875" style="3" hidden="1" customWidth="1" outlineLevel="1"/>
    <col min="247" max="247" width="10" style="3" hidden="1" customWidth="1" outlineLevel="1"/>
    <col min="248" max="248" width="11.109375" style="3" hidden="1" customWidth="1" outlineLevel="1"/>
    <col min="249" max="249" width="11" style="3" hidden="1" customWidth="1" outlineLevel="1"/>
    <col min="250" max="250" width="9.6640625" style="3" hidden="1" customWidth="1" outlineLevel="1"/>
    <col min="251" max="251" width="10.109375" style="3" hidden="1" customWidth="1" outlineLevel="1"/>
    <col min="252" max="252" width="10.33203125" style="3" hidden="1" customWidth="1" outlineLevel="1"/>
    <col min="253" max="254" width="8.88671875" style="3" hidden="1" customWidth="1" outlineLevel="1"/>
    <col min="255" max="255" width="8" style="3" hidden="1" customWidth="1" outlineLevel="1"/>
    <col min="256" max="256" width="11.109375" style="3" hidden="1" customWidth="1" outlineLevel="1"/>
    <col min="257" max="257" width="11" style="3" hidden="1" customWidth="1" outlineLevel="1"/>
    <col min="258" max="258" width="9.6640625" style="3" hidden="1" customWidth="1" outlineLevel="1"/>
    <col min="259" max="259" width="10.109375" style="3" hidden="1" customWidth="1" outlineLevel="1"/>
    <col min="260" max="260" width="14.44140625" style="3" hidden="1" customWidth="1" outlineLevel="1"/>
    <col min="261" max="262" width="8.88671875" style="3" hidden="1" customWidth="1" outlineLevel="1"/>
    <col min="263" max="263" width="15.5546875" style="3" hidden="1" customWidth="1" outlineLevel="1"/>
    <col min="264" max="264" width="11.109375" style="3" hidden="1" customWidth="1" outlineLevel="1"/>
    <col min="265" max="265" width="11" style="3" hidden="1" customWidth="1" outlineLevel="1"/>
    <col min="266" max="266" width="9.6640625" style="3" hidden="1" customWidth="1" outlineLevel="1"/>
    <col min="267" max="267" width="10.109375" style="3" hidden="1" customWidth="1" outlineLevel="1"/>
    <col min="268" max="268" width="10.33203125" style="3" hidden="1" customWidth="1" outlineLevel="1"/>
    <col min="269" max="271" width="8.88671875" style="3" hidden="1" customWidth="1" outlineLevel="1"/>
    <col min="272" max="273" width="13.6640625" style="3" hidden="1" customWidth="1" outlineLevel="1"/>
    <col min="274" max="274" width="12" style="3" hidden="1" customWidth="1" outlineLevel="1"/>
    <col min="275" max="275" width="12.44140625" style="3" hidden="1" customWidth="1" outlineLevel="1"/>
    <col min="276" max="276" width="12.6640625" style="3" hidden="1" customWidth="1" outlineLevel="1"/>
    <col min="277" max="279" width="8.88671875" style="3" hidden="1" customWidth="1" outlineLevel="1"/>
    <col min="280" max="280" width="11.109375" style="3" hidden="1" customWidth="1" outlineLevel="1"/>
    <col min="281" max="281" width="11" style="3" hidden="1" customWidth="1" outlineLevel="1"/>
    <col min="282" max="282" width="9.6640625" style="3" hidden="1" customWidth="1" outlineLevel="1"/>
    <col min="283" max="283" width="10.109375" style="3" hidden="1" customWidth="1" outlineLevel="1"/>
    <col min="284" max="284" width="11.5546875" style="3" hidden="1" customWidth="1" outlineLevel="1"/>
    <col min="285" max="287" width="8.88671875" style="3" hidden="1" customWidth="1" outlineLevel="1"/>
    <col min="288" max="288" width="11.109375" style="3" hidden="1" customWidth="1" outlineLevel="1"/>
    <col min="289" max="289" width="11" style="3" hidden="1" customWidth="1" outlineLevel="1"/>
    <col min="290" max="290" width="9.6640625" style="3" hidden="1" customWidth="1" outlineLevel="1"/>
    <col min="291" max="291" width="10.109375" style="3" hidden="1" customWidth="1" outlineLevel="1"/>
    <col min="292" max="292" width="10.33203125" style="3" hidden="1" customWidth="1" outlineLevel="1"/>
    <col min="293" max="295" width="8.88671875" style="3" hidden="1" customWidth="1" outlineLevel="1"/>
    <col min="296" max="296" width="11.109375" style="3" hidden="1" customWidth="1" outlineLevel="1"/>
    <col min="297" max="297" width="11" style="3" hidden="1" customWidth="1" outlineLevel="1"/>
    <col min="298" max="298" width="9.6640625" style="3" hidden="1" customWidth="1" outlineLevel="1"/>
    <col min="299" max="299" width="10.109375" style="3" hidden="1" customWidth="1" outlineLevel="1"/>
    <col min="300" max="300" width="12" style="3" hidden="1" customWidth="1" outlineLevel="1"/>
    <col min="301" max="303" width="8.88671875" style="3" hidden="1" customWidth="1" outlineLevel="1"/>
    <col min="304" max="304" width="11.109375" style="3" hidden="1" customWidth="1" outlineLevel="1"/>
    <col min="305" max="305" width="11" style="3" hidden="1" customWidth="1" outlineLevel="1"/>
    <col min="306" max="306" width="9.6640625" style="3" hidden="1" customWidth="1" outlineLevel="1"/>
    <col min="307" max="307" width="10.109375" style="3" hidden="1" customWidth="1" outlineLevel="1"/>
    <col min="308" max="308" width="12.6640625" style="3" hidden="1" customWidth="1" outlineLevel="1"/>
    <col min="309" max="311" width="8.88671875" style="3" hidden="1" customWidth="1" outlineLevel="1"/>
    <col min="312" max="312" width="11.109375" style="3" hidden="1" customWidth="1" outlineLevel="1"/>
    <col min="313" max="313" width="11" style="3" hidden="1" customWidth="1" outlineLevel="1"/>
    <col min="314" max="314" width="9.6640625" style="3" hidden="1" customWidth="1" outlineLevel="1"/>
    <col min="315" max="315" width="10.109375" style="3" hidden="1" customWidth="1" outlineLevel="1"/>
    <col min="316" max="316" width="12.6640625" style="3" hidden="1" customWidth="1" outlineLevel="1"/>
    <col min="317" max="319" width="8.88671875" style="3" hidden="1" customWidth="1" outlineLevel="1"/>
    <col min="320" max="320" width="11.109375" style="3" hidden="1" customWidth="1" outlineLevel="1"/>
    <col min="321" max="321" width="11" style="3" hidden="1" customWidth="1" outlineLevel="1"/>
    <col min="322" max="322" width="9.6640625" style="3" hidden="1" customWidth="1" outlineLevel="1"/>
    <col min="323" max="323" width="10.109375" style="3" hidden="1" customWidth="1" outlineLevel="1"/>
    <col min="324" max="324" width="12.6640625" style="3" hidden="1" customWidth="1" outlineLevel="1"/>
    <col min="325" max="327" width="8.88671875" style="3" hidden="1" customWidth="1" outlineLevel="1"/>
    <col min="328" max="328" width="11.109375" style="3" hidden="1" customWidth="1" outlineLevel="1"/>
    <col min="329" max="329" width="11" style="3" hidden="1" customWidth="1" outlineLevel="1"/>
    <col min="330" max="330" width="9.6640625" style="3" hidden="1" customWidth="1" outlineLevel="1"/>
    <col min="331" max="331" width="10.109375" style="3" hidden="1" customWidth="1" outlineLevel="1"/>
    <col min="332" max="332" width="10.33203125" style="3" hidden="1" customWidth="1" outlineLevel="1"/>
    <col min="333" max="335" width="8.88671875" style="3" hidden="1" customWidth="1" outlineLevel="1"/>
    <col min="336" max="336" width="11.109375" style="3" hidden="1" customWidth="1" outlineLevel="1"/>
    <col min="337" max="337" width="11" style="3" hidden="1" customWidth="1" outlineLevel="1"/>
    <col min="338" max="338" width="9.6640625" style="3" hidden="1" customWidth="1" outlineLevel="1"/>
    <col min="339" max="339" width="10.109375" style="3" hidden="1" customWidth="1" outlineLevel="1"/>
    <col min="340" max="340" width="13.88671875" style="3" hidden="1" customWidth="1" outlineLevel="1"/>
    <col min="341" max="343" width="8.88671875" style="3" hidden="1" customWidth="1" outlineLevel="1"/>
    <col min="344" max="344" width="11.109375" style="3" hidden="1" customWidth="1" outlineLevel="1"/>
    <col min="345" max="345" width="11" style="3" hidden="1" customWidth="1" outlineLevel="1"/>
    <col min="346" max="346" width="9.6640625" style="3" hidden="1" customWidth="1" outlineLevel="1"/>
    <col min="347" max="347" width="10.109375" style="3" hidden="1" customWidth="1" outlineLevel="1"/>
    <col min="348" max="348" width="12.44140625" style="3" hidden="1" customWidth="1" outlineLevel="1"/>
    <col min="349" max="351" width="8.88671875" style="3" hidden="1" customWidth="1" outlineLevel="1"/>
    <col min="352" max="352" width="5.44140625" style="3" customWidth="1" collapsed="1"/>
    <col min="353" max="353" width="5.5546875" style="3" customWidth="1"/>
    <col min="354" max="354" width="5.109375" style="3" customWidth="1"/>
    <col min="355" max="355" width="5.44140625" style="3" customWidth="1"/>
    <col min="356" max="357" width="6.44140625" style="3" customWidth="1"/>
    <col min="358" max="358" width="6.88671875" style="3" customWidth="1"/>
    <col min="359" max="359" width="6.109375" style="3" customWidth="1"/>
    <col min="360" max="360" width="6.5546875" style="2" customWidth="1"/>
    <col min="361" max="361" width="7.109375" style="2" customWidth="1"/>
    <col min="362" max="362" width="7.6640625" style="2" customWidth="1"/>
    <col min="363" max="363" width="6.33203125" style="2" customWidth="1"/>
    <col min="364" max="365" width="6.44140625" style="2" customWidth="1"/>
    <col min="366" max="366" width="8.33203125" style="2" customWidth="1"/>
    <col min="367" max="367" width="6.5546875" style="2" customWidth="1"/>
    <col min="368" max="368" width="6.88671875" style="2" customWidth="1"/>
    <col min="369" max="369" width="7.109375" style="2" customWidth="1"/>
    <col min="370" max="370" width="8.33203125" style="2" customWidth="1"/>
    <col min="371" max="371" width="7.33203125" style="2" customWidth="1"/>
    <col min="372" max="372" width="8.88671875" style="2" customWidth="1"/>
    <col min="373" max="373" width="5.5546875" style="2" customWidth="1"/>
    <col min="374" max="374" width="6.33203125" style="2" customWidth="1"/>
    <col min="375" max="375" width="6.109375" style="2" customWidth="1"/>
    <col min="376" max="377" width="8.88671875" style="26" hidden="1" customWidth="1" outlineLevel="1"/>
    <col min="378" max="378" width="10.88671875" style="26" hidden="1" customWidth="1" outlineLevel="1"/>
    <col min="379" max="379" width="10.44140625" style="26" hidden="1" customWidth="1" outlineLevel="1"/>
    <col min="380" max="381" width="0" style="26" hidden="1" customWidth="1" outlineLevel="1"/>
    <col min="382" max="382" width="10.88671875" style="26" hidden="1" customWidth="1" outlineLevel="1"/>
    <col min="383" max="383" width="10.44140625" style="26" hidden="1" customWidth="1" outlineLevel="1"/>
    <col min="384" max="384" width="8.88671875" style="2" collapsed="1"/>
    <col min="385" max="392" width="8.88671875" style="2" hidden="1" customWidth="1"/>
    <col min="393" max="393" width="8.88671875" style="2" collapsed="1"/>
    <col min="394" max="16384" width="8.88671875" style="2"/>
  </cols>
  <sheetData>
    <row r="1" spans="1:393" ht="18" x14ac:dyDescent="0.3">
      <c r="A1" s="1"/>
      <c r="NE1" s="95" t="s">
        <v>139</v>
      </c>
      <c r="NF1" s="88"/>
      <c r="NG1" s="88"/>
      <c r="NH1" s="88"/>
      <c r="NI1" s="88"/>
      <c r="NJ1" s="88"/>
    </row>
    <row r="2" spans="1:393" ht="17.850000000000001" customHeight="1" x14ac:dyDescent="0.3">
      <c r="NE2" s="95" t="s">
        <v>140</v>
      </c>
      <c r="NF2" s="88"/>
      <c r="NG2" s="88"/>
      <c r="NH2" s="88"/>
      <c r="NI2" s="88"/>
      <c r="NJ2" s="88"/>
    </row>
    <row r="3" spans="1:393" ht="18" x14ac:dyDescent="0.3">
      <c r="NE3" s="95" t="s">
        <v>141</v>
      </c>
      <c r="NF3" s="88"/>
      <c r="NG3" s="88"/>
      <c r="NH3" s="88"/>
      <c r="NI3" s="88"/>
      <c r="NJ3" s="88"/>
    </row>
    <row r="4" spans="1:393" ht="18" x14ac:dyDescent="0.3">
      <c r="NE4" s="95" t="s">
        <v>1226</v>
      </c>
      <c r="NF4" s="88"/>
      <c r="NG4" s="88"/>
      <c r="NH4" s="88"/>
      <c r="NI4" s="88"/>
      <c r="NJ4" s="88"/>
    </row>
    <row r="5" spans="1:393" ht="22.5" customHeight="1" x14ac:dyDescent="0.3"/>
    <row r="6" spans="1:393" ht="20.399999999999999" x14ac:dyDescent="0.3">
      <c r="A6" s="468" t="s">
        <v>0</v>
      </c>
      <c r="B6" s="468"/>
      <c r="C6" s="468"/>
      <c r="D6" s="468"/>
      <c r="E6" s="468"/>
      <c r="F6" s="468"/>
      <c r="G6" s="468"/>
      <c r="H6" s="468"/>
      <c r="I6" s="468"/>
      <c r="J6" s="468"/>
      <c r="K6" s="468"/>
      <c r="L6" s="468"/>
      <c r="M6" s="468"/>
      <c r="N6" s="468"/>
      <c r="O6" s="468"/>
      <c r="P6" s="468"/>
      <c r="Q6" s="468"/>
      <c r="R6" s="468"/>
      <c r="S6" s="468"/>
      <c r="T6" s="468"/>
      <c r="U6" s="468"/>
      <c r="V6" s="468"/>
      <c r="W6" s="468"/>
      <c r="X6" s="468"/>
      <c r="Y6" s="468"/>
      <c r="Z6" s="468"/>
      <c r="AA6" s="468"/>
      <c r="AB6" s="468"/>
      <c r="AC6" s="468"/>
      <c r="AD6" s="468"/>
      <c r="AE6" s="468"/>
      <c r="AF6" s="468"/>
      <c r="AG6" s="468"/>
      <c r="AH6" s="468"/>
      <c r="AI6" s="468"/>
      <c r="AJ6" s="468"/>
      <c r="AK6" s="468"/>
      <c r="AL6" s="468"/>
      <c r="AM6" s="468"/>
      <c r="AN6" s="468"/>
      <c r="AO6" s="468"/>
      <c r="AP6" s="468"/>
      <c r="AQ6" s="468"/>
      <c r="AR6" s="468"/>
      <c r="AS6" s="468"/>
      <c r="AT6" s="468"/>
      <c r="AU6" s="468"/>
      <c r="AV6" s="468"/>
      <c r="AW6" s="468"/>
      <c r="AX6" s="468"/>
      <c r="AY6" s="468"/>
      <c r="AZ6" s="468"/>
      <c r="BA6" s="468"/>
      <c r="BB6" s="468"/>
      <c r="BC6" s="468"/>
      <c r="BD6" s="468"/>
      <c r="BE6" s="468"/>
      <c r="BF6" s="468"/>
      <c r="BG6" s="468"/>
      <c r="BH6" s="468"/>
      <c r="BI6" s="468"/>
      <c r="BJ6" s="468"/>
      <c r="BK6" s="468"/>
      <c r="BL6" s="468"/>
      <c r="BM6" s="468"/>
      <c r="BN6" s="468"/>
      <c r="BO6" s="468"/>
      <c r="BP6" s="468"/>
      <c r="BQ6" s="468"/>
      <c r="BR6" s="468"/>
      <c r="BS6" s="468"/>
      <c r="BT6" s="468"/>
      <c r="BU6" s="468"/>
      <c r="BV6" s="468"/>
      <c r="BW6" s="468"/>
      <c r="BX6" s="468"/>
      <c r="BY6" s="468"/>
      <c r="BZ6" s="468"/>
      <c r="CA6" s="468"/>
      <c r="CB6" s="468"/>
      <c r="CC6" s="468"/>
      <c r="CD6" s="468"/>
      <c r="CE6" s="468"/>
      <c r="CF6" s="468"/>
      <c r="CG6" s="468"/>
      <c r="CH6" s="468"/>
      <c r="CI6" s="468"/>
      <c r="CJ6" s="468"/>
      <c r="CK6" s="468"/>
      <c r="CL6" s="468"/>
      <c r="CM6" s="468"/>
      <c r="CN6" s="468"/>
      <c r="CO6" s="468"/>
      <c r="CP6" s="468"/>
      <c r="CQ6" s="468"/>
      <c r="CR6" s="468"/>
      <c r="CS6" s="468"/>
      <c r="CT6" s="468"/>
      <c r="CU6" s="468"/>
      <c r="CV6" s="468"/>
      <c r="CW6" s="468"/>
      <c r="CX6" s="468"/>
      <c r="CY6" s="468"/>
      <c r="CZ6" s="468"/>
      <c r="DA6" s="468"/>
      <c r="DB6" s="468"/>
      <c r="DC6" s="468"/>
      <c r="DD6" s="468"/>
      <c r="DE6" s="468"/>
      <c r="DF6" s="468"/>
      <c r="DG6" s="468"/>
      <c r="DH6" s="468"/>
      <c r="DI6" s="468"/>
      <c r="DJ6" s="468"/>
      <c r="DK6" s="468"/>
      <c r="DL6" s="468"/>
      <c r="DM6" s="468"/>
      <c r="DN6" s="468"/>
      <c r="DO6" s="468"/>
      <c r="DP6" s="468"/>
      <c r="DQ6" s="468"/>
      <c r="DR6" s="468"/>
      <c r="DS6" s="468"/>
      <c r="DT6" s="468"/>
      <c r="DU6" s="468"/>
      <c r="DV6" s="468"/>
      <c r="DW6" s="468"/>
      <c r="DX6" s="468"/>
      <c r="DY6" s="468"/>
      <c r="DZ6" s="468"/>
      <c r="EA6" s="468"/>
      <c r="EB6" s="468"/>
      <c r="EC6" s="468"/>
      <c r="ED6" s="468"/>
      <c r="EE6" s="468"/>
      <c r="EF6" s="468"/>
      <c r="EG6" s="468"/>
      <c r="EH6" s="468"/>
      <c r="EI6" s="468"/>
      <c r="EJ6" s="468"/>
      <c r="EK6" s="468"/>
      <c r="EL6" s="468"/>
      <c r="EM6" s="468"/>
      <c r="EN6" s="468"/>
      <c r="EO6" s="468"/>
      <c r="EP6" s="468"/>
      <c r="EQ6" s="468"/>
      <c r="ER6" s="468"/>
      <c r="ES6" s="468"/>
      <c r="ET6" s="468"/>
      <c r="EU6" s="468"/>
      <c r="EV6" s="468"/>
      <c r="EW6" s="468"/>
      <c r="EX6" s="468"/>
      <c r="EY6" s="468"/>
      <c r="EZ6" s="468"/>
      <c r="FA6" s="468"/>
      <c r="FB6" s="468"/>
      <c r="FC6" s="468"/>
      <c r="FD6" s="468"/>
      <c r="FE6" s="468"/>
      <c r="FF6" s="468"/>
      <c r="FG6" s="468"/>
      <c r="FH6" s="468"/>
      <c r="FI6" s="468"/>
      <c r="FJ6" s="468"/>
      <c r="FK6" s="468"/>
      <c r="FL6" s="468"/>
      <c r="FM6" s="468"/>
      <c r="FN6" s="468"/>
      <c r="FO6" s="468"/>
      <c r="FP6" s="468"/>
      <c r="FQ6" s="468"/>
      <c r="FR6" s="468"/>
      <c r="FS6" s="468"/>
      <c r="FT6" s="468"/>
      <c r="FU6" s="468"/>
      <c r="FV6" s="468"/>
      <c r="FW6" s="468"/>
      <c r="FX6" s="468"/>
      <c r="FY6" s="468"/>
      <c r="FZ6" s="468"/>
      <c r="GA6" s="468"/>
      <c r="GB6" s="468"/>
      <c r="GC6" s="468"/>
      <c r="GD6" s="468"/>
      <c r="GE6" s="468"/>
      <c r="GF6" s="468"/>
      <c r="GG6" s="468"/>
      <c r="GH6" s="468"/>
      <c r="GI6" s="468"/>
      <c r="GJ6" s="468"/>
      <c r="GK6" s="468"/>
      <c r="GL6" s="468"/>
      <c r="GM6" s="468"/>
      <c r="GN6" s="468"/>
      <c r="GO6" s="468"/>
      <c r="GP6" s="468"/>
      <c r="GQ6" s="468"/>
      <c r="GR6" s="468"/>
      <c r="GS6" s="468"/>
      <c r="GT6" s="468"/>
      <c r="GU6" s="468"/>
      <c r="GV6" s="468"/>
      <c r="GW6" s="468"/>
      <c r="GX6" s="468"/>
      <c r="GY6" s="468"/>
      <c r="GZ6" s="468"/>
      <c r="HA6" s="468"/>
      <c r="HB6" s="468"/>
      <c r="HC6" s="468"/>
      <c r="HD6" s="468"/>
      <c r="HE6" s="468"/>
      <c r="HF6" s="468"/>
      <c r="HG6" s="468"/>
      <c r="HH6" s="468"/>
      <c r="HI6" s="468"/>
      <c r="HJ6" s="468"/>
      <c r="HK6" s="468"/>
      <c r="HL6" s="468"/>
      <c r="HM6" s="468"/>
      <c r="HN6" s="468"/>
      <c r="HO6" s="468"/>
      <c r="HP6" s="468"/>
      <c r="HQ6" s="468"/>
      <c r="HR6" s="468"/>
      <c r="HS6" s="468"/>
      <c r="HT6" s="468"/>
      <c r="HU6" s="468"/>
      <c r="HV6" s="468"/>
      <c r="HW6" s="468"/>
      <c r="HX6" s="468"/>
      <c r="HY6" s="468"/>
      <c r="HZ6" s="468"/>
      <c r="IA6" s="468"/>
      <c r="IB6" s="468"/>
      <c r="IC6" s="468"/>
      <c r="ID6" s="468"/>
      <c r="IE6" s="468"/>
      <c r="IF6" s="468"/>
      <c r="IG6" s="468"/>
      <c r="IH6" s="468"/>
      <c r="II6" s="468"/>
      <c r="IJ6" s="468"/>
      <c r="IK6" s="468"/>
      <c r="IL6" s="468"/>
      <c r="IM6" s="468"/>
      <c r="IN6" s="468"/>
      <c r="IO6" s="468"/>
      <c r="IP6" s="468"/>
      <c r="IQ6" s="468"/>
      <c r="IR6" s="468"/>
      <c r="IS6" s="468"/>
      <c r="IT6" s="468"/>
      <c r="IU6" s="468"/>
      <c r="IV6" s="468"/>
      <c r="IW6" s="468"/>
      <c r="IX6" s="468"/>
      <c r="IY6" s="468"/>
      <c r="IZ6" s="468"/>
      <c r="JA6" s="468"/>
      <c r="JB6" s="468"/>
      <c r="JC6" s="468"/>
      <c r="JD6" s="468"/>
      <c r="JE6" s="468"/>
      <c r="JF6" s="468"/>
      <c r="JG6" s="468"/>
      <c r="JH6" s="468"/>
      <c r="JI6" s="468"/>
      <c r="JJ6" s="468"/>
      <c r="JK6" s="468"/>
      <c r="JL6" s="468"/>
      <c r="JM6" s="468"/>
      <c r="JN6" s="468"/>
      <c r="JO6" s="468"/>
      <c r="JP6" s="468"/>
      <c r="JQ6" s="468"/>
      <c r="JR6" s="468"/>
      <c r="JS6" s="468"/>
      <c r="JT6" s="468"/>
      <c r="JU6" s="468"/>
      <c r="JV6" s="468"/>
      <c r="JW6" s="468"/>
      <c r="JX6" s="468"/>
      <c r="JY6" s="468"/>
      <c r="JZ6" s="468"/>
      <c r="KA6" s="468"/>
      <c r="KB6" s="468"/>
      <c r="KC6" s="468"/>
      <c r="KD6" s="468"/>
      <c r="KE6" s="468"/>
      <c r="KF6" s="468"/>
      <c r="KG6" s="468"/>
      <c r="KH6" s="468"/>
      <c r="KI6" s="468"/>
      <c r="KJ6" s="468"/>
      <c r="KK6" s="468"/>
      <c r="KL6" s="468"/>
      <c r="KM6" s="468"/>
      <c r="KN6" s="468"/>
      <c r="KO6" s="468"/>
      <c r="KP6" s="468"/>
      <c r="KQ6" s="468"/>
      <c r="KR6" s="468"/>
      <c r="KS6" s="468"/>
      <c r="KT6" s="468"/>
      <c r="KU6" s="468"/>
      <c r="KV6" s="468"/>
      <c r="KW6" s="468"/>
      <c r="KX6" s="468"/>
      <c r="KY6" s="468"/>
      <c r="KZ6" s="468"/>
      <c r="LA6" s="468"/>
      <c r="LB6" s="468"/>
      <c r="LC6" s="468"/>
      <c r="LD6" s="468"/>
      <c r="LE6" s="468"/>
      <c r="LF6" s="468"/>
      <c r="LG6" s="468"/>
      <c r="LH6" s="468"/>
      <c r="LI6" s="468"/>
      <c r="LJ6" s="468"/>
      <c r="LK6" s="468"/>
      <c r="LL6" s="468"/>
      <c r="LM6" s="468"/>
      <c r="LN6" s="468"/>
      <c r="LO6" s="468"/>
      <c r="LP6" s="468"/>
      <c r="LQ6" s="468"/>
      <c r="LR6" s="468"/>
      <c r="LS6" s="468"/>
      <c r="LT6" s="468"/>
      <c r="LU6" s="468"/>
      <c r="LV6" s="468"/>
      <c r="LW6" s="468"/>
      <c r="LX6" s="468"/>
      <c r="LY6" s="468"/>
      <c r="LZ6" s="468"/>
      <c r="MA6" s="468"/>
      <c r="MB6" s="468"/>
      <c r="MC6" s="468"/>
      <c r="MD6" s="468"/>
      <c r="ME6" s="468"/>
      <c r="MF6" s="468"/>
      <c r="MG6" s="468"/>
      <c r="MH6" s="468"/>
      <c r="MI6" s="468"/>
      <c r="MJ6" s="468"/>
      <c r="MK6" s="468"/>
      <c r="ML6" s="468"/>
      <c r="MM6" s="468"/>
      <c r="MN6" s="468"/>
      <c r="MO6" s="468"/>
      <c r="MP6" s="468"/>
      <c r="MQ6" s="468"/>
      <c r="MR6" s="468"/>
      <c r="MS6" s="468"/>
      <c r="MT6" s="468"/>
      <c r="MU6" s="468"/>
      <c r="MV6" s="468"/>
      <c r="MW6" s="468"/>
      <c r="MX6" s="468"/>
      <c r="MY6" s="468"/>
      <c r="MZ6" s="468"/>
      <c r="NA6" s="468"/>
      <c r="NB6" s="468"/>
      <c r="NC6" s="468"/>
      <c r="ND6" s="468"/>
      <c r="NE6" s="468"/>
      <c r="NF6" s="468"/>
      <c r="NG6" s="468"/>
      <c r="NH6" s="468"/>
      <c r="NI6" s="468"/>
      <c r="NJ6" s="468"/>
      <c r="NK6" s="468"/>
    </row>
    <row r="7" spans="1:393" ht="20.399999999999999" x14ac:dyDescent="0.3">
      <c r="A7" s="468" t="s">
        <v>1217</v>
      </c>
      <c r="B7" s="468"/>
      <c r="C7" s="468"/>
      <c r="D7" s="468"/>
      <c r="E7" s="468"/>
      <c r="F7" s="468"/>
      <c r="G7" s="468"/>
      <c r="H7" s="468"/>
      <c r="I7" s="468"/>
      <c r="J7" s="468"/>
      <c r="K7" s="468"/>
      <c r="L7" s="468"/>
      <c r="M7" s="468"/>
      <c r="N7" s="468"/>
      <c r="O7" s="468"/>
      <c r="P7" s="468"/>
      <c r="Q7" s="468"/>
      <c r="R7" s="468"/>
      <c r="S7" s="468"/>
      <c r="T7" s="468"/>
      <c r="U7" s="468"/>
      <c r="V7" s="468"/>
      <c r="W7" s="468"/>
      <c r="X7" s="468"/>
      <c r="Y7" s="468"/>
      <c r="Z7" s="468"/>
      <c r="AA7" s="468"/>
      <c r="AB7" s="468"/>
      <c r="AC7" s="468"/>
      <c r="AD7" s="468"/>
      <c r="AE7" s="468"/>
      <c r="AF7" s="468"/>
      <c r="AG7" s="468"/>
      <c r="AH7" s="468"/>
      <c r="AI7" s="468"/>
      <c r="AJ7" s="468"/>
      <c r="AK7" s="468"/>
      <c r="AL7" s="468"/>
      <c r="AM7" s="468"/>
      <c r="AN7" s="468"/>
      <c r="AO7" s="468"/>
      <c r="AP7" s="468"/>
      <c r="AQ7" s="468"/>
      <c r="AR7" s="468"/>
      <c r="AS7" s="468"/>
      <c r="AT7" s="468"/>
      <c r="AU7" s="468"/>
      <c r="AV7" s="468"/>
      <c r="AW7" s="468"/>
      <c r="AX7" s="468"/>
      <c r="AY7" s="468"/>
      <c r="AZ7" s="468"/>
      <c r="BA7" s="468"/>
      <c r="BB7" s="468"/>
      <c r="BC7" s="468"/>
      <c r="BD7" s="468"/>
      <c r="BE7" s="468"/>
      <c r="BF7" s="468"/>
      <c r="BG7" s="468"/>
      <c r="BH7" s="468"/>
      <c r="BI7" s="468"/>
      <c r="BJ7" s="468"/>
      <c r="BK7" s="468"/>
      <c r="BL7" s="468"/>
      <c r="BM7" s="468"/>
      <c r="BN7" s="468"/>
      <c r="BO7" s="468"/>
      <c r="BP7" s="468"/>
      <c r="BQ7" s="468"/>
      <c r="BR7" s="468"/>
      <c r="BS7" s="468"/>
      <c r="BT7" s="468"/>
      <c r="BU7" s="468"/>
      <c r="BV7" s="468"/>
      <c r="BW7" s="468"/>
      <c r="BX7" s="468"/>
      <c r="BY7" s="468"/>
      <c r="BZ7" s="468"/>
      <c r="CA7" s="468"/>
      <c r="CB7" s="468"/>
      <c r="CC7" s="468"/>
      <c r="CD7" s="468"/>
      <c r="CE7" s="468"/>
      <c r="CF7" s="468"/>
      <c r="CG7" s="468"/>
      <c r="CH7" s="468"/>
      <c r="CI7" s="468"/>
      <c r="CJ7" s="468"/>
      <c r="CK7" s="468"/>
      <c r="CL7" s="468"/>
      <c r="CM7" s="468"/>
      <c r="CN7" s="468"/>
      <c r="CO7" s="468"/>
      <c r="CP7" s="468"/>
      <c r="CQ7" s="468"/>
      <c r="CR7" s="468"/>
      <c r="CS7" s="468"/>
      <c r="CT7" s="468"/>
      <c r="CU7" s="468"/>
      <c r="CV7" s="468"/>
      <c r="CW7" s="468"/>
      <c r="CX7" s="468"/>
      <c r="CY7" s="468"/>
      <c r="CZ7" s="468"/>
      <c r="DA7" s="468"/>
      <c r="DB7" s="468"/>
      <c r="DC7" s="468"/>
      <c r="DD7" s="468"/>
      <c r="DE7" s="468"/>
      <c r="DF7" s="468"/>
      <c r="DG7" s="468"/>
      <c r="DH7" s="468"/>
      <c r="DI7" s="468"/>
      <c r="DJ7" s="468"/>
      <c r="DK7" s="468"/>
      <c r="DL7" s="468"/>
      <c r="DM7" s="468"/>
      <c r="DN7" s="468"/>
      <c r="DO7" s="468"/>
      <c r="DP7" s="468"/>
      <c r="DQ7" s="468"/>
      <c r="DR7" s="468"/>
      <c r="DS7" s="468"/>
      <c r="DT7" s="468"/>
      <c r="DU7" s="468"/>
      <c r="DV7" s="468"/>
      <c r="DW7" s="468"/>
      <c r="DX7" s="468"/>
      <c r="DY7" s="468"/>
      <c r="DZ7" s="468"/>
      <c r="EA7" s="468"/>
      <c r="EB7" s="468"/>
      <c r="EC7" s="468"/>
      <c r="ED7" s="468"/>
      <c r="EE7" s="468"/>
      <c r="EF7" s="468"/>
      <c r="EG7" s="468"/>
      <c r="EH7" s="468"/>
      <c r="EI7" s="468"/>
      <c r="EJ7" s="468"/>
      <c r="EK7" s="468"/>
      <c r="EL7" s="468"/>
      <c r="EM7" s="468"/>
      <c r="EN7" s="468"/>
      <c r="EO7" s="468"/>
      <c r="EP7" s="468"/>
      <c r="EQ7" s="468"/>
      <c r="ER7" s="468"/>
      <c r="ES7" s="468"/>
      <c r="ET7" s="468"/>
      <c r="EU7" s="468"/>
      <c r="EV7" s="468"/>
      <c r="EW7" s="468"/>
      <c r="EX7" s="468"/>
      <c r="EY7" s="468"/>
      <c r="EZ7" s="468"/>
      <c r="FA7" s="468"/>
      <c r="FB7" s="468"/>
      <c r="FC7" s="468"/>
      <c r="FD7" s="468"/>
      <c r="FE7" s="468"/>
      <c r="FF7" s="468"/>
      <c r="FG7" s="468"/>
      <c r="FH7" s="468"/>
      <c r="FI7" s="468"/>
      <c r="FJ7" s="468"/>
      <c r="FK7" s="468"/>
      <c r="FL7" s="468"/>
      <c r="FM7" s="468"/>
      <c r="FN7" s="468"/>
      <c r="FO7" s="468"/>
      <c r="FP7" s="468"/>
      <c r="FQ7" s="468"/>
      <c r="FR7" s="468"/>
      <c r="FS7" s="468"/>
      <c r="FT7" s="468"/>
      <c r="FU7" s="468"/>
      <c r="FV7" s="468"/>
      <c r="FW7" s="468"/>
      <c r="FX7" s="468"/>
      <c r="FY7" s="468"/>
      <c r="FZ7" s="468"/>
      <c r="GA7" s="468"/>
      <c r="GB7" s="468"/>
      <c r="GC7" s="468"/>
      <c r="GD7" s="468"/>
      <c r="GE7" s="468"/>
      <c r="GF7" s="468"/>
      <c r="GG7" s="468"/>
      <c r="GH7" s="468"/>
      <c r="GI7" s="468"/>
      <c r="GJ7" s="468"/>
      <c r="GK7" s="468"/>
      <c r="GL7" s="468"/>
      <c r="GM7" s="468"/>
      <c r="GN7" s="468"/>
      <c r="GO7" s="468"/>
      <c r="GP7" s="468"/>
      <c r="GQ7" s="468"/>
      <c r="GR7" s="468"/>
      <c r="GS7" s="468"/>
      <c r="GT7" s="468"/>
      <c r="GU7" s="468"/>
      <c r="GV7" s="468"/>
      <c r="GW7" s="468"/>
      <c r="GX7" s="468"/>
      <c r="GY7" s="468"/>
      <c r="GZ7" s="468"/>
      <c r="HA7" s="468"/>
      <c r="HB7" s="468"/>
      <c r="HC7" s="468"/>
      <c r="HD7" s="468"/>
      <c r="HE7" s="468"/>
      <c r="HF7" s="468"/>
      <c r="HG7" s="468"/>
      <c r="HH7" s="468"/>
      <c r="HI7" s="468"/>
      <c r="HJ7" s="468"/>
      <c r="HK7" s="468"/>
      <c r="HL7" s="468"/>
      <c r="HM7" s="468"/>
      <c r="HN7" s="468"/>
      <c r="HO7" s="468"/>
      <c r="HP7" s="468"/>
      <c r="HQ7" s="468"/>
      <c r="HR7" s="468"/>
      <c r="HS7" s="468"/>
      <c r="HT7" s="468"/>
      <c r="HU7" s="468"/>
      <c r="HV7" s="468"/>
      <c r="HW7" s="468"/>
      <c r="HX7" s="468"/>
      <c r="HY7" s="468"/>
      <c r="HZ7" s="468"/>
      <c r="IA7" s="468"/>
      <c r="IB7" s="468"/>
      <c r="IC7" s="468"/>
      <c r="ID7" s="468"/>
      <c r="IE7" s="468"/>
      <c r="IF7" s="468"/>
      <c r="IG7" s="468"/>
      <c r="IH7" s="468"/>
      <c r="II7" s="468"/>
      <c r="IJ7" s="468"/>
      <c r="IK7" s="468"/>
      <c r="IL7" s="468"/>
      <c r="IM7" s="468"/>
      <c r="IN7" s="468"/>
      <c r="IO7" s="468"/>
      <c r="IP7" s="468"/>
      <c r="IQ7" s="468"/>
      <c r="IR7" s="468"/>
      <c r="IS7" s="468"/>
      <c r="IT7" s="468"/>
      <c r="IU7" s="468"/>
      <c r="IV7" s="468"/>
      <c r="IW7" s="468"/>
      <c r="IX7" s="468"/>
      <c r="IY7" s="468"/>
      <c r="IZ7" s="468"/>
      <c r="JA7" s="468"/>
      <c r="JB7" s="468"/>
      <c r="JC7" s="468"/>
      <c r="JD7" s="468"/>
      <c r="JE7" s="468"/>
      <c r="JF7" s="468"/>
      <c r="JG7" s="468"/>
      <c r="JH7" s="468"/>
      <c r="JI7" s="468"/>
      <c r="JJ7" s="468"/>
      <c r="JK7" s="468"/>
      <c r="JL7" s="468"/>
      <c r="JM7" s="468"/>
      <c r="JN7" s="468"/>
      <c r="JO7" s="468"/>
      <c r="JP7" s="468"/>
      <c r="JQ7" s="468"/>
      <c r="JR7" s="468"/>
      <c r="JS7" s="468"/>
      <c r="JT7" s="468"/>
      <c r="JU7" s="468"/>
      <c r="JV7" s="468"/>
      <c r="JW7" s="468"/>
      <c r="JX7" s="468"/>
      <c r="JY7" s="468"/>
      <c r="JZ7" s="468"/>
      <c r="KA7" s="468"/>
      <c r="KB7" s="468"/>
      <c r="KC7" s="468"/>
      <c r="KD7" s="468"/>
      <c r="KE7" s="468"/>
      <c r="KF7" s="468"/>
      <c r="KG7" s="468"/>
      <c r="KH7" s="468"/>
      <c r="KI7" s="468"/>
      <c r="KJ7" s="468"/>
      <c r="KK7" s="468"/>
      <c r="KL7" s="468"/>
      <c r="KM7" s="468"/>
      <c r="KN7" s="468"/>
      <c r="KO7" s="468"/>
      <c r="KP7" s="468"/>
      <c r="KQ7" s="468"/>
      <c r="KR7" s="468"/>
      <c r="KS7" s="468"/>
      <c r="KT7" s="468"/>
      <c r="KU7" s="468"/>
      <c r="KV7" s="468"/>
      <c r="KW7" s="468"/>
      <c r="KX7" s="468"/>
      <c r="KY7" s="468"/>
      <c r="KZ7" s="468"/>
      <c r="LA7" s="468"/>
      <c r="LB7" s="468"/>
      <c r="LC7" s="468"/>
      <c r="LD7" s="468"/>
      <c r="LE7" s="468"/>
      <c r="LF7" s="468"/>
      <c r="LG7" s="468"/>
      <c r="LH7" s="468"/>
      <c r="LI7" s="468"/>
      <c r="LJ7" s="468"/>
      <c r="LK7" s="468"/>
      <c r="LL7" s="468"/>
      <c r="LM7" s="468"/>
      <c r="LN7" s="468"/>
      <c r="LO7" s="468"/>
      <c r="LP7" s="468"/>
      <c r="LQ7" s="468"/>
      <c r="LR7" s="468"/>
      <c r="LS7" s="468"/>
      <c r="LT7" s="468"/>
      <c r="LU7" s="468"/>
      <c r="LV7" s="468"/>
      <c r="LW7" s="468"/>
      <c r="LX7" s="468"/>
      <c r="LY7" s="468"/>
      <c r="LZ7" s="468"/>
      <c r="MA7" s="468"/>
      <c r="MB7" s="468"/>
      <c r="MC7" s="468"/>
      <c r="MD7" s="468"/>
      <c r="ME7" s="468"/>
      <c r="MF7" s="468"/>
      <c r="MG7" s="468"/>
      <c r="MH7" s="468"/>
      <c r="MI7" s="468"/>
      <c r="MJ7" s="468"/>
      <c r="MK7" s="468"/>
      <c r="ML7" s="468"/>
      <c r="MM7" s="468"/>
      <c r="MN7" s="468"/>
      <c r="MO7" s="468"/>
      <c r="MP7" s="468"/>
      <c r="MQ7" s="468"/>
      <c r="MR7" s="468"/>
      <c r="MS7" s="468"/>
      <c r="MT7" s="468"/>
      <c r="MU7" s="468"/>
      <c r="MV7" s="468"/>
      <c r="MW7" s="468"/>
      <c r="MX7" s="468"/>
      <c r="MY7" s="468"/>
      <c r="MZ7" s="468"/>
      <c r="NA7" s="468"/>
      <c r="NB7" s="468"/>
      <c r="NC7" s="468"/>
      <c r="ND7" s="468"/>
      <c r="NE7" s="468"/>
      <c r="NF7" s="468"/>
      <c r="NG7" s="468"/>
      <c r="NH7" s="468"/>
      <c r="NI7" s="468"/>
      <c r="NJ7" s="468"/>
      <c r="NK7" s="468"/>
    </row>
    <row r="8" spans="1:393" ht="10.5" customHeight="1" x14ac:dyDescent="0.3">
      <c r="A8" s="491"/>
      <c r="B8" s="491"/>
      <c r="C8" s="491"/>
      <c r="D8" s="491"/>
      <c r="E8" s="491"/>
      <c r="F8" s="491"/>
      <c r="G8" s="491"/>
      <c r="H8" s="491"/>
      <c r="I8" s="491"/>
      <c r="J8" s="491"/>
      <c r="K8" s="491"/>
      <c r="L8" s="491"/>
      <c r="M8" s="491"/>
      <c r="N8" s="491"/>
      <c r="O8" s="491"/>
      <c r="P8" s="491"/>
      <c r="Q8" s="491"/>
      <c r="R8" s="491"/>
      <c r="S8" s="491"/>
      <c r="T8" s="491"/>
      <c r="U8" s="491"/>
      <c r="V8" s="491"/>
      <c r="W8" s="491"/>
      <c r="X8" s="491"/>
      <c r="Y8" s="491"/>
      <c r="Z8" s="491"/>
      <c r="AA8" s="491"/>
      <c r="AB8" s="491"/>
      <c r="AC8" s="491"/>
      <c r="AD8" s="491"/>
      <c r="AE8" s="491"/>
      <c r="AF8" s="491"/>
      <c r="AG8" s="491"/>
      <c r="AH8" s="491"/>
      <c r="AI8" s="491"/>
      <c r="AJ8" s="491"/>
      <c r="AK8" s="491"/>
      <c r="AL8" s="491"/>
      <c r="AM8" s="491"/>
      <c r="AN8" s="491"/>
      <c r="AO8" s="491"/>
      <c r="AP8" s="491"/>
      <c r="AQ8" s="491"/>
      <c r="AR8" s="491"/>
      <c r="AS8" s="491"/>
      <c r="AT8" s="491"/>
      <c r="AU8" s="491"/>
      <c r="AV8" s="491"/>
      <c r="AW8" s="491"/>
      <c r="AX8" s="491"/>
      <c r="AY8" s="491"/>
      <c r="AZ8" s="491"/>
      <c r="BA8" s="491"/>
      <c r="BB8" s="491"/>
      <c r="BC8" s="491"/>
      <c r="BD8" s="491"/>
      <c r="BE8" s="491"/>
      <c r="BF8" s="491"/>
      <c r="BG8" s="491"/>
      <c r="BH8" s="491"/>
      <c r="BI8" s="491"/>
      <c r="BJ8" s="491"/>
      <c r="BK8" s="491"/>
      <c r="BL8" s="491"/>
      <c r="BM8" s="491"/>
      <c r="BN8" s="491"/>
      <c r="BO8" s="491"/>
      <c r="BP8" s="491"/>
      <c r="BQ8" s="491"/>
      <c r="BR8" s="491"/>
      <c r="BS8" s="491"/>
      <c r="BT8" s="491"/>
      <c r="BU8" s="491"/>
      <c r="BV8" s="491"/>
      <c r="BW8" s="491"/>
      <c r="BX8" s="491"/>
      <c r="BY8" s="491"/>
      <c r="BZ8" s="491"/>
      <c r="CA8" s="491"/>
      <c r="CB8" s="491"/>
      <c r="CC8" s="491"/>
      <c r="CD8" s="491"/>
      <c r="CE8" s="491"/>
      <c r="CF8" s="491"/>
      <c r="CG8" s="491"/>
      <c r="CH8" s="491"/>
      <c r="CI8" s="491"/>
      <c r="CJ8" s="491"/>
      <c r="CK8" s="491"/>
      <c r="CL8" s="491"/>
      <c r="CM8" s="491"/>
      <c r="CN8" s="491"/>
      <c r="CO8" s="491"/>
      <c r="CP8" s="491"/>
      <c r="CQ8" s="491"/>
      <c r="CR8" s="491"/>
      <c r="CS8" s="491"/>
      <c r="CT8" s="491"/>
      <c r="CU8" s="491"/>
      <c r="CV8" s="491"/>
      <c r="CW8" s="491"/>
      <c r="CX8" s="491"/>
      <c r="CY8" s="491"/>
      <c r="CZ8" s="491"/>
      <c r="DA8" s="491"/>
      <c r="DB8" s="491"/>
      <c r="DC8" s="491"/>
      <c r="DD8" s="491"/>
      <c r="DE8" s="491"/>
      <c r="DF8" s="491"/>
      <c r="DG8" s="491"/>
      <c r="DH8" s="491"/>
      <c r="DI8" s="491"/>
      <c r="DJ8" s="491"/>
      <c r="DK8" s="491"/>
      <c r="DL8" s="491"/>
      <c r="DM8" s="491"/>
      <c r="DN8" s="491"/>
      <c r="DO8" s="491"/>
      <c r="DP8" s="491"/>
      <c r="DQ8" s="491"/>
      <c r="DR8" s="491"/>
      <c r="DS8" s="491"/>
      <c r="DT8" s="491"/>
      <c r="DU8" s="491"/>
      <c r="DV8" s="491"/>
      <c r="DW8" s="491"/>
      <c r="DX8" s="491"/>
      <c r="DY8" s="491"/>
      <c r="DZ8" s="491"/>
      <c r="EA8" s="491"/>
      <c r="EB8" s="491"/>
      <c r="EC8" s="491"/>
      <c r="ED8" s="491"/>
      <c r="EE8" s="491"/>
      <c r="EF8" s="491"/>
      <c r="EG8" s="491"/>
      <c r="EH8" s="491"/>
      <c r="EI8" s="491"/>
      <c r="EJ8" s="491"/>
      <c r="EK8" s="491"/>
      <c r="EL8" s="491"/>
      <c r="EM8" s="491"/>
      <c r="EN8" s="491"/>
      <c r="EO8" s="491"/>
      <c r="EP8" s="491"/>
      <c r="EQ8" s="491"/>
      <c r="ER8" s="491"/>
      <c r="ES8" s="491"/>
      <c r="ET8" s="491"/>
      <c r="EU8" s="491"/>
      <c r="EV8" s="491"/>
      <c r="EW8" s="491"/>
      <c r="EX8" s="491"/>
      <c r="EY8" s="491"/>
      <c r="EZ8" s="491"/>
      <c r="FA8" s="491"/>
      <c r="FB8" s="491"/>
      <c r="FC8" s="491"/>
      <c r="FD8" s="491"/>
      <c r="FE8" s="491"/>
      <c r="FF8" s="491"/>
      <c r="FG8" s="491"/>
      <c r="FH8" s="491"/>
      <c r="FI8" s="491"/>
      <c r="FJ8" s="491"/>
      <c r="FK8" s="491"/>
      <c r="FL8" s="491"/>
      <c r="FM8" s="491"/>
      <c r="FN8" s="491"/>
      <c r="FO8" s="491"/>
      <c r="FP8" s="491"/>
      <c r="FQ8" s="491"/>
      <c r="FR8" s="491"/>
      <c r="FS8" s="491"/>
      <c r="FT8" s="52"/>
      <c r="GO8" s="81">
        <v>1.13801</v>
      </c>
      <c r="GP8" s="81">
        <v>1.1548</v>
      </c>
      <c r="HA8" s="3"/>
      <c r="HB8" s="3"/>
      <c r="HG8" s="3"/>
      <c r="HH8" s="3"/>
      <c r="HP8" s="80">
        <f>GO8</f>
        <v>1.13801</v>
      </c>
      <c r="HQ8" s="81"/>
      <c r="HR8" s="80">
        <f>GP8</f>
        <v>1.1548</v>
      </c>
    </row>
    <row r="9" spans="1:393" ht="18.600000000000001" thickBot="1" x14ac:dyDescent="0.35">
      <c r="A9" s="2"/>
      <c r="AF9" s="91">
        <v>7.0239999999999997E-2</v>
      </c>
      <c r="AG9" s="91">
        <v>0.31886199999999998</v>
      </c>
      <c r="AH9" s="45"/>
      <c r="AI9" s="45"/>
      <c r="AJ9" s="54">
        <v>1.3705E-2</v>
      </c>
      <c r="AK9" s="67">
        <v>0.58555400000000002</v>
      </c>
      <c r="AQ9" s="91">
        <v>7.0239999999999997E-2</v>
      </c>
      <c r="AR9" s="91">
        <v>0.31886199999999998</v>
      </c>
      <c r="AV9" s="54">
        <v>1.3705E-2</v>
      </c>
      <c r="AW9" s="67">
        <v>0.58555400000000002</v>
      </c>
      <c r="BI9" s="67">
        <v>0.58555400000000002</v>
      </c>
      <c r="BJ9" s="54">
        <v>1.3705E-2</v>
      </c>
      <c r="BP9" s="91">
        <v>7.0239999999999997E-2</v>
      </c>
      <c r="BQ9" s="91">
        <v>0.31886199999999998</v>
      </c>
      <c r="BT9" s="54">
        <v>1.3705E-2</v>
      </c>
      <c r="BU9" s="67">
        <v>0.58555400000000002</v>
      </c>
      <c r="BZ9" s="67">
        <v>0.58555400000000002</v>
      </c>
      <c r="CA9" s="54">
        <v>1.3705E-2</v>
      </c>
      <c r="CF9" s="67">
        <v>0.58555400000000002</v>
      </c>
      <c r="CG9" s="54">
        <v>1.3705E-2</v>
      </c>
      <c r="CO9" s="91">
        <v>7.0239999999999997E-2</v>
      </c>
      <c r="CP9" s="91">
        <v>0.31886199999999998</v>
      </c>
      <c r="CR9" s="54">
        <v>1.3705E-2</v>
      </c>
      <c r="CS9" s="67">
        <v>0.58555400000000002</v>
      </c>
      <c r="CX9" s="54">
        <v>1.3705E-2</v>
      </c>
      <c r="CY9" s="67">
        <v>0.58555400000000002</v>
      </c>
      <c r="DD9" s="54">
        <v>1.3705E-2</v>
      </c>
      <c r="DE9" s="67">
        <v>0.58555400000000002</v>
      </c>
      <c r="DL9" s="91">
        <v>7.0239999999999997E-2</v>
      </c>
      <c r="DM9" s="91">
        <v>0.31886199999999998</v>
      </c>
      <c r="DO9" s="54">
        <v>1.3705E-2</v>
      </c>
      <c r="DP9" s="67">
        <v>0.58555400000000002</v>
      </c>
      <c r="DV9" s="91">
        <v>7.0239999999999997E-2</v>
      </c>
      <c r="DW9" s="91">
        <v>0.31886199999999998</v>
      </c>
      <c r="EB9" s="54">
        <v>1.3705E-2</v>
      </c>
      <c r="EC9" s="67">
        <v>0.58555400000000002</v>
      </c>
      <c r="EJ9" s="91">
        <v>7.0239999999999997E-2</v>
      </c>
      <c r="EK9" s="91">
        <v>0.31886199999999998</v>
      </c>
      <c r="EM9" s="54">
        <v>1.3705E-2</v>
      </c>
      <c r="EN9" s="67">
        <v>0.58555400000000002</v>
      </c>
      <c r="ET9" s="91">
        <v>7.0239999999999997E-2</v>
      </c>
      <c r="EU9" s="91">
        <v>0.31886199999999998</v>
      </c>
      <c r="EX9" s="54">
        <v>1.3705E-2</v>
      </c>
      <c r="EY9" s="67">
        <v>0.58555400000000002</v>
      </c>
      <c r="FD9" s="54">
        <v>1.3705E-2</v>
      </c>
      <c r="FE9" s="67">
        <v>0.58555400000000002</v>
      </c>
      <c r="FJ9" s="54">
        <v>1.3705E-2</v>
      </c>
      <c r="FK9" s="67">
        <v>0.58555400000000002</v>
      </c>
      <c r="FP9" s="54">
        <v>1.3705E-2</v>
      </c>
      <c r="FQ9" s="67">
        <v>0.58555400000000002</v>
      </c>
      <c r="NH9" s="467" t="s">
        <v>142</v>
      </c>
      <c r="NI9" s="467"/>
      <c r="NJ9" s="467"/>
      <c r="NK9" s="467"/>
    </row>
    <row r="10" spans="1:393" s="9" customFormat="1" ht="48.75" customHeight="1" thickBot="1" x14ac:dyDescent="0.35">
      <c r="A10" s="469" t="s">
        <v>20</v>
      </c>
      <c r="B10" s="472" t="s">
        <v>21</v>
      </c>
      <c r="C10" s="492" t="s">
        <v>1</v>
      </c>
      <c r="D10" s="495" t="s">
        <v>2</v>
      </c>
      <c r="E10" s="146"/>
      <c r="F10" s="146"/>
      <c r="G10" s="146"/>
      <c r="H10" s="147"/>
      <c r="I10" s="436" t="s">
        <v>1222</v>
      </c>
      <c r="J10" s="439" t="s">
        <v>1223</v>
      </c>
      <c r="K10" s="439" t="s">
        <v>1224</v>
      </c>
      <c r="L10" s="442" t="s">
        <v>1225</v>
      </c>
      <c r="M10" s="365"/>
      <c r="N10" s="365"/>
      <c r="O10" s="365"/>
      <c r="P10" s="365"/>
      <c r="Q10" s="365"/>
      <c r="R10" s="365"/>
      <c r="S10" s="365"/>
      <c r="T10" s="365"/>
      <c r="U10" s="365"/>
      <c r="V10" s="365"/>
      <c r="W10" s="365"/>
      <c r="X10" s="365"/>
      <c r="Y10" s="365"/>
      <c r="Z10" s="365"/>
      <c r="AA10" s="365"/>
      <c r="AB10" s="366"/>
      <c r="AC10" s="498" t="s">
        <v>3</v>
      </c>
      <c r="AD10" s="446"/>
      <c r="AE10" s="446"/>
      <c r="AF10" s="446"/>
      <c r="AG10" s="446"/>
      <c r="AH10" s="446"/>
      <c r="AI10" s="446"/>
      <c r="AJ10" s="446"/>
      <c r="AK10" s="446"/>
      <c r="AL10" s="446"/>
      <c r="AM10" s="447"/>
      <c r="AN10" s="445" t="s">
        <v>4</v>
      </c>
      <c r="AO10" s="446"/>
      <c r="AP10" s="446"/>
      <c r="AQ10" s="446"/>
      <c r="AR10" s="446"/>
      <c r="AS10" s="446"/>
      <c r="AT10" s="446"/>
      <c r="AU10" s="446"/>
      <c r="AV10" s="446"/>
      <c r="AW10" s="446"/>
      <c r="AX10" s="446"/>
      <c r="AY10" s="447"/>
      <c r="AZ10" s="445" t="s">
        <v>8</v>
      </c>
      <c r="BA10" s="446"/>
      <c r="BB10" s="446"/>
      <c r="BC10" s="446"/>
      <c r="BD10" s="446"/>
      <c r="BE10" s="446"/>
      <c r="BF10" s="446"/>
      <c r="BG10" s="446"/>
      <c r="BH10" s="446"/>
      <c r="BI10" s="446"/>
      <c r="BJ10" s="446"/>
      <c r="BK10" s="446"/>
      <c r="BL10" s="447"/>
      <c r="BM10" s="445" t="s">
        <v>9</v>
      </c>
      <c r="BN10" s="446"/>
      <c r="BO10" s="446"/>
      <c r="BP10" s="446"/>
      <c r="BQ10" s="446"/>
      <c r="BR10" s="446"/>
      <c r="BS10" s="446"/>
      <c r="BT10" s="446"/>
      <c r="BU10" s="446"/>
      <c r="BV10" s="446"/>
      <c r="BW10" s="447"/>
      <c r="BX10" s="455" t="s">
        <v>10</v>
      </c>
      <c r="BY10" s="456"/>
      <c r="BZ10" s="456"/>
      <c r="CA10" s="456"/>
      <c r="CB10" s="456"/>
      <c r="CC10" s="457"/>
      <c r="CD10" s="445" t="s">
        <v>11</v>
      </c>
      <c r="CE10" s="446"/>
      <c r="CF10" s="446"/>
      <c r="CG10" s="446"/>
      <c r="CH10" s="446"/>
      <c r="CI10" s="447"/>
      <c r="CJ10" s="445" t="s">
        <v>73</v>
      </c>
      <c r="CK10" s="448"/>
      <c r="CL10" s="448"/>
      <c r="CM10" s="448"/>
      <c r="CN10" s="448"/>
      <c r="CO10" s="448"/>
      <c r="CP10" s="448"/>
      <c r="CQ10" s="448"/>
      <c r="CR10" s="448"/>
      <c r="CS10" s="448"/>
      <c r="CT10" s="448"/>
      <c r="CU10" s="449"/>
      <c r="CV10" s="445" t="s">
        <v>12</v>
      </c>
      <c r="CW10" s="446"/>
      <c r="CX10" s="446"/>
      <c r="CY10" s="446"/>
      <c r="CZ10" s="446"/>
      <c r="DA10" s="447"/>
      <c r="DB10" s="445" t="s">
        <v>13</v>
      </c>
      <c r="DC10" s="446"/>
      <c r="DD10" s="446"/>
      <c r="DE10" s="446"/>
      <c r="DF10" s="446"/>
      <c r="DG10" s="447"/>
      <c r="DH10" s="464" t="s">
        <v>14</v>
      </c>
      <c r="DI10" s="465"/>
      <c r="DJ10" s="465"/>
      <c r="DK10" s="465"/>
      <c r="DL10" s="465"/>
      <c r="DM10" s="465"/>
      <c r="DN10" s="465"/>
      <c r="DO10" s="465"/>
      <c r="DP10" s="465"/>
      <c r="DQ10" s="465"/>
      <c r="DR10" s="466"/>
      <c r="DS10" s="445" t="s">
        <v>15</v>
      </c>
      <c r="DT10" s="446"/>
      <c r="DU10" s="446"/>
      <c r="DV10" s="446"/>
      <c r="DW10" s="446"/>
      <c r="DX10" s="446"/>
      <c r="DY10" s="446"/>
      <c r="DZ10" s="446"/>
      <c r="EA10" s="446"/>
      <c r="EB10" s="446"/>
      <c r="EC10" s="446"/>
      <c r="ED10" s="446"/>
      <c r="EE10" s="447"/>
      <c r="EF10" s="445" t="s">
        <v>74</v>
      </c>
      <c r="EG10" s="448"/>
      <c r="EH10" s="448"/>
      <c r="EI10" s="448"/>
      <c r="EJ10" s="448"/>
      <c r="EK10" s="448"/>
      <c r="EL10" s="448"/>
      <c r="EM10" s="448"/>
      <c r="EN10" s="448"/>
      <c r="EO10" s="448"/>
      <c r="EP10" s="449"/>
      <c r="EQ10" s="458" t="s">
        <v>7</v>
      </c>
      <c r="ER10" s="459"/>
      <c r="ES10" s="459"/>
      <c r="ET10" s="459"/>
      <c r="EU10" s="459"/>
      <c r="EV10" s="459"/>
      <c r="EW10" s="459"/>
      <c r="EX10" s="459"/>
      <c r="EY10" s="459"/>
      <c r="EZ10" s="459"/>
      <c r="FA10" s="460"/>
      <c r="FB10" s="458" t="s">
        <v>16</v>
      </c>
      <c r="FC10" s="459"/>
      <c r="FD10" s="459"/>
      <c r="FE10" s="459"/>
      <c r="FF10" s="459"/>
      <c r="FG10" s="460"/>
      <c r="FH10" s="461" t="s">
        <v>17</v>
      </c>
      <c r="FI10" s="462"/>
      <c r="FJ10" s="462"/>
      <c r="FK10" s="462"/>
      <c r="FL10" s="462"/>
      <c r="FM10" s="463"/>
      <c r="FN10" s="461" t="s">
        <v>18</v>
      </c>
      <c r="FO10" s="462"/>
      <c r="FP10" s="462"/>
      <c r="FQ10" s="462"/>
      <c r="FR10" s="462"/>
      <c r="FS10" s="463"/>
      <c r="FT10" s="160"/>
      <c r="FU10" s="161" t="s">
        <v>82</v>
      </c>
      <c r="FV10" s="162"/>
      <c r="FW10" s="162"/>
      <c r="FX10" s="162"/>
      <c r="FY10" s="162"/>
      <c r="FZ10" s="162"/>
      <c r="GA10" s="162"/>
      <c r="GB10" s="162"/>
      <c r="GC10" s="162"/>
      <c r="GD10" s="162"/>
      <c r="GE10" s="162"/>
      <c r="GF10" s="162"/>
      <c r="GG10" s="162"/>
      <c r="GH10" s="162"/>
      <c r="GI10" s="162"/>
      <c r="GJ10" s="163"/>
      <c r="GK10" s="162"/>
      <c r="GL10" s="163"/>
      <c r="GM10" s="164"/>
      <c r="GN10" s="164"/>
      <c r="GO10" s="164"/>
      <c r="GP10" s="164"/>
      <c r="GQ10" s="164"/>
      <c r="GR10" s="164"/>
      <c r="GS10" s="164"/>
      <c r="GT10" s="164"/>
      <c r="GU10" s="164"/>
      <c r="GV10" s="164"/>
      <c r="GW10" s="164"/>
      <c r="GX10" s="165"/>
      <c r="GY10" s="165"/>
      <c r="GZ10" s="165"/>
      <c r="HA10" s="165"/>
      <c r="HB10" s="165"/>
      <c r="HC10" s="164"/>
      <c r="HD10" s="165"/>
      <c r="HE10" s="165"/>
      <c r="HF10" s="165"/>
      <c r="HG10" s="165"/>
      <c r="HH10" s="165"/>
      <c r="HI10" s="164"/>
      <c r="HJ10" s="165"/>
      <c r="HK10" s="165"/>
      <c r="HL10" s="165"/>
      <c r="HM10" s="165"/>
      <c r="HN10" s="165"/>
      <c r="HO10" s="165"/>
      <c r="HP10" s="166" t="s">
        <v>19</v>
      </c>
      <c r="HQ10" s="164"/>
      <c r="HR10" s="164"/>
      <c r="HS10" s="164"/>
      <c r="HT10" s="164"/>
      <c r="HU10" s="164"/>
      <c r="HV10" s="164"/>
      <c r="HW10" s="164"/>
      <c r="HX10" s="164"/>
      <c r="HY10" s="164"/>
      <c r="HZ10" s="164"/>
      <c r="IA10" s="164"/>
      <c r="IB10" s="164"/>
      <c r="IC10" s="164"/>
      <c r="ID10" s="164"/>
      <c r="IE10" s="164"/>
      <c r="IF10" s="164"/>
      <c r="IG10" s="164"/>
      <c r="IH10" s="164"/>
      <c r="II10" s="164"/>
      <c r="IJ10" s="164"/>
      <c r="IK10" s="164"/>
      <c r="IL10" s="164"/>
      <c r="IM10" s="164"/>
      <c r="IN10" s="164"/>
      <c r="IO10" s="164"/>
      <c r="IP10" s="164"/>
      <c r="IQ10" s="164"/>
      <c r="IR10" s="164"/>
      <c r="IS10" s="164"/>
      <c r="IT10" s="164"/>
      <c r="IU10" s="164"/>
      <c r="IV10" s="164"/>
      <c r="IW10" s="164"/>
      <c r="IX10" s="164"/>
      <c r="IY10" s="164"/>
      <c r="IZ10" s="164"/>
      <c r="JA10" s="164"/>
      <c r="JB10" s="164"/>
      <c r="JC10" s="164"/>
      <c r="JD10" s="164"/>
      <c r="JE10" s="164"/>
      <c r="JF10" s="164"/>
      <c r="JG10" s="164"/>
      <c r="JH10" s="164"/>
      <c r="JI10" s="164"/>
      <c r="JJ10" s="164"/>
      <c r="JK10" s="164"/>
      <c r="JL10" s="164"/>
      <c r="JM10" s="164"/>
      <c r="JN10" s="164"/>
      <c r="JO10" s="164"/>
      <c r="JP10" s="164"/>
      <c r="JQ10" s="164"/>
      <c r="JR10" s="164"/>
      <c r="JS10" s="164"/>
      <c r="JT10" s="164"/>
      <c r="JU10" s="164"/>
      <c r="JV10" s="164"/>
      <c r="JW10" s="164"/>
      <c r="JX10" s="164"/>
      <c r="JY10" s="164"/>
      <c r="JZ10" s="164"/>
      <c r="KA10" s="164"/>
      <c r="KB10" s="164"/>
      <c r="KC10" s="164"/>
      <c r="KD10" s="164"/>
      <c r="KE10" s="164"/>
      <c r="KF10" s="164"/>
      <c r="KG10" s="164"/>
      <c r="KH10" s="164"/>
      <c r="KI10" s="164"/>
      <c r="KJ10" s="164"/>
      <c r="KK10" s="164"/>
      <c r="KL10" s="164"/>
      <c r="KM10" s="164"/>
      <c r="KN10" s="164"/>
      <c r="KO10" s="164"/>
      <c r="KP10" s="164"/>
      <c r="KQ10" s="164"/>
      <c r="KR10" s="164"/>
      <c r="KS10" s="164"/>
      <c r="KT10" s="164"/>
      <c r="KU10" s="164"/>
      <c r="KV10" s="164"/>
      <c r="KW10" s="164"/>
      <c r="KX10" s="164"/>
      <c r="KY10" s="164"/>
      <c r="KZ10" s="164"/>
      <c r="LA10" s="164"/>
      <c r="LB10" s="164"/>
      <c r="LC10" s="164"/>
      <c r="LD10" s="164"/>
      <c r="LE10" s="164"/>
      <c r="LF10" s="164"/>
      <c r="LG10" s="164"/>
      <c r="LH10" s="164"/>
      <c r="LI10" s="164"/>
      <c r="LJ10" s="164"/>
      <c r="LK10" s="164"/>
      <c r="LL10" s="164"/>
      <c r="LM10" s="164"/>
      <c r="LN10" s="164"/>
      <c r="LO10" s="164"/>
      <c r="LP10" s="164"/>
      <c r="LQ10" s="164"/>
      <c r="LR10" s="164"/>
      <c r="LS10" s="164"/>
      <c r="LT10" s="164"/>
      <c r="LU10" s="164"/>
      <c r="LV10" s="164"/>
      <c r="LW10" s="164"/>
      <c r="LX10" s="164"/>
      <c r="LY10" s="164"/>
      <c r="LZ10" s="164"/>
      <c r="MA10" s="164"/>
      <c r="MB10" s="164"/>
      <c r="MC10" s="164"/>
      <c r="MD10" s="164"/>
      <c r="ME10" s="164"/>
      <c r="MF10" s="164"/>
      <c r="MG10" s="164"/>
      <c r="MH10" s="164"/>
      <c r="MI10" s="164"/>
      <c r="MJ10" s="164"/>
      <c r="MK10" s="164"/>
      <c r="ML10" s="164"/>
      <c r="MM10" s="164"/>
      <c r="MN10" s="475" t="s">
        <v>143</v>
      </c>
      <c r="MO10" s="476"/>
      <c r="MP10" s="476"/>
      <c r="MQ10" s="477"/>
      <c r="MR10" s="478" t="s">
        <v>144</v>
      </c>
      <c r="MS10" s="465"/>
      <c r="MT10" s="465"/>
      <c r="MU10" s="479"/>
      <c r="MV10" s="486" t="s">
        <v>145</v>
      </c>
      <c r="MW10" s="487"/>
      <c r="MX10" s="487"/>
      <c r="MY10" s="487"/>
      <c r="MZ10" s="487"/>
      <c r="NA10" s="487"/>
      <c r="NB10" s="487"/>
      <c r="NC10" s="487"/>
      <c r="ND10" s="487"/>
      <c r="NE10" s="487"/>
      <c r="NF10" s="487"/>
      <c r="NG10" s="487"/>
      <c r="NH10" s="487"/>
      <c r="NI10" s="487"/>
      <c r="NJ10" s="487"/>
      <c r="NK10" s="488"/>
      <c r="NL10" s="27"/>
      <c r="NM10" s="27"/>
      <c r="NN10" s="27"/>
      <c r="NO10" s="27"/>
      <c r="NP10" s="27"/>
      <c r="NQ10" s="27"/>
      <c r="NR10" s="27"/>
      <c r="NS10" s="27"/>
      <c r="NU10" s="9" t="s">
        <v>1220</v>
      </c>
    </row>
    <row r="11" spans="1:393" ht="35.25" customHeight="1" thickBot="1" x14ac:dyDescent="0.35">
      <c r="A11" s="470"/>
      <c r="B11" s="473"/>
      <c r="C11" s="493"/>
      <c r="D11" s="496"/>
      <c r="E11" s="19"/>
      <c r="F11" s="19" t="s">
        <v>22</v>
      </c>
      <c r="G11" s="19" t="s">
        <v>23</v>
      </c>
      <c r="H11" s="23" t="s">
        <v>24</v>
      </c>
      <c r="I11" s="437"/>
      <c r="J11" s="440"/>
      <c r="K11" s="440"/>
      <c r="L11" s="443"/>
      <c r="M11" s="450" t="s">
        <v>86</v>
      </c>
      <c r="N11" s="451"/>
      <c r="O11" s="451"/>
      <c r="P11" s="451"/>
      <c r="Q11" s="451"/>
      <c r="R11" s="451"/>
      <c r="S11" s="451"/>
      <c r="T11" s="451"/>
      <c r="U11" s="451"/>
      <c r="V11" s="451"/>
      <c r="W11" s="451"/>
      <c r="X11" s="451"/>
      <c r="Y11" s="451"/>
      <c r="Z11" s="451"/>
      <c r="AA11" s="451"/>
      <c r="AB11" s="452"/>
      <c r="AC11" s="426" t="s">
        <v>29</v>
      </c>
      <c r="AD11" s="410" t="s">
        <v>30</v>
      </c>
      <c r="AE11" s="410" t="s">
        <v>31</v>
      </c>
      <c r="AF11" s="167" t="s">
        <v>32</v>
      </c>
      <c r="AG11" s="167"/>
      <c r="AH11" s="410" t="s">
        <v>33</v>
      </c>
      <c r="AI11" s="410" t="s">
        <v>34</v>
      </c>
      <c r="AJ11" s="167" t="s">
        <v>32</v>
      </c>
      <c r="AK11" s="167"/>
      <c r="AL11" s="410" t="s">
        <v>35</v>
      </c>
      <c r="AM11" s="412" t="s">
        <v>36</v>
      </c>
      <c r="AN11" s="414" t="s">
        <v>29</v>
      </c>
      <c r="AO11" s="410" t="s">
        <v>30</v>
      </c>
      <c r="AP11" s="410" t="s">
        <v>31</v>
      </c>
      <c r="AQ11" s="167" t="s">
        <v>32</v>
      </c>
      <c r="AR11" s="167"/>
      <c r="AS11" s="410" t="s">
        <v>33</v>
      </c>
      <c r="AT11" s="168" t="s">
        <v>32</v>
      </c>
      <c r="AU11" s="410" t="s">
        <v>34</v>
      </c>
      <c r="AV11" s="167" t="s">
        <v>32</v>
      </c>
      <c r="AW11" s="167"/>
      <c r="AX11" s="410" t="s">
        <v>35</v>
      </c>
      <c r="AY11" s="412" t="s">
        <v>36</v>
      </c>
      <c r="AZ11" s="430" t="s">
        <v>37</v>
      </c>
      <c r="BA11" s="410" t="s">
        <v>38</v>
      </c>
      <c r="BB11" s="410" t="s">
        <v>39</v>
      </c>
      <c r="BC11" s="453" t="s">
        <v>32</v>
      </c>
      <c r="BD11" s="454"/>
      <c r="BE11" s="410" t="s">
        <v>40</v>
      </c>
      <c r="BF11" s="453" t="s">
        <v>32</v>
      </c>
      <c r="BG11" s="454"/>
      <c r="BH11" s="410" t="s">
        <v>34</v>
      </c>
      <c r="BI11" s="167"/>
      <c r="BJ11" s="167" t="s">
        <v>32</v>
      </c>
      <c r="BK11" s="410" t="s">
        <v>35</v>
      </c>
      <c r="BL11" s="412" t="s">
        <v>36</v>
      </c>
      <c r="BM11" s="414" t="s">
        <v>29</v>
      </c>
      <c r="BN11" s="410" t="s">
        <v>30</v>
      </c>
      <c r="BO11" s="410" t="s">
        <v>31</v>
      </c>
      <c r="BP11" s="167" t="s">
        <v>32</v>
      </c>
      <c r="BQ11" s="167"/>
      <c r="BR11" s="410" t="s">
        <v>33</v>
      </c>
      <c r="BS11" s="410" t="s">
        <v>34</v>
      </c>
      <c r="BT11" s="167" t="s">
        <v>32</v>
      </c>
      <c r="BU11" s="167"/>
      <c r="BV11" s="410" t="s">
        <v>35</v>
      </c>
      <c r="BW11" s="412" t="s">
        <v>36</v>
      </c>
      <c r="BX11" s="432" t="s">
        <v>41</v>
      </c>
      <c r="BY11" s="433"/>
      <c r="BZ11" s="433"/>
      <c r="CA11" s="433"/>
      <c r="CB11" s="433"/>
      <c r="CC11" s="434" t="s">
        <v>36</v>
      </c>
      <c r="CD11" s="414" t="s">
        <v>41</v>
      </c>
      <c r="CE11" s="410"/>
      <c r="CF11" s="410"/>
      <c r="CG11" s="410"/>
      <c r="CH11" s="410"/>
      <c r="CI11" s="412" t="s">
        <v>36</v>
      </c>
      <c r="CJ11" s="169"/>
      <c r="CK11" s="170"/>
      <c r="CL11" s="170"/>
      <c r="CM11" s="171"/>
      <c r="CN11" s="170"/>
      <c r="CO11" s="168" t="s">
        <v>32</v>
      </c>
      <c r="CP11" s="167"/>
      <c r="CQ11" s="170"/>
      <c r="CR11" s="168" t="s">
        <v>32</v>
      </c>
      <c r="CS11" s="167"/>
      <c r="CT11" s="170"/>
      <c r="CU11" s="172"/>
      <c r="CV11" s="414" t="s">
        <v>42</v>
      </c>
      <c r="CW11" s="410" t="s">
        <v>43</v>
      </c>
      <c r="CX11" s="167" t="s">
        <v>32</v>
      </c>
      <c r="CY11" s="167"/>
      <c r="CZ11" s="410" t="s">
        <v>1215</v>
      </c>
      <c r="DA11" s="412" t="s">
        <v>44</v>
      </c>
      <c r="DB11" s="414" t="s">
        <v>42</v>
      </c>
      <c r="DC11" s="410" t="s">
        <v>43</v>
      </c>
      <c r="DD11" s="167" t="s">
        <v>32</v>
      </c>
      <c r="DE11" s="167"/>
      <c r="DF11" s="410" t="s">
        <v>1215</v>
      </c>
      <c r="DG11" s="412" t="s">
        <v>44</v>
      </c>
      <c r="DH11" s="426" t="s">
        <v>29</v>
      </c>
      <c r="DI11" s="410" t="s">
        <v>30</v>
      </c>
      <c r="DJ11" s="410" t="s">
        <v>33</v>
      </c>
      <c r="DK11" s="410" t="s">
        <v>45</v>
      </c>
      <c r="DL11" s="167" t="s">
        <v>32</v>
      </c>
      <c r="DM11" s="167"/>
      <c r="DN11" s="410" t="s">
        <v>46</v>
      </c>
      <c r="DO11" s="167" t="s">
        <v>32</v>
      </c>
      <c r="DP11" s="167"/>
      <c r="DQ11" s="410" t="s">
        <v>47</v>
      </c>
      <c r="DR11" s="416" t="s">
        <v>44</v>
      </c>
      <c r="DS11" s="414" t="s">
        <v>29</v>
      </c>
      <c r="DT11" s="410" t="s">
        <v>30</v>
      </c>
      <c r="DU11" s="410" t="s">
        <v>45</v>
      </c>
      <c r="DV11" s="167" t="s">
        <v>32</v>
      </c>
      <c r="DW11" s="167"/>
      <c r="DX11" s="410" t="s">
        <v>48</v>
      </c>
      <c r="DY11" s="410" t="s">
        <v>49</v>
      </c>
      <c r="DZ11" s="410" t="s">
        <v>50</v>
      </c>
      <c r="EA11" s="410" t="s">
        <v>34</v>
      </c>
      <c r="EB11" s="167" t="s">
        <v>32</v>
      </c>
      <c r="EC11" s="167"/>
      <c r="ED11" s="410" t="s">
        <v>35</v>
      </c>
      <c r="EE11" s="412" t="s">
        <v>44</v>
      </c>
      <c r="EF11" s="169"/>
      <c r="EG11" s="170"/>
      <c r="EH11" s="170"/>
      <c r="EI11" s="170"/>
      <c r="EJ11" s="168" t="s">
        <v>32</v>
      </c>
      <c r="EK11" s="168"/>
      <c r="EL11" s="170"/>
      <c r="EM11" s="167" t="s">
        <v>32</v>
      </c>
      <c r="EN11" s="167"/>
      <c r="EO11" s="170"/>
      <c r="EP11" s="172"/>
      <c r="EQ11" s="414" t="s">
        <v>29</v>
      </c>
      <c r="ER11" s="410" t="s">
        <v>30</v>
      </c>
      <c r="ES11" s="410" t="s">
        <v>51</v>
      </c>
      <c r="ET11" s="167" t="s">
        <v>32</v>
      </c>
      <c r="EU11" s="167"/>
      <c r="EV11" s="410" t="s">
        <v>33</v>
      </c>
      <c r="EW11" s="410" t="s">
        <v>34</v>
      </c>
      <c r="EX11" s="167" t="s">
        <v>32</v>
      </c>
      <c r="EY11" s="167"/>
      <c r="EZ11" s="410" t="s">
        <v>35</v>
      </c>
      <c r="FA11" s="412" t="s">
        <v>36</v>
      </c>
      <c r="FB11" s="414" t="s">
        <v>52</v>
      </c>
      <c r="FC11" s="410" t="s">
        <v>34</v>
      </c>
      <c r="FD11" s="167" t="s">
        <v>32</v>
      </c>
      <c r="FE11" s="167"/>
      <c r="FF11" s="410" t="s">
        <v>35</v>
      </c>
      <c r="FG11" s="412" t="s">
        <v>44</v>
      </c>
      <c r="FH11" s="414" t="s">
        <v>53</v>
      </c>
      <c r="FI11" s="410" t="s">
        <v>34</v>
      </c>
      <c r="FJ11" s="167" t="s">
        <v>32</v>
      </c>
      <c r="FK11" s="167"/>
      <c r="FL11" s="410" t="s">
        <v>35</v>
      </c>
      <c r="FM11" s="412" t="s">
        <v>44</v>
      </c>
      <c r="FN11" s="414" t="s">
        <v>53</v>
      </c>
      <c r="FO11" s="410" t="s">
        <v>34</v>
      </c>
      <c r="FP11" s="167" t="s">
        <v>32</v>
      </c>
      <c r="FQ11" s="167"/>
      <c r="FR11" s="410" t="s">
        <v>35</v>
      </c>
      <c r="FS11" s="416" t="s">
        <v>44</v>
      </c>
      <c r="FT11" s="173"/>
      <c r="FU11" s="174" t="s">
        <v>55</v>
      </c>
      <c r="FV11" s="175" t="s">
        <v>33</v>
      </c>
      <c r="FW11" s="175" t="s">
        <v>54</v>
      </c>
      <c r="FX11" s="175" t="s">
        <v>80</v>
      </c>
      <c r="FY11" s="175" t="s">
        <v>10</v>
      </c>
      <c r="FZ11" s="175" t="s">
        <v>11</v>
      </c>
      <c r="GA11" s="175" t="s">
        <v>63</v>
      </c>
      <c r="GB11" s="175" t="s">
        <v>64</v>
      </c>
      <c r="GC11" s="175" t="s">
        <v>78</v>
      </c>
      <c r="GD11" s="175" t="s">
        <v>79</v>
      </c>
      <c r="GE11" s="175" t="s">
        <v>69</v>
      </c>
      <c r="GF11" s="176" t="s">
        <v>19</v>
      </c>
      <c r="GG11" s="176"/>
      <c r="GH11" s="175" t="s">
        <v>77</v>
      </c>
      <c r="GI11" s="176" t="s">
        <v>19</v>
      </c>
      <c r="GJ11" s="177"/>
      <c r="GK11" s="404" t="s">
        <v>136</v>
      </c>
      <c r="GL11" s="405"/>
      <c r="GM11" s="405"/>
      <c r="GN11" s="405"/>
      <c r="GO11" s="405"/>
      <c r="GP11" s="405"/>
      <c r="GQ11" s="406"/>
      <c r="GR11" s="404" t="s">
        <v>83</v>
      </c>
      <c r="GS11" s="405"/>
      <c r="GT11" s="405"/>
      <c r="GU11" s="405"/>
      <c r="GV11" s="405"/>
      <c r="GW11" s="406"/>
      <c r="GX11" s="404" t="s">
        <v>84</v>
      </c>
      <c r="GY11" s="405"/>
      <c r="GZ11" s="405"/>
      <c r="HA11" s="405"/>
      <c r="HB11" s="405"/>
      <c r="HC11" s="406"/>
      <c r="HD11" s="404" t="s">
        <v>85</v>
      </c>
      <c r="HE11" s="405"/>
      <c r="HF11" s="405"/>
      <c r="HG11" s="405"/>
      <c r="HH11" s="405"/>
      <c r="HI11" s="406"/>
      <c r="HJ11" s="407" t="s">
        <v>133</v>
      </c>
      <c r="HK11" s="408"/>
      <c r="HL11" s="408"/>
      <c r="HM11" s="409"/>
      <c r="HN11" s="178"/>
      <c r="HO11" s="178"/>
      <c r="HP11" s="393" t="s">
        <v>119</v>
      </c>
      <c r="HQ11" s="394"/>
      <c r="HR11" s="394"/>
      <c r="HS11" s="394"/>
      <c r="HT11" s="394"/>
      <c r="HU11" s="394"/>
      <c r="HV11" s="394"/>
      <c r="HW11" s="395"/>
      <c r="HX11" s="393" t="s">
        <v>124</v>
      </c>
      <c r="HY11" s="394"/>
      <c r="HZ11" s="394"/>
      <c r="IA11" s="394"/>
      <c r="IB11" s="394"/>
      <c r="IC11" s="394"/>
      <c r="ID11" s="394"/>
      <c r="IE11" s="395"/>
      <c r="IF11" s="393" t="s">
        <v>125</v>
      </c>
      <c r="IG11" s="394"/>
      <c r="IH11" s="394"/>
      <c r="II11" s="394"/>
      <c r="IJ11" s="394"/>
      <c r="IK11" s="394"/>
      <c r="IL11" s="394"/>
      <c r="IM11" s="395"/>
      <c r="IN11" s="393" t="s">
        <v>126</v>
      </c>
      <c r="IO11" s="394"/>
      <c r="IP11" s="394"/>
      <c r="IQ11" s="394"/>
      <c r="IR11" s="394"/>
      <c r="IS11" s="394"/>
      <c r="IT11" s="394"/>
      <c r="IU11" s="395"/>
      <c r="IV11" s="393" t="s">
        <v>10</v>
      </c>
      <c r="IW11" s="394"/>
      <c r="IX11" s="394"/>
      <c r="IY11" s="394"/>
      <c r="IZ11" s="394"/>
      <c r="JA11" s="394"/>
      <c r="JB11" s="394"/>
      <c r="JC11" s="395"/>
      <c r="JD11" s="393" t="s">
        <v>127</v>
      </c>
      <c r="JE11" s="394"/>
      <c r="JF11" s="394"/>
      <c r="JG11" s="394"/>
      <c r="JH11" s="394"/>
      <c r="JI11" s="394"/>
      <c r="JJ11" s="394"/>
      <c r="JK11" s="395"/>
      <c r="JL11" s="393" t="s">
        <v>73</v>
      </c>
      <c r="JM11" s="394"/>
      <c r="JN11" s="394"/>
      <c r="JO11" s="394"/>
      <c r="JP11" s="394"/>
      <c r="JQ11" s="394"/>
      <c r="JR11" s="394"/>
      <c r="JS11" s="395"/>
      <c r="JT11" s="393" t="s">
        <v>12</v>
      </c>
      <c r="JU11" s="394"/>
      <c r="JV11" s="394"/>
      <c r="JW11" s="394"/>
      <c r="JX11" s="394"/>
      <c r="JY11" s="394"/>
      <c r="JZ11" s="394"/>
      <c r="KA11" s="395"/>
      <c r="KB11" s="393" t="s">
        <v>13</v>
      </c>
      <c r="KC11" s="394"/>
      <c r="KD11" s="394"/>
      <c r="KE11" s="394"/>
      <c r="KF11" s="394"/>
      <c r="KG11" s="394"/>
      <c r="KH11" s="394"/>
      <c r="KI11" s="395"/>
      <c r="KJ11" s="393" t="s">
        <v>128</v>
      </c>
      <c r="KK11" s="394"/>
      <c r="KL11" s="394"/>
      <c r="KM11" s="394"/>
      <c r="KN11" s="394"/>
      <c r="KO11" s="394"/>
      <c r="KP11" s="394"/>
      <c r="KQ11" s="395"/>
      <c r="KR11" s="393" t="s">
        <v>129</v>
      </c>
      <c r="KS11" s="394"/>
      <c r="KT11" s="394"/>
      <c r="KU11" s="394"/>
      <c r="KV11" s="394"/>
      <c r="KW11" s="394"/>
      <c r="KX11" s="394"/>
      <c r="KY11" s="395"/>
      <c r="KZ11" s="393" t="s">
        <v>74</v>
      </c>
      <c r="LA11" s="394"/>
      <c r="LB11" s="394"/>
      <c r="LC11" s="394"/>
      <c r="LD11" s="394"/>
      <c r="LE11" s="394"/>
      <c r="LF11" s="394"/>
      <c r="LG11" s="395"/>
      <c r="LH11" s="393" t="s">
        <v>130</v>
      </c>
      <c r="LI11" s="394"/>
      <c r="LJ11" s="394"/>
      <c r="LK11" s="394"/>
      <c r="LL11" s="394"/>
      <c r="LM11" s="394"/>
      <c r="LN11" s="394"/>
      <c r="LO11" s="395"/>
      <c r="LP11" s="393" t="s">
        <v>131</v>
      </c>
      <c r="LQ11" s="394"/>
      <c r="LR11" s="394"/>
      <c r="LS11" s="394"/>
      <c r="LT11" s="394"/>
      <c r="LU11" s="394"/>
      <c r="LV11" s="394"/>
      <c r="LW11" s="395"/>
      <c r="LX11" s="393" t="s">
        <v>132</v>
      </c>
      <c r="LY11" s="394"/>
      <c r="LZ11" s="394"/>
      <c r="MA11" s="394"/>
      <c r="MB11" s="394"/>
      <c r="MC11" s="394"/>
      <c r="MD11" s="394"/>
      <c r="ME11" s="395"/>
      <c r="MF11" s="393" t="s">
        <v>18</v>
      </c>
      <c r="MG11" s="394"/>
      <c r="MH11" s="394"/>
      <c r="MI11" s="394"/>
      <c r="MJ11" s="394"/>
      <c r="MK11" s="394"/>
      <c r="ML11" s="394"/>
      <c r="MM11" s="395"/>
      <c r="MN11" s="480" t="s">
        <v>25</v>
      </c>
      <c r="MO11" s="482" t="s">
        <v>26</v>
      </c>
      <c r="MP11" s="482" t="s">
        <v>27</v>
      </c>
      <c r="MQ11" s="484" t="s">
        <v>28</v>
      </c>
      <c r="MR11" s="396" t="s">
        <v>25</v>
      </c>
      <c r="MS11" s="385" t="s">
        <v>26</v>
      </c>
      <c r="MT11" s="385" t="s">
        <v>27</v>
      </c>
      <c r="MU11" s="387" t="s">
        <v>28</v>
      </c>
      <c r="MV11" s="489" t="s">
        <v>87</v>
      </c>
      <c r="MW11" s="400" t="s">
        <v>4</v>
      </c>
      <c r="MX11" s="400" t="s">
        <v>88</v>
      </c>
      <c r="MY11" s="400" t="s">
        <v>5</v>
      </c>
      <c r="MZ11" s="400" t="s">
        <v>89</v>
      </c>
      <c r="NA11" s="400" t="s">
        <v>6</v>
      </c>
      <c r="NB11" s="400" t="s">
        <v>90</v>
      </c>
      <c r="NC11" s="400" t="s">
        <v>12</v>
      </c>
      <c r="ND11" s="400" t="s">
        <v>13</v>
      </c>
      <c r="NE11" s="400" t="s">
        <v>91</v>
      </c>
      <c r="NF11" s="400" t="s">
        <v>92</v>
      </c>
      <c r="NG11" s="402" t="s">
        <v>93</v>
      </c>
      <c r="NH11" s="400" t="s">
        <v>94</v>
      </c>
      <c r="NI11" s="400" t="s">
        <v>95</v>
      </c>
      <c r="NJ11" s="400" t="s">
        <v>96</v>
      </c>
      <c r="NK11" s="398" t="s">
        <v>18</v>
      </c>
      <c r="NL11" s="389" t="s">
        <v>135</v>
      </c>
      <c r="NM11" s="390"/>
      <c r="NN11" s="390"/>
      <c r="NO11" s="390"/>
      <c r="NP11" s="391" t="s">
        <v>134</v>
      </c>
      <c r="NQ11" s="390"/>
      <c r="NR11" s="390"/>
      <c r="NS11" s="392"/>
      <c r="NU11" s="382" t="s">
        <v>135</v>
      </c>
      <c r="NV11" s="383"/>
      <c r="NW11" s="383"/>
      <c r="NX11" s="383"/>
      <c r="NY11" s="382" t="s">
        <v>134</v>
      </c>
      <c r="NZ11" s="383"/>
      <c r="OA11" s="383"/>
      <c r="OB11" s="384"/>
    </row>
    <row r="12" spans="1:393" ht="221.25" customHeight="1" thickBot="1" x14ac:dyDescent="0.35">
      <c r="A12" s="471"/>
      <c r="B12" s="474"/>
      <c r="C12" s="494"/>
      <c r="D12" s="497"/>
      <c r="E12" s="10" t="s">
        <v>1218</v>
      </c>
      <c r="F12" s="10"/>
      <c r="G12" s="10"/>
      <c r="H12" s="148"/>
      <c r="I12" s="438"/>
      <c r="J12" s="441"/>
      <c r="K12" s="441"/>
      <c r="L12" s="444"/>
      <c r="M12" s="367" t="s">
        <v>87</v>
      </c>
      <c r="N12" s="92" t="s">
        <v>4</v>
      </c>
      <c r="O12" s="92" t="s">
        <v>88</v>
      </c>
      <c r="P12" s="92" t="s">
        <v>5</v>
      </c>
      <c r="Q12" s="92" t="s">
        <v>89</v>
      </c>
      <c r="R12" s="92" t="s">
        <v>6</v>
      </c>
      <c r="S12" s="92" t="s">
        <v>90</v>
      </c>
      <c r="T12" s="92" t="s">
        <v>12</v>
      </c>
      <c r="U12" s="92" t="s">
        <v>13</v>
      </c>
      <c r="V12" s="92" t="s">
        <v>91</v>
      </c>
      <c r="W12" s="92" t="s">
        <v>92</v>
      </c>
      <c r="X12" s="93" t="s">
        <v>93</v>
      </c>
      <c r="Y12" s="92" t="s">
        <v>94</v>
      </c>
      <c r="Z12" s="92" t="s">
        <v>95</v>
      </c>
      <c r="AA12" s="92" t="s">
        <v>96</v>
      </c>
      <c r="AB12" s="94" t="s">
        <v>18</v>
      </c>
      <c r="AC12" s="427"/>
      <c r="AD12" s="421"/>
      <c r="AE12" s="421"/>
      <c r="AF12" s="179" t="s">
        <v>54</v>
      </c>
      <c r="AG12" s="179" t="s">
        <v>61</v>
      </c>
      <c r="AH12" s="421"/>
      <c r="AI12" s="421"/>
      <c r="AJ12" s="179" t="s">
        <v>54</v>
      </c>
      <c r="AK12" s="179" t="s">
        <v>61</v>
      </c>
      <c r="AL12" s="421"/>
      <c r="AM12" s="422"/>
      <c r="AN12" s="418"/>
      <c r="AO12" s="421"/>
      <c r="AP12" s="421"/>
      <c r="AQ12" s="179" t="s">
        <v>54</v>
      </c>
      <c r="AR12" s="179" t="s">
        <v>61</v>
      </c>
      <c r="AS12" s="421"/>
      <c r="AT12" s="180" t="s">
        <v>56</v>
      </c>
      <c r="AU12" s="421"/>
      <c r="AV12" s="179" t="s">
        <v>54</v>
      </c>
      <c r="AW12" s="179" t="s">
        <v>61</v>
      </c>
      <c r="AX12" s="421"/>
      <c r="AY12" s="422"/>
      <c r="AZ12" s="431"/>
      <c r="BA12" s="421"/>
      <c r="BB12" s="421"/>
      <c r="BC12" s="180" t="s">
        <v>54</v>
      </c>
      <c r="BD12" s="180" t="s">
        <v>57</v>
      </c>
      <c r="BE12" s="421"/>
      <c r="BF12" s="180" t="s">
        <v>54</v>
      </c>
      <c r="BG12" s="180" t="s">
        <v>57</v>
      </c>
      <c r="BH12" s="421"/>
      <c r="BI12" s="180" t="s">
        <v>81</v>
      </c>
      <c r="BJ12" s="179" t="s">
        <v>54</v>
      </c>
      <c r="BK12" s="421"/>
      <c r="BL12" s="422"/>
      <c r="BM12" s="418"/>
      <c r="BN12" s="421"/>
      <c r="BO12" s="421"/>
      <c r="BP12" s="179" t="s">
        <v>54</v>
      </c>
      <c r="BQ12" s="179" t="s">
        <v>61</v>
      </c>
      <c r="BR12" s="421"/>
      <c r="BS12" s="421"/>
      <c r="BT12" s="179" t="s">
        <v>54</v>
      </c>
      <c r="BU12" s="179" t="s">
        <v>61</v>
      </c>
      <c r="BV12" s="421"/>
      <c r="BW12" s="422"/>
      <c r="BX12" s="181" t="s">
        <v>58</v>
      </c>
      <c r="BY12" s="182" t="s">
        <v>34</v>
      </c>
      <c r="BZ12" s="183" t="s">
        <v>81</v>
      </c>
      <c r="CA12" s="183" t="s">
        <v>59</v>
      </c>
      <c r="CB12" s="182" t="s">
        <v>35</v>
      </c>
      <c r="CC12" s="435"/>
      <c r="CD12" s="184" t="s">
        <v>60</v>
      </c>
      <c r="CE12" s="179" t="s">
        <v>34</v>
      </c>
      <c r="CF12" s="180" t="s">
        <v>81</v>
      </c>
      <c r="CG12" s="180" t="s">
        <v>59</v>
      </c>
      <c r="CH12" s="179" t="s">
        <v>35</v>
      </c>
      <c r="CI12" s="422"/>
      <c r="CJ12" s="184" t="s">
        <v>61</v>
      </c>
      <c r="CK12" s="179" t="s">
        <v>68</v>
      </c>
      <c r="CL12" s="179" t="s">
        <v>62</v>
      </c>
      <c r="CM12" s="180" t="s">
        <v>59</v>
      </c>
      <c r="CN12" s="179" t="s">
        <v>69</v>
      </c>
      <c r="CO12" s="180" t="s">
        <v>54</v>
      </c>
      <c r="CP12" s="179" t="s">
        <v>61</v>
      </c>
      <c r="CQ12" s="179" t="s">
        <v>70</v>
      </c>
      <c r="CR12" s="180" t="s">
        <v>54</v>
      </c>
      <c r="CS12" s="179" t="s">
        <v>61</v>
      </c>
      <c r="CT12" s="179" t="s">
        <v>1214</v>
      </c>
      <c r="CU12" s="185" t="s">
        <v>72</v>
      </c>
      <c r="CV12" s="429"/>
      <c r="CW12" s="428"/>
      <c r="CX12" s="179" t="s">
        <v>54</v>
      </c>
      <c r="CY12" s="179" t="s">
        <v>61</v>
      </c>
      <c r="CZ12" s="428"/>
      <c r="DA12" s="425"/>
      <c r="DB12" s="429"/>
      <c r="DC12" s="428"/>
      <c r="DD12" s="179" t="s">
        <v>54</v>
      </c>
      <c r="DE12" s="179" t="s">
        <v>61</v>
      </c>
      <c r="DF12" s="428"/>
      <c r="DG12" s="425"/>
      <c r="DH12" s="427"/>
      <c r="DI12" s="421"/>
      <c r="DJ12" s="421"/>
      <c r="DK12" s="421"/>
      <c r="DL12" s="179" t="s">
        <v>54</v>
      </c>
      <c r="DM12" s="179" t="s">
        <v>61</v>
      </c>
      <c r="DN12" s="421"/>
      <c r="DO12" s="179" t="s">
        <v>54</v>
      </c>
      <c r="DP12" s="179" t="s">
        <v>61</v>
      </c>
      <c r="DQ12" s="421"/>
      <c r="DR12" s="423"/>
      <c r="DS12" s="424"/>
      <c r="DT12" s="419"/>
      <c r="DU12" s="421"/>
      <c r="DV12" s="179" t="s">
        <v>54</v>
      </c>
      <c r="DW12" s="179" t="s">
        <v>61</v>
      </c>
      <c r="DX12" s="419"/>
      <c r="DY12" s="419"/>
      <c r="DZ12" s="419"/>
      <c r="EA12" s="419"/>
      <c r="EB12" s="179" t="s">
        <v>54</v>
      </c>
      <c r="EC12" s="179" t="s">
        <v>61</v>
      </c>
      <c r="ED12" s="419"/>
      <c r="EE12" s="420"/>
      <c r="EF12" s="184" t="s">
        <v>61</v>
      </c>
      <c r="EG12" s="179" t="s">
        <v>68</v>
      </c>
      <c r="EH12" s="179" t="s">
        <v>62</v>
      </c>
      <c r="EI12" s="179" t="s">
        <v>69</v>
      </c>
      <c r="EJ12" s="180" t="s">
        <v>54</v>
      </c>
      <c r="EK12" s="180" t="s">
        <v>61</v>
      </c>
      <c r="EL12" s="179" t="s">
        <v>70</v>
      </c>
      <c r="EM12" s="179" t="s">
        <v>54</v>
      </c>
      <c r="EN12" s="179" t="s">
        <v>61</v>
      </c>
      <c r="EO12" s="179" t="s">
        <v>71</v>
      </c>
      <c r="EP12" s="185" t="s">
        <v>72</v>
      </c>
      <c r="EQ12" s="418"/>
      <c r="ER12" s="421"/>
      <c r="ES12" s="421"/>
      <c r="ET12" s="179" t="s">
        <v>54</v>
      </c>
      <c r="EU12" s="179" t="s">
        <v>61</v>
      </c>
      <c r="EV12" s="421"/>
      <c r="EW12" s="421"/>
      <c r="EX12" s="179" t="s">
        <v>54</v>
      </c>
      <c r="EY12" s="179" t="s">
        <v>61</v>
      </c>
      <c r="EZ12" s="421"/>
      <c r="FA12" s="422"/>
      <c r="FB12" s="418"/>
      <c r="FC12" s="419"/>
      <c r="FD12" s="179" t="s">
        <v>54</v>
      </c>
      <c r="FE12" s="179" t="s">
        <v>61</v>
      </c>
      <c r="FF12" s="419"/>
      <c r="FG12" s="420"/>
      <c r="FH12" s="415"/>
      <c r="FI12" s="411"/>
      <c r="FJ12" s="179" t="s">
        <v>54</v>
      </c>
      <c r="FK12" s="179" t="s">
        <v>61</v>
      </c>
      <c r="FL12" s="411"/>
      <c r="FM12" s="413"/>
      <c r="FN12" s="415"/>
      <c r="FO12" s="411"/>
      <c r="FP12" s="179" t="s">
        <v>54</v>
      </c>
      <c r="FQ12" s="179" t="s">
        <v>61</v>
      </c>
      <c r="FR12" s="411"/>
      <c r="FS12" s="417"/>
      <c r="FT12" s="186" t="s">
        <v>1216</v>
      </c>
      <c r="FU12" s="187" t="s">
        <v>75</v>
      </c>
      <c r="FV12" s="188"/>
      <c r="FW12" s="188" t="s">
        <v>76</v>
      </c>
      <c r="FX12" s="188"/>
      <c r="FY12" s="188"/>
      <c r="FZ12" s="188"/>
      <c r="GA12" s="188"/>
      <c r="GB12" s="188"/>
      <c r="GC12" s="188"/>
      <c r="GD12" s="188"/>
      <c r="GE12" s="188"/>
      <c r="GF12" s="189" t="s">
        <v>55</v>
      </c>
      <c r="GG12" s="189" t="s">
        <v>54</v>
      </c>
      <c r="GH12" s="188"/>
      <c r="GI12" s="189" t="s">
        <v>55</v>
      </c>
      <c r="GJ12" s="190" t="s">
        <v>54</v>
      </c>
      <c r="GK12" s="187" t="s">
        <v>137</v>
      </c>
      <c r="GL12" s="191" t="s">
        <v>138</v>
      </c>
      <c r="GM12" s="192" t="s">
        <v>55</v>
      </c>
      <c r="GN12" s="192" t="s">
        <v>54</v>
      </c>
      <c r="GO12" s="193" t="s">
        <v>65</v>
      </c>
      <c r="GP12" s="193" t="s">
        <v>66</v>
      </c>
      <c r="GQ12" s="194" t="s">
        <v>67</v>
      </c>
      <c r="GR12" s="195" t="s">
        <v>32</v>
      </c>
      <c r="GS12" s="192" t="s">
        <v>55</v>
      </c>
      <c r="GT12" s="192" t="s">
        <v>54</v>
      </c>
      <c r="GU12" s="193" t="s">
        <v>65</v>
      </c>
      <c r="GV12" s="193" t="s">
        <v>66</v>
      </c>
      <c r="GW12" s="194" t="s">
        <v>67</v>
      </c>
      <c r="GX12" s="195" t="s">
        <v>32</v>
      </c>
      <c r="GY12" s="192" t="s">
        <v>55</v>
      </c>
      <c r="GZ12" s="192" t="s">
        <v>54</v>
      </c>
      <c r="HA12" s="193" t="s">
        <v>65</v>
      </c>
      <c r="HB12" s="193" t="s">
        <v>66</v>
      </c>
      <c r="HC12" s="194" t="s">
        <v>67</v>
      </c>
      <c r="HD12" s="195" t="s">
        <v>32</v>
      </c>
      <c r="HE12" s="192" t="s">
        <v>55</v>
      </c>
      <c r="HF12" s="192" t="s">
        <v>54</v>
      </c>
      <c r="HG12" s="193" t="s">
        <v>65</v>
      </c>
      <c r="HH12" s="193" t="s">
        <v>66</v>
      </c>
      <c r="HI12" s="194" t="s">
        <v>67</v>
      </c>
      <c r="HJ12" s="82" t="s">
        <v>25</v>
      </c>
      <c r="HK12" s="83" t="s">
        <v>26</v>
      </c>
      <c r="HL12" s="83" t="s">
        <v>27</v>
      </c>
      <c r="HM12" s="85" t="s">
        <v>28</v>
      </c>
      <c r="HN12" s="196"/>
      <c r="HO12" s="196"/>
      <c r="HP12" s="197" t="s">
        <v>120</v>
      </c>
      <c r="HQ12" s="193" t="s">
        <v>121</v>
      </c>
      <c r="HR12" s="193" t="s">
        <v>122</v>
      </c>
      <c r="HS12" s="193" t="s">
        <v>123</v>
      </c>
      <c r="HT12" s="198" t="s">
        <v>1221</v>
      </c>
      <c r="HU12" s="193" t="s">
        <v>65</v>
      </c>
      <c r="HV12" s="193" t="s">
        <v>66</v>
      </c>
      <c r="HW12" s="194" t="s">
        <v>67</v>
      </c>
      <c r="HX12" s="197" t="s">
        <v>120</v>
      </c>
      <c r="HY12" s="193" t="s">
        <v>121</v>
      </c>
      <c r="HZ12" s="193" t="s">
        <v>122</v>
      </c>
      <c r="IA12" s="193" t="s">
        <v>123</v>
      </c>
      <c r="IB12" s="198" t="s">
        <v>1221</v>
      </c>
      <c r="IC12" s="193" t="s">
        <v>65</v>
      </c>
      <c r="ID12" s="193" t="s">
        <v>66</v>
      </c>
      <c r="IE12" s="194" t="s">
        <v>67</v>
      </c>
      <c r="IF12" s="199" t="s">
        <v>120</v>
      </c>
      <c r="IG12" s="200" t="s">
        <v>121</v>
      </c>
      <c r="IH12" s="200" t="s">
        <v>122</v>
      </c>
      <c r="II12" s="200" t="s">
        <v>123</v>
      </c>
      <c r="IJ12" s="198" t="s">
        <v>1221</v>
      </c>
      <c r="IK12" s="200" t="s">
        <v>65</v>
      </c>
      <c r="IL12" s="200" t="s">
        <v>66</v>
      </c>
      <c r="IM12" s="201" t="s">
        <v>67</v>
      </c>
      <c r="IN12" s="197" t="s">
        <v>120</v>
      </c>
      <c r="IO12" s="193" t="s">
        <v>121</v>
      </c>
      <c r="IP12" s="193" t="s">
        <v>122</v>
      </c>
      <c r="IQ12" s="193" t="s">
        <v>123</v>
      </c>
      <c r="IR12" s="198" t="s">
        <v>1221</v>
      </c>
      <c r="IS12" s="193" t="s">
        <v>65</v>
      </c>
      <c r="IT12" s="193" t="s">
        <v>66</v>
      </c>
      <c r="IU12" s="194" t="s">
        <v>67</v>
      </c>
      <c r="IV12" s="197" t="s">
        <v>120</v>
      </c>
      <c r="IW12" s="193" t="s">
        <v>121</v>
      </c>
      <c r="IX12" s="193" t="s">
        <v>122</v>
      </c>
      <c r="IY12" s="193" t="s">
        <v>123</v>
      </c>
      <c r="IZ12" s="198" t="s">
        <v>1221</v>
      </c>
      <c r="JA12" s="193" t="s">
        <v>65</v>
      </c>
      <c r="JB12" s="193" t="s">
        <v>66</v>
      </c>
      <c r="JC12" s="194" t="s">
        <v>67</v>
      </c>
      <c r="JD12" s="197" t="s">
        <v>120</v>
      </c>
      <c r="JE12" s="193" t="s">
        <v>121</v>
      </c>
      <c r="JF12" s="193" t="s">
        <v>122</v>
      </c>
      <c r="JG12" s="193" t="s">
        <v>123</v>
      </c>
      <c r="JH12" s="198" t="s">
        <v>1221</v>
      </c>
      <c r="JI12" s="193" t="s">
        <v>65</v>
      </c>
      <c r="JJ12" s="193" t="s">
        <v>66</v>
      </c>
      <c r="JK12" s="194" t="s">
        <v>67</v>
      </c>
      <c r="JL12" s="197" t="s">
        <v>120</v>
      </c>
      <c r="JM12" s="193" t="s">
        <v>121</v>
      </c>
      <c r="JN12" s="193" t="s">
        <v>122</v>
      </c>
      <c r="JO12" s="193" t="s">
        <v>123</v>
      </c>
      <c r="JP12" s="198" t="s">
        <v>1221</v>
      </c>
      <c r="JQ12" s="193" t="s">
        <v>65</v>
      </c>
      <c r="JR12" s="193" t="s">
        <v>66</v>
      </c>
      <c r="JS12" s="194" t="s">
        <v>67</v>
      </c>
      <c r="JT12" s="197" t="s">
        <v>120</v>
      </c>
      <c r="JU12" s="193" t="s">
        <v>121</v>
      </c>
      <c r="JV12" s="193" t="s">
        <v>122</v>
      </c>
      <c r="JW12" s="193" t="s">
        <v>123</v>
      </c>
      <c r="JX12" s="198" t="s">
        <v>1221</v>
      </c>
      <c r="JY12" s="193" t="s">
        <v>65</v>
      </c>
      <c r="JZ12" s="193" t="s">
        <v>66</v>
      </c>
      <c r="KA12" s="194" t="s">
        <v>67</v>
      </c>
      <c r="KB12" s="197" t="s">
        <v>120</v>
      </c>
      <c r="KC12" s="193" t="s">
        <v>121</v>
      </c>
      <c r="KD12" s="193" t="s">
        <v>122</v>
      </c>
      <c r="KE12" s="193" t="s">
        <v>123</v>
      </c>
      <c r="KF12" s="198" t="s">
        <v>1221</v>
      </c>
      <c r="KG12" s="193" t="s">
        <v>65</v>
      </c>
      <c r="KH12" s="193" t="s">
        <v>66</v>
      </c>
      <c r="KI12" s="194" t="s">
        <v>67</v>
      </c>
      <c r="KJ12" s="197" t="s">
        <v>120</v>
      </c>
      <c r="KK12" s="193" t="s">
        <v>121</v>
      </c>
      <c r="KL12" s="193" t="s">
        <v>122</v>
      </c>
      <c r="KM12" s="193" t="s">
        <v>123</v>
      </c>
      <c r="KN12" s="198" t="s">
        <v>1221</v>
      </c>
      <c r="KO12" s="193" t="s">
        <v>65</v>
      </c>
      <c r="KP12" s="193" t="s">
        <v>66</v>
      </c>
      <c r="KQ12" s="194" t="s">
        <v>67</v>
      </c>
      <c r="KR12" s="197" t="s">
        <v>120</v>
      </c>
      <c r="KS12" s="193" t="s">
        <v>121</v>
      </c>
      <c r="KT12" s="193" t="s">
        <v>122</v>
      </c>
      <c r="KU12" s="193" t="s">
        <v>123</v>
      </c>
      <c r="KV12" s="198" t="s">
        <v>1221</v>
      </c>
      <c r="KW12" s="193" t="s">
        <v>65</v>
      </c>
      <c r="KX12" s="193" t="s">
        <v>66</v>
      </c>
      <c r="KY12" s="194" t="s">
        <v>67</v>
      </c>
      <c r="KZ12" s="197" t="s">
        <v>120</v>
      </c>
      <c r="LA12" s="193" t="s">
        <v>121</v>
      </c>
      <c r="LB12" s="193" t="s">
        <v>122</v>
      </c>
      <c r="LC12" s="193" t="s">
        <v>123</v>
      </c>
      <c r="LD12" s="198" t="s">
        <v>1221</v>
      </c>
      <c r="LE12" s="193" t="s">
        <v>65</v>
      </c>
      <c r="LF12" s="193" t="s">
        <v>66</v>
      </c>
      <c r="LG12" s="194" t="s">
        <v>67</v>
      </c>
      <c r="LH12" s="197" t="s">
        <v>120</v>
      </c>
      <c r="LI12" s="193" t="s">
        <v>121</v>
      </c>
      <c r="LJ12" s="193" t="s">
        <v>122</v>
      </c>
      <c r="LK12" s="193" t="s">
        <v>123</v>
      </c>
      <c r="LL12" s="198" t="s">
        <v>1221</v>
      </c>
      <c r="LM12" s="193" t="s">
        <v>65</v>
      </c>
      <c r="LN12" s="193" t="s">
        <v>66</v>
      </c>
      <c r="LO12" s="194" t="s">
        <v>67</v>
      </c>
      <c r="LP12" s="197" t="s">
        <v>120</v>
      </c>
      <c r="LQ12" s="193" t="s">
        <v>121</v>
      </c>
      <c r="LR12" s="193" t="s">
        <v>122</v>
      </c>
      <c r="LS12" s="193" t="s">
        <v>123</v>
      </c>
      <c r="LT12" s="198" t="s">
        <v>1221</v>
      </c>
      <c r="LU12" s="193" t="s">
        <v>65</v>
      </c>
      <c r="LV12" s="193" t="s">
        <v>66</v>
      </c>
      <c r="LW12" s="194" t="s">
        <v>67</v>
      </c>
      <c r="LX12" s="197" t="s">
        <v>120</v>
      </c>
      <c r="LY12" s="193" t="s">
        <v>121</v>
      </c>
      <c r="LZ12" s="193" t="s">
        <v>122</v>
      </c>
      <c r="MA12" s="193" t="s">
        <v>123</v>
      </c>
      <c r="MB12" s="198" t="s">
        <v>1221</v>
      </c>
      <c r="MC12" s="193" t="s">
        <v>65</v>
      </c>
      <c r="MD12" s="193" t="s">
        <v>66</v>
      </c>
      <c r="ME12" s="194" t="s">
        <v>67</v>
      </c>
      <c r="MF12" s="197" t="s">
        <v>120</v>
      </c>
      <c r="MG12" s="193" t="s">
        <v>121</v>
      </c>
      <c r="MH12" s="193" t="s">
        <v>122</v>
      </c>
      <c r="MI12" s="193" t="s">
        <v>123</v>
      </c>
      <c r="MJ12" s="198" t="s">
        <v>1221</v>
      </c>
      <c r="MK12" s="193" t="s">
        <v>65</v>
      </c>
      <c r="ML12" s="193" t="s">
        <v>66</v>
      </c>
      <c r="MM12" s="194" t="s">
        <v>67</v>
      </c>
      <c r="MN12" s="481"/>
      <c r="MO12" s="483"/>
      <c r="MP12" s="483"/>
      <c r="MQ12" s="485"/>
      <c r="MR12" s="397"/>
      <c r="MS12" s="386"/>
      <c r="MT12" s="386"/>
      <c r="MU12" s="388"/>
      <c r="MV12" s="490"/>
      <c r="MW12" s="401"/>
      <c r="MX12" s="401"/>
      <c r="MY12" s="401"/>
      <c r="MZ12" s="401"/>
      <c r="NA12" s="401"/>
      <c r="NB12" s="401"/>
      <c r="NC12" s="401"/>
      <c r="ND12" s="401"/>
      <c r="NE12" s="401"/>
      <c r="NF12" s="401"/>
      <c r="NG12" s="403"/>
      <c r="NH12" s="401"/>
      <c r="NI12" s="401"/>
      <c r="NJ12" s="401"/>
      <c r="NK12" s="399"/>
      <c r="NL12" s="132" t="s">
        <v>25</v>
      </c>
      <c r="NM12" s="32" t="s">
        <v>26</v>
      </c>
      <c r="NN12" s="32" t="s">
        <v>27</v>
      </c>
      <c r="NO12" s="33" t="s">
        <v>28</v>
      </c>
      <c r="NP12" s="31" t="s">
        <v>25</v>
      </c>
      <c r="NQ12" s="32" t="s">
        <v>26</v>
      </c>
      <c r="NR12" s="32" t="s">
        <v>27</v>
      </c>
      <c r="NS12" s="34" t="s">
        <v>28</v>
      </c>
      <c r="NU12" s="82" t="s">
        <v>25</v>
      </c>
      <c r="NV12" s="83" t="s">
        <v>26</v>
      </c>
      <c r="NW12" s="83" t="s">
        <v>27</v>
      </c>
      <c r="NX12" s="84" t="s">
        <v>28</v>
      </c>
      <c r="NY12" s="82" t="s">
        <v>25</v>
      </c>
      <c r="NZ12" s="83" t="s">
        <v>26</v>
      </c>
      <c r="OA12" s="83" t="s">
        <v>27</v>
      </c>
      <c r="OB12" s="85" t="s">
        <v>28</v>
      </c>
    </row>
    <row r="13" spans="1:393" s="11" customFormat="1" ht="13.8" thickBot="1" x14ac:dyDescent="0.35">
      <c r="A13" s="155">
        <v>1</v>
      </c>
      <c r="B13" s="156">
        <v>2</v>
      </c>
      <c r="C13" s="157">
        <v>3</v>
      </c>
      <c r="D13" s="155">
        <v>4</v>
      </c>
      <c r="E13" s="158">
        <v>5</v>
      </c>
      <c r="F13" s="156">
        <v>6</v>
      </c>
      <c r="G13" s="155">
        <v>7</v>
      </c>
      <c r="H13" s="159">
        <v>8</v>
      </c>
      <c r="I13" s="202">
        <v>3</v>
      </c>
      <c r="J13" s="203">
        <v>4</v>
      </c>
      <c r="K13" s="203">
        <v>5</v>
      </c>
      <c r="L13" s="203">
        <v>6</v>
      </c>
      <c r="M13" s="203">
        <v>13</v>
      </c>
      <c r="N13" s="203">
        <v>14</v>
      </c>
      <c r="O13" s="203">
        <v>15</v>
      </c>
      <c r="P13" s="203">
        <v>16</v>
      </c>
      <c r="Q13" s="203">
        <v>17</v>
      </c>
      <c r="R13" s="203">
        <v>18</v>
      </c>
      <c r="S13" s="203">
        <v>19</v>
      </c>
      <c r="T13" s="203">
        <v>20</v>
      </c>
      <c r="U13" s="203">
        <v>21</v>
      </c>
      <c r="V13" s="203">
        <v>22</v>
      </c>
      <c r="W13" s="203">
        <v>23</v>
      </c>
      <c r="X13" s="203">
        <v>24</v>
      </c>
      <c r="Y13" s="203">
        <v>25</v>
      </c>
      <c r="Z13" s="203">
        <v>26</v>
      </c>
      <c r="AA13" s="203">
        <v>27</v>
      </c>
      <c r="AB13" s="204">
        <v>28</v>
      </c>
      <c r="AC13" s="205">
        <v>29</v>
      </c>
      <c r="AD13" s="204">
        <v>30</v>
      </c>
      <c r="AE13" s="202">
        <v>31</v>
      </c>
      <c r="AF13" s="203">
        <v>32</v>
      </c>
      <c r="AG13" s="204">
        <v>33</v>
      </c>
      <c r="AH13" s="202">
        <v>34</v>
      </c>
      <c r="AI13" s="203">
        <v>35</v>
      </c>
      <c r="AJ13" s="204">
        <v>36</v>
      </c>
      <c r="AK13" s="202">
        <v>37</v>
      </c>
      <c r="AL13" s="203">
        <v>38</v>
      </c>
      <c r="AM13" s="204">
        <v>39</v>
      </c>
      <c r="AN13" s="202">
        <v>40</v>
      </c>
      <c r="AO13" s="203">
        <v>41</v>
      </c>
      <c r="AP13" s="204">
        <v>42</v>
      </c>
      <c r="AQ13" s="202">
        <v>43</v>
      </c>
      <c r="AR13" s="203">
        <v>44</v>
      </c>
      <c r="AS13" s="204">
        <v>45</v>
      </c>
      <c r="AT13" s="202">
        <v>46</v>
      </c>
      <c r="AU13" s="203">
        <v>47</v>
      </c>
      <c r="AV13" s="204">
        <v>48</v>
      </c>
      <c r="AW13" s="202">
        <v>49</v>
      </c>
      <c r="AX13" s="203">
        <v>50</v>
      </c>
      <c r="AY13" s="204">
        <v>51</v>
      </c>
      <c r="AZ13" s="202">
        <v>52</v>
      </c>
      <c r="BA13" s="203">
        <v>53</v>
      </c>
      <c r="BB13" s="204">
        <v>54</v>
      </c>
      <c r="BC13" s="202">
        <v>55</v>
      </c>
      <c r="BD13" s="203">
        <v>56</v>
      </c>
      <c r="BE13" s="204">
        <v>57</v>
      </c>
      <c r="BF13" s="202">
        <v>58</v>
      </c>
      <c r="BG13" s="203">
        <v>59</v>
      </c>
      <c r="BH13" s="204">
        <v>60</v>
      </c>
      <c r="BI13" s="202">
        <v>61</v>
      </c>
      <c r="BJ13" s="203">
        <v>62</v>
      </c>
      <c r="BK13" s="204">
        <v>63</v>
      </c>
      <c r="BL13" s="202">
        <v>64</v>
      </c>
      <c r="BM13" s="203">
        <v>65</v>
      </c>
      <c r="BN13" s="204">
        <v>66</v>
      </c>
      <c r="BO13" s="202">
        <v>67</v>
      </c>
      <c r="BP13" s="203">
        <v>68</v>
      </c>
      <c r="BQ13" s="204">
        <v>69</v>
      </c>
      <c r="BR13" s="202">
        <v>70</v>
      </c>
      <c r="BS13" s="203">
        <v>71</v>
      </c>
      <c r="BT13" s="204">
        <v>72</v>
      </c>
      <c r="BU13" s="202">
        <v>73</v>
      </c>
      <c r="BV13" s="203">
        <v>74</v>
      </c>
      <c r="BW13" s="204">
        <v>75</v>
      </c>
      <c r="BX13" s="202">
        <v>76</v>
      </c>
      <c r="BY13" s="203">
        <v>77</v>
      </c>
      <c r="BZ13" s="204">
        <v>78</v>
      </c>
      <c r="CA13" s="202">
        <v>79</v>
      </c>
      <c r="CB13" s="203">
        <v>80</v>
      </c>
      <c r="CC13" s="204">
        <v>81</v>
      </c>
      <c r="CD13" s="202">
        <v>82</v>
      </c>
      <c r="CE13" s="203">
        <v>83</v>
      </c>
      <c r="CF13" s="204">
        <v>84</v>
      </c>
      <c r="CG13" s="202">
        <v>85</v>
      </c>
      <c r="CH13" s="203">
        <v>86</v>
      </c>
      <c r="CI13" s="204">
        <v>87</v>
      </c>
      <c r="CJ13" s="202">
        <v>88</v>
      </c>
      <c r="CK13" s="203">
        <v>89</v>
      </c>
      <c r="CL13" s="204">
        <v>90</v>
      </c>
      <c r="CM13" s="202">
        <v>91</v>
      </c>
      <c r="CN13" s="203">
        <v>92</v>
      </c>
      <c r="CO13" s="204">
        <v>93</v>
      </c>
      <c r="CP13" s="202">
        <v>94</v>
      </c>
      <c r="CQ13" s="203">
        <v>95</v>
      </c>
      <c r="CR13" s="204">
        <v>96</v>
      </c>
      <c r="CS13" s="202">
        <v>97</v>
      </c>
      <c r="CT13" s="203">
        <v>98</v>
      </c>
      <c r="CU13" s="204">
        <v>99</v>
      </c>
      <c r="CV13" s="202">
        <v>100</v>
      </c>
      <c r="CW13" s="203">
        <v>101</v>
      </c>
      <c r="CX13" s="204">
        <v>102</v>
      </c>
      <c r="CY13" s="202">
        <v>103</v>
      </c>
      <c r="CZ13" s="203">
        <v>104</v>
      </c>
      <c r="DA13" s="204">
        <v>105</v>
      </c>
      <c r="DB13" s="202">
        <v>106</v>
      </c>
      <c r="DC13" s="203">
        <v>107</v>
      </c>
      <c r="DD13" s="204">
        <v>108</v>
      </c>
      <c r="DE13" s="202">
        <v>109</v>
      </c>
      <c r="DF13" s="203">
        <v>110</v>
      </c>
      <c r="DG13" s="204">
        <v>111</v>
      </c>
      <c r="DH13" s="202">
        <v>112</v>
      </c>
      <c r="DI13" s="203">
        <v>113</v>
      </c>
      <c r="DJ13" s="204">
        <v>114</v>
      </c>
      <c r="DK13" s="202">
        <v>115</v>
      </c>
      <c r="DL13" s="203">
        <v>116</v>
      </c>
      <c r="DM13" s="204">
        <v>117</v>
      </c>
      <c r="DN13" s="202">
        <v>118</v>
      </c>
      <c r="DO13" s="203">
        <v>119</v>
      </c>
      <c r="DP13" s="204">
        <v>120</v>
      </c>
      <c r="DQ13" s="202">
        <v>121</v>
      </c>
      <c r="DR13" s="203">
        <v>122</v>
      </c>
      <c r="DS13" s="204">
        <v>123</v>
      </c>
      <c r="DT13" s="202">
        <v>124</v>
      </c>
      <c r="DU13" s="203">
        <v>125</v>
      </c>
      <c r="DV13" s="204">
        <v>126</v>
      </c>
      <c r="DW13" s="202">
        <v>127</v>
      </c>
      <c r="DX13" s="203">
        <v>128</v>
      </c>
      <c r="DY13" s="204">
        <v>129</v>
      </c>
      <c r="DZ13" s="202">
        <v>130</v>
      </c>
      <c r="EA13" s="203">
        <v>131</v>
      </c>
      <c r="EB13" s="204">
        <v>132</v>
      </c>
      <c r="EC13" s="202">
        <v>133</v>
      </c>
      <c r="ED13" s="203">
        <v>134</v>
      </c>
      <c r="EE13" s="204">
        <v>135</v>
      </c>
      <c r="EF13" s="202">
        <v>136</v>
      </c>
      <c r="EG13" s="203">
        <v>137</v>
      </c>
      <c r="EH13" s="204">
        <v>138</v>
      </c>
      <c r="EI13" s="202">
        <v>139</v>
      </c>
      <c r="EJ13" s="203">
        <v>140</v>
      </c>
      <c r="EK13" s="204">
        <v>141</v>
      </c>
      <c r="EL13" s="202">
        <v>142</v>
      </c>
      <c r="EM13" s="203">
        <v>143</v>
      </c>
      <c r="EN13" s="204">
        <v>144</v>
      </c>
      <c r="EO13" s="202">
        <v>145</v>
      </c>
      <c r="EP13" s="203">
        <v>146</v>
      </c>
      <c r="EQ13" s="204">
        <v>147</v>
      </c>
      <c r="ER13" s="202">
        <v>148</v>
      </c>
      <c r="ES13" s="203">
        <v>149</v>
      </c>
      <c r="ET13" s="204">
        <v>150</v>
      </c>
      <c r="EU13" s="202">
        <v>151</v>
      </c>
      <c r="EV13" s="203">
        <v>152</v>
      </c>
      <c r="EW13" s="204">
        <v>153</v>
      </c>
      <c r="EX13" s="202">
        <v>154</v>
      </c>
      <c r="EY13" s="203">
        <v>155</v>
      </c>
      <c r="EZ13" s="204">
        <v>156</v>
      </c>
      <c r="FA13" s="202">
        <v>157</v>
      </c>
      <c r="FB13" s="203">
        <v>158</v>
      </c>
      <c r="FC13" s="204">
        <v>159</v>
      </c>
      <c r="FD13" s="202">
        <v>160</v>
      </c>
      <c r="FE13" s="203">
        <v>161</v>
      </c>
      <c r="FF13" s="204">
        <v>162</v>
      </c>
      <c r="FG13" s="202">
        <v>163</v>
      </c>
      <c r="FH13" s="203">
        <v>164</v>
      </c>
      <c r="FI13" s="204">
        <v>165</v>
      </c>
      <c r="FJ13" s="202">
        <v>166</v>
      </c>
      <c r="FK13" s="203">
        <v>167</v>
      </c>
      <c r="FL13" s="204">
        <v>168</v>
      </c>
      <c r="FM13" s="202">
        <v>169</v>
      </c>
      <c r="FN13" s="203">
        <v>170</v>
      </c>
      <c r="FO13" s="204">
        <v>171</v>
      </c>
      <c r="FP13" s="202">
        <v>172</v>
      </c>
      <c r="FQ13" s="203">
        <v>173</v>
      </c>
      <c r="FR13" s="204">
        <v>174</v>
      </c>
      <c r="FS13" s="202">
        <v>175</v>
      </c>
      <c r="FT13" s="203">
        <v>176</v>
      </c>
      <c r="FU13" s="204">
        <v>177</v>
      </c>
      <c r="FV13" s="202">
        <v>178</v>
      </c>
      <c r="FW13" s="203">
        <v>179</v>
      </c>
      <c r="FX13" s="204">
        <v>180</v>
      </c>
      <c r="FY13" s="202">
        <v>181</v>
      </c>
      <c r="FZ13" s="203">
        <v>182</v>
      </c>
      <c r="GA13" s="204">
        <v>183</v>
      </c>
      <c r="GB13" s="202">
        <v>184</v>
      </c>
      <c r="GC13" s="203">
        <v>185</v>
      </c>
      <c r="GD13" s="204">
        <v>186</v>
      </c>
      <c r="GE13" s="202">
        <v>187</v>
      </c>
      <c r="GF13" s="203">
        <v>188</v>
      </c>
      <c r="GG13" s="204">
        <v>189</v>
      </c>
      <c r="GH13" s="202">
        <v>190</v>
      </c>
      <c r="GI13" s="203">
        <v>191</v>
      </c>
      <c r="GJ13" s="204">
        <v>192</v>
      </c>
      <c r="GK13" s="202">
        <v>193</v>
      </c>
      <c r="GL13" s="203">
        <v>194</v>
      </c>
      <c r="GM13" s="204">
        <v>195</v>
      </c>
      <c r="GN13" s="202">
        <v>196</v>
      </c>
      <c r="GO13" s="203">
        <v>197</v>
      </c>
      <c r="GP13" s="204">
        <v>198</v>
      </c>
      <c r="GQ13" s="202">
        <v>199</v>
      </c>
      <c r="GR13" s="203">
        <v>200</v>
      </c>
      <c r="GS13" s="204">
        <v>201</v>
      </c>
      <c r="GT13" s="202">
        <v>202</v>
      </c>
      <c r="GU13" s="203">
        <v>203</v>
      </c>
      <c r="GV13" s="204">
        <v>204</v>
      </c>
      <c r="GW13" s="202">
        <v>205</v>
      </c>
      <c r="GX13" s="203">
        <v>206</v>
      </c>
      <c r="GY13" s="204">
        <v>207</v>
      </c>
      <c r="GZ13" s="202">
        <v>208</v>
      </c>
      <c r="HA13" s="203">
        <v>209</v>
      </c>
      <c r="HB13" s="204">
        <v>210</v>
      </c>
      <c r="HC13" s="202">
        <v>211</v>
      </c>
      <c r="HD13" s="203">
        <v>212</v>
      </c>
      <c r="HE13" s="204">
        <v>213</v>
      </c>
      <c r="HF13" s="202">
        <v>214</v>
      </c>
      <c r="HG13" s="203">
        <v>215</v>
      </c>
      <c r="HH13" s="204">
        <v>216</v>
      </c>
      <c r="HI13" s="202">
        <v>217</v>
      </c>
      <c r="HJ13" s="203">
        <v>218</v>
      </c>
      <c r="HK13" s="204">
        <v>219</v>
      </c>
      <c r="HL13" s="202">
        <v>220</v>
      </c>
      <c r="HM13" s="203">
        <v>221</v>
      </c>
      <c r="HN13" s="204">
        <v>222</v>
      </c>
      <c r="HO13" s="202">
        <v>223</v>
      </c>
      <c r="HP13" s="203">
        <v>224</v>
      </c>
      <c r="HQ13" s="204">
        <v>225</v>
      </c>
      <c r="HR13" s="202">
        <v>226</v>
      </c>
      <c r="HS13" s="203">
        <v>227</v>
      </c>
      <c r="HT13" s="204">
        <v>228</v>
      </c>
      <c r="HU13" s="202">
        <v>229</v>
      </c>
      <c r="HV13" s="203">
        <v>230</v>
      </c>
      <c r="HW13" s="204">
        <v>231</v>
      </c>
      <c r="HX13" s="202">
        <v>232</v>
      </c>
      <c r="HY13" s="203">
        <v>233</v>
      </c>
      <c r="HZ13" s="204">
        <v>234</v>
      </c>
      <c r="IA13" s="202">
        <v>235</v>
      </c>
      <c r="IB13" s="203">
        <v>236</v>
      </c>
      <c r="IC13" s="204">
        <v>237</v>
      </c>
      <c r="ID13" s="202">
        <v>238</v>
      </c>
      <c r="IE13" s="203">
        <v>239</v>
      </c>
      <c r="IF13" s="204">
        <v>240</v>
      </c>
      <c r="IG13" s="202">
        <v>241</v>
      </c>
      <c r="IH13" s="203">
        <v>242</v>
      </c>
      <c r="II13" s="204">
        <v>243</v>
      </c>
      <c r="IJ13" s="202">
        <v>244</v>
      </c>
      <c r="IK13" s="203">
        <v>245</v>
      </c>
      <c r="IL13" s="204">
        <v>246</v>
      </c>
      <c r="IM13" s="202">
        <v>247</v>
      </c>
      <c r="IN13" s="203">
        <v>248</v>
      </c>
      <c r="IO13" s="204">
        <v>249</v>
      </c>
      <c r="IP13" s="202">
        <v>250</v>
      </c>
      <c r="IQ13" s="203">
        <v>251</v>
      </c>
      <c r="IR13" s="204">
        <v>252</v>
      </c>
      <c r="IS13" s="202">
        <v>253</v>
      </c>
      <c r="IT13" s="203">
        <v>254</v>
      </c>
      <c r="IU13" s="204">
        <v>255</v>
      </c>
      <c r="IV13" s="202">
        <v>256</v>
      </c>
      <c r="IW13" s="203">
        <v>257</v>
      </c>
      <c r="IX13" s="204">
        <v>258</v>
      </c>
      <c r="IY13" s="202">
        <v>259</v>
      </c>
      <c r="IZ13" s="203">
        <v>260</v>
      </c>
      <c r="JA13" s="204">
        <v>261</v>
      </c>
      <c r="JB13" s="202">
        <v>262</v>
      </c>
      <c r="JC13" s="203">
        <v>263</v>
      </c>
      <c r="JD13" s="204">
        <v>264</v>
      </c>
      <c r="JE13" s="202">
        <v>265</v>
      </c>
      <c r="JF13" s="203">
        <v>266</v>
      </c>
      <c r="JG13" s="204">
        <v>267</v>
      </c>
      <c r="JH13" s="202">
        <v>268</v>
      </c>
      <c r="JI13" s="203">
        <v>269</v>
      </c>
      <c r="JJ13" s="204">
        <v>270</v>
      </c>
      <c r="JK13" s="202">
        <v>271</v>
      </c>
      <c r="JL13" s="203">
        <v>272</v>
      </c>
      <c r="JM13" s="204">
        <v>273</v>
      </c>
      <c r="JN13" s="202">
        <v>274</v>
      </c>
      <c r="JO13" s="203">
        <v>275</v>
      </c>
      <c r="JP13" s="204">
        <v>276</v>
      </c>
      <c r="JQ13" s="202">
        <v>277</v>
      </c>
      <c r="JR13" s="203">
        <v>278</v>
      </c>
      <c r="JS13" s="204">
        <v>279</v>
      </c>
      <c r="JT13" s="202">
        <v>280</v>
      </c>
      <c r="JU13" s="203">
        <v>281</v>
      </c>
      <c r="JV13" s="204">
        <v>282</v>
      </c>
      <c r="JW13" s="202">
        <v>283</v>
      </c>
      <c r="JX13" s="203">
        <v>284</v>
      </c>
      <c r="JY13" s="204">
        <v>285</v>
      </c>
      <c r="JZ13" s="202">
        <v>286</v>
      </c>
      <c r="KA13" s="203">
        <v>287</v>
      </c>
      <c r="KB13" s="204">
        <v>288</v>
      </c>
      <c r="KC13" s="202">
        <v>289</v>
      </c>
      <c r="KD13" s="203">
        <v>290</v>
      </c>
      <c r="KE13" s="204">
        <v>291</v>
      </c>
      <c r="KF13" s="202">
        <v>292</v>
      </c>
      <c r="KG13" s="203">
        <v>293</v>
      </c>
      <c r="KH13" s="204">
        <v>294</v>
      </c>
      <c r="KI13" s="202">
        <v>295</v>
      </c>
      <c r="KJ13" s="203">
        <v>296</v>
      </c>
      <c r="KK13" s="204">
        <v>297</v>
      </c>
      <c r="KL13" s="202">
        <v>298</v>
      </c>
      <c r="KM13" s="203">
        <v>299</v>
      </c>
      <c r="KN13" s="204">
        <v>300</v>
      </c>
      <c r="KO13" s="202">
        <v>301</v>
      </c>
      <c r="KP13" s="203">
        <v>302</v>
      </c>
      <c r="KQ13" s="204">
        <v>303</v>
      </c>
      <c r="KR13" s="202">
        <v>304</v>
      </c>
      <c r="KS13" s="203">
        <v>305</v>
      </c>
      <c r="KT13" s="204">
        <v>306</v>
      </c>
      <c r="KU13" s="202">
        <v>307</v>
      </c>
      <c r="KV13" s="203">
        <v>308</v>
      </c>
      <c r="KW13" s="204">
        <v>309</v>
      </c>
      <c r="KX13" s="202">
        <v>310</v>
      </c>
      <c r="KY13" s="203">
        <v>311</v>
      </c>
      <c r="KZ13" s="204">
        <v>312</v>
      </c>
      <c r="LA13" s="202">
        <v>313</v>
      </c>
      <c r="LB13" s="203">
        <v>314</v>
      </c>
      <c r="LC13" s="204">
        <v>315</v>
      </c>
      <c r="LD13" s="202">
        <v>316</v>
      </c>
      <c r="LE13" s="203">
        <v>317</v>
      </c>
      <c r="LF13" s="204">
        <v>318</v>
      </c>
      <c r="LG13" s="202">
        <v>319</v>
      </c>
      <c r="LH13" s="203">
        <v>320</v>
      </c>
      <c r="LI13" s="204">
        <v>321</v>
      </c>
      <c r="LJ13" s="202">
        <v>322</v>
      </c>
      <c r="LK13" s="203">
        <v>323</v>
      </c>
      <c r="LL13" s="204">
        <v>324</v>
      </c>
      <c r="LM13" s="202">
        <v>325</v>
      </c>
      <c r="LN13" s="203">
        <v>326</v>
      </c>
      <c r="LO13" s="204">
        <v>327</v>
      </c>
      <c r="LP13" s="202">
        <v>328</v>
      </c>
      <c r="LQ13" s="203">
        <v>329</v>
      </c>
      <c r="LR13" s="204">
        <v>330</v>
      </c>
      <c r="LS13" s="202">
        <v>331</v>
      </c>
      <c r="LT13" s="203">
        <v>332</v>
      </c>
      <c r="LU13" s="204">
        <v>333</v>
      </c>
      <c r="LV13" s="202">
        <v>334</v>
      </c>
      <c r="LW13" s="203">
        <v>335</v>
      </c>
      <c r="LX13" s="204">
        <v>336</v>
      </c>
      <c r="LY13" s="202">
        <v>337</v>
      </c>
      <c r="LZ13" s="203">
        <v>338</v>
      </c>
      <c r="MA13" s="204">
        <v>339</v>
      </c>
      <c r="MB13" s="202">
        <v>340</v>
      </c>
      <c r="MC13" s="203">
        <v>341</v>
      </c>
      <c r="MD13" s="204">
        <v>342</v>
      </c>
      <c r="ME13" s="202">
        <v>343</v>
      </c>
      <c r="MF13" s="203">
        <v>344</v>
      </c>
      <c r="MG13" s="204">
        <v>345</v>
      </c>
      <c r="MH13" s="202">
        <v>346</v>
      </c>
      <c r="MI13" s="203">
        <v>347</v>
      </c>
      <c r="MJ13" s="204">
        <v>348</v>
      </c>
      <c r="MK13" s="202">
        <v>349</v>
      </c>
      <c r="ML13" s="203">
        <v>350</v>
      </c>
      <c r="MM13" s="204">
        <v>351</v>
      </c>
      <c r="MN13" s="202">
        <v>7</v>
      </c>
      <c r="MO13" s="203">
        <v>8</v>
      </c>
      <c r="MP13" s="203">
        <v>9</v>
      </c>
      <c r="MQ13" s="204">
        <v>10</v>
      </c>
      <c r="MR13" s="202">
        <v>11</v>
      </c>
      <c r="MS13" s="203">
        <v>12</v>
      </c>
      <c r="MT13" s="203">
        <v>13</v>
      </c>
      <c r="MU13" s="204">
        <v>14</v>
      </c>
      <c r="MV13" s="202">
        <v>15</v>
      </c>
      <c r="MW13" s="203">
        <v>16</v>
      </c>
      <c r="MX13" s="203">
        <v>17</v>
      </c>
      <c r="MY13" s="203">
        <v>18</v>
      </c>
      <c r="MZ13" s="203">
        <v>19</v>
      </c>
      <c r="NA13" s="202">
        <v>20</v>
      </c>
      <c r="NB13" s="203">
        <v>21</v>
      </c>
      <c r="NC13" s="203">
        <v>22</v>
      </c>
      <c r="ND13" s="203">
        <v>23</v>
      </c>
      <c r="NE13" s="203">
        <v>24</v>
      </c>
      <c r="NF13" s="202">
        <v>25</v>
      </c>
      <c r="NG13" s="203">
        <v>26</v>
      </c>
      <c r="NH13" s="203">
        <v>27</v>
      </c>
      <c r="NI13" s="203">
        <v>28</v>
      </c>
      <c r="NJ13" s="203">
        <v>29</v>
      </c>
      <c r="NK13" s="368">
        <v>30</v>
      </c>
      <c r="NL13" s="36"/>
      <c r="NM13" s="36"/>
      <c r="NN13" s="36"/>
      <c r="NO13" s="36"/>
      <c r="NP13" s="35"/>
      <c r="NQ13" s="36"/>
      <c r="NR13" s="36"/>
      <c r="NS13" s="37"/>
    </row>
    <row r="14" spans="1:393" ht="21" customHeight="1" thickBot="1" x14ac:dyDescent="0.35">
      <c r="A14" s="149" t="s">
        <v>118</v>
      </c>
      <c r="B14" s="150" t="s">
        <v>148</v>
      </c>
      <c r="C14" s="151" t="s">
        <v>118</v>
      </c>
      <c r="D14" s="152">
        <f>VLOOKUP(B14,[1]УсіТ_1!$A$10:$G$556,6,FALSE)</f>
        <v>115.7</v>
      </c>
      <c r="E14" s="152">
        <f>VLOOKUP(B14,[1]УсіТ_1!$A$10:$G$556,7,FALSE)</f>
        <v>0</v>
      </c>
      <c r="F14" s="153"/>
      <c r="G14" s="153"/>
      <c r="H14" s="154"/>
      <c r="I14" s="206">
        <v>1.53</v>
      </c>
      <c r="J14" s="207">
        <v>1.53</v>
      </c>
      <c r="K14" s="208">
        <f>I14-M14-O14-Q14-R14-AB14</f>
        <v>0.96740000000000004</v>
      </c>
      <c r="L14" s="209">
        <f>K14+M14</f>
        <v>0.96740000000000004</v>
      </c>
      <c r="M14" s="210">
        <v>0</v>
      </c>
      <c r="N14" s="210">
        <v>0</v>
      </c>
      <c r="O14" s="210">
        <v>0.56259999999999999</v>
      </c>
      <c r="P14" s="210">
        <v>0</v>
      </c>
      <c r="Q14" s="210">
        <v>0</v>
      </c>
      <c r="R14" s="210">
        <v>0</v>
      </c>
      <c r="S14" s="210">
        <v>0.26850000000000002</v>
      </c>
      <c r="T14" s="210">
        <v>0</v>
      </c>
      <c r="U14" s="210">
        <v>0</v>
      </c>
      <c r="V14" s="210">
        <v>0.28120000000000001</v>
      </c>
      <c r="W14" s="210">
        <v>0</v>
      </c>
      <c r="X14" s="210">
        <v>0.41770000000000002</v>
      </c>
      <c r="Y14" s="210">
        <v>0</v>
      </c>
      <c r="Z14" s="210">
        <v>0</v>
      </c>
      <c r="AA14" s="210">
        <v>0</v>
      </c>
      <c r="AB14" s="211">
        <v>0</v>
      </c>
      <c r="AC14" s="212">
        <v>0</v>
      </c>
      <c r="AD14" s="213">
        <v>0</v>
      </c>
      <c r="AE14" s="213">
        <v>0</v>
      </c>
      <c r="AF14" s="214">
        <f>AE14*$AF$9</f>
        <v>0</v>
      </c>
      <c r="AG14" s="214">
        <f>AE14*$AG$9</f>
        <v>0</v>
      </c>
      <c r="AH14" s="215">
        <v>0</v>
      </c>
      <c r="AI14" s="215">
        <v>0</v>
      </c>
      <c r="AJ14" s="214">
        <f>AI14*$AJ$9</f>
        <v>0</v>
      </c>
      <c r="AK14" s="214">
        <f>AI14*$AK$9</f>
        <v>0</v>
      </c>
      <c r="AL14" s="215">
        <v>0</v>
      </c>
      <c r="AM14" s="216">
        <f>(AC14+AD14+AE14+AH14+AI14+AL14)*1.2</f>
        <v>0</v>
      </c>
      <c r="AN14" s="217">
        <v>0</v>
      </c>
      <c r="AO14" s="215">
        <v>0</v>
      </c>
      <c r="AP14" s="215">
        <v>0</v>
      </c>
      <c r="AQ14" s="214">
        <f>AP14*$AQ$9</f>
        <v>0</v>
      </c>
      <c r="AR14" s="214">
        <f>AP14*$AR$9</f>
        <v>0</v>
      </c>
      <c r="AS14" s="215">
        <v>0</v>
      </c>
      <c r="AT14" s="218">
        <f t="shared" ref="AT14:AT77" si="0">$AT$558/$AS$558*AS14</f>
        <v>0</v>
      </c>
      <c r="AU14" s="215">
        <v>0</v>
      </c>
      <c r="AV14" s="214">
        <f>AU14*$AV$9</f>
        <v>0</v>
      </c>
      <c r="AW14" s="214">
        <f>AU14*$AW$9</f>
        <v>0</v>
      </c>
      <c r="AX14" s="215">
        <v>0</v>
      </c>
      <c r="AY14" s="216">
        <f>(AN14+AO14+AP14+AS14+AU14+AX14)*1.2</f>
        <v>0</v>
      </c>
      <c r="AZ14" s="217">
        <v>8</v>
      </c>
      <c r="BA14" s="217">
        <v>40.777333333333402</v>
      </c>
      <c r="BB14" s="217">
        <v>4.2524933333333497</v>
      </c>
      <c r="BC14" s="219">
        <f>BB14*0.8</f>
        <v>3.4019946666666798</v>
      </c>
      <c r="BD14" s="219">
        <f t="shared" ref="BD14:BD77" si="1">BB14-BC14</f>
        <v>0.85049866666666984</v>
      </c>
      <c r="BE14" s="217">
        <v>1.5961413333333301</v>
      </c>
      <c r="BF14" s="219">
        <f>BE14*0.8</f>
        <v>1.2769130666666642</v>
      </c>
      <c r="BG14" s="219">
        <f t="shared" ref="BG14:BG77" si="2">BE14-BF14</f>
        <v>0.31922826666666593</v>
      </c>
      <c r="BH14" s="217">
        <v>5.0279462021063619</v>
      </c>
      <c r="BI14" s="220">
        <f>BH14*$BI$9</f>
        <v>2.9441340104281886</v>
      </c>
      <c r="BJ14" s="214">
        <f>BH14*$BJ$9</f>
        <v>6.8908002699867688E-2</v>
      </c>
      <c r="BK14" s="217">
        <v>2.5824767768512706</v>
      </c>
      <c r="BL14" s="216">
        <f>(BA14+BB14+BE14+BH14+BK14)*1.2</f>
        <v>65.083669174749261</v>
      </c>
      <c r="BM14" s="217">
        <v>0</v>
      </c>
      <c r="BN14" s="217">
        <v>0</v>
      </c>
      <c r="BO14" s="217">
        <v>0</v>
      </c>
      <c r="BP14" s="214">
        <f>BO14*$BP$9</f>
        <v>0</v>
      </c>
      <c r="BQ14" s="214">
        <f>BO14*$BQ$9</f>
        <v>0</v>
      </c>
      <c r="BR14" s="217">
        <v>0</v>
      </c>
      <c r="BS14" s="217">
        <v>0</v>
      </c>
      <c r="BT14" s="214">
        <f>BS14*$BT$9</f>
        <v>0</v>
      </c>
      <c r="BU14" s="214">
        <f>BS14*$BU$9</f>
        <v>0</v>
      </c>
      <c r="BV14" s="217">
        <v>0</v>
      </c>
      <c r="BW14" s="216">
        <f>(BM14+BN14+BO14+BR14+BS14+BV14)*1.2</f>
        <v>0</v>
      </c>
      <c r="BX14" s="217">
        <v>0</v>
      </c>
      <c r="BY14" s="217">
        <v>0</v>
      </c>
      <c r="BZ14" s="220">
        <f>BY14*$BZ$9</f>
        <v>0</v>
      </c>
      <c r="CA14" s="220">
        <f>BY14*$CA$9</f>
        <v>0</v>
      </c>
      <c r="CB14" s="217">
        <v>0</v>
      </c>
      <c r="CC14" s="221">
        <f>(BX14+BY14+CB14)*1.2</f>
        <v>0</v>
      </c>
      <c r="CD14" s="217">
        <v>0</v>
      </c>
      <c r="CE14" s="217">
        <v>0</v>
      </c>
      <c r="CF14" s="220">
        <f>CE14*$CF$9</f>
        <v>0</v>
      </c>
      <c r="CG14" s="220">
        <f>CE14*$CG$9</f>
        <v>0</v>
      </c>
      <c r="CH14" s="217">
        <v>0</v>
      </c>
      <c r="CI14" s="216">
        <f>(CD14+CE14+CH14)*1.2</f>
        <v>0</v>
      </c>
      <c r="CJ14" s="217">
        <v>14.534119506663318</v>
      </c>
      <c r="CK14" s="217">
        <v>3.1975068710457952</v>
      </c>
      <c r="CL14" s="217">
        <v>1.3818472875082988</v>
      </c>
      <c r="CM14" s="217">
        <v>1.1217406068268818</v>
      </c>
      <c r="CN14" s="217">
        <v>3.1401893138190098</v>
      </c>
      <c r="CO14" s="222">
        <f>CN14*$CO$9</f>
        <v>0.22056689740264723</v>
      </c>
      <c r="CP14" s="223">
        <f>CN14*$CP$9</f>
        <v>1.001287044982957</v>
      </c>
      <c r="CQ14" s="217">
        <v>2.3999664075870428</v>
      </c>
      <c r="CR14" s="222">
        <f>CQ14*$CR$9</f>
        <v>3.2891539615980424E-2</v>
      </c>
      <c r="CS14" s="222">
        <f t="shared" ref="CS14:CS78" si="3">CQ14*$CF$9</f>
        <v>1.4053099298282232</v>
      </c>
      <c r="CT14" s="217">
        <v>1.2326814784994047</v>
      </c>
      <c r="CU14" s="224">
        <f t="shared" ref="CU14:CU77" si="4">(CJ14+CK14+CL14+CN14+CQ14+CT14)*1.2</f>
        <v>31.063573038147446</v>
      </c>
      <c r="CV14" s="217">
        <v>0</v>
      </c>
      <c r="CW14" s="217">
        <v>0</v>
      </c>
      <c r="CX14" s="214">
        <f>CW14*$CX$9</f>
        <v>0</v>
      </c>
      <c r="CY14" s="214">
        <f>CW14*$CY$9</f>
        <v>0</v>
      </c>
      <c r="CZ14" s="217">
        <v>0</v>
      </c>
      <c r="DA14" s="216">
        <f>(CV14+CW14+CZ14)*1.2</f>
        <v>0</v>
      </c>
      <c r="DB14" s="217">
        <v>0</v>
      </c>
      <c r="DC14" s="217">
        <v>0</v>
      </c>
      <c r="DD14" s="214">
        <f>DC14*$DD$9</f>
        <v>0</v>
      </c>
      <c r="DE14" s="214">
        <f>DC14*$DE$9</f>
        <v>0</v>
      </c>
      <c r="DF14" s="217">
        <v>0</v>
      </c>
      <c r="DG14" s="216">
        <f>(DB14+DC14+DF14)*1.2</f>
        <v>0</v>
      </c>
      <c r="DH14" s="217">
        <v>11.870542090779519</v>
      </c>
      <c r="DI14" s="217">
        <v>2.6115192599714945</v>
      </c>
      <c r="DJ14" s="217">
        <v>0.18390436401666657</v>
      </c>
      <c r="DK14" s="217">
        <v>8.6417546420874896</v>
      </c>
      <c r="DL14" s="214">
        <f>DK14*$DL$9</f>
        <v>0.60699684606022519</v>
      </c>
      <c r="DM14" s="214">
        <f>DK14*$DM$9</f>
        <v>2.7555271686853011</v>
      </c>
      <c r="DN14" s="217">
        <v>2.5134023223591999</v>
      </c>
      <c r="DO14" s="214">
        <f>DN14*$DO$9</f>
        <v>3.4446178827932834E-2</v>
      </c>
      <c r="DP14" s="214">
        <f>DN14*$DP$9</f>
        <v>1.4717327834667191</v>
      </c>
      <c r="DQ14" s="217">
        <v>1.29094494031046</v>
      </c>
      <c r="DR14" s="221">
        <f>(DH14+DI14+DJ14+DK14+DN14+DQ14)*1.2</f>
        <v>32.534481143429794</v>
      </c>
      <c r="DS14" s="217">
        <v>0</v>
      </c>
      <c r="DT14" s="217">
        <v>0</v>
      </c>
      <c r="DU14" s="217">
        <v>0</v>
      </c>
      <c r="DV14" s="214">
        <f>DU14*$DV$9</f>
        <v>0</v>
      </c>
      <c r="DW14" s="214">
        <f>DU14*$DW$9</f>
        <v>0</v>
      </c>
      <c r="DX14" s="217">
        <v>0</v>
      </c>
      <c r="DY14" s="217">
        <v>0</v>
      </c>
      <c r="DZ14" s="217">
        <v>0</v>
      </c>
      <c r="EA14" s="217">
        <v>0</v>
      </c>
      <c r="EB14" s="214">
        <f>EA14*$EB$9</f>
        <v>0</v>
      </c>
      <c r="EC14" s="214">
        <f>EA14*$EC$9</f>
        <v>0</v>
      </c>
      <c r="ED14" s="224">
        <v>0</v>
      </c>
      <c r="EE14" s="216">
        <f>(DS14+DT14+DU14+DX14+DY14+DZ14+EA14+ED14)*1.2</f>
        <v>0</v>
      </c>
      <c r="EF14" s="217">
        <v>7.7809733333333</v>
      </c>
      <c r="EG14" s="217">
        <v>1.7118141333333301</v>
      </c>
      <c r="EH14" s="217">
        <v>19.464324750508265</v>
      </c>
      <c r="EI14" s="217">
        <v>5.6650602714833669</v>
      </c>
      <c r="EJ14" s="225">
        <f>EI14*$EJ$9</f>
        <v>0.39791383346899167</v>
      </c>
      <c r="EK14" s="223">
        <f>EI14*$EK$9</f>
        <v>1.8063724482857293</v>
      </c>
      <c r="EL14" s="217">
        <v>3.733859469521108</v>
      </c>
      <c r="EM14" s="225">
        <f>EL14*$EB$9</f>
        <v>5.1172544029786785E-2</v>
      </c>
      <c r="EN14" s="225">
        <f>EL14*$EC$9</f>
        <v>2.1863763478159628</v>
      </c>
      <c r="EO14" s="226">
        <f>EF14+EG14+EH14+EI14+EL14</f>
        <v>38.356031958179372</v>
      </c>
      <c r="EP14" s="216">
        <f>EO14*1.2*1.05</f>
        <v>48.328600267306008</v>
      </c>
      <c r="EQ14" s="217">
        <v>0</v>
      </c>
      <c r="ER14" s="217">
        <v>0</v>
      </c>
      <c r="ES14" s="217">
        <v>0</v>
      </c>
      <c r="ET14" s="214">
        <f>ES14*$ET$9</f>
        <v>0</v>
      </c>
      <c r="EU14" s="214">
        <f>ES14*$EU$9</f>
        <v>0</v>
      </c>
      <c r="EV14" s="217">
        <v>0</v>
      </c>
      <c r="EW14" s="217">
        <v>0</v>
      </c>
      <c r="EX14" s="214">
        <f>EW14*$EX$9</f>
        <v>0</v>
      </c>
      <c r="EY14" s="214">
        <f>EW14*$EY$9</f>
        <v>0</v>
      </c>
      <c r="EZ14" s="217">
        <v>0</v>
      </c>
      <c r="FA14" s="216">
        <f>(EQ14+ER14+ES14+EV14+EW14+EZ14)*1.2</f>
        <v>0</v>
      </c>
      <c r="FB14" s="217">
        <v>0</v>
      </c>
      <c r="FC14" s="217">
        <v>0</v>
      </c>
      <c r="FD14" s="214">
        <f>FC14*$FD$9</f>
        <v>0</v>
      </c>
      <c r="FE14" s="214">
        <f>FC14*$FE$9</f>
        <v>0</v>
      </c>
      <c r="FF14" s="217">
        <v>0</v>
      </c>
      <c r="FG14" s="216">
        <f>(FB14+FC14+FF14)*1.2</f>
        <v>0</v>
      </c>
      <c r="FH14" s="217">
        <v>0</v>
      </c>
      <c r="FI14" s="217">
        <v>0</v>
      </c>
      <c r="FJ14" s="214">
        <f>FI14*$FJ$9</f>
        <v>0</v>
      </c>
      <c r="FK14" s="227">
        <f>FI14*$FK$9</f>
        <v>0</v>
      </c>
      <c r="FL14" s="217">
        <v>0</v>
      </c>
      <c r="FM14" s="216">
        <f>(FH14+FI14+FL14)*1.2</f>
        <v>0</v>
      </c>
      <c r="FN14" s="217">
        <v>0</v>
      </c>
      <c r="FO14" s="217">
        <v>0</v>
      </c>
      <c r="FP14" s="214">
        <f>FO14*$FP$9</f>
        <v>0</v>
      </c>
      <c r="FQ14" s="214">
        <f>FO14*$FQ$9</f>
        <v>0</v>
      </c>
      <c r="FR14" s="217">
        <v>0</v>
      </c>
      <c r="FS14" s="221">
        <f>(FN14+FO14+FR14)*1.2</f>
        <v>0</v>
      </c>
      <c r="FT14" s="228">
        <f t="shared" ref="FT14:FT77" si="5">AM14+AY14+BL14+BW14+CC14+CI14+CU14+DA14+DG14+DR14+EE14+EP14+FA14+FG14+FM14+FS14</f>
        <v>177.0103236236325</v>
      </c>
      <c r="FU14" s="229">
        <f t="shared" ref="FU14:FU77" si="6">AC14+AD14+AN14+AO14+BM14+BN14+CJ14+CK14+DH14+DI14+DS14+DT14+EF14+EG14+EQ14+ER14</f>
        <v>41.706475195126757</v>
      </c>
      <c r="FV14" s="230">
        <f>AH14+AS14-AT14+BB14-BC14+BE14-BF14+BR14+CL14-CM14+DJ14+DX14+DY14+EH14+EV14</f>
        <v>21.078062728539685</v>
      </c>
      <c r="FW14" s="230">
        <f t="shared" ref="FW14:FW77" si="7">AT14+BC14+BF14+CM14</f>
        <v>5.800648340160226</v>
      </c>
      <c r="FX14" s="230">
        <f t="shared" ref="FX14:FX77" si="8">BA14</f>
        <v>40.777333333333402</v>
      </c>
      <c r="FY14" s="230">
        <f t="shared" ref="FY14:FY77" si="9">BX14</f>
        <v>0</v>
      </c>
      <c r="FZ14" s="230">
        <f t="shared" ref="FZ14:FZ77" si="10">CD14</f>
        <v>0</v>
      </c>
      <c r="GA14" s="230">
        <f t="shared" ref="GA14:GA77" si="11">CV14</f>
        <v>0</v>
      </c>
      <c r="GB14" s="230">
        <f t="shared" ref="GB14:GB77" si="12">DB14</f>
        <v>0</v>
      </c>
      <c r="GC14" s="230">
        <f t="shared" ref="GC14:GC77" si="13">FH14</f>
        <v>0</v>
      </c>
      <c r="GD14" s="230">
        <f t="shared" ref="GD14:GD77" si="14">FN14</f>
        <v>0</v>
      </c>
      <c r="GE14" s="230">
        <f t="shared" ref="GE14:GE77" si="15">AE14+AP14+BO14+CN14+DK14+DU14+EI14+ES14</f>
        <v>17.447004227389865</v>
      </c>
      <c r="GF14" s="231">
        <f t="shared" ref="GF14:GF77" si="16">(AG14+AR14+BQ14+CP14+DM14+DW14+EK14+EU14)*1.22</f>
        <v>6.7870877275838648</v>
      </c>
      <c r="GG14" s="231">
        <f t="shared" ref="GG14:GG77" si="17">AF14+AQ14+BP14+CO14+DL14+DV14+EJ14+ET14</f>
        <v>1.2254775769318642</v>
      </c>
      <c r="GH14" s="230">
        <f>AI14+AU14+BH14+BS14+BY14+CE14+CQ14+CW14+DC14+DN14+EA14+EL14+EW14+FC14+FI14+FO14</f>
        <v>13.675174401573713</v>
      </c>
      <c r="GI14" s="232">
        <f>(AK14+AW14+BI14+BU14+BZ14+CF14+CS14+CY14+DE14+DP14+EC14+EN14+EY14+FE14+FK14+FQ14)*1.22</f>
        <v>9.7692147472776956</v>
      </c>
      <c r="GJ14" s="233">
        <f t="shared" ref="GJ14:GJ77" si="18">AJ14+AV14+BJ14+BT14+CA14+CG14+CR14+CX14+DD14+DO14+EB14+EM14+EX14+FD14+FJ14+FP14</f>
        <v>0.18741826517356774</v>
      </c>
      <c r="GK14" s="229">
        <f>FU14+FV14+FW14+FX14+FY14+FZ14+GA14+GB14+GC14+GD14+GE14+GH14</f>
        <v>140.48469822612367</v>
      </c>
      <c r="GL14" s="234">
        <f>GK14*1.05*1.2</f>
        <v>177.01071976491582</v>
      </c>
      <c r="GM14" s="230">
        <f>FU14+GF14+GI14</f>
        <v>58.262777669988317</v>
      </c>
      <c r="GN14" s="230">
        <f>FW14+GG14+GJ14</f>
        <v>7.2135441822656574</v>
      </c>
      <c r="GO14" s="235">
        <f>GM14/GK14</f>
        <v>0.41472685926412256</v>
      </c>
      <c r="GP14" s="236">
        <f>GN14/GK14</f>
        <v>5.1347543706537796E-2</v>
      </c>
      <c r="GQ14" s="237">
        <f>1+GO14*(GM14*$GO$8-GM14)/GM14+GP14*(GN14*$GP$8-GN14)/GN14</f>
        <v>1.0651850536128136</v>
      </c>
      <c r="GR14" s="238">
        <f>GK14-CC14/1.05/1.2-CI14/1.05/1.2-FS14/1.05/1.2</f>
        <v>140.48469822612367</v>
      </c>
      <c r="GS14" s="230">
        <f>GM14-BZ14*1.22-CF14*1.22-FQ14*1.22</f>
        <v>58.262777669988317</v>
      </c>
      <c r="GT14" s="230">
        <f t="shared" ref="GT14:GT77" si="19">GN14-CA14-CG14-FP14</f>
        <v>7.2135441822656574</v>
      </c>
      <c r="GU14" s="239">
        <f>GS14/GR14</f>
        <v>0.41472685926412256</v>
      </c>
      <c r="GV14" s="240">
        <f>GT14/GR14</f>
        <v>5.1347543706537796E-2</v>
      </c>
      <c r="GW14" s="237">
        <f>1+GU14*(GS14*$GO$8-GS14)/GS14+GV14*(GT14*$GP$8-GT14)/GT14</f>
        <v>1.0651850536128136</v>
      </c>
      <c r="GX14" s="238">
        <f>GR14-AM14/1.05/1.2-BL14/1.05/1.2</f>
        <v>88.830992531878223</v>
      </c>
      <c r="GY14" s="230">
        <f t="shared" ref="GY14:GY77" si="20">GS14-AC14-AD14-AG14*1.22-AK14*1.22-BI14*1.22</f>
        <v>54.670934177265927</v>
      </c>
      <c r="GZ14" s="230">
        <f t="shared" ref="GZ14:GZ77" si="21">GT14-AF14-AJ14-BC14-BF14-BJ14</f>
        <v>2.4657284462324456</v>
      </c>
      <c r="HA14" s="239">
        <f>GY14/GX14</f>
        <v>0.61544887228009426</v>
      </c>
      <c r="HB14" s="240">
        <f>GZ14/GX14</f>
        <v>2.7757524439993003E-2</v>
      </c>
      <c r="HC14" s="237">
        <f>1+HA14*(GY14*$GO$8-GY14)/GY14+HB14*(GZ14*$GP$8-GZ14)/GZ14</f>
        <v>1.0892349636466867</v>
      </c>
      <c r="HD14" s="238">
        <f>GX14+AM14/1.05/1.2</f>
        <v>88.830992531878223</v>
      </c>
      <c r="HE14" s="230">
        <f t="shared" ref="HE14:HE77" si="22">GY14+AC14+AD14+AG14*1.22+AK14*1.22</f>
        <v>54.670934177265927</v>
      </c>
      <c r="HF14" s="230">
        <f t="shared" ref="HF14:HF77" si="23">GZ14+AF14+AJ14</f>
        <v>2.4657284462324456</v>
      </c>
      <c r="HG14" s="239">
        <f>HE14/HD14</f>
        <v>0.61544887228009426</v>
      </c>
      <c r="HH14" s="240">
        <f>HF14/HD14</f>
        <v>2.7757524439993003E-2</v>
      </c>
      <c r="HI14" s="241">
        <f>1+HG14*(HE14*$GO$8-HE14)/HE14+HH14*(HF14*$GP$8-HF14)/HF14</f>
        <v>1.0892349636466867</v>
      </c>
      <c r="HJ14" s="242">
        <f t="shared" ref="HJ14:HJ77" si="24">I14*GW14</f>
        <v>1.6297331320276047</v>
      </c>
      <c r="HK14" s="239">
        <f>J14*GQ14</f>
        <v>1.6297331320276047</v>
      </c>
      <c r="HL14" s="239">
        <f t="shared" ref="HL14:HL77" si="25">K14*HC14</f>
        <v>1.0537259038318048</v>
      </c>
      <c r="HM14" s="240">
        <f>L14*HI14</f>
        <v>1.0537259038318048</v>
      </c>
      <c r="HN14" s="75"/>
      <c r="HO14" s="75"/>
      <c r="HP14" s="243">
        <f>AC14+AD14+AG14*1.22+AK14*1.22</f>
        <v>0</v>
      </c>
      <c r="HQ14" s="244">
        <f>HP14*$HP$8</f>
        <v>0</v>
      </c>
      <c r="HR14" s="244">
        <f>AF14+AJ14</f>
        <v>0</v>
      </c>
      <c r="HS14" s="244">
        <f>HR14*$HR$8</f>
        <v>0</v>
      </c>
      <c r="HT14" s="245">
        <f>AM14/1.05/1.2</f>
        <v>0</v>
      </c>
      <c r="HU14" s="239"/>
      <c r="HV14" s="240"/>
      <c r="HW14" s="237"/>
      <c r="HX14" s="243">
        <f>AN14+AO14+AR14*1.22+AW14*1.22</f>
        <v>0</v>
      </c>
      <c r="HY14" s="244">
        <f>HX14*$HP$8</f>
        <v>0</v>
      </c>
      <c r="HZ14" s="244">
        <f t="shared" ref="HZ14:HZ77" si="26">AQ14+AT14+AV14</f>
        <v>0</v>
      </c>
      <c r="IA14" s="244">
        <f>HZ14*$HR$8</f>
        <v>0</v>
      </c>
      <c r="IB14" s="245">
        <f>AY14/1.05/1.2</f>
        <v>0</v>
      </c>
      <c r="IC14" s="239"/>
      <c r="ID14" s="240"/>
      <c r="IE14" s="237"/>
      <c r="IF14" s="243">
        <f t="shared" ref="IF14:IF77" si="27">BI14*1.22</f>
        <v>3.5918434927223899</v>
      </c>
      <c r="IG14" s="244">
        <f>IF14*$HP$8</f>
        <v>4.0875538131530069</v>
      </c>
      <c r="IH14" s="244">
        <f t="shared" ref="IH14:IH77" si="28">BC14+BF14+BJ14</f>
        <v>4.7478157360332114</v>
      </c>
      <c r="II14" s="244">
        <f>IH14*$HR$8</f>
        <v>5.4827776119711524</v>
      </c>
      <c r="IJ14" s="245">
        <f>BL14/1.05/1.2</f>
        <v>51.653705694245446</v>
      </c>
      <c r="IK14" s="239">
        <f>IF14/IJ14</f>
        <v>6.9536995350994626E-2</v>
      </c>
      <c r="IL14" s="240">
        <f>IH14/IJ14</f>
        <v>9.1916265681634315E-2</v>
      </c>
      <c r="IM14" s="237">
        <f>1+IK14*(IG14-IF14)/IF14+IL14*(II14-IH14)/IH14</f>
        <v>1.0238254386559078</v>
      </c>
      <c r="IN14" s="243">
        <f t="shared" ref="IN14:IN77" si="29">BM14+BN14+BQ14*1.22+BU14*1.22</f>
        <v>0</v>
      </c>
      <c r="IO14" s="244">
        <f>IN14*$HP$8</f>
        <v>0</v>
      </c>
      <c r="IP14" s="244">
        <f t="shared" ref="IP14:IP77" si="30">BP14+BT14</f>
        <v>0</v>
      </c>
      <c r="IQ14" s="244">
        <f>IP14*$HR$8</f>
        <v>0</v>
      </c>
      <c r="IR14" s="245">
        <f>BW14/1.2/1.05</f>
        <v>0</v>
      </c>
      <c r="IS14" s="246"/>
      <c r="IT14" s="247"/>
      <c r="IU14" s="248"/>
      <c r="IV14" s="243">
        <f t="shared" ref="IV14:IV77" si="31">BZ14*1.22</f>
        <v>0</v>
      </c>
      <c r="IW14" s="244">
        <f>IV14*$HP$8</f>
        <v>0</v>
      </c>
      <c r="IX14" s="244">
        <f>CA14</f>
        <v>0</v>
      </c>
      <c r="IY14" s="244">
        <f>IX14*$HR$8</f>
        <v>0</v>
      </c>
      <c r="IZ14" s="245">
        <f>CC14/1.05/1.2</f>
        <v>0</v>
      </c>
      <c r="JA14" s="246"/>
      <c r="JB14" s="247"/>
      <c r="JC14" s="248"/>
      <c r="JD14" s="243">
        <f t="shared" ref="JD14:JD77" si="32">CF14*1.22</f>
        <v>0</v>
      </c>
      <c r="JE14" s="244">
        <f>JD14*$HP$8</f>
        <v>0</v>
      </c>
      <c r="JF14" s="244">
        <f t="shared" ref="JF14:JF77" si="33">CG14</f>
        <v>0</v>
      </c>
      <c r="JG14" s="244">
        <f>JF14*$HR$8</f>
        <v>0</v>
      </c>
      <c r="JH14" s="245">
        <f>CI14/1.05/1.2</f>
        <v>0</v>
      </c>
      <c r="JI14" s="246"/>
      <c r="JJ14" s="247"/>
      <c r="JK14" s="248"/>
      <c r="JL14" s="243">
        <f t="shared" ref="JL14:JL77" si="34">CJ14+CK14+CP14*1.22+CS14*1.22</f>
        <v>20.667674686978749</v>
      </c>
      <c r="JM14" s="244">
        <f>JL14*$HP$8</f>
        <v>23.520020470528685</v>
      </c>
      <c r="JN14" s="244">
        <f t="shared" ref="JN14:JN77" si="35">CM14+CO14+CR14</f>
        <v>1.3751990438455095</v>
      </c>
      <c r="JO14" s="244">
        <f>JN14*$HR$8</f>
        <v>1.5880798558327944</v>
      </c>
      <c r="JP14" s="245">
        <f>CU14/1.05/1.2</f>
        <v>24.653629395355114</v>
      </c>
      <c r="JQ14" s="239">
        <f t="shared" ref="JQ14:JQ77" si="36">JL14/JP14</f>
        <v>0.83832178846951666</v>
      </c>
      <c r="JR14" s="240">
        <f t="shared" ref="JR14:JR77" si="37">JN14/JP14</f>
        <v>5.5780794859543271E-2</v>
      </c>
      <c r="JS14" s="237">
        <f>1+JQ14*(JM14-JL14)/JL14+JR14*(JO14-JN14)/JN14</f>
        <v>1.1243316570709352</v>
      </c>
      <c r="JT14" s="243">
        <f t="shared" ref="JT14:JT77" si="38">CY14*1.22</f>
        <v>0</v>
      </c>
      <c r="JU14" s="244">
        <f>JT14*$HP$8</f>
        <v>0</v>
      </c>
      <c r="JV14" s="244">
        <f t="shared" ref="JV14:JV77" si="39">CX14</f>
        <v>0</v>
      </c>
      <c r="JW14" s="244">
        <f>JV14*$HR$8</f>
        <v>0</v>
      </c>
      <c r="JX14" s="245">
        <f>DA14/1.05/1.2</f>
        <v>0</v>
      </c>
      <c r="JY14" s="239"/>
      <c r="JZ14" s="240"/>
      <c r="KA14" s="237"/>
      <c r="KB14" s="243">
        <f t="shared" ref="KB14:KB77" si="40">DE14*1.22</f>
        <v>0</v>
      </c>
      <c r="KC14" s="244">
        <f>KB14*$HP$8</f>
        <v>0</v>
      </c>
      <c r="KD14" s="244">
        <f t="shared" ref="KD14:KD77" si="41">DD14</f>
        <v>0</v>
      </c>
      <c r="KE14" s="244">
        <f>KD14*$HR$8</f>
        <v>0</v>
      </c>
      <c r="KF14" s="245">
        <f>DG14/1.05/1.2</f>
        <v>0</v>
      </c>
      <c r="KG14" s="239"/>
      <c r="KH14" s="240"/>
      <c r="KI14" s="237"/>
      <c r="KJ14" s="243">
        <f t="shared" ref="KJ14:KJ77" si="42">DH14+DI14+DM14*1.22+DP14*1.22</f>
        <v>19.639318492376475</v>
      </c>
      <c r="KK14" s="244">
        <f>KJ14*$HP$8</f>
        <v>22.349740837509351</v>
      </c>
      <c r="KL14" s="244">
        <f t="shared" ref="KL14:KL77" si="43">DL14+DO14</f>
        <v>0.64144302488815808</v>
      </c>
      <c r="KM14" s="244">
        <f>KL14*$HR$8</f>
        <v>0.74073840514084499</v>
      </c>
      <c r="KN14" s="245">
        <f>DR14/1.05/1.2</f>
        <v>25.821016780499836</v>
      </c>
      <c r="KO14" s="239">
        <f t="shared" ref="KO14:KO77" si="44">KJ14/KN14</f>
        <v>0.76059431196405047</v>
      </c>
      <c r="KP14" s="240">
        <f t="shared" ref="KP14:KP77" si="45">KL14/KN14</f>
        <v>2.4841896441993683E-2</v>
      </c>
      <c r="KQ14" s="237">
        <f t="shared" ref="KQ14:KQ77" si="46">1+KO14*(KM14*$GO$8-KM14)/KM14+KP14*(KN14*$GP$8-KN14)/KN14</f>
        <v>1.1088151465633793</v>
      </c>
      <c r="KR14" s="243">
        <f t="shared" ref="KR14:KR77" si="47">DS14+DT14+DW14*1.22+EC14*1.22</f>
        <v>0</v>
      </c>
      <c r="KS14" s="244">
        <f>KR14*$HP$8</f>
        <v>0</v>
      </c>
      <c r="KT14" s="244">
        <f t="shared" ref="KT14:KT77" si="48">DV14+EB14</f>
        <v>0</v>
      </c>
      <c r="KU14" s="244">
        <f>KT14*$HR$8</f>
        <v>0</v>
      </c>
      <c r="KV14" s="245">
        <f>EE14/1.05/1.2</f>
        <v>0</v>
      </c>
      <c r="KW14" s="239"/>
      <c r="KX14" s="240"/>
      <c r="KY14" s="237"/>
      <c r="KZ14" s="243">
        <f t="shared" ref="KZ14:KZ77" si="49">EF14+EG14+EK14*1.22+EN14*1.22</f>
        <v>14.363940997910696</v>
      </c>
      <c r="LA14" s="244">
        <f>KZ14*$HP$8</f>
        <v>16.34630849503235</v>
      </c>
      <c r="LB14" s="244">
        <f t="shared" ref="LB14:LB77" si="50">EJ14+EM14</f>
        <v>0.44908637749877844</v>
      </c>
      <c r="LC14" s="244">
        <f>LB14*$HR$8</f>
        <v>0.51860494873558938</v>
      </c>
      <c r="LD14" s="249">
        <f>EP14/1.05/1.2</f>
        <v>38.356031958179372</v>
      </c>
      <c r="LE14" s="239">
        <f t="shared" ref="LE14:LE77" si="51">KZ14/LD14</f>
        <v>0.37448975466419709</v>
      </c>
      <c r="LF14" s="240">
        <f t="shared" ref="LF14:LF77" si="52">LB14/LD14</f>
        <v>1.1708363836708384E-2</v>
      </c>
      <c r="LG14" s="237">
        <f t="shared" ref="LG14:LG77" si="53">1+LE14*(LC14*$GO$8-LC14)/LC14+LF14*(LD14*$GP$8-LD14)/LD14</f>
        <v>1.0534957857631284</v>
      </c>
      <c r="LH14" s="243">
        <f t="shared" ref="LH14:LH77" si="54">EQ14+ER14+EU14*1.22+EY14*1.22</f>
        <v>0</v>
      </c>
      <c r="LI14" s="244">
        <f>LH14*$HP$8</f>
        <v>0</v>
      </c>
      <c r="LJ14" s="244">
        <f t="shared" ref="LJ14:LJ77" si="55">ET14+EX14</f>
        <v>0</v>
      </c>
      <c r="LK14" s="244">
        <f>LJ14*$HR$8</f>
        <v>0</v>
      </c>
      <c r="LL14" s="245">
        <f>FA14/1.05/1.2</f>
        <v>0</v>
      </c>
      <c r="LM14" s="239"/>
      <c r="LN14" s="240"/>
      <c r="LO14" s="237"/>
      <c r="LP14" s="243">
        <f t="shared" ref="LP14:LP77" si="56">FE14*1.22</f>
        <v>0</v>
      </c>
      <c r="LQ14" s="244">
        <f>LP14*$HP$8</f>
        <v>0</v>
      </c>
      <c r="LR14" s="244">
        <f t="shared" ref="LR14:LR77" si="57">FD14</f>
        <v>0</v>
      </c>
      <c r="LS14" s="244">
        <f>LR14*$HR$8</f>
        <v>0</v>
      </c>
      <c r="LT14" s="245">
        <f>FG14/1.05/1.2</f>
        <v>0</v>
      </c>
      <c r="LU14" s="239"/>
      <c r="LV14" s="240"/>
      <c r="LW14" s="237"/>
      <c r="LX14" s="243">
        <f t="shared" ref="LX14:LX77" si="58">FK14*1.22</f>
        <v>0</v>
      </c>
      <c r="LY14" s="244">
        <f>LX14*$HP$8</f>
        <v>0</v>
      </c>
      <c r="LZ14" s="244">
        <f t="shared" ref="LZ14:LZ77" si="59">FJ14</f>
        <v>0</v>
      </c>
      <c r="MA14" s="244">
        <f>LZ14*$HR$8</f>
        <v>0</v>
      </c>
      <c r="MB14" s="249">
        <f>FM14/1.05/1.2</f>
        <v>0</v>
      </c>
      <c r="MC14" s="239"/>
      <c r="MD14" s="240"/>
      <c r="ME14" s="237"/>
      <c r="MF14" s="243">
        <f t="shared" ref="MF14:MF77" si="60">FQ14*1.22</f>
        <v>0</v>
      </c>
      <c r="MG14" s="244">
        <f>MF14*$HP$8</f>
        <v>0</v>
      </c>
      <c r="MH14" s="244">
        <f t="shared" ref="MH14:MH77" si="61">FP14</f>
        <v>0</v>
      </c>
      <c r="MI14" s="244">
        <f>MH14*$HR$8</f>
        <v>0</v>
      </c>
      <c r="MJ14" s="249">
        <f>FS14/1.05/1.2</f>
        <v>0</v>
      </c>
      <c r="MK14" s="239"/>
      <c r="ML14" s="240"/>
      <c r="MM14" s="237"/>
      <c r="MN14" s="250">
        <f>MR14/I14</f>
        <v>1.0651838239465627</v>
      </c>
      <c r="MO14" s="251">
        <f t="shared" ref="MO14:MQ29" si="62">MS14/J14</f>
        <v>0</v>
      </c>
      <c r="MP14" s="251">
        <f t="shared" si="62"/>
        <v>1.0892361575877889</v>
      </c>
      <c r="MQ14" s="252">
        <f t="shared" si="62"/>
        <v>0</v>
      </c>
      <c r="MR14" s="253">
        <f>MV14+MW14+MX14+MY14+NB14+NC14+ND14+NE14+NF14+NG14+NH14+NI14+NJ14</f>
        <v>1.6297312506382409</v>
      </c>
      <c r="MS14" s="254"/>
      <c r="MT14" s="254">
        <f t="shared" ref="MT14:MT77" si="63">MR14-MV14-MX14</f>
        <v>1.0537270588504271</v>
      </c>
      <c r="MU14" s="255"/>
      <c r="MV14" s="356">
        <f t="shared" ref="MV14:MV77" si="64">M14*HW14</f>
        <v>0</v>
      </c>
      <c r="MW14" s="357">
        <f t="shared" ref="MW14:MW77" si="65">N14*IE14</f>
        <v>0</v>
      </c>
      <c r="MX14" s="357">
        <f t="shared" ref="MX14:MX77" si="66">O14*IM14</f>
        <v>0.5760041917878137</v>
      </c>
      <c r="MY14" s="357">
        <f t="shared" ref="MY14:MY77" si="67">P14*IU14</f>
        <v>0</v>
      </c>
      <c r="MZ14" s="357">
        <f t="shared" ref="MZ14:MZ77" si="68">Q14*JC14</f>
        <v>0</v>
      </c>
      <c r="NA14" s="357">
        <f t="shared" ref="NA14:NA77" si="69">R14*JK14</f>
        <v>0</v>
      </c>
      <c r="NB14" s="357">
        <f t="shared" ref="NB14:NB77" si="70">S14*JS14</f>
        <v>0.30188304992354614</v>
      </c>
      <c r="NC14" s="357">
        <f t="shared" ref="NC14:NC77" si="71">T14*KA14</f>
        <v>0</v>
      </c>
      <c r="ND14" s="357">
        <f t="shared" ref="ND14:ND77" si="72">U14*KI14</f>
        <v>0</v>
      </c>
      <c r="NE14" s="357">
        <f t="shared" ref="NE14:NE77" si="73">V14*KQ14</f>
        <v>0.31179881921362229</v>
      </c>
      <c r="NF14" s="357">
        <f t="shared" ref="NF14:NF77" si="74">W14*KY14</f>
        <v>0</v>
      </c>
      <c r="NG14" s="357">
        <f t="shared" ref="NG14:NG77" si="75">X14*LG14</f>
        <v>0.44004518971325873</v>
      </c>
      <c r="NH14" s="357">
        <f t="shared" ref="NH14:NH77" si="76">Y14*LO14</f>
        <v>0</v>
      </c>
      <c r="NI14" s="357">
        <f t="shared" ref="NI14:NI77" si="77">Z14*LW14</f>
        <v>0</v>
      </c>
      <c r="NJ14" s="357">
        <f t="shared" ref="NJ14:NJ77" si="78">AA14*ME14</f>
        <v>0</v>
      </c>
      <c r="NK14" s="358">
        <f t="shared" ref="NK14:NK77" si="79">AB14*MM14</f>
        <v>0</v>
      </c>
      <c r="NL14" s="145">
        <f>MV14+MW14+MX14+MY14+NB14+NC14+ND14+NE14+NF14+NG14+NH14+NI14+NJ14</f>
        <v>1.6297312506382409</v>
      </c>
      <c r="NM14" s="46"/>
      <c r="NN14" s="57">
        <f>NL14-MV14-MX14</f>
        <v>1.0537270588504271</v>
      </c>
      <c r="NO14" s="58"/>
      <c r="NP14" s="55">
        <f t="shared" ref="NP14:NP77" si="80">NL14/I14</f>
        <v>1.0651838239465627</v>
      </c>
      <c r="NQ14" s="46"/>
      <c r="NR14" s="57">
        <f t="shared" ref="NR14:NR77" si="81">NN14/K14</f>
        <v>1.0892361575877889</v>
      </c>
      <c r="NS14" s="60"/>
      <c r="NT14" s="25"/>
      <c r="NU14" s="28"/>
      <c r="NV14" s="28"/>
      <c r="NW14" s="28"/>
      <c r="NX14" s="28"/>
      <c r="NY14" s="47"/>
      <c r="NZ14" s="26"/>
      <c r="OA14" s="26"/>
      <c r="OB14" s="26"/>
      <c r="OC14" s="26"/>
    </row>
    <row r="15" spans="1:393" thickBot="1" x14ac:dyDescent="0.35">
      <c r="A15" s="136" t="s">
        <v>97</v>
      </c>
      <c r="B15" s="137" t="s">
        <v>149</v>
      </c>
      <c r="C15" s="133" t="s">
        <v>118</v>
      </c>
      <c r="D15" s="64">
        <f>VLOOKUP(B15,[1]УсіТ_1!$A$10:$G$556,6,FALSE)</f>
        <v>338.6</v>
      </c>
      <c r="E15" s="64">
        <f>VLOOKUP(B15,[1]УсіТ_1!$A$10:$G$556,7,FALSE)</f>
        <v>0</v>
      </c>
      <c r="F15" s="22"/>
      <c r="G15" s="22"/>
      <c r="H15" s="24"/>
      <c r="I15" s="256">
        <v>1.0692999999999999</v>
      </c>
      <c r="J15" s="62">
        <v>1.0692999999999999</v>
      </c>
      <c r="K15" s="257">
        <f t="shared" ref="K15:K78" si="82">I15-M15-O15-Q15-R15-AB15</f>
        <v>0.80509999999999993</v>
      </c>
      <c r="L15" s="258">
        <f t="shared" ref="L15:L78" si="83">K15+M15</f>
        <v>0.80509999999999993</v>
      </c>
      <c r="M15" s="63">
        <v>0</v>
      </c>
      <c r="N15" s="63">
        <v>0</v>
      </c>
      <c r="O15" s="63">
        <v>0.26419999999999999</v>
      </c>
      <c r="P15" s="63">
        <v>0</v>
      </c>
      <c r="Q15" s="63">
        <v>0</v>
      </c>
      <c r="R15" s="63">
        <v>0</v>
      </c>
      <c r="S15" s="63">
        <v>0.26150000000000001</v>
      </c>
      <c r="T15" s="63">
        <v>0</v>
      </c>
      <c r="U15" s="63">
        <v>0</v>
      </c>
      <c r="V15" s="63">
        <v>0.27239999999999998</v>
      </c>
      <c r="W15" s="63">
        <v>0</v>
      </c>
      <c r="X15" s="63">
        <v>0.2712</v>
      </c>
      <c r="Y15" s="63">
        <v>0</v>
      </c>
      <c r="Z15" s="63">
        <v>0</v>
      </c>
      <c r="AA15" s="63">
        <v>0</v>
      </c>
      <c r="AB15" s="259">
        <v>0</v>
      </c>
      <c r="AC15" s="144">
        <v>0</v>
      </c>
      <c r="AD15" s="70">
        <v>0</v>
      </c>
      <c r="AE15" s="70">
        <v>0</v>
      </c>
      <c r="AF15" s="68">
        <f t="shared" ref="AF15:AF78" si="84">AE15*$AF$9</f>
        <v>0</v>
      </c>
      <c r="AG15" s="68">
        <f t="shared" ref="AG15:AG78" si="85">AE15*$AG$9</f>
        <v>0</v>
      </c>
      <c r="AH15" s="71">
        <v>0</v>
      </c>
      <c r="AI15" s="71">
        <v>0</v>
      </c>
      <c r="AJ15" s="68">
        <f t="shared" ref="AJ15:AJ78" si="86">AI15*$AJ$9</f>
        <v>0</v>
      </c>
      <c r="AK15" s="68">
        <f t="shared" ref="AK15:AK78" si="87">AI15*$AK$9</f>
        <v>0</v>
      </c>
      <c r="AL15" s="71">
        <v>0</v>
      </c>
      <c r="AM15" s="69">
        <f t="shared" ref="AM15:AM78" si="88">(AC15+AD15+AE15+AH15+AI15+AL15)*1.2</f>
        <v>0</v>
      </c>
      <c r="AN15" s="260">
        <v>0</v>
      </c>
      <c r="AO15" s="71">
        <v>0</v>
      </c>
      <c r="AP15" s="71">
        <v>0</v>
      </c>
      <c r="AQ15" s="68">
        <f t="shared" ref="AQ15:AQ78" si="89">AP15*$AQ$9</f>
        <v>0</v>
      </c>
      <c r="AR15" s="68">
        <f t="shared" ref="AR15:AR78" si="90">AP15*$AR$9</f>
        <v>0</v>
      </c>
      <c r="AS15" s="71">
        <v>0</v>
      </c>
      <c r="AT15" s="261">
        <f t="shared" si="0"/>
        <v>0</v>
      </c>
      <c r="AU15" s="71">
        <v>0</v>
      </c>
      <c r="AV15" s="68">
        <f t="shared" ref="AV15:AV78" si="91">AU15*$AV$9</f>
        <v>0</v>
      </c>
      <c r="AW15" s="68">
        <f t="shared" ref="AW15:AW78" si="92">AU15*$AW$9</f>
        <v>0</v>
      </c>
      <c r="AX15" s="71">
        <v>0</v>
      </c>
      <c r="AY15" s="69">
        <f t="shared" ref="AY15:AY78" si="93">(AN15+AO15+AP15+AS15+AU15+AX15)*1.2</f>
        <v>0</v>
      </c>
      <c r="AZ15" s="260">
        <v>11</v>
      </c>
      <c r="BA15" s="260">
        <v>56.068833333333501</v>
      </c>
      <c r="BB15" s="260">
        <v>5.8471783333333498</v>
      </c>
      <c r="BC15" s="262">
        <f t="shared" ref="BC15:BC78" si="94">BB15*0.8</f>
        <v>4.6777426666666804</v>
      </c>
      <c r="BD15" s="262">
        <f t="shared" si="1"/>
        <v>1.1694356666666694</v>
      </c>
      <c r="BE15" s="260">
        <v>2.19469433333333</v>
      </c>
      <c r="BF15" s="262">
        <f t="shared" ref="BF15:BF78" si="95">BE15*0.8</f>
        <v>1.7557554666666642</v>
      </c>
      <c r="BG15" s="262">
        <f t="shared" si="2"/>
        <v>0.43893886666666582</v>
      </c>
      <c r="BH15" s="260">
        <v>6.9134260278962563</v>
      </c>
      <c r="BI15" s="263">
        <f t="shared" ref="BI15:BI78" si="96">BH15*$BI$9</f>
        <v>4.0481842643387642</v>
      </c>
      <c r="BJ15" s="68">
        <f t="shared" ref="BJ15:BJ78" si="97">BH15*$BJ$9</f>
        <v>9.4748503712318188E-2</v>
      </c>
      <c r="BK15" s="260">
        <v>3.5509055681705006</v>
      </c>
      <c r="BL15" s="69">
        <f t="shared" ref="BL15:BL78" si="98">(BA15+BB15+BE15+BH15+BK15)*1.2</f>
        <v>89.490045115280324</v>
      </c>
      <c r="BM15" s="260">
        <v>0</v>
      </c>
      <c r="BN15" s="260">
        <v>0</v>
      </c>
      <c r="BO15" s="260">
        <v>0</v>
      </c>
      <c r="BP15" s="68">
        <f t="shared" ref="BP15:BP78" si="99">BO15*$BP$9</f>
        <v>0</v>
      </c>
      <c r="BQ15" s="68">
        <f t="shared" ref="BQ15:BQ78" si="100">BO15*$BQ$9</f>
        <v>0</v>
      </c>
      <c r="BR15" s="260">
        <v>0</v>
      </c>
      <c r="BS15" s="260">
        <v>0</v>
      </c>
      <c r="BT15" s="68">
        <f t="shared" ref="BT15:BT78" si="101">BS15*$BT$9</f>
        <v>0</v>
      </c>
      <c r="BU15" s="68">
        <f t="shared" ref="BU15:BU78" si="102">BS15*$BU$9</f>
        <v>0</v>
      </c>
      <c r="BV15" s="260">
        <v>0</v>
      </c>
      <c r="BW15" s="69">
        <f t="shared" ref="BW15:BW78" si="103">(BM15+BN15+BO15+BR15+BS15+BV15)*1.2</f>
        <v>0</v>
      </c>
      <c r="BX15" s="260">
        <v>0</v>
      </c>
      <c r="BY15" s="260">
        <v>0</v>
      </c>
      <c r="BZ15" s="263">
        <f t="shared" ref="BZ15:BZ78" si="104">BY15*$BZ$9</f>
        <v>0</v>
      </c>
      <c r="CA15" s="263">
        <f t="shared" ref="CA15:CA78" si="105">BY15*$CA$9</f>
        <v>0</v>
      </c>
      <c r="CB15" s="260">
        <v>0</v>
      </c>
      <c r="CC15" s="264">
        <f t="shared" ref="CC15:CC78" si="106">(BX15+BY15+CB15)*1.2</f>
        <v>0</v>
      </c>
      <c r="CD15" s="260">
        <v>0</v>
      </c>
      <c r="CE15" s="260">
        <v>0</v>
      </c>
      <c r="CF15" s="263">
        <f t="shared" ref="CF15:CF78" si="107">CE15*$CF$9</f>
        <v>0</v>
      </c>
      <c r="CG15" s="263">
        <f t="shared" ref="CG15:CG78" si="108">CE15*$CG$9</f>
        <v>0</v>
      </c>
      <c r="CH15" s="260">
        <v>0</v>
      </c>
      <c r="CI15" s="69">
        <f t="shared" ref="CI15:CI78" si="109">(CD15+CE15+CH15)*1.2</f>
        <v>0</v>
      </c>
      <c r="CJ15" s="260">
        <v>41.706187251133954</v>
      </c>
      <c r="CK15" s="260">
        <v>9.1753628914097334</v>
      </c>
      <c r="CL15" s="260">
        <v>3.975068974490211</v>
      </c>
      <c r="CM15" s="260">
        <v>3.2828121821225769</v>
      </c>
      <c r="CN15" s="260">
        <v>8.5867345087443763</v>
      </c>
      <c r="CO15" s="265">
        <f t="shared" ref="CO15:CO78" si="110">CN15*$CO$9</f>
        <v>0.60313223189420495</v>
      </c>
      <c r="CP15" s="266">
        <f t="shared" ref="CP15:CP78" si="111">CN15*$CP$9</f>
        <v>2.7379833389272492</v>
      </c>
      <c r="CQ15" s="260">
        <v>6.8421058440242026</v>
      </c>
      <c r="CR15" s="265">
        <f t="shared" ref="CR15:CR78" si="112">CQ15*$CR$9</f>
        <v>9.3771060592351699E-2</v>
      </c>
      <c r="CS15" s="265">
        <f t="shared" si="3"/>
        <v>4.0064224453917481</v>
      </c>
      <c r="CT15" s="260">
        <v>3.5142730003212646</v>
      </c>
      <c r="CU15" s="267">
        <f t="shared" si="4"/>
        <v>88.559678964148489</v>
      </c>
      <c r="CV15" s="260">
        <v>0</v>
      </c>
      <c r="CW15" s="260">
        <v>0</v>
      </c>
      <c r="CX15" s="68">
        <f t="shared" ref="CX15:CX78" si="113">CW15*$CX$9</f>
        <v>0</v>
      </c>
      <c r="CY15" s="68">
        <f t="shared" ref="CY15:CY78" si="114">CW15*$CY$9</f>
        <v>0</v>
      </c>
      <c r="CZ15" s="260">
        <v>0</v>
      </c>
      <c r="DA15" s="69">
        <f t="shared" ref="DA15:DA78" si="115">(CV15+CW15+CZ15)*1.2</f>
        <v>0</v>
      </c>
      <c r="DB15" s="260">
        <v>0</v>
      </c>
      <c r="DC15" s="260">
        <v>0</v>
      </c>
      <c r="DD15" s="68">
        <f t="shared" ref="DD15:DD78" si="116">DC15*$DD$9</f>
        <v>0</v>
      </c>
      <c r="DE15" s="68">
        <f t="shared" ref="DE15:DE78" si="117">DC15*$DE$9</f>
        <v>0</v>
      </c>
      <c r="DF15" s="260">
        <v>0</v>
      </c>
      <c r="DG15" s="69">
        <f t="shared" ref="DG15:DG78" si="118">(DB15+DC15+DF15)*1.2</f>
        <v>0</v>
      </c>
      <c r="DH15" s="260">
        <v>33.652632577661116</v>
      </c>
      <c r="DI15" s="260">
        <v>7.4035791670854456</v>
      </c>
      <c r="DJ15" s="260">
        <v>0.52598797465833302</v>
      </c>
      <c r="DK15" s="260">
        <v>24.499116516537292</v>
      </c>
      <c r="DL15" s="68">
        <f t="shared" ref="DL15:DL78" si="119">DK15*$DL$9</f>
        <v>1.7208179441215794</v>
      </c>
      <c r="DM15" s="68">
        <f t="shared" ref="DM15:DM78" si="120">DK15*$DM$9</f>
        <v>7.8118372906961131</v>
      </c>
      <c r="DN15" s="260">
        <v>7.1264751821929098</v>
      </c>
      <c r="DO15" s="68">
        <f t="shared" ref="DO15:DO78" si="121">DN15*$DO$9</f>
        <v>9.7668342371953834E-2</v>
      </c>
      <c r="DP15" s="68">
        <f t="shared" ref="DP15:DP78" si="122">DN15*$DP$9</f>
        <v>4.1729360488337877</v>
      </c>
      <c r="DQ15" s="260">
        <v>3.6603320514419502</v>
      </c>
      <c r="DR15" s="264">
        <f t="shared" ref="DR15:DR78" si="123">(DH15+DI15+DJ15+DK15+DN15+DQ15)*1.2</f>
        <v>92.241748163492446</v>
      </c>
      <c r="DS15" s="260">
        <v>0</v>
      </c>
      <c r="DT15" s="260">
        <v>0</v>
      </c>
      <c r="DU15" s="260">
        <v>0</v>
      </c>
      <c r="DV15" s="68">
        <f t="shared" ref="DV15:DV78" si="124">DU15*$DV$9</f>
        <v>0</v>
      </c>
      <c r="DW15" s="68">
        <f t="shared" ref="DW15:DW78" si="125">DU15*$DW$9</f>
        <v>0</v>
      </c>
      <c r="DX15" s="260">
        <v>0</v>
      </c>
      <c r="DY15" s="260">
        <v>0</v>
      </c>
      <c r="DZ15" s="260">
        <v>0</v>
      </c>
      <c r="EA15" s="260">
        <v>0</v>
      </c>
      <c r="EB15" s="68">
        <f t="shared" ref="EB15:EB78" si="126">EA15*$EB$9</f>
        <v>0</v>
      </c>
      <c r="EC15" s="68">
        <f t="shared" ref="EC15:EC78" si="127">EA15*$EC$9</f>
        <v>0</v>
      </c>
      <c r="ED15" s="267">
        <v>0</v>
      </c>
      <c r="EE15" s="69">
        <f t="shared" ref="EE15:EE78" si="128">(DS15+DT15+DU15+DX15+DY15+DZ15+EA15+ED15)*1.2</f>
        <v>0</v>
      </c>
      <c r="EF15" s="260">
        <v>14.688079999999999</v>
      </c>
      <c r="EG15" s="260">
        <v>3.2313776000000001</v>
      </c>
      <c r="EH15" s="260">
        <v>37.179978083841569</v>
      </c>
      <c r="EI15" s="260">
        <v>10.693888143261827</v>
      </c>
      <c r="EJ15" s="268">
        <f t="shared" ref="EJ15:EJ78" si="129">EI15*$EJ$9</f>
        <v>0.7511387031827107</v>
      </c>
      <c r="EK15" s="266">
        <f t="shared" ref="EK15:EK78" si="130">EI15*$EK$9</f>
        <v>3.4098745611367525</v>
      </c>
      <c r="EL15" s="260">
        <v>7.0955404454638078</v>
      </c>
      <c r="EM15" s="268">
        <f t="shared" ref="EM15:EM78" si="131">EL15*$EB$9</f>
        <v>9.7244381805081492E-2</v>
      </c>
      <c r="EN15" s="268">
        <f t="shared" ref="EN15:EN78" si="132">EL15*$EC$9</f>
        <v>4.1548220900031145</v>
      </c>
      <c r="EO15" s="269">
        <f t="shared" ref="EO15:EO78" si="133">EF15+EG15+EH15+EI15+EL15</f>
        <v>72.888864272567204</v>
      </c>
      <c r="EP15" s="69">
        <f t="shared" ref="EP15:EP78" si="134">EO15*1.2*1.05</f>
        <v>91.839968983434687</v>
      </c>
      <c r="EQ15" s="260">
        <v>0</v>
      </c>
      <c r="ER15" s="260">
        <v>0</v>
      </c>
      <c r="ES15" s="260">
        <v>0</v>
      </c>
      <c r="ET15" s="68">
        <f t="shared" ref="ET15:ET78" si="135">ES15*$ET$9</f>
        <v>0</v>
      </c>
      <c r="EU15" s="68">
        <f t="shared" ref="EU15:EU78" si="136">ES15*$EU$9</f>
        <v>0</v>
      </c>
      <c r="EV15" s="260">
        <v>0</v>
      </c>
      <c r="EW15" s="260">
        <v>0</v>
      </c>
      <c r="EX15" s="68">
        <f t="shared" ref="EX15:EX78" si="137">EW15*$EX$9</f>
        <v>0</v>
      </c>
      <c r="EY15" s="68">
        <f t="shared" ref="EY15:EY78" si="138">EW15*$EY$9</f>
        <v>0</v>
      </c>
      <c r="EZ15" s="260">
        <v>0</v>
      </c>
      <c r="FA15" s="69">
        <f t="shared" ref="FA15:FA78" si="139">(EQ15+ER15+ES15+EV15+EW15+EZ15)*1.2</f>
        <v>0</v>
      </c>
      <c r="FB15" s="260">
        <v>0</v>
      </c>
      <c r="FC15" s="260">
        <v>0</v>
      </c>
      <c r="FD15" s="68">
        <f t="shared" ref="FD15:FD78" si="140">FC15*$FD$9</f>
        <v>0</v>
      </c>
      <c r="FE15" s="68">
        <f t="shared" ref="FE15:FE78" si="141">FC15*$FE$9</f>
        <v>0</v>
      </c>
      <c r="FF15" s="260">
        <v>0</v>
      </c>
      <c r="FG15" s="69">
        <f t="shared" ref="FG15:FG78" si="142">(FB15+FC15+FF15)*1.2</f>
        <v>0</v>
      </c>
      <c r="FH15" s="260">
        <v>0</v>
      </c>
      <c r="FI15" s="260">
        <v>0</v>
      </c>
      <c r="FJ15" s="68">
        <f t="shared" ref="FJ15:FJ78" si="143">FI15*$FJ$9</f>
        <v>0</v>
      </c>
      <c r="FK15" s="68">
        <f t="shared" ref="FK15:FK78" si="144">FI15*$FK$9</f>
        <v>0</v>
      </c>
      <c r="FL15" s="260">
        <v>0</v>
      </c>
      <c r="FM15" s="69">
        <f t="shared" ref="FM15:FM78" si="145">(FH15+FI15+FL15)*1.2</f>
        <v>0</v>
      </c>
      <c r="FN15" s="260">
        <v>0</v>
      </c>
      <c r="FO15" s="260">
        <v>0</v>
      </c>
      <c r="FP15" s="68">
        <f t="shared" ref="FP15:FP78" si="146">FO15*$FP$9</f>
        <v>0</v>
      </c>
      <c r="FQ15" s="68">
        <f t="shared" ref="FQ15:FQ78" si="147">FO15*$FQ$9</f>
        <v>0</v>
      </c>
      <c r="FR15" s="260">
        <v>0</v>
      </c>
      <c r="FS15" s="264">
        <f t="shared" ref="FS15:FS78" si="148">(FN15+FO15+FR15)*1.2</f>
        <v>0</v>
      </c>
      <c r="FT15" s="270">
        <f t="shared" si="5"/>
        <v>362.13144122635595</v>
      </c>
      <c r="FU15" s="271">
        <f t="shared" si="6"/>
        <v>109.85721948729024</v>
      </c>
      <c r="FV15" s="272">
        <f t="shared" ref="FV15:FV78" si="149">AH15+AS15-AT15+BD15+BG15+BR15+CL15-CM15+DJ15+DX15+DY15+DZ15+EH15+EV15+FB15</f>
        <v>40.006597384200873</v>
      </c>
      <c r="FW15" s="272">
        <f t="shared" si="7"/>
        <v>9.7163103154559209</v>
      </c>
      <c r="FX15" s="272">
        <f t="shared" si="8"/>
        <v>56.068833333333501</v>
      </c>
      <c r="FY15" s="272">
        <f t="shared" si="9"/>
        <v>0</v>
      </c>
      <c r="FZ15" s="272">
        <f t="shared" si="10"/>
        <v>0</v>
      </c>
      <c r="GA15" s="272">
        <f t="shared" si="11"/>
        <v>0</v>
      </c>
      <c r="GB15" s="272">
        <f t="shared" si="12"/>
        <v>0</v>
      </c>
      <c r="GC15" s="272">
        <f t="shared" si="13"/>
        <v>0</v>
      </c>
      <c r="GD15" s="272">
        <f t="shared" si="14"/>
        <v>0</v>
      </c>
      <c r="GE15" s="272">
        <f t="shared" si="15"/>
        <v>43.7797391685435</v>
      </c>
      <c r="GF15" s="273">
        <f t="shared" si="16"/>
        <v>17.03082813272734</v>
      </c>
      <c r="GG15" s="273">
        <f t="shared" si="17"/>
        <v>3.0750888791984949</v>
      </c>
      <c r="GH15" s="272">
        <f t="shared" ref="GH15:GH78" si="150">AI15+AU15+BH15+BS15+BY15+CE15+CQ15+CW15+DC15+DN15+EA15+EL15+EW15+FC15+FI15+FO15</f>
        <v>27.977547499577177</v>
      </c>
      <c r="GI15" s="274">
        <f t="shared" ref="GI15:GI78" si="151">(AK15+AW15+BI15+BU15+BZ15+CF15+CS15+CY15+DE15+DP15+EC15+EN15+EY15+FE15+FK15+FQ15)*1.22</f>
        <v>19.986485115252247</v>
      </c>
      <c r="GJ15" s="275">
        <f t="shared" si="18"/>
        <v>0.38343228848170519</v>
      </c>
      <c r="GK15" s="271">
        <f t="shared" ref="GK15:GK78" si="152">FU15+FV15+FW15+FX15+FY15+FZ15+GA15+GB15+GC15+GD15+GE15+GH15</f>
        <v>287.40624718840121</v>
      </c>
      <c r="GL15" s="276">
        <f t="shared" ref="GL15:GL78" si="153">GK15*1.05*1.2</f>
        <v>362.13187145738556</v>
      </c>
      <c r="GM15" s="272">
        <f t="shared" ref="GM15:GM78" si="154">FU15+GF15+GI15</f>
        <v>146.87453273526981</v>
      </c>
      <c r="GN15" s="272">
        <f t="shared" ref="GN15:GN78" si="155">FW15+GG15+GJ15</f>
        <v>13.174831483136121</v>
      </c>
      <c r="GO15" s="277">
        <f t="shared" ref="GO15:GO78" si="156">GM15/GK15</f>
        <v>0.51103458665945511</v>
      </c>
      <c r="GP15" s="278">
        <f t="shared" ref="GP15:GP78" si="157">GN15/GK15</f>
        <v>4.5840449231779309E-2</v>
      </c>
      <c r="GQ15" s="279">
        <f t="shared" ref="GQ15:GQ78" si="158">1+GO15*(GM15*$GO$8-GM15)/GM15+GP15*(GN15*$GP$8-GN15)/GN15</f>
        <v>1.077623984845951</v>
      </c>
      <c r="GR15" s="280">
        <f t="shared" ref="GR15:GR78" si="159">GK15-CC15/1.05/1.2-CI15/1.05/1.2-FS15/1.05/1.2</f>
        <v>287.40624718840121</v>
      </c>
      <c r="GS15" s="272">
        <f t="shared" ref="GS15:GS78" si="160">GM15-BZ15*1.22-CF15*1.22-FQ15*1.22</f>
        <v>146.87453273526981</v>
      </c>
      <c r="GT15" s="272">
        <f t="shared" si="19"/>
        <v>13.174831483136121</v>
      </c>
      <c r="GU15" s="73">
        <f t="shared" ref="GU15:GU78" si="161">GS15/GR15</f>
        <v>0.51103458665945511</v>
      </c>
      <c r="GV15" s="74">
        <f t="shared" ref="GV15:GV78" si="162">GT15/GR15</f>
        <v>4.5840449231779309E-2</v>
      </c>
      <c r="GW15" s="279">
        <f t="shared" ref="GW15:GW78" si="163">1+GU15*(GS15*$GO$8-GS15)/GS15+GV15*(GT15*$GP$8-GT15)/GT15</f>
        <v>1.077623984845951</v>
      </c>
      <c r="GX15" s="280">
        <f t="shared" ref="GX15:GX78" si="164">GR15-AM15/1.05/1.2-BL15/1.05/1.2</f>
        <v>216.38240185881364</v>
      </c>
      <c r="GY15" s="272">
        <f t="shared" si="20"/>
        <v>141.93574793277651</v>
      </c>
      <c r="GZ15" s="272">
        <f t="shared" si="21"/>
        <v>6.6465848460904571</v>
      </c>
      <c r="HA15" s="73">
        <f t="shared" ref="HA15:HA78" si="165">GY15/GX15</f>
        <v>0.65594866640489324</v>
      </c>
      <c r="HB15" s="74">
        <f t="shared" ref="HB15:HB78" si="166">GZ15/GX15</f>
        <v>3.0716845681504436E-2</v>
      </c>
      <c r="HC15" s="279">
        <f t="shared" ref="HC15:HC78" si="167">1+HA15*(GY15*$GO$8-GY15)/GY15+HB15*(GZ15*$GP$8-GZ15)/GZ15</f>
        <v>1.095282443162036</v>
      </c>
      <c r="HD15" s="280">
        <f t="shared" ref="HD15:HD78" si="168">GX15+AM15/1.05/1.2</f>
        <v>216.38240185881364</v>
      </c>
      <c r="HE15" s="272">
        <f t="shared" si="22"/>
        <v>141.93574793277651</v>
      </c>
      <c r="HF15" s="272">
        <f t="shared" si="23"/>
        <v>6.6465848460904571</v>
      </c>
      <c r="HG15" s="73">
        <f t="shared" ref="HG15:HG78" si="169">HE15/HD15</f>
        <v>0.65594866640489324</v>
      </c>
      <c r="HH15" s="74">
        <f t="shared" ref="HH15:HH78" si="170">HF15/HD15</f>
        <v>3.0716845681504436E-2</v>
      </c>
      <c r="HI15" s="281">
        <f t="shared" ref="HI15:HI78" si="171">1+HG15*(HE15*$GO$8-HE15)/HE15+HH15*(HF15*$GP$8-HF15)/HF15</f>
        <v>1.095282443162036</v>
      </c>
      <c r="HJ15" s="72">
        <f t="shared" si="24"/>
        <v>1.1523033269957754</v>
      </c>
      <c r="HK15" s="73">
        <f t="shared" ref="HK15:HK78" si="172">J15*GQ15</f>
        <v>1.1523033269957754</v>
      </c>
      <c r="HL15" s="73">
        <f t="shared" si="25"/>
        <v>0.8818118949897551</v>
      </c>
      <c r="HM15" s="74">
        <f t="shared" ref="HM15:HM78" si="173">L15*HI15</f>
        <v>0.8818118949897551</v>
      </c>
      <c r="HN15" s="75"/>
      <c r="HO15" s="75"/>
      <c r="HP15" s="76">
        <f t="shared" ref="HP15:HP78" si="174">AC15+AD15+AG15*1.22+AK15*1.22</f>
        <v>0</v>
      </c>
      <c r="HQ15" s="77">
        <f t="shared" ref="HQ15:HQ78" si="175">HP15*$HP$8</f>
        <v>0</v>
      </c>
      <c r="HR15" s="77">
        <f t="shared" ref="HR15:HR78" si="176">AF15+AJ15</f>
        <v>0</v>
      </c>
      <c r="HS15" s="77">
        <f t="shared" ref="HS15:HS78" si="177">HR15*$HR$8</f>
        <v>0</v>
      </c>
      <c r="HT15" s="282">
        <f t="shared" ref="HT15:HT78" si="178">AM15/1.05/1.2</f>
        <v>0</v>
      </c>
      <c r="HU15" s="73"/>
      <c r="HV15" s="74"/>
      <c r="HW15" s="279"/>
      <c r="HX15" s="76">
        <f t="shared" ref="HX15:HX78" si="179">AN15+AO15+AR15*1.22+AW15*1.22</f>
        <v>0</v>
      </c>
      <c r="HY15" s="77">
        <f t="shared" ref="HY15:HY78" si="180">HX15*$HP$8</f>
        <v>0</v>
      </c>
      <c r="HZ15" s="77">
        <f t="shared" si="26"/>
        <v>0</v>
      </c>
      <c r="IA15" s="77">
        <f t="shared" ref="IA15:IA78" si="181">HZ15*$HR$8</f>
        <v>0</v>
      </c>
      <c r="IB15" s="282">
        <f t="shared" ref="IB15:IB78" si="182">AY15/1.05/1.2</f>
        <v>0</v>
      </c>
      <c r="IC15" s="73"/>
      <c r="ID15" s="74"/>
      <c r="IE15" s="279"/>
      <c r="IF15" s="76">
        <f t="shared" si="27"/>
        <v>4.9387848024932923</v>
      </c>
      <c r="IG15" s="77">
        <f t="shared" ref="IG15:IG78" si="183">IF15*$HP$8</f>
        <v>5.6203864930853911</v>
      </c>
      <c r="IH15" s="77">
        <f t="shared" si="28"/>
        <v>6.5282466370456627</v>
      </c>
      <c r="II15" s="77">
        <f t="shared" ref="II15:II78" si="184">IH15*$HR$8</f>
        <v>7.5388192164603316</v>
      </c>
      <c r="IJ15" s="282">
        <f t="shared" ref="IJ15:IJ78" si="185">BL15/1.05/1.2</f>
        <v>71.023845329587559</v>
      </c>
      <c r="IK15" s="73">
        <f t="shared" ref="IK15:IK78" si="186">IF15/IJ15</f>
        <v>6.953699535099464E-2</v>
      </c>
      <c r="IL15" s="74">
        <f t="shared" ref="IL15:IL78" si="187">IH15/IJ15</f>
        <v>9.1916265681634177E-2</v>
      </c>
      <c r="IM15" s="279">
        <f t="shared" ref="IM15:IM78" si="188">1+IK15*(IG15-IF15)/IF15+IL15*(II15-IH15)/IH15</f>
        <v>1.0238254386559078</v>
      </c>
      <c r="IN15" s="76">
        <f t="shared" si="29"/>
        <v>0</v>
      </c>
      <c r="IO15" s="77">
        <f t="shared" ref="IO15:IO78" si="189">IN15*$HP$8</f>
        <v>0</v>
      </c>
      <c r="IP15" s="77">
        <f t="shared" si="30"/>
        <v>0</v>
      </c>
      <c r="IQ15" s="77">
        <f t="shared" ref="IQ15:IQ78" si="190">IP15*$HR$8</f>
        <v>0</v>
      </c>
      <c r="IR15" s="282">
        <f t="shared" ref="IR15:IR78" si="191">BW15/1.2/1.05</f>
        <v>0</v>
      </c>
      <c r="IS15" s="283"/>
      <c r="IT15" s="284"/>
      <c r="IU15" s="285"/>
      <c r="IV15" s="76">
        <f t="shared" si="31"/>
        <v>0</v>
      </c>
      <c r="IW15" s="77">
        <f t="shared" ref="IW15:IW78" si="192">IV15*$HP$8</f>
        <v>0</v>
      </c>
      <c r="IX15" s="77">
        <f t="shared" ref="IX15:IX78" si="193">CA15</f>
        <v>0</v>
      </c>
      <c r="IY15" s="77">
        <f t="shared" ref="IY15:IY78" si="194">IX15*$HR$8</f>
        <v>0</v>
      </c>
      <c r="IZ15" s="282">
        <f t="shared" ref="IZ15:IZ78" si="195">CC15/1.05/1.2</f>
        <v>0</v>
      </c>
      <c r="JA15" s="283"/>
      <c r="JB15" s="284"/>
      <c r="JC15" s="285"/>
      <c r="JD15" s="76">
        <f t="shared" si="32"/>
        <v>0</v>
      </c>
      <c r="JE15" s="77">
        <f t="shared" ref="JE15:JE78" si="196">JD15*$HP$8</f>
        <v>0</v>
      </c>
      <c r="JF15" s="77">
        <f t="shared" si="33"/>
        <v>0</v>
      </c>
      <c r="JG15" s="77">
        <f t="shared" ref="JG15:JG78" si="197">JF15*$HR$8</f>
        <v>0</v>
      </c>
      <c r="JH15" s="282">
        <f t="shared" ref="JH15:JH78" si="198">CI15/1.05/1.2</f>
        <v>0</v>
      </c>
      <c r="JI15" s="283"/>
      <c r="JJ15" s="284"/>
      <c r="JK15" s="285"/>
      <c r="JL15" s="76">
        <f t="shared" si="34"/>
        <v>59.109725199412864</v>
      </c>
      <c r="JM15" s="77">
        <f t="shared" ref="JM15:JM78" si="199">JL15*$HP$8</f>
        <v>67.267458374183832</v>
      </c>
      <c r="JN15" s="77">
        <f t="shared" si="35"/>
        <v>3.9797154746091339</v>
      </c>
      <c r="JO15" s="77">
        <f t="shared" ref="JO15:JO78" si="200">JN15*$HR$8</f>
        <v>4.5957754300786284</v>
      </c>
      <c r="JP15" s="282">
        <f t="shared" ref="JP15:JP78" si="201">CU15/1.05/1.2</f>
        <v>70.285459495355951</v>
      </c>
      <c r="JQ15" s="73">
        <f t="shared" si="36"/>
        <v>0.84099507385760897</v>
      </c>
      <c r="JR15" s="74">
        <f t="shared" si="37"/>
        <v>5.66221733938026E-2</v>
      </c>
      <c r="JS15" s="279">
        <f t="shared" ref="JS15:JS78" si="202">1+JQ15*(JO15*$GO$8-JO15)/JO15+JR15*(JP15*$GP$8-JP15)/JP15</f>
        <v>1.1248308425844491</v>
      </c>
      <c r="JT15" s="76">
        <f t="shared" si="38"/>
        <v>0</v>
      </c>
      <c r="JU15" s="77">
        <f t="shared" ref="JU15:JU78" si="203">JT15*$HP$8</f>
        <v>0</v>
      </c>
      <c r="JV15" s="77">
        <f t="shared" si="39"/>
        <v>0</v>
      </c>
      <c r="JW15" s="77">
        <f t="shared" ref="JW15:JW78" si="204">JV15*$HR$8</f>
        <v>0</v>
      </c>
      <c r="JX15" s="282">
        <f t="shared" ref="JX15:JX78" si="205">DA15/1.05/1.2</f>
        <v>0</v>
      </c>
      <c r="JY15" s="73"/>
      <c r="JZ15" s="74"/>
      <c r="KA15" s="279"/>
      <c r="KB15" s="76">
        <f t="shared" si="40"/>
        <v>0</v>
      </c>
      <c r="KC15" s="77">
        <f t="shared" ref="KC15:KC78" si="206">KB15*$HP$8</f>
        <v>0</v>
      </c>
      <c r="KD15" s="77">
        <f t="shared" si="41"/>
        <v>0</v>
      </c>
      <c r="KE15" s="77">
        <f t="shared" ref="KE15:KE78" si="207">KD15*$HR$8</f>
        <v>0</v>
      </c>
      <c r="KF15" s="282">
        <f t="shared" ref="KF15:KF78" si="208">DG15/1.05/1.2</f>
        <v>0</v>
      </c>
      <c r="KG15" s="73"/>
      <c r="KH15" s="74"/>
      <c r="KI15" s="279"/>
      <c r="KJ15" s="76">
        <f t="shared" si="42"/>
        <v>55.677635218973045</v>
      </c>
      <c r="KK15" s="77">
        <f t="shared" ref="KK15:KK78" si="209">KJ15*$HP$8</f>
        <v>63.36170565554351</v>
      </c>
      <c r="KL15" s="77">
        <f t="shared" si="43"/>
        <v>1.8184862864935332</v>
      </c>
      <c r="KM15" s="77">
        <f t="shared" ref="KM15:KM78" si="210">KL15*$HR$8</f>
        <v>2.0999879636427323</v>
      </c>
      <c r="KN15" s="282">
        <f t="shared" ref="KN15:KN78" si="211">DR15/1.05/1.2</f>
        <v>73.20773663769242</v>
      </c>
      <c r="KO15" s="73">
        <f t="shared" si="44"/>
        <v>0.76054304881085932</v>
      </c>
      <c r="KP15" s="74">
        <f t="shared" si="45"/>
        <v>2.4840083439449625E-2</v>
      </c>
      <c r="KQ15" s="279">
        <f t="shared" si="46"/>
        <v>1.1088077910828134</v>
      </c>
      <c r="KR15" s="76">
        <f t="shared" si="47"/>
        <v>0</v>
      </c>
      <c r="KS15" s="77">
        <f t="shared" ref="KS15:KS78" si="212">KR15*$HP$8</f>
        <v>0</v>
      </c>
      <c r="KT15" s="77">
        <f t="shared" si="48"/>
        <v>0</v>
      </c>
      <c r="KU15" s="77">
        <f t="shared" ref="KU15:KU78" si="213">KT15*$HR$8</f>
        <v>0</v>
      </c>
      <c r="KV15" s="282">
        <f t="shared" ref="KV15:KV78" si="214">EE15/1.05/1.2</f>
        <v>0</v>
      </c>
      <c r="KW15" s="73"/>
      <c r="KX15" s="74"/>
      <c r="KY15" s="279"/>
      <c r="KZ15" s="76">
        <f t="shared" si="49"/>
        <v>27.148387514390642</v>
      </c>
      <c r="LA15" s="77">
        <f t="shared" ref="LA15:LA78" si="215">KZ15*$HP$8</f>
        <v>30.895136475251693</v>
      </c>
      <c r="LB15" s="77">
        <f t="shared" si="50"/>
        <v>0.84838308498779225</v>
      </c>
      <c r="LC15" s="77">
        <f t="shared" ref="LC15:LC78" si="216">LB15*$HR$8</f>
        <v>0.97971278654390248</v>
      </c>
      <c r="LD15" s="286">
        <f t="shared" ref="LD15:LD78" si="217">EP15/1.05/1.2</f>
        <v>72.888864272567204</v>
      </c>
      <c r="LE15" s="73">
        <f t="shared" si="51"/>
        <v>0.37246275937116413</v>
      </c>
      <c r="LF15" s="74">
        <f t="shared" si="52"/>
        <v>1.1639406011531088E-2</v>
      </c>
      <c r="LG15" s="279">
        <f t="shared" si="53"/>
        <v>1.0532053654713993</v>
      </c>
      <c r="LH15" s="76">
        <f t="shared" si="54"/>
        <v>0</v>
      </c>
      <c r="LI15" s="77">
        <f t="shared" ref="LI15:LI78" si="218">LH15*$HP$8</f>
        <v>0</v>
      </c>
      <c r="LJ15" s="77">
        <f t="shared" si="55"/>
        <v>0</v>
      </c>
      <c r="LK15" s="77">
        <f t="shared" ref="LK15:LK78" si="219">LJ15*$HR$8</f>
        <v>0</v>
      </c>
      <c r="LL15" s="282">
        <f t="shared" ref="LL15:LL78" si="220">FA15/1.05/1.2</f>
        <v>0</v>
      </c>
      <c r="LM15" s="73"/>
      <c r="LN15" s="74"/>
      <c r="LO15" s="279"/>
      <c r="LP15" s="76">
        <f t="shared" si="56"/>
        <v>0</v>
      </c>
      <c r="LQ15" s="77">
        <f t="shared" ref="LQ15:LQ78" si="221">LP15*$HP$8</f>
        <v>0</v>
      </c>
      <c r="LR15" s="77">
        <f t="shared" si="57"/>
        <v>0</v>
      </c>
      <c r="LS15" s="77">
        <f t="shared" ref="LS15:LS78" si="222">LR15*$HR$8</f>
        <v>0</v>
      </c>
      <c r="LT15" s="282">
        <f t="shared" ref="LT15:LT78" si="223">FG15/1.05/1.2</f>
        <v>0</v>
      </c>
      <c r="LU15" s="73"/>
      <c r="LV15" s="74"/>
      <c r="LW15" s="279"/>
      <c r="LX15" s="76">
        <f t="shared" si="58"/>
        <v>0</v>
      </c>
      <c r="LY15" s="77">
        <f t="shared" ref="LY15:LY78" si="224">LX15*$HP$8</f>
        <v>0</v>
      </c>
      <c r="LZ15" s="77">
        <f t="shared" si="59"/>
        <v>0</v>
      </c>
      <c r="MA15" s="77">
        <f t="shared" ref="MA15:MA78" si="225">LZ15*$HR$8</f>
        <v>0</v>
      </c>
      <c r="MB15" s="286">
        <f t="shared" ref="MB15:MB78" si="226">FM15/1.05/1.2</f>
        <v>0</v>
      </c>
      <c r="MC15" s="73"/>
      <c r="MD15" s="74"/>
      <c r="ME15" s="279"/>
      <c r="MF15" s="76">
        <f t="shared" si="60"/>
        <v>0</v>
      </c>
      <c r="MG15" s="77">
        <f t="shared" ref="MG15:MG78" si="227">MF15*$HP$8</f>
        <v>0</v>
      </c>
      <c r="MH15" s="77">
        <f t="shared" si="61"/>
        <v>0</v>
      </c>
      <c r="MI15" s="77">
        <f t="shared" ref="MI15:MI78" si="228">MH15*$HR$8</f>
        <v>0</v>
      </c>
      <c r="MJ15" s="286">
        <f t="shared" ref="MJ15:MJ78" si="229">FS15/1.05/1.2</f>
        <v>0</v>
      </c>
      <c r="MK15" s="73"/>
      <c r="ML15" s="74"/>
      <c r="MM15" s="279"/>
      <c r="MN15" s="287">
        <f t="shared" ref="MN15:MQ78" si="230">MR15/I15</f>
        <v>1.0776269369078146</v>
      </c>
      <c r="MO15" s="288">
        <f t="shared" si="62"/>
        <v>0</v>
      </c>
      <c r="MP15" s="288">
        <f t="shared" si="62"/>
        <v>1.095282328583574</v>
      </c>
      <c r="MQ15" s="289">
        <f t="shared" si="62"/>
        <v>0</v>
      </c>
      <c r="MR15" s="290">
        <f t="shared" ref="MR15:MR78" si="231">MV15+MW15+MX15+MY15+NB15+NC15+ND15+NE15+NF15+NG15+NH15+NI15+NJ15</f>
        <v>1.1523064836355261</v>
      </c>
      <c r="MS15" s="291"/>
      <c r="MT15" s="291">
        <f t="shared" si="63"/>
        <v>0.88181180274263526</v>
      </c>
      <c r="MU15" s="292"/>
      <c r="MV15" s="359">
        <f t="shared" si="64"/>
        <v>0</v>
      </c>
      <c r="MW15" s="360">
        <f t="shared" si="65"/>
        <v>0</v>
      </c>
      <c r="MX15" s="360">
        <f t="shared" si="66"/>
        <v>0.27049468089289086</v>
      </c>
      <c r="MY15" s="360">
        <f t="shared" si="67"/>
        <v>0</v>
      </c>
      <c r="MZ15" s="360">
        <f t="shared" si="68"/>
        <v>0</v>
      </c>
      <c r="NA15" s="360">
        <f t="shared" si="69"/>
        <v>0</v>
      </c>
      <c r="NB15" s="360">
        <f t="shared" si="70"/>
        <v>0.29414326533583346</v>
      </c>
      <c r="NC15" s="360">
        <f t="shared" si="71"/>
        <v>0</v>
      </c>
      <c r="ND15" s="360">
        <f t="shared" si="72"/>
        <v>0</v>
      </c>
      <c r="NE15" s="360">
        <f t="shared" si="73"/>
        <v>0.30203924229095835</v>
      </c>
      <c r="NF15" s="360">
        <f t="shared" si="74"/>
        <v>0</v>
      </c>
      <c r="NG15" s="360">
        <f t="shared" si="75"/>
        <v>0.28562929511584351</v>
      </c>
      <c r="NH15" s="360">
        <f t="shared" si="76"/>
        <v>0</v>
      </c>
      <c r="NI15" s="360">
        <f t="shared" si="77"/>
        <v>0</v>
      </c>
      <c r="NJ15" s="360">
        <f t="shared" si="78"/>
        <v>0</v>
      </c>
      <c r="NK15" s="361">
        <f t="shared" si="79"/>
        <v>0</v>
      </c>
      <c r="NL15" s="145">
        <f t="shared" ref="NL15:NL78" si="232">MV15+MW15+MX15+MY15+NB15+NC15+ND15+NE15+NF15+NG15+NH15+NI15+NJ15</f>
        <v>1.1523064836355261</v>
      </c>
      <c r="NM15" s="40"/>
      <c r="NN15" s="56">
        <f t="shared" ref="NN15:NN78" si="233">NL15-MV15-MX15</f>
        <v>0.88181180274263526</v>
      </c>
      <c r="NO15" s="58"/>
      <c r="NP15" s="55">
        <f t="shared" si="80"/>
        <v>1.0776269369078146</v>
      </c>
      <c r="NQ15" s="40"/>
      <c r="NR15" s="56">
        <f t="shared" si="81"/>
        <v>1.095282328583574</v>
      </c>
      <c r="NS15" s="60"/>
      <c r="NT15" s="25"/>
      <c r="NU15" s="86">
        <f>NL14-MR14</f>
        <v>0</v>
      </c>
      <c r="NV15" s="86">
        <f t="shared" ref="NV15:NX30" si="234">NM14-MS14</f>
        <v>0</v>
      </c>
      <c r="NW15" s="86">
        <f t="shared" si="234"/>
        <v>0</v>
      </c>
      <c r="NX15" s="86">
        <f>NO14-MU14</f>
        <v>0</v>
      </c>
      <c r="NY15" s="87">
        <f>NP14-MN14</f>
        <v>0</v>
      </c>
      <c r="NZ15" s="87">
        <f t="shared" ref="NZ15:OB30" si="235">NQ14-MO14</f>
        <v>0</v>
      </c>
      <c r="OA15" s="87">
        <f t="shared" si="235"/>
        <v>0</v>
      </c>
      <c r="OB15" s="87">
        <f t="shared" si="235"/>
        <v>0</v>
      </c>
      <c r="OC15" s="26"/>
    </row>
    <row r="16" spans="1:393" thickBot="1" x14ac:dyDescent="0.35">
      <c r="A16" s="136" t="s">
        <v>98</v>
      </c>
      <c r="B16" s="137" t="s">
        <v>150</v>
      </c>
      <c r="C16" s="133" t="s">
        <v>118</v>
      </c>
      <c r="D16" s="64">
        <f>VLOOKUP(B16,[1]УсіТ_1!$A$10:$G$556,6,FALSE)</f>
        <v>219.3</v>
      </c>
      <c r="E16" s="64">
        <f>VLOOKUP(B16,[1]УсіТ_1!$A$10:$G$556,7,FALSE)</f>
        <v>0</v>
      </c>
      <c r="F16" s="22"/>
      <c r="G16" s="22"/>
      <c r="H16" s="24"/>
      <c r="I16" s="256">
        <v>1.5781000000000001</v>
      </c>
      <c r="J16" s="62">
        <v>1.5781000000000001</v>
      </c>
      <c r="K16" s="257">
        <f t="shared" si="82"/>
        <v>1.1329</v>
      </c>
      <c r="L16" s="258">
        <f t="shared" si="83"/>
        <v>1.1329</v>
      </c>
      <c r="M16" s="63">
        <v>0</v>
      </c>
      <c r="N16" s="63">
        <v>0</v>
      </c>
      <c r="O16" s="63">
        <v>0.44519999999999998</v>
      </c>
      <c r="P16" s="63">
        <v>0</v>
      </c>
      <c r="Q16" s="63">
        <v>0</v>
      </c>
      <c r="R16" s="63">
        <v>0</v>
      </c>
      <c r="S16" s="63">
        <v>0.26350000000000001</v>
      </c>
      <c r="T16" s="63">
        <v>0</v>
      </c>
      <c r="U16" s="63">
        <v>0</v>
      </c>
      <c r="V16" s="63">
        <v>0.4919</v>
      </c>
      <c r="W16" s="63">
        <v>0</v>
      </c>
      <c r="X16" s="63">
        <v>0.3775</v>
      </c>
      <c r="Y16" s="63">
        <v>0</v>
      </c>
      <c r="Z16" s="63">
        <v>0</v>
      </c>
      <c r="AA16" s="63">
        <v>0</v>
      </c>
      <c r="AB16" s="259">
        <v>0</v>
      </c>
      <c r="AC16" s="144">
        <v>0</v>
      </c>
      <c r="AD16" s="70">
        <v>0</v>
      </c>
      <c r="AE16" s="70">
        <v>0</v>
      </c>
      <c r="AF16" s="68">
        <f t="shared" si="84"/>
        <v>0</v>
      </c>
      <c r="AG16" s="68">
        <f t="shared" si="85"/>
        <v>0</v>
      </c>
      <c r="AH16" s="71">
        <v>0</v>
      </c>
      <c r="AI16" s="71">
        <v>0</v>
      </c>
      <c r="AJ16" s="68">
        <f t="shared" si="86"/>
        <v>0</v>
      </c>
      <c r="AK16" s="68">
        <f t="shared" si="87"/>
        <v>0</v>
      </c>
      <c r="AL16" s="71">
        <v>0</v>
      </c>
      <c r="AM16" s="69">
        <f t="shared" si="88"/>
        <v>0</v>
      </c>
      <c r="AN16" s="260">
        <v>0</v>
      </c>
      <c r="AO16" s="71">
        <v>0</v>
      </c>
      <c r="AP16" s="71">
        <v>0</v>
      </c>
      <c r="AQ16" s="68">
        <f t="shared" si="89"/>
        <v>0</v>
      </c>
      <c r="AR16" s="68">
        <f t="shared" si="90"/>
        <v>0</v>
      </c>
      <c r="AS16" s="71">
        <v>0</v>
      </c>
      <c r="AT16" s="261">
        <f t="shared" si="0"/>
        <v>0</v>
      </c>
      <c r="AU16" s="71">
        <v>0</v>
      </c>
      <c r="AV16" s="68">
        <f t="shared" si="91"/>
        <v>0</v>
      </c>
      <c r="AW16" s="68">
        <f t="shared" si="92"/>
        <v>0</v>
      </c>
      <c r="AX16" s="71">
        <v>0</v>
      </c>
      <c r="AY16" s="69">
        <f t="shared" si="93"/>
        <v>0</v>
      </c>
      <c r="AZ16" s="260">
        <v>12</v>
      </c>
      <c r="BA16" s="260">
        <v>61.166000000000203</v>
      </c>
      <c r="BB16" s="260">
        <v>6.3787400000000201</v>
      </c>
      <c r="BC16" s="262">
        <f t="shared" si="94"/>
        <v>5.1029920000000164</v>
      </c>
      <c r="BD16" s="262">
        <f t="shared" si="1"/>
        <v>1.2757480000000037</v>
      </c>
      <c r="BE16" s="260">
        <v>2.394212</v>
      </c>
      <c r="BF16" s="262">
        <f t="shared" si="95"/>
        <v>1.9153696</v>
      </c>
      <c r="BG16" s="262">
        <f t="shared" si="2"/>
        <v>0.4788424</v>
      </c>
      <c r="BH16" s="260">
        <v>7.5419193031595544</v>
      </c>
      <c r="BI16" s="263">
        <f t="shared" si="96"/>
        <v>4.4162010156422902</v>
      </c>
      <c r="BJ16" s="68">
        <f t="shared" si="97"/>
        <v>0.1033620040498017</v>
      </c>
      <c r="BK16" s="260">
        <v>3.8737151652769111</v>
      </c>
      <c r="BL16" s="69">
        <f t="shared" si="98"/>
        <v>97.625503762124012</v>
      </c>
      <c r="BM16" s="260">
        <v>0</v>
      </c>
      <c r="BN16" s="260">
        <v>0</v>
      </c>
      <c r="BO16" s="260">
        <v>0</v>
      </c>
      <c r="BP16" s="68">
        <f t="shared" si="99"/>
        <v>0</v>
      </c>
      <c r="BQ16" s="68">
        <f t="shared" si="100"/>
        <v>0</v>
      </c>
      <c r="BR16" s="260">
        <v>0</v>
      </c>
      <c r="BS16" s="260">
        <v>0</v>
      </c>
      <c r="BT16" s="68">
        <f t="shared" si="101"/>
        <v>0</v>
      </c>
      <c r="BU16" s="68">
        <f t="shared" si="102"/>
        <v>0</v>
      </c>
      <c r="BV16" s="260">
        <v>0</v>
      </c>
      <c r="BW16" s="69">
        <f t="shared" si="103"/>
        <v>0</v>
      </c>
      <c r="BX16" s="260">
        <v>0</v>
      </c>
      <c r="BY16" s="260">
        <v>0</v>
      </c>
      <c r="BZ16" s="263">
        <f t="shared" si="104"/>
        <v>0</v>
      </c>
      <c r="CA16" s="263">
        <f t="shared" si="105"/>
        <v>0</v>
      </c>
      <c r="CB16" s="260">
        <v>0</v>
      </c>
      <c r="CC16" s="264">
        <f t="shared" si="106"/>
        <v>0</v>
      </c>
      <c r="CD16" s="260">
        <v>0</v>
      </c>
      <c r="CE16" s="260">
        <v>0</v>
      </c>
      <c r="CF16" s="263">
        <f t="shared" si="107"/>
        <v>0</v>
      </c>
      <c r="CG16" s="263">
        <f t="shared" si="108"/>
        <v>0</v>
      </c>
      <c r="CH16" s="260">
        <v>0</v>
      </c>
      <c r="CI16" s="69">
        <f t="shared" si="109"/>
        <v>0</v>
      </c>
      <c r="CJ16" s="260">
        <v>27.163218736484577</v>
      </c>
      <c r="CK16" s="260">
        <v>5.9759092205734046</v>
      </c>
      <c r="CL16" s="260">
        <v>2.587131122283203</v>
      </c>
      <c r="CM16" s="260">
        <v>2.1261686696381608</v>
      </c>
      <c r="CN16" s="260">
        <v>5.6716477355070687</v>
      </c>
      <c r="CO16" s="265">
        <f t="shared" si="110"/>
        <v>0.39837653694201647</v>
      </c>
      <c r="CP16" s="266">
        <f t="shared" si="111"/>
        <v>1.8084729402392548</v>
      </c>
      <c r="CQ16" s="260">
        <v>4.4645946965726431</v>
      </c>
      <c r="CR16" s="265">
        <f t="shared" si="112"/>
        <v>6.1187270316528077E-2</v>
      </c>
      <c r="CS16" s="265">
        <f t="shared" si="3"/>
        <v>2.6142612829568974</v>
      </c>
      <c r="CT16" s="260">
        <v>2.2931250929486842</v>
      </c>
      <c r="CU16" s="267">
        <f t="shared" si="4"/>
        <v>57.7867519252435</v>
      </c>
      <c r="CV16" s="260">
        <v>0</v>
      </c>
      <c r="CW16" s="260">
        <v>0</v>
      </c>
      <c r="CX16" s="68">
        <f t="shared" si="113"/>
        <v>0</v>
      </c>
      <c r="CY16" s="68">
        <f t="shared" si="114"/>
        <v>0</v>
      </c>
      <c r="CZ16" s="260">
        <v>0</v>
      </c>
      <c r="DA16" s="69">
        <f t="shared" si="115"/>
        <v>0</v>
      </c>
      <c r="DB16" s="260">
        <v>0</v>
      </c>
      <c r="DC16" s="260">
        <v>0</v>
      </c>
      <c r="DD16" s="68">
        <f t="shared" si="116"/>
        <v>0</v>
      </c>
      <c r="DE16" s="68">
        <f t="shared" si="117"/>
        <v>0</v>
      </c>
      <c r="DF16" s="260">
        <v>0</v>
      </c>
      <c r="DG16" s="69">
        <f t="shared" si="118"/>
        <v>0</v>
      </c>
      <c r="DH16" s="260">
        <v>39.3505558672896</v>
      </c>
      <c r="DI16" s="260">
        <v>8.6571222908037129</v>
      </c>
      <c r="DJ16" s="260">
        <v>0.61659680849999976</v>
      </c>
      <c r="DK16" s="260">
        <v>28.647204671386827</v>
      </c>
      <c r="DL16" s="68">
        <f t="shared" si="119"/>
        <v>2.0121796561182106</v>
      </c>
      <c r="DM16" s="68">
        <f t="shared" si="120"/>
        <v>9.1345049759277455</v>
      </c>
      <c r="DN16" s="260">
        <v>8.3334212643096208</v>
      </c>
      <c r="DO16" s="68">
        <f t="shared" si="121"/>
        <v>0.11420953842736335</v>
      </c>
      <c r="DP16" s="68">
        <f t="shared" si="122"/>
        <v>4.8796681550015562</v>
      </c>
      <c r="DQ16" s="260">
        <v>4.2802490953927999</v>
      </c>
      <c r="DR16" s="264">
        <f t="shared" si="123"/>
        <v>107.86217999721907</v>
      </c>
      <c r="DS16" s="260">
        <v>0</v>
      </c>
      <c r="DT16" s="260">
        <v>0</v>
      </c>
      <c r="DU16" s="260">
        <v>0</v>
      </c>
      <c r="DV16" s="68">
        <f t="shared" si="124"/>
        <v>0</v>
      </c>
      <c r="DW16" s="68">
        <f t="shared" si="125"/>
        <v>0</v>
      </c>
      <c r="DX16" s="260">
        <v>0</v>
      </c>
      <c r="DY16" s="260">
        <v>0</v>
      </c>
      <c r="DZ16" s="260">
        <v>0</v>
      </c>
      <c r="EA16" s="260">
        <v>0</v>
      </c>
      <c r="EB16" s="68">
        <f t="shared" si="126"/>
        <v>0</v>
      </c>
      <c r="EC16" s="68">
        <f t="shared" si="127"/>
        <v>0</v>
      </c>
      <c r="ED16" s="267">
        <v>0</v>
      </c>
      <c r="EE16" s="69">
        <f t="shared" si="128"/>
        <v>0</v>
      </c>
      <c r="EF16" s="260">
        <v>13.2513655555555</v>
      </c>
      <c r="EG16" s="260">
        <v>2.9153004222222099</v>
      </c>
      <c r="EH16" s="260">
        <v>33.495029194952672</v>
      </c>
      <c r="EI16" s="260">
        <v>9.6478655478852957</v>
      </c>
      <c r="EJ16" s="268">
        <f t="shared" si="129"/>
        <v>0.67766607608346319</v>
      </c>
      <c r="EK16" s="266">
        <f t="shared" si="130"/>
        <v>3.0763377043298008</v>
      </c>
      <c r="EL16" s="260">
        <v>6.3962931558484177</v>
      </c>
      <c r="EM16" s="268">
        <f t="shared" si="131"/>
        <v>8.7661197700902568E-2</v>
      </c>
      <c r="EN16" s="268">
        <f t="shared" si="132"/>
        <v>3.7453750425796644</v>
      </c>
      <c r="EO16" s="269">
        <f t="shared" si="133"/>
        <v>65.70585387646409</v>
      </c>
      <c r="EP16" s="69">
        <f t="shared" si="134"/>
        <v>82.789375884344764</v>
      </c>
      <c r="EQ16" s="260">
        <v>0</v>
      </c>
      <c r="ER16" s="260">
        <v>0</v>
      </c>
      <c r="ES16" s="260">
        <v>0</v>
      </c>
      <c r="ET16" s="68">
        <f t="shared" si="135"/>
        <v>0</v>
      </c>
      <c r="EU16" s="68">
        <f t="shared" si="136"/>
        <v>0</v>
      </c>
      <c r="EV16" s="260">
        <v>0</v>
      </c>
      <c r="EW16" s="260">
        <v>0</v>
      </c>
      <c r="EX16" s="68">
        <f t="shared" si="137"/>
        <v>0</v>
      </c>
      <c r="EY16" s="68">
        <f t="shared" si="138"/>
        <v>0</v>
      </c>
      <c r="EZ16" s="260">
        <v>0</v>
      </c>
      <c r="FA16" s="69">
        <f t="shared" si="139"/>
        <v>0</v>
      </c>
      <c r="FB16" s="260">
        <v>0</v>
      </c>
      <c r="FC16" s="260">
        <v>0</v>
      </c>
      <c r="FD16" s="68">
        <f t="shared" si="140"/>
        <v>0</v>
      </c>
      <c r="FE16" s="68">
        <f t="shared" si="141"/>
        <v>0</v>
      </c>
      <c r="FF16" s="260">
        <v>0</v>
      </c>
      <c r="FG16" s="69">
        <f t="shared" si="142"/>
        <v>0</v>
      </c>
      <c r="FH16" s="260">
        <v>0</v>
      </c>
      <c r="FI16" s="260">
        <v>0</v>
      </c>
      <c r="FJ16" s="68">
        <f t="shared" si="143"/>
        <v>0</v>
      </c>
      <c r="FK16" s="68">
        <f t="shared" si="144"/>
        <v>0</v>
      </c>
      <c r="FL16" s="260">
        <v>0</v>
      </c>
      <c r="FM16" s="69">
        <f t="shared" si="145"/>
        <v>0</v>
      </c>
      <c r="FN16" s="260">
        <v>0</v>
      </c>
      <c r="FO16" s="260">
        <v>0</v>
      </c>
      <c r="FP16" s="68">
        <f t="shared" si="146"/>
        <v>0</v>
      </c>
      <c r="FQ16" s="68">
        <f t="shared" si="147"/>
        <v>0</v>
      </c>
      <c r="FR16" s="260">
        <v>0</v>
      </c>
      <c r="FS16" s="264">
        <f t="shared" si="148"/>
        <v>0</v>
      </c>
      <c r="FT16" s="270">
        <f t="shared" si="5"/>
        <v>346.06381156893133</v>
      </c>
      <c r="FU16" s="271">
        <f t="shared" si="6"/>
        <v>97.313472092929004</v>
      </c>
      <c r="FV16" s="272">
        <f t="shared" si="149"/>
        <v>36.327178856097717</v>
      </c>
      <c r="FW16" s="272">
        <f t="shared" si="7"/>
        <v>9.1445302696381781</v>
      </c>
      <c r="FX16" s="272">
        <f t="shared" si="8"/>
        <v>61.166000000000203</v>
      </c>
      <c r="FY16" s="272">
        <f t="shared" si="9"/>
        <v>0</v>
      </c>
      <c r="FZ16" s="272">
        <f t="shared" si="10"/>
        <v>0</v>
      </c>
      <c r="GA16" s="272">
        <f t="shared" si="11"/>
        <v>0</v>
      </c>
      <c r="GB16" s="272">
        <f t="shared" si="12"/>
        <v>0</v>
      </c>
      <c r="GC16" s="272">
        <f t="shared" si="13"/>
        <v>0</v>
      </c>
      <c r="GD16" s="272">
        <f t="shared" si="14"/>
        <v>0</v>
      </c>
      <c r="GE16" s="272">
        <f t="shared" si="15"/>
        <v>43.966717954779192</v>
      </c>
      <c r="GF16" s="273">
        <f t="shared" si="16"/>
        <v>17.103565057006097</v>
      </c>
      <c r="GG16" s="273">
        <f t="shared" si="17"/>
        <v>3.0882222691436905</v>
      </c>
      <c r="GH16" s="272">
        <f t="shared" si="150"/>
        <v>26.736228419890239</v>
      </c>
      <c r="GI16" s="274">
        <f t="shared" si="151"/>
        <v>19.099716705340096</v>
      </c>
      <c r="GJ16" s="275">
        <f t="shared" si="18"/>
        <v>0.36642001049459572</v>
      </c>
      <c r="GK16" s="271">
        <f t="shared" si="152"/>
        <v>274.65412759333458</v>
      </c>
      <c r="GL16" s="276">
        <f t="shared" si="153"/>
        <v>346.06420076760156</v>
      </c>
      <c r="GM16" s="272">
        <f t="shared" si="154"/>
        <v>133.5167538552752</v>
      </c>
      <c r="GN16" s="272">
        <f t="shared" si="155"/>
        <v>12.599172549276464</v>
      </c>
      <c r="GO16" s="277">
        <f t="shared" si="156"/>
        <v>0.48612687901405288</v>
      </c>
      <c r="GP16" s="278">
        <f t="shared" si="157"/>
        <v>4.5872868031065502E-2</v>
      </c>
      <c r="GQ16" s="279">
        <f t="shared" si="158"/>
        <v>1.0741914905439385</v>
      </c>
      <c r="GR16" s="280">
        <f t="shared" si="159"/>
        <v>274.65412759333458</v>
      </c>
      <c r="GS16" s="272">
        <f t="shared" si="160"/>
        <v>133.5167538552752</v>
      </c>
      <c r="GT16" s="272">
        <f t="shared" si="19"/>
        <v>12.599172549276464</v>
      </c>
      <c r="GU16" s="73">
        <f t="shared" si="161"/>
        <v>0.48612687901405288</v>
      </c>
      <c r="GV16" s="74">
        <f t="shared" si="162"/>
        <v>4.5872868031065502E-2</v>
      </c>
      <c r="GW16" s="279">
        <f t="shared" si="163"/>
        <v>1.0741914905439385</v>
      </c>
      <c r="GX16" s="280">
        <f t="shared" si="164"/>
        <v>197.1735690519663</v>
      </c>
      <c r="GY16" s="272">
        <f t="shared" si="20"/>
        <v>128.12898861619161</v>
      </c>
      <c r="GZ16" s="272">
        <f t="shared" si="21"/>
        <v>5.4774489452266453</v>
      </c>
      <c r="HA16" s="73">
        <f t="shared" si="165"/>
        <v>0.64982841885071541</v>
      </c>
      <c r="HB16" s="74">
        <f t="shared" si="166"/>
        <v>2.7779833633700825E-2</v>
      </c>
      <c r="HC16" s="279">
        <f t="shared" si="167"/>
        <v>1.0939831383320842</v>
      </c>
      <c r="HD16" s="280">
        <f t="shared" si="168"/>
        <v>197.1735690519663</v>
      </c>
      <c r="HE16" s="272">
        <f t="shared" si="22"/>
        <v>128.12898861619161</v>
      </c>
      <c r="HF16" s="272">
        <f t="shared" si="23"/>
        <v>5.4774489452266453</v>
      </c>
      <c r="HG16" s="73">
        <f t="shared" si="169"/>
        <v>0.64982841885071541</v>
      </c>
      <c r="HH16" s="74">
        <f t="shared" si="170"/>
        <v>2.7779833633700825E-2</v>
      </c>
      <c r="HI16" s="281">
        <f t="shared" si="171"/>
        <v>1.0939831383320842</v>
      </c>
      <c r="HJ16" s="72">
        <f t="shared" si="24"/>
        <v>1.6951815912273893</v>
      </c>
      <c r="HK16" s="73">
        <f t="shared" si="172"/>
        <v>1.6951815912273893</v>
      </c>
      <c r="HL16" s="73">
        <f t="shared" si="25"/>
        <v>1.2393734974164181</v>
      </c>
      <c r="HM16" s="74">
        <f t="shared" si="173"/>
        <v>1.2393734974164181</v>
      </c>
      <c r="HN16" s="75"/>
      <c r="HO16" s="75"/>
      <c r="HP16" s="76">
        <f t="shared" si="174"/>
        <v>0</v>
      </c>
      <c r="HQ16" s="77">
        <f t="shared" si="175"/>
        <v>0</v>
      </c>
      <c r="HR16" s="77">
        <f t="shared" si="176"/>
        <v>0</v>
      </c>
      <c r="HS16" s="77">
        <f t="shared" si="177"/>
        <v>0</v>
      </c>
      <c r="HT16" s="282">
        <f t="shared" si="178"/>
        <v>0</v>
      </c>
      <c r="HU16" s="73"/>
      <c r="HV16" s="74"/>
      <c r="HW16" s="279"/>
      <c r="HX16" s="76">
        <f t="shared" si="179"/>
        <v>0</v>
      </c>
      <c r="HY16" s="77">
        <f t="shared" si="180"/>
        <v>0</v>
      </c>
      <c r="HZ16" s="77">
        <f t="shared" si="26"/>
        <v>0</v>
      </c>
      <c r="IA16" s="77">
        <f t="shared" si="181"/>
        <v>0</v>
      </c>
      <c r="IB16" s="282">
        <f t="shared" si="182"/>
        <v>0</v>
      </c>
      <c r="IC16" s="73"/>
      <c r="ID16" s="74"/>
      <c r="IE16" s="279"/>
      <c r="IF16" s="76">
        <f t="shared" si="27"/>
        <v>5.3877652390835937</v>
      </c>
      <c r="IG16" s="77">
        <f t="shared" si="183"/>
        <v>6.1313307197295206</v>
      </c>
      <c r="IH16" s="77">
        <f t="shared" si="28"/>
        <v>7.1217236040498184</v>
      </c>
      <c r="II16" s="77">
        <f t="shared" si="184"/>
        <v>8.2241664179567309</v>
      </c>
      <c r="IJ16" s="282">
        <f t="shared" si="185"/>
        <v>77.480558541368268</v>
      </c>
      <c r="IK16" s="73">
        <f t="shared" si="186"/>
        <v>6.953699535099464E-2</v>
      </c>
      <c r="IL16" s="74">
        <f t="shared" si="187"/>
        <v>9.1916265681634204E-2</v>
      </c>
      <c r="IM16" s="279">
        <f t="shared" si="188"/>
        <v>1.0238254386559078</v>
      </c>
      <c r="IN16" s="76">
        <f t="shared" si="29"/>
        <v>0</v>
      </c>
      <c r="IO16" s="77">
        <f t="shared" si="189"/>
        <v>0</v>
      </c>
      <c r="IP16" s="77">
        <f t="shared" si="30"/>
        <v>0</v>
      </c>
      <c r="IQ16" s="77">
        <f t="shared" si="190"/>
        <v>0</v>
      </c>
      <c r="IR16" s="282">
        <f t="shared" si="191"/>
        <v>0</v>
      </c>
      <c r="IS16" s="283"/>
      <c r="IT16" s="284"/>
      <c r="IU16" s="285"/>
      <c r="IV16" s="76">
        <f t="shared" si="31"/>
        <v>0</v>
      </c>
      <c r="IW16" s="77">
        <f t="shared" si="192"/>
        <v>0</v>
      </c>
      <c r="IX16" s="77">
        <f t="shared" si="193"/>
        <v>0</v>
      </c>
      <c r="IY16" s="77">
        <f t="shared" si="194"/>
        <v>0</v>
      </c>
      <c r="IZ16" s="282">
        <f t="shared" si="195"/>
        <v>0</v>
      </c>
      <c r="JA16" s="283"/>
      <c r="JB16" s="284"/>
      <c r="JC16" s="285"/>
      <c r="JD16" s="76">
        <f t="shared" si="32"/>
        <v>0</v>
      </c>
      <c r="JE16" s="77">
        <f t="shared" si="196"/>
        <v>0</v>
      </c>
      <c r="JF16" s="77">
        <f t="shared" si="33"/>
        <v>0</v>
      </c>
      <c r="JG16" s="77">
        <f t="shared" si="197"/>
        <v>0</v>
      </c>
      <c r="JH16" s="282">
        <f t="shared" si="198"/>
        <v>0</v>
      </c>
      <c r="JI16" s="283"/>
      <c r="JJ16" s="284"/>
      <c r="JK16" s="285"/>
      <c r="JL16" s="76">
        <f t="shared" si="34"/>
        <v>38.534863709357282</v>
      </c>
      <c r="JM16" s="77">
        <f t="shared" si="199"/>
        <v>43.853060249885679</v>
      </c>
      <c r="JN16" s="77">
        <f t="shared" si="35"/>
        <v>2.5857324768967054</v>
      </c>
      <c r="JO16" s="77">
        <f t="shared" si="200"/>
        <v>2.9860038643203155</v>
      </c>
      <c r="JP16" s="282">
        <f t="shared" si="201"/>
        <v>45.862501527971034</v>
      </c>
      <c r="JQ16" s="73">
        <f t="shared" si="36"/>
        <v>0.84022594550049334</v>
      </c>
      <c r="JR16" s="74">
        <f t="shared" si="37"/>
        <v>5.6380101188324754E-2</v>
      </c>
      <c r="JS16" s="279">
        <f t="shared" si="202"/>
        <v>1.1246872224024758</v>
      </c>
      <c r="JT16" s="76">
        <f t="shared" si="38"/>
        <v>0</v>
      </c>
      <c r="JU16" s="77">
        <f t="shared" si="203"/>
        <v>0</v>
      </c>
      <c r="JV16" s="77">
        <f t="shared" si="39"/>
        <v>0</v>
      </c>
      <c r="JW16" s="77">
        <f t="shared" si="204"/>
        <v>0</v>
      </c>
      <c r="JX16" s="282">
        <f t="shared" si="205"/>
        <v>0</v>
      </c>
      <c r="JY16" s="73"/>
      <c r="JZ16" s="74"/>
      <c r="KA16" s="279"/>
      <c r="KB16" s="76">
        <f t="shared" si="40"/>
        <v>0</v>
      </c>
      <c r="KC16" s="77">
        <f t="shared" si="206"/>
        <v>0</v>
      </c>
      <c r="KD16" s="77">
        <f t="shared" si="41"/>
        <v>0</v>
      </c>
      <c r="KE16" s="77">
        <f t="shared" si="207"/>
        <v>0</v>
      </c>
      <c r="KF16" s="282">
        <f t="shared" si="208"/>
        <v>0</v>
      </c>
      <c r="KG16" s="73"/>
      <c r="KH16" s="74"/>
      <c r="KI16" s="279"/>
      <c r="KJ16" s="76">
        <f t="shared" si="42"/>
        <v>65.104969377827061</v>
      </c>
      <c r="KK16" s="77">
        <f t="shared" si="209"/>
        <v>74.090106201660973</v>
      </c>
      <c r="KL16" s="77">
        <f t="shared" si="43"/>
        <v>2.126389194545574</v>
      </c>
      <c r="KM16" s="77">
        <f t="shared" si="210"/>
        <v>2.4555542418612291</v>
      </c>
      <c r="KN16" s="282">
        <f t="shared" si="211"/>
        <v>85.604904759697675</v>
      </c>
      <c r="KO16" s="73">
        <f t="shared" si="44"/>
        <v>0.7605284949569634</v>
      </c>
      <c r="KP16" s="74">
        <f t="shared" si="45"/>
        <v>2.483957199081736E-2</v>
      </c>
      <c r="KQ16" s="279">
        <f t="shared" si="46"/>
        <v>1.1088057033331891</v>
      </c>
      <c r="KR16" s="76">
        <f t="shared" si="47"/>
        <v>0</v>
      </c>
      <c r="KS16" s="77">
        <f t="shared" si="212"/>
        <v>0</v>
      </c>
      <c r="KT16" s="77">
        <f t="shared" si="48"/>
        <v>0</v>
      </c>
      <c r="KU16" s="77">
        <f t="shared" si="213"/>
        <v>0</v>
      </c>
      <c r="KV16" s="282">
        <f t="shared" si="214"/>
        <v>0</v>
      </c>
      <c r="KW16" s="73"/>
      <c r="KX16" s="74"/>
      <c r="KY16" s="279"/>
      <c r="KZ16" s="76">
        <f t="shared" si="49"/>
        <v>24.489155529007256</v>
      </c>
      <c r="LA16" s="77">
        <f t="shared" si="215"/>
        <v>27.868903883565547</v>
      </c>
      <c r="LB16" s="77">
        <f t="shared" si="50"/>
        <v>0.76532727378436571</v>
      </c>
      <c r="LC16" s="77">
        <f t="shared" si="216"/>
        <v>0.88379993576618554</v>
      </c>
      <c r="LD16" s="286">
        <f t="shared" si="217"/>
        <v>65.70585387646409</v>
      </c>
      <c r="LE16" s="73">
        <f t="shared" si="51"/>
        <v>0.37270888488946796</v>
      </c>
      <c r="LF16" s="74">
        <f t="shared" si="52"/>
        <v>1.1647779134310997E-2</v>
      </c>
      <c r="LG16" s="279">
        <f t="shared" si="53"/>
        <v>1.053240629413587</v>
      </c>
      <c r="LH16" s="76">
        <f t="shared" si="54"/>
        <v>0</v>
      </c>
      <c r="LI16" s="77">
        <f t="shared" si="218"/>
        <v>0</v>
      </c>
      <c r="LJ16" s="77">
        <f t="shared" si="55"/>
        <v>0</v>
      </c>
      <c r="LK16" s="77">
        <f t="shared" si="219"/>
        <v>0</v>
      </c>
      <c r="LL16" s="282">
        <f t="shared" si="220"/>
        <v>0</v>
      </c>
      <c r="LM16" s="73"/>
      <c r="LN16" s="74"/>
      <c r="LO16" s="279"/>
      <c r="LP16" s="76">
        <f t="shared" si="56"/>
        <v>0</v>
      </c>
      <c r="LQ16" s="77">
        <f t="shared" si="221"/>
        <v>0</v>
      </c>
      <c r="LR16" s="77">
        <f t="shared" si="57"/>
        <v>0</v>
      </c>
      <c r="LS16" s="77">
        <f t="shared" si="222"/>
        <v>0</v>
      </c>
      <c r="LT16" s="282">
        <f t="shared" si="223"/>
        <v>0</v>
      </c>
      <c r="LU16" s="73"/>
      <c r="LV16" s="74"/>
      <c r="LW16" s="279"/>
      <c r="LX16" s="76">
        <f t="shared" si="58"/>
        <v>0</v>
      </c>
      <c r="LY16" s="77">
        <f t="shared" si="224"/>
        <v>0</v>
      </c>
      <c r="LZ16" s="77">
        <f t="shared" si="59"/>
        <v>0</v>
      </c>
      <c r="MA16" s="77">
        <f t="shared" si="225"/>
        <v>0</v>
      </c>
      <c r="MB16" s="286">
        <f t="shared" si="226"/>
        <v>0</v>
      </c>
      <c r="MC16" s="73"/>
      <c r="MD16" s="74"/>
      <c r="ME16" s="279"/>
      <c r="MF16" s="76">
        <f t="shared" si="60"/>
        <v>0</v>
      </c>
      <c r="MG16" s="77">
        <f t="shared" si="227"/>
        <v>0</v>
      </c>
      <c r="MH16" s="77">
        <f t="shared" si="61"/>
        <v>0</v>
      </c>
      <c r="MI16" s="77">
        <f t="shared" si="228"/>
        <v>0</v>
      </c>
      <c r="MJ16" s="286">
        <f t="shared" si="229"/>
        <v>0</v>
      </c>
      <c r="MK16" s="73"/>
      <c r="ML16" s="74"/>
      <c r="MM16" s="279"/>
      <c r="MN16" s="287">
        <f t="shared" si="230"/>
        <v>1.0741917695113665</v>
      </c>
      <c r="MO16" s="288">
        <f t="shared" si="62"/>
        <v>0</v>
      </c>
      <c r="MP16" s="288">
        <f t="shared" si="62"/>
        <v>1.0939844171385624</v>
      </c>
      <c r="MQ16" s="289">
        <f t="shared" si="62"/>
        <v>0</v>
      </c>
      <c r="MR16" s="290">
        <f t="shared" si="231"/>
        <v>1.6951820314658874</v>
      </c>
      <c r="MS16" s="291"/>
      <c r="MT16" s="291">
        <f t="shared" si="63"/>
        <v>1.2393749461762773</v>
      </c>
      <c r="MU16" s="292"/>
      <c r="MV16" s="359">
        <f t="shared" si="64"/>
        <v>0</v>
      </c>
      <c r="MW16" s="360">
        <f t="shared" si="65"/>
        <v>0</v>
      </c>
      <c r="MX16" s="360">
        <f t="shared" si="66"/>
        <v>0.45580708528961011</v>
      </c>
      <c r="MY16" s="360">
        <f t="shared" si="67"/>
        <v>0</v>
      </c>
      <c r="MZ16" s="360">
        <f t="shared" si="68"/>
        <v>0</v>
      </c>
      <c r="NA16" s="360">
        <f t="shared" si="69"/>
        <v>0</v>
      </c>
      <c r="NB16" s="360">
        <f t="shared" si="70"/>
        <v>0.29635508310305236</v>
      </c>
      <c r="NC16" s="360">
        <f t="shared" si="71"/>
        <v>0</v>
      </c>
      <c r="ND16" s="360">
        <f t="shared" si="72"/>
        <v>0</v>
      </c>
      <c r="NE16" s="360">
        <f t="shared" si="73"/>
        <v>0.54542152546959566</v>
      </c>
      <c r="NF16" s="360">
        <f t="shared" si="74"/>
        <v>0</v>
      </c>
      <c r="NG16" s="360">
        <f t="shared" si="75"/>
        <v>0.39759833760362912</v>
      </c>
      <c r="NH16" s="360">
        <f t="shared" si="76"/>
        <v>0</v>
      </c>
      <c r="NI16" s="360">
        <f t="shared" si="77"/>
        <v>0</v>
      </c>
      <c r="NJ16" s="360">
        <f t="shared" si="78"/>
        <v>0</v>
      </c>
      <c r="NK16" s="361">
        <f t="shared" si="79"/>
        <v>0</v>
      </c>
      <c r="NL16" s="145">
        <f t="shared" si="232"/>
        <v>1.6951820314658874</v>
      </c>
      <c r="NM16" s="40"/>
      <c r="NN16" s="56">
        <f t="shared" si="233"/>
        <v>1.2393749461762773</v>
      </c>
      <c r="NO16" s="58"/>
      <c r="NP16" s="55">
        <f t="shared" si="80"/>
        <v>1.0741917695113665</v>
      </c>
      <c r="NQ16" s="40"/>
      <c r="NR16" s="56">
        <f t="shared" si="81"/>
        <v>1.0939844171385624</v>
      </c>
      <c r="NS16" s="60"/>
      <c r="NT16" s="25"/>
      <c r="NU16" s="86">
        <f t="shared" ref="NU16:NX79" si="236">NL15-MR15</f>
        <v>0</v>
      </c>
      <c r="NV16" s="86">
        <f t="shared" si="234"/>
        <v>0</v>
      </c>
      <c r="NW16" s="86">
        <f t="shared" si="234"/>
        <v>0</v>
      </c>
      <c r="NX16" s="86">
        <f t="shared" si="234"/>
        <v>0</v>
      </c>
      <c r="NY16" s="87">
        <f t="shared" ref="NY16:OB79" si="237">NP15-MN15</f>
        <v>0</v>
      </c>
      <c r="NZ16" s="87">
        <f t="shared" si="235"/>
        <v>0</v>
      </c>
      <c r="OA16" s="87">
        <f t="shared" si="235"/>
        <v>0</v>
      </c>
      <c r="OB16" s="87">
        <f t="shared" si="235"/>
        <v>0</v>
      </c>
      <c r="OC16" s="26"/>
    </row>
    <row r="17" spans="1:393" thickBot="1" x14ac:dyDescent="0.35">
      <c r="A17" s="136" t="s">
        <v>99</v>
      </c>
      <c r="B17" s="137" t="s">
        <v>151</v>
      </c>
      <c r="C17" s="133" t="s">
        <v>118</v>
      </c>
      <c r="D17" s="64">
        <f>VLOOKUP(B17,[1]УсіТ_1!$A$10:$G$556,6,FALSE)</f>
        <v>252.4</v>
      </c>
      <c r="E17" s="64">
        <f>VLOOKUP(B17,[1]УсіТ_1!$A$10:$G$556,7,FALSE)</f>
        <v>0</v>
      </c>
      <c r="F17" s="38"/>
      <c r="G17" s="38"/>
      <c r="H17" s="39"/>
      <c r="I17" s="256">
        <v>1.3543000000000001</v>
      </c>
      <c r="J17" s="62">
        <v>1.3543000000000001</v>
      </c>
      <c r="K17" s="257">
        <f t="shared" si="82"/>
        <v>0.83850000000000002</v>
      </c>
      <c r="L17" s="258">
        <f t="shared" si="83"/>
        <v>0.83850000000000002</v>
      </c>
      <c r="M17" s="63">
        <v>0</v>
      </c>
      <c r="N17" s="63">
        <v>0</v>
      </c>
      <c r="O17" s="63">
        <v>0.51580000000000004</v>
      </c>
      <c r="P17" s="63">
        <v>0</v>
      </c>
      <c r="Q17" s="63">
        <v>0</v>
      </c>
      <c r="R17" s="63">
        <v>0</v>
      </c>
      <c r="S17" s="63">
        <v>0.26279999999999998</v>
      </c>
      <c r="T17" s="63">
        <v>0</v>
      </c>
      <c r="U17" s="63">
        <v>0</v>
      </c>
      <c r="V17" s="63">
        <v>0.26819999999999999</v>
      </c>
      <c r="W17" s="63">
        <v>0</v>
      </c>
      <c r="X17" s="63">
        <v>0.3075</v>
      </c>
      <c r="Y17" s="63">
        <v>0</v>
      </c>
      <c r="Z17" s="63">
        <v>0</v>
      </c>
      <c r="AA17" s="63">
        <v>0</v>
      </c>
      <c r="AB17" s="259">
        <v>0</v>
      </c>
      <c r="AC17" s="144">
        <v>0</v>
      </c>
      <c r="AD17" s="70">
        <v>0</v>
      </c>
      <c r="AE17" s="70">
        <v>0</v>
      </c>
      <c r="AF17" s="68">
        <f t="shared" si="84"/>
        <v>0</v>
      </c>
      <c r="AG17" s="68">
        <f t="shared" si="85"/>
        <v>0</v>
      </c>
      <c r="AH17" s="71">
        <v>0</v>
      </c>
      <c r="AI17" s="71">
        <v>0</v>
      </c>
      <c r="AJ17" s="68">
        <f t="shared" si="86"/>
        <v>0</v>
      </c>
      <c r="AK17" s="68">
        <f t="shared" si="87"/>
        <v>0</v>
      </c>
      <c r="AL17" s="71">
        <v>0</v>
      </c>
      <c r="AM17" s="69">
        <f t="shared" si="88"/>
        <v>0</v>
      </c>
      <c r="AN17" s="260">
        <v>0</v>
      </c>
      <c r="AO17" s="71">
        <v>0</v>
      </c>
      <c r="AP17" s="71">
        <v>0</v>
      </c>
      <c r="AQ17" s="68">
        <f t="shared" si="89"/>
        <v>0</v>
      </c>
      <c r="AR17" s="68">
        <f t="shared" si="90"/>
        <v>0</v>
      </c>
      <c r="AS17" s="71">
        <v>0</v>
      </c>
      <c r="AT17" s="261">
        <f t="shared" si="0"/>
        <v>0</v>
      </c>
      <c r="AU17" s="71">
        <v>0</v>
      </c>
      <c r="AV17" s="68">
        <f t="shared" si="91"/>
        <v>0</v>
      </c>
      <c r="AW17" s="68">
        <f t="shared" si="92"/>
        <v>0</v>
      </c>
      <c r="AX17" s="71">
        <v>0</v>
      </c>
      <c r="AY17" s="69">
        <f t="shared" si="93"/>
        <v>0</v>
      </c>
      <c r="AZ17" s="260">
        <v>16</v>
      </c>
      <c r="BA17" s="260">
        <v>81.554666666666904</v>
      </c>
      <c r="BB17" s="260">
        <v>8.5049866666666905</v>
      </c>
      <c r="BC17" s="262">
        <f t="shared" si="94"/>
        <v>6.8039893333333525</v>
      </c>
      <c r="BD17" s="262">
        <f t="shared" si="1"/>
        <v>1.7009973333333379</v>
      </c>
      <c r="BE17" s="260">
        <v>3.1922826666666699</v>
      </c>
      <c r="BF17" s="262">
        <f t="shared" si="95"/>
        <v>2.5538261333333363</v>
      </c>
      <c r="BG17" s="262">
        <f t="shared" si="2"/>
        <v>0.63845653333333363</v>
      </c>
      <c r="BH17" s="260">
        <v>10.055892404212738</v>
      </c>
      <c r="BI17" s="263">
        <f t="shared" si="96"/>
        <v>5.888268020856386</v>
      </c>
      <c r="BJ17" s="68">
        <f t="shared" si="97"/>
        <v>0.13781600539973557</v>
      </c>
      <c r="BK17" s="260">
        <v>5.1649535537025475</v>
      </c>
      <c r="BL17" s="69">
        <f t="shared" si="98"/>
        <v>130.16733834949866</v>
      </c>
      <c r="BM17" s="260">
        <v>0</v>
      </c>
      <c r="BN17" s="260">
        <v>0</v>
      </c>
      <c r="BO17" s="260">
        <v>0</v>
      </c>
      <c r="BP17" s="68">
        <f t="shared" si="99"/>
        <v>0</v>
      </c>
      <c r="BQ17" s="68">
        <f t="shared" si="100"/>
        <v>0</v>
      </c>
      <c r="BR17" s="260">
        <v>0</v>
      </c>
      <c r="BS17" s="260">
        <v>0</v>
      </c>
      <c r="BT17" s="68">
        <f t="shared" si="101"/>
        <v>0</v>
      </c>
      <c r="BU17" s="68">
        <f t="shared" si="102"/>
        <v>0</v>
      </c>
      <c r="BV17" s="260">
        <v>0</v>
      </c>
      <c r="BW17" s="69">
        <f t="shared" si="103"/>
        <v>0</v>
      </c>
      <c r="BX17" s="260">
        <v>0</v>
      </c>
      <c r="BY17" s="260">
        <v>0</v>
      </c>
      <c r="BZ17" s="263">
        <f t="shared" si="104"/>
        <v>0</v>
      </c>
      <c r="CA17" s="263">
        <f t="shared" si="105"/>
        <v>0</v>
      </c>
      <c r="CB17" s="260">
        <v>0</v>
      </c>
      <c r="CC17" s="264">
        <f t="shared" si="106"/>
        <v>0</v>
      </c>
      <c r="CD17" s="260">
        <v>0</v>
      </c>
      <c r="CE17" s="260">
        <v>0</v>
      </c>
      <c r="CF17" s="263">
        <f t="shared" si="107"/>
        <v>0</v>
      </c>
      <c r="CG17" s="263">
        <f t="shared" si="108"/>
        <v>0</v>
      </c>
      <c r="CH17" s="260">
        <v>0</v>
      </c>
      <c r="CI17" s="69">
        <f t="shared" si="109"/>
        <v>0</v>
      </c>
      <c r="CJ17" s="260">
        <v>31.198191559912026</v>
      </c>
      <c r="CK17" s="260">
        <v>6.8636034075363757</v>
      </c>
      <c r="CL17" s="260">
        <v>2.972216980691015</v>
      </c>
      <c r="CM17" s="260">
        <v>2.4470814966560499</v>
      </c>
      <c r="CN17" s="260">
        <v>6.4804438142510321</v>
      </c>
      <c r="CO17" s="265">
        <f t="shared" si="110"/>
        <v>0.45518637351299246</v>
      </c>
      <c r="CP17" s="266">
        <f t="shared" si="111"/>
        <v>2.0663672754997124</v>
      </c>
      <c r="CQ17" s="260">
        <v>5.1242394491346426</v>
      </c>
      <c r="CR17" s="265">
        <f t="shared" si="112"/>
        <v>7.0227701650390273E-2</v>
      </c>
      <c r="CS17" s="265">
        <f t="shared" si="3"/>
        <v>3.0005189063985864</v>
      </c>
      <c r="CT17" s="260">
        <v>2.6319347805767843</v>
      </c>
      <c r="CU17" s="267">
        <f t="shared" si="4"/>
        <v>66.324755990522249</v>
      </c>
      <c r="CV17" s="260">
        <v>0</v>
      </c>
      <c r="CW17" s="260">
        <v>0</v>
      </c>
      <c r="CX17" s="68">
        <f t="shared" si="113"/>
        <v>0</v>
      </c>
      <c r="CY17" s="68">
        <f t="shared" si="114"/>
        <v>0</v>
      </c>
      <c r="CZ17" s="260">
        <v>0</v>
      </c>
      <c r="DA17" s="69">
        <f t="shared" si="115"/>
        <v>0</v>
      </c>
      <c r="DB17" s="260">
        <v>0</v>
      </c>
      <c r="DC17" s="260">
        <v>0</v>
      </c>
      <c r="DD17" s="68">
        <f t="shared" si="116"/>
        <v>0</v>
      </c>
      <c r="DE17" s="68">
        <f t="shared" si="117"/>
        <v>0</v>
      </c>
      <c r="DF17" s="260">
        <v>0</v>
      </c>
      <c r="DG17" s="69">
        <f t="shared" si="118"/>
        <v>0</v>
      </c>
      <c r="DH17" s="260">
        <v>24.694411559859194</v>
      </c>
      <c r="DI17" s="260">
        <v>5.4327705431690232</v>
      </c>
      <c r="DJ17" s="260">
        <v>0.38433191048333309</v>
      </c>
      <c r="DK17" s="260">
        <v>17.977531615577494</v>
      </c>
      <c r="DL17" s="68">
        <f t="shared" si="119"/>
        <v>1.2627418206781631</v>
      </c>
      <c r="DM17" s="68">
        <f t="shared" si="120"/>
        <v>5.7323516860062709</v>
      </c>
      <c r="DN17" s="260">
        <v>5.2290716226326097</v>
      </c>
      <c r="DO17" s="68">
        <f t="shared" si="121"/>
        <v>7.1664426588179911E-2</v>
      </c>
      <c r="DP17" s="68">
        <f t="shared" si="122"/>
        <v>3.061903804919015</v>
      </c>
      <c r="DQ17" s="260">
        <v>2.6857791503201498</v>
      </c>
      <c r="DR17" s="264">
        <f t="shared" si="123"/>
        <v>67.684675682450163</v>
      </c>
      <c r="DS17" s="260">
        <v>0</v>
      </c>
      <c r="DT17" s="260">
        <v>0</v>
      </c>
      <c r="DU17" s="260">
        <v>0</v>
      </c>
      <c r="DV17" s="68">
        <f t="shared" si="124"/>
        <v>0</v>
      </c>
      <c r="DW17" s="68">
        <f t="shared" si="125"/>
        <v>0</v>
      </c>
      <c r="DX17" s="260">
        <v>0</v>
      </c>
      <c r="DY17" s="260">
        <v>0</v>
      </c>
      <c r="DZ17" s="260">
        <v>0</v>
      </c>
      <c r="EA17" s="260">
        <v>0</v>
      </c>
      <c r="EB17" s="68">
        <f t="shared" si="126"/>
        <v>0</v>
      </c>
      <c r="EC17" s="68">
        <f t="shared" si="127"/>
        <v>0</v>
      </c>
      <c r="ED17" s="267">
        <v>0</v>
      </c>
      <c r="EE17" s="69">
        <f t="shared" si="128"/>
        <v>0</v>
      </c>
      <c r="EF17" s="260">
        <v>12.4310333333333</v>
      </c>
      <c r="EG17" s="260">
        <v>2.7348273333333299</v>
      </c>
      <c r="EH17" s="260">
        <v>31.391004750508266</v>
      </c>
      <c r="EI17" s="260">
        <v>9.0506097442160964</v>
      </c>
      <c r="EJ17" s="268">
        <f t="shared" si="129"/>
        <v>0.63571482843373861</v>
      </c>
      <c r="EK17" s="266">
        <f t="shared" si="130"/>
        <v>2.8858955242602327</v>
      </c>
      <c r="EL17" s="260">
        <v>5.9970383942699383</v>
      </c>
      <c r="EM17" s="268">
        <f t="shared" si="131"/>
        <v>8.2189411193469508E-2</v>
      </c>
      <c r="EN17" s="268">
        <f t="shared" si="132"/>
        <v>3.5115898199183397</v>
      </c>
      <c r="EO17" s="269">
        <f t="shared" si="133"/>
        <v>61.60451355566093</v>
      </c>
      <c r="EP17" s="69">
        <f t="shared" si="134"/>
        <v>77.621687080132759</v>
      </c>
      <c r="EQ17" s="260">
        <v>0</v>
      </c>
      <c r="ER17" s="260">
        <v>0</v>
      </c>
      <c r="ES17" s="260">
        <v>0</v>
      </c>
      <c r="ET17" s="68">
        <f t="shared" si="135"/>
        <v>0</v>
      </c>
      <c r="EU17" s="68">
        <f t="shared" si="136"/>
        <v>0</v>
      </c>
      <c r="EV17" s="260">
        <v>0</v>
      </c>
      <c r="EW17" s="260">
        <v>0</v>
      </c>
      <c r="EX17" s="68">
        <f t="shared" si="137"/>
        <v>0</v>
      </c>
      <c r="EY17" s="68">
        <f t="shared" si="138"/>
        <v>0</v>
      </c>
      <c r="EZ17" s="260">
        <v>0</v>
      </c>
      <c r="FA17" s="69">
        <f t="shared" si="139"/>
        <v>0</v>
      </c>
      <c r="FB17" s="260">
        <v>0</v>
      </c>
      <c r="FC17" s="260">
        <v>0</v>
      </c>
      <c r="FD17" s="68">
        <f t="shared" si="140"/>
        <v>0</v>
      </c>
      <c r="FE17" s="68">
        <f t="shared" si="141"/>
        <v>0</v>
      </c>
      <c r="FF17" s="260">
        <v>0</v>
      </c>
      <c r="FG17" s="69">
        <f t="shared" si="142"/>
        <v>0</v>
      </c>
      <c r="FH17" s="260">
        <v>0</v>
      </c>
      <c r="FI17" s="260">
        <v>0</v>
      </c>
      <c r="FJ17" s="68">
        <f t="shared" si="143"/>
        <v>0</v>
      </c>
      <c r="FK17" s="68">
        <f t="shared" si="144"/>
        <v>0</v>
      </c>
      <c r="FL17" s="260">
        <v>0</v>
      </c>
      <c r="FM17" s="69">
        <f t="shared" si="145"/>
        <v>0</v>
      </c>
      <c r="FN17" s="260">
        <v>0</v>
      </c>
      <c r="FO17" s="260">
        <v>0</v>
      </c>
      <c r="FP17" s="68">
        <f t="shared" si="146"/>
        <v>0</v>
      </c>
      <c r="FQ17" s="68">
        <f t="shared" si="147"/>
        <v>0</v>
      </c>
      <c r="FR17" s="260">
        <v>0</v>
      </c>
      <c r="FS17" s="264">
        <f t="shared" si="148"/>
        <v>0</v>
      </c>
      <c r="FT17" s="270">
        <f t="shared" si="5"/>
        <v>341.79845710260383</v>
      </c>
      <c r="FU17" s="271">
        <f t="shared" si="6"/>
        <v>83.354837737143257</v>
      </c>
      <c r="FV17" s="272">
        <f t="shared" si="149"/>
        <v>34.639926011693234</v>
      </c>
      <c r="FW17" s="272">
        <f t="shared" si="7"/>
        <v>11.80489696332274</v>
      </c>
      <c r="FX17" s="272">
        <f t="shared" si="8"/>
        <v>81.554666666666904</v>
      </c>
      <c r="FY17" s="272">
        <f t="shared" si="9"/>
        <v>0</v>
      </c>
      <c r="FZ17" s="272">
        <f t="shared" si="10"/>
        <v>0</v>
      </c>
      <c r="GA17" s="272">
        <f t="shared" si="11"/>
        <v>0</v>
      </c>
      <c r="GB17" s="272">
        <f t="shared" si="12"/>
        <v>0</v>
      </c>
      <c r="GC17" s="272">
        <f t="shared" si="13"/>
        <v>0</v>
      </c>
      <c r="GD17" s="272">
        <f t="shared" si="14"/>
        <v>0</v>
      </c>
      <c r="GE17" s="272">
        <f t="shared" si="15"/>
        <v>33.508585174044626</v>
      </c>
      <c r="GF17" s="273">
        <f t="shared" si="16"/>
        <v>13.035229672634784</v>
      </c>
      <c r="GG17" s="273">
        <f t="shared" si="17"/>
        <v>2.3536430226248939</v>
      </c>
      <c r="GH17" s="272">
        <f t="shared" si="150"/>
        <v>26.406241870249929</v>
      </c>
      <c r="GI17" s="274">
        <f t="shared" si="151"/>
        <v>18.86398227355264</v>
      </c>
      <c r="GJ17" s="275">
        <f t="shared" si="18"/>
        <v>0.36189754483177528</v>
      </c>
      <c r="GK17" s="271">
        <f t="shared" si="152"/>
        <v>271.26915442312071</v>
      </c>
      <c r="GL17" s="276">
        <f t="shared" si="153"/>
        <v>341.79913457313211</v>
      </c>
      <c r="GM17" s="272">
        <f t="shared" si="154"/>
        <v>115.25404968333068</v>
      </c>
      <c r="GN17" s="272">
        <f t="shared" si="155"/>
        <v>14.520437530779409</v>
      </c>
      <c r="GO17" s="277">
        <f t="shared" si="156"/>
        <v>0.42486971999610212</v>
      </c>
      <c r="GP17" s="278">
        <f t="shared" si="157"/>
        <v>5.3527787048470298E-2</v>
      </c>
      <c r="GQ17" s="279">
        <f t="shared" si="158"/>
        <v>1.0669223714917653</v>
      </c>
      <c r="GR17" s="280">
        <f t="shared" si="159"/>
        <v>271.26915442312071</v>
      </c>
      <c r="GS17" s="272">
        <f t="shared" si="160"/>
        <v>115.25404968333068</v>
      </c>
      <c r="GT17" s="272">
        <f t="shared" si="19"/>
        <v>14.520437530779409</v>
      </c>
      <c r="GU17" s="73">
        <f t="shared" si="161"/>
        <v>0.42486971999610212</v>
      </c>
      <c r="GV17" s="74">
        <f t="shared" si="162"/>
        <v>5.3527787048470298E-2</v>
      </c>
      <c r="GW17" s="279">
        <f t="shared" si="163"/>
        <v>1.0669223714917653</v>
      </c>
      <c r="GX17" s="280">
        <f t="shared" si="164"/>
        <v>167.96174303462971</v>
      </c>
      <c r="GY17" s="272">
        <f t="shared" si="20"/>
        <v>108.07036269788588</v>
      </c>
      <c r="GZ17" s="272">
        <f t="shared" si="21"/>
        <v>5.0248060587129846</v>
      </c>
      <c r="HA17" s="73">
        <f t="shared" si="165"/>
        <v>0.64342248862947526</v>
      </c>
      <c r="HB17" s="74">
        <f t="shared" si="166"/>
        <v>2.9916372430577775E-2</v>
      </c>
      <c r="HC17" s="279">
        <f t="shared" si="167"/>
        <v>1.0934297921080074</v>
      </c>
      <c r="HD17" s="280">
        <f t="shared" si="168"/>
        <v>167.96174303462971</v>
      </c>
      <c r="HE17" s="272">
        <f t="shared" si="22"/>
        <v>108.07036269788588</v>
      </c>
      <c r="HF17" s="272">
        <f t="shared" si="23"/>
        <v>5.0248060587129846</v>
      </c>
      <c r="HG17" s="73">
        <f t="shared" si="169"/>
        <v>0.64342248862947526</v>
      </c>
      <c r="HH17" s="74">
        <f t="shared" si="170"/>
        <v>2.9916372430577775E-2</v>
      </c>
      <c r="HI17" s="281">
        <f t="shared" si="171"/>
        <v>1.0934297921080074</v>
      </c>
      <c r="HJ17" s="72">
        <f t="shared" si="24"/>
        <v>1.4449329677112979</v>
      </c>
      <c r="HK17" s="73">
        <f t="shared" si="172"/>
        <v>1.4449329677112979</v>
      </c>
      <c r="HL17" s="73">
        <f t="shared" si="25"/>
        <v>0.9168408806825642</v>
      </c>
      <c r="HM17" s="74">
        <f t="shared" si="173"/>
        <v>0.9168408806825642</v>
      </c>
      <c r="HN17" s="75"/>
      <c r="HO17" s="75"/>
      <c r="HP17" s="76">
        <f t="shared" si="174"/>
        <v>0</v>
      </c>
      <c r="HQ17" s="77">
        <f t="shared" si="175"/>
        <v>0</v>
      </c>
      <c r="HR17" s="77">
        <f t="shared" si="176"/>
        <v>0</v>
      </c>
      <c r="HS17" s="77">
        <f t="shared" si="177"/>
        <v>0</v>
      </c>
      <c r="HT17" s="282">
        <f t="shared" si="178"/>
        <v>0</v>
      </c>
      <c r="HU17" s="73"/>
      <c r="HV17" s="74"/>
      <c r="HW17" s="279"/>
      <c r="HX17" s="76">
        <f t="shared" si="179"/>
        <v>0</v>
      </c>
      <c r="HY17" s="77">
        <f t="shared" si="180"/>
        <v>0</v>
      </c>
      <c r="HZ17" s="77">
        <f t="shared" si="26"/>
        <v>0</v>
      </c>
      <c r="IA17" s="77">
        <f t="shared" si="181"/>
        <v>0</v>
      </c>
      <c r="IB17" s="282">
        <f t="shared" si="182"/>
        <v>0</v>
      </c>
      <c r="IC17" s="73"/>
      <c r="ID17" s="74"/>
      <c r="IE17" s="279"/>
      <c r="IF17" s="76">
        <f t="shared" si="27"/>
        <v>7.1836869854447905</v>
      </c>
      <c r="IG17" s="77">
        <f t="shared" si="183"/>
        <v>8.1751076263060263</v>
      </c>
      <c r="IH17" s="77">
        <f t="shared" si="28"/>
        <v>9.4956314720664245</v>
      </c>
      <c r="II17" s="77">
        <f t="shared" si="184"/>
        <v>10.965555223942308</v>
      </c>
      <c r="IJ17" s="282">
        <f t="shared" si="185"/>
        <v>103.307411388491</v>
      </c>
      <c r="IK17" s="73">
        <f t="shared" si="186"/>
        <v>6.953699535099464E-2</v>
      </c>
      <c r="IL17" s="74">
        <f t="shared" si="187"/>
        <v>9.1916265681634232E-2</v>
      </c>
      <c r="IM17" s="279">
        <f t="shared" si="188"/>
        <v>1.0238254386559078</v>
      </c>
      <c r="IN17" s="76">
        <f t="shared" si="29"/>
        <v>0</v>
      </c>
      <c r="IO17" s="77">
        <f t="shared" si="189"/>
        <v>0</v>
      </c>
      <c r="IP17" s="77">
        <f t="shared" si="30"/>
        <v>0</v>
      </c>
      <c r="IQ17" s="77">
        <f t="shared" si="190"/>
        <v>0</v>
      </c>
      <c r="IR17" s="282">
        <f t="shared" si="191"/>
        <v>0</v>
      </c>
      <c r="IS17" s="283"/>
      <c r="IT17" s="284"/>
      <c r="IU17" s="285"/>
      <c r="IV17" s="76">
        <f t="shared" si="31"/>
        <v>0</v>
      </c>
      <c r="IW17" s="77">
        <f t="shared" si="192"/>
        <v>0</v>
      </c>
      <c r="IX17" s="77">
        <f t="shared" si="193"/>
        <v>0</v>
      </c>
      <c r="IY17" s="77">
        <f t="shared" si="194"/>
        <v>0</v>
      </c>
      <c r="IZ17" s="282">
        <f t="shared" si="195"/>
        <v>0</v>
      </c>
      <c r="JA17" s="283"/>
      <c r="JB17" s="284"/>
      <c r="JC17" s="285"/>
      <c r="JD17" s="76">
        <f t="shared" si="32"/>
        <v>0</v>
      </c>
      <c r="JE17" s="77">
        <f t="shared" si="196"/>
        <v>0</v>
      </c>
      <c r="JF17" s="77">
        <f t="shared" si="33"/>
        <v>0</v>
      </c>
      <c r="JG17" s="77">
        <f t="shared" si="197"/>
        <v>0</v>
      </c>
      <c r="JH17" s="282">
        <f t="shared" si="198"/>
        <v>0</v>
      </c>
      <c r="JI17" s="283"/>
      <c r="JJ17" s="284"/>
      <c r="JK17" s="285"/>
      <c r="JL17" s="76">
        <f t="shared" si="34"/>
        <v>44.243396109364319</v>
      </c>
      <c r="JM17" s="77">
        <f t="shared" si="199"/>
        <v>50.349427206417687</v>
      </c>
      <c r="JN17" s="77">
        <f t="shared" si="35"/>
        <v>2.9724955718194326</v>
      </c>
      <c r="JO17" s="77">
        <f t="shared" si="200"/>
        <v>3.4326378863370808</v>
      </c>
      <c r="JP17" s="282">
        <f t="shared" si="201"/>
        <v>52.638695230573212</v>
      </c>
      <c r="JQ17" s="73">
        <f t="shared" si="36"/>
        <v>0.84051088112205341</v>
      </c>
      <c r="JR17" s="74">
        <f t="shared" si="37"/>
        <v>5.6469780620492467E-2</v>
      </c>
      <c r="JS17" s="279">
        <f t="shared" si="202"/>
        <v>1.1247404287437068</v>
      </c>
      <c r="JT17" s="76">
        <f t="shared" si="38"/>
        <v>0</v>
      </c>
      <c r="JU17" s="77">
        <f t="shared" si="203"/>
        <v>0</v>
      </c>
      <c r="JV17" s="77">
        <f t="shared" si="39"/>
        <v>0</v>
      </c>
      <c r="JW17" s="77">
        <f t="shared" si="204"/>
        <v>0</v>
      </c>
      <c r="JX17" s="282">
        <f t="shared" si="205"/>
        <v>0</v>
      </c>
      <c r="JY17" s="73"/>
      <c r="JZ17" s="74"/>
      <c r="KA17" s="279"/>
      <c r="KB17" s="76">
        <f t="shared" si="40"/>
        <v>0</v>
      </c>
      <c r="KC17" s="77">
        <f t="shared" si="206"/>
        <v>0</v>
      </c>
      <c r="KD17" s="77">
        <f t="shared" si="41"/>
        <v>0</v>
      </c>
      <c r="KE17" s="77">
        <f t="shared" si="207"/>
        <v>0</v>
      </c>
      <c r="KF17" s="282">
        <f t="shared" si="208"/>
        <v>0</v>
      </c>
      <c r="KG17" s="73"/>
      <c r="KH17" s="74"/>
      <c r="KI17" s="279"/>
      <c r="KJ17" s="76">
        <f t="shared" si="42"/>
        <v>40.85617380195707</v>
      </c>
      <c r="KK17" s="77">
        <f t="shared" si="209"/>
        <v>46.494734348365164</v>
      </c>
      <c r="KL17" s="77">
        <f t="shared" si="43"/>
        <v>1.3344062472663429</v>
      </c>
      <c r="KM17" s="77">
        <f t="shared" si="210"/>
        <v>1.5409723343431729</v>
      </c>
      <c r="KN17" s="282">
        <f t="shared" si="211"/>
        <v>53.717996573373142</v>
      </c>
      <c r="KO17" s="73">
        <f t="shared" si="44"/>
        <v>0.76056771302242865</v>
      </c>
      <c r="KP17" s="74">
        <f t="shared" si="45"/>
        <v>2.4840953356175227E-2</v>
      </c>
      <c r="KQ17" s="279">
        <f t="shared" si="46"/>
        <v>1.1088113296537614</v>
      </c>
      <c r="KR17" s="76">
        <f t="shared" si="47"/>
        <v>0</v>
      </c>
      <c r="KS17" s="77">
        <f t="shared" si="212"/>
        <v>0</v>
      </c>
      <c r="KT17" s="77">
        <f t="shared" si="48"/>
        <v>0</v>
      </c>
      <c r="KU17" s="77">
        <f t="shared" si="213"/>
        <v>0</v>
      </c>
      <c r="KV17" s="282">
        <f t="shared" si="214"/>
        <v>0</v>
      </c>
      <c r="KW17" s="73"/>
      <c r="KX17" s="74"/>
      <c r="KY17" s="279"/>
      <c r="KZ17" s="76">
        <f t="shared" si="49"/>
        <v>22.970792786564488</v>
      </c>
      <c r="LA17" s="77">
        <f t="shared" si="215"/>
        <v>26.140991899038251</v>
      </c>
      <c r="LB17" s="77">
        <f t="shared" si="50"/>
        <v>0.71790423962720817</v>
      </c>
      <c r="LC17" s="77">
        <f t="shared" si="216"/>
        <v>0.8290358159215</v>
      </c>
      <c r="LD17" s="286">
        <f t="shared" si="217"/>
        <v>61.604513555660922</v>
      </c>
      <c r="LE17" s="73">
        <f t="shared" si="51"/>
        <v>0.37287515898993201</v>
      </c>
      <c r="LF17" s="74">
        <f t="shared" si="52"/>
        <v>1.1653435733707519E-2</v>
      </c>
      <c r="LG17" s="279">
        <f t="shared" si="53"/>
        <v>1.0532644525437784</v>
      </c>
      <c r="LH17" s="76">
        <f t="shared" si="54"/>
        <v>0</v>
      </c>
      <c r="LI17" s="77">
        <f t="shared" si="218"/>
        <v>0</v>
      </c>
      <c r="LJ17" s="77">
        <f t="shared" si="55"/>
        <v>0</v>
      </c>
      <c r="LK17" s="77">
        <f t="shared" si="219"/>
        <v>0</v>
      </c>
      <c r="LL17" s="282">
        <f t="shared" si="220"/>
        <v>0</v>
      </c>
      <c r="LM17" s="73"/>
      <c r="LN17" s="74"/>
      <c r="LO17" s="279"/>
      <c r="LP17" s="76">
        <f t="shared" si="56"/>
        <v>0</v>
      </c>
      <c r="LQ17" s="77">
        <f t="shared" si="221"/>
        <v>0</v>
      </c>
      <c r="LR17" s="77">
        <f t="shared" si="57"/>
        <v>0</v>
      </c>
      <c r="LS17" s="77">
        <f t="shared" si="222"/>
        <v>0</v>
      </c>
      <c r="LT17" s="282">
        <f t="shared" si="223"/>
        <v>0</v>
      </c>
      <c r="LU17" s="73"/>
      <c r="LV17" s="74"/>
      <c r="LW17" s="279"/>
      <c r="LX17" s="76">
        <f t="shared" si="58"/>
        <v>0</v>
      </c>
      <c r="LY17" s="77">
        <f t="shared" si="224"/>
        <v>0</v>
      </c>
      <c r="LZ17" s="77">
        <f t="shared" si="59"/>
        <v>0</v>
      </c>
      <c r="MA17" s="77">
        <f t="shared" si="225"/>
        <v>0</v>
      </c>
      <c r="MB17" s="286">
        <f t="shared" si="226"/>
        <v>0</v>
      </c>
      <c r="MC17" s="73"/>
      <c r="MD17" s="74"/>
      <c r="ME17" s="279"/>
      <c r="MF17" s="76">
        <f t="shared" si="60"/>
        <v>0</v>
      </c>
      <c r="MG17" s="77">
        <f t="shared" si="227"/>
        <v>0</v>
      </c>
      <c r="MH17" s="77">
        <f t="shared" si="61"/>
        <v>0</v>
      </c>
      <c r="MI17" s="77">
        <f t="shared" si="228"/>
        <v>0</v>
      </c>
      <c r="MJ17" s="286">
        <f t="shared" si="229"/>
        <v>0</v>
      </c>
      <c r="MK17" s="73"/>
      <c r="ML17" s="74"/>
      <c r="MM17" s="279"/>
      <c r="MN17" s="287">
        <f t="shared" si="230"/>
        <v>1.0669223685320195</v>
      </c>
      <c r="MO17" s="288">
        <f t="shared" si="62"/>
        <v>0</v>
      </c>
      <c r="MP17" s="288">
        <f t="shared" si="62"/>
        <v>1.0934332766180044</v>
      </c>
      <c r="MQ17" s="289">
        <f t="shared" si="62"/>
        <v>0</v>
      </c>
      <c r="MR17" s="290">
        <f t="shared" si="231"/>
        <v>1.444932963702914</v>
      </c>
      <c r="MS17" s="291"/>
      <c r="MT17" s="291">
        <f t="shared" si="63"/>
        <v>0.91684380244419672</v>
      </c>
      <c r="MU17" s="292"/>
      <c r="MV17" s="359">
        <f t="shared" si="64"/>
        <v>0</v>
      </c>
      <c r="MW17" s="360">
        <f t="shared" si="65"/>
        <v>0</v>
      </c>
      <c r="MX17" s="360">
        <f t="shared" si="66"/>
        <v>0.5280891612587173</v>
      </c>
      <c r="MY17" s="360">
        <f t="shared" si="67"/>
        <v>0</v>
      </c>
      <c r="MZ17" s="360">
        <f t="shared" si="68"/>
        <v>0</v>
      </c>
      <c r="NA17" s="360">
        <f t="shared" si="69"/>
        <v>0</v>
      </c>
      <c r="NB17" s="360">
        <f t="shared" si="70"/>
        <v>0.2955817846738461</v>
      </c>
      <c r="NC17" s="360">
        <f t="shared" si="71"/>
        <v>0</v>
      </c>
      <c r="ND17" s="360">
        <f t="shared" si="72"/>
        <v>0</v>
      </c>
      <c r="NE17" s="360">
        <f t="shared" si="73"/>
        <v>0.29738319861313878</v>
      </c>
      <c r="NF17" s="360">
        <f t="shared" si="74"/>
        <v>0</v>
      </c>
      <c r="NG17" s="360">
        <f t="shared" si="75"/>
        <v>0.32387881915721184</v>
      </c>
      <c r="NH17" s="360">
        <f t="shared" si="76"/>
        <v>0</v>
      </c>
      <c r="NI17" s="360">
        <f t="shared" si="77"/>
        <v>0</v>
      </c>
      <c r="NJ17" s="360">
        <f t="shared" si="78"/>
        <v>0</v>
      </c>
      <c r="NK17" s="361">
        <f t="shared" si="79"/>
        <v>0</v>
      </c>
      <c r="NL17" s="145">
        <f t="shared" si="232"/>
        <v>1.444932963702914</v>
      </c>
      <c r="NM17" s="40"/>
      <c r="NN17" s="56">
        <f t="shared" si="233"/>
        <v>0.91684380244419672</v>
      </c>
      <c r="NO17" s="59"/>
      <c r="NP17" s="55">
        <f t="shared" si="80"/>
        <v>1.0669223685320195</v>
      </c>
      <c r="NQ17" s="40"/>
      <c r="NR17" s="56">
        <f t="shared" si="81"/>
        <v>1.0934332766180044</v>
      </c>
      <c r="NS17" s="60"/>
      <c r="NT17" s="25"/>
      <c r="NU17" s="86">
        <f t="shared" si="236"/>
        <v>0</v>
      </c>
      <c r="NV17" s="86">
        <f t="shared" si="234"/>
        <v>0</v>
      </c>
      <c r="NW17" s="86">
        <f t="shared" si="234"/>
        <v>0</v>
      </c>
      <c r="NX17" s="86">
        <f t="shared" si="234"/>
        <v>0</v>
      </c>
      <c r="NY17" s="87">
        <f t="shared" si="237"/>
        <v>0</v>
      </c>
      <c r="NZ17" s="87">
        <f t="shared" si="235"/>
        <v>0</v>
      </c>
      <c r="OA17" s="87">
        <f t="shared" si="235"/>
        <v>0</v>
      </c>
      <c r="OB17" s="87">
        <f t="shared" si="235"/>
        <v>0</v>
      </c>
      <c r="OC17" s="26"/>
    </row>
    <row r="18" spans="1:393" thickBot="1" x14ac:dyDescent="0.35">
      <c r="A18" s="136" t="s">
        <v>100</v>
      </c>
      <c r="B18" s="137" t="s">
        <v>152</v>
      </c>
      <c r="C18" s="133" t="s">
        <v>118</v>
      </c>
      <c r="D18" s="64">
        <f>VLOOKUP(B18,[1]УсіТ_1!$A$10:$G$556,6,FALSE)</f>
        <v>204.95</v>
      </c>
      <c r="E18" s="64">
        <f>VLOOKUP(B18,[1]УсіТ_1!$A$10:$G$556,7,FALSE)</f>
        <v>0</v>
      </c>
      <c r="F18" s="38"/>
      <c r="G18" s="38"/>
      <c r="H18" s="39"/>
      <c r="I18" s="256">
        <v>2.665</v>
      </c>
      <c r="J18" s="62">
        <v>2.665</v>
      </c>
      <c r="K18" s="257">
        <f t="shared" si="82"/>
        <v>0.95809999999999995</v>
      </c>
      <c r="L18" s="258">
        <f t="shared" si="83"/>
        <v>0.95809999999999995</v>
      </c>
      <c r="M18" s="63">
        <v>0</v>
      </c>
      <c r="N18" s="63">
        <v>0</v>
      </c>
      <c r="O18" s="63">
        <v>1.7069000000000001</v>
      </c>
      <c r="P18" s="63">
        <v>0</v>
      </c>
      <c r="Q18" s="63">
        <v>0</v>
      </c>
      <c r="R18" s="63">
        <v>0</v>
      </c>
      <c r="S18" s="63">
        <v>0.26390000000000002</v>
      </c>
      <c r="T18" s="63">
        <v>0</v>
      </c>
      <c r="U18" s="63">
        <v>0</v>
      </c>
      <c r="V18" s="63">
        <v>0.36280000000000001</v>
      </c>
      <c r="W18" s="63">
        <v>0</v>
      </c>
      <c r="X18" s="63">
        <v>0.33139999999999997</v>
      </c>
      <c r="Y18" s="63">
        <v>0</v>
      </c>
      <c r="Z18" s="63">
        <v>0</v>
      </c>
      <c r="AA18" s="63">
        <v>0</v>
      </c>
      <c r="AB18" s="259">
        <v>0</v>
      </c>
      <c r="AC18" s="144">
        <v>0</v>
      </c>
      <c r="AD18" s="70">
        <v>0</v>
      </c>
      <c r="AE18" s="70">
        <v>0</v>
      </c>
      <c r="AF18" s="68">
        <f t="shared" si="84"/>
        <v>0</v>
      </c>
      <c r="AG18" s="68">
        <f t="shared" si="85"/>
        <v>0</v>
      </c>
      <c r="AH18" s="71">
        <v>0</v>
      </c>
      <c r="AI18" s="71">
        <v>0</v>
      </c>
      <c r="AJ18" s="68">
        <f t="shared" si="86"/>
        <v>0</v>
      </c>
      <c r="AK18" s="68">
        <f t="shared" si="87"/>
        <v>0</v>
      </c>
      <c r="AL18" s="71">
        <v>0</v>
      </c>
      <c r="AM18" s="69">
        <f t="shared" si="88"/>
        <v>0</v>
      </c>
      <c r="AN18" s="260">
        <v>0</v>
      </c>
      <c r="AO18" s="71">
        <v>0</v>
      </c>
      <c r="AP18" s="71">
        <v>0</v>
      </c>
      <c r="AQ18" s="68">
        <f t="shared" si="89"/>
        <v>0</v>
      </c>
      <c r="AR18" s="68">
        <f t="shared" si="90"/>
        <v>0</v>
      </c>
      <c r="AS18" s="71">
        <v>0</v>
      </c>
      <c r="AT18" s="261">
        <f t="shared" si="0"/>
        <v>0</v>
      </c>
      <c r="AU18" s="71">
        <v>0</v>
      </c>
      <c r="AV18" s="68">
        <f t="shared" si="91"/>
        <v>0</v>
      </c>
      <c r="AW18" s="68">
        <f t="shared" si="92"/>
        <v>0</v>
      </c>
      <c r="AX18" s="71">
        <v>0</v>
      </c>
      <c r="AY18" s="69">
        <f t="shared" si="93"/>
        <v>0</v>
      </c>
      <c r="AZ18" s="260">
        <v>43</v>
      </c>
      <c r="BA18" s="260">
        <v>219.17816666666701</v>
      </c>
      <c r="BB18" s="260">
        <v>22.857151666666699</v>
      </c>
      <c r="BC18" s="262">
        <f t="shared" si="94"/>
        <v>18.28572133333336</v>
      </c>
      <c r="BD18" s="262">
        <f t="shared" si="1"/>
        <v>4.571430333333339</v>
      </c>
      <c r="BE18" s="260">
        <v>8.5792596666666707</v>
      </c>
      <c r="BF18" s="262">
        <f t="shared" si="95"/>
        <v>6.8634077333333368</v>
      </c>
      <c r="BG18" s="262">
        <f t="shared" si="2"/>
        <v>1.715851933333334</v>
      </c>
      <c r="BH18" s="260">
        <v>27.025210836321694</v>
      </c>
      <c r="BI18" s="263">
        <f t="shared" si="96"/>
        <v>15.824720306051514</v>
      </c>
      <c r="BJ18" s="68">
        <f t="shared" si="97"/>
        <v>0.37038051451178883</v>
      </c>
      <c r="BK18" s="260">
        <v>13.880812675575578</v>
      </c>
      <c r="BL18" s="69">
        <f t="shared" si="98"/>
        <v>349.82472181427721</v>
      </c>
      <c r="BM18" s="260">
        <v>0</v>
      </c>
      <c r="BN18" s="260">
        <v>0</v>
      </c>
      <c r="BO18" s="260">
        <v>0</v>
      </c>
      <c r="BP18" s="68">
        <f t="shared" si="99"/>
        <v>0</v>
      </c>
      <c r="BQ18" s="68">
        <f t="shared" si="100"/>
        <v>0</v>
      </c>
      <c r="BR18" s="260">
        <v>0</v>
      </c>
      <c r="BS18" s="260">
        <v>0</v>
      </c>
      <c r="BT18" s="68">
        <f t="shared" si="101"/>
        <v>0</v>
      </c>
      <c r="BU18" s="68">
        <f t="shared" si="102"/>
        <v>0</v>
      </c>
      <c r="BV18" s="260">
        <v>0</v>
      </c>
      <c r="BW18" s="69">
        <f t="shared" si="103"/>
        <v>0</v>
      </c>
      <c r="BX18" s="260">
        <v>0</v>
      </c>
      <c r="BY18" s="260">
        <v>0</v>
      </c>
      <c r="BZ18" s="263">
        <f t="shared" si="104"/>
        <v>0</v>
      </c>
      <c r="CA18" s="263">
        <f t="shared" si="105"/>
        <v>0</v>
      </c>
      <c r="CB18" s="260">
        <v>0</v>
      </c>
      <c r="CC18" s="264">
        <f t="shared" si="106"/>
        <v>0</v>
      </c>
      <c r="CD18" s="260">
        <v>0</v>
      </c>
      <c r="CE18" s="260">
        <v>0</v>
      </c>
      <c r="CF18" s="263">
        <f t="shared" si="107"/>
        <v>0</v>
      </c>
      <c r="CG18" s="263">
        <f t="shared" si="108"/>
        <v>0</v>
      </c>
      <c r="CH18" s="260">
        <v>0</v>
      </c>
      <c r="CI18" s="69">
        <f t="shared" si="109"/>
        <v>0</v>
      </c>
      <c r="CJ18" s="260">
        <v>25.413917829651222</v>
      </c>
      <c r="CK18" s="260">
        <v>5.5910629491861332</v>
      </c>
      <c r="CL18" s="260">
        <v>2.4201830235474895</v>
      </c>
      <c r="CM18" s="260">
        <v>1.987041809586598</v>
      </c>
      <c r="CN18" s="260">
        <v>5.3210065352056812</v>
      </c>
      <c r="CO18" s="265">
        <f t="shared" si="110"/>
        <v>0.37374749903284704</v>
      </c>
      <c r="CP18" s="266">
        <f t="shared" si="111"/>
        <v>1.6966667858287539</v>
      </c>
      <c r="CQ18" s="260">
        <v>4.1786157781658524</v>
      </c>
      <c r="CR18" s="265">
        <f t="shared" si="112"/>
        <v>5.726792923976301E-2</v>
      </c>
      <c r="CS18" s="265">
        <f t="shared" si="3"/>
        <v>2.4468051833681277</v>
      </c>
      <c r="CT18" s="260">
        <v>2.1462393220283444</v>
      </c>
      <c r="CU18" s="267">
        <f t="shared" si="4"/>
        <v>54.085230525341665</v>
      </c>
      <c r="CV18" s="260">
        <v>0</v>
      </c>
      <c r="CW18" s="260">
        <v>0</v>
      </c>
      <c r="CX18" s="68">
        <f t="shared" si="113"/>
        <v>0</v>
      </c>
      <c r="CY18" s="68">
        <f t="shared" si="114"/>
        <v>0</v>
      </c>
      <c r="CZ18" s="260">
        <v>0</v>
      </c>
      <c r="DA18" s="69">
        <f t="shared" si="115"/>
        <v>0</v>
      </c>
      <c r="DB18" s="260">
        <v>0</v>
      </c>
      <c r="DC18" s="260">
        <v>0</v>
      </c>
      <c r="DD18" s="68">
        <f t="shared" si="116"/>
        <v>0</v>
      </c>
      <c r="DE18" s="68">
        <f t="shared" si="117"/>
        <v>0</v>
      </c>
      <c r="DF18" s="260">
        <v>0</v>
      </c>
      <c r="DG18" s="69">
        <f t="shared" si="118"/>
        <v>0</v>
      </c>
      <c r="DH18" s="260">
        <v>27.126343391717441</v>
      </c>
      <c r="DI18" s="260">
        <v>5.9677955461778369</v>
      </c>
      <c r="DJ18" s="260">
        <v>0.42322183990833312</v>
      </c>
      <c r="DK18" s="260">
        <v>19.747977989170298</v>
      </c>
      <c r="DL18" s="68">
        <f t="shared" si="119"/>
        <v>1.3870979739593217</v>
      </c>
      <c r="DM18" s="68">
        <f t="shared" si="120"/>
        <v>6.2968797575828193</v>
      </c>
      <c r="DN18" s="260">
        <v>5.7438313875024196</v>
      </c>
      <c r="DO18" s="68">
        <f t="shared" si="121"/>
        <v>7.8719209165720658E-2</v>
      </c>
      <c r="DP18" s="68">
        <f t="shared" si="122"/>
        <v>3.3633234442775919</v>
      </c>
      <c r="DQ18" s="260">
        <v>2.95017236266919</v>
      </c>
      <c r="DR18" s="264">
        <f t="shared" si="123"/>
        <v>74.351211020574624</v>
      </c>
      <c r="DS18" s="260">
        <v>0</v>
      </c>
      <c r="DT18" s="260">
        <v>0</v>
      </c>
      <c r="DU18" s="260">
        <v>0</v>
      </c>
      <c r="DV18" s="68">
        <f t="shared" si="124"/>
        <v>0</v>
      </c>
      <c r="DW18" s="68">
        <f t="shared" si="125"/>
        <v>0</v>
      </c>
      <c r="DX18" s="260">
        <v>0</v>
      </c>
      <c r="DY18" s="260">
        <v>0</v>
      </c>
      <c r="DZ18" s="260">
        <v>0</v>
      </c>
      <c r="EA18" s="260">
        <v>0</v>
      </c>
      <c r="EB18" s="68">
        <f t="shared" si="126"/>
        <v>0</v>
      </c>
      <c r="EC18" s="68">
        <f t="shared" si="127"/>
        <v>0</v>
      </c>
      <c r="ED18" s="267">
        <v>0</v>
      </c>
      <c r="EE18" s="69">
        <f t="shared" si="128"/>
        <v>0</v>
      </c>
      <c r="EF18" s="260">
        <v>10.8900777777777</v>
      </c>
      <c r="EG18" s="260">
        <v>2.3958171111110902</v>
      </c>
      <c r="EH18" s="260">
        <v>27.438693639397165</v>
      </c>
      <c r="EI18" s="260">
        <v>7.9286927649479066</v>
      </c>
      <c r="EJ18" s="268">
        <f t="shared" si="129"/>
        <v>0.55691137980994099</v>
      </c>
      <c r="EK18" s="266">
        <f t="shared" si="130"/>
        <v>2.5281588324168194</v>
      </c>
      <c r="EL18" s="260">
        <v>5.2470570741777181</v>
      </c>
      <c r="EM18" s="268">
        <f t="shared" si="131"/>
        <v>7.1910917201605626E-2</v>
      </c>
      <c r="EN18" s="268">
        <f t="shared" si="132"/>
        <v>3.0724352580130598</v>
      </c>
      <c r="EO18" s="269">
        <f t="shared" si="133"/>
        <v>53.900338367411578</v>
      </c>
      <c r="EP18" s="69">
        <f t="shared" si="134"/>
        <v>67.914426342938583</v>
      </c>
      <c r="EQ18" s="260">
        <v>0</v>
      </c>
      <c r="ER18" s="260">
        <v>0</v>
      </c>
      <c r="ES18" s="260">
        <v>0</v>
      </c>
      <c r="ET18" s="68">
        <f t="shared" si="135"/>
        <v>0</v>
      </c>
      <c r="EU18" s="68">
        <f t="shared" si="136"/>
        <v>0</v>
      </c>
      <c r="EV18" s="260">
        <v>0</v>
      </c>
      <c r="EW18" s="260">
        <v>0</v>
      </c>
      <c r="EX18" s="68">
        <f t="shared" si="137"/>
        <v>0</v>
      </c>
      <c r="EY18" s="68">
        <f t="shared" si="138"/>
        <v>0</v>
      </c>
      <c r="EZ18" s="260">
        <v>0</v>
      </c>
      <c r="FA18" s="69">
        <f t="shared" si="139"/>
        <v>0</v>
      </c>
      <c r="FB18" s="260">
        <v>0</v>
      </c>
      <c r="FC18" s="260">
        <v>0</v>
      </c>
      <c r="FD18" s="68">
        <f t="shared" si="140"/>
        <v>0</v>
      </c>
      <c r="FE18" s="68">
        <f t="shared" si="141"/>
        <v>0</v>
      </c>
      <c r="FF18" s="260">
        <v>0</v>
      </c>
      <c r="FG18" s="69">
        <f t="shared" si="142"/>
        <v>0</v>
      </c>
      <c r="FH18" s="260">
        <v>0</v>
      </c>
      <c r="FI18" s="260">
        <v>0</v>
      </c>
      <c r="FJ18" s="68">
        <f t="shared" si="143"/>
        <v>0</v>
      </c>
      <c r="FK18" s="68">
        <f t="shared" si="144"/>
        <v>0</v>
      </c>
      <c r="FL18" s="260">
        <v>0</v>
      </c>
      <c r="FM18" s="69">
        <f t="shared" si="145"/>
        <v>0</v>
      </c>
      <c r="FN18" s="260">
        <v>0</v>
      </c>
      <c r="FO18" s="260">
        <v>0</v>
      </c>
      <c r="FP18" s="68">
        <f t="shared" si="146"/>
        <v>0</v>
      </c>
      <c r="FQ18" s="68">
        <f t="shared" si="147"/>
        <v>0</v>
      </c>
      <c r="FR18" s="260">
        <v>0</v>
      </c>
      <c r="FS18" s="264">
        <f t="shared" si="148"/>
        <v>0</v>
      </c>
      <c r="FT18" s="270">
        <f t="shared" si="5"/>
        <v>546.17558970313212</v>
      </c>
      <c r="FU18" s="271">
        <f t="shared" si="6"/>
        <v>77.385014605621421</v>
      </c>
      <c r="FV18" s="272">
        <f t="shared" si="149"/>
        <v>34.582338959933061</v>
      </c>
      <c r="FW18" s="272">
        <f t="shared" si="7"/>
        <v>27.136170876253292</v>
      </c>
      <c r="FX18" s="272">
        <f t="shared" si="8"/>
        <v>219.17816666666701</v>
      </c>
      <c r="FY18" s="272">
        <f t="shared" si="9"/>
        <v>0</v>
      </c>
      <c r="FZ18" s="272">
        <f t="shared" si="10"/>
        <v>0</v>
      </c>
      <c r="GA18" s="272">
        <f t="shared" si="11"/>
        <v>0</v>
      </c>
      <c r="GB18" s="272">
        <f t="shared" si="12"/>
        <v>0</v>
      </c>
      <c r="GC18" s="272">
        <f t="shared" si="13"/>
        <v>0</v>
      </c>
      <c r="GD18" s="272">
        <f t="shared" si="14"/>
        <v>0</v>
      </c>
      <c r="GE18" s="272">
        <f t="shared" si="15"/>
        <v>32.997677289323882</v>
      </c>
      <c r="GF18" s="273">
        <f t="shared" si="16"/>
        <v>12.836480558510639</v>
      </c>
      <c r="GG18" s="273">
        <f t="shared" si="17"/>
        <v>2.31775685280211</v>
      </c>
      <c r="GH18" s="272">
        <f t="shared" si="150"/>
        <v>42.194715076167682</v>
      </c>
      <c r="GI18" s="274">
        <f t="shared" si="151"/>
        <v>30.142886713886558</v>
      </c>
      <c r="GJ18" s="275">
        <f t="shared" si="18"/>
        <v>0.57827857011887807</v>
      </c>
      <c r="GK18" s="271">
        <f t="shared" si="152"/>
        <v>433.47408347396629</v>
      </c>
      <c r="GL18" s="276">
        <f t="shared" si="153"/>
        <v>546.17734517719759</v>
      </c>
      <c r="GM18" s="272">
        <f t="shared" si="154"/>
        <v>120.36438187801862</v>
      </c>
      <c r="GN18" s="272">
        <f t="shared" si="155"/>
        <v>30.03220629917428</v>
      </c>
      <c r="GO18" s="277">
        <f t="shared" si="156"/>
        <v>0.27767376751428668</v>
      </c>
      <c r="GP18" s="278">
        <f t="shared" si="157"/>
        <v>6.9282587919648864E-2</v>
      </c>
      <c r="GQ18" s="279">
        <f t="shared" si="158"/>
        <v>1.0490467012646083</v>
      </c>
      <c r="GR18" s="280">
        <f t="shared" si="159"/>
        <v>433.47408347396629</v>
      </c>
      <c r="GS18" s="272">
        <f t="shared" si="160"/>
        <v>120.36438187801862</v>
      </c>
      <c r="GT18" s="272">
        <f t="shared" si="19"/>
        <v>30.03220629917428</v>
      </c>
      <c r="GU18" s="73">
        <f t="shared" si="161"/>
        <v>0.27767376751428668</v>
      </c>
      <c r="GV18" s="74">
        <f t="shared" si="162"/>
        <v>6.9282587919648864E-2</v>
      </c>
      <c r="GW18" s="279">
        <f t="shared" si="163"/>
        <v>1.0490467012646083</v>
      </c>
      <c r="GX18" s="280">
        <f t="shared" si="164"/>
        <v>155.83541536739705</v>
      </c>
      <c r="GY18" s="272">
        <f t="shared" si="20"/>
        <v>101.05822310463577</v>
      </c>
      <c r="GZ18" s="272">
        <f t="shared" si="21"/>
        <v>4.5126967179957953</v>
      </c>
      <c r="HA18" s="73">
        <f t="shared" si="165"/>
        <v>0.64849330215715884</v>
      </c>
      <c r="HB18" s="74">
        <f t="shared" si="166"/>
        <v>2.8958094713943405E-2</v>
      </c>
      <c r="HC18" s="279">
        <f t="shared" si="167"/>
        <v>1.0939812736924279</v>
      </c>
      <c r="HD18" s="280">
        <f t="shared" si="168"/>
        <v>155.83541536739705</v>
      </c>
      <c r="HE18" s="272">
        <f t="shared" si="22"/>
        <v>101.05822310463577</v>
      </c>
      <c r="HF18" s="272">
        <f t="shared" si="23"/>
        <v>4.5126967179957953</v>
      </c>
      <c r="HG18" s="73">
        <f t="shared" si="169"/>
        <v>0.64849330215715884</v>
      </c>
      <c r="HH18" s="74">
        <f t="shared" si="170"/>
        <v>2.8958094713943405E-2</v>
      </c>
      <c r="HI18" s="281">
        <f t="shared" si="171"/>
        <v>1.0939812736924279</v>
      </c>
      <c r="HJ18" s="72">
        <f t="shared" si="24"/>
        <v>2.795709458870181</v>
      </c>
      <c r="HK18" s="73">
        <f t="shared" si="172"/>
        <v>2.795709458870181</v>
      </c>
      <c r="HL18" s="73">
        <f t="shared" si="25"/>
        <v>1.0481434583247151</v>
      </c>
      <c r="HM18" s="74">
        <f t="shared" si="173"/>
        <v>1.0481434583247151</v>
      </c>
      <c r="HN18" s="75"/>
      <c r="HO18" s="75"/>
      <c r="HP18" s="76">
        <f t="shared" si="174"/>
        <v>0</v>
      </c>
      <c r="HQ18" s="77">
        <f t="shared" si="175"/>
        <v>0</v>
      </c>
      <c r="HR18" s="77">
        <f t="shared" si="176"/>
        <v>0</v>
      </c>
      <c r="HS18" s="77">
        <f t="shared" si="177"/>
        <v>0</v>
      </c>
      <c r="HT18" s="282">
        <f t="shared" si="178"/>
        <v>0</v>
      </c>
      <c r="HU18" s="73"/>
      <c r="HV18" s="74"/>
      <c r="HW18" s="279"/>
      <c r="HX18" s="76">
        <f t="shared" si="179"/>
        <v>0</v>
      </c>
      <c r="HY18" s="77">
        <f t="shared" si="180"/>
        <v>0</v>
      </c>
      <c r="HZ18" s="77">
        <f t="shared" si="26"/>
        <v>0</v>
      </c>
      <c r="IA18" s="77">
        <f t="shared" si="181"/>
        <v>0</v>
      </c>
      <c r="IB18" s="282">
        <f t="shared" si="182"/>
        <v>0</v>
      </c>
      <c r="IC18" s="73"/>
      <c r="ID18" s="74"/>
      <c r="IE18" s="279"/>
      <c r="IF18" s="76">
        <f t="shared" si="27"/>
        <v>19.306158773382847</v>
      </c>
      <c r="IG18" s="77">
        <f t="shared" si="183"/>
        <v>21.970601745697415</v>
      </c>
      <c r="IH18" s="77">
        <f t="shared" si="28"/>
        <v>25.519509581178486</v>
      </c>
      <c r="II18" s="77">
        <f t="shared" si="184"/>
        <v>29.469929664344917</v>
      </c>
      <c r="IJ18" s="282">
        <f t="shared" si="185"/>
        <v>277.63866810656924</v>
      </c>
      <c r="IK18" s="73">
        <f t="shared" si="186"/>
        <v>6.953699535099464E-2</v>
      </c>
      <c r="IL18" s="74">
        <f t="shared" si="187"/>
        <v>9.1916265681634232E-2</v>
      </c>
      <c r="IM18" s="279">
        <f t="shared" si="188"/>
        <v>1.0238254386559078</v>
      </c>
      <c r="IN18" s="76">
        <f t="shared" si="29"/>
        <v>0</v>
      </c>
      <c r="IO18" s="77">
        <f t="shared" si="189"/>
        <v>0</v>
      </c>
      <c r="IP18" s="77">
        <f t="shared" si="30"/>
        <v>0</v>
      </c>
      <c r="IQ18" s="77">
        <f t="shared" si="190"/>
        <v>0</v>
      </c>
      <c r="IR18" s="282">
        <f t="shared" si="191"/>
        <v>0</v>
      </c>
      <c r="IS18" s="283"/>
      <c r="IT18" s="284"/>
      <c r="IU18" s="285"/>
      <c r="IV18" s="76">
        <f t="shared" si="31"/>
        <v>0</v>
      </c>
      <c r="IW18" s="77">
        <f t="shared" si="192"/>
        <v>0</v>
      </c>
      <c r="IX18" s="77">
        <f t="shared" si="193"/>
        <v>0</v>
      </c>
      <c r="IY18" s="77">
        <f t="shared" si="194"/>
        <v>0</v>
      </c>
      <c r="IZ18" s="282">
        <f t="shared" si="195"/>
        <v>0</v>
      </c>
      <c r="JA18" s="283"/>
      <c r="JB18" s="284"/>
      <c r="JC18" s="285"/>
      <c r="JD18" s="76">
        <f t="shared" si="32"/>
        <v>0</v>
      </c>
      <c r="JE18" s="77">
        <f t="shared" si="196"/>
        <v>0</v>
      </c>
      <c r="JF18" s="77">
        <f t="shared" si="33"/>
        <v>0</v>
      </c>
      <c r="JG18" s="77">
        <f t="shared" si="197"/>
        <v>0</v>
      </c>
      <c r="JH18" s="282">
        <f t="shared" si="198"/>
        <v>0</v>
      </c>
      <c r="JI18" s="283"/>
      <c r="JJ18" s="284"/>
      <c r="JK18" s="285"/>
      <c r="JL18" s="76">
        <f t="shared" si="34"/>
        <v>36.06001658125755</v>
      </c>
      <c r="JM18" s="77">
        <f t="shared" si="199"/>
        <v>41.036659469636902</v>
      </c>
      <c r="JN18" s="77">
        <f t="shared" si="35"/>
        <v>2.418057237859208</v>
      </c>
      <c r="JO18" s="77">
        <f t="shared" si="200"/>
        <v>2.7923724982798137</v>
      </c>
      <c r="JP18" s="282">
        <f t="shared" si="201"/>
        <v>42.924786131223549</v>
      </c>
      <c r="JQ18" s="73">
        <f t="shared" si="36"/>
        <v>0.84007446119871154</v>
      </c>
      <c r="JR18" s="74">
        <f t="shared" si="37"/>
        <v>5.6332423660005376E-2</v>
      </c>
      <c r="JS18" s="279">
        <f t="shared" si="202"/>
        <v>1.1246589355726029</v>
      </c>
      <c r="JT18" s="76">
        <f t="shared" si="38"/>
        <v>0</v>
      </c>
      <c r="JU18" s="77">
        <f t="shared" si="203"/>
        <v>0</v>
      </c>
      <c r="JV18" s="77">
        <f t="shared" si="39"/>
        <v>0</v>
      </c>
      <c r="JW18" s="77">
        <f t="shared" si="204"/>
        <v>0</v>
      </c>
      <c r="JX18" s="282">
        <f t="shared" si="205"/>
        <v>0</v>
      </c>
      <c r="JY18" s="73"/>
      <c r="JZ18" s="74"/>
      <c r="KA18" s="279"/>
      <c r="KB18" s="76">
        <f t="shared" si="40"/>
        <v>0</v>
      </c>
      <c r="KC18" s="77">
        <f t="shared" si="206"/>
        <v>0</v>
      </c>
      <c r="KD18" s="77">
        <f t="shared" si="41"/>
        <v>0</v>
      </c>
      <c r="KE18" s="77">
        <f t="shared" si="207"/>
        <v>0</v>
      </c>
      <c r="KF18" s="282">
        <f t="shared" si="208"/>
        <v>0</v>
      </c>
      <c r="KG18" s="73"/>
      <c r="KH18" s="74"/>
      <c r="KI18" s="279"/>
      <c r="KJ18" s="76">
        <f t="shared" si="42"/>
        <v>44.879586844164976</v>
      </c>
      <c r="KK18" s="77">
        <f t="shared" si="209"/>
        <v>51.07341862452818</v>
      </c>
      <c r="KL18" s="77">
        <f t="shared" si="43"/>
        <v>1.4658171831250424</v>
      </c>
      <c r="KM18" s="77">
        <f t="shared" si="210"/>
        <v>1.692725683072799</v>
      </c>
      <c r="KN18" s="282">
        <f t="shared" si="211"/>
        <v>59.008897635376691</v>
      </c>
      <c r="KO18" s="73">
        <f t="shared" si="44"/>
        <v>0.76055626596316916</v>
      </c>
      <c r="KP18" s="74">
        <f t="shared" si="45"/>
        <v>2.4840612888288625E-2</v>
      </c>
      <c r="KQ18" s="279">
        <f t="shared" si="46"/>
        <v>1.108809697140684</v>
      </c>
      <c r="KR18" s="76">
        <f t="shared" si="47"/>
        <v>0</v>
      </c>
      <c r="KS18" s="77">
        <f t="shared" si="212"/>
        <v>0</v>
      </c>
      <c r="KT18" s="77">
        <f t="shared" si="48"/>
        <v>0</v>
      </c>
      <c r="KU18" s="77">
        <f t="shared" si="213"/>
        <v>0</v>
      </c>
      <c r="KV18" s="282">
        <f t="shared" si="214"/>
        <v>0</v>
      </c>
      <c r="KW18" s="73"/>
      <c r="KX18" s="74"/>
      <c r="KY18" s="279"/>
      <c r="KZ18" s="76">
        <f t="shared" si="49"/>
        <v>20.118619679213246</v>
      </c>
      <c r="LA18" s="77">
        <f t="shared" si="215"/>
        <v>22.895190381141465</v>
      </c>
      <c r="LB18" s="77">
        <f t="shared" si="50"/>
        <v>0.62882229701154657</v>
      </c>
      <c r="LC18" s="77">
        <f t="shared" si="216"/>
        <v>0.72616398858893405</v>
      </c>
      <c r="LD18" s="286">
        <f t="shared" si="217"/>
        <v>53.900338367411571</v>
      </c>
      <c r="LE18" s="73">
        <f t="shared" si="51"/>
        <v>0.37325590689384375</v>
      </c>
      <c r="LF18" s="74">
        <f t="shared" si="52"/>
        <v>1.1666388673206102E-2</v>
      </c>
      <c r="LG18" s="279">
        <f t="shared" si="53"/>
        <v>1.0533190046770315</v>
      </c>
      <c r="LH18" s="76">
        <f t="shared" si="54"/>
        <v>0</v>
      </c>
      <c r="LI18" s="77">
        <f t="shared" si="218"/>
        <v>0</v>
      </c>
      <c r="LJ18" s="77">
        <f t="shared" si="55"/>
        <v>0</v>
      </c>
      <c r="LK18" s="77">
        <f t="shared" si="219"/>
        <v>0</v>
      </c>
      <c r="LL18" s="282">
        <f t="shared" si="220"/>
        <v>0</v>
      </c>
      <c r="LM18" s="73"/>
      <c r="LN18" s="74"/>
      <c r="LO18" s="279"/>
      <c r="LP18" s="76">
        <f t="shared" si="56"/>
        <v>0</v>
      </c>
      <c r="LQ18" s="77">
        <f t="shared" si="221"/>
        <v>0</v>
      </c>
      <c r="LR18" s="77">
        <f t="shared" si="57"/>
        <v>0</v>
      </c>
      <c r="LS18" s="77">
        <f t="shared" si="222"/>
        <v>0</v>
      </c>
      <c r="LT18" s="282">
        <f t="shared" si="223"/>
        <v>0</v>
      </c>
      <c r="LU18" s="73"/>
      <c r="LV18" s="74"/>
      <c r="LW18" s="279"/>
      <c r="LX18" s="76">
        <f t="shared" si="58"/>
        <v>0</v>
      </c>
      <c r="LY18" s="77">
        <f t="shared" si="224"/>
        <v>0</v>
      </c>
      <c r="LZ18" s="77">
        <f t="shared" si="59"/>
        <v>0</v>
      </c>
      <c r="MA18" s="77">
        <f t="shared" si="225"/>
        <v>0</v>
      </c>
      <c r="MB18" s="286">
        <f t="shared" si="226"/>
        <v>0</v>
      </c>
      <c r="MC18" s="73"/>
      <c r="MD18" s="74"/>
      <c r="ME18" s="279"/>
      <c r="MF18" s="76">
        <f t="shared" si="60"/>
        <v>0</v>
      </c>
      <c r="MG18" s="77">
        <f t="shared" si="227"/>
        <v>0</v>
      </c>
      <c r="MH18" s="77">
        <f t="shared" si="61"/>
        <v>0</v>
      </c>
      <c r="MI18" s="77">
        <f t="shared" si="228"/>
        <v>0</v>
      </c>
      <c r="MJ18" s="286">
        <f t="shared" si="229"/>
        <v>0</v>
      </c>
      <c r="MK18" s="73"/>
      <c r="ML18" s="74"/>
      <c r="MM18" s="279"/>
      <c r="MN18" s="287">
        <f t="shared" si="230"/>
        <v>1.0490473585786071</v>
      </c>
      <c r="MO18" s="288">
        <f t="shared" si="62"/>
        <v>0</v>
      </c>
      <c r="MP18" s="288">
        <f t="shared" si="62"/>
        <v>1.0939813895942163</v>
      </c>
      <c r="MQ18" s="289">
        <f t="shared" si="62"/>
        <v>0</v>
      </c>
      <c r="MR18" s="290">
        <f t="shared" si="231"/>
        <v>2.7957112106119877</v>
      </c>
      <c r="MS18" s="291"/>
      <c r="MT18" s="291">
        <f t="shared" si="63"/>
        <v>1.0481435693702186</v>
      </c>
      <c r="MU18" s="292"/>
      <c r="MV18" s="359">
        <f t="shared" si="64"/>
        <v>0</v>
      </c>
      <c r="MW18" s="360">
        <f t="shared" si="65"/>
        <v>0</v>
      </c>
      <c r="MX18" s="360">
        <f t="shared" si="66"/>
        <v>1.7475676412417691</v>
      </c>
      <c r="MY18" s="360">
        <f t="shared" si="67"/>
        <v>0</v>
      </c>
      <c r="MZ18" s="360">
        <f t="shared" si="68"/>
        <v>0</v>
      </c>
      <c r="NA18" s="360">
        <f t="shared" si="69"/>
        <v>0</v>
      </c>
      <c r="NB18" s="360">
        <f t="shared" si="70"/>
        <v>0.29679749309760994</v>
      </c>
      <c r="NC18" s="360">
        <f t="shared" si="71"/>
        <v>0</v>
      </c>
      <c r="ND18" s="360">
        <f t="shared" si="72"/>
        <v>0</v>
      </c>
      <c r="NE18" s="360">
        <f t="shared" si="73"/>
        <v>0.40227615812264017</v>
      </c>
      <c r="NF18" s="360">
        <f t="shared" si="74"/>
        <v>0</v>
      </c>
      <c r="NG18" s="360">
        <f t="shared" si="75"/>
        <v>0.34906991814996824</v>
      </c>
      <c r="NH18" s="360">
        <f t="shared" si="76"/>
        <v>0</v>
      </c>
      <c r="NI18" s="360">
        <f t="shared" si="77"/>
        <v>0</v>
      </c>
      <c r="NJ18" s="360">
        <f t="shared" si="78"/>
        <v>0</v>
      </c>
      <c r="NK18" s="361">
        <f t="shared" si="79"/>
        <v>0</v>
      </c>
      <c r="NL18" s="145">
        <f t="shared" si="232"/>
        <v>2.7957112106119877</v>
      </c>
      <c r="NM18" s="40"/>
      <c r="NN18" s="56">
        <f t="shared" si="233"/>
        <v>1.0481435693702186</v>
      </c>
      <c r="NO18" s="59"/>
      <c r="NP18" s="55">
        <f t="shared" si="80"/>
        <v>1.0490473585786071</v>
      </c>
      <c r="NQ18" s="40"/>
      <c r="NR18" s="56">
        <f t="shared" si="81"/>
        <v>1.0939813895942163</v>
      </c>
      <c r="NS18" s="60"/>
      <c r="NT18" s="25"/>
      <c r="NU18" s="86">
        <f t="shared" si="236"/>
        <v>0</v>
      </c>
      <c r="NV18" s="86">
        <f t="shared" si="234"/>
        <v>0</v>
      </c>
      <c r="NW18" s="86">
        <f t="shared" si="234"/>
        <v>0</v>
      </c>
      <c r="NX18" s="86">
        <f t="shared" si="234"/>
        <v>0</v>
      </c>
      <c r="NY18" s="87">
        <f t="shared" si="237"/>
        <v>0</v>
      </c>
      <c r="NZ18" s="87">
        <f t="shared" si="235"/>
        <v>0</v>
      </c>
      <c r="OA18" s="87">
        <f t="shared" si="235"/>
        <v>0</v>
      </c>
      <c r="OB18" s="87">
        <f t="shared" si="235"/>
        <v>0</v>
      </c>
      <c r="OC18" s="26"/>
    </row>
    <row r="19" spans="1:393" thickBot="1" x14ac:dyDescent="0.35">
      <c r="A19" s="136" t="s">
        <v>101</v>
      </c>
      <c r="B19" s="137" t="s">
        <v>153</v>
      </c>
      <c r="C19" s="133" t="s">
        <v>118</v>
      </c>
      <c r="D19" s="64">
        <f>VLOOKUP(B19,[1]УсіТ_1!$A$10:$G$556,6,FALSE)</f>
        <v>48.3</v>
      </c>
      <c r="E19" s="64">
        <f>VLOOKUP(B19,[1]УсіТ_1!$A$10:$G$556,7,FALSE)</f>
        <v>0</v>
      </c>
      <c r="F19" s="38"/>
      <c r="G19" s="38"/>
      <c r="H19" s="39"/>
      <c r="I19" s="256">
        <v>2.1120000000000001</v>
      </c>
      <c r="J19" s="62">
        <v>2.1120000000000001</v>
      </c>
      <c r="K19" s="257">
        <f t="shared" si="82"/>
        <v>1.4382000000000001</v>
      </c>
      <c r="L19" s="258">
        <f t="shared" si="83"/>
        <v>1.4382000000000001</v>
      </c>
      <c r="M19" s="63">
        <v>0</v>
      </c>
      <c r="N19" s="63">
        <v>0</v>
      </c>
      <c r="O19" s="63">
        <v>0.67379999999999995</v>
      </c>
      <c r="P19" s="63">
        <v>0</v>
      </c>
      <c r="Q19" s="63">
        <v>0</v>
      </c>
      <c r="R19" s="63">
        <v>0</v>
      </c>
      <c r="S19" s="63">
        <v>0.28320000000000001</v>
      </c>
      <c r="T19" s="63">
        <v>0</v>
      </c>
      <c r="U19" s="63">
        <v>0</v>
      </c>
      <c r="V19" s="63">
        <v>0.755</v>
      </c>
      <c r="W19" s="63">
        <v>0</v>
      </c>
      <c r="X19" s="63">
        <v>0.4</v>
      </c>
      <c r="Y19" s="63">
        <v>0</v>
      </c>
      <c r="Z19" s="63">
        <v>0</v>
      </c>
      <c r="AA19" s="63">
        <v>0</v>
      </c>
      <c r="AB19" s="259">
        <v>0</v>
      </c>
      <c r="AC19" s="144">
        <v>0</v>
      </c>
      <c r="AD19" s="70">
        <v>0</v>
      </c>
      <c r="AE19" s="70">
        <v>0</v>
      </c>
      <c r="AF19" s="68">
        <f t="shared" si="84"/>
        <v>0</v>
      </c>
      <c r="AG19" s="68">
        <f t="shared" si="85"/>
        <v>0</v>
      </c>
      <c r="AH19" s="71">
        <v>0</v>
      </c>
      <c r="AI19" s="71">
        <v>0</v>
      </c>
      <c r="AJ19" s="68">
        <f t="shared" si="86"/>
        <v>0</v>
      </c>
      <c r="AK19" s="68">
        <f t="shared" si="87"/>
        <v>0</v>
      </c>
      <c r="AL19" s="71">
        <v>0</v>
      </c>
      <c r="AM19" s="69">
        <f t="shared" si="88"/>
        <v>0</v>
      </c>
      <c r="AN19" s="260">
        <v>0</v>
      </c>
      <c r="AO19" s="71">
        <v>0</v>
      </c>
      <c r="AP19" s="71">
        <v>0</v>
      </c>
      <c r="AQ19" s="68">
        <f t="shared" si="89"/>
        <v>0</v>
      </c>
      <c r="AR19" s="68">
        <f t="shared" si="90"/>
        <v>0</v>
      </c>
      <c r="AS19" s="71">
        <v>0</v>
      </c>
      <c r="AT19" s="261">
        <f t="shared" si="0"/>
        <v>0</v>
      </c>
      <c r="AU19" s="71">
        <v>0</v>
      </c>
      <c r="AV19" s="68">
        <f t="shared" si="91"/>
        <v>0</v>
      </c>
      <c r="AW19" s="68">
        <f t="shared" si="92"/>
        <v>0</v>
      </c>
      <c r="AX19" s="71">
        <v>0</v>
      </c>
      <c r="AY19" s="69">
        <f t="shared" si="93"/>
        <v>0</v>
      </c>
      <c r="AZ19" s="260">
        <v>4</v>
      </c>
      <c r="BA19" s="260">
        <v>20.388666666666701</v>
      </c>
      <c r="BB19" s="260">
        <v>2.1262466666666699</v>
      </c>
      <c r="BC19" s="262">
        <f t="shared" si="94"/>
        <v>1.7009973333333361</v>
      </c>
      <c r="BD19" s="262">
        <f t="shared" si="1"/>
        <v>0.42524933333333381</v>
      </c>
      <c r="BE19" s="260">
        <v>0.79807066666666704</v>
      </c>
      <c r="BF19" s="262">
        <f t="shared" si="95"/>
        <v>0.63845653333333363</v>
      </c>
      <c r="BG19" s="262">
        <f t="shared" si="2"/>
        <v>0.15961413333333341</v>
      </c>
      <c r="BH19" s="260">
        <v>2.5139731010531809</v>
      </c>
      <c r="BI19" s="263">
        <f t="shared" si="96"/>
        <v>1.4720670052140943</v>
      </c>
      <c r="BJ19" s="68">
        <f t="shared" si="97"/>
        <v>3.4454001349933844E-2</v>
      </c>
      <c r="BK19" s="260">
        <v>1.2912383884256353</v>
      </c>
      <c r="BL19" s="69">
        <f t="shared" si="98"/>
        <v>32.54183458737463</v>
      </c>
      <c r="BM19" s="260">
        <v>0</v>
      </c>
      <c r="BN19" s="260">
        <v>0</v>
      </c>
      <c r="BO19" s="260">
        <v>0</v>
      </c>
      <c r="BP19" s="68">
        <f t="shared" si="99"/>
        <v>0</v>
      </c>
      <c r="BQ19" s="68">
        <f t="shared" si="100"/>
        <v>0</v>
      </c>
      <c r="BR19" s="260">
        <v>0</v>
      </c>
      <c r="BS19" s="260">
        <v>0</v>
      </c>
      <c r="BT19" s="68">
        <f t="shared" si="101"/>
        <v>0</v>
      </c>
      <c r="BU19" s="68">
        <f t="shared" si="102"/>
        <v>0</v>
      </c>
      <c r="BV19" s="260">
        <v>0</v>
      </c>
      <c r="BW19" s="69">
        <f t="shared" si="103"/>
        <v>0</v>
      </c>
      <c r="BX19" s="260">
        <v>0</v>
      </c>
      <c r="BY19" s="260">
        <v>0</v>
      </c>
      <c r="BZ19" s="263">
        <f t="shared" si="104"/>
        <v>0</v>
      </c>
      <c r="CA19" s="263">
        <f t="shared" si="105"/>
        <v>0</v>
      </c>
      <c r="CB19" s="260">
        <v>0</v>
      </c>
      <c r="CC19" s="264">
        <f t="shared" si="106"/>
        <v>0</v>
      </c>
      <c r="CD19" s="260">
        <v>0</v>
      </c>
      <c r="CE19" s="260">
        <v>0</v>
      </c>
      <c r="CF19" s="263">
        <f t="shared" si="107"/>
        <v>0</v>
      </c>
      <c r="CG19" s="263">
        <f t="shared" si="108"/>
        <v>0</v>
      </c>
      <c r="CH19" s="260">
        <v>0</v>
      </c>
      <c r="CI19" s="69">
        <f t="shared" si="109"/>
        <v>0</v>
      </c>
      <c r="CJ19" s="260">
        <v>6.3178908571463976</v>
      </c>
      <c r="CK19" s="260">
        <v>1.389936230523007</v>
      </c>
      <c r="CL19" s="260">
        <v>0.59771475407366026</v>
      </c>
      <c r="CM19" s="260">
        <v>0.46828065090525833</v>
      </c>
      <c r="CN19" s="260">
        <v>1.493275244110756</v>
      </c>
      <c r="CO19" s="265">
        <f t="shared" si="110"/>
        <v>0.10488765314633949</v>
      </c>
      <c r="CP19" s="266">
        <f t="shared" si="111"/>
        <v>0.47614873088764381</v>
      </c>
      <c r="CQ19" s="260">
        <v>1.0567622890771087</v>
      </c>
      <c r="CR19" s="265">
        <f t="shared" si="112"/>
        <v>1.4482927171801774E-2</v>
      </c>
      <c r="CS19" s="265">
        <f t="shared" si="3"/>
        <v>0.61879138541825729</v>
      </c>
      <c r="CT19" s="260">
        <v>0.5427789725739055</v>
      </c>
      <c r="CU19" s="267">
        <f t="shared" si="4"/>
        <v>13.678030017005801</v>
      </c>
      <c r="CV19" s="260">
        <v>0</v>
      </c>
      <c r="CW19" s="260">
        <v>0</v>
      </c>
      <c r="CX19" s="68">
        <f t="shared" si="113"/>
        <v>0</v>
      </c>
      <c r="CY19" s="68">
        <f t="shared" si="114"/>
        <v>0</v>
      </c>
      <c r="CZ19" s="260">
        <v>0</v>
      </c>
      <c r="DA19" s="69">
        <f t="shared" si="115"/>
        <v>0</v>
      </c>
      <c r="DB19" s="260">
        <v>0</v>
      </c>
      <c r="DC19" s="260">
        <v>0</v>
      </c>
      <c r="DD19" s="68">
        <f t="shared" si="116"/>
        <v>0</v>
      </c>
      <c r="DE19" s="68">
        <f t="shared" si="117"/>
        <v>0</v>
      </c>
      <c r="DF19" s="260">
        <v>0</v>
      </c>
      <c r="DG19" s="69">
        <f t="shared" si="118"/>
        <v>0</v>
      </c>
      <c r="DH19" s="260">
        <v>13.303994844000002</v>
      </c>
      <c r="DI19" s="260">
        <v>2.9268788656800004</v>
      </c>
      <c r="DJ19" s="260">
        <v>0.20989815104166656</v>
      </c>
      <c r="DK19" s="260">
        <v>9.6853082464320011</v>
      </c>
      <c r="DL19" s="68">
        <f t="shared" si="119"/>
        <v>0.68029605122938375</v>
      </c>
      <c r="DM19" s="68">
        <f t="shared" si="120"/>
        <v>3.0882767580738006</v>
      </c>
      <c r="DN19" s="260">
        <v>2.8174896181736</v>
      </c>
      <c r="DO19" s="68">
        <f t="shared" si="121"/>
        <v>3.8613695217069186E-2</v>
      </c>
      <c r="DP19" s="68">
        <f t="shared" si="122"/>
        <v>1.6497923158800243</v>
      </c>
      <c r="DQ19" s="260">
        <v>1.44713161701243</v>
      </c>
      <c r="DR19" s="264">
        <f t="shared" si="123"/>
        <v>36.468841610807637</v>
      </c>
      <c r="DS19" s="260">
        <v>0</v>
      </c>
      <c r="DT19" s="260">
        <v>0</v>
      </c>
      <c r="DU19" s="260">
        <v>0</v>
      </c>
      <c r="DV19" s="68">
        <f t="shared" si="124"/>
        <v>0</v>
      </c>
      <c r="DW19" s="68">
        <f t="shared" si="125"/>
        <v>0</v>
      </c>
      <c r="DX19" s="260">
        <v>0</v>
      </c>
      <c r="DY19" s="260">
        <v>0</v>
      </c>
      <c r="DZ19" s="260">
        <v>0</v>
      </c>
      <c r="EA19" s="260">
        <v>0</v>
      </c>
      <c r="EB19" s="68">
        <f t="shared" si="126"/>
        <v>0</v>
      </c>
      <c r="EC19" s="68">
        <f t="shared" si="127"/>
        <v>0</v>
      </c>
      <c r="ED19" s="267">
        <v>0</v>
      </c>
      <c r="EE19" s="69">
        <f t="shared" si="128"/>
        <v>0</v>
      </c>
      <c r="EF19" s="260">
        <v>3.1762355555555501</v>
      </c>
      <c r="EG19" s="260">
        <v>0.69877182222222101</v>
      </c>
      <c r="EH19" s="260">
        <v>7.6538891949527565</v>
      </c>
      <c r="EI19" s="260">
        <v>2.3125083569644369</v>
      </c>
      <c r="EJ19" s="268">
        <f t="shared" si="129"/>
        <v>0.16243058699318205</v>
      </c>
      <c r="EK19" s="266">
        <f t="shared" si="130"/>
        <v>0.73737103971839424</v>
      </c>
      <c r="EL19" s="260">
        <v>1.492738818892658</v>
      </c>
      <c r="EM19" s="268">
        <f t="shared" si="131"/>
        <v>2.0457985512923878E-2</v>
      </c>
      <c r="EN19" s="268">
        <f t="shared" si="132"/>
        <v>0.87407918635787152</v>
      </c>
      <c r="EO19" s="269">
        <f t="shared" si="133"/>
        <v>15.334143748587621</v>
      </c>
      <c r="EP19" s="69">
        <f t="shared" si="134"/>
        <v>19.321021123220401</v>
      </c>
      <c r="EQ19" s="260">
        <v>0</v>
      </c>
      <c r="ER19" s="260">
        <v>0</v>
      </c>
      <c r="ES19" s="260">
        <v>0</v>
      </c>
      <c r="ET19" s="68">
        <f t="shared" si="135"/>
        <v>0</v>
      </c>
      <c r="EU19" s="68">
        <f t="shared" si="136"/>
        <v>0</v>
      </c>
      <c r="EV19" s="260">
        <v>0</v>
      </c>
      <c r="EW19" s="260">
        <v>0</v>
      </c>
      <c r="EX19" s="68">
        <f t="shared" si="137"/>
        <v>0</v>
      </c>
      <c r="EY19" s="68">
        <f t="shared" si="138"/>
        <v>0</v>
      </c>
      <c r="EZ19" s="260">
        <v>0</v>
      </c>
      <c r="FA19" s="69">
        <f t="shared" si="139"/>
        <v>0</v>
      </c>
      <c r="FB19" s="260">
        <v>0</v>
      </c>
      <c r="FC19" s="260">
        <v>0</v>
      </c>
      <c r="FD19" s="68">
        <f t="shared" si="140"/>
        <v>0</v>
      </c>
      <c r="FE19" s="68">
        <f t="shared" si="141"/>
        <v>0</v>
      </c>
      <c r="FF19" s="260">
        <v>0</v>
      </c>
      <c r="FG19" s="69">
        <f t="shared" si="142"/>
        <v>0</v>
      </c>
      <c r="FH19" s="260">
        <v>0</v>
      </c>
      <c r="FI19" s="260">
        <v>0</v>
      </c>
      <c r="FJ19" s="68">
        <f t="shared" si="143"/>
        <v>0</v>
      </c>
      <c r="FK19" s="68">
        <f t="shared" si="144"/>
        <v>0</v>
      </c>
      <c r="FL19" s="260">
        <v>0</v>
      </c>
      <c r="FM19" s="69">
        <f t="shared" si="145"/>
        <v>0</v>
      </c>
      <c r="FN19" s="260">
        <v>0</v>
      </c>
      <c r="FO19" s="260">
        <v>0</v>
      </c>
      <c r="FP19" s="68">
        <f t="shared" si="146"/>
        <v>0</v>
      </c>
      <c r="FQ19" s="68">
        <f t="shared" si="147"/>
        <v>0</v>
      </c>
      <c r="FR19" s="260">
        <v>0</v>
      </c>
      <c r="FS19" s="264">
        <f t="shared" si="148"/>
        <v>0</v>
      </c>
      <c r="FT19" s="270">
        <f t="shared" si="5"/>
        <v>102.00972733840847</v>
      </c>
      <c r="FU19" s="271">
        <f t="shared" si="6"/>
        <v>27.813708175127175</v>
      </c>
      <c r="FV19" s="272">
        <f t="shared" si="149"/>
        <v>8.5780849158294927</v>
      </c>
      <c r="FW19" s="272">
        <f t="shared" si="7"/>
        <v>2.8077345175719279</v>
      </c>
      <c r="FX19" s="272">
        <f t="shared" si="8"/>
        <v>20.388666666666701</v>
      </c>
      <c r="FY19" s="272">
        <f t="shared" si="9"/>
        <v>0</v>
      </c>
      <c r="FZ19" s="272">
        <f t="shared" si="10"/>
        <v>0</v>
      </c>
      <c r="GA19" s="272">
        <f t="shared" si="11"/>
        <v>0</v>
      </c>
      <c r="GB19" s="272">
        <f t="shared" si="12"/>
        <v>0</v>
      </c>
      <c r="GC19" s="272">
        <f t="shared" si="13"/>
        <v>0</v>
      </c>
      <c r="GD19" s="272">
        <f t="shared" si="14"/>
        <v>0</v>
      </c>
      <c r="GE19" s="272">
        <f t="shared" si="15"/>
        <v>13.491091847507192</v>
      </c>
      <c r="GF19" s="273">
        <f t="shared" si="16"/>
        <v>5.2481917649894037</v>
      </c>
      <c r="GG19" s="273">
        <f t="shared" si="17"/>
        <v>0.94761429136890529</v>
      </c>
      <c r="GH19" s="272">
        <f t="shared" si="150"/>
        <v>7.8809638271965472</v>
      </c>
      <c r="GI19" s="274">
        <f t="shared" si="151"/>
        <v>5.6299704693017016</v>
      </c>
      <c r="GJ19" s="275">
        <f t="shared" si="18"/>
        <v>0.10800860925172868</v>
      </c>
      <c r="GK19" s="271">
        <f t="shared" si="152"/>
        <v>80.960249949899037</v>
      </c>
      <c r="GL19" s="276">
        <f t="shared" si="153"/>
        <v>102.00991493687279</v>
      </c>
      <c r="GM19" s="272">
        <f t="shared" si="154"/>
        <v>38.691870409418279</v>
      </c>
      <c r="GN19" s="272">
        <f t="shared" si="155"/>
        <v>3.8633574181925616</v>
      </c>
      <c r="GO19" s="277">
        <f t="shared" si="156"/>
        <v>0.47791194361877748</v>
      </c>
      <c r="GP19" s="278">
        <f t="shared" si="157"/>
        <v>4.7719188374336037E-2</v>
      </c>
      <c r="GQ19" s="279">
        <f t="shared" si="158"/>
        <v>1.0733435576991748</v>
      </c>
      <c r="GR19" s="280">
        <f t="shared" si="159"/>
        <v>80.960249949899037</v>
      </c>
      <c r="GS19" s="272">
        <f t="shared" si="160"/>
        <v>38.691870409418279</v>
      </c>
      <c r="GT19" s="272">
        <f t="shared" si="19"/>
        <v>3.8633574181925616</v>
      </c>
      <c r="GU19" s="73">
        <f t="shared" si="161"/>
        <v>0.47791194361877748</v>
      </c>
      <c r="GV19" s="74">
        <f t="shared" si="162"/>
        <v>4.7719188374336037E-2</v>
      </c>
      <c r="GW19" s="279">
        <f t="shared" si="163"/>
        <v>1.0733435576991748</v>
      </c>
      <c r="GX19" s="280">
        <f t="shared" si="164"/>
        <v>55.133397102776314</v>
      </c>
      <c r="GY19" s="272">
        <f t="shared" si="20"/>
        <v>36.895948663057084</v>
      </c>
      <c r="GZ19" s="272">
        <f t="shared" si="21"/>
        <v>1.4894495501759579</v>
      </c>
      <c r="HA19" s="73">
        <f t="shared" si="165"/>
        <v>0.66921232142249298</v>
      </c>
      <c r="HB19" s="74">
        <f t="shared" si="166"/>
        <v>2.7015377764577374E-2</v>
      </c>
      <c r="HC19" s="279">
        <f t="shared" si="167"/>
        <v>1.0965399729574747</v>
      </c>
      <c r="HD19" s="280">
        <f t="shared" si="168"/>
        <v>55.133397102776314</v>
      </c>
      <c r="HE19" s="272">
        <f t="shared" si="22"/>
        <v>36.895948663057084</v>
      </c>
      <c r="HF19" s="272">
        <f t="shared" si="23"/>
        <v>1.4894495501759579</v>
      </c>
      <c r="HG19" s="73">
        <f t="shared" si="169"/>
        <v>0.66921232142249298</v>
      </c>
      <c r="HH19" s="74">
        <f t="shared" si="170"/>
        <v>2.7015377764577374E-2</v>
      </c>
      <c r="HI19" s="281">
        <f t="shared" si="171"/>
        <v>1.0965399729574747</v>
      </c>
      <c r="HJ19" s="72">
        <f t="shared" si="24"/>
        <v>2.2669015938606574</v>
      </c>
      <c r="HK19" s="73">
        <f t="shared" si="172"/>
        <v>2.2669015938606574</v>
      </c>
      <c r="HL19" s="73">
        <f t="shared" si="25"/>
        <v>1.5770437891074403</v>
      </c>
      <c r="HM19" s="74">
        <f t="shared" si="173"/>
        <v>1.5770437891074403</v>
      </c>
      <c r="HN19" s="75"/>
      <c r="HO19" s="75"/>
      <c r="HP19" s="76">
        <f t="shared" si="174"/>
        <v>0</v>
      </c>
      <c r="HQ19" s="77">
        <f t="shared" si="175"/>
        <v>0</v>
      </c>
      <c r="HR19" s="77">
        <f t="shared" si="176"/>
        <v>0</v>
      </c>
      <c r="HS19" s="77">
        <f t="shared" si="177"/>
        <v>0</v>
      </c>
      <c r="HT19" s="282">
        <f t="shared" si="178"/>
        <v>0</v>
      </c>
      <c r="HU19" s="73"/>
      <c r="HV19" s="74"/>
      <c r="HW19" s="279"/>
      <c r="HX19" s="76">
        <f t="shared" si="179"/>
        <v>0</v>
      </c>
      <c r="HY19" s="77">
        <f t="shared" si="180"/>
        <v>0</v>
      </c>
      <c r="HZ19" s="77">
        <f t="shared" si="26"/>
        <v>0</v>
      </c>
      <c r="IA19" s="77">
        <f t="shared" si="181"/>
        <v>0</v>
      </c>
      <c r="IB19" s="282">
        <f t="shared" si="182"/>
        <v>0</v>
      </c>
      <c r="IC19" s="73"/>
      <c r="ID19" s="74"/>
      <c r="IE19" s="279"/>
      <c r="IF19" s="76">
        <f t="shared" si="27"/>
        <v>1.7959217463611949</v>
      </c>
      <c r="IG19" s="77">
        <f t="shared" si="183"/>
        <v>2.0437769065765035</v>
      </c>
      <c r="IH19" s="77">
        <f t="shared" si="28"/>
        <v>2.3739078680166035</v>
      </c>
      <c r="II19" s="77">
        <f t="shared" si="184"/>
        <v>2.741388805985574</v>
      </c>
      <c r="IJ19" s="282">
        <f t="shared" si="185"/>
        <v>25.826852847122723</v>
      </c>
      <c r="IK19" s="73">
        <f t="shared" si="186"/>
        <v>6.9536995350994626E-2</v>
      </c>
      <c r="IL19" s="74">
        <f t="shared" si="187"/>
        <v>9.1916265681634218E-2</v>
      </c>
      <c r="IM19" s="279">
        <f t="shared" si="188"/>
        <v>1.0238254386559078</v>
      </c>
      <c r="IN19" s="76">
        <f t="shared" si="29"/>
        <v>0</v>
      </c>
      <c r="IO19" s="77">
        <f t="shared" si="189"/>
        <v>0</v>
      </c>
      <c r="IP19" s="77">
        <f t="shared" si="30"/>
        <v>0</v>
      </c>
      <c r="IQ19" s="77">
        <f t="shared" si="190"/>
        <v>0</v>
      </c>
      <c r="IR19" s="282">
        <f t="shared" si="191"/>
        <v>0</v>
      </c>
      <c r="IS19" s="283"/>
      <c r="IT19" s="284"/>
      <c r="IU19" s="285"/>
      <c r="IV19" s="76">
        <f t="shared" si="31"/>
        <v>0</v>
      </c>
      <c r="IW19" s="77">
        <f t="shared" si="192"/>
        <v>0</v>
      </c>
      <c r="IX19" s="77">
        <f t="shared" si="193"/>
        <v>0</v>
      </c>
      <c r="IY19" s="77">
        <f t="shared" si="194"/>
        <v>0</v>
      </c>
      <c r="IZ19" s="282">
        <f t="shared" si="195"/>
        <v>0</v>
      </c>
      <c r="JA19" s="283"/>
      <c r="JB19" s="284"/>
      <c r="JC19" s="285"/>
      <c r="JD19" s="76">
        <f t="shared" si="32"/>
        <v>0</v>
      </c>
      <c r="JE19" s="77">
        <f t="shared" si="196"/>
        <v>0</v>
      </c>
      <c r="JF19" s="77">
        <f t="shared" si="33"/>
        <v>0</v>
      </c>
      <c r="JG19" s="77">
        <f t="shared" si="197"/>
        <v>0</v>
      </c>
      <c r="JH19" s="282">
        <f t="shared" si="198"/>
        <v>0</v>
      </c>
      <c r="JI19" s="283"/>
      <c r="JJ19" s="284"/>
      <c r="JK19" s="285"/>
      <c r="JL19" s="76">
        <f t="shared" si="34"/>
        <v>9.0436540295626031</v>
      </c>
      <c r="JM19" s="77">
        <f t="shared" si="199"/>
        <v>10.291768722182537</v>
      </c>
      <c r="JN19" s="77">
        <f t="shared" si="35"/>
        <v>0.58765123122339957</v>
      </c>
      <c r="JO19" s="77">
        <f t="shared" si="200"/>
        <v>0.6786196418167818</v>
      </c>
      <c r="JP19" s="282">
        <f t="shared" si="201"/>
        <v>10.855579378576033</v>
      </c>
      <c r="JQ19" s="73">
        <f t="shared" si="36"/>
        <v>0.83308810282486212</v>
      </c>
      <c r="JR19" s="74">
        <f t="shared" si="37"/>
        <v>5.4133566779784717E-2</v>
      </c>
      <c r="JS19" s="279">
        <f t="shared" si="202"/>
        <v>1.12335436520837</v>
      </c>
      <c r="JT19" s="76">
        <f t="shared" si="38"/>
        <v>0</v>
      </c>
      <c r="JU19" s="77">
        <f t="shared" si="203"/>
        <v>0</v>
      </c>
      <c r="JV19" s="77">
        <f t="shared" si="39"/>
        <v>0</v>
      </c>
      <c r="JW19" s="77">
        <f t="shared" si="204"/>
        <v>0</v>
      </c>
      <c r="JX19" s="282">
        <f t="shared" si="205"/>
        <v>0</v>
      </c>
      <c r="JY19" s="73"/>
      <c r="JZ19" s="74"/>
      <c r="KA19" s="279"/>
      <c r="KB19" s="76">
        <f t="shared" si="40"/>
        <v>0</v>
      </c>
      <c r="KC19" s="77">
        <f t="shared" si="206"/>
        <v>0</v>
      </c>
      <c r="KD19" s="77">
        <f t="shared" si="41"/>
        <v>0</v>
      </c>
      <c r="KE19" s="77">
        <f t="shared" si="207"/>
        <v>0</v>
      </c>
      <c r="KF19" s="282">
        <f t="shared" si="208"/>
        <v>0</v>
      </c>
      <c r="KG19" s="73"/>
      <c r="KH19" s="74"/>
      <c r="KI19" s="279"/>
      <c r="KJ19" s="76">
        <f t="shared" si="42"/>
        <v>22.011317979903666</v>
      </c>
      <c r="KK19" s="77">
        <f t="shared" si="209"/>
        <v>25.04909997431017</v>
      </c>
      <c r="KL19" s="77">
        <f t="shared" si="43"/>
        <v>0.71890974644645289</v>
      </c>
      <c r="KM19" s="77">
        <f t="shared" si="210"/>
        <v>0.83019697519636382</v>
      </c>
      <c r="KN19" s="282">
        <f t="shared" si="211"/>
        <v>28.943525087942568</v>
      </c>
      <c r="KO19" s="73">
        <f t="shared" si="44"/>
        <v>0.76049195504086153</v>
      </c>
      <c r="KP19" s="74">
        <f t="shared" si="45"/>
        <v>2.4838361749721347E-2</v>
      </c>
      <c r="KQ19" s="279">
        <f t="shared" si="46"/>
        <v>1.1088004731140462</v>
      </c>
      <c r="KR19" s="76">
        <f t="shared" si="47"/>
        <v>0</v>
      </c>
      <c r="KS19" s="77">
        <f t="shared" si="212"/>
        <v>0</v>
      </c>
      <c r="KT19" s="77">
        <f t="shared" si="48"/>
        <v>0</v>
      </c>
      <c r="KU19" s="77">
        <f t="shared" si="213"/>
        <v>0</v>
      </c>
      <c r="KV19" s="282">
        <f t="shared" si="214"/>
        <v>0</v>
      </c>
      <c r="KW19" s="73"/>
      <c r="KX19" s="74"/>
      <c r="KY19" s="279"/>
      <c r="KZ19" s="76">
        <f t="shared" si="49"/>
        <v>5.8409766535908147</v>
      </c>
      <c r="LA19" s="77">
        <f t="shared" si="215"/>
        <v>6.6470898415528827</v>
      </c>
      <c r="LB19" s="77">
        <f t="shared" si="50"/>
        <v>0.18288857250610593</v>
      </c>
      <c r="LC19" s="77">
        <f t="shared" si="216"/>
        <v>0.21119972353005115</v>
      </c>
      <c r="LD19" s="286">
        <f t="shared" si="217"/>
        <v>15.334143748587621</v>
      </c>
      <c r="LE19" s="73">
        <f t="shared" si="51"/>
        <v>0.38091312755097972</v>
      </c>
      <c r="LF19" s="74">
        <f t="shared" si="52"/>
        <v>1.192688522454677E-2</v>
      </c>
      <c r="LG19" s="279">
        <f t="shared" si="53"/>
        <v>1.0544161025660705</v>
      </c>
      <c r="LH19" s="76">
        <f t="shared" si="54"/>
        <v>0</v>
      </c>
      <c r="LI19" s="77">
        <f t="shared" si="218"/>
        <v>0</v>
      </c>
      <c r="LJ19" s="77">
        <f t="shared" si="55"/>
        <v>0</v>
      </c>
      <c r="LK19" s="77">
        <f t="shared" si="219"/>
        <v>0</v>
      </c>
      <c r="LL19" s="282">
        <f t="shared" si="220"/>
        <v>0</v>
      </c>
      <c r="LM19" s="73"/>
      <c r="LN19" s="74"/>
      <c r="LO19" s="279"/>
      <c r="LP19" s="76">
        <f t="shared" si="56"/>
        <v>0</v>
      </c>
      <c r="LQ19" s="77">
        <f t="shared" si="221"/>
        <v>0</v>
      </c>
      <c r="LR19" s="77">
        <f t="shared" si="57"/>
        <v>0</v>
      </c>
      <c r="LS19" s="77">
        <f t="shared" si="222"/>
        <v>0</v>
      </c>
      <c r="LT19" s="282">
        <f t="shared" si="223"/>
        <v>0</v>
      </c>
      <c r="LU19" s="73"/>
      <c r="LV19" s="74"/>
      <c r="LW19" s="279"/>
      <c r="LX19" s="76">
        <f t="shared" si="58"/>
        <v>0</v>
      </c>
      <c r="LY19" s="77">
        <f t="shared" si="224"/>
        <v>0</v>
      </c>
      <c r="LZ19" s="77">
        <f t="shared" si="59"/>
        <v>0</v>
      </c>
      <c r="MA19" s="77">
        <f t="shared" si="225"/>
        <v>0</v>
      </c>
      <c r="MB19" s="286">
        <f t="shared" si="226"/>
        <v>0</v>
      </c>
      <c r="MC19" s="73"/>
      <c r="MD19" s="74"/>
      <c r="ME19" s="279"/>
      <c r="MF19" s="76">
        <f t="shared" si="60"/>
        <v>0</v>
      </c>
      <c r="MG19" s="77">
        <f t="shared" si="227"/>
        <v>0</v>
      </c>
      <c r="MH19" s="77">
        <f t="shared" si="61"/>
        <v>0</v>
      </c>
      <c r="MI19" s="77">
        <f t="shared" si="228"/>
        <v>0</v>
      </c>
      <c r="MJ19" s="286">
        <f t="shared" si="229"/>
        <v>0</v>
      </c>
      <c r="MK19" s="73"/>
      <c r="ML19" s="74"/>
      <c r="MM19" s="279"/>
      <c r="MN19" s="287">
        <f t="shared" si="230"/>
        <v>1.0733420146879233</v>
      </c>
      <c r="MO19" s="288">
        <f t="shared" si="62"/>
        <v>0</v>
      </c>
      <c r="MP19" s="288">
        <f t="shared" si="62"/>
        <v>1.0965406441764312</v>
      </c>
      <c r="MQ19" s="289">
        <f t="shared" si="62"/>
        <v>0</v>
      </c>
      <c r="MR19" s="290">
        <f t="shared" si="231"/>
        <v>2.266898335020894</v>
      </c>
      <c r="MS19" s="291"/>
      <c r="MT19" s="291">
        <f t="shared" si="63"/>
        <v>1.5770447544545434</v>
      </c>
      <c r="MU19" s="292"/>
      <c r="MV19" s="359">
        <f t="shared" si="64"/>
        <v>0</v>
      </c>
      <c r="MW19" s="360">
        <f t="shared" si="65"/>
        <v>0</v>
      </c>
      <c r="MX19" s="360">
        <f t="shared" si="66"/>
        <v>0.6898535805663506</v>
      </c>
      <c r="MY19" s="360">
        <f t="shared" si="67"/>
        <v>0</v>
      </c>
      <c r="MZ19" s="360">
        <f t="shared" si="68"/>
        <v>0</v>
      </c>
      <c r="NA19" s="360">
        <f t="shared" si="69"/>
        <v>0</v>
      </c>
      <c r="NB19" s="360">
        <f t="shared" si="70"/>
        <v>0.31813395622701041</v>
      </c>
      <c r="NC19" s="360">
        <f t="shared" si="71"/>
        <v>0</v>
      </c>
      <c r="ND19" s="360">
        <f t="shared" si="72"/>
        <v>0</v>
      </c>
      <c r="NE19" s="360">
        <f t="shared" si="73"/>
        <v>0.83714435720110492</v>
      </c>
      <c r="NF19" s="360">
        <f t="shared" si="74"/>
        <v>0</v>
      </c>
      <c r="NG19" s="360">
        <f t="shared" si="75"/>
        <v>0.42176644102642824</v>
      </c>
      <c r="NH19" s="360">
        <f t="shared" si="76"/>
        <v>0</v>
      </c>
      <c r="NI19" s="360">
        <f t="shared" si="77"/>
        <v>0</v>
      </c>
      <c r="NJ19" s="360">
        <f t="shared" si="78"/>
        <v>0</v>
      </c>
      <c r="NK19" s="361">
        <f t="shared" si="79"/>
        <v>0</v>
      </c>
      <c r="NL19" s="145">
        <f t="shared" si="232"/>
        <v>2.266898335020894</v>
      </c>
      <c r="NM19" s="40"/>
      <c r="NN19" s="56">
        <f t="shared" si="233"/>
        <v>1.5770447544545434</v>
      </c>
      <c r="NO19" s="59"/>
      <c r="NP19" s="55">
        <f t="shared" si="80"/>
        <v>1.0733420146879233</v>
      </c>
      <c r="NQ19" s="40"/>
      <c r="NR19" s="56">
        <f t="shared" si="81"/>
        <v>1.0965406441764312</v>
      </c>
      <c r="NS19" s="60"/>
      <c r="NT19" s="25"/>
      <c r="NU19" s="86">
        <f t="shared" si="236"/>
        <v>0</v>
      </c>
      <c r="NV19" s="86">
        <f t="shared" si="234"/>
        <v>0</v>
      </c>
      <c r="NW19" s="86">
        <f t="shared" si="234"/>
        <v>0</v>
      </c>
      <c r="NX19" s="86">
        <f t="shared" si="234"/>
        <v>0</v>
      </c>
      <c r="NY19" s="87">
        <f t="shared" si="237"/>
        <v>0</v>
      </c>
      <c r="NZ19" s="87">
        <f t="shared" si="235"/>
        <v>0</v>
      </c>
      <c r="OA19" s="87">
        <f t="shared" si="235"/>
        <v>0</v>
      </c>
      <c r="OB19" s="87">
        <f t="shared" si="235"/>
        <v>0</v>
      </c>
      <c r="OC19" s="26"/>
    </row>
    <row r="20" spans="1:393" thickBot="1" x14ac:dyDescent="0.35">
      <c r="A20" s="136" t="s">
        <v>102</v>
      </c>
      <c r="B20" s="137" t="s">
        <v>154</v>
      </c>
      <c r="C20" s="133" t="s">
        <v>118</v>
      </c>
      <c r="D20" s="64">
        <f>VLOOKUP(B20,[1]УсіТ_1!$A$10:$G$556,6,FALSE)</f>
        <v>237.7</v>
      </c>
      <c r="E20" s="64">
        <f>VLOOKUP(B20,[1]УсіТ_1!$A$10:$G$556,7,FALSE)</f>
        <v>126.3</v>
      </c>
      <c r="F20" s="38"/>
      <c r="G20" s="38"/>
      <c r="H20" s="39"/>
      <c r="I20" s="256">
        <v>1.2947</v>
      </c>
      <c r="J20" s="62">
        <v>1.2947</v>
      </c>
      <c r="K20" s="257">
        <f t="shared" si="82"/>
        <v>0.88389999999999991</v>
      </c>
      <c r="L20" s="258">
        <f t="shared" si="83"/>
        <v>0.88389999999999991</v>
      </c>
      <c r="M20" s="63">
        <v>0</v>
      </c>
      <c r="N20" s="63">
        <v>0</v>
      </c>
      <c r="O20" s="63">
        <v>0.4108</v>
      </c>
      <c r="P20" s="63">
        <v>0</v>
      </c>
      <c r="Q20" s="63">
        <v>0</v>
      </c>
      <c r="R20" s="63">
        <v>0</v>
      </c>
      <c r="S20" s="63">
        <v>0.2631</v>
      </c>
      <c r="T20" s="63">
        <v>0</v>
      </c>
      <c r="U20" s="63">
        <v>0</v>
      </c>
      <c r="V20" s="63">
        <v>0.28699999999999998</v>
      </c>
      <c r="W20" s="63">
        <v>0</v>
      </c>
      <c r="X20" s="63">
        <v>0.33379999999999999</v>
      </c>
      <c r="Y20" s="63">
        <v>0</v>
      </c>
      <c r="Z20" s="63">
        <v>0</v>
      </c>
      <c r="AA20" s="63">
        <v>0</v>
      </c>
      <c r="AB20" s="259">
        <v>0</v>
      </c>
      <c r="AC20" s="144">
        <v>0</v>
      </c>
      <c r="AD20" s="70">
        <v>0</v>
      </c>
      <c r="AE20" s="70">
        <v>0</v>
      </c>
      <c r="AF20" s="68">
        <f t="shared" si="84"/>
        <v>0</v>
      </c>
      <c r="AG20" s="68">
        <f t="shared" si="85"/>
        <v>0</v>
      </c>
      <c r="AH20" s="71">
        <v>0</v>
      </c>
      <c r="AI20" s="71">
        <v>0</v>
      </c>
      <c r="AJ20" s="68">
        <f t="shared" si="86"/>
        <v>0</v>
      </c>
      <c r="AK20" s="68">
        <f t="shared" si="87"/>
        <v>0</v>
      </c>
      <c r="AL20" s="71">
        <v>0</v>
      </c>
      <c r="AM20" s="69">
        <f t="shared" si="88"/>
        <v>0</v>
      </c>
      <c r="AN20" s="260">
        <v>0</v>
      </c>
      <c r="AO20" s="71">
        <v>0</v>
      </c>
      <c r="AP20" s="71">
        <v>0</v>
      </c>
      <c r="AQ20" s="68">
        <f t="shared" si="89"/>
        <v>0</v>
      </c>
      <c r="AR20" s="68">
        <f t="shared" si="90"/>
        <v>0</v>
      </c>
      <c r="AS20" s="71">
        <v>0</v>
      </c>
      <c r="AT20" s="261">
        <f t="shared" si="0"/>
        <v>0</v>
      </c>
      <c r="AU20" s="71">
        <v>0</v>
      </c>
      <c r="AV20" s="68">
        <f t="shared" si="91"/>
        <v>0</v>
      </c>
      <c r="AW20" s="68">
        <f t="shared" si="92"/>
        <v>0</v>
      </c>
      <c r="AX20" s="71">
        <v>0</v>
      </c>
      <c r="AY20" s="69">
        <f t="shared" si="93"/>
        <v>0</v>
      </c>
      <c r="AZ20" s="260">
        <v>12</v>
      </c>
      <c r="BA20" s="260">
        <v>61.166000000000203</v>
      </c>
      <c r="BB20" s="260">
        <v>6.3787400000000201</v>
      </c>
      <c r="BC20" s="262">
        <f t="shared" si="94"/>
        <v>5.1029920000000164</v>
      </c>
      <c r="BD20" s="262">
        <f t="shared" si="1"/>
        <v>1.2757480000000037</v>
      </c>
      <c r="BE20" s="260">
        <v>2.394212</v>
      </c>
      <c r="BF20" s="262">
        <f t="shared" si="95"/>
        <v>1.9153696</v>
      </c>
      <c r="BG20" s="262">
        <f t="shared" si="2"/>
        <v>0.4788424</v>
      </c>
      <c r="BH20" s="260">
        <v>7.5419193031595544</v>
      </c>
      <c r="BI20" s="263">
        <f t="shared" si="96"/>
        <v>4.4162010156422902</v>
      </c>
      <c r="BJ20" s="68">
        <f t="shared" si="97"/>
        <v>0.1033620040498017</v>
      </c>
      <c r="BK20" s="260">
        <v>3.8737151652769111</v>
      </c>
      <c r="BL20" s="69">
        <f t="shared" si="98"/>
        <v>97.625503762124012</v>
      </c>
      <c r="BM20" s="260">
        <v>0</v>
      </c>
      <c r="BN20" s="260">
        <v>0</v>
      </c>
      <c r="BO20" s="260">
        <v>0</v>
      </c>
      <c r="BP20" s="68">
        <f t="shared" si="99"/>
        <v>0</v>
      </c>
      <c r="BQ20" s="68">
        <f t="shared" si="100"/>
        <v>0</v>
      </c>
      <c r="BR20" s="260">
        <v>0</v>
      </c>
      <c r="BS20" s="260">
        <v>0</v>
      </c>
      <c r="BT20" s="68">
        <f t="shared" si="101"/>
        <v>0</v>
      </c>
      <c r="BU20" s="68">
        <f t="shared" si="102"/>
        <v>0</v>
      </c>
      <c r="BV20" s="260">
        <v>0</v>
      </c>
      <c r="BW20" s="69">
        <f t="shared" si="103"/>
        <v>0</v>
      </c>
      <c r="BX20" s="260">
        <v>0</v>
      </c>
      <c r="BY20" s="260">
        <v>0</v>
      </c>
      <c r="BZ20" s="263">
        <f t="shared" si="104"/>
        <v>0</v>
      </c>
      <c r="CA20" s="263">
        <f t="shared" si="105"/>
        <v>0</v>
      </c>
      <c r="CB20" s="260">
        <v>0</v>
      </c>
      <c r="CC20" s="264">
        <f t="shared" si="106"/>
        <v>0</v>
      </c>
      <c r="CD20" s="260">
        <v>0</v>
      </c>
      <c r="CE20" s="260">
        <v>0</v>
      </c>
      <c r="CF20" s="263">
        <f t="shared" si="107"/>
        <v>0</v>
      </c>
      <c r="CG20" s="263">
        <f t="shared" si="108"/>
        <v>0</v>
      </c>
      <c r="CH20" s="260">
        <v>0</v>
      </c>
      <c r="CI20" s="69">
        <f t="shared" si="109"/>
        <v>0</v>
      </c>
      <c r="CJ20" s="260">
        <v>29.406224777302249</v>
      </c>
      <c r="CK20" s="260">
        <v>6.4693706417250256</v>
      </c>
      <c r="CL20" s="260">
        <v>2.8011969771080891</v>
      </c>
      <c r="CM20" s="260">
        <v>2.3045612985544492</v>
      </c>
      <c r="CN20" s="260">
        <v>6.1212503895520509</v>
      </c>
      <c r="CO20" s="265">
        <f t="shared" si="110"/>
        <v>0.42995662736213602</v>
      </c>
      <c r="CP20" s="266">
        <f t="shared" si="111"/>
        <v>1.951834141713346</v>
      </c>
      <c r="CQ20" s="260">
        <v>4.8312854351569525</v>
      </c>
      <c r="CR20" s="265">
        <f t="shared" si="112"/>
        <v>6.6212766888826033E-2</v>
      </c>
      <c r="CS20" s="265">
        <f t="shared" si="3"/>
        <v>2.828978511697894</v>
      </c>
      <c r="CT20" s="260">
        <v>2.4814664298778943</v>
      </c>
      <c r="CU20" s="267">
        <f t="shared" si="4"/>
        <v>62.532953580866717</v>
      </c>
      <c r="CV20" s="260">
        <v>0</v>
      </c>
      <c r="CW20" s="260">
        <v>0</v>
      </c>
      <c r="CX20" s="68">
        <f t="shared" si="113"/>
        <v>0</v>
      </c>
      <c r="CY20" s="68">
        <f t="shared" si="114"/>
        <v>0</v>
      </c>
      <c r="CZ20" s="260">
        <v>0</v>
      </c>
      <c r="DA20" s="69">
        <f t="shared" si="115"/>
        <v>0</v>
      </c>
      <c r="DB20" s="260">
        <v>0</v>
      </c>
      <c r="DC20" s="260">
        <v>0</v>
      </c>
      <c r="DD20" s="68">
        <f t="shared" si="116"/>
        <v>0</v>
      </c>
      <c r="DE20" s="68">
        <f t="shared" si="117"/>
        <v>0</v>
      </c>
      <c r="DF20" s="260">
        <v>0</v>
      </c>
      <c r="DG20" s="69">
        <f t="shared" si="118"/>
        <v>0</v>
      </c>
      <c r="DH20" s="260">
        <v>24.895674362039038</v>
      </c>
      <c r="DI20" s="260">
        <v>5.4770483596485882</v>
      </c>
      <c r="DJ20" s="260">
        <v>0.38930229869999977</v>
      </c>
      <c r="DK20" s="260">
        <v>18.124050935564419</v>
      </c>
      <c r="DL20" s="68">
        <f t="shared" si="119"/>
        <v>1.2730333377140448</v>
      </c>
      <c r="DM20" s="68">
        <f t="shared" si="120"/>
        <v>5.7790711294159411</v>
      </c>
      <c r="DN20" s="260">
        <v>5.2711835735068897</v>
      </c>
      <c r="DO20" s="68">
        <f t="shared" si="121"/>
        <v>7.2241570874911926E-2</v>
      </c>
      <c r="DP20" s="68">
        <f t="shared" si="122"/>
        <v>3.0865626262012533</v>
      </c>
      <c r="DQ20" s="260">
        <v>2.7074088788455501</v>
      </c>
      <c r="DR20" s="264">
        <f t="shared" si="123"/>
        <v>68.237602089965378</v>
      </c>
      <c r="DS20" s="260">
        <v>0</v>
      </c>
      <c r="DT20" s="260">
        <v>0</v>
      </c>
      <c r="DU20" s="260">
        <v>0</v>
      </c>
      <c r="DV20" s="68">
        <f t="shared" si="124"/>
        <v>0</v>
      </c>
      <c r="DW20" s="68">
        <f t="shared" si="125"/>
        <v>0</v>
      </c>
      <c r="DX20" s="260">
        <v>0</v>
      </c>
      <c r="DY20" s="260">
        <v>0</v>
      </c>
      <c r="DZ20" s="260">
        <v>0</v>
      </c>
      <c r="EA20" s="260">
        <v>0</v>
      </c>
      <c r="EB20" s="68">
        <f t="shared" si="126"/>
        <v>0</v>
      </c>
      <c r="EC20" s="68">
        <f t="shared" si="127"/>
        <v>0</v>
      </c>
      <c r="ED20" s="267">
        <v>0</v>
      </c>
      <c r="EE20" s="69">
        <f t="shared" si="128"/>
        <v>0</v>
      </c>
      <c r="EF20" s="260">
        <v>12.7029666666667</v>
      </c>
      <c r="EG20" s="260">
        <v>2.79465266666667</v>
      </c>
      <c r="EH20" s="260">
        <v>32.088471417174866</v>
      </c>
      <c r="EI20" s="260">
        <v>9.2485950934987571</v>
      </c>
      <c r="EJ20" s="268">
        <f t="shared" si="129"/>
        <v>0.64962131936735268</v>
      </c>
      <c r="EK20" s="266">
        <f t="shared" si="130"/>
        <v>2.9490255287032006</v>
      </c>
      <c r="EL20" s="260">
        <v>6.1293880389920883</v>
      </c>
      <c r="EM20" s="268">
        <f t="shared" si="131"/>
        <v>8.4003263074386575E-2</v>
      </c>
      <c r="EN20" s="268">
        <f t="shared" si="132"/>
        <v>3.5890876837839736</v>
      </c>
      <c r="EO20" s="269">
        <f t="shared" si="133"/>
        <v>62.964073882999081</v>
      </c>
      <c r="EP20" s="69">
        <f t="shared" si="134"/>
        <v>79.334733092578844</v>
      </c>
      <c r="EQ20" s="260">
        <v>0</v>
      </c>
      <c r="ER20" s="260">
        <v>0</v>
      </c>
      <c r="ES20" s="260">
        <v>0</v>
      </c>
      <c r="ET20" s="68">
        <f t="shared" si="135"/>
        <v>0</v>
      </c>
      <c r="EU20" s="68">
        <f t="shared" si="136"/>
        <v>0</v>
      </c>
      <c r="EV20" s="260">
        <v>0</v>
      </c>
      <c r="EW20" s="260">
        <v>0</v>
      </c>
      <c r="EX20" s="68">
        <f t="shared" si="137"/>
        <v>0</v>
      </c>
      <c r="EY20" s="68">
        <f t="shared" si="138"/>
        <v>0</v>
      </c>
      <c r="EZ20" s="260">
        <v>0</v>
      </c>
      <c r="FA20" s="69">
        <f t="shared" si="139"/>
        <v>0</v>
      </c>
      <c r="FB20" s="260">
        <v>0</v>
      </c>
      <c r="FC20" s="260">
        <v>0</v>
      </c>
      <c r="FD20" s="68">
        <f t="shared" si="140"/>
        <v>0</v>
      </c>
      <c r="FE20" s="68">
        <f t="shared" si="141"/>
        <v>0</v>
      </c>
      <c r="FF20" s="260">
        <v>0</v>
      </c>
      <c r="FG20" s="69">
        <f t="shared" si="142"/>
        <v>0</v>
      </c>
      <c r="FH20" s="260">
        <v>0</v>
      </c>
      <c r="FI20" s="260">
        <v>0</v>
      </c>
      <c r="FJ20" s="68">
        <f t="shared" si="143"/>
        <v>0</v>
      </c>
      <c r="FK20" s="68">
        <f t="shared" si="144"/>
        <v>0</v>
      </c>
      <c r="FL20" s="260">
        <v>0</v>
      </c>
      <c r="FM20" s="69">
        <f t="shared" si="145"/>
        <v>0</v>
      </c>
      <c r="FN20" s="260">
        <v>0</v>
      </c>
      <c r="FO20" s="260">
        <v>0</v>
      </c>
      <c r="FP20" s="68">
        <f t="shared" si="146"/>
        <v>0</v>
      </c>
      <c r="FQ20" s="68">
        <f t="shared" si="147"/>
        <v>0</v>
      </c>
      <c r="FR20" s="260">
        <v>0</v>
      </c>
      <c r="FS20" s="264">
        <f t="shared" si="148"/>
        <v>0</v>
      </c>
      <c r="FT20" s="270">
        <f t="shared" si="5"/>
        <v>307.73079252553498</v>
      </c>
      <c r="FU20" s="271">
        <f t="shared" si="6"/>
        <v>81.745937474048262</v>
      </c>
      <c r="FV20" s="272">
        <f t="shared" si="149"/>
        <v>34.72899979442851</v>
      </c>
      <c r="FW20" s="272">
        <f t="shared" si="7"/>
        <v>9.3229228985544665</v>
      </c>
      <c r="FX20" s="272">
        <f t="shared" si="8"/>
        <v>61.166000000000203</v>
      </c>
      <c r="FY20" s="272">
        <f t="shared" si="9"/>
        <v>0</v>
      </c>
      <c r="FZ20" s="272">
        <f t="shared" si="10"/>
        <v>0</v>
      </c>
      <c r="GA20" s="272">
        <f t="shared" si="11"/>
        <v>0</v>
      </c>
      <c r="GB20" s="272">
        <f t="shared" si="12"/>
        <v>0</v>
      </c>
      <c r="GC20" s="272">
        <f t="shared" si="13"/>
        <v>0</v>
      </c>
      <c r="GD20" s="272">
        <f t="shared" si="14"/>
        <v>0</v>
      </c>
      <c r="GE20" s="272">
        <f t="shared" si="15"/>
        <v>33.493896418615229</v>
      </c>
      <c r="GF20" s="273">
        <f t="shared" si="16"/>
        <v>13.029515575795633</v>
      </c>
      <c r="GG20" s="273">
        <f t="shared" si="17"/>
        <v>2.3526112844435336</v>
      </c>
      <c r="GH20" s="272">
        <f t="shared" si="150"/>
        <v>23.773776350815481</v>
      </c>
      <c r="GI20" s="274">
        <f t="shared" si="151"/>
        <v>16.983412401536999</v>
      </c>
      <c r="GJ20" s="275">
        <f t="shared" si="18"/>
        <v>0.32581960488792622</v>
      </c>
      <c r="GK20" s="271">
        <f t="shared" si="152"/>
        <v>244.23153293646214</v>
      </c>
      <c r="GL20" s="276">
        <f t="shared" si="153"/>
        <v>307.73173149994233</v>
      </c>
      <c r="GM20" s="272">
        <f t="shared" si="154"/>
        <v>111.75886545138088</v>
      </c>
      <c r="GN20" s="272">
        <f t="shared" si="155"/>
        <v>12.001353787885925</v>
      </c>
      <c r="GO20" s="277">
        <f t="shared" si="156"/>
        <v>0.45759392371522895</v>
      </c>
      <c r="GP20" s="278">
        <f t="shared" si="157"/>
        <v>4.9139247678587544E-2</v>
      </c>
      <c r="GQ20" s="279">
        <f t="shared" si="158"/>
        <v>1.0707592929525842</v>
      </c>
      <c r="GR20" s="280">
        <f t="shared" si="159"/>
        <v>244.23153293646214</v>
      </c>
      <c r="GS20" s="272">
        <f t="shared" si="160"/>
        <v>111.75886545138088</v>
      </c>
      <c r="GT20" s="272">
        <f t="shared" si="19"/>
        <v>12.001353787885925</v>
      </c>
      <c r="GU20" s="73">
        <f t="shared" si="161"/>
        <v>0.45759392371522895</v>
      </c>
      <c r="GV20" s="74">
        <f t="shared" si="162"/>
        <v>4.9139247678587544E-2</v>
      </c>
      <c r="GW20" s="279">
        <f t="shared" si="163"/>
        <v>1.0707592929525842</v>
      </c>
      <c r="GX20" s="280">
        <f t="shared" si="164"/>
        <v>166.75097439509386</v>
      </c>
      <c r="GY20" s="272">
        <f t="shared" si="20"/>
        <v>106.37110021229729</v>
      </c>
      <c r="GZ20" s="272">
        <f t="shared" si="21"/>
        <v>4.8796301838361069</v>
      </c>
      <c r="HA20" s="73">
        <f t="shared" si="165"/>
        <v>0.63790391989113882</v>
      </c>
      <c r="HB20" s="74">
        <f t="shared" si="166"/>
        <v>2.9262978531534596E-2</v>
      </c>
      <c r="HC20" s="279">
        <f t="shared" si="167"/>
        <v>1.0925670290608576</v>
      </c>
      <c r="HD20" s="280">
        <f t="shared" si="168"/>
        <v>166.75097439509386</v>
      </c>
      <c r="HE20" s="272">
        <f t="shared" si="22"/>
        <v>106.37110021229729</v>
      </c>
      <c r="HF20" s="272">
        <f t="shared" si="23"/>
        <v>4.8796301838361069</v>
      </c>
      <c r="HG20" s="73">
        <f t="shared" si="169"/>
        <v>0.63790391989113882</v>
      </c>
      <c r="HH20" s="74">
        <f t="shared" si="170"/>
        <v>2.9262978531534596E-2</v>
      </c>
      <c r="HI20" s="281">
        <f t="shared" si="171"/>
        <v>1.0925670290608576</v>
      </c>
      <c r="HJ20" s="72">
        <f t="shared" si="24"/>
        <v>1.3863120565857108</v>
      </c>
      <c r="HK20" s="73">
        <f t="shared" si="172"/>
        <v>1.3863120565857108</v>
      </c>
      <c r="HL20" s="73">
        <f t="shared" si="25"/>
        <v>0.96571999698689193</v>
      </c>
      <c r="HM20" s="74">
        <f t="shared" si="173"/>
        <v>0.96571999698689193</v>
      </c>
      <c r="HN20" s="75"/>
      <c r="HO20" s="75"/>
      <c r="HP20" s="76">
        <f t="shared" si="174"/>
        <v>0</v>
      </c>
      <c r="HQ20" s="77">
        <f t="shared" si="175"/>
        <v>0</v>
      </c>
      <c r="HR20" s="77">
        <f t="shared" si="176"/>
        <v>0</v>
      </c>
      <c r="HS20" s="77">
        <f t="shared" si="177"/>
        <v>0</v>
      </c>
      <c r="HT20" s="282">
        <f t="shared" si="178"/>
        <v>0</v>
      </c>
      <c r="HU20" s="73"/>
      <c r="HV20" s="74"/>
      <c r="HW20" s="279"/>
      <c r="HX20" s="76">
        <f t="shared" si="179"/>
        <v>0</v>
      </c>
      <c r="HY20" s="77">
        <f t="shared" si="180"/>
        <v>0</v>
      </c>
      <c r="HZ20" s="77">
        <f t="shared" si="26"/>
        <v>0</v>
      </c>
      <c r="IA20" s="77">
        <f t="shared" si="181"/>
        <v>0</v>
      </c>
      <c r="IB20" s="282">
        <f t="shared" si="182"/>
        <v>0</v>
      </c>
      <c r="IC20" s="73"/>
      <c r="ID20" s="74"/>
      <c r="IE20" s="279"/>
      <c r="IF20" s="76">
        <f t="shared" si="27"/>
        <v>5.3877652390835937</v>
      </c>
      <c r="IG20" s="77">
        <f t="shared" si="183"/>
        <v>6.1313307197295206</v>
      </c>
      <c r="IH20" s="77">
        <f t="shared" si="28"/>
        <v>7.1217236040498184</v>
      </c>
      <c r="II20" s="77">
        <f t="shared" si="184"/>
        <v>8.2241664179567309</v>
      </c>
      <c r="IJ20" s="282">
        <f t="shared" si="185"/>
        <v>77.480558541368268</v>
      </c>
      <c r="IK20" s="73">
        <f t="shared" si="186"/>
        <v>6.953699535099464E-2</v>
      </c>
      <c r="IL20" s="74">
        <f t="shared" si="187"/>
        <v>9.1916265681634204E-2</v>
      </c>
      <c r="IM20" s="279">
        <f t="shared" si="188"/>
        <v>1.0238254386559078</v>
      </c>
      <c r="IN20" s="76">
        <f t="shared" si="29"/>
        <v>0</v>
      </c>
      <c r="IO20" s="77">
        <f t="shared" si="189"/>
        <v>0</v>
      </c>
      <c r="IP20" s="77">
        <f t="shared" si="30"/>
        <v>0</v>
      </c>
      <c r="IQ20" s="77">
        <f t="shared" si="190"/>
        <v>0</v>
      </c>
      <c r="IR20" s="282">
        <f t="shared" si="191"/>
        <v>0</v>
      </c>
      <c r="IS20" s="283"/>
      <c r="IT20" s="284"/>
      <c r="IU20" s="285"/>
      <c r="IV20" s="76">
        <f t="shared" si="31"/>
        <v>0</v>
      </c>
      <c r="IW20" s="77">
        <f t="shared" si="192"/>
        <v>0</v>
      </c>
      <c r="IX20" s="77">
        <f t="shared" si="193"/>
        <v>0</v>
      </c>
      <c r="IY20" s="77">
        <f t="shared" si="194"/>
        <v>0</v>
      </c>
      <c r="IZ20" s="282">
        <f t="shared" si="195"/>
        <v>0</v>
      </c>
      <c r="JA20" s="283"/>
      <c r="JB20" s="284"/>
      <c r="JC20" s="285"/>
      <c r="JD20" s="76">
        <f t="shared" si="32"/>
        <v>0</v>
      </c>
      <c r="JE20" s="77">
        <f t="shared" si="196"/>
        <v>0</v>
      </c>
      <c r="JF20" s="77">
        <f t="shared" si="33"/>
        <v>0</v>
      </c>
      <c r="JG20" s="77">
        <f t="shared" si="197"/>
        <v>0</v>
      </c>
      <c r="JH20" s="282">
        <f t="shared" si="198"/>
        <v>0</v>
      </c>
      <c r="JI20" s="283"/>
      <c r="JJ20" s="284"/>
      <c r="JK20" s="285"/>
      <c r="JL20" s="76">
        <f t="shared" si="34"/>
        <v>41.708186856188995</v>
      </c>
      <c r="JM20" s="77">
        <f t="shared" si="199"/>
        <v>47.464333724211635</v>
      </c>
      <c r="JN20" s="77">
        <f t="shared" si="35"/>
        <v>2.8007306928054114</v>
      </c>
      <c r="JO20" s="77">
        <f t="shared" si="200"/>
        <v>3.2342838040516892</v>
      </c>
      <c r="JP20" s="282">
        <f t="shared" si="201"/>
        <v>49.62932823878311</v>
      </c>
      <c r="JQ20" s="73">
        <f t="shared" si="36"/>
        <v>0.840393943184504</v>
      </c>
      <c r="JR20" s="74">
        <f t="shared" si="37"/>
        <v>5.6432976068710214E-2</v>
      </c>
      <c r="JS20" s="279">
        <f t="shared" si="202"/>
        <v>1.1247185927943297</v>
      </c>
      <c r="JT20" s="76">
        <f t="shared" si="38"/>
        <v>0</v>
      </c>
      <c r="JU20" s="77">
        <f t="shared" si="203"/>
        <v>0</v>
      </c>
      <c r="JV20" s="77">
        <f t="shared" si="39"/>
        <v>0</v>
      </c>
      <c r="JW20" s="77">
        <f t="shared" si="204"/>
        <v>0</v>
      </c>
      <c r="JX20" s="282">
        <f t="shared" si="205"/>
        <v>0</v>
      </c>
      <c r="JY20" s="73"/>
      <c r="JZ20" s="74"/>
      <c r="KA20" s="279"/>
      <c r="KB20" s="76">
        <f t="shared" si="40"/>
        <v>0</v>
      </c>
      <c r="KC20" s="77">
        <f t="shared" si="206"/>
        <v>0</v>
      </c>
      <c r="KD20" s="77">
        <f t="shared" si="41"/>
        <v>0</v>
      </c>
      <c r="KE20" s="77">
        <f t="shared" si="207"/>
        <v>0</v>
      </c>
      <c r="KF20" s="282">
        <f t="shared" si="208"/>
        <v>0</v>
      </c>
      <c r="KG20" s="73"/>
      <c r="KH20" s="74"/>
      <c r="KI20" s="279"/>
      <c r="KJ20" s="76">
        <f t="shared" si="42"/>
        <v>41.188795903540601</v>
      </c>
      <c r="KK20" s="77">
        <f t="shared" si="209"/>
        <v>46.873261626188238</v>
      </c>
      <c r="KL20" s="77">
        <f t="shared" si="43"/>
        <v>1.3452749085889568</v>
      </c>
      <c r="KM20" s="77">
        <f t="shared" si="210"/>
        <v>1.5535234644385274</v>
      </c>
      <c r="KN20" s="282">
        <f t="shared" si="211"/>
        <v>54.156827055528076</v>
      </c>
      <c r="KO20" s="73">
        <f t="shared" si="44"/>
        <v>0.76054669638065953</v>
      </c>
      <c r="KP20" s="74">
        <f t="shared" si="45"/>
        <v>2.4840356825366072E-2</v>
      </c>
      <c r="KQ20" s="279">
        <f t="shared" si="46"/>
        <v>1.1088083368040613</v>
      </c>
      <c r="KR20" s="76">
        <f t="shared" si="47"/>
        <v>0</v>
      </c>
      <c r="KS20" s="77">
        <f t="shared" si="212"/>
        <v>0</v>
      </c>
      <c r="KT20" s="77">
        <f t="shared" si="48"/>
        <v>0</v>
      </c>
      <c r="KU20" s="77">
        <f t="shared" si="213"/>
        <v>0</v>
      </c>
      <c r="KV20" s="282">
        <f t="shared" si="214"/>
        <v>0</v>
      </c>
      <c r="KW20" s="73"/>
      <c r="KX20" s="74"/>
      <c r="KY20" s="279"/>
      <c r="KZ20" s="76">
        <f t="shared" si="49"/>
        <v>23.474117452567725</v>
      </c>
      <c r="LA20" s="77">
        <f t="shared" si="215"/>
        <v>26.713780402196598</v>
      </c>
      <c r="LB20" s="77">
        <f t="shared" si="50"/>
        <v>0.73362458244173923</v>
      </c>
      <c r="LC20" s="77">
        <f t="shared" si="216"/>
        <v>0.84718966780372051</v>
      </c>
      <c r="LD20" s="286">
        <f t="shared" si="217"/>
        <v>62.964073882999081</v>
      </c>
      <c r="LE20" s="73">
        <f t="shared" si="51"/>
        <v>0.37281764036087833</v>
      </c>
      <c r="LF20" s="74">
        <f t="shared" si="52"/>
        <v>1.1651478965687211E-2</v>
      </c>
      <c r="LG20" s="279">
        <f t="shared" si="53"/>
        <v>1.0532562114900932</v>
      </c>
      <c r="LH20" s="76">
        <f t="shared" si="54"/>
        <v>0</v>
      </c>
      <c r="LI20" s="77">
        <f t="shared" si="218"/>
        <v>0</v>
      </c>
      <c r="LJ20" s="77">
        <f t="shared" si="55"/>
        <v>0</v>
      </c>
      <c r="LK20" s="77">
        <f t="shared" si="219"/>
        <v>0</v>
      </c>
      <c r="LL20" s="282">
        <f t="shared" si="220"/>
        <v>0</v>
      </c>
      <c r="LM20" s="73"/>
      <c r="LN20" s="74"/>
      <c r="LO20" s="279"/>
      <c r="LP20" s="76">
        <f t="shared" si="56"/>
        <v>0</v>
      </c>
      <c r="LQ20" s="77">
        <f t="shared" si="221"/>
        <v>0</v>
      </c>
      <c r="LR20" s="77">
        <f t="shared" si="57"/>
        <v>0</v>
      </c>
      <c r="LS20" s="77">
        <f t="shared" si="222"/>
        <v>0</v>
      </c>
      <c r="LT20" s="282">
        <f t="shared" si="223"/>
        <v>0</v>
      </c>
      <c r="LU20" s="73"/>
      <c r="LV20" s="74"/>
      <c r="LW20" s="279"/>
      <c r="LX20" s="76">
        <f t="shared" si="58"/>
        <v>0</v>
      </c>
      <c r="LY20" s="77">
        <f t="shared" si="224"/>
        <v>0</v>
      </c>
      <c r="LZ20" s="77">
        <f t="shared" si="59"/>
        <v>0</v>
      </c>
      <c r="MA20" s="77">
        <f t="shared" si="225"/>
        <v>0</v>
      </c>
      <c r="MB20" s="286">
        <f t="shared" si="226"/>
        <v>0</v>
      </c>
      <c r="MC20" s="73"/>
      <c r="MD20" s="74"/>
      <c r="ME20" s="279"/>
      <c r="MF20" s="76">
        <f t="shared" si="60"/>
        <v>0</v>
      </c>
      <c r="MG20" s="77">
        <f t="shared" si="227"/>
        <v>0</v>
      </c>
      <c r="MH20" s="77">
        <f t="shared" si="61"/>
        <v>0</v>
      </c>
      <c r="MI20" s="77">
        <f t="shared" si="228"/>
        <v>0</v>
      </c>
      <c r="MJ20" s="286">
        <f t="shared" si="229"/>
        <v>0</v>
      </c>
      <c r="MK20" s="73"/>
      <c r="ML20" s="74"/>
      <c r="MM20" s="279"/>
      <c r="MN20" s="287">
        <f t="shared" si="230"/>
        <v>1.07075451303174</v>
      </c>
      <c r="MO20" s="288">
        <f t="shared" si="62"/>
        <v>0</v>
      </c>
      <c r="MP20" s="288">
        <f t="shared" si="62"/>
        <v>1.0925651972195349</v>
      </c>
      <c r="MQ20" s="289">
        <f t="shared" si="62"/>
        <v>0</v>
      </c>
      <c r="MR20" s="290">
        <f t="shared" si="231"/>
        <v>1.3863058680221938</v>
      </c>
      <c r="MS20" s="291"/>
      <c r="MT20" s="291">
        <f t="shared" si="63"/>
        <v>0.96571837782234682</v>
      </c>
      <c r="MU20" s="292"/>
      <c r="MV20" s="359">
        <f t="shared" si="64"/>
        <v>0</v>
      </c>
      <c r="MW20" s="360">
        <f t="shared" si="65"/>
        <v>0</v>
      </c>
      <c r="MX20" s="360">
        <f t="shared" si="66"/>
        <v>0.42058749019984693</v>
      </c>
      <c r="MY20" s="360">
        <f t="shared" si="67"/>
        <v>0</v>
      </c>
      <c r="MZ20" s="360">
        <f t="shared" si="68"/>
        <v>0</v>
      </c>
      <c r="NA20" s="360">
        <f t="shared" si="69"/>
        <v>0</v>
      </c>
      <c r="NB20" s="360">
        <f t="shared" si="70"/>
        <v>0.29591346176418815</v>
      </c>
      <c r="NC20" s="360">
        <f t="shared" si="71"/>
        <v>0</v>
      </c>
      <c r="ND20" s="360">
        <f t="shared" si="72"/>
        <v>0</v>
      </c>
      <c r="NE20" s="360">
        <f t="shared" si="73"/>
        <v>0.31822799266276558</v>
      </c>
      <c r="NF20" s="360">
        <f t="shared" si="74"/>
        <v>0</v>
      </c>
      <c r="NG20" s="360">
        <f t="shared" si="75"/>
        <v>0.35157692339539309</v>
      </c>
      <c r="NH20" s="360">
        <f t="shared" si="76"/>
        <v>0</v>
      </c>
      <c r="NI20" s="360">
        <f t="shared" si="77"/>
        <v>0</v>
      </c>
      <c r="NJ20" s="360">
        <f t="shared" si="78"/>
        <v>0</v>
      </c>
      <c r="NK20" s="361">
        <f t="shared" si="79"/>
        <v>0</v>
      </c>
      <c r="NL20" s="145">
        <f t="shared" si="232"/>
        <v>1.3863058680221938</v>
      </c>
      <c r="NM20" s="40"/>
      <c r="NN20" s="56">
        <f t="shared" si="233"/>
        <v>0.96571837782234682</v>
      </c>
      <c r="NO20" s="59"/>
      <c r="NP20" s="55">
        <f t="shared" si="80"/>
        <v>1.07075451303174</v>
      </c>
      <c r="NQ20" s="40"/>
      <c r="NR20" s="56">
        <f t="shared" si="81"/>
        <v>1.0925651972195349</v>
      </c>
      <c r="NS20" s="60"/>
      <c r="NT20" s="25"/>
      <c r="NU20" s="86">
        <f t="shared" si="236"/>
        <v>0</v>
      </c>
      <c r="NV20" s="86">
        <f t="shared" si="234"/>
        <v>0</v>
      </c>
      <c r="NW20" s="86">
        <f t="shared" si="234"/>
        <v>0</v>
      </c>
      <c r="NX20" s="86">
        <f t="shared" si="234"/>
        <v>0</v>
      </c>
      <c r="NY20" s="87">
        <f t="shared" si="237"/>
        <v>0</v>
      </c>
      <c r="NZ20" s="87">
        <f t="shared" si="235"/>
        <v>0</v>
      </c>
      <c r="OA20" s="87">
        <f t="shared" si="235"/>
        <v>0</v>
      </c>
      <c r="OB20" s="87">
        <f t="shared" si="235"/>
        <v>0</v>
      </c>
      <c r="OC20" s="26"/>
    </row>
    <row r="21" spans="1:393" thickBot="1" x14ac:dyDescent="0.35">
      <c r="A21" s="136" t="s">
        <v>103</v>
      </c>
      <c r="B21" s="137" t="s">
        <v>155</v>
      </c>
      <c r="C21" s="133" t="s">
        <v>118</v>
      </c>
      <c r="D21" s="64">
        <f>VLOOKUP(B21,[1]УсіТ_1!$A$10:$G$556,6,FALSE)</f>
        <v>340.6</v>
      </c>
      <c r="E21" s="64">
        <f>VLOOKUP(B21,[1]УсіТ_1!$A$10:$G$556,7,FALSE)</f>
        <v>171.1</v>
      </c>
      <c r="F21" s="38"/>
      <c r="G21" s="38"/>
      <c r="H21" s="39"/>
      <c r="I21" s="256">
        <v>1.1833</v>
      </c>
      <c r="J21" s="62">
        <v>1.1833</v>
      </c>
      <c r="K21" s="257">
        <f t="shared" si="82"/>
        <v>0.7056</v>
      </c>
      <c r="L21" s="258">
        <f t="shared" si="83"/>
        <v>0.7056</v>
      </c>
      <c r="M21" s="63">
        <v>0</v>
      </c>
      <c r="N21" s="63">
        <v>0</v>
      </c>
      <c r="O21" s="63">
        <v>0.47770000000000001</v>
      </c>
      <c r="P21" s="63">
        <v>0</v>
      </c>
      <c r="Q21" s="63">
        <v>0</v>
      </c>
      <c r="R21" s="63">
        <v>0</v>
      </c>
      <c r="S21" s="63">
        <v>0.26150000000000001</v>
      </c>
      <c r="T21" s="63">
        <v>0</v>
      </c>
      <c r="U21" s="63">
        <v>0</v>
      </c>
      <c r="V21" s="63">
        <v>0.2288</v>
      </c>
      <c r="W21" s="63">
        <v>0</v>
      </c>
      <c r="X21" s="63">
        <v>0.21529999999999999</v>
      </c>
      <c r="Y21" s="63">
        <v>0</v>
      </c>
      <c r="Z21" s="63">
        <v>0</v>
      </c>
      <c r="AA21" s="63">
        <v>0</v>
      </c>
      <c r="AB21" s="259">
        <v>0</v>
      </c>
      <c r="AC21" s="144">
        <v>0</v>
      </c>
      <c r="AD21" s="70">
        <v>0</v>
      </c>
      <c r="AE21" s="70">
        <v>0</v>
      </c>
      <c r="AF21" s="68">
        <f t="shared" si="84"/>
        <v>0</v>
      </c>
      <c r="AG21" s="68">
        <f t="shared" si="85"/>
        <v>0</v>
      </c>
      <c r="AH21" s="71">
        <v>0</v>
      </c>
      <c r="AI21" s="71">
        <v>0</v>
      </c>
      <c r="AJ21" s="68">
        <f t="shared" si="86"/>
        <v>0</v>
      </c>
      <c r="AK21" s="68">
        <f t="shared" si="87"/>
        <v>0</v>
      </c>
      <c r="AL21" s="71">
        <v>0</v>
      </c>
      <c r="AM21" s="69">
        <f t="shared" si="88"/>
        <v>0</v>
      </c>
      <c r="AN21" s="260">
        <v>0</v>
      </c>
      <c r="AO21" s="71">
        <v>0</v>
      </c>
      <c r="AP21" s="71">
        <v>0</v>
      </c>
      <c r="AQ21" s="68">
        <f t="shared" si="89"/>
        <v>0</v>
      </c>
      <c r="AR21" s="68">
        <f t="shared" si="90"/>
        <v>0</v>
      </c>
      <c r="AS21" s="71">
        <v>0</v>
      </c>
      <c r="AT21" s="261">
        <f t="shared" si="0"/>
        <v>0</v>
      </c>
      <c r="AU21" s="71">
        <v>0</v>
      </c>
      <c r="AV21" s="68">
        <f t="shared" si="91"/>
        <v>0</v>
      </c>
      <c r="AW21" s="68">
        <f t="shared" si="92"/>
        <v>0</v>
      </c>
      <c r="AX21" s="71">
        <v>0</v>
      </c>
      <c r="AY21" s="69">
        <f t="shared" si="93"/>
        <v>0</v>
      </c>
      <c r="AZ21" s="260">
        <v>20</v>
      </c>
      <c r="BA21" s="260">
        <v>101.943333333334</v>
      </c>
      <c r="BB21" s="260">
        <v>10.6312333333334</v>
      </c>
      <c r="BC21" s="262">
        <f t="shared" si="94"/>
        <v>8.5049866666667207</v>
      </c>
      <c r="BD21" s="262">
        <f t="shared" si="1"/>
        <v>2.1262466666666793</v>
      </c>
      <c r="BE21" s="260">
        <v>3.9903533333333399</v>
      </c>
      <c r="BF21" s="262">
        <f t="shared" si="95"/>
        <v>3.1922826666666722</v>
      </c>
      <c r="BG21" s="262">
        <f t="shared" si="2"/>
        <v>0.79807066666666771</v>
      </c>
      <c r="BH21" s="260">
        <v>12.569865505265964</v>
      </c>
      <c r="BI21" s="263">
        <f t="shared" si="96"/>
        <v>7.3603350260705067</v>
      </c>
      <c r="BJ21" s="68">
        <f t="shared" si="97"/>
        <v>0.17227000674967005</v>
      </c>
      <c r="BK21" s="260">
        <v>6.4561919421282061</v>
      </c>
      <c r="BL21" s="69">
        <f t="shared" si="98"/>
        <v>162.7091729368739</v>
      </c>
      <c r="BM21" s="260">
        <v>0</v>
      </c>
      <c r="BN21" s="260">
        <v>0</v>
      </c>
      <c r="BO21" s="260">
        <v>0</v>
      </c>
      <c r="BP21" s="68">
        <f t="shared" si="99"/>
        <v>0</v>
      </c>
      <c r="BQ21" s="68">
        <f t="shared" si="100"/>
        <v>0</v>
      </c>
      <c r="BR21" s="260">
        <v>0</v>
      </c>
      <c r="BS21" s="260">
        <v>0</v>
      </c>
      <c r="BT21" s="68">
        <f t="shared" si="101"/>
        <v>0</v>
      </c>
      <c r="BU21" s="68">
        <f t="shared" si="102"/>
        <v>0</v>
      </c>
      <c r="BV21" s="260">
        <v>0</v>
      </c>
      <c r="BW21" s="69">
        <f t="shared" si="103"/>
        <v>0</v>
      </c>
      <c r="BX21" s="260">
        <v>0</v>
      </c>
      <c r="BY21" s="260">
        <v>0</v>
      </c>
      <c r="BZ21" s="263">
        <f t="shared" si="104"/>
        <v>0</v>
      </c>
      <c r="CA21" s="263">
        <f t="shared" si="105"/>
        <v>0</v>
      </c>
      <c r="CB21" s="260">
        <v>0</v>
      </c>
      <c r="CC21" s="264">
        <f t="shared" si="106"/>
        <v>0</v>
      </c>
      <c r="CD21" s="260">
        <v>0</v>
      </c>
      <c r="CE21" s="260">
        <v>0</v>
      </c>
      <c r="CF21" s="263">
        <f t="shared" si="107"/>
        <v>0</v>
      </c>
      <c r="CG21" s="263">
        <f t="shared" si="108"/>
        <v>0</v>
      </c>
      <c r="CH21" s="260">
        <v>0</v>
      </c>
      <c r="CI21" s="69">
        <f t="shared" si="109"/>
        <v>0</v>
      </c>
      <c r="CJ21" s="260">
        <v>41.949992255570663</v>
      </c>
      <c r="CK21" s="260">
        <v>9.2290000024044758</v>
      </c>
      <c r="CL21" s="260">
        <v>3.9983370021885687</v>
      </c>
      <c r="CM21" s="260">
        <v>3.3022026852656521</v>
      </c>
      <c r="CN21" s="260">
        <v>8.6356043624449175</v>
      </c>
      <c r="CO21" s="265">
        <f t="shared" si="110"/>
        <v>0.60656485041813102</v>
      </c>
      <c r="CP21" s="266">
        <f t="shared" si="111"/>
        <v>2.753566078217911</v>
      </c>
      <c r="CQ21" s="260">
        <v>6.8819635330007625</v>
      </c>
      <c r="CR21" s="265">
        <f t="shared" si="112"/>
        <v>9.4317310219775449E-2</v>
      </c>
      <c r="CS21" s="265">
        <f t="shared" si="3"/>
        <v>4.0297612746027287</v>
      </c>
      <c r="CT21" s="260">
        <v>3.5347448847700842</v>
      </c>
      <c r="CU21" s="267">
        <f t="shared" si="4"/>
        <v>89.075570448455352</v>
      </c>
      <c r="CV21" s="260">
        <v>0</v>
      </c>
      <c r="CW21" s="260">
        <v>0</v>
      </c>
      <c r="CX21" s="68">
        <f t="shared" si="113"/>
        <v>0</v>
      </c>
      <c r="CY21" s="68">
        <f t="shared" si="114"/>
        <v>0</v>
      </c>
      <c r="CZ21" s="260">
        <v>0</v>
      </c>
      <c r="DA21" s="69">
        <f t="shared" si="115"/>
        <v>0</v>
      </c>
      <c r="DB21" s="260">
        <v>0</v>
      </c>
      <c r="DC21" s="260">
        <v>0</v>
      </c>
      <c r="DD21" s="68">
        <f t="shared" si="116"/>
        <v>0</v>
      </c>
      <c r="DE21" s="68">
        <f t="shared" si="117"/>
        <v>0</v>
      </c>
      <c r="DF21" s="260">
        <v>0</v>
      </c>
      <c r="DG21" s="69">
        <f t="shared" si="118"/>
        <v>0</v>
      </c>
      <c r="DH21" s="260">
        <v>28.436434187197442</v>
      </c>
      <c r="DI21" s="260">
        <v>6.2560155211834374</v>
      </c>
      <c r="DJ21" s="260">
        <v>0.44505124761666642</v>
      </c>
      <c r="DK21" s="260">
        <v>20.701724088279736</v>
      </c>
      <c r="DL21" s="68">
        <f t="shared" si="119"/>
        <v>1.4540890999607685</v>
      </c>
      <c r="DM21" s="68">
        <f t="shared" si="120"/>
        <v>6.6009931462370526</v>
      </c>
      <c r="DN21" s="260">
        <v>6.0220728045212599</v>
      </c>
      <c r="DO21" s="68">
        <f t="shared" si="121"/>
        <v>8.2532507785963868E-2</v>
      </c>
      <c r="DP21" s="68">
        <f t="shared" si="122"/>
        <v>3.5262488189786421</v>
      </c>
      <c r="DQ21" s="260">
        <v>3.09308396352588</v>
      </c>
      <c r="DR21" s="264">
        <f t="shared" si="123"/>
        <v>77.945258174789316</v>
      </c>
      <c r="DS21" s="260">
        <v>0</v>
      </c>
      <c r="DT21" s="260">
        <v>0</v>
      </c>
      <c r="DU21" s="260">
        <v>0</v>
      </c>
      <c r="DV21" s="68">
        <f t="shared" si="124"/>
        <v>0</v>
      </c>
      <c r="DW21" s="68">
        <f t="shared" si="125"/>
        <v>0</v>
      </c>
      <c r="DX21" s="260">
        <v>0</v>
      </c>
      <c r="DY21" s="260">
        <v>0</v>
      </c>
      <c r="DZ21" s="260">
        <v>0</v>
      </c>
      <c r="EA21" s="260">
        <v>0</v>
      </c>
      <c r="EB21" s="68">
        <f t="shared" si="126"/>
        <v>0</v>
      </c>
      <c r="EC21" s="68">
        <f t="shared" si="127"/>
        <v>0</v>
      </c>
      <c r="ED21" s="267">
        <v>0</v>
      </c>
      <c r="EE21" s="69">
        <f t="shared" si="128"/>
        <v>0</v>
      </c>
      <c r="EF21" s="260">
        <v>11.751200000000001</v>
      </c>
      <c r="EG21" s="260">
        <v>2.585264</v>
      </c>
      <c r="EH21" s="260">
        <v>29.647338083841564</v>
      </c>
      <c r="EI21" s="260">
        <v>8.5556463710095763</v>
      </c>
      <c r="EJ21" s="268">
        <f t="shared" si="129"/>
        <v>0.6009486010997126</v>
      </c>
      <c r="EK21" s="266">
        <f t="shared" si="130"/>
        <v>2.7280705131528555</v>
      </c>
      <c r="EL21" s="260">
        <v>5.666164282464548</v>
      </c>
      <c r="EM21" s="268">
        <f t="shared" si="131"/>
        <v>7.7654781491176633E-2</v>
      </c>
      <c r="EN21" s="268">
        <f t="shared" si="132"/>
        <v>3.317845160254246</v>
      </c>
      <c r="EO21" s="269">
        <f t="shared" si="133"/>
        <v>58.20561273731569</v>
      </c>
      <c r="EP21" s="69">
        <f t="shared" si="134"/>
        <v>73.339072049017773</v>
      </c>
      <c r="EQ21" s="260">
        <v>0</v>
      </c>
      <c r="ER21" s="260">
        <v>0</v>
      </c>
      <c r="ES21" s="260">
        <v>0</v>
      </c>
      <c r="ET21" s="68">
        <f t="shared" si="135"/>
        <v>0</v>
      </c>
      <c r="EU21" s="68">
        <f t="shared" si="136"/>
        <v>0</v>
      </c>
      <c r="EV21" s="260">
        <v>0</v>
      </c>
      <c r="EW21" s="260">
        <v>0</v>
      </c>
      <c r="EX21" s="68">
        <f t="shared" si="137"/>
        <v>0</v>
      </c>
      <c r="EY21" s="68">
        <f t="shared" si="138"/>
        <v>0</v>
      </c>
      <c r="EZ21" s="260">
        <v>0</v>
      </c>
      <c r="FA21" s="69">
        <f t="shared" si="139"/>
        <v>0</v>
      </c>
      <c r="FB21" s="260">
        <v>0</v>
      </c>
      <c r="FC21" s="260">
        <v>0</v>
      </c>
      <c r="FD21" s="68">
        <f t="shared" si="140"/>
        <v>0</v>
      </c>
      <c r="FE21" s="68">
        <f t="shared" si="141"/>
        <v>0</v>
      </c>
      <c r="FF21" s="260">
        <v>0</v>
      </c>
      <c r="FG21" s="69">
        <f t="shared" si="142"/>
        <v>0</v>
      </c>
      <c r="FH21" s="260">
        <v>0</v>
      </c>
      <c r="FI21" s="260">
        <v>0</v>
      </c>
      <c r="FJ21" s="68">
        <f t="shared" si="143"/>
        <v>0</v>
      </c>
      <c r="FK21" s="68">
        <f t="shared" si="144"/>
        <v>0</v>
      </c>
      <c r="FL21" s="260">
        <v>0</v>
      </c>
      <c r="FM21" s="69">
        <f t="shared" si="145"/>
        <v>0</v>
      </c>
      <c r="FN21" s="260">
        <v>0</v>
      </c>
      <c r="FO21" s="260">
        <v>0</v>
      </c>
      <c r="FP21" s="68">
        <f t="shared" si="146"/>
        <v>0</v>
      </c>
      <c r="FQ21" s="68">
        <f t="shared" si="147"/>
        <v>0</v>
      </c>
      <c r="FR21" s="260">
        <v>0</v>
      </c>
      <c r="FS21" s="264">
        <f t="shared" si="148"/>
        <v>0</v>
      </c>
      <c r="FT21" s="270">
        <f t="shared" si="5"/>
        <v>403.06907360913635</v>
      </c>
      <c r="FU21" s="271">
        <f t="shared" si="6"/>
        <v>100.20790596635601</v>
      </c>
      <c r="FV21" s="272">
        <f t="shared" si="149"/>
        <v>33.712840981714493</v>
      </c>
      <c r="FW21" s="272">
        <f t="shared" si="7"/>
        <v>14.999472018599045</v>
      </c>
      <c r="FX21" s="272">
        <f t="shared" si="8"/>
        <v>101.943333333334</v>
      </c>
      <c r="FY21" s="272">
        <f t="shared" si="9"/>
        <v>0</v>
      </c>
      <c r="FZ21" s="272">
        <f t="shared" si="10"/>
        <v>0</v>
      </c>
      <c r="GA21" s="272">
        <f t="shared" si="11"/>
        <v>0</v>
      </c>
      <c r="GB21" s="272">
        <f t="shared" si="12"/>
        <v>0</v>
      </c>
      <c r="GC21" s="272">
        <f t="shared" si="13"/>
        <v>0</v>
      </c>
      <c r="GD21" s="272">
        <f t="shared" si="14"/>
        <v>0</v>
      </c>
      <c r="GE21" s="272">
        <f t="shared" si="15"/>
        <v>37.892974821734228</v>
      </c>
      <c r="GF21" s="273">
        <f t="shared" si="16"/>
        <v>14.74080827988154</v>
      </c>
      <c r="GG21" s="273">
        <f t="shared" si="17"/>
        <v>2.6616025514786119</v>
      </c>
      <c r="GH21" s="272">
        <f t="shared" si="150"/>
        <v>31.140066125252538</v>
      </c>
      <c r="GI21" s="274">
        <f t="shared" si="151"/>
        <v>22.24571214148547</v>
      </c>
      <c r="GJ21" s="275">
        <f t="shared" si="18"/>
        <v>0.42677460624658603</v>
      </c>
      <c r="GK21" s="271">
        <f t="shared" si="152"/>
        <v>319.89659324699034</v>
      </c>
      <c r="GL21" s="276">
        <f t="shared" si="153"/>
        <v>403.06970749120785</v>
      </c>
      <c r="GM21" s="272">
        <f t="shared" si="154"/>
        <v>137.19442638772301</v>
      </c>
      <c r="GN21" s="272">
        <f t="shared" si="155"/>
        <v>18.087849176324241</v>
      </c>
      <c r="GO21" s="277">
        <f t="shared" si="156"/>
        <v>0.42887117050914003</v>
      </c>
      <c r="GP21" s="278">
        <f t="shared" si="157"/>
        <v>5.6542800261579262E-2</v>
      </c>
      <c r="GQ21" s="279">
        <f t="shared" si="158"/>
        <v>1.067941335722459</v>
      </c>
      <c r="GR21" s="280">
        <f t="shared" si="159"/>
        <v>319.89659324699034</v>
      </c>
      <c r="GS21" s="272">
        <f t="shared" si="160"/>
        <v>137.19442638772301</v>
      </c>
      <c r="GT21" s="272">
        <f t="shared" si="19"/>
        <v>18.087849176324241</v>
      </c>
      <c r="GU21" s="73">
        <f t="shared" si="161"/>
        <v>0.42887117050914003</v>
      </c>
      <c r="GV21" s="74">
        <f t="shared" si="162"/>
        <v>5.6542800261579262E-2</v>
      </c>
      <c r="GW21" s="279">
        <f t="shared" si="163"/>
        <v>1.067941335722459</v>
      </c>
      <c r="GX21" s="280">
        <f t="shared" si="164"/>
        <v>190.76232901137612</v>
      </c>
      <c r="GY21" s="272">
        <f t="shared" si="20"/>
        <v>128.21481765591699</v>
      </c>
      <c r="GZ21" s="272">
        <f t="shared" si="21"/>
        <v>6.2183098362411773</v>
      </c>
      <c r="HA21" s="73">
        <f t="shared" si="165"/>
        <v>0.67211811850059189</v>
      </c>
      <c r="HB21" s="74">
        <f t="shared" si="166"/>
        <v>3.259715829885023E-2</v>
      </c>
      <c r="HC21" s="279">
        <f t="shared" si="167"/>
        <v>1.0978050616389285</v>
      </c>
      <c r="HD21" s="280">
        <f t="shared" si="168"/>
        <v>190.76232901137612</v>
      </c>
      <c r="HE21" s="272">
        <f t="shared" si="22"/>
        <v>128.21481765591699</v>
      </c>
      <c r="HF21" s="272">
        <f t="shared" si="23"/>
        <v>6.2183098362411773</v>
      </c>
      <c r="HG21" s="73">
        <f t="shared" si="169"/>
        <v>0.67211811850059189</v>
      </c>
      <c r="HH21" s="74">
        <f t="shared" si="170"/>
        <v>3.259715829885023E-2</v>
      </c>
      <c r="HI21" s="281">
        <f t="shared" si="171"/>
        <v>1.0978050616389285</v>
      </c>
      <c r="HJ21" s="72">
        <f t="shared" si="24"/>
        <v>1.2636949825603858</v>
      </c>
      <c r="HK21" s="73">
        <f t="shared" si="172"/>
        <v>1.2636949825603858</v>
      </c>
      <c r="HL21" s="73">
        <f t="shared" si="25"/>
        <v>0.77461125149242804</v>
      </c>
      <c r="HM21" s="74">
        <f t="shared" si="173"/>
        <v>0.77461125149242804</v>
      </c>
      <c r="HN21" s="75"/>
      <c r="HO21" s="75"/>
      <c r="HP21" s="76">
        <f t="shared" si="174"/>
        <v>0</v>
      </c>
      <c r="HQ21" s="77">
        <f t="shared" si="175"/>
        <v>0</v>
      </c>
      <c r="HR21" s="77">
        <f t="shared" si="176"/>
        <v>0</v>
      </c>
      <c r="HS21" s="77">
        <f t="shared" si="177"/>
        <v>0</v>
      </c>
      <c r="HT21" s="282">
        <f t="shared" si="178"/>
        <v>0</v>
      </c>
      <c r="HU21" s="73"/>
      <c r="HV21" s="74"/>
      <c r="HW21" s="279"/>
      <c r="HX21" s="76">
        <f t="shared" si="179"/>
        <v>0</v>
      </c>
      <c r="HY21" s="77">
        <f t="shared" si="180"/>
        <v>0</v>
      </c>
      <c r="HZ21" s="77">
        <f t="shared" si="26"/>
        <v>0</v>
      </c>
      <c r="IA21" s="77">
        <f t="shared" si="181"/>
        <v>0</v>
      </c>
      <c r="IB21" s="282">
        <f t="shared" si="182"/>
        <v>0</v>
      </c>
      <c r="IC21" s="73"/>
      <c r="ID21" s="74"/>
      <c r="IE21" s="279"/>
      <c r="IF21" s="76">
        <f t="shared" si="27"/>
        <v>8.9796087318060174</v>
      </c>
      <c r="IG21" s="77">
        <f t="shared" si="183"/>
        <v>10.218884532882566</v>
      </c>
      <c r="IH21" s="77">
        <f t="shared" si="28"/>
        <v>11.869539340083064</v>
      </c>
      <c r="II21" s="77">
        <f t="shared" si="184"/>
        <v>13.706944029927921</v>
      </c>
      <c r="IJ21" s="282">
        <f t="shared" si="185"/>
        <v>129.13426423561421</v>
      </c>
      <c r="IK21" s="73">
        <f t="shared" si="186"/>
        <v>6.9536995350994626E-2</v>
      </c>
      <c r="IL21" s="74">
        <f t="shared" si="187"/>
        <v>9.1916265681634163E-2</v>
      </c>
      <c r="IM21" s="279">
        <f t="shared" si="188"/>
        <v>1.0238254386559078</v>
      </c>
      <c r="IN21" s="76">
        <f t="shared" si="29"/>
        <v>0</v>
      </c>
      <c r="IO21" s="77">
        <f t="shared" si="189"/>
        <v>0</v>
      </c>
      <c r="IP21" s="77">
        <f t="shared" si="30"/>
        <v>0</v>
      </c>
      <c r="IQ21" s="77">
        <f t="shared" si="190"/>
        <v>0</v>
      </c>
      <c r="IR21" s="282">
        <f t="shared" si="191"/>
        <v>0</v>
      </c>
      <c r="IS21" s="283"/>
      <c r="IT21" s="284"/>
      <c r="IU21" s="285"/>
      <c r="IV21" s="76">
        <f t="shared" si="31"/>
        <v>0</v>
      </c>
      <c r="IW21" s="77">
        <f t="shared" si="192"/>
        <v>0</v>
      </c>
      <c r="IX21" s="77">
        <f t="shared" si="193"/>
        <v>0</v>
      </c>
      <c r="IY21" s="77">
        <f t="shared" si="194"/>
        <v>0</v>
      </c>
      <c r="IZ21" s="282">
        <f t="shared" si="195"/>
        <v>0</v>
      </c>
      <c r="JA21" s="283"/>
      <c r="JB21" s="284"/>
      <c r="JC21" s="285"/>
      <c r="JD21" s="76">
        <f t="shared" si="32"/>
        <v>0</v>
      </c>
      <c r="JE21" s="77">
        <f t="shared" si="196"/>
        <v>0</v>
      </c>
      <c r="JF21" s="77">
        <f t="shared" si="33"/>
        <v>0</v>
      </c>
      <c r="JG21" s="77">
        <f t="shared" si="197"/>
        <v>0</v>
      </c>
      <c r="JH21" s="282">
        <f t="shared" si="198"/>
        <v>0</v>
      </c>
      <c r="JI21" s="283"/>
      <c r="JJ21" s="284"/>
      <c r="JK21" s="285"/>
      <c r="JL21" s="76">
        <f t="shared" si="34"/>
        <v>59.454651628416322</v>
      </c>
      <c r="JM21" s="77">
        <f t="shared" si="199"/>
        <v>67.659988099654058</v>
      </c>
      <c r="JN21" s="77">
        <f t="shared" si="35"/>
        <v>4.0030848459035591</v>
      </c>
      <c r="JO21" s="77">
        <f t="shared" si="200"/>
        <v>4.62276238004943</v>
      </c>
      <c r="JP21" s="282">
        <f t="shared" si="201"/>
        <v>70.694897181313777</v>
      </c>
      <c r="JQ21" s="73">
        <f t="shared" si="36"/>
        <v>0.84100343870549543</v>
      </c>
      <c r="JR21" s="74">
        <f t="shared" si="37"/>
        <v>5.662480611064051E-2</v>
      </c>
      <c r="JS21" s="279">
        <f t="shared" si="202"/>
        <v>1.1248324045616724</v>
      </c>
      <c r="JT21" s="76">
        <f t="shared" si="38"/>
        <v>0</v>
      </c>
      <c r="JU21" s="77">
        <f t="shared" si="203"/>
        <v>0</v>
      </c>
      <c r="JV21" s="77">
        <f t="shared" si="39"/>
        <v>0</v>
      </c>
      <c r="JW21" s="77">
        <f t="shared" si="204"/>
        <v>0</v>
      </c>
      <c r="JX21" s="282">
        <f t="shared" si="205"/>
        <v>0</v>
      </c>
      <c r="JY21" s="73"/>
      <c r="JZ21" s="74"/>
      <c r="KA21" s="279"/>
      <c r="KB21" s="76">
        <f t="shared" si="40"/>
        <v>0</v>
      </c>
      <c r="KC21" s="77">
        <f t="shared" si="206"/>
        <v>0</v>
      </c>
      <c r="KD21" s="77">
        <f t="shared" si="41"/>
        <v>0</v>
      </c>
      <c r="KE21" s="77">
        <f t="shared" si="207"/>
        <v>0</v>
      </c>
      <c r="KF21" s="282">
        <f t="shared" si="208"/>
        <v>0</v>
      </c>
      <c r="KG21" s="73"/>
      <c r="KH21" s="74"/>
      <c r="KI21" s="279"/>
      <c r="KJ21" s="76">
        <f t="shared" si="42"/>
        <v>47.047684905944024</v>
      </c>
      <c r="KK21" s="77">
        <f t="shared" si="209"/>
        <v>53.540735899813356</v>
      </c>
      <c r="KL21" s="77">
        <f t="shared" si="43"/>
        <v>1.5366216077467323</v>
      </c>
      <c r="KM21" s="77">
        <f t="shared" si="210"/>
        <v>1.7744906326259264</v>
      </c>
      <c r="KN21" s="282">
        <f t="shared" si="211"/>
        <v>61.86131601173755</v>
      </c>
      <c r="KO21" s="73">
        <f t="shared" si="44"/>
        <v>0.76053482109913739</v>
      </c>
      <c r="KP21" s="74">
        <f t="shared" si="45"/>
        <v>2.4839782061137756E-2</v>
      </c>
      <c r="KQ21" s="279">
        <f t="shared" si="46"/>
        <v>1.108806608922956</v>
      </c>
      <c r="KR21" s="76">
        <f t="shared" si="47"/>
        <v>0</v>
      </c>
      <c r="KS21" s="77">
        <f t="shared" si="212"/>
        <v>0</v>
      </c>
      <c r="KT21" s="77">
        <f t="shared" si="48"/>
        <v>0</v>
      </c>
      <c r="KU21" s="77">
        <f t="shared" si="213"/>
        <v>0</v>
      </c>
      <c r="KV21" s="282">
        <f t="shared" si="214"/>
        <v>0</v>
      </c>
      <c r="KW21" s="73"/>
      <c r="KX21" s="74"/>
      <c r="KY21" s="279"/>
      <c r="KZ21" s="76">
        <f t="shared" si="49"/>
        <v>21.712481121556664</v>
      </c>
      <c r="LA21" s="77">
        <f t="shared" si="215"/>
        <v>24.709020641142697</v>
      </c>
      <c r="LB21" s="77">
        <f t="shared" si="50"/>
        <v>0.67860338259088926</v>
      </c>
      <c r="LC21" s="77">
        <f t="shared" si="216"/>
        <v>0.78365118621595897</v>
      </c>
      <c r="LD21" s="286">
        <f t="shared" si="217"/>
        <v>58.205612737315697</v>
      </c>
      <c r="LE21" s="73">
        <f t="shared" si="51"/>
        <v>0.37303071130864951</v>
      </c>
      <c r="LF21" s="74">
        <f t="shared" si="52"/>
        <v>1.1658727581023053E-2</v>
      </c>
      <c r="LG21" s="279">
        <f t="shared" si="53"/>
        <v>1.0532867394972492</v>
      </c>
      <c r="LH21" s="76">
        <f t="shared" si="54"/>
        <v>0</v>
      </c>
      <c r="LI21" s="77">
        <f t="shared" si="218"/>
        <v>0</v>
      </c>
      <c r="LJ21" s="77">
        <f t="shared" si="55"/>
        <v>0</v>
      </c>
      <c r="LK21" s="77">
        <f t="shared" si="219"/>
        <v>0</v>
      </c>
      <c r="LL21" s="282">
        <f t="shared" si="220"/>
        <v>0</v>
      </c>
      <c r="LM21" s="73"/>
      <c r="LN21" s="74"/>
      <c r="LO21" s="279"/>
      <c r="LP21" s="76">
        <f t="shared" si="56"/>
        <v>0</v>
      </c>
      <c r="LQ21" s="77">
        <f t="shared" si="221"/>
        <v>0</v>
      </c>
      <c r="LR21" s="77">
        <f t="shared" si="57"/>
        <v>0</v>
      </c>
      <c r="LS21" s="77">
        <f t="shared" si="222"/>
        <v>0</v>
      </c>
      <c r="LT21" s="282">
        <f t="shared" si="223"/>
        <v>0</v>
      </c>
      <c r="LU21" s="73"/>
      <c r="LV21" s="74"/>
      <c r="LW21" s="279"/>
      <c r="LX21" s="76">
        <f t="shared" si="58"/>
        <v>0</v>
      </c>
      <c r="LY21" s="77">
        <f t="shared" si="224"/>
        <v>0</v>
      </c>
      <c r="LZ21" s="77">
        <f t="shared" si="59"/>
        <v>0</v>
      </c>
      <c r="MA21" s="77">
        <f t="shared" si="225"/>
        <v>0</v>
      </c>
      <c r="MB21" s="286">
        <f t="shared" si="226"/>
        <v>0</v>
      </c>
      <c r="MC21" s="73"/>
      <c r="MD21" s="74"/>
      <c r="ME21" s="279"/>
      <c r="MF21" s="76">
        <f t="shared" si="60"/>
        <v>0</v>
      </c>
      <c r="MG21" s="77">
        <f t="shared" si="227"/>
        <v>0</v>
      </c>
      <c r="MH21" s="77">
        <f t="shared" si="61"/>
        <v>0</v>
      </c>
      <c r="MI21" s="77">
        <f t="shared" si="228"/>
        <v>0</v>
      </c>
      <c r="MJ21" s="286">
        <f t="shared" si="229"/>
        <v>0</v>
      </c>
      <c r="MK21" s="73"/>
      <c r="ML21" s="74"/>
      <c r="MM21" s="279"/>
      <c r="MN21" s="287">
        <f t="shared" si="230"/>
        <v>1.0679393839044491</v>
      </c>
      <c r="MO21" s="288">
        <f t="shared" si="62"/>
        <v>0</v>
      </c>
      <c r="MP21" s="288">
        <f t="shared" si="62"/>
        <v>1.0978050750116319</v>
      </c>
      <c r="MQ21" s="289">
        <f t="shared" si="62"/>
        <v>0</v>
      </c>
      <c r="MR21" s="290">
        <f t="shared" si="231"/>
        <v>1.2636926729741347</v>
      </c>
      <c r="MS21" s="291"/>
      <c r="MT21" s="291">
        <f t="shared" si="63"/>
        <v>0.77461126092820742</v>
      </c>
      <c r="MU21" s="292"/>
      <c r="MV21" s="359">
        <f t="shared" si="64"/>
        <v>0</v>
      </c>
      <c r="MW21" s="360">
        <f t="shared" si="65"/>
        <v>0</v>
      </c>
      <c r="MX21" s="360">
        <f t="shared" si="66"/>
        <v>0.4890814120459272</v>
      </c>
      <c r="MY21" s="360">
        <f t="shared" si="67"/>
        <v>0</v>
      </c>
      <c r="MZ21" s="360">
        <f t="shared" si="68"/>
        <v>0</v>
      </c>
      <c r="NA21" s="360">
        <f t="shared" si="69"/>
        <v>0</v>
      </c>
      <c r="NB21" s="360">
        <f t="shared" si="70"/>
        <v>0.29414367379287737</v>
      </c>
      <c r="NC21" s="360">
        <f t="shared" si="71"/>
        <v>0</v>
      </c>
      <c r="ND21" s="360">
        <f t="shared" si="72"/>
        <v>0</v>
      </c>
      <c r="NE21" s="360">
        <f t="shared" si="73"/>
        <v>0.25369495212157234</v>
      </c>
      <c r="NF21" s="360">
        <f t="shared" si="74"/>
        <v>0</v>
      </c>
      <c r="NG21" s="360">
        <f t="shared" si="75"/>
        <v>0.22677263501375775</v>
      </c>
      <c r="NH21" s="360">
        <f t="shared" si="76"/>
        <v>0</v>
      </c>
      <c r="NI21" s="360">
        <f t="shared" si="77"/>
        <v>0</v>
      </c>
      <c r="NJ21" s="360">
        <f t="shared" si="78"/>
        <v>0</v>
      </c>
      <c r="NK21" s="361">
        <f t="shared" si="79"/>
        <v>0</v>
      </c>
      <c r="NL21" s="145">
        <f t="shared" si="232"/>
        <v>1.2636926729741347</v>
      </c>
      <c r="NM21" s="40"/>
      <c r="NN21" s="56">
        <f t="shared" si="233"/>
        <v>0.77461126092820742</v>
      </c>
      <c r="NO21" s="59"/>
      <c r="NP21" s="55">
        <f t="shared" si="80"/>
        <v>1.0679393839044491</v>
      </c>
      <c r="NQ21" s="40"/>
      <c r="NR21" s="56">
        <f t="shared" si="81"/>
        <v>1.0978050750116319</v>
      </c>
      <c r="NS21" s="60"/>
      <c r="NT21" s="25"/>
      <c r="NU21" s="86">
        <f t="shared" si="236"/>
        <v>0</v>
      </c>
      <c r="NV21" s="86">
        <f t="shared" si="234"/>
        <v>0</v>
      </c>
      <c r="NW21" s="86">
        <f t="shared" si="234"/>
        <v>0</v>
      </c>
      <c r="NX21" s="86">
        <f t="shared" si="234"/>
        <v>0</v>
      </c>
      <c r="NY21" s="87">
        <f t="shared" si="237"/>
        <v>0</v>
      </c>
      <c r="NZ21" s="87">
        <f t="shared" si="235"/>
        <v>0</v>
      </c>
      <c r="OA21" s="87">
        <f t="shared" si="235"/>
        <v>0</v>
      </c>
      <c r="OB21" s="87">
        <f t="shared" si="235"/>
        <v>0</v>
      </c>
      <c r="OC21" s="26"/>
    </row>
    <row r="22" spans="1:393" thickBot="1" x14ac:dyDescent="0.35">
      <c r="A22" s="136" t="s">
        <v>104</v>
      </c>
      <c r="B22" s="137" t="s">
        <v>156</v>
      </c>
      <c r="C22" s="133" t="s">
        <v>118</v>
      </c>
      <c r="D22" s="64">
        <f>VLOOKUP(B22,[1]УсіТ_1!$A$10:$G$556,6,FALSE)</f>
        <v>161.19999999999999</v>
      </c>
      <c r="E22" s="64">
        <f>VLOOKUP(B22,[1]УсіТ_1!$A$10:$G$556,7,FALSE)</f>
        <v>0</v>
      </c>
      <c r="F22" s="38"/>
      <c r="G22" s="38"/>
      <c r="H22" s="39"/>
      <c r="I22" s="256">
        <v>1.7475000000000001</v>
      </c>
      <c r="J22" s="62">
        <v>1.7475000000000001</v>
      </c>
      <c r="K22" s="257">
        <f t="shared" si="82"/>
        <v>0.88950000000000007</v>
      </c>
      <c r="L22" s="258">
        <f t="shared" si="83"/>
        <v>0.88950000000000007</v>
      </c>
      <c r="M22" s="63">
        <v>0</v>
      </c>
      <c r="N22" s="63">
        <v>0</v>
      </c>
      <c r="O22" s="63">
        <v>0.85799999999999998</v>
      </c>
      <c r="P22" s="63">
        <v>0</v>
      </c>
      <c r="Q22" s="63">
        <v>0</v>
      </c>
      <c r="R22" s="63">
        <v>0</v>
      </c>
      <c r="S22" s="63">
        <v>0.26550000000000001</v>
      </c>
      <c r="T22" s="63">
        <v>0</v>
      </c>
      <c r="U22" s="63">
        <v>0</v>
      </c>
      <c r="V22" s="63">
        <v>0.26469999999999999</v>
      </c>
      <c r="W22" s="63">
        <v>0</v>
      </c>
      <c r="X22" s="63">
        <v>0.35930000000000001</v>
      </c>
      <c r="Y22" s="63">
        <v>0</v>
      </c>
      <c r="Z22" s="63">
        <v>0</v>
      </c>
      <c r="AA22" s="63">
        <v>0</v>
      </c>
      <c r="AB22" s="259">
        <v>0</v>
      </c>
      <c r="AC22" s="144">
        <v>0</v>
      </c>
      <c r="AD22" s="70">
        <v>0</v>
      </c>
      <c r="AE22" s="70">
        <v>0</v>
      </c>
      <c r="AF22" s="68">
        <f t="shared" si="84"/>
        <v>0</v>
      </c>
      <c r="AG22" s="68">
        <f t="shared" si="85"/>
        <v>0</v>
      </c>
      <c r="AH22" s="71">
        <v>0</v>
      </c>
      <c r="AI22" s="71">
        <v>0</v>
      </c>
      <c r="AJ22" s="68">
        <f t="shared" si="86"/>
        <v>0</v>
      </c>
      <c r="AK22" s="68">
        <f t="shared" si="87"/>
        <v>0</v>
      </c>
      <c r="AL22" s="71">
        <v>0</v>
      </c>
      <c r="AM22" s="69">
        <f t="shared" si="88"/>
        <v>0</v>
      </c>
      <c r="AN22" s="260">
        <v>0</v>
      </c>
      <c r="AO22" s="71">
        <v>0</v>
      </c>
      <c r="AP22" s="71">
        <v>0</v>
      </c>
      <c r="AQ22" s="68">
        <f t="shared" si="89"/>
        <v>0</v>
      </c>
      <c r="AR22" s="68">
        <f t="shared" si="90"/>
        <v>0</v>
      </c>
      <c r="AS22" s="71">
        <v>0</v>
      </c>
      <c r="AT22" s="261">
        <f t="shared" si="0"/>
        <v>0</v>
      </c>
      <c r="AU22" s="71">
        <v>0</v>
      </c>
      <c r="AV22" s="68">
        <f t="shared" si="91"/>
        <v>0</v>
      </c>
      <c r="AW22" s="68">
        <f t="shared" si="92"/>
        <v>0</v>
      </c>
      <c r="AX22" s="71">
        <v>0</v>
      </c>
      <c r="AY22" s="69">
        <f t="shared" si="93"/>
        <v>0</v>
      </c>
      <c r="AZ22" s="260">
        <v>17</v>
      </c>
      <c r="BA22" s="260">
        <v>86.651833333333599</v>
      </c>
      <c r="BB22" s="260">
        <v>9.0365483333333607</v>
      </c>
      <c r="BC22" s="262">
        <f t="shared" si="94"/>
        <v>7.2292386666666886</v>
      </c>
      <c r="BD22" s="262">
        <f t="shared" si="1"/>
        <v>1.8073096666666721</v>
      </c>
      <c r="BE22" s="260">
        <v>3.39180033333334</v>
      </c>
      <c r="BF22" s="262">
        <f t="shared" si="95"/>
        <v>2.7134402666666722</v>
      </c>
      <c r="BG22" s="262">
        <f t="shared" si="2"/>
        <v>0.67836006666666782</v>
      </c>
      <c r="BH22" s="260">
        <v>10.684385679476033</v>
      </c>
      <c r="BI22" s="263">
        <f t="shared" si="96"/>
        <v>6.2562847721599093</v>
      </c>
      <c r="BJ22" s="68">
        <f t="shared" si="97"/>
        <v>0.14642950573721905</v>
      </c>
      <c r="BK22" s="260">
        <v>5.4877631508089566</v>
      </c>
      <c r="BL22" s="69">
        <f t="shared" si="98"/>
        <v>138.30279699634235</v>
      </c>
      <c r="BM22" s="260">
        <v>0</v>
      </c>
      <c r="BN22" s="260">
        <v>0</v>
      </c>
      <c r="BO22" s="260">
        <v>0</v>
      </c>
      <c r="BP22" s="68">
        <f t="shared" si="99"/>
        <v>0</v>
      </c>
      <c r="BQ22" s="68">
        <f t="shared" si="100"/>
        <v>0</v>
      </c>
      <c r="BR22" s="260">
        <v>0</v>
      </c>
      <c r="BS22" s="260">
        <v>0</v>
      </c>
      <c r="BT22" s="68">
        <f t="shared" si="101"/>
        <v>0</v>
      </c>
      <c r="BU22" s="68">
        <f t="shared" si="102"/>
        <v>0</v>
      </c>
      <c r="BV22" s="260">
        <v>0</v>
      </c>
      <c r="BW22" s="69">
        <f t="shared" si="103"/>
        <v>0</v>
      </c>
      <c r="BX22" s="260">
        <v>0</v>
      </c>
      <c r="BY22" s="260">
        <v>0</v>
      </c>
      <c r="BZ22" s="263">
        <f t="shared" si="104"/>
        <v>0</v>
      </c>
      <c r="CA22" s="263">
        <f t="shared" si="105"/>
        <v>0</v>
      </c>
      <c r="CB22" s="260">
        <v>0</v>
      </c>
      <c r="CC22" s="264">
        <f t="shared" si="106"/>
        <v>0</v>
      </c>
      <c r="CD22" s="260">
        <v>0</v>
      </c>
      <c r="CE22" s="260">
        <v>0</v>
      </c>
      <c r="CF22" s="263">
        <f t="shared" si="107"/>
        <v>0</v>
      </c>
      <c r="CG22" s="263">
        <f t="shared" si="108"/>
        <v>0</v>
      </c>
      <c r="CH22" s="260">
        <v>0</v>
      </c>
      <c r="CI22" s="69">
        <f t="shared" si="109"/>
        <v>0</v>
      </c>
      <c r="CJ22" s="260">
        <v>20.080683357598328</v>
      </c>
      <c r="CK22" s="260">
        <v>4.4177511461761636</v>
      </c>
      <c r="CL22" s="260">
        <v>1.9111949176459255</v>
      </c>
      <c r="CM22" s="260">
        <v>1.5628745533318353</v>
      </c>
      <c r="CN22" s="260">
        <v>4.2519784855063323</v>
      </c>
      <c r="CO22" s="265">
        <f t="shared" si="110"/>
        <v>0.29865896882196474</v>
      </c>
      <c r="CP22" s="266">
        <f t="shared" si="111"/>
        <v>1.3557943638455201</v>
      </c>
      <c r="CQ22" s="260">
        <v>3.3067288318036927</v>
      </c>
      <c r="CR22" s="265">
        <f t="shared" si="112"/>
        <v>4.531871863986961E-2</v>
      </c>
      <c r="CS22" s="265">
        <f t="shared" si="3"/>
        <v>1.9362682943779796</v>
      </c>
      <c r="CT22" s="260">
        <v>1.6984168497102345</v>
      </c>
      <c r="CU22" s="267">
        <f t="shared" si="4"/>
        <v>42.800104306128809</v>
      </c>
      <c r="CV22" s="260">
        <v>0</v>
      </c>
      <c r="CW22" s="260">
        <v>0</v>
      </c>
      <c r="CX22" s="68">
        <f t="shared" si="113"/>
        <v>0</v>
      </c>
      <c r="CY22" s="68">
        <f t="shared" si="114"/>
        <v>0</v>
      </c>
      <c r="CZ22" s="260">
        <v>0</v>
      </c>
      <c r="DA22" s="69">
        <f t="shared" si="115"/>
        <v>0</v>
      </c>
      <c r="DB22" s="260">
        <v>0</v>
      </c>
      <c r="DC22" s="260">
        <v>0</v>
      </c>
      <c r="DD22" s="68">
        <f t="shared" si="116"/>
        <v>0</v>
      </c>
      <c r="DE22" s="68">
        <f t="shared" si="117"/>
        <v>0</v>
      </c>
      <c r="DF22" s="260">
        <v>0</v>
      </c>
      <c r="DG22" s="69">
        <f t="shared" si="118"/>
        <v>0</v>
      </c>
      <c r="DH22" s="260">
        <v>15.562178080489598</v>
      </c>
      <c r="DI22" s="260">
        <v>3.4236791777077116</v>
      </c>
      <c r="DJ22" s="260">
        <v>0.24354902261666653</v>
      </c>
      <c r="DK22" s="260">
        <v>11.329265642596427</v>
      </c>
      <c r="DL22" s="68">
        <f t="shared" si="119"/>
        <v>0.79576761873597301</v>
      </c>
      <c r="DM22" s="68">
        <f t="shared" si="120"/>
        <v>3.6124723013295816</v>
      </c>
      <c r="DN22" s="260">
        <v>3.2965177375276502</v>
      </c>
      <c r="DO22" s="68">
        <f t="shared" si="121"/>
        <v>4.5178775592816446E-2</v>
      </c>
      <c r="DP22" s="68">
        <f t="shared" si="122"/>
        <v>1.9302891472802657</v>
      </c>
      <c r="DQ22" s="260">
        <v>1.69317218180593</v>
      </c>
      <c r="DR22" s="264">
        <f t="shared" si="123"/>
        <v>42.658034211292772</v>
      </c>
      <c r="DS22" s="260">
        <v>0</v>
      </c>
      <c r="DT22" s="260">
        <v>0</v>
      </c>
      <c r="DU22" s="260">
        <v>0</v>
      </c>
      <c r="DV22" s="68">
        <f t="shared" si="124"/>
        <v>0</v>
      </c>
      <c r="DW22" s="68">
        <f t="shared" si="125"/>
        <v>0</v>
      </c>
      <c r="DX22" s="260">
        <v>0</v>
      </c>
      <c r="DY22" s="260">
        <v>0</v>
      </c>
      <c r="DZ22" s="260">
        <v>0</v>
      </c>
      <c r="EA22" s="260">
        <v>0</v>
      </c>
      <c r="EB22" s="68">
        <f t="shared" si="126"/>
        <v>0</v>
      </c>
      <c r="EC22" s="68">
        <f t="shared" si="127"/>
        <v>0</v>
      </c>
      <c r="ED22" s="267">
        <v>0</v>
      </c>
      <c r="EE22" s="69">
        <f t="shared" si="128"/>
        <v>0</v>
      </c>
      <c r="EF22" s="260">
        <v>9.3038000000000007</v>
      </c>
      <c r="EG22" s="260">
        <v>2.0468359999999999</v>
      </c>
      <c r="EH22" s="260">
        <v>23.370138083841567</v>
      </c>
      <c r="EI22" s="260">
        <v>6.7737782274660372</v>
      </c>
      <c r="EJ22" s="268">
        <f t="shared" si="129"/>
        <v>0.47579018269721446</v>
      </c>
      <c r="EK22" s="266">
        <f t="shared" si="130"/>
        <v>2.1599004731662754</v>
      </c>
      <c r="EL22" s="260">
        <v>4.4750174799651781</v>
      </c>
      <c r="EM22" s="268">
        <f t="shared" si="131"/>
        <v>6.1330114562922769E-2</v>
      </c>
      <c r="EN22" s="268">
        <f t="shared" si="132"/>
        <v>2.6203643854635299</v>
      </c>
      <c r="EO22" s="269">
        <f t="shared" si="133"/>
        <v>45.969569791272789</v>
      </c>
      <c r="EP22" s="69">
        <f t="shared" si="134"/>
        <v>57.921657937003715</v>
      </c>
      <c r="EQ22" s="260">
        <v>0</v>
      </c>
      <c r="ER22" s="260">
        <v>0</v>
      </c>
      <c r="ES22" s="260">
        <v>0</v>
      </c>
      <c r="ET22" s="68">
        <f t="shared" si="135"/>
        <v>0</v>
      </c>
      <c r="EU22" s="68">
        <f t="shared" si="136"/>
        <v>0</v>
      </c>
      <c r="EV22" s="260">
        <v>0</v>
      </c>
      <c r="EW22" s="260">
        <v>0</v>
      </c>
      <c r="EX22" s="68">
        <f t="shared" si="137"/>
        <v>0</v>
      </c>
      <c r="EY22" s="68">
        <f t="shared" si="138"/>
        <v>0</v>
      </c>
      <c r="EZ22" s="260">
        <v>0</v>
      </c>
      <c r="FA22" s="69">
        <f t="shared" si="139"/>
        <v>0</v>
      </c>
      <c r="FB22" s="260">
        <v>0</v>
      </c>
      <c r="FC22" s="260">
        <v>0</v>
      </c>
      <c r="FD22" s="68">
        <f t="shared" si="140"/>
        <v>0</v>
      </c>
      <c r="FE22" s="68">
        <f t="shared" si="141"/>
        <v>0</v>
      </c>
      <c r="FF22" s="260">
        <v>0</v>
      </c>
      <c r="FG22" s="69">
        <f t="shared" si="142"/>
        <v>0</v>
      </c>
      <c r="FH22" s="260">
        <v>0</v>
      </c>
      <c r="FI22" s="260">
        <v>0</v>
      </c>
      <c r="FJ22" s="68">
        <f t="shared" si="143"/>
        <v>0</v>
      </c>
      <c r="FK22" s="68">
        <f t="shared" si="144"/>
        <v>0</v>
      </c>
      <c r="FL22" s="260">
        <v>0</v>
      </c>
      <c r="FM22" s="69">
        <f t="shared" si="145"/>
        <v>0</v>
      </c>
      <c r="FN22" s="260">
        <v>0</v>
      </c>
      <c r="FO22" s="260">
        <v>0</v>
      </c>
      <c r="FP22" s="68">
        <f t="shared" si="146"/>
        <v>0</v>
      </c>
      <c r="FQ22" s="68">
        <f t="shared" si="147"/>
        <v>0</v>
      </c>
      <c r="FR22" s="260">
        <v>0</v>
      </c>
      <c r="FS22" s="264">
        <f t="shared" si="148"/>
        <v>0</v>
      </c>
      <c r="FT22" s="270">
        <f t="shared" si="5"/>
        <v>281.68259345076763</v>
      </c>
      <c r="FU22" s="271">
        <f t="shared" si="6"/>
        <v>54.834927761971805</v>
      </c>
      <c r="FV22" s="272">
        <f t="shared" si="149"/>
        <v>26.447677204105666</v>
      </c>
      <c r="FW22" s="272">
        <f t="shared" si="7"/>
        <v>11.505553486665196</v>
      </c>
      <c r="FX22" s="272">
        <f t="shared" si="8"/>
        <v>86.651833333333599</v>
      </c>
      <c r="FY22" s="272">
        <f t="shared" si="9"/>
        <v>0</v>
      </c>
      <c r="FZ22" s="272">
        <f t="shared" si="10"/>
        <v>0</v>
      </c>
      <c r="GA22" s="272">
        <f t="shared" si="11"/>
        <v>0</v>
      </c>
      <c r="GB22" s="272">
        <f t="shared" si="12"/>
        <v>0</v>
      </c>
      <c r="GC22" s="272">
        <f t="shared" si="13"/>
        <v>0</v>
      </c>
      <c r="GD22" s="272">
        <f t="shared" si="14"/>
        <v>0</v>
      </c>
      <c r="GE22" s="272">
        <f t="shared" si="15"/>
        <v>22.355022355568799</v>
      </c>
      <c r="GF22" s="273">
        <f t="shared" si="16"/>
        <v>8.6963639087764797</v>
      </c>
      <c r="GG22" s="273">
        <f t="shared" si="17"/>
        <v>1.5702167702551522</v>
      </c>
      <c r="GH22" s="272">
        <f t="shared" si="150"/>
        <v>21.762649728772555</v>
      </c>
      <c r="GI22" s="274">
        <f t="shared" si="151"/>
        <v>15.546712051123654</v>
      </c>
      <c r="GJ22" s="275">
        <f t="shared" si="18"/>
        <v>0.29825711453282788</v>
      </c>
      <c r="GK22" s="271">
        <f t="shared" si="152"/>
        <v>223.5576638704176</v>
      </c>
      <c r="GL22" s="276">
        <f t="shared" si="153"/>
        <v>281.68265647672621</v>
      </c>
      <c r="GM22" s="272">
        <f t="shared" si="154"/>
        <v>79.078003721871937</v>
      </c>
      <c r="GN22" s="272">
        <f t="shared" si="155"/>
        <v>13.374027371453176</v>
      </c>
      <c r="GO22" s="277">
        <f t="shared" si="156"/>
        <v>0.35372530895522558</v>
      </c>
      <c r="GP22" s="278">
        <f t="shared" si="157"/>
        <v>5.982361391647599E-2</v>
      </c>
      <c r="GQ22" s="279">
        <f t="shared" si="158"/>
        <v>1.0580783253231811</v>
      </c>
      <c r="GR22" s="280">
        <f t="shared" si="159"/>
        <v>223.5576638704176</v>
      </c>
      <c r="GS22" s="272">
        <f t="shared" si="160"/>
        <v>79.078003721871937</v>
      </c>
      <c r="GT22" s="272">
        <f t="shared" si="19"/>
        <v>13.374027371453176</v>
      </c>
      <c r="GU22" s="73">
        <f t="shared" si="161"/>
        <v>0.35372530895522558</v>
      </c>
      <c r="GV22" s="74">
        <f t="shared" si="162"/>
        <v>5.982361391647599E-2</v>
      </c>
      <c r="GW22" s="279">
        <f t="shared" si="163"/>
        <v>1.0580783253231811</v>
      </c>
      <c r="GX22" s="280">
        <f t="shared" si="164"/>
        <v>113.7935392701459</v>
      </c>
      <c r="GY22" s="272">
        <f t="shared" si="20"/>
        <v>71.445336299836853</v>
      </c>
      <c r="GZ22" s="272">
        <f t="shared" si="21"/>
        <v>3.2849189323825958</v>
      </c>
      <c r="HA22" s="73">
        <f t="shared" si="165"/>
        <v>0.62785055072613216</v>
      </c>
      <c r="HB22" s="74">
        <f t="shared" si="166"/>
        <v>2.8867358845252166E-2</v>
      </c>
      <c r="HC22" s="279">
        <f t="shared" si="167"/>
        <v>1.0911183216549585</v>
      </c>
      <c r="HD22" s="280">
        <f t="shared" si="168"/>
        <v>113.7935392701459</v>
      </c>
      <c r="HE22" s="272">
        <f t="shared" si="22"/>
        <v>71.445336299836853</v>
      </c>
      <c r="HF22" s="272">
        <f t="shared" si="23"/>
        <v>3.2849189323825958</v>
      </c>
      <c r="HG22" s="73">
        <f t="shared" si="169"/>
        <v>0.62785055072613216</v>
      </c>
      <c r="HH22" s="74">
        <f t="shared" si="170"/>
        <v>2.8867358845252166E-2</v>
      </c>
      <c r="HI22" s="281">
        <f t="shared" si="171"/>
        <v>1.0911183216549585</v>
      </c>
      <c r="HJ22" s="72">
        <f t="shared" si="24"/>
        <v>1.848991873502259</v>
      </c>
      <c r="HK22" s="73">
        <f t="shared" si="172"/>
        <v>1.848991873502259</v>
      </c>
      <c r="HL22" s="73">
        <f t="shared" si="25"/>
        <v>0.97054974711208564</v>
      </c>
      <c r="HM22" s="74">
        <f t="shared" si="173"/>
        <v>0.97054974711208564</v>
      </c>
      <c r="HN22" s="75"/>
      <c r="HO22" s="75"/>
      <c r="HP22" s="76">
        <f t="shared" si="174"/>
        <v>0</v>
      </c>
      <c r="HQ22" s="77">
        <f t="shared" si="175"/>
        <v>0</v>
      </c>
      <c r="HR22" s="77">
        <f t="shared" si="176"/>
        <v>0</v>
      </c>
      <c r="HS22" s="77">
        <f t="shared" si="177"/>
        <v>0</v>
      </c>
      <c r="HT22" s="282">
        <f t="shared" si="178"/>
        <v>0</v>
      </c>
      <c r="HU22" s="73"/>
      <c r="HV22" s="74"/>
      <c r="HW22" s="279"/>
      <c r="HX22" s="76">
        <f t="shared" si="179"/>
        <v>0</v>
      </c>
      <c r="HY22" s="77">
        <f t="shared" si="180"/>
        <v>0</v>
      </c>
      <c r="HZ22" s="77">
        <f t="shared" si="26"/>
        <v>0</v>
      </c>
      <c r="IA22" s="77">
        <f t="shared" si="181"/>
        <v>0</v>
      </c>
      <c r="IB22" s="282">
        <f t="shared" si="182"/>
        <v>0</v>
      </c>
      <c r="IC22" s="73"/>
      <c r="ID22" s="74"/>
      <c r="IE22" s="279"/>
      <c r="IF22" s="76">
        <f t="shared" si="27"/>
        <v>7.6326674220350892</v>
      </c>
      <c r="IG22" s="77">
        <f t="shared" si="183"/>
        <v>8.6860518529501523</v>
      </c>
      <c r="IH22" s="77">
        <f t="shared" si="28"/>
        <v>10.08910843907058</v>
      </c>
      <c r="II22" s="77">
        <f t="shared" si="184"/>
        <v>11.650902425438707</v>
      </c>
      <c r="IJ22" s="282">
        <f t="shared" si="185"/>
        <v>109.7641246002717</v>
      </c>
      <c r="IK22" s="73">
        <f t="shared" si="186"/>
        <v>6.953699535099464E-2</v>
      </c>
      <c r="IL22" s="74">
        <f t="shared" si="187"/>
        <v>9.191626568163426E-2</v>
      </c>
      <c r="IM22" s="279">
        <f t="shared" si="188"/>
        <v>1.0238254386559078</v>
      </c>
      <c r="IN22" s="76">
        <f t="shared" si="29"/>
        <v>0</v>
      </c>
      <c r="IO22" s="77">
        <f t="shared" si="189"/>
        <v>0</v>
      </c>
      <c r="IP22" s="77">
        <f t="shared" si="30"/>
        <v>0</v>
      </c>
      <c r="IQ22" s="77">
        <f t="shared" si="190"/>
        <v>0</v>
      </c>
      <c r="IR22" s="282">
        <f t="shared" si="191"/>
        <v>0</v>
      </c>
      <c r="IS22" s="283"/>
      <c r="IT22" s="284"/>
      <c r="IU22" s="285"/>
      <c r="IV22" s="76">
        <f t="shared" si="31"/>
        <v>0</v>
      </c>
      <c r="IW22" s="77">
        <f t="shared" si="192"/>
        <v>0</v>
      </c>
      <c r="IX22" s="77">
        <f t="shared" si="193"/>
        <v>0</v>
      </c>
      <c r="IY22" s="77">
        <f t="shared" si="194"/>
        <v>0</v>
      </c>
      <c r="IZ22" s="282">
        <f t="shared" si="195"/>
        <v>0</v>
      </c>
      <c r="JA22" s="283"/>
      <c r="JB22" s="284"/>
      <c r="JC22" s="285"/>
      <c r="JD22" s="76">
        <f t="shared" si="32"/>
        <v>0</v>
      </c>
      <c r="JE22" s="77">
        <f t="shared" si="196"/>
        <v>0</v>
      </c>
      <c r="JF22" s="77">
        <f t="shared" si="33"/>
        <v>0</v>
      </c>
      <c r="JG22" s="77">
        <f t="shared" si="197"/>
        <v>0</v>
      </c>
      <c r="JH22" s="282">
        <f t="shared" si="198"/>
        <v>0</v>
      </c>
      <c r="JI22" s="283"/>
      <c r="JJ22" s="284"/>
      <c r="JK22" s="285"/>
      <c r="JL22" s="76">
        <f t="shared" si="34"/>
        <v>28.514750946807162</v>
      </c>
      <c r="JM22" s="77">
        <f t="shared" si="199"/>
        <v>32.45007172497602</v>
      </c>
      <c r="JN22" s="77">
        <f t="shared" si="35"/>
        <v>1.9068522407936697</v>
      </c>
      <c r="JO22" s="77">
        <f t="shared" si="200"/>
        <v>2.2020329676685297</v>
      </c>
      <c r="JP22" s="282">
        <f t="shared" si="201"/>
        <v>33.96833675089588</v>
      </c>
      <c r="JQ22" s="73">
        <f t="shared" si="36"/>
        <v>0.83945090264259448</v>
      </c>
      <c r="JR22" s="74">
        <f t="shared" si="37"/>
        <v>5.6136167477890374E-2</v>
      </c>
      <c r="JS22" s="279">
        <f t="shared" si="202"/>
        <v>1.1245424977992817</v>
      </c>
      <c r="JT22" s="76">
        <f t="shared" si="38"/>
        <v>0</v>
      </c>
      <c r="JU22" s="77">
        <f t="shared" si="203"/>
        <v>0</v>
      </c>
      <c r="JV22" s="77">
        <f t="shared" si="39"/>
        <v>0</v>
      </c>
      <c r="JW22" s="77">
        <f t="shared" si="204"/>
        <v>0</v>
      </c>
      <c r="JX22" s="282">
        <f t="shared" si="205"/>
        <v>0</v>
      </c>
      <c r="JY22" s="73"/>
      <c r="JZ22" s="74"/>
      <c r="KA22" s="279"/>
      <c r="KB22" s="76">
        <f t="shared" si="40"/>
        <v>0</v>
      </c>
      <c r="KC22" s="77">
        <f t="shared" si="206"/>
        <v>0</v>
      </c>
      <c r="KD22" s="77">
        <f t="shared" si="41"/>
        <v>0</v>
      </c>
      <c r="KE22" s="77">
        <f t="shared" si="207"/>
        <v>0</v>
      </c>
      <c r="KF22" s="282">
        <f t="shared" si="208"/>
        <v>0</v>
      </c>
      <c r="KG22" s="73"/>
      <c r="KH22" s="74"/>
      <c r="KI22" s="279"/>
      <c r="KJ22" s="76">
        <f t="shared" si="42"/>
        <v>25.748026225501324</v>
      </c>
      <c r="KK22" s="77">
        <f t="shared" si="209"/>
        <v>29.30151132488276</v>
      </c>
      <c r="KL22" s="77">
        <f t="shared" si="43"/>
        <v>0.84094639432878948</v>
      </c>
      <c r="KM22" s="77">
        <f t="shared" si="210"/>
        <v>0.97112489617088615</v>
      </c>
      <c r="KN22" s="282">
        <f t="shared" si="211"/>
        <v>33.85558270737522</v>
      </c>
      <c r="KO22" s="73">
        <f t="shared" si="44"/>
        <v>0.76052527135775105</v>
      </c>
      <c r="KP22" s="74">
        <f t="shared" si="45"/>
        <v>2.4839223758083322E-2</v>
      </c>
      <c r="KQ22" s="279">
        <f t="shared" si="46"/>
        <v>1.1088052045378347</v>
      </c>
      <c r="KR22" s="76">
        <f t="shared" si="47"/>
        <v>0</v>
      </c>
      <c r="KS22" s="77">
        <f t="shared" si="212"/>
        <v>0</v>
      </c>
      <c r="KT22" s="77">
        <f t="shared" si="48"/>
        <v>0</v>
      </c>
      <c r="KU22" s="77">
        <f t="shared" si="213"/>
        <v>0</v>
      </c>
      <c r="KV22" s="282">
        <f t="shared" si="214"/>
        <v>0</v>
      </c>
      <c r="KW22" s="73"/>
      <c r="KX22" s="74"/>
      <c r="KY22" s="279"/>
      <c r="KZ22" s="76">
        <f t="shared" si="49"/>
        <v>17.182559127528364</v>
      </c>
      <c r="LA22" s="77">
        <f t="shared" si="215"/>
        <v>19.553924112718555</v>
      </c>
      <c r="LB22" s="77">
        <f t="shared" si="50"/>
        <v>0.53712029726013721</v>
      </c>
      <c r="LC22" s="77">
        <f t="shared" si="216"/>
        <v>0.62026651927600651</v>
      </c>
      <c r="LD22" s="286">
        <f t="shared" si="217"/>
        <v>45.969569791272789</v>
      </c>
      <c r="LE22" s="73">
        <f t="shared" si="51"/>
        <v>0.37378116013586082</v>
      </c>
      <c r="LF22" s="74">
        <f t="shared" si="52"/>
        <v>1.1684257644762823E-2</v>
      </c>
      <c r="LG22" s="279">
        <f t="shared" si="53"/>
        <v>1.0533942609937592</v>
      </c>
      <c r="LH22" s="76">
        <f t="shared" si="54"/>
        <v>0</v>
      </c>
      <c r="LI22" s="77">
        <f t="shared" si="218"/>
        <v>0</v>
      </c>
      <c r="LJ22" s="77">
        <f t="shared" si="55"/>
        <v>0</v>
      </c>
      <c r="LK22" s="77">
        <f t="shared" si="219"/>
        <v>0</v>
      </c>
      <c r="LL22" s="282">
        <f t="shared" si="220"/>
        <v>0</v>
      </c>
      <c r="LM22" s="73"/>
      <c r="LN22" s="74"/>
      <c r="LO22" s="279"/>
      <c r="LP22" s="76">
        <f t="shared" si="56"/>
        <v>0</v>
      </c>
      <c r="LQ22" s="77">
        <f t="shared" si="221"/>
        <v>0</v>
      </c>
      <c r="LR22" s="77">
        <f t="shared" si="57"/>
        <v>0</v>
      </c>
      <c r="LS22" s="77">
        <f t="shared" si="222"/>
        <v>0</v>
      </c>
      <c r="LT22" s="282">
        <f t="shared" si="223"/>
        <v>0</v>
      </c>
      <c r="LU22" s="73"/>
      <c r="LV22" s="74"/>
      <c r="LW22" s="279"/>
      <c r="LX22" s="76">
        <f t="shared" si="58"/>
        <v>0</v>
      </c>
      <c r="LY22" s="77">
        <f t="shared" si="224"/>
        <v>0</v>
      </c>
      <c r="LZ22" s="77">
        <f t="shared" si="59"/>
        <v>0</v>
      </c>
      <c r="MA22" s="77">
        <f t="shared" si="225"/>
        <v>0</v>
      </c>
      <c r="MB22" s="286">
        <f t="shared" si="226"/>
        <v>0</v>
      </c>
      <c r="MC22" s="73"/>
      <c r="MD22" s="74"/>
      <c r="ME22" s="279"/>
      <c r="MF22" s="76">
        <f t="shared" si="60"/>
        <v>0</v>
      </c>
      <c r="MG22" s="77">
        <f t="shared" si="227"/>
        <v>0</v>
      </c>
      <c r="MH22" s="77">
        <f t="shared" si="61"/>
        <v>0</v>
      </c>
      <c r="MI22" s="77">
        <f t="shared" si="228"/>
        <v>0</v>
      </c>
      <c r="MJ22" s="286">
        <f t="shared" si="229"/>
        <v>0</v>
      </c>
      <c r="MK22" s="73"/>
      <c r="ML22" s="74"/>
      <c r="MM22" s="279"/>
      <c r="MN22" s="287">
        <f t="shared" si="230"/>
        <v>1.0580792876387415</v>
      </c>
      <c r="MO22" s="288">
        <f t="shared" si="62"/>
        <v>0</v>
      </c>
      <c r="MP22" s="288">
        <f t="shared" si="62"/>
        <v>1.0911200998110531</v>
      </c>
      <c r="MQ22" s="289">
        <f t="shared" si="62"/>
        <v>0</v>
      </c>
      <c r="MR22" s="290">
        <f t="shared" si="231"/>
        <v>1.8489935551487007</v>
      </c>
      <c r="MS22" s="291"/>
      <c r="MT22" s="291">
        <f t="shared" si="63"/>
        <v>0.97055132878193184</v>
      </c>
      <c r="MU22" s="292"/>
      <c r="MV22" s="359">
        <f t="shared" si="64"/>
        <v>0</v>
      </c>
      <c r="MW22" s="360">
        <f t="shared" si="65"/>
        <v>0</v>
      </c>
      <c r="MX22" s="360">
        <f t="shared" si="66"/>
        <v>0.87844222636676883</v>
      </c>
      <c r="MY22" s="360">
        <f t="shared" si="67"/>
        <v>0</v>
      </c>
      <c r="MZ22" s="360">
        <f t="shared" si="68"/>
        <v>0</v>
      </c>
      <c r="NA22" s="360">
        <f t="shared" si="69"/>
        <v>0</v>
      </c>
      <c r="NB22" s="360">
        <f t="shared" si="70"/>
        <v>0.29856603316570929</v>
      </c>
      <c r="NC22" s="360">
        <f t="shared" si="71"/>
        <v>0</v>
      </c>
      <c r="ND22" s="360">
        <f t="shared" si="72"/>
        <v>0</v>
      </c>
      <c r="NE22" s="360">
        <f t="shared" si="73"/>
        <v>0.29350073764116485</v>
      </c>
      <c r="NF22" s="360">
        <f t="shared" si="74"/>
        <v>0</v>
      </c>
      <c r="NG22" s="360">
        <f t="shared" si="75"/>
        <v>0.3784845579750577</v>
      </c>
      <c r="NH22" s="360">
        <f t="shared" si="76"/>
        <v>0</v>
      </c>
      <c r="NI22" s="360">
        <f t="shared" si="77"/>
        <v>0</v>
      </c>
      <c r="NJ22" s="360">
        <f t="shared" si="78"/>
        <v>0</v>
      </c>
      <c r="NK22" s="361">
        <f t="shared" si="79"/>
        <v>0</v>
      </c>
      <c r="NL22" s="145">
        <f t="shared" si="232"/>
        <v>1.8489935551487007</v>
      </c>
      <c r="NM22" s="40"/>
      <c r="NN22" s="56">
        <f t="shared" si="233"/>
        <v>0.97055132878193184</v>
      </c>
      <c r="NO22" s="59"/>
      <c r="NP22" s="55">
        <f t="shared" si="80"/>
        <v>1.0580792876387415</v>
      </c>
      <c r="NQ22" s="40"/>
      <c r="NR22" s="56">
        <f t="shared" si="81"/>
        <v>1.0911200998110531</v>
      </c>
      <c r="NS22" s="60"/>
      <c r="NT22" s="25"/>
      <c r="NU22" s="86">
        <f t="shared" si="236"/>
        <v>0</v>
      </c>
      <c r="NV22" s="86">
        <f t="shared" si="234"/>
        <v>0</v>
      </c>
      <c r="NW22" s="86">
        <f t="shared" si="234"/>
        <v>0</v>
      </c>
      <c r="NX22" s="86">
        <f t="shared" si="234"/>
        <v>0</v>
      </c>
      <c r="NY22" s="87">
        <f t="shared" si="237"/>
        <v>0</v>
      </c>
      <c r="NZ22" s="87">
        <f t="shared" si="235"/>
        <v>0</v>
      </c>
      <c r="OA22" s="87">
        <f t="shared" si="235"/>
        <v>0</v>
      </c>
      <c r="OB22" s="87">
        <f t="shared" si="235"/>
        <v>0</v>
      </c>
      <c r="OC22" s="26"/>
    </row>
    <row r="23" spans="1:393" thickBot="1" x14ac:dyDescent="0.35">
      <c r="A23" s="136" t="s">
        <v>105</v>
      </c>
      <c r="B23" s="137" t="s">
        <v>157</v>
      </c>
      <c r="C23" s="133" t="s">
        <v>118</v>
      </c>
      <c r="D23" s="64">
        <f>VLOOKUP(B23,[1]УсіТ_1!$A$10:$G$556,6,FALSE)</f>
        <v>210.9</v>
      </c>
      <c r="E23" s="64">
        <f>VLOOKUP(B23,[1]УсіТ_1!$A$10:$G$556,7,FALSE)</f>
        <v>0</v>
      </c>
      <c r="F23" s="38"/>
      <c r="G23" s="38"/>
      <c r="H23" s="39"/>
      <c r="I23" s="256">
        <v>1.5549999999999999</v>
      </c>
      <c r="J23" s="62">
        <v>1.5549999999999999</v>
      </c>
      <c r="K23" s="257">
        <f t="shared" si="82"/>
        <v>1.1307</v>
      </c>
      <c r="L23" s="258">
        <f t="shared" si="83"/>
        <v>1.1307</v>
      </c>
      <c r="M23" s="63">
        <v>0</v>
      </c>
      <c r="N23" s="63">
        <v>4.2200000000000001E-2</v>
      </c>
      <c r="O23" s="63">
        <v>0.42430000000000001</v>
      </c>
      <c r="P23" s="63">
        <v>0</v>
      </c>
      <c r="Q23" s="63">
        <v>0</v>
      </c>
      <c r="R23" s="63">
        <v>0</v>
      </c>
      <c r="S23" s="63">
        <v>0.26369999999999999</v>
      </c>
      <c r="T23" s="63">
        <v>0</v>
      </c>
      <c r="U23" s="63">
        <v>0</v>
      </c>
      <c r="V23" s="63">
        <v>0.3851</v>
      </c>
      <c r="W23" s="63">
        <v>0</v>
      </c>
      <c r="X23" s="63">
        <v>0.40200000000000002</v>
      </c>
      <c r="Y23" s="63">
        <v>3.7699999999999997E-2</v>
      </c>
      <c r="Z23" s="63">
        <v>0</v>
      </c>
      <c r="AA23" s="63">
        <v>0</v>
      </c>
      <c r="AB23" s="259">
        <v>0</v>
      </c>
      <c r="AC23" s="144">
        <v>0</v>
      </c>
      <c r="AD23" s="70">
        <v>0</v>
      </c>
      <c r="AE23" s="70">
        <v>0</v>
      </c>
      <c r="AF23" s="68">
        <f t="shared" si="84"/>
        <v>0</v>
      </c>
      <c r="AG23" s="68">
        <f t="shared" si="85"/>
        <v>0</v>
      </c>
      <c r="AH23" s="71">
        <v>0</v>
      </c>
      <c r="AI23" s="71">
        <v>0</v>
      </c>
      <c r="AJ23" s="68">
        <f t="shared" si="86"/>
        <v>0</v>
      </c>
      <c r="AK23" s="68">
        <f t="shared" si="87"/>
        <v>0</v>
      </c>
      <c r="AL23" s="71">
        <v>0</v>
      </c>
      <c r="AM23" s="69">
        <f t="shared" si="88"/>
        <v>0</v>
      </c>
      <c r="AN23" s="260">
        <v>3.17</v>
      </c>
      <c r="AO23" s="71">
        <v>0.69740000000000002</v>
      </c>
      <c r="AP23" s="71">
        <v>2.3079684624634398</v>
      </c>
      <c r="AQ23" s="68">
        <f t="shared" si="89"/>
        <v>0.16211170480343201</v>
      </c>
      <c r="AR23" s="68">
        <f t="shared" si="90"/>
        <v>0.73592343987801734</v>
      </c>
      <c r="AS23" s="71">
        <v>0.19974535465000001</v>
      </c>
      <c r="AT23" s="261">
        <f t="shared" si="0"/>
        <v>4.3320268417124941E-2</v>
      </c>
      <c r="AU23" s="71">
        <v>0.68752990884964504</v>
      </c>
      <c r="AV23" s="68">
        <f t="shared" si="91"/>
        <v>9.4225974007843862E-3</v>
      </c>
      <c r="AW23" s="68">
        <f t="shared" si="92"/>
        <v>0.40258588824654506</v>
      </c>
      <c r="AX23" s="71">
        <v>0.35313218629815402</v>
      </c>
      <c r="AY23" s="69">
        <f t="shared" si="93"/>
        <v>8.8989310947134861</v>
      </c>
      <c r="AZ23" s="260">
        <v>11</v>
      </c>
      <c r="BA23" s="260">
        <v>56.068833333333501</v>
      </c>
      <c r="BB23" s="260">
        <v>5.8471783333333498</v>
      </c>
      <c r="BC23" s="262">
        <f t="shared" si="94"/>
        <v>4.6777426666666804</v>
      </c>
      <c r="BD23" s="262">
        <f t="shared" si="1"/>
        <v>1.1694356666666694</v>
      </c>
      <c r="BE23" s="260">
        <v>2.19469433333333</v>
      </c>
      <c r="BF23" s="262">
        <f t="shared" si="95"/>
        <v>1.7557554666666642</v>
      </c>
      <c r="BG23" s="262">
        <f t="shared" si="2"/>
        <v>0.43893886666666582</v>
      </c>
      <c r="BH23" s="260">
        <v>6.9134260278962563</v>
      </c>
      <c r="BI23" s="263">
        <f t="shared" si="96"/>
        <v>4.0481842643387642</v>
      </c>
      <c r="BJ23" s="68">
        <f t="shared" si="97"/>
        <v>9.4748503712318188E-2</v>
      </c>
      <c r="BK23" s="260">
        <v>3.5509055681705006</v>
      </c>
      <c r="BL23" s="69">
        <f t="shared" si="98"/>
        <v>89.490045115280324</v>
      </c>
      <c r="BM23" s="260">
        <v>0</v>
      </c>
      <c r="BN23" s="260">
        <v>0</v>
      </c>
      <c r="BO23" s="260">
        <v>0</v>
      </c>
      <c r="BP23" s="68">
        <f t="shared" si="99"/>
        <v>0</v>
      </c>
      <c r="BQ23" s="68">
        <f t="shared" si="100"/>
        <v>0</v>
      </c>
      <c r="BR23" s="260">
        <v>0</v>
      </c>
      <c r="BS23" s="260">
        <v>0</v>
      </c>
      <c r="BT23" s="68">
        <f t="shared" si="101"/>
        <v>0</v>
      </c>
      <c r="BU23" s="68">
        <f t="shared" si="102"/>
        <v>0</v>
      </c>
      <c r="BV23" s="260">
        <v>0</v>
      </c>
      <c r="BW23" s="69">
        <f t="shared" si="103"/>
        <v>0</v>
      </c>
      <c r="BX23" s="260">
        <v>0</v>
      </c>
      <c r="BY23" s="260">
        <v>0</v>
      </c>
      <c r="BZ23" s="263">
        <f t="shared" si="104"/>
        <v>0</v>
      </c>
      <c r="CA23" s="263">
        <f t="shared" si="105"/>
        <v>0</v>
      </c>
      <c r="CB23" s="260">
        <v>0</v>
      </c>
      <c r="CC23" s="264">
        <f t="shared" si="106"/>
        <v>0</v>
      </c>
      <c r="CD23" s="260">
        <v>0</v>
      </c>
      <c r="CE23" s="260">
        <v>0</v>
      </c>
      <c r="CF23" s="263">
        <f t="shared" si="107"/>
        <v>0</v>
      </c>
      <c r="CG23" s="263">
        <f t="shared" si="108"/>
        <v>0</v>
      </c>
      <c r="CH23" s="260">
        <v>0</v>
      </c>
      <c r="CI23" s="69">
        <f t="shared" si="109"/>
        <v>0</v>
      </c>
      <c r="CJ23" s="260">
        <v>26.13923771785042</v>
      </c>
      <c r="CK23" s="260">
        <v>5.7506333543954904</v>
      </c>
      <c r="CL23" s="260">
        <v>2.4894054059501025</v>
      </c>
      <c r="CM23" s="260">
        <v>2.0447285564372462</v>
      </c>
      <c r="CN23" s="260">
        <v>5.4663943499647933</v>
      </c>
      <c r="CO23" s="265">
        <f t="shared" si="110"/>
        <v>0.38395953914152708</v>
      </c>
      <c r="CP23" s="266">
        <f t="shared" si="111"/>
        <v>1.7430254352184738</v>
      </c>
      <c r="CQ23" s="260">
        <v>4.2971924028711026</v>
      </c>
      <c r="CR23" s="265">
        <f t="shared" si="112"/>
        <v>5.8893021881348463E-2</v>
      </c>
      <c r="CS23" s="265">
        <f t="shared" si="3"/>
        <v>2.5162382002707857</v>
      </c>
      <c r="CT23" s="260">
        <v>2.2071431782636042</v>
      </c>
      <c r="CU23" s="267">
        <f t="shared" si="4"/>
        <v>55.620007691154619</v>
      </c>
      <c r="CV23" s="260">
        <v>0</v>
      </c>
      <c r="CW23" s="260">
        <v>0</v>
      </c>
      <c r="CX23" s="68">
        <f t="shared" si="113"/>
        <v>0</v>
      </c>
      <c r="CY23" s="68">
        <f t="shared" si="114"/>
        <v>0</v>
      </c>
      <c r="CZ23" s="260">
        <v>0</v>
      </c>
      <c r="DA23" s="69">
        <f t="shared" si="115"/>
        <v>0</v>
      </c>
      <c r="DB23" s="260">
        <v>0</v>
      </c>
      <c r="DC23" s="260">
        <v>0</v>
      </c>
      <c r="DD23" s="68">
        <f t="shared" si="116"/>
        <v>0</v>
      </c>
      <c r="DE23" s="68">
        <f t="shared" si="117"/>
        <v>0</v>
      </c>
      <c r="DF23" s="260">
        <v>0</v>
      </c>
      <c r="DG23" s="69">
        <f t="shared" si="118"/>
        <v>0</v>
      </c>
      <c r="DH23" s="260">
        <v>29.631567593497596</v>
      </c>
      <c r="DI23" s="260">
        <v>6.518944870569471</v>
      </c>
      <c r="DJ23" s="260">
        <v>0.46117142561666641</v>
      </c>
      <c r="DK23" s="260">
        <v>21.571781208066248</v>
      </c>
      <c r="DL23" s="68">
        <f t="shared" si="119"/>
        <v>1.5152019120545732</v>
      </c>
      <c r="DM23" s="68">
        <f t="shared" si="120"/>
        <v>6.87842129956642</v>
      </c>
      <c r="DN23" s="260">
        <v>6.2749590605766503</v>
      </c>
      <c r="DO23" s="68">
        <f t="shared" si="121"/>
        <v>8.599831392520299E-2</v>
      </c>
      <c r="DP23" s="68">
        <f t="shared" si="122"/>
        <v>3.6743273777568999</v>
      </c>
      <c r="DQ23" s="260">
        <v>3.2229725332246399</v>
      </c>
      <c r="DR23" s="264">
        <f t="shared" si="123"/>
        <v>81.217676029861522</v>
      </c>
      <c r="DS23" s="260">
        <v>0</v>
      </c>
      <c r="DT23" s="260">
        <v>0</v>
      </c>
      <c r="DU23" s="260">
        <v>0</v>
      </c>
      <c r="DV23" s="68">
        <f t="shared" si="124"/>
        <v>0</v>
      </c>
      <c r="DW23" s="68">
        <f t="shared" si="125"/>
        <v>0</v>
      </c>
      <c r="DX23" s="260">
        <v>0</v>
      </c>
      <c r="DY23" s="260">
        <v>0</v>
      </c>
      <c r="DZ23" s="260">
        <v>0</v>
      </c>
      <c r="EA23" s="260">
        <v>0</v>
      </c>
      <c r="EB23" s="68">
        <f t="shared" si="126"/>
        <v>0</v>
      </c>
      <c r="EC23" s="68">
        <f t="shared" si="127"/>
        <v>0</v>
      </c>
      <c r="ED23" s="267">
        <v>0</v>
      </c>
      <c r="EE23" s="69">
        <f t="shared" si="128"/>
        <v>0</v>
      </c>
      <c r="EF23" s="260">
        <v>13.568621111111099</v>
      </c>
      <c r="EG23" s="260">
        <v>2.98509664444444</v>
      </c>
      <c r="EH23" s="260">
        <v>34.308740306063868</v>
      </c>
      <c r="EI23" s="260">
        <v>9.8788484553817177</v>
      </c>
      <c r="EJ23" s="268">
        <f t="shared" si="129"/>
        <v>0.69389031550601188</v>
      </c>
      <c r="EK23" s="266">
        <f t="shared" si="130"/>
        <v>3.1499893761799251</v>
      </c>
      <c r="EL23" s="260">
        <v>6.5507010746909478</v>
      </c>
      <c r="EM23" s="268">
        <f t="shared" si="131"/>
        <v>8.9777358228639442E-2</v>
      </c>
      <c r="EN23" s="268">
        <f t="shared" si="132"/>
        <v>3.8357892170895833</v>
      </c>
      <c r="EO23" s="269">
        <f t="shared" si="133"/>
        <v>67.292007591692069</v>
      </c>
      <c r="EP23" s="69">
        <f t="shared" si="134"/>
        <v>84.787929565531996</v>
      </c>
      <c r="EQ23" s="260">
        <v>2.83</v>
      </c>
      <c r="ER23" s="260">
        <v>0.62260000000000004</v>
      </c>
      <c r="ES23" s="260">
        <v>2.0604261037134202</v>
      </c>
      <c r="ET23" s="68">
        <f t="shared" si="135"/>
        <v>0.14472432952483064</v>
      </c>
      <c r="EU23" s="68">
        <f t="shared" si="136"/>
        <v>0.65699158828226856</v>
      </c>
      <c r="EV23" s="260">
        <v>0.17829618905</v>
      </c>
      <c r="EW23" s="260">
        <v>0.61378579417258405</v>
      </c>
      <c r="EX23" s="68">
        <f t="shared" si="137"/>
        <v>8.4119343091352654E-3</v>
      </c>
      <c r="EY23" s="68">
        <f t="shared" si="138"/>
        <v>0.35940472692093328</v>
      </c>
      <c r="EZ23" s="260">
        <v>0.31525540434679999</v>
      </c>
      <c r="FA23" s="69">
        <f t="shared" si="139"/>
        <v>7.9444361895393643</v>
      </c>
      <c r="FB23" s="260">
        <v>0</v>
      </c>
      <c r="FC23" s="260">
        <v>0</v>
      </c>
      <c r="FD23" s="68">
        <f t="shared" si="140"/>
        <v>0</v>
      </c>
      <c r="FE23" s="68">
        <f t="shared" si="141"/>
        <v>0</v>
      </c>
      <c r="FF23" s="260">
        <v>0</v>
      </c>
      <c r="FG23" s="69">
        <f t="shared" si="142"/>
        <v>0</v>
      </c>
      <c r="FH23" s="260">
        <v>0</v>
      </c>
      <c r="FI23" s="260">
        <v>0</v>
      </c>
      <c r="FJ23" s="68">
        <f t="shared" si="143"/>
        <v>0</v>
      </c>
      <c r="FK23" s="68">
        <f t="shared" si="144"/>
        <v>0</v>
      </c>
      <c r="FL23" s="260">
        <v>0</v>
      </c>
      <c r="FM23" s="69">
        <f t="shared" si="145"/>
        <v>0</v>
      </c>
      <c r="FN23" s="260">
        <v>0</v>
      </c>
      <c r="FO23" s="260">
        <v>0</v>
      </c>
      <c r="FP23" s="68">
        <f t="shared" si="146"/>
        <v>0</v>
      </c>
      <c r="FQ23" s="68">
        <f t="shared" si="147"/>
        <v>0</v>
      </c>
      <c r="FR23" s="260">
        <v>0</v>
      </c>
      <c r="FS23" s="264">
        <f t="shared" si="148"/>
        <v>0</v>
      </c>
      <c r="FT23" s="270">
        <f t="shared" si="5"/>
        <v>327.95902568608136</v>
      </c>
      <c r="FU23" s="271">
        <f t="shared" si="6"/>
        <v>91.914101291868519</v>
      </c>
      <c r="FV23" s="272">
        <f t="shared" si="149"/>
        <v>37.157684389809603</v>
      </c>
      <c r="FW23" s="272">
        <f t="shared" si="7"/>
        <v>8.5215469581877148</v>
      </c>
      <c r="FX23" s="272">
        <f t="shared" si="8"/>
        <v>56.068833333333501</v>
      </c>
      <c r="FY23" s="272">
        <f t="shared" si="9"/>
        <v>0</v>
      </c>
      <c r="FZ23" s="272">
        <f t="shared" si="10"/>
        <v>0</v>
      </c>
      <c r="GA23" s="272">
        <f t="shared" si="11"/>
        <v>0</v>
      </c>
      <c r="GB23" s="272">
        <f t="shared" si="12"/>
        <v>0</v>
      </c>
      <c r="GC23" s="272">
        <f t="shared" si="13"/>
        <v>0</v>
      </c>
      <c r="GD23" s="272">
        <f t="shared" si="14"/>
        <v>0</v>
      </c>
      <c r="GE23" s="272">
        <f t="shared" si="15"/>
        <v>41.285418579589617</v>
      </c>
      <c r="GF23" s="273">
        <f t="shared" si="16"/>
        <v>16.060508389732625</v>
      </c>
      <c r="GG23" s="273">
        <f t="shared" si="17"/>
        <v>2.899887801030375</v>
      </c>
      <c r="GH23" s="272">
        <f t="shared" si="150"/>
        <v>25.337594269057188</v>
      </c>
      <c r="GI23" s="274">
        <f t="shared" si="151"/>
        <v>18.100566203040682</v>
      </c>
      <c r="GJ23" s="275">
        <f t="shared" si="18"/>
        <v>0.34725172945742871</v>
      </c>
      <c r="GK23" s="271">
        <f t="shared" si="152"/>
        <v>260.28517882184616</v>
      </c>
      <c r="GL23" s="276">
        <f t="shared" si="153"/>
        <v>327.95932531552614</v>
      </c>
      <c r="GM23" s="272">
        <f t="shared" si="154"/>
        <v>126.07517588464184</v>
      </c>
      <c r="GN23" s="272">
        <f t="shared" si="155"/>
        <v>11.76868648867552</v>
      </c>
      <c r="GO23" s="277">
        <f t="shared" si="156"/>
        <v>0.48437324190070302</v>
      </c>
      <c r="GP23" s="278">
        <f t="shared" si="157"/>
        <v>4.5214585563209009E-2</v>
      </c>
      <c r="GQ23" s="279">
        <f t="shared" si="158"/>
        <v>1.0738475689599007</v>
      </c>
      <c r="GR23" s="280">
        <f t="shared" si="159"/>
        <v>260.28517882184616</v>
      </c>
      <c r="GS23" s="272">
        <f t="shared" si="160"/>
        <v>126.07517588464184</v>
      </c>
      <c r="GT23" s="272">
        <f t="shared" si="19"/>
        <v>11.76868648867552</v>
      </c>
      <c r="GU23" s="73">
        <f t="shared" si="161"/>
        <v>0.48437324190070302</v>
      </c>
      <c r="GV23" s="74">
        <f t="shared" si="162"/>
        <v>4.5214585563209009E-2</v>
      </c>
      <c r="GW23" s="279">
        <f t="shared" si="163"/>
        <v>1.0738475689599007</v>
      </c>
      <c r="GX23" s="280">
        <f t="shared" si="164"/>
        <v>189.26133349225859</v>
      </c>
      <c r="GY23" s="272">
        <f t="shared" si="20"/>
        <v>121.13639108214855</v>
      </c>
      <c r="GZ23" s="272">
        <f t="shared" si="21"/>
        <v>5.2404398516298576</v>
      </c>
      <c r="HA23" s="73">
        <f t="shared" si="165"/>
        <v>0.6400482805807951</v>
      </c>
      <c r="HB23" s="74">
        <f t="shared" si="166"/>
        <v>2.768890905993859E-2</v>
      </c>
      <c r="HC23" s="279">
        <f t="shared" si="167"/>
        <v>1.0926193063254339</v>
      </c>
      <c r="HD23" s="280">
        <f t="shared" si="168"/>
        <v>189.26133349225859</v>
      </c>
      <c r="HE23" s="272">
        <f t="shared" si="22"/>
        <v>121.13639108214855</v>
      </c>
      <c r="HF23" s="272">
        <f t="shared" si="23"/>
        <v>5.2404398516298576</v>
      </c>
      <c r="HG23" s="73">
        <f t="shared" si="169"/>
        <v>0.6400482805807951</v>
      </c>
      <c r="HH23" s="74">
        <f t="shared" si="170"/>
        <v>2.768890905993859E-2</v>
      </c>
      <c r="HI23" s="281">
        <f t="shared" si="171"/>
        <v>1.0926193063254339</v>
      </c>
      <c r="HJ23" s="72">
        <f t="shared" si="24"/>
        <v>1.6698329697326455</v>
      </c>
      <c r="HK23" s="73">
        <f t="shared" si="172"/>
        <v>1.6698329697326455</v>
      </c>
      <c r="HL23" s="73">
        <f t="shared" si="25"/>
        <v>1.2354246496621681</v>
      </c>
      <c r="HM23" s="74">
        <f t="shared" si="173"/>
        <v>1.2354246496621681</v>
      </c>
      <c r="HN23" s="75"/>
      <c r="HO23" s="75"/>
      <c r="HP23" s="76">
        <f t="shared" si="174"/>
        <v>0</v>
      </c>
      <c r="HQ23" s="77">
        <f t="shared" si="175"/>
        <v>0</v>
      </c>
      <c r="HR23" s="77">
        <f t="shared" si="176"/>
        <v>0</v>
      </c>
      <c r="HS23" s="77">
        <f t="shared" si="177"/>
        <v>0</v>
      </c>
      <c r="HT23" s="282">
        <f t="shared" si="178"/>
        <v>0</v>
      </c>
      <c r="HU23" s="73"/>
      <c r="HV23" s="74"/>
      <c r="HW23" s="279"/>
      <c r="HX23" s="76">
        <f t="shared" si="179"/>
        <v>5.2563813803119661</v>
      </c>
      <c r="HY23" s="77">
        <f t="shared" si="180"/>
        <v>5.98181457460882</v>
      </c>
      <c r="HZ23" s="77">
        <f t="shared" si="26"/>
        <v>0.21485457062134133</v>
      </c>
      <c r="IA23" s="77">
        <f t="shared" si="181"/>
        <v>0.248114058153525</v>
      </c>
      <c r="IB23" s="282">
        <f t="shared" si="182"/>
        <v>7.0626437259630839</v>
      </c>
      <c r="IC23" s="73">
        <f>HX23/IB23</f>
        <v>0.74425124418904332</v>
      </c>
      <c r="ID23" s="74">
        <f t="shared" ref="ID23:ID28" si="238">HZ23/IB23</f>
        <v>3.0421267015283728E-2</v>
      </c>
      <c r="IE23" s="279">
        <f>1+IC23*(HY23-HX23)/HX23+ID23*(IA23-HZ23)/HZ23</f>
        <v>1.1074233263444959</v>
      </c>
      <c r="IF23" s="76">
        <f t="shared" si="27"/>
        <v>4.9387848024932923</v>
      </c>
      <c r="IG23" s="77">
        <f t="shared" si="183"/>
        <v>5.6203864930853911</v>
      </c>
      <c r="IH23" s="77">
        <f t="shared" si="28"/>
        <v>6.5282466370456627</v>
      </c>
      <c r="II23" s="77">
        <f t="shared" si="184"/>
        <v>7.5388192164603316</v>
      </c>
      <c r="IJ23" s="282">
        <f t="shared" si="185"/>
        <v>71.023845329587559</v>
      </c>
      <c r="IK23" s="73">
        <f t="shared" si="186"/>
        <v>6.953699535099464E-2</v>
      </c>
      <c r="IL23" s="74">
        <f t="shared" si="187"/>
        <v>9.1916265681634177E-2</v>
      </c>
      <c r="IM23" s="279">
        <f t="shared" si="188"/>
        <v>1.0238254386559078</v>
      </c>
      <c r="IN23" s="76">
        <f t="shared" si="29"/>
        <v>0</v>
      </c>
      <c r="IO23" s="77">
        <f t="shared" si="189"/>
        <v>0</v>
      </c>
      <c r="IP23" s="77">
        <f t="shared" si="30"/>
        <v>0</v>
      </c>
      <c r="IQ23" s="77">
        <f t="shared" si="190"/>
        <v>0</v>
      </c>
      <c r="IR23" s="282">
        <f t="shared" si="191"/>
        <v>0</v>
      </c>
      <c r="IS23" s="283"/>
      <c r="IT23" s="284"/>
      <c r="IU23" s="285"/>
      <c r="IV23" s="76">
        <f t="shared" si="31"/>
        <v>0</v>
      </c>
      <c r="IW23" s="77">
        <f t="shared" si="192"/>
        <v>0</v>
      </c>
      <c r="IX23" s="77">
        <f t="shared" si="193"/>
        <v>0</v>
      </c>
      <c r="IY23" s="77">
        <f t="shared" si="194"/>
        <v>0</v>
      </c>
      <c r="IZ23" s="282">
        <f t="shared" si="195"/>
        <v>0</v>
      </c>
      <c r="JA23" s="283"/>
      <c r="JB23" s="284"/>
      <c r="JC23" s="285"/>
      <c r="JD23" s="76">
        <f t="shared" si="32"/>
        <v>0</v>
      </c>
      <c r="JE23" s="77">
        <f t="shared" si="196"/>
        <v>0</v>
      </c>
      <c r="JF23" s="77">
        <f t="shared" si="33"/>
        <v>0</v>
      </c>
      <c r="JG23" s="77">
        <f t="shared" si="197"/>
        <v>0</v>
      </c>
      <c r="JH23" s="282">
        <f t="shared" si="198"/>
        <v>0</v>
      </c>
      <c r="JI23" s="283"/>
      <c r="JJ23" s="284"/>
      <c r="JK23" s="285"/>
      <c r="JL23" s="76">
        <f t="shared" si="34"/>
        <v>37.086172707542808</v>
      </c>
      <c r="JM23" s="77">
        <f t="shared" si="199"/>
        <v>42.204435402910789</v>
      </c>
      <c r="JN23" s="77">
        <f t="shared" si="35"/>
        <v>2.4875811174601217</v>
      </c>
      <c r="JO23" s="77">
        <f t="shared" si="200"/>
        <v>2.8726586744429485</v>
      </c>
      <c r="JP23" s="282">
        <f t="shared" si="201"/>
        <v>44.14286324694811</v>
      </c>
      <c r="JQ23" s="73">
        <f t="shared" si="36"/>
        <v>0.8401397186238666</v>
      </c>
      <c r="JR23" s="74">
        <f t="shared" si="37"/>
        <v>5.6352962505940407E-2</v>
      </c>
      <c r="JS23" s="279">
        <f t="shared" si="202"/>
        <v>1.1246711211631994</v>
      </c>
      <c r="JT23" s="76">
        <f t="shared" si="38"/>
        <v>0</v>
      </c>
      <c r="JU23" s="77">
        <f t="shared" si="203"/>
        <v>0</v>
      </c>
      <c r="JV23" s="77">
        <f t="shared" si="39"/>
        <v>0</v>
      </c>
      <c r="JW23" s="77">
        <f t="shared" si="204"/>
        <v>0</v>
      </c>
      <c r="JX23" s="282">
        <f t="shared" si="205"/>
        <v>0</v>
      </c>
      <c r="JY23" s="73"/>
      <c r="JZ23" s="74"/>
      <c r="KA23" s="279"/>
      <c r="KB23" s="76">
        <f t="shared" si="40"/>
        <v>0</v>
      </c>
      <c r="KC23" s="77">
        <f t="shared" si="206"/>
        <v>0</v>
      </c>
      <c r="KD23" s="77">
        <f t="shared" si="41"/>
        <v>0</v>
      </c>
      <c r="KE23" s="77">
        <f t="shared" si="207"/>
        <v>0</v>
      </c>
      <c r="KF23" s="282">
        <f t="shared" si="208"/>
        <v>0</v>
      </c>
      <c r="KG23" s="73"/>
      <c r="KH23" s="74"/>
      <c r="KI23" s="279"/>
      <c r="KJ23" s="76">
        <f t="shared" si="42"/>
        <v>49.024865850401518</v>
      </c>
      <c r="KK23" s="77">
        <f t="shared" si="209"/>
        <v>55.790787586415433</v>
      </c>
      <c r="KL23" s="77">
        <f t="shared" si="43"/>
        <v>1.6012002259797762</v>
      </c>
      <c r="KM23" s="77">
        <f t="shared" si="210"/>
        <v>1.8490660209614456</v>
      </c>
      <c r="KN23" s="282">
        <f t="shared" si="211"/>
        <v>64.458473039572638</v>
      </c>
      <c r="KO23" s="73">
        <f t="shared" si="44"/>
        <v>0.76056511329866516</v>
      </c>
      <c r="KP23" s="74">
        <f t="shared" si="45"/>
        <v>2.4840802930543516E-2</v>
      </c>
      <c r="KQ23" s="279">
        <f t="shared" si="46"/>
        <v>1.108810947579997</v>
      </c>
      <c r="KR23" s="76">
        <f t="shared" si="47"/>
        <v>0</v>
      </c>
      <c r="KS23" s="77">
        <f t="shared" si="212"/>
        <v>0</v>
      </c>
      <c r="KT23" s="77">
        <f t="shared" si="48"/>
        <v>0</v>
      </c>
      <c r="KU23" s="77">
        <f t="shared" si="213"/>
        <v>0</v>
      </c>
      <c r="KV23" s="282">
        <f t="shared" si="214"/>
        <v>0</v>
      </c>
      <c r="KW23" s="73"/>
      <c r="KX23" s="74"/>
      <c r="KY23" s="279"/>
      <c r="KZ23" s="76">
        <f t="shared" si="49"/>
        <v>25.07636763934434</v>
      </c>
      <c r="LA23" s="77">
        <f t="shared" si="215"/>
        <v>28.537157137250251</v>
      </c>
      <c r="LB23" s="77">
        <f t="shared" si="50"/>
        <v>0.78366767373465129</v>
      </c>
      <c r="LC23" s="77">
        <f t="shared" si="216"/>
        <v>0.90497942962877531</v>
      </c>
      <c r="LD23" s="286">
        <f t="shared" si="217"/>
        <v>67.292007591692069</v>
      </c>
      <c r="LE23" s="73">
        <f t="shared" si="51"/>
        <v>0.3726500150136744</v>
      </c>
      <c r="LF23" s="74">
        <f t="shared" si="52"/>
        <v>1.1645776397246373E-2</v>
      </c>
      <c r="LG23" s="279">
        <f t="shared" si="53"/>
        <v>1.053232194758331</v>
      </c>
      <c r="LH23" s="76">
        <f t="shared" si="54"/>
        <v>4.6926035045479066</v>
      </c>
      <c r="LI23" s="77">
        <f t="shared" si="218"/>
        <v>5.3402297142105635</v>
      </c>
      <c r="LJ23" s="77">
        <f t="shared" si="55"/>
        <v>0.15313626383396589</v>
      </c>
      <c r="LK23" s="77">
        <f t="shared" si="219"/>
        <v>0.17684175747546382</v>
      </c>
      <c r="LL23" s="282">
        <f t="shared" si="220"/>
        <v>6.305108086936003</v>
      </c>
      <c r="LM23" s="73">
        <f t="shared" ref="LM23:LM28" si="239">LH23/LL23</f>
        <v>0.74425425224205788</v>
      </c>
      <c r="LN23" s="74">
        <f t="shared" ref="LN23:LN28" si="240">LJ23/LL23</f>
        <v>2.4287650857446788E-2</v>
      </c>
      <c r="LO23" s="279">
        <f t="shared" ref="LO23:LO28" si="241">1+LM23*(LK23*$GO$8-LK23)/LK23+LN23*(LL23*$GP$8-LL23)/LL23</f>
        <v>1.1064742577046591</v>
      </c>
      <c r="LP23" s="76">
        <f t="shared" si="56"/>
        <v>0</v>
      </c>
      <c r="LQ23" s="77">
        <f t="shared" si="221"/>
        <v>0</v>
      </c>
      <c r="LR23" s="77">
        <f t="shared" si="57"/>
        <v>0</v>
      </c>
      <c r="LS23" s="77">
        <f t="shared" si="222"/>
        <v>0</v>
      </c>
      <c r="LT23" s="282">
        <f t="shared" si="223"/>
        <v>0</v>
      </c>
      <c r="LU23" s="73"/>
      <c r="LV23" s="74"/>
      <c r="LW23" s="279"/>
      <c r="LX23" s="76">
        <f t="shared" si="58"/>
        <v>0</v>
      </c>
      <c r="LY23" s="77">
        <f t="shared" si="224"/>
        <v>0</v>
      </c>
      <c r="LZ23" s="77">
        <f t="shared" si="59"/>
        <v>0</v>
      </c>
      <c r="MA23" s="77">
        <f t="shared" si="225"/>
        <v>0</v>
      </c>
      <c r="MB23" s="286">
        <f t="shared" si="226"/>
        <v>0</v>
      </c>
      <c r="MC23" s="73"/>
      <c r="MD23" s="74"/>
      <c r="ME23" s="279"/>
      <c r="MF23" s="76">
        <f t="shared" si="60"/>
        <v>0</v>
      </c>
      <c r="MG23" s="77">
        <f t="shared" si="227"/>
        <v>0</v>
      </c>
      <c r="MH23" s="77">
        <f t="shared" si="61"/>
        <v>0</v>
      </c>
      <c r="MI23" s="77">
        <f t="shared" si="228"/>
        <v>0</v>
      </c>
      <c r="MJ23" s="286">
        <f t="shared" si="229"/>
        <v>0</v>
      </c>
      <c r="MK23" s="73"/>
      <c r="ML23" s="74"/>
      <c r="MM23" s="279"/>
      <c r="MN23" s="287">
        <f t="shared" si="230"/>
        <v>1.0738486754762357</v>
      </c>
      <c r="MO23" s="288">
        <f t="shared" si="62"/>
        <v>0</v>
      </c>
      <c r="MP23" s="288">
        <f t="shared" si="62"/>
        <v>1.0926201085556246</v>
      </c>
      <c r="MQ23" s="289">
        <f t="shared" si="62"/>
        <v>0</v>
      </c>
      <c r="MR23" s="290">
        <f t="shared" si="231"/>
        <v>1.6698346903655465</v>
      </c>
      <c r="MS23" s="291"/>
      <c r="MT23" s="291">
        <f t="shared" si="63"/>
        <v>1.2354255567438448</v>
      </c>
      <c r="MU23" s="292"/>
      <c r="MV23" s="359">
        <f t="shared" si="64"/>
        <v>0</v>
      </c>
      <c r="MW23" s="360">
        <f t="shared" si="65"/>
        <v>4.6733264371737727E-2</v>
      </c>
      <c r="MX23" s="360">
        <f t="shared" si="66"/>
        <v>0.43440913362170169</v>
      </c>
      <c r="MY23" s="360">
        <f t="shared" si="67"/>
        <v>0</v>
      </c>
      <c r="MZ23" s="360">
        <f t="shared" si="68"/>
        <v>0</v>
      </c>
      <c r="NA23" s="360">
        <f t="shared" si="69"/>
        <v>0</v>
      </c>
      <c r="NB23" s="360">
        <f t="shared" si="70"/>
        <v>0.2965757746507357</v>
      </c>
      <c r="NC23" s="360">
        <f t="shared" si="71"/>
        <v>0</v>
      </c>
      <c r="ND23" s="360">
        <f t="shared" si="72"/>
        <v>0</v>
      </c>
      <c r="NE23" s="360">
        <f t="shared" si="73"/>
        <v>0.42700309591305685</v>
      </c>
      <c r="NF23" s="360">
        <f t="shared" si="74"/>
        <v>0</v>
      </c>
      <c r="NG23" s="360">
        <f t="shared" si="75"/>
        <v>0.42339934229284909</v>
      </c>
      <c r="NH23" s="360">
        <f t="shared" si="76"/>
        <v>4.1714079515465644E-2</v>
      </c>
      <c r="NI23" s="360">
        <f t="shared" si="77"/>
        <v>0</v>
      </c>
      <c r="NJ23" s="360">
        <f t="shared" si="78"/>
        <v>0</v>
      </c>
      <c r="NK23" s="361">
        <f t="shared" si="79"/>
        <v>0</v>
      </c>
      <c r="NL23" s="145">
        <f t="shared" si="232"/>
        <v>1.6698346903655465</v>
      </c>
      <c r="NM23" s="40"/>
      <c r="NN23" s="56">
        <f t="shared" si="233"/>
        <v>1.2354255567438448</v>
      </c>
      <c r="NO23" s="59"/>
      <c r="NP23" s="55">
        <f t="shared" si="80"/>
        <v>1.0738486754762357</v>
      </c>
      <c r="NQ23" s="40"/>
      <c r="NR23" s="56">
        <f t="shared" si="81"/>
        <v>1.0926201085556246</v>
      </c>
      <c r="NS23" s="60"/>
      <c r="NT23" s="25"/>
      <c r="NU23" s="86">
        <f t="shared" si="236"/>
        <v>0</v>
      </c>
      <c r="NV23" s="86">
        <f t="shared" si="234"/>
        <v>0</v>
      </c>
      <c r="NW23" s="86">
        <f t="shared" si="234"/>
        <v>0</v>
      </c>
      <c r="NX23" s="86">
        <f t="shared" si="234"/>
        <v>0</v>
      </c>
      <c r="NY23" s="87">
        <f t="shared" si="237"/>
        <v>0</v>
      </c>
      <c r="NZ23" s="87">
        <f t="shared" si="235"/>
        <v>0</v>
      </c>
      <c r="OA23" s="87">
        <f t="shared" si="235"/>
        <v>0</v>
      </c>
      <c r="OB23" s="87">
        <f t="shared" si="235"/>
        <v>0</v>
      </c>
      <c r="OC23" s="26"/>
    </row>
    <row r="24" spans="1:393" thickBot="1" x14ac:dyDescent="0.35">
      <c r="A24" s="136" t="s">
        <v>106</v>
      </c>
      <c r="B24" s="137" t="s">
        <v>158</v>
      </c>
      <c r="C24" s="133" t="s">
        <v>118</v>
      </c>
      <c r="D24" s="64">
        <f>VLOOKUP(B24,[1]УсіТ_1!$A$10:$G$556,6,FALSE)</f>
        <v>89.2</v>
      </c>
      <c r="E24" s="64">
        <f>VLOOKUP(B24,[1]УсіТ_1!$A$10:$G$556,7,FALSE)</f>
        <v>0</v>
      </c>
      <c r="F24" s="38"/>
      <c r="G24" s="38"/>
      <c r="H24" s="39"/>
      <c r="I24" s="256">
        <v>1.3141</v>
      </c>
      <c r="J24" s="62">
        <v>1.3141</v>
      </c>
      <c r="K24" s="257">
        <f t="shared" si="82"/>
        <v>0.94930000000000003</v>
      </c>
      <c r="L24" s="258">
        <f t="shared" si="83"/>
        <v>0.94930000000000003</v>
      </c>
      <c r="M24" s="63">
        <v>0</v>
      </c>
      <c r="N24" s="63">
        <v>7.4899999999999994E-2</v>
      </c>
      <c r="O24" s="63">
        <v>0.36480000000000001</v>
      </c>
      <c r="P24" s="63">
        <v>0</v>
      </c>
      <c r="Q24" s="63">
        <v>0</v>
      </c>
      <c r="R24" s="63">
        <v>0</v>
      </c>
      <c r="S24" s="63">
        <v>0.27160000000000001</v>
      </c>
      <c r="T24" s="63">
        <v>0</v>
      </c>
      <c r="U24" s="63">
        <v>0</v>
      </c>
      <c r="V24" s="63">
        <v>0.13930000000000001</v>
      </c>
      <c r="W24" s="63">
        <v>0</v>
      </c>
      <c r="X24" s="63">
        <v>0.39679999999999999</v>
      </c>
      <c r="Y24" s="63">
        <v>6.6699999999999995E-2</v>
      </c>
      <c r="Z24" s="63">
        <v>0</v>
      </c>
      <c r="AA24" s="63">
        <v>0</v>
      </c>
      <c r="AB24" s="259">
        <v>0</v>
      </c>
      <c r="AC24" s="144">
        <v>0</v>
      </c>
      <c r="AD24" s="70">
        <v>0</v>
      </c>
      <c r="AE24" s="70">
        <v>0</v>
      </c>
      <c r="AF24" s="68">
        <f t="shared" si="84"/>
        <v>0</v>
      </c>
      <c r="AG24" s="68">
        <f t="shared" si="85"/>
        <v>0</v>
      </c>
      <c r="AH24" s="71">
        <v>0</v>
      </c>
      <c r="AI24" s="71">
        <v>0</v>
      </c>
      <c r="AJ24" s="68">
        <f t="shared" si="86"/>
        <v>0</v>
      </c>
      <c r="AK24" s="68">
        <f t="shared" si="87"/>
        <v>0</v>
      </c>
      <c r="AL24" s="71">
        <v>0</v>
      </c>
      <c r="AM24" s="69">
        <f t="shared" si="88"/>
        <v>0</v>
      </c>
      <c r="AN24" s="260">
        <v>2.38</v>
      </c>
      <c r="AO24" s="71">
        <v>0.52359999999999995</v>
      </c>
      <c r="AP24" s="71">
        <v>1.73279651125015</v>
      </c>
      <c r="AQ24" s="68">
        <f t="shared" si="89"/>
        <v>0.12171162695021052</v>
      </c>
      <c r="AR24" s="68">
        <f t="shared" si="90"/>
        <v>0.55252296117024524</v>
      </c>
      <c r="AS24" s="71">
        <v>0.14992073039166701</v>
      </c>
      <c r="AT24" s="261">
        <f t="shared" si="0"/>
        <v>3.2514429650884677E-2</v>
      </c>
      <c r="AU24" s="71">
        <v>0.51618470685774898</v>
      </c>
      <c r="AV24" s="68">
        <f t="shared" si="91"/>
        <v>7.0743114074854497E-3</v>
      </c>
      <c r="AW24" s="68">
        <f t="shared" si="92"/>
        <v>0.30225401983938233</v>
      </c>
      <c r="AX24" s="71">
        <v>0.26512509742497797</v>
      </c>
      <c r="AY24" s="69">
        <f t="shared" si="93"/>
        <v>6.6811524551094523</v>
      </c>
      <c r="AZ24" s="260">
        <v>4</v>
      </c>
      <c r="BA24" s="260">
        <v>20.388666666666701</v>
      </c>
      <c r="BB24" s="260">
        <v>2.1262466666666699</v>
      </c>
      <c r="BC24" s="262">
        <f t="shared" si="94"/>
        <v>1.7009973333333361</v>
      </c>
      <c r="BD24" s="262">
        <f t="shared" si="1"/>
        <v>0.42524933333333381</v>
      </c>
      <c r="BE24" s="260">
        <v>0.79807066666666704</v>
      </c>
      <c r="BF24" s="262">
        <f t="shared" si="95"/>
        <v>0.63845653333333363</v>
      </c>
      <c r="BG24" s="262">
        <f t="shared" si="2"/>
        <v>0.15961413333333341</v>
      </c>
      <c r="BH24" s="260">
        <v>2.5139731010531809</v>
      </c>
      <c r="BI24" s="263">
        <f t="shared" si="96"/>
        <v>1.4720670052140943</v>
      </c>
      <c r="BJ24" s="68">
        <f t="shared" si="97"/>
        <v>3.4454001349933844E-2</v>
      </c>
      <c r="BK24" s="260">
        <v>1.2912383884256353</v>
      </c>
      <c r="BL24" s="69">
        <f t="shared" si="98"/>
        <v>32.54183458737463</v>
      </c>
      <c r="BM24" s="260">
        <v>0</v>
      </c>
      <c r="BN24" s="260">
        <v>0</v>
      </c>
      <c r="BO24" s="260">
        <v>0</v>
      </c>
      <c r="BP24" s="68">
        <f t="shared" si="99"/>
        <v>0</v>
      </c>
      <c r="BQ24" s="68">
        <f t="shared" si="100"/>
        <v>0</v>
      </c>
      <c r="BR24" s="260">
        <v>0</v>
      </c>
      <c r="BS24" s="260">
        <v>0</v>
      </c>
      <c r="BT24" s="68">
        <f t="shared" si="101"/>
        <v>0</v>
      </c>
      <c r="BU24" s="68">
        <f t="shared" si="102"/>
        <v>0</v>
      </c>
      <c r="BV24" s="260">
        <v>0</v>
      </c>
      <c r="BW24" s="69">
        <f t="shared" si="103"/>
        <v>0</v>
      </c>
      <c r="BX24" s="260">
        <v>0</v>
      </c>
      <c r="BY24" s="260">
        <v>0</v>
      </c>
      <c r="BZ24" s="263">
        <f t="shared" si="104"/>
        <v>0</v>
      </c>
      <c r="CA24" s="263">
        <f t="shared" si="105"/>
        <v>0</v>
      </c>
      <c r="CB24" s="260">
        <v>0</v>
      </c>
      <c r="CC24" s="264">
        <f t="shared" si="106"/>
        <v>0</v>
      </c>
      <c r="CD24" s="260">
        <v>0</v>
      </c>
      <c r="CE24" s="260">
        <v>0</v>
      </c>
      <c r="CF24" s="263">
        <f t="shared" si="107"/>
        <v>0</v>
      </c>
      <c r="CG24" s="263">
        <f t="shared" si="108"/>
        <v>0</v>
      </c>
      <c r="CH24" s="260">
        <v>0</v>
      </c>
      <c r="CI24" s="69">
        <f t="shared" si="109"/>
        <v>0</v>
      </c>
      <c r="CJ24" s="260">
        <v>11.30370319787699</v>
      </c>
      <c r="CK24" s="260">
        <v>2.4868151503654703</v>
      </c>
      <c r="CL24" s="260">
        <v>1.0735459205050653</v>
      </c>
      <c r="CM24" s="260">
        <v>0.86481644018113957</v>
      </c>
      <c r="CN24" s="260">
        <v>2.4926637522868327</v>
      </c>
      <c r="CO24" s="265">
        <f t="shared" si="110"/>
        <v>0.17508470196062711</v>
      </c>
      <c r="CP24" s="266">
        <f t="shared" si="111"/>
        <v>0.79481574938168398</v>
      </c>
      <c r="CQ24" s="260">
        <v>1.8718520286476727</v>
      </c>
      <c r="CR24" s="265">
        <f t="shared" si="112"/>
        <v>2.5653732052616354E-2</v>
      </c>
      <c r="CS24" s="265">
        <f t="shared" si="3"/>
        <v>1.0960704427827594</v>
      </c>
      <c r="CT24" s="260">
        <v>0.96142900955243349</v>
      </c>
      <c r="CU24" s="267">
        <f t="shared" si="4"/>
        <v>24.228010871081359</v>
      </c>
      <c r="CV24" s="260">
        <v>0</v>
      </c>
      <c r="CW24" s="260">
        <v>0</v>
      </c>
      <c r="CX24" s="68">
        <f t="shared" si="113"/>
        <v>0</v>
      </c>
      <c r="CY24" s="68">
        <f t="shared" si="114"/>
        <v>0</v>
      </c>
      <c r="CZ24" s="260">
        <v>0</v>
      </c>
      <c r="DA24" s="69">
        <f t="shared" si="115"/>
        <v>0</v>
      </c>
      <c r="DB24" s="260">
        <v>0</v>
      </c>
      <c r="DC24" s="260">
        <v>0</v>
      </c>
      <c r="DD24" s="68">
        <f t="shared" si="116"/>
        <v>0</v>
      </c>
      <c r="DE24" s="68">
        <f t="shared" si="117"/>
        <v>0</v>
      </c>
      <c r="DF24" s="260">
        <v>0</v>
      </c>
      <c r="DG24" s="69">
        <f t="shared" si="118"/>
        <v>0</v>
      </c>
      <c r="DH24" s="260">
        <v>4.5375678280095997</v>
      </c>
      <c r="DI24" s="260">
        <v>0.99826492216211193</v>
      </c>
      <c r="DJ24" s="260">
        <v>6.8443589091666632E-2</v>
      </c>
      <c r="DK24" s="260">
        <v>3.3033493787909887</v>
      </c>
      <c r="DL24" s="68">
        <f t="shared" si="119"/>
        <v>0.23202726036627902</v>
      </c>
      <c r="DM24" s="68">
        <f t="shared" si="120"/>
        <v>1.0533125896200521</v>
      </c>
      <c r="DN24" s="260">
        <v>0.96036244646289803</v>
      </c>
      <c r="DO24" s="68">
        <f t="shared" si="121"/>
        <v>1.3161767328774018E-2</v>
      </c>
      <c r="DP24" s="68">
        <f t="shared" si="122"/>
        <v>0.56234407197613578</v>
      </c>
      <c r="DQ24" s="260">
        <v>0.493265654326977</v>
      </c>
      <c r="DR24" s="264">
        <f t="shared" si="123"/>
        <v>12.433504582613089</v>
      </c>
      <c r="DS24" s="260">
        <v>0</v>
      </c>
      <c r="DT24" s="260">
        <v>0</v>
      </c>
      <c r="DU24" s="260">
        <v>0</v>
      </c>
      <c r="DV24" s="68">
        <f t="shared" si="124"/>
        <v>0</v>
      </c>
      <c r="DW24" s="68">
        <f t="shared" si="125"/>
        <v>0</v>
      </c>
      <c r="DX24" s="260">
        <v>0</v>
      </c>
      <c r="DY24" s="260">
        <v>0</v>
      </c>
      <c r="DZ24" s="260">
        <v>0</v>
      </c>
      <c r="EA24" s="260">
        <v>0</v>
      </c>
      <c r="EB24" s="68">
        <f t="shared" si="126"/>
        <v>0</v>
      </c>
      <c r="EC24" s="68">
        <f t="shared" si="127"/>
        <v>0</v>
      </c>
      <c r="ED24" s="267">
        <v>0</v>
      </c>
      <c r="EE24" s="69">
        <f t="shared" si="128"/>
        <v>0</v>
      </c>
      <c r="EF24" s="260">
        <v>5.7278766666666705</v>
      </c>
      <c r="EG24" s="260">
        <v>1.26013286666667</v>
      </c>
      <c r="EH24" s="260">
        <v>14.198451417174967</v>
      </c>
      <c r="EI24" s="260">
        <v>4.1702708843996472</v>
      </c>
      <c r="EJ24" s="268">
        <f t="shared" si="129"/>
        <v>0.29291982692023122</v>
      </c>
      <c r="EK24" s="266">
        <f t="shared" si="130"/>
        <v>1.3297409147414403</v>
      </c>
      <c r="EL24" s="260">
        <v>2.7346196518688681</v>
      </c>
      <c r="EM24" s="268">
        <f t="shared" si="131"/>
        <v>3.7477962328862836E-2</v>
      </c>
      <c r="EN24" s="268">
        <f t="shared" si="132"/>
        <v>1.6012674756304233</v>
      </c>
      <c r="EO24" s="269">
        <f t="shared" si="133"/>
        <v>28.091351486776823</v>
      </c>
      <c r="EP24" s="69">
        <f t="shared" si="134"/>
        <v>35.3951028733388</v>
      </c>
      <c r="EQ24" s="260">
        <v>2.12</v>
      </c>
      <c r="ER24" s="260">
        <v>0.46639999999999998</v>
      </c>
      <c r="ES24" s="260">
        <v>1.54349941338249</v>
      </c>
      <c r="ET24" s="68">
        <f t="shared" si="135"/>
        <v>0.10841539879598609</v>
      </c>
      <c r="EU24" s="68">
        <f t="shared" si="136"/>
        <v>0.49216330994996749</v>
      </c>
      <c r="EV24" s="260">
        <v>0.13361042738333301</v>
      </c>
      <c r="EW24" s="260">
        <v>0.45980207040892301</v>
      </c>
      <c r="EX24" s="68">
        <f t="shared" si="137"/>
        <v>6.3015873749542898E-3</v>
      </c>
      <c r="EY24" s="68">
        <f t="shared" si="138"/>
        <v>0.26923894153622652</v>
      </c>
      <c r="EZ24" s="260">
        <v>0.23616559555873701</v>
      </c>
      <c r="FA24" s="69">
        <f t="shared" si="139"/>
        <v>5.9513730080801794</v>
      </c>
      <c r="FB24" s="260">
        <v>0</v>
      </c>
      <c r="FC24" s="260">
        <v>0</v>
      </c>
      <c r="FD24" s="68">
        <f t="shared" si="140"/>
        <v>0</v>
      </c>
      <c r="FE24" s="68">
        <f t="shared" si="141"/>
        <v>0</v>
      </c>
      <c r="FF24" s="260">
        <v>0</v>
      </c>
      <c r="FG24" s="69">
        <f t="shared" si="142"/>
        <v>0</v>
      </c>
      <c r="FH24" s="260">
        <v>0</v>
      </c>
      <c r="FI24" s="260">
        <v>0</v>
      </c>
      <c r="FJ24" s="68">
        <f t="shared" si="143"/>
        <v>0</v>
      </c>
      <c r="FK24" s="68">
        <f t="shared" si="144"/>
        <v>0</v>
      </c>
      <c r="FL24" s="260">
        <v>0</v>
      </c>
      <c r="FM24" s="69">
        <f t="shared" si="145"/>
        <v>0</v>
      </c>
      <c r="FN24" s="260">
        <v>0</v>
      </c>
      <c r="FO24" s="260">
        <v>0</v>
      </c>
      <c r="FP24" s="68">
        <f t="shared" si="146"/>
        <v>0</v>
      </c>
      <c r="FQ24" s="68">
        <f t="shared" si="147"/>
        <v>0</v>
      </c>
      <c r="FR24" s="260">
        <v>0</v>
      </c>
      <c r="FS24" s="264">
        <f t="shared" si="148"/>
        <v>0</v>
      </c>
      <c r="FT24" s="270">
        <f t="shared" si="5"/>
        <v>117.23097837759751</v>
      </c>
      <c r="FU24" s="271">
        <f t="shared" si="6"/>
        <v>31.80436063174751</v>
      </c>
      <c r="FV24" s="272">
        <f t="shared" si="149"/>
        <v>15.311504681381342</v>
      </c>
      <c r="FW24" s="272">
        <f t="shared" si="7"/>
        <v>3.2367847364986941</v>
      </c>
      <c r="FX24" s="272">
        <f t="shared" si="8"/>
        <v>20.388666666666701</v>
      </c>
      <c r="FY24" s="272">
        <f t="shared" si="9"/>
        <v>0</v>
      </c>
      <c r="FZ24" s="272">
        <f t="shared" si="10"/>
        <v>0</v>
      </c>
      <c r="GA24" s="272">
        <f t="shared" si="11"/>
        <v>0</v>
      </c>
      <c r="GB24" s="272">
        <f t="shared" si="12"/>
        <v>0</v>
      </c>
      <c r="GC24" s="272">
        <f t="shared" si="13"/>
        <v>0</v>
      </c>
      <c r="GD24" s="272">
        <f t="shared" si="14"/>
        <v>0</v>
      </c>
      <c r="GE24" s="272">
        <f t="shared" si="15"/>
        <v>13.242579940110108</v>
      </c>
      <c r="GF24" s="273">
        <f t="shared" si="16"/>
        <v>5.1515177403333343</v>
      </c>
      <c r="GG24" s="273">
        <f t="shared" si="17"/>
        <v>0.93015881499333397</v>
      </c>
      <c r="GH24" s="272">
        <f t="shared" si="150"/>
        <v>9.0567940052992917</v>
      </c>
      <c r="GI24" s="274">
        <f t="shared" si="151"/>
        <v>6.4699551875144055</v>
      </c>
      <c r="GJ24" s="275">
        <f t="shared" si="18"/>
        <v>0.12412336184262679</v>
      </c>
      <c r="GK24" s="271">
        <f t="shared" si="152"/>
        <v>93.04069066170365</v>
      </c>
      <c r="GL24" s="276">
        <f t="shared" si="153"/>
        <v>117.2312702337466</v>
      </c>
      <c r="GM24" s="272">
        <f t="shared" si="154"/>
        <v>43.425833559595254</v>
      </c>
      <c r="GN24" s="272">
        <f t="shared" si="155"/>
        <v>4.2910669133346548</v>
      </c>
      <c r="GO24" s="277">
        <f t="shared" si="156"/>
        <v>0.46674023215811855</v>
      </c>
      <c r="GP24" s="278">
        <f t="shared" si="157"/>
        <v>4.6120325234224588E-2</v>
      </c>
      <c r="GQ24" s="279">
        <f t="shared" si="158"/>
        <v>1.0715542457863998</v>
      </c>
      <c r="GR24" s="280">
        <f t="shared" si="159"/>
        <v>93.04069066170365</v>
      </c>
      <c r="GS24" s="272">
        <f t="shared" si="160"/>
        <v>43.425833559595254</v>
      </c>
      <c r="GT24" s="272">
        <f t="shared" si="19"/>
        <v>4.2910669133346548</v>
      </c>
      <c r="GU24" s="73">
        <f t="shared" si="161"/>
        <v>0.46674023215811855</v>
      </c>
      <c r="GV24" s="74">
        <f t="shared" si="162"/>
        <v>4.6120325234224588E-2</v>
      </c>
      <c r="GW24" s="279">
        <f t="shared" si="163"/>
        <v>1.0715542457863998</v>
      </c>
      <c r="GX24" s="280">
        <f t="shared" si="164"/>
        <v>67.213837814580927</v>
      </c>
      <c r="GY24" s="272">
        <f t="shared" si="20"/>
        <v>41.62991181323406</v>
      </c>
      <c r="GZ24" s="272">
        <f t="shared" si="21"/>
        <v>1.9171590453180511</v>
      </c>
      <c r="HA24" s="73">
        <f t="shared" si="165"/>
        <v>0.61936519572169324</v>
      </c>
      <c r="HB24" s="74">
        <f t="shared" si="166"/>
        <v>2.8523278950486522E-2</v>
      </c>
      <c r="HC24" s="279">
        <f t="shared" si="167"/>
        <v>1.0898939942430863</v>
      </c>
      <c r="HD24" s="280">
        <f t="shared" si="168"/>
        <v>67.213837814580927</v>
      </c>
      <c r="HE24" s="272">
        <f t="shared" si="22"/>
        <v>41.62991181323406</v>
      </c>
      <c r="HF24" s="272">
        <f t="shared" si="23"/>
        <v>1.9171590453180511</v>
      </c>
      <c r="HG24" s="73">
        <f t="shared" si="169"/>
        <v>0.61936519572169324</v>
      </c>
      <c r="HH24" s="74">
        <f t="shared" si="170"/>
        <v>2.8523278950486522E-2</v>
      </c>
      <c r="HI24" s="281">
        <f t="shared" si="171"/>
        <v>1.0898939942430863</v>
      </c>
      <c r="HJ24" s="72">
        <f t="shared" si="24"/>
        <v>1.4081294343879081</v>
      </c>
      <c r="HK24" s="73">
        <f t="shared" si="172"/>
        <v>1.4081294343879081</v>
      </c>
      <c r="HL24" s="73">
        <f t="shared" si="25"/>
        <v>1.0346363687349618</v>
      </c>
      <c r="HM24" s="74">
        <f t="shared" si="173"/>
        <v>1.0346363687349618</v>
      </c>
      <c r="HN24" s="75"/>
      <c r="HO24" s="75"/>
      <c r="HP24" s="76">
        <f t="shared" si="174"/>
        <v>0</v>
      </c>
      <c r="HQ24" s="77">
        <f t="shared" si="175"/>
        <v>0</v>
      </c>
      <c r="HR24" s="77">
        <f t="shared" si="176"/>
        <v>0</v>
      </c>
      <c r="HS24" s="77">
        <f t="shared" si="177"/>
        <v>0</v>
      </c>
      <c r="HT24" s="282">
        <f t="shared" si="178"/>
        <v>0</v>
      </c>
      <c r="HU24" s="73"/>
      <c r="HV24" s="74"/>
      <c r="HW24" s="279"/>
      <c r="HX24" s="76">
        <f t="shared" si="179"/>
        <v>3.9464279168317455</v>
      </c>
      <c r="HY24" s="77">
        <f t="shared" si="180"/>
        <v>4.4910744336336945</v>
      </c>
      <c r="HZ24" s="77">
        <f t="shared" si="26"/>
        <v>0.16130036800858066</v>
      </c>
      <c r="IA24" s="77">
        <f t="shared" si="181"/>
        <v>0.18626966497630895</v>
      </c>
      <c r="IB24" s="282">
        <f t="shared" si="182"/>
        <v>5.3025019484995655</v>
      </c>
      <c r="IC24" s="73">
        <f t="shared" ref="IC24:IC28" si="242">HX24/IB24</f>
        <v>0.74425770233775312</v>
      </c>
      <c r="ID24" s="74">
        <f t="shared" si="238"/>
        <v>3.0419671614495755E-2</v>
      </c>
      <c r="IE24" s="279">
        <f t="shared" ref="IE24:IE87" si="243">1+IC24*(HY24-HX24)/HX24+ID24*(IA24-HZ24)/HZ24</f>
        <v>1.1074239706655573</v>
      </c>
      <c r="IF24" s="76">
        <f t="shared" si="27"/>
        <v>1.7959217463611949</v>
      </c>
      <c r="IG24" s="77">
        <f t="shared" si="183"/>
        <v>2.0437769065765035</v>
      </c>
      <c r="IH24" s="77">
        <f t="shared" si="28"/>
        <v>2.3739078680166035</v>
      </c>
      <c r="II24" s="77">
        <f t="shared" si="184"/>
        <v>2.741388805985574</v>
      </c>
      <c r="IJ24" s="282">
        <f t="shared" si="185"/>
        <v>25.826852847122723</v>
      </c>
      <c r="IK24" s="73">
        <f t="shared" si="186"/>
        <v>6.9536995350994626E-2</v>
      </c>
      <c r="IL24" s="74">
        <f t="shared" si="187"/>
        <v>9.1916265681634218E-2</v>
      </c>
      <c r="IM24" s="279">
        <f t="shared" si="188"/>
        <v>1.0238254386559078</v>
      </c>
      <c r="IN24" s="76">
        <f t="shared" si="29"/>
        <v>0</v>
      </c>
      <c r="IO24" s="77">
        <f t="shared" si="189"/>
        <v>0</v>
      </c>
      <c r="IP24" s="77">
        <f t="shared" si="30"/>
        <v>0</v>
      </c>
      <c r="IQ24" s="77">
        <f t="shared" si="190"/>
        <v>0</v>
      </c>
      <c r="IR24" s="282">
        <f t="shared" si="191"/>
        <v>0</v>
      </c>
      <c r="IS24" s="283"/>
      <c r="IT24" s="284"/>
      <c r="IU24" s="285"/>
      <c r="IV24" s="76">
        <f t="shared" si="31"/>
        <v>0</v>
      </c>
      <c r="IW24" s="77">
        <f t="shared" si="192"/>
        <v>0</v>
      </c>
      <c r="IX24" s="77">
        <f t="shared" si="193"/>
        <v>0</v>
      </c>
      <c r="IY24" s="77">
        <f t="shared" si="194"/>
        <v>0</v>
      </c>
      <c r="IZ24" s="282">
        <f t="shared" si="195"/>
        <v>0</v>
      </c>
      <c r="JA24" s="283"/>
      <c r="JB24" s="284"/>
      <c r="JC24" s="285"/>
      <c r="JD24" s="76">
        <f t="shared" si="32"/>
        <v>0</v>
      </c>
      <c r="JE24" s="77">
        <f t="shared" si="196"/>
        <v>0</v>
      </c>
      <c r="JF24" s="77">
        <f t="shared" si="33"/>
        <v>0</v>
      </c>
      <c r="JG24" s="77">
        <f t="shared" si="197"/>
        <v>0</v>
      </c>
      <c r="JH24" s="282">
        <f t="shared" si="198"/>
        <v>0</v>
      </c>
      <c r="JI24" s="283"/>
      <c r="JJ24" s="284"/>
      <c r="JK24" s="285"/>
      <c r="JL24" s="76">
        <f t="shared" si="34"/>
        <v>16.097399502683082</v>
      </c>
      <c r="JM24" s="77">
        <f t="shared" si="199"/>
        <v>18.319001608048374</v>
      </c>
      <c r="JN24" s="77">
        <f t="shared" si="35"/>
        <v>1.0655548741943832</v>
      </c>
      <c r="JO24" s="77">
        <f t="shared" si="200"/>
        <v>1.2305027687196739</v>
      </c>
      <c r="JP24" s="282">
        <f t="shared" si="201"/>
        <v>19.228580056413779</v>
      </c>
      <c r="JQ24" s="73">
        <f t="shared" si="36"/>
        <v>0.83716007398651993</v>
      </c>
      <c r="JR24" s="74">
        <f t="shared" si="37"/>
        <v>5.5415161757561116E-2</v>
      </c>
      <c r="JS24" s="279">
        <f t="shared" si="202"/>
        <v>1.1241147288509501</v>
      </c>
      <c r="JT24" s="76">
        <f t="shared" si="38"/>
        <v>0</v>
      </c>
      <c r="JU24" s="77">
        <f t="shared" si="203"/>
        <v>0</v>
      </c>
      <c r="JV24" s="77">
        <f t="shared" si="39"/>
        <v>0</v>
      </c>
      <c r="JW24" s="77">
        <f t="shared" si="204"/>
        <v>0</v>
      </c>
      <c r="JX24" s="282">
        <f t="shared" si="205"/>
        <v>0</v>
      </c>
      <c r="JY24" s="73"/>
      <c r="JZ24" s="74"/>
      <c r="KA24" s="279"/>
      <c r="KB24" s="76">
        <f t="shared" si="40"/>
        <v>0</v>
      </c>
      <c r="KC24" s="77">
        <f t="shared" si="206"/>
        <v>0</v>
      </c>
      <c r="KD24" s="77">
        <f t="shared" si="41"/>
        <v>0</v>
      </c>
      <c r="KE24" s="77">
        <f t="shared" si="207"/>
        <v>0</v>
      </c>
      <c r="KF24" s="282">
        <f t="shared" si="208"/>
        <v>0</v>
      </c>
      <c r="KG24" s="73"/>
      <c r="KH24" s="74"/>
      <c r="KI24" s="279"/>
      <c r="KJ24" s="76">
        <f t="shared" si="42"/>
        <v>7.5069338773190601</v>
      </c>
      <c r="KK24" s="77">
        <f t="shared" si="209"/>
        <v>8.5429658217278632</v>
      </c>
      <c r="KL24" s="77">
        <f t="shared" si="43"/>
        <v>0.24518902769505305</v>
      </c>
      <c r="KM24" s="77">
        <f t="shared" si="210"/>
        <v>0.28314428918224727</v>
      </c>
      <c r="KN24" s="282">
        <f t="shared" si="211"/>
        <v>9.8678607798516591</v>
      </c>
      <c r="KO24" s="73">
        <f t="shared" si="44"/>
        <v>0.76074582371964816</v>
      </c>
      <c r="KP24" s="74">
        <f t="shared" si="45"/>
        <v>2.4847232157519241E-2</v>
      </c>
      <c r="KQ24" s="279">
        <f t="shared" si="46"/>
        <v>1.1088368826695325</v>
      </c>
      <c r="KR24" s="76">
        <f t="shared" si="47"/>
        <v>0</v>
      </c>
      <c r="KS24" s="77">
        <f t="shared" si="212"/>
        <v>0</v>
      </c>
      <c r="KT24" s="77">
        <f t="shared" si="48"/>
        <v>0</v>
      </c>
      <c r="KU24" s="77">
        <f t="shared" si="213"/>
        <v>0</v>
      </c>
      <c r="KV24" s="282">
        <f t="shared" si="214"/>
        <v>0</v>
      </c>
      <c r="KW24" s="73"/>
      <c r="KX24" s="74"/>
      <c r="KY24" s="279"/>
      <c r="KZ24" s="76">
        <f t="shared" si="49"/>
        <v>10.563839769587013</v>
      </c>
      <c r="LA24" s="77">
        <f t="shared" si="215"/>
        <v>12.021755296187715</v>
      </c>
      <c r="LB24" s="77">
        <f t="shared" si="50"/>
        <v>0.33039778924909408</v>
      </c>
      <c r="LC24" s="77">
        <f t="shared" si="216"/>
        <v>0.38154336702485386</v>
      </c>
      <c r="LD24" s="286">
        <f t="shared" si="217"/>
        <v>28.091351486776826</v>
      </c>
      <c r="LE24" s="73">
        <f t="shared" si="51"/>
        <v>0.37605309856877578</v>
      </c>
      <c r="LF24" s="74">
        <f t="shared" si="52"/>
        <v>1.1761548368529691E-2</v>
      </c>
      <c r="LG24" s="279">
        <f t="shared" si="53"/>
        <v>1.0537197758209251</v>
      </c>
      <c r="LH24" s="76">
        <f t="shared" si="54"/>
        <v>3.515310746813157</v>
      </c>
      <c r="LI24" s="77">
        <f t="shared" si="218"/>
        <v>4.0004587829808411</v>
      </c>
      <c r="LJ24" s="77">
        <f t="shared" si="55"/>
        <v>0.11471698617094038</v>
      </c>
      <c r="LK24" s="77">
        <f t="shared" si="219"/>
        <v>0.13247517563020195</v>
      </c>
      <c r="LL24" s="282">
        <f t="shared" si="220"/>
        <v>4.7233119111747461</v>
      </c>
      <c r="LM24" s="73">
        <f t="shared" si="239"/>
        <v>0.74424700568607072</v>
      </c>
      <c r="LN24" s="74">
        <f t="shared" si="240"/>
        <v>2.4287404331595125E-2</v>
      </c>
      <c r="LO24" s="279">
        <f t="shared" si="241"/>
        <v>1.1064732194452658</v>
      </c>
      <c r="LP24" s="76">
        <f t="shared" si="56"/>
        <v>0</v>
      </c>
      <c r="LQ24" s="77">
        <f t="shared" si="221"/>
        <v>0</v>
      </c>
      <c r="LR24" s="77">
        <f t="shared" si="57"/>
        <v>0</v>
      </c>
      <c r="LS24" s="77">
        <f t="shared" si="222"/>
        <v>0</v>
      </c>
      <c r="LT24" s="282">
        <f t="shared" si="223"/>
        <v>0</v>
      </c>
      <c r="LU24" s="73"/>
      <c r="LV24" s="74"/>
      <c r="LW24" s="279"/>
      <c r="LX24" s="76">
        <f t="shared" si="58"/>
        <v>0</v>
      </c>
      <c r="LY24" s="77">
        <f t="shared" si="224"/>
        <v>0</v>
      </c>
      <c r="LZ24" s="77">
        <f t="shared" si="59"/>
        <v>0</v>
      </c>
      <c r="MA24" s="77">
        <f t="shared" si="225"/>
        <v>0</v>
      </c>
      <c r="MB24" s="286">
        <f t="shared" si="226"/>
        <v>0</v>
      </c>
      <c r="MC24" s="73"/>
      <c r="MD24" s="74"/>
      <c r="ME24" s="279"/>
      <c r="MF24" s="76">
        <f t="shared" si="60"/>
        <v>0</v>
      </c>
      <c r="MG24" s="77">
        <f t="shared" si="227"/>
        <v>0</v>
      </c>
      <c r="MH24" s="77">
        <f t="shared" si="61"/>
        <v>0</v>
      </c>
      <c r="MI24" s="77">
        <f t="shared" si="228"/>
        <v>0</v>
      </c>
      <c r="MJ24" s="286">
        <f t="shared" si="229"/>
        <v>0</v>
      </c>
      <c r="MK24" s="73"/>
      <c r="ML24" s="74"/>
      <c r="MM24" s="279"/>
      <c r="MN24" s="287">
        <f t="shared" si="230"/>
        <v>1.0715515442653158</v>
      </c>
      <c r="MO24" s="288">
        <f t="shared" si="62"/>
        <v>0</v>
      </c>
      <c r="MP24" s="288">
        <f t="shared" si="62"/>
        <v>1.0898918827529509</v>
      </c>
      <c r="MQ24" s="289">
        <f t="shared" si="62"/>
        <v>0</v>
      </c>
      <c r="MR24" s="290">
        <f t="shared" si="231"/>
        <v>1.4081258843190516</v>
      </c>
      <c r="MS24" s="291"/>
      <c r="MT24" s="291">
        <f t="shared" si="63"/>
        <v>1.0346343642973763</v>
      </c>
      <c r="MU24" s="292"/>
      <c r="MV24" s="359">
        <f t="shared" si="64"/>
        <v>0</v>
      </c>
      <c r="MW24" s="360">
        <f t="shared" si="65"/>
        <v>8.294605540285023E-2</v>
      </c>
      <c r="MX24" s="360">
        <f t="shared" si="66"/>
        <v>0.37349152002167518</v>
      </c>
      <c r="MY24" s="360">
        <f t="shared" si="67"/>
        <v>0</v>
      </c>
      <c r="MZ24" s="360">
        <f t="shared" si="68"/>
        <v>0</v>
      </c>
      <c r="NA24" s="360">
        <f t="shared" si="69"/>
        <v>0</v>
      </c>
      <c r="NB24" s="360">
        <f t="shared" si="70"/>
        <v>0.30530956035591805</v>
      </c>
      <c r="NC24" s="360">
        <f t="shared" si="71"/>
        <v>0</v>
      </c>
      <c r="ND24" s="360">
        <f t="shared" si="72"/>
        <v>0</v>
      </c>
      <c r="NE24" s="360">
        <f t="shared" si="73"/>
        <v>0.1544609777558659</v>
      </c>
      <c r="NF24" s="360">
        <f t="shared" si="74"/>
        <v>0</v>
      </c>
      <c r="NG24" s="360">
        <f t="shared" si="75"/>
        <v>0.41811600704574309</v>
      </c>
      <c r="NH24" s="360">
        <f t="shared" si="76"/>
        <v>7.3801763736999218E-2</v>
      </c>
      <c r="NI24" s="360">
        <f t="shared" si="77"/>
        <v>0</v>
      </c>
      <c r="NJ24" s="360">
        <f t="shared" si="78"/>
        <v>0</v>
      </c>
      <c r="NK24" s="361">
        <f t="shared" si="79"/>
        <v>0</v>
      </c>
      <c r="NL24" s="145">
        <f t="shared" si="232"/>
        <v>1.4081258843190516</v>
      </c>
      <c r="NM24" s="40"/>
      <c r="NN24" s="56">
        <f t="shared" si="233"/>
        <v>1.0346343642973763</v>
      </c>
      <c r="NO24" s="59"/>
      <c r="NP24" s="55">
        <f t="shared" si="80"/>
        <v>1.0715515442653158</v>
      </c>
      <c r="NQ24" s="40"/>
      <c r="NR24" s="56">
        <f t="shared" si="81"/>
        <v>1.0898918827529509</v>
      </c>
      <c r="NS24" s="60"/>
      <c r="NT24" s="25"/>
      <c r="NU24" s="86">
        <f t="shared" si="236"/>
        <v>0</v>
      </c>
      <c r="NV24" s="86">
        <f t="shared" si="234"/>
        <v>0</v>
      </c>
      <c r="NW24" s="86">
        <f t="shared" si="234"/>
        <v>0</v>
      </c>
      <c r="NX24" s="86">
        <f t="shared" si="234"/>
        <v>0</v>
      </c>
      <c r="NY24" s="87">
        <f t="shared" si="237"/>
        <v>0</v>
      </c>
      <c r="NZ24" s="87">
        <f t="shared" si="235"/>
        <v>0</v>
      </c>
      <c r="OA24" s="87">
        <f t="shared" si="235"/>
        <v>0</v>
      </c>
      <c r="OB24" s="87">
        <f t="shared" si="235"/>
        <v>0</v>
      </c>
      <c r="OC24" s="26"/>
    </row>
    <row r="25" spans="1:393" thickBot="1" x14ac:dyDescent="0.35">
      <c r="A25" s="136" t="s">
        <v>107</v>
      </c>
      <c r="B25" s="137" t="s">
        <v>159</v>
      </c>
      <c r="C25" s="133" t="s">
        <v>118</v>
      </c>
      <c r="D25" s="64">
        <f>VLOOKUP(B25,[1]УсіТ_1!$A$10:$G$556,6,FALSE)</f>
        <v>127.7</v>
      </c>
      <c r="E25" s="64">
        <f>VLOOKUP(B25,[1]УсіТ_1!$A$10:$G$556,7,FALSE)</f>
        <v>0</v>
      </c>
      <c r="F25" s="38"/>
      <c r="G25" s="38"/>
      <c r="H25" s="39"/>
      <c r="I25" s="256">
        <v>1.1800999999999999</v>
      </c>
      <c r="J25" s="62">
        <v>1.1800999999999999</v>
      </c>
      <c r="K25" s="257">
        <f t="shared" si="82"/>
        <v>0.86149999999999993</v>
      </c>
      <c r="L25" s="258">
        <f t="shared" si="83"/>
        <v>0.86149999999999993</v>
      </c>
      <c r="M25" s="63">
        <v>0</v>
      </c>
      <c r="N25" s="63">
        <v>0</v>
      </c>
      <c r="O25" s="63">
        <v>0.31859999999999999</v>
      </c>
      <c r="P25" s="63">
        <v>0</v>
      </c>
      <c r="Q25" s="63">
        <v>0</v>
      </c>
      <c r="R25" s="63">
        <v>0</v>
      </c>
      <c r="S25" s="63">
        <v>0.26750000000000002</v>
      </c>
      <c r="T25" s="63">
        <v>0</v>
      </c>
      <c r="U25" s="63">
        <v>0</v>
      </c>
      <c r="V25" s="63">
        <v>0.21199999999999999</v>
      </c>
      <c r="W25" s="63">
        <v>0</v>
      </c>
      <c r="X25" s="63">
        <v>0.38200000000000001</v>
      </c>
      <c r="Y25" s="63">
        <v>0</v>
      </c>
      <c r="Z25" s="63">
        <v>0</v>
      </c>
      <c r="AA25" s="63">
        <v>0</v>
      </c>
      <c r="AB25" s="259">
        <v>0</v>
      </c>
      <c r="AC25" s="144">
        <v>0</v>
      </c>
      <c r="AD25" s="70">
        <v>0</v>
      </c>
      <c r="AE25" s="70">
        <v>0</v>
      </c>
      <c r="AF25" s="68">
        <f t="shared" si="84"/>
        <v>0</v>
      </c>
      <c r="AG25" s="68">
        <f t="shared" si="85"/>
        <v>0</v>
      </c>
      <c r="AH25" s="71">
        <v>0</v>
      </c>
      <c r="AI25" s="71">
        <v>0</v>
      </c>
      <c r="AJ25" s="68">
        <f t="shared" si="86"/>
        <v>0</v>
      </c>
      <c r="AK25" s="68">
        <f t="shared" si="87"/>
        <v>0</v>
      </c>
      <c r="AL25" s="71">
        <v>0</v>
      </c>
      <c r="AM25" s="69">
        <f t="shared" si="88"/>
        <v>0</v>
      </c>
      <c r="AN25" s="260">
        <v>0</v>
      </c>
      <c r="AO25" s="71">
        <v>0</v>
      </c>
      <c r="AP25" s="71">
        <v>0</v>
      </c>
      <c r="AQ25" s="68">
        <f t="shared" si="89"/>
        <v>0</v>
      </c>
      <c r="AR25" s="68">
        <f t="shared" si="90"/>
        <v>0</v>
      </c>
      <c r="AS25" s="71">
        <v>0</v>
      </c>
      <c r="AT25" s="261">
        <f t="shared" si="0"/>
        <v>0</v>
      </c>
      <c r="AU25" s="71">
        <v>0</v>
      </c>
      <c r="AV25" s="68">
        <f t="shared" si="91"/>
        <v>0</v>
      </c>
      <c r="AW25" s="68">
        <f t="shared" si="92"/>
        <v>0</v>
      </c>
      <c r="AX25" s="71">
        <v>0</v>
      </c>
      <c r="AY25" s="69">
        <f t="shared" si="93"/>
        <v>0</v>
      </c>
      <c r="AZ25" s="260">
        <v>5</v>
      </c>
      <c r="BA25" s="260">
        <v>25.4858333333334</v>
      </c>
      <c r="BB25" s="260">
        <v>2.6578083333333402</v>
      </c>
      <c r="BC25" s="262">
        <f t="shared" si="94"/>
        <v>2.1262466666666722</v>
      </c>
      <c r="BD25" s="262">
        <f t="shared" si="1"/>
        <v>0.53156166666666804</v>
      </c>
      <c r="BE25" s="260">
        <v>0.99758833333333397</v>
      </c>
      <c r="BF25" s="262">
        <f t="shared" si="95"/>
        <v>0.79807066666666726</v>
      </c>
      <c r="BG25" s="262">
        <f t="shared" si="2"/>
        <v>0.1995176666666667</v>
      </c>
      <c r="BH25" s="260">
        <v>3.1424663763164786</v>
      </c>
      <c r="BI25" s="263">
        <f t="shared" si="96"/>
        <v>1.8400837565176194</v>
      </c>
      <c r="BJ25" s="68">
        <f t="shared" si="97"/>
        <v>4.3067501687417339E-2</v>
      </c>
      <c r="BK25" s="260">
        <v>1.6140479855320451</v>
      </c>
      <c r="BL25" s="69">
        <f t="shared" si="98"/>
        <v>40.677293234218311</v>
      </c>
      <c r="BM25" s="260">
        <v>0</v>
      </c>
      <c r="BN25" s="260">
        <v>0</v>
      </c>
      <c r="BO25" s="260">
        <v>0</v>
      </c>
      <c r="BP25" s="68">
        <f t="shared" si="99"/>
        <v>0</v>
      </c>
      <c r="BQ25" s="68">
        <f t="shared" si="100"/>
        <v>0</v>
      </c>
      <c r="BR25" s="260">
        <v>0</v>
      </c>
      <c r="BS25" s="260">
        <v>0</v>
      </c>
      <c r="BT25" s="68">
        <f t="shared" si="101"/>
        <v>0</v>
      </c>
      <c r="BU25" s="68">
        <f t="shared" si="102"/>
        <v>0</v>
      </c>
      <c r="BV25" s="260">
        <v>0</v>
      </c>
      <c r="BW25" s="69">
        <f t="shared" si="103"/>
        <v>0</v>
      </c>
      <c r="BX25" s="260">
        <v>0</v>
      </c>
      <c r="BY25" s="260">
        <v>0</v>
      </c>
      <c r="BZ25" s="263">
        <f t="shared" si="104"/>
        <v>0</v>
      </c>
      <c r="CA25" s="263">
        <f t="shared" si="105"/>
        <v>0</v>
      </c>
      <c r="CB25" s="260">
        <v>0</v>
      </c>
      <c r="CC25" s="264">
        <f t="shared" si="106"/>
        <v>0</v>
      </c>
      <c r="CD25" s="260">
        <v>0</v>
      </c>
      <c r="CE25" s="260">
        <v>0</v>
      </c>
      <c r="CF25" s="263">
        <f t="shared" si="107"/>
        <v>0</v>
      </c>
      <c r="CG25" s="263">
        <f t="shared" si="108"/>
        <v>0</v>
      </c>
      <c r="CH25" s="260">
        <v>0</v>
      </c>
      <c r="CI25" s="69">
        <f t="shared" si="109"/>
        <v>0</v>
      </c>
      <c r="CJ25" s="260">
        <v>15.996949533283539</v>
      </c>
      <c r="CK25" s="260">
        <v>3.5193295370142441</v>
      </c>
      <c r="CL25" s="260">
        <v>1.5214554536984422</v>
      </c>
      <c r="CM25" s="260">
        <v>1.2380836256853311</v>
      </c>
      <c r="CN25" s="260">
        <v>3.4334084360222596</v>
      </c>
      <c r="CO25" s="265">
        <f t="shared" si="110"/>
        <v>0.2411626085462035</v>
      </c>
      <c r="CP25" s="266">
        <f t="shared" si="111"/>
        <v>1.0947834807269297</v>
      </c>
      <c r="CQ25" s="260">
        <v>2.6391125414463827</v>
      </c>
      <c r="CR25" s="265">
        <f t="shared" si="112"/>
        <v>3.6169037380522677E-2</v>
      </c>
      <c r="CS25" s="265">
        <f t="shared" si="3"/>
        <v>1.5453429050940952</v>
      </c>
      <c r="CT25" s="260">
        <v>1.3555127851923645</v>
      </c>
      <c r="CU25" s="267">
        <f t="shared" si="4"/>
        <v>34.15892194398868</v>
      </c>
      <c r="CV25" s="260">
        <v>0</v>
      </c>
      <c r="CW25" s="260">
        <v>0</v>
      </c>
      <c r="CX25" s="68">
        <f t="shared" si="113"/>
        <v>0</v>
      </c>
      <c r="CY25" s="68">
        <f t="shared" si="114"/>
        <v>0</v>
      </c>
      <c r="CZ25" s="260">
        <v>0</v>
      </c>
      <c r="DA25" s="69">
        <f t="shared" si="115"/>
        <v>0</v>
      </c>
      <c r="DB25" s="260">
        <v>0</v>
      </c>
      <c r="DC25" s="260">
        <v>0</v>
      </c>
      <c r="DD25" s="68">
        <f t="shared" si="116"/>
        <v>0</v>
      </c>
      <c r="DE25" s="68">
        <f t="shared" si="117"/>
        <v>0</v>
      </c>
      <c r="DF25" s="260">
        <v>0</v>
      </c>
      <c r="DG25" s="69">
        <f t="shared" si="118"/>
        <v>0</v>
      </c>
      <c r="DH25" s="260">
        <v>9.8743120672768008</v>
      </c>
      <c r="DI25" s="260">
        <v>2.1723486548008961</v>
      </c>
      <c r="DJ25" s="260">
        <v>0.1536790302666666</v>
      </c>
      <c r="DK25" s="260">
        <v>7.1884991849775108</v>
      </c>
      <c r="DL25" s="68">
        <f t="shared" si="119"/>
        <v>0.50492018275282036</v>
      </c>
      <c r="DM25" s="68">
        <f t="shared" si="120"/>
        <v>2.2921392271202987</v>
      </c>
      <c r="DN25" s="260">
        <v>2.0916834841162002</v>
      </c>
      <c r="DO25" s="68">
        <f t="shared" si="121"/>
        <v>2.8666522149812523E-2</v>
      </c>
      <c r="DP25" s="68">
        <f t="shared" si="122"/>
        <v>1.2247936308581775</v>
      </c>
      <c r="DQ25" s="260">
        <v>1.0743398247584099</v>
      </c>
      <c r="DR25" s="264">
        <f t="shared" si="123"/>
        <v>27.065834695435779</v>
      </c>
      <c r="DS25" s="260">
        <v>0</v>
      </c>
      <c r="DT25" s="260">
        <v>0</v>
      </c>
      <c r="DU25" s="260">
        <v>0</v>
      </c>
      <c r="DV25" s="68">
        <f t="shared" si="124"/>
        <v>0</v>
      </c>
      <c r="DW25" s="68">
        <f t="shared" si="125"/>
        <v>0</v>
      </c>
      <c r="DX25" s="260">
        <v>0</v>
      </c>
      <c r="DY25" s="260">
        <v>0</v>
      </c>
      <c r="DZ25" s="260">
        <v>0</v>
      </c>
      <c r="EA25" s="260">
        <v>0</v>
      </c>
      <c r="EB25" s="68">
        <f t="shared" si="126"/>
        <v>0</v>
      </c>
      <c r="EC25" s="68">
        <f t="shared" si="127"/>
        <v>0</v>
      </c>
      <c r="ED25" s="267">
        <v>0</v>
      </c>
      <c r="EE25" s="69">
        <f t="shared" si="128"/>
        <v>0</v>
      </c>
      <c r="EF25" s="260">
        <v>7.8534888888888696</v>
      </c>
      <c r="EG25" s="260">
        <v>1.7277675555555501</v>
      </c>
      <c r="EH25" s="260">
        <v>19.650315861619365</v>
      </c>
      <c r="EI25" s="260">
        <v>5.7178563646254066</v>
      </c>
      <c r="EJ25" s="268">
        <f t="shared" si="129"/>
        <v>0.40162223105128853</v>
      </c>
      <c r="EK25" s="266">
        <f t="shared" si="130"/>
        <v>1.8232071161371863</v>
      </c>
      <c r="EL25" s="260">
        <v>3.7691527081136877</v>
      </c>
      <c r="EM25" s="268">
        <f t="shared" si="131"/>
        <v>5.1656237864698092E-2</v>
      </c>
      <c r="EN25" s="268">
        <f t="shared" si="132"/>
        <v>2.2070424448468025</v>
      </c>
      <c r="EO25" s="269">
        <f t="shared" si="133"/>
        <v>38.718581378802881</v>
      </c>
      <c r="EP25" s="69">
        <f t="shared" si="134"/>
        <v>48.785412537291634</v>
      </c>
      <c r="EQ25" s="260">
        <v>0</v>
      </c>
      <c r="ER25" s="260">
        <v>0</v>
      </c>
      <c r="ES25" s="260">
        <v>0</v>
      </c>
      <c r="ET25" s="68">
        <f t="shared" si="135"/>
        <v>0</v>
      </c>
      <c r="EU25" s="68">
        <f t="shared" si="136"/>
        <v>0</v>
      </c>
      <c r="EV25" s="260">
        <v>0</v>
      </c>
      <c r="EW25" s="260">
        <v>0</v>
      </c>
      <c r="EX25" s="68">
        <f t="shared" si="137"/>
        <v>0</v>
      </c>
      <c r="EY25" s="68">
        <f t="shared" si="138"/>
        <v>0</v>
      </c>
      <c r="EZ25" s="260">
        <v>0</v>
      </c>
      <c r="FA25" s="69">
        <f t="shared" si="139"/>
        <v>0</v>
      </c>
      <c r="FB25" s="260">
        <v>0</v>
      </c>
      <c r="FC25" s="260">
        <v>0</v>
      </c>
      <c r="FD25" s="68">
        <f t="shared" si="140"/>
        <v>0</v>
      </c>
      <c r="FE25" s="68">
        <f t="shared" si="141"/>
        <v>0</v>
      </c>
      <c r="FF25" s="260">
        <v>0</v>
      </c>
      <c r="FG25" s="69">
        <f t="shared" si="142"/>
        <v>0</v>
      </c>
      <c r="FH25" s="260">
        <v>0</v>
      </c>
      <c r="FI25" s="260">
        <v>0</v>
      </c>
      <c r="FJ25" s="68">
        <f t="shared" si="143"/>
        <v>0</v>
      </c>
      <c r="FK25" s="68">
        <f t="shared" si="144"/>
        <v>0</v>
      </c>
      <c r="FL25" s="260">
        <v>0</v>
      </c>
      <c r="FM25" s="69">
        <f t="shared" si="145"/>
        <v>0</v>
      </c>
      <c r="FN25" s="260">
        <v>0</v>
      </c>
      <c r="FO25" s="260">
        <v>0</v>
      </c>
      <c r="FP25" s="68">
        <f t="shared" si="146"/>
        <v>0</v>
      </c>
      <c r="FQ25" s="68">
        <f t="shared" si="147"/>
        <v>0</v>
      </c>
      <c r="FR25" s="260">
        <v>0</v>
      </c>
      <c r="FS25" s="264">
        <f t="shared" si="148"/>
        <v>0</v>
      </c>
      <c r="FT25" s="270">
        <f t="shared" si="5"/>
        <v>150.68746241093442</v>
      </c>
      <c r="FU25" s="271">
        <f t="shared" si="6"/>
        <v>41.144196236819901</v>
      </c>
      <c r="FV25" s="272">
        <f t="shared" si="149"/>
        <v>20.818446053232478</v>
      </c>
      <c r="FW25" s="272">
        <f t="shared" si="7"/>
        <v>4.1624009590186706</v>
      </c>
      <c r="FX25" s="272">
        <f t="shared" si="8"/>
        <v>25.4858333333334</v>
      </c>
      <c r="FY25" s="272">
        <f t="shared" si="9"/>
        <v>0</v>
      </c>
      <c r="FZ25" s="272">
        <f t="shared" si="10"/>
        <v>0</v>
      </c>
      <c r="GA25" s="272">
        <f t="shared" si="11"/>
        <v>0</v>
      </c>
      <c r="GB25" s="272">
        <f t="shared" si="12"/>
        <v>0</v>
      </c>
      <c r="GC25" s="272">
        <f t="shared" si="13"/>
        <v>0</v>
      </c>
      <c r="GD25" s="272">
        <f t="shared" si="14"/>
        <v>0</v>
      </c>
      <c r="GE25" s="272">
        <f t="shared" si="15"/>
        <v>16.339763985625176</v>
      </c>
      <c r="GF25" s="273">
        <f t="shared" si="16"/>
        <v>6.3563583852609851</v>
      </c>
      <c r="GG25" s="273">
        <f t="shared" si="17"/>
        <v>1.1477050223503125</v>
      </c>
      <c r="GH25" s="272">
        <f t="shared" si="150"/>
        <v>11.642415109992749</v>
      </c>
      <c r="GI25" s="274">
        <f t="shared" si="151"/>
        <v>8.3170605395263664</v>
      </c>
      <c r="GJ25" s="275">
        <f t="shared" si="18"/>
        <v>0.15955929908245062</v>
      </c>
      <c r="GK25" s="271">
        <f t="shared" si="152"/>
        <v>119.59305567802238</v>
      </c>
      <c r="GL25" s="276">
        <f t="shared" si="153"/>
        <v>150.6872501543082</v>
      </c>
      <c r="GM25" s="272">
        <f t="shared" si="154"/>
        <v>55.81761516160725</v>
      </c>
      <c r="GN25" s="272">
        <f t="shared" si="155"/>
        <v>5.4696652804514336</v>
      </c>
      <c r="GO25" s="277">
        <f t="shared" si="156"/>
        <v>0.46672956757525891</v>
      </c>
      <c r="GP25" s="278">
        <f t="shared" si="157"/>
        <v>4.5735642838471216E-2</v>
      </c>
      <c r="GQ25" s="279">
        <f t="shared" si="158"/>
        <v>1.0714932251324567</v>
      </c>
      <c r="GR25" s="280">
        <f t="shared" si="159"/>
        <v>119.59305567802238</v>
      </c>
      <c r="GS25" s="272">
        <f t="shared" si="160"/>
        <v>55.81761516160725</v>
      </c>
      <c r="GT25" s="272">
        <f t="shared" si="19"/>
        <v>5.4696652804514336</v>
      </c>
      <c r="GU25" s="73">
        <f t="shared" si="161"/>
        <v>0.46672956757525891</v>
      </c>
      <c r="GV25" s="74">
        <f t="shared" si="162"/>
        <v>4.5735642838471216E-2</v>
      </c>
      <c r="GW25" s="279">
        <f t="shared" si="163"/>
        <v>1.0714932251324567</v>
      </c>
      <c r="GX25" s="280">
        <f t="shared" si="164"/>
        <v>87.309489619118949</v>
      </c>
      <c r="GY25" s="272">
        <f t="shared" si="20"/>
        <v>53.572712978655758</v>
      </c>
      <c r="GZ25" s="272">
        <f t="shared" si="21"/>
        <v>2.5022804454306771</v>
      </c>
      <c r="HA25" s="73">
        <f t="shared" si="165"/>
        <v>0.61359553483089491</v>
      </c>
      <c r="HB25" s="74">
        <f t="shared" si="166"/>
        <v>2.8659890881812349E-2</v>
      </c>
      <c r="HC25" s="279">
        <f t="shared" si="167"/>
        <v>1.0891188708705162</v>
      </c>
      <c r="HD25" s="280">
        <f t="shared" si="168"/>
        <v>87.309489619118949</v>
      </c>
      <c r="HE25" s="272">
        <f t="shared" si="22"/>
        <v>53.572712978655758</v>
      </c>
      <c r="HF25" s="272">
        <f t="shared" si="23"/>
        <v>2.5022804454306771</v>
      </c>
      <c r="HG25" s="73">
        <f t="shared" si="169"/>
        <v>0.61359553483089491</v>
      </c>
      <c r="HH25" s="74">
        <f t="shared" si="170"/>
        <v>2.8659890881812349E-2</v>
      </c>
      <c r="HI25" s="281">
        <f t="shared" si="171"/>
        <v>1.0891188708705162</v>
      </c>
      <c r="HJ25" s="72">
        <f t="shared" si="24"/>
        <v>1.2644691549788121</v>
      </c>
      <c r="HK25" s="73">
        <f t="shared" si="172"/>
        <v>1.2644691549788121</v>
      </c>
      <c r="HL25" s="73">
        <f t="shared" si="25"/>
        <v>0.93827590725494958</v>
      </c>
      <c r="HM25" s="74">
        <f t="shared" si="173"/>
        <v>0.93827590725494958</v>
      </c>
      <c r="HN25" s="75"/>
      <c r="HO25" s="75"/>
      <c r="HP25" s="76">
        <f t="shared" si="174"/>
        <v>0</v>
      </c>
      <c r="HQ25" s="77">
        <f t="shared" si="175"/>
        <v>0</v>
      </c>
      <c r="HR25" s="77">
        <f t="shared" si="176"/>
        <v>0</v>
      </c>
      <c r="HS25" s="77">
        <f t="shared" si="177"/>
        <v>0</v>
      </c>
      <c r="HT25" s="282">
        <f t="shared" si="178"/>
        <v>0</v>
      </c>
      <c r="HU25" s="73"/>
      <c r="HV25" s="74"/>
      <c r="HW25" s="279"/>
      <c r="HX25" s="76">
        <f t="shared" si="179"/>
        <v>0</v>
      </c>
      <c r="HY25" s="77">
        <f t="shared" si="180"/>
        <v>0</v>
      </c>
      <c r="HZ25" s="77">
        <f t="shared" si="26"/>
        <v>0</v>
      </c>
      <c r="IA25" s="77">
        <f t="shared" si="181"/>
        <v>0</v>
      </c>
      <c r="IB25" s="282">
        <f t="shared" si="182"/>
        <v>0</v>
      </c>
      <c r="IC25" s="73"/>
      <c r="ID25" s="74"/>
      <c r="IE25" s="279"/>
      <c r="IF25" s="76">
        <f t="shared" si="27"/>
        <v>2.2449021829514955</v>
      </c>
      <c r="IG25" s="77">
        <f t="shared" si="183"/>
        <v>2.5547211332206312</v>
      </c>
      <c r="IH25" s="77">
        <f t="shared" si="28"/>
        <v>2.9673848350207566</v>
      </c>
      <c r="II25" s="77">
        <f t="shared" si="184"/>
        <v>3.4267360074819697</v>
      </c>
      <c r="IJ25" s="282">
        <f t="shared" si="185"/>
        <v>32.283566058903425</v>
      </c>
      <c r="IK25" s="73">
        <f t="shared" si="186"/>
        <v>6.9536995350994626E-2</v>
      </c>
      <c r="IL25" s="74">
        <f t="shared" si="187"/>
        <v>9.1916265681634232E-2</v>
      </c>
      <c r="IM25" s="279">
        <f t="shared" si="188"/>
        <v>1.0238254386559078</v>
      </c>
      <c r="IN25" s="76">
        <f t="shared" si="29"/>
        <v>0</v>
      </c>
      <c r="IO25" s="77">
        <f t="shared" si="189"/>
        <v>0</v>
      </c>
      <c r="IP25" s="77">
        <f t="shared" si="30"/>
        <v>0</v>
      </c>
      <c r="IQ25" s="77">
        <f t="shared" si="190"/>
        <v>0</v>
      </c>
      <c r="IR25" s="282">
        <f t="shared" si="191"/>
        <v>0</v>
      </c>
      <c r="IS25" s="283"/>
      <c r="IT25" s="284"/>
      <c r="IU25" s="285"/>
      <c r="IV25" s="76">
        <f t="shared" si="31"/>
        <v>0</v>
      </c>
      <c r="IW25" s="77">
        <f t="shared" si="192"/>
        <v>0</v>
      </c>
      <c r="IX25" s="77">
        <f t="shared" si="193"/>
        <v>0</v>
      </c>
      <c r="IY25" s="77">
        <f t="shared" si="194"/>
        <v>0</v>
      </c>
      <c r="IZ25" s="282">
        <f t="shared" si="195"/>
        <v>0</v>
      </c>
      <c r="JA25" s="283"/>
      <c r="JB25" s="284"/>
      <c r="JC25" s="285"/>
      <c r="JD25" s="76">
        <f t="shared" si="32"/>
        <v>0</v>
      </c>
      <c r="JE25" s="77">
        <f t="shared" si="196"/>
        <v>0</v>
      </c>
      <c r="JF25" s="77">
        <f t="shared" si="33"/>
        <v>0</v>
      </c>
      <c r="JG25" s="77">
        <f t="shared" si="197"/>
        <v>0</v>
      </c>
      <c r="JH25" s="282">
        <f t="shared" si="198"/>
        <v>0</v>
      </c>
      <c r="JI25" s="283"/>
      <c r="JJ25" s="284"/>
      <c r="JK25" s="285"/>
      <c r="JL25" s="76">
        <f t="shared" si="34"/>
        <v>22.737233260999435</v>
      </c>
      <c r="JM25" s="77">
        <f t="shared" si="199"/>
        <v>25.875198823349965</v>
      </c>
      <c r="JN25" s="77">
        <f t="shared" si="35"/>
        <v>1.5154152716120572</v>
      </c>
      <c r="JO25" s="77">
        <f t="shared" si="200"/>
        <v>1.7500015556576038</v>
      </c>
      <c r="JP25" s="282">
        <f t="shared" si="201"/>
        <v>27.110255511102128</v>
      </c>
      <c r="JQ25" s="73">
        <f t="shared" si="36"/>
        <v>0.83869490834153659</v>
      </c>
      <c r="JR25" s="74">
        <f t="shared" si="37"/>
        <v>5.589822902965514E-2</v>
      </c>
      <c r="JS25" s="279">
        <f t="shared" si="202"/>
        <v>1.1244013301540061</v>
      </c>
      <c r="JT25" s="76">
        <f t="shared" si="38"/>
        <v>0</v>
      </c>
      <c r="JU25" s="77">
        <f t="shared" si="203"/>
        <v>0</v>
      </c>
      <c r="JV25" s="77">
        <f t="shared" si="39"/>
        <v>0</v>
      </c>
      <c r="JW25" s="77">
        <f t="shared" si="204"/>
        <v>0</v>
      </c>
      <c r="JX25" s="282">
        <f t="shared" si="205"/>
        <v>0</v>
      </c>
      <c r="JY25" s="73"/>
      <c r="JZ25" s="74"/>
      <c r="KA25" s="279"/>
      <c r="KB25" s="76">
        <f t="shared" si="40"/>
        <v>0</v>
      </c>
      <c r="KC25" s="77">
        <f t="shared" si="206"/>
        <v>0</v>
      </c>
      <c r="KD25" s="77">
        <f t="shared" si="41"/>
        <v>0</v>
      </c>
      <c r="KE25" s="77">
        <f t="shared" si="207"/>
        <v>0</v>
      </c>
      <c r="KF25" s="282">
        <f t="shared" si="208"/>
        <v>0</v>
      </c>
      <c r="KG25" s="73"/>
      <c r="KH25" s="74"/>
      <c r="KI25" s="279"/>
      <c r="KJ25" s="76">
        <f t="shared" si="42"/>
        <v>16.337318808811439</v>
      </c>
      <c r="KK25" s="77">
        <f t="shared" si="209"/>
        <v>18.592032177615504</v>
      </c>
      <c r="KL25" s="77">
        <f t="shared" si="43"/>
        <v>0.53358670490263282</v>
      </c>
      <c r="KM25" s="77">
        <f t="shared" si="210"/>
        <v>0.61618592682156037</v>
      </c>
      <c r="KN25" s="282">
        <f t="shared" si="211"/>
        <v>21.480821186853792</v>
      </c>
      <c r="KO25" s="73">
        <f t="shared" si="44"/>
        <v>0.7605537361304342</v>
      </c>
      <c r="KP25" s="74">
        <f t="shared" si="45"/>
        <v>2.4840144623017788E-2</v>
      </c>
      <c r="KQ25" s="279">
        <f t="shared" si="46"/>
        <v>1.1088092755110044</v>
      </c>
      <c r="KR25" s="76">
        <f t="shared" si="47"/>
        <v>0</v>
      </c>
      <c r="KS25" s="77">
        <f t="shared" si="212"/>
        <v>0</v>
      </c>
      <c r="KT25" s="77">
        <f t="shared" si="48"/>
        <v>0</v>
      </c>
      <c r="KU25" s="77">
        <f t="shared" si="213"/>
        <v>0</v>
      </c>
      <c r="KV25" s="282">
        <f t="shared" si="214"/>
        <v>0</v>
      </c>
      <c r="KW25" s="73"/>
      <c r="KX25" s="74"/>
      <c r="KY25" s="279"/>
      <c r="KZ25" s="76">
        <f t="shared" si="49"/>
        <v>14.498160908844888</v>
      </c>
      <c r="LA25" s="77">
        <f t="shared" si="215"/>
        <v>16.499052095874571</v>
      </c>
      <c r="LB25" s="77">
        <f t="shared" si="50"/>
        <v>0.45327846891598661</v>
      </c>
      <c r="LC25" s="77">
        <f t="shared" si="216"/>
        <v>0.5234459759041814</v>
      </c>
      <c r="LD25" s="286">
        <f t="shared" si="217"/>
        <v>38.718581378802881</v>
      </c>
      <c r="LE25" s="73">
        <f t="shared" si="51"/>
        <v>0.37444969295239061</v>
      </c>
      <c r="LF25" s="74">
        <f t="shared" si="52"/>
        <v>1.1707000948235704E-2</v>
      </c>
      <c r="LG25" s="279">
        <f t="shared" si="53"/>
        <v>1.0534900458711463</v>
      </c>
      <c r="LH25" s="76">
        <f t="shared" si="54"/>
        <v>0</v>
      </c>
      <c r="LI25" s="77">
        <f t="shared" si="218"/>
        <v>0</v>
      </c>
      <c r="LJ25" s="77">
        <f t="shared" si="55"/>
        <v>0</v>
      </c>
      <c r="LK25" s="77">
        <f t="shared" si="219"/>
        <v>0</v>
      </c>
      <c r="LL25" s="282">
        <f t="shared" si="220"/>
        <v>0</v>
      </c>
      <c r="LM25" s="73"/>
      <c r="LN25" s="74"/>
      <c r="LO25" s="279"/>
      <c r="LP25" s="76">
        <f t="shared" si="56"/>
        <v>0</v>
      </c>
      <c r="LQ25" s="77">
        <f t="shared" si="221"/>
        <v>0</v>
      </c>
      <c r="LR25" s="77">
        <f t="shared" si="57"/>
        <v>0</v>
      </c>
      <c r="LS25" s="77">
        <f t="shared" si="222"/>
        <v>0</v>
      </c>
      <c r="LT25" s="282">
        <f t="shared" si="223"/>
        <v>0</v>
      </c>
      <c r="LU25" s="73"/>
      <c r="LV25" s="74"/>
      <c r="LW25" s="279"/>
      <c r="LX25" s="76">
        <f t="shared" si="58"/>
        <v>0</v>
      </c>
      <c r="LY25" s="77">
        <f t="shared" si="224"/>
        <v>0</v>
      </c>
      <c r="LZ25" s="77">
        <f t="shared" si="59"/>
        <v>0</v>
      </c>
      <c r="MA25" s="77">
        <f t="shared" si="225"/>
        <v>0</v>
      </c>
      <c r="MB25" s="286">
        <f t="shared" si="226"/>
        <v>0</v>
      </c>
      <c r="MC25" s="73"/>
      <c r="MD25" s="74"/>
      <c r="ME25" s="279"/>
      <c r="MF25" s="76">
        <f t="shared" si="60"/>
        <v>0</v>
      </c>
      <c r="MG25" s="77">
        <f t="shared" si="227"/>
        <v>0</v>
      </c>
      <c r="MH25" s="77">
        <f t="shared" si="61"/>
        <v>0</v>
      </c>
      <c r="MI25" s="77">
        <f t="shared" si="228"/>
        <v>0</v>
      </c>
      <c r="MJ25" s="286">
        <f t="shared" si="229"/>
        <v>0</v>
      </c>
      <c r="MK25" s="73"/>
      <c r="ML25" s="74"/>
      <c r="MM25" s="279"/>
      <c r="MN25" s="287">
        <f t="shared" si="230"/>
        <v>1.0714930128828741</v>
      </c>
      <c r="MO25" s="288">
        <f t="shared" si="62"/>
        <v>0</v>
      </c>
      <c r="MP25" s="288">
        <f t="shared" si="62"/>
        <v>1.0891214390566542</v>
      </c>
      <c r="MQ25" s="289">
        <f t="shared" si="62"/>
        <v>0</v>
      </c>
      <c r="MR25" s="290">
        <f t="shared" si="231"/>
        <v>1.2644689045030797</v>
      </c>
      <c r="MS25" s="291"/>
      <c r="MT25" s="291">
        <f t="shared" si="63"/>
        <v>0.93827811974730746</v>
      </c>
      <c r="MU25" s="292"/>
      <c r="MV25" s="359">
        <f t="shared" si="64"/>
        <v>0</v>
      </c>
      <c r="MW25" s="360">
        <f t="shared" si="65"/>
        <v>0</v>
      </c>
      <c r="MX25" s="360">
        <f t="shared" si="66"/>
        <v>0.32619078475577223</v>
      </c>
      <c r="MY25" s="360">
        <f t="shared" si="67"/>
        <v>0</v>
      </c>
      <c r="MZ25" s="360">
        <f t="shared" si="68"/>
        <v>0</v>
      </c>
      <c r="NA25" s="360">
        <f t="shared" si="69"/>
        <v>0</v>
      </c>
      <c r="NB25" s="360">
        <f t="shared" si="70"/>
        <v>0.30077735581619663</v>
      </c>
      <c r="NC25" s="360">
        <f t="shared" si="71"/>
        <v>0</v>
      </c>
      <c r="ND25" s="360">
        <f t="shared" si="72"/>
        <v>0</v>
      </c>
      <c r="NE25" s="360">
        <f t="shared" si="73"/>
        <v>0.23506756640833293</v>
      </c>
      <c r="NF25" s="360">
        <f t="shared" si="74"/>
        <v>0</v>
      </c>
      <c r="NG25" s="360">
        <f t="shared" si="75"/>
        <v>0.4024331975227779</v>
      </c>
      <c r="NH25" s="360">
        <f t="shared" si="76"/>
        <v>0</v>
      </c>
      <c r="NI25" s="360">
        <f t="shared" si="77"/>
        <v>0</v>
      </c>
      <c r="NJ25" s="360">
        <f t="shared" si="78"/>
        <v>0</v>
      </c>
      <c r="NK25" s="361">
        <f t="shared" si="79"/>
        <v>0</v>
      </c>
      <c r="NL25" s="145">
        <f t="shared" si="232"/>
        <v>1.2644689045030797</v>
      </c>
      <c r="NM25" s="40"/>
      <c r="NN25" s="56">
        <f t="shared" si="233"/>
        <v>0.93827811974730746</v>
      </c>
      <c r="NO25" s="59"/>
      <c r="NP25" s="55">
        <f t="shared" si="80"/>
        <v>1.0714930128828741</v>
      </c>
      <c r="NQ25" s="40"/>
      <c r="NR25" s="56">
        <f t="shared" si="81"/>
        <v>1.0891214390566542</v>
      </c>
      <c r="NS25" s="60"/>
      <c r="NT25" s="41"/>
      <c r="NU25" s="86">
        <f t="shared" si="236"/>
        <v>0</v>
      </c>
      <c r="NV25" s="86">
        <f t="shared" si="234"/>
        <v>0</v>
      </c>
      <c r="NW25" s="86">
        <f t="shared" si="234"/>
        <v>0</v>
      </c>
      <c r="NX25" s="86">
        <f t="shared" si="234"/>
        <v>0</v>
      </c>
      <c r="NY25" s="87">
        <f t="shared" si="237"/>
        <v>0</v>
      </c>
      <c r="NZ25" s="87">
        <f t="shared" si="235"/>
        <v>0</v>
      </c>
      <c r="OA25" s="87">
        <f t="shared" si="235"/>
        <v>0</v>
      </c>
      <c r="OB25" s="87">
        <f t="shared" si="235"/>
        <v>0</v>
      </c>
      <c r="OC25" s="26"/>
    </row>
    <row r="26" spans="1:393" thickBot="1" x14ac:dyDescent="0.35">
      <c r="A26" s="136" t="s">
        <v>108</v>
      </c>
      <c r="B26" s="137" t="s">
        <v>160</v>
      </c>
      <c r="C26" s="133" t="s">
        <v>118</v>
      </c>
      <c r="D26" s="64">
        <f>VLOOKUP(B26,[1]УсіТ_1!$A$10:$G$556,6,FALSE)</f>
        <v>154.80000000000001</v>
      </c>
      <c r="E26" s="64">
        <f>VLOOKUP(B26,[1]УсіТ_1!$A$10:$G$556,7,FALSE)</f>
        <v>0</v>
      </c>
      <c r="F26" s="38"/>
      <c r="G26" s="38"/>
      <c r="H26" s="39"/>
      <c r="I26" s="256">
        <v>1.2759</v>
      </c>
      <c r="J26" s="62">
        <v>1.2759</v>
      </c>
      <c r="K26" s="257">
        <f t="shared" si="82"/>
        <v>1.0131000000000001</v>
      </c>
      <c r="L26" s="258">
        <f t="shared" si="83"/>
        <v>1.0131000000000001</v>
      </c>
      <c r="M26" s="63">
        <v>0</v>
      </c>
      <c r="N26" s="63">
        <v>0</v>
      </c>
      <c r="O26" s="63">
        <v>0.26279999999999998</v>
      </c>
      <c r="P26" s="63">
        <v>0</v>
      </c>
      <c r="Q26" s="63">
        <v>0</v>
      </c>
      <c r="R26" s="63">
        <v>0</v>
      </c>
      <c r="S26" s="63">
        <v>0.26579999999999998</v>
      </c>
      <c r="T26" s="63">
        <v>0</v>
      </c>
      <c r="U26" s="63">
        <v>0</v>
      </c>
      <c r="V26" s="63">
        <v>0.37309999999999999</v>
      </c>
      <c r="W26" s="63">
        <v>0</v>
      </c>
      <c r="X26" s="63">
        <v>0.37419999999999998</v>
      </c>
      <c r="Y26" s="63">
        <v>0</v>
      </c>
      <c r="Z26" s="63">
        <v>0</v>
      </c>
      <c r="AA26" s="63">
        <v>0</v>
      </c>
      <c r="AB26" s="259">
        <v>0</v>
      </c>
      <c r="AC26" s="144">
        <v>0</v>
      </c>
      <c r="AD26" s="70">
        <v>0</v>
      </c>
      <c r="AE26" s="70">
        <v>0</v>
      </c>
      <c r="AF26" s="68">
        <f t="shared" si="84"/>
        <v>0</v>
      </c>
      <c r="AG26" s="68">
        <f t="shared" si="85"/>
        <v>0</v>
      </c>
      <c r="AH26" s="71">
        <v>0</v>
      </c>
      <c r="AI26" s="71">
        <v>0</v>
      </c>
      <c r="AJ26" s="68">
        <f t="shared" si="86"/>
        <v>0</v>
      </c>
      <c r="AK26" s="68">
        <f t="shared" si="87"/>
        <v>0</v>
      </c>
      <c r="AL26" s="71">
        <v>0</v>
      </c>
      <c r="AM26" s="69">
        <f t="shared" si="88"/>
        <v>0</v>
      </c>
      <c r="AN26" s="260">
        <v>0</v>
      </c>
      <c r="AO26" s="71">
        <v>0</v>
      </c>
      <c r="AP26" s="71">
        <v>0</v>
      </c>
      <c r="AQ26" s="68">
        <f t="shared" si="89"/>
        <v>0</v>
      </c>
      <c r="AR26" s="68">
        <f t="shared" si="90"/>
        <v>0</v>
      </c>
      <c r="AS26" s="71">
        <v>0</v>
      </c>
      <c r="AT26" s="261">
        <f t="shared" si="0"/>
        <v>0</v>
      </c>
      <c r="AU26" s="71">
        <v>0</v>
      </c>
      <c r="AV26" s="68">
        <f t="shared" si="91"/>
        <v>0</v>
      </c>
      <c r="AW26" s="68">
        <f t="shared" si="92"/>
        <v>0</v>
      </c>
      <c r="AX26" s="71">
        <v>0</v>
      </c>
      <c r="AY26" s="69">
        <f t="shared" si="93"/>
        <v>0</v>
      </c>
      <c r="AZ26" s="260">
        <v>5</v>
      </c>
      <c r="BA26" s="260">
        <v>25.4858333333334</v>
      </c>
      <c r="BB26" s="260">
        <v>2.6578083333333402</v>
      </c>
      <c r="BC26" s="262">
        <f t="shared" si="94"/>
        <v>2.1262466666666722</v>
      </c>
      <c r="BD26" s="262">
        <f t="shared" si="1"/>
        <v>0.53156166666666804</v>
      </c>
      <c r="BE26" s="260">
        <v>0.99758833333333397</v>
      </c>
      <c r="BF26" s="262">
        <f t="shared" si="95"/>
        <v>0.79807066666666726</v>
      </c>
      <c r="BG26" s="262">
        <f t="shared" si="2"/>
        <v>0.1995176666666667</v>
      </c>
      <c r="BH26" s="260">
        <v>3.1424663763164786</v>
      </c>
      <c r="BI26" s="263">
        <f t="shared" si="96"/>
        <v>1.8400837565176194</v>
      </c>
      <c r="BJ26" s="68">
        <f t="shared" si="97"/>
        <v>4.3067501687417339E-2</v>
      </c>
      <c r="BK26" s="260">
        <v>1.6140479855320451</v>
      </c>
      <c r="BL26" s="69">
        <f t="shared" si="98"/>
        <v>40.677293234218311</v>
      </c>
      <c r="BM26" s="260">
        <v>0</v>
      </c>
      <c r="BN26" s="260">
        <v>0</v>
      </c>
      <c r="BO26" s="260">
        <v>0</v>
      </c>
      <c r="BP26" s="68">
        <f t="shared" si="99"/>
        <v>0</v>
      </c>
      <c r="BQ26" s="68">
        <f t="shared" si="100"/>
        <v>0</v>
      </c>
      <c r="BR26" s="260">
        <v>0</v>
      </c>
      <c r="BS26" s="260">
        <v>0</v>
      </c>
      <c r="BT26" s="68">
        <f t="shared" si="101"/>
        <v>0</v>
      </c>
      <c r="BU26" s="68">
        <f t="shared" si="102"/>
        <v>0</v>
      </c>
      <c r="BV26" s="260">
        <v>0</v>
      </c>
      <c r="BW26" s="69">
        <f t="shared" si="103"/>
        <v>0</v>
      </c>
      <c r="BX26" s="260">
        <v>0</v>
      </c>
      <c r="BY26" s="260">
        <v>0</v>
      </c>
      <c r="BZ26" s="263">
        <f t="shared" si="104"/>
        <v>0</v>
      </c>
      <c r="CA26" s="263">
        <f t="shared" si="105"/>
        <v>0</v>
      </c>
      <c r="CB26" s="260">
        <v>0</v>
      </c>
      <c r="CC26" s="264">
        <f t="shared" si="106"/>
        <v>0</v>
      </c>
      <c r="CD26" s="260">
        <v>0</v>
      </c>
      <c r="CE26" s="260">
        <v>0</v>
      </c>
      <c r="CF26" s="263">
        <f t="shared" si="107"/>
        <v>0</v>
      </c>
      <c r="CG26" s="263">
        <f t="shared" si="108"/>
        <v>0</v>
      </c>
      <c r="CH26" s="260">
        <v>0</v>
      </c>
      <c r="CI26" s="69">
        <f t="shared" si="109"/>
        <v>0</v>
      </c>
      <c r="CJ26" s="260">
        <v>19.300507343400877</v>
      </c>
      <c r="CK26" s="260">
        <v>4.246112390992991</v>
      </c>
      <c r="CL26" s="260">
        <v>1.8367372290111825</v>
      </c>
      <c r="CM26" s="260">
        <v>1.5008249432739957</v>
      </c>
      <c r="CN26" s="260">
        <v>4.0955949536645999</v>
      </c>
      <c r="CO26" s="265">
        <f t="shared" si="110"/>
        <v>0.28767458954540148</v>
      </c>
      <c r="CP26" s="266">
        <f t="shared" si="111"/>
        <v>1.3059295981154015</v>
      </c>
      <c r="CQ26" s="260">
        <v>3.1791842270787125</v>
      </c>
      <c r="CR26" s="265">
        <f t="shared" si="112"/>
        <v>4.3570719832113754E-2</v>
      </c>
      <c r="CS26" s="265">
        <f t="shared" si="3"/>
        <v>1.8615840409028486</v>
      </c>
      <c r="CT26" s="260">
        <v>1.6329068194739846</v>
      </c>
      <c r="CU26" s="267">
        <f t="shared" si="4"/>
        <v>41.149251556346819</v>
      </c>
      <c r="CV26" s="260">
        <v>0</v>
      </c>
      <c r="CW26" s="260">
        <v>0</v>
      </c>
      <c r="CX26" s="68">
        <f t="shared" si="113"/>
        <v>0</v>
      </c>
      <c r="CY26" s="68">
        <f t="shared" si="114"/>
        <v>0</v>
      </c>
      <c r="CZ26" s="260">
        <v>0</v>
      </c>
      <c r="DA26" s="69">
        <f t="shared" si="115"/>
        <v>0</v>
      </c>
      <c r="DB26" s="260">
        <v>0</v>
      </c>
      <c r="DC26" s="260">
        <v>0</v>
      </c>
      <c r="DD26" s="68">
        <f t="shared" si="116"/>
        <v>0</v>
      </c>
      <c r="DE26" s="68">
        <f t="shared" si="117"/>
        <v>0</v>
      </c>
      <c r="DF26" s="260">
        <v>0</v>
      </c>
      <c r="DG26" s="69">
        <f t="shared" si="118"/>
        <v>0</v>
      </c>
      <c r="DH26" s="260">
        <v>21.067377790773442</v>
      </c>
      <c r="DI26" s="260">
        <v>4.6348231139701577</v>
      </c>
      <c r="DJ26" s="260">
        <v>0.3293218030583332</v>
      </c>
      <c r="DK26" s="260">
        <v>15.337051031683066</v>
      </c>
      <c r="DL26" s="68">
        <f t="shared" si="119"/>
        <v>1.0772744644654184</v>
      </c>
      <c r="DM26" s="68">
        <f t="shared" si="120"/>
        <v>4.8904027660645255</v>
      </c>
      <c r="DN26" s="260">
        <v>4.4615248766573004</v>
      </c>
      <c r="DO26" s="68">
        <f t="shared" si="121"/>
        <v>6.1145198434588301E-2</v>
      </c>
      <c r="DP26" s="68">
        <f t="shared" si="122"/>
        <v>2.612463737626189</v>
      </c>
      <c r="DQ26" s="260">
        <v>2.2915483583160601</v>
      </c>
      <c r="DR26" s="264">
        <f t="shared" si="123"/>
        <v>57.745976369350025</v>
      </c>
      <c r="DS26" s="260">
        <v>0</v>
      </c>
      <c r="DT26" s="260">
        <v>0</v>
      </c>
      <c r="DU26" s="260">
        <v>0</v>
      </c>
      <c r="DV26" s="68">
        <f t="shared" si="124"/>
        <v>0</v>
      </c>
      <c r="DW26" s="68">
        <f t="shared" si="125"/>
        <v>0</v>
      </c>
      <c r="DX26" s="260">
        <v>0</v>
      </c>
      <c r="DY26" s="260">
        <v>0</v>
      </c>
      <c r="DZ26" s="260">
        <v>0</v>
      </c>
      <c r="EA26" s="260">
        <v>0</v>
      </c>
      <c r="EB26" s="68">
        <f t="shared" si="126"/>
        <v>0</v>
      </c>
      <c r="EC26" s="68">
        <f t="shared" si="127"/>
        <v>0</v>
      </c>
      <c r="ED26" s="267">
        <v>0</v>
      </c>
      <c r="EE26" s="69">
        <f t="shared" si="128"/>
        <v>0</v>
      </c>
      <c r="EF26" s="260">
        <v>9.3038000000000007</v>
      </c>
      <c r="EG26" s="260">
        <v>2.0468359999999999</v>
      </c>
      <c r="EH26" s="260">
        <v>23.370138083841567</v>
      </c>
      <c r="EI26" s="260">
        <v>6.7737782274660372</v>
      </c>
      <c r="EJ26" s="268">
        <f t="shared" si="129"/>
        <v>0.47579018269721446</v>
      </c>
      <c r="EK26" s="266">
        <f t="shared" si="130"/>
        <v>2.1599004731662754</v>
      </c>
      <c r="EL26" s="260">
        <v>4.4750174799651781</v>
      </c>
      <c r="EM26" s="268">
        <f t="shared" si="131"/>
        <v>6.1330114562922769E-2</v>
      </c>
      <c r="EN26" s="268">
        <f t="shared" si="132"/>
        <v>2.6203643854635299</v>
      </c>
      <c r="EO26" s="269">
        <f t="shared" si="133"/>
        <v>45.969569791272789</v>
      </c>
      <c r="EP26" s="69">
        <f t="shared" si="134"/>
        <v>57.921657937003715</v>
      </c>
      <c r="EQ26" s="260">
        <v>0</v>
      </c>
      <c r="ER26" s="260">
        <v>0</v>
      </c>
      <c r="ES26" s="260">
        <v>0</v>
      </c>
      <c r="ET26" s="68">
        <f t="shared" si="135"/>
        <v>0</v>
      </c>
      <c r="EU26" s="68">
        <f t="shared" si="136"/>
        <v>0</v>
      </c>
      <c r="EV26" s="260">
        <v>0</v>
      </c>
      <c r="EW26" s="260">
        <v>0</v>
      </c>
      <c r="EX26" s="68">
        <f t="shared" si="137"/>
        <v>0</v>
      </c>
      <c r="EY26" s="68">
        <f t="shared" si="138"/>
        <v>0</v>
      </c>
      <c r="EZ26" s="260">
        <v>0</v>
      </c>
      <c r="FA26" s="69">
        <f t="shared" si="139"/>
        <v>0</v>
      </c>
      <c r="FB26" s="260">
        <v>0</v>
      </c>
      <c r="FC26" s="260">
        <v>0</v>
      </c>
      <c r="FD26" s="68">
        <f t="shared" si="140"/>
        <v>0</v>
      </c>
      <c r="FE26" s="68">
        <f t="shared" si="141"/>
        <v>0</v>
      </c>
      <c r="FF26" s="260">
        <v>0</v>
      </c>
      <c r="FG26" s="69">
        <f t="shared" si="142"/>
        <v>0</v>
      </c>
      <c r="FH26" s="260">
        <v>0</v>
      </c>
      <c r="FI26" s="260">
        <v>0</v>
      </c>
      <c r="FJ26" s="68">
        <f t="shared" si="143"/>
        <v>0</v>
      </c>
      <c r="FK26" s="68">
        <f t="shared" si="144"/>
        <v>0</v>
      </c>
      <c r="FL26" s="260">
        <v>0</v>
      </c>
      <c r="FM26" s="69">
        <f t="shared" si="145"/>
        <v>0</v>
      </c>
      <c r="FN26" s="260">
        <v>0</v>
      </c>
      <c r="FO26" s="260">
        <v>0</v>
      </c>
      <c r="FP26" s="68">
        <f t="shared" si="146"/>
        <v>0</v>
      </c>
      <c r="FQ26" s="68">
        <f t="shared" si="147"/>
        <v>0</v>
      </c>
      <c r="FR26" s="260">
        <v>0</v>
      </c>
      <c r="FS26" s="264">
        <f t="shared" si="148"/>
        <v>0</v>
      </c>
      <c r="FT26" s="270">
        <f t="shared" si="5"/>
        <v>197.49417909691886</v>
      </c>
      <c r="FU26" s="271">
        <f t="shared" si="6"/>
        <v>60.599456639137465</v>
      </c>
      <c r="FV26" s="272">
        <f t="shared" si="149"/>
        <v>24.766451505970423</v>
      </c>
      <c r="FW26" s="272">
        <f t="shared" si="7"/>
        <v>4.4251422766073354</v>
      </c>
      <c r="FX26" s="272">
        <f t="shared" si="8"/>
        <v>25.4858333333334</v>
      </c>
      <c r="FY26" s="272">
        <f t="shared" si="9"/>
        <v>0</v>
      </c>
      <c r="FZ26" s="272">
        <f t="shared" si="10"/>
        <v>0</v>
      </c>
      <c r="GA26" s="272">
        <f t="shared" si="11"/>
        <v>0</v>
      </c>
      <c r="GB26" s="272">
        <f t="shared" si="12"/>
        <v>0</v>
      </c>
      <c r="GC26" s="272">
        <f t="shared" si="13"/>
        <v>0</v>
      </c>
      <c r="GD26" s="272">
        <f t="shared" si="14"/>
        <v>0</v>
      </c>
      <c r="GE26" s="272">
        <f t="shared" si="15"/>
        <v>26.206424212813701</v>
      </c>
      <c r="GF26" s="273">
        <f t="shared" si="16"/>
        <v>10.194604061562366</v>
      </c>
      <c r="GG26" s="273">
        <f t="shared" si="17"/>
        <v>1.8407392367080344</v>
      </c>
      <c r="GH26" s="272">
        <f t="shared" si="150"/>
        <v>15.25819296001767</v>
      </c>
      <c r="GI26" s="274">
        <f t="shared" si="151"/>
        <v>10.900085023022429</v>
      </c>
      <c r="GJ26" s="275">
        <f t="shared" si="18"/>
        <v>0.20911353451704218</v>
      </c>
      <c r="GK26" s="271">
        <f t="shared" si="152"/>
        <v>156.74150092788</v>
      </c>
      <c r="GL26" s="276">
        <f t="shared" si="153"/>
        <v>197.49429116912879</v>
      </c>
      <c r="GM26" s="272">
        <f t="shared" si="154"/>
        <v>81.694145723722258</v>
      </c>
      <c r="GN26" s="272">
        <f t="shared" si="155"/>
        <v>6.4749950478324125</v>
      </c>
      <c r="GO26" s="277">
        <f t="shared" si="156"/>
        <v>0.5212030332752231</v>
      </c>
      <c r="GP26" s="278">
        <f t="shared" si="157"/>
        <v>4.1310023251670221E-2</v>
      </c>
      <c r="GQ26" s="279">
        <f t="shared" si="158"/>
        <v>1.0783260222216722</v>
      </c>
      <c r="GR26" s="280">
        <f t="shared" si="159"/>
        <v>156.74150092788</v>
      </c>
      <c r="GS26" s="272">
        <f t="shared" si="160"/>
        <v>81.694145723722258</v>
      </c>
      <c r="GT26" s="272">
        <f t="shared" si="19"/>
        <v>6.4749950478324125</v>
      </c>
      <c r="GU26" s="73">
        <f t="shared" si="161"/>
        <v>0.5212030332752231</v>
      </c>
      <c r="GV26" s="74">
        <f t="shared" si="162"/>
        <v>4.1310023251670221E-2</v>
      </c>
      <c r="GW26" s="279">
        <f t="shared" si="163"/>
        <v>1.0783260222216722</v>
      </c>
      <c r="GX26" s="280">
        <f t="shared" si="164"/>
        <v>124.45793486897657</v>
      </c>
      <c r="GY26" s="272">
        <f t="shared" si="20"/>
        <v>79.449243540770766</v>
      </c>
      <c r="GZ26" s="272">
        <f t="shared" si="21"/>
        <v>3.507610212811656</v>
      </c>
      <c r="HA26" s="73">
        <f t="shared" si="165"/>
        <v>0.63836221952751482</v>
      </c>
      <c r="HB26" s="74">
        <f t="shared" si="166"/>
        <v>2.8183098301480757E-2</v>
      </c>
      <c r="HC26" s="279">
        <f t="shared" si="167"/>
        <v>1.0924631135340614</v>
      </c>
      <c r="HD26" s="280">
        <f t="shared" si="168"/>
        <v>124.45793486897657</v>
      </c>
      <c r="HE26" s="272">
        <f t="shared" si="22"/>
        <v>79.449243540770766</v>
      </c>
      <c r="HF26" s="272">
        <f t="shared" si="23"/>
        <v>3.507610212811656</v>
      </c>
      <c r="HG26" s="73">
        <f t="shared" si="169"/>
        <v>0.63836221952751482</v>
      </c>
      <c r="HH26" s="74">
        <f t="shared" si="170"/>
        <v>2.8183098301480757E-2</v>
      </c>
      <c r="HI26" s="281">
        <f t="shared" si="171"/>
        <v>1.0924631135340614</v>
      </c>
      <c r="HJ26" s="72">
        <f t="shared" si="24"/>
        <v>1.3758361717526315</v>
      </c>
      <c r="HK26" s="73">
        <f t="shared" si="172"/>
        <v>1.3758361717526315</v>
      </c>
      <c r="HL26" s="73">
        <f t="shared" si="25"/>
        <v>1.1067743803213577</v>
      </c>
      <c r="HM26" s="74">
        <f t="shared" si="173"/>
        <v>1.1067743803213577</v>
      </c>
      <c r="HN26" s="75"/>
      <c r="HO26" s="75"/>
      <c r="HP26" s="76">
        <f t="shared" si="174"/>
        <v>0</v>
      </c>
      <c r="HQ26" s="77">
        <f t="shared" si="175"/>
        <v>0</v>
      </c>
      <c r="HR26" s="77">
        <f t="shared" si="176"/>
        <v>0</v>
      </c>
      <c r="HS26" s="77">
        <f t="shared" si="177"/>
        <v>0</v>
      </c>
      <c r="HT26" s="282">
        <f t="shared" si="178"/>
        <v>0</v>
      </c>
      <c r="HU26" s="73"/>
      <c r="HV26" s="74"/>
      <c r="HW26" s="279"/>
      <c r="HX26" s="76">
        <f t="shared" si="179"/>
        <v>0</v>
      </c>
      <c r="HY26" s="77">
        <f t="shared" si="180"/>
        <v>0</v>
      </c>
      <c r="HZ26" s="77">
        <f t="shared" si="26"/>
        <v>0</v>
      </c>
      <c r="IA26" s="77">
        <f t="shared" si="181"/>
        <v>0</v>
      </c>
      <c r="IB26" s="282">
        <f t="shared" si="182"/>
        <v>0</v>
      </c>
      <c r="IC26" s="73"/>
      <c r="ID26" s="74"/>
      <c r="IE26" s="279"/>
      <c r="IF26" s="76">
        <f t="shared" si="27"/>
        <v>2.2449021829514955</v>
      </c>
      <c r="IG26" s="77">
        <f t="shared" si="183"/>
        <v>2.5547211332206312</v>
      </c>
      <c r="IH26" s="77">
        <f t="shared" si="28"/>
        <v>2.9673848350207566</v>
      </c>
      <c r="II26" s="77">
        <f t="shared" si="184"/>
        <v>3.4267360074819697</v>
      </c>
      <c r="IJ26" s="282">
        <f t="shared" si="185"/>
        <v>32.283566058903425</v>
      </c>
      <c r="IK26" s="73">
        <f t="shared" si="186"/>
        <v>6.9536995350994626E-2</v>
      </c>
      <c r="IL26" s="74">
        <f t="shared" si="187"/>
        <v>9.1916265681634232E-2</v>
      </c>
      <c r="IM26" s="279">
        <f t="shared" si="188"/>
        <v>1.0238254386559078</v>
      </c>
      <c r="IN26" s="76">
        <f t="shared" si="29"/>
        <v>0</v>
      </c>
      <c r="IO26" s="77">
        <f t="shared" si="189"/>
        <v>0</v>
      </c>
      <c r="IP26" s="77">
        <f t="shared" si="30"/>
        <v>0</v>
      </c>
      <c r="IQ26" s="77">
        <f t="shared" si="190"/>
        <v>0</v>
      </c>
      <c r="IR26" s="282">
        <f t="shared" si="191"/>
        <v>0</v>
      </c>
      <c r="IS26" s="283"/>
      <c r="IT26" s="284"/>
      <c r="IU26" s="285"/>
      <c r="IV26" s="76">
        <f t="shared" si="31"/>
        <v>0</v>
      </c>
      <c r="IW26" s="77">
        <f t="shared" si="192"/>
        <v>0</v>
      </c>
      <c r="IX26" s="77">
        <f t="shared" si="193"/>
        <v>0</v>
      </c>
      <c r="IY26" s="77">
        <f t="shared" si="194"/>
        <v>0</v>
      </c>
      <c r="IZ26" s="282">
        <f t="shared" si="195"/>
        <v>0</v>
      </c>
      <c r="JA26" s="283"/>
      <c r="JB26" s="284"/>
      <c r="JC26" s="285"/>
      <c r="JD26" s="76">
        <f t="shared" si="32"/>
        <v>0</v>
      </c>
      <c r="JE26" s="77">
        <f t="shared" si="196"/>
        <v>0</v>
      </c>
      <c r="JF26" s="77">
        <f t="shared" si="33"/>
        <v>0</v>
      </c>
      <c r="JG26" s="77">
        <f t="shared" si="197"/>
        <v>0</v>
      </c>
      <c r="JH26" s="282">
        <f t="shared" si="198"/>
        <v>0</v>
      </c>
      <c r="JI26" s="283"/>
      <c r="JJ26" s="284"/>
      <c r="JK26" s="285"/>
      <c r="JL26" s="76">
        <f t="shared" si="34"/>
        <v>27.410986373996135</v>
      </c>
      <c r="JM26" s="77">
        <f t="shared" si="199"/>
        <v>31.193976603471341</v>
      </c>
      <c r="JN26" s="77">
        <f t="shared" si="35"/>
        <v>1.8320702526515111</v>
      </c>
      <c r="JO26" s="77">
        <f t="shared" si="200"/>
        <v>2.1156747277619652</v>
      </c>
      <c r="JP26" s="282">
        <f t="shared" si="201"/>
        <v>32.658136155830803</v>
      </c>
      <c r="JQ26" s="73">
        <f t="shared" si="36"/>
        <v>0.83933100906930236</v>
      </c>
      <c r="JR26" s="74">
        <f t="shared" si="37"/>
        <v>5.6098432681817703E-2</v>
      </c>
      <c r="JS26" s="279">
        <f t="shared" si="202"/>
        <v>1.1245201099407998</v>
      </c>
      <c r="JT26" s="76">
        <f t="shared" si="38"/>
        <v>0</v>
      </c>
      <c r="JU26" s="77">
        <f t="shared" si="203"/>
        <v>0</v>
      </c>
      <c r="JV26" s="77">
        <f t="shared" si="39"/>
        <v>0</v>
      </c>
      <c r="JW26" s="77">
        <f t="shared" si="204"/>
        <v>0</v>
      </c>
      <c r="JX26" s="282">
        <f t="shared" si="205"/>
        <v>0</v>
      </c>
      <c r="JY26" s="73"/>
      <c r="JZ26" s="74"/>
      <c r="KA26" s="279"/>
      <c r="KB26" s="76">
        <f t="shared" si="40"/>
        <v>0</v>
      </c>
      <c r="KC26" s="77">
        <f t="shared" si="206"/>
        <v>0</v>
      </c>
      <c r="KD26" s="77">
        <f t="shared" si="41"/>
        <v>0</v>
      </c>
      <c r="KE26" s="77">
        <f t="shared" si="207"/>
        <v>0</v>
      </c>
      <c r="KF26" s="282">
        <f t="shared" si="208"/>
        <v>0</v>
      </c>
      <c r="KG26" s="73"/>
      <c r="KH26" s="74"/>
      <c r="KI26" s="279"/>
      <c r="KJ26" s="76">
        <f t="shared" si="42"/>
        <v>34.855698039246271</v>
      </c>
      <c r="KK26" s="77">
        <f t="shared" si="209"/>
        <v>39.66613292564265</v>
      </c>
      <c r="KL26" s="77">
        <f t="shared" si="43"/>
        <v>1.1384196629000067</v>
      </c>
      <c r="KM26" s="77">
        <f t="shared" si="210"/>
        <v>1.3146470267169279</v>
      </c>
      <c r="KN26" s="282">
        <f t="shared" si="211"/>
        <v>45.830139975674619</v>
      </c>
      <c r="KO26" s="73">
        <f t="shared" si="44"/>
        <v>0.76054094658551596</v>
      </c>
      <c r="KP26" s="74">
        <f t="shared" si="45"/>
        <v>2.483997787273285E-2</v>
      </c>
      <c r="KQ26" s="279">
        <f t="shared" si="46"/>
        <v>1.1088074846129661</v>
      </c>
      <c r="KR26" s="76">
        <f t="shared" si="47"/>
        <v>0</v>
      </c>
      <c r="KS26" s="77">
        <f t="shared" si="212"/>
        <v>0</v>
      </c>
      <c r="KT26" s="77">
        <f t="shared" si="48"/>
        <v>0</v>
      </c>
      <c r="KU26" s="77">
        <f t="shared" si="213"/>
        <v>0</v>
      </c>
      <c r="KV26" s="282">
        <f t="shared" si="214"/>
        <v>0</v>
      </c>
      <c r="KW26" s="73"/>
      <c r="KX26" s="74"/>
      <c r="KY26" s="279"/>
      <c r="KZ26" s="76">
        <f t="shared" si="49"/>
        <v>17.182559127528364</v>
      </c>
      <c r="LA26" s="77">
        <f t="shared" si="215"/>
        <v>19.553924112718555</v>
      </c>
      <c r="LB26" s="77">
        <f t="shared" si="50"/>
        <v>0.53712029726013721</v>
      </c>
      <c r="LC26" s="77">
        <f t="shared" si="216"/>
        <v>0.62026651927600651</v>
      </c>
      <c r="LD26" s="286">
        <f t="shared" si="217"/>
        <v>45.969569791272789</v>
      </c>
      <c r="LE26" s="73">
        <f t="shared" si="51"/>
        <v>0.37378116013586082</v>
      </c>
      <c r="LF26" s="74">
        <f t="shared" si="52"/>
        <v>1.1684257644762823E-2</v>
      </c>
      <c r="LG26" s="279">
        <f t="shared" si="53"/>
        <v>1.0533942609937592</v>
      </c>
      <c r="LH26" s="76">
        <f t="shared" si="54"/>
        <v>0</v>
      </c>
      <c r="LI26" s="77">
        <f t="shared" si="218"/>
        <v>0</v>
      </c>
      <c r="LJ26" s="77">
        <f t="shared" si="55"/>
        <v>0</v>
      </c>
      <c r="LK26" s="77">
        <f t="shared" si="219"/>
        <v>0</v>
      </c>
      <c r="LL26" s="282">
        <f t="shared" si="220"/>
        <v>0</v>
      </c>
      <c r="LM26" s="73"/>
      <c r="LN26" s="74"/>
      <c r="LO26" s="279"/>
      <c r="LP26" s="76">
        <f t="shared" si="56"/>
        <v>0</v>
      </c>
      <c r="LQ26" s="77">
        <f t="shared" si="221"/>
        <v>0</v>
      </c>
      <c r="LR26" s="77">
        <f t="shared" si="57"/>
        <v>0</v>
      </c>
      <c r="LS26" s="77">
        <f t="shared" si="222"/>
        <v>0</v>
      </c>
      <c r="LT26" s="282">
        <f t="shared" si="223"/>
        <v>0</v>
      </c>
      <c r="LU26" s="73"/>
      <c r="LV26" s="74"/>
      <c r="LW26" s="279"/>
      <c r="LX26" s="76">
        <f t="shared" si="58"/>
        <v>0</v>
      </c>
      <c r="LY26" s="77">
        <f t="shared" si="224"/>
        <v>0</v>
      </c>
      <c r="LZ26" s="77">
        <f t="shared" si="59"/>
        <v>0</v>
      </c>
      <c r="MA26" s="77">
        <f t="shared" si="225"/>
        <v>0</v>
      </c>
      <c r="MB26" s="286">
        <f t="shared" si="226"/>
        <v>0</v>
      </c>
      <c r="MC26" s="73"/>
      <c r="MD26" s="74"/>
      <c r="ME26" s="279"/>
      <c r="MF26" s="76">
        <f t="shared" si="60"/>
        <v>0</v>
      </c>
      <c r="MG26" s="77">
        <f t="shared" si="227"/>
        <v>0</v>
      </c>
      <c r="MH26" s="77">
        <f t="shared" si="61"/>
        <v>0</v>
      </c>
      <c r="MI26" s="77">
        <f t="shared" si="228"/>
        <v>0</v>
      </c>
      <c r="MJ26" s="286">
        <f t="shared" si="229"/>
        <v>0</v>
      </c>
      <c r="MK26" s="73"/>
      <c r="ML26" s="74"/>
      <c r="MM26" s="279"/>
      <c r="MN26" s="287">
        <f t="shared" si="230"/>
        <v>1.0783250846257539</v>
      </c>
      <c r="MO26" s="288">
        <f t="shared" si="62"/>
        <v>0</v>
      </c>
      <c r="MP26" s="288">
        <f t="shared" si="62"/>
        <v>1.0924623928489061</v>
      </c>
      <c r="MQ26" s="289">
        <f t="shared" si="62"/>
        <v>0</v>
      </c>
      <c r="MR26" s="290">
        <f t="shared" si="231"/>
        <v>1.3758349754739996</v>
      </c>
      <c r="MS26" s="291"/>
      <c r="MT26" s="291">
        <f t="shared" si="63"/>
        <v>1.106773650195227</v>
      </c>
      <c r="MU26" s="292"/>
      <c r="MV26" s="359">
        <f t="shared" si="64"/>
        <v>0</v>
      </c>
      <c r="MW26" s="360">
        <f t="shared" si="65"/>
        <v>0</v>
      </c>
      <c r="MX26" s="360">
        <f t="shared" si="66"/>
        <v>0.26906132527877252</v>
      </c>
      <c r="MY26" s="360">
        <f t="shared" si="67"/>
        <v>0</v>
      </c>
      <c r="MZ26" s="360">
        <f t="shared" si="68"/>
        <v>0</v>
      </c>
      <c r="NA26" s="360">
        <f t="shared" si="69"/>
        <v>0</v>
      </c>
      <c r="NB26" s="360">
        <f t="shared" si="70"/>
        <v>0.29889744522226458</v>
      </c>
      <c r="NC26" s="360">
        <f t="shared" si="71"/>
        <v>0</v>
      </c>
      <c r="ND26" s="360">
        <f t="shared" si="72"/>
        <v>0</v>
      </c>
      <c r="NE26" s="360">
        <f t="shared" si="73"/>
        <v>0.41369607250909762</v>
      </c>
      <c r="NF26" s="360">
        <f t="shared" si="74"/>
        <v>0</v>
      </c>
      <c r="NG26" s="360">
        <f t="shared" si="75"/>
        <v>0.39418013246386469</v>
      </c>
      <c r="NH26" s="360">
        <f t="shared" si="76"/>
        <v>0</v>
      </c>
      <c r="NI26" s="360">
        <f t="shared" si="77"/>
        <v>0</v>
      </c>
      <c r="NJ26" s="360">
        <f t="shared" si="78"/>
        <v>0</v>
      </c>
      <c r="NK26" s="361">
        <f t="shared" si="79"/>
        <v>0</v>
      </c>
      <c r="NL26" s="145">
        <f t="shared" si="232"/>
        <v>1.3758349754739996</v>
      </c>
      <c r="NM26" s="40"/>
      <c r="NN26" s="56">
        <f t="shared" si="233"/>
        <v>1.106773650195227</v>
      </c>
      <c r="NO26" s="59"/>
      <c r="NP26" s="55">
        <f t="shared" si="80"/>
        <v>1.0783250846257539</v>
      </c>
      <c r="NQ26" s="40"/>
      <c r="NR26" s="56">
        <f t="shared" si="81"/>
        <v>1.0924623928489061</v>
      </c>
      <c r="NS26" s="60"/>
      <c r="NT26" s="25"/>
      <c r="NU26" s="86">
        <f t="shared" si="236"/>
        <v>0</v>
      </c>
      <c r="NV26" s="86">
        <f t="shared" si="234"/>
        <v>0</v>
      </c>
      <c r="NW26" s="86">
        <f t="shared" si="234"/>
        <v>0</v>
      </c>
      <c r="NX26" s="86">
        <f t="shared" si="234"/>
        <v>0</v>
      </c>
      <c r="NY26" s="87">
        <f t="shared" si="237"/>
        <v>0</v>
      </c>
      <c r="NZ26" s="87">
        <f t="shared" si="235"/>
        <v>0</v>
      </c>
      <c r="OA26" s="87">
        <f t="shared" si="235"/>
        <v>0</v>
      </c>
      <c r="OB26" s="87">
        <f t="shared" si="235"/>
        <v>0</v>
      </c>
      <c r="OC26" s="26"/>
    </row>
    <row r="27" spans="1:393" thickBot="1" x14ac:dyDescent="0.35">
      <c r="A27" s="136" t="s">
        <v>109</v>
      </c>
      <c r="B27" s="137" t="s">
        <v>161</v>
      </c>
      <c r="C27" s="133" t="s">
        <v>118</v>
      </c>
      <c r="D27" s="64">
        <f>VLOOKUP(B27,[1]УсіТ_1!$A$10:$G$556,6,FALSE)</f>
        <v>254.9</v>
      </c>
      <c r="E27" s="64">
        <f>VLOOKUP(B27,[1]УсіТ_1!$A$10:$G$556,7,FALSE)</f>
        <v>0</v>
      </c>
      <c r="F27" s="38"/>
      <c r="G27" s="38"/>
      <c r="H27" s="39"/>
      <c r="I27" s="256">
        <v>1.1724000000000001</v>
      </c>
      <c r="J27" s="62">
        <v>1.1724000000000001</v>
      </c>
      <c r="K27" s="257">
        <f t="shared" si="82"/>
        <v>0.72550000000000003</v>
      </c>
      <c r="L27" s="258">
        <f t="shared" si="83"/>
        <v>0.72550000000000003</v>
      </c>
      <c r="M27" s="63">
        <v>0</v>
      </c>
      <c r="N27" s="63">
        <v>0</v>
      </c>
      <c r="O27" s="63">
        <v>0.44690000000000002</v>
      </c>
      <c r="P27" s="63">
        <v>0</v>
      </c>
      <c r="Q27" s="63">
        <v>0</v>
      </c>
      <c r="R27" s="63">
        <v>0</v>
      </c>
      <c r="S27" s="63">
        <v>0.26269999999999999</v>
      </c>
      <c r="T27" s="63">
        <v>0</v>
      </c>
      <c r="U27" s="63">
        <v>0</v>
      </c>
      <c r="V27" s="63">
        <v>0.14219999999999999</v>
      </c>
      <c r="W27" s="63">
        <v>0</v>
      </c>
      <c r="X27" s="63">
        <v>0.3206</v>
      </c>
      <c r="Y27" s="63">
        <v>0</v>
      </c>
      <c r="Z27" s="63">
        <v>0</v>
      </c>
      <c r="AA27" s="63">
        <v>0</v>
      </c>
      <c r="AB27" s="259">
        <v>0</v>
      </c>
      <c r="AC27" s="144">
        <v>0</v>
      </c>
      <c r="AD27" s="70">
        <v>0</v>
      </c>
      <c r="AE27" s="70">
        <v>0</v>
      </c>
      <c r="AF27" s="68">
        <f t="shared" si="84"/>
        <v>0</v>
      </c>
      <c r="AG27" s="68">
        <f t="shared" si="85"/>
        <v>0</v>
      </c>
      <c r="AH27" s="71">
        <v>0</v>
      </c>
      <c r="AI27" s="71">
        <v>0</v>
      </c>
      <c r="AJ27" s="68">
        <f t="shared" si="86"/>
        <v>0</v>
      </c>
      <c r="AK27" s="68">
        <f t="shared" si="87"/>
        <v>0</v>
      </c>
      <c r="AL27" s="71">
        <v>0</v>
      </c>
      <c r="AM27" s="69">
        <f t="shared" si="88"/>
        <v>0</v>
      </c>
      <c r="AN27" s="260">
        <v>0</v>
      </c>
      <c r="AO27" s="71">
        <v>0</v>
      </c>
      <c r="AP27" s="71">
        <v>0</v>
      </c>
      <c r="AQ27" s="68">
        <f t="shared" si="89"/>
        <v>0</v>
      </c>
      <c r="AR27" s="68">
        <f t="shared" si="90"/>
        <v>0</v>
      </c>
      <c r="AS27" s="71">
        <v>0</v>
      </c>
      <c r="AT27" s="261">
        <f t="shared" si="0"/>
        <v>0</v>
      </c>
      <c r="AU27" s="71">
        <v>0</v>
      </c>
      <c r="AV27" s="68">
        <f t="shared" si="91"/>
        <v>0</v>
      </c>
      <c r="AW27" s="68">
        <f t="shared" si="92"/>
        <v>0</v>
      </c>
      <c r="AX27" s="71">
        <v>0</v>
      </c>
      <c r="AY27" s="69">
        <f t="shared" si="93"/>
        <v>0</v>
      </c>
      <c r="AZ27" s="260">
        <v>14</v>
      </c>
      <c r="BA27" s="260">
        <v>71.3603333333335</v>
      </c>
      <c r="BB27" s="260">
        <v>7.4418633333333499</v>
      </c>
      <c r="BC27" s="262">
        <f t="shared" si="94"/>
        <v>5.9534906666666805</v>
      </c>
      <c r="BD27" s="262">
        <f t="shared" si="1"/>
        <v>1.4883726666666695</v>
      </c>
      <c r="BE27" s="260">
        <v>2.7932473333333401</v>
      </c>
      <c r="BF27" s="262">
        <f t="shared" si="95"/>
        <v>2.2345978666666722</v>
      </c>
      <c r="BG27" s="262">
        <f t="shared" si="2"/>
        <v>0.55864946666666793</v>
      </c>
      <c r="BH27" s="260">
        <v>8.79890585368614</v>
      </c>
      <c r="BI27" s="263">
        <f t="shared" si="96"/>
        <v>5.1522345182493341</v>
      </c>
      <c r="BJ27" s="68">
        <f t="shared" si="97"/>
        <v>0.12058900472476855</v>
      </c>
      <c r="BK27" s="260">
        <v>4.5193343594897257</v>
      </c>
      <c r="BL27" s="69">
        <f t="shared" si="98"/>
        <v>113.89642105581126</v>
      </c>
      <c r="BM27" s="260">
        <v>0</v>
      </c>
      <c r="BN27" s="260">
        <v>0</v>
      </c>
      <c r="BO27" s="260">
        <v>0</v>
      </c>
      <c r="BP27" s="68">
        <f t="shared" si="99"/>
        <v>0</v>
      </c>
      <c r="BQ27" s="68">
        <f t="shared" si="100"/>
        <v>0</v>
      </c>
      <c r="BR27" s="260">
        <v>0</v>
      </c>
      <c r="BS27" s="260">
        <v>0</v>
      </c>
      <c r="BT27" s="68">
        <f t="shared" si="101"/>
        <v>0</v>
      </c>
      <c r="BU27" s="68">
        <f t="shared" si="102"/>
        <v>0</v>
      </c>
      <c r="BV27" s="260">
        <v>0</v>
      </c>
      <c r="BW27" s="69">
        <f t="shared" si="103"/>
        <v>0</v>
      </c>
      <c r="BX27" s="260">
        <v>0</v>
      </c>
      <c r="BY27" s="260">
        <v>0</v>
      </c>
      <c r="BZ27" s="263">
        <f t="shared" si="104"/>
        <v>0</v>
      </c>
      <c r="CA27" s="263">
        <f t="shared" si="105"/>
        <v>0</v>
      </c>
      <c r="CB27" s="260">
        <v>0</v>
      </c>
      <c r="CC27" s="264">
        <f t="shared" si="106"/>
        <v>0</v>
      </c>
      <c r="CD27" s="260">
        <v>0</v>
      </c>
      <c r="CE27" s="260">
        <v>0</v>
      </c>
      <c r="CF27" s="263">
        <f t="shared" si="107"/>
        <v>0</v>
      </c>
      <c r="CG27" s="263">
        <f t="shared" si="108"/>
        <v>0</v>
      </c>
      <c r="CH27" s="260">
        <v>0</v>
      </c>
      <c r="CI27" s="69">
        <f t="shared" si="109"/>
        <v>0</v>
      </c>
      <c r="CJ27" s="260">
        <v>31.502947815457901</v>
      </c>
      <c r="CK27" s="260">
        <v>6.9306497962798019</v>
      </c>
      <c r="CL27" s="260">
        <v>3.0013020153139611</v>
      </c>
      <c r="CM27" s="260">
        <v>2.471319625584893</v>
      </c>
      <c r="CN27" s="260">
        <v>6.5415311313767086</v>
      </c>
      <c r="CO27" s="265">
        <f t="shared" si="110"/>
        <v>0.45947714666790002</v>
      </c>
      <c r="CP27" s="266">
        <f t="shared" si="111"/>
        <v>2.0858456996130399</v>
      </c>
      <c r="CQ27" s="260">
        <v>5.1740615603553328</v>
      </c>
      <c r="CR27" s="265">
        <f t="shared" si="112"/>
        <v>7.0910513684669843E-2</v>
      </c>
      <c r="CS27" s="265">
        <f t="shared" si="3"/>
        <v>3.0296924429123067</v>
      </c>
      <c r="CT27" s="260">
        <v>2.6575246361378144</v>
      </c>
      <c r="CU27" s="267">
        <f t="shared" si="4"/>
        <v>66.969620345905824</v>
      </c>
      <c r="CV27" s="260">
        <v>0</v>
      </c>
      <c r="CW27" s="260">
        <v>0</v>
      </c>
      <c r="CX27" s="68">
        <f t="shared" si="113"/>
        <v>0</v>
      </c>
      <c r="CY27" s="68">
        <f t="shared" si="114"/>
        <v>0</v>
      </c>
      <c r="CZ27" s="260">
        <v>0</v>
      </c>
      <c r="DA27" s="69">
        <f t="shared" si="115"/>
        <v>0</v>
      </c>
      <c r="DB27" s="260">
        <v>0</v>
      </c>
      <c r="DC27" s="260">
        <v>0</v>
      </c>
      <c r="DD27" s="68">
        <f t="shared" si="116"/>
        <v>0</v>
      </c>
      <c r="DE27" s="68">
        <f t="shared" si="117"/>
        <v>0</v>
      </c>
      <c r="DF27" s="260">
        <v>0</v>
      </c>
      <c r="DG27" s="69">
        <f t="shared" si="118"/>
        <v>0</v>
      </c>
      <c r="DH27" s="260">
        <v>13.216720615878399</v>
      </c>
      <c r="DI27" s="260">
        <v>2.9076785354932477</v>
      </c>
      <c r="DJ27" s="260">
        <v>0.2060024413583332</v>
      </c>
      <c r="DK27" s="260">
        <v>9.6217726083594748</v>
      </c>
      <c r="DL27" s="68">
        <f t="shared" si="119"/>
        <v>0.67583330801116948</v>
      </c>
      <c r="DM27" s="68">
        <f t="shared" si="120"/>
        <v>3.0680176574467186</v>
      </c>
      <c r="DN27" s="260">
        <v>2.7992532402505299</v>
      </c>
      <c r="DO27" s="68">
        <f t="shared" si="121"/>
        <v>3.8363765657633511E-2</v>
      </c>
      <c r="DP27" s="68">
        <f t="shared" si="122"/>
        <v>1.6391139318416588</v>
      </c>
      <c r="DQ27" s="260">
        <v>1.4377649670336601</v>
      </c>
      <c r="DR27" s="264">
        <f t="shared" si="123"/>
        <v>36.227030890048376</v>
      </c>
      <c r="DS27" s="260">
        <v>0</v>
      </c>
      <c r="DT27" s="260">
        <v>0</v>
      </c>
      <c r="DU27" s="260">
        <v>0</v>
      </c>
      <c r="DV27" s="68">
        <f t="shared" si="124"/>
        <v>0</v>
      </c>
      <c r="DW27" s="68">
        <f t="shared" si="125"/>
        <v>0</v>
      </c>
      <c r="DX27" s="260">
        <v>0</v>
      </c>
      <c r="DY27" s="260">
        <v>0</v>
      </c>
      <c r="DZ27" s="260">
        <v>0</v>
      </c>
      <c r="EA27" s="260">
        <v>0</v>
      </c>
      <c r="EB27" s="68">
        <f t="shared" si="126"/>
        <v>0</v>
      </c>
      <c r="EC27" s="68">
        <f t="shared" si="127"/>
        <v>0</v>
      </c>
      <c r="ED27" s="267">
        <v>0</v>
      </c>
      <c r="EE27" s="69">
        <f t="shared" si="128"/>
        <v>0</v>
      </c>
      <c r="EF27" s="260">
        <v>13.0836733333333</v>
      </c>
      <c r="EG27" s="260">
        <v>2.87840813333333</v>
      </c>
      <c r="EH27" s="260">
        <v>33.064924750508268</v>
      </c>
      <c r="EI27" s="260">
        <v>9.5257745824943676</v>
      </c>
      <c r="EJ27" s="268">
        <f t="shared" si="129"/>
        <v>0.66909040667440434</v>
      </c>
      <c r="EK27" s="266">
        <f t="shared" si="130"/>
        <v>3.0374075349233189</v>
      </c>
      <c r="EL27" s="260">
        <v>6.314677541603098</v>
      </c>
      <c r="EM27" s="268">
        <f t="shared" si="131"/>
        <v>8.654265570767046E-2</v>
      </c>
      <c r="EN27" s="268">
        <f t="shared" si="132"/>
        <v>3.6975846931958607</v>
      </c>
      <c r="EO27" s="269">
        <f t="shared" si="133"/>
        <v>64.867458341272368</v>
      </c>
      <c r="EP27" s="69">
        <f t="shared" si="134"/>
        <v>81.732997510003187</v>
      </c>
      <c r="EQ27" s="260">
        <v>0</v>
      </c>
      <c r="ER27" s="260">
        <v>0</v>
      </c>
      <c r="ES27" s="260">
        <v>0</v>
      </c>
      <c r="ET27" s="68">
        <f t="shared" si="135"/>
        <v>0</v>
      </c>
      <c r="EU27" s="68">
        <f t="shared" si="136"/>
        <v>0</v>
      </c>
      <c r="EV27" s="260">
        <v>0</v>
      </c>
      <c r="EW27" s="260">
        <v>0</v>
      </c>
      <c r="EX27" s="68">
        <f t="shared" si="137"/>
        <v>0</v>
      </c>
      <c r="EY27" s="68">
        <f t="shared" si="138"/>
        <v>0</v>
      </c>
      <c r="EZ27" s="260">
        <v>0</v>
      </c>
      <c r="FA27" s="69">
        <f t="shared" si="139"/>
        <v>0</v>
      </c>
      <c r="FB27" s="260">
        <v>0</v>
      </c>
      <c r="FC27" s="260">
        <v>0</v>
      </c>
      <c r="FD27" s="68">
        <f t="shared" si="140"/>
        <v>0</v>
      </c>
      <c r="FE27" s="68">
        <f t="shared" si="141"/>
        <v>0</v>
      </c>
      <c r="FF27" s="260">
        <v>0</v>
      </c>
      <c r="FG27" s="69">
        <f t="shared" si="142"/>
        <v>0</v>
      </c>
      <c r="FH27" s="260">
        <v>0</v>
      </c>
      <c r="FI27" s="260">
        <v>0</v>
      </c>
      <c r="FJ27" s="68">
        <f t="shared" si="143"/>
        <v>0</v>
      </c>
      <c r="FK27" s="68">
        <f t="shared" si="144"/>
        <v>0</v>
      </c>
      <c r="FL27" s="260">
        <v>0</v>
      </c>
      <c r="FM27" s="69">
        <f t="shared" si="145"/>
        <v>0</v>
      </c>
      <c r="FN27" s="260">
        <v>0</v>
      </c>
      <c r="FO27" s="260">
        <v>0</v>
      </c>
      <c r="FP27" s="68">
        <f t="shared" si="146"/>
        <v>0</v>
      </c>
      <c r="FQ27" s="68">
        <f t="shared" si="147"/>
        <v>0</v>
      </c>
      <c r="FR27" s="260">
        <v>0</v>
      </c>
      <c r="FS27" s="264">
        <f t="shared" si="148"/>
        <v>0</v>
      </c>
      <c r="FT27" s="270">
        <f t="shared" si="5"/>
        <v>298.82606980176865</v>
      </c>
      <c r="FU27" s="271">
        <f t="shared" si="6"/>
        <v>70.520078229775976</v>
      </c>
      <c r="FV27" s="272">
        <f t="shared" si="149"/>
        <v>35.847931714929004</v>
      </c>
      <c r="FW27" s="272">
        <f t="shared" si="7"/>
        <v>10.659408158918247</v>
      </c>
      <c r="FX27" s="272">
        <f t="shared" si="8"/>
        <v>71.3603333333335</v>
      </c>
      <c r="FY27" s="272">
        <f t="shared" si="9"/>
        <v>0</v>
      </c>
      <c r="FZ27" s="272">
        <f t="shared" si="10"/>
        <v>0</v>
      </c>
      <c r="GA27" s="272">
        <f t="shared" si="11"/>
        <v>0</v>
      </c>
      <c r="GB27" s="272">
        <f t="shared" si="12"/>
        <v>0</v>
      </c>
      <c r="GC27" s="272">
        <f t="shared" si="13"/>
        <v>0</v>
      </c>
      <c r="GD27" s="272">
        <f t="shared" si="14"/>
        <v>0</v>
      </c>
      <c r="GE27" s="272">
        <f t="shared" si="15"/>
        <v>25.68907832223055</v>
      </c>
      <c r="GF27" s="273">
        <f t="shared" si="16"/>
        <v>9.9933504882193542</v>
      </c>
      <c r="GG27" s="273">
        <f t="shared" si="17"/>
        <v>1.8044008613534739</v>
      </c>
      <c r="GH27" s="272">
        <f t="shared" si="150"/>
        <v>23.086898195895103</v>
      </c>
      <c r="GI27" s="274">
        <f t="shared" si="151"/>
        <v>16.492723215162972</v>
      </c>
      <c r="GJ27" s="275">
        <f t="shared" si="18"/>
        <v>0.31640593977474235</v>
      </c>
      <c r="GK27" s="271">
        <f t="shared" si="152"/>
        <v>237.16372795508238</v>
      </c>
      <c r="GL27" s="276">
        <f t="shared" si="153"/>
        <v>298.8262972234038</v>
      </c>
      <c r="GM27" s="272">
        <f t="shared" si="154"/>
        <v>97.006151933158293</v>
      </c>
      <c r="GN27" s="272">
        <f t="shared" si="155"/>
        <v>12.780214960046463</v>
      </c>
      <c r="GO27" s="277">
        <f t="shared" si="156"/>
        <v>0.40902608830440873</v>
      </c>
      <c r="GP27" s="278">
        <f t="shared" si="157"/>
        <v>5.3887730093646412E-2</v>
      </c>
      <c r="GQ27" s="279">
        <f t="shared" si="158"/>
        <v>1.0647915110653878</v>
      </c>
      <c r="GR27" s="280">
        <f t="shared" si="159"/>
        <v>237.16372795508238</v>
      </c>
      <c r="GS27" s="272">
        <f t="shared" si="160"/>
        <v>97.006151933158293</v>
      </c>
      <c r="GT27" s="272">
        <f t="shared" si="19"/>
        <v>12.780214960046463</v>
      </c>
      <c r="GU27" s="73">
        <f t="shared" si="161"/>
        <v>0.40902608830440873</v>
      </c>
      <c r="GV27" s="74">
        <f t="shared" si="162"/>
        <v>5.3887730093646412E-2</v>
      </c>
      <c r="GW27" s="279">
        <f t="shared" si="163"/>
        <v>1.0647915110653878</v>
      </c>
      <c r="GX27" s="280">
        <f t="shared" si="164"/>
        <v>146.76974299015279</v>
      </c>
      <c r="GY27" s="272">
        <f t="shared" si="20"/>
        <v>90.720425820894107</v>
      </c>
      <c r="GZ27" s="272">
        <f t="shared" si="21"/>
        <v>4.4715374219883408</v>
      </c>
      <c r="HA27" s="73">
        <f t="shared" si="165"/>
        <v>0.61811395164043315</v>
      </c>
      <c r="HB27" s="74">
        <f t="shared" si="166"/>
        <v>3.0466343613399591E-2</v>
      </c>
      <c r="HC27" s="279">
        <f t="shared" si="167"/>
        <v>1.0900220964572502</v>
      </c>
      <c r="HD27" s="280">
        <f t="shared" si="168"/>
        <v>146.76974299015279</v>
      </c>
      <c r="HE27" s="272">
        <f t="shared" si="22"/>
        <v>90.720425820894107</v>
      </c>
      <c r="HF27" s="272">
        <f t="shared" si="23"/>
        <v>4.4715374219883408</v>
      </c>
      <c r="HG27" s="73">
        <f t="shared" si="169"/>
        <v>0.61811395164043315</v>
      </c>
      <c r="HH27" s="74">
        <f t="shared" si="170"/>
        <v>3.0466343613399591E-2</v>
      </c>
      <c r="HI27" s="281">
        <f t="shared" si="171"/>
        <v>1.0900220964572502</v>
      </c>
      <c r="HJ27" s="72">
        <f t="shared" si="24"/>
        <v>1.2483615675730608</v>
      </c>
      <c r="HK27" s="73">
        <f t="shared" si="172"/>
        <v>1.2483615675730608</v>
      </c>
      <c r="HL27" s="73">
        <f t="shared" si="25"/>
        <v>0.79081103097973504</v>
      </c>
      <c r="HM27" s="74">
        <f t="shared" si="173"/>
        <v>0.79081103097973504</v>
      </c>
      <c r="HN27" s="75"/>
      <c r="HO27" s="75"/>
      <c r="HP27" s="76">
        <f t="shared" si="174"/>
        <v>0</v>
      </c>
      <c r="HQ27" s="77">
        <f t="shared" si="175"/>
        <v>0</v>
      </c>
      <c r="HR27" s="77">
        <f t="shared" si="176"/>
        <v>0</v>
      </c>
      <c r="HS27" s="77">
        <f t="shared" si="177"/>
        <v>0</v>
      </c>
      <c r="HT27" s="282">
        <f t="shared" si="178"/>
        <v>0</v>
      </c>
      <c r="HU27" s="73"/>
      <c r="HV27" s="74"/>
      <c r="HW27" s="279"/>
      <c r="HX27" s="76">
        <f t="shared" si="179"/>
        <v>0</v>
      </c>
      <c r="HY27" s="77">
        <f t="shared" si="180"/>
        <v>0</v>
      </c>
      <c r="HZ27" s="77">
        <f t="shared" si="26"/>
        <v>0</v>
      </c>
      <c r="IA27" s="77">
        <f t="shared" si="181"/>
        <v>0</v>
      </c>
      <c r="IB27" s="282">
        <f t="shared" si="182"/>
        <v>0</v>
      </c>
      <c r="IC27" s="73"/>
      <c r="ID27" s="74"/>
      <c r="IE27" s="279"/>
      <c r="IF27" s="76">
        <f t="shared" si="27"/>
        <v>6.2857261122641876</v>
      </c>
      <c r="IG27" s="77">
        <f t="shared" si="183"/>
        <v>7.1532191730177681</v>
      </c>
      <c r="IH27" s="77">
        <f t="shared" si="28"/>
        <v>8.3086775380581219</v>
      </c>
      <c r="II27" s="77">
        <f t="shared" si="184"/>
        <v>9.5948608209495188</v>
      </c>
      <c r="IJ27" s="282">
        <f t="shared" si="185"/>
        <v>90.393984964929572</v>
      </c>
      <c r="IK27" s="73">
        <f t="shared" si="186"/>
        <v>6.953699535099464E-2</v>
      </c>
      <c r="IL27" s="74">
        <f t="shared" si="187"/>
        <v>9.1916265681634288E-2</v>
      </c>
      <c r="IM27" s="279">
        <f t="shared" si="188"/>
        <v>1.0238254386559078</v>
      </c>
      <c r="IN27" s="76">
        <f t="shared" si="29"/>
        <v>0</v>
      </c>
      <c r="IO27" s="77">
        <f t="shared" si="189"/>
        <v>0</v>
      </c>
      <c r="IP27" s="77">
        <f t="shared" si="30"/>
        <v>0</v>
      </c>
      <c r="IQ27" s="77">
        <f t="shared" si="190"/>
        <v>0</v>
      </c>
      <c r="IR27" s="282">
        <f t="shared" si="191"/>
        <v>0</v>
      </c>
      <c r="IS27" s="283"/>
      <c r="IT27" s="284"/>
      <c r="IU27" s="285"/>
      <c r="IV27" s="76">
        <f t="shared" si="31"/>
        <v>0</v>
      </c>
      <c r="IW27" s="77">
        <f t="shared" si="192"/>
        <v>0</v>
      </c>
      <c r="IX27" s="77">
        <f t="shared" si="193"/>
        <v>0</v>
      </c>
      <c r="IY27" s="77">
        <f t="shared" si="194"/>
        <v>0</v>
      </c>
      <c r="IZ27" s="282">
        <f t="shared" si="195"/>
        <v>0</v>
      </c>
      <c r="JA27" s="283"/>
      <c r="JB27" s="284"/>
      <c r="JC27" s="285"/>
      <c r="JD27" s="76">
        <f t="shared" si="32"/>
        <v>0</v>
      </c>
      <c r="JE27" s="77">
        <f t="shared" si="196"/>
        <v>0</v>
      </c>
      <c r="JF27" s="77">
        <f t="shared" si="33"/>
        <v>0</v>
      </c>
      <c r="JG27" s="77">
        <f t="shared" si="197"/>
        <v>0</v>
      </c>
      <c r="JH27" s="282">
        <f t="shared" si="198"/>
        <v>0</v>
      </c>
      <c r="JI27" s="283"/>
      <c r="JJ27" s="284"/>
      <c r="JK27" s="285"/>
      <c r="JL27" s="76">
        <f t="shared" si="34"/>
        <v>44.674554145618622</v>
      </c>
      <c r="JM27" s="77">
        <f t="shared" si="199"/>
        <v>50.840089363255444</v>
      </c>
      <c r="JN27" s="77">
        <f t="shared" si="35"/>
        <v>3.0017072859374632</v>
      </c>
      <c r="JO27" s="77">
        <f t="shared" si="200"/>
        <v>3.4663715738005827</v>
      </c>
      <c r="JP27" s="282">
        <f t="shared" si="201"/>
        <v>53.150492338020491</v>
      </c>
      <c r="JQ27" s="73">
        <f t="shared" si="36"/>
        <v>0.84052945100682119</v>
      </c>
      <c r="JR27" s="74">
        <f t="shared" si="37"/>
        <v>5.6475625227468157E-2</v>
      </c>
      <c r="JS27" s="279">
        <f t="shared" si="202"/>
        <v>1.1247438963186636</v>
      </c>
      <c r="JT27" s="76">
        <f t="shared" si="38"/>
        <v>0</v>
      </c>
      <c r="JU27" s="77">
        <f t="shared" si="203"/>
        <v>0</v>
      </c>
      <c r="JV27" s="77">
        <f t="shared" si="39"/>
        <v>0</v>
      </c>
      <c r="JW27" s="77">
        <f t="shared" si="204"/>
        <v>0</v>
      </c>
      <c r="JX27" s="282">
        <f t="shared" si="205"/>
        <v>0</v>
      </c>
      <c r="JY27" s="73"/>
      <c r="JZ27" s="74"/>
      <c r="KA27" s="279"/>
      <c r="KB27" s="76">
        <f t="shared" si="40"/>
        <v>0</v>
      </c>
      <c r="KC27" s="77">
        <f t="shared" si="206"/>
        <v>0</v>
      </c>
      <c r="KD27" s="77">
        <f t="shared" si="41"/>
        <v>0</v>
      </c>
      <c r="KE27" s="77">
        <f t="shared" si="207"/>
        <v>0</v>
      </c>
      <c r="KF27" s="282">
        <f t="shared" si="208"/>
        <v>0</v>
      </c>
      <c r="KG27" s="73"/>
      <c r="KH27" s="74"/>
      <c r="KI27" s="279"/>
      <c r="KJ27" s="76">
        <f t="shared" si="42"/>
        <v>21.867099690303469</v>
      </c>
      <c r="KK27" s="77">
        <f t="shared" si="209"/>
        <v>24.884978118562252</v>
      </c>
      <c r="KL27" s="77">
        <f t="shared" si="43"/>
        <v>0.71419707366880303</v>
      </c>
      <c r="KM27" s="77">
        <f t="shared" si="210"/>
        <v>0.82475478067273378</v>
      </c>
      <c r="KN27" s="282">
        <f t="shared" si="211"/>
        <v>28.751611817498713</v>
      </c>
      <c r="KO27" s="73">
        <f t="shared" si="44"/>
        <v>0.76055213283711576</v>
      </c>
      <c r="KP27" s="74">
        <f t="shared" si="45"/>
        <v>2.4840244720963113E-2</v>
      </c>
      <c r="KQ27" s="279">
        <f t="shared" si="46"/>
        <v>1.1088090697356554</v>
      </c>
      <c r="KR27" s="76">
        <f t="shared" si="47"/>
        <v>0</v>
      </c>
      <c r="KS27" s="77">
        <f t="shared" si="212"/>
        <v>0</v>
      </c>
      <c r="KT27" s="77">
        <f t="shared" si="48"/>
        <v>0</v>
      </c>
      <c r="KU27" s="77">
        <f t="shared" si="213"/>
        <v>0</v>
      </c>
      <c r="KV27" s="282">
        <f t="shared" si="214"/>
        <v>0</v>
      </c>
      <c r="KW27" s="73"/>
      <c r="KX27" s="74"/>
      <c r="KY27" s="279"/>
      <c r="KZ27" s="76">
        <f t="shared" si="49"/>
        <v>24.178771984972027</v>
      </c>
      <c r="LA27" s="77">
        <f t="shared" si="215"/>
        <v>27.515684306618017</v>
      </c>
      <c r="LB27" s="77">
        <f t="shared" si="50"/>
        <v>0.75563306238207484</v>
      </c>
      <c r="LC27" s="77">
        <f t="shared" si="216"/>
        <v>0.87260506043882002</v>
      </c>
      <c r="LD27" s="286">
        <f t="shared" si="217"/>
        <v>64.867458341272368</v>
      </c>
      <c r="LE27" s="73">
        <f t="shared" si="51"/>
        <v>0.37274116488063658</v>
      </c>
      <c r="LF27" s="74">
        <f t="shared" si="52"/>
        <v>1.1648877290777062E-2</v>
      </c>
      <c r="LG27" s="279">
        <f t="shared" si="53"/>
        <v>1.053245254369789</v>
      </c>
      <c r="LH27" s="76">
        <f t="shared" si="54"/>
        <v>0</v>
      </c>
      <c r="LI27" s="77">
        <f t="shared" si="218"/>
        <v>0</v>
      </c>
      <c r="LJ27" s="77">
        <f t="shared" si="55"/>
        <v>0</v>
      </c>
      <c r="LK27" s="77">
        <f t="shared" si="219"/>
        <v>0</v>
      </c>
      <c r="LL27" s="282">
        <f t="shared" si="220"/>
        <v>0</v>
      </c>
      <c r="LM27" s="73"/>
      <c r="LN27" s="74"/>
      <c r="LO27" s="279"/>
      <c r="LP27" s="76">
        <f t="shared" si="56"/>
        <v>0</v>
      </c>
      <c r="LQ27" s="77">
        <f t="shared" si="221"/>
        <v>0</v>
      </c>
      <c r="LR27" s="77">
        <f t="shared" si="57"/>
        <v>0</v>
      </c>
      <c r="LS27" s="77">
        <f t="shared" si="222"/>
        <v>0</v>
      </c>
      <c r="LT27" s="282">
        <f t="shared" si="223"/>
        <v>0</v>
      </c>
      <c r="LU27" s="73"/>
      <c r="LV27" s="74"/>
      <c r="LW27" s="279"/>
      <c r="LX27" s="76">
        <f t="shared" si="58"/>
        <v>0</v>
      </c>
      <c r="LY27" s="77">
        <f t="shared" si="224"/>
        <v>0</v>
      </c>
      <c r="LZ27" s="77">
        <f t="shared" si="59"/>
        <v>0</v>
      </c>
      <c r="MA27" s="77">
        <f t="shared" si="225"/>
        <v>0</v>
      </c>
      <c r="MB27" s="286">
        <f t="shared" si="226"/>
        <v>0</v>
      </c>
      <c r="MC27" s="73"/>
      <c r="MD27" s="74"/>
      <c r="ME27" s="279"/>
      <c r="MF27" s="76">
        <f t="shared" si="60"/>
        <v>0</v>
      </c>
      <c r="MG27" s="77">
        <f t="shared" si="227"/>
        <v>0</v>
      </c>
      <c r="MH27" s="77">
        <f t="shared" si="61"/>
        <v>0</v>
      </c>
      <c r="MI27" s="77">
        <f t="shared" si="228"/>
        <v>0</v>
      </c>
      <c r="MJ27" s="286">
        <f t="shared" si="229"/>
        <v>0</v>
      </c>
      <c r="MK27" s="73"/>
      <c r="ML27" s="74"/>
      <c r="MM27" s="279"/>
      <c r="MN27" s="287">
        <f t="shared" si="230"/>
        <v>1.0647909317345636</v>
      </c>
      <c r="MO27" s="288">
        <f t="shared" si="62"/>
        <v>0</v>
      </c>
      <c r="MP27" s="288">
        <f t="shared" si="62"/>
        <v>1.0900252237495207</v>
      </c>
      <c r="MQ27" s="289">
        <f t="shared" si="62"/>
        <v>0</v>
      </c>
      <c r="MR27" s="290">
        <f t="shared" si="231"/>
        <v>1.2483608883656026</v>
      </c>
      <c r="MS27" s="291"/>
      <c r="MT27" s="291">
        <f t="shared" si="63"/>
        <v>0.79081329983027726</v>
      </c>
      <c r="MU27" s="292"/>
      <c r="MV27" s="359">
        <f t="shared" si="64"/>
        <v>0</v>
      </c>
      <c r="MW27" s="360">
        <f t="shared" si="65"/>
        <v>0</v>
      </c>
      <c r="MX27" s="360">
        <f t="shared" si="66"/>
        <v>0.45754758853532523</v>
      </c>
      <c r="MY27" s="360">
        <f t="shared" si="67"/>
        <v>0</v>
      </c>
      <c r="MZ27" s="360">
        <f t="shared" si="68"/>
        <v>0</v>
      </c>
      <c r="NA27" s="360">
        <f t="shared" si="69"/>
        <v>0</v>
      </c>
      <c r="NB27" s="360">
        <f t="shared" si="70"/>
        <v>0.29547022156291292</v>
      </c>
      <c r="NC27" s="360">
        <f t="shared" si="71"/>
        <v>0</v>
      </c>
      <c r="ND27" s="360">
        <f t="shared" si="72"/>
        <v>0</v>
      </c>
      <c r="NE27" s="360">
        <f t="shared" si="73"/>
        <v>0.15767264971641018</v>
      </c>
      <c r="NF27" s="360">
        <f t="shared" si="74"/>
        <v>0</v>
      </c>
      <c r="NG27" s="360">
        <f t="shared" si="75"/>
        <v>0.33767042855095436</v>
      </c>
      <c r="NH27" s="360">
        <f t="shared" si="76"/>
        <v>0</v>
      </c>
      <c r="NI27" s="360">
        <f t="shared" si="77"/>
        <v>0</v>
      </c>
      <c r="NJ27" s="360">
        <f t="shared" si="78"/>
        <v>0</v>
      </c>
      <c r="NK27" s="361">
        <f t="shared" si="79"/>
        <v>0</v>
      </c>
      <c r="NL27" s="145">
        <f t="shared" si="232"/>
        <v>1.2483608883656026</v>
      </c>
      <c r="NM27" s="40"/>
      <c r="NN27" s="56">
        <f t="shared" si="233"/>
        <v>0.79081329983027726</v>
      </c>
      <c r="NO27" s="59"/>
      <c r="NP27" s="55">
        <f t="shared" si="80"/>
        <v>1.0647909317345636</v>
      </c>
      <c r="NQ27" s="40"/>
      <c r="NR27" s="56">
        <f t="shared" si="81"/>
        <v>1.0900252237495207</v>
      </c>
      <c r="NS27" s="60"/>
      <c r="NT27" s="25"/>
      <c r="NU27" s="86">
        <f t="shared" si="236"/>
        <v>0</v>
      </c>
      <c r="NV27" s="86">
        <f t="shared" si="234"/>
        <v>0</v>
      </c>
      <c r="NW27" s="86">
        <f t="shared" si="234"/>
        <v>0</v>
      </c>
      <c r="NX27" s="86">
        <f t="shared" si="234"/>
        <v>0</v>
      </c>
      <c r="NY27" s="87">
        <f t="shared" si="237"/>
        <v>0</v>
      </c>
      <c r="NZ27" s="87">
        <f t="shared" si="235"/>
        <v>0</v>
      </c>
      <c r="OA27" s="87">
        <f t="shared" si="235"/>
        <v>0</v>
      </c>
      <c r="OB27" s="87">
        <f t="shared" si="235"/>
        <v>0</v>
      </c>
      <c r="OC27" s="26"/>
    </row>
    <row r="28" spans="1:393" ht="27.75" customHeight="1" thickBot="1" x14ac:dyDescent="0.35">
      <c r="A28" s="136" t="s">
        <v>110</v>
      </c>
      <c r="B28" s="137" t="s">
        <v>162</v>
      </c>
      <c r="C28" s="133" t="s">
        <v>118</v>
      </c>
      <c r="D28" s="64">
        <f>VLOOKUP(B28,[1]УсіТ_1!$A$10:$G$556,6,FALSE)</f>
        <v>125.5</v>
      </c>
      <c r="E28" s="64">
        <f>VLOOKUP(B28,[1]УсіТ_1!$A$10:$G$556,7,FALSE)</f>
        <v>0</v>
      </c>
      <c r="F28" s="38"/>
      <c r="G28" s="38"/>
      <c r="H28" s="39"/>
      <c r="I28" s="256">
        <v>1.1335999999999999</v>
      </c>
      <c r="J28" s="62">
        <v>1.1335999999999999</v>
      </c>
      <c r="K28" s="257">
        <f t="shared" si="82"/>
        <v>0.74469999999999992</v>
      </c>
      <c r="L28" s="258">
        <f t="shared" si="83"/>
        <v>0.74469999999999992</v>
      </c>
      <c r="M28" s="63">
        <v>0</v>
      </c>
      <c r="N28" s="63">
        <v>3.5299999999999998E-2</v>
      </c>
      <c r="O28" s="63">
        <v>0.38890000000000002</v>
      </c>
      <c r="P28" s="63">
        <v>0</v>
      </c>
      <c r="Q28" s="63">
        <v>0</v>
      </c>
      <c r="R28" s="63">
        <v>0</v>
      </c>
      <c r="S28" s="63">
        <v>0</v>
      </c>
      <c r="T28" s="63">
        <v>0</v>
      </c>
      <c r="U28" s="63">
        <v>0</v>
      </c>
      <c r="V28" s="63">
        <v>0.24260000000000001</v>
      </c>
      <c r="W28" s="63">
        <v>0</v>
      </c>
      <c r="X28" s="63">
        <v>0.43519999999999998</v>
      </c>
      <c r="Y28" s="63">
        <v>3.1600000000000003E-2</v>
      </c>
      <c r="Z28" s="63">
        <v>0</v>
      </c>
      <c r="AA28" s="63">
        <v>0</v>
      </c>
      <c r="AB28" s="259">
        <v>0</v>
      </c>
      <c r="AC28" s="144">
        <v>0</v>
      </c>
      <c r="AD28" s="70">
        <v>0</v>
      </c>
      <c r="AE28" s="70">
        <v>0</v>
      </c>
      <c r="AF28" s="68">
        <f t="shared" si="84"/>
        <v>0</v>
      </c>
      <c r="AG28" s="68">
        <f t="shared" si="85"/>
        <v>0</v>
      </c>
      <c r="AH28" s="71">
        <v>0</v>
      </c>
      <c r="AI28" s="71">
        <v>0</v>
      </c>
      <c r="AJ28" s="68">
        <f t="shared" si="86"/>
        <v>0</v>
      </c>
      <c r="AK28" s="68">
        <f t="shared" si="87"/>
        <v>0</v>
      </c>
      <c r="AL28" s="71">
        <v>0</v>
      </c>
      <c r="AM28" s="69">
        <f t="shared" si="88"/>
        <v>0</v>
      </c>
      <c r="AN28" s="260">
        <v>1.58</v>
      </c>
      <c r="AO28" s="71">
        <v>0.34760000000000002</v>
      </c>
      <c r="AP28" s="71">
        <v>1.15034390242657</v>
      </c>
      <c r="AQ28" s="68">
        <f t="shared" si="89"/>
        <v>8.0800155706442278E-2</v>
      </c>
      <c r="AR28" s="68">
        <f t="shared" si="90"/>
        <v>0.36680095741554097</v>
      </c>
      <c r="AS28" s="71">
        <v>9.9872677325000006E-2</v>
      </c>
      <c r="AT28" s="261">
        <f t="shared" si="0"/>
        <v>2.166013420856247E-2</v>
      </c>
      <c r="AU28" s="71">
        <v>0.34271449986547098</v>
      </c>
      <c r="AV28" s="68">
        <f t="shared" si="91"/>
        <v>4.6969022206562799E-3</v>
      </c>
      <c r="AW28" s="68">
        <f t="shared" si="92"/>
        <v>0.20067784625422599</v>
      </c>
      <c r="AX28" s="71">
        <v>0.17602655398085201</v>
      </c>
      <c r="AY28" s="69">
        <f t="shared" si="93"/>
        <v>4.4358691603174716</v>
      </c>
      <c r="AZ28" s="260">
        <v>6</v>
      </c>
      <c r="BA28" s="260">
        <v>30.583000000000101</v>
      </c>
      <c r="BB28" s="260">
        <v>3.18937000000001</v>
      </c>
      <c r="BC28" s="262">
        <f t="shared" si="94"/>
        <v>2.5514960000000082</v>
      </c>
      <c r="BD28" s="262">
        <f t="shared" si="1"/>
        <v>0.63787400000000183</v>
      </c>
      <c r="BE28" s="260">
        <v>1.197106</v>
      </c>
      <c r="BF28" s="262">
        <f t="shared" si="95"/>
        <v>0.9576848</v>
      </c>
      <c r="BG28" s="262">
        <f t="shared" si="2"/>
        <v>0.2394212</v>
      </c>
      <c r="BH28" s="260">
        <v>3.7709596515797772</v>
      </c>
      <c r="BI28" s="263">
        <f t="shared" si="96"/>
        <v>2.2081005078211451</v>
      </c>
      <c r="BJ28" s="68">
        <f t="shared" si="97"/>
        <v>5.1681002024900849E-2</v>
      </c>
      <c r="BK28" s="260">
        <v>1.9368575826384555</v>
      </c>
      <c r="BL28" s="69">
        <f t="shared" si="98"/>
        <v>48.812751881062006</v>
      </c>
      <c r="BM28" s="260">
        <v>0</v>
      </c>
      <c r="BN28" s="260">
        <v>0</v>
      </c>
      <c r="BO28" s="260">
        <v>0</v>
      </c>
      <c r="BP28" s="68">
        <f t="shared" si="99"/>
        <v>0</v>
      </c>
      <c r="BQ28" s="68">
        <f t="shared" si="100"/>
        <v>0</v>
      </c>
      <c r="BR28" s="260">
        <v>0</v>
      </c>
      <c r="BS28" s="260">
        <v>0</v>
      </c>
      <c r="BT28" s="68">
        <f t="shared" si="101"/>
        <v>0</v>
      </c>
      <c r="BU28" s="68">
        <f t="shared" si="102"/>
        <v>0</v>
      </c>
      <c r="BV28" s="260">
        <v>0</v>
      </c>
      <c r="BW28" s="69">
        <f t="shared" si="103"/>
        <v>0</v>
      </c>
      <c r="BX28" s="260">
        <v>0</v>
      </c>
      <c r="BY28" s="260">
        <v>0</v>
      </c>
      <c r="BZ28" s="263">
        <f t="shared" si="104"/>
        <v>0</v>
      </c>
      <c r="CA28" s="263">
        <f t="shared" si="105"/>
        <v>0</v>
      </c>
      <c r="CB28" s="260">
        <v>0</v>
      </c>
      <c r="CC28" s="264">
        <f t="shared" si="106"/>
        <v>0</v>
      </c>
      <c r="CD28" s="260">
        <v>0</v>
      </c>
      <c r="CE28" s="260">
        <v>0</v>
      </c>
      <c r="CF28" s="263">
        <f t="shared" si="107"/>
        <v>0</v>
      </c>
      <c r="CG28" s="263">
        <f t="shared" si="108"/>
        <v>0</v>
      </c>
      <c r="CH28" s="260">
        <v>0</v>
      </c>
      <c r="CI28" s="69">
        <f t="shared" si="109"/>
        <v>0</v>
      </c>
      <c r="CJ28" s="260">
        <v>0</v>
      </c>
      <c r="CK28" s="260">
        <v>0</v>
      </c>
      <c r="CL28" s="260">
        <v>0</v>
      </c>
      <c r="CM28" s="260">
        <v>0</v>
      </c>
      <c r="CN28" s="260">
        <v>0</v>
      </c>
      <c r="CO28" s="265">
        <f t="shared" si="110"/>
        <v>0</v>
      </c>
      <c r="CP28" s="266">
        <f t="shared" si="111"/>
        <v>0</v>
      </c>
      <c r="CQ28" s="260">
        <v>0</v>
      </c>
      <c r="CR28" s="265">
        <f t="shared" si="112"/>
        <v>0</v>
      </c>
      <c r="CS28" s="265">
        <f t="shared" si="3"/>
        <v>0</v>
      </c>
      <c r="CT28" s="260">
        <v>0</v>
      </c>
      <c r="CU28" s="267">
        <f t="shared" si="4"/>
        <v>0</v>
      </c>
      <c r="CV28" s="260">
        <v>0</v>
      </c>
      <c r="CW28" s="260">
        <v>0</v>
      </c>
      <c r="CX28" s="68">
        <f t="shared" si="113"/>
        <v>0</v>
      </c>
      <c r="CY28" s="68">
        <f t="shared" si="114"/>
        <v>0</v>
      </c>
      <c r="CZ28" s="260">
        <v>0</v>
      </c>
      <c r="DA28" s="69">
        <f t="shared" si="115"/>
        <v>0</v>
      </c>
      <c r="DB28" s="260">
        <v>0</v>
      </c>
      <c r="DC28" s="260">
        <v>0</v>
      </c>
      <c r="DD28" s="68">
        <f t="shared" si="116"/>
        <v>0</v>
      </c>
      <c r="DE28" s="68">
        <f t="shared" si="117"/>
        <v>0</v>
      </c>
      <c r="DF28" s="260">
        <v>0</v>
      </c>
      <c r="DG28" s="69">
        <f t="shared" si="118"/>
        <v>0</v>
      </c>
      <c r="DH28" s="260">
        <v>11.110943085707518</v>
      </c>
      <c r="DI28" s="260">
        <v>2.4444074788556542</v>
      </c>
      <c r="DJ28" s="260">
        <v>0.17436659203333324</v>
      </c>
      <c r="DK28" s="260">
        <v>8.0887665663950727</v>
      </c>
      <c r="DL28" s="68">
        <f t="shared" si="119"/>
        <v>0.56815496362358986</v>
      </c>
      <c r="DM28" s="68">
        <f t="shared" si="120"/>
        <v>2.5792002848938655</v>
      </c>
      <c r="DN28" s="260">
        <v>2.3529092940842702</v>
      </c>
      <c r="DO28" s="68">
        <f t="shared" si="121"/>
        <v>3.2246621875424923E-2</v>
      </c>
      <c r="DP28" s="68">
        <f t="shared" si="122"/>
        <v>1.3777554487882209</v>
      </c>
      <c r="DQ28" s="260">
        <v>1.20851179343084</v>
      </c>
      <c r="DR28" s="264">
        <f t="shared" si="123"/>
        <v>30.455885772608028</v>
      </c>
      <c r="DS28" s="260">
        <v>0</v>
      </c>
      <c r="DT28" s="260">
        <v>0</v>
      </c>
      <c r="DU28" s="260">
        <v>0</v>
      </c>
      <c r="DV28" s="68">
        <f t="shared" si="124"/>
        <v>0</v>
      </c>
      <c r="DW28" s="68">
        <f t="shared" si="125"/>
        <v>0</v>
      </c>
      <c r="DX28" s="260">
        <v>0</v>
      </c>
      <c r="DY28" s="260">
        <v>0</v>
      </c>
      <c r="DZ28" s="260">
        <v>0</v>
      </c>
      <c r="EA28" s="260">
        <v>0</v>
      </c>
      <c r="EB28" s="68">
        <f t="shared" si="126"/>
        <v>0</v>
      </c>
      <c r="EC28" s="68">
        <f t="shared" si="127"/>
        <v>0</v>
      </c>
      <c r="ED28" s="267">
        <v>0</v>
      </c>
      <c r="EE28" s="69">
        <f t="shared" si="128"/>
        <v>0</v>
      </c>
      <c r="EF28" s="260">
        <v>8.6701411111110804</v>
      </c>
      <c r="EG28" s="260">
        <v>1.90743104444444</v>
      </c>
      <c r="EH28" s="260">
        <v>22.237562222222198</v>
      </c>
      <c r="EI28" s="260">
        <v>6.3124328862940402</v>
      </c>
      <c r="EJ28" s="268">
        <f t="shared" si="129"/>
        <v>0.44338528593329335</v>
      </c>
      <c r="EK28" s="266">
        <f t="shared" si="130"/>
        <v>2.01279497498949</v>
      </c>
      <c r="EL28" s="260">
        <v>4.2197478392246399</v>
      </c>
      <c r="EM28" s="268">
        <f t="shared" si="131"/>
        <v>5.7831644136573691E-2</v>
      </c>
      <c r="EN28" s="268">
        <f t="shared" si="132"/>
        <v>2.4708902262493448</v>
      </c>
      <c r="EO28" s="269">
        <f t="shared" si="133"/>
        <v>43.347315103296395</v>
      </c>
      <c r="EP28" s="69">
        <f t="shared" si="134"/>
        <v>54.617617030153461</v>
      </c>
      <c r="EQ28" s="260">
        <v>1.41</v>
      </c>
      <c r="ER28" s="260">
        <v>0.31019999999999998</v>
      </c>
      <c r="ES28" s="260">
        <v>1.02657272305156</v>
      </c>
      <c r="ET28" s="68">
        <f t="shared" si="135"/>
        <v>7.2106468067141577E-2</v>
      </c>
      <c r="EU28" s="68">
        <f t="shared" si="136"/>
        <v>0.32733503161766653</v>
      </c>
      <c r="EV28" s="260">
        <v>8.9148094524999999E-2</v>
      </c>
      <c r="EW28" s="260">
        <v>0.30584244252694098</v>
      </c>
      <c r="EX28" s="68">
        <f t="shared" si="137"/>
        <v>4.1915706748317265E-3</v>
      </c>
      <c r="EY28" s="68">
        <f t="shared" si="138"/>
        <v>0.17908726559142041</v>
      </c>
      <c r="EZ28" s="260">
        <v>0.157088163005175</v>
      </c>
      <c r="FA28" s="69">
        <f t="shared" si="139"/>
        <v>3.9586217077304111</v>
      </c>
      <c r="FB28" s="260">
        <v>0</v>
      </c>
      <c r="FC28" s="260">
        <v>0</v>
      </c>
      <c r="FD28" s="68">
        <f t="shared" si="140"/>
        <v>0</v>
      </c>
      <c r="FE28" s="68">
        <f t="shared" si="141"/>
        <v>0</v>
      </c>
      <c r="FF28" s="260">
        <v>0</v>
      </c>
      <c r="FG28" s="69">
        <f t="shared" si="142"/>
        <v>0</v>
      </c>
      <c r="FH28" s="260">
        <v>0</v>
      </c>
      <c r="FI28" s="260">
        <v>0</v>
      </c>
      <c r="FJ28" s="68">
        <f t="shared" si="143"/>
        <v>0</v>
      </c>
      <c r="FK28" s="68">
        <f t="shared" si="144"/>
        <v>0</v>
      </c>
      <c r="FL28" s="260">
        <v>0</v>
      </c>
      <c r="FM28" s="69">
        <f t="shared" si="145"/>
        <v>0</v>
      </c>
      <c r="FN28" s="260">
        <v>0</v>
      </c>
      <c r="FO28" s="260">
        <v>0</v>
      </c>
      <c r="FP28" s="68">
        <f t="shared" si="146"/>
        <v>0</v>
      </c>
      <c r="FQ28" s="68">
        <f t="shared" si="147"/>
        <v>0</v>
      </c>
      <c r="FR28" s="260">
        <v>0</v>
      </c>
      <c r="FS28" s="264">
        <f t="shared" si="148"/>
        <v>0</v>
      </c>
      <c r="FT28" s="270">
        <f t="shared" si="5"/>
        <v>142.28074555187138</v>
      </c>
      <c r="FU28" s="271">
        <f t="shared" si="6"/>
        <v>27.780722720118693</v>
      </c>
      <c r="FV28" s="272">
        <f t="shared" si="149"/>
        <v>23.456584651896971</v>
      </c>
      <c r="FW28" s="272">
        <f t="shared" si="7"/>
        <v>3.5308409342085705</v>
      </c>
      <c r="FX28" s="272">
        <f t="shared" si="8"/>
        <v>30.583000000000101</v>
      </c>
      <c r="FY28" s="272">
        <f t="shared" si="9"/>
        <v>0</v>
      </c>
      <c r="FZ28" s="272">
        <f t="shared" si="10"/>
        <v>0</v>
      </c>
      <c r="GA28" s="272">
        <f t="shared" si="11"/>
        <v>0</v>
      </c>
      <c r="GB28" s="272">
        <f t="shared" si="12"/>
        <v>0</v>
      </c>
      <c r="GC28" s="272">
        <f t="shared" si="13"/>
        <v>0</v>
      </c>
      <c r="GD28" s="272">
        <f t="shared" si="14"/>
        <v>0</v>
      </c>
      <c r="GE28" s="272">
        <f t="shared" si="15"/>
        <v>16.578116078167245</v>
      </c>
      <c r="GF28" s="273">
        <f t="shared" si="16"/>
        <v>6.4490801236782067</v>
      </c>
      <c r="GG28" s="273">
        <f t="shared" si="17"/>
        <v>1.1644468733304669</v>
      </c>
      <c r="GH28" s="272">
        <f t="shared" si="150"/>
        <v>10.992173727281099</v>
      </c>
      <c r="GI28" s="274">
        <f t="shared" si="151"/>
        <v>7.8525437795393147</v>
      </c>
      <c r="GJ28" s="275">
        <f t="shared" si="18"/>
        <v>0.15064774093238747</v>
      </c>
      <c r="GK28" s="271">
        <f t="shared" si="152"/>
        <v>112.92143811167267</v>
      </c>
      <c r="GL28" s="276">
        <f t="shared" si="153"/>
        <v>142.28101202070758</v>
      </c>
      <c r="GM28" s="272">
        <f t="shared" si="154"/>
        <v>42.082346623336214</v>
      </c>
      <c r="GN28" s="272">
        <f t="shared" si="155"/>
        <v>4.8459355484714246</v>
      </c>
      <c r="GO28" s="277">
        <f t="shared" si="156"/>
        <v>0.37266924090817233</v>
      </c>
      <c r="GP28" s="278">
        <f t="shared" si="157"/>
        <v>4.2914220979714049E-2</v>
      </c>
      <c r="GQ28" s="279">
        <f t="shared" si="158"/>
        <v>1.0580752033453964</v>
      </c>
      <c r="GR28" s="280">
        <f t="shared" si="159"/>
        <v>112.92143811167267</v>
      </c>
      <c r="GS28" s="272">
        <f t="shared" si="160"/>
        <v>42.082346623336214</v>
      </c>
      <c r="GT28" s="272">
        <f t="shared" si="19"/>
        <v>4.8459355484714246</v>
      </c>
      <c r="GU28" s="73">
        <f t="shared" si="161"/>
        <v>0.37266924090817233</v>
      </c>
      <c r="GV28" s="74">
        <f t="shared" si="162"/>
        <v>4.2914220979714049E-2</v>
      </c>
      <c r="GW28" s="279">
        <f t="shared" si="163"/>
        <v>1.0580752033453964</v>
      </c>
      <c r="GX28" s="280">
        <f t="shared" si="164"/>
        <v>74.18115884098853</v>
      </c>
      <c r="GY28" s="272">
        <f t="shared" si="20"/>
        <v>39.388464003794418</v>
      </c>
      <c r="GZ28" s="272">
        <f t="shared" si="21"/>
        <v>1.2850737464465156</v>
      </c>
      <c r="HA28" s="73">
        <f t="shared" si="165"/>
        <v>0.53097666064001237</v>
      </c>
      <c r="HB28" s="74">
        <f t="shared" si="166"/>
        <v>1.7323452026425514E-2</v>
      </c>
      <c r="HC28" s="279">
        <f t="shared" si="167"/>
        <v>1.0759617593086188</v>
      </c>
      <c r="HD28" s="280">
        <f t="shared" si="168"/>
        <v>74.18115884098853</v>
      </c>
      <c r="HE28" s="272">
        <f t="shared" si="22"/>
        <v>39.388464003794418</v>
      </c>
      <c r="HF28" s="272">
        <f t="shared" si="23"/>
        <v>1.2850737464465156</v>
      </c>
      <c r="HG28" s="73">
        <f t="shared" si="169"/>
        <v>0.53097666064001237</v>
      </c>
      <c r="HH28" s="74">
        <f t="shared" si="170"/>
        <v>1.7323452026425514E-2</v>
      </c>
      <c r="HI28" s="281">
        <f t="shared" si="171"/>
        <v>1.0759617593086188</v>
      </c>
      <c r="HJ28" s="72">
        <f t="shared" si="24"/>
        <v>1.1994340505123413</v>
      </c>
      <c r="HK28" s="73">
        <f t="shared" si="172"/>
        <v>1.1994340505123413</v>
      </c>
      <c r="HL28" s="73">
        <f t="shared" si="25"/>
        <v>0.8012687221571283</v>
      </c>
      <c r="HM28" s="74">
        <f t="shared" si="173"/>
        <v>0.8012687221571283</v>
      </c>
      <c r="HN28" s="75"/>
      <c r="HO28" s="75"/>
      <c r="HP28" s="76">
        <f t="shared" si="174"/>
        <v>0</v>
      </c>
      <c r="HQ28" s="77">
        <f t="shared" si="175"/>
        <v>0</v>
      </c>
      <c r="HR28" s="77">
        <f t="shared" si="176"/>
        <v>0</v>
      </c>
      <c r="HS28" s="77">
        <f t="shared" si="177"/>
        <v>0</v>
      </c>
      <c r="HT28" s="282">
        <f t="shared" si="178"/>
        <v>0</v>
      </c>
      <c r="HU28" s="73"/>
      <c r="HV28" s="74"/>
      <c r="HW28" s="279"/>
      <c r="HX28" s="76">
        <f t="shared" si="179"/>
        <v>2.6199241404771159</v>
      </c>
      <c r="HY28" s="77">
        <f t="shared" si="180"/>
        <v>2.9814998711043623</v>
      </c>
      <c r="HZ28" s="77">
        <f t="shared" si="26"/>
        <v>0.10715719213566102</v>
      </c>
      <c r="IA28" s="77">
        <f t="shared" si="181"/>
        <v>0.12374512547826136</v>
      </c>
      <c r="IB28" s="282">
        <f t="shared" si="182"/>
        <v>3.5205310796170406</v>
      </c>
      <c r="IC28" s="73">
        <f t="shared" si="242"/>
        <v>0.74418435208420552</v>
      </c>
      <c r="ID28" s="74">
        <f t="shared" si="238"/>
        <v>3.0437791830918152E-2</v>
      </c>
      <c r="IE28" s="279">
        <f t="shared" si="243"/>
        <v>1.1074166526065674</v>
      </c>
      <c r="IF28" s="76">
        <f t="shared" si="27"/>
        <v>2.6938826195417969</v>
      </c>
      <c r="IG28" s="77">
        <f t="shared" si="183"/>
        <v>3.0656653598647603</v>
      </c>
      <c r="IH28" s="77">
        <f t="shared" si="28"/>
        <v>3.5608618020249092</v>
      </c>
      <c r="II28" s="77">
        <f t="shared" si="184"/>
        <v>4.1120832089783654</v>
      </c>
      <c r="IJ28" s="282">
        <f t="shared" si="185"/>
        <v>38.740279270684134</v>
      </c>
      <c r="IK28" s="73">
        <f t="shared" si="186"/>
        <v>6.953699535099464E-2</v>
      </c>
      <c r="IL28" s="74">
        <f t="shared" si="187"/>
        <v>9.1916265681634204E-2</v>
      </c>
      <c r="IM28" s="279">
        <f t="shared" si="188"/>
        <v>1.0238254386559078</v>
      </c>
      <c r="IN28" s="76">
        <f t="shared" si="29"/>
        <v>0</v>
      </c>
      <c r="IO28" s="77">
        <f t="shared" si="189"/>
        <v>0</v>
      </c>
      <c r="IP28" s="77">
        <f t="shared" si="30"/>
        <v>0</v>
      </c>
      <c r="IQ28" s="77">
        <f t="shared" si="190"/>
        <v>0</v>
      </c>
      <c r="IR28" s="282">
        <f t="shared" si="191"/>
        <v>0</v>
      </c>
      <c r="IS28" s="283"/>
      <c r="IT28" s="284"/>
      <c r="IU28" s="285"/>
      <c r="IV28" s="76">
        <f t="shared" si="31"/>
        <v>0</v>
      </c>
      <c r="IW28" s="77">
        <f t="shared" si="192"/>
        <v>0</v>
      </c>
      <c r="IX28" s="77">
        <f t="shared" si="193"/>
        <v>0</v>
      </c>
      <c r="IY28" s="77">
        <f t="shared" si="194"/>
        <v>0</v>
      </c>
      <c r="IZ28" s="282">
        <f t="shared" si="195"/>
        <v>0</v>
      </c>
      <c r="JA28" s="283"/>
      <c r="JB28" s="284"/>
      <c r="JC28" s="285"/>
      <c r="JD28" s="76">
        <f t="shared" si="32"/>
        <v>0</v>
      </c>
      <c r="JE28" s="77">
        <f t="shared" si="196"/>
        <v>0</v>
      </c>
      <c r="JF28" s="77">
        <f t="shared" si="33"/>
        <v>0</v>
      </c>
      <c r="JG28" s="77">
        <f t="shared" si="197"/>
        <v>0</v>
      </c>
      <c r="JH28" s="282">
        <f t="shared" si="198"/>
        <v>0</v>
      </c>
      <c r="JI28" s="283"/>
      <c r="JJ28" s="284"/>
      <c r="JK28" s="285"/>
      <c r="JL28" s="76">
        <f t="shared" si="34"/>
        <v>0</v>
      </c>
      <c r="JM28" s="77">
        <f t="shared" si="199"/>
        <v>0</v>
      </c>
      <c r="JN28" s="77">
        <f t="shared" si="35"/>
        <v>0</v>
      </c>
      <c r="JO28" s="77">
        <f t="shared" si="200"/>
        <v>0</v>
      </c>
      <c r="JP28" s="282">
        <f t="shared" si="201"/>
        <v>0</v>
      </c>
      <c r="JQ28" s="73"/>
      <c r="JR28" s="74"/>
      <c r="JS28" s="279"/>
      <c r="JT28" s="76">
        <f t="shared" si="38"/>
        <v>0</v>
      </c>
      <c r="JU28" s="77">
        <f t="shared" si="203"/>
        <v>0</v>
      </c>
      <c r="JV28" s="77">
        <f t="shared" si="39"/>
        <v>0</v>
      </c>
      <c r="JW28" s="77">
        <f t="shared" si="204"/>
        <v>0</v>
      </c>
      <c r="JX28" s="282">
        <f t="shared" si="205"/>
        <v>0</v>
      </c>
      <c r="JY28" s="73"/>
      <c r="JZ28" s="74"/>
      <c r="KA28" s="279"/>
      <c r="KB28" s="76">
        <f t="shared" si="40"/>
        <v>0</v>
      </c>
      <c r="KC28" s="77">
        <f t="shared" si="206"/>
        <v>0</v>
      </c>
      <c r="KD28" s="77">
        <f t="shared" si="41"/>
        <v>0</v>
      </c>
      <c r="KE28" s="77">
        <f t="shared" si="207"/>
        <v>0</v>
      </c>
      <c r="KF28" s="282">
        <f t="shared" si="208"/>
        <v>0</v>
      </c>
      <c r="KG28" s="73"/>
      <c r="KH28" s="74"/>
      <c r="KI28" s="279"/>
      <c r="KJ28" s="76">
        <f t="shared" si="42"/>
        <v>18.382836559655317</v>
      </c>
      <c r="KK28" s="77">
        <f t="shared" si="209"/>
        <v>20.919851833253347</v>
      </c>
      <c r="KL28" s="77">
        <f t="shared" si="43"/>
        <v>0.60040158549901479</v>
      </c>
      <c r="KM28" s="77">
        <f t="shared" si="210"/>
        <v>0.69334375093426226</v>
      </c>
      <c r="KN28" s="282">
        <f t="shared" si="211"/>
        <v>24.171337914768277</v>
      </c>
      <c r="KO28" s="73">
        <f t="shared" si="44"/>
        <v>0.76052209540390048</v>
      </c>
      <c r="KP28" s="74">
        <f t="shared" si="45"/>
        <v>2.4839402254691893E-2</v>
      </c>
      <c r="KQ28" s="279">
        <f t="shared" si="46"/>
        <v>1.1088047938557184</v>
      </c>
      <c r="KR28" s="76">
        <f t="shared" si="47"/>
        <v>0</v>
      </c>
      <c r="KS28" s="77">
        <f t="shared" si="212"/>
        <v>0</v>
      </c>
      <c r="KT28" s="77">
        <f t="shared" si="48"/>
        <v>0</v>
      </c>
      <c r="KU28" s="77">
        <f t="shared" si="213"/>
        <v>0</v>
      </c>
      <c r="KV28" s="282">
        <f t="shared" si="214"/>
        <v>0</v>
      </c>
      <c r="KW28" s="73"/>
      <c r="KX28" s="74"/>
      <c r="KY28" s="279"/>
      <c r="KZ28" s="76">
        <f t="shared" si="49"/>
        <v>16.0476681010669</v>
      </c>
      <c r="LA28" s="77">
        <f t="shared" si="215"/>
        <v>18.262406775695144</v>
      </c>
      <c r="LB28" s="77">
        <f t="shared" si="50"/>
        <v>0.50121693006986701</v>
      </c>
      <c r="LC28" s="77">
        <f t="shared" si="216"/>
        <v>0.57880531084468245</v>
      </c>
      <c r="LD28" s="286">
        <f t="shared" si="217"/>
        <v>43.347315103296395</v>
      </c>
      <c r="LE28" s="73">
        <f t="shared" si="51"/>
        <v>0.37021135133341943</v>
      </c>
      <c r="LF28" s="74">
        <f t="shared" si="52"/>
        <v>1.1562813726189732E-2</v>
      </c>
      <c r="LG28" s="279">
        <f t="shared" si="53"/>
        <v>1.0528827921623394</v>
      </c>
      <c r="LH28" s="76">
        <f t="shared" si="54"/>
        <v>2.3380352025950857</v>
      </c>
      <c r="LI28" s="77">
        <f t="shared" si="218"/>
        <v>2.6607074409052336</v>
      </c>
      <c r="LJ28" s="77">
        <f t="shared" si="55"/>
        <v>7.6298038741973301E-2</v>
      </c>
      <c r="LK28" s="77">
        <f t="shared" si="219"/>
        <v>8.8108975139230772E-2</v>
      </c>
      <c r="LL28" s="282">
        <f t="shared" si="220"/>
        <v>3.1417632601035006</v>
      </c>
      <c r="LM28" s="73">
        <f t="shared" si="239"/>
        <v>0.74417930602386084</v>
      </c>
      <c r="LN28" s="74">
        <f t="shared" si="240"/>
        <v>2.4285101207612878E-2</v>
      </c>
      <c r="LO28" s="279">
        <f t="shared" si="241"/>
        <v>1.1064635196912913</v>
      </c>
      <c r="LP28" s="76">
        <f t="shared" si="56"/>
        <v>0</v>
      </c>
      <c r="LQ28" s="77">
        <f t="shared" si="221"/>
        <v>0</v>
      </c>
      <c r="LR28" s="77">
        <f t="shared" si="57"/>
        <v>0</v>
      </c>
      <c r="LS28" s="77">
        <f t="shared" si="222"/>
        <v>0</v>
      </c>
      <c r="LT28" s="282">
        <f t="shared" si="223"/>
        <v>0</v>
      </c>
      <c r="LU28" s="73"/>
      <c r="LV28" s="74"/>
      <c r="LW28" s="279"/>
      <c r="LX28" s="76">
        <f t="shared" si="58"/>
        <v>0</v>
      </c>
      <c r="LY28" s="77">
        <f t="shared" si="224"/>
        <v>0</v>
      </c>
      <c r="LZ28" s="77">
        <f t="shared" si="59"/>
        <v>0</v>
      </c>
      <c r="MA28" s="77">
        <f t="shared" si="225"/>
        <v>0</v>
      </c>
      <c r="MB28" s="286">
        <f t="shared" si="226"/>
        <v>0</v>
      </c>
      <c r="MC28" s="73"/>
      <c r="MD28" s="74"/>
      <c r="ME28" s="279"/>
      <c r="MF28" s="76">
        <f t="shared" si="60"/>
        <v>0</v>
      </c>
      <c r="MG28" s="77">
        <f t="shared" si="227"/>
        <v>0</v>
      </c>
      <c r="MH28" s="77">
        <f t="shared" si="61"/>
        <v>0</v>
      </c>
      <c r="MI28" s="77">
        <f t="shared" si="228"/>
        <v>0</v>
      </c>
      <c r="MJ28" s="286">
        <f t="shared" si="229"/>
        <v>0</v>
      </c>
      <c r="MK28" s="73"/>
      <c r="ML28" s="74"/>
      <c r="MM28" s="279"/>
      <c r="MN28" s="287">
        <f t="shared" si="230"/>
        <v>1.0580737493745471</v>
      </c>
      <c r="MO28" s="288">
        <f t="shared" si="62"/>
        <v>0</v>
      </c>
      <c r="MP28" s="288">
        <f t="shared" si="62"/>
        <v>1.0759590294047323</v>
      </c>
      <c r="MQ28" s="289">
        <f t="shared" si="62"/>
        <v>0</v>
      </c>
      <c r="MR28" s="290">
        <f t="shared" si="231"/>
        <v>1.1994324022909866</v>
      </c>
      <c r="MS28" s="291"/>
      <c r="MT28" s="291">
        <f t="shared" si="63"/>
        <v>0.80126668919770405</v>
      </c>
      <c r="MU28" s="292"/>
      <c r="MV28" s="359">
        <f t="shared" si="64"/>
        <v>0</v>
      </c>
      <c r="MW28" s="360">
        <f t="shared" si="65"/>
        <v>3.9091807837011827E-2</v>
      </c>
      <c r="MX28" s="360">
        <f t="shared" si="66"/>
        <v>0.39816571309328258</v>
      </c>
      <c r="MY28" s="360">
        <f t="shared" si="67"/>
        <v>0</v>
      </c>
      <c r="MZ28" s="360">
        <f t="shared" si="68"/>
        <v>0</v>
      </c>
      <c r="NA28" s="360">
        <f t="shared" si="69"/>
        <v>0</v>
      </c>
      <c r="NB28" s="360">
        <f t="shared" si="70"/>
        <v>0</v>
      </c>
      <c r="NC28" s="360">
        <f t="shared" si="71"/>
        <v>0</v>
      </c>
      <c r="ND28" s="360">
        <f t="shared" si="72"/>
        <v>0</v>
      </c>
      <c r="NE28" s="360">
        <f t="shared" si="73"/>
        <v>0.26899604298939728</v>
      </c>
      <c r="NF28" s="360">
        <f t="shared" si="74"/>
        <v>0</v>
      </c>
      <c r="NG28" s="360">
        <f t="shared" si="75"/>
        <v>0.45821459114905005</v>
      </c>
      <c r="NH28" s="360">
        <f t="shared" si="76"/>
        <v>3.496424722224481E-2</v>
      </c>
      <c r="NI28" s="360">
        <f t="shared" si="77"/>
        <v>0</v>
      </c>
      <c r="NJ28" s="360">
        <f t="shared" si="78"/>
        <v>0</v>
      </c>
      <c r="NK28" s="361">
        <f t="shared" si="79"/>
        <v>0</v>
      </c>
      <c r="NL28" s="145">
        <f t="shared" si="232"/>
        <v>1.1994324022909866</v>
      </c>
      <c r="NM28" s="40"/>
      <c r="NN28" s="56">
        <f t="shared" si="233"/>
        <v>0.80126668919770405</v>
      </c>
      <c r="NO28" s="59"/>
      <c r="NP28" s="55">
        <f t="shared" si="80"/>
        <v>1.0580737493745471</v>
      </c>
      <c r="NQ28" s="40"/>
      <c r="NR28" s="56">
        <f t="shared" si="81"/>
        <v>1.0759590294047323</v>
      </c>
      <c r="NS28" s="60"/>
      <c r="NT28" s="41"/>
      <c r="NU28" s="86">
        <f t="shared" si="236"/>
        <v>0</v>
      </c>
      <c r="NV28" s="86">
        <f t="shared" si="234"/>
        <v>0</v>
      </c>
      <c r="NW28" s="86">
        <f t="shared" si="234"/>
        <v>0</v>
      </c>
      <c r="NX28" s="86">
        <f t="shared" si="234"/>
        <v>0</v>
      </c>
      <c r="NY28" s="87">
        <f t="shared" si="237"/>
        <v>0</v>
      </c>
      <c r="NZ28" s="87">
        <f t="shared" si="235"/>
        <v>0</v>
      </c>
      <c r="OA28" s="87">
        <f t="shared" si="235"/>
        <v>0</v>
      </c>
      <c r="OB28" s="87">
        <f t="shared" si="235"/>
        <v>0</v>
      </c>
      <c r="OC28" s="26"/>
    </row>
    <row r="29" spans="1:393" ht="22.5" customHeight="1" thickBot="1" x14ac:dyDescent="0.35">
      <c r="A29" s="136" t="s">
        <v>111</v>
      </c>
      <c r="B29" s="137" t="s">
        <v>163</v>
      </c>
      <c r="C29" s="133" t="s">
        <v>118</v>
      </c>
      <c r="D29" s="64">
        <f>VLOOKUP(B29,[1]УсіТ_1!$A$10:$G$556,6,FALSE)</f>
        <v>195.2</v>
      </c>
      <c r="E29" s="64">
        <f>VLOOKUP(B29,[1]УсіТ_1!$A$10:$G$556,7,FALSE)</f>
        <v>41</v>
      </c>
      <c r="F29" s="38"/>
      <c r="G29" s="38"/>
      <c r="H29" s="39"/>
      <c r="I29" s="256">
        <v>1.2287999999999999</v>
      </c>
      <c r="J29" s="62">
        <v>1.2287999999999999</v>
      </c>
      <c r="K29" s="257">
        <f t="shared" si="82"/>
        <v>0.8536999999999999</v>
      </c>
      <c r="L29" s="258">
        <f t="shared" si="83"/>
        <v>0.8536999999999999</v>
      </c>
      <c r="M29" s="63">
        <v>0</v>
      </c>
      <c r="N29" s="63">
        <v>0</v>
      </c>
      <c r="O29" s="63">
        <v>0.37509999999999999</v>
      </c>
      <c r="P29" s="63">
        <v>0</v>
      </c>
      <c r="Q29" s="63">
        <v>0</v>
      </c>
      <c r="R29" s="63">
        <v>0</v>
      </c>
      <c r="S29" s="63">
        <v>0.26419999999999999</v>
      </c>
      <c r="T29" s="63">
        <v>0</v>
      </c>
      <c r="U29" s="63">
        <v>0</v>
      </c>
      <c r="V29" s="63">
        <v>0.14649999999999999</v>
      </c>
      <c r="W29" s="63">
        <v>0</v>
      </c>
      <c r="X29" s="63">
        <v>0.443</v>
      </c>
      <c r="Y29" s="63">
        <v>0</v>
      </c>
      <c r="Z29" s="63">
        <v>0</v>
      </c>
      <c r="AA29" s="63">
        <v>0</v>
      </c>
      <c r="AB29" s="259">
        <v>0</v>
      </c>
      <c r="AC29" s="144">
        <v>0</v>
      </c>
      <c r="AD29" s="70">
        <v>0</v>
      </c>
      <c r="AE29" s="70">
        <v>0</v>
      </c>
      <c r="AF29" s="68">
        <f t="shared" si="84"/>
        <v>0</v>
      </c>
      <c r="AG29" s="68">
        <f t="shared" si="85"/>
        <v>0</v>
      </c>
      <c r="AH29" s="71">
        <v>0</v>
      </c>
      <c r="AI29" s="71">
        <v>0</v>
      </c>
      <c r="AJ29" s="68">
        <f t="shared" si="86"/>
        <v>0</v>
      </c>
      <c r="AK29" s="68">
        <f t="shared" si="87"/>
        <v>0</v>
      </c>
      <c r="AL29" s="71">
        <v>0</v>
      </c>
      <c r="AM29" s="69">
        <f t="shared" si="88"/>
        <v>0</v>
      </c>
      <c r="AN29" s="260">
        <v>0</v>
      </c>
      <c r="AO29" s="71">
        <v>0</v>
      </c>
      <c r="AP29" s="71">
        <v>0</v>
      </c>
      <c r="AQ29" s="68">
        <f t="shared" si="89"/>
        <v>0</v>
      </c>
      <c r="AR29" s="68">
        <f t="shared" si="90"/>
        <v>0</v>
      </c>
      <c r="AS29" s="71">
        <v>0</v>
      </c>
      <c r="AT29" s="261">
        <f t="shared" si="0"/>
        <v>0</v>
      </c>
      <c r="AU29" s="71">
        <v>0</v>
      </c>
      <c r="AV29" s="68">
        <f t="shared" si="91"/>
        <v>0</v>
      </c>
      <c r="AW29" s="68">
        <f t="shared" si="92"/>
        <v>0</v>
      </c>
      <c r="AX29" s="71">
        <v>0</v>
      </c>
      <c r="AY29" s="69">
        <f t="shared" si="93"/>
        <v>0</v>
      </c>
      <c r="AZ29" s="260">
        <v>9</v>
      </c>
      <c r="BA29" s="260">
        <v>45.874500000000097</v>
      </c>
      <c r="BB29" s="260">
        <v>4.7840550000000102</v>
      </c>
      <c r="BC29" s="262">
        <f t="shared" si="94"/>
        <v>3.8272440000000083</v>
      </c>
      <c r="BD29" s="262">
        <f t="shared" si="1"/>
        <v>0.95681100000000185</v>
      </c>
      <c r="BE29" s="260">
        <v>1.7956589999999999</v>
      </c>
      <c r="BF29" s="262">
        <f t="shared" si="95"/>
        <v>1.4365272</v>
      </c>
      <c r="BG29" s="262">
        <f t="shared" si="2"/>
        <v>0.35913179999999989</v>
      </c>
      <c r="BH29" s="260">
        <v>5.6564394773696591</v>
      </c>
      <c r="BI29" s="263">
        <f t="shared" si="96"/>
        <v>3.3121507617317136</v>
      </c>
      <c r="BJ29" s="68">
        <f t="shared" si="97"/>
        <v>7.7521503037351183E-2</v>
      </c>
      <c r="BK29" s="260">
        <v>2.9052863739576802</v>
      </c>
      <c r="BL29" s="69">
        <f t="shared" si="98"/>
        <v>73.219127821592934</v>
      </c>
      <c r="BM29" s="260">
        <v>0</v>
      </c>
      <c r="BN29" s="260">
        <v>0</v>
      </c>
      <c r="BO29" s="260">
        <v>0</v>
      </c>
      <c r="BP29" s="68">
        <f t="shared" si="99"/>
        <v>0</v>
      </c>
      <c r="BQ29" s="68">
        <f t="shared" si="100"/>
        <v>0</v>
      </c>
      <c r="BR29" s="260">
        <v>0</v>
      </c>
      <c r="BS29" s="260">
        <v>0</v>
      </c>
      <c r="BT29" s="68">
        <f t="shared" si="101"/>
        <v>0</v>
      </c>
      <c r="BU29" s="68">
        <f t="shared" si="102"/>
        <v>0</v>
      </c>
      <c r="BV29" s="260">
        <v>0</v>
      </c>
      <c r="BW29" s="69">
        <f t="shared" si="103"/>
        <v>0</v>
      </c>
      <c r="BX29" s="260">
        <v>0</v>
      </c>
      <c r="BY29" s="260">
        <v>0</v>
      </c>
      <c r="BZ29" s="263">
        <f t="shared" si="104"/>
        <v>0</v>
      </c>
      <c r="CA29" s="263">
        <f t="shared" si="105"/>
        <v>0</v>
      </c>
      <c r="CB29" s="260">
        <v>0</v>
      </c>
      <c r="CC29" s="264">
        <f t="shared" si="106"/>
        <v>0</v>
      </c>
      <c r="CD29" s="260">
        <v>0</v>
      </c>
      <c r="CE29" s="260">
        <v>0</v>
      </c>
      <c r="CF29" s="263">
        <f t="shared" si="107"/>
        <v>0</v>
      </c>
      <c r="CG29" s="263">
        <f t="shared" si="108"/>
        <v>0</v>
      </c>
      <c r="CH29" s="260">
        <v>0</v>
      </c>
      <c r="CI29" s="69">
        <f t="shared" si="109"/>
        <v>0</v>
      </c>
      <c r="CJ29" s="260">
        <v>24.225368433022293</v>
      </c>
      <c r="CK29" s="260">
        <v>5.3295820330867691</v>
      </c>
      <c r="CL29" s="260">
        <v>2.306751388517998</v>
      </c>
      <c r="CM29" s="260">
        <v>1.8925131067641081</v>
      </c>
      <c r="CN29" s="260">
        <v>5.0827659984155407</v>
      </c>
      <c r="CO29" s="265">
        <f t="shared" si="110"/>
        <v>0.35701348372870756</v>
      </c>
      <c r="CP29" s="266">
        <f t="shared" si="111"/>
        <v>1.620700931786776</v>
      </c>
      <c r="CQ29" s="260">
        <v>3.9843095444051428</v>
      </c>
      <c r="CR29" s="265">
        <f t="shared" si="112"/>
        <v>5.4604962306072487E-2</v>
      </c>
      <c r="CS29" s="265">
        <f t="shared" si="3"/>
        <v>2.3330283909646092</v>
      </c>
      <c r="CT29" s="260">
        <v>2.0464388853403044</v>
      </c>
      <c r="CU29" s="267">
        <f t="shared" si="4"/>
        <v>51.570259539345663</v>
      </c>
      <c r="CV29" s="260">
        <v>0</v>
      </c>
      <c r="CW29" s="260">
        <v>0</v>
      </c>
      <c r="CX29" s="68">
        <f t="shared" si="113"/>
        <v>0</v>
      </c>
      <c r="CY29" s="68">
        <f t="shared" si="114"/>
        <v>0</v>
      </c>
      <c r="CZ29" s="260">
        <v>0</v>
      </c>
      <c r="DA29" s="69">
        <f t="shared" si="115"/>
        <v>0</v>
      </c>
      <c r="DB29" s="260">
        <v>0</v>
      </c>
      <c r="DC29" s="260">
        <v>0</v>
      </c>
      <c r="DD29" s="68">
        <f t="shared" si="116"/>
        <v>0</v>
      </c>
      <c r="DE29" s="68">
        <f t="shared" si="117"/>
        <v>0</v>
      </c>
      <c r="DF29" s="260">
        <v>0</v>
      </c>
      <c r="DG29" s="69">
        <f t="shared" si="118"/>
        <v>0</v>
      </c>
      <c r="DH29" s="260">
        <v>10.428019046691841</v>
      </c>
      <c r="DI29" s="260">
        <v>2.294164190272205</v>
      </c>
      <c r="DJ29" s="260">
        <v>0.16180628667499991</v>
      </c>
      <c r="DK29" s="260">
        <v>7.5915978659916599</v>
      </c>
      <c r="DL29" s="68">
        <f t="shared" si="119"/>
        <v>0.53323383410725411</v>
      </c>
      <c r="DM29" s="68">
        <f t="shared" si="120"/>
        <v>2.4206720787458327</v>
      </c>
      <c r="DN29" s="260">
        <v>2.2087920796980098</v>
      </c>
      <c r="DO29" s="68">
        <f t="shared" si="121"/>
        <v>3.0271495452261224E-2</v>
      </c>
      <c r="DP29" s="68">
        <f t="shared" si="122"/>
        <v>1.2933670374354884</v>
      </c>
      <c r="DQ29" s="260">
        <v>1.1344896653105201</v>
      </c>
      <c r="DR29" s="264">
        <f t="shared" si="123"/>
        <v>28.582642961567085</v>
      </c>
      <c r="DS29" s="260">
        <v>0</v>
      </c>
      <c r="DT29" s="260">
        <v>0</v>
      </c>
      <c r="DU29" s="260">
        <v>0</v>
      </c>
      <c r="DV29" s="68">
        <f t="shared" si="124"/>
        <v>0</v>
      </c>
      <c r="DW29" s="68">
        <f t="shared" si="125"/>
        <v>0</v>
      </c>
      <c r="DX29" s="260">
        <v>0</v>
      </c>
      <c r="DY29" s="260">
        <v>0</v>
      </c>
      <c r="DZ29" s="260">
        <v>0</v>
      </c>
      <c r="EA29" s="260">
        <v>0</v>
      </c>
      <c r="EB29" s="68">
        <f t="shared" si="126"/>
        <v>0</v>
      </c>
      <c r="EC29" s="68">
        <f t="shared" si="127"/>
        <v>0</v>
      </c>
      <c r="ED29" s="267">
        <v>0</v>
      </c>
      <c r="EE29" s="69">
        <f t="shared" si="128"/>
        <v>0</v>
      </c>
      <c r="EF29" s="260">
        <v>13.8360222222222</v>
      </c>
      <c r="EG29" s="260">
        <v>3.0439248888888799</v>
      </c>
      <c r="EH29" s="260">
        <v>34.994582528285967</v>
      </c>
      <c r="EI29" s="260">
        <v>10.073534048842948</v>
      </c>
      <c r="EJ29" s="268">
        <f t="shared" si="129"/>
        <v>0.70756503159072859</v>
      </c>
      <c r="EK29" s="266">
        <f t="shared" si="130"/>
        <v>3.2120672138821598</v>
      </c>
      <c r="EL29" s="260">
        <v>6.6808448920010477</v>
      </c>
      <c r="EM29" s="268">
        <f t="shared" si="131"/>
        <v>9.1560979244874358E-2</v>
      </c>
      <c r="EN29" s="268">
        <f t="shared" si="132"/>
        <v>3.9119954498907816</v>
      </c>
      <c r="EO29" s="269">
        <f t="shared" si="133"/>
        <v>68.628908580241045</v>
      </c>
      <c r="EP29" s="69">
        <f t="shared" si="134"/>
        <v>86.472424811103721</v>
      </c>
      <c r="EQ29" s="260">
        <v>0</v>
      </c>
      <c r="ER29" s="260">
        <v>0</v>
      </c>
      <c r="ES29" s="260">
        <v>0</v>
      </c>
      <c r="ET29" s="68">
        <f t="shared" si="135"/>
        <v>0</v>
      </c>
      <c r="EU29" s="68">
        <f t="shared" si="136"/>
        <v>0</v>
      </c>
      <c r="EV29" s="260">
        <v>0</v>
      </c>
      <c r="EW29" s="260">
        <v>0</v>
      </c>
      <c r="EX29" s="68">
        <f t="shared" si="137"/>
        <v>0</v>
      </c>
      <c r="EY29" s="68">
        <f t="shared" si="138"/>
        <v>0</v>
      </c>
      <c r="EZ29" s="260">
        <v>0</v>
      </c>
      <c r="FA29" s="69">
        <f t="shared" si="139"/>
        <v>0</v>
      </c>
      <c r="FB29" s="260">
        <v>0</v>
      </c>
      <c r="FC29" s="260">
        <v>0</v>
      </c>
      <c r="FD29" s="68">
        <f t="shared" si="140"/>
        <v>0</v>
      </c>
      <c r="FE29" s="68">
        <f t="shared" si="141"/>
        <v>0</v>
      </c>
      <c r="FF29" s="260">
        <v>0</v>
      </c>
      <c r="FG29" s="69">
        <f t="shared" si="142"/>
        <v>0</v>
      </c>
      <c r="FH29" s="260">
        <v>0</v>
      </c>
      <c r="FI29" s="260">
        <v>0</v>
      </c>
      <c r="FJ29" s="68">
        <f t="shared" si="143"/>
        <v>0</v>
      </c>
      <c r="FK29" s="68">
        <f t="shared" si="144"/>
        <v>0</v>
      </c>
      <c r="FL29" s="260">
        <v>0</v>
      </c>
      <c r="FM29" s="69">
        <f t="shared" si="145"/>
        <v>0</v>
      </c>
      <c r="FN29" s="260">
        <v>0</v>
      </c>
      <c r="FO29" s="260">
        <v>0</v>
      </c>
      <c r="FP29" s="68">
        <f t="shared" si="146"/>
        <v>0</v>
      </c>
      <c r="FQ29" s="68">
        <f t="shared" si="147"/>
        <v>0</v>
      </c>
      <c r="FR29" s="260">
        <v>0</v>
      </c>
      <c r="FS29" s="264">
        <f t="shared" si="148"/>
        <v>0</v>
      </c>
      <c r="FT29" s="270">
        <f t="shared" si="5"/>
        <v>239.84445513360942</v>
      </c>
      <c r="FU29" s="271">
        <f t="shared" si="6"/>
        <v>59.157080814184191</v>
      </c>
      <c r="FV29" s="272">
        <f t="shared" si="149"/>
        <v>36.88656989671486</v>
      </c>
      <c r="FW29" s="272">
        <f t="shared" si="7"/>
        <v>7.1562843067641158</v>
      </c>
      <c r="FX29" s="272">
        <f t="shared" si="8"/>
        <v>45.874500000000097</v>
      </c>
      <c r="FY29" s="272">
        <f t="shared" si="9"/>
        <v>0</v>
      </c>
      <c r="FZ29" s="272">
        <f t="shared" si="10"/>
        <v>0</v>
      </c>
      <c r="GA29" s="272">
        <f t="shared" si="11"/>
        <v>0</v>
      </c>
      <c r="GB29" s="272">
        <f t="shared" si="12"/>
        <v>0</v>
      </c>
      <c r="GC29" s="272">
        <f t="shared" si="13"/>
        <v>0</v>
      </c>
      <c r="GD29" s="272">
        <f t="shared" si="14"/>
        <v>0</v>
      </c>
      <c r="GE29" s="272">
        <f t="shared" si="15"/>
        <v>22.747897913250149</v>
      </c>
      <c r="GF29" s="273">
        <f t="shared" si="16"/>
        <v>8.8491970737860175</v>
      </c>
      <c r="GG29" s="273">
        <f t="shared" si="17"/>
        <v>1.5978123494266903</v>
      </c>
      <c r="GH29" s="272">
        <f t="shared" si="150"/>
        <v>18.53038599347386</v>
      </c>
      <c r="GI29" s="274">
        <f t="shared" si="151"/>
        <v>13.237660800827562</v>
      </c>
      <c r="GJ29" s="275">
        <f t="shared" si="18"/>
        <v>0.2539589400405593</v>
      </c>
      <c r="GK29" s="271">
        <f t="shared" si="152"/>
        <v>190.35271892438726</v>
      </c>
      <c r="GL29" s="276">
        <f t="shared" si="153"/>
        <v>239.84442584472794</v>
      </c>
      <c r="GM29" s="272">
        <f t="shared" si="154"/>
        <v>81.243938688797783</v>
      </c>
      <c r="GN29" s="272">
        <f t="shared" si="155"/>
        <v>9.0080555962313653</v>
      </c>
      <c r="GO29" s="277">
        <f t="shared" si="156"/>
        <v>0.4268073455839097</v>
      </c>
      <c r="GP29" s="278">
        <f t="shared" si="157"/>
        <v>4.7322967841660221E-2</v>
      </c>
      <c r="GQ29" s="279">
        <f t="shared" si="158"/>
        <v>1.0662292771859243</v>
      </c>
      <c r="GR29" s="280">
        <f t="shared" si="159"/>
        <v>190.35271892438726</v>
      </c>
      <c r="GS29" s="272">
        <f t="shared" si="160"/>
        <v>81.243938688797783</v>
      </c>
      <c r="GT29" s="272">
        <f t="shared" si="19"/>
        <v>9.0080555962313653</v>
      </c>
      <c r="GU29" s="73">
        <f t="shared" si="161"/>
        <v>0.4268073455839097</v>
      </c>
      <c r="GV29" s="74">
        <f t="shared" si="162"/>
        <v>4.7322967841660221E-2</v>
      </c>
      <c r="GW29" s="279">
        <f t="shared" si="163"/>
        <v>1.0662292771859243</v>
      </c>
      <c r="GX29" s="280">
        <f t="shared" si="164"/>
        <v>132.24230001836114</v>
      </c>
      <c r="GY29" s="272">
        <f t="shared" si="20"/>
        <v>77.203114759485089</v>
      </c>
      <c r="GZ29" s="272">
        <f t="shared" si="21"/>
        <v>3.6667628931940057</v>
      </c>
      <c r="HA29" s="73">
        <f t="shared" si="165"/>
        <v>0.58380045377890322</v>
      </c>
      <c r="HB29" s="74">
        <f t="shared" si="166"/>
        <v>2.7727609794180041E-2</v>
      </c>
      <c r="HC29" s="279">
        <f t="shared" si="167"/>
        <v>1.0848625346221654</v>
      </c>
      <c r="HD29" s="280">
        <f t="shared" si="168"/>
        <v>132.24230001836114</v>
      </c>
      <c r="HE29" s="272">
        <f t="shared" si="22"/>
        <v>77.203114759485089</v>
      </c>
      <c r="HF29" s="272">
        <f t="shared" si="23"/>
        <v>3.6667628931940057</v>
      </c>
      <c r="HG29" s="73">
        <f t="shared" si="169"/>
        <v>0.58380045377890322</v>
      </c>
      <c r="HH29" s="74">
        <f t="shared" si="170"/>
        <v>2.7727609794180041E-2</v>
      </c>
      <c r="HI29" s="281">
        <f t="shared" si="171"/>
        <v>1.0848625346221654</v>
      </c>
      <c r="HJ29" s="72">
        <f t="shared" si="24"/>
        <v>1.3101825358060637</v>
      </c>
      <c r="HK29" s="73">
        <f t="shared" si="172"/>
        <v>1.3101825358060637</v>
      </c>
      <c r="HL29" s="73">
        <f t="shared" si="25"/>
        <v>0.92614714580694246</v>
      </c>
      <c r="HM29" s="74">
        <f t="shared" si="173"/>
        <v>0.92614714580694246</v>
      </c>
      <c r="HN29" s="75"/>
      <c r="HO29" s="75"/>
      <c r="HP29" s="76">
        <f t="shared" si="174"/>
        <v>0</v>
      </c>
      <c r="HQ29" s="77">
        <f t="shared" si="175"/>
        <v>0</v>
      </c>
      <c r="HR29" s="77">
        <f t="shared" si="176"/>
        <v>0</v>
      </c>
      <c r="HS29" s="77">
        <f t="shared" si="177"/>
        <v>0</v>
      </c>
      <c r="HT29" s="282">
        <f t="shared" si="178"/>
        <v>0</v>
      </c>
      <c r="HU29" s="73"/>
      <c r="HV29" s="74"/>
      <c r="HW29" s="279"/>
      <c r="HX29" s="76">
        <f t="shared" si="179"/>
        <v>0</v>
      </c>
      <c r="HY29" s="77">
        <f t="shared" si="180"/>
        <v>0</v>
      </c>
      <c r="HZ29" s="77">
        <f t="shared" si="26"/>
        <v>0</v>
      </c>
      <c r="IA29" s="77">
        <f t="shared" si="181"/>
        <v>0</v>
      </c>
      <c r="IB29" s="282">
        <f t="shared" si="182"/>
        <v>0</v>
      </c>
      <c r="IC29" s="73"/>
      <c r="ID29" s="74"/>
      <c r="IE29" s="279"/>
      <c r="IF29" s="76">
        <f t="shared" si="27"/>
        <v>4.0408239293126904</v>
      </c>
      <c r="IG29" s="77">
        <f t="shared" si="183"/>
        <v>4.5984980397971347</v>
      </c>
      <c r="IH29" s="77">
        <f t="shared" si="28"/>
        <v>5.3412927030373591</v>
      </c>
      <c r="II29" s="77">
        <f t="shared" si="184"/>
        <v>6.1681248134675428</v>
      </c>
      <c r="IJ29" s="282">
        <f t="shared" si="185"/>
        <v>58.110418906026133</v>
      </c>
      <c r="IK29" s="73">
        <f t="shared" si="186"/>
        <v>6.953699535099464E-2</v>
      </c>
      <c r="IL29" s="74">
        <f t="shared" si="187"/>
        <v>9.1916265681634232E-2</v>
      </c>
      <c r="IM29" s="279">
        <f t="shared" si="188"/>
        <v>1.0238254386559078</v>
      </c>
      <c r="IN29" s="76">
        <f t="shared" si="29"/>
        <v>0</v>
      </c>
      <c r="IO29" s="77">
        <f t="shared" si="189"/>
        <v>0</v>
      </c>
      <c r="IP29" s="77">
        <f t="shared" si="30"/>
        <v>0</v>
      </c>
      <c r="IQ29" s="77">
        <f t="shared" si="190"/>
        <v>0</v>
      </c>
      <c r="IR29" s="282">
        <f t="shared" si="191"/>
        <v>0</v>
      </c>
      <c r="IS29" s="283"/>
      <c r="IT29" s="284"/>
      <c r="IU29" s="285"/>
      <c r="IV29" s="76">
        <f t="shared" si="31"/>
        <v>0</v>
      </c>
      <c r="IW29" s="77">
        <f t="shared" si="192"/>
        <v>0</v>
      </c>
      <c r="IX29" s="77">
        <f t="shared" si="193"/>
        <v>0</v>
      </c>
      <c r="IY29" s="77">
        <f t="shared" si="194"/>
        <v>0</v>
      </c>
      <c r="IZ29" s="282">
        <f t="shared" si="195"/>
        <v>0</v>
      </c>
      <c r="JA29" s="283"/>
      <c r="JB29" s="284"/>
      <c r="JC29" s="285"/>
      <c r="JD29" s="76">
        <f t="shared" si="32"/>
        <v>0</v>
      </c>
      <c r="JE29" s="77">
        <f t="shared" si="196"/>
        <v>0</v>
      </c>
      <c r="JF29" s="77">
        <f t="shared" si="33"/>
        <v>0</v>
      </c>
      <c r="JG29" s="77">
        <f t="shared" si="197"/>
        <v>0</v>
      </c>
      <c r="JH29" s="282">
        <f t="shared" si="198"/>
        <v>0</v>
      </c>
      <c r="JI29" s="283"/>
      <c r="JJ29" s="284"/>
      <c r="JK29" s="285"/>
      <c r="JL29" s="76">
        <f t="shared" si="34"/>
        <v>34.378500239865751</v>
      </c>
      <c r="JM29" s="77">
        <f t="shared" si="199"/>
        <v>39.123077057969624</v>
      </c>
      <c r="JN29" s="77">
        <f t="shared" si="35"/>
        <v>2.3041315527988884</v>
      </c>
      <c r="JO29" s="77">
        <f t="shared" si="200"/>
        <v>2.6608111171721562</v>
      </c>
      <c r="JP29" s="282">
        <f t="shared" si="201"/>
        <v>40.928777412179102</v>
      </c>
      <c r="JQ29" s="73">
        <f t="shared" si="36"/>
        <v>0.83995912933465255</v>
      </c>
      <c r="JR29" s="74">
        <f t="shared" si="37"/>
        <v>5.6296124596999376E-2</v>
      </c>
      <c r="JS29" s="279">
        <f t="shared" si="202"/>
        <v>1.1246373995270909</v>
      </c>
      <c r="JT29" s="76">
        <f t="shared" si="38"/>
        <v>0</v>
      </c>
      <c r="JU29" s="77">
        <f t="shared" si="203"/>
        <v>0</v>
      </c>
      <c r="JV29" s="77">
        <f t="shared" si="39"/>
        <v>0</v>
      </c>
      <c r="JW29" s="77">
        <f t="shared" si="204"/>
        <v>0</v>
      </c>
      <c r="JX29" s="282">
        <f t="shared" si="205"/>
        <v>0</v>
      </c>
      <c r="JY29" s="73"/>
      <c r="JZ29" s="74"/>
      <c r="KA29" s="279"/>
      <c r="KB29" s="76">
        <f t="shared" si="40"/>
        <v>0</v>
      </c>
      <c r="KC29" s="77">
        <f t="shared" si="206"/>
        <v>0</v>
      </c>
      <c r="KD29" s="77">
        <f t="shared" si="41"/>
        <v>0</v>
      </c>
      <c r="KE29" s="77">
        <f t="shared" si="207"/>
        <v>0</v>
      </c>
      <c r="KF29" s="282">
        <f t="shared" si="208"/>
        <v>0</v>
      </c>
      <c r="KG29" s="73"/>
      <c r="KH29" s="74"/>
      <c r="KI29" s="279"/>
      <c r="KJ29" s="76">
        <f t="shared" si="42"/>
        <v>17.253310958705256</v>
      </c>
      <c r="KK29" s="77">
        <f t="shared" si="209"/>
        <v>19.63444040411617</v>
      </c>
      <c r="KL29" s="77">
        <f t="shared" si="43"/>
        <v>0.56350532955951538</v>
      </c>
      <c r="KM29" s="77">
        <f t="shared" si="210"/>
        <v>0.6507359545753284</v>
      </c>
      <c r="KN29" s="282">
        <f t="shared" si="211"/>
        <v>22.684637271084988</v>
      </c>
      <c r="KO29" s="73">
        <f t="shared" si="44"/>
        <v>0.76057248579844916</v>
      </c>
      <c r="KP29" s="74">
        <f t="shared" si="45"/>
        <v>2.4840834915080986E-2</v>
      </c>
      <c r="KQ29" s="279">
        <f t="shared" si="46"/>
        <v>1.1088119700098986</v>
      </c>
      <c r="KR29" s="76">
        <f t="shared" si="47"/>
        <v>0</v>
      </c>
      <c r="KS29" s="77">
        <f t="shared" si="212"/>
        <v>0</v>
      </c>
      <c r="KT29" s="77">
        <f t="shared" si="48"/>
        <v>0</v>
      </c>
      <c r="KU29" s="77">
        <f t="shared" si="213"/>
        <v>0</v>
      </c>
      <c r="KV29" s="282">
        <f t="shared" si="214"/>
        <v>0</v>
      </c>
      <c r="KW29" s="73"/>
      <c r="KX29" s="74"/>
      <c r="KY29" s="279"/>
      <c r="KZ29" s="76">
        <f t="shared" si="49"/>
        <v>25.571303560914068</v>
      </c>
      <c r="LA29" s="77">
        <f t="shared" si="215"/>
        <v>29.100399165355817</v>
      </c>
      <c r="LB29" s="77">
        <f t="shared" si="50"/>
        <v>0.79912601083560297</v>
      </c>
      <c r="LC29" s="77">
        <f t="shared" si="216"/>
        <v>0.92283071731295441</v>
      </c>
      <c r="LD29" s="286">
        <f t="shared" si="217"/>
        <v>68.628908580241045</v>
      </c>
      <c r="LE29" s="73">
        <f t="shared" si="51"/>
        <v>0.37260250949519402</v>
      </c>
      <c r="LF29" s="74">
        <f t="shared" si="52"/>
        <v>1.1644160272507661E-2</v>
      </c>
      <c r="LG29" s="279">
        <f t="shared" si="53"/>
        <v>1.053225388345616</v>
      </c>
      <c r="LH29" s="76">
        <f t="shared" si="54"/>
        <v>0</v>
      </c>
      <c r="LI29" s="77">
        <f t="shared" si="218"/>
        <v>0</v>
      </c>
      <c r="LJ29" s="77">
        <f t="shared" si="55"/>
        <v>0</v>
      </c>
      <c r="LK29" s="77">
        <f t="shared" si="219"/>
        <v>0</v>
      </c>
      <c r="LL29" s="282">
        <f t="shared" si="220"/>
        <v>0</v>
      </c>
      <c r="LM29" s="73"/>
      <c r="LN29" s="74"/>
      <c r="LO29" s="279"/>
      <c r="LP29" s="76">
        <f t="shared" si="56"/>
        <v>0</v>
      </c>
      <c r="LQ29" s="77">
        <f t="shared" si="221"/>
        <v>0</v>
      </c>
      <c r="LR29" s="77">
        <f t="shared" si="57"/>
        <v>0</v>
      </c>
      <c r="LS29" s="77">
        <f t="shared" si="222"/>
        <v>0</v>
      </c>
      <c r="LT29" s="282">
        <f t="shared" si="223"/>
        <v>0</v>
      </c>
      <c r="LU29" s="73"/>
      <c r="LV29" s="74"/>
      <c r="LW29" s="279"/>
      <c r="LX29" s="76">
        <f t="shared" si="58"/>
        <v>0</v>
      </c>
      <c r="LY29" s="77">
        <f t="shared" si="224"/>
        <v>0</v>
      </c>
      <c r="LZ29" s="77">
        <f t="shared" si="59"/>
        <v>0</v>
      </c>
      <c r="MA29" s="77">
        <f t="shared" si="225"/>
        <v>0</v>
      </c>
      <c r="MB29" s="286">
        <f t="shared" si="226"/>
        <v>0</v>
      </c>
      <c r="MC29" s="73"/>
      <c r="MD29" s="74"/>
      <c r="ME29" s="279"/>
      <c r="MF29" s="76">
        <f t="shared" si="60"/>
        <v>0</v>
      </c>
      <c r="MG29" s="77">
        <f t="shared" si="227"/>
        <v>0</v>
      </c>
      <c r="MH29" s="77">
        <f t="shared" si="61"/>
        <v>0</v>
      </c>
      <c r="MI29" s="77">
        <f t="shared" si="228"/>
        <v>0</v>
      </c>
      <c r="MJ29" s="286">
        <f t="shared" si="229"/>
        <v>0</v>
      </c>
      <c r="MK29" s="73"/>
      <c r="ML29" s="74"/>
      <c r="MM29" s="279"/>
      <c r="MN29" s="287">
        <f t="shared" si="230"/>
        <v>1.0662320342109755</v>
      </c>
      <c r="MO29" s="288">
        <f t="shared" si="62"/>
        <v>0</v>
      </c>
      <c r="MP29" s="288">
        <f t="shared" si="62"/>
        <v>1.0848647084439682</v>
      </c>
      <c r="MQ29" s="289">
        <f t="shared" si="62"/>
        <v>0</v>
      </c>
      <c r="MR29" s="290">
        <f t="shared" si="231"/>
        <v>1.3101859236384465</v>
      </c>
      <c r="MS29" s="291"/>
      <c r="MT29" s="291">
        <f t="shared" si="63"/>
        <v>0.92614900159861557</v>
      </c>
      <c r="MU29" s="292"/>
      <c r="MV29" s="359">
        <f t="shared" si="64"/>
        <v>0</v>
      </c>
      <c r="MW29" s="360">
        <f t="shared" si="65"/>
        <v>0</v>
      </c>
      <c r="MX29" s="360">
        <f t="shared" si="66"/>
        <v>0.38403692203983103</v>
      </c>
      <c r="MY29" s="360">
        <f t="shared" si="67"/>
        <v>0</v>
      </c>
      <c r="MZ29" s="360">
        <f t="shared" si="68"/>
        <v>0</v>
      </c>
      <c r="NA29" s="360">
        <f t="shared" si="69"/>
        <v>0</v>
      </c>
      <c r="NB29" s="360">
        <f t="shared" si="70"/>
        <v>0.2971292009550574</v>
      </c>
      <c r="NC29" s="360">
        <f t="shared" si="71"/>
        <v>0</v>
      </c>
      <c r="ND29" s="360">
        <f t="shared" si="72"/>
        <v>0</v>
      </c>
      <c r="NE29" s="360">
        <f t="shared" si="73"/>
        <v>0.16244095360645014</v>
      </c>
      <c r="NF29" s="360">
        <f t="shared" si="74"/>
        <v>0</v>
      </c>
      <c r="NG29" s="360">
        <f t="shared" si="75"/>
        <v>0.46657884703710789</v>
      </c>
      <c r="NH29" s="360">
        <f t="shared" si="76"/>
        <v>0</v>
      </c>
      <c r="NI29" s="360">
        <f t="shared" si="77"/>
        <v>0</v>
      </c>
      <c r="NJ29" s="360">
        <f t="shared" si="78"/>
        <v>0</v>
      </c>
      <c r="NK29" s="361">
        <f t="shared" si="79"/>
        <v>0</v>
      </c>
      <c r="NL29" s="145">
        <f t="shared" si="232"/>
        <v>1.3101859236384465</v>
      </c>
      <c r="NM29" s="40"/>
      <c r="NN29" s="56">
        <f t="shared" si="233"/>
        <v>0.92614900159861557</v>
      </c>
      <c r="NO29" s="59"/>
      <c r="NP29" s="55">
        <f t="shared" si="80"/>
        <v>1.0662320342109755</v>
      </c>
      <c r="NQ29" s="40"/>
      <c r="NR29" s="56">
        <f t="shared" si="81"/>
        <v>1.0848647084439682</v>
      </c>
      <c r="NS29" s="60"/>
      <c r="NT29" s="41"/>
      <c r="NU29" s="86">
        <f t="shared" si="236"/>
        <v>0</v>
      </c>
      <c r="NV29" s="86">
        <f t="shared" si="234"/>
        <v>0</v>
      </c>
      <c r="NW29" s="86">
        <f t="shared" si="234"/>
        <v>0</v>
      </c>
      <c r="NX29" s="86">
        <f t="shared" si="234"/>
        <v>0</v>
      </c>
      <c r="NY29" s="87">
        <f t="shared" si="237"/>
        <v>0</v>
      </c>
      <c r="NZ29" s="87">
        <f t="shared" si="235"/>
        <v>0</v>
      </c>
      <c r="OA29" s="87">
        <f t="shared" si="235"/>
        <v>0</v>
      </c>
      <c r="OB29" s="87">
        <f t="shared" si="235"/>
        <v>0</v>
      </c>
      <c r="OC29" s="26"/>
    </row>
    <row r="30" spans="1:393" ht="22.5" customHeight="1" thickBot="1" x14ac:dyDescent="0.35">
      <c r="A30" s="136" t="s">
        <v>112</v>
      </c>
      <c r="B30" s="137" t="s">
        <v>164</v>
      </c>
      <c r="C30" s="133" t="s">
        <v>118</v>
      </c>
      <c r="D30" s="64">
        <f>VLOOKUP(B30,[1]УсіТ_1!$A$10:$G$556,6,FALSE)</f>
        <v>160.19999999999999</v>
      </c>
      <c r="E30" s="64">
        <f>VLOOKUP(B30,[1]УсіТ_1!$A$10:$G$556,7,FALSE)</f>
        <v>0</v>
      </c>
      <c r="F30" s="38"/>
      <c r="G30" s="38"/>
      <c r="H30" s="39">
        <v>601.14</v>
      </c>
      <c r="I30" s="256">
        <v>1.1904999999999999</v>
      </c>
      <c r="J30" s="62">
        <v>1.1904999999999999</v>
      </c>
      <c r="K30" s="257">
        <f t="shared" si="82"/>
        <v>0.73339999999999983</v>
      </c>
      <c r="L30" s="258">
        <f t="shared" si="83"/>
        <v>0.73339999999999983</v>
      </c>
      <c r="M30" s="63">
        <v>0</v>
      </c>
      <c r="N30" s="63">
        <v>0</v>
      </c>
      <c r="O30" s="63">
        <v>0.45710000000000001</v>
      </c>
      <c r="P30" s="63">
        <v>0</v>
      </c>
      <c r="Q30" s="63">
        <v>0</v>
      </c>
      <c r="R30" s="63">
        <v>0</v>
      </c>
      <c r="S30" s="63">
        <v>0.2656</v>
      </c>
      <c r="T30" s="63">
        <v>0</v>
      </c>
      <c r="U30" s="63">
        <v>0</v>
      </c>
      <c r="V30" s="63">
        <v>9.98E-2</v>
      </c>
      <c r="W30" s="63">
        <v>0</v>
      </c>
      <c r="X30" s="63">
        <v>0.36799999999999999</v>
      </c>
      <c r="Y30" s="63">
        <v>0</v>
      </c>
      <c r="Z30" s="63">
        <v>0</v>
      </c>
      <c r="AA30" s="63">
        <v>0</v>
      </c>
      <c r="AB30" s="259">
        <v>0</v>
      </c>
      <c r="AC30" s="144">
        <v>0</v>
      </c>
      <c r="AD30" s="70">
        <v>0</v>
      </c>
      <c r="AE30" s="70">
        <v>0</v>
      </c>
      <c r="AF30" s="68">
        <f t="shared" si="84"/>
        <v>0</v>
      </c>
      <c r="AG30" s="68">
        <f t="shared" si="85"/>
        <v>0</v>
      </c>
      <c r="AH30" s="71">
        <v>0</v>
      </c>
      <c r="AI30" s="71">
        <v>0</v>
      </c>
      <c r="AJ30" s="68">
        <f t="shared" si="86"/>
        <v>0</v>
      </c>
      <c r="AK30" s="68">
        <f t="shared" si="87"/>
        <v>0</v>
      </c>
      <c r="AL30" s="71">
        <v>0</v>
      </c>
      <c r="AM30" s="69">
        <f t="shared" si="88"/>
        <v>0</v>
      </c>
      <c r="AN30" s="260">
        <v>0</v>
      </c>
      <c r="AO30" s="71">
        <v>0</v>
      </c>
      <c r="AP30" s="71">
        <v>0</v>
      </c>
      <c r="AQ30" s="68">
        <f t="shared" si="89"/>
        <v>0</v>
      </c>
      <c r="AR30" s="68">
        <f t="shared" si="90"/>
        <v>0</v>
      </c>
      <c r="AS30" s="71">
        <v>0</v>
      </c>
      <c r="AT30" s="261">
        <f t="shared" si="0"/>
        <v>0</v>
      </c>
      <c r="AU30" s="71">
        <v>0</v>
      </c>
      <c r="AV30" s="68">
        <f t="shared" si="91"/>
        <v>0</v>
      </c>
      <c r="AW30" s="68">
        <f t="shared" si="92"/>
        <v>0</v>
      </c>
      <c r="AX30" s="71">
        <v>0</v>
      </c>
      <c r="AY30" s="69">
        <f t="shared" si="93"/>
        <v>0</v>
      </c>
      <c r="AZ30" s="260">
        <v>9</v>
      </c>
      <c r="BA30" s="260">
        <v>45.874500000000097</v>
      </c>
      <c r="BB30" s="260">
        <v>4.7840550000000102</v>
      </c>
      <c r="BC30" s="262">
        <f t="shared" si="94"/>
        <v>3.8272440000000083</v>
      </c>
      <c r="BD30" s="262">
        <f t="shared" si="1"/>
        <v>0.95681100000000185</v>
      </c>
      <c r="BE30" s="260">
        <v>1.7956589999999999</v>
      </c>
      <c r="BF30" s="262">
        <f t="shared" si="95"/>
        <v>1.4365272</v>
      </c>
      <c r="BG30" s="262">
        <f t="shared" si="2"/>
        <v>0.35913179999999989</v>
      </c>
      <c r="BH30" s="260">
        <v>5.6564394773696591</v>
      </c>
      <c r="BI30" s="263">
        <f t="shared" si="96"/>
        <v>3.3121507617317136</v>
      </c>
      <c r="BJ30" s="68">
        <f t="shared" si="97"/>
        <v>7.7521503037351183E-2</v>
      </c>
      <c r="BK30" s="260">
        <v>2.9052863739576802</v>
      </c>
      <c r="BL30" s="69">
        <f t="shared" si="98"/>
        <v>73.219127821592934</v>
      </c>
      <c r="BM30" s="260">
        <v>0</v>
      </c>
      <c r="BN30" s="260">
        <v>0</v>
      </c>
      <c r="BO30" s="260">
        <v>0</v>
      </c>
      <c r="BP30" s="68">
        <f t="shared" si="99"/>
        <v>0</v>
      </c>
      <c r="BQ30" s="68">
        <f t="shared" si="100"/>
        <v>0</v>
      </c>
      <c r="BR30" s="260">
        <v>0</v>
      </c>
      <c r="BS30" s="260">
        <v>0</v>
      </c>
      <c r="BT30" s="68">
        <f t="shared" si="101"/>
        <v>0</v>
      </c>
      <c r="BU30" s="68">
        <f t="shared" si="102"/>
        <v>0</v>
      </c>
      <c r="BV30" s="260">
        <v>0</v>
      </c>
      <c r="BW30" s="69">
        <f t="shared" si="103"/>
        <v>0</v>
      </c>
      <c r="BX30" s="260">
        <v>0</v>
      </c>
      <c r="BY30" s="260">
        <v>0</v>
      </c>
      <c r="BZ30" s="263">
        <f t="shared" si="104"/>
        <v>0</v>
      </c>
      <c r="CA30" s="263">
        <f t="shared" si="105"/>
        <v>0</v>
      </c>
      <c r="CB30" s="260">
        <v>0</v>
      </c>
      <c r="CC30" s="264">
        <f t="shared" si="106"/>
        <v>0</v>
      </c>
      <c r="CD30" s="260">
        <v>0</v>
      </c>
      <c r="CE30" s="260">
        <v>0</v>
      </c>
      <c r="CF30" s="263">
        <f t="shared" si="107"/>
        <v>0</v>
      </c>
      <c r="CG30" s="263">
        <f t="shared" si="108"/>
        <v>0</v>
      </c>
      <c r="CH30" s="260">
        <v>0</v>
      </c>
      <c r="CI30" s="69">
        <f t="shared" si="109"/>
        <v>0</v>
      </c>
      <c r="CJ30" s="260">
        <v>19.958780855379977</v>
      </c>
      <c r="CK30" s="260">
        <v>4.3909325906787933</v>
      </c>
      <c r="CL30" s="260">
        <v>1.8995609037967469</v>
      </c>
      <c r="CM30" s="260">
        <v>1.5531793017602979</v>
      </c>
      <c r="CN30" s="260">
        <v>4.2275435586560617</v>
      </c>
      <c r="CO30" s="265">
        <f t="shared" si="110"/>
        <v>0.29694265956000176</v>
      </c>
      <c r="CP30" s="266">
        <f t="shared" si="111"/>
        <v>1.348002994200189</v>
      </c>
      <c r="CQ30" s="260">
        <v>3.2867999873154128</v>
      </c>
      <c r="CR30" s="265">
        <f t="shared" si="112"/>
        <v>4.5045593826157734E-2</v>
      </c>
      <c r="CS30" s="265">
        <f t="shared" si="3"/>
        <v>1.9245988797724893</v>
      </c>
      <c r="CT30" s="260">
        <v>1.6881809074858245</v>
      </c>
      <c r="CU30" s="267">
        <f t="shared" si="4"/>
        <v>42.542158563975384</v>
      </c>
      <c r="CV30" s="260">
        <v>0</v>
      </c>
      <c r="CW30" s="260">
        <v>0</v>
      </c>
      <c r="CX30" s="68">
        <f t="shared" si="113"/>
        <v>0</v>
      </c>
      <c r="CY30" s="68">
        <f t="shared" si="114"/>
        <v>0</v>
      </c>
      <c r="CZ30" s="260">
        <v>0</v>
      </c>
      <c r="DA30" s="69">
        <f t="shared" si="115"/>
        <v>0</v>
      </c>
      <c r="DB30" s="260">
        <v>0</v>
      </c>
      <c r="DC30" s="260">
        <v>0</v>
      </c>
      <c r="DD30" s="68">
        <f t="shared" si="116"/>
        <v>0</v>
      </c>
      <c r="DE30" s="68">
        <f t="shared" si="117"/>
        <v>0</v>
      </c>
      <c r="DF30" s="260">
        <v>0</v>
      </c>
      <c r="DG30" s="69">
        <f t="shared" si="118"/>
        <v>0</v>
      </c>
      <c r="DH30" s="260">
        <v>5.8375286434214395</v>
      </c>
      <c r="DI30" s="260">
        <v>1.2842563015527166</v>
      </c>
      <c r="DJ30" s="260">
        <v>8.7451965649999949E-2</v>
      </c>
      <c r="DK30" s="260">
        <v>4.2497208524108077</v>
      </c>
      <c r="DL30" s="68">
        <f t="shared" si="119"/>
        <v>0.29850039267333511</v>
      </c>
      <c r="DM30" s="68">
        <f t="shared" si="120"/>
        <v>1.3550744904414149</v>
      </c>
      <c r="DN30" s="260">
        <v>1.23578811348821</v>
      </c>
      <c r="DO30" s="68">
        <f t="shared" si="121"/>
        <v>1.693647609535592E-2</v>
      </c>
      <c r="DP30" s="68">
        <f t="shared" si="122"/>
        <v>0.72362067300547539</v>
      </c>
      <c r="DQ30" s="260">
        <v>0.63473101708045099</v>
      </c>
      <c r="DR30" s="264">
        <f t="shared" si="123"/>
        <v>15.995372272324349</v>
      </c>
      <c r="DS30" s="260">
        <v>0</v>
      </c>
      <c r="DT30" s="260">
        <v>0</v>
      </c>
      <c r="DU30" s="260">
        <v>0</v>
      </c>
      <c r="DV30" s="68">
        <f t="shared" si="124"/>
        <v>0</v>
      </c>
      <c r="DW30" s="68">
        <f t="shared" si="125"/>
        <v>0</v>
      </c>
      <c r="DX30" s="260">
        <v>0</v>
      </c>
      <c r="DY30" s="260">
        <v>0</v>
      </c>
      <c r="DZ30" s="260">
        <v>0</v>
      </c>
      <c r="EA30" s="260">
        <v>0</v>
      </c>
      <c r="EB30" s="68">
        <f t="shared" si="126"/>
        <v>0</v>
      </c>
      <c r="EC30" s="68">
        <f t="shared" si="127"/>
        <v>0</v>
      </c>
      <c r="ED30" s="267">
        <v>0</v>
      </c>
      <c r="EE30" s="69">
        <f t="shared" si="128"/>
        <v>0</v>
      </c>
      <c r="EF30" s="260">
        <v>9.4669600000000003</v>
      </c>
      <c r="EG30" s="260">
        <v>2.0827312</v>
      </c>
      <c r="EH30" s="260">
        <v>23.788618083841566</v>
      </c>
      <c r="EI30" s="260">
        <v>6.8925694370356068</v>
      </c>
      <c r="EJ30" s="268">
        <f t="shared" si="129"/>
        <v>0.484134077257381</v>
      </c>
      <c r="EK30" s="266">
        <f t="shared" si="130"/>
        <v>2.1977784758320476</v>
      </c>
      <c r="EL30" s="260">
        <v>4.5544272667984682</v>
      </c>
      <c r="EM30" s="268">
        <f t="shared" si="131"/>
        <v>6.241842569147301E-2</v>
      </c>
      <c r="EN30" s="268">
        <f t="shared" si="132"/>
        <v>2.6668631037829105</v>
      </c>
      <c r="EO30" s="269">
        <f t="shared" si="133"/>
        <v>46.785305987675642</v>
      </c>
      <c r="EP30" s="69">
        <f t="shared" si="134"/>
        <v>58.949485544471308</v>
      </c>
      <c r="EQ30" s="260">
        <v>0</v>
      </c>
      <c r="ER30" s="260">
        <v>0</v>
      </c>
      <c r="ES30" s="260">
        <v>0</v>
      </c>
      <c r="ET30" s="68">
        <f t="shared" si="135"/>
        <v>0</v>
      </c>
      <c r="EU30" s="68">
        <f t="shared" si="136"/>
        <v>0</v>
      </c>
      <c r="EV30" s="260">
        <v>0</v>
      </c>
      <c r="EW30" s="260">
        <v>0</v>
      </c>
      <c r="EX30" s="68">
        <f t="shared" si="137"/>
        <v>0</v>
      </c>
      <c r="EY30" s="68">
        <f t="shared" si="138"/>
        <v>0</v>
      </c>
      <c r="EZ30" s="260">
        <v>0</v>
      </c>
      <c r="FA30" s="69">
        <f t="shared" si="139"/>
        <v>0</v>
      </c>
      <c r="FB30" s="260">
        <v>0</v>
      </c>
      <c r="FC30" s="260">
        <v>0</v>
      </c>
      <c r="FD30" s="68">
        <f t="shared" si="140"/>
        <v>0</v>
      </c>
      <c r="FE30" s="68">
        <f t="shared" si="141"/>
        <v>0</v>
      </c>
      <c r="FF30" s="260">
        <v>0</v>
      </c>
      <c r="FG30" s="69">
        <f t="shared" si="142"/>
        <v>0</v>
      </c>
      <c r="FH30" s="260">
        <v>0</v>
      </c>
      <c r="FI30" s="260">
        <v>0</v>
      </c>
      <c r="FJ30" s="68">
        <f t="shared" si="143"/>
        <v>0</v>
      </c>
      <c r="FK30" s="68">
        <f t="shared" si="144"/>
        <v>0</v>
      </c>
      <c r="FL30" s="260">
        <v>0</v>
      </c>
      <c r="FM30" s="69">
        <f t="shared" si="145"/>
        <v>0</v>
      </c>
      <c r="FN30" s="260">
        <v>0</v>
      </c>
      <c r="FO30" s="260">
        <v>0</v>
      </c>
      <c r="FP30" s="68">
        <f t="shared" si="146"/>
        <v>0</v>
      </c>
      <c r="FQ30" s="68">
        <f t="shared" si="147"/>
        <v>0</v>
      </c>
      <c r="FR30" s="260">
        <v>0</v>
      </c>
      <c r="FS30" s="264">
        <f t="shared" si="148"/>
        <v>0</v>
      </c>
      <c r="FT30" s="270">
        <f t="shared" si="5"/>
        <v>190.70614420236399</v>
      </c>
      <c r="FU30" s="271">
        <f t="shared" si="6"/>
        <v>43.021189591032922</v>
      </c>
      <c r="FV30" s="272">
        <f t="shared" si="149"/>
        <v>25.538394451528017</v>
      </c>
      <c r="FW30" s="272">
        <f t="shared" si="7"/>
        <v>6.8169505017603056</v>
      </c>
      <c r="FX30" s="272">
        <f t="shared" si="8"/>
        <v>45.874500000000097</v>
      </c>
      <c r="FY30" s="272">
        <f t="shared" si="9"/>
        <v>0</v>
      </c>
      <c r="FZ30" s="272">
        <f t="shared" si="10"/>
        <v>0</v>
      </c>
      <c r="GA30" s="272">
        <f t="shared" si="11"/>
        <v>0</v>
      </c>
      <c r="GB30" s="272">
        <f t="shared" si="12"/>
        <v>0</v>
      </c>
      <c r="GC30" s="272">
        <f t="shared" si="13"/>
        <v>0</v>
      </c>
      <c r="GD30" s="272">
        <f t="shared" si="14"/>
        <v>0</v>
      </c>
      <c r="GE30" s="272">
        <f t="shared" si="15"/>
        <v>15.369833848102477</v>
      </c>
      <c r="GF30" s="273">
        <f t="shared" si="16"/>
        <v>5.9790442717778536</v>
      </c>
      <c r="GG30" s="273">
        <f t="shared" si="17"/>
        <v>1.0795771294907179</v>
      </c>
      <c r="GH30" s="272">
        <f t="shared" si="150"/>
        <v>14.73345484497175</v>
      </c>
      <c r="GI30" s="274">
        <f t="shared" si="151"/>
        <v>10.52522477031696</v>
      </c>
      <c r="GJ30" s="275">
        <f t="shared" si="18"/>
        <v>0.20192199865033786</v>
      </c>
      <c r="GK30" s="271">
        <f t="shared" si="152"/>
        <v>151.35432323739559</v>
      </c>
      <c r="GL30" s="276">
        <f t="shared" si="153"/>
        <v>190.70644727911844</v>
      </c>
      <c r="GM30" s="272">
        <f t="shared" si="154"/>
        <v>59.525458633127734</v>
      </c>
      <c r="GN30" s="272">
        <f t="shared" si="155"/>
        <v>8.0984496299013617</v>
      </c>
      <c r="GO30" s="277">
        <f t="shared" si="156"/>
        <v>0.39328548639977395</v>
      </c>
      <c r="GP30" s="278">
        <f t="shared" si="157"/>
        <v>5.3506562988618035E-2</v>
      </c>
      <c r="GQ30" s="279">
        <f t="shared" si="158"/>
        <v>1.0625601459286709</v>
      </c>
      <c r="GR30" s="280">
        <f t="shared" si="159"/>
        <v>151.35432323739559</v>
      </c>
      <c r="GS30" s="272">
        <f t="shared" si="160"/>
        <v>59.525458633127734</v>
      </c>
      <c r="GT30" s="272">
        <f t="shared" si="19"/>
        <v>8.0984496299013617</v>
      </c>
      <c r="GU30" s="73">
        <f t="shared" si="161"/>
        <v>0.39328548639977395</v>
      </c>
      <c r="GV30" s="74">
        <f t="shared" si="162"/>
        <v>5.3506562988618035E-2</v>
      </c>
      <c r="GW30" s="279">
        <f t="shared" si="163"/>
        <v>1.0625601459286709</v>
      </c>
      <c r="GX30" s="280">
        <f t="shared" si="164"/>
        <v>93.243904331369464</v>
      </c>
      <c r="GY30" s="272">
        <f t="shared" si="20"/>
        <v>55.484634703815047</v>
      </c>
      <c r="GZ30" s="272">
        <f t="shared" si="21"/>
        <v>2.7571569268640022</v>
      </c>
      <c r="HA30" s="73">
        <f t="shared" si="165"/>
        <v>0.59504838521812842</v>
      </c>
      <c r="HB30" s="74">
        <f t="shared" si="166"/>
        <v>2.9569299426433705E-2</v>
      </c>
      <c r="HC30" s="279">
        <f t="shared" si="167"/>
        <v>1.0866999551951659</v>
      </c>
      <c r="HD30" s="280">
        <f t="shared" si="168"/>
        <v>93.243904331369464</v>
      </c>
      <c r="HE30" s="272">
        <f t="shared" si="22"/>
        <v>55.484634703815047</v>
      </c>
      <c r="HF30" s="272">
        <f t="shared" si="23"/>
        <v>2.7571569268640022</v>
      </c>
      <c r="HG30" s="73">
        <f t="shared" si="169"/>
        <v>0.59504838521812842</v>
      </c>
      <c r="HH30" s="74">
        <f t="shared" si="170"/>
        <v>2.9569299426433705E-2</v>
      </c>
      <c r="HI30" s="281">
        <f t="shared" si="171"/>
        <v>1.0866999551951659</v>
      </c>
      <c r="HJ30" s="72">
        <f t="shared" si="24"/>
        <v>1.2649778537280825</v>
      </c>
      <c r="HK30" s="73">
        <f t="shared" si="172"/>
        <v>1.2649778537280825</v>
      </c>
      <c r="HL30" s="73">
        <f t="shared" si="25"/>
        <v>0.79698574714013448</v>
      </c>
      <c r="HM30" s="74">
        <f t="shared" si="173"/>
        <v>0.79698574714013448</v>
      </c>
      <c r="HN30" s="75"/>
      <c r="HO30" s="75"/>
      <c r="HP30" s="76">
        <f t="shared" si="174"/>
        <v>0</v>
      </c>
      <c r="HQ30" s="77">
        <f t="shared" si="175"/>
        <v>0</v>
      </c>
      <c r="HR30" s="77">
        <f t="shared" si="176"/>
        <v>0</v>
      </c>
      <c r="HS30" s="77">
        <f t="shared" si="177"/>
        <v>0</v>
      </c>
      <c r="HT30" s="282">
        <f t="shared" si="178"/>
        <v>0</v>
      </c>
      <c r="HU30" s="73"/>
      <c r="HV30" s="74"/>
      <c r="HW30" s="279"/>
      <c r="HX30" s="76">
        <f t="shared" si="179"/>
        <v>0</v>
      </c>
      <c r="HY30" s="77">
        <f t="shared" si="180"/>
        <v>0</v>
      </c>
      <c r="HZ30" s="77">
        <f t="shared" si="26"/>
        <v>0</v>
      </c>
      <c r="IA30" s="77">
        <f t="shared" si="181"/>
        <v>0</v>
      </c>
      <c r="IB30" s="282">
        <f t="shared" si="182"/>
        <v>0</v>
      </c>
      <c r="IC30" s="73"/>
      <c r="ID30" s="74"/>
      <c r="IE30" s="279"/>
      <c r="IF30" s="76">
        <f t="shared" si="27"/>
        <v>4.0408239293126904</v>
      </c>
      <c r="IG30" s="77">
        <f t="shared" si="183"/>
        <v>4.5984980397971347</v>
      </c>
      <c r="IH30" s="77">
        <f t="shared" si="28"/>
        <v>5.3412927030373591</v>
      </c>
      <c r="II30" s="77">
        <f t="shared" si="184"/>
        <v>6.1681248134675428</v>
      </c>
      <c r="IJ30" s="282">
        <f t="shared" si="185"/>
        <v>58.110418906026133</v>
      </c>
      <c r="IK30" s="73">
        <f t="shared" si="186"/>
        <v>6.953699535099464E-2</v>
      </c>
      <c r="IL30" s="74">
        <f t="shared" si="187"/>
        <v>9.1916265681634232E-2</v>
      </c>
      <c r="IM30" s="279">
        <f t="shared" si="188"/>
        <v>1.0238254386559078</v>
      </c>
      <c r="IN30" s="76">
        <f t="shared" si="29"/>
        <v>0</v>
      </c>
      <c r="IO30" s="77">
        <f t="shared" si="189"/>
        <v>0</v>
      </c>
      <c r="IP30" s="77">
        <f t="shared" si="30"/>
        <v>0</v>
      </c>
      <c r="IQ30" s="77">
        <f t="shared" si="190"/>
        <v>0</v>
      </c>
      <c r="IR30" s="282">
        <f t="shared" si="191"/>
        <v>0</v>
      </c>
      <c r="IS30" s="283"/>
      <c r="IT30" s="284"/>
      <c r="IU30" s="285"/>
      <c r="IV30" s="76">
        <f t="shared" si="31"/>
        <v>0</v>
      </c>
      <c r="IW30" s="77">
        <f t="shared" si="192"/>
        <v>0</v>
      </c>
      <c r="IX30" s="77">
        <f t="shared" si="193"/>
        <v>0</v>
      </c>
      <c r="IY30" s="77">
        <f t="shared" si="194"/>
        <v>0</v>
      </c>
      <c r="IZ30" s="282">
        <f t="shared" si="195"/>
        <v>0</v>
      </c>
      <c r="JA30" s="283"/>
      <c r="JB30" s="284"/>
      <c r="JC30" s="285"/>
      <c r="JD30" s="76">
        <f t="shared" si="32"/>
        <v>0</v>
      </c>
      <c r="JE30" s="77">
        <f t="shared" si="196"/>
        <v>0</v>
      </c>
      <c r="JF30" s="77">
        <f t="shared" si="33"/>
        <v>0</v>
      </c>
      <c r="JG30" s="77">
        <f t="shared" si="197"/>
        <v>0</v>
      </c>
      <c r="JH30" s="282">
        <f t="shared" si="198"/>
        <v>0</v>
      </c>
      <c r="JI30" s="283"/>
      <c r="JJ30" s="284"/>
      <c r="JK30" s="285"/>
      <c r="JL30" s="76">
        <f t="shared" si="34"/>
        <v>28.34228773230544</v>
      </c>
      <c r="JM30" s="77">
        <f t="shared" si="199"/>
        <v>32.253806862240914</v>
      </c>
      <c r="JN30" s="77">
        <f t="shared" si="35"/>
        <v>1.8951675551464575</v>
      </c>
      <c r="JO30" s="77">
        <f t="shared" si="200"/>
        <v>2.1885394926831294</v>
      </c>
      <c r="JP30" s="282">
        <f t="shared" si="201"/>
        <v>33.763617907916974</v>
      </c>
      <c r="JQ30" s="73">
        <f t="shared" si="36"/>
        <v>0.83943278263611887</v>
      </c>
      <c r="JR30" s="74">
        <f t="shared" si="37"/>
        <v>5.6130464463705301E-2</v>
      </c>
      <c r="JS30" s="279">
        <f t="shared" si="202"/>
        <v>1.1245391142305923</v>
      </c>
      <c r="JT30" s="76">
        <f t="shared" si="38"/>
        <v>0</v>
      </c>
      <c r="JU30" s="77">
        <f t="shared" si="203"/>
        <v>0</v>
      </c>
      <c r="JV30" s="77">
        <f t="shared" si="39"/>
        <v>0</v>
      </c>
      <c r="JW30" s="77">
        <f t="shared" si="204"/>
        <v>0</v>
      </c>
      <c r="JX30" s="282">
        <f t="shared" si="205"/>
        <v>0</v>
      </c>
      <c r="JY30" s="73"/>
      <c r="JZ30" s="74"/>
      <c r="KA30" s="279"/>
      <c r="KB30" s="76">
        <f t="shared" si="40"/>
        <v>0</v>
      </c>
      <c r="KC30" s="77">
        <f t="shared" si="206"/>
        <v>0</v>
      </c>
      <c r="KD30" s="77">
        <f t="shared" si="41"/>
        <v>0</v>
      </c>
      <c r="KE30" s="77">
        <f t="shared" si="207"/>
        <v>0</v>
      </c>
      <c r="KF30" s="282">
        <f t="shared" si="208"/>
        <v>0</v>
      </c>
      <c r="KG30" s="73"/>
      <c r="KH30" s="74"/>
      <c r="KI30" s="279"/>
      <c r="KJ30" s="76">
        <f t="shared" si="42"/>
        <v>9.6577930443793623</v>
      </c>
      <c r="KK30" s="77">
        <f t="shared" si="209"/>
        <v>10.990665062434157</v>
      </c>
      <c r="KL30" s="77">
        <f t="shared" si="43"/>
        <v>0.31543686876869104</v>
      </c>
      <c r="KM30" s="77">
        <f t="shared" si="210"/>
        <v>0.3642664960540844</v>
      </c>
      <c r="KN30" s="282">
        <f t="shared" si="211"/>
        <v>12.694739898670118</v>
      </c>
      <c r="KO30" s="73">
        <f t="shared" si="44"/>
        <v>0.76077124237819937</v>
      </c>
      <c r="KP30" s="74">
        <f t="shared" si="45"/>
        <v>2.484784023040407E-2</v>
      </c>
      <c r="KQ30" s="279">
        <f t="shared" si="46"/>
        <v>1.1088404848282818</v>
      </c>
      <c r="KR30" s="76">
        <f t="shared" si="47"/>
        <v>0</v>
      </c>
      <c r="KS30" s="77">
        <f t="shared" si="212"/>
        <v>0</v>
      </c>
      <c r="KT30" s="77">
        <f t="shared" si="48"/>
        <v>0</v>
      </c>
      <c r="KU30" s="77">
        <f t="shared" si="213"/>
        <v>0</v>
      </c>
      <c r="KV30" s="282">
        <f t="shared" si="214"/>
        <v>0</v>
      </c>
      <c r="KW30" s="73"/>
      <c r="KX30" s="74"/>
      <c r="KY30" s="279"/>
      <c r="KZ30" s="76">
        <f t="shared" si="49"/>
        <v>17.48455392713025</v>
      </c>
      <c r="LA30" s="77">
        <f t="shared" si="215"/>
        <v>19.897597214613494</v>
      </c>
      <c r="LB30" s="77">
        <f t="shared" si="50"/>
        <v>0.54655250294885405</v>
      </c>
      <c r="LC30" s="77">
        <f t="shared" si="216"/>
        <v>0.63115883040533671</v>
      </c>
      <c r="LD30" s="286">
        <f t="shared" si="217"/>
        <v>46.785305987675642</v>
      </c>
      <c r="LE30" s="73">
        <f t="shared" si="51"/>
        <v>0.37371891789563366</v>
      </c>
      <c r="LF30" s="74">
        <f t="shared" si="52"/>
        <v>1.1682140180783021E-2</v>
      </c>
      <c r="LG30" s="279">
        <f t="shared" si="53"/>
        <v>1.0533853431587616</v>
      </c>
      <c r="LH30" s="76">
        <f t="shared" si="54"/>
        <v>0</v>
      </c>
      <c r="LI30" s="77">
        <f t="shared" si="218"/>
        <v>0</v>
      </c>
      <c r="LJ30" s="77">
        <f t="shared" si="55"/>
        <v>0</v>
      </c>
      <c r="LK30" s="77">
        <f t="shared" si="219"/>
        <v>0</v>
      </c>
      <c r="LL30" s="282">
        <f t="shared" si="220"/>
        <v>0</v>
      </c>
      <c r="LM30" s="73"/>
      <c r="LN30" s="74"/>
      <c r="LO30" s="279"/>
      <c r="LP30" s="76">
        <f t="shared" si="56"/>
        <v>0</v>
      </c>
      <c r="LQ30" s="77">
        <f t="shared" si="221"/>
        <v>0</v>
      </c>
      <c r="LR30" s="77">
        <f t="shared" si="57"/>
        <v>0</v>
      </c>
      <c r="LS30" s="77">
        <f t="shared" si="222"/>
        <v>0</v>
      </c>
      <c r="LT30" s="282">
        <f t="shared" si="223"/>
        <v>0</v>
      </c>
      <c r="LU30" s="73"/>
      <c r="LV30" s="74"/>
      <c r="LW30" s="279"/>
      <c r="LX30" s="76">
        <f t="shared" si="58"/>
        <v>0</v>
      </c>
      <c r="LY30" s="77">
        <f t="shared" si="224"/>
        <v>0</v>
      </c>
      <c r="LZ30" s="77">
        <f t="shared" si="59"/>
        <v>0</v>
      </c>
      <c r="MA30" s="77">
        <f t="shared" si="225"/>
        <v>0</v>
      </c>
      <c r="MB30" s="286">
        <f t="shared" si="226"/>
        <v>0</v>
      </c>
      <c r="MC30" s="73"/>
      <c r="MD30" s="74"/>
      <c r="ME30" s="279"/>
      <c r="MF30" s="76">
        <f t="shared" si="60"/>
        <v>0</v>
      </c>
      <c r="MG30" s="77">
        <f t="shared" si="227"/>
        <v>0</v>
      </c>
      <c r="MH30" s="77">
        <f t="shared" si="61"/>
        <v>0</v>
      </c>
      <c r="MI30" s="77">
        <f t="shared" si="228"/>
        <v>0</v>
      </c>
      <c r="MJ30" s="286">
        <f t="shared" si="229"/>
        <v>0</v>
      </c>
      <c r="MK30" s="73"/>
      <c r="ML30" s="74"/>
      <c r="MM30" s="279"/>
      <c r="MN30" s="287">
        <f t="shared" si="230"/>
        <v>1.0625588268942021</v>
      </c>
      <c r="MO30" s="288">
        <f t="shared" si="230"/>
        <v>0</v>
      </c>
      <c r="MP30" s="288">
        <f t="shared" si="230"/>
        <v>1.0866998573874178</v>
      </c>
      <c r="MQ30" s="289">
        <f t="shared" si="230"/>
        <v>0</v>
      </c>
      <c r="MR30" s="290">
        <f t="shared" si="231"/>
        <v>1.2649762834175475</v>
      </c>
      <c r="MS30" s="291"/>
      <c r="MT30" s="291">
        <f t="shared" si="63"/>
        <v>0.79698567540793208</v>
      </c>
      <c r="MU30" s="292"/>
      <c r="MV30" s="359">
        <f t="shared" si="64"/>
        <v>0</v>
      </c>
      <c r="MW30" s="360">
        <f t="shared" si="65"/>
        <v>0</v>
      </c>
      <c r="MX30" s="360">
        <f t="shared" si="66"/>
        <v>0.46799060800961545</v>
      </c>
      <c r="MY30" s="360">
        <f t="shared" si="67"/>
        <v>0</v>
      </c>
      <c r="MZ30" s="360">
        <f t="shared" si="68"/>
        <v>0</v>
      </c>
      <c r="NA30" s="360">
        <f t="shared" si="69"/>
        <v>0</v>
      </c>
      <c r="NB30" s="360">
        <f t="shared" si="70"/>
        <v>0.29867758873964528</v>
      </c>
      <c r="NC30" s="360">
        <f t="shared" si="71"/>
        <v>0</v>
      </c>
      <c r="ND30" s="360">
        <f t="shared" si="72"/>
        <v>0</v>
      </c>
      <c r="NE30" s="360">
        <f t="shared" si="73"/>
        <v>0.11066228038586252</v>
      </c>
      <c r="NF30" s="360">
        <f t="shared" si="74"/>
        <v>0</v>
      </c>
      <c r="NG30" s="360">
        <f t="shared" si="75"/>
        <v>0.38764580628242429</v>
      </c>
      <c r="NH30" s="360">
        <f t="shared" si="76"/>
        <v>0</v>
      </c>
      <c r="NI30" s="360">
        <f t="shared" si="77"/>
        <v>0</v>
      </c>
      <c r="NJ30" s="360">
        <f t="shared" si="78"/>
        <v>0</v>
      </c>
      <c r="NK30" s="361">
        <f t="shared" si="79"/>
        <v>0</v>
      </c>
      <c r="NL30" s="145">
        <f t="shared" si="232"/>
        <v>1.2649762834175475</v>
      </c>
      <c r="NM30" s="40"/>
      <c r="NN30" s="56">
        <f t="shared" si="233"/>
        <v>0.79698567540793208</v>
      </c>
      <c r="NO30" s="59"/>
      <c r="NP30" s="55">
        <f t="shared" si="80"/>
        <v>1.0625588268942021</v>
      </c>
      <c r="NQ30" s="40"/>
      <c r="NR30" s="56">
        <f t="shared" si="81"/>
        <v>1.0866998573874178</v>
      </c>
      <c r="NS30" s="60"/>
      <c r="NT30" s="41"/>
      <c r="NU30" s="86">
        <f t="shared" si="236"/>
        <v>0</v>
      </c>
      <c r="NV30" s="86">
        <f t="shared" si="234"/>
        <v>0</v>
      </c>
      <c r="NW30" s="86">
        <f t="shared" si="234"/>
        <v>0</v>
      </c>
      <c r="NX30" s="86">
        <f t="shared" si="234"/>
        <v>0</v>
      </c>
      <c r="NY30" s="87">
        <f t="shared" si="237"/>
        <v>0</v>
      </c>
      <c r="NZ30" s="87">
        <f t="shared" si="235"/>
        <v>0</v>
      </c>
      <c r="OA30" s="87">
        <f t="shared" si="235"/>
        <v>0</v>
      </c>
      <c r="OB30" s="87">
        <f t="shared" si="235"/>
        <v>0</v>
      </c>
      <c r="OC30" s="26"/>
    </row>
    <row r="31" spans="1:393" ht="22.5" customHeight="1" thickBot="1" x14ac:dyDescent="0.35">
      <c r="A31" s="136" t="s">
        <v>113</v>
      </c>
      <c r="B31" s="137" t="s">
        <v>165</v>
      </c>
      <c r="C31" s="133" t="s">
        <v>118</v>
      </c>
      <c r="D31" s="64">
        <f>VLOOKUP(B31,[1]УсіТ_1!$A$10:$G$556,6,FALSE)</f>
        <v>93.1</v>
      </c>
      <c r="E31" s="64">
        <f>VLOOKUP(B31,[1]УсіТ_1!$A$10:$G$556,7,FALSE)</f>
        <v>54.4</v>
      </c>
      <c r="F31" s="38"/>
      <c r="G31" s="38"/>
      <c r="H31" s="39">
        <v>629</v>
      </c>
      <c r="I31" s="256">
        <v>1.5419</v>
      </c>
      <c r="J31" s="62">
        <v>1.5419</v>
      </c>
      <c r="K31" s="257">
        <f t="shared" si="82"/>
        <v>0.84279999999999999</v>
      </c>
      <c r="L31" s="258">
        <f t="shared" si="83"/>
        <v>0.84279999999999999</v>
      </c>
      <c r="M31" s="63">
        <v>0</v>
      </c>
      <c r="N31" s="63">
        <v>0</v>
      </c>
      <c r="O31" s="63">
        <v>0.69910000000000005</v>
      </c>
      <c r="P31" s="63">
        <v>0</v>
      </c>
      <c r="Q31" s="63">
        <v>0</v>
      </c>
      <c r="R31" s="63">
        <v>0</v>
      </c>
      <c r="S31" s="63">
        <v>0</v>
      </c>
      <c r="T31" s="63">
        <v>0</v>
      </c>
      <c r="U31" s="63">
        <v>0</v>
      </c>
      <c r="V31" s="63">
        <v>0.42909999999999998</v>
      </c>
      <c r="W31" s="63">
        <v>0</v>
      </c>
      <c r="X31" s="63">
        <v>0.41370000000000001</v>
      </c>
      <c r="Y31" s="63">
        <v>0</v>
      </c>
      <c r="Z31" s="63">
        <v>0</v>
      </c>
      <c r="AA31" s="63">
        <v>0</v>
      </c>
      <c r="AB31" s="259">
        <v>0</v>
      </c>
      <c r="AC31" s="144">
        <v>0</v>
      </c>
      <c r="AD31" s="70">
        <v>0</v>
      </c>
      <c r="AE31" s="70">
        <v>0</v>
      </c>
      <c r="AF31" s="68">
        <f t="shared" si="84"/>
        <v>0</v>
      </c>
      <c r="AG31" s="68">
        <f t="shared" si="85"/>
        <v>0</v>
      </c>
      <c r="AH31" s="71">
        <v>0</v>
      </c>
      <c r="AI31" s="71">
        <v>0</v>
      </c>
      <c r="AJ31" s="68">
        <f t="shared" si="86"/>
        <v>0</v>
      </c>
      <c r="AK31" s="68">
        <f t="shared" si="87"/>
        <v>0</v>
      </c>
      <c r="AL31" s="71">
        <v>0</v>
      </c>
      <c r="AM31" s="69">
        <f t="shared" si="88"/>
        <v>0</v>
      </c>
      <c r="AN31" s="260">
        <v>0</v>
      </c>
      <c r="AO31" s="71">
        <v>0</v>
      </c>
      <c r="AP31" s="71">
        <v>0</v>
      </c>
      <c r="AQ31" s="68">
        <f t="shared" si="89"/>
        <v>0</v>
      </c>
      <c r="AR31" s="68">
        <f t="shared" si="90"/>
        <v>0</v>
      </c>
      <c r="AS31" s="71">
        <v>0</v>
      </c>
      <c r="AT31" s="261">
        <f t="shared" si="0"/>
        <v>0</v>
      </c>
      <c r="AU31" s="71">
        <v>0</v>
      </c>
      <c r="AV31" s="68">
        <f t="shared" si="91"/>
        <v>0</v>
      </c>
      <c r="AW31" s="68">
        <f t="shared" si="92"/>
        <v>0</v>
      </c>
      <c r="AX31" s="71">
        <v>0</v>
      </c>
      <c r="AY31" s="69">
        <f t="shared" si="93"/>
        <v>0</v>
      </c>
      <c r="AZ31" s="260">
        <v>8</v>
      </c>
      <c r="BA31" s="260">
        <v>40.777333333333402</v>
      </c>
      <c r="BB31" s="260">
        <v>4.2524933333333497</v>
      </c>
      <c r="BC31" s="262">
        <f t="shared" si="94"/>
        <v>3.4019946666666798</v>
      </c>
      <c r="BD31" s="262">
        <f t="shared" si="1"/>
        <v>0.85049866666666984</v>
      </c>
      <c r="BE31" s="260">
        <v>1.5961413333333301</v>
      </c>
      <c r="BF31" s="262">
        <f t="shared" si="95"/>
        <v>1.2769130666666642</v>
      </c>
      <c r="BG31" s="262">
        <f t="shared" si="2"/>
        <v>0.31922826666666593</v>
      </c>
      <c r="BH31" s="260">
        <v>5.0279462021063619</v>
      </c>
      <c r="BI31" s="263">
        <f t="shared" si="96"/>
        <v>2.9441340104281886</v>
      </c>
      <c r="BJ31" s="68">
        <f t="shared" si="97"/>
        <v>6.8908002699867688E-2</v>
      </c>
      <c r="BK31" s="260">
        <v>2.5824767768512706</v>
      </c>
      <c r="BL31" s="69">
        <f t="shared" si="98"/>
        <v>65.083669174749261</v>
      </c>
      <c r="BM31" s="260">
        <v>0</v>
      </c>
      <c r="BN31" s="260">
        <v>0</v>
      </c>
      <c r="BO31" s="260">
        <v>0</v>
      </c>
      <c r="BP31" s="68">
        <f t="shared" si="99"/>
        <v>0</v>
      </c>
      <c r="BQ31" s="68">
        <f t="shared" si="100"/>
        <v>0</v>
      </c>
      <c r="BR31" s="260">
        <v>0</v>
      </c>
      <c r="BS31" s="260">
        <v>0</v>
      </c>
      <c r="BT31" s="68">
        <f t="shared" si="101"/>
        <v>0</v>
      </c>
      <c r="BU31" s="68">
        <f t="shared" si="102"/>
        <v>0</v>
      </c>
      <c r="BV31" s="260">
        <v>0</v>
      </c>
      <c r="BW31" s="69">
        <f t="shared" si="103"/>
        <v>0</v>
      </c>
      <c r="BX31" s="260">
        <v>0</v>
      </c>
      <c r="BY31" s="260">
        <v>0</v>
      </c>
      <c r="BZ31" s="263">
        <f t="shared" si="104"/>
        <v>0</v>
      </c>
      <c r="CA31" s="263">
        <f t="shared" si="105"/>
        <v>0</v>
      </c>
      <c r="CB31" s="260">
        <v>0</v>
      </c>
      <c r="CC31" s="264">
        <f t="shared" si="106"/>
        <v>0</v>
      </c>
      <c r="CD31" s="260">
        <v>0</v>
      </c>
      <c r="CE31" s="260">
        <v>0</v>
      </c>
      <c r="CF31" s="263">
        <f t="shared" si="107"/>
        <v>0</v>
      </c>
      <c r="CG31" s="263">
        <f t="shared" si="108"/>
        <v>0</v>
      </c>
      <c r="CH31" s="260">
        <v>0</v>
      </c>
      <c r="CI31" s="69">
        <f t="shared" si="109"/>
        <v>0</v>
      </c>
      <c r="CJ31" s="260">
        <v>0</v>
      </c>
      <c r="CK31" s="260">
        <v>0</v>
      </c>
      <c r="CL31" s="260">
        <v>0</v>
      </c>
      <c r="CM31" s="260">
        <v>0</v>
      </c>
      <c r="CN31" s="260">
        <v>0</v>
      </c>
      <c r="CO31" s="265">
        <f t="shared" si="110"/>
        <v>0</v>
      </c>
      <c r="CP31" s="266">
        <f t="shared" si="111"/>
        <v>0</v>
      </c>
      <c r="CQ31" s="260">
        <v>0</v>
      </c>
      <c r="CR31" s="265">
        <f t="shared" si="112"/>
        <v>0</v>
      </c>
      <c r="CS31" s="265">
        <f t="shared" si="3"/>
        <v>0</v>
      </c>
      <c r="CT31" s="260">
        <v>0</v>
      </c>
      <c r="CU31" s="267">
        <f t="shared" si="4"/>
        <v>0</v>
      </c>
      <c r="CV31" s="260">
        <v>0</v>
      </c>
      <c r="CW31" s="260">
        <v>0</v>
      </c>
      <c r="CX31" s="68">
        <f t="shared" si="113"/>
        <v>0</v>
      </c>
      <c r="CY31" s="68">
        <f t="shared" si="114"/>
        <v>0</v>
      </c>
      <c r="CZ31" s="260">
        <v>0</v>
      </c>
      <c r="DA31" s="69">
        <f t="shared" si="115"/>
        <v>0</v>
      </c>
      <c r="DB31" s="260">
        <v>0</v>
      </c>
      <c r="DC31" s="260">
        <v>0</v>
      </c>
      <c r="DD31" s="68">
        <f t="shared" si="116"/>
        <v>0</v>
      </c>
      <c r="DE31" s="68">
        <f t="shared" si="117"/>
        <v>0</v>
      </c>
      <c r="DF31" s="260">
        <v>0</v>
      </c>
      <c r="DG31" s="69">
        <f t="shared" si="118"/>
        <v>0</v>
      </c>
      <c r="DH31" s="260">
        <v>14.573870545674239</v>
      </c>
      <c r="DI31" s="260">
        <v>3.2062515200483328</v>
      </c>
      <c r="DJ31" s="260">
        <v>0.22890652759999988</v>
      </c>
      <c r="DK31" s="260">
        <v>10.609777757250846</v>
      </c>
      <c r="DL31" s="68">
        <f t="shared" si="119"/>
        <v>0.74523078966929945</v>
      </c>
      <c r="DM31" s="68">
        <f t="shared" si="120"/>
        <v>3.3830549552325193</v>
      </c>
      <c r="DN31" s="260">
        <v>3.0864971552159499</v>
      </c>
      <c r="DO31" s="68">
        <f t="shared" si="121"/>
        <v>4.2300443512234595E-2</v>
      </c>
      <c r="DP31" s="68">
        <f t="shared" si="122"/>
        <v>1.8073107552253205</v>
      </c>
      <c r="DQ31" s="260">
        <v>1.5853004711432801</v>
      </c>
      <c r="DR31" s="264">
        <f t="shared" si="123"/>
        <v>39.948724772319174</v>
      </c>
      <c r="DS31" s="260">
        <v>0</v>
      </c>
      <c r="DT31" s="260">
        <v>0</v>
      </c>
      <c r="DU31" s="260">
        <v>0</v>
      </c>
      <c r="DV31" s="68">
        <f t="shared" si="124"/>
        <v>0</v>
      </c>
      <c r="DW31" s="68">
        <f t="shared" si="125"/>
        <v>0</v>
      </c>
      <c r="DX31" s="260">
        <v>0</v>
      </c>
      <c r="DY31" s="260">
        <v>0</v>
      </c>
      <c r="DZ31" s="260">
        <v>0</v>
      </c>
      <c r="EA31" s="260">
        <v>0</v>
      </c>
      <c r="EB31" s="68">
        <f t="shared" si="126"/>
        <v>0</v>
      </c>
      <c r="EC31" s="68">
        <f t="shared" si="127"/>
        <v>0</v>
      </c>
      <c r="ED31" s="267">
        <v>0</v>
      </c>
      <c r="EE31" s="69">
        <f t="shared" si="128"/>
        <v>0</v>
      </c>
      <c r="EF31" s="260">
        <v>6.1139677777777601</v>
      </c>
      <c r="EG31" s="260">
        <v>1.3450729111111099</v>
      </c>
      <c r="EH31" s="260">
        <v>15.681375555555499</v>
      </c>
      <c r="EI31" s="260">
        <v>4.4513706030374598</v>
      </c>
      <c r="EJ31" s="268">
        <f t="shared" si="129"/>
        <v>0.31266427115735118</v>
      </c>
      <c r="EK31" s="266">
        <f t="shared" si="130"/>
        <v>1.4193729332257303</v>
      </c>
      <c r="EL31" s="260">
        <v>2.9756611788364</v>
      </c>
      <c r="EM31" s="268">
        <f t="shared" si="131"/>
        <v>4.0781436455952863E-2</v>
      </c>
      <c r="EN31" s="268">
        <f t="shared" si="132"/>
        <v>1.7424103059123695</v>
      </c>
      <c r="EO31" s="269">
        <f t="shared" si="133"/>
        <v>30.567448026318232</v>
      </c>
      <c r="EP31" s="69">
        <f t="shared" si="134"/>
        <v>38.514984513160975</v>
      </c>
      <c r="EQ31" s="260">
        <v>0</v>
      </c>
      <c r="ER31" s="260">
        <v>0</v>
      </c>
      <c r="ES31" s="260">
        <v>0</v>
      </c>
      <c r="ET31" s="68">
        <f t="shared" si="135"/>
        <v>0</v>
      </c>
      <c r="EU31" s="68">
        <f t="shared" si="136"/>
        <v>0</v>
      </c>
      <c r="EV31" s="260">
        <v>0</v>
      </c>
      <c r="EW31" s="260">
        <v>0</v>
      </c>
      <c r="EX31" s="68">
        <f t="shared" si="137"/>
        <v>0</v>
      </c>
      <c r="EY31" s="68">
        <f t="shared" si="138"/>
        <v>0</v>
      </c>
      <c r="EZ31" s="260">
        <v>0</v>
      </c>
      <c r="FA31" s="69">
        <f t="shared" si="139"/>
        <v>0</v>
      </c>
      <c r="FB31" s="260">
        <v>0</v>
      </c>
      <c r="FC31" s="260">
        <v>0</v>
      </c>
      <c r="FD31" s="68">
        <f t="shared" si="140"/>
        <v>0</v>
      </c>
      <c r="FE31" s="68">
        <f t="shared" si="141"/>
        <v>0</v>
      </c>
      <c r="FF31" s="260">
        <v>0</v>
      </c>
      <c r="FG31" s="69">
        <f t="shared" si="142"/>
        <v>0</v>
      </c>
      <c r="FH31" s="260">
        <v>0</v>
      </c>
      <c r="FI31" s="260">
        <v>0</v>
      </c>
      <c r="FJ31" s="68">
        <f t="shared" si="143"/>
        <v>0</v>
      </c>
      <c r="FK31" s="68">
        <f t="shared" si="144"/>
        <v>0</v>
      </c>
      <c r="FL31" s="260">
        <v>0</v>
      </c>
      <c r="FM31" s="69">
        <f t="shared" si="145"/>
        <v>0</v>
      </c>
      <c r="FN31" s="260">
        <v>0</v>
      </c>
      <c r="FO31" s="260">
        <v>0</v>
      </c>
      <c r="FP31" s="68">
        <f t="shared" si="146"/>
        <v>0</v>
      </c>
      <c r="FQ31" s="68">
        <f t="shared" si="147"/>
        <v>0</v>
      </c>
      <c r="FR31" s="260">
        <v>0</v>
      </c>
      <c r="FS31" s="264">
        <f t="shared" si="148"/>
        <v>0</v>
      </c>
      <c r="FT31" s="270">
        <f t="shared" si="5"/>
        <v>143.54737846022942</v>
      </c>
      <c r="FU31" s="271">
        <f t="shared" si="6"/>
        <v>25.239162754611442</v>
      </c>
      <c r="FV31" s="272">
        <f t="shared" si="149"/>
        <v>17.080009016488834</v>
      </c>
      <c r="FW31" s="272">
        <f t="shared" si="7"/>
        <v>4.678907733333344</v>
      </c>
      <c r="FX31" s="272">
        <f t="shared" si="8"/>
        <v>40.777333333333402</v>
      </c>
      <c r="FY31" s="272">
        <f t="shared" si="9"/>
        <v>0</v>
      </c>
      <c r="FZ31" s="272">
        <f t="shared" si="10"/>
        <v>0</v>
      </c>
      <c r="GA31" s="272">
        <f t="shared" si="11"/>
        <v>0</v>
      </c>
      <c r="GB31" s="272">
        <f t="shared" si="12"/>
        <v>0</v>
      </c>
      <c r="GC31" s="272">
        <f t="shared" si="13"/>
        <v>0</v>
      </c>
      <c r="GD31" s="272">
        <f t="shared" si="14"/>
        <v>0</v>
      </c>
      <c r="GE31" s="272">
        <f t="shared" si="15"/>
        <v>15.061148360288307</v>
      </c>
      <c r="GF31" s="273">
        <f t="shared" si="16"/>
        <v>5.858962023919065</v>
      </c>
      <c r="GG31" s="273">
        <f t="shared" si="17"/>
        <v>1.0578950608266506</v>
      </c>
      <c r="GH31" s="272">
        <f t="shared" si="150"/>
        <v>11.090104536158712</v>
      </c>
      <c r="GI31" s="274">
        <f t="shared" si="151"/>
        <v>7.9225031873103715</v>
      </c>
      <c r="GJ31" s="275">
        <f t="shared" si="18"/>
        <v>0.15198988266805513</v>
      </c>
      <c r="GK31" s="271">
        <f t="shared" si="152"/>
        <v>113.92666573421405</v>
      </c>
      <c r="GL31" s="276">
        <f t="shared" si="153"/>
        <v>143.5475988251097</v>
      </c>
      <c r="GM31" s="272">
        <f t="shared" si="154"/>
        <v>39.02062796584088</v>
      </c>
      <c r="GN31" s="272">
        <f t="shared" si="155"/>
        <v>5.8887926768280501</v>
      </c>
      <c r="GO31" s="277">
        <f t="shared" si="156"/>
        <v>0.34250653887189419</v>
      </c>
      <c r="GP31" s="278">
        <f t="shared" si="157"/>
        <v>5.1689326979570759E-2</v>
      </c>
      <c r="GQ31" s="279">
        <f t="shared" si="158"/>
        <v>1.0552708352461477</v>
      </c>
      <c r="GR31" s="280">
        <f t="shared" si="159"/>
        <v>113.92666573421405</v>
      </c>
      <c r="GS31" s="272">
        <f t="shared" si="160"/>
        <v>39.02062796584088</v>
      </c>
      <c r="GT31" s="272">
        <f t="shared" si="19"/>
        <v>5.8887926768280501</v>
      </c>
      <c r="GU31" s="73">
        <f t="shared" si="161"/>
        <v>0.34250653887189419</v>
      </c>
      <c r="GV31" s="74">
        <f t="shared" si="162"/>
        <v>5.1689326979570759E-2</v>
      </c>
      <c r="GW31" s="279">
        <f t="shared" si="163"/>
        <v>1.0552708352461477</v>
      </c>
      <c r="GX31" s="280">
        <f t="shared" si="164"/>
        <v>62.272960039968609</v>
      </c>
      <c r="GY31" s="272">
        <f t="shared" si="20"/>
        <v>35.42878447311849</v>
      </c>
      <c r="GZ31" s="272">
        <f t="shared" si="21"/>
        <v>1.1409769407948385</v>
      </c>
      <c r="HA31" s="73">
        <f t="shared" si="165"/>
        <v>0.56892725912465469</v>
      </c>
      <c r="HB31" s="74">
        <f t="shared" si="166"/>
        <v>1.8322188957494972E-2</v>
      </c>
      <c r="HC31" s="279">
        <f t="shared" si="167"/>
        <v>1.0813539258824139</v>
      </c>
      <c r="HD31" s="280">
        <f t="shared" si="168"/>
        <v>62.272960039968609</v>
      </c>
      <c r="HE31" s="272">
        <f t="shared" si="22"/>
        <v>35.42878447311849</v>
      </c>
      <c r="HF31" s="272">
        <f t="shared" si="23"/>
        <v>1.1409769407948385</v>
      </c>
      <c r="HG31" s="73">
        <f t="shared" si="169"/>
        <v>0.56892725912465469</v>
      </c>
      <c r="HH31" s="74">
        <f t="shared" si="170"/>
        <v>1.8322188957494972E-2</v>
      </c>
      <c r="HI31" s="281">
        <f t="shared" si="171"/>
        <v>1.0813539258824139</v>
      </c>
      <c r="HJ31" s="72">
        <f t="shared" si="24"/>
        <v>1.6271221008660353</v>
      </c>
      <c r="HK31" s="73">
        <f t="shared" si="172"/>
        <v>1.6271221008660353</v>
      </c>
      <c r="HL31" s="73">
        <f t="shared" si="25"/>
        <v>0.91136508873369837</v>
      </c>
      <c r="HM31" s="74">
        <f t="shared" si="173"/>
        <v>0.91136508873369837</v>
      </c>
      <c r="HN31" s="75"/>
      <c r="HO31" s="75"/>
      <c r="HP31" s="76">
        <f t="shared" si="174"/>
        <v>0</v>
      </c>
      <c r="HQ31" s="77">
        <f t="shared" si="175"/>
        <v>0</v>
      </c>
      <c r="HR31" s="77">
        <f t="shared" si="176"/>
        <v>0</v>
      </c>
      <c r="HS31" s="77">
        <f t="shared" si="177"/>
        <v>0</v>
      </c>
      <c r="HT31" s="282">
        <f t="shared" si="178"/>
        <v>0</v>
      </c>
      <c r="HU31" s="73"/>
      <c r="HV31" s="74"/>
      <c r="HW31" s="279"/>
      <c r="HX31" s="76">
        <f t="shared" si="179"/>
        <v>0</v>
      </c>
      <c r="HY31" s="77">
        <f t="shared" si="180"/>
        <v>0</v>
      </c>
      <c r="HZ31" s="77">
        <f t="shared" si="26"/>
        <v>0</v>
      </c>
      <c r="IA31" s="77">
        <f t="shared" si="181"/>
        <v>0</v>
      </c>
      <c r="IB31" s="282">
        <f t="shared" si="182"/>
        <v>0</v>
      </c>
      <c r="IC31" s="73"/>
      <c r="ID31" s="74"/>
      <c r="IE31" s="279"/>
      <c r="IF31" s="76">
        <f t="shared" si="27"/>
        <v>3.5918434927223899</v>
      </c>
      <c r="IG31" s="77">
        <f t="shared" si="183"/>
        <v>4.0875538131530069</v>
      </c>
      <c r="IH31" s="77">
        <f t="shared" si="28"/>
        <v>4.7478157360332114</v>
      </c>
      <c r="II31" s="77">
        <f t="shared" si="184"/>
        <v>5.4827776119711524</v>
      </c>
      <c r="IJ31" s="282">
        <f t="shared" si="185"/>
        <v>51.653705694245446</v>
      </c>
      <c r="IK31" s="73">
        <f t="shared" si="186"/>
        <v>6.9536995350994626E-2</v>
      </c>
      <c r="IL31" s="74">
        <f t="shared" si="187"/>
        <v>9.1916265681634315E-2</v>
      </c>
      <c r="IM31" s="279">
        <f t="shared" si="188"/>
        <v>1.0238254386559078</v>
      </c>
      <c r="IN31" s="76">
        <f t="shared" si="29"/>
        <v>0</v>
      </c>
      <c r="IO31" s="77">
        <f t="shared" si="189"/>
        <v>0</v>
      </c>
      <c r="IP31" s="77">
        <f t="shared" si="30"/>
        <v>0</v>
      </c>
      <c r="IQ31" s="77">
        <f t="shared" si="190"/>
        <v>0</v>
      </c>
      <c r="IR31" s="282">
        <f t="shared" si="191"/>
        <v>0</v>
      </c>
      <c r="IS31" s="283"/>
      <c r="IT31" s="284"/>
      <c r="IU31" s="285"/>
      <c r="IV31" s="76">
        <f t="shared" si="31"/>
        <v>0</v>
      </c>
      <c r="IW31" s="77">
        <f t="shared" si="192"/>
        <v>0</v>
      </c>
      <c r="IX31" s="77">
        <f t="shared" si="193"/>
        <v>0</v>
      </c>
      <c r="IY31" s="77">
        <f t="shared" si="194"/>
        <v>0</v>
      </c>
      <c r="IZ31" s="282">
        <f t="shared" si="195"/>
        <v>0</v>
      </c>
      <c r="JA31" s="283"/>
      <c r="JB31" s="284"/>
      <c r="JC31" s="285"/>
      <c r="JD31" s="76">
        <f t="shared" si="32"/>
        <v>0</v>
      </c>
      <c r="JE31" s="77">
        <f t="shared" si="196"/>
        <v>0</v>
      </c>
      <c r="JF31" s="77">
        <f t="shared" si="33"/>
        <v>0</v>
      </c>
      <c r="JG31" s="77">
        <f t="shared" si="197"/>
        <v>0</v>
      </c>
      <c r="JH31" s="282">
        <f t="shared" si="198"/>
        <v>0</v>
      </c>
      <c r="JI31" s="283"/>
      <c r="JJ31" s="284"/>
      <c r="JK31" s="285"/>
      <c r="JL31" s="76">
        <f t="shared" si="34"/>
        <v>0</v>
      </c>
      <c r="JM31" s="77">
        <f t="shared" si="199"/>
        <v>0</v>
      </c>
      <c r="JN31" s="77">
        <f t="shared" si="35"/>
        <v>0</v>
      </c>
      <c r="JO31" s="77">
        <f t="shared" si="200"/>
        <v>0</v>
      </c>
      <c r="JP31" s="282">
        <f t="shared" si="201"/>
        <v>0</v>
      </c>
      <c r="JQ31" s="73"/>
      <c r="JR31" s="74"/>
      <c r="JS31" s="279"/>
      <c r="JT31" s="76">
        <f t="shared" si="38"/>
        <v>0</v>
      </c>
      <c r="JU31" s="77">
        <f t="shared" si="203"/>
        <v>0</v>
      </c>
      <c r="JV31" s="77">
        <f t="shared" si="39"/>
        <v>0</v>
      </c>
      <c r="JW31" s="77">
        <f t="shared" si="204"/>
        <v>0</v>
      </c>
      <c r="JX31" s="282">
        <f t="shared" si="205"/>
        <v>0</v>
      </c>
      <c r="JY31" s="73"/>
      <c r="JZ31" s="74"/>
      <c r="KA31" s="279"/>
      <c r="KB31" s="76">
        <f t="shared" si="40"/>
        <v>0</v>
      </c>
      <c r="KC31" s="77">
        <f t="shared" si="206"/>
        <v>0</v>
      </c>
      <c r="KD31" s="77">
        <f t="shared" si="41"/>
        <v>0</v>
      </c>
      <c r="KE31" s="77">
        <f t="shared" si="207"/>
        <v>0</v>
      </c>
      <c r="KF31" s="282">
        <f t="shared" si="208"/>
        <v>0</v>
      </c>
      <c r="KG31" s="73"/>
      <c r="KH31" s="74"/>
      <c r="KI31" s="279"/>
      <c r="KJ31" s="76">
        <f t="shared" si="42"/>
        <v>24.112368232481138</v>
      </c>
      <c r="KK31" s="77">
        <f t="shared" si="209"/>
        <v>27.440116172245858</v>
      </c>
      <c r="KL31" s="77">
        <f t="shared" si="43"/>
        <v>0.78753123318153406</v>
      </c>
      <c r="KM31" s="77">
        <f t="shared" si="210"/>
        <v>0.9094410680780356</v>
      </c>
      <c r="KN31" s="282">
        <f t="shared" si="211"/>
        <v>31.705337120888231</v>
      </c>
      <c r="KO31" s="73">
        <f t="shared" si="44"/>
        <v>0.76051448816153211</v>
      </c>
      <c r="KP31" s="74">
        <f t="shared" si="45"/>
        <v>2.4839074575324093E-2</v>
      </c>
      <c r="KQ31" s="279">
        <f t="shared" si="46"/>
        <v>1.1088036932554333</v>
      </c>
      <c r="KR31" s="76">
        <f t="shared" si="47"/>
        <v>0</v>
      </c>
      <c r="KS31" s="77">
        <f t="shared" si="212"/>
        <v>0</v>
      </c>
      <c r="KT31" s="77">
        <f t="shared" si="48"/>
        <v>0</v>
      </c>
      <c r="KU31" s="77">
        <f t="shared" si="213"/>
        <v>0</v>
      </c>
      <c r="KV31" s="282">
        <f t="shared" si="214"/>
        <v>0</v>
      </c>
      <c r="KW31" s="73"/>
      <c r="KX31" s="74"/>
      <c r="KY31" s="279"/>
      <c r="KZ31" s="76">
        <f t="shared" si="49"/>
        <v>11.316416240637352</v>
      </c>
      <c r="LA31" s="77">
        <f t="shared" si="215"/>
        <v>12.878194846007712</v>
      </c>
      <c r="LB31" s="77">
        <f t="shared" si="50"/>
        <v>0.35344570761330407</v>
      </c>
      <c r="LC31" s="77">
        <f t="shared" si="216"/>
        <v>0.40815910315184356</v>
      </c>
      <c r="LD31" s="286">
        <f t="shared" si="217"/>
        <v>30.567448026318232</v>
      </c>
      <c r="LE31" s="73">
        <f t="shared" si="51"/>
        <v>0.37021135133341992</v>
      </c>
      <c r="LF31" s="74">
        <f t="shared" si="52"/>
        <v>1.1562813726189745E-2</v>
      </c>
      <c r="LG31" s="279">
        <f t="shared" si="53"/>
        <v>1.0528827921623394</v>
      </c>
      <c r="LH31" s="76">
        <f t="shared" si="54"/>
        <v>0</v>
      </c>
      <c r="LI31" s="77">
        <f t="shared" si="218"/>
        <v>0</v>
      </c>
      <c r="LJ31" s="77">
        <f t="shared" si="55"/>
        <v>0</v>
      </c>
      <c r="LK31" s="77">
        <f t="shared" si="219"/>
        <v>0</v>
      </c>
      <c r="LL31" s="282">
        <f t="shared" si="220"/>
        <v>0</v>
      </c>
      <c r="LM31" s="73"/>
      <c r="LN31" s="74"/>
      <c r="LO31" s="279"/>
      <c r="LP31" s="76">
        <f t="shared" si="56"/>
        <v>0</v>
      </c>
      <c r="LQ31" s="77">
        <f t="shared" si="221"/>
        <v>0</v>
      </c>
      <c r="LR31" s="77">
        <f t="shared" si="57"/>
        <v>0</v>
      </c>
      <c r="LS31" s="77">
        <f t="shared" si="222"/>
        <v>0</v>
      </c>
      <c r="LT31" s="282">
        <f t="shared" si="223"/>
        <v>0</v>
      </c>
      <c r="LU31" s="73"/>
      <c r="LV31" s="74"/>
      <c r="LW31" s="279"/>
      <c r="LX31" s="76">
        <f t="shared" si="58"/>
        <v>0</v>
      </c>
      <c r="LY31" s="77">
        <f t="shared" si="224"/>
        <v>0</v>
      </c>
      <c r="LZ31" s="77">
        <f t="shared" si="59"/>
        <v>0</v>
      </c>
      <c r="MA31" s="77">
        <f t="shared" si="225"/>
        <v>0</v>
      </c>
      <c r="MB31" s="286">
        <f t="shared" si="226"/>
        <v>0</v>
      </c>
      <c r="MC31" s="73"/>
      <c r="MD31" s="74"/>
      <c r="ME31" s="279"/>
      <c r="MF31" s="76">
        <f t="shared" si="60"/>
        <v>0</v>
      </c>
      <c r="MG31" s="77">
        <f t="shared" si="227"/>
        <v>0</v>
      </c>
      <c r="MH31" s="77">
        <f t="shared" si="61"/>
        <v>0</v>
      </c>
      <c r="MI31" s="77">
        <f t="shared" si="228"/>
        <v>0</v>
      </c>
      <c r="MJ31" s="286">
        <f t="shared" si="229"/>
        <v>0</v>
      </c>
      <c r="MK31" s="73"/>
      <c r="ML31" s="74"/>
      <c r="MM31" s="279"/>
      <c r="MN31" s="287">
        <f t="shared" si="230"/>
        <v>1.0552705363887485</v>
      </c>
      <c r="MO31" s="288">
        <f t="shared" si="230"/>
        <v>0</v>
      </c>
      <c r="MP31" s="288">
        <f t="shared" si="230"/>
        <v>1.081354147951431</v>
      </c>
      <c r="MQ31" s="289">
        <f t="shared" si="230"/>
        <v>0</v>
      </c>
      <c r="MR31" s="290">
        <f t="shared" si="231"/>
        <v>1.6271216400578112</v>
      </c>
      <c r="MS31" s="291"/>
      <c r="MT31" s="291">
        <f t="shared" si="63"/>
        <v>0.91136527589346605</v>
      </c>
      <c r="MU31" s="292"/>
      <c r="MV31" s="359">
        <f t="shared" si="64"/>
        <v>0</v>
      </c>
      <c r="MW31" s="360">
        <f t="shared" si="65"/>
        <v>0</v>
      </c>
      <c r="MX31" s="360">
        <f t="shared" si="66"/>
        <v>0.71575636416434518</v>
      </c>
      <c r="MY31" s="360">
        <f t="shared" si="67"/>
        <v>0</v>
      </c>
      <c r="MZ31" s="360">
        <f t="shared" si="68"/>
        <v>0</v>
      </c>
      <c r="NA31" s="360">
        <f t="shared" si="69"/>
        <v>0</v>
      </c>
      <c r="NB31" s="360">
        <f t="shared" si="70"/>
        <v>0</v>
      </c>
      <c r="NC31" s="360">
        <f t="shared" si="71"/>
        <v>0</v>
      </c>
      <c r="ND31" s="360">
        <f t="shared" si="72"/>
        <v>0</v>
      </c>
      <c r="NE31" s="360">
        <f t="shared" si="73"/>
        <v>0.47578766477590639</v>
      </c>
      <c r="NF31" s="360">
        <f t="shared" si="74"/>
        <v>0</v>
      </c>
      <c r="NG31" s="360">
        <f t="shared" si="75"/>
        <v>0.43557761111755983</v>
      </c>
      <c r="NH31" s="360">
        <f t="shared" si="76"/>
        <v>0</v>
      </c>
      <c r="NI31" s="360">
        <f t="shared" si="77"/>
        <v>0</v>
      </c>
      <c r="NJ31" s="360">
        <f t="shared" si="78"/>
        <v>0</v>
      </c>
      <c r="NK31" s="361">
        <f t="shared" si="79"/>
        <v>0</v>
      </c>
      <c r="NL31" s="145">
        <f t="shared" si="232"/>
        <v>1.6271216400578112</v>
      </c>
      <c r="NM31" s="40"/>
      <c r="NN31" s="56">
        <f t="shared" si="233"/>
        <v>0.91136527589346605</v>
      </c>
      <c r="NO31" s="59"/>
      <c r="NP31" s="55">
        <f t="shared" si="80"/>
        <v>1.0552705363887485</v>
      </c>
      <c r="NQ31" s="40"/>
      <c r="NR31" s="56">
        <f t="shared" si="81"/>
        <v>1.081354147951431</v>
      </c>
      <c r="NS31" s="60"/>
      <c r="NT31" s="41"/>
      <c r="NU31" s="86">
        <f t="shared" si="236"/>
        <v>0</v>
      </c>
      <c r="NV31" s="86">
        <f t="shared" si="236"/>
        <v>0</v>
      </c>
      <c r="NW31" s="86">
        <f t="shared" si="236"/>
        <v>0</v>
      </c>
      <c r="NX31" s="86">
        <f t="shared" si="236"/>
        <v>0</v>
      </c>
      <c r="NY31" s="87">
        <f t="shared" si="237"/>
        <v>0</v>
      </c>
      <c r="NZ31" s="87">
        <f t="shared" si="237"/>
        <v>0</v>
      </c>
      <c r="OA31" s="87">
        <f t="shared" si="237"/>
        <v>0</v>
      </c>
      <c r="OB31" s="87">
        <f t="shared" si="237"/>
        <v>0</v>
      </c>
      <c r="OC31" s="26"/>
    </row>
    <row r="32" spans="1:393" ht="22.5" customHeight="1" thickBot="1" x14ac:dyDescent="0.35">
      <c r="A32" s="136" t="s">
        <v>114</v>
      </c>
      <c r="B32" s="137" t="s">
        <v>166</v>
      </c>
      <c r="C32" s="133" t="s">
        <v>118</v>
      </c>
      <c r="D32" s="64">
        <f>VLOOKUP(B32,[1]УсіТ_1!$A$10:$G$556,6,FALSE)</f>
        <v>113.8</v>
      </c>
      <c r="E32" s="64">
        <f>VLOOKUP(B32,[1]УсіТ_1!$A$10:$G$556,7,FALSE)</f>
        <v>0</v>
      </c>
      <c r="F32" s="38"/>
      <c r="G32" s="38"/>
      <c r="H32" s="39"/>
      <c r="I32" s="256">
        <v>0.91949999999999998</v>
      </c>
      <c r="J32" s="62">
        <v>0.91949999999999998</v>
      </c>
      <c r="K32" s="257">
        <f t="shared" si="82"/>
        <v>0.63349999999999995</v>
      </c>
      <c r="L32" s="258">
        <f t="shared" si="83"/>
        <v>0.63349999999999995</v>
      </c>
      <c r="M32" s="63">
        <v>0</v>
      </c>
      <c r="N32" s="63">
        <v>0</v>
      </c>
      <c r="O32" s="63">
        <v>0.28599999999999998</v>
      </c>
      <c r="P32" s="63">
        <v>0</v>
      </c>
      <c r="Q32" s="63">
        <v>0</v>
      </c>
      <c r="R32" s="63">
        <v>0</v>
      </c>
      <c r="S32" s="63">
        <v>0</v>
      </c>
      <c r="T32" s="63">
        <v>0</v>
      </c>
      <c r="U32" s="63">
        <v>0</v>
      </c>
      <c r="V32" s="63">
        <v>0.21579999999999999</v>
      </c>
      <c r="W32" s="63">
        <v>0</v>
      </c>
      <c r="X32" s="63">
        <v>0.41770000000000002</v>
      </c>
      <c r="Y32" s="63">
        <v>0</v>
      </c>
      <c r="Z32" s="63">
        <v>0</v>
      </c>
      <c r="AA32" s="63">
        <v>0</v>
      </c>
      <c r="AB32" s="259">
        <v>0</v>
      </c>
      <c r="AC32" s="144">
        <v>0</v>
      </c>
      <c r="AD32" s="70">
        <v>0</v>
      </c>
      <c r="AE32" s="70">
        <v>0</v>
      </c>
      <c r="AF32" s="68">
        <f t="shared" si="84"/>
        <v>0</v>
      </c>
      <c r="AG32" s="68">
        <f t="shared" si="85"/>
        <v>0</v>
      </c>
      <c r="AH32" s="71">
        <v>0</v>
      </c>
      <c r="AI32" s="71">
        <v>0</v>
      </c>
      <c r="AJ32" s="68">
        <f t="shared" si="86"/>
        <v>0</v>
      </c>
      <c r="AK32" s="68">
        <f t="shared" si="87"/>
        <v>0</v>
      </c>
      <c r="AL32" s="71">
        <v>0</v>
      </c>
      <c r="AM32" s="69">
        <f t="shared" si="88"/>
        <v>0</v>
      </c>
      <c r="AN32" s="260">
        <v>0</v>
      </c>
      <c r="AO32" s="71">
        <v>0</v>
      </c>
      <c r="AP32" s="71">
        <v>0</v>
      </c>
      <c r="AQ32" s="68">
        <f t="shared" si="89"/>
        <v>0</v>
      </c>
      <c r="AR32" s="68">
        <f t="shared" si="90"/>
        <v>0</v>
      </c>
      <c r="AS32" s="71">
        <v>0</v>
      </c>
      <c r="AT32" s="261">
        <f t="shared" si="0"/>
        <v>0</v>
      </c>
      <c r="AU32" s="71">
        <v>0</v>
      </c>
      <c r="AV32" s="68">
        <f t="shared" si="91"/>
        <v>0</v>
      </c>
      <c r="AW32" s="68">
        <f t="shared" si="92"/>
        <v>0</v>
      </c>
      <c r="AX32" s="71">
        <v>0</v>
      </c>
      <c r="AY32" s="69">
        <f t="shared" si="93"/>
        <v>0</v>
      </c>
      <c r="AZ32" s="260">
        <v>4</v>
      </c>
      <c r="BA32" s="260">
        <v>20.388666666666701</v>
      </c>
      <c r="BB32" s="260">
        <v>2.1262466666666699</v>
      </c>
      <c r="BC32" s="262">
        <f t="shared" si="94"/>
        <v>1.7009973333333361</v>
      </c>
      <c r="BD32" s="262">
        <f t="shared" si="1"/>
        <v>0.42524933333333381</v>
      </c>
      <c r="BE32" s="260">
        <v>0.79807066666666704</v>
      </c>
      <c r="BF32" s="262">
        <f t="shared" si="95"/>
        <v>0.63845653333333363</v>
      </c>
      <c r="BG32" s="262">
        <f t="shared" si="2"/>
        <v>0.15961413333333341</v>
      </c>
      <c r="BH32" s="260">
        <v>2.5139731010531809</v>
      </c>
      <c r="BI32" s="263">
        <f t="shared" si="96"/>
        <v>1.4720670052140943</v>
      </c>
      <c r="BJ32" s="68">
        <f t="shared" si="97"/>
        <v>3.4454001349933844E-2</v>
      </c>
      <c r="BK32" s="260">
        <v>1.2912383884256353</v>
      </c>
      <c r="BL32" s="69">
        <f t="shared" si="98"/>
        <v>32.54183458737463</v>
      </c>
      <c r="BM32" s="260">
        <v>0</v>
      </c>
      <c r="BN32" s="260">
        <v>0</v>
      </c>
      <c r="BO32" s="260">
        <v>0</v>
      </c>
      <c r="BP32" s="68">
        <f t="shared" si="99"/>
        <v>0</v>
      </c>
      <c r="BQ32" s="68">
        <f t="shared" si="100"/>
        <v>0</v>
      </c>
      <c r="BR32" s="260">
        <v>0</v>
      </c>
      <c r="BS32" s="260">
        <v>0</v>
      </c>
      <c r="BT32" s="68">
        <f t="shared" si="101"/>
        <v>0</v>
      </c>
      <c r="BU32" s="68">
        <f t="shared" si="102"/>
        <v>0</v>
      </c>
      <c r="BV32" s="260">
        <v>0</v>
      </c>
      <c r="BW32" s="69">
        <f t="shared" si="103"/>
        <v>0</v>
      </c>
      <c r="BX32" s="260">
        <v>0</v>
      </c>
      <c r="BY32" s="260">
        <v>0</v>
      </c>
      <c r="BZ32" s="263">
        <f t="shared" si="104"/>
        <v>0</v>
      </c>
      <c r="CA32" s="263">
        <f t="shared" si="105"/>
        <v>0</v>
      </c>
      <c r="CB32" s="260">
        <v>0</v>
      </c>
      <c r="CC32" s="264">
        <f t="shared" si="106"/>
        <v>0</v>
      </c>
      <c r="CD32" s="260">
        <v>0</v>
      </c>
      <c r="CE32" s="260">
        <v>0</v>
      </c>
      <c r="CF32" s="263">
        <f t="shared" si="107"/>
        <v>0</v>
      </c>
      <c r="CG32" s="263">
        <f t="shared" si="108"/>
        <v>0</v>
      </c>
      <c r="CH32" s="260">
        <v>0</v>
      </c>
      <c r="CI32" s="69">
        <f t="shared" si="109"/>
        <v>0</v>
      </c>
      <c r="CJ32" s="260">
        <v>0</v>
      </c>
      <c r="CK32" s="260">
        <v>0</v>
      </c>
      <c r="CL32" s="260">
        <v>0</v>
      </c>
      <c r="CM32" s="260">
        <v>0</v>
      </c>
      <c r="CN32" s="260">
        <v>0</v>
      </c>
      <c r="CO32" s="265">
        <f t="shared" si="110"/>
        <v>0</v>
      </c>
      <c r="CP32" s="266">
        <f t="shared" si="111"/>
        <v>0</v>
      </c>
      <c r="CQ32" s="260">
        <v>0</v>
      </c>
      <c r="CR32" s="265">
        <f t="shared" si="112"/>
        <v>0</v>
      </c>
      <c r="CS32" s="265">
        <f t="shared" si="3"/>
        <v>0</v>
      </c>
      <c r="CT32" s="260">
        <v>0</v>
      </c>
      <c r="CU32" s="267">
        <f t="shared" si="4"/>
        <v>0</v>
      </c>
      <c r="CV32" s="260">
        <v>0</v>
      </c>
      <c r="CW32" s="260">
        <v>0</v>
      </c>
      <c r="CX32" s="68">
        <f t="shared" si="113"/>
        <v>0</v>
      </c>
      <c r="CY32" s="68">
        <f t="shared" si="114"/>
        <v>0</v>
      </c>
      <c r="CZ32" s="260">
        <v>0</v>
      </c>
      <c r="DA32" s="69">
        <f t="shared" si="115"/>
        <v>0</v>
      </c>
      <c r="DB32" s="260">
        <v>0</v>
      </c>
      <c r="DC32" s="260">
        <v>0</v>
      </c>
      <c r="DD32" s="68">
        <f t="shared" si="116"/>
        <v>0</v>
      </c>
      <c r="DE32" s="68">
        <f t="shared" si="117"/>
        <v>0</v>
      </c>
      <c r="DF32" s="260">
        <v>0</v>
      </c>
      <c r="DG32" s="69">
        <f t="shared" si="118"/>
        <v>0</v>
      </c>
      <c r="DH32" s="260">
        <v>8.95374108588768</v>
      </c>
      <c r="DI32" s="260">
        <v>1.9698230388952895</v>
      </c>
      <c r="DJ32" s="260">
        <v>0.13950670710833324</v>
      </c>
      <c r="DK32" s="260">
        <v>6.5183235105262307</v>
      </c>
      <c r="DL32" s="68">
        <f t="shared" si="119"/>
        <v>0.45784704337936244</v>
      </c>
      <c r="DM32" s="68">
        <f t="shared" si="120"/>
        <v>2.0784456712134149</v>
      </c>
      <c r="DN32" s="260">
        <v>1.8965728740097001</v>
      </c>
      <c r="DO32" s="68">
        <f t="shared" si="121"/>
        <v>2.5992531238302939E-2</v>
      </c>
      <c r="DP32" s="68">
        <f t="shared" si="122"/>
        <v>1.1105458326678759</v>
      </c>
      <c r="DQ32" s="260">
        <v>0.97412624069461995</v>
      </c>
      <c r="DR32" s="264">
        <f t="shared" si="123"/>
        <v>24.542512148546226</v>
      </c>
      <c r="DS32" s="260">
        <v>0</v>
      </c>
      <c r="DT32" s="260">
        <v>0</v>
      </c>
      <c r="DU32" s="260">
        <v>0</v>
      </c>
      <c r="DV32" s="68">
        <f t="shared" si="124"/>
        <v>0</v>
      </c>
      <c r="DW32" s="68">
        <f t="shared" si="125"/>
        <v>0</v>
      </c>
      <c r="DX32" s="260">
        <v>0</v>
      </c>
      <c r="DY32" s="260">
        <v>0</v>
      </c>
      <c r="DZ32" s="260">
        <v>0</v>
      </c>
      <c r="EA32" s="260">
        <v>0</v>
      </c>
      <c r="EB32" s="68">
        <f t="shared" si="126"/>
        <v>0</v>
      </c>
      <c r="EC32" s="68">
        <f t="shared" si="127"/>
        <v>0</v>
      </c>
      <c r="ED32" s="267">
        <v>0</v>
      </c>
      <c r="EE32" s="69">
        <f t="shared" si="128"/>
        <v>0</v>
      </c>
      <c r="EF32" s="260">
        <v>7.5461499999999697</v>
      </c>
      <c r="EG32" s="260">
        <v>1.66015299999999</v>
      </c>
      <c r="EH32" s="260">
        <v>19.354699999999902</v>
      </c>
      <c r="EI32" s="260">
        <v>5.4940934425925603</v>
      </c>
      <c r="EJ32" s="268">
        <f t="shared" si="129"/>
        <v>0.38590512340770139</v>
      </c>
      <c r="EK32" s="266">
        <f t="shared" si="130"/>
        <v>1.7518576232919489</v>
      </c>
      <c r="EL32" s="260">
        <v>3.6727026410397401</v>
      </c>
      <c r="EM32" s="268">
        <f t="shared" si="131"/>
        <v>5.0334389695449636E-2</v>
      </c>
      <c r="EN32" s="268">
        <f t="shared" si="132"/>
        <v>2.1505657222713839</v>
      </c>
      <c r="EO32" s="269">
        <f t="shared" si="133"/>
        <v>37.727799083632164</v>
      </c>
      <c r="EP32" s="69">
        <f t="shared" si="134"/>
        <v>47.537026845376523</v>
      </c>
      <c r="EQ32" s="260">
        <v>0</v>
      </c>
      <c r="ER32" s="260">
        <v>0</v>
      </c>
      <c r="ES32" s="260">
        <v>0</v>
      </c>
      <c r="ET32" s="68">
        <f t="shared" si="135"/>
        <v>0</v>
      </c>
      <c r="EU32" s="68">
        <f t="shared" si="136"/>
        <v>0</v>
      </c>
      <c r="EV32" s="260">
        <v>0</v>
      </c>
      <c r="EW32" s="260">
        <v>0</v>
      </c>
      <c r="EX32" s="68">
        <f t="shared" si="137"/>
        <v>0</v>
      </c>
      <c r="EY32" s="68">
        <f t="shared" si="138"/>
        <v>0</v>
      </c>
      <c r="EZ32" s="260">
        <v>0</v>
      </c>
      <c r="FA32" s="69">
        <f t="shared" si="139"/>
        <v>0</v>
      </c>
      <c r="FB32" s="260">
        <v>0</v>
      </c>
      <c r="FC32" s="260">
        <v>0</v>
      </c>
      <c r="FD32" s="68">
        <f t="shared" si="140"/>
        <v>0</v>
      </c>
      <c r="FE32" s="68">
        <f t="shared" si="141"/>
        <v>0</v>
      </c>
      <c r="FF32" s="260">
        <v>0</v>
      </c>
      <c r="FG32" s="69">
        <f t="shared" si="142"/>
        <v>0</v>
      </c>
      <c r="FH32" s="260">
        <v>0</v>
      </c>
      <c r="FI32" s="260">
        <v>0</v>
      </c>
      <c r="FJ32" s="68">
        <f t="shared" si="143"/>
        <v>0</v>
      </c>
      <c r="FK32" s="68">
        <f t="shared" si="144"/>
        <v>0</v>
      </c>
      <c r="FL32" s="260">
        <v>0</v>
      </c>
      <c r="FM32" s="69">
        <f t="shared" si="145"/>
        <v>0</v>
      </c>
      <c r="FN32" s="260">
        <v>0</v>
      </c>
      <c r="FO32" s="260">
        <v>0</v>
      </c>
      <c r="FP32" s="68">
        <f t="shared" si="146"/>
        <v>0</v>
      </c>
      <c r="FQ32" s="68">
        <f t="shared" si="147"/>
        <v>0</v>
      </c>
      <c r="FR32" s="260">
        <v>0</v>
      </c>
      <c r="FS32" s="264">
        <f t="shared" si="148"/>
        <v>0</v>
      </c>
      <c r="FT32" s="270">
        <f t="shared" si="5"/>
        <v>104.62137358129738</v>
      </c>
      <c r="FU32" s="271">
        <f t="shared" si="6"/>
        <v>20.12986712478293</v>
      </c>
      <c r="FV32" s="272">
        <f t="shared" si="149"/>
        <v>20.079070173774902</v>
      </c>
      <c r="FW32" s="272">
        <f t="shared" si="7"/>
        <v>2.3394538666666698</v>
      </c>
      <c r="FX32" s="272">
        <f t="shared" si="8"/>
        <v>20.388666666666701</v>
      </c>
      <c r="FY32" s="272">
        <f t="shared" si="9"/>
        <v>0</v>
      </c>
      <c r="FZ32" s="272">
        <f t="shared" si="10"/>
        <v>0</v>
      </c>
      <c r="GA32" s="272">
        <f t="shared" si="11"/>
        <v>0</v>
      </c>
      <c r="GB32" s="272">
        <f t="shared" si="12"/>
        <v>0</v>
      </c>
      <c r="GC32" s="272">
        <f t="shared" si="13"/>
        <v>0</v>
      </c>
      <c r="GD32" s="272">
        <f t="shared" si="14"/>
        <v>0</v>
      </c>
      <c r="GE32" s="272">
        <f t="shared" si="15"/>
        <v>12.012416953118791</v>
      </c>
      <c r="GF32" s="273">
        <f t="shared" si="16"/>
        <v>4.6729700192965442</v>
      </c>
      <c r="GG32" s="273">
        <f t="shared" si="17"/>
        <v>0.84375216678706377</v>
      </c>
      <c r="GH32" s="272">
        <f t="shared" si="150"/>
        <v>8.0832486161026207</v>
      </c>
      <c r="GI32" s="274">
        <f t="shared" si="151"/>
        <v>5.7744778433870909</v>
      </c>
      <c r="GJ32" s="275">
        <f t="shared" si="18"/>
        <v>0.11078092228368641</v>
      </c>
      <c r="GK32" s="271">
        <f t="shared" si="152"/>
        <v>83.032723401112619</v>
      </c>
      <c r="GL32" s="276">
        <f t="shared" si="153"/>
        <v>104.62123148540191</v>
      </c>
      <c r="GM32" s="272">
        <f t="shared" si="154"/>
        <v>30.577314987466565</v>
      </c>
      <c r="GN32" s="272">
        <f t="shared" si="155"/>
        <v>3.2939869557374197</v>
      </c>
      <c r="GO32" s="277">
        <f t="shared" si="156"/>
        <v>0.3682561974964299</v>
      </c>
      <c r="GP32" s="278">
        <f t="shared" si="157"/>
        <v>3.967094924521386E-2</v>
      </c>
      <c r="GQ32" s="279">
        <f t="shared" si="158"/>
        <v>1.0569641007596413</v>
      </c>
      <c r="GR32" s="280">
        <f t="shared" si="159"/>
        <v>83.032723401112619</v>
      </c>
      <c r="GS32" s="272">
        <f t="shared" si="160"/>
        <v>30.577314987466565</v>
      </c>
      <c r="GT32" s="272">
        <f t="shared" si="19"/>
        <v>3.2939869557374197</v>
      </c>
      <c r="GU32" s="73">
        <f t="shared" si="161"/>
        <v>0.3682561974964299</v>
      </c>
      <c r="GV32" s="74">
        <f t="shared" si="162"/>
        <v>3.967094924521386E-2</v>
      </c>
      <c r="GW32" s="279">
        <f t="shared" si="163"/>
        <v>1.0569641007596413</v>
      </c>
      <c r="GX32" s="280">
        <f t="shared" si="164"/>
        <v>57.205870553989897</v>
      </c>
      <c r="GY32" s="272">
        <f t="shared" si="20"/>
        <v>28.78139324110537</v>
      </c>
      <c r="GZ32" s="272">
        <f t="shared" si="21"/>
        <v>0.92007908772081615</v>
      </c>
      <c r="HA32" s="73">
        <f t="shared" si="165"/>
        <v>0.5031195743091087</v>
      </c>
      <c r="HB32" s="74">
        <f t="shared" si="166"/>
        <v>1.6083648038403009E-2</v>
      </c>
      <c r="HC32" s="279">
        <f t="shared" si="167"/>
        <v>1.071925281166745</v>
      </c>
      <c r="HD32" s="280">
        <f t="shared" si="168"/>
        <v>57.205870553989897</v>
      </c>
      <c r="HE32" s="272">
        <f t="shared" si="22"/>
        <v>28.78139324110537</v>
      </c>
      <c r="HF32" s="272">
        <f t="shared" si="23"/>
        <v>0.92007908772081615</v>
      </c>
      <c r="HG32" s="73">
        <f t="shared" si="169"/>
        <v>0.5031195743091087</v>
      </c>
      <c r="HH32" s="74">
        <f t="shared" si="170"/>
        <v>1.6083648038403009E-2</v>
      </c>
      <c r="HI32" s="281">
        <f t="shared" si="171"/>
        <v>1.071925281166745</v>
      </c>
      <c r="HJ32" s="72">
        <f t="shared" si="24"/>
        <v>0.97187849064849019</v>
      </c>
      <c r="HK32" s="73">
        <f t="shared" si="172"/>
        <v>0.97187849064849019</v>
      </c>
      <c r="HL32" s="73">
        <f t="shared" si="25"/>
        <v>0.67906466561913292</v>
      </c>
      <c r="HM32" s="74">
        <f t="shared" si="173"/>
        <v>0.67906466561913292</v>
      </c>
      <c r="HN32" s="75"/>
      <c r="HO32" s="75"/>
      <c r="HP32" s="76">
        <f t="shared" si="174"/>
        <v>0</v>
      </c>
      <c r="HQ32" s="77">
        <f t="shared" si="175"/>
        <v>0</v>
      </c>
      <c r="HR32" s="77">
        <f t="shared" si="176"/>
        <v>0</v>
      </c>
      <c r="HS32" s="77">
        <f t="shared" si="177"/>
        <v>0</v>
      </c>
      <c r="HT32" s="282">
        <f t="shared" si="178"/>
        <v>0</v>
      </c>
      <c r="HU32" s="73"/>
      <c r="HV32" s="74"/>
      <c r="HW32" s="279"/>
      <c r="HX32" s="76">
        <f t="shared" si="179"/>
        <v>0</v>
      </c>
      <c r="HY32" s="77">
        <f t="shared" si="180"/>
        <v>0</v>
      </c>
      <c r="HZ32" s="77">
        <f t="shared" si="26"/>
        <v>0</v>
      </c>
      <c r="IA32" s="77">
        <f t="shared" si="181"/>
        <v>0</v>
      </c>
      <c r="IB32" s="282">
        <f t="shared" si="182"/>
        <v>0</v>
      </c>
      <c r="IC32" s="73"/>
      <c r="ID32" s="74"/>
      <c r="IE32" s="279"/>
      <c r="IF32" s="76">
        <f t="shared" si="27"/>
        <v>1.7959217463611949</v>
      </c>
      <c r="IG32" s="77">
        <f t="shared" si="183"/>
        <v>2.0437769065765035</v>
      </c>
      <c r="IH32" s="77">
        <f t="shared" si="28"/>
        <v>2.3739078680166035</v>
      </c>
      <c r="II32" s="77">
        <f t="shared" si="184"/>
        <v>2.741388805985574</v>
      </c>
      <c r="IJ32" s="282">
        <f t="shared" si="185"/>
        <v>25.826852847122723</v>
      </c>
      <c r="IK32" s="73">
        <f t="shared" si="186"/>
        <v>6.9536995350994626E-2</v>
      </c>
      <c r="IL32" s="74">
        <f t="shared" si="187"/>
        <v>9.1916265681634218E-2</v>
      </c>
      <c r="IM32" s="279">
        <f t="shared" si="188"/>
        <v>1.0238254386559078</v>
      </c>
      <c r="IN32" s="76">
        <f t="shared" si="29"/>
        <v>0</v>
      </c>
      <c r="IO32" s="77">
        <f t="shared" si="189"/>
        <v>0</v>
      </c>
      <c r="IP32" s="77">
        <f t="shared" si="30"/>
        <v>0</v>
      </c>
      <c r="IQ32" s="77">
        <f t="shared" si="190"/>
        <v>0</v>
      </c>
      <c r="IR32" s="282">
        <f t="shared" si="191"/>
        <v>0</v>
      </c>
      <c r="IS32" s="283"/>
      <c r="IT32" s="284"/>
      <c r="IU32" s="285"/>
      <c r="IV32" s="76">
        <f t="shared" si="31"/>
        <v>0</v>
      </c>
      <c r="IW32" s="77">
        <f t="shared" si="192"/>
        <v>0</v>
      </c>
      <c r="IX32" s="77">
        <f t="shared" si="193"/>
        <v>0</v>
      </c>
      <c r="IY32" s="77">
        <f t="shared" si="194"/>
        <v>0</v>
      </c>
      <c r="IZ32" s="282">
        <f t="shared" si="195"/>
        <v>0</v>
      </c>
      <c r="JA32" s="283"/>
      <c r="JB32" s="284"/>
      <c r="JC32" s="285"/>
      <c r="JD32" s="76">
        <f t="shared" si="32"/>
        <v>0</v>
      </c>
      <c r="JE32" s="77">
        <f t="shared" si="196"/>
        <v>0</v>
      </c>
      <c r="JF32" s="77">
        <f t="shared" si="33"/>
        <v>0</v>
      </c>
      <c r="JG32" s="77">
        <f t="shared" si="197"/>
        <v>0</v>
      </c>
      <c r="JH32" s="282">
        <f t="shared" si="198"/>
        <v>0</v>
      </c>
      <c r="JI32" s="283"/>
      <c r="JJ32" s="284"/>
      <c r="JK32" s="285"/>
      <c r="JL32" s="76">
        <f t="shared" si="34"/>
        <v>0</v>
      </c>
      <c r="JM32" s="77">
        <f t="shared" si="199"/>
        <v>0</v>
      </c>
      <c r="JN32" s="77">
        <f t="shared" si="35"/>
        <v>0</v>
      </c>
      <c r="JO32" s="77">
        <f t="shared" si="200"/>
        <v>0</v>
      </c>
      <c r="JP32" s="282">
        <f t="shared" si="201"/>
        <v>0</v>
      </c>
      <c r="JQ32" s="73"/>
      <c r="JR32" s="74"/>
      <c r="JS32" s="279"/>
      <c r="JT32" s="76">
        <f t="shared" si="38"/>
        <v>0</v>
      </c>
      <c r="JU32" s="77">
        <f t="shared" si="203"/>
        <v>0</v>
      </c>
      <c r="JV32" s="77">
        <f t="shared" si="39"/>
        <v>0</v>
      </c>
      <c r="JW32" s="77">
        <f t="shared" si="204"/>
        <v>0</v>
      </c>
      <c r="JX32" s="282">
        <f t="shared" si="205"/>
        <v>0</v>
      </c>
      <c r="JY32" s="73"/>
      <c r="JZ32" s="74"/>
      <c r="KA32" s="279"/>
      <c r="KB32" s="76">
        <f t="shared" si="40"/>
        <v>0</v>
      </c>
      <c r="KC32" s="77">
        <f t="shared" si="206"/>
        <v>0</v>
      </c>
      <c r="KD32" s="77">
        <f t="shared" si="41"/>
        <v>0</v>
      </c>
      <c r="KE32" s="77">
        <f t="shared" si="207"/>
        <v>0</v>
      </c>
      <c r="KF32" s="282">
        <f t="shared" si="208"/>
        <v>0</v>
      </c>
      <c r="KG32" s="73"/>
      <c r="KH32" s="74"/>
      <c r="KI32" s="279"/>
      <c r="KJ32" s="76">
        <f t="shared" si="42"/>
        <v>14.814133759518146</v>
      </c>
      <c r="KK32" s="77">
        <f t="shared" si="209"/>
        <v>16.858632359669244</v>
      </c>
      <c r="KL32" s="77">
        <f t="shared" si="43"/>
        <v>0.48383957461766536</v>
      </c>
      <c r="KM32" s="77">
        <f t="shared" si="210"/>
        <v>0.55873794076847993</v>
      </c>
      <c r="KN32" s="282">
        <f t="shared" si="211"/>
        <v>19.478184244877955</v>
      </c>
      <c r="KO32" s="73">
        <f t="shared" si="44"/>
        <v>0.76055003758441797</v>
      </c>
      <c r="KP32" s="74">
        <f t="shared" si="45"/>
        <v>2.4840075878474008E-2</v>
      </c>
      <c r="KQ32" s="279">
        <f t="shared" si="46"/>
        <v>1.1088087544330132</v>
      </c>
      <c r="KR32" s="76">
        <f t="shared" si="47"/>
        <v>0</v>
      </c>
      <c r="KS32" s="77">
        <f t="shared" si="212"/>
        <v>0</v>
      </c>
      <c r="KT32" s="77">
        <f t="shared" si="48"/>
        <v>0</v>
      </c>
      <c r="KU32" s="77">
        <f t="shared" si="213"/>
        <v>0</v>
      </c>
      <c r="KV32" s="282">
        <f t="shared" si="214"/>
        <v>0</v>
      </c>
      <c r="KW32" s="73"/>
      <c r="KX32" s="74"/>
      <c r="KY32" s="279"/>
      <c r="KZ32" s="76">
        <f t="shared" si="49"/>
        <v>13.967259481587226</v>
      </c>
      <c r="LA32" s="77">
        <f t="shared" si="215"/>
        <v>15.894880962641079</v>
      </c>
      <c r="LB32" s="77">
        <f t="shared" si="50"/>
        <v>0.43623951310315101</v>
      </c>
      <c r="LC32" s="77">
        <f t="shared" si="216"/>
        <v>0.50376938973151886</v>
      </c>
      <c r="LD32" s="286">
        <f t="shared" si="217"/>
        <v>37.727799083632164</v>
      </c>
      <c r="LE32" s="73">
        <f t="shared" si="51"/>
        <v>0.37021135133341992</v>
      </c>
      <c r="LF32" s="74">
        <f t="shared" si="52"/>
        <v>1.1562813726189749E-2</v>
      </c>
      <c r="LG32" s="279">
        <f t="shared" si="53"/>
        <v>1.0528827921623396</v>
      </c>
      <c r="LH32" s="76">
        <f t="shared" si="54"/>
        <v>0</v>
      </c>
      <c r="LI32" s="77">
        <f t="shared" si="218"/>
        <v>0</v>
      </c>
      <c r="LJ32" s="77">
        <f t="shared" si="55"/>
        <v>0</v>
      </c>
      <c r="LK32" s="77">
        <f t="shared" si="219"/>
        <v>0</v>
      </c>
      <c r="LL32" s="282">
        <f t="shared" si="220"/>
        <v>0</v>
      </c>
      <c r="LM32" s="73"/>
      <c r="LN32" s="74"/>
      <c r="LO32" s="279"/>
      <c r="LP32" s="76">
        <f t="shared" si="56"/>
        <v>0</v>
      </c>
      <c r="LQ32" s="77">
        <f t="shared" si="221"/>
        <v>0</v>
      </c>
      <c r="LR32" s="77">
        <f t="shared" si="57"/>
        <v>0</v>
      </c>
      <c r="LS32" s="77">
        <f t="shared" si="222"/>
        <v>0</v>
      </c>
      <c r="LT32" s="282">
        <f t="shared" si="223"/>
        <v>0</v>
      </c>
      <c r="LU32" s="73"/>
      <c r="LV32" s="74"/>
      <c r="LW32" s="279"/>
      <c r="LX32" s="76">
        <f t="shared" si="58"/>
        <v>0</v>
      </c>
      <c r="LY32" s="77">
        <f t="shared" si="224"/>
        <v>0</v>
      </c>
      <c r="LZ32" s="77">
        <f t="shared" si="59"/>
        <v>0</v>
      </c>
      <c r="MA32" s="77">
        <f t="shared" si="225"/>
        <v>0</v>
      </c>
      <c r="MB32" s="286">
        <f t="shared" si="226"/>
        <v>0</v>
      </c>
      <c r="MC32" s="73"/>
      <c r="MD32" s="74"/>
      <c r="ME32" s="279"/>
      <c r="MF32" s="76">
        <f t="shared" si="60"/>
        <v>0</v>
      </c>
      <c r="MG32" s="77">
        <f t="shared" si="227"/>
        <v>0</v>
      </c>
      <c r="MH32" s="77">
        <f t="shared" si="61"/>
        <v>0</v>
      </c>
      <c r="MI32" s="77">
        <f t="shared" si="228"/>
        <v>0</v>
      </c>
      <c r="MJ32" s="286">
        <f t="shared" si="229"/>
        <v>0</v>
      </c>
      <c r="MK32" s="73"/>
      <c r="ML32" s="74"/>
      <c r="MM32" s="279"/>
      <c r="MN32" s="287">
        <f t="shared" si="230"/>
        <v>1.0569702522549682</v>
      </c>
      <c r="MO32" s="288">
        <f t="shared" si="230"/>
        <v>0</v>
      </c>
      <c r="MP32" s="288">
        <f t="shared" si="230"/>
        <v>1.0719338145112132</v>
      </c>
      <c r="MQ32" s="289">
        <f t="shared" si="230"/>
        <v>0</v>
      </c>
      <c r="MR32" s="290">
        <f t="shared" si="231"/>
        <v>0.97188414694844316</v>
      </c>
      <c r="MS32" s="291"/>
      <c r="MT32" s="291">
        <f t="shared" si="63"/>
        <v>0.67907007149285348</v>
      </c>
      <c r="MU32" s="292"/>
      <c r="MV32" s="359">
        <f t="shared" si="64"/>
        <v>0</v>
      </c>
      <c r="MW32" s="360">
        <f t="shared" si="65"/>
        <v>0</v>
      </c>
      <c r="MX32" s="360">
        <f t="shared" si="66"/>
        <v>0.29281407545558963</v>
      </c>
      <c r="MY32" s="360">
        <f t="shared" si="67"/>
        <v>0</v>
      </c>
      <c r="MZ32" s="360">
        <f t="shared" si="68"/>
        <v>0</v>
      </c>
      <c r="NA32" s="360">
        <f t="shared" si="69"/>
        <v>0</v>
      </c>
      <c r="NB32" s="360">
        <f t="shared" si="70"/>
        <v>0</v>
      </c>
      <c r="NC32" s="360">
        <f t="shared" si="71"/>
        <v>0</v>
      </c>
      <c r="ND32" s="360">
        <f t="shared" si="72"/>
        <v>0</v>
      </c>
      <c r="NE32" s="360">
        <f t="shared" si="73"/>
        <v>0.23928092920664423</v>
      </c>
      <c r="NF32" s="360">
        <f t="shared" si="74"/>
        <v>0</v>
      </c>
      <c r="NG32" s="360">
        <f t="shared" si="75"/>
        <v>0.43978914228620924</v>
      </c>
      <c r="NH32" s="360">
        <f t="shared" si="76"/>
        <v>0</v>
      </c>
      <c r="NI32" s="360">
        <f t="shared" si="77"/>
        <v>0</v>
      </c>
      <c r="NJ32" s="360">
        <f t="shared" si="78"/>
        <v>0</v>
      </c>
      <c r="NK32" s="361">
        <f t="shared" si="79"/>
        <v>0</v>
      </c>
      <c r="NL32" s="145">
        <f t="shared" si="232"/>
        <v>0.97188414694844316</v>
      </c>
      <c r="NM32" s="40"/>
      <c r="NN32" s="56">
        <f t="shared" si="233"/>
        <v>0.67907007149285348</v>
      </c>
      <c r="NO32" s="59"/>
      <c r="NP32" s="55">
        <f t="shared" si="80"/>
        <v>1.0569702522549682</v>
      </c>
      <c r="NQ32" s="40"/>
      <c r="NR32" s="56">
        <f t="shared" si="81"/>
        <v>1.0719338145112132</v>
      </c>
      <c r="NS32" s="60"/>
      <c r="NT32" s="25"/>
      <c r="NU32" s="86">
        <f t="shared" si="236"/>
        <v>0</v>
      </c>
      <c r="NV32" s="86">
        <f t="shared" si="236"/>
        <v>0</v>
      </c>
      <c r="NW32" s="86">
        <f t="shared" si="236"/>
        <v>0</v>
      </c>
      <c r="NX32" s="86">
        <f t="shared" si="236"/>
        <v>0</v>
      </c>
      <c r="NY32" s="87">
        <f t="shared" si="237"/>
        <v>0</v>
      </c>
      <c r="NZ32" s="87">
        <f t="shared" si="237"/>
        <v>0</v>
      </c>
      <c r="OA32" s="87">
        <f t="shared" si="237"/>
        <v>0</v>
      </c>
      <c r="OB32" s="87">
        <f t="shared" si="237"/>
        <v>0</v>
      </c>
      <c r="OC32" s="26"/>
    </row>
    <row r="33" spans="1:393" thickBot="1" x14ac:dyDescent="0.35">
      <c r="A33" s="136" t="s">
        <v>115</v>
      </c>
      <c r="B33" s="137" t="s">
        <v>167</v>
      </c>
      <c r="C33" s="133" t="s">
        <v>118</v>
      </c>
      <c r="D33" s="64">
        <f>VLOOKUP(B33,[1]УсіТ_1!$A$10:$G$556,6,FALSE)</f>
        <v>176.8</v>
      </c>
      <c r="E33" s="64">
        <f>VLOOKUP(B33,[1]УсіТ_1!$A$10:$G$556,7,FALSE)</f>
        <v>0</v>
      </c>
      <c r="F33" s="38"/>
      <c r="G33" s="38"/>
      <c r="H33" s="39"/>
      <c r="I33" s="256">
        <v>1.0012000000000001</v>
      </c>
      <c r="J33" s="62">
        <v>1.0012000000000001</v>
      </c>
      <c r="K33" s="257">
        <f t="shared" si="82"/>
        <v>0.67910000000000004</v>
      </c>
      <c r="L33" s="258">
        <f t="shared" si="83"/>
        <v>0.67910000000000004</v>
      </c>
      <c r="M33" s="63">
        <v>0</v>
      </c>
      <c r="N33" s="63">
        <v>0</v>
      </c>
      <c r="O33" s="63">
        <v>0.3221</v>
      </c>
      <c r="P33" s="63">
        <v>0</v>
      </c>
      <c r="Q33" s="63">
        <v>0</v>
      </c>
      <c r="R33" s="63">
        <v>0</v>
      </c>
      <c r="S33" s="63">
        <v>0</v>
      </c>
      <c r="T33" s="63">
        <v>0</v>
      </c>
      <c r="U33" s="63">
        <v>0</v>
      </c>
      <c r="V33" s="63">
        <v>0.34820000000000001</v>
      </c>
      <c r="W33" s="63">
        <v>0</v>
      </c>
      <c r="X33" s="63">
        <v>0.33090000000000003</v>
      </c>
      <c r="Y33" s="63">
        <v>0</v>
      </c>
      <c r="Z33" s="63">
        <v>0</v>
      </c>
      <c r="AA33" s="63">
        <v>0</v>
      </c>
      <c r="AB33" s="259">
        <v>0</v>
      </c>
      <c r="AC33" s="144">
        <v>0</v>
      </c>
      <c r="AD33" s="70">
        <v>0</v>
      </c>
      <c r="AE33" s="70">
        <v>0</v>
      </c>
      <c r="AF33" s="68">
        <f t="shared" si="84"/>
        <v>0</v>
      </c>
      <c r="AG33" s="68">
        <f t="shared" si="85"/>
        <v>0</v>
      </c>
      <c r="AH33" s="71">
        <v>0</v>
      </c>
      <c r="AI33" s="71">
        <v>0</v>
      </c>
      <c r="AJ33" s="68">
        <f t="shared" si="86"/>
        <v>0</v>
      </c>
      <c r="AK33" s="68">
        <f t="shared" si="87"/>
        <v>0</v>
      </c>
      <c r="AL33" s="71">
        <v>0</v>
      </c>
      <c r="AM33" s="69">
        <f t="shared" si="88"/>
        <v>0</v>
      </c>
      <c r="AN33" s="260">
        <v>0</v>
      </c>
      <c r="AO33" s="71">
        <v>0</v>
      </c>
      <c r="AP33" s="71">
        <v>0</v>
      </c>
      <c r="AQ33" s="68">
        <f t="shared" si="89"/>
        <v>0</v>
      </c>
      <c r="AR33" s="68">
        <f t="shared" si="90"/>
        <v>0</v>
      </c>
      <c r="AS33" s="71">
        <v>0</v>
      </c>
      <c r="AT33" s="261">
        <f t="shared" si="0"/>
        <v>0</v>
      </c>
      <c r="AU33" s="71">
        <v>0</v>
      </c>
      <c r="AV33" s="68">
        <f t="shared" si="91"/>
        <v>0</v>
      </c>
      <c r="AW33" s="68">
        <f t="shared" si="92"/>
        <v>0</v>
      </c>
      <c r="AX33" s="71">
        <v>0</v>
      </c>
      <c r="AY33" s="69">
        <f t="shared" si="93"/>
        <v>0</v>
      </c>
      <c r="AZ33" s="260">
        <v>7</v>
      </c>
      <c r="BA33" s="260">
        <v>35.6801666666668</v>
      </c>
      <c r="BB33" s="260">
        <v>3.7209316666666798</v>
      </c>
      <c r="BC33" s="262">
        <f t="shared" si="94"/>
        <v>2.9767453333333442</v>
      </c>
      <c r="BD33" s="262">
        <f t="shared" si="1"/>
        <v>0.74418633333333561</v>
      </c>
      <c r="BE33" s="260">
        <v>1.39662366666667</v>
      </c>
      <c r="BF33" s="262">
        <f t="shared" si="95"/>
        <v>1.1172989333333361</v>
      </c>
      <c r="BG33" s="262">
        <f t="shared" si="2"/>
        <v>0.27932473333333396</v>
      </c>
      <c r="BH33" s="260">
        <v>4.3994529268430762</v>
      </c>
      <c r="BI33" s="263">
        <f t="shared" si="96"/>
        <v>2.5761172591246706</v>
      </c>
      <c r="BJ33" s="68">
        <f t="shared" si="97"/>
        <v>6.0294502362384358E-2</v>
      </c>
      <c r="BK33" s="260">
        <v>2.259667179744866</v>
      </c>
      <c r="BL33" s="69">
        <f t="shared" si="98"/>
        <v>56.948210527905708</v>
      </c>
      <c r="BM33" s="260">
        <v>0</v>
      </c>
      <c r="BN33" s="260">
        <v>0</v>
      </c>
      <c r="BO33" s="260">
        <v>0</v>
      </c>
      <c r="BP33" s="68">
        <f t="shared" si="99"/>
        <v>0</v>
      </c>
      <c r="BQ33" s="68">
        <f t="shared" si="100"/>
        <v>0</v>
      </c>
      <c r="BR33" s="260">
        <v>0</v>
      </c>
      <c r="BS33" s="260">
        <v>0</v>
      </c>
      <c r="BT33" s="68">
        <f t="shared" si="101"/>
        <v>0</v>
      </c>
      <c r="BU33" s="68">
        <f t="shared" si="102"/>
        <v>0</v>
      </c>
      <c r="BV33" s="260">
        <v>0</v>
      </c>
      <c r="BW33" s="69">
        <f t="shared" si="103"/>
        <v>0</v>
      </c>
      <c r="BX33" s="260">
        <v>0</v>
      </c>
      <c r="BY33" s="260">
        <v>0</v>
      </c>
      <c r="BZ33" s="263">
        <f t="shared" si="104"/>
        <v>0</v>
      </c>
      <c r="CA33" s="263">
        <f t="shared" si="105"/>
        <v>0</v>
      </c>
      <c r="CB33" s="260">
        <v>0</v>
      </c>
      <c r="CC33" s="264">
        <f t="shared" si="106"/>
        <v>0</v>
      </c>
      <c r="CD33" s="260">
        <v>0</v>
      </c>
      <c r="CE33" s="260">
        <v>0</v>
      </c>
      <c r="CF33" s="263">
        <f t="shared" si="107"/>
        <v>0</v>
      </c>
      <c r="CG33" s="263">
        <f t="shared" si="108"/>
        <v>0</v>
      </c>
      <c r="CH33" s="260">
        <v>0</v>
      </c>
      <c r="CI33" s="69">
        <f t="shared" si="109"/>
        <v>0</v>
      </c>
      <c r="CJ33" s="260">
        <v>0</v>
      </c>
      <c r="CK33" s="260">
        <v>0</v>
      </c>
      <c r="CL33" s="260">
        <v>0</v>
      </c>
      <c r="CM33" s="260">
        <v>0</v>
      </c>
      <c r="CN33" s="260">
        <v>0</v>
      </c>
      <c r="CO33" s="265">
        <f t="shared" si="110"/>
        <v>0</v>
      </c>
      <c r="CP33" s="266">
        <f t="shared" si="111"/>
        <v>0</v>
      </c>
      <c r="CQ33" s="260">
        <v>0</v>
      </c>
      <c r="CR33" s="265">
        <f t="shared" si="112"/>
        <v>0</v>
      </c>
      <c r="CS33" s="265">
        <f t="shared" si="3"/>
        <v>0</v>
      </c>
      <c r="CT33" s="260">
        <v>0</v>
      </c>
      <c r="CU33" s="267">
        <f t="shared" si="4"/>
        <v>0</v>
      </c>
      <c r="CV33" s="260">
        <v>0</v>
      </c>
      <c r="CW33" s="260">
        <v>0</v>
      </c>
      <c r="CX33" s="68">
        <f t="shared" si="113"/>
        <v>0</v>
      </c>
      <c r="CY33" s="68">
        <f t="shared" si="114"/>
        <v>0</v>
      </c>
      <c r="CZ33" s="260">
        <v>0</v>
      </c>
      <c r="DA33" s="69">
        <f t="shared" si="115"/>
        <v>0</v>
      </c>
      <c r="DB33" s="260">
        <v>0</v>
      </c>
      <c r="DC33" s="260">
        <v>0</v>
      </c>
      <c r="DD33" s="68">
        <f t="shared" si="116"/>
        <v>0</v>
      </c>
      <c r="DE33" s="68">
        <f t="shared" si="117"/>
        <v>0</v>
      </c>
      <c r="DF33" s="260">
        <v>0</v>
      </c>
      <c r="DG33" s="69">
        <f t="shared" si="118"/>
        <v>0</v>
      </c>
      <c r="DH33" s="260">
        <v>22.45956088513536</v>
      </c>
      <c r="DI33" s="260">
        <v>4.9411033947297796</v>
      </c>
      <c r="DJ33" s="260">
        <v>0.35034520186666651</v>
      </c>
      <c r="DK33" s="260">
        <v>16.350560324378542</v>
      </c>
      <c r="DL33" s="68">
        <f t="shared" si="119"/>
        <v>1.1484633571843488</v>
      </c>
      <c r="DM33" s="68">
        <f t="shared" si="120"/>
        <v>5.2135723661519906</v>
      </c>
      <c r="DN33" s="260">
        <v>4.7564481869688597</v>
      </c>
      <c r="DO33" s="68">
        <f t="shared" si="121"/>
        <v>6.5187122402408218E-2</v>
      </c>
      <c r="DP33" s="68">
        <f t="shared" si="122"/>
        <v>2.7851572616723637</v>
      </c>
      <c r="DQ33" s="260">
        <v>2.4430281878043001</v>
      </c>
      <c r="DR33" s="264">
        <f t="shared" si="123"/>
        <v>61.56125541706021</v>
      </c>
      <c r="DS33" s="260">
        <v>0</v>
      </c>
      <c r="DT33" s="260">
        <v>0</v>
      </c>
      <c r="DU33" s="260">
        <v>0</v>
      </c>
      <c r="DV33" s="68">
        <f t="shared" si="124"/>
        <v>0</v>
      </c>
      <c r="DW33" s="68">
        <f t="shared" si="125"/>
        <v>0</v>
      </c>
      <c r="DX33" s="260">
        <v>0</v>
      </c>
      <c r="DY33" s="260">
        <v>0</v>
      </c>
      <c r="DZ33" s="260">
        <v>0</v>
      </c>
      <c r="EA33" s="260">
        <v>0</v>
      </c>
      <c r="EB33" s="68">
        <f t="shared" si="126"/>
        <v>0</v>
      </c>
      <c r="EC33" s="68">
        <f t="shared" si="127"/>
        <v>0</v>
      </c>
      <c r="ED33" s="267">
        <v>0</v>
      </c>
      <c r="EE33" s="69">
        <f t="shared" si="128"/>
        <v>0</v>
      </c>
      <c r="EF33" s="260">
        <v>9.2865233333333297</v>
      </c>
      <c r="EG33" s="260">
        <v>2.0430351333333299</v>
      </c>
      <c r="EH33" s="260">
        <v>23.818486666666601</v>
      </c>
      <c r="EI33" s="260">
        <v>6.7611996780013204</v>
      </c>
      <c r="EJ33" s="268">
        <f t="shared" si="129"/>
        <v>0.47490666538281273</v>
      </c>
      <c r="EK33" s="266">
        <f t="shared" si="130"/>
        <v>2.1558896517268571</v>
      </c>
      <c r="EL33" s="260">
        <v>4.5197403672615204</v>
      </c>
      <c r="EM33" s="268">
        <f t="shared" si="131"/>
        <v>6.1943041733319139E-2</v>
      </c>
      <c r="EN33" s="268">
        <f t="shared" si="132"/>
        <v>2.6465520510114522</v>
      </c>
      <c r="EO33" s="269">
        <f t="shared" si="133"/>
        <v>46.428985178596101</v>
      </c>
      <c r="EP33" s="69">
        <f t="shared" si="134"/>
        <v>58.500521325031087</v>
      </c>
      <c r="EQ33" s="260">
        <v>0</v>
      </c>
      <c r="ER33" s="260">
        <v>0</v>
      </c>
      <c r="ES33" s="260">
        <v>0</v>
      </c>
      <c r="ET33" s="68">
        <f t="shared" si="135"/>
        <v>0</v>
      </c>
      <c r="EU33" s="68">
        <f t="shared" si="136"/>
        <v>0</v>
      </c>
      <c r="EV33" s="260">
        <v>0</v>
      </c>
      <c r="EW33" s="260">
        <v>0</v>
      </c>
      <c r="EX33" s="68">
        <f t="shared" si="137"/>
        <v>0</v>
      </c>
      <c r="EY33" s="68">
        <f t="shared" si="138"/>
        <v>0</v>
      </c>
      <c r="EZ33" s="260">
        <v>0</v>
      </c>
      <c r="FA33" s="69">
        <f t="shared" si="139"/>
        <v>0</v>
      </c>
      <c r="FB33" s="260">
        <v>0</v>
      </c>
      <c r="FC33" s="260">
        <v>0</v>
      </c>
      <c r="FD33" s="68">
        <f t="shared" si="140"/>
        <v>0</v>
      </c>
      <c r="FE33" s="68">
        <f t="shared" si="141"/>
        <v>0</v>
      </c>
      <c r="FF33" s="260">
        <v>0</v>
      </c>
      <c r="FG33" s="69">
        <f t="shared" si="142"/>
        <v>0</v>
      </c>
      <c r="FH33" s="260">
        <v>0</v>
      </c>
      <c r="FI33" s="260">
        <v>0</v>
      </c>
      <c r="FJ33" s="68">
        <f t="shared" si="143"/>
        <v>0</v>
      </c>
      <c r="FK33" s="68">
        <f t="shared" si="144"/>
        <v>0</v>
      </c>
      <c r="FL33" s="260">
        <v>0</v>
      </c>
      <c r="FM33" s="69">
        <f t="shared" si="145"/>
        <v>0</v>
      </c>
      <c r="FN33" s="260">
        <v>0</v>
      </c>
      <c r="FO33" s="260">
        <v>0</v>
      </c>
      <c r="FP33" s="68">
        <f t="shared" si="146"/>
        <v>0</v>
      </c>
      <c r="FQ33" s="68">
        <f t="shared" si="147"/>
        <v>0</v>
      </c>
      <c r="FR33" s="260">
        <v>0</v>
      </c>
      <c r="FS33" s="264">
        <f t="shared" si="148"/>
        <v>0</v>
      </c>
      <c r="FT33" s="270">
        <f t="shared" si="5"/>
        <v>177.009987269997</v>
      </c>
      <c r="FU33" s="271">
        <f t="shared" si="6"/>
        <v>38.730222746531794</v>
      </c>
      <c r="FV33" s="272">
        <f t="shared" si="149"/>
        <v>25.192342935199939</v>
      </c>
      <c r="FW33" s="272">
        <f t="shared" si="7"/>
        <v>4.0940442666666801</v>
      </c>
      <c r="FX33" s="272">
        <f t="shared" si="8"/>
        <v>35.6801666666668</v>
      </c>
      <c r="FY33" s="272">
        <f t="shared" si="9"/>
        <v>0</v>
      </c>
      <c r="FZ33" s="272">
        <f t="shared" si="10"/>
        <v>0</v>
      </c>
      <c r="GA33" s="272">
        <f t="shared" si="11"/>
        <v>0</v>
      </c>
      <c r="GB33" s="272">
        <f t="shared" si="12"/>
        <v>0</v>
      </c>
      <c r="GC33" s="272">
        <f t="shared" si="13"/>
        <v>0</v>
      </c>
      <c r="GD33" s="272">
        <f t="shared" si="14"/>
        <v>0</v>
      </c>
      <c r="GE33" s="272">
        <f t="shared" si="15"/>
        <v>23.11176000237986</v>
      </c>
      <c r="GF33" s="273">
        <f t="shared" si="16"/>
        <v>8.9907436618121928</v>
      </c>
      <c r="GG33" s="273">
        <f t="shared" si="17"/>
        <v>1.6233700225671615</v>
      </c>
      <c r="GH33" s="272">
        <f t="shared" si="150"/>
        <v>13.675641481073455</v>
      </c>
      <c r="GI33" s="274">
        <f t="shared" si="151"/>
        <v>9.7695484176063534</v>
      </c>
      <c r="GJ33" s="275">
        <f t="shared" si="18"/>
        <v>0.18742466649811171</v>
      </c>
      <c r="GK33" s="271">
        <f>FU33+FV33+FW33+FX33+FY33+FZ33+GA33+GB33+GC33+GD33+GE33+GH33</f>
        <v>140.48417809851853</v>
      </c>
      <c r="GL33" s="276">
        <f t="shared" si="153"/>
        <v>177.01006440413335</v>
      </c>
      <c r="GM33" s="272">
        <f t="shared" si="154"/>
        <v>57.490514825950335</v>
      </c>
      <c r="GN33" s="272">
        <f t="shared" si="155"/>
        <v>5.9048389557319538</v>
      </c>
      <c r="GO33" s="277">
        <f t="shared" si="156"/>
        <v>0.40923124300612329</v>
      </c>
      <c r="GP33" s="278">
        <f t="shared" si="157"/>
        <v>4.2032056817038983E-2</v>
      </c>
      <c r="GQ33" s="279">
        <f t="shared" si="158"/>
        <v>1.0629845662425526</v>
      </c>
      <c r="GR33" s="280">
        <f t="shared" si="159"/>
        <v>140.48417809851853</v>
      </c>
      <c r="GS33" s="272">
        <f t="shared" si="160"/>
        <v>57.490514825950335</v>
      </c>
      <c r="GT33" s="272">
        <f t="shared" si="19"/>
        <v>5.9048389557319538</v>
      </c>
      <c r="GU33" s="73">
        <f t="shared" si="161"/>
        <v>0.40923124300612329</v>
      </c>
      <c r="GV33" s="74">
        <f t="shared" si="162"/>
        <v>4.2032056817038983E-2</v>
      </c>
      <c r="GW33" s="279">
        <f t="shared" si="163"/>
        <v>1.0629845662425526</v>
      </c>
      <c r="GX33" s="280">
        <f t="shared" si="164"/>
        <v>95.287185616053677</v>
      </c>
      <c r="GY33" s="272">
        <f t="shared" si="20"/>
        <v>54.347651769818235</v>
      </c>
      <c r="GZ33" s="272">
        <f t="shared" si="21"/>
        <v>1.7505001867028891</v>
      </c>
      <c r="HA33" s="73">
        <f t="shared" si="165"/>
        <v>0.57035635398871432</v>
      </c>
      <c r="HB33" s="74">
        <f t="shared" si="166"/>
        <v>1.837078275935532E-2</v>
      </c>
      <c r="HC33" s="279">
        <f t="shared" si="167"/>
        <v>1.0815586775851305</v>
      </c>
      <c r="HD33" s="280">
        <f t="shared" si="168"/>
        <v>95.287185616053677</v>
      </c>
      <c r="HE33" s="272">
        <f t="shared" si="22"/>
        <v>54.347651769818235</v>
      </c>
      <c r="HF33" s="272">
        <f t="shared" si="23"/>
        <v>1.7505001867028891</v>
      </c>
      <c r="HG33" s="73">
        <f t="shared" si="169"/>
        <v>0.57035635398871432</v>
      </c>
      <c r="HH33" s="74">
        <f t="shared" si="170"/>
        <v>1.837078275935532E-2</v>
      </c>
      <c r="HI33" s="281">
        <f t="shared" si="171"/>
        <v>1.0815586775851305</v>
      </c>
      <c r="HJ33" s="72">
        <f t="shared" si="24"/>
        <v>1.0642601477220437</v>
      </c>
      <c r="HK33" s="73">
        <f t="shared" si="172"/>
        <v>1.0642601477220437</v>
      </c>
      <c r="HL33" s="73">
        <f t="shared" si="25"/>
        <v>0.73448649794806209</v>
      </c>
      <c r="HM33" s="74">
        <f t="shared" si="173"/>
        <v>0.73448649794806209</v>
      </c>
      <c r="HN33" s="75"/>
      <c r="HO33" s="75"/>
      <c r="HP33" s="76">
        <f t="shared" si="174"/>
        <v>0</v>
      </c>
      <c r="HQ33" s="77">
        <f t="shared" si="175"/>
        <v>0</v>
      </c>
      <c r="HR33" s="77">
        <f t="shared" si="176"/>
        <v>0</v>
      </c>
      <c r="HS33" s="77">
        <f t="shared" si="177"/>
        <v>0</v>
      </c>
      <c r="HT33" s="282">
        <f t="shared" si="178"/>
        <v>0</v>
      </c>
      <c r="HU33" s="73"/>
      <c r="HV33" s="74"/>
      <c r="HW33" s="279"/>
      <c r="HX33" s="76">
        <f t="shared" si="179"/>
        <v>0</v>
      </c>
      <c r="HY33" s="77">
        <f t="shared" si="180"/>
        <v>0</v>
      </c>
      <c r="HZ33" s="77">
        <f t="shared" si="26"/>
        <v>0</v>
      </c>
      <c r="IA33" s="77">
        <f t="shared" si="181"/>
        <v>0</v>
      </c>
      <c r="IB33" s="282">
        <f t="shared" si="182"/>
        <v>0</v>
      </c>
      <c r="IC33" s="73"/>
      <c r="ID33" s="74"/>
      <c r="IE33" s="279"/>
      <c r="IF33" s="76">
        <f t="shared" si="27"/>
        <v>3.1428630561320983</v>
      </c>
      <c r="IG33" s="77">
        <f t="shared" si="183"/>
        <v>3.5766095865088889</v>
      </c>
      <c r="IH33" s="77">
        <f t="shared" si="28"/>
        <v>4.1543387690290645</v>
      </c>
      <c r="II33" s="77">
        <f t="shared" si="184"/>
        <v>4.7974304104747638</v>
      </c>
      <c r="IJ33" s="282">
        <f t="shared" si="185"/>
        <v>45.19699248246485</v>
      </c>
      <c r="IK33" s="73">
        <f t="shared" si="186"/>
        <v>6.953699535099464E-2</v>
      </c>
      <c r="IL33" s="74">
        <f t="shared" si="187"/>
        <v>9.1916265681634232E-2</v>
      </c>
      <c r="IM33" s="279">
        <f t="shared" si="188"/>
        <v>1.0238254386559078</v>
      </c>
      <c r="IN33" s="76">
        <f t="shared" si="29"/>
        <v>0</v>
      </c>
      <c r="IO33" s="77">
        <f t="shared" si="189"/>
        <v>0</v>
      </c>
      <c r="IP33" s="77">
        <f t="shared" si="30"/>
        <v>0</v>
      </c>
      <c r="IQ33" s="77">
        <f t="shared" si="190"/>
        <v>0</v>
      </c>
      <c r="IR33" s="282">
        <f t="shared" si="191"/>
        <v>0</v>
      </c>
      <c r="IS33" s="283"/>
      <c r="IT33" s="284"/>
      <c r="IU33" s="285"/>
      <c r="IV33" s="76">
        <f t="shared" si="31"/>
        <v>0</v>
      </c>
      <c r="IW33" s="77">
        <f t="shared" si="192"/>
        <v>0</v>
      </c>
      <c r="IX33" s="77">
        <f t="shared" si="193"/>
        <v>0</v>
      </c>
      <c r="IY33" s="77">
        <f t="shared" si="194"/>
        <v>0</v>
      </c>
      <c r="IZ33" s="282">
        <f t="shared" si="195"/>
        <v>0</v>
      </c>
      <c r="JA33" s="283"/>
      <c r="JB33" s="284"/>
      <c r="JC33" s="285"/>
      <c r="JD33" s="76">
        <f t="shared" si="32"/>
        <v>0</v>
      </c>
      <c r="JE33" s="77">
        <f t="shared" si="196"/>
        <v>0</v>
      </c>
      <c r="JF33" s="77">
        <f t="shared" si="33"/>
        <v>0</v>
      </c>
      <c r="JG33" s="77">
        <f t="shared" si="197"/>
        <v>0</v>
      </c>
      <c r="JH33" s="282">
        <f t="shared" si="198"/>
        <v>0</v>
      </c>
      <c r="JI33" s="283"/>
      <c r="JJ33" s="284"/>
      <c r="JK33" s="285"/>
      <c r="JL33" s="76">
        <f t="shared" si="34"/>
        <v>0</v>
      </c>
      <c r="JM33" s="77">
        <f t="shared" si="199"/>
        <v>0</v>
      </c>
      <c r="JN33" s="77">
        <f t="shared" si="35"/>
        <v>0</v>
      </c>
      <c r="JO33" s="77">
        <f t="shared" si="200"/>
        <v>0</v>
      </c>
      <c r="JP33" s="282">
        <f t="shared" si="201"/>
        <v>0</v>
      </c>
      <c r="JQ33" s="73"/>
      <c r="JR33" s="74"/>
      <c r="JS33" s="279"/>
      <c r="JT33" s="76">
        <f t="shared" si="38"/>
        <v>0</v>
      </c>
      <c r="JU33" s="77">
        <f t="shared" si="203"/>
        <v>0</v>
      </c>
      <c r="JV33" s="77">
        <f t="shared" si="39"/>
        <v>0</v>
      </c>
      <c r="JW33" s="77">
        <f t="shared" si="204"/>
        <v>0</v>
      </c>
      <c r="JX33" s="282">
        <f t="shared" si="205"/>
        <v>0</v>
      </c>
      <c r="JY33" s="73"/>
      <c r="JZ33" s="74"/>
      <c r="KA33" s="279"/>
      <c r="KB33" s="76">
        <f t="shared" si="40"/>
        <v>0</v>
      </c>
      <c r="KC33" s="77">
        <f t="shared" si="206"/>
        <v>0</v>
      </c>
      <c r="KD33" s="77">
        <f t="shared" si="41"/>
        <v>0</v>
      </c>
      <c r="KE33" s="77">
        <f t="shared" si="207"/>
        <v>0</v>
      </c>
      <c r="KF33" s="282">
        <f t="shared" si="208"/>
        <v>0</v>
      </c>
      <c r="KG33" s="73"/>
      <c r="KH33" s="74"/>
      <c r="KI33" s="279"/>
      <c r="KJ33" s="76">
        <f t="shared" si="42"/>
        <v>37.159114425810849</v>
      </c>
      <c r="KK33" s="77">
        <f t="shared" si="209"/>
        <v>42.287443807717004</v>
      </c>
      <c r="KL33" s="77">
        <f t="shared" si="43"/>
        <v>1.2136504795867571</v>
      </c>
      <c r="KM33" s="77">
        <f t="shared" si="210"/>
        <v>1.4015235738267871</v>
      </c>
      <c r="KN33" s="282">
        <f t="shared" si="211"/>
        <v>48.858139219889054</v>
      </c>
      <c r="KO33" s="73">
        <f t="shared" si="44"/>
        <v>0.76055115931808159</v>
      </c>
      <c r="KP33" s="74">
        <f t="shared" si="45"/>
        <v>2.4840292712021813E-2</v>
      </c>
      <c r="KQ33" s="279">
        <f t="shared" si="46"/>
        <v>1.1088089428093093</v>
      </c>
      <c r="KR33" s="76">
        <f t="shared" si="47"/>
        <v>0</v>
      </c>
      <c r="KS33" s="77">
        <f t="shared" si="212"/>
        <v>0</v>
      </c>
      <c r="KT33" s="77">
        <f t="shared" si="48"/>
        <v>0</v>
      </c>
      <c r="KU33" s="77">
        <f t="shared" si="213"/>
        <v>0</v>
      </c>
      <c r="KV33" s="282">
        <f t="shared" si="214"/>
        <v>0</v>
      </c>
      <c r="KW33" s="73"/>
      <c r="KX33" s="74"/>
      <c r="KY33" s="279"/>
      <c r="KZ33" s="76">
        <f t="shared" si="49"/>
        <v>17.188537344007397</v>
      </c>
      <c r="LA33" s="77">
        <f t="shared" si="215"/>
        <v>19.560727382853859</v>
      </c>
      <c r="LB33" s="77">
        <f t="shared" si="50"/>
        <v>0.53684970711613189</v>
      </c>
      <c r="LC33" s="77">
        <f t="shared" si="216"/>
        <v>0.61995404177770919</v>
      </c>
      <c r="LD33" s="286">
        <f t="shared" si="217"/>
        <v>46.428985178596101</v>
      </c>
      <c r="LE33" s="73">
        <f t="shared" si="51"/>
        <v>0.37021135133342015</v>
      </c>
      <c r="LF33" s="74">
        <f t="shared" si="52"/>
        <v>1.1562813726189759E-2</v>
      </c>
      <c r="LG33" s="279">
        <f t="shared" si="53"/>
        <v>1.0528827921623396</v>
      </c>
      <c r="LH33" s="76">
        <f t="shared" si="54"/>
        <v>0</v>
      </c>
      <c r="LI33" s="77">
        <f t="shared" si="218"/>
        <v>0</v>
      </c>
      <c r="LJ33" s="77">
        <f t="shared" si="55"/>
        <v>0</v>
      </c>
      <c r="LK33" s="77">
        <f t="shared" si="219"/>
        <v>0</v>
      </c>
      <c r="LL33" s="282">
        <f t="shared" si="220"/>
        <v>0</v>
      </c>
      <c r="LM33" s="73"/>
      <c r="LN33" s="74"/>
      <c r="LO33" s="279"/>
      <c r="LP33" s="76">
        <f t="shared" si="56"/>
        <v>0</v>
      </c>
      <c r="LQ33" s="77">
        <f t="shared" si="221"/>
        <v>0</v>
      </c>
      <c r="LR33" s="77">
        <f t="shared" si="57"/>
        <v>0</v>
      </c>
      <c r="LS33" s="77">
        <f t="shared" si="222"/>
        <v>0</v>
      </c>
      <c r="LT33" s="282">
        <f t="shared" si="223"/>
        <v>0</v>
      </c>
      <c r="LU33" s="73"/>
      <c r="LV33" s="74"/>
      <c r="LW33" s="279"/>
      <c r="LX33" s="76">
        <f t="shared" si="58"/>
        <v>0</v>
      </c>
      <c r="LY33" s="77">
        <f t="shared" si="224"/>
        <v>0</v>
      </c>
      <c r="LZ33" s="77">
        <f t="shared" si="59"/>
        <v>0</v>
      </c>
      <c r="MA33" s="77">
        <f t="shared" si="225"/>
        <v>0</v>
      </c>
      <c r="MB33" s="286">
        <f t="shared" si="226"/>
        <v>0</v>
      </c>
      <c r="MC33" s="73"/>
      <c r="MD33" s="74"/>
      <c r="ME33" s="279"/>
      <c r="MF33" s="76">
        <f t="shared" si="60"/>
        <v>0</v>
      </c>
      <c r="MG33" s="77">
        <f t="shared" si="227"/>
        <v>0</v>
      </c>
      <c r="MH33" s="77">
        <f t="shared" si="61"/>
        <v>0</v>
      </c>
      <c r="MI33" s="77">
        <f t="shared" si="228"/>
        <v>0</v>
      </c>
      <c r="MJ33" s="286">
        <f t="shared" si="229"/>
        <v>0</v>
      </c>
      <c r="MK33" s="73"/>
      <c r="ML33" s="74"/>
      <c r="MM33" s="279"/>
      <c r="MN33" s="287">
        <f t="shared" si="230"/>
        <v>1.0629847818655487</v>
      </c>
      <c r="MO33" s="288">
        <f t="shared" si="230"/>
        <v>0</v>
      </c>
      <c r="MP33" s="288">
        <f t="shared" si="230"/>
        <v>1.0815582238443817</v>
      </c>
      <c r="MQ33" s="289">
        <f t="shared" si="230"/>
        <v>0</v>
      </c>
      <c r="MR33" s="290">
        <f t="shared" si="231"/>
        <v>1.0642603636037875</v>
      </c>
      <c r="MS33" s="291"/>
      <c r="MT33" s="291">
        <f t="shared" si="63"/>
        <v>0.73448618981271963</v>
      </c>
      <c r="MU33" s="292"/>
      <c r="MV33" s="359">
        <f t="shared" si="64"/>
        <v>0</v>
      </c>
      <c r="MW33" s="360">
        <f t="shared" si="65"/>
        <v>0</v>
      </c>
      <c r="MX33" s="360">
        <f t="shared" si="66"/>
        <v>0.32977417379106788</v>
      </c>
      <c r="MY33" s="360">
        <f t="shared" si="67"/>
        <v>0</v>
      </c>
      <c r="MZ33" s="360">
        <f t="shared" si="68"/>
        <v>0</v>
      </c>
      <c r="NA33" s="360">
        <f t="shared" si="69"/>
        <v>0</v>
      </c>
      <c r="NB33" s="360">
        <f t="shared" si="70"/>
        <v>0</v>
      </c>
      <c r="NC33" s="360">
        <f t="shared" si="71"/>
        <v>0</v>
      </c>
      <c r="ND33" s="360">
        <f t="shared" si="72"/>
        <v>0</v>
      </c>
      <c r="NE33" s="360">
        <f t="shared" si="73"/>
        <v>0.38608727388620151</v>
      </c>
      <c r="NF33" s="360">
        <f t="shared" si="74"/>
        <v>0</v>
      </c>
      <c r="NG33" s="360">
        <f t="shared" si="75"/>
        <v>0.34839891592651823</v>
      </c>
      <c r="NH33" s="360">
        <f t="shared" si="76"/>
        <v>0</v>
      </c>
      <c r="NI33" s="360">
        <f t="shared" si="77"/>
        <v>0</v>
      </c>
      <c r="NJ33" s="360">
        <f t="shared" si="78"/>
        <v>0</v>
      </c>
      <c r="NK33" s="361">
        <f t="shared" si="79"/>
        <v>0</v>
      </c>
      <c r="NL33" s="145">
        <f t="shared" si="232"/>
        <v>1.0642603636037875</v>
      </c>
      <c r="NM33" s="40"/>
      <c r="NN33" s="56">
        <f t="shared" si="233"/>
        <v>0.73448618981271963</v>
      </c>
      <c r="NO33" s="59"/>
      <c r="NP33" s="55">
        <f t="shared" si="80"/>
        <v>1.0629847818655487</v>
      </c>
      <c r="NQ33" s="40"/>
      <c r="NR33" s="56">
        <f t="shared" si="81"/>
        <v>1.0815582238443817</v>
      </c>
      <c r="NS33" s="60"/>
      <c r="NT33" s="25"/>
      <c r="NU33" s="86">
        <f t="shared" si="236"/>
        <v>0</v>
      </c>
      <c r="NV33" s="86">
        <f t="shared" si="236"/>
        <v>0</v>
      </c>
      <c r="NW33" s="86">
        <f t="shared" si="236"/>
        <v>0</v>
      </c>
      <c r="NX33" s="86">
        <f t="shared" si="236"/>
        <v>0</v>
      </c>
      <c r="NY33" s="87">
        <f t="shared" si="237"/>
        <v>0</v>
      </c>
      <c r="NZ33" s="87">
        <f t="shared" si="237"/>
        <v>0</v>
      </c>
      <c r="OA33" s="87">
        <f t="shared" si="237"/>
        <v>0</v>
      </c>
      <c r="OB33" s="87">
        <f t="shared" si="237"/>
        <v>0</v>
      </c>
      <c r="OC33" s="26"/>
    </row>
    <row r="34" spans="1:393" thickBot="1" x14ac:dyDescent="0.35">
      <c r="A34" s="136" t="s">
        <v>116</v>
      </c>
      <c r="B34" s="137" t="s">
        <v>168</v>
      </c>
      <c r="C34" s="133" t="s">
        <v>118</v>
      </c>
      <c r="D34" s="64">
        <f>VLOOKUP(B34,[1]УсіТ_1!$A$10:$G$556,6,FALSE)</f>
        <v>49.2</v>
      </c>
      <c r="E34" s="64">
        <f>VLOOKUP(B34,[1]УсіТ_1!$A$10:$G$556,7,FALSE)</f>
        <v>0</v>
      </c>
      <c r="F34" s="38"/>
      <c r="G34" s="38"/>
      <c r="H34" s="39"/>
      <c r="I34" s="256">
        <v>0.84409999999999996</v>
      </c>
      <c r="J34" s="62">
        <v>0.84409999999999996</v>
      </c>
      <c r="K34" s="257">
        <f t="shared" si="82"/>
        <v>0.84409999999999996</v>
      </c>
      <c r="L34" s="258">
        <f t="shared" si="83"/>
        <v>0.84409999999999996</v>
      </c>
      <c r="M34" s="63">
        <v>0</v>
      </c>
      <c r="N34" s="63">
        <v>0</v>
      </c>
      <c r="O34" s="63">
        <v>0</v>
      </c>
      <c r="P34" s="63">
        <v>0</v>
      </c>
      <c r="Q34" s="63">
        <v>0</v>
      </c>
      <c r="R34" s="63">
        <v>0</v>
      </c>
      <c r="S34" s="63">
        <v>0</v>
      </c>
      <c r="T34" s="63">
        <v>0</v>
      </c>
      <c r="U34" s="63">
        <v>0</v>
      </c>
      <c r="V34" s="63">
        <v>0.47270000000000001</v>
      </c>
      <c r="W34" s="63">
        <v>0</v>
      </c>
      <c r="X34" s="63">
        <v>0.37140000000000001</v>
      </c>
      <c r="Y34" s="63">
        <v>0</v>
      </c>
      <c r="Z34" s="63">
        <v>0</v>
      </c>
      <c r="AA34" s="63">
        <v>0</v>
      </c>
      <c r="AB34" s="259">
        <v>0</v>
      </c>
      <c r="AC34" s="144">
        <v>0</v>
      </c>
      <c r="AD34" s="70">
        <v>0</v>
      </c>
      <c r="AE34" s="70">
        <v>0</v>
      </c>
      <c r="AF34" s="68">
        <f t="shared" si="84"/>
        <v>0</v>
      </c>
      <c r="AG34" s="68">
        <f t="shared" si="85"/>
        <v>0</v>
      </c>
      <c r="AH34" s="71">
        <v>0</v>
      </c>
      <c r="AI34" s="71">
        <v>0</v>
      </c>
      <c r="AJ34" s="68">
        <f t="shared" si="86"/>
        <v>0</v>
      </c>
      <c r="AK34" s="68">
        <f t="shared" si="87"/>
        <v>0</v>
      </c>
      <c r="AL34" s="71">
        <v>0</v>
      </c>
      <c r="AM34" s="69">
        <f t="shared" si="88"/>
        <v>0</v>
      </c>
      <c r="AN34" s="260">
        <v>0</v>
      </c>
      <c r="AO34" s="71">
        <v>0</v>
      </c>
      <c r="AP34" s="71">
        <v>0</v>
      </c>
      <c r="AQ34" s="68">
        <f t="shared" si="89"/>
        <v>0</v>
      </c>
      <c r="AR34" s="68">
        <f t="shared" si="90"/>
        <v>0</v>
      </c>
      <c r="AS34" s="71">
        <v>0</v>
      </c>
      <c r="AT34" s="261">
        <f t="shared" si="0"/>
        <v>0</v>
      </c>
      <c r="AU34" s="71">
        <v>0</v>
      </c>
      <c r="AV34" s="68">
        <f t="shared" si="91"/>
        <v>0</v>
      </c>
      <c r="AW34" s="68">
        <f t="shared" si="92"/>
        <v>0</v>
      </c>
      <c r="AX34" s="71">
        <v>0</v>
      </c>
      <c r="AY34" s="69">
        <f t="shared" si="93"/>
        <v>0</v>
      </c>
      <c r="AZ34" s="260">
        <v>0</v>
      </c>
      <c r="BA34" s="260">
        <v>0</v>
      </c>
      <c r="BB34" s="260">
        <v>0</v>
      </c>
      <c r="BC34" s="262">
        <f t="shared" si="94"/>
        <v>0</v>
      </c>
      <c r="BD34" s="262">
        <f t="shared" si="1"/>
        <v>0</v>
      </c>
      <c r="BE34" s="260">
        <v>0</v>
      </c>
      <c r="BF34" s="262">
        <f t="shared" si="95"/>
        <v>0</v>
      </c>
      <c r="BG34" s="262">
        <f t="shared" si="2"/>
        <v>0</v>
      </c>
      <c r="BH34" s="260">
        <v>0</v>
      </c>
      <c r="BI34" s="263">
        <f t="shared" si="96"/>
        <v>0</v>
      </c>
      <c r="BJ34" s="68">
        <f t="shared" si="97"/>
        <v>0</v>
      </c>
      <c r="BK34" s="260">
        <v>0</v>
      </c>
      <c r="BL34" s="69">
        <f t="shared" si="98"/>
        <v>0</v>
      </c>
      <c r="BM34" s="260">
        <v>0</v>
      </c>
      <c r="BN34" s="260">
        <v>0</v>
      </c>
      <c r="BO34" s="260">
        <v>0</v>
      </c>
      <c r="BP34" s="68">
        <f t="shared" si="99"/>
        <v>0</v>
      </c>
      <c r="BQ34" s="68">
        <f t="shared" si="100"/>
        <v>0</v>
      </c>
      <c r="BR34" s="260">
        <v>0</v>
      </c>
      <c r="BS34" s="260">
        <v>0</v>
      </c>
      <c r="BT34" s="68">
        <f t="shared" si="101"/>
        <v>0</v>
      </c>
      <c r="BU34" s="68">
        <f t="shared" si="102"/>
        <v>0</v>
      </c>
      <c r="BV34" s="260">
        <v>0</v>
      </c>
      <c r="BW34" s="69">
        <f t="shared" si="103"/>
        <v>0</v>
      </c>
      <c r="BX34" s="260">
        <v>0</v>
      </c>
      <c r="BY34" s="260">
        <v>0</v>
      </c>
      <c r="BZ34" s="263">
        <f t="shared" si="104"/>
        <v>0</v>
      </c>
      <c r="CA34" s="263">
        <f t="shared" si="105"/>
        <v>0</v>
      </c>
      <c r="CB34" s="260">
        <v>0</v>
      </c>
      <c r="CC34" s="264">
        <f t="shared" si="106"/>
        <v>0</v>
      </c>
      <c r="CD34" s="260">
        <v>0</v>
      </c>
      <c r="CE34" s="260">
        <v>0</v>
      </c>
      <c r="CF34" s="263">
        <f t="shared" si="107"/>
        <v>0</v>
      </c>
      <c r="CG34" s="263">
        <f t="shared" si="108"/>
        <v>0</v>
      </c>
      <c r="CH34" s="260">
        <v>0</v>
      </c>
      <c r="CI34" s="69">
        <f t="shared" si="109"/>
        <v>0</v>
      </c>
      <c r="CJ34" s="260">
        <v>0</v>
      </c>
      <c r="CK34" s="260">
        <v>0</v>
      </c>
      <c r="CL34" s="260">
        <v>0</v>
      </c>
      <c r="CM34" s="260">
        <v>0</v>
      </c>
      <c r="CN34" s="260">
        <v>0</v>
      </c>
      <c r="CO34" s="265">
        <f t="shared" si="110"/>
        <v>0</v>
      </c>
      <c r="CP34" s="266">
        <f t="shared" si="111"/>
        <v>0</v>
      </c>
      <c r="CQ34" s="260">
        <v>0</v>
      </c>
      <c r="CR34" s="265">
        <f t="shared" si="112"/>
        <v>0</v>
      </c>
      <c r="CS34" s="265">
        <f t="shared" si="3"/>
        <v>0</v>
      </c>
      <c r="CT34" s="260">
        <v>0</v>
      </c>
      <c r="CU34" s="267">
        <f t="shared" si="4"/>
        <v>0</v>
      </c>
      <c r="CV34" s="260">
        <v>0</v>
      </c>
      <c r="CW34" s="260">
        <v>0</v>
      </c>
      <c r="CX34" s="68">
        <f t="shared" si="113"/>
        <v>0</v>
      </c>
      <c r="CY34" s="68">
        <f t="shared" si="114"/>
        <v>0</v>
      </c>
      <c r="CZ34" s="260">
        <v>0</v>
      </c>
      <c r="DA34" s="69">
        <f t="shared" si="115"/>
        <v>0</v>
      </c>
      <c r="DB34" s="260">
        <v>0</v>
      </c>
      <c r="DC34" s="260">
        <v>0</v>
      </c>
      <c r="DD34" s="68">
        <f t="shared" si="116"/>
        <v>0</v>
      </c>
      <c r="DE34" s="68">
        <f t="shared" si="117"/>
        <v>0</v>
      </c>
      <c r="DF34" s="260">
        <v>0</v>
      </c>
      <c r="DG34" s="69">
        <f t="shared" si="118"/>
        <v>0</v>
      </c>
      <c r="DH34" s="260">
        <v>8.486468116938239</v>
      </c>
      <c r="DI34" s="260">
        <v>1.8670229857264127</v>
      </c>
      <c r="DJ34" s="260">
        <v>0.1327227988666666</v>
      </c>
      <c r="DK34" s="260">
        <v>6.178148789131038</v>
      </c>
      <c r="DL34" s="68">
        <f t="shared" si="119"/>
        <v>0.43395317094856412</v>
      </c>
      <c r="DM34" s="68">
        <f t="shared" si="120"/>
        <v>1.9699768791999008</v>
      </c>
      <c r="DN34" s="260">
        <v>1.79694878611832</v>
      </c>
      <c r="DO34" s="68">
        <f t="shared" si="121"/>
        <v>2.4627183113751575E-2</v>
      </c>
      <c r="DP34" s="68">
        <f t="shared" si="122"/>
        <v>1.0522105495067269</v>
      </c>
      <c r="DQ34" s="260">
        <v>0.922956871170166</v>
      </c>
      <c r="DR34" s="264">
        <f t="shared" si="123"/>
        <v>23.261122017541012</v>
      </c>
      <c r="DS34" s="260">
        <v>0</v>
      </c>
      <c r="DT34" s="260">
        <v>0</v>
      </c>
      <c r="DU34" s="260">
        <v>0</v>
      </c>
      <c r="DV34" s="68">
        <f t="shared" si="124"/>
        <v>0</v>
      </c>
      <c r="DW34" s="68">
        <f t="shared" si="125"/>
        <v>0</v>
      </c>
      <c r="DX34" s="260">
        <v>0</v>
      </c>
      <c r="DY34" s="260">
        <v>0</v>
      </c>
      <c r="DZ34" s="260">
        <v>0</v>
      </c>
      <c r="EA34" s="260">
        <v>0</v>
      </c>
      <c r="EB34" s="68">
        <f t="shared" si="126"/>
        <v>0</v>
      </c>
      <c r="EC34" s="68">
        <f t="shared" si="127"/>
        <v>0</v>
      </c>
      <c r="ED34" s="267">
        <v>0</v>
      </c>
      <c r="EE34" s="69">
        <f t="shared" si="128"/>
        <v>0</v>
      </c>
      <c r="EF34" s="260">
        <v>2.90062222222222</v>
      </c>
      <c r="EG34" s="260">
        <v>0.63813688888888798</v>
      </c>
      <c r="EH34" s="260">
        <v>7.4396444444444203</v>
      </c>
      <c r="EI34" s="260">
        <v>2.1118437256812301</v>
      </c>
      <c r="EJ34" s="268">
        <f t="shared" si="129"/>
        <v>0.14833590329184959</v>
      </c>
      <c r="EK34" s="266">
        <f t="shared" si="130"/>
        <v>0.67338671405816841</v>
      </c>
      <c r="EL34" s="260">
        <v>1.41172954370296</v>
      </c>
      <c r="EM34" s="268">
        <f t="shared" si="131"/>
        <v>1.9347753396449067E-2</v>
      </c>
      <c r="EN34" s="268">
        <f t="shared" si="132"/>
        <v>0.82664388123344301</v>
      </c>
      <c r="EO34" s="269">
        <f t="shared" si="133"/>
        <v>14.501976824939719</v>
      </c>
      <c r="EP34" s="69">
        <f t="shared" si="134"/>
        <v>18.272490799424045</v>
      </c>
      <c r="EQ34" s="260">
        <v>0</v>
      </c>
      <c r="ER34" s="260">
        <v>0</v>
      </c>
      <c r="ES34" s="260">
        <v>0</v>
      </c>
      <c r="ET34" s="68">
        <f t="shared" si="135"/>
        <v>0</v>
      </c>
      <c r="EU34" s="68">
        <f t="shared" si="136"/>
        <v>0</v>
      </c>
      <c r="EV34" s="260">
        <v>0</v>
      </c>
      <c r="EW34" s="260">
        <v>0</v>
      </c>
      <c r="EX34" s="68">
        <f t="shared" si="137"/>
        <v>0</v>
      </c>
      <c r="EY34" s="68">
        <f t="shared" si="138"/>
        <v>0</v>
      </c>
      <c r="EZ34" s="260">
        <v>0</v>
      </c>
      <c r="FA34" s="69">
        <f t="shared" si="139"/>
        <v>0</v>
      </c>
      <c r="FB34" s="260">
        <v>0</v>
      </c>
      <c r="FC34" s="260">
        <v>0</v>
      </c>
      <c r="FD34" s="68">
        <f t="shared" si="140"/>
        <v>0</v>
      </c>
      <c r="FE34" s="68">
        <f t="shared" si="141"/>
        <v>0</v>
      </c>
      <c r="FF34" s="260">
        <v>0</v>
      </c>
      <c r="FG34" s="69">
        <f t="shared" si="142"/>
        <v>0</v>
      </c>
      <c r="FH34" s="260">
        <v>0</v>
      </c>
      <c r="FI34" s="260">
        <v>0</v>
      </c>
      <c r="FJ34" s="68">
        <f t="shared" si="143"/>
        <v>0</v>
      </c>
      <c r="FK34" s="68">
        <f t="shared" si="144"/>
        <v>0</v>
      </c>
      <c r="FL34" s="260">
        <v>0</v>
      </c>
      <c r="FM34" s="69">
        <f t="shared" si="145"/>
        <v>0</v>
      </c>
      <c r="FN34" s="260">
        <v>0</v>
      </c>
      <c r="FO34" s="260">
        <v>0</v>
      </c>
      <c r="FP34" s="68">
        <f t="shared" si="146"/>
        <v>0</v>
      </c>
      <c r="FQ34" s="68">
        <f t="shared" si="147"/>
        <v>0</v>
      </c>
      <c r="FR34" s="260">
        <v>0</v>
      </c>
      <c r="FS34" s="264">
        <f t="shared" si="148"/>
        <v>0</v>
      </c>
      <c r="FT34" s="270">
        <f t="shared" si="5"/>
        <v>41.533612816965061</v>
      </c>
      <c r="FU34" s="271">
        <f t="shared" si="6"/>
        <v>13.892250213775759</v>
      </c>
      <c r="FV34" s="272">
        <f t="shared" si="149"/>
        <v>7.5723672433110867</v>
      </c>
      <c r="FW34" s="272">
        <f t="shared" si="7"/>
        <v>0</v>
      </c>
      <c r="FX34" s="272">
        <f t="shared" si="8"/>
        <v>0</v>
      </c>
      <c r="FY34" s="272">
        <f t="shared" si="9"/>
        <v>0</v>
      </c>
      <c r="FZ34" s="272">
        <f t="shared" si="10"/>
        <v>0</v>
      </c>
      <c r="GA34" s="272">
        <f t="shared" si="11"/>
        <v>0</v>
      </c>
      <c r="GB34" s="272">
        <f t="shared" si="12"/>
        <v>0</v>
      </c>
      <c r="GC34" s="272">
        <f t="shared" si="13"/>
        <v>0</v>
      </c>
      <c r="GD34" s="272">
        <f t="shared" si="14"/>
        <v>0</v>
      </c>
      <c r="GE34" s="272">
        <f t="shared" si="15"/>
        <v>8.2899925148122691</v>
      </c>
      <c r="GF34" s="273">
        <f t="shared" si="16"/>
        <v>3.2249035837748443</v>
      </c>
      <c r="GG34" s="273">
        <f t="shared" si="17"/>
        <v>0.58228907424041365</v>
      </c>
      <c r="GH34" s="272">
        <f t="shared" si="150"/>
        <v>3.20867832982128</v>
      </c>
      <c r="GI34" s="274">
        <f t="shared" si="151"/>
        <v>2.2922024055030072</v>
      </c>
      <c r="GJ34" s="275">
        <f t="shared" si="18"/>
        <v>4.3974936510200638E-2</v>
      </c>
      <c r="GK34" s="271">
        <f t="shared" si="152"/>
        <v>32.963288301720397</v>
      </c>
      <c r="GL34" s="276">
        <f t="shared" si="153"/>
        <v>41.533743260167704</v>
      </c>
      <c r="GM34" s="272">
        <f t="shared" si="154"/>
        <v>19.409356203053612</v>
      </c>
      <c r="GN34" s="272">
        <f t="shared" si="155"/>
        <v>0.62626401075061433</v>
      </c>
      <c r="GO34" s="277">
        <f t="shared" si="156"/>
        <v>0.58881735418491643</v>
      </c>
      <c r="GP34" s="278">
        <f t="shared" si="157"/>
        <v>1.8998833035657088E-2</v>
      </c>
      <c r="GQ34" s="279">
        <f t="shared" si="158"/>
        <v>1.08420370240498</v>
      </c>
      <c r="GR34" s="280">
        <f t="shared" si="159"/>
        <v>32.963288301720397</v>
      </c>
      <c r="GS34" s="272">
        <f t="shared" si="160"/>
        <v>19.409356203053612</v>
      </c>
      <c r="GT34" s="272">
        <f t="shared" si="19"/>
        <v>0.62626401075061433</v>
      </c>
      <c r="GU34" s="73">
        <f t="shared" si="161"/>
        <v>0.58881735418491643</v>
      </c>
      <c r="GV34" s="74">
        <f t="shared" si="162"/>
        <v>1.8998833035657088E-2</v>
      </c>
      <c r="GW34" s="279">
        <f t="shared" si="163"/>
        <v>1.08420370240498</v>
      </c>
      <c r="GX34" s="280">
        <f t="shared" si="164"/>
        <v>32.963288301720397</v>
      </c>
      <c r="GY34" s="272">
        <f t="shared" si="20"/>
        <v>19.409356203053612</v>
      </c>
      <c r="GZ34" s="272">
        <f t="shared" si="21"/>
        <v>0.62626401075061433</v>
      </c>
      <c r="HA34" s="73">
        <f t="shared" si="165"/>
        <v>0.58881735418491643</v>
      </c>
      <c r="HB34" s="74">
        <f t="shared" si="166"/>
        <v>1.8998833035657088E-2</v>
      </c>
      <c r="HC34" s="279">
        <f t="shared" si="167"/>
        <v>1.08420370240498</v>
      </c>
      <c r="HD34" s="280">
        <f t="shared" si="168"/>
        <v>32.963288301720397</v>
      </c>
      <c r="HE34" s="272">
        <f t="shared" si="22"/>
        <v>19.409356203053612</v>
      </c>
      <c r="HF34" s="272">
        <f t="shared" si="23"/>
        <v>0.62626401075061433</v>
      </c>
      <c r="HG34" s="73">
        <f t="shared" si="169"/>
        <v>0.58881735418491643</v>
      </c>
      <c r="HH34" s="74">
        <f t="shared" si="170"/>
        <v>1.8998833035657088E-2</v>
      </c>
      <c r="HI34" s="281">
        <f t="shared" si="171"/>
        <v>1.08420370240498</v>
      </c>
      <c r="HJ34" s="72">
        <f t="shared" si="24"/>
        <v>0.91517634520004354</v>
      </c>
      <c r="HK34" s="73">
        <f t="shared" si="172"/>
        <v>0.91517634520004354</v>
      </c>
      <c r="HL34" s="73">
        <f t="shared" si="25"/>
        <v>0.91517634520004354</v>
      </c>
      <c r="HM34" s="74">
        <f t="shared" si="173"/>
        <v>0.91517634520004354</v>
      </c>
      <c r="HN34" s="75"/>
      <c r="HO34" s="75"/>
      <c r="HP34" s="76">
        <f t="shared" si="174"/>
        <v>0</v>
      </c>
      <c r="HQ34" s="77">
        <f t="shared" si="175"/>
        <v>0</v>
      </c>
      <c r="HR34" s="77">
        <f t="shared" si="176"/>
        <v>0</v>
      </c>
      <c r="HS34" s="77">
        <f t="shared" si="177"/>
        <v>0</v>
      </c>
      <c r="HT34" s="282">
        <f t="shared" si="178"/>
        <v>0</v>
      </c>
      <c r="HU34" s="73"/>
      <c r="HV34" s="74"/>
      <c r="HW34" s="279"/>
      <c r="HX34" s="76">
        <f t="shared" si="179"/>
        <v>0</v>
      </c>
      <c r="HY34" s="77">
        <f t="shared" si="180"/>
        <v>0</v>
      </c>
      <c r="HZ34" s="77">
        <f t="shared" si="26"/>
        <v>0</v>
      </c>
      <c r="IA34" s="77">
        <f t="shared" si="181"/>
        <v>0</v>
      </c>
      <c r="IB34" s="282">
        <f t="shared" si="182"/>
        <v>0</v>
      </c>
      <c r="IC34" s="73"/>
      <c r="ID34" s="74"/>
      <c r="IE34" s="279"/>
      <c r="IF34" s="76">
        <f t="shared" si="27"/>
        <v>0</v>
      </c>
      <c r="IG34" s="77">
        <f t="shared" si="183"/>
        <v>0</v>
      </c>
      <c r="IH34" s="77">
        <f t="shared" si="28"/>
        <v>0</v>
      </c>
      <c r="II34" s="77">
        <f t="shared" si="184"/>
        <v>0</v>
      </c>
      <c r="IJ34" s="282">
        <f t="shared" si="185"/>
        <v>0</v>
      </c>
      <c r="IK34" s="73"/>
      <c r="IL34" s="74"/>
      <c r="IM34" s="279"/>
      <c r="IN34" s="76">
        <f t="shared" si="29"/>
        <v>0</v>
      </c>
      <c r="IO34" s="77">
        <f t="shared" si="189"/>
        <v>0</v>
      </c>
      <c r="IP34" s="77">
        <f t="shared" si="30"/>
        <v>0</v>
      </c>
      <c r="IQ34" s="77">
        <f t="shared" si="190"/>
        <v>0</v>
      </c>
      <c r="IR34" s="282">
        <f t="shared" si="191"/>
        <v>0</v>
      </c>
      <c r="IS34" s="283"/>
      <c r="IT34" s="284"/>
      <c r="IU34" s="285"/>
      <c r="IV34" s="76">
        <f t="shared" si="31"/>
        <v>0</v>
      </c>
      <c r="IW34" s="77">
        <f t="shared" si="192"/>
        <v>0</v>
      </c>
      <c r="IX34" s="77">
        <f t="shared" si="193"/>
        <v>0</v>
      </c>
      <c r="IY34" s="77">
        <f t="shared" si="194"/>
        <v>0</v>
      </c>
      <c r="IZ34" s="282">
        <f t="shared" si="195"/>
        <v>0</v>
      </c>
      <c r="JA34" s="283"/>
      <c r="JB34" s="284"/>
      <c r="JC34" s="285"/>
      <c r="JD34" s="76">
        <f t="shared" si="32"/>
        <v>0</v>
      </c>
      <c r="JE34" s="77">
        <f t="shared" si="196"/>
        <v>0</v>
      </c>
      <c r="JF34" s="77">
        <f t="shared" si="33"/>
        <v>0</v>
      </c>
      <c r="JG34" s="77">
        <f t="shared" si="197"/>
        <v>0</v>
      </c>
      <c r="JH34" s="282">
        <f t="shared" si="198"/>
        <v>0</v>
      </c>
      <c r="JI34" s="283"/>
      <c r="JJ34" s="284"/>
      <c r="JK34" s="285"/>
      <c r="JL34" s="76">
        <f t="shared" si="34"/>
        <v>0</v>
      </c>
      <c r="JM34" s="77">
        <f t="shared" si="199"/>
        <v>0</v>
      </c>
      <c r="JN34" s="77">
        <f t="shared" si="35"/>
        <v>0</v>
      </c>
      <c r="JO34" s="77">
        <f t="shared" si="200"/>
        <v>0</v>
      </c>
      <c r="JP34" s="282">
        <f t="shared" si="201"/>
        <v>0</v>
      </c>
      <c r="JQ34" s="73"/>
      <c r="JR34" s="74"/>
      <c r="JS34" s="279"/>
      <c r="JT34" s="76">
        <f t="shared" si="38"/>
        <v>0</v>
      </c>
      <c r="JU34" s="77">
        <f t="shared" si="203"/>
        <v>0</v>
      </c>
      <c r="JV34" s="77">
        <f t="shared" si="39"/>
        <v>0</v>
      </c>
      <c r="JW34" s="77">
        <f t="shared" si="204"/>
        <v>0</v>
      </c>
      <c r="JX34" s="282">
        <f t="shared" si="205"/>
        <v>0</v>
      </c>
      <c r="JY34" s="73"/>
      <c r="JZ34" s="74"/>
      <c r="KA34" s="279"/>
      <c r="KB34" s="76">
        <f t="shared" si="40"/>
        <v>0</v>
      </c>
      <c r="KC34" s="77">
        <f t="shared" si="206"/>
        <v>0</v>
      </c>
      <c r="KD34" s="77">
        <f t="shared" si="41"/>
        <v>0</v>
      </c>
      <c r="KE34" s="77">
        <f t="shared" si="207"/>
        <v>0</v>
      </c>
      <c r="KF34" s="282">
        <f t="shared" si="208"/>
        <v>0</v>
      </c>
      <c r="KG34" s="73"/>
      <c r="KH34" s="74"/>
      <c r="KI34" s="279"/>
      <c r="KJ34" s="76">
        <f t="shared" si="42"/>
        <v>14.040559765686737</v>
      </c>
      <c r="KK34" s="77">
        <f t="shared" si="209"/>
        <v>15.978297418949163</v>
      </c>
      <c r="KL34" s="77">
        <f t="shared" si="43"/>
        <v>0.45858035406231568</v>
      </c>
      <c r="KM34" s="77">
        <f t="shared" si="210"/>
        <v>0.5295685928711622</v>
      </c>
      <c r="KN34" s="282">
        <f t="shared" si="211"/>
        <v>18.461207950429376</v>
      </c>
      <c r="KO34" s="73">
        <f t="shared" si="44"/>
        <v>0.76054393641994467</v>
      </c>
      <c r="KP34" s="74">
        <f t="shared" si="45"/>
        <v>2.4840213884901822E-2</v>
      </c>
      <c r="KQ34" s="279">
        <f t="shared" si="46"/>
        <v>1.1088079337746992</v>
      </c>
      <c r="KR34" s="76">
        <f t="shared" si="47"/>
        <v>0</v>
      </c>
      <c r="KS34" s="77">
        <f t="shared" si="212"/>
        <v>0</v>
      </c>
      <c r="KT34" s="77">
        <f t="shared" si="48"/>
        <v>0</v>
      </c>
      <c r="KU34" s="77">
        <f t="shared" si="213"/>
        <v>0</v>
      </c>
      <c r="KV34" s="282">
        <f t="shared" si="214"/>
        <v>0</v>
      </c>
      <c r="KW34" s="73"/>
      <c r="KX34" s="74"/>
      <c r="KY34" s="279"/>
      <c r="KZ34" s="76">
        <f t="shared" si="49"/>
        <v>5.3687964373668748</v>
      </c>
      <c r="LA34" s="77">
        <f t="shared" si="215"/>
        <v>6.1097440336878774</v>
      </c>
      <c r="LB34" s="77">
        <f t="shared" si="50"/>
        <v>0.16768365668829865</v>
      </c>
      <c r="LC34" s="77">
        <f t="shared" si="216"/>
        <v>0.1936410867436473</v>
      </c>
      <c r="LD34" s="286">
        <f t="shared" si="217"/>
        <v>14.501976824939717</v>
      </c>
      <c r="LE34" s="73">
        <f t="shared" si="51"/>
        <v>0.37021135133342015</v>
      </c>
      <c r="LF34" s="74">
        <f t="shared" si="52"/>
        <v>1.1562813726189752E-2</v>
      </c>
      <c r="LG34" s="279">
        <f t="shared" si="53"/>
        <v>1.0528827921623396</v>
      </c>
      <c r="LH34" s="76">
        <f t="shared" si="54"/>
        <v>0</v>
      </c>
      <c r="LI34" s="77">
        <f t="shared" si="218"/>
        <v>0</v>
      </c>
      <c r="LJ34" s="77">
        <f t="shared" si="55"/>
        <v>0</v>
      </c>
      <c r="LK34" s="77">
        <f t="shared" si="219"/>
        <v>0</v>
      </c>
      <c r="LL34" s="282">
        <f t="shared" si="220"/>
        <v>0</v>
      </c>
      <c r="LM34" s="73"/>
      <c r="LN34" s="74"/>
      <c r="LO34" s="279"/>
      <c r="LP34" s="76">
        <f t="shared" si="56"/>
        <v>0</v>
      </c>
      <c r="LQ34" s="77">
        <f t="shared" si="221"/>
        <v>0</v>
      </c>
      <c r="LR34" s="77">
        <f t="shared" si="57"/>
        <v>0</v>
      </c>
      <c r="LS34" s="77">
        <f t="shared" si="222"/>
        <v>0</v>
      </c>
      <c r="LT34" s="282">
        <f t="shared" si="223"/>
        <v>0</v>
      </c>
      <c r="LU34" s="73"/>
      <c r="LV34" s="74"/>
      <c r="LW34" s="279"/>
      <c r="LX34" s="76">
        <f t="shared" si="58"/>
        <v>0</v>
      </c>
      <c r="LY34" s="77">
        <f t="shared" si="224"/>
        <v>0</v>
      </c>
      <c r="LZ34" s="77">
        <f t="shared" si="59"/>
        <v>0</v>
      </c>
      <c r="MA34" s="77">
        <f t="shared" si="225"/>
        <v>0</v>
      </c>
      <c r="MB34" s="286">
        <f t="shared" si="226"/>
        <v>0</v>
      </c>
      <c r="MC34" s="73"/>
      <c r="MD34" s="74"/>
      <c r="ME34" s="279"/>
      <c r="MF34" s="76">
        <f t="shared" si="60"/>
        <v>0</v>
      </c>
      <c r="MG34" s="77">
        <f t="shared" si="227"/>
        <v>0</v>
      </c>
      <c r="MH34" s="77">
        <f t="shared" si="61"/>
        <v>0</v>
      </c>
      <c r="MI34" s="77">
        <f t="shared" si="228"/>
        <v>0</v>
      </c>
      <c r="MJ34" s="286">
        <f t="shared" si="229"/>
        <v>0</v>
      </c>
      <c r="MK34" s="73"/>
      <c r="ML34" s="74"/>
      <c r="MM34" s="279"/>
      <c r="MN34" s="287">
        <f t="shared" si="230"/>
        <v>1.0842011364819255</v>
      </c>
      <c r="MO34" s="288">
        <f t="shared" si="230"/>
        <v>0</v>
      </c>
      <c r="MP34" s="288">
        <f t="shared" si="230"/>
        <v>1.0842011364819255</v>
      </c>
      <c r="MQ34" s="289">
        <f t="shared" si="230"/>
        <v>0</v>
      </c>
      <c r="MR34" s="290">
        <f t="shared" si="231"/>
        <v>0.91517417930439326</v>
      </c>
      <c r="MS34" s="291"/>
      <c r="MT34" s="291">
        <f t="shared" si="63"/>
        <v>0.91517417930439326</v>
      </c>
      <c r="MU34" s="292"/>
      <c r="MV34" s="359">
        <f t="shared" si="64"/>
        <v>0</v>
      </c>
      <c r="MW34" s="360">
        <f t="shared" si="65"/>
        <v>0</v>
      </c>
      <c r="MX34" s="360">
        <f t="shared" si="66"/>
        <v>0</v>
      </c>
      <c r="MY34" s="360">
        <f t="shared" si="67"/>
        <v>0</v>
      </c>
      <c r="MZ34" s="360">
        <f t="shared" si="68"/>
        <v>0</v>
      </c>
      <c r="NA34" s="360">
        <f t="shared" si="69"/>
        <v>0</v>
      </c>
      <c r="NB34" s="360">
        <f t="shared" si="70"/>
        <v>0</v>
      </c>
      <c r="NC34" s="360">
        <f t="shared" si="71"/>
        <v>0</v>
      </c>
      <c r="ND34" s="360">
        <f t="shared" si="72"/>
        <v>0</v>
      </c>
      <c r="NE34" s="360">
        <f t="shared" si="73"/>
        <v>0.52413351029530031</v>
      </c>
      <c r="NF34" s="360">
        <f t="shared" si="74"/>
        <v>0</v>
      </c>
      <c r="NG34" s="360">
        <f t="shared" si="75"/>
        <v>0.39104066900909296</v>
      </c>
      <c r="NH34" s="360">
        <f t="shared" si="76"/>
        <v>0</v>
      </c>
      <c r="NI34" s="360">
        <f t="shared" si="77"/>
        <v>0</v>
      </c>
      <c r="NJ34" s="360">
        <f t="shared" si="78"/>
        <v>0</v>
      </c>
      <c r="NK34" s="361">
        <f t="shared" si="79"/>
        <v>0</v>
      </c>
      <c r="NL34" s="145">
        <f t="shared" si="232"/>
        <v>0.91517417930439326</v>
      </c>
      <c r="NM34" s="40"/>
      <c r="NN34" s="56">
        <f t="shared" si="233"/>
        <v>0.91517417930439326</v>
      </c>
      <c r="NO34" s="59"/>
      <c r="NP34" s="55">
        <f t="shared" si="80"/>
        <v>1.0842011364819255</v>
      </c>
      <c r="NQ34" s="40"/>
      <c r="NR34" s="56">
        <f t="shared" si="81"/>
        <v>1.0842011364819255</v>
      </c>
      <c r="NS34" s="60"/>
      <c r="NT34" s="25"/>
      <c r="NU34" s="86">
        <f t="shared" si="236"/>
        <v>0</v>
      </c>
      <c r="NV34" s="86">
        <f t="shared" si="236"/>
        <v>0</v>
      </c>
      <c r="NW34" s="86">
        <f t="shared" si="236"/>
        <v>0</v>
      </c>
      <c r="NX34" s="86">
        <f t="shared" si="236"/>
        <v>0</v>
      </c>
      <c r="NY34" s="87">
        <f t="shared" si="237"/>
        <v>0</v>
      </c>
      <c r="NZ34" s="87">
        <f t="shared" si="237"/>
        <v>0</v>
      </c>
      <c r="OA34" s="87">
        <f t="shared" si="237"/>
        <v>0</v>
      </c>
      <c r="OB34" s="87">
        <f t="shared" si="237"/>
        <v>0</v>
      </c>
      <c r="OC34" s="26"/>
    </row>
    <row r="35" spans="1:393" thickBot="1" x14ac:dyDescent="0.35">
      <c r="A35" s="136" t="s">
        <v>117</v>
      </c>
      <c r="B35" s="137" t="s">
        <v>169</v>
      </c>
      <c r="C35" s="133" t="s">
        <v>118</v>
      </c>
      <c r="D35" s="64">
        <f>VLOOKUP(B35,[1]УсіТ_1!$A$10:$G$556,6,FALSE)</f>
        <v>53.8</v>
      </c>
      <c r="E35" s="64">
        <f>VLOOKUP(B35,[1]УсіТ_1!$A$10:$G$556,7,FALSE)</f>
        <v>0</v>
      </c>
      <c r="F35" s="38"/>
      <c r="G35" s="38"/>
      <c r="H35" s="39"/>
      <c r="I35" s="256">
        <v>0.7631</v>
      </c>
      <c r="J35" s="62">
        <v>0.7631</v>
      </c>
      <c r="K35" s="257">
        <f t="shared" si="82"/>
        <v>0.4607</v>
      </c>
      <c r="L35" s="258">
        <f t="shared" si="83"/>
        <v>0.4607</v>
      </c>
      <c r="M35" s="63">
        <v>0</v>
      </c>
      <c r="N35" s="63">
        <v>0</v>
      </c>
      <c r="O35" s="63">
        <v>0.3024</v>
      </c>
      <c r="P35" s="63">
        <v>0</v>
      </c>
      <c r="Q35" s="63">
        <v>0</v>
      </c>
      <c r="R35" s="63">
        <v>0</v>
      </c>
      <c r="S35" s="63">
        <v>0</v>
      </c>
      <c r="T35" s="63">
        <v>0</v>
      </c>
      <c r="U35" s="63">
        <v>0</v>
      </c>
      <c r="V35" s="63">
        <v>8.9200000000000002E-2</v>
      </c>
      <c r="W35" s="63">
        <v>0</v>
      </c>
      <c r="X35" s="63">
        <v>0.3715</v>
      </c>
      <c r="Y35" s="63">
        <v>0</v>
      </c>
      <c r="Z35" s="63">
        <v>0</v>
      </c>
      <c r="AA35" s="63">
        <v>0</v>
      </c>
      <c r="AB35" s="259">
        <v>0</v>
      </c>
      <c r="AC35" s="144">
        <v>0</v>
      </c>
      <c r="AD35" s="70">
        <v>0</v>
      </c>
      <c r="AE35" s="70">
        <v>0</v>
      </c>
      <c r="AF35" s="68">
        <f t="shared" si="84"/>
        <v>0</v>
      </c>
      <c r="AG35" s="68">
        <f t="shared" si="85"/>
        <v>0</v>
      </c>
      <c r="AH35" s="71">
        <v>0</v>
      </c>
      <c r="AI35" s="71">
        <v>0</v>
      </c>
      <c r="AJ35" s="68">
        <f t="shared" si="86"/>
        <v>0</v>
      </c>
      <c r="AK35" s="68">
        <f t="shared" si="87"/>
        <v>0</v>
      </c>
      <c r="AL35" s="71">
        <v>0</v>
      </c>
      <c r="AM35" s="69">
        <f t="shared" si="88"/>
        <v>0</v>
      </c>
      <c r="AN35" s="260">
        <v>0</v>
      </c>
      <c r="AO35" s="71">
        <v>0</v>
      </c>
      <c r="AP35" s="71">
        <v>0</v>
      </c>
      <c r="AQ35" s="68">
        <f t="shared" si="89"/>
        <v>0</v>
      </c>
      <c r="AR35" s="68">
        <f t="shared" si="90"/>
        <v>0</v>
      </c>
      <c r="AS35" s="71">
        <v>0</v>
      </c>
      <c r="AT35" s="261">
        <f t="shared" si="0"/>
        <v>0</v>
      </c>
      <c r="AU35" s="71">
        <v>0</v>
      </c>
      <c r="AV35" s="68">
        <f t="shared" si="91"/>
        <v>0</v>
      </c>
      <c r="AW35" s="68">
        <f t="shared" si="92"/>
        <v>0</v>
      </c>
      <c r="AX35" s="71">
        <v>0</v>
      </c>
      <c r="AY35" s="69">
        <f t="shared" si="93"/>
        <v>0</v>
      </c>
      <c r="AZ35" s="260">
        <v>2</v>
      </c>
      <c r="BA35" s="260">
        <v>10.1943333333334</v>
      </c>
      <c r="BB35" s="260">
        <v>1.0631233333333401</v>
      </c>
      <c r="BC35" s="262">
        <f t="shared" si="94"/>
        <v>0.85049866666667207</v>
      </c>
      <c r="BD35" s="262">
        <f t="shared" si="1"/>
        <v>0.21262466666666802</v>
      </c>
      <c r="BE35" s="260">
        <v>0.39903533333333402</v>
      </c>
      <c r="BF35" s="262">
        <f t="shared" si="95"/>
        <v>0.31922826666666726</v>
      </c>
      <c r="BG35" s="262">
        <f t="shared" si="2"/>
        <v>7.9807066666666759E-2</v>
      </c>
      <c r="BH35" s="260">
        <v>1.2569865505265967</v>
      </c>
      <c r="BI35" s="263">
        <f t="shared" si="96"/>
        <v>0.7360335026070508</v>
      </c>
      <c r="BJ35" s="68">
        <f t="shared" si="97"/>
        <v>1.7227000674967009E-2</v>
      </c>
      <c r="BK35" s="260">
        <v>0.64561919421282066</v>
      </c>
      <c r="BL35" s="69">
        <f t="shared" si="98"/>
        <v>16.27091729368739</v>
      </c>
      <c r="BM35" s="260">
        <v>0</v>
      </c>
      <c r="BN35" s="260">
        <v>0</v>
      </c>
      <c r="BO35" s="260">
        <v>0</v>
      </c>
      <c r="BP35" s="68">
        <f t="shared" si="99"/>
        <v>0</v>
      </c>
      <c r="BQ35" s="68">
        <f t="shared" si="100"/>
        <v>0</v>
      </c>
      <c r="BR35" s="260">
        <v>0</v>
      </c>
      <c r="BS35" s="260">
        <v>0</v>
      </c>
      <c r="BT35" s="68">
        <f t="shared" si="101"/>
        <v>0</v>
      </c>
      <c r="BU35" s="68">
        <f t="shared" si="102"/>
        <v>0</v>
      </c>
      <c r="BV35" s="260">
        <v>0</v>
      </c>
      <c r="BW35" s="69">
        <f t="shared" si="103"/>
        <v>0</v>
      </c>
      <c r="BX35" s="260">
        <v>0</v>
      </c>
      <c r="BY35" s="260">
        <v>0</v>
      </c>
      <c r="BZ35" s="263">
        <f t="shared" si="104"/>
        <v>0</v>
      </c>
      <c r="CA35" s="263">
        <f t="shared" si="105"/>
        <v>0</v>
      </c>
      <c r="CB35" s="260">
        <v>0</v>
      </c>
      <c r="CC35" s="264">
        <f t="shared" si="106"/>
        <v>0</v>
      </c>
      <c r="CD35" s="260">
        <v>0</v>
      </c>
      <c r="CE35" s="260">
        <v>0</v>
      </c>
      <c r="CF35" s="263">
        <f t="shared" si="107"/>
        <v>0</v>
      </c>
      <c r="CG35" s="263">
        <f t="shared" si="108"/>
        <v>0</v>
      </c>
      <c r="CH35" s="260">
        <v>0</v>
      </c>
      <c r="CI35" s="69">
        <f t="shared" si="109"/>
        <v>0</v>
      </c>
      <c r="CJ35" s="260">
        <v>0</v>
      </c>
      <c r="CK35" s="260">
        <v>0</v>
      </c>
      <c r="CL35" s="260">
        <v>0</v>
      </c>
      <c r="CM35" s="260">
        <v>0</v>
      </c>
      <c r="CN35" s="260">
        <v>0</v>
      </c>
      <c r="CO35" s="265">
        <f t="shared" si="110"/>
        <v>0</v>
      </c>
      <c r="CP35" s="266">
        <f t="shared" si="111"/>
        <v>0</v>
      </c>
      <c r="CQ35" s="260">
        <v>0</v>
      </c>
      <c r="CR35" s="265">
        <f t="shared" si="112"/>
        <v>0</v>
      </c>
      <c r="CS35" s="265">
        <f t="shared" si="3"/>
        <v>0</v>
      </c>
      <c r="CT35" s="260">
        <v>0</v>
      </c>
      <c r="CU35" s="267">
        <f t="shared" si="4"/>
        <v>0</v>
      </c>
      <c r="CV35" s="260">
        <v>0</v>
      </c>
      <c r="CW35" s="260">
        <v>0</v>
      </c>
      <c r="CX35" s="68">
        <f t="shared" si="113"/>
        <v>0</v>
      </c>
      <c r="CY35" s="68">
        <f t="shared" si="114"/>
        <v>0</v>
      </c>
      <c r="CZ35" s="260">
        <v>0</v>
      </c>
      <c r="DA35" s="69">
        <f t="shared" si="115"/>
        <v>0</v>
      </c>
      <c r="DB35" s="260">
        <v>0</v>
      </c>
      <c r="DC35" s="260">
        <v>0</v>
      </c>
      <c r="DD35" s="68">
        <f t="shared" si="116"/>
        <v>0</v>
      </c>
      <c r="DE35" s="68">
        <f t="shared" si="117"/>
        <v>0</v>
      </c>
      <c r="DF35" s="260">
        <v>0</v>
      </c>
      <c r="DG35" s="69">
        <f t="shared" si="118"/>
        <v>0</v>
      </c>
      <c r="DH35" s="260">
        <v>1.7533342746240002</v>
      </c>
      <c r="DI35" s="260">
        <v>0.38573354041728003</v>
      </c>
      <c r="DJ35" s="260">
        <v>2.6396791474999987E-2</v>
      </c>
      <c r="DK35" s="260">
        <v>1.2764273519262721</v>
      </c>
      <c r="DL35" s="68">
        <f t="shared" si="119"/>
        <v>8.9656257199301342E-2</v>
      </c>
      <c r="DM35" s="68">
        <f t="shared" si="120"/>
        <v>0.40700417828991498</v>
      </c>
      <c r="DN35" s="260">
        <v>0.370624529553364</v>
      </c>
      <c r="DO35" s="68">
        <f t="shared" si="121"/>
        <v>5.0794091775288536E-3</v>
      </c>
      <c r="DP35" s="68">
        <f t="shared" si="122"/>
        <v>0.2170206757780905</v>
      </c>
      <c r="DQ35" s="260">
        <v>0.19036182823797199</v>
      </c>
      <c r="DR35" s="264">
        <f t="shared" si="123"/>
        <v>4.8034539794806657</v>
      </c>
      <c r="DS35" s="260">
        <v>0</v>
      </c>
      <c r="DT35" s="260">
        <v>0</v>
      </c>
      <c r="DU35" s="260">
        <v>0</v>
      </c>
      <c r="DV35" s="68">
        <f t="shared" si="124"/>
        <v>0</v>
      </c>
      <c r="DW35" s="68">
        <f t="shared" si="125"/>
        <v>0</v>
      </c>
      <c r="DX35" s="260">
        <v>0</v>
      </c>
      <c r="DY35" s="260">
        <v>0</v>
      </c>
      <c r="DZ35" s="260">
        <v>0</v>
      </c>
      <c r="EA35" s="260">
        <v>0</v>
      </c>
      <c r="EB35" s="68">
        <f t="shared" si="126"/>
        <v>0</v>
      </c>
      <c r="EC35" s="68">
        <f t="shared" si="127"/>
        <v>0</v>
      </c>
      <c r="ED35" s="267">
        <v>0</v>
      </c>
      <c r="EE35" s="69">
        <f t="shared" si="128"/>
        <v>0</v>
      </c>
      <c r="EF35" s="260">
        <v>3.17255555555555</v>
      </c>
      <c r="EG35" s="260">
        <v>0.69796222222222104</v>
      </c>
      <c r="EH35" s="260">
        <v>8.1371111111110892</v>
      </c>
      <c r="EI35" s="260">
        <v>2.3098290749638402</v>
      </c>
      <c r="EJ35" s="268">
        <f t="shared" si="129"/>
        <v>0.16224239422546013</v>
      </c>
      <c r="EK35" s="266">
        <f t="shared" si="130"/>
        <v>0.73651671850111999</v>
      </c>
      <c r="EL35" s="260">
        <v>1.5440791884251199</v>
      </c>
      <c r="EM35" s="268">
        <f t="shared" si="131"/>
        <v>2.1161605277366269E-2</v>
      </c>
      <c r="EN35" s="268">
        <f t="shared" si="132"/>
        <v>0.90414174509908274</v>
      </c>
      <c r="EO35" s="269">
        <f t="shared" si="133"/>
        <v>15.861537152277819</v>
      </c>
      <c r="EP35" s="69">
        <f t="shared" si="134"/>
        <v>19.985536811870052</v>
      </c>
      <c r="EQ35" s="260">
        <v>0</v>
      </c>
      <c r="ER35" s="260">
        <v>0</v>
      </c>
      <c r="ES35" s="260">
        <v>0</v>
      </c>
      <c r="ET35" s="68">
        <f t="shared" si="135"/>
        <v>0</v>
      </c>
      <c r="EU35" s="68">
        <f t="shared" si="136"/>
        <v>0</v>
      </c>
      <c r="EV35" s="260">
        <v>0</v>
      </c>
      <c r="EW35" s="260">
        <v>0</v>
      </c>
      <c r="EX35" s="68">
        <f t="shared" si="137"/>
        <v>0</v>
      </c>
      <c r="EY35" s="68">
        <f t="shared" si="138"/>
        <v>0</v>
      </c>
      <c r="EZ35" s="260">
        <v>0</v>
      </c>
      <c r="FA35" s="69">
        <f t="shared" si="139"/>
        <v>0</v>
      </c>
      <c r="FB35" s="260">
        <v>0</v>
      </c>
      <c r="FC35" s="260">
        <v>0</v>
      </c>
      <c r="FD35" s="68">
        <f t="shared" si="140"/>
        <v>0</v>
      </c>
      <c r="FE35" s="68">
        <f t="shared" si="141"/>
        <v>0</v>
      </c>
      <c r="FF35" s="260">
        <v>0</v>
      </c>
      <c r="FG35" s="69">
        <f t="shared" si="142"/>
        <v>0</v>
      </c>
      <c r="FH35" s="260">
        <v>0</v>
      </c>
      <c r="FI35" s="260">
        <v>0</v>
      </c>
      <c r="FJ35" s="68">
        <f t="shared" si="143"/>
        <v>0</v>
      </c>
      <c r="FK35" s="68">
        <f t="shared" si="144"/>
        <v>0</v>
      </c>
      <c r="FL35" s="260">
        <v>0</v>
      </c>
      <c r="FM35" s="69">
        <f t="shared" si="145"/>
        <v>0</v>
      </c>
      <c r="FN35" s="260">
        <v>0</v>
      </c>
      <c r="FO35" s="260">
        <v>0</v>
      </c>
      <c r="FP35" s="68">
        <f t="shared" si="146"/>
        <v>0</v>
      </c>
      <c r="FQ35" s="68">
        <f t="shared" si="147"/>
        <v>0</v>
      </c>
      <c r="FR35" s="260">
        <v>0</v>
      </c>
      <c r="FS35" s="264">
        <f t="shared" si="148"/>
        <v>0</v>
      </c>
      <c r="FT35" s="270">
        <f t="shared" si="5"/>
        <v>41.059908085038103</v>
      </c>
      <c r="FU35" s="271">
        <f t="shared" si="6"/>
        <v>6.009585592819052</v>
      </c>
      <c r="FV35" s="272">
        <f t="shared" si="149"/>
        <v>8.4559396359194245</v>
      </c>
      <c r="FW35" s="272">
        <f t="shared" si="7"/>
        <v>1.1697269333333393</v>
      </c>
      <c r="FX35" s="272">
        <f t="shared" si="8"/>
        <v>10.1943333333334</v>
      </c>
      <c r="FY35" s="272">
        <f t="shared" si="9"/>
        <v>0</v>
      </c>
      <c r="FZ35" s="272">
        <f t="shared" si="10"/>
        <v>0</v>
      </c>
      <c r="GA35" s="272">
        <f t="shared" si="11"/>
        <v>0</v>
      </c>
      <c r="GB35" s="272">
        <f t="shared" si="12"/>
        <v>0</v>
      </c>
      <c r="GC35" s="272">
        <f t="shared" si="13"/>
        <v>0</v>
      </c>
      <c r="GD35" s="272">
        <f t="shared" si="14"/>
        <v>0</v>
      </c>
      <c r="GE35" s="272">
        <f t="shared" si="15"/>
        <v>3.5862564268901123</v>
      </c>
      <c r="GF35" s="273">
        <f t="shared" si="16"/>
        <v>1.3950954940850624</v>
      </c>
      <c r="GG35" s="273">
        <f t="shared" si="17"/>
        <v>0.25189865142476148</v>
      </c>
      <c r="GH35" s="272">
        <f t="shared" si="150"/>
        <v>3.1716902685050807</v>
      </c>
      <c r="GI35" s="274">
        <f t="shared" si="151"/>
        <v>2.2657790266507534</v>
      </c>
      <c r="GJ35" s="275">
        <f t="shared" si="18"/>
        <v>4.3468015129862134E-2</v>
      </c>
      <c r="GK35" s="271">
        <f t="shared" si="152"/>
        <v>32.58753219080041</v>
      </c>
      <c r="GL35" s="276">
        <f t="shared" si="153"/>
        <v>41.060290560408518</v>
      </c>
      <c r="GM35" s="272">
        <f t="shared" si="154"/>
        <v>9.6704601135548671</v>
      </c>
      <c r="GN35" s="272">
        <f t="shared" si="155"/>
        <v>1.4650935998879628</v>
      </c>
      <c r="GO35" s="277">
        <f t="shared" si="156"/>
        <v>0.29675337355815107</v>
      </c>
      <c r="GP35" s="278">
        <f t="shared" si="157"/>
        <v>4.4958715845981261E-2</v>
      </c>
      <c r="GQ35" s="279">
        <f t="shared" si="158"/>
        <v>1.0479145422977181</v>
      </c>
      <c r="GR35" s="280">
        <f t="shared" si="159"/>
        <v>32.58753219080041</v>
      </c>
      <c r="GS35" s="272">
        <f t="shared" si="160"/>
        <v>9.6704601135548671</v>
      </c>
      <c r="GT35" s="272">
        <f t="shared" si="19"/>
        <v>1.4650935998879628</v>
      </c>
      <c r="GU35" s="73">
        <f t="shared" si="161"/>
        <v>0.29675337355815107</v>
      </c>
      <c r="GV35" s="74">
        <f t="shared" si="162"/>
        <v>4.4958715845981261E-2</v>
      </c>
      <c r="GW35" s="279">
        <f t="shared" si="163"/>
        <v>1.0479145422977181</v>
      </c>
      <c r="GX35" s="280">
        <f t="shared" si="164"/>
        <v>19.674105767238991</v>
      </c>
      <c r="GY35" s="272">
        <f t="shared" si="20"/>
        <v>8.7724992403742661</v>
      </c>
      <c r="GZ35" s="272">
        <f t="shared" si="21"/>
        <v>0.27813966587965649</v>
      </c>
      <c r="HA35" s="73">
        <f t="shared" si="165"/>
        <v>0.44589062111184197</v>
      </c>
      <c r="HB35" s="74">
        <f t="shared" si="166"/>
        <v>1.4137347291423545E-2</v>
      </c>
      <c r="HC35" s="279">
        <f t="shared" si="167"/>
        <v>1.0637258259803577</v>
      </c>
      <c r="HD35" s="280">
        <f t="shared" si="168"/>
        <v>19.674105767238991</v>
      </c>
      <c r="HE35" s="272">
        <f t="shared" si="22"/>
        <v>8.7724992403742661</v>
      </c>
      <c r="HF35" s="272">
        <f t="shared" si="23"/>
        <v>0.27813966587965649</v>
      </c>
      <c r="HG35" s="73">
        <f t="shared" si="169"/>
        <v>0.44589062111184197</v>
      </c>
      <c r="HH35" s="74">
        <f t="shared" si="170"/>
        <v>1.4137347291423545E-2</v>
      </c>
      <c r="HI35" s="281">
        <f t="shared" si="171"/>
        <v>1.0637258259803577</v>
      </c>
      <c r="HJ35" s="72">
        <f t="shared" si="24"/>
        <v>0.79966358722738862</v>
      </c>
      <c r="HK35" s="73">
        <f t="shared" si="172"/>
        <v>0.79966358722738862</v>
      </c>
      <c r="HL35" s="73">
        <f t="shared" si="25"/>
        <v>0.49005848802915081</v>
      </c>
      <c r="HM35" s="74">
        <f t="shared" si="173"/>
        <v>0.49005848802915081</v>
      </c>
      <c r="HN35" s="75"/>
      <c r="HO35" s="75"/>
      <c r="HP35" s="76">
        <f t="shared" si="174"/>
        <v>0</v>
      </c>
      <c r="HQ35" s="77">
        <f t="shared" si="175"/>
        <v>0</v>
      </c>
      <c r="HR35" s="77">
        <f t="shared" si="176"/>
        <v>0</v>
      </c>
      <c r="HS35" s="77">
        <f t="shared" si="177"/>
        <v>0</v>
      </c>
      <c r="HT35" s="282">
        <f t="shared" si="178"/>
        <v>0</v>
      </c>
      <c r="HU35" s="73"/>
      <c r="HV35" s="74"/>
      <c r="HW35" s="279"/>
      <c r="HX35" s="76">
        <f t="shared" si="179"/>
        <v>0</v>
      </c>
      <c r="HY35" s="77">
        <f t="shared" si="180"/>
        <v>0</v>
      </c>
      <c r="HZ35" s="77">
        <f t="shared" si="26"/>
        <v>0</v>
      </c>
      <c r="IA35" s="77">
        <f t="shared" si="181"/>
        <v>0</v>
      </c>
      <c r="IB35" s="282">
        <f t="shared" si="182"/>
        <v>0</v>
      </c>
      <c r="IC35" s="73"/>
      <c r="ID35" s="74"/>
      <c r="IE35" s="279"/>
      <c r="IF35" s="76">
        <f t="shared" si="27"/>
        <v>0.89796087318060192</v>
      </c>
      <c r="IG35" s="77">
        <f t="shared" si="183"/>
        <v>1.0218884532882568</v>
      </c>
      <c r="IH35" s="77">
        <f t="shared" si="28"/>
        <v>1.1869539340083064</v>
      </c>
      <c r="II35" s="77">
        <f t="shared" si="184"/>
        <v>1.3706944029927923</v>
      </c>
      <c r="IJ35" s="282">
        <f t="shared" si="185"/>
        <v>12.91342642356142</v>
      </c>
      <c r="IK35" s="73">
        <f t="shared" si="186"/>
        <v>6.9536995350994654E-2</v>
      </c>
      <c r="IL35" s="74">
        <f t="shared" si="187"/>
        <v>9.1916265681634163E-2</v>
      </c>
      <c r="IM35" s="279">
        <f t="shared" si="188"/>
        <v>1.0238254386559078</v>
      </c>
      <c r="IN35" s="76">
        <f t="shared" si="29"/>
        <v>0</v>
      </c>
      <c r="IO35" s="77">
        <f t="shared" si="189"/>
        <v>0</v>
      </c>
      <c r="IP35" s="77">
        <f t="shared" si="30"/>
        <v>0</v>
      </c>
      <c r="IQ35" s="77">
        <f t="shared" si="190"/>
        <v>0</v>
      </c>
      <c r="IR35" s="282">
        <f t="shared" si="191"/>
        <v>0</v>
      </c>
      <c r="IS35" s="283"/>
      <c r="IT35" s="284"/>
      <c r="IU35" s="285"/>
      <c r="IV35" s="76">
        <f t="shared" si="31"/>
        <v>0</v>
      </c>
      <c r="IW35" s="77">
        <f t="shared" si="192"/>
        <v>0</v>
      </c>
      <c r="IX35" s="77">
        <f t="shared" si="193"/>
        <v>0</v>
      </c>
      <c r="IY35" s="77">
        <f t="shared" si="194"/>
        <v>0</v>
      </c>
      <c r="IZ35" s="282">
        <f t="shared" si="195"/>
        <v>0</v>
      </c>
      <c r="JA35" s="283"/>
      <c r="JB35" s="284"/>
      <c r="JC35" s="285"/>
      <c r="JD35" s="76">
        <f t="shared" si="32"/>
        <v>0</v>
      </c>
      <c r="JE35" s="77">
        <f t="shared" si="196"/>
        <v>0</v>
      </c>
      <c r="JF35" s="77">
        <f t="shared" si="33"/>
        <v>0</v>
      </c>
      <c r="JG35" s="77">
        <f t="shared" si="197"/>
        <v>0</v>
      </c>
      <c r="JH35" s="282">
        <f t="shared" si="198"/>
        <v>0</v>
      </c>
      <c r="JI35" s="283"/>
      <c r="JJ35" s="284"/>
      <c r="JK35" s="285"/>
      <c r="JL35" s="76">
        <f t="shared" si="34"/>
        <v>0</v>
      </c>
      <c r="JM35" s="77">
        <f t="shared" si="199"/>
        <v>0</v>
      </c>
      <c r="JN35" s="77">
        <f t="shared" si="35"/>
        <v>0</v>
      </c>
      <c r="JO35" s="77">
        <f t="shared" si="200"/>
        <v>0</v>
      </c>
      <c r="JP35" s="282">
        <f t="shared" si="201"/>
        <v>0</v>
      </c>
      <c r="JQ35" s="73"/>
      <c r="JR35" s="74"/>
      <c r="JS35" s="279"/>
      <c r="JT35" s="76">
        <f t="shared" si="38"/>
        <v>0</v>
      </c>
      <c r="JU35" s="77">
        <f t="shared" si="203"/>
        <v>0</v>
      </c>
      <c r="JV35" s="77">
        <f t="shared" si="39"/>
        <v>0</v>
      </c>
      <c r="JW35" s="77">
        <f t="shared" si="204"/>
        <v>0</v>
      </c>
      <c r="JX35" s="282">
        <f t="shared" si="205"/>
        <v>0</v>
      </c>
      <c r="JY35" s="73"/>
      <c r="JZ35" s="74"/>
      <c r="KA35" s="279"/>
      <c r="KB35" s="76">
        <f t="shared" si="40"/>
        <v>0</v>
      </c>
      <c r="KC35" s="77">
        <f t="shared" si="206"/>
        <v>0</v>
      </c>
      <c r="KD35" s="77">
        <f t="shared" si="41"/>
        <v>0</v>
      </c>
      <c r="KE35" s="77">
        <f t="shared" si="207"/>
        <v>0</v>
      </c>
      <c r="KF35" s="282">
        <f t="shared" si="208"/>
        <v>0</v>
      </c>
      <c r="KG35" s="73"/>
      <c r="KH35" s="74"/>
      <c r="KI35" s="279"/>
      <c r="KJ35" s="76">
        <f t="shared" si="42"/>
        <v>2.900378137004247</v>
      </c>
      <c r="KK35" s="77">
        <f t="shared" si="209"/>
        <v>3.3006593236922028</v>
      </c>
      <c r="KL35" s="77">
        <f t="shared" si="43"/>
        <v>9.4735666376830202E-2</v>
      </c>
      <c r="KM35" s="77">
        <f t="shared" si="210"/>
        <v>0.10940074753196352</v>
      </c>
      <c r="KN35" s="282">
        <f t="shared" si="211"/>
        <v>3.8122650630798933</v>
      </c>
      <c r="KO35" s="73">
        <f t="shared" si="44"/>
        <v>0.76080180391786778</v>
      </c>
      <c r="KP35" s="74">
        <f t="shared" si="45"/>
        <v>2.4850230718294845E-2</v>
      </c>
      <c r="KQ35" s="279">
        <f t="shared" si="46"/>
        <v>1.108845072673897</v>
      </c>
      <c r="KR35" s="76">
        <f t="shared" si="47"/>
        <v>0</v>
      </c>
      <c r="KS35" s="77">
        <f t="shared" si="212"/>
        <v>0</v>
      </c>
      <c r="KT35" s="77">
        <f t="shared" si="48"/>
        <v>0</v>
      </c>
      <c r="KU35" s="77">
        <f t="shared" si="213"/>
        <v>0</v>
      </c>
      <c r="KV35" s="282">
        <f t="shared" si="214"/>
        <v>0</v>
      </c>
      <c r="KW35" s="73"/>
      <c r="KX35" s="74"/>
      <c r="KY35" s="279"/>
      <c r="KZ35" s="76">
        <f t="shared" si="49"/>
        <v>5.8721211033700182</v>
      </c>
      <c r="LA35" s="77">
        <f t="shared" si="215"/>
        <v>6.6825325368461144</v>
      </c>
      <c r="LB35" s="77">
        <f t="shared" si="50"/>
        <v>0.1834039995028264</v>
      </c>
      <c r="LC35" s="77">
        <f t="shared" si="216"/>
        <v>0.21179493862586393</v>
      </c>
      <c r="LD35" s="286">
        <f t="shared" si="217"/>
        <v>15.861537152277821</v>
      </c>
      <c r="LE35" s="73">
        <f t="shared" si="51"/>
        <v>0.37021135133341998</v>
      </c>
      <c r="LF35" s="74">
        <f t="shared" si="52"/>
        <v>1.1562813726189733E-2</v>
      </c>
      <c r="LG35" s="279">
        <f t="shared" si="53"/>
        <v>1.0528827921623396</v>
      </c>
      <c r="LH35" s="76">
        <f t="shared" si="54"/>
        <v>0</v>
      </c>
      <c r="LI35" s="77">
        <f t="shared" si="218"/>
        <v>0</v>
      </c>
      <c r="LJ35" s="77">
        <f t="shared" si="55"/>
        <v>0</v>
      </c>
      <c r="LK35" s="77">
        <f t="shared" si="219"/>
        <v>0</v>
      </c>
      <c r="LL35" s="282">
        <f t="shared" si="220"/>
        <v>0</v>
      </c>
      <c r="LM35" s="73"/>
      <c r="LN35" s="74"/>
      <c r="LO35" s="279"/>
      <c r="LP35" s="76">
        <f t="shared" si="56"/>
        <v>0</v>
      </c>
      <c r="LQ35" s="77">
        <f t="shared" si="221"/>
        <v>0</v>
      </c>
      <c r="LR35" s="77">
        <f t="shared" si="57"/>
        <v>0</v>
      </c>
      <c r="LS35" s="77">
        <f t="shared" si="222"/>
        <v>0</v>
      </c>
      <c r="LT35" s="282">
        <f t="shared" si="223"/>
        <v>0</v>
      </c>
      <c r="LU35" s="73"/>
      <c r="LV35" s="74"/>
      <c r="LW35" s="279"/>
      <c r="LX35" s="76">
        <f t="shared" si="58"/>
        <v>0</v>
      </c>
      <c r="LY35" s="77">
        <f t="shared" si="224"/>
        <v>0</v>
      </c>
      <c r="LZ35" s="77">
        <f t="shared" si="59"/>
        <v>0</v>
      </c>
      <c r="MA35" s="77">
        <f t="shared" si="225"/>
        <v>0</v>
      </c>
      <c r="MB35" s="286">
        <f t="shared" si="226"/>
        <v>0</v>
      </c>
      <c r="MC35" s="73"/>
      <c r="MD35" s="74"/>
      <c r="ME35" s="279"/>
      <c r="MF35" s="76">
        <f t="shared" si="60"/>
        <v>0</v>
      </c>
      <c r="MG35" s="77">
        <f t="shared" si="227"/>
        <v>0</v>
      </c>
      <c r="MH35" s="77">
        <f t="shared" si="61"/>
        <v>0</v>
      </c>
      <c r="MI35" s="77">
        <f t="shared" si="228"/>
        <v>0</v>
      </c>
      <c r="MJ35" s="286">
        <f t="shared" si="229"/>
        <v>0</v>
      </c>
      <c r="MK35" s="73"/>
      <c r="ML35" s="74"/>
      <c r="MM35" s="279"/>
      <c r="MN35" s="287">
        <f t="shared" si="230"/>
        <v>1.0479095143760546</v>
      </c>
      <c r="MO35" s="288">
        <f t="shared" si="230"/>
        <v>0</v>
      </c>
      <c r="MP35" s="288">
        <f t="shared" si="230"/>
        <v>1.0637181197543319</v>
      </c>
      <c r="MQ35" s="289">
        <f t="shared" si="230"/>
        <v>0</v>
      </c>
      <c r="MR35" s="290">
        <f t="shared" si="231"/>
        <v>0.7996597504203673</v>
      </c>
      <c r="MS35" s="291"/>
      <c r="MT35" s="291">
        <f t="shared" si="63"/>
        <v>0.49005493777082076</v>
      </c>
      <c r="MU35" s="292"/>
      <c r="MV35" s="359">
        <f t="shared" si="64"/>
        <v>0</v>
      </c>
      <c r="MW35" s="360">
        <f t="shared" si="65"/>
        <v>0</v>
      </c>
      <c r="MX35" s="360">
        <f t="shared" si="66"/>
        <v>0.30960481264954653</v>
      </c>
      <c r="MY35" s="360">
        <f t="shared" si="67"/>
        <v>0</v>
      </c>
      <c r="MZ35" s="360">
        <f t="shared" si="68"/>
        <v>0</v>
      </c>
      <c r="NA35" s="360">
        <f t="shared" si="69"/>
        <v>0</v>
      </c>
      <c r="NB35" s="360">
        <f t="shared" si="70"/>
        <v>0</v>
      </c>
      <c r="NC35" s="360">
        <f t="shared" si="71"/>
        <v>0</v>
      </c>
      <c r="ND35" s="360">
        <f t="shared" si="72"/>
        <v>0</v>
      </c>
      <c r="NE35" s="360">
        <f t="shared" si="73"/>
        <v>9.8908980482511608E-2</v>
      </c>
      <c r="NF35" s="360">
        <f t="shared" si="74"/>
        <v>0</v>
      </c>
      <c r="NG35" s="360">
        <f t="shared" si="75"/>
        <v>0.39114595728830914</v>
      </c>
      <c r="NH35" s="360">
        <f t="shared" si="76"/>
        <v>0</v>
      </c>
      <c r="NI35" s="360">
        <f t="shared" si="77"/>
        <v>0</v>
      </c>
      <c r="NJ35" s="360">
        <f t="shared" si="78"/>
        <v>0</v>
      </c>
      <c r="NK35" s="361">
        <f t="shared" si="79"/>
        <v>0</v>
      </c>
      <c r="NL35" s="145">
        <f t="shared" si="232"/>
        <v>0.7996597504203673</v>
      </c>
      <c r="NM35" s="40"/>
      <c r="NN35" s="56">
        <f t="shared" si="233"/>
        <v>0.49005493777082076</v>
      </c>
      <c r="NO35" s="59"/>
      <c r="NP35" s="55">
        <f t="shared" si="80"/>
        <v>1.0479095143760546</v>
      </c>
      <c r="NQ35" s="40"/>
      <c r="NR35" s="56">
        <f t="shared" si="81"/>
        <v>1.0637181197543319</v>
      </c>
      <c r="NS35" s="60"/>
      <c r="NT35" s="25"/>
      <c r="NU35" s="86">
        <f t="shared" si="236"/>
        <v>0</v>
      </c>
      <c r="NV35" s="86">
        <f t="shared" si="236"/>
        <v>0</v>
      </c>
      <c r="NW35" s="86">
        <f t="shared" si="236"/>
        <v>0</v>
      </c>
      <c r="NX35" s="86">
        <f t="shared" si="236"/>
        <v>0</v>
      </c>
      <c r="NY35" s="87">
        <f t="shared" si="237"/>
        <v>0</v>
      </c>
      <c r="NZ35" s="87">
        <f t="shared" si="237"/>
        <v>0</v>
      </c>
      <c r="OA35" s="87">
        <f t="shared" si="237"/>
        <v>0</v>
      </c>
      <c r="OB35" s="87">
        <f t="shared" si="237"/>
        <v>0</v>
      </c>
      <c r="OC35" s="26"/>
    </row>
    <row r="36" spans="1:393" thickBot="1" x14ac:dyDescent="0.35">
      <c r="A36" s="136" t="s">
        <v>170</v>
      </c>
      <c r="B36" s="137" t="s">
        <v>171</v>
      </c>
      <c r="C36" s="133" t="s">
        <v>118</v>
      </c>
      <c r="D36" s="64">
        <f>VLOOKUP(B36,[1]УсіТ_1!$A$10:$G$556,6,FALSE)</f>
        <v>273.44</v>
      </c>
      <c r="E36" s="64">
        <f>VLOOKUP(B36,[1]УсіТ_1!$A$10:$G$556,7,FALSE)</f>
        <v>106.4</v>
      </c>
      <c r="F36" s="38"/>
      <c r="G36" s="38"/>
      <c r="H36" s="39"/>
      <c r="I36" s="256">
        <v>0.74850000000000005</v>
      </c>
      <c r="J36" s="62">
        <v>0.74850000000000005</v>
      </c>
      <c r="K36" s="257">
        <f t="shared" si="82"/>
        <v>0.36170000000000008</v>
      </c>
      <c r="L36" s="258">
        <f t="shared" si="83"/>
        <v>0.36170000000000008</v>
      </c>
      <c r="M36" s="63">
        <v>0</v>
      </c>
      <c r="N36" s="63">
        <v>0</v>
      </c>
      <c r="O36" s="63">
        <v>0.38679999999999998</v>
      </c>
      <c r="P36" s="63">
        <v>0</v>
      </c>
      <c r="Q36" s="63">
        <v>0</v>
      </c>
      <c r="R36" s="63">
        <v>0</v>
      </c>
      <c r="S36" s="63">
        <v>0</v>
      </c>
      <c r="T36" s="63">
        <v>0</v>
      </c>
      <c r="U36" s="63">
        <v>0</v>
      </c>
      <c r="V36" s="63">
        <v>8.0799999999999997E-2</v>
      </c>
      <c r="W36" s="63">
        <v>0</v>
      </c>
      <c r="X36" s="63">
        <v>0.28089999999999998</v>
      </c>
      <c r="Y36" s="63">
        <v>0</v>
      </c>
      <c r="Z36" s="63">
        <v>0</v>
      </c>
      <c r="AA36" s="63">
        <v>0</v>
      </c>
      <c r="AB36" s="259">
        <v>0</v>
      </c>
      <c r="AC36" s="144">
        <v>0</v>
      </c>
      <c r="AD36" s="70">
        <v>0</v>
      </c>
      <c r="AE36" s="70">
        <v>0</v>
      </c>
      <c r="AF36" s="68">
        <f t="shared" si="84"/>
        <v>0</v>
      </c>
      <c r="AG36" s="68">
        <f t="shared" si="85"/>
        <v>0</v>
      </c>
      <c r="AH36" s="71">
        <v>0</v>
      </c>
      <c r="AI36" s="71">
        <v>0</v>
      </c>
      <c r="AJ36" s="68">
        <f t="shared" si="86"/>
        <v>0</v>
      </c>
      <c r="AK36" s="68">
        <f t="shared" si="87"/>
        <v>0</v>
      </c>
      <c r="AL36" s="71">
        <v>0</v>
      </c>
      <c r="AM36" s="69">
        <f t="shared" si="88"/>
        <v>0</v>
      </c>
      <c r="AN36" s="260">
        <v>0</v>
      </c>
      <c r="AO36" s="71">
        <v>0</v>
      </c>
      <c r="AP36" s="71">
        <v>0</v>
      </c>
      <c r="AQ36" s="68">
        <f t="shared" si="89"/>
        <v>0</v>
      </c>
      <c r="AR36" s="68">
        <f t="shared" si="90"/>
        <v>0</v>
      </c>
      <c r="AS36" s="71">
        <v>0</v>
      </c>
      <c r="AT36" s="261">
        <f t="shared" si="0"/>
        <v>0</v>
      </c>
      <c r="AU36" s="71">
        <v>0</v>
      </c>
      <c r="AV36" s="68">
        <f t="shared" si="91"/>
        <v>0</v>
      </c>
      <c r="AW36" s="68">
        <f t="shared" si="92"/>
        <v>0</v>
      </c>
      <c r="AX36" s="71">
        <v>0</v>
      </c>
      <c r="AY36" s="69">
        <f t="shared" si="93"/>
        <v>0</v>
      </c>
      <c r="AZ36" s="260">
        <v>13</v>
      </c>
      <c r="BA36" s="260">
        <v>66.263166666666805</v>
      </c>
      <c r="BB36" s="260">
        <v>6.9103016666666903</v>
      </c>
      <c r="BC36" s="262">
        <f t="shared" si="94"/>
        <v>5.5282413333333524</v>
      </c>
      <c r="BD36" s="262">
        <f t="shared" si="1"/>
        <v>1.3820603333333379</v>
      </c>
      <c r="BE36" s="260">
        <v>2.59372966666667</v>
      </c>
      <c r="BF36" s="262">
        <f t="shared" si="95"/>
        <v>2.0749837333333363</v>
      </c>
      <c r="BG36" s="262">
        <f t="shared" si="2"/>
        <v>0.51874593333333374</v>
      </c>
      <c r="BH36" s="260">
        <v>8.1704125784228427</v>
      </c>
      <c r="BI36" s="263">
        <f t="shared" si="96"/>
        <v>4.784217766945809</v>
      </c>
      <c r="BJ36" s="68">
        <f t="shared" si="97"/>
        <v>0.11197550438728505</v>
      </c>
      <c r="BK36" s="260">
        <v>4.1965247623833166</v>
      </c>
      <c r="BL36" s="69">
        <f t="shared" si="98"/>
        <v>105.76096240896759</v>
      </c>
      <c r="BM36" s="260">
        <v>0</v>
      </c>
      <c r="BN36" s="260">
        <v>0</v>
      </c>
      <c r="BO36" s="260">
        <v>0</v>
      </c>
      <c r="BP36" s="68">
        <f t="shared" si="99"/>
        <v>0</v>
      </c>
      <c r="BQ36" s="68">
        <f t="shared" si="100"/>
        <v>0</v>
      </c>
      <c r="BR36" s="260">
        <v>0</v>
      </c>
      <c r="BS36" s="260">
        <v>0</v>
      </c>
      <c r="BT36" s="68">
        <f t="shared" si="101"/>
        <v>0</v>
      </c>
      <c r="BU36" s="68">
        <f t="shared" si="102"/>
        <v>0</v>
      </c>
      <c r="BV36" s="260">
        <v>0</v>
      </c>
      <c r="BW36" s="69">
        <f t="shared" si="103"/>
        <v>0</v>
      </c>
      <c r="BX36" s="260">
        <v>0</v>
      </c>
      <c r="BY36" s="260">
        <v>0</v>
      </c>
      <c r="BZ36" s="263">
        <f t="shared" si="104"/>
        <v>0</v>
      </c>
      <c r="CA36" s="263">
        <f t="shared" si="105"/>
        <v>0</v>
      </c>
      <c r="CB36" s="260">
        <v>0</v>
      </c>
      <c r="CC36" s="264">
        <f t="shared" si="106"/>
        <v>0</v>
      </c>
      <c r="CD36" s="260">
        <v>0</v>
      </c>
      <c r="CE36" s="260">
        <v>0</v>
      </c>
      <c r="CF36" s="263">
        <f t="shared" si="107"/>
        <v>0</v>
      </c>
      <c r="CG36" s="263">
        <f t="shared" si="108"/>
        <v>0</v>
      </c>
      <c r="CH36" s="260">
        <v>0</v>
      </c>
      <c r="CI36" s="69">
        <f t="shared" si="109"/>
        <v>0</v>
      </c>
      <c r="CJ36" s="260">
        <v>0</v>
      </c>
      <c r="CK36" s="260">
        <v>0</v>
      </c>
      <c r="CL36" s="260">
        <v>0</v>
      </c>
      <c r="CM36" s="260">
        <v>0</v>
      </c>
      <c r="CN36" s="260">
        <v>0</v>
      </c>
      <c r="CO36" s="265">
        <f t="shared" si="110"/>
        <v>0</v>
      </c>
      <c r="CP36" s="266">
        <f t="shared" si="111"/>
        <v>0</v>
      </c>
      <c r="CQ36" s="260">
        <v>0</v>
      </c>
      <c r="CR36" s="265">
        <f t="shared" si="112"/>
        <v>0</v>
      </c>
      <c r="CS36" s="265">
        <f t="shared" si="3"/>
        <v>0</v>
      </c>
      <c r="CT36" s="260">
        <v>0</v>
      </c>
      <c r="CU36" s="267">
        <f t="shared" si="4"/>
        <v>0</v>
      </c>
      <c r="CV36" s="260">
        <v>0</v>
      </c>
      <c r="CW36" s="260">
        <v>0</v>
      </c>
      <c r="CX36" s="68">
        <f t="shared" si="113"/>
        <v>0</v>
      </c>
      <c r="CY36" s="68">
        <f t="shared" si="114"/>
        <v>0</v>
      </c>
      <c r="CZ36" s="260">
        <v>0</v>
      </c>
      <c r="DA36" s="69">
        <f t="shared" si="115"/>
        <v>0</v>
      </c>
      <c r="DB36" s="260">
        <v>0</v>
      </c>
      <c r="DC36" s="260">
        <v>0</v>
      </c>
      <c r="DD36" s="68">
        <f t="shared" si="116"/>
        <v>0</v>
      </c>
      <c r="DE36" s="68">
        <f t="shared" si="117"/>
        <v>0</v>
      </c>
      <c r="DF36" s="260">
        <v>0</v>
      </c>
      <c r="DG36" s="69">
        <f t="shared" si="118"/>
        <v>0</v>
      </c>
      <c r="DH36" s="260">
        <v>8.0613485523315216</v>
      </c>
      <c r="DI36" s="260">
        <v>1.7734966815129347</v>
      </c>
      <c r="DJ36" s="260">
        <v>0.12063266536666661</v>
      </c>
      <c r="DK36" s="260">
        <v>5.8686617460973478</v>
      </c>
      <c r="DL36" s="68">
        <f t="shared" si="119"/>
        <v>0.41221480104587771</v>
      </c>
      <c r="DM36" s="68">
        <f t="shared" si="120"/>
        <v>1.8712932216840923</v>
      </c>
      <c r="DN36" s="260">
        <v>1.70692862089594</v>
      </c>
      <c r="DO36" s="68">
        <f t="shared" si="121"/>
        <v>2.3393456749378858E-2</v>
      </c>
      <c r="DP36" s="68">
        <f t="shared" si="122"/>
        <v>0.99949888168010126</v>
      </c>
      <c r="DQ36" s="260">
        <v>0.87672031135404205</v>
      </c>
      <c r="DR36" s="264">
        <f t="shared" si="123"/>
        <v>22.089346293070143</v>
      </c>
      <c r="DS36" s="260">
        <v>0</v>
      </c>
      <c r="DT36" s="260">
        <v>0</v>
      </c>
      <c r="DU36" s="260">
        <v>0</v>
      </c>
      <c r="DV36" s="68">
        <f t="shared" si="124"/>
        <v>0</v>
      </c>
      <c r="DW36" s="68">
        <f t="shared" si="125"/>
        <v>0</v>
      </c>
      <c r="DX36" s="260">
        <v>0</v>
      </c>
      <c r="DY36" s="260">
        <v>0</v>
      </c>
      <c r="DZ36" s="260">
        <v>0</v>
      </c>
      <c r="EA36" s="260">
        <v>0</v>
      </c>
      <c r="EB36" s="68">
        <f t="shared" si="126"/>
        <v>0</v>
      </c>
      <c r="EC36" s="68">
        <f t="shared" si="127"/>
        <v>0</v>
      </c>
      <c r="ED36" s="267">
        <v>0</v>
      </c>
      <c r="EE36" s="69">
        <f t="shared" si="128"/>
        <v>0</v>
      </c>
      <c r="EF36" s="260">
        <v>12.1916777777778</v>
      </c>
      <c r="EG36" s="260">
        <v>2.6821691111111199</v>
      </c>
      <c r="EH36" s="260">
        <v>31.269755555555498</v>
      </c>
      <c r="EI36" s="260">
        <v>8.8763431595039393</v>
      </c>
      <c r="EJ36" s="268">
        <f t="shared" si="129"/>
        <v>0.62347434352355668</v>
      </c>
      <c r="EK36" s="266">
        <f t="shared" si="130"/>
        <v>2.830328532525745</v>
      </c>
      <c r="EL36" s="260">
        <v>5.9336757383765404</v>
      </c>
      <c r="EM36" s="268">
        <f t="shared" si="131"/>
        <v>8.1321025994450485E-2</v>
      </c>
      <c r="EN36" s="268">
        <f t="shared" si="132"/>
        <v>3.4744875633093368</v>
      </c>
      <c r="EO36" s="269">
        <f t="shared" si="133"/>
        <v>60.953621342324901</v>
      </c>
      <c r="EP36" s="69">
        <f t="shared" si="134"/>
        <v>76.801562891329382</v>
      </c>
      <c r="EQ36" s="260">
        <v>0</v>
      </c>
      <c r="ER36" s="260">
        <v>0</v>
      </c>
      <c r="ES36" s="260">
        <v>0</v>
      </c>
      <c r="ET36" s="68">
        <f t="shared" si="135"/>
        <v>0</v>
      </c>
      <c r="EU36" s="68">
        <f t="shared" si="136"/>
        <v>0</v>
      </c>
      <c r="EV36" s="260">
        <v>0</v>
      </c>
      <c r="EW36" s="260">
        <v>0</v>
      </c>
      <c r="EX36" s="68">
        <f t="shared" si="137"/>
        <v>0</v>
      </c>
      <c r="EY36" s="68">
        <f t="shared" si="138"/>
        <v>0</v>
      </c>
      <c r="EZ36" s="260">
        <v>0</v>
      </c>
      <c r="FA36" s="69">
        <f t="shared" si="139"/>
        <v>0</v>
      </c>
      <c r="FB36" s="260">
        <v>0</v>
      </c>
      <c r="FC36" s="260">
        <v>0</v>
      </c>
      <c r="FD36" s="68">
        <f t="shared" si="140"/>
        <v>0</v>
      </c>
      <c r="FE36" s="68">
        <f t="shared" si="141"/>
        <v>0</v>
      </c>
      <c r="FF36" s="260">
        <v>0</v>
      </c>
      <c r="FG36" s="69">
        <f t="shared" si="142"/>
        <v>0</v>
      </c>
      <c r="FH36" s="260">
        <v>0</v>
      </c>
      <c r="FI36" s="260">
        <v>0</v>
      </c>
      <c r="FJ36" s="68">
        <f t="shared" si="143"/>
        <v>0</v>
      </c>
      <c r="FK36" s="68">
        <f t="shared" si="144"/>
        <v>0</v>
      </c>
      <c r="FL36" s="260">
        <v>0</v>
      </c>
      <c r="FM36" s="69">
        <f t="shared" si="145"/>
        <v>0</v>
      </c>
      <c r="FN36" s="260">
        <v>0</v>
      </c>
      <c r="FO36" s="260">
        <v>0</v>
      </c>
      <c r="FP36" s="68">
        <f t="shared" si="146"/>
        <v>0</v>
      </c>
      <c r="FQ36" s="68">
        <f t="shared" si="147"/>
        <v>0</v>
      </c>
      <c r="FR36" s="260">
        <v>0</v>
      </c>
      <c r="FS36" s="264">
        <f t="shared" si="148"/>
        <v>0</v>
      </c>
      <c r="FT36" s="270">
        <f t="shared" si="5"/>
        <v>204.6518715933671</v>
      </c>
      <c r="FU36" s="271">
        <f t="shared" si="6"/>
        <v>24.708692122733375</v>
      </c>
      <c r="FV36" s="272">
        <f t="shared" si="149"/>
        <v>33.291194487588839</v>
      </c>
      <c r="FW36" s="272">
        <f t="shared" si="7"/>
        <v>7.6032250666666883</v>
      </c>
      <c r="FX36" s="272">
        <f t="shared" si="8"/>
        <v>66.263166666666805</v>
      </c>
      <c r="FY36" s="272">
        <f t="shared" si="9"/>
        <v>0</v>
      </c>
      <c r="FZ36" s="272">
        <f t="shared" si="10"/>
        <v>0</v>
      </c>
      <c r="GA36" s="272">
        <f t="shared" si="11"/>
        <v>0</v>
      </c>
      <c r="GB36" s="272">
        <f t="shared" si="12"/>
        <v>0</v>
      </c>
      <c r="GC36" s="272">
        <f t="shared" si="13"/>
        <v>0</v>
      </c>
      <c r="GD36" s="272">
        <f t="shared" si="14"/>
        <v>0</v>
      </c>
      <c r="GE36" s="272">
        <f t="shared" si="15"/>
        <v>14.745004905601288</v>
      </c>
      <c r="GF36" s="273">
        <f t="shared" si="16"/>
        <v>5.7359785401360011</v>
      </c>
      <c r="GG36" s="273">
        <f t="shared" si="17"/>
        <v>1.0356891445694343</v>
      </c>
      <c r="GH36" s="272">
        <f t="shared" si="150"/>
        <v>15.811016937695324</v>
      </c>
      <c r="GI36" s="274">
        <f t="shared" si="151"/>
        <v>11.295009138561001</v>
      </c>
      <c r="GJ36" s="275">
        <f t="shared" si="18"/>
        <v>0.2166899871311144</v>
      </c>
      <c r="GK36" s="271">
        <f t="shared" si="152"/>
        <v>162.42230018695233</v>
      </c>
      <c r="GL36" s="276">
        <f t="shared" si="153"/>
        <v>204.65209823555992</v>
      </c>
      <c r="GM36" s="272">
        <f t="shared" si="154"/>
        <v>41.739679801430377</v>
      </c>
      <c r="GN36" s="272">
        <f t="shared" si="155"/>
        <v>8.8556041983672387</v>
      </c>
      <c r="GO36" s="277">
        <f t="shared" si="156"/>
        <v>0.25698244485755289</v>
      </c>
      <c r="GP36" s="278">
        <f t="shared" si="157"/>
        <v>5.4522095723150123E-2</v>
      </c>
      <c r="GQ36" s="279">
        <f t="shared" si="158"/>
        <v>1.0439061676327344</v>
      </c>
      <c r="GR36" s="280">
        <f t="shared" si="159"/>
        <v>162.42230018695233</v>
      </c>
      <c r="GS36" s="272">
        <f t="shared" si="160"/>
        <v>41.739679801430377</v>
      </c>
      <c r="GT36" s="272">
        <f t="shared" si="19"/>
        <v>8.8556041983672387</v>
      </c>
      <c r="GU36" s="73">
        <f t="shared" si="161"/>
        <v>0.25698244485755289</v>
      </c>
      <c r="GV36" s="74">
        <f t="shared" si="162"/>
        <v>5.4522095723150123E-2</v>
      </c>
      <c r="GW36" s="279">
        <f t="shared" si="163"/>
        <v>1.0439061676327344</v>
      </c>
      <c r="GX36" s="280">
        <f t="shared" si="164"/>
        <v>78.48502843380345</v>
      </c>
      <c r="GY36" s="272">
        <f t="shared" si="20"/>
        <v>35.902934125756488</v>
      </c>
      <c r="GZ36" s="272">
        <f t="shared" si="21"/>
        <v>1.1404036273132649</v>
      </c>
      <c r="HA36" s="73">
        <f t="shared" si="165"/>
        <v>0.45744946319332819</v>
      </c>
      <c r="HB36" s="74">
        <f t="shared" si="166"/>
        <v>1.4530205952274253E-2</v>
      </c>
      <c r="HC36" s="279">
        <f t="shared" si="167"/>
        <v>1.0653818762967233</v>
      </c>
      <c r="HD36" s="280">
        <f t="shared" si="168"/>
        <v>78.48502843380345</v>
      </c>
      <c r="HE36" s="272">
        <f t="shared" si="22"/>
        <v>35.902934125756488</v>
      </c>
      <c r="HF36" s="272">
        <f t="shared" si="23"/>
        <v>1.1404036273132649</v>
      </c>
      <c r="HG36" s="73">
        <f t="shared" si="169"/>
        <v>0.45744946319332819</v>
      </c>
      <c r="HH36" s="74">
        <f t="shared" si="170"/>
        <v>1.4530205952274253E-2</v>
      </c>
      <c r="HI36" s="281">
        <f t="shared" si="171"/>
        <v>1.0653818762967233</v>
      </c>
      <c r="HJ36" s="72">
        <f t="shared" si="24"/>
        <v>0.78136376647310168</v>
      </c>
      <c r="HK36" s="73">
        <f t="shared" si="172"/>
        <v>0.78136376647310168</v>
      </c>
      <c r="HL36" s="73">
        <f t="shared" si="25"/>
        <v>0.38534862465652492</v>
      </c>
      <c r="HM36" s="74">
        <f t="shared" si="173"/>
        <v>0.38534862465652492</v>
      </c>
      <c r="HN36" s="75"/>
      <c r="HO36" s="75"/>
      <c r="HP36" s="76">
        <f t="shared" si="174"/>
        <v>0</v>
      </c>
      <c r="HQ36" s="77">
        <f t="shared" si="175"/>
        <v>0</v>
      </c>
      <c r="HR36" s="77">
        <f t="shared" si="176"/>
        <v>0</v>
      </c>
      <c r="HS36" s="77">
        <f t="shared" si="177"/>
        <v>0</v>
      </c>
      <c r="HT36" s="282">
        <f t="shared" si="178"/>
        <v>0</v>
      </c>
      <c r="HU36" s="73"/>
      <c r="HV36" s="74"/>
      <c r="HW36" s="279"/>
      <c r="HX36" s="76">
        <f t="shared" si="179"/>
        <v>0</v>
      </c>
      <c r="HY36" s="77">
        <f t="shared" si="180"/>
        <v>0</v>
      </c>
      <c r="HZ36" s="77">
        <f t="shared" si="26"/>
        <v>0</v>
      </c>
      <c r="IA36" s="77">
        <f t="shared" si="181"/>
        <v>0</v>
      </c>
      <c r="IB36" s="282">
        <f t="shared" si="182"/>
        <v>0</v>
      </c>
      <c r="IC36" s="73"/>
      <c r="ID36" s="74"/>
      <c r="IE36" s="279"/>
      <c r="IF36" s="76">
        <f t="shared" si="27"/>
        <v>5.8367456756738871</v>
      </c>
      <c r="IG36" s="77">
        <f t="shared" si="183"/>
        <v>6.6422749463736404</v>
      </c>
      <c r="IH36" s="77">
        <f t="shared" si="28"/>
        <v>7.7152005710539733</v>
      </c>
      <c r="II36" s="77">
        <f t="shared" si="184"/>
        <v>8.9095136194531293</v>
      </c>
      <c r="IJ36" s="282">
        <f t="shared" si="185"/>
        <v>83.937271753148877</v>
      </c>
      <c r="IK36" s="73">
        <f t="shared" si="186"/>
        <v>6.953699535099464E-2</v>
      </c>
      <c r="IL36" s="74">
        <f t="shared" si="187"/>
        <v>9.1916265681634329E-2</v>
      </c>
      <c r="IM36" s="279">
        <f t="shared" si="188"/>
        <v>1.0238254386559078</v>
      </c>
      <c r="IN36" s="76">
        <f t="shared" si="29"/>
        <v>0</v>
      </c>
      <c r="IO36" s="77">
        <f t="shared" si="189"/>
        <v>0</v>
      </c>
      <c r="IP36" s="77">
        <f t="shared" si="30"/>
        <v>0</v>
      </c>
      <c r="IQ36" s="77">
        <f t="shared" si="190"/>
        <v>0</v>
      </c>
      <c r="IR36" s="282">
        <f t="shared" si="191"/>
        <v>0</v>
      </c>
      <c r="IS36" s="283"/>
      <c r="IT36" s="284"/>
      <c r="IU36" s="285"/>
      <c r="IV36" s="76">
        <f t="shared" si="31"/>
        <v>0</v>
      </c>
      <c r="IW36" s="77">
        <f t="shared" si="192"/>
        <v>0</v>
      </c>
      <c r="IX36" s="77">
        <f t="shared" si="193"/>
        <v>0</v>
      </c>
      <c r="IY36" s="77">
        <f t="shared" si="194"/>
        <v>0</v>
      </c>
      <c r="IZ36" s="282">
        <f t="shared" si="195"/>
        <v>0</v>
      </c>
      <c r="JA36" s="283"/>
      <c r="JB36" s="284"/>
      <c r="JC36" s="285"/>
      <c r="JD36" s="76">
        <f t="shared" si="32"/>
        <v>0</v>
      </c>
      <c r="JE36" s="77">
        <f t="shared" si="196"/>
        <v>0</v>
      </c>
      <c r="JF36" s="77">
        <f t="shared" si="33"/>
        <v>0</v>
      </c>
      <c r="JG36" s="77">
        <f t="shared" si="197"/>
        <v>0</v>
      </c>
      <c r="JH36" s="282">
        <f t="shared" si="198"/>
        <v>0</v>
      </c>
      <c r="JI36" s="283"/>
      <c r="JJ36" s="284"/>
      <c r="JK36" s="285"/>
      <c r="JL36" s="76">
        <f t="shared" si="34"/>
        <v>0</v>
      </c>
      <c r="JM36" s="77">
        <f t="shared" si="199"/>
        <v>0</v>
      </c>
      <c r="JN36" s="77">
        <f t="shared" si="35"/>
        <v>0</v>
      </c>
      <c r="JO36" s="77">
        <f t="shared" si="200"/>
        <v>0</v>
      </c>
      <c r="JP36" s="282">
        <f t="shared" si="201"/>
        <v>0</v>
      </c>
      <c r="JQ36" s="73"/>
      <c r="JR36" s="74"/>
      <c r="JS36" s="279"/>
      <c r="JT36" s="76">
        <f t="shared" si="38"/>
        <v>0</v>
      </c>
      <c r="JU36" s="77">
        <f t="shared" si="203"/>
        <v>0</v>
      </c>
      <c r="JV36" s="77">
        <f t="shared" si="39"/>
        <v>0</v>
      </c>
      <c r="JW36" s="77">
        <f t="shared" si="204"/>
        <v>0</v>
      </c>
      <c r="JX36" s="282">
        <f t="shared" si="205"/>
        <v>0</v>
      </c>
      <c r="JY36" s="73"/>
      <c r="JZ36" s="74"/>
      <c r="KA36" s="279"/>
      <c r="KB36" s="76">
        <f t="shared" si="40"/>
        <v>0</v>
      </c>
      <c r="KC36" s="77">
        <f t="shared" si="206"/>
        <v>0</v>
      </c>
      <c r="KD36" s="77">
        <f t="shared" si="41"/>
        <v>0</v>
      </c>
      <c r="KE36" s="77">
        <f t="shared" si="207"/>
        <v>0</v>
      </c>
      <c r="KF36" s="282">
        <f t="shared" si="208"/>
        <v>0</v>
      </c>
      <c r="KG36" s="73"/>
      <c r="KH36" s="74"/>
      <c r="KI36" s="279"/>
      <c r="KJ36" s="76">
        <f t="shared" si="42"/>
        <v>13.337211599948771</v>
      </c>
      <c r="KK36" s="77">
        <f t="shared" si="209"/>
        <v>15.177880172857702</v>
      </c>
      <c r="KL36" s="77">
        <f t="shared" si="43"/>
        <v>0.43560825779525658</v>
      </c>
      <c r="KM36" s="77">
        <f t="shared" si="210"/>
        <v>0.50304041610196237</v>
      </c>
      <c r="KN36" s="282">
        <f t="shared" si="211"/>
        <v>17.531227216722336</v>
      </c>
      <c r="KO36" s="73">
        <f t="shared" si="44"/>
        <v>0.76076885177935172</v>
      </c>
      <c r="KP36" s="74">
        <f t="shared" si="45"/>
        <v>2.4847562147831119E-2</v>
      </c>
      <c r="KQ36" s="279">
        <f t="shared" si="46"/>
        <v>1.1088401118545526</v>
      </c>
      <c r="KR36" s="76">
        <f t="shared" si="47"/>
        <v>0</v>
      </c>
      <c r="KS36" s="77">
        <f t="shared" si="212"/>
        <v>0</v>
      </c>
      <c r="KT36" s="77">
        <f t="shared" si="48"/>
        <v>0</v>
      </c>
      <c r="KU36" s="77">
        <f t="shared" si="213"/>
        <v>0</v>
      </c>
      <c r="KV36" s="282">
        <f t="shared" si="214"/>
        <v>0</v>
      </c>
      <c r="KW36" s="73"/>
      <c r="KX36" s="74"/>
      <c r="KY36" s="279"/>
      <c r="KZ36" s="76">
        <f t="shared" si="49"/>
        <v>22.565722525807722</v>
      </c>
      <c r="LA36" s="77">
        <f t="shared" si="215"/>
        <v>25.680017891594446</v>
      </c>
      <c r="LB36" s="77">
        <f t="shared" si="50"/>
        <v>0.70479536951800714</v>
      </c>
      <c r="LC36" s="77">
        <f t="shared" si="216"/>
        <v>0.81389769271939472</v>
      </c>
      <c r="LD36" s="286">
        <f t="shared" si="217"/>
        <v>60.953621342324908</v>
      </c>
      <c r="LE36" s="73">
        <f t="shared" si="51"/>
        <v>0.37021135133342048</v>
      </c>
      <c r="LF36" s="74">
        <f t="shared" si="52"/>
        <v>1.1562813726189754E-2</v>
      </c>
      <c r="LG36" s="279">
        <f t="shared" si="53"/>
        <v>1.0528827921623396</v>
      </c>
      <c r="LH36" s="76">
        <f t="shared" si="54"/>
        <v>0</v>
      </c>
      <c r="LI36" s="77">
        <f t="shared" si="218"/>
        <v>0</v>
      </c>
      <c r="LJ36" s="77">
        <f t="shared" si="55"/>
        <v>0</v>
      </c>
      <c r="LK36" s="77">
        <f t="shared" si="219"/>
        <v>0</v>
      </c>
      <c r="LL36" s="282">
        <f t="shared" si="220"/>
        <v>0</v>
      </c>
      <c r="LM36" s="73"/>
      <c r="LN36" s="74"/>
      <c r="LO36" s="279"/>
      <c r="LP36" s="76">
        <f t="shared" si="56"/>
        <v>0</v>
      </c>
      <c r="LQ36" s="77">
        <f t="shared" si="221"/>
        <v>0</v>
      </c>
      <c r="LR36" s="77">
        <f t="shared" si="57"/>
        <v>0</v>
      </c>
      <c r="LS36" s="77">
        <f t="shared" si="222"/>
        <v>0</v>
      </c>
      <c r="LT36" s="282">
        <f t="shared" si="223"/>
        <v>0</v>
      </c>
      <c r="LU36" s="73"/>
      <c r="LV36" s="74"/>
      <c r="LW36" s="279"/>
      <c r="LX36" s="76">
        <f t="shared" si="58"/>
        <v>0</v>
      </c>
      <c r="LY36" s="77">
        <f t="shared" si="224"/>
        <v>0</v>
      </c>
      <c r="LZ36" s="77">
        <f t="shared" si="59"/>
        <v>0</v>
      </c>
      <c r="MA36" s="77">
        <f t="shared" si="225"/>
        <v>0</v>
      </c>
      <c r="MB36" s="286">
        <f t="shared" si="226"/>
        <v>0</v>
      </c>
      <c r="MC36" s="73"/>
      <c r="MD36" s="74"/>
      <c r="ME36" s="279"/>
      <c r="MF36" s="76">
        <f t="shared" si="60"/>
        <v>0</v>
      </c>
      <c r="MG36" s="77">
        <f t="shared" si="227"/>
        <v>0</v>
      </c>
      <c r="MH36" s="77">
        <f t="shared" si="61"/>
        <v>0</v>
      </c>
      <c r="MI36" s="77">
        <f t="shared" si="228"/>
        <v>0</v>
      </c>
      <c r="MJ36" s="286">
        <f t="shared" si="229"/>
        <v>0</v>
      </c>
      <c r="MK36" s="73"/>
      <c r="ML36" s="74"/>
      <c r="MM36" s="279"/>
      <c r="MN36" s="287">
        <f t="shared" si="230"/>
        <v>1.0439074642997381</v>
      </c>
      <c r="MO36" s="288">
        <f t="shared" si="230"/>
        <v>0</v>
      </c>
      <c r="MP36" s="288">
        <f t="shared" si="230"/>
        <v>1.0653830725912328</v>
      </c>
      <c r="MQ36" s="289">
        <f t="shared" si="230"/>
        <v>0</v>
      </c>
      <c r="MR36" s="290">
        <f t="shared" si="231"/>
        <v>0.78136473702835407</v>
      </c>
      <c r="MS36" s="291"/>
      <c r="MT36" s="291">
        <f t="shared" si="63"/>
        <v>0.38534905735624897</v>
      </c>
      <c r="MU36" s="292"/>
      <c r="MV36" s="359">
        <f t="shared" si="64"/>
        <v>0</v>
      </c>
      <c r="MW36" s="360">
        <f t="shared" si="65"/>
        <v>0</v>
      </c>
      <c r="MX36" s="360">
        <f t="shared" si="66"/>
        <v>0.3960156796721051</v>
      </c>
      <c r="MY36" s="360">
        <f t="shared" si="67"/>
        <v>0</v>
      </c>
      <c r="MZ36" s="360">
        <f t="shared" si="68"/>
        <v>0</v>
      </c>
      <c r="NA36" s="360">
        <f t="shared" si="69"/>
        <v>0</v>
      </c>
      <c r="NB36" s="360">
        <f t="shared" si="70"/>
        <v>0</v>
      </c>
      <c r="NC36" s="360">
        <f t="shared" si="71"/>
        <v>0</v>
      </c>
      <c r="ND36" s="360">
        <f t="shared" si="72"/>
        <v>0</v>
      </c>
      <c r="NE36" s="360">
        <f t="shared" si="73"/>
        <v>8.9594281037847848E-2</v>
      </c>
      <c r="NF36" s="360">
        <f t="shared" si="74"/>
        <v>0</v>
      </c>
      <c r="NG36" s="360">
        <f t="shared" si="75"/>
        <v>0.29575477631840119</v>
      </c>
      <c r="NH36" s="360">
        <f t="shared" si="76"/>
        <v>0</v>
      </c>
      <c r="NI36" s="360">
        <f t="shared" si="77"/>
        <v>0</v>
      </c>
      <c r="NJ36" s="360">
        <f t="shared" si="78"/>
        <v>0</v>
      </c>
      <c r="NK36" s="361">
        <f t="shared" si="79"/>
        <v>0</v>
      </c>
      <c r="NL36" s="145">
        <f t="shared" si="232"/>
        <v>0.78136473702835407</v>
      </c>
      <c r="NM36" s="40"/>
      <c r="NN36" s="56">
        <f t="shared" si="233"/>
        <v>0.38534905735624897</v>
      </c>
      <c r="NO36" s="59"/>
      <c r="NP36" s="55">
        <f t="shared" si="80"/>
        <v>1.0439074642997381</v>
      </c>
      <c r="NQ36" s="40"/>
      <c r="NR36" s="56">
        <f t="shared" si="81"/>
        <v>1.0653830725912328</v>
      </c>
      <c r="NS36" s="60"/>
      <c r="NT36" s="25"/>
      <c r="NU36" s="86">
        <f t="shared" si="236"/>
        <v>0</v>
      </c>
      <c r="NV36" s="86">
        <f t="shared" si="236"/>
        <v>0</v>
      </c>
      <c r="NW36" s="86">
        <f t="shared" si="236"/>
        <v>0</v>
      </c>
      <c r="NX36" s="86">
        <f t="shared" si="236"/>
        <v>0</v>
      </c>
      <c r="NY36" s="87">
        <f t="shared" si="237"/>
        <v>0</v>
      </c>
      <c r="NZ36" s="87">
        <f t="shared" si="237"/>
        <v>0</v>
      </c>
      <c r="OA36" s="87">
        <f t="shared" si="237"/>
        <v>0</v>
      </c>
      <c r="OB36" s="87">
        <f t="shared" si="237"/>
        <v>0</v>
      </c>
      <c r="OC36" s="26"/>
    </row>
    <row r="37" spans="1:393" thickBot="1" x14ac:dyDescent="0.35">
      <c r="A37" s="136" t="s">
        <v>172</v>
      </c>
      <c r="B37" s="137" t="s">
        <v>173</v>
      </c>
      <c r="C37" s="133" t="s">
        <v>118</v>
      </c>
      <c r="D37" s="64">
        <f>VLOOKUP(B37,[1]УсіТ_1!$A$10:$G$556,6,FALSE)</f>
        <v>168.6</v>
      </c>
      <c r="E37" s="64">
        <f>VLOOKUP(B37,[1]УсіТ_1!$A$10:$G$556,7,FALSE)</f>
        <v>84.1</v>
      </c>
      <c r="F37" s="38"/>
      <c r="G37" s="38"/>
      <c r="H37" s="39"/>
      <c r="I37" s="256">
        <v>0.9486</v>
      </c>
      <c r="J37" s="62">
        <v>0.9486</v>
      </c>
      <c r="K37" s="257">
        <f t="shared" si="82"/>
        <v>0.65900000000000003</v>
      </c>
      <c r="L37" s="258">
        <f t="shared" si="83"/>
        <v>0.65900000000000003</v>
      </c>
      <c r="M37" s="63">
        <v>0</v>
      </c>
      <c r="N37" s="63">
        <v>0</v>
      </c>
      <c r="O37" s="63">
        <v>0.28960000000000002</v>
      </c>
      <c r="P37" s="63">
        <v>0</v>
      </c>
      <c r="Q37" s="63">
        <v>0</v>
      </c>
      <c r="R37" s="63">
        <v>0</v>
      </c>
      <c r="S37" s="63">
        <v>0.26519999999999999</v>
      </c>
      <c r="T37" s="63">
        <v>0</v>
      </c>
      <c r="U37" s="63">
        <v>0</v>
      </c>
      <c r="V37" s="63">
        <v>0.2</v>
      </c>
      <c r="W37" s="63">
        <v>0</v>
      </c>
      <c r="X37" s="63">
        <v>0.1938</v>
      </c>
      <c r="Y37" s="63">
        <v>0</v>
      </c>
      <c r="Z37" s="63">
        <v>0</v>
      </c>
      <c r="AA37" s="63">
        <v>0</v>
      </c>
      <c r="AB37" s="259">
        <v>0</v>
      </c>
      <c r="AC37" s="144">
        <v>0</v>
      </c>
      <c r="AD37" s="70">
        <v>0</v>
      </c>
      <c r="AE37" s="70">
        <v>0</v>
      </c>
      <c r="AF37" s="68">
        <f t="shared" si="84"/>
        <v>0</v>
      </c>
      <c r="AG37" s="68">
        <f t="shared" si="85"/>
        <v>0</v>
      </c>
      <c r="AH37" s="71">
        <v>0</v>
      </c>
      <c r="AI37" s="71">
        <v>0</v>
      </c>
      <c r="AJ37" s="68">
        <f t="shared" si="86"/>
        <v>0</v>
      </c>
      <c r="AK37" s="68">
        <f t="shared" si="87"/>
        <v>0</v>
      </c>
      <c r="AL37" s="71">
        <v>0</v>
      </c>
      <c r="AM37" s="69">
        <f t="shared" si="88"/>
        <v>0</v>
      </c>
      <c r="AN37" s="260">
        <v>0</v>
      </c>
      <c r="AO37" s="71">
        <v>0</v>
      </c>
      <c r="AP37" s="71">
        <v>0</v>
      </c>
      <c r="AQ37" s="68">
        <f t="shared" si="89"/>
        <v>0</v>
      </c>
      <c r="AR37" s="68">
        <f t="shared" si="90"/>
        <v>0</v>
      </c>
      <c r="AS37" s="71">
        <v>0</v>
      </c>
      <c r="AT37" s="261">
        <f t="shared" si="0"/>
        <v>0</v>
      </c>
      <c r="AU37" s="71">
        <v>0</v>
      </c>
      <c r="AV37" s="68">
        <f t="shared" si="91"/>
        <v>0</v>
      </c>
      <c r="AW37" s="68">
        <f t="shared" si="92"/>
        <v>0</v>
      </c>
      <c r="AX37" s="71">
        <v>0</v>
      </c>
      <c r="AY37" s="69">
        <f t="shared" si="93"/>
        <v>0</v>
      </c>
      <c r="AZ37" s="260">
        <v>6</v>
      </c>
      <c r="BA37" s="260">
        <v>30.583000000000101</v>
      </c>
      <c r="BB37" s="260">
        <v>3.18937000000001</v>
      </c>
      <c r="BC37" s="262">
        <f t="shared" si="94"/>
        <v>2.5514960000000082</v>
      </c>
      <c r="BD37" s="262">
        <f t="shared" si="1"/>
        <v>0.63787400000000183</v>
      </c>
      <c r="BE37" s="260">
        <v>1.197106</v>
      </c>
      <c r="BF37" s="262">
        <f t="shared" si="95"/>
        <v>0.9576848</v>
      </c>
      <c r="BG37" s="262">
        <f t="shared" si="2"/>
        <v>0.2394212</v>
      </c>
      <c r="BH37" s="260">
        <v>3.7709596515797772</v>
      </c>
      <c r="BI37" s="263">
        <f t="shared" si="96"/>
        <v>2.2081005078211451</v>
      </c>
      <c r="BJ37" s="68">
        <f t="shared" si="97"/>
        <v>5.1681002024900849E-2</v>
      </c>
      <c r="BK37" s="260">
        <v>1.9368575826384555</v>
      </c>
      <c r="BL37" s="69">
        <f t="shared" si="98"/>
        <v>48.812751881062006</v>
      </c>
      <c r="BM37" s="260">
        <v>0</v>
      </c>
      <c r="BN37" s="260">
        <v>0</v>
      </c>
      <c r="BO37" s="260">
        <v>0</v>
      </c>
      <c r="BP37" s="68">
        <f t="shared" si="99"/>
        <v>0</v>
      </c>
      <c r="BQ37" s="68">
        <f t="shared" si="100"/>
        <v>0</v>
      </c>
      <c r="BR37" s="260">
        <v>0</v>
      </c>
      <c r="BS37" s="260">
        <v>0</v>
      </c>
      <c r="BT37" s="68">
        <f t="shared" si="101"/>
        <v>0</v>
      </c>
      <c r="BU37" s="68">
        <f t="shared" si="102"/>
        <v>0</v>
      </c>
      <c r="BV37" s="260">
        <v>0</v>
      </c>
      <c r="BW37" s="69">
        <f t="shared" si="103"/>
        <v>0</v>
      </c>
      <c r="BX37" s="260">
        <v>0</v>
      </c>
      <c r="BY37" s="260">
        <v>0</v>
      </c>
      <c r="BZ37" s="263">
        <f t="shared" si="104"/>
        <v>0</v>
      </c>
      <c r="CA37" s="263">
        <f t="shared" si="105"/>
        <v>0</v>
      </c>
      <c r="CB37" s="260">
        <v>0</v>
      </c>
      <c r="CC37" s="264">
        <f t="shared" si="106"/>
        <v>0</v>
      </c>
      <c r="CD37" s="260">
        <v>0</v>
      </c>
      <c r="CE37" s="260">
        <v>0</v>
      </c>
      <c r="CF37" s="263">
        <f t="shared" si="107"/>
        <v>0</v>
      </c>
      <c r="CG37" s="263">
        <f t="shared" si="108"/>
        <v>0</v>
      </c>
      <c r="CH37" s="260">
        <v>0</v>
      </c>
      <c r="CI37" s="69">
        <f t="shared" si="109"/>
        <v>0</v>
      </c>
      <c r="CJ37" s="260">
        <v>20.982761874014134</v>
      </c>
      <c r="CK37" s="260">
        <v>4.6162084568567074</v>
      </c>
      <c r="CL37" s="260">
        <v>1.9972866201298471</v>
      </c>
      <c r="CM37" s="260">
        <v>1.6346194149612123</v>
      </c>
      <c r="CN37" s="260">
        <v>4.432796944198337</v>
      </c>
      <c r="CO37" s="265">
        <f t="shared" si="110"/>
        <v>0.3113596573604912</v>
      </c>
      <c r="CP37" s="266">
        <f t="shared" si="111"/>
        <v>1.41345049922097</v>
      </c>
      <c r="CQ37" s="260">
        <v>3.4542022810169528</v>
      </c>
      <c r="CR37" s="265">
        <f t="shared" si="112"/>
        <v>4.7339842261337341E-2</v>
      </c>
      <c r="CS37" s="265">
        <f t="shared" si="3"/>
        <v>2.0226219624586008</v>
      </c>
      <c r="CT37" s="260">
        <v>1.7741628221708945</v>
      </c>
      <c r="CU37" s="267">
        <f t="shared" si="4"/>
        <v>44.708902798064251</v>
      </c>
      <c r="CV37" s="260">
        <v>0</v>
      </c>
      <c r="CW37" s="260">
        <v>0</v>
      </c>
      <c r="CX37" s="68">
        <f t="shared" si="113"/>
        <v>0</v>
      </c>
      <c r="CY37" s="68">
        <f t="shared" si="114"/>
        <v>0</v>
      </c>
      <c r="CZ37" s="260">
        <v>0</v>
      </c>
      <c r="DA37" s="69">
        <f t="shared" si="115"/>
        <v>0</v>
      </c>
      <c r="DB37" s="260">
        <v>0</v>
      </c>
      <c r="DC37" s="260">
        <v>0</v>
      </c>
      <c r="DD37" s="68">
        <f t="shared" si="116"/>
        <v>0</v>
      </c>
      <c r="DE37" s="68">
        <f t="shared" si="117"/>
        <v>0</v>
      </c>
      <c r="DF37" s="260">
        <v>0</v>
      </c>
      <c r="DG37" s="69">
        <f t="shared" si="118"/>
        <v>0</v>
      </c>
      <c r="DH37" s="260">
        <v>12.31051240233216</v>
      </c>
      <c r="DI37" s="260">
        <v>2.708312728513075</v>
      </c>
      <c r="DJ37" s="260">
        <v>0.19263612709999989</v>
      </c>
      <c r="DK37" s="260">
        <v>8.9620530288978113</v>
      </c>
      <c r="DL37" s="68">
        <f t="shared" si="119"/>
        <v>0.62949460474978225</v>
      </c>
      <c r="DM37" s="68">
        <f t="shared" si="120"/>
        <v>2.8576581529004139</v>
      </c>
      <c r="DN37" s="260">
        <v>2.6064349880493598</v>
      </c>
      <c r="DO37" s="68">
        <f t="shared" si="121"/>
        <v>3.5721191511216478E-2</v>
      </c>
      <c r="DP37" s="68">
        <f t="shared" si="122"/>
        <v>1.5262084329922549</v>
      </c>
      <c r="DQ37" s="260">
        <v>1.33872879408823</v>
      </c>
      <c r="DR37" s="264">
        <f t="shared" si="123"/>
        <v>33.742413682776757</v>
      </c>
      <c r="DS37" s="260">
        <v>0</v>
      </c>
      <c r="DT37" s="260">
        <v>0</v>
      </c>
      <c r="DU37" s="260">
        <v>0</v>
      </c>
      <c r="DV37" s="68">
        <f t="shared" si="124"/>
        <v>0</v>
      </c>
      <c r="DW37" s="68">
        <f t="shared" si="125"/>
        <v>0</v>
      </c>
      <c r="DX37" s="260">
        <v>0</v>
      </c>
      <c r="DY37" s="260">
        <v>0</v>
      </c>
      <c r="DZ37" s="260">
        <v>0</v>
      </c>
      <c r="EA37" s="260">
        <v>0</v>
      </c>
      <c r="EB37" s="68">
        <f t="shared" si="126"/>
        <v>0</v>
      </c>
      <c r="EC37" s="68">
        <f t="shared" si="127"/>
        <v>0</v>
      </c>
      <c r="ED37" s="267">
        <v>0</v>
      </c>
      <c r="EE37" s="69">
        <f t="shared" si="128"/>
        <v>0</v>
      </c>
      <c r="EF37" s="260">
        <v>5.2973155555555405</v>
      </c>
      <c r="EG37" s="260">
        <v>1.16540942222222</v>
      </c>
      <c r="EH37" s="260">
        <v>13.094129194952767</v>
      </c>
      <c r="EI37" s="260">
        <v>3.8567940813688271</v>
      </c>
      <c r="EJ37" s="268">
        <f t="shared" si="129"/>
        <v>0.27090121627534641</v>
      </c>
      <c r="EK37" s="266">
        <f t="shared" si="130"/>
        <v>1.2297850743734269</v>
      </c>
      <c r="EL37" s="260">
        <v>2.5250660477254581</v>
      </c>
      <c r="EM37" s="268">
        <f t="shared" si="131"/>
        <v>3.4606030184077402E-2</v>
      </c>
      <c r="EN37" s="268">
        <f t="shared" si="132"/>
        <v>1.4785625245098328</v>
      </c>
      <c r="EO37" s="269">
        <f t="shared" si="133"/>
        <v>25.938714301824817</v>
      </c>
      <c r="EP37" s="69">
        <f t="shared" si="134"/>
        <v>32.682780020299269</v>
      </c>
      <c r="EQ37" s="260">
        <v>0</v>
      </c>
      <c r="ER37" s="260">
        <v>0</v>
      </c>
      <c r="ES37" s="260">
        <v>0</v>
      </c>
      <c r="ET37" s="68">
        <f t="shared" si="135"/>
        <v>0</v>
      </c>
      <c r="EU37" s="68">
        <f t="shared" si="136"/>
        <v>0</v>
      </c>
      <c r="EV37" s="260">
        <v>0</v>
      </c>
      <c r="EW37" s="260">
        <v>0</v>
      </c>
      <c r="EX37" s="68">
        <f t="shared" si="137"/>
        <v>0</v>
      </c>
      <c r="EY37" s="68">
        <f t="shared" si="138"/>
        <v>0</v>
      </c>
      <c r="EZ37" s="260">
        <v>0</v>
      </c>
      <c r="FA37" s="69">
        <f t="shared" si="139"/>
        <v>0</v>
      </c>
      <c r="FB37" s="260">
        <v>0</v>
      </c>
      <c r="FC37" s="260">
        <v>0</v>
      </c>
      <c r="FD37" s="68">
        <f t="shared" si="140"/>
        <v>0</v>
      </c>
      <c r="FE37" s="68">
        <f t="shared" si="141"/>
        <v>0</v>
      </c>
      <c r="FF37" s="260">
        <v>0</v>
      </c>
      <c r="FG37" s="69">
        <f t="shared" si="142"/>
        <v>0</v>
      </c>
      <c r="FH37" s="260">
        <v>0</v>
      </c>
      <c r="FI37" s="260">
        <v>0</v>
      </c>
      <c r="FJ37" s="68">
        <f t="shared" si="143"/>
        <v>0</v>
      </c>
      <c r="FK37" s="68">
        <f t="shared" si="144"/>
        <v>0</v>
      </c>
      <c r="FL37" s="260">
        <v>0</v>
      </c>
      <c r="FM37" s="69">
        <f t="shared" si="145"/>
        <v>0</v>
      </c>
      <c r="FN37" s="260">
        <v>0</v>
      </c>
      <c r="FO37" s="260">
        <v>0</v>
      </c>
      <c r="FP37" s="68">
        <f t="shared" si="146"/>
        <v>0</v>
      </c>
      <c r="FQ37" s="68">
        <f t="shared" si="147"/>
        <v>0</v>
      </c>
      <c r="FR37" s="260">
        <v>0</v>
      </c>
      <c r="FS37" s="264">
        <f t="shared" si="148"/>
        <v>0</v>
      </c>
      <c r="FT37" s="270">
        <f t="shared" si="5"/>
        <v>159.94684838220229</v>
      </c>
      <c r="FU37" s="271">
        <f t="shared" si="6"/>
        <v>47.080520439493831</v>
      </c>
      <c r="FV37" s="272">
        <f t="shared" si="149"/>
        <v>14.526727727221404</v>
      </c>
      <c r="FW37" s="272">
        <f t="shared" si="7"/>
        <v>5.143800214961221</v>
      </c>
      <c r="FX37" s="272">
        <f t="shared" si="8"/>
        <v>30.583000000000101</v>
      </c>
      <c r="FY37" s="272">
        <f t="shared" si="9"/>
        <v>0</v>
      </c>
      <c r="FZ37" s="272">
        <f t="shared" si="10"/>
        <v>0</v>
      </c>
      <c r="GA37" s="272">
        <f t="shared" si="11"/>
        <v>0</v>
      </c>
      <c r="GB37" s="272">
        <f t="shared" si="12"/>
        <v>0</v>
      </c>
      <c r="GC37" s="272">
        <f t="shared" si="13"/>
        <v>0</v>
      </c>
      <c r="GD37" s="272">
        <f t="shared" si="14"/>
        <v>0</v>
      </c>
      <c r="GE37" s="272">
        <f t="shared" si="15"/>
        <v>17.251644054464975</v>
      </c>
      <c r="GF37" s="273">
        <f t="shared" si="16"/>
        <v>6.7110903463236697</v>
      </c>
      <c r="GG37" s="273">
        <f t="shared" si="17"/>
        <v>1.2117554783856199</v>
      </c>
      <c r="GH37" s="272">
        <f t="shared" si="150"/>
        <v>12.356662968371548</v>
      </c>
      <c r="GI37" s="274">
        <f t="shared" si="151"/>
        <v>8.8273019818938376</v>
      </c>
      <c r="GJ37" s="275">
        <f t="shared" si="18"/>
        <v>0.16934806598153207</v>
      </c>
      <c r="GK37" s="271">
        <f t="shared" si="152"/>
        <v>126.94235540451308</v>
      </c>
      <c r="GL37" s="276">
        <f t="shared" si="153"/>
        <v>159.94736780968648</v>
      </c>
      <c r="GM37" s="272">
        <f t="shared" si="154"/>
        <v>62.618912767711343</v>
      </c>
      <c r="GN37" s="272">
        <f t="shared" si="155"/>
        <v>6.5249037593283727</v>
      </c>
      <c r="GO37" s="277">
        <f t="shared" si="156"/>
        <v>0.49328620512964821</v>
      </c>
      <c r="GP37" s="278">
        <f t="shared" si="157"/>
        <v>5.1400525368669805E-2</v>
      </c>
      <c r="GQ37" s="279">
        <f t="shared" si="158"/>
        <v>1.0760352304970129</v>
      </c>
      <c r="GR37" s="280">
        <f t="shared" si="159"/>
        <v>126.94235540451308</v>
      </c>
      <c r="GS37" s="272">
        <f t="shared" si="160"/>
        <v>62.618912767711343</v>
      </c>
      <c r="GT37" s="272">
        <f t="shared" si="19"/>
        <v>6.5249037593283727</v>
      </c>
      <c r="GU37" s="73">
        <f t="shared" si="161"/>
        <v>0.49328620512964821</v>
      </c>
      <c r="GV37" s="74">
        <f t="shared" si="162"/>
        <v>5.1400525368669805E-2</v>
      </c>
      <c r="GW37" s="279">
        <f t="shared" si="163"/>
        <v>1.0760352304970129</v>
      </c>
      <c r="GX37" s="280">
        <f t="shared" si="164"/>
        <v>88.202076133828939</v>
      </c>
      <c r="GY37" s="272">
        <f t="shared" si="20"/>
        <v>59.925030148169547</v>
      </c>
      <c r="GZ37" s="272">
        <f t="shared" si="21"/>
        <v>2.9640419573034635</v>
      </c>
      <c r="HA37" s="73">
        <f t="shared" si="165"/>
        <v>0.67940611802884721</v>
      </c>
      <c r="HB37" s="74">
        <f t="shared" si="166"/>
        <v>3.3605126854453236E-2</v>
      </c>
      <c r="HC37" s="279">
        <f t="shared" si="167"/>
        <v>1.0989669119862304</v>
      </c>
      <c r="HD37" s="280">
        <f t="shared" si="168"/>
        <v>88.202076133828939</v>
      </c>
      <c r="HE37" s="272">
        <f t="shared" si="22"/>
        <v>59.925030148169547</v>
      </c>
      <c r="HF37" s="272">
        <f t="shared" si="23"/>
        <v>2.9640419573034635</v>
      </c>
      <c r="HG37" s="73">
        <f t="shared" si="169"/>
        <v>0.67940611802884721</v>
      </c>
      <c r="HH37" s="74">
        <f t="shared" si="170"/>
        <v>3.3605126854453236E-2</v>
      </c>
      <c r="HI37" s="281">
        <f t="shared" si="171"/>
        <v>1.0989669119862304</v>
      </c>
      <c r="HJ37" s="72">
        <f t="shared" si="24"/>
        <v>1.0207270196494664</v>
      </c>
      <c r="HK37" s="73">
        <f t="shared" si="172"/>
        <v>1.0207270196494664</v>
      </c>
      <c r="HL37" s="73">
        <f t="shared" si="25"/>
        <v>0.72421919499892584</v>
      </c>
      <c r="HM37" s="74">
        <f t="shared" si="173"/>
        <v>0.72421919499892584</v>
      </c>
      <c r="HN37" s="75"/>
      <c r="HO37" s="75"/>
      <c r="HP37" s="76">
        <f t="shared" si="174"/>
        <v>0</v>
      </c>
      <c r="HQ37" s="77">
        <f t="shared" si="175"/>
        <v>0</v>
      </c>
      <c r="HR37" s="77">
        <f t="shared" si="176"/>
        <v>0</v>
      </c>
      <c r="HS37" s="77">
        <f t="shared" si="177"/>
        <v>0</v>
      </c>
      <c r="HT37" s="282">
        <f t="shared" si="178"/>
        <v>0</v>
      </c>
      <c r="HU37" s="73"/>
      <c r="HV37" s="74"/>
      <c r="HW37" s="279"/>
      <c r="HX37" s="76">
        <f t="shared" si="179"/>
        <v>0</v>
      </c>
      <c r="HY37" s="77">
        <f t="shared" si="180"/>
        <v>0</v>
      </c>
      <c r="HZ37" s="77">
        <f t="shared" si="26"/>
        <v>0</v>
      </c>
      <c r="IA37" s="77">
        <f t="shared" si="181"/>
        <v>0</v>
      </c>
      <c r="IB37" s="282">
        <f t="shared" si="182"/>
        <v>0</v>
      </c>
      <c r="IC37" s="73"/>
      <c r="ID37" s="74"/>
      <c r="IE37" s="279"/>
      <c r="IF37" s="76">
        <f t="shared" si="27"/>
        <v>2.6938826195417969</v>
      </c>
      <c r="IG37" s="77">
        <f t="shared" si="183"/>
        <v>3.0656653598647603</v>
      </c>
      <c r="IH37" s="77">
        <f t="shared" si="28"/>
        <v>3.5608618020249092</v>
      </c>
      <c r="II37" s="77">
        <f t="shared" si="184"/>
        <v>4.1120832089783654</v>
      </c>
      <c r="IJ37" s="282">
        <f t="shared" si="185"/>
        <v>38.740279270684134</v>
      </c>
      <c r="IK37" s="73">
        <f t="shared" si="186"/>
        <v>6.953699535099464E-2</v>
      </c>
      <c r="IL37" s="74">
        <f t="shared" si="187"/>
        <v>9.1916265681634204E-2</v>
      </c>
      <c r="IM37" s="279">
        <f t="shared" si="188"/>
        <v>1.0238254386559078</v>
      </c>
      <c r="IN37" s="76">
        <f t="shared" si="29"/>
        <v>0</v>
      </c>
      <c r="IO37" s="77">
        <f t="shared" si="189"/>
        <v>0</v>
      </c>
      <c r="IP37" s="77">
        <f t="shared" si="30"/>
        <v>0</v>
      </c>
      <c r="IQ37" s="77">
        <f t="shared" si="190"/>
        <v>0</v>
      </c>
      <c r="IR37" s="282">
        <f t="shared" si="191"/>
        <v>0</v>
      </c>
      <c r="IS37" s="283"/>
      <c r="IT37" s="284"/>
      <c r="IU37" s="285"/>
      <c r="IV37" s="76">
        <f t="shared" si="31"/>
        <v>0</v>
      </c>
      <c r="IW37" s="77">
        <f t="shared" si="192"/>
        <v>0</v>
      </c>
      <c r="IX37" s="77">
        <f t="shared" si="193"/>
        <v>0</v>
      </c>
      <c r="IY37" s="77">
        <f t="shared" si="194"/>
        <v>0</v>
      </c>
      <c r="IZ37" s="282">
        <f t="shared" si="195"/>
        <v>0</v>
      </c>
      <c r="JA37" s="283"/>
      <c r="JB37" s="284"/>
      <c r="JC37" s="285"/>
      <c r="JD37" s="76">
        <f t="shared" si="32"/>
        <v>0</v>
      </c>
      <c r="JE37" s="77">
        <f t="shared" si="196"/>
        <v>0</v>
      </c>
      <c r="JF37" s="77">
        <f t="shared" si="33"/>
        <v>0</v>
      </c>
      <c r="JG37" s="77">
        <f t="shared" si="197"/>
        <v>0</v>
      </c>
      <c r="JH37" s="282">
        <f t="shared" si="198"/>
        <v>0</v>
      </c>
      <c r="JI37" s="283"/>
      <c r="JJ37" s="284"/>
      <c r="JK37" s="285"/>
      <c r="JL37" s="76">
        <f t="shared" si="34"/>
        <v>29.790978734119918</v>
      </c>
      <c r="JM37" s="77">
        <f t="shared" si="199"/>
        <v>33.902431709215804</v>
      </c>
      <c r="JN37" s="77">
        <f t="shared" si="35"/>
        <v>1.993318914583041</v>
      </c>
      <c r="JO37" s="77">
        <f t="shared" si="200"/>
        <v>2.3018846825604959</v>
      </c>
      <c r="JP37" s="282">
        <f t="shared" si="201"/>
        <v>35.483256188939883</v>
      </c>
      <c r="JQ37" s="73">
        <f t="shared" si="36"/>
        <v>0.8395784923314269</v>
      </c>
      <c r="JR37" s="74">
        <f t="shared" si="37"/>
        <v>5.617632451681133E-2</v>
      </c>
      <c r="JS37" s="279">
        <f t="shared" si="202"/>
        <v>1.1245663227618627</v>
      </c>
      <c r="JT37" s="76">
        <f t="shared" si="38"/>
        <v>0</v>
      </c>
      <c r="JU37" s="77">
        <f t="shared" si="203"/>
        <v>0</v>
      </c>
      <c r="JV37" s="77">
        <f t="shared" si="39"/>
        <v>0</v>
      </c>
      <c r="JW37" s="77">
        <f t="shared" si="204"/>
        <v>0</v>
      </c>
      <c r="JX37" s="282">
        <f t="shared" si="205"/>
        <v>0</v>
      </c>
      <c r="JY37" s="73"/>
      <c r="JZ37" s="74"/>
      <c r="KA37" s="279"/>
      <c r="KB37" s="76">
        <f t="shared" si="40"/>
        <v>0</v>
      </c>
      <c r="KC37" s="77">
        <f t="shared" si="206"/>
        <v>0</v>
      </c>
      <c r="KD37" s="77">
        <f t="shared" si="41"/>
        <v>0</v>
      </c>
      <c r="KE37" s="77">
        <f t="shared" si="207"/>
        <v>0</v>
      </c>
      <c r="KF37" s="282">
        <f t="shared" si="208"/>
        <v>0</v>
      </c>
      <c r="KG37" s="73"/>
      <c r="KH37" s="74"/>
      <c r="KI37" s="279"/>
      <c r="KJ37" s="76">
        <f t="shared" si="42"/>
        <v>20.36714236563429</v>
      </c>
      <c r="KK37" s="77">
        <f t="shared" si="209"/>
        <v>23.178011683515479</v>
      </c>
      <c r="KL37" s="77">
        <f t="shared" si="43"/>
        <v>0.66521579626099869</v>
      </c>
      <c r="KM37" s="77">
        <f t="shared" si="210"/>
        <v>0.76819120152220133</v>
      </c>
      <c r="KN37" s="282">
        <f t="shared" si="211"/>
        <v>26.779693399029171</v>
      </c>
      <c r="KO37" s="73">
        <f t="shared" si="44"/>
        <v>0.76054426994943303</v>
      </c>
      <c r="KP37" s="74">
        <f t="shared" si="45"/>
        <v>2.4840306658817625E-2</v>
      </c>
      <c r="KQ37" s="279">
        <f t="shared" si="46"/>
        <v>1.1088079941665063</v>
      </c>
      <c r="KR37" s="76">
        <f t="shared" si="47"/>
        <v>0</v>
      </c>
      <c r="KS37" s="77">
        <f t="shared" si="212"/>
        <v>0</v>
      </c>
      <c r="KT37" s="77">
        <f t="shared" si="48"/>
        <v>0</v>
      </c>
      <c r="KU37" s="77">
        <f t="shared" si="213"/>
        <v>0</v>
      </c>
      <c r="KV37" s="282">
        <f t="shared" si="214"/>
        <v>0</v>
      </c>
      <c r="KW37" s="73"/>
      <c r="KX37" s="74"/>
      <c r="KY37" s="279"/>
      <c r="KZ37" s="76">
        <f t="shared" si="49"/>
        <v>9.7669090484153376</v>
      </c>
      <c r="LA37" s="77">
        <f t="shared" si="215"/>
        <v>11.114840166187138</v>
      </c>
      <c r="LB37" s="77">
        <f t="shared" si="50"/>
        <v>0.30550724645942384</v>
      </c>
      <c r="LC37" s="77">
        <f t="shared" si="216"/>
        <v>0.35279976821134268</v>
      </c>
      <c r="LD37" s="286">
        <f t="shared" si="217"/>
        <v>25.938714301824817</v>
      </c>
      <c r="LE37" s="73">
        <f t="shared" si="51"/>
        <v>0.37653790140740417</v>
      </c>
      <c r="LF37" s="74">
        <f t="shared" si="52"/>
        <v>1.1778041228432477E-2</v>
      </c>
      <c r="LG37" s="279">
        <f t="shared" si="53"/>
        <v>1.0537892365553974</v>
      </c>
      <c r="LH37" s="76">
        <f t="shared" si="54"/>
        <v>0</v>
      </c>
      <c r="LI37" s="77">
        <f t="shared" si="218"/>
        <v>0</v>
      </c>
      <c r="LJ37" s="77">
        <f t="shared" si="55"/>
        <v>0</v>
      </c>
      <c r="LK37" s="77">
        <f t="shared" si="219"/>
        <v>0</v>
      </c>
      <c r="LL37" s="282">
        <f t="shared" si="220"/>
        <v>0</v>
      </c>
      <c r="LM37" s="73"/>
      <c r="LN37" s="74"/>
      <c r="LO37" s="279"/>
      <c r="LP37" s="76">
        <f t="shared" si="56"/>
        <v>0</v>
      </c>
      <c r="LQ37" s="77">
        <f t="shared" si="221"/>
        <v>0</v>
      </c>
      <c r="LR37" s="77">
        <f t="shared" si="57"/>
        <v>0</v>
      </c>
      <c r="LS37" s="77">
        <f t="shared" si="222"/>
        <v>0</v>
      </c>
      <c r="LT37" s="282">
        <f t="shared" si="223"/>
        <v>0</v>
      </c>
      <c r="LU37" s="73"/>
      <c r="LV37" s="74"/>
      <c r="LW37" s="279"/>
      <c r="LX37" s="76">
        <f t="shared" si="58"/>
        <v>0</v>
      </c>
      <c r="LY37" s="77">
        <f t="shared" si="224"/>
        <v>0</v>
      </c>
      <c r="LZ37" s="77">
        <f t="shared" si="59"/>
        <v>0</v>
      </c>
      <c r="MA37" s="77">
        <f t="shared" si="225"/>
        <v>0</v>
      </c>
      <c r="MB37" s="286">
        <f t="shared" si="226"/>
        <v>0</v>
      </c>
      <c r="MC37" s="73"/>
      <c r="MD37" s="74"/>
      <c r="ME37" s="279"/>
      <c r="MF37" s="76">
        <f t="shared" si="60"/>
        <v>0</v>
      </c>
      <c r="MG37" s="77">
        <f t="shared" si="227"/>
        <v>0</v>
      </c>
      <c r="MH37" s="77">
        <f t="shared" si="61"/>
        <v>0</v>
      </c>
      <c r="MI37" s="77">
        <f t="shared" si="228"/>
        <v>0</v>
      </c>
      <c r="MJ37" s="286">
        <f t="shared" si="229"/>
        <v>0</v>
      </c>
      <c r="MK37" s="73"/>
      <c r="ML37" s="74"/>
      <c r="MM37" s="279"/>
      <c r="MN37" s="287">
        <f t="shared" si="230"/>
        <v>1.0760286619322519</v>
      </c>
      <c r="MO37" s="288">
        <f t="shared" si="230"/>
        <v>0</v>
      </c>
      <c r="MP37" s="288">
        <f t="shared" si="230"/>
        <v>1.0989695624797926</v>
      </c>
      <c r="MQ37" s="289">
        <f t="shared" si="230"/>
        <v>0</v>
      </c>
      <c r="MR37" s="290">
        <f t="shared" si="231"/>
        <v>1.0207207887089342</v>
      </c>
      <c r="MS37" s="291"/>
      <c r="MT37" s="291">
        <f t="shared" si="63"/>
        <v>0.72422094167418338</v>
      </c>
      <c r="MU37" s="292"/>
      <c r="MV37" s="359">
        <f t="shared" si="64"/>
        <v>0</v>
      </c>
      <c r="MW37" s="360">
        <f t="shared" si="65"/>
        <v>0</v>
      </c>
      <c r="MX37" s="360">
        <f t="shared" si="66"/>
        <v>0.29649984703475091</v>
      </c>
      <c r="MY37" s="360">
        <f t="shared" si="67"/>
        <v>0</v>
      </c>
      <c r="MZ37" s="360">
        <f t="shared" si="68"/>
        <v>0</v>
      </c>
      <c r="NA37" s="360">
        <f t="shared" si="69"/>
        <v>0</v>
      </c>
      <c r="NB37" s="360">
        <f t="shared" si="70"/>
        <v>0.298234988796446</v>
      </c>
      <c r="NC37" s="360">
        <f t="shared" si="71"/>
        <v>0</v>
      </c>
      <c r="ND37" s="360">
        <f t="shared" si="72"/>
        <v>0</v>
      </c>
      <c r="NE37" s="360">
        <f t="shared" si="73"/>
        <v>0.22176159883330127</v>
      </c>
      <c r="NF37" s="360">
        <f t="shared" si="74"/>
        <v>0</v>
      </c>
      <c r="NG37" s="360">
        <f t="shared" si="75"/>
        <v>0.20422435404443601</v>
      </c>
      <c r="NH37" s="360">
        <f t="shared" si="76"/>
        <v>0</v>
      </c>
      <c r="NI37" s="360">
        <f t="shared" si="77"/>
        <v>0</v>
      </c>
      <c r="NJ37" s="360">
        <f t="shared" si="78"/>
        <v>0</v>
      </c>
      <c r="NK37" s="361">
        <f t="shared" si="79"/>
        <v>0</v>
      </c>
      <c r="NL37" s="145">
        <f t="shared" si="232"/>
        <v>1.0207207887089342</v>
      </c>
      <c r="NM37" s="40"/>
      <c r="NN37" s="56">
        <f t="shared" si="233"/>
        <v>0.72422094167418338</v>
      </c>
      <c r="NO37" s="59"/>
      <c r="NP37" s="55">
        <f t="shared" si="80"/>
        <v>1.0760286619322519</v>
      </c>
      <c r="NQ37" s="40"/>
      <c r="NR37" s="56">
        <f t="shared" si="81"/>
        <v>1.0989695624797926</v>
      </c>
      <c r="NS37" s="60"/>
      <c r="NT37" s="25"/>
      <c r="NU37" s="86">
        <f t="shared" si="236"/>
        <v>0</v>
      </c>
      <c r="NV37" s="86">
        <f t="shared" si="236"/>
        <v>0</v>
      </c>
      <c r="NW37" s="86">
        <f t="shared" si="236"/>
        <v>0</v>
      </c>
      <c r="NX37" s="86">
        <f t="shared" si="236"/>
        <v>0</v>
      </c>
      <c r="NY37" s="87">
        <f t="shared" si="237"/>
        <v>0</v>
      </c>
      <c r="NZ37" s="87">
        <f t="shared" si="237"/>
        <v>0</v>
      </c>
      <c r="OA37" s="87">
        <f t="shared" si="237"/>
        <v>0</v>
      </c>
      <c r="OB37" s="87">
        <f t="shared" si="237"/>
        <v>0</v>
      </c>
      <c r="OC37" s="26"/>
    </row>
    <row r="38" spans="1:393" thickBot="1" x14ac:dyDescent="0.35">
      <c r="A38" s="136" t="s">
        <v>174</v>
      </c>
      <c r="B38" s="137" t="s">
        <v>175</v>
      </c>
      <c r="C38" s="133" t="s">
        <v>118</v>
      </c>
      <c r="D38" s="64">
        <f>VLOOKUP(B38,[1]УсіТ_1!$A$10:$G$556,6,FALSE)</f>
        <v>109.1</v>
      </c>
      <c r="E38" s="64">
        <f>VLOOKUP(B38,[1]УсіТ_1!$A$10:$G$556,7,FALSE)</f>
        <v>0</v>
      </c>
      <c r="F38" s="38"/>
      <c r="G38" s="38"/>
      <c r="H38" s="39"/>
      <c r="I38" s="256">
        <v>0.96120000000000005</v>
      </c>
      <c r="J38" s="62">
        <v>0.96120000000000005</v>
      </c>
      <c r="K38" s="257">
        <f t="shared" si="82"/>
        <v>0.66290000000000004</v>
      </c>
      <c r="L38" s="258">
        <f t="shared" si="83"/>
        <v>0.66290000000000004</v>
      </c>
      <c r="M38" s="63">
        <v>0</v>
      </c>
      <c r="N38" s="63">
        <v>0</v>
      </c>
      <c r="O38" s="63">
        <v>0.29830000000000001</v>
      </c>
      <c r="P38" s="63">
        <v>0</v>
      </c>
      <c r="Q38" s="63">
        <v>0</v>
      </c>
      <c r="R38" s="63">
        <v>0</v>
      </c>
      <c r="S38" s="63">
        <v>0.26910000000000001</v>
      </c>
      <c r="T38" s="63">
        <v>0</v>
      </c>
      <c r="U38" s="63">
        <v>0</v>
      </c>
      <c r="V38" s="63">
        <v>8.7999999999999995E-2</v>
      </c>
      <c r="W38" s="63">
        <v>0</v>
      </c>
      <c r="X38" s="63">
        <v>0.30580000000000002</v>
      </c>
      <c r="Y38" s="63">
        <v>0</v>
      </c>
      <c r="Z38" s="63">
        <v>0</v>
      </c>
      <c r="AA38" s="63">
        <v>0</v>
      </c>
      <c r="AB38" s="259">
        <v>0</v>
      </c>
      <c r="AC38" s="144">
        <v>0</v>
      </c>
      <c r="AD38" s="70">
        <v>0</v>
      </c>
      <c r="AE38" s="70">
        <v>0</v>
      </c>
      <c r="AF38" s="68">
        <f t="shared" si="84"/>
        <v>0</v>
      </c>
      <c r="AG38" s="68">
        <f t="shared" si="85"/>
        <v>0</v>
      </c>
      <c r="AH38" s="71">
        <v>0</v>
      </c>
      <c r="AI38" s="71">
        <v>0</v>
      </c>
      <c r="AJ38" s="68">
        <f t="shared" si="86"/>
        <v>0</v>
      </c>
      <c r="AK38" s="68">
        <f t="shared" si="87"/>
        <v>0</v>
      </c>
      <c r="AL38" s="71">
        <v>0</v>
      </c>
      <c r="AM38" s="69">
        <f t="shared" si="88"/>
        <v>0</v>
      </c>
      <c r="AN38" s="260">
        <v>0</v>
      </c>
      <c r="AO38" s="71">
        <v>0</v>
      </c>
      <c r="AP38" s="71">
        <v>0</v>
      </c>
      <c r="AQ38" s="68">
        <f t="shared" si="89"/>
        <v>0</v>
      </c>
      <c r="AR38" s="68">
        <f t="shared" si="90"/>
        <v>0</v>
      </c>
      <c r="AS38" s="71">
        <v>0</v>
      </c>
      <c r="AT38" s="261">
        <f t="shared" si="0"/>
        <v>0</v>
      </c>
      <c r="AU38" s="71">
        <v>0</v>
      </c>
      <c r="AV38" s="68">
        <f t="shared" si="91"/>
        <v>0</v>
      </c>
      <c r="AW38" s="68">
        <f t="shared" si="92"/>
        <v>0</v>
      </c>
      <c r="AX38" s="71">
        <v>0</v>
      </c>
      <c r="AY38" s="69">
        <f t="shared" si="93"/>
        <v>0</v>
      </c>
      <c r="AZ38" s="260">
        <v>4</v>
      </c>
      <c r="BA38" s="260">
        <v>20.388666666666701</v>
      </c>
      <c r="BB38" s="260">
        <v>2.1262466666666699</v>
      </c>
      <c r="BC38" s="262">
        <f t="shared" si="94"/>
        <v>1.7009973333333361</v>
      </c>
      <c r="BD38" s="262">
        <f t="shared" si="1"/>
        <v>0.42524933333333381</v>
      </c>
      <c r="BE38" s="260">
        <v>0.79807066666666704</v>
      </c>
      <c r="BF38" s="262">
        <f t="shared" si="95"/>
        <v>0.63845653333333363</v>
      </c>
      <c r="BG38" s="262">
        <f t="shared" si="2"/>
        <v>0.15961413333333341</v>
      </c>
      <c r="BH38" s="260">
        <v>2.5139731010531809</v>
      </c>
      <c r="BI38" s="263">
        <f t="shared" si="96"/>
        <v>1.4720670052140943</v>
      </c>
      <c r="BJ38" s="68">
        <f t="shared" si="97"/>
        <v>3.4454001349933844E-2</v>
      </c>
      <c r="BK38" s="260">
        <v>1.2912383884256353</v>
      </c>
      <c r="BL38" s="69">
        <f t="shared" si="98"/>
        <v>32.54183458737463</v>
      </c>
      <c r="BM38" s="260">
        <v>0</v>
      </c>
      <c r="BN38" s="260">
        <v>0</v>
      </c>
      <c r="BO38" s="260">
        <v>0</v>
      </c>
      <c r="BP38" s="68">
        <f t="shared" si="99"/>
        <v>0</v>
      </c>
      <c r="BQ38" s="68">
        <f t="shared" si="100"/>
        <v>0</v>
      </c>
      <c r="BR38" s="260">
        <v>0</v>
      </c>
      <c r="BS38" s="260">
        <v>0</v>
      </c>
      <c r="BT38" s="68">
        <f t="shared" si="101"/>
        <v>0</v>
      </c>
      <c r="BU38" s="68">
        <f t="shared" si="102"/>
        <v>0</v>
      </c>
      <c r="BV38" s="260">
        <v>0</v>
      </c>
      <c r="BW38" s="69">
        <f t="shared" si="103"/>
        <v>0</v>
      </c>
      <c r="BX38" s="260">
        <v>0</v>
      </c>
      <c r="BY38" s="260">
        <v>0</v>
      </c>
      <c r="BZ38" s="263">
        <f t="shared" si="104"/>
        <v>0</v>
      </c>
      <c r="CA38" s="263">
        <f t="shared" si="105"/>
        <v>0</v>
      </c>
      <c r="CB38" s="260">
        <v>0</v>
      </c>
      <c r="CC38" s="264">
        <f t="shared" si="106"/>
        <v>0</v>
      </c>
      <c r="CD38" s="260">
        <v>0</v>
      </c>
      <c r="CE38" s="260">
        <v>0</v>
      </c>
      <c r="CF38" s="263">
        <f t="shared" si="107"/>
        <v>0</v>
      </c>
      <c r="CG38" s="263">
        <f t="shared" si="108"/>
        <v>0</v>
      </c>
      <c r="CH38" s="260">
        <v>0</v>
      </c>
      <c r="CI38" s="69">
        <f t="shared" si="109"/>
        <v>0</v>
      </c>
      <c r="CJ38" s="260">
        <v>13.729562992022196</v>
      </c>
      <c r="CK38" s="260">
        <v>3.0205044047631482</v>
      </c>
      <c r="CL38" s="260">
        <v>1.3050627961037198</v>
      </c>
      <c r="CM38" s="260">
        <v>1.0577519464547347</v>
      </c>
      <c r="CN38" s="260">
        <v>2.9789187966072226</v>
      </c>
      <c r="CO38" s="265">
        <f t="shared" si="110"/>
        <v>0.2092392562736913</v>
      </c>
      <c r="CP38" s="266">
        <f t="shared" si="111"/>
        <v>0.94986400532377213</v>
      </c>
      <c r="CQ38" s="260">
        <v>2.2684360339644125</v>
      </c>
      <c r="CR38" s="265">
        <f t="shared" si="112"/>
        <v>3.1088915845482273E-2</v>
      </c>
      <c r="CS38" s="265">
        <f t="shared" si="3"/>
        <v>1.3282917934319975</v>
      </c>
      <c r="CT38" s="260">
        <v>1.1651242598182745</v>
      </c>
      <c r="CU38" s="267">
        <f t="shared" si="4"/>
        <v>29.361131139934763</v>
      </c>
      <c r="CV38" s="260">
        <v>0</v>
      </c>
      <c r="CW38" s="260">
        <v>0</v>
      </c>
      <c r="CX38" s="68">
        <f t="shared" si="113"/>
        <v>0</v>
      </c>
      <c r="CY38" s="68">
        <f t="shared" si="114"/>
        <v>0</v>
      </c>
      <c r="CZ38" s="260">
        <v>0</v>
      </c>
      <c r="DA38" s="69">
        <f t="shared" si="115"/>
        <v>0</v>
      </c>
      <c r="DB38" s="260">
        <v>0</v>
      </c>
      <c r="DC38" s="260">
        <v>0</v>
      </c>
      <c r="DD38" s="68">
        <f t="shared" si="116"/>
        <v>0</v>
      </c>
      <c r="DE38" s="68">
        <f t="shared" si="117"/>
        <v>0</v>
      </c>
      <c r="DF38" s="260">
        <v>0</v>
      </c>
      <c r="DG38" s="69">
        <f t="shared" si="118"/>
        <v>0</v>
      </c>
      <c r="DH38" s="260">
        <v>3.5022243656735998</v>
      </c>
      <c r="DI38" s="260">
        <v>0.77048936044819194</v>
      </c>
      <c r="DJ38" s="260">
        <v>5.2726415541666641E-2</v>
      </c>
      <c r="DK38" s="260">
        <v>2.5496193382103804</v>
      </c>
      <c r="DL38" s="68">
        <f t="shared" si="119"/>
        <v>0.17908526231589711</v>
      </c>
      <c r="DM38" s="68">
        <f t="shared" si="120"/>
        <v>0.81297672142043831</v>
      </c>
      <c r="DN38" s="260">
        <v>0.74125267453339005</v>
      </c>
      <c r="DO38" s="68">
        <f t="shared" si="121"/>
        <v>1.0158867904480111E-2</v>
      </c>
      <c r="DP38" s="68">
        <f t="shared" si="122"/>
        <v>0.43404346858372467</v>
      </c>
      <c r="DQ38" s="260">
        <v>0.38072551344755201</v>
      </c>
      <c r="DR38" s="264">
        <f t="shared" si="123"/>
        <v>9.5964452014257375</v>
      </c>
      <c r="DS38" s="260">
        <v>0</v>
      </c>
      <c r="DT38" s="260">
        <v>0</v>
      </c>
      <c r="DU38" s="260">
        <v>0</v>
      </c>
      <c r="DV38" s="68">
        <f t="shared" si="124"/>
        <v>0</v>
      </c>
      <c r="DW38" s="68">
        <f t="shared" si="125"/>
        <v>0</v>
      </c>
      <c r="DX38" s="260">
        <v>0</v>
      </c>
      <c r="DY38" s="260">
        <v>0</v>
      </c>
      <c r="DZ38" s="260">
        <v>0</v>
      </c>
      <c r="EA38" s="260">
        <v>0</v>
      </c>
      <c r="EB38" s="68">
        <f t="shared" si="126"/>
        <v>0</v>
      </c>
      <c r="EC38" s="68">
        <f t="shared" si="127"/>
        <v>0</v>
      </c>
      <c r="ED38" s="267">
        <v>0</v>
      </c>
      <c r="EE38" s="69">
        <f t="shared" si="128"/>
        <v>0</v>
      </c>
      <c r="EF38" s="260">
        <v>5.4060888888888705</v>
      </c>
      <c r="EG38" s="260">
        <v>1.1893395555555499</v>
      </c>
      <c r="EH38" s="260">
        <v>13.373115861619468</v>
      </c>
      <c r="EI38" s="260">
        <v>3.9359882210818671</v>
      </c>
      <c r="EJ38" s="268">
        <f t="shared" si="129"/>
        <v>0.27646381264879033</v>
      </c>
      <c r="EK38" s="266">
        <f t="shared" si="130"/>
        <v>1.2550370761506062</v>
      </c>
      <c r="EL38" s="260">
        <v>2.5780059056143179</v>
      </c>
      <c r="EM38" s="268">
        <f t="shared" si="131"/>
        <v>3.5331570936444227E-2</v>
      </c>
      <c r="EN38" s="268">
        <f t="shared" si="132"/>
        <v>1.5095616700560863</v>
      </c>
      <c r="EO38" s="269">
        <f t="shared" si="133"/>
        <v>26.482538432760077</v>
      </c>
      <c r="EP38" s="69">
        <f t="shared" si="134"/>
        <v>33.367998425277698</v>
      </c>
      <c r="EQ38" s="260">
        <v>0</v>
      </c>
      <c r="ER38" s="260">
        <v>0</v>
      </c>
      <c r="ES38" s="260">
        <v>0</v>
      </c>
      <c r="ET38" s="68">
        <f t="shared" si="135"/>
        <v>0</v>
      </c>
      <c r="EU38" s="68">
        <f t="shared" si="136"/>
        <v>0</v>
      </c>
      <c r="EV38" s="260">
        <v>0</v>
      </c>
      <c r="EW38" s="260">
        <v>0</v>
      </c>
      <c r="EX38" s="68">
        <f t="shared" si="137"/>
        <v>0</v>
      </c>
      <c r="EY38" s="68">
        <f t="shared" si="138"/>
        <v>0</v>
      </c>
      <c r="EZ38" s="260">
        <v>0</v>
      </c>
      <c r="FA38" s="69">
        <f t="shared" si="139"/>
        <v>0</v>
      </c>
      <c r="FB38" s="260">
        <v>0</v>
      </c>
      <c r="FC38" s="260">
        <v>0</v>
      </c>
      <c r="FD38" s="68">
        <f t="shared" si="140"/>
        <v>0</v>
      </c>
      <c r="FE38" s="68">
        <f t="shared" si="141"/>
        <v>0</v>
      </c>
      <c r="FF38" s="260">
        <v>0</v>
      </c>
      <c r="FG38" s="69">
        <f t="shared" si="142"/>
        <v>0</v>
      </c>
      <c r="FH38" s="260">
        <v>0</v>
      </c>
      <c r="FI38" s="260">
        <v>0</v>
      </c>
      <c r="FJ38" s="68">
        <f t="shared" si="143"/>
        <v>0</v>
      </c>
      <c r="FK38" s="68">
        <f t="shared" si="144"/>
        <v>0</v>
      </c>
      <c r="FL38" s="260">
        <v>0</v>
      </c>
      <c r="FM38" s="69">
        <f t="shared" si="145"/>
        <v>0</v>
      </c>
      <c r="FN38" s="260">
        <v>0</v>
      </c>
      <c r="FO38" s="260">
        <v>0</v>
      </c>
      <c r="FP38" s="68">
        <f t="shared" si="146"/>
        <v>0</v>
      </c>
      <c r="FQ38" s="68">
        <f t="shared" si="147"/>
        <v>0</v>
      </c>
      <c r="FR38" s="260">
        <v>0</v>
      </c>
      <c r="FS38" s="264">
        <f t="shared" si="148"/>
        <v>0</v>
      </c>
      <c r="FT38" s="270">
        <f t="shared" si="5"/>
        <v>104.86740935401284</v>
      </c>
      <c r="FU38" s="271">
        <f t="shared" si="6"/>
        <v>27.618209567351556</v>
      </c>
      <c r="FV38" s="272">
        <f t="shared" si="149"/>
        <v>14.258016593476787</v>
      </c>
      <c r="FW38" s="272">
        <f t="shared" si="7"/>
        <v>3.3972058131214045</v>
      </c>
      <c r="FX38" s="272">
        <f t="shared" si="8"/>
        <v>20.388666666666701</v>
      </c>
      <c r="FY38" s="272">
        <f t="shared" si="9"/>
        <v>0</v>
      </c>
      <c r="FZ38" s="272">
        <f t="shared" si="10"/>
        <v>0</v>
      </c>
      <c r="GA38" s="272">
        <f t="shared" si="11"/>
        <v>0</v>
      </c>
      <c r="GB38" s="272">
        <f t="shared" si="12"/>
        <v>0</v>
      </c>
      <c r="GC38" s="272">
        <f t="shared" si="13"/>
        <v>0</v>
      </c>
      <c r="GD38" s="272">
        <f t="shared" si="14"/>
        <v>0</v>
      </c>
      <c r="GE38" s="272">
        <f t="shared" si="15"/>
        <v>9.464526355899471</v>
      </c>
      <c r="GF38" s="273">
        <f t="shared" si="16"/>
        <v>3.6818109195316762</v>
      </c>
      <c r="GG38" s="273">
        <f t="shared" si="17"/>
        <v>0.66478833123837866</v>
      </c>
      <c r="GH38" s="272">
        <f t="shared" si="150"/>
        <v>8.101667715165302</v>
      </c>
      <c r="GI38" s="274">
        <f t="shared" si="151"/>
        <v>5.7876360034888013</v>
      </c>
      <c r="GJ38" s="275">
        <f t="shared" si="18"/>
        <v>0.11103335603634046</v>
      </c>
      <c r="GK38" s="271">
        <f t="shared" si="152"/>
        <v>83.22829271168122</v>
      </c>
      <c r="GL38" s="276">
        <f t="shared" si="153"/>
        <v>104.86764881671834</v>
      </c>
      <c r="GM38" s="272">
        <f t="shared" si="154"/>
        <v>37.087656490372034</v>
      </c>
      <c r="GN38" s="272">
        <f t="shared" si="155"/>
        <v>4.1730275003961239</v>
      </c>
      <c r="GO38" s="277">
        <f t="shared" si="156"/>
        <v>0.44561356819910741</v>
      </c>
      <c r="GP38" s="278">
        <f t="shared" si="157"/>
        <v>5.0139530253880037E-2</v>
      </c>
      <c r="GQ38" s="279">
        <f t="shared" si="158"/>
        <v>1.0692607278304593</v>
      </c>
      <c r="GR38" s="280">
        <f t="shared" si="159"/>
        <v>83.22829271168122</v>
      </c>
      <c r="GS38" s="272">
        <f t="shared" si="160"/>
        <v>37.087656490372034</v>
      </c>
      <c r="GT38" s="272">
        <f t="shared" si="19"/>
        <v>4.1730275003961239</v>
      </c>
      <c r="GU38" s="73">
        <f t="shared" si="161"/>
        <v>0.44561356819910741</v>
      </c>
      <c r="GV38" s="74">
        <f t="shared" si="162"/>
        <v>5.0139530253880037E-2</v>
      </c>
      <c r="GW38" s="279">
        <f t="shared" si="163"/>
        <v>1.0692607278304593</v>
      </c>
      <c r="GX38" s="280">
        <f t="shared" si="164"/>
        <v>57.401439864558498</v>
      </c>
      <c r="GY38" s="272">
        <f t="shared" si="20"/>
        <v>35.291734744010839</v>
      </c>
      <c r="GZ38" s="272">
        <f t="shared" si="21"/>
        <v>1.7991196323795202</v>
      </c>
      <c r="HA38" s="73">
        <f t="shared" si="165"/>
        <v>0.61482316170610718</v>
      </c>
      <c r="HB38" s="74">
        <f t="shared" si="166"/>
        <v>3.1342761377147171E-2</v>
      </c>
      <c r="HC38" s="279">
        <f t="shared" si="167"/>
        <v>1.0897036040082422</v>
      </c>
      <c r="HD38" s="280">
        <f t="shared" si="168"/>
        <v>57.401439864558498</v>
      </c>
      <c r="HE38" s="272">
        <f t="shared" si="22"/>
        <v>35.291734744010839</v>
      </c>
      <c r="HF38" s="272">
        <f t="shared" si="23"/>
        <v>1.7991196323795202</v>
      </c>
      <c r="HG38" s="73">
        <f t="shared" si="169"/>
        <v>0.61482316170610718</v>
      </c>
      <c r="HH38" s="74">
        <f t="shared" si="170"/>
        <v>3.1342761377147171E-2</v>
      </c>
      <c r="HI38" s="281">
        <f t="shared" si="171"/>
        <v>1.0897036040082422</v>
      </c>
      <c r="HJ38" s="72">
        <f t="shared" si="24"/>
        <v>1.0277734115906376</v>
      </c>
      <c r="HK38" s="73">
        <f t="shared" si="172"/>
        <v>1.0277734115906376</v>
      </c>
      <c r="HL38" s="73">
        <f t="shared" si="25"/>
        <v>0.72236451909706378</v>
      </c>
      <c r="HM38" s="74">
        <f t="shared" si="173"/>
        <v>0.72236451909706378</v>
      </c>
      <c r="HN38" s="75"/>
      <c r="HO38" s="75"/>
      <c r="HP38" s="76">
        <f t="shared" si="174"/>
        <v>0</v>
      </c>
      <c r="HQ38" s="77">
        <f t="shared" si="175"/>
        <v>0</v>
      </c>
      <c r="HR38" s="77">
        <f t="shared" si="176"/>
        <v>0</v>
      </c>
      <c r="HS38" s="77">
        <f t="shared" si="177"/>
        <v>0</v>
      </c>
      <c r="HT38" s="282">
        <f t="shared" si="178"/>
        <v>0</v>
      </c>
      <c r="HU38" s="73"/>
      <c r="HV38" s="74"/>
      <c r="HW38" s="279"/>
      <c r="HX38" s="76">
        <f t="shared" si="179"/>
        <v>0</v>
      </c>
      <c r="HY38" s="77">
        <f t="shared" si="180"/>
        <v>0</v>
      </c>
      <c r="HZ38" s="77">
        <f t="shared" si="26"/>
        <v>0</v>
      </c>
      <c r="IA38" s="77">
        <f t="shared" si="181"/>
        <v>0</v>
      </c>
      <c r="IB38" s="282">
        <f t="shared" si="182"/>
        <v>0</v>
      </c>
      <c r="IC38" s="73"/>
      <c r="ID38" s="74"/>
      <c r="IE38" s="279"/>
      <c r="IF38" s="76">
        <f t="shared" si="27"/>
        <v>1.7959217463611949</v>
      </c>
      <c r="IG38" s="77">
        <f t="shared" si="183"/>
        <v>2.0437769065765035</v>
      </c>
      <c r="IH38" s="77">
        <f t="shared" si="28"/>
        <v>2.3739078680166035</v>
      </c>
      <c r="II38" s="77">
        <f t="shared" si="184"/>
        <v>2.741388805985574</v>
      </c>
      <c r="IJ38" s="282">
        <f t="shared" si="185"/>
        <v>25.826852847122723</v>
      </c>
      <c r="IK38" s="73">
        <f t="shared" si="186"/>
        <v>6.9536995350994626E-2</v>
      </c>
      <c r="IL38" s="74">
        <f t="shared" si="187"/>
        <v>9.1916265681634218E-2</v>
      </c>
      <c r="IM38" s="279">
        <f t="shared" si="188"/>
        <v>1.0238254386559078</v>
      </c>
      <c r="IN38" s="76">
        <f t="shared" si="29"/>
        <v>0</v>
      </c>
      <c r="IO38" s="77">
        <f t="shared" si="189"/>
        <v>0</v>
      </c>
      <c r="IP38" s="77">
        <f t="shared" si="30"/>
        <v>0</v>
      </c>
      <c r="IQ38" s="77">
        <f t="shared" si="190"/>
        <v>0</v>
      </c>
      <c r="IR38" s="282">
        <f t="shared" si="191"/>
        <v>0</v>
      </c>
      <c r="IS38" s="283"/>
      <c r="IT38" s="284"/>
      <c r="IU38" s="285"/>
      <c r="IV38" s="76">
        <f t="shared" si="31"/>
        <v>0</v>
      </c>
      <c r="IW38" s="77">
        <f t="shared" si="192"/>
        <v>0</v>
      </c>
      <c r="IX38" s="77">
        <f t="shared" si="193"/>
        <v>0</v>
      </c>
      <c r="IY38" s="77">
        <f t="shared" si="194"/>
        <v>0</v>
      </c>
      <c r="IZ38" s="282">
        <f t="shared" si="195"/>
        <v>0</v>
      </c>
      <c r="JA38" s="283"/>
      <c r="JB38" s="284"/>
      <c r="JC38" s="285"/>
      <c r="JD38" s="76">
        <f t="shared" si="32"/>
        <v>0</v>
      </c>
      <c r="JE38" s="77">
        <f t="shared" si="196"/>
        <v>0</v>
      </c>
      <c r="JF38" s="77">
        <f t="shared" si="33"/>
        <v>0</v>
      </c>
      <c r="JG38" s="77">
        <f t="shared" si="197"/>
        <v>0</v>
      </c>
      <c r="JH38" s="282">
        <f t="shared" si="198"/>
        <v>0</v>
      </c>
      <c r="JI38" s="283"/>
      <c r="JJ38" s="284"/>
      <c r="JK38" s="285"/>
      <c r="JL38" s="76">
        <f t="shared" si="34"/>
        <v>19.529417471267383</v>
      </c>
      <c r="JM38" s="77">
        <f t="shared" si="199"/>
        <v>22.224672376476995</v>
      </c>
      <c r="JN38" s="77">
        <f t="shared" si="35"/>
        <v>1.2980801185739084</v>
      </c>
      <c r="JO38" s="77">
        <f t="shared" si="200"/>
        <v>1.4990229209291495</v>
      </c>
      <c r="JP38" s="282">
        <f t="shared" si="201"/>
        <v>23.302485031694257</v>
      </c>
      <c r="JQ38" s="73">
        <f t="shared" si="36"/>
        <v>0.83808303898511094</v>
      </c>
      <c r="JR38" s="74">
        <f t="shared" si="37"/>
        <v>5.570565185680236E-2</v>
      </c>
      <c r="JS38" s="279">
        <f t="shared" si="202"/>
        <v>1.1242870751177683</v>
      </c>
      <c r="JT38" s="76">
        <f t="shared" si="38"/>
        <v>0</v>
      </c>
      <c r="JU38" s="77">
        <f t="shared" si="203"/>
        <v>0</v>
      </c>
      <c r="JV38" s="77">
        <f t="shared" si="39"/>
        <v>0</v>
      </c>
      <c r="JW38" s="77">
        <f t="shared" si="204"/>
        <v>0</v>
      </c>
      <c r="JX38" s="282">
        <f t="shared" si="205"/>
        <v>0</v>
      </c>
      <c r="JY38" s="73"/>
      <c r="JZ38" s="74"/>
      <c r="KA38" s="279"/>
      <c r="KB38" s="76">
        <f t="shared" si="40"/>
        <v>0</v>
      </c>
      <c r="KC38" s="77">
        <f t="shared" si="206"/>
        <v>0</v>
      </c>
      <c r="KD38" s="77">
        <f t="shared" si="41"/>
        <v>0</v>
      </c>
      <c r="KE38" s="77">
        <f t="shared" si="207"/>
        <v>0</v>
      </c>
      <c r="KF38" s="282">
        <f t="shared" si="208"/>
        <v>0</v>
      </c>
      <c r="KG38" s="73"/>
      <c r="KH38" s="74"/>
      <c r="KI38" s="279"/>
      <c r="KJ38" s="76">
        <f t="shared" si="42"/>
        <v>5.7940783579268702</v>
      </c>
      <c r="KK38" s="77">
        <f t="shared" si="209"/>
        <v>6.593719112104357</v>
      </c>
      <c r="KL38" s="77">
        <f t="shared" si="43"/>
        <v>0.18924413022037723</v>
      </c>
      <c r="KM38" s="77">
        <f t="shared" si="210"/>
        <v>0.21853912157849162</v>
      </c>
      <c r="KN38" s="282">
        <f t="shared" si="211"/>
        <v>7.6162263503378869</v>
      </c>
      <c r="KO38" s="73">
        <f t="shared" si="44"/>
        <v>0.76075448541124591</v>
      </c>
      <c r="KP38" s="74">
        <f t="shared" si="45"/>
        <v>2.4847492907295432E-2</v>
      </c>
      <c r="KQ38" s="279">
        <f t="shared" si="46"/>
        <v>1.1088381184336553</v>
      </c>
      <c r="KR38" s="76">
        <f t="shared" si="47"/>
        <v>0</v>
      </c>
      <c r="KS38" s="77">
        <f t="shared" si="212"/>
        <v>0</v>
      </c>
      <c r="KT38" s="77">
        <f t="shared" si="48"/>
        <v>0</v>
      </c>
      <c r="KU38" s="77">
        <f t="shared" si="213"/>
        <v>0</v>
      </c>
      <c r="KV38" s="282">
        <f t="shared" si="214"/>
        <v>0</v>
      </c>
      <c r="KW38" s="73"/>
      <c r="KX38" s="74"/>
      <c r="KY38" s="279"/>
      <c r="KZ38" s="76">
        <f t="shared" si="49"/>
        <v>9.9682389148165846</v>
      </c>
      <c r="LA38" s="77">
        <f t="shared" si="215"/>
        <v>11.343955567450422</v>
      </c>
      <c r="LB38" s="77">
        <f t="shared" si="50"/>
        <v>0.31179538358523456</v>
      </c>
      <c r="LC38" s="77">
        <f t="shared" si="216"/>
        <v>0.36006130896422889</v>
      </c>
      <c r="LD38" s="286">
        <f t="shared" si="217"/>
        <v>26.482538432760077</v>
      </c>
      <c r="LE38" s="73">
        <f t="shared" si="51"/>
        <v>0.37640798445837165</v>
      </c>
      <c r="LF38" s="74">
        <f t="shared" si="52"/>
        <v>1.1773621489378444E-2</v>
      </c>
      <c r="LG38" s="279">
        <f t="shared" si="53"/>
        <v>1.0537706225416557</v>
      </c>
      <c r="LH38" s="76">
        <f t="shared" si="54"/>
        <v>0</v>
      </c>
      <c r="LI38" s="77">
        <f t="shared" si="218"/>
        <v>0</v>
      </c>
      <c r="LJ38" s="77">
        <f t="shared" si="55"/>
        <v>0</v>
      </c>
      <c r="LK38" s="77">
        <f t="shared" si="219"/>
        <v>0</v>
      </c>
      <c r="LL38" s="282">
        <f t="shared" si="220"/>
        <v>0</v>
      </c>
      <c r="LM38" s="73"/>
      <c r="LN38" s="74"/>
      <c r="LO38" s="279"/>
      <c r="LP38" s="76">
        <f t="shared" si="56"/>
        <v>0</v>
      </c>
      <c r="LQ38" s="77">
        <f t="shared" si="221"/>
        <v>0</v>
      </c>
      <c r="LR38" s="77">
        <f t="shared" si="57"/>
        <v>0</v>
      </c>
      <c r="LS38" s="77">
        <f t="shared" si="222"/>
        <v>0</v>
      </c>
      <c r="LT38" s="282">
        <f t="shared" si="223"/>
        <v>0</v>
      </c>
      <c r="LU38" s="73"/>
      <c r="LV38" s="74"/>
      <c r="LW38" s="279"/>
      <c r="LX38" s="76">
        <f t="shared" si="58"/>
        <v>0</v>
      </c>
      <c r="LY38" s="77">
        <f t="shared" si="224"/>
        <v>0</v>
      </c>
      <c r="LZ38" s="77">
        <f t="shared" si="59"/>
        <v>0</v>
      </c>
      <c r="MA38" s="77">
        <f t="shared" si="225"/>
        <v>0</v>
      </c>
      <c r="MB38" s="286">
        <f t="shared" si="226"/>
        <v>0</v>
      </c>
      <c r="MC38" s="73"/>
      <c r="MD38" s="74"/>
      <c r="ME38" s="279"/>
      <c r="MF38" s="76">
        <f t="shared" si="60"/>
        <v>0</v>
      </c>
      <c r="MG38" s="77">
        <f t="shared" si="227"/>
        <v>0</v>
      </c>
      <c r="MH38" s="77">
        <f t="shared" si="61"/>
        <v>0</v>
      </c>
      <c r="MI38" s="77">
        <f t="shared" si="228"/>
        <v>0</v>
      </c>
      <c r="MJ38" s="286">
        <f t="shared" si="229"/>
        <v>0</v>
      </c>
      <c r="MK38" s="73"/>
      <c r="ML38" s="74"/>
      <c r="MM38" s="279"/>
      <c r="MN38" s="287">
        <f t="shared" si="230"/>
        <v>1.0692609145449945</v>
      </c>
      <c r="MO38" s="288">
        <f t="shared" si="230"/>
        <v>0</v>
      </c>
      <c r="MP38" s="288">
        <f t="shared" si="230"/>
        <v>1.089706535992746</v>
      </c>
      <c r="MQ38" s="289">
        <f t="shared" si="230"/>
        <v>0</v>
      </c>
      <c r="MR38" s="290">
        <f t="shared" si="231"/>
        <v>1.0277735910606487</v>
      </c>
      <c r="MS38" s="291"/>
      <c r="MT38" s="291">
        <f t="shared" si="63"/>
        <v>0.72236646270959137</v>
      </c>
      <c r="MU38" s="292"/>
      <c r="MV38" s="359">
        <f t="shared" si="64"/>
        <v>0</v>
      </c>
      <c r="MW38" s="360">
        <f t="shared" si="65"/>
        <v>0</v>
      </c>
      <c r="MX38" s="360">
        <f t="shared" si="66"/>
        <v>0.30540712835105732</v>
      </c>
      <c r="MY38" s="360">
        <f t="shared" si="67"/>
        <v>0</v>
      </c>
      <c r="MZ38" s="360">
        <f t="shared" si="68"/>
        <v>0</v>
      </c>
      <c r="NA38" s="360">
        <f t="shared" si="69"/>
        <v>0</v>
      </c>
      <c r="NB38" s="360">
        <f t="shared" si="70"/>
        <v>0.30254565191419147</v>
      </c>
      <c r="NC38" s="360">
        <f t="shared" si="71"/>
        <v>0</v>
      </c>
      <c r="ND38" s="360">
        <f t="shared" si="72"/>
        <v>0</v>
      </c>
      <c r="NE38" s="360">
        <f t="shared" si="73"/>
        <v>9.7577754422161656E-2</v>
      </c>
      <c r="NF38" s="360">
        <f t="shared" si="74"/>
        <v>0</v>
      </c>
      <c r="NG38" s="360">
        <f t="shared" si="75"/>
        <v>0.3222430563732383</v>
      </c>
      <c r="NH38" s="360">
        <f t="shared" si="76"/>
        <v>0</v>
      </c>
      <c r="NI38" s="360">
        <f t="shared" si="77"/>
        <v>0</v>
      </c>
      <c r="NJ38" s="360">
        <f t="shared" si="78"/>
        <v>0</v>
      </c>
      <c r="NK38" s="361">
        <f t="shared" si="79"/>
        <v>0</v>
      </c>
      <c r="NL38" s="145">
        <f t="shared" si="232"/>
        <v>1.0277735910606487</v>
      </c>
      <c r="NM38" s="40"/>
      <c r="NN38" s="56">
        <f t="shared" si="233"/>
        <v>0.72236646270959137</v>
      </c>
      <c r="NO38" s="59"/>
      <c r="NP38" s="55">
        <f t="shared" si="80"/>
        <v>1.0692609145449945</v>
      </c>
      <c r="NQ38" s="40"/>
      <c r="NR38" s="56">
        <f t="shared" si="81"/>
        <v>1.089706535992746</v>
      </c>
      <c r="NS38" s="60"/>
      <c r="NT38" s="25"/>
      <c r="NU38" s="86">
        <f t="shared" si="236"/>
        <v>0</v>
      </c>
      <c r="NV38" s="86">
        <f t="shared" si="236"/>
        <v>0</v>
      </c>
      <c r="NW38" s="86">
        <f t="shared" si="236"/>
        <v>0</v>
      </c>
      <c r="NX38" s="86">
        <f t="shared" si="236"/>
        <v>0</v>
      </c>
      <c r="NY38" s="87">
        <f t="shared" si="237"/>
        <v>0</v>
      </c>
      <c r="NZ38" s="87">
        <f t="shared" si="237"/>
        <v>0</v>
      </c>
      <c r="OA38" s="87">
        <f t="shared" si="237"/>
        <v>0</v>
      </c>
      <c r="OB38" s="87">
        <f t="shared" si="237"/>
        <v>0</v>
      </c>
      <c r="OC38" s="26"/>
    </row>
    <row r="39" spans="1:393" thickBot="1" x14ac:dyDescent="0.35">
      <c r="A39" s="136" t="s">
        <v>176</v>
      </c>
      <c r="B39" s="137" t="s">
        <v>177</v>
      </c>
      <c r="C39" s="133" t="s">
        <v>118</v>
      </c>
      <c r="D39" s="64">
        <f>VLOOKUP(B39,[1]УсіТ_1!$A$10:$G$556,6,FALSE)</f>
        <v>196.8</v>
      </c>
      <c r="E39" s="64">
        <f>VLOOKUP(B39,[1]УсіТ_1!$A$10:$G$556,7,FALSE)</f>
        <v>48.2</v>
      </c>
      <c r="F39" s="38"/>
      <c r="G39" s="38"/>
      <c r="H39" s="39"/>
      <c r="I39" s="256">
        <v>1.3108</v>
      </c>
      <c r="J39" s="62">
        <v>1.3108</v>
      </c>
      <c r="K39" s="257">
        <f t="shared" si="82"/>
        <v>0.82339999999999991</v>
      </c>
      <c r="L39" s="258">
        <f t="shared" si="83"/>
        <v>0.82339999999999991</v>
      </c>
      <c r="M39" s="63">
        <v>0</v>
      </c>
      <c r="N39" s="63">
        <v>0</v>
      </c>
      <c r="O39" s="63">
        <v>0.4874</v>
      </c>
      <c r="P39" s="63">
        <v>0</v>
      </c>
      <c r="Q39" s="63">
        <v>0</v>
      </c>
      <c r="R39" s="63">
        <v>0</v>
      </c>
      <c r="S39" s="63">
        <v>0.2031</v>
      </c>
      <c r="T39" s="63">
        <v>0</v>
      </c>
      <c r="U39" s="63">
        <v>0</v>
      </c>
      <c r="V39" s="63">
        <v>0.33900000000000002</v>
      </c>
      <c r="W39" s="63">
        <v>0</v>
      </c>
      <c r="X39" s="63">
        <v>0.28129999999999999</v>
      </c>
      <c r="Y39" s="63">
        <v>0</v>
      </c>
      <c r="Z39" s="63">
        <v>0</v>
      </c>
      <c r="AA39" s="63">
        <v>0</v>
      </c>
      <c r="AB39" s="259">
        <v>0</v>
      </c>
      <c r="AC39" s="144">
        <v>0</v>
      </c>
      <c r="AD39" s="70">
        <v>0</v>
      </c>
      <c r="AE39" s="70">
        <v>0</v>
      </c>
      <c r="AF39" s="68">
        <f t="shared" si="84"/>
        <v>0</v>
      </c>
      <c r="AG39" s="68">
        <f t="shared" si="85"/>
        <v>0</v>
      </c>
      <c r="AH39" s="71">
        <v>0</v>
      </c>
      <c r="AI39" s="71">
        <v>0</v>
      </c>
      <c r="AJ39" s="68">
        <f t="shared" si="86"/>
        <v>0</v>
      </c>
      <c r="AK39" s="68">
        <f t="shared" si="87"/>
        <v>0</v>
      </c>
      <c r="AL39" s="71">
        <v>0</v>
      </c>
      <c r="AM39" s="69">
        <f t="shared" si="88"/>
        <v>0</v>
      </c>
      <c r="AN39" s="260">
        <v>0</v>
      </c>
      <c r="AO39" s="71">
        <v>0</v>
      </c>
      <c r="AP39" s="71">
        <v>0</v>
      </c>
      <c r="AQ39" s="68">
        <f t="shared" si="89"/>
        <v>0</v>
      </c>
      <c r="AR39" s="68">
        <f t="shared" si="90"/>
        <v>0</v>
      </c>
      <c r="AS39" s="71">
        <v>0</v>
      </c>
      <c r="AT39" s="261">
        <f t="shared" si="0"/>
        <v>0</v>
      </c>
      <c r="AU39" s="71">
        <v>0</v>
      </c>
      <c r="AV39" s="68">
        <f t="shared" si="91"/>
        <v>0</v>
      </c>
      <c r="AW39" s="68">
        <f t="shared" si="92"/>
        <v>0</v>
      </c>
      <c r="AX39" s="71">
        <v>0</v>
      </c>
      <c r="AY39" s="69">
        <f t="shared" si="93"/>
        <v>0</v>
      </c>
      <c r="AZ39" s="260">
        <v>9</v>
      </c>
      <c r="BA39" s="260">
        <v>45.874500000000097</v>
      </c>
      <c r="BB39" s="260">
        <v>4.7840550000000102</v>
      </c>
      <c r="BC39" s="262">
        <f t="shared" si="94"/>
        <v>3.8272440000000083</v>
      </c>
      <c r="BD39" s="262">
        <f t="shared" si="1"/>
        <v>0.95681100000000185</v>
      </c>
      <c r="BE39" s="260">
        <v>1.7956589999999999</v>
      </c>
      <c r="BF39" s="262">
        <f t="shared" si="95"/>
        <v>1.4365272</v>
      </c>
      <c r="BG39" s="262">
        <f t="shared" si="2"/>
        <v>0.35913179999999989</v>
      </c>
      <c r="BH39" s="260">
        <v>5.6564394773696591</v>
      </c>
      <c r="BI39" s="263">
        <f t="shared" si="96"/>
        <v>3.3121507617317136</v>
      </c>
      <c r="BJ39" s="68">
        <f t="shared" si="97"/>
        <v>7.7521503037351183E-2</v>
      </c>
      <c r="BK39" s="260">
        <v>2.9052863739576802</v>
      </c>
      <c r="BL39" s="69">
        <f t="shared" si="98"/>
        <v>73.219127821592934</v>
      </c>
      <c r="BM39" s="260">
        <v>0</v>
      </c>
      <c r="BN39" s="260">
        <v>0</v>
      </c>
      <c r="BO39" s="260">
        <v>0</v>
      </c>
      <c r="BP39" s="68">
        <f t="shared" si="99"/>
        <v>0</v>
      </c>
      <c r="BQ39" s="68">
        <f t="shared" si="100"/>
        <v>0</v>
      </c>
      <c r="BR39" s="260">
        <v>0</v>
      </c>
      <c r="BS39" s="260">
        <v>0</v>
      </c>
      <c r="BT39" s="68">
        <f t="shared" si="101"/>
        <v>0</v>
      </c>
      <c r="BU39" s="68">
        <f t="shared" si="102"/>
        <v>0</v>
      </c>
      <c r="BV39" s="260">
        <v>0</v>
      </c>
      <c r="BW39" s="69">
        <f t="shared" si="103"/>
        <v>0</v>
      </c>
      <c r="BX39" s="260">
        <v>0</v>
      </c>
      <c r="BY39" s="260">
        <v>0</v>
      </c>
      <c r="BZ39" s="263">
        <f t="shared" si="104"/>
        <v>0</v>
      </c>
      <c r="CA39" s="263">
        <f t="shared" si="105"/>
        <v>0</v>
      </c>
      <c r="CB39" s="260">
        <v>0</v>
      </c>
      <c r="CC39" s="264">
        <f t="shared" si="106"/>
        <v>0</v>
      </c>
      <c r="CD39" s="260">
        <v>0</v>
      </c>
      <c r="CE39" s="260">
        <v>0</v>
      </c>
      <c r="CF39" s="263">
        <f t="shared" si="107"/>
        <v>0</v>
      </c>
      <c r="CG39" s="263">
        <f t="shared" si="108"/>
        <v>0</v>
      </c>
      <c r="CH39" s="260">
        <v>0</v>
      </c>
      <c r="CI39" s="69">
        <f t="shared" si="109"/>
        <v>0</v>
      </c>
      <c r="CJ39" s="260">
        <v>18.739755833196458</v>
      </c>
      <c r="CK39" s="260">
        <v>4.1227470357050855</v>
      </c>
      <c r="CL39" s="260">
        <v>1.783220765304961</v>
      </c>
      <c r="CM39" s="260">
        <v>1.4562267860449236</v>
      </c>
      <c r="CN39" s="260">
        <v>3.9831942901533535</v>
      </c>
      <c r="CO39" s="265">
        <f t="shared" si="110"/>
        <v>0.27977956694037154</v>
      </c>
      <c r="CP39" s="266">
        <f t="shared" si="111"/>
        <v>1.2700892977468785</v>
      </c>
      <c r="CQ39" s="260">
        <v>3.0875115424326327</v>
      </c>
      <c r="CR39" s="265">
        <f t="shared" si="112"/>
        <v>4.2314345689039232E-2</v>
      </c>
      <c r="CS39" s="265">
        <f t="shared" si="3"/>
        <v>1.807904733717598</v>
      </c>
      <c r="CT39" s="260">
        <v>1.5858214852416845</v>
      </c>
      <c r="CU39" s="267">
        <f t="shared" si="4"/>
        <v>39.962701142441013</v>
      </c>
      <c r="CV39" s="260">
        <v>0</v>
      </c>
      <c r="CW39" s="260">
        <v>0</v>
      </c>
      <c r="CX39" s="68">
        <f t="shared" si="113"/>
        <v>0</v>
      </c>
      <c r="CY39" s="68">
        <f t="shared" si="114"/>
        <v>0</v>
      </c>
      <c r="CZ39" s="260">
        <v>0</v>
      </c>
      <c r="DA39" s="69">
        <f t="shared" si="115"/>
        <v>0</v>
      </c>
      <c r="DB39" s="260">
        <v>0</v>
      </c>
      <c r="DC39" s="260">
        <v>0</v>
      </c>
      <c r="DD39" s="68">
        <f t="shared" si="116"/>
        <v>0</v>
      </c>
      <c r="DE39" s="68">
        <f t="shared" si="117"/>
        <v>0</v>
      </c>
      <c r="DF39" s="260">
        <v>0</v>
      </c>
      <c r="DG39" s="69">
        <f t="shared" si="118"/>
        <v>0</v>
      </c>
      <c r="DH39" s="260">
        <v>24.330205630192641</v>
      </c>
      <c r="DI39" s="260">
        <v>5.3526452386423813</v>
      </c>
      <c r="DJ39" s="260">
        <v>0.38312289713333314</v>
      </c>
      <c r="DK39" s="260">
        <v>17.712389698780242</v>
      </c>
      <c r="DL39" s="68">
        <f t="shared" si="119"/>
        <v>1.2441182524423242</v>
      </c>
      <c r="DM39" s="68">
        <f t="shared" si="120"/>
        <v>5.6478080041324654</v>
      </c>
      <c r="DN39" s="260">
        <v>5.1540124071320301</v>
      </c>
      <c r="DO39" s="68">
        <f t="shared" si="121"/>
        <v>7.0635740039744474E-2</v>
      </c>
      <c r="DP39" s="68">
        <f t="shared" si="122"/>
        <v>3.017952581045789</v>
      </c>
      <c r="DQ39" s="260">
        <v>2.6472269004029201</v>
      </c>
      <c r="DR39" s="264">
        <f t="shared" si="123"/>
        <v>66.695523326740243</v>
      </c>
      <c r="DS39" s="260">
        <v>0</v>
      </c>
      <c r="DT39" s="260">
        <v>0</v>
      </c>
      <c r="DU39" s="260">
        <v>0</v>
      </c>
      <c r="DV39" s="68">
        <f t="shared" si="124"/>
        <v>0</v>
      </c>
      <c r="DW39" s="68">
        <f t="shared" si="125"/>
        <v>0</v>
      </c>
      <c r="DX39" s="260">
        <v>0</v>
      </c>
      <c r="DY39" s="260">
        <v>0</v>
      </c>
      <c r="DZ39" s="260">
        <v>0</v>
      </c>
      <c r="EA39" s="260">
        <v>0</v>
      </c>
      <c r="EB39" s="68">
        <f t="shared" si="126"/>
        <v>0</v>
      </c>
      <c r="EC39" s="68">
        <f t="shared" si="127"/>
        <v>0</v>
      </c>
      <c r="ED39" s="267">
        <v>0</v>
      </c>
      <c r="EE39" s="69">
        <f t="shared" si="128"/>
        <v>0</v>
      </c>
      <c r="EF39" s="260">
        <v>8.8958999999999993</v>
      </c>
      <c r="EG39" s="260">
        <v>1.957098</v>
      </c>
      <c r="EH39" s="260">
        <v>22.323938083841565</v>
      </c>
      <c r="EI39" s="260">
        <v>6.4768002035421173</v>
      </c>
      <c r="EJ39" s="268">
        <f t="shared" si="129"/>
        <v>0.4549304462967983</v>
      </c>
      <c r="EK39" s="266">
        <f t="shared" si="130"/>
        <v>2.0652054665018467</v>
      </c>
      <c r="EL39" s="260">
        <v>4.2764930128819483</v>
      </c>
      <c r="EM39" s="268">
        <f t="shared" si="131"/>
        <v>5.8609336741547099E-2</v>
      </c>
      <c r="EN39" s="268">
        <f t="shared" si="132"/>
        <v>2.5041175896650762</v>
      </c>
      <c r="EO39" s="269">
        <f t="shared" si="133"/>
        <v>43.930229300265637</v>
      </c>
      <c r="EP39" s="69">
        <f t="shared" si="134"/>
        <v>55.352088918334708</v>
      </c>
      <c r="EQ39" s="260">
        <v>0</v>
      </c>
      <c r="ER39" s="260">
        <v>0</v>
      </c>
      <c r="ES39" s="260">
        <v>0</v>
      </c>
      <c r="ET39" s="68">
        <f t="shared" si="135"/>
        <v>0</v>
      </c>
      <c r="EU39" s="68">
        <f t="shared" si="136"/>
        <v>0</v>
      </c>
      <c r="EV39" s="260">
        <v>0</v>
      </c>
      <c r="EW39" s="260">
        <v>0</v>
      </c>
      <c r="EX39" s="68">
        <f t="shared" si="137"/>
        <v>0</v>
      </c>
      <c r="EY39" s="68">
        <f t="shared" si="138"/>
        <v>0</v>
      </c>
      <c r="EZ39" s="260">
        <v>0</v>
      </c>
      <c r="FA39" s="69">
        <f t="shared" si="139"/>
        <v>0</v>
      </c>
      <c r="FB39" s="260">
        <v>0</v>
      </c>
      <c r="FC39" s="260">
        <v>0</v>
      </c>
      <c r="FD39" s="68">
        <f t="shared" si="140"/>
        <v>0</v>
      </c>
      <c r="FE39" s="68">
        <f t="shared" si="141"/>
        <v>0</v>
      </c>
      <c r="FF39" s="260">
        <v>0</v>
      </c>
      <c r="FG39" s="69">
        <f t="shared" si="142"/>
        <v>0</v>
      </c>
      <c r="FH39" s="260">
        <v>0</v>
      </c>
      <c r="FI39" s="260">
        <v>0</v>
      </c>
      <c r="FJ39" s="68">
        <f t="shared" si="143"/>
        <v>0</v>
      </c>
      <c r="FK39" s="68">
        <f t="shared" si="144"/>
        <v>0</v>
      </c>
      <c r="FL39" s="260">
        <v>0</v>
      </c>
      <c r="FM39" s="69">
        <f t="shared" si="145"/>
        <v>0</v>
      </c>
      <c r="FN39" s="260">
        <v>0</v>
      </c>
      <c r="FO39" s="260">
        <v>0</v>
      </c>
      <c r="FP39" s="68">
        <f t="shared" si="146"/>
        <v>0</v>
      </c>
      <c r="FQ39" s="68">
        <f t="shared" si="147"/>
        <v>0</v>
      </c>
      <c r="FR39" s="260">
        <v>0</v>
      </c>
      <c r="FS39" s="264">
        <f t="shared" si="148"/>
        <v>0</v>
      </c>
      <c r="FT39" s="270">
        <f t="shared" si="5"/>
        <v>235.2294412091089</v>
      </c>
      <c r="FU39" s="271">
        <f t="shared" si="6"/>
        <v>63.398351737736562</v>
      </c>
      <c r="FV39" s="272">
        <f t="shared" si="149"/>
        <v>24.349997760234938</v>
      </c>
      <c r="FW39" s="272">
        <f t="shared" si="7"/>
        <v>6.7199979860449313</v>
      </c>
      <c r="FX39" s="272">
        <f t="shared" si="8"/>
        <v>45.874500000000097</v>
      </c>
      <c r="FY39" s="272">
        <f t="shared" si="9"/>
        <v>0</v>
      </c>
      <c r="FZ39" s="272">
        <f t="shared" si="10"/>
        <v>0</v>
      </c>
      <c r="GA39" s="272">
        <f t="shared" si="11"/>
        <v>0</v>
      </c>
      <c r="GB39" s="272">
        <f t="shared" si="12"/>
        <v>0</v>
      </c>
      <c r="GC39" s="272">
        <f t="shared" si="13"/>
        <v>0</v>
      </c>
      <c r="GD39" s="272">
        <f t="shared" si="14"/>
        <v>0</v>
      </c>
      <c r="GE39" s="272">
        <f t="shared" si="15"/>
        <v>28.172384192475711</v>
      </c>
      <c r="GF39" s="273">
        <f t="shared" si="16"/>
        <v>10.959385377425052</v>
      </c>
      <c r="GG39" s="273">
        <f t="shared" si="17"/>
        <v>1.978828265679494</v>
      </c>
      <c r="GH39" s="272">
        <f t="shared" si="150"/>
        <v>18.174456439816268</v>
      </c>
      <c r="GI39" s="274">
        <f t="shared" si="151"/>
        <v>12.983393312715416</v>
      </c>
      <c r="GJ39" s="275">
        <f t="shared" si="18"/>
        <v>0.24908092550768202</v>
      </c>
      <c r="GK39" s="271">
        <f t="shared" si="152"/>
        <v>186.6896881163085</v>
      </c>
      <c r="GL39" s="276">
        <f t="shared" si="153"/>
        <v>235.22900702654871</v>
      </c>
      <c r="GM39" s="272">
        <f t="shared" si="154"/>
        <v>87.341130427877033</v>
      </c>
      <c r="GN39" s="272">
        <f t="shared" si="155"/>
        <v>8.947907177232107</v>
      </c>
      <c r="GO39" s="277">
        <f t="shared" si="156"/>
        <v>0.46784121452633809</v>
      </c>
      <c r="GP39" s="278">
        <f t="shared" si="157"/>
        <v>4.7929305938191516E-2</v>
      </c>
      <c r="GQ39" s="279">
        <f t="shared" si="158"/>
        <v>1.0719862225760119</v>
      </c>
      <c r="GR39" s="280">
        <f t="shared" si="159"/>
        <v>186.6896881163085</v>
      </c>
      <c r="GS39" s="272">
        <f t="shared" si="160"/>
        <v>87.341130427877033</v>
      </c>
      <c r="GT39" s="272">
        <f t="shared" si="19"/>
        <v>8.947907177232107</v>
      </c>
      <c r="GU39" s="73">
        <f t="shared" si="161"/>
        <v>0.46784121452633809</v>
      </c>
      <c r="GV39" s="74">
        <f t="shared" si="162"/>
        <v>4.7929305938191516E-2</v>
      </c>
      <c r="GW39" s="279">
        <f t="shared" si="163"/>
        <v>1.0719862225760119</v>
      </c>
      <c r="GX39" s="280">
        <f t="shared" si="164"/>
        <v>128.57926921028238</v>
      </c>
      <c r="GY39" s="272">
        <f t="shared" si="20"/>
        <v>83.300306498564339</v>
      </c>
      <c r="GZ39" s="272">
        <f t="shared" si="21"/>
        <v>3.6066144741947475</v>
      </c>
      <c r="HA39" s="73">
        <f t="shared" si="165"/>
        <v>0.6478517649865666</v>
      </c>
      <c r="HB39" s="74">
        <f t="shared" si="166"/>
        <v>2.8049735360498762E-2</v>
      </c>
      <c r="HC39" s="279">
        <f t="shared" si="167"/>
        <v>1.0937521211196013</v>
      </c>
      <c r="HD39" s="280">
        <f t="shared" si="168"/>
        <v>128.57926921028238</v>
      </c>
      <c r="HE39" s="272">
        <f t="shared" si="22"/>
        <v>83.300306498564339</v>
      </c>
      <c r="HF39" s="272">
        <f t="shared" si="23"/>
        <v>3.6066144741947475</v>
      </c>
      <c r="HG39" s="73">
        <f t="shared" si="169"/>
        <v>0.6478517649865666</v>
      </c>
      <c r="HH39" s="74">
        <f t="shared" si="170"/>
        <v>2.8049735360498762E-2</v>
      </c>
      <c r="HI39" s="281">
        <f t="shared" si="171"/>
        <v>1.0937521211196013</v>
      </c>
      <c r="HJ39" s="72">
        <f t="shared" si="24"/>
        <v>1.4051595405526365</v>
      </c>
      <c r="HK39" s="73">
        <f t="shared" si="172"/>
        <v>1.4051595405526365</v>
      </c>
      <c r="HL39" s="73">
        <f t="shared" si="25"/>
        <v>0.90059549652987958</v>
      </c>
      <c r="HM39" s="74">
        <f t="shared" si="173"/>
        <v>0.90059549652987958</v>
      </c>
      <c r="HN39" s="75"/>
      <c r="HO39" s="75"/>
      <c r="HP39" s="76">
        <f t="shared" si="174"/>
        <v>0</v>
      </c>
      <c r="HQ39" s="77">
        <f t="shared" si="175"/>
        <v>0</v>
      </c>
      <c r="HR39" s="77">
        <f t="shared" si="176"/>
        <v>0</v>
      </c>
      <c r="HS39" s="77">
        <f t="shared" si="177"/>
        <v>0</v>
      </c>
      <c r="HT39" s="282">
        <f t="shared" si="178"/>
        <v>0</v>
      </c>
      <c r="HU39" s="73"/>
      <c r="HV39" s="74"/>
      <c r="HW39" s="279"/>
      <c r="HX39" s="76">
        <f t="shared" si="179"/>
        <v>0</v>
      </c>
      <c r="HY39" s="77">
        <f t="shared" si="180"/>
        <v>0</v>
      </c>
      <c r="HZ39" s="77">
        <f t="shared" si="26"/>
        <v>0</v>
      </c>
      <c r="IA39" s="77">
        <f t="shared" si="181"/>
        <v>0</v>
      </c>
      <c r="IB39" s="282">
        <f t="shared" si="182"/>
        <v>0</v>
      </c>
      <c r="IC39" s="73"/>
      <c r="ID39" s="74"/>
      <c r="IE39" s="279"/>
      <c r="IF39" s="76">
        <f t="shared" si="27"/>
        <v>4.0408239293126904</v>
      </c>
      <c r="IG39" s="77">
        <f t="shared" si="183"/>
        <v>4.5984980397971347</v>
      </c>
      <c r="IH39" s="77">
        <f t="shared" si="28"/>
        <v>5.3412927030373591</v>
      </c>
      <c r="II39" s="77">
        <f t="shared" si="184"/>
        <v>6.1681248134675428</v>
      </c>
      <c r="IJ39" s="282">
        <f t="shared" si="185"/>
        <v>58.110418906026133</v>
      </c>
      <c r="IK39" s="73">
        <f t="shared" si="186"/>
        <v>6.953699535099464E-2</v>
      </c>
      <c r="IL39" s="74">
        <f t="shared" si="187"/>
        <v>9.1916265681634232E-2</v>
      </c>
      <c r="IM39" s="279">
        <f t="shared" si="188"/>
        <v>1.0238254386559078</v>
      </c>
      <c r="IN39" s="76">
        <f t="shared" si="29"/>
        <v>0</v>
      </c>
      <c r="IO39" s="77">
        <f t="shared" si="189"/>
        <v>0</v>
      </c>
      <c r="IP39" s="77">
        <f t="shared" si="30"/>
        <v>0</v>
      </c>
      <c r="IQ39" s="77">
        <f t="shared" si="190"/>
        <v>0</v>
      </c>
      <c r="IR39" s="282">
        <f t="shared" si="191"/>
        <v>0</v>
      </c>
      <c r="IS39" s="283"/>
      <c r="IT39" s="284"/>
      <c r="IU39" s="285"/>
      <c r="IV39" s="76">
        <f t="shared" si="31"/>
        <v>0</v>
      </c>
      <c r="IW39" s="77">
        <f t="shared" si="192"/>
        <v>0</v>
      </c>
      <c r="IX39" s="77">
        <f t="shared" si="193"/>
        <v>0</v>
      </c>
      <c r="IY39" s="77">
        <f t="shared" si="194"/>
        <v>0</v>
      </c>
      <c r="IZ39" s="282">
        <f t="shared" si="195"/>
        <v>0</v>
      </c>
      <c r="JA39" s="283"/>
      <c r="JB39" s="284"/>
      <c r="JC39" s="285"/>
      <c r="JD39" s="76">
        <f t="shared" si="32"/>
        <v>0</v>
      </c>
      <c r="JE39" s="77">
        <f t="shared" si="196"/>
        <v>0</v>
      </c>
      <c r="JF39" s="77">
        <f t="shared" si="33"/>
        <v>0</v>
      </c>
      <c r="JG39" s="77">
        <f t="shared" si="197"/>
        <v>0</v>
      </c>
      <c r="JH39" s="282">
        <f t="shared" si="198"/>
        <v>0</v>
      </c>
      <c r="JI39" s="283"/>
      <c r="JJ39" s="284"/>
      <c r="JK39" s="285"/>
      <c r="JL39" s="76">
        <f t="shared" si="34"/>
        <v>26.617655587288205</v>
      </c>
      <c r="JM39" s="77">
        <f t="shared" si="199"/>
        <v>30.291158234889849</v>
      </c>
      <c r="JN39" s="77">
        <f t="shared" si="35"/>
        <v>1.7783206986743343</v>
      </c>
      <c r="JO39" s="77">
        <f t="shared" si="200"/>
        <v>2.0536047428291213</v>
      </c>
      <c r="JP39" s="282">
        <f t="shared" si="201"/>
        <v>31.716429478127786</v>
      </c>
      <c r="JQ39" s="73">
        <f t="shared" si="36"/>
        <v>0.8392387171337875</v>
      </c>
      <c r="JR39" s="74">
        <f t="shared" si="37"/>
        <v>5.6069385108456042E-2</v>
      </c>
      <c r="JS39" s="279">
        <f t="shared" si="202"/>
        <v>1.1245028761664231</v>
      </c>
      <c r="JT39" s="76">
        <f t="shared" si="38"/>
        <v>0</v>
      </c>
      <c r="JU39" s="77">
        <f t="shared" si="203"/>
        <v>0</v>
      </c>
      <c r="JV39" s="77">
        <f t="shared" si="39"/>
        <v>0</v>
      </c>
      <c r="JW39" s="77">
        <f t="shared" si="204"/>
        <v>0</v>
      </c>
      <c r="JX39" s="282">
        <f t="shared" si="205"/>
        <v>0</v>
      </c>
      <c r="JY39" s="73"/>
      <c r="JZ39" s="74"/>
      <c r="KA39" s="279"/>
      <c r="KB39" s="76">
        <f t="shared" si="40"/>
        <v>0</v>
      </c>
      <c r="KC39" s="77">
        <f t="shared" si="206"/>
        <v>0</v>
      </c>
      <c r="KD39" s="77">
        <f t="shared" si="41"/>
        <v>0</v>
      </c>
      <c r="KE39" s="77">
        <f t="shared" si="207"/>
        <v>0</v>
      </c>
      <c r="KF39" s="282">
        <f t="shared" si="208"/>
        <v>0</v>
      </c>
      <c r="KG39" s="73"/>
      <c r="KH39" s="74"/>
      <c r="KI39" s="279"/>
      <c r="KJ39" s="76">
        <f t="shared" si="42"/>
        <v>40.255078782752491</v>
      </c>
      <c r="KK39" s="77">
        <f t="shared" si="209"/>
        <v>45.810682205560163</v>
      </c>
      <c r="KL39" s="77">
        <f t="shared" si="43"/>
        <v>1.3147539924820686</v>
      </c>
      <c r="KM39" s="77">
        <f t="shared" si="210"/>
        <v>1.5182779105182929</v>
      </c>
      <c r="KN39" s="282">
        <f t="shared" si="211"/>
        <v>52.932955021222412</v>
      </c>
      <c r="KO39" s="73">
        <f t="shared" si="44"/>
        <v>0.76049181018919165</v>
      </c>
      <c r="KP39" s="74">
        <f t="shared" si="45"/>
        <v>2.4838099289090212E-2</v>
      </c>
      <c r="KQ39" s="279">
        <f t="shared" si="46"/>
        <v>1.1088004124941615</v>
      </c>
      <c r="KR39" s="76">
        <f t="shared" si="47"/>
        <v>0</v>
      </c>
      <c r="KS39" s="77">
        <f t="shared" si="212"/>
        <v>0</v>
      </c>
      <c r="KT39" s="77">
        <f t="shared" si="48"/>
        <v>0</v>
      </c>
      <c r="KU39" s="77">
        <f t="shared" si="213"/>
        <v>0</v>
      </c>
      <c r="KV39" s="282">
        <f t="shared" si="214"/>
        <v>0</v>
      </c>
      <c r="KW39" s="73"/>
      <c r="KX39" s="74"/>
      <c r="KY39" s="279"/>
      <c r="KZ39" s="76">
        <f t="shared" si="49"/>
        <v>16.427572128523643</v>
      </c>
      <c r="LA39" s="77">
        <f t="shared" si="215"/>
        <v>18.69474135798119</v>
      </c>
      <c r="LB39" s="77">
        <f t="shared" si="50"/>
        <v>0.51353978303834535</v>
      </c>
      <c r="LC39" s="77">
        <f t="shared" si="216"/>
        <v>0.59303574145268123</v>
      </c>
      <c r="LD39" s="286">
        <f t="shared" si="217"/>
        <v>43.930229300265637</v>
      </c>
      <c r="LE39" s="73">
        <f t="shared" si="51"/>
        <v>0.37394687872535892</v>
      </c>
      <c r="LF39" s="74">
        <f t="shared" si="52"/>
        <v>1.1689895345828302E-2</v>
      </c>
      <c r="LG39" s="279">
        <f t="shared" si="53"/>
        <v>1.0534180045324211</v>
      </c>
      <c r="LH39" s="76">
        <f t="shared" si="54"/>
        <v>0</v>
      </c>
      <c r="LI39" s="77">
        <f t="shared" si="218"/>
        <v>0</v>
      </c>
      <c r="LJ39" s="77">
        <f t="shared" si="55"/>
        <v>0</v>
      </c>
      <c r="LK39" s="77">
        <f t="shared" si="219"/>
        <v>0</v>
      </c>
      <c r="LL39" s="282">
        <f t="shared" si="220"/>
        <v>0</v>
      </c>
      <c r="LM39" s="73"/>
      <c r="LN39" s="74"/>
      <c r="LO39" s="279"/>
      <c r="LP39" s="76">
        <f t="shared" si="56"/>
        <v>0</v>
      </c>
      <c r="LQ39" s="77">
        <f t="shared" si="221"/>
        <v>0</v>
      </c>
      <c r="LR39" s="77">
        <f t="shared" si="57"/>
        <v>0</v>
      </c>
      <c r="LS39" s="77">
        <f t="shared" si="222"/>
        <v>0</v>
      </c>
      <c r="LT39" s="282">
        <f t="shared" si="223"/>
        <v>0</v>
      </c>
      <c r="LU39" s="73"/>
      <c r="LV39" s="74"/>
      <c r="LW39" s="279"/>
      <c r="LX39" s="76">
        <f t="shared" si="58"/>
        <v>0</v>
      </c>
      <c r="LY39" s="77">
        <f t="shared" si="224"/>
        <v>0</v>
      </c>
      <c r="LZ39" s="77">
        <f t="shared" si="59"/>
        <v>0</v>
      </c>
      <c r="MA39" s="77">
        <f t="shared" si="225"/>
        <v>0</v>
      </c>
      <c r="MB39" s="286">
        <f t="shared" si="226"/>
        <v>0</v>
      </c>
      <c r="MC39" s="73"/>
      <c r="MD39" s="74"/>
      <c r="ME39" s="279"/>
      <c r="MF39" s="76">
        <f t="shared" si="60"/>
        <v>0</v>
      </c>
      <c r="MG39" s="77">
        <f t="shared" si="227"/>
        <v>0</v>
      </c>
      <c r="MH39" s="77">
        <f t="shared" si="61"/>
        <v>0</v>
      </c>
      <c r="MI39" s="77">
        <f t="shared" si="228"/>
        <v>0</v>
      </c>
      <c r="MJ39" s="286">
        <f t="shared" si="229"/>
        <v>0</v>
      </c>
      <c r="MK39" s="73"/>
      <c r="ML39" s="74"/>
      <c r="MM39" s="279"/>
      <c r="MN39" s="287">
        <f t="shared" si="230"/>
        <v>1.0677516611693476</v>
      </c>
      <c r="MO39" s="288">
        <f t="shared" si="230"/>
        <v>0</v>
      </c>
      <c r="MP39" s="288">
        <f t="shared" si="230"/>
        <v>1.0937531681562929</v>
      </c>
      <c r="MQ39" s="289">
        <f t="shared" si="230"/>
        <v>0</v>
      </c>
      <c r="MR39" s="290">
        <f t="shared" si="231"/>
        <v>1.3996088774607809</v>
      </c>
      <c r="MS39" s="291"/>
      <c r="MT39" s="291">
        <f t="shared" si="63"/>
        <v>0.90059635865989141</v>
      </c>
      <c r="MU39" s="292"/>
      <c r="MV39" s="359">
        <f t="shared" si="64"/>
        <v>0</v>
      </c>
      <c r="MW39" s="360">
        <f t="shared" si="65"/>
        <v>0</v>
      </c>
      <c r="MX39" s="360">
        <f t="shared" si="66"/>
        <v>0.49901251880088948</v>
      </c>
      <c r="MY39" s="360">
        <f t="shared" si="67"/>
        <v>0</v>
      </c>
      <c r="MZ39" s="360">
        <f t="shared" si="68"/>
        <v>0</v>
      </c>
      <c r="NA39" s="360">
        <f t="shared" si="69"/>
        <v>0</v>
      </c>
      <c r="NB39" s="360">
        <f t="shared" si="70"/>
        <v>0.22838653414940052</v>
      </c>
      <c r="NC39" s="360">
        <f t="shared" si="71"/>
        <v>0</v>
      </c>
      <c r="ND39" s="360">
        <f t="shared" si="72"/>
        <v>0</v>
      </c>
      <c r="NE39" s="360">
        <f t="shared" si="73"/>
        <v>0.3758833398355208</v>
      </c>
      <c r="NF39" s="360">
        <f t="shared" si="74"/>
        <v>0</v>
      </c>
      <c r="NG39" s="360">
        <f t="shared" si="75"/>
        <v>0.29632648467497003</v>
      </c>
      <c r="NH39" s="360">
        <f t="shared" si="76"/>
        <v>0</v>
      </c>
      <c r="NI39" s="360">
        <f t="shared" si="77"/>
        <v>0</v>
      </c>
      <c r="NJ39" s="360">
        <f t="shared" si="78"/>
        <v>0</v>
      </c>
      <c r="NK39" s="361">
        <f t="shared" si="79"/>
        <v>0</v>
      </c>
      <c r="NL39" s="145">
        <f t="shared" si="232"/>
        <v>1.3996088774607809</v>
      </c>
      <c r="NM39" s="40"/>
      <c r="NN39" s="56">
        <f t="shared" si="233"/>
        <v>0.90059635865989141</v>
      </c>
      <c r="NO39" s="59"/>
      <c r="NP39" s="55">
        <f t="shared" si="80"/>
        <v>1.0677516611693476</v>
      </c>
      <c r="NQ39" s="40"/>
      <c r="NR39" s="56">
        <f t="shared" si="81"/>
        <v>1.0937531681562929</v>
      </c>
      <c r="NS39" s="60"/>
      <c r="NT39" s="25"/>
      <c r="NU39" s="86">
        <f t="shared" si="236"/>
        <v>0</v>
      </c>
      <c r="NV39" s="86">
        <f t="shared" si="236"/>
        <v>0</v>
      </c>
      <c r="NW39" s="86">
        <f t="shared" si="236"/>
        <v>0</v>
      </c>
      <c r="NX39" s="86">
        <f t="shared" si="236"/>
        <v>0</v>
      </c>
      <c r="NY39" s="87">
        <f t="shared" si="237"/>
        <v>0</v>
      </c>
      <c r="NZ39" s="87">
        <f t="shared" si="237"/>
        <v>0</v>
      </c>
      <c r="OA39" s="87">
        <f t="shared" si="237"/>
        <v>0</v>
      </c>
      <c r="OB39" s="87">
        <f t="shared" si="237"/>
        <v>0</v>
      </c>
      <c r="OC39" s="26"/>
    </row>
    <row r="40" spans="1:393" thickBot="1" x14ac:dyDescent="0.35">
      <c r="A40" s="136" t="s">
        <v>178</v>
      </c>
      <c r="B40" s="137" t="s">
        <v>179</v>
      </c>
      <c r="C40" s="133" t="s">
        <v>118</v>
      </c>
      <c r="D40" s="64">
        <f>VLOOKUP(B40,[1]УсіТ_1!$A$10:$G$556,6,FALSE)</f>
        <v>233.9</v>
      </c>
      <c r="E40" s="64">
        <f>VLOOKUP(B40,[1]УсіТ_1!$A$10:$G$556,7,FALSE)</f>
        <v>42.7</v>
      </c>
      <c r="F40" s="38"/>
      <c r="G40" s="38"/>
      <c r="H40" s="39"/>
      <c r="I40" s="256">
        <v>1.2865</v>
      </c>
      <c r="J40" s="62">
        <v>1.2865</v>
      </c>
      <c r="K40" s="257">
        <f t="shared" si="82"/>
        <v>0.86909999999999998</v>
      </c>
      <c r="L40" s="258">
        <f t="shared" si="83"/>
        <v>0.86909999999999998</v>
      </c>
      <c r="M40" s="63">
        <v>0</v>
      </c>
      <c r="N40" s="63">
        <v>0</v>
      </c>
      <c r="O40" s="63">
        <v>0.41739999999999999</v>
      </c>
      <c r="P40" s="63">
        <v>0</v>
      </c>
      <c r="Q40" s="63">
        <v>0</v>
      </c>
      <c r="R40" s="63">
        <v>0</v>
      </c>
      <c r="S40" s="63">
        <v>0.26319999999999999</v>
      </c>
      <c r="T40" s="63">
        <v>0</v>
      </c>
      <c r="U40" s="63">
        <v>0</v>
      </c>
      <c r="V40" s="63">
        <v>0.2384</v>
      </c>
      <c r="W40" s="63">
        <v>0</v>
      </c>
      <c r="X40" s="63">
        <v>0.36749999999999999</v>
      </c>
      <c r="Y40" s="63">
        <v>0</v>
      </c>
      <c r="Z40" s="63">
        <v>0</v>
      </c>
      <c r="AA40" s="63">
        <v>0</v>
      </c>
      <c r="AB40" s="259">
        <v>0</v>
      </c>
      <c r="AC40" s="144">
        <v>0</v>
      </c>
      <c r="AD40" s="70">
        <v>0</v>
      </c>
      <c r="AE40" s="70">
        <v>0</v>
      </c>
      <c r="AF40" s="68">
        <f t="shared" si="84"/>
        <v>0</v>
      </c>
      <c r="AG40" s="68">
        <f t="shared" si="85"/>
        <v>0</v>
      </c>
      <c r="AH40" s="71">
        <v>0</v>
      </c>
      <c r="AI40" s="71">
        <v>0</v>
      </c>
      <c r="AJ40" s="68">
        <f t="shared" si="86"/>
        <v>0</v>
      </c>
      <c r="AK40" s="68">
        <f t="shared" si="87"/>
        <v>0</v>
      </c>
      <c r="AL40" s="71">
        <v>0</v>
      </c>
      <c r="AM40" s="69">
        <f t="shared" si="88"/>
        <v>0</v>
      </c>
      <c r="AN40" s="260">
        <v>0</v>
      </c>
      <c r="AO40" s="71">
        <v>0</v>
      </c>
      <c r="AP40" s="71">
        <v>0</v>
      </c>
      <c r="AQ40" s="68">
        <f t="shared" si="89"/>
        <v>0</v>
      </c>
      <c r="AR40" s="68">
        <f t="shared" si="90"/>
        <v>0</v>
      </c>
      <c r="AS40" s="71">
        <v>0</v>
      </c>
      <c r="AT40" s="261">
        <f t="shared" si="0"/>
        <v>0</v>
      </c>
      <c r="AU40" s="71">
        <v>0</v>
      </c>
      <c r="AV40" s="68">
        <f t="shared" si="91"/>
        <v>0</v>
      </c>
      <c r="AW40" s="68">
        <f t="shared" si="92"/>
        <v>0</v>
      </c>
      <c r="AX40" s="71">
        <v>0</v>
      </c>
      <c r="AY40" s="69">
        <f t="shared" si="93"/>
        <v>0</v>
      </c>
      <c r="AZ40" s="260">
        <v>12</v>
      </c>
      <c r="BA40" s="260">
        <v>61.166000000000203</v>
      </c>
      <c r="BB40" s="260">
        <v>6.3787400000000201</v>
      </c>
      <c r="BC40" s="262">
        <f t="shared" si="94"/>
        <v>5.1029920000000164</v>
      </c>
      <c r="BD40" s="262">
        <f t="shared" si="1"/>
        <v>1.2757480000000037</v>
      </c>
      <c r="BE40" s="260">
        <v>2.394212</v>
      </c>
      <c r="BF40" s="262">
        <f t="shared" si="95"/>
        <v>1.9153696</v>
      </c>
      <c r="BG40" s="262">
        <f t="shared" si="2"/>
        <v>0.4788424</v>
      </c>
      <c r="BH40" s="260">
        <v>7.5419193031595544</v>
      </c>
      <c r="BI40" s="263">
        <f t="shared" si="96"/>
        <v>4.4162010156422902</v>
      </c>
      <c r="BJ40" s="68">
        <f t="shared" si="97"/>
        <v>0.1033620040498017</v>
      </c>
      <c r="BK40" s="260">
        <v>3.8737151652769111</v>
      </c>
      <c r="BL40" s="69">
        <f t="shared" si="98"/>
        <v>97.625503762124012</v>
      </c>
      <c r="BM40" s="260">
        <v>0</v>
      </c>
      <c r="BN40" s="260">
        <v>0</v>
      </c>
      <c r="BO40" s="260">
        <v>0</v>
      </c>
      <c r="BP40" s="68">
        <f t="shared" si="99"/>
        <v>0</v>
      </c>
      <c r="BQ40" s="68">
        <f t="shared" si="100"/>
        <v>0</v>
      </c>
      <c r="BR40" s="260">
        <v>0</v>
      </c>
      <c r="BS40" s="260">
        <v>0</v>
      </c>
      <c r="BT40" s="68">
        <f t="shared" si="101"/>
        <v>0</v>
      </c>
      <c r="BU40" s="68">
        <f t="shared" si="102"/>
        <v>0</v>
      </c>
      <c r="BV40" s="260">
        <v>0</v>
      </c>
      <c r="BW40" s="69">
        <f t="shared" si="103"/>
        <v>0</v>
      </c>
      <c r="BX40" s="260">
        <v>0</v>
      </c>
      <c r="BY40" s="260">
        <v>0</v>
      </c>
      <c r="BZ40" s="263">
        <f t="shared" si="104"/>
        <v>0</v>
      </c>
      <c r="CA40" s="263">
        <f t="shared" si="105"/>
        <v>0</v>
      </c>
      <c r="CB40" s="260">
        <v>0</v>
      </c>
      <c r="CC40" s="264">
        <f t="shared" si="106"/>
        <v>0</v>
      </c>
      <c r="CD40" s="260">
        <v>0</v>
      </c>
      <c r="CE40" s="260">
        <v>0</v>
      </c>
      <c r="CF40" s="263">
        <f t="shared" si="107"/>
        <v>0</v>
      </c>
      <c r="CG40" s="263">
        <f t="shared" si="108"/>
        <v>0</v>
      </c>
      <c r="CH40" s="260">
        <v>0</v>
      </c>
      <c r="CI40" s="69">
        <f t="shared" si="109"/>
        <v>0</v>
      </c>
      <c r="CJ40" s="260">
        <v>28.942995268872512</v>
      </c>
      <c r="CK40" s="260">
        <v>6.3674601308350169</v>
      </c>
      <c r="CL40" s="260">
        <v>2.7569877244812107</v>
      </c>
      <c r="CM40" s="260">
        <v>2.2677193425826072</v>
      </c>
      <c r="CN40" s="260">
        <v>6.0283976675210216</v>
      </c>
      <c r="CO40" s="265">
        <f t="shared" si="110"/>
        <v>0.42343465216667653</v>
      </c>
      <c r="CP40" s="266">
        <f t="shared" si="111"/>
        <v>1.9222269370610878</v>
      </c>
      <c r="CQ40" s="260">
        <v>4.755555826101503</v>
      </c>
      <c r="CR40" s="265">
        <f t="shared" si="112"/>
        <v>6.5174892596721101E-2</v>
      </c>
      <c r="CS40" s="265">
        <f t="shared" si="3"/>
        <v>2.7846347361970394</v>
      </c>
      <c r="CT40" s="260">
        <v>2.4425698494251242</v>
      </c>
      <c r="CU40" s="267">
        <f t="shared" si="4"/>
        <v>61.552759760683664</v>
      </c>
      <c r="CV40" s="260">
        <v>0</v>
      </c>
      <c r="CW40" s="260">
        <v>0</v>
      </c>
      <c r="CX40" s="68">
        <f t="shared" si="113"/>
        <v>0</v>
      </c>
      <c r="CY40" s="68">
        <f t="shared" si="114"/>
        <v>0</v>
      </c>
      <c r="CZ40" s="260">
        <v>0</v>
      </c>
      <c r="DA40" s="69">
        <f t="shared" si="115"/>
        <v>0</v>
      </c>
      <c r="DB40" s="260">
        <v>0</v>
      </c>
      <c r="DC40" s="260">
        <v>0</v>
      </c>
      <c r="DD40" s="68">
        <f t="shared" si="116"/>
        <v>0</v>
      </c>
      <c r="DE40" s="68">
        <f t="shared" si="117"/>
        <v>0</v>
      </c>
      <c r="DF40" s="260">
        <v>0</v>
      </c>
      <c r="DG40" s="69">
        <f t="shared" si="118"/>
        <v>0</v>
      </c>
      <c r="DH40" s="260">
        <v>20.341024291880959</v>
      </c>
      <c r="DI40" s="260">
        <v>4.4750253442138108</v>
      </c>
      <c r="DJ40" s="260">
        <v>0.31810484586666649</v>
      </c>
      <c r="DK40" s="260">
        <v>14.808265684489339</v>
      </c>
      <c r="DL40" s="68">
        <f t="shared" si="119"/>
        <v>1.0401325816785312</v>
      </c>
      <c r="DM40" s="68">
        <f t="shared" si="120"/>
        <v>4.721793212687639</v>
      </c>
      <c r="DN40" s="260">
        <v>4.3087187794804098</v>
      </c>
      <c r="DO40" s="68">
        <f t="shared" si="121"/>
        <v>5.905099087277902E-2</v>
      </c>
      <c r="DP40" s="68">
        <f t="shared" si="122"/>
        <v>2.5229875161998718</v>
      </c>
      <c r="DQ40" s="260">
        <v>2.21306340736164</v>
      </c>
      <c r="DR40" s="264">
        <f t="shared" si="123"/>
        <v>55.75704282395138</v>
      </c>
      <c r="DS40" s="260">
        <v>0</v>
      </c>
      <c r="DT40" s="260">
        <v>0</v>
      </c>
      <c r="DU40" s="260">
        <v>0</v>
      </c>
      <c r="DV40" s="68">
        <f t="shared" si="124"/>
        <v>0</v>
      </c>
      <c r="DW40" s="68">
        <f t="shared" si="125"/>
        <v>0</v>
      </c>
      <c r="DX40" s="260">
        <v>0</v>
      </c>
      <c r="DY40" s="260">
        <v>0</v>
      </c>
      <c r="DZ40" s="260">
        <v>0</v>
      </c>
      <c r="EA40" s="260">
        <v>0</v>
      </c>
      <c r="EB40" s="68">
        <f t="shared" si="126"/>
        <v>0</v>
      </c>
      <c r="EC40" s="68">
        <f t="shared" si="127"/>
        <v>0</v>
      </c>
      <c r="ED40" s="267">
        <v>0</v>
      </c>
      <c r="EE40" s="69">
        <f t="shared" si="128"/>
        <v>0</v>
      </c>
      <c r="EF40" s="260">
        <v>13.754442222222201</v>
      </c>
      <c r="EG40" s="260">
        <v>3.0259772888888801</v>
      </c>
      <c r="EH40" s="260">
        <v>34.785342528285966</v>
      </c>
      <c r="EI40" s="260">
        <v>10.014138444058165</v>
      </c>
      <c r="EJ40" s="268">
        <f t="shared" si="129"/>
        <v>0.70339308431064551</v>
      </c>
      <c r="EK40" s="266">
        <f t="shared" si="130"/>
        <v>3.1931282125492744</v>
      </c>
      <c r="EL40" s="260">
        <v>6.641139998584408</v>
      </c>
      <c r="EM40" s="268">
        <f t="shared" si="131"/>
        <v>9.101682368059931E-2</v>
      </c>
      <c r="EN40" s="268">
        <f t="shared" si="132"/>
        <v>3.8887460907310945</v>
      </c>
      <c r="EO40" s="269">
        <f t="shared" si="133"/>
        <v>68.221040482039612</v>
      </c>
      <c r="EP40" s="69">
        <f t="shared" si="134"/>
        <v>85.958511007369921</v>
      </c>
      <c r="EQ40" s="260">
        <v>0</v>
      </c>
      <c r="ER40" s="260">
        <v>0</v>
      </c>
      <c r="ES40" s="260">
        <v>0</v>
      </c>
      <c r="ET40" s="68">
        <f t="shared" si="135"/>
        <v>0</v>
      </c>
      <c r="EU40" s="68">
        <f t="shared" si="136"/>
        <v>0</v>
      </c>
      <c r="EV40" s="260">
        <v>0</v>
      </c>
      <c r="EW40" s="260">
        <v>0</v>
      </c>
      <c r="EX40" s="68">
        <f t="shared" si="137"/>
        <v>0</v>
      </c>
      <c r="EY40" s="68">
        <f t="shared" si="138"/>
        <v>0</v>
      </c>
      <c r="EZ40" s="260">
        <v>0</v>
      </c>
      <c r="FA40" s="69">
        <f t="shared" si="139"/>
        <v>0</v>
      </c>
      <c r="FB40" s="260">
        <v>0</v>
      </c>
      <c r="FC40" s="260">
        <v>0</v>
      </c>
      <c r="FD40" s="68">
        <f t="shared" si="140"/>
        <v>0</v>
      </c>
      <c r="FE40" s="68">
        <f t="shared" si="141"/>
        <v>0</v>
      </c>
      <c r="FF40" s="260">
        <v>0</v>
      </c>
      <c r="FG40" s="69">
        <f t="shared" si="142"/>
        <v>0</v>
      </c>
      <c r="FH40" s="260">
        <v>0</v>
      </c>
      <c r="FI40" s="260">
        <v>0</v>
      </c>
      <c r="FJ40" s="68">
        <f t="shared" si="143"/>
        <v>0</v>
      </c>
      <c r="FK40" s="68">
        <f t="shared" si="144"/>
        <v>0</v>
      </c>
      <c r="FL40" s="260">
        <v>0</v>
      </c>
      <c r="FM40" s="69">
        <f t="shared" si="145"/>
        <v>0</v>
      </c>
      <c r="FN40" s="260">
        <v>0</v>
      </c>
      <c r="FO40" s="260">
        <v>0</v>
      </c>
      <c r="FP40" s="68">
        <f t="shared" si="146"/>
        <v>0</v>
      </c>
      <c r="FQ40" s="68">
        <f t="shared" si="147"/>
        <v>0</v>
      </c>
      <c r="FR40" s="260">
        <v>0</v>
      </c>
      <c r="FS40" s="264">
        <f t="shared" si="148"/>
        <v>0</v>
      </c>
      <c r="FT40" s="270">
        <f t="shared" si="5"/>
        <v>300.89381735412894</v>
      </c>
      <c r="FU40" s="271">
        <f t="shared" si="6"/>
        <v>76.906924546913388</v>
      </c>
      <c r="FV40" s="272">
        <f t="shared" si="149"/>
        <v>37.347306156051239</v>
      </c>
      <c r="FW40" s="272">
        <f t="shared" si="7"/>
        <v>9.2860809425826236</v>
      </c>
      <c r="FX40" s="272">
        <f t="shared" si="8"/>
        <v>61.166000000000203</v>
      </c>
      <c r="FY40" s="272">
        <f t="shared" si="9"/>
        <v>0</v>
      </c>
      <c r="FZ40" s="272">
        <f t="shared" si="10"/>
        <v>0</v>
      </c>
      <c r="GA40" s="272">
        <f t="shared" si="11"/>
        <v>0</v>
      </c>
      <c r="GB40" s="272">
        <f t="shared" si="12"/>
        <v>0</v>
      </c>
      <c r="GC40" s="272">
        <f t="shared" si="13"/>
        <v>0</v>
      </c>
      <c r="GD40" s="272">
        <f t="shared" si="14"/>
        <v>0</v>
      </c>
      <c r="GE40" s="272">
        <f t="shared" si="15"/>
        <v>30.850801796068527</v>
      </c>
      <c r="GF40" s="273">
        <f t="shared" si="16"/>
        <v>12.001321002003561</v>
      </c>
      <c r="GG40" s="273">
        <f t="shared" si="17"/>
        <v>2.1669603181558532</v>
      </c>
      <c r="GH40" s="272">
        <f t="shared" si="150"/>
        <v>23.247333907325874</v>
      </c>
      <c r="GI40" s="274">
        <f t="shared" si="151"/>
        <v>16.60733461769976</v>
      </c>
      <c r="GJ40" s="275">
        <f t="shared" si="18"/>
        <v>0.31860471119990114</v>
      </c>
      <c r="GK40" s="271">
        <f t="shared" si="152"/>
        <v>238.80444734894186</v>
      </c>
      <c r="GL40" s="276">
        <f t="shared" si="153"/>
        <v>300.89360365966672</v>
      </c>
      <c r="GM40" s="272">
        <f t="shared" si="154"/>
        <v>105.51558016661672</v>
      </c>
      <c r="GN40" s="272">
        <f t="shared" si="155"/>
        <v>11.771645971938378</v>
      </c>
      <c r="GO40" s="277">
        <f t="shared" si="156"/>
        <v>0.44184930949982265</v>
      </c>
      <c r="GP40" s="278">
        <f t="shared" si="157"/>
        <v>4.9294081842360372E-2</v>
      </c>
      <c r="GQ40" s="279">
        <f t="shared" si="158"/>
        <v>1.068610347073268</v>
      </c>
      <c r="GR40" s="280">
        <f t="shared" si="159"/>
        <v>238.80444734894186</v>
      </c>
      <c r="GS40" s="272">
        <f t="shared" si="160"/>
        <v>105.51558016661672</v>
      </c>
      <c r="GT40" s="272">
        <f t="shared" si="19"/>
        <v>11.771645971938378</v>
      </c>
      <c r="GU40" s="73">
        <f t="shared" si="161"/>
        <v>0.44184930949982265</v>
      </c>
      <c r="GV40" s="74">
        <f t="shared" si="162"/>
        <v>4.9294081842360372E-2</v>
      </c>
      <c r="GW40" s="279">
        <f t="shared" si="163"/>
        <v>1.068610347073268</v>
      </c>
      <c r="GX40" s="280">
        <f t="shared" si="164"/>
        <v>161.32388880757361</v>
      </c>
      <c r="GY40" s="272">
        <f t="shared" si="20"/>
        <v>100.12781492753312</v>
      </c>
      <c r="GZ40" s="272">
        <f t="shared" si="21"/>
        <v>4.6499223678885597</v>
      </c>
      <c r="HA40" s="73">
        <f t="shared" si="165"/>
        <v>0.62066328593755338</v>
      </c>
      <c r="HB40" s="74">
        <f t="shared" si="166"/>
        <v>2.8823520200625497E-2</v>
      </c>
      <c r="HC40" s="279">
        <f t="shared" si="167"/>
        <v>1.0901196210192987</v>
      </c>
      <c r="HD40" s="280">
        <f t="shared" si="168"/>
        <v>161.32388880757361</v>
      </c>
      <c r="HE40" s="272">
        <f t="shared" si="22"/>
        <v>100.12781492753312</v>
      </c>
      <c r="HF40" s="272">
        <f t="shared" si="23"/>
        <v>4.6499223678885597</v>
      </c>
      <c r="HG40" s="73">
        <f t="shared" si="169"/>
        <v>0.62066328593755338</v>
      </c>
      <c r="HH40" s="74">
        <f t="shared" si="170"/>
        <v>2.8823520200625497E-2</v>
      </c>
      <c r="HI40" s="281">
        <f t="shared" si="171"/>
        <v>1.0901196210192987</v>
      </c>
      <c r="HJ40" s="72">
        <f t="shared" si="24"/>
        <v>1.3747672115097591</v>
      </c>
      <c r="HK40" s="73">
        <f t="shared" si="172"/>
        <v>1.3747672115097591</v>
      </c>
      <c r="HL40" s="73">
        <f t="shared" si="25"/>
        <v>0.94742296262787251</v>
      </c>
      <c r="HM40" s="74">
        <f t="shared" si="173"/>
        <v>0.94742296262787251</v>
      </c>
      <c r="HN40" s="75"/>
      <c r="HO40" s="75"/>
      <c r="HP40" s="76">
        <f t="shared" si="174"/>
        <v>0</v>
      </c>
      <c r="HQ40" s="77">
        <f t="shared" si="175"/>
        <v>0</v>
      </c>
      <c r="HR40" s="77">
        <f t="shared" si="176"/>
        <v>0</v>
      </c>
      <c r="HS40" s="77">
        <f t="shared" si="177"/>
        <v>0</v>
      </c>
      <c r="HT40" s="282">
        <f t="shared" si="178"/>
        <v>0</v>
      </c>
      <c r="HU40" s="73"/>
      <c r="HV40" s="74"/>
      <c r="HW40" s="279"/>
      <c r="HX40" s="76">
        <f t="shared" si="179"/>
        <v>0</v>
      </c>
      <c r="HY40" s="77">
        <f t="shared" si="180"/>
        <v>0</v>
      </c>
      <c r="HZ40" s="77">
        <f t="shared" si="26"/>
        <v>0</v>
      </c>
      <c r="IA40" s="77">
        <f t="shared" si="181"/>
        <v>0</v>
      </c>
      <c r="IB40" s="282">
        <f t="shared" si="182"/>
        <v>0</v>
      </c>
      <c r="IC40" s="73"/>
      <c r="ID40" s="74"/>
      <c r="IE40" s="279"/>
      <c r="IF40" s="76">
        <f t="shared" si="27"/>
        <v>5.3877652390835937</v>
      </c>
      <c r="IG40" s="77">
        <f t="shared" si="183"/>
        <v>6.1313307197295206</v>
      </c>
      <c r="IH40" s="77">
        <f t="shared" si="28"/>
        <v>7.1217236040498184</v>
      </c>
      <c r="II40" s="77">
        <f t="shared" si="184"/>
        <v>8.2241664179567309</v>
      </c>
      <c r="IJ40" s="282">
        <f t="shared" si="185"/>
        <v>77.480558541368268</v>
      </c>
      <c r="IK40" s="73">
        <f t="shared" si="186"/>
        <v>6.953699535099464E-2</v>
      </c>
      <c r="IL40" s="74">
        <f t="shared" si="187"/>
        <v>9.1916265681634204E-2</v>
      </c>
      <c r="IM40" s="279">
        <f t="shared" si="188"/>
        <v>1.0238254386559078</v>
      </c>
      <c r="IN40" s="76">
        <f t="shared" si="29"/>
        <v>0</v>
      </c>
      <c r="IO40" s="77">
        <f t="shared" si="189"/>
        <v>0</v>
      </c>
      <c r="IP40" s="77">
        <f t="shared" si="30"/>
        <v>0</v>
      </c>
      <c r="IQ40" s="77">
        <f t="shared" si="190"/>
        <v>0</v>
      </c>
      <c r="IR40" s="282">
        <f t="shared" si="191"/>
        <v>0</v>
      </c>
      <c r="IS40" s="283"/>
      <c r="IT40" s="284"/>
      <c r="IU40" s="285"/>
      <c r="IV40" s="76">
        <f t="shared" si="31"/>
        <v>0</v>
      </c>
      <c r="IW40" s="77">
        <f t="shared" si="192"/>
        <v>0</v>
      </c>
      <c r="IX40" s="77">
        <f t="shared" si="193"/>
        <v>0</v>
      </c>
      <c r="IY40" s="77">
        <f t="shared" si="194"/>
        <v>0</v>
      </c>
      <c r="IZ40" s="282">
        <f t="shared" si="195"/>
        <v>0</v>
      </c>
      <c r="JA40" s="283"/>
      <c r="JB40" s="284"/>
      <c r="JC40" s="285"/>
      <c r="JD40" s="76">
        <f t="shared" si="32"/>
        <v>0</v>
      </c>
      <c r="JE40" s="77">
        <f t="shared" si="196"/>
        <v>0</v>
      </c>
      <c r="JF40" s="77">
        <f t="shared" si="33"/>
        <v>0</v>
      </c>
      <c r="JG40" s="77">
        <f t="shared" si="197"/>
        <v>0</v>
      </c>
      <c r="JH40" s="282">
        <f t="shared" si="198"/>
        <v>0</v>
      </c>
      <c r="JI40" s="283"/>
      <c r="JJ40" s="284"/>
      <c r="JK40" s="285"/>
      <c r="JL40" s="76">
        <f t="shared" si="34"/>
        <v>41.052826641082447</v>
      </c>
      <c r="JM40" s="77">
        <f t="shared" si="199"/>
        <v>46.718527245818237</v>
      </c>
      <c r="JN40" s="77">
        <f t="shared" si="35"/>
        <v>2.756328887346005</v>
      </c>
      <c r="JO40" s="77">
        <f t="shared" si="200"/>
        <v>3.1830085991071666</v>
      </c>
      <c r="JP40" s="282">
        <f t="shared" si="201"/>
        <v>48.851396635463225</v>
      </c>
      <c r="JQ40" s="73">
        <f t="shared" si="36"/>
        <v>0.84036137077973572</v>
      </c>
      <c r="JR40" s="74">
        <f t="shared" si="37"/>
        <v>5.6422724367824383E-2</v>
      </c>
      <c r="JS40" s="279">
        <f t="shared" si="202"/>
        <v>1.1247125105134506</v>
      </c>
      <c r="JT40" s="76">
        <f t="shared" si="38"/>
        <v>0</v>
      </c>
      <c r="JU40" s="77">
        <f t="shared" si="203"/>
        <v>0</v>
      </c>
      <c r="JV40" s="77">
        <f t="shared" si="39"/>
        <v>0</v>
      </c>
      <c r="JW40" s="77">
        <f t="shared" si="204"/>
        <v>0</v>
      </c>
      <c r="JX40" s="282">
        <f t="shared" si="205"/>
        <v>0</v>
      </c>
      <c r="JY40" s="73"/>
      <c r="JZ40" s="74"/>
      <c r="KA40" s="279"/>
      <c r="KB40" s="76">
        <f t="shared" si="40"/>
        <v>0</v>
      </c>
      <c r="KC40" s="77">
        <f t="shared" si="206"/>
        <v>0</v>
      </c>
      <c r="KD40" s="77">
        <f t="shared" si="41"/>
        <v>0</v>
      </c>
      <c r="KE40" s="77">
        <f t="shared" si="207"/>
        <v>0</v>
      </c>
      <c r="KF40" s="282">
        <f t="shared" si="208"/>
        <v>0</v>
      </c>
      <c r="KG40" s="73"/>
      <c r="KH40" s="74"/>
      <c r="KI40" s="279"/>
      <c r="KJ40" s="76">
        <f t="shared" si="42"/>
        <v>33.654682125337537</v>
      </c>
      <c r="KK40" s="77">
        <f t="shared" si="209"/>
        <v>38.299364805455369</v>
      </c>
      <c r="KL40" s="77">
        <f t="shared" si="43"/>
        <v>1.0991835725513102</v>
      </c>
      <c r="KM40" s="77">
        <f t="shared" si="210"/>
        <v>1.2693371895822529</v>
      </c>
      <c r="KN40" s="282">
        <f t="shared" si="211"/>
        <v>44.251621288850302</v>
      </c>
      <c r="KO40" s="73">
        <f t="shared" si="44"/>
        <v>0.76052992286222099</v>
      </c>
      <c r="KP40" s="74">
        <f t="shared" si="45"/>
        <v>2.4839396626316648E-2</v>
      </c>
      <c r="KQ40" s="279">
        <f t="shared" si="46"/>
        <v>1.1088058732519688</v>
      </c>
      <c r="KR40" s="76">
        <f t="shared" si="47"/>
        <v>0</v>
      </c>
      <c r="KS40" s="77">
        <f t="shared" si="212"/>
        <v>0</v>
      </c>
      <c r="KT40" s="77">
        <f t="shared" si="48"/>
        <v>0</v>
      </c>
      <c r="KU40" s="77">
        <f t="shared" si="213"/>
        <v>0</v>
      </c>
      <c r="KV40" s="282">
        <f t="shared" si="214"/>
        <v>0</v>
      </c>
      <c r="KW40" s="73"/>
      <c r="KX40" s="74"/>
      <c r="KY40" s="279"/>
      <c r="KZ40" s="76">
        <f t="shared" si="49"/>
        <v>25.420306161113132</v>
      </c>
      <c r="LA40" s="77">
        <f t="shared" si="215"/>
        <v>28.928562614408353</v>
      </c>
      <c r="LB40" s="77">
        <f t="shared" si="50"/>
        <v>0.79440990799124478</v>
      </c>
      <c r="LC40" s="77">
        <f t="shared" si="216"/>
        <v>0.91738456174828953</v>
      </c>
      <c r="LD40" s="286">
        <f t="shared" si="217"/>
        <v>68.221040482039612</v>
      </c>
      <c r="LE40" s="73">
        <f t="shared" si="51"/>
        <v>0.37261680533596486</v>
      </c>
      <c r="LF40" s="74">
        <f t="shared" si="52"/>
        <v>1.1644646613098596E-2</v>
      </c>
      <c r="LG40" s="279">
        <f t="shared" si="53"/>
        <v>1.0532274366001242</v>
      </c>
      <c r="LH40" s="76">
        <f t="shared" si="54"/>
        <v>0</v>
      </c>
      <c r="LI40" s="77">
        <f t="shared" si="218"/>
        <v>0</v>
      </c>
      <c r="LJ40" s="77">
        <f t="shared" si="55"/>
        <v>0</v>
      </c>
      <c r="LK40" s="77">
        <f t="shared" si="219"/>
        <v>0</v>
      </c>
      <c r="LL40" s="282">
        <f t="shared" si="220"/>
        <v>0</v>
      </c>
      <c r="LM40" s="73"/>
      <c r="LN40" s="74"/>
      <c r="LO40" s="279"/>
      <c r="LP40" s="76">
        <f t="shared" si="56"/>
        <v>0</v>
      </c>
      <c r="LQ40" s="77">
        <f t="shared" si="221"/>
        <v>0</v>
      </c>
      <c r="LR40" s="77">
        <f t="shared" si="57"/>
        <v>0</v>
      </c>
      <c r="LS40" s="77">
        <f t="shared" si="222"/>
        <v>0</v>
      </c>
      <c r="LT40" s="282">
        <f t="shared" si="223"/>
        <v>0</v>
      </c>
      <c r="LU40" s="73"/>
      <c r="LV40" s="74"/>
      <c r="LW40" s="279"/>
      <c r="LX40" s="76">
        <f t="shared" si="58"/>
        <v>0</v>
      </c>
      <c r="LY40" s="77">
        <f t="shared" si="224"/>
        <v>0</v>
      </c>
      <c r="LZ40" s="77">
        <f t="shared" si="59"/>
        <v>0</v>
      </c>
      <c r="MA40" s="77">
        <f t="shared" si="225"/>
        <v>0</v>
      </c>
      <c r="MB40" s="286">
        <f t="shared" si="226"/>
        <v>0</v>
      </c>
      <c r="MC40" s="73"/>
      <c r="MD40" s="74"/>
      <c r="ME40" s="279"/>
      <c r="MF40" s="76">
        <f t="shared" si="60"/>
        <v>0</v>
      </c>
      <c r="MG40" s="77">
        <f t="shared" si="227"/>
        <v>0</v>
      </c>
      <c r="MH40" s="77">
        <f t="shared" si="61"/>
        <v>0</v>
      </c>
      <c r="MI40" s="77">
        <f t="shared" si="228"/>
        <v>0</v>
      </c>
      <c r="MJ40" s="286">
        <f t="shared" si="229"/>
        <v>0</v>
      </c>
      <c r="MK40" s="73"/>
      <c r="ML40" s="74"/>
      <c r="MM40" s="279"/>
      <c r="MN40" s="287">
        <f t="shared" si="230"/>
        <v>1.0686121057100124</v>
      </c>
      <c r="MO40" s="288">
        <f t="shared" si="230"/>
        <v>0</v>
      </c>
      <c r="MP40" s="288">
        <f t="shared" si="230"/>
        <v>1.090121661374934</v>
      </c>
      <c r="MQ40" s="289">
        <f t="shared" si="230"/>
        <v>0</v>
      </c>
      <c r="MR40" s="290">
        <f t="shared" si="231"/>
        <v>1.3747694739959311</v>
      </c>
      <c r="MS40" s="291"/>
      <c r="MT40" s="291">
        <f t="shared" si="63"/>
        <v>0.94742473590095511</v>
      </c>
      <c r="MU40" s="292"/>
      <c r="MV40" s="359">
        <f t="shared" si="64"/>
        <v>0</v>
      </c>
      <c r="MW40" s="360">
        <f t="shared" si="65"/>
        <v>0</v>
      </c>
      <c r="MX40" s="360">
        <f t="shared" si="66"/>
        <v>0.42734473809497592</v>
      </c>
      <c r="MY40" s="360">
        <f t="shared" si="67"/>
        <v>0</v>
      </c>
      <c r="MZ40" s="360">
        <f t="shared" si="68"/>
        <v>0</v>
      </c>
      <c r="NA40" s="360">
        <f t="shared" si="69"/>
        <v>0</v>
      </c>
      <c r="NB40" s="360">
        <f t="shared" si="70"/>
        <v>0.29602433276714019</v>
      </c>
      <c r="NC40" s="360">
        <f t="shared" si="71"/>
        <v>0</v>
      </c>
      <c r="ND40" s="360">
        <f t="shared" si="72"/>
        <v>0</v>
      </c>
      <c r="NE40" s="360">
        <f t="shared" si="73"/>
        <v>0.26433932018326933</v>
      </c>
      <c r="NF40" s="360">
        <f t="shared" si="74"/>
        <v>0</v>
      </c>
      <c r="NG40" s="360">
        <f t="shared" si="75"/>
        <v>0.38706108295054564</v>
      </c>
      <c r="NH40" s="360">
        <f t="shared" si="76"/>
        <v>0</v>
      </c>
      <c r="NI40" s="360">
        <f t="shared" si="77"/>
        <v>0</v>
      </c>
      <c r="NJ40" s="360">
        <f t="shared" si="78"/>
        <v>0</v>
      </c>
      <c r="NK40" s="361">
        <f t="shared" si="79"/>
        <v>0</v>
      </c>
      <c r="NL40" s="145">
        <f t="shared" si="232"/>
        <v>1.3747694739959311</v>
      </c>
      <c r="NM40" s="40"/>
      <c r="NN40" s="56">
        <f t="shared" si="233"/>
        <v>0.94742473590095511</v>
      </c>
      <c r="NO40" s="59"/>
      <c r="NP40" s="55">
        <f t="shared" si="80"/>
        <v>1.0686121057100124</v>
      </c>
      <c r="NQ40" s="40"/>
      <c r="NR40" s="56">
        <f t="shared" si="81"/>
        <v>1.090121661374934</v>
      </c>
      <c r="NS40" s="60"/>
      <c r="NT40" s="25"/>
      <c r="NU40" s="86">
        <f t="shared" si="236"/>
        <v>0</v>
      </c>
      <c r="NV40" s="86">
        <f t="shared" si="236"/>
        <v>0</v>
      </c>
      <c r="NW40" s="86">
        <f t="shared" si="236"/>
        <v>0</v>
      </c>
      <c r="NX40" s="86">
        <f t="shared" si="236"/>
        <v>0</v>
      </c>
      <c r="NY40" s="87">
        <f t="shared" si="237"/>
        <v>0</v>
      </c>
      <c r="NZ40" s="87">
        <f t="shared" si="237"/>
        <v>0</v>
      </c>
      <c r="OA40" s="87">
        <f t="shared" si="237"/>
        <v>0</v>
      </c>
      <c r="OB40" s="87">
        <f t="shared" si="237"/>
        <v>0</v>
      </c>
      <c r="OC40" s="26"/>
    </row>
    <row r="41" spans="1:393" ht="24.75" customHeight="1" thickBot="1" x14ac:dyDescent="0.35">
      <c r="A41" s="136" t="s">
        <v>180</v>
      </c>
      <c r="B41" s="137" t="s">
        <v>181</v>
      </c>
      <c r="C41" s="133" t="s">
        <v>118</v>
      </c>
      <c r="D41" s="64">
        <f>VLOOKUP(B41,[1]УсіТ_1!$A$10:$G$556,6,FALSE)</f>
        <v>169</v>
      </c>
      <c r="E41" s="64">
        <f>VLOOKUP(B41,[1]УсіТ_1!$A$10:$G$556,7,FALSE)</f>
        <v>0</v>
      </c>
      <c r="F41" s="38"/>
      <c r="G41" s="38"/>
      <c r="H41" s="39"/>
      <c r="I41" s="256">
        <v>1.2344999999999999</v>
      </c>
      <c r="J41" s="62">
        <v>1.2344999999999999</v>
      </c>
      <c r="K41" s="257">
        <f t="shared" si="82"/>
        <v>0.8012999999999999</v>
      </c>
      <c r="L41" s="258">
        <f t="shared" si="83"/>
        <v>0.8012999999999999</v>
      </c>
      <c r="M41" s="63">
        <v>0</v>
      </c>
      <c r="N41" s="63">
        <v>0</v>
      </c>
      <c r="O41" s="63">
        <v>0.43319999999999997</v>
      </c>
      <c r="P41" s="63">
        <v>0</v>
      </c>
      <c r="Q41" s="63">
        <v>0</v>
      </c>
      <c r="R41" s="63">
        <v>0</v>
      </c>
      <c r="S41" s="63">
        <v>0.26519999999999999</v>
      </c>
      <c r="T41" s="63">
        <v>0</v>
      </c>
      <c r="U41" s="63">
        <v>0</v>
      </c>
      <c r="V41" s="63">
        <v>8.1199999999999994E-2</v>
      </c>
      <c r="W41" s="63">
        <v>0</v>
      </c>
      <c r="X41" s="63">
        <v>0.45490000000000003</v>
      </c>
      <c r="Y41" s="63">
        <v>0</v>
      </c>
      <c r="Z41" s="63">
        <v>0</v>
      </c>
      <c r="AA41" s="63">
        <v>0</v>
      </c>
      <c r="AB41" s="259">
        <v>0</v>
      </c>
      <c r="AC41" s="144">
        <v>0</v>
      </c>
      <c r="AD41" s="70">
        <v>0</v>
      </c>
      <c r="AE41" s="70">
        <v>0</v>
      </c>
      <c r="AF41" s="68">
        <f t="shared" si="84"/>
        <v>0</v>
      </c>
      <c r="AG41" s="68">
        <f t="shared" si="85"/>
        <v>0</v>
      </c>
      <c r="AH41" s="71">
        <v>0</v>
      </c>
      <c r="AI41" s="71">
        <v>0</v>
      </c>
      <c r="AJ41" s="68">
        <f t="shared" si="86"/>
        <v>0</v>
      </c>
      <c r="AK41" s="68">
        <f t="shared" si="87"/>
        <v>0</v>
      </c>
      <c r="AL41" s="71">
        <v>0</v>
      </c>
      <c r="AM41" s="69">
        <f t="shared" si="88"/>
        <v>0</v>
      </c>
      <c r="AN41" s="260">
        <v>0</v>
      </c>
      <c r="AO41" s="71">
        <v>0</v>
      </c>
      <c r="AP41" s="71">
        <v>0</v>
      </c>
      <c r="AQ41" s="68">
        <f t="shared" si="89"/>
        <v>0</v>
      </c>
      <c r="AR41" s="68">
        <f t="shared" si="90"/>
        <v>0</v>
      </c>
      <c r="AS41" s="71">
        <v>0</v>
      </c>
      <c r="AT41" s="261">
        <f t="shared" si="0"/>
        <v>0</v>
      </c>
      <c r="AU41" s="71">
        <v>0</v>
      </c>
      <c r="AV41" s="68">
        <f t="shared" si="91"/>
        <v>0</v>
      </c>
      <c r="AW41" s="68">
        <f t="shared" si="92"/>
        <v>0</v>
      </c>
      <c r="AX41" s="71">
        <v>0</v>
      </c>
      <c r="AY41" s="69">
        <f t="shared" si="93"/>
        <v>0</v>
      </c>
      <c r="AZ41" s="260">
        <v>9</v>
      </c>
      <c r="BA41" s="260">
        <v>45.874500000000097</v>
      </c>
      <c r="BB41" s="260">
        <v>4.7840550000000102</v>
      </c>
      <c r="BC41" s="262">
        <f t="shared" si="94"/>
        <v>3.8272440000000083</v>
      </c>
      <c r="BD41" s="262">
        <f t="shared" si="1"/>
        <v>0.95681100000000185</v>
      </c>
      <c r="BE41" s="260">
        <v>1.7956589999999999</v>
      </c>
      <c r="BF41" s="262">
        <f t="shared" si="95"/>
        <v>1.4365272</v>
      </c>
      <c r="BG41" s="262">
        <f t="shared" si="2"/>
        <v>0.35913179999999989</v>
      </c>
      <c r="BH41" s="260">
        <v>5.6564394773696591</v>
      </c>
      <c r="BI41" s="263">
        <f t="shared" si="96"/>
        <v>3.3121507617317136</v>
      </c>
      <c r="BJ41" s="68">
        <f t="shared" si="97"/>
        <v>7.7521503037351183E-2</v>
      </c>
      <c r="BK41" s="260">
        <v>2.9052863739576802</v>
      </c>
      <c r="BL41" s="69">
        <f t="shared" si="98"/>
        <v>73.219127821592934</v>
      </c>
      <c r="BM41" s="260">
        <v>0</v>
      </c>
      <c r="BN41" s="260">
        <v>0</v>
      </c>
      <c r="BO41" s="260">
        <v>0</v>
      </c>
      <c r="BP41" s="68">
        <f t="shared" si="99"/>
        <v>0</v>
      </c>
      <c r="BQ41" s="68">
        <f t="shared" si="100"/>
        <v>0</v>
      </c>
      <c r="BR41" s="260">
        <v>0</v>
      </c>
      <c r="BS41" s="260">
        <v>0</v>
      </c>
      <c r="BT41" s="68">
        <f t="shared" si="101"/>
        <v>0</v>
      </c>
      <c r="BU41" s="68">
        <f t="shared" si="102"/>
        <v>0</v>
      </c>
      <c r="BV41" s="260">
        <v>0</v>
      </c>
      <c r="BW41" s="69">
        <f t="shared" si="103"/>
        <v>0</v>
      </c>
      <c r="BX41" s="260">
        <v>0</v>
      </c>
      <c r="BY41" s="260">
        <v>0</v>
      </c>
      <c r="BZ41" s="263">
        <f t="shared" si="104"/>
        <v>0</v>
      </c>
      <c r="CA41" s="263">
        <f t="shared" si="105"/>
        <v>0</v>
      </c>
      <c r="CB41" s="260">
        <v>0</v>
      </c>
      <c r="CC41" s="264">
        <f t="shared" si="106"/>
        <v>0</v>
      </c>
      <c r="CD41" s="260">
        <v>0</v>
      </c>
      <c r="CE41" s="260">
        <v>0</v>
      </c>
      <c r="CF41" s="263">
        <f t="shared" si="107"/>
        <v>0</v>
      </c>
      <c r="CG41" s="263">
        <f t="shared" si="108"/>
        <v>0</v>
      </c>
      <c r="CH41" s="260">
        <v>0</v>
      </c>
      <c r="CI41" s="69">
        <f t="shared" si="109"/>
        <v>0</v>
      </c>
      <c r="CJ41" s="260">
        <v>21.031522874901473</v>
      </c>
      <c r="CK41" s="260">
        <v>4.6269358790556563</v>
      </c>
      <c r="CL41" s="260">
        <v>2.0019402256695189</v>
      </c>
      <c r="CM41" s="260">
        <v>1.6384975155898274</v>
      </c>
      <c r="CN41" s="260">
        <v>4.4425709149384458</v>
      </c>
      <c r="CO41" s="265">
        <f t="shared" si="110"/>
        <v>0.31204618106527643</v>
      </c>
      <c r="CP41" s="266">
        <f t="shared" si="111"/>
        <v>1.4165670470791025</v>
      </c>
      <c r="CQ41" s="260">
        <v>3.4621738188122628</v>
      </c>
      <c r="CR41" s="265">
        <f t="shared" si="112"/>
        <v>4.7449092186822063E-2</v>
      </c>
      <c r="CS41" s="265">
        <f t="shared" si="3"/>
        <v>2.0272897283007958</v>
      </c>
      <c r="CT41" s="260">
        <v>1.7782571990606646</v>
      </c>
      <c r="CU41" s="267">
        <f t="shared" si="4"/>
        <v>44.812081094925617</v>
      </c>
      <c r="CV41" s="260">
        <v>0</v>
      </c>
      <c r="CW41" s="260">
        <v>0</v>
      </c>
      <c r="CX41" s="68">
        <f t="shared" si="113"/>
        <v>0</v>
      </c>
      <c r="CY41" s="68">
        <f t="shared" si="114"/>
        <v>0</v>
      </c>
      <c r="CZ41" s="260">
        <v>0</v>
      </c>
      <c r="DA41" s="69">
        <f t="shared" si="115"/>
        <v>0</v>
      </c>
      <c r="DB41" s="260">
        <v>0</v>
      </c>
      <c r="DC41" s="260">
        <v>0</v>
      </c>
      <c r="DD41" s="68">
        <f t="shared" si="116"/>
        <v>0</v>
      </c>
      <c r="DE41" s="68">
        <f t="shared" si="117"/>
        <v>0</v>
      </c>
      <c r="DF41" s="260">
        <v>0</v>
      </c>
      <c r="DG41" s="69">
        <f t="shared" si="118"/>
        <v>0</v>
      </c>
      <c r="DH41" s="260">
        <v>5.0091746193296007</v>
      </c>
      <c r="DI41" s="260">
        <v>1.1020184162525122</v>
      </c>
      <c r="DJ41" s="260">
        <v>7.5294664741666628E-2</v>
      </c>
      <c r="DK41" s="260">
        <v>3.6466791228719493</v>
      </c>
      <c r="DL41" s="68">
        <f t="shared" si="119"/>
        <v>0.25614274159052569</v>
      </c>
      <c r="DM41" s="68">
        <f t="shared" si="120"/>
        <v>1.1627873984771955</v>
      </c>
      <c r="DN41" s="260">
        <v>1.06017396640254</v>
      </c>
      <c r="DO41" s="68">
        <f t="shared" si="121"/>
        <v>1.4529684209546812E-2</v>
      </c>
      <c r="DP41" s="68">
        <f t="shared" si="122"/>
        <v>0.62078910672287291</v>
      </c>
      <c r="DQ41" s="260">
        <v>0.54453129353822405</v>
      </c>
      <c r="DR41" s="264">
        <f t="shared" si="123"/>
        <v>13.725446499763793</v>
      </c>
      <c r="DS41" s="260">
        <v>0</v>
      </c>
      <c r="DT41" s="260">
        <v>0</v>
      </c>
      <c r="DU41" s="260">
        <v>0</v>
      </c>
      <c r="DV41" s="68">
        <f t="shared" si="124"/>
        <v>0</v>
      </c>
      <c r="DW41" s="68">
        <f t="shared" si="125"/>
        <v>0</v>
      </c>
      <c r="DX41" s="260">
        <v>0</v>
      </c>
      <c r="DY41" s="260">
        <v>0</v>
      </c>
      <c r="DZ41" s="260">
        <v>0</v>
      </c>
      <c r="EA41" s="260">
        <v>0</v>
      </c>
      <c r="EB41" s="68">
        <f t="shared" si="126"/>
        <v>0</v>
      </c>
      <c r="EC41" s="68">
        <f t="shared" si="127"/>
        <v>0</v>
      </c>
      <c r="ED41" s="267">
        <v>0</v>
      </c>
      <c r="EE41" s="69">
        <f t="shared" si="128"/>
        <v>0</v>
      </c>
      <c r="EF41" s="260">
        <v>12.313195555555501</v>
      </c>
      <c r="EG41" s="260">
        <v>2.7089030222222101</v>
      </c>
      <c r="EH41" s="260">
        <v>31.088769194952665</v>
      </c>
      <c r="EI41" s="260">
        <v>8.9648160928602785</v>
      </c>
      <c r="EJ41" s="268">
        <f t="shared" si="129"/>
        <v>0.62968868236250597</v>
      </c>
      <c r="EK41" s="266">
        <f t="shared" si="130"/>
        <v>2.8585391890016139</v>
      </c>
      <c r="EL41" s="260">
        <v>5.9396868815569883</v>
      </c>
      <c r="EM41" s="268">
        <f t="shared" si="131"/>
        <v>8.1403408711738526E-2</v>
      </c>
      <c r="EN41" s="268">
        <f t="shared" si="132"/>
        <v>3.4780074122432207</v>
      </c>
      <c r="EO41" s="269">
        <f t="shared" si="133"/>
        <v>61.015370747147635</v>
      </c>
      <c r="EP41" s="69">
        <f t="shared" si="134"/>
        <v>76.879367141406021</v>
      </c>
      <c r="EQ41" s="260">
        <v>0</v>
      </c>
      <c r="ER41" s="260">
        <v>0</v>
      </c>
      <c r="ES41" s="260">
        <v>0</v>
      </c>
      <c r="ET41" s="68">
        <f t="shared" si="135"/>
        <v>0</v>
      </c>
      <c r="EU41" s="68">
        <f t="shared" si="136"/>
        <v>0</v>
      </c>
      <c r="EV41" s="260">
        <v>0</v>
      </c>
      <c r="EW41" s="260">
        <v>0</v>
      </c>
      <c r="EX41" s="68">
        <f t="shared" si="137"/>
        <v>0</v>
      </c>
      <c r="EY41" s="68">
        <f t="shared" si="138"/>
        <v>0</v>
      </c>
      <c r="EZ41" s="260">
        <v>0</v>
      </c>
      <c r="FA41" s="69">
        <f t="shared" si="139"/>
        <v>0</v>
      </c>
      <c r="FB41" s="260">
        <v>0</v>
      </c>
      <c r="FC41" s="260">
        <v>0</v>
      </c>
      <c r="FD41" s="68">
        <f t="shared" si="140"/>
        <v>0</v>
      </c>
      <c r="FE41" s="68">
        <f t="shared" si="141"/>
        <v>0</v>
      </c>
      <c r="FF41" s="260">
        <v>0</v>
      </c>
      <c r="FG41" s="69">
        <f t="shared" si="142"/>
        <v>0</v>
      </c>
      <c r="FH41" s="260">
        <v>0</v>
      </c>
      <c r="FI41" s="260">
        <v>0</v>
      </c>
      <c r="FJ41" s="68">
        <f t="shared" si="143"/>
        <v>0</v>
      </c>
      <c r="FK41" s="68">
        <f t="shared" si="144"/>
        <v>0</v>
      </c>
      <c r="FL41" s="260">
        <v>0</v>
      </c>
      <c r="FM41" s="69">
        <f t="shared" si="145"/>
        <v>0</v>
      </c>
      <c r="FN41" s="260">
        <v>0</v>
      </c>
      <c r="FO41" s="260">
        <v>0</v>
      </c>
      <c r="FP41" s="68">
        <f t="shared" si="146"/>
        <v>0</v>
      </c>
      <c r="FQ41" s="68">
        <f t="shared" si="147"/>
        <v>0</v>
      </c>
      <c r="FR41" s="260">
        <v>0</v>
      </c>
      <c r="FS41" s="264">
        <f t="shared" si="148"/>
        <v>0</v>
      </c>
      <c r="FT41" s="270">
        <f t="shared" si="5"/>
        <v>208.63602255768836</v>
      </c>
      <c r="FU41" s="271">
        <f t="shared" si="6"/>
        <v>46.791750367316951</v>
      </c>
      <c r="FV41" s="272">
        <f t="shared" si="149"/>
        <v>32.843449369774028</v>
      </c>
      <c r="FW41" s="272">
        <f t="shared" si="7"/>
        <v>6.9022687155898357</v>
      </c>
      <c r="FX41" s="272">
        <f t="shared" si="8"/>
        <v>45.874500000000097</v>
      </c>
      <c r="FY41" s="272">
        <f t="shared" si="9"/>
        <v>0</v>
      </c>
      <c r="FZ41" s="272">
        <f t="shared" si="10"/>
        <v>0</v>
      </c>
      <c r="GA41" s="272">
        <f t="shared" si="11"/>
        <v>0</v>
      </c>
      <c r="GB41" s="272">
        <f t="shared" si="12"/>
        <v>0</v>
      </c>
      <c r="GC41" s="272">
        <f t="shared" si="13"/>
        <v>0</v>
      </c>
      <c r="GD41" s="272">
        <f t="shared" si="14"/>
        <v>0</v>
      </c>
      <c r="GE41" s="272">
        <f t="shared" si="15"/>
        <v>17.054066130670673</v>
      </c>
      <c r="GF41" s="273">
        <f t="shared" si="16"/>
        <v>6.6342302341606523</v>
      </c>
      <c r="GG41" s="273">
        <f t="shared" si="17"/>
        <v>1.197877605018308</v>
      </c>
      <c r="GH41" s="272">
        <f t="shared" si="150"/>
        <v>16.118474144141448</v>
      </c>
      <c r="GI41" s="274">
        <f t="shared" si="151"/>
        <v>11.514649150978293</v>
      </c>
      <c r="GJ41" s="275">
        <f t="shared" si="18"/>
        <v>0.22090368814545858</v>
      </c>
      <c r="GK41" s="271">
        <f t="shared" si="152"/>
        <v>165.58450872749304</v>
      </c>
      <c r="GL41" s="276">
        <f t="shared" si="153"/>
        <v>208.63648099664127</v>
      </c>
      <c r="GM41" s="272">
        <f t="shared" si="154"/>
        <v>64.940629752455891</v>
      </c>
      <c r="GN41" s="272">
        <f t="shared" si="155"/>
        <v>8.3210500087536019</v>
      </c>
      <c r="GO41" s="277">
        <f t="shared" si="156"/>
        <v>0.39219024926619472</v>
      </c>
      <c r="GP41" s="278">
        <f t="shared" si="157"/>
        <v>5.025258747149941E-2</v>
      </c>
      <c r="GQ41" s="279">
        <f t="shared" si="158"/>
        <v>1.0619052768418156</v>
      </c>
      <c r="GR41" s="280">
        <f t="shared" si="159"/>
        <v>165.58450872749304</v>
      </c>
      <c r="GS41" s="272">
        <f t="shared" si="160"/>
        <v>64.940629752455891</v>
      </c>
      <c r="GT41" s="272">
        <f t="shared" si="19"/>
        <v>8.3210500087536019</v>
      </c>
      <c r="GU41" s="73">
        <f t="shared" si="161"/>
        <v>0.39219024926619472</v>
      </c>
      <c r="GV41" s="74">
        <f t="shared" si="162"/>
        <v>5.025258747149941E-2</v>
      </c>
      <c r="GW41" s="279">
        <f t="shared" si="163"/>
        <v>1.0619052768418156</v>
      </c>
      <c r="GX41" s="280">
        <f t="shared" si="164"/>
        <v>107.47408982146692</v>
      </c>
      <c r="GY41" s="272">
        <f t="shared" si="20"/>
        <v>60.899805823143197</v>
      </c>
      <c r="GZ41" s="272">
        <f t="shared" si="21"/>
        <v>2.9797573057162423</v>
      </c>
      <c r="HA41" s="73">
        <f t="shared" si="165"/>
        <v>0.56664639751132873</v>
      </c>
      <c r="HB41" s="74">
        <f t="shared" si="166"/>
        <v>2.7725355112717263E-2</v>
      </c>
      <c r="HC41" s="279">
        <f t="shared" si="167"/>
        <v>1.0824947542919872</v>
      </c>
      <c r="HD41" s="280">
        <f t="shared" si="168"/>
        <v>107.47408982146692</v>
      </c>
      <c r="HE41" s="272">
        <f t="shared" si="22"/>
        <v>60.899805823143197</v>
      </c>
      <c r="HF41" s="272">
        <f t="shared" si="23"/>
        <v>2.9797573057162423</v>
      </c>
      <c r="HG41" s="73">
        <f t="shared" si="169"/>
        <v>0.56664639751132873</v>
      </c>
      <c r="HH41" s="74">
        <f t="shared" si="170"/>
        <v>2.7725355112717263E-2</v>
      </c>
      <c r="HI41" s="281">
        <f t="shared" si="171"/>
        <v>1.0824947542919872</v>
      </c>
      <c r="HJ41" s="72">
        <f t="shared" si="24"/>
        <v>1.3109220642612212</v>
      </c>
      <c r="HK41" s="73">
        <f t="shared" si="172"/>
        <v>1.3109220642612212</v>
      </c>
      <c r="HL41" s="73">
        <f t="shared" si="25"/>
        <v>0.86740304661416923</v>
      </c>
      <c r="HM41" s="74">
        <f t="shared" si="173"/>
        <v>0.86740304661416923</v>
      </c>
      <c r="HN41" s="75"/>
      <c r="HO41" s="75"/>
      <c r="HP41" s="76">
        <f t="shared" si="174"/>
        <v>0</v>
      </c>
      <c r="HQ41" s="77">
        <f t="shared" si="175"/>
        <v>0</v>
      </c>
      <c r="HR41" s="77">
        <f t="shared" si="176"/>
        <v>0</v>
      </c>
      <c r="HS41" s="77">
        <f t="shared" si="177"/>
        <v>0</v>
      </c>
      <c r="HT41" s="282">
        <f t="shared" si="178"/>
        <v>0</v>
      </c>
      <c r="HU41" s="73"/>
      <c r="HV41" s="74"/>
      <c r="HW41" s="279"/>
      <c r="HX41" s="76">
        <f t="shared" si="179"/>
        <v>0</v>
      </c>
      <c r="HY41" s="77">
        <f t="shared" si="180"/>
        <v>0</v>
      </c>
      <c r="HZ41" s="77">
        <f t="shared" si="26"/>
        <v>0</v>
      </c>
      <c r="IA41" s="77">
        <f t="shared" si="181"/>
        <v>0</v>
      </c>
      <c r="IB41" s="282">
        <f t="shared" si="182"/>
        <v>0</v>
      </c>
      <c r="IC41" s="73"/>
      <c r="ID41" s="74"/>
      <c r="IE41" s="279"/>
      <c r="IF41" s="76">
        <f t="shared" si="27"/>
        <v>4.0408239293126904</v>
      </c>
      <c r="IG41" s="77">
        <f t="shared" si="183"/>
        <v>4.5984980397971347</v>
      </c>
      <c r="IH41" s="77">
        <f t="shared" si="28"/>
        <v>5.3412927030373591</v>
      </c>
      <c r="II41" s="77">
        <f t="shared" si="184"/>
        <v>6.1681248134675428</v>
      </c>
      <c r="IJ41" s="282">
        <f t="shared" si="185"/>
        <v>58.110418906026133</v>
      </c>
      <c r="IK41" s="73">
        <f t="shared" si="186"/>
        <v>6.953699535099464E-2</v>
      </c>
      <c r="IL41" s="74">
        <f t="shared" si="187"/>
        <v>9.1916265681634232E-2</v>
      </c>
      <c r="IM41" s="279">
        <f t="shared" si="188"/>
        <v>1.0238254386559078</v>
      </c>
      <c r="IN41" s="76">
        <f t="shared" si="29"/>
        <v>0</v>
      </c>
      <c r="IO41" s="77">
        <f t="shared" si="189"/>
        <v>0</v>
      </c>
      <c r="IP41" s="77">
        <f t="shared" si="30"/>
        <v>0</v>
      </c>
      <c r="IQ41" s="77">
        <f t="shared" si="190"/>
        <v>0</v>
      </c>
      <c r="IR41" s="282">
        <f t="shared" si="191"/>
        <v>0</v>
      </c>
      <c r="IS41" s="283"/>
      <c r="IT41" s="284"/>
      <c r="IU41" s="285"/>
      <c r="IV41" s="76">
        <f t="shared" si="31"/>
        <v>0</v>
      </c>
      <c r="IW41" s="77">
        <f t="shared" si="192"/>
        <v>0</v>
      </c>
      <c r="IX41" s="77">
        <f t="shared" si="193"/>
        <v>0</v>
      </c>
      <c r="IY41" s="77">
        <f t="shared" si="194"/>
        <v>0</v>
      </c>
      <c r="IZ41" s="282">
        <f t="shared" si="195"/>
        <v>0</v>
      </c>
      <c r="JA41" s="283"/>
      <c r="JB41" s="284"/>
      <c r="JC41" s="285"/>
      <c r="JD41" s="76">
        <f t="shared" si="32"/>
        <v>0</v>
      </c>
      <c r="JE41" s="77">
        <f t="shared" si="196"/>
        <v>0</v>
      </c>
      <c r="JF41" s="77">
        <f t="shared" si="33"/>
        <v>0</v>
      </c>
      <c r="JG41" s="77">
        <f t="shared" si="197"/>
        <v>0</v>
      </c>
      <c r="JH41" s="282">
        <f t="shared" si="198"/>
        <v>0</v>
      </c>
      <c r="JI41" s="283"/>
      <c r="JJ41" s="284"/>
      <c r="JK41" s="285"/>
      <c r="JL41" s="76">
        <f t="shared" si="34"/>
        <v>29.859964019920604</v>
      </c>
      <c r="JM41" s="77">
        <f t="shared" si="199"/>
        <v>33.980937654309848</v>
      </c>
      <c r="JN41" s="77">
        <f t="shared" si="35"/>
        <v>1.9979927888419258</v>
      </c>
      <c r="JO41" s="77">
        <f t="shared" si="200"/>
        <v>2.3072820725546559</v>
      </c>
      <c r="JP41" s="282">
        <f t="shared" si="201"/>
        <v>35.565143726131438</v>
      </c>
      <c r="JQ41" s="73">
        <f t="shared" si="36"/>
        <v>0.83958507942092298</v>
      </c>
      <c r="JR41" s="74">
        <f t="shared" si="37"/>
        <v>5.6178397709493955E-2</v>
      </c>
      <c r="JS41" s="279">
        <f t="shared" si="202"/>
        <v>1.1245675527763113</v>
      </c>
      <c r="JT41" s="76">
        <f t="shared" si="38"/>
        <v>0</v>
      </c>
      <c r="JU41" s="77">
        <f t="shared" si="203"/>
        <v>0</v>
      </c>
      <c r="JV41" s="77">
        <f t="shared" si="39"/>
        <v>0</v>
      </c>
      <c r="JW41" s="77">
        <f t="shared" si="204"/>
        <v>0</v>
      </c>
      <c r="JX41" s="282">
        <f t="shared" si="205"/>
        <v>0</v>
      </c>
      <c r="JY41" s="73"/>
      <c r="JZ41" s="74"/>
      <c r="KA41" s="279"/>
      <c r="KB41" s="76">
        <f t="shared" si="40"/>
        <v>0</v>
      </c>
      <c r="KC41" s="77">
        <f t="shared" si="206"/>
        <v>0</v>
      </c>
      <c r="KD41" s="77">
        <f t="shared" si="41"/>
        <v>0</v>
      </c>
      <c r="KE41" s="77">
        <f t="shared" si="207"/>
        <v>0</v>
      </c>
      <c r="KF41" s="282">
        <f t="shared" si="208"/>
        <v>0</v>
      </c>
      <c r="KG41" s="73"/>
      <c r="KH41" s="74"/>
      <c r="KI41" s="279"/>
      <c r="KJ41" s="76">
        <f t="shared" si="42"/>
        <v>8.2871563719261978</v>
      </c>
      <c r="KK41" s="77">
        <f t="shared" si="209"/>
        <v>9.430866822815732</v>
      </c>
      <c r="KL41" s="77">
        <f t="shared" si="43"/>
        <v>0.2706724258000725</v>
      </c>
      <c r="KM41" s="77">
        <f t="shared" si="210"/>
        <v>0.31257251731392371</v>
      </c>
      <c r="KN41" s="282">
        <f t="shared" si="211"/>
        <v>10.893211507749042</v>
      </c>
      <c r="KO41" s="73">
        <f t="shared" si="44"/>
        <v>0.7607633769004678</v>
      </c>
      <c r="KP41" s="74">
        <f t="shared" si="45"/>
        <v>2.4847807793645225E-2</v>
      </c>
      <c r="KQ41" s="279">
        <f t="shared" si="46"/>
        <v>1.1088393942924897</v>
      </c>
      <c r="KR41" s="76">
        <f t="shared" si="47"/>
        <v>0</v>
      </c>
      <c r="KS41" s="77">
        <f t="shared" si="212"/>
        <v>0</v>
      </c>
      <c r="KT41" s="77">
        <f t="shared" si="48"/>
        <v>0</v>
      </c>
      <c r="KU41" s="77">
        <f t="shared" si="213"/>
        <v>0</v>
      </c>
      <c r="KV41" s="282">
        <f t="shared" si="214"/>
        <v>0</v>
      </c>
      <c r="KW41" s="73"/>
      <c r="KX41" s="74"/>
      <c r="KY41" s="279"/>
      <c r="KZ41" s="76">
        <f t="shared" si="49"/>
        <v>22.75268543129641</v>
      </c>
      <c r="LA41" s="77">
        <f t="shared" si="215"/>
        <v>25.892783547669627</v>
      </c>
      <c r="LB41" s="77">
        <f t="shared" si="50"/>
        <v>0.71109209107424454</v>
      </c>
      <c r="LC41" s="77">
        <f t="shared" si="216"/>
        <v>0.82116914677253761</v>
      </c>
      <c r="LD41" s="286">
        <f t="shared" si="217"/>
        <v>61.015370747147628</v>
      </c>
      <c r="LE41" s="73">
        <f t="shared" si="51"/>
        <v>0.37290087977315228</v>
      </c>
      <c r="LF41" s="74">
        <f t="shared" si="52"/>
        <v>1.1654310747714124E-2</v>
      </c>
      <c r="LG41" s="279">
        <f t="shared" si="53"/>
        <v>1.053268137721239</v>
      </c>
      <c r="LH41" s="76">
        <f t="shared" si="54"/>
        <v>0</v>
      </c>
      <c r="LI41" s="77">
        <f t="shared" si="218"/>
        <v>0</v>
      </c>
      <c r="LJ41" s="77">
        <f t="shared" si="55"/>
        <v>0</v>
      </c>
      <c r="LK41" s="77">
        <f t="shared" si="219"/>
        <v>0</v>
      </c>
      <c r="LL41" s="282">
        <f t="shared" si="220"/>
        <v>0</v>
      </c>
      <c r="LM41" s="73"/>
      <c r="LN41" s="74"/>
      <c r="LO41" s="279"/>
      <c r="LP41" s="76">
        <f t="shared" si="56"/>
        <v>0</v>
      </c>
      <c r="LQ41" s="77">
        <f t="shared" si="221"/>
        <v>0</v>
      </c>
      <c r="LR41" s="77">
        <f t="shared" si="57"/>
        <v>0</v>
      </c>
      <c r="LS41" s="77">
        <f t="shared" si="222"/>
        <v>0</v>
      </c>
      <c r="LT41" s="282">
        <f t="shared" si="223"/>
        <v>0</v>
      </c>
      <c r="LU41" s="73"/>
      <c r="LV41" s="74"/>
      <c r="LW41" s="279"/>
      <c r="LX41" s="76">
        <f t="shared" si="58"/>
        <v>0</v>
      </c>
      <c r="LY41" s="77">
        <f t="shared" si="224"/>
        <v>0</v>
      </c>
      <c r="LZ41" s="77">
        <f t="shared" si="59"/>
        <v>0</v>
      </c>
      <c r="MA41" s="77">
        <f t="shared" si="225"/>
        <v>0</v>
      </c>
      <c r="MB41" s="286">
        <f t="shared" si="226"/>
        <v>0</v>
      </c>
      <c r="MC41" s="73"/>
      <c r="MD41" s="74"/>
      <c r="ME41" s="279"/>
      <c r="MF41" s="76">
        <f t="shared" si="60"/>
        <v>0</v>
      </c>
      <c r="MG41" s="77">
        <f t="shared" si="227"/>
        <v>0</v>
      </c>
      <c r="MH41" s="77">
        <f t="shared" si="61"/>
        <v>0</v>
      </c>
      <c r="MI41" s="77">
        <f t="shared" si="228"/>
        <v>0</v>
      </c>
      <c r="MJ41" s="286">
        <f t="shared" si="229"/>
        <v>0</v>
      </c>
      <c r="MK41" s="73"/>
      <c r="ML41" s="74"/>
      <c r="MM41" s="279"/>
      <c r="MN41" s="287">
        <f t="shared" si="230"/>
        <v>1.0619084080096872</v>
      </c>
      <c r="MO41" s="288">
        <f t="shared" si="230"/>
        <v>0</v>
      </c>
      <c r="MP41" s="288">
        <f t="shared" si="230"/>
        <v>1.0824968796483458</v>
      </c>
      <c r="MQ41" s="289">
        <f t="shared" si="230"/>
        <v>0</v>
      </c>
      <c r="MR41" s="290">
        <f t="shared" si="231"/>
        <v>1.3109259296879587</v>
      </c>
      <c r="MS41" s="291"/>
      <c r="MT41" s="291">
        <f t="shared" si="63"/>
        <v>0.86740474966221948</v>
      </c>
      <c r="MU41" s="292"/>
      <c r="MV41" s="359">
        <f t="shared" si="64"/>
        <v>0</v>
      </c>
      <c r="MW41" s="360">
        <f t="shared" si="65"/>
        <v>0</v>
      </c>
      <c r="MX41" s="360">
        <f t="shared" si="66"/>
        <v>0.44352118002573926</v>
      </c>
      <c r="MY41" s="360">
        <f t="shared" si="67"/>
        <v>0</v>
      </c>
      <c r="MZ41" s="360">
        <f t="shared" si="68"/>
        <v>0</v>
      </c>
      <c r="NA41" s="360">
        <f t="shared" si="69"/>
        <v>0</v>
      </c>
      <c r="NB41" s="360">
        <f t="shared" si="70"/>
        <v>0.29823531499627776</v>
      </c>
      <c r="NC41" s="360">
        <f t="shared" si="71"/>
        <v>0</v>
      </c>
      <c r="ND41" s="360">
        <f t="shared" si="72"/>
        <v>0</v>
      </c>
      <c r="NE41" s="360">
        <f t="shared" si="73"/>
        <v>9.0037758816550156E-2</v>
      </c>
      <c r="NF41" s="360">
        <f t="shared" si="74"/>
        <v>0</v>
      </c>
      <c r="NG41" s="360">
        <f t="shared" si="75"/>
        <v>0.47913167584939165</v>
      </c>
      <c r="NH41" s="360">
        <f t="shared" si="76"/>
        <v>0</v>
      </c>
      <c r="NI41" s="360">
        <f t="shared" si="77"/>
        <v>0</v>
      </c>
      <c r="NJ41" s="360">
        <f t="shared" si="78"/>
        <v>0</v>
      </c>
      <c r="NK41" s="361">
        <f t="shared" si="79"/>
        <v>0</v>
      </c>
      <c r="NL41" s="145">
        <f t="shared" si="232"/>
        <v>1.3109259296879587</v>
      </c>
      <c r="NM41" s="40"/>
      <c r="NN41" s="56">
        <f t="shared" si="233"/>
        <v>0.86740474966221948</v>
      </c>
      <c r="NO41" s="59"/>
      <c r="NP41" s="55">
        <f t="shared" si="80"/>
        <v>1.0619084080096872</v>
      </c>
      <c r="NQ41" s="40"/>
      <c r="NR41" s="56">
        <f t="shared" si="81"/>
        <v>1.0824968796483458</v>
      </c>
      <c r="NS41" s="60"/>
      <c r="NT41" s="25"/>
      <c r="NU41" s="86">
        <f t="shared" si="236"/>
        <v>0</v>
      </c>
      <c r="NV41" s="86">
        <f t="shared" si="236"/>
        <v>0</v>
      </c>
      <c r="NW41" s="86">
        <f t="shared" si="236"/>
        <v>0</v>
      </c>
      <c r="NX41" s="86">
        <f t="shared" si="236"/>
        <v>0</v>
      </c>
      <c r="NY41" s="87">
        <f t="shared" si="237"/>
        <v>0</v>
      </c>
      <c r="NZ41" s="87">
        <f t="shared" si="237"/>
        <v>0</v>
      </c>
      <c r="OA41" s="87">
        <f t="shared" si="237"/>
        <v>0</v>
      </c>
      <c r="OB41" s="87">
        <f t="shared" si="237"/>
        <v>0</v>
      </c>
      <c r="OC41" s="26"/>
    </row>
    <row r="42" spans="1:393" ht="24.75" customHeight="1" thickBot="1" x14ac:dyDescent="0.35">
      <c r="A42" s="136" t="s">
        <v>182</v>
      </c>
      <c r="B42" s="137" t="s">
        <v>183</v>
      </c>
      <c r="C42" s="133" t="s">
        <v>118</v>
      </c>
      <c r="D42" s="64">
        <f>VLOOKUP(B42,[1]УсіТ_1!$A$10:$G$556,6,FALSE)</f>
        <v>277.10000000000002</v>
      </c>
      <c r="E42" s="64">
        <f>VLOOKUP(B42,[1]УсіТ_1!$A$10:$G$556,7,FALSE)</f>
        <v>65.5</v>
      </c>
      <c r="F42" s="38">
        <v>64.099999999999994</v>
      </c>
      <c r="G42" s="38"/>
      <c r="H42" s="39">
        <v>199.8</v>
      </c>
      <c r="I42" s="256">
        <v>0.9829</v>
      </c>
      <c r="J42" s="62">
        <v>0.9829</v>
      </c>
      <c r="K42" s="257">
        <f t="shared" si="82"/>
        <v>0.74809999999999999</v>
      </c>
      <c r="L42" s="258">
        <f t="shared" si="83"/>
        <v>0.74809999999999999</v>
      </c>
      <c r="M42" s="63">
        <v>0</v>
      </c>
      <c r="N42" s="63">
        <v>0</v>
      </c>
      <c r="O42" s="63">
        <v>0.23480000000000001</v>
      </c>
      <c r="P42" s="63">
        <v>0</v>
      </c>
      <c r="Q42" s="63">
        <v>0</v>
      </c>
      <c r="R42" s="63">
        <v>0</v>
      </c>
      <c r="S42" s="63">
        <v>0.28599999999999998</v>
      </c>
      <c r="T42" s="63">
        <v>0</v>
      </c>
      <c r="U42" s="63">
        <v>0</v>
      </c>
      <c r="V42" s="63">
        <v>8.2600000000000007E-2</v>
      </c>
      <c r="W42" s="63">
        <v>0</v>
      </c>
      <c r="X42" s="63">
        <v>0.3795</v>
      </c>
      <c r="Y42" s="63">
        <v>0</v>
      </c>
      <c r="Z42" s="63">
        <v>0</v>
      </c>
      <c r="AA42" s="63">
        <v>0</v>
      </c>
      <c r="AB42" s="259">
        <v>0</v>
      </c>
      <c r="AC42" s="144">
        <v>0</v>
      </c>
      <c r="AD42" s="70">
        <v>0</v>
      </c>
      <c r="AE42" s="70">
        <v>0</v>
      </c>
      <c r="AF42" s="68">
        <f t="shared" si="84"/>
        <v>0</v>
      </c>
      <c r="AG42" s="68">
        <f t="shared" si="85"/>
        <v>0</v>
      </c>
      <c r="AH42" s="71">
        <v>0</v>
      </c>
      <c r="AI42" s="71">
        <v>0</v>
      </c>
      <c r="AJ42" s="68">
        <f t="shared" si="86"/>
        <v>0</v>
      </c>
      <c r="AK42" s="68">
        <f t="shared" si="87"/>
        <v>0</v>
      </c>
      <c r="AL42" s="71">
        <v>0</v>
      </c>
      <c r="AM42" s="69">
        <f t="shared" si="88"/>
        <v>0</v>
      </c>
      <c r="AN42" s="260">
        <v>0</v>
      </c>
      <c r="AO42" s="71">
        <v>0</v>
      </c>
      <c r="AP42" s="71">
        <v>0</v>
      </c>
      <c r="AQ42" s="68">
        <f t="shared" si="89"/>
        <v>0</v>
      </c>
      <c r="AR42" s="68">
        <f t="shared" si="90"/>
        <v>0</v>
      </c>
      <c r="AS42" s="71">
        <v>0</v>
      </c>
      <c r="AT42" s="261">
        <f t="shared" si="0"/>
        <v>0</v>
      </c>
      <c r="AU42" s="71">
        <v>0</v>
      </c>
      <c r="AV42" s="68">
        <f t="shared" si="91"/>
        <v>0</v>
      </c>
      <c r="AW42" s="68">
        <f t="shared" si="92"/>
        <v>0</v>
      </c>
      <c r="AX42" s="71">
        <v>0</v>
      </c>
      <c r="AY42" s="69">
        <f t="shared" si="93"/>
        <v>0</v>
      </c>
      <c r="AZ42" s="260">
        <v>8</v>
      </c>
      <c r="BA42" s="260">
        <v>40.777333333333402</v>
      </c>
      <c r="BB42" s="260">
        <v>4.2524933333333497</v>
      </c>
      <c r="BC42" s="262">
        <f t="shared" si="94"/>
        <v>3.4019946666666798</v>
      </c>
      <c r="BD42" s="262">
        <f t="shared" si="1"/>
        <v>0.85049866666666984</v>
      </c>
      <c r="BE42" s="260">
        <v>1.5961413333333301</v>
      </c>
      <c r="BF42" s="262">
        <f t="shared" si="95"/>
        <v>1.2769130666666642</v>
      </c>
      <c r="BG42" s="262">
        <f t="shared" si="2"/>
        <v>0.31922826666666593</v>
      </c>
      <c r="BH42" s="260">
        <v>5.0279462021063619</v>
      </c>
      <c r="BI42" s="263">
        <f t="shared" si="96"/>
        <v>2.9441340104281886</v>
      </c>
      <c r="BJ42" s="68">
        <f t="shared" si="97"/>
        <v>6.8908002699867688E-2</v>
      </c>
      <c r="BK42" s="260">
        <v>2.5824767768512706</v>
      </c>
      <c r="BL42" s="69">
        <f t="shared" si="98"/>
        <v>65.083669174749261</v>
      </c>
      <c r="BM42" s="260">
        <v>0</v>
      </c>
      <c r="BN42" s="260">
        <v>0</v>
      </c>
      <c r="BO42" s="260">
        <v>0</v>
      </c>
      <c r="BP42" s="68">
        <f t="shared" si="99"/>
        <v>0</v>
      </c>
      <c r="BQ42" s="68">
        <f t="shared" si="100"/>
        <v>0</v>
      </c>
      <c r="BR42" s="260">
        <v>0</v>
      </c>
      <c r="BS42" s="260">
        <v>0</v>
      </c>
      <c r="BT42" s="68">
        <f t="shared" si="101"/>
        <v>0</v>
      </c>
      <c r="BU42" s="68">
        <f t="shared" si="102"/>
        <v>0</v>
      </c>
      <c r="BV42" s="260">
        <v>0</v>
      </c>
      <c r="BW42" s="69">
        <f t="shared" si="103"/>
        <v>0</v>
      </c>
      <c r="BX42" s="260">
        <v>0</v>
      </c>
      <c r="BY42" s="260">
        <v>0</v>
      </c>
      <c r="BZ42" s="263">
        <f t="shared" si="104"/>
        <v>0</v>
      </c>
      <c r="CA42" s="263">
        <f t="shared" si="105"/>
        <v>0</v>
      </c>
      <c r="CB42" s="260">
        <v>0</v>
      </c>
      <c r="CC42" s="264">
        <f t="shared" si="106"/>
        <v>0</v>
      </c>
      <c r="CD42" s="260">
        <v>0</v>
      </c>
      <c r="CE42" s="260">
        <v>0</v>
      </c>
      <c r="CF42" s="263">
        <f t="shared" si="107"/>
        <v>0</v>
      </c>
      <c r="CG42" s="263">
        <f t="shared" si="108"/>
        <v>0</v>
      </c>
      <c r="CH42" s="260">
        <v>0</v>
      </c>
      <c r="CI42" s="69">
        <f t="shared" si="109"/>
        <v>0</v>
      </c>
      <c r="CJ42" s="260">
        <v>36.559183364705319</v>
      </c>
      <c r="CK42" s="260">
        <v>8.0430217283214329</v>
      </c>
      <c r="CL42" s="260">
        <v>3.3701995935682265</v>
      </c>
      <c r="CM42" s="260">
        <v>2.6865542104730245</v>
      </c>
      <c r="CN42" s="260">
        <v>8.7949410458719921</v>
      </c>
      <c r="CO42" s="265">
        <f t="shared" si="110"/>
        <v>0.61775665906204869</v>
      </c>
      <c r="CP42" s="266">
        <f t="shared" si="111"/>
        <v>2.8043724917688349</v>
      </c>
      <c r="CQ42" s="260">
        <v>6.122125731189529</v>
      </c>
      <c r="CR42" s="265">
        <f t="shared" si="112"/>
        <v>8.3903733145952494E-2</v>
      </c>
      <c r="CS42" s="265">
        <f t="shared" si="3"/>
        <v>3.5848352104009535</v>
      </c>
      <c r="CT42" s="260">
        <v>3.1444735951406138</v>
      </c>
      <c r="CU42" s="267">
        <f t="shared" si="4"/>
        <v>79.240734070556542</v>
      </c>
      <c r="CV42" s="260">
        <v>0</v>
      </c>
      <c r="CW42" s="260">
        <v>0</v>
      </c>
      <c r="CX42" s="68">
        <f t="shared" si="113"/>
        <v>0</v>
      </c>
      <c r="CY42" s="68">
        <f t="shared" si="114"/>
        <v>0</v>
      </c>
      <c r="CZ42" s="260">
        <v>0</v>
      </c>
      <c r="DA42" s="69">
        <f t="shared" si="115"/>
        <v>0</v>
      </c>
      <c r="DB42" s="260">
        <v>0</v>
      </c>
      <c r="DC42" s="260">
        <v>0</v>
      </c>
      <c r="DD42" s="68">
        <f t="shared" si="116"/>
        <v>0</v>
      </c>
      <c r="DE42" s="68">
        <f t="shared" si="117"/>
        <v>0</v>
      </c>
      <c r="DF42" s="260">
        <v>0</v>
      </c>
      <c r="DG42" s="69">
        <f t="shared" si="118"/>
        <v>0</v>
      </c>
      <c r="DH42" s="260">
        <v>8.3426458964390395</v>
      </c>
      <c r="DI42" s="260">
        <v>1.8353820972165886</v>
      </c>
      <c r="DJ42" s="260">
        <v>0.12540155135833325</v>
      </c>
      <c r="DK42" s="260">
        <v>6.073446212607621</v>
      </c>
      <c r="DL42" s="68">
        <f t="shared" si="119"/>
        <v>0.42659886197355928</v>
      </c>
      <c r="DM42" s="68">
        <f t="shared" si="120"/>
        <v>1.9365912062444912</v>
      </c>
      <c r="DN42" s="260">
        <v>1.76692077528002</v>
      </c>
      <c r="DO42" s="68">
        <f t="shared" si="121"/>
        <v>2.4215649225212674E-2</v>
      </c>
      <c r="DP42" s="68">
        <f t="shared" si="122"/>
        <v>1.0346275276483168</v>
      </c>
      <c r="DQ42" s="260">
        <v>0.90753374996332603</v>
      </c>
      <c r="DR42" s="264">
        <f t="shared" si="123"/>
        <v>22.861596339437916</v>
      </c>
      <c r="DS42" s="260">
        <v>0</v>
      </c>
      <c r="DT42" s="260">
        <v>0</v>
      </c>
      <c r="DU42" s="260">
        <v>0</v>
      </c>
      <c r="DV42" s="68">
        <f t="shared" si="124"/>
        <v>0</v>
      </c>
      <c r="DW42" s="68">
        <f t="shared" si="125"/>
        <v>0</v>
      </c>
      <c r="DX42" s="260">
        <v>0</v>
      </c>
      <c r="DY42" s="260">
        <v>0</v>
      </c>
      <c r="DZ42" s="260">
        <v>0</v>
      </c>
      <c r="EA42" s="260">
        <v>0</v>
      </c>
      <c r="EB42" s="68">
        <f t="shared" si="126"/>
        <v>0</v>
      </c>
      <c r="EC42" s="68">
        <f t="shared" si="127"/>
        <v>0</v>
      </c>
      <c r="ED42" s="267">
        <v>0</v>
      </c>
      <c r="EE42" s="69">
        <f t="shared" si="128"/>
        <v>0</v>
      </c>
      <c r="EF42" s="260">
        <v>16.975999999999999</v>
      </c>
      <c r="EG42" s="260">
        <v>3.7347199999999998</v>
      </c>
      <c r="EH42" s="260">
        <v>42.269420396712398</v>
      </c>
      <c r="EI42" s="260">
        <v>12.359644359236354</v>
      </c>
      <c r="EJ42" s="268">
        <f t="shared" si="129"/>
        <v>0.86814141979276149</v>
      </c>
      <c r="EK42" s="266">
        <f t="shared" si="130"/>
        <v>3.941020919674822</v>
      </c>
      <c r="EL42" s="260">
        <v>8.1250871485558633</v>
      </c>
      <c r="EM42" s="268">
        <f t="shared" si="131"/>
        <v>0.1113543193709581</v>
      </c>
      <c r="EN42" s="268">
        <f t="shared" si="132"/>
        <v>4.7576772801854803</v>
      </c>
      <c r="EO42" s="269">
        <f t="shared" si="133"/>
        <v>83.464871904504619</v>
      </c>
      <c r="EP42" s="69">
        <f t="shared" si="134"/>
        <v>105.16573859967582</v>
      </c>
      <c r="EQ42" s="260">
        <v>0</v>
      </c>
      <c r="ER42" s="260">
        <v>0</v>
      </c>
      <c r="ES42" s="260">
        <v>0</v>
      </c>
      <c r="ET42" s="68">
        <f t="shared" si="135"/>
        <v>0</v>
      </c>
      <c r="EU42" s="68">
        <f t="shared" si="136"/>
        <v>0</v>
      </c>
      <c r="EV42" s="260">
        <v>0</v>
      </c>
      <c r="EW42" s="260">
        <v>0</v>
      </c>
      <c r="EX42" s="68">
        <f t="shared" si="137"/>
        <v>0</v>
      </c>
      <c r="EY42" s="68">
        <f t="shared" si="138"/>
        <v>0</v>
      </c>
      <c r="EZ42" s="260">
        <v>0</v>
      </c>
      <c r="FA42" s="69">
        <f t="shared" si="139"/>
        <v>0</v>
      </c>
      <c r="FB42" s="260">
        <v>0</v>
      </c>
      <c r="FC42" s="260">
        <v>0</v>
      </c>
      <c r="FD42" s="68">
        <f t="shared" si="140"/>
        <v>0</v>
      </c>
      <c r="FE42" s="68">
        <f t="shared" si="141"/>
        <v>0</v>
      </c>
      <c r="FF42" s="260">
        <v>0</v>
      </c>
      <c r="FG42" s="69">
        <f t="shared" si="142"/>
        <v>0</v>
      </c>
      <c r="FH42" s="260">
        <v>0</v>
      </c>
      <c r="FI42" s="260">
        <v>0</v>
      </c>
      <c r="FJ42" s="68">
        <f t="shared" si="143"/>
        <v>0</v>
      </c>
      <c r="FK42" s="68">
        <f t="shared" si="144"/>
        <v>0</v>
      </c>
      <c r="FL42" s="260">
        <v>0</v>
      </c>
      <c r="FM42" s="69">
        <f t="shared" si="145"/>
        <v>0</v>
      </c>
      <c r="FN42" s="260">
        <v>0</v>
      </c>
      <c r="FO42" s="260">
        <v>0</v>
      </c>
      <c r="FP42" s="68">
        <f t="shared" si="146"/>
        <v>0</v>
      </c>
      <c r="FQ42" s="68">
        <f t="shared" si="147"/>
        <v>0</v>
      </c>
      <c r="FR42" s="260">
        <v>0</v>
      </c>
      <c r="FS42" s="264">
        <f t="shared" si="148"/>
        <v>0</v>
      </c>
      <c r="FT42" s="270">
        <f t="shared" si="5"/>
        <v>272.35173818441956</v>
      </c>
      <c r="FU42" s="271">
        <f t="shared" si="6"/>
        <v>75.490953086682381</v>
      </c>
      <c r="FV42" s="272">
        <f t="shared" si="149"/>
        <v>44.248194264499269</v>
      </c>
      <c r="FW42" s="272">
        <f t="shared" si="7"/>
        <v>7.365461943806368</v>
      </c>
      <c r="FX42" s="272">
        <f t="shared" si="8"/>
        <v>40.777333333333402</v>
      </c>
      <c r="FY42" s="272">
        <f t="shared" si="9"/>
        <v>0</v>
      </c>
      <c r="FZ42" s="272">
        <f t="shared" si="10"/>
        <v>0</v>
      </c>
      <c r="GA42" s="272">
        <f t="shared" si="11"/>
        <v>0</v>
      </c>
      <c r="GB42" s="272">
        <f t="shared" si="12"/>
        <v>0</v>
      </c>
      <c r="GC42" s="272">
        <f t="shared" si="13"/>
        <v>0</v>
      </c>
      <c r="GD42" s="272">
        <f t="shared" si="14"/>
        <v>0</v>
      </c>
      <c r="GE42" s="272">
        <f t="shared" si="15"/>
        <v>27.228031617715967</v>
      </c>
      <c r="GF42" s="273">
        <f t="shared" si="16"/>
        <v>10.592021233579541</v>
      </c>
      <c r="GG42" s="273">
        <f t="shared" si="17"/>
        <v>1.9124969408283694</v>
      </c>
      <c r="GH42" s="272">
        <f t="shared" si="150"/>
        <v>21.042079857131775</v>
      </c>
      <c r="GI42" s="274">
        <f t="shared" si="151"/>
        <v>15.031954314968784</v>
      </c>
      <c r="GJ42" s="275">
        <f t="shared" si="18"/>
        <v>0.28838170444199096</v>
      </c>
      <c r="GK42" s="271">
        <f t="shared" si="152"/>
        <v>216.15205410316918</v>
      </c>
      <c r="GL42" s="276">
        <f t="shared" si="153"/>
        <v>272.35158816999319</v>
      </c>
      <c r="GM42" s="272">
        <f t="shared" si="154"/>
        <v>101.11492863523071</v>
      </c>
      <c r="GN42" s="272">
        <f t="shared" si="155"/>
        <v>9.5663405890767272</v>
      </c>
      <c r="GO42" s="277">
        <f t="shared" si="156"/>
        <v>0.46779536310568043</v>
      </c>
      <c r="GP42" s="278">
        <f t="shared" si="157"/>
        <v>4.4257458615270535E-2</v>
      </c>
      <c r="GQ42" s="279">
        <f t="shared" si="158"/>
        <v>1.0714114926558589</v>
      </c>
      <c r="GR42" s="280">
        <f t="shared" si="159"/>
        <v>216.15205410316918</v>
      </c>
      <c r="GS42" s="272">
        <f t="shared" si="160"/>
        <v>101.11492863523071</v>
      </c>
      <c r="GT42" s="272">
        <f t="shared" si="19"/>
        <v>9.5663405890767272</v>
      </c>
      <c r="GU42" s="73">
        <f t="shared" si="161"/>
        <v>0.46779536310568043</v>
      </c>
      <c r="GV42" s="74">
        <f t="shared" si="162"/>
        <v>4.4257458615270535E-2</v>
      </c>
      <c r="GW42" s="279">
        <f t="shared" si="163"/>
        <v>1.0714114926558589</v>
      </c>
      <c r="GX42" s="280">
        <f t="shared" si="164"/>
        <v>164.49834840892373</v>
      </c>
      <c r="GY42" s="272">
        <f t="shared" si="20"/>
        <v>97.523085142508322</v>
      </c>
      <c r="GZ42" s="272">
        <f t="shared" si="21"/>
        <v>4.8185248530435167</v>
      </c>
      <c r="HA42" s="73">
        <f t="shared" si="165"/>
        <v>0.59285145465459199</v>
      </c>
      <c r="HB42" s="74">
        <f t="shared" si="166"/>
        <v>2.9292238491448103E-2</v>
      </c>
      <c r="HC42" s="279">
        <f t="shared" si="167"/>
        <v>1.0863538677753564</v>
      </c>
      <c r="HD42" s="280">
        <f t="shared" si="168"/>
        <v>164.49834840892373</v>
      </c>
      <c r="HE42" s="272">
        <f t="shared" si="22"/>
        <v>97.523085142508322</v>
      </c>
      <c r="HF42" s="272">
        <f t="shared" si="23"/>
        <v>4.8185248530435167</v>
      </c>
      <c r="HG42" s="73">
        <f t="shared" si="169"/>
        <v>0.59285145465459199</v>
      </c>
      <c r="HH42" s="74">
        <f t="shared" si="170"/>
        <v>2.9292238491448103E-2</v>
      </c>
      <c r="HI42" s="281">
        <f t="shared" si="171"/>
        <v>1.0863538677753564</v>
      </c>
      <c r="HJ42" s="72">
        <f t="shared" si="24"/>
        <v>1.0530903561314437</v>
      </c>
      <c r="HK42" s="73">
        <f t="shared" si="172"/>
        <v>1.0530903561314437</v>
      </c>
      <c r="HL42" s="73">
        <f t="shared" si="25"/>
        <v>0.81270132848274412</v>
      </c>
      <c r="HM42" s="74">
        <f t="shared" si="173"/>
        <v>0.81270132848274412</v>
      </c>
      <c r="HN42" s="75"/>
      <c r="HO42" s="75"/>
      <c r="HP42" s="76">
        <f t="shared" si="174"/>
        <v>0</v>
      </c>
      <c r="HQ42" s="77">
        <f t="shared" si="175"/>
        <v>0</v>
      </c>
      <c r="HR42" s="77">
        <f t="shared" si="176"/>
        <v>0</v>
      </c>
      <c r="HS42" s="77">
        <f t="shared" si="177"/>
        <v>0</v>
      </c>
      <c r="HT42" s="282">
        <f t="shared" si="178"/>
        <v>0</v>
      </c>
      <c r="HU42" s="73"/>
      <c r="HV42" s="74"/>
      <c r="HW42" s="279"/>
      <c r="HX42" s="76">
        <f t="shared" si="179"/>
        <v>0</v>
      </c>
      <c r="HY42" s="77">
        <f t="shared" si="180"/>
        <v>0</v>
      </c>
      <c r="HZ42" s="77">
        <f t="shared" si="26"/>
        <v>0</v>
      </c>
      <c r="IA42" s="77">
        <f t="shared" si="181"/>
        <v>0</v>
      </c>
      <c r="IB42" s="282">
        <f t="shared" si="182"/>
        <v>0</v>
      </c>
      <c r="IC42" s="73"/>
      <c r="ID42" s="74"/>
      <c r="IE42" s="279"/>
      <c r="IF42" s="76">
        <f t="shared" si="27"/>
        <v>3.5918434927223899</v>
      </c>
      <c r="IG42" s="77">
        <f t="shared" si="183"/>
        <v>4.0875538131530069</v>
      </c>
      <c r="IH42" s="77">
        <f t="shared" si="28"/>
        <v>4.7478157360332114</v>
      </c>
      <c r="II42" s="77">
        <f t="shared" si="184"/>
        <v>5.4827776119711524</v>
      </c>
      <c r="IJ42" s="282">
        <f t="shared" si="185"/>
        <v>51.653705694245446</v>
      </c>
      <c r="IK42" s="73">
        <f t="shared" si="186"/>
        <v>6.9536995350994626E-2</v>
      </c>
      <c r="IL42" s="74">
        <f t="shared" si="187"/>
        <v>9.1916265681634315E-2</v>
      </c>
      <c r="IM42" s="279">
        <f t="shared" si="188"/>
        <v>1.0238254386559078</v>
      </c>
      <c r="IN42" s="76">
        <f t="shared" si="29"/>
        <v>0</v>
      </c>
      <c r="IO42" s="77">
        <f t="shared" si="189"/>
        <v>0</v>
      </c>
      <c r="IP42" s="77">
        <f t="shared" si="30"/>
        <v>0</v>
      </c>
      <c r="IQ42" s="77">
        <f t="shared" si="190"/>
        <v>0</v>
      </c>
      <c r="IR42" s="282">
        <f t="shared" si="191"/>
        <v>0</v>
      </c>
      <c r="IS42" s="283"/>
      <c r="IT42" s="284"/>
      <c r="IU42" s="285"/>
      <c r="IV42" s="76">
        <f t="shared" si="31"/>
        <v>0</v>
      </c>
      <c r="IW42" s="77">
        <f t="shared" si="192"/>
        <v>0</v>
      </c>
      <c r="IX42" s="77">
        <f t="shared" si="193"/>
        <v>0</v>
      </c>
      <c r="IY42" s="77">
        <f t="shared" si="194"/>
        <v>0</v>
      </c>
      <c r="IZ42" s="282">
        <f t="shared" si="195"/>
        <v>0</v>
      </c>
      <c r="JA42" s="283"/>
      <c r="JB42" s="284"/>
      <c r="JC42" s="285"/>
      <c r="JD42" s="76">
        <f t="shared" si="32"/>
        <v>0</v>
      </c>
      <c r="JE42" s="77">
        <f t="shared" si="196"/>
        <v>0</v>
      </c>
      <c r="JF42" s="77">
        <f t="shared" si="33"/>
        <v>0</v>
      </c>
      <c r="JG42" s="77">
        <f t="shared" si="197"/>
        <v>0</v>
      </c>
      <c r="JH42" s="282">
        <f t="shared" si="198"/>
        <v>0</v>
      </c>
      <c r="JI42" s="283"/>
      <c r="JJ42" s="284"/>
      <c r="JK42" s="285"/>
      <c r="JL42" s="76">
        <f t="shared" si="34"/>
        <v>52.397038489673896</v>
      </c>
      <c r="JM42" s="77">
        <f t="shared" si="199"/>
        <v>59.62835377163379</v>
      </c>
      <c r="JN42" s="77">
        <f t="shared" si="35"/>
        <v>3.388214602681026</v>
      </c>
      <c r="JO42" s="77">
        <f t="shared" si="200"/>
        <v>3.9127102231760489</v>
      </c>
      <c r="JP42" s="282">
        <f t="shared" si="201"/>
        <v>62.889471484568681</v>
      </c>
      <c r="JQ42" s="73">
        <f t="shared" si="36"/>
        <v>0.83316073824106895</v>
      </c>
      <c r="JR42" s="74">
        <f t="shared" si="37"/>
        <v>5.3875704831012922E-2</v>
      </c>
      <c r="JS42" s="279">
        <f t="shared" si="202"/>
        <v>1.1233244725924907</v>
      </c>
      <c r="JT42" s="76">
        <f t="shared" si="38"/>
        <v>0</v>
      </c>
      <c r="JU42" s="77">
        <f t="shared" si="203"/>
        <v>0</v>
      </c>
      <c r="JV42" s="77">
        <f t="shared" si="39"/>
        <v>0</v>
      </c>
      <c r="JW42" s="77">
        <f t="shared" si="204"/>
        <v>0</v>
      </c>
      <c r="JX42" s="282">
        <f t="shared" si="205"/>
        <v>0</v>
      </c>
      <c r="JY42" s="73"/>
      <c r="JZ42" s="74"/>
      <c r="KA42" s="279"/>
      <c r="KB42" s="76">
        <f t="shared" si="40"/>
        <v>0</v>
      </c>
      <c r="KC42" s="77">
        <f t="shared" si="206"/>
        <v>0</v>
      </c>
      <c r="KD42" s="77">
        <f t="shared" si="41"/>
        <v>0</v>
      </c>
      <c r="KE42" s="77">
        <f t="shared" si="207"/>
        <v>0</v>
      </c>
      <c r="KF42" s="282">
        <f t="shared" si="208"/>
        <v>0</v>
      </c>
      <c r="KG42" s="73"/>
      <c r="KH42" s="74"/>
      <c r="KI42" s="279"/>
      <c r="KJ42" s="76">
        <f t="shared" si="42"/>
        <v>13.802914849004855</v>
      </c>
      <c r="KK42" s="77">
        <f t="shared" si="209"/>
        <v>15.707855127316014</v>
      </c>
      <c r="KL42" s="77">
        <f t="shared" si="43"/>
        <v>0.45081451119877197</v>
      </c>
      <c r="KM42" s="77">
        <f t="shared" si="210"/>
        <v>0.52060059753234189</v>
      </c>
      <c r="KN42" s="282">
        <f t="shared" si="211"/>
        <v>18.144124078918981</v>
      </c>
      <c r="KO42" s="73">
        <f t="shared" si="44"/>
        <v>0.7607374590786653</v>
      </c>
      <c r="KP42" s="74">
        <f t="shared" si="45"/>
        <v>2.4846308878727161E-2</v>
      </c>
      <c r="KQ42" s="279">
        <f t="shared" si="46"/>
        <v>1.1088355853418734</v>
      </c>
      <c r="KR42" s="76">
        <f t="shared" si="47"/>
        <v>0</v>
      </c>
      <c r="KS42" s="77">
        <f t="shared" si="212"/>
        <v>0</v>
      </c>
      <c r="KT42" s="77">
        <f t="shared" si="48"/>
        <v>0</v>
      </c>
      <c r="KU42" s="77">
        <f t="shared" si="213"/>
        <v>0</v>
      </c>
      <c r="KV42" s="282">
        <f t="shared" si="214"/>
        <v>0</v>
      </c>
      <c r="KW42" s="73"/>
      <c r="KX42" s="74"/>
      <c r="KY42" s="279"/>
      <c r="KZ42" s="76">
        <f t="shared" si="49"/>
        <v>31.323131803829568</v>
      </c>
      <c r="LA42" s="77">
        <f t="shared" si="215"/>
        <v>35.646037224076089</v>
      </c>
      <c r="LB42" s="77">
        <f t="shared" si="50"/>
        <v>0.97949573916371957</v>
      </c>
      <c r="LC42" s="77">
        <f t="shared" si="216"/>
        <v>1.1311216795862633</v>
      </c>
      <c r="LD42" s="286">
        <f t="shared" si="217"/>
        <v>83.464871904504619</v>
      </c>
      <c r="LE42" s="73">
        <f t="shared" si="51"/>
        <v>0.37528520788563086</v>
      </c>
      <c r="LF42" s="74">
        <f t="shared" si="52"/>
        <v>1.1735424937624039E-2</v>
      </c>
      <c r="LG42" s="279">
        <f t="shared" si="53"/>
        <v>1.0536097553206401</v>
      </c>
      <c r="LH42" s="76">
        <f t="shared" si="54"/>
        <v>0</v>
      </c>
      <c r="LI42" s="77">
        <f t="shared" si="218"/>
        <v>0</v>
      </c>
      <c r="LJ42" s="77">
        <f t="shared" si="55"/>
        <v>0</v>
      </c>
      <c r="LK42" s="77">
        <f t="shared" si="219"/>
        <v>0</v>
      </c>
      <c r="LL42" s="282">
        <f t="shared" si="220"/>
        <v>0</v>
      </c>
      <c r="LM42" s="73"/>
      <c r="LN42" s="74"/>
      <c r="LO42" s="279"/>
      <c r="LP42" s="76">
        <f t="shared" si="56"/>
        <v>0</v>
      </c>
      <c r="LQ42" s="77">
        <f t="shared" si="221"/>
        <v>0</v>
      </c>
      <c r="LR42" s="77">
        <f t="shared" si="57"/>
        <v>0</v>
      </c>
      <c r="LS42" s="77">
        <f t="shared" si="222"/>
        <v>0</v>
      </c>
      <c r="LT42" s="282">
        <f t="shared" si="223"/>
        <v>0</v>
      </c>
      <c r="LU42" s="73"/>
      <c r="LV42" s="74"/>
      <c r="LW42" s="279"/>
      <c r="LX42" s="76">
        <f t="shared" si="58"/>
        <v>0</v>
      </c>
      <c r="LY42" s="77">
        <f t="shared" si="224"/>
        <v>0</v>
      </c>
      <c r="LZ42" s="77">
        <f t="shared" si="59"/>
        <v>0</v>
      </c>
      <c r="MA42" s="77">
        <f t="shared" si="225"/>
        <v>0</v>
      </c>
      <c r="MB42" s="286">
        <f t="shared" si="226"/>
        <v>0</v>
      </c>
      <c r="MC42" s="73"/>
      <c r="MD42" s="74"/>
      <c r="ME42" s="279"/>
      <c r="MF42" s="76">
        <f t="shared" si="60"/>
        <v>0</v>
      </c>
      <c r="MG42" s="77">
        <f t="shared" si="227"/>
        <v>0</v>
      </c>
      <c r="MH42" s="77">
        <f t="shared" si="61"/>
        <v>0</v>
      </c>
      <c r="MI42" s="77">
        <f t="shared" si="228"/>
        <v>0</v>
      </c>
      <c r="MJ42" s="286">
        <f t="shared" si="229"/>
        <v>0</v>
      </c>
      <c r="MK42" s="73"/>
      <c r="ML42" s="74"/>
      <c r="MM42" s="279"/>
      <c r="MN42" s="287">
        <f t="shared" si="230"/>
        <v>1.0714210333210714</v>
      </c>
      <c r="MO42" s="288">
        <f t="shared" si="230"/>
        <v>0</v>
      </c>
      <c r="MP42" s="288">
        <f t="shared" si="230"/>
        <v>1.0863594715343856</v>
      </c>
      <c r="MQ42" s="289">
        <f t="shared" si="230"/>
        <v>0</v>
      </c>
      <c r="MR42" s="290">
        <f t="shared" si="231"/>
        <v>1.0530997336512811</v>
      </c>
      <c r="MS42" s="291"/>
      <c r="MT42" s="291">
        <f t="shared" si="63"/>
        <v>0.81270552065487389</v>
      </c>
      <c r="MU42" s="292"/>
      <c r="MV42" s="359">
        <f t="shared" si="64"/>
        <v>0</v>
      </c>
      <c r="MW42" s="360">
        <f t="shared" si="65"/>
        <v>0</v>
      </c>
      <c r="MX42" s="360">
        <f t="shared" si="66"/>
        <v>0.24039421299640717</v>
      </c>
      <c r="MY42" s="360">
        <f t="shared" si="67"/>
        <v>0</v>
      </c>
      <c r="MZ42" s="360">
        <f t="shared" si="68"/>
        <v>0</v>
      </c>
      <c r="NA42" s="360">
        <f t="shared" si="69"/>
        <v>0</v>
      </c>
      <c r="NB42" s="360">
        <f t="shared" si="70"/>
        <v>0.32127079916145229</v>
      </c>
      <c r="NC42" s="360">
        <f t="shared" si="71"/>
        <v>0</v>
      </c>
      <c r="ND42" s="360">
        <f t="shared" si="72"/>
        <v>0</v>
      </c>
      <c r="NE42" s="360">
        <f t="shared" si="73"/>
        <v>9.1589819349238752E-2</v>
      </c>
      <c r="NF42" s="360">
        <f t="shared" si="74"/>
        <v>0</v>
      </c>
      <c r="NG42" s="360">
        <f t="shared" si="75"/>
        <v>0.39984490214418289</v>
      </c>
      <c r="NH42" s="360">
        <f t="shared" si="76"/>
        <v>0</v>
      </c>
      <c r="NI42" s="360">
        <f t="shared" si="77"/>
        <v>0</v>
      </c>
      <c r="NJ42" s="360">
        <f t="shared" si="78"/>
        <v>0</v>
      </c>
      <c r="NK42" s="361">
        <f t="shared" si="79"/>
        <v>0</v>
      </c>
      <c r="NL42" s="145">
        <f t="shared" si="232"/>
        <v>1.0530997336512811</v>
      </c>
      <c r="NM42" s="40"/>
      <c r="NN42" s="56">
        <f t="shared" si="233"/>
        <v>0.81270552065487389</v>
      </c>
      <c r="NO42" s="59"/>
      <c r="NP42" s="55">
        <f t="shared" si="80"/>
        <v>1.0714210333210714</v>
      </c>
      <c r="NQ42" s="40"/>
      <c r="NR42" s="56">
        <f t="shared" si="81"/>
        <v>1.0863594715343856</v>
      </c>
      <c r="NS42" s="60"/>
      <c r="NT42" s="41"/>
      <c r="NU42" s="86">
        <f t="shared" si="236"/>
        <v>0</v>
      </c>
      <c r="NV42" s="86">
        <f t="shared" si="236"/>
        <v>0</v>
      </c>
      <c r="NW42" s="86">
        <f t="shared" si="236"/>
        <v>0</v>
      </c>
      <c r="NX42" s="86">
        <f t="shared" si="236"/>
        <v>0</v>
      </c>
      <c r="NY42" s="87">
        <f t="shared" si="237"/>
        <v>0</v>
      </c>
      <c r="NZ42" s="87">
        <f t="shared" si="237"/>
        <v>0</v>
      </c>
      <c r="OA42" s="87">
        <f t="shared" si="237"/>
        <v>0</v>
      </c>
      <c r="OB42" s="87">
        <f t="shared" si="237"/>
        <v>0</v>
      </c>
      <c r="OC42" s="26"/>
    </row>
    <row r="43" spans="1:393" ht="24.75" customHeight="1" thickBot="1" x14ac:dyDescent="0.35">
      <c r="A43" s="136" t="s">
        <v>184</v>
      </c>
      <c r="B43" s="137" t="s">
        <v>185</v>
      </c>
      <c r="C43" s="133" t="s">
        <v>118</v>
      </c>
      <c r="D43" s="64">
        <f>VLOOKUP(B43,[1]УсіТ_1!$A$10:$G$556,6,FALSE)</f>
        <v>390.9</v>
      </c>
      <c r="E43" s="64">
        <f>VLOOKUP(B43,[1]УсіТ_1!$A$10:$G$556,7,FALSE)</f>
        <v>33.799999999999997</v>
      </c>
      <c r="F43" s="38"/>
      <c r="G43" s="38"/>
      <c r="H43" s="39"/>
      <c r="I43" s="256">
        <v>1.2161999999999999</v>
      </c>
      <c r="J43" s="62">
        <v>1.2161999999999999</v>
      </c>
      <c r="K43" s="257">
        <f t="shared" si="82"/>
        <v>0.88319999999999999</v>
      </c>
      <c r="L43" s="258">
        <f t="shared" si="83"/>
        <v>0.88319999999999999</v>
      </c>
      <c r="M43" s="63">
        <v>0</v>
      </c>
      <c r="N43" s="63">
        <v>0</v>
      </c>
      <c r="O43" s="63">
        <v>0.33300000000000002</v>
      </c>
      <c r="P43" s="63">
        <v>0</v>
      </c>
      <c r="Q43" s="63">
        <v>0</v>
      </c>
      <c r="R43" s="63">
        <v>0</v>
      </c>
      <c r="S43" s="63">
        <v>0.2611</v>
      </c>
      <c r="T43" s="63">
        <v>0</v>
      </c>
      <c r="U43" s="63">
        <v>0</v>
      </c>
      <c r="V43" s="63">
        <v>0.23139999999999999</v>
      </c>
      <c r="W43" s="63">
        <v>0</v>
      </c>
      <c r="X43" s="63">
        <v>0.39069999999999999</v>
      </c>
      <c r="Y43" s="63">
        <v>0</v>
      </c>
      <c r="Z43" s="63">
        <v>0</v>
      </c>
      <c r="AA43" s="63">
        <v>0</v>
      </c>
      <c r="AB43" s="259">
        <v>0</v>
      </c>
      <c r="AC43" s="144">
        <v>0</v>
      </c>
      <c r="AD43" s="70">
        <v>0</v>
      </c>
      <c r="AE43" s="70">
        <v>0</v>
      </c>
      <c r="AF43" s="68">
        <f t="shared" si="84"/>
        <v>0</v>
      </c>
      <c r="AG43" s="68">
        <f t="shared" si="85"/>
        <v>0</v>
      </c>
      <c r="AH43" s="71">
        <v>0</v>
      </c>
      <c r="AI43" s="71">
        <v>0</v>
      </c>
      <c r="AJ43" s="68">
        <f t="shared" si="86"/>
        <v>0</v>
      </c>
      <c r="AK43" s="68">
        <f t="shared" si="87"/>
        <v>0</v>
      </c>
      <c r="AL43" s="71">
        <v>0</v>
      </c>
      <c r="AM43" s="69">
        <f t="shared" si="88"/>
        <v>0</v>
      </c>
      <c r="AN43" s="260">
        <v>0</v>
      </c>
      <c r="AO43" s="71">
        <v>0</v>
      </c>
      <c r="AP43" s="71">
        <v>0</v>
      </c>
      <c r="AQ43" s="68">
        <f t="shared" si="89"/>
        <v>0</v>
      </c>
      <c r="AR43" s="68">
        <f t="shared" si="90"/>
        <v>0</v>
      </c>
      <c r="AS43" s="71">
        <v>0</v>
      </c>
      <c r="AT43" s="261">
        <f t="shared" si="0"/>
        <v>0</v>
      </c>
      <c r="AU43" s="71">
        <v>0</v>
      </c>
      <c r="AV43" s="68">
        <f t="shared" si="91"/>
        <v>0</v>
      </c>
      <c r="AW43" s="68">
        <f t="shared" si="92"/>
        <v>0</v>
      </c>
      <c r="AX43" s="71">
        <v>0</v>
      </c>
      <c r="AY43" s="69">
        <f t="shared" si="93"/>
        <v>0</v>
      </c>
      <c r="AZ43" s="260">
        <v>16</v>
      </c>
      <c r="BA43" s="260">
        <v>81.554666666666904</v>
      </c>
      <c r="BB43" s="260">
        <v>8.5049866666666905</v>
      </c>
      <c r="BC43" s="262">
        <f t="shared" si="94"/>
        <v>6.8039893333333525</v>
      </c>
      <c r="BD43" s="262">
        <f t="shared" si="1"/>
        <v>1.7009973333333379</v>
      </c>
      <c r="BE43" s="260">
        <v>3.1922826666666699</v>
      </c>
      <c r="BF43" s="262">
        <f t="shared" si="95"/>
        <v>2.5538261333333363</v>
      </c>
      <c r="BG43" s="262">
        <f t="shared" si="2"/>
        <v>0.63845653333333363</v>
      </c>
      <c r="BH43" s="260">
        <v>10.055892404212738</v>
      </c>
      <c r="BI43" s="263">
        <f t="shared" si="96"/>
        <v>5.888268020856386</v>
      </c>
      <c r="BJ43" s="68">
        <f t="shared" si="97"/>
        <v>0.13781600539973557</v>
      </c>
      <c r="BK43" s="260">
        <v>5.1649535537025475</v>
      </c>
      <c r="BL43" s="69">
        <f t="shared" si="98"/>
        <v>130.16733834949866</v>
      </c>
      <c r="BM43" s="260">
        <v>0</v>
      </c>
      <c r="BN43" s="260">
        <v>0</v>
      </c>
      <c r="BO43" s="260">
        <v>0</v>
      </c>
      <c r="BP43" s="68">
        <f t="shared" si="99"/>
        <v>0</v>
      </c>
      <c r="BQ43" s="68">
        <f t="shared" si="100"/>
        <v>0</v>
      </c>
      <c r="BR43" s="260">
        <v>0</v>
      </c>
      <c r="BS43" s="260">
        <v>0</v>
      </c>
      <c r="BT43" s="68">
        <f t="shared" si="101"/>
        <v>0</v>
      </c>
      <c r="BU43" s="68">
        <f t="shared" si="102"/>
        <v>0</v>
      </c>
      <c r="BV43" s="260">
        <v>0</v>
      </c>
      <c r="BW43" s="69">
        <f t="shared" si="103"/>
        <v>0</v>
      </c>
      <c r="BX43" s="260">
        <v>0</v>
      </c>
      <c r="BY43" s="260">
        <v>0</v>
      </c>
      <c r="BZ43" s="263">
        <f t="shared" si="104"/>
        <v>0</v>
      </c>
      <c r="CA43" s="263">
        <f t="shared" si="105"/>
        <v>0</v>
      </c>
      <c r="CB43" s="260">
        <v>0</v>
      </c>
      <c r="CC43" s="264">
        <f t="shared" si="106"/>
        <v>0</v>
      </c>
      <c r="CD43" s="260">
        <v>0</v>
      </c>
      <c r="CE43" s="260">
        <v>0</v>
      </c>
      <c r="CF43" s="263">
        <f t="shared" si="107"/>
        <v>0</v>
      </c>
      <c r="CG43" s="263">
        <f t="shared" si="108"/>
        <v>0</v>
      </c>
      <c r="CH43" s="260">
        <v>0</v>
      </c>
      <c r="CI43" s="69">
        <f t="shared" si="109"/>
        <v>0</v>
      </c>
      <c r="CJ43" s="260">
        <v>48.08168811715376</v>
      </c>
      <c r="CK43" s="260">
        <v>10.577973343922224</v>
      </c>
      <c r="CL43" s="260">
        <v>4.5835278988022523</v>
      </c>
      <c r="CM43" s="260">
        <v>3.789873839313985</v>
      </c>
      <c r="CN43" s="260">
        <v>9.8646811830135412</v>
      </c>
      <c r="CO43" s="265">
        <f t="shared" si="110"/>
        <v>0.69289520629487111</v>
      </c>
      <c r="CP43" s="266">
        <f t="shared" si="111"/>
        <v>3.1454719713780634</v>
      </c>
      <c r="CQ43" s="260">
        <v>7.8843844107611423</v>
      </c>
      <c r="CR43" s="265">
        <f t="shared" si="112"/>
        <v>0.10805548834948146</v>
      </c>
      <c r="CS43" s="265">
        <f t="shared" si="3"/>
        <v>4.6167328292588303</v>
      </c>
      <c r="CT43" s="260">
        <v>4.049612778658104</v>
      </c>
      <c r="CU43" s="267">
        <f t="shared" si="4"/>
        <v>102.05024127877321</v>
      </c>
      <c r="CV43" s="260">
        <v>0</v>
      </c>
      <c r="CW43" s="260">
        <v>0</v>
      </c>
      <c r="CX43" s="68">
        <f t="shared" si="113"/>
        <v>0</v>
      </c>
      <c r="CY43" s="68">
        <f t="shared" si="114"/>
        <v>0</v>
      </c>
      <c r="CZ43" s="260">
        <v>0</v>
      </c>
      <c r="DA43" s="69">
        <f t="shared" si="115"/>
        <v>0</v>
      </c>
      <c r="DB43" s="260">
        <v>0</v>
      </c>
      <c r="DC43" s="260">
        <v>0</v>
      </c>
      <c r="DD43" s="68">
        <f t="shared" si="116"/>
        <v>0</v>
      </c>
      <c r="DE43" s="68">
        <f t="shared" si="117"/>
        <v>0</v>
      </c>
      <c r="DF43" s="260">
        <v>0</v>
      </c>
      <c r="DG43" s="69">
        <f t="shared" si="118"/>
        <v>0</v>
      </c>
      <c r="DH43" s="260">
        <v>33.002200103779195</v>
      </c>
      <c r="DI43" s="260">
        <v>7.2604840228314229</v>
      </c>
      <c r="DJ43" s="260">
        <v>0.51161414927499971</v>
      </c>
      <c r="DK43" s="260">
        <v>24.025601675551254</v>
      </c>
      <c r="DL43" s="68">
        <f t="shared" si="119"/>
        <v>1.6875582616907201</v>
      </c>
      <c r="DM43" s="68">
        <f t="shared" si="120"/>
        <v>7.6608514014696238</v>
      </c>
      <c r="DN43" s="260">
        <v>6.9885978385076504</v>
      </c>
      <c r="DO43" s="68">
        <f t="shared" si="121"/>
        <v>9.5778733376747346E-2</v>
      </c>
      <c r="DP43" s="68">
        <f t="shared" si="122"/>
        <v>4.092201418729509</v>
      </c>
      <c r="DQ43" s="260">
        <v>3.5895148736147</v>
      </c>
      <c r="DR43" s="264">
        <f t="shared" si="123"/>
        <v>90.453615196271059</v>
      </c>
      <c r="DS43" s="260">
        <v>0</v>
      </c>
      <c r="DT43" s="260">
        <v>0</v>
      </c>
      <c r="DU43" s="260">
        <v>0</v>
      </c>
      <c r="DV43" s="68">
        <f t="shared" si="124"/>
        <v>0</v>
      </c>
      <c r="DW43" s="68">
        <f t="shared" si="125"/>
        <v>0</v>
      </c>
      <c r="DX43" s="260">
        <v>0</v>
      </c>
      <c r="DY43" s="260">
        <v>0</v>
      </c>
      <c r="DZ43" s="260">
        <v>0</v>
      </c>
      <c r="EA43" s="260">
        <v>0</v>
      </c>
      <c r="EB43" s="68">
        <f t="shared" si="126"/>
        <v>0</v>
      </c>
      <c r="EC43" s="68">
        <f t="shared" si="127"/>
        <v>0</v>
      </c>
      <c r="ED43" s="267">
        <v>0</v>
      </c>
      <c r="EE43" s="69">
        <f t="shared" si="128"/>
        <v>0</v>
      </c>
      <c r="EF43" s="260">
        <v>24.350777777777797</v>
      </c>
      <c r="EG43" s="260">
        <v>5.3571711111111195</v>
      </c>
      <c r="EH43" s="260">
        <v>61.963293639397072</v>
      </c>
      <c r="EI43" s="260">
        <v>17.728967554437425</v>
      </c>
      <c r="EJ43" s="268">
        <f t="shared" si="129"/>
        <v>1.2452826810236846</v>
      </c>
      <c r="EK43" s="266">
        <f t="shared" si="130"/>
        <v>5.6530940523430262</v>
      </c>
      <c r="EL43" s="260">
        <v>11.798364487924328</v>
      </c>
      <c r="EM43" s="268">
        <f t="shared" si="131"/>
        <v>0.16169658530700293</v>
      </c>
      <c r="EN43" s="268">
        <f t="shared" si="132"/>
        <v>6.9085795193620418</v>
      </c>
      <c r="EO43" s="269">
        <f t="shared" si="133"/>
        <v>121.19857457064775</v>
      </c>
      <c r="EP43" s="69">
        <f t="shared" si="134"/>
        <v>152.71020395901618</v>
      </c>
      <c r="EQ43" s="260">
        <v>0</v>
      </c>
      <c r="ER43" s="260">
        <v>0</v>
      </c>
      <c r="ES43" s="260">
        <v>0</v>
      </c>
      <c r="ET43" s="68">
        <f t="shared" si="135"/>
        <v>0</v>
      </c>
      <c r="EU43" s="68">
        <f t="shared" si="136"/>
        <v>0</v>
      </c>
      <c r="EV43" s="260">
        <v>0</v>
      </c>
      <c r="EW43" s="260">
        <v>0</v>
      </c>
      <c r="EX43" s="68">
        <f t="shared" si="137"/>
        <v>0</v>
      </c>
      <c r="EY43" s="68">
        <f t="shared" si="138"/>
        <v>0</v>
      </c>
      <c r="EZ43" s="260">
        <v>0</v>
      </c>
      <c r="FA43" s="69">
        <f t="shared" si="139"/>
        <v>0</v>
      </c>
      <c r="FB43" s="260">
        <v>0</v>
      </c>
      <c r="FC43" s="260">
        <v>0</v>
      </c>
      <c r="FD43" s="68">
        <f t="shared" si="140"/>
        <v>0</v>
      </c>
      <c r="FE43" s="68">
        <f t="shared" si="141"/>
        <v>0</v>
      </c>
      <c r="FF43" s="260">
        <v>0</v>
      </c>
      <c r="FG43" s="69">
        <f t="shared" si="142"/>
        <v>0</v>
      </c>
      <c r="FH43" s="260">
        <v>0</v>
      </c>
      <c r="FI43" s="260">
        <v>0</v>
      </c>
      <c r="FJ43" s="68">
        <f t="shared" si="143"/>
        <v>0</v>
      </c>
      <c r="FK43" s="68">
        <f t="shared" si="144"/>
        <v>0</v>
      </c>
      <c r="FL43" s="260">
        <v>0</v>
      </c>
      <c r="FM43" s="69">
        <f t="shared" si="145"/>
        <v>0</v>
      </c>
      <c r="FN43" s="260">
        <v>0</v>
      </c>
      <c r="FO43" s="260">
        <v>0</v>
      </c>
      <c r="FP43" s="68">
        <f t="shared" si="146"/>
        <v>0</v>
      </c>
      <c r="FQ43" s="68">
        <f t="shared" si="147"/>
        <v>0</v>
      </c>
      <c r="FR43" s="260">
        <v>0</v>
      </c>
      <c r="FS43" s="264">
        <f t="shared" si="148"/>
        <v>0</v>
      </c>
      <c r="FT43" s="270">
        <f t="shared" si="5"/>
        <v>475.38139878355912</v>
      </c>
      <c r="FU43" s="271">
        <f t="shared" si="6"/>
        <v>128.6302944765755</v>
      </c>
      <c r="FV43" s="272">
        <f t="shared" si="149"/>
        <v>65.608015714827005</v>
      </c>
      <c r="FW43" s="272">
        <f t="shared" si="7"/>
        <v>13.147689305980675</v>
      </c>
      <c r="FX43" s="272">
        <f t="shared" si="8"/>
        <v>81.554666666666904</v>
      </c>
      <c r="FY43" s="272">
        <f t="shared" si="9"/>
        <v>0</v>
      </c>
      <c r="FZ43" s="272">
        <f t="shared" si="10"/>
        <v>0</v>
      </c>
      <c r="GA43" s="272">
        <f t="shared" si="11"/>
        <v>0</v>
      </c>
      <c r="GB43" s="272">
        <f t="shared" si="12"/>
        <v>0</v>
      </c>
      <c r="GC43" s="272">
        <f t="shared" si="13"/>
        <v>0</v>
      </c>
      <c r="GD43" s="272">
        <f t="shared" si="14"/>
        <v>0</v>
      </c>
      <c r="GE43" s="272">
        <f t="shared" si="15"/>
        <v>51.61925041300222</v>
      </c>
      <c r="GF43" s="273">
        <f t="shared" si="16"/>
        <v>20.080489258732673</v>
      </c>
      <c r="GG43" s="273">
        <f t="shared" si="17"/>
        <v>3.6257361490092759</v>
      </c>
      <c r="GH43" s="272">
        <f t="shared" si="150"/>
        <v>36.72723914140586</v>
      </c>
      <c r="GI43" s="274">
        <f t="shared" si="151"/>
        <v>26.237053781612257</v>
      </c>
      <c r="GJ43" s="275">
        <f t="shared" si="18"/>
        <v>0.50334681243296731</v>
      </c>
      <c r="GK43" s="271">
        <f t="shared" si="152"/>
        <v>377.28715571845811</v>
      </c>
      <c r="GL43" s="276">
        <f t="shared" si="153"/>
        <v>475.38181620525722</v>
      </c>
      <c r="GM43" s="272">
        <f t="shared" si="154"/>
        <v>174.94783751692043</v>
      </c>
      <c r="GN43" s="272">
        <f t="shared" si="155"/>
        <v>17.276772267422917</v>
      </c>
      <c r="GO43" s="277">
        <f t="shared" si="156"/>
        <v>0.46369942592869828</v>
      </c>
      <c r="GP43" s="278">
        <f t="shared" si="157"/>
        <v>4.579210292627961E-2</v>
      </c>
      <c r="GQ43" s="279">
        <f t="shared" si="158"/>
        <v>1.0710837753054077</v>
      </c>
      <c r="GR43" s="280">
        <f t="shared" si="159"/>
        <v>377.28715571845811</v>
      </c>
      <c r="GS43" s="272">
        <f t="shared" si="160"/>
        <v>174.94783751692043</v>
      </c>
      <c r="GT43" s="272">
        <f t="shared" si="19"/>
        <v>17.276772267422917</v>
      </c>
      <c r="GU43" s="73">
        <f t="shared" si="161"/>
        <v>0.46369942592869828</v>
      </c>
      <c r="GV43" s="74">
        <f t="shared" si="162"/>
        <v>4.579210292627961E-2</v>
      </c>
      <c r="GW43" s="279">
        <f t="shared" si="163"/>
        <v>1.0710837753054077</v>
      </c>
      <c r="GX43" s="280">
        <f t="shared" si="164"/>
        <v>273.9797443299671</v>
      </c>
      <c r="GY43" s="272">
        <f t="shared" si="20"/>
        <v>167.76415053147565</v>
      </c>
      <c r="GZ43" s="272">
        <f t="shared" si="21"/>
        <v>7.7811407953564933</v>
      </c>
      <c r="HA43" s="73">
        <f t="shared" si="165"/>
        <v>0.61232318813112385</v>
      </c>
      <c r="HB43" s="74">
        <f t="shared" si="166"/>
        <v>2.8400423594765047E-2</v>
      </c>
      <c r="HC43" s="279">
        <f t="shared" si="167"/>
        <v>1.088903108766446</v>
      </c>
      <c r="HD43" s="280">
        <f t="shared" si="168"/>
        <v>273.9797443299671</v>
      </c>
      <c r="HE43" s="272">
        <f t="shared" si="22"/>
        <v>167.76415053147565</v>
      </c>
      <c r="HF43" s="272">
        <f t="shared" si="23"/>
        <v>7.7811407953564933</v>
      </c>
      <c r="HG43" s="73">
        <f t="shared" si="169"/>
        <v>0.61232318813112385</v>
      </c>
      <c r="HH43" s="74">
        <f t="shared" si="170"/>
        <v>2.8400423594765047E-2</v>
      </c>
      <c r="HI43" s="281">
        <f t="shared" si="171"/>
        <v>1.088903108766446</v>
      </c>
      <c r="HJ43" s="72">
        <f t="shared" si="24"/>
        <v>1.3026520875264367</v>
      </c>
      <c r="HK43" s="73">
        <f t="shared" si="172"/>
        <v>1.3026520875264367</v>
      </c>
      <c r="HL43" s="73">
        <f t="shared" si="25"/>
        <v>0.9617192256625251</v>
      </c>
      <c r="HM43" s="74">
        <f t="shared" si="173"/>
        <v>0.9617192256625251</v>
      </c>
      <c r="HN43" s="75"/>
      <c r="HO43" s="75"/>
      <c r="HP43" s="76">
        <f t="shared" si="174"/>
        <v>0</v>
      </c>
      <c r="HQ43" s="77">
        <f t="shared" si="175"/>
        <v>0</v>
      </c>
      <c r="HR43" s="77">
        <f t="shared" si="176"/>
        <v>0</v>
      </c>
      <c r="HS43" s="77">
        <f t="shared" si="177"/>
        <v>0</v>
      </c>
      <c r="HT43" s="282">
        <f t="shared" si="178"/>
        <v>0</v>
      </c>
      <c r="HU43" s="73"/>
      <c r="HV43" s="74"/>
      <c r="HW43" s="279"/>
      <c r="HX43" s="76">
        <f t="shared" si="179"/>
        <v>0</v>
      </c>
      <c r="HY43" s="77">
        <f t="shared" si="180"/>
        <v>0</v>
      </c>
      <c r="HZ43" s="77">
        <f t="shared" si="26"/>
        <v>0</v>
      </c>
      <c r="IA43" s="77">
        <f t="shared" si="181"/>
        <v>0</v>
      </c>
      <c r="IB43" s="282">
        <f t="shared" si="182"/>
        <v>0</v>
      </c>
      <c r="IC43" s="73"/>
      <c r="ID43" s="74"/>
      <c r="IE43" s="279"/>
      <c r="IF43" s="76">
        <f t="shared" si="27"/>
        <v>7.1836869854447905</v>
      </c>
      <c r="IG43" s="77">
        <f t="shared" si="183"/>
        <v>8.1751076263060263</v>
      </c>
      <c r="IH43" s="77">
        <f t="shared" si="28"/>
        <v>9.4956314720664245</v>
      </c>
      <c r="II43" s="77">
        <f t="shared" si="184"/>
        <v>10.965555223942308</v>
      </c>
      <c r="IJ43" s="282">
        <f t="shared" si="185"/>
        <v>103.307411388491</v>
      </c>
      <c r="IK43" s="73">
        <f t="shared" si="186"/>
        <v>6.953699535099464E-2</v>
      </c>
      <c r="IL43" s="74">
        <f t="shared" si="187"/>
        <v>9.1916265681634232E-2</v>
      </c>
      <c r="IM43" s="279">
        <f t="shared" si="188"/>
        <v>1.0238254386559078</v>
      </c>
      <c r="IN43" s="76">
        <f t="shared" si="29"/>
        <v>0</v>
      </c>
      <c r="IO43" s="77">
        <f t="shared" si="189"/>
        <v>0</v>
      </c>
      <c r="IP43" s="77">
        <f t="shared" si="30"/>
        <v>0</v>
      </c>
      <c r="IQ43" s="77">
        <f t="shared" si="190"/>
        <v>0</v>
      </c>
      <c r="IR43" s="282">
        <f t="shared" si="191"/>
        <v>0</v>
      </c>
      <c r="IS43" s="283"/>
      <c r="IT43" s="284"/>
      <c r="IU43" s="285"/>
      <c r="IV43" s="76">
        <f t="shared" si="31"/>
        <v>0</v>
      </c>
      <c r="IW43" s="77">
        <f t="shared" si="192"/>
        <v>0</v>
      </c>
      <c r="IX43" s="77">
        <f t="shared" si="193"/>
        <v>0</v>
      </c>
      <c r="IY43" s="77">
        <f t="shared" si="194"/>
        <v>0</v>
      </c>
      <c r="IZ43" s="282">
        <f t="shared" si="195"/>
        <v>0</v>
      </c>
      <c r="JA43" s="283"/>
      <c r="JB43" s="284"/>
      <c r="JC43" s="285"/>
      <c r="JD43" s="76">
        <f t="shared" si="32"/>
        <v>0</v>
      </c>
      <c r="JE43" s="77">
        <f t="shared" si="196"/>
        <v>0</v>
      </c>
      <c r="JF43" s="77">
        <f t="shared" si="33"/>
        <v>0</v>
      </c>
      <c r="JG43" s="77">
        <f t="shared" si="197"/>
        <v>0</v>
      </c>
      <c r="JH43" s="282">
        <f t="shared" si="198"/>
        <v>0</v>
      </c>
      <c r="JI43" s="283"/>
      <c r="JJ43" s="284"/>
      <c r="JK43" s="285"/>
      <c r="JL43" s="76">
        <f t="shared" si="34"/>
        <v>68.129551317853</v>
      </c>
      <c r="JM43" s="77">
        <f t="shared" si="199"/>
        <v>77.532110695229889</v>
      </c>
      <c r="JN43" s="77">
        <f t="shared" si="35"/>
        <v>4.5908245339583376</v>
      </c>
      <c r="JO43" s="77">
        <f t="shared" si="200"/>
        <v>5.3014841718150887</v>
      </c>
      <c r="JP43" s="282">
        <f t="shared" si="201"/>
        <v>80.992254983153344</v>
      </c>
      <c r="JQ43" s="73">
        <f t="shared" si="36"/>
        <v>0.84118600392129061</v>
      </c>
      <c r="JR43" s="74">
        <f t="shared" si="37"/>
        <v>5.6682265914354948E-2</v>
      </c>
      <c r="JS43" s="279">
        <f t="shared" si="202"/>
        <v>1.1248664951647196</v>
      </c>
      <c r="JT43" s="76">
        <f t="shared" si="38"/>
        <v>0</v>
      </c>
      <c r="JU43" s="77">
        <f t="shared" si="203"/>
        <v>0</v>
      </c>
      <c r="JV43" s="77">
        <f t="shared" si="39"/>
        <v>0</v>
      </c>
      <c r="JW43" s="77">
        <f t="shared" si="204"/>
        <v>0</v>
      </c>
      <c r="JX43" s="282">
        <f t="shared" si="205"/>
        <v>0</v>
      </c>
      <c r="JY43" s="73"/>
      <c r="JZ43" s="74"/>
      <c r="KA43" s="279"/>
      <c r="KB43" s="76">
        <f t="shared" si="40"/>
        <v>0</v>
      </c>
      <c r="KC43" s="77">
        <f t="shared" si="206"/>
        <v>0</v>
      </c>
      <c r="KD43" s="77">
        <f t="shared" si="41"/>
        <v>0</v>
      </c>
      <c r="KE43" s="77">
        <f t="shared" si="207"/>
        <v>0</v>
      </c>
      <c r="KF43" s="282">
        <f t="shared" si="208"/>
        <v>0</v>
      </c>
      <c r="KG43" s="73"/>
      <c r="KH43" s="74"/>
      <c r="KI43" s="279"/>
      <c r="KJ43" s="76">
        <f t="shared" si="42"/>
        <v>54.601408567253557</v>
      </c>
      <c r="KK43" s="77">
        <f t="shared" si="209"/>
        <v>62.13694896362022</v>
      </c>
      <c r="KL43" s="77">
        <f t="shared" si="43"/>
        <v>1.7833369950674673</v>
      </c>
      <c r="KM43" s="77">
        <f t="shared" si="210"/>
        <v>2.0593975619039115</v>
      </c>
      <c r="KN43" s="282">
        <f t="shared" si="211"/>
        <v>71.788583489104013</v>
      </c>
      <c r="KO43" s="73">
        <f t="shared" si="44"/>
        <v>0.76058623688460014</v>
      </c>
      <c r="KP43" s="74">
        <f t="shared" si="45"/>
        <v>2.4841512513450556E-2</v>
      </c>
      <c r="KQ43" s="279">
        <f t="shared" si="46"/>
        <v>1.1088139726895256</v>
      </c>
      <c r="KR43" s="76">
        <f t="shared" si="47"/>
        <v>0</v>
      </c>
      <c r="KS43" s="77">
        <f t="shared" si="212"/>
        <v>0</v>
      </c>
      <c r="KT43" s="77">
        <f t="shared" si="48"/>
        <v>0</v>
      </c>
      <c r="KU43" s="77">
        <f t="shared" si="213"/>
        <v>0</v>
      </c>
      <c r="KV43" s="282">
        <f t="shared" si="214"/>
        <v>0</v>
      </c>
      <c r="KW43" s="73"/>
      <c r="KX43" s="74"/>
      <c r="KY43" s="279"/>
      <c r="KZ43" s="76">
        <f t="shared" si="49"/>
        <v>45.0331906463691</v>
      </c>
      <c r="LA43" s="77">
        <f t="shared" si="215"/>
        <v>51.2482212874745</v>
      </c>
      <c r="LB43" s="77">
        <f t="shared" si="50"/>
        <v>1.4069792663306875</v>
      </c>
      <c r="LC43" s="77">
        <f t="shared" si="216"/>
        <v>1.6247796567586781</v>
      </c>
      <c r="LD43" s="286">
        <f t="shared" si="217"/>
        <v>121.19857457064775</v>
      </c>
      <c r="LE43" s="73">
        <f t="shared" si="51"/>
        <v>0.3715653488987104</v>
      </c>
      <c r="LF43" s="74">
        <f t="shared" si="52"/>
        <v>1.160887635283653E-2</v>
      </c>
      <c r="LG43" s="279">
        <f t="shared" si="53"/>
        <v>1.05307678786093</v>
      </c>
      <c r="LH43" s="76">
        <f t="shared" si="54"/>
        <v>0</v>
      </c>
      <c r="LI43" s="77">
        <f t="shared" si="218"/>
        <v>0</v>
      </c>
      <c r="LJ43" s="77">
        <f t="shared" si="55"/>
        <v>0</v>
      </c>
      <c r="LK43" s="77">
        <f t="shared" si="219"/>
        <v>0</v>
      </c>
      <c r="LL43" s="282">
        <f t="shared" si="220"/>
        <v>0</v>
      </c>
      <c r="LM43" s="73"/>
      <c r="LN43" s="74"/>
      <c r="LO43" s="279"/>
      <c r="LP43" s="76">
        <f t="shared" si="56"/>
        <v>0</v>
      </c>
      <c r="LQ43" s="77">
        <f t="shared" si="221"/>
        <v>0</v>
      </c>
      <c r="LR43" s="77">
        <f t="shared" si="57"/>
        <v>0</v>
      </c>
      <c r="LS43" s="77">
        <f t="shared" si="222"/>
        <v>0</v>
      </c>
      <c r="LT43" s="282">
        <f t="shared" si="223"/>
        <v>0</v>
      </c>
      <c r="LU43" s="73"/>
      <c r="LV43" s="74"/>
      <c r="LW43" s="279"/>
      <c r="LX43" s="76">
        <f t="shared" si="58"/>
        <v>0</v>
      </c>
      <c r="LY43" s="77">
        <f t="shared" si="224"/>
        <v>0</v>
      </c>
      <c r="LZ43" s="77">
        <f t="shared" si="59"/>
        <v>0</v>
      </c>
      <c r="MA43" s="77">
        <f t="shared" si="225"/>
        <v>0</v>
      </c>
      <c r="MB43" s="286">
        <f t="shared" si="226"/>
        <v>0</v>
      </c>
      <c r="MC43" s="73"/>
      <c r="MD43" s="74"/>
      <c r="ME43" s="279"/>
      <c r="MF43" s="76">
        <f t="shared" si="60"/>
        <v>0</v>
      </c>
      <c r="MG43" s="77">
        <f t="shared" si="227"/>
        <v>0</v>
      </c>
      <c r="MH43" s="77">
        <f t="shared" si="61"/>
        <v>0</v>
      </c>
      <c r="MI43" s="77">
        <f t="shared" si="228"/>
        <v>0</v>
      </c>
      <c r="MJ43" s="286">
        <f t="shared" si="229"/>
        <v>0</v>
      </c>
      <c r="MK43" s="73"/>
      <c r="ML43" s="74"/>
      <c r="MM43" s="279"/>
      <c r="MN43" s="287">
        <f t="shared" si="230"/>
        <v>1.0710846630961579</v>
      </c>
      <c r="MO43" s="288">
        <f t="shared" si="230"/>
        <v>0</v>
      </c>
      <c r="MP43" s="288">
        <f t="shared" si="230"/>
        <v>1.0889031886154099</v>
      </c>
      <c r="MQ43" s="289">
        <f t="shared" si="230"/>
        <v>0</v>
      </c>
      <c r="MR43" s="290">
        <f t="shared" si="231"/>
        <v>1.3026531672575472</v>
      </c>
      <c r="MS43" s="291"/>
      <c r="MT43" s="291">
        <f t="shared" si="63"/>
        <v>0.96171929618512997</v>
      </c>
      <c r="MU43" s="292"/>
      <c r="MV43" s="359">
        <f t="shared" si="64"/>
        <v>0</v>
      </c>
      <c r="MW43" s="360">
        <f t="shared" si="65"/>
        <v>0</v>
      </c>
      <c r="MX43" s="360">
        <f t="shared" si="66"/>
        <v>0.34093387107241729</v>
      </c>
      <c r="MY43" s="360">
        <f t="shared" si="67"/>
        <v>0</v>
      </c>
      <c r="MZ43" s="360">
        <f t="shared" si="68"/>
        <v>0</v>
      </c>
      <c r="NA43" s="360">
        <f t="shared" si="69"/>
        <v>0</v>
      </c>
      <c r="NB43" s="360">
        <f t="shared" si="70"/>
        <v>0.29370264188750828</v>
      </c>
      <c r="NC43" s="360">
        <f t="shared" si="71"/>
        <v>0</v>
      </c>
      <c r="ND43" s="360">
        <f t="shared" si="72"/>
        <v>0</v>
      </c>
      <c r="NE43" s="360">
        <f t="shared" si="73"/>
        <v>0.25657955328035625</v>
      </c>
      <c r="NF43" s="360">
        <f t="shared" si="74"/>
        <v>0</v>
      </c>
      <c r="NG43" s="360">
        <f t="shared" si="75"/>
        <v>0.41143710101726533</v>
      </c>
      <c r="NH43" s="360">
        <f t="shared" si="76"/>
        <v>0</v>
      </c>
      <c r="NI43" s="360">
        <f t="shared" si="77"/>
        <v>0</v>
      </c>
      <c r="NJ43" s="360">
        <f t="shared" si="78"/>
        <v>0</v>
      </c>
      <c r="NK43" s="361">
        <f t="shared" si="79"/>
        <v>0</v>
      </c>
      <c r="NL43" s="145">
        <f t="shared" si="232"/>
        <v>1.3026531672575472</v>
      </c>
      <c r="NM43" s="40"/>
      <c r="NN43" s="56">
        <f t="shared" si="233"/>
        <v>0.96171929618512997</v>
      </c>
      <c r="NO43" s="59"/>
      <c r="NP43" s="55">
        <f t="shared" si="80"/>
        <v>1.0710846630961579</v>
      </c>
      <c r="NQ43" s="40"/>
      <c r="NR43" s="56">
        <f t="shared" si="81"/>
        <v>1.0889031886154099</v>
      </c>
      <c r="NS43" s="60"/>
      <c r="NT43" s="41"/>
      <c r="NU43" s="86">
        <f t="shared" si="236"/>
        <v>0</v>
      </c>
      <c r="NV43" s="86">
        <f t="shared" si="236"/>
        <v>0</v>
      </c>
      <c r="NW43" s="86">
        <f t="shared" si="236"/>
        <v>0</v>
      </c>
      <c r="NX43" s="86">
        <f t="shared" si="236"/>
        <v>0</v>
      </c>
      <c r="NY43" s="87">
        <f t="shared" si="237"/>
        <v>0</v>
      </c>
      <c r="NZ43" s="87">
        <f t="shared" si="237"/>
        <v>0</v>
      </c>
      <c r="OA43" s="87">
        <f t="shared" si="237"/>
        <v>0</v>
      </c>
      <c r="OB43" s="87">
        <f t="shared" si="237"/>
        <v>0</v>
      </c>
      <c r="OC43" s="26"/>
    </row>
    <row r="44" spans="1:393" ht="24.75" customHeight="1" thickBot="1" x14ac:dyDescent="0.35">
      <c r="A44" s="136" t="s">
        <v>186</v>
      </c>
      <c r="B44" s="137" t="s">
        <v>187</v>
      </c>
      <c r="C44" s="133" t="s">
        <v>118</v>
      </c>
      <c r="D44" s="64">
        <f>VLOOKUP(B44,[1]УсіТ_1!$A$10:$G$556,6,FALSE)</f>
        <v>219</v>
      </c>
      <c r="E44" s="64">
        <f>VLOOKUP(B44,[1]УсіТ_1!$A$10:$G$556,7,FALSE)</f>
        <v>0</v>
      </c>
      <c r="F44" s="38"/>
      <c r="G44" s="38"/>
      <c r="H44" s="39"/>
      <c r="I44" s="256">
        <v>1.133</v>
      </c>
      <c r="J44" s="62">
        <v>1.133</v>
      </c>
      <c r="K44" s="257">
        <f t="shared" si="82"/>
        <v>0.72439999999999993</v>
      </c>
      <c r="L44" s="258">
        <f t="shared" si="83"/>
        <v>0.72439999999999993</v>
      </c>
      <c r="M44" s="63">
        <v>0</v>
      </c>
      <c r="N44" s="63">
        <v>0</v>
      </c>
      <c r="O44" s="63">
        <v>0.40860000000000002</v>
      </c>
      <c r="P44" s="63">
        <v>0</v>
      </c>
      <c r="Q44" s="63">
        <v>0</v>
      </c>
      <c r="R44" s="63">
        <v>0</v>
      </c>
      <c r="S44" s="63">
        <v>0.26350000000000001</v>
      </c>
      <c r="T44" s="63">
        <v>0</v>
      </c>
      <c r="U44" s="63">
        <v>0</v>
      </c>
      <c r="V44" s="63">
        <v>8.3500000000000005E-2</v>
      </c>
      <c r="W44" s="63">
        <v>0</v>
      </c>
      <c r="X44" s="63">
        <v>0.37740000000000001</v>
      </c>
      <c r="Y44" s="63">
        <v>0</v>
      </c>
      <c r="Z44" s="63">
        <v>0</v>
      </c>
      <c r="AA44" s="63">
        <v>0</v>
      </c>
      <c r="AB44" s="259">
        <v>0</v>
      </c>
      <c r="AC44" s="144">
        <v>0</v>
      </c>
      <c r="AD44" s="70">
        <v>0</v>
      </c>
      <c r="AE44" s="70">
        <v>0</v>
      </c>
      <c r="AF44" s="68">
        <f t="shared" si="84"/>
        <v>0</v>
      </c>
      <c r="AG44" s="68">
        <f t="shared" si="85"/>
        <v>0</v>
      </c>
      <c r="AH44" s="71">
        <v>0</v>
      </c>
      <c r="AI44" s="71">
        <v>0</v>
      </c>
      <c r="AJ44" s="68">
        <f t="shared" si="86"/>
        <v>0</v>
      </c>
      <c r="AK44" s="68">
        <f t="shared" si="87"/>
        <v>0</v>
      </c>
      <c r="AL44" s="71">
        <v>0</v>
      </c>
      <c r="AM44" s="69">
        <f t="shared" si="88"/>
        <v>0</v>
      </c>
      <c r="AN44" s="260">
        <v>0</v>
      </c>
      <c r="AO44" s="71">
        <v>0</v>
      </c>
      <c r="AP44" s="71">
        <v>0</v>
      </c>
      <c r="AQ44" s="68">
        <f t="shared" si="89"/>
        <v>0</v>
      </c>
      <c r="AR44" s="68">
        <f t="shared" si="90"/>
        <v>0</v>
      </c>
      <c r="AS44" s="71">
        <v>0</v>
      </c>
      <c r="AT44" s="261">
        <f t="shared" si="0"/>
        <v>0</v>
      </c>
      <c r="AU44" s="71">
        <v>0</v>
      </c>
      <c r="AV44" s="68">
        <f t="shared" si="91"/>
        <v>0</v>
      </c>
      <c r="AW44" s="68">
        <f t="shared" si="92"/>
        <v>0</v>
      </c>
      <c r="AX44" s="71">
        <v>0</v>
      </c>
      <c r="AY44" s="69">
        <f t="shared" si="93"/>
        <v>0</v>
      </c>
      <c r="AZ44" s="260">
        <v>11</v>
      </c>
      <c r="BA44" s="260">
        <v>56.068833333333501</v>
      </c>
      <c r="BB44" s="260">
        <v>5.8471783333333498</v>
      </c>
      <c r="BC44" s="262">
        <f t="shared" si="94"/>
        <v>4.6777426666666804</v>
      </c>
      <c r="BD44" s="262">
        <f t="shared" si="1"/>
        <v>1.1694356666666694</v>
      </c>
      <c r="BE44" s="260">
        <v>2.19469433333333</v>
      </c>
      <c r="BF44" s="262">
        <f t="shared" si="95"/>
        <v>1.7557554666666642</v>
      </c>
      <c r="BG44" s="262">
        <f t="shared" si="2"/>
        <v>0.43893886666666582</v>
      </c>
      <c r="BH44" s="260">
        <v>6.9134260278962563</v>
      </c>
      <c r="BI44" s="263">
        <f t="shared" si="96"/>
        <v>4.0481842643387642</v>
      </c>
      <c r="BJ44" s="68">
        <f t="shared" si="97"/>
        <v>9.4748503712318188E-2</v>
      </c>
      <c r="BK44" s="260">
        <v>3.5509055681705006</v>
      </c>
      <c r="BL44" s="69">
        <f t="shared" si="98"/>
        <v>89.490045115280324</v>
      </c>
      <c r="BM44" s="260">
        <v>0</v>
      </c>
      <c r="BN44" s="260">
        <v>0</v>
      </c>
      <c r="BO44" s="260">
        <v>0</v>
      </c>
      <c r="BP44" s="68">
        <f t="shared" si="99"/>
        <v>0</v>
      </c>
      <c r="BQ44" s="68">
        <f t="shared" si="100"/>
        <v>0</v>
      </c>
      <c r="BR44" s="260">
        <v>0</v>
      </c>
      <c r="BS44" s="260">
        <v>0</v>
      </c>
      <c r="BT44" s="68">
        <f t="shared" si="101"/>
        <v>0</v>
      </c>
      <c r="BU44" s="68">
        <f t="shared" si="102"/>
        <v>0</v>
      </c>
      <c r="BV44" s="260">
        <v>0</v>
      </c>
      <c r="BW44" s="69">
        <f t="shared" si="103"/>
        <v>0</v>
      </c>
      <c r="BX44" s="260">
        <v>0</v>
      </c>
      <c r="BY44" s="260">
        <v>0</v>
      </c>
      <c r="BZ44" s="263">
        <f t="shared" si="104"/>
        <v>0</v>
      </c>
      <c r="CA44" s="263">
        <f t="shared" si="105"/>
        <v>0</v>
      </c>
      <c r="CB44" s="260">
        <v>0</v>
      </c>
      <c r="CC44" s="264">
        <f t="shared" si="106"/>
        <v>0</v>
      </c>
      <c r="CD44" s="260">
        <v>0</v>
      </c>
      <c r="CE44" s="260">
        <v>0</v>
      </c>
      <c r="CF44" s="263">
        <f t="shared" si="107"/>
        <v>0</v>
      </c>
      <c r="CG44" s="263">
        <f t="shared" si="108"/>
        <v>0</v>
      </c>
      <c r="CH44" s="260">
        <v>0</v>
      </c>
      <c r="CI44" s="69">
        <f t="shared" si="109"/>
        <v>0</v>
      </c>
      <c r="CJ44" s="260">
        <v>27.126647985819069</v>
      </c>
      <c r="CK44" s="260">
        <v>5.9678636539241925</v>
      </c>
      <c r="CL44" s="260">
        <v>2.5836409181284488</v>
      </c>
      <c r="CM44" s="260">
        <v>2.123260094166699</v>
      </c>
      <c r="CN44" s="260">
        <v>5.6643172574519864</v>
      </c>
      <c r="CO44" s="265">
        <f t="shared" si="110"/>
        <v>0.39786164416342751</v>
      </c>
      <c r="CP44" s="266">
        <f t="shared" si="111"/>
        <v>1.8061355293456551</v>
      </c>
      <c r="CQ44" s="260">
        <v>4.4586160432261623</v>
      </c>
      <c r="CR44" s="265">
        <f t="shared" si="112"/>
        <v>6.1105332872414556E-2</v>
      </c>
      <c r="CS44" s="265">
        <f t="shared" si="3"/>
        <v>2.6107604585752524</v>
      </c>
      <c r="CT44" s="260">
        <v>2.2900543102813544</v>
      </c>
      <c r="CU44" s="267">
        <f t="shared" si="4"/>
        <v>57.70936820259746</v>
      </c>
      <c r="CV44" s="260">
        <v>0</v>
      </c>
      <c r="CW44" s="260">
        <v>0</v>
      </c>
      <c r="CX44" s="68">
        <f t="shared" si="113"/>
        <v>0</v>
      </c>
      <c r="CY44" s="68">
        <f t="shared" si="114"/>
        <v>0</v>
      </c>
      <c r="CZ44" s="260">
        <v>0</v>
      </c>
      <c r="DA44" s="69">
        <f t="shared" si="115"/>
        <v>0</v>
      </c>
      <c r="DB44" s="260">
        <v>0</v>
      </c>
      <c r="DC44" s="260">
        <v>0</v>
      </c>
      <c r="DD44" s="68">
        <f t="shared" si="116"/>
        <v>0</v>
      </c>
      <c r="DE44" s="68">
        <f t="shared" si="117"/>
        <v>0</v>
      </c>
      <c r="DF44" s="260">
        <v>0</v>
      </c>
      <c r="DG44" s="69">
        <f t="shared" si="118"/>
        <v>0</v>
      </c>
      <c r="DH44" s="260">
        <v>6.6759041078092807</v>
      </c>
      <c r="DI44" s="260">
        <v>1.4686989037180418</v>
      </c>
      <c r="DJ44" s="260">
        <v>0.10034810804999995</v>
      </c>
      <c r="DK44" s="260">
        <v>4.8600581904851561</v>
      </c>
      <c r="DL44" s="68">
        <f t="shared" si="119"/>
        <v>0.34137048729967734</v>
      </c>
      <c r="DM44" s="68">
        <f t="shared" si="120"/>
        <v>1.5496878747344778</v>
      </c>
      <c r="DN44" s="260">
        <v>1.413593379645</v>
      </c>
      <c r="DO44" s="68">
        <f t="shared" si="121"/>
        <v>1.9373297268034724E-2</v>
      </c>
      <c r="DP44" s="68">
        <f t="shared" si="122"/>
        <v>0.8277352578246483</v>
      </c>
      <c r="DQ44" s="260">
        <v>0.72605615299828496</v>
      </c>
      <c r="DR44" s="264">
        <f t="shared" si="123"/>
        <v>18.293590611246916</v>
      </c>
      <c r="DS44" s="260">
        <v>0</v>
      </c>
      <c r="DT44" s="260">
        <v>0</v>
      </c>
      <c r="DU44" s="260">
        <v>0</v>
      </c>
      <c r="DV44" s="68">
        <f t="shared" si="124"/>
        <v>0</v>
      </c>
      <c r="DW44" s="68">
        <f t="shared" si="125"/>
        <v>0</v>
      </c>
      <c r="DX44" s="260">
        <v>0</v>
      </c>
      <c r="DY44" s="260">
        <v>0</v>
      </c>
      <c r="DZ44" s="260">
        <v>0</v>
      </c>
      <c r="EA44" s="260">
        <v>0</v>
      </c>
      <c r="EB44" s="68">
        <f t="shared" si="126"/>
        <v>0</v>
      </c>
      <c r="EC44" s="68">
        <f t="shared" si="127"/>
        <v>0</v>
      </c>
      <c r="ED44" s="267">
        <v>0</v>
      </c>
      <c r="EE44" s="69">
        <f t="shared" si="128"/>
        <v>0</v>
      </c>
      <c r="EF44" s="260">
        <v>13.2287044444444</v>
      </c>
      <c r="EG44" s="260">
        <v>2.9103149777777699</v>
      </c>
      <c r="EH44" s="260">
        <v>33.436906972730469</v>
      </c>
      <c r="EI44" s="260">
        <v>9.6313667687784275</v>
      </c>
      <c r="EJ44" s="268">
        <f t="shared" si="129"/>
        <v>0.67650720183899671</v>
      </c>
      <c r="EK44" s="266">
        <f t="shared" si="130"/>
        <v>3.0710768706262268</v>
      </c>
      <c r="EL44" s="260">
        <v>6.3852640187882477</v>
      </c>
      <c r="EM44" s="268">
        <f t="shared" si="131"/>
        <v>8.7510043377492935E-2</v>
      </c>
      <c r="EN44" s="268">
        <f t="shared" si="132"/>
        <v>3.7389168872575338</v>
      </c>
      <c r="EO44" s="269">
        <f t="shared" si="133"/>
        <v>65.592557182519315</v>
      </c>
      <c r="EP44" s="69">
        <f t="shared" si="134"/>
        <v>82.64662204997434</v>
      </c>
      <c r="EQ44" s="260">
        <v>0</v>
      </c>
      <c r="ER44" s="260">
        <v>0</v>
      </c>
      <c r="ES44" s="260">
        <v>0</v>
      </c>
      <c r="ET44" s="68">
        <f t="shared" si="135"/>
        <v>0</v>
      </c>
      <c r="EU44" s="68">
        <f t="shared" si="136"/>
        <v>0</v>
      </c>
      <c r="EV44" s="260">
        <v>0</v>
      </c>
      <c r="EW44" s="260">
        <v>0</v>
      </c>
      <c r="EX44" s="68">
        <f t="shared" si="137"/>
        <v>0</v>
      </c>
      <c r="EY44" s="68">
        <f t="shared" si="138"/>
        <v>0</v>
      </c>
      <c r="EZ44" s="260">
        <v>0</v>
      </c>
      <c r="FA44" s="69">
        <f t="shared" si="139"/>
        <v>0</v>
      </c>
      <c r="FB44" s="260">
        <v>0</v>
      </c>
      <c r="FC44" s="260">
        <v>0</v>
      </c>
      <c r="FD44" s="68">
        <f t="shared" si="140"/>
        <v>0</v>
      </c>
      <c r="FE44" s="68">
        <f t="shared" si="141"/>
        <v>0</v>
      </c>
      <c r="FF44" s="260">
        <v>0</v>
      </c>
      <c r="FG44" s="69">
        <f t="shared" si="142"/>
        <v>0</v>
      </c>
      <c r="FH44" s="260">
        <v>0</v>
      </c>
      <c r="FI44" s="260">
        <v>0</v>
      </c>
      <c r="FJ44" s="68">
        <f t="shared" si="143"/>
        <v>0</v>
      </c>
      <c r="FK44" s="68">
        <f t="shared" si="144"/>
        <v>0</v>
      </c>
      <c r="FL44" s="260">
        <v>0</v>
      </c>
      <c r="FM44" s="69">
        <f t="shared" si="145"/>
        <v>0</v>
      </c>
      <c r="FN44" s="260">
        <v>0</v>
      </c>
      <c r="FO44" s="260">
        <v>0</v>
      </c>
      <c r="FP44" s="68">
        <f t="shared" si="146"/>
        <v>0</v>
      </c>
      <c r="FQ44" s="68">
        <f t="shared" si="147"/>
        <v>0</v>
      </c>
      <c r="FR44" s="260">
        <v>0</v>
      </c>
      <c r="FS44" s="264">
        <f t="shared" si="148"/>
        <v>0</v>
      </c>
      <c r="FT44" s="270">
        <f t="shared" si="5"/>
        <v>248.13962597909904</v>
      </c>
      <c r="FU44" s="271">
        <f t="shared" si="6"/>
        <v>57.37813407349276</v>
      </c>
      <c r="FV44" s="272">
        <f t="shared" si="149"/>
        <v>35.606010438075558</v>
      </c>
      <c r="FW44" s="272">
        <f t="shared" si="7"/>
        <v>8.556758227500044</v>
      </c>
      <c r="FX44" s="272">
        <f t="shared" si="8"/>
        <v>56.068833333333501</v>
      </c>
      <c r="FY44" s="272">
        <f t="shared" si="9"/>
        <v>0</v>
      </c>
      <c r="FZ44" s="272">
        <f t="shared" si="10"/>
        <v>0</v>
      </c>
      <c r="GA44" s="272">
        <f t="shared" si="11"/>
        <v>0</v>
      </c>
      <c r="GB44" s="272">
        <f t="shared" si="12"/>
        <v>0</v>
      </c>
      <c r="GC44" s="272">
        <f t="shared" si="13"/>
        <v>0</v>
      </c>
      <c r="GD44" s="272">
        <f t="shared" si="14"/>
        <v>0</v>
      </c>
      <c r="GE44" s="272">
        <f t="shared" si="15"/>
        <v>20.15574221671557</v>
      </c>
      <c r="GF44" s="273">
        <f t="shared" si="16"/>
        <v>7.8408183351417584</v>
      </c>
      <c r="GG44" s="273">
        <f t="shared" si="17"/>
        <v>1.4157393333021016</v>
      </c>
      <c r="GH44" s="272">
        <f t="shared" si="150"/>
        <v>19.170899469555668</v>
      </c>
      <c r="GI44" s="274">
        <f t="shared" si="151"/>
        <v>13.695228178955363</v>
      </c>
      <c r="GJ44" s="275">
        <f t="shared" si="18"/>
        <v>0.26273717723026035</v>
      </c>
      <c r="GK44" s="271">
        <f t="shared" si="152"/>
        <v>196.9363777586731</v>
      </c>
      <c r="GL44" s="276">
        <f t="shared" si="153"/>
        <v>248.13983597592812</v>
      </c>
      <c r="GM44" s="272">
        <f t="shared" si="154"/>
        <v>78.914180587589883</v>
      </c>
      <c r="GN44" s="272">
        <f t="shared" si="155"/>
        <v>10.235234738032405</v>
      </c>
      <c r="GO44" s="277">
        <f t="shared" si="156"/>
        <v>0.40070900808530024</v>
      </c>
      <c r="GP44" s="278">
        <f t="shared" si="157"/>
        <v>5.1972291023727045E-2</v>
      </c>
      <c r="GQ44" s="279">
        <f t="shared" si="158"/>
        <v>1.0633471608563252</v>
      </c>
      <c r="GR44" s="280">
        <f t="shared" si="159"/>
        <v>196.9363777586731</v>
      </c>
      <c r="GS44" s="272">
        <f t="shared" si="160"/>
        <v>78.914180587589883</v>
      </c>
      <c r="GT44" s="272">
        <f t="shared" si="19"/>
        <v>10.235234738032405</v>
      </c>
      <c r="GU44" s="73">
        <f t="shared" si="161"/>
        <v>0.40070900808530024</v>
      </c>
      <c r="GV44" s="74">
        <f t="shared" si="162"/>
        <v>5.1972291023727045E-2</v>
      </c>
      <c r="GW44" s="279">
        <f t="shared" si="163"/>
        <v>1.0633471608563252</v>
      </c>
      <c r="GX44" s="280">
        <f t="shared" si="164"/>
        <v>125.91253242908554</v>
      </c>
      <c r="GY44" s="272">
        <f t="shared" si="20"/>
        <v>73.975395785096595</v>
      </c>
      <c r="GZ44" s="272">
        <f t="shared" si="21"/>
        <v>3.7069881009867425</v>
      </c>
      <c r="HA44" s="73">
        <f t="shared" si="165"/>
        <v>0.58751416048882854</v>
      </c>
      <c r="HB44" s="74">
        <f t="shared" si="166"/>
        <v>2.9440978030320638E-2</v>
      </c>
      <c r="HC44" s="279">
        <f t="shared" si="167"/>
        <v>1.0856402926881568</v>
      </c>
      <c r="HD44" s="280">
        <f t="shared" si="168"/>
        <v>125.91253242908554</v>
      </c>
      <c r="HE44" s="272">
        <f t="shared" si="22"/>
        <v>73.975395785096595</v>
      </c>
      <c r="HF44" s="272">
        <f t="shared" si="23"/>
        <v>3.7069881009867425</v>
      </c>
      <c r="HG44" s="73">
        <f t="shared" si="169"/>
        <v>0.58751416048882854</v>
      </c>
      <c r="HH44" s="74">
        <f t="shared" si="170"/>
        <v>2.9440978030320638E-2</v>
      </c>
      <c r="HI44" s="281">
        <f t="shared" si="171"/>
        <v>1.0856402926881568</v>
      </c>
      <c r="HJ44" s="72">
        <f t="shared" si="24"/>
        <v>1.2047723332502165</v>
      </c>
      <c r="HK44" s="73">
        <f t="shared" si="172"/>
        <v>1.2047723332502165</v>
      </c>
      <c r="HL44" s="73">
        <f t="shared" si="25"/>
        <v>0.78643782802330064</v>
      </c>
      <c r="HM44" s="74">
        <f t="shared" si="173"/>
        <v>0.78643782802330064</v>
      </c>
      <c r="HN44" s="75"/>
      <c r="HO44" s="75"/>
      <c r="HP44" s="76">
        <f t="shared" si="174"/>
        <v>0</v>
      </c>
      <c r="HQ44" s="77">
        <f t="shared" si="175"/>
        <v>0</v>
      </c>
      <c r="HR44" s="77">
        <f t="shared" si="176"/>
        <v>0</v>
      </c>
      <c r="HS44" s="77">
        <f t="shared" si="177"/>
        <v>0</v>
      </c>
      <c r="HT44" s="282">
        <f t="shared" si="178"/>
        <v>0</v>
      </c>
      <c r="HU44" s="73"/>
      <c r="HV44" s="74"/>
      <c r="HW44" s="279"/>
      <c r="HX44" s="76">
        <f t="shared" si="179"/>
        <v>0</v>
      </c>
      <c r="HY44" s="77">
        <f t="shared" si="180"/>
        <v>0</v>
      </c>
      <c r="HZ44" s="77">
        <f t="shared" si="26"/>
        <v>0</v>
      </c>
      <c r="IA44" s="77">
        <f t="shared" si="181"/>
        <v>0</v>
      </c>
      <c r="IB44" s="282">
        <f t="shared" si="182"/>
        <v>0</v>
      </c>
      <c r="IC44" s="73"/>
      <c r="ID44" s="74"/>
      <c r="IE44" s="279"/>
      <c r="IF44" s="76">
        <f t="shared" si="27"/>
        <v>4.9387848024932923</v>
      </c>
      <c r="IG44" s="77">
        <f t="shared" si="183"/>
        <v>5.6203864930853911</v>
      </c>
      <c r="IH44" s="77">
        <f t="shared" si="28"/>
        <v>6.5282466370456627</v>
      </c>
      <c r="II44" s="77">
        <f t="shared" si="184"/>
        <v>7.5388192164603316</v>
      </c>
      <c r="IJ44" s="282">
        <f t="shared" si="185"/>
        <v>71.023845329587559</v>
      </c>
      <c r="IK44" s="73">
        <f t="shared" si="186"/>
        <v>6.953699535099464E-2</v>
      </c>
      <c r="IL44" s="74">
        <f t="shared" si="187"/>
        <v>9.1916265681634177E-2</v>
      </c>
      <c r="IM44" s="279">
        <f t="shared" si="188"/>
        <v>1.0238254386559078</v>
      </c>
      <c r="IN44" s="76">
        <f t="shared" si="29"/>
        <v>0</v>
      </c>
      <c r="IO44" s="77">
        <f t="shared" si="189"/>
        <v>0</v>
      </c>
      <c r="IP44" s="77">
        <f t="shared" si="30"/>
        <v>0</v>
      </c>
      <c r="IQ44" s="77">
        <f t="shared" si="190"/>
        <v>0</v>
      </c>
      <c r="IR44" s="282">
        <f t="shared" si="191"/>
        <v>0</v>
      </c>
      <c r="IS44" s="283"/>
      <c r="IT44" s="284"/>
      <c r="IU44" s="285"/>
      <c r="IV44" s="76">
        <f t="shared" si="31"/>
        <v>0</v>
      </c>
      <c r="IW44" s="77">
        <f t="shared" si="192"/>
        <v>0</v>
      </c>
      <c r="IX44" s="77">
        <f t="shared" si="193"/>
        <v>0</v>
      </c>
      <c r="IY44" s="77">
        <f t="shared" si="194"/>
        <v>0</v>
      </c>
      <c r="IZ44" s="282">
        <f t="shared" si="195"/>
        <v>0</v>
      </c>
      <c r="JA44" s="283"/>
      <c r="JB44" s="284"/>
      <c r="JC44" s="285"/>
      <c r="JD44" s="76">
        <f t="shared" si="32"/>
        <v>0</v>
      </c>
      <c r="JE44" s="77">
        <f t="shared" si="196"/>
        <v>0</v>
      </c>
      <c r="JF44" s="77">
        <f t="shared" si="33"/>
        <v>0</v>
      </c>
      <c r="JG44" s="77">
        <f t="shared" si="197"/>
        <v>0</v>
      </c>
      <c r="JH44" s="282">
        <f t="shared" si="198"/>
        <v>0</v>
      </c>
      <c r="JI44" s="283"/>
      <c r="JJ44" s="284"/>
      <c r="JK44" s="285"/>
      <c r="JL44" s="76">
        <f t="shared" si="34"/>
        <v>38.483124745006769</v>
      </c>
      <c r="JM44" s="77">
        <f t="shared" si="199"/>
        <v>43.794180791065152</v>
      </c>
      <c r="JN44" s="77">
        <f t="shared" si="35"/>
        <v>2.5822270712025412</v>
      </c>
      <c r="JO44" s="77">
        <f t="shared" si="200"/>
        <v>2.9819558218246947</v>
      </c>
      <c r="JP44" s="282">
        <f t="shared" si="201"/>
        <v>45.801085875077348</v>
      </c>
      <c r="JQ44" s="73">
        <f t="shared" si="36"/>
        <v>0.84022297746323416</v>
      </c>
      <c r="JR44" s="74">
        <f t="shared" si="37"/>
        <v>5.6379167040833407E-2</v>
      </c>
      <c r="JS44" s="279">
        <f t="shared" si="202"/>
        <v>1.124686668177622</v>
      </c>
      <c r="JT44" s="76">
        <f t="shared" si="38"/>
        <v>0</v>
      </c>
      <c r="JU44" s="77">
        <f t="shared" si="203"/>
        <v>0</v>
      </c>
      <c r="JV44" s="77">
        <f t="shared" si="39"/>
        <v>0</v>
      </c>
      <c r="JW44" s="77">
        <f t="shared" si="204"/>
        <v>0</v>
      </c>
      <c r="JX44" s="282">
        <f t="shared" si="205"/>
        <v>0</v>
      </c>
      <c r="JY44" s="73"/>
      <c r="JZ44" s="74"/>
      <c r="KA44" s="279"/>
      <c r="KB44" s="76">
        <f t="shared" si="40"/>
        <v>0</v>
      </c>
      <c r="KC44" s="77">
        <f t="shared" si="206"/>
        <v>0</v>
      </c>
      <c r="KD44" s="77">
        <f t="shared" si="41"/>
        <v>0</v>
      </c>
      <c r="KE44" s="77">
        <f t="shared" si="207"/>
        <v>0</v>
      </c>
      <c r="KF44" s="282">
        <f t="shared" si="208"/>
        <v>0</v>
      </c>
      <c r="KG44" s="73"/>
      <c r="KH44" s="74"/>
      <c r="KI44" s="279"/>
      <c r="KJ44" s="76">
        <f t="shared" si="42"/>
        <v>11.045059233249455</v>
      </c>
      <c r="KK44" s="77">
        <f t="shared" si="209"/>
        <v>12.569387858030213</v>
      </c>
      <c r="KL44" s="77">
        <f t="shared" si="43"/>
        <v>0.36074378456771206</v>
      </c>
      <c r="KM44" s="77">
        <f t="shared" si="210"/>
        <v>0.41658692241879391</v>
      </c>
      <c r="KN44" s="282">
        <f t="shared" si="211"/>
        <v>14.518722707338823</v>
      </c>
      <c r="KO44" s="73">
        <f t="shared" si="44"/>
        <v>0.76074593171109162</v>
      </c>
      <c r="KP44" s="74">
        <f t="shared" si="45"/>
        <v>2.4846798980833612E-2</v>
      </c>
      <c r="KQ44" s="279">
        <f t="shared" si="46"/>
        <v>1.1088368305176808</v>
      </c>
      <c r="KR44" s="76">
        <f t="shared" si="47"/>
        <v>0</v>
      </c>
      <c r="KS44" s="77">
        <f t="shared" si="212"/>
        <v>0</v>
      </c>
      <c r="KT44" s="77">
        <f t="shared" si="48"/>
        <v>0</v>
      </c>
      <c r="KU44" s="77">
        <f t="shared" si="213"/>
        <v>0</v>
      </c>
      <c r="KV44" s="282">
        <f t="shared" si="214"/>
        <v>0</v>
      </c>
      <c r="KW44" s="73"/>
      <c r="KX44" s="74"/>
      <c r="KY44" s="279"/>
      <c r="KZ44" s="76">
        <f t="shared" si="49"/>
        <v>24.447211806840357</v>
      </c>
      <c r="LA44" s="77">
        <f t="shared" si="215"/>
        <v>27.821171508302395</v>
      </c>
      <c r="LB44" s="77">
        <f t="shared" si="50"/>
        <v>0.76401724521648962</v>
      </c>
      <c r="LC44" s="77">
        <f t="shared" si="216"/>
        <v>0.88228711477600219</v>
      </c>
      <c r="LD44" s="286">
        <f t="shared" si="217"/>
        <v>65.592557182519315</v>
      </c>
      <c r="LE44" s="73">
        <f t="shared" si="51"/>
        <v>0.37271319882853476</v>
      </c>
      <c r="LF44" s="74">
        <f t="shared" si="52"/>
        <v>1.1647925893337534E-2</v>
      </c>
      <c r="LG44" s="279">
        <f t="shared" si="53"/>
        <v>1.0532412474986148</v>
      </c>
      <c r="LH44" s="76">
        <f t="shared" si="54"/>
        <v>0</v>
      </c>
      <c r="LI44" s="77">
        <f t="shared" si="218"/>
        <v>0</v>
      </c>
      <c r="LJ44" s="77">
        <f t="shared" si="55"/>
        <v>0</v>
      </c>
      <c r="LK44" s="77">
        <f t="shared" si="219"/>
        <v>0</v>
      </c>
      <c r="LL44" s="282">
        <f t="shared" si="220"/>
        <v>0</v>
      </c>
      <c r="LM44" s="73"/>
      <c r="LN44" s="74"/>
      <c r="LO44" s="279"/>
      <c r="LP44" s="76">
        <f t="shared" si="56"/>
        <v>0</v>
      </c>
      <c r="LQ44" s="77">
        <f t="shared" si="221"/>
        <v>0</v>
      </c>
      <c r="LR44" s="77">
        <f t="shared" si="57"/>
        <v>0</v>
      </c>
      <c r="LS44" s="77">
        <f t="shared" si="222"/>
        <v>0</v>
      </c>
      <c r="LT44" s="282">
        <f t="shared" si="223"/>
        <v>0</v>
      </c>
      <c r="LU44" s="73"/>
      <c r="LV44" s="74"/>
      <c r="LW44" s="279"/>
      <c r="LX44" s="76">
        <f t="shared" si="58"/>
        <v>0</v>
      </c>
      <c r="LY44" s="77">
        <f t="shared" si="224"/>
        <v>0</v>
      </c>
      <c r="LZ44" s="77">
        <f t="shared" si="59"/>
        <v>0</v>
      </c>
      <c r="MA44" s="77">
        <f t="shared" si="225"/>
        <v>0</v>
      </c>
      <c r="MB44" s="286">
        <f t="shared" si="226"/>
        <v>0</v>
      </c>
      <c r="MC44" s="73"/>
      <c r="MD44" s="74"/>
      <c r="ME44" s="279"/>
      <c r="MF44" s="76">
        <f t="shared" si="60"/>
        <v>0</v>
      </c>
      <c r="MG44" s="77">
        <f t="shared" si="227"/>
        <v>0</v>
      </c>
      <c r="MH44" s="77">
        <f t="shared" si="61"/>
        <v>0</v>
      </c>
      <c r="MI44" s="77">
        <f t="shared" si="228"/>
        <v>0</v>
      </c>
      <c r="MJ44" s="286">
        <f t="shared" si="229"/>
        <v>0</v>
      </c>
      <c r="MK44" s="73"/>
      <c r="ML44" s="74"/>
      <c r="MM44" s="279"/>
      <c r="MN44" s="287">
        <f t="shared" si="230"/>
        <v>1.0633461019009804</v>
      </c>
      <c r="MO44" s="288">
        <f t="shared" si="230"/>
        <v>0</v>
      </c>
      <c r="MP44" s="288">
        <f t="shared" si="230"/>
        <v>1.0856378509373372</v>
      </c>
      <c r="MQ44" s="289">
        <f t="shared" si="230"/>
        <v>0</v>
      </c>
      <c r="MR44" s="290">
        <f t="shared" si="231"/>
        <v>1.2047711334538109</v>
      </c>
      <c r="MS44" s="291"/>
      <c r="MT44" s="291">
        <f t="shared" si="63"/>
        <v>0.78643605921900694</v>
      </c>
      <c r="MU44" s="292"/>
      <c r="MV44" s="359">
        <f t="shared" si="64"/>
        <v>0</v>
      </c>
      <c r="MW44" s="360">
        <f t="shared" si="65"/>
        <v>0</v>
      </c>
      <c r="MX44" s="360">
        <f t="shared" si="66"/>
        <v>0.41833507423480393</v>
      </c>
      <c r="MY44" s="360">
        <f t="shared" si="67"/>
        <v>0</v>
      </c>
      <c r="MZ44" s="360">
        <f t="shared" si="68"/>
        <v>0</v>
      </c>
      <c r="NA44" s="360">
        <f t="shared" si="69"/>
        <v>0</v>
      </c>
      <c r="NB44" s="360">
        <f t="shared" si="70"/>
        <v>0.29635493706480343</v>
      </c>
      <c r="NC44" s="360">
        <f t="shared" si="71"/>
        <v>0</v>
      </c>
      <c r="ND44" s="360">
        <f t="shared" si="72"/>
        <v>0</v>
      </c>
      <c r="NE44" s="360">
        <f t="shared" si="73"/>
        <v>9.2587875348226351E-2</v>
      </c>
      <c r="NF44" s="360">
        <f t="shared" si="74"/>
        <v>0</v>
      </c>
      <c r="NG44" s="360">
        <f t="shared" si="75"/>
        <v>0.39749324680597725</v>
      </c>
      <c r="NH44" s="360">
        <f t="shared" si="76"/>
        <v>0</v>
      </c>
      <c r="NI44" s="360">
        <f t="shared" si="77"/>
        <v>0</v>
      </c>
      <c r="NJ44" s="360">
        <f t="shared" si="78"/>
        <v>0</v>
      </c>
      <c r="NK44" s="361">
        <f t="shared" si="79"/>
        <v>0</v>
      </c>
      <c r="NL44" s="145">
        <f t="shared" si="232"/>
        <v>1.2047711334538109</v>
      </c>
      <c r="NM44" s="40"/>
      <c r="NN44" s="56">
        <f t="shared" si="233"/>
        <v>0.78643605921900694</v>
      </c>
      <c r="NO44" s="59"/>
      <c r="NP44" s="55">
        <f t="shared" si="80"/>
        <v>1.0633461019009804</v>
      </c>
      <c r="NQ44" s="40"/>
      <c r="NR44" s="56">
        <f t="shared" si="81"/>
        <v>1.0856378509373372</v>
      </c>
      <c r="NS44" s="60"/>
      <c r="NT44" s="41"/>
      <c r="NU44" s="86">
        <f t="shared" si="236"/>
        <v>0</v>
      </c>
      <c r="NV44" s="86">
        <f t="shared" si="236"/>
        <v>0</v>
      </c>
      <c r="NW44" s="86">
        <f t="shared" si="236"/>
        <v>0</v>
      </c>
      <c r="NX44" s="86">
        <f t="shared" si="236"/>
        <v>0</v>
      </c>
      <c r="NY44" s="87">
        <f t="shared" si="237"/>
        <v>0</v>
      </c>
      <c r="NZ44" s="87">
        <f t="shared" si="237"/>
        <v>0</v>
      </c>
      <c r="OA44" s="87">
        <f t="shared" si="237"/>
        <v>0</v>
      </c>
      <c r="OB44" s="87">
        <f t="shared" si="237"/>
        <v>0</v>
      </c>
      <c r="OC44" s="26"/>
    </row>
    <row r="45" spans="1:393" ht="24.75" customHeight="1" thickBot="1" x14ac:dyDescent="0.35">
      <c r="A45" s="136" t="s">
        <v>188</v>
      </c>
      <c r="B45" s="137" t="s">
        <v>189</v>
      </c>
      <c r="C45" s="133" t="s">
        <v>118</v>
      </c>
      <c r="D45" s="64">
        <f>VLOOKUP(B45,[1]УсіТ_1!$A$10:$G$556,6,FALSE)</f>
        <v>395.7</v>
      </c>
      <c r="E45" s="64">
        <f>VLOOKUP(B45,[1]УсіТ_1!$A$10:$G$556,7,FALSE)</f>
        <v>48</v>
      </c>
      <c r="F45" s="38"/>
      <c r="G45" s="38"/>
      <c r="H45" s="39"/>
      <c r="I45" s="256">
        <v>0.90410000000000001</v>
      </c>
      <c r="J45" s="62">
        <v>0.90410000000000001</v>
      </c>
      <c r="K45" s="257">
        <f t="shared" si="82"/>
        <v>0.69850000000000001</v>
      </c>
      <c r="L45" s="258">
        <f t="shared" si="83"/>
        <v>0.69850000000000001</v>
      </c>
      <c r="M45" s="63">
        <v>0</v>
      </c>
      <c r="N45" s="63">
        <v>0</v>
      </c>
      <c r="O45" s="63">
        <v>0.2056</v>
      </c>
      <c r="P45" s="63">
        <v>0</v>
      </c>
      <c r="Q45" s="63">
        <v>0</v>
      </c>
      <c r="R45" s="63">
        <v>0</v>
      </c>
      <c r="S45" s="63">
        <v>0.27760000000000001</v>
      </c>
      <c r="T45" s="63">
        <v>0</v>
      </c>
      <c r="U45" s="63">
        <v>0</v>
      </c>
      <c r="V45" s="63">
        <v>1.15E-2</v>
      </c>
      <c r="W45" s="63">
        <v>0</v>
      </c>
      <c r="X45" s="63">
        <v>0.40939999999999999</v>
      </c>
      <c r="Y45" s="63">
        <v>0</v>
      </c>
      <c r="Z45" s="63">
        <v>0</v>
      </c>
      <c r="AA45" s="63">
        <v>0</v>
      </c>
      <c r="AB45" s="259">
        <v>0</v>
      </c>
      <c r="AC45" s="144">
        <v>0</v>
      </c>
      <c r="AD45" s="70">
        <v>0</v>
      </c>
      <c r="AE45" s="70">
        <v>0</v>
      </c>
      <c r="AF45" s="68">
        <f t="shared" si="84"/>
        <v>0</v>
      </c>
      <c r="AG45" s="68">
        <f t="shared" si="85"/>
        <v>0</v>
      </c>
      <c r="AH45" s="71">
        <v>0</v>
      </c>
      <c r="AI45" s="71">
        <v>0</v>
      </c>
      <c r="AJ45" s="68">
        <f t="shared" si="86"/>
        <v>0</v>
      </c>
      <c r="AK45" s="68">
        <f t="shared" si="87"/>
        <v>0</v>
      </c>
      <c r="AL45" s="71">
        <v>0</v>
      </c>
      <c r="AM45" s="69">
        <f t="shared" si="88"/>
        <v>0</v>
      </c>
      <c r="AN45" s="260">
        <v>0</v>
      </c>
      <c r="AO45" s="71">
        <v>0</v>
      </c>
      <c r="AP45" s="71">
        <v>0</v>
      </c>
      <c r="AQ45" s="68">
        <f t="shared" si="89"/>
        <v>0</v>
      </c>
      <c r="AR45" s="68">
        <f t="shared" si="90"/>
        <v>0</v>
      </c>
      <c r="AS45" s="71">
        <v>0</v>
      </c>
      <c r="AT45" s="261">
        <f t="shared" si="0"/>
        <v>0</v>
      </c>
      <c r="AU45" s="71">
        <v>0</v>
      </c>
      <c r="AV45" s="68">
        <f t="shared" si="91"/>
        <v>0</v>
      </c>
      <c r="AW45" s="68">
        <f t="shared" si="92"/>
        <v>0</v>
      </c>
      <c r="AX45" s="71">
        <v>0</v>
      </c>
      <c r="AY45" s="69">
        <f t="shared" si="93"/>
        <v>0</v>
      </c>
      <c r="AZ45" s="260">
        <v>10</v>
      </c>
      <c r="BA45" s="260">
        <v>50.971666666666799</v>
      </c>
      <c r="BB45" s="260">
        <v>5.3156166666666804</v>
      </c>
      <c r="BC45" s="262">
        <f t="shared" si="94"/>
        <v>4.2524933333333443</v>
      </c>
      <c r="BD45" s="262">
        <f t="shared" si="1"/>
        <v>1.0631233333333361</v>
      </c>
      <c r="BE45" s="260">
        <v>1.9951766666666699</v>
      </c>
      <c r="BF45" s="262">
        <f t="shared" si="95"/>
        <v>1.5961413333333361</v>
      </c>
      <c r="BG45" s="262">
        <f t="shared" si="2"/>
        <v>0.39903533333333385</v>
      </c>
      <c r="BH45" s="260">
        <v>6.284932752632959</v>
      </c>
      <c r="BI45" s="263">
        <f t="shared" si="96"/>
        <v>3.6801675130352396</v>
      </c>
      <c r="BJ45" s="68">
        <f t="shared" si="97"/>
        <v>8.6135003374834707E-2</v>
      </c>
      <c r="BK45" s="260">
        <v>3.2280959710640911</v>
      </c>
      <c r="BL45" s="69">
        <f t="shared" si="98"/>
        <v>81.354586468436636</v>
      </c>
      <c r="BM45" s="260">
        <v>0</v>
      </c>
      <c r="BN45" s="260">
        <v>0</v>
      </c>
      <c r="BO45" s="260">
        <v>0</v>
      </c>
      <c r="BP45" s="68">
        <f t="shared" si="99"/>
        <v>0</v>
      </c>
      <c r="BQ45" s="68">
        <f t="shared" si="100"/>
        <v>0</v>
      </c>
      <c r="BR45" s="260">
        <v>0</v>
      </c>
      <c r="BS45" s="260">
        <v>0</v>
      </c>
      <c r="BT45" s="68">
        <f t="shared" si="101"/>
        <v>0</v>
      </c>
      <c r="BU45" s="68">
        <f t="shared" si="102"/>
        <v>0</v>
      </c>
      <c r="BV45" s="260">
        <v>0</v>
      </c>
      <c r="BW45" s="69">
        <f t="shared" si="103"/>
        <v>0</v>
      </c>
      <c r="BX45" s="260">
        <v>0</v>
      </c>
      <c r="BY45" s="260">
        <v>0</v>
      </c>
      <c r="BZ45" s="263">
        <f t="shared" si="104"/>
        <v>0</v>
      </c>
      <c r="CA45" s="263">
        <f t="shared" si="105"/>
        <v>0</v>
      </c>
      <c r="CB45" s="260">
        <v>0</v>
      </c>
      <c r="CC45" s="264">
        <f t="shared" si="106"/>
        <v>0</v>
      </c>
      <c r="CD45" s="260">
        <v>0</v>
      </c>
      <c r="CE45" s="260">
        <v>0</v>
      </c>
      <c r="CF45" s="263">
        <f t="shared" si="107"/>
        <v>0</v>
      </c>
      <c r="CG45" s="263">
        <f t="shared" si="108"/>
        <v>0</v>
      </c>
      <c r="CH45" s="260">
        <v>0</v>
      </c>
      <c r="CI45" s="69">
        <f t="shared" si="109"/>
        <v>0</v>
      </c>
      <c r="CJ45" s="260">
        <v>51.016820127801857</v>
      </c>
      <c r="CK45" s="260">
        <v>11.223702410309603</v>
      </c>
      <c r="CL45" s="260">
        <v>4.7499936360808102</v>
      </c>
      <c r="CM45" s="260">
        <v>3.8364110468573651</v>
      </c>
      <c r="CN45" s="260">
        <v>11.692923370314112</v>
      </c>
      <c r="CO45" s="265">
        <f t="shared" si="110"/>
        <v>0.82131093753086326</v>
      </c>
      <c r="CP45" s="266">
        <f t="shared" si="111"/>
        <v>3.728428931705098</v>
      </c>
      <c r="CQ45" s="260">
        <v>8.4856866874992889</v>
      </c>
      <c r="CR45" s="265">
        <f t="shared" si="112"/>
        <v>0.11629633605217776</v>
      </c>
      <c r="CS45" s="265">
        <f t="shared" si="3"/>
        <v>4.9688277826119585</v>
      </c>
      <c r="CT45" s="260">
        <v>4.3584563429561038</v>
      </c>
      <c r="CU45" s="267">
        <f t="shared" si="4"/>
        <v>109.83309908995413</v>
      </c>
      <c r="CV45" s="260">
        <v>0</v>
      </c>
      <c r="CW45" s="260">
        <v>0</v>
      </c>
      <c r="CX45" s="68">
        <f t="shared" si="113"/>
        <v>0</v>
      </c>
      <c r="CY45" s="68">
        <f t="shared" si="114"/>
        <v>0</v>
      </c>
      <c r="CZ45" s="260">
        <v>0</v>
      </c>
      <c r="DA45" s="69">
        <f t="shared" si="115"/>
        <v>0</v>
      </c>
      <c r="DB45" s="260">
        <v>0</v>
      </c>
      <c r="DC45" s="260">
        <v>0</v>
      </c>
      <c r="DD45" s="68">
        <f t="shared" si="116"/>
        <v>0</v>
      </c>
      <c r="DE45" s="68">
        <f t="shared" si="117"/>
        <v>0</v>
      </c>
      <c r="DF45" s="260">
        <v>0</v>
      </c>
      <c r="DG45" s="69">
        <f t="shared" si="118"/>
        <v>0</v>
      </c>
      <c r="DH45" s="260">
        <v>1.66122196186848</v>
      </c>
      <c r="DI45" s="260">
        <v>0.36546883161106564</v>
      </c>
      <c r="DJ45" s="260">
        <v>2.4381769224999985E-2</v>
      </c>
      <c r="DK45" s="260">
        <v>1.2093695882402535</v>
      </c>
      <c r="DL45" s="68">
        <f t="shared" si="119"/>
        <v>8.4946119877995399E-2</v>
      </c>
      <c r="DM45" s="68">
        <f t="shared" si="120"/>
        <v>0.38562200564546367</v>
      </c>
      <c r="DN45" s="260">
        <v>0.35113190746268502</v>
      </c>
      <c r="DO45" s="68">
        <f t="shared" si="121"/>
        <v>4.8122627917760981E-3</v>
      </c>
      <c r="DP45" s="68">
        <f t="shared" si="122"/>
        <v>0.20560669294240508</v>
      </c>
      <c r="DQ45" s="260">
        <v>0.180349940512123</v>
      </c>
      <c r="DR45" s="264">
        <f t="shared" si="123"/>
        <v>4.5503087987035284</v>
      </c>
      <c r="DS45" s="260">
        <v>0</v>
      </c>
      <c r="DT45" s="260">
        <v>0</v>
      </c>
      <c r="DU45" s="260">
        <v>0</v>
      </c>
      <c r="DV45" s="68">
        <f t="shared" si="124"/>
        <v>0</v>
      </c>
      <c r="DW45" s="68">
        <f t="shared" si="125"/>
        <v>0</v>
      </c>
      <c r="DX45" s="260">
        <v>0</v>
      </c>
      <c r="DY45" s="260">
        <v>0</v>
      </c>
      <c r="DZ45" s="260">
        <v>0</v>
      </c>
      <c r="EA45" s="260">
        <v>0</v>
      </c>
      <c r="EB45" s="68">
        <f t="shared" si="126"/>
        <v>0</v>
      </c>
      <c r="EC45" s="68">
        <f t="shared" si="127"/>
        <v>0</v>
      </c>
      <c r="ED45" s="267">
        <v>0</v>
      </c>
      <c r="EE45" s="69">
        <f t="shared" si="128"/>
        <v>0</v>
      </c>
      <c r="EF45" s="260">
        <v>25.9951222222222</v>
      </c>
      <c r="EG45" s="260">
        <v>5.7189268888888796</v>
      </c>
      <c r="EH45" s="260">
        <v>65.4020648411568</v>
      </c>
      <c r="EI45" s="260">
        <v>18.926158443776451</v>
      </c>
      <c r="EJ45" s="268">
        <f t="shared" si="129"/>
        <v>1.3293733690908578</v>
      </c>
      <c r="EK45" s="266">
        <f t="shared" si="130"/>
        <v>6.0348327336994467</v>
      </c>
      <c r="EL45" s="260">
        <v>12.514683698507284</v>
      </c>
      <c r="EM45" s="268">
        <f t="shared" si="131"/>
        <v>0.17151374008804232</v>
      </c>
      <c r="EN45" s="268">
        <f t="shared" si="132"/>
        <v>7.3280230983957342</v>
      </c>
      <c r="EO45" s="269">
        <f t="shared" si="133"/>
        <v>128.55695609455159</v>
      </c>
      <c r="EP45" s="69">
        <f t="shared" si="134"/>
        <v>161.98176467913501</v>
      </c>
      <c r="EQ45" s="260">
        <v>0</v>
      </c>
      <c r="ER45" s="260">
        <v>0</v>
      </c>
      <c r="ES45" s="260">
        <v>0</v>
      </c>
      <c r="ET45" s="68">
        <f t="shared" si="135"/>
        <v>0</v>
      </c>
      <c r="EU45" s="68">
        <f t="shared" si="136"/>
        <v>0</v>
      </c>
      <c r="EV45" s="260">
        <v>0</v>
      </c>
      <c r="EW45" s="260">
        <v>0</v>
      </c>
      <c r="EX45" s="68">
        <f t="shared" si="137"/>
        <v>0</v>
      </c>
      <c r="EY45" s="68">
        <f t="shared" si="138"/>
        <v>0</v>
      </c>
      <c r="EZ45" s="260">
        <v>0</v>
      </c>
      <c r="FA45" s="69">
        <f t="shared" si="139"/>
        <v>0</v>
      </c>
      <c r="FB45" s="260">
        <v>0</v>
      </c>
      <c r="FC45" s="260">
        <v>0</v>
      </c>
      <c r="FD45" s="68">
        <f t="shared" si="140"/>
        <v>0</v>
      </c>
      <c r="FE45" s="68">
        <f t="shared" si="141"/>
        <v>0</v>
      </c>
      <c r="FF45" s="260">
        <v>0</v>
      </c>
      <c r="FG45" s="69">
        <f t="shared" si="142"/>
        <v>0</v>
      </c>
      <c r="FH45" s="260">
        <v>0</v>
      </c>
      <c r="FI45" s="260">
        <v>0</v>
      </c>
      <c r="FJ45" s="68">
        <f t="shared" si="143"/>
        <v>0</v>
      </c>
      <c r="FK45" s="68">
        <f t="shared" si="144"/>
        <v>0</v>
      </c>
      <c r="FL45" s="260">
        <v>0</v>
      </c>
      <c r="FM45" s="69">
        <f t="shared" si="145"/>
        <v>0</v>
      </c>
      <c r="FN45" s="260">
        <v>0</v>
      </c>
      <c r="FO45" s="260">
        <v>0</v>
      </c>
      <c r="FP45" s="68">
        <f t="shared" si="146"/>
        <v>0</v>
      </c>
      <c r="FQ45" s="68">
        <f t="shared" si="147"/>
        <v>0</v>
      </c>
      <c r="FR45" s="260">
        <v>0</v>
      </c>
      <c r="FS45" s="264">
        <f t="shared" si="148"/>
        <v>0</v>
      </c>
      <c r="FT45" s="270">
        <f t="shared" si="5"/>
        <v>357.71975903622933</v>
      </c>
      <c r="FU45" s="271">
        <f t="shared" si="6"/>
        <v>95.981262442702089</v>
      </c>
      <c r="FV45" s="272">
        <f t="shared" si="149"/>
        <v>67.802187866271922</v>
      </c>
      <c r="FW45" s="272">
        <f t="shared" si="7"/>
        <v>9.6850457135240458</v>
      </c>
      <c r="FX45" s="272">
        <f t="shared" si="8"/>
        <v>50.971666666666799</v>
      </c>
      <c r="FY45" s="272">
        <f t="shared" si="9"/>
        <v>0</v>
      </c>
      <c r="FZ45" s="272">
        <f t="shared" si="10"/>
        <v>0</v>
      </c>
      <c r="GA45" s="272">
        <f t="shared" si="11"/>
        <v>0</v>
      </c>
      <c r="GB45" s="272">
        <f t="shared" si="12"/>
        <v>0</v>
      </c>
      <c r="GC45" s="272">
        <f t="shared" si="13"/>
        <v>0</v>
      </c>
      <c r="GD45" s="272">
        <f t="shared" si="14"/>
        <v>0</v>
      </c>
      <c r="GE45" s="272">
        <f t="shared" si="15"/>
        <v>31.828451402330817</v>
      </c>
      <c r="GF45" s="273">
        <f t="shared" si="16"/>
        <v>12.381638078681009</v>
      </c>
      <c r="GG45" s="273">
        <f t="shared" si="17"/>
        <v>2.2356304264997164</v>
      </c>
      <c r="GH45" s="272">
        <f t="shared" si="150"/>
        <v>27.636435046102214</v>
      </c>
      <c r="GI45" s="274">
        <f t="shared" si="151"/>
        <v>19.742802606122115</v>
      </c>
      <c r="GJ45" s="275">
        <f t="shared" si="18"/>
        <v>0.37875734230683089</v>
      </c>
      <c r="GK45" s="271">
        <f t="shared" si="152"/>
        <v>283.90504913759793</v>
      </c>
      <c r="GL45" s="276">
        <f t="shared" si="153"/>
        <v>357.72036191337344</v>
      </c>
      <c r="GM45" s="272">
        <f t="shared" si="154"/>
        <v>128.10570312750522</v>
      </c>
      <c r="GN45" s="272">
        <f t="shared" si="155"/>
        <v>12.299433482330592</v>
      </c>
      <c r="GO45" s="277">
        <f t="shared" si="156"/>
        <v>0.45122728009468155</v>
      </c>
      <c r="GP45" s="278">
        <f t="shared" si="157"/>
        <v>4.3322348509446641E-2</v>
      </c>
      <c r="GQ45" s="279">
        <f t="shared" si="158"/>
        <v>1.0689801764751294</v>
      </c>
      <c r="GR45" s="280">
        <f t="shared" si="159"/>
        <v>283.90504913759793</v>
      </c>
      <c r="GS45" s="272">
        <f t="shared" si="160"/>
        <v>128.10570312750522</v>
      </c>
      <c r="GT45" s="272">
        <f t="shared" si="19"/>
        <v>12.299433482330592</v>
      </c>
      <c r="GU45" s="73">
        <f t="shared" si="161"/>
        <v>0.45122728009468155</v>
      </c>
      <c r="GV45" s="74">
        <f t="shared" si="162"/>
        <v>4.3322348509446641E-2</v>
      </c>
      <c r="GW45" s="279">
        <f t="shared" si="163"/>
        <v>1.0689801764751294</v>
      </c>
      <c r="GX45" s="280">
        <f t="shared" si="164"/>
        <v>219.33791701979106</v>
      </c>
      <c r="GY45" s="272">
        <f t="shared" si="20"/>
        <v>123.61589876160222</v>
      </c>
      <c r="GZ45" s="272">
        <f t="shared" si="21"/>
        <v>6.3646638122890771</v>
      </c>
      <c r="HA45" s="73">
        <f t="shared" si="165"/>
        <v>0.56358654463946722</v>
      </c>
      <c r="HB45" s="74">
        <f t="shared" si="166"/>
        <v>2.9017617650279718E-2</v>
      </c>
      <c r="HC45" s="279">
        <f t="shared" si="167"/>
        <v>1.0822725062379561</v>
      </c>
      <c r="HD45" s="280">
        <f t="shared" si="168"/>
        <v>219.33791701979106</v>
      </c>
      <c r="HE45" s="272">
        <f t="shared" si="22"/>
        <v>123.61589876160222</v>
      </c>
      <c r="HF45" s="272">
        <f t="shared" si="23"/>
        <v>6.3646638122890771</v>
      </c>
      <c r="HG45" s="73">
        <f t="shared" si="169"/>
        <v>0.56358654463946722</v>
      </c>
      <c r="HH45" s="74">
        <f t="shared" si="170"/>
        <v>2.9017617650279718E-2</v>
      </c>
      <c r="HI45" s="281">
        <f t="shared" si="171"/>
        <v>1.0822725062379561</v>
      </c>
      <c r="HJ45" s="72">
        <f t="shared" si="24"/>
        <v>0.96646497755116456</v>
      </c>
      <c r="HK45" s="73">
        <f t="shared" si="172"/>
        <v>0.96646497755116456</v>
      </c>
      <c r="HL45" s="73">
        <f t="shared" si="25"/>
        <v>0.75596734560721235</v>
      </c>
      <c r="HM45" s="74">
        <f t="shared" si="173"/>
        <v>0.75596734560721235</v>
      </c>
      <c r="HN45" s="75"/>
      <c r="HO45" s="75"/>
      <c r="HP45" s="76">
        <f t="shared" si="174"/>
        <v>0</v>
      </c>
      <c r="HQ45" s="77">
        <f t="shared" si="175"/>
        <v>0</v>
      </c>
      <c r="HR45" s="77">
        <f t="shared" si="176"/>
        <v>0</v>
      </c>
      <c r="HS45" s="77">
        <f t="shared" si="177"/>
        <v>0</v>
      </c>
      <c r="HT45" s="282">
        <f t="shared" si="178"/>
        <v>0</v>
      </c>
      <c r="HU45" s="73"/>
      <c r="HV45" s="74"/>
      <c r="HW45" s="279"/>
      <c r="HX45" s="76">
        <f t="shared" si="179"/>
        <v>0</v>
      </c>
      <c r="HY45" s="77">
        <f t="shared" si="180"/>
        <v>0</v>
      </c>
      <c r="HZ45" s="77">
        <f t="shared" si="26"/>
        <v>0</v>
      </c>
      <c r="IA45" s="77">
        <f t="shared" si="181"/>
        <v>0</v>
      </c>
      <c r="IB45" s="282">
        <f t="shared" si="182"/>
        <v>0</v>
      </c>
      <c r="IC45" s="73"/>
      <c r="ID45" s="74"/>
      <c r="IE45" s="279"/>
      <c r="IF45" s="76">
        <f t="shared" si="27"/>
        <v>4.4898043659029918</v>
      </c>
      <c r="IG45" s="77">
        <f t="shared" si="183"/>
        <v>5.1094422664412633</v>
      </c>
      <c r="IH45" s="77">
        <f t="shared" si="28"/>
        <v>5.9347696700415149</v>
      </c>
      <c r="II45" s="77">
        <f t="shared" si="184"/>
        <v>6.8534720149639421</v>
      </c>
      <c r="IJ45" s="282">
        <f t="shared" si="185"/>
        <v>64.567132117806864</v>
      </c>
      <c r="IK45" s="73">
        <f t="shared" si="186"/>
        <v>6.9536995350994626E-2</v>
      </c>
      <c r="IL45" s="74">
        <f t="shared" si="187"/>
        <v>9.1916265681634246E-2</v>
      </c>
      <c r="IM45" s="279">
        <f t="shared" si="188"/>
        <v>1.0238254386559078</v>
      </c>
      <c r="IN45" s="76">
        <f t="shared" si="29"/>
        <v>0</v>
      </c>
      <c r="IO45" s="77">
        <f t="shared" si="189"/>
        <v>0</v>
      </c>
      <c r="IP45" s="77">
        <f t="shared" si="30"/>
        <v>0</v>
      </c>
      <c r="IQ45" s="77">
        <f t="shared" si="190"/>
        <v>0</v>
      </c>
      <c r="IR45" s="282">
        <f t="shared" si="191"/>
        <v>0</v>
      </c>
      <c r="IS45" s="283"/>
      <c r="IT45" s="284"/>
      <c r="IU45" s="285"/>
      <c r="IV45" s="76">
        <f t="shared" si="31"/>
        <v>0</v>
      </c>
      <c r="IW45" s="77">
        <f t="shared" si="192"/>
        <v>0</v>
      </c>
      <c r="IX45" s="77">
        <f t="shared" si="193"/>
        <v>0</v>
      </c>
      <c r="IY45" s="77">
        <f t="shared" si="194"/>
        <v>0</v>
      </c>
      <c r="IZ45" s="282">
        <f t="shared" si="195"/>
        <v>0</v>
      </c>
      <c r="JA45" s="283"/>
      <c r="JB45" s="284"/>
      <c r="JC45" s="285"/>
      <c r="JD45" s="76">
        <f t="shared" si="32"/>
        <v>0</v>
      </c>
      <c r="JE45" s="77">
        <f t="shared" si="196"/>
        <v>0</v>
      </c>
      <c r="JF45" s="77">
        <f t="shared" si="33"/>
        <v>0</v>
      </c>
      <c r="JG45" s="77">
        <f t="shared" si="197"/>
        <v>0</v>
      </c>
      <c r="JH45" s="282">
        <f t="shared" si="198"/>
        <v>0</v>
      </c>
      <c r="JI45" s="283"/>
      <c r="JJ45" s="284"/>
      <c r="JK45" s="285"/>
      <c r="JL45" s="76">
        <f t="shared" si="34"/>
        <v>72.851175729578273</v>
      </c>
      <c r="JM45" s="77">
        <f t="shared" si="199"/>
        <v>82.905366492017365</v>
      </c>
      <c r="JN45" s="77">
        <f t="shared" si="35"/>
        <v>4.7740183204404056</v>
      </c>
      <c r="JO45" s="77">
        <f t="shared" si="200"/>
        <v>5.513036356444581</v>
      </c>
      <c r="JP45" s="282">
        <f t="shared" si="201"/>
        <v>87.169126261868357</v>
      </c>
      <c r="JQ45" s="73">
        <f t="shared" si="36"/>
        <v>0.83574516407016697</v>
      </c>
      <c r="JR45" s="74">
        <f t="shared" si="37"/>
        <v>5.4767307247047321E-2</v>
      </c>
      <c r="JS45" s="279">
        <f t="shared" si="202"/>
        <v>1.1238191692551667</v>
      </c>
      <c r="JT45" s="76">
        <f t="shared" si="38"/>
        <v>0</v>
      </c>
      <c r="JU45" s="77">
        <f t="shared" si="203"/>
        <v>0</v>
      </c>
      <c r="JV45" s="77">
        <f t="shared" si="39"/>
        <v>0</v>
      </c>
      <c r="JW45" s="77">
        <f t="shared" si="204"/>
        <v>0</v>
      </c>
      <c r="JX45" s="282">
        <f t="shared" si="205"/>
        <v>0</v>
      </c>
      <c r="JY45" s="73"/>
      <c r="JZ45" s="74"/>
      <c r="KA45" s="279"/>
      <c r="KB45" s="76">
        <f t="shared" si="40"/>
        <v>0</v>
      </c>
      <c r="KC45" s="77">
        <f t="shared" si="206"/>
        <v>0</v>
      </c>
      <c r="KD45" s="77">
        <f t="shared" si="41"/>
        <v>0</v>
      </c>
      <c r="KE45" s="77">
        <f t="shared" si="207"/>
        <v>0</v>
      </c>
      <c r="KF45" s="282">
        <f t="shared" si="208"/>
        <v>0</v>
      </c>
      <c r="KG45" s="73"/>
      <c r="KH45" s="74"/>
      <c r="KI45" s="279"/>
      <c r="KJ45" s="76">
        <f t="shared" si="42"/>
        <v>2.7479898057567453</v>
      </c>
      <c r="KK45" s="77">
        <f t="shared" si="209"/>
        <v>3.1272398788492337</v>
      </c>
      <c r="KL45" s="77">
        <f t="shared" si="43"/>
        <v>8.97583826697715E-2</v>
      </c>
      <c r="KM45" s="77">
        <f t="shared" si="210"/>
        <v>0.10365298030705213</v>
      </c>
      <c r="KN45" s="282">
        <f t="shared" si="211"/>
        <v>3.6113561894472452</v>
      </c>
      <c r="KO45" s="73">
        <f t="shared" si="44"/>
        <v>0.7609301496724844</v>
      </c>
      <c r="KP45" s="74">
        <f t="shared" si="45"/>
        <v>2.4854480688461231E-2</v>
      </c>
      <c r="KQ45" s="279">
        <f t="shared" si="46"/>
        <v>1.1088634435668734</v>
      </c>
      <c r="KR45" s="76">
        <f t="shared" si="47"/>
        <v>0</v>
      </c>
      <c r="KS45" s="77">
        <f t="shared" si="212"/>
        <v>0</v>
      </c>
      <c r="KT45" s="77">
        <f t="shared" si="48"/>
        <v>0</v>
      </c>
      <c r="KU45" s="77">
        <f t="shared" si="213"/>
        <v>0</v>
      </c>
      <c r="KV45" s="282">
        <f t="shared" si="214"/>
        <v>0</v>
      </c>
      <c r="KW45" s="73"/>
      <c r="KX45" s="74"/>
      <c r="KY45" s="279"/>
      <c r="KZ45" s="76">
        <f t="shared" si="49"/>
        <v>48.016733226267199</v>
      </c>
      <c r="LA45" s="77">
        <f t="shared" si="215"/>
        <v>54.643522578824332</v>
      </c>
      <c r="LB45" s="77">
        <f t="shared" si="50"/>
        <v>1.5008871091789002</v>
      </c>
      <c r="LC45" s="77">
        <f t="shared" si="216"/>
        <v>1.733224433679794</v>
      </c>
      <c r="LD45" s="286">
        <f t="shared" si="217"/>
        <v>128.55695609455159</v>
      </c>
      <c r="LE45" s="73">
        <f t="shared" si="51"/>
        <v>0.37350552381585372</v>
      </c>
      <c r="LF45" s="74">
        <f t="shared" si="52"/>
        <v>1.1674880572584666E-2</v>
      </c>
      <c r="LG45" s="279">
        <f t="shared" si="53"/>
        <v>1.053354768854462</v>
      </c>
      <c r="LH45" s="76">
        <f t="shared" si="54"/>
        <v>0</v>
      </c>
      <c r="LI45" s="77">
        <f t="shared" si="218"/>
        <v>0</v>
      </c>
      <c r="LJ45" s="77">
        <f t="shared" si="55"/>
        <v>0</v>
      </c>
      <c r="LK45" s="77">
        <f t="shared" si="219"/>
        <v>0</v>
      </c>
      <c r="LL45" s="282">
        <f t="shared" si="220"/>
        <v>0</v>
      </c>
      <c r="LM45" s="73"/>
      <c r="LN45" s="74"/>
      <c r="LO45" s="279"/>
      <c r="LP45" s="76">
        <f t="shared" si="56"/>
        <v>0</v>
      </c>
      <c r="LQ45" s="77">
        <f t="shared" si="221"/>
        <v>0</v>
      </c>
      <c r="LR45" s="77">
        <f t="shared" si="57"/>
        <v>0</v>
      </c>
      <c r="LS45" s="77">
        <f t="shared" si="222"/>
        <v>0</v>
      </c>
      <c r="LT45" s="282">
        <f t="shared" si="223"/>
        <v>0</v>
      </c>
      <c r="LU45" s="73"/>
      <c r="LV45" s="74"/>
      <c r="LW45" s="279"/>
      <c r="LX45" s="76">
        <f t="shared" si="58"/>
        <v>0</v>
      </c>
      <c r="LY45" s="77">
        <f t="shared" si="224"/>
        <v>0</v>
      </c>
      <c r="LZ45" s="77">
        <f t="shared" si="59"/>
        <v>0</v>
      </c>
      <c r="MA45" s="77">
        <f t="shared" si="225"/>
        <v>0</v>
      </c>
      <c r="MB45" s="286">
        <f t="shared" si="226"/>
        <v>0</v>
      </c>
      <c r="MC45" s="73"/>
      <c r="MD45" s="74"/>
      <c r="ME45" s="279"/>
      <c r="MF45" s="76">
        <f t="shared" si="60"/>
        <v>0</v>
      </c>
      <c r="MG45" s="77">
        <f t="shared" si="227"/>
        <v>0</v>
      </c>
      <c r="MH45" s="77">
        <f t="shared" si="61"/>
        <v>0</v>
      </c>
      <c r="MI45" s="77">
        <f t="shared" si="228"/>
        <v>0</v>
      </c>
      <c r="MJ45" s="286">
        <f t="shared" si="229"/>
        <v>0</v>
      </c>
      <c r="MK45" s="73"/>
      <c r="ML45" s="74"/>
      <c r="MM45" s="279"/>
      <c r="MN45" s="287">
        <f t="shared" si="230"/>
        <v>1.0689813997820203</v>
      </c>
      <c r="MO45" s="288">
        <f t="shared" si="230"/>
        <v>0</v>
      </c>
      <c r="MP45" s="288">
        <f t="shared" si="230"/>
        <v>1.0822728322910093</v>
      </c>
      <c r="MQ45" s="289">
        <f t="shared" si="230"/>
        <v>0</v>
      </c>
      <c r="MR45" s="290">
        <f t="shared" si="231"/>
        <v>0.96646608354292463</v>
      </c>
      <c r="MS45" s="291"/>
      <c r="MT45" s="291">
        <f t="shared" si="63"/>
        <v>0.75596757335526998</v>
      </c>
      <c r="MU45" s="292"/>
      <c r="MV45" s="359">
        <f t="shared" si="64"/>
        <v>0</v>
      </c>
      <c r="MW45" s="360">
        <f t="shared" si="65"/>
        <v>0</v>
      </c>
      <c r="MX45" s="360">
        <f t="shared" si="66"/>
        <v>0.21049851018765464</v>
      </c>
      <c r="MY45" s="360">
        <f t="shared" si="67"/>
        <v>0</v>
      </c>
      <c r="MZ45" s="360">
        <f t="shared" si="68"/>
        <v>0</v>
      </c>
      <c r="NA45" s="360">
        <f t="shared" si="69"/>
        <v>0</v>
      </c>
      <c r="NB45" s="360">
        <f t="shared" si="70"/>
        <v>0.31197220138523429</v>
      </c>
      <c r="NC45" s="360">
        <f t="shared" si="71"/>
        <v>0</v>
      </c>
      <c r="ND45" s="360">
        <f t="shared" si="72"/>
        <v>0</v>
      </c>
      <c r="NE45" s="360">
        <f t="shared" si="73"/>
        <v>1.2751929601019044E-2</v>
      </c>
      <c r="NF45" s="360">
        <f t="shared" si="74"/>
        <v>0</v>
      </c>
      <c r="NG45" s="360">
        <f t="shared" si="75"/>
        <v>0.43124344236901674</v>
      </c>
      <c r="NH45" s="360">
        <f t="shared" si="76"/>
        <v>0</v>
      </c>
      <c r="NI45" s="360">
        <f t="shared" si="77"/>
        <v>0</v>
      </c>
      <c r="NJ45" s="360">
        <f t="shared" si="78"/>
        <v>0</v>
      </c>
      <c r="NK45" s="361">
        <f t="shared" si="79"/>
        <v>0</v>
      </c>
      <c r="NL45" s="145">
        <f t="shared" si="232"/>
        <v>0.96646608354292463</v>
      </c>
      <c r="NM45" s="40"/>
      <c r="NN45" s="56">
        <f t="shared" si="233"/>
        <v>0.75596757335526998</v>
      </c>
      <c r="NO45" s="59"/>
      <c r="NP45" s="55">
        <f t="shared" si="80"/>
        <v>1.0689813997820203</v>
      </c>
      <c r="NQ45" s="40"/>
      <c r="NR45" s="56">
        <f t="shared" si="81"/>
        <v>1.0822728322910093</v>
      </c>
      <c r="NS45" s="60"/>
      <c r="NT45" s="41"/>
      <c r="NU45" s="86">
        <f t="shared" si="236"/>
        <v>0</v>
      </c>
      <c r="NV45" s="86">
        <f t="shared" si="236"/>
        <v>0</v>
      </c>
      <c r="NW45" s="86">
        <f t="shared" si="236"/>
        <v>0</v>
      </c>
      <c r="NX45" s="86">
        <f t="shared" si="236"/>
        <v>0</v>
      </c>
      <c r="NY45" s="87">
        <f t="shared" si="237"/>
        <v>0</v>
      </c>
      <c r="NZ45" s="87">
        <f t="shared" si="237"/>
        <v>0</v>
      </c>
      <c r="OA45" s="87">
        <f t="shared" si="237"/>
        <v>0</v>
      </c>
      <c r="OB45" s="87">
        <f t="shared" si="237"/>
        <v>0</v>
      </c>
      <c r="OC45" s="26"/>
    </row>
    <row r="46" spans="1:393" ht="24.75" customHeight="1" thickBot="1" x14ac:dyDescent="0.35">
      <c r="A46" s="136" t="s">
        <v>190</v>
      </c>
      <c r="B46" s="137" t="s">
        <v>191</v>
      </c>
      <c r="C46" s="133" t="s">
        <v>118</v>
      </c>
      <c r="D46" s="64">
        <f>VLOOKUP(B46,[1]УсіТ_1!$A$10:$G$556,6,FALSE)</f>
        <v>393.3</v>
      </c>
      <c r="E46" s="64">
        <f>VLOOKUP(B46,[1]УсіТ_1!$A$10:$G$556,7,FALSE)</f>
        <v>58.5</v>
      </c>
      <c r="F46" s="38">
        <v>88.3</v>
      </c>
      <c r="G46" s="38"/>
      <c r="H46" s="39"/>
      <c r="I46" s="256">
        <v>1.0334000000000001</v>
      </c>
      <c r="J46" s="62">
        <v>1.0334000000000001</v>
      </c>
      <c r="K46" s="257">
        <f t="shared" si="82"/>
        <v>0.78510000000000013</v>
      </c>
      <c r="L46" s="258">
        <f t="shared" si="83"/>
        <v>0.78510000000000013</v>
      </c>
      <c r="M46" s="63">
        <v>0</v>
      </c>
      <c r="N46" s="63">
        <v>0</v>
      </c>
      <c r="O46" s="63">
        <v>0.24829999999999999</v>
      </c>
      <c r="P46" s="63">
        <v>0</v>
      </c>
      <c r="Q46" s="63">
        <v>0</v>
      </c>
      <c r="R46" s="63">
        <v>0</v>
      </c>
      <c r="S46" s="63">
        <v>0.26100000000000001</v>
      </c>
      <c r="T46" s="63">
        <v>0</v>
      </c>
      <c r="U46" s="63">
        <v>0</v>
      </c>
      <c r="V46" s="63">
        <v>0.12839999999999999</v>
      </c>
      <c r="W46" s="63">
        <v>0</v>
      </c>
      <c r="X46" s="63">
        <v>0.3957</v>
      </c>
      <c r="Y46" s="63">
        <v>0</v>
      </c>
      <c r="Z46" s="63">
        <v>0</v>
      </c>
      <c r="AA46" s="63">
        <v>0</v>
      </c>
      <c r="AB46" s="259">
        <v>0</v>
      </c>
      <c r="AC46" s="144">
        <v>0</v>
      </c>
      <c r="AD46" s="70">
        <v>0</v>
      </c>
      <c r="AE46" s="70">
        <v>0</v>
      </c>
      <c r="AF46" s="68">
        <f t="shared" si="84"/>
        <v>0</v>
      </c>
      <c r="AG46" s="68">
        <f t="shared" si="85"/>
        <v>0</v>
      </c>
      <c r="AH46" s="71">
        <v>0</v>
      </c>
      <c r="AI46" s="71">
        <v>0</v>
      </c>
      <c r="AJ46" s="68">
        <f t="shared" si="86"/>
        <v>0</v>
      </c>
      <c r="AK46" s="68">
        <f t="shared" si="87"/>
        <v>0</v>
      </c>
      <c r="AL46" s="71">
        <v>0</v>
      </c>
      <c r="AM46" s="69">
        <f t="shared" si="88"/>
        <v>0</v>
      </c>
      <c r="AN46" s="260">
        <v>0</v>
      </c>
      <c r="AO46" s="71">
        <v>0</v>
      </c>
      <c r="AP46" s="71">
        <v>0</v>
      </c>
      <c r="AQ46" s="68">
        <f t="shared" si="89"/>
        <v>0</v>
      </c>
      <c r="AR46" s="68">
        <f t="shared" si="90"/>
        <v>0</v>
      </c>
      <c r="AS46" s="71">
        <v>0</v>
      </c>
      <c r="AT46" s="261">
        <f t="shared" si="0"/>
        <v>0</v>
      </c>
      <c r="AU46" s="71">
        <v>0</v>
      </c>
      <c r="AV46" s="68">
        <f t="shared" si="91"/>
        <v>0</v>
      </c>
      <c r="AW46" s="68">
        <f t="shared" si="92"/>
        <v>0</v>
      </c>
      <c r="AX46" s="71">
        <v>0</v>
      </c>
      <c r="AY46" s="69">
        <f t="shared" si="93"/>
        <v>0</v>
      </c>
      <c r="AZ46" s="260">
        <v>12</v>
      </c>
      <c r="BA46" s="260">
        <v>61.166000000000203</v>
      </c>
      <c r="BB46" s="260">
        <v>6.3787400000000201</v>
      </c>
      <c r="BC46" s="262">
        <f t="shared" si="94"/>
        <v>5.1029920000000164</v>
      </c>
      <c r="BD46" s="262">
        <f t="shared" si="1"/>
        <v>1.2757480000000037</v>
      </c>
      <c r="BE46" s="260">
        <v>2.394212</v>
      </c>
      <c r="BF46" s="262">
        <f t="shared" si="95"/>
        <v>1.9153696</v>
      </c>
      <c r="BG46" s="262">
        <f t="shared" si="2"/>
        <v>0.4788424</v>
      </c>
      <c r="BH46" s="260">
        <v>7.5419193031595544</v>
      </c>
      <c r="BI46" s="263">
        <f t="shared" si="96"/>
        <v>4.4162010156422902</v>
      </c>
      <c r="BJ46" s="68">
        <f t="shared" si="97"/>
        <v>0.1033620040498017</v>
      </c>
      <c r="BK46" s="260">
        <v>3.8737151652769111</v>
      </c>
      <c r="BL46" s="69">
        <f t="shared" si="98"/>
        <v>97.625503762124012</v>
      </c>
      <c r="BM46" s="260">
        <v>0</v>
      </c>
      <c r="BN46" s="260">
        <v>0</v>
      </c>
      <c r="BO46" s="260">
        <v>0</v>
      </c>
      <c r="BP46" s="68">
        <f t="shared" si="99"/>
        <v>0</v>
      </c>
      <c r="BQ46" s="68">
        <f t="shared" si="100"/>
        <v>0</v>
      </c>
      <c r="BR46" s="260">
        <v>0</v>
      </c>
      <c r="BS46" s="260">
        <v>0</v>
      </c>
      <c r="BT46" s="68">
        <f t="shared" si="101"/>
        <v>0</v>
      </c>
      <c r="BU46" s="68">
        <f t="shared" si="102"/>
        <v>0</v>
      </c>
      <c r="BV46" s="260">
        <v>0</v>
      </c>
      <c r="BW46" s="69">
        <f t="shared" si="103"/>
        <v>0</v>
      </c>
      <c r="BX46" s="260">
        <v>0</v>
      </c>
      <c r="BY46" s="260">
        <v>0</v>
      </c>
      <c r="BZ46" s="263">
        <f t="shared" si="104"/>
        <v>0</v>
      </c>
      <c r="CA46" s="263">
        <f t="shared" si="105"/>
        <v>0</v>
      </c>
      <c r="CB46" s="260">
        <v>0</v>
      </c>
      <c r="CC46" s="264">
        <f t="shared" si="106"/>
        <v>0</v>
      </c>
      <c r="CD46" s="260">
        <v>0</v>
      </c>
      <c r="CE46" s="260">
        <v>0</v>
      </c>
      <c r="CF46" s="263">
        <f t="shared" si="107"/>
        <v>0</v>
      </c>
      <c r="CG46" s="263">
        <f t="shared" si="108"/>
        <v>0</v>
      </c>
      <c r="CH46" s="260">
        <v>0</v>
      </c>
      <c r="CI46" s="69">
        <f t="shared" si="109"/>
        <v>0</v>
      </c>
      <c r="CJ46" s="260">
        <v>48.374254122477815</v>
      </c>
      <c r="CK46" s="260">
        <v>10.642337877115915</v>
      </c>
      <c r="CL46" s="260">
        <v>4.6114495320402815</v>
      </c>
      <c r="CM46" s="260">
        <v>3.8131424430856753</v>
      </c>
      <c r="CN46" s="260">
        <v>9.9233250074541921</v>
      </c>
      <c r="CO46" s="265">
        <f t="shared" si="110"/>
        <v>0.69701434852358246</v>
      </c>
      <c r="CP46" s="266">
        <f t="shared" si="111"/>
        <v>3.1641712585268582</v>
      </c>
      <c r="CQ46" s="260">
        <v>7.932213637533013</v>
      </c>
      <c r="CR46" s="265">
        <f t="shared" si="112"/>
        <v>0.10871098790238995</v>
      </c>
      <c r="CS46" s="265">
        <f t="shared" si="3"/>
        <v>4.6447394243120064</v>
      </c>
      <c r="CT46" s="260">
        <v>4.0741790399967046</v>
      </c>
      <c r="CU46" s="267">
        <f t="shared" si="4"/>
        <v>102.66931105994151</v>
      </c>
      <c r="CV46" s="260">
        <v>0</v>
      </c>
      <c r="CW46" s="260">
        <v>0</v>
      </c>
      <c r="CX46" s="68">
        <f t="shared" si="113"/>
        <v>0</v>
      </c>
      <c r="CY46" s="68">
        <f t="shared" si="114"/>
        <v>0</v>
      </c>
      <c r="CZ46" s="260">
        <v>0</v>
      </c>
      <c r="DA46" s="69">
        <f t="shared" si="115"/>
        <v>0</v>
      </c>
      <c r="DB46" s="260">
        <v>0</v>
      </c>
      <c r="DC46" s="260">
        <v>0</v>
      </c>
      <c r="DD46" s="68">
        <f t="shared" si="116"/>
        <v>0</v>
      </c>
      <c r="DE46" s="68">
        <f t="shared" si="117"/>
        <v>0</v>
      </c>
      <c r="DF46" s="260">
        <v>0</v>
      </c>
      <c r="DG46" s="69">
        <f t="shared" si="118"/>
        <v>0</v>
      </c>
      <c r="DH46" s="260">
        <v>18.423952789447679</v>
      </c>
      <c r="DI46" s="260">
        <v>4.0532696136784896</v>
      </c>
      <c r="DJ46" s="260">
        <v>0.28264045426666651</v>
      </c>
      <c r="DK46" s="260">
        <v>13.41263763071791</v>
      </c>
      <c r="DL46" s="68">
        <f t="shared" si="119"/>
        <v>0.94210366718162597</v>
      </c>
      <c r="DM46" s="68">
        <f t="shared" si="120"/>
        <v>4.2767804602059742</v>
      </c>
      <c r="DN46" s="260">
        <v>3.9021946719240099</v>
      </c>
      <c r="DO46" s="68">
        <f t="shared" si="121"/>
        <v>5.3479577978718558E-2</v>
      </c>
      <c r="DP46" s="68">
        <f t="shared" si="122"/>
        <v>2.2849456989237917</v>
      </c>
      <c r="DQ46" s="260">
        <v>2.0042626773330499</v>
      </c>
      <c r="DR46" s="264">
        <f t="shared" si="123"/>
        <v>50.494749404841365</v>
      </c>
      <c r="DS46" s="260">
        <v>0</v>
      </c>
      <c r="DT46" s="260">
        <v>0</v>
      </c>
      <c r="DU46" s="260">
        <v>0</v>
      </c>
      <c r="DV46" s="68">
        <f t="shared" si="124"/>
        <v>0</v>
      </c>
      <c r="DW46" s="68">
        <f t="shared" si="125"/>
        <v>0</v>
      </c>
      <c r="DX46" s="260">
        <v>0</v>
      </c>
      <c r="DY46" s="260">
        <v>0</v>
      </c>
      <c r="DZ46" s="260">
        <v>0</v>
      </c>
      <c r="EA46" s="260">
        <v>0</v>
      </c>
      <c r="EB46" s="68">
        <f t="shared" si="126"/>
        <v>0</v>
      </c>
      <c r="EC46" s="68">
        <f t="shared" si="127"/>
        <v>0</v>
      </c>
      <c r="ED46" s="267">
        <v>0</v>
      </c>
      <c r="EE46" s="69">
        <f t="shared" si="128"/>
        <v>0</v>
      </c>
      <c r="EF46" s="260">
        <v>24.813064444444397</v>
      </c>
      <c r="EG46" s="260">
        <v>5.4588741777777692</v>
      </c>
      <c r="EH46" s="260">
        <v>63.148986972730469</v>
      </c>
      <c r="EI46" s="260">
        <v>18.065542648217825</v>
      </c>
      <c r="EJ46" s="268">
        <f t="shared" si="129"/>
        <v>1.26892371561082</v>
      </c>
      <c r="EK46" s="266">
        <f t="shared" si="130"/>
        <v>5.7604150598960313</v>
      </c>
      <c r="EL46" s="260">
        <v>12.023358883951929</v>
      </c>
      <c r="EM46" s="268">
        <f t="shared" si="131"/>
        <v>0.16478013350456119</v>
      </c>
      <c r="EN46" s="268">
        <f t="shared" si="132"/>
        <v>7.0403258879335882</v>
      </c>
      <c r="EO46" s="269">
        <f t="shared" si="133"/>
        <v>123.50982712712239</v>
      </c>
      <c r="EP46" s="69">
        <f t="shared" si="134"/>
        <v>155.62238218017421</v>
      </c>
      <c r="EQ46" s="260">
        <v>0</v>
      </c>
      <c r="ER46" s="260">
        <v>0</v>
      </c>
      <c r="ES46" s="260">
        <v>0</v>
      </c>
      <c r="ET46" s="68">
        <f t="shared" si="135"/>
        <v>0</v>
      </c>
      <c r="EU46" s="68">
        <f t="shared" si="136"/>
        <v>0</v>
      </c>
      <c r="EV46" s="260">
        <v>0</v>
      </c>
      <c r="EW46" s="260">
        <v>0</v>
      </c>
      <c r="EX46" s="68">
        <f t="shared" si="137"/>
        <v>0</v>
      </c>
      <c r="EY46" s="68">
        <f t="shared" si="138"/>
        <v>0</v>
      </c>
      <c r="EZ46" s="260">
        <v>0</v>
      </c>
      <c r="FA46" s="69">
        <f t="shared" si="139"/>
        <v>0</v>
      </c>
      <c r="FB46" s="260">
        <v>0</v>
      </c>
      <c r="FC46" s="260">
        <v>0</v>
      </c>
      <c r="FD46" s="68">
        <f t="shared" si="140"/>
        <v>0</v>
      </c>
      <c r="FE46" s="68">
        <f t="shared" si="141"/>
        <v>0</v>
      </c>
      <c r="FF46" s="260">
        <v>0</v>
      </c>
      <c r="FG46" s="69">
        <f t="shared" si="142"/>
        <v>0</v>
      </c>
      <c r="FH46" s="260">
        <v>0</v>
      </c>
      <c r="FI46" s="260">
        <v>0</v>
      </c>
      <c r="FJ46" s="68">
        <f t="shared" si="143"/>
        <v>0</v>
      </c>
      <c r="FK46" s="68">
        <f t="shared" si="144"/>
        <v>0</v>
      </c>
      <c r="FL46" s="260">
        <v>0</v>
      </c>
      <c r="FM46" s="69">
        <f t="shared" si="145"/>
        <v>0</v>
      </c>
      <c r="FN46" s="260">
        <v>0</v>
      </c>
      <c r="FO46" s="260">
        <v>0</v>
      </c>
      <c r="FP46" s="68">
        <f t="shared" si="146"/>
        <v>0</v>
      </c>
      <c r="FQ46" s="68">
        <f t="shared" si="147"/>
        <v>0</v>
      </c>
      <c r="FR46" s="260">
        <v>0</v>
      </c>
      <c r="FS46" s="264">
        <f t="shared" si="148"/>
        <v>0</v>
      </c>
      <c r="FT46" s="270">
        <f t="shared" si="5"/>
        <v>406.41194640708113</v>
      </c>
      <c r="FU46" s="271">
        <f t="shared" si="6"/>
        <v>111.76575302494207</v>
      </c>
      <c r="FV46" s="272">
        <f t="shared" si="149"/>
        <v>65.984524915951752</v>
      </c>
      <c r="FW46" s="272">
        <f t="shared" si="7"/>
        <v>10.831504043085692</v>
      </c>
      <c r="FX46" s="272">
        <f t="shared" si="8"/>
        <v>61.166000000000203</v>
      </c>
      <c r="FY46" s="272">
        <f t="shared" si="9"/>
        <v>0</v>
      </c>
      <c r="FZ46" s="272">
        <f t="shared" si="10"/>
        <v>0</v>
      </c>
      <c r="GA46" s="272">
        <f t="shared" si="11"/>
        <v>0</v>
      </c>
      <c r="GB46" s="272">
        <f t="shared" si="12"/>
        <v>0</v>
      </c>
      <c r="GC46" s="272">
        <f t="shared" si="13"/>
        <v>0</v>
      </c>
      <c r="GD46" s="272">
        <f t="shared" si="14"/>
        <v>0</v>
      </c>
      <c r="GE46" s="272">
        <f t="shared" si="15"/>
        <v>41.401505286389927</v>
      </c>
      <c r="GF46" s="273">
        <f t="shared" si="16"/>
        <v>16.105667469927212</v>
      </c>
      <c r="GG46" s="273">
        <f t="shared" si="17"/>
        <v>2.9080417313160285</v>
      </c>
      <c r="GH46" s="272">
        <f t="shared" si="150"/>
        <v>31.399686496568506</v>
      </c>
      <c r="GI46" s="274">
        <f t="shared" si="151"/>
        <v>22.431178672710246</v>
      </c>
      <c r="GJ46" s="275">
        <f t="shared" si="18"/>
        <v>0.43033270343547136</v>
      </c>
      <c r="GK46" s="271">
        <f t="shared" si="152"/>
        <v>322.54897376693816</v>
      </c>
      <c r="GL46" s="276">
        <f t="shared" si="153"/>
        <v>406.41170694634212</v>
      </c>
      <c r="GM46" s="272">
        <f t="shared" si="154"/>
        <v>150.30259916757953</v>
      </c>
      <c r="GN46" s="272">
        <f t="shared" si="155"/>
        <v>14.169878477837193</v>
      </c>
      <c r="GO46" s="277">
        <f t="shared" si="156"/>
        <v>0.46598380832605774</v>
      </c>
      <c r="GP46" s="278">
        <f t="shared" si="157"/>
        <v>4.3930936478737082E-2</v>
      </c>
      <c r="GQ46" s="279">
        <f t="shared" si="158"/>
        <v>1.0711109343539877</v>
      </c>
      <c r="GR46" s="280">
        <f t="shared" si="159"/>
        <v>322.54897376693816</v>
      </c>
      <c r="GS46" s="272">
        <f t="shared" si="160"/>
        <v>150.30259916757953</v>
      </c>
      <c r="GT46" s="272">
        <f t="shared" si="19"/>
        <v>14.169878477837193</v>
      </c>
      <c r="GU46" s="73">
        <f t="shared" si="161"/>
        <v>0.46598380832605774</v>
      </c>
      <c r="GV46" s="74">
        <f t="shared" si="162"/>
        <v>4.3930936478737082E-2</v>
      </c>
      <c r="GW46" s="279">
        <f t="shared" si="163"/>
        <v>1.0711109343539877</v>
      </c>
      <c r="GX46" s="280">
        <f t="shared" si="164"/>
        <v>245.06841522556988</v>
      </c>
      <c r="GY46" s="272">
        <f t="shared" si="20"/>
        <v>144.91483392849594</v>
      </c>
      <c r="GZ46" s="272">
        <f t="shared" si="21"/>
        <v>7.0481548737873743</v>
      </c>
      <c r="HA46" s="73">
        <f t="shared" si="165"/>
        <v>0.59132399332288932</v>
      </c>
      <c r="HB46" s="74">
        <f t="shared" si="166"/>
        <v>2.8759947981464671E-2</v>
      </c>
      <c r="HC46" s="279">
        <f t="shared" si="167"/>
        <v>1.0860606642660227</v>
      </c>
      <c r="HD46" s="280">
        <f t="shared" si="168"/>
        <v>245.06841522556988</v>
      </c>
      <c r="HE46" s="272">
        <f t="shared" si="22"/>
        <v>144.91483392849594</v>
      </c>
      <c r="HF46" s="272">
        <f t="shared" si="23"/>
        <v>7.0481548737873743</v>
      </c>
      <c r="HG46" s="73">
        <f t="shared" si="169"/>
        <v>0.59132399332288932</v>
      </c>
      <c r="HH46" s="74">
        <f t="shared" si="170"/>
        <v>2.8759947981464671E-2</v>
      </c>
      <c r="HI46" s="281">
        <f t="shared" si="171"/>
        <v>1.0860606642660227</v>
      </c>
      <c r="HJ46" s="72">
        <f t="shared" si="24"/>
        <v>1.1068860395614111</v>
      </c>
      <c r="HK46" s="73">
        <f t="shared" si="172"/>
        <v>1.1068860395614111</v>
      </c>
      <c r="HL46" s="73">
        <f t="shared" si="25"/>
        <v>0.85266622751525456</v>
      </c>
      <c r="HM46" s="74">
        <f t="shared" si="173"/>
        <v>0.85266622751525456</v>
      </c>
      <c r="HN46" s="75"/>
      <c r="HO46" s="75"/>
      <c r="HP46" s="76">
        <f t="shared" si="174"/>
        <v>0</v>
      </c>
      <c r="HQ46" s="77">
        <f t="shared" si="175"/>
        <v>0</v>
      </c>
      <c r="HR46" s="77">
        <f t="shared" si="176"/>
        <v>0</v>
      </c>
      <c r="HS46" s="77">
        <f t="shared" si="177"/>
        <v>0</v>
      </c>
      <c r="HT46" s="282">
        <f t="shared" si="178"/>
        <v>0</v>
      </c>
      <c r="HU46" s="73"/>
      <c r="HV46" s="74"/>
      <c r="HW46" s="279"/>
      <c r="HX46" s="76">
        <f t="shared" si="179"/>
        <v>0</v>
      </c>
      <c r="HY46" s="77">
        <f t="shared" si="180"/>
        <v>0</v>
      </c>
      <c r="HZ46" s="77">
        <f t="shared" si="26"/>
        <v>0</v>
      </c>
      <c r="IA46" s="77">
        <f t="shared" si="181"/>
        <v>0</v>
      </c>
      <c r="IB46" s="282">
        <f t="shared" si="182"/>
        <v>0</v>
      </c>
      <c r="IC46" s="73"/>
      <c r="ID46" s="74"/>
      <c r="IE46" s="279"/>
      <c r="IF46" s="76">
        <f t="shared" si="27"/>
        <v>5.3877652390835937</v>
      </c>
      <c r="IG46" s="77">
        <f t="shared" si="183"/>
        <v>6.1313307197295206</v>
      </c>
      <c r="IH46" s="77">
        <f t="shared" si="28"/>
        <v>7.1217236040498184</v>
      </c>
      <c r="II46" s="77">
        <f t="shared" si="184"/>
        <v>8.2241664179567309</v>
      </c>
      <c r="IJ46" s="282">
        <f t="shared" si="185"/>
        <v>77.480558541368268</v>
      </c>
      <c r="IK46" s="73">
        <f t="shared" si="186"/>
        <v>6.953699535099464E-2</v>
      </c>
      <c r="IL46" s="74">
        <f t="shared" si="187"/>
        <v>9.1916265681634204E-2</v>
      </c>
      <c r="IM46" s="279">
        <f t="shared" si="188"/>
        <v>1.0238254386559078</v>
      </c>
      <c r="IN46" s="76">
        <f t="shared" si="29"/>
        <v>0</v>
      </c>
      <c r="IO46" s="77">
        <f t="shared" si="189"/>
        <v>0</v>
      </c>
      <c r="IP46" s="77">
        <f t="shared" si="30"/>
        <v>0</v>
      </c>
      <c r="IQ46" s="77">
        <f t="shared" si="190"/>
        <v>0</v>
      </c>
      <c r="IR46" s="282">
        <f t="shared" si="191"/>
        <v>0</v>
      </c>
      <c r="IS46" s="283"/>
      <c r="IT46" s="284"/>
      <c r="IU46" s="285"/>
      <c r="IV46" s="76">
        <f t="shared" si="31"/>
        <v>0</v>
      </c>
      <c r="IW46" s="77">
        <f t="shared" si="192"/>
        <v>0</v>
      </c>
      <c r="IX46" s="77">
        <f t="shared" si="193"/>
        <v>0</v>
      </c>
      <c r="IY46" s="77">
        <f t="shared" si="194"/>
        <v>0</v>
      </c>
      <c r="IZ46" s="282">
        <f t="shared" si="195"/>
        <v>0</v>
      </c>
      <c r="JA46" s="283"/>
      <c r="JB46" s="284"/>
      <c r="JC46" s="285"/>
      <c r="JD46" s="76">
        <f t="shared" si="32"/>
        <v>0</v>
      </c>
      <c r="JE46" s="77">
        <f t="shared" si="196"/>
        <v>0</v>
      </c>
      <c r="JF46" s="77">
        <f t="shared" si="33"/>
        <v>0</v>
      </c>
      <c r="JG46" s="77">
        <f t="shared" si="197"/>
        <v>0</v>
      </c>
      <c r="JH46" s="282">
        <f t="shared" si="198"/>
        <v>0</v>
      </c>
      <c r="JI46" s="283"/>
      <c r="JJ46" s="284"/>
      <c r="JK46" s="285"/>
      <c r="JL46" s="76">
        <f t="shared" si="34"/>
        <v>68.543463032657144</v>
      </c>
      <c r="JM46" s="77">
        <f t="shared" si="199"/>
        <v>78.003146365794152</v>
      </c>
      <c r="JN46" s="77">
        <f t="shared" si="35"/>
        <v>4.6188677795116471</v>
      </c>
      <c r="JO46" s="77">
        <f t="shared" si="200"/>
        <v>5.3338685117800502</v>
      </c>
      <c r="JP46" s="282">
        <f t="shared" si="201"/>
        <v>81.48358020630279</v>
      </c>
      <c r="JQ46" s="73">
        <f t="shared" si="36"/>
        <v>0.84119356144043456</v>
      </c>
      <c r="JR46" s="74">
        <f t="shared" si="37"/>
        <v>5.6684644535959845E-2</v>
      </c>
      <c r="JS46" s="279">
        <f t="shared" si="202"/>
        <v>1.1248679063885609</v>
      </c>
      <c r="JT46" s="76">
        <f t="shared" si="38"/>
        <v>0</v>
      </c>
      <c r="JU46" s="77">
        <f t="shared" si="203"/>
        <v>0</v>
      </c>
      <c r="JV46" s="77">
        <f t="shared" si="39"/>
        <v>0</v>
      </c>
      <c r="JW46" s="77">
        <f t="shared" si="204"/>
        <v>0</v>
      </c>
      <c r="JX46" s="282">
        <f t="shared" si="205"/>
        <v>0</v>
      </c>
      <c r="JY46" s="73"/>
      <c r="JZ46" s="74"/>
      <c r="KA46" s="279"/>
      <c r="KB46" s="76">
        <f t="shared" si="40"/>
        <v>0</v>
      </c>
      <c r="KC46" s="77">
        <f t="shared" si="206"/>
        <v>0</v>
      </c>
      <c r="KD46" s="77">
        <f t="shared" si="41"/>
        <v>0</v>
      </c>
      <c r="KE46" s="77">
        <f t="shared" si="207"/>
        <v>0</v>
      </c>
      <c r="KF46" s="282">
        <f t="shared" si="208"/>
        <v>0</v>
      </c>
      <c r="KG46" s="73"/>
      <c r="KH46" s="74"/>
      <c r="KI46" s="279"/>
      <c r="KJ46" s="76">
        <f t="shared" si="42"/>
        <v>30.482528317264485</v>
      </c>
      <c r="KK46" s="77">
        <f t="shared" si="209"/>
        <v>34.689422050330158</v>
      </c>
      <c r="KL46" s="77">
        <f t="shared" si="43"/>
        <v>0.99558324516034458</v>
      </c>
      <c r="KM46" s="77">
        <f t="shared" si="210"/>
        <v>1.149699531511166</v>
      </c>
      <c r="KN46" s="282">
        <f t="shared" si="211"/>
        <v>40.075197940350293</v>
      </c>
      <c r="KO46" s="73">
        <f t="shared" si="44"/>
        <v>0.76063325657520231</v>
      </c>
      <c r="KP46" s="74">
        <f t="shared" si="45"/>
        <v>2.4842877797939138E-2</v>
      </c>
      <c r="KQ46" s="279">
        <f t="shared" si="46"/>
        <v>1.1088206732230645</v>
      </c>
      <c r="KR46" s="76">
        <f t="shared" si="47"/>
        <v>0</v>
      </c>
      <c r="KS46" s="77">
        <f t="shared" si="212"/>
        <v>0</v>
      </c>
      <c r="KT46" s="77">
        <f t="shared" si="48"/>
        <v>0</v>
      </c>
      <c r="KU46" s="77">
        <f t="shared" si="213"/>
        <v>0</v>
      </c>
      <c r="KV46" s="282">
        <f t="shared" si="214"/>
        <v>0</v>
      </c>
      <c r="KW46" s="73"/>
      <c r="KX46" s="74"/>
      <c r="KY46" s="279"/>
      <c r="KZ46" s="76">
        <f t="shared" si="49"/>
        <v>45.888842578574298</v>
      </c>
      <c r="LA46" s="77">
        <f t="shared" si="215"/>
        <v>52.221961742843334</v>
      </c>
      <c r="LB46" s="77">
        <f t="shared" si="50"/>
        <v>1.4337038491153811</v>
      </c>
      <c r="LC46" s="77">
        <f t="shared" si="216"/>
        <v>1.6556412049584421</v>
      </c>
      <c r="LD46" s="286">
        <f t="shared" si="217"/>
        <v>123.50982712712238</v>
      </c>
      <c r="LE46" s="73">
        <f t="shared" si="51"/>
        <v>0.37154001139798576</v>
      </c>
      <c r="LF46" s="74">
        <f t="shared" si="52"/>
        <v>1.1608014377995548E-2</v>
      </c>
      <c r="LG46" s="279">
        <f t="shared" si="53"/>
        <v>1.0530731575987498</v>
      </c>
      <c r="LH46" s="76">
        <f t="shared" si="54"/>
        <v>0</v>
      </c>
      <c r="LI46" s="77">
        <f t="shared" si="218"/>
        <v>0</v>
      </c>
      <c r="LJ46" s="77">
        <f t="shared" si="55"/>
        <v>0</v>
      </c>
      <c r="LK46" s="77">
        <f t="shared" si="219"/>
        <v>0</v>
      </c>
      <c r="LL46" s="282">
        <f t="shared" si="220"/>
        <v>0</v>
      </c>
      <c r="LM46" s="73"/>
      <c r="LN46" s="74"/>
      <c r="LO46" s="279"/>
      <c r="LP46" s="76">
        <f t="shared" si="56"/>
        <v>0</v>
      </c>
      <c r="LQ46" s="77">
        <f t="shared" si="221"/>
        <v>0</v>
      </c>
      <c r="LR46" s="77">
        <f t="shared" si="57"/>
        <v>0</v>
      </c>
      <c r="LS46" s="77">
        <f t="shared" si="222"/>
        <v>0</v>
      </c>
      <c r="LT46" s="282">
        <f t="shared" si="223"/>
        <v>0</v>
      </c>
      <c r="LU46" s="73"/>
      <c r="LV46" s="74"/>
      <c r="LW46" s="279"/>
      <c r="LX46" s="76">
        <f t="shared" si="58"/>
        <v>0</v>
      </c>
      <c r="LY46" s="77">
        <f t="shared" si="224"/>
        <v>0</v>
      </c>
      <c r="LZ46" s="77">
        <f t="shared" si="59"/>
        <v>0</v>
      </c>
      <c r="MA46" s="77">
        <f t="shared" si="225"/>
        <v>0</v>
      </c>
      <c r="MB46" s="286">
        <f t="shared" si="226"/>
        <v>0</v>
      </c>
      <c r="MC46" s="73"/>
      <c r="MD46" s="74"/>
      <c r="ME46" s="279"/>
      <c r="MF46" s="76">
        <f t="shared" si="60"/>
        <v>0</v>
      </c>
      <c r="MG46" s="77">
        <f t="shared" si="227"/>
        <v>0</v>
      </c>
      <c r="MH46" s="77">
        <f t="shared" si="61"/>
        <v>0</v>
      </c>
      <c r="MI46" s="77">
        <f t="shared" si="228"/>
        <v>0</v>
      </c>
      <c r="MJ46" s="286">
        <f t="shared" si="229"/>
        <v>0</v>
      </c>
      <c r="MK46" s="73"/>
      <c r="ML46" s="74"/>
      <c r="MM46" s="279"/>
      <c r="MN46" s="287">
        <f t="shared" si="230"/>
        <v>1.071105092790152</v>
      </c>
      <c r="MO46" s="288">
        <f t="shared" si="230"/>
        <v>0</v>
      </c>
      <c r="MP46" s="288">
        <f t="shared" si="230"/>
        <v>1.0860580135920024</v>
      </c>
      <c r="MQ46" s="289">
        <f t="shared" si="230"/>
        <v>0</v>
      </c>
      <c r="MR46" s="290">
        <f t="shared" si="231"/>
        <v>1.1068800028893431</v>
      </c>
      <c r="MS46" s="291"/>
      <c r="MT46" s="291">
        <f t="shared" si="63"/>
        <v>0.85266414647108113</v>
      </c>
      <c r="MU46" s="292"/>
      <c r="MV46" s="359">
        <f t="shared" si="64"/>
        <v>0</v>
      </c>
      <c r="MW46" s="360">
        <f t="shared" si="65"/>
        <v>0</v>
      </c>
      <c r="MX46" s="360">
        <f t="shared" si="66"/>
        <v>0.25421585641826189</v>
      </c>
      <c r="MY46" s="360">
        <f t="shared" si="67"/>
        <v>0</v>
      </c>
      <c r="MZ46" s="360">
        <f t="shared" si="68"/>
        <v>0</v>
      </c>
      <c r="NA46" s="360">
        <f t="shared" si="69"/>
        <v>0</v>
      </c>
      <c r="NB46" s="360">
        <f t="shared" si="70"/>
        <v>0.29359052356741444</v>
      </c>
      <c r="NC46" s="360">
        <f t="shared" si="71"/>
        <v>0</v>
      </c>
      <c r="ND46" s="360">
        <f t="shared" si="72"/>
        <v>0</v>
      </c>
      <c r="NE46" s="360">
        <f t="shared" si="73"/>
        <v>0.14237257444184148</v>
      </c>
      <c r="NF46" s="360">
        <f t="shared" si="74"/>
        <v>0</v>
      </c>
      <c r="NG46" s="360">
        <f t="shared" si="75"/>
        <v>0.41670104846182526</v>
      </c>
      <c r="NH46" s="360">
        <f t="shared" si="76"/>
        <v>0</v>
      </c>
      <c r="NI46" s="360">
        <f t="shared" si="77"/>
        <v>0</v>
      </c>
      <c r="NJ46" s="360">
        <f t="shared" si="78"/>
        <v>0</v>
      </c>
      <c r="NK46" s="361">
        <f t="shared" si="79"/>
        <v>0</v>
      </c>
      <c r="NL46" s="145">
        <f t="shared" si="232"/>
        <v>1.1068800028893431</v>
      </c>
      <c r="NM46" s="40"/>
      <c r="NN46" s="56">
        <f t="shared" si="233"/>
        <v>0.85266414647108113</v>
      </c>
      <c r="NO46" s="59"/>
      <c r="NP46" s="55">
        <f t="shared" si="80"/>
        <v>1.071105092790152</v>
      </c>
      <c r="NQ46" s="40"/>
      <c r="NR46" s="56">
        <f t="shared" si="81"/>
        <v>1.0860580135920024</v>
      </c>
      <c r="NS46" s="60"/>
      <c r="NT46" s="41"/>
      <c r="NU46" s="86">
        <f t="shared" si="236"/>
        <v>0</v>
      </c>
      <c r="NV46" s="86">
        <f t="shared" si="236"/>
        <v>0</v>
      </c>
      <c r="NW46" s="86">
        <f t="shared" si="236"/>
        <v>0</v>
      </c>
      <c r="NX46" s="86">
        <f t="shared" si="236"/>
        <v>0</v>
      </c>
      <c r="NY46" s="87">
        <f t="shared" si="237"/>
        <v>0</v>
      </c>
      <c r="NZ46" s="87">
        <f t="shared" si="237"/>
        <v>0</v>
      </c>
      <c r="OA46" s="87">
        <f t="shared" si="237"/>
        <v>0</v>
      </c>
      <c r="OB46" s="87">
        <f t="shared" si="237"/>
        <v>0</v>
      </c>
      <c r="OC46" s="26"/>
    </row>
    <row r="47" spans="1:393" ht="24.75" customHeight="1" thickBot="1" x14ac:dyDescent="0.35">
      <c r="A47" s="136" t="s">
        <v>192</v>
      </c>
      <c r="B47" s="137" t="s">
        <v>193</v>
      </c>
      <c r="C47" s="133" t="s">
        <v>118</v>
      </c>
      <c r="D47" s="64">
        <f>VLOOKUP(B47,[1]УсіТ_1!$A$10:$G$556,6,FALSE)</f>
        <v>457.01</v>
      </c>
      <c r="E47" s="64">
        <f>VLOOKUP(B47,[1]УсіТ_1!$A$10:$G$556,7,FALSE)</f>
        <v>27.7</v>
      </c>
      <c r="F47" s="38">
        <v>50.1</v>
      </c>
      <c r="G47" s="38"/>
      <c r="H47" s="39"/>
      <c r="I47" s="256">
        <v>1.2235</v>
      </c>
      <c r="J47" s="62">
        <v>1.2235</v>
      </c>
      <c r="K47" s="257">
        <f t="shared" si="82"/>
        <v>0.72500000000000009</v>
      </c>
      <c r="L47" s="258">
        <f t="shared" si="83"/>
        <v>0.72500000000000009</v>
      </c>
      <c r="M47" s="63">
        <v>0</v>
      </c>
      <c r="N47" s="63">
        <v>0</v>
      </c>
      <c r="O47" s="63">
        <v>0.4985</v>
      </c>
      <c r="P47" s="63">
        <v>0</v>
      </c>
      <c r="Q47" s="63">
        <v>0</v>
      </c>
      <c r="R47" s="63">
        <v>0</v>
      </c>
      <c r="S47" s="63">
        <v>0.2606</v>
      </c>
      <c r="T47" s="63">
        <v>0</v>
      </c>
      <c r="U47" s="63">
        <v>0</v>
      </c>
      <c r="V47" s="63">
        <v>9.01E-2</v>
      </c>
      <c r="W47" s="63">
        <v>0</v>
      </c>
      <c r="X47" s="63">
        <v>0.37430000000000002</v>
      </c>
      <c r="Y47" s="63">
        <v>0</v>
      </c>
      <c r="Z47" s="63">
        <v>0</v>
      </c>
      <c r="AA47" s="63">
        <v>0</v>
      </c>
      <c r="AB47" s="259">
        <v>0</v>
      </c>
      <c r="AC47" s="144">
        <v>0</v>
      </c>
      <c r="AD47" s="70">
        <v>0</v>
      </c>
      <c r="AE47" s="70">
        <v>0</v>
      </c>
      <c r="AF47" s="68">
        <f t="shared" si="84"/>
        <v>0</v>
      </c>
      <c r="AG47" s="68">
        <f t="shared" si="85"/>
        <v>0</v>
      </c>
      <c r="AH47" s="71">
        <v>0</v>
      </c>
      <c r="AI47" s="71">
        <v>0</v>
      </c>
      <c r="AJ47" s="68">
        <f t="shared" si="86"/>
        <v>0</v>
      </c>
      <c r="AK47" s="68">
        <f t="shared" si="87"/>
        <v>0</v>
      </c>
      <c r="AL47" s="71">
        <v>0</v>
      </c>
      <c r="AM47" s="69">
        <f t="shared" si="88"/>
        <v>0</v>
      </c>
      <c r="AN47" s="260">
        <v>0</v>
      </c>
      <c r="AO47" s="71">
        <v>0</v>
      </c>
      <c r="AP47" s="71">
        <v>0</v>
      </c>
      <c r="AQ47" s="68">
        <f t="shared" si="89"/>
        <v>0</v>
      </c>
      <c r="AR47" s="68">
        <f t="shared" si="90"/>
        <v>0</v>
      </c>
      <c r="AS47" s="71">
        <v>0</v>
      </c>
      <c r="AT47" s="261">
        <f t="shared" si="0"/>
        <v>0</v>
      </c>
      <c r="AU47" s="71">
        <v>0</v>
      </c>
      <c r="AV47" s="68">
        <f t="shared" si="91"/>
        <v>0</v>
      </c>
      <c r="AW47" s="68">
        <f t="shared" si="92"/>
        <v>0</v>
      </c>
      <c r="AX47" s="71">
        <v>0</v>
      </c>
      <c r="AY47" s="69">
        <f t="shared" si="93"/>
        <v>0</v>
      </c>
      <c r="AZ47" s="260">
        <v>28</v>
      </c>
      <c r="BA47" s="260">
        <v>142.720666666667</v>
      </c>
      <c r="BB47" s="260">
        <v>14.8837266666667</v>
      </c>
      <c r="BC47" s="262">
        <f t="shared" si="94"/>
        <v>11.906981333333361</v>
      </c>
      <c r="BD47" s="262">
        <f t="shared" si="1"/>
        <v>2.9767453333333389</v>
      </c>
      <c r="BE47" s="260">
        <v>5.5864946666666704</v>
      </c>
      <c r="BF47" s="262">
        <f t="shared" si="95"/>
        <v>4.4691957333333363</v>
      </c>
      <c r="BG47" s="262">
        <f t="shared" si="2"/>
        <v>1.1172989333333341</v>
      </c>
      <c r="BH47" s="260">
        <v>17.59781170737228</v>
      </c>
      <c r="BI47" s="263">
        <f t="shared" si="96"/>
        <v>10.304469036498668</v>
      </c>
      <c r="BJ47" s="68">
        <f t="shared" si="97"/>
        <v>0.2411780094495371</v>
      </c>
      <c r="BK47" s="260">
        <v>9.0386687189794515</v>
      </c>
      <c r="BL47" s="69">
        <f t="shared" si="98"/>
        <v>227.79284211162252</v>
      </c>
      <c r="BM47" s="260">
        <v>0</v>
      </c>
      <c r="BN47" s="260">
        <v>0</v>
      </c>
      <c r="BO47" s="260">
        <v>0</v>
      </c>
      <c r="BP47" s="68">
        <f t="shared" si="99"/>
        <v>0</v>
      </c>
      <c r="BQ47" s="68">
        <f t="shared" si="100"/>
        <v>0</v>
      </c>
      <c r="BR47" s="260">
        <v>0</v>
      </c>
      <c r="BS47" s="260">
        <v>0</v>
      </c>
      <c r="BT47" s="68">
        <f t="shared" si="101"/>
        <v>0</v>
      </c>
      <c r="BU47" s="68">
        <f t="shared" si="102"/>
        <v>0</v>
      </c>
      <c r="BV47" s="260">
        <v>0</v>
      </c>
      <c r="BW47" s="69">
        <f t="shared" si="103"/>
        <v>0</v>
      </c>
      <c r="BX47" s="260">
        <v>0</v>
      </c>
      <c r="BY47" s="260">
        <v>0</v>
      </c>
      <c r="BZ47" s="263">
        <f t="shared" si="104"/>
        <v>0</v>
      </c>
      <c r="CA47" s="263">
        <f t="shared" si="105"/>
        <v>0</v>
      </c>
      <c r="CB47" s="260">
        <v>0</v>
      </c>
      <c r="CC47" s="264">
        <f t="shared" si="106"/>
        <v>0</v>
      </c>
      <c r="CD47" s="260">
        <v>0</v>
      </c>
      <c r="CE47" s="260">
        <v>0</v>
      </c>
      <c r="CF47" s="263">
        <f t="shared" si="107"/>
        <v>0</v>
      </c>
      <c r="CG47" s="263">
        <f t="shared" si="108"/>
        <v>0</v>
      </c>
      <c r="CH47" s="260">
        <v>0</v>
      </c>
      <c r="CI47" s="69">
        <f t="shared" si="109"/>
        <v>0</v>
      </c>
      <c r="CJ47" s="260">
        <v>56.140662538809003</v>
      </c>
      <c r="CK47" s="260">
        <v>12.350948047853404</v>
      </c>
      <c r="CL47" s="260">
        <v>5.35265255437145</v>
      </c>
      <c r="CM47" s="260">
        <v>4.4308269207083253</v>
      </c>
      <c r="CN47" s="260">
        <v>11.480074197084946</v>
      </c>
      <c r="CO47" s="265">
        <f t="shared" si="110"/>
        <v>0.80636041160324656</v>
      </c>
      <c r="CP47" s="266">
        <f t="shared" si="111"/>
        <v>3.6605594186308998</v>
      </c>
      <c r="CQ47" s="260">
        <v>9.2018803198811927</v>
      </c>
      <c r="CR47" s="265">
        <f t="shared" si="112"/>
        <v>0.12611176978397176</v>
      </c>
      <c r="CS47" s="265">
        <f t="shared" si="3"/>
        <v>5.3881978288277121</v>
      </c>
      <c r="CT47" s="260">
        <v>4.7263109191141144</v>
      </c>
      <c r="CU47" s="267">
        <f t="shared" si="4"/>
        <v>119.10303429253692</v>
      </c>
      <c r="CV47" s="260">
        <v>0</v>
      </c>
      <c r="CW47" s="260">
        <v>0</v>
      </c>
      <c r="CX47" s="68">
        <f t="shared" si="113"/>
        <v>0</v>
      </c>
      <c r="CY47" s="68">
        <f t="shared" si="114"/>
        <v>0</v>
      </c>
      <c r="CZ47" s="260">
        <v>0</v>
      </c>
      <c r="DA47" s="69">
        <f t="shared" si="115"/>
        <v>0</v>
      </c>
      <c r="DB47" s="260">
        <v>0</v>
      </c>
      <c r="DC47" s="260">
        <v>0</v>
      </c>
      <c r="DD47" s="68">
        <f t="shared" si="116"/>
        <v>0</v>
      </c>
      <c r="DE47" s="68">
        <f t="shared" si="117"/>
        <v>0</v>
      </c>
      <c r="DF47" s="260">
        <v>0</v>
      </c>
      <c r="DG47" s="69">
        <f t="shared" si="118"/>
        <v>0</v>
      </c>
      <c r="DH47" s="260">
        <v>15.0230553703712</v>
      </c>
      <c r="DI47" s="260">
        <v>3.3050721814816639</v>
      </c>
      <c r="DJ47" s="260">
        <v>0.22581682681666654</v>
      </c>
      <c r="DK47" s="260">
        <v>10.936784309630234</v>
      </c>
      <c r="DL47" s="68">
        <f t="shared" si="119"/>
        <v>0.76819972990842755</v>
      </c>
      <c r="DM47" s="68">
        <f t="shared" si="120"/>
        <v>3.4873249185373152</v>
      </c>
      <c r="DN47" s="260">
        <v>3.18042729994229</v>
      </c>
      <c r="DO47" s="68">
        <f t="shared" si="121"/>
        <v>4.3587756145709082E-2</v>
      </c>
      <c r="DP47" s="68">
        <f t="shared" si="122"/>
        <v>1.8623119271904078</v>
      </c>
      <c r="DQ47" s="260">
        <v>1.63354529211698</v>
      </c>
      <c r="DR47" s="264">
        <f t="shared" si="123"/>
        <v>41.165641536430833</v>
      </c>
      <c r="DS47" s="260">
        <v>0</v>
      </c>
      <c r="DT47" s="260">
        <v>0</v>
      </c>
      <c r="DU47" s="260">
        <v>0</v>
      </c>
      <c r="DV47" s="68">
        <f t="shared" si="124"/>
        <v>0</v>
      </c>
      <c r="DW47" s="68">
        <f t="shared" si="125"/>
        <v>0</v>
      </c>
      <c r="DX47" s="260">
        <v>0</v>
      </c>
      <c r="DY47" s="260">
        <v>0</v>
      </c>
      <c r="DZ47" s="260">
        <v>0</v>
      </c>
      <c r="EA47" s="260">
        <v>0</v>
      </c>
      <c r="EB47" s="68">
        <f t="shared" si="126"/>
        <v>0</v>
      </c>
      <c r="EC47" s="68">
        <f t="shared" si="127"/>
        <v>0</v>
      </c>
      <c r="ED47" s="267">
        <v>0</v>
      </c>
      <c r="EE47" s="69">
        <f t="shared" si="128"/>
        <v>0</v>
      </c>
      <c r="EF47" s="260">
        <v>27.260464444444398</v>
      </c>
      <c r="EG47" s="260">
        <v>5.9973021777777706</v>
      </c>
      <c r="EH47" s="260">
        <v>69.426186972730463</v>
      </c>
      <c r="EI47" s="260">
        <v>19.847410791761426</v>
      </c>
      <c r="EJ47" s="268">
        <f t="shared" si="129"/>
        <v>1.3940821340133225</v>
      </c>
      <c r="EK47" s="266">
        <f t="shared" si="130"/>
        <v>6.3285850998826314</v>
      </c>
      <c r="EL47" s="260">
        <v>13.214505686451329</v>
      </c>
      <c r="EM47" s="268">
        <f t="shared" si="131"/>
        <v>0.18110480043281546</v>
      </c>
      <c r="EN47" s="268">
        <f t="shared" si="132"/>
        <v>7.7378066627243216</v>
      </c>
      <c r="EO47" s="269">
        <f t="shared" si="133"/>
        <v>135.74587007316541</v>
      </c>
      <c r="EP47" s="69">
        <f t="shared" si="134"/>
        <v>171.03979629218841</v>
      </c>
      <c r="EQ47" s="260">
        <v>0</v>
      </c>
      <c r="ER47" s="260">
        <v>0</v>
      </c>
      <c r="ES47" s="260">
        <v>0</v>
      </c>
      <c r="ET47" s="68">
        <f t="shared" si="135"/>
        <v>0</v>
      </c>
      <c r="EU47" s="68">
        <f t="shared" si="136"/>
        <v>0</v>
      </c>
      <c r="EV47" s="260">
        <v>0</v>
      </c>
      <c r="EW47" s="260">
        <v>0</v>
      </c>
      <c r="EX47" s="68">
        <f t="shared" si="137"/>
        <v>0</v>
      </c>
      <c r="EY47" s="68">
        <f t="shared" si="138"/>
        <v>0</v>
      </c>
      <c r="EZ47" s="260">
        <v>0</v>
      </c>
      <c r="FA47" s="69">
        <f t="shared" si="139"/>
        <v>0</v>
      </c>
      <c r="FB47" s="260">
        <v>0</v>
      </c>
      <c r="FC47" s="260">
        <v>0</v>
      </c>
      <c r="FD47" s="68">
        <f t="shared" si="140"/>
        <v>0</v>
      </c>
      <c r="FE47" s="68">
        <f t="shared" si="141"/>
        <v>0</v>
      </c>
      <c r="FF47" s="260">
        <v>0</v>
      </c>
      <c r="FG47" s="69">
        <f t="shared" si="142"/>
        <v>0</v>
      </c>
      <c r="FH47" s="260">
        <v>0</v>
      </c>
      <c r="FI47" s="260">
        <v>0</v>
      </c>
      <c r="FJ47" s="68">
        <f t="shared" si="143"/>
        <v>0</v>
      </c>
      <c r="FK47" s="68">
        <f t="shared" si="144"/>
        <v>0</v>
      </c>
      <c r="FL47" s="260">
        <v>0</v>
      </c>
      <c r="FM47" s="69">
        <f t="shared" si="145"/>
        <v>0</v>
      </c>
      <c r="FN47" s="260">
        <v>0</v>
      </c>
      <c r="FO47" s="260">
        <v>0</v>
      </c>
      <c r="FP47" s="68">
        <f t="shared" si="146"/>
        <v>0</v>
      </c>
      <c r="FQ47" s="68">
        <f t="shared" si="147"/>
        <v>0</v>
      </c>
      <c r="FR47" s="260">
        <v>0</v>
      </c>
      <c r="FS47" s="264">
        <f t="shared" si="148"/>
        <v>0</v>
      </c>
      <c r="FT47" s="270">
        <f t="shared" si="5"/>
        <v>559.10131423277869</v>
      </c>
      <c r="FU47" s="271">
        <f t="shared" si="6"/>
        <v>120.07750476073743</v>
      </c>
      <c r="FV47" s="272">
        <f t="shared" si="149"/>
        <v>74.667873699876935</v>
      </c>
      <c r="FW47" s="272">
        <f t="shared" si="7"/>
        <v>20.807003987375026</v>
      </c>
      <c r="FX47" s="272">
        <f t="shared" si="8"/>
        <v>142.720666666667</v>
      </c>
      <c r="FY47" s="272">
        <f t="shared" si="9"/>
        <v>0</v>
      </c>
      <c r="FZ47" s="272">
        <f t="shared" si="10"/>
        <v>0</v>
      </c>
      <c r="GA47" s="272">
        <f t="shared" si="11"/>
        <v>0</v>
      </c>
      <c r="GB47" s="272">
        <f t="shared" si="12"/>
        <v>0</v>
      </c>
      <c r="GC47" s="272">
        <f t="shared" si="13"/>
        <v>0</v>
      </c>
      <c r="GD47" s="272">
        <f t="shared" si="14"/>
        <v>0</v>
      </c>
      <c r="GE47" s="272">
        <f t="shared" si="15"/>
        <v>42.264269298476606</v>
      </c>
      <c r="GF47" s="273">
        <f t="shared" si="16"/>
        <v>16.441292713202031</v>
      </c>
      <c r="GG47" s="273">
        <f t="shared" si="17"/>
        <v>2.9686422755249966</v>
      </c>
      <c r="GH47" s="272">
        <f t="shared" si="150"/>
        <v>43.194625013647091</v>
      </c>
      <c r="GI47" s="274">
        <f t="shared" si="151"/>
        <v>30.857198255394152</v>
      </c>
      <c r="GJ47" s="275">
        <f t="shared" si="18"/>
        <v>0.59198233581203341</v>
      </c>
      <c r="GK47" s="271">
        <f t="shared" si="152"/>
        <v>443.73194342678011</v>
      </c>
      <c r="GL47" s="276">
        <f t="shared" si="153"/>
        <v>559.1022487177429</v>
      </c>
      <c r="GM47" s="272">
        <f t="shared" si="154"/>
        <v>167.37599572933362</v>
      </c>
      <c r="GN47" s="272">
        <f t="shared" si="155"/>
        <v>24.367628598712056</v>
      </c>
      <c r="GO47" s="277">
        <f t="shared" si="156"/>
        <v>0.37720069111263388</v>
      </c>
      <c r="GP47" s="278">
        <f t="shared" si="157"/>
        <v>5.4915200403490766E-2</v>
      </c>
      <c r="GQ47" s="279">
        <f t="shared" si="158"/>
        <v>1.0605583404029149</v>
      </c>
      <c r="GR47" s="280">
        <f t="shared" si="159"/>
        <v>443.73194342678011</v>
      </c>
      <c r="GS47" s="272">
        <f t="shared" si="160"/>
        <v>167.37599572933362</v>
      </c>
      <c r="GT47" s="272">
        <f t="shared" si="19"/>
        <v>24.367628598712056</v>
      </c>
      <c r="GU47" s="73">
        <f t="shared" si="161"/>
        <v>0.37720069111263388</v>
      </c>
      <c r="GV47" s="74">
        <f t="shared" si="162"/>
        <v>5.4915200403490766E-2</v>
      </c>
      <c r="GW47" s="279">
        <f t="shared" si="163"/>
        <v>1.0605583404029149</v>
      </c>
      <c r="GX47" s="280">
        <f t="shared" si="164"/>
        <v>262.94397349692099</v>
      </c>
      <c r="GY47" s="272">
        <f t="shared" si="20"/>
        <v>154.80454350480525</v>
      </c>
      <c r="GZ47" s="272">
        <f t="shared" si="21"/>
        <v>7.7502735225958217</v>
      </c>
      <c r="HA47" s="73">
        <f t="shared" si="165"/>
        <v>0.58873584910900412</v>
      </c>
      <c r="HB47" s="74">
        <f t="shared" si="166"/>
        <v>2.9474999634044E-2</v>
      </c>
      <c r="HC47" s="279">
        <f t="shared" si="167"/>
        <v>1.0858141644788837</v>
      </c>
      <c r="HD47" s="280">
        <f t="shared" si="168"/>
        <v>262.94397349692099</v>
      </c>
      <c r="HE47" s="272">
        <f t="shared" si="22"/>
        <v>154.80454350480525</v>
      </c>
      <c r="HF47" s="272">
        <f t="shared" si="23"/>
        <v>7.7502735225958217</v>
      </c>
      <c r="HG47" s="73">
        <f t="shared" si="169"/>
        <v>0.58873584910900412</v>
      </c>
      <c r="HH47" s="74">
        <f t="shared" si="170"/>
        <v>2.9474999634044E-2</v>
      </c>
      <c r="HI47" s="281">
        <f t="shared" si="171"/>
        <v>1.0858141644788837</v>
      </c>
      <c r="HJ47" s="72">
        <f t="shared" si="24"/>
        <v>1.2975931294829663</v>
      </c>
      <c r="HK47" s="73">
        <f t="shared" si="172"/>
        <v>1.2975931294829663</v>
      </c>
      <c r="HL47" s="73">
        <f t="shared" si="25"/>
        <v>0.78721526924719076</v>
      </c>
      <c r="HM47" s="74">
        <f t="shared" si="173"/>
        <v>0.78721526924719076</v>
      </c>
      <c r="HN47" s="75"/>
      <c r="HO47" s="75"/>
      <c r="HP47" s="76">
        <f t="shared" si="174"/>
        <v>0</v>
      </c>
      <c r="HQ47" s="77">
        <f t="shared" si="175"/>
        <v>0</v>
      </c>
      <c r="HR47" s="77">
        <f t="shared" si="176"/>
        <v>0</v>
      </c>
      <c r="HS47" s="77">
        <f t="shared" si="177"/>
        <v>0</v>
      </c>
      <c r="HT47" s="282">
        <f t="shared" si="178"/>
        <v>0</v>
      </c>
      <c r="HU47" s="73"/>
      <c r="HV47" s="74"/>
      <c r="HW47" s="279"/>
      <c r="HX47" s="76">
        <f t="shared" si="179"/>
        <v>0</v>
      </c>
      <c r="HY47" s="77">
        <f t="shared" si="180"/>
        <v>0</v>
      </c>
      <c r="HZ47" s="77">
        <f t="shared" si="26"/>
        <v>0</v>
      </c>
      <c r="IA47" s="77">
        <f t="shared" si="181"/>
        <v>0</v>
      </c>
      <c r="IB47" s="282">
        <f t="shared" si="182"/>
        <v>0</v>
      </c>
      <c r="IC47" s="73"/>
      <c r="ID47" s="74"/>
      <c r="IE47" s="279"/>
      <c r="IF47" s="76">
        <f t="shared" si="27"/>
        <v>12.571452224528375</v>
      </c>
      <c r="IG47" s="77">
        <f t="shared" si="183"/>
        <v>14.306438346035536</v>
      </c>
      <c r="IH47" s="77">
        <f t="shared" si="28"/>
        <v>16.617355076116237</v>
      </c>
      <c r="II47" s="77">
        <f t="shared" si="184"/>
        <v>19.18972164189903</v>
      </c>
      <c r="IJ47" s="282">
        <f t="shared" si="185"/>
        <v>180.78796992985914</v>
      </c>
      <c r="IK47" s="73">
        <f t="shared" si="186"/>
        <v>6.953699535099464E-2</v>
      </c>
      <c r="IL47" s="74">
        <f t="shared" si="187"/>
        <v>9.1916265681634246E-2</v>
      </c>
      <c r="IM47" s="279">
        <f t="shared" si="188"/>
        <v>1.0238254386559078</v>
      </c>
      <c r="IN47" s="76">
        <f t="shared" si="29"/>
        <v>0</v>
      </c>
      <c r="IO47" s="77">
        <f t="shared" si="189"/>
        <v>0</v>
      </c>
      <c r="IP47" s="77">
        <f t="shared" si="30"/>
        <v>0</v>
      </c>
      <c r="IQ47" s="77">
        <f t="shared" si="190"/>
        <v>0</v>
      </c>
      <c r="IR47" s="282">
        <f t="shared" si="191"/>
        <v>0</v>
      </c>
      <c r="IS47" s="283"/>
      <c r="IT47" s="284"/>
      <c r="IU47" s="285"/>
      <c r="IV47" s="76">
        <f t="shared" si="31"/>
        <v>0</v>
      </c>
      <c r="IW47" s="77">
        <f t="shared" si="192"/>
        <v>0</v>
      </c>
      <c r="IX47" s="77">
        <f t="shared" si="193"/>
        <v>0</v>
      </c>
      <c r="IY47" s="77">
        <f t="shared" si="194"/>
        <v>0</v>
      </c>
      <c r="IZ47" s="282">
        <f t="shared" si="195"/>
        <v>0</v>
      </c>
      <c r="JA47" s="283"/>
      <c r="JB47" s="284"/>
      <c r="JC47" s="285"/>
      <c r="JD47" s="76">
        <f t="shared" si="32"/>
        <v>0</v>
      </c>
      <c r="JE47" s="77">
        <f t="shared" si="196"/>
        <v>0</v>
      </c>
      <c r="JF47" s="77">
        <f t="shared" si="33"/>
        <v>0</v>
      </c>
      <c r="JG47" s="77">
        <f t="shared" si="197"/>
        <v>0</v>
      </c>
      <c r="JH47" s="282">
        <f t="shared" si="198"/>
        <v>0</v>
      </c>
      <c r="JI47" s="283"/>
      <c r="JJ47" s="284"/>
      <c r="JK47" s="285"/>
      <c r="JL47" s="76">
        <f t="shared" si="34"/>
        <v>79.531094428561914</v>
      </c>
      <c r="JM47" s="77">
        <f t="shared" si="199"/>
        <v>90.507180770647736</v>
      </c>
      <c r="JN47" s="77">
        <f t="shared" si="35"/>
        <v>5.3632991020955432</v>
      </c>
      <c r="JO47" s="77">
        <f t="shared" si="200"/>
        <v>6.1935378030999333</v>
      </c>
      <c r="JP47" s="282">
        <f t="shared" si="201"/>
        <v>94.526217692489624</v>
      </c>
      <c r="JQ47" s="73">
        <f t="shared" si="36"/>
        <v>0.8413654578594324</v>
      </c>
      <c r="JR47" s="74">
        <f t="shared" si="37"/>
        <v>5.6738746487702454E-2</v>
      </c>
      <c r="JS47" s="279">
        <f t="shared" si="202"/>
        <v>1.1249000047954765</v>
      </c>
      <c r="JT47" s="76">
        <f t="shared" si="38"/>
        <v>0</v>
      </c>
      <c r="JU47" s="77">
        <f t="shared" si="203"/>
        <v>0</v>
      </c>
      <c r="JV47" s="77">
        <f t="shared" si="39"/>
        <v>0</v>
      </c>
      <c r="JW47" s="77">
        <f t="shared" si="204"/>
        <v>0</v>
      </c>
      <c r="JX47" s="282">
        <f t="shared" si="205"/>
        <v>0</v>
      </c>
      <c r="JY47" s="73"/>
      <c r="JZ47" s="74"/>
      <c r="KA47" s="279"/>
      <c r="KB47" s="76">
        <f t="shared" si="40"/>
        <v>0</v>
      </c>
      <c r="KC47" s="77">
        <f t="shared" si="206"/>
        <v>0</v>
      </c>
      <c r="KD47" s="77">
        <f t="shared" si="41"/>
        <v>0</v>
      </c>
      <c r="KE47" s="77">
        <f t="shared" si="207"/>
        <v>0</v>
      </c>
      <c r="KF47" s="282">
        <f t="shared" si="208"/>
        <v>0</v>
      </c>
      <c r="KG47" s="73"/>
      <c r="KH47" s="74"/>
      <c r="KI47" s="279"/>
      <c r="KJ47" s="76">
        <f t="shared" si="42"/>
        <v>24.854684503640684</v>
      </c>
      <c r="KK47" s="77">
        <f t="shared" si="209"/>
        <v>28.284879511988134</v>
      </c>
      <c r="KL47" s="77">
        <f t="shared" si="43"/>
        <v>0.81178748605413664</v>
      </c>
      <c r="KM47" s="77">
        <f t="shared" si="210"/>
        <v>0.93745218889531701</v>
      </c>
      <c r="KN47" s="282">
        <f t="shared" si="211"/>
        <v>32.671144076532407</v>
      </c>
      <c r="KO47" s="73">
        <f t="shared" si="44"/>
        <v>0.76075341730973345</v>
      </c>
      <c r="KP47" s="74">
        <f t="shared" si="45"/>
        <v>2.4847231677976082E-2</v>
      </c>
      <c r="KQ47" s="279">
        <f t="shared" si="46"/>
        <v>1.1088379305866671</v>
      </c>
      <c r="KR47" s="76">
        <f t="shared" si="47"/>
        <v>0</v>
      </c>
      <c r="KS47" s="77">
        <f t="shared" si="212"/>
        <v>0</v>
      </c>
      <c r="KT47" s="77">
        <f t="shared" si="48"/>
        <v>0</v>
      </c>
      <c r="KU47" s="77">
        <f t="shared" si="213"/>
        <v>0</v>
      </c>
      <c r="KV47" s="282">
        <f t="shared" si="214"/>
        <v>0</v>
      </c>
      <c r="KW47" s="73"/>
      <c r="KX47" s="74"/>
      <c r="KY47" s="279"/>
      <c r="KZ47" s="76">
        <f t="shared" si="49"/>
        <v>50.418764572602655</v>
      </c>
      <c r="LA47" s="77">
        <f t="shared" si="215"/>
        <v>57.377058271267543</v>
      </c>
      <c r="LB47" s="77">
        <f t="shared" si="50"/>
        <v>1.575186934446138</v>
      </c>
      <c r="LC47" s="77">
        <f t="shared" si="216"/>
        <v>1.8190258718984003</v>
      </c>
      <c r="LD47" s="286">
        <f t="shared" si="217"/>
        <v>135.74587007316541</v>
      </c>
      <c r="LE47" s="73">
        <f t="shared" si="51"/>
        <v>0.37142024685854191</v>
      </c>
      <c r="LF47" s="74">
        <f t="shared" si="52"/>
        <v>1.1603940021137521E-2</v>
      </c>
      <c r="LG47" s="279">
        <f t="shared" si="53"/>
        <v>1.0530559981842196</v>
      </c>
      <c r="LH47" s="76">
        <f t="shared" si="54"/>
        <v>0</v>
      </c>
      <c r="LI47" s="77">
        <f t="shared" si="218"/>
        <v>0</v>
      </c>
      <c r="LJ47" s="77">
        <f t="shared" si="55"/>
        <v>0</v>
      </c>
      <c r="LK47" s="77">
        <f t="shared" si="219"/>
        <v>0</v>
      </c>
      <c r="LL47" s="282">
        <f t="shared" si="220"/>
        <v>0</v>
      </c>
      <c r="LM47" s="73"/>
      <c r="LN47" s="74"/>
      <c r="LO47" s="279"/>
      <c r="LP47" s="76">
        <f t="shared" si="56"/>
        <v>0</v>
      </c>
      <c r="LQ47" s="77">
        <f t="shared" si="221"/>
        <v>0</v>
      </c>
      <c r="LR47" s="77">
        <f t="shared" si="57"/>
        <v>0</v>
      </c>
      <c r="LS47" s="77">
        <f t="shared" si="222"/>
        <v>0</v>
      </c>
      <c r="LT47" s="282">
        <f t="shared" si="223"/>
        <v>0</v>
      </c>
      <c r="LU47" s="73"/>
      <c r="LV47" s="74"/>
      <c r="LW47" s="279"/>
      <c r="LX47" s="76">
        <f t="shared" si="58"/>
        <v>0</v>
      </c>
      <c r="LY47" s="77">
        <f t="shared" si="224"/>
        <v>0</v>
      </c>
      <c r="LZ47" s="77">
        <f t="shared" si="59"/>
        <v>0</v>
      </c>
      <c r="MA47" s="77">
        <f t="shared" si="225"/>
        <v>0</v>
      </c>
      <c r="MB47" s="286">
        <f t="shared" si="226"/>
        <v>0</v>
      </c>
      <c r="MC47" s="73"/>
      <c r="MD47" s="74"/>
      <c r="ME47" s="279"/>
      <c r="MF47" s="76">
        <f t="shared" si="60"/>
        <v>0</v>
      </c>
      <c r="MG47" s="77">
        <f t="shared" si="227"/>
        <v>0</v>
      </c>
      <c r="MH47" s="77">
        <f t="shared" si="61"/>
        <v>0</v>
      </c>
      <c r="MI47" s="77">
        <f t="shared" si="228"/>
        <v>0</v>
      </c>
      <c r="MJ47" s="286">
        <f t="shared" si="229"/>
        <v>0</v>
      </c>
      <c r="MK47" s="73"/>
      <c r="ML47" s="74"/>
      <c r="MM47" s="279"/>
      <c r="MN47" s="287">
        <f t="shared" si="230"/>
        <v>1.060556665374649</v>
      </c>
      <c r="MO47" s="288">
        <f t="shared" si="230"/>
        <v>0</v>
      </c>
      <c r="MP47" s="288">
        <f t="shared" si="230"/>
        <v>1.0858125502288456</v>
      </c>
      <c r="MQ47" s="289">
        <f t="shared" si="230"/>
        <v>0</v>
      </c>
      <c r="MR47" s="290">
        <f t="shared" si="231"/>
        <v>1.2975910800858832</v>
      </c>
      <c r="MS47" s="291"/>
      <c r="MT47" s="291">
        <f t="shared" si="63"/>
        <v>0.78721409891591321</v>
      </c>
      <c r="MU47" s="292"/>
      <c r="MV47" s="359">
        <f t="shared" si="64"/>
        <v>0</v>
      </c>
      <c r="MW47" s="360">
        <f t="shared" si="65"/>
        <v>0</v>
      </c>
      <c r="MX47" s="360">
        <f t="shared" si="66"/>
        <v>0.51037698116996999</v>
      </c>
      <c r="MY47" s="360">
        <f t="shared" si="67"/>
        <v>0</v>
      </c>
      <c r="MZ47" s="360">
        <f t="shared" si="68"/>
        <v>0</v>
      </c>
      <c r="NA47" s="360">
        <f t="shared" si="69"/>
        <v>0</v>
      </c>
      <c r="NB47" s="360">
        <f t="shared" si="70"/>
        <v>0.29314894124970114</v>
      </c>
      <c r="NC47" s="360">
        <f t="shared" si="71"/>
        <v>0</v>
      </c>
      <c r="ND47" s="360">
        <f t="shared" si="72"/>
        <v>0</v>
      </c>
      <c r="NE47" s="360">
        <f t="shared" si="73"/>
        <v>9.990629754585871E-2</v>
      </c>
      <c r="NF47" s="360">
        <f t="shared" si="74"/>
        <v>0</v>
      </c>
      <c r="NG47" s="360">
        <f t="shared" si="75"/>
        <v>0.39415886012035339</v>
      </c>
      <c r="NH47" s="360">
        <f t="shared" si="76"/>
        <v>0</v>
      </c>
      <c r="NI47" s="360">
        <f t="shared" si="77"/>
        <v>0</v>
      </c>
      <c r="NJ47" s="360">
        <f t="shared" si="78"/>
        <v>0</v>
      </c>
      <c r="NK47" s="361">
        <f t="shared" si="79"/>
        <v>0</v>
      </c>
      <c r="NL47" s="145">
        <f t="shared" si="232"/>
        <v>1.2975910800858832</v>
      </c>
      <c r="NM47" s="40"/>
      <c r="NN47" s="56">
        <f t="shared" si="233"/>
        <v>0.78721409891591321</v>
      </c>
      <c r="NO47" s="59"/>
      <c r="NP47" s="55">
        <f t="shared" si="80"/>
        <v>1.060556665374649</v>
      </c>
      <c r="NQ47" s="40"/>
      <c r="NR47" s="56">
        <f t="shared" si="81"/>
        <v>1.0858125502288456</v>
      </c>
      <c r="NS47" s="60"/>
      <c r="NT47" s="25"/>
      <c r="NU47" s="86">
        <f t="shared" si="236"/>
        <v>0</v>
      </c>
      <c r="NV47" s="86">
        <f t="shared" si="236"/>
        <v>0</v>
      </c>
      <c r="NW47" s="86">
        <f t="shared" si="236"/>
        <v>0</v>
      </c>
      <c r="NX47" s="86">
        <f t="shared" si="236"/>
        <v>0</v>
      </c>
      <c r="NY47" s="87">
        <f t="shared" si="237"/>
        <v>0</v>
      </c>
      <c r="NZ47" s="87">
        <f t="shared" si="237"/>
        <v>0</v>
      </c>
      <c r="OA47" s="87">
        <f t="shared" si="237"/>
        <v>0</v>
      </c>
      <c r="OB47" s="87">
        <f t="shared" si="237"/>
        <v>0</v>
      </c>
      <c r="OC47" s="26"/>
    </row>
    <row r="48" spans="1:393" ht="24.75" customHeight="1" thickBot="1" x14ac:dyDescent="0.35">
      <c r="A48" s="136" t="s">
        <v>194</v>
      </c>
      <c r="B48" s="137" t="s">
        <v>195</v>
      </c>
      <c r="C48" s="133" t="s">
        <v>118</v>
      </c>
      <c r="D48" s="64">
        <f>VLOOKUP(B48,[1]УсіТ_1!$A$10:$G$556,6,FALSE)</f>
        <v>686</v>
      </c>
      <c r="E48" s="64">
        <f>VLOOKUP(B48,[1]УсіТ_1!$A$10:$G$556,7,FALSE)</f>
        <v>154.19999999999999</v>
      </c>
      <c r="F48" s="38"/>
      <c r="G48" s="38"/>
      <c r="H48" s="39"/>
      <c r="I48" s="256">
        <v>0.90129999999999999</v>
      </c>
      <c r="J48" s="62">
        <v>0.90129999999999999</v>
      </c>
      <c r="K48" s="257">
        <f t="shared" si="82"/>
        <v>0.69969999999999999</v>
      </c>
      <c r="L48" s="258">
        <f t="shared" si="83"/>
        <v>0.69969999999999999</v>
      </c>
      <c r="M48" s="63">
        <v>0</v>
      </c>
      <c r="N48" s="63">
        <v>0</v>
      </c>
      <c r="O48" s="63">
        <v>0.2016</v>
      </c>
      <c r="P48" s="63">
        <v>0</v>
      </c>
      <c r="Q48" s="63">
        <v>0</v>
      </c>
      <c r="R48" s="63">
        <v>0</v>
      </c>
      <c r="S48" s="63">
        <v>0.25969999999999999</v>
      </c>
      <c r="T48" s="63">
        <v>0</v>
      </c>
      <c r="U48" s="63">
        <v>0</v>
      </c>
      <c r="V48" s="63">
        <v>6.6699999999999995E-2</v>
      </c>
      <c r="W48" s="63">
        <v>0</v>
      </c>
      <c r="X48" s="63">
        <v>0.37330000000000002</v>
      </c>
      <c r="Y48" s="63">
        <v>0</v>
      </c>
      <c r="Z48" s="63">
        <v>0</v>
      </c>
      <c r="AA48" s="63">
        <v>0</v>
      </c>
      <c r="AB48" s="259">
        <v>0</v>
      </c>
      <c r="AC48" s="144">
        <v>0</v>
      </c>
      <c r="AD48" s="70">
        <v>0</v>
      </c>
      <c r="AE48" s="70">
        <v>0</v>
      </c>
      <c r="AF48" s="68">
        <f t="shared" si="84"/>
        <v>0</v>
      </c>
      <c r="AG48" s="68">
        <f t="shared" si="85"/>
        <v>0</v>
      </c>
      <c r="AH48" s="71">
        <v>0</v>
      </c>
      <c r="AI48" s="71">
        <v>0</v>
      </c>
      <c r="AJ48" s="68">
        <f t="shared" si="86"/>
        <v>0</v>
      </c>
      <c r="AK48" s="68">
        <f t="shared" si="87"/>
        <v>0</v>
      </c>
      <c r="AL48" s="71">
        <v>0</v>
      </c>
      <c r="AM48" s="69">
        <f t="shared" si="88"/>
        <v>0</v>
      </c>
      <c r="AN48" s="260">
        <v>0</v>
      </c>
      <c r="AO48" s="71">
        <v>0</v>
      </c>
      <c r="AP48" s="71">
        <v>0</v>
      </c>
      <c r="AQ48" s="68">
        <f t="shared" si="89"/>
        <v>0</v>
      </c>
      <c r="AR48" s="68">
        <f t="shared" si="90"/>
        <v>0</v>
      </c>
      <c r="AS48" s="71">
        <v>0</v>
      </c>
      <c r="AT48" s="261">
        <f t="shared" si="0"/>
        <v>0</v>
      </c>
      <c r="AU48" s="71">
        <v>0</v>
      </c>
      <c r="AV48" s="68">
        <f t="shared" si="91"/>
        <v>0</v>
      </c>
      <c r="AW48" s="68">
        <f t="shared" si="92"/>
        <v>0</v>
      </c>
      <c r="AX48" s="71">
        <v>0</v>
      </c>
      <c r="AY48" s="69">
        <f t="shared" si="93"/>
        <v>0</v>
      </c>
      <c r="AZ48" s="260">
        <v>17</v>
      </c>
      <c r="BA48" s="260">
        <v>86.651833333333599</v>
      </c>
      <c r="BB48" s="260">
        <v>9.0365483333333607</v>
      </c>
      <c r="BC48" s="262">
        <f t="shared" si="94"/>
        <v>7.2292386666666886</v>
      </c>
      <c r="BD48" s="262">
        <f t="shared" si="1"/>
        <v>1.8073096666666721</v>
      </c>
      <c r="BE48" s="260">
        <v>3.39180033333334</v>
      </c>
      <c r="BF48" s="262">
        <f t="shared" si="95"/>
        <v>2.7134402666666722</v>
      </c>
      <c r="BG48" s="262">
        <f t="shared" si="2"/>
        <v>0.67836006666666782</v>
      </c>
      <c r="BH48" s="260">
        <v>10.684385679476033</v>
      </c>
      <c r="BI48" s="263">
        <f t="shared" si="96"/>
        <v>6.2562847721599093</v>
      </c>
      <c r="BJ48" s="68">
        <f t="shared" si="97"/>
        <v>0.14642950573721905</v>
      </c>
      <c r="BK48" s="260">
        <v>5.4877631508089566</v>
      </c>
      <c r="BL48" s="69">
        <f t="shared" si="98"/>
        <v>138.30279699634235</v>
      </c>
      <c r="BM48" s="260">
        <v>0</v>
      </c>
      <c r="BN48" s="260">
        <v>0</v>
      </c>
      <c r="BO48" s="260">
        <v>0</v>
      </c>
      <c r="BP48" s="68">
        <f t="shared" si="99"/>
        <v>0</v>
      </c>
      <c r="BQ48" s="68">
        <f t="shared" si="100"/>
        <v>0</v>
      </c>
      <c r="BR48" s="260">
        <v>0</v>
      </c>
      <c r="BS48" s="260">
        <v>0</v>
      </c>
      <c r="BT48" s="68">
        <f t="shared" si="101"/>
        <v>0</v>
      </c>
      <c r="BU48" s="68">
        <f t="shared" si="102"/>
        <v>0</v>
      </c>
      <c r="BV48" s="260">
        <v>0</v>
      </c>
      <c r="BW48" s="69">
        <f t="shared" si="103"/>
        <v>0</v>
      </c>
      <c r="BX48" s="260">
        <v>0</v>
      </c>
      <c r="BY48" s="260">
        <v>0</v>
      </c>
      <c r="BZ48" s="263">
        <f t="shared" si="104"/>
        <v>0</v>
      </c>
      <c r="CA48" s="263">
        <f t="shared" si="105"/>
        <v>0</v>
      </c>
      <c r="CB48" s="260">
        <v>0</v>
      </c>
      <c r="CC48" s="264">
        <f t="shared" si="106"/>
        <v>0</v>
      </c>
      <c r="CD48" s="260">
        <v>0</v>
      </c>
      <c r="CE48" s="260">
        <v>0</v>
      </c>
      <c r="CF48" s="263">
        <f t="shared" si="107"/>
        <v>0</v>
      </c>
      <c r="CG48" s="263">
        <f t="shared" si="108"/>
        <v>0</v>
      </c>
      <c r="CH48" s="260">
        <v>0</v>
      </c>
      <c r="CI48" s="69">
        <f t="shared" si="109"/>
        <v>0</v>
      </c>
      <c r="CJ48" s="260">
        <v>84.055116521789429</v>
      </c>
      <c r="CK48" s="260">
        <v>18.492129071196331</v>
      </c>
      <c r="CL48" s="260">
        <v>8.0167253856948602</v>
      </c>
      <c r="CM48" s="260">
        <v>6.6509425780746838</v>
      </c>
      <c r="CN48" s="260">
        <v>17.075428096528462</v>
      </c>
      <c r="CO48" s="265">
        <f t="shared" si="110"/>
        <v>1.1993780695001592</v>
      </c>
      <c r="CP48" s="266">
        <f t="shared" si="111"/>
        <v>5.4447051537152582</v>
      </c>
      <c r="CQ48" s="260">
        <v>13.765386419251982</v>
      </c>
      <c r="CR48" s="265">
        <f t="shared" si="112"/>
        <v>0.18865462087584842</v>
      </c>
      <c r="CS48" s="265">
        <f t="shared" si="3"/>
        <v>8.0603770793386751</v>
      </c>
      <c r="CT48" s="260">
        <v>7.0702393290826446</v>
      </c>
      <c r="CU48" s="267">
        <f t="shared" si="4"/>
        <v>178.17002978825246</v>
      </c>
      <c r="CV48" s="260">
        <v>0</v>
      </c>
      <c r="CW48" s="260">
        <v>0</v>
      </c>
      <c r="CX48" s="68">
        <f t="shared" si="113"/>
        <v>0</v>
      </c>
      <c r="CY48" s="68">
        <f t="shared" si="114"/>
        <v>0</v>
      </c>
      <c r="CZ48" s="260">
        <v>0</v>
      </c>
      <c r="DA48" s="69">
        <f t="shared" si="115"/>
        <v>0</v>
      </c>
      <c r="DB48" s="260">
        <v>0</v>
      </c>
      <c r="DC48" s="260">
        <v>0</v>
      </c>
      <c r="DD48" s="68">
        <f t="shared" si="116"/>
        <v>0</v>
      </c>
      <c r="DE48" s="68">
        <f t="shared" si="117"/>
        <v>0</v>
      </c>
      <c r="DF48" s="260">
        <v>0</v>
      </c>
      <c r="DG48" s="69">
        <f t="shared" si="118"/>
        <v>0</v>
      </c>
      <c r="DH48" s="260">
        <v>16.694269739353601</v>
      </c>
      <c r="DI48" s="260">
        <v>3.6727393426577923</v>
      </c>
      <c r="DJ48" s="260">
        <v>0.2509374375333332</v>
      </c>
      <c r="DK48" s="260">
        <v>12.15342837024942</v>
      </c>
      <c r="DL48" s="68">
        <f t="shared" si="119"/>
        <v>0.85365680872631922</v>
      </c>
      <c r="DM48" s="68">
        <f t="shared" si="120"/>
        <v>3.8752664769944705</v>
      </c>
      <c r="DN48" s="260">
        <v>3.5337555558995999</v>
      </c>
      <c r="DO48" s="68">
        <f t="shared" si="121"/>
        <v>4.8430119893604018E-2</v>
      </c>
      <c r="DP48" s="68">
        <f t="shared" si="122"/>
        <v>2.0692047007792342</v>
      </c>
      <c r="DQ48" s="260">
        <v>1.81502333096461</v>
      </c>
      <c r="DR48" s="264">
        <f t="shared" si="123"/>
        <v>45.744184531990022</v>
      </c>
      <c r="DS48" s="260">
        <v>0</v>
      </c>
      <c r="DT48" s="260">
        <v>0</v>
      </c>
      <c r="DU48" s="260">
        <v>0</v>
      </c>
      <c r="DV48" s="68">
        <f t="shared" si="124"/>
        <v>0</v>
      </c>
      <c r="DW48" s="68">
        <f t="shared" si="125"/>
        <v>0</v>
      </c>
      <c r="DX48" s="260">
        <v>0</v>
      </c>
      <c r="DY48" s="260">
        <v>0</v>
      </c>
      <c r="DZ48" s="260">
        <v>0</v>
      </c>
      <c r="EA48" s="260">
        <v>0</v>
      </c>
      <c r="EB48" s="68">
        <f t="shared" si="126"/>
        <v>0</v>
      </c>
      <c r="EC48" s="68">
        <f t="shared" si="127"/>
        <v>0</v>
      </c>
      <c r="ED48" s="267">
        <v>0</v>
      </c>
      <c r="EE48" s="69">
        <f t="shared" si="128"/>
        <v>0</v>
      </c>
      <c r="EF48" s="260">
        <v>40.757422222222097</v>
      </c>
      <c r="EG48" s="260">
        <v>8.96663288888886</v>
      </c>
      <c r="EH48" s="260">
        <v>104.04378252828566</v>
      </c>
      <c r="EI48" s="260">
        <v>29.674083627821826</v>
      </c>
      <c r="EJ48" s="268">
        <f t="shared" si="129"/>
        <v>2.084307634018205</v>
      </c>
      <c r="EK48" s="266">
        <f t="shared" si="130"/>
        <v>9.4619376537345232</v>
      </c>
      <c r="EL48" s="260">
        <v>19.783459719494129</v>
      </c>
      <c r="EM48" s="268">
        <f t="shared" si="131"/>
        <v>0.27113231545566702</v>
      </c>
      <c r="EN48" s="268">
        <f t="shared" si="132"/>
        <v>11.584283972588665</v>
      </c>
      <c r="EO48" s="269">
        <f t="shared" si="133"/>
        <v>203.22538098671257</v>
      </c>
      <c r="EP48" s="69">
        <f t="shared" si="134"/>
        <v>256.0639800432578</v>
      </c>
      <c r="EQ48" s="260">
        <v>0</v>
      </c>
      <c r="ER48" s="260">
        <v>0</v>
      </c>
      <c r="ES48" s="260">
        <v>0</v>
      </c>
      <c r="ET48" s="68">
        <f t="shared" si="135"/>
        <v>0</v>
      </c>
      <c r="EU48" s="68">
        <f t="shared" si="136"/>
        <v>0</v>
      </c>
      <c r="EV48" s="260">
        <v>0</v>
      </c>
      <c r="EW48" s="260">
        <v>0</v>
      </c>
      <c r="EX48" s="68">
        <f t="shared" si="137"/>
        <v>0</v>
      </c>
      <c r="EY48" s="68">
        <f t="shared" si="138"/>
        <v>0</v>
      </c>
      <c r="EZ48" s="260">
        <v>0</v>
      </c>
      <c r="FA48" s="69">
        <f t="shared" si="139"/>
        <v>0</v>
      </c>
      <c r="FB48" s="260">
        <v>0</v>
      </c>
      <c r="FC48" s="260">
        <v>0</v>
      </c>
      <c r="FD48" s="68">
        <f t="shared" si="140"/>
        <v>0</v>
      </c>
      <c r="FE48" s="68">
        <f t="shared" si="141"/>
        <v>0</v>
      </c>
      <c r="FF48" s="260">
        <v>0</v>
      </c>
      <c r="FG48" s="69">
        <f t="shared" si="142"/>
        <v>0</v>
      </c>
      <c r="FH48" s="260">
        <v>0</v>
      </c>
      <c r="FI48" s="260">
        <v>0</v>
      </c>
      <c r="FJ48" s="68">
        <f t="shared" si="143"/>
        <v>0</v>
      </c>
      <c r="FK48" s="68">
        <f t="shared" si="144"/>
        <v>0</v>
      </c>
      <c r="FL48" s="260">
        <v>0</v>
      </c>
      <c r="FM48" s="69">
        <f t="shared" si="145"/>
        <v>0</v>
      </c>
      <c r="FN48" s="260">
        <v>0</v>
      </c>
      <c r="FO48" s="260">
        <v>0</v>
      </c>
      <c r="FP48" s="68">
        <f t="shared" si="146"/>
        <v>0</v>
      </c>
      <c r="FQ48" s="68">
        <f t="shared" si="147"/>
        <v>0</v>
      </c>
      <c r="FR48" s="260">
        <v>0</v>
      </c>
      <c r="FS48" s="264">
        <f t="shared" si="148"/>
        <v>0</v>
      </c>
      <c r="FT48" s="270">
        <f t="shared" si="5"/>
        <v>618.28099135984257</v>
      </c>
      <c r="FU48" s="271">
        <f t="shared" si="6"/>
        <v>172.6383097861081</v>
      </c>
      <c r="FV48" s="272">
        <f t="shared" si="149"/>
        <v>108.14617250677252</v>
      </c>
      <c r="FW48" s="272">
        <f t="shared" si="7"/>
        <v>16.593621511408045</v>
      </c>
      <c r="FX48" s="272">
        <f t="shared" si="8"/>
        <v>86.651833333333599</v>
      </c>
      <c r="FY48" s="272">
        <f t="shared" si="9"/>
        <v>0</v>
      </c>
      <c r="FZ48" s="272">
        <f t="shared" si="10"/>
        <v>0</v>
      </c>
      <c r="GA48" s="272">
        <f t="shared" si="11"/>
        <v>0</v>
      </c>
      <c r="GB48" s="272">
        <f t="shared" si="12"/>
        <v>0</v>
      </c>
      <c r="GC48" s="272">
        <f t="shared" si="13"/>
        <v>0</v>
      </c>
      <c r="GD48" s="272">
        <f t="shared" si="14"/>
        <v>0</v>
      </c>
      <c r="GE48" s="272">
        <f t="shared" si="15"/>
        <v>58.902940094599714</v>
      </c>
      <c r="GF48" s="273">
        <f t="shared" si="16"/>
        <v>22.913929327021989</v>
      </c>
      <c r="GG48" s="273">
        <f t="shared" si="17"/>
        <v>4.1373425122446834</v>
      </c>
      <c r="GH48" s="272">
        <f t="shared" si="150"/>
        <v>47.76698737412174</v>
      </c>
      <c r="GI48" s="274">
        <f t="shared" si="151"/>
        <v>34.12358364033711</v>
      </c>
      <c r="GJ48" s="275">
        <f t="shared" si="18"/>
        <v>0.6546465619623385</v>
      </c>
      <c r="GK48" s="271">
        <f t="shared" si="152"/>
        <v>490.69986460634374</v>
      </c>
      <c r="GL48" s="276">
        <f t="shared" si="153"/>
        <v>618.28182940399313</v>
      </c>
      <c r="GM48" s="272">
        <f t="shared" si="154"/>
        <v>229.6758227534672</v>
      </c>
      <c r="GN48" s="272">
        <f t="shared" si="155"/>
        <v>21.385610585615066</v>
      </c>
      <c r="GO48" s="277">
        <f t="shared" si="156"/>
        <v>0.46805764443754438</v>
      </c>
      <c r="GP48" s="278">
        <f t="shared" si="157"/>
        <v>4.3581855484658295E-2</v>
      </c>
      <c r="GQ48" s="279">
        <f t="shared" si="158"/>
        <v>1.0713431067378505</v>
      </c>
      <c r="GR48" s="280">
        <f t="shared" si="159"/>
        <v>490.69986460634374</v>
      </c>
      <c r="GS48" s="272">
        <f t="shared" si="160"/>
        <v>229.6758227534672</v>
      </c>
      <c r="GT48" s="272">
        <f t="shared" si="19"/>
        <v>21.385610585615066</v>
      </c>
      <c r="GU48" s="73">
        <f t="shared" si="161"/>
        <v>0.46805764443754438</v>
      </c>
      <c r="GV48" s="74">
        <f t="shared" si="162"/>
        <v>4.3581855484658295E-2</v>
      </c>
      <c r="GW48" s="279">
        <f t="shared" si="163"/>
        <v>1.0713431067378505</v>
      </c>
      <c r="GX48" s="280">
        <f t="shared" si="164"/>
        <v>380.93574000607202</v>
      </c>
      <c r="GY48" s="272">
        <f t="shared" si="20"/>
        <v>222.0431553314321</v>
      </c>
      <c r="GZ48" s="272">
        <f t="shared" si="21"/>
        <v>11.296502146544485</v>
      </c>
      <c r="HA48" s="73">
        <f t="shared" si="165"/>
        <v>0.5828887447733121</v>
      </c>
      <c r="HB48" s="74">
        <f t="shared" si="166"/>
        <v>2.9654613521861776E-2</v>
      </c>
      <c r="HC48" s="279">
        <f t="shared" si="167"/>
        <v>1.0850350098393491</v>
      </c>
      <c r="HD48" s="280">
        <f t="shared" si="168"/>
        <v>380.93574000607202</v>
      </c>
      <c r="HE48" s="272">
        <f t="shared" si="22"/>
        <v>222.0431553314321</v>
      </c>
      <c r="HF48" s="272">
        <f t="shared" si="23"/>
        <v>11.296502146544485</v>
      </c>
      <c r="HG48" s="73">
        <f t="shared" si="169"/>
        <v>0.5828887447733121</v>
      </c>
      <c r="HH48" s="74">
        <f t="shared" si="170"/>
        <v>2.9654613521861776E-2</v>
      </c>
      <c r="HI48" s="281">
        <f t="shared" si="171"/>
        <v>1.0850350098393491</v>
      </c>
      <c r="HJ48" s="72">
        <f t="shared" si="24"/>
        <v>0.96560154210282467</v>
      </c>
      <c r="HK48" s="73">
        <f t="shared" si="172"/>
        <v>0.96560154210282467</v>
      </c>
      <c r="HL48" s="73">
        <f t="shared" si="25"/>
        <v>0.75919899638459254</v>
      </c>
      <c r="HM48" s="74">
        <f t="shared" si="173"/>
        <v>0.75919899638459254</v>
      </c>
      <c r="HN48" s="75"/>
      <c r="HO48" s="75"/>
      <c r="HP48" s="76">
        <f t="shared" si="174"/>
        <v>0</v>
      </c>
      <c r="HQ48" s="77">
        <f t="shared" si="175"/>
        <v>0</v>
      </c>
      <c r="HR48" s="77">
        <f t="shared" si="176"/>
        <v>0</v>
      </c>
      <c r="HS48" s="77">
        <f t="shared" si="177"/>
        <v>0</v>
      </c>
      <c r="HT48" s="282">
        <f t="shared" si="178"/>
        <v>0</v>
      </c>
      <c r="HU48" s="73"/>
      <c r="HV48" s="74"/>
      <c r="HW48" s="279"/>
      <c r="HX48" s="76">
        <f t="shared" si="179"/>
        <v>0</v>
      </c>
      <c r="HY48" s="77">
        <f t="shared" si="180"/>
        <v>0</v>
      </c>
      <c r="HZ48" s="77">
        <f t="shared" si="26"/>
        <v>0</v>
      </c>
      <c r="IA48" s="77">
        <f t="shared" si="181"/>
        <v>0</v>
      </c>
      <c r="IB48" s="282">
        <f t="shared" si="182"/>
        <v>0</v>
      </c>
      <c r="IC48" s="73"/>
      <c r="ID48" s="74"/>
      <c r="IE48" s="279"/>
      <c r="IF48" s="76">
        <f t="shared" si="27"/>
        <v>7.6326674220350892</v>
      </c>
      <c r="IG48" s="77">
        <f t="shared" si="183"/>
        <v>8.6860518529501523</v>
      </c>
      <c r="IH48" s="77">
        <f t="shared" si="28"/>
        <v>10.08910843907058</v>
      </c>
      <c r="II48" s="77">
        <f t="shared" si="184"/>
        <v>11.650902425438707</v>
      </c>
      <c r="IJ48" s="282">
        <f t="shared" si="185"/>
        <v>109.7641246002717</v>
      </c>
      <c r="IK48" s="73">
        <f t="shared" si="186"/>
        <v>6.953699535099464E-2</v>
      </c>
      <c r="IL48" s="74">
        <f t="shared" si="187"/>
        <v>9.191626568163426E-2</v>
      </c>
      <c r="IM48" s="279">
        <f t="shared" si="188"/>
        <v>1.0238254386559078</v>
      </c>
      <c r="IN48" s="76">
        <f t="shared" si="29"/>
        <v>0</v>
      </c>
      <c r="IO48" s="77">
        <f t="shared" si="189"/>
        <v>0</v>
      </c>
      <c r="IP48" s="77">
        <f t="shared" si="30"/>
        <v>0</v>
      </c>
      <c r="IQ48" s="77">
        <f t="shared" si="190"/>
        <v>0</v>
      </c>
      <c r="IR48" s="282">
        <f t="shared" si="191"/>
        <v>0</v>
      </c>
      <c r="IS48" s="283"/>
      <c r="IT48" s="284"/>
      <c r="IU48" s="285"/>
      <c r="IV48" s="76">
        <f t="shared" si="31"/>
        <v>0</v>
      </c>
      <c r="IW48" s="77">
        <f t="shared" si="192"/>
        <v>0</v>
      </c>
      <c r="IX48" s="77">
        <f t="shared" si="193"/>
        <v>0</v>
      </c>
      <c r="IY48" s="77">
        <f t="shared" si="194"/>
        <v>0</v>
      </c>
      <c r="IZ48" s="282">
        <f t="shared" si="195"/>
        <v>0</v>
      </c>
      <c r="JA48" s="283"/>
      <c r="JB48" s="284"/>
      <c r="JC48" s="285"/>
      <c r="JD48" s="76">
        <f t="shared" si="32"/>
        <v>0</v>
      </c>
      <c r="JE48" s="77">
        <f t="shared" si="196"/>
        <v>0</v>
      </c>
      <c r="JF48" s="77">
        <f t="shared" si="33"/>
        <v>0</v>
      </c>
      <c r="JG48" s="77">
        <f t="shared" si="197"/>
        <v>0</v>
      </c>
      <c r="JH48" s="282">
        <f t="shared" si="198"/>
        <v>0</v>
      </c>
      <c r="JI48" s="283"/>
      <c r="JJ48" s="284"/>
      <c r="JK48" s="285"/>
      <c r="JL48" s="76">
        <f t="shared" si="34"/>
        <v>119.02344591731156</v>
      </c>
      <c r="JM48" s="77">
        <f t="shared" si="199"/>
        <v>135.44987168835974</v>
      </c>
      <c r="JN48" s="77">
        <f t="shared" si="35"/>
        <v>8.0389752684506917</v>
      </c>
      <c r="JO48" s="77">
        <f t="shared" si="200"/>
        <v>9.2834086400068596</v>
      </c>
      <c r="JP48" s="282">
        <f t="shared" si="201"/>
        <v>141.40478554623212</v>
      </c>
      <c r="JQ48" s="73">
        <f t="shared" si="36"/>
        <v>0.8417214838771987</v>
      </c>
      <c r="JR48" s="74">
        <f t="shared" si="37"/>
        <v>5.6850800610438734E-2</v>
      </c>
      <c r="JS48" s="279">
        <f t="shared" si="202"/>
        <v>1.124966485924388</v>
      </c>
      <c r="JT48" s="76">
        <f t="shared" si="38"/>
        <v>0</v>
      </c>
      <c r="JU48" s="77">
        <f t="shared" si="203"/>
        <v>0</v>
      </c>
      <c r="JV48" s="77">
        <f t="shared" si="39"/>
        <v>0</v>
      </c>
      <c r="JW48" s="77">
        <f t="shared" si="204"/>
        <v>0</v>
      </c>
      <c r="JX48" s="282">
        <f t="shared" si="205"/>
        <v>0</v>
      </c>
      <c r="JY48" s="73"/>
      <c r="JZ48" s="74"/>
      <c r="KA48" s="279"/>
      <c r="KB48" s="76">
        <f t="shared" si="40"/>
        <v>0</v>
      </c>
      <c r="KC48" s="77">
        <f t="shared" si="206"/>
        <v>0</v>
      </c>
      <c r="KD48" s="77">
        <f t="shared" si="41"/>
        <v>0</v>
      </c>
      <c r="KE48" s="77">
        <f t="shared" si="207"/>
        <v>0</v>
      </c>
      <c r="KF48" s="282">
        <f t="shared" si="208"/>
        <v>0</v>
      </c>
      <c r="KG48" s="73"/>
      <c r="KH48" s="74"/>
      <c r="KI48" s="279"/>
      <c r="KJ48" s="76">
        <f t="shared" si="42"/>
        <v>27.619263918895314</v>
      </c>
      <c r="KK48" s="77">
        <f t="shared" si="209"/>
        <v>31.430998532342056</v>
      </c>
      <c r="KL48" s="77">
        <f t="shared" si="43"/>
        <v>0.90208692861992323</v>
      </c>
      <c r="KM48" s="77">
        <f t="shared" si="210"/>
        <v>1.0417299851702875</v>
      </c>
      <c r="KN48" s="282">
        <f t="shared" si="211"/>
        <v>36.304908358722237</v>
      </c>
      <c r="KO48" s="73">
        <f t="shared" si="44"/>
        <v>0.76075839790020561</v>
      </c>
      <c r="KP48" s="74">
        <f t="shared" si="45"/>
        <v>2.4847519781803752E-2</v>
      </c>
      <c r="KQ48" s="279">
        <f t="shared" si="46"/>
        <v>1.1088386625564306</v>
      </c>
      <c r="KR48" s="76">
        <f t="shared" si="47"/>
        <v>0</v>
      </c>
      <c r="KS48" s="77">
        <f t="shared" si="212"/>
        <v>0</v>
      </c>
      <c r="KT48" s="77">
        <f t="shared" si="48"/>
        <v>0</v>
      </c>
      <c r="KU48" s="77">
        <f t="shared" si="213"/>
        <v>0</v>
      </c>
      <c r="KV48" s="282">
        <f t="shared" si="214"/>
        <v>0</v>
      </c>
      <c r="KW48" s="73"/>
      <c r="KX48" s="74"/>
      <c r="KY48" s="279"/>
      <c r="KZ48" s="76">
        <f t="shared" si="49"/>
        <v>75.400445495225242</v>
      </c>
      <c r="LA48" s="77">
        <f t="shared" si="215"/>
        <v>85.806460978021278</v>
      </c>
      <c r="LB48" s="77">
        <f t="shared" si="50"/>
        <v>2.355439949473872</v>
      </c>
      <c r="LC48" s="77">
        <f t="shared" si="216"/>
        <v>2.7200620536524274</v>
      </c>
      <c r="LD48" s="286">
        <f t="shared" si="217"/>
        <v>203.22538098671254</v>
      </c>
      <c r="LE48" s="73">
        <f t="shared" si="51"/>
        <v>0.37101884188449447</v>
      </c>
      <c r="LF48" s="74">
        <f t="shared" si="52"/>
        <v>1.1590284333765759E-2</v>
      </c>
      <c r="LG48" s="279">
        <f t="shared" si="53"/>
        <v>1.0529984863833461</v>
      </c>
      <c r="LH48" s="76">
        <f t="shared" si="54"/>
        <v>0</v>
      </c>
      <c r="LI48" s="77">
        <f t="shared" si="218"/>
        <v>0</v>
      </c>
      <c r="LJ48" s="77">
        <f t="shared" si="55"/>
        <v>0</v>
      </c>
      <c r="LK48" s="77">
        <f t="shared" si="219"/>
        <v>0</v>
      </c>
      <c r="LL48" s="282">
        <f t="shared" si="220"/>
        <v>0</v>
      </c>
      <c r="LM48" s="73"/>
      <c r="LN48" s="74"/>
      <c r="LO48" s="279"/>
      <c r="LP48" s="76">
        <f t="shared" si="56"/>
        <v>0</v>
      </c>
      <c r="LQ48" s="77">
        <f t="shared" si="221"/>
        <v>0</v>
      </c>
      <c r="LR48" s="77">
        <f t="shared" si="57"/>
        <v>0</v>
      </c>
      <c r="LS48" s="77">
        <f t="shared" si="222"/>
        <v>0</v>
      </c>
      <c r="LT48" s="282">
        <f t="shared" si="223"/>
        <v>0</v>
      </c>
      <c r="LU48" s="73"/>
      <c r="LV48" s="74"/>
      <c r="LW48" s="279"/>
      <c r="LX48" s="76">
        <f t="shared" si="58"/>
        <v>0</v>
      </c>
      <c r="LY48" s="77">
        <f t="shared" si="224"/>
        <v>0</v>
      </c>
      <c r="LZ48" s="77">
        <f t="shared" si="59"/>
        <v>0</v>
      </c>
      <c r="MA48" s="77">
        <f t="shared" si="225"/>
        <v>0</v>
      </c>
      <c r="MB48" s="286">
        <f t="shared" si="226"/>
        <v>0</v>
      </c>
      <c r="MC48" s="73"/>
      <c r="MD48" s="74"/>
      <c r="ME48" s="279"/>
      <c r="MF48" s="76">
        <f t="shared" si="60"/>
        <v>0</v>
      </c>
      <c r="MG48" s="77">
        <f t="shared" si="227"/>
        <v>0</v>
      </c>
      <c r="MH48" s="77">
        <f t="shared" si="61"/>
        <v>0</v>
      </c>
      <c r="MI48" s="77">
        <f t="shared" si="228"/>
        <v>0</v>
      </c>
      <c r="MJ48" s="286">
        <f t="shared" si="229"/>
        <v>0</v>
      </c>
      <c r="MK48" s="73"/>
      <c r="ML48" s="74"/>
      <c r="MM48" s="279"/>
      <c r="MN48" s="287">
        <f t="shared" si="230"/>
        <v>1.0713423705614242</v>
      </c>
      <c r="MO48" s="288">
        <f t="shared" si="230"/>
        <v>0</v>
      </c>
      <c r="MP48" s="288">
        <f t="shared" si="230"/>
        <v>1.0850331144118632</v>
      </c>
      <c r="MQ48" s="289">
        <f t="shared" si="230"/>
        <v>0</v>
      </c>
      <c r="MR48" s="290">
        <f t="shared" si="231"/>
        <v>0.9656008785870116</v>
      </c>
      <c r="MS48" s="291"/>
      <c r="MT48" s="291">
        <f t="shared" si="63"/>
        <v>0.75919767015398065</v>
      </c>
      <c r="MU48" s="292"/>
      <c r="MV48" s="359">
        <f t="shared" si="64"/>
        <v>0</v>
      </c>
      <c r="MW48" s="360">
        <f t="shared" si="65"/>
        <v>0</v>
      </c>
      <c r="MX48" s="360">
        <f t="shared" si="66"/>
        <v>0.206403208433031</v>
      </c>
      <c r="MY48" s="360">
        <f t="shared" si="67"/>
        <v>0</v>
      </c>
      <c r="MZ48" s="360">
        <f t="shared" si="68"/>
        <v>0</v>
      </c>
      <c r="NA48" s="360">
        <f t="shared" si="69"/>
        <v>0</v>
      </c>
      <c r="NB48" s="360">
        <f t="shared" si="70"/>
        <v>0.29215379639456351</v>
      </c>
      <c r="NC48" s="360">
        <f t="shared" si="71"/>
        <v>0</v>
      </c>
      <c r="ND48" s="360">
        <f t="shared" si="72"/>
        <v>0</v>
      </c>
      <c r="NE48" s="360">
        <f t="shared" si="73"/>
        <v>7.3959538792513921E-2</v>
      </c>
      <c r="NF48" s="360">
        <f t="shared" si="74"/>
        <v>0</v>
      </c>
      <c r="NG48" s="360">
        <f t="shared" si="75"/>
        <v>0.39308433496690315</v>
      </c>
      <c r="NH48" s="360">
        <f t="shared" si="76"/>
        <v>0</v>
      </c>
      <c r="NI48" s="360">
        <f t="shared" si="77"/>
        <v>0</v>
      </c>
      <c r="NJ48" s="360">
        <f t="shared" si="78"/>
        <v>0</v>
      </c>
      <c r="NK48" s="361">
        <f t="shared" si="79"/>
        <v>0</v>
      </c>
      <c r="NL48" s="145">
        <f t="shared" si="232"/>
        <v>0.9656008785870116</v>
      </c>
      <c r="NM48" s="40"/>
      <c r="NN48" s="56">
        <f t="shared" si="233"/>
        <v>0.75919767015398065</v>
      </c>
      <c r="NO48" s="59"/>
      <c r="NP48" s="55">
        <f t="shared" si="80"/>
        <v>1.0713423705614242</v>
      </c>
      <c r="NQ48" s="40"/>
      <c r="NR48" s="56">
        <f t="shared" si="81"/>
        <v>1.0850331144118632</v>
      </c>
      <c r="NS48" s="60"/>
      <c r="NT48" s="25"/>
      <c r="NU48" s="86">
        <f t="shared" si="236"/>
        <v>0</v>
      </c>
      <c r="NV48" s="86">
        <f t="shared" si="236"/>
        <v>0</v>
      </c>
      <c r="NW48" s="86">
        <f t="shared" si="236"/>
        <v>0</v>
      </c>
      <c r="NX48" s="86">
        <f t="shared" si="236"/>
        <v>0</v>
      </c>
      <c r="NY48" s="87">
        <f t="shared" si="237"/>
        <v>0</v>
      </c>
      <c r="NZ48" s="87">
        <f t="shared" si="237"/>
        <v>0</v>
      </c>
      <c r="OA48" s="87">
        <f t="shared" si="237"/>
        <v>0</v>
      </c>
      <c r="OB48" s="87">
        <f t="shared" si="237"/>
        <v>0</v>
      </c>
      <c r="OC48" s="26"/>
    </row>
    <row r="49" spans="1:393" ht="24.75" customHeight="1" thickBot="1" x14ac:dyDescent="0.35">
      <c r="A49" s="136" t="s">
        <v>196</v>
      </c>
      <c r="B49" s="137" t="s">
        <v>197</v>
      </c>
      <c r="C49" s="133" t="s">
        <v>118</v>
      </c>
      <c r="D49" s="64">
        <f>VLOOKUP(B49,[1]УсіТ_1!$A$10:$G$556,6,FALSE)</f>
        <v>449.4</v>
      </c>
      <c r="E49" s="64">
        <f>VLOOKUP(B49,[1]УсіТ_1!$A$10:$G$556,7,FALSE)</f>
        <v>0</v>
      </c>
      <c r="F49" s="38">
        <v>80.400000000000006</v>
      </c>
      <c r="G49" s="38"/>
      <c r="H49" s="39"/>
      <c r="I49" s="256">
        <v>1.0598000000000001</v>
      </c>
      <c r="J49" s="62">
        <v>1.0598000000000001</v>
      </c>
      <c r="K49" s="257">
        <f t="shared" si="82"/>
        <v>0.752</v>
      </c>
      <c r="L49" s="258">
        <f t="shared" si="83"/>
        <v>0.752</v>
      </c>
      <c r="M49" s="63">
        <v>0</v>
      </c>
      <c r="N49" s="63">
        <v>0</v>
      </c>
      <c r="O49" s="63">
        <v>0.30780000000000002</v>
      </c>
      <c r="P49" s="63">
        <v>0</v>
      </c>
      <c r="Q49" s="63">
        <v>0</v>
      </c>
      <c r="R49" s="63">
        <v>0</v>
      </c>
      <c r="S49" s="63">
        <v>0.26069999999999999</v>
      </c>
      <c r="T49" s="63">
        <v>0</v>
      </c>
      <c r="U49" s="63">
        <v>0</v>
      </c>
      <c r="V49" s="63">
        <v>9.1600000000000001E-2</v>
      </c>
      <c r="W49" s="63">
        <v>0</v>
      </c>
      <c r="X49" s="63">
        <v>0.3997</v>
      </c>
      <c r="Y49" s="63">
        <v>0</v>
      </c>
      <c r="Z49" s="63">
        <v>0</v>
      </c>
      <c r="AA49" s="63">
        <v>0</v>
      </c>
      <c r="AB49" s="259">
        <v>0</v>
      </c>
      <c r="AC49" s="144">
        <v>0</v>
      </c>
      <c r="AD49" s="70">
        <v>0</v>
      </c>
      <c r="AE49" s="70">
        <v>0</v>
      </c>
      <c r="AF49" s="68">
        <f t="shared" si="84"/>
        <v>0</v>
      </c>
      <c r="AG49" s="68">
        <f t="shared" si="85"/>
        <v>0</v>
      </c>
      <c r="AH49" s="71">
        <v>0</v>
      </c>
      <c r="AI49" s="71">
        <v>0</v>
      </c>
      <c r="AJ49" s="68">
        <f t="shared" si="86"/>
        <v>0</v>
      </c>
      <c r="AK49" s="68">
        <f t="shared" si="87"/>
        <v>0</v>
      </c>
      <c r="AL49" s="71">
        <v>0</v>
      </c>
      <c r="AM49" s="69">
        <f t="shared" si="88"/>
        <v>0</v>
      </c>
      <c r="AN49" s="260">
        <v>0</v>
      </c>
      <c r="AO49" s="71">
        <v>0</v>
      </c>
      <c r="AP49" s="71">
        <v>0</v>
      </c>
      <c r="AQ49" s="68">
        <f t="shared" si="89"/>
        <v>0</v>
      </c>
      <c r="AR49" s="68">
        <f t="shared" si="90"/>
        <v>0</v>
      </c>
      <c r="AS49" s="71">
        <v>0</v>
      </c>
      <c r="AT49" s="261">
        <f t="shared" si="0"/>
        <v>0</v>
      </c>
      <c r="AU49" s="71">
        <v>0</v>
      </c>
      <c r="AV49" s="68">
        <f t="shared" si="91"/>
        <v>0</v>
      </c>
      <c r="AW49" s="68">
        <f t="shared" si="92"/>
        <v>0</v>
      </c>
      <c r="AX49" s="71">
        <v>0</v>
      </c>
      <c r="AY49" s="69">
        <f t="shared" si="93"/>
        <v>0</v>
      </c>
      <c r="AZ49" s="260">
        <v>17</v>
      </c>
      <c r="BA49" s="260">
        <v>86.651833333333599</v>
      </c>
      <c r="BB49" s="260">
        <v>9.0365483333333607</v>
      </c>
      <c r="BC49" s="262">
        <f t="shared" si="94"/>
        <v>7.2292386666666886</v>
      </c>
      <c r="BD49" s="262">
        <f t="shared" si="1"/>
        <v>1.8073096666666721</v>
      </c>
      <c r="BE49" s="260">
        <v>3.39180033333334</v>
      </c>
      <c r="BF49" s="262">
        <f t="shared" si="95"/>
        <v>2.7134402666666722</v>
      </c>
      <c r="BG49" s="262">
        <f t="shared" si="2"/>
        <v>0.67836006666666782</v>
      </c>
      <c r="BH49" s="260">
        <v>10.684385679476033</v>
      </c>
      <c r="BI49" s="263">
        <f t="shared" si="96"/>
        <v>6.2562847721599093</v>
      </c>
      <c r="BJ49" s="68">
        <f t="shared" si="97"/>
        <v>0.14642950573721905</v>
      </c>
      <c r="BK49" s="260">
        <v>5.4877631508089566</v>
      </c>
      <c r="BL49" s="69">
        <f t="shared" si="98"/>
        <v>138.30279699634235</v>
      </c>
      <c r="BM49" s="260">
        <v>0</v>
      </c>
      <c r="BN49" s="260">
        <v>0</v>
      </c>
      <c r="BO49" s="260">
        <v>0</v>
      </c>
      <c r="BP49" s="68">
        <f t="shared" si="99"/>
        <v>0</v>
      </c>
      <c r="BQ49" s="68">
        <f t="shared" si="100"/>
        <v>0</v>
      </c>
      <c r="BR49" s="260">
        <v>0</v>
      </c>
      <c r="BS49" s="260">
        <v>0</v>
      </c>
      <c r="BT49" s="68">
        <f t="shared" si="101"/>
        <v>0</v>
      </c>
      <c r="BU49" s="68">
        <f t="shared" si="102"/>
        <v>0</v>
      </c>
      <c r="BV49" s="260">
        <v>0</v>
      </c>
      <c r="BW49" s="69">
        <f t="shared" si="103"/>
        <v>0</v>
      </c>
      <c r="BX49" s="260">
        <v>0</v>
      </c>
      <c r="BY49" s="260">
        <v>0</v>
      </c>
      <c r="BZ49" s="263">
        <f t="shared" si="104"/>
        <v>0</v>
      </c>
      <c r="CA49" s="263">
        <f t="shared" si="105"/>
        <v>0</v>
      </c>
      <c r="CB49" s="260">
        <v>0</v>
      </c>
      <c r="CC49" s="264">
        <f t="shared" si="106"/>
        <v>0</v>
      </c>
      <c r="CD49" s="260">
        <v>0</v>
      </c>
      <c r="CE49" s="260">
        <v>0</v>
      </c>
      <c r="CF49" s="263">
        <f t="shared" si="107"/>
        <v>0</v>
      </c>
      <c r="CG49" s="263">
        <f t="shared" si="108"/>
        <v>0</v>
      </c>
      <c r="CH49" s="260">
        <v>0</v>
      </c>
      <c r="CI49" s="69">
        <f t="shared" si="109"/>
        <v>0</v>
      </c>
      <c r="CJ49" s="260">
        <v>55.212984496927348</v>
      </c>
      <c r="CK49" s="260">
        <v>12.146858840518412</v>
      </c>
      <c r="CL49" s="260">
        <v>5.2641177089792013</v>
      </c>
      <c r="CM49" s="260">
        <v>4.357046056248925</v>
      </c>
      <c r="CN49" s="260">
        <v>11.294124403754385</v>
      </c>
      <c r="CO49" s="265">
        <f t="shared" si="110"/>
        <v>0.7932992981197079</v>
      </c>
      <c r="CP49" s="266">
        <f t="shared" si="111"/>
        <v>3.6012670956299302</v>
      </c>
      <c r="CQ49" s="260">
        <v>9.0502218133254022</v>
      </c>
      <c r="CR49" s="265">
        <f t="shared" si="112"/>
        <v>0.12403328995162465</v>
      </c>
      <c r="CS49" s="265">
        <f t="shared" si="3"/>
        <v>5.2993935836799428</v>
      </c>
      <c r="CT49" s="260">
        <v>4.6484153987863239</v>
      </c>
      <c r="CU49" s="267">
        <f t="shared" si="4"/>
        <v>117.14006719474929</v>
      </c>
      <c r="CV49" s="260">
        <v>0</v>
      </c>
      <c r="CW49" s="260">
        <v>0</v>
      </c>
      <c r="CX49" s="68">
        <f t="shared" si="113"/>
        <v>0</v>
      </c>
      <c r="CY49" s="68">
        <f t="shared" si="114"/>
        <v>0</v>
      </c>
      <c r="CZ49" s="260">
        <v>0</v>
      </c>
      <c r="DA49" s="69">
        <f t="shared" si="115"/>
        <v>0</v>
      </c>
      <c r="DB49" s="260">
        <v>0</v>
      </c>
      <c r="DC49" s="260">
        <v>0</v>
      </c>
      <c r="DD49" s="68">
        <f t="shared" si="116"/>
        <v>0</v>
      </c>
      <c r="DE49" s="68">
        <f t="shared" si="117"/>
        <v>0</v>
      </c>
      <c r="DF49" s="260">
        <v>0</v>
      </c>
      <c r="DG49" s="69">
        <f t="shared" si="118"/>
        <v>0</v>
      </c>
      <c r="DH49" s="260">
        <v>15.0230553703712</v>
      </c>
      <c r="DI49" s="260">
        <v>3.3050721814816639</v>
      </c>
      <c r="DJ49" s="260">
        <v>0.22581682681666654</v>
      </c>
      <c r="DK49" s="260">
        <v>10.936784309630234</v>
      </c>
      <c r="DL49" s="68">
        <f t="shared" si="119"/>
        <v>0.76819972990842755</v>
      </c>
      <c r="DM49" s="68">
        <f t="shared" si="120"/>
        <v>3.4873249185373152</v>
      </c>
      <c r="DN49" s="260">
        <v>3.18042729994229</v>
      </c>
      <c r="DO49" s="68">
        <f t="shared" si="121"/>
        <v>4.3587756145709082E-2</v>
      </c>
      <c r="DP49" s="68">
        <f t="shared" si="122"/>
        <v>1.8623119271904078</v>
      </c>
      <c r="DQ49" s="260">
        <v>1.63354529211698</v>
      </c>
      <c r="DR49" s="264">
        <f t="shared" si="123"/>
        <v>41.165641536430833</v>
      </c>
      <c r="DS49" s="260">
        <v>0</v>
      </c>
      <c r="DT49" s="260">
        <v>0</v>
      </c>
      <c r="DU49" s="260">
        <v>0</v>
      </c>
      <c r="DV49" s="68">
        <f t="shared" si="124"/>
        <v>0</v>
      </c>
      <c r="DW49" s="68">
        <f t="shared" si="125"/>
        <v>0</v>
      </c>
      <c r="DX49" s="260">
        <v>0</v>
      </c>
      <c r="DY49" s="260">
        <v>0</v>
      </c>
      <c r="DZ49" s="260">
        <v>0</v>
      </c>
      <c r="EA49" s="260">
        <v>0</v>
      </c>
      <c r="EB49" s="68">
        <f t="shared" si="126"/>
        <v>0</v>
      </c>
      <c r="EC49" s="68">
        <f t="shared" si="127"/>
        <v>0</v>
      </c>
      <c r="ED49" s="267">
        <v>0</v>
      </c>
      <c r="EE49" s="69">
        <f t="shared" si="128"/>
        <v>0</v>
      </c>
      <c r="EF49" s="260">
        <v>28.6201311111111</v>
      </c>
      <c r="EG49" s="260">
        <v>6.2964288444444403</v>
      </c>
      <c r="EH49" s="260">
        <v>72.913520306063759</v>
      </c>
      <c r="EI49" s="260">
        <v>20.837337538174527</v>
      </c>
      <c r="EJ49" s="268">
        <f t="shared" si="129"/>
        <v>1.4636145886813787</v>
      </c>
      <c r="EK49" s="266">
        <f t="shared" si="130"/>
        <v>6.6442351220974052</v>
      </c>
      <c r="EL49" s="260">
        <v>13.876253910062127</v>
      </c>
      <c r="EM49" s="268">
        <f t="shared" si="131"/>
        <v>0.19017405983740146</v>
      </c>
      <c r="EN49" s="268">
        <f t="shared" si="132"/>
        <v>8.1252959820525188</v>
      </c>
      <c r="EO49" s="269">
        <f t="shared" si="133"/>
        <v>142.54367170985597</v>
      </c>
      <c r="EP49" s="69">
        <f t="shared" si="134"/>
        <v>179.60502635441853</v>
      </c>
      <c r="EQ49" s="260">
        <v>0</v>
      </c>
      <c r="ER49" s="260">
        <v>0</v>
      </c>
      <c r="ES49" s="260">
        <v>0</v>
      </c>
      <c r="ET49" s="68">
        <f t="shared" si="135"/>
        <v>0</v>
      </c>
      <c r="EU49" s="68">
        <f t="shared" si="136"/>
        <v>0</v>
      </c>
      <c r="EV49" s="260">
        <v>0</v>
      </c>
      <c r="EW49" s="260">
        <v>0</v>
      </c>
      <c r="EX49" s="68">
        <f t="shared" si="137"/>
        <v>0</v>
      </c>
      <c r="EY49" s="68">
        <f t="shared" si="138"/>
        <v>0</v>
      </c>
      <c r="EZ49" s="260">
        <v>0</v>
      </c>
      <c r="FA49" s="69">
        <f t="shared" si="139"/>
        <v>0</v>
      </c>
      <c r="FB49" s="260">
        <v>0</v>
      </c>
      <c r="FC49" s="260">
        <v>0</v>
      </c>
      <c r="FD49" s="68">
        <f t="shared" si="140"/>
        <v>0</v>
      </c>
      <c r="FE49" s="68">
        <f t="shared" si="141"/>
        <v>0</v>
      </c>
      <c r="FF49" s="260">
        <v>0</v>
      </c>
      <c r="FG49" s="69">
        <f t="shared" si="142"/>
        <v>0</v>
      </c>
      <c r="FH49" s="260">
        <v>0</v>
      </c>
      <c r="FI49" s="260">
        <v>0</v>
      </c>
      <c r="FJ49" s="68">
        <f t="shared" si="143"/>
        <v>0</v>
      </c>
      <c r="FK49" s="68">
        <f t="shared" si="144"/>
        <v>0</v>
      </c>
      <c r="FL49" s="260">
        <v>0</v>
      </c>
      <c r="FM49" s="69">
        <f t="shared" si="145"/>
        <v>0</v>
      </c>
      <c r="FN49" s="260">
        <v>0</v>
      </c>
      <c r="FO49" s="260">
        <v>0</v>
      </c>
      <c r="FP49" s="68">
        <f t="shared" si="146"/>
        <v>0</v>
      </c>
      <c r="FQ49" s="68">
        <f t="shared" si="147"/>
        <v>0</v>
      </c>
      <c r="FR49" s="260">
        <v>0</v>
      </c>
      <c r="FS49" s="264">
        <f t="shared" si="148"/>
        <v>0</v>
      </c>
      <c r="FT49" s="270">
        <f t="shared" si="5"/>
        <v>476.21353208194103</v>
      </c>
      <c r="FU49" s="271">
        <f t="shared" si="6"/>
        <v>120.60453084485415</v>
      </c>
      <c r="FV49" s="272">
        <f t="shared" si="149"/>
        <v>76.532078518944047</v>
      </c>
      <c r="FW49" s="272">
        <f t="shared" si="7"/>
        <v>14.299724989582288</v>
      </c>
      <c r="FX49" s="272">
        <f t="shared" si="8"/>
        <v>86.651833333333599</v>
      </c>
      <c r="FY49" s="272">
        <f t="shared" si="9"/>
        <v>0</v>
      </c>
      <c r="FZ49" s="272">
        <f t="shared" si="10"/>
        <v>0</v>
      </c>
      <c r="GA49" s="272">
        <f t="shared" si="11"/>
        <v>0</v>
      </c>
      <c r="GB49" s="272">
        <f t="shared" si="12"/>
        <v>0</v>
      </c>
      <c r="GC49" s="272">
        <f t="shared" si="13"/>
        <v>0</v>
      </c>
      <c r="GD49" s="272">
        <f t="shared" si="14"/>
        <v>0</v>
      </c>
      <c r="GE49" s="272">
        <f t="shared" si="15"/>
        <v>43.068246251559145</v>
      </c>
      <c r="GF49" s="273">
        <f t="shared" si="16"/>
        <v>16.754049106242871</v>
      </c>
      <c r="GG49" s="273">
        <f t="shared" si="17"/>
        <v>3.0251136167095138</v>
      </c>
      <c r="GH49" s="272">
        <f t="shared" si="150"/>
        <v>36.791288702805858</v>
      </c>
      <c r="GI49" s="274">
        <f t="shared" si="151"/>
        <v>26.282809243400987</v>
      </c>
      <c r="GJ49" s="275">
        <f t="shared" si="18"/>
        <v>0.5042246116719542</v>
      </c>
      <c r="GK49" s="271">
        <f t="shared" si="152"/>
        <v>377.94770264107905</v>
      </c>
      <c r="GL49" s="276">
        <f t="shared" si="153"/>
        <v>476.21410532775957</v>
      </c>
      <c r="GM49" s="272">
        <f t="shared" si="154"/>
        <v>163.641389194498</v>
      </c>
      <c r="GN49" s="272">
        <f t="shared" si="155"/>
        <v>17.829063217963757</v>
      </c>
      <c r="GO49" s="277">
        <f t="shared" si="156"/>
        <v>0.43297363114256393</v>
      </c>
      <c r="GP49" s="278">
        <f t="shared" si="157"/>
        <v>4.7173360476529383E-2</v>
      </c>
      <c r="GQ49" s="279">
        <f t="shared" si="158"/>
        <v>1.0670571270357521</v>
      </c>
      <c r="GR49" s="280">
        <f t="shared" si="159"/>
        <v>377.94770264107905</v>
      </c>
      <c r="GS49" s="272">
        <f t="shared" si="160"/>
        <v>163.641389194498</v>
      </c>
      <c r="GT49" s="272">
        <f t="shared" si="19"/>
        <v>17.829063217963757</v>
      </c>
      <c r="GU49" s="73">
        <f t="shared" si="161"/>
        <v>0.43297363114256393</v>
      </c>
      <c r="GV49" s="74">
        <f t="shared" si="162"/>
        <v>4.7173360476529383E-2</v>
      </c>
      <c r="GW49" s="279">
        <f t="shared" si="163"/>
        <v>1.0670571270357521</v>
      </c>
      <c r="GX49" s="280">
        <f t="shared" si="164"/>
        <v>268.18357804080733</v>
      </c>
      <c r="GY49" s="272">
        <f t="shared" si="20"/>
        <v>156.00872177246291</v>
      </c>
      <c r="GZ49" s="272">
        <f t="shared" si="21"/>
        <v>7.7399547788931775</v>
      </c>
      <c r="HA49" s="73">
        <f t="shared" si="165"/>
        <v>0.58172361973902931</v>
      </c>
      <c r="HB49" s="74">
        <f t="shared" si="166"/>
        <v>2.8860658939062447E-2</v>
      </c>
      <c r="HC49" s="279">
        <f t="shared" si="167"/>
        <v>1.0847513067639505</v>
      </c>
      <c r="HD49" s="280">
        <f t="shared" si="168"/>
        <v>268.18357804080733</v>
      </c>
      <c r="HE49" s="272">
        <f t="shared" si="22"/>
        <v>156.00872177246291</v>
      </c>
      <c r="HF49" s="272">
        <f t="shared" si="23"/>
        <v>7.7399547788931775</v>
      </c>
      <c r="HG49" s="73">
        <f t="shared" si="169"/>
        <v>0.58172361973902931</v>
      </c>
      <c r="HH49" s="74">
        <f t="shared" si="170"/>
        <v>2.8860658939062447E-2</v>
      </c>
      <c r="HI49" s="281">
        <f t="shared" si="171"/>
        <v>1.0847513067639505</v>
      </c>
      <c r="HJ49" s="72">
        <f t="shared" si="24"/>
        <v>1.1308671432324902</v>
      </c>
      <c r="HK49" s="73">
        <f t="shared" si="172"/>
        <v>1.1308671432324902</v>
      </c>
      <c r="HL49" s="73">
        <f t="shared" si="25"/>
        <v>0.81573298268649075</v>
      </c>
      <c r="HM49" s="74">
        <f t="shared" si="173"/>
        <v>0.81573298268649075</v>
      </c>
      <c r="HN49" s="75"/>
      <c r="HO49" s="75"/>
      <c r="HP49" s="76">
        <f t="shared" si="174"/>
        <v>0</v>
      </c>
      <c r="HQ49" s="77">
        <f t="shared" si="175"/>
        <v>0</v>
      </c>
      <c r="HR49" s="77">
        <f t="shared" si="176"/>
        <v>0</v>
      </c>
      <c r="HS49" s="77">
        <f t="shared" si="177"/>
        <v>0</v>
      </c>
      <c r="HT49" s="282">
        <f t="shared" si="178"/>
        <v>0</v>
      </c>
      <c r="HU49" s="73"/>
      <c r="HV49" s="74"/>
      <c r="HW49" s="279"/>
      <c r="HX49" s="76">
        <f t="shared" si="179"/>
        <v>0</v>
      </c>
      <c r="HY49" s="77">
        <f t="shared" si="180"/>
        <v>0</v>
      </c>
      <c r="HZ49" s="77">
        <f t="shared" si="26"/>
        <v>0</v>
      </c>
      <c r="IA49" s="77">
        <f t="shared" si="181"/>
        <v>0</v>
      </c>
      <c r="IB49" s="282">
        <f t="shared" si="182"/>
        <v>0</v>
      </c>
      <c r="IC49" s="73"/>
      <c r="ID49" s="74"/>
      <c r="IE49" s="279"/>
      <c r="IF49" s="76">
        <f t="shared" si="27"/>
        <v>7.6326674220350892</v>
      </c>
      <c r="IG49" s="77">
        <f t="shared" si="183"/>
        <v>8.6860518529501523</v>
      </c>
      <c r="IH49" s="77">
        <f t="shared" si="28"/>
        <v>10.08910843907058</v>
      </c>
      <c r="II49" s="77">
        <f t="shared" si="184"/>
        <v>11.650902425438707</v>
      </c>
      <c r="IJ49" s="282">
        <f t="shared" si="185"/>
        <v>109.7641246002717</v>
      </c>
      <c r="IK49" s="73">
        <f t="shared" si="186"/>
        <v>6.953699535099464E-2</v>
      </c>
      <c r="IL49" s="74">
        <f t="shared" si="187"/>
        <v>9.191626568163426E-2</v>
      </c>
      <c r="IM49" s="279">
        <f t="shared" si="188"/>
        <v>1.0238254386559078</v>
      </c>
      <c r="IN49" s="76">
        <f t="shared" si="29"/>
        <v>0</v>
      </c>
      <c r="IO49" s="77">
        <f t="shared" si="189"/>
        <v>0</v>
      </c>
      <c r="IP49" s="77">
        <f t="shared" si="30"/>
        <v>0</v>
      </c>
      <c r="IQ49" s="77">
        <f t="shared" si="190"/>
        <v>0</v>
      </c>
      <c r="IR49" s="282">
        <f t="shared" si="191"/>
        <v>0</v>
      </c>
      <c r="IS49" s="283"/>
      <c r="IT49" s="284"/>
      <c r="IU49" s="285"/>
      <c r="IV49" s="76">
        <f t="shared" si="31"/>
        <v>0</v>
      </c>
      <c r="IW49" s="77">
        <f t="shared" si="192"/>
        <v>0</v>
      </c>
      <c r="IX49" s="77">
        <f t="shared" si="193"/>
        <v>0</v>
      </c>
      <c r="IY49" s="77">
        <f t="shared" si="194"/>
        <v>0</v>
      </c>
      <c r="IZ49" s="282">
        <f t="shared" si="195"/>
        <v>0</v>
      </c>
      <c r="JA49" s="283"/>
      <c r="JB49" s="284"/>
      <c r="JC49" s="285"/>
      <c r="JD49" s="76">
        <f t="shared" si="32"/>
        <v>0</v>
      </c>
      <c r="JE49" s="77">
        <f t="shared" si="196"/>
        <v>0</v>
      </c>
      <c r="JF49" s="77">
        <f t="shared" si="33"/>
        <v>0</v>
      </c>
      <c r="JG49" s="77">
        <f t="shared" si="197"/>
        <v>0</v>
      </c>
      <c r="JH49" s="282">
        <f t="shared" si="198"/>
        <v>0</v>
      </c>
      <c r="JI49" s="283"/>
      <c r="JJ49" s="284"/>
      <c r="JK49" s="285"/>
      <c r="JL49" s="76">
        <f t="shared" si="34"/>
        <v>78.218649366203806</v>
      </c>
      <c r="JM49" s="77">
        <f t="shared" si="199"/>
        <v>89.013605165233585</v>
      </c>
      <c r="JN49" s="77">
        <f t="shared" si="35"/>
        <v>5.2743786443202572</v>
      </c>
      <c r="JO49" s="77">
        <f t="shared" si="200"/>
        <v>6.0908524584610335</v>
      </c>
      <c r="JP49" s="282">
        <f t="shared" si="201"/>
        <v>92.968307297420068</v>
      </c>
      <c r="JQ49" s="73">
        <f t="shared" si="36"/>
        <v>0.84134746173198771</v>
      </c>
      <c r="JR49" s="74">
        <f t="shared" si="37"/>
        <v>5.6733082462679461E-2</v>
      </c>
      <c r="JS49" s="279">
        <f t="shared" si="202"/>
        <v>1.1248966443588544</v>
      </c>
      <c r="JT49" s="76">
        <f t="shared" si="38"/>
        <v>0</v>
      </c>
      <c r="JU49" s="77">
        <f t="shared" si="203"/>
        <v>0</v>
      </c>
      <c r="JV49" s="77">
        <f t="shared" si="39"/>
        <v>0</v>
      </c>
      <c r="JW49" s="77">
        <f t="shared" si="204"/>
        <v>0</v>
      </c>
      <c r="JX49" s="282">
        <f t="shared" si="205"/>
        <v>0</v>
      </c>
      <c r="JY49" s="73"/>
      <c r="JZ49" s="74"/>
      <c r="KA49" s="279"/>
      <c r="KB49" s="76">
        <f t="shared" si="40"/>
        <v>0</v>
      </c>
      <c r="KC49" s="77">
        <f t="shared" si="206"/>
        <v>0</v>
      </c>
      <c r="KD49" s="77">
        <f t="shared" si="41"/>
        <v>0</v>
      </c>
      <c r="KE49" s="77">
        <f t="shared" si="207"/>
        <v>0</v>
      </c>
      <c r="KF49" s="282">
        <f t="shared" si="208"/>
        <v>0</v>
      </c>
      <c r="KG49" s="73"/>
      <c r="KH49" s="74"/>
      <c r="KI49" s="279"/>
      <c r="KJ49" s="76">
        <f t="shared" si="42"/>
        <v>24.854684503640684</v>
      </c>
      <c r="KK49" s="77">
        <f t="shared" si="209"/>
        <v>28.284879511988134</v>
      </c>
      <c r="KL49" s="77">
        <f t="shared" si="43"/>
        <v>0.81178748605413664</v>
      </c>
      <c r="KM49" s="77">
        <f t="shared" si="210"/>
        <v>0.93745218889531701</v>
      </c>
      <c r="KN49" s="282">
        <f t="shared" si="211"/>
        <v>32.671144076532407</v>
      </c>
      <c r="KO49" s="73">
        <f t="shared" si="44"/>
        <v>0.76075341730973345</v>
      </c>
      <c r="KP49" s="74">
        <f t="shared" si="45"/>
        <v>2.4847231677976082E-2</v>
      </c>
      <c r="KQ49" s="279">
        <f t="shared" si="46"/>
        <v>1.1088379305866671</v>
      </c>
      <c r="KR49" s="76">
        <f t="shared" si="47"/>
        <v>0</v>
      </c>
      <c r="KS49" s="77">
        <f t="shared" si="212"/>
        <v>0</v>
      </c>
      <c r="KT49" s="77">
        <f t="shared" si="48"/>
        <v>0</v>
      </c>
      <c r="KU49" s="77">
        <f t="shared" si="213"/>
        <v>0</v>
      </c>
      <c r="KV49" s="282">
        <f t="shared" si="214"/>
        <v>0</v>
      </c>
      <c r="KW49" s="73"/>
      <c r="KX49" s="74"/>
      <c r="KY49" s="279"/>
      <c r="KZ49" s="76">
        <f t="shared" si="49"/>
        <v>52.935387902618452</v>
      </c>
      <c r="LA49" s="77">
        <f t="shared" si="215"/>
        <v>60.241000787058823</v>
      </c>
      <c r="LB49" s="77">
        <f t="shared" si="50"/>
        <v>1.6537886485187803</v>
      </c>
      <c r="LC49" s="77">
        <f t="shared" si="216"/>
        <v>1.9097951313094876</v>
      </c>
      <c r="LD49" s="286">
        <f t="shared" si="217"/>
        <v>142.54367170985597</v>
      </c>
      <c r="LE49" s="73">
        <f t="shared" si="51"/>
        <v>0.37136259553049183</v>
      </c>
      <c r="LF49" s="74">
        <f t="shared" si="52"/>
        <v>1.1601978738733663E-2</v>
      </c>
      <c r="LG49" s="279">
        <f t="shared" si="53"/>
        <v>1.0530477381179191</v>
      </c>
      <c r="LH49" s="76">
        <f t="shared" si="54"/>
        <v>0</v>
      </c>
      <c r="LI49" s="77">
        <f t="shared" si="218"/>
        <v>0</v>
      </c>
      <c r="LJ49" s="77">
        <f t="shared" si="55"/>
        <v>0</v>
      </c>
      <c r="LK49" s="77">
        <f t="shared" si="219"/>
        <v>0</v>
      </c>
      <c r="LL49" s="282">
        <f t="shared" si="220"/>
        <v>0</v>
      </c>
      <c r="LM49" s="73"/>
      <c r="LN49" s="74"/>
      <c r="LO49" s="279"/>
      <c r="LP49" s="76">
        <f t="shared" si="56"/>
        <v>0</v>
      </c>
      <c r="LQ49" s="77">
        <f t="shared" si="221"/>
        <v>0</v>
      </c>
      <c r="LR49" s="77">
        <f t="shared" si="57"/>
        <v>0</v>
      </c>
      <c r="LS49" s="77">
        <f t="shared" si="222"/>
        <v>0</v>
      </c>
      <c r="LT49" s="282">
        <f t="shared" si="223"/>
        <v>0</v>
      </c>
      <c r="LU49" s="73"/>
      <c r="LV49" s="74"/>
      <c r="LW49" s="279"/>
      <c r="LX49" s="76">
        <f t="shared" si="58"/>
        <v>0</v>
      </c>
      <c r="LY49" s="77">
        <f t="shared" si="224"/>
        <v>0</v>
      </c>
      <c r="LZ49" s="77">
        <f t="shared" si="59"/>
        <v>0</v>
      </c>
      <c r="MA49" s="77">
        <f t="shared" si="225"/>
        <v>0</v>
      </c>
      <c r="MB49" s="286">
        <f t="shared" si="226"/>
        <v>0</v>
      </c>
      <c r="MC49" s="73"/>
      <c r="MD49" s="74"/>
      <c r="ME49" s="279"/>
      <c r="MF49" s="76">
        <f t="shared" si="60"/>
        <v>0</v>
      </c>
      <c r="MG49" s="77">
        <f t="shared" si="227"/>
        <v>0</v>
      </c>
      <c r="MH49" s="77">
        <f t="shared" si="61"/>
        <v>0</v>
      </c>
      <c r="MI49" s="77">
        <f t="shared" si="228"/>
        <v>0</v>
      </c>
      <c r="MJ49" s="286">
        <f t="shared" si="229"/>
        <v>0</v>
      </c>
      <c r="MK49" s="73"/>
      <c r="ML49" s="74"/>
      <c r="MM49" s="279"/>
      <c r="MN49" s="287">
        <f t="shared" si="230"/>
        <v>1.0670567659653829</v>
      </c>
      <c r="MO49" s="288">
        <f t="shared" si="230"/>
        <v>0</v>
      </c>
      <c r="MP49" s="288">
        <f t="shared" si="230"/>
        <v>1.084751716159341</v>
      </c>
      <c r="MQ49" s="289">
        <f t="shared" si="230"/>
        <v>0</v>
      </c>
      <c r="MR49" s="290">
        <f t="shared" si="231"/>
        <v>1.1308667605701128</v>
      </c>
      <c r="MS49" s="291"/>
      <c r="MT49" s="291">
        <f t="shared" si="63"/>
        <v>0.81573329055182442</v>
      </c>
      <c r="MU49" s="292"/>
      <c r="MV49" s="359">
        <f t="shared" si="64"/>
        <v>0</v>
      </c>
      <c r="MW49" s="360">
        <f t="shared" si="65"/>
        <v>0</v>
      </c>
      <c r="MX49" s="360">
        <f t="shared" si="66"/>
        <v>0.31513347001828845</v>
      </c>
      <c r="MY49" s="360">
        <f t="shared" si="67"/>
        <v>0</v>
      </c>
      <c r="MZ49" s="360">
        <f t="shared" si="68"/>
        <v>0</v>
      </c>
      <c r="NA49" s="360">
        <f t="shared" si="69"/>
        <v>0</v>
      </c>
      <c r="NB49" s="360">
        <f t="shared" si="70"/>
        <v>0.29326055518435334</v>
      </c>
      <c r="NC49" s="360">
        <f t="shared" si="71"/>
        <v>0</v>
      </c>
      <c r="ND49" s="360">
        <f t="shared" si="72"/>
        <v>0</v>
      </c>
      <c r="NE49" s="360">
        <f t="shared" si="73"/>
        <v>0.10156955444173871</v>
      </c>
      <c r="NF49" s="360">
        <f t="shared" si="74"/>
        <v>0</v>
      </c>
      <c r="NG49" s="360">
        <f t="shared" si="75"/>
        <v>0.42090318092573226</v>
      </c>
      <c r="NH49" s="360">
        <f t="shared" si="76"/>
        <v>0</v>
      </c>
      <c r="NI49" s="360">
        <f t="shared" si="77"/>
        <v>0</v>
      </c>
      <c r="NJ49" s="360">
        <f t="shared" si="78"/>
        <v>0</v>
      </c>
      <c r="NK49" s="361">
        <f t="shared" si="79"/>
        <v>0</v>
      </c>
      <c r="NL49" s="145">
        <f t="shared" si="232"/>
        <v>1.1308667605701128</v>
      </c>
      <c r="NM49" s="40"/>
      <c r="NN49" s="56">
        <f t="shared" si="233"/>
        <v>0.81573329055182442</v>
      </c>
      <c r="NO49" s="59"/>
      <c r="NP49" s="55">
        <f t="shared" si="80"/>
        <v>1.0670567659653829</v>
      </c>
      <c r="NQ49" s="40"/>
      <c r="NR49" s="56">
        <f t="shared" si="81"/>
        <v>1.084751716159341</v>
      </c>
      <c r="NS49" s="60"/>
      <c r="NT49" s="41"/>
      <c r="NU49" s="86">
        <f t="shared" si="236"/>
        <v>0</v>
      </c>
      <c r="NV49" s="86">
        <f t="shared" si="236"/>
        <v>0</v>
      </c>
      <c r="NW49" s="86">
        <f t="shared" si="236"/>
        <v>0</v>
      </c>
      <c r="NX49" s="86">
        <f t="shared" si="236"/>
        <v>0</v>
      </c>
      <c r="NY49" s="87">
        <f t="shared" si="237"/>
        <v>0</v>
      </c>
      <c r="NZ49" s="87">
        <f t="shared" si="237"/>
        <v>0</v>
      </c>
      <c r="OA49" s="87">
        <f t="shared" si="237"/>
        <v>0</v>
      </c>
      <c r="OB49" s="87">
        <f t="shared" si="237"/>
        <v>0</v>
      </c>
      <c r="OC49" s="26"/>
    </row>
    <row r="50" spans="1:393" ht="24.75" customHeight="1" thickBot="1" x14ac:dyDescent="0.35">
      <c r="A50" s="136" t="s">
        <v>198</v>
      </c>
      <c r="B50" s="137" t="s">
        <v>199</v>
      </c>
      <c r="C50" s="133" t="s">
        <v>118</v>
      </c>
      <c r="D50" s="64">
        <f>VLOOKUP(B50,[1]УсіТ_1!$A$10:$G$556,6,FALSE)</f>
        <v>309.10000000000002</v>
      </c>
      <c r="E50" s="64">
        <f>VLOOKUP(B50,[1]УсіТ_1!$A$10:$G$556,7,FALSE)</f>
        <v>18.100000000000001</v>
      </c>
      <c r="F50" s="38">
        <v>201.9</v>
      </c>
      <c r="G50" s="38">
        <v>43.6</v>
      </c>
      <c r="H50" s="39"/>
      <c r="I50" s="256">
        <v>1.1549</v>
      </c>
      <c r="J50" s="62">
        <v>1.1549</v>
      </c>
      <c r="K50" s="257">
        <f t="shared" si="82"/>
        <v>0.62850000000000006</v>
      </c>
      <c r="L50" s="258">
        <f t="shared" si="83"/>
        <v>0.62850000000000006</v>
      </c>
      <c r="M50" s="63">
        <v>0</v>
      </c>
      <c r="N50" s="63">
        <v>0</v>
      </c>
      <c r="O50" s="63">
        <v>0.52639999999999998</v>
      </c>
      <c r="P50" s="63">
        <v>0</v>
      </c>
      <c r="Q50" s="63">
        <v>0</v>
      </c>
      <c r="R50" s="63">
        <v>0</v>
      </c>
      <c r="S50" s="63">
        <v>0</v>
      </c>
      <c r="T50" s="63">
        <v>0</v>
      </c>
      <c r="U50" s="63">
        <v>0</v>
      </c>
      <c r="V50" s="63">
        <v>0.21560000000000001</v>
      </c>
      <c r="W50" s="63">
        <v>0</v>
      </c>
      <c r="X50" s="63">
        <v>0.41289999999999999</v>
      </c>
      <c r="Y50" s="63">
        <v>0</v>
      </c>
      <c r="Z50" s="63">
        <v>0</v>
      </c>
      <c r="AA50" s="63">
        <v>0</v>
      </c>
      <c r="AB50" s="259">
        <v>0</v>
      </c>
      <c r="AC50" s="144">
        <v>0</v>
      </c>
      <c r="AD50" s="70">
        <v>0</v>
      </c>
      <c r="AE50" s="70">
        <v>0</v>
      </c>
      <c r="AF50" s="68">
        <f t="shared" si="84"/>
        <v>0</v>
      </c>
      <c r="AG50" s="68">
        <f t="shared" si="85"/>
        <v>0</v>
      </c>
      <c r="AH50" s="71">
        <v>0</v>
      </c>
      <c r="AI50" s="71">
        <v>0</v>
      </c>
      <c r="AJ50" s="68">
        <f t="shared" si="86"/>
        <v>0</v>
      </c>
      <c r="AK50" s="68">
        <f t="shared" si="87"/>
        <v>0</v>
      </c>
      <c r="AL50" s="71">
        <v>0</v>
      </c>
      <c r="AM50" s="69">
        <f t="shared" si="88"/>
        <v>0</v>
      </c>
      <c r="AN50" s="260">
        <v>0</v>
      </c>
      <c r="AO50" s="71">
        <v>0</v>
      </c>
      <c r="AP50" s="71">
        <v>0</v>
      </c>
      <c r="AQ50" s="68">
        <f t="shared" si="89"/>
        <v>0</v>
      </c>
      <c r="AR50" s="68">
        <f t="shared" si="90"/>
        <v>0</v>
      </c>
      <c r="AS50" s="71">
        <v>0</v>
      </c>
      <c r="AT50" s="261">
        <f t="shared" si="0"/>
        <v>0</v>
      </c>
      <c r="AU50" s="71">
        <v>0</v>
      </c>
      <c r="AV50" s="68">
        <f t="shared" si="91"/>
        <v>0</v>
      </c>
      <c r="AW50" s="68">
        <f t="shared" si="92"/>
        <v>0</v>
      </c>
      <c r="AX50" s="71">
        <v>0</v>
      </c>
      <c r="AY50" s="69">
        <f t="shared" si="93"/>
        <v>0</v>
      </c>
      <c r="AZ50" s="260">
        <v>20</v>
      </c>
      <c r="BA50" s="260">
        <v>101.943333333334</v>
      </c>
      <c r="BB50" s="260">
        <v>10.6312333333334</v>
      </c>
      <c r="BC50" s="262">
        <f t="shared" si="94"/>
        <v>8.5049866666667207</v>
      </c>
      <c r="BD50" s="262">
        <f t="shared" si="1"/>
        <v>2.1262466666666793</v>
      </c>
      <c r="BE50" s="260">
        <v>3.9903533333333399</v>
      </c>
      <c r="BF50" s="262">
        <f t="shared" si="95"/>
        <v>3.1922826666666722</v>
      </c>
      <c r="BG50" s="262">
        <f t="shared" si="2"/>
        <v>0.79807066666666771</v>
      </c>
      <c r="BH50" s="260">
        <v>12.569865505265964</v>
      </c>
      <c r="BI50" s="263">
        <f t="shared" si="96"/>
        <v>7.3603350260705067</v>
      </c>
      <c r="BJ50" s="68">
        <f t="shared" si="97"/>
        <v>0.17227000674967005</v>
      </c>
      <c r="BK50" s="260">
        <v>6.4561919421282061</v>
      </c>
      <c r="BL50" s="69">
        <f t="shared" si="98"/>
        <v>162.7091729368739</v>
      </c>
      <c r="BM50" s="260">
        <v>0</v>
      </c>
      <c r="BN50" s="260">
        <v>0</v>
      </c>
      <c r="BO50" s="260">
        <v>0</v>
      </c>
      <c r="BP50" s="68">
        <f t="shared" si="99"/>
        <v>0</v>
      </c>
      <c r="BQ50" s="68">
        <f t="shared" si="100"/>
        <v>0</v>
      </c>
      <c r="BR50" s="260">
        <v>0</v>
      </c>
      <c r="BS50" s="260">
        <v>0</v>
      </c>
      <c r="BT50" s="68">
        <f t="shared" si="101"/>
        <v>0</v>
      </c>
      <c r="BU50" s="68">
        <f t="shared" si="102"/>
        <v>0</v>
      </c>
      <c r="BV50" s="260">
        <v>0</v>
      </c>
      <c r="BW50" s="69">
        <f t="shared" si="103"/>
        <v>0</v>
      </c>
      <c r="BX50" s="260">
        <v>0</v>
      </c>
      <c r="BY50" s="260">
        <v>0</v>
      </c>
      <c r="BZ50" s="263">
        <f t="shared" si="104"/>
        <v>0</v>
      </c>
      <c r="CA50" s="263">
        <f t="shared" si="105"/>
        <v>0</v>
      </c>
      <c r="CB50" s="260">
        <v>0</v>
      </c>
      <c r="CC50" s="264">
        <f t="shared" si="106"/>
        <v>0</v>
      </c>
      <c r="CD50" s="260">
        <v>0</v>
      </c>
      <c r="CE50" s="260">
        <v>0</v>
      </c>
      <c r="CF50" s="263">
        <f t="shared" si="107"/>
        <v>0</v>
      </c>
      <c r="CG50" s="263">
        <f t="shared" si="108"/>
        <v>0</v>
      </c>
      <c r="CH50" s="260">
        <v>0</v>
      </c>
      <c r="CI50" s="69">
        <f t="shared" si="109"/>
        <v>0</v>
      </c>
      <c r="CJ50" s="260">
        <v>0</v>
      </c>
      <c r="CK50" s="260">
        <v>0</v>
      </c>
      <c r="CL50" s="260">
        <v>0</v>
      </c>
      <c r="CM50" s="260">
        <v>0</v>
      </c>
      <c r="CN50" s="260">
        <v>0</v>
      </c>
      <c r="CO50" s="265">
        <f t="shared" si="110"/>
        <v>0</v>
      </c>
      <c r="CP50" s="266">
        <f t="shared" si="111"/>
        <v>0</v>
      </c>
      <c r="CQ50" s="260">
        <v>0</v>
      </c>
      <c r="CR50" s="265">
        <f t="shared" si="112"/>
        <v>0</v>
      </c>
      <c r="CS50" s="265">
        <f t="shared" si="3"/>
        <v>0</v>
      </c>
      <c r="CT50" s="260">
        <v>0</v>
      </c>
      <c r="CU50" s="267">
        <f t="shared" si="4"/>
        <v>0</v>
      </c>
      <c r="CV50" s="260">
        <v>0</v>
      </c>
      <c r="CW50" s="260">
        <v>0</v>
      </c>
      <c r="CX50" s="68">
        <f t="shared" si="113"/>
        <v>0</v>
      </c>
      <c r="CY50" s="68">
        <f t="shared" si="114"/>
        <v>0</v>
      </c>
      <c r="CZ50" s="260">
        <v>0</v>
      </c>
      <c r="DA50" s="69">
        <f t="shared" si="115"/>
        <v>0</v>
      </c>
      <c r="DB50" s="260">
        <v>0</v>
      </c>
      <c r="DC50" s="260">
        <v>0</v>
      </c>
      <c r="DD50" s="68">
        <f t="shared" si="116"/>
        <v>0</v>
      </c>
      <c r="DE50" s="68">
        <f t="shared" si="117"/>
        <v>0</v>
      </c>
      <c r="DF50" s="260">
        <v>0</v>
      </c>
      <c r="DG50" s="69">
        <f t="shared" si="118"/>
        <v>0</v>
      </c>
      <c r="DH50" s="260">
        <v>24.323170427135999</v>
      </c>
      <c r="DI50" s="260">
        <v>5.3510974939699194</v>
      </c>
      <c r="DJ50" s="260">
        <v>0.37613748666666647</v>
      </c>
      <c r="DK50" s="260">
        <v>17.707268070955006</v>
      </c>
      <c r="DL50" s="68">
        <f t="shared" si="119"/>
        <v>1.2437585093038797</v>
      </c>
      <c r="DM50" s="68">
        <f t="shared" si="120"/>
        <v>5.6461749116408546</v>
      </c>
      <c r="DN50" s="260">
        <v>5.1504432185347397</v>
      </c>
      <c r="DO50" s="68">
        <f t="shared" si="121"/>
        <v>7.0586824310018614E-2</v>
      </c>
      <c r="DP50" s="68">
        <f t="shared" si="122"/>
        <v>3.0158626283858911</v>
      </c>
      <c r="DQ50" s="260">
        <v>2.6453936777947802</v>
      </c>
      <c r="DR50" s="264">
        <f t="shared" si="123"/>
        <v>66.664212450068533</v>
      </c>
      <c r="DS50" s="260">
        <v>0</v>
      </c>
      <c r="DT50" s="260">
        <v>0</v>
      </c>
      <c r="DU50" s="260">
        <v>0</v>
      </c>
      <c r="DV50" s="68">
        <f t="shared" si="124"/>
        <v>0</v>
      </c>
      <c r="DW50" s="68">
        <f t="shared" si="125"/>
        <v>0</v>
      </c>
      <c r="DX50" s="260">
        <v>0</v>
      </c>
      <c r="DY50" s="260">
        <v>0</v>
      </c>
      <c r="DZ50" s="260">
        <v>0</v>
      </c>
      <c r="EA50" s="260">
        <v>0</v>
      </c>
      <c r="EB50" s="68">
        <f t="shared" si="126"/>
        <v>0</v>
      </c>
      <c r="EC50" s="68">
        <f t="shared" si="127"/>
        <v>0</v>
      </c>
      <c r="ED50" s="267">
        <v>0</v>
      </c>
      <c r="EE50" s="69">
        <f t="shared" si="128"/>
        <v>0</v>
      </c>
      <c r="EF50" s="260">
        <v>20.2590333333332</v>
      </c>
      <c r="EG50" s="260">
        <v>4.4569873333333003</v>
      </c>
      <c r="EH50" s="260">
        <v>51.961266666666504</v>
      </c>
      <c r="EI50" s="260">
        <v>14.749908521554801</v>
      </c>
      <c r="EJ50" s="268">
        <f t="shared" si="129"/>
        <v>1.0360335745540092</v>
      </c>
      <c r="EK50" s="266">
        <f t="shared" si="130"/>
        <v>4.7031853310000065</v>
      </c>
      <c r="EL50" s="260">
        <v>9.8600485318003805</v>
      </c>
      <c r="EM50" s="268">
        <f t="shared" si="131"/>
        <v>0.13513196512832421</v>
      </c>
      <c r="EN50" s="268">
        <f t="shared" si="132"/>
        <v>5.7735908579898405</v>
      </c>
      <c r="EO50" s="269">
        <f t="shared" si="133"/>
        <v>101.28724438668817</v>
      </c>
      <c r="EP50" s="69">
        <f t="shared" si="134"/>
        <v>127.62192792722709</v>
      </c>
      <c r="EQ50" s="260">
        <v>0</v>
      </c>
      <c r="ER50" s="260">
        <v>0</v>
      </c>
      <c r="ES50" s="260">
        <v>0</v>
      </c>
      <c r="ET50" s="68">
        <f t="shared" si="135"/>
        <v>0</v>
      </c>
      <c r="EU50" s="68">
        <f t="shared" si="136"/>
        <v>0</v>
      </c>
      <c r="EV50" s="260">
        <v>0</v>
      </c>
      <c r="EW50" s="260">
        <v>0</v>
      </c>
      <c r="EX50" s="68">
        <f t="shared" si="137"/>
        <v>0</v>
      </c>
      <c r="EY50" s="68">
        <f t="shared" si="138"/>
        <v>0</v>
      </c>
      <c r="EZ50" s="260">
        <v>0</v>
      </c>
      <c r="FA50" s="69">
        <f t="shared" si="139"/>
        <v>0</v>
      </c>
      <c r="FB50" s="260">
        <v>0</v>
      </c>
      <c r="FC50" s="260">
        <v>0</v>
      </c>
      <c r="FD50" s="68">
        <f t="shared" si="140"/>
        <v>0</v>
      </c>
      <c r="FE50" s="68">
        <f t="shared" si="141"/>
        <v>0</v>
      </c>
      <c r="FF50" s="260">
        <v>0</v>
      </c>
      <c r="FG50" s="69">
        <f t="shared" si="142"/>
        <v>0</v>
      </c>
      <c r="FH50" s="260">
        <v>0</v>
      </c>
      <c r="FI50" s="260">
        <v>0</v>
      </c>
      <c r="FJ50" s="68">
        <f t="shared" si="143"/>
        <v>0</v>
      </c>
      <c r="FK50" s="68">
        <f t="shared" si="144"/>
        <v>0</v>
      </c>
      <c r="FL50" s="260">
        <v>0</v>
      </c>
      <c r="FM50" s="69">
        <f t="shared" si="145"/>
        <v>0</v>
      </c>
      <c r="FN50" s="260">
        <v>0</v>
      </c>
      <c r="FO50" s="260">
        <v>0</v>
      </c>
      <c r="FP50" s="68">
        <f t="shared" si="146"/>
        <v>0</v>
      </c>
      <c r="FQ50" s="68">
        <f t="shared" si="147"/>
        <v>0</v>
      </c>
      <c r="FR50" s="260">
        <v>0</v>
      </c>
      <c r="FS50" s="264">
        <f t="shared" si="148"/>
        <v>0</v>
      </c>
      <c r="FT50" s="270">
        <f t="shared" si="5"/>
        <v>356.99531331416949</v>
      </c>
      <c r="FU50" s="271">
        <f t="shared" si="6"/>
        <v>54.390288587772417</v>
      </c>
      <c r="FV50" s="272">
        <f t="shared" si="149"/>
        <v>55.261721486666517</v>
      </c>
      <c r="FW50" s="272">
        <f t="shared" si="7"/>
        <v>11.697269333333393</v>
      </c>
      <c r="FX50" s="272">
        <f t="shared" si="8"/>
        <v>101.943333333334</v>
      </c>
      <c r="FY50" s="272">
        <f t="shared" si="9"/>
        <v>0</v>
      </c>
      <c r="FZ50" s="272">
        <f t="shared" si="10"/>
        <v>0</v>
      </c>
      <c r="GA50" s="272">
        <f t="shared" si="11"/>
        <v>0</v>
      </c>
      <c r="GB50" s="272">
        <f t="shared" si="12"/>
        <v>0</v>
      </c>
      <c r="GC50" s="272">
        <f t="shared" si="13"/>
        <v>0</v>
      </c>
      <c r="GD50" s="272">
        <f t="shared" si="14"/>
        <v>0</v>
      </c>
      <c r="GE50" s="272">
        <f t="shared" si="15"/>
        <v>32.457176592509811</v>
      </c>
      <c r="GF50" s="273">
        <f t="shared" si="16"/>
        <v>12.62621949602185</v>
      </c>
      <c r="GG50" s="273">
        <f t="shared" si="17"/>
        <v>2.2797920838578891</v>
      </c>
      <c r="GH50" s="272">
        <f t="shared" si="150"/>
        <v>27.580357255601086</v>
      </c>
      <c r="GI50" s="274">
        <f t="shared" si="151"/>
        <v>19.70274198518441</v>
      </c>
      <c r="GJ50" s="275">
        <f t="shared" si="18"/>
        <v>0.37798879618801284</v>
      </c>
      <c r="GK50" s="271">
        <f t="shared" si="152"/>
        <v>283.33014658921724</v>
      </c>
      <c r="GL50" s="276">
        <f t="shared" si="153"/>
        <v>356.99598470241375</v>
      </c>
      <c r="GM50" s="272">
        <f t="shared" si="154"/>
        <v>86.719250068978681</v>
      </c>
      <c r="GN50" s="272">
        <f t="shared" si="155"/>
        <v>14.355050213379297</v>
      </c>
      <c r="GO50" s="277">
        <f t="shared" si="156"/>
        <v>0.30607138390644867</v>
      </c>
      <c r="GP50" s="278">
        <f t="shared" si="157"/>
        <v>5.0665452957223758E-2</v>
      </c>
      <c r="GQ50" s="279">
        <f t="shared" si="158"/>
        <v>1.0500839238107071</v>
      </c>
      <c r="GR50" s="280">
        <f t="shared" si="159"/>
        <v>283.33014658921724</v>
      </c>
      <c r="GS50" s="272">
        <f t="shared" si="160"/>
        <v>86.719250068978681</v>
      </c>
      <c r="GT50" s="272">
        <f t="shared" si="19"/>
        <v>14.355050213379297</v>
      </c>
      <c r="GU50" s="73">
        <f t="shared" si="161"/>
        <v>0.30607138390644867</v>
      </c>
      <c r="GV50" s="74">
        <f t="shared" si="162"/>
        <v>5.0665452957223758E-2</v>
      </c>
      <c r="GW50" s="279">
        <f t="shared" si="163"/>
        <v>1.0500839238107071</v>
      </c>
      <c r="GX50" s="280">
        <f t="shared" si="164"/>
        <v>154.19588235360303</v>
      </c>
      <c r="GY50" s="272">
        <f t="shared" si="20"/>
        <v>77.739641337172657</v>
      </c>
      <c r="GZ50" s="272">
        <f t="shared" si="21"/>
        <v>2.4855108732962341</v>
      </c>
      <c r="HA50" s="73">
        <f t="shared" si="165"/>
        <v>0.50416159076738243</v>
      </c>
      <c r="HB50" s="74">
        <f t="shared" si="166"/>
        <v>1.6119177992032524E-2</v>
      </c>
      <c r="HC50" s="279">
        <f t="shared" si="167"/>
        <v>1.0720745898949731</v>
      </c>
      <c r="HD50" s="280">
        <f t="shared" si="168"/>
        <v>154.19588235360303</v>
      </c>
      <c r="HE50" s="272">
        <f t="shared" si="22"/>
        <v>77.739641337172657</v>
      </c>
      <c r="HF50" s="272">
        <f t="shared" si="23"/>
        <v>2.4855108732962341</v>
      </c>
      <c r="HG50" s="73">
        <f t="shared" si="169"/>
        <v>0.50416159076738243</v>
      </c>
      <c r="HH50" s="74">
        <f t="shared" si="170"/>
        <v>1.6119177992032524E-2</v>
      </c>
      <c r="HI50" s="281">
        <f t="shared" si="171"/>
        <v>1.0720745898949731</v>
      </c>
      <c r="HJ50" s="72">
        <f t="shared" si="24"/>
        <v>1.2127419236089858</v>
      </c>
      <c r="HK50" s="73">
        <f t="shared" si="172"/>
        <v>1.2127419236089858</v>
      </c>
      <c r="HL50" s="73">
        <f t="shared" si="25"/>
        <v>0.67379887974899066</v>
      </c>
      <c r="HM50" s="74">
        <f t="shared" si="173"/>
        <v>0.67379887974899066</v>
      </c>
      <c r="HN50" s="75"/>
      <c r="HO50" s="75"/>
      <c r="HP50" s="76">
        <f t="shared" si="174"/>
        <v>0</v>
      </c>
      <c r="HQ50" s="77">
        <f t="shared" si="175"/>
        <v>0</v>
      </c>
      <c r="HR50" s="77">
        <f t="shared" si="176"/>
        <v>0</v>
      </c>
      <c r="HS50" s="77">
        <f t="shared" si="177"/>
        <v>0</v>
      </c>
      <c r="HT50" s="282">
        <f t="shared" si="178"/>
        <v>0</v>
      </c>
      <c r="HU50" s="73"/>
      <c r="HV50" s="74"/>
      <c r="HW50" s="279"/>
      <c r="HX50" s="76">
        <f t="shared" si="179"/>
        <v>0</v>
      </c>
      <c r="HY50" s="77">
        <f t="shared" si="180"/>
        <v>0</v>
      </c>
      <c r="HZ50" s="77">
        <f t="shared" si="26"/>
        <v>0</v>
      </c>
      <c r="IA50" s="77">
        <f t="shared" si="181"/>
        <v>0</v>
      </c>
      <c r="IB50" s="282">
        <f t="shared" si="182"/>
        <v>0</v>
      </c>
      <c r="IC50" s="73"/>
      <c r="ID50" s="74"/>
      <c r="IE50" s="279"/>
      <c r="IF50" s="76">
        <f t="shared" si="27"/>
        <v>8.9796087318060174</v>
      </c>
      <c r="IG50" s="77">
        <f t="shared" si="183"/>
        <v>10.218884532882566</v>
      </c>
      <c r="IH50" s="77">
        <f t="shared" si="28"/>
        <v>11.869539340083064</v>
      </c>
      <c r="II50" s="77">
        <f t="shared" si="184"/>
        <v>13.706944029927921</v>
      </c>
      <c r="IJ50" s="282">
        <f t="shared" si="185"/>
        <v>129.13426423561421</v>
      </c>
      <c r="IK50" s="73">
        <f t="shared" si="186"/>
        <v>6.9536995350994626E-2</v>
      </c>
      <c r="IL50" s="74">
        <f t="shared" si="187"/>
        <v>9.1916265681634163E-2</v>
      </c>
      <c r="IM50" s="279">
        <f t="shared" si="188"/>
        <v>1.0238254386559078</v>
      </c>
      <c r="IN50" s="76">
        <f t="shared" si="29"/>
        <v>0</v>
      </c>
      <c r="IO50" s="77">
        <f t="shared" si="189"/>
        <v>0</v>
      </c>
      <c r="IP50" s="77">
        <f t="shared" si="30"/>
        <v>0</v>
      </c>
      <c r="IQ50" s="77">
        <f t="shared" si="190"/>
        <v>0</v>
      </c>
      <c r="IR50" s="282">
        <f t="shared" si="191"/>
        <v>0</v>
      </c>
      <c r="IS50" s="283"/>
      <c r="IT50" s="284"/>
      <c r="IU50" s="285"/>
      <c r="IV50" s="76">
        <f t="shared" si="31"/>
        <v>0</v>
      </c>
      <c r="IW50" s="77">
        <f t="shared" si="192"/>
        <v>0</v>
      </c>
      <c r="IX50" s="77">
        <f t="shared" si="193"/>
        <v>0</v>
      </c>
      <c r="IY50" s="77">
        <f t="shared" si="194"/>
        <v>0</v>
      </c>
      <c r="IZ50" s="282">
        <f t="shared" si="195"/>
        <v>0</v>
      </c>
      <c r="JA50" s="283"/>
      <c r="JB50" s="284"/>
      <c r="JC50" s="285"/>
      <c r="JD50" s="76">
        <f t="shared" si="32"/>
        <v>0</v>
      </c>
      <c r="JE50" s="77">
        <f t="shared" si="196"/>
        <v>0</v>
      </c>
      <c r="JF50" s="77">
        <f t="shared" si="33"/>
        <v>0</v>
      </c>
      <c r="JG50" s="77">
        <f t="shared" si="197"/>
        <v>0</v>
      </c>
      <c r="JH50" s="282">
        <f t="shared" si="198"/>
        <v>0</v>
      </c>
      <c r="JI50" s="283"/>
      <c r="JJ50" s="284"/>
      <c r="JK50" s="285"/>
      <c r="JL50" s="76">
        <f t="shared" si="34"/>
        <v>0</v>
      </c>
      <c r="JM50" s="77">
        <f t="shared" si="199"/>
        <v>0</v>
      </c>
      <c r="JN50" s="77">
        <f t="shared" si="35"/>
        <v>0</v>
      </c>
      <c r="JO50" s="77">
        <f t="shared" si="200"/>
        <v>0</v>
      </c>
      <c r="JP50" s="282">
        <f t="shared" si="201"/>
        <v>0</v>
      </c>
      <c r="JQ50" s="73"/>
      <c r="JR50" s="74"/>
      <c r="JS50" s="279"/>
      <c r="JT50" s="76">
        <f t="shared" si="38"/>
        <v>0</v>
      </c>
      <c r="JU50" s="77">
        <f t="shared" si="203"/>
        <v>0</v>
      </c>
      <c r="JV50" s="77">
        <f t="shared" si="39"/>
        <v>0</v>
      </c>
      <c r="JW50" s="77">
        <f t="shared" si="204"/>
        <v>0</v>
      </c>
      <c r="JX50" s="282">
        <f t="shared" si="205"/>
        <v>0</v>
      </c>
      <c r="JY50" s="73"/>
      <c r="JZ50" s="74"/>
      <c r="KA50" s="279"/>
      <c r="KB50" s="76">
        <f t="shared" si="40"/>
        <v>0</v>
      </c>
      <c r="KC50" s="77">
        <f t="shared" si="206"/>
        <v>0</v>
      </c>
      <c r="KD50" s="77">
        <f t="shared" si="41"/>
        <v>0</v>
      </c>
      <c r="KE50" s="77">
        <f t="shared" si="207"/>
        <v>0</v>
      </c>
      <c r="KF50" s="282">
        <f t="shared" si="208"/>
        <v>0</v>
      </c>
      <c r="KG50" s="73"/>
      <c r="KH50" s="74"/>
      <c r="KI50" s="279"/>
      <c r="KJ50" s="76">
        <f t="shared" si="42"/>
        <v>40.241953719938543</v>
      </c>
      <c r="KK50" s="77">
        <f t="shared" si="209"/>
        <v>45.795745752827258</v>
      </c>
      <c r="KL50" s="77">
        <f t="shared" si="43"/>
        <v>1.3143453336138982</v>
      </c>
      <c r="KM50" s="77">
        <f t="shared" si="210"/>
        <v>1.5178059912573296</v>
      </c>
      <c r="KN50" s="282">
        <f t="shared" si="211"/>
        <v>52.908105119102011</v>
      </c>
      <c r="KO50" s="73">
        <f t="shared" si="44"/>
        <v>0.76060092549807712</v>
      </c>
      <c r="KP50" s="74">
        <f t="shared" si="45"/>
        <v>2.484204132155482E-2</v>
      </c>
      <c r="KQ50" s="279">
        <f t="shared" si="46"/>
        <v>1.1088160817245662</v>
      </c>
      <c r="KR50" s="76">
        <f t="shared" si="47"/>
        <v>0</v>
      </c>
      <c r="KS50" s="77">
        <f t="shared" si="212"/>
        <v>0</v>
      </c>
      <c r="KT50" s="77">
        <f t="shared" si="48"/>
        <v>0</v>
      </c>
      <c r="KU50" s="77">
        <f t="shared" si="213"/>
        <v>0</v>
      </c>
      <c r="KV50" s="282">
        <f t="shared" si="214"/>
        <v>0</v>
      </c>
      <c r="KW50" s="73"/>
      <c r="KX50" s="74"/>
      <c r="KY50" s="279"/>
      <c r="KZ50" s="76">
        <f t="shared" si="49"/>
        <v>37.497687617234121</v>
      </c>
      <c r="LA50" s="77">
        <f t="shared" si="215"/>
        <v>42.672743485288599</v>
      </c>
      <c r="LB50" s="77">
        <f t="shared" si="50"/>
        <v>1.1711655396823335</v>
      </c>
      <c r="LC50" s="77">
        <f t="shared" si="216"/>
        <v>1.3524619652251588</v>
      </c>
      <c r="LD50" s="286">
        <f t="shared" si="217"/>
        <v>101.28724438668817</v>
      </c>
      <c r="LE50" s="73">
        <f t="shared" si="51"/>
        <v>0.37021135133341931</v>
      </c>
      <c r="LF50" s="74">
        <f t="shared" si="52"/>
        <v>1.1562813726189747E-2</v>
      </c>
      <c r="LG50" s="279">
        <f t="shared" si="53"/>
        <v>1.0528827921623394</v>
      </c>
      <c r="LH50" s="76">
        <f t="shared" si="54"/>
        <v>0</v>
      </c>
      <c r="LI50" s="77">
        <f t="shared" si="218"/>
        <v>0</v>
      </c>
      <c r="LJ50" s="77">
        <f t="shared" si="55"/>
        <v>0</v>
      </c>
      <c r="LK50" s="77">
        <f t="shared" si="219"/>
        <v>0</v>
      </c>
      <c r="LL50" s="282">
        <f t="shared" si="220"/>
        <v>0</v>
      </c>
      <c r="LM50" s="73"/>
      <c r="LN50" s="74"/>
      <c r="LO50" s="279"/>
      <c r="LP50" s="76">
        <f t="shared" si="56"/>
        <v>0</v>
      </c>
      <c r="LQ50" s="77">
        <f t="shared" si="221"/>
        <v>0</v>
      </c>
      <c r="LR50" s="77">
        <f t="shared" si="57"/>
        <v>0</v>
      </c>
      <c r="LS50" s="77">
        <f t="shared" si="222"/>
        <v>0</v>
      </c>
      <c r="LT50" s="282">
        <f t="shared" si="223"/>
        <v>0</v>
      </c>
      <c r="LU50" s="73"/>
      <c r="LV50" s="74"/>
      <c r="LW50" s="279"/>
      <c r="LX50" s="76">
        <f t="shared" si="58"/>
        <v>0</v>
      </c>
      <c r="LY50" s="77">
        <f t="shared" si="224"/>
        <v>0</v>
      </c>
      <c r="LZ50" s="77">
        <f t="shared" si="59"/>
        <v>0</v>
      </c>
      <c r="MA50" s="77">
        <f t="shared" si="225"/>
        <v>0</v>
      </c>
      <c r="MB50" s="286">
        <f t="shared" si="226"/>
        <v>0</v>
      </c>
      <c r="MC50" s="73"/>
      <c r="MD50" s="74"/>
      <c r="ME50" s="279"/>
      <c r="MF50" s="76">
        <f t="shared" si="60"/>
        <v>0</v>
      </c>
      <c r="MG50" s="77">
        <f t="shared" si="227"/>
        <v>0</v>
      </c>
      <c r="MH50" s="77">
        <f t="shared" si="61"/>
        <v>0</v>
      </c>
      <c r="MI50" s="77">
        <f t="shared" si="228"/>
        <v>0</v>
      </c>
      <c r="MJ50" s="286">
        <f t="shared" si="229"/>
        <v>0</v>
      </c>
      <c r="MK50" s="73"/>
      <c r="ML50" s="74"/>
      <c r="MM50" s="279"/>
      <c r="MN50" s="287">
        <f t="shared" si="230"/>
        <v>1.0500803212504255</v>
      </c>
      <c r="MO50" s="288">
        <f t="shared" si="230"/>
        <v>0</v>
      </c>
      <c r="MP50" s="288">
        <f t="shared" si="230"/>
        <v>1.0720700908570349</v>
      </c>
      <c r="MQ50" s="289">
        <f t="shared" si="230"/>
        <v>0</v>
      </c>
      <c r="MR50" s="290">
        <f t="shared" si="231"/>
        <v>1.2127377630121163</v>
      </c>
      <c r="MS50" s="291"/>
      <c r="MT50" s="291">
        <f t="shared" si="63"/>
        <v>0.67379605210364646</v>
      </c>
      <c r="MU50" s="292"/>
      <c r="MV50" s="359">
        <f t="shared" si="64"/>
        <v>0</v>
      </c>
      <c r="MW50" s="360">
        <f t="shared" si="65"/>
        <v>0</v>
      </c>
      <c r="MX50" s="360">
        <f t="shared" si="66"/>
        <v>0.53894171090846987</v>
      </c>
      <c r="MY50" s="360">
        <f t="shared" si="67"/>
        <v>0</v>
      </c>
      <c r="MZ50" s="360">
        <f t="shared" si="68"/>
        <v>0</v>
      </c>
      <c r="NA50" s="360">
        <f t="shared" si="69"/>
        <v>0</v>
      </c>
      <c r="NB50" s="360">
        <f t="shared" si="70"/>
        <v>0</v>
      </c>
      <c r="NC50" s="360">
        <f t="shared" si="71"/>
        <v>0</v>
      </c>
      <c r="ND50" s="360">
        <f t="shared" si="72"/>
        <v>0</v>
      </c>
      <c r="NE50" s="360">
        <f t="shared" si="73"/>
        <v>0.23906074721981649</v>
      </c>
      <c r="NF50" s="360">
        <f t="shared" si="74"/>
        <v>0</v>
      </c>
      <c r="NG50" s="360">
        <f t="shared" si="75"/>
        <v>0.43473530488382994</v>
      </c>
      <c r="NH50" s="360">
        <f t="shared" si="76"/>
        <v>0</v>
      </c>
      <c r="NI50" s="360">
        <f t="shared" si="77"/>
        <v>0</v>
      </c>
      <c r="NJ50" s="360">
        <f t="shared" si="78"/>
        <v>0</v>
      </c>
      <c r="NK50" s="361">
        <f t="shared" si="79"/>
        <v>0</v>
      </c>
      <c r="NL50" s="145">
        <f t="shared" si="232"/>
        <v>1.2127377630121163</v>
      </c>
      <c r="NM50" s="40"/>
      <c r="NN50" s="56">
        <f t="shared" si="233"/>
        <v>0.67379605210364646</v>
      </c>
      <c r="NO50" s="59"/>
      <c r="NP50" s="55">
        <f t="shared" si="80"/>
        <v>1.0500803212504255</v>
      </c>
      <c r="NQ50" s="40"/>
      <c r="NR50" s="56">
        <f t="shared" si="81"/>
        <v>1.0720700908570349</v>
      </c>
      <c r="NS50" s="60"/>
      <c r="NT50" s="41"/>
      <c r="NU50" s="86">
        <f t="shared" si="236"/>
        <v>0</v>
      </c>
      <c r="NV50" s="86">
        <f t="shared" si="236"/>
        <v>0</v>
      </c>
      <c r="NW50" s="86">
        <f t="shared" si="236"/>
        <v>0</v>
      </c>
      <c r="NX50" s="86">
        <f t="shared" si="236"/>
        <v>0</v>
      </c>
      <c r="NY50" s="87">
        <f t="shared" si="237"/>
        <v>0</v>
      </c>
      <c r="NZ50" s="87">
        <f t="shared" si="237"/>
        <v>0</v>
      </c>
      <c r="OA50" s="87">
        <f t="shared" si="237"/>
        <v>0</v>
      </c>
      <c r="OB50" s="87">
        <f t="shared" si="237"/>
        <v>0</v>
      </c>
      <c r="OC50" s="26"/>
    </row>
    <row r="51" spans="1:393" ht="24.75" customHeight="1" thickBot="1" x14ac:dyDescent="0.35">
      <c r="A51" s="136" t="s">
        <v>200</v>
      </c>
      <c r="B51" s="137" t="s">
        <v>201</v>
      </c>
      <c r="C51" s="133" t="s">
        <v>118</v>
      </c>
      <c r="D51" s="64">
        <f>VLOOKUP(B51,[1]УсіТ_1!$A$10:$G$556,6,FALSE)</f>
        <v>234.3</v>
      </c>
      <c r="E51" s="64">
        <f>VLOOKUP(B51,[1]УсіТ_1!$A$10:$G$556,7,FALSE)</f>
        <v>46.6</v>
      </c>
      <c r="F51" s="38"/>
      <c r="G51" s="38"/>
      <c r="H51" s="39">
        <v>221.7</v>
      </c>
      <c r="I51" s="256">
        <v>0.95899999999999996</v>
      </c>
      <c r="J51" s="62">
        <v>0.95899999999999996</v>
      </c>
      <c r="K51" s="257">
        <f t="shared" si="82"/>
        <v>0.71589999999999998</v>
      </c>
      <c r="L51" s="258">
        <f t="shared" si="83"/>
        <v>0.71589999999999998</v>
      </c>
      <c r="M51" s="63">
        <v>0</v>
      </c>
      <c r="N51" s="63">
        <v>0</v>
      </c>
      <c r="O51" s="63">
        <v>0.24310000000000001</v>
      </c>
      <c r="P51" s="63">
        <v>0</v>
      </c>
      <c r="Q51" s="63">
        <v>0</v>
      </c>
      <c r="R51" s="63">
        <v>0</v>
      </c>
      <c r="S51" s="63">
        <v>0.29110000000000003</v>
      </c>
      <c r="T51" s="63">
        <v>0</v>
      </c>
      <c r="U51" s="63">
        <v>0</v>
      </c>
      <c r="V51" s="63">
        <v>1.6199999999999999E-2</v>
      </c>
      <c r="W51" s="63">
        <v>0</v>
      </c>
      <c r="X51" s="63">
        <v>0.40860000000000002</v>
      </c>
      <c r="Y51" s="63">
        <v>0</v>
      </c>
      <c r="Z51" s="63">
        <v>0</v>
      </c>
      <c r="AA51" s="63">
        <v>0</v>
      </c>
      <c r="AB51" s="259">
        <v>0</v>
      </c>
      <c r="AC51" s="144">
        <v>0</v>
      </c>
      <c r="AD51" s="70">
        <v>0</v>
      </c>
      <c r="AE51" s="70">
        <v>0</v>
      </c>
      <c r="AF51" s="68">
        <f t="shared" si="84"/>
        <v>0</v>
      </c>
      <c r="AG51" s="68">
        <f t="shared" si="85"/>
        <v>0</v>
      </c>
      <c r="AH51" s="71">
        <v>0</v>
      </c>
      <c r="AI51" s="71">
        <v>0</v>
      </c>
      <c r="AJ51" s="68">
        <f t="shared" si="86"/>
        <v>0</v>
      </c>
      <c r="AK51" s="68">
        <f t="shared" si="87"/>
        <v>0</v>
      </c>
      <c r="AL51" s="71">
        <v>0</v>
      </c>
      <c r="AM51" s="69">
        <f t="shared" si="88"/>
        <v>0</v>
      </c>
      <c r="AN51" s="260">
        <v>0</v>
      </c>
      <c r="AO51" s="71">
        <v>0</v>
      </c>
      <c r="AP51" s="71">
        <v>0</v>
      </c>
      <c r="AQ51" s="68">
        <f t="shared" si="89"/>
        <v>0</v>
      </c>
      <c r="AR51" s="68">
        <f t="shared" si="90"/>
        <v>0</v>
      </c>
      <c r="AS51" s="71">
        <v>0</v>
      </c>
      <c r="AT51" s="261">
        <f t="shared" si="0"/>
        <v>0</v>
      </c>
      <c r="AU51" s="71">
        <v>0</v>
      </c>
      <c r="AV51" s="68">
        <f t="shared" si="91"/>
        <v>0</v>
      </c>
      <c r="AW51" s="68">
        <f t="shared" si="92"/>
        <v>0</v>
      </c>
      <c r="AX51" s="71">
        <v>0</v>
      </c>
      <c r="AY51" s="69">
        <f t="shared" si="93"/>
        <v>0</v>
      </c>
      <c r="AZ51" s="260">
        <v>7</v>
      </c>
      <c r="BA51" s="260">
        <v>35.6801666666668</v>
      </c>
      <c r="BB51" s="260">
        <v>3.7209316666666798</v>
      </c>
      <c r="BC51" s="262">
        <f t="shared" si="94"/>
        <v>2.9767453333333442</v>
      </c>
      <c r="BD51" s="262">
        <f t="shared" si="1"/>
        <v>0.74418633333333561</v>
      </c>
      <c r="BE51" s="260">
        <v>1.39662366666667</v>
      </c>
      <c r="BF51" s="262">
        <f t="shared" si="95"/>
        <v>1.1172989333333361</v>
      </c>
      <c r="BG51" s="262">
        <f t="shared" si="2"/>
        <v>0.27932473333333396</v>
      </c>
      <c r="BH51" s="260">
        <v>4.3994529268430762</v>
      </c>
      <c r="BI51" s="263">
        <f t="shared" si="96"/>
        <v>2.5761172591246706</v>
      </c>
      <c r="BJ51" s="68">
        <f t="shared" si="97"/>
        <v>6.0294502362384358E-2</v>
      </c>
      <c r="BK51" s="260">
        <v>2.259667179744866</v>
      </c>
      <c r="BL51" s="69">
        <f t="shared" si="98"/>
        <v>56.948210527905708</v>
      </c>
      <c r="BM51" s="260">
        <v>0</v>
      </c>
      <c r="BN51" s="260">
        <v>0</v>
      </c>
      <c r="BO51" s="260">
        <v>0</v>
      </c>
      <c r="BP51" s="68">
        <f t="shared" si="99"/>
        <v>0</v>
      </c>
      <c r="BQ51" s="68">
        <f t="shared" si="100"/>
        <v>0</v>
      </c>
      <c r="BR51" s="260">
        <v>0</v>
      </c>
      <c r="BS51" s="260">
        <v>0</v>
      </c>
      <c r="BT51" s="68">
        <f t="shared" si="101"/>
        <v>0</v>
      </c>
      <c r="BU51" s="68">
        <f t="shared" si="102"/>
        <v>0</v>
      </c>
      <c r="BV51" s="260">
        <v>0</v>
      </c>
      <c r="BW51" s="69">
        <f t="shared" si="103"/>
        <v>0</v>
      </c>
      <c r="BX51" s="260">
        <v>0</v>
      </c>
      <c r="BY51" s="260">
        <v>0</v>
      </c>
      <c r="BZ51" s="263">
        <f t="shared" si="104"/>
        <v>0</v>
      </c>
      <c r="CA51" s="263">
        <f t="shared" si="105"/>
        <v>0</v>
      </c>
      <c r="CB51" s="260">
        <v>0</v>
      </c>
      <c r="CC51" s="264">
        <f t="shared" si="106"/>
        <v>0</v>
      </c>
      <c r="CD51" s="260">
        <v>0</v>
      </c>
      <c r="CE51" s="260">
        <v>0</v>
      </c>
      <c r="CF51" s="263">
        <f t="shared" si="107"/>
        <v>0</v>
      </c>
      <c r="CG51" s="263">
        <f t="shared" si="108"/>
        <v>0</v>
      </c>
      <c r="CH51" s="260">
        <v>0</v>
      </c>
      <c r="CI51" s="69">
        <f t="shared" si="109"/>
        <v>0</v>
      </c>
      <c r="CJ51" s="260">
        <v>31.341756269759856</v>
      </c>
      <c r="CK51" s="260">
        <v>6.8951875530339661</v>
      </c>
      <c r="CL51" s="260">
        <v>2.8722638008233821</v>
      </c>
      <c r="CM51" s="260">
        <v>2.2715974432112223</v>
      </c>
      <c r="CN51" s="260">
        <v>7.7491261766804005</v>
      </c>
      <c r="CO51" s="265">
        <f t="shared" si="110"/>
        <v>0.54429862265003126</v>
      </c>
      <c r="CP51" s="266">
        <f t="shared" si="111"/>
        <v>2.4709018709486656</v>
      </c>
      <c r="CQ51" s="260">
        <v>5.2691711870912288</v>
      </c>
      <c r="CR51" s="265">
        <f t="shared" si="112"/>
        <v>7.2213991119085288E-2</v>
      </c>
      <c r="CS51" s="265">
        <f t="shared" si="3"/>
        <v>3.0853842652860175</v>
      </c>
      <c r="CT51" s="260">
        <v>2.7063752679357038</v>
      </c>
      <c r="CU51" s="267">
        <f t="shared" si="4"/>
        <v>68.200656306389448</v>
      </c>
      <c r="CV51" s="260">
        <v>0</v>
      </c>
      <c r="CW51" s="260">
        <v>0</v>
      </c>
      <c r="CX51" s="68">
        <f t="shared" si="113"/>
        <v>0</v>
      </c>
      <c r="CY51" s="68">
        <f t="shared" si="114"/>
        <v>0</v>
      </c>
      <c r="CZ51" s="260">
        <v>0</v>
      </c>
      <c r="DA51" s="69">
        <f t="shared" si="115"/>
        <v>0</v>
      </c>
      <c r="DB51" s="260">
        <v>0</v>
      </c>
      <c r="DC51" s="260">
        <v>0</v>
      </c>
      <c r="DD51" s="68">
        <f t="shared" si="116"/>
        <v>0</v>
      </c>
      <c r="DE51" s="68">
        <f t="shared" si="117"/>
        <v>0</v>
      </c>
      <c r="DF51" s="260">
        <v>0</v>
      </c>
      <c r="DG51" s="69">
        <f t="shared" si="118"/>
        <v>0</v>
      </c>
      <c r="DH51" s="260">
        <v>1.3820634503699203</v>
      </c>
      <c r="DI51" s="260">
        <v>0.30405395908138244</v>
      </c>
      <c r="DJ51" s="260">
        <v>2.0284557316666656E-2</v>
      </c>
      <c r="DK51" s="260">
        <v>1.0061421918693019</v>
      </c>
      <c r="DL51" s="68">
        <f t="shared" si="119"/>
        <v>7.0671427556899757E-2</v>
      </c>
      <c r="DM51" s="68">
        <f t="shared" si="120"/>
        <v>0.32082051158382929</v>
      </c>
      <c r="DN51" s="260">
        <v>0.29262606688131698</v>
      </c>
      <c r="DO51" s="68">
        <f t="shared" si="121"/>
        <v>4.0104402466084495E-3</v>
      </c>
      <c r="DP51" s="68">
        <f t="shared" si="122"/>
        <v>0.1713483639666227</v>
      </c>
      <c r="DQ51" s="260">
        <v>0.15029990904472401</v>
      </c>
      <c r="DR51" s="264">
        <f t="shared" si="123"/>
        <v>3.7865641614759746</v>
      </c>
      <c r="DS51" s="260">
        <v>0</v>
      </c>
      <c r="DT51" s="260">
        <v>0</v>
      </c>
      <c r="DU51" s="260">
        <v>0</v>
      </c>
      <c r="DV51" s="68">
        <f t="shared" si="124"/>
        <v>0</v>
      </c>
      <c r="DW51" s="68">
        <f t="shared" si="125"/>
        <v>0</v>
      </c>
      <c r="DX51" s="260">
        <v>0</v>
      </c>
      <c r="DY51" s="260">
        <v>0</v>
      </c>
      <c r="DZ51" s="260">
        <v>0</v>
      </c>
      <c r="EA51" s="260">
        <v>0</v>
      </c>
      <c r="EB51" s="68">
        <f t="shared" si="126"/>
        <v>0</v>
      </c>
      <c r="EC51" s="68">
        <f t="shared" si="127"/>
        <v>0</v>
      </c>
      <c r="ED51" s="267">
        <v>0</v>
      </c>
      <c r="EE51" s="69">
        <f t="shared" si="128"/>
        <v>0</v>
      </c>
      <c r="EF51" s="260">
        <v>15.480366666666701</v>
      </c>
      <c r="EG51" s="260">
        <v>3.4056806666666701</v>
      </c>
      <c r="EH51" s="260">
        <v>38.433353730045802</v>
      </c>
      <c r="EI51" s="260">
        <v>11.270724938182054</v>
      </c>
      <c r="EJ51" s="268">
        <f t="shared" si="129"/>
        <v>0.79165571965790749</v>
      </c>
      <c r="EK51" s="266">
        <f t="shared" si="130"/>
        <v>3.5938058952386061</v>
      </c>
      <c r="EL51" s="260">
        <v>7.3971641025840436</v>
      </c>
      <c r="EM51" s="268">
        <f t="shared" si="131"/>
        <v>0.10137813402591432</v>
      </c>
      <c r="EN51" s="268">
        <f t="shared" si="132"/>
        <v>4.3314390289244971</v>
      </c>
      <c r="EO51" s="269">
        <f t="shared" si="133"/>
        <v>75.987290104145274</v>
      </c>
      <c r="EP51" s="69">
        <f t="shared" si="134"/>
        <v>95.743985531223046</v>
      </c>
      <c r="EQ51" s="260">
        <v>0</v>
      </c>
      <c r="ER51" s="260">
        <v>0</v>
      </c>
      <c r="ES51" s="260">
        <v>0</v>
      </c>
      <c r="ET51" s="68">
        <f t="shared" si="135"/>
        <v>0</v>
      </c>
      <c r="EU51" s="68">
        <f t="shared" si="136"/>
        <v>0</v>
      </c>
      <c r="EV51" s="260">
        <v>0</v>
      </c>
      <c r="EW51" s="260">
        <v>0</v>
      </c>
      <c r="EX51" s="68">
        <f t="shared" si="137"/>
        <v>0</v>
      </c>
      <c r="EY51" s="68">
        <f t="shared" si="138"/>
        <v>0</v>
      </c>
      <c r="EZ51" s="260">
        <v>0</v>
      </c>
      <c r="FA51" s="69">
        <f t="shared" si="139"/>
        <v>0</v>
      </c>
      <c r="FB51" s="260">
        <v>0</v>
      </c>
      <c r="FC51" s="260">
        <v>0</v>
      </c>
      <c r="FD51" s="68">
        <f t="shared" si="140"/>
        <v>0</v>
      </c>
      <c r="FE51" s="68">
        <f t="shared" si="141"/>
        <v>0</v>
      </c>
      <c r="FF51" s="260">
        <v>0</v>
      </c>
      <c r="FG51" s="69">
        <f t="shared" si="142"/>
        <v>0</v>
      </c>
      <c r="FH51" s="260">
        <v>0</v>
      </c>
      <c r="FI51" s="260">
        <v>0</v>
      </c>
      <c r="FJ51" s="68">
        <f t="shared" si="143"/>
        <v>0</v>
      </c>
      <c r="FK51" s="68">
        <f t="shared" si="144"/>
        <v>0</v>
      </c>
      <c r="FL51" s="260">
        <v>0</v>
      </c>
      <c r="FM51" s="69">
        <f t="shared" si="145"/>
        <v>0</v>
      </c>
      <c r="FN51" s="260">
        <v>0</v>
      </c>
      <c r="FO51" s="260">
        <v>0</v>
      </c>
      <c r="FP51" s="68">
        <f t="shared" si="146"/>
        <v>0</v>
      </c>
      <c r="FQ51" s="68">
        <f t="shared" si="147"/>
        <v>0</v>
      </c>
      <c r="FR51" s="260">
        <v>0</v>
      </c>
      <c r="FS51" s="264">
        <f t="shared" si="148"/>
        <v>0</v>
      </c>
      <c r="FT51" s="270">
        <f t="shared" si="5"/>
        <v>224.67941652699417</v>
      </c>
      <c r="FU51" s="271">
        <f t="shared" si="6"/>
        <v>58.809108565578484</v>
      </c>
      <c r="FV51" s="272">
        <f t="shared" si="149"/>
        <v>40.0778157116413</v>
      </c>
      <c r="FW51" s="272">
        <f t="shared" si="7"/>
        <v>6.3656417098779023</v>
      </c>
      <c r="FX51" s="272">
        <f t="shared" si="8"/>
        <v>35.6801666666668</v>
      </c>
      <c r="FY51" s="272">
        <f t="shared" si="9"/>
        <v>0</v>
      </c>
      <c r="FZ51" s="272">
        <f t="shared" si="10"/>
        <v>0</v>
      </c>
      <c r="GA51" s="272">
        <f t="shared" si="11"/>
        <v>0</v>
      </c>
      <c r="GB51" s="272">
        <f t="shared" si="12"/>
        <v>0</v>
      </c>
      <c r="GC51" s="272">
        <f t="shared" si="13"/>
        <v>0</v>
      </c>
      <c r="GD51" s="272">
        <f t="shared" si="14"/>
        <v>0</v>
      </c>
      <c r="GE51" s="272">
        <f t="shared" si="15"/>
        <v>20.025993306731756</v>
      </c>
      <c r="GF51" s="273">
        <f t="shared" si="16"/>
        <v>7.7903444988807431</v>
      </c>
      <c r="GG51" s="273">
        <f t="shared" si="17"/>
        <v>1.4066257698648386</v>
      </c>
      <c r="GH51" s="272">
        <f t="shared" si="150"/>
        <v>17.358414283399664</v>
      </c>
      <c r="GI51" s="274">
        <f t="shared" si="151"/>
        <v>12.400432479108206</v>
      </c>
      <c r="GJ51" s="275">
        <f t="shared" si="18"/>
        <v>0.23789706775399244</v>
      </c>
      <c r="GK51" s="271">
        <f t="shared" si="152"/>
        <v>178.31714024389589</v>
      </c>
      <c r="GL51" s="276">
        <f t="shared" si="153"/>
        <v>224.67959670730883</v>
      </c>
      <c r="GM51" s="272">
        <f t="shared" si="154"/>
        <v>78.99988554356743</v>
      </c>
      <c r="GN51" s="272">
        <f t="shared" si="155"/>
        <v>8.0101645474967338</v>
      </c>
      <c r="GO51" s="277">
        <f t="shared" si="156"/>
        <v>0.44303024058996332</v>
      </c>
      <c r="GP51" s="278">
        <f t="shared" si="157"/>
        <v>4.4920889469967459E-2</v>
      </c>
      <c r="GQ51" s="279">
        <f t="shared" si="158"/>
        <v>1.0680963571937716</v>
      </c>
      <c r="GR51" s="280">
        <f t="shared" si="159"/>
        <v>178.31714024389589</v>
      </c>
      <c r="GS51" s="272">
        <f t="shared" si="160"/>
        <v>78.99988554356743</v>
      </c>
      <c r="GT51" s="272">
        <f t="shared" si="19"/>
        <v>8.0101645474967338</v>
      </c>
      <c r="GU51" s="73">
        <f t="shared" si="161"/>
        <v>0.44303024058996332</v>
      </c>
      <c r="GV51" s="74">
        <f t="shared" si="162"/>
        <v>4.4920889469967459E-2</v>
      </c>
      <c r="GW51" s="279">
        <f t="shared" si="163"/>
        <v>1.0680963571937716</v>
      </c>
      <c r="GX51" s="280">
        <f t="shared" si="164"/>
        <v>133.12014776143104</v>
      </c>
      <c r="GY51" s="272">
        <f t="shared" si="20"/>
        <v>75.85702248743533</v>
      </c>
      <c r="GZ51" s="272">
        <f t="shared" si="21"/>
        <v>3.8558257784676693</v>
      </c>
      <c r="HA51" s="73">
        <f t="shared" si="165"/>
        <v>0.56983877920103554</v>
      </c>
      <c r="HB51" s="74">
        <f t="shared" si="166"/>
        <v>2.8965005247573946E-2</v>
      </c>
      <c r="HC51" s="279">
        <f t="shared" si="167"/>
        <v>1.0831272327298593</v>
      </c>
      <c r="HD51" s="280">
        <f t="shared" si="168"/>
        <v>133.12014776143104</v>
      </c>
      <c r="HE51" s="272">
        <f t="shared" si="22"/>
        <v>75.85702248743533</v>
      </c>
      <c r="HF51" s="272">
        <f t="shared" si="23"/>
        <v>3.8558257784676693</v>
      </c>
      <c r="HG51" s="73">
        <f t="shared" si="169"/>
        <v>0.56983877920103554</v>
      </c>
      <c r="HH51" s="74">
        <f t="shared" si="170"/>
        <v>2.8965005247573946E-2</v>
      </c>
      <c r="HI51" s="281">
        <f t="shared" si="171"/>
        <v>1.0831272327298593</v>
      </c>
      <c r="HJ51" s="72">
        <f t="shared" si="24"/>
        <v>1.0243044065488269</v>
      </c>
      <c r="HK51" s="73">
        <f t="shared" si="172"/>
        <v>1.0243044065488269</v>
      </c>
      <c r="HL51" s="73">
        <f t="shared" si="25"/>
        <v>0.7754107859113063</v>
      </c>
      <c r="HM51" s="74">
        <f t="shared" si="173"/>
        <v>0.7754107859113063</v>
      </c>
      <c r="HN51" s="75"/>
      <c r="HO51" s="75"/>
      <c r="HP51" s="76">
        <f t="shared" si="174"/>
        <v>0</v>
      </c>
      <c r="HQ51" s="77">
        <f t="shared" si="175"/>
        <v>0</v>
      </c>
      <c r="HR51" s="77">
        <f t="shared" si="176"/>
        <v>0</v>
      </c>
      <c r="HS51" s="77">
        <f t="shared" si="177"/>
        <v>0</v>
      </c>
      <c r="HT51" s="282">
        <f t="shared" si="178"/>
        <v>0</v>
      </c>
      <c r="HU51" s="73"/>
      <c r="HV51" s="74"/>
      <c r="HW51" s="279"/>
      <c r="HX51" s="76">
        <f t="shared" si="179"/>
        <v>0</v>
      </c>
      <c r="HY51" s="77">
        <f t="shared" si="180"/>
        <v>0</v>
      </c>
      <c r="HZ51" s="77">
        <f t="shared" si="26"/>
        <v>0</v>
      </c>
      <c r="IA51" s="77">
        <f t="shared" si="181"/>
        <v>0</v>
      </c>
      <c r="IB51" s="282">
        <f t="shared" si="182"/>
        <v>0</v>
      </c>
      <c r="IC51" s="73"/>
      <c r="ID51" s="74"/>
      <c r="IE51" s="279"/>
      <c r="IF51" s="76">
        <f t="shared" si="27"/>
        <v>3.1428630561320983</v>
      </c>
      <c r="IG51" s="77">
        <f t="shared" si="183"/>
        <v>3.5766095865088889</v>
      </c>
      <c r="IH51" s="77">
        <f t="shared" si="28"/>
        <v>4.1543387690290645</v>
      </c>
      <c r="II51" s="77">
        <f t="shared" si="184"/>
        <v>4.7974304104747638</v>
      </c>
      <c r="IJ51" s="282">
        <f t="shared" si="185"/>
        <v>45.19699248246485</v>
      </c>
      <c r="IK51" s="73">
        <f t="shared" si="186"/>
        <v>6.953699535099464E-2</v>
      </c>
      <c r="IL51" s="74">
        <f t="shared" si="187"/>
        <v>9.1916265681634232E-2</v>
      </c>
      <c r="IM51" s="279">
        <f t="shared" si="188"/>
        <v>1.0238254386559078</v>
      </c>
      <c r="IN51" s="76">
        <f t="shared" si="29"/>
        <v>0</v>
      </c>
      <c r="IO51" s="77">
        <f t="shared" si="189"/>
        <v>0</v>
      </c>
      <c r="IP51" s="77">
        <f t="shared" si="30"/>
        <v>0</v>
      </c>
      <c r="IQ51" s="77">
        <f t="shared" si="190"/>
        <v>0</v>
      </c>
      <c r="IR51" s="282">
        <f t="shared" si="191"/>
        <v>0</v>
      </c>
      <c r="IS51" s="283"/>
      <c r="IT51" s="284"/>
      <c r="IU51" s="285"/>
      <c r="IV51" s="76">
        <f t="shared" si="31"/>
        <v>0</v>
      </c>
      <c r="IW51" s="77">
        <f t="shared" si="192"/>
        <v>0</v>
      </c>
      <c r="IX51" s="77">
        <f t="shared" si="193"/>
        <v>0</v>
      </c>
      <c r="IY51" s="77">
        <f t="shared" si="194"/>
        <v>0</v>
      </c>
      <c r="IZ51" s="282">
        <f t="shared" si="195"/>
        <v>0</v>
      </c>
      <c r="JA51" s="283"/>
      <c r="JB51" s="284"/>
      <c r="JC51" s="285"/>
      <c r="JD51" s="76">
        <f t="shared" si="32"/>
        <v>0</v>
      </c>
      <c r="JE51" s="77">
        <f t="shared" si="196"/>
        <v>0</v>
      </c>
      <c r="JF51" s="77">
        <f t="shared" si="33"/>
        <v>0</v>
      </c>
      <c r="JG51" s="77">
        <f t="shared" si="197"/>
        <v>0</v>
      </c>
      <c r="JH51" s="282">
        <f t="shared" si="198"/>
        <v>0</v>
      </c>
      <c r="JI51" s="283"/>
      <c r="JJ51" s="284"/>
      <c r="JK51" s="285"/>
      <c r="JL51" s="76">
        <f t="shared" si="34"/>
        <v>45.015612909000133</v>
      </c>
      <c r="JM51" s="77">
        <f t="shared" si="199"/>
        <v>51.228217646571238</v>
      </c>
      <c r="JN51" s="77">
        <f t="shared" si="35"/>
        <v>2.8881100569803388</v>
      </c>
      <c r="JO51" s="77">
        <f t="shared" si="200"/>
        <v>3.3351894938008955</v>
      </c>
      <c r="JP51" s="282">
        <f t="shared" si="201"/>
        <v>54.127505005070994</v>
      </c>
      <c r="JQ51" s="73">
        <f t="shared" si="36"/>
        <v>0.83165874548961372</v>
      </c>
      <c r="JR51" s="74">
        <f t="shared" si="37"/>
        <v>5.3357531567541548E-2</v>
      </c>
      <c r="JS51" s="279">
        <f t="shared" si="202"/>
        <v>1.1230369693516769</v>
      </c>
      <c r="JT51" s="76">
        <f t="shared" si="38"/>
        <v>0</v>
      </c>
      <c r="JU51" s="77">
        <f t="shared" si="203"/>
        <v>0</v>
      </c>
      <c r="JV51" s="77">
        <f t="shared" si="39"/>
        <v>0</v>
      </c>
      <c r="JW51" s="77">
        <f t="shared" si="204"/>
        <v>0</v>
      </c>
      <c r="JX51" s="282">
        <f t="shared" si="205"/>
        <v>0</v>
      </c>
      <c r="JY51" s="73"/>
      <c r="JZ51" s="74"/>
      <c r="KA51" s="279"/>
      <c r="KB51" s="76">
        <f t="shared" si="40"/>
        <v>0</v>
      </c>
      <c r="KC51" s="77">
        <f t="shared" si="206"/>
        <v>0</v>
      </c>
      <c r="KD51" s="77">
        <f t="shared" si="41"/>
        <v>0</v>
      </c>
      <c r="KE51" s="77">
        <f t="shared" si="207"/>
        <v>0</v>
      </c>
      <c r="KF51" s="282">
        <f t="shared" si="208"/>
        <v>0</v>
      </c>
      <c r="KG51" s="73"/>
      <c r="KH51" s="74"/>
      <c r="KI51" s="279"/>
      <c r="KJ51" s="76">
        <f t="shared" si="42"/>
        <v>2.2865634376228541</v>
      </c>
      <c r="KK51" s="77">
        <f t="shared" si="209"/>
        <v>2.6021320576491842</v>
      </c>
      <c r="KL51" s="77">
        <f t="shared" si="43"/>
        <v>7.4681867803508203E-2</v>
      </c>
      <c r="KM51" s="77">
        <f t="shared" si="210"/>
        <v>8.6242620939491282E-2</v>
      </c>
      <c r="KN51" s="282">
        <f t="shared" si="211"/>
        <v>3.0052096519650591</v>
      </c>
      <c r="KO51" s="73">
        <f t="shared" si="44"/>
        <v>0.76086652927116294</v>
      </c>
      <c r="KP51" s="74">
        <f t="shared" si="45"/>
        <v>2.4850801259298137E-2</v>
      </c>
      <c r="KQ51" s="279">
        <f t="shared" si="46"/>
        <v>1.1088540937396525</v>
      </c>
      <c r="KR51" s="76">
        <f t="shared" si="47"/>
        <v>0</v>
      </c>
      <c r="KS51" s="77">
        <f t="shared" si="212"/>
        <v>0</v>
      </c>
      <c r="KT51" s="77">
        <f t="shared" si="48"/>
        <v>0</v>
      </c>
      <c r="KU51" s="77">
        <f t="shared" si="213"/>
        <v>0</v>
      </c>
      <c r="KV51" s="282">
        <f t="shared" si="214"/>
        <v>0</v>
      </c>
      <c r="KW51" s="73"/>
      <c r="KX51" s="74"/>
      <c r="KY51" s="279"/>
      <c r="KZ51" s="76">
        <f t="shared" si="49"/>
        <v>28.554846140812355</v>
      </c>
      <c r="LA51" s="77">
        <f t="shared" si="215"/>
        <v>32.495700456705869</v>
      </c>
      <c r="LB51" s="77">
        <f t="shared" si="50"/>
        <v>0.89303385368382182</v>
      </c>
      <c r="LC51" s="77">
        <f t="shared" si="216"/>
        <v>1.0312754942340774</v>
      </c>
      <c r="LD51" s="286">
        <f t="shared" si="217"/>
        <v>75.987290104145274</v>
      </c>
      <c r="LE51" s="73">
        <f t="shared" si="51"/>
        <v>0.37578450424638349</v>
      </c>
      <c r="LF51" s="74">
        <f t="shared" si="52"/>
        <v>1.1752410863183353E-2</v>
      </c>
      <c r="LG51" s="279">
        <f t="shared" si="53"/>
        <v>1.053681292632664</v>
      </c>
      <c r="LH51" s="76">
        <f t="shared" si="54"/>
        <v>0</v>
      </c>
      <c r="LI51" s="77">
        <f t="shared" si="218"/>
        <v>0</v>
      </c>
      <c r="LJ51" s="77">
        <f t="shared" si="55"/>
        <v>0</v>
      </c>
      <c r="LK51" s="77">
        <f t="shared" si="219"/>
        <v>0</v>
      </c>
      <c r="LL51" s="282">
        <f t="shared" si="220"/>
        <v>0</v>
      </c>
      <c r="LM51" s="73"/>
      <c r="LN51" s="74"/>
      <c r="LO51" s="279"/>
      <c r="LP51" s="76">
        <f t="shared" si="56"/>
        <v>0</v>
      </c>
      <c r="LQ51" s="77">
        <f t="shared" si="221"/>
        <v>0</v>
      </c>
      <c r="LR51" s="77">
        <f t="shared" si="57"/>
        <v>0</v>
      </c>
      <c r="LS51" s="77">
        <f t="shared" si="222"/>
        <v>0</v>
      </c>
      <c r="LT51" s="282">
        <f t="shared" si="223"/>
        <v>0</v>
      </c>
      <c r="LU51" s="73"/>
      <c r="LV51" s="74"/>
      <c r="LW51" s="279"/>
      <c r="LX51" s="76">
        <f t="shared" si="58"/>
        <v>0</v>
      </c>
      <c r="LY51" s="77">
        <f t="shared" si="224"/>
        <v>0</v>
      </c>
      <c r="LZ51" s="77">
        <f t="shared" si="59"/>
        <v>0</v>
      </c>
      <c r="MA51" s="77">
        <f t="shared" si="225"/>
        <v>0</v>
      </c>
      <c r="MB51" s="286">
        <f t="shared" si="226"/>
        <v>0</v>
      </c>
      <c r="MC51" s="73"/>
      <c r="MD51" s="74"/>
      <c r="ME51" s="279"/>
      <c r="MF51" s="76">
        <f t="shared" si="60"/>
        <v>0</v>
      </c>
      <c r="MG51" s="77">
        <f t="shared" si="227"/>
        <v>0</v>
      </c>
      <c r="MH51" s="77">
        <f t="shared" si="61"/>
        <v>0</v>
      </c>
      <c r="MI51" s="77">
        <f t="shared" si="228"/>
        <v>0</v>
      </c>
      <c r="MJ51" s="286">
        <f t="shared" si="229"/>
        <v>0</v>
      </c>
      <c r="MK51" s="73"/>
      <c r="ML51" s="74"/>
      <c r="MM51" s="279"/>
      <c r="MN51" s="287">
        <f t="shared" si="230"/>
        <v>1.0680976417140908</v>
      </c>
      <c r="MO51" s="288">
        <f t="shared" si="230"/>
        <v>0</v>
      </c>
      <c r="MP51" s="288">
        <f t="shared" si="230"/>
        <v>1.0831312673090683</v>
      </c>
      <c r="MQ51" s="289">
        <f t="shared" si="230"/>
        <v>0</v>
      </c>
      <c r="MR51" s="290">
        <f t="shared" si="231"/>
        <v>1.0243056384038132</v>
      </c>
      <c r="MS51" s="291"/>
      <c r="MT51" s="291">
        <f t="shared" si="63"/>
        <v>0.77541367426656194</v>
      </c>
      <c r="MU51" s="292"/>
      <c r="MV51" s="359">
        <f t="shared" si="64"/>
        <v>0</v>
      </c>
      <c r="MW51" s="360">
        <f t="shared" si="65"/>
        <v>0</v>
      </c>
      <c r="MX51" s="360">
        <f t="shared" si="66"/>
        <v>0.2488919641372512</v>
      </c>
      <c r="MY51" s="360">
        <f t="shared" si="67"/>
        <v>0</v>
      </c>
      <c r="MZ51" s="360">
        <f t="shared" si="68"/>
        <v>0</v>
      </c>
      <c r="NA51" s="360">
        <f t="shared" si="69"/>
        <v>0</v>
      </c>
      <c r="NB51" s="360">
        <f t="shared" si="70"/>
        <v>0.32691606177827315</v>
      </c>
      <c r="NC51" s="360">
        <f t="shared" si="71"/>
        <v>0</v>
      </c>
      <c r="ND51" s="360">
        <f t="shared" si="72"/>
        <v>0</v>
      </c>
      <c r="NE51" s="360">
        <f t="shared" si="73"/>
        <v>1.7963436318582368E-2</v>
      </c>
      <c r="NF51" s="360">
        <f t="shared" si="74"/>
        <v>0</v>
      </c>
      <c r="NG51" s="360">
        <f t="shared" si="75"/>
        <v>0.43053417616970652</v>
      </c>
      <c r="NH51" s="360">
        <f t="shared" si="76"/>
        <v>0</v>
      </c>
      <c r="NI51" s="360">
        <f t="shared" si="77"/>
        <v>0</v>
      </c>
      <c r="NJ51" s="360">
        <f t="shared" si="78"/>
        <v>0</v>
      </c>
      <c r="NK51" s="361">
        <f t="shared" si="79"/>
        <v>0</v>
      </c>
      <c r="NL51" s="145">
        <f t="shared" si="232"/>
        <v>1.0243056384038132</v>
      </c>
      <c r="NM51" s="40"/>
      <c r="NN51" s="56">
        <f t="shared" si="233"/>
        <v>0.77541367426656194</v>
      </c>
      <c r="NO51" s="59"/>
      <c r="NP51" s="55">
        <f t="shared" si="80"/>
        <v>1.0680976417140908</v>
      </c>
      <c r="NQ51" s="40"/>
      <c r="NR51" s="56">
        <f t="shared" si="81"/>
        <v>1.0831312673090683</v>
      </c>
      <c r="NS51" s="60"/>
      <c r="NT51" s="41"/>
      <c r="NU51" s="86">
        <f t="shared" si="236"/>
        <v>0</v>
      </c>
      <c r="NV51" s="86">
        <f t="shared" si="236"/>
        <v>0</v>
      </c>
      <c r="NW51" s="86">
        <f t="shared" si="236"/>
        <v>0</v>
      </c>
      <c r="NX51" s="86">
        <f t="shared" si="236"/>
        <v>0</v>
      </c>
      <c r="NY51" s="87">
        <f t="shared" si="237"/>
        <v>0</v>
      </c>
      <c r="NZ51" s="87">
        <f t="shared" si="237"/>
        <v>0</v>
      </c>
      <c r="OA51" s="87">
        <f t="shared" si="237"/>
        <v>0</v>
      </c>
      <c r="OB51" s="87">
        <f t="shared" si="237"/>
        <v>0</v>
      </c>
      <c r="OC51" s="26"/>
    </row>
    <row r="52" spans="1:393" ht="24.75" customHeight="1" thickBot="1" x14ac:dyDescent="0.35">
      <c r="A52" s="136" t="s">
        <v>202</v>
      </c>
      <c r="B52" s="137" t="s">
        <v>203</v>
      </c>
      <c r="C52" s="133" t="s">
        <v>118</v>
      </c>
      <c r="D52" s="64">
        <f>VLOOKUP(B52,[1]УсіТ_1!$A$10:$G$556,6,FALSE)</f>
        <v>107.1</v>
      </c>
      <c r="E52" s="64">
        <f>VLOOKUP(B52,[1]УсіТ_1!$A$10:$G$556,7,FALSE)</f>
        <v>53.8</v>
      </c>
      <c r="F52" s="38"/>
      <c r="G52" s="38"/>
      <c r="H52" s="39"/>
      <c r="I52" s="256">
        <v>1.1025</v>
      </c>
      <c r="J52" s="62">
        <v>1.1025</v>
      </c>
      <c r="K52" s="257">
        <f t="shared" si="82"/>
        <v>0.79869999999999997</v>
      </c>
      <c r="L52" s="258">
        <f t="shared" si="83"/>
        <v>0.79869999999999997</v>
      </c>
      <c r="M52" s="63">
        <v>0</v>
      </c>
      <c r="N52" s="63">
        <v>0</v>
      </c>
      <c r="O52" s="63">
        <v>0.30380000000000001</v>
      </c>
      <c r="P52" s="63">
        <v>0</v>
      </c>
      <c r="Q52" s="63">
        <v>0</v>
      </c>
      <c r="R52" s="63">
        <v>0</v>
      </c>
      <c r="S52" s="63">
        <v>0.26929999999999998</v>
      </c>
      <c r="T52" s="63">
        <v>0</v>
      </c>
      <c r="U52" s="63">
        <v>0</v>
      </c>
      <c r="V52" s="63">
        <v>8.5400000000000004E-2</v>
      </c>
      <c r="W52" s="63">
        <v>0</v>
      </c>
      <c r="X52" s="63">
        <v>0.44400000000000001</v>
      </c>
      <c r="Y52" s="63">
        <v>0</v>
      </c>
      <c r="Z52" s="63">
        <v>0</v>
      </c>
      <c r="AA52" s="63">
        <v>0</v>
      </c>
      <c r="AB52" s="259">
        <v>0</v>
      </c>
      <c r="AC52" s="144">
        <v>0</v>
      </c>
      <c r="AD52" s="70">
        <v>0</v>
      </c>
      <c r="AE52" s="70">
        <v>0</v>
      </c>
      <c r="AF52" s="68">
        <f t="shared" si="84"/>
        <v>0</v>
      </c>
      <c r="AG52" s="68">
        <f t="shared" si="85"/>
        <v>0</v>
      </c>
      <c r="AH52" s="71">
        <v>0</v>
      </c>
      <c r="AI52" s="71">
        <v>0</v>
      </c>
      <c r="AJ52" s="68">
        <f t="shared" si="86"/>
        <v>0</v>
      </c>
      <c r="AK52" s="68">
        <f t="shared" si="87"/>
        <v>0</v>
      </c>
      <c r="AL52" s="71">
        <v>0</v>
      </c>
      <c r="AM52" s="69">
        <f t="shared" si="88"/>
        <v>0</v>
      </c>
      <c r="AN52" s="260">
        <v>0</v>
      </c>
      <c r="AO52" s="71">
        <v>0</v>
      </c>
      <c r="AP52" s="71">
        <v>0</v>
      </c>
      <c r="AQ52" s="68">
        <f t="shared" si="89"/>
        <v>0</v>
      </c>
      <c r="AR52" s="68">
        <f t="shared" si="90"/>
        <v>0</v>
      </c>
      <c r="AS52" s="71">
        <v>0</v>
      </c>
      <c r="AT52" s="261">
        <f t="shared" si="0"/>
        <v>0</v>
      </c>
      <c r="AU52" s="71">
        <v>0</v>
      </c>
      <c r="AV52" s="68">
        <f t="shared" si="91"/>
        <v>0</v>
      </c>
      <c r="AW52" s="68">
        <f t="shared" si="92"/>
        <v>0</v>
      </c>
      <c r="AX52" s="71">
        <v>0</v>
      </c>
      <c r="AY52" s="69">
        <f t="shared" si="93"/>
        <v>0</v>
      </c>
      <c r="AZ52" s="260">
        <v>4</v>
      </c>
      <c r="BA52" s="260">
        <v>20.388666666666701</v>
      </c>
      <c r="BB52" s="260">
        <v>2.1262466666666699</v>
      </c>
      <c r="BC52" s="262">
        <f t="shared" si="94"/>
        <v>1.7009973333333361</v>
      </c>
      <c r="BD52" s="262">
        <f t="shared" si="1"/>
        <v>0.42524933333333381</v>
      </c>
      <c r="BE52" s="260">
        <v>0.79807066666666704</v>
      </c>
      <c r="BF52" s="262">
        <f t="shared" si="95"/>
        <v>0.63845653333333363</v>
      </c>
      <c r="BG52" s="262">
        <f t="shared" si="2"/>
        <v>0.15961413333333341</v>
      </c>
      <c r="BH52" s="260">
        <v>2.5139731010531809</v>
      </c>
      <c r="BI52" s="263">
        <f t="shared" si="96"/>
        <v>1.4720670052140943</v>
      </c>
      <c r="BJ52" s="68">
        <f t="shared" si="97"/>
        <v>3.4454001349933844E-2</v>
      </c>
      <c r="BK52" s="260">
        <v>1.2912383884256353</v>
      </c>
      <c r="BL52" s="69">
        <f t="shared" si="98"/>
        <v>32.54183458737463</v>
      </c>
      <c r="BM52" s="260">
        <v>0</v>
      </c>
      <c r="BN52" s="260">
        <v>0</v>
      </c>
      <c r="BO52" s="260">
        <v>0</v>
      </c>
      <c r="BP52" s="68">
        <f t="shared" si="99"/>
        <v>0</v>
      </c>
      <c r="BQ52" s="68">
        <f t="shared" si="100"/>
        <v>0</v>
      </c>
      <c r="BR52" s="260">
        <v>0</v>
      </c>
      <c r="BS52" s="260">
        <v>0</v>
      </c>
      <c r="BT52" s="68">
        <f t="shared" si="101"/>
        <v>0</v>
      </c>
      <c r="BU52" s="68">
        <f t="shared" si="102"/>
        <v>0</v>
      </c>
      <c r="BV52" s="260">
        <v>0</v>
      </c>
      <c r="BW52" s="69">
        <f t="shared" si="103"/>
        <v>0</v>
      </c>
      <c r="BX52" s="260">
        <v>0</v>
      </c>
      <c r="BY52" s="260">
        <v>0</v>
      </c>
      <c r="BZ52" s="263">
        <f t="shared" si="104"/>
        <v>0</v>
      </c>
      <c r="CA52" s="263">
        <f t="shared" si="105"/>
        <v>0</v>
      </c>
      <c r="CB52" s="260">
        <v>0</v>
      </c>
      <c r="CC52" s="264">
        <f t="shared" si="106"/>
        <v>0</v>
      </c>
      <c r="CD52" s="260">
        <v>0</v>
      </c>
      <c r="CE52" s="260">
        <v>0</v>
      </c>
      <c r="CF52" s="263">
        <f t="shared" si="107"/>
        <v>0</v>
      </c>
      <c r="CG52" s="263">
        <f t="shared" si="108"/>
        <v>0</v>
      </c>
      <c r="CH52" s="260">
        <v>0</v>
      </c>
      <c r="CI52" s="69">
        <f t="shared" si="109"/>
        <v>0</v>
      </c>
      <c r="CJ52" s="260">
        <v>13.48575798758549</v>
      </c>
      <c r="CK52" s="260">
        <v>2.9668672937684066</v>
      </c>
      <c r="CL52" s="260">
        <v>1.2817947684053626</v>
      </c>
      <c r="CM52" s="260">
        <v>1.0383614433116597</v>
      </c>
      <c r="CN52" s="260">
        <v>2.9300489429066805</v>
      </c>
      <c r="CO52" s="265">
        <f t="shared" si="110"/>
        <v>0.20580663774976524</v>
      </c>
      <c r="CP52" s="266">
        <f t="shared" si="111"/>
        <v>0.9342812660331099</v>
      </c>
      <c r="CQ52" s="260">
        <v>2.2285783449878527</v>
      </c>
      <c r="CR52" s="265">
        <f t="shared" si="112"/>
        <v>3.0542666218058522E-2</v>
      </c>
      <c r="CS52" s="265">
        <f t="shared" si="3"/>
        <v>1.3049529642210171</v>
      </c>
      <c r="CT52" s="260">
        <v>1.1446523753694446</v>
      </c>
      <c r="CU52" s="267">
        <f t="shared" si="4"/>
        <v>28.845239655627882</v>
      </c>
      <c r="CV52" s="260">
        <v>0</v>
      </c>
      <c r="CW52" s="260">
        <v>0</v>
      </c>
      <c r="CX52" s="68">
        <f t="shared" si="113"/>
        <v>0</v>
      </c>
      <c r="CY52" s="68">
        <f t="shared" si="114"/>
        <v>0</v>
      </c>
      <c r="CZ52" s="260">
        <v>0</v>
      </c>
      <c r="DA52" s="69">
        <f t="shared" si="115"/>
        <v>0</v>
      </c>
      <c r="DB52" s="260">
        <v>0</v>
      </c>
      <c r="DC52" s="260">
        <v>0</v>
      </c>
      <c r="DD52" s="68">
        <f t="shared" si="116"/>
        <v>0</v>
      </c>
      <c r="DE52" s="68">
        <f t="shared" si="117"/>
        <v>0</v>
      </c>
      <c r="DF52" s="260">
        <v>0</v>
      </c>
      <c r="DG52" s="69">
        <f t="shared" si="118"/>
        <v>0</v>
      </c>
      <c r="DH52" s="260">
        <v>3.3379520539046403</v>
      </c>
      <c r="DI52" s="260">
        <v>0.7343494518590209</v>
      </c>
      <c r="DJ52" s="260">
        <v>5.0174054024999977E-2</v>
      </c>
      <c r="DK52" s="260">
        <v>2.430029095242578</v>
      </c>
      <c r="DL52" s="68">
        <f t="shared" si="119"/>
        <v>0.17068524364983867</v>
      </c>
      <c r="DM52" s="68">
        <f t="shared" si="120"/>
        <v>0.77484393736723889</v>
      </c>
      <c r="DN52" s="260">
        <v>0.70674939030501205</v>
      </c>
      <c r="DO52" s="68">
        <f t="shared" si="121"/>
        <v>9.6860003941301905E-3</v>
      </c>
      <c r="DP52" s="68">
        <f t="shared" si="122"/>
        <v>0.41383993249066103</v>
      </c>
      <c r="DQ52" s="260">
        <v>0.36300378230945601</v>
      </c>
      <c r="DR52" s="264">
        <f t="shared" si="123"/>
        <v>9.1467093931748487</v>
      </c>
      <c r="DS52" s="260">
        <v>0</v>
      </c>
      <c r="DT52" s="260">
        <v>0</v>
      </c>
      <c r="DU52" s="260">
        <v>0</v>
      </c>
      <c r="DV52" s="68">
        <f t="shared" si="124"/>
        <v>0</v>
      </c>
      <c r="DW52" s="68">
        <f t="shared" si="125"/>
        <v>0</v>
      </c>
      <c r="DX52" s="260">
        <v>0</v>
      </c>
      <c r="DY52" s="260">
        <v>0</v>
      </c>
      <c r="DZ52" s="260">
        <v>0</v>
      </c>
      <c r="EA52" s="260">
        <v>0</v>
      </c>
      <c r="EB52" s="68">
        <f t="shared" si="126"/>
        <v>0</v>
      </c>
      <c r="EC52" s="68">
        <f t="shared" si="127"/>
        <v>0</v>
      </c>
      <c r="ED52" s="267">
        <v>0</v>
      </c>
      <c r="EE52" s="69">
        <f t="shared" si="128"/>
        <v>0</v>
      </c>
      <c r="EF52" s="260">
        <v>7.6586033333332999</v>
      </c>
      <c r="EG52" s="260">
        <v>1.6848927333333299</v>
      </c>
      <c r="EH52" s="260">
        <v>19.150464750508267</v>
      </c>
      <c r="EI52" s="260">
        <v>5.5759668643061868</v>
      </c>
      <c r="EJ52" s="268">
        <f t="shared" si="129"/>
        <v>0.39165591254886656</v>
      </c>
      <c r="EK52" s="266">
        <f t="shared" si="130"/>
        <v>1.7779639462863992</v>
      </c>
      <c r="EL52" s="260">
        <v>3.674302129396148</v>
      </c>
      <c r="EM52" s="268">
        <f t="shared" si="131"/>
        <v>5.0356310683374206E-2</v>
      </c>
      <c r="EN52" s="268">
        <f t="shared" si="132"/>
        <v>2.1515023090764323</v>
      </c>
      <c r="EO52" s="269">
        <f t="shared" si="133"/>
        <v>37.744229810877229</v>
      </c>
      <c r="EP52" s="69">
        <f t="shared" si="134"/>
        <v>47.557729561705308</v>
      </c>
      <c r="EQ52" s="260">
        <v>0</v>
      </c>
      <c r="ER52" s="260">
        <v>0</v>
      </c>
      <c r="ES52" s="260">
        <v>0</v>
      </c>
      <c r="ET52" s="68">
        <f t="shared" si="135"/>
        <v>0</v>
      </c>
      <c r="EU52" s="68">
        <f t="shared" si="136"/>
        <v>0</v>
      </c>
      <c r="EV52" s="260">
        <v>0</v>
      </c>
      <c r="EW52" s="260">
        <v>0</v>
      </c>
      <c r="EX52" s="68">
        <f t="shared" si="137"/>
        <v>0</v>
      </c>
      <c r="EY52" s="68">
        <f t="shared" si="138"/>
        <v>0</v>
      </c>
      <c r="EZ52" s="260">
        <v>0</v>
      </c>
      <c r="FA52" s="69">
        <f t="shared" si="139"/>
        <v>0</v>
      </c>
      <c r="FB52" s="260">
        <v>0</v>
      </c>
      <c r="FC52" s="260">
        <v>0</v>
      </c>
      <c r="FD52" s="68">
        <f t="shared" si="140"/>
        <v>0</v>
      </c>
      <c r="FE52" s="68">
        <f t="shared" si="141"/>
        <v>0</v>
      </c>
      <c r="FF52" s="260">
        <v>0</v>
      </c>
      <c r="FG52" s="69">
        <f t="shared" si="142"/>
        <v>0</v>
      </c>
      <c r="FH52" s="260">
        <v>0</v>
      </c>
      <c r="FI52" s="260">
        <v>0</v>
      </c>
      <c r="FJ52" s="68">
        <f t="shared" si="143"/>
        <v>0</v>
      </c>
      <c r="FK52" s="68">
        <f t="shared" si="144"/>
        <v>0</v>
      </c>
      <c r="FL52" s="260">
        <v>0</v>
      </c>
      <c r="FM52" s="69">
        <f t="shared" si="145"/>
        <v>0</v>
      </c>
      <c r="FN52" s="260">
        <v>0</v>
      </c>
      <c r="FO52" s="260">
        <v>0</v>
      </c>
      <c r="FP52" s="68">
        <f t="shared" si="146"/>
        <v>0</v>
      </c>
      <c r="FQ52" s="68">
        <f t="shared" si="147"/>
        <v>0</v>
      </c>
      <c r="FR52" s="260">
        <v>0</v>
      </c>
      <c r="FS52" s="264">
        <f t="shared" si="148"/>
        <v>0</v>
      </c>
      <c r="FT52" s="270">
        <f t="shared" si="5"/>
        <v>118.09151319788268</v>
      </c>
      <c r="FU52" s="271">
        <f t="shared" si="6"/>
        <v>29.868422853784189</v>
      </c>
      <c r="FV52" s="272">
        <f t="shared" si="149"/>
        <v>20.028935596293636</v>
      </c>
      <c r="FW52" s="272">
        <f t="shared" si="7"/>
        <v>3.3778153099783292</v>
      </c>
      <c r="FX52" s="272">
        <f t="shared" si="8"/>
        <v>20.388666666666701</v>
      </c>
      <c r="FY52" s="272">
        <f t="shared" si="9"/>
        <v>0</v>
      </c>
      <c r="FZ52" s="272">
        <f t="shared" si="10"/>
        <v>0</v>
      </c>
      <c r="GA52" s="272">
        <f t="shared" si="11"/>
        <v>0</v>
      </c>
      <c r="GB52" s="272">
        <f t="shared" si="12"/>
        <v>0</v>
      </c>
      <c r="GC52" s="272">
        <f t="shared" si="13"/>
        <v>0</v>
      </c>
      <c r="GD52" s="272">
        <f t="shared" si="14"/>
        <v>0</v>
      </c>
      <c r="GE52" s="272">
        <f t="shared" si="15"/>
        <v>10.936044902455446</v>
      </c>
      <c r="GF52" s="273">
        <f t="shared" si="16"/>
        <v>4.2542487626178325</v>
      </c>
      <c r="GG52" s="273">
        <f t="shared" si="17"/>
        <v>0.76814779394847044</v>
      </c>
      <c r="GH52" s="272">
        <f t="shared" si="150"/>
        <v>9.1236029657421938</v>
      </c>
      <c r="GI52" s="274">
        <f t="shared" si="151"/>
        <v>6.5176818974226896</v>
      </c>
      <c r="GJ52" s="275">
        <f t="shared" si="18"/>
        <v>0.12503897864549676</v>
      </c>
      <c r="GK52" s="271">
        <f t="shared" si="152"/>
        <v>93.7234882949205</v>
      </c>
      <c r="GL52" s="276">
        <f t="shared" si="153"/>
        <v>118.09159525159984</v>
      </c>
      <c r="GM52" s="272">
        <f t="shared" si="154"/>
        <v>40.640353513824714</v>
      </c>
      <c r="GN52" s="272">
        <f t="shared" si="155"/>
        <v>4.2710020825722967</v>
      </c>
      <c r="GO52" s="277">
        <f t="shared" si="156"/>
        <v>0.43361972812985117</v>
      </c>
      <c r="GP52" s="278">
        <f t="shared" si="157"/>
        <v>4.5570242425598782E-2</v>
      </c>
      <c r="GQ52" s="279">
        <f t="shared" si="158"/>
        <v>1.0668981322066835</v>
      </c>
      <c r="GR52" s="280">
        <f t="shared" si="159"/>
        <v>93.7234882949205</v>
      </c>
      <c r="GS52" s="272">
        <f t="shared" si="160"/>
        <v>40.640353513824714</v>
      </c>
      <c r="GT52" s="272">
        <f t="shared" si="19"/>
        <v>4.2710020825722967</v>
      </c>
      <c r="GU52" s="73">
        <f t="shared" si="161"/>
        <v>0.43361972812985117</v>
      </c>
      <c r="GV52" s="74">
        <f t="shared" si="162"/>
        <v>4.5570242425598782E-2</v>
      </c>
      <c r="GW52" s="279">
        <f t="shared" si="163"/>
        <v>1.0668981322066835</v>
      </c>
      <c r="GX52" s="280">
        <f t="shared" si="164"/>
        <v>67.896635447797777</v>
      </c>
      <c r="GY52" s="272">
        <f t="shared" si="20"/>
        <v>38.844431767463519</v>
      </c>
      <c r="GZ52" s="272">
        <f t="shared" si="21"/>
        <v>1.897094214555693</v>
      </c>
      <c r="HA52" s="73">
        <f t="shared" si="165"/>
        <v>0.57211129110114745</v>
      </c>
      <c r="HB52" s="74">
        <f t="shared" si="166"/>
        <v>2.7940916395102832E-2</v>
      </c>
      <c r="HC52" s="279">
        <f t="shared" si="167"/>
        <v>1.0832823331428312</v>
      </c>
      <c r="HD52" s="280">
        <f t="shared" si="168"/>
        <v>67.896635447797777</v>
      </c>
      <c r="HE52" s="272">
        <f t="shared" si="22"/>
        <v>38.844431767463519</v>
      </c>
      <c r="HF52" s="272">
        <f t="shared" si="23"/>
        <v>1.897094214555693</v>
      </c>
      <c r="HG52" s="73">
        <f t="shared" si="169"/>
        <v>0.57211129110114745</v>
      </c>
      <c r="HH52" s="74">
        <f t="shared" si="170"/>
        <v>2.7940916395102832E-2</v>
      </c>
      <c r="HI52" s="281">
        <f t="shared" si="171"/>
        <v>1.0832823331428312</v>
      </c>
      <c r="HJ52" s="72">
        <f t="shared" si="24"/>
        <v>1.1762551907578687</v>
      </c>
      <c r="HK52" s="73">
        <f t="shared" si="172"/>
        <v>1.1762551907578687</v>
      </c>
      <c r="HL52" s="73">
        <f t="shared" si="25"/>
        <v>0.86521759948117927</v>
      </c>
      <c r="HM52" s="74">
        <f t="shared" si="173"/>
        <v>0.86521759948117927</v>
      </c>
      <c r="HN52" s="75"/>
      <c r="HO52" s="75"/>
      <c r="HP52" s="76">
        <f t="shared" si="174"/>
        <v>0</v>
      </c>
      <c r="HQ52" s="77">
        <f t="shared" si="175"/>
        <v>0</v>
      </c>
      <c r="HR52" s="77">
        <f t="shared" si="176"/>
        <v>0</v>
      </c>
      <c r="HS52" s="77">
        <f t="shared" si="177"/>
        <v>0</v>
      </c>
      <c r="HT52" s="282">
        <f t="shared" si="178"/>
        <v>0</v>
      </c>
      <c r="HU52" s="73"/>
      <c r="HV52" s="74"/>
      <c r="HW52" s="279"/>
      <c r="HX52" s="76">
        <f t="shared" si="179"/>
        <v>0</v>
      </c>
      <c r="HY52" s="77">
        <f t="shared" si="180"/>
        <v>0</v>
      </c>
      <c r="HZ52" s="77">
        <f t="shared" si="26"/>
        <v>0</v>
      </c>
      <c r="IA52" s="77">
        <f t="shared" si="181"/>
        <v>0</v>
      </c>
      <c r="IB52" s="282">
        <f t="shared" si="182"/>
        <v>0</v>
      </c>
      <c r="IC52" s="73"/>
      <c r="ID52" s="74"/>
      <c r="IE52" s="279"/>
      <c r="IF52" s="76">
        <f t="shared" si="27"/>
        <v>1.7959217463611949</v>
      </c>
      <c r="IG52" s="77">
        <f t="shared" si="183"/>
        <v>2.0437769065765035</v>
      </c>
      <c r="IH52" s="77">
        <f t="shared" si="28"/>
        <v>2.3739078680166035</v>
      </c>
      <c r="II52" s="77">
        <f t="shared" si="184"/>
        <v>2.741388805985574</v>
      </c>
      <c r="IJ52" s="282">
        <f t="shared" si="185"/>
        <v>25.826852847122723</v>
      </c>
      <c r="IK52" s="73">
        <f t="shared" si="186"/>
        <v>6.9536995350994626E-2</v>
      </c>
      <c r="IL52" s="74">
        <f t="shared" si="187"/>
        <v>9.1916265681634218E-2</v>
      </c>
      <c r="IM52" s="279">
        <f t="shared" si="188"/>
        <v>1.0238254386559078</v>
      </c>
      <c r="IN52" s="76">
        <f t="shared" si="29"/>
        <v>0</v>
      </c>
      <c r="IO52" s="77">
        <f t="shared" si="189"/>
        <v>0</v>
      </c>
      <c r="IP52" s="77">
        <f t="shared" si="30"/>
        <v>0</v>
      </c>
      <c r="IQ52" s="77">
        <f t="shared" si="190"/>
        <v>0</v>
      </c>
      <c r="IR52" s="282">
        <f t="shared" si="191"/>
        <v>0</v>
      </c>
      <c r="IS52" s="283"/>
      <c r="IT52" s="284"/>
      <c r="IU52" s="285"/>
      <c r="IV52" s="76">
        <f t="shared" si="31"/>
        <v>0</v>
      </c>
      <c r="IW52" s="77">
        <f t="shared" si="192"/>
        <v>0</v>
      </c>
      <c r="IX52" s="77">
        <f t="shared" si="193"/>
        <v>0</v>
      </c>
      <c r="IY52" s="77">
        <f t="shared" si="194"/>
        <v>0</v>
      </c>
      <c r="IZ52" s="282">
        <f t="shared" si="195"/>
        <v>0</v>
      </c>
      <c r="JA52" s="283"/>
      <c r="JB52" s="284"/>
      <c r="JC52" s="285"/>
      <c r="JD52" s="76">
        <f t="shared" si="32"/>
        <v>0</v>
      </c>
      <c r="JE52" s="77">
        <f t="shared" si="196"/>
        <v>0</v>
      </c>
      <c r="JF52" s="77">
        <f t="shared" si="33"/>
        <v>0</v>
      </c>
      <c r="JG52" s="77">
        <f t="shared" si="197"/>
        <v>0</v>
      </c>
      <c r="JH52" s="282">
        <f t="shared" si="198"/>
        <v>0</v>
      </c>
      <c r="JI52" s="283"/>
      <c r="JJ52" s="284"/>
      <c r="JK52" s="285"/>
      <c r="JL52" s="76">
        <f t="shared" si="34"/>
        <v>19.184491042263932</v>
      </c>
      <c r="JM52" s="77">
        <f t="shared" si="199"/>
        <v>21.832142651006777</v>
      </c>
      <c r="JN52" s="77">
        <f t="shared" si="35"/>
        <v>1.2747107472794834</v>
      </c>
      <c r="JO52" s="77">
        <f t="shared" si="200"/>
        <v>1.4720359709583475</v>
      </c>
      <c r="JP52" s="282">
        <f t="shared" si="201"/>
        <v>22.893047345736417</v>
      </c>
      <c r="JQ52" s="73">
        <f t="shared" si="36"/>
        <v>0.83800512673280414</v>
      </c>
      <c r="JR52" s="74">
        <f t="shared" si="37"/>
        <v>5.568113008410322E-2</v>
      </c>
      <c r="JS52" s="279">
        <f t="shared" si="202"/>
        <v>1.1242725264774134</v>
      </c>
      <c r="JT52" s="76">
        <f t="shared" si="38"/>
        <v>0</v>
      </c>
      <c r="JU52" s="77">
        <f t="shared" si="203"/>
        <v>0</v>
      </c>
      <c r="JV52" s="77">
        <f t="shared" si="39"/>
        <v>0</v>
      </c>
      <c r="JW52" s="77">
        <f t="shared" si="204"/>
        <v>0</v>
      </c>
      <c r="JX52" s="282">
        <f t="shared" si="205"/>
        <v>0</v>
      </c>
      <c r="JY52" s="73"/>
      <c r="JZ52" s="74"/>
      <c r="KA52" s="279"/>
      <c r="KB52" s="76">
        <f t="shared" si="40"/>
        <v>0</v>
      </c>
      <c r="KC52" s="77">
        <f t="shared" si="206"/>
        <v>0</v>
      </c>
      <c r="KD52" s="77">
        <f t="shared" si="41"/>
        <v>0</v>
      </c>
      <c r="KE52" s="77">
        <f t="shared" si="207"/>
        <v>0</v>
      </c>
      <c r="KF52" s="282">
        <f t="shared" si="208"/>
        <v>0</v>
      </c>
      <c r="KG52" s="73"/>
      <c r="KH52" s="74"/>
      <c r="KI52" s="279"/>
      <c r="KJ52" s="76">
        <f t="shared" si="42"/>
        <v>5.5224958269902995</v>
      </c>
      <c r="KK52" s="77">
        <f t="shared" si="209"/>
        <v>6.2846554760732305</v>
      </c>
      <c r="KL52" s="77">
        <f t="shared" si="43"/>
        <v>0.18037124404396887</v>
      </c>
      <c r="KM52" s="77">
        <f t="shared" si="210"/>
        <v>0.20829271262197527</v>
      </c>
      <c r="KN52" s="282">
        <f t="shared" si="211"/>
        <v>7.2592931691863871</v>
      </c>
      <c r="KO52" s="73">
        <f t="shared" si="44"/>
        <v>0.76074842250919239</v>
      </c>
      <c r="KP52" s="74">
        <f t="shared" si="45"/>
        <v>2.4846943061838715E-2</v>
      </c>
      <c r="KQ52" s="279">
        <f t="shared" si="46"/>
        <v>1.1088371965764663</v>
      </c>
      <c r="KR52" s="76">
        <f t="shared" si="47"/>
        <v>0</v>
      </c>
      <c r="KS52" s="77">
        <f t="shared" si="212"/>
        <v>0</v>
      </c>
      <c r="KT52" s="77">
        <f t="shared" si="48"/>
        <v>0</v>
      </c>
      <c r="KU52" s="77">
        <f t="shared" si="213"/>
        <v>0</v>
      </c>
      <c r="KV52" s="282">
        <f t="shared" si="214"/>
        <v>0</v>
      </c>
      <c r="KW52" s="73"/>
      <c r="KX52" s="74"/>
      <c r="KY52" s="279"/>
      <c r="KZ52" s="76">
        <f t="shared" si="49"/>
        <v>14.137444898209285</v>
      </c>
      <c r="LA52" s="77">
        <f t="shared" si="215"/>
        <v>16.088553668611148</v>
      </c>
      <c r="LB52" s="77">
        <f t="shared" si="50"/>
        <v>0.44201222323224076</v>
      </c>
      <c r="LC52" s="77">
        <f t="shared" si="216"/>
        <v>0.51043571538859167</v>
      </c>
      <c r="LD52" s="286">
        <f t="shared" si="217"/>
        <v>37.744229810877229</v>
      </c>
      <c r="LE52" s="73">
        <f t="shared" si="51"/>
        <v>0.37455910397554648</v>
      </c>
      <c r="LF52" s="74">
        <f t="shared" si="52"/>
        <v>1.1710723081302894E-2</v>
      </c>
      <c r="LG52" s="279">
        <f t="shared" si="53"/>
        <v>1.0535057218726509</v>
      </c>
      <c r="LH52" s="76">
        <f t="shared" si="54"/>
        <v>0</v>
      </c>
      <c r="LI52" s="77">
        <f t="shared" si="218"/>
        <v>0</v>
      </c>
      <c r="LJ52" s="77">
        <f t="shared" si="55"/>
        <v>0</v>
      </c>
      <c r="LK52" s="77">
        <f t="shared" si="219"/>
        <v>0</v>
      </c>
      <c r="LL52" s="282">
        <f t="shared" si="220"/>
        <v>0</v>
      </c>
      <c r="LM52" s="73"/>
      <c r="LN52" s="74"/>
      <c r="LO52" s="279"/>
      <c r="LP52" s="76">
        <f t="shared" si="56"/>
        <v>0</v>
      </c>
      <c r="LQ52" s="77">
        <f t="shared" si="221"/>
        <v>0</v>
      </c>
      <c r="LR52" s="77">
        <f t="shared" si="57"/>
        <v>0</v>
      </c>
      <c r="LS52" s="77">
        <f t="shared" si="222"/>
        <v>0</v>
      </c>
      <c r="LT52" s="282">
        <f t="shared" si="223"/>
        <v>0</v>
      </c>
      <c r="LU52" s="73"/>
      <c r="LV52" s="74"/>
      <c r="LW52" s="279"/>
      <c r="LX52" s="76">
        <f t="shared" si="58"/>
        <v>0</v>
      </c>
      <c r="LY52" s="77">
        <f t="shared" si="224"/>
        <v>0</v>
      </c>
      <c r="LZ52" s="77">
        <f t="shared" si="59"/>
        <v>0</v>
      </c>
      <c r="MA52" s="77">
        <f t="shared" si="225"/>
        <v>0</v>
      </c>
      <c r="MB52" s="286">
        <f t="shared" si="226"/>
        <v>0</v>
      </c>
      <c r="MC52" s="73"/>
      <c r="MD52" s="74"/>
      <c r="ME52" s="279"/>
      <c r="MF52" s="76">
        <f t="shared" si="60"/>
        <v>0</v>
      </c>
      <c r="MG52" s="77">
        <f t="shared" si="227"/>
        <v>0</v>
      </c>
      <c r="MH52" s="77">
        <f t="shared" si="61"/>
        <v>0</v>
      </c>
      <c r="MI52" s="77">
        <f t="shared" si="228"/>
        <v>0</v>
      </c>
      <c r="MJ52" s="286">
        <f t="shared" si="229"/>
        <v>0</v>
      </c>
      <c r="MK52" s="73"/>
      <c r="ML52" s="74"/>
      <c r="MM52" s="279"/>
      <c r="MN52" s="287">
        <f t="shared" si="230"/>
        <v>1.0668988632590652</v>
      </c>
      <c r="MO52" s="288">
        <f t="shared" si="230"/>
        <v>0</v>
      </c>
      <c r="MP52" s="288">
        <f t="shared" si="230"/>
        <v>1.0832826198565852</v>
      </c>
      <c r="MQ52" s="289">
        <f t="shared" si="230"/>
        <v>0</v>
      </c>
      <c r="MR52" s="290">
        <f t="shared" si="231"/>
        <v>1.1762559967431194</v>
      </c>
      <c r="MS52" s="291"/>
      <c r="MT52" s="291">
        <f t="shared" si="63"/>
        <v>0.86521782847945461</v>
      </c>
      <c r="MU52" s="292"/>
      <c r="MV52" s="359">
        <f t="shared" si="64"/>
        <v>0</v>
      </c>
      <c r="MW52" s="360">
        <f t="shared" si="65"/>
        <v>0</v>
      </c>
      <c r="MX52" s="360">
        <f t="shared" si="66"/>
        <v>0.31103816826366482</v>
      </c>
      <c r="MY52" s="360">
        <f t="shared" si="67"/>
        <v>0</v>
      </c>
      <c r="MZ52" s="360">
        <f t="shared" si="68"/>
        <v>0</v>
      </c>
      <c r="NA52" s="360">
        <f t="shared" si="69"/>
        <v>0</v>
      </c>
      <c r="NB52" s="360">
        <f t="shared" si="70"/>
        <v>0.30276659138036738</v>
      </c>
      <c r="NC52" s="360">
        <f t="shared" si="71"/>
        <v>0</v>
      </c>
      <c r="ND52" s="360">
        <f t="shared" si="72"/>
        <v>0</v>
      </c>
      <c r="NE52" s="360">
        <f t="shared" si="73"/>
        <v>9.4694696587630231E-2</v>
      </c>
      <c r="NF52" s="360">
        <f t="shared" si="74"/>
        <v>0</v>
      </c>
      <c r="NG52" s="360">
        <f t="shared" si="75"/>
        <v>0.46775654051145699</v>
      </c>
      <c r="NH52" s="360">
        <f t="shared" si="76"/>
        <v>0</v>
      </c>
      <c r="NI52" s="360">
        <f t="shared" si="77"/>
        <v>0</v>
      </c>
      <c r="NJ52" s="360">
        <f t="shared" si="78"/>
        <v>0</v>
      </c>
      <c r="NK52" s="361">
        <f t="shared" si="79"/>
        <v>0</v>
      </c>
      <c r="NL52" s="145">
        <f t="shared" si="232"/>
        <v>1.1762559967431194</v>
      </c>
      <c r="NM52" s="40"/>
      <c r="NN52" s="56">
        <f t="shared" si="233"/>
        <v>0.86521782847945461</v>
      </c>
      <c r="NO52" s="59"/>
      <c r="NP52" s="55">
        <f t="shared" si="80"/>
        <v>1.0668988632590652</v>
      </c>
      <c r="NQ52" s="40"/>
      <c r="NR52" s="56">
        <f t="shared" si="81"/>
        <v>1.0832826198565852</v>
      </c>
      <c r="NS52" s="60"/>
      <c r="NT52" s="25"/>
      <c r="NU52" s="86">
        <f t="shared" si="236"/>
        <v>0</v>
      </c>
      <c r="NV52" s="86">
        <f t="shared" si="236"/>
        <v>0</v>
      </c>
      <c r="NW52" s="86">
        <f t="shared" si="236"/>
        <v>0</v>
      </c>
      <c r="NX52" s="86">
        <f t="shared" si="236"/>
        <v>0</v>
      </c>
      <c r="NY52" s="87">
        <f t="shared" si="237"/>
        <v>0</v>
      </c>
      <c r="NZ52" s="87">
        <f t="shared" si="237"/>
        <v>0</v>
      </c>
      <c r="OA52" s="87">
        <f t="shared" si="237"/>
        <v>0</v>
      </c>
      <c r="OB52" s="87">
        <f t="shared" si="237"/>
        <v>0</v>
      </c>
      <c r="OC52" s="26"/>
    </row>
    <row r="53" spans="1:393" ht="24.75" customHeight="1" thickBot="1" x14ac:dyDescent="0.35">
      <c r="A53" s="136" t="s">
        <v>204</v>
      </c>
      <c r="B53" s="137" t="s">
        <v>205</v>
      </c>
      <c r="C53" s="133" t="s">
        <v>118</v>
      </c>
      <c r="D53" s="64">
        <f>VLOOKUP(B53,[1]УсіТ_1!$A$10:$G$556,6,FALSE)</f>
        <v>105.96</v>
      </c>
      <c r="E53" s="64">
        <f>VLOOKUP(B53,[1]УсіТ_1!$A$10:$G$556,7,FALSE)</f>
        <v>0</v>
      </c>
      <c r="F53" s="38"/>
      <c r="G53" s="38"/>
      <c r="H53" s="39"/>
      <c r="I53" s="256">
        <v>1.1435</v>
      </c>
      <c r="J53" s="62">
        <v>1.1435</v>
      </c>
      <c r="K53" s="257">
        <f t="shared" si="82"/>
        <v>0.75959999999999994</v>
      </c>
      <c r="L53" s="258">
        <f t="shared" si="83"/>
        <v>0.75959999999999994</v>
      </c>
      <c r="M53" s="63">
        <v>0</v>
      </c>
      <c r="N53" s="63">
        <v>0</v>
      </c>
      <c r="O53" s="63">
        <v>0.38390000000000002</v>
      </c>
      <c r="P53" s="63">
        <v>0</v>
      </c>
      <c r="Q53" s="63">
        <v>0</v>
      </c>
      <c r="R53" s="63">
        <v>0</v>
      </c>
      <c r="S53" s="63">
        <v>0.26950000000000002</v>
      </c>
      <c r="T53" s="63">
        <v>0</v>
      </c>
      <c r="U53" s="63">
        <v>0</v>
      </c>
      <c r="V53" s="63">
        <v>8.6300000000000002E-2</v>
      </c>
      <c r="W53" s="63">
        <v>0</v>
      </c>
      <c r="X53" s="63">
        <v>0.40379999999999999</v>
      </c>
      <c r="Y53" s="63">
        <v>0</v>
      </c>
      <c r="Z53" s="63">
        <v>0</v>
      </c>
      <c r="AA53" s="63">
        <v>0</v>
      </c>
      <c r="AB53" s="259">
        <v>0</v>
      </c>
      <c r="AC53" s="144">
        <v>0</v>
      </c>
      <c r="AD53" s="70">
        <v>0</v>
      </c>
      <c r="AE53" s="70">
        <v>0</v>
      </c>
      <c r="AF53" s="68">
        <f t="shared" si="84"/>
        <v>0</v>
      </c>
      <c r="AG53" s="68">
        <f t="shared" si="85"/>
        <v>0</v>
      </c>
      <c r="AH53" s="71">
        <v>0</v>
      </c>
      <c r="AI53" s="71">
        <v>0</v>
      </c>
      <c r="AJ53" s="68">
        <f t="shared" si="86"/>
        <v>0</v>
      </c>
      <c r="AK53" s="68">
        <f t="shared" si="87"/>
        <v>0</v>
      </c>
      <c r="AL53" s="71">
        <v>0</v>
      </c>
      <c r="AM53" s="69">
        <f t="shared" si="88"/>
        <v>0</v>
      </c>
      <c r="AN53" s="260">
        <v>0</v>
      </c>
      <c r="AO53" s="71">
        <v>0</v>
      </c>
      <c r="AP53" s="71">
        <v>0</v>
      </c>
      <c r="AQ53" s="68">
        <f t="shared" si="89"/>
        <v>0</v>
      </c>
      <c r="AR53" s="68">
        <f t="shared" si="90"/>
        <v>0</v>
      </c>
      <c r="AS53" s="71">
        <v>0</v>
      </c>
      <c r="AT53" s="261">
        <f t="shared" si="0"/>
        <v>0</v>
      </c>
      <c r="AU53" s="71">
        <v>0</v>
      </c>
      <c r="AV53" s="68">
        <f t="shared" si="91"/>
        <v>0</v>
      </c>
      <c r="AW53" s="68">
        <f t="shared" si="92"/>
        <v>0</v>
      </c>
      <c r="AX53" s="71">
        <v>0</v>
      </c>
      <c r="AY53" s="69">
        <f t="shared" si="93"/>
        <v>0</v>
      </c>
      <c r="AZ53" s="260">
        <v>5</v>
      </c>
      <c r="BA53" s="260">
        <v>25.4858333333334</v>
      </c>
      <c r="BB53" s="260">
        <v>2.6578083333333402</v>
      </c>
      <c r="BC53" s="262">
        <f t="shared" si="94"/>
        <v>2.1262466666666722</v>
      </c>
      <c r="BD53" s="262">
        <f t="shared" si="1"/>
        <v>0.53156166666666804</v>
      </c>
      <c r="BE53" s="260">
        <v>0.99758833333333397</v>
      </c>
      <c r="BF53" s="262">
        <f t="shared" si="95"/>
        <v>0.79807066666666726</v>
      </c>
      <c r="BG53" s="262">
        <f t="shared" si="2"/>
        <v>0.1995176666666667</v>
      </c>
      <c r="BH53" s="260">
        <v>3.1424663763164786</v>
      </c>
      <c r="BI53" s="263">
        <f t="shared" si="96"/>
        <v>1.8400837565176194</v>
      </c>
      <c r="BJ53" s="68">
        <f t="shared" si="97"/>
        <v>4.3067501687417339E-2</v>
      </c>
      <c r="BK53" s="260">
        <v>1.6140479855320451</v>
      </c>
      <c r="BL53" s="69">
        <f t="shared" si="98"/>
        <v>40.677293234218311</v>
      </c>
      <c r="BM53" s="260">
        <v>0</v>
      </c>
      <c r="BN53" s="260">
        <v>0</v>
      </c>
      <c r="BO53" s="260">
        <v>0</v>
      </c>
      <c r="BP53" s="68">
        <f t="shared" si="99"/>
        <v>0</v>
      </c>
      <c r="BQ53" s="68">
        <f t="shared" si="100"/>
        <v>0</v>
      </c>
      <c r="BR53" s="260">
        <v>0</v>
      </c>
      <c r="BS53" s="260">
        <v>0</v>
      </c>
      <c r="BT53" s="68">
        <f t="shared" si="101"/>
        <v>0</v>
      </c>
      <c r="BU53" s="68">
        <f t="shared" si="102"/>
        <v>0</v>
      </c>
      <c r="BV53" s="260">
        <v>0</v>
      </c>
      <c r="BW53" s="69">
        <f t="shared" si="103"/>
        <v>0</v>
      </c>
      <c r="BX53" s="260">
        <v>0</v>
      </c>
      <c r="BY53" s="260">
        <v>0</v>
      </c>
      <c r="BZ53" s="263">
        <f t="shared" si="104"/>
        <v>0</v>
      </c>
      <c r="CA53" s="263">
        <f t="shared" si="105"/>
        <v>0</v>
      </c>
      <c r="CB53" s="260">
        <v>0</v>
      </c>
      <c r="CC53" s="264">
        <f t="shared" si="106"/>
        <v>0</v>
      </c>
      <c r="CD53" s="260">
        <v>0</v>
      </c>
      <c r="CE53" s="260">
        <v>0</v>
      </c>
      <c r="CF53" s="263">
        <f t="shared" si="107"/>
        <v>0</v>
      </c>
      <c r="CG53" s="263">
        <f t="shared" si="108"/>
        <v>0</v>
      </c>
      <c r="CH53" s="260">
        <v>0</v>
      </c>
      <c r="CI53" s="69">
        <f t="shared" si="109"/>
        <v>0</v>
      </c>
      <c r="CJ53" s="260">
        <v>13.346789135056568</v>
      </c>
      <c r="CK53" s="260">
        <v>2.9362941405014036</v>
      </c>
      <c r="CL53" s="260">
        <v>1.2685319926172989</v>
      </c>
      <c r="CM53" s="260">
        <v>1.0273088565201069</v>
      </c>
      <c r="CN53" s="260">
        <v>2.9021931262973717</v>
      </c>
      <c r="CO53" s="265">
        <f t="shared" si="110"/>
        <v>0.20385004519112737</v>
      </c>
      <c r="CP53" s="266">
        <f t="shared" si="111"/>
        <v>0.92539910463743247</v>
      </c>
      <c r="CQ53" s="260">
        <v>2.2058594622712127</v>
      </c>
      <c r="CR53" s="265">
        <f t="shared" si="112"/>
        <v>3.0231303930426969E-2</v>
      </c>
      <c r="CS53" s="265">
        <f t="shared" si="3"/>
        <v>1.2916498315707576</v>
      </c>
      <c r="CT53" s="260">
        <v>1.1329834012336146</v>
      </c>
      <c r="CU53" s="267">
        <f t="shared" si="4"/>
        <v>28.55118150957296</v>
      </c>
      <c r="CV53" s="260">
        <v>0</v>
      </c>
      <c r="CW53" s="260">
        <v>0</v>
      </c>
      <c r="CX53" s="68">
        <f t="shared" si="113"/>
        <v>0</v>
      </c>
      <c r="CY53" s="68">
        <f t="shared" si="114"/>
        <v>0</v>
      </c>
      <c r="CZ53" s="260">
        <v>0</v>
      </c>
      <c r="DA53" s="69">
        <f t="shared" si="115"/>
        <v>0</v>
      </c>
      <c r="DB53" s="260">
        <v>0</v>
      </c>
      <c r="DC53" s="260">
        <v>0</v>
      </c>
      <c r="DD53" s="68">
        <f t="shared" si="116"/>
        <v>0</v>
      </c>
      <c r="DE53" s="68">
        <f t="shared" si="117"/>
        <v>0</v>
      </c>
      <c r="DF53" s="260">
        <v>0</v>
      </c>
      <c r="DG53" s="69">
        <f t="shared" si="118"/>
        <v>0</v>
      </c>
      <c r="DH53" s="260">
        <v>3.3379520539046403</v>
      </c>
      <c r="DI53" s="260">
        <v>0.7343494518590209</v>
      </c>
      <c r="DJ53" s="260">
        <v>5.0174054024999977E-2</v>
      </c>
      <c r="DK53" s="260">
        <v>2.430029095242578</v>
      </c>
      <c r="DL53" s="68">
        <f t="shared" si="119"/>
        <v>0.17068524364983867</v>
      </c>
      <c r="DM53" s="68">
        <f t="shared" si="120"/>
        <v>0.77484393736723889</v>
      </c>
      <c r="DN53" s="260">
        <v>0.70674939030501205</v>
      </c>
      <c r="DO53" s="68">
        <f t="shared" si="121"/>
        <v>9.6860003941301905E-3</v>
      </c>
      <c r="DP53" s="68">
        <f t="shared" si="122"/>
        <v>0.41383993249066103</v>
      </c>
      <c r="DQ53" s="260">
        <v>0.36300378230945601</v>
      </c>
      <c r="DR53" s="264">
        <f t="shared" si="123"/>
        <v>9.1467093931748487</v>
      </c>
      <c r="DS53" s="260">
        <v>0</v>
      </c>
      <c r="DT53" s="260">
        <v>0</v>
      </c>
      <c r="DU53" s="260">
        <v>0</v>
      </c>
      <c r="DV53" s="68">
        <f t="shared" si="124"/>
        <v>0</v>
      </c>
      <c r="DW53" s="68">
        <f t="shared" si="125"/>
        <v>0</v>
      </c>
      <c r="DX53" s="260">
        <v>0</v>
      </c>
      <c r="DY53" s="260">
        <v>0</v>
      </c>
      <c r="DZ53" s="260">
        <v>0</v>
      </c>
      <c r="EA53" s="260">
        <v>0</v>
      </c>
      <c r="EB53" s="68">
        <f t="shared" si="126"/>
        <v>0</v>
      </c>
      <c r="EC53" s="68">
        <f t="shared" si="127"/>
        <v>0</v>
      </c>
      <c r="ED53" s="267">
        <v>0</v>
      </c>
      <c r="EE53" s="69">
        <f t="shared" si="128"/>
        <v>0</v>
      </c>
      <c r="EF53" s="260">
        <v>6.9017222222222099</v>
      </c>
      <c r="EG53" s="260">
        <v>1.5183788888888901</v>
      </c>
      <c r="EH53" s="260">
        <v>17.209182528286068</v>
      </c>
      <c r="EI53" s="260">
        <v>5.0249076421362568</v>
      </c>
      <c r="EJ53" s="268">
        <f t="shared" si="129"/>
        <v>0.35294951278365067</v>
      </c>
      <c r="EK53" s="266">
        <f t="shared" si="130"/>
        <v>1.6022521005868511</v>
      </c>
      <c r="EL53" s="260">
        <v>3.3059289515861581</v>
      </c>
      <c r="EM53" s="268">
        <f t="shared" si="131"/>
        <v>4.5307756281488296E-2</v>
      </c>
      <c r="EN53" s="268">
        <f t="shared" si="132"/>
        <v>1.9357999213170813</v>
      </c>
      <c r="EO53" s="269">
        <f t="shared" si="133"/>
        <v>33.960120233119582</v>
      </c>
      <c r="EP53" s="69">
        <f t="shared" si="134"/>
        <v>42.789751493730677</v>
      </c>
      <c r="EQ53" s="260">
        <v>0</v>
      </c>
      <c r="ER53" s="260">
        <v>0</v>
      </c>
      <c r="ES53" s="260">
        <v>0</v>
      </c>
      <c r="ET53" s="68">
        <f t="shared" si="135"/>
        <v>0</v>
      </c>
      <c r="EU53" s="68">
        <f t="shared" si="136"/>
        <v>0</v>
      </c>
      <c r="EV53" s="260">
        <v>0</v>
      </c>
      <c r="EW53" s="260">
        <v>0</v>
      </c>
      <c r="EX53" s="68">
        <f t="shared" si="137"/>
        <v>0</v>
      </c>
      <c r="EY53" s="68">
        <f t="shared" si="138"/>
        <v>0</v>
      </c>
      <c r="EZ53" s="260">
        <v>0</v>
      </c>
      <c r="FA53" s="69">
        <f t="shared" si="139"/>
        <v>0</v>
      </c>
      <c r="FB53" s="260">
        <v>0</v>
      </c>
      <c r="FC53" s="260">
        <v>0</v>
      </c>
      <c r="FD53" s="68">
        <f t="shared" si="140"/>
        <v>0</v>
      </c>
      <c r="FE53" s="68">
        <f t="shared" si="141"/>
        <v>0</v>
      </c>
      <c r="FF53" s="260">
        <v>0</v>
      </c>
      <c r="FG53" s="69">
        <f t="shared" si="142"/>
        <v>0</v>
      </c>
      <c r="FH53" s="260">
        <v>0</v>
      </c>
      <c r="FI53" s="260">
        <v>0</v>
      </c>
      <c r="FJ53" s="68">
        <f t="shared" si="143"/>
        <v>0</v>
      </c>
      <c r="FK53" s="68">
        <f t="shared" si="144"/>
        <v>0</v>
      </c>
      <c r="FL53" s="260">
        <v>0</v>
      </c>
      <c r="FM53" s="69">
        <f t="shared" si="145"/>
        <v>0</v>
      </c>
      <c r="FN53" s="260">
        <v>0</v>
      </c>
      <c r="FO53" s="260">
        <v>0</v>
      </c>
      <c r="FP53" s="68">
        <f t="shared" si="146"/>
        <v>0</v>
      </c>
      <c r="FQ53" s="68">
        <f t="shared" si="147"/>
        <v>0</v>
      </c>
      <c r="FR53" s="260">
        <v>0</v>
      </c>
      <c r="FS53" s="264">
        <f t="shared" si="148"/>
        <v>0</v>
      </c>
      <c r="FT53" s="270">
        <f t="shared" si="5"/>
        <v>121.16493563069679</v>
      </c>
      <c r="FU53" s="271">
        <f t="shared" si="6"/>
        <v>28.775485892432734</v>
      </c>
      <c r="FV53" s="272">
        <f t="shared" si="149"/>
        <v>18.231659051741595</v>
      </c>
      <c r="FW53" s="272">
        <f t="shared" si="7"/>
        <v>3.9516261898534464</v>
      </c>
      <c r="FX53" s="272">
        <f t="shared" si="8"/>
        <v>25.4858333333334</v>
      </c>
      <c r="FY53" s="272">
        <f t="shared" si="9"/>
        <v>0</v>
      </c>
      <c r="FZ53" s="272">
        <f t="shared" si="10"/>
        <v>0</v>
      </c>
      <c r="GA53" s="272">
        <f t="shared" si="11"/>
        <v>0</v>
      </c>
      <c r="GB53" s="272">
        <f t="shared" si="12"/>
        <v>0</v>
      </c>
      <c r="GC53" s="272">
        <f t="shared" si="13"/>
        <v>0</v>
      </c>
      <c r="GD53" s="272">
        <f t="shared" si="14"/>
        <v>0</v>
      </c>
      <c r="GE53" s="272">
        <f t="shared" si="15"/>
        <v>10.357129863676207</v>
      </c>
      <c r="GF53" s="273">
        <f t="shared" si="16"/>
        <v>4.0290440739616571</v>
      </c>
      <c r="GG53" s="273">
        <f t="shared" si="17"/>
        <v>0.72748480162461671</v>
      </c>
      <c r="GH53" s="272">
        <f t="shared" si="150"/>
        <v>9.3610041804788615</v>
      </c>
      <c r="GI53" s="274">
        <f t="shared" si="151"/>
        <v>6.6872755991132653</v>
      </c>
      <c r="GJ53" s="275">
        <f t="shared" si="18"/>
        <v>0.12829256229346281</v>
      </c>
      <c r="GK53" s="271">
        <f t="shared" si="152"/>
        <v>96.162738511516238</v>
      </c>
      <c r="GL53" s="276">
        <f t="shared" si="153"/>
        <v>121.16505052451046</v>
      </c>
      <c r="GM53" s="272">
        <f t="shared" si="154"/>
        <v>39.491805565507654</v>
      </c>
      <c r="GN53" s="272">
        <f t="shared" si="155"/>
        <v>4.8074035537715254</v>
      </c>
      <c r="GO53" s="277">
        <f t="shared" si="156"/>
        <v>0.41067679827751791</v>
      </c>
      <c r="GP53" s="278">
        <f t="shared" si="157"/>
        <v>4.9992373638525295E-2</v>
      </c>
      <c r="GQ53" s="279">
        <f t="shared" si="158"/>
        <v>1.0644163243695239</v>
      </c>
      <c r="GR53" s="280">
        <f t="shared" si="159"/>
        <v>96.162738511516238</v>
      </c>
      <c r="GS53" s="272">
        <f t="shared" si="160"/>
        <v>39.491805565507654</v>
      </c>
      <c r="GT53" s="272">
        <f t="shared" si="19"/>
        <v>4.8074035537715254</v>
      </c>
      <c r="GU53" s="73">
        <f t="shared" si="161"/>
        <v>0.41067679827751791</v>
      </c>
      <c r="GV53" s="74">
        <f t="shared" si="162"/>
        <v>4.9992373638525295E-2</v>
      </c>
      <c r="GW53" s="279">
        <f t="shared" si="163"/>
        <v>1.0644163243695239</v>
      </c>
      <c r="GX53" s="280">
        <f t="shared" si="164"/>
        <v>63.879172452612814</v>
      </c>
      <c r="GY53" s="272">
        <f t="shared" si="20"/>
        <v>37.246903382556155</v>
      </c>
      <c r="GZ53" s="272">
        <f t="shared" si="21"/>
        <v>1.8400187187507686</v>
      </c>
      <c r="HA53" s="73">
        <f t="shared" si="165"/>
        <v>0.58308368678675115</v>
      </c>
      <c r="HB53" s="74">
        <f t="shared" si="166"/>
        <v>2.8804673700426241E-2</v>
      </c>
      <c r="HC53" s="279">
        <f t="shared" si="167"/>
        <v>1.0849303431022654</v>
      </c>
      <c r="HD53" s="280">
        <f t="shared" si="168"/>
        <v>63.879172452612814</v>
      </c>
      <c r="HE53" s="272">
        <f t="shared" si="22"/>
        <v>37.246903382556155</v>
      </c>
      <c r="HF53" s="272">
        <f t="shared" si="23"/>
        <v>1.8400187187507686</v>
      </c>
      <c r="HG53" s="73">
        <f t="shared" si="169"/>
        <v>0.58308368678675115</v>
      </c>
      <c r="HH53" s="74">
        <f t="shared" si="170"/>
        <v>2.8804673700426241E-2</v>
      </c>
      <c r="HI53" s="281">
        <f t="shared" si="171"/>
        <v>1.0849303431022654</v>
      </c>
      <c r="HJ53" s="72">
        <f t="shared" si="24"/>
        <v>1.2171600669165505</v>
      </c>
      <c r="HK53" s="73">
        <f t="shared" si="172"/>
        <v>1.2171600669165505</v>
      </c>
      <c r="HL53" s="73">
        <f t="shared" si="25"/>
        <v>0.82411308862048072</v>
      </c>
      <c r="HM53" s="74">
        <f t="shared" si="173"/>
        <v>0.82411308862048072</v>
      </c>
      <c r="HN53" s="75"/>
      <c r="HO53" s="75"/>
      <c r="HP53" s="76">
        <f t="shared" si="174"/>
        <v>0</v>
      </c>
      <c r="HQ53" s="77">
        <f t="shared" si="175"/>
        <v>0</v>
      </c>
      <c r="HR53" s="77">
        <f t="shared" si="176"/>
        <v>0</v>
      </c>
      <c r="HS53" s="77">
        <f t="shared" si="177"/>
        <v>0</v>
      </c>
      <c r="HT53" s="282">
        <f t="shared" si="178"/>
        <v>0</v>
      </c>
      <c r="HU53" s="73"/>
      <c r="HV53" s="74"/>
      <c r="HW53" s="279"/>
      <c r="HX53" s="76">
        <f t="shared" si="179"/>
        <v>0</v>
      </c>
      <c r="HY53" s="77">
        <f t="shared" si="180"/>
        <v>0</v>
      </c>
      <c r="HZ53" s="77">
        <f t="shared" si="26"/>
        <v>0</v>
      </c>
      <c r="IA53" s="77">
        <f t="shared" si="181"/>
        <v>0</v>
      </c>
      <c r="IB53" s="282">
        <f t="shared" si="182"/>
        <v>0</v>
      </c>
      <c r="IC53" s="73"/>
      <c r="ID53" s="74"/>
      <c r="IE53" s="279"/>
      <c r="IF53" s="76">
        <f t="shared" si="27"/>
        <v>2.2449021829514955</v>
      </c>
      <c r="IG53" s="77">
        <f t="shared" si="183"/>
        <v>2.5547211332206312</v>
      </c>
      <c r="IH53" s="77">
        <f t="shared" si="28"/>
        <v>2.9673848350207566</v>
      </c>
      <c r="II53" s="77">
        <f t="shared" si="184"/>
        <v>3.4267360074819697</v>
      </c>
      <c r="IJ53" s="282">
        <f t="shared" si="185"/>
        <v>32.283566058903425</v>
      </c>
      <c r="IK53" s="73">
        <f t="shared" si="186"/>
        <v>6.9536995350994626E-2</v>
      </c>
      <c r="IL53" s="74">
        <f t="shared" si="187"/>
        <v>9.1916265681634232E-2</v>
      </c>
      <c r="IM53" s="279">
        <f t="shared" si="188"/>
        <v>1.0238254386559078</v>
      </c>
      <c r="IN53" s="76">
        <f t="shared" si="29"/>
        <v>0</v>
      </c>
      <c r="IO53" s="77">
        <f t="shared" si="189"/>
        <v>0</v>
      </c>
      <c r="IP53" s="77">
        <f t="shared" si="30"/>
        <v>0</v>
      </c>
      <c r="IQ53" s="77">
        <f t="shared" si="190"/>
        <v>0</v>
      </c>
      <c r="IR53" s="282">
        <f t="shared" si="191"/>
        <v>0</v>
      </c>
      <c r="IS53" s="283"/>
      <c r="IT53" s="284"/>
      <c r="IU53" s="285"/>
      <c r="IV53" s="76">
        <f t="shared" si="31"/>
        <v>0</v>
      </c>
      <c r="IW53" s="77">
        <f t="shared" si="192"/>
        <v>0</v>
      </c>
      <c r="IX53" s="77">
        <f t="shared" si="193"/>
        <v>0</v>
      </c>
      <c r="IY53" s="77">
        <f t="shared" si="194"/>
        <v>0</v>
      </c>
      <c r="IZ53" s="282">
        <f t="shared" si="195"/>
        <v>0</v>
      </c>
      <c r="JA53" s="283"/>
      <c r="JB53" s="284"/>
      <c r="JC53" s="285"/>
      <c r="JD53" s="76">
        <f t="shared" si="32"/>
        <v>0</v>
      </c>
      <c r="JE53" s="77">
        <f t="shared" si="196"/>
        <v>0</v>
      </c>
      <c r="JF53" s="77">
        <f t="shared" si="33"/>
        <v>0</v>
      </c>
      <c r="JG53" s="77">
        <f t="shared" si="197"/>
        <v>0</v>
      </c>
      <c r="JH53" s="282">
        <f t="shared" si="198"/>
        <v>0</v>
      </c>
      <c r="JI53" s="283"/>
      <c r="JJ53" s="284"/>
      <c r="JK53" s="285"/>
      <c r="JL53" s="76">
        <f t="shared" si="34"/>
        <v>18.987882977731964</v>
      </c>
      <c r="JM53" s="77">
        <f t="shared" si="199"/>
        <v>21.608400707488752</v>
      </c>
      <c r="JN53" s="77">
        <f t="shared" si="35"/>
        <v>1.2613902056416613</v>
      </c>
      <c r="JO53" s="77">
        <f t="shared" si="200"/>
        <v>1.4566534094749906</v>
      </c>
      <c r="JP53" s="282">
        <f t="shared" si="201"/>
        <v>22.659667864740445</v>
      </c>
      <c r="JQ53" s="73">
        <f t="shared" si="36"/>
        <v>0.8379594569114599</v>
      </c>
      <c r="JR53" s="74">
        <f t="shared" si="37"/>
        <v>5.5666756157730195E-2</v>
      </c>
      <c r="JS53" s="279">
        <f t="shared" si="202"/>
        <v>1.1242639985015672</v>
      </c>
      <c r="JT53" s="76">
        <f t="shared" si="38"/>
        <v>0</v>
      </c>
      <c r="JU53" s="77">
        <f t="shared" si="203"/>
        <v>0</v>
      </c>
      <c r="JV53" s="77">
        <f t="shared" si="39"/>
        <v>0</v>
      </c>
      <c r="JW53" s="77">
        <f t="shared" si="204"/>
        <v>0</v>
      </c>
      <c r="JX53" s="282">
        <f t="shared" si="205"/>
        <v>0</v>
      </c>
      <c r="JY53" s="73"/>
      <c r="JZ53" s="74"/>
      <c r="KA53" s="279"/>
      <c r="KB53" s="76">
        <f t="shared" si="40"/>
        <v>0</v>
      </c>
      <c r="KC53" s="77">
        <f t="shared" si="206"/>
        <v>0</v>
      </c>
      <c r="KD53" s="77">
        <f t="shared" si="41"/>
        <v>0</v>
      </c>
      <c r="KE53" s="77">
        <f t="shared" si="207"/>
        <v>0</v>
      </c>
      <c r="KF53" s="282">
        <f t="shared" si="208"/>
        <v>0</v>
      </c>
      <c r="KG53" s="73"/>
      <c r="KH53" s="74"/>
      <c r="KI53" s="279"/>
      <c r="KJ53" s="76">
        <f t="shared" si="42"/>
        <v>5.5224958269902995</v>
      </c>
      <c r="KK53" s="77">
        <f t="shared" si="209"/>
        <v>6.2846554760732305</v>
      </c>
      <c r="KL53" s="77">
        <f t="shared" si="43"/>
        <v>0.18037124404396887</v>
      </c>
      <c r="KM53" s="77">
        <f t="shared" si="210"/>
        <v>0.20829271262197527</v>
      </c>
      <c r="KN53" s="282">
        <f t="shared" si="211"/>
        <v>7.2592931691863871</v>
      </c>
      <c r="KO53" s="73">
        <f t="shared" si="44"/>
        <v>0.76074842250919239</v>
      </c>
      <c r="KP53" s="74">
        <f t="shared" si="45"/>
        <v>2.4846943061838715E-2</v>
      </c>
      <c r="KQ53" s="279">
        <f t="shared" si="46"/>
        <v>1.1088371965764663</v>
      </c>
      <c r="KR53" s="76">
        <f t="shared" si="47"/>
        <v>0</v>
      </c>
      <c r="KS53" s="77">
        <f t="shared" si="212"/>
        <v>0</v>
      </c>
      <c r="KT53" s="77">
        <f t="shared" si="48"/>
        <v>0</v>
      </c>
      <c r="KU53" s="77">
        <f t="shared" si="213"/>
        <v>0</v>
      </c>
      <c r="KV53" s="282">
        <f t="shared" si="214"/>
        <v>0</v>
      </c>
      <c r="KW53" s="73"/>
      <c r="KX53" s="74"/>
      <c r="KY53" s="279"/>
      <c r="KZ53" s="76">
        <f t="shared" si="49"/>
        <v>12.736524577833897</v>
      </c>
      <c r="LA53" s="77">
        <f t="shared" si="215"/>
        <v>14.494292334820754</v>
      </c>
      <c r="LB53" s="77">
        <f t="shared" si="50"/>
        <v>0.39825726906513897</v>
      </c>
      <c r="LC53" s="77">
        <f t="shared" si="216"/>
        <v>0.45990749431642253</v>
      </c>
      <c r="LD53" s="286">
        <f t="shared" si="217"/>
        <v>33.960120233119582</v>
      </c>
      <c r="LE53" s="73">
        <f t="shared" si="51"/>
        <v>0.37504356552344037</v>
      </c>
      <c r="LF53" s="74">
        <f t="shared" si="52"/>
        <v>1.1727204330588291E-2</v>
      </c>
      <c r="LG53" s="279">
        <f t="shared" si="53"/>
        <v>1.0535751337082651</v>
      </c>
      <c r="LH53" s="76">
        <f t="shared" si="54"/>
        <v>0</v>
      </c>
      <c r="LI53" s="77">
        <f t="shared" si="218"/>
        <v>0</v>
      </c>
      <c r="LJ53" s="77">
        <f t="shared" si="55"/>
        <v>0</v>
      </c>
      <c r="LK53" s="77">
        <f t="shared" si="219"/>
        <v>0</v>
      </c>
      <c r="LL53" s="282">
        <f t="shared" si="220"/>
        <v>0</v>
      </c>
      <c r="LM53" s="73"/>
      <c r="LN53" s="74"/>
      <c r="LO53" s="279"/>
      <c r="LP53" s="76">
        <f t="shared" si="56"/>
        <v>0</v>
      </c>
      <c r="LQ53" s="77">
        <f t="shared" si="221"/>
        <v>0</v>
      </c>
      <c r="LR53" s="77">
        <f t="shared" si="57"/>
        <v>0</v>
      </c>
      <c r="LS53" s="77">
        <f t="shared" si="222"/>
        <v>0</v>
      </c>
      <c r="LT53" s="282">
        <f t="shared" si="223"/>
        <v>0</v>
      </c>
      <c r="LU53" s="73"/>
      <c r="LV53" s="74"/>
      <c r="LW53" s="279"/>
      <c r="LX53" s="76">
        <f t="shared" si="58"/>
        <v>0</v>
      </c>
      <c r="LY53" s="77">
        <f t="shared" si="224"/>
        <v>0</v>
      </c>
      <c r="LZ53" s="77">
        <f t="shared" si="59"/>
        <v>0</v>
      </c>
      <c r="MA53" s="77">
        <f t="shared" si="225"/>
        <v>0</v>
      </c>
      <c r="MB53" s="286">
        <f t="shared" si="226"/>
        <v>0</v>
      </c>
      <c r="MC53" s="73"/>
      <c r="MD53" s="74"/>
      <c r="ME53" s="279"/>
      <c r="MF53" s="76">
        <f t="shared" si="60"/>
        <v>0</v>
      </c>
      <c r="MG53" s="77">
        <f t="shared" si="227"/>
        <v>0</v>
      </c>
      <c r="MH53" s="77">
        <f t="shared" si="61"/>
        <v>0</v>
      </c>
      <c r="MI53" s="77">
        <f t="shared" si="228"/>
        <v>0</v>
      </c>
      <c r="MJ53" s="286">
        <f t="shared" si="229"/>
        <v>0</v>
      </c>
      <c r="MK53" s="73"/>
      <c r="ML53" s="74"/>
      <c r="MM53" s="279"/>
      <c r="MN53" s="287">
        <f t="shared" si="230"/>
        <v>1.0644180345886507</v>
      </c>
      <c r="MO53" s="288">
        <f t="shared" si="230"/>
        <v>0</v>
      </c>
      <c r="MP53" s="288">
        <f t="shared" si="230"/>
        <v>1.0849334342444958</v>
      </c>
      <c r="MQ53" s="289">
        <f t="shared" si="230"/>
        <v>0</v>
      </c>
      <c r="MR53" s="290">
        <f t="shared" si="231"/>
        <v>1.217162022552122</v>
      </c>
      <c r="MS53" s="291"/>
      <c r="MT53" s="291">
        <f t="shared" si="63"/>
        <v>0.82411543665211906</v>
      </c>
      <c r="MU53" s="292"/>
      <c r="MV53" s="359">
        <f t="shared" si="64"/>
        <v>0</v>
      </c>
      <c r="MW53" s="360">
        <f t="shared" si="65"/>
        <v>0</v>
      </c>
      <c r="MX53" s="360">
        <f t="shared" si="66"/>
        <v>0.39304658590000302</v>
      </c>
      <c r="MY53" s="360">
        <f t="shared" si="67"/>
        <v>0</v>
      </c>
      <c r="MZ53" s="360">
        <f t="shared" si="68"/>
        <v>0</v>
      </c>
      <c r="NA53" s="360">
        <f t="shared" si="69"/>
        <v>0</v>
      </c>
      <c r="NB53" s="360">
        <f t="shared" si="70"/>
        <v>0.3029891475961724</v>
      </c>
      <c r="NC53" s="360">
        <f t="shared" si="71"/>
        <v>0</v>
      </c>
      <c r="ND53" s="360">
        <f t="shared" si="72"/>
        <v>0</v>
      </c>
      <c r="NE53" s="360">
        <f t="shared" si="73"/>
        <v>9.5692650064549037E-2</v>
      </c>
      <c r="NF53" s="360">
        <f t="shared" si="74"/>
        <v>0</v>
      </c>
      <c r="NG53" s="360">
        <f t="shared" si="75"/>
        <v>0.42543363899139741</v>
      </c>
      <c r="NH53" s="360">
        <f t="shared" si="76"/>
        <v>0</v>
      </c>
      <c r="NI53" s="360">
        <f t="shared" si="77"/>
        <v>0</v>
      </c>
      <c r="NJ53" s="360">
        <f t="shared" si="78"/>
        <v>0</v>
      </c>
      <c r="NK53" s="361">
        <f t="shared" si="79"/>
        <v>0</v>
      </c>
      <c r="NL53" s="145">
        <f t="shared" si="232"/>
        <v>1.217162022552122</v>
      </c>
      <c r="NM53" s="40"/>
      <c r="NN53" s="56">
        <f t="shared" si="233"/>
        <v>0.82411543665211906</v>
      </c>
      <c r="NO53" s="59"/>
      <c r="NP53" s="55">
        <f t="shared" si="80"/>
        <v>1.0644180345886507</v>
      </c>
      <c r="NQ53" s="40"/>
      <c r="NR53" s="56">
        <f t="shared" si="81"/>
        <v>1.0849334342444958</v>
      </c>
      <c r="NS53" s="60"/>
      <c r="NT53" s="25"/>
      <c r="NU53" s="86">
        <f t="shared" si="236"/>
        <v>0</v>
      </c>
      <c r="NV53" s="86">
        <f t="shared" si="236"/>
        <v>0</v>
      </c>
      <c r="NW53" s="86">
        <f t="shared" si="236"/>
        <v>0</v>
      </c>
      <c r="NX53" s="86">
        <f t="shared" si="236"/>
        <v>0</v>
      </c>
      <c r="NY53" s="87">
        <f t="shared" si="237"/>
        <v>0</v>
      </c>
      <c r="NZ53" s="87">
        <f t="shared" si="237"/>
        <v>0</v>
      </c>
      <c r="OA53" s="87">
        <f t="shared" si="237"/>
        <v>0</v>
      </c>
      <c r="OB53" s="87">
        <f t="shared" si="237"/>
        <v>0</v>
      </c>
      <c r="OC53" s="26"/>
    </row>
    <row r="54" spans="1:393" thickBot="1" x14ac:dyDescent="0.35">
      <c r="A54" s="136" t="s">
        <v>206</v>
      </c>
      <c r="B54" s="137" t="s">
        <v>207</v>
      </c>
      <c r="C54" s="133" t="s">
        <v>118</v>
      </c>
      <c r="D54" s="64">
        <f>VLOOKUP(B54,[1]УсіТ_1!$A$10:$G$556,6,FALSE)</f>
        <v>355.4</v>
      </c>
      <c r="E54" s="64">
        <f>VLOOKUP(B54,[1]УсіТ_1!$A$10:$G$556,7,FALSE)</f>
        <v>84.8</v>
      </c>
      <c r="F54" s="38"/>
      <c r="G54" s="38"/>
      <c r="H54" s="39"/>
      <c r="I54" s="256">
        <v>0.92479999999999996</v>
      </c>
      <c r="J54" s="62">
        <v>0.92479999999999996</v>
      </c>
      <c r="K54" s="257">
        <f t="shared" si="82"/>
        <v>0.53559999999999997</v>
      </c>
      <c r="L54" s="258">
        <f t="shared" si="83"/>
        <v>0.53559999999999997</v>
      </c>
      <c r="M54" s="63">
        <v>0</v>
      </c>
      <c r="N54" s="63">
        <v>0</v>
      </c>
      <c r="O54" s="63">
        <v>0.38919999999999999</v>
      </c>
      <c r="P54" s="63">
        <v>0</v>
      </c>
      <c r="Q54" s="63">
        <v>0</v>
      </c>
      <c r="R54" s="63">
        <v>0</v>
      </c>
      <c r="S54" s="63">
        <v>0.26140000000000002</v>
      </c>
      <c r="T54" s="63">
        <v>0</v>
      </c>
      <c r="U54" s="63">
        <v>0</v>
      </c>
      <c r="V54" s="63">
        <v>7.3999999999999996E-2</v>
      </c>
      <c r="W54" s="63">
        <v>0</v>
      </c>
      <c r="X54" s="63">
        <v>0.20019999999999999</v>
      </c>
      <c r="Y54" s="63">
        <v>0</v>
      </c>
      <c r="Z54" s="63">
        <v>0</v>
      </c>
      <c r="AA54" s="63">
        <v>0</v>
      </c>
      <c r="AB54" s="259">
        <v>0</v>
      </c>
      <c r="AC54" s="144">
        <v>0</v>
      </c>
      <c r="AD54" s="70">
        <v>0</v>
      </c>
      <c r="AE54" s="70">
        <v>0</v>
      </c>
      <c r="AF54" s="68">
        <f t="shared" si="84"/>
        <v>0</v>
      </c>
      <c r="AG54" s="68">
        <f t="shared" si="85"/>
        <v>0</v>
      </c>
      <c r="AH54" s="71">
        <v>0</v>
      </c>
      <c r="AI54" s="71">
        <v>0</v>
      </c>
      <c r="AJ54" s="68">
        <f t="shared" si="86"/>
        <v>0</v>
      </c>
      <c r="AK54" s="68">
        <f t="shared" si="87"/>
        <v>0</v>
      </c>
      <c r="AL54" s="71">
        <v>0</v>
      </c>
      <c r="AM54" s="69">
        <f t="shared" si="88"/>
        <v>0</v>
      </c>
      <c r="AN54" s="260">
        <v>0</v>
      </c>
      <c r="AO54" s="71">
        <v>0</v>
      </c>
      <c r="AP54" s="71">
        <v>0</v>
      </c>
      <c r="AQ54" s="68">
        <f t="shared" si="89"/>
        <v>0</v>
      </c>
      <c r="AR54" s="68">
        <f t="shared" si="90"/>
        <v>0</v>
      </c>
      <c r="AS54" s="71">
        <v>0</v>
      </c>
      <c r="AT54" s="261">
        <f t="shared" si="0"/>
        <v>0</v>
      </c>
      <c r="AU54" s="71">
        <v>0</v>
      </c>
      <c r="AV54" s="68">
        <f t="shared" si="91"/>
        <v>0</v>
      </c>
      <c r="AW54" s="68">
        <f t="shared" si="92"/>
        <v>0</v>
      </c>
      <c r="AX54" s="71">
        <v>0</v>
      </c>
      <c r="AY54" s="69">
        <f t="shared" si="93"/>
        <v>0</v>
      </c>
      <c r="AZ54" s="260">
        <v>17</v>
      </c>
      <c r="BA54" s="260">
        <v>86.651833333333599</v>
      </c>
      <c r="BB54" s="260">
        <v>9.0365483333333607</v>
      </c>
      <c r="BC54" s="262">
        <f t="shared" si="94"/>
        <v>7.2292386666666886</v>
      </c>
      <c r="BD54" s="262">
        <f t="shared" si="1"/>
        <v>1.8073096666666721</v>
      </c>
      <c r="BE54" s="260">
        <v>3.39180033333334</v>
      </c>
      <c r="BF54" s="262">
        <f t="shared" si="95"/>
        <v>2.7134402666666722</v>
      </c>
      <c r="BG54" s="262">
        <f t="shared" si="2"/>
        <v>0.67836006666666782</v>
      </c>
      <c r="BH54" s="260">
        <v>10.684385679476033</v>
      </c>
      <c r="BI54" s="263">
        <f t="shared" si="96"/>
        <v>6.2562847721599093</v>
      </c>
      <c r="BJ54" s="68">
        <f t="shared" si="97"/>
        <v>0.14642950573721905</v>
      </c>
      <c r="BK54" s="260">
        <v>5.4877631508089566</v>
      </c>
      <c r="BL54" s="69">
        <f t="shared" si="98"/>
        <v>138.30279699634235</v>
      </c>
      <c r="BM54" s="260">
        <v>0</v>
      </c>
      <c r="BN54" s="260">
        <v>0</v>
      </c>
      <c r="BO54" s="260">
        <v>0</v>
      </c>
      <c r="BP54" s="68">
        <f t="shared" si="99"/>
        <v>0</v>
      </c>
      <c r="BQ54" s="68">
        <f t="shared" si="100"/>
        <v>0</v>
      </c>
      <c r="BR54" s="260">
        <v>0</v>
      </c>
      <c r="BS54" s="260">
        <v>0</v>
      </c>
      <c r="BT54" s="68">
        <f t="shared" si="101"/>
        <v>0</v>
      </c>
      <c r="BU54" s="68">
        <f t="shared" si="102"/>
        <v>0</v>
      </c>
      <c r="BV54" s="260">
        <v>0</v>
      </c>
      <c r="BW54" s="69">
        <f t="shared" si="103"/>
        <v>0</v>
      </c>
      <c r="BX54" s="260">
        <v>0</v>
      </c>
      <c r="BY54" s="260">
        <v>0</v>
      </c>
      <c r="BZ54" s="263">
        <f t="shared" si="104"/>
        <v>0</v>
      </c>
      <c r="CA54" s="263">
        <f t="shared" si="105"/>
        <v>0</v>
      </c>
      <c r="CB54" s="260">
        <v>0</v>
      </c>
      <c r="CC54" s="264">
        <f t="shared" si="106"/>
        <v>0</v>
      </c>
      <c r="CD54" s="260">
        <v>0</v>
      </c>
      <c r="CE54" s="260">
        <v>0</v>
      </c>
      <c r="CF54" s="263">
        <f t="shared" si="107"/>
        <v>0</v>
      </c>
      <c r="CG54" s="263">
        <f t="shared" si="108"/>
        <v>0</v>
      </c>
      <c r="CH54" s="260">
        <v>0</v>
      </c>
      <c r="CI54" s="69">
        <f t="shared" si="109"/>
        <v>0</v>
      </c>
      <c r="CJ54" s="260">
        <v>43.754149288402274</v>
      </c>
      <c r="CK54" s="260">
        <v>9.6259146237655635</v>
      </c>
      <c r="CL54" s="260">
        <v>4.1705204071564124</v>
      </c>
      <c r="CM54" s="260">
        <v>3.4456924085244065</v>
      </c>
      <c r="CN54" s="260">
        <v>8.997241279828927</v>
      </c>
      <c r="CO54" s="265">
        <f t="shared" si="110"/>
        <v>0.63196622749518383</v>
      </c>
      <c r="CP54" s="266">
        <f t="shared" si="111"/>
        <v>2.8688783489688112</v>
      </c>
      <c r="CQ54" s="260">
        <v>7.1769104314272729</v>
      </c>
      <c r="CR54" s="265">
        <f t="shared" si="112"/>
        <v>9.8359557462710773E-2</v>
      </c>
      <c r="CS54" s="265">
        <f t="shared" si="3"/>
        <v>4.2024686107639653</v>
      </c>
      <c r="CT54" s="260">
        <v>3.6862368296914143</v>
      </c>
      <c r="CU54" s="267">
        <f t="shared" si="4"/>
        <v>92.893167432326237</v>
      </c>
      <c r="CV54" s="260">
        <v>0</v>
      </c>
      <c r="CW54" s="260">
        <v>0</v>
      </c>
      <c r="CX54" s="68">
        <f t="shared" si="113"/>
        <v>0</v>
      </c>
      <c r="CY54" s="68">
        <f t="shared" si="114"/>
        <v>0</v>
      </c>
      <c r="CZ54" s="260">
        <v>0</v>
      </c>
      <c r="DA54" s="69">
        <f t="shared" si="115"/>
        <v>0</v>
      </c>
      <c r="DB54" s="260">
        <v>0</v>
      </c>
      <c r="DC54" s="260">
        <v>0</v>
      </c>
      <c r="DD54" s="68">
        <f t="shared" si="116"/>
        <v>0</v>
      </c>
      <c r="DE54" s="68">
        <f t="shared" si="117"/>
        <v>0</v>
      </c>
      <c r="DF54" s="260">
        <v>0</v>
      </c>
      <c r="DG54" s="69">
        <f t="shared" si="118"/>
        <v>0</v>
      </c>
      <c r="DH54" s="260">
        <v>9.6088571299401604</v>
      </c>
      <c r="DI54" s="260">
        <v>2.1139485685868351</v>
      </c>
      <c r="DJ54" s="260">
        <v>0.14353675160833326</v>
      </c>
      <c r="DK54" s="260">
        <v>6.9952479905964369</v>
      </c>
      <c r="DL54" s="68">
        <f t="shared" si="119"/>
        <v>0.4913462188594937</v>
      </c>
      <c r="DM54" s="68">
        <f t="shared" si="120"/>
        <v>2.2305187647775608</v>
      </c>
      <c r="DN54" s="260">
        <v>2.0332620064576501</v>
      </c>
      <c r="DO54" s="68">
        <f t="shared" si="121"/>
        <v>2.7865855798502096E-2</v>
      </c>
      <c r="DP54" s="68">
        <f t="shared" si="122"/>
        <v>1.1905847009293029</v>
      </c>
      <c r="DQ54" s="260">
        <v>1.0443331241526901</v>
      </c>
      <c r="DR54" s="264">
        <f t="shared" si="123"/>
        <v>26.32702268561053</v>
      </c>
      <c r="DS54" s="260">
        <v>0</v>
      </c>
      <c r="DT54" s="260">
        <v>0</v>
      </c>
      <c r="DU54" s="260">
        <v>0</v>
      </c>
      <c r="DV54" s="68">
        <f t="shared" si="124"/>
        <v>0</v>
      </c>
      <c r="DW54" s="68">
        <f t="shared" si="125"/>
        <v>0</v>
      </c>
      <c r="DX54" s="260">
        <v>0</v>
      </c>
      <c r="DY54" s="260">
        <v>0</v>
      </c>
      <c r="DZ54" s="260">
        <v>0</v>
      </c>
      <c r="EA54" s="260">
        <v>0</v>
      </c>
      <c r="EB54" s="68">
        <f t="shared" si="126"/>
        <v>0</v>
      </c>
      <c r="EC54" s="68">
        <f t="shared" si="127"/>
        <v>0</v>
      </c>
      <c r="ED54" s="267">
        <v>0</v>
      </c>
      <c r="EE54" s="69">
        <f t="shared" si="128"/>
        <v>0</v>
      </c>
      <c r="EF54" s="260">
        <v>11.4022188888888</v>
      </c>
      <c r="EG54" s="260">
        <v>2.5084881555555398</v>
      </c>
      <c r="EH54" s="260">
        <v>28.752255861619364</v>
      </c>
      <c r="EI54" s="260">
        <v>8.3015651727634854</v>
      </c>
      <c r="EJ54" s="268">
        <f t="shared" si="129"/>
        <v>0.58310193773490715</v>
      </c>
      <c r="EK54" s="266">
        <f t="shared" si="130"/>
        <v>2.6470536741177102</v>
      </c>
      <c r="EL54" s="260">
        <v>5.4963155717377781</v>
      </c>
      <c r="EM54" s="268">
        <f t="shared" si="131"/>
        <v>7.5327004910666254E-2</v>
      </c>
      <c r="EN54" s="268">
        <f t="shared" si="132"/>
        <v>3.2183895682933432</v>
      </c>
      <c r="EO54" s="269">
        <f t="shared" si="133"/>
        <v>56.460843650564968</v>
      </c>
      <c r="EP54" s="69">
        <f t="shared" si="134"/>
        <v>71.140662999711864</v>
      </c>
      <c r="EQ54" s="260">
        <v>0</v>
      </c>
      <c r="ER54" s="260">
        <v>0</v>
      </c>
      <c r="ES54" s="260">
        <v>0</v>
      </c>
      <c r="ET54" s="68">
        <f t="shared" si="135"/>
        <v>0</v>
      </c>
      <c r="EU54" s="68">
        <f t="shared" si="136"/>
        <v>0</v>
      </c>
      <c r="EV54" s="260">
        <v>0</v>
      </c>
      <c r="EW54" s="260">
        <v>0</v>
      </c>
      <c r="EX54" s="68">
        <f t="shared" si="137"/>
        <v>0</v>
      </c>
      <c r="EY54" s="68">
        <f t="shared" si="138"/>
        <v>0</v>
      </c>
      <c r="EZ54" s="260">
        <v>0</v>
      </c>
      <c r="FA54" s="69">
        <f t="shared" si="139"/>
        <v>0</v>
      </c>
      <c r="FB54" s="260">
        <v>0</v>
      </c>
      <c r="FC54" s="260">
        <v>0</v>
      </c>
      <c r="FD54" s="68">
        <f t="shared" si="140"/>
        <v>0</v>
      </c>
      <c r="FE54" s="68">
        <f t="shared" si="141"/>
        <v>0</v>
      </c>
      <c r="FF54" s="260">
        <v>0</v>
      </c>
      <c r="FG54" s="69">
        <f t="shared" si="142"/>
        <v>0</v>
      </c>
      <c r="FH54" s="260">
        <v>0</v>
      </c>
      <c r="FI54" s="260">
        <v>0</v>
      </c>
      <c r="FJ54" s="68">
        <f t="shared" si="143"/>
        <v>0</v>
      </c>
      <c r="FK54" s="68">
        <f t="shared" si="144"/>
        <v>0</v>
      </c>
      <c r="FL54" s="260">
        <v>0</v>
      </c>
      <c r="FM54" s="69">
        <f t="shared" si="145"/>
        <v>0</v>
      </c>
      <c r="FN54" s="260">
        <v>0</v>
      </c>
      <c r="FO54" s="260">
        <v>0</v>
      </c>
      <c r="FP54" s="68">
        <f t="shared" si="146"/>
        <v>0</v>
      </c>
      <c r="FQ54" s="68">
        <f t="shared" si="147"/>
        <v>0</v>
      </c>
      <c r="FR54" s="260">
        <v>0</v>
      </c>
      <c r="FS54" s="264">
        <f t="shared" si="148"/>
        <v>0</v>
      </c>
      <c r="FT54" s="270">
        <f t="shared" si="5"/>
        <v>328.66365011399097</v>
      </c>
      <c r="FU54" s="271">
        <f t="shared" si="6"/>
        <v>79.013576655139175</v>
      </c>
      <c r="FV54" s="272">
        <f t="shared" si="149"/>
        <v>32.106290345193045</v>
      </c>
      <c r="FW54" s="272">
        <f t="shared" si="7"/>
        <v>13.388371341857768</v>
      </c>
      <c r="FX54" s="272">
        <f t="shared" si="8"/>
        <v>86.651833333333599</v>
      </c>
      <c r="FY54" s="272">
        <f t="shared" si="9"/>
        <v>0</v>
      </c>
      <c r="FZ54" s="272">
        <f t="shared" si="10"/>
        <v>0</v>
      </c>
      <c r="GA54" s="272">
        <f t="shared" si="11"/>
        <v>0</v>
      </c>
      <c r="GB54" s="272">
        <f t="shared" si="12"/>
        <v>0</v>
      </c>
      <c r="GC54" s="272">
        <f t="shared" si="13"/>
        <v>0</v>
      </c>
      <c r="GD54" s="272">
        <f t="shared" si="14"/>
        <v>0</v>
      </c>
      <c r="GE54" s="272">
        <f t="shared" si="15"/>
        <v>24.294054443188848</v>
      </c>
      <c r="GF54" s="273">
        <f t="shared" si="16"/>
        <v>9.4506699611941816</v>
      </c>
      <c r="GG54" s="273">
        <f t="shared" si="17"/>
        <v>1.7064143840895847</v>
      </c>
      <c r="GH54" s="272">
        <f t="shared" si="150"/>
        <v>25.390873689098736</v>
      </c>
      <c r="GI54" s="274">
        <f t="shared" si="151"/>
        <v>18.138627735618755</v>
      </c>
      <c r="GJ54" s="275">
        <f t="shared" si="18"/>
        <v>0.34798192390909816</v>
      </c>
      <c r="GK54" s="271">
        <f t="shared" si="152"/>
        <v>260.84499980781118</v>
      </c>
      <c r="GL54" s="276">
        <f t="shared" si="153"/>
        <v>328.66469975784213</v>
      </c>
      <c r="GM54" s="272">
        <f t="shared" si="154"/>
        <v>106.60287435195211</v>
      </c>
      <c r="GN54" s="272">
        <f t="shared" si="155"/>
        <v>15.442767649856451</v>
      </c>
      <c r="GO54" s="277">
        <f t="shared" si="156"/>
        <v>0.40868283628398622</v>
      </c>
      <c r="GP54" s="278">
        <f t="shared" si="157"/>
        <v>5.9202850969865543E-2</v>
      </c>
      <c r="GQ54" s="279">
        <f t="shared" si="158"/>
        <v>1.0655669195656881</v>
      </c>
      <c r="GR54" s="280">
        <f t="shared" si="159"/>
        <v>260.84499980781118</v>
      </c>
      <c r="GS54" s="272">
        <f t="shared" si="160"/>
        <v>106.60287435195211</v>
      </c>
      <c r="GT54" s="272">
        <f t="shared" si="19"/>
        <v>15.442767649856451</v>
      </c>
      <c r="GU54" s="73">
        <f t="shared" si="161"/>
        <v>0.40868283628398622</v>
      </c>
      <c r="GV54" s="74">
        <f t="shared" si="162"/>
        <v>5.9202850969865543E-2</v>
      </c>
      <c r="GW54" s="279">
        <f t="shared" si="163"/>
        <v>1.0655669195656881</v>
      </c>
      <c r="GX54" s="280">
        <f t="shared" si="164"/>
        <v>151.08087520753946</v>
      </c>
      <c r="GY54" s="272">
        <f t="shared" si="20"/>
        <v>98.970206929917026</v>
      </c>
      <c r="GZ54" s="272">
        <f t="shared" si="21"/>
        <v>5.3536592107858718</v>
      </c>
      <c r="HA54" s="73">
        <f t="shared" si="165"/>
        <v>0.65508097430572776</v>
      </c>
      <c r="HB54" s="74">
        <f t="shared" si="166"/>
        <v>3.5435717481988122E-2</v>
      </c>
      <c r="HC54" s="279">
        <f t="shared" si="167"/>
        <v>1.0958931743301452</v>
      </c>
      <c r="HD54" s="280">
        <f t="shared" si="168"/>
        <v>151.08087520753946</v>
      </c>
      <c r="HE54" s="272">
        <f t="shared" si="22"/>
        <v>98.970206929917026</v>
      </c>
      <c r="HF54" s="272">
        <f t="shared" si="23"/>
        <v>5.3536592107858718</v>
      </c>
      <c r="HG54" s="73">
        <f t="shared" si="169"/>
        <v>0.65508097430572776</v>
      </c>
      <c r="HH54" s="74">
        <f t="shared" si="170"/>
        <v>3.5435717481988122E-2</v>
      </c>
      <c r="HI54" s="281">
        <f t="shared" si="171"/>
        <v>1.0958931743301452</v>
      </c>
      <c r="HJ54" s="72">
        <f t="shared" si="24"/>
        <v>0.98543628721434828</v>
      </c>
      <c r="HK54" s="73">
        <f t="shared" si="172"/>
        <v>0.98543628721434828</v>
      </c>
      <c r="HL54" s="73">
        <f t="shared" si="25"/>
        <v>0.58696038417122576</v>
      </c>
      <c r="HM54" s="74">
        <f t="shared" si="173"/>
        <v>0.58696038417122576</v>
      </c>
      <c r="HN54" s="75"/>
      <c r="HO54" s="75"/>
      <c r="HP54" s="76">
        <f t="shared" si="174"/>
        <v>0</v>
      </c>
      <c r="HQ54" s="77">
        <f t="shared" si="175"/>
        <v>0</v>
      </c>
      <c r="HR54" s="77">
        <f t="shared" si="176"/>
        <v>0</v>
      </c>
      <c r="HS54" s="77">
        <f t="shared" si="177"/>
        <v>0</v>
      </c>
      <c r="HT54" s="282">
        <f t="shared" si="178"/>
        <v>0</v>
      </c>
      <c r="HU54" s="73"/>
      <c r="HV54" s="74"/>
      <c r="HW54" s="279"/>
      <c r="HX54" s="76">
        <f t="shared" si="179"/>
        <v>0</v>
      </c>
      <c r="HY54" s="77">
        <f t="shared" si="180"/>
        <v>0</v>
      </c>
      <c r="HZ54" s="77">
        <f t="shared" si="26"/>
        <v>0</v>
      </c>
      <c r="IA54" s="77">
        <f t="shared" si="181"/>
        <v>0</v>
      </c>
      <c r="IB54" s="282">
        <f t="shared" si="182"/>
        <v>0</v>
      </c>
      <c r="IC54" s="73"/>
      <c r="ID54" s="74"/>
      <c r="IE54" s="279"/>
      <c r="IF54" s="76">
        <f t="shared" si="27"/>
        <v>7.6326674220350892</v>
      </c>
      <c r="IG54" s="77">
        <f t="shared" si="183"/>
        <v>8.6860518529501523</v>
      </c>
      <c r="IH54" s="77">
        <f t="shared" si="28"/>
        <v>10.08910843907058</v>
      </c>
      <c r="II54" s="77">
        <f t="shared" si="184"/>
        <v>11.650902425438707</v>
      </c>
      <c r="IJ54" s="282">
        <f t="shared" si="185"/>
        <v>109.7641246002717</v>
      </c>
      <c r="IK54" s="73">
        <f t="shared" si="186"/>
        <v>6.953699535099464E-2</v>
      </c>
      <c r="IL54" s="74">
        <f t="shared" si="187"/>
        <v>9.191626568163426E-2</v>
      </c>
      <c r="IM54" s="279">
        <f t="shared" si="188"/>
        <v>1.0238254386559078</v>
      </c>
      <c r="IN54" s="76">
        <f t="shared" si="29"/>
        <v>0</v>
      </c>
      <c r="IO54" s="77">
        <f t="shared" si="189"/>
        <v>0</v>
      </c>
      <c r="IP54" s="77">
        <f t="shared" si="30"/>
        <v>0</v>
      </c>
      <c r="IQ54" s="77">
        <f t="shared" si="190"/>
        <v>0</v>
      </c>
      <c r="IR54" s="282">
        <f t="shared" si="191"/>
        <v>0</v>
      </c>
      <c r="IS54" s="283"/>
      <c r="IT54" s="284"/>
      <c r="IU54" s="285"/>
      <c r="IV54" s="76">
        <f t="shared" si="31"/>
        <v>0</v>
      </c>
      <c r="IW54" s="77">
        <f t="shared" si="192"/>
        <v>0</v>
      </c>
      <c r="IX54" s="77">
        <f t="shared" si="193"/>
        <v>0</v>
      </c>
      <c r="IY54" s="77">
        <f t="shared" si="194"/>
        <v>0</v>
      </c>
      <c r="IZ54" s="282">
        <f t="shared" si="195"/>
        <v>0</v>
      </c>
      <c r="JA54" s="283"/>
      <c r="JB54" s="284"/>
      <c r="JC54" s="285"/>
      <c r="JD54" s="76">
        <f t="shared" si="32"/>
        <v>0</v>
      </c>
      <c r="JE54" s="77">
        <f t="shared" si="196"/>
        <v>0</v>
      </c>
      <c r="JF54" s="77">
        <f t="shared" si="33"/>
        <v>0</v>
      </c>
      <c r="JG54" s="77">
        <f t="shared" si="197"/>
        <v>0</v>
      </c>
      <c r="JH54" s="282">
        <f t="shared" si="198"/>
        <v>0</v>
      </c>
      <c r="JI54" s="283"/>
      <c r="JJ54" s="284"/>
      <c r="JK54" s="285"/>
      <c r="JL54" s="76">
        <f t="shared" si="34"/>
        <v>62.007107203041826</v>
      </c>
      <c r="JM54" s="77">
        <f t="shared" si="199"/>
        <v>70.564708068133626</v>
      </c>
      <c r="JN54" s="77">
        <f t="shared" si="35"/>
        <v>4.1760181934823013</v>
      </c>
      <c r="JO54" s="77">
        <f t="shared" si="200"/>
        <v>4.8224658098333615</v>
      </c>
      <c r="JP54" s="282">
        <f t="shared" si="201"/>
        <v>73.72473605740177</v>
      </c>
      <c r="JQ54" s="73">
        <f t="shared" si="36"/>
        <v>0.84106245093591592</v>
      </c>
      <c r="JR54" s="74">
        <f t="shared" si="37"/>
        <v>5.6643379370403861E-2</v>
      </c>
      <c r="JS54" s="279">
        <f t="shared" si="202"/>
        <v>1.1248434239802043</v>
      </c>
      <c r="JT54" s="76">
        <f t="shared" si="38"/>
        <v>0</v>
      </c>
      <c r="JU54" s="77">
        <f t="shared" si="203"/>
        <v>0</v>
      </c>
      <c r="JV54" s="77">
        <f t="shared" si="39"/>
        <v>0</v>
      </c>
      <c r="JW54" s="77">
        <f t="shared" si="204"/>
        <v>0</v>
      </c>
      <c r="JX54" s="282">
        <f t="shared" si="205"/>
        <v>0</v>
      </c>
      <c r="JY54" s="73"/>
      <c r="JZ54" s="74"/>
      <c r="KA54" s="279"/>
      <c r="KB54" s="76">
        <f t="shared" si="40"/>
        <v>0</v>
      </c>
      <c r="KC54" s="77">
        <f t="shared" si="206"/>
        <v>0</v>
      </c>
      <c r="KD54" s="77">
        <f t="shared" si="41"/>
        <v>0</v>
      </c>
      <c r="KE54" s="77">
        <f t="shared" si="207"/>
        <v>0</v>
      </c>
      <c r="KF54" s="282">
        <f t="shared" si="208"/>
        <v>0</v>
      </c>
      <c r="KG54" s="73"/>
      <c r="KH54" s="74"/>
      <c r="KI54" s="279"/>
      <c r="KJ54" s="76">
        <f t="shared" si="42"/>
        <v>15.896551926689369</v>
      </c>
      <c r="KK54" s="77">
        <f t="shared" si="209"/>
        <v>18.090435058091767</v>
      </c>
      <c r="KL54" s="77">
        <f t="shared" si="43"/>
        <v>0.51921207465799579</v>
      </c>
      <c r="KM54" s="77">
        <f t="shared" si="210"/>
        <v>0.59958610381505362</v>
      </c>
      <c r="KN54" s="282">
        <f t="shared" si="211"/>
        <v>20.894462448897247</v>
      </c>
      <c r="KO54" s="73">
        <f t="shared" si="44"/>
        <v>0.76080214868262119</v>
      </c>
      <c r="KP54" s="74">
        <f t="shared" si="45"/>
        <v>2.4849266925524489E-2</v>
      </c>
      <c r="KQ54" s="279">
        <f t="shared" si="46"/>
        <v>1.1088449710597597</v>
      </c>
      <c r="KR54" s="76">
        <f t="shared" si="47"/>
        <v>0</v>
      </c>
      <c r="KS54" s="77">
        <f t="shared" si="212"/>
        <v>0</v>
      </c>
      <c r="KT54" s="77">
        <f t="shared" si="48"/>
        <v>0</v>
      </c>
      <c r="KU54" s="77">
        <f t="shared" si="213"/>
        <v>0</v>
      </c>
      <c r="KV54" s="282">
        <f t="shared" si="214"/>
        <v>0</v>
      </c>
      <c r="KW54" s="73"/>
      <c r="KX54" s="74"/>
      <c r="KY54" s="279"/>
      <c r="KZ54" s="76">
        <f t="shared" si="49"/>
        <v>21.066547800185823</v>
      </c>
      <c r="LA54" s="77">
        <f t="shared" si="215"/>
        <v>23.973942062089467</v>
      </c>
      <c r="LB54" s="77">
        <f t="shared" si="50"/>
        <v>0.65842894264557339</v>
      </c>
      <c r="LC54" s="77">
        <f t="shared" si="216"/>
        <v>0.76035374296710823</v>
      </c>
      <c r="LD54" s="286">
        <f t="shared" si="217"/>
        <v>56.460843650564968</v>
      </c>
      <c r="LE54" s="73">
        <f t="shared" si="51"/>
        <v>0.37311783597436599</v>
      </c>
      <c r="LF54" s="74">
        <f t="shared" si="52"/>
        <v>1.1661691538308866E-2</v>
      </c>
      <c r="LG54" s="279">
        <f t="shared" si="53"/>
        <v>1.0532992223929525</v>
      </c>
      <c r="LH54" s="76">
        <f t="shared" si="54"/>
        <v>0</v>
      </c>
      <c r="LI54" s="77">
        <f t="shared" si="218"/>
        <v>0</v>
      </c>
      <c r="LJ54" s="77">
        <f t="shared" si="55"/>
        <v>0</v>
      </c>
      <c r="LK54" s="77">
        <f t="shared" si="219"/>
        <v>0</v>
      </c>
      <c r="LL54" s="282">
        <f t="shared" si="220"/>
        <v>0</v>
      </c>
      <c r="LM54" s="73"/>
      <c r="LN54" s="74"/>
      <c r="LO54" s="279"/>
      <c r="LP54" s="76">
        <f t="shared" si="56"/>
        <v>0</v>
      </c>
      <c r="LQ54" s="77">
        <f t="shared" si="221"/>
        <v>0</v>
      </c>
      <c r="LR54" s="77">
        <f t="shared" si="57"/>
        <v>0</v>
      </c>
      <c r="LS54" s="77">
        <f t="shared" si="222"/>
        <v>0</v>
      </c>
      <c r="LT54" s="282">
        <f t="shared" si="223"/>
        <v>0</v>
      </c>
      <c r="LU54" s="73"/>
      <c r="LV54" s="74"/>
      <c r="LW54" s="279"/>
      <c r="LX54" s="76">
        <f t="shared" si="58"/>
        <v>0</v>
      </c>
      <c r="LY54" s="77">
        <f t="shared" si="224"/>
        <v>0</v>
      </c>
      <c r="LZ54" s="77">
        <f t="shared" si="59"/>
        <v>0</v>
      </c>
      <c r="MA54" s="77">
        <f t="shared" si="225"/>
        <v>0</v>
      </c>
      <c r="MB54" s="286">
        <f t="shared" si="226"/>
        <v>0</v>
      </c>
      <c r="MC54" s="73"/>
      <c r="MD54" s="74"/>
      <c r="ME54" s="279"/>
      <c r="MF54" s="76">
        <f t="shared" si="60"/>
        <v>0</v>
      </c>
      <c r="MG54" s="77">
        <f t="shared" si="227"/>
        <v>0</v>
      </c>
      <c r="MH54" s="77">
        <f t="shared" si="61"/>
        <v>0</v>
      </c>
      <c r="MI54" s="77">
        <f t="shared" si="228"/>
        <v>0</v>
      </c>
      <c r="MJ54" s="286">
        <f t="shared" si="229"/>
        <v>0</v>
      </c>
      <c r="MK54" s="73"/>
      <c r="ML54" s="74"/>
      <c r="MM54" s="279"/>
      <c r="MN54" s="287">
        <f t="shared" si="230"/>
        <v>1.0655622447391826</v>
      </c>
      <c r="MO54" s="288">
        <f t="shared" si="230"/>
        <v>0</v>
      </c>
      <c r="MP54" s="288">
        <f t="shared" si="230"/>
        <v>1.0958907826921522</v>
      </c>
      <c r="MQ54" s="289">
        <f t="shared" si="230"/>
        <v>0</v>
      </c>
      <c r="MR54" s="290">
        <f t="shared" si="231"/>
        <v>0.98543196393479604</v>
      </c>
      <c r="MS54" s="291"/>
      <c r="MT54" s="291">
        <f t="shared" si="63"/>
        <v>0.58695910320991673</v>
      </c>
      <c r="MU54" s="292"/>
      <c r="MV54" s="359">
        <f t="shared" si="64"/>
        <v>0</v>
      </c>
      <c r="MW54" s="360">
        <f t="shared" si="65"/>
        <v>0</v>
      </c>
      <c r="MX54" s="360">
        <f t="shared" si="66"/>
        <v>0.39847286072487931</v>
      </c>
      <c r="MY54" s="360">
        <f t="shared" si="67"/>
        <v>0</v>
      </c>
      <c r="MZ54" s="360">
        <f t="shared" si="68"/>
        <v>0</v>
      </c>
      <c r="NA54" s="360">
        <f t="shared" si="69"/>
        <v>0</v>
      </c>
      <c r="NB54" s="360">
        <f t="shared" si="70"/>
        <v>0.29403407102842544</v>
      </c>
      <c r="NC54" s="360">
        <f t="shared" si="71"/>
        <v>0</v>
      </c>
      <c r="ND54" s="360">
        <f t="shared" si="72"/>
        <v>0</v>
      </c>
      <c r="NE54" s="360">
        <f t="shared" si="73"/>
        <v>8.205452785842221E-2</v>
      </c>
      <c r="NF54" s="360">
        <f t="shared" si="74"/>
        <v>0</v>
      </c>
      <c r="NG54" s="360">
        <f t="shared" si="75"/>
        <v>0.21087050432306909</v>
      </c>
      <c r="NH54" s="360">
        <f t="shared" si="76"/>
        <v>0</v>
      </c>
      <c r="NI54" s="360">
        <f t="shared" si="77"/>
        <v>0</v>
      </c>
      <c r="NJ54" s="360">
        <f t="shared" si="78"/>
        <v>0</v>
      </c>
      <c r="NK54" s="361">
        <f t="shared" si="79"/>
        <v>0</v>
      </c>
      <c r="NL54" s="145">
        <f t="shared" si="232"/>
        <v>0.98543196393479604</v>
      </c>
      <c r="NM54" s="40"/>
      <c r="NN54" s="56">
        <f t="shared" si="233"/>
        <v>0.58695910320991673</v>
      </c>
      <c r="NO54" s="59"/>
      <c r="NP54" s="55">
        <f t="shared" si="80"/>
        <v>1.0655622447391826</v>
      </c>
      <c r="NQ54" s="40"/>
      <c r="NR54" s="56">
        <f t="shared" si="81"/>
        <v>1.0958907826921522</v>
      </c>
      <c r="NS54" s="60"/>
      <c r="NT54" s="25"/>
      <c r="NU54" s="86">
        <f t="shared" si="236"/>
        <v>0</v>
      </c>
      <c r="NV54" s="86">
        <f t="shared" si="236"/>
        <v>0</v>
      </c>
      <c r="NW54" s="86">
        <f t="shared" si="236"/>
        <v>0</v>
      </c>
      <c r="NX54" s="86">
        <f t="shared" si="236"/>
        <v>0</v>
      </c>
      <c r="NY54" s="87">
        <f t="shared" si="237"/>
        <v>0</v>
      </c>
      <c r="NZ54" s="87">
        <f t="shared" si="237"/>
        <v>0</v>
      </c>
      <c r="OA54" s="87">
        <f t="shared" si="237"/>
        <v>0</v>
      </c>
      <c r="OB54" s="87">
        <f t="shared" si="237"/>
        <v>0</v>
      </c>
      <c r="OC54" s="26"/>
    </row>
    <row r="55" spans="1:393" thickBot="1" x14ac:dyDescent="0.35">
      <c r="A55" s="136" t="s">
        <v>208</v>
      </c>
      <c r="B55" s="137" t="s">
        <v>209</v>
      </c>
      <c r="C55" s="133" t="s">
        <v>118</v>
      </c>
      <c r="D55" s="64">
        <f>VLOOKUP(B55,[1]УсіТ_1!$A$10:$G$556,6,FALSE)</f>
        <v>143</v>
      </c>
      <c r="E55" s="64">
        <f>VLOOKUP(B55,[1]УсіТ_1!$A$10:$G$556,7,FALSE)</f>
        <v>17.2</v>
      </c>
      <c r="F55" s="38"/>
      <c r="G55" s="38"/>
      <c r="H55" s="39"/>
      <c r="I55" s="256">
        <v>1.9817</v>
      </c>
      <c r="J55" s="62">
        <v>1.9817</v>
      </c>
      <c r="K55" s="257">
        <f t="shared" si="82"/>
        <v>0.95760000000000001</v>
      </c>
      <c r="L55" s="258">
        <f>K55+M55</f>
        <v>0.95760000000000001</v>
      </c>
      <c r="M55" s="63">
        <v>0</v>
      </c>
      <c r="N55" s="63">
        <v>0</v>
      </c>
      <c r="O55" s="63">
        <v>1.0241</v>
      </c>
      <c r="P55" s="63">
        <v>0</v>
      </c>
      <c r="Q55" s="63">
        <v>0</v>
      </c>
      <c r="R55" s="63">
        <v>0</v>
      </c>
      <c r="S55" s="63">
        <v>0.26650000000000001</v>
      </c>
      <c r="T55" s="63">
        <v>0</v>
      </c>
      <c r="U55" s="63">
        <v>0</v>
      </c>
      <c r="V55" s="63">
        <v>0.35410000000000003</v>
      </c>
      <c r="W55" s="63">
        <v>0</v>
      </c>
      <c r="X55" s="63">
        <v>0.33700000000000002</v>
      </c>
      <c r="Y55" s="63">
        <v>0</v>
      </c>
      <c r="Z55" s="63">
        <v>0</v>
      </c>
      <c r="AA55" s="63">
        <v>0</v>
      </c>
      <c r="AB55" s="259">
        <v>0</v>
      </c>
      <c r="AC55" s="144">
        <v>0</v>
      </c>
      <c r="AD55" s="70">
        <v>0</v>
      </c>
      <c r="AE55" s="70">
        <v>0</v>
      </c>
      <c r="AF55" s="68">
        <f t="shared" si="84"/>
        <v>0</v>
      </c>
      <c r="AG55" s="68">
        <f t="shared" si="85"/>
        <v>0</v>
      </c>
      <c r="AH55" s="71">
        <v>0</v>
      </c>
      <c r="AI55" s="71">
        <v>0</v>
      </c>
      <c r="AJ55" s="68">
        <f t="shared" si="86"/>
        <v>0</v>
      </c>
      <c r="AK55" s="68">
        <f t="shared" si="87"/>
        <v>0</v>
      </c>
      <c r="AL55" s="71">
        <v>0</v>
      </c>
      <c r="AM55" s="69">
        <f t="shared" si="88"/>
        <v>0</v>
      </c>
      <c r="AN55" s="260">
        <v>0</v>
      </c>
      <c r="AO55" s="71">
        <v>0</v>
      </c>
      <c r="AP55" s="71">
        <v>0</v>
      </c>
      <c r="AQ55" s="68">
        <f t="shared" si="89"/>
        <v>0</v>
      </c>
      <c r="AR55" s="68">
        <f t="shared" si="90"/>
        <v>0</v>
      </c>
      <c r="AS55" s="71">
        <v>0</v>
      </c>
      <c r="AT55" s="261">
        <f t="shared" si="0"/>
        <v>0</v>
      </c>
      <c r="AU55" s="71">
        <v>0</v>
      </c>
      <c r="AV55" s="68">
        <f t="shared" si="91"/>
        <v>0</v>
      </c>
      <c r="AW55" s="68">
        <f t="shared" si="92"/>
        <v>0</v>
      </c>
      <c r="AX55" s="71">
        <v>0</v>
      </c>
      <c r="AY55" s="69">
        <f t="shared" si="93"/>
        <v>0</v>
      </c>
      <c r="AZ55" s="260">
        <v>18</v>
      </c>
      <c r="BA55" s="260">
        <v>91.749000000000294</v>
      </c>
      <c r="BB55" s="260">
        <v>9.5681100000000292</v>
      </c>
      <c r="BC55" s="262">
        <f t="shared" si="94"/>
        <v>7.6544880000000237</v>
      </c>
      <c r="BD55" s="262">
        <f t="shared" si="1"/>
        <v>1.9136220000000055</v>
      </c>
      <c r="BE55" s="260">
        <v>3.5913179999999998</v>
      </c>
      <c r="BF55" s="262">
        <f t="shared" si="95"/>
        <v>2.8730544</v>
      </c>
      <c r="BG55" s="262">
        <f t="shared" si="2"/>
        <v>0.71826359999999978</v>
      </c>
      <c r="BH55" s="260">
        <v>11.312878954739332</v>
      </c>
      <c r="BI55" s="263">
        <f t="shared" si="96"/>
        <v>6.6243015234634353</v>
      </c>
      <c r="BJ55" s="68">
        <f t="shared" si="97"/>
        <v>0.15504300607470256</v>
      </c>
      <c r="BK55" s="260">
        <v>5.8105727479153666</v>
      </c>
      <c r="BL55" s="69">
        <f t="shared" si="98"/>
        <v>146.43825564318604</v>
      </c>
      <c r="BM55" s="260">
        <v>0</v>
      </c>
      <c r="BN55" s="260">
        <v>0</v>
      </c>
      <c r="BO55" s="260">
        <v>0</v>
      </c>
      <c r="BP55" s="68">
        <f t="shared" si="99"/>
        <v>0</v>
      </c>
      <c r="BQ55" s="68">
        <f t="shared" si="100"/>
        <v>0</v>
      </c>
      <c r="BR55" s="260">
        <v>0</v>
      </c>
      <c r="BS55" s="260">
        <v>0</v>
      </c>
      <c r="BT55" s="68">
        <f t="shared" si="101"/>
        <v>0</v>
      </c>
      <c r="BU55" s="68">
        <f t="shared" si="102"/>
        <v>0</v>
      </c>
      <c r="BV55" s="260">
        <v>0</v>
      </c>
      <c r="BW55" s="69">
        <f t="shared" si="103"/>
        <v>0</v>
      </c>
      <c r="BX55" s="260">
        <v>0</v>
      </c>
      <c r="BY55" s="260">
        <v>0</v>
      </c>
      <c r="BZ55" s="263">
        <f t="shared" si="104"/>
        <v>0</v>
      </c>
      <c r="CA55" s="263">
        <f t="shared" si="105"/>
        <v>0</v>
      </c>
      <c r="CB55" s="260">
        <v>0</v>
      </c>
      <c r="CC55" s="264">
        <f t="shared" si="106"/>
        <v>0</v>
      </c>
      <c r="CD55" s="260">
        <v>0</v>
      </c>
      <c r="CE55" s="260">
        <v>0</v>
      </c>
      <c r="CF55" s="263">
        <f t="shared" si="107"/>
        <v>0</v>
      </c>
      <c r="CG55" s="263">
        <f t="shared" si="108"/>
        <v>0</v>
      </c>
      <c r="CH55" s="260">
        <v>0</v>
      </c>
      <c r="CI55" s="69">
        <f t="shared" si="109"/>
        <v>0</v>
      </c>
      <c r="CJ55" s="260">
        <v>17.862057817224322</v>
      </c>
      <c r="CK55" s="260">
        <v>3.9296534361240161</v>
      </c>
      <c r="CL55" s="260">
        <v>1.6994558655908745</v>
      </c>
      <c r="CM55" s="260">
        <v>1.3864209747298537</v>
      </c>
      <c r="CN55" s="260">
        <v>3.8072628168314031</v>
      </c>
      <c r="CO55" s="265">
        <f t="shared" si="110"/>
        <v>0.26742214025423772</v>
      </c>
      <c r="CP55" s="266">
        <f t="shared" si="111"/>
        <v>1.2139914363004949</v>
      </c>
      <c r="CQ55" s="260">
        <v>2.9440238621170329</v>
      </c>
      <c r="CR55" s="265">
        <f t="shared" si="112"/>
        <v>4.0347847030313938E-2</v>
      </c>
      <c r="CS55" s="265">
        <f t="shared" si="3"/>
        <v>1.7238849485580772</v>
      </c>
      <c r="CT55" s="260">
        <v>1.5121227012259046</v>
      </c>
      <c r="CU55" s="267">
        <f t="shared" si="4"/>
        <v>38.105491798936264</v>
      </c>
      <c r="CV55" s="260">
        <v>0</v>
      </c>
      <c r="CW55" s="260">
        <v>0</v>
      </c>
      <c r="CX55" s="68">
        <f t="shared" si="113"/>
        <v>0</v>
      </c>
      <c r="CY55" s="68">
        <f t="shared" si="114"/>
        <v>0</v>
      </c>
      <c r="CZ55" s="260">
        <v>0</v>
      </c>
      <c r="DA55" s="69">
        <f t="shared" si="115"/>
        <v>0</v>
      </c>
      <c r="DB55" s="260">
        <v>0</v>
      </c>
      <c r="DC55" s="260">
        <v>0</v>
      </c>
      <c r="DD55" s="68">
        <f t="shared" si="116"/>
        <v>0</v>
      </c>
      <c r="DE55" s="68">
        <f t="shared" si="117"/>
        <v>0</v>
      </c>
      <c r="DF55" s="260">
        <v>0</v>
      </c>
      <c r="DG55" s="69">
        <f t="shared" si="118"/>
        <v>0</v>
      </c>
      <c r="DH55" s="260">
        <v>18.475610654718722</v>
      </c>
      <c r="DI55" s="260">
        <v>4.0646343440381187</v>
      </c>
      <c r="DJ55" s="260">
        <v>0.28794667952499986</v>
      </c>
      <c r="DK55" s="260">
        <v>13.450244556635228</v>
      </c>
      <c r="DL55" s="68">
        <f t="shared" si="119"/>
        <v>0.94474517765805843</v>
      </c>
      <c r="DM55" s="68">
        <f t="shared" si="120"/>
        <v>4.2887718798178218</v>
      </c>
      <c r="DN55" s="260">
        <v>3.91255392521929</v>
      </c>
      <c r="DO55" s="68">
        <f t="shared" si="121"/>
        <v>5.3621551545130368E-2</v>
      </c>
      <c r="DP55" s="68">
        <f t="shared" si="122"/>
        <v>2.2910116011278561</v>
      </c>
      <c r="DQ55" s="260">
        <v>2.0095834433353499</v>
      </c>
      <c r="DR55" s="264">
        <f t="shared" si="123"/>
        <v>50.640688324166049</v>
      </c>
      <c r="DS55" s="260">
        <v>0</v>
      </c>
      <c r="DT55" s="260">
        <v>0</v>
      </c>
      <c r="DU55" s="260">
        <v>0</v>
      </c>
      <c r="DV55" s="68">
        <f t="shared" si="124"/>
        <v>0</v>
      </c>
      <c r="DW55" s="68">
        <f t="shared" si="125"/>
        <v>0</v>
      </c>
      <c r="DX55" s="260">
        <v>0</v>
      </c>
      <c r="DY55" s="260">
        <v>0</v>
      </c>
      <c r="DZ55" s="260">
        <v>0</v>
      </c>
      <c r="EA55" s="260">
        <v>0</v>
      </c>
      <c r="EB55" s="68">
        <f t="shared" si="126"/>
        <v>0</v>
      </c>
      <c r="EC55" s="68">
        <f t="shared" si="127"/>
        <v>0</v>
      </c>
      <c r="ED55" s="267">
        <v>0</v>
      </c>
      <c r="EE55" s="69">
        <f t="shared" si="128"/>
        <v>0</v>
      </c>
      <c r="EF55" s="260">
        <v>7.7583122222222105</v>
      </c>
      <c r="EG55" s="260">
        <v>1.7068286888888899</v>
      </c>
      <c r="EH55" s="260">
        <v>19.406202528286066</v>
      </c>
      <c r="EI55" s="260">
        <v>5.6485614923764969</v>
      </c>
      <c r="EJ55" s="268">
        <f t="shared" si="129"/>
        <v>0.39675495922452514</v>
      </c>
      <c r="EK55" s="266">
        <f t="shared" si="130"/>
        <v>1.8011116145821544</v>
      </c>
      <c r="EL55" s="260">
        <v>3.722830332460938</v>
      </c>
      <c r="EM55" s="268">
        <f t="shared" si="131"/>
        <v>5.1021389706377158E-2</v>
      </c>
      <c r="EN55" s="268">
        <f t="shared" si="132"/>
        <v>2.1799181924938322</v>
      </c>
      <c r="EO55" s="269">
        <f t="shared" si="133"/>
        <v>38.242735264234597</v>
      </c>
      <c r="EP55" s="69">
        <f t="shared" si="134"/>
        <v>48.185846432935591</v>
      </c>
      <c r="EQ55" s="260">
        <v>0</v>
      </c>
      <c r="ER55" s="260">
        <v>0</v>
      </c>
      <c r="ES55" s="260">
        <v>0</v>
      </c>
      <c r="ET55" s="68">
        <f t="shared" si="135"/>
        <v>0</v>
      </c>
      <c r="EU55" s="68">
        <f t="shared" si="136"/>
        <v>0</v>
      </c>
      <c r="EV55" s="260">
        <v>0</v>
      </c>
      <c r="EW55" s="260">
        <v>0</v>
      </c>
      <c r="EX55" s="68">
        <f t="shared" si="137"/>
        <v>0</v>
      </c>
      <c r="EY55" s="68">
        <f t="shared" si="138"/>
        <v>0</v>
      </c>
      <c r="EZ55" s="260">
        <v>0</v>
      </c>
      <c r="FA55" s="69">
        <f t="shared" si="139"/>
        <v>0</v>
      </c>
      <c r="FB55" s="260">
        <v>0</v>
      </c>
      <c r="FC55" s="260">
        <v>0</v>
      </c>
      <c r="FD55" s="68">
        <f t="shared" si="140"/>
        <v>0</v>
      </c>
      <c r="FE55" s="68">
        <f t="shared" si="141"/>
        <v>0</v>
      </c>
      <c r="FF55" s="260">
        <v>0</v>
      </c>
      <c r="FG55" s="69">
        <f t="shared" si="142"/>
        <v>0</v>
      </c>
      <c r="FH55" s="260">
        <v>0</v>
      </c>
      <c r="FI55" s="260">
        <v>0</v>
      </c>
      <c r="FJ55" s="68">
        <f t="shared" si="143"/>
        <v>0</v>
      </c>
      <c r="FK55" s="68">
        <f t="shared" si="144"/>
        <v>0</v>
      </c>
      <c r="FL55" s="260">
        <v>0</v>
      </c>
      <c r="FM55" s="69">
        <f t="shared" si="145"/>
        <v>0</v>
      </c>
      <c r="FN55" s="260">
        <v>0</v>
      </c>
      <c r="FO55" s="260">
        <v>0</v>
      </c>
      <c r="FP55" s="68">
        <f t="shared" si="146"/>
        <v>0</v>
      </c>
      <c r="FQ55" s="68">
        <f t="shared" si="147"/>
        <v>0</v>
      </c>
      <c r="FR55" s="260">
        <v>0</v>
      </c>
      <c r="FS55" s="264">
        <f t="shared" si="148"/>
        <v>0</v>
      </c>
      <c r="FT55" s="270">
        <f t="shared" si="5"/>
        <v>283.37028219922394</v>
      </c>
      <c r="FU55" s="271">
        <f t="shared" si="6"/>
        <v>53.797097163216279</v>
      </c>
      <c r="FV55" s="272">
        <f t="shared" si="149"/>
        <v>22.639069698672092</v>
      </c>
      <c r="FW55" s="272">
        <f t="shared" si="7"/>
        <v>11.913963374729876</v>
      </c>
      <c r="FX55" s="272">
        <f t="shared" si="8"/>
        <v>91.749000000000294</v>
      </c>
      <c r="FY55" s="272">
        <f t="shared" si="9"/>
        <v>0</v>
      </c>
      <c r="FZ55" s="272">
        <f t="shared" si="10"/>
        <v>0</v>
      </c>
      <c r="GA55" s="272">
        <f t="shared" si="11"/>
        <v>0</v>
      </c>
      <c r="GB55" s="272">
        <f t="shared" si="12"/>
        <v>0</v>
      </c>
      <c r="GC55" s="272">
        <f t="shared" si="13"/>
        <v>0</v>
      </c>
      <c r="GD55" s="272">
        <f t="shared" si="14"/>
        <v>0</v>
      </c>
      <c r="GE55" s="272">
        <f t="shared" si="15"/>
        <v>22.906068865843128</v>
      </c>
      <c r="GF55" s="273">
        <f t="shared" si="16"/>
        <v>8.9107274154545753</v>
      </c>
      <c r="GG55" s="273">
        <f t="shared" si="17"/>
        <v>1.6089222771368212</v>
      </c>
      <c r="GH55" s="272">
        <f t="shared" si="150"/>
        <v>21.892287074536593</v>
      </c>
      <c r="GI55" s="274">
        <f t="shared" si="151"/>
        <v>15.639321844084703</v>
      </c>
      <c r="GJ55" s="275">
        <f t="shared" si="18"/>
        <v>0.30003379435652405</v>
      </c>
      <c r="GK55" s="271">
        <f t="shared" si="152"/>
        <v>224.89748617699826</v>
      </c>
      <c r="GL55" s="276">
        <f t="shared" si="153"/>
        <v>283.37083258301777</v>
      </c>
      <c r="GM55" s="272">
        <f t="shared" si="154"/>
        <v>78.347146422755557</v>
      </c>
      <c r="GN55" s="272">
        <f t="shared" si="155"/>
        <v>13.822919446223223</v>
      </c>
      <c r="GO55" s="277">
        <f t="shared" si="156"/>
        <v>0.34836826215609623</v>
      </c>
      <c r="GP55" s="278">
        <f t="shared" si="157"/>
        <v>6.1463201217573163E-2</v>
      </c>
      <c r="GQ55" s="279">
        <f t="shared" si="158"/>
        <v>1.0575928074086431</v>
      </c>
      <c r="GR55" s="280">
        <f t="shared" si="159"/>
        <v>224.89748617699826</v>
      </c>
      <c r="GS55" s="272">
        <f t="shared" si="160"/>
        <v>78.347146422755557</v>
      </c>
      <c r="GT55" s="272">
        <f t="shared" si="19"/>
        <v>13.822919446223223</v>
      </c>
      <c r="GU55" s="73">
        <f t="shared" si="161"/>
        <v>0.34836826215609623</v>
      </c>
      <c r="GV55" s="74">
        <f t="shared" si="162"/>
        <v>6.1463201217573163E-2</v>
      </c>
      <c r="GW55" s="279">
        <f t="shared" si="163"/>
        <v>1.0575928074086431</v>
      </c>
      <c r="GX55" s="280">
        <f t="shared" si="164"/>
        <v>108.67664836494585</v>
      </c>
      <c r="GY55" s="272">
        <f t="shared" si="20"/>
        <v>70.265498564130169</v>
      </c>
      <c r="GZ55" s="272">
        <f t="shared" si="21"/>
        <v>3.1403340401484963</v>
      </c>
      <c r="HA55" s="73">
        <f t="shared" si="165"/>
        <v>0.64655562737058636</v>
      </c>
      <c r="HB55" s="74">
        <f t="shared" si="166"/>
        <v>2.8896125224647851E-2</v>
      </c>
      <c r="HC55" s="279">
        <f t="shared" si="167"/>
        <v>1.0937042623181901</v>
      </c>
      <c r="HD55" s="280">
        <f t="shared" si="168"/>
        <v>108.67664836494585</v>
      </c>
      <c r="HE55" s="272">
        <f t="shared" si="22"/>
        <v>70.265498564130169</v>
      </c>
      <c r="HF55" s="272">
        <f t="shared" si="23"/>
        <v>3.1403340401484963</v>
      </c>
      <c r="HG55" s="73">
        <f t="shared" si="169"/>
        <v>0.64655562737058636</v>
      </c>
      <c r="HH55" s="74">
        <f t="shared" si="170"/>
        <v>2.8896125224647851E-2</v>
      </c>
      <c r="HI55" s="281">
        <f t="shared" si="171"/>
        <v>1.0937042623181901</v>
      </c>
      <c r="HJ55" s="72">
        <f t="shared" si="24"/>
        <v>2.095831666441708</v>
      </c>
      <c r="HK55" s="73">
        <f t="shared" si="172"/>
        <v>2.095831666441708</v>
      </c>
      <c r="HL55" s="73">
        <f t="shared" si="25"/>
        <v>1.0473312015958989</v>
      </c>
      <c r="HM55" s="74">
        <f t="shared" si="173"/>
        <v>1.0473312015958989</v>
      </c>
      <c r="HN55" s="75"/>
      <c r="HO55" s="75"/>
      <c r="HP55" s="76">
        <f t="shared" si="174"/>
        <v>0</v>
      </c>
      <c r="HQ55" s="77">
        <f t="shared" si="175"/>
        <v>0</v>
      </c>
      <c r="HR55" s="77">
        <f t="shared" si="176"/>
        <v>0</v>
      </c>
      <c r="HS55" s="77">
        <f t="shared" si="177"/>
        <v>0</v>
      </c>
      <c r="HT55" s="282">
        <f t="shared" si="178"/>
        <v>0</v>
      </c>
      <c r="HU55" s="73"/>
      <c r="HV55" s="74"/>
      <c r="HW55" s="279"/>
      <c r="HX55" s="76">
        <f t="shared" si="179"/>
        <v>0</v>
      </c>
      <c r="HY55" s="77">
        <f t="shared" si="180"/>
        <v>0</v>
      </c>
      <c r="HZ55" s="77">
        <f t="shared" si="26"/>
        <v>0</v>
      </c>
      <c r="IA55" s="77">
        <f t="shared" si="181"/>
        <v>0</v>
      </c>
      <c r="IB55" s="282">
        <f t="shared" si="182"/>
        <v>0</v>
      </c>
      <c r="IC55" s="73"/>
      <c r="ID55" s="74"/>
      <c r="IE55" s="279"/>
      <c r="IF55" s="76">
        <f t="shared" si="27"/>
        <v>8.0816478586253915</v>
      </c>
      <c r="IG55" s="77">
        <f t="shared" si="183"/>
        <v>9.1969960795942818</v>
      </c>
      <c r="IH55" s="77">
        <f t="shared" si="28"/>
        <v>10.682585406074725</v>
      </c>
      <c r="II55" s="77">
        <f t="shared" si="184"/>
        <v>12.336249626935093</v>
      </c>
      <c r="IJ55" s="282">
        <f t="shared" si="185"/>
        <v>116.22083781205241</v>
      </c>
      <c r="IK55" s="73">
        <f t="shared" si="186"/>
        <v>6.9536995350994654E-2</v>
      </c>
      <c r="IL55" s="74">
        <f t="shared" si="187"/>
        <v>9.1916265681634191E-2</v>
      </c>
      <c r="IM55" s="279">
        <f t="shared" si="188"/>
        <v>1.0238254386559078</v>
      </c>
      <c r="IN55" s="76">
        <f t="shared" si="29"/>
        <v>0</v>
      </c>
      <c r="IO55" s="77">
        <f t="shared" si="189"/>
        <v>0</v>
      </c>
      <c r="IP55" s="77">
        <f t="shared" si="30"/>
        <v>0</v>
      </c>
      <c r="IQ55" s="77">
        <f t="shared" si="190"/>
        <v>0</v>
      </c>
      <c r="IR55" s="282">
        <f t="shared" si="191"/>
        <v>0</v>
      </c>
      <c r="IS55" s="283"/>
      <c r="IT55" s="284"/>
      <c r="IU55" s="285"/>
      <c r="IV55" s="76">
        <f t="shared" si="31"/>
        <v>0</v>
      </c>
      <c r="IW55" s="77">
        <f t="shared" si="192"/>
        <v>0</v>
      </c>
      <c r="IX55" s="77">
        <f t="shared" si="193"/>
        <v>0</v>
      </c>
      <c r="IY55" s="77">
        <f t="shared" si="194"/>
        <v>0</v>
      </c>
      <c r="IZ55" s="282">
        <f t="shared" si="195"/>
        <v>0</v>
      </c>
      <c r="JA55" s="283"/>
      <c r="JB55" s="284"/>
      <c r="JC55" s="285"/>
      <c r="JD55" s="76">
        <f t="shared" si="32"/>
        <v>0</v>
      </c>
      <c r="JE55" s="77">
        <f t="shared" si="196"/>
        <v>0</v>
      </c>
      <c r="JF55" s="77">
        <f t="shared" si="33"/>
        <v>0</v>
      </c>
      <c r="JG55" s="77">
        <f t="shared" si="197"/>
        <v>0</v>
      </c>
      <c r="JH55" s="282">
        <f t="shared" si="198"/>
        <v>0</v>
      </c>
      <c r="JI55" s="283"/>
      <c r="JJ55" s="284"/>
      <c r="JK55" s="285"/>
      <c r="JL55" s="76">
        <f t="shared" si="34"/>
        <v>25.375920442875799</v>
      </c>
      <c r="JM55" s="77">
        <f t="shared" si="199"/>
        <v>28.878051223197087</v>
      </c>
      <c r="JN55" s="77">
        <f t="shared" si="35"/>
        <v>1.6941909620144053</v>
      </c>
      <c r="JO55" s="77">
        <f t="shared" si="200"/>
        <v>1.9564517229342353</v>
      </c>
      <c r="JP55" s="282">
        <f t="shared" si="201"/>
        <v>30.242453808679578</v>
      </c>
      <c r="JQ55" s="73">
        <f t="shared" si="36"/>
        <v>0.83908272137603179</v>
      </c>
      <c r="JR55" s="74">
        <f t="shared" si="37"/>
        <v>5.6020287663568258E-2</v>
      </c>
      <c r="JS55" s="279">
        <f t="shared" si="202"/>
        <v>1.1244737469074264</v>
      </c>
      <c r="JT55" s="76">
        <f t="shared" si="38"/>
        <v>0</v>
      </c>
      <c r="JU55" s="77">
        <f t="shared" si="203"/>
        <v>0</v>
      </c>
      <c r="JV55" s="77">
        <f t="shared" si="39"/>
        <v>0</v>
      </c>
      <c r="JW55" s="77">
        <f t="shared" si="204"/>
        <v>0</v>
      </c>
      <c r="JX55" s="282">
        <f t="shared" si="205"/>
        <v>0</v>
      </c>
      <c r="JY55" s="73"/>
      <c r="JZ55" s="74"/>
      <c r="KA55" s="279"/>
      <c r="KB55" s="76">
        <f t="shared" si="40"/>
        <v>0</v>
      </c>
      <c r="KC55" s="77">
        <f t="shared" si="206"/>
        <v>0</v>
      </c>
      <c r="KD55" s="77">
        <f t="shared" si="41"/>
        <v>0</v>
      </c>
      <c r="KE55" s="77">
        <f t="shared" si="207"/>
        <v>0</v>
      </c>
      <c r="KF55" s="282">
        <f t="shared" si="208"/>
        <v>0</v>
      </c>
      <c r="KG55" s="73"/>
      <c r="KH55" s="74"/>
      <c r="KI55" s="279"/>
      <c r="KJ55" s="76">
        <f t="shared" si="42"/>
        <v>30.567580845510566</v>
      </c>
      <c r="KK55" s="77">
        <f t="shared" si="209"/>
        <v>34.78621267799948</v>
      </c>
      <c r="KL55" s="77">
        <f t="shared" si="43"/>
        <v>0.99836672920318881</v>
      </c>
      <c r="KM55" s="77">
        <f t="shared" si="210"/>
        <v>1.1529138988838425</v>
      </c>
      <c r="KN55" s="282">
        <f t="shared" si="211"/>
        <v>40.191022479496866</v>
      </c>
      <c r="KO55" s="73">
        <f t="shared" si="44"/>
        <v>0.76055743197636683</v>
      </c>
      <c r="KP55" s="74">
        <f t="shared" si="45"/>
        <v>2.4840540688222047E-2</v>
      </c>
      <c r="KQ55" s="279">
        <f t="shared" si="46"/>
        <v>1.1088098468855951</v>
      </c>
      <c r="KR55" s="76">
        <f t="shared" si="47"/>
        <v>0</v>
      </c>
      <c r="KS55" s="77">
        <f t="shared" si="212"/>
        <v>0</v>
      </c>
      <c r="KT55" s="77">
        <f t="shared" si="48"/>
        <v>0</v>
      </c>
      <c r="KU55" s="77">
        <f t="shared" si="213"/>
        <v>0</v>
      </c>
      <c r="KV55" s="282">
        <f t="shared" si="214"/>
        <v>0</v>
      </c>
      <c r="KW55" s="73"/>
      <c r="KX55" s="74"/>
      <c r="KY55" s="279"/>
      <c r="KZ55" s="76">
        <f t="shared" si="49"/>
        <v>14.321997275743804</v>
      </c>
      <c r="LA55" s="77">
        <f t="shared" si="215"/>
        <v>16.298576119769205</v>
      </c>
      <c r="LB55" s="77">
        <f t="shared" si="50"/>
        <v>0.44777634893090229</v>
      </c>
      <c r="LC55" s="77">
        <f t="shared" si="216"/>
        <v>0.51709212774540603</v>
      </c>
      <c r="LD55" s="286">
        <f t="shared" si="217"/>
        <v>38.242735264234597</v>
      </c>
      <c r="LE55" s="73">
        <f t="shared" si="51"/>
        <v>0.37450242972390196</v>
      </c>
      <c r="LF55" s="74">
        <f t="shared" si="52"/>
        <v>1.1708795038770986E-2</v>
      </c>
      <c r="LG55" s="279">
        <f t="shared" si="53"/>
        <v>1.0534976017981974</v>
      </c>
      <c r="LH55" s="76">
        <f t="shared" si="54"/>
        <v>0</v>
      </c>
      <c r="LI55" s="77">
        <f t="shared" si="218"/>
        <v>0</v>
      </c>
      <c r="LJ55" s="77">
        <f t="shared" si="55"/>
        <v>0</v>
      </c>
      <c r="LK55" s="77">
        <f t="shared" si="219"/>
        <v>0</v>
      </c>
      <c r="LL55" s="282">
        <f t="shared" si="220"/>
        <v>0</v>
      </c>
      <c r="LM55" s="73"/>
      <c r="LN55" s="74"/>
      <c r="LO55" s="279"/>
      <c r="LP55" s="76">
        <f t="shared" si="56"/>
        <v>0</v>
      </c>
      <c r="LQ55" s="77">
        <f t="shared" si="221"/>
        <v>0</v>
      </c>
      <c r="LR55" s="77">
        <f t="shared" si="57"/>
        <v>0</v>
      </c>
      <c r="LS55" s="77">
        <f t="shared" si="222"/>
        <v>0</v>
      </c>
      <c r="LT55" s="282">
        <f t="shared" si="223"/>
        <v>0</v>
      </c>
      <c r="LU55" s="73"/>
      <c r="LV55" s="74"/>
      <c r="LW55" s="279"/>
      <c r="LX55" s="76">
        <f t="shared" si="58"/>
        <v>0</v>
      </c>
      <c r="LY55" s="77">
        <f t="shared" si="224"/>
        <v>0</v>
      </c>
      <c r="LZ55" s="77">
        <f t="shared" si="59"/>
        <v>0</v>
      </c>
      <c r="MA55" s="77">
        <f t="shared" si="225"/>
        <v>0</v>
      </c>
      <c r="MB55" s="286">
        <f t="shared" si="226"/>
        <v>0</v>
      </c>
      <c r="MC55" s="73"/>
      <c r="MD55" s="74"/>
      <c r="ME55" s="279"/>
      <c r="MF55" s="76">
        <f t="shared" si="60"/>
        <v>0</v>
      </c>
      <c r="MG55" s="77">
        <f t="shared" si="227"/>
        <v>0</v>
      </c>
      <c r="MH55" s="77">
        <f t="shared" si="61"/>
        <v>0</v>
      </c>
      <c r="MI55" s="77">
        <f t="shared" si="228"/>
        <v>0</v>
      </c>
      <c r="MJ55" s="286">
        <f t="shared" si="229"/>
        <v>0</v>
      </c>
      <c r="MK55" s="73"/>
      <c r="ML55" s="74"/>
      <c r="MM55" s="279"/>
      <c r="MN55" s="287">
        <f t="shared" si="230"/>
        <v>1.0575920390909452</v>
      </c>
      <c r="MO55" s="288">
        <f t="shared" si="230"/>
        <v>0</v>
      </c>
      <c r="MP55" s="288">
        <f t="shared" si="230"/>
        <v>1.0937035423339712</v>
      </c>
      <c r="MQ55" s="289">
        <f t="shared" si="230"/>
        <v>0</v>
      </c>
      <c r="MR55" s="290">
        <f t="shared" si="231"/>
        <v>2.0958301438665261</v>
      </c>
      <c r="MS55" s="291"/>
      <c r="MT55" s="291">
        <f t="shared" si="63"/>
        <v>1.0473305121390108</v>
      </c>
      <c r="MU55" s="292"/>
      <c r="MV55" s="359">
        <f t="shared" si="64"/>
        <v>0</v>
      </c>
      <c r="MW55" s="360">
        <f t="shared" si="65"/>
        <v>0</v>
      </c>
      <c r="MX55" s="360">
        <f t="shared" si="66"/>
        <v>1.0484996317275153</v>
      </c>
      <c r="MY55" s="360">
        <f t="shared" si="67"/>
        <v>0</v>
      </c>
      <c r="MZ55" s="360">
        <f t="shared" si="68"/>
        <v>0</v>
      </c>
      <c r="NA55" s="360">
        <f t="shared" si="69"/>
        <v>0</v>
      </c>
      <c r="NB55" s="360">
        <f t="shared" si="70"/>
        <v>0.29967225355082916</v>
      </c>
      <c r="NC55" s="360">
        <f t="shared" si="71"/>
        <v>0</v>
      </c>
      <c r="ND55" s="360">
        <f t="shared" si="72"/>
        <v>0</v>
      </c>
      <c r="NE55" s="360">
        <f t="shared" si="73"/>
        <v>0.39262956678218924</v>
      </c>
      <c r="NF55" s="360">
        <f t="shared" si="74"/>
        <v>0</v>
      </c>
      <c r="NG55" s="360">
        <f t="shared" si="75"/>
        <v>0.35502869180599256</v>
      </c>
      <c r="NH55" s="360">
        <f t="shared" si="76"/>
        <v>0</v>
      </c>
      <c r="NI55" s="360">
        <f t="shared" si="77"/>
        <v>0</v>
      </c>
      <c r="NJ55" s="360">
        <f t="shared" si="78"/>
        <v>0</v>
      </c>
      <c r="NK55" s="361">
        <f t="shared" si="79"/>
        <v>0</v>
      </c>
      <c r="NL55" s="145">
        <f t="shared" si="232"/>
        <v>2.0958301438665261</v>
      </c>
      <c r="NM55" s="40"/>
      <c r="NN55" s="56">
        <f t="shared" si="233"/>
        <v>1.0473305121390108</v>
      </c>
      <c r="NO55" s="59"/>
      <c r="NP55" s="55">
        <f t="shared" si="80"/>
        <v>1.0575920390909452</v>
      </c>
      <c r="NQ55" s="40"/>
      <c r="NR55" s="56">
        <f t="shared" si="81"/>
        <v>1.0937035423339712</v>
      </c>
      <c r="NS55" s="60"/>
      <c r="NT55" s="25"/>
      <c r="NU55" s="86">
        <f t="shared" si="236"/>
        <v>0</v>
      </c>
      <c r="NV55" s="86">
        <f t="shared" si="236"/>
        <v>0</v>
      </c>
      <c r="NW55" s="86">
        <f t="shared" si="236"/>
        <v>0</v>
      </c>
      <c r="NX55" s="86">
        <f t="shared" si="236"/>
        <v>0</v>
      </c>
      <c r="NY55" s="87">
        <f t="shared" si="237"/>
        <v>0</v>
      </c>
      <c r="NZ55" s="87">
        <f t="shared" si="237"/>
        <v>0</v>
      </c>
      <c r="OA55" s="87">
        <f t="shared" si="237"/>
        <v>0</v>
      </c>
      <c r="OB55" s="87">
        <f t="shared" si="237"/>
        <v>0</v>
      </c>
      <c r="OC55" s="26"/>
    </row>
    <row r="56" spans="1:393" thickBot="1" x14ac:dyDescent="0.35">
      <c r="A56" s="136" t="s">
        <v>210</v>
      </c>
      <c r="B56" s="137" t="s">
        <v>211</v>
      </c>
      <c r="C56" s="133" t="s">
        <v>118</v>
      </c>
      <c r="D56" s="64">
        <f>VLOOKUP(B56,[1]УсіТ_1!$A$10:$G$556,6,FALSE)</f>
        <v>83</v>
      </c>
      <c r="E56" s="64">
        <f>VLOOKUP(B56,[1]УсіТ_1!$A$10:$G$556,7,FALSE)</f>
        <v>45.9</v>
      </c>
      <c r="F56" s="38"/>
      <c r="G56" s="38"/>
      <c r="H56" s="39"/>
      <c r="I56" s="256">
        <v>1.2228000000000001</v>
      </c>
      <c r="J56" s="62">
        <v>1.2228000000000001</v>
      </c>
      <c r="K56" s="257">
        <f t="shared" si="82"/>
        <v>1.1248</v>
      </c>
      <c r="L56" s="258">
        <f t="shared" si="83"/>
        <v>1.1248</v>
      </c>
      <c r="M56" s="63">
        <v>0</v>
      </c>
      <c r="N56" s="63">
        <v>0</v>
      </c>
      <c r="O56" s="63">
        <v>9.8000000000000004E-2</v>
      </c>
      <c r="P56" s="63">
        <v>0</v>
      </c>
      <c r="Q56" s="63">
        <v>0</v>
      </c>
      <c r="R56" s="63">
        <v>0</v>
      </c>
      <c r="S56" s="63">
        <v>0.27260000000000001</v>
      </c>
      <c r="T56" s="63">
        <v>0</v>
      </c>
      <c r="U56" s="63">
        <v>0</v>
      </c>
      <c r="V56" s="63">
        <v>0.46429999999999999</v>
      </c>
      <c r="W56" s="63">
        <v>0</v>
      </c>
      <c r="X56" s="63">
        <v>0.38790000000000002</v>
      </c>
      <c r="Y56" s="63">
        <v>0</v>
      </c>
      <c r="Z56" s="63">
        <v>0</v>
      </c>
      <c r="AA56" s="63">
        <v>0</v>
      </c>
      <c r="AB56" s="259">
        <v>0</v>
      </c>
      <c r="AC56" s="144">
        <v>0</v>
      </c>
      <c r="AD56" s="70">
        <v>0</v>
      </c>
      <c r="AE56" s="70">
        <v>0</v>
      </c>
      <c r="AF56" s="68">
        <f t="shared" si="84"/>
        <v>0</v>
      </c>
      <c r="AG56" s="68">
        <f t="shared" si="85"/>
        <v>0</v>
      </c>
      <c r="AH56" s="71">
        <v>0</v>
      </c>
      <c r="AI56" s="71">
        <v>0</v>
      </c>
      <c r="AJ56" s="68">
        <f t="shared" si="86"/>
        <v>0</v>
      </c>
      <c r="AK56" s="68">
        <f t="shared" si="87"/>
        <v>0</v>
      </c>
      <c r="AL56" s="71">
        <v>0</v>
      </c>
      <c r="AM56" s="69">
        <f t="shared" si="88"/>
        <v>0</v>
      </c>
      <c r="AN56" s="260">
        <v>0</v>
      </c>
      <c r="AO56" s="71">
        <v>0</v>
      </c>
      <c r="AP56" s="71">
        <v>0</v>
      </c>
      <c r="AQ56" s="68">
        <f t="shared" si="89"/>
        <v>0</v>
      </c>
      <c r="AR56" s="68">
        <f t="shared" si="90"/>
        <v>0</v>
      </c>
      <c r="AS56" s="71">
        <v>0</v>
      </c>
      <c r="AT56" s="261">
        <f t="shared" si="0"/>
        <v>0</v>
      </c>
      <c r="AU56" s="71">
        <v>0</v>
      </c>
      <c r="AV56" s="68">
        <f t="shared" si="91"/>
        <v>0</v>
      </c>
      <c r="AW56" s="68">
        <f t="shared" si="92"/>
        <v>0</v>
      </c>
      <c r="AX56" s="71">
        <v>0</v>
      </c>
      <c r="AY56" s="69">
        <f t="shared" si="93"/>
        <v>0</v>
      </c>
      <c r="AZ56" s="260">
        <v>1</v>
      </c>
      <c r="BA56" s="260">
        <v>5.0971666666666797</v>
      </c>
      <c r="BB56" s="260">
        <v>0.53156166666666804</v>
      </c>
      <c r="BC56" s="262">
        <f t="shared" si="94"/>
        <v>0.42524933333333448</v>
      </c>
      <c r="BD56" s="262">
        <f t="shared" si="1"/>
        <v>0.10631233333333356</v>
      </c>
      <c r="BE56" s="260">
        <v>0.19951766666666701</v>
      </c>
      <c r="BF56" s="262">
        <f t="shared" si="95"/>
        <v>0.15961413333333363</v>
      </c>
      <c r="BG56" s="262">
        <f t="shared" si="2"/>
        <v>3.990353333333338E-2</v>
      </c>
      <c r="BH56" s="260">
        <v>0.62849327526329579</v>
      </c>
      <c r="BI56" s="263">
        <f t="shared" si="96"/>
        <v>0.3680167513035239</v>
      </c>
      <c r="BJ56" s="68">
        <f t="shared" si="97"/>
        <v>8.6135003374834696E-3</v>
      </c>
      <c r="BK56" s="260">
        <v>0.32280959710640905</v>
      </c>
      <c r="BL56" s="69">
        <f t="shared" si="98"/>
        <v>8.1354586468436629</v>
      </c>
      <c r="BM56" s="260">
        <v>0</v>
      </c>
      <c r="BN56" s="260">
        <v>0</v>
      </c>
      <c r="BO56" s="260">
        <v>0</v>
      </c>
      <c r="BP56" s="68">
        <f t="shared" si="99"/>
        <v>0</v>
      </c>
      <c r="BQ56" s="68">
        <f t="shared" si="100"/>
        <v>0</v>
      </c>
      <c r="BR56" s="260">
        <v>0</v>
      </c>
      <c r="BS56" s="260">
        <v>0</v>
      </c>
      <c r="BT56" s="68">
        <f t="shared" si="101"/>
        <v>0</v>
      </c>
      <c r="BU56" s="68">
        <f t="shared" si="102"/>
        <v>0</v>
      </c>
      <c r="BV56" s="260">
        <v>0</v>
      </c>
      <c r="BW56" s="69">
        <f t="shared" si="103"/>
        <v>0</v>
      </c>
      <c r="BX56" s="260">
        <v>0</v>
      </c>
      <c r="BY56" s="260">
        <v>0</v>
      </c>
      <c r="BZ56" s="263">
        <f t="shared" si="104"/>
        <v>0</v>
      </c>
      <c r="CA56" s="263">
        <f t="shared" si="105"/>
        <v>0</v>
      </c>
      <c r="CB56" s="260">
        <v>0</v>
      </c>
      <c r="CC56" s="264">
        <f t="shared" si="106"/>
        <v>0</v>
      </c>
      <c r="CD56" s="260">
        <v>0</v>
      </c>
      <c r="CE56" s="260">
        <v>0</v>
      </c>
      <c r="CF56" s="263">
        <f t="shared" si="107"/>
        <v>0</v>
      </c>
      <c r="CG56" s="263">
        <f t="shared" si="108"/>
        <v>0</v>
      </c>
      <c r="CH56" s="260">
        <v>0</v>
      </c>
      <c r="CI56" s="69">
        <f t="shared" si="109"/>
        <v>0</v>
      </c>
      <c r="CJ56" s="260">
        <v>10.547907684123208</v>
      </c>
      <c r="CK56" s="260">
        <v>2.3205401062817717</v>
      </c>
      <c r="CL56" s="260">
        <v>1.001415034640158</v>
      </c>
      <c r="CM56" s="260">
        <v>0.80470588043760749</v>
      </c>
      <c r="CN56" s="260">
        <v>2.3411672058151538</v>
      </c>
      <c r="CO56" s="265">
        <f t="shared" si="110"/>
        <v>0.16444358453645638</v>
      </c>
      <c r="CP56" s="266">
        <f t="shared" si="111"/>
        <v>0.74650925758063147</v>
      </c>
      <c r="CQ56" s="260">
        <v>1.7482931928203527</v>
      </c>
      <c r="CR56" s="265">
        <f t="shared" si="112"/>
        <v>2.3960358207602932E-2</v>
      </c>
      <c r="CS56" s="265">
        <f t="shared" si="3"/>
        <v>1.0237200722287287</v>
      </c>
      <c r="CT56" s="260">
        <v>0.89796616776106841</v>
      </c>
      <c r="CU56" s="267">
        <f t="shared" si="4"/>
        <v>22.628747269730056</v>
      </c>
      <c r="CV56" s="260">
        <v>0</v>
      </c>
      <c r="CW56" s="260">
        <v>0</v>
      </c>
      <c r="CX56" s="68">
        <f t="shared" si="113"/>
        <v>0</v>
      </c>
      <c r="CY56" s="68">
        <f t="shared" si="114"/>
        <v>0</v>
      </c>
      <c r="CZ56" s="260">
        <v>0</v>
      </c>
      <c r="DA56" s="69">
        <f t="shared" si="115"/>
        <v>0</v>
      </c>
      <c r="DB56" s="260">
        <v>0</v>
      </c>
      <c r="DC56" s="260">
        <v>0</v>
      </c>
      <c r="DD56" s="68">
        <f t="shared" si="116"/>
        <v>0</v>
      </c>
      <c r="DE56" s="68">
        <f t="shared" si="117"/>
        <v>0</v>
      </c>
      <c r="DF56" s="260">
        <v>0</v>
      </c>
      <c r="DG56" s="69">
        <f t="shared" si="118"/>
        <v>0</v>
      </c>
      <c r="DH56" s="260">
        <v>14.056238304461761</v>
      </c>
      <c r="DI56" s="260">
        <v>3.0923724269815875</v>
      </c>
      <c r="DJ56" s="260">
        <v>0.2210479408249999</v>
      </c>
      <c r="DK56" s="260">
        <v>10.232941485648162</v>
      </c>
      <c r="DL56" s="68">
        <f t="shared" si="119"/>
        <v>0.71876180995192684</v>
      </c>
      <c r="DM56" s="68">
        <f t="shared" si="120"/>
        <v>3.262896187996744</v>
      </c>
      <c r="DN56" s="260">
        <v>2.9770845121629201</v>
      </c>
      <c r="DO56" s="68">
        <f t="shared" si="121"/>
        <v>4.0800943239192818E-2</v>
      </c>
      <c r="DP56" s="68">
        <f t="shared" si="122"/>
        <v>1.7432437444350466</v>
      </c>
      <c r="DQ56" s="260">
        <v>1.5291034601439799</v>
      </c>
      <c r="DR56" s="264">
        <f t="shared" si="123"/>
        <v>38.53054575626809</v>
      </c>
      <c r="DS56" s="260">
        <v>0</v>
      </c>
      <c r="DT56" s="260">
        <v>0</v>
      </c>
      <c r="DU56" s="260">
        <v>0</v>
      </c>
      <c r="DV56" s="68">
        <f t="shared" si="124"/>
        <v>0</v>
      </c>
      <c r="DW56" s="68">
        <f t="shared" si="125"/>
        <v>0</v>
      </c>
      <c r="DX56" s="260">
        <v>0</v>
      </c>
      <c r="DY56" s="260">
        <v>0</v>
      </c>
      <c r="DZ56" s="260">
        <v>0</v>
      </c>
      <c r="EA56" s="260">
        <v>0</v>
      </c>
      <c r="EB56" s="68">
        <f t="shared" si="126"/>
        <v>0</v>
      </c>
      <c r="EC56" s="68">
        <f t="shared" si="127"/>
        <v>0</v>
      </c>
      <c r="ED56" s="267">
        <v>0</v>
      </c>
      <c r="EE56" s="69">
        <f t="shared" si="128"/>
        <v>0</v>
      </c>
      <c r="EF56" s="260">
        <v>5.2202677777777602</v>
      </c>
      <c r="EG56" s="260">
        <v>1.1484589111111101</v>
      </c>
      <c r="EH56" s="260">
        <v>12.896513639397167</v>
      </c>
      <c r="EI56" s="260">
        <v>3.8006982324054168</v>
      </c>
      <c r="EJ56" s="268">
        <f t="shared" si="129"/>
        <v>0.26696104384415648</v>
      </c>
      <c r="EK56" s="266">
        <f t="shared" si="130"/>
        <v>1.2118982397812559</v>
      </c>
      <c r="EL56" s="260">
        <v>2.4875669817208381</v>
      </c>
      <c r="EM56" s="268">
        <f t="shared" si="131"/>
        <v>3.4092105484484089E-2</v>
      </c>
      <c r="EN56" s="268">
        <f t="shared" si="132"/>
        <v>1.4566047964145636</v>
      </c>
      <c r="EO56" s="269">
        <f t="shared" si="133"/>
        <v>25.553505542412292</v>
      </c>
      <c r="EP56" s="69">
        <f t="shared" si="134"/>
        <v>32.197416983439489</v>
      </c>
      <c r="EQ56" s="260">
        <v>0</v>
      </c>
      <c r="ER56" s="260">
        <v>0</v>
      </c>
      <c r="ES56" s="260">
        <v>0</v>
      </c>
      <c r="ET56" s="68">
        <f t="shared" si="135"/>
        <v>0</v>
      </c>
      <c r="EU56" s="68">
        <f t="shared" si="136"/>
        <v>0</v>
      </c>
      <c r="EV56" s="260">
        <v>0</v>
      </c>
      <c r="EW56" s="260">
        <v>0</v>
      </c>
      <c r="EX56" s="68">
        <f t="shared" si="137"/>
        <v>0</v>
      </c>
      <c r="EY56" s="68">
        <f t="shared" si="138"/>
        <v>0</v>
      </c>
      <c r="EZ56" s="260">
        <v>0</v>
      </c>
      <c r="FA56" s="69">
        <f t="shared" si="139"/>
        <v>0</v>
      </c>
      <c r="FB56" s="260">
        <v>0</v>
      </c>
      <c r="FC56" s="260">
        <v>0</v>
      </c>
      <c r="FD56" s="68">
        <f t="shared" si="140"/>
        <v>0</v>
      </c>
      <c r="FE56" s="68">
        <f t="shared" si="141"/>
        <v>0</v>
      </c>
      <c r="FF56" s="260">
        <v>0</v>
      </c>
      <c r="FG56" s="69">
        <f t="shared" si="142"/>
        <v>0</v>
      </c>
      <c r="FH56" s="260">
        <v>0</v>
      </c>
      <c r="FI56" s="260">
        <v>0</v>
      </c>
      <c r="FJ56" s="68">
        <f t="shared" si="143"/>
        <v>0</v>
      </c>
      <c r="FK56" s="68">
        <f t="shared" si="144"/>
        <v>0</v>
      </c>
      <c r="FL56" s="260">
        <v>0</v>
      </c>
      <c r="FM56" s="69">
        <f t="shared" si="145"/>
        <v>0</v>
      </c>
      <c r="FN56" s="260">
        <v>0</v>
      </c>
      <c r="FO56" s="260">
        <v>0</v>
      </c>
      <c r="FP56" s="68">
        <f t="shared" si="146"/>
        <v>0</v>
      </c>
      <c r="FQ56" s="68">
        <f t="shared" si="147"/>
        <v>0</v>
      </c>
      <c r="FR56" s="260">
        <v>0</v>
      </c>
      <c r="FS56" s="264">
        <f t="shared" si="148"/>
        <v>0</v>
      </c>
      <c r="FT56" s="270">
        <f t="shared" si="5"/>
        <v>101.49216865628131</v>
      </c>
      <c r="FU56" s="271">
        <f t="shared" si="6"/>
        <v>36.385785210737204</v>
      </c>
      <c r="FV56" s="272">
        <f t="shared" si="149"/>
        <v>13.460486601091384</v>
      </c>
      <c r="FW56" s="272">
        <f t="shared" si="7"/>
        <v>1.3895693471042756</v>
      </c>
      <c r="FX56" s="272">
        <f t="shared" si="8"/>
        <v>5.0971666666666797</v>
      </c>
      <c r="FY56" s="272">
        <f t="shared" si="9"/>
        <v>0</v>
      </c>
      <c r="FZ56" s="272">
        <f t="shared" si="10"/>
        <v>0</v>
      </c>
      <c r="GA56" s="272">
        <f t="shared" si="11"/>
        <v>0</v>
      </c>
      <c r="GB56" s="272">
        <f t="shared" si="12"/>
        <v>0</v>
      </c>
      <c r="GC56" s="272">
        <f t="shared" si="13"/>
        <v>0</v>
      </c>
      <c r="GD56" s="272">
        <f t="shared" si="14"/>
        <v>0</v>
      </c>
      <c r="GE56" s="272">
        <f t="shared" si="15"/>
        <v>16.374806923868732</v>
      </c>
      <c r="GF56" s="273">
        <f t="shared" si="16"/>
        <v>6.3699904961375298</v>
      </c>
      <c r="GG56" s="273">
        <f t="shared" si="17"/>
        <v>1.1501664383325396</v>
      </c>
      <c r="GH56" s="272">
        <f t="shared" si="150"/>
        <v>7.8414379619674071</v>
      </c>
      <c r="GI56" s="274">
        <f t="shared" si="151"/>
        <v>5.6017341445458735</v>
      </c>
      <c r="GJ56" s="275">
        <f t="shared" si="18"/>
        <v>0.1074669072687633</v>
      </c>
      <c r="GK56" s="271">
        <f t="shared" si="152"/>
        <v>80.54925271143567</v>
      </c>
      <c r="GL56" s="276">
        <f t="shared" si="153"/>
        <v>101.49205841640895</v>
      </c>
      <c r="GM56" s="272">
        <f t="shared" si="154"/>
        <v>48.357509851420609</v>
      </c>
      <c r="GN56" s="272">
        <f t="shared" si="155"/>
        <v>2.6472026927055787</v>
      </c>
      <c r="GO56" s="277">
        <f t="shared" si="156"/>
        <v>0.60034709477267734</v>
      </c>
      <c r="GP56" s="278">
        <f t="shared" si="157"/>
        <v>3.2864397913026852E-2</v>
      </c>
      <c r="GQ56" s="279">
        <f t="shared" si="158"/>
        <v>1.0879413113465137</v>
      </c>
      <c r="GR56" s="280">
        <f t="shared" si="159"/>
        <v>80.54925271143567</v>
      </c>
      <c r="GS56" s="272">
        <f t="shared" si="160"/>
        <v>48.357509851420609</v>
      </c>
      <c r="GT56" s="272">
        <f t="shared" si="19"/>
        <v>2.6472026927055787</v>
      </c>
      <c r="GU56" s="73">
        <f t="shared" si="161"/>
        <v>0.60034709477267734</v>
      </c>
      <c r="GV56" s="74">
        <f t="shared" si="162"/>
        <v>3.2864397913026852E-2</v>
      </c>
      <c r="GW56" s="279">
        <f t="shared" si="163"/>
        <v>1.0879413113465137</v>
      </c>
      <c r="GX56" s="280">
        <f t="shared" si="164"/>
        <v>74.09253949965499</v>
      </c>
      <c r="GY56" s="272">
        <f t="shared" si="20"/>
        <v>47.908529414830312</v>
      </c>
      <c r="GZ56" s="272">
        <f t="shared" si="21"/>
        <v>2.053725725701427</v>
      </c>
      <c r="HA56" s="73">
        <f t="shared" si="165"/>
        <v>0.64660395956671723</v>
      </c>
      <c r="HB56" s="74">
        <f t="shared" si="166"/>
        <v>2.7718387567360815E-2</v>
      </c>
      <c r="HC56" s="279">
        <f t="shared" si="167"/>
        <v>1.09352861885523</v>
      </c>
      <c r="HD56" s="280">
        <f t="shared" si="168"/>
        <v>74.09253949965499</v>
      </c>
      <c r="HE56" s="272">
        <f t="shared" si="22"/>
        <v>47.908529414830312</v>
      </c>
      <c r="HF56" s="272">
        <f t="shared" si="23"/>
        <v>2.053725725701427</v>
      </c>
      <c r="HG56" s="73">
        <f t="shared" si="169"/>
        <v>0.64660395956671723</v>
      </c>
      <c r="HH56" s="74">
        <f t="shared" si="170"/>
        <v>2.7718387567360815E-2</v>
      </c>
      <c r="HI56" s="281">
        <f t="shared" si="171"/>
        <v>1.09352861885523</v>
      </c>
      <c r="HJ56" s="72">
        <f t="shared" si="24"/>
        <v>1.3303346355145171</v>
      </c>
      <c r="HK56" s="73">
        <f t="shared" si="172"/>
        <v>1.3303346355145171</v>
      </c>
      <c r="HL56" s="73">
        <f t="shared" si="25"/>
        <v>1.2300009904883626</v>
      </c>
      <c r="HM56" s="74">
        <f t="shared" si="173"/>
        <v>1.2300009904883626</v>
      </c>
      <c r="HN56" s="75"/>
      <c r="HO56" s="75"/>
      <c r="HP56" s="76">
        <f t="shared" si="174"/>
        <v>0</v>
      </c>
      <c r="HQ56" s="77">
        <f t="shared" si="175"/>
        <v>0</v>
      </c>
      <c r="HR56" s="77">
        <f t="shared" si="176"/>
        <v>0</v>
      </c>
      <c r="HS56" s="77">
        <f t="shared" si="177"/>
        <v>0</v>
      </c>
      <c r="HT56" s="282">
        <f t="shared" si="178"/>
        <v>0</v>
      </c>
      <c r="HU56" s="73"/>
      <c r="HV56" s="74"/>
      <c r="HW56" s="279"/>
      <c r="HX56" s="76">
        <f t="shared" si="179"/>
        <v>0</v>
      </c>
      <c r="HY56" s="77">
        <f t="shared" si="180"/>
        <v>0</v>
      </c>
      <c r="HZ56" s="77">
        <f t="shared" si="26"/>
        <v>0</v>
      </c>
      <c r="IA56" s="77">
        <f t="shared" si="181"/>
        <v>0</v>
      </c>
      <c r="IB56" s="282">
        <f t="shared" si="182"/>
        <v>0</v>
      </c>
      <c r="IC56" s="73"/>
      <c r="ID56" s="74"/>
      <c r="IE56" s="279"/>
      <c r="IF56" s="76">
        <f t="shared" si="27"/>
        <v>0.44898043659029913</v>
      </c>
      <c r="IG56" s="77">
        <f t="shared" si="183"/>
        <v>0.51094422664412631</v>
      </c>
      <c r="IH56" s="77">
        <f t="shared" si="28"/>
        <v>0.59347696700415153</v>
      </c>
      <c r="II56" s="77">
        <f t="shared" si="184"/>
        <v>0.68534720149639428</v>
      </c>
      <c r="IJ56" s="282">
        <f t="shared" si="185"/>
        <v>6.4567132117806851</v>
      </c>
      <c r="IK56" s="73">
        <f t="shared" si="186"/>
        <v>6.9536995350994626E-2</v>
      </c>
      <c r="IL56" s="74">
        <f t="shared" si="187"/>
        <v>9.191626568163426E-2</v>
      </c>
      <c r="IM56" s="279">
        <f t="shared" si="188"/>
        <v>1.0238254386559078</v>
      </c>
      <c r="IN56" s="76">
        <f t="shared" si="29"/>
        <v>0</v>
      </c>
      <c r="IO56" s="77">
        <f t="shared" si="189"/>
        <v>0</v>
      </c>
      <c r="IP56" s="77">
        <f t="shared" si="30"/>
        <v>0</v>
      </c>
      <c r="IQ56" s="77">
        <f t="shared" si="190"/>
        <v>0</v>
      </c>
      <c r="IR56" s="282">
        <f t="shared" si="191"/>
        <v>0</v>
      </c>
      <c r="IS56" s="283"/>
      <c r="IT56" s="284"/>
      <c r="IU56" s="285"/>
      <c r="IV56" s="76">
        <f t="shared" si="31"/>
        <v>0</v>
      </c>
      <c r="IW56" s="77">
        <f t="shared" si="192"/>
        <v>0</v>
      </c>
      <c r="IX56" s="77">
        <f t="shared" si="193"/>
        <v>0</v>
      </c>
      <c r="IY56" s="77">
        <f t="shared" si="194"/>
        <v>0</v>
      </c>
      <c r="IZ56" s="282">
        <f t="shared" si="195"/>
        <v>0</v>
      </c>
      <c r="JA56" s="283"/>
      <c r="JB56" s="284"/>
      <c r="JC56" s="285"/>
      <c r="JD56" s="76">
        <f t="shared" si="32"/>
        <v>0</v>
      </c>
      <c r="JE56" s="77">
        <f t="shared" si="196"/>
        <v>0</v>
      </c>
      <c r="JF56" s="77">
        <f t="shared" si="33"/>
        <v>0</v>
      </c>
      <c r="JG56" s="77">
        <f t="shared" si="197"/>
        <v>0</v>
      </c>
      <c r="JH56" s="282">
        <f t="shared" si="198"/>
        <v>0</v>
      </c>
      <c r="JI56" s="283"/>
      <c r="JJ56" s="284"/>
      <c r="JK56" s="285"/>
      <c r="JL56" s="76">
        <f t="shared" si="34"/>
        <v>15.028127572772398</v>
      </c>
      <c r="JM56" s="77">
        <f t="shared" si="199"/>
        <v>17.102159459090718</v>
      </c>
      <c r="JN56" s="77">
        <f t="shared" si="35"/>
        <v>0.99310982318166674</v>
      </c>
      <c r="JO56" s="77">
        <f t="shared" si="200"/>
        <v>1.1468432238101889</v>
      </c>
      <c r="JP56" s="282">
        <f t="shared" si="201"/>
        <v>17.959323229944491</v>
      </c>
      <c r="JQ56" s="73">
        <f t="shared" si="36"/>
        <v>0.83678696465105307</v>
      </c>
      <c r="JR56" s="74">
        <f t="shared" si="37"/>
        <v>5.5297730903679281E-2</v>
      </c>
      <c r="JS56" s="279">
        <f t="shared" si="202"/>
        <v>1.1240450577353813</v>
      </c>
      <c r="JT56" s="76">
        <f t="shared" si="38"/>
        <v>0</v>
      </c>
      <c r="JU56" s="77">
        <f t="shared" si="203"/>
        <v>0</v>
      </c>
      <c r="JV56" s="77">
        <f t="shared" si="39"/>
        <v>0</v>
      </c>
      <c r="JW56" s="77">
        <f t="shared" si="204"/>
        <v>0</v>
      </c>
      <c r="JX56" s="282">
        <f t="shared" si="205"/>
        <v>0</v>
      </c>
      <c r="JY56" s="73"/>
      <c r="JZ56" s="74"/>
      <c r="KA56" s="279"/>
      <c r="KB56" s="76">
        <f t="shared" si="40"/>
        <v>0</v>
      </c>
      <c r="KC56" s="77">
        <f t="shared" si="206"/>
        <v>0</v>
      </c>
      <c r="KD56" s="77">
        <f t="shared" si="41"/>
        <v>0</v>
      </c>
      <c r="KE56" s="77">
        <f t="shared" si="207"/>
        <v>0</v>
      </c>
      <c r="KF56" s="282">
        <f t="shared" si="208"/>
        <v>0</v>
      </c>
      <c r="KG56" s="73"/>
      <c r="KH56" s="74"/>
      <c r="KI56" s="279"/>
      <c r="KJ56" s="76">
        <f t="shared" si="42"/>
        <v>23.256101449010135</v>
      </c>
      <c r="KK56" s="77">
        <f t="shared" si="209"/>
        <v>26.465676009988023</v>
      </c>
      <c r="KL56" s="77">
        <f t="shared" si="43"/>
        <v>0.75956275319111966</v>
      </c>
      <c r="KM56" s="77">
        <f t="shared" si="210"/>
        <v>0.87714306738510506</v>
      </c>
      <c r="KN56" s="282">
        <f t="shared" si="211"/>
        <v>30.579798219260386</v>
      </c>
      <c r="KO56" s="73">
        <f t="shared" si="44"/>
        <v>0.76050539255561556</v>
      </c>
      <c r="KP56" s="74">
        <f t="shared" si="45"/>
        <v>2.4838710437033444E-2</v>
      </c>
      <c r="KQ56" s="279">
        <f t="shared" si="46"/>
        <v>1.1088023816022532</v>
      </c>
      <c r="KR56" s="76">
        <f t="shared" si="47"/>
        <v>0</v>
      </c>
      <c r="KS56" s="77">
        <f t="shared" si="212"/>
        <v>0</v>
      </c>
      <c r="KT56" s="77">
        <f t="shared" si="48"/>
        <v>0</v>
      </c>
      <c r="KU56" s="77">
        <f t="shared" si="213"/>
        <v>0</v>
      </c>
      <c r="KV56" s="282">
        <f t="shared" si="214"/>
        <v>0</v>
      </c>
      <c r="KW56" s="73"/>
      <c r="KX56" s="74"/>
      <c r="KY56" s="279"/>
      <c r="KZ56" s="76">
        <f t="shared" si="49"/>
        <v>9.6243003930477702</v>
      </c>
      <c r="LA56" s="77">
        <f t="shared" si="215"/>
        <v>10.952550090292293</v>
      </c>
      <c r="LB56" s="77">
        <f t="shared" si="50"/>
        <v>0.30105314932864058</v>
      </c>
      <c r="LC56" s="77">
        <f t="shared" si="216"/>
        <v>0.34765617684471417</v>
      </c>
      <c r="LD56" s="286">
        <f t="shared" si="217"/>
        <v>25.553505542412292</v>
      </c>
      <c r="LE56" s="73">
        <f t="shared" si="51"/>
        <v>0.37663327159061954</v>
      </c>
      <c r="LF56" s="74">
        <f t="shared" si="52"/>
        <v>1.1781285695967203E-2</v>
      </c>
      <c r="LG56" s="279">
        <f t="shared" si="53"/>
        <v>1.0538029008379572</v>
      </c>
      <c r="LH56" s="76">
        <f t="shared" si="54"/>
        <v>0</v>
      </c>
      <c r="LI56" s="77">
        <f t="shared" si="218"/>
        <v>0</v>
      </c>
      <c r="LJ56" s="77">
        <f t="shared" si="55"/>
        <v>0</v>
      </c>
      <c r="LK56" s="77">
        <f t="shared" si="219"/>
        <v>0</v>
      </c>
      <c r="LL56" s="282">
        <f t="shared" si="220"/>
        <v>0</v>
      </c>
      <c r="LM56" s="73"/>
      <c r="LN56" s="74"/>
      <c r="LO56" s="279"/>
      <c r="LP56" s="76">
        <f t="shared" si="56"/>
        <v>0</v>
      </c>
      <c r="LQ56" s="77">
        <f t="shared" si="221"/>
        <v>0</v>
      </c>
      <c r="LR56" s="77">
        <f t="shared" si="57"/>
        <v>0</v>
      </c>
      <c r="LS56" s="77">
        <f t="shared" si="222"/>
        <v>0</v>
      </c>
      <c r="LT56" s="282">
        <f t="shared" si="223"/>
        <v>0</v>
      </c>
      <c r="LU56" s="73"/>
      <c r="LV56" s="74"/>
      <c r="LW56" s="279"/>
      <c r="LX56" s="76">
        <f t="shared" si="58"/>
        <v>0</v>
      </c>
      <c r="LY56" s="77">
        <f t="shared" si="224"/>
        <v>0</v>
      </c>
      <c r="LZ56" s="77">
        <f t="shared" si="59"/>
        <v>0</v>
      </c>
      <c r="MA56" s="77">
        <f t="shared" si="225"/>
        <v>0</v>
      </c>
      <c r="MB56" s="286">
        <f t="shared" si="226"/>
        <v>0</v>
      </c>
      <c r="MC56" s="73"/>
      <c r="MD56" s="74"/>
      <c r="ME56" s="279"/>
      <c r="MF56" s="76">
        <f t="shared" si="60"/>
        <v>0</v>
      </c>
      <c r="MG56" s="77">
        <f t="shared" si="227"/>
        <v>0</v>
      </c>
      <c r="MH56" s="77">
        <f t="shared" si="61"/>
        <v>0</v>
      </c>
      <c r="MI56" s="77">
        <f t="shared" si="228"/>
        <v>0</v>
      </c>
      <c r="MJ56" s="286">
        <f t="shared" si="229"/>
        <v>0</v>
      </c>
      <c r="MK56" s="73"/>
      <c r="ML56" s="74"/>
      <c r="MM56" s="279"/>
      <c r="MN56" s="287">
        <f t="shared" si="230"/>
        <v>1.0879429724729421</v>
      </c>
      <c r="MO56" s="288">
        <f t="shared" si="230"/>
        <v>0</v>
      </c>
      <c r="MP56" s="288">
        <f t="shared" si="230"/>
        <v>1.0935293152130465</v>
      </c>
      <c r="MQ56" s="289">
        <f t="shared" si="230"/>
        <v>0</v>
      </c>
      <c r="MR56" s="290">
        <f t="shared" si="231"/>
        <v>1.3303366667399137</v>
      </c>
      <c r="MS56" s="291"/>
      <c r="MT56" s="291">
        <f t="shared" si="63"/>
        <v>1.2300017737516347</v>
      </c>
      <c r="MU56" s="292"/>
      <c r="MV56" s="359">
        <f t="shared" si="64"/>
        <v>0</v>
      </c>
      <c r="MW56" s="360">
        <f t="shared" si="65"/>
        <v>0</v>
      </c>
      <c r="MX56" s="360">
        <f t="shared" si="66"/>
        <v>0.10033489298827897</v>
      </c>
      <c r="MY56" s="360">
        <f t="shared" si="67"/>
        <v>0</v>
      </c>
      <c r="MZ56" s="360">
        <f t="shared" si="68"/>
        <v>0</v>
      </c>
      <c r="NA56" s="360">
        <f t="shared" si="69"/>
        <v>0</v>
      </c>
      <c r="NB56" s="360">
        <f t="shared" si="70"/>
        <v>0.30641468273866496</v>
      </c>
      <c r="NC56" s="360">
        <f t="shared" si="71"/>
        <v>0</v>
      </c>
      <c r="ND56" s="360">
        <f t="shared" si="72"/>
        <v>0</v>
      </c>
      <c r="NE56" s="360">
        <f t="shared" si="73"/>
        <v>0.51481694577792614</v>
      </c>
      <c r="NF56" s="360">
        <f t="shared" si="74"/>
        <v>0</v>
      </c>
      <c r="NG56" s="360">
        <f t="shared" si="75"/>
        <v>0.40877014523504362</v>
      </c>
      <c r="NH56" s="360">
        <f t="shared" si="76"/>
        <v>0</v>
      </c>
      <c r="NI56" s="360">
        <f t="shared" si="77"/>
        <v>0</v>
      </c>
      <c r="NJ56" s="360">
        <f t="shared" si="78"/>
        <v>0</v>
      </c>
      <c r="NK56" s="361">
        <f t="shared" si="79"/>
        <v>0</v>
      </c>
      <c r="NL56" s="145">
        <f t="shared" si="232"/>
        <v>1.3303366667399137</v>
      </c>
      <c r="NM56" s="40"/>
      <c r="NN56" s="56">
        <f t="shared" si="233"/>
        <v>1.2300017737516347</v>
      </c>
      <c r="NO56" s="59"/>
      <c r="NP56" s="55">
        <f t="shared" si="80"/>
        <v>1.0879429724729421</v>
      </c>
      <c r="NQ56" s="40"/>
      <c r="NR56" s="56">
        <f t="shared" si="81"/>
        <v>1.0935293152130465</v>
      </c>
      <c r="NS56" s="60"/>
      <c r="NT56" s="25"/>
      <c r="NU56" s="86">
        <f t="shared" si="236"/>
        <v>0</v>
      </c>
      <c r="NV56" s="86">
        <f t="shared" si="236"/>
        <v>0</v>
      </c>
      <c r="NW56" s="86">
        <f t="shared" si="236"/>
        <v>0</v>
      </c>
      <c r="NX56" s="86">
        <f t="shared" si="236"/>
        <v>0</v>
      </c>
      <c r="NY56" s="87">
        <f t="shared" si="237"/>
        <v>0</v>
      </c>
      <c r="NZ56" s="87">
        <f t="shared" si="237"/>
        <v>0</v>
      </c>
      <c r="OA56" s="87">
        <f t="shared" si="237"/>
        <v>0</v>
      </c>
      <c r="OB56" s="87">
        <f t="shared" si="237"/>
        <v>0</v>
      </c>
      <c r="OC56" s="26"/>
    </row>
    <row r="57" spans="1:393" thickBot="1" x14ac:dyDescent="0.35">
      <c r="A57" s="136" t="s">
        <v>212</v>
      </c>
      <c r="B57" s="137" t="s">
        <v>213</v>
      </c>
      <c r="C57" s="133" t="s">
        <v>118</v>
      </c>
      <c r="D57" s="64">
        <f>VLOOKUP(B57,[1]УсіТ_1!$A$10:$G$556,6,FALSE)</f>
        <v>214.1</v>
      </c>
      <c r="E57" s="64">
        <f>VLOOKUP(B57,[1]УсіТ_1!$A$10:$G$556,7,FALSE)</f>
        <v>0</v>
      </c>
      <c r="F57" s="38"/>
      <c r="G57" s="38"/>
      <c r="H57" s="39"/>
      <c r="I57" s="256">
        <v>1.4782</v>
      </c>
      <c r="J57" s="62">
        <v>1.4782</v>
      </c>
      <c r="K57" s="257">
        <f t="shared" si="82"/>
        <v>0.90820000000000001</v>
      </c>
      <c r="L57" s="258">
        <f t="shared" si="83"/>
        <v>0.90820000000000001</v>
      </c>
      <c r="M57" s="63">
        <v>0</v>
      </c>
      <c r="N57" s="63">
        <v>0</v>
      </c>
      <c r="O57" s="63">
        <v>0.56999999999999995</v>
      </c>
      <c r="P57" s="63">
        <v>0</v>
      </c>
      <c r="Q57" s="63">
        <v>0</v>
      </c>
      <c r="R57" s="63">
        <v>0</v>
      </c>
      <c r="S57" s="63">
        <v>0.2636</v>
      </c>
      <c r="T57" s="63">
        <v>0</v>
      </c>
      <c r="U57" s="63">
        <v>0</v>
      </c>
      <c r="V57" s="63">
        <v>0.28249999999999997</v>
      </c>
      <c r="W57" s="63">
        <v>0</v>
      </c>
      <c r="X57" s="63">
        <v>0.36209999999999998</v>
      </c>
      <c r="Y57" s="63">
        <v>0</v>
      </c>
      <c r="Z57" s="63">
        <v>0</v>
      </c>
      <c r="AA57" s="63">
        <v>0</v>
      </c>
      <c r="AB57" s="259">
        <v>0</v>
      </c>
      <c r="AC57" s="144">
        <v>0</v>
      </c>
      <c r="AD57" s="70">
        <v>0</v>
      </c>
      <c r="AE57" s="70">
        <v>0</v>
      </c>
      <c r="AF57" s="68">
        <f t="shared" si="84"/>
        <v>0</v>
      </c>
      <c r="AG57" s="68">
        <f t="shared" si="85"/>
        <v>0</v>
      </c>
      <c r="AH57" s="71">
        <v>0</v>
      </c>
      <c r="AI57" s="71">
        <v>0</v>
      </c>
      <c r="AJ57" s="68">
        <f t="shared" si="86"/>
        <v>0</v>
      </c>
      <c r="AK57" s="68">
        <f t="shared" si="87"/>
        <v>0</v>
      </c>
      <c r="AL57" s="71">
        <v>0</v>
      </c>
      <c r="AM57" s="69">
        <f t="shared" si="88"/>
        <v>0</v>
      </c>
      <c r="AN57" s="260">
        <v>0</v>
      </c>
      <c r="AO57" s="71">
        <v>0</v>
      </c>
      <c r="AP57" s="71">
        <v>0</v>
      </c>
      <c r="AQ57" s="68">
        <f t="shared" si="89"/>
        <v>0</v>
      </c>
      <c r="AR57" s="68">
        <f t="shared" si="90"/>
        <v>0</v>
      </c>
      <c r="AS57" s="71">
        <v>0</v>
      </c>
      <c r="AT57" s="261">
        <f t="shared" si="0"/>
        <v>0</v>
      </c>
      <c r="AU57" s="71">
        <v>0</v>
      </c>
      <c r="AV57" s="68">
        <f t="shared" si="91"/>
        <v>0</v>
      </c>
      <c r="AW57" s="68">
        <f t="shared" si="92"/>
        <v>0</v>
      </c>
      <c r="AX57" s="71">
        <v>0</v>
      </c>
      <c r="AY57" s="69">
        <f t="shared" si="93"/>
        <v>0</v>
      </c>
      <c r="AZ57" s="260">
        <v>15</v>
      </c>
      <c r="BA57" s="260">
        <v>76.457500000000195</v>
      </c>
      <c r="BB57" s="260">
        <v>7.9734250000000202</v>
      </c>
      <c r="BC57" s="262">
        <f t="shared" si="94"/>
        <v>6.3787400000000165</v>
      </c>
      <c r="BD57" s="262">
        <f t="shared" si="1"/>
        <v>1.5946850000000037</v>
      </c>
      <c r="BE57" s="260">
        <v>2.9927649999999999</v>
      </c>
      <c r="BF57" s="262">
        <f t="shared" si="95"/>
        <v>2.394212</v>
      </c>
      <c r="BG57" s="262">
        <f t="shared" si="2"/>
        <v>0.59855299999999989</v>
      </c>
      <c r="BH57" s="260">
        <v>9.4273991289494372</v>
      </c>
      <c r="BI57" s="263">
        <f t="shared" si="96"/>
        <v>5.5202512695528592</v>
      </c>
      <c r="BJ57" s="68">
        <f t="shared" si="97"/>
        <v>0.12920250506225203</v>
      </c>
      <c r="BK57" s="260">
        <v>4.8421439565961357</v>
      </c>
      <c r="BL57" s="69">
        <f t="shared" si="98"/>
        <v>122.03187970265493</v>
      </c>
      <c r="BM57" s="260">
        <v>0</v>
      </c>
      <c r="BN57" s="260">
        <v>0</v>
      </c>
      <c r="BO57" s="260">
        <v>0</v>
      </c>
      <c r="BP57" s="68">
        <f t="shared" si="99"/>
        <v>0</v>
      </c>
      <c r="BQ57" s="68">
        <f t="shared" si="100"/>
        <v>0</v>
      </c>
      <c r="BR57" s="260">
        <v>0</v>
      </c>
      <c r="BS57" s="260">
        <v>0</v>
      </c>
      <c r="BT57" s="68">
        <f t="shared" si="101"/>
        <v>0</v>
      </c>
      <c r="BU57" s="68">
        <f t="shared" si="102"/>
        <v>0</v>
      </c>
      <c r="BV57" s="260">
        <v>0</v>
      </c>
      <c r="BW57" s="69">
        <f t="shared" si="103"/>
        <v>0</v>
      </c>
      <c r="BX57" s="260">
        <v>0</v>
      </c>
      <c r="BY57" s="260">
        <v>0</v>
      </c>
      <c r="BZ57" s="263">
        <f t="shared" si="104"/>
        <v>0</v>
      </c>
      <c r="CA57" s="263">
        <f t="shared" si="105"/>
        <v>0</v>
      </c>
      <c r="CB57" s="260">
        <v>0</v>
      </c>
      <c r="CC57" s="264">
        <f t="shared" si="106"/>
        <v>0</v>
      </c>
      <c r="CD57" s="260">
        <v>0</v>
      </c>
      <c r="CE57" s="260">
        <v>0</v>
      </c>
      <c r="CF57" s="263">
        <f t="shared" si="107"/>
        <v>0</v>
      </c>
      <c r="CG57" s="263">
        <f t="shared" si="108"/>
        <v>0</v>
      </c>
      <c r="CH57" s="260">
        <v>0</v>
      </c>
      <c r="CI57" s="69">
        <f t="shared" si="109"/>
        <v>0</v>
      </c>
      <c r="CJ57" s="260">
        <v>26.529325724949146</v>
      </c>
      <c r="CK57" s="260">
        <v>5.8364527319870758</v>
      </c>
      <c r="CL57" s="260">
        <v>2.5266342502674739</v>
      </c>
      <c r="CM57" s="260">
        <v>2.0757533614661656</v>
      </c>
      <c r="CN57" s="260">
        <v>5.5445861158856591</v>
      </c>
      <c r="CO57" s="265">
        <f t="shared" si="110"/>
        <v>0.38945172877980866</v>
      </c>
      <c r="CP57" s="266">
        <f t="shared" si="111"/>
        <v>1.7679578180835329</v>
      </c>
      <c r="CQ57" s="260">
        <v>4.3609647052335925</v>
      </c>
      <c r="CR57" s="265">
        <f t="shared" si="112"/>
        <v>5.9767021285226388E-2</v>
      </c>
      <c r="CS57" s="265">
        <f t="shared" si="3"/>
        <v>2.5535803270083512</v>
      </c>
      <c r="CT57" s="260">
        <v>2.2398981933817343</v>
      </c>
      <c r="CU57" s="267">
        <f t="shared" si="4"/>
        <v>56.445434066045607</v>
      </c>
      <c r="CV57" s="260">
        <v>0</v>
      </c>
      <c r="CW57" s="260">
        <v>0</v>
      </c>
      <c r="CX57" s="68">
        <f t="shared" si="113"/>
        <v>0</v>
      </c>
      <c r="CY57" s="68">
        <f t="shared" si="114"/>
        <v>0</v>
      </c>
      <c r="CZ57" s="260">
        <v>0</v>
      </c>
      <c r="DA57" s="69">
        <f t="shared" si="115"/>
        <v>0</v>
      </c>
      <c r="DB57" s="260">
        <v>0</v>
      </c>
      <c r="DC57" s="260">
        <v>0</v>
      </c>
      <c r="DD57" s="68">
        <f t="shared" si="116"/>
        <v>0</v>
      </c>
      <c r="DE57" s="68">
        <f t="shared" si="117"/>
        <v>0</v>
      </c>
      <c r="DF57" s="260">
        <v>0</v>
      </c>
      <c r="DG57" s="69">
        <f t="shared" si="118"/>
        <v>0</v>
      </c>
      <c r="DH57" s="260">
        <v>22.061054917153918</v>
      </c>
      <c r="DI57" s="260">
        <v>4.8534320817738621</v>
      </c>
      <c r="DJ57" s="260">
        <v>0.34618082254999982</v>
      </c>
      <c r="DK57" s="260">
        <v>16.060447979688053</v>
      </c>
      <c r="DL57" s="68">
        <f t="shared" si="119"/>
        <v>1.1280858660932889</v>
      </c>
      <c r="DM57" s="68">
        <f t="shared" si="120"/>
        <v>5.1210665636992916</v>
      </c>
      <c r="DN57" s="260">
        <v>4.6716634894726301</v>
      </c>
      <c r="DO57" s="68">
        <f t="shared" si="121"/>
        <v>6.4025148123222395E-2</v>
      </c>
      <c r="DP57" s="68">
        <f t="shared" si="122"/>
        <v>2.7355112429146566</v>
      </c>
      <c r="DQ57" s="260">
        <v>2.3994806923337899</v>
      </c>
      <c r="DR57" s="264">
        <f t="shared" si="123"/>
        <v>60.470711979566694</v>
      </c>
      <c r="DS57" s="260">
        <v>0</v>
      </c>
      <c r="DT57" s="260">
        <v>0</v>
      </c>
      <c r="DU57" s="260">
        <v>0</v>
      </c>
      <c r="DV57" s="68">
        <f t="shared" si="124"/>
        <v>0</v>
      </c>
      <c r="DW57" s="68">
        <f t="shared" si="125"/>
        <v>0</v>
      </c>
      <c r="DX57" s="260">
        <v>0</v>
      </c>
      <c r="DY57" s="260">
        <v>0</v>
      </c>
      <c r="DZ57" s="260">
        <v>0</v>
      </c>
      <c r="EA57" s="260">
        <v>0</v>
      </c>
      <c r="EB57" s="68">
        <f t="shared" si="126"/>
        <v>0</v>
      </c>
      <c r="EC57" s="68">
        <f t="shared" si="127"/>
        <v>0</v>
      </c>
      <c r="ED57" s="267">
        <v>0</v>
      </c>
      <c r="EE57" s="69">
        <f t="shared" si="128"/>
        <v>0</v>
      </c>
      <c r="EF57" s="260">
        <v>12.417436666666701</v>
      </c>
      <c r="EG57" s="260">
        <v>2.7318360666666699</v>
      </c>
      <c r="EH57" s="260">
        <v>31.356131417174865</v>
      </c>
      <c r="EI57" s="260">
        <v>9.0407104767520075</v>
      </c>
      <c r="EJ57" s="268">
        <f t="shared" si="129"/>
        <v>0.63501950388706097</v>
      </c>
      <c r="EK57" s="266">
        <f t="shared" si="130"/>
        <v>2.8827390240380986</v>
      </c>
      <c r="EL57" s="260">
        <v>5.9904209120338283</v>
      </c>
      <c r="EM57" s="268">
        <f t="shared" si="131"/>
        <v>8.2098718599423623E-2</v>
      </c>
      <c r="EN57" s="268">
        <f t="shared" si="132"/>
        <v>3.5077149267250562</v>
      </c>
      <c r="EO57" s="269">
        <f t="shared" si="133"/>
        <v>61.536535539294064</v>
      </c>
      <c r="EP57" s="69">
        <f t="shared" si="134"/>
        <v>77.536034779510516</v>
      </c>
      <c r="EQ57" s="260">
        <v>0</v>
      </c>
      <c r="ER57" s="260">
        <v>0</v>
      </c>
      <c r="ES57" s="260">
        <v>0</v>
      </c>
      <c r="ET57" s="68">
        <f t="shared" si="135"/>
        <v>0</v>
      </c>
      <c r="EU57" s="68">
        <f t="shared" si="136"/>
        <v>0</v>
      </c>
      <c r="EV57" s="260">
        <v>0</v>
      </c>
      <c r="EW57" s="260">
        <v>0</v>
      </c>
      <c r="EX57" s="68">
        <f t="shared" si="137"/>
        <v>0</v>
      </c>
      <c r="EY57" s="68">
        <f t="shared" si="138"/>
        <v>0</v>
      </c>
      <c r="EZ57" s="260">
        <v>0</v>
      </c>
      <c r="FA57" s="69">
        <f t="shared" si="139"/>
        <v>0</v>
      </c>
      <c r="FB57" s="260">
        <v>0</v>
      </c>
      <c r="FC57" s="260">
        <v>0</v>
      </c>
      <c r="FD57" s="68">
        <f t="shared" si="140"/>
        <v>0</v>
      </c>
      <c r="FE57" s="68">
        <f t="shared" si="141"/>
        <v>0</v>
      </c>
      <c r="FF57" s="260">
        <v>0</v>
      </c>
      <c r="FG57" s="69">
        <f t="shared" si="142"/>
        <v>0</v>
      </c>
      <c r="FH57" s="260">
        <v>0</v>
      </c>
      <c r="FI57" s="260">
        <v>0</v>
      </c>
      <c r="FJ57" s="68">
        <f t="shared" si="143"/>
        <v>0</v>
      </c>
      <c r="FK57" s="68">
        <f t="shared" si="144"/>
        <v>0</v>
      </c>
      <c r="FL57" s="260">
        <v>0</v>
      </c>
      <c r="FM57" s="69">
        <f t="shared" si="145"/>
        <v>0</v>
      </c>
      <c r="FN57" s="260">
        <v>0</v>
      </c>
      <c r="FO57" s="260">
        <v>0</v>
      </c>
      <c r="FP57" s="68">
        <f t="shared" si="146"/>
        <v>0</v>
      </c>
      <c r="FQ57" s="68">
        <f t="shared" si="147"/>
        <v>0</v>
      </c>
      <c r="FR57" s="260">
        <v>0</v>
      </c>
      <c r="FS57" s="264">
        <f t="shared" si="148"/>
        <v>0</v>
      </c>
      <c r="FT57" s="270">
        <f t="shared" si="5"/>
        <v>316.48406052777773</v>
      </c>
      <c r="FU57" s="271">
        <f t="shared" si="6"/>
        <v>74.429538189197373</v>
      </c>
      <c r="FV57" s="272">
        <f t="shared" si="149"/>
        <v>34.346431128526177</v>
      </c>
      <c r="FW57" s="272">
        <f t="shared" si="7"/>
        <v>10.848705361466182</v>
      </c>
      <c r="FX57" s="272">
        <f t="shared" si="8"/>
        <v>76.457500000000195</v>
      </c>
      <c r="FY57" s="272">
        <f t="shared" si="9"/>
        <v>0</v>
      </c>
      <c r="FZ57" s="272">
        <f t="shared" si="10"/>
        <v>0</v>
      </c>
      <c r="GA57" s="272">
        <f t="shared" si="11"/>
        <v>0</v>
      </c>
      <c r="GB57" s="272">
        <f t="shared" si="12"/>
        <v>0</v>
      </c>
      <c r="GC57" s="272">
        <f t="shared" si="13"/>
        <v>0</v>
      </c>
      <c r="GD57" s="272">
        <f t="shared" si="14"/>
        <v>0</v>
      </c>
      <c r="GE57" s="272">
        <f t="shared" si="15"/>
        <v>30.645744572325722</v>
      </c>
      <c r="GF57" s="273">
        <f t="shared" si="16"/>
        <v>11.921551355101526</v>
      </c>
      <c r="GG57" s="273">
        <f t="shared" si="17"/>
        <v>2.1525570987601585</v>
      </c>
      <c r="GH57" s="272">
        <f t="shared" si="150"/>
        <v>24.450448235689485</v>
      </c>
      <c r="GI57" s="274">
        <f t="shared" si="151"/>
        <v>17.466810474765126</v>
      </c>
      <c r="GJ57" s="275">
        <f t="shared" si="18"/>
        <v>0.33509339307012448</v>
      </c>
      <c r="GK57" s="271">
        <f t="shared" si="152"/>
        <v>251.17836748720515</v>
      </c>
      <c r="GL57" s="276">
        <f t="shared" si="153"/>
        <v>316.48474303387849</v>
      </c>
      <c r="GM57" s="272">
        <f t="shared" si="154"/>
        <v>103.81790001906403</v>
      </c>
      <c r="GN57" s="272">
        <f t="shared" si="155"/>
        <v>13.336355853296466</v>
      </c>
      <c r="GO57" s="277">
        <f t="shared" si="156"/>
        <v>0.4133234125918604</v>
      </c>
      <c r="GP57" s="278">
        <f t="shared" si="157"/>
        <v>5.309516096753758E-2</v>
      </c>
      <c r="GQ57" s="279">
        <f t="shared" si="158"/>
        <v>1.0652618950895774</v>
      </c>
      <c r="GR57" s="280">
        <f t="shared" si="159"/>
        <v>251.17836748720515</v>
      </c>
      <c r="GS57" s="272">
        <f t="shared" si="160"/>
        <v>103.81790001906403</v>
      </c>
      <c r="GT57" s="272">
        <f t="shared" si="19"/>
        <v>13.336355853296466</v>
      </c>
      <c r="GU57" s="73">
        <f t="shared" si="161"/>
        <v>0.4133234125918604</v>
      </c>
      <c r="GV57" s="74">
        <f t="shared" si="162"/>
        <v>5.309516096753758E-2</v>
      </c>
      <c r="GW57" s="279">
        <f t="shared" si="163"/>
        <v>1.0652618950895774</v>
      </c>
      <c r="GX57" s="280">
        <f t="shared" si="164"/>
        <v>154.32766931049488</v>
      </c>
      <c r="GY57" s="272">
        <f t="shared" si="20"/>
        <v>97.083193470209537</v>
      </c>
      <c r="GZ57" s="272">
        <f t="shared" si="21"/>
        <v>4.4342013482341978</v>
      </c>
      <c r="HA57" s="73">
        <f t="shared" si="165"/>
        <v>0.62907185667973731</v>
      </c>
      <c r="HB57" s="74">
        <f t="shared" si="166"/>
        <v>2.8732380706877263E-2</v>
      </c>
      <c r="HC57" s="279">
        <f t="shared" si="167"/>
        <v>1.0912659794737953</v>
      </c>
      <c r="HD57" s="280">
        <f t="shared" si="168"/>
        <v>154.32766931049488</v>
      </c>
      <c r="HE57" s="272">
        <f t="shared" si="22"/>
        <v>97.083193470209537</v>
      </c>
      <c r="HF57" s="272">
        <f t="shared" si="23"/>
        <v>4.4342013482341978</v>
      </c>
      <c r="HG57" s="73">
        <f t="shared" si="169"/>
        <v>0.62907185667973731</v>
      </c>
      <c r="HH57" s="74">
        <f t="shared" si="170"/>
        <v>2.8732380706877263E-2</v>
      </c>
      <c r="HI57" s="281">
        <f t="shared" si="171"/>
        <v>1.0912659794737953</v>
      </c>
      <c r="HJ57" s="72">
        <f t="shared" si="24"/>
        <v>1.5746701333214133</v>
      </c>
      <c r="HK57" s="73">
        <f t="shared" si="172"/>
        <v>1.5746701333214133</v>
      </c>
      <c r="HL57" s="73">
        <f t="shared" si="25"/>
        <v>0.99108776255810094</v>
      </c>
      <c r="HM57" s="74">
        <f t="shared" si="173"/>
        <v>0.99108776255810094</v>
      </c>
      <c r="HN57" s="75"/>
      <c r="HO57" s="75"/>
      <c r="HP57" s="76">
        <f t="shared" si="174"/>
        <v>0</v>
      </c>
      <c r="HQ57" s="77">
        <f t="shared" si="175"/>
        <v>0</v>
      </c>
      <c r="HR57" s="77">
        <f t="shared" si="176"/>
        <v>0</v>
      </c>
      <c r="HS57" s="77">
        <f t="shared" si="177"/>
        <v>0</v>
      </c>
      <c r="HT57" s="282">
        <f t="shared" si="178"/>
        <v>0</v>
      </c>
      <c r="HU57" s="73"/>
      <c r="HV57" s="74"/>
      <c r="HW57" s="279"/>
      <c r="HX57" s="76">
        <f t="shared" si="179"/>
        <v>0</v>
      </c>
      <c r="HY57" s="77">
        <f t="shared" si="180"/>
        <v>0</v>
      </c>
      <c r="HZ57" s="77">
        <f t="shared" si="26"/>
        <v>0</v>
      </c>
      <c r="IA57" s="77">
        <f t="shared" si="181"/>
        <v>0</v>
      </c>
      <c r="IB57" s="282">
        <f t="shared" si="182"/>
        <v>0</v>
      </c>
      <c r="IC57" s="73"/>
      <c r="ID57" s="74"/>
      <c r="IE57" s="279"/>
      <c r="IF57" s="76">
        <f t="shared" si="27"/>
        <v>6.7347065488544882</v>
      </c>
      <c r="IG57" s="77">
        <f t="shared" si="183"/>
        <v>7.6641633996618959</v>
      </c>
      <c r="IH57" s="77">
        <f t="shared" si="28"/>
        <v>8.9021545050622688</v>
      </c>
      <c r="II57" s="77">
        <f t="shared" si="184"/>
        <v>10.280208022445908</v>
      </c>
      <c r="IJ57" s="282">
        <f t="shared" si="185"/>
        <v>96.850698176710267</v>
      </c>
      <c r="IK57" s="73">
        <f t="shared" si="186"/>
        <v>6.9536995350994654E-2</v>
      </c>
      <c r="IL57" s="74">
        <f t="shared" si="187"/>
        <v>9.1916265681634232E-2</v>
      </c>
      <c r="IM57" s="279">
        <f t="shared" si="188"/>
        <v>1.0238254386559078</v>
      </c>
      <c r="IN57" s="76">
        <f t="shared" si="29"/>
        <v>0</v>
      </c>
      <c r="IO57" s="77">
        <f t="shared" si="189"/>
        <v>0</v>
      </c>
      <c r="IP57" s="77">
        <f t="shared" si="30"/>
        <v>0</v>
      </c>
      <c r="IQ57" s="77">
        <f t="shared" si="190"/>
        <v>0</v>
      </c>
      <c r="IR57" s="282">
        <f t="shared" si="191"/>
        <v>0</v>
      </c>
      <c r="IS57" s="283"/>
      <c r="IT57" s="284"/>
      <c r="IU57" s="285"/>
      <c r="IV57" s="76">
        <f t="shared" si="31"/>
        <v>0</v>
      </c>
      <c r="IW57" s="77">
        <f t="shared" si="192"/>
        <v>0</v>
      </c>
      <c r="IX57" s="77">
        <f t="shared" si="193"/>
        <v>0</v>
      </c>
      <c r="IY57" s="77">
        <f t="shared" si="194"/>
        <v>0</v>
      </c>
      <c r="IZ57" s="282">
        <f t="shared" si="195"/>
        <v>0</v>
      </c>
      <c r="JA57" s="283"/>
      <c r="JB57" s="284"/>
      <c r="JC57" s="285"/>
      <c r="JD57" s="76">
        <f t="shared" si="32"/>
        <v>0</v>
      </c>
      <c r="JE57" s="77">
        <f t="shared" si="196"/>
        <v>0</v>
      </c>
      <c r="JF57" s="77">
        <f t="shared" si="33"/>
        <v>0</v>
      </c>
      <c r="JG57" s="77">
        <f t="shared" si="197"/>
        <v>0</v>
      </c>
      <c r="JH57" s="282">
        <f t="shared" si="198"/>
        <v>0</v>
      </c>
      <c r="JI57" s="283"/>
      <c r="JJ57" s="284"/>
      <c r="JK57" s="285"/>
      <c r="JL57" s="76">
        <f t="shared" si="34"/>
        <v>37.638054993948323</v>
      </c>
      <c r="JM57" s="77">
        <f t="shared" si="199"/>
        <v>42.832482963663132</v>
      </c>
      <c r="JN57" s="77">
        <f t="shared" si="35"/>
        <v>2.5249721115312007</v>
      </c>
      <c r="JO57" s="77">
        <f t="shared" si="200"/>
        <v>2.9158377943962308</v>
      </c>
      <c r="JP57" s="282">
        <f t="shared" si="201"/>
        <v>44.797963544480645</v>
      </c>
      <c r="JQ57" s="73">
        <f t="shared" si="36"/>
        <v>0.84017334753569484</v>
      </c>
      <c r="JR57" s="74">
        <f t="shared" si="37"/>
        <v>5.6363546727388934E-2</v>
      </c>
      <c r="JS57" s="279">
        <f t="shared" si="202"/>
        <v>1.124677400726801</v>
      </c>
      <c r="JT57" s="76">
        <f t="shared" si="38"/>
        <v>0</v>
      </c>
      <c r="JU57" s="77">
        <f t="shared" si="203"/>
        <v>0</v>
      </c>
      <c r="JV57" s="77">
        <f t="shared" si="39"/>
        <v>0</v>
      </c>
      <c r="JW57" s="77">
        <f t="shared" si="204"/>
        <v>0</v>
      </c>
      <c r="JX57" s="282">
        <f t="shared" si="205"/>
        <v>0</v>
      </c>
      <c r="JY57" s="73"/>
      <c r="JZ57" s="74"/>
      <c r="KA57" s="279"/>
      <c r="KB57" s="76">
        <f t="shared" si="40"/>
        <v>0</v>
      </c>
      <c r="KC57" s="77">
        <f t="shared" si="206"/>
        <v>0</v>
      </c>
      <c r="KD57" s="77">
        <f t="shared" si="41"/>
        <v>0</v>
      </c>
      <c r="KE57" s="77">
        <f t="shared" si="207"/>
        <v>0</v>
      </c>
      <c r="KF57" s="282">
        <f t="shared" si="208"/>
        <v>0</v>
      </c>
      <c r="KG57" s="73"/>
      <c r="KH57" s="74"/>
      <c r="KI57" s="279"/>
      <c r="KJ57" s="76">
        <f t="shared" si="42"/>
        <v>36.499511922996795</v>
      </c>
      <c r="KK57" s="77">
        <f t="shared" si="209"/>
        <v>41.536809563489584</v>
      </c>
      <c r="KL57" s="77">
        <f t="shared" si="43"/>
        <v>1.1921110142165112</v>
      </c>
      <c r="KM57" s="77">
        <f t="shared" si="210"/>
        <v>1.3766497992172273</v>
      </c>
      <c r="KN57" s="282">
        <f t="shared" si="211"/>
        <v>47.992628555211667</v>
      </c>
      <c r="KO57" s="73">
        <f t="shared" si="44"/>
        <v>0.76052329330132518</v>
      </c>
      <c r="KP57" s="74">
        <f t="shared" si="45"/>
        <v>2.4839460769378013E-2</v>
      </c>
      <c r="KQ57" s="279">
        <f t="shared" si="46"/>
        <v>1.1088049682356154</v>
      </c>
      <c r="KR57" s="76">
        <f t="shared" si="47"/>
        <v>0</v>
      </c>
      <c r="KS57" s="77">
        <f t="shared" si="212"/>
        <v>0</v>
      </c>
      <c r="KT57" s="77">
        <f t="shared" si="48"/>
        <v>0</v>
      </c>
      <c r="KU57" s="77">
        <f t="shared" si="213"/>
        <v>0</v>
      </c>
      <c r="KV57" s="282">
        <f t="shared" si="214"/>
        <v>0</v>
      </c>
      <c r="KW57" s="73"/>
      <c r="KX57" s="74"/>
      <c r="KY57" s="279"/>
      <c r="KZ57" s="76">
        <f t="shared" si="49"/>
        <v>22.945626553264418</v>
      </c>
      <c r="LA57" s="77">
        <f t="shared" si="215"/>
        <v>26.112352473880438</v>
      </c>
      <c r="LB57" s="77">
        <f t="shared" si="50"/>
        <v>0.7171182224864846</v>
      </c>
      <c r="LC57" s="77">
        <f t="shared" si="216"/>
        <v>0.8281281233273925</v>
      </c>
      <c r="LD57" s="286">
        <f t="shared" si="217"/>
        <v>61.536535539294057</v>
      </c>
      <c r="LE57" s="73">
        <f t="shared" si="51"/>
        <v>0.37287810163788837</v>
      </c>
      <c r="LF57" s="74">
        <f t="shared" si="52"/>
        <v>1.1653535841785729E-2</v>
      </c>
      <c r="LG57" s="279">
        <f t="shared" si="53"/>
        <v>1.0532648741553534</v>
      </c>
      <c r="LH57" s="76">
        <f t="shared" si="54"/>
        <v>0</v>
      </c>
      <c r="LI57" s="77">
        <f t="shared" si="218"/>
        <v>0</v>
      </c>
      <c r="LJ57" s="77">
        <f t="shared" si="55"/>
        <v>0</v>
      </c>
      <c r="LK57" s="77">
        <f t="shared" si="219"/>
        <v>0</v>
      </c>
      <c r="LL57" s="282">
        <f t="shared" si="220"/>
        <v>0</v>
      </c>
      <c r="LM57" s="73"/>
      <c r="LN57" s="74"/>
      <c r="LO57" s="279"/>
      <c r="LP57" s="76">
        <f t="shared" si="56"/>
        <v>0</v>
      </c>
      <c r="LQ57" s="77">
        <f t="shared" si="221"/>
        <v>0</v>
      </c>
      <c r="LR57" s="77">
        <f t="shared" si="57"/>
        <v>0</v>
      </c>
      <c r="LS57" s="77">
        <f t="shared" si="222"/>
        <v>0</v>
      </c>
      <c r="LT57" s="282">
        <f t="shared" si="223"/>
        <v>0</v>
      </c>
      <c r="LU57" s="73"/>
      <c r="LV57" s="74"/>
      <c r="LW57" s="279"/>
      <c r="LX57" s="76">
        <f t="shared" si="58"/>
        <v>0</v>
      </c>
      <c r="LY57" s="77">
        <f t="shared" si="224"/>
        <v>0</v>
      </c>
      <c r="LZ57" s="77">
        <f t="shared" si="59"/>
        <v>0</v>
      </c>
      <c r="MA57" s="77">
        <f t="shared" si="225"/>
        <v>0</v>
      </c>
      <c r="MB57" s="286">
        <f t="shared" si="226"/>
        <v>0</v>
      </c>
      <c r="MC57" s="73"/>
      <c r="MD57" s="74"/>
      <c r="ME57" s="279"/>
      <c r="MF57" s="76">
        <f t="shared" si="60"/>
        <v>0</v>
      </c>
      <c r="MG57" s="77">
        <f t="shared" si="227"/>
        <v>0</v>
      </c>
      <c r="MH57" s="77">
        <f t="shared" si="61"/>
        <v>0</v>
      </c>
      <c r="MI57" s="77">
        <f t="shared" si="228"/>
        <v>0</v>
      </c>
      <c r="MJ57" s="286">
        <f t="shared" si="229"/>
        <v>0</v>
      </c>
      <c r="MK57" s="73"/>
      <c r="ML57" s="74"/>
      <c r="MM57" s="279"/>
      <c r="MN57" s="287">
        <f t="shared" si="230"/>
        <v>1.065261857207189</v>
      </c>
      <c r="MO57" s="288">
        <f t="shared" si="230"/>
        <v>0</v>
      </c>
      <c r="MP57" s="288">
        <f t="shared" si="230"/>
        <v>1.0912679776368635</v>
      </c>
      <c r="MQ57" s="289">
        <f t="shared" si="230"/>
        <v>0</v>
      </c>
      <c r="MR57" s="290">
        <f t="shared" si="231"/>
        <v>1.5746700773236668</v>
      </c>
      <c r="MS57" s="291"/>
      <c r="MT57" s="291">
        <f t="shared" si="63"/>
        <v>0.99108957728979941</v>
      </c>
      <c r="MU57" s="292"/>
      <c r="MV57" s="359">
        <f t="shared" si="64"/>
        <v>0</v>
      </c>
      <c r="MW57" s="360">
        <f t="shared" si="65"/>
        <v>0</v>
      </c>
      <c r="MX57" s="360">
        <f t="shared" si="66"/>
        <v>0.58358050003386741</v>
      </c>
      <c r="MY57" s="360">
        <f t="shared" si="67"/>
        <v>0</v>
      </c>
      <c r="MZ57" s="360">
        <f t="shared" si="68"/>
        <v>0</v>
      </c>
      <c r="NA57" s="360">
        <f t="shared" si="69"/>
        <v>0</v>
      </c>
      <c r="NB57" s="360">
        <f t="shared" si="70"/>
        <v>0.29646496283158474</v>
      </c>
      <c r="NC57" s="360">
        <f t="shared" si="71"/>
        <v>0</v>
      </c>
      <c r="ND57" s="360">
        <f t="shared" si="72"/>
        <v>0</v>
      </c>
      <c r="NE57" s="360">
        <f t="shared" si="73"/>
        <v>0.31323740352656132</v>
      </c>
      <c r="NF57" s="360">
        <f t="shared" si="74"/>
        <v>0</v>
      </c>
      <c r="NG57" s="360">
        <f t="shared" si="75"/>
        <v>0.38138721093165345</v>
      </c>
      <c r="NH57" s="360">
        <f t="shared" si="76"/>
        <v>0</v>
      </c>
      <c r="NI57" s="360">
        <f t="shared" si="77"/>
        <v>0</v>
      </c>
      <c r="NJ57" s="360">
        <f t="shared" si="78"/>
        <v>0</v>
      </c>
      <c r="NK57" s="361">
        <f t="shared" si="79"/>
        <v>0</v>
      </c>
      <c r="NL57" s="145">
        <f t="shared" si="232"/>
        <v>1.5746700773236668</v>
      </c>
      <c r="NM57" s="40"/>
      <c r="NN57" s="56">
        <f t="shared" si="233"/>
        <v>0.99108957728979941</v>
      </c>
      <c r="NO57" s="59"/>
      <c r="NP57" s="55">
        <f t="shared" si="80"/>
        <v>1.065261857207189</v>
      </c>
      <c r="NQ57" s="40"/>
      <c r="NR57" s="56">
        <f t="shared" si="81"/>
        <v>1.0912679776368635</v>
      </c>
      <c r="NS57" s="60"/>
      <c r="NT57" s="25"/>
      <c r="NU57" s="86">
        <f t="shared" si="236"/>
        <v>0</v>
      </c>
      <c r="NV57" s="86">
        <f t="shared" si="236"/>
        <v>0</v>
      </c>
      <c r="NW57" s="86">
        <f t="shared" si="236"/>
        <v>0</v>
      </c>
      <c r="NX57" s="86">
        <f t="shared" si="236"/>
        <v>0</v>
      </c>
      <c r="NY57" s="87">
        <f t="shared" si="237"/>
        <v>0</v>
      </c>
      <c r="NZ57" s="87">
        <f t="shared" si="237"/>
        <v>0</v>
      </c>
      <c r="OA57" s="87">
        <f t="shared" si="237"/>
        <v>0</v>
      </c>
      <c r="OB57" s="87">
        <f t="shared" si="237"/>
        <v>0</v>
      </c>
      <c r="OC57" s="26"/>
    </row>
    <row r="58" spans="1:393" thickBot="1" x14ac:dyDescent="0.35">
      <c r="A58" s="136" t="s">
        <v>214</v>
      </c>
      <c r="B58" s="137" t="s">
        <v>215</v>
      </c>
      <c r="C58" s="133" t="s">
        <v>118</v>
      </c>
      <c r="D58" s="64">
        <f>VLOOKUP(B58,[1]УсіТ_1!$A$10:$G$556,6,FALSE)</f>
        <v>107.1</v>
      </c>
      <c r="E58" s="64">
        <f>VLOOKUP(B58,[1]УсіТ_1!$A$10:$G$556,7,FALSE)</f>
        <v>0</v>
      </c>
      <c r="F58" s="38"/>
      <c r="G58" s="38"/>
      <c r="H58" s="39"/>
      <c r="I58" s="256">
        <v>1.7277</v>
      </c>
      <c r="J58" s="62">
        <v>1.7277</v>
      </c>
      <c r="K58" s="257">
        <f t="shared" si="82"/>
        <v>1.0441</v>
      </c>
      <c r="L58" s="258">
        <f t="shared" si="83"/>
        <v>1.0441</v>
      </c>
      <c r="M58" s="63">
        <v>0</v>
      </c>
      <c r="N58" s="63">
        <v>0</v>
      </c>
      <c r="O58" s="63">
        <v>0.68359999999999999</v>
      </c>
      <c r="P58" s="63">
        <v>0</v>
      </c>
      <c r="Q58" s="63">
        <v>0</v>
      </c>
      <c r="R58" s="63">
        <v>0</v>
      </c>
      <c r="S58" s="63">
        <v>0.26929999999999998</v>
      </c>
      <c r="T58" s="63">
        <v>0</v>
      </c>
      <c r="U58" s="63">
        <v>0</v>
      </c>
      <c r="V58" s="63">
        <v>0.33529999999999999</v>
      </c>
      <c r="W58" s="63">
        <v>0</v>
      </c>
      <c r="X58" s="63">
        <v>0.4395</v>
      </c>
      <c r="Y58" s="63">
        <v>0</v>
      </c>
      <c r="Z58" s="63">
        <v>0</v>
      </c>
      <c r="AA58" s="63">
        <v>0</v>
      </c>
      <c r="AB58" s="259">
        <v>0</v>
      </c>
      <c r="AC58" s="144">
        <v>0</v>
      </c>
      <c r="AD58" s="70">
        <v>0</v>
      </c>
      <c r="AE58" s="70">
        <v>0</v>
      </c>
      <c r="AF58" s="68">
        <f t="shared" si="84"/>
        <v>0</v>
      </c>
      <c r="AG58" s="68">
        <f t="shared" si="85"/>
        <v>0</v>
      </c>
      <c r="AH58" s="71">
        <v>0</v>
      </c>
      <c r="AI58" s="71">
        <v>0</v>
      </c>
      <c r="AJ58" s="68">
        <f t="shared" si="86"/>
        <v>0</v>
      </c>
      <c r="AK58" s="68">
        <f t="shared" si="87"/>
        <v>0</v>
      </c>
      <c r="AL58" s="71">
        <v>0</v>
      </c>
      <c r="AM58" s="69">
        <f t="shared" si="88"/>
        <v>0</v>
      </c>
      <c r="AN58" s="260">
        <v>0</v>
      </c>
      <c r="AO58" s="71">
        <v>0</v>
      </c>
      <c r="AP58" s="71">
        <v>0</v>
      </c>
      <c r="AQ58" s="68">
        <f t="shared" si="89"/>
        <v>0</v>
      </c>
      <c r="AR58" s="68">
        <f t="shared" si="90"/>
        <v>0</v>
      </c>
      <c r="AS58" s="71">
        <v>0</v>
      </c>
      <c r="AT58" s="261">
        <f t="shared" si="0"/>
        <v>0</v>
      </c>
      <c r="AU58" s="71">
        <v>0</v>
      </c>
      <c r="AV58" s="68">
        <f t="shared" si="91"/>
        <v>0</v>
      </c>
      <c r="AW58" s="68">
        <f t="shared" si="92"/>
        <v>0</v>
      </c>
      <c r="AX58" s="71">
        <v>0</v>
      </c>
      <c r="AY58" s="69">
        <f t="shared" si="93"/>
        <v>0</v>
      </c>
      <c r="AZ58" s="260">
        <v>9</v>
      </c>
      <c r="BA58" s="260">
        <v>45.874500000000097</v>
      </c>
      <c r="BB58" s="260">
        <v>4.7840550000000102</v>
      </c>
      <c r="BC58" s="262">
        <f t="shared" si="94"/>
        <v>3.8272440000000083</v>
      </c>
      <c r="BD58" s="262">
        <f t="shared" si="1"/>
        <v>0.95681100000000185</v>
      </c>
      <c r="BE58" s="260">
        <v>1.7956589999999999</v>
      </c>
      <c r="BF58" s="262">
        <f t="shared" si="95"/>
        <v>1.4365272</v>
      </c>
      <c r="BG58" s="262">
        <f t="shared" si="2"/>
        <v>0.35913179999999989</v>
      </c>
      <c r="BH58" s="260">
        <v>5.6564394773696591</v>
      </c>
      <c r="BI58" s="263">
        <f t="shared" si="96"/>
        <v>3.3121507617317136</v>
      </c>
      <c r="BJ58" s="68">
        <f t="shared" si="97"/>
        <v>7.7521503037351183E-2</v>
      </c>
      <c r="BK58" s="260">
        <v>2.9052863739576802</v>
      </c>
      <c r="BL58" s="69">
        <f t="shared" si="98"/>
        <v>73.219127821592934</v>
      </c>
      <c r="BM58" s="260">
        <v>0</v>
      </c>
      <c r="BN58" s="260">
        <v>0</v>
      </c>
      <c r="BO58" s="260">
        <v>0</v>
      </c>
      <c r="BP58" s="68">
        <f t="shared" si="99"/>
        <v>0</v>
      </c>
      <c r="BQ58" s="68">
        <f t="shared" si="100"/>
        <v>0</v>
      </c>
      <c r="BR58" s="260">
        <v>0</v>
      </c>
      <c r="BS58" s="260">
        <v>0</v>
      </c>
      <c r="BT58" s="68">
        <f t="shared" si="101"/>
        <v>0</v>
      </c>
      <c r="BU58" s="68">
        <f t="shared" si="102"/>
        <v>0</v>
      </c>
      <c r="BV58" s="260">
        <v>0</v>
      </c>
      <c r="BW58" s="69">
        <f t="shared" si="103"/>
        <v>0</v>
      </c>
      <c r="BX58" s="260">
        <v>0</v>
      </c>
      <c r="BY58" s="260">
        <v>0</v>
      </c>
      <c r="BZ58" s="263">
        <f t="shared" si="104"/>
        <v>0</v>
      </c>
      <c r="CA58" s="263">
        <f t="shared" si="105"/>
        <v>0</v>
      </c>
      <c r="CB58" s="260">
        <v>0</v>
      </c>
      <c r="CC58" s="264">
        <f t="shared" si="106"/>
        <v>0</v>
      </c>
      <c r="CD58" s="260">
        <v>0</v>
      </c>
      <c r="CE58" s="260">
        <v>0</v>
      </c>
      <c r="CF58" s="263">
        <f t="shared" si="107"/>
        <v>0</v>
      </c>
      <c r="CG58" s="263">
        <f t="shared" si="108"/>
        <v>0</v>
      </c>
      <c r="CH58" s="260">
        <v>0</v>
      </c>
      <c r="CI58" s="69">
        <f t="shared" si="109"/>
        <v>0</v>
      </c>
      <c r="CJ58" s="260">
        <v>13.48575798758549</v>
      </c>
      <c r="CK58" s="260">
        <v>2.9668672937684066</v>
      </c>
      <c r="CL58" s="260">
        <v>1.2817947684053626</v>
      </c>
      <c r="CM58" s="260">
        <v>1.0383614433116597</v>
      </c>
      <c r="CN58" s="260">
        <v>2.9300489429066805</v>
      </c>
      <c r="CO58" s="265">
        <f t="shared" si="110"/>
        <v>0.20580663774976524</v>
      </c>
      <c r="CP58" s="266">
        <f t="shared" si="111"/>
        <v>0.9342812660331099</v>
      </c>
      <c r="CQ58" s="260">
        <v>2.2285783449878527</v>
      </c>
      <c r="CR58" s="265">
        <f t="shared" si="112"/>
        <v>3.0542666218058522E-2</v>
      </c>
      <c r="CS58" s="265">
        <f t="shared" si="3"/>
        <v>1.3049529642210171</v>
      </c>
      <c r="CT58" s="260">
        <v>1.1446523753694446</v>
      </c>
      <c r="CU58" s="267">
        <f t="shared" si="4"/>
        <v>28.845239655627882</v>
      </c>
      <c r="CV58" s="260">
        <v>0</v>
      </c>
      <c r="CW58" s="260">
        <v>0</v>
      </c>
      <c r="CX58" s="68">
        <f t="shared" si="113"/>
        <v>0</v>
      </c>
      <c r="CY58" s="68">
        <f t="shared" si="114"/>
        <v>0</v>
      </c>
      <c r="CZ58" s="260">
        <v>0</v>
      </c>
      <c r="DA58" s="69">
        <f t="shared" si="115"/>
        <v>0</v>
      </c>
      <c r="DB58" s="260">
        <v>0</v>
      </c>
      <c r="DC58" s="260">
        <v>0</v>
      </c>
      <c r="DD58" s="68">
        <f t="shared" si="116"/>
        <v>0</v>
      </c>
      <c r="DE58" s="68">
        <f t="shared" si="117"/>
        <v>0</v>
      </c>
      <c r="DF58" s="260">
        <v>0</v>
      </c>
      <c r="DG58" s="69">
        <f t="shared" si="118"/>
        <v>0</v>
      </c>
      <c r="DH58" s="260">
        <v>13.102870931471999</v>
      </c>
      <c r="DI58" s="260">
        <v>2.8826316049238399</v>
      </c>
      <c r="DJ58" s="260">
        <v>0.20452475837499989</v>
      </c>
      <c r="DK58" s="260">
        <v>9.5388900381116155</v>
      </c>
      <c r="DL58" s="68">
        <f t="shared" si="119"/>
        <v>0.67001163627695981</v>
      </c>
      <c r="DM58" s="68">
        <f t="shared" si="120"/>
        <v>3.0415895553323455</v>
      </c>
      <c r="DN58" s="260">
        <v>2.7743578675045</v>
      </c>
      <c r="DO58" s="68">
        <f t="shared" si="121"/>
        <v>3.8022574574149176E-2</v>
      </c>
      <c r="DP58" s="68">
        <f t="shared" si="122"/>
        <v>1.6245363467487299</v>
      </c>
      <c r="DQ58" s="260">
        <v>1.4249780943560399</v>
      </c>
      <c r="DR58" s="264">
        <f t="shared" si="123"/>
        <v>35.913903953691587</v>
      </c>
      <c r="DS58" s="260">
        <v>0</v>
      </c>
      <c r="DT58" s="260">
        <v>0</v>
      </c>
      <c r="DU58" s="260">
        <v>0</v>
      </c>
      <c r="DV58" s="68">
        <f t="shared" si="124"/>
        <v>0</v>
      </c>
      <c r="DW58" s="68">
        <f t="shared" si="125"/>
        <v>0</v>
      </c>
      <c r="DX58" s="260">
        <v>0</v>
      </c>
      <c r="DY58" s="260">
        <v>0</v>
      </c>
      <c r="DZ58" s="260">
        <v>0</v>
      </c>
      <c r="EA58" s="260">
        <v>0</v>
      </c>
      <c r="EB58" s="68">
        <f t="shared" si="126"/>
        <v>0</v>
      </c>
      <c r="EC58" s="68">
        <f t="shared" si="127"/>
        <v>0</v>
      </c>
      <c r="ED58" s="267">
        <v>0</v>
      </c>
      <c r="EE58" s="69">
        <f t="shared" si="128"/>
        <v>0</v>
      </c>
      <c r="EF58" s="260">
        <v>7.5815555555555401</v>
      </c>
      <c r="EG58" s="260">
        <v>1.66794222222222</v>
      </c>
      <c r="EH58" s="260">
        <v>18.952849194952766</v>
      </c>
      <c r="EI58" s="260">
        <v>5.5198710153427966</v>
      </c>
      <c r="EJ58" s="268">
        <f t="shared" si="129"/>
        <v>0.38771574011767801</v>
      </c>
      <c r="EK58" s="266">
        <f t="shared" si="130"/>
        <v>1.7600771116942346</v>
      </c>
      <c r="EL58" s="260">
        <v>3.636803063391548</v>
      </c>
      <c r="EM58" s="268">
        <f t="shared" si="131"/>
        <v>4.9842385983781164E-2</v>
      </c>
      <c r="EN58" s="268">
        <f t="shared" si="132"/>
        <v>2.1295445809811744</v>
      </c>
      <c r="EO58" s="269">
        <f t="shared" si="133"/>
        <v>37.359021051464865</v>
      </c>
      <c r="EP58" s="69">
        <f t="shared" si="134"/>
        <v>47.072366524845734</v>
      </c>
      <c r="EQ58" s="260">
        <v>0</v>
      </c>
      <c r="ER58" s="260">
        <v>0</v>
      </c>
      <c r="ES58" s="260">
        <v>0</v>
      </c>
      <c r="ET58" s="68">
        <f t="shared" si="135"/>
        <v>0</v>
      </c>
      <c r="EU58" s="68">
        <f t="shared" si="136"/>
        <v>0</v>
      </c>
      <c r="EV58" s="260">
        <v>0</v>
      </c>
      <c r="EW58" s="260">
        <v>0</v>
      </c>
      <c r="EX58" s="68">
        <f t="shared" si="137"/>
        <v>0</v>
      </c>
      <c r="EY58" s="68">
        <f t="shared" si="138"/>
        <v>0</v>
      </c>
      <c r="EZ58" s="260">
        <v>0</v>
      </c>
      <c r="FA58" s="69">
        <f t="shared" si="139"/>
        <v>0</v>
      </c>
      <c r="FB58" s="260">
        <v>0</v>
      </c>
      <c r="FC58" s="260">
        <v>0</v>
      </c>
      <c r="FD58" s="68">
        <f t="shared" si="140"/>
        <v>0</v>
      </c>
      <c r="FE58" s="68">
        <f t="shared" si="141"/>
        <v>0</v>
      </c>
      <c r="FF58" s="260">
        <v>0</v>
      </c>
      <c r="FG58" s="69">
        <f t="shared" si="142"/>
        <v>0</v>
      </c>
      <c r="FH58" s="260">
        <v>0</v>
      </c>
      <c r="FI58" s="260">
        <v>0</v>
      </c>
      <c r="FJ58" s="68">
        <f t="shared" si="143"/>
        <v>0</v>
      </c>
      <c r="FK58" s="68">
        <f t="shared" si="144"/>
        <v>0</v>
      </c>
      <c r="FL58" s="260">
        <v>0</v>
      </c>
      <c r="FM58" s="69">
        <f t="shared" si="145"/>
        <v>0</v>
      </c>
      <c r="FN58" s="260">
        <v>0</v>
      </c>
      <c r="FO58" s="260">
        <v>0</v>
      </c>
      <c r="FP58" s="68">
        <f t="shared" si="146"/>
        <v>0</v>
      </c>
      <c r="FQ58" s="68">
        <f t="shared" si="147"/>
        <v>0</v>
      </c>
      <c r="FR58" s="260">
        <v>0</v>
      </c>
      <c r="FS58" s="264">
        <f t="shared" si="148"/>
        <v>0</v>
      </c>
      <c r="FT58" s="270">
        <f t="shared" si="5"/>
        <v>185.05063795575813</v>
      </c>
      <c r="FU58" s="271">
        <f t="shared" si="6"/>
        <v>41.687625595527493</v>
      </c>
      <c r="FV58" s="272">
        <f t="shared" si="149"/>
        <v>20.71675007842147</v>
      </c>
      <c r="FW58" s="272">
        <f t="shared" si="7"/>
        <v>6.3021326433116673</v>
      </c>
      <c r="FX58" s="272">
        <f t="shared" si="8"/>
        <v>45.874500000000097</v>
      </c>
      <c r="FY58" s="272">
        <f t="shared" si="9"/>
        <v>0</v>
      </c>
      <c r="FZ58" s="272">
        <f t="shared" si="10"/>
        <v>0</v>
      </c>
      <c r="GA58" s="272">
        <f t="shared" si="11"/>
        <v>0</v>
      </c>
      <c r="GB58" s="272">
        <f t="shared" si="12"/>
        <v>0</v>
      </c>
      <c r="GC58" s="272">
        <f t="shared" si="13"/>
        <v>0</v>
      </c>
      <c r="GD58" s="272">
        <f t="shared" si="14"/>
        <v>0</v>
      </c>
      <c r="GE58" s="272">
        <f t="shared" si="15"/>
        <v>17.988809996361091</v>
      </c>
      <c r="GF58" s="273">
        <f t="shared" si="16"/>
        <v>6.997856478332821</v>
      </c>
      <c r="GG58" s="273">
        <f t="shared" si="17"/>
        <v>1.2635340141444031</v>
      </c>
      <c r="GH58" s="272">
        <f t="shared" si="150"/>
        <v>14.29617875325356</v>
      </c>
      <c r="GI58" s="274">
        <f t="shared" si="151"/>
        <v>10.212845277492816</v>
      </c>
      <c r="GJ58" s="275">
        <f t="shared" si="18"/>
        <v>0.19592912981334004</v>
      </c>
      <c r="GK58" s="271">
        <f t="shared" si="152"/>
        <v>146.86599706687539</v>
      </c>
      <c r="GL58" s="276">
        <f t="shared" si="153"/>
        <v>185.051156304263</v>
      </c>
      <c r="GM58" s="272">
        <f t="shared" si="154"/>
        <v>58.898327351353132</v>
      </c>
      <c r="GN58" s="272">
        <f t="shared" si="155"/>
        <v>7.7615957872694104</v>
      </c>
      <c r="GO58" s="277">
        <f t="shared" si="156"/>
        <v>0.40103447038550244</v>
      </c>
      <c r="GP58" s="278">
        <f t="shared" si="157"/>
        <v>5.2848146897713631E-2</v>
      </c>
      <c r="GQ58" s="279">
        <f t="shared" si="158"/>
        <v>1.0635276603976691</v>
      </c>
      <c r="GR58" s="280">
        <f t="shared" si="159"/>
        <v>146.86599706687539</v>
      </c>
      <c r="GS58" s="272">
        <f t="shared" si="160"/>
        <v>58.898327351353132</v>
      </c>
      <c r="GT58" s="272">
        <f t="shared" si="19"/>
        <v>7.7615957872694104</v>
      </c>
      <c r="GU58" s="73">
        <f t="shared" si="161"/>
        <v>0.40103447038550244</v>
      </c>
      <c r="GV58" s="74">
        <f t="shared" si="162"/>
        <v>5.2848146897713631E-2</v>
      </c>
      <c r="GW58" s="279">
        <f t="shared" si="163"/>
        <v>1.0635276603976691</v>
      </c>
      <c r="GX58" s="280">
        <f t="shared" si="164"/>
        <v>88.755578160849268</v>
      </c>
      <c r="GY58" s="272">
        <f t="shared" si="20"/>
        <v>54.857503422040438</v>
      </c>
      <c r="GZ58" s="272">
        <f t="shared" si="21"/>
        <v>2.4203030842320508</v>
      </c>
      <c r="HA58" s="73">
        <f t="shared" si="165"/>
        <v>0.61807386711654011</v>
      </c>
      <c r="HB58" s="74">
        <f t="shared" si="166"/>
        <v>2.7269306722849607E-2</v>
      </c>
      <c r="HC58" s="279">
        <f t="shared" si="167"/>
        <v>1.0895216630814508</v>
      </c>
      <c r="HD58" s="280">
        <f t="shared" si="168"/>
        <v>88.755578160849268</v>
      </c>
      <c r="HE58" s="272">
        <f t="shared" si="22"/>
        <v>54.857503422040438</v>
      </c>
      <c r="HF58" s="272">
        <f t="shared" si="23"/>
        <v>2.4203030842320508</v>
      </c>
      <c r="HG58" s="73">
        <f t="shared" si="169"/>
        <v>0.61807386711654011</v>
      </c>
      <c r="HH58" s="74">
        <f t="shared" si="170"/>
        <v>2.7269306722849607E-2</v>
      </c>
      <c r="HI58" s="281">
        <f t="shared" si="171"/>
        <v>1.0895216630814508</v>
      </c>
      <c r="HJ58" s="72">
        <f t="shared" si="24"/>
        <v>1.837456738869053</v>
      </c>
      <c r="HK58" s="73">
        <f t="shared" si="172"/>
        <v>1.837456738869053</v>
      </c>
      <c r="HL58" s="73">
        <f t="shared" si="25"/>
        <v>1.1375695684233429</v>
      </c>
      <c r="HM58" s="74">
        <f t="shared" si="173"/>
        <v>1.1375695684233429</v>
      </c>
      <c r="HN58" s="75"/>
      <c r="HO58" s="75"/>
      <c r="HP58" s="76">
        <f t="shared" si="174"/>
        <v>0</v>
      </c>
      <c r="HQ58" s="77">
        <f t="shared" si="175"/>
        <v>0</v>
      </c>
      <c r="HR58" s="77">
        <f t="shared" si="176"/>
        <v>0</v>
      </c>
      <c r="HS58" s="77">
        <f t="shared" si="177"/>
        <v>0</v>
      </c>
      <c r="HT58" s="282">
        <f t="shared" si="178"/>
        <v>0</v>
      </c>
      <c r="HU58" s="73"/>
      <c r="HV58" s="74"/>
      <c r="HW58" s="279"/>
      <c r="HX58" s="76">
        <f t="shared" si="179"/>
        <v>0</v>
      </c>
      <c r="HY58" s="77">
        <f t="shared" si="180"/>
        <v>0</v>
      </c>
      <c r="HZ58" s="77">
        <f t="shared" si="26"/>
        <v>0</v>
      </c>
      <c r="IA58" s="77">
        <f t="shared" si="181"/>
        <v>0</v>
      </c>
      <c r="IB58" s="282">
        <f t="shared" si="182"/>
        <v>0</v>
      </c>
      <c r="IC58" s="73"/>
      <c r="ID58" s="74"/>
      <c r="IE58" s="279"/>
      <c r="IF58" s="76">
        <f t="shared" si="27"/>
        <v>4.0408239293126904</v>
      </c>
      <c r="IG58" s="77">
        <f t="shared" si="183"/>
        <v>4.5984980397971347</v>
      </c>
      <c r="IH58" s="77">
        <f t="shared" si="28"/>
        <v>5.3412927030373591</v>
      </c>
      <c r="II58" s="77">
        <f t="shared" si="184"/>
        <v>6.1681248134675428</v>
      </c>
      <c r="IJ58" s="282">
        <f t="shared" si="185"/>
        <v>58.110418906026133</v>
      </c>
      <c r="IK58" s="73">
        <f t="shared" si="186"/>
        <v>6.953699535099464E-2</v>
      </c>
      <c r="IL58" s="74">
        <f t="shared" si="187"/>
        <v>9.1916265681634232E-2</v>
      </c>
      <c r="IM58" s="279">
        <f t="shared" si="188"/>
        <v>1.0238254386559078</v>
      </c>
      <c r="IN58" s="76">
        <f t="shared" si="29"/>
        <v>0</v>
      </c>
      <c r="IO58" s="77">
        <f t="shared" si="189"/>
        <v>0</v>
      </c>
      <c r="IP58" s="77">
        <f t="shared" si="30"/>
        <v>0</v>
      </c>
      <c r="IQ58" s="77">
        <f t="shared" si="190"/>
        <v>0</v>
      </c>
      <c r="IR58" s="282">
        <f t="shared" si="191"/>
        <v>0</v>
      </c>
      <c r="IS58" s="283"/>
      <c r="IT58" s="284"/>
      <c r="IU58" s="285"/>
      <c r="IV58" s="76">
        <f t="shared" si="31"/>
        <v>0</v>
      </c>
      <c r="IW58" s="77">
        <f t="shared" si="192"/>
        <v>0</v>
      </c>
      <c r="IX58" s="77">
        <f t="shared" si="193"/>
        <v>0</v>
      </c>
      <c r="IY58" s="77">
        <f t="shared" si="194"/>
        <v>0</v>
      </c>
      <c r="IZ58" s="282">
        <f t="shared" si="195"/>
        <v>0</v>
      </c>
      <c r="JA58" s="283"/>
      <c r="JB58" s="284"/>
      <c r="JC58" s="285"/>
      <c r="JD58" s="76">
        <f t="shared" si="32"/>
        <v>0</v>
      </c>
      <c r="JE58" s="77">
        <f t="shared" si="196"/>
        <v>0</v>
      </c>
      <c r="JF58" s="77">
        <f t="shared" si="33"/>
        <v>0</v>
      </c>
      <c r="JG58" s="77">
        <f t="shared" si="197"/>
        <v>0</v>
      </c>
      <c r="JH58" s="282">
        <f t="shared" si="198"/>
        <v>0</v>
      </c>
      <c r="JI58" s="283"/>
      <c r="JJ58" s="284"/>
      <c r="JK58" s="285"/>
      <c r="JL58" s="76">
        <f t="shared" si="34"/>
        <v>19.184491042263932</v>
      </c>
      <c r="JM58" s="77">
        <f t="shared" si="199"/>
        <v>21.832142651006777</v>
      </c>
      <c r="JN58" s="77">
        <f t="shared" si="35"/>
        <v>1.2747107472794834</v>
      </c>
      <c r="JO58" s="77">
        <f t="shared" si="200"/>
        <v>1.4720359709583475</v>
      </c>
      <c r="JP58" s="282">
        <f t="shared" si="201"/>
        <v>22.893047345736417</v>
      </c>
      <c r="JQ58" s="73">
        <f t="shared" si="36"/>
        <v>0.83800512673280414</v>
      </c>
      <c r="JR58" s="74">
        <f t="shared" si="37"/>
        <v>5.568113008410322E-2</v>
      </c>
      <c r="JS58" s="279">
        <f t="shared" si="202"/>
        <v>1.1242725264774134</v>
      </c>
      <c r="JT58" s="76">
        <f t="shared" si="38"/>
        <v>0</v>
      </c>
      <c r="JU58" s="77">
        <f t="shared" si="203"/>
        <v>0</v>
      </c>
      <c r="JV58" s="77">
        <f t="shared" si="39"/>
        <v>0</v>
      </c>
      <c r="JW58" s="77">
        <f t="shared" si="204"/>
        <v>0</v>
      </c>
      <c r="JX58" s="282">
        <f t="shared" si="205"/>
        <v>0</v>
      </c>
      <c r="JY58" s="73"/>
      <c r="JZ58" s="74"/>
      <c r="KA58" s="279"/>
      <c r="KB58" s="76">
        <f t="shared" si="40"/>
        <v>0</v>
      </c>
      <c r="KC58" s="77">
        <f t="shared" si="206"/>
        <v>0</v>
      </c>
      <c r="KD58" s="77">
        <f t="shared" si="41"/>
        <v>0</v>
      </c>
      <c r="KE58" s="77">
        <f t="shared" si="207"/>
        <v>0</v>
      </c>
      <c r="KF58" s="282">
        <f t="shared" si="208"/>
        <v>0</v>
      </c>
      <c r="KG58" s="73"/>
      <c r="KH58" s="74"/>
      <c r="KI58" s="279"/>
      <c r="KJ58" s="76">
        <f t="shared" si="42"/>
        <v>21.678176136934752</v>
      </c>
      <c r="KK58" s="77">
        <f t="shared" si="209"/>
        <v>24.669981225593116</v>
      </c>
      <c r="KL58" s="77">
        <f t="shared" si="43"/>
        <v>0.70803421085110896</v>
      </c>
      <c r="KM58" s="77">
        <f t="shared" si="210"/>
        <v>0.81763790669086067</v>
      </c>
      <c r="KN58" s="282">
        <f t="shared" si="211"/>
        <v>28.503098375945704</v>
      </c>
      <c r="KO58" s="73">
        <f t="shared" si="44"/>
        <v>0.76055507548713963</v>
      </c>
      <c r="KP58" s="74">
        <f t="shared" si="45"/>
        <v>2.4840605098869959E-2</v>
      </c>
      <c r="KQ58" s="279">
        <f t="shared" si="46"/>
        <v>1.1088095316372852</v>
      </c>
      <c r="KR58" s="76">
        <f t="shared" si="47"/>
        <v>0</v>
      </c>
      <c r="KS58" s="77">
        <f t="shared" si="212"/>
        <v>0</v>
      </c>
      <c r="KT58" s="77">
        <f t="shared" si="48"/>
        <v>0</v>
      </c>
      <c r="KU58" s="77">
        <f t="shared" si="213"/>
        <v>0</v>
      </c>
      <c r="KV58" s="282">
        <f t="shared" si="214"/>
        <v>0</v>
      </c>
      <c r="KW58" s="73"/>
      <c r="KX58" s="74"/>
      <c r="KY58" s="279"/>
      <c r="KZ58" s="76">
        <f t="shared" si="49"/>
        <v>13.99483624284176</v>
      </c>
      <c r="LA58" s="77">
        <f t="shared" si="215"/>
        <v>15.926263592716351</v>
      </c>
      <c r="LB58" s="77">
        <f t="shared" si="50"/>
        <v>0.43755812610145917</v>
      </c>
      <c r="LC58" s="77">
        <f t="shared" si="216"/>
        <v>0.50529212402196511</v>
      </c>
      <c r="LD58" s="286">
        <f t="shared" si="217"/>
        <v>37.359021051464865</v>
      </c>
      <c r="LE58" s="73">
        <f t="shared" si="51"/>
        <v>0.37460393364062777</v>
      </c>
      <c r="LF58" s="74">
        <f t="shared" si="52"/>
        <v>1.1712248174241234E-2</v>
      </c>
      <c r="LG58" s="279">
        <f t="shared" si="53"/>
        <v>1.0535121448991156</v>
      </c>
      <c r="LH58" s="76">
        <f t="shared" si="54"/>
        <v>0</v>
      </c>
      <c r="LI58" s="77">
        <f t="shared" si="218"/>
        <v>0</v>
      </c>
      <c r="LJ58" s="77">
        <f t="shared" si="55"/>
        <v>0</v>
      </c>
      <c r="LK58" s="77">
        <f t="shared" si="219"/>
        <v>0</v>
      </c>
      <c r="LL58" s="282">
        <f t="shared" si="220"/>
        <v>0</v>
      </c>
      <c r="LM58" s="73"/>
      <c r="LN58" s="74"/>
      <c r="LO58" s="279"/>
      <c r="LP58" s="76">
        <f t="shared" si="56"/>
        <v>0</v>
      </c>
      <c r="LQ58" s="77">
        <f t="shared" si="221"/>
        <v>0</v>
      </c>
      <c r="LR58" s="77">
        <f t="shared" si="57"/>
        <v>0</v>
      </c>
      <c r="LS58" s="77">
        <f t="shared" si="222"/>
        <v>0</v>
      </c>
      <c r="LT58" s="282">
        <f t="shared" si="223"/>
        <v>0</v>
      </c>
      <c r="LU58" s="73"/>
      <c r="LV58" s="74"/>
      <c r="LW58" s="279"/>
      <c r="LX58" s="76">
        <f t="shared" si="58"/>
        <v>0</v>
      </c>
      <c r="LY58" s="77">
        <f t="shared" si="224"/>
        <v>0</v>
      </c>
      <c r="LZ58" s="77">
        <f t="shared" si="59"/>
        <v>0</v>
      </c>
      <c r="MA58" s="77">
        <f t="shared" si="225"/>
        <v>0</v>
      </c>
      <c r="MB58" s="286">
        <f t="shared" si="226"/>
        <v>0</v>
      </c>
      <c r="MC58" s="73"/>
      <c r="MD58" s="74"/>
      <c r="ME58" s="279"/>
      <c r="MF58" s="76">
        <f t="shared" si="60"/>
        <v>0</v>
      </c>
      <c r="MG58" s="77">
        <f t="shared" si="227"/>
        <v>0</v>
      </c>
      <c r="MH58" s="77">
        <f t="shared" si="61"/>
        <v>0</v>
      </c>
      <c r="MI58" s="77">
        <f t="shared" si="228"/>
        <v>0</v>
      </c>
      <c r="MJ58" s="286">
        <f t="shared" si="229"/>
        <v>0</v>
      </c>
      <c r="MK58" s="73"/>
      <c r="ML58" s="74"/>
      <c r="MM58" s="279"/>
      <c r="MN58" s="287">
        <f t="shared" si="230"/>
        <v>1.0635272818699362</v>
      </c>
      <c r="MO58" s="288">
        <f t="shared" si="230"/>
        <v>0</v>
      </c>
      <c r="MP58" s="288">
        <f t="shared" si="230"/>
        <v>1.0895211330538361</v>
      </c>
      <c r="MQ58" s="289">
        <f t="shared" si="230"/>
        <v>0</v>
      </c>
      <c r="MR58" s="290">
        <f t="shared" si="231"/>
        <v>1.8374560848866888</v>
      </c>
      <c r="MS58" s="291"/>
      <c r="MT58" s="291">
        <f t="shared" si="63"/>
        <v>1.1375690150215103</v>
      </c>
      <c r="MU58" s="292"/>
      <c r="MV58" s="359">
        <f t="shared" si="64"/>
        <v>0</v>
      </c>
      <c r="MW58" s="360">
        <f t="shared" si="65"/>
        <v>0</v>
      </c>
      <c r="MX58" s="360">
        <f t="shared" si="66"/>
        <v>0.69988706986517857</v>
      </c>
      <c r="MY58" s="360">
        <f t="shared" si="67"/>
        <v>0</v>
      </c>
      <c r="MZ58" s="360">
        <f t="shared" si="68"/>
        <v>0</v>
      </c>
      <c r="NA58" s="360">
        <f t="shared" si="69"/>
        <v>0</v>
      </c>
      <c r="NB58" s="360">
        <f t="shared" si="70"/>
        <v>0.30276659138036738</v>
      </c>
      <c r="NC58" s="360">
        <f t="shared" si="71"/>
        <v>0</v>
      </c>
      <c r="ND58" s="360">
        <f t="shared" si="72"/>
        <v>0</v>
      </c>
      <c r="NE58" s="360">
        <f t="shared" si="73"/>
        <v>0.3717838359579817</v>
      </c>
      <c r="NF58" s="360">
        <f t="shared" si="74"/>
        <v>0</v>
      </c>
      <c r="NG58" s="360">
        <f t="shared" si="75"/>
        <v>0.46301858768316129</v>
      </c>
      <c r="NH58" s="360">
        <f t="shared" si="76"/>
        <v>0</v>
      </c>
      <c r="NI58" s="360">
        <f t="shared" si="77"/>
        <v>0</v>
      </c>
      <c r="NJ58" s="360">
        <f t="shared" si="78"/>
        <v>0</v>
      </c>
      <c r="NK58" s="361">
        <f t="shared" si="79"/>
        <v>0</v>
      </c>
      <c r="NL58" s="145">
        <f t="shared" si="232"/>
        <v>1.8374560848866888</v>
      </c>
      <c r="NM58" s="40"/>
      <c r="NN58" s="56">
        <f t="shared" si="233"/>
        <v>1.1375690150215103</v>
      </c>
      <c r="NO58" s="59"/>
      <c r="NP58" s="55">
        <f t="shared" si="80"/>
        <v>1.0635272818699362</v>
      </c>
      <c r="NQ58" s="40"/>
      <c r="NR58" s="56">
        <f t="shared" si="81"/>
        <v>1.0895211330538361</v>
      </c>
      <c r="NS58" s="60"/>
      <c r="NT58" s="25"/>
      <c r="NU58" s="86">
        <f t="shared" si="236"/>
        <v>0</v>
      </c>
      <c r="NV58" s="86">
        <f t="shared" si="236"/>
        <v>0</v>
      </c>
      <c r="NW58" s="86">
        <f t="shared" si="236"/>
        <v>0</v>
      </c>
      <c r="NX58" s="86">
        <f t="shared" si="236"/>
        <v>0</v>
      </c>
      <c r="NY58" s="87">
        <f t="shared" si="237"/>
        <v>0</v>
      </c>
      <c r="NZ58" s="87">
        <f t="shared" si="237"/>
        <v>0</v>
      </c>
      <c r="OA58" s="87">
        <f t="shared" si="237"/>
        <v>0</v>
      </c>
      <c r="OB58" s="87">
        <f t="shared" si="237"/>
        <v>0</v>
      </c>
      <c r="OC58" s="26"/>
    </row>
    <row r="59" spans="1:393" thickBot="1" x14ac:dyDescent="0.35">
      <c r="A59" s="136" t="s">
        <v>216</v>
      </c>
      <c r="B59" s="137" t="s">
        <v>217</v>
      </c>
      <c r="C59" s="133" t="s">
        <v>118</v>
      </c>
      <c r="D59" s="64">
        <f>VLOOKUP(B59,[1]УсіТ_1!$A$10:$G$556,6,FALSE)</f>
        <v>97.8</v>
      </c>
      <c r="E59" s="64">
        <f>VLOOKUP(B59,[1]УсіТ_1!$A$10:$G$556,7,FALSE)</f>
        <v>0</v>
      </c>
      <c r="F59" s="38"/>
      <c r="G59" s="38"/>
      <c r="H59" s="39"/>
      <c r="I59" s="256">
        <v>2.0874999999999999</v>
      </c>
      <c r="J59" s="62">
        <v>2.0874999999999999</v>
      </c>
      <c r="K59" s="257">
        <f t="shared" si="82"/>
        <v>1.2557</v>
      </c>
      <c r="L59" s="258">
        <f t="shared" si="83"/>
        <v>1.2557</v>
      </c>
      <c r="M59" s="63">
        <v>0</v>
      </c>
      <c r="N59" s="63">
        <v>0</v>
      </c>
      <c r="O59" s="63">
        <v>0.83179999999999998</v>
      </c>
      <c r="P59" s="63">
        <v>0</v>
      </c>
      <c r="Q59" s="63">
        <v>0</v>
      </c>
      <c r="R59" s="63">
        <v>0</v>
      </c>
      <c r="S59" s="63">
        <v>0.27039999999999997</v>
      </c>
      <c r="T59" s="63">
        <v>0</v>
      </c>
      <c r="U59" s="63">
        <v>0</v>
      </c>
      <c r="V59" s="63">
        <v>0.50109999999999999</v>
      </c>
      <c r="W59" s="63">
        <v>0</v>
      </c>
      <c r="X59" s="63">
        <v>0.48420000000000002</v>
      </c>
      <c r="Y59" s="63">
        <v>0</v>
      </c>
      <c r="Z59" s="63">
        <v>0</v>
      </c>
      <c r="AA59" s="63">
        <v>0</v>
      </c>
      <c r="AB59" s="259">
        <v>0</v>
      </c>
      <c r="AC59" s="144">
        <v>0</v>
      </c>
      <c r="AD59" s="70">
        <v>0</v>
      </c>
      <c r="AE59" s="70">
        <v>0</v>
      </c>
      <c r="AF59" s="68">
        <f t="shared" si="84"/>
        <v>0</v>
      </c>
      <c r="AG59" s="68">
        <f t="shared" si="85"/>
        <v>0</v>
      </c>
      <c r="AH59" s="71">
        <v>0</v>
      </c>
      <c r="AI59" s="71">
        <v>0</v>
      </c>
      <c r="AJ59" s="68">
        <f t="shared" si="86"/>
        <v>0</v>
      </c>
      <c r="AK59" s="68">
        <f t="shared" si="87"/>
        <v>0</v>
      </c>
      <c r="AL59" s="71">
        <v>0</v>
      </c>
      <c r="AM59" s="69">
        <f t="shared" si="88"/>
        <v>0</v>
      </c>
      <c r="AN59" s="260">
        <v>0</v>
      </c>
      <c r="AO59" s="71">
        <v>0</v>
      </c>
      <c r="AP59" s="71">
        <v>0</v>
      </c>
      <c r="AQ59" s="68">
        <f t="shared" si="89"/>
        <v>0</v>
      </c>
      <c r="AR59" s="68">
        <f t="shared" si="90"/>
        <v>0</v>
      </c>
      <c r="AS59" s="71">
        <v>0</v>
      </c>
      <c r="AT59" s="261">
        <f t="shared" si="0"/>
        <v>0</v>
      </c>
      <c r="AU59" s="71">
        <v>0</v>
      </c>
      <c r="AV59" s="68">
        <f t="shared" si="91"/>
        <v>0</v>
      </c>
      <c r="AW59" s="68">
        <f t="shared" si="92"/>
        <v>0</v>
      </c>
      <c r="AX59" s="71">
        <v>0</v>
      </c>
      <c r="AY59" s="69">
        <f t="shared" si="93"/>
        <v>0</v>
      </c>
      <c r="AZ59" s="260">
        <v>10</v>
      </c>
      <c r="BA59" s="260">
        <v>50.971666666666799</v>
      </c>
      <c r="BB59" s="260">
        <v>5.3156166666666804</v>
      </c>
      <c r="BC59" s="262">
        <f t="shared" si="94"/>
        <v>4.2524933333333443</v>
      </c>
      <c r="BD59" s="262">
        <f t="shared" si="1"/>
        <v>1.0631233333333361</v>
      </c>
      <c r="BE59" s="260">
        <v>1.9951766666666699</v>
      </c>
      <c r="BF59" s="262">
        <f t="shared" si="95"/>
        <v>1.5961413333333361</v>
      </c>
      <c r="BG59" s="262">
        <f t="shared" si="2"/>
        <v>0.39903533333333385</v>
      </c>
      <c r="BH59" s="260">
        <v>6.284932752632959</v>
      </c>
      <c r="BI59" s="263">
        <f t="shared" si="96"/>
        <v>3.6801675130352396</v>
      </c>
      <c r="BJ59" s="68">
        <f t="shared" si="97"/>
        <v>8.6135003374834707E-2</v>
      </c>
      <c r="BK59" s="260">
        <v>3.2280959710640911</v>
      </c>
      <c r="BL59" s="69">
        <f t="shared" si="98"/>
        <v>81.354586468436636</v>
      </c>
      <c r="BM59" s="260">
        <v>0</v>
      </c>
      <c r="BN59" s="260">
        <v>0</v>
      </c>
      <c r="BO59" s="260">
        <v>0</v>
      </c>
      <c r="BP59" s="68">
        <f t="shared" si="99"/>
        <v>0</v>
      </c>
      <c r="BQ59" s="68">
        <f t="shared" si="100"/>
        <v>0</v>
      </c>
      <c r="BR59" s="260">
        <v>0</v>
      </c>
      <c r="BS59" s="260">
        <v>0</v>
      </c>
      <c r="BT59" s="68">
        <f t="shared" si="101"/>
        <v>0</v>
      </c>
      <c r="BU59" s="68">
        <f t="shared" si="102"/>
        <v>0</v>
      </c>
      <c r="BV59" s="260">
        <v>0</v>
      </c>
      <c r="BW59" s="69">
        <f t="shared" si="103"/>
        <v>0</v>
      </c>
      <c r="BX59" s="260">
        <v>0</v>
      </c>
      <c r="BY59" s="260">
        <v>0</v>
      </c>
      <c r="BZ59" s="263">
        <f t="shared" si="104"/>
        <v>0</v>
      </c>
      <c r="CA59" s="263">
        <f t="shared" si="105"/>
        <v>0</v>
      </c>
      <c r="CB59" s="260">
        <v>0</v>
      </c>
      <c r="CC59" s="264">
        <f t="shared" si="106"/>
        <v>0</v>
      </c>
      <c r="CD59" s="260">
        <v>0</v>
      </c>
      <c r="CE59" s="260">
        <v>0</v>
      </c>
      <c r="CF59" s="263">
        <f t="shared" si="107"/>
        <v>0</v>
      </c>
      <c r="CG59" s="263">
        <f t="shared" si="108"/>
        <v>0</v>
      </c>
      <c r="CH59" s="260">
        <v>0</v>
      </c>
      <c r="CI59" s="69">
        <f t="shared" si="109"/>
        <v>0</v>
      </c>
      <c r="CJ59" s="260">
        <v>12.352064716954818</v>
      </c>
      <c r="CK59" s="260">
        <v>2.7174547276428589</v>
      </c>
      <c r="CL59" s="260">
        <v>1.1735984396080017</v>
      </c>
      <c r="CM59" s="260">
        <v>0.94819560369636169</v>
      </c>
      <c r="CN59" s="260">
        <v>2.702804123199162</v>
      </c>
      <c r="CO59" s="265">
        <f t="shared" si="110"/>
        <v>0.18984496161350914</v>
      </c>
      <c r="CP59" s="266">
        <f t="shared" si="111"/>
        <v>0.86182152833153114</v>
      </c>
      <c r="CQ59" s="260">
        <v>2.0432400912468727</v>
      </c>
      <c r="CR59" s="265">
        <f t="shared" si="112"/>
        <v>2.8002605450538391E-2</v>
      </c>
      <c r="CS59" s="265">
        <f t="shared" si="3"/>
        <v>1.1964274083899713</v>
      </c>
      <c r="CT59" s="260">
        <v>1.0494581126823945</v>
      </c>
      <c r="CU59" s="267">
        <f t="shared" si="4"/>
        <v>26.44634425360093</v>
      </c>
      <c r="CV59" s="260">
        <v>0</v>
      </c>
      <c r="CW59" s="260">
        <v>0</v>
      </c>
      <c r="CX59" s="68">
        <f t="shared" si="113"/>
        <v>0</v>
      </c>
      <c r="CY59" s="68">
        <f t="shared" si="114"/>
        <v>0</v>
      </c>
      <c r="CZ59" s="260">
        <v>0</v>
      </c>
      <c r="DA59" s="69">
        <f t="shared" si="115"/>
        <v>0</v>
      </c>
      <c r="DB59" s="260">
        <v>0</v>
      </c>
      <c r="DC59" s="260">
        <v>0</v>
      </c>
      <c r="DD59" s="68">
        <f t="shared" si="116"/>
        <v>0</v>
      </c>
      <c r="DE59" s="68">
        <f t="shared" si="117"/>
        <v>0</v>
      </c>
      <c r="DF59" s="260">
        <v>0</v>
      </c>
      <c r="DG59" s="69">
        <f t="shared" si="118"/>
        <v>0</v>
      </c>
      <c r="DH59" s="260">
        <v>17.880255016013443</v>
      </c>
      <c r="DI59" s="260">
        <v>3.9336561035229574</v>
      </c>
      <c r="DJ59" s="260">
        <v>0.28096126905833319</v>
      </c>
      <c r="DK59" s="260">
        <v>13.016825651657786</v>
      </c>
      <c r="DL59" s="68">
        <f t="shared" si="119"/>
        <v>0.9143018337724429</v>
      </c>
      <c r="DM59" s="68">
        <f t="shared" si="120"/>
        <v>4.1505710609389048</v>
      </c>
      <c r="DN59" s="260">
        <v>3.78647588955547</v>
      </c>
      <c r="DO59" s="68">
        <f t="shared" si="121"/>
        <v>5.1893652066357716E-2</v>
      </c>
      <c r="DP59" s="68">
        <f t="shared" si="122"/>
        <v>2.2171861030327635</v>
      </c>
      <c r="DQ59" s="260">
        <v>1.94482667885854</v>
      </c>
      <c r="DR59" s="264">
        <f t="shared" si="123"/>
        <v>49.011600730399834</v>
      </c>
      <c r="DS59" s="260">
        <v>0</v>
      </c>
      <c r="DT59" s="260">
        <v>0</v>
      </c>
      <c r="DU59" s="260">
        <v>0</v>
      </c>
      <c r="DV59" s="68">
        <f t="shared" si="124"/>
        <v>0</v>
      </c>
      <c r="DW59" s="68">
        <f t="shared" si="125"/>
        <v>0</v>
      </c>
      <c r="DX59" s="260">
        <v>0</v>
      </c>
      <c r="DY59" s="260">
        <v>0</v>
      </c>
      <c r="DZ59" s="260">
        <v>0</v>
      </c>
      <c r="EA59" s="260">
        <v>0</v>
      </c>
      <c r="EB59" s="68">
        <f t="shared" si="126"/>
        <v>0</v>
      </c>
      <c r="EC59" s="68">
        <f t="shared" si="127"/>
        <v>0</v>
      </c>
      <c r="ED59" s="267">
        <v>0</v>
      </c>
      <c r="EE59" s="69">
        <f t="shared" si="128"/>
        <v>0</v>
      </c>
      <c r="EF59" s="260">
        <v>7.6268777777777599</v>
      </c>
      <c r="EG59" s="260">
        <v>1.6779131111111101</v>
      </c>
      <c r="EH59" s="260">
        <v>19.069093639397167</v>
      </c>
      <c r="EI59" s="260">
        <v>5.5528685735565668</v>
      </c>
      <c r="EJ59" s="268">
        <f t="shared" si="129"/>
        <v>0.39003348860661324</v>
      </c>
      <c r="EK59" s="266">
        <f t="shared" si="130"/>
        <v>1.770598779101394</v>
      </c>
      <c r="EL59" s="260">
        <v>3.6588613375118979</v>
      </c>
      <c r="EM59" s="268">
        <f t="shared" si="131"/>
        <v>5.0144694630600561E-2</v>
      </c>
      <c r="EN59" s="268">
        <f t="shared" si="132"/>
        <v>2.1424608916254417</v>
      </c>
      <c r="EO59" s="269">
        <f t="shared" si="133"/>
        <v>37.585614439354508</v>
      </c>
      <c r="EP59" s="69">
        <f t="shared" si="134"/>
        <v>47.357874193586674</v>
      </c>
      <c r="EQ59" s="260">
        <v>0</v>
      </c>
      <c r="ER59" s="260">
        <v>0</v>
      </c>
      <c r="ES59" s="260">
        <v>0</v>
      </c>
      <c r="ET59" s="68">
        <f t="shared" si="135"/>
        <v>0</v>
      </c>
      <c r="EU59" s="68">
        <f t="shared" si="136"/>
        <v>0</v>
      </c>
      <c r="EV59" s="260">
        <v>0</v>
      </c>
      <c r="EW59" s="260">
        <v>0</v>
      </c>
      <c r="EX59" s="68">
        <f t="shared" si="137"/>
        <v>0</v>
      </c>
      <c r="EY59" s="68">
        <f t="shared" si="138"/>
        <v>0</v>
      </c>
      <c r="EZ59" s="260">
        <v>0</v>
      </c>
      <c r="FA59" s="69">
        <f t="shared" si="139"/>
        <v>0</v>
      </c>
      <c r="FB59" s="260">
        <v>0</v>
      </c>
      <c r="FC59" s="260">
        <v>0</v>
      </c>
      <c r="FD59" s="68">
        <f t="shared" si="140"/>
        <v>0</v>
      </c>
      <c r="FE59" s="68">
        <f t="shared" si="141"/>
        <v>0</v>
      </c>
      <c r="FF59" s="260">
        <v>0</v>
      </c>
      <c r="FG59" s="69">
        <f t="shared" si="142"/>
        <v>0</v>
      </c>
      <c r="FH59" s="260">
        <v>0</v>
      </c>
      <c r="FI59" s="260">
        <v>0</v>
      </c>
      <c r="FJ59" s="68">
        <f t="shared" si="143"/>
        <v>0</v>
      </c>
      <c r="FK59" s="68">
        <f t="shared" si="144"/>
        <v>0</v>
      </c>
      <c r="FL59" s="260">
        <v>0</v>
      </c>
      <c r="FM59" s="69">
        <f t="shared" si="145"/>
        <v>0</v>
      </c>
      <c r="FN59" s="260">
        <v>0</v>
      </c>
      <c r="FO59" s="260">
        <v>0</v>
      </c>
      <c r="FP59" s="68">
        <f t="shared" si="146"/>
        <v>0</v>
      </c>
      <c r="FQ59" s="68">
        <f t="shared" si="147"/>
        <v>0</v>
      </c>
      <c r="FR59" s="260">
        <v>0</v>
      </c>
      <c r="FS59" s="264">
        <f t="shared" si="148"/>
        <v>0</v>
      </c>
      <c r="FT59" s="270">
        <f t="shared" si="5"/>
        <v>204.17040564602405</v>
      </c>
      <c r="FU59" s="271">
        <f t="shared" si="6"/>
        <v>46.188221453022948</v>
      </c>
      <c r="FV59" s="272">
        <f t="shared" si="149"/>
        <v>21.03761641103381</v>
      </c>
      <c r="FW59" s="272">
        <f t="shared" si="7"/>
        <v>6.7968302703630421</v>
      </c>
      <c r="FX59" s="272">
        <f t="shared" si="8"/>
        <v>50.971666666666799</v>
      </c>
      <c r="FY59" s="272">
        <f t="shared" si="9"/>
        <v>0</v>
      </c>
      <c r="FZ59" s="272">
        <f t="shared" si="10"/>
        <v>0</v>
      </c>
      <c r="GA59" s="272">
        <f t="shared" si="11"/>
        <v>0</v>
      </c>
      <c r="GB59" s="272">
        <f t="shared" si="12"/>
        <v>0</v>
      </c>
      <c r="GC59" s="272">
        <f t="shared" si="13"/>
        <v>0</v>
      </c>
      <c r="GD59" s="272">
        <f t="shared" si="14"/>
        <v>0</v>
      </c>
      <c r="GE59" s="272">
        <f t="shared" si="15"/>
        <v>21.272498348413514</v>
      </c>
      <c r="GF59" s="273">
        <f t="shared" si="16"/>
        <v>8.275249469413632</v>
      </c>
      <c r="GG59" s="273">
        <f t="shared" si="17"/>
        <v>1.4941802839925653</v>
      </c>
      <c r="GH59" s="272">
        <f t="shared" si="150"/>
        <v>15.7735100709472</v>
      </c>
      <c r="GI59" s="274">
        <f t="shared" si="151"/>
        <v>11.268215137621766</v>
      </c>
      <c r="GJ59" s="275">
        <f t="shared" si="18"/>
        <v>0.21617595552233138</v>
      </c>
      <c r="GK59" s="271">
        <f t="shared" si="152"/>
        <v>162.04034322044731</v>
      </c>
      <c r="GL59" s="276">
        <f t="shared" si="153"/>
        <v>204.17083245776359</v>
      </c>
      <c r="GM59" s="272">
        <f t="shared" si="154"/>
        <v>65.731686060058337</v>
      </c>
      <c r="GN59" s="272">
        <f t="shared" si="155"/>
        <v>8.507186509877938</v>
      </c>
      <c r="GO59" s="277">
        <f t="shared" si="156"/>
        <v>0.40565012856479732</v>
      </c>
      <c r="GP59" s="278">
        <f t="shared" si="157"/>
        <v>5.2500422677483227E-2</v>
      </c>
      <c r="GQ59" s="279">
        <f t="shared" si="158"/>
        <v>1.064110839673702</v>
      </c>
      <c r="GR59" s="280">
        <f t="shared" si="159"/>
        <v>162.04034322044731</v>
      </c>
      <c r="GS59" s="272">
        <f t="shared" si="160"/>
        <v>65.731686060058337</v>
      </c>
      <c r="GT59" s="272">
        <f t="shared" si="19"/>
        <v>8.507186509877938</v>
      </c>
      <c r="GU59" s="73">
        <f t="shared" si="161"/>
        <v>0.40565012856479732</v>
      </c>
      <c r="GV59" s="74">
        <f t="shared" si="162"/>
        <v>5.2500422677483227E-2</v>
      </c>
      <c r="GW59" s="279">
        <f t="shared" si="163"/>
        <v>1.064110839673702</v>
      </c>
      <c r="GX59" s="280">
        <f t="shared" si="164"/>
        <v>97.473211102640448</v>
      </c>
      <c r="GY59" s="272">
        <f t="shared" si="20"/>
        <v>61.241881694155346</v>
      </c>
      <c r="GZ59" s="272">
        <f t="shared" si="21"/>
        <v>2.5724168398364227</v>
      </c>
      <c r="HA59" s="73">
        <f t="shared" si="165"/>
        <v>0.62829449241871105</v>
      </c>
      <c r="HB59" s="74">
        <f t="shared" si="166"/>
        <v>2.6391013599907334E-2</v>
      </c>
      <c r="HC59" s="279">
        <f t="shared" si="167"/>
        <v>1.0907962518039718</v>
      </c>
      <c r="HD59" s="280">
        <f t="shared" si="168"/>
        <v>97.473211102640448</v>
      </c>
      <c r="HE59" s="272">
        <f t="shared" si="22"/>
        <v>61.241881694155346</v>
      </c>
      <c r="HF59" s="272">
        <f t="shared" si="23"/>
        <v>2.5724168398364227</v>
      </c>
      <c r="HG59" s="73">
        <f t="shared" si="169"/>
        <v>0.62829449241871105</v>
      </c>
      <c r="HH59" s="74">
        <f t="shared" si="170"/>
        <v>2.6391013599907334E-2</v>
      </c>
      <c r="HI59" s="281">
        <f t="shared" si="171"/>
        <v>1.0907962518039718</v>
      </c>
      <c r="HJ59" s="72">
        <f t="shared" si="24"/>
        <v>2.2213313778188528</v>
      </c>
      <c r="HK59" s="73">
        <f t="shared" si="172"/>
        <v>2.2213313778188528</v>
      </c>
      <c r="HL59" s="73">
        <f t="shared" si="25"/>
        <v>1.3697128533902474</v>
      </c>
      <c r="HM59" s="74">
        <f t="shared" si="173"/>
        <v>1.3697128533902474</v>
      </c>
      <c r="HN59" s="75"/>
      <c r="HO59" s="75"/>
      <c r="HP59" s="76">
        <f t="shared" si="174"/>
        <v>0</v>
      </c>
      <c r="HQ59" s="77">
        <f t="shared" si="175"/>
        <v>0</v>
      </c>
      <c r="HR59" s="77">
        <f t="shared" si="176"/>
        <v>0</v>
      </c>
      <c r="HS59" s="77">
        <f t="shared" si="177"/>
        <v>0</v>
      </c>
      <c r="HT59" s="282">
        <f t="shared" si="178"/>
        <v>0</v>
      </c>
      <c r="HU59" s="73"/>
      <c r="HV59" s="74"/>
      <c r="HW59" s="279"/>
      <c r="HX59" s="76">
        <f t="shared" si="179"/>
        <v>0</v>
      </c>
      <c r="HY59" s="77">
        <f t="shared" si="180"/>
        <v>0</v>
      </c>
      <c r="HZ59" s="77">
        <f t="shared" si="26"/>
        <v>0</v>
      </c>
      <c r="IA59" s="77">
        <f t="shared" si="181"/>
        <v>0</v>
      </c>
      <c r="IB59" s="282">
        <f t="shared" si="182"/>
        <v>0</v>
      </c>
      <c r="IC59" s="73"/>
      <c r="ID59" s="74"/>
      <c r="IE59" s="279"/>
      <c r="IF59" s="76">
        <f t="shared" si="27"/>
        <v>4.4898043659029918</v>
      </c>
      <c r="IG59" s="77">
        <f t="shared" si="183"/>
        <v>5.1094422664412633</v>
      </c>
      <c r="IH59" s="77">
        <f t="shared" si="28"/>
        <v>5.9347696700415149</v>
      </c>
      <c r="II59" s="77">
        <f t="shared" si="184"/>
        <v>6.8534720149639421</v>
      </c>
      <c r="IJ59" s="282">
        <f t="shared" si="185"/>
        <v>64.567132117806864</v>
      </c>
      <c r="IK59" s="73">
        <f t="shared" si="186"/>
        <v>6.9536995350994626E-2</v>
      </c>
      <c r="IL59" s="74">
        <f t="shared" si="187"/>
        <v>9.1916265681634246E-2</v>
      </c>
      <c r="IM59" s="279">
        <f t="shared" si="188"/>
        <v>1.0238254386559078</v>
      </c>
      <c r="IN59" s="76">
        <f t="shared" si="29"/>
        <v>0</v>
      </c>
      <c r="IO59" s="77">
        <f t="shared" si="189"/>
        <v>0</v>
      </c>
      <c r="IP59" s="77">
        <f t="shared" si="30"/>
        <v>0</v>
      </c>
      <c r="IQ59" s="77">
        <f t="shared" si="190"/>
        <v>0</v>
      </c>
      <c r="IR59" s="282">
        <f t="shared" si="191"/>
        <v>0</v>
      </c>
      <c r="IS59" s="283"/>
      <c r="IT59" s="284"/>
      <c r="IU59" s="285"/>
      <c r="IV59" s="76">
        <f t="shared" si="31"/>
        <v>0</v>
      </c>
      <c r="IW59" s="77">
        <f t="shared" si="192"/>
        <v>0</v>
      </c>
      <c r="IX59" s="77">
        <f t="shared" si="193"/>
        <v>0</v>
      </c>
      <c r="IY59" s="77">
        <f t="shared" si="194"/>
        <v>0</v>
      </c>
      <c r="IZ59" s="282">
        <f t="shared" si="195"/>
        <v>0</v>
      </c>
      <c r="JA59" s="283"/>
      <c r="JB59" s="284"/>
      <c r="JC59" s="285"/>
      <c r="JD59" s="76">
        <f t="shared" si="32"/>
        <v>0</v>
      </c>
      <c r="JE59" s="77">
        <f t="shared" si="196"/>
        <v>0</v>
      </c>
      <c r="JF59" s="77">
        <f t="shared" si="33"/>
        <v>0</v>
      </c>
      <c r="JG59" s="77">
        <f t="shared" si="197"/>
        <v>0</v>
      </c>
      <c r="JH59" s="282">
        <f t="shared" si="198"/>
        <v>0</v>
      </c>
      <c r="JI59" s="283"/>
      <c r="JJ59" s="284"/>
      <c r="JK59" s="285"/>
      <c r="JL59" s="76">
        <f t="shared" si="34"/>
        <v>17.58058314739791</v>
      </c>
      <c r="JM59" s="77">
        <f t="shared" si="199"/>
        <v>20.006879427570293</v>
      </c>
      <c r="JN59" s="77">
        <f t="shared" si="35"/>
        <v>1.1660431707604093</v>
      </c>
      <c r="JO59" s="77">
        <f t="shared" si="200"/>
        <v>1.3465466535941206</v>
      </c>
      <c r="JP59" s="282">
        <f t="shared" si="201"/>
        <v>20.989162106032484</v>
      </c>
      <c r="JQ59" s="73">
        <f t="shared" si="36"/>
        <v>0.83760290470790555</v>
      </c>
      <c r="JR59" s="74">
        <f t="shared" si="37"/>
        <v>5.5554536425504925E-2</v>
      </c>
      <c r="JS59" s="279">
        <f t="shared" si="202"/>
        <v>1.1241974191174062</v>
      </c>
      <c r="JT59" s="76">
        <f t="shared" si="38"/>
        <v>0</v>
      </c>
      <c r="JU59" s="77">
        <f t="shared" si="203"/>
        <v>0</v>
      </c>
      <c r="JV59" s="77">
        <f t="shared" si="39"/>
        <v>0</v>
      </c>
      <c r="JW59" s="77">
        <f t="shared" si="204"/>
        <v>0</v>
      </c>
      <c r="JX59" s="282">
        <f t="shared" si="205"/>
        <v>0</v>
      </c>
      <c r="JY59" s="73"/>
      <c r="JZ59" s="74"/>
      <c r="KA59" s="279"/>
      <c r="KB59" s="76">
        <f t="shared" si="40"/>
        <v>0</v>
      </c>
      <c r="KC59" s="77">
        <f t="shared" si="206"/>
        <v>0</v>
      </c>
      <c r="KD59" s="77">
        <f t="shared" si="41"/>
        <v>0</v>
      </c>
      <c r="KE59" s="77">
        <f t="shared" si="207"/>
        <v>0</v>
      </c>
      <c r="KF59" s="282">
        <f t="shared" si="208"/>
        <v>0</v>
      </c>
      <c r="KG59" s="73"/>
      <c r="KH59" s="74"/>
      <c r="KI59" s="279"/>
      <c r="KJ59" s="76">
        <f t="shared" si="42"/>
        <v>29.582574859581833</v>
      </c>
      <c r="KK59" s="77">
        <f t="shared" si="209"/>
        <v>33.665266015952717</v>
      </c>
      <c r="KL59" s="77">
        <f t="shared" si="43"/>
        <v>0.96619548583880066</v>
      </c>
      <c r="KM59" s="77">
        <f t="shared" si="210"/>
        <v>1.115762547046647</v>
      </c>
      <c r="KN59" s="282">
        <f t="shared" si="211"/>
        <v>38.898095817777644</v>
      </c>
      <c r="KO59" s="73">
        <f t="shared" si="44"/>
        <v>0.76051473054528473</v>
      </c>
      <c r="KP59" s="74">
        <f t="shared" si="45"/>
        <v>2.4839146120803662E-2</v>
      </c>
      <c r="KQ59" s="279">
        <f t="shared" si="46"/>
        <v>1.108803737782055</v>
      </c>
      <c r="KR59" s="76">
        <f t="shared" si="47"/>
        <v>0</v>
      </c>
      <c r="KS59" s="77">
        <f t="shared" si="212"/>
        <v>0</v>
      </c>
      <c r="KT59" s="77">
        <f t="shared" si="48"/>
        <v>0</v>
      </c>
      <c r="KU59" s="77">
        <f t="shared" si="213"/>
        <v>0</v>
      </c>
      <c r="KV59" s="282">
        <f t="shared" si="214"/>
        <v>0</v>
      </c>
      <c r="KW59" s="73"/>
      <c r="KX59" s="74"/>
      <c r="KY59" s="279"/>
      <c r="KZ59" s="76">
        <f t="shared" si="49"/>
        <v>14.078723687175611</v>
      </c>
      <c r="LA59" s="77">
        <f t="shared" si="215"/>
        <v>16.021728343242717</v>
      </c>
      <c r="LB59" s="77">
        <f t="shared" si="50"/>
        <v>0.4401781832372138</v>
      </c>
      <c r="LC59" s="77">
        <f t="shared" si="216"/>
        <v>0.50831776600233447</v>
      </c>
      <c r="LD59" s="286">
        <f t="shared" si="217"/>
        <v>37.585614439354508</v>
      </c>
      <c r="LE59" s="73">
        <f t="shared" si="51"/>
        <v>0.37457745196349113</v>
      </c>
      <c r="LF59" s="74">
        <f t="shared" si="52"/>
        <v>1.1711347274831817E-2</v>
      </c>
      <c r="LG59" s="279">
        <f t="shared" si="53"/>
        <v>1.0535083507036254</v>
      </c>
      <c r="LH59" s="76">
        <f t="shared" si="54"/>
        <v>0</v>
      </c>
      <c r="LI59" s="77">
        <f t="shared" si="218"/>
        <v>0</v>
      </c>
      <c r="LJ59" s="77">
        <f t="shared" si="55"/>
        <v>0</v>
      </c>
      <c r="LK59" s="77">
        <f t="shared" si="219"/>
        <v>0</v>
      </c>
      <c r="LL59" s="282">
        <f t="shared" si="220"/>
        <v>0</v>
      </c>
      <c r="LM59" s="73"/>
      <c r="LN59" s="74"/>
      <c r="LO59" s="279"/>
      <c r="LP59" s="76">
        <f t="shared" si="56"/>
        <v>0</v>
      </c>
      <c r="LQ59" s="77">
        <f t="shared" si="221"/>
        <v>0</v>
      </c>
      <c r="LR59" s="77">
        <f t="shared" si="57"/>
        <v>0</v>
      </c>
      <c r="LS59" s="77">
        <f t="shared" si="222"/>
        <v>0</v>
      </c>
      <c r="LT59" s="282">
        <f t="shared" si="223"/>
        <v>0</v>
      </c>
      <c r="LU59" s="73"/>
      <c r="LV59" s="74"/>
      <c r="LW59" s="279"/>
      <c r="LX59" s="76">
        <f t="shared" si="58"/>
        <v>0</v>
      </c>
      <c r="LY59" s="77">
        <f t="shared" si="224"/>
        <v>0</v>
      </c>
      <c r="LZ59" s="77">
        <f t="shared" si="59"/>
        <v>0</v>
      </c>
      <c r="MA59" s="77">
        <f t="shared" si="225"/>
        <v>0</v>
      </c>
      <c r="MB59" s="286">
        <f t="shared" si="226"/>
        <v>0</v>
      </c>
      <c r="MC59" s="73"/>
      <c r="MD59" s="74"/>
      <c r="ME59" s="279"/>
      <c r="MF59" s="76">
        <f t="shared" si="60"/>
        <v>0</v>
      </c>
      <c r="MG59" s="77">
        <f t="shared" si="227"/>
        <v>0</v>
      </c>
      <c r="MH59" s="77">
        <f t="shared" si="61"/>
        <v>0</v>
      </c>
      <c r="MI59" s="77">
        <f t="shared" si="228"/>
        <v>0</v>
      </c>
      <c r="MJ59" s="286">
        <f t="shared" si="229"/>
        <v>0</v>
      </c>
      <c r="MK59" s="73"/>
      <c r="ML59" s="74"/>
      <c r="MM59" s="279"/>
      <c r="MN59" s="287">
        <f t="shared" si="230"/>
        <v>1.064110792055863</v>
      </c>
      <c r="MO59" s="288">
        <f t="shared" si="230"/>
        <v>0</v>
      </c>
      <c r="MP59" s="288">
        <f t="shared" si="230"/>
        <v>1.0907965903819621</v>
      </c>
      <c r="MQ59" s="289">
        <f t="shared" si="230"/>
        <v>0</v>
      </c>
      <c r="MR59" s="290">
        <f t="shared" si="231"/>
        <v>2.2213312784166139</v>
      </c>
      <c r="MS59" s="291"/>
      <c r="MT59" s="291">
        <f t="shared" si="63"/>
        <v>1.3697132785426298</v>
      </c>
      <c r="MU59" s="292"/>
      <c r="MV59" s="359">
        <f t="shared" si="64"/>
        <v>0</v>
      </c>
      <c r="MW59" s="360">
        <f t="shared" si="65"/>
        <v>0</v>
      </c>
      <c r="MX59" s="360">
        <f t="shared" si="66"/>
        <v>0.85161799987398412</v>
      </c>
      <c r="MY59" s="360">
        <f t="shared" si="67"/>
        <v>0</v>
      </c>
      <c r="MZ59" s="360">
        <f t="shared" si="68"/>
        <v>0</v>
      </c>
      <c r="NA59" s="360">
        <f t="shared" si="69"/>
        <v>0</v>
      </c>
      <c r="NB59" s="360">
        <f t="shared" si="70"/>
        <v>0.3039829821293466</v>
      </c>
      <c r="NC59" s="360">
        <f t="shared" si="71"/>
        <v>0</v>
      </c>
      <c r="ND59" s="360">
        <f t="shared" si="72"/>
        <v>0</v>
      </c>
      <c r="NE59" s="360">
        <f t="shared" si="73"/>
        <v>0.55562155300258775</v>
      </c>
      <c r="NF59" s="360">
        <f t="shared" si="74"/>
        <v>0</v>
      </c>
      <c r="NG59" s="360">
        <f t="shared" si="75"/>
        <v>0.51010874341069545</v>
      </c>
      <c r="NH59" s="360">
        <f t="shared" si="76"/>
        <v>0</v>
      </c>
      <c r="NI59" s="360">
        <f t="shared" si="77"/>
        <v>0</v>
      </c>
      <c r="NJ59" s="360">
        <f t="shared" si="78"/>
        <v>0</v>
      </c>
      <c r="NK59" s="361">
        <f t="shared" si="79"/>
        <v>0</v>
      </c>
      <c r="NL59" s="145">
        <f t="shared" si="232"/>
        <v>2.2213312784166139</v>
      </c>
      <c r="NM59" s="40"/>
      <c r="NN59" s="56">
        <f t="shared" si="233"/>
        <v>1.3697132785426298</v>
      </c>
      <c r="NO59" s="59"/>
      <c r="NP59" s="55">
        <f t="shared" si="80"/>
        <v>1.064110792055863</v>
      </c>
      <c r="NQ59" s="40"/>
      <c r="NR59" s="56">
        <f t="shared" si="81"/>
        <v>1.0907965903819621</v>
      </c>
      <c r="NS59" s="60"/>
      <c r="NT59" s="25"/>
      <c r="NU59" s="86">
        <f t="shared" si="236"/>
        <v>0</v>
      </c>
      <c r="NV59" s="86">
        <f t="shared" si="236"/>
        <v>0</v>
      </c>
      <c r="NW59" s="86">
        <f t="shared" si="236"/>
        <v>0</v>
      </c>
      <c r="NX59" s="86">
        <f t="shared" si="236"/>
        <v>0</v>
      </c>
      <c r="NY59" s="87">
        <f t="shared" si="237"/>
        <v>0</v>
      </c>
      <c r="NZ59" s="87">
        <f t="shared" si="237"/>
        <v>0</v>
      </c>
      <c r="OA59" s="87">
        <f t="shared" si="237"/>
        <v>0</v>
      </c>
      <c r="OB59" s="87">
        <f t="shared" si="237"/>
        <v>0</v>
      </c>
      <c r="OC59" s="26"/>
    </row>
    <row r="60" spans="1:393" thickBot="1" x14ac:dyDescent="0.35">
      <c r="A60" s="136" t="s">
        <v>218</v>
      </c>
      <c r="B60" s="137" t="s">
        <v>219</v>
      </c>
      <c r="C60" s="133" t="s">
        <v>118</v>
      </c>
      <c r="D60" s="64">
        <f>VLOOKUP(B60,[1]УсіТ_1!$A$10:$G$556,6,FALSE)</f>
        <v>129.9</v>
      </c>
      <c r="E60" s="64">
        <f>VLOOKUP(B60,[1]УсіТ_1!$A$10:$G$556,7,FALSE)</f>
        <v>0</v>
      </c>
      <c r="F60" s="38"/>
      <c r="G60" s="38"/>
      <c r="H60" s="39"/>
      <c r="I60" s="256">
        <v>1.6435999999999999</v>
      </c>
      <c r="J60" s="62">
        <v>1.6435999999999999</v>
      </c>
      <c r="K60" s="257">
        <f t="shared" si="82"/>
        <v>1.0173000000000001</v>
      </c>
      <c r="L60" s="258">
        <f t="shared" si="83"/>
        <v>1.0173000000000001</v>
      </c>
      <c r="M60" s="63">
        <v>0</v>
      </c>
      <c r="N60" s="63">
        <v>0</v>
      </c>
      <c r="O60" s="63">
        <v>0.62629999999999997</v>
      </c>
      <c r="P60" s="63">
        <v>0</v>
      </c>
      <c r="Q60" s="63">
        <v>0</v>
      </c>
      <c r="R60" s="63">
        <v>0</v>
      </c>
      <c r="S60" s="63">
        <v>0.26729999999999998</v>
      </c>
      <c r="T60" s="63">
        <v>0</v>
      </c>
      <c r="U60" s="63">
        <v>0</v>
      </c>
      <c r="V60" s="63">
        <v>0.31509999999999999</v>
      </c>
      <c r="W60" s="63">
        <v>0</v>
      </c>
      <c r="X60" s="63">
        <v>0.43490000000000001</v>
      </c>
      <c r="Y60" s="63">
        <v>0</v>
      </c>
      <c r="Z60" s="63">
        <v>0</v>
      </c>
      <c r="AA60" s="63">
        <v>0</v>
      </c>
      <c r="AB60" s="259">
        <v>0</v>
      </c>
      <c r="AC60" s="144">
        <v>0</v>
      </c>
      <c r="AD60" s="70">
        <v>0</v>
      </c>
      <c r="AE60" s="70">
        <v>0</v>
      </c>
      <c r="AF60" s="68">
        <f t="shared" si="84"/>
        <v>0</v>
      </c>
      <c r="AG60" s="68">
        <f t="shared" si="85"/>
        <v>0</v>
      </c>
      <c r="AH60" s="71">
        <v>0</v>
      </c>
      <c r="AI60" s="71">
        <v>0</v>
      </c>
      <c r="AJ60" s="68">
        <f t="shared" si="86"/>
        <v>0</v>
      </c>
      <c r="AK60" s="68">
        <f t="shared" si="87"/>
        <v>0</v>
      </c>
      <c r="AL60" s="71">
        <v>0</v>
      </c>
      <c r="AM60" s="69">
        <f t="shared" si="88"/>
        <v>0</v>
      </c>
      <c r="AN60" s="260">
        <v>0</v>
      </c>
      <c r="AO60" s="71">
        <v>0</v>
      </c>
      <c r="AP60" s="71">
        <v>0</v>
      </c>
      <c r="AQ60" s="68">
        <f t="shared" si="89"/>
        <v>0</v>
      </c>
      <c r="AR60" s="68">
        <f t="shared" si="90"/>
        <v>0</v>
      </c>
      <c r="AS60" s="71">
        <v>0</v>
      </c>
      <c r="AT60" s="261">
        <f t="shared" si="0"/>
        <v>0</v>
      </c>
      <c r="AU60" s="71">
        <v>0</v>
      </c>
      <c r="AV60" s="68">
        <f t="shared" si="91"/>
        <v>0</v>
      </c>
      <c r="AW60" s="68">
        <f t="shared" si="92"/>
        <v>0</v>
      </c>
      <c r="AX60" s="71">
        <v>0</v>
      </c>
      <c r="AY60" s="69">
        <f t="shared" si="93"/>
        <v>0</v>
      </c>
      <c r="AZ60" s="260">
        <v>10</v>
      </c>
      <c r="BA60" s="260">
        <v>50.971666666666799</v>
      </c>
      <c r="BB60" s="260">
        <v>5.3156166666666804</v>
      </c>
      <c r="BC60" s="262">
        <f t="shared" si="94"/>
        <v>4.2524933333333443</v>
      </c>
      <c r="BD60" s="262">
        <f t="shared" si="1"/>
        <v>1.0631233333333361</v>
      </c>
      <c r="BE60" s="260">
        <v>1.9951766666666699</v>
      </c>
      <c r="BF60" s="262">
        <f t="shared" si="95"/>
        <v>1.5961413333333361</v>
      </c>
      <c r="BG60" s="262">
        <f t="shared" si="2"/>
        <v>0.39903533333333385</v>
      </c>
      <c r="BH60" s="260">
        <v>6.284932752632959</v>
      </c>
      <c r="BI60" s="263">
        <f t="shared" si="96"/>
        <v>3.6801675130352396</v>
      </c>
      <c r="BJ60" s="68">
        <f t="shared" si="97"/>
        <v>8.6135003374834707E-2</v>
      </c>
      <c r="BK60" s="260">
        <v>3.2280959710640911</v>
      </c>
      <c r="BL60" s="69">
        <f t="shared" si="98"/>
        <v>81.354586468436636</v>
      </c>
      <c r="BM60" s="260">
        <v>0</v>
      </c>
      <c r="BN60" s="260">
        <v>0</v>
      </c>
      <c r="BO60" s="260">
        <v>0</v>
      </c>
      <c r="BP60" s="68">
        <f t="shared" si="99"/>
        <v>0</v>
      </c>
      <c r="BQ60" s="68">
        <f t="shared" si="100"/>
        <v>0</v>
      </c>
      <c r="BR60" s="260">
        <v>0</v>
      </c>
      <c r="BS60" s="260">
        <v>0</v>
      </c>
      <c r="BT60" s="68">
        <f t="shared" si="101"/>
        <v>0</v>
      </c>
      <c r="BU60" s="68">
        <f t="shared" si="102"/>
        <v>0</v>
      </c>
      <c r="BV60" s="260">
        <v>0</v>
      </c>
      <c r="BW60" s="69">
        <f t="shared" si="103"/>
        <v>0</v>
      </c>
      <c r="BX60" s="260">
        <v>0</v>
      </c>
      <c r="BY60" s="260">
        <v>0</v>
      </c>
      <c r="BZ60" s="263">
        <f t="shared" si="104"/>
        <v>0</v>
      </c>
      <c r="CA60" s="263">
        <f t="shared" si="105"/>
        <v>0</v>
      </c>
      <c r="CB60" s="260">
        <v>0</v>
      </c>
      <c r="CC60" s="264">
        <f t="shared" si="106"/>
        <v>0</v>
      </c>
      <c r="CD60" s="260">
        <v>0</v>
      </c>
      <c r="CE60" s="260">
        <v>0</v>
      </c>
      <c r="CF60" s="263">
        <f t="shared" si="107"/>
        <v>0</v>
      </c>
      <c r="CG60" s="263">
        <f t="shared" si="108"/>
        <v>0</v>
      </c>
      <c r="CH60" s="260">
        <v>0</v>
      </c>
      <c r="CI60" s="69">
        <f t="shared" si="109"/>
        <v>0</v>
      </c>
      <c r="CJ60" s="260">
        <v>16.265135038163915</v>
      </c>
      <c r="CK60" s="260">
        <v>3.5783303591084596</v>
      </c>
      <c r="CL60" s="260">
        <v>1.5470502841666349</v>
      </c>
      <c r="CM60" s="260">
        <v>1.2594131791427134</v>
      </c>
      <c r="CN60" s="260">
        <v>3.4871652750928557</v>
      </c>
      <c r="CO60" s="265">
        <f t="shared" si="110"/>
        <v>0.24493848892252218</v>
      </c>
      <c r="CP60" s="266">
        <f t="shared" si="111"/>
        <v>1.1119244939466582</v>
      </c>
      <c r="CQ60" s="260">
        <v>2.6829559993205927</v>
      </c>
      <c r="CR60" s="265">
        <f t="shared" si="112"/>
        <v>3.6769911970688726E-2</v>
      </c>
      <c r="CS60" s="265">
        <f t="shared" si="3"/>
        <v>1.5710156172261704</v>
      </c>
      <c r="CT60" s="260">
        <v>1.3780318580860846</v>
      </c>
      <c r="CU60" s="267">
        <f t="shared" si="4"/>
        <v>34.726402576726251</v>
      </c>
      <c r="CV60" s="260">
        <v>0</v>
      </c>
      <c r="CW60" s="260">
        <v>0</v>
      </c>
      <c r="CX60" s="68">
        <f t="shared" si="113"/>
        <v>0</v>
      </c>
      <c r="CY60" s="68">
        <f t="shared" si="114"/>
        <v>0</v>
      </c>
      <c r="CZ60" s="260">
        <v>0</v>
      </c>
      <c r="DA60" s="69">
        <f t="shared" si="115"/>
        <v>0</v>
      </c>
      <c r="DB60" s="260">
        <v>0</v>
      </c>
      <c r="DC60" s="260">
        <v>0</v>
      </c>
      <c r="DD60" s="68">
        <f t="shared" si="116"/>
        <v>0</v>
      </c>
      <c r="DE60" s="68">
        <f t="shared" si="117"/>
        <v>0</v>
      </c>
      <c r="DF60" s="260">
        <v>0</v>
      </c>
      <c r="DG60" s="69">
        <f t="shared" si="118"/>
        <v>0</v>
      </c>
      <c r="DH60" s="260">
        <v>14.930719548198081</v>
      </c>
      <c r="DI60" s="260">
        <v>3.2847583006035777</v>
      </c>
      <c r="DJ60" s="260">
        <v>0.23421275285833321</v>
      </c>
      <c r="DK60" s="260">
        <v>10.869563831088202</v>
      </c>
      <c r="DL60" s="68">
        <f t="shared" si="119"/>
        <v>0.76347816349563524</v>
      </c>
      <c r="DM60" s="68">
        <f t="shared" si="120"/>
        <v>3.4658908623084459</v>
      </c>
      <c r="DN60" s="260">
        <v>3.1623084129953698</v>
      </c>
      <c r="DO60" s="68">
        <f t="shared" si="121"/>
        <v>4.3339436800101543E-2</v>
      </c>
      <c r="DP60" s="68">
        <f t="shared" si="122"/>
        <v>1.8517023404630908</v>
      </c>
      <c r="DQ60" s="260">
        <v>1.62423898837878</v>
      </c>
      <c r="DR60" s="264">
        <f t="shared" si="123"/>
        <v>40.926962200946811</v>
      </c>
      <c r="DS60" s="260">
        <v>0</v>
      </c>
      <c r="DT60" s="260">
        <v>0</v>
      </c>
      <c r="DU60" s="260">
        <v>0</v>
      </c>
      <c r="DV60" s="68">
        <f t="shared" si="124"/>
        <v>0</v>
      </c>
      <c r="DW60" s="68">
        <f t="shared" si="125"/>
        <v>0</v>
      </c>
      <c r="DX60" s="260">
        <v>0</v>
      </c>
      <c r="DY60" s="260">
        <v>0</v>
      </c>
      <c r="DZ60" s="260">
        <v>0</v>
      </c>
      <c r="EA60" s="260">
        <v>0</v>
      </c>
      <c r="EB60" s="68">
        <f t="shared" si="126"/>
        <v>0</v>
      </c>
      <c r="EC60" s="68">
        <f t="shared" si="127"/>
        <v>0</v>
      </c>
      <c r="ED60" s="267">
        <v>0</v>
      </c>
      <c r="EE60" s="69">
        <f t="shared" si="128"/>
        <v>0</v>
      </c>
      <c r="EF60" s="260">
        <v>9.0771888888889194</v>
      </c>
      <c r="EG60" s="260">
        <v>1.9969815555555599</v>
      </c>
      <c r="EH60" s="260">
        <v>22.788915861619365</v>
      </c>
      <c r="EI60" s="260">
        <v>6.608790436397217</v>
      </c>
      <c r="EJ60" s="268">
        <f t="shared" si="129"/>
        <v>0.46420144025254051</v>
      </c>
      <c r="EK60" s="266">
        <f t="shared" si="130"/>
        <v>2.1072921361304893</v>
      </c>
      <c r="EL60" s="260">
        <v>4.3647261093633878</v>
      </c>
      <c r="EM60" s="268">
        <f t="shared" si="131"/>
        <v>5.9818571328825232E-2</v>
      </c>
      <c r="EN60" s="268">
        <f t="shared" si="132"/>
        <v>2.5557828322421692</v>
      </c>
      <c r="EO60" s="269">
        <f t="shared" si="133"/>
        <v>44.836602851824452</v>
      </c>
      <c r="EP60" s="69">
        <f t="shared" si="134"/>
        <v>56.494119593298812</v>
      </c>
      <c r="EQ60" s="260">
        <v>0</v>
      </c>
      <c r="ER60" s="260">
        <v>0</v>
      </c>
      <c r="ES60" s="260">
        <v>0</v>
      </c>
      <c r="ET60" s="68">
        <f t="shared" si="135"/>
        <v>0</v>
      </c>
      <c r="EU60" s="68">
        <f t="shared" si="136"/>
        <v>0</v>
      </c>
      <c r="EV60" s="260">
        <v>0</v>
      </c>
      <c r="EW60" s="260">
        <v>0</v>
      </c>
      <c r="EX60" s="68">
        <f t="shared" si="137"/>
        <v>0</v>
      </c>
      <c r="EY60" s="68">
        <f t="shared" si="138"/>
        <v>0</v>
      </c>
      <c r="EZ60" s="260">
        <v>0</v>
      </c>
      <c r="FA60" s="69">
        <f t="shared" si="139"/>
        <v>0</v>
      </c>
      <c r="FB60" s="260">
        <v>0</v>
      </c>
      <c r="FC60" s="260">
        <v>0</v>
      </c>
      <c r="FD60" s="68">
        <f t="shared" si="140"/>
        <v>0</v>
      </c>
      <c r="FE60" s="68">
        <f t="shared" si="141"/>
        <v>0</v>
      </c>
      <c r="FF60" s="260">
        <v>0</v>
      </c>
      <c r="FG60" s="69">
        <f t="shared" si="142"/>
        <v>0</v>
      </c>
      <c r="FH60" s="260">
        <v>0</v>
      </c>
      <c r="FI60" s="260">
        <v>0</v>
      </c>
      <c r="FJ60" s="68">
        <f t="shared" si="143"/>
        <v>0</v>
      </c>
      <c r="FK60" s="68">
        <f t="shared" si="144"/>
        <v>0</v>
      </c>
      <c r="FL60" s="260">
        <v>0</v>
      </c>
      <c r="FM60" s="69">
        <f t="shared" si="145"/>
        <v>0</v>
      </c>
      <c r="FN60" s="260">
        <v>0</v>
      </c>
      <c r="FO60" s="260">
        <v>0</v>
      </c>
      <c r="FP60" s="68">
        <f t="shared" si="146"/>
        <v>0</v>
      </c>
      <c r="FQ60" s="68">
        <f t="shared" si="147"/>
        <v>0</v>
      </c>
      <c r="FR60" s="260">
        <v>0</v>
      </c>
      <c r="FS60" s="264">
        <f t="shared" si="148"/>
        <v>0</v>
      </c>
      <c r="FT60" s="270">
        <f t="shared" si="5"/>
        <v>213.5020708394085</v>
      </c>
      <c r="FU60" s="271">
        <f t="shared" si="6"/>
        <v>49.133113690518506</v>
      </c>
      <c r="FV60" s="272">
        <f t="shared" si="149"/>
        <v>24.772924386168292</v>
      </c>
      <c r="FW60" s="272">
        <f t="shared" si="7"/>
        <v>7.1080478458093941</v>
      </c>
      <c r="FX60" s="272">
        <f t="shared" si="8"/>
        <v>50.971666666666799</v>
      </c>
      <c r="FY60" s="272">
        <f t="shared" si="9"/>
        <v>0</v>
      </c>
      <c r="FZ60" s="272">
        <f t="shared" si="10"/>
        <v>0</v>
      </c>
      <c r="GA60" s="272">
        <f t="shared" si="11"/>
        <v>0</v>
      </c>
      <c r="GB60" s="272">
        <f t="shared" si="12"/>
        <v>0</v>
      </c>
      <c r="GC60" s="272">
        <f t="shared" si="13"/>
        <v>0</v>
      </c>
      <c r="GD60" s="272">
        <f t="shared" si="14"/>
        <v>0</v>
      </c>
      <c r="GE60" s="272">
        <f t="shared" si="15"/>
        <v>20.965519542578274</v>
      </c>
      <c r="GF60" s="273">
        <f t="shared" si="16"/>
        <v>8.1558311407104238</v>
      </c>
      <c r="GG60" s="273">
        <f t="shared" si="17"/>
        <v>1.472618092670698</v>
      </c>
      <c r="GH60" s="272">
        <f t="shared" si="150"/>
        <v>16.49492327431231</v>
      </c>
      <c r="GI60" s="274">
        <f t="shared" si="151"/>
        <v>11.783575329619339</v>
      </c>
      <c r="GJ60" s="275">
        <f t="shared" si="18"/>
        <v>0.2260629234744502</v>
      </c>
      <c r="GK60" s="271">
        <f t="shared" si="152"/>
        <v>169.44619540605356</v>
      </c>
      <c r="GL60" s="276">
        <f t="shared" si="153"/>
        <v>213.50220621162748</v>
      </c>
      <c r="GM60" s="272">
        <f t="shared" si="154"/>
        <v>69.072520160848271</v>
      </c>
      <c r="GN60" s="272">
        <f t="shared" si="155"/>
        <v>8.8067288619545412</v>
      </c>
      <c r="GO60" s="277">
        <f t="shared" si="156"/>
        <v>0.4076368902549028</v>
      </c>
      <c r="GP60" s="278">
        <f t="shared" si="157"/>
        <v>5.1973600474477903E-2</v>
      </c>
      <c r="GQ60" s="279">
        <f t="shared" si="158"/>
        <v>1.0643034805775282</v>
      </c>
      <c r="GR60" s="280">
        <f t="shared" si="159"/>
        <v>169.44619540605356</v>
      </c>
      <c r="GS60" s="272">
        <f t="shared" si="160"/>
        <v>69.072520160848271</v>
      </c>
      <c r="GT60" s="272">
        <f t="shared" si="19"/>
        <v>8.8067288619545412</v>
      </c>
      <c r="GU60" s="73">
        <f t="shared" si="161"/>
        <v>0.4076368902549028</v>
      </c>
      <c r="GV60" s="74">
        <f t="shared" si="162"/>
        <v>5.1973600474477903E-2</v>
      </c>
      <c r="GW60" s="279">
        <f t="shared" si="163"/>
        <v>1.0643034805775282</v>
      </c>
      <c r="GX60" s="280">
        <f t="shared" si="164"/>
        <v>104.8790632882467</v>
      </c>
      <c r="GY60" s="272">
        <f t="shared" si="20"/>
        <v>64.582715794945273</v>
      </c>
      <c r="GZ60" s="272">
        <f t="shared" si="21"/>
        <v>2.8719591919130258</v>
      </c>
      <c r="HA60" s="73">
        <f t="shared" si="165"/>
        <v>0.61578272888887209</v>
      </c>
      <c r="HB60" s="74">
        <f t="shared" si="166"/>
        <v>2.738353205939505E-2</v>
      </c>
      <c r="HC60" s="279">
        <f t="shared" si="167"/>
        <v>1.0892231451767476</v>
      </c>
      <c r="HD60" s="280">
        <f t="shared" si="168"/>
        <v>104.8790632882467</v>
      </c>
      <c r="HE60" s="272">
        <f t="shared" si="22"/>
        <v>64.582715794945273</v>
      </c>
      <c r="HF60" s="272">
        <f t="shared" si="23"/>
        <v>2.8719591919130258</v>
      </c>
      <c r="HG60" s="73">
        <f t="shared" si="169"/>
        <v>0.61578272888887209</v>
      </c>
      <c r="HH60" s="74">
        <f t="shared" si="170"/>
        <v>2.738353205939505E-2</v>
      </c>
      <c r="HI60" s="281">
        <f t="shared" si="171"/>
        <v>1.0892231451767476</v>
      </c>
      <c r="HJ60" s="72">
        <f t="shared" si="24"/>
        <v>1.7492892006772254</v>
      </c>
      <c r="HK60" s="73">
        <f t="shared" si="172"/>
        <v>1.7492892006772254</v>
      </c>
      <c r="HL60" s="73">
        <f t="shared" si="25"/>
        <v>1.1080667055883053</v>
      </c>
      <c r="HM60" s="74">
        <f t="shared" si="173"/>
        <v>1.1080667055883053</v>
      </c>
      <c r="HN60" s="75"/>
      <c r="HO60" s="75"/>
      <c r="HP60" s="76">
        <f t="shared" si="174"/>
        <v>0</v>
      </c>
      <c r="HQ60" s="77">
        <f t="shared" si="175"/>
        <v>0</v>
      </c>
      <c r="HR60" s="77">
        <f t="shared" si="176"/>
        <v>0</v>
      </c>
      <c r="HS60" s="77">
        <f t="shared" si="177"/>
        <v>0</v>
      </c>
      <c r="HT60" s="282">
        <f t="shared" si="178"/>
        <v>0</v>
      </c>
      <c r="HU60" s="73"/>
      <c r="HV60" s="74"/>
      <c r="HW60" s="279"/>
      <c r="HX60" s="76">
        <f t="shared" si="179"/>
        <v>0</v>
      </c>
      <c r="HY60" s="77">
        <f t="shared" si="180"/>
        <v>0</v>
      </c>
      <c r="HZ60" s="77">
        <f t="shared" si="26"/>
        <v>0</v>
      </c>
      <c r="IA60" s="77">
        <f t="shared" si="181"/>
        <v>0</v>
      </c>
      <c r="IB60" s="282">
        <f t="shared" si="182"/>
        <v>0</v>
      </c>
      <c r="IC60" s="73"/>
      <c r="ID60" s="74"/>
      <c r="IE60" s="279"/>
      <c r="IF60" s="76">
        <f t="shared" si="27"/>
        <v>4.4898043659029918</v>
      </c>
      <c r="IG60" s="77">
        <f t="shared" si="183"/>
        <v>5.1094422664412633</v>
      </c>
      <c r="IH60" s="77">
        <f t="shared" si="28"/>
        <v>5.9347696700415149</v>
      </c>
      <c r="II60" s="77">
        <f t="shared" si="184"/>
        <v>6.8534720149639421</v>
      </c>
      <c r="IJ60" s="282">
        <f t="shared" si="185"/>
        <v>64.567132117806864</v>
      </c>
      <c r="IK60" s="73">
        <f t="shared" si="186"/>
        <v>6.9536995350994626E-2</v>
      </c>
      <c r="IL60" s="74">
        <f t="shared" si="187"/>
        <v>9.1916265681634246E-2</v>
      </c>
      <c r="IM60" s="279">
        <f t="shared" si="188"/>
        <v>1.0238254386559078</v>
      </c>
      <c r="IN60" s="76">
        <f t="shared" si="29"/>
        <v>0</v>
      </c>
      <c r="IO60" s="77">
        <f t="shared" si="189"/>
        <v>0</v>
      </c>
      <c r="IP60" s="77">
        <f t="shared" si="30"/>
        <v>0</v>
      </c>
      <c r="IQ60" s="77">
        <f t="shared" si="190"/>
        <v>0</v>
      </c>
      <c r="IR60" s="282">
        <f t="shared" si="191"/>
        <v>0</v>
      </c>
      <c r="IS60" s="283"/>
      <c r="IT60" s="284"/>
      <c r="IU60" s="285"/>
      <c r="IV60" s="76">
        <f t="shared" si="31"/>
        <v>0</v>
      </c>
      <c r="IW60" s="77">
        <f t="shared" si="192"/>
        <v>0</v>
      </c>
      <c r="IX60" s="77">
        <f t="shared" si="193"/>
        <v>0</v>
      </c>
      <c r="IY60" s="77">
        <f t="shared" si="194"/>
        <v>0</v>
      </c>
      <c r="IZ60" s="282">
        <f t="shared" si="195"/>
        <v>0</v>
      </c>
      <c r="JA60" s="283"/>
      <c r="JB60" s="284"/>
      <c r="JC60" s="285"/>
      <c r="JD60" s="76">
        <f t="shared" si="32"/>
        <v>0</v>
      </c>
      <c r="JE60" s="77">
        <f t="shared" si="196"/>
        <v>0</v>
      </c>
      <c r="JF60" s="77">
        <f t="shared" si="33"/>
        <v>0</v>
      </c>
      <c r="JG60" s="77">
        <f t="shared" si="197"/>
        <v>0</v>
      </c>
      <c r="JH60" s="282">
        <f t="shared" si="198"/>
        <v>0</v>
      </c>
      <c r="JI60" s="283"/>
      <c r="JJ60" s="284"/>
      <c r="JK60" s="285"/>
      <c r="JL60" s="76">
        <f t="shared" si="34"/>
        <v>23.116652332903225</v>
      </c>
      <c r="JM60" s="77">
        <f t="shared" si="199"/>
        <v>26.306981521367199</v>
      </c>
      <c r="JN60" s="77">
        <f t="shared" si="35"/>
        <v>1.5411215800359244</v>
      </c>
      <c r="JO60" s="77">
        <f t="shared" si="200"/>
        <v>1.7796872006254856</v>
      </c>
      <c r="JP60" s="282">
        <f t="shared" si="201"/>
        <v>27.560636965655757</v>
      </c>
      <c r="JQ60" s="73">
        <f t="shared" si="36"/>
        <v>0.83875609847877131</v>
      </c>
      <c r="JR60" s="74">
        <f t="shared" si="37"/>
        <v>5.5917487754596096E-2</v>
      </c>
      <c r="JS60" s="279">
        <f t="shared" si="202"/>
        <v>1.1244127562554664</v>
      </c>
      <c r="JT60" s="76">
        <f t="shared" si="38"/>
        <v>0</v>
      </c>
      <c r="JU60" s="77">
        <f t="shared" si="203"/>
        <v>0</v>
      </c>
      <c r="JV60" s="77">
        <f t="shared" si="39"/>
        <v>0</v>
      </c>
      <c r="JW60" s="77">
        <f t="shared" si="204"/>
        <v>0</v>
      </c>
      <c r="JX60" s="282">
        <f t="shared" si="205"/>
        <v>0</v>
      </c>
      <c r="JY60" s="73"/>
      <c r="JZ60" s="74"/>
      <c r="KA60" s="279"/>
      <c r="KB60" s="76">
        <f t="shared" si="40"/>
        <v>0</v>
      </c>
      <c r="KC60" s="77">
        <f t="shared" si="206"/>
        <v>0</v>
      </c>
      <c r="KD60" s="77">
        <f t="shared" si="41"/>
        <v>0</v>
      </c>
      <c r="KE60" s="77">
        <f t="shared" si="207"/>
        <v>0</v>
      </c>
      <c r="KF60" s="282">
        <f t="shared" si="208"/>
        <v>0</v>
      </c>
      <c r="KG60" s="73"/>
      <c r="KH60" s="74"/>
      <c r="KI60" s="279"/>
      <c r="KJ60" s="76">
        <f t="shared" si="42"/>
        <v>24.702941556182932</v>
      </c>
      <c r="KK60" s="77">
        <f t="shared" si="209"/>
        <v>28.112194520351736</v>
      </c>
      <c r="KL60" s="77">
        <f t="shared" si="43"/>
        <v>0.80681760029573679</v>
      </c>
      <c r="KM60" s="77">
        <f t="shared" si="210"/>
        <v>0.93171296482151689</v>
      </c>
      <c r="KN60" s="282">
        <f t="shared" si="211"/>
        <v>32.481716032497474</v>
      </c>
      <c r="KO60" s="73">
        <f t="shared" si="44"/>
        <v>0.76051836459219102</v>
      </c>
      <c r="KP60" s="74">
        <f t="shared" si="45"/>
        <v>2.4839131020310865E-2</v>
      </c>
      <c r="KQ60" s="279">
        <f t="shared" si="46"/>
        <v>1.1088042369793123</v>
      </c>
      <c r="KR60" s="76">
        <f t="shared" si="47"/>
        <v>0</v>
      </c>
      <c r="KS60" s="77">
        <f t="shared" si="212"/>
        <v>0</v>
      </c>
      <c r="KT60" s="77">
        <f t="shared" si="48"/>
        <v>0</v>
      </c>
      <c r="KU60" s="77">
        <f t="shared" si="213"/>
        <v>0</v>
      </c>
      <c r="KV60" s="282">
        <f t="shared" si="214"/>
        <v>0</v>
      </c>
      <c r="KW60" s="73"/>
      <c r="KX60" s="74"/>
      <c r="KY60" s="279"/>
      <c r="KZ60" s="76">
        <f t="shared" si="49"/>
        <v>16.763121905859123</v>
      </c>
      <c r="LA60" s="77">
        <f t="shared" si="215"/>
        <v>19.07660036008674</v>
      </c>
      <c r="LB60" s="77">
        <f t="shared" si="50"/>
        <v>0.5240200115813658</v>
      </c>
      <c r="LC60" s="77">
        <f t="shared" si="216"/>
        <v>0.60513830937416124</v>
      </c>
      <c r="LD60" s="286">
        <f t="shared" si="217"/>
        <v>44.836602851824452</v>
      </c>
      <c r="LE60" s="73">
        <f t="shared" si="51"/>
        <v>0.37387136490375322</v>
      </c>
      <c r="LF60" s="74">
        <f t="shared" si="52"/>
        <v>1.1687326386281801E-2</v>
      </c>
      <c r="LG60" s="279">
        <f t="shared" si="53"/>
        <v>1.0534071851949633</v>
      </c>
      <c r="LH60" s="76">
        <f t="shared" si="54"/>
        <v>0</v>
      </c>
      <c r="LI60" s="77">
        <f t="shared" si="218"/>
        <v>0</v>
      </c>
      <c r="LJ60" s="77">
        <f t="shared" si="55"/>
        <v>0</v>
      </c>
      <c r="LK60" s="77">
        <f t="shared" si="219"/>
        <v>0</v>
      </c>
      <c r="LL60" s="282">
        <f t="shared" si="220"/>
        <v>0</v>
      </c>
      <c r="LM60" s="73"/>
      <c r="LN60" s="74"/>
      <c r="LO60" s="279"/>
      <c r="LP60" s="76">
        <f t="shared" si="56"/>
        <v>0</v>
      </c>
      <c r="LQ60" s="77">
        <f t="shared" si="221"/>
        <v>0</v>
      </c>
      <c r="LR60" s="77">
        <f t="shared" si="57"/>
        <v>0</v>
      </c>
      <c r="LS60" s="77">
        <f t="shared" si="222"/>
        <v>0</v>
      </c>
      <c r="LT60" s="282">
        <f t="shared" si="223"/>
        <v>0</v>
      </c>
      <c r="LU60" s="73"/>
      <c r="LV60" s="74"/>
      <c r="LW60" s="279"/>
      <c r="LX60" s="76">
        <f t="shared" si="58"/>
        <v>0</v>
      </c>
      <c r="LY60" s="77">
        <f t="shared" si="224"/>
        <v>0</v>
      </c>
      <c r="LZ60" s="77">
        <f t="shared" si="59"/>
        <v>0</v>
      </c>
      <c r="MA60" s="77">
        <f t="shared" si="225"/>
        <v>0</v>
      </c>
      <c r="MB60" s="286">
        <f t="shared" si="226"/>
        <v>0</v>
      </c>
      <c r="MC60" s="73"/>
      <c r="MD60" s="74"/>
      <c r="ME60" s="279"/>
      <c r="MF60" s="76">
        <f t="shared" si="60"/>
        <v>0</v>
      </c>
      <c r="MG60" s="77">
        <f t="shared" si="227"/>
        <v>0</v>
      </c>
      <c r="MH60" s="77">
        <f t="shared" si="61"/>
        <v>0</v>
      </c>
      <c r="MI60" s="77">
        <f t="shared" si="228"/>
        <v>0</v>
      </c>
      <c r="MJ60" s="286">
        <f t="shared" si="229"/>
        <v>0</v>
      </c>
      <c r="MK60" s="73"/>
      <c r="ML60" s="74"/>
      <c r="MM60" s="279"/>
      <c r="MN60" s="287">
        <f t="shared" si="230"/>
        <v>1.0643029945794305</v>
      </c>
      <c r="MO60" s="288">
        <f t="shared" si="230"/>
        <v>0</v>
      </c>
      <c r="MP60" s="288">
        <f t="shared" si="230"/>
        <v>1.0892229722407911</v>
      </c>
      <c r="MQ60" s="289">
        <f t="shared" si="230"/>
        <v>0</v>
      </c>
      <c r="MR60" s="290">
        <f t="shared" si="231"/>
        <v>1.749288401890752</v>
      </c>
      <c r="MS60" s="291"/>
      <c r="MT60" s="291">
        <f t="shared" si="63"/>
        <v>1.108066529660557</v>
      </c>
      <c r="MU60" s="292"/>
      <c r="MV60" s="359">
        <f t="shared" si="64"/>
        <v>0</v>
      </c>
      <c r="MW60" s="360">
        <f t="shared" si="65"/>
        <v>0</v>
      </c>
      <c r="MX60" s="360">
        <f t="shared" si="66"/>
        <v>0.641221872230195</v>
      </c>
      <c r="MY60" s="360">
        <f t="shared" si="67"/>
        <v>0</v>
      </c>
      <c r="MZ60" s="360">
        <f t="shared" si="68"/>
        <v>0</v>
      </c>
      <c r="NA60" s="360">
        <f t="shared" si="69"/>
        <v>0</v>
      </c>
      <c r="NB60" s="360">
        <f t="shared" si="70"/>
        <v>0.30055552974708616</v>
      </c>
      <c r="NC60" s="360">
        <f t="shared" si="71"/>
        <v>0</v>
      </c>
      <c r="ND60" s="360">
        <f t="shared" si="72"/>
        <v>0</v>
      </c>
      <c r="NE60" s="360">
        <f t="shared" si="73"/>
        <v>0.34938421507218131</v>
      </c>
      <c r="NF60" s="360">
        <f t="shared" si="74"/>
        <v>0</v>
      </c>
      <c r="NG60" s="360">
        <f t="shared" si="75"/>
        <v>0.45812678484128955</v>
      </c>
      <c r="NH60" s="360">
        <f t="shared" si="76"/>
        <v>0</v>
      </c>
      <c r="NI60" s="360">
        <f t="shared" si="77"/>
        <v>0</v>
      </c>
      <c r="NJ60" s="360">
        <f t="shared" si="78"/>
        <v>0</v>
      </c>
      <c r="NK60" s="361">
        <f t="shared" si="79"/>
        <v>0</v>
      </c>
      <c r="NL60" s="145">
        <f t="shared" si="232"/>
        <v>1.749288401890752</v>
      </c>
      <c r="NM60" s="40"/>
      <c r="NN60" s="56">
        <f t="shared" si="233"/>
        <v>1.108066529660557</v>
      </c>
      <c r="NO60" s="59"/>
      <c r="NP60" s="55">
        <f t="shared" si="80"/>
        <v>1.0643029945794305</v>
      </c>
      <c r="NQ60" s="40"/>
      <c r="NR60" s="56">
        <f t="shared" si="81"/>
        <v>1.0892229722407911</v>
      </c>
      <c r="NS60" s="60"/>
      <c r="NT60" s="25"/>
      <c r="NU60" s="86">
        <f t="shared" si="236"/>
        <v>0</v>
      </c>
      <c r="NV60" s="86">
        <f t="shared" si="236"/>
        <v>0</v>
      </c>
      <c r="NW60" s="86">
        <f t="shared" si="236"/>
        <v>0</v>
      </c>
      <c r="NX60" s="86">
        <f t="shared" si="236"/>
        <v>0</v>
      </c>
      <c r="NY60" s="87">
        <f t="shared" si="237"/>
        <v>0</v>
      </c>
      <c r="NZ60" s="87">
        <f t="shared" si="237"/>
        <v>0</v>
      </c>
      <c r="OA60" s="87">
        <f t="shared" si="237"/>
        <v>0</v>
      </c>
      <c r="OB60" s="87">
        <f t="shared" si="237"/>
        <v>0</v>
      </c>
      <c r="OC60" s="26"/>
    </row>
    <row r="61" spans="1:393" thickBot="1" x14ac:dyDescent="0.35">
      <c r="A61" s="136" t="s">
        <v>220</v>
      </c>
      <c r="B61" s="137" t="s">
        <v>221</v>
      </c>
      <c r="C61" s="133" t="s">
        <v>118</v>
      </c>
      <c r="D61" s="64">
        <f>VLOOKUP(B61,[1]УсіТ_1!$A$10:$G$556,6,FALSE)</f>
        <v>321.89999999999998</v>
      </c>
      <c r="E61" s="64">
        <f>VLOOKUP(B61,[1]УсіТ_1!$A$10:$G$556,7,FALSE)</f>
        <v>0</v>
      </c>
      <c r="F61" s="38"/>
      <c r="G61" s="38"/>
      <c r="H61" s="39"/>
      <c r="I61" s="256">
        <v>1.38</v>
      </c>
      <c r="J61" s="62">
        <v>1.38</v>
      </c>
      <c r="K61" s="257">
        <f t="shared" si="82"/>
        <v>0.82399999999999984</v>
      </c>
      <c r="L61" s="258">
        <f t="shared" si="83"/>
        <v>0.82399999999999984</v>
      </c>
      <c r="M61" s="63">
        <v>0</v>
      </c>
      <c r="N61" s="63">
        <v>0</v>
      </c>
      <c r="O61" s="63">
        <v>0.55600000000000005</v>
      </c>
      <c r="P61" s="63">
        <v>0</v>
      </c>
      <c r="Q61" s="63">
        <v>0</v>
      </c>
      <c r="R61" s="63">
        <v>0</v>
      </c>
      <c r="S61" s="63">
        <v>0.26169999999999999</v>
      </c>
      <c r="T61" s="63">
        <v>0</v>
      </c>
      <c r="U61" s="63">
        <v>0</v>
      </c>
      <c r="V61" s="63">
        <v>0.32140000000000002</v>
      </c>
      <c r="W61" s="63">
        <v>0</v>
      </c>
      <c r="X61" s="63">
        <v>0.2409</v>
      </c>
      <c r="Y61" s="63">
        <v>0</v>
      </c>
      <c r="Z61" s="63">
        <v>0</v>
      </c>
      <c r="AA61" s="63">
        <v>0</v>
      </c>
      <c r="AB61" s="259">
        <v>0</v>
      </c>
      <c r="AC61" s="144">
        <v>0</v>
      </c>
      <c r="AD61" s="70">
        <v>0</v>
      </c>
      <c r="AE61" s="70">
        <v>0</v>
      </c>
      <c r="AF61" s="68">
        <f t="shared" si="84"/>
        <v>0</v>
      </c>
      <c r="AG61" s="68">
        <f t="shared" si="85"/>
        <v>0</v>
      </c>
      <c r="AH61" s="71">
        <v>0</v>
      </c>
      <c r="AI61" s="71">
        <v>0</v>
      </c>
      <c r="AJ61" s="68">
        <f t="shared" si="86"/>
        <v>0</v>
      </c>
      <c r="AK61" s="68">
        <f t="shared" si="87"/>
        <v>0</v>
      </c>
      <c r="AL61" s="71">
        <v>0</v>
      </c>
      <c r="AM61" s="69">
        <f t="shared" si="88"/>
        <v>0</v>
      </c>
      <c r="AN61" s="260">
        <v>0</v>
      </c>
      <c r="AO61" s="71">
        <v>0</v>
      </c>
      <c r="AP61" s="71">
        <v>0</v>
      </c>
      <c r="AQ61" s="68">
        <f t="shared" si="89"/>
        <v>0</v>
      </c>
      <c r="AR61" s="68">
        <f t="shared" si="90"/>
        <v>0</v>
      </c>
      <c r="AS61" s="71">
        <v>0</v>
      </c>
      <c r="AT61" s="261">
        <f t="shared" si="0"/>
        <v>0</v>
      </c>
      <c r="AU61" s="71">
        <v>0</v>
      </c>
      <c r="AV61" s="68">
        <f t="shared" si="91"/>
        <v>0</v>
      </c>
      <c r="AW61" s="68">
        <f t="shared" si="92"/>
        <v>0</v>
      </c>
      <c r="AX61" s="71">
        <v>0</v>
      </c>
      <c r="AY61" s="69">
        <f t="shared" si="93"/>
        <v>0</v>
      </c>
      <c r="AZ61" s="260">
        <v>22</v>
      </c>
      <c r="BA61" s="260">
        <v>112.137666666667</v>
      </c>
      <c r="BB61" s="260">
        <v>11.6943566666667</v>
      </c>
      <c r="BC61" s="262">
        <f t="shared" si="94"/>
        <v>9.3554853333333607</v>
      </c>
      <c r="BD61" s="262">
        <f t="shared" si="1"/>
        <v>2.3388713333333389</v>
      </c>
      <c r="BE61" s="260">
        <v>4.3893886666666697</v>
      </c>
      <c r="BF61" s="262">
        <f t="shared" si="95"/>
        <v>3.5115109333333359</v>
      </c>
      <c r="BG61" s="262">
        <f t="shared" si="2"/>
        <v>0.87787773333333385</v>
      </c>
      <c r="BH61" s="260">
        <v>13.826852055792513</v>
      </c>
      <c r="BI61" s="263">
        <f t="shared" si="96"/>
        <v>8.0963685286775284</v>
      </c>
      <c r="BJ61" s="68">
        <f t="shared" si="97"/>
        <v>0.18949700742463638</v>
      </c>
      <c r="BK61" s="260">
        <v>7.1018111363410013</v>
      </c>
      <c r="BL61" s="69">
        <f t="shared" si="98"/>
        <v>178.98009023056065</v>
      </c>
      <c r="BM61" s="260">
        <v>0</v>
      </c>
      <c r="BN61" s="260">
        <v>0</v>
      </c>
      <c r="BO61" s="260">
        <v>0</v>
      </c>
      <c r="BP61" s="68">
        <f t="shared" si="99"/>
        <v>0</v>
      </c>
      <c r="BQ61" s="68">
        <f t="shared" si="100"/>
        <v>0</v>
      </c>
      <c r="BR61" s="260">
        <v>0</v>
      </c>
      <c r="BS61" s="260">
        <v>0</v>
      </c>
      <c r="BT61" s="68">
        <f t="shared" si="101"/>
        <v>0</v>
      </c>
      <c r="BU61" s="68">
        <f t="shared" si="102"/>
        <v>0</v>
      </c>
      <c r="BV61" s="260">
        <v>0</v>
      </c>
      <c r="BW61" s="69">
        <f t="shared" si="103"/>
        <v>0</v>
      </c>
      <c r="BX61" s="260">
        <v>0</v>
      </c>
      <c r="BY61" s="260">
        <v>0</v>
      </c>
      <c r="BZ61" s="263">
        <f t="shared" si="104"/>
        <v>0</v>
      </c>
      <c r="CA61" s="263">
        <f t="shared" si="105"/>
        <v>0</v>
      </c>
      <c r="CB61" s="260">
        <v>0</v>
      </c>
      <c r="CC61" s="264">
        <f t="shared" si="106"/>
        <v>0</v>
      </c>
      <c r="CD61" s="260">
        <v>0</v>
      </c>
      <c r="CE61" s="260">
        <v>0</v>
      </c>
      <c r="CF61" s="263">
        <f t="shared" si="107"/>
        <v>0</v>
      </c>
      <c r="CG61" s="263">
        <f t="shared" si="108"/>
        <v>0</v>
      </c>
      <c r="CH61" s="260">
        <v>0</v>
      </c>
      <c r="CI61" s="69">
        <f t="shared" si="109"/>
        <v>0</v>
      </c>
      <c r="CJ61" s="260">
        <v>39.670415464087483</v>
      </c>
      <c r="CK61" s="260">
        <v>8.7274930146036436</v>
      </c>
      <c r="CL61" s="260">
        <v>3.7807809432089283</v>
      </c>
      <c r="CM61" s="260">
        <v>3.1209014808779019</v>
      </c>
      <c r="CN61" s="260">
        <v>8.1786712303448557</v>
      </c>
      <c r="CO61" s="265">
        <f t="shared" si="110"/>
        <v>0.57446986721942261</v>
      </c>
      <c r="CP61" s="266">
        <f t="shared" si="111"/>
        <v>2.6078674658502212</v>
      </c>
      <c r="CQ61" s="260">
        <v>6.5092941410699625</v>
      </c>
      <c r="CR61" s="265">
        <f t="shared" si="112"/>
        <v>8.9209876203363833E-2</v>
      </c>
      <c r="CS61" s="265">
        <f t="shared" si="3"/>
        <v>3.8115432214800808</v>
      </c>
      <c r="CT61" s="260">
        <v>3.3433327651735443</v>
      </c>
      <c r="CU61" s="267">
        <f t="shared" si="4"/>
        <v>84.251985070186109</v>
      </c>
      <c r="CV61" s="260">
        <v>0</v>
      </c>
      <c r="CW61" s="260">
        <v>0</v>
      </c>
      <c r="CX61" s="68">
        <f t="shared" si="113"/>
        <v>0</v>
      </c>
      <c r="CY61" s="68">
        <f t="shared" si="114"/>
        <v>0</v>
      </c>
      <c r="CZ61" s="260">
        <v>0</v>
      </c>
      <c r="DA61" s="69">
        <f t="shared" si="115"/>
        <v>0</v>
      </c>
      <c r="DB61" s="260">
        <v>0</v>
      </c>
      <c r="DC61" s="260">
        <v>0</v>
      </c>
      <c r="DD61" s="68">
        <f t="shared" si="116"/>
        <v>0</v>
      </c>
      <c r="DE61" s="68">
        <f t="shared" si="117"/>
        <v>0</v>
      </c>
      <c r="DF61" s="260">
        <v>0</v>
      </c>
      <c r="DG61" s="69">
        <f t="shared" si="118"/>
        <v>0</v>
      </c>
      <c r="DH61" s="260">
        <v>37.743062277668159</v>
      </c>
      <c r="DI61" s="260">
        <v>8.303473701086995</v>
      </c>
      <c r="DJ61" s="260">
        <v>0.59194636964166636</v>
      </c>
      <c r="DK61" s="260">
        <v>27.476949338142418</v>
      </c>
      <c r="DL61" s="68">
        <f t="shared" si="119"/>
        <v>1.9299809215111234</v>
      </c>
      <c r="DM61" s="68">
        <f t="shared" si="120"/>
        <v>8.7613550198587671</v>
      </c>
      <c r="DN61" s="260">
        <v>7.9925989120118004</v>
      </c>
      <c r="DO61" s="68">
        <f t="shared" si="121"/>
        <v>0.10953856808912173</v>
      </c>
      <c r="DP61" s="68">
        <f t="shared" si="122"/>
        <v>4.6800982633241581</v>
      </c>
      <c r="DQ61" s="260">
        <v>4.1051943947070004</v>
      </c>
      <c r="DR61" s="264">
        <f t="shared" si="123"/>
        <v>103.45586999190964</v>
      </c>
      <c r="DS61" s="260">
        <v>0</v>
      </c>
      <c r="DT61" s="260">
        <v>0</v>
      </c>
      <c r="DU61" s="260">
        <v>0</v>
      </c>
      <c r="DV61" s="68">
        <f t="shared" si="124"/>
        <v>0</v>
      </c>
      <c r="DW61" s="68">
        <f t="shared" si="125"/>
        <v>0</v>
      </c>
      <c r="DX61" s="260">
        <v>0</v>
      </c>
      <c r="DY61" s="260">
        <v>0</v>
      </c>
      <c r="DZ61" s="260">
        <v>0</v>
      </c>
      <c r="EA61" s="260">
        <v>0</v>
      </c>
      <c r="EB61" s="68">
        <f t="shared" si="126"/>
        <v>0</v>
      </c>
      <c r="EC61" s="68">
        <f t="shared" si="127"/>
        <v>0</v>
      </c>
      <c r="ED61" s="267">
        <v>0</v>
      </c>
      <c r="EE61" s="69">
        <f t="shared" si="128"/>
        <v>0</v>
      </c>
      <c r="EF61" s="260">
        <v>12.417436666666701</v>
      </c>
      <c r="EG61" s="260">
        <v>2.7318360666666699</v>
      </c>
      <c r="EH61" s="260">
        <v>31.356131417174865</v>
      </c>
      <c r="EI61" s="260">
        <v>9.0407104767520075</v>
      </c>
      <c r="EJ61" s="268">
        <f t="shared" si="129"/>
        <v>0.63501950388706097</v>
      </c>
      <c r="EK61" s="266">
        <f t="shared" si="130"/>
        <v>2.8827390240380986</v>
      </c>
      <c r="EL61" s="260">
        <v>5.9904209120338283</v>
      </c>
      <c r="EM61" s="268">
        <f t="shared" si="131"/>
        <v>8.2098718599423623E-2</v>
      </c>
      <c r="EN61" s="268">
        <f t="shared" si="132"/>
        <v>3.5077149267250562</v>
      </c>
      <c r="EO61" s="269">
        <f t="shared" si="133"/>
        <v>61.536535539294064</v>
      </c>
      <c r="EP61" s="69">
        <f t="shared" si="134"/>
        <v>77.536034779510516</v>
      </c>
      <c r="EQ61" s="260">
        <v>0</v>
      </c>
      <c r="ER61" s="260">
        <v>0</v>
      </c>
      <c r="ES61" s="260">
        <v>0</v>
      </c>
      <c r="ET61" s="68">
        <f t="shared" si="135"/>
        <v>0</v>
      </c>
      <c r="EU61" s="68">
        <f t="shared" si="136"/>
        <v>0</v>
      </c>
      <c r="EV61" s="260">
        <v>0</v>
      </c>
      <c r="EW61" s="260">
        <v>0</v>
      </c>
      <c r="EX61" s="68">
        <f t="shared" si="137"/>
        <v>0</v>
      </c>
      <c r="EY61" s="68">
        <f t="shared" si="138"/>
        <v>0</v>
      </c>
      <c r="EZ61" s="260">
        <v>0</v>
      </c>
      <c r="FA61" s="69">
        <f t="shared" si="139"/>
        <v>0</v>
      </c>
      <c r="FB61" s="260">
        <v>0</v>
      </c>
      <c r="FC61" s="260">
        <v>0</v>
      </c>
      <c r="FD61" s="68">
        <f t="shared" si="140"/>
        <v>0</v>
      </c>
      <c r="FE61" s="68">
        <f t="shared" si="141"/>
        <v>0</v>
      </c>
      <c r="FF61" s="260">
        <v>0</v>
      </c>
      <c r="FG61" s="69">
        <f t="shared" si="142"/>
        <v>0</v>
      </c>
      <c r="FH61" s="260">
        <v>0</v>
      </c>
      <c r="FI61" s="260">
        <v>0</v>
      </c>
      <c r="FJ61" s="68">
        <f t="shared" si="143"/>
        <v>0</v>
      </c>
      <c r="FK61" s="68">
        <f t="shared" si="144"/>
        <v>0</v>
      </c>
      <c r="FL61" s="260">
        <v>0</v>
      </c>
      <c r="FM61" s="69">
        <f t="shared" si="145"/>
        <v>0</v>
      </c>
      <c r="FN61" s="260">
        <v>0</v>
      </c>
      <c r="FO61" s="260">
        <v>0</v>
      </c>
      <c r="FP61" s="68">
        <f t="shared" si="146"/>
        <v>0</v>
      </c>
      <c r="FQ61" s="68">
        <f t="shared" si="147"/>
        <v>0</v>
      </c>
      <c r="FR61" s="260">
        <v>0</v>
      </c>
      <c r="FS61" s="264">
        <f t="shared" si="148"/>
        <v>0</v>
      </c>
      <c r="FT61" s="270">
        <f t="shared" si="5"/>
        <v>444.22398007216691</v>
      </c>
      <c r="FU61" s="271">
        <f t="shared" si="6"/>
        <v>109.59371719077966</v>
      </c>
      <c r="FV61" s="272">
        <f t="shared" si="149"/>
        <v>35.824706315814232</v>
      </c>
      <c r="FW61" s="272">
        <f t="shared" si="7"/>
        <v>15.987897747544597</v>
      </c>
      <c r="FX61" s="272">
        <f t="shared" si="8"/>
        <v>112.137666666667</v>
      </c>
      <c r="FY61" s="272">
        <f t="shared" si="9"/>
        <v>0</v>
      </c>
      <c r="FZ61" s="272">
        <f t="shared" si="10"/>
        <v>0</v>
      </c>
      <c r="GA61" s="272">
        <f t="shared" si="11"/>
        <v>0</v>
      </c>
      <c r="GB61" s="272">
        <f t="shared" si="12"/>
        <v>0</v>
      </c>
      <c r="GC61" s="272">
        <f t="shared" si="13"/>
        <v>0</v>
      </c>
      <c r="GD61" s="272">
        <f t="shared" si="14"/>
        <v>0</v>
      </c>
      <c r="GE61" s="272">
        <f t="shared" si="15"/>
        <v>44.696331045239276</v>
      </c>
      <c r="GF61" s="273">
        <f t="shared" si="16"/>
        <v>17.387393041891446</v>
      </c>
      <c r="GG61" s="273">
        <f t="shared" si="17"/>
        <v>3.1394702926176068</v>
      </c>
      <c r="GH61" s="272">
        <f t="shared" si="150"/>
        <v>34.319166020908106</v>
      </c>
      <c r="GI61" s="274">
        <f t="shared" si="151"/>
        <v>24.516784427052325</v>
      </c>
      <c r="GJ61" s="275">
        <f t="shared" si="18"/>
        <v>0.47034417031654557</v>
      </c>
      <c r="GK61" s="271">
        <f t="shared" si="152"/>
        <v>352.55948498695284</v>
      </c>
      <c r="GL61" s="276">
        <f t="shared" si="153"/>
        <v>444.22495108356054</v>
      </c>
      <c r="GM61" s="272">
        <f t="shared" si="154"/>
        <v>151.49789465972341</v>
      </c>
      <c r="GN61" s="272">
        <f t="shared" si="155"/>
        <v>19.597712210478747</v>
      </c>
      <c r="GO61" s="277">
        <f t="shared" si="156"/>
        <v>0.42970874734891873</v>
      </c>
      <c r="GP61" s="278">
        <f t="shared" si="157"/>
        <v>5.5586966299329597E-2</v>
      </c>
      <c r="GQ61" s="279">
        <f t="shared" si="158"/>
        <v>1.0679089666047605</v>
      </c>
      <c r="GR61" s="280">
        <f t="shared" si="159"/>
        <v>352.55948498695284</v>
      </c>
      <c r="GS61" s="272">
        <f t="shared" si="160"/>
        <v>151.49789465972341</v>
      </c>
      <c r="GT61" s="272">
        <f t="shared" si="19"/>
        <v>19.597712210478747</v>
      </c>
      <c r="GU61" s="73">
        <f t="shared" si="161"/>
        <v>0.42970874734891873</v>
      </c>
      <c r="GV61" s="74">
        <f t="shared" si="162"/>
        <v>5.5586966299329597E-2</v>
      </c>
      <c r="GW61" s="279">
        <f t="shared" si="163"/>
        <v>1.0679089666047605</v>
      </c>
      <c r="GX61" s="280">
        <f t="shared" si="164"/>
        <v>210.51179432777772</v>
      </c>
      <c r="GY61" s="272">
        <f t="shared" si="20"/>
        <v>141.62032505473684</v>
      </c>
      <c r="GZ61" s="272">
        <f t="shared" si="21"/>
        <v>6.5412189363874145</v>
      </c>
      <c r="HA61" s="73">
        <f t="shared" si="165"/>
        <v>0.67274294776199894</v>
      </c>
      <c r="HB61" s="74">
        <f t="shared" si="166"/>
        <v>3.1072933263788533E-2</v>
      </c>
      <c r="HC61" s="279">
        <f t="shared" si="167"/>
        <v>1.097655344289868</v>
      </c>
      <c r="HD61" s="280">
        <f t="shared" si="168"/>
        <v>210.51179432777772</v>
      </c>
      <c r="HE61" s="272">
        <f t="shared" si="22"/>
        <v>141.62032505473684</v>
      </c>
      <c r="HF61" s="272">
        <f t="shared" si="23"/>
        <v>6.5412189363874145</v>
      </c>
      <c r="HG61" s="73">
        <f t="shared" si="169"/>
        <v>0.67274294776199894</v>
      </c>
      <c r="HH61" s="74">
        <f t="shared" si="170"/>
        <v>3.1072933263788533E-2</v>
      </c>
      <c r="HI61" s="281">
        <f t="shared" si="171"/>
        <v>1.097655344289868</v>
      </c>
      <c r="HJ61" s="72">
        <f t="shared" si="24"/>
        <v>1.4737143739145695</v>
      </c>
      <c r="HK61" s="73">
        <f t="shared" si="172"/>
        <v>1.4737143739145695</v>
      </c>
      <c r="HL61" s="73">
        <f t="shared" si="25"/>
        <v>0.90446800369485103</v>
      </c>
      <c r="HM61" s="74">
        <f t="shared" si="173"/>
        <v>0.90446800369485103</v>
      </c>
      <c r="HN61" s="75"/>
      <c r="HO61" s="75"/>
      <c r="HP61" s="76">
        <f t="shared" si="174"/>
        <v>0</v>
      </c>
      <c r="HQ61" s="77">
        <f t="shared" si="175"/>
        <v>0</v>
      </c>
      <c r="HR61" s="77">
        <f t="shared" si="176"/>
        <v>0</v>
      </c>
      <c r="HS61" s="77">
        <f t="shared" si="177"/>
        <v>0</v>
      </c>
      <c r="HT61" s="282">
        <f t="shared" si="178"/>
        <v>0</v>
      </c>
      <c r="HU61" s="73"/>
      <c r="HV61" s="74"/>
      <c r="HW61" s="279"/>
      <c r="HX61" s="76">
        <f t="shared" si="179"/>
        <v>0</v>
      </c>
      <c r="HY61" s="77">
        <f t="shared" si="180"/>
        <v>0</v>
      </c>
      <c r="HZ61" s="77">
        <f t="shared" si="26"/>
        <v>0</v>
      </c>
      <c r="IA61" s="77">
        <f t="shared" si="181"/>
        <v>0</v>
      </c>
      <c r="IB61" s="282">
        <f t="shared" si="182"/>
        <v>0</v>
      </c>
      <c r="IC61" s="73"/>
      <c r="ID61" s="74"/>
      <c r="IE61" s="279"/>
      <c r="IF61" s="76">
        <f t="shared" si="27"/>
        <v>9.8775696049865847</v>
      </c>
      <c r="IG61" s="77">
        <f t="shared" si="183"/>
        <v>11.240772986170782</v>
      </c>
      <c r="IH61" s="77">
        <f t="shared" si="28"/>
        <v>13.056493274091332</v>
      </c>
      <c r="II61" s="77">
        <f t="shared" si="184"/>
        <v>15.077638432920672</v>
      </c>
      <c r="IJ61" s="282">
        <f t="shared" si="185"/>
        <v>142.04769065917512</v>
      </c>
      <c r="IK61" s="73">
        <f t="shared" si="186"/>
        <v>6.953699535099464E-2</v>
      </c>
      <c r="IL61" s="74">
        <f t="shared" si="187"/>
        <v>9.1916265681634232E-2</v>
      </c>
      <c r="IM61" s="279">
        <f t="shared" si="188"/>
        <v>1.0238254386559078</v>
      </c>
      <c r="IN61" s="76">
        <f t="shared" si="29"/>
        <v>0</v>
      </c>
      <c r="IO61" s="77">
        <f t="shared" si="189"/>
        <v>0</v>
      </c>
      <c r="IP61" s="77">
        <f t="shared" si="30"/>
        <v>0</v>
      </c>
      <c r="IQ61" s="77">
        <f t="shared" si="190"/>
        <v>0</v>
      </c>
      <c r="IR61" s="282">
        <f t="shared" si="191"/>
        <v>0</v>
      </c>
      <c r="IS61" s="283"/>
      <c r="IT61" s="284"/>
      <c r="IU61" s="285"/>
      <c r="IV61" s="76">
        <f t="shared" si="31"/>
        <v>0</v>
      </c>
      <c r="IW61" s="77">
        <f t="shared" si="192"/>
        <v>0</v>
      </c>
      <c r="IX61" s="77">
        <f t="shared" si="193"/>
        <v>0</v>
      </c>
      <c r="IY61" s="77">
        <f t="shared" si="194"/>
        <v>0</v>
      </c>
      <c r="IZ61" s="282">
        <f t="shared" si="195"/>
        <v>0</v>
      </c>
      <c r="JA61" s="283"/>
      <c r="JB61" s="284"/>
      <c r="JC61" s="285"/>
      <c r="JD61" s="76">
        <f t="shared" si="32"/>
        <v>0</v>
      </c>
      <c r="JE61" s="77">
        <f t="shared" si="196"/>
        <v>0</v>
      </c>
      <c r="JF61" s="77">
        <f t="shared" si="33"/>
        <v>0</v>
      </c>
      <c r="JG61" s="77">
        <f t="shared" si="197"/>
        <v>0</v>
      </c>
      <c r="JH61" s="282">
        <f t="shared" si="198"/>
        <v>0</v>
      </c>
      <c r="JI61" s="283"/>
      <c r="JJ61" s="284"/>
      <c r="JK61" s="285"/>
      <c r="JL61" s="76">
        <f t="shared" si="34"/>
        <v>56.229589517234096</v>
      </c>
      <c r="JM61" s="77">
        <f t="shared" si="199"/>
        <v>63.989835166507575</v>
      </c>
      <c r="JN61" s="77">
        <f t="shared" si="35"/>
        <v>3.7845812243006884</v>
      </c>
      <c r="JO61" s="77">
        <f t="shared" si="200"/>
        <v>4.3704343978224349</v>
      </c>
      <c r="JP61" s="282">
        <f t="shared" si="201"/>
        <v>66.866654817608023</v>
      </c>
      <c r="JQ61" s="73">
        <f t="shared" si="36"/>
        <v>0.84092122853478135</v>
      </c>
      <c r="JR61" s="74">
        <f t="shared" si="37"/>
        <v>5.6598931629283381E-2</v>
      </c>
      <c r="JS61" s="279">
        <f t="shared" si="202"/>
        <v>1.124817053366298</v>
      </c>
      <c r="JT61" s="76">
        <f t="shared" si="38"/>
        <v>0</v>
      </c>
      <c r="JU61" s="77">
        <f t="shared" si="203"/>
        <v>0</v>
      </c>
      <c r="JV61" s="77">
        <f t="shared" si="39"/>
        <v>0</v>
      </c>
      <c r="JW61" s="77">
        <f t="shared" si="204"/>
        <v>0</v>
      </c>
      <c r="JX61" s="282">
        <f t="shared" si="205"/>
        <v>0</v>
      </c>
      <c r="JY61" s="73"/>
      <c r="JZ61" s="74"/>
      <c r="KA61" s="279"/>
      <c r="KB61" s="76">
        <f t="shared" si="40"/>
        <v>0</v>
      </c>
      <c r="KC61" s="77">
        <f t="shared" si="206"/>
        <v>0</v>
      </c>
      <c r="KD61" s="77">
        <f t="shared" si="41"/>
        <v>0</v>
      </c>
      <c r="KE61" s="77">
        <f t="shared" si="207"/>
        <v>0</v>
      </c>
      <c r="KF61" s="282">
        <f t="shared" si="208"/>
        <v>0</v>
      </c>
      <c r="KG61" s="73"/>
      <c r="KH61" s="74"/>
      <c r="KI61" s="279"/>
      <c r="KJ61" s="76">
        <f t="shared" si="42"/>
        <v>62.445108984238324</v>
      </c>
      <c r="KK61" s="77">
        <f t="shared" si="209"/>
        <v>71.06315847515306</v>
      </c>
      <c r="KL61" s="77">
        <f t="shared" si="43"/>
        <v>2.0395194896002451</v>
      </c>
      <c r="KM61" s="77">
        <f t="shared" si="210"/>
        <v>2.355237106590363</v>
      </c>
      <c r="KN61" s="282">
        <f t="shared" si="211"/>
        <v>82.107833326912413</v>
      </c>
      <c r="KO61" s="73">
        <f t="shared" si="44"/>
        <v>0.76052559730340308</v>
      </c>
      <c r="KP61" s="74">
        <f t="shared" si="45"/>
        <v>2.4839523915822944E-2</v>
      </c>
      <c r="KQ61" s="279">
        <f t="shared" si="46"/>
        <v>1.1088052959860122</v>
      </c>
      <c r="KR61" s="76">
        <f t="shared" si="47"/>
        <v>0</v>
      </c>
      <c r="KS61" s="77">
        <f t="shared" si="212"/>
        <v>0</v>
      </c>
      <c r="KT61" s="77">
        <f t="shared" si="48"/>
        <v>0</v>
      </c>
      <c r="KU61" s="77">
        <f t="shared" si="213"/>
        <v>0</v>
      </c>
      <c r="KV61" s="282">
        <f t="shared" si="214"/>
        <v>0</v>
      </c>
      <c r="KW61" s="73"/>
      <c r="KX61" s="74"/>
      <c r="KY61" s="279"/>
      <c r="KZ61" s="76">
        <f t="shared" si="49"/>
        <v>22.945626553264418</v>
      </c>
      <c r="LA61" s="77">
        <f t="shared" si="215"/>
        <v>26.112352473880438</v>
      </c>
      <c r="LB61" s="77">
        <f t="shared" si="50"/>
        <v>0.7171182224864846</v>
      </c>
      <c r="LC61" s="77">
        <f t="shared" si="216"/>
        <v>0.8281281233273925</v>
      </c>
      <c r="LD61" s="286">
        <f t="shared" si="217"/>
        <v>61.536535539294057</v>
      </c>
      <c r="LE61" s="73">
        <f t="shared" si="51"/>
        <v>0.37287810163788837</v>
      </c>
      <c r="LF61" s="74">
        <f t="shared" si="52"/>
        <v>1.1653535841785729E-2</v>
      </c>
      <c r="LG61" s="279">
        <f t="shared" si="53"/>
        <v>1.0532648741553534</v>
      </c>
      <c r="LH61" s="76">
        <f t="shared" si="54"/>
        <v>0</v>
      </c>
      <c r="LI61" s="77">
        <f t="shared" si="218"/>
        <v>0</v>
      </c>
      <c r="LJ61" s="77">
        <f t="shared" si="55"/>
        <v>0</v>
      </c>
      <c r="LK61" s="77">
        <f t="shared" si="219"/>
        <v>0</v>
      </c>
      <c r="LL61" s="282">
        <f t="shared" si="220"/>
        <v>0</v>
      </c>
      <c r="LM61" s="73"/>
      <c r="LN61" s="74"/>
      <c r="LO61" s="279"/>
      <c r="LP61" s="76">
        <f t="shared" si="56"/>
        <v>0</v>
      </c>
      <c r="LQ61" s="77">
        <f t="shared" si="221"/>
        <v>0</v>
      </c>
      <c r="LR61" s="77">
        <f t="shared" si="57"/>
        <v>0</v>
      </c>
      <c r="LS61" s="77">
        <f t="shared" si="222"/>
        <v>0</v>
      </c>
      <c r="LT61" s="282">
        <f t="shared" si="223"/>
        <v>0</v>
      </c>
      <c r="LU61" s="73"/>
      <c r="LV61" s="74"/>
      <c r="LW61" s="279"/>
      <c r="LX61" s="76">
        <f t="shared" si="58"/>
        <v>0</v>
      </c>
      <c r="LY61" s="77">
        <f t="shared" si="224"/>
        <v>0</v>
      </c>
      <c r="LZ61" s="77">
        <f t="shared" si="59"/>
        <v>0</v>
      </c>
      <c r="MA61" s="77">
        <f t="shared" si="225"/>
        <v>0</v>
      </c>
      <c r="MB61" s="286">
        <f t="shared" si="226"/>
        <v>0</v>
      </c>
      <c r="MC61" s="73"/>
      <c r="MD61" s="74"/>
      <c r="ME61" s="279"/>
      <c r="MF61" s="76">
        <f t="shared" si="60"/>
        <v>0</v>
      </c>
      <c r="MG61" s="77">
        <f t="shared" si="227"/>
        <v>0</v>
      </c>
      <c r="MH61" s="77">
        <f t="shared" si="61"/>
        <v>0</v>
      </c>
      <c r="MI61" s="77">
        <f t="shared" si="228"/>
        <v>0</v>
      </c>
      <c r="MJ61" s="286">
        <f t="shared" si="229"/>
        <v>0</v>
      </c>
      <c r="MK61" s="73"/>
      <c r="ML61" s="74"/>
      <c r="MM61" s="279"/>
      <c r="MN61" s="287">
        <f t="shared" si="230"/>
        <v>1.0679080413569377</v>
      </c>
      <c r="MO61" s="288">
        <f t="shared" si="230"/>
        <v>0</v>
      </c>
      <c r="MP61" s="288">
        <f t="shared" si="230"/>
        <v>1.0976530985192829</v>
      </c>
      <c r="MQ61" s="289">
        <f t="shared" si="230"/>
        <v>0</v>
      </c>
      <c r="MR61" s="290">
        <f t="shared" si="231"/>
        <v>1.4737130970725738</v>
      </c>
      <c r="MS61" s="291"/>
      <c r="MT61" s="291">
        <f t="shared" si="63"/>
        <v>0.90446615317988899</v>
      </c>
      <c r="MU61" s="292"/>
      <c r="MV61" s="359">
        <f t="shared" si="64"/>
        <v>0</v>
      </c>
      <c r="MW61" s="360">
        <f t="shared" si="65"/>
        <v>0</v>
      </c>
      <c r="MX61" s="360">
        <f t="shared" si="66"/>
        <v>0.56924694389268482</v>
      </c>
      <c r="MY61" s="360">
        <f t="shared" si="67"/>
        <v>0</v>
      </c>
      <c r="MZ61" s="360">
        <f t="shared" si="68"/>
        <v>0</v>
      </c>
      <c r="NA61" s="360">
        <f t="shared" si="69"/>
        <v>0</v>
      </c>
      <c r="NB61" s="360">
        <f t="shared" si="70"/>
        <v>0.29436462286596016</v>
      </c>
      <c r="NC61" s="360">
        <f t="shared" si="71"/>
        <v>0</v>
      </c>
      <c r="ND61" s="360">
        <f t="shared" si="72"/>
        <v>0</v>
      </c>
      <c r="NE61" s="360">
        <f t="shared" si="73"/>
        <v>0.35637002212990432</v>
      </c>
      <c r="NF61" s="360">
        <f t="shared" si="74"/>
        <v>0</v>
      </c>
      <c r="NG61" s="360">
        <f t="shared" si="75"/>
        <v>0.25373150818402462</v>
      </c>
      <c r="NH61" s="360">
        <f t="shared" si="76"/>
        <v>0</v>
      </c>
      <c r="NI61" s="360">
        <f t="shared" si="77"/>
        <v>0</v>
      </c>
      <c r="NJ61" s="360">
        <f t="shared" si="78"/>
        <v>0</v>
      </c>
      <c r="NK61" s="361">
        <f t="shared" si="79"/>
        <v>0</v>
      </c>
      <c r="NL61" s="145">
        <f t="shared" si="232"/>
        <v>1.4737130970725738</v>
      </c>
      <c r="NM61" s="40"/>
      <c r="NN61" s="56">
        <f t="shared" si="233"/>
        <v>0.90446615317988899</v>
      </c>
      <c r="NO61" s="59"/>
      <c r="NP61" s="55">
        <f t="shared" si="80"/>
        <v>1.0679080413569377</v>
      </c>
      <c r="NQ61" s="40"/>
      <c r="NR61" s="56">
        <f t="shared" si="81"/>
        <v>1.0976530985192829</v>
      </c>
      <c r="NS61" s="60"/>
      <c r="NT61" s="25"/>
      <c r="NU61" s="86">
        <f t="shared" si="236"/>
        <v>0</v>
      </c>
      <c r="NV61" s="86">
        <f t="shared" si="236"/>
        <v>0</v>
      </c>
      <c r="NW61" s="86">
        <f t="shared" si="236"/>
        <v>0</v>
      </c>
      <c r="NX61" s="86">
        <f t="shared" si="236"/>
        <v>0</v>
      </c>
      <c r="NY61" s="87">
        <f t="shared" si="237"/>
        <v>0</v>
      </c>
      <c r="NZ61" s="87">
        <f t="shared" si="237"/>
        <v>0</v>
      </c>
      <c r="OA61" s="87">
        <f t="shared" si="237"/>
        <v>0</v>
      </c>
      <c r="OB61" s="87">
        <f t="shared" si="237"/>
        <v>0</v>
      </c>
      <c r="OC61" s="26"/>
    </row>
    <row r="62" spans="1:393" thickBot="1" x14ac:dyDescent="0.35">
      <c r="A62" s="136" t="s">
        <v>222</v>
      </c>
      <c r="B62" s="137" t="s">
        <v>223</v>
      </c>
      <c r="C62" s="133" t="s">
        <v>118</v>
      </c>
      <c r="D62" s="64">
        <f>VLOOKUP(B62,[1]УсіТ_1!$A$10:$G$556,6,FALSE)</f>
        <v>146.80000000000001</v>
      </c>
      <c r="E62" s="64">
        <f>VLOOKUP(B62,[1]УсіТ_1!$A$10:$G$556,7,FALSE)</f>
        <v>0</v>
      </c>
      <c r="F62" s="38">
        <v>285.5</v>
      </c>
      <c r="G62" s="38"/>
      <c r="H62" s="39"/>
      <c r="I62" s="256">
        <v>1.6483000000000001</v>
      </c>
      <c r="J62" s="62">
        <v>1.6483000000000001</v>
      </c>
      <c r="K62" s="257">
        <f t="shared" si="82"/>
        <v>0.87240000000000006</v>
      </c>
      <c r="L62" s="258">
        <f t="shared" si="83"/>
        <v>0.87240000000000006</v>
      </c>
      <c r="M62" s="63">
        <v>0</v>
      </c>
      <c r="N62" s="63">
        <v>0</v>
      </c>
      <c r="O62" s="63">
        <v>0.77590000000000003</v>
      </c>
      <c r="P62" s="63">
        <v>0</v>
      </c>
      <c r="Q62" s="63">
        <v>0</v>
      </c>
      <c r="R62" s="63">
        <v>0</v>
      </c>
      <c r="S62" s="63">
        <v>0.26629999999999998</v>
      </c>
      <c r="T62" s="63">
        <v>0</v>
      </c>
      <c r="U62" s="63">
        <v>0</v>
      </c>
      <c r="V62" s="63">
        <v>0.21410000000000001</v>
      </c>
      <c r="W62" s="63">
        <v>0</v>
      </c>
      <c r="X62" s="63">
        <v>0.39200000000000002</v>
      </c>
      <c r="Y62" s="63">
        <v>0</v>
      </c>
      <c r="Z62" s="63">
        <v>0</v>
      </c>
      <c r="AA62" s="63">
        <v>0</v>
      </c>
      <c r="AB62" s="259">
        <v>0</v>
      </c>
      <c r="AC62" s="144">
        <v>0</v>
      </c>
      <c r="AD62" s="70">
        <v>0</v>
      </c>
      <c r="AE62" s="70">
        <v>0</v>
      </c>
      <c r="AF62" s="68">
        <f t="shared" si="84"/>
        <v>0</v>
      </c>
      <c r="AG62" s="68">
        <f t="shared" si="85"/>
        <v>0</v>
      </c>
      <c r="AH62" s="71">
        <v>0</v>
      </c>
      <c r="AI62" s="71">
        <v>0</v>
      </c>
      <c r="AJ62" s="68">
        <f t="shared" si="86"/>
        <v>0</v>
      </c>
      <c r="AK62" s="68">
        <f t="shared" si="87"/>
        <v>0</v>
      </c>
      <c r="AL62" s="71">
        <v>0</v>
      </c>
      <c r="AM62" s="69">
        <f t="shared" si="88"/>
        <v>0</v>
      </c>
      <c r="AN62" s="260">
        <v>0</v>
      </c>
      <c r="AO62" s="71">
        <v>0</v>
      </c>
      <c r="AP62" s="71">
        <v>0</v>
      </c>
      <c r="AQ62" s="68">
        <f t="shared" si="89"/>
        <v>0</v>
      </c>
      <c r="AR62" s="68">
        <f t="shared" si="90"/>
        <v>0</v>
      </c>
      <c r="AS62" s="71">
        <v>0</v>
      </c>
      <c r="AT62" s="261">
        <f t="shared" si="0"/>
        <v>0</v>
      </c>
      <c r="AU62" s="71">
        <v>0</v>
      </c>
      <c r="AV62" s="68">
        <f t="shared" si="91"/>
        <v>0</v>
      </c>
      <c r="AW62" s="68">
        <f t="shared" si="92"/>
        <v>0</v>
      </c>
      <c r="AX62" s="71">
        <v>0</v>
      </c>
      <c r="AY62" s="69">
        <f t="shared" si="93"/>
        <v>0</v>
      </c>
      <c r="AZ62" s="260">
        <v>14</v>
      </c>
      <c r="BA62" s="260">
        <v>71.3603333333335</v>
      </c>
      <c r="BB62" s="260">
        <v>7.4418633333333499</v>
      </c>
      <c r="BC62" s="262">
        <f t="shared" si="94"/>
        <v>5.9534906666666805</v>
      </c>
      <c r="BD62" s="262">
        <f t="shared" si="1"/>
        <v>1.4883726666666695</v>
      </c>
      <c r="BE62" s="260">
        <v>2.7932473333333401</v>
      </c>
      <c r="BF62" s="262">
        <f t="shared" si="95"/>
        <v>2.2345978666666722</v>
      </c>
      <c r="BG62" s="262">
        <f t="shared" si="2"/>
        <v>0.55864946666666793</v>
      </c>
      <c r="BH62" s="260">
        <v>8.79890585368614</v>
      </c>
      <c r="BI62" s="263">
        <f t="shared" si="96"/>
        <v>5.1522345182493341</v>
      </c>
      <c r="BJ62" s="68">
        <f t="shared" si="97"/>
        <v>0.12058900472476855</v>
      </c>
      <c r="BK62" s="260">
        <v>4.5193343594897257</v>
      </c>
      <c r="BL62" s="69">
        <f t="shared" si="98"/>
        <v>113.89642105581126</v>
      </c>
      <c r="BM62" s="260">
        <v>0</v>
      </c>
      <c r="BN62" s="260">
        <v>0</v>
      </c>
      <c r="BO62" s="260">
        <v>0</v>
      </c>
      <c r="BP62" s="68">
        <f t="shared" si="99"/>
        <v>0</v>
      </c>
      <c r="BQ62" s="68">
        <f t="shared" si="100"/>
        <v>0</v>
      </c>
      <c r="BR62" s="260">
        <v>0</v>
      </c>
      <c r="BS62" s="260">
        <v>0</v>
      </c>
      <c r="BT62" s="68">
        <f t="shared" si="101"/>
        <v>0</v>
      </c>
      <c r="BU62" s="68">
        <f t="shared" si="102"/>
        <v>0</v>
      </c>
      <c r="BV62" s="260">
        <v>0</v>
      </c>
      <c r="BW62" s="69">
        <f t="shared" si="103"/>
        <v>0</v>
      </c>
      <c r="BX62" s="260">
        <v>0</v>
      </c>
      <c r="BY62" s="260">
        <v>0</v>
      </c>
      <c r="BZ62" s="263">
        <f t="shared" si="104"/>
        <v>0</v>
      </c>
      <c r="CA62" s="263">
        <f t="shared" si="105"/>
        <v>0</v>
      </c>
      <c r="CB62" s="260">
        <v>0</v>
      </c>
      <c r="CC62" s="264">
        <f t="shared" si="106"/>
        <v>0</v>
      </c>
      <c r="CD62" s="260">
        <v>0</v>
      </c>
      <c r="CE62" s="260">
        <v>0</v>
      </c>
      <c r="CF62" s="263">
        <f t="shared" si="107"/>
        <v>0</v>
      </c>
      <c r="CG62" s="263">
        <f t="shared" si="108"/>
        <v>0</v>
      </c>
      <c r="CH62" s="260">
        <v>0</v>
      </c>
      <c r="CI62" s="69">
        <f t="shared" si="109"/>
        <v>0</v>
      </c>
      <c r="CJ62" s="260">
        <v>18.325287325654063</v>
      </c>
      <c r="CK62" s="260">
        <v>4.0315639470140257</v>
      </c>
      <c r="CL62" s="260">
        <v>1.7436651182177534</v>
      </c>
      <c r="CM62" s="260">
        <v>1.4232629307016962</v>
      </c>
      <c r="CN62" s="260">
        <v>3.9001155388624329</v>
      </c>
      <c r="CO62" s="265">
        <f t="shared" si="110"/>
        <v>0.27394411544969727</v>
      </c>
      <c r="CP62" s="266">
        <f t="shared" si="111"/>
        <v>1.2435986409527531</v>
      </c>
      <c r="CQ62" s="260">
        <v>3.0197534711724927</v>
      </c>
      <c r="CR62" s="265">
        <f t="shared" si="112"/>
        <v>4.1385721322419015E-2</v>
      </c>
      <c r="CS62" s="265">
        <f t="shared" si="3"/>
        <v>1.7682287240589378</v>
      </c>
      <c r="CT62" s="260">
        <v>1.5510192816786745</v>
      </c>
      <c r="CU62" s="267">
        <f t="shared" si="4"/>
        <v>39.085685619119332</v>
      </c>
      <c r="CV62" s="260">
        <v>0</v>
      </c>
      <c r="CW62" s="260">
        <v>0</v>
      </c>
      <c r="CX62" s="68">
        <f t="shared" si="113"/>
        <v>0</v>
      </c>
      <c r="CY62" s="68">
        <f t="shared" si="114"/>
        <v>0</v>
      </c>
      <c r="CZ62" s="260">
        <v>0</v>
      </c>
      <c r="DA62" s="69">
        <f t="shared" si="115"/>
        <v>0</v>
      </c>
      <c r="DB62" s="260">
        <v>0</v>
      </c>
      <c r="DC62" s="260">
        <v>0</v>
      </c>
      <c r="DD62" s="68">
        <f t="shared" si="116"/>
        <v>0</v>
      </c>
      <c r="DE62" s="68">
        <f t="shared" si="117"/>
        <v>0</v>
      </c>
      <c r="DF62" s="260">
        <v>0</v>
      </c>
      <c r="DG62" s="69">
        <f t="shared" si="118"/>
        <v>0</v>
      </c>
      <c r="DH62" s="260">
        <v>11.463340607957761</v>
      </c>
      <c r="DI62" s="260">
        <v>2.5219349337507073</v>
      </c>
      <c r="DJ62" s="260">
        <v>0.1775234602249999</v>
      </c>
      <c r="DK62" s="260">
        <v>8.3453119625932501</v>
      </c>
      <c r="DL62" s="68">
        <f t="shared" si="119"/>
        <v>0.58617471225254991</v>
      </c>
      <c r="DM62" s="68">
        <f t="shared" si="120"/>
        <v>2.6610028630164089</v>
      </c>
      <c r="DN62" s="260">
        <v>2.4279003944926401</v>
      </c>
      <c r="DO62" s="68">
        <f t="shared" si="121"/>
        <v>3.3274374906521631E-2</v>
      </c>
      <c r="DP62" s="68">
        <f t="shared" si="122"/>
        <v>1.4216667875967435</v>
      </c>
      <c r="DQ62" s="260">
        <v>1.24702905776981</v>
      </c>
      <c r="DR62" s="264">
        <f t="shared" si="123"/>
        <v>31.419648500147002</v>
      </c>
      <c r="DS62" s="260">
        <v>0</v>
      </c>
      <c r="DT62" s="260">
        <v>0</v>
      </c>
      <c r="DU62" s="260">
        <v>0</v>
      </c>
      <c r="DV62" s="68">
        <f t="shared" si="124"/>
        <v>0</v>
      </c>
      <c r="DW62" s="68">
        <f t="shared" si="125"/>
        <v>0</v>
      </c>
      <c r="DX62" s="260">
        <v>0</v>
      </c>
      <c r="DY62" s="260">
        <v>0</v>
      </c>
      <c r="DZ62" s="260">
        <v>0</v>
      </c>
      <c r="EA62" s="260">
        <v>0</v>
      </c>
      <c r="EB62" s="68">
        <f t="shared" si="126"/>
        <v>0</v>
      </c>
      <c r="EC62" s="68">
        <f t="shared" si="127"/>
        <v>0</v>
      </c>
      <c r="ED62" s="267">
        <v>0</v>
      </c>
      <c r="EE62" s="69">
        <f t="shared" si="128"/>
        <v>0</v>
      </c>
      <c r="EF62" s="260">
        <v>9.2448811111110807</v>
      </c>
      <c r="EG62" s="260">
        <v>2.03387384444444</v>
      </c>
      <c r="EH62" s="260">
        <v>23.219020306063864</v>
      </c>
      <c r="EI62" s="260">
        <v>6.7308814017881167</v>
      </c>
      <c r="EJ62" s="268">
        <f t="shared" si="129"/>
        <v>0.47277710966159731</v>
      </c>
      <c r="EK62" s="266">
        <f t="shared" si="130"/>
        <v>2.1462223055369622</v>
      </c>
      <c r="EL62" s="260">
        <v>4.4463417236087075</v>
      </c>
      <c r="EM62" s="268">
        <f t="shared" si="131"/>
        <v>6.093711332205734E-2</v>
      </c>
      <c r="EN62" s="268">
        <f t="shared" si="132"/>
        <v>2.6035731816259733</v>
      </c>
      <c r="EO62" s="269">
        <f t="shared" si="133"/>
        <v>45.674998387016203</v>
      </c>
      <c r="EP62" s="69">
        <f t="shared" si="134"/>
        <v>57.55049796764041</v>
      </c>
      <c r="EQ62" s="260">
        <v>0</v>
      </c>
      <c r="ER62" s="260">
        <v>0</v>
      </c>
      <c r="ES62" s="260">
        <v>0</v>
      </c>
      <c r="ET62" s="68">
        <f t="shared" si="135"/>
        <v>0</v>
      </c>
      <c r="EU62" s="68">
        <f t="shared" si="136"/>
        <v>0</v>
      </c>
      <c r="EV62" s="260">
        <v>0</v>
      </c>
      <c r="EW62" s="260">
        <v>0</v>
      </c>
      <c r="EX62" s="68">
        <f t="shared" si="137"/>
        <v>0</v>
      </c>
      <c r="EY62" s="68">
        <f t="shared" si="138"/>
        <v>0</v>
      </c>
      <c r="EZ62" s="260">
        <v>0</v>
      </c>
      <c r="FA62" s="69">
        <f t="shared" si="139"/>
        <v>0</v>
      </c>
      <c r="FB62" s="260">
        <v>0</v>
      </c>
      <c r="FC62" s="260">
        <v>0</v>
      </c>
      <c r="FD62" s="68">
        <f t="shared" si="140"/>
        <v>0</v>
      </c>
      <c r="FE62" s="68">
        <f t="shared" si="141"/>
        <v>0</v>
      </c>
      <c r="FF62" s="260">
        <v>0</v>
      </c>
      <c r="FG62" s="69">
        <f t="shared" si="142"/>
        <v>0</v>
      </c>
      <c r="FH62" s="260">
        <v>0</v>
      </c>
      <c r="FI62" s="260">
        <v>0</v>
      </c>
      <c r="FJ62" s="68">
        <f t="shared" si="143"/>
        <v>0</v>
      </c>
      <c r="FK62" s="68">
        <f t="shared" si="144"/>
        <v>0</v>
      </c>
      <c r="FL62" s="260">
        <v>0</v>
      </c>
      <c r="FM62" s="69">
        <f t="shared" si="145"/>
        <v>0</v>
      </c>
      <c r="FN62" s="260">
        <v>0</v>
      </c>
      <c r="FO62" s="260">
        <v>0</v>
      </c>
      <c r="FP62" s="68">
        <f t="shared" si="146"/>
        <v>0</v>
      </c>
      <c r="FQ62" s="68">
        <f t="shared" si="147"/>
        <v>0</v>
      </c>
      <c r="FR62" s="260">
        <v>0</v>
      </c>
      <c r="FS62" s="264">
        <f t="shared" si="148"/>
        <v>0</v>
      </c>
      <c r="FT62" s="270">
        <f t="shared" si="5"/>
        <v>241.95225314271801</v>
      </c>
      <c r="FU62" s="271">
        <f t="shared" si="6"/>
        <v>47.620881769932083</v>
      </c>
      <c r="FV62" s="272">
        <f t="shared" si="149"/>
        <v>25.763968087138259</v>
      </c>
      <c r="FW62" s="272">
        <f t="shared" si="7"/>
        <v>9.6113514640350495</v>
      </c>
      <c r="FX62" s="272">
        <f t="shared" si="8"/>
        <v>71.3603333333335</v>
      </c>
      <c r="FY62" s="272">
        <f t="shared" si="9"/>
        <v>0</v>
      </c>
      <c r="FZ62" s="272">
        <f t="shared" si="10"/>
        <v>0</v>
      </c>
      <c r="GA62" s="272">
        <f t="shared" si="11"/>
        <v>0</v>
      </c>
      <c r="GB62" s="272">
        <f t="shared" si="12"/>
        <v>0</v>
      </c>
      <c r="GC62" s="272">
        <f t="shared" si="13"/>
        <v>0</v>
      </c>
      <c r="GD62" s="272">
        <f t="shared" si="14"/>
        <v>0</v>
      </c>
      <c r="GE62" s="272">
        <f t="shared" si="15"/>
        <v>18.976308903243801</v>
      </c>
      <c r="GF62" s="273">
        <f t="shared" si="16"/>
        <v>7.3820050475974712</v>
      </c>
      <c r="GG62" s="273">
        <f t="shared" si="17"/>
        <v>1.3328959373638445</v>
      </c>
      <c r="GH62" s="272">
        <f t="shared" si="150"/>
        <v>18.692901442959979</v>
      </c>
      <c r="GI62" s="274">
        <f t="shared" si="151"/>
        <v>13.353757918067805</v>
      </c>
      <c r="GJ62" s="275">
        <f t="shared" si="18"/>
        <v>0.25618621427576654</v>
      </c>
      <c r="GK62" s="271">
        <f t="shared" si="152"/>
        <v>192.0257450006427</v>
      </c>
      <c r="GL62" s="276">
        <f t="shared" si="153"/>
        <v>241.95243870080981</v>
      </c>
      <c r="GM62" s="272">
        <f t="shared" si="154"/>
        <v>68.356644735597357</v>
      </c>
      <c r="GN62" s="272">
        <f t="shared" si="155"/>
        <v>11.20043361567466</v>
      </c>
      <c r="GO62" s="277">
        <f t="shared" si="156"/>
        <v>0.35597645896579427</v>
      </c>
      <c r="GP62" s="278">
        <f t="shared" si="157"/>
        <v>5.8327770662403487E-2</v>
      </c>
      <c r="GQ62" s="279">
        <f t="shared" si="158"/>
        <v>1.0581574500004092</v>
      </c>
      <c r="GR62" s="280">
        <f t="shared" si="159"/>
        <v>192.0257450006427</v>
      </c>
      <c r="GS62" s="272">
        <f t="shared" si="160"/>
        <v>68.356644735597357</v>
      </c>
      <c r="GT62" s="272">
        <f t="shared" si="19"/>
        <v>11.20043361567466</v>
      </c>
      <c r="GU62" s="73">
        <f t="shared" si="161"/>
        <v>0.35597645896579427</v>
      </c>
      <c r="GV62" s="74">
        <f t="shared" si="162"/>
        <v>5.8327770662403487E-2</v>
      </c>
      <c r="GW62" s="279">
        <f t="shared" si="163"/>
        <v>1.0581574500004092</v>
      </c>
      <c r="GX62" s="280">
        <f t="shared" si="164"/>
        <v>101.63176003571313</v>
      </c>
      <c r="GY62" s="272">
        <f t="shared" si="20"/>
        <v>62.070918623333171</v>
      </c>
      <c r="GZ62" s="272">
        <f t="shared" si="21"/>
        <v>2.891756077616539</v>
      </c>
      <c r="HA62" s="73">
        <f t="shared" si="165"/>
        <v>0.61074332080367022</v>
      </c>
      <c r="HB62" s="74">
        <f t="shared" si="166"/>
        <v>2.8453271660358766E-2</v>
      </c>
      <c r="HC62" s="279">
        <f t="shared" si="167"/>
        <v>1.088693252157138</v>
      </c>
      <c r="HD62" s="280">
        <f t="shared" si="168"/>
        <v>101.63176003571313</v>
      </c>
      <c r="HE62" s="272">
        <f t="shared" si="22"/>
        <v>62.070918623333171</v>
      </c>
      <c r="HF62" s="272">
        <f t="shared" si="23"/>
        <v>2.891756077616539</v>
      </c>
      <c r="HG62" s="73">
        <f t="shared" si="169"/>
        <v>0.61074332080367022</v>
      </c>
      <c r="HH62" s="74">
        <f t="shared" si="170"/>
        <v>2.8453271660358766E-2</v>
      </c>
      <c r="HI62" s="281">
        <f t="shared" si="171"/>
        <v>1.088693252157138</v>
      </c>
      <c r="HJ62" s="72">
        <f t="shared" si="24"/>
        <v>1.7441609248356746</v>
      </c>
      <c r="HK62" s="73">
        <f t="shared" si="172"/>
        <v>1.7441609248356746</v>
      </c>
      <c r="HL62" s="73">
        <f t="shared" si="25"/>
        <v>0.94977599318188721</v>
      </c>
      <c r="HM62" s="74">
        <f t="shared" si="173"/>
        <v>0.94977599318188721</v>
      </c>
      <c r="HN62" s="75"/>
      <c r="HO62" s="75"/>
      <c r="HP62" s="76">
        <f t="shared" si="174"/>
        <v>0</v>
      </c>
      <c r="HQ62" s="77">
        <f t="shared" si="175"/>
        <v>0</v>
      </c>
      <c r="HR62" s="77">
        <f t="shared" si="176"/>
        <v>0</v>
      </c>
      <c r="HS62" s="77">
        <f t="shared" si="177"/>
        <v>0</v>
      </c>
      <c r="HT62" s="282">
        <f t="shared" si="178"/>
        <v>0</v>
      </c>
      <c r="HU62" s="73"/>
      <c r="HV62" s="74"/>
      <c r="HW62" s="279"/>
      <c r="HX62" s="76">
        <f t="shared" si="179"/>
        <v>0</v>
      </c>
      <c r="HY62" s="77">
        <f t="shared" si="180"/>
        <v>0</v>
      </c>
      <c r="HZ62" s="77">
        <f t="shared" si="26"/>
        <v>0</v>
      </c>
      <c r="IA62" s="77">
        <f t="shared" si="181"/>
        <v>0</v>
      </c>
      <c r="IB62" s="282">
        <f t="shared" si="182"/>
        <v>0</v>
      </c>
      <c r="IC62" s="73"/>
      <c r="ID62" s="74"/>
      <c r="IE62" s="279"/>
      <c r="IF62" s="76">
        <f t="shared" si="27"/>
        <v>6.2857261122641876</v>
      </c>
      <c r="IG62" s="77">
        <f t="shared" si="183"/>
        <v>7.1532191730177681</v>
      </c>
      <c r="IH62" s="77">
        <f t="shared" si="28"/>
        <v>8.3086775380581219</v>
      </c>
      <c r="II62" s="77">
        <f t="shared" si="184"/>
        <v>9.5948608209495188</v>
      </c>
      <c r="IJ62" s="282">
        <f t="shared" si="185"/>
        <v>90.393984964929572</v>
      </c>
      <c r="IK62" s="73">
        <f t="shared" si="186"/>
        <v>6.953699535099464E-2</v>
      </c>
      <c r="IL62" s="74">
        <f t="shared" si="187"/>
        <v>9.1916265681634288E-2</v>
      </c>
      <c r="IM62" s="279">
        <f t="shared" si="188"/>
        <v>1.0238254386559078</v>
      </c>
      <c r="IN62" s="76">
        <f t="shared" si="29"/>
        <v>0</v>
      </c>
      <c r="IO62" s="77">
        <f t="shared" si="189"/>
        <v>0</v>
      </c>
      <c r="IP62" s="77">
        <f t="shared" si="30"/>
        <v>0</v>
      </c>
      <c r="IQ62" s="77">
        <f t="shared" si="190"/>
        <v>0</v>
      </c>
      <c r="IR62" s="282">
        <f t="shared" si="191"/>
        <v>0</v>
      </c>
      <c r="IS62" s="283"/>
      <c r="IT62" s="284"/>
      <c r="IU62" s="285"/>
      <c r="IV62" s="76">
        <f t="shared" si="31"/>
        <v>0</v>
      </c>
      <c r="IW62" s="77">
        <f t="shared" si="192"/>
        <v>0</v>
      </c>
      <c r="IX62" s="77">
        <f t="shared" si="193"/>
        <v>0</v>
      </c>
      <c r="IY62" s="77">
        <f t="shared" si="194"/>
        <v>0</v>
      </c>
      <c r="IZ62" s="282">
        <f t="shared" si="195"/>
        <v>0</v>
      </c>
      <c r="JA62" s="283"/>
      <c r="JB62" s="284"/>
      <c r="JC62" s="285"/>
      <c r="JD62" s="76">
        <f t="shared" si="32"/>
        <v>0</v>
      </c>
      <c r="JE62" s="77">
        <f t="shared" si="196"/>
        <v>0</v>
      </c>
      <c r="JF62" s="77">
        <f t="shared" si="33"/>
        <v>0</v>
      </c>
      <c r="JG62" s="77">
        <f t="shared" si="197"/>
        <v>0</v>
      </c>
      <c r="JH62" s="282">
        <f t="shared" si="198"/>
        <v>0</v>
      </c>
      <c r="JI62" s="283"/>
      <c r="JJ62" s="284"/>
      <c r="JK62" s="285"/>
      <c r="JL62" s="76">
        <f t="shared" si="34"/>
        <v>26.03128065798235</v>
      </c>
      <c r="JM62" s="77">
        <f t="shared" si="199"/>
        <v>29.623857701590495</v>
      </c>
      <c r="JN62" s="77">
        <f t="shared" si="35"/>
        <v>1.7385927674738124</v>
      </c>
      <c r="JO62" s="77">
        <f t="shared" si="200"/>
        <v>2.0077269278787586</v>
      </c>
      <c r="JP62" s="282">
        <f t="shared" si="201"/>
        <v>31.02038541199947</v>
      </c>
      <c r="JQ62" s="73">
        <f t="shared" si="36"/>
        <v>0.83916689983847825</v>
      </c>
      <c r="JR62" s="74">
        <f t="shared" si="37"/>
        <v>5.6046781636738811E-2</v>
      </c>
      <c r="JS62" s="279">
        <f t="shared" si="202"/>
        <v>1.1244894656440756</v>
      </c>
      <c r="JT62" s="76">
        <f t="shared" si="38"/>
        <v>0</v>
      </c>
      <c r="JU62" s="77">
        <f t="shared" si="203"/>
        <v>0</v>
      </c>
      <c r="JV62" s="77">
        <f t="shared" si="39"/>
        <v>0</v>
      </c>
      <c r="JW62" s="77">
        <f t="shared" si="204"/>
        <v>0</v>
      </c>
      <c r="JX62" s="282">
        <f t="shared" si="205"/>
        <v>0</v>
      </c>
      <c r="JY62" s="73"/>
      <c r="JZ62" s="74"/>
      <c r="KA62" s="279"/>
      <c r="KB62" s="76">
        <f t="shared" si="40"/>
        <v>0</v>
      </c>
      <c r="KC62" s="77">
        <f t="shared" si="206"/>
        <v>0</v>
      </c>
      <c r="KD62" s="77">
        <f t="shared" si="41"/>
        <v>0</v>
      </c>
      <c r="KE62" s="77">
        <f t="shared" si="207"/>
        <v>0</v>
      </c>
      <c r="KF62" s="282">
        <f t="shared" si="208"/>
        <v>0</v>
      </c>
      <c r="KG62" s="73"/>
      <c r="KH62" s="74"/>
      <c r="KI62" s="279"/>
      <c r="KJ62" s="76">
        <f t="shared" si="42"/>
        <v>18.966132515456515</v>
      </c>
      <c r="KK62" s="77">
        <f t="shared" si="209"/>
        <v>21.583648463914667</v>
      </c>
      <c r="KL62" s="77">
        <f t="shared" si="43"/>
        <v>0.61944908715907154</v>
      </c>
      <c r="KM62" s="77">
        <f t="shared" si="210"/>
        <v>0.71533980585129586</v>
      </c>
      <c r="KN62" s="282">
        <f t="shared" si="211"/>
        <v>24.936228968370635</v>
      </c>
      <c r="KO62" s="73">
        <f t="shared" si="44"/>
        <v>0.76058543332728257</v>
      </c>
      <c r="KP62" s="74">
        <f t="shared" si="45"/>
        <v>2.4841329775435853E-2</v>
      </c>
      <c r="KQ62" s="279">
        <f t="shared" si="46"/>
        <v>1.1088138335027358</v>
      </c>
      <c r="KR62" s="76">
        <f t="shared" si="47"/>
        <v>0</v>
      </c>
      <c r="KS62" s="77">
        <f t="shared" si="212"/>
        <v>0</v>
      </c>
      <c r="KT62" s="77">
        <f t="shared" si="48"/>
        <v>0</v>
      </c>
      <c r="KU62" s="77">
        <f t="shared" si="213"/>
        <v>0</v>
      </c>
      <c r="KV62" s="282">
        <f t="shared" si="214"/>
        <v>0</v>
      </c>
      <c r="KW62" s="73"/>
      <c r="KX62" s="74"/>
      <c r="KY62" s="279"/>
      <c r="KZ62" s="76">
        <f t="shared" si="49"/>
        <v>17.073505449894302</v>
      </c>
      <c r="LA62" s="77">
        <f t="shared" si="215"/>
        <v>19.429819937034214</v>
      </c>
      <c r="LB62" s="77">
        <f t="shared" si="50"/>
        <v>0.53371422298365467</v>
      </c>
      <c r="LC62" s="77">
        <f t="shared" si="216"/>
        <v>0.61633318470152443</v>
      </c>
      <c r="LD62" s="286">
        <f t="shared" si="217"/>
        <v>45.674998387016203</v>
      </c>
      <c r="LE62" s="73">
        <f t="shared" si="51"/>
        <v>0.3738041828754109</v>
      </c>
      <c r="LF62" s="74">
        <f t="shared" si="52"/>
        <v>1.1685040872062097E-2</v>
      </c>
      <c r="LG62" s="279">
        <f t="shared" si="53"/>
        <v>1.0533975596056306</v>
      </c>
      <c r="LH62" s="76">
        <f t="shared" si="54"/>
        <v>0</v>
      </c>
      <c r="LI62" s="77">
        <f t="shared" si="218"/>
        <v>0</v>
      </c>
      <c r="LJ62" s="77">
        <f t="shared" si="55"/>
        <v>0</v>
      </c>
      <c r="LK62" s="77">
        <f t="shared" si="219"/>
        <v>0</v>
      </c>
      <c r="LL62" s="282">
        <f t="shared" si="220"/>
        <v>0</v>
      </c>
      <c r="LM62" s="73"/>
      <c r="LN62" s="74"/>
      <c r="LO62" s="279"/>
      <c r="LP62" s="76">
        <f t="shared" si="56"/>
        <v>0</v>
      </c>
      <c r="LQ62" s="77">
        <f t="shared" si="221"/>
        <v>0</v>
      </c>
      <c r="LR62" s="77">
        <f t="shared" si="57"/>
        <v>0</v>
      </c>
      <c r="LS62" s="77">
        <f t="shared" si="222"/>
        <v>0</v>
      </c>
      <c r="LT62" s="282">
        <f t="shared" si="223"/>
        <v>0</v>
      </c>
      <c r="LU62" s="73"/>
      <c r="LV62" s="74"/>
      <c r="LW62" s="279"/>
      <c r="LX62" s="76">
        <f t="shared" si="58"/>
        <v>0</v>
      </c>
      <c r="LY62" s="77">
        <f t="shared" si="224"/>
        <v>0</v>
      </c>
      <c r="LZ62" s="77">
        <f t="shared" si="59"/>
        <v>0</v>
      </c>
      <c r="MA62" s="77">
        <f t="shared" si="225"/>
        <v>0</v>
      </c>
      <c r="MB62" s="286">
        <f t="shared" si="226"/>
        <v>0</v>
      </c>
      <c r="MC62" s="73"/>
      <c r="MD62" s="74"/>
      <c r="ME62" s="279"/>
      <c r="MF62" s="76">
        <f t="shared" si="60"/>
        <v>0</v>
      </c>
      <c r="MG62" s="77">
        <f t="shared" si="227"/>
        <v>0</v>
      </c>
      <c r="MH62" s="77">
        <f t="shared" si="61"/>
        <v>0</v>
      </c>
      <c r="MI62" s="77">
        <f t="shared" si="228"/>
        <v>0</v>
      </c>
      <c r="MJ62" s="286">
        <f t="shared" si="229"/>
        <v>0</v>
      </c>
      <c r="MK62" s="73"/>
      <c r="ML62" s="74"/>
      <c r="MM62" s="279"/>
      <c r="MN62" s="287">
        <f t="shared" si="230"/>
        <v>1.0581608855623852</v>
      </c>
      <c r="MO62" s="288">
        <f t="shared" si="230"/>
        <v>0</v>
      </c>
      <c r="MP62" s="288">
        <f t="shared" si="230"/>
        <v>1.0886983377113255</v>
      </c>
      <c r="MQ62" s="289">
        <f t="shared" si="230"/>
        <v>0</v>
      </c>
      <c r="MR62" s="290">
        <f t="shared" si="231"/>
        <v>1.7441665876724795</v>
      </c>
      <c r="MS62" s="291"/>
      <c r="MT62" s="291">
        <f t="shared" si="63"/>
        <v>0.94978042981936051</v>
      </c>
      <c r="MU62" s="292"/>
      <c r="MV62" s="359">
        <f t="shared" si="64"/>
        <v>0</v>
      </c>
      <c r="MW62" s="360">
        <f t="shared" si="65"/>
        <v>0</v>
      </c>
      <c r="MX62" s="360">
        <f t="shared" si="66"/>
        <v>0.79438615785311895</v>
      </c>
      <c r="MY62" s="360">
        <f t="shared" si="67"/>
        <v>0</v>
      </c>
      <c r="MZ62" s="360">
        <f t="shared" si="68"/>
        <v>0</v>
      </c>
      <c r="NA62" s="360">
        <f t="shared" si="69"/>
        <v>0</v>
      </c>
      <c r="NB62" s="360">
        <f t="shared" si="70"/>
        <v>0.29945154470101731</v>
      </c>
      <c r="NC62" s="360">
        <f t="shared" si="71"/>
        <v>0</v>
      </c>
      <c r="ND62" s="360">
        <f t="shared" si="72"/>
        <v>0</v>
      </c>
      <c r="NE62" s="360">
        <f t="shared" si="73"/>
        <v>0.23739704175293574</v>
      </c>
      <c r="NF62" s="360">
        <f t="shared" si="74"/>
        <v>0</v>
      </c>
      <c r="NG62" s="360">
        <f t="shared" si="75"/>
        <v>0.41293184336540723</v>
      </c>
      <c r="NH62" s="360">
        <f t="shared" si="76"/>
        <v>0</v>
      </c>
      <c r="NI62" s="360">
        <f t="shared" si="77"/>
        <v>0</v>
      </c>
      <c r="NJ62" s="360">
        <f t="shared" si="78"/>
        <v>0</v>
      </c>
      <c r="NK62" s="361">
        <f t="shared" si="79"/>
        <v>0</v>
      </c>
      <c r="NL62" s="145">
        <f t="shared" si="232"/>
        <v>1.7441665876724795</v>
      </c>
      <c r="NM62" s="40"/>
      <c r="NN62" s="56">
        <f t="shared" si="233"/>
        <v>0.94978042981936051</v>
      </c>
      <c r="NO62" s="59"/>
      <c r="NP62" s="55">
        <f t="shared" si="80"/>
        <v>1.0581608855623852</v>
      </c>
      <c r="NQ62" s="40"/>
      <c r="NR62" s="56">
        <f t="shared" si="81"/>
        <v>1.0886983377113255</v>
      </c>
      <c r="NS62" s="60"/>
      <c r="NT62" s="41"/>
      <c r="NU62" s="86">
        <f t="shared" si="236"/>
        <v>0</v>
      </c>
      <c r="NV62" s="86">
        <f t="shared" si="236"/>
        <v>0</v>
      </c>
      <c r="NW62" s="86">
        <f t="shared" si="236"/>
        <v>0</v>
      </c>
      <c r="NX62" s="86">
        <f t="shared" si="236"/>
        <v>0</v>
      </c>
      <c r="NY62" s="87">
        <f t="shared" si="237"/>
        <v>0</v>
      </c>
      <c r="NZ62" s="87">
        <f t="shared" si="237"/>
        <v>0</v>
      </c>
      <c r="OA62" s="87">
        <f t="shared" si="237"/>
        <v>0</v>
      </c>
      <c r="OB62" s="87">
        <f t="shared" si="237"/>
        <v>0</v>
      </c>
      <c r="OC62" s="26"/>
    </row>
    <row r="63" spans="1:393" thickBot="1" x14ac:dyDescent="0.35">
      <c r="A63" s="136" t="s">
        <v>224</v>
      </c>
      <c r="B63" s="137" t="s">
        <v>225</v>
      </c>
      <c r="C63" s="133" t="s">
        <v>118</v>
      </c>
      <c r="D63" s="64">
        <f>VLOOKUP(B63,[1]УсіТ_1!$A$10:$G$556,6,FALSE)</f>
        <v>88.6</v>
      </c>
      <c r="E63" s="64">
        <f>VLOOKUP(B63,[1]УсіТ_1!$A$10:$G$556,7,FALSE)</f>
        <v>0</v>
      </c>
      <c r="F63" s="38"/>
      <c r="G63" s="38"/>
      <c r="H63" s="39"/>
      <c r="I63" s="256">
        <v>1.5819000000000001</v>
      </c>
      <c r="J63" s="62">
        <v>1.5819000000000001</v>
      </c>
      <c r="K63" s="257">
        <f t="shared" si="82"/>
        <v>0.93920000000000003</v>
      </c>
      <c r="L63" s="258">
        <f t="shared" si="83"/>
        <v>0.93920000000000003</v>
      </c>
      <c r="M63" s="63">
        <v>0</v>
      </c>
      <c r="N63" s="63">
        <v>0</v>
      </c>
      <c r="O63" s="63">
        <v>0.64270000000000005</v>
      </c>
      <c r="P63" s="63">
        <v>0</v>
      </c>
      <c r="Q63" s="63">
        <v>0</v>
      </c>
      <c r="R63" s="63">
        <v>0</v>
      </c>
      <c r="S63" s="63">
        <v>0.2717</v>
      </c>
      <c r="T63" s="63">
        <v>0</v>
      </c>
      <c r="U63" s="63">
        <v>0</v>
      </c>
      <c r="V63" s="63">
        <v>0.2525</v>
      </c>
      <c r="W63" s="63">
        <v>0</v>
      </c>
      <c r="X63" s="63">
        <v>0.41499999999999998</v>
      </c>
      <c r="Y63" s="63">
        <v>0</v>
      </c>
      <c r="Z63" s="63">
        <v>0</v>
      </c>
      <c r="AA63" s="63">
        <v>0</v>
      </c>
      <c r="AB63" s="259">
        <v>0</v>
      </c>
      <c r="AC63" s="144">
        <v>0</v>
      </c>
      <c r="AD63" s="70">
        <v>0</v>
      </c>
      <c r="AE63" s="70">
        <v>0</v>
      </c>
      <c r="AF63" s="68">
        <f t="shared" si="84"/>
        <v>0</v>
      </c>
      <c r="AG63" s="68">
        <f t="shared" si="85"/>
        <v>0</v>
      </c>
      <c r="AH63" s="71">
        <v>0</v>
      </c>
      <c r="AI63" s="71">
        <v>0</v>
      </c>
      <c r="AJ63" s="68">
        <f t="shared" si="86"/>
        <v>0</v>
      </c>
      <c r="AK63" s="68">
        <f t="shared" si="87"/>
        <v>0</v>
      </c>
      <c r="AL63" s="71">
        <v>0</v>
      </c>
      <c r="AM63" s="69">
        <f t="shared" si="88"/>
        <v>0</v>
      </c>
      <c r="AN63" s="260">
        <v>0</v>
      </c>
      <c r="AO63" s="71">
        <v>0</v>
      </c>
      <c r="AP63" s="71">
        <v>0</v>
      </c>
      <c r="AQ63" s="68">
        <f t="shared" si="89"/>
        <v>0</v>
      </c>
      <c r="AR63" s="68">
        <f t="shared" si="90"/>
        <v>0</v>
      </c>
      <c r="AS63" s="71">
        <v>0</v>
      </c>
      <c r="AT63" s="261">
        <f t="shared" si="0"/>
        <v>0</v>
      </c>
      <c r="AU63" s="71">
        <v>0</v>
      </c>
      <c r="AV63" s="68">
        <f t="shared" si="91"/>
        <v>0</v>
      </c>
      <c r="AW63" s="68">
        <f t="shared" si="92"/>
        <v>0</v>
      </c>
      <c r="AX63" s="71">
        <v>0</v>
      </c>
      <c r="AY63" s="69">
        <f t="shared" si="93"/>
        <v>0</v>
      </c>
      <c r="AZ63" s="260">
        <v>7</v>
      </c>
      <c r="BA63" s="260">
        <v>35.6801666666668</v>
      </c>
      <c r="BB63" s="260">
        <v>3.7209316666666798</v>
      </c>
      <c r="BC63" s="262">
        <f t="shared" si="94"/>
        <v>2.9767453333333442</v>
      </c>
      <c r="BD63" s="262">
        <f t="shared" si="1"/>
        <v>0.74418633333333561</v>
      </c>
      <c r="BE63" s="260">
        <v>1.39662366666667</v>
      </c>
      <c r="BF63" s="262">
        <f t="shared" si="95"/>
        <v>1.1172989333333361</v>
      </c>
      <c r="BG63" s="262">
        <f t="shared" si="2"/>
        <v>0.27932473333333396</v>
      </c>
      <c r="BH63" s="260">
        <v>4.3994529268430762</v>
      </c>
      <c r="BI63" s="263">
        <f t="shared" si="96"/>
        <v>2.5761172591246706</v>
      </c>
      <c r="BJ63" s="68">
        <f t="shared" si="97"/>
        <v>6.0294502362384358E-2</v>
      </c>
      <c r="BK63" s="260">
        <v>2.259667179744866</v>
      </c>
      <c r="BL63" s="69">
        <f t="shared" si="98"/>
        <v>56.948210527905708</v>
      </c>
      <c r="BM63" s="260">
        <v>0</v>
      </c>
      <c r="BN63" s="260">
        <v>0</v>
      </c>
      <c r="BO63" s="260">
        <v>0</v>
      </c>
      <c r="BP63" s="68">
        <f t="shared" si="99"/>
        <v>0</v>
      </c>
      <c r="BQ63" s="68">
        <f t="shared" si="100"/>
        <v>0</v>
      </c>
      <c r="BR63" s="260">
        <v>0</v>
      </c>
      <c r="BS63" s="260">
        <v>0</v>
      </c>
      <c r="BT63" s="68">
        <f t="shared" si="101"/>
        <v>0</v>
      </c>
      <c r="BU63" s="68">
        <f t="shared" si="102"/>
        <v>0</v>
      </c>
      <c r="BV63" s="260">
        <v>0</v>
      </c>
      <c r="BW63" s="69">
        <f t="shared" si="103"/>
        <v>0</v>
      </c>
      <c r="BX63" s="260">
        <v>0</v>
      </c>
      <c r="BY63" s="260">
        <v>0</v>
      </c>
      <c r="BZ63" s="263">
        <f t="shared" si="104"/>
        <v>0</v>
      </c>
      <c r="CA63" s="263">
        <f t="shared" si="105"/>
        <v>0</v>
      </c>
      <c r="CB63" s="260">
        <v>0</v>
      </c>
      <c r="CC63" s="264">
        <f t="shared" si="106"/>
        <v>0</v>
      </c>
      <c r="CD63" s="260">
        <v>0</v>
      </c>
      <c r="CE63" s="260">
        <v>0</v>
      </c>
      <c r="CF63" s="263">
        <f t="shared" si="107"/>
        <v>0</v>
      </c>
      <c r="CG63" s="263">
        <f t="shared" si="108"/>
        <v>0</v>
      </c>
      <c r="CH63" s="260">
        <v>0</v>
      </c>
      <c r="CI63" s="69">
        <f t="shared" si="109"/>
        <v>0</v>
      </c>
      <c r="CJ63" s="260">
        <v>11.23056169654598</v>
      </c>
      <c r="CK63" s="260">
        <v>2.4707240170670479</v>
      </c>
      <c r="CL63" s="260">
        <v>1.0665655121955582</v>
      </c>
      <c r="CM63" s="260">
        <v>0.85899928923821711</v>
      </c>
      <c r="CN63" s="260">
        <v>2.4780027961766704</v>
      </c>
      <c r="CO63" s="265">
        <f t="shared" si="110"/>
        <v>0.17405491640344933</v>
      </c>
      <c r="CP63" s="266">
        <f t="shared" si="111"/>
        <v>0.7901409275944854</v>
      </c>
      <c r="CQ63" s="260">
        <v>1.8598947219547126</v>
      </c>
      <c r="CR63" s="265">
        <f t="shared" si="112"/>
        <v>2.5489857164389337E-2</v>
      </c>
      <c r="CS63" s="265">
        <f t="shared" si="3"/>
        <v>1.0890687940194699</v>
      </c>
      <c r="CT63" s="260">
        <v>0.95528744421778644</v>
      </c>
      <c r="CU63" s="267">
        <f t="shared" si="4"/>
        <v>24.073243425789308</v>
      </c>
      <c r="CV63" s="260">
        <v>0</v>
      </c>
      <c r="CW63" s="260">
        <v>0</v>
      </c>
      <c r="CX63" s="68">
        <f t="shared" si="113"/>
        <v>0</v>
      </c>
      <c r="CY63" s="68">
        <f t="shared" si="114"/>
        <v>0</v>
      </c>
      <c r="CZ63" s="260">
        <v>0</v>
      </c>
      <c r="DA63" s="69">
        <f t="shared" si="115"/>
        <v>0</v>
      </c>
      <c r="DB63" s="260">
        <v>0</v>
      </c>
      <c r="DC63" s="260">
        <v>0</v>
      </c>
      <c r="DD63" s="68">
        <f t="shared" si="116"/>
        <v>0</v>
      </c>
      <c r="DE63" s="68">
        <f t="shared" si="117"/>
        <v>0</v>
      </c>
      <c r="DF63" s="260">
        <v>0</v>
      </c>
      <c r="DG63" s="69">
        <f t="shared" si="118"/>
        <v>0</v>
      </c>
      <c r="DH63" s="260">
        <v>8.1614205983360009</v>
      </c>
      <c r="DI63" s="260">
        <v>1.7955125316339202</v>
      </c>
      <c r="DJ63" s="260">
        <v>0.12761807583333326</v>
      </c>
      <c r="DK63" s="260">
        <v>5.9415141955886082</v>
      </c>
      <c r="DL63" s="68">
        <f t="shared" si="119"/>
        <v>0.4173319570981438</v>
      </c>
      <c r="DM63" s="68">
        <f t="shared" si="120"/>
        <v>1.8945230994337747</v>
      </c>
      <c r="DN63" s="260">
        <v>1.7286551074256999</v>
      </c>
      <c r="DO63" s="68">
        <f t="shared" si="121"/>
        <v>2.3691218247269219E-2</v>
      </c>
      <c r="DP63" s="68">
        <f t="shared" si="122"/>
        <v>1.0122209127735484</v>
      </c>
      <c r="DQ63" s="260">
        <v>0.88787956652254496</v>
      </c>
      <c r="DR63" s="264">
        <f t="shared" si="123"/>
        <v>22.371120090408127</v>
      </c>
      <c r="DS63" s="260">
        <v>0</v>
      </c>
      <c r="DT63" s="260">
        <v>0</v>
      </c>
      <c r="DU63" s="260">
        <v>0</v>
      </c>
      <c r="DV63" s="68">
        <f t="shared" si="124"/>
        <v>0</v>
      </c>
      <c r="DW63" s="68">
        <f t="shared" si="125"/>
        <v>0</v>
      </c>
      <c r="DX63" s="260">
        <v>0</v>
      </c>
      <c r="DY63" s="260">
        <v>0</v>
      </c>
      <c r="DZ63" s="260">
        <v>0</v>
      </c>
      <c r="EA63" s="260">
        <v>0</v>
      </c>
      <c r="EB63" s="68">
        <f t="shared" si="126"/>
        <v>0</v>
      </c>
      <c r="EC63" s="68">
        <f t="shared" si="127"/>
        <v>0</v>
      </c>
      <c r="ED63" s="267">
        <v>0</v>
      </c>
      <c r="EE63" s="69">
        <f t="shared" si="128"/>
        <v>0</v>
      </c>
      <c r="EF63" s="260">
        <v>5.9454233333333297</v>
      </c>
      <c r="EG63" s="260">
        <v>1.3079931333333299</v>
      </c>
      <c r="EH63" s="260">
        <v>14.756424750508367</v>
      </c>
      <c r="EI63" s="260">
        <v>4.328659163825737</v>
      </c>
      <c r="EJ63" s="268">
        <f t="shared" si="129"/>
        <v>0.30404501966711978</v>
      </c>
      <c r="EK63" s="266">
        <f t="shared" si="130"/>
        <v>1.3802449182958021</v>
      </c>
      <c r="EL63" s="260">
        <v>2.8404993676465979</v>
      </c>
      <c r="EM63" s="268">
        <f t="shared" si="131"/>
        <v>3.8929043833596626E-2</v>
      </c>
      <c r="EN63" s="268">
        <f t="shared" si="132"/>
        <v>1.663265766722936</v>
      </c>
      <c r="EO63" s="269">
        <f t="shared" si="133"/>
        <v>29.17899974864736</v>
      </c>
      <c r="EP63" s="69">
        <f t="shared" si="134"/>
        <v>36.765539683295678</v>
      </c>
      <c r="EQ63" s="260">
        <v>0</v>
      </c>
      <c r="ER63" s="260">
        <v>0</v>
      </c>
      <c r="ES63" s="260">
        <v>0</v>
      </c>
      <c r="ET63" s="68">
        <f t="shared" si="135"/>
        <v>0</v>
      </c>
      <c r="EU63" s="68">
        <f t="shared" si="136"/>
        <v>0</v>
      </c>
      <c r="EV63" s="260">
        <v>0</v>
      </c>
      <c r="EW63" s="260">
        <v>0</v>
      </c>
      <c r="EX63" s="68">
        <f t="shared" si="137"/>
        <v>0</v>
      </c>
      <c r="EY63" s="68">
        <f t="shared" si="138"/>
        <v>0</v>
      </c>
      <c r="EZ63" s="260">
        <v>0</v>
      </c>
      <c r="FA63" s="69">
        <f t="shared" si="139"/>
        <v>0</v>
      </c>
      <c r="FB63" s="260">
        <v>0</v>
      </c>
      <c r="FC63" s="260">
        <v>0</v>
      </c>
      <c r="FD63" s="68">
        <f t="shared" si="140"/>
        <v>0</v>
      </c>
      <c r="FE63" s="68">
        <f t="shared" si="141"/>
        <v>0</v>
      </c>
      <c r="FF63" s="260">
        <v>0</v>
      </c>
      <c r="FG63" s="69">
        <f t="shared" si="142"/>
        <v>0</v>
      </c>
      <c r="FH63" s="260">
        <v>0</v>
      </c>
      <c r="FI63" s="260">
        <v>0</v>
      </c>
      <c r="FJ63" s="68">
        <f t="shared" si="143"/>
        <v>0</v>
      </c>
      <c r="FK63" s="68">
        <f t="shared" si="144"/>
        <v>0</v>
      </c>
      <c r="FL63" s="260">
        <v>0</v>
      </c>
      <c r="FM63" s="69">
        <f t="shared" si="145"/>
        <v>0</v>
      </c>
      <c r="FN63" s="260">
        <v>0</v>
      </c>
      <c r="FO63" s="260">
        <v>0</v>
      </c>
      <c r="FP63" s="68">
        <f t="shared" si="146"/>
        <v>0</v>
      </c>
      <c r="FQ63" s="68">
        <f t="shared" si="147"/>
        <v>0</v>
      </c>
      <c r="FR63" s="260">
        <v>0</v>
      </c>
      <c r="FS63" s="264">
        <f t="shared" si="148"/>
        <v>0</v>
      </c>
      <c r="FT63" s="270">
        <f t="shared" si="5"/>
        <v>140.15811372739881</v>
      </c>
      <c r="FU63" s="271">
        <f t="shared" si="6"/>
        <v>30.911635310249611</v>
      </c>
      <c r="FV63" s="272">
        <f t="shared" si="149"/>
        <v>16.115120115965713</v>
      </c>
      <c r="FW63" s="272">
        <f t="shared" si="7"/>
        <v>4.9530435559048973</v>
      </c>
      <c r="FX63" s="272">
        <f t="shared" si="8"/>
        <v>35.6801666666668</v>
      </c>
      <c r="FY63" s="272">
        <f t="shared" si="9"/>
        <v>0</v>
      </c>
      <c r="FZ63" s="272">
        <f t="shared" si="10"/>
        <v>0</v>
      </c>
      <c r="GA63" s="272">
        <f t="shared" si="11"/>
        <v>0</v>
      </c>
      <c r="GB63" s="272">
        <f t="shared" si="12"/>
        <v>0</v>
      </c>
      <c r="GC63" s="272">
        <f t="shared" si="13"/>
        <v>0</v>
      </c>
      <c r="GD63" s="272">
        <f t="shared" si="14"/>
        <v>0</v>
      </c>
      <c r="GE63" s="272">
        <f t="shared" si="15"/>
        <v>12.748176155591015</v>
      </c>
      <c r="GF63" s="273">
        <f t="shared" si="16"/>
        <v>4.9591889132953559</v>
      </c>
      <c r="GG63" s="273">
        <f t="shared" si="17"/>
        <v>0.89543189316871286</v>
      </c>
      <c r="GH63" s="272">
        <f t="shared" si="150"/>
        <v>10.828502123870088</v>
      </c>
      <c r="GI63" s="274">
        <f t="shared" si="151"/>
        <v>7.7356207338215617</v>
      </c>
      <c r="GJ63" s="275">
        <f t="shared" si="18"/>
        <v>0.14840462160763954</v>
      </c>
      <c r="GK63" s="271">
        <f t="shared" si="152"/>
        <v>111.23664392824813</v>
      </c>
      <c r="GL63" s="276">
        <f t="shared" si="153"/>
        <v>140.15817134959264</v>
      </c>
      <c r="GM63" s="272">
        <f t="shared" si="154"/>
        <v>43.606444957366527</v>
      </c>
      <c r="GN63" s="272">
        <f t="shared" si="155"/>
        <v>5.9968800706812493</v>
      </c>
      <c r="GO63" s="277">
        <f t="shared" si="156"/>
        <v>0.39201510776875242</v>
      </c>
      <c r="GP63" s="278">
        <f t="shared" si="157"/>
        <v>5.3911012224977455E-2</v>
      </c>
      <c r="GQ63" s="279">
        <f t="shared" si="158"/>
        <v>1.0624474297155921</v>
      </c>
      <c r="GR63" s="280">
        <f t="shared" si="159"/>
        <v>111.23664392824813</v>
      </c>
      <c r="GS63" s="272">
        <f t="shared" si="160"/>
        <v>43.606444957366527</v>
      </c>
      <c r="GT63" s="272">
        <f t="shared" si="19"/>
        <v>5.9968800706812493</v>
      </c>
      <c r="GU63" s="73">
        <f t="shared" si="161"/>
        <v>0.39201510776875242</v>
      </c>
      <c r="GV63" s="74">
        <f t="shared" si="162"/>
        <v>5.3911012224977455E-2</v>
      </c>
      <c r="GW63" s="279">
        <f t="shared" si="163"/>
        <v>1.0624474297155921</v>
      </c>
      <c r="GX63" s="280">
        <f t="shared" si="164"/>
        <v>66.039651445783278</v>
      </c>
      <c r="GY63" s="272">
        <f t="shared" si="20"/>
        <v>40.463581901234427</v>
      </c>
      <c r="GZ63" s="272">
        <f t="shared" si="21"/>
        <v>1.8425413016521845</v>
      </c>
      <c r="HA63" s="73">
        <f t="shared" si="165"/>
        <v>0.61271646677986946</v>
      </c>
      <c r="HB63" s="74">
        <f t="shared" si="166"/>
        <v>2.7900530383096582E-2</v>
      </c>
      <c r="HC63" s="279">
        <f t="shared" si="167"/>
        <v>1.0888800016835931</v>
      </c>
      <c r="HD63" s="280">
        <f t="shared" si="168"/>
        <v>66.039651445783278</v>
      </c>
      <c r="HE63" s="272">
        <f t="shared" si="22"/>
        <v>40.463581901234427</v>
      </c>
      <c r="HF63" s="272">
        <f t="shared" si="23"/>
        <v>1.8425413016521845</v>
      </c>
      <c r="HG63" s="73">
        <f t="shared" si="169"/>
        <v>0.61271646677986946</v>
      </c>
      <c r="HH63" s="74">
        <f t="shared" si="170"/>
        <v>2.7900530383096582E-2</v>
      </c>
      <c r="HI63" s="281">
        <f t="shared" si="171"/>
        <v>1.0888800016835931</v>
      </c>
      <c r="HJ63" s="72">
        <f t="shared" si="24"/>
        <v>1.6806855890670953</v>
      </c>
      <c r="HK63" s="73">
        <f t="shared" si="172"/>
        <v>1.6806855890670953</v>
      </c>
      <c r="HL63" s="73">
        <f t="shared" si="25"/>
        <v>1.0226760975812308</v>
      </c>
      <c r="HM63" s="74">
        <f t="shared" si="173"/>
        <v>1.0226760975812308</v>
      </c>
      <c r="HN63" s="75"/>
      <c r="HO63" s="75"/>
      <c r="HP63" s="76">
        <f t="shared" si="174"/>
        <v>0</v>
      </c>
      <c r="HQ63" s="77">
        <f t="shared" si="175"/>
        <v>0</v>
      </c>
      <c r="HR63" s="77">
        <f t="shared" si="176"/>
        <v>0</v>
      </c>
      <c r="HS63" s="77">
        <f t="shared" si="177"/>
        <v>0</v>
      </c>
      <c r="HT63" s="282">
        <f t="shared" si="178"/>
        <v>0</v>
      </c>
      <c r="HU63" s="73"/>
      <c r="HV63" s="74"/>
      <c r="HW63" s="279"/>
      <c r="HX63" s="76">
        <f t="shared" si="179"/>
        <v>0</v>
      </c>
      <c r="HY63" s="77">
        <f t="shared" si="180"/>
        <v>0</v>
      </c>
      <c r="HZ63" s="77">
        <f t="shared" si="26"/>
        <v>0</v>
      </c>
      <c r="IA63" s="77">
        <f t="shared" si="181"/>
        <v>0</v>
      </c>
      <c r="IB63" s="282">
        <f t="shared" si="182"/>
        <v>0</v>
      </c>
      <c r="IC63" s="73"/>
      <c r="ID63" s="74"/>
      <c r="IE63" s="279"/>
      <c r="IF63" s="76">
        <f t="shared" si="27"/>
        <v>3.1428630561320983</v>
      </c>
      <c r="IG63" s="77">
        <f t="shared" si="183"/>
        <v>3.5766095865088889</v>
      </c>
      <c r="IH63" s="77">
        <f t="shared" si="28"/>
        <v>4.1543387690290645</v>
      </c>
      <c r="II63" s="77">
        <f t="shared" si="184"/>
        <v>4.7974304104747638</v>
      </c>
      <c r="IJ63" s="282">
        <f t="shared" si="185"/>
        <v>45.19699248246485</v>
      </c>
      <c r="IK63" s="73">
        <f t="shared" si="186"/>
        <v>6.953699535099464E-2</v>
      </c>
      <c r="IL63" s="74">
        <f t="shared" si="187"/>
        <v>9.1916265681634232E-2</v>
      </c>
      <c r="IM63" s="279">
        <f t="shared" si="188"/>
        <v>1.0238254386559078</v>
      </c>
      <c r="IN63" s="76">
        <f t="shared" si="29"/>
        <v>0</v>
      </c>
      <c r="IO63" s="77">
        <f t="shared" si="189"/>
        <v>0</v>
      </c>
      <c r="IP63" s="77">
        <f t="shared" si="30"/>
        <v>0</v>
      </c>
      <c r="IQ63" s="77">
        <f t="shared" si="190"/>
        <v>0</v>
      </c>
      <c r="IR63" s="282">
        <f t="shared" si="191"/>
        <v>0</v>
      </c>
      <c r="IS63" s="283"/>
      <c r="IT63" s="284"/>
      <c r="IU63" s="285"/>
      <c r="IV63" s="76">
        <f t="shared" si="31"/>
        <v>0</v>
      </c>
      <c r="IW63" s="77">
        <f t="shared" si="192"/>
        <v>0</v>
      </c>
      <c r="IX63" s="77">
        <f t="shared" si="193"/>
        <v>0</v>
      </c>
      <c r="IY63" s="77">
        <f t="shared" si="194"/>
        <v>0</v>
      </c>
      <c r="IZ63" s="282">
        <f t="shared" si="195"/>
        <v>0</v>
      </c>
      <c r="JA63" s="283"/>
      <c r="JB63" s="284"/>
      <c r="JC63" s="285"/>
      <c r="JD63" s="76">
        <f t="shared" si="32"/>
        <v>0</v>
      </c>
      <c r="JE63" s="77">
        <f t="shared" si="196"/>
        <v>0</v>
      </c>
      <c r="JF63" s="77">
        <f t="shared" si="33"/>
        <v>0</v>
      </c>
      <c r="JG63" s="77">
        <f t="shared" si="197"/>
        <v>0</v>
      </c>
      <c r="JH63" s="282">
        <f t="shared" si="198"/>
        <v>0</v>
      </c>
      <c r="JI63" s="283"/>
      <c r="JJ63" s="284"/>
      <c r="JK63" s="285"/>
      <c r="JL63" s="76">
        <f t="shared" si="34"/>
        <v>15.993921573982053</v>
      </c>
      <c r="JM63" s="77">
        <f t="shared" si="199"/>
        <v>18.201242690407316</v>
      </c>
      <c r="JN63" s="77">
        <f t="shared" si="35"/>
        <v>1.0585440628060558</v>
      </c>
      <c r="JO63" s="77">
        <f t="shared" si="200"/>
        <v>1.2224066837284333</v>
      </c>
      <c r="JP63" s="282">
        <f t="shared" si="201"/>
        <v>19.105748750626432</v>
      </c>
      <c r="JQ63" s="73">
        <f t="shared" si="36"/>
        <v>0.83712613322509277</v>
      </c>
      <c r="JR63" s="74">
        <f t="shared" si="37"/>
        <v>5.5404479385888959E-2</v>
      </c>
      <c r="JS63" s="279">
        <f t="shared" si="202"/>
        <v>1.1241083910553307</v>
      </c>
      <c r="JT63" s="76">
        <f t="shared" si="38"/>
        <v>0</v>
      </c>
      <c r="JU63" s="77">
        <f t="shared" si="203"/>
        <v>0</v>
      </c>
      <c r="JV63" s="77">
        <f t="shared" si="39"/>
        <v>0</v>
      </c>
      <c r="JW63" s="77">
        <f t="shared" si="204"/>
        <v>0</v>
      </c>
      <c r="JX63" s="282">
        <f t="shared" si="205"/>
        <v>0</v>
      </c>
      <c r="JY63" s="73"/>
      <c r="JZ63" s="74"/>
      <c r="KA63" s="279"/>
      <c r="KB63" s="76">
        <f t="shared" si="40"/>
        <v>0</v>
      </c>
      <c r="KC63" s="77">
        <f t="shared" si="206"/>
        <v>0</v>
      </c>
      <c r="KD63" s="77">
        <f t="shared" si="41"/>
        <v>0</v>
      </c>
      <c r="KE63" s="77">
        <f t="shared" si="207"/>
        <v>0</v>
      </c>
      <c r="KF63" s="282">
        <f t="shared" si="208"/>
        <v>0</v>
      </c>
      <c r="KG63" s="73"/>
      <c r="KH63" s="74"/>
      <c r="KI63" s="279"/>
      <c r="KJ63" s="76">
        <f t="shared" si="42"/>
        <v>13.503160824862855</v>
      </c>
      <c r="KK63" s="77">
        <f t="shared" si="209"/>
        <v>15.366732050302177</v>
      </c>
      <c r="KL63" s="77">
        <f t="shared" si="43"/>
        <v>0.44102317534541302</v>
      </c>
      <c r="KM63" s="77">
        <f t="shared" si="210"/>
        <v>0.50929356288888294</v>
      </c>
      <c r="KN63" s="282">
        <f t="shared" si="211"/>
        <v>17.754857214609626</v>
      </c>
      <c r="KO63" s="73">
        <f t="shared" si="44"/>
        <v>0.76053333809701085</v>
      </c>
      <c r="KP63" s="74">
        <f t="shared" si="45"/>
        <v>2.4839578827055623E-2</v>
      </c>
      <c r="KQ63" s="279">
        <f t="shared" si="46"/>
        <v>1.1088063727931967</v>
      </c>
      <c r="KR63" s="76">
        <f t="shared" si="47"/>
        <v>0</v>
      </c>
      <c r="KS63" s="77">
        <f t="shared" si="212"/>
        <v>0</v>
      </c>
      <c r="KT63" s="77">
        <f t="shared" si="48"/>
        <v>0</v>
      </c>
      <c r="KU63" s="77">
        <f t="shared" si="213"/>
        <v>0</v>
      </c>
      <c r="KV63" s="282">
        <f t="shared" si="214"/>
        <v>0</v>
      </c>
      <c r="KW63" s="73"/>
      <c r="KX63" s="74"/>
      <c r="KY63" s="279"/>
      <c r="KZ63" s="76">
        <f t="shared" si="49"/>
        <v>10.966499502389519</v>
      </c>
      <c r="LA63" s="77">
        <f t="shared" si="215"/>
        <v>12.479986098714296</v>
      </c>
      <c r="LB63" s="77">
        <f t="shared" si="50"/>
        <v>0.34297406350071641</v>
      </c>
      <c r="LC63" s="77">
        <f t="shared" si="216"/>
        <v>0.39606644853062734</v>
      </c>
      <c r="LD63" s="286">
        <f t="shared" si="217"/>
        <v>29.178999748647364</v>
      </c>
      <c r="LE63" s="73">
        <f t="shared" si="51"/>
        <v>0.37583534723111567</v>
      </c>
      <c r="LF63" s="74">
        <f t="shared" si="52"/>
        <v>1.1754140527610632E-2</v>
      </c>
      <c r="LG63" s="279">
        <f t="shared" si="53"/>
        <v>1.0536885772250404</v>
      </c>
      <c r="LH63" s="76">
        <f t="shared" si="54"/>
        <v>0</v>
      </c>
      <c r="LI63" s="77">
        <f t="shared" si="218"/>
        <v>0</v>
      </c>
      <c r="LJ63" s="77">
        <f t="shared" si="55"/>
        <v>0</v>
      </c>
      <c r="LK63" s="77">
        <f t="shared" si="219"/>
        <v>0</v>
      </c>
      <c r="LL63" s="282">
        <f t="shared" si="220"/>
        <v>0</v>
      </c>
      <c r="LM63" s="73"/>
      <c r="LN63" s="74"/>
      <c r="LO63" s="279"/>
      <c r="LP63" s="76">
        <f t="shared" si="56"/>
        <v>0</v>
      </c>
      <c r="LQ63" s="77">
        <f t="shared" si="221"/>
        <v>0</v>
      </c>
      <c r="LR63" s="77">
        <f t="shared" si="57"/>
        <v>0</v>
      </c>
      <c r="LS63" s="77">
        <f t="shared" si="222"/>
        <v>0</v>
      </c>
      <c r="LT63" s="282">
        <f t="shared" si="223"/>
        <v>0</v>
      </c>
      <c r="LU63" s="73"/>
      <c r="LV63" s="74"/>
      <c r="LW63" s="279"/>
      <c r="LX63" s="76">
        <f t="shared" si="58"/>
        <v>0</v>
      </c>
      <c r="LY63" s="77">
        <f t="shared" si="224"/>
        <v>0</v>
      </c>
      <c r="LZ63" s="77">
        <f t="shared" si="59"/>
        <v>0</v>
      </c>
      <c r="MA63" s="77">
        <f t="shared" si="225"/>
        <v>0</v>
      </c>
      <c r="MB63" s="286">
        <f t="shared" si="226"/>
        <v>0</v>
      </c>
      <c r="MC63" s="73"/>
      <c r="MD63" s="74"/>
      <c r="ME63" s="279"/>
      <c r="MF63" s="76">
        <f t="shared" si="60"/>
        <v>0</v>
      </c>
      <c r="MG63" s="77">
        <f t="shared" si="227"/>
        <v>0</v>
      </c>
      <c r="MH63" s="77">
        <f t="shared" si="61"/>
        <v>0</v>
      </c>
      <c r="MI63" s="77">
        <f t="shared" si="228"/>
        <v>0</v>
      </c>
      <c r="MJ63" s="286">
        <f t="shared" si="229"/>
        <v>0</v>
      </c>
      <c r="MK63" s="73"/>
      <c r="ML63" s="74"/>
      <c r="MM63" s="279"/>
      <c r="MN63" s="287">
        <f t="shared" si="230"/>
        <v>1.0624484657390223</v>
      </c>
      <c r="MO63" s="288">
        <f t="shared" si="230"/>
        <v>0</v>
      </c>
      <c r="MP63" s="288">
        <f t="shared" si="230"/>
        <v>1.0888784268828871</v>
      </c>
      <c r="MQ63" s="289">
        <f t="shared" si="230"/>
        <v>0</v>
      </c>
      <c r="MR63" s="290">
        <f t="shared" si="231"/>
        <v>1.6806872279525593</v>
      </c>
      <c r="MS63" s="291"/>
      <c r="MT63" s="291">
        <f t="shared" si="63"/>
        <v>1.0226746185284075</v>
      </c>
      <c r="MU63" s="292"/>
      <c r="MV63" s="359">
        <f t="shared" si="64"/>
        <v>0</v>
      </c>
      <c r="MW63" s="360">
        <f t="shared" si="65"/>
        <v>0</v>
      </c>
      <c r="MX63" s="360">
        <f t="shared" si="66"/>
        <v>0.65801260942415196</v>
      </c>
      <c r="MY63" s="360">
        <f t="shared" si="67"/>
        <v>0</v>
      </c>
      <c r="MZ63" s="360">
        <f t="shared" si="68"/>
        <v>0</v>
      </c>
      <c r="NA63" s="360">
        <f t="shared" si="69"/>
        <v>0</v>
      </c>
      <c r="NB63" s="360">
        <f t="shared" si="70"/>
        <v>0.30542024984973332</v>
      </c>
      <c r="NC63" s="360">
        <f t="shared" si="71"/>
        <v>0</v>
      </c>
      <c r="ND63" s="360">
        <f t="shared" si="72"/>
        <v>0</v>
      </c>
      <c r="NE63" s="360">
        <f t="shared" si="73"/>
        <v>0.27997360913028219</v>
      </c>
      <c r="NF63" s="360">
        <f t="shared" si="74"/>
        <v>0</v>
      </c>
      <c r="NG63" s="360">
        <f t="shared" si="75"/>
        <v>0.43728075954839174</v>
      </c>
      <c r="NH63" s="360">
        <f t="shared" si="76"/>
        <v>0</v>
      </c>
      <c r="NI63" s="360">
        <f t="shared" si="77"/>
        <v>0</v>
      </c>
      <c r="NJ63" s="360">
        <f t="shared" si="78"/>
        <v>0</v>
      </c>
      <c r="NK63" s="361">
        <f t="shared" si="79"/>
        <v>0</v>
      </c>
      <c r="NL63" s="145">
        <f t="shared" si="232"/>
        <v>1.6806872279525593</v>
      </c>
      <c r="NM63" s="40"/>
      <c r="NN63" s="56">
        <f>NL63-MV63-MX63</f>
        <v>1.0226746185284075</v>
      </c>
      <c r="NO63" s="59"/>
      <c r="NP63" s="55">
        <f t="shared" si="80"/>
        <v>1.0624484657390223</v>
      </c>
      <c r="NQ63" s="40"/>
      <c r="NR63" s="56">
        <f t="shared" si="81"/>
        <v>1.0888784268828871</v>
      </c>
      <c r="NS63" s="60"/>
      <c r="NT63" s="25"/>
      <c r="NU63" s="86">
        <f t="shared" si="236"/>
        <v>0</v>
      </c>
      <c r="NV63" s="86">
        <f t="shared" si="236"/>
        <v>0</v>
      </c>
      <c r="NW63" s="86">
        <f t="shared" si="236"/>
        <v>0</v>
      </c>
      <c r="NX63" s="86">
        <f t="shared" si="236"/>
        <v>0</v>
      </c>
      <c r="NY63" s="87">
        <f t="shared" si="237"/>
        <v>0</v>
      </c>
      <c r="NZ63" s="87">
        <f t="shared" si="237"/>
        <v>0</v>
      </c>
      <c r="OA63" s="87">
        <f t="shared" si="237"/>
        <v>0</v>
      </c>
      <c r="OB63" s="87">
        <f t="shared" si="237"/>
        <v>0</v>
      </c>
      <c r="OC63" s="26"/>
    </row>
    <row r="64" spans="1:393" thickBot="1" x14ac:dyDescent="0.35">
      <c r="A64" s="136" t="s">
        <v>226</v>
      </c>
      <c r="B64" s="137" t="s">
        <v>227</v>
      </c>
      <c r="C64" s="133" t="s">
        <v>118</v>
      </c>
      <c r="D64" s="64">
        <f>VLOOKUP(B64,[1]УсіТ_1!$A$10:$G$556,6,FALSE)</f>
        <v>146.30000000000001</v>
      </c>
      <c r="E64" s="64">
        <f>VLOOKUP(B64,[1]УсіТ_1!$A$10:$G$556,7,FALSE)</f>
        <v>0</v>
      </c>
      <c r="F64" s="38">
        <v>278.10000000000002</v>
      </c>
      <c r="G64" s="38"/>
      <c r="H64" s="39"/>
      <c r="I64" s="256">
        <v>1.7869999999999999</v>
      </c>
      <c r="J64" s="62">
        <v>1.7869999999999999</v>
      </c>
      <c r="K64" s="257">
        <f t="shared" si="82"/>
        <v>0.95289999999999997</v>
      </c>
      <c r="L64" s="258">
        <f t="shared" si="83"/>
        <v>0.95289999999999997</v>
      </c>
      <c r="M64" s="63">
        <v>0</v>
      </c>
      <c r="N64" s="63">
        <v>0</v>
      </c>
      <c r="O64" s="63">
        <v>0.83409999999999995</v>
      </c>
      <c r="P64" s="63">
        <v>0</v>
      </c>
      <c r="Q64" s="63">
        <v>0</v>
      </c>
      <c r="R64" s="63">
        <v>0</v>
      </c>
      <c r="S64" s="63">
        <v>0.26629999999999998</v>
      </c>
      <c r="T64" s="63">
        <v>0</v>
      </c>
      <c r="U64" s="63">
        <v>0</v>
      </c>
      <c r="V64" s="63">
        <v>0.30590000000000001</v>
      </c>
      <c r="W64" s="63">
        <v>0</v>
      </c>
      <c r="X64" s="63">
        <v>0.38069999999999998</v>
      </c>
      <c r="Y64" s="63">
        <v>0</v>
      </c>
      <c r="Z64" s="63">
        <v>0</v>
      </c>
      <c r="AA64" s="63">
        <v>0</v>
      </c>
      <c r="AB64" s="259">
        <v>0</v>
      </c>
      <c r="AC64" s="144">
        <v>0</v>
      </c>
      <c r="AD64" s="70">
        <v>0</v>
      </c>
      <c r="AE64" s="70">
        <v>0</v>
      </c>
      <c r="AF64" s="68">
        <f t="shared" si="84"/>
        <v>0</v>
      </c>
      <c r="AG64" s="68">
        <f t="shared" si="85"/>
        <v>0</v>
      </c>
      <c r="AH64" s="71">
        <v>0</v>
      </c>
      <c r="AI64" s="71">
        <v>0</v>
      </c>
      <c r="AJ64" s="68">
        <f t="shared" si="86"/>
        <v>0</v>
      </c>
      <c r="AK64" s="68">
        <f t="shared" si="87"/>
        <v>0</v>
      </c>
      <c r="AL64" s="71">
        <v>0</v>
      </c>
      <c r="AM64" s="69">
        <f t="shared" si="88"/>
        <v>0</v>
      </c>
      <c r="AN64" s="260">
        <v>0</v>
      </c>
      <c r="AO64" s="71">
        <v>0</v>
      </c>
      <c r="AP64" s="71">
        <v>0</v>
      </c>
      <c r="AQ64" s="68">
        <f t="shared" si="89"/>
        <v>0</v>
      </c>
      <c r="AR64" s="68">
        <f t="shared" si="90"/>
        <v>0</v>
      </c>
      <c r="AS64" s="71">
        <v>0</v>
      </c>
      <c r="AT64" s="261">
        <f t="shared" si="0"/>
        <v>0</v>
      </c>
      <c r="AU64" s="71">
        <v>0</v>
      </c>
      <c r="AV64" s="68">
        <f t="shared" si="91"/>
        <v>0</v>
      </c>
      <c r="AW64" s="68">
        <f t="shared" si="92"/>
        <v>0</v>
      </c>
      <c r="AX64" s="71">
        <v>0</v>
      </c>
      <c r="AY64" s="69">
        <f t="shared" si="93"/>
        <v>0</v>
      </c>
      <c r="AZ64" s="260">
        <v>15</v>
      </c>
      <c r="BA64" s="260">
        <v>76.457500000000195</v>
      </c>
      <c r="BB64" s="260">
        <v>7.9734250000000202</v>
      </c>
      <c r="BC64" s="262">
        <f t="shared" si="94"/>
        <v>6.3787400000000165</v>
      </c>
      <c r="BD64" s="262">
        <f t="shared" si="1"/>
        <v>1.5946850000000037</v>
      </c>
      <c r="BE64" s="260">
        <v>2.9927649999999999</v>
      </c>
      <c r="BF64" s="262">
        <f t="shared" si="95"/>
        <v>2.394212</v>
      </c>
      <c r="BG64" s="262">
        <f t="shared" si="2"/>
        <v>0.59855299999999989</v>
      </c>
      <c r="BH64" s="260">
        <v>9.4273991289494372</v>
      </c>
      <c r="BI64" s="263">
        <f t="shared" si="96"/>
        <v>5.5202512695528592</v>
      </c>
      <c r="BJ64" s="68">
        <f t="shared" si="97"/>
        <v>0.12920250506225203</v>
      </c>
      <c r="BK64" s="260">
        <v>4.8421439565961357</v>
      </c>
      <c r="BL64" s="69">
        <f t="shared" si="98"/>
        <v>122.03187970265493</v>
      </c>
      <c r="BM64" s="260">
        <v>0</v>
      </c>
      <c r="BN64" s="260">
        <v>0</v>
      </c>
      <c r="BO64" s="260">
        <v>0</v>
      </c>
      <c r="BP64" s="68">
        <f t="shared" si="99"/>
        <v>0</v>
      </c>
      <c r="BQ64" s="68">
        <f t="shared" si="100"/>
        <v>0</v>
      </c>
      <c r="BR64" s="260">
        <v>0</v>
      </c>
      <c r="BS64" s="260">
        <v>0</v>
      </c>
      <c r="BT64" s="68">
        <f t="shared" si="101"/>
        <v>0</v>
      </c>
      <c r="BU64" s="68">
        <f t="shared" si="102"/>
        <v>0</v>
      </c>
      <c r="BV64" s="260">
        <v>0</v>
      </c>
      <c r="BW64" s="69">
        <f t="shared" si="103"/>
        <v>0</v>
      </c>
      <c r="BX64" s="260">
        <v>0</v>
      </c>
      <c r="BY64" s="260">
        <v>0</v>
      </c>
      <c r="BZ64" s="263">
        <f t="shared" si="104"/>
        <v>0</v>
      </c>
      <c r="CA64" s="263">
        <f t="shared" si="105"/>
        <v>0</v>
      </c>
      <c r="CB64" s="260">
        <v>0</v>
      </c>
      <c r="CC64" s="264">
        <f t="shared" si="106"/>
        <v>0</v>
      </c>
      <c r="CD64" s="260">
        <v>0</v>
      </c>
      <c r="CE64" s="260">
        <v>0</v>
      </c>
      <c r="CF64" s="263">
        <f t="shared" si="107"/>
        <v>0</v>
      </c>
      <c r="CG64" s="263">
        <f t="shared" si="108"/>
        <v>0</v>
      </c>
      <c r="CH64" s="260">
        <v>0</v>
      </c>
      <c r="CI64" s="69">
        <f t="shared" si="109"/>
        <v>0</v>
      </c>
      <c r="CJ64" s="260">
        <v>18.264336074544882</v>
      </c>
      <c r="CK64" s="260">
        <v>4.01815466926534</v>
      </c>
      <c r="CL64" s="260">
        <v>1.7378481112931641</v>
      </c>
      <c r="CM64" s="260">
        <v>1.4184153049159274</v>
      </c>
      <c r="CN64" s="260">
        <v>3.8878980754372967</v>
      </c>
      <c r="CO64" s="265">
        <f t="shared" si="110"/>
        <v>0.27308596081871572</v>
      </c>
      <c r="CP64" s="266">
        <f t="shared" si="111"/>
        <v>1.2397029561300872</v>
      </c>
      <c r="CQ64" s="260">
        <v>3.0097890489283525</v>
      </c>
      <c r="CR64" s="265">
        <f t="shared" si="112"/>
        <v>4.1249158915563071E-2</v>
      </c>
      <c r="CS64" s="265">
        <f t="shared" si="3"/>
        <v>1.7623940167561927</v>
      </c>
      <c r="CT64" s="260">
        <v>1.5459013105664645</v>
      </c>
      <c r="CU64" s="267">
        <f t="shared" si="4"/>
        <v>38.956712748042598</v>
      </c>
      <c r="CV64" s="260">
        <v>0</v>
      </c>
      <c r="CW64" s="260">
        <v>0</v>
      </c>
      <c r="CX64" s="68">
        <f t="shared" si="113"/>
        <v>0</v>
      </c>
      <c r="CY64" s="68">
        <f t="shared" si="114"/>
        <v>0</v>
      </c>
      <c r="CZ64" s="260">
        <v>0</v>
      </c>
      <c r="DA64" s="69">
        <f t="shared" si="115"/>
        <v>0</v>
      </c>
      <c r="DB64" s="260">
        <v>0</v>
      </c>
      <c r="DC64" s="260">
        <v>0</v>
      </c>
      <c r="DD64" s="68">
        <f t="shared" si="116"/>
        <v>0</v>
      </c>
      <c r="DE64" s="68">
        <f t="shared" si="117"/>
        <v>0</v>
      </c>
      <c r="DF64" s="260">
        <v>0</v>
      </c>
      <c r="DG64" s="69">
        <f t="shared" si="118"/>
        <v>0</v>
      </c>
      <c r="DH64" s="260">
        <v>16.322799501247999</v>
      </c>
      <c r="DI64" s="260">
        <v>3.5910158902745599</v>
      </c>
      <c r="DJ64" s="260">
        <v>0.25523615166666652</v>
      </c>
      <c r="DK64" s="260">
        <v>11.882998036908543</v>
      </c>
      <c r="DL64" s="68">
        <f t="shared" si="119"/>
        <v>0.83466178211245601</v>
      </c>
      <c r="DM64" s="68">
        <f t="shared" si="120"/>
        <v>3.7890365200447316</v>
      </c>
      <c r="DN64" s="260">
        <v>3.4570285587627101</v>
      </c>
      <c r="DO64" s="68">
        <f t="shared" si="121"/>
        <v>4.7378576397842945E-2</v>
      </c>
      <c r="DP64" s="68">
        <f t="shared" si="122"/>
        <v>2.0242769006977399</v>
      </c>
      <c r="DQ64" s="260">
        <v>1.7756144675853001</v>
      </c>
      <c r="DR64" s="264">
        <f t="shared" si="123"/>
        <v>44.741631127734927</v>
      </c>
      <c r="DS64" s="260">
        <v>0</v>
      </c>
      <c r="DT64" s="260">
        <v>0</v>
      </c>
      <c r="DU64" s="260">
        <v>0</v>
      </c>
      <c r="DV64" s="68">
        <f t="shared" si="124"/>
        <v>0</v>
      </c>
      <c r="DW64" s="68">
        <f t="shared" si="125"/>
        <v>0</v>
      </c>
      <c r="DX64" s="260">
        <v>0</v>
      </c>
      <c r="DY64" s="260">
        <v>0</v>
      </c>
      <c r="DZ64" s="260">
        <v>0</v>
      </c>
      <c r="EA64" s="260">
        <v>0</v>
      </c>
      <c r="EB64" s="68">
        <f t="shared" si="126"/>
        <v>0</v>
      </c>
      <c r="EC64" s="68">
        <f t="shared" si="127"/>
        <v>0</v>
      </c>
      <c r="ED64" s="267">
        <v>0</v>
      </c>
      <c r="EE64" s="69">
        <f t="shared" si="128"/>
        <v>0</v>
      </c>
      <c r="EF64" s="260">
        <v>8.9502866666666705</v>
      </c>
      <c r="EG64" s="260">
        <v>1.96906306666667</v>
      </c>
      <c r="EH64" s="260">
        <v>22.463431417174966</v>
      </c>
      <c r="EI64" s="260">
        <v>6.5163972733986366</v>
      </c>
      <c r="EJ64" s="268">
        <f t="shared" si="129"/>
        <v>0.4577117444835202</v>
      </c>
      <c r="EK64" s="266">
        <f t="shared" si="130"/>
        <v>2.0778314673904359</v>
      </c>
      <c r="EL64" s="260">
        <v>4.3029629418263777</v>
      </c>
      <c r="EM64" s="268">
        <f t="shared" si="131"/>
        <v>5.8972107117730509E-2</v>
      </c>
      <c r="EN64" s="268">
        <f t="shared" si="132"/>
        <v>2.5196171624382027</v>
      </c>
      <c r="EO64" s="269">
        <f t="shared" si="133"/>
        <v>44.202141365733326</v>
      </c>
      <c r="EP64" s="69">
        <f t="shared" si="134"/>
        <v>55.694698120823993</v>
      </c>
      <c r="EQ64" s="260">
        <v>0</v>
      </c>
      <c r="ER64" s="260">
        <v>0</v>
      </c>
      <c r="ES64" s="260">
        <v>0</v>
      </c>
      <c r="ET64" s="68">
        <f t="shared" si="135"/>
        <v>0</v>
      </c>
      <c r="EU64" s="68">
        <f t="shared" si="136"/>
        <v>0</v>
      </c>
      <c r="EV64" s="260">
        <v>0</v>
      </c>
      <c r="EW64" s="260">
        <v>0</v>
      </c>
      <c r="EX64" s="68">
        <f t="shared" si="137"/>
        <v>0</v>
      </c>
      <c r="EY64" s="68">
        <f t="shared" si="138"/>
        <v>0</v>
      </c>
      <c r="EZ64" s="260">
        <v>0</v>
      </c>
      <c r="FA64" s="69">
        <f t="shared" si="139"/>
        <v>0</v>
      </c>
      <c r="FB64" s="260">
        <v>0</v>
      </c>
      <c r="FC64" s="260">
        <v>0</v>
      </c>
      <c r="FD64" s="68">
        <f t="shared" si="140"/>
        <v>0</v>
      </c>
      <c r="FE64" s="68">
        <f t="shared" si="141"/>
        <v>0</v>
      </c>
      <c r="FF64" s="260">
        <v>0</v>
      </c>
      <c r="FG64" s="69">
        <f t="shared" si="142"/>
        <v>0</v>
      </c>
      <c r="FH64" s="260">
        <v>0</v>
      </c>
      <c r="FI64" s="260">
        <v>0</v>
      </c>
      <c r="FJ64" s="68">
        <f t="shared" si="143"/>
        <v>0</v>
      </c>
      <c r="FK64" s="68">
        <f t="shared" si="144"/>
        <v>0</v>
      </c>
      <c r="FL64" s="260">
        <v>0</v>
      </c>
      <c r="FM64" s="69">
        <f t="shared" si="145"/>
        <v>0</v>
      </c>
      <c r="FN64" s="260">
        <v>0</v>
      </c>
      <c r="FO64" s="260">
        <v>0</v>
      </c>
      <c r="FP64" s="68">
        <f t="shared" si="146"/>
        <v>0</v>
      </c>
      <c r="FQ64" s="68">
        <f t="shared" si="147"/>
        <v>0</v>
      </c>
      <c r="FR64" s="260">
        <v>0</v>
      </c>
      <c r="FS64" s="264">
        <f t="shared" si="148"/>
        <v>0</v>
      </c>
      <c r="FT64" s="270">
        <f t="shared" si="5"/>
        <v>261.42492169925646</v>
      </c>
      <c r="FU64" s="271">
        <f t="shared" si="6"/>
        <v>53.115655868666124</v>
      </c>
      <c r="FV64" s="272">
        <f t="shared" si="149"/>
        <v>25.231338375218872</v>
      </c>
      <c r="FW64" s="272">
        <f t="shared" si="7"/>
        <v>10.191367304915943</v>
      </c>
      <c r="FX64" s="272">
        <f t="shared" si="8"/>
        <v>76.457500000000195</v>
      </c>
      <c r="FY64" s="272">
        <f t="shared" si="9"/>
        <v>0</v>
      </c>
      <c r="FZ64" s="272">
        <f t="shared" si="10"/>
        <v>0</v>
      </c>
      <c r="GA64" s="272">
        <f t="shared" si="11"/>
        <v>0</v>
      </c>
      <c r="GB64" s="272">
        <f t="shared" si="12"/>
        <v>0</v>
      </c>
      <c r="GC64" s="272">
        <f t="shared" si="13"/>
        <v>0</v>
      </c>
      <c r="GD64" s="272">
        <f t="shared" si="14"/>
        <v>0</v>
      </c>
      <c r="GE64" s="272">
        <f t="shared" si="15"/>
        <v>22.287293385744476</v>
      </c>
      <c r="GF64" s="273">
        <f t="shared" si="16"/>
        <v>8.6700165511496099</v>
      </c>
      <c r="GG64" s="273">
        <f t="shared" si="17"/>
        <v>1.5654594874146919</v>
      </c>
      <c r="GH64" s="272">
        <f t="shared" si="150"/>
        <v>20.197179678466878</v>
      </c>
      <c r="GI64" s="274">
        <f t="shared" si="151"/>
        <v>14.428378006322891</v>
      </c>
      <c r="GJ64" s="275">
        <f t="shared" si="18"/>
        <v>0.27680234749338856</v>
      </c>
      <c r="GK64" s="271">
        <f t="shared" si="152"/>
        <v>207.4803346130125</v>
      </c>
      <c r="GL64" s="276">
        <f t="shared" si="153"/>
        <v>261.42522161239572</v>
      </c>
      <c r="GM64" s="272">
        <f t="shared" si="154"/>
        <v>76.214050426138627</v>
      </c>
      <c r="GN64" s="272">
        <f t="shared" si="155"/>
        <v>12.033629139824024</v>
      </c>
      <c r="GO64" s="277">
        <f t="shared" si="156"/>
        <v>0.36733144164381315</v>
      </c>
      <c r="GP64" s="278">
        <f t="shared" si="157"/>
        <v>5.7998890170814832E-2</v>
      </c>
      <c r="GQ64" s="279">
        <f t="shared" si="158"/>
        <v>1.0596736404597047</v>
      </c>
      <c r="GR64" s="280">
        <f t="shared" si="159"/>
        <v>207.4803346130125</v>
      </c>
      <c r="GS64" s="272">
        <f t="shared" si="160"/>
        <v>76.214050426138627</v>
      </c>
      <c r="GT64" s="272">
        <f t="shared" si="19"/>
        <v>12.033629139824024</v>
      </c>
      <c r="GU64" s="73">
        <f t="shared" si="161"/>
        <v>0.36733144164381315</v>
      </c>
      <c r="GV64" s="74">
        <f t="shared" si="162"/>
        <v>5.7998890170814832E-2</v>
      </c>
      <c r="GW64" s="279">
        <f t="shared" si="163"/>
        <v>1.0596736404597047</v>
      </c>
      <c r="GX64" s="280">
        <f t="shared" si="164"/>
        <v>110.62963643630223</v>
      </c>
      <c r="GY64" s="272">
        <f t="shared" si="20"/>
        <v>69.479343877284137</v>
      </c>
      <c r="GZ64" s="272">
        <f t="shared" si="21"/>
        <v>3.1314746347617555</v>
      </c>
      <c r="HA64" s="73">
        <f t="shared" si="165"/>
        <v>0.62803554377843951</v>
      </c>
      <c r="HB64" s="74">
        <f t="shared" si="166"/>
        <v>2.8305929004519326E-2</v>
      </c>
      <c r="HC64" s="279">
        <f t="shared" si="167"/>
        <v>1.0910569432067621</v>
      </c>
      <c r="HD64" s="280">
        <f t="shared" si="168"/>
        <v>110.62963643630223</v>
      </c>
      <c r="HE64" s="272">
        <f t="shared" si="22"/>
        <v>69.479343877284137</v>
      </c>
      <c r="HF64" s="272">
        <f t="shared" si="23"/>
        <v>3.1314746347617555</v>
      </c>
      <c r="HG64" s="73">
        <f t="shared" si="169"/>
        <v>0.62803554377843951</v>
      </c>
      <c r="HH64" s="74">
        <f t="shared" si="170"/>
        <v>2.8305929004519326E-2</v>
      </c>
      <c r="HI64" s="281">
        <f t="shared" si="171"/>
        <v>1.0910569432067621</v>
      </c>
      <c r="HJ64" s="72">
        <f t="shared" si="24"/>
        <v>1.8936367955014921</v>
      </c>
      <c r="HK64" s="73">
        <f t="shared" si="172"/>
        <v>1.8936367955014921</v>
      </c>
      <c r="HL64" s="73">
        <f t="shared" si="25"/>
        <v>1.0396681611817236</v>
      </c>
      <c r="HM64" s="74">
        <f t="shared" si="173"/>
        <v>1.0396681611817236</v>
      </c>
      <c r="HN64" s="75"/>
      <c r="HO64" s="75"/>
      <c r="HP64" s="76">
        <f t="shared" si="174"/>
        <v>0</v>
      </c>
      <c r="HQ64" s="77">
        <f t="shared" si="175"/>
        <v>0</v>
      </c>
      <c r="HR64" s="77">
        <f t="shared" si="176"/>
        <v>0</v>
      </c>
      <c r="HS64" s="77">
        <f t="shared" si="177"/>
        <v>0</v>
      </c>
      <c r="HT64" s="282">
        <f t="shared" si="178"/>
        <v>0</v>
      </c>
      <c r="HU64" s="73"/>
      <c r="HV64" s="74"/>
      <c r="HW64" s="279"/>
      <c r="HX64" s="76">
        <f t="shared" si="179"/>
        <v>0</v>
      </c>
      <c r="HY64" s="77">
        <f t="shared" si="180"/>
        <v>0</v>
      </c>
      <c r="HZ64" s="77">
        <f t="shared" si="26"/>
        <v>0</v>
      </c>
      <c r="IA64" s="77">
        <f t="shared" si="181"/>
        <v>0</v>
      </c>
      <c r="IB64" s="282">
        <f t="shared" si="182"/>
        <v>0</v>
      </c>
      <c r="IC64" s="73"/>
      <c r="ID64" s="74"/>
      <c r="IE64" s="279"/>
      <c r="IF64" s="76">
        <f t="shared" si="27"/>
        <v>6.7347065488544882</v>
      </c>
      <c r="IG64" s="77">
        <f t="shared" si="183"/>
        <v>7.6641633996618959</v>
      </c>
      <c r="IH64" s="77">
        <f t="shared" si="28"/>
        <v>8.9021545050622688</v>
      </c>
      <c r="II64" s="77">
        <f t="shared" si="184"/>
        <v>10.280208022445908</v>
      </c>
      <c r="IJ64" s="282">
        <f t="shared" si="185"/>
        <v>96.850698176710267</v>
      </c>
      <c r="IK64" s="73">
        <f t="shared" si="186"/>
        <v>6.9536995350994654E-2</v>
      </c>
      <c r="IL64" s="74">
        <f t="shared" si="187"/>
        <v>9.1916265681634232E-2</v>
      </c>
      <c r="IM64" s="279">
        <f t="shared" si="188"/>
        <v>1.0238254386559078</v>
      </c>
      <c r="IN64" s="76">
        <f t="shared" si="29"/>
        <v>0</v>
      </c>
      <c r="IO64" s="77">
        <f t="shared" si="189"/>
        <v>0</v>
      </c>
      <c r="IP64" s="77">
        <f t="shared" si="30"/>
        <v>0</v>
      </c>
      <c r="IQ64" s="77">
        <f t="shared" si="190"/>
        <v>0</v>
      </c>
      <c r="IR64" s="282">
        <f t="shared" si="191"/>
        <v>0</v>
      </c>
      <c r="IS64" s="283"/>
      <c r="IT64" s="284"/>
      <c r="IU64" s="285"/>
      <c r="IV64" s="76">
        <f t="shared" si="31"/>
        <v>0</v>
      </c>
      <c r="IW64" s="77">
        <f t="shared" si="192"/>
        <v>0</v>
      </c>
      <c r="IX64" s="77">
        <f t="shared" si="193"/>
        <v>0</v>
      </c>
      <c r="IY64" s="77">
        <f t="shared" si="194"/>
        <v>0</v>
      </c>
      <c r="IZ64" s="282">
        <f t="shared" si="195"/>
        <v>0</v>
      </c>
      <c r="JA64" s="283"/>
      <c r="JB64" s="284"/>
      <c r="JC64" s="285"/>
      <c r="JD64" s="76">
        <f t="shared" si="32"/>
        <v>0</v>
      </c>
      <c r="JE64" s="77">
        <f t="shared" si="196"/>
        <v>0</v>
      </c>
      <c r="JF64" s="77">
        <f t="shared" si="33"/>
        <v>0</v>
      </c>
      <c r="JG64" s="77">
        <f t="shared" si="197"/>
        <v>0</v>
      </c>
      <c r="JH64" s="282">
        <f t="shared" si="198"/>
        <v>0</v>
      </c>
      <c r="JI64" s="283"/>
      <c r="JJ64" s="284"/>
      <c r="JK64" s="285"/>
      <c r="JL64" s="76">
        <f t="shared" si="34"/>
        <v>25.945049050731484</v>
      </c>
      <c r="JM64" s="77">
        <f t="shared" si="199"/>
        <v>29.525725270222935</v>
      </c>
      <c r="JN64" s="77">
        <f t="shared" si="35"/>
        <v>1.7327504246502061</v>
      </c>
      <c r="JO64" s="77">
        <f t="shared" si="200"/>
        <v>2.0009801903860582</v>
      </c>
      <c r="JP64" s="282">
        <f t="shared" si="201"/>
        <v>30.918025990509999</v>
      </c>
      <c r="JQ64" s="73">
        <f t="shared" si="36"/>
        <v>0.83915606574284773</v>
      </c>
      <c r="JR64" s="74">
        <f t="shared" si="37"/>
        <v>5.6043371759311469E-2</v>
      </c>
      <c r="JS64" s="279">
        <f t="shared" si="202"/>
        <v>1.1244874425815117</v>
      </c>
      <c r="JT64" s="76">
        <f t="shared" si="38"/>
        <v>0</v>
      </c>
      <c r="JU64" s="77">
        <f t="shared" si="203"/>
        <v>0</v>
      </c>
      <c r="JV64" s="77">
        <f t="shared" si="39"/>
        <v>0</v>
      </c>
      <c r="JW64" s="77">
        <f t="shared" si="204"/>
        <v>0</v>
      </c>
      <c r="JX64" s="282">
        <f t="shared" si="205"/>
        <v>0</v>
      </c>
      <c r="JY64" s="73"/>
      <c r="JZ64" s="74"/>
      <c r="KA64" s="279"/>
      <c r="KB64" s="76">
        <f t="shared" si="40"/>
        <v>0</v>
      </c>
      <c r="KC64" s="77">
        <f t="shared" si="206"/>
        <v>0</v>
      </c>
      <c r="KD64" s="77">
        <f t="shared" si="41"/>
        <v>0</v>
      </c>
      <c r="KE64" s="77">
        <f t="shared" si="207"/>
        <v>0</v>
      </c>
      <c r="KF64" s="282">
        <f t="shared" si="208"/>
        <v>0</v>
      </c>
      <c r="KG64" s="73"/>
      <c r="KH64" s="74"/>
      <c r="KI64" s="279"/>
      <c r="KJ64" s="76">
        <f t="shared" si="42"/>
        <v>27.006057764828373</v>
      </c>
      <c r="KK64" s="77">
        <f t="shared" si="209"/>
        <v>30.733163796952336</v>
      </c>
      <c r="KL64" s="77">
        <f t="shared" si="43"/>
        <v>0.88204035851029894</v>
      </c>
      <c r="KM64" s="77">
        <f t="shared" si="210"/>
        <v>1.0185802060076932</v>
      </c>
      <c r="KN64" s="282">
        <f t="shared" si="211"/>
        <v>35.50923105375788</v>
      </c>
      <c r="KO64" s="73">
        <f t="shared" si="44"/>
        <v>0.76053625954173876</v>
      </c>
      <c r="KP64" s="74">
        <f t="shared" si="45"/>
        <v>2.4839748210119413E-2</v>
      </c>
      <c r="KQ64" s="279">
        <f t="shared" si="46"/>
        <v>1.1088068022022817</v>
      </c>
      <c r="KR64" s="76">
        <f t="shared" si="47"/>
        <v>0</v>
      </c>
      <c r="KS64" s="77">
        <f t="shared" si="212"/>
        <v>0</v>
      </c>
      <c r="KT64" s="77">
        <f t="shared" si="48"/>
        <v>0</v>
      </c>
      <c r="KU64" s="77">
        <f t="shared" si="213"/>
        <v>0</v>
      </c>
      <c r="KV64" s="282">
        <f t="shared" si="214"/>
        <v>0</v>
      </c>
      <c r="KW64" s="73"/>
      <c r="KX64" s="74"/>
      <c r="KY64" s="279"/>
      <c r="KZ64" s="76">
        <f t="shared" si="49"/>
        <v>16.52823706172428</v>
      </c>
      <c r="LA64" s="77">
        <f t="shared" si="215"/>
        <v>18.809299058612847</v>
      </c>
      <c r="LB64" s="77">
        <f t="shared" si="50"/>
        <v>0.51668385160125074</v>
      </c>
      <c r="LC64" s="77">
        <f t="shared" si="216"/>
        <v>0.59666651182912434</v>
      </c>
      <c r="LD64" s="286">
        <f t="shared" si="217"/>
        <v>44.202141365733326</v>
      </c>
      <c r="LE64" s="73">
        <f t="shared" si="51"/>
        <v>0.37392389940948445</v>
      </c>
      <c r="LF64" s="74">
        <f t="shared" si="52"/>
        <v>1.1689113595790583E-2</v>
      </c>
      <c r="LG64" s="279">
        <f t="shared" si="53"/>
        <v>1.0534147121421313</v>
      </c>
      <c r="LH64" s="76">
        <f t="shared" si="54"/>
        <v>0</v>
      </c>
      <c r="LI64" s="77">
        <f t="shared" si="218"/>
        <v>0</v>
      </c>
      <c r="LJ64" s="77">
        <f t="shared" si="55"/>
        <v>0</v>
      </c>
      <c r="LK64" s="77">
        <f t="shared" si="219"/>
        <v>0</v>
      </c>
      <c r="LL64" s="282">
        <f t="shared" si="220"/>
        <v>0</v>
      </c>
      <c r="LM64" s="73"/>
      <c r="LN64" s="74"/>
      <c r="LO64" s="279"/>
      <c r="LP64" s="76">
        <f t="shared" si="56"/>
        <v>0</v>
      </c>
      <c r="LQ64" s="77">
        <f t="shared" si="221"/>
        <v>0</v>
      </c>
      <c r="LR64" s="77">
        <f t="shared" si="57"/>
        <v>0</v>
      </c>
      <c r="LS64" s="77">
        <f t="shared" si="222"/>
        <v>0</v>
      </c>
      <c r="LT64" s="282">
        <f t="shared" si="223"/>
        <v>0</v>
      </c>
      <c r="LU64" s="73"/>
      <c r="LV64" s="74"/>
      <c r="LW64" s="279"/>
      <c r="LX64" s="76">
        <f t="shared" si="58"/>
        <v>0</v>
      </c>
      <c r="LY64" s="77">
        <f t="shared" si="224"/>
        <v>0</v>
      </c>
      <c r="LZ64" s="77">
        <f t="shared" si="59"/>
        <v>0</v>
      </c>
      <c r="MA64" s="77">
        <f t="shared" si="225"/>
        <v>0</v>
      </c>
      <c r="MB64" s="286">
        <f t="shared" si="226"/>
        <v>0</v>
      </c>
      <c r="MC64" s="73"/>
      <c r="MD64" s="74"/>
      <c r="ME64" s="279"/>
      <c r="MF64" s="76">
        <f t="shared" si="60"/>
        <v>0</v>
      </c>
      <c r="MG64" s="77">
        <f t="shared" si="227"/>
        <v>0</v>
      </c>
      <c r="MH64" s="77">
        <f t="shared" si="61"/>
        <v>0</v>
      </c>
      <c r="MI64" s="77">
        <f t="shared" si="228"/>
        <v>0</v>
      </c>
      <c r="MJ64" s="286">
        <f t="shared" si="229"/>
        <v>0</v>
      </c>
      <c r="MK64" s="73"/>
      <c r="ML64" s="74"/>
      <c r="MM64" s="279"/>
      <c r="MN64" s="287">
        <f t="shared" si="230"/>
        <v>1.0596769927523988</v>
      </c>
      <c r="MO64" s="288">
        <f t="shared" si="230"/>
        <v>0</v>
      </c>
      <c r="MP64" s="288">
        <f t="shared" si="230"/>
        <v>1.0910588599702424</v>
      </c>
      <c r="MQ64" s="289">
        <f t="shared" si="230"/>
        <v>0</v>
      </c>
      <c r="MR64" s="290">
        <f t="shared" si="231"/>
        <v>1.8936427860485365</v>
      </c>
      <c r="MS64" s="291"/>
      <c r="MT64" s="291">
        <f t="shared" si="63"/>
        <v>1.0396699876656439</v>
      </c>
      <c r="MU64" s="292"/>
      <c r="MV64" s="359">
        <f t="shared" si="64"/>
        <v>0</v>
      </c>
      <c r="MW64" s="360">
        <f t="shared" si="65"/>
        <v>0</v>
      </c>
      <c r="MX64" s="360">
        <f t="shared" si="66"/>
        <v>0.85397279838289264</v>
      </c>
      <c r="MY64" s="360">
        <f t="shared" si="67"/>
        <v>0</v>
      </c>
      <c r="MZ64" s="360">
        <f t="shared" si="68"/>
        <v>0</v>
      </c>
      <c r="NA64" s="360">
        <f t="shared" si="69"/>
        <v>0</v>
      </c>
      <c r="NB64" s="360">
        <f t="shared" si="70"/>
        <v>0.29945100595945656</v>
      </c>
      <c r="NC64" s="360">
        <f t="shared" si="71"/>
        <v>0</v>
      </c>
      <c r="ND64" s="360">
        <f t="shared" si="72"/>
        <v>0</v>
      </c>
      <c r="NE64" s="360">
        <f t="shared" si="73"/>
        <v>0.33918400079367794</v>
      </c>
      <c r="NF64" s="360">
        <f t="shared" si="74"/>
        <v>0</v>
      </c>
      <c r="NG64" s="360">
        <f t="shared" si="75"/>
        <v>0.40103498091250939</v>
      </c>
      <c r="NH64" s="360">
        <f t="shared" si="76"/>
        <v>0</v>
      </c>
      <c r="NI64" s="360">
        <f t="shared" si="77"/>
        <v>0</v>
      </c>
      <c r="NJ64" s="360">
        <f t="shared" si="78"/>
        <v>0</v>
      </c>
      <c r="NK64" s="361">
        <f t="shared" si="79"/>
        <v>0</v>
      </c>
      <c r="NL64" s="145">
        <f t="shared" si="232"/>
        <v>1.8936427860485365</v>
      </c>
      <c r="NM64" s="40"/>
      <c r="NN64" s="56">
        <f t="shared" si="233"/>
        <v>1.0396699876656439</v>
      </c>
      <c r="NO64" s="59"/>
      <c r="NP64" s="55">
        <f t="shared" si="80"/>
        <v>1.0596769927523988</v>
      </c>
      <c r="NQ64" s="40"/>
      <c r="NR64" s="56">
        <f t="shared" si="81"/>
        <v>1.0910588599702424</v>
      </c>
      <c r="NS64" s="60"/>
      <c r="NT64" s="41"/>
      <c r="NU64" s="86">
        <f t="shared" si="236"/>
        <v>0</v>
      </c>
      <c r="NV64" s="86">
        <f t="shared" si="236"/>
        <v>0</v>
      </c>
      <c r="NW64" s="86">
        <f t="shared" si="236"/>
        <v>0</v>
      </c>
      <c r="NX64" s="86">
        <f t="shared" si="236"/>
        <v>0</v>
      </c>
      <c r="NY64" s="87">
        <f t="shared" si="237"/>
        <v>0</v>
      </c>
      <c r="NZ64" s="87">
        <f t="shared" si="237"/>
        <v>0</v>
      </c>
      <c r="OA64" s="87">
        <f t="shared" si="237"/>
        <v>0</v>
      </c>
      <c r="OB64" s="87">
        <f t="shared" si="237"/>
        <v>0</v>
      </c>
      <c r="OC64" s="26"/>
    </row>
    <row r="65" spans="1:393" thickBot="1" x14ac:dyDescent="0.35">
      <c r="A65" s="136" t="s">
        <v>228</v>
      </c>
      <c r="B65" s="137" t="s">
        <v>229</v>
      </c>
      <c r="C65" s="133" t="s">
        <v>118</v>
      </c>
      <c r="D65" s="64">
        <f>VLOOKUP(B65,[1]УсіТ_1!$A$10:$G$556,6,FALSE)</f>
        <v>212.4</v>
      </c>
      <c r="E65" s="64">
        <f>VLOOKUP(B65,[1]УсіТ_1!$A$10:$G$556,7,FALSE)</f>
        <v>0</v>
      </c>
      <c r="F65" s="38">
        <v>377.3</v>
      </c>
      <c r="G65" s="38"/>
      <c r="H65" s="39"/>
      <c r="I65" s="256">
        <v>0.86040000000000005</v>
      </c>
      <c r="J65" s="62">
        <v>0.86040000000000005</v>
      </c>
      <c r="K65" s="257">
        <f t="shared" si="82"/>
        <v>0.51560000000000006</v>
      </c>
      <c r="L65" s="258">
        <f t="shared" si="83"/>
        <v>0.51560000000000006</v>
      </c>
      <c r="M65" s="63">
        <v>0</v>
      </c>
      <c r="N65" s="63">
        <v>0</v>
      </c>
      <c r="O65" s="63">
        <v>0.3448</v>
      </c>
      <c r="P65" s="63">
        <v>0</v>
      </c>
      <c r="Q65" s="63">
        <v>0</v>
      </c>
      <c r="R65" s="63">
        <v>0</v>
      </c>
      <c r="S65" s="63">
        <v>0</v>
      </c>
      <c r="T65" s="63">
        <v>0</v>
      </c>
      <c r="U65" s="63">
        <v>0</v>
      </c>
      <c r="V65" s="63">
        <v>0.16600000000000001</v>
      </c>
      <c r="W65" s="63">
        <v>0</v>
      </c>
      <c r="X65" s="63">
        <v>0.34960000000000002</v>
      </c>
      <c r="Y65" s="63">
        <v>0</v>
      </c>
      <c r="Z65" s="63">
        <v>0</v>
      </c>
      <c r="AA65" s="63">
        <v>0</v>
      </c>
      <c r="AB65" s="259">
        <v>0</v>
      </c>
      <c r="AC65" s="144">
        <v>0</v>
      </c>
      <c r="AD65" s="70">
        <v>0</v>
      </c>
      <c r="AE65" s="70">
        <v>0</v>
      </c>
      <c r="AF65" s="68">
        <f t="shared" si="84"/>
        <v>0</v>
      </c>
      <c r="AG65" s="68">
        <f t="shared" si="85"/>
        <v>0</v>
      </c>
      <c r="AH65" s="71">
        <v>0</v>
      </c>
      <c r="AI65" s="71">
        <v>0</v>
      </c>
      <c r="AJ65" s="68">
        <f t="shared" si="86"/>
        <v>0</v>
      </c>
      <c r="AK65" s="68">
        <f t="shared" si="87"/>
        <v>0</v>
      </c>
      <c r="AL65" s="71">
        <v>0</v>
      </c>
      <c r="AM65" s="69">
        <f t="shared" si="88"/>
        <v>0</v>
      </c>
      <c r="AN65" s="260">
        <v>0</v>
      </c>
      <c r="AO65" s="71">
        <v>0</v>
      </c>
      <c r="AP65" s="71">
        <v>0</v>
      </c>
      <c r="AQ65" s="68">
        <f t="shared" si="89"/>
        <v>0</v>
      </c>
      <c r="AR65" s="68">
        <f t="shared" si="90"/>
        <v>0</v>
      </c>
      <c r="AS65" s="71">
        <v>0</v>
      </c>
      <c r="AT65" s="261">
        <f t="shared" si="0"/>
        <v>0</v>
      </c>
      <c r="AU65" s="71">
        <v>0</v>
      </c>
      <c r="AV65" s="68">
        <f t="shared" si="91"/>
        <v>0</v>
      </c>
      <c r="AW65" s="68">
        <f t="shared" si="92"/>
        <v>0</v>
      </c>
      <c r="AX65" s="71">
        <v>0</v>
      </c>
      <c r="AY65" s="69">
        <f t="shared" si="93"/>
        <v>0</v>
      </c>
      <c r="AZ65" s="260">
        <v>9</v>
      </c>
      <c r="BA65" s="260">
        <v>45.874500000000097</v>
      </c>
      <c r="BB65" s="260">
        <v>4.7840550000000102</v>
      </c>
      <c r="BC65" s="262">
        <f t="shared" si="94"/>
        <v>3.8272440000000083</v>
      </c>
      <c r="BD65" s="262">
        <f t="shared" si="1"/>
        <v>0.95681100000000185</v>
      </c>
      <c r="BE65" s="260">
        <v>1.7956589999999999</v>
      </c>
      <c r="BF65" s="262">
        <f t="shared" si="95"/>
        <v>1.4365272</v>
      </c>
      <c r="BG65" s="262">
        <f t="shared" si="2"/>
        <v>0.35913179999999989</v>
      </c>
      <c r="BH65" s="260">
        <v>5.6564394773696591</v>
      </c>
      <c r="BI65" s="263">
        <f t="shared" si="96"/>
        <v>3.3121507617317136</v>
      </c>
      <c r="BJ65" s="68">
        <f t="shared" si="97"/>
        <v>7.7521503037351183E-2</v>
      </c>
      <c r="BK65" s="260">
        <v>2.9052863739576802</v>
      </c>
      <c r="BL65" s="69">
        <f t="shared" si="98"/>
        <v>73.219127821592934</v>
      </c>
      <c r="BM65" s="260">
        <v>0</v>
      </c>
      <c r="BN65" s="260">
        <v>0</v>
      </c>
      <c r="BO65" s="260">
        <v>0</v>
      </c>
      <c r="BP65" s="68">
        <f t="shared" si="99"/>
        <v>0</v>
      </c>
      <c r="BQ65" s="68">
        <f t="shared" si="100"/>
        <v>0</v>
      </c>
      <c r="BR65" s="260">
        <v>0</v>
      </c>
      <c r="BS65" s="260">
        <v>0</v>
      </c>
      <c r="BT65" s="68">
        <f t="shared" si="101"/>
        <v>0</v>
      </c>
      <c r="BU65" s="68">
        <f t="shared" si="102"/>
        <v>0</v>
      </c>
      <c r="BV65" s="260">
        <v>0</v>
      </c>
      <c r="BW65" s="69">
        <f t="shared" si="103"/>
        <v>0</v>
      </c>
      <c r="BX65" s="260">
        <v>0</v>
      </c>
      <c r="BY65" s="260">
        <v>0</v>
      </c>
      <c r="BZ65" s="263">
        <f t="shared" si="104"/>
        <v>0</v>
      </c>
      <c r="CA65" s="263">
        <f t="shared" si="105"/>
        <v>0</v>
      </c>
      <c r="CB65" s="260">
        <v>0</v>
      </c>
      <c r="CC65" s="264">
        <f t="shared" si="106"/>
        <v>0</v>
      </c>
      <c r="CD65" s="260">
        <v>0</v>
      </c>
      <c r="CE65" s="260">
        <v>0</v>
      </c>
      <c r="CF65" s="263">
        <f t="shared" si="107"/>
        <v>0</v>
      </c>
      <c r="CG65" s="263">
        <f t="shared" si="108"/>
        <v>0</v>
      </c>
      <c r="CH65" s="260">
        <v>0</v>
      </c>
      <c r="CI65" s="69">
        <f t="shared" si="109"/>
        <v>0</v>
      </c>
      <c r="CJ65" s="260">
        <v>0</v>
      </c>
      <c r="CK65" s="260">
        <v>0</v>
      </c>
      <c r="CL65" s="260">
        <v>0</v>
      </c>
      <c r="CM65" s="260">
        <v>0</v>
      </c>
      <c r="CN65" s="260">
        <v>0</v>
      </c>
      <c r="CO65" s="265">
        <f t="shared" si="110"/>
        <v>0</v>
      </c>
      <c r="CP65" s="266">
        <f t="shared" si="111"/>
        <v>0</v>
      </c>
      <c r="CQ65" s="260">
        <v>0</v>
      </c>
      <c r="CR65" s="265">
        <f t="shared" si="112"/>
        <v>0</v>
      </c>
      <c r="CS65" s="265">
        <f t="shared" si="3"/>
        <v>0</v>
      </c>
      <c r="CT65" s="260">
        <v>0</v>
      </c>
      <c r="CU65" s="267">
        <f t="shared" si="4"/>
        <v>0</v>
      </c>
      <c r="CV65" s="260">
        <v>0</v>
      </c>
      <c r="CW65" s="260">
        <v>0</v>
      </c>
      <c r="CX65" s="68">
        <f t="shared" si="113"/>
        <v>0</v>
      </c>
      <c r="CY65" s="68">
        <f t="shared" si="114"/>
        <v>0</v>
      </c>
      <c r="CZ65" s="260">
        <v>0</v>
      </c>
      <c r="DA65" s="69">
        <f t="shared" si="115"/>
        <v>0</v>
      </c>
      <c r="DB65" s="260">
        <v>0</v>
      </c>
      <c r="DC65" s="260">
        <v>0</v>
      </c>
      <c r="DD65" s="68">
        <f t="shared" si="116"/>
        <v>0</v>
      </c>
      <c r="DE65" s="68">
        <f t="shared" si="117"/>
        <v>0</v>
      </c>
      <c r="DF65" s="260">
        <v>0</v>
      </c>
      <c r="DG65" s="69">
        <f t="shared" si="118"/>
        <v>0</v>
      </c>
      <c r="DH65" s="260">
        <v>12.859923304707841</v>
      </c>
      <c r="DI65" s="260">
        <v>2.8291831270357251</v>
      </c>
      <c r="DJ65" s="260">
        <v>0.20069621609999991</v>
      </c>
      <c r="DK65" s="260">
        <v>9.3620241658273091</v>
      </c>
      <c r="DL65" s="68">
        <f t="shared" si="119"/>
        <v>0.65758857740771015</v>
      </c>
      <c r="DM65" s="68">
        <f t="shared" si="120"/>
        <v>2.9851937495640271</v>
      </c>
      <c r="DN65" s="260">
        <v>2.72345098648668</v>
      </c>
      <c r="DO65" s="68">
        <f t="shared" si="121"/>
        <v>3.732489576979995E-2</v>
      </c>
      <c r="DP65" s="68">
        <f t="shared" si="122"/>
        <v>1.5947276189412214</v>
      </c>
      <c r="DQ65" s="260">
        <v>1.3988310744809</v>
      </c>
      <c r="DR65" s="264">
        <f t="shared" si="123"/>
        <v>35.248930649566141</v>
      </c>
      <c r="DS65" s="260">
        <v>0</v>
      </c>
      <c r="DT65" s="260">
        <v>0</v>
      </c>
      <c r="DU65" s="260">
        <v>0</v>
      </c>
      <c r="DV65" s="68">
        <f t="shared" si="124"/>
        <v>0</v>
      </c>
      <c r="DW65" s="68">
        <f t="shared" si="125"/>
        <v>0</v>
      </c>
      <c r="DX65" s="260">
        <v>0</v>
      </c>
      <c r="DY65" s="260">
        <v>0</v>
      </c>
      <c r="DZ65" s="260">
        <v>0</v>
      </c>
      <c r="EA65" s="260">
        <v>0</v>
      </c>
      <c r="EB65" s="68">
        <f t="shared" si="126"/>
        <v>0</v>
      </c>
      <c r="EC65" s="68">
        <f t="shared" si="127"/>
        <v>0</v>
      </c>
      <c r="ED65" s="267">
        <v>0</v>
      </c>
      <c r="EE65" s="69">
        <f t="shared" si="128"/>
        <v>0</v>
      </c>
      <c r="EF65" s="260">
        <v>11.788309999999999</v>
      </c>
      <c r="EG65" s="260">
        <v>2.5934282</v>
      </c>
      <c r="EH65" s="260">
        <v>30.2351799999999</v>
      </c>
      <c r="EI65" s="260">
        <v>8.5826648914013806</v>
      </c>
      <c r="EJ65" s="268">
        <f t="shared" si="129"/>
        <v>0.602846381972033</v>
      </c>
      <c r="EK65" s="266">
        <f t="shared" si="130"/>
        <v>2.7366856926020269</v>
      </c>
      <c r="EL65" s="260">
        <v>5.7373570987053304</v>
      </c>
      <c r="EM65" s="268">
        <f t="shared" si="131"/>
        <v>7.8630479037756551E-2</v>
      </c>
      <c r="EN65" s="268">
        <f t="shared" si="132"/>
        <v>3.3595323985753009</v>
      </c>
      <c r="EO65" s="269">
        <f t="shared" si="133"/>
        <v>58.936940190106611</v>
      </c>
      <c r="EP65" s="69">
        <f t="shared" si="134"/>
        <v>74.260544639534331</v>
      </c>
      <c r="EQ65" s="260">
        <v>0</v>
      </c>
      <c r="ER65" s="260">
        <v>0</v>
      </c>
      <c r="ES65" s="260">
        <v>0</v>
      </c>
      <c r="ET65" s="68">
        <f t="shared" si="135"/>
        <v>0</v>
      </c>
      <c r="EU65" s="68">
        <f t="shared" si="136"/>
        <v>0</v>
      </c>
      <c r="EV65" s="260">
        <v>0</v>
      </c>
      <c r="EW65" s="260">
        <v>0</v>
      </c>
      <c r="EX65" s="68">
        <f t="shared" si="137"/>
        <v>0</v>
      </c>
      <c r="EY65" s="68">
        <f t="shared" si="138"/>
        <v>0</v>
      </c>
      <c r="EZ65" s="260">
        <v>0</v>
      </c>
      <c r="FA65" s="69">
        <f t="shared" si="139"/>
        <v>0</v>
      </c>
      <c r="FB65" s="260">
        <v>0</v>
      </c>
      <c r="FC65" s="260">
        <v>0</v>
      </c>
      <c r="FD65" s="68">
        <f t="shared" si="140"/>
        <v>0</v>
      </c>
      <c r="FE65" s="68">
        <f t="shared" si="141"/>
        <v>0</v>
      </c>
      <c r="FF65" s="260">
        <v>0</v>
      </c>
      <c r="FG65" s="69">
        <f t="shared" si="142"/>
        <v>0</v>
      </c>
      <c r="FH65" s="260">
        <v>0</v>
      </c>
      <c r="FI65" s="260">
        <v>0</v>
      </c>
      <c r="FJ65" s="68">
        <f t="shared" si="143"/>
        <v>0</v>
      </c>
      <c r="FK65" s="68">
        <f t="shared" si="144"/>
        <v>0</v>
      </c>
      <c r="FL65" s="260">
        <v>0</v>
      </c>
      <c r="FM65" s="69">
        <f t="shared" si="145"/>
        <v>0</v>
      </c>
      <c r="FN65" s="260">
        <v>0</v>
      </c>
      <c r="FO65" s="260">
        <v>0</v>
      </c>
      <c r="FP65" s="68">
        <f t="shared" si="146"/>
        <v>0</v>
      </c>
      <c r="FQ65" s="68">
        <f t="shared" si="147"/>
        <v>0</v>
      </c>
      <c r="FR65" s="260">
        <v>0</v>
      </c>
      <c r="FS65" s="264">
        <f t="shared" si="148"/>
        <v>0</v>
      </c>
      <c r="FT65" s="270">
        <f t="shared" si="5"/>
        <v>182.72860311069343</v>
      </c>
      <c r="FU65" s="271">
        <f t="shared" si="6"/>
        <v>30.070844631743562</v>
      </c>
      <c r="FV65" s="272">
        <f t="shared" si="149"/>
        <v>31.751819016099901</v>
      </c>
      <c r="FW65" s="272">
        <f t="shared" si="7"/>
        <v>5.2637712000000079</v>
      </c>
      <c r="FX65" s="272">
        <f t="shared" si="8"/>
        <v>45.874500000000097</v>
      </c>
      <c r="FY65" s="272">
        <f t="shared" si="9"/>
        <v>0</v>
      </c>
      <c r="FZ65" s="272">
        <f t="shared" si="10"/>
        <v>0</v>
      </c>
      <c r="GA65" s="272">
        <f t="shared" si="11"/>
        <v>0</v>
      </c>
      <c r="GB65" s="272">
        <f t="shared" si="12"/>
        <v>0</v>
      </c>
      <c r="GC65" s="272">
        <f t="shared" si="13"/>
        <v>0</v>
      </c>
      <c r="GD65" s="272">
        <f t="shared" si="14"/>
        <v>0</v>
      </c>
      <c r="GE65" s="272">
        <f t="shared" si="15"/>
        <v>17.94468905722869</v>
      </c>
      <c r="GF65" s="273">
        <f t="shared" si="16"/>
        <v>6.9806929194425864</v>
      </c>
      <c r="GG65" s="273">
        <f t="shared" si="17"/>
        <v>1.2604349593797433</v>
      </c>
      <c r="GH65" s="272">
        <f t="shared" si="150"/>
        <v>14.117247562561669</v>
      </c>
      <c r="GI65" s="274">
        <f t="shared" si="151"/>
        <v>10.085021150682849</v>
      </c>
      <c r="GJ65" s="275">
        <f t="shared" si="18"/>
        <v>0.19347687784490769</v>
      </c>
      <c r="GK65" s="271">
        <f t="shared" si="152"/>
        <v>145.02287146763391</v>
      </c>
      <c r="GL65" s="276">
        <f t="shared" si="153"/>
        <v>182.72881804921875</v>
      </c>
      <c r="GM65" s="272">
        <f t="shared" si="154"/>
        <v>47.136558701868999</v>
      </c>
      <c r="GN65" s="272">
        <f t="shared" si="155"/>
        <v>6.717683037224659</v>
      </c>
      <c r="GO65" s="277">
        <f t="shared" si="156"/>
        <v>0.32502844706387501</v>
      </c>
      <c r="GP65" s="278">
        <f t="shared" si="157"/>
        <v>4.6321542038449473E-2</v>
      </c>
      <c r="GQ65" s="279">
        <f t="shared" si="158"/>
        <v>1.0520277506868372</v>
      </c>
      <c r="GR65" s="280">
        <f t="shared" si="159"/>
        <v>145.02287146763391</v>
      </c>
      <c r="GS65" s="272">
        <f t="shared" si="160"/>
        <v>47.136558701868999</v>
      </c>
      <c r="GT65" s="272">
        <f t="shared" si="19"/>
        <v>6.717683037224659</v>
      </c>
      <c r="GU65" s="73">
        <f t="shared" si="161"/>
        <v>0.32502844706387501</v>
      </c>
      <c r="GV65" s="74">
        <f t="shared" si="162"/>
        <v>4.6321542038449473E-2</v>
      </c>
      <c r="GW65" s="279">
        <f t="shared" si="163"/>
        <v>1.0520277506868372</v>
      </c>
      <c r="GX65" s="280">
        <f t="shared" si="164"/>
        <v>86.912452561607779</v>
      </c>
      <c r="GY65" s="272">
        <f t="shared" si="20"/>
        <v>43.095734772556312</v>
      </c>
      <c r="GZ65" s="272">
        <f t="shared" si="21"/>
        <v>1.3763903341872994</v>
      </c>
      <c r="HA65" s="73">
        <f t="shared" si="165"/>
        <v>0.49585224559171148</v>
      </c>
      <c r="HB65" s="74">
        <f t="shared" si="166"/>
        <v>1.5836514718206195E-2</v>
      </c>
      <c r="HC65" s="279">
        <f t="shared" si="167"/>
        <v>1.0708840608924903</v>
      </c>
      <c r="HD65" s="280">
        <f t="shared" si="168"/>
        <v>86.912452561607779</v>
      </c>
      <c r="HE65" s="272">
        <f t="shared" si="22"/>
        <v>43.095734772556312</v>
      </c>
      <c r="HF65" s="272">
        <f t="shared" si="23"/>
        <v>1.3763903341872994</v>
      </c>
      <c r="HG65" s="73">
        <f t="shared" si="169"/>
        <v>0.49585224559171148</v>
      </c>
      <c r="HH65" s="74">
        <f t="shared" si="170"/>
        <v>1.5836514718206195E-2</v>
      </c>
      <c r="HI65" s="281">
        <f t="shared" si="171"/>
        <v>1.0708840608924903</v>
      </c>
      <c r="HJ65" s="72">
        <f t="shared" si="24"/>
        <v>0.90516467669095479</v>
      </c>
      <c r="HK65" s="73">
        <f t="shared" si="172"/>
        <v>0.90516467669095479</v>
      </c>
      <c r="HL65" s="73">
        <f t="shared" si="25"/>
        <v>0.55214782179616806</v>
      </c>
      <c r="HM65" s="74">
        <f t="shared" si="173"/>
        <v>0.55214782179616806</v>
      </c>
      <c r="HN65" s="75"/>
      <c r="HO65" s="75"/>
      <c r="HP65" s="76">
        <f t="shared" si="174"/>
        <v>0</v>
      </c>
      <c r="HQ65" s="77">
        <f t="shared" si="175"/>
        <v>0</v>
      </c>
      <c r="HR65" s="77">
        <f t="shared" si="176"/>
        <v>0</v>
      </c>
      <c r="HS65" s="77">
        <f t="shared" si="177"/>
        <v>0</v>
      </c>
      <c r="HT65" s="282">
        <f t="shared" si="178"/>
        <v>0</v>
      </c>
      <c r="HU65" s="73"/>
      <c r="HV65" s="74"/>
      <c r="HW65" s="279"/>
      <c r="HX65" s="76">
        <f t="shared" si="179"/>
        <v>0</v>
      </c>
      <c r="HY65" s="77">
        <f t="shared" si="180"/>
        <v>0</v>
      </c>
      <c r="HZ65" s="77">
        <f t="shared" si="26"/>
        <v>0</v>
      </c>
      <c r="IA65" s="77">
        <f t="shared" si="181"/>
        <v>0</v>
      </c>
      <c r="IB65" s="282">
        <f t="shared" si="182"/>
        <v>0</v>
      </c>
      <c r="IC65" s="73"/>
      <c r="ID65" s="74"/>
      <c r="IE65" s="279"/>
      <c r="IF65" s="76">
        <f t="shared" si="27"/>
        <v>4.0408239293126904</v>
      </c>
      <c r="IG65" s="77">
        <f t="shared" si="183"/>
        <v>4.5984980397971347</v>
      </c>
      <c r="IH65" s="77">
        <f t="shared" si="28"/>
        <v>5.3412927030373591</v>
      </c>
      <c r="II65" s="77">
        <f t="shared" si="184"/>
        <v>6.1681248134675428</v>
      </c>
      <c r="IJ65" s="282">
        <f t="shared" si="185"/>
        <v>58.110418906026133</v>
      </c>
      <c r="IK65" s="73">
        <f t="shared" si="186"/>
        <v>6.953699535099464E-2</v>
      </c>
      <c r="IL65" s="74">
        <f t="shared" si="187"/>
        <v>9.1916265681634232E-2</v>
      </c>
      <c r="IM65" s="279">
        <f t="shared" si="188"/>
        <v>1.0238254386559078</v>
      </c>
      <c r="IN65" s="76">
        <f t="shared" si="29"/>
        <v>0</v>
      </c>
      <c r="IO65" s="77">
        <f t="shared" si="189"/>
        <v>0</v>
      </c>
      <c r="IP65" s="77">
        <f t="shared" si="30"/>
        <v>0</v>
      </c>
      <c r="IQ65" s="77">
        <f t="shared" si="190"/>
        <v>0</v>
      </c>
      <c r="IR65" s="282">
        <f t="shared" si="191"/>
        <v>0</v>
      </c>
      <c r="IS65" s="283"/>
      <c r="IT65" s="284"/>
      <c r="IU65" s="285"/>
      <c r="IV65" s="76">
        <f t="shared" si="31"/>
        <v>0</v>
      </c>
      <c r="IW65" s="77">
        <f t="shared" si="192"/>
        <v>0</v>
      </c>
      <c r="IX65" s="77">
        <f t="shared" si="193"/>
        <v>0</v>
      </c>
      <c r="IY65" s="77">
        <f t="shared" si="194"/>
        <v>0</v>
      </c>
      <c r="IZ65" s="282">
        <f t="shared" si="195"/>
        <v>0</v>
      </c>
      <c r="JA65" s="283"/>
      <c r="JB65" s="284"/>
      <c r="JC65" s="285"/>
      <c r="JD65" s="76">
        <f t="shared" si="32"/>
        <v>0</v>
      </c>
      <c r="JE65" s="77">
        <f t="shared" si="196"/>
        <v>0</v>
      </c>
      <c r="JF65" s="77">
        <f t="shared" si="33"/>
        <v>0</v>
      </c>
      <c r="JG65" s="77">
        <f t="shared" si="197"/>
        <v>0</v>
      </c>
      <c r="JH65" s="282">
        <f t="shared" si="198"/>
        <v>0</v>
      </c>
      <c r="JI65" s="283"/>
      <c r="JJ65" s="284"/>
      <c r="JK65" s="285"/>
      <c r="JL65" s="76">
        <f t="shared" si="34"/>
        <v>0</v>
      </c>
      <c r="JM65" s="77">
        <f t="shared" si="199"/>
        <v>0</v>
      </c>
      <c r="JN65" s="77">
        <f t="shared" si="35"/>
        <v>0</v>
      </c>
      <c r="JO65" s="77">
        <f t="shared" si="200"/>
        <v>0</v>
      </c>
      <c r="JP65" s="282">
        <f t="shared" si="201"/>
        <v>0</v>
      </c>
      <c r="JQ65" s="73"/>
      <c r="JR65" s="74"/>
      <c r="JS65" s="279"/>
      <c r="JT65" s="76">
        <f t="shared" si="38"/>
        <v>0</v>
      </c>
      <c r="JU65" s="77">
        <f t="shared" si="203"/>
        <v>0</v>
      </c>
      <c r="JV65" s="77">
        <f t="shared" si="39"/>
        <v>0</v>
      </c>
      <c r="JW65" s="77">
        <f t="shared" si="204"/>
        <v>0</v>
      </c>
      <c r="JX65" s="282">
        <f t="shared" si="205"/>
        <v>0</v>
      </c>
      <c r="JY65" s="73"/>
      <c r="JZ65" s="74"/>
      <c r="KA65" s="279"/>
      <c r="KB65" s="76">
        <f t="shared" si="40"/>
        <v>0</v>
      </c>
      <c r="KC65" s="77">
        <f t="shared" si="206"/>
        <v>0</v>
      </c>
      <c r="KD65" s="77">
        <f t="shared" si="41"/>
        <v>0</v>
      </c>
      <c r="KE65" s="77">
        <f t="shared" si="207"/>
        <v>0</v>
      </c>
      <c r="KF65" s="282">
        <f t="shared" si="208"/>
        <v>0</v>
      </c>
      <c r="KG65" s="73"/>
      <c r="KH65" s="74"/>
      <c r="KI65" s="279"/>
      <c r="KJ65" s="76">
        <f t="shared" si="42"/>
        <v>21.276610501319968</v>
      </c>
      <c r="KK65" s="77">
        <f t="shared" si="209"/>
        <v>24.212995516607137</v>
      </c>
      <c r="KL65" s="77">
        <f t="shared" si="43"/>
        <v>0.69491347317751007</v>
      </c>
      <c r="KM65" s="77">
        <f t="shared" si="210"/>
        <v>0.80248607882538869</v>
      </c>
      <c r="KN65" s="282">
        <f t="shared" si="211"/>
        <v>27.975341785369952</v>
      </c>
      <c r="KO65" s="73">
        <f t="shared" si="44"/>
        <v>0.76054872410698593</v>
      </c>
      <c r="KP65" s="74">
        <f t="shared" si="45"/>
        <v>2.4840213875096374E-2</v>
      </c>
      <c r="KQ65" s="279">
        <f t="shared" si="46"/>
        <v>1.10880859452187</v>
      </c>
      <c r="KR65" s="76">
        <f t="shared" si="47"/>
        <v>0</v>
      </c>
      <c r="KS65" s="77">
        <f t="shared" si="212"/>
        <v>0</v>
      </c>
      <c r="KT65" s="77">
        <f t="shared" si="48"/>
        <v>0</v>
      </c>
      <c r="KU65" s="77">
        <f t="shared" si="213"/>
        <v>0</v>
      </c>
      <c r="KV65" s="282">
        <f t="shared" si="214"/>
        <v>0</v>
      </c>
      <c r="KW65" s="73"/>
      <c r="KX65" s="74"/>
      <c r="KY65" s="279"/>
      <c r="KZ65" s="76">
        <f t="shared" si="49"/>
        <v>21.81912427123634</v>
      </c>
      <c r="LA65" s="77">
        <f t="shared" si="215"/>
        <v>24.830381611909669</v>
      </c>
      <c r="LB65" s="77">
        <f t="shared" si="50"/>
        <v>0.68147686100978955</v>
      </c>
      <c r="LC65" s="77">
        <f t="shared" si="216"/>
        <v>0.78696947909410497</v>
      </c>
      <c r="LD65" s="286">
        <f t="shared" si="217"/>
        <v>58.936940190106611</v>
      </c>
      <c r="LE65" s="73">
        <f t="shared" si="51"/>
        <v>0.37021135133342037</v>
      </c>
      <c r="LF65" s="74">
        <f t="shared" si="52"/>
        <v>1.1562813726189758E-2</v>
      </c>
      <c r="LG65" s="279">
        <f t="shared" si="53"/>
        <v>1.0528827921623396</v>
      </c>
      <c r="LH65" s="76">
        <f t="shared" si="54"/>
        <v>0</v>
      </c>
      <c r="LI65" s="77">
        <f t="shared" si="218"/>
        <v>0</v>
      </c>
      <c r="LJ65" s="77">
        <f t="shared" si="55"/>
        <v>0</v>
      </c>
      <c r="LK65" s="77">
        <f t="shared" si="219"/>
        <v>0</v>
      </c>
      <c r="LL65" s="282">
        <f t="shared" si="220"/>
        <v>0</v>
      </c>
      <c r="LM65" s="73"/>
      <c r="LN65" s="74"/>
      <c r="LO65" s="279"/>
      <c r="LP65" s="76">
        <f t="shared" si="56"/>
        <v>0</v>
      </c>
      <c r="LQ65" s="77">
        <f t="shared" si="221"/>
        <v>0</v>
      </c>
      <c r="LR65" s="77">
        <f t="shared" si="57"/>
        <v>0</v>
      </c>
      <c r="LS65" s="77">
        <f t="shared" si="222"/>
        <v>0</v>
      </c>
      <c r="LT65" s="282">
        <f t="shared" si="223"/>
        <v>0</v>
      </c>
      <c r="LU65" s="73"/>
      <c r="LV65" s="74"/>
      <c r="LW65" s="279"/>
      <c r="LX65" s="76">
        <f t="shared" si="58"/>
        <v>0</v>
      </c>
      <c r="LY65" s="77">
        <f t="shared" si="224"/>
        <v>0</v>
      </c>
      <c r="LZ65" s="77">
        <f t="shared" si="59"/>
        <v>0</v>
      </c>
      <c r="MA65" s="77">
        <f t="shared" si="225"/>
        <v>0</v>
      </c>
      <c r="MB65" s="286">
        <f t="shared" si="226"/>
        <v>0</v>
      </c>
      <c r="MC65" s="73"/>
      <c r="MD65" s="74"/>
      <c r="ME65" s="279"/>
      <c r="MF65" s="76">
        <f t="shared" si="60"/>
        <v>0</v>
      </c>
      <c r="MG65" s="77">
        <f t="shared" si="227"/>
        <v>0</v>
      </c>
      <c r="MH65" s="77">
        <f t="shared" si="61"/>
        <v>0</v>
      </c>
      <c r="MI65" s="77">
        <f t="shared" si="228"/>
        <v>0</v>
      </c>
      <c r="MJ65" s="286">
        <f t="shared" si="229"/>
        <v>0</v>
      </c>
      <c r="MK65" s="73"/>
      <c r="ML65" s="74"/>
      <c r="MM65" s="279"/>
      <c r="MN65" s="287">
        <f t="shared" si="230"/>
        <v>1.0520281986043019</v>
      </c>
      <c r="MO65" s="288">
        <f t="shared" si="230"/>
        <v>0</v>
      </c>
      <c r="MP65" s="288">
        <f t="shared" si="230"/>
        <v>1.0708883840779369</v>
      </c>
      <c r="MQ65" s="289">
        <f t="shared" si="230"/>
        <v>0</v>
      </c>
      <c r="MR65" s="290">
        <f t="shared" si="231"/>
        <v>0.90516506207914138</v>
      </c>
      <c r="MS65" s="291"/>
      <c r="MT65" s="291">
        <f t="shared" si="63"/>
        <v>0.55215005083058433</v>
      </c>
      <c r="MU65" s="292"/>
      <c r="MV65" s="359">
        <f t="shared" si="64"/>
        <v>0</v>
      </c>
      <c r="MW65" s="360">
        <f t="shared" si="65"/>
        <v>0</v>
      </c>
      <c r="MX65" s="360">
        <f t="shared" si="66"/>
        <v>0.353015011248557</v>
      </c>
      <c r="MY65" s="360">
        <f t="shared" si="67"/>
        <v>0</v>
      </c>
      <c r="MZ65" s="360">
        <f t="shared" si="68"/>
        <v>0</v>
      </c>
      <c r="NA65" s="360">
        <f t="shared" si="69"/>
        <v>0</v>
      </c>
      <c r="NB65" s="360">
        <f t="shared" si="70"/>
        <v>0</v>
      </c>
      <c r="NC65" s="360">
        <f t="shared" si="71"/>
        <v>0</v>
      </c>
      <c r="ND65" s="360">
        <f t="shared" si="72"/>
        <v>0</v>
      </c>
      <c r="NE65" s="360">
        <f t="shared" si="73"/>
        <v>0.18406222669063044</v>
      </c>
      <c r="NF65" s="360">
        <f t="shared" si="74"/>
        <v>0</v>
      </c>
      <c r="NG65" s="360">
        <f t="shared" si="75"/>
        <v>0.36808782413995395</v>
      </c>
      <c r="NH65" s="360">
        <f t="shared" si="76"/>
        <v>0</v>
      </c>
      <c r="NI65" s="360">
        <f t="shared" si="77"/>
        <v>0</v>
      </c>
      <c r="NJ65" s="360">
        <f t="shared" si="78"/>
        <v>0</v>
      </c>
      <c r="NK65" s="361">
        <f t="shared" si="79"/>
        <v>0</v>
      </c>
      <c r="NL65" s="145">
        <f t="shared" si="232"/>
        <v>0.90516506207914138</v>
      </c>
      <c r="NM65" s="40"/>
      <c r="NN65" s="56">
        <f t="shared" si="233"/>
        <v>0.55215005083058433</v>
      </c>
      <c r="NO65" s="59"/>
      <c r="NP65" s="55">
        <f t="shared" si="80"/>
        <v>1.0520281986043019</v>
      </c>
      <c r="NQ65" s="40"/>
      <c r="NR65" s="56">
        <f t="shared" si="81"/>
        <v>1.0708883840779369</v>
      </c>
      <c r="NS65" s="60"/>
      <c r="NT65" s="41"/>
      <c r="NU65" s="86">
        <f t="shared" si="236"/>
        <v>0</v>
      </c>
      <c r="NV65" s="86">
        <f t="shared" si="236"/>
        <v>0</v>
      </c>
      <c r="NW65" s="86">
        <f t="shared" si="236"/>
        <v>0</v>
      </c>
      <c r="NX65" s="86">
        <f t="shared" si="236"/>
        <v>0</v>
      </c>
      <c r="NY65" s="87">
        <f t="shared" si="237"/>
        <v>0</v>
      </c>
      <c r="NZ65" s="87">
        <f t="shared" si="237"/>
        <v>0</v>
      </c>
      <c r="OA65" s="87">
        <f t="shared" si="237"/>
        <v>0</v>
      </c>
      <c r="OB65" s="87">
        <f t="shared" si="237"/>
        <v>0</v>
      </c>
      <c r="OC65" s="26"/>
    </row>
    <row r="66" spans="1:393" thickBot="1" x14ac:dyDescent="0.35">
      <c r="A66" s="136" t="s">
        <v>230</v>
      </c>
      <c r="B66" s="137" t="s">
        <v>231</v>
      </c>
      <c r="C66" s="133" t="s">
        <v>118</v>
      </c>
      <c r="D66" s="64">
        <f>VLOOKUP(B66,[1]УсіТ_1!$A$10:$G$556,6,FALSE)</f>
        <v>194.9</v>
      </c>
      <c r="E66" s="64">
        <f>VLOOKUP(B66,[1]УсіТ_1!$A$10:$G$556,7,FALSE)</f>
        <v>0</v>
      </c>
      <c r="F66" s="38">
        <v>102.8</v>
      </c>
      <c r="G66" s="38"/>
      <c r="H66" s="39"/>
      <c r="I66" s="256">
        <v>1.5255000000000001</v>
      </c>
      <c r="J66" s="62">
        <v>1.5255000000000001</v>
      </c>
      <c r="K66" s="257">
        <f t="shared" si="82"/>
        <v>1.0664</v>
      </c>
      <c r="L66" s="258">
        <f t="shared" si="83"/>
        <v>1.0664</v>
      </c>
      <c r="M66" s="63">
        <v>0</v>
      </c>
      <c r="N66" s="63">
        <v>0</v>
      </c>
      <c r="O66" s="63">
        <v>0.45910000000000001</v>
      </c>
      <c r="P66" s="63">
        <v>0</v>
      </c>
      <c r="Q66" s="63">
        <v>0</v>
      </c>
      <c r="R66" s="63">
        <v>0</v>
      </c>
      <c r="S66" s="63">
        <v>0.26419999999999999</v>
      </c>
      <c r="T66" s="63">
        <v>0</v>
      </c>
      <c r="U66" s="63">
        <v>0</v>
      </c>
      <c r="V66" s="63">
        <v>0.33710000000000001</v>
      </c>
      <c r="W66" s="63">
        <v>0</v>
      </c>
      <c r="X66" s="63">
        <v>0.46510000000000001</v>
      </c>
      <c r="Y66" s="63">
        <v>0</v>
      </c>
      <c r="Z66" s="63">
        <v>0</v>
      </c>
      <c r="AA66" s="63">
        <v>0</v>
      </c>
      <c r="AB66" s="259">
        <v>0</v>
      </c>
      <c r="AC66" s="144">
        <v>0</v>
      </c>
      <c r="AD66" s="70">
        <v>0</v>
      </c>
      <c r="AE66" s="70">
        <v>0</v>
      </c>
      <c r="AF66" s="68">
        <f t="shared" si="84"/>
        <v>0</v>
      </c>
      <c r="AG66" s="68">
        <f t="shared" si="85"/>
        <v>0</v>
      </c>
      <c r="AH66" s="71">
        <v>0</v>
      </c>
      <c r="AI66" s="71">
        <v>0</v>
      </c>
      <c r="AJ66" s="68">
        <f t="shared" si="86"/>
        <v>0</v>
      </c>
      <c r="AK66" s="68">
        <f t="shared" si="87"/>
        <v>0</v>
      </c>
      <c r="AL66" s="71">
        <v>0</v>
      </c>
      <c r="AM66" s="69">
        <f t="shared" si="88"/>
        <v>0</v>
      </c>
      <c r="AN66" s="260">
        <v>0</v>
      </c>
      <c r="AO66" s="71">
        <v>0</v>
      </c>
      <c r="AP66" s="71">
        <v>0</v>
      </c>
      <c r="AQ66" s="68">
        <f t="shared" si="89"/>
        <v>0</v>
      </c>
      <c r="AR66" s="68">
        <f t="shared" si="90"/>
        <v>0</v>
      </c>
      <c r="AS66" s="71">
        <v>0</v>
      </c>
      <c r="AT66" s="261">
        <f t="shared" si="0"/>
        <v>0</v>
      </c>
      <c r="AU66" s="71">
        <v>0</v>
      </c>
      <c r="AV66" s="68">
        <f t="shared" si="91"/>
        <v>0</v>
      </c>
      <c r="AW66" s="68">
        <f t="shared" si="92"/>
        <v>0</v>
      </c>
      <c r="AX66" s="71">
        <v>0</v>
      </c>
      <c r="AY66" s="69">
        <f t="shared" si="93"/>
        <v>0</v>
      </c>
      <c r="AZ66" s="260">
        <v>11</v>
      </c>
      <c r="BA66" s="260">
        <v>56.068833333333501</v>
      </c>
      <c r="BB66" s="260">
        <v>5.8471783333333498</v>
      </c>
      <c r="BC66" s="262">
        <f t="shared" si="94"/>
        <v>4.6777426666666804</v>
      </c>
      <c r="BD66" s="262">
        <f t="shared" si="1"/>
        <v>1.1694356666666694</v>
      </c>
      <c r="BE66" s="260">
        <v>2.19469433333333</v>
      </c>
      <c r="BF66" s="262">
        <f t="shared" si="95"/>
        <v>1.7557554666666642</v>
      </c>
      <c r="BG66" s="262">
        <f t="shared" si="2"/>
        <v>0.43893886666666582</v>
      </c>
      <c r="BH66" s="260">
        <v>6.9134260278962563</v>
      </c>
      <c r="BI66" s="263">
        <f t="shared" si="96"/>
        <v>4.0481842643387642</v>
      </c>
      <c r="BJ66" s="68">
        <f t="shared" si="97"/>
        <v>9.4748503712318188E-2</v>
      </c>
      <c r="BK66" s="260">
        <v>3.5509055681705006</v>
      </c>
      <c r="BL66" s="69">
        <f t="shared" si="98"/>
        <v>89.490045115280324</v>
      </c>
      <c r="BM66" s="260">
        <v>0</v>
      </c>
      <c r="BN66" s="260">
        <v>0</v>
      </c>
      <c r="BO66" s="260">
        <v>0</v>
      </c>
      <c r="BP66" s="68">
        <f t="shared" si="99"/>
        <v>0</v>
      </c>
      <c r="BQ66" s="68">
        <f t="shared" si="100"/>
        <v>0</v>
      </c>
      <c r="BR66" s="260">
        <v>0</v>
      </c>
      <c r="BS66" s="260">
        <v>0</v>
      </c>
      <c r="BT66" s="68">
        <f t="shared" si="101"/>
        <v>0</v>
      </c>
      <c r="BU66" s="68">
        <f t="shared" si="102"/>
        <v>0</v>
      </c>
      <c r="BV66" s="260">
        <v>0</v>
      </c>
      <c r="BW66" s="69">
        <f t="shared" si="103"/>
        <v>0</v>
      </c>
      <c r="BX66" s="260">
        <v>0</v>
      </c>
      <c r="BY66" s="260">
        <v>0</v>
      </c>
      <c r="BZ66" s="263">
        <f t="shared" si="104"/>
        <v>0</v>
      </c>
      <c r="CA66" s="263">
        <f t="shared" si="105"/>
        <v>0</v>
      </c>
      <c r="CB66" s="260">
        <v>0</v>
      </c>
      <c r="CC66" s="264">
        <f t="shared" si="106"/>
        <v>0</v>
      </c>
      <c r="CD66" s="260">
        <v>0</v>
      </c>
      <c r="CE66" s="260">
        <v>0</v>
      </c>
      <c r="CF66" s="263">
        <f t="shared" si="107"/>
        <v>0</v>
      </c>
      <c r="CG66" s="263">
        <f t="shared" si="108"/>
        <v>0</v>
      </c>
      <c r="CH66" s="260">
        <v>0</v>
      </c>
      <c r="CI66" s="69">
        <f t="shared" si="109"/>
        <v>0</v>
      </c>
      <c r="CJ66" s="260">
        <v>24.188797682356789</v>
      </c>
      <c r="CK66" s="260">
        <v>5.321536466437558</v>
      </c>
      <c r="CL66" s="260">
        <v>2.3032611843632447</v>
      </c>
      <c r="CM66" s="260">
        <v>1.889604531292647</v>
      </c>
      <c r="CN66" s="260">
        <v>5.0754355203604602</v>
      </c>
      <c r="CO66" s="265">
        <f t="shared" si="110"/>
        <v>0.35649859095011871</v>
      </c>
      <c r="CP66" s="266">
        <f t="shared" si="111"/>
        <v>1.618363520893177</v>
      </c>
      <c r="CQ66" s="260">
        <v>3.9783308910586626</v>
      </c>
      <c r="CR66" s="265">
        <f t="shared" si="112"/>
        <v>5.4523024861958973E-2</v>
      </c>
      <c r="CS66" s="265">
        <f t="shared" si="3"/>
        <v>2.3295275665829642</v>
      </c>
      <c r="CT66" s="260">
        <v>2.0433681026729844</v>
      </c>
      <c r="CU66" s="267">
        <f t="shared" si="4"/>
        <v>51.492875816699637</v>
      </c>
      <c r="CV66" s="260">
        <v>0</v>
      </c>
      <c r="CW66" s="260">
        <v>0</v>
      </c>
      <c r="CX66" s="68">
        <f t="shared" si="113"/>
        <v>0</v>
      </c>
      <c r="CY66" s="68">
        <f t="shared" si="114"/>
        <v>0</v>
      </c>
      <c r="CZ66" s="260">
        <v>0</v>
      </c>
      <c r="DA66" s="69">
        <f t="shared" si="115"/>
        <v>0</v>
      </c>
      <c r="DB66" s="260">
        <v>0</v>
      </c>
      <c r="DC66" s="260">
        <v>0</v>
      </c>
      <c r="DD66" s="68">
        <f t="shared" si="116"/>
        <v>0</v>
      </c>
      <c r="DE66" s="68">
        <f t="shared" si="117"/>
        <v>0</v>
      </c>
      <c r="DF66" s="260">
        <v>0</v>
      </c>
      <c r="DG66" s="69">
        <f t="shared" si="118"/>
        <v>0</v>
      </c>
      <c r="DH66" s="260">
        <v>23.970851818961922</v>
      </c>
      <c r="DI66" s="260">
        <v>5.273587400171623</v>
      </c>
      <c r="DJ66" s="260">
        <v>0.37506280813333315</v>
      </c>
      <c r="DK66" s="260">
        <v>17.450780124204279</v>
      </c>
      <c r="DL66" s="68">
        <f t="shared" si="119"/>
        <v>1.2257427959241085</v>
      </c>
      <c r="DM66" s="68">
        <f t="shared" si="120"/>
        <v>5.5643906519640245</v>
      </c>
      <c r="DN66" s="260">
        <v>5.0760837219206003</v>
      </c>
      <c r="DO66" s="68">
        <f t="shared" si="121"/>
        <v>6.9567727408921823E-2</v>
      </c>
      <c r="DP66" s="68">
        <f t="shared" si="122"/>
        <v>2.9723211277054955</v>
      </c>
      <c r="DQ66" s="260">
        <v>2.60720082062103</v>
      </c>
      <c r="DR66" s="264">
        <f t="shared" si="123"/>
        <v>65.704280032815348</v>
      </c>
      <c r="DS66" s="260">
        <v>0</v>
      </c>
      <c r="DT66" s="260">
        <v>0</v>
      </c>
      <c r="DU66" s="260">
        <v>0</v>
      </c>
      <c r="DV66" s="68">
        <f t="shared" si="124"/>
        <v>0</v>
      </c>
      <c r="DW66" s="68">
        <f t="shared" si="125"/>
        <v>0</v>
      </c>
      <c r="DX66" s="260">
        <v>0</v>
      </c>
      <c r="DY66" s="260">
        <v>0</v>
      </c>
      <c r="DZ66" s="260">
        <v>0</v>
      </c>
      <c r="EA66" s="260">
        <v>0</v>
      </c>
      <c r="EB66" s="68">
        <f t="shared" si="126"/>
        <v>0</v>
      </c>
      <c r="EC66" s="68">
        <f t="shared" si="127"/>
        <v>0</v>
      </c>
      <c r="ED66" s="267">
        <v>0</v>
      </c>
      <c r="EE66" s="69">
        <f t="shared" si="128"/>
        <v>0</v>
      </c>
      <c r="EF66" s="260">
        <v>14.497726666666701</v>
      </c>
      <c r="EG66" s="260">
        <v>3.1894998666666701</v>
      </c>
      <c r="EH66" s="260">
        <v>36.69175141717497</v>
      </c>
      <c r="EI66" s="260">
        <v>10.555298398764027</v>
      </c>
      <c r="EJ66" s="268">
        <f t="shared" si="129"/>
        <v>0.74140415952918526</v>
      </c>
      <c r="EK66" s="266">
        <f t="shared" si="130"/>
        <v>3.3656835580266948</v>
      </c>
      <c r="EL66" s="260">
        <v>7.002895694158318</v>
      </c>
      <c r="EM66" s="268">
        <f t="shared" si="131"/>
        <v>9.5974685488439751E-2</v>
      </c>
      <c r="EN66" s="268">
        <f t="shared" si="132"/>
        <v>4.1005735852971803</v>
      </c>
      <c r="EO66" s="269">
        <f t="shared" si="133"/>
        <v>71.937172043430678</v>
      </c>
      <c r="EP66" s="69">
        <f t="shared" si="134"/>
        <v>90.640836774722658</v>
      </c>
      <c r="EQ66" s="260">
        <v>0</v>
      </c>
      <c r="ER66" s="260">
        <v>0</v>
      </c>
      <c r="ES66" s="260">
        <v>0</v>
      </c>
      <c r="ET66" s="68">
        <f t="shared" si="135"/>
        <v>0</v>
      </c>
      <c r="EU66" s="68">
        <f t="shared" si="136"/>
        <v>0</v>
      </c>
      <c r="EV66" s="260">
        <v>0</v>
      </c>
      <c r="EW66" s="260">
        <v>0</v>
      </c>
      <c r="EX66" s="68">
        <f t="shared" si="137"/>
        <v>0</v>
      </c>
      <c r="EY66" s="68">
        <f t="shared" si="138"/>
        <v>0</v>
      </c>
      <c r="EZ66" s="260">
        <v>0</v>
      </c>
      <c r="FA66" s="69">
        <f t="shared" si="139"/>
        <v>0</v>
      </c>
      <c r="FB66" s="260">
        <v>0</v>
      </c>
      <c r="FC66" s="260">
        <v>0</v>
      </c>
      <c r="FD66" s="68">
        <f t="shared" si="140"/>
        <v>0</v>
      </c>
      <c r="FE66" s="68">
        <f t="shared" si="141"/>
        <v>0</v>
      </c>
      <c r="FF66" s="260">
        <v>0</v>
      </c>
      <c r="FG66" s="69">
        <f t="shared" si="142"/>
        <v>0</v>
      </c>
      <c r="FH66" s="260">
        <v>0</v>
      </c>
      <c r="FI66" s="260">
        <v>0</v>
      </c>
      <c r="FJ66" s="68">
        <f t="shared" si="143"/>
        <v>0</v>
      </c>
      <c r="FK66" s="68">
        <f t="shared" si="144"/>
        <v>0</v>
      </c>
      <c r="FL66" s="260">
        <v>0</v>
      </c>
      <c r="FM66" s="69">
        <f t="shared" si="145"/>
        <v>0</v>
      </c>
      <c r="FN66" s="260">
        <v>0</v>
      </c>
      <c r="FO66" s="260">
        <v>0</v>
      </c>
      <c r="FP66" s="68">
        <f t="shared" si="146"/>
        <v>0</v>
      </c>
      <c r="FQ66" s="68">
        <f t="shared" si="147"/>
        <v>0</v>
      </c>
      <c r="FR66" s="260">
        <v>0</v>
      </c>
      <c r="FS66" s="264">
        <f t="shared" si="148"/>
        <v>0</v>
      </c>
      <c r="FT66" s="270">
        <f t="shared" si="5"/>
        <v>297.32803773951798</v>
      </c>
      <c r="FU66" s="271">
        <f t="shared" si="6"/>
        <v>76.441999901261255</v>
      </c>
      <c r="FV66" s="272">
        <f t="shared" si="149"/>
        <v>39.088845411712235</v>
      </c>
      <c r="FW66" s="272">
        <f t="shared" si="7"/>
        <v>8.323102664625992</v>
      </c>
      <c r="FX66" s="272">
        <f t="shared" si="8"/>
        <v>56.068833333333501</v>
      </c>
      <c r="FY66" s="272">
        <f t="shared" si="9"/>
        <v>0</v>
      </c>
      <c r="FZ66" s="272">
        <f t="shared" si="10"/>
        <v>0</v>
      </c>
      <c r="GA66" s="272">
        <f t="shared" si="11"/>
        <v>0</v>
      </c>
      <c r="GB66" s="272">
        <f t="shared" si="12"/>
        <v>0</v>
      </c>
      <c r="GC66" s="272">
        <f t="shared" si="13"/>
        <v>0</v>
      </c>
      <c r="GD66" s="272">
        <f t="shared" si="14"/>
        <v>0</v>
      </c>
      <c r="GE66" s="272">
        <f t="shared" si="15"/>
        <v>33.081514043328767</v>
      </c>
      <c r="GF66" s="273">
        <f t="shared" si="16"/>
        <v>12.869094031678355</v>
      </c>
      <c r="GG66" s="273">
        <f t="shared" si="17"/>
        <v>2.3236455464034123</v>
      </c>
      <c r="GH66" s="272">
        <f t="shared" si="150"/>
        <v>22.970736335033838</v>
      </c>
      <c r="GI66" s="274">
        <f t="shared" si="151"/>
        <v>16.409739983587773</v>
      </c>
      <c r="GJ66" s="275">
        <f t="shared" si="18"/>
        <v>0.31481394147163871</v>
      </c>
      <c r="GK66" s="271">
        <f t="shared" si="152"/>
        <v>235.97503168929558</v>
      </c>
      <c r="GL66" s="276">
        <f t="shared" si="153"/>
        <v>297.32853992851244</v>
      </c>
      <c r="GM66" s="272">
        <f t="shared" si="154"/>
        <v>105.72083391652738</v>
      </c>
      <c r="GN66" s="272">
        <f t="shared" si="155"/>
        <v>10.961562152501044</v>
      </c>
      <c r="GO66" s="277">
        <f t="shared" si="156"/>
        <v>0.4480170345129067</v>
      </c>
      <c r="GP66" s="278">
        <f t="shared" si="157"/>
        <v>4.6452211804060485E-2</v>
      </c>
      <c r="GQ66" s="279">
        <f t="shared" si="158"/>
        <v>1.069021633320395</v>
      </c>
      <c r="GR66" s="280">
        <f t="shared" si="159"/>
        <v>235.97503168929558</v>
      </c>
      <c r="GS66" s="272">
        <f t="shared" si="160"/>
        <v>105.72083391652738</v>
      </c>
      <c r="GT66" s="272">
        <f t="shared" si="19"/>
        <v>10.961562152501044</v>
      </c>
      <c r="GU66" s="73">
        <f t="shared" si="161"/>
        <v>0.4480170345129067</v>
      </c>
      <c r="GV66" s="74">
        <f t="shared" si="162"/>
        <v>4.6452211804060485E-2</v>
      </c>
      <c r="GW66" s="279">
        <f t="shared" si="163"/>
        <v>1.069021633320395</v>
      </c>
      <c r="GX66" s="280">
        <f t="shared" si="164"/>
        <v>164.951186359708</v>
      </c>
      <c r="GY66" s="272">
        <f t="shared" si="20"/>
        <v>100.78204911403409</v>
      </c>
      <c r="GZ66" s="272">
        <f t="shared" si="21"/>
        <v>4.4333155154553809</v>
      </c>
      <c r="HA66" s="73">
        <f t="shared" si="165"/>
        <v>0.61098105044397388</v>
      </c>
      <c r="HB66" s="74">
        <f t="shared" si="166"/>
        <v>2.6876530040758108E-2</v>
      </c>
      <c r="HC66" s="279">
        <f t="shared" si="167"/>
        <v>1.0884819816220821</v>
      </c>
      <c r="HD66" s="280">
        <f t="shared" si="168"/>
        <v>164.951186359708</v>
      </c>
      <c r="HE66" s="272">
        <f t="shared" si="22"/>
        <v>100.78204911403409</v>
      </c>
      <c r="HF66" s="272">
        <f t="shared" si="23"/>
        <v>4.4333155154553809</v>
      </c>
      <c r="HG66" s="73">
        <f t="shared" si="169"/>
        <v>0.61098105044397388</v>
      </c>
      <c r="HH66" s="74">
        <f t="shared" si="170"/>
        <v>2.6876530040758108E-2</v>
      </c>
      <c r="HI66" s="281">
        <f t="shared" si="171"/>
        <v>1.0884819816220821</v>
      </c>
      <c r="HJ66" s="72">
        <f t="shared" si="24"/>
        <v>1.6307925016302627</v>
      </c>
      <c r="HK66" s="73">
        <f t="shared" si="172"/>
        <v>1.6307925016302627</v>
      </c>
      <c r="HL66" s="73">
        <f t="shared" si="25"/>
        <v>1.1607571852017884</v>
      </c>
      <c r="HM66" s="74">
        <f t="shared" si="173"/>
        <v>1.1607571852017884</v>
      </c>
      <c r="HN66" s="75"/>
      <c r="HO66" s="75"/>
      <c r="HP66" s="76">
        <f t="shared" si="174"/>
        <v>0</v>
      </c>
      <c r="HQ66" s="77">
        <f t="shared" si="175"/>
        <v>0</v>
      </c>
      <c r="HR66" s="77">
        <f t="shared" si="176"/>
        <v>0</v>
      </c>
      <c r="HS66" s="77">
        <f t="shared" si="177"/>
        <v>0</v>
      </c>
      <c r="HT66" s="282">
        <f t="shared" si="178"/>
        <v>0</v>
      </c>
      <c r="HU66" s="73"/>
      <c r="HV66" s="74"/>
      <c r="HW66" s="279"/>
      <c r="HX66" s="76">
        <f t="shared" si="179"/>
        <v>0</v>
      </c>
      <c r="HY66" s="77">
        <f t="shared" si="180"/>
        <v>0</v>
      </c>
      <c r="HZ66" s="77">
        <f t="shared" si="26"/>
        <v>0</v>
      </c>
      <c r="IA66" s="77">
        <f t="shared" si="181"/>
        <v>0</v>
      </c>
      <c r="IB66" s="282">
        <f t="shared" si="182"/>
        <v>0</v>
      </c>
      <c r="IC66" s="73"/>
      <c r="ID66" s="74"/>
      <c r="IE66" s="279"/>
      <c r="IF66" s="76">
        <f t="shared" si="27"/>
        <v>4.9387848024932923</v>
      </c>
      <c r="IG66" s="77">
        <f t="shared" si="183"/>
        <v>5.6203864930853911</v>
      </c>
      <c r="IH66" s="77">
        <f t="shared" si="28"/>
        <v>6.5282466370456627</v>
      </c>
      <c r="II66" s="77">
        <f t="shared" si="184"/>
        <v>7.5388192164603316</v>
      </c>
      <c r="IJ66" s="282">
        <f t="shared" si="185"/>
        <v>71.023845329587559</v>
      </c>
      <c r="IK66" s="73">
        <f t="shared" si="186"/>
        <v>6.953699535099464E-2</v>
      </c>
      <c r="IL66" s="74">
        <f t="shared" si="187"/>
        <v>9.1916265681634177E-2</v>
      </c>
      <c r="IM66" s="279">
        <f t="shared" si="188"/>
        <v>1.0238254386559078</v>
      </c>
      <c r="IN66" s="76">
        <f t="shared" si="29"/>
        <v>0</v>
      </c>
      <c r="IO66" s="77">
        <f t="shared" si="189"/>
        <v>0</v>
      </c>
      <c r="IP66" s="77">
        <f t="shared" si="30"/>
        <v>0</v>
      </c>
      <c r="IQ66" s="77">
        <f t="shared" si="190"/>
        <v>0</v>
      </c>
      <c r="IR66" s="282">
        <f t="shared" si="191"/>
        <v>0</v>
      </c>
      <c r="IS66" s="283"/>
      <c r="IT66" s="284"/>
      <c r="IU66" s="285"/>
      <c r="IV66" s="76">
        <f t="shared" si="31"/>
        <v>0</v>
      </c>
      <c r="IW66" s="77">
        <f t="shared" si="192"/>
        <v>0</v>
      </c>
      <c r="IX66" s="77">
        <f t="shared" si="193"/>
        <v>0</v>
      </c>
      <c r="IY66" s="77">
        <f t="shared" si="194"/>
        <v>0</v>
      </c>
      <c r="IZ66" s="282">
        <f t="shared" si="195"/>
        <v>0</v>
      </c>
      <c r="JA66" s="283"/>
      <c r="JB66" s="284"/>
      <c r="JC66" s="285"/>
      <c r="JD66" s="76">
        <f t="shared" si="32"/>
        <v>0</v>
      </c>
      <c r="JE66" s="77">
        <f t="shared" si="196"/>
        <v>0</v>
      </c>
      <c r="JF66" s="77">
        <f t="shared" si="33"/>
        <v>0</v>
      </c>
      <c r="JG66" s="77">
        <f t="shared" si="197"/>
        <v>0</v>
      </c>
      <c r="JH66" s="282">
        <f t="shared" si="198"/>
        <v>0</v>
      </c>
      <c r="JI66" s="283"/>
      <c r="JJ66" s="284"/>
      <c r="JK66" s="285"/>
      <c r="JL66" s="76">
        <f t="shared" si="34"/>
        <v>34.326761275515238</v>
      </c>
      <c r="JM66" s="77">
        <f t="shared" si="199"/>
        <v>39.064197599149097</v>
      </c>
      <c r="JN66" s="77">
        <f t="shared" si="35"/>
        <v>2.3006261471047247</v>
      </c>
      <c r="JO66" s="77">
        <f t="shared" si="200"/>
        <v>2.6567630746765363</v>
      </c>
      <c r="JP66" s="282">
        <f t="shared" si="201"/>
        <v>40.867361759285423</v>
      </c>
      <c r="JQ66" s="73">
        <f t="shared" si="36"/>
        <v>0.83995540200771335</v>
      </c>
      <c r="JR66" s="74">
        <f t="shared" si="37"/>
        <v>5.6294951473886183E-2</v>
      </c>
      <c r="JS66" s="279">
        <f t="shared" si="202"/>
        <v>1.1246367035192419</v>
      </c>
      <c r="JT66" s="76">
        <f t="shared" si="38"/>
        <v>0</v>
      </c>
      <c r="JU66" s="77">
        <f t="shared" si="203"/>
        <v>0</v>
      </c>
      <c r="JV66" s="77">
        <f t="shared" si="39"/>
        <v>0</v>
      </c>
      <c r="JW66" s="77">
        <f t="shared" si="204"/>
        <v>0</v>
      </c>
      <c r="JX66" s="282">
        <f t="shared" si="205"/>
        <v>0</v>
      </c>
      <c r="JY66" s="73"/>
      <c r="JZ66" s="74"/>
      <c r="KA66" s="279"/>
      <c r="KB66" s="76">
        <f t="shared" si="40"/>
        <v>0</v>
      </c>
      <c r="KC66" s="77">
        <f t="shared" si="206"/>
        <v>0</v>
      </c>
      <c r="KD66" s="77">
        <f t="shared" si="41"/>
        <v>0</v>
      </c>
      <c r="KE66" s="77">
        <f t="shared" si="207"/>
        <v>0</v>
      </c>
      <c r="KF66" s="282">
        <f t="shared" si="208"/>
        <v>0</v>
      </c>
      <c r="KG66" s="73"/>
      <c r="KH66" s="74"/>
      <c r="KI66" s="279"/>
      <c r="KJ66" s="76">
        <f t="shared" si="42"/>
        <v>39.65922759033036</v>
      </c>
      <c r="KK66" s="77">
        <f t="shared" si="209"/>
        <v>45.132597590071853</v>
      </c>
      <c r="KL66" s="77">
        <f t="shared" si="43"/>
        <v>1.2953105233330304</v>
      </c>
      <c r="KM66" s="77">
        <f t="shared" si="210"/>
        <v>1.4958245923449836</v>
      </c>
      <c r="KN66" s="282">
        <f t="shared" si="211"/>
        <v>52.146253994297894</v>
      </c>
      <c r="KO66" s="73">
        <f t="shared" si="44"/>
        <v>0.76053838104395821</v>
      </c>
      <c r="KP66" s="74">
        <f t="shared" si="45"/>
        <v>2.483995347920237E-2</v>
      </c>
      <c r="KQ66" s="279">
        <f t="shared" si="46"/>
        <v>1.1088071267664572</v>
      </c>
      <c r="KR66" s="76">
        <f t="shared" si="47"/>
        <v>0</v>
      </c>
      <c r="KS66" s="77">
        <f t="shared" si="212"/>
        <v>0</v>
      </c>
      <c r="KT66" s="77">
        <f t="shared" si="48"/>
        <v>0</v>
      </c>
      <c r="KU66" s="77">
        <f t="shared" si="213"/>
        <v>0</v>
      </c>
      <c r="KV66" s="282">
        <f t="shared" si="214"/>
        <v>0</v>
      </c>
      <c r="KW66" s="73"/>
      <c r="KX66" s="74"/>
      <c r="KY66" s="279"/>
      <c r="KZ66" s="76">
        <f t="shared" si="49"/>
        <v>26.796060248188496</v>
      </c>
      <c r="LA66" s="77">
        <f t="shared" si="215"/>
        <v>30.494184523040989</v>
      </c>
      <c r="LB66" s="77">
        <f t="shared" si="50"/>
        <v>0.83737884501762505</v>
      </c>
      <c r="LC66" s="77">
        <f t="shared" si="216"/>
        <v>0.9670050902263535</v>
      </c>
      <c r="LD66" s="286">
        <f t="shared" si="217"/>
        <v>71.937172043430678</v>
      </c>
      <c r="LE66" s="73">
        <f t="shared" si="51"/>
        <v>0.37249254435538404</v>
      </c>
      <c r="LF66" s="74">
        <f t="shared" si="52"/>
        <v>1.1640419288543534E-2</v>
      </c>
      <c r="LG66" s="279">
        <f t="shared" si="53"/>
        <v>1.0532096329523533</v>
      </c>
      <c r="LH66" s="76">
        <f t="shared" si="54"/>
        <v>0</v>
      </c>
      <c r="LI66" s="77">
        <f t="shared" si="218"/>
        <v>0</v>
      </c>
      <c r="LJ66" s="77">
        <f t="shared" si="55"/>
        <v>0</v>
      </c>
      <c r="LK66" s="77">
        <f t="shared" si="219"/>
        <v>0</v>
      </c>
      <c r="LL66" s="282">
        <f t="shared" si="220"/>
        <v>0</v>
      </c>
      <c r="LM66" s="73"/>
      <c r="LN66" s="74"/>
      <c r="LO66" s="279"/>
      <c r="LP66" s="76">
        <f t="shared" si="56"/>
        <v>0</v>
      </c>
      <c r="LQ66" s="77">
        <f t="shared" si="221"/>
        <v>0</v>
      </c>
      <c r="LR66" s="77">
        <f t="shared" si="57"/>
        <v>0</v>
      </c>
      <c r="LS66" s="77">
        <f t="shared" si="222"/>
        <v>0</v>
      </c>
      <c r="LT66" s="282">
        <f t="shared" si="223"/>
        <v>0</v>
      </c>
      <c r="LU66" s="73"/>
      <c r="LV66" s="74"/>
      <c r="LW66" s="279"/>
      <c r="LX66" s="76">
        <f t="shared" si="58"/>
        <v>0</v>
      </c>
      <c r="LY66" s="77">
        <f t="shared" si="224"/>
        <v>0</v>
      </c>
      <c r="LZ66" s="77">
        <f t="shared" si="59"/>
        <v>0</v>
      </c>
      <c r="MA66" s="77">
        <f t="shared" si="225"/>
        <v>0</v>
      </c>
      <c r="MB66" s="286">
        <f t="shared" si="226"/>
        <v>0</v>
      </c>
      <c r="MC66" s="73"/>
      <c r="MD66" s="74"/>
      <c r="ME66" s="279"/>
      <c r="MF66" s="76">
        <f t="shared" si="60"/>
        <v>0</v>
      </c>
      <c r="MG66" s="77">
        <f t="shared" si="227"/>
        <v>0</v>
      </c>
      <c r="MH66" s="77">
        <f t="shared" si="61"/>
        <v>0</v>
      </c>
      <c r="MI66" s="77">
        <f t="shared" si="228"/>
        <v>0</v>
      </c>
      <c r="MJ66" s="286">
        <f t="shared" si="229"/>
        <v>0</v>
      </c>
      <c r="MK66" s="73"/>
      <c r="ML66" s="74"/>
      <c r="MM66" s="279"/>
      <c r="MN66" s="287">
        <f t="shared" si="230"/>
        <v>1.0690225884469504</v>
      </c>
      <c r="MO66" s="288">
        <f t="shared" si="230"/>
        <v>0</v>
      </c>
      <c r="MP66" s="288">
        <f t="shared" si="230"/>
        <v>1.0884805886992646</v>
      </c>
      <c r="MQ66" s="289">
        <f t="shared" si="230"/>
        <v>0</v>
      </c>
      <c r="MR66" s="290">
        <f t="shared" si="231"/>
        <v>1.6307939586758231</v>
      </c>
      <c r="MS66" s="291"/>
      <c r="MT66" s="291">
        <f t="shared" si="63"/>
        <v>1.1607556997888957</v>
      </c>
      <c r="MU66" s="292"/>
      <c r="MV66" s="359">
        <f t="shared" si="64"/>
        <v>0</v>
      </c>
      <c r="MW66" s="360">
        <f t="shared" si="65"/>
        <v>0</v>
      </c>
      <c r="MX66" s="360">
        <f t="shared" si="66"/>
        <v>0.4700382588869273</v>
      </c>
      <c r="MY66" s="360">
        <f t="shared" si="67"/>
        <v>0</v>
      </c>
      <c r="MZ66" s="360">
        <f t="shared" si="68"/>
        <v>0</v>
      </c>
      <c r="NA66" s="360">
        <f t="shared" si="69"/>
        <v>0</v>
      </c>
      <c r="NB66" s="360">
        <f t="shared" si="70"/>
        <v>0.29712901706978373</v>
      </c>
      <c r="NC66" s="360">
        <f t="shared" si="71"/>
        <v>0</v>
      </c>
      <c r="ND66" s="360">
        <f t="shared" si="72"/>
        <v>0</v>
      </c>
      <c r="NE66" s="360">
        <f t="shared" si="73"/>
        <v>0.37377888243297275</v>
      </c>
      <c r="NF66" s="360">
        <f t="shared" si="74"/>
        <v>0</v>
      </c>
      <c r="NG66" s="360">
        <f t="shared" si="75"/>
        <v>0.4898478002861395</v>
      </c>
      <c r="NH66" s="360">
        <f t="shared" si="76"/>
        <v>0</v>
      </c>
      <c r="NI66" s="360">
        <f t="shared" si="77"/>
        <v>0</v>
      </c>
      <c r="NJ66" s="360">
        <f t="shared" si="78"/>
        <v>0</v>
      </c>
      <c r="NK66" s="361">
        <f t="shared" si="79"/>
        <v>0</v>
      </c>
      <c r="NL66" s="145">
        <f t="shared" si="232"/>
        <v>1.6307939586758231</v>
      </c>
      <c r="NM66" s="40"/>
      <c r="NN66" s="56">
        <f t="shared" si="233"/>
        <v>1.1607556997888957</v>
      </c>
      <c r="NO66" s="59"/>
      <c r="NP66" s="55">
        <f t="shared" si="80"/>
        <v>1.0690225884469504</v>
      </c>
      <c r="NQ66" s="40"/>
      <c r="NR66" s="56">
        <f t="shared" si="81"/>
        <v>1.0884805886992646</v>
      </c>
      <c r="NS66" s="60"/>
      <c r="NT66" s="41"/>
      <c r="NU66" s="86">
        <f t="shared" si="236"/>
        <v>0</v>
      </c>
      <c r="NV66" s="86">
        <f t="shared" si="236"/>
        <v>0</v>
      </c>
      <c r="NW66" s="86">
        <f t="shared" si="236"/>
        <v>0</v>
      </c>
      <c r="NX66" s="86">
        <f t="shared" si="236"/>
        <v>0</v>
      </c>
      <c r="NY66" s="87">
        <f t="shared" si="237"/>
        <v>0</v>
      </c>
      <c r="NZ66" s="87">
        <f t="shared" si="237"/>
        <v>0</v>
      </c>
      <c r="OA66" s="87">
        <f t="shared" si="237"/>
        <v>0</v>
      </c>
      <c r="OB66" s="87">
        <f t="shared" si="237"/>
        <v>0</v>
      </c>
      <c r="OC66" s="26"/>
    </row>
    <row r="67" spans="1:393" thickBot="1" x14ac:dyDescent="0.35">
      <c r="A67" s="136" t="s">
        <v>232</v>
      </c>
      <c r="B67" s="137" t="s">
        <v>233</v>
      </c>
      <c r="C67" s="133" t="s">
        <v>118</v>
      </c>
      <c r="D67" s="64">
        <f>VLOOKUP(B67,[1]УсіТ_1!$A$10:$G$556,6,FALSE)</f>
        <v>159.4</v>
      </c>
      <c r="E67" s="64">
        <f>VLOOKUP(B67,[1]УсіТ_1!$A$10:$G$556,7,FALSE)</f>
        <v>51.4</v>
      </c>
      <c r="F67" s="38">
        <v>251.1</v>
      </c>
      <c r="G67" s="38"/>
      <c r="H67" s="39"/>
      <c r="I67" s="256">
        <v>1.0874999999999999</v>
      </c>
      <c r="J67" s="62">
        <v>1.0874999999999999</v>
      </c>
      <c r="K67" s="257">
        <f t="shared" si="82"/>
        <v>0.62809999999999988</v>
      </c>
      <c r="L67" s="258">
        <f t="shared" si="83"/>
        <v>0.62809999999999988</v>
      </c>
      <c r="M67" s="63">
        <v>0</v>
      </c>
      <c r="N67" s="63">
        <v>0</v>
      </c>
      <c r="O67" s="63">
        <v>0.45939999999999998</v>
      </c>
      <c r="P67" s="63">
        <v>0</v>
      </c>
      <c r="Q67" s="63">
        <v>0</v>
      </c>
      <c r="R67" s="63">
        <v>0</v>
      </c>
      <c r="S67" s="63">
        <v>0.2656</v>
      </c>
      <c r="T67" s="63">
        <v>0</v>
      </c>
      <c r="U67" s="63">
        <v>0</v>
      </c>
      <c r="V67" s="63">
        <v>7.9200000000000007E-2</v>
      </c>
      <c r="W67" s="63">
        <v>0</v>
      </c>
      <c r="X67" s="63">
        <v>0.2833</v>
      </c>
      <c r="Y67" s="63">
        <v>0</v>
      </c>
      <c r="Z67" s="63">
        <v>0</v>
      </c>
      <c r="AA67" s="63">
        <v>0</v>
      </c>
      <c r="AB67" s="259">
        <v>0</v>
      </c>
      <c r="AC67" s="144">
        <v>0</v>
      </c>
      <c r="AD67" s="70">
        <v>0</v>
      </c>
      <c r="AE67" s="70">
        <v>0</v>
      </c>
      <c r="AF67" s="68">
        <f t="shared" si="84"/>
        <v>0</v>
      </c>
      <c r="AG67" s="68">
        <f t="shared" si="85"/>
        <v>0</v>
      </c>
      <c r="AH67" s="71">
        <v>0</v>
      </c>
      <c r="AI67" s="71">
        <v>0</v>
      </c>
      <c r="AJ67" s="68">
        <f t="shared" si="86"/>
        <v>0</v>
      </c>
      <c r="AK67" s="68">
        <f t="shared" si="87"/>
        <v>0</v>
      </c>
      <c r="AL67" s="71">
        <v>0</v>
      </c>
      <c r="AM67" s="69">
        <f t="shared" si="88"/>
        <v>0</v>
      </c>
      <c r="AN67" s="260">
        <v>0</v>
      </c>
      <c r="AO67" s="71">
        <v>0</v>
      </c>
      <c r="AP67" s="71">
        <v>0</v>
      </c>
      <c r="AQ67" s="68">
        <f t="shared" si="89"/>
        <v>0</v>
      </c>
      <c r="AR67" s="68">
        <f t="shared" si="90"/>
        <v>0</v>
      </c>
      <c r="AS67" s="71">
        <v>0</v>
      </c>
      <c r="AT67" s="261">
        <f t="shared" si="0"/>
        <v>0</v>
      </c>
      <c r="AU67" s="71">
        <v>0</v>
      </c>
      <c r="AV67" s="68">
        <f t="shared" si="91"/>
        <v>0</v>
      </c>
      <c r="AW67" s="68">
        <f t="shared" si="92"/>
        <v>0</v>
      </c>
      <c r="AX67" s="71">
        <v>0</v>
      </c>
      <c r="AY67" s="69">
        <f t="shared" si="93"/>
        <v>0</v>
      </c>
      <c r="AZ67" s="260">
        <v>9</v>
      </c>
      <c r="BA67" s="260">
        <v>45.874500000000097</v>
      </c>
      <c r="BB67" s="260">
        <v>4.7840550000000102</v>
      </c>
      <c r="BC67" s="262">
        <f t="shared" si="94"/>
        <v>3.8272440000000083</v>
      </c>
      <c r="BD67" s="262">
        <f t="shared" si="1"/>
        <v>0.95681100000000185</v>
      </c>
      <c r="BE67" s="260">
        <v>1.7956589999999999</v>
      </c>
      <c r="BF67" s="262">
        <f t="shared" si="95"/>
        <v>1.4365272</v>
      </c>
      <c r="BG67" s="262">
        <f t="shared" si="2"/>
        <v>0.35913179999999989</v>
      </c>
      <c r="BH67" s="260">
        <v>5.6564394773696591</v>
      </c>
      <c r="BI67" s="263">
        <f t="shared" si="96"/>
        <v>3.3121507617317136</v>
      </c>
      <c r="BJ67" s="68">
        <f t="shared" si="97"/>
        <v>7.7521503037351183E-2</v>
      </c>
      <c r="BK67" s="260">
        <v>2.9052863739576802</v>
      </c>
      <c r="BL67" s="69">
        <f t="shared" si="98"/>
        <v>73.219127821592934</v>
      </c>
      <c r="BM67" s="260">
        <v>0</v>
      </c>
      <c r="BN67" s="260">
        <v>0</v>
      </c>
      <c r="BO67" s="260">
        <v>0</v>
      </c>
      <c r="BP67" s="68">
        <f t="shared" si="99"/>
        <v>0</v>
      </c>
      <c r="BQ67" s="68">
        <f t="shared" si="100"/>
        <v>0</v>
      </c>
      <c r="BR67" s="260">
        <v>0</v>
      </c>
      <c r="BS67" s="260">
        <v>0</v>
      </c>
      <c r="BT67" s="68">
        <f t="shared" si="101"/>
        <v>0</v>
      </c>
      <c r="BU67" s="68">
        <f t="shared" si="102"/>
        <v>0</v>
      </c>
      <c r="BV67" s="260">
        <v>0</v>
      </c>
      <c r="BW67" s="69">
        <f t="shared" si="103"/>
        <v>0</v>
      </c>
      <c r="BX67" s="260">
        <v>0</v>
      </c>
      <c r="BY67" s="260">
        <v>0</v>
      </c>
      <c r="BZ67" s="263">
        <f t="shared" si="104"/>
        <v>0</v>
      </c>
      <c r="CA67" s="263">
        <f t="shared" si="105"/>
        <v>0</v>
      </c>
      <c r="CB67" s="260">
        <v>0</v>
      </c>
      <c r="CC67" s="264">
        <f t="shared" si="106"/>
        <v>0</v>
      </c>
      <c r="CD67" s="260">
        <v>0</v>
      </c>
      <c r="CE67" s="260">
        <v>0</v>
      </c>
      <c r="CF67" s="263">
        <f t="shared" si="107"/>
        <v>0</v>
      </c>
      <c r="CG67" s="263">
        <f t="shared" si="108"/>
        <v>0</v>
      </c>
      <c r="CH67" s="260">
        <v>0</v>
      </c>
      <c r="CI67" s="69">
        <f t="shared" si="109"/>
        <v>0</v>
      </c>
      <c r="CJ67" s="260">
        <v>19.861258853605296</v>
      </c>
      <c r="CK67" s="260">
        <v>4.3694777462808965</v>
      </c>
      <c r="CL67" s="260">
        <v>1.8902536927174038</v>
      </c>
      <c r="CM67" s="260">
        <v>1.5454231005030679</v>
      </c>
      <c r="CN67" s="260">
        <v>4.207995617175845</v>
      </c>
      <c r="CO67" s="265">
        <f t="shared" si="110"/>
        <v>0.29556961215043132</v>
      </c>
      <c r="CP67" s="266">
        <f t="shared" si="111"/>
        <v>1.3417698984839241</v>
      </c>
      <c r="CQ67" s="260">
        <v>3.2708569117247928</v>
      </c>
      <c r="CR67" s="265">
        <f t="shared" si="112"/>
        <v>4.4827093975188283E-2</v>
      </c>
      <c r="CS67" s="265">
        <f t="shared" si="3"/>
        <v>1.9152633480880994</v>
      </c>
      <c r="CT67" s="260">
        <v>1.6799921537062945</v>
      </c>
      <c r="CU67" s="267">
        <f t="shared" si="4"/>
        <v>42.335801970252632</v>
      </c>
      <c r="CV67" s="260">
        <v>0</v>
      </c>
      <c r="CW67" s="260">
        <v>0</v>
      </c>
      <c r="CX67" s="68">
        <f t="shared" si="113"/>
        <v>0</v>
      </c>
      <c r="CY67" s="68">
        <f t="shared" si="114"/>
        <v>0</v>
      </c>
      <c r="CZ67" s="260">
        <v>0</v>
      </c>
      <c r="DA67" s="69">
        <f t="shared" si="115"/>
        <v>0</v>
      </c>
      <c r="DB67" s="260">
        <v>0</v>
      </c>
      <c r="DC67" s="260">
        <v>0</v>
      </c>
      <c r="DD67" s="68">
        <f t="shared" si="116"/>
        <v>0</v>
      </c>
      <c r="DE67" s="68">
        <f t="shared" si="117"/>
        <v>0</v>
      </c>
      <c r="DF67" s="260">
        <v>0</v>
      </c>
      <c r="DG67" s="69">
        <f t="shared" si="118"/>
        <v>0</v>
      </c>
      <c r="DH67" s="260">
        <v>4.60519120030464</v>
      </c>
      <c r="DI67" s="260">
        <v>1.0131420640670208</v>
      </c>
      <c r="DJ67" s="260">
        <v>6.8913760949999958E-2</v>
      </c>
      <c r="DK67" s="260">
        <v>3.3525791938217777</v>
      </c>
      <c r="DL67" s="68">
        <f t="shared" si="119"/>
        <v>0.23548516257404165</v>
      </c>
      <c r="DM67" s="68">
        <f t="shared" si="120"/>
        <v>1.0690101069003997</v>
      </c>
      <c r="DN67" s="260">
        <v>0.97537184472150995</v>
      </c>
      <c r="DO67" s="68">
        <f t="shared" si="121"/>
        <v>1.3367471131908294E-2</v>
      </c>
      <c r="DP67" s="68">
        <f t="shared" si="122"/>
        <v>0.57113288516405902</v>
      </c>
      <c r="DQ67" s="260">
        <v>0.50097484857999797</v>
      </c>
      <c r="DR67" s="264">
        <f t="shared" si="123"/>
        <v>12.619407494933936</v>
      </c>
      <c r="DS67" s="260">
        <v>0</v>
      </c>
      <c r="DT67" s="260">
        <v>0</v>
      </c>
      <c r="DU67" s="260">
        <v>0</v>
      </c>
      <c r="DV67" s="68">
        <f t="shared" si="124"/>
        <v>0</v>
      </c>
      <c r="DW67" s="68">
        <f t="shared" si="125"/>
        <v>0</v>
      </c>
      <c r="DX67" s="260">
        <v>0</v>
      </c>
      <c r="DY67" s="260">
        <v>0</v>
      </c>
      <c r="DZ67" s="260">
        <v>0</v>
      </c>
      <c r="EA67" s="260">
        <v>0</v>
      </c>
      <c r="EB67" s="68">
        <f t="shared" si="126"/>
        <v>0</v>
      </c>
      <c r="EC67" s="68">
        <f t="shared" si="127"/>
        <v>0</v>
      </c>
      <c r="ED67" s="267">
        <v>0</v>
      </c>
      <c r="EE67" s="69">
        <f t="shared" si="128"/>
        <v>0</v>
      </c>
      <c r="EF67" s="260">
        <v>7.2778966666666705</v>
      </c>
      <c r="EG67" s="260">
        <v>1.6011372666666699</v>
      </c>
      <c r="EH67" s="260">
        <v>18.174011417174967</v>
      </c>
      <c r="EI67" s="260">
        <v>5.2987873753105568</v>
      </c>
      <c r="EJ67" s="268">
        <f t="shared" si="129"/>
        <v>0.37218682524181351</v>
      </c>
      <c r="EK67" s="266">
        <f t="shared" si="130"/>
        <v>1.6895819400662746</v>
      </c>
      <c r="EL67" s="260">
        <v>3.4890126267851378</v>
      </c>
      <c r="EM67" s="268">
        <f t="shared" si="131"/>
        <v>4.7816918050090314E-2</v>
      </c>
      <c r="EN67" s="268">
        <f t="shared" si="132"/>
        <v>2.0430052996645447</v>
      </c>
      <c r="EO67" s="269">
        <f t="shared" si="133"/>
        <v>35.840845352604006</v>
      </c>
      <c r="EP67" s="69">
        <f t="shared" si="134"/>
        <v>45.159465144281043</v>
      </c>
      <c r="EQ67" s="260">
        <v>0</v>
      </c>
      <c r="ER67" s="260">
        <v>0</v>
      </c>
      <c r="ES67" s="260">
        <v>0</v>
      </c>
      <c r="ET67" s="68">
        <f t="shared" si="135"/>
        <v>0</v>
      </c>
      <c r="EU67" s="68">
        <f t="shared" si="136"/>
        <v>0</v>
      </c>
      <c r="EV67" s="260">
        <v>0</v>
      </c>
      <c r="EW67" s="260">
        <v>0</v>
      </c>
      <c r="EX67" s="68">
        <f t="shared" si="137"/>
        <v>0</v>
      </c>
      <c r="EY67" s="68">
        <f t="shared" si="138"/>
        <v>0</v>
      </c>
      <c r="EZ67" s="260">
        <v>0</v>
      </c>
      <c r="FA67" s="69">
        <f t="shared" si="139"/>
        <v>0</v>
      </c>
      <c r="FB67" s="260">
        <v>0</v>
      </c>
      <c r="FC67" s="260">
        <v>0</v>
      </c>
      <c r="FD67" s="68">
        <f t="shared" si="140"/>
        <v>0</v>
      </c>
      <c r="FE67" s="68">
        <f t="shared" si="141"/>
        <v>0</v>
      </c>
      <c r="FF67" s="260">
        <v>0</v>
      </c>
      <c r="FG67" s="69">
        <f t="shared" si="142"/>
        <v>0</v>
      </c>
      <c r="FH67" s="260">
        <v>0</v>
      </c>
      <c r="FI67" s="260">
        <v>0</v>
      </c>
      <c r="FJ67" s="68">
        <f t="shared" si="143"/>
        <v>0</v>
      </c>
      <c r="FK67" s="68">
        <f t="shared" si="144"/>
        <v>0</v>
      </c>
      <c r="FL67" s="260">
        <v>0</v>
      </c>
      <c r="FM67" s="69">
        <f t="shared" si="145"/>
        <v>0</v>
      </c>
      <c r="FN67" s="260">
        <v>0</v>
      </c>
      <c r="FO67" s="260">
        <v>0</v>
      </c>
      <c r="FP67" s="68">
        <f t="shared" si="146"/>
        <v>0</v>
      </c>
      <c r="FQ67" s="68">
        <f t="shared" si="147"/>
        <v>0</v>
      </c>
      <c r="FR67" s="260">
        <v>0</v>
      </c>
      <c r="FS67" s="264">
        <f t="shared" si="148"/>
        <v>0</v>
      </c>
      <c r="FT67" s="270">
        <f t="shared" si="5"/>
        <v>173.33380243106052</v>
      </c>
      <c r="FU67" s="271">
        <f t="shared" si="6"/>
        <v>38.728103797591189</v>
      </c>
      <c r="FV67" s="272">
        <f t="shared" si="149"/>
        <v>19.903698570339305</v>
      </c>
      <c r="FW67" s="272">
        <f t="shared" si="7"/>
        <v>6.8091943005030755</v>
      </c>
      <c r="FX67" s="272">
        <f t="shared" si="8"/>
        <v>45.874500000000097</v>
      </c>
      <c r="FY67" s="272">
        <f t="shared" si="9"/>
        <v>0</v>
      </c>
      <c r="FZ67" s="272">
        <f t="shared" si="10"/>
        <v>0</v>
      </c>
      <c r="GA67" s="272">
        <f t="shared" si="11"/>
        <v>0</v>
      </c>
      <c r="GB67" s="272">
        <f t="shared" si="12"/>
        <v>0</v>
      </c>
      <c r="GC67" s="272">
        <f t="shared" si="13"/>
        <v>0</v>
      </c>
      <c r="GD67" s="272">
        <f t="shared" si="14"/>
        <v>0</v>
      </c>
      <c r="GE67" s="272">
        <f t="shared" si="15"/>
        <v>12.859362186308179</v>
      </c>
      <c r="GF67" s="273">
        <f t="shared" si="16"/>
        <v>5.0024415734497305</v>
      </c>
      <c r="GG67" s="273">
        <f t="shared" si="17"/>
        <v>0.90324159996628639</v>
      </c>
      <c r="GH67" s="272">
        <f t="shared" si="150"/>
        <v>13.391680860601099</v>
      </c>
      <c r="GI67" s="274">
        <f t="shared" si="151"/>
        <v>9.5666937994710679</v>
      </c>
      <c r="GJ67" s="275">
        <f t="shared" si="18"/>
        <v>0.18353298619453806</v>
      </c>
      <c r="GK67" s="271">
        <f t="shared" si="152"/>
        <v>137.56653971534294</v>
      </c>
      <c r="GL67" s="276">
        <f t="shared" si="153"/>
        <v>173.33384004133211</v>
      </c>
      <c r="GM67" s="272">
        <f t="shared" si="154"/>
        <v>53.297239170511986</v>
      </c>
      <c r="GN67" s="272">
        <f t="shared" si="155"/>
        <v>7.8959688866639004</v>
      </c>
      <c r="GO67" s="277">
        <f t="shared" si="156"/>
        <v>0.38742879831677329</v>
      </c>
      <c r="GP67" s="278">
        <f t="shared" si="157"/>
        <v>5.7397452192971418E-2</v>
      </c>
      <c r="GQ67" s="279">
        <f t="shared" si="158"/>
        <v>1.0623541740551699</v>
      </c>
      <c r="GR67" s="280">
        <f t="shared" si="159"/>
        <v>137.56653971534294</v>
      </c>
      <c r="GS67" s="272">
        <f t="shared" si="160"/>
        <v>53.297239170511986</v>
      </c>
      <c r="GT67" s="272">
        <f t="shared" si="19"/>
        <v>7.8959688866639004</v>
      </c>
      <c r="GU67" s="73">
        <f t="shared" si="161"/>
        <v>0.38742879831677329</v>
      </c>
      <c r="GV67" s="74">
        <f t="shared" si="162"/>
        <v>5.7397452192971418E-2</v>
      </c>
      <c r="GW67" s="279">
        <f t="shared" si="163"/>
        <v>1.0623541740551699</v>
      </c>
      <c r="GX67" s="280">
        <f t="shared" si="164"/>
        <v>79.456120809316815</v>
      </c>
      <c r="GY67" s="272">
        <f t="shared" si="20"/>
        <v>49.256415241199292</v>
      </c>
      <c r="GZ67" s="272">
        <f t="shared" si="21"/>
        <v>2.5546761836265408</v>
      </c>
      <c r="HA67" s="73">
        <f t="shared" si="165"/>
        <v>0.6199197083810265</v>
      </c>
      <c r="HB67" s="74">
        <f t="shared" si="166"/>
        <v>3.2152037597674744E-2</v>
      </c>
      <c r="HC67" s="279">
        <f t="shared" si="167"/>
        <v>1.0905322543737854</v>
      </c>
      <c r="HD67" s="280">
        <f t="shared" si="168"/>
        <v>79.456120809316815</v>
      </c>
      <c r="HE67" s="272">
        <f t="shared" si="22"/>
        <v>49.256415241199292</v>
      </c>
      <c r="HF67" s="272">
        <f t="shared" si="23"/>
        <v>2.5546761836265408</v>
      </c>
      <c r="HG67" s="73">
        <f t="shared" si="169"/>
        <v>0.6199197083810265</v>
      </c>
      <c r="HH67" s="74">
        <f t="shared" si="170"/>
        <v>3.2152037597674744E-2</v>
      </c>
      <c r="HI67" s="281">
        <f t="shared" si="171"/>
        <v>1.0905322543737854</v>
      </c>
      <c r="HJ67" s="72">
        <f t="shared" si="24"/>
        <v>1.1553101642849972</v>
      </c>
      <c r="HK67" s="73">
        <f t="shared" si="172"/>
        <v>1.1553101642849972</v>
      </c>
      <c r="HL67" s="73">
        <f t="shared" si="25"/>
        <v>0.6849633089721745</v>
      </c>
      <c r="HM67" s="74">
        <f t="shared" si="173"/>
        <v>0.6849633089721745</v>
      </c>
      <c r="HN67" s="75"/>
      <c r="HO67" s="75"/>
      <c r="HP67" s="76">
        <f t="shared" si="174"/>
        <v>0</v>
      </c>
      <c r="HQ67" s="77">
        <f t="shared" si="175"/>
        <v>0</v>
      </c>
      <c r="HR67" s="77">
        <f t="shared" si="176"/>
        <v>0</v>
      </c>
      <c r="HS67" s="77">
        <f t="shared" si="177"/>
        <v>0</v>
      </c>
      <c r="HT67" s="282">
        <f t="shared" si="178"/>
        <v>0</v>
      </c>
      <c r="HU67" s="73"/>
      <c r="HV67" s="74"/>
      <c r="HW67" s="279"/>
      <c r="HX67" s="76">
        <f t="shared" si="179"/>
        <v>0</v>
      </c>
      <c r="HY67" s="77">
        <f t="shared" si="180"/>
        <v>0</v>
      </c>
      <c r="HZ67" s="77">
        <f t="shared" si="26"/>
        <v>0</v>
      </c>
      <c r="IA67" s="77">
        <f t="shared" si="181"/>
        <v>0</v>
      </c>
      <c r="IB67" s="282">
        <f t="shared" si="182"/>
        <v>0</v>
      </c>
      <c r="IC67" s="73"/>
      <c r="ID67" s="74"/>
      <c r="IE67" s="279"/>
      <c r="IF67" s="76">
        <f t="shared" si="27"/>
        <v>4.0408239293126904</v>
      </c>
      <c r="IG67" s="77">
        <f t="shared" si="183"/>
        <v>4.5984980397971347</v>
      </c>
      <c r="IH67" s="77">
        <f t="shared" si="28"/>
        <v>5.3412927030373591</v>
      </c>
      <c r="II67" s="77">
        <f t="shared" si="184"/>
        <v>6.1681248134675428</v>
      </c>
      <c r="IJ67" s="282">
        <f t="shared" si="185"/>
        <v>58.110418906026133</v>
      </c>
      <c r="IK67" s="73">
        <f t="shared" si="186"/>
        <v>6.953699535099464E-2</v>
      </c>
      <c r="IL67" s="74">
        <f t="shared" si="187"/>
        <v>9.1916265681634232E-2</v>
      </c>
      <c r="IM67" s="279">
        <f t="shared" si="188"/>
        <v>1.0238254386559078</v>
      </c>
      <c r="IN67" s="76">
        <f t="shared" si="29"/>
        <v>0</v>
      </c>
      <c r="IO67" s="77">
        <f t="shared" si="189"/>
        <v>0</v>
      </c>
      <c r="IP67" s="77">
        <f t="shared" si="30"/>
        <v>0</v>
      </c>
      <c r="IQ67" s="77">
        <f t="shared" si="190"/>
        <v>0</v>
      </c>
      <c r="IR67" s="282">
        <f t="shared" si="191"/>
        <v>0</v>
      </c>
      <c r="IS67" s="283"/>
      <c r="IT67" s="284"/>
      <c r="IU67" s="285"/>
      <c r="IV67" s="76">
        <f t="shared" si="31"/>
        <v>0</v>
      </c>
      <c r="IW67" s="77">
        <f t="shared" si="192"/>
        <v>0</v>
      </c>
      <c r="IX67" s="77">
        <f t="shared" si="193"/>
        <v>0</v>
      </c>
      <c r="IY67" s="77">
        <f t="shared" si="194"/>
        <v>0</v>
      </c>
      <c r="IZ67" s="282">
        <f t="shared" si="195"/>
        <v>0</v>
      </c>
      <c r="JA67" s="283"/>
      <c r="JB67" s="284"/>
      <c r="JC67" s="285"/>
      <c r="JD67" s="76">
        <f t="shared" si="32"/>
        <v>0</v>
      </c>
      <c r="JE67" s="77">
        <f t="shared" si="196"/>
        <v>0</v>
      </c>
      <c r="JF67" s="77">
        <f t="shared" si="33"/>
        <v>0</v>
      </c>
      <c r="JG67" s="77">
        <f t="shared" si="197"/>
        <v>0</v>
      </c>
      <c r="JH67" s="282">
        <f t="shared" si="198"/>
        <v>0</v>
      </c>
      <c r="JI67" s="283"/>
      <c r="JJ67" s="284"/>
      <c r="JK67" s="285"/>
      <c r="JL67" s="76">
        <f t="shared" si="34"/>
        <v>28.204317160704061</v>
      </c>
      <c r="JM67" s="77">
        <f t="shared" si="199"/>
        <v>32.096794972052827</v>
      </c>
      <c r="JN67" s="77">
        <f t="shared" si="35"/>
        <v>1.8858198066286875</v>
      </c>
      <c r="JO67" s="77">
        <f t="shared" si="200"/>
        <v>2.1777447126948086</v>
      </c>
      <c r="JP67" s="282">
        <f t="shared" si="201"/>
        <v>33.599842833533835</v>
      </c>
      <c r="JQ67" s="73">
        <f t="shared" si="36"/>
        <v>0.83941812765133395</v>
      </c>
      <c r="JR67" s="74">
        <f t="shared" si="37"/>
        <v>5.6125852015788971E-2</v>
      </c>
      <c r="JS67" s="279">
        <f t="shared" si="202"/>
        <v>1.1245363776892048</v>
      </c>
      <c r="JT67" s="76">
        <f t="shared" si="38"/>
        <v>0</v>
      </c>
      <c r="JU67" s="77">
        <f t="shared" si="203"/>
        <v>0</v>
      </c>
      <c r="JV67" s="77">
        <f t="shared" si="39"/>
        <v>0</v>
      </c>
      <c r="JW67" s="77">
        <f t="shared" si="204"/>
        <v>0</v>
      </c>
      <c r="JX67" s="282">
        <f t="shared" si="205"/>
        <v>0</v>
      </c>
      <c r="JY67" s="73"/>
      <c r="JZ67" s="74"/>
      <c r="KA67" s="279"/>
      <c r="KB67" s="76">
        <f t="shared" si="40"/>
        <v>0</v>
      </c>
      <c r="KC67" s="77">
        <f t="shared" si="206"/>
        <v>0</v>
      </c>
      <c r="KD67" s="77">
        <f t="shared" si="41"/>
        <v>0</v>
      </c>
      <c r="KE67" s="77">
        <f t="shared" si="207"/>
        <v>0</v>
      </c>
      <c r="KF67" s="282">
        <f t="shared" si="208"/>
        <v>0</v>
      </c>
      <c r="KG67" s="73"/>
      <c r="KH67" s="74"/>
      <c r="KI67" s="279"/>
      <c r="KJ67" s="76">
        <f t="shared" si="42"/>
        <v>7.6193077146902999</v>
      </c>
      <c r="KK67" s="77">
        <f t="shared" si="209"/>
        <v>8.6708483723947083</v>
      </c>
      <c r="KL67" s="77">
        <f t="shared" si="43"/>
        <v>0.24885263370594993</v>
      </c>
      <c r="KM67" s="77">
        <f t="shared" si="210"/>
        <v>0.28737502140363097</v>
      </c>
      <c r="KN67" s="282">
        <f t="shared" si="211"/>
        <v>10.015402773757092</v>
      </c>
      <c r="KO67" s="73">
        <f t="shared" si="44"/>
        <v>0.76075899160589211</v>
      </c>
      <c r="KP67" s="74">
        <f t="shared" si="45"/>
        <v>2.4846992110792315E-2</v>
      </c>
      <c r="KQ67" s="279">
        <f t="shared" si="46"/>
        <v>1.1088386628102798</v>
      </c>
      <c r="KR67" s="76">
        <f t="shared" si="47"/>
        <v>0</v>
      </c>
      <c r="KS67" s="77">
        <f t="shared" si="212"/>
        <v>0</v>
      </c>
      <c r="KT67" s="77">
        <f t="shared" si="48"/>
        <v>0</v>
      </c>
      <c r="KU67" s="77">
        <f t="shared" si="213"/>
        <v>0</v>
      </c>
      <c r="KV67" s="282">
        <f t="shared" si="214"/>
        <v>0</v>
      </c>
      <c r="KW67" s="73"/>
      <c r="KX67" s="74"/>
      <c r="KY67" s="279"/>
      <c r="KZ67" s="76">
        <f t="shared" si="49"/>
        <v>13.432790365804941</v>
      </c>
      <c r="LA67" s="77">
        <f t="shared" si="215"/>
        <v>15.286649764189681</v>
      </c>
      <c r="LB67" s="77">
        <f t="shared" si="50"/>
        <v>0.42000374329190382</v>
      </c>
      <c r="LC67" s="77">
        <f t="shared" si="216"/>
        <v>0.48502032275349055</v>
      </c>
      <c r="LD67" s="286">
        <f t="shared" si="217"/>
        <v>35.840845352604006</v>
      </c>
      <c r="LE67" s="73">
        <f t="shared" si="51"/>
        <v>0.37478999821718728</v>
      </c>
      <c r="LF67" s="74">
        <f t="shared" si="52"/>
        <v>1.1718578040218813E-2</v>
      </c>
      <c r="LG67" s="279">
        <f t="shared" si="53"/>
        <v>1.0535388035345798</v>
      </c>
      <c r="LH67" s="76">
        <f t="shared" si="54"/>
        <v>0</v>
      </c>
      <c r="LI67" s="77">
        <f t="shared" si="218"/>
        <v>0</v>
      </c>
      <c r="LJ67" s="77">
        <f t="shared" si="55"/>
        <v>0</v>
      </c>
      <c r="LK67" s="77">
        <f t="shared" si="219"/>
        <v>0</v>
      </c>
      <c r="LL67" s="282">
        <f t="shared" si="220"/>
        <v>0</v>
      </c>
      <c r="LM67" s="73"/>
      <c r="LN67" s="74"/>
      <c r="LO67" s="279"/>
      <c r="LP67" s="76">
        <f t="shared" si="56"/>
        <v>0</v>
      </c>
      <c r="LQ67" s="77">
        <f t="shared" si="221"/>
        <v>0</v>
      </c>
      <c r="LR67" s="77">
        <f t="shared" si="57"/>
        <v>0</v>
      </c>
      <c r="LS67" s="77">
        <f t="shared" si="222"/>
        <v>0</v>
      </c>
      <c r="LT67" s="282">
        <f t="shared" si="223"/>
        <v>0</v>
      </c>
      <c r="LU67" s="73"/>
      <c r="LV67" s="74"/>
      <c r="LW67" s="279"/>
      <c r="LX67" s="76">
        <f t="shared" si="58"/>
        <v>0</v>
      </c>
      <c r="LY67" s="77">
        <f t="shared" si="224"/>
        <v>0</v>
      </c>
      <c r="LZ67" s="77">
        <f t="shared" si="59"/>
        <v>0</v>
      </c>
      <c r="MA67" s="77">
        <f t="shared" si="225"/>
        <v>0</v>
      </c>
      <c r="MB67" s="286">
        <f t="shared" si="226"/>
        <v>0</v>
      </c>
      <c r="MC67" s="73"/>
      <c r="MD67" s="74"/>
      <c r="ME67" s="279"/>
      <c r="MF67" s="76">
        <f t="shared" si="60"/>
        <v>0</v>
      </c>
      <c r="MG67" s="77">
        <f t="shared" si="227"/>
        <v>0</v>
      </c>
      <c r="MH67" s="77">
        <f t="shared" si="61"/>
        <v>0</v>
      </c>
      <c r="MI67" s="77">
        <f t="shared" si="228"/>
        <v>0</v>
      </c>
      <c r="MJ67" s="286">
        <f t="shared" si="229"/>
        <v>0</v>
      </c>
      <c r="MK67" s="73"/>
      <c r="ML67" s="74"/>
      <c r="MM67" s="279"/>
      <c r="MN67" s="287">
        <f t="shared" si="230"/>
        <v>1.0623538699482278</v>
      </c>
      <c r="MO67" s="288">
        <f t="shared" si="230"/>
        <v>0</v>
      </c>
      <c r="MP67" s="288">
        <f t="shared" si="230"/>
        <v>1.0905340344693102</v>
      </c>
      <c r="MQ67" s="289">
        <f t="shared" si="230"/>
        <v>0</v>
      </c>
      <c r="MR67" s="290">
        <f t="shared" si="231"/>
        <v>1.1553098335686975</v>
      </c>
      <c r="MS67" s="291"/>
      <c r="MT67" s="291">
        <f t="shared" si="63"/>
        <v>0.68496442705017357</v>
      </c>
      <c r="MU67" s="292"/>
      <c r="MV67" s="359">
        <f t="shared" si="64"/>
        <v>0</v>
      </c>
      <c r="MW67" s="360">
        <f t="shared" si="65"/>
        <v>0</v>
      </c>
      <c r="MX67" s="360">
        <f t="shared" si="66"/>
        <v>0.47034540651852402</v>
      </c>
      <c r="MY67" s="360">
        <f t="shared" si="67"/>
        <v>0</v>
      </c>
      <c r="MZ67" s="360">
        <f t="shared" si="68"/>
        <v>0</v>
      </c>
      <c r="NA67" s="360">
        <f t="shared" si="69"/>
        <v>0</v>
      </c>
      <c r="NB67" s="360">
        <f t="shared" si="70"/>
        <v>0.2986768619142528</v>
      </c>
      <c r="NC67" s="360">
        <f t="shared" si="71"/>
        <v>0</v>
      </c>
      <c r="ND67" s="360">
        <f t="shared" si="72"/>
        <v>0</v>
      </c>
      <c r="NE67" s="360">
        <f t="shared" si="73"/>
        <v>8.7820022094574166E-2</v>
      </c>
      <c r="NF67" s="360">
        <f t="shared" si="74"/>
        <v>0</v>
      </c>
      <c r="NG67" s="360">
        <f t="shared" si="75"/>
        <v>0.29846754304134648</v>
      </c>
      <c r="NH67" s="360">
        <f t="shared" si="76"/>
        <v>0</v>
      </c>
      <c r="NI67" s="360">
        <f t="shared" si="77"/>
        <v>0</v>
      </c>
      <c r="NJ67" s="360">
        <f t="shared" si="78"/>
        <v>0</v>
      </c>
      <c r="NK67" s="361">
        <f t="shared" si="79"/>
        <v>0</v>
      </c>
      <c r="NL67" s="145">
        <f t="shared" si="232"/>
        <v>1.1553098335686975</v>
      </c>
      <c r="NM67" s="40"/>
      <c r="NN67" s="56">
        <f t="shared" si="233"/>
        <v>0.68496442705017357</v>
      </c>
      <c r="NO67" s="59"/>
      <c r="NP67" s="55">
        <f t="shared" si="80"/>
        <v>1.0623538699482278</v>
      </c>
      <c r="NQ67" s="40"/>
      <c r="NR67" s="56">
        <f t="shared" si="81"/>
        <v>1.0905340344693102</v>
      </c>
      <c r="NS67" s="60"/>
      <c r="NT67" s="41"/>
      <c r="NU67" s="86">
        <f t="shared" si="236"/>
        <v>0</v>
      </c>
      <c r="NV67" s="86">
        <f t="shared" si="236"/>
        <v>0</v>
      </c>
      <c r="NW67" s="86">
        <f t="shared" si="236"/>
        <v>0</v>
      </c>
      <c r="NX67" s="86">
        <f t="shared" si="236"/>
        <v>0</v>
      </c>
      <c r="NY67" s="87">
        <f t="shared" si="237"/>
        <v>0</v>
      </c>
      <c r="NZ67" s="87">
        <f t="shared" si="237"/>
        <v>0</v>
      </c>
      <c r="OA67" s="87">
        <f t="shared" si="237"/>
        <v>0</v>
      </c>
      <c r="OB67" s="87">
        <f t="shared" si="237"/>
        <v>0</v>
      </c>
      <c r="OC67" s="26"/>
    </row>
    <row r="68" spans="1:393" ht="25.5" customHeight="1" thickBot="1" x14ac:dyDescent="0.35">
      <c r="A68" s="136" t="s">
        <v>234</v>
      </c>
      <c r="B68" s="137" t="s">
        <v>235</v>
      </c>
      <c r="C68" s="133" t="s">
        <v>118</v>
      </c>
      <c r="D68" s="64">
        <f>VLOOKUP(B68,[1]УсіТ_1!$A$10:$G$556,6,FALSE)</f>
        <v>212.3</v>
      </c>
      <c r="E68" s="64">
        <f>VLOOKUP(B68,[1]УсіТ_1!$A$10:$G$556,7,FALSE)</f>
        <v>0</v>
      </c>
      <c r="F68" s="38">
        <v>137.1</v>
      </c>
      <c r="G68" s="38"/>
      <c r="H68" s="39"/>
      <c r="I68" s="256">
        <v>1.3731</v>
      </c>
      <c r="J68" s="62">
        <v>1.3731</v>
      </c>
      <c r="K68" s="257">
        <f t="shared" si="82"/>
        <v>0.95150000000000001</v>
      </c>
      <c r="L68" s="258">
        <f t="shared" si="83"/>
        <v>0.95150000000000001</v>
      </c>
      <c r="M68" s="63">
        <v>0</v>
      </c>
      <c r="N68" s="63">
        <v>0</v>
      </c>
      <c r="O68" s="63">
        <v>0.42159999999999997</v>
      </c>
      <c r="P68" s="63">
        <v>0</v>
      </c>
      <c r="Q68" s="63">
        <v>0</v>
      </c>
      <c r="R68" s="63">
        <v>0</v>
      </c>
      <c r="S68" s="63">
        <v>0.26369999999999999</v>
      </c>
      <c r="T68" s="63">
        <v>0</v>
      </c>
      <c r="U68" s="63">
        <v>0</v>
      </c>
      <c r="V68" s="63">
        <v>0.33829999999999999</v>
      </c>
      <c r="W68" s="63">
        <v>0</v>
      </c>
      <c r="X68" s="63">
        <v>0.34949999999999998</v>
      </c>
      <c r="Y68" s="63">
        <v>0</v>
      </c>
      <c r="Z68" s="63">
        <v>0</v>
      </c>
      <c r="AA68" s="63">
        <v>0</v>
      </c>
      <c r="AB68" s="259">
        <v>0</v>
      </c>
      <c r="AC68" s="144">
        <v>0</v>
      </c>
      <c r="AD68" s="70">
        <v>0</v>
      </c>
      <c r="AE68" s="70">
        <v>0</v>
      </c>
      <c r="AF68" s="68">
        <f t="shared" si="84"/>
        <v>0</v>
      </c>
      <c r="AG68" s="68">
        <f t="shared" si="85"/>
        <v>0</v>
      </c>
      <c r="AH68" s="71">
        <v>0</v>
      </c>
      <c r="AI68" s="71">
        <v>0</v>
      </c>
      <c r="AJ68" s="68">
        <f t="shared" si="86"/>
        <v>0</v>
      </c>
      <c r="AK68" s="68">
        <f t="shared" si="87"/>
        <v>0</v>
      </c>
      <c r="AL68" s="71">
        <v>0</v>
      </c>
      <c r="AM68" s="69">
        <f t="shared" si="88"/>
        <v>0</v>
      </c>
      <c r="AN68" s="260">
        <v>0</v>
      </c>
      <c r="AO68" s="71">
        <v>0</v>
      </c>
      <c r="AP68" s="71">
        <v>0</v>
      </c>
      <c r="AQ68" s="68">
        <f t="shared" si="89"/>
        <v>0</v>
      </c>
      <c r="AR68" s="68">
        <f t="shared" si="90"/>
        <v>0</v>
      </c>
      <c r="AS68" s="71">
        <v>0</v>
      </c>
      <c r="AT68" s="261">
        <f t="shared" si="0"/>
        <v>0</v>
      </c>
      <c r="AU68" s="71">
        <v>0</v>
      </c>
      <c r="AV68" s="68">
        <f t="shared" si="91"/>
        <v>0</v>
      </c>
      <c r="AW68" s="68">
        <f t="shared" si="92"/>
        <v>0</v>
      </c>
      <c r="AX68" s="71">
        <v>0</v>
      </c>
      <c r="AY68" s="69">
        <f t="shared" si="93"/>
        <v>0</v>
      </c>
      <c r="AZ68" s="260">
        <v>11</v>
      </c>
      <c r="BA68" s="260">
        <v>56.068833333333501</v>
      </c>
      <c r="BB68" s="260">
        <v>5.8471783333333498</v>
      </c>
      <c r="BC68" s="262">
        <f t="shared" si="94"/>
        <v>4.6777426666666804</v>
      </c>
      <c r="BD68" s="262">
        <f t="shared" si="1"/>
        <v>1.1694356666666694</v>
      </c>
      <c r="BE68" s="260">
        <v>2.19469433333333</v>
      </c>
      <c r="BF68" s="262">
        <f t="shared" si="95"/>
        <v>1.7557554666666642</v>
      </c>
      <c r="BG68" s="262">
        <f t="shared" si="2"/>
        <v>0.43893886666666582</v>
      </c>
      <c r="BH68" s="260">
        <v>6.9134260278962563</v>
      </c>
      <c r="BI68" s="263">
        <f t="shared" si="96"/>
        <v>4.0481842643387642</v>
      </c>
      <c r="BJ68" s="68">
        <f t="shared" si="97"/>
        <v>9.4748503712318188E-2</v>
      </c>
      <c r="BK68" s="260">
        <v>3.5509055681705006</v>
      </c>
      <c r="BL68" s="69">
        <f t="shared" si="98"/>
        <v>89.490045115280324</v>
      </c>
      <c r="BM68" s="260">
        <v>0</v>
      </c>
      <c r="BN68" s="260">
        <v>0</v>
      </c>
      <c r="BO68" s="260">
        <v>0</v>
      </c>
      <c r="BP68" s="68">
        <f t="shared" si="99"/>
        <v>0</v>
      </c>
      <c r="BQ68" s="68">
        <f t="shared" si="100"/>
        <v>0</v>
      </c>
      <c r="BR68" s="260">
        <v>0</v>
      </c>
      <c r="BS68" s="260">
        <v>0</v>
      </c>
      <c r="BT68" s="68">
        <f t="shared" si="101"/>
        <v>0</v>
      </c>
      <c r="BU68" s="68">
        <f t="shared" si="102"/>
        <v>0</v>
      </c>
      <c r="BV68" s="260">
        <v>0</v>
      </c>
      <c r="BW68" s="69">
        <f t="shared" si="103"/>
        <v>0</v>
      </c>
      <c r="BX68" s="260">
        <v>0</v>
      </c>
      <c r="BY68" s="260">
        <v>0</v>
      </c>
      <c r="BZ68" s="263">
        <f t="shared" si="104"/>
        <v>0</v>
      </c>
      <c r="CA68" s="263">
        <f t="shared" si="105"/>
        <v>0</v>
      </c>
      <c r="CB68" s="260">
        <v>0</v>
      </c>
      <c r="CC68" s="264">
        <f t="shared" si="106"/>
        <v>0</v>
      </c>
      <c r="CD68" s="260">
        <v>0</v>
      </c>
      <c r="CE68" s="260">
        <v>0</v>
      </c>
      <c r="CF68" s="263">
        <f t="shared" si="107"/>
        <v>0</v>
      </c>
      <c r="CG68" s="263">
        <f t="shared" si="108"/>
        <v>0</v>
      </c>
      <c r="CH68" s="260">
        <v>0</v>
      </c>
      <c r="CI68" s="69">
        <f t="shared" si="109"/>
        <v>0</v>
      </c>
      <c r="CJ68" s="260">
        <v>26.30990122095611</v>
      </c>
      <c r="CK68" s="260">
        <v>5.7881793320918087</v>
      </c>
      <c r="CL68" s="260">
        <v>2.5056930253389522</v>
      </c>
      <c r="CM68" s="260">
        <v>2.0583019086373984</v>
      </c>
      <c r="CN68" s="260">
        <v>5.5006032475551718</v>
      </c>
      <c r="CO68" s="265">
        <f t="shared" si="110"/>
        <v>0.38636237210827523</v>
      </c>
      <c r="CP68" s="266">
        <f t="shared" si="111"/>
        <v>1.7539333527219372</v>
      </c>
      <c r="CQ68" s="260">
        <v>4.325092785154693</v>
      </c>
      <c r="CR68" s="265">
        <f t="shared" si="112"/>
        <v>5.9275396620545068E-2</v>
      </c>
      <c r="CS68" s="265">
        <f t="shared" si="3"/>
        <v>2.532575380718471</v>
      </c>
      <c r="CT68" s="260">
        <v>2.2214734973777843</v>
      </c>
      <c r="CU68" s="267">
        <f t="shared" si="4"/>
        <v>55.981131730169423</v>
      </c>
      <c r="CV68" s="260">
        <v>0</v>
      </c>
      <c r="CW68" s="260">
        <v>0</v>
      </c>
      <c r="CX68" s="68">
        <f t="shared" si="113"/>
        <v>0</v>
      </c>
      <c r="CY68" s="68">
        <f t="shared" si="114"/>
        <v>0</v>
      </c>
      <c r="CZ68" s="260">
        <v>0</v>
      </c>
      <c r="DA68" s="69">
        <f t="shared" si="115"/>
        <v>0</v>
      </c>
      <c r="DB68" s="260">
        <v>0</v>
      </c>
      <c r="DC68" s="260">
        <v>0</v>
      </c>
      <c r="DD68" s="68">
        <f t="shared" si="116"/>
        <v>0</v>
      </c>
      <c r="DE68" s="68">
        <f t="shared" si="117"/>
        <v>0</v>
      </c>
      <c r="DF68" s="260">
        <v>0</v>
      </c>
      <c r="DG68" s="69">
        <f t="shared" si="118"/>
        <v>0</v>
      </c>
      <c r="DH68" s="260">
        <v>26.198247878553598</v>
      </c>
      <c r="DI68" s="260">
        <v>5.7636145332817916</v>
      </c>
      <c r="DJ68" s="260">
        <v>0.41106453899999978</v>
      </c>
      <c r="DK68" s="260">
        <v>19.072324455587019</v>
      </c>
      <c r="DL68" s="68">
        <f t="shared" si="119"/>
        <v>1.339640069760432</v>
      </c>
      <c r="DM68" s="68">
        <f t="shared" si="120"/>
        <v>6.0814395205573879</v>
      </c>
      <c r="DN68" s="260">
        <v>5.5488360311431197</v>
      </c>
      <c r="DO68" s="68">
        <f t="shared" si="121"/>
        <v>7.604679780681646E-2</v>
      </c>
      <c r="DP68" s="68">
        <f t="shared" si="122"/>
        <v>3.2491431333799783</v>
      </c>
      <c r="DQ68" s="260">
        <v>2.85001797575043</v>
      </c>
      <c r="DR68" s="264">
        <f t="shared" si="123"/>
        <v>71.812926495979156</v>
      </c>
      <c r="DS68" s="260">
        <v>0</v>
      </c>
      <c r="DT68" s="260">
        <v>0</v>
      </c>
      <c r="DU68" s="260">
        <v>0</v>
      </c>
      <c r="DV68" s="68">
        <f t="shared" si="124"/>
        <v>0</v>
      </c>
      <c r="DW68" s="68">
        <f t="shared" si="125"/>
        <v>0</v>
      </c>
      <c r="DX68" s="260">
        <v>0</v>
      </c>
      <c r="DY68" s="260">
        <v>0</v>
      </c>
      <c r="DZ68" s="260">
        <v>0</v>
      </c>
      <c r="EA68" s="260">
        <v>0</v>
      </c>
      <c r="EB68" s="68">
        <f t="shared" si="126"/>
        <v>0</v>
      </c>
      <c r="EC68" s="68">
        <f t="shared" si="127"/>
        <v>0</v>
      </c>
      <c r="ED68" s="267">
        <v>0</v>
      </c>
      <c r="EE68" s="69">
        <f t="shared" si="128"/>
        <v>0</v>
      </c>
      <c r="EF68" s="260">
        <v>11.887166666666699</v>
      </c>
      <c r="EG68" s="260">
        <v>2.6151766666666698</v>
      </c>
      <c r="EH68" s="260">
        <v>29.996071417174967</v>
      </c>
      <c r="EI68" s="260">
        <v>8.6546390456509066</v>
      </c>
      <c r="EJ68" s="268">
        <f t="shared" si="129"/>
        <v>0.60790184656651969</v>
      </c>
      <c r="EK68" s="266">
        <f t="shared" si="130"/>
        <v>2.759635515374339</v>
      </c>
      <c r="EL68" s="260">
        <v>5.7323391048256376</v>
      </c>
      <c r="EM68" s="268">
        <f t="shared" si="131"/>
        <v>7.8561707431635361E-2</v>
      </c>
      <c r="EN68" s="268">
        <f t="shared" si="132"/>
        <v>3.3565940921870716</v>
      </c>
      <c r="EO68" s="269">
        <f t="shared" si="133"/>
        <v>58.885392900984883</v>
      </c>
      <c r="EP68" s="69">
        <f t="shared" si="134"/>
        <v>74.195595055240943</v>
      </c>
      <c r="EQ68" s="260">
        <v>0</v>
      </c>
      <c r="ER68" s="260">
        <v>0</v>
      </c>
      <c r="ES68" s="260">
        <v>0</v>
      </c>
      <c r="ET68" s="68">
        <f t="shared" si="135"/>
        <v>0</v>
      </c>
      <c r="EU68" s="68">
        <f t="shared" si="136"/>
        <v>0</v>
      </c>
      <c r="EV68" s="260">
        <v>0</v>
      </c>
      <c r="EW68" s="260">
        <v>0</v>
      </c>
      <c r="EX68" s="68">
        <f t="shared" si="137"/>
        <v>0</v>
      </c>
      <c r="EY68" s="68">
        <f t="shared" si="138"/>
        <v>0</v>
      </c>
      <c r="EZ68" s="260">
        <v>0</v>
      </c>
      <c r="FA68" s="69">
        <f t="shared" si="139"/>
        <v>0</v>
      </c>
      <c r="FB68" s="260">
        <v>0</v>
      </c>
      <c r="FC68" s="260">
        <v>0</v>
      </c>
      <c r="FD68" s="68">
        <f t="shared" si="140"/>
        <v>0</v>
      </c>
      <c r="FE68" s="68">
        <f t="shared" si="141"/>
        <v>0</v>
      </c>
      <c r="FF68" s="260">
        <v>0</v>
      </c>
      <c r="FG68" s="69">
        <f t="shared" si="142"/>
        <v>0</v>
      </c>
      <c r="FH68" s="260">
        <v>0</v>
      </c>
      <c r="FI68" s="260">
        <v>0</v>
      </c>
      <c r="FJ68" s="68">
        <f t="shared" si="143"/>
        <v>0</v>
      </c>
      <c r="FK68" s="68">
        <f t="shared" si="144"/>
        <v>0</v>
      </c>
      <c r="FL68" s="260">
        <v>0</v>
      </c>
      <c r="FM68" s="69">
        <f t="shared" si="145"/>
        <v>0</v>
      </c>
      <c r="FN68" s="260">
        <v>0</v>
      </c>
      <c r="FO68" s="260">
        <v>0</v>
      </c>
      <c r="FP68" s="68">
        <f t="shared" si="146"/>
        <v>0</v>
      </c>
      <c r="FQ68" s="68">
        <f t="shared" si="147"/>
        <v>0</v>
      </c>
      <c r="FR68" s="260">
        <v>0</v>
      </c>
      <c r="FS68" s="264">
        <f t="shared" si="148"/>
        <v>0</v>
      </c>
      <c r="FT68" s="270">
        <f t="shared" si="5"/>
        <v>291.47969839666985</v>
      </c>
      <c r="FU68" s="271">
        <f t="shared" si="6"/>
        <v>78.562286298216691</v>
      </c>
      <c r="FV68" s="272">
        <f t="shared" si="149"/>
        <v>32.462901606209854</v>
      </c>
      <c r="FW68" s="272">
        <f t="shared" si="7"/>
        <v>8.4918000419707429</v>
      </c>
      <c r="FX68" s="272">
        <f t="shared" si="8"/>
        <v>56.068833333333501</v>
      </c>
      <c r="FY68" s="272">
        <f t="shared" si="9"/>
        <v>0</v>
      </c>
      <c r="FZ68" s="272">
        <f t="shared" si="10"/>
        <v>0</v>
      </c>
      <c r="GA68" s="272">
        <f t="shared" si="11"/>
        <v>0</v>
      </c>
      <c r="GB68" s="272">
        <f t="shared" si="12"/>
        <v>0</v>
      </c>
      <c r="GC68" s="272">
        <f t="shared" si="13"/>
        <v>0</v>
      </c>
      <c r="GD68" s="272">
        <f t="shared" si="14"/>
        <v>0</v>
      </c>
      <c r="GE68" s="272">
        <f t="shared" si="15"/>
        <v>33.227566748793095</v>
      </c>
      <c r="GF68" s="273">
        <f t="shared" si="16"/>
        <v>12.92591023415747</v>
      </c>
      <c r="GG68" s="273">
        <f t="shared" si="17"/>
        <v>2.3339042884352268</v>
      </c>
      <c r="GH68" s="272">
        <f t="shared" si="150"/>
        <v>22.519693949019707</v>
      </c>
      <c r="GI68" s="274">
        <f t="shared" si="151"/>
        <v>16.087526182161625</v>
      </c>
      <c r="GJ68" s="275">
        <f t="shared" si="18"/>
        <v>0.3086324055713151</v>
      </c>
      <c r="GK68" s="271">
        <f t="shared" si="152"/>
        <v>231.3330819775436</v>
      </c>
      <c r="GL68" s="276">
        <f t="shared" si="153"/>
        <v>291.47968329170493</v>
      </c>
      <c r="GM68" s="272">
        <f t="shared" si="154"/>
        <v>107.57572271453579</v>
      </c>
      <c r="GN68" s="272">
        <f t="shared" si="155"/>
        <v>11.134336735977284</v>
      </c>
      <c r="GO68" s="277">
        <f t="shared" si="156"/>
        <v>0.4650252432333849</v>
      </c>
      <c r="GP68" s="278">
        <f t="shared" si="157"/>
        <v>4.8131190925205139E-2</v>
      </c>
      <c r="GQ68" s="279">
        <f t="shared" si="158"/>
        <v>1.0716288421738611</v>
      </c>
      <c r="GR68" s="280">
        <f t="shared" si="159"/>
        <v>231.3330819775436</v>
      </c>
      <c r="GS68" s="272">
        <f t="shared" si="160"/>
        <v>107.57572271453579</v>
      </c>
      <c r="GT68" s="272">
        <f t="shared" si="19"/>
        <v>11.134336735977284</v>
      </c>
      <c r="GU68" s="73">
        <f t="shared" si="161"/>
        <v>0.4650252432333849</v>
      </c>
      <c r="GV68" s="74">
        <f t="shared" si="162"/>
        <v>4.8131190925205139E-2</v>
      </c>
      <c r="GW68" s="279">
        <f t="shared" si="163"/>
        <v>1.0716288421738611</v>
      </c>
      <c r="GX68" s="280">
        <f t="shared" si="164"/>
        <v>160.30923664795603</v>
      </c>
      <c r="GY68" s="272">
        <f t="shared" si="20"/>
        <v>102.6369379120425</v>
      </c>
      <c r="GZ68" s="272">
        <f t="shared" si="21"/>
        <v>4.6060900989316211</v>
      </c>
      <c r="HA68" s="73">
        <f t="shared" si="165"/>
        <v>0.64024344484551654</v>
      </c>
      <c r="HB68" s="74">
        <f t="shared" si="166"/>
        <v>2.873253092113922E-2</v>
      </c>
      <c r="HC68" s="279">
        <f t="shared" si="167"/>
        <v>1.092807793609722</v>
      </c>
      <c r="HD68" s="280">
        <f t="shared" si="168"/>
        <v>160.30923664795603</v>
      </c>
      <c r="HE68" s="272">
        <f t="shared" si="22"/>
        <v>102.6369379120425</v>
      </c>
      <c r="HF68" s="272">
        <f t="shared" si="23"/>
        <v>4.6060900989316211</v>
      </c>
      <c r="HG68" s="73">
        <f t="shared" si="169"/>
        <v>0.64024344484551654</v>
      </c>
      <c r="HH68" s="74">
        <f t="shared" si="170"/>
        <v>2.873253092113922E-2</v>
      </c>
      <c r="HI68" s="281">
        <f t="shared" si="171"/>
        <v>1.092807793609722</v>
      </c>
      <c r="HJ68" s="72">
        <f t="shared" si="24"/>
        <v>1.4714535631889287</v>
      </c>
      <c r="HK68" s="73">
        <f t="shared" si="172"/>
        <v>1.4714535631889287</v>
      </c>
      <c r="HL68" s="73">
        <f t="shared" si="25"/>
        <v>1.0398066156196506</v>
      </c>
      <c r="HM68" s="74">
        <f t="shared" si="173"/>
        <v>1.0398066156196506</v>
      </c>
      <c r="HN68" s="75"/>
      <c r="HO68" s="75"/>
      <c r="HP68" s="76">
        <f t="shared" si="174"/>
        <v>0</v>
      </c>
      <c r="HQ68" s="77">
        <f t="shared" si="175"/>
        <v>0</v>
      </c>
      <c r="HR68" s="77">
        <f t="shared" si="176"/>
        <v>0</v>
      </c>
      <c r="HS68" s="77">
        <f t="shared" si="177"/>
        <v>0</v>
      </c>
      <c r="HT68" s="282">
        <f t="shared" si="178"/>
        <v>0</v>
      </c>
      <c r="HU68" s="73"/>
      <c r="HV68" s="74"/>
      <c r="HW68" s="279"/>
      <c r="HX68" s="76">
        <f t="shared" si="179"/>
        <v>0</v>
      </c>
      <c r="HY68" s="77">
        <f t="shared" si="180"/>
        <v>0</v>
      </c>
      <c r="HZ68" s="77">
        <f t="shared" si="26"/>
        <v>0</v>
      </c>
      <c r="IA68" s="77">
        <f t="shared" si="181"/>
        <v>0</v>
      </c>
      <c r="IB68" s="282">
        <f t="shared" si="182"/>
        <v>0</v>
      </c>
      <c r="IC68" s="73"/>
      <c r="ID68" s="74"/>
      <c r="IE68" s="279"/>
      <c r="IF68" s="76">
        <f t="shared" si="27"/>
        <v>4.9387848024932923</v>
      </c>
      <c r="IG68" s="77">
        <f t="shared" si="183"/>
        <v>5.6203864930853911</v>
      </c>
      <c r="IH68" s="77">
        <f t="shared" si="28"/>
        <v>6.5282466370456627</v>
      </c>
      <c r="II68" s="77">
        <f t="shared" si="184"/>
        <v>7.5388192164603316</v>
      </c>
      <c r="IJ68" s="282">
        <f t="shared" si="185"/>
        <v>71.023845329587559</v>
      </c>
      <c r="IK68" s="73">
        <f t="shared" si="186"/>
        <v>6.953699535099464E-2</v>
      </c>
      <c r="IL68" s="74">
        <f t="shared" si="187"/>
        <v>9.1916265681634177E-2</v>
      </c>
      <c r="IM68" s="279">
        <f t="shared" si="188"/>
        <v>1.0238254386559078</v>
      </c>
      <c r="IN68" s="76">
        <f t="shared" si="29"/>
        <v>0</v>
      </c>
      <c r="IO68" s="77">
        <f t="shared" si="189"/>
        <v>0</v>
      </c>
      <c r="IP68" s="77">
        <f t="shared" si="30"/>
        <v>0</v>
      </c>
      <c r="IQ68" s="77">
        <f t="shared" si="190"/>
        <v>0</v>
      </c>
      <c r="IR68" s="282">
        <f t="shared" si="191"/>
        <v>0</v>
      </c>
      <c r="IS68" s="283"/>
      <c r="IT68" s="284"/>
      <c r="IU68" s="285"/>
      <c r="IV68" s="76">
        <f t="shared" si="31"/>
        <v>0</v>
      </c>
      <c r="IW68" s="77">
        <f t="shared" si="192"/>
        <v>0</v>
      </c>
      <c r="IX68" s="77">
        <f t="shared" si="193"/>
        <v>0</v>
      </c>
      <c r="IY68" s="77">
        <f t="shared" si="194"/>
        <v>0</v>
      </c>
      <c r="IZ68" s="282">
        <f t="shared" si="195"/>
        <v>0</v>
      </c>
      <c r="JA68" s="283"/>
      <c r="JB68" s="284"/>
      <c r="JC68" s="285"/>
      <c r="JD68" s="76">
        <f t="shared" si="32"/>
        <v>0</v>
      </c>
      <c r="JE68" s="77">
        <f t="shared" si="196"/>
        <v>0</v>
      </c>
      <c r="JF68" s="77">
        <f t="shared" si="33"/>
        <v>0</v>
      </c>
      <c r="JG68" s="77">
        <f t="shared" si="197"/>
        <v>0</v>
      </c>
      <c r="JH68" s="282">
        <f t="shared" si="198"/>
        <v>0</v>
      </c>
      <c r="JI68" s="283"/>
      <c r="JJ68" s="284"/>
      <c r="JK68" s="285"/>
      <c r="JL68" s="76">
        <f t="shared" si="34"/>
        <v>37.327621207845226</v>
      </c>
      <c r="JM68" s="77">
        <f t="shared" si="199"/>
        <v>42.479206210739946</v>
      </c>
      <c r="JN68" s="77">
        <f t="shared" si="35"/>
        <v>2.503939677366219</v>
      </c>
      <c r="JO68" s="77">
        <f t="shared" si="200"/>
        <v>2.8915495394225097</v>
      </c>
      <c r="JP68" s="282">
        <f t="shared" si="201"/>
        <v>44.429469627118593</v>
      </c>
      <c r="JQ68" s="73">
        <f t="shared" si="36"/>
        <v>0.84015455329814281</v>
      </c>
      <c r="JR68" s="74">
        <f t="shared" si="37"/>
        <v>5.6357631508566992E-2</v>
      </c>
      <c r="JS68" s="279">
        <f t="shared" si="202"/>
        <v>1.1246738912582028</v>
      </c>
      <c r="JT68" s="76">
        <f t="shared" si="38"/>
        <v>0</v>
      </c>
      <c r="JU68" s="77">
        <f t="shared" si="203"/>
        <v>0</v>
      </c>
      <c r="JV68" s="77">
        <f t="shared" si="39"/>
        <v>0</v>
      </c>
      <c r="JW68" s="77">
        <f t="shared" si="204"/>
        <v>0</v>
      </c>
      <c r="JX68" s="282">
        <f t="shared" si="205"/>
        <v>0</v>
      </c>
      <c r="JY68" s="73"/>
      <c r="JZ68" s="74"/>
      <c r="KA68" s="279"/>
      <c r="KB68" s="76">
        <f t="shared" si="40"/>
        <v>0</v>
      </c>
      <c r="KC68" s="77">
        <f t="shared" si="206"/>
        <v>0</v>
      </c>
      <c r="KD68" s="77">
        <f t="shared" si="41"/>
        <v>0</v>
      </c>
      <c r="KE68" s="77">
        <f t="shared" si="207"/>
        <v>0</v>
      </c>
      <c r="KF68" s="282">
        <f t="shared" si="208"/>
        <v>0</v>
      </c>
      <c r="KG68" s="73"/>
      <c r="KH68" s="74"/>
      <c r="KI68" s="279"/>
      <c r="KJ68" s="76">
        <f t="shared" si="42"/>
        <v>43.345173249638975</v>
      </c>
      <c r="KK68" s="77">
        <f t="shared" si="209"/>
        <v>49.327240609821651</v>
      </c>
      <c r="KL68" s="77">
        <f t="shared" si="43"/>
        <v>1.4156868675672485</v>
      </c>
      <c r="KM68" s="77">
        <f t="shared" si="210"/>
        <v>1.6348351946666586</v>
      </c>
      <c r="KN68" s="282">
        <f t="shared" si="211"/>
        <v>56.994386107919965</v>
      </c>
      <c r="KO68" s="73">
        <f t="shared" si="44"/>
        <v>0.76051653872653457</v>
      </c>
      <c r="KP68" s="74">
        <f t="shared" si="45"/>
        <v>2.4839058094013298E-2</v>
      </c>
      <c r="KQ68" s="279">
        <f t="shared" si="46"/>
        <v>1.1088039737026023</v>
      </c>
      <c r="KR68" s="76">
        <f t="shared" si="47"/>
        <v>0</v>
      </c>
      <c r="KS68" s="77">
        <f t="shared" si="212"/>
        <v>0</v>
      </c>
      <c r="KT68" s="77">
        <f t="shared" si="48"/>
        <v>0</v>
      </c>
      <c r="KU68" s="77">
        <f t="shared" si="213"/>
        <v>0</v>
      </c>
      <c r="KV68" s="282">
        <f t="shared" si="214"/>
        <v>0</v>
      </c>
      <c r="KW68" s="73"/>
      <c r="KX68" s="74"/>
      <c r="KY68" s="279"/>
      <c r="KZ68" s="76">
        <f t="shared" si="49"/>
        <v>21.96414345455829</v>
      </c>
      <c r="LA68" s="77">
        <f t="shared" si="215"/>
        <v>24.995414892721879</v>
      </c>
      <c r="LB68" s="77">
        <f t="shared" si="50"/>
        <v>0.68646355399815506</v>
      </c>
      <c r="LC68" s="77">
        <f t="shared" si="216"/>
        <v>0.79272811215706951</v>
      </c>
      <c r="LD68" s="286">
        <f t="shared" si="217"/>
        <v>58.885392900984883</v>
      </c>
      <c r="LE68" s="73">
        <f t="shared" si="51"/>
        <v>0.37299816427294197</v>
      </c>
      <c r="LF68" s="74">
        <f t="shared" si="52"/>
        <v>1.1657620339774853E-2</v>
      </c>
      <c r="LG68" s="279">
        <f t="shared" si="53"/>
        <v>1.0532820762799058</v>
      </c>
      <c r="LH68" s="76">
        <f t="shared" si="54"/>
        <v>0</v>
      </c>
      <c r="LI68" s="77">
        <f t="shared" si="218"/>
        <v>0</v>
      </c>
      <c r="LJ68" s="77">
        <f t="shared" si="55"/>
        <v>0</v>
      </c>
      <c r="LK68" s="77">
        <f t="shared" si="219"/>
        <v>0</v>
      </c>
      <c r="LL68" s="282">
        <f t="shared" si="220"/>
        <v>0</v>
      </c>
      <c r="LM68" s="73"/>
      <c r="LN68" s="74"/>
      <c r="LO68" s="279"/>
      <c r="LP68" s="76">
        <f t="shared" si="56"/>
        <v>0</v>
      </c>
      <c r="LQ68" s="77">
        <f t="shared" si="221"/>
        <v>0</v>
      </c>
      <c r="LR68" s="77">
        <f t="shared" si="57"/>
        <v>0</v>
      </c>
      <c r="LS68" s="77">
        <f t="shared" si="222"/>
        <v>0</v>
      </c>
      <c r="LT68" s="282">
        <f t="shared" si="223"/>
        <v>0</v>
      </c>
      <c r="LU68" s="73"/>
      <c r="LV68" s="74"/>
      <c r="LW68" s="279"/>
      <c r="LX68" s="76">
        <f t="shared" si="58"/>
        <v>0</v>
      </c>
      <c r="LY68" s="77">
        <f t="shared" si="224"/>
        <v>0</v>
      </c>
      <c r="LZ68" s="77">
        <f t="shared" si="59"/>
        <v>0</v>
      </c>
      <c r="MA68" s="77">
        <f t="shared" si="225"/>
        <v>0</v>
      </c>
      <c r="MB68" s="286">
        <f t="shared" si="226"/>
        <v>0</v>
      </c>
      <c r="MC68" s="73"/>
      <c r="MD68" s="74"/>
      <c r="ME68" s="279"/>
      <c r="MF68" s="76">
        <f t="shared" si="60"/>
        <v>0</v>
      </c>
      <c r="MG68" s="77">
        <f t="shared" si="227"/>
        <v>0</v>
      </c>
      <c r="MH68" s="77">
        <f t="shared" si="61"/>
        <v>0</v>
      </c>
      <c r="MI68" s="77">
        <f t="shared" si="228"/>
        <v>0</v>
      </c>
      <c r="MJ68" s="286">
        <f t="shared" si="229"/>
        <v>0</v>
      </c>
      <c r="MK68" s="73"/>
      <c r="ML68" s="74"/>
      <c r="MM68" s="279"/>
      <c r="MN68" s="287">
        <f t="shared" si="230"/>
        <v>1.0716275435332723</v>
      </c>
      <c r="MO68" s="288">
        <f t="shared" si="230"/>
        <v>0</v>
      </c>
      <c r="MP68" s="288">
        <f t="shared" si="230"/>
        <v>1.0928081714011619</v>
      </c>
      <c r="MQ68" s="289">
        <f t="shared" si="230"/>
        <v>0</v>
      </c>
      <c r="MR68" s="290">
        <f t="shared" si="231"/>
        <v>1.4714517800255362</v>
      </c>
      <c r="MS68" s="291"/>
      <c r="MT68" s="291">
        <f t="shared" si="63"/>
        <v>1.0398069750882055</v>
      </c>
      <c r="MU68" s="292"/>
      <c r="MV68" s="359">
        <f t="shared" si="64"/>
        <v>0</v>
      </c>
      <c r="MW68" s="360">
        <f t="shared" si="65"/>
        <v>0</v>
      </c>
      <c r="MX68" s="360">
        <f t="shared" si="66"/>
        <v>0.43164480493733071</v>
      </c>
      <c r="MY68" s="360">
        <f t="shared" si="67"/>
        <v>0</v>
      </c>
      <c r="MZ68" s="360">
        <f t="shared" si="68"/>
        <v>0</v>
      </c>
      <c r="NA68" s="360">
        <f t="shared" si="69"/>
        <v>0</v>
      </c>
      <c r="NB68" s="360">
        <f t="shared" si="70"/>
        <v>0.29657650512478806</v>
      </c>
      <c r="NC68" s="360">
        <f t="shared" si="71"/>
        <v>0</v>
      </c>
      <c r="ND68" s="360">
        <f t="shared" si="72"/>
        <v>0</v>
      </c>
      <c r="NE68" s="360">
        <f t="shared" si="73"/>
        <v>0.37510838430359034</v>
      </c>
      <c r="NF68" s="360">
        <f t="shared" si="74"/>
        <v>0</v>
      </c>
      <c r="NG68" s="360">
        <f t="shared" si="75"/>
        <v>0.36812208565982707</v>
      </c>
      <c r="NH68" s="360">
        <f t="shared" si="76"/>
        <v>0</v>
      </c>
      <c r="NI68" s="360">
        <f t="shared" si="77"/>
        <v>0</v>
      </c>
      <c r="NJ68" s="360">
        <f t="shared" si="78"/>
        <v>0</v>
      </c>
      <c r="NK68" s="361">
        <f t="shared" si="79"/>
        <v>0</v>
      </c>
      <c r="NL68" s="145">
        <f t="shared" si="232"/>
        <v>1.4714517800255362</v>
      </c>
      <c r="NM68" s="40"/>
      <c r="NN68" s="56">
        <f t="shared" si="233"/>
        <v>1.0398069750882055</v>
      </c>
      <c r="NO68" s="59"/>
      <c r="NP68" s="55">
        <f t="shared" si="80"/>
        <v>1.0716275435332723</v>
      </c>
      <c r="NQ68" s="40"/>
      <c r="NR68" s="56">
        <f t="shared" si="81"/>
        <v>1.0928081714011619</v>
      </c>
      <c r="NS68" s="60"/>
      <c r="NT68" s="41"/>
      <c r="NU68" s="86">
        <f t="shared" si="236"/>
        <v>0</v>
      </c>
      <c r="NV68" s="86">
        <f t="shared" si="236"/>
        <v>0</v>
      </c>
      <c r="NW68" s="86">
        <f t="shared" si="236"/>
        <v>0</v>
      </c>
      <c r="NX68" s="86">
        <f t="shared" si="236"/>
        <v>0</v>
      </c>
      <c r="NY68" s="87">
        <f t="shared" si="237"/>
        <v>0</v>
      </c>
      <c r="NZ68" s="87">
        <f t="shared" si="237"/>
        <v>0</v>
      </c>
      <c r="OA68" s="87">
        <f t="shared" si="237"/>
        <v>0</v>
      </c>
      <c r="OB68" s="87">
        <f t="shared" si="237"/>
        <v>0</v>
      </c>
      <c r="OC68" s="26"/>
    </row>
    <row r="69" spans="1:393" ht="28.5" customHeight="1" thickBot="1" x14ac:dyDescent="0.35">
      <c r="A69" s="136" t="s">
        <v>236</v>
      </c>
      <c r="B69" s="137" t="s">
        <v>237</v>
      </c>
      <c r="C69" s="133" t="s">
        <v>118</v>
      </c>
      <c r="D69" s="64">
        <f>VLOOKUP(B69,[1]УсіТ_1!$A$10:$G$556,6,FALSE)</f>
        <v>73.75</v>
      </c>
      <c r="E69" s="64">
        <f>VLOOKUP(B69,[1]УсіТ_1!$A$10:$G$556,7,FALSE)</f>
        <v>0</v>
      </c>
      <c r="F69" s="38"/>
      <c r="G69" s="38"/>
      <c r="H69" s="39"/>
      <c r="I69" s="256">
        <v>1.7202</v>
      </c>
      <c r="J69" s="62">
        <v>1.7202</v>
      </c>
      <c r="K69" s="257">
        <f t="shared" si="82"/>
        <v>1.0583</v>
      </c>
      <c r="L69" s="258">
        <f t="shared" si="83"/>
        <v>1.0583</v>
      </c>
      <c r="M69" s="63">
        <v>0</v>
      </c>
      <c r="N69" s="63">
        <v>0</v>
      </c>
      <c r="O69" s="63">
        <v>0.66190000000000004</v>
      </c>
      <c r="P69" s="63">
        <v>0</v>
      </c>
      <c r="Q69" s="63">
        <v>0</v>
      </c>
      <c r="R69" s="63">
        <v>0</v>
      </c>
      <c r="S69" s="63">
        <v>0.27450000000000002</v>
      </c>
      <c r="T69" s="63">
        <v>0</v>
      </c>
      <c r="U69" s="63">
        <v>0</v>
      </c>
      <c r="V69" s="63">
        <v>0.39369999999999999</v>
      </c>
      <c r="W69" s="63">
        <v>0</v>
      </c>
      <c r="X69" s="63">
        <v>0.3901</v>
      </c>
      <c r="Y69" s="63">
        <v>0</v>
      </c>
      <c r="Z69" s="63">
        <v>0</v>
      </c>
      <c r="AA69" s="63">
        <v>0</v>
      </c>
      <c r="AB69" s="259">
        <v>0</v>
      </c>
      <c r="AC69" s="144">
        <v>0</v>
      </c>
      <c r="AD69" s="70">
        <v>0</v>
      </c>
      <c r="AE69" s="70">
        <v>0</v>
      </c>
      <c r="AF69" s="68">
        <f t="shared" si="84"/>
        <v>0</v>
      </c>
      <c r="AG69" s="68">
        <f t="shared" si="85"/>
        <v>0</v>
      </c>
      <c r="AH69" s="71">
        <v>0</v>
      </c>
      <c r="AI69" s="71">
        <v>0</v>
      </c>
      <c r="AJ69" s="68">
        <f t="shared" si="86"/>
        <v>0</v>
      </c>
      <c r="AK69" s="68">
        <f t="shared" si="87"/>
        <v>0</v>
      </c>
      <c r="AL69" s="71">
        <v>0</v>
      </c>
      <c r="AM69" s="69">
        <f t="shared" si="88"/>
        <v>0</v>
      </c>
      <c r="AN69" s="260">
        <v>0</v>
      </c>
      <c r="AO69" s="71">
        <v>0</v>
      </c>
      <c r="AP69" s="71">
        <v>0</v>
      </c>
      <c r="AQ69" s="68">
        <f t="shared" si="89"/>
        <v>0</v>
      </c>
      <c r="AR69" s="68">
        <f t="shared" si="90"/>
        <v>0</v>
      </c>
      <c r="AS69" s="71">
        <v>0</v>
      </c>
      <c r="AT69" s="261">
        <f t="shared" si="0"/>
        <v>0</v>
      </c>
      <c r="AU69" s="71">
        <v>0</v>
      </c>
      <c r="AV69" s="68">
        <f t="shared" si="91"/>
        <v>0</v>
      </c>
      <c r="AW69" s="68">
        <f t="shared" si="92"/>
        <v>0</v>
      </c>
      <c r="AX69" s="71">
        <v>0</v>
      </c>
      <c r="AY69" s="69">
        <f t="shared" si="93"/>
        <v>0</v>
      </c>
      <c r="AZ69" s="260">
        <v>6</v>
      </c>
      <c r="BA69" s="260">
        <v>30.583000000000101</v>
      </c>
      <c r="BB69" s="260">
        <v>3.18937000000001</v>
      </c>
      <c r="BC69" s="262">
        <f t="shared" si="94"/>
        <v>2.5514960000000082</v>
      </c>
      <c r="BD69" s="262">
        <f t="shared" si="1"/>
        <v>0.63787400000000183</v>
      </c>
      <c r="BE69" s="260">
        <v>1.197106</v>
      </c>
      <c r="BF69" s="262">
        <f t="shared" si="95"/>
        <v>0.9576848</v>
      </c>
      <c r="BG69" s="262">
        <f t="shared" si="2"/>
        <v>0.2394212</v>
      </c>
      <c r="BH69" s="260">
        <v>3.7709596515797772</v>
      </c>
      <c r="BI69" s="263">
        <f t="shared" si="96"/>
        <v>2.2081005078211451</v>
      </c>
      <c r="BJ69" s="68">
        <f t="shared" si="97"/>
        <v>5.1681002024900849E-2</v>
      </c>
      <c r="BK69" s="260">
        <v>1.9368575826384555</v>
      </c>
      <c r="BL69" s="69">
        <f t="shared" si="98"/>
        <v>48.812751881062006</v>
      </c>
      <c r="BM69" s="260">
        <v>0</v>
      </c>
      <c r="BN69" s="260">
        <v>0</v>
      </c>
      <c r="BO69" s="260">
        <v>0</v>
      </c>
      <c r="BP69" s="68">
        <f t="shared" si="99"/>
        <v>0</v>
      </c>
      <c r="BQ69" s="68">
        <f t="shared" si="100"/>
        <v>0</v>
      </c>
      <c r="BR69" s="260">
        <v>0</v>
      </c>
      <c r="BS69" s="260">
        <v>0</v>
      </c>
      <c r="BT69" s="68">
        <f t="shared" si="101"/>
        <v>0</v>
      </c>
      <c r="BU69" s="68">
        <f t="shared" si="102"/>
        <v>0</v>
      </c>
      <c r="BV69" s="260">
        <v>0</v>
      </c>
      <c r="BW69" s="69">
        <f t="shared" si="103"/>
        <v>0</v>
      </c>
      <c r="BX69" s="260">
        <v>0</v>
      </c>
      <c r="BY69" s="260">
        <v>0</v>
      </c>
      <c r="BZ69" s="263">
        <f t="shared" si="104"/>
        <v>0</v>
      </c>
      <c r="CA69" s="263">
        <f t="shared" si="105"/>
        <v>0</v>
      </c>
      <c r="CB69" s="260">
        <v>0</v>
      </c>
      <c r="CC69" s="264">
        <f t="shared" si="106"/>
        <v>0</v>
      </c>
      <c r="CD69" s="260">
        <v>0</v>
      </c>
      <c r="CE69" s="260">
        <v>0</v>
      </c>
      <c r="CF69" s="263">
        <f t="shared" si="107"/>
        <v>0</v>
      </c>
      <c r="CG69" s="263">
        <f t="shared" si="108"/>
        <v>0</v>
      </c>
      <c r="CH69" s="260">
        <v>0</v>
      </c>
      <c r="CI69" s="69">
        <f t="shared" si="109"/>
        <v>0</v>
      </c>
      <c r="CJ69" s="260">
        <v>9.420309538603453</v>
      </c>
      <c r="CK69" s="260">
        <v>2.0724684679310923</v>
      </c>
      <c r="CL69" s="260">
        <v>0.89380040653525583</v>
      </c>
      <c r="CM69" s="260">
        <v>0.71502480340088614</v>
      </c>
      <c r="CN69" s="260">
        <v>2.1151441324501485</v>
      </c>
      <c r="CO69" s="265">
        <f t="shared" si="110"/>
        <v>0.14856772386329842</v>
      </c>
      <c r="CP69" s="266">
        <f t="shared" si="111"/>
        <v>0.67443908836131927</v>
      </c>
      <c r="CQ69" s="260">
        <v>1.5639513813037826</v>
      </c>
      <c r="CR69" s="265">
        <f t="shared" si="112"/>
        <v>2.143395368076834E-2</v>
      </c>
      <c r="CS69" s="265">
        <f t="shared" si="3"/>
        <v>0.91577798712795522</v>
      </c>
      <c r="CT69" s="260">
        <v>0.80328370218523948</v>
      </c>
      <c r="CU69" s="267">
        <f t="shared" si="4"/>
        <v>20.24274915481077</v>
      </c>
      <c r="CV69" s="260">
        <v>0</v>
      </c>
      <c r="CW69" s="260">
        <v>0</v>
      </c>
      <c r="CX69" s="68">
        <f t="shared" si="113"/>
        <v>0</v>
      </c>
      <c r="CY69" s="68">
        <f t="shared" si="114"/>
        <v>0</v>
      </c>
      <c r="CZ69" s="260">
        <v>0</v>
      </c>
      <c r="DA69" s="69">
        <f t="shared" si="115"/>
        <v>0</v>
      </c>
      <c r="DB69" s="260">
        <v>0</v>
      </c>
      <c r="DC69" s="260">
        <v>0</v>
      </c>
      <c r="DD69" s="68">
        <f t="shared" si="116"/>
        <v>0</v>
      </c>
      <c r="DE69" s="68">
        <f t="shared" si="117"/>
        <v>0</v>
      </c>
      <c r="DF69" s="260">
        <v>0</v>
      </c>
      <c r="DG69" s="69">
        <f t="shared" si="118"/>
        <v>0</v>
      </c>
      <c r="DH69" s="260">
        <v>10.593261358610238</v>
      </c>
      <c r="DI69" s="260">
        <v>2.3305174988942525</v>
      </c>
      <c r="DJ69" s="260">
        <v>0.16650800525833323</v>
      </c>
      <c r="DK69" s="260">
        <v>7.711894269068253</v>
      </c>
      <c r="DL69" s="68">
        <f t="shared" si="119"/>
        <v>0.54168345345935409</v>
      </c>
      <c r="DM69" s="68">
        <f t="shared" si="120"/>
        <v>2.4590300304236412</v>
      </c>
      <c r="DN69" s="260">
        <v>2.2432151377537402</v>
      </c>
      <c r="DO69" s="68">
        <f t="shared" si="121"/>
        <v>3.0743263462915008E-2</v>
      </c>
      <c r="DP69" s="68">
        <f t="shared" si="122"/>
        <v>1.3135235967722536</v>
      </c>
      <c r="DQ69" s="260">
        <v>1.1521701903230599</v>
      </c>
      <c r="DR69" s="264">
        <f t="shared" si="123"/>
        <v>29.037079751889451</v>
      </c>
      <c r="DS69" s="260">
        <v>0</v>
      </c>
      <c r="DT69" s="260">
        <v>0</v>
      </c>
      <c r="DU69" s="260">
        <v>0</v>
      </c>
      <c r="DV69" s="68">
        <f t="shared" si="124"/>
        <v>0</v>
      </c>
      <c r="DW69" s="68">
        <f t="shared" si="125"/>
        <v>0</v>
      </c>
      <c r="DX69" s="260">
        <v>0</v>
      </c>
      <c r="DY69" s="260">
        <v>0</v>
      </c>
      <c r="DZ69" s="260">
        <v>0</v>
      </c>
      <c r="EA69" s="260">
        <v>0</v>
      </c>
      <c r="EB69" s="68">
        <f t="shared" si="126"/>
        <v>0</v>
      </c>
      <c r="EC69" s="68">
        <f t="shared" si="127"/>
        <v>0</v>
      </c>
      <c r="ED69" s="267">
        <v>0</v>
      </c>
      <c r="EE69" s="69">
        <f t="shared" si="128"/>
        <v>0</v>
      </c>
      <c r="EF69" s="260">
        <v>4.6764011111110904</v>
      </c>
      <c r="EG69" s="260">
        <v>1.02880824444444</v>
      </c>
      <c r="EH69" s="260">
        <v>11.501580306063868</v>
      </c>
      <c r="EI69" s="260">
        <v>3.404727533840187</v>
      </c>
      <c r="EJ69" s="268">
        <f t="shared" si="129"/>
        <v>0.23914806197693472</v>
      </c>
      <c r="EK69" s="266">
        <f t="shared" si="130"/>
        <v>1.0856382308953496</v>
      </c>
      <c r="EL69" s="260">
        <v>2.2228676922765378</v>
      </c>
      <c r="EM69" s="268">
        <f t="shared" si="131"/>
        <v>3.0464401722649952E-2</v>
      </c>
      <c r="EN69" s="268">
        <f t="shared" si="132"/>
        <v>1.301609068683296</v>
      </c>
      <c r="EO69" s="269">
        <f t="shared" si="133"/>
        <v>22.834384887736121</v>
      </c>
      <c r="EP69" s="69">
        <f t="shared" si="134"/>
        <v>28.771324958547513</v>
      </c>
      <c r="EQ69" s="260">
        <v>0</v>
      </c>
      <c r="ER69" s="260">
        <v>0</v>
      </c>
      <c r="ES69" s="260">
        <v>0</v>
      </c>
      <c r="ET69" s="68">
        <f t="shared" si="135"/>
        <v>0</v>
      </c>
      <c r="EU69" s="68">
        <f t="shared" si="136"/>
        <v>0</v>
      </c>
      <c r="EV69" s="260">
        <v>0</v>
      </c>
      <c r="EW69" s="260">
        <v>0</v>
      </c>
      <c r="EX69" s="68">
        <f t="shared" si="137"/>
        <v>0</v>
      </c>
      <c r="EY69" s="68">
        <f t="shared" si="138"/>
        <v>0</v>
      </c>
      <c r="EZ69" s="260">
        <v>0</v>
      </c>
      <c r="FA69" s="69">
        <f t="shared" si="139"/>
        <v>0</v>
      </c>
      <c r="FB69" s="260">
        <v>0</v>
      </c>
      <c r="FC69" s="260">
        <v>0</v>
      </c>
      <c r="FD69" s="68">
        <f t="shared" si="140"/>
        <v>0</v>
      </c>
      <c r="FE69" s="68">
        <f t="shared" si="141"/>
        <v>0</v>
      </c>
      <c r="FF69" s="260">
        <v>0</v>
      </c>
      <c r="FG69" s="69">
        <f t="shared" si="142"/>
        <v>0</v>
      </c>
      <c r="FH69" s="260">
        <v>0</v>
      </c>
      <c r="FI69" s="260">
        <v>0</v>
      </c>
      <c r="FJ69" s="68">
        <f t="shared" si="143"/>
        <v>0</v>
      </c>
      <c r="FK69" s="68">
        <f t="shared" si="144"/>
        <v>0</v>
      </c>
      <c r="FL69" s="260">
        <v>0</v>
      </c>
      <c r="FM69" s="69">
        <f t="shared" si="145"/>
        <v>0</v>
      </c>
      <c r="FN69" s="260">
        <v>0</v>
      </c>
      <c r="FO69" s="260">
        <v>0</v>
      </c>
      <c r="FP69" s="68">
        <f t="shared" si="146"/>
        <v>0</v>
      </c>
      <c r="FQ69" s="68">
        <f t="shared" si="147"/>
        <v>0</v>
      </c>
      <c r="FR69" s="260">
        <v>0</v>
      </c>
      <c r="FS69" s="264">
        <f t="shared" si="148"/>
        <v>0</v>
      </c>
      <c r="FT69" s="270">
        <f t="shared" si="5"/>
        <v>126.86390574630974</v>
      </c>
      <c r="FU69" s="271">
        <f t="shared" si="6"/>
        <v>30.121766219594569</v>
      </c>
      <c r="FV69" s="272">
        <f t="shared" si="149"/>
        <v>12.724159114456572</v>
      </c>
      <c r="FW69" s="272">
        <f t="shared" si="7"/>
        <v>4.2242056034008941</v>
      </c>
      <c r="FX69" s="272">
        <f t="shared" si="8"/>
        <v>30.583000000000101</v>
      </c>
      <c r="FY69" s="272">
        <f t="shared" si="9"/>
        <v>0</v>
      </c>
      <c r="FZ69" s="272">
        <f t="shared" si="10"/>
        <v>0</v>
      </c>
      <c r="GA69" s="272">
        <f t="shared" si="11"/>
        <v>0</v>
      </c>
      <c r="GB69" s="272">
        <f t="shared" si="12"/>
        <v>0</v>
      </c>
      <c r="GC69" s="272">
        <f t="shared" si="13"/>
        <v>0</v>
      </c>
      <c r="GD69" s="272">
        <f t="shared" si="14"/>
        <v>0</v>
      </c>
      <c r="GE69" s="272">
        <f t="shared" si="15"/>
        <v>13.231765935358588</v>
      </c>
      <c r="GF69" s="273">
        <f t="shared" si="16"/>
        <v>5.1473109666099779</v>
      </c>
      <c r="GG69" s="273">
        <f t="shared" si="17"/>
        <v>0.92939923929958723</v>
      </c>
      <c r="GH69" s="272">
        <f t="shared" si="150"/>
        <v>9.8009938629138382</v>
      </c>
      <c r="GI69" s="274">
        <f t="shared" si="151"/>
        <v>7.0015936156936718</v>
      </c>
      <c r="GJ69" s="275">
        <f t="shared" si="18"/>
        <v>0.13432262089123415</v>
      </c>
      <c r="GK69" s="271">
        <f t="shared" si="152"/>
        <v>100.68589073572458</v>
      </c>
      <c r="GL69" s="276">
        <f t="shared" si="153"/>
        <v>126.86422232701298</v>
      </c>
      <c r="GM69" s="272">
        <f t="shared" si="154"/>
        <v>42.27067080189822</v>
      </c>
      <c r="GN69" s="272">
        <f t="shared" si="155"/>
        <v>5.2879274635917159</v>
      </c>
      <c r="GO69" s="277">
        <f t="shared" si="156"/>
        <v>0.41982715247410596</v>
      </c>
      <c r="GP69" s="278">
        <f t="shared" si="157"/>
        <v>5.2519051328365464E-2</v>
      </c>
      <c r="GQ69" s="279">
        <f t="shared" si="158"/>
        <v>1.0660702944585825</v>
      </c>
      <c r="GR69" s="280">
        <f t="shared" si="159"/>
        <v>100.68589073572458</v>
      </c>
      <c r="GS69" s="272">
        <f t="shared" si="160"/>
        <v>42.27067080189822</v>
      </c>
      <c r="GT69" s="272">
        <f t="shared" si="19"/>
        <v>5.2879274635917159</v>
      </c>
      <c r="GU69" s="73">
        <f t="shared" si="161"/>
        <v>0.41982715247410596</v>
      </c>
      <c r="GV69" s="74">
        <f t="shared" si="162"/>
        <v>5.2519051328365464E-2</v>
      </c>
      <c r="GW69" s="279">
        <f t="shared" si="163"/>
        <v>1.0660702944585825</v>
      </c>
      <c r="GX69" s="280">
        <f t="shared" si="164"/>
        <v>61.94561146504045</v>
      </c>
      <c r="GY69" s="272">
        <f t="shared" si="20"/>
        <v>39.576788182356424</v>
      </c>
      <c r="GZ69" s="272">
        <f t="shared" si="21"/>
        <v>1.727065661566807</v>
      </c>
      <c r="HA69" s="73">
        <f t="shared" si="165"/>
        <v>0.63889575462003356</v>
      </c>
      <c r="HB69" s="74">
        <f t="shared" si="166"/>
        <v>2.7880355374996849E-2</v>
      </c>
      <c r="HC69" s="279">
        <f t="shared" si="167"/>
        <v>1.0924898821071602</v>
      </c>
      <c r="HD69" s="280">
        <f t="shared" si="168"/>
        <v>61.94561146504045</v>
      </c>
      <c r="HE69" s="272">
        <f t="shared" si="22"/>
        <v>39.576788182356424</v>
      </c>
      <c r="HF69" s="272">
        <f t="shared" si="23"/>
        <v>1.727065661566807</v>
      </c>
      <c r="HG69" s="73">
        <f t="shared" si="169"/>
        <v>0.63889575462003356</v>
      </c>
      <c r="HH69" s="74">
        <f t="shared" si="170"/>
        <v>2.7880355374996849E-2</v>
      </c>
      <c r="HI69" s="281">
        <f t="shared" si="171"/>
        <v>1.0924898821071602</v>
      </c>
      <c r="HJ69" s="72">
        <f t="shared" si="24"/>
        <v>1.8338541205276535</v>
      </c>
      <c r="HK69" s="73">
        <f t="shared" si="172"/>
        <v>1.8338541205276535</v>
      </c>
      <c r="HL69" s="73">
        <f t="shared" si="25"/>
        <v>1.1561820422340077</v>
      </c>
      <c r="HM69" s="74">
        <f t="shared" si="173"/>
        <v>1.1561820422340077</v>
      </c>
      <c r="HN69" s="75"/>
      <c r="HO69" s="75"/>
      <c r="HP69" s="76">
        <f t="shared" si="174"/>
        <v>0</v>
      </c>
      <c r="HQ69" s="77">
        <f t="shared" si="175"/>
        <v>0</v>
      </c>
      <c r="HR69" s="77">
        <f t="shared" si="176"/>
        <v>0</v>
      </c>
      <c r="HS69" s="77">
        <f t="shared" si="177"/>
        <v>0</v>
      </c>
      <c r="HT69" s="282">
        <f t="shared" si="178"/>
        <v>0</v>
      </c>
      <c r="HU69" s="73"/>
      <c r="HV69" s="74"/>
      <c r="HW69" s="279"/>
      <c r="HX69" s="76">
        <f t="shared" si="179"/>
        <v>0</v>
      </c>
      <c r="HY69" s="77">
        <f t="shared" si="180"/>
        <v>0</v>
      </c>
      <c r="HZ69" s="77">
        <f t="shared" si="26"/>
        <v>0</v>
      </c>
      <c r="IA69" s="77">
        <f t="shared" si="181"/>
        <v>0</v>
      </c>
      <c r="IB69" s="282">
        <f t="shared" si="182"/>
        <v>0</v>
      </c>
      <c r="IC69" s="73"/>
      <c r="ID69" s="74"/>
      <c r="IE69" s="279"/>
      <c r="IF69" s="76">
        <f t="shared" si="27"/>
        <v>2.6938826195417969</v>
      </c>
      <c r="IG69" s="77">
        <f t="shared" si="183"/>
        <v>3.0656653598647603</v>
      </c>
      <c r="IH69" s="77">
        <f t="shared" si="28"/>
        <v>3.5608618020249092</v>
      </c>
      <c r="II69" s="77">
        <f t="shared" si="184"/>
        <v>4.1120832089783654</v>
      </c>
      <c r="IJ69" s="282">
        <f t="shared" si="185"/>
        <v>38.740279270684134</v>
      </c>
      <c r="IK69" s="73">
        <f t="shared" si="186"/>
        <v>6.953699535099464E-2</v>
      </c>
      <c r="IL69" s="74">
        <f t="shared" si="187"/>
        <v>9.1916265681634204E-2</v>
      </c>
      <c r="IM69" s="279">
        <f t="shared" si="188"/>
        <v>1.0238254386559078</v>
      </c>
      <c r="IN69" s="76">
        <f t="shared" si="29"/>
        <v>0</v>
      </c>
      <c r="IO69" s="77">
        <f t="shared" si="189"/>
        <v>0</v>
      </c>
      <c r="IP69" s="77">
        <f t="shared" si="30"/>
        <v>0</v>
      </c>
      <c r="IQ69" s="77">
        <f t="shared" si="190"/>
        <v>0</v>
      </c>
      <c r="IR69" s="282">
        <f t="shared" si="191"/>
        <v>0</v>
      </c>
      <c r="IS69" s="283"/>
      <c r="IT69" s="284"/>
      <c r="IU69" s="285"/>
      <c r="IV69" s="76">
        <f t="shared" si="31"/>
        <v>0</v>
      </c>
      <c r="IW69" s="77">
        <f t="shared" si="192"/>
        <v>0</v>
      </c>
      <c r="IX69" s="77">
        <f t="shared" si="193"/>
        <v>0</v>
      </c>
      <c r="IY69" s="77">
        <f t="shared" si="194"/>
        <v>0</v>
      </c>
      <c r="IZ69" s="282">
        <f t="shared" si="195"/>
        <v>0</v>
      </c>
      <c r="JA69" s="283"/>
      <c r="JB69" s="284"/>
      <c r="JC69" s="285"/>
      <c r="JD69" s="76">
        <f t="shared" si="32"/>
        <v>0</v>
      </c>
      <c r="JE69" s="77">
        <f t="shared" si="196"/>
        <v>0</v>
      </c>
      <c r="JF69" s="77">
        <f t="shared" si="33"/>
        <v>0</v>
      </c>
      <c r="JG69" s="77">
        <f t="shared" si="197"/>
        <v>0</v>
      </c>
      <c r="JH69" s="282">
        <f t="shared" si="198"/>
        <v>0</v>
      </c>
      <c r="JI69" s="283"/>
      <c r="JJ69" s="284"/>
      <c r="JK69" s="285"/>
      <c r="JL69" s="76">
        <f t="shared" si="34"/>
        <v>13.43284283863146</v>
      </c>
      <c r="JM69" s="77">
        <f t="shared" si="199"/>
        <v>15.286709478790987</v>
      </c>
      <c r="JN69" s="77">
        <f t="shared" si="35"/>
        <v>0.88502648094495295</v>
      </c>
      <c r="JO69" s="77">
        <f t="shared" si="200"/>
        <v>1.0220285801952318</v>
      </c>
      <c r="JP69" s="282">
        <f t="shared" si="201"/>
        <v>16.065673932389501</v>
      </c>
      <c r="JQ69" s="73">
        <f t="shared" si="36"/>
        <v>0.83612071894163909</v>
      </c>
      <c r="JR69" s="74">
        <f t="shared" si="37"/>
        <v>5.5088039547514955E-2</v>
      </c>
      <c r="JS69" s="279">
        <f t="shared" si="202"/>
        <v>1.1239206489430911</v>
      </c>
      <c r="JT69" s="76">
        <f t="shared" si="38"/>
        <v>0</v>
      </c>
      <c r="JU69" s="77">
        <f t="shared" si="203"/>
        <v>0</v>
      </c>
      <c r="JV69" s="77">
        <f t="shared" si="39"/>
        <v>0</v>
      </c>
      <c r="JW69" s="77">
        <f t="shared" si="204"/>
        <v>0</v>
      </c>
      <c r="JX69" s="282">
        <f t="shared" si="205"/>
        <v>0</v>
      </c>
      <c r="JY69" s="73"/>
      <c r="JZ69" s="74"/>
      <c r="KA69" s="279"/>
      <c r="KB69" s="76">
        <f t="shared" si="40"/>
        <v>0</v>
      </c>
      <c r="KC69" s="77">
        <f t="shared" si="206"/>
        <v>0</v>
      </c>
      <c r="KD69" s="77">
        <f t="shared" si="41"/>
        <v>0</v>
      </c>
      <c r="KE69" s="77">
        <f t="shared" si="207"/>
        <v>0</v>
      </c>
      <c r="KF69" s="282">
        <f t="shared" si="208"/>
        <v>0</v>
      </c>
      <c r="KG69" s="73"/>
      <c r="KH69" s="74"/>
      <c r="KI69" s="279"/>
      <c r="KJ69" s="76">
        <f t="shared" si="42"/>
        <v>17.526294282683484</v>
      </c>
      <c r="KK69" s="77">
        <f t="shared" si="209"/>
        <v>19.945098156636632</v>
      </c>
      <c r="KL69" s="77">
        <f t="shared" si="43"/>
        <v>0.5724267169222691</v>
      </c>
      <c r="KM69" s="77">
        <f t="shared" si="210"/>
        <v>0.66103837270183641</v>
      </c>
      <c r="KN69" s="282">
        <f t="shared" si="211"/>
        <v>23.045301390388452</v>
      </c>
      <c r="KO69" s="73">
        <f t="shared" si="44"/>
        <v>0.76051486529888512</v>
      </c>
      <c r="KP69" s="74">
        <f t="shared" si="45"/>
        <v>2.4839194212535325E-2</v>
      </c>
      <c r="KQ69" s="279">
        <f t="shared" si="46"/>
        <v>1.1088037638239994</v>
      </c>
      <c r="KR69" s="76">
        <f t="shared" si="47"/>
        <v>0</v>
      </c>
      <c r="KS69" s="77">
        <f t="shared" si="212"/>
        <v>0</v>
      </c>
      <c r="KT69" s="77">
        <f t="shared" si="48"/>
        <v>0</v>
      </c>
      <c r="KU69" s="77">
        <f t="shared" si="213"/>
        <v>0</v>
      </c>
      <c r="KV69" s="282">
        <f t="shared" si="214"/>
        <v>0</v>
      </c>
      <c r="KW69" s="73"/>
      <c r="KX69" s="74"/>
      <c r="KY69" s="279"/>
      <c r="KZ69" s="76">
        <f t="shared" si="49"/>
        <v>8.617651061041478</v>
      </c>
      <c r="LA69" s="77">
        <f t="shared" si="215"/>
        <v>9.8069730839758122</v>
      </c>
      <c r="LB69" s="77">
        <f t="shared" si="50"/>
        <v>0.26961246369958469</v>
      </c>
      <c r="LC69" s="77">
        <f t="shared" si="216"/>
        <v>0.31134847308028041</v>
      </c>
      <c r="LD69" s="286">
        <f t="shared" si="217"/>
        <v>22.834384887736121</v>
      </c>
      <c r="LE69" s="73">
        <f t="shared" si="51"/>
        <v>0.37739799444607947</v>
      </c>
      <c r="LF69" s="74">
        <f t="shared" si="52"/>
        <v>1.1807301358241885E-2</v>
      </c>
      <c r="LG69" s="279">
        <f t="shared" si="53"/>
        <v>1.0539124674637592</v>
      </c>
      <c r="LH69" s="76">
        <f t="shared" si="54"/>
        <v>0</v>
      </c>
      <c r="LI69" s="77">
        <f t="shared" si="218"/>
        <v>0</v>
      </c>
      <c r="LJ69" s="77">
        <f t="shared" si="55"/>
        <v>0</v>
      </c>
      <c r="LK69" s="77">
        <f t="shared" si="219"/>
        <v>0</v>
      </c>
      <c r="LL69" s="282">
        <f t="shared" si="220"/>
        <v>0</v>
      </c>
      <c r="LM69" s="73"/>
      <c r="LN69" s="74"/>
      <c r="LO69" s="279"/>
      <c r="LP69" s="76">
        <f t="shared" si="56"/>
        <v>0</v>
      </c>
      <c r="LQ69" s="77">
        <f t="shared" si="221"/>
        <v>0</v>
      </c>
      <c r="LR69" s="77">
        <f t="shared" si="57"/>
        <v>0</v>
      </c>
      <c r="LS69" s="77">
        <f t="shared" si="222"/>
        <v>0</v>
      </c>
      <c r="LT69" s="282">
        <f t="shared" si="223"/>
        <v>0</v>
      </c>
      <c r="LU69" s="73"/>
      <c r="LV69" s="74"/>
      <c r="LW69" s="279"/>
      <c r="LX69" s="76">
        <f t="shared" si="58"/>
        <v>0</v>
      </c>
      <c r="LY69" s="77">
        <f t="shared" si="224"/>
        <v>0</v>
      </c>
      <c r="LZ69" s="77">
        <f t="shared" si="59"/>
        <v>0</v>
      </c>
      <c r="MA69" s="77">
        <f t="shared" si="225"/>
        <v>0</v>
      </c>
      <c r="MB69" s="286">
        <f t="shared" si="226"/>
        <v>0</v>
      </c>
      <c r="MC69" s="73"/>
      <c r="MD69" s="74"/>
      <c r="ME69" s="279"/>
      <c r="MF69" s="76">
        <f t="shared" si="60"/>
        <v>0</v>
      </c>
      <c r="MG69" s="77">
        <f t="shared" si="227"/>
        <v>0</v>
      </c>
      <c r="MH69" s="77">
        <f t="shared" si="61"/>
        <v>0</v>
      </c>
      <c r="MI69" s="77">
        <f t="shared" si="228"/>
        <v>0</v>
      </c>
      <c r="MJ69" s="286">
        <f t="shared" si="229"/>
        <v>0</v>
      </c>
      <c r="MK69" s="73"/>
      <c r="ML69" s="74"/>
      <c r="MM69" s="279"/>
      <c r="MN69" s="287">
        <f t="shared" si="230"/>
        <v>1.0660699752100598</v>
      </c>
      <c r="MO69" s="288">
        <f t="shared" si="230"/>
        <v>0</v>
      </c>
      <c r="MP69" s="288">
        <f t="shared" si="230"/>
        <v>1.0924912723329863</v>
      </c>
      <c r="MQ69" s="289">
        <f t="shared" si="230"/>
        <v>0</v>
      </c>
      <c r="MR69" s="290">
        <f t="shared" si="231"/>
        <v>1.8338535713563449</v>
      </c>
      <c r="MS69" s="291"/>
      <c r="MT69" s="291">
        <f t="shared" si="63"/>
        <v>1.1561835135099994</v>
      </c>
      <c r="MU69" s="292"/>
      <c r="MV69" s="359">
        <f t="shared" si="64"/>
        <v>0</v>
      </c>
      <c r="MW69" s="360">
        <f t="shared" si="65"/>
        <v>0</v>
      </c>
      <c r="MX69" s="360">
        <f t="shared" si="66"/>
        <v>0.67767005784634538</v>
      </c>
      <c r="MY69" s="360">
        <f t="shared" si="67"/>
        <v>0</v>
      </c>
      <c r="MZ69" s="360">
        <f t="shared" si="68"/>
        <v>0</v>
      </c>
      <c r="NA69" s="360">
        <f t="shared" si="69"/>
        <v>0</v>
      </c>
      <c r="NB69" s="360">
        <f t="shared" si="70"/>
        <v>0.30851621813487851</v>
      </c>
      <c r="NC69" s="360">
        <f t="shared" si="71"/>
        <v>0</v>
      </c>
      <c r="ND69" s="360">
        <f t="shared" si="72"/>
        <v>0</v>
      </c>
      <c r="NE69" s="360">
        <f t="shared" si="73"/>
        <v>0.43653604181750855</v>
      </c>
      <c r="NF69" s="360">
        <f t="shared" si="74"/>
        <v>0</v>
      </c>
      <c r="NG69" s="360">
        <f t="shared" si="75"/>
        <v>0.41113125355761249</v>
      </c>
      <c r="NH69" s="360">
        <f t="shared" si="76"/>
        <v>0</v>
      </c>
      <c r="NI69" s="360">
        <f t="shared" si="77"/>
        <v>0</v>
      </c>
      <c r="NJ69" s="360">
        <f t="shared" si="78"/>
        <v>0</v>
      </c>
      <c r="NK69" s="361">
        <f t="shared" si="79"/>
        <v>0</v>
      </c>
      <c r="NL69" s="145">
        <f t="shared" si="232"/>
        <v>1.8338535713563449</v>
      </c>
      <c r="NM69" s="40"/>
      <c r="NN69" s="56">
        <f t="shared" si="233"/>
        <v>1.1561835135099994</v>
      </c>
      <c r="NO69" s="59"/>
      <c r="NP69" s="55">
        <f t="shared" si="80"/>
        <v>1.0660699752100598</v>
      </c>
      <c r="NQ69" s="40"/>
      <c r="NR69" s="56">
        <f t="shared" si="81"/>
        <v>1.0924912723329863</v>
      </c>
      <c r="NS69" s="60"/>
      <c r="NT69" s="25"/>
      <c r="NU69" s="86">
        <f t="shared" si="236"/>
        <v>0</v>
      </c>
      <c r="NV69" s="86">
        <f t="shared" si="236"/>
        <v>0</v>
      </c>
      <c r="NW69" s="86">
        <f t="shared" si="236"/>
        <v>0</v>
      </c>
      <c r="NX69" s="86">
        <f t="shared" si="236"/>
        <v>0</v>
      </c>
      <c r="NY69" s="87">
        <f t="shared" si="237"/>
        <v>0</v>
      </c>
      <c r="NZ69" s="87">
        <f t="shared" si="237"/>
        <v>0</v>
      </c>
      <c r="OA69" s="87">
        <f t="shared" si="237"/>
        <v>0</v>
      </c>
      <c r="OB69" s="87">
        <f t="shared" si="237"/>
        <v>0</v>
      </c>
      <c r="OC69" s="26"/>
    </row>
    <row r="70" spans="1:393" ht="28.5" customHeight="1" thickBot="1" x14ac:dyDescent="0.35">
      <c r="A70" s="136" t="s">
        <v>238</v>
      </c>
      <c r="B70" s="137" t="s">
        <v>239</v>
      </c>
      <c r="C70" s="133" t="s">
        <v>118</v>
      </c>
      <c r="D70" s="64">
        <f>VLOOKUP(B70,[1]УсіТ_1!$A$10:$G$556,6,FALSE)</f>
        <v>194.9</v>
      </c>
      <c r="E70" s="64">
        <f>VLOOKUP(B70,[1]УсіТ_1!$A$10:$G$556,7,FALSE)</f>
        <v>0</v>
      </c>
      <c r="F70" s="38"/>
      <c r="G70" s="38"/>
      <c r="H70" s="39"/>
      <c r="I70" s="256">
        <v>1.0945</v>
      </c>
      <c r="J70" s="62">
        <v>1.0945</v>
      </c>
      <c r="K70" s="257">
        <f t="shared" si="82"/>
        <v>0.76049999999999995</v>
      </c>
      <c r="L70" s="258">
        <f t="shared" si="83"/>
        <v>0.76049999999999995</v>
      </c>
      <c r="M70" s="63">
        <v>0</v>
      </c>
      <c r="N70" s="63">
        <v>0</v>
      </c>
      <c r="O70" s="63">
        <v>0.33400000000000002</v>
      </c>
      <c r="P70" s="63">
        <v>0</v>
      </c>
      <c r="Q70" s="63">
        <v>0</v>
      </c>
      <c r="R70" s="63">
        <v>0</v>
      </c>
      <c r="S70" s="63">
        <v>0.26419999999999999</v>
      </c>
      <c r="T70" s="63">
        <v>0</v>
      </c>
      <c r="U70" s="63">
        <v>0</v>
      </c>
      <c r="V70" s="63">
        <v>8.2100000000000006E-2</v>
      </c>
      <c r="W70" s="63">
        <v>0</v>
      </c>
      <c r="X70" s="63">
        <v>0.41420000000000001</v>
      </c>
      <c r="Y70" s="63">
        <v>0</v>
      </c>
      <c r="Z70" s="63">
        <v>0</v>
      </c>
      <c r="AA70" s="63">
        <v>0</v>
      </c>
      <c r="AB70" s="259">
        <v>0</v>
      </c>
      <c r="AC70" s="144">
        <v>0</v>
      </c>
      <c r="AD70" s="70">
        <v>0</v>
      </c>
      <c r="AE70" s="70">
        <v>0</v>
      </c>
      <c r="AF70" s="68">
        <f t="shared" si="84"/>
        <v>0</v>
      </c>
      <c r="AG70" s="68">
        <f t="shared" si="85"/>
        <v>0</v>
      </c>
      <c r="AH70" s="71">
        <v>0</v>
      </c>
      <c r="AI70" s="71">
        <v>0</v>
      </c>
      <c r="AJ70" s="68">
        <f t="shared" si="86"/>
        <v>0</v>
      </c>
      <c r="AK70" s="68">
        <f t="shared" si="87"/>
        <v>0</v>
      </c>
      <c r="AL70" s="71">
        <v>0</v>
      </c>
      <c r="AM70" s="69">
        <f t="shared" si="88"/>
        <v>0</v>
      </c>
      <c r="AN70" s="260">
        <v>0</v>
      </c>
      <c r="AO70" s="71">
        <v>0</v>
      </c>
      <c r="AP70" s="71">
        <v>0</v>
      </c>
      <c r="AQ70" s="68">
        <f t="shared" si="89"/>
        <v>0</v>
      </c>
      <c r="AR70" s="68">
        <f t="shared" si="90"/>
        <v>0</v>
      </c>
      <c r="AS70" s="71">
        <v>0</v>
      </c>
      <c r="AT70" s="261">
        <f t="shared" si="0"/>
        <v>0</v>
      </c>
      <c r="AU70" s="71">
        <v>0</v>
      </c>
      <c r="AV70" s="68">
        <f t="shared" si="91"/>
        <v>0</v>
      </c>
      <c r="AW70" s="68">
        <f t="shared" si="92"/>
        <v>0</v>
      </c>
      <c r="AX70" s="71">
        <v>0</v>
      </c>
      <c r="AY70" s="69">
        <f t="shared" si="93"/>
        <v>0</v>
      </c>
      <c r="AZ70" s="260">
        <v>8</v>
      </c>
      <c r="BA70" s="260">
        <v>40.777333333333402</v>
      </c>
      <c r="BB70" s="260">
        <v>4.2524933333333497</v>
      </c>
      <c r="BC70" s="262">
        <f t="shared" si="94"/>
        <v>3.4019946666666798</v>
      </c>
      <c r="BD70" s="262">
        <f t="shared" si="1"/>
        <v>0.85049866666666984</v>
      </c>
      <c r="BE70" s="260">
        <v>1.5961413333333301</v>
      </c>
      <c r="BF70" s="262">
        <f t="shared" si="95"/>
        <v>1.2769130666666642</v>
      </c>
      <c r="BG70" s="262">
        <f t="shared" si="2"/>
        <v>0.31922826666666593</v>
      </c>
      <c r="BH70" s="260">
        <v>5.0279462021063619</v>
      </c>
      <c r="BI70" s="263">
        <f t="shared" si="96"/>
        <v>2.9441340104281886</v>
      </c>
      <c r="BJ70" s="68">
        <f t="shared" si="97"/>
        <v>6.8908002699867688E-2</v>
      </c>
      <c r="BK70" s="260">
        <v>2.5824767768512706</v>
      </c>
      <c r="BL70" s="69">
        <f t="shared" si="98"/>
        <v>65.083669174749261</v>
      </c>
      <c r="BM70" s="260">
        <v>0</v>
      </c>
      <c r="BN70" s="260">
        <v>0</v>
      </c>
      <c r="BO70" s="260">
        <v>0</v>
      </c>
      <c r="BP70" s="68">
        <f t="shared" si="99"/>
        <v>0</v>
      </c>
      <c r="BQ70" s="68">
        <f t="shared" si="100"/>
        <v>0</v>
      </c>
      <c r="BR70" s="260">
        <v>0</v>
      </c>
      <c r="BS70" s="260">
        <v>0</v>
      </c>
      <c r="BT70" s="68">
        <f t="shared" si="101"/>
        <v>0</v>
      </c>
      <c r="BU70" s="68">
        <f t="shared" si="102"/>
        <v>0</v>
      </c>
      <c r="BV70" s="260">
        <v>0</v>
      </c>
      <c r="BW70" s="69">
        <f t="shared" si="103"/>
        <v>0</v>
      </c>
      <c r="BX70" s="260">
        <v>0</v>
      </c>
      <c r="BY70" s="260">
        <v>0</v>
      </c>
      <c r="BZ70" s="263">
        <f t="shared" si="104"/>
        <v>0</v>
      </c>
      <c r="CA70" s="263">
        <f t="shared" si="105"/>
        <v>0</v>
      </c>
      <c r="CB70" s="260">
        <v>0</v>
      </c>
      <c r="CC70" s="264">
        <f t="shared" si="106"/>
        <v>0</v>
      </c>
      <c r="CD70" s="260">
        <v>0</v>
      </c>
      <c r="CE70" s="260">
        <v>0</v>
      </c>
      <c r="CF70" s="263">
        <f t="shared" si="107"/>
        <v>0</v>
      </c>
      <c r="CG70" s="263">
        <f t="shared" si="108"/>
        <v>0</v>
      </c>
      <c r="CH70" s="260">
        <v>0</v>
      </c>
      <c r="CI70" s="69">
        <f t="shared" si="109"/>
        <v>0</v>
      </c>
      <c r="CJ70" s="260">
        <v>24.188797682356789</v>
      </c>
      <c r="CK70" s="260">
        <v>5.321536466437558</v>
      </c>
      <c r="CL70" s="260">
        <v>2.3032611843632447</v>
      </c>
      <c r="CM70" s="260">
        <v>1.889604531292647</v>
      </c>
      <c r="CN70" s="260">
        <v>5.0754355203604602</v>
      </c>
      <c r="CO70" s="265">
        <f t="shared" si="110"/>
        <v>0.35649859095011871</v>
      </c>
      <c r="CP70" s="266">
        <f t="shared" si="111"/>
        <v>1.618363520893177</v>
      </c>
      <c r="CQ70" s="260">
        <v>3.9783308910586626</v>
      </c>
      <c r="CR70" s="265">
        <f t="shared" si="112"/>
        <v>5.4523024861958973E-2</v>
      </c>
      <c r="CS70" s="265">
        <f t="shared" si="3"/>
        <v>2.3295275665829642</v>
      </c>
      <c r="CT70" s="260">
        <v>2.0433681026729844</v>
      </c>
      <c r="CU70" s="267">
        <f t="shared" si="4"/>
        <v>51.492875816699637</v>
      </c>
      <c r="CV70" s="260">
        <v>0</v>
      </c>
      <c r="CW70" s="260">
        <v>0</v>
      </c>
      <c r="CX70" s="68">
        <f t="shared" si="113"/>
        <v>0</v>
      </c>
      <c r="CY70" s="68">
        <f t="shared" si="114"/>
        <v>0</v>
      </c>
      <c r="CZ70" s="260">
        <v>0</v>
      </c>
      <c r="DA70" s="69">
        <f t="shared" si="115"/>
        <v>0</v>
      </c>
      <c r="DB70" s="260">
        <v>0</v>
      </c>
      <c r="DC70" s="260">
        <v>0</v>
      </c>
      <c r="DD70" s="68">
        <f t="shared" si="116"/>
        <v>0</v>
      </c>
      <c r="DE70" s="68">
        <f t="shared" si="117"/>
        <v>0</v>
      </c>
      <c r="DF70" s="260">
        <v>0</v>
      </c>
      <c r="DG70" s="69">
        <f t="shared" si="118"/>
        <v>0</v>
      </c>
      <c r="DH70" s="260">
        <v>5.8375286434214395</v>
      </c>
      <c r="DI70" s="260">
        <v>1.2842563015527166</v>
      </c>
      <c r="DJ70" s="260">
        <v>8.7451965649999949E-2</v>
      </c>
      <c r="DK70" s="260">
        <v>4.2497208524108077</v>
      </c>
      <c r="DL70" s="68">
        <f t="shared" si="119"/>
        <v>0.29850039267333511</v>
      </c>
      <c r="DM70" s="68">
        <f t="shared" si="120"/>
        <v>1.3550744904414149</v>
      </c>
      <c r="DN70" s="260">
        <v>1.23578811348821</v>
      </c>
      <c r="DO70" s="68">
        <f t="shared" si="121"/>
        <v>1.693647609535592E-2</v>
      </c>
      <c r="DP70" s="68">
        <f t="shared" si="122"/>
        <v>0.72362067300547539</v>
      </c>
      <c r="DQ70" s="260">
        <v>0.63473101708045099</v>
      </c>
      <c r="DR70" s="264">
        <f t="shared" si="123"/>
        <v>15.995372272324349</v>
      </c>
      <c r="DS70" s="260">
        <v>0</v>
      </c>
      <c r="DT70" s="260">
        <v>0</v>
      </c>
      <c r="DU70" s="260">
        <v>0</v>
      </c>
      <c r="DV70" s="68">
        <f t="shared" si="124"/>
        <v>0</v>
      </c>
      <c r="DW70" s="68">
        <f t="shared" si="125"/>
        <v>0</v>
      </c>
      <c r="DX70" s="260">
        <v>0</v>
      </c>
      <c r="DY70" s="260">
        <v>0</v>
      </c>
      <c r="DZ70" s="260">
        <v>0</v>
      </c>
      <c r="EA70" s="260">
        <v>0</v>
      </c>
      <c r="EB70" s="68">
        <f t="shared" si="126"/>
        <v>0</v>
      </c>
      <c r="EC70" s="68">
        <f t="shared" si="127"/>
        <v>0</v>
      </c>
      <c r="ED70" s="267">
        <v>0</v>
      </c>
      <c r="EE70" s="69">
        <f t="shared" si="128"/>
        <v>0</v>
      </c>
      <c r="EF70" s="260">
        <v>12.925045555555499</v>
      </c>
      <c r="EG70" s="260">
        <v>2.8435100222222101</v>
      </c>
      <c r="EH70" s="260">
        <v>32.658069194952667</v>
      </c>
      <c r="EI70" s="260">
        <v>9.4102831287461584</v>
      </c>
      <c r="EJ70" s="268">
        <f t="shared" si="129"/>
        <v>0.6609782869631301</v>
      </c>
      <c r="EK70" s="266">
        <f t="shared" si="130"/>
        <v>3.0005816989982574</v>
      </c>
      <c r="EL70" s="260">
        <v>6.2374735821818383</v>
      </c>
      <c r="EM70" s="268">
        <f t="shared" si="131"/>
        <v>8.5484575443802099E-2</v>
      </c>
      <c r="EN70" s="268">
        <f t="shared" si="132"/>
        <v>3.6523776059409041</v>
      </c>
      <c r="EO70" s="269">
        <f t="shared" si="133"/>
        <v>64.074381483658371</v>
      </c>
      <c r="EP70" s="69">
        <f t="shared" si="134"/>
        <v>80.73372066940955</v>
      </c>
      <c r="EQ70" s="260">
        <v>0</v>
      </c>
      <c r="ER70" s="260">
        <v>0</v>
      </c>
      <c r="ES70" s="260">
        <v>0</v>
      </c>
      <c r="ET70" s="68">
        <f t="shared" si="135"/>
        <v>0</v>
      </c>
      <c r="EU70" s="68">
        <f t="shared" si="136"/>
        <v>0</v>
      </c>
      <c r="EV70" s="260">
        <v>0</v>
      </c>
      <c r="EW70" s="260">
        <v>0</v>
      </c>
      <c r="EX70" s="68">
        <f t="shared" si="137"/>
        <v>0</v>
      </c>
      <c r="EY70" s="68">
        <f t="shared" si="138"/>
        <v>0</v>
      </c>
      <c r="EZ70" s="260">
        <v>0</v>
      </c>
      <c r="FA70" s="69">
        <f t="shared" si="139"/>
        <v>0</v>
      </c>
      <c r="FB70" s="260">
        <v>0</v>
      </c>
      <c r="FC70" s="260">
        <v>0</v>
      </c>
      <c r="FD70" s="68">
        <f t="shared" si="140"/>
        <v>0</v>
      </c>
      <c r="FE70" s="68">
        <f t="shared" si="141"/>
        <v>0</v>
      </c>
      <c r="FF70" s="260">
        <v>0</v>
      </c>
      <c r="FG70" s="69">
        <f t="shared" si="142"/>
        <v>0</v>
      </c>
      <c r="FH70" s="260">
        <v>0</v>
      </c>
      <c r="FI70" s="260">
        <v>0</v>
      </c>
      <c r="FJ70" s="68">
        <f t="shared" si="143"/>
        <v>0</v>
      </c>
      <c r="FK70" s="68">
        <f t="shared" si="144"/>
        <v>0</v>
      </c>
      <c r="FL70" s="260">
        <v>0</v>
      </c>
      <c r="FM70" s="69">
        <f t="shared" si="145"/>
        <v>0</v>
      </c>
      <c r="FN70" s="260">
        <v>0</v>
      </c>
      <c r="FO70" s="260">
        <v>0</v>
      </c>
      <c r="FP70" s="68">
        <f t="shared" si="146"/>
        <v>0</v>
      </c>
      <c r="FQ70" s="68">
        <f t="shared" si="147"/>
        <v>0</v>
      </c>
      <c r="FR70" s="260">
        <v>0</v>
      </c>
      <c r="FS70" s="264">
        <f t="shared" si="148"/>
        <v>0</v>
      </c>
      <c r="FT70" s="270">
        <f t="shared" si="5"/>
        <v>213.30563793318282</v>
      </c>
      <c r="FU70" s="271">
        <f t="shared" si="6"/>
        <v>52.400674671546213</v>
      </c>
      <c r="FV70" s="272">
        <f t="shared" si="149"/>
        <v>34.328904747006597</v>
      </c>
      <c r="FW70" s="272">
        <f t="shared" si="7"/>
        <v>6.5685122646259906</v>
      </c>
      <c r="FX70" s="272">
        <f t="shared" si="8"/>
        <v>40.777333333333402</v>
      </c>
      <c r="FY70" s="272">
        <f t="shared" si="9"/>
        <v>0</v>
      </c>
      <c r="FZ70" s="272">
        <f t="shared" si="10"/>
        <v>0</v>
      </c>
      <c r="GA70" s="272">
        <f t="shared" si="11"/>
        <v>0</v>
      </c>
      <c r="GB70" s="272">
        <f t="shared" si="12"/>
        <v>0</v>
      </c>
      <c r="GC70" s="272">
        <f t="shared" si="13"/>
        <v>0</v>
      </c>
      <c r="GD70" s="272">
        <f t="shared" si="14"/>
        <v>0</v>
      </c>
      <c r="GE70" s="272">
        <f t="shared" si="15"/>
        <v>18.735439501517426</v>
      </c>
      <c r="GF70" s="273">
        <f t="shared" si="16"/>
        <v>7.2883040466060756</v>
      </c>
      <c r="GG70" s="273">
        <f t="shared" si="17"/>
        <v>1.315977270586584</v>
      </c>
      <c r="GH70" s="272">
        <f t="shared" si="150"/>
        <v>16.479538788835072</v>
      </c>
      <c r="GI70" s="274">
        <f t="shared" si="151"/>
        <v>11.772585024268189</v>
      </c>
      <c r="GJ70" s="275">
        <f t="shared" si="18"/>
        <v>0.2258520791009847</v>
      </c>
      <c r="GK70" s="271">
        <f t="shared" si="152"/>
        <v>169.2904033068647</v>
      </c>
      <c r="GL70" s="276">
        <f t="shared" si="153"/>
        <v>213.30590816664952</v>
      </c>
      <c r="GM70" s="272">
        <f t="shared" si="154"/>
        <v>71.461563742420481</v>
      </c>
      <c r="GN70" s="272">
        <f t="shared" si="155"/>
        <v>8.11034161431356</v>
      </c>
      <c r="GO70" s="277">
        <f t="shared" si="156"/>
        <v>0.42212412721875014</v>
      </c>
      <c r="GP70" s="278">
        <f t="shared" si="157"/>
        <v>4.7907863977453745E-2</v>
      </c>
      <c r="GQ70" s="279">
        <f t="shared" si="158"/>
        <v>1.0656734881411696</v>
      </c>
      <c r="GR70" s="280">
        <f t="shared" si="159"/>
        <v>169.2904033068647</v>
      </c>
      <c r="GS70" s="272">
        <f t="shared" si="160"/>
        <v>71.461563742420481</v>
      </c>
      <c r="GT70" s="272">
        <f t="shared" si="19"/>
        <v>8.11034161431356</v>
      </c>
      <c r="GU70" s="73">
        <f t="shared" si="161"/>
        <v>0.42212412721875014</v>
      </c>
      <c r="GV70" s="74">
        <f t="shared" si="162"/>
        <v>4.7907863977453745E-2</v>
      </c>
      <c r="GW70" s="279">
        <f t="shared" si="163"/>
        <v>1.0656734881411696</v>
      </c>
      <c r="GX70" s="280">
        <f t="shared" si="164"/>
        <v>117.63669761261926</v>
      </c>
      <c r="GY70" s="272">
        <f t="shared" si="20"/>
        <v>67.869720249698091</v>
      </c>
      <c r="GZ70" s="272">
        <f t="shared" si="21"/>
        <v>3.3625258782803487</v>
      </c>
      <c r="HA70" s="73">
        <f t="shared" si="165"/>
        <v>0.57694343369953194</v>
      </c>
      <c r="HB70" s="74">
        <f t="shared" si="166"/>
        <v>2.8583987365517816E-2</v>
      </c>
      <c r="HC70" s="279">
        <f t="shared" si="167"/>
        <v>1.0840487645290544</v>
      </c>
      <c r="HD70" s="280">
        <f t="shared" si="168"/>
        <v>117.63669761261926</v>
      </c>
      <c r="HE70" s="272">
        <f t="shared" si="22"/>
        <v>67.869720249698091</v>
      </c>
      <c r="HF70" s="272">
        <f t="shared" si="23"/>
        <v>3.3625258782803487</v>
      </c>
      <c r="HG70" s="73">
        <f t="shared" si="169"/>
        <v>0.57694343369953194</v>
      </c>
      <c r="HH70" s="74">
        <f t="shared" si="170"/>
        <v>2.8583987365517816E-2</v>
      </c>
      <c r="HI70" s="281">
        <f t="shared" si="171"/>
        <v>1.0840487645290544</v>
      </c>
      <c r="HJ70" s="72">
        <f t="shared" si="24"/>
        <v>1.16637963277051</v>
      </c>
      <c r="HK70" s="73">
        <f t="shared" si="172"/>
        <v>1.16637963277051</v>
      </c>
      <c r="HL70" s="73">
        <f t="shared" si="25"/>
        <v>0.82441908542434583</v>
      </c>
      <c r="HM70" s="74">
        <f t="shared" si="173"/>
        <v>0.82441908542434583</v>
      </c>
      <c r="HN70" s="75"/>
      <c r="HO70" s="75"/>
      <c r="HP70" s="76">
        <f t="shared" si="174"/>
        <v>0</v>
      </c>
      <c r="HQ70" s="77">
        <f t="shared" si="175"/>
        <v>0</v>
      </c>
      <c r="HR70" s="77">
        <f t="shared" si="176"/>
        <v>0</v>
      </c>
      <c r="HS70" s="77">
        <f t="shared" si="177"/>
        <v>0</v>
      </c>
      <c r="HT70" s="282">
        <f t="shared" si="178"/>
        <v>0</v>
      </c>
      <c r="HU70" s="73"/>
      <c r="HV70" s="74"/>
      <c r="HW70" s="279"/>
      <c r="HX70" s="76">
        <f t="shared" si="179"/>
        <v>0</v>
      </c>
      <c r="HY70" s="77">
        <f t="shared" si="180"/>
        <v>0</v>
      </c>
      <c r="HZ70" s="77">
        <f t="shared" si="26"/>
        <v>0</v>
      </c>
      <c r="IA70" s="77">
        <f t="shared" si="181"/>
        <v>0</v>
      </c>
      <c r="IB70" s="282">
        <f t="shared" si="182"/>
        <v>0</v>
      </c>
      <c r="IC70" s="73"/>
      <c r="ID70" s="74"/>
      <c r="IE70" s="279"/>
      <c r="IF70" s="76">
        <f t="shared" si="27"/>
        <v>3.5918434927223899</v>
      </c>
      <c r="IG70" s="77">
        <f t="shared" si="183"/>
        <v>4.0875538131530069</v>
      </c>
      <c r="IH70" s="77">
        <f t="shared" si="28"/>
        <v>4.7478157360332114</v>
      </c>
      <c r="II70" s="77">
        <f t="shared" si="184"/>
        <v>5.4827776119711524</v>
      </c>
      <c r="IJ70" s="282">
        <f t="shared" si="185"/>
        <v>51.653705694245446</v>
      </c>
      <c r="IK70" s="73">
        <f t="shared" si="186"/>
        <v>6.9536995350994626E-2</v>
      </c>
      <c r="IL70" s="74">
        <f t="shared" si="187"/>
        <v>9.1916265681634315E-2</v>
      </c>
      <c r="IM70" s="279">
        <f t="shared" si="188"/>
        <v>1.0238254386559078</v>
      </c>
      <c r="IN70" s="76">
        <f t="shared" si="29"/>
        <v>0</v>
      </c>
      <c r="IO70" s="77">
        <f t="shared" si="189"/>
        <v>0</v>
      </c>
      <c r="IP70" s="77">
        <f t="shared" si="30"/>
        <v>0</v>
      </c>
      <c r="IQ70" s="77">
        <f t="shared" si="190"/>
        <v>0</v>
      </c>
      <c r="IR70" s="282">
        <f t="shared" si="191"/>
        <v>0</v>
      </c>
      <c r="IS70" s="283"/>
      <c r="IT70" s="284"/>
      <c r="IU70" s="285"/>
      <c r="IV70" s="76">
        <f t="shared" si="31"/>
        <v>0</v>
      </c>
      <c r="IW70" s="77">
        <f t="shared" si="192"/>
        <v>0</v>
      </c>
      <c r="IX70" s="77">
        <f t="shared" si="193"/>
        <v>0</v>
      </c>
      <c r="IY70" s="77">
        <f t="shared" si="194"/>
        <v>0</v>
      </c>
      <c r="IZ70" s="282">
        <f t="shared" si="195"/>
        <v>0</v>
      </c>
      <c r="JA70" s="283"/>
      <c r="JB70" s="284"/>
      <c r="JC70" s="285"/>
      <c r="JD70" s="76">
        <f t="shared" si="32"/>
        <v>0</v>
      </c>
      <c r="JE70" s="77">
        <f t="shared" si="196"/>
        <v>0</v>
      </c>
      <c r="JF70" s="77">
        <f t="shared" si="33"/>
        <v>0</v>
      </c>
      <c r="JG70" s="77">
        <f t="shared" si="197"/>
        <v>0</v>
      </c>
      <c r="JH70" s="282">
        <f t="shared" si="198"/>
        <v>0</v>
      </c>
      <c r="JI70" s="283"/>
      <c r="JJ70" s="284"/>
      <c r="JK70" s="285"/>
      <c r="JL70" s="76">
        <f t="shared" si="34"/>
        <v>34.326761275515238</v>
      </c>
      <c r="JM70" s="77">
        <f t="shared" si="199"/>
        <v>39.064197599149097</v>
      </c>
      <c r="JN70" s="77">
        <f t="shared" si="35"/>
        <v>2.3006261471047247</v>
      </c>
      <c r="JO70" s="77">
        <f t="shared" si="200"/>
        <v>2.6567630746765363</v>
      </c>
      <c r="JP70" s="282">
        <f t="shared" si="201"/>
        <v>40.867361759285423</v>
      </c>
      <c r="JQ70" s="73">
        <f t="shared" si="36"/>
        <v>0.83995540200771335</v>
      </c>
      <c r="JR70" s="74">
        <f t="shared" si="37"/>
        <v>5.6294951473886183E-2</v>
      </c>
      <c r="JS70" s="279">
        <f t="shared" si="202"/>
        <v>1.1246367035192419</v>
      </c>
      <c r="JT70" s="76">
        <f t="shared" si="38"/>
        <v>0</v>
      </c>
      <c r="JU70" s="77">
        <f t="shared" si="203"/>
        <v>0</v>
      </c>
      <c r="JV70" s="77">
        <f t="shared" si="39"/>
        <v>0</v>
      </c>
      <c r="JW70" s="77">
        <f t="shared" si="204"/>
        <v>0</v>
      </c>
      <c r="JX70" s="282">
        <f t="shared" si="205"/>
        <v>0</v>
      </c>
      <c r="JY70" s="73"/>
      <c r="JZ70" s="74"/>
      <c r="KA70" s="279"/>
      <c r="KB70" s="76">
        <f t="shared" si="40"/>
        <v>0</v>
      </c>
      <c r="KC70" s="77">
        <f t="shared" si="206"/>
        <v>0</v>
      </c>
      <c r="KD70" s="77">
        <f t="shared" si="41"/>
        <v>0</v>
      </c>
      <c r="KE70" s="77">
        <f t="shared" si="207"/>
        <v>0</v>
      </c>
      <c r="KF70" s="282">
        <f t="shared" si="208"/>
        <v>0</v>
      </c>
      <c r="KG70" s="73"/>
      <c r="KH70" s="74"/>
      <c r="KI70" s="279"/>
      <c r="KJ70" s="76">
        <f t="shared" si="42"/>
        <v>9.6577930443793623</v>
      </c>
      <c r="KK70" s="77">
        <f t="shared" si="209"/>
        <v>10.990665062434157</v>
      </c>
      <c r="KL70" s="77">
        <f t="shared" si="43"/>
        <v>0.31543686876869104</v>
      </c>
      <c r="KM70" s="77">
        <f t="shared" si="210"/>
        <v>0.3642664960540844</v>
      </c>
      <c r="KN70" s="282">
        <f t="shared" si="211"/>
        <v>12.694739898670118</v>
      </c>
      <c r="KO70" s="73">
        <f t="shared" si="44"/>
        <v>0.76077124237819937</v>
      </c>
      <c r="KP70" s="74">
        <f t="shared" si="45"/>
        <v>2.484784023040407E-2</v>
      </c>
      <c r="KQ70" s="279">
        <f t="shared" si="46"/>
        <v>1.1088404848282818</v>
      </c>
      <c r="KR70" s="76">
        <f t="shared" si="47"/>
        <v>0</v>
      </c>
      <c r="KS70" s="77">
        <f t="shared" si="212"/>
        <v>0</v>
      </c>
      <c r="KT70" s="77">
        <f t="shared" si="48"/>
        <v>0</v>
      </c>
      <c r="KU70" s="77">
        <f t="shared" si="213"/>
        <v>0</v>
      </c>
      <c r="KV70" s="282">
        <f t="shared" si="214"/>
        <v>0</v>
      </c>
      <c r="KW70" s="73"/>
      <c r="KX70" s="74"/>
      <c r="KY70" s="279"/>
      <c r="KZ70" s="76">
        <f t="shared" si="49"/>
        <v>23.885165929803488</v>
      </c>
      <c r="LA70" s="77">
        <f t="shared" si="215"/>
        <v>27.181557679775668</v>
      </c>
      <c r="LB70" s="77">
        <f t="shared" si="50"/>
        <v>0.74646286240693216</v>
      </c>
      <c r="LC70" s="77">
        <f t="shared" si="216"/>
        <v>0.86201531350752525</v>
      </c>
      <c r="LD70" s="286">
        <f t="shared" si="217"/>
        <v>64.074381483658371</v>
      </c>
      <c r="LE70" s="73">
        <f t="shared" si="51"/>
        <v>0.37277247749781556</v>
      </c>
      <c r="LF70" s="74">
        <f t="shared" si="52"/>
        <v>1.1649942537444722E-2</v>
      </c>
      <c r="LG70" s="279">
        <f t="shared" si="53"/>
        <v>1.05324974072427</v>
      </c>
      <c r="LH70" s="76">
        <f t="shared" si="54"/>
        <v>0</v>
      </c>
      <c r="LI70" s="77">
        <f t="shared" si="218"/>
        <v>0</v>
      </c>
      <c r="LJ70" s="77">
        <f t="shared" si="55"/>
        <v>0</v>
      </c>
      <c r="LK70" s="77">
        <f t="shared" si="219"/>
        <v>0</v>
      </c>
      <c r="LL70" s="282">
        <f t="shared" si="220"/>
        <v>0</v>
      </c>
      <c r="LM70" s="73"/>
      <c r="LN70" s="74"/>
      <c r="LO70" s="279"/>
      <c r="LP70" s="76">
        <f t="shared" si="56"/>
        <v>0</v>
      </c>
      <c r="LQ70" s="77">
        <f t="shared" si="221"/>
        <v>0</v>
      </c>
      <c r="LR70" s="77">
        <f t="shared" si="57"/>
        <v>0</v>
      </c>
      <c r="LS70" s="77">
        <f t="shared" si="222"/>
        <v>0</v>
      </c>
      <c r="LT70" s="282">
        <f t="shared" si="223"/>
        <v>0</v>
      </c>
      <c r="LU70" s="73"/>
      <c r="LV70" s="74"/>
      <c r="LW70" s="279"/>
      <c r="LX70" s="76">
        <f t="shared" si="58"/>
        <v>0</v>
      </c>
      <c r="LY70" s="77">
        <f t="shared" si="224"/>
        <v>0</v>
      </c>
      <c r="LZ70" s="77">
        <f t="shared" si="59"/>
        <v>0</v>
      </c>
      <c r="MA70" s="77">
        <f t="shared" si="225"/>
        <v>0</v>
      </c>
      <c r="MB70" s="286">
        <f t="shared" si="226"/>
        <v>0</v>
      </c>
      <c r="MC70" s="73"/>
      <c r="MD70" s="74"/>
      <c r="ME70" s="279"/>
      <c r="MF70" s="76">
        <f t="shared" si="60"/>
        <v>0</v>
      </c>
      <c r="MG70" s="77">
        <f t="shared" si="227"/>
        <v>0</v>
      </c>
      <c r="MH70" s="77">
        <f t="shared" si="61"/>
        <v>0</v>
      </c>
      <c r="MI70" s="77">
        <f t="shared" si="228"/>
        <v>0</v>
      </c>
      <c r="MJ70" s="286">
        <f t="shared" si="229"/>
        <v>0</v>
      </c>
      <c r="MK70" s="73"/>
      <c r="ML70" s="74"/>
      <c r="MM70" s="279"/>
      <c r="MN70" s="287">
        <f t="shared" si="230"/>
        <v>1.0656725079883522</v>
      </c>
      <c r="MO70" s="288">
        <f t="shared" si="230"/>
        <v>0</v>
      </c>
      <c r="MP70" s="288">
        <f t="shared" si="230"/>
        <v>1.0840511025406683</v>
      </c>
      <c r="MQ70" s="289">
        <f t="shared" si="230"/>
        <v>0</v>
      </c>
      <c r="MR70" s="290">
        <f t="shared" si="231"/>
        <v>1.1663785599932515</v>
      </c>
      <c r="MS70" s="291"/>
      <c r="MT70" s="291">
        <f t="shared" si="63"/>
        <v>0.82442086348217825</v>
      </c>
      <c r="MU70" s="292"/>
      <c r="MV70" s="359">
        <f t="shared" si="64"/>
        <v>0</v>
      </c>
      <c r="MW70" s="360">
        <f t="shared" si="65"/>
        <v>0</v>
      </c>
      <c r="MX70" s="360">
        <f t="shared" si="66"/>
        <v>0.34195769651107322</v>
      </c>
      <c r="MY70" s="360">
        <f t="shared" si="67"/>
        <v>0</v>
      </c>
      <c r="MZ70" s="360">
        <f t="shared" si="68"/>
        <v>0</v>
      </c>
      <c r="NA70" s="360">
        <f t="shared" si="69"/>
        <v>0</v>
      </c>
      <c r="NB70" s="360">
        <f t="shared" si="70"/>
        <v>0.29712901706978373</v>
      </c>
      <c r="NC70" s="360">
        <f t="shared" si="71"/>
        <v>0</v>
      </c>
      <c r="ND70" s="360">
        <f t="shared" si="72"/>
        <v>0</v>
      </c>
      <c r="NE70" s="360">
        <f t="shared" si="73"/>
        <v>9.1035803804401946E-2</v>
      </c>
      <c r="NF70" s="360">
        <f t="shared" si="74"/>
        <v>0</v>
      </c>
      <c r="NG70" s="360">
        <f t="shared" si="75"/>
        <v>0.43625604260799267</v>
      </c>
      <c r="NH70" s="360">
        <f t="shared" si="76"/>
        <v>0</v>
      </c>
      <c r="NI70" s="360">
        <f t="shared" si="77"/>
        <v>0</v>
      </c>
      <c r="NJ70" s="360">
        <f t="shared" si="78"/>
        <v>0</v>
      </c>
      <c r="NK70" s="361">
        <f t="shared" si="79"/>
        <v>0</v>
      </c>
      <c r="NL70" s="145">
        <f t="shared" si="232"/>
        <v>1.1663785599932515</v>
      </c>
      <c r="NM70" s="40"/>
      <c r="NN70" s="56">
        <f t="shared" si="233"/>
        <v>0.82442086348217825</v>
      </c>
      <c r="NO70" s="59"/>
      <c r="NP70" s="55">
        <f t="shared" si="80"/>
        <v>1.0656725079883522</v>
      </c>
      <c r="NQ70" s="40"/>
      <c r="NR70" s="56">
        <f t="shared" si="81"/>
        <v>1.0840511025406683</v>
      </c>
      <c r="NS70" s="60"/>
      <c r="NT70" s="25"/>
      <c r="NU70" s="86">
        <f t="shared" si="236"/>
        <v>0</v>
      </c>
      <c r="NV70" s="86">
        <f t="shared" si="236"/>
        <v>0</v>
      </c>
      <c r="NW70" s="86">
        <f t="shared" si="236"/>
        <v>0</v>
      </c>
      <c r="NX70" s="86">
        <f t="shared" si="236"/>
        <v>0</v>
      </c>
      <c r="NY70" s="87">
        <f t="shared" si="237"/>
        <v>0</v>
      </c>
      <c r="NZ70" s="87">
        <f t="shared" si="237"/>
        <v>0</v>
      </c>
      <c r="OA70" s="87">
        <f t="shared" si="237"/>
        <v>0</v>
      </c>
      <c r="OB70" s="87">
        <f t="shared" si="237"/>
        <v>0</v>
      </c>
      <c r="OC70" s="26"/>
    </row>
    <row r="71" spans="1:393" thickBot="1" x14ac:dyDescent="0.35">
      <c r="A71" s="136" t="s">
        <v>240</v>
      </c>
      <c r="B71" s="137" t="s">
        <v>241</v>
      </c>
      <c r="C71" s="133" t="s">
        <v>118</v>
      </c>
      <c r="D71" s="64">
        <f>VLOOKUP(B71,[1]УсіТ_1!$A$10:$G$556,6,FALSE)</f>
        <v>109.1</v>
      </c>
      <c r="E71" s="64">
        <f>VLOOKUP(B71,[1]УсіТ_1!$A$10:$G$556,7,FALSE)</f>
        <v>0</v>
      </c>
      <c r="F71" s="38">
        <v>216.7</v>
      </c>
      <c r="G71" s="38"/>
      <c r="H71" s="39"/>
      <c r="I71" s="256">
        <v>1.6408</v>
      </c>
      <c r="J71" s="62">
        <v>1.6408</v>
      </c>
      <c r="K71" s="257">
        <f t="shared" si="82"/>
        <v>0.96960000000000002</v>
      </c>
      <c r="L71" s="258">
        <f t="shared" si="83"/>
        <v>0.96960000000000002</v>
      </c>
      <c r="M71" s="63">
        <v>0</v>
      </c>
      <c r="N71" s="63">
        <v>0</v>
      </c>
      <c r="O71" s="63">
        <v>0.67120000000000002</v>
      </c>
      <c r="P71" s="63">
        <v>0</v>
      </c>
      <c r="Q71" s="63">
        <v>0</v>
      </c>
      <c r="R71" s="63">
        <v>0</v>
      </c>
      <c r="S71" s="63">
        <v>0.26910000000000001</v>
      </c>
      <c r="T71" s="63">
        <v>0</v>
      </c>
      <c r="U71" s="63">
        <v>0</v>
      </c>
      <c r="V71" s="63">
        <v>0.31119999999999998</v>
      </c>
      <c r="W71" s="63">
        <v>0</v>
      </c>
      <c r="X71" s="63">
        <v>0.38929999999999998</v>
      </c>
      <c r="Y71" s="63">
        <v>0</v>
      </c>
      <c r="Z71" s="63">
        <v>0</v>
      </c>
      <c r="AA71" s="63">
        <v>0</v>
      </c>
      <c r="AB71" s="259">
        <v>0</v>
      </c>
      <c r="AC71" s="144">
        <v>0</v>
      </c>
      <c r="AD71" s="70">
        <v>0</v>
      </c>
      <c r="AE71" s="70">
        <v>0</v>
      </c>
      <c r="AF71" s="68">
        <f t="shared" si="84"/>
        <v>0</v>
      </c>
      <c r="AG71" s="68">
        <f t="shared" si="85"/>
        <v>0</v>
      </c>
      <c r="AH71" s="71">
        <v>0</v>
      </c>
      <c r="AI71" s="71">
        <v>0</v>
      </c>
      <c r="AJ71" s="68">
        <f t="shared" si="86"/>
        <v>0</v>
      </c>
      <c r="AK71" s="68">
        <f t="shared" si="87"/>
        <v>0</v>
      </c>
      <c r="AL71" s="71">
        <v>0</v>
      </c>
      <c r="AM71" s="69">
        <f t="shared" si="88"/>
        <v>0</v>
      </c>
      <c r="AN71" s="260">
        <v>0</v>
      </c>
      <c r="AO71" s="71">
        <v>0</v>
      </c>
      <c r="AP71" s="71">
        <v>0</v>
      </c>
      <c r="AQ71" s="68">
        <f t="shared" si="89"/>
        <v>0</v>
      </c>
      <c r="AR71" s="68">
        <f t="shared" si="90"/>
        <v>0</v>
      </c>
      <c r="AS71" s="71">
        <v>0</v>
      </c>
      <c r="AT71" s="261">
        <f t="shared" si="0"/>
        <v>0</v>
      </c>
      <c r="AU71" s="71">
        <v>0</v>
      </c>
      <c r="AV71" s="68">
        <f t="shared" si="91"/>
        <v>0</v>
      </c>
      <c r="AW71" s="68">
        <f t="shared" si="92"/>
        <v>0</v>
      </c>
      <c r="AX71" s="71">
        <v>0</v>
      </c>
      <c r="AY71" s="69">
        <f t="shared" si="93"/>
        <v>0</v>
      </c>
      <c r="AZ71" s="260">
        <v>9</v>
      </c>
      <c r="BA71" s="260">
        <v>45.874500000000097</v>
      </c>
      <c r="BB71" s="260">
        <v>4.7840550000000102</v>
      </c>
      <c r="BC71" s="262">
        <f t="shared" si="94"/>
        <v>3.8272440000000083</v>
      </c>
      <c r="BD71" s="262">
        <f t="shared" si="1"/>
        <v>0.95681100000000185</v>
      </c>
      <c r="BE71" s="260">
        <v>1.7956589999999999</v>
      </c>
      <c r="BF71" s="262">
        <f t="shared" si="95"/>
        <v>1.4365272</v>
      </c>
      <c r="BG71" s="262">
        <f t="shared" si="2"/>
        <v>0.35913179999999989</v>
      </c>
      <c r="BH71" s="260">
        <v>5.6564394773696591</v>
      </c>
      <c r="BI71" s="263">
        <f t="shared" si="96"/>
        <v>3.3121507617317136</v>
      </c>
      <c r="BJ71" s="68">
        <f t="shared" si="97"/>
        <v>7.7521503037351183E-2</v>
      </c>
      <c r="BK71" s="260">
        <v>2.9052863739576802</v>
      </c>
      <c r="BL71" s="69">
        <f t="shared" si="98"/>
        <v>73.219127821592934</v>
      </c>
      <c r="BM71" s="260">
        <v>0</v>
      </c>
      <c r="BN71" s="260">
        <v>0</v>
      </c>
      <c r="BO71" s="260">
        <v>0</v>
      </c>
      <c r="BP71" s="68">
        <f t="shared" si="99"/>
        <v>0</v>
      </c>
      <c r="BQ71" s="68">
        <f t="shared" si="100"/>
        <v>0</v>
      </c>
      <c r="BR71" s="260">
        <v>0</v>
      </c>
      <c r="BS71" s="260">
        <v>0</v>
      </c>
      <c r="BT71" s="68">
        <f t="shared" si="101"/>
        <v>0</v>
      </c>
      <c r="BU71" s="68">
        <f t="shared" si="102"/>
        <v>0</v>
      </c>
      <c r="BV71" s="260">
        <v>0</v>
      </c>
      <c r="BW71" s="69">
        <f t="shared" si="103"/>
        <v>0</v>
      </c>
      <c r="BX71" s="260">
        <v>0</v>
      </c>
      <c r="BY71" s="260">
        <v>0</v>
      </c>
      <c r="BZ71" s="263">
        <f t="shared" si="104"/>
        <v>0</v>
      </c>
      <c r="CA71" s="263">
        <f t="shared" si="105"/>
        <v>0</v>
      </c>
      <c r="CB71" s="260">
        <v>0</v>
      </c>
      <c r="CC71" s="264">
        <f t="shared" si="106"/>
        <v>0</v>
      </c>
      <c r="CD71" s="260">
        <v>0</v>
      </c>
      <c r="CE71" s="260">
        <v>0</v>
      </c>
      <c r="CF71" s="263">
        <f t="shared" si="107"/>
        <v>0</v>
      </c>
      <c r="CG71" s="263">
        <f t="shared" si="108"/>
        <v>0</v>
      </c>
      <c r="CH71" s="260">
        <v>0</v>
      </c>
      <c r="CI71" s="69">
        <f t="shared" si="109"/>
        <v>0</v>
      </c>
      <c r="CJ71" s="260">
        <v>13.729562992022196</v>
      </c>
      <c r="CK71" s="260">
        <v>3.0205044047631482</v>
      </c>
      <c r="CL71" s="260">
        <v>1.3050627961037198</v>
      </c>
      <c r="CM71" s="260">
        <v>1.0577519464547347</v>
      </c>
      <c r="CN71" s="260">
        <v>2.9789187966072226</v>
      </c>
      <c r="CO71" s="265">
        <f t="shared" si="110"/>
        <v>0.2092392562736913</v>
      </c>
      <c r="CP71" s="266">
        <f t="shared" si="111"/>
        <v>0.94986400532377213</v>
      </c>
      <c r="CQ71" s="260">
        <v>2.2684360339644125</v>
      </c>
      <c r="CR71" s="265">
        <f t="shared" si="112"/>
        <v>3.1088915845482273E-2</v>
      </c>
      <c r="CS71" s="265">
        <f t="shared" si="3"/>
        <v>1.3282917934319975</v>
      </c>
      <c r="CT71" s="260">
        <v>1.1651242598182745</v>
      </c>
      <c r="CU71" s="267">
        <f t="shared" si="4"/>
        <v>29.361131139934763</v>
      </c>
      <c r="CV71" s="260">
        <v>0</v>
      </c>
      <c r="CW71" s="260">
        <v>0</v>
      </c>
      <c r="CX71" s="68">
        <f t="shared" si="113"/>
        <v>0</v>
      </c>
      <c r="CY71" s="68">
        <f t="shared" si="114"/>
        <v>0</v>
      </c>
      <c r="CZ71" s="260">
        <v>0</v>
      </c>
      <c r="DA71" s="69">
        <f t="shared" si="115"/>
        <v>0</v>
      </c>
      <c r="DB71" s="260">
        <v>0</v>
      </c>
      <c r="DC71" s="260">
        <v>0</v>
      </c>
      <c r="DD71" s="68">
        <f t="shared" si="116"/>
        <v>0</v>
      </c>
      <c r="DE71" s="68">
        <f t="shared" si="117"/>
        <v>0</v>
      </c>
      <c r="DF71" s="260">
        <v>0</v>
      </c>
      <c r="DG71" s="69">
        <f t="shared" si="118"/>
        <v>0</v>
      </c>
      <c r="DH71" s="260">
        <v>12.388193533832</v>
      </c>
      <c r="DI71" s="260">
        <v>2.7254025774430399</v>
      </c>
      <c r="DJ71" s="260">
        <v>0.19176295079166655</v>
      </c>
      <c r="DK71" s="260">
        <v>9.0186048926296962</v>
      </c>
      <c r="DL71" s="68">
        <f t="shared" si="119"/>
        <v>0.63346680765830987</v>
      </c>
      <c r="DM71" s="68">
        <f t="shared" si="120"/>
        <v>2.8756903932736901</v>
      </c>
      <c r="DN71" s="260">
        <v>2.6229077952007702</v>
      </c>
      <c r="DO71" s="68">
        <f t="shared" si="121"/>
        <v>3.5946951333226555E-2</v>
      </c>
      <c r="DP71" s="68">
        <f t="shared" si="122"/>
        <v>1.5358541511109918</v>
      </c>
      <c r="DQ71" s="260">
        <v>1.34718963096088</v>
      </c>
      <c r="DR71" s="264">
        <f t="shared" si="123"/>
        <v>33.952873657029663</v>
      </c>
      <c r="DS71" s="260">
        <v>0</v>
      </c>
      <c r="DT71" s="260">
        <v>0</v>
      </c>
      <c r="DU71" s="260">
        <v>0</v>
      </c>
      <c r="DV71" s="68">
        <f t="shared" si="124"/>
        <v>0</v>
      </c>
      <c r="DW71" s="68">
        <f t="shared" si="125"/>
        <v>0</v>
      </c>
      <c r="DX71" s="260">
        <v>0</v>
      </c>
      <c r="DY71" s="260">
        <v>0</v>
      </c>
      <c r="DZ71" s="260">
        <v>0</v>
      </c>
      <c r="EA71" s="260">
        <v>0</v>
      </c>
      <c r="EB71" s="68">
        <f t="shared" si="126"/>
        <v>0</v>
      </c>
      <c r="EC71" s="68">
        <f t="shared" si="127"/>
        <v>0</v>
      </c>
      <c r="ED71" s="267">
        <v>0</v>
      </c>
      <c r="EE71" s="69">
        <f t="shared" si="128"/>
        <v>0</v>
      </c>
      <c r="EF71" s="260">
        <v>6.8518677777777599</v>
      </c>
      <c r="EG71" s="260">
        <v>1.50741091111111</v>
      </c>
      <c r="EH71" s="260">
        <v>17.081313639397166</v>
      </c>
      <c r="EI71" s="260">
        <v>4.9886103281011067</v>
      </c>
      <c r="EJ71" s="268">
        <f t="shared" si="129"/>
        <v>0.35039998944582174</v>
      </c>
      <c r="EK71" s="266">
        <f t="shared" si="130"/>
        <v>1.5906782664389749</v>
      </c>
      <c r="EL71" s="260">
        <v>3.2816648500537577</v>
      </c>
      <c r="EM71" s="268">
        <f t="shared" si="131"/>
        <v>4.4975216769986753E-2</v>
      </c>
      <c r="EN71" s="268">
        <f t="shared" si="132"/>
        <v>1.921591979608378</v>
      </c>
      <c r="EO71" s="269">
        <f t="shared" si="133"/>
        <v>33.710867506440898</v>
      </c>
      <c r="EP71" s="69">
        <f t="shared" si="134"/>
        <v>42.475693058115532</v>
      </c>
      <c r="EQ71" s="260">
        <v>0</v>
      </c>
      <c r="ER71" s="260">
        <v>0</v>
      </c>
      <c r="ES71" s="260">
        <v>0</v>
      </c>
      <c r="ET71" s="68">
        <f t="shared" si="135"/>
        <v>0</v>
      </c>
      <c r="EU71" s="68">
        <f t="shared" si="136"/>
        <v>0</v>
      </c>
      <c r="EV71" s="260">
        <v>0</v>
      </c>
      <c r="EW71" s="260">
        <v>0</v>
      </c>
      <c r="EX71" s="68">
        <f t="shared" si="137"/>
        <v>0</v>
      </c>
      <c r="EY71" s="68">
        <f t="shared" si="138"/>
        <v>0</v>
      </c>
      <c r="EZ71" s="260">
        <v>0</v>
      </c>
      <c r="FA71" s="69">
        <f t="shared" si="139"/>
        <v>0</v>
      </c>
      <c r="FB71" s="260">
        <v>0</v>
      </c>
      <c r="FC71" s="260">
        <v>0</v>
      </c>
      <c r="FD71" s="68">
        <f t="shared" si="140"/>
        <v>0</v>
      </c>
      <c r="FE71" s="68">
        <f t="shared" si="141"/>
        <v>0</v>
      </c>
      <c r="FF71" s="260">
        <v>0</v>
      </c>
      <c r="FG71" s="69">
        <f t="shared" si="142"/>
        <v>0</v>
      </c>
      <c r="FH71" s="260">
        <v>0</v>
      </c>
      <c r="FI71" s="260">
        <v>0</v>
      </c>
      <c r="FJ71" s="68">
        <f t="shared" si="143"/>
        <v>0</v>
      </c>
      <c r="FK71" s="68">
        <f t="shared" si="144"/>
        <v>0</v>
      </c>
      <c r="FL71" s="260">
        <v>0</v>
      </c>
      <c r="FM71" s="69">
        <f t="shared" si="145"/>
        <v>0</v>
      </c>
      <c r="FN71" s="260">
        <v>0</v>
      </c>
      <c r="FO71" s="260">
        <v>0</v>
      </c>
      <c r="FP71" s="68">
        <f t="shared" si="146"/>
        <v>0</v>
      </c>
      <c r="FQ71" s="68">
        <f t="shared" si="147"/>
        <v>0</v>
      </c>
      <c r="FR71" s="260">
        <v>0</v>
      </c>
      <c r="FS71" s="264">
        <f t="shared" si="148"/>
        <v>0</v>
      </c>
      <c r="FT71" s="270">
        <f t="shared" si="5"/>
        <v>179.0088256766729</v>
      </c>
      <c r="FU71" s="271">
        <f t="shared" si="6"/>
        <v>40.222942196949255</v>
      </c>
      <c r="FV71" s="272">
        <f t="shared" si="149"/>
        <v>18.836330239837821</v>
      </c>
      <c r="FW71" s="272">
        <f t="shared" si="7"/>
        <v>6.3215231464547426</v>
      </c>
      <c r="FX71" s="272">
        <f t="shared" si="8"/>
        <v>45.874500000000097</v>
      </c>
      <c r="FY71" s="272">
        <f t="shared" si="9"/>
        <v>0</v>
      </c>
      <c r="FZ71" s="272">
        <f t="shared" si="10"/>
        <v>0</v>
      </c>
      <c r="GA71" s="272">
        <f t="shared" si="11"/>
        <v>0</v>
      </c>
      <c r="GB71" s="272">
        <f t="shared" si="12"/>
        <v>0</v>
      </c>
      <c r="GC71" s="272">
        <f t="shared" si="13"/>
        <v>0</v>
      </c>
      <c r="GD71" s="272">
        <f t="shared" si="14"/>
        <v>0</v>
      </c>
      <c r="GE71" s="272">
        <f t="shared" si="15"/>
        <v>16.986134017338024</v>
      </c>
      <c r="GF71" s="273">
        <f t="shared" si="16"/>
        <v>6.6078038513444532</v>
      </c>
      <c r="GG71" s="273">
        <f t="shared" si="17"/>
        <v>1.1931060533778228</v>
      </c>
      <c r="GH71" s="272">
        <f t="shared" si="150"/>
        <v>13.829448156588601</v>
      </c>
      <c r="GI71" s="274">
        <f t="shared" si="151"/>
        <v>9.8794241967773591</v>
      </c>
      <c r="GJ71" s="275">
        <f t="shared" si="18"/>
        <v>0.18953258698604677</v>
      </c>
      <c r="GK71" s="271">
        <f t="shared" si="152"/>
        <v>142.07087775716855</v>
      </c>
      <c r="GL71" s="276">
        <f t="shared" si="153"/>
        <v>179.00930597403234</v>
      </c>
      <c r="GM71" s="272">
        <f t="shared" si="154"/>
        <v>56.710170245071062</v>
      </c>
      <c r="GN71" s="272">
        <f t="shared" si="155"/>
        <v>7.704161786818613</v>
      </c>
      <c r="GO71" s="277">
        <f t="shared" si="156"/>
        <v>0.39916815564412605</v>
      </c>
      <c r="GP71" s="278">
        <f t="shared" si="157"/>
        <v>5.4227593356513067E-2</v>
      </c>
      <c r="GQ71" s="279">
        <f t="shared" si="158"/>
        <v>1.0634836286120339</v>
      </c>
      <c r="GR71" s="280">
        <f t="shared" si="159"/>
        <v>142.07087775716855</v>
      </c>
      <c r="GS71" s="272">
        <f t="shared" si="160"/>
        <v>56.710170245071062</v>
      </c>
      <c r="GT71" s="272">
        <f t="shared" si="19"/>
        <v>7.704161786818613</v>
      </c>
      <c r="GU71" s="73">
        <f t="shared" si="161"/>
        <v>0.39916815564412605</v>
      </c>
      <c r="GV71" s="74">
        <f t="shared" si="162"/>
        <v>5.4227593356513067E-2</v>
      </c>
      <c r="GW71" s="279">
        <f t="shared" si="163"/>
        <v>1.0634836286120339</v>
      </c>
      <c r="GX71" s="280">
        <f t="shared" si="164"/>
        <v>83.96045885114242</v>
      </c>
      <c r="GY71" s="272">
        <f t="shared" si="20"/>
        <v>52.669346315758375</v>
      </c>
      <c r="GZ71" s="272">
        <f t="shared" si="21"/>
        <v>2.3628690837812534</v>
      </c>
      <c r="HA71" s="73">
        <f t="shared" si="165"/>
        <v>0.62731132054838357</v>
      </c>
      <c r="HB71" s="74">
        <f t="shared" si="166"/>
        <v>2.8142641382778753E-2</v>
      </c>
      <c r="HC71" s="279">
        <f t="shared" si="167"/>
        <v>1.0909317162349366</v>
      </c>
      <c r="HD71" s="280">
        <f t="shared" si="168"/>
        <v>83.96045885114242</v>
      </c>
      <c r="HE71" s="272">
        <f t="shared" si="22"/>
        <v>52.669346315758375</v>
      </c>
      <c r="HF71" s="272">
        <f t="shared" si="23"/>
        <v>2.3628690837812534</v>
      </c>
      <c r="HG71" s="73">
        <f t="shared" si="169"/>
        <v>0.62731132054838357</v>
      </c>
      <c r="HH71" s="74">
        <f t="shared" si="170"/>
        <v>2.8142641382778753E-2</v>
      </c>
      <c r="HI71" s="281">
        <f t="shared" si="171"/>
        <v>1.0909317162349366</v>
      </c>
      <c r="HJ71" s="72">
        <f t="shared" si="24"/>
        <v>1.7449639378266253</v>
      </c>
      <c r="HK71" s="73">
        <f t="shared" si="172"/>
        <v>1.7449639378266253</v>
      </c>
      <c r="HL71" s="73">
        <f t="shared" si="25"/>
        <v>1.0577673920613946</v>
      </c>
      <c r="HM71" s="74">
        <f t="shared" si="173"/>
        <v>1.0577673920613946</v>
      </c>
      <c r="HN71" s="75"/>
      <c r="HO71" s="75"/>
      <c r="HP71" s="76">
        <f t="shared" si="174"/>
        <v>0</v>
      </c>
      <c r="HQ71" s="77">
        <f t="shared" si="175"/>
        <v>0</v>
      </c>
      <c r="HR71" s="77">
        <f t="shared" si="176"/>
        <v>0</v>
      </c>
      <c r="HS71" s="77">
        <f t="shared" si="177"/>
        <v>0</v>
      </c>
      <c r="HT71" s="282">
        <f t="shared" si="178"/>
        <v>0</v>
      </c>
      <c r="HU71" s="73"/>
      <c r="HV71" s="74"/>
      <c r="HW71" s="279"/>
      <c r="HX71" s="76">
        <f t="shared" si="179"/>
        <v>0</v>
      </c>
      <c r="HY71" s="77">
        <f t="shared" si="180"/>
        <v>0</v>
      </c>
      <c r="HZ71" s="77">
        <f t="shared" si="26"/>
        <v>0</v>
      </c>
      <c r="IA71" s="77">
        <f t="shared" si="181"/>
        <v>0</v>
      </c>
      <c r="IB71" s="282">
        <f t="shared" si="182"/>
        <v>0</v>
      </c>
      <c r="IC71" s="73"/>
      <c r="ID71" s="74"/>
      <c r="IE71" s="279"/>
      <c r="IF71" s="76">
        <f t="shared" si="27"/>
        <v>4.0408239293126904</v>
      </c>
      <c r="IG71" s="77">
        <f t="shared" si="183"/>
        <v>4.5984980397971347</v>
      </c>
      <c r="IH71" s="77">
        <f t="shared" si="28"/>
        <v>5.3412927030373591</v>
      </c>
      <c r="II71" s="77">
        <f t="shared" si="184"/>
        <v>6.1681248134675428</v>
      </c>
      <c r="IJ71" s="282">
        <f t="shared" si="185"/>
        <v>58.110418906026133</v>
      </c>
      <c r="IK71" s="73">
        <f t="shared" si="186"/>
        <v>6.953699535099464E-2</v>
      </c>
      <c r="IL71" s="74">
        <f t="shared" si="187"/>
        <v>9.1916265681634232E-2</v>
      </c>
      <c r="IM71" s="279">
        <f t="shared" si="188"/>
        <v>1.0238254386559078</v>
      </c>
      <c r="IN71" s="76">
        <f t="shared" si="29"/>
        <v>0</v>
      </c>
      <c r="IO71" s="77">
        <f t="shared" si="189"/>
        <v>0</v>
      </c>
      <c r="IP71" s="77">
        <f t="shared" si="30"/>
        <v>0</v>
      </c>
      <c r="IQ71" s="77">
        <f t="shared" si="190"/>
        <v>0</v>
      </c>
      <c r="IR71" s="282">
        <f t="shared" si="191"/>
        <v>0</v>
      </c>
      <c r="IS71" s="283"/>
      <c r="IT71" s="284"/>
      <c r="IU71" s="285"/>
      <c r="IV71" s="76">
        <f t="shared" si="31"/>
        <v>0</v>
      </c>
      <c r="IW71" s="77">
        <f t="shared" si="192"/>
        <v>0</v>
      </c>
      <c r="IX71" s="77">
        <f t="shared" si="193"/>
        <v>0</v>
      </c>
      <c r="IY71" s="77">
        <f t="shared" si="194"/>
        <v>0</v>
      </c>
      <c r="IZ71" s="282">
        <f t="shared" si="195"/>
        <v>0</v>
      </c>
      <c r="JA71" s="283"/>
      <c r="JB71" s="284"/>
      <c r="JC71" s="285"/>
      <c r="JD71" s="76">
        <f t="shared" si="32"/>
        <v>0</v>
      </c>
      <c r="JE71" s="77">
        <f t="shared" si="196"/>
        <v>0</v>
      </c>
      <c r="JF71" s="77">
        <f t="shared" si="33"/>
        <v>0</v>
      </c>
      <c r="JG71" s="77">
        <f t="shared" si="197"/>
        <v>0</v>
      </c>
      <c r="JH71" s="282">
        <f t="shared" si="198"/>
        <v>0</v>
      </c>
      <c r="JI71" s="283"/>
      <c r="JJ71" s="284"/>
      <c r="JK71" s="285"/>
      <c r="JL71" s="76">
        <f t="shared" si="34"/>
        <v>19.529417471267383</v>
      </c>
      <c r="JM71" s="77">
        <f t="shared" si="199"/>
        <v>22.224672376476995</v>
      </c>
      <c r="JN71" s="77">
        <f t="shared" si="35"/>
        <v>1.2980801185739084</v>
      </c>
      <c r="JO71" s="77">
        <f t="shared" si="200"/>
        <v>1.4990229209291495</v>
      </c>
      <c r="JP71" s="282">
        <f t="shared" si="201"/>
        <v>23.302485031694257</v>
      </c>
      <c r="JQ71" s="73">
        <f t="shared" si="36"/>
        <v>0.83808303898511094</v>
      </c>
      <c r="JR71" s="74">
        <f t="shared" si="37"/>
        <v>5.570565185680236E-2</v>
      </c>
      <c r="JS71" s="279">
        <f t="shared" si="202"/>
        <v>1.1242870751177683</v>
      </c>
      <c r="JT71" s="76">
        <f t="shared" si="38"/>
        <v>0</v>
      </c>
      <c r="JU71" s="77">
        <f t="shared" si="203"/>
        <v>0</v>
      </c>
      <c r="JV71" s="77">
        <f t="shared" si="39"/>
        <v>0</v>
      </c>
      <c r="JW71" s="77">
        <f t="shared" si="204"/>
        <v>0</v>
      </c>
      <c r="JX71" s="282">
        <f t="shared" si="205"/>
        <v>0</v>
      </c>
      <c r="JY71" s="73"/>
      <c r="JZ71" s="74"/>
      <c r="KA71" s="279"/>
      <c r="KB71" s="76">
        <f t="shared" si="40"/>
        <v>0</v>
      </c>
      <c r="KC71" s="77">
        <f t="shared" si="206"/>
        <v>0</v>
      </c>
      <c r="KD71" s="77">
        <f t="shared" si="41"/>
        <v>0</v>
      </c>
      <c r="KE71" s="77">
        <f t="shared" si="207"/>
        <v>0</v>
      </c>
      <c r="KF71" s="282">
        <f t="shared" si="208"/>
        <v>0</v>
      </c>
      <c r="KG71" s="73"/>
      <c r="KH71" s="74"/>
      <c r="KI71" s="279"/>
      <c r="KJ71" s="76">
        <f t="shared" si="42"/>
        <v>20.495680455424349</v>
      </c>
      <c r="KK71" s="77">
        <f t="shared" si="209"/>
        <v>23.324289315077461</v>
      </c>
      <c r="KL71" s="77">
        <f t="shared" si="43"/>
        <v>0.66941375899153643</v>
      </c>
      <c r="KM71" s="77">
        <f t="shared" si="210"/>
        <v>0.77303900888342636</v>
      </c>
      <c r="KN71" s="282">
        <f t="shared" si="211"/>
        <v>26.946725124626717</v>
      </c>
      <c r="KO71" s="73">
        <f t="shared" si="44"/>
        <v>0.76060004919459645</v>
      </c>
      <c r="KP71" s="74">
        <f t="shared" si="45"/>
        <v>2.484211925180313E-2</v>
      </c>
      <c r="KQ71" s="279">
        <f t="shared" si="46"/>
        <v>1.1088159728495255</v>
      </c>
      <c r="KR71" s="76">
        <f t="shared" si="47"/>
        <v>0</v>
      </c>
      <c r="KS71" s="77">
        <f t="shared" si="212"/>
        <v>0</v>
      </c>
      <c r="KT71" s="77">
        <f t="shared" si="48"/>
        <v>0</v>
      </c>
      <c r="KU71" s="77">
        <f t="shared" si="213"/>
        <v>0</v>
      </c>
      <c r="KV71" s="282">
        <f t="shared" si="214"/>
        <v>0</v>
      </c>
      <c r="KW71" s="73"/>
      <c r="KX71" s="74"/>
      <c r="KY71" s="279"/>
      <c r="KZ71" s="76">
        <f t="shared" si="49"/>
        <v>12.64424838906664</v>
      </c>
      <c r="LA71" s="77">
        <f t="shared" si="215"/>
        <v>14.389281109241725</v>
      </c>
      <c r="LB71" s="77">
        <f t="shared" si="50"/>
        <v>0.39537520621580846</v>
      </c>
      <c r="LC71" s="77">
        <f t="shared" si="216"/>
        <v>0.45657928813801563</v>
      </c>
      <c r="LD71" s="286">
        <f t="shared" si="217"/>
        <v>33.710867506440898</v>
      </c>
      <c r="LE71" s="73">
        <f t="shared" si="51"/>
        <v>0.37507929413714408</v>
      </c>
      <c r="LF71" s="74">
        <f t="shared" si="52"/>
        <v>1.172841980824928E-2</v>
      </c>
      <c r="LG71" s="279">
        <f t="shared" si="53"/>
        <v>1.0535802527701841</v>
      </c>
      <c r="LH71" s="76">
        <f t="shared" si="54"/>
        <v>0</v>
      </c>
      <c r="LI71" s="77">
        <f t="shared" si="218"/>
        <v>0</v>
      </c>
      <c r="LJ71" s="77">
        <f t="shared" si="55"/>
        <v>0</v>
      </c>
      <c r="LK71" s="77">
        <f t="shared" si="219"/>
        <v>0</v>
      </c>
      <c r="LL71" s="282">
        <f t="shared" si="220"/>
        <v>0</v>
      </c>
      <c r="LM71" s="73"/>
      <c r="LN71" s="74"/>
      <c r="LO71" s="279"/>
      <c r="LP71" s="76">
        <f t="shared" si="56"/>
        <v>0</v>
      </c>
      <c r="LQ71" s="77">
        <f t="shared" si="221"/>
        <v>0</v>
      </c>
      <c r="LR71" s="77">
        <f t="shared" si="57"/>
        <v>0</v>
      </c>
      <c r="LS71" s="77">
        <f t="shared" si="222"/>
        <v>0</v>
      </c>
      <c r="LT71" s="282">
        <f t="shared" si="223"/>
        <v>0</v>
      </c>
      <c r="LU71" s="73"/>
      <c r="LV71" s="74"/>
      <c r="LW71" s="279"/>
      <c r="LX71" s="76">
        <f t="shared" si="58"/>
        <v>0</v>
      </c>
      <c r="LY71" s="77">
        <f t="shared" si="224"/>
        <v>0</v>
      </c>
      <c r="LZ71" s="77">
        <f t="shared" si="59"/>
        <v>0</v>
      </c>
      <c r="MA71" s="77">
        <f t="shared" si="225"/>
        <v>0</v>
      </c>
      <c r="MB71" s="286">
        <f t="shared" si="226"/>
        <v>0</v>
      </c>
      <c r="MC71" s="73"/>
      <c r="MD71" s="74"/>
      <c r="ME71" s="279"/>
      <c r="MF71" s="76">
        <f t="shared" si="60"/>
        <v>0</v>
      </c>
      <c r="MG71" s="77">
        <f t="shared" si="227"/>
        <v>0</v>
      </c>
      <c r="MH71" s="77">
        <f t="shared" si="61"/>
        <v>0</v>
      </c>
      <c r="MI71" s="77">
        <f t="shared" si="228"/>
        <v>0</v>
      </c>
      <c r="MJ71" s="286">
        <f t="shared" si="229"/>
        <v>0</v>
      </c>
      <c r="MK71" s="73"/>
      <c r="ML71" s="74"/>
      <c r="MM71" s="279"/>
      <c r="MN71" s="287">
        <f t="shared" si="230"/>
        <v>1.0634809906717708</v>
      </c>
      <c r="MO71" s="288">
        <f t="shared" si="230"/>
        <v>0</v>
      </c>
      <c r="MP71" s="288">
        <f t="shared" si="230"/>
        <v>1.0909323175210359</v>
      </c>
      <c r="MQ71" s="289">
        <f t="shared" si="230"/>
        <v>0</v>
      </c>
      <c r="MR71" s="290">
        <f t="shared" si="231"/>
        <v>1.7449596094942417</v>
      </c>
      <c r="MS71" s="291"/>
      <c r="MT71" s="291">
        <f t="shared" si="63"/>
        <v>1.0577679750683964</v>
      </c>
      <c r="MU71" s="292"/>
      <c r="MV71" s="359">
        <f t="shared" si="64"/>
        <v>0</v>
      </c>
      <c r="MW71" s="360">
        <f t="shared" si="65"/>
        <v>0</v>
      </c>
      <c r="MX71" s="360">
        <f t="shared" si="66"/>
        <v>0.6871916344258453</v>
      </c>
      <c r="MY71" s="360">
        <f t="shared" si="67"/>
        <v>0</v>
      </c>
      <c r="MZ71" s="360">
        <f t="shared" si="68"/>
        <v>0</v>
      </c>
      <c r="NA71" s="360">
        <f t="shared" si="69"/>
        <v>0</v>
      </c>
      <c r="NB71" s="360">
        <f t="shared" si="70"/>
        <v>0.30254565191419147</v>
      </c>
      <c r="NC71" s="360">
        <f t="shared" si="71"/>
        <v>0</v>
      </c>
      <c r="ND71" s="360">
        <f t="shared" si="72"/>
        <v>0</v>
      </c>
      <c r="NE71" s="360">
        <f t="shared" si="73"/>
        <v>0.34506353075077228</v>
      </c>
      <c r="NF71" s="360">
        <f t="shared" si="74"/>
        <v>0</v>
      </c>
      <c r="NG71" s="360">
        <f t="shared" si="75"/>
        <v>0.41015879240343261</v>
      </c>
      <c r="NH71" s="360">
        <f t="shared" si="76"/>
        <v>0</v>
      </c>
      <c r="NI71" s="360">
        <f t="shared" si="77"/>
        <v>0</v>
      </c>
      <c r="NJ71" s="360">
        <f t="shared" si="78"/>
        <v>0</v>
      </c>
      <c r="NK71" s="361">
        <f t="shared" si="79"/>
        <v>0</v>
      </c>
      <c r="NL71" s="145">
        <f t="shared" si="232"/>
        <v>1.7449596094942417</v>
      </c>
      <c r="NM71" s="40"/>
      <c r="NN71" s="56">
        <f t="shared" si="233"/>
        <v>1.0577679750683964</v>
      </c>
      <c r="NO71" s="59"/>
      <c r="NP71" s="55">
        <f t="shared" si="80"/>
        <v>1.0634809906717708</v>
      </c>
      <c r="NQ71" s="40"/>
      <c r="NR71" s="56">
        <f t="shared" si="81"/>
        <v>1.0909323175210359</v>
      </c>
      <c r="NS71" s="60"/>
      <c r="NT71" s="41"/>
      <c r="NU71" s="86">
        <f t="shared" si="236"/>
        <v>0</v>
      </c>
      <c r="NV71" s="86">
        <f t="shared" si="236"/>
        <v>0</v>
      </c>
      <c r="NW71" s="86">
        <f t="shared" si="236"/>
        <v>0</v>
      </c>
      <c r="NX71" s="86">
        <f t="shared" si="236"/>
        <v>0</v>
      </c>
      <c r="NY71" s="87">
        <f t="shared" si="237"/>
        <v>0</v>
      </c>
      <c r="NZ71" s="87">
        <f t="shared" si="237"/>
        <v>0</v>
      </c>
      <c r="OA71" s="87">
        <f t="shared" si="237"/>
        <v>0</v>
      </c>
      <c r="OB71" s="87">
        <f t="shared" si="237"/>
        <v>0</v>
      </c>
      <c r="OC71" s="26"/>
    </row>
    <row r="72" spans="1:393" thickBot="1" x14ac:dyDescent="0.35">
      <c r="A72" s="136" t="s">
        <v>242</v>
      </c>
      <c r="B72" s="137" t="s">
        <v>243</v>
      </c>
      <c r="C72" s="133" t="s">
        <v>118</v>
      </c>
      <c r="D72" s="64">
        <f>VLOOKUP(B72,[1]УсіТ_1!$A$10:$G$556,6,FALSE)</f>
        <v>61.2</v>
      </c>
      <c r="E72" s="64">
        <f>VLOOKUP(B72,[1]УсіТ_1!$A$10:$G$556,7,FALSE)</f>
        <v>0</v>
      </c>
      <c r="F72" s="38">
        <v>183.2</v>
      </c>
      <c r="G72" s="38"/>
      <c r="H72" s="39"/>
      <c r="I72" s="256">
        <v>2.012</v>
      </c>
      <c r="J72" s="62">
        <v>2.012</v>
      </c>
      <c r="K72" s="257">
        <f t="shared" si="82"/>
        <v>1.2143999999999999</v>
      </c>
      <c r="L72" s="258">
        <f t="shared" si="83"/>
        <v>1.2143999999999999</v>
      </c>
      <c r="M72" s="63">
        <v>0</v>
      </c>
      <c r="N72" s="63">
        <v>0</v>
      </c>
      <c r="O72" s="63">
        <v>0.79759999999999998</v>
      </c>
      <c r="P72" s="63">
        <v>0</v>
      </c>
      <c r="Q72" s="63">
        <v>0</v>
      </c>
      <c r="R72" s="63">
        <v>0</v>
      </c>
      <c r="S72" s="63">
        <v>0.27789999999999998</v>
      </c>
      <c r="T72" s="63">
        <v>0</v>
      </c>
      <c r="U72" s="63">
        <v>0</v>
      </c>
      <c r="V72" s="63">
        <v>0.54239999999999999</v>
      </c>
      <c r="W72" s="63">
        <v>0</v>
      </c>
      <c r="X72" s="63">
        <v>0.39410000000000001</v>
      </c>
      <c r="Y72" s="63">
        <v>0</v>
      </c>
      <c r="Z72" s="63">
        <v>0</v>
      </c>
      <c r="AA72" s="63">
        <v>0</v>
      </c>
      <c r="AB72" s="259">
        <v>0</v>
      </c>
      <c r="AC72" s="144">
        <v>0</v>
      </c>
      <c r="AD72" s="70">
        <v>0</v>
      </c>
      <c r="AE72" s="70">
        <v>0</v>
      </c>
      <c r="AF72" s="68">
        <f t="shared" si="84"/>
        <v>0</v>
      </c>
      <c r="AG72" s="68">
        <f t="shared" si="85"/>
        <v>0</v>
      </c>
      <c r="AH72" s="71">
        <v>0</v>
      </c>
      <c r="AI72" s="71">
        <v>0</v>
      </c>
      <c r="AJ72" s="68">
        <f t="shared" si="86"/>
        <v>0</v>
      </c>
      <c r="AK72" s="68">
        <f t="shared" si="87"/>
        <v>0</v>
      </c>
      <c r="AL72" s="71">
        <v>0</v>
      </c>
      <c r="AM72" s="69">
        <f t="shared" si="88"/>
        <v>0</v>
      </c>
      <c r="AN72" s="260">
        <v>0</v>
      </c>
      <c r="AO72" s="71">
        <v>0</v>
      </c>
      <c r="AP72" s="71">
        <v>0</v>
      </c>
      <c r="AQ72" s="68">
        <f t="shared" si="89"/>
        <v>0</v>
      </c>
      <c r="AR72" s="68">
        <f t="shared" si="90"/>
        <v>0</v>
      </c>
      <c r="AS72" s="71">
        <v>0</v>
      </c>
      <c r="AT72" s="261">
        <f t="shared" si="0"/>
        <v>0</v>
      </c>
      <c r="AU72" s="71">
        <v>0</v>
      </c>
      <c r="AV72" s="68">
        <f t="shared" si="91"/>
        <v>0</v>
      </c>
      <c r="AW72" s="68">
        <f t="shared" si="92"/>
        <v>0</v>
      </c>
      <c r="AX72" s="71">
        <v>0</v>
      </c>
      <c r="AY72" s="69">
        <f t="shared" si="93"/>
        <v>0</v>
      </c>
      <c r="AZ72" s="260">
        <v>6</v>
      </c>
      <c r="BA72" s="260">
        <v>30.583000000000101</v>
      </c>
      <c r="BB72" s="260">
        <v>3.18937000000001</v>
      </c>
      <c r="BC72" s="262">
        <f t="shared" si="94"/>
        <v>2.5514960000000082</v>
      </c>
      <c r="BD72" s="262">
        <f t="shared" si="1"/>
        <v>0.63787400000000183</v>
      </c>
      <c r="BE72" s="260">
        <v>1.197106</v>
      </c>
      <c r="BF72" s="262">
        <f t="shared" si="95"/>
        <v>0.9576848</v>
      </c>
      <c r="BG72" s="262">
        <f t="shared" si="2"/>
        <v>0.2394212</v>
      </c>
      <c r="BH72" s="260">
        <v>3.7709596515797772</v>
      </c>
      <c r="BI72" s="263">
        <f t="shared" si="96"/>
        <v>2.2081005078211451</v>
      </c>
      <c r="BJ72" s="68">
        <f t="shared" si="97"/>
        <v>5.1681002024900849E-2</v>
      </c>
      <c r="BK72" s="260">
        <v>1.9368575826384555</v>
      </c>
      <c r="BL72" s="69">
        <f t="shared" si="98"/>
        <v>48.812751881062006</v>
      </c>
      <c r="BM72" s="260">
        <v>0</v>
      </c>
      <c r="BN72" s="260">
        <v>0</v>
      </c>
      <c r="BO72" s="260">
        <v>0</v>
      </c>
      <c r="BP72" s="68">
        <f t="shared" si="99"/>
        <v>0</v>
      </c>
      <c r="BQ72" s="68">
        <f t="shared" si="100"/>
        <v>0</v>
      </c>
      <c r="BR72" s="260">
        <v>0</v>
      </c>
      <c r="BS72" s="260">
        <v>0</v>
      </c>
      <c r="BT72" s="68">
        <f t="shared" si="101"/>
        <v>0</v>
      </c>
      <c r="BU72" s="68">
        <f t="shared" si="102"/>
        <v>0</v>
      </c>
      <c r="BV72" s="260">
        <v>0</v>
      </c>
      <c r="BW72" s="69">
        <f t="shared" si="103"/>
        <v>0</v>
      </c>
      <c r="BX72" s="260">
        <v>0</v>
      </c>
      <c r="BY72" s="260">
        <v>0</v>
      </c>
      <c r="BZ72" s="263">
        <f t="shared" si="104"/>
        <v>0</v>
      </c>
      <c r="CA72" s="263">
        <f t="shared" si="105"/>
        <v>0</v>
      </c>
      <c r="CB72" s="260">
        <v>0</v>
      </c>
      <c r="CC72" s="264">
        <f t="shared" si="106"/>
        <v>0</v>
      </c>
      <c r="CD72" s="260">
        <v>0</v>
      </c>
      <c r="CE72" s="260">
        <v>0</v>
      </c>
      <c r="CF72" s="263">
        <f t="shared" si="107"/>
        <v>0</v>
      </c>
      <c r="CG72" s="263">
        <f t="shared" si="108"/>
        <v>0</v>
      </c>
      <c r="CH72" s="260">
        <v>0</v>
      </c>
      <c r="CI72" s="69">
        <f t="shared" si="109"/>
        <v>0</v>
      </c>
      <c r="CJ72" s="260">
        <v>7.8904331357631374</v>
      </c>
      <c r="CK72" s="260">
        <v>1.7358955964390896</v>
      </c>
      <c r="CL72" s="260">
        <v>0.74779353272806437</v>
      </c>
      <c r="CM72" s="260">
        <v>0.59334939617809135</v>
      </c>
      <c r="CN72" s="260">
        <v>1.8084858004792497</v>
      </c>
      <c r="CO72" s="265">
        <f t="shared" si="110"/>
        <v>0.1270280426256625</v>
      </c>
      <c r="CP72" s="266">
        <f t="shared" si="111"/>
        <v>0.57665739931241444</v>
      </c>
      <c r="CQ72" s="260">
        <v>1.3138443829758928</v>
      </c>
      <c r="CR72" s="265">
        <f t="shared" si="112"/>
        <v>1.8006237268684611E-2</v>
      </c>
      <c r="CS72" s="265">
        <f t="shared" si="3"/>
        <v>0.76932683382906597</v>
      </c>
      <c r="CT72" s="260">
        <v>0.67482262726884545</v>
      </c>
      <c r="CU72" s="267">
        <f t="shared" si="4"/>
        <v>17.005530090785133</v>
      </c>
      <c r="CV72" s="260">
        <v>0</v>
      </c>
      <c r="CW72" s="260">
        <v>0</v>
      </c>
      <c r="CX72" s="68">
        <f t="shared" si="113"/>
        <v>0</v>
      </c>
      <c r="CY72" s="68">
        <f t="shared" si="114"/>
        <v>0</v>
      </c>
      <c r="CZ72" s="260">
        <v>0</v>
      </c>
      <c r="DA72" s="69">
        <f t="shared" si="115"/>
        <v>0</v>
      </c>
      <c r="DB72" s="260">
        <v>0</v>
      </c>
      <c r="DC72" s="260">
        <v>0</v>
      </c>
      <c r="DD72" s="68">
        <f t="shared" si="116"/>
        <v>0</v>
      </c>
      <c r="DE72" s="68">
        <f t="shared" si="117"/>
        <v>0</v>
      </c>
      <c r="DF72" s="260">
        <v>0</v>
      </c>
      <c r="DG72" s="69">
        <f t="shared" si="118"/>
        <v>0</v>
      </c>
      <c r="DH72" s="260">
        <v>12.109190217090561</v>
      </c>
      <c r="DI72" s="260">
        <v>2.6640218477599231</v>
      </c>
      <c r="DJ72" s="260">
        <v>0.18766573888333324</v>
      </c>
      <c r="DK72" s="260">
        <v>8.8154904780419283</v>
      </c>
      <c r="DL72" s="68">
        <f t="shared" si="119"/>
        <v>0.61920005117766497</v>
      </c>
      <c r="DM72" s="68">
        <f t="shared" si="120"/>
        <v>2.810924924809405</v>
      </c>
      <c r="DN72" s="260">
        <v>2.5644044363094398</v>
      </c>
      <c r="DO72" s="68">
        <f t="shared" si="121"/>
        <v>3.514516279962087E-2</v>
      </c>
      <c r="DP72" s="68">
        <f t="shared" si="122"/>
        <v>1.5015972752987379</v>
      </c>
      <c r="DQ72" s="260">
        <v>1.31714087415021</v>
      </c>
      <c r="DR72" s="264">
        <f t="shared" si="123"/>
        <v>33.189496310682472</v>
      </c>
      <c r="DS72" s="260">
        <v>0</v>
      </c>
      <c r="DT72" s="260">
        <v>0</v>
      </c>
      <c r="DU72" s="260">
        <v>0</v>
      </c>
      <c r="DV72" s="68">
        <f t="shared" si="124"/>
        <v>0</v>
      </c>
      <c r="DW72" s="68">
        <f t="shared" si="125"/>
        <v>0</v>
      </c>
      <c r="DX72" s="260">
        <v>0</v>
      </c>
      <c r="DY72" s="260">
        <v>0</v>
      </c>
      <c r="DZ72" s="260">
        <v>0</v>
      </c>
      <c r="EA72" s="260">
        <v>0</v>
      </c>
      <c r="EB72" s="68">
        <f t="shared" si="126"/>
        <v>0</v>
      </c>
      <c r="EC72" s="68">
        <f t="shared" si="127"/>
        <v>0</v>
      </c>
      <c r="ED72" s="267">
        <v>0</v>
      </c>
      <c r="EE72" s="69">
        <f t="shared" si="128"/>
        <v>0</v>
      </c>
      <c r="EF72" s="260">
        <v>3.9376488888888801</v>
      </c>
      <c r="EG72" s="260">
        <v>0.86628275555555401</v>
      </c>
      <c r="EH72" s="260">
        <v>9.6067958616194176</v>
      </c>
      <c r="EI72" s="260">
        <v>2.866867334955757</v>
      </c>
      <c r="EJ72" s="268">
        <f t="shared" si="129"/>
        <v>0.20136876160729236</v>
      </c>
      <c r="EK72" s="266">
        <f t="shared" si="130"/>
        <v>0.91413505215866253</v>
      </c>
      <c r="EL72" s="260">
        <v>1.8633178241146879</v>
      </c>
      <c r="EM72" s="268">
        <f t="shared" si="131"/>
        <v>2.5536770779491798E-2</v>
      </c>
      <c r="EN72" s="268">
        <f t="shared" si="132"/>
        <v>1.0910732051816521</v>
      </c>
      <c r="EO72" s="269">
        <f t="shared" si="133"/>
        <v>19.140912665134298</v>
      </c>
      <c r="EP72" s="69">
        <f t="shared" si="134"/>
        <v>24.117549958069215</v>
      </c>
      <c r="EQ72" s="260">
        <v>0</v>
      </c>
      <c r="ER72" s="260">
        <v>0</v>
      </c>
      <c r="ES72" s="260">
        <v>0</v>
      </c>
      <c r="ET72" s="68">
        <f t="shared" si="135"/>
        <v>0</v>
      </c>
      <c r="EU72" s="68">
        <f t="shared" si="136"/>
        <v>0</v>
      </c>
      <c r="EV72" s="260">
        <v>0</v>
      </c>
      <c r="EW72" s="260">
        <v>0</v>
      </c>
      <c r="EX72" s="68">
        <f t="shared" si="137"/>
        <v>0</v>
      </c>
      <c r="EY72" s="68">
        <f t="shared" si="138"/>
        <v>0</v>
      </c>
      <c r="EZ72" s="260">
        <v>0</v>
      </c>
      <c r="FA72" s="69">
        <f t="shared" si="139"/>
        <v>0</v>
      </c>
      <c r="FB72" s="260">
        <v>0</v>
      </c>
      <c r="FC72" s="260">
        <v>0</v>
      </c>
      <c r="FD72" s="68">
        <f t="shared" si="140"/>
        <v>0</v>
      </c>
      <c r="FE72" s="68">
        <f t="shared" si="141"/>
        <v>0</v>
      </c>
      <c r="FF72" s="260">
        <v>0</v>
      </c>
      <c r="FG72" s="69">
        <f t="shared" si="142"/>
        <v>0</v>
      </c>
      <c r="FH72" s="260">
        <v>0</v>
      </c>
      <c r="FI72" s="260">
        <v>0</v>
      </c>
      <c r="FJ72" s="68">
        <f t="shared" si="143"/>
        <v>0</v>
      </c>
      <c r="FK72" s="68">
        <f t="shared" si="144"/>
        <v>0</v>
      </c>
      <c r="FL72" s="260">
        <v>0</v>
      </c>
      <c r="FM72" s="69">
        <f t="shared" si="145"/>
        <v>0</v>
      </c>
      <c r="FN72" s="260">
        <v>0</v>
      </c>
      <c r="FO72" s="260">
        <v>0</v>
      </c>
      <c r="FP72" s="68">
        <f t="shared" si="146"/>
        <v>0</v>
      </c>
      <c r="FQ72" s="68">
        <f t="shared" si="147"/>
        <v>0</v>
      </c>
      <c r="FR72" s="260">
        <v>0</v>
      </c>
      <c r="FS72" s="264">
        <f t="shared" si="148"/>
        <v>0</v>
      </c>
      <c r="FT72" s="270">
        <f t="shared" si="5"/>
        <v>123.12532824059883</v>
      </c>
      <c r="FU72" s="271">
        <f t="shared" si="6"/>
        <v>29.203472441497144</v>
      </c>
      <c r="FV72" s="272">
        <f t="shared" si="149"/>
        <v>10.826200937052725</v>
      </c>
      <c r="FW72" s="272">
        <f t="shared" si="7"/>
        <v>4.1025301961780993</v>
      </c>
      <c r="FX72" s="272">
        <f t="shared" si="8"/>
        <v>30.583000000000101</v>
      </c>
      <c r="FY72" s="272">
        <f t="shared" si="9"/>
        <v>0</v>
      </c>
      <c r="FZ72" s="272">
        <f t="shared" si="10"/>
        <v>0</v>
      </c>
      <c r="GA72" s="272">
        <f t="shared" si="11"/>
        <v>0</v>
      </c>
      <c r="GB72" s="272">
        <f t="shared" si="12"/>
        <v>0</v>
      </c>
      <c r="GC72" s="272">
        <f t="shared" si="13"/>
        <v>0</v>
      </c>
      <c r="GD72" s="272">
        <f t="shared" si="14"/>
        <v>0</v>
      </c>
      <c r="GE72" s="272">
        <f t="shared" si="15"/>
        <v>13.490843613476935</v>
      </c>
      <c r="GF72" s="273">
        <f t="shared" si="16"/>
        <v>5.2480951990621874</v>
      </c>
      <c r="GG72" s="273">
        <f t="shared" si="17"/>
        <v>0.94759685541061978</v>
      </c>
      <c r="GH72" s="272">
        <f t="shared" si="150"/>
        <v>9.5125262949797982</v>
      </c>
      <c r="GI72" s="274">
        <f t="shared" si="151"/>
        <v>6.7955193429993326</v>
      </c>
      <c r="GJ72" s="275">
        <f t="shared" si="18"/>
        <v>0.13036917287269811</v>
      </c>
      <c r="GK72" s="271">
        <f t="shared" si="152"/>
        <v>97.718573483184812</v>
      </c>
      <c r="GL72" s="276">
        <f t="shared" si="153"/>
        <v>123.12540258881286</v>
      </c>
      <c r="GM72" s="272">
        <f t="shared" si="154"/>
        <v>41.247086983558667</v>
      </c>
      <c r="GN72" s="272">
        <f t="shared" si="155"/>
        <v>5.1804962244614172</v>
      </c>
      <c r="GO72" s="277">
        <f t="shared" si="156"/>
        <v>0.42210078916733645</v>
      </c>
      <c r="GP72" s="278">
        <f t="shared" si="157"/>
        <v>5.3014447917138954E-2</v>
      </c>
      <c r="GQ72" s="279">
        <f t="shared" si="158"/>
        <v>1.0664607664505572</v>
      </c>
      <c r="GR72" s="280">
        <f t="shared" si="159"/>
        <v>97.718573483184812</v>
      </c>
      <c r="GS72" s="272">
        <f t="shared" si="160"/>
        <v>41.247086983558667</v>
      </c>
      <c r="GT72" s="272">
        <f t="shared" si="19"/>
        <v>5.1804962244614172</v>
      </c>
      <c r="GU72" s="73">
        <f t="shared" si="161"/>
        <v>0.42210078916733645</v>
      </c>
      <c r="GV72" s="74">
        <f t="shared" si="162"/>
        <v>5.3014447917138954E-2</v>
      </c>
      <c r="GW72" s="279">
        <f t="shared" si="163"/>
        <v>1.0664607664505572</v>
      </c>
      <c r="GX72" s="280">
        <f t="shared" si="164"/>
        <v>58.978294212500678</v>
      </c>
      <c r="GY72" s="272">
        <f t="shared" si="20"/>
        <v>38.553204364016871</v>
      </c>
      <c r="GZ72" s="272">
        <f t="shared" si="21"/>
        <v>1.6196344224365082</v>
      </c>
      <c r="HA72" s="73">
        <f t="shared" si="165"/>
        <v>0.65368462887564094</v>
      </c>
      <c r="HB72" s="74">
        <f t="shared" si="166"/>
        <v>2.7461533841601347E-2</v>
      </c>
      <c r="HC72" s="279">
        <f t="shared" si="167"/>
        <v>1.0944660610698072</v>
      </c>
      <c r="HD72" s="280">
        <f t="shared" si="168"/>
        <v>58.978294212500678</v>
      </c>
      <c r="HE72" s="272">
        <f t="shared" si="22"/>
        <v>38.553204364016871</v>
      </c>
      <c r="HF72" s="272">
        <f t="shared" si="23"/>
        <v>1.6196344224365082</v>
      </c>
      <c r="HG72" s="73">
        <f t="shared" si="169"/>
        <v>0.65368462887564094</v>
      </c>
      <c r="HH72" s="74">
        <f t="shared" si="170"/>
        <v>2.7461533841601347E-2</v>
      </c>
      <c r="HI72" s="281">
        <f t="shared" si="171"/>
        <v>1.0944660610698072</v>
      </c>
      <c r="HJ72" s="72">
        <f t="shared" si="24"/>
        <v>2.1457190620985211</v>
      </c>
      <c r="HK72" s="73">
        <f t="shared" si="172"/>
        <v>2.1457190620985211</v>
      </c>
      <c r="HL72" s="73">
        <f t="shared" si="25"/>
        <v>1.3291195845631738</v>
      </c>
      <c r="HM72" s="74">
        <f t="shared" si="173"/>
        <v>1.3291195845631738</v>
      </c>
      <c r="HN72" s="75"/>
      <c r="HO72" s="75"/>
      <c r="HP72" s="76">
        <f t="shared" si="174"/>
        <v>0</v>
      </c>
      <c r="HQ72" s="77">
        <f t="shared" si="175"/>
        <v>0</v>
      </c>
      <c r="HR72" s="77">
        <f t="shared" si="176"/>
        <v>0</v>
      </c>
      <c r="HS72" s="77">
        <f t="shared" si="177"/>
        <v>0</v>
      </c>
      <c r="HT72" s="282">
        <f t="shared" si="178"/>
        <v>0</v>
      </c>
      <c r="HU72" s="73"/>
      <c r="HV72" s="74"/>
      <c r="HW72" s="279"/>
      <c r="HX72" s="76">
        <f t="shared" si="179"/>
        <v>0</v>
      </c>
      <c r="HY72" s="77">
        <f t="shared" si="180"/>
        <v>0</v>
      </c>
      <c r="HZ72" s="77">
        <f t="shared" si="26"/>
        <v>0</v>
      </c>
      <c r="IA72" s="77">
        <f t="shared" si="181"/>
        <v>0</v>
      </c>
      <c r="IB72" s="282">
        <f t="shared" si="182"/>
        <v>0</v>
      </c>
      <c r="IC72" s="73"/>
      <c r="ID72" s="74"/>
      <c r="IE72" s="279"/>
      <c r="IF72" s="76">
        <f t="shared" si="27"/>
        <v>2.6938826195417969</v>
      </c>
      <c r="IG72" s="77">
        <f t="shared" si="183"/>
        <v>3.0656653598647603</v>
      </c>
      <c r="IH72" s="77">
        <f t="shared" si="28"/>
        <v>3.5608618020249092</v>
      </c>
      <c r="II72" s="77">
        <f t="shared" si="184"/>
        <v>4.1120832089783654</v>
      </c>
      <c r="IJ72" s="282">
        <f t="shared" si="185"/>
        <v>38.740279270684134</v>
      </c>
      <c r="IK72" s="73">
        <f t="shared" si="186"/>
        <v>6.953699535099464E-2</v>
      </c>
      <c r="IL72" s="74">
        <f t="shared" si="187"/>
        <v>9.1916265681634204E-2</v>
      </c>
      <c r="IM72" s="279">
        <f t="shared" si="188"/>
        <v>1.0238254386559078</v>
      </c>
      <c r="IN72" s="76">
        <f t="shared" si="29"/>
        <v>0</v>
      </c>
      <c r="IO72" s="77">
        <f t="shared" si="189"/>
        <v>0</v>
      </c>
      <c r="IP72" s="77">
        <f t="shared" si="30"/>
        <v>0</v>
      </c>
      <c r="IQ72" s="77">
        <f t="shared" si="190"/>
        <v>0</v>
      </c>
      <c r="IR72" s="282">
        <f t="shared" si="191"/>
        <v>0</v>
      </c>
      <c r="IS72" s="283"/>
      <c r="IT72" s="284"/>
      <c r="IU72" s="285"/>
      <c r="IV72" s="76">
        <f t="shared" si="31"/>
        <v>0</v>
      </c>
      <c r="IW72" s="77">
        <f t="shared" si="192"/>
        <v>0</v>
      </c>
      <c r="IX72" s="77">
        <f t="shared" si="193"/>
        <v>0</v>
      </c>
      <c r="IY72" s="77">
        <f t="shared" si="194"/>
        <v>0</v>
      </c>
      <c r="IZ72" s="282">
        <f t="shared" si="195"/>
        <v>0</v>
      </c>
      <c r="JA72" s="283"/>
      <c r="JB72" s="284"/>
      <c r="JC72" s="285"/>
      <c r="JD72" s="76">
        <f t="shared" si="32"/>
        <v>0</v>
      </c>
      <c r="JE72" s="77">
        <f t="shared" si="196"/>
        <v>0</v>
      </c>
      <c r="JF72" s="77">
        <f t="shared" si="33"/>
        <v>0</v>
      </c>
      <c r="JG72" s="77">
        <f t="shared" si="197"/>
        <v>0</v>
      </c>
      <c r="JH72" s="282">
        <f t="shared" si="198"/>
        <v>0</v>
      </c>
      <c r="JI72" s="283"/>
      <c r="JJ72" s="284"/>
      <c r="JK72" s="285"/>
      <c r="JL72" s="76">
        <f t="shared" si="34"/>
        <v>11.268429496634834</v>
      </c>
      <c r="JM72" s="77">
        <f t="shared" si="199"/>
        <v>12.823585451465407</v>
      </c>
      <c r="JN72" s="77">
        <f t="shared" si="35"/>
        <v>0.73838367607243849</v>
      </c>
      <c r="JO72" s="77">
        <f t="shared" si="200"/>
        <v>0.852685469128452</v>
      </c>
      <c r="JP72" s="282">
        <f t="shared" si="201"/>
        <v>13.496452453004073</v>
      </c>
      <c r="JQ72" s="73">
        <f t="shared" si="36"/>
        <v>0.83491788200436923</v>
      </c>
      <c r="JR72" s="74">
        <f t="shared" si="37"/>
        <v>5.4709463738234952E-2</v>
      </c>
      <c r="JS72" s="279">
        <f t="shared" si="202"/>
        <v>1.1236960418821018</v>
      </c>
      <c r="JT72" s="76">
        <f t="shared" si="38"/>
        <v>0</v>
      </c>
      <c r="JU72" s="77">
        <f t="shared" si="203"/>
        <v>0</v>
      </c>
      <c r="JV72" s="77">
        <f t="shared" si="39"/>
        <v>0</v>
      </c>
      <c r="JW72" s="77">
        <f t="shared" si="204"/>
        <v>0</v>
      </c>
      <c r="JX72" s="282">
        <f t="shared" si="205"/>
        <v>0</v>
      </c>
      <c r="JY72" s="73"/>
      <c r="JZ72" s="74"/>
      <c r="KA72" s="279"/>
      <c r="KB72" s="76">
        <f t="shared" si="40"/>
        <v>0</v>
      </c>
      <c r="KC72" s="77">
        <f t="shared" si="206"/>
        <v>0</v>
      </c>
      <c r="KD72" s="77">
        <f t="shared" si="41"/>
        <v>0</v>
      </c>
      <c r="KE72" s="77">
        <f t="shared" si="207"/>
        <v>0</v>
      </c>
      <c r="KF72" s="282">
        <f t="shared" si="208"/>
        <v>0</v>
      </c>
      <c r="KG72" s="73"/>
      <c r="KH72" s="74"/>
      <c r="KI72" s="279"/>
      <c r="KJ72" s="76">
        <f t="shared" si="42"/>
        <v>20.034489148982416</v>
      </c>
      <c r="KK72" s="77">
        <f t="shared" si="209"/>
        <v>22.79944899643348</v>
      </c>
      <c r="KL72" s="77">
        <f t="shared" si="43"/>
        <v>0.65434521397728584</v>
      </c>
      <c r="KM72" s="77">
        <f t="shared" si="210"/>
        <v>0.75563785310096976</v>
      </c>
      <c r="KN72" s="282">
        <f t="shared" si="211"/>
        <v>26.340870087843232</v>
      </c>
      <c r="KO72" s="73">
        <f t="shared" si="44"/>
        <v>0.76058570131396985</v>
      </c>
      <c r="KP72" s="74">
        <f t="shared" si="45"/>
        <v>2.4841442662870788E-2</v>
      </c>
      <c r="KQ72" s="279">
        <f t="shared" si="46"/>
        <v>1.1088138879625533</v>
      </c>
      <c r="KR72" s="76">
        <f t="shared" si="47"/>
        <v>0</v>
      </c>
      <c r="KS72" s="77">
        <f t="shared" si="212"/>
        <v>0</v>
      </c>
      <c r="KT72" s="77">
        <f t="shared" si="48"/>
        <v>0</v>
      </c>
      <c r="KU72" s="77">
        <f t="shared" si="213"/>
        <v>0</v>
      </c>
      <c r="KV72" s="282">
        <f t="shared" si="214"/>
        <v>0</v>
      </c>
      <c r="KW72" s="73"/>
      <c r="KX72" s="74"/>
      <c r="KY72" s="279"/>
      <c r="KZ72" s="76">
        <f t="shared" si="49"/>
        <v>7.2502857183996179</v>
      </c>
      <c r="LA72" s="77">
        <f t="shared" si="215"/>
        <v>8.2508976503959488</v>
      </c>
      <c r="LB72" s="77">
        <f t="shared" si="50"/>
        <v>0.22690553238678415</v>
      </c>
      <c r="LC72" s="77">
        <f t="shared" si="216"/>
        <v>0.26203050880025835</v>
      </c>
      <c r="LD72" s="286">
        <f t="shared" si="217"/>
        <v>19.140912665134298</v>
      </c>
      <c r="LE72" s="73">
        <f t="shared" si="51"/>
        <v>0.37878474476330554</v>
      </c>
      <c r="LF72" s="74">
        <f t="shared" si="52"/>
        <v>1.1854478224546673E-2</v>
      </c>
      <c r="LG72" s="279">
        <f t="shared" si="53"/>
        <v>1.0541111558539435</v>
      </c>
      <c r="LH72" s="76">
        <f t="shared" si="54"/>
        <v>0</v>
      </c>
      <c r="LI72" s="77">
        <f t="shared" si="218"/>
        <v>0</v>
      </c>
      <c r="LJ72" s="77">
        <f t="shared" si="55"/>
        <v>0</v>
      </c>
      <c r="LK72" s="77">
        <f t="shared" si="219"/>
        <v>0</v>
      </c>
      <c r="LL72" s="282">
        <f t="shared" si="220"/>
        <v>0</v>
      </c>
      <c r="LM72" s="73"/>
      <c r="LN72" s="74"/>
      <c r="LO72" s="279"/>
      <c r="LP72" s="76">
        <f t="shared" si="56"/>
        <v>0</v>
      </c>
      <c r="LQ72" s="77">
        <f t="shared" si="221"/>
        <v>0</v>
      </c>
      <c r="LR72" s="77">
        <f t="shared" si="57"/>
        <v>0</v>
      </c>
      <c r="LS72" s="77">
        <f t="shared" si="222"/>
        <v>0</v>
      </c>
      <c r="LT72" s="282">
        <f t="shared" si="223"/>
        <v>0</v>
      </c>
      <c r="LU72" s="73"/>
      <c r="LV72" s="74"/>
      <c r="LW72" s="279"/>
      <c r="LX72" s="76">
        <f t="shared" si="58"/>
        <v>0</v>
      </c>
      <c r="LY72" s="77">
        <f t="shared" si="224"/>
        <v>0</v>
      </c>
      <c r="LZ72" s="77">
        <f t="shared" si="59"/>
        <v>0</v>
      </c>
      <c r="MA72" s="77">
        <f t="shared" si="225"/>
        <v>0</v>
      </c>
      <c r="MB72" s="286">
        <f t="shared" si="226"/>
        <v>0</v>
      </c>
      <c r="MC72" s="73"/>
      <c r="MD72" s="74"/>
      <c r="ME72" s="279"/>
      <c r="MF72" s="76">
        <f t="shared" si="60"/>
        <v>0</v>
      </c>
      <c r="MG72" s="77">
        <f t="shared" si="227"/>
        <v>0</v>
      </c>
      <c r="MH72" s="77">
        <f t="shared" si="61"/>
        <v>0</v>
      </c>
      <c r="MI72" s="77">
        <f t="shared" si="228"/>
        <v>0</v>
      </c>
      <c r="MJ72" s="286">
        <f t="shared" si="229"/>
        <v>0</v>
      </c>
      <c r="MK72" s="73"/>
      <c r="ML72" s="74"/>
      <c r="MM72" s="279"/>
      <c r="MN72" s="287">
        <f t="shared" si="230"/>
        <v>1.0664632998329604</v>
      </c>
      <c r="MO72" s="288">
        <f t="shared" si="230"/>
        <v>0</v>
      </c>
      <c r="MP72" s="288">
        <f t="shared" si="230"/>
        <v>1.0944672178787584</v>
      </c>
      <c r="MQ72" s="289">
        <f t="shared" si="230"/>
        <v>0</v>
      </c>
      <c r="MR72" s="290">
        <f t="shared" si="231"/>
        <v>2.1457241592639162</v>
      </c>
      <c r="MS72" s="291"/>
      <c r="MT72" s="291">
        <f t="shared" si="63"/>
        <v>1.3291209893919642</v>
      </c>
      <c r="MU72" s="292"/>
      <c r="MV72" s="359">
        <f t="shared" si="64"/>
        <v>0</v>
      </c>
      <c r="MW72" s="360">
        <f t="shared" si="65"/>
        <v>0</v>
      </c>
      <c r="MX72" s="360">
        <f t="shared" si="66"/>
        <v>0.81660316987195203</v>
      </c>
      <c r="MY72" s="360">
        <f t="shared" si="67"/>
        <v>0</v>
      </c>
      <c r="MZ72" s="360">
        <f t="shared" si="68"/>
        <v>0</v>
      </c>
      <c r="NA72" s="360">
        <f t="shared" si="69"/>
        <v>0</v>
      </c>
      <c r="NB72" s="360">
        <f t="shared" si="70"/>
        <v>0.31227513003903606</v>
      </c>
      <c r="NC72" s="360">
        <f t="shared" si="71"/>
        <v>0</v>
      </c>
      <c r="ND72" s="360">
        <f t="shared" si="72"/>
        <v>0</v>
      </c>
      <c r="NE72" s="360">
        <f t="shared" si="73"/>
        <v>0.60142065283088886</v>
      </c>
      <c r="NF72" s="360">
        <f t="shared" si="74"/>
        <v>0</v>
      </c>
      <c r="NG72" s="360">
        <f t="shared" si="75"/>
        <v>0.41542520652203918</v>
      </c>
      <c r="NH72" s="360">
        <f t="shared" si="76"/>
        <v>0</v>
      </c>
      <c r="NI72" s="360">
        <f t="shared" si="77"/>
        <v>0</v>
      </c>
      <c r="NJ72" s="360">
        <f t="shared" si="78"/>
        <v>0</v>
      </c>
      <c r="NK72" s="361">
        <f t="shared" si="79"/>
        <v>0</v>
      </c>
      <c r="NL72" s="145">
        <f t="shared" si="232"/>
        <v>2.1457241592639162</v>
      </c>
      <c r="NM72" s="40"/>
      <c r="NN72" s="56">
        <f t="shared" si="233"/>
        <v>1.3291209893919642</v>
      </c>
      <c r="NO72" s="59"/>
      <c r="NP72" s="55">
        <f t="shared" si="80"/>
        <v>1.0664632998329604</v>
      </c>
      <c r="NQ72" s="40"/>
      <c r="NR72" s="56">
        <f t="shared" si="81"/>
        <v>1.0944672178787584</v>
      </c>
      <c r="NS72" s="60"/>
      <c r="NT72" s="41"/>
      <c r="NU72" s="86">
        <f t="shared" si="236"/>
        <v>0</v>
      </c>
      <c r="NV72" s="86">
        <f t="shared" si="236"/>
        <v>0</v>
      </c>
      <c r="NW72" s="86">
        <f t="shared" si="236"/>
        <v>0</v>
      </c>
      <c r="NX72" s="86">
        <f t="shared" si="236"/>
        <v>0</v>
      </c>
      <c r="NY72" s="87">
        <f t="shared" si="237"/>
        <v>0</v>
      </c>
      <c r="NZ72" s="87">
        <f t="shared" si="237"/>
        <v>0</v>
      </c>
      <c r="OA72" s="87">
        <f t="shared" si="237"/>
        <v>0</v>
      </c>
      <c r="OB72" s="87">
        <f t="shared" si="237"/>
        <v>0</v>
      </c>
      <c r="OC72" s="26"/>
    </row>
    <row r="73" spans="1:393" thickBot="1" x14ac:dyDescent="0.35">
      <c r="A73" s="136" t="s">
        <v>244</v>
      </c>
      <c r="B73" s="137" t="s">
        <v>245</v>
      </c>
      <c r="C73" s="133" t="s">
        <v>118</v>
      </c>
      <c r="D73" s="64">
        <f>VLOOKUP(B73,[1]УсіТ_1!$A$10:$G$556,6,FALSE)</f>
        <v>221.4</v>
      </c>
      <c r="E73" s="64">
        <f>VLOOKUP(B73,[1]УсіТ_1!$A$10:$G$556,7,FALSE)</f>
        <v>0</v>
      </c>
      <c r="F73" s="38"/>
      <c r="G73" s="38"/>
      <c r="H73" s="39"/>
      <c r="I73" s="256">
        <v>1.1839</v>
      </c>
      <c r="J73" s="62">
        <v>1.1839</v>
      </c>
      <c r="K73" s="257">
        <f t="shared" si="82"/>
        <v>0.70619999999999994</v>
      </c>
      <c r="L73" s="258">
        <f t="shared" si="83"/>
        <v>0.70619999999999994</v>
      </c>
      <c r="M73" s="63">
        <v>0</v>
      </c>
      <c r="N73" s="63">
        <v>0</v>
      </c>
      <c r="O73" s="63">
        <v>0.47770000000000001</v>
      </c>
      <c r="P73" s="63">
        <v>0</v>
      </c>
      <c r="Q73" s="63">
        <v>0</v>
      </c>
      <c r="R73" s="63">
        <v>0</v>
      </c>
      <c r="S73" s="63">
        <v>0.26350000000000001</v>
      </c>
      <c r="T73" s="63">
        <v>0</v>
      </c>
      <c r="U73" s="63">
        <v>0</v>
      </c>
      <c r="V73" s="63">
        <v>0.1661</v>
      </c>
      <c r="W73" s="63">
        <v>0</v>
      </c>
      <c r="X73" s="63">
        <v>0.27660000000000001</v>
      </c>
      <c r="Y73" s="63">
        <v>0</v>
      </c>
      <c r="Z73" s="63">
        <v>0</v>
      </c>
      <c r="AA73" s="63">
        <v>0</v>
      </c>
      <c r="AB73" s="259">
        <v>0</v>
      </c>
      <c r="AC73" s="144">
        <v>0</v>
      </c>
      <c r="AD73" s="70">
        <v>0</v>
      </c>
      <c r="AE73" s="70">
        <v>0</v>
      </c>
      <c r="AF73" s="68">
        <f t="shared" si="84"/>
        <v>0</v>
      </c>
      <c r="AG73" s="68">
        <f t="shared" si="85"/>
        <v>0</v>
      </c>
      <c r="AH73" s="71">
        <v>0</v>
      </c>
      <c r="AI73" s="71">
        <v>0</v>
      </c>
      <c r="AJ73" s="68">
        <f t="shared" si="86"/>
        <v>0</v>
      </c>
      <c r="AK73" s="68">
        <f t="shared" si="87"/>
        <v>0</v>
      </c>
      <c r="AL73" s="71">
        <v>0</v>
      </c>
      <c r="AM73" s="69">
        <f t="shared" si="88"/>
        <v>0</v>
      </c>
      <c r="AN73" s="260">
        <v>0</v>
      </c>
      <c r="AO73" s="71">
        <v>0</v>
      </c>
      <c r="AP73" s="71">
        <v>0</v>
      </c>
      <c r="AQ73" s="68">
        <f t="shared" si="89"/>
        <v>0</v>
      </c>
      <c r="AR73" s="68">
        <f t="shared" si="90"/>
        <v>0</v>
      </c>
      <c r="AS73" s="71">
        <v>0</v>
      </c>
      <c r="AT73" s="261">
        <f t="shared" si="0"/>
        <v>0</v>
      </c>
      <c r="AU73" s="71">
        <v>0</v>
      </c>
      <c r="AV73" s="68">
        <f t="shared" si="91"/>
        <v>0</v>
      </c>
      <c r="AW73" s="68">
        <f t="shared" si="92"/>
        <v>0</v>
      </c>
      <c r="AX73" s="71">
        <v>0</v>
      </c>
      <c r="AY73" s="69">
        <f t="shared" si="93"/>
        <v>0</v>
      </c>
      <c r="AZ73" s="260">
        <v>13</v>
      </c>
      <c r="BA73" s="260">
        <v>66.263166666666805</v>
      </c>
      <c r="BB73" s="260">
        <v>6.9103016666666903</v>
      </c>
      <c r="BC73" s="262">
        <f t="shared" si="94"/>
        <v>5.5282413333333524</v>
      </c>
      <c r="BD73" s="262">
        <f t="shared" si="1"/>
        <v>1.3820603333333379</v>
      </c>
      <c r="BE73" s="260">
        <v>2.59372966666667</v>
      </c>
      <c r="BF73" s="262">
        <f t="shared" si="95"/>
        <v>2.0749837333333363</v>
      </c>
      <c r="BG73" s="262">
        <f t="shared" si="2"/>
        <v>0.51874593333333374</v>
      </c>
      <c r="BH73" s="260">
        <v>8.1704125784228427</v>
      </c>
      <c r="BI73" s="263">
        <f t="shared" si="96"/>
        <v>4.784217766945809</v>
      </c>
      <c r="BJ73" s="68">
        <f t="shared" si="97"/>
        <v>0.11197550438728505</v>
      </c>
      <c r="BK73" s="260">
        <v>4.1965247623833166</v>
      </c>
      <c r="BL73" s="69">
        <f t="shared" si="98"/>
        <v>105.76096240896759</v>
      </c>
      <c r="BM73" s="260">
        <v>0</v>
      </c>
      <c r="BN73" s="260">
        <v>0</v>
      </c>
      <c r="BO73" s="260">
        <v>0</v>
      </c>
      <c r="BP73" s="68">
        <f t="shared" si="99"/>
        <v>0</v>
      </c>
      <c r="BQ73" s="68">
        <f t="shared" si="100"/>
        <v>0</v>
      </c>
      <c r="BR73" s="260">
        <v>0</v>
      </c>
      <c r="BS73" s="260">
        <v>0</v>
      </c>
      <c r="BT73" s="68">
        <f t="shared" si="101"/>
        <v>0</v>
      </c>
      <c r="BU73" s="68">
        <f t="shared" si="102"/>
        <v>0</v>
      </c>
      <c r="BV73" s="260">
        <v>0</v>
      </c>
      <c r="BW73" s="69">
        <f t="shared" si="103"/>
        <v>0</v>
      </c>
      <c r="BX73" s="260">
        <v>0</v>
      </c>
      <c r="BY73" s="260">
        <v>0</v>
      </c>
      <c r="BZ73" s="263">
        <f t="shared" si="104"/>
        <v>0</v>
      </c>
      <c r="CA73" s="263">
        <f t="shared" si="105"/>
        <v>0</v>
      </c>
      <c r="CB73" s="260">
        <v>0</v>
      </c>
      <c r="CC73" s="264">
        <f t="shared" si="106"/>
        <v>0</v>
      </c>
      <c r="CD73" s="260">
        <v>0</v>
      </c>
      <c r="CE73" s="260">
        <v>0</v>
      </c>
      <c r="CF73" s="263">
        <f t="shared" si="107"/>
        <v>0</v>
      </c>
      <c r="CG73" s="263">
        <f t="shared" si="108"/>
        <v>0</v>
      </c>
      <c r="CH73" s="260">
        <v>0</v>
      </c>
      <c r="CI73" s="69">
        <f t="shared" si="109"/>
        <v>0</v>
      </c>
      <c r="CJ73" s="260">
        <v>27.419213991143113</v>
      </c>
      <c r="CK73" s="260">
        <v>6.0322281871178829</v>
      </c>
      <c r="CL73" s="260">
        <v>2.611562551366478</v>
      </c>
      <c r="CM73" s="260">
        <v>2.1465286979383893</v>
      </c>
      <c r="CN73" s="260">
        <v>5.7229610818926364</v>
      </c>
      <c r="CO73" s="265">
        <f t="shared" si="110"/>
        <v>0.40198078639213874</v>
      </c>
      <c r="CP73" s="266">
        <f t="shared" si="111"/>
        <v>1.8248348164944497</v>
      </c>
      <c r="CQ73" s="260">
        <v>4.5064452699980224</v>
      </c>
      <c r="CR73" s="265">
        <f t="shared" si="112"/>
        <v>6.1760832425322897E-2</v>
      </c>
      <c r="CS73" s="265">
        <f t="shared" si="3"/>
        <v>2.6387670536284222</v>
      </c>
      <c r="CT73" s="260">
        <v>2.3146205716199542</v>
      </c>
      <c r="CU73" s="267">
        <f t="shared" si="4"/>
        <v>58.328437983765703</v>
      </c>
      <c r="CV73" s="260">
        <v>0</v>
      </c>
      <c r="CW73" s="260">
        <v>0</v>
      </c>
      <c r="CX73" s="68">
        <f t="shared" si="113"/>
        <v>0</v>
      </c>
      <c r="CY73" s="68">
        <f t="shared" si="114"/>
        <v>0</v>
      </c>
      <c r="CZ73" s="260">
        <v>0</v>
      </c>
      <c r="DA73" s="69">
        <f t="shared" si="115"/>
        <v>0</v>
      </c>
      <c r="DB73" s="260">
        <v>0</v>
      </c>
      <c r="DC73" s="260">
        <v>0</v>
      </c>
      <c r="DD73" s="68">
        <f t="shared" si="116"/>
        <v>0</v>
      </c>
      <c r="DE73" s="68">
        <f t="shared" si="117"/>
        <v>0</v>
      </c>
      <c r="DF73" s="260">
        <v>0</v>
      </c>
      <c r="DG73" s="69">
        <f t="shared" si="118"/>
        <v>0</v>
      </c>
      <c r="DH73" s="260">
        <v>13.41364352790624</v>
      </c>
      <c r="DI73" s="260">
        <v>2.9510015761393729</v>
      </c>
      <c r="DJ73" s="260">
        <v>0.20882347250833322</v>
      </c>
      <c r="DK73" s="260">
        <v>9.7651324883157429</v>
      </c>
      <c r="DL73" s="68">
        <f t="shared" si="119"/>
        <v>0.68590290597929771</v>
      </c>
      <c r="DM73" s="68">
        <f t="shared" si="120"/>
        <v>3.113729675489334</v>
      </c>
      <c r="DN73" s="260">
        <v>2.8405609634213</v>
      </c>
      <c r="DO73" s="68">
        <f t="shared" si="121"/>
        <v>3.892988800368892E-2</v>
      </c>
      <c r="DP73" s="68">
        <f t="shared" si="122"/>
        <v>1.663301834375196</v>
      </c>
      <c r="DQ73" s="260">
        <v>1.4589816245296201</v>
      </c>
      <c r="DR73" s="264">
        <f t="shared" si="123"/>
        <v>36.765772383384729</v>
      </c>
      <c r="DS73" s="260">
        <v>0</v>
      </c>
      <c r="DT73" s="260">
        <v>0</v>
      </c>
      <c r="DU73" s="260">
        <v>0</v>
      </c>
      <c r="DV73" s="68">
        <f t="shared" si="124"/>
        <v>0</v>
      </c>
      <c r="DW73" s="68">
        <f t="shared" si="125"/>
        <v>0</v>
      </c>
      <c r="DX73" s="260">
        <v>0</v>
      </c>
      <c r="DY73" s="260">
        <v>0</v>
      </c>
      <c r="DZ73" s="260">
        <v>0</v>
      </c>
      <c r="EA73" s="260">
        <v>0</v>
      </c>
      <c r="EB73" s="68">
        <f t="shared" si="126"/>
        <v>0</v>
      </c>
      <c r="EC73" s="68">
        <f t="shared" si="127"/>
        <v>0</v>
      </c>
      <c r="ED73" s="267">
        <v>0</v>
      </c>
      <c r="EE73" s="69">
        <f t="shared" si="128"/>
        <v>0</v>
      </c>
      <c r="EF73" s="260">
        <v>9.82953777777775</v>
      </c>
      <c r="EG73" s="260">
        <v>2.16249831111111</v>
      </c>
      <c r="EH73" s="260">
        <v>24.718573639397167</v>
      </c>
      <c r="EI73" s="260">
        <v>7.1565499027457466</v>
      </c>
      <c r="EJ73" s="268">
        <f t="shared" si="129"/>
        <v>0.50267606516886121</v>
      </c>
      <c r="EK73" s="266">
        <f t="shared" si="130"/>
        <v>2.2819518150893141</v>
      </c>
      <c r="EL73" s="260">
        <v>4.7308934597613383</v>
      </c>
      <c r="EM73" s="268">
        <f t="shared" si="131"/>
        <v>6.4836894866029143E-2</v>
      </c>
      <c r="EN73" s="268">
        <f t="shared" si="132"/>
        <v>2.770193588937091</v>
      </c>
      <c r="EO73" s="269">
        <f t="shared" si="133"/>
        <v>48.598053090793115</v>
      </c>
      <c r="EP73" s="69">
        <f t="shared" si="134"/>
        <v>61.233546894399325</v>
      </c>
      <c r="EQ73" s="260">
        <v>0</v>
      </c>
      <c r="ER73" s="260">
        <v>0</v>
      </c>
      <c r="ES73" s="260">
        <v>0</v>
      </c>
      <c r="ET73" s="68">
        <f t="shared" si="135"/>
        <v>0</v>
      </c>
      <c r="EU73" s="68">
        <f t="shared" si="136"/>
        <v>0</v>
      </c>
      <c r="EV73" s="260">
        <v>0</v>
      </c>
      <c r="EW73" s="260">
        <v>0</v>
      </c>
      <c r="EX73" s="68">
        <f t="shared" si="137"/>
        <v>0</v>
      </c>
      <c r="EY73" s="68">
        <f t="shared" si="138"/>
        <v>0</v>
      </c>
      <c r="EZ73" s="260">
        <v>0</v>
      </c>
      <c r="FA73" s="69">
        <f t="shared" si="139"/>
        <v>0</v>
      </c>
      <c r="FB73" s="260">
        <v>0</v>
      </c>
      <c r="FC73" s="260">
        <v>0</v>
      </c>
      <c r="FD73" s="68">
        <f t="shared" si="140"/>
        <v>0</v>
      </c>
      <c r="FE73" s="68">
        <f t="shared" si="141"/>
        <v>0</v>
      </c>
      <c r="FF73" s="260">
        <v>0</v>
      </c>
      <c r="FG73" s="69">
        <f t="shared" si="142"/>
        <v>0</v>
      </c>
      <c r="FH73" s="260">
        <v>0</v>
      </c>
      <c r="FI73" s="260">
        <v>0</v>
      </c>
      <c r="FJ73" s="68">
        <f t="shared" si="143"/>
        <v>0</v>
      </c>
      <c r="FK73" s="68">
        <f t="shared" si="144"/>
        <v>0</v>
      </c>
      <c r="FL73" s="260">
        <v>0</v>
      </c>
      <c r="FM73" s="69">
        <f t="shared" si="145"/>
        <v>0</v>
      </c>
      <c r="FN73" s="260">
        <v>0</v>
      </c>
      <c r="FO73" s="260">
        <v>0</v>
      </c>
      <c r="FP73" s="68">
        <f t="shared" si="146"/>
        <v>0</v>
      </c>
      <c r="FQ73" s="68">
        <f t="shared" si="147"/>
        <v>0</v>
      </c>
      <c r="FR73" s="260">
        <v>0</v>
      </c>
      <c r="FS73" s="264">
        <f t="shared" si="148"/>
        <v>0</v>
      </c>
      <c r="FT73" s="270">
        <f t="shared" si="5"/>
        <v>262.08871967051732</v>
      </c>
      <c r="FU73" s="271">
        <f t="shared" si="6"/>
        <v>61.808123371195471</v>
      </c>
      <c r="FV73" s="272">
        <f t="shared" si="149"/>
        <v>27.293237232000259</v>
      </c>
      <c r="FW73" s="272">
        <f t="shared" si="7"/>
        <v>9.749753764605078</v>
      </c>
      <c r="FX73" s="272">
        <f t="shared" si="8"/>
        <v>66.263166666666805</v>
      </c>
      <c r="FY73" s="272">
        <f t="shared" si="9"/>
        <v>0</v>
      </c>
      <c r="FZ73" s="272">
        <f t="shared" si="10"/>
        <v>0</v>
      </c>
      <c r="GA73" s="272">
        <f t="shared" si="11"/>
        <v>0</v>
      </c>
      <c r="GB73" s="272">
        <f t="shared" si="12"/>
        <v>0</v>
      </c>
      <c r="GC73" s="272">
        <f t="shared" si="13"/>
        <v>0</v>
      </c>
      <c r="GD73" s="272">
        <f t="shared" si="14"/>
        <v>0</v>
      </c>
      <c r="GE73" s="272">
        <f t="shared" si="15"/>
        <v>22.644643472954126</v>
      </c>
      <c r="GF73" s="273">
        <f t="shared" si="16"/>
        <v>8.8090298946291785</v>
      </c>
      <c r="GG73" s="273">
        <f t="shared" si="17"/>
        <v>1.5905597575402974</v>
      </c>
      <c r="GH73" s="272">
        <f t="shared" si="150"/>
        <v>20.248312271603503</v>
      </c>
      <c r="GI73" s="274">
        <f t="shared" si="151"/>
        <v>14.464905897541554</v>
      </c>
      <c r="GJ73" s="275">
        <f t="shared" si="18"/>
        <v>0.27750311968232599</v>
      </c>
      <c r="GK73" s="271">
        <f t="shared" si="152"/>
        <v>208.00723677902525</v>
      </c>
      <c r="GL73" s="276">
        <f t="shared" si="153"/>
        <v>262.0891183415718</v>
      </c>
      <c r="GM73" s="272">
        <f t="shared" si="154"/>
        <v>85.08205916336621</v>
      </c>
      <c r="GN73" s="272">
        <f t="shared" si="155"/>
        <v>11.617816641827702</v>
      </c>
      <c r="GO73" s="277">
        <f t="shared" si="156"/>
        <v>0.40903413016227136</v>
      </c>
      <c r="GP73" s="278">
        <f t="shared" si="157"/>
        <v>5.5852944453897976E-2</v>
      </c>
      <c r="GQ73" s="279">
        <f t="shared" si="158"/>
        <v>1.0650968361051587</v>
      </c>
      <c r="GR73" s="280">
        <f t="shared" si="159"/>
        <v>208.00723677902525</v>
      </c>
      <c r="GS73" s="272">
        <f t="shared" si="160"/>
        <v>85.08205916336621</v>
      </c>
      <c r="GT73" s="272">
        <f t="shared" si="19"/>
        <v>11.617816641827702</v>
      </c>
      <c r="GU73" s="73">
        <f t="shared" si="161"/>
        <v>0.40903413016227136</v>
      </c>
      <c r="GV73" s="74">
        <f t="shared" si="162"/>
        <v>5.5852944453897976E-2</v>
      </c>
      <c r="GW73" s="279">
        <f t="shared" si="163"/>
        <v>1.0650968361051587</v>
      </c>
      <c r="GX73" s="280">
        <f t="shared" si="164"/>
        <v>124.06996502587637</v>
      </c>
      <c r="GY73" s="272">
        <f t="shared" si="20"/>
        <v>79.245313487692329</v>
      </c>
      <c r="GZ73" s="272">
        <f t="shared" si="21"/>
        <v>3.9026160707737283</v>
      </c>
      <c r="HA73" s="73">
        <f t="shared" si="165"/>
        <v>0.63871472415716979</v>
      </c>
      <c r="HB73" s="74">
        <f t="shared" si="166"/>
        <v>3.1454962286479149E-2</v>
      </c>
      <c r="HC73" s="279">
        <f t="shared" si="167"/>
        <v>1.0930182472428778</v>
      </c>
      <c r="HD73" s="280">
        <f t="shared" si="168"/>
        <v>124.06996502587637</v>
      </c>
      <c r="HE73" s="272">
        <f t="shared" si="22"/>
        <v>79.245313487692329</v>
      </c>
      <c r="HF73" s="272">
        <f t="shared" si="23"/>
        <v>3.9026160707737283</v>
      </c>
      <c r="HG73" s="73">
        <f t="shared" si="169"/>
        <v>0.63871472415716979</v>
      </c>
      <c r="HH73" s="74">
        <f t="shared" si="170"/>
        <v>3.1454962286479149E-2</v>
      </c>
      <c r="HI73" s="281">
        <f t="shared" si="171"/>
        <v>1.0930182472428778</v>
      </c>
      <c r="HJ73" s="72">
        <f t="shared" si="24"/>
        <v>1.2609681442648975</v>
      </c>
      <c r="HK73" s="73">
        <f t="shared" si="172"/>
        <v>1.2609681442648975</v>
      </c>
      <c r="HL73" s="73">
        <f t="shared" si="25"/>
        <v>0.77188948620292019</v>
      </c>
      <c r="HM73" s="74">
        <f t="shared" si="173"/>
        <v>0.77188948620292019</v>
      </c>
      <c r="HN73" s="75"/>
      <c r="HO73" s="75"/>
      <c r="HP73" s="76">
        <f t="shared" si="174"/>
        <v>0</v>
      </c>
      <c r="HQ73" s="77">
        <f t="shared" si="175"/>
        <v>0</v>
      </c>
      <c r="HR73" s="77">
        <f t="shared" si="176"/>
        <v>0</v>
      </c>
      <c r="HS73" s="77">
        <f t="shared" si="177"/>
        <v>0</v>
      </c>
      <c r="HT73" s="282">
        <f t="shared" si="178"/>
        <v>0</v>
      </c>
      <c r="HU73" s="73"/>
      <c r="HV73" s="74"/>
      <c r="HW73" s="279"/>
      <c r="HX73" s="76">
        <f t="shared" si="179"/>
        <v>0</v>
      </c>
      <c r="HY73" s="77">
        <f t="shared" si="180"/>
        <v>0</v>
      </c>
      <c r="HZ73" s="77">
        <f t="shared" si="26"/>
        <v>0</v>
      </c>
      <c r="IA73" s="77">
        <f t="shared" si="181"/>
        <v>0</v>
      </c>
      <c r="IB73" s="282">
        <f t="shared" si="182"/>
        <v>0</v>
      </c>
      <c r="IC73" s="73"/>
      <c r="ID73" s="74"/>
      <c r="IE73" s="279"/>
      <c r="IF73" s="76">
        <f t="shared" si="27"/>
        <v>5.8367456756738871</v>
      </c>
      <c r="IG73" s="77">
        <f t="shared" si="183"/>
        <v>6.6422749463736404</v>
      </c>
      <c r="IH73" s="77">
        <f t="shared" si="28"/>
        <v>7.7152005710539733</v>
      </c>
      <c r="II73" s="77">
        <f t="shared" si="184"/>
        <v>8.9095136194531293</v>
      </c>
      <c r="IJ73" s="282">
        <f t="shared" si="185"/>
        <v>83.937271753148877</v>
      </c>
      <c r="IK73" s="73">
        <f t="shared" si="186"/>
        <v>6.953699535099464E-2</v>
      </c>
      <c r="IL73" s="74">
        <f t="shared" si="187"/>
        <v>9.1916265681634329E-2</v>
      </c>
      <c r="IM73" s="279">
        <f t="shared" si="188"/>
        <v>1.0238254386559078</v>
      </c>
      <c r="IN73" s="76">
        <f t="shared" si="29"/>
        <v>0</v>
      </c>
      <c r="IO73" s="77">
        <f t="shared" si="189"/>
        <v>0</v>
      </c>
      <c r="IP73" s="77">
        <f t="shared" si="30"/>
        <v>0</v>
      </c>
      <c r="IQ73" s="77">
        <f t="shared" si="190"/>
        <v>0</v>
      </c>
      <c r="IR73" s="282">
        <f t="shared" si="191"/>
        <v>0</v>
      </c>
      <c r="IS73" s="283"/>
      <c r="IT73" s="284"/>
      <c r="IU73" s="285"/>
      <c r="IV73" s="76">
        <f t="shared" si="31"/>
        <v>0</v>
      </c>
      <c r="IW73" s="77">
        <f t="shared" si="192"/>
        <v>0</v>
      </c>
      <c r="IX73" s="77">
        <f t="shared" si="193"/>
        <v>0</v>
      </c>
      <c r="IY73" s="77">
        <f t="shared" si="194"/>
        <v>0</v>
      </c>
      <c r="IZ73" s="282">
        <f t="shared" si="195"/>
        <v>0</v>
      </c>
      <c r="JA73" s="283"/>
      <c r="JB73" s="284"/>
      <c r="JC73" s="285"/>
      <c r="JD73" s="76">
        <f t="shared" si="32"/>
        <v>0</v>
      </c>
      <c r="JE73" s="77">
        <f t="shared" si="196"/>
        <v>0</v>
      </c>
      <c r="JF73" s="77">
        <f t="shared" si="33"/>
        <v>0</v>
      </c>
      <c r="JG73" s="77">
        <f t="shared" si="197"/>
        <v>0</v>
      </c>
      <c r="JH73" s="282">
        <f t="shared" si="198"/>
        <v>0</v>
      </c>
      <c r="JI73" s="283"/>
      <c r="JJ73" s="284"/>
      <c r="JK73" s="285"/>
      <c r="JL73" s="76">
        <f t="shared" si="34"/>
        <v>38.897036459810899</v>
      </c>
      <c r="JM73" s="77">
        <f t="shared" si="199"/>
        <v>44.2652164616294</v>
      </c>
      <c r="JN73" s="77">
        <f t="shared" si="35"/>
        <v>2.6102703167558508</v>
      </c>
      <c r="JO73" s="77">
        <f t="shared" si="200"/>
        <v>3.0143401617896566</v>
      </c>
      <c r="JP73" s="282">
        <f t="shared" si="201"/>
        <v>46.292411098226751</v>
      </c>
      <c r="JQ73" s="73">
        <f t="shared" si="36"/>
        <v>0.84024650125214295</v>
      </c>
      <c r="JR73" s="74">
        <f t="shared" si="37"/>
        <v>5.6386570818641985E-2</v>
      </c>
      <c r="JS73" s="279">
        <f t="shared" si="202"/>
        <v>1.124691060800534</v>
      </c>
      <c r="JT73" s="76">
        <f t="shared" si="38"/>
        <v>0</v>
      </c>
      <c r="JU73" s="77">
        <f t="shared" si="203"/>
        <v>0</v>
      </c>
      <c r="JV73" s="77">
        <f t="shared" si="39"/>
        <v>0</v>
      </c>
      <c r="JW73" s="77">
        <f t="shared" si="204"/>
        <v>0</v>
      </c>
      <c r="JX73" s="282">
        <f t="shared" si="205"/>
        <v>0</v>
      </c>
      <c r="JY73" s="73"/>
      <c r="JZ73" s="74"/>
      <c r="KA73" s="279"/>
      <c r="KB73" s="76">
        <f t="shared" si="40"/>
        <v>0</v>
      </c>
      <c r="KC73" s="77">
        <f t="shared" si="206"/>
        <v>0</v>
      </c>
      <c r="KD73" s="77">
        <f t="shared" si="41"/>
        <v>0</v>
      </c>
      <c r="KE73" s="77">
        <f t="shared" si="207"/>
        <v>0</v>
      </c>
      <c r="KF73" s="282">
        <f t="shared" si="208"/>
        <v>0</v>
      </c>
      <c r="KG73" s="73"/>
      <c r="KH73" s="74"/>
      <c r="KI73" s="279"/>
      <c r="KJ73" s="76">
        <f t="shared" si="42"/>
        <v>22.192623546080341</v>
      </c>
      <c r="KK73" s="77">
        <f t="shared" si="209"/>
        <v>25.255427521674889</v>
      </c>
      <c r="KL73" s="77">
        <f t="shared" si="43"/>
        <v>0.72483279398298661</v>
      </c>
      <c r="KM73" s="77">
        <f t="shared" si="210"/>
        <v>0.83703691049155293</v>
      </c>
      <c r="KN73" s="282">
        <f t="shared" si="211"/>
        <v>29.179184431257724</v>
      </c>
      <c r="KO73" s="73">
        <f t="shared" si="44"/>
        <v>0.7605635311145591</v>
      </c>
      <c r="KP73" s="74">
        <f t="shared" si="45"/>
        <v>2.4840748914370662E-2</v>
      </c>
      <c r="KQ73" s="279">
        <f t="shared" si="46"/>
        <v>1.1088107208610649</v>
      </c>
      <c r="KR73" s="76">
        <f t="shared" si="47"/>
        <v>0</v>
      </c>
      <c r="KS73" s="77">
        <f t="shared" si="212"/>
        <v>0</v>
      </c>
      <c r="KT73" s="77">
        <f t="shared" si="48"/>
        <v>0</v>
      </c>
      <c r="KU73" s="77">
        <f t="shared" si="213"/>
        <v>0</v>
      </c>
      <c r="KV73" s="282">
        <f t="shared" si="214"/>
        <v>0</v>
      </c>
      <c r="KW73" s="73"/>
      <c r="KX73" s="74"/>
      <c r="KY73" s="279"/>
      <c r="KZ73" s="76">
        <f t="shared" si="49"/>
        <v>18.155653481801075</v>
      </c>
      <c r="LA73" s="77">
        <f t="shared" si="215"/>
        <v>20.661315218824441</v>
      </c>
      <c r="LB73" s="77">
        <f t="shared" si="50"/>
        <v>0.56751296003489038</v>
      </c>
      <c r="LC73" s="77">
        <f t="shared" si="216"/>
        <v>0.65536396624829141</v>
      </c>
      <c r="LD73" s="286">
        <f t="shared" si="217"/>
        <v>48.598053090793115</v>
      </c>
      <c r="LE73" s="73">
        <f t="shared" si="51"/>
        <v>0.37358808279586525</v>
      </c>
      <c r="LF73" s="74">
        <f t="shared" si="52"/>
        <v>1.1677689206492215E-2</v>
      </c>
      <c r="LG73" s="279">
        <f t="shared" si="53"/>
        <v>1.0533665975958224</v>
      </c>
      <c r="LH73" s="76">
        <f t="shared" si="54"/>
        <v>0</v>
      </c>
      <c r="LI73" s="77">
        <f t="shared" si="218"/>
        <v>0</v>
      </c>
      <c r="LJ73" s="77">
        <f t="shared" si="55"/>
        <v>0</v>
      </c>
      <c r="LK73" s="77">
        <f t="shared" si="219"/>
        <v>0</v>
      </c>
      <c r="LL73" s="282">
        <f t="shared" si="220"/>
        <v>0</v>
      </c>
      <c r="LM73" s="73"/>
      <c r="LN73" s="74"/>
      <c r="LO73" s="279"/>
      <c r="LP73" s="76">
        <f t="shared" si="56"/>
        <v>0</v>
      </c>
      <c r="LQ73" s="77">
        <f t="shared" si="221"/>
        <v>0</v>
      </c>
      <c r="LR73" s="77">
        <f t="shared" si="57"/>
        <v>0</v>
      </c>
      <c r="LS73" s="77">
        <f t="shared" si="222"/>
        <v>0</v>
      </c>
      <c r="LT73" s="282">
        <f t="shared" si="223"/>
        <v>0</v>
      </c>
      <c r="LU73" s="73"/>
      <c r="LV73" s="74"/>
      <c r="LW73" s="279"/>
      <c r="LX73" s="76">
        <f t="shared" si="58"/>
        <v>0</v>
      </c>
      <c r="LY73" s="77">
        <f t="shared" si="224"/>
        <v>0</v>
      </c>
      <c r="LZ73" s="77">
        <f t="shared" si="59"/>
        <v>0</v>
      </c>
      <c r="MA73" s="77">
        <f t="shared" si="225"/>
        <v>0</v>
      </c>
      <c r="MB73" s="286">
        <f t="shared" si="226"/>
        <v>0</v>
      </c>
      <c r="MC73" s="73"/>
      <c r="MD73" s="74"/>
      <c r="ME73" s="279"/>
      <c r="MF73" s="76">
        <f t="shared" si="60"/>
        <v>0</v>
      </c>
      <c r="MG73" s="77">
        <f t="shared" si="227"/>
        <v>0</v>
      </c>
      <c r="MH73" s="77">
        <f t="shared" si="61"/>
        <v>0</v>
      </c>
      <c r="MI73" s="77">
        <f t="shared" si="228"/>
        <v>0</v>
      </c>
      <c r="MJ73" s="286">
        <f t="shared" si="229"/>
        <v>0</v>
      </c>
      <c r="MK73" s="73"/>
      <c r="ML73" s="74"/>
      <c r="MM73" s="279"/>
      <c r="MN73" s="287">
        <f t="shared" si="230"/>
        <v>1.0651002349834406</v>
      </c>
      <c r="MO73" s="288">
        <f t="shared" si="230"/>
        <v>0</v>
      </c>
      <c r="MP73" s="288">
        <f t="shared" si="230"/>
        <v>1.0930200455267178</v>
      </c>
      <c r="MQ73" s="289">
        <f t="shared" si="230"/>
        <v>0</v>
      </c>
      <c r="MR73" s="290">
        <f t="shared" si="231"/>
        <v>1.2609721681968953</v>
      </c>
      <c r="MS73" s="291"/>
      <c r="MT73" s="291">
        <f t="shared" si="63"/>
        <v>0.77189075615096803</v>
      </c>
      <c r="MU73" s="292"/>
      <c r="MV73" s="359">
        <f t="shared" si="64"/>
        <v>0</v>
      </c>
      <c r="MW73" s="360">
        <f t="shared" si="65"/>
        <v>0</v>
      </c>
      <c r="MX73" s="360">
        <f t="shared" si="66"/>
        <v>0.4890814120459272</v>
      </c>
      <c r="MY73" s="360">
        <f t="shared" si="67"/>
        <v>0</v>
      </c>
      <c r="MZ73" s="360">
        <f t="shared" si="68"/>
        <v>0</v>
      </c>
      <c r="NA73" s="360">
        <f t="shared" si="69"/>
        <v>0</v>
      </c>
      <c r="NB73" s="360">
        <f t="shared" si="70"/>
        <v>0.29635609452094075</v>
      </c>
      <c r="NC73" s="360">
        <f t="shared" si="71"/>
        <v>0</v>
      </c>
      <c r="ND73" s="360">
        <f t="shared" si="72"/>
        <v>0</v>
      </c>
      <c r="NE73" s="360">
        <f t="shared" si="73"/>
        <v>0.18417346073502289</v>
      </c>
      <c r="NF73" s="360">
        <f t="shared" si="74"/>
        <v>0</v>
      </c>
      <c r="NG73" s="360">
        <f t="shared" si="75"/>
        <v>0.2913612008950045</v>
      </c>
      <c r="NH73" s="360">
        <f t="shared" si="76"/>
        <v>0</v>
      </c>
      <c r="NI73" s="360">
        <f t="shared" si="77"/>
        <v>0</v>
      </c>
      <c r="NJ73" s="360">
        <f t="shared" si="78"/>
        <v>0</v>
      </c>
      <c r="NK73" s="361">
        <f t="shared" si="79"/>
        <v>0</v>
      </c>
      <c r="NL73" s="145">
        <f t="shared" si="232"/>
        <v>1.2609721681968953</v>
      </c>
      <c r="NM73" s="40"/>
      <c r="NN73" s="56">
        <f t="shared" si="233"/>
        <v>0.77189075615096803</v>
      </c>
      <c r="NO73" s="59"/>
      <c r="NP73" s="55">
        <f t="shared" si="80"/>
        <v>1.0651002349834406</v>
      </c>
      <c r="NQ73" s="40"/>
      <c r="NR73" s="56">
        <f t="shared" si="81"/>
        <v>1.0930200455267178</v>
      </c>
      <c r="NS73" s="60"/>
      <c r="NT73" s="25"/>
      <c r="NU73" s="86">
        <f t="shared" si="236"/>
        <v>0</v>
      </c>
      <c r="NV73" s="86">
        <f t="shared" si="236"/>
        <v>0</v>
      </c>
      <c r="NW73" s="86">
        <f t="shared" si="236"/>
        <v>0</v>
      </c>
      <c r="NX73" s="86">
        <f t="shared" si="236"/>
        <v>0</v>
      </c>
      <c r="NY73" s="87">
        <f t="shared" si="237"/>
        <v>0</v>
      </c>
      <c r="NZ73" s="87">
        <f t="shared" si="237"/>
        <v>0</v>
      </c>
      <c r="OA73" s="87">
        <f t="shared" si="237"/>
        <v>0</v>
      </c>
      <c r="OB73" s="87">
        <f t="shared" si="237"/>
        <v>0</v>
      </c>
      <c r="OC73" s="26"/>
    </row>
    <row r="74" spans="1:393" thickBot="1" x14ac:dyDescent="0.35">
      <c r="A74" s="136" t="s">
        <v>246</v>
      </c>
      <c r="B74" s="137" t="s">
        <v>247</v>
      </c>
      <c r="C74" s="133" t="s">
        <v>118</v>
      </c>
      <c r="D74" s="64">
        <f>VLOOKUP(B74,[1]УсіТ_1!$A$10:$G$556,6,FALSE)</f>
        <v>137.69999999999999</v>
      </c>
      <c r="E74" s="64">
        <f>VLOOKUP(B74,[1]УсіТ_1!$A$10:$G$556,7,FALSE)</f>
        <v>0</v>
      </c>
      <c r="F74" s="38">
        <v>358</v>
      </c>
      <c r="G74" s="38"/>
      <c r="H74" s="39"/>
      <c r="I74" s="256">
        <v>1.3748</v>
      </c>
      <c r="J74" s="62">
        <v>1.3748</v>
      </c>
      <c r="K74" s="257">
        <f t="shared" si="82"/>
        <v>0.96130000000000004</v>
      </c>
      <c r="L74" s="258">
        <f t="shared" si="83"/>
        <v>0.96130000000000004</v>
      </c>
      <c r="M74" s="63">
        <v>0</v>
      </c>
      <c r="N74" s="63">
        <v>0</v>
      </c>
      <c r="O74" s="63">
        <v>0.41349999999999998</v>
      </c>
      <c r="P74" s="63">
        <v>0</v>
      </c>
      <c r="Q74" s="63">
        <v>0</v>
      </c>
      <c r="R74" s="63">
        <v>0</v>
      </c>
      <c r="S74" s="63">
        <v>0.26679999999999998</v>
      </c>
      <c r="T74" s="63">
        <v>0</v>
      </c>
      <c r="U74" s="63">
        <v>0</v>
      </c>
      <c r="V74" s="63">
        <v>0.25619999999999998</v>
      </c>
      <c r="W74" s="63">
        <v>0</v>
      </c>
      <c r="X74" s="63">
        <v>0.43830000000000002</v>
      </c>
      <c r="Y74" s="63">
        <v>0</v>
      </c>
      <c r="Z74" s="63">
        <v>0</v>
      </c>
      <c r="AA74" s="63">
        <v>0</v>
      </c>
      <c r="AB74" s="259">
        <v>0</v>
      </c>
      <c r="AC74" s="144">
        <v>0</v>
      </c>
      <c r="AD74" s="70">
        <v>0</v>
      </c>
      <c r="AE74" s="70">
        <v>0</v>
      </c>
      <c r="AF74" s="68">
        <f t="shared" si="84"/>
        <v>0</v>
      </c>
      <c r="AG74" s="68">
        <f t="shared" si="85"/>
        <v>0</v>
      </c>
      <c r="AH74" s="71">
        <v>0</v>
      </c>
      <c r="AI74" s="71">
        <v>0</v>
      </c>
      <c r="AJ74" s="68">
        <f t="shared" si="86"/>
        <v>0</v>
      </c>
      <c r="AK74" s="68">
        <f t="shared" si="87"/>
        <v>0</v>
      </c>
      <c r="AL74" s="71">
        <v>0</v>
      </c>
      <c r="AM74" s="69">
        <f t="shared" si="88"/>
        <v>0</v>
      </c>
      <c r="AN74" s="260">
        <v>0</v>
      </c>
      <c r="AO74" s="71">
        <v>0</v>
      </c>
      <c r="AP74" s="71">
        <v>0</v>
      </c>
      <c r="AQ74" s="68">
        <f t="shared" si="89"/>
        <v>0</v>
      </c>
      <c r="AR74" s="68">
        <f t="shared" si="90"/>
        <v>0</v>
      </c>
      <c r="AS74" s="71">
        <v>0</v>
      </c>
      <c r="AT74" s="261">
        <f t="shared" si="0"/>
        <v>0</v>
      </c>
      <c r="AU74" s="71">
        <v>0</v>
      </c>
      <c r="AV74" s="68">
        <f t="shared" si="91"/>
        <v>0</v>
      </c>
      <c r="AW74" s="68">
        <f t="shared" si="92"/>
        <v>0</v>
      </c>
      <c r="AX74" s="71">
        <v>0</v>
      </c>
      <c r="AY74" s="69">
        <f t="shared" si="93"/>
        <v>0</v>
      </c>
      <c r="AZ74" s="260">
        <v>7</v>
      </c>
      <c r="BA74" s="260">
        <v>35.6801666666668</v>
      </c>
      <c r="BB74" s="260">
        <v>3.7209316666666798</v>
      </c>
      <c r="BC74" s="262">
        <f t="shared" si="94"/>
        <v>2.9767453333333442</v>
      </c>
      <c r="BD74" s="262">
        <f t="shared" si="1"/>
        <v>0.74418633333333561</v>
      </c>
      <c r="BE74" s="260">
        <v>1.39662366666667</v>
      </c>
      <c r="BF74" s="262">
        <f t="shared" si="95"/>
        <v>1.1172989333333361</v>
      </c>
      <c r="BG74" s="262">
        <f t="shared" si="2"/>
        <v>0.27932473333333396</v>
      </c>
      <c r="BH74" s="260">
        <v>4.3994529268430762</v>
      </c>
      <c r="BI74" s="263">
        <f t="shared" si="96"/>
        <v>2.5761172591246706</v>
      </c>
      <c r="BJ74" s="68">
        <f t="shared" si="97"/>
        <v>6.0294502362384358E-2</v>
      </c>
      <c r="BK74" s="260">
        <v>2.259667179744866</v>
      </c>
      <c r="BL74" s="69">
        <f t="shared" si="98"/>
        <v>56.948210527905708</v>
      </c>
      <c r="BM74" s="260">
        <v>0</v>
      </c>
      <c r="BN74" s="260">
        <v>0</v>
      </c>
      <c r="BO74" s="260">
        <v>0</v>
      </c>
      <c r="BP74" s="68">
        <f t="shared" si="99"/>
        <v>0</v>
      </c>
      <c r="BQ74" s="68">
        <f t="shared" si="100"/>
        <v>0</v>
      </c>
      <c r="BR74" s="260">
        <v>0</v>
      </c>
      <c r="BS74" s="260">
        <v>0</v>
      </c>
      <c r="BT74" s="68">
        <f t="shared" si="101"/>
        <v>0</v>
      </c>
      <c r="BU74" s="68">
        <f t="shared" si="102"/>
        <v>0</v>
      </c>
      <c r="BV74" s="260">
        <v>0</v>
      </c>
      <c r="BW74" s="69">
        <f t="shared" si="103"/>
        <v>0</v>
      </c>
      <c r="BX74" s="260">
        <v>0</v>
      </c>
      <c r="BY74" s="260">
        <v>0</v>
      </c>
      <c r="BZ74" s="263">
        <f t="shared" si="104"/>
        <v>0</v>
      </c>
      <c r="CA74" s="263">
        <f t="shared" si="105"/>
        <v>0</v>
      </c>
      <c r="CB74" s="260">
        <v>0</v>
      </c>
      <c r="CC74" s="264">
        <f t="shared" si="106"/>
        <v>0</v>
      </c>
      <c r="CD74" s="260">
        <v>0</v>
      </c>
      <c r="CE74" s="260">
        <v>0</v>
      </c>
      <c r="CF74" s="263">
        <f t="shared" si="107"/>
        <v>0</v>
      </c>
      <c r="CG74" s="263">
        <f t="shared" si="108"/>
        <v>0</v>
      </c>
      <c r="CH74" s="260">
        <v>0</v>
      </c>
      <c r="CI74" s="69">
        <f t="shared" si="109"/>
        <v>0</v>
      </c>
      <c r="CJ74" s="260">
        <v>17.215974555467056</v>
      </c>
      <c r="CK74" s="260">
        <v>3.7875150919879514</v>
      </c>
      <c r="CL74" s="260">
        <v>1.6377955921902281</v>
      </c>
      <c r="CM74" s="260">
        <v>1.3350361414007055</v>
      </c>
      <c r="CN74" s="260">
        <v>3.6777577045249679</v>
      </c>
      <c r="CO74" s="265">
        <f t="shared" si="110"/>
        <v>0.25832570116583375</v>
      </c>
      <c r="CP74" s="266">
        <f t="shared" si="111"/>
        <v>1.1726971771802401</v>
      </c>
      <c r="CQ74" s="260">
        <v>2.8384009863291628</v>
      </c>
      <c r="CR74" s="265">
        <f t="shared" si="112"/>
        <v>3.890028551764118E-2</v>
      </c>
      <c r="CS74" s="265">
        <f t="shared" si="3"/>
        <v>1.6620370511489866</v>
      </c>
      <c r="CT74" s="260">
        <v>1.4578722074365045</v>
      </c>
      <c r="CU74" s="267">
        <f t="shared" si="4"/>
        <v>36.738379365523045</v>
      </c>
      <c r="CV74" s="260">
        <v>0</v>
      </c>
      <c r="CW74" s="260">
        <v>0</v>
      </c>
      <c r="CX74" s="68">
        <f t="shared" si="113"/>
        <v>0</v>
      </c>
      <c r="CY74" s="68">
        <f t="shared" si="114"/>
        <v>0</v>
      </c>
      <c r="CZ74" s="260">
        <v>0</v>
      </c>
      <c r="DA74" s="69">
        <f t="shared" si="115"/>
        <v>0</v>
      </c>
      <c r="DB74" s="260">
        <v>0</v>
      </c>
      <c r="DC74" s="260">
        <v>0</v>
      </c>
      <c r="DD74" s="68">
        <f t="shared" si="116"/>
        <v>0</v>
      </c>
      <c r="DE74" s="68">
        <f t="shared" si="117"/>
        <v>0</v>
      </c>
      <c r="DF74" s="260">
        <v>0</v>
      </c>
      <c r="DG74" s="69">
        <f t="shared" si="118"/>
        <v>0</v>
      </c>
      <c r="DH74" s="260">
        <v>12.869916885877119</v>
      </c>
      <c r="DI74" s="260">
        <v>2.8313817148929661</v>
      </c>
      <c r="DJ74" s="260">
        <v>0.20143505759166655</v>
      </c>
      <c r="DK74" s="260">
        <v>9.3692994929185431</v>
      </c>
      <c r="DL74" s="68">
        <f t="shared" si="119"/>
        <v>0.65809959638259841</v>
      </c>
      <c r="DM74" s="68">
        <f t="shared" si="120"/>
        <v>2.9875135749109925</v>
      </c>
      <c r="DN74" s="260">
        <v>2.72554511466562</v>
      </c>
      <c r="DO74" s="68">
        <f t="shared" si="121"/>
        <v>3.735359579649232E-2</v>
      </c>
      <c r="DP74" s="68">
        <f t="shared" si="122"/>
        <v>1.5959538440729124</v>
      </c>
      <c r="DQ74" s="260">
        <v>1.3999066699607501</v>
      </c>
      <c r="DR74" s="264">
        <f t="shared" si="123"/>
        <v>35.276981923088002</v>
      </c>
      <c r="DS74" s="260">
        <v>0</v>
      </c>
      <c r="DT74" s="260">
        <v>0</v>
      </c>
      <c r="DU74" s="260">
        <v>0</v>
      </c>
      <c r="DV74" s="68">
        <f t="shared" si="124"/>
        <v>0</v>
      </c>
      <c r="DW74" s="68">
        <f t="shared" si="125"/>
        <v>0</v>
      </c>
      <c r="DX74" s="260">
        <v>0</v>
      </c>
      <c r="DY74" s="260">
        <v>0</v>
      </c>
      <c r="DZ74" s="260">
        <v>0</v>
      </c>
      <c r="EA74" s="260">
        <v>0</v>
      </c>
      <c r="EB74" s="68">
        <f t="shared" si="126"/>
        <v>0</v>
      </c>
      <c r="EC74" s="68">
        <f t="shared" si="127"/>
        <v>0</v>
      </c>
      <c r="ED74" s="267">
        <v>0</v>
      </c>
      <c r="EE74" s="69">
        <f t="shared" si="128"/>
        <v>0</v>
      </c>
      <c r="EF74" s="260">
        <v>9.6890388888889198</v>
      </c>
      <c r="EG74" s="260">
        <v>2.13158855555556</v>
      </c>
      <c r="EH74" s="260">
        <v>24.358215861619467</v>
      </c>
      <c r="EI74" s="260">
        <v>7.0542574722830969</v>
      </c>
      <c r="EJ74" s="268">
        <f t="shared" si="129"/>
        <v>0.4954910448531647</v>
      </c>
      <c r="EK74" s="266">
        <f t="shared" si="130"/>
        <v>2.2493346461271329</v>
      </c>
      <c r="EL74" s="260">
        <v>4.6625128099882476</v>
      </c>
      <c r="EM74" s="268">
        <f t="shared" si="131"/>
        <v>6.389973806088893E-2</v>
      </c>
      <c r="EN74" s="268">
        <f t="shared" si="132"/>
        <v>2.7301530259398583</v>
      </c>
      <c r="EO74" s="269">
        <f t="shared" si="133"/>
        <v>47.895613588335294</v>
      </c>
      <c r="EP74" s="69">
        <f t="shared" si="134"/>
        <v>60.348473121302469</v>
      </c>
      <c r="EQ74" s="260">
        <v>0</v>
      </c>
      <c r="ER74" s="260">
        <v>0</v>
      </c>
      <c r="ES74" s="260">
        <v>0</v>
      </c>
      <c r="ET74" s="68">
        <f t="shared" si="135"/>
        <v>0</v>
      </c>
      <c r="EU74" s="68">
        <f t="shared" si="136"/>
        <v>0</v>
      </c>
      <c r="EV74" s="260">
        <v>0</v>
      </c>
      <c r="EW74" s="260">
        <v>0</v>
      </c>
      <c r="EX74" s="68">
        <f t="shared" si="137"/>
        <v>0</v>
      </c>
      <c r="EY74" s="68">
        <f t="shared" si="138"/>
        <v>0</v>
      </c>
      <c r="EZ74" s="260">
        <v>0</v>
      </c>
      <c r="FA74" s="69">
        <f t="shared" si="139"/>
        <v>0</v>
      </c>
      <c r="FB74" s="260">
        <v>0</v>
      </c>
      <c r="FC74" s="260">
        <v>0</v>
      </c>
      <c r="FD74" s="68">
        <f t="shared" si="140"/>
        <v>0</v>
      </c>
      <c r="FE74" s="68">
        <f t="shared" si="141"/>
        <v>0</v>
      </c>
      <c r="FF74" s="260">
        <v>0</v>
      </c>
      <c r="FG74" s="69">
        <f t="shared" si="142"/>
        <v>0</v>
      </c>
      <c r="FH74" s="260">
        <v>0</v>
      </c>
      <c r="FI74" s="260">
        <v>0</v>
      </c>
      <c r="FJ74" s="68">
        <f t="shared" si="143"/>
        <v>0</v>
      </c>
      <c r="FK74" s="68">
        <f t="shared" si="144"/>
        <v>0</v>
      </c>
      <c r="FL74" s="260">
        <v>0</v>
      </c>
      <c r="FM74" s="69">
        <f t="shared" si="145"/>
        <v>0</v>
      </c>
      <c r="FN74" s="260">
        <v>0</v>
      </c>
      <c r="FO74" s="260">
        <v>0</v>
      </c>
      <c r="FP74" s="68">
        <f t="shared" si="146"/>
        <v>0</v>
      </c>
      <c r="FQ74" s="68">
        <f t="shared" si="147"/>
        <v>0</v>
      </c>
      <c r="FR74" s="260">
        <v>0</v>
      </c>
      <c r="FS74" s="264">
        <f t="shared" si="148"/>
        <v>0</v>
      </c>
      <c r="FT74" s="270">
        <f t="shared" si="5"/>
        <v>189.31204493781925</v>
      </c>
      <c r="FU74" s="271">
        <f t="shared" si="6"/>
        <v>48.525415692669576</v>
      </c>
      <c r="FV74" s="272">
        <f t="shared" si="149"/>
        <v>25.885921436667324</v>
      </c>
      <c r="FW74" s="272">
        <f t="shared" si="7"/>
        <v>5.4290804080673851</v>
      </c>
      <c r="FX74" s="272">
        <f t="shared" si="8"/>
        <v>35.6801666666668</v>
      </c>
      <c r="FY74" s="272">
        <f t="shared" si="9"/>
        <v>0</v>
      </c>
      <c r="FZ74" s="272">
        <f t="shared" si="10"/>
        <v>0</v>
      </c>
      <c r="GA74" s="272">
        <f t="shared" si="11"/>
        <v>0</v>
      </c>
      <c r="GB74" s="272">
        <f t="shared" si="12"/>
        <v>0</v>
      </c>
      <c r="GC74" s="272">
        <f t="shared" si="13"/>
        <v>0</v>
      </c>
      <c r="GD74" s="272">
        <f t="shared" si="14"/>
        <v>0</v>
      </c>
      <c r="GE74" s="272">
        <f t="shared" si="15"/>
        <v>20.101314669726609</v>
      </c>
      <c r="GF74" s="273">
        <f t="shared" si="16"/>
        <v>7.8196453858264068</v>
      </c>
      <c r="GG74" s="273">
        <f t="shared" si="17"/>
        <v>1.4119163424015968</v>
      </c>
      <c r="GH74" s="272">
        <f t="shared" si="150"/>
        <v>14.625911837826106</v>
      </c>
      <c r="GI74" s="274">
        <f t="shared" si="151"/>
        <v>10.448398639949442</v>
      </c>
      <c r="GJ74" s="275">
        <f t="shared" si="18"/>
        <v>0.20044812173740678</v>
      </c>
      <c r="GK74" s="271">
        <f t="shared" si="152"/>
        <v>150.24781071162377</v>
      </c>
      <c r="GL74" s="276">
        <f t="shared" si="153"/>
        <v>189.31224149664595</v>
      </c>
      <c r="GM74" s="272">
        <f t="shared" si="154"/>
        <v>66.793459718445419</v>
      </c>
      <c r="GN74" s="272">
        <f t="shared" si="155"/>
        <v>7.0414448722063883</v>
      </c>
      <c r="GO74" s="277">
        <f t="shared" si="156"/>
        <v>0.44455529436395314</v>
      </c>
      <c r="GP74" s="278">
        <f t="shared" si="157"/>
        <v>4.6865540594939491E-2</v>
      </c>
      <c r="GQ74" s="279">
        <f t="shared" si="158"/>
        <v>1.0686078618592656</v>
      </c>
      <c r="GR74" s="280">
        <f t="shared" si="159"/>
        <v>150.24781071162377</v>
      </c>
      <c r="GS74" s="272">
        <f t="shared" si="160"/>
        <v>66.793459718445419</v>
      </c>
      <c r="GT74" s="272">
        <f t="shared" si="19"/>
        <v>7.0414448722063883</v>
      </c>
      <c r="GU74" s="73">
        <f t="shared" si="161"/>
        <v>0.44455529436395314</v>
      </c>
      <c r="GV74" s="74">
        <f t="shared" si="162"/>
        <v>4.6865540594939491E-2</v>
      </c>
      <c r="GW74" s="279">
        <f t="shared" si="163"/>
        <v>1.0686078618592656</v>
      </c>
      <c r="GX74" s="280">
        <f t="shared" si="164"/>
        <v>105.05081822915892</v>
      </c>
      <c r="GY74" s="272">
        <f t="shared" si="20"/>
        <v>63.650596662313319</v>
      </c>
      <c r="GZ74" s="272">
        <f t="shared" si="21"/>
        <v>2.8871061031773237</v>
      </c>
      <c r="HA74" s="73">
        <f t="shared" si="165"/>
        <v>0.60590291189798506</v>
      </c>
      <c r="HB74" s="74">
        <f t="shared" si="166"/>
        <v>2.7482947318690665E-2</v>
      </c>
      <c r="HC74" s="279">
        <f t="shared" si="167"/>
        <v>1.0878750211159744</v>
      </c>
      <c r="HD74" s="280">
        <f t="shared" si="168"/>
        <v>105.05081822915892</v>
      </c>
      <c r="HE74" s="272">
        <f t="shared" si="22"/>
        <v>63.650596662313319</v>
      </c>
      <c r="HF74" s="272">
        <f t="shared" si="23"/>
        <v>2.8871061031773237</v>
      </c>
      <c r="HG74" s="73">
        <f t="shared" si="169"/>
        <v>0.60590291189798506</v>
      </c>
      <c r="HH74" s="74">
        <f t="shared" si="170"/>
        <v>2.7482947318690665E-2</v>
      </c>
      <c r="HI74" s="281">
        <f t="shared" si="171"/>
        <v>1.0878750211159744</v>
      </c>
      <c r="HJ74" s="72">
        <f t="shared" si="24"/>
        <v>1.4691220884841183</v>
      </c>
      <c r="HK74" s="73">
        <f t="shared" si="172"/>
        <v>1.4691220884841183</v>
      </c>
      <c r="HL74" s="73">
        <f t="shared" si="25"/>
        <v>1.0457742577987863</v>
      </c>
      <c r="HM74" s="74">
        <f t="shared" si="173"/>
        <v>1.0457742577987863</v>
      </c>
      <c r="HN74" s="75"/>
      <c r="HO74" s="75"/>
      <c r="HP74" s="76">
        <f t="shared" si="174"/>
        <v>0</v>
      </c>
      <c r="HQ74" s="77">
        <f t="shared" si="175"/>
        <v>0</v>
      </c>
      <c r="HR74" s="77">
        <f t="shared" si="176"/>
        <v>0</v>
      </c>
      <c r="HS74" s="77">
        <f t="shared" si="177"/>
        <v>0</v>
      </c>
      <c r="HT74" s="282">
        <f t="shared" si="178"/>
        <v>0</v>
      </c>
      <c r="HU74" s="73"/>
      <c r="HV74" s="74"/>
      <c r="HW74" s="279"/>
      <c r="HX74" s="76">
        <f t="shared" si="179"/>
        <v>0</v>
      </c>
      <c r="HY74" s="77">
        <f t="shared" si="180"/>
        <v>0</v>
      </c>
      <c r="HZ74" s="77">
        <f t="shared" si="26"/>
        <v>0</v>
      </c>
      <c r="IA74" s="77">
        <f t="shared" si="181"/>
        <v>0</v>
      </c>
      <c r="IB74" s="282">
        <f t="shared" si="182"/>
        <v>0</v>
      </c>
      <c r="IC74" s="73"/>
      <c r="ID74" s="74"/>
      <c r="IE74" s="279"/>
      <c r="IF74" s="76">
        <f t="shared" si="27"/>
        <v>3.1428630561320983</v>
      </c>
      <c r="IG74" s="77">
        <f t="shared" si="183"/>
        <v>3.5766095865088889</v>
      </c>
      <c r="IH74" s="77">
        <f t="shared" si="28"/>
        <v>4.1543387690290645</v>
      </c>
      <c r="II74" s="77">
        <f t="shared" si="184"/>
        <v>4.7974304104747638</v>
      </c>
      <c r="IJ74" s="282">
        <f t="shared" si="185"/>
        <v>45.19699248246485</v>
      </c>
      <c r="IK74" s="73">
        <f t="shared" si="186"/>
        <v>6.953699535099464E-2</v>
      </c>
      <c r="IL74" s="74">
        <f t="shared" si="187"/>
        <v>9.1916265681634232E-2</v>
      </c>
      <c r="IM74" s="279">
        <f t="shared" si="188"/>
        <v>1.0238254386559078</v>
      </c>
      <c r="IN74" s="76">
        <f t="shared" si="29"/>
        <v>0</v>
      </c>
      <c r="IO74" s="77">
        <f t="shared" si="189"/>
        <v>0</v>
      </c>
      <c r="IP74" s="77">
        <f t="shared" si="30"/>
        <v>0</v>
      </c>
      <c r="IQ74" s="77">
        <f t="shared" si="190"/>
        <v>0</v>
      </c>
      <c r="IR74" s="282">
        <f t="shared" si="191"/>
        <v>0</v>
      </c>
      <c r="IS74" s="283"/>
      <c r="IT74" s="284"/>
      <c r="IU74" s="285"/>
      <c r="IV74" s="76">
        <f t="shared" si="31"/>
        <v>0</v>
      </c>
      <c r="IW74" s="77">
        <f t="shared" si="192"/>
        <v>0</v>
      </c>
      <c r="IX74" s="77">
        <f t="shared" si="193"/>
        <v>0</v>
      </c>
      <c r="IY74" s="77">
        <f t="shared" si="194"/>
        <v>0</v>
      </c>
      <c r="IZ74" s="282">
        <f t="shared" si="195"/>
        <v>0</v>
      </c>
      <c r="JA74" s="283"/>
      <c r="JB74" s="284"/>
      <c r="JC74" s="285"/>
      <c r="JD74" s="76">
        <f t="shared" si="32"/>
        <v>0</v>
      </c>
      <c r="JE74" s="77">
        <f t="shared" si="196"/>
        <v>0</v>
      </c>
      <c r="JF74" s="77">
        <f t="shared" si="33"/>
        <v>0</v>
      </c>
      <c r="JG74" s="77">
        <f t="shared" si="197"/>
        <v>0</v>
      </c>
      <c r="JH74" s="282">
        <f t="shared" si="198"/>
        <v>0</v>
      </c>
      <c r="JI74" s="283"/>
      <c r="JJ74" s="284"/>
      <c r="JK74" s="285"/>
      <c r="JL74" s="76">
        <f t="shared" si="34"/>
        <v>24.461865406016663</v>
      </c>
      <c r="JM74" s="77">
        <f t="shared" si="199"/>
        <v>27.837847450701023</v>
      </c>
      <c r="JN74" s="77">
        <f t="shared" si="35"/>
        <v>1.6322621280841805</v>
      </c>
      <c r="JO74" s="77">
        <f t="shared" si="200"/>
        <v>1.8849363055116117</v>
      </c>
      <c r="JP74" s="282">
        <f t="shared" si="201"/>
        <v>29.157443940891309</v>
      </c>
      <c r="JQ74" s="73">
        <f t="shared" si="36"/>
        <v>0.83895781316106999</v>
      </c>
      <c r="JR74" s="74">
        <f t="shared" si="37"/>
        <v>5.5980974580389919E-2</v>
      </c>
      <c r="JS74" s="279">
        <f t="shared" si="202"/>
        <v>1.1244504226594036</v>
      </c>
      <c r="JT74" s="76">
        <f t="shared" si="38"/>
        <v>0</v>
      </c>
      <c r="JU74" s="77">
        <f t="shared" si="203"/>
        <v>0</v>
      </c>
      <c r="JV74" s="77">
        <f t="shared" si="39"/>
        <v>0</v>
      </c>
      <c r="JW74" s="77">
        <f t="shared" si="204"/>
        <v>0</v>
      </c>
      <c r="JX74" s="282">
        <f t="shared" si="205"/>
        <v>0</v>
      </c>
      <c r="JY74" s="73"/>
      <c r="JZ74" s="74"/>
      <c r="KA74" s="279"/>
      <c r="KB74" s="76">
        <f t="shared" si="40"/>
        <v>0</v>
      </c>
      <c r="KC74" s="77">
        <f t="shared" si="206"/>
        <v>0</v>
      </c>
      <c r="KD74" s="77">
        <f t="shared" si="41"/>
        <v>0</v>
      </c>
      <c r="KE74" s="77">
        <f t="shared" si="207"/>
        <v>0</v>
      </c>
      <c r="KF74" s="282">
        <f t="shared" si="208"/>
        <v>0</v>
      </c>
      <c r="KG74" s="73"/>
      <c r="KH74" s="74"/>
      <c r="KI74" s="279"/>
      <c r="KJ74" s="76">
        <f t="shared" si="42"/>
        <v>21.293128851930451</v>
      </c>
      <c r="KK74" s="77">
        <f t="shared" si="209"/>
        <v>24.23179356478537</v>
      </c>
      <c r="KL74" s="77">
        <f t="shared" si="43"/>
        <v>0.69545319217909074</v>
      </c>
      <c r="KM74" s="77">
        <f t="shared" si="210"/>
        <v>0.80310934632841402</v>
      </c>
      <c r="KN74" s="282">
        <f t="shared" si="211"/>
        <v>27.997604700863494</v>
      </c>
      <c r="KO74" s="73">
        <f t="shared" si="44"/>
        <v>0.76053394850859279</v>
      </c>
      <c r="KP74" s="74">
        <f t="shared" si="45"/>
        <v>2.4839738956584447E-2</v>
      </c>
      <c r="KQ74" s="279">
        <f t="shared" si="46"/>
        <v>1.1088064818241503</v>
      </c>
      <c r="KR74" s="76">
        <f t="shared" si="47"/>
        <v>0</v>
      </c>
      <c r="KS74" s="77">
        <f t="shared" si="212"/>
        <v>0</v>
      </c>
      <c r="KT74" s="77">
        <f t="shared" si="48"/>
        <v>0</v>
      </c>
      <c r="KU74" s="77">
        <f t="shared" si="213"/>
        <v>0</v>
      </c>
      <c r="KV74" s="282">
        <f t="shared" si="214"/>
        <v>0</v>
      </c>
      <c r="KW74" s="73"/>
      <c r="KX74" s="74"/>
      <c r="KY74" s="279"/>
      <c r="KZ74" s="76">
        <f t="shared" si="49"/>
        <v>17.895602404366208</v>
      </c>
      <c r="LA74" s="77">
        <f t="shared" si="215"/>
        <v>20.365374492192789</v>
      </c>
      <c r="LB74" s="77">
        <f t="shared" si="50"/>
        <v>0.55939078291405364</v>
      </c>
      <c r="LC74" s="77">
        <f t="shared" si="216"/>
        <v>0.64598447610914922</v>
      </c>
      <c r="LD74" s="286">
        <f t="shared" si="217"/>
        <v>47.895613588335294</v>
      </c>
      <c r="LE74" s="73">
        <f t="shared" si="51"/>
        <v>0.37363760611106528</v>
      </c>
      <c r="LF74" s="74">
        <f t="shared" si="52"/>
        <v>1.1679373976123151E-2</v>
      </c>
      <c r="LG74" s="279">
        <f t="shared" si="53"/>
        <v>1.0533736931108919</v>
      </c>
      <c r="LH74" s="76">
        <f t="shared" si="54"/>
        <v>0</v>
      </c>
      <c r="LI74" s="77">
        <f t="shared" si="218"/>
        <v>0</v>
      </c>
      <c r="LJ74" s="77">
        <f t="shared" si="55"/>
        <v>0</v>
      </c>
      <c r="LK74" s="77">
        <f t="shared" si="219"/>
        <v>0</v>
      </c>
      <c r="LL74" s="282">
        <f t="shared" si="220"/>
        <v>0</v>
      </c>
      <c r="LM74" s="73"/>
      <c r="LN74" s="74"/>
      <c r="LO74" s="279"/>
      <c r="LP74" s="76">
        <f t="shared" si="56"/>
        <v>0</v>
      </c>
      <c r="LQ74" s="77">
        <f t="shared" si="221"/>
        <v>0</v>
      </c>
      <c r="LR74" s="77">
        <f t="shared" si="57"/>
        <v>0</v>
      </c>
      <c r="LS74" s="77">
        <f t="shared" si="222"/>
        <v>0</v>
      </c>
      <c r="LT74" s="282">
        <f t="shared" si="223"/>
        <v>0</v>
      </c>
      <c r="LU74" s="73"/>
      <c r="LV74" s="74"/>
      <c r="LW74" s="279"/>
      <c r="LX74" s="76">
        <f t="shared" si="58"/>
        <v>0</v>
      </c>
      <c r="LY74" s="77">
        <f t="shared" si="224"/>
        <v>0</v>
      </c>
      <c r="LZ74" s="77">
        <f t="shared" si="59"/>
        <v>0</v>
      </c>
      <c r="MA74" s="77">
        <f t="shared" si="225"/>
        <v>0</v>
      </c>
      <c r="MB74" s="286">
        <f t="shared" si="226"/>
        <v>0</v>
      </c>
      <c r="MC74" s="73"/>
      <c r="MD74" s="74"/>
      <c r="ME74" s="279"/>
      <c r="MF74" s="76">
        <f t="shared" si="60"/>
        <v>0</v>
      </c>
      <c r="MG74" s="77">
        <f t="shared" si="227"/>
        <v>0</v>
      </c>
      <c r="MH74" s="77">
        <f t="shared" si="61"/>
        <v>0</v>
      </c>
      <c r="MI74" s="77">
        <f t="shared" si="228"/>
        <v>0</v>
      </c>
      <c r="MJ74" s="286">
        <f t="shared" si="229"/>
        <v>0</v>
      </c>
      <c r="MK74" s="73"/>
      <c r="ML74" s="74"/>
      <c r="MM74" s="279"/>
      <c r="MN74" s="287">
        <f t="shared" si="230"/>
        <v>1.0686100538140806</v>
      </c>
      <c r="MO74" s="288">
        <f t="shared" si="230"/>
        <v>0</v>
      </c>
      <c r="MP74" s="288">
        <f t="shared" si="230"/>
        <v>1.0878740071771353</v>
      </c>
      <c r="MQ74" s="289">
        <f t="shared" si="230"/>
        <v>0</v>
      </c>
      <c r="MR74" s="290">
        <f t="shared" si="231"/>
        <v>1.469125101983598</v>
      </c>
      <c r="MS74" s="291"/>
      <c r="MT74" s="291">
        <f t="shared" si="63"/>
        <v>1.0457732830993802</v>
      </c>
      <c r="MU74" s="292"/>
      <c r="MV74" s="359">
        <f t="shared" si="64"/>
        <v>0</v>
      </c>
      <c r="MW74" s="360">
        <f t="shared" si="65"/>
        <v>0</v>
      </c>
      <c r="MX74" s="360">
        <f t="shared" si="66"/>
        <v>0.42335181888421786</v>
      </c>
      <c r="MY74" s="360">
        <f t="shared" si="67"/>
        <v>0</v>
      </c>
      <c r="MZ74" s="360">
        <f t="shared" si="68"/>
        <v>0</v>
      </c>
      <c r="NA74" s="360">
        <f t="shared" si="69"/>
        <v>0</v>
      </c>
      <c r="NB74" s="360">
        <f t="shared" si="70"/>
        <v>0.30000337276552885</v>
      </c>
      <c r="NC74" s="360">
        <f t="shared" si="71"/>
        <v>0</v>
      </c>
      <c r="ND74" s="360">
        <f t="shared" si="72"/>
        <v>0</v>
      </c>
      <c r="NE74" s="360">
        <f t="shared" si="73"/>
        <v>0.28407622064334731</v>
      </c>
      <c r="NF74" s="360">
        <f t="shared" si="74"/>
        <v>0</v>
      </c>
      <c r="NG74" s="360">
        <f t="shared" si="75"/>
        <v>0.46169368969050395</v>
      </c>
      <c r="NH74" s="360">
        <f t="shared" si="76"/>
        <v>0</v>
      </c>
      <c r="NI74" s="360">
        <f t="shared" si="77"/>
        <v>0</v>
      </c>
      <c r="NJ74" s="360">
        <f t="shared" si="78"/>
        <v>0</v>
      </c>
      <c r="NK74" s="361">
        <f t="shared" si="79"/>
        <v>0</v>
      </c>
      <c r="NL74" s="145">
        <f t="shared" si="232"/>
        <v>1.469125101983598</v>
      </c>
      <c r="NM74" s="40"/>
      <c r="NN74" s="56">
        <f t="shared" si="233"/>
        <v>1.0457732830993802</v>
      </c>
      <c r="NO74" s="59"/>
      <c r="NP74" s="55">
        <f t="shared" si="80"/>
        <v>1.0686100538140806</v>
      </c>
      <c r="NQ74" s="40"/>
      <c r="NR74" s="56">
        <f t="shared" si="81"/>
        <v>1.0878740071771353</v>
      </c>
      <c r="NS74" s="60"/>
      <c r="NT74" s="41"/>
      <c r="NU74" s="86">
        <f t="shared" si="236"/>
        <v>0</v>
      </c>
      <c r="NV74" s="86">
        <f t="shared" si="236"/>
        <v>0</v>
      </c>
      <c r="NW74" s="86">
        <f t="shared" si="236"/>
        <v>0</v>
      </c>
      <c r="NX74" s="86">
        <f t="shared" si="236"/>
        <v>0</v>
      </c>
      <c r="NY74" s="87">
        <f t="shared" si="237"/>
        <v>0</v>
      </c>
      <c r="NZ74" s="87">
        <f t="shared" si="237"/>
        <v>0</v>
      </c>
      <c r="OA74" s="87">
        <f t="shared" si="237"/>
        <v>0</v>
      </c>
      <c r="OB74" s="87">
        <f t="shared" si="237"/>
        <v>0</v>
      </c>
      <c r="OC74" s="26"/>
    </row>
    <row r="75" spans="1:393" thickBot="1" x14ac:dyDescent="0.35">
      <c r="A75" s="136" t="s">
        <v>248</v>
      </c>
      <c r="B75" s="137" t="s">
        <v>249</v>
      </c>
      <c r="C75" s="133" t="s">
        <v>118</v>
      </c>
      <c r="D75" s="64">
        <f>VLOOKUP(B75,[1]УсіТ_1!$A$10:$G$556,6,FALSE)</f>
        <v>83</v>
      </c>
      <c r="E75" s="64">
        <f>VLOOKUP(B75,[1]УсіТ_1!$A$10:$G$556,7,FALSE)</f>
        <v>0</v>
      </c>
      <c r="F75" s="38"/>
      <c r="G75" s="38"/>
      <c r="H75" s="39">
        <v>215.09</v>
      </c>
      <c r="I75" s="256">
        <v>1.8418000000000001</v>
      </c>
      <c r="J75" s="62">
        <v>1.8418000000000001</v>
      </c>
      <c r="K75" s="257">
        <f t="shared" si="82"/>
        <v>0.86160000000000014</v>
      </c>
      <c r="L75" s="258">
        <f t="shared" si="83"/>
        <v>0.86160000000000014</v>
      </c>
      <c r="M75" s="63">
        <v>0</v>
      </c>
      <c r="N75" s="63">
        <v>0</v>
      </c>
      <c r="O75" s="63">
        <v>0.98019999999999996</v>
      </c>
      <c r="P75" s="63">
        <v>0</v>
      </c>
      <c r="Q75" s="63">
        <v>0</v>
      </c>
      <c r="R75" s="63">
        <v>0</v>
      </c>
      <c r="S75" s="63">
        <v>0.35149999999999998</v>
      </c>
      <c r="T75" s="63">
        <v>0</v>
      </c>
      <c r="U75" s="63">
        <v>0</v>
      </c>
      <c r="V75" s="63">
        <v>0.11020000000000001</v>
      </c>
      <c r="W75" s="63">
        <v>0</v>
      </c>
      <c r="X75" s="63">
        <v>0.39989999999999998</v>
      </c>
      <c r="Y75" s="63">
        <v>0</v>
      </c>
      <c r="Z75" s="63">
        <v>0</v>
      </c>
      <c r="AA75" s="63">
        <v>0</v>
      </c>
      <c r="AB75" s="259">
        <v>0</v>
      </c>
      <c r="AC75" s="144">
        <v>0</v>
      </c>
      <c r="AD75" s="70">
        <v>0</v>
      </c>
      <c r="AE75" s="70">
        <v>0</v>
      </c>
      <c r="AF75" s="68">
        <f t="shared" si="84"/>
        <v>0</v>
      </c>
      <c r="AG75" s="68">
        <f t="shared" si="85"/>
        <v>0</v>
      </c>
      <c r="AH75" s="71">
        <v>0</v>
      </c>
      <c r="AI75" s="71">
        <v>0</v>
      </c>
      <c r="AJ75" s="68">
        <f t="shared" si="86"/>
        <v>0</v>
      </c>
      <c r="AK75" s="68">
        <f t="shared" si="87"/>
        <v>0</v>
      </c>
      <c r="AL75" s="71">
        <v>0</v>
      </c>
      <c r="AM75" s="69">
        <f t="shared" si="88"/>
        <v>0</v>
      </c>
      <c r="AN75" s="260">
        <v>0</v>
      </c>
      <c r="AO75" s="71">
        <v>0</v>
      </c>
      <c r="AP75" s="71">
        <v>0</v>
      </c>
      <c r="AQ75" s="68">
        <f t="shared" si="89"/>
        <v>0</v>
      </c>
      <c r="AR75" s="68">
        <f t="shared" si="90"/>
        <v>0</v>
      </c>
      <c r="AS75" s="71">
        <v>0</v>
      </c>
      <c r="AT75" s="261">
        <f t="shared" si="0"/>
        <v>0</v>
      </c>
      <c r="AU75" s="71">
        <v>0</v>
      </c>
      <c r="AV75" s="68">
        <f t="shared" si="91"/>
        <v>0</v>
      </c>
      <c r="AW75" s="68">
        <f t="shared" si="92"/>
        <v>0</v>
      </c>
      <c r="AX75" s="71">
        <v>0</v>
      </c>
      <c r="AY75" s="69">
        <f t="shared" si="93"/>
        <v>0</v>
      </c>
      <c r="AZ75" s="260">
        <v>10</v>
      </c>
      <c r="BA75" s="260">
        <v>50.971666666666799</v>
      </c>
      <c r="BB75" s="260">
        <v>5.3156166666666804</v>
      </c>
      <c r="BC75" s="262">
        <f t="shared" si="94"/>
        <v>4.2524933333333443</v>
      </c>
      <c r="BD75" s="262">
        <f t="shared" si="1"/>
        <v>1.0631233333333361</v>
      </c>
      <c r="BE75" s="260">
        <v>1.9951766666666699</v>
      </c>
      <c r="BF75" s="262">
        <f t="shared" si="95"/>
        <v>1.5961413333333361</v>
      </c>
      <c r="BG75" s="262">
        <f t="shared" si="2"/>
        <v>0.39903533333333385</v>
      </c>
      <c r="BH75" s="260">
        <v>6.284932752632959</v>
      </c>
      <c r="BI75" s="263">
        <f t="shared" si="96"/>
        <v>3.6801675130352396</v>
      </c>
      <c r="BJ75" s="68">
        <f t="shared" si="97"/>
        <v>8.6135003374834707E-2</v>
      </c>
      <c r="BK75" s="260">
        <v>3.2280959710640911</v>
      </c>
      <c r="BL75" s="69">
        <f t="shared" si="98"/>
        <v>81.354586468436636</v>
      </c>
      <c r="BM75" s="260">
        <v>0</v>
      </c>
      <c r="BN75" s="260">
        <v>0</v>
      </c>
      <c r="BO75" s="260">
        <v>0</v>
      </c>
      <c r="BP75" s="68">
        <f t="shared" si="99"/>
        <v>0</v>
      </c>
      <c r="BQ75" s="68">
        <f t="shared" si="100"/>
        <v>0</v>
      </c>
      <c r="BR75" s="260">
        <v>0</v>
      </c>
      <c r="BS75" s="260">
        <v>0</v>
      </c>
      <c r="BT75" s="68">
        <f t="shared" si="101"/>
        <v>0</v>
      </c>
      <c r="BU75" s="68">
        <f t="shared" si="102"/>
        <v>0</v>
      </c>
      <c r="BV75" s="260">
        <v>0</v>
      </c>
      <c r="BW75" s="69">
        <f t="shared" si="103"/>
        <v>0</v>
      </c>
      <c r="BX75" s="260">
        <v>0</v>
      </c>
      <c r="BY75" s="260">
        <v>0</v>
      </c>
      <c r="BZ75" s="263">
        <f t="shared" si="104"/>
        <v>0</v>
      </c>
      <c r="CA75" s="263">
        <f t="shared" si="105"/>
        <v>0</v>
      </c>
      <c r="CB75" s="260">
        <v>0</v>
      </c>
      <c r="CC75" s="264">
        <f t="shared" si="106"/>
        <v>0</v>
      </c>
      <c r="CD75" s="260">
        <v>0</v>
      </c>
      <c r="CE75" s="260">
        <v>0</v>
      </c>
      <c r="CF75" s="263">
        <f t="shared" si="107"/>
        <v>0</v>
      </c>
      <c r="CG75" s="263">
        <f t="shared" si="108"/>
        <v>0</v>
      </c>
      <c r="CH75" s="260">
        <v>0</v>
      </c>
      <c r="CI75" s="69">
        <f t="shared" si="109"/>
        <v>0</v>
      </c>
      <c r="CJ75" s="260">
        <v>12.897907684123208</v>
      </c>
      <c r="CK75" s="260">
        <v>2.837540106281772</v>
      </c>
      <c r="CL75" s="260">
        <v>1.1120375054426579</v>
      </c>
      <c r="CM75" s="260">
        <v>0.80470588043760749</v>
      </c>
      <c r="CN75" s="260">
        <v>4.052121744234424</v>
      </c>
      <c r="CO75" s="265">
        <f t="shared" si="110"/>
        <v>0.28462103131502592</v>
      </c>
      <c r="CP75" s="266">
        <f t="shared" si="111"/>
        <v>1.2920676436100769</v>
      </c>
      <c r="CQ75" s="260">
        <v>2.2539370160147687</v>
      </c>
      <c r="CR75" s="265">
        <f t="shared" si="112"/>
        <v>3.0890206804482404E-2</v>
      </c>
      <c r="CS75" s="265">
        <f t="shared" si="3"/>
        <v>1.3198018354755119</v>
      </c>
      <c r="CT75" s="260">
        <v>1.1576772093818775</v>
      </c>
      <c r="CU75" s="267">
        <f t="shared" si="4"/>
        <v>29.173465518574442</v>
      </c>
      <c r="CV75" s="260">
        <v>0</v>
      </c>
      <c r="CW75" s="260">
        <v>0</v>
      </c>
      <c r="CX75" s="68">
        <f t="shared" si="113"/>
        <v>0</v>
      </c>
      <c r="CY75" s="68">
        <f t="shared" si="114"/>
        <v>0</v>
      </c>
      <c r="CZ75" s="260">
        <v>0</v>
      </c>
      <c r="DA75" s="69">
        <f t="shared" si="115"/>
        <v>0</v>
      </c>
      <c r="DB75" s="260">
        <v>0</v>
      </c>
      <c r="DC75" s="260">
        <v>0</v>
      </c>
      <c r="DD75" s="68">
        <f t="shared" si="116"/>
        <v>0</v>
      </c>
      <c r="DE75" s="68">
        <f t="shared" si="117"/>
        <v>0</v>
      </c>
      <c r="DF75" s="260">
        <v>0</v>
      </c>
      <c r="DG75" s="69">
        <f t="shared" si="118"/>
        <v>0</v>
      </c>
      <c r="DH75" s="260">
        <v>3.3379520539046403</v>
      </c>
      <c r="DI75" s="260">
        <v>0.7343494518590209</v>
      </c>
      <c r="DJ75" s="260">
        <v>5.0174054024999977E-2</v>
      </c>
      <c r="DK75" s="260">
        <v>2.430029095242578</v>
      </c>
      <c r="DL75" s="68">
        <f t="shared" si="119"/>
        <v>0.17068524364983867</v>
      </c>
      <c r="DM75" s="68">
        <f t="shared" si="120"/>
        <v>0.77484393736723889</v>
      </c>
      <c r="DN75" s="260">
        <v>0.70674939030501205</v>
      </c>
      <c r="DO75" s="68">
        <f t="shared" si="121"/>
        <v>9.6860003941301905E-3</v>
      </c>
      <c r="DP75" s="68">
        <f t="shared" si="122"/>
        <v>0.41383993249066103</v>
      </c>
      <c r="DQ75" s="260">
        <v>0.36300378230945601</v>
      </c>
      <c r="DR75" s="264">
        <f t="shared" si="123"/>
        <v>9.1467093931748487</v>
      </c>
      <c r="DS75" s="260">
        <v>0</v>
      </c>
      <c r="DT75" s="260">
        <v>0</v>
      </c>
      <c r="DU75" s="260">
        <v>0</v>
      </c>
      <c r="DV75" s="68">
        <f t="shared" si="124"/>
        <v>0</v>
      </c>
      <c r="DW75" s="68">
        <f t="shared" si="125"/>
        <v>0</v>
      </c>
      <c r="DX75" s="260">
        <v>0</v>
      </c>
      <c r="DY75" s="260">
        <v>0</v>
      </c>
      <c r="DZ75" s="260">
        <v>0</v>
      </c>
      <c r="EA75" s="260">
        <v>0</v>
      </c>
      <c r="EB75" s="68">
        <f t="shared" si="126"/>
        <v>0</v>
      </c>
      <c r="EC75" s="68">
        <f t="shared" si="127"/>
        <v>0</v>
      </c>
      <c r="ED75" s="267">
        <v>0</v>
      </c>
      <c r="EE75" s="69">
        <f t="shared" si="128"/>
        <v>0</v>
      </c>
      <c r="EF75" s="260">
        <v>5.5502677777777603</v>
      </c>
      <c r="EG75" s="260">
        <v>1.2210589111111101</v>
      </c>
      <c r="EH75" s="260">
        <v>12.964195952268</v>
      </c>
      <c r="EI75" s="260">
        <v>4.0409599335451443</v>
      </c>
      <c r="EJ75" s="268">
        <f t="shared" si="129"/>
        <v>0.28383702573221092</v>
      </c>
      <c r="EK75" s="266">
        <f t="shared" si="130"/>
        <v>1.2885085663300717</v>
      </c>
      <c r="EL75" s="260">
        <v>2.5641962428133933</v>
      </c>
      <c r="EM75" s="268">
        <f t="shared" si="131"/>
        <v>3.5142309507757555E-2</v>
      </c>
      <c r="EN75" s="268">
        <f t="shared" si="132"/>
        <v>1.5014753667643537</v>
      </c>
      <c r="EO75" s="269">
        <f t="shared" si="133"/>
        <v>26.340678817515411</v>
      </c>
      <c r="EP75" s="69">
        <f t="shared" si="134"/>
        <v>33.18925531006942</v>
      </c>
      <c r="EQ75" s="260">
        <v>0</v>
      </c>
      <c r="ER75" s="260">
        <v>0</v>
      </c>
      <c r="ES75" s="260">
        <v>0</v>
      </c>
      <c r="ET75" s="68">
        <f t="shared" si="135"/>
        <v>0</v>
      </c>
      <c r="EU75" s="68">
        <f t="shared" si="136"/>
        <v>0</v>
      </c>
      <c r="EV75" s="260">
        <v>0</v>
      </c>
      <c r="EW75" s="260">
        <v>0</v>
      </c>
      <c r="EX75" s="68">
        <f t="shared" si="137"/>
        <v>0</v>
      </c>
      <c r="EY75" s="68">
        <f t="shared" si="138"/>
        <v>0</v>
      </c>
      <c r="EZ75" s="260">
        <v>0</v>
      </c>
      <c r="FA75" s="69">
        <f t="shared" si="139"/>
        <v>0</v>
      </c>
      <c r="FB75" s="260">
        <v>0</v>
      </c>
      <c r="FC75" s="260">
        <v>0</v>
      </c>
      <c r="FD75" s="68">
        <f t="shared" si="140"/>
        <v>0</v>
      </c>
      <c r="FE75" s="68">
        <f t="shared" si="141"/>
        <v>0</v>
      </c>
      <c r="FF75" s="260">
        <v>0</v>
      </c>
      <c r="FG75" s="69">
        <f t="shared" si="142"/>
        <v>0</v>
      </c>
      <c r="FH75" s="260">
        <v>0</v>
      </c>
      <c r="FI75" s="260">
        <v>0</v>
      </c>
      <c r="FJ75" s="68">
        <f t="shared" si="143"/>
        <v>0</v>
      </c>
      <c r="FK75" s="68">
        <f t="shared" si="144"/>
        <v>0</v>
      </c>
      <c r="FL75" s="260">
        <v>0</v>
      </c>
      <c r="FM75" s="69">
        <f t="shared" si="145"/>
        <v>0</v>
      </c>
      <c r="FN75" s="260">
        <v>0</v>
      </c>
      <c r="FO75" s="260">
        <v>0</v>
      </c>
      <c r="FP75" s="68">
        <f t="shared" si="146"/>
        <v>0</v>
      </c>
      <c r="FQ75" s="68">
        <f t="shared" si="147"/>
        <v>0</v>
      </c>
      <c r="FR75" s="260">
        <v>0</v>
      </c>
      <c r="FS75" s="264">
        <f t="shared" si="148"/>
        <v>0</v>
      </c>
      <c r="FT75" s="270">
        <f t="shared" si="5"/>
        <v>152.86401669025534</v>
      </c>
      <c r="FU75" s="271">
        <f t="shared" si="6"/>
        <v>26.579075985057511</v>
      </c>
      <c r="FV75" s="272">
        <f t="shared" si="149"/>
        <v>14.78386029796472</v>
      </c>
      <c r="FW75" s="272">
        <f t="shared" si="7"/>
        <v>6.6533405471042881</v>
      </c>
      <c r="FX75" s="272">
        <f t="shared" si="8"/>
        <v>50.971666666666799</v>
      </c>
      <c r="FY75" s="272">
        <f t="shared" si="9"/>
        <v>0</v>
      </c>
      <c r="FZ75" s="272">
        <f t="shared" si="10"/>
        <v>0</v>
      </c>
      <c r="GA75" s="272">
        <f t="shared" si="11"/>
        <v>0</v>
      </c>
      <c r="GB75" s="272">
        <f t="shared" si="12"/>
        <v>0</v>
      </c>
      <c r="GC75" s="272">
        <f t="shared" si="13"/>
        <v>0</v>
      </c>
      <c r="GD75" s="272">
        <f t="shared" si="14"/>
        <v>0</v>
      </c>
      <c r="GE75" s="272">
        <f t="shared" si="15"/>
        <v>10.523110773022147</v>
      </c>
      <c r="GF75" s="273">
        <f t="shared" si="16"/>
        <v>4.0936125797150122</v>
      </c>
      <c r="GG75" s="273">
        <f t="shared" si="17"/>
        <v>0.73914330069707557</v>
      </c>
      <c r="GH75" s="272">
        <f t="shared" si="150"/>
        <v>11.809815401766134</v>
      </c>
      <c r="GI75" s="274">
        <f t="shared" si="151"/>
        <v>8.4366472702742339</v>
      </c>
      <c r="GJ75" s="275">
        <f t="shared" si="18"/>
        <v>0.16185352008120485</v>
      </c>
      <c r="GK75" s="271">
        <f t="shared" si="152"/>
        <v>121.3208696715816</v>
      </c>
      <c r="GL75" s="276">
        <f t="shared" si="153"/>
        <v>152.86429578619283</v>
      </c>
      <c r="GM75" s="272">
        <f t="shared" si="154"/>
        <v>39.109335835046757</v>
      </c>
      <c r="GN75" s="272">
        <f t="shared" si="155"/>
        <v>7.5543373678825683</v>
      </c>
      <c r="GO75" s="277">
        <f t="shared" si="156"/>
        <v>0.32236280485720742</v>
      </c>
      <c r="GP75" s="278">
        <f t="shared" si="157"/>
        <v>6.2267418526856376E-2</v>
      </c>
      <c r="GQ75" s="279">
        <f t="shared" si="158"/>
        <v>1.0541282870863005</v>
      </c>
      <c r="GR75" s="280">
        <f t="shared" si="159"/>
        <v>121.3208696715816</v>
      </c>
      <c r="GS75" s="272">
        <f t="shared" si="160"/>
        <v>39.109335835046757</v>
      </c>
      <c r="GT75" s="272">
        <f t="shared" si="19"/>
        <v>7.5543373678825683</v>
      </c>
      <c r="GU75" s="73">
        <f t="shared" si="161"/>
        <v>0.32236280485720742</v>
      </c>
      <c r="GV75" s="74">
        <f t="shared" si="162"/>
        <v>6.2267418526856376E-2</v>
      </c>
      <c r="GW75" s="279">
        <f t="shared" si="163"/>
        <v>1.0541282870863005</v>
      </c>
      <c r="GX75" s="280">
        <f t="shared" si="164"/>
        <v>56.753737553774741</v>
      </c>
      <c r="GY75" s="272">
        <f t="shared" si="20"/>
        <v>34.619531469143766</v>
      </c>
      <c r="GZ75" s="272">
        <f t="shared" si="21"/>
        <v>1.6195676978410531</v>
      </c>
      <c r="HA75" s="73">
        <f t="shared" si="165"/>
        <v>0.60999562251457728</v>
      </c>
      <c r="HB75" s="74">
        <f t="shared" si="166"/>
        <v>2.8536758417126207E-2</v>
      </c>
      <c r="HC75" s="279">
        <f t="shared" si="167"/>
        <v>1.0886029860662081</v>
      </c>
      <c r="HD75" s="280">
        <f t="shared" si="168"/>
        <v>56.753737553774741</v>
      </c>
      <c r="HE75" s="272">
        <f t="shared" si="22"/>
        <v>34.619531469143766</v>
      </c>
      <c r="HF75" s="272">
        <f t="shared" si="23"/>
        <v>1.6195676978410531</v>
      </c>
      <c r="HG75" s="73">
        <f t="shared" si="169"/>
        <v>0.60999562251457728</v>
      </c>
      <c r="HH75" s="74">
        <f t="shared" si="170"/>
        <v>2.8536758417126207E-2</v>
      </c>
      <c r="HI75" s="281">
        <f t="shared" si="171"/>
        <v>1.0886029860662081</v>
      </c>
      <c r="HJ75" s="72">
        <f t="shared" si="24"/>
        <v>1.9414934791555483</v>
      </c>
      <c r="HK75" s="73">
        <f t="shared" si="172"/>
        <v>1.9414934791555483</v>
      </c>
      <c r="HL75" s="73">
        <f t="shared" si="25"/>
        <v>0.93794033279464506</v>
      </c>
      <c r="HM75" s="74">
        <f t="shared" si="173"/>
        <v>0.93794033279464506</v>
      </c>
      <c r="HN75" s="75"/>
      <c r="HO75" s="75"/>
      <c r="HP75" s="76">
        <f t="shared" si="174"/>
        <v>0</v>
      </c>
      <c r="HQ75" s="77">
        <f t="shared" si="175"/>
        <v>0</v>
      </c>
      <c r="HR75" s="77">
        <f t="shared" si="176"/>
        <v>0</v>
      </c>
      <c r="HS75" s="77">
        <f t="shared" si="177"/>
        <v>0</v>
      </c>
      <c r="HT75" s="282">
        <f t="shared" si="178"/>
        <v>0</v>
      </c>
      <c r="HU75" s="73"/>
      <c r="HV75" s="74"/>
      <c r="HW75" s="279"/>
      <c r="HX75" s="76">
        <f t="shared" si="179"/>
        <v>0</v>
      </c>
      <c r="HY75" s="77">
        <f t="shared" si="180"/>
        <v>0</v>
      </c>
      <c r="HZ75" s="77">
        <f t="shared" si="26"/>
        <v>0</v>
      </c>
      <c r="IA75" s="77">
        <f t="shared" si="181"/>
        <v>0</v>
      </c>
      <c r="IB75" s="282">
        <f t="shared" si="182"/>
        <v>0</v>
      </c>
      <c r="IC75" s="73"/>
      <c r="ID75" s="74"/>
      <c r="IE75" s="279"/>
      <c r="IF75" s="76">
        <f t="shared" si="27"/>
        <v>4.4898043659029918</v>
      </c>
      <c r="IG75" s="77">
        <f t="shared" si="183"/>
        <v>5.1094422664412633</v>
      </c>
      <c r="IH75" s="77">
        <f t="shared" si="28"/>
        <v>5.9347696700415149</v>
      </c>
      <c r="II75" s="77">
        <f t="shared" si="184"/>
        <v>6.8534720149639421</v>
      </c>
      <c r="IJ75" s="282">
        <f t="shared" si="185"/>
        <v>64.567132117806864</v>
      </c>
      <c r="IK75" s="73">
        <f t="shared" si="186"/>
        <v>6.9536995350994626E-2</v>
      </c>
      <c r="IL75" s="74">
        <f t="shared" si="187"/>
        <v>9.1916265681634246E-2</v>
      </c>
      <c r="IM75" s="279">
        <f t="shared" si="188"/>
        <v>1.0238254386559078</v>
      </c>
      <c r="IN75" s="76">
        <f t="shared" si="29"/>
        <v>0</v>
      </c>
      <c r="IO75" s="77">
        <f t="shared" si="189"/>
        <v>0</v>
      </c>
      <c r="IP75" s="77">
        <f t="shared" si="30"/>
        <v>0</v>
      </c>
      <c r="IQ75" s="77">
        <f t="shared" si="190"/>
        <v>0</v>
      </c>
      <c r="IR75" s="282">
        <f t="shared" si="191"/>
        <v>0</v>
      </c>
      <c r="IS75" s="283"/>
      <c r="IT75" s="284"/>
      <c r="IU75" s="285"/>
      <c r="IV75" s="76">
        <f t="shared" si="31"/>
        <v>0</v>
      </c>
      <c r="IW75" s="77">
        <f t="shared" si="192"/>
        <v>0</v>
      </c>
      <c r="IX75" s="77">
        <f t="shared" si="193"/>
        <v>0</v>
      </c>
      <c r="IY75" s="77">
        <f t="shared" si="194"/>
        <v>0</v>
      </c>
      <c r="IZ75" s="282">
        <f t="shared" si="195"/>
        <v>0</v>
      </c>
      <c r="JA75" s="283"/>
      <c r="JB75" s="284"/>
      <c r="JC75" s="285"/>
      <c r="JD75" s="76">
        <f t="shared" si="32"/>
        <v>0</v>
      </c>
      <c r="JE75" s="77">
        <f t="shared" si="196"/>
        <v>0</v>
      </c>
      <c r="JF75" s="77">
        <f t="shared" si="33"/>
        <v>0</v>
      </c>
      <c r="JG75" s="77">
        <f t="shared" si="197"/>
        <v>0</v>
      </c>
      <c r="JH75" s="282">
        <f t="shared" si="198"/>
        <v>0</v>
      </c>
      <c r="JI75" s="283"/>
      <c r="JJ75" s="284"/>
      <c r="JK75" s="285"/>
      <c r="JL75" s="76">
        <f t="shared" si="34"/>
        <v>18.921928554889398</v>
      </c>
      <c r="JM75" s="77">
        <f t="shared" si="199"/>
        <v>21.533343914749683</v>
      </c>
      <c r="JN75" s="77">
        <f t="shared" si="35"/>
        <v>1.1202171185571159</v>
      </c>
      <c r="JO75" s="77">
        <f t="shared" si="200"/>
        <v>1.2936267285097576</v>
      </c>
      <c r="JP75" s="282">
        <f t="shared" si="201"/>
        <v>23.15354406236067</v>
      </c>
      <c r="JQ75" s="73">
        <f t="shared" si="36"/>
        <v>0.81723681281474503</v>
      </c>
      <c r="JR75" s="74">
        <f t="shared" si="37"/>
        <v>4.8382101484765169E-2</v>
      </c>
      <c r="JS75" s="279">
        <f t="shared" si="202"/>
        <v>1.1202764018464046</v>
      </c>
      <c r="JT75" s="76">
        <f t="shared" si="38"/>
        <v>0</v>
      </c>
      <c r="JU75" s="77">
        <f t="shared" si="203"/>
        <v>0</v>
      </c>
      <c r="JV75" s="77">
        <f t="shared" si="39"/>
        <v>0</v>
      </c>
      <c r="JW75" s="77">
        <f t="shared" si="204"/>
        <v>0</v>
      </c>
      <c r="JX75" s="282">
        <f t="shared" si="205"/>
        <v>0</v>
      </c>
      <c r="JY75" s="73"/>
      <c r="JZ75" s="74"/>
      <c r="KA75" s="279"/>
      <c r="KB75" s="76">
        <f t="shared" si="40"/>
        <v>0</v>
      </c>
      <c r="KC75" s="77">
        <f t="shared" si="206"/>
        <v>0</v>
      </c>
      <c r="KD75" s="77">
        <f t="shared" si="41"/>
        <v>0</v>
      </c>
      <c r="KE75" s="77">
        <f t="shared" si="207"/>
        <v>0</v>
      </c>
      <c r="KF75" s="282">
        <f t="shared" si="208"/>
        <v>0</v>
      </c>
      <c r="KG75" s="73"/>
      <c r="KH75" s="74"/>
      <c r="KI75" s="279"/>
      <c r="KJ75" s="76">
        <f t="shared" si="42"/>
        <v>5.5224958269902995</v>
      </c>
      <c r="KK75" s="77">
        <f t="shared" si="209"/>
        <v>6.2846554760732305</v>
      </c>
      <c r="KL75" s="77">
        <f t="shared" si="43"/>
        <v>0.18037124404396887</v>
      </c>
      <c r="KM75" s="77">
        <f t="shared" si="210"/>
        <v>0.20829271262197527</v>
      </c>
      <c r="KN75" s="282">
        <f t="shared" si="211"/>
        <v>7.2592931691863871</v>
      </c>
      <c r="KO75" s="73">
        <f t="shared" si="44"/>
        <v>0.76074842250919239</v>
      </c>
      <c r="KP75" s="74">
        <f t="shared" si="45"/>
        <v>2.4846943061838715E-2</v>
      </c>
      <c r="KQ75" s="279">
        <f t="shared" si="46"/>
        <v>1.1088371965764663</v>
      </c>
      <c r="KR75" s="76">
        <f t="shared" si="47"/>
        <v>0</v>
      </c>
      <c r="KS75" s="77">
        <f t="shared" si="212"/>
        <v>0</v>
      </c>
      <c r="KT75" s="77">
        <f t="shared" si="48"/>
        <v>0</v>
      </c>
      <c r="KU75" s="77">
        <f t="shared" si="213"/>
        <v>0</v>
      </c>
      <c r="KV75" s="282">
        <f t="shared" si="214"/>
        <v>0</v>
      </c>
      <c r="KW75" s="73"/>
      <c r="KX75" s="74"/>
      <c r="KY75" s="279"/>
      <c r="KZ75" s="76">
        <f t="shared" si="49"/>
        <v>10.175107087264069</v>
      </c>
      <c r="LA75" s="77">
        <f t="shared" si="215"/>
        <v>11.579373616377381</v>
      </c>
      <c r="LB75" s="77">
        <f t="shared" si="50"/>
        <v>0.31897933523996846</v>
      </c>
      <c r="LC75" s="77">
        <f t="shared" si="216"/>
        <v>0.36835733633511558</v>
      </c>
      <c r="LD75" s="286">
        <f t="shared" si="217"/>
        <v>26.340678817515411</v>
      </c>
      <c r="LE75" s="73">
        <f t="shared" si="51"/>
        <v>0.3862887193513807</v>
      </c>
      <c r="LF75" s="74">
        <f t="shared" si="52"/>
        <v>1.210976138655398E-2</v>
      </c>
      <c r="LG75" s="279">
        <f t="shared" si="53"/>
        <v>1.0551862972203225</v>
      </c>
      <c r="LH75" s="76">
        <f t="shared" si="54"/>
        <v>0</v>
      </c>
      <c r="LI75" s="77">
        <f t="shared" si="218"/>
        <v>0</v>
      </c>
      <c r="LJ75" s="77">
        <f t="shared" si="55"/>
        <v>0</v>
      </c>
      <c r="LK75" s="77">
        <f t="shared" si="219"/>
        <v>0</v>
      </c>
      <c r="LL75" s="282">
        <f t="shared" si="220"/>
        <v>0</v>
      </c>
      <c r="LM75" s="73"/>
      <c r="LN75" s="74"/>
      <c r="LO75" s="279"/>
      <c r="LP75" s="76">
        <f t="shared" si="56"/>
        <v>0</v>
      </c>
      <c r="LQ75" s="77">
        <f t="shared" si="221"/>
        <v>0</v>
      </c>
      <c r="LR75" s="77">
        <f t="shared" si="57"/>
        <v>0</v>
      </c>
      <c r="LS75" s="77">
        <f t="shared" si="222"/>
        <v>0</v>
      </c>
      <c r="LT75" s="282">
        <f t="shared" si="223"/>
        <v>0</v>
      </c>
      <c r="LU75" s="73"/>
      <c r="LV75" s="74"/>
      <c r="LW75" s="279"/>
      <c r="LX75" s="76">
        <f t="shared" si="58"/>
        <v>0</v>
      </c>
      <c r="LY75" s="77">
        <f t="shared" si="224"/>
        <v>0</v>
      </c>
      <c r="LZ75" s="77">
        <f t="shared" si="59"/>
        <v>0</v>
      </c>
      <c r="MA75" s="77">
        <f t="shared" si="225"/>
        <v>0</v>
      </c>
      <c r="MB75" s="286">
        <f t="shared" si="226"/>
        <v>0</v>
      </c>
      <c r="MC75" s="73"/>
      <c r="MD75" s="74"/>
      <c r="ME75" s="279"/>
      <c r="MF75" s="76">
        <f t="shared" si="60"/>
        <v>0</v>
      </c>
      <c r="MG75" s="77">
        <f t="shared" si="227"/>
        <v>0</v>
      </c>
      <c r="MH75" s="77">
        <f t="shared" si="61"/>
        <v>0</v>
      </c>
      <c r="MI75" s="77">
        <f t="shared" si="228"/>
        <v>0</v>
      </c>
      <c r="MJ75" s="286">
        <f t="shared" si="229"/>
        <v>0</v>
      </c>
      <c r="MK75" s="73"/>
      <c r="ML75" s="74"/>
      <c r="MM75" s="279"/>
      <c r="MN75" s="287">
        <f t="shared" si="230"/>
        <v>1.0541284121732357</v>
      </c>
      <c r="MO75" s="288">
        <f t="shared" si="230"/>
        <v>0</v>
      </c>
      <c r="MP75" s="288">
        <f t="shared" si="230"/>
        <v>1.0886026167248659</v>
      </c>
      <c r="MQ75" s="289">
        <f t="shared" si="230"/>
        <v>0</v>
      </c>
      <c r="MR75" s="290">
        <f t="shared" si="231"/>
        <v>1.9414937095406655</v>
      </c>
      <c r="MS75" s="291"/>
      <c r="MT75" s="291">
        <f t="shared" si="63"/>
        <v>0.93794001457014464</v>
      </c>
      <c r="MU75" s="292"/>
      <c r="MV75" s="359">
        <f t="shared" si="64"/>
        <v>0</v>
      </c>
      <c r="MW75" s="360">
        <f t="shared" si="65"/>
        <v>0</v>
      </c>
      <c r="MX75" s="360">
        <f t="shared" si="66"/>
        <v>1.0035536949705208</v>
      </c>
      <c r="MY75" s="360">
        <f t="shared" si="67"/>
        <v>0</v>
      </c>
      <c r="MZ75" s="360">
        <f t="shared" si="68"/>
        <v>0</v>
      </c>
      <c r="NA75" s="360">
        <f t="shared" si="69"/>
        <v>0</v>
      </c>
      <c r="NB75" s="360">
        <f t="shared" si="70"/>
        <v>0.39377715524901119</v>
      </c>
      <c r="NC75" s="360">
        <f t="shared" si="71"/>
        <v>0</v>
      </c>
      <c r="ND75" s="360">
        <f t="shared" si="72"/>
        <v>0</v>
      </c>
      <c r="NE75" s="360">
        <f t="shared" si="73"/>
        <v>0.12219385906272659</v>
      </c>
      <c r="NF75" s="360">
        <f t="shared" si="74"/>
        <v>0</v>
      </c>
      <c r="NG75" s="360">
        <f t="shared" si="75"/>
        <v>0.42196900025840695</v>
      </c>
      <c r="NH75" s="360">
        <f t="shared" si="76"/>
        <v>0</v>
      </c>
      <c r="NI75" s="360">
        <f t="shared" si="77"/>
        <v>0</v>
      </c>
      <c r="NJ75" s="360">
        <f t="shared" si="78"/>
        <v>0</v>
      </c>
      <c r="NK75" s="361">
        <f t="shared" si="79"/>
        <v>0</v>
      </c>
      <c r="NL75" s="145">
        <f t="shared" si="232"/>
        <v>1.9414937095406655</v>
      </c>
      <c r="NM75" s="40"/>
      <c r="NN75" s="56">
        <f t="shared" si="233"/>
        <v>0.93794001457014464</v>
      </c>
      <c r="NO75" s="59"/>
      <c r="NP75" s="55">
        <f t="shared" si="80"/>
        <v>1.0541284121732357</v>
      </c>
      <c r="NQ75" s="40"/>
      <c r="NR75" s="56">
        <f t="shared" si="81"/>
        <v>1.0886026167248659</v>
      </c>
      <c r="NS75" s="60"/>
      <c r="NT75" s="41"/>
      <c r="NU75" s="86">
        <f t="shared" si="236"/>
        <v>0</v>
      </c>
      <c r="NV75" s="86">
        <f t="shared" si="236"/>
        <v>0</v>
      </c>
      <c r="NW75" s="86">
        <f t="shared" si="236"/>
        <v>0</v>
      </c>
      <c r="NX75" s="86">
        <f t="shared" si="236"/>
        <v>0</v>
      </c>
      <c r="NY75" s="87">
        <f t="shared" si="237"/>
        <v>0</v>
      </c>
      <c r="NZ75" s="87">
        <f t="shared" si="237"/>
        <v>0</v>
      </c>
      <c r="OA75" s="87">
        <f t="shared" si="237"/>
        <v>0</v>
      </c>
      <c r="OB75" s="87">
        <f t="shared" si="237"/>
        <v>0</v>
      </c>
      <c r="OC75" s="26"/>
    </row>
    <row r="76" spans="1:393" thickBot="1" x14ac:dyDescent="0.35">
      <c r="A76" s="136" t="s">
        <v>250</v>
      </c>
      <c r="B76" s="137" t="s">
        <v>251</v>
      </c>
      <c r="C76" s="133" t="s">
        <v>118</v>
      </c>
      <c r="D76" s="64">
        <f>VLOOKUP(B76,[1]УсіТ_1!$A$10:$G$556,6,FALSE)</f>
        <v>61.6</v>
      </c>
      <c r="E76" s="64">
        <f>VLOOKUP(B76,[1]УсіТ_1!$A$10:$G$556,7,FALSE)</f>
        <v>0</v>
      </c>
      <c r="F76" s="38"/>
      <c r="G76" s="38"/>
      <c r="H76" s="39">
        <v>569.08000000000004</v>
      </c>
      <c r="I76" s="256">
        <v>1.5282</v>
      </c>
      <c r="J76" s="62">
        <v>1.5282</v>
      </c>
      <c r="K76" s="257">
        <f t="shared" si="82"/>
        <v>0.86780000000000002</v>
      </c>
      <c r="L76" s="258">
        <f t="shared" si="83"/>
        <v>0.86780000000000002</v>
      </c>
      <c r="M76" s="63">
        <v>0</v>
      </c>
      <c r="N76" s="63">
        <v>0</v>
      </c>
      <c r="O76" s="63">
        <v>0.66039999999999999</v>
      </c>
      <c r="P76" s="63">
        <v>0</v>
      </c>
      <c r="Q76" s="63">
        <v>0</v>
      </c>
      <c r="R76" s="63">
        <v>0</v>
      </c>
      <c r="S76" s="63">
        <v>0.38400000000000001</v>
      </c>
      <c r="T76" s="63">
        <v>0</v>
      </c>
      <c r="U76" s="63">
        <v>0</v>
      </c>
      <c r="V76" s="63">
        <v>7.4300000000000005E-2</v>
      </c>
      <c r="W76" s="63">
        <v>0</v>
      </c>
      <c r="X76" s="63">
        <v>0.40949999999999998</v>
      </c>
      <c r="Y76" s="63">
        <v>0</v>
      </c>
      <c r="Z76" s="63">
        <v>0</v>
      </c>
      <c r="AA76" s="63">
        <v>0</v>
      </c>
      <c r="AB76" s="259">
        <v>0</v>
      </c>
      <c r="AC76" s="144">
        <v>0</v>
      </c>
      <c r="AD76" s="70">
        <v>0</v>
      </c>
      <c r="AE76" s="70">
        <v>0</v>
      </c>
      <c r="AF76" s="68">
        <f t="shared" si="84"/>
        <v>0</v>
      </c>
      <c r="AG76" s="68">
        <f t="shared" si="85"/>
        <v>0</v>
      </c>
      <c r="AH76" s="71">
        <v>0</v>
      </c>
      <c r="AI76" s="71">
        <v>0</v>
      </c>
      <c r="AJ76" s="68">
        <f t="shared" si="86"/>
        <v>0</v>
      </c>
      <c r="AK76" s="68">
        <f t="shared" si="87"/>
        <v>0</v>
      </c>
      <c r="AL76" s="71">
        <v>0</v>
      </c>
      <c r="AM76" s="69">
        <f t="shared" si="88"/>
        <v>0</v>
      </c>
      <c r="AN76" s="260">
        <v>0</v>
      </c>
      <c r="AO76" s="71">
        <v>0</v>
      </c>
      <c r="AP76" s="71">
        <v>0</v>
      </c>
      <c r="AQ76" s="68">
        <f t="shared" si="89"/>
        <v>0</v>
      </c>
      <c r="AR76" s="68">
        <f t="shared" si="90"/>
        <v>0</v>
      </c>
      <c r="AS76" s="71">
        <v>0</v>
      </c>
      <c r="AT76" s="261">
        <f t="shared" si="0"/>
        <v>0</v>
      </c>
      <c r="AU76" s="71">
        <v>0</v>
      </c>
      <c r="AV76" s="68">
        <f t="shared" si="91"/>
        <v>0</v>
      </c>
      <c r="AW76" s="68">
        <f t="shared" si="92"/>
        <v>0</v>
      </c>
      <c r="AX76" s="71">
        <v>0</v>
      </c>
      <c r="AY76" s="69">
        <f t="shared" si="93"/>
        <v>0</v>
      </c>
      <c r="AZ76" s="260">
        <v>5</v>
      </c>
      <c r="BA76" s="260">
        <v>25.4858333333334</v>
      </c>
      <c r="BB76" s="260">
        <v>2.6578083333333402</v>
      </c>
      <c r="BC76" s="262">
        <f t="shared" si="94"/>
        <v>2.1262466666666722</v>
      </c>
      <c r="BD76" s="262">
        <f t="shared" si="1"/>
        <v>0.53156166666666804</v>
      </c>
      <c r="BE76" s="260">
        <v>0.99758833333333397</v>
      </c>
      <c r="BF76" s="262">
        <f t="shared" si="95"/>
        <v>0.79807066666666726</v>
      </c>
      <c r="BG76" s="262">
        <f t="shared" si="2"/>
        <v>0.1995176666666667</v>
      </c>
      <c r="BH76" s="260">
        <v>3.1424663763164786</v>
      </c>
      <c r="BI76" s="263">
        <f t="shared" si="96"/>
        <v>1.8400837565176194</v>
      </c>
      <c r="BJ76" s="68">
        <f t="shared" si="97"/>
        <v>4.3067501687417339E-2</v>
      </c>
      <c r="BK76" s="260">
        <v>1.6140479855320451</v>
      </c>
      <c r="BL76" s="69">
        <f t="shared" si="98"/>
        <v>40.677293234218311</v>
      </c>
      <c r="BM76" s="260">
        <v>0</v>
      </c>
      <c r="BN76" s="260">
        <v>0</v>
      </c>
      <c r="BO76" s="260">
        <v>0</v>
      </c>
      <c r="BP76" s="68">
        <f t="shared" si="99"/>
        <v>0</v>
      </c>
      <c r="BQ76" s="68">
        <f t="shared" si="100"/>
        <v>0</v>
      </c>
      <c r="BR76" s="260">
        <v>0</v>
      </c>
      <c r="BS76" s="260">
        <v>0</v>
      </c>
      <c r="BT76" s="68">
        <f t="shared" si="101"/>
        <v>0</v>
      </c>
      <c r="BU76" s="68">
        <f t="shared" si="102"/>
        <v>0</v>
      </c>
      <c r="BV76" s="260">
        <v>0</v>
      </c>
      <c r="BW76" s="69">
        <f t="shared" si="103"/>
        <v>0</v>
      </c>
      <c r="BX76" s="260">
        <v>0</v>
      </c>
      <c r="BY76" s="260">
        <v>0</v>
      </c>
      <c r="BZ76" s="263">
        <f t="shared" si="104"/>
        <v>0</v>
      </c>
      <c r="CA76" s="263">
        <f t="shared" si="105"/>
        <v>0</v>
      </c>
      <c r="CB76" s="260">
        <v>0</v>
      </c>
      <c r="CC76" s="264">
        <f t="shared" si="106"/>
        <v>0</v>
      </c>
      <c r="CD76" s="260">
        <v>0</v>
      </c>
      <c r="CE76" s="260">
        <v>0</v>
      </c>
      <c r="CF76" s="263">
        <f t="shared" si="107"/>
        <v>0</v>
      </c>
      <c r="CG76" s="263">
        <f t="shared" si="108"/>
        <v>0</v>
      </c>
      <c r="CH76" s="260">
        <v>0</v>
      </c>
      <c r="CI76" s="69">
        <f t="shared" si="109"/>
        <v>0</v>
      </c>
      <c r="CJ76" s="260">
        <v>10.289194136650478</v>
      </c>
      <c r="CK76" s="260">
        <v>2.2636230186380377</v>
      </c>
      <c r="CL76" s="260">
        <v>0.86306960907023578</v>
      </c>
      <c r="CM76" s="260">
        <v>0.59722749680670628</v>
      </c>
      <c r="CN76" s="260">
        <v>3.5292143096386281</v>
      </c>
      <c r="CO76" s="265">
        <f t="shared" si="110"/>
        <v>0.24789201310901723</v>
      </c>
      <c r="CP76" s="266">
        <f t="shared" si="111"/>
        <v>1.1253323331999923</v>
      </c>
      <c r="CQ76" s="260">
        <v>1.8274597439656188</v>
      </c>
      <c r="CR76" s="265">
        <f t="shared" si="112"/>
        <v>2.5045335791048805E-2</v>
      </c>
      <c r="CS76" s="265">
        <f t="shared" si="3"/>
        <v>1.0700763629180441</v>
      </c>
      <c r="CT76" s="260">
        <v>0.9386280457794195</v>
      </c>
      <c r="CU76" s="267">
        <f t="shared" si="4"/>
        <v>23.653426636490902</v>
      </c>
      <c r="CV76" s="260">
        <v>0</v>
      </c>
      <c r="CW76" s="260">
        <v>0</v>
      </c>
      <c r="CX76" s="68">
        <f t="shared" si="113"/>
        <v>0</v>
      </c>
      <c r="CY76" s="68">
        <f t="shared" si="114"/>
        <v>0</v>
      </c>
      <c r="CZ76" s="260">
        <v>0</v>
      </c>
      <c r="DA76" s="69">
        <f t="shared" si="115"/>
        <v>0</v>
      </c>
      <c r="DB76" s="260">
        <v>0</v>
      </c>
      <c r="DC76" s="260">
        <v>0</v>
      </c>
      <c r="DD76" s="68">
        <f t="shared" si="116"/>
        <v>0</v>
      </c>
      <c r="DE76" s="68">
        <f t="shared" si="117"/>
        <v>0</v>
      </c>
      <c r="DF76" s="260">
        <v>0</v>
      </c>
      <c r="DG76" s="69">
        <f t="shared" si="118"/>
        <v>0</v>
      </c>
      <c r="DH76" s="260">
        <v>1.6667499740998402</v>
      </c>
      <c r="DI76" s="260">
        <v>0.36668499430196483</v>
      </c>
      <c r="DJ76" s="260">
        <v>2.5053443308333322E-2</v>
      </c>
      <c r="DK76" s="260">
        <v>1.2133939811446837</v>
      </c>
      <c r="DL76" s="68">
        <f t="shared" si="119"/>
        <v>8.5228793235602576E-2</v>
      </c>
      <c r="DM76" s="68">
        <f t="shared" si="120"/>
        <v>0.38690523161575607</v>
      </c>
      <c r="DN76" s="260">
        <v>0.35342371577524301</v>
      </c>
      <c r="DO76" s="68">
        <f t="shared" si="121"/>
        <v>4.8436720246997052E-3</v>
      </c>
      <c r="DP76" s="68">
        <f t="shared" si="122"/>
        <v>0.20694867046705664</v>
      </c>
      <c r="DQ76" s="260">
        <v>0.18152706934619001</v>
      </c>
      <c r="DR76" s="264">
        <f t="shared" si="123"/>
        <v>4.5681998135715061</v>
      </c>
      <c r="DS76" s="260">
        <v>0</v>
      </c>
      <c r="DT76" s="260">
        <v>0</v>
      </c>
      <c r="DU76" s="260">
        <v>0</v>
      </c>
      <c r="DV76" s="68">
        <f t="shared" si="124"/>
        <v>0</v>
      </c>
      <c r="DW76" s="68">
        <f t="shared" si="125"/>
        <v>0</v>
      </c>
      <c r="DX76" s="260">
        <v>0</v>
      </c>
      <c r="DY76" s="260">
        <v>0</v>
      </c>
      <c r="DZ76" s="260">
        <v>0</v>
      </c>
      <c r="EA76" s="260">
        <v>0</v>
      </c>
      <c r="EB76" s="68">
        <f t="shared" si="126"/>
        <v>0</v>
      </c>
      <c r="EC76" s="68">
        <f t="shared" si="127"/>
        <v>0</v>
      </c>
      <c r="ED76" s="267">
        <v>0</v>
      </c>
      <c r="EE76" s="69">
        <f t="shared" si="128"/>
        <v>0</v>
      </c>
      <c r="EF76" s="260">
        <v>4.2857777777777599</v>
      </c>
      <c r="EG76" s="260">
        <v>0.942871111111107</v>
      </c>
      <c r="EH76" s="260">
        <v>9.7209759522680006</v>
      </c>
      <c r="EI76" s="260">
        <v>3.1203280593809839</v>
      </c>
      <c r="EJ76" s="268">
        <f t="shared" si="129"/>
        <v>0.21917184289092029</v>
      </c>
      <c r="EK76" s="266">
        <f t="shared" si="130"/>
        <v>0.99495404567033918</v>
      </c>
      <c r="EL76" s="260">
        <v>1.9487703948553832</v>
      </c>
      <c r="EM76" s="268">
        <f t="shared" si="131"/>
        <v>2.6707898261493026E-2</v>
      </c>
      <c r="EN76" s="268">
        <f t="shared" si="132"/>
        <v>1.1411102997891491</v>
      </c>
      <c r="EO76" s="269">
        <f t="shared" si="133"/>
        <v>20.018723295393237</v>
      </c>
      <c r="EP76" s="69">
        <f t="shared" si="134"/>
        <v>25.223591352195477</v>
      </c>
      <c r="EQ76" s="260">
        <v>0</v>
      </c>
      <c r="ER76" s="260">
        <v>0</v>
      </c>
      <c r="ES76" s="260">
        <v>0</v>
      </c>
      <c r="ET76" s="68">
        <f t="shared" si="135"/>
        <v>0</v>
      </c>
      <c r="EU76" s="68">
        <f t="shared" si="136"/>
        <v>0</v>
      </c>
      <c r="EV76" s="260">
        <v>0</v>
      </c>
      <c r="EW76" s="260">
        <v>0</v>
      </c>
      <c r="EX76" s="68">
        <f t="shared" si="137"/>
        <v>0</v>
      </c>
      <c r="EY76" s="68">
        <f t="shared" si="138"/>
        <v>0</v>
      </c>
      <c r="EZ76" s="260">
        <v>0</v>
      </c>
      <c r="FA76" s="69">
        <f t="shared" si="139"/>
        <v>0</v>
      </c>
      <c r="FB76" s="260">
        <v>0</v>
      </c>
      <c r="FC76" s="260">
        <v>0</v>
      </c>
      <c r="FD76" s="68">
        <f t="shared" si="140"/>
        <v>0</v>
      </c>
      <c r="FE76" s="68">
        <f t="shared" si="141"/>
        <v>0</v>
      </c>
      <c r="FF76" s="260">
        <v>0</v>
      </c>
      <c r="FG76" s="69">
        <f t="shared" si="142"/>
        <v>0</v>
      </c>
      <c r="FH76" s="260">
        <v>0</v>
      </c>
      <c r="FI76" s="260">
        <v>0</v>
      </c>
      <c r="FJ76" s="68">
        <f t="shared" si="143"/>
        <v>0</v>
      </c>
      <c r="FK76" s="68">
        <f t="shared" si="144"/>
        <v>0</v>
      </c>
      <c r="FL76" s="260">
        <v>0</v>
      </c>
      <c r="FM76" s="69">
        <f t="shared" si="145"/>
        <v>0</v>
      </c>
      <c r="FN76" s="260">
        <v>0</v>
      </c>
      <c r="FO76" s="260">
        <v>0</v>
      </c>
      <c r="FP76" s="68">
        <f t="shared" si="146"/>
        <v>0</v>
      </c>
      <c r="FQ76" s="68">
        <f t="shared" si="147"/>
        <v>0</v>
      </c>
      <c r="FR76" s="260">
        <v>0</v>
      </c>
      <c r="FS76" s="264">
        <f t="shared" si="148"/>
        <v>0</v>
      </c>
      <c r="FT76" s="270">
        <f t="shared" si="5"/>
        <v>94.122511036476197</v>
      </c>
      <c r="FU76" s="271">
        <f t="shared" si="6"/>
        <v>19.814901012579188</v>
      </c>
      <c r="FV76" s="272">
        <f t="shared" si="149"/>
        <v>10.742950841173197</v>
      </c>
      <c r="FW76" s="272">
        <f t="shared" si="7"/>
        <v>3.5215448301400456</v>
      </c>
      <c r="FX76" s="272">
        <f t="shared" si="8"/>
        <v>25.4858333333334</v>
      </c>
      <c r="FY76" s="272">
        <f t="shared" si="9"/>
        <v>0</v>
      </c>
      <c r="FZ76" s="272">
        <f t="shared" si="10"/>
        <v>0</v>
      </c>
      <c r="GA76" s="272">
        <f t="shared" si="11"/>
        <v>0</v>
      </c>
      <c r="GB76" s="272">
        <f t="shared" si="12"/>
        <v>0</v>
      </c>
      <c r="GC76" s="272">
        <f t="shared" si="13"/>
        <v>0</v>
      </c>
      <c r="GD76" s="272">
        <f t="shared" si="14"/>
        <v>0</v>
      </c>
      <c r="GE76" s="272">
        <f t="shared" si="15"/>
        <v>7.8629363501642953</v>
      </c>
      <c r="GF76" s="273">
        <f t="shared" si="16"/>
        <v>3.0587737647930262</v>
      </c>
      <c r="GG76" s="273">
        <f t="shared" si="17"/>
        <v>0.55229264923554011</v>
      </c>
      <c r="GH76" s="272">
        <f t="shared" si="150"/>
        <v>7.2721202309127229</v>
      </c>
      <c r="GI76" s="274">
        <f t="shared" si="151"/>
        <v>5.1950272894240808</v>
      </c>
      <c r="GJ76" s="275">
        <f t="shared" si="18"/>
        <v>9.9664407764658874E-2</v>
      </c>
      <c r="GK76" s="271">
        <f t="shared" si="152"/>
        <v>74.700286598302839</v>
      </c>
      <c r="GL76" s="276">
        <f t="shared" si="153"/>
        <v>94.122361113861572</v>
      </c>
      <c r="GM76" s="272">
        <f t="shared" si="154"/>
        <v>28.068702066796298</v>
      </c>
      <c r="GN76" s="272">
        <f t="shared" si="155"/>
        <v>4.1735018871402447</v>
      </c>
      <c r="GO76" s="277">
        <f t="shared" si="156"/>
        <v>0.37575092874454924</v>
      </c>
      <c r="GP76" s="278">
        <f t="shared" si="157"/>
        <v>5.5869958164726306E-2</v>
      </c>
      <c r="GQ76" s="279">
        <f t="shared" si="158"/>
        <v>1.0605060551999348</v>
      </c>
      <c r="GR76" s="280">
        <f t="shared" si="159"/>
        <v>74.700286598302839</v>
      </c>
      <c r="GS76" s="272">
        <f t="shared" si="160"/>
        <v>28.068702066796298</v>
      </c>
      <c r="GT76" s="272">
        <f t="shared" si="19"/>
        <v>4.1735018871402447</v>
      </c>
      <c r="GU76" s="73">
        <f t="shared" si="161"/>
        <v>0.37575092874454924</v>
      </c>
      <c r="GV76" s="74">
        <f t="shared" si="162"/>
        <v>5.5869958164726306E-2</v>
      </c>
      <c r="GW76" s="279">
        <f t="shared" si="163"/>
        <v>1.0605060551999348</v>
      </c>
      <c r="GX76" s="280">
        <f t="shared" si="164"/>
        <v>42.416720539399414</v>
      </c>
      <c r="GY76" s="272">
        <f t="shared" si="20"/>
        <v>25.823799883844803</v>
      </c>
      <c r="GZ76" s="272">
        <f t="shared" si="21"/>
        <v>1.2061170521194879</v>
      </c>
      <c r="HA76" s="73">
        <f t="shared" si="165"/>
        <v>0.60881179769326987</v>
      </c>
      <c r="HB76" s="74">
        <f t="shared" si="166"/>
        <v>2.8434943502979391E-2</v>
      </c>
      <c r="HC76" s="279">
        <f t="shared" si="167"/>
        <v>1.0884238454539095</v>
      </c>
      <c r="HD76" s="280">
        <f t="shared" si="168"/>
        <v>42.416720539399414</v>
      </c>
      <c r="HE76" s="272">
        <f t="shared" si="22"/>
        <v>25.823799883844803</v>
      </c>
      <c r="HF76" s="272">
        <f t="shared" si="23"/>
        <v>1.2061170521194879</v>
      </c>
      <c r="HG76" s="73">
        <f t="shared" si="169"/>
        <v>0.60881179769326987</v>
      </c>
      <c r="HH76" s="74">
        <f t="shared" si="170"/>
        <v>2.8434943502979391E-2</v>
      </c>
      <c r="HI76" s="281">
        <f t="shared" si="171"/>
        <v>1.0884238454539095</v>
      </c>
      <c r="HJ76" s="72">
        <f t="shared" si="24"/>
        <v>1.6206653535565403</v>
      </c>
      <c r="HK76" s="73">
        <f t="shared" si="172"/>
        <v>1.6206653535565403</v>
      </c>
      <c r="HL76" s="73">
        <f t="shared" si="25"/>
        <v>0.94453421308490271</v>
      </c>
      <c r="HM76" s="74">
        <f t="shared" si="173"/>
        <v>0.94453421308490271</v>
      </c>
      <c r="HN76" s="75"/>
      <c r="HO76" s="75"/>
      <c r="HP76" s="76">
        <f t="shared" si="174"/>
        <v>0</v>
      </c>
      <c r="HQ76" s="77">
        <f t="shared" si="175"/>
        <v>0</v>
      </c>
      <c r="HR76" s="77">
        <f t="shared" si="176"/>
        <v>0</v>
      </c>
      <c r="HS76" s="77">
        <f t="shared" si="177"/>
        <v>0</v>
      </c>
      <c r="HT76" s="282">
        <f t="shared" si="178"/>
        <v>0</v>
      </c>
      <c r="HU76" s="73"/>
      <c r="HV76" s="74"/>
      <c r="HW76" s="279"/>
      <c r="HX76" s="76">
        <f t="shared" si="179"/>
        <v>0</v>
      </c>
      <c r="HY76" s="77">
        <f t="shared" si="180"/>
        <v>0</v>
      </c>
      <c r="HZ76" s="77">
        <f t="shared" si="26"/>
        <v>0</v>
      </c>
      <c r="IA76" s="77">
        <f t="shared" si="181"/>
        <v>0</v>
      </c>
      <c r="IB76" s="282">
        <f t="shared" si="182"/>
        <v>0</v>
      </c>
      <c r="IC76" s="73"/>
      <c r="ID76" s="74"/>
      <c r="IE76" s="279"/>
      <c r="IF76" s="76">
        <f t="shared" si="27"/>
        <v>2.2449021829514955</v>
      </c>
      <c r="IG76" s="77">
        <f t="shared" si="183"/>
        <v>2.5547211332206312</v>
      </c>
      <c r="IH76" s="77">
        <f t="shared" si="28"/>
        <v>2.9673848350207566</v>
      </c>
      <c r="II76" s="77">
        <f t="shared" si="184"/>
        <v>3.4267360074819697</v>
      </c>
      <c r="IJ76" s="282">
        <f t="shared" si="185"/>
        <v>32.283566058903425</v>
      </c>
      <c r="IK76" s="73">
        <f t="shared" si="186"/>
        <v>6.9536995350994626E-2</v>
      </c>
      <c r="IL76" s="74">
        <f t="shared" si="187"/>
        <v>9.1916265681634232E-2</v>
      </c>
      <c r="IM76" s="279">
        <f t="shared" si="188"/>
        <v>1.0238254386559078</v>
      </c>
      <c r="IN76" s="76">
        <f t="shared" si="29"/>
        <v>0</v>
      </c>
      <c r="IO76" s="77">
        <f t="shared" si="189"/>
        <v>0</v>
      </c>
      <c r="IP76" s="77">
        <f t="shared" si="30"/>
        <v>0</v>
      </c>
      <c r="IQ76" s="77">
        <f t="shared" si="190"/>
        <v>0</v>
      </c>
      <c r="IR76" s="282">
        <f t="shared" si="191"/>
        <v>0</v>
      </c>
      <c r="IS76" s="283"/>
      <c r="IT76" s="284"/>
      <c r="IU76" s="285"/>
      <c r="IV76" s="76">
        <f t="shared" si="31"/>
        <v>0</v>
      </c>
      <c r="IW76" s="77">
        <f t="shared" si="192"/>
        <v>0</v>
      </c>
      <c r="IX76" s="77">
        <f t="shared" si="193"/>
        <v>0</v>
      </c>
      <c r="IY76" s="77">
        <f t="shared" si="194"/>
        <v>0</v>
      </c>
      <c r="IZ76" s="282">
        <f t="shared" si="195"/>
        <v>0</v>
      </c>
      <c r="JA76" s="283"/>
      <c r="JB76" s="284"/>
      <c r="JC76" s="285"/>
      <c r="JD76" s="76">
        <f t="shared" si="32"/>
        <v>0</v>
      </c>
      <c r="JE76" s="77">
        <f t="shared" si="196"/>
        <v>0</v>
      </c>
      <c r="JF76" s="77">
        <f t="shared" si="33"/>
        <v>0</v>
      </c>
      <c r="JG76" s="77">
        <f t="shared" si="197"/>
        <v>0</v>
      </c>
      <c r="JH76" s="282">
        <f t="shared" si="198"/>
        <v>0</v>
      </c>
      <c r="JI76" s="283"/>
      <c r="JJ76" s="284"/>
      <c r="JK76" s="285"/>
      <c r="JL76" s="76">
        <f t="shared" si="34"/>
        <v>15.23121576455252</v>
      </c>
      <c r="JM76" s="77">
        <f t="shared" si="199"/>
        <v>17.333275852218414</v>
      </c>
      <c r="JN76" s="77">
        <f t="shared" si="35"/>
        <v>0.87016484570677233</v>
      </c>
      <c r="JO76" s="77">
        <f t="shared" si="200"/>
        <v>1.0048663638221806</v>
      </c>
      <c r="JP76" s="282">
        <f t="shared" si="201"/>
        <v>18.772560822611826</v>
      </c>
      <c r="JQ76" s="73">
        <f t="shared" si="36"/>
        <v>0.8113552492106616</v>
      </c>
      <c r="JR76" s="74">
        <f t="shared" si="37"/>
        <v>4.6353017786398429E-2</v>
      </c>
      <c r="JS76" s="279">
        <f t="shared" si="202"/>
        <v>1.1191505850968979</v>
      </c>
      <c r="JT76" s="76">
        <f t="shared" si="38"/>
        <v>0</v>
      </c>
      <c r="JU76" s="77">
        <f t="shared" si="203"/>
        <v>0</v>
      </c>
      <c r="JV76" s="77">
        <f t="shared" si="39"/>
        <v>0</v>
      </c>
      <c r="JW76" s="77">
        <f t="shared" si="204"/>
        <v>0</v>
      </c>
      <c r="JX76" s="282">
        <f t="shared" si="205"/>
        <v>0</v>
      </c>
      <c r="JY76" s="73"/>
      <c r="JZ76" s="74"/>
      <c r="KA76" s="279"/>
      <c r="KB76" s="76">
        <f t="shared" si="40"/>
        <v>0</v>
      </c>
      <c r="KC76" s="77">
        <f t="shared" si="206"/>
        <v>0</v>
      </c>
      <c r="KD76" s="77">
        <f t="shared" si="41"/>
        <v>0</v>
      </c>
      <c r="KE76" s="77">
        <f t="shared" si="207"/>
        <v>0</v>
      </c>
      <c r="KF76" s="282">
        <f t="shared" si="208"/>
        <v>0</v>
      </c>
      <c r="KG76" s="73"/>
      <c r="KH76" s="74"/>
      <c r="KI76" s="279"/>
      <c r="KJ76" s="76">
        <f t="shared" si="42"/>
        <v>2.7579367289428367</v>
      </c>
      <c r="KK76" s="77">
        <f t="shared" si="209"/>
        <v>3.1385595769042376</v>
      </c>
      <c r="KL76" s="77">
        <f t="shared" si="43"/>
        <v>9.0072465260302284E-2</v>
      </c>
      <c r="KM76" s="77">
        <f t="shared" si="210"/>
        <v>0.10401568288259708</v>
      </c>
      <c r="KN76" s="282">
        <f t="shared" si="211"/>
        <v>3.6255554075964334</v>
      </c>
      <c r="KO76" s="73">
        <f t="shared" si="44"/>
        <v>0.76069358177902302</v>
      </c>
      <c r="KP76" s="74">
        <f t="shared" si="45"/>
        <v>2.4843770163208163E-2</v>
      </c>
      <c r="KQ76" s="279">
        <f t="shared" si="46"/>
        <v>1.1088291368425875</v>
      </c>
      <c r="KR76" s="76">
        <f t="shared" si="47"/>
        <v>0</v>
      </c>
      <c r="KS76" s="77">
        <f t="shared" si="212"/>
        <v>0</v>
      </c>
      <c r="KT76" s="77">
        <f t="shared" si="48"/>
        <v>0</v>
      </c>
      <c r="KU76" s="77">
        <f t="shared" si="213"/>
        <v>0</v>
      </c>
      <c r="KV76" s="282">
        <f t="shared" si="214"/>
        <v>0</v>
      </c>
      <c r="KW76" s="73"/>
      <c r="KX76" s="74"/>
      <c r="KY76" s="279"/>
      <c r="KZ76" s="76">
        <f t="shared" si="49"/>
        <v>7.8346473903494429</v>
      </c>
      <c r="LA76" s="77">
        <f t="shared" si="215"/>
        <v>8.9159070766915693</v>
      </c>
      <c r="LB76" s="77">
        <f t="shared" si="50"/>
        <v>0.24587974115241332</v>
      </c>
      <c r="LC76" s="77">
        <f t="shared" si="216"/>
        <v>0.28394192508280691</v>
      </c>
      <c r="LD76" s="286">
        <f t="shared" si="217"/>
        <v>20.018723295393237</v>
      </c>
      <c r="LE76" s="73">
        <f t="shared" si="51"/>
        <v>0.39136598646889603</v>
      </c>
      <c r="LF76" s="74">
        <f t="shared" si="52"/>
        <v>1.2282488624486649E-2</v>
      </c>
      <c r="LG76" s="279">
        <f t="shared" si="53"/>
        <v>1.055913749031643</v>
      </c>
      <c r="LH76" s="76">
        <f t="shared" si="54"/>
        <v>0</v>
      </c>
      <c r="LI76" s="77">
        <f t="shared" si="218"/>
        <v>0</v>
      </c>
      <c r="LJ76" s="77">
        <f t="shared" si="55"/>
        <v>0</v>
      </c>
      <c r="LK76" s="77">
        <f t="shared" si="219"/>
        <v>0</v>
      </c>
      <c r="LL76" s="282">
        <f t="shared" si="220"/>
        <v>0</v>
      </c>
      <c r="LM76" s="73"/>
      <c r="LN76" s="74"/>
      <c r="LO76" s="279"/>
      <c r="LP76" s="76">
        <f t="shared" si="56"/>
        <v>0</v>
      </c>
      <c r="LQ76" s="77">
        <f t="shared" si="221"/>
        <v>0</v>
      </c>
      <c r="LR76" s="77">
        <f t="shared" si="57"/>
        <v>0</v>
      </c>
      <c r="LS76" s="77">
        <f t="shared" si="222"/>
        <v>0</v>
      </c>
      <c r="LT76" s="282">
        <f t="shared" si="223"/>
        <v>0</v>
      </c>
      <c r="LU76" s="73"/>
      <c r="LV76" s="74"/>
      <c r="LW76" s="279"/>
      <c r="LX76" s="76">
        <f t="shared" si="58"/>
        <v>0</v>
      </c>
      <c r="LY76" s="77">
        <f t="shared" si="224"/>
        <v>0</v>
      </c>
      <c r="LZ76" s="77">
        <f t="shared" si="59"/>
        <v>0</v>
      </c>
      <c r="MA76" s="77">
        <f t="shared" si="225"/>
        <v>0</v>
      </c>
      <c r="MB76" s="286">
        <f t="shared" si="226"/>
        <v>0</v>
      </c>
      <c r="MC76" s="73"/>
      <c r="MD76" s="74"/>
      <c r="ME76" s="279"/>
      <c r="MF76" s="76">
        <f t="shared" si="60"/>
        <v>0</v>
      </c>
      <c r="MG76" s="77">
        <f t="shared" si="227"/>
        <v>0</v>
      </c>
      <c r="MH76" s="77">
        <f t="shared" si="61"/>
        <v>0</v>
      </c>
      <c r="MI76" s="77">
        <f t="shared" si="228"/>
        <v>0</v>
      </c>
      <c r="MJ76" s="286">
        <f t="shared" si="229"/>
        <v>0</v>
      </c>
      <c r="MK76" s="73"/>
      <c r="ML76" s="74"/>
      <c r="MM76" s="279"/>
      <c r="MN76" s="287">
        <f t="shared" si="230"/>
        <v>1.0605096384383146</v>
      </c>
      <c r="MO76" s="288">
        <f t="shared" si="230"/>
        <v>0</v>
      </c>
      <c r="MP76" s="288">
        <f t="shared" si="230"/>
        <v>1.0884264920178279</v>
      </c>
      <c r="MQ76" s="289">
        <f t="shared" si="230"/>
        <v>0</v>
      </c>
      <c r="MR76" s="290">
        <f t="shared" si="231"/>
        <v>1.6206708294614325</v>
      </c>
      <c r="MS76" s="291"/>
      <c r="MT76" s="291">
        <f t="shared" si="63"/>
        <v>0.94453650977307102</v>
      </c>
      <c r="MU76" s="292"/>
      <c r="MV76" s="359">
        <f t="shared" si="64"/>
        <v>0</v>
      </c>
      <c r="MW76" s="360">
        <f t="shared" si="65"/>
        <v>0</v>
      </c>
      <c r="MX76" s="360">
        <f t="shared" si="66"/>
        <v>0.67613431968836146</v>
      </c>
      <c r="MY76" s="360">
        <f t="shared" si="67"/>
        <v>0</v>
      </c>
      <c r="MZ76" s="360">
        <f t="shared" si="68"/>
        <v>0</v>
      </c>
      <c r="NA76" s="360">
        <f t="shared" si="69"/>
        <v>0</v>
      </c>
      <c r="NB76" s="360">
        <f t="shared" si="70"/>
        <v>0.4297538246772088</v>
      </c>
      <c r="NC76" s="360">
        <f t="shared" si="71"/>
        <v>0</v>
      </c>
      <c r="ND76" s="360">
        <f t="shared" si="72"/>
        <v>0</v>
      </c>
      <c r="NE76" s="360">
        <f t="shared" si="73"/>
        <v>8.2386004867404258E-2</v>
      </c>
      <c r="NF76" s="360">
        <f t="shared" si="74"/>
        <v>0</v>
      </c>
      <c r="NG76" s="360">
        <f t="shared" si="75"/>
        <v>0.43239668022845779</v>
      </c>
      <c r="NH76" s="360">
        <f t="shared" si="76"/>
        <v>0</v>
      </c>
      <c r="NI76" s="360">
        <f t="shared" si="77"/>
        <v>0</v>
      </c>
      <c r="NJ76" s="360">
        <f t="shared" si="78"/>
        <v>0</v>
      </c>
      <c r="NK76" s="361">
        <f t="shared" si="79"/>
        <v>0</v>
      </c>
      <c r="NL76" s="145">
        <f t="shared" si="232"/>
        <v>1.6206708294614325</v>
      </c>
      <c r="NM76" s="40"/>
      <c r="NN76" s="56">
        <f t="shared" si="233"/>
        <v>0.94453650977307102</v>
      </c>
      <c r="NO76" s="59"/>
      <c r="NP76" s="55">
        <f t="shared" si="80"/>
        <v>1.0605096384383146</v>
      </c>
      <c r="NQ76" s="40"/>
      <c r="NR76" s="56">
        <f t="shared" si="81"/>
        <v>1.0884264920178279</v>
      </c>
      <c r="NS76" s="60"/>
      <c r="NT76" s="41"/>
      <c r="NU76" s="86">
        <f t="shared" si="236"/>
        <v>0</v>
      </c>
      <c r="NV76" s="86">
        <f t="shared" si="236"/>
        <v>0</v>
      </c>
      <c r="NW76" s="86">
        <f t="shared" si="236"/>
        <v>0</v>
      </c>
      <c r="NX76" s="86">
        <f t="shared" si="236"/>
        <v>0</v>
      </c>
      <c r="NY76" s="87">
        <f t="shared" si="237"/>
        <v>0</v>
      </c>
      <c r="NZ76" s="87">
        <f t="shared" si="237"/>
        <v>0</v>
      </c>
      <c r="OA76" s="87">
        <f t="shared" si="237"/>
        <v>0</v>
      </c>
      <c r="OB76" s="87">
        <f t="shared" si="237"/>
        <v>0</v>
      </c>
      <c r="OC76" s="26"/>
    </row>
    <row r="77" spans="1:393" thickBot="1" x14ac:dyDescent="0.35">
      <c r="A77" s="136" t="s">
        <v>252</v>
      </c>
      <c r="B77" s="137" t="s">
        <v>253</v>
      </c>
      <c r="C77" s="133" t="s">
        <v>118</v>
      </c>
      <c r="D77" s="64">
        <f>VLOOKUP(B77,[1]УсіТ_1!$A$10:$G$556,6,FALSE)</f>
        <v>50.9</v>
      </c>
      <c r="E77" s="64">
        <f>VLOOKUP(B77,[1]УсіТ_1!$A$10:$G$556,7,FALSE)</f>
        <v>0</v>
      </c>
      <c r="F77" s="38"/>
      <c r="G77" s="38"/>
      <c r="H77" s="39">
        <v>441.5</v>
      </c>
      <c r="I77" s="256">
        <v>1.2377</v>
      </c>
      <c r="J77" s="62">
        <v>1.2377</v>
      </c>
      <c r="K77" s="257">
        <f t="shared" si="82"/>
        <v>0.91800000000000004</v>
      </c>
      <c r="L77" s="258">
        <f t="shared" si="83"/>
        <v>0.91800000000000004</v>
      </c>
      <c r="M77" s="63">
        <v>0</v>
      </c>
      <c r="N77" s="63">
        <v>0</v>
      </c>
      <c r="O77" s="63">
        <v>0.31969999999999998</v>
      </c>
      <c r="P77" s="63">
        <v>0</v>
      </c>
      <c r="Q77" s="63">
        <v>0</v>
      </c>
      <c r="R77" s="63">
        <v>0</v>
      </c>
      <c r="S77" s="63">
        <v>0.41049999999999998</v>
      </c>
      <c r="T77" s="63">
        <v>0</v>
      </c>
      <c r="U77" s="63">
        <v>0</v>
      </c>
      <c r="V77" s="63">
        <v>8.9899999999999994E-2</v>
      </c>
      <c r="W77" s="63">
        <v>0</v>
      </c>
      <c r="X77" s="63">
        <v>0.41760000000000003</v>
      </c>
      <c r="Y77" s="63">
        <v>0</v>
      </c>
      <c r="Z77" s="63">
        <v>0</v>
      </c>
      <c r="AA77" s="63">
        <v>0</v>
      </c>
      <c r="AB77" s="259">
        <v>0</v>
      </c>
      <c r="AC77" s="144">
        <v>0</v>
      </c>
      <c r="AD77" s="70">
        <v>0</v>
      </c>
      <c r="AE77" s="70">
        <v>0</v>
      </c>
      <c r="AF77" s="68">
        <f t="shared" si="84"/>
        <v>0</v>
      </c>
      <c r="AG77" s="68">
        <f t="shared" si="85"/>
        <v>0</v>
      </c>
      <c r="AH77" s="71">
        <v>0</v>
      </c>
      <c r="AI77" s="71">
        <v>0</v>
      </c>
      <c r="AJ77" s="68">
        <f t="shared" si="86"/>
        <v>0</v>
      </c>
      <c r="AK77" s="68">
        <f t="shared" si="87"/>
        <v>0</v>
      </c>
      <c r="AL77" s="71">
        <v>0</v>
      </c>
      <c r="AM77" s="69">
        <f t="shared" si="88"/>
        <v>0</v>
      </c>
      <c r="AN77" s="260">
        <v>0</v>
      </c>
      <c r="AO77" s="71">
        <v>0</v>
      </c>
      <c r="AP77" s="71">
        <v>0</v>
      </c>
      <c r="AQ77" s="68">
        <f t="shared" si="89"/>
        <v>0</v>
      </c>
      <c r="AR77" s="68">
        <f t="shared" si="90"/>
        <v>0</v>
      </c>
      <c r="AS77" s="71">
        <v>0</v>
      </c>
      <c r="AT77" s="261">
        <f t="shared" si="0"/>
        <v>0</v>
      </c>
      <c r="AU77" s="71">
        <v>0</v>
      </c>
      <c r="AV77" s="68">
        <f t="shared" si="91"/>
        <v>0</v>
      </c>
      <c r="AW77" s="68">
        <f t="shared" si="92"/>
        <v>0</v>
      </c>
      <c r="AX77" s="71">
        <v>0</v>
      </c>
      <c r="AY77" s="69">
        <f t="shared" si="93"/>
        <v>0</v>
      </c>
      <c r="AZ77" s="260">
        <v>2</v>
      </c>
      <c r="BA77" s="260">
        <v>10.1943333333334</v>
      </c>
      <c r="BB77" s="260">
        <v>1.0631233333333401</v>
      </c>
      <c r="BC77" s="262">
        <f t="shared" si="94"/>
        <v>0.85049866666667207</v>
      </c>
      <c r="BD77" s="262">
        <f t="shared" si="1"/>
        <v>0.21262466666666802</v>
      </c>
      <c r="BE77" s="260">
        <v>0.39903533333333402</v>
      </c>
      <c r="BF77" s="262">
        <f t="shared" si="95"/>
        <v>0.31922826666666726</v>
      </c>
      <c r="BG77" s="262">
        <f t="shared" si="2"/>
        <v>7.9807066666666759E-2</v>
      </c>
      <c r="BH77" s="260">
        <v>1.2569865505265967</v>
      </c>
      <c r="BI77" s="263">
        <f t="shared" si="96"/>
        <v>0.7360335026070508</v>
      </c>
      <c r="BJ77" s="68">
        <f t="shared" si="97"/>
        <v>1.7227000674967009E-2</v>
      </c>
      <c r="BK77" s="260">
        <v>0.64561919421282066</v>
      </c>
      <c r="BL77" s="69">
        <f t="shared" si="98"/>
        <v>16.27091729368739</v>
      </c>
      <c r="BM77" s="260">
        <v>0</v>
      </c>
      <c r="BN77" s="260">
        <v>0</v>
      </c>
      <c r="BO77" s="260">
        <v>0</v>
      </c>
      <c r="BP77" s="68">
        <f t="shared" si="99"/>
        <v>0</v>
      </c>
      <c r="BQ77" s="68">
        <f t="shared" si="100"/>
        <v>0</v>
      </c>
      <c r="BR77" s="260">
        <v>0</v>
      </c>
      <c r="BS77" s="260">
        <v>0</v>
      </c>
      <c r="BT77" s="68">
        <f t="shared" si="101"/>
        <v>0</v>
      </c>
      <c r="BU77" s="68">
        <f t="shared" si="102"/>
        <v>0</v>
      </c>
      <c r="BV77" s="260">
        <v>0</v>
      </c>
      <c r="BW77" s="69">
        <f t="shared" si="103"/>
        <v>0</v>
      </c>
      <c r="BX77" s="260">
        <v>0</v>
      </c>
      <c r="BY77" s="260">
        <v>0</v>
      </c>
      <c r="BZ77" s="263">
        <f t="shared" si="104"/>
        <v>0</v>
      </c>
      <c r="CA77" s="263">
        <f t="shared" si="105"/>
        <v>0</v>
      </c>
      <c r="CB77" s="260">
        <v>0</v>
      </c>
      <c r="CC77" s="264">
        <f t="shared" si="106"/>
        <v>0</v>
      </c>
      <c r="CD77" s="260">
        <v>0</v>
      </c>
      <c r="CE77" s="260">
        <v>0</v>
      </c>
      <c r="CF77" s="263">
        <f t="shared" si="107"/>
        <v>0</v>
      </c>
      <c r="CG77" s="263">
        <f t="shared" si="108"/>
        <v>0</v>
      </c>
      <c r="CH77" s="260">
        <v>0</v>
      </c>
      <c r="CI77" s="69">
        <f t="shared" si="109"/>
        <v>0</v>
      </c>
      <c r="CJ77" s="260">
        <v>8.9848373629141136</v>
      </c>
      <c r="CK77" s="260">
        <v>1.9766644748161708</v>
      </c>
      <c r="CL77" s="260">
        <v>0.73858566088402466</v>
      </c>
      <c r="CM77" s="260">
        <v>0.49348830499125568</v>
      </c>
      <c r="CN77" s="260">
        <v>3.2677605923407302</v>
      </c>
      <c r="CO77" s="265">
        <f t="shared" si="110"/>
        <v>0.22952750400601288</v>
      </c>
      <c r="CP77" s="266">
        <f t="shared" si="111"/>
        <v>1.0419646779949499</v>
      </c>
      <c r="CQ77" s="260">
        <v>1.6142211079410487</v>
      </c>
      <c r="CR77" s="265">
        <f t="shared" si="112"/>
        <v>2.2122900284332073E-2</v>
      </c>
      <c r="CS77" s="265">
        <f t="shared" si="3"/>
        <v>0.94521362663931285</v>
      </c>
      <c r="CT77" s="260">
        <v>0.82910346397819146</v>
      </c>
      <c r="CU77" s="267">
        <f t="shared" si="4"/>
        <v>20.893407195449139</v>
      </c>
      <c r="CV77" s="260">
        <v>0</v>
      </c>
      <c r="CW77" s="260">
        <v>0</v>
      </c>
      <c r="CX77" s="68">
        <f t="shared" si="113"/>
        <v>0</v>
      </c>
      <c r="CY77" s="68">
        <f t="shared" si="114"/>
        <v>0</v>
      </c>
      <c r="CZ77" s="260">
        <v>0</v>
      </c>
      <c r="DA77" s="69">
        <f t="shared" si="115"/>
        <v>0</v>
      </c>
      <c r="DB77" s="260">
        <v>0</v>
      </c>
      <c r="DC77" s="260">
        <v>0</v>
      </c>
      <c r="DD77" s="68">
        <f t="shared" si="116"/>
        <v>0</v>
      </c>
      <c r="DE77" s="68">
        <f t="shared" si="117"/>
        <v>0</v>
      </c>
      <c r="DF77" s="260">
        <v>0</v>
      </c>
      <c r="DG77" s="69">
        <f t="shared" si="118"/>
        <v>0</v>
      </c>
      <c r="DH77" s="260">
        <v>1.6667499740998402</v>
      </c>
      <c r="DI77" s="260">
        <v>0.36668499430196483</v>
      </c>
      <c r="DJ77" s="260">
        <v>2.5053443308333322E-2</v>
      </c>
      <c r="DK77" s="260">
        <v>1.2133939811446837</v>
      </c>
      <c r="DL77" s="68">
        <f t="shared" si="119"/>
        <v>8.5228793235602576E-2</v>
      </c>
      <c r="DM77" s="68">
        <f t="shared" si="120"/>
        <v>0.38690523161575607</v>
      </c>
      <c r="DN77" s="260">
        <v>0.35342371577524301</v>
      </c>
      <c r="DO77" s="68">
        <f t="shared" si="121"/>
        <v>4.8436720246997052E-3</v>
      </c>
      <c r="DP77" s="68">
        <f t="shared" si="122"/>
        <v>0.20694867046705664</v>
      </c>
      <c r="DQ77" s="260">
        <v>0.18152706934619001</v>
      </c>
      <c r="DR77" s="264">
        <f t="shared" si="123"/>
        <v>4.5681998135715061</v>
      </c>
      <c r="DS77" s="260">
        <v>0</v>
      </c>
      <c r="DT77" s="260">
        <v>0</v>
      </c>
      <c r="DU77" s="260">
        <v>0</v>
      </c>
      <c r="DV77" s="68">
        <f t="shared" si="124"/>
        <v>0</v>
      </c>
      <c r="DW77" s="68">
        <f t="shared" si="125"/>
        <v>0</v>
      </c>
      <c r="DX77" s="260">
        <v>0</v>
      </c>
      <c r="DY77" s="260">
        <v>0</v>
      </c>
      <c r="DZ77" s="260">
        <v>0</v>
      </c>
      <c r="EA77" s="260">
        <v>0</v>
      </c>
      <c r="EB77" s="68">
        <f t="shared" si="126"/>
        <v>0</v>
      </c>
      <c r="EC77" s="68">
        <f t="shared" si="127"/>
        <v>0</v>
      </c>
      <c r="ED77" s="267">
        <v>0</v>
      </c>
      <c r="EE77" s="69">
        <f t="shared" si="128"/>
        <v>0</v>
      </c>
      <c r="EF77" s="260">
        <v>3.6557988888888802</v>
      </c>
      <c r="EG77" s="260">
        <v>0.80427575555555397</v>
      </c>
      <c r="EH77" s="260">
        <v>8.1051781744902609</v>
      </c>
      <c r="EI77" s="260">
        <v>2.6616620002095939</v>
      </c>
      <c r="EJ77" s="268">
        <f t="shared" si="129"/>
        <v>0.18695513889472187</v>
      </c>
      <c r="EK77" s="266">
        <f t="shared" si="130"/>
        <v>0.84870286871083145</v>
      </c>
      <c r="EL77" s="260">
        <v>1.6421603845824031</v>
      </c>
      <c r="EM77" s="268">
        <f t="shared" si="131"/>
        <v>2.2505808070701835E-2</v>
      </c>
      <c r="EN77" s="268">
        <f t="shared" si="132"/>
        <v>0.96157358183376451</v>
      </c>
      <c r="EO77" s="269">
        <f t="shared" si="133"/>
        <v>16.869075203726691</v>
      </c>
      <c r="EP77" s="69">
        <f t="shared" si="134"/>
        <v>21.255034756695633</v>
      </c>
      <c r="EQ77" s="260">
        <v>0</v>
      </c>
      <c r="ER77" s="260">
        <v>0</v>
      </c>
      <c r="ES77" s="260">
        <v>0</v>
      </c>
      <c r="ET77" s="68">
        <f t="shared" si="135"/>
        <v>0</v>
      </c>
      <c r="EU77" s="68">
        <f t="shared" si="136"/>
        <v>0</v>
      </c>
      <c r="EV77" s="260">
        <v>0</v>
      </c>
      <c r="EW77" s="260">
        <v>0</v>
      </c>
      <c r="EX77" s="68">
        <f t="shared" si="137"/>
        <v>0</v>
      </c>
      <c r="EY77" s="68">
        <f t="shared" si="138"/>
        <v>0</v>
      </c>
      <c r="EZ77" s="260">
        <v>0</v>
      </c>
      <c r="FA77" s="69">
        <f t="shared" si="139"/>
        <v>0</v>
      </c>
      <c r="FB77" s="260">
        <v>0</v>
      </c>
      <c r="FC77" s="260">
        <v>0</v>
      </c>
      <c r="FD77" s="68">
        <f t="shared" si="140"/>
        <v>0</v>
      </c>
      <c r="FE77" s="68">
        <f t="shared" si="141"/>
        <v>0</v>
      </c>
      <c r="FF77" s="260">
        <v>0</v>
      </c>
      <c r="FG77" s="69">
        <f t="shared" si="142"/>
        <v>0</v>
      </c>
      <c r="FH77" s="260">
        <v>0</v>
      </c>
      <c r="FI77" s="260">
        <v>0</v>
      </c>
      <c r="FJ77" s="68">
        <f t="shared" si="143"/>
        <v>0</v>
      </c>
      <c r="FK77" s="68">
        <f t="shared" si="144"/>
        <v>0</v>
      </c>
      <c r="FL77" s="260">
        <v>0</v>
      </c>
      <c r="FM77" s="69">
        <f t="shared" si="145"/>
        <v>0</v>
      </c>
      <c r="FN77" s="260">
        <v>0</v>
      </c>
      <c r="FO77" s="260">
        <v>0</v>
      </c>
      <c r="FP77" s="68">
        <f t="shared" si="146"/>
        <v>0</v>
      </c>
      <c r="FQ77" s="68">
        <f t="shared" si="147"/>
        <v>0</v>
      </c>
      <c r="FR77" s="260">
        <v>0</v>
      </c>
      <c r="FS77" s="264">
        <f t="shared" si="148"/>
        <v>0</v>
      </c>
      <c r="FT77" s="270">
        <f t="shared" si="5"/>
        <v>62.987559059403665</v>
      </c>
      <c r="FU77" s="271">
        <f t="shared" si="6"/>
        <v>17.455011450576524</v>
      </c>
      <c r="FV77" s="272">
        <f t="shared" si="149"/>
        <v>8.6677607070246978</v>
      </c>
      <c r="FW77" s="272">
        <f t="shared" si="7"/>
        <v>1.6632152383245951</v>
      </c>
      <c r="FX77" s="272">
        <f t="shared" si="8"/>
        <v>10.1943333333334</v>
      </c>
      <c r="FY77" s="272">
        <f t="shared" si="9"/>
        <v>0</v>
      </c>
      <c r="FZ77" s="272">
        <f t="shared" si="10"/>
        <v>0</v>
      </c>
      <c r="GA77" s="272">
        <f t="shared" si="11"/>
        <v>0</v>
      </c>
      <c r="GB77" s="272">
        <f t="shared" si="12"/>
        <v>0</v>
      </c>
      <c r="GC77" s="272">
        <f t="shared" si="13"/>
        <v>0</v>
      </c>
      <c r="GD77" s="272">
        <f t="shared" si="14"/>
        <v>0</v>
      </c>
      <c r="GE77" s="272">
        <f t="shared" si="15"/>
        <v>7.1428165736950078</v>
      </c>
      <c r="GF77" s="273">
        <f t="shared" si="16"/>
        <v>2.7786387895522759</v>
      </c>
      <c r="GG77" s="273">
        <f t="shared" si="17"/>
        <v>0.50171143613633729</v>
      </c>
      <c r="GH77" s="272">
        <f t="shared" si="150"/>
        <v>4.8667917588252916</v>
      </c>
      <c r="GI77" s="274">
        <f t="shared" si="151"/>
        <v>3.476718645487566</v>
      </c>
      <c r="GJ77" s="275">
        <f t="shared" si="18"/>
        <v>6.6699381054700621E-2</v>
      </c>
      <c r="GK77" s="271">
        <f t="shared" si="152"/>
        <v>49.98992906177952</v>
      </c>
      <c r="GL77" s="276">
        <f t="shared" si="153"/>
        <v>62.987310617842198</v>
      </c>
      <c r="GM77" s="272">
        <f t="shared" si="154"/>
        <v>23.710368885616365</v>
      </c>
      <c r="GN77" s="272">
        <f t="shared" si="155"/>
        <v>2.2316260555156329</v>
      </c>
      <c r="GO77" s="277">
        <f t="shared" si="156"/>
        <v>0.47430291121866086</v>
      </c>
      <c r="GP77" s="278">
        <f t="shared" si="157"/>
        <v>4.4641512748651864E-2</v>
      </c>
      <c r="GQ77" s="279">
        <f t="shared" si="158"/>
        <v>1.0723690509507786</v>
      </c>
      <c r="GR77" s="280">
        <f t="shared" si="159"/>
        <v>49.98992906177952</v>
      </c>
      <c r="GS77" s="272">
        <f t="shared" si="160"/>
        <v>23.710368885616365</v>
      </c>
      <c r="GT77" s="272">
        <f t="shared" si="19"/>
        <v>2.2316260555156329</v>
      </c>
      <c r="GU77" s="73">
        <f t="shared" si="161"/>
        <v>0.47430291121866086</v>
      </c>
      <c r="GV77" s="74">
        <f t="shared" si="162"/>
        <v>4.4641512748651864E-2</v>
      </c>
      <c r="GW77" s="279">
        <f t="shared" si="163"/>
        <v>1.0723690509507786</v>
      </c>
      <c r="GX77" s="280">
        <f t="shared" si="164"/>
        <v>37.076502638218102</v>
      </c>
      <c r="GY77" s="272">
        <f t="shared" si="20"/>
        <v>22.812408012435764</v>
      </c>
      <c r="GZ77" s="272">
        <f t="shared" si="21"/>
        <v>1.0446721215073265</v>
      </c>
      <c r="HA77" s="73">
        <f t="shared" si="165"/>
        <v>0.61527939231574003</v>
      </c>
      <c r="HB77" s="74">
        <f t="shared" si="166"/>
        <v>2.817612361394865E-2</v>
      </c>
      <c r="HC77" s="279">
        <f t="shared" si="167"/>
        <v>1.0892763728689348</v>
      </c>
      <c r="HD77" s="280">
        <f t="shared" si="168"/>
        <v>37.076502638218102</v>
      </c>
      <c r="HE77" s="272">
        <f t="shared" si="22"/>
        <v>22.812408012435764</v>
      </c>
      <c r="HF77" s="272">
        <f t="shared" si="23"/>
        <v>1.0446721215073265</v>
      </c>
      <c r="HG77" s="73">
        <f t="shared" si="169"/>
        <v>0.61527939231574003</v>
      </c>
      <c r="HH77" s="74">
        <f t="shared" si="170"/>
        <v>2.817612361394865E-2</v>
      </c>
      <c r="HI77" s="281">
        <f t="shared" si="171"/>
        <v>1.0892763728689348</v>
      </c>
      <c r="HJ77" s="72">
        <f t="shared" si="24"/>
        <v>1.3272711743617787</v>
      </c>
      <c r="HK77" s="73">
        <f t="shared" si="172"/>
        <v>1.3272711743617787</v>
      </c>
      <c r="HL77" s="73">
        <f t="shared" si="25"/>
        <v>0.99995571029368213</v>
      </c>
      <c r="HM77" s="74">
        <f t="shared" si="173"/>
        <v>0.99995571029368213</v>
      </c>
      <c r="HN77" s="75"/>
      <c r="HO77" s="75"/>
      <c r="HP77" s="76">
        <f t="shared" si="174"/>
        <v>0</v>
      </c>
      <c r="HQ77" s="77">
        <f t="shared" si="175"/>
        <v>0</v>
      </c>
      <c r="HR77" s="77">
        <f t="shared" si="176"/>
        <v>0</v>
      </c>
      <c r="HS77" s="77">
        <f t="shared" si="177"/>
        <v>0</v>
      </c>
      <c r="HT77" s="282">
        <f t="shared" si="178"/>
        <v>0</v>
      </c>
      <c r="HU77" s="73"/>
      <c r="HV77" s="74"/>
      <c r="HW77" s="279"/>
      <c r="HX77" s="76">
        <f t="shared" si="179"/>
        <v>0</v>
      </c>
      <c r="HY77" s="77">
        <f t="shared" si="180"/>
        <v>0</v>
      </c>
      <c r="HZ77" s="77">
        <f t="shared" si="26"/>
        <v>0</v>
      </c>
      <c r="IA77" s="77">
        <f t="shared" si="181"/>
        <v>0</v>
      </c>
      <c r="IB77" s="282">
        <f t="shared" si="182"/>
        <v>0</v>
      </c>
      <c r="IC77" s="73"/>
      <c r="ID77" s="74"/>
      <c r="IE77" s="279"/>
      <c r="IF77" s="76">
        <f t="shared" si="27"/>
        <v>0.89796087318060192</v>
      </c>
      <c r="IG77" s="77">
        <f t="shared" si="183"/>
        <v>1.0218884532882568</v>
      </c>
      <c r="IH77" s="77">
        <f t="shared" si="28"/>
        <v>1.1869539340083064</v>
      </c>
      <c r="II77" s="77">
        <f t="shared" si="184"/>
        <v>1.3706944029927923</v>
      </c>
      <c r="IJ77" s="282">
        <f t="shared" si="185"/>
        <v>12.91342642356142</v>
      </c>
      <c r="IK77" s="73">
        <f t="shared" si="186"/>
        <v>6.9536995350994654E-2</v>
      </c>
      <c r="IL77" s="74">
        <f t="shared" si="187"/>
        <v>9.1916265681634163E-2</v>
      </c>
      <c r="IM77" s="279">
        <f t="shared" si="188"/>
        <v>1.0238254386559078</v>
      </c>
      <c r="IN77" s="76">
        <f t="shared" si="29"/>
        <v>0</v>
      </c>
      <c r="IO77" s="77">
        <f t="shared" si="189"/>
        <v>0</v>
      </c>
      <c r="IP77" s="77">
        <f t="shared" si="30"/>
        <v>0</v>
      </c>
      <c r="IQ77" s="77">
        <f t="shared" si="190"/>
        <v>0</v>
      </c>
      <c r="IR77" s="282">
        <f t="shared" si="191"/>
        <v>0</v>
      </c>
      <c r="IS77" s="283"/>
      <c r="IT77" s="284"/>
      <c r="IU77" s="285"/>
      <c r="IV77" s="76">
        <f t="shared" si="31"/>
        <v>0</v>
      </c>
      <c r="IW77" s="77">
        <f t="shared" si="192"/>
        <v>0</v>
      </c>
      <c r="IX77" s="77">
        <f t="shared" si="193"/>
        <v>0</v>
      </c>
      <c r="IY77" s="77">
        <f t="shared" si="194"/>
        <v>0</v>
      </c>
      <c r="IZ77" s="282">
        <f t="shared" si="195"/>
        <v>0</v>
      </c>
      <c r="JA77" s="283"/>
      <c r="JB77" s="284"/>
      <c r="JC77" s="285"/>
      <c r="JD77" s="76">
        <f t="shared" si="32"/>
        <v>0</v>
      </c>
      <c r="JE77" s="77">
        <f t="shared" si="196"/>
        <v>0</v>
      </c>
      <c r="JF77" s="77">
        <f t="shared" si="33"/>
        <v>0</v>
      </c>
      <c r="JG77" s="77">
        <f t="shared" si="197"/>
        <v>0</v>
      </c>
      <c r="JH77" s="282">
        <f t="shared" si="198"/>
        <v>0</v>
      </c>
      <c r="JI77" s="283"/>
      <c r="JJ77" s="284"/>
      <c r="JK77" s="285"/>
      <c r="JL77" s="76">
        <f t="shared" si="34"/>
        <v>13.385859369384086</v>
      </c>
      <c r="JM77" s="77">
        <f t="shared" si="199"/>
        <v>15.233241820952783</v>
      </c>
      <c r="JN77" s="77">
        <f t="shared" si="35"/>
        <v>0.74513870928160064</v>
      </c>
      <c r="JO77" s="77">
        <f t="shared" si="200"/>
        <v>0.86048618147839251</v>
      </c>
      <c r="JP77" s="282">
        <f t="shared" si="201"/>
        <v>16.582069202737411</v>
      </c>
      <c r="JQ77" s="73">
        <f t="shared" si="36"/>
        <v>0.80724903543246063</v>
      </c>
      <c r="JR77" s="74">
        <f t="shared" si="37"/>
        <v>4.4936412951321614E-2</v>
      </c>
      <c r="JS77" s="279">
        <f t="shared" si="202"/>
        <v>1.1183645961048985</v>
      </c>
      <c r="JT77" s="76">
        <f t="shared" si="38"/>
        <v>0</v>
      </c>
      <c r="JU77" s="77">
        <f t="shared" si="203"/>
        <v>0</v>
      </c>
      <c r="JV77" s="77">
        <f t="shared" si="39"/>
        <v>0</v>
      </c>
      <c r="JW77" s="77">
        <f t="shared" si="204"/>
        <v>0</v>
      </c>
      <c r="JX77" s="282">
        <f t="shared" si="205"/>
        <v>0</v>
      </c>
      <c r="JY77" s="73"/>
      <c r="JZ77" s="74"/>
      <c r="KA77" s="279"/>
      <c r="KB77" s="76">
        <f t="shared" si="40"/>
        <v>0</v>
      </c>
      <c r="KC77" s="77">
        <f t="shared" si="206"/>
        <v>0</v>
      </c>
      <c r="KD77" s="77">
        <f t="shared" si="41"/>
        <v>0</v>
      </c>
      <c r="KE77" s="77">
        <f t="shared" si="207"/>
        <v>0</v>
      </c>
      <c r="KF77" s="282">
        <f t="shared" si="208"/>
        <v>0</v>
      </c>
      <c r="KG77" s="73"/>
      <c r="KH77" s="74"/>
      <c r="KI77" s="279"/>
      <c r="KJ77" s="76">
        <f t="shared" si="42"/>
        <v>2.7579367289428367</v>
      </c>
      <c r="KK77" s="77">
        <f t="shared" si="209"/>
        <v>3.1385595769042376</v>
      </c>
      <c r="KL77" s="77">
        <f t="shared" si="43"/>
        <v>9.0072465260302284E-2</v>
      </c>
      <c r="KM77" s="77">
        <f t="shared" si="210"/>
        <v>0.10401568288259708</v>
      </c>
      <c r="KN77" s="282">
        <f t="shared" si="211"/>
        <v>3.6255554075964334</v>
      </c>
      <c r="KO77" s="73">
        <f t="shared" si="44"/>
        <v>0.76069358177902302</v>
      </c>
      <c r="KP77" s="74">
        <f t="shared" si="45"/>
        <v>2.4843770163208163E-2</v>
      </c>
      <c r="KQ77" s="279">
        <f t="shared" si="46"/>
        <v>1.1088291368425875</v>
      </c>
      <c r="KR77" s="76">
        <f t="shared" si="47"/>
        <v>0</v>
      </c>
      <c r="KS77" s="77">
        <f t="shared" si="212"/>
        <v>0</v>
      </c>
      <c r="KT77" s="77">
        <f t="shared" si="48"/>
        <v>0</v>
      </c>
      <c r="KU77" s="77">
        <f t="shared" si="213"/>
        <v>0</v>
      </c>
      <c r="KV77" s="282">
        <f t="shared" si="214"/>
        <v>0</v>
      </c>
      <c r="KW77" s="73"/>
      <c r="KX77" s="74"/>
      <c r="KY77" s="279"/>
      <c r="KZ77" s="76">
        <f t="shared" si="49"/>
        <v>6.6686119141088414</v>
      </c>
      <c r="LA77" s="77">
        <f t="shared" si="215"/>
        <v>7.5889470443750024</v>
      </c>
      <c r="LB77" s="77">
        <f t="shared" si="50"/>
        <v>0.20946094696542372</v>
      </c>
      <c r="LC77" s="77">
        <f t="shared" si="216"/>
        <v>0.24188550155567132</v>
      </c>
      <c r="LD77" s="286">
        <f t="shared" si="217"/>
        <v>16.869075203726691</v>
      </c>
      <c r="LE77" s="73">
        <f t="shared" si="51"/>
        <v>0.39531579731386945</v>
      </c>
      <c r="LF77" s="74">
        <f t="shared" si="52"/>
        <v>1.2416860108558287E-2</v>
      </c>
      <c r="LG77" s="279">
        <f t="shared" si="53"/>
        <v>1.0564796631320921</v>
      </c>
      <c r="LH77" s="76">
        <f t="shared" si="54"/>
        <v>0</v>
      </c>
      <c r="LI77" s="77">
        <f t="shared" si="218"/>
        <v>0</v>
      </c>
      <c r="LJ77" s="77">
        <f t="shared" si="55"/>
        <v>0</v>
      </c>
      <c r="LK77" s="77">
        <f t="shared" si="219"/>
        <v>0</v>
      </c>
      <c r="LL77" s="282">
        <f t="shared" si="220"/>
        <v>0</v>
      </c>
      <c r="LM77" s="73"/>
      <c r="LN77" s="74"/>
      <c r="LO77" s="279"/>
      <c r="LP77" s="76">
        <f t="shared" si="56"/>
        <v>0</v>
      </c>
      <c r="LQ77" s="77">
        <f t="shared" si="221"/>
        <v>0</v>
      </c>
      <c r="LR77" s="77">
        <f t="shared" si="57"/>
        <v>0</v>
      </c>
      <c r="LS77" s="77">
        <f t="shared" si="222"/>
        <v>0</v>
      </c>
      <c r="LT77" s="282">
        <f t="shared" si="223"/>
        <v>0</v>
      </c>
      <c r="LU77" s="73"/>
      <c r="LV77" s="74"/>
      <c r="LW77" s="279"/>
      <c r="LX77" s="76">
        <f t="shared" si="58"/>
        <v>0</v>
      </c>
      <c r="LY77" s="77">
        <f t="shared" si="224"/>
        <v>0</v>
      </c>
      <c r="LZ77" s="77">
        <f t="shared" si="59"/>
        <v>0</v>
      </c>
      <c r="MA77" s="77">
        <f t="shared" si="225"/>
        <v>0</v>
      </c>
      <c r="MB77" s="286">
        <f t="shared" si="226"/>
        <v>0</v>
      </c>
      <c r="MC77" s="73"/>
      <c r="MD77" s="74"/>
      <c r="ME77" s="279"/>
      <c r="MF77" s="76">
        <f t="shared" si="60"/>
        <v>0</v>
      </c>
      <c r="MG77" s="77">
        <f t="shared" si="227"/>
        <v>0</v>
      </c>
      <c r="MH77" s="77">
        <f t="shared" si="61"/>
        <v>0</v>
      </c>
      <c r="MI77" s="77">
        <f t="shared" si="228"/>
        <v>0</v>
      </c>
      <c r="MJ77" s="286">
        <f t="shared" si="229"/>
        <v>0</v>
      </c>
      <c r="MK77" s="73"/>
      <c r="ML77" s="74"/>
      <c r="MM77" s="279"/>
      <c r="MN77" s="287">
        <f t="shared" si="230"/>
        <v>1.0723723892425181</v>
      </c>
      <c r="MO77" s="288">
        <f t="shared" si="230"/>
        <v>0</v>
      </c>
      <c r="MP77" s="288">
        <f t="shared" si="230"/>
        <v>1.0892792085263301</v>
      </c>
      <c r="MQ77" s="289">
        <f t="shared" si="230"/>
        <v>0</v>
      </c>
      <c r="MR77" s="290">
        <f t="shared" si="231"/>
        <v>1.3272753061654647</v>
      </c>
      <c r="MS77" s="291"/>
      <c r="MT77" s="291">
        <f t="shared" si="63"/>
        <v>0.99995831342717101</v>
      </c>
      <c r="MU77" s="292"/>
      <c r="MV77" s="359">
        <f t="shared" si="64"/>
        <v>0</v>
      </c>
      <c r="MW77" s="360">
        <f t="shared" si="65"/>
        <v>0</v>
      </c>
      <c r="MX77" s="360">
        <f t="shared" si="66"/>
        <v>0.32731699273829373</v>
      </c>
      <c r="MY77" s="360">
        <f t="shared" si="67"/>
        <v>0</v>
      </c>
      <c r="MZ77" s="360">
        <f t="shared" si="68"/>
        <v>0</v>
      </c>
      <c r="NA77" s="360">
        <f t="shared" si="69"/>
        <v>0</v>
      </c>
      <c r="NB77" s="360">
        <f t="shared" si="70"/>
        <v>0.4590886667010608</v>
      </c>
      <c r="NC77" s="360">
        <f t="shared" si="71"/>
        <v>0</v>
      </c>
      <c r="ND77" s="360">
        <f t="shared" si="72"/>
        <v>0</v>
      </c>
      <c r="NE77" s="360">
        <f t="shared" si="73"/>
        <v>9.9683739402148613E-2</v>
      </c>
      <c r="NF77" s="360">
        <f t="shared" si="74"/>
        <v>0</v>
      </c>
      <c r="NG77" s="360">
        <f t="shared" si="75"/>
        <v>0.44118590732396168</v>
      </c>
      <c r="NH77" s="360">
        <f t="shared" si="76"/>
        <v>0</v>
      </c>
      <c r="NI77" s="360">
        <f t="shared" si="77"/>
        <v>0</v>
      </c>
      <c r="NJ77" s="360">
        <f t="shared" si="78"/>
        <v>0</v>
      </c>
      <c r="NK77" s="361">
        <f t="shared" si="79"/>
        <v>0</v>
      </c>
      <c r="NL77" s="145">
        <f t="shared" si="232"/>
        <v>1.3272753061654647</v>
      </c>
      <c r="NM77" s="40"/>
      <c r="NN77" s="56">
        <f t="shared" si="233"/>
        <v>0.99995831342717101</v>
      </c>
      <c r="NO77" s="59"/>
      <c r="NP77" s="55">
        <f t="shared" si="80"/>
        <v>1.0723723892425181</v>
      </c>
      <c r="NQ77" s="40"/>
      <c r="NR77" s="56">
        <f t="shared" si="81"/>
        <v>1.0892792085263301</v>
      </c>
      <c r="NS77" s="60"/>
      <c r="NT77" s="41"/>
      <c r="NU77" s="86">
        <f t="shared" si="236"/>
        <v>0</v>
      </c>
      <c r="NV77" s="86">
        <f t="shared" si="236"/>
        <v>0</v>
      </c>
      <c r="NW77" s="86">
        <f t="shared" si="236"/>
        <v>0</v>
      </c>
      <c r="NX77" s="86">
        <f t="shared" si="236"/>
        <v>0</v>
      </c>
      <c r="NY77" s="87">
        <f t="shared" si="237"/>
        <v>0</v>
      </c>
      <c r="NZ77" s="87">
        <f t="shared" si="237"/>
        <v>0</v>
      </c>
      <c r="OA77" s="87">
        <f t="shared" si="237"/>
        <v>0</v>
      </c>
      <c r="OB77" s="87">
        <f t="shared" si="237"/>
        <v>0</v>
      </c>
      <c r="OC77" s="26"/>
    </row>
    <row r="78" spans="1:393" thickBot="1" x14ac:dyDescent="0.35">
      <c r="A78" s="136" t="s">
        <v>254</v>
      </c>
      <c r="B78" s="137" t="s">
        <v>255</v>
      </c>
      <c r="C78" s="133" t="s">
        <v>118</v>
      </c>
      <c r="D78" s="64">
        <f>VLOOKUP(B78,[1]УсіТ_1!$A$10:$G$556,6,FALSE)</f>
        <v>36.9</v>
      </c>
      <c r="E78" s="64">
        <f>VLOOKUP(B78,[1]УсіТ_1!$A$10:$G$556,7,FALSE)</f>
        <v>0</v>
      </c>
      <c r="F78" s="38"/>
      <c r="G78" s="38"/>
      <c r="H78" s="39">
        <v>1088.18</v>
      </c>
      <c r="I78" s="256">
        <v>1.2236</v>
      </c>
      <c r="J78" s="62">
        <v>1.2236</v>
      </c>
      <c r="K78" s="257">
        <f t="shared" si="82"/>
        <v>0.78259999999999996</v>
      </c>
      <c r="L78" s="258">
        <f t="shared" si="83"/>
        <v>0.78259999999999996</v>
      </c>
      <c r="M78" s="63">
        <v>0</v>
      </c>
      <c r="N78" s="63">
        <v>0</v>
      </c>
      <c r="O78" s="63">
        <v>0.441</v>
      </c>
      <c r="P78" s="63">
        <v>0</v>
      </c>
      <c r="Q78" s="63">
        <v>0</v>
      </c>
      <c r="R78" s="63">
        <v>0</v>
      </c>
      <c r="S78" s="63">
        <v>0.1774</v>
      </c>
      <c r="T78" s="63">
        <v>0</v>
      </c>
      <c r="U78" s="63">
        <v>0</v>
      </c>
      <c r="V78" s="63">
        <v>0.2069</v>
      </c>
      <c r="W78" s="63">
        <v>0</v>
      </c>
      <c r="X78" s="63">
        <v>0.39829999999999999</v>
      </c>
      <c r="Y78" s="63">
        <v>0</v>
      </c>
      <c r="Z78" s="63">
        <v>0</v>
      </c>
      <c r="AA78" s="63">
        <v>0</v>
      </c>
      <c r="AB78" s="259">
        <v>0</v>
      </c>
      <c r="AC78" s="144">
        <v>0</v>
      </c>
      <c r="AD78" s="70">
        <v>0</v>
      </c>
      <c r="AE78" s="70">
        <v>0</v>
      </c>
      <c r="AF78" s="68">
        <f t="shared" si="84"/>
        <v>0</v>
      </c>
      <c r="AG78" s="68">
        <f t="shared" si="85"/>
        <v>0</v>
      </c>
      <c r="AH78" s="71">
        <v>0</v>
      </c>
      <c r="AI78" s="71">
        <v>0</v>
      </c>
      <c r="AJ78" s="68">
        <f t="shared" si="86"/>
        <v>0</v>
      </c>
      <c r="AK78" s="68">
        <f t="shared" si="87"/>
        <v>0</v>
      </c>
      <c r="AL78" s="71">
        <v>0</v>
      </c>
      <c r="AM78" s="69">
        <f t="shared" si="88"/>
        <v>0</v>
      </c>
      <c r="AN78" s="260">
        <v>0</v>
      </c>
      <c r="AO78" s="71">
        <v>0</v>
      </c>
      <c r="AP78" s="71">
        <v>0</v>
      </c>
      <c r="AQ78" s="68">
        <f t="shared" si="89"/>
        <v>0</v>
      </c>
      <c r="AR78" s="68">
        <f t="shared" si="90"/>
        <v>0</v>
      </c>
      <c r="AS78" s="71">
        <v>0</v>
      </c>
      <c r="AT78" s="261">
        <f t="shared" ref="AT78:AT141" si="244">$AT$558/$AS$558*AS78</f>
        <v>0</v>
      </c>
      <c r="AU78" s="71">
        <v>0</v>
      </c>
      <c r="AV78" s="68">
        <f t="shared" si="91"/>
        <v>0</v>
      </c>
      <c r="AW78" s="68">
        <f t="shared" si="92"/>
        <v>0</v>
      </c>
      <c r="AX78" s="71">
        <v>0</v>
      </c>
      <c r="AY78" s="69">
        <f t="shared" si="93"/>
        <v>0</v>
      </c>
      <c r="AZ78" s="260">
        <v>2</v>
      </c>
      <c r="BA78" s="260">
        <v>10.1943333333334</v>
      </c>
      <c r="BB78" s="260">
        <v>1.0631233333333401</v>
      </c>
      <c r="BC78" s="262">
        <f t="shared" si="94"/>
        <v>0.85049866666667207</v>
      </c>
      <c r="BD78" s="262">
        <f t="shared" ref="BD78:BD141" si="245">BB78-BC78</f>
        <v>0.21262466666666802</v>
      </c>
      <c r="BE78" s="260">
        <v>0.39903533333333402</v>
      </c>
      <c r="BF78" s="262">
        <f t="shared" si="95"/>
        <v>0.31922826666666726</v>
      </c>
      <c r="BG78" s="262">
        <f t="shared" ref="BG78:BG141" si="246">BE78-BF78</f>
        <v>7.9807066666666759E-2</v>
      </c>
      <c r="BH78" s="260">
        <v>1.2569865505265967</v>
      </c>
      <c r="BI78" s="263">
        <f t="shared" si="96"/>
        <v>0.7360335026070508</v>
      </c>
      <c r="BJ78" s="68">
        <f t="shared" si="97"/>
        <v>1.7227000674967009E-2</v>
      </c>
      <c r="BK78" s="260">
        <v>0.64561919421282066</v>
      </c>
      <c r="BL78" s="69">
        <f t="shared" si="98"/>
        <v>16.27091729368739</v>
      </c>
      <c r="BM78" s="260">
        <v>0</v>
      </c>
      <c r="BN78" s="260">
        <v>0</v>
      </c>
      <c r="BO78" s="260">
        <v>0</v>
      </c>
      <c r="BP78" s="68">
        <f t="shared" si="99"/>
        <v>0</v>
      </c>
      <c r="BQ78" s="68">
        <f t="shared" si="100"/>
        <v>0</v>
      </c>
      <c r="BR78" s="260">
        <v>0</v>
      </c>
      <c r="BS78" s="260">
        <v>0</v>
      </c>
      <c r="BT78" s="68">
        <f t="shared" si="101"/>
        <v>0</v>
      </c>
      <c r="BU78" s="68">
        <f t="shared" si="102"/>
        <v>0</v>
      </c>
      <c r="BV78" s="260">
        <v>0</v>
      </c>
      <c r="BW78" s="69">
        <f t="shared" si="103"/>
        <v>0</v>
      </c>
      <c r="BX78" s="260">
        <v>0</v>
      </c>
      <c r="BY78" s="260">
        <v>0</v>
      </c>
      <c r="BZ78" s="263">
        <f t="shared" si="104"/>
        <v>0</v>
      </c>
      <c r="CA78" s="263">
        <f t="shared" si="105"/>
        <v>0</v>
      </c>
      <c r="CB78" s="260">
        <v>0</v>
      </c>
      <c r="CC78" s="264">
        <f t="shared" si="106"/>
        <v>0</v>
      </c>
      <c r="CD78" s="260">
        <v>0</v>
      </c>
      <c r="CE78" s="260">
        <v>0</v>
      </c>
      <c r="CF78" s="263">
        <f t="shared" si="107"/>
        <v>0</v>
      </c>
      <c r="CG78" s="263">
        <f t="shared" si="108"/>
        <v>0</v>
      </c>
      <c r="CH78" s="260">
        <v>0</v>
      </c>
      <c r="CI78" s="69">
        <f t="shared" si="109"/>
        <v>0</v>
      </c>
      <c r="CJ78" s="260">
        <v>2.35</v>
      </c>
      <c r="CK78" s="260">
        <v>0.51700000000000002</v>
      </c>
      <c r="CL78" s="260">
        <v>0.1106224708025</v>
      </c>
      <c r="CM78" s="260">
        <v>0</v>
      </c>
      <c r="CN78" s="260">
        <v>1.7109545384192699</v>
      </c>
      <c r="CO78" s="265">
        <f t="shared" si="110"/>
        <v>0.12017744677856951</v>
      </c>
      <c r="CP78" s="266">
        <f t="shared" si="111"/>
        <v>0.54555838602944517</v>
      </c>
      <c r="CQ78" s="260">
        <v>0.50564382319441603</v>
      </c>
      <c r="CR78" s="265">
        <f t="shared" si="112"/>
        <v>6.9298485968794718E-3</v>
      </c>
      <c r="CS78" s="265">
        <f t="shared" si="3"/>
        <v>0.29608176324678309</v>
      </c>
      <c r="CT78" s="260">
        <v>0.25971104162080899</v>
      </c>
      <c r="CU78" s="267">
        <f t="shared" ref="CU78:CU141" si="247">(CJ78+CK78+CL78+CN78+CQ78+CT78)*1.2</f>
        <v>6.5447182488443936</v>
      </c>
      <c r="CV78" s="260">
        <v>0</v>
      </c>
      <c r="CW78" s="260">
        <v>0</v>
      </c>
      <c r="CX78" s="68">
        <f t="shared" si="113"/>
        <v>0</v>
      </c>
      <c r="CY78" s="68">
        <f t="shared" si="114"/>
        <v>0</v>
      </c>
      <c r="CZ78" s="260">
        <v>0</v>
      </c>
      <c r="DA78" s="69">
        <f t="shared" si="115"/>
        <v>0</v>
      </c>
      <c r="DB78" s="260">
        <v>0</v>
      </c>
      <c r="DC78" s="260">
        <v>0</v>
      </c>
      <c r="DD78" s="68">
        <f t="shared" si="116"/>
        <v>0</v>
      </c>
      <c r="DE78" s="68">
        <f t="shared" si="117"/>
        <v>0</v>
      </c>
      <c r="DF78" s="260">
        <v>0</v>
      </c>
      <c r="DG78" s="69">
        <f t="shared" si="118"/>
        <v>0</v>
      </c>
      <c r="DH78" s="260">
        <v>2.7842294496780799</v>
      </c>
      <c r="DI78" s="260">
        <v>0.61253047892917756</v>
      </c>
      <c r="DJ78" s="260">
        <v>4.2046797616666645E-2</v>
      </c>
      <c r="DK78" s="260">
        <v>2.0269190393656422</v>
      </c>
      <c r="DL78" s="68">
        <f t="shared" si="119"/>
        <v>0.14237079332504271</v>
      </c>
      <c r="DM78" s="68">
        <f t="shared" si="120"/>
        <v>0.64630745873020734</v>
      </c>
      <c r="DN78" s="260">
        <v>0.58964149495873996</v>
      </c>
      <c r="DO78" s="68">
        <f t="shared" si="121"/>
        <v>8.0810366884095305E-3</v>
      </c>
      <c r="DP78" s="68">
        <f t="shared" si="122"/>
        <v>0.34526693593907004</v>
      </c>
      <c r="DQ78" s="260">
        <v>0.30285430141545699</v>
      </c>
      <c r="DR78" s="264">
        <f t="shared" si="123"/>
        <v>7.6298658743565149</v>
      </c>
      <c r="DS78" s="260">
        <v>0</v>
      </c>
      <c r="DT78" s="260">
        <v>0</v>
      </c>
      <c r="DU78" s="260">
        <v>0</v>
      </c>
      <c r="DV78" s="68">
        <f t="shared" si="124"/>
        <v>0</v>
      </c>
      <c r="DW78" s="68">
        <f t="shared" si="125"/>
        <v>0</v>
      </c>
      <c r="DX78" s="260">
        <v>0</v>
      </c>
      <c r="DY78" s="260">
        <v>0</v>
      </c>
      <c r="DZ78" s="260">
        <v>0</v>
      </c>
      <c r="EA78" s="260">
        <v>0</v>
      </c>
      <c r="EB78" s="68">
        <f t="shared" si="126"/>
        <v>0</v>
      </c>
      <c r="EC78" s="68">
        <f t="shared" si="127"/>
        <v>0</v>
      </c>
      <c r="ED78" s="267">
        <v>0</v>
      </c>
      <c r="EE78" s="69">
        <f t="shared" si="128"/>
        <v>0</v>
      </c>
      <c r="EF78" s="260">
        <v>2.5054666666666603</v>
      </c>
      <c r="EG78" s="260">
        <v>0.55120266666666495</v>
      </c>
      <c r="EH78" s="260">
        <v>5.6474156462041538</v>
      </c>
      <c r="EI78" s="260">
        <v>1.8241444954006469</v>
      </c>
      <c r="EJ78" s="268">
        <f t="shared" si="129"/>
        <v>0.12812790935694143</v>
      </c>
      <c r="EK78" s="266">
        <f t="shared" si="130"/>
        <v>0.58165036209244103</v>
      </c>
      <c r="EL78" s="260">
        <v>1.1354264188697751</v>
      </c>
      <c r="EM78" s="268">
        <f t="shared" si="131"/>
        <v>1.5561019070610268E-2</v>
      </c>
      <c r="EN78" s="268">
        <f t="shared" si="132"/>
        <v>0.66485348127487232</v>
      </c>
      <c r="EO78" s="269">
        <f t="shared" si="133"/>
        <v>11.663655893807901</v>
      </c>
      <c r="EP78" s="69">
        <f t="shared" si="134"/>
        <v>14.696206426197957</v>
      </c>
      <c r="EQ78" s="260">
        <v>0</v>
      </c>
      <c r="ER78" s="260">
        <v>0</v>
      </c>
      <c r="ES78" s="260">
        <v>0</v>
      </c>
      <c r="ET78" s="68">
        <f t="shared" si="135"/>
        <v>0</v>
      </c>
      <c r="EU78" s="68">
        <f t="shared" si="136"/>
        <v>0</v>
      </c>
      <c r="EV78" s="260">
        <v>0</v>
      </c>
      <c r="EW78" s="260">
        <v>0</v>
      </c>
      <c r="EX78" s="68">
        <f t="shared" si="137"/>
        <v>0</v>
      </c>
      <c r="EY78" s="68">
        <f t="shared" si="138"/>
        <v>0</v>
      </c>
      <c r="EZ78" s="260">
        <v>0</v>
      </c>
      <c r="FA78" s="69">
        <f t="shared" si="139"/>
        <v>0</v>
      </c>
      <c r="FB78" s="260">
        <v>0</v>
      </c>
      <c r="FC78" s="260">
        <v>0</v>
      </c>
      <c r="FD78" s="68">
        <f t="shared" si="140"/>
        <v>0</v>
      </c>
      <c r="FE78" s="68">
        <f t="shared" si="141"/>
        <v>0</v>
      </c>
      <c r="FF78" s="260">
        <v>0</v>
      </c>
      <c r="FG78" s="69">
        <f t="shared" si="142"/>
        <v>0</v>
      </c>
      <c r="FH78" s="260">
        <v>0</v>
      </c>
      <c r="FI78" s="260">
        <v>0</v>
      </c>
      <c r="FJ78" s="68">
        <f t="shared" si="143"/>
        <v>0</v>
      </c>
      <c r="FK78" s="68">
        <f t="shared" si="144"/>
        <v>0</v>
      </c>
      <c r="FL78" s="260">
        <v>0</v>
      </c>
      <c r="FM78" s="69">
        <f t="shared" si="145"/>
        <v>0</v>
      </c>
      <c r="FN78" s="260">
        <v>0</v>
      </c>
      <c r="FO78" s="260">
        <v>0</v>
      </c>
      <c r="FP78" s="68">
        <f t="shared" si="146"/>
        <v>0</v>
      </c>
      <c r="FQ78" s="68">
        <f t="shared" si="147"/>
        <v>0</v>
      </c>
      <c r="FR78" s="260">
        <v>0</v>
      </c>
      <c r="FS78" s="264">
        <f t="shared" si="148"/>
        <v>0</v>
      </c>
      <c r="FT78" s="270">
        <f t="shared" ref="FT78:FT141" si="248">AM78+AY78+BL78+BW78+CC78+CI78+CU78+DA78+DG78+DR78+EE78+EP78+FA78+FG78+FM78+FS78</f>
        <v>45.141707843086252</v>
      </c>
      <c r="FU78" s="271">
        <f t="shared" ref="FU78:FU141" si="249">AC78+AD78+AN78+AO78+BM78+BN78+CJ78+CK78+DH78+DI78+DS78+DT78+EF78+EG78+EQ78+ER78</f>
        <v>9.3204292619405837</v>
      </c>
      <c r="FV78" s="272">
        <f t="shared" si="149"/>
        <v>6.0925166479566553</v>
      </c>
      <c r="FW78" s="272">
        <f t="shared" ref="FW78:FW141" si="250">AT78+BC78+BF78+CM78</f>
        <v>1.1697269333333393</v>
      </c>
      <c r="FX78" s="272">
        <f t="shared" ref="FX78:FX141" si="251">BA78</f>
        <v>10.1943333333334</v>
      </c>
      <c r="FY78" s="272">
        <f t="shared" ref="FY78:FY141" si="252">BX78</f>
        <v>0</v>
      </c>
      <c r="FZ78" s="272">
        <f t="shared" ref="FZ78:FZ141" si="253">CD78</f>
        <v>0</v>
      </c>
      <c r="GA78" s="272">
        <f t="shared" ref="GA78:GA141" si="254">CV78</f>
        <v>0</v>
      </c>
      <c r="GB78" s="272">
        <f t="shared" ref="GB78:GB141" si="255">DB78</f>
        <v>0</v>
      </c>
      <c r="GC78" s="272">
        <f t="shared" ref="GC78:GC141" si="256">FH78</f>
        <v>0</v>
      </c>
      <c r="GD78" s="272">
        <f t="shared" ref="GD78:GD141" si="257">FN78</f>
        <v>0</v>
      </c>
      <c r="GE78" s="272">
        <f t="shared" ref="GE78:GE141" si="258">AE78+AP78+BO78+CN78+DK78+DU78+EI78+ES78</f>
        <v>5.5620180731855591</v>
      </c>
      <c r="GF78" s="273">
        <f t="shared" ref="GF78:GF141" si="259">(AG78+AR78+BQ78+CP78+DM78+DW78+EK78+EU78)*1.22</f>
        <v>2.1636897723595543</v>
      </c>
      <c r="GG78" s="273">
        <f t="shared" ref="GG78:GG141" si="260">AF78+AQ78+BP78+CO78+DL78+DV78+EJ78+ET78</f>
        <v>0.39067614946055362</v>
      </c>
      <c r="GH78" s="272">
        <f t="shared" si="150"/>
        <v>3.4876982875495277</v>
      </c>
      <c r="GI78" s="274">
        <f t="shared" si="151"/>
        <v>2.491527533342687</v>
      </c>
      <c r="GJ78" s="275">
        <f t="shared" ref="GJ78:GJ141" si="261">AJ78+AV78+BJ78+BT78+CA78+CG78+CR78+CX78+DD78+DO78+EB78+EM78+EX78+FD78+FJ78+FP78</f>
        <v>4.7798905030866277E-2</v>
      </c>
      <c r="GK78" s="271">
        <f t="shared" si="152"/>
        <v>35.826722537299069</v>
      </c>
      <c r="GL78" s="276">
        <f t="shared" si="153"/>
        <v>45.14167039699683</v>
      </c>
      <c r="GM78" s="272">
        <f t="shared" si="154"/>
        <v>13.975646567642825</v>
      </c>
      <c r="GN78" s="272">
        <f t="shared" si="155"/>
        <v>1.6082019878247593</v>
      </c>
      <c r="GO78" s="277">
        <f t="shared" si="156"/>
        <v>0.39009001041311636</v>
      </c>
      <c r="GP78" s="278">
        <f t="shared" si="157"/>
        <v>4.4888336803637734E-2</v>
      </c>
      <c r="GQ78" s="279">
        <f t="shared" si="158"/>
        <v>1.0607850368743172</v>
      </c>
      <c r="GR78" s="280">
        <f t="shared" si="159"/>
        <v>35.826722537299069</v>
      </c>
      <c r="GS78" s="272">
        <f t="shared" si="160"/>
        <v>13.975646567642825</v>
      </c>
      <c r="GT78" s="272">
        <f t="shared" ref="GT78:GT141" si="262">GN78-CA78-CG78-FP78</f>
        <v>1.6082019878247593</v>
      </c>
      <c r="GU78" s="73">
        <f t="shared" si="161"/>
        <v>0.39009001041311636</v>
      </c>
      <c r="GV78" s="74">
        <f t="shared" si="162"/>
        <v>4.4888336803637734E-2</v>
      </c>
      <c r="GW78" s="279">
        <f t="shared" si="163"/>
        <v>1.0607850368743172</v>
      </c>
      <c r="GX78" s="280">
        <f t="shared" si="164"/>
        <v>22.913296113737651</v>
      </c>
      <c r="GY78" s="272">
        <f t="shared" ref="GY78:GY141" si="263">GS78-AC78-AD78-AG78*1.22-AK78*1.22-BI78*1.22</f>
        <v>13.077685694462222</v>
      </c>
      <c r="GZ78" s="272">
        <f t="shared" ref="GZ78:GZ141" si="264">GT78-AF78-AJ78-BC78-BF78-BJ78</f>
        <v>0.42124805381645297</v>
      </c>
      <c r="HA78" s="73">
        <f t="shared" si="165"/>
        <v>0.57074659313731402</v>
      </c>
      <c r="HB78" s="74">
        <f t="shared" si="166"/>
        <v>1.8384437216079706E-2</v>
      </c>
      <c r="HC78" s="279">
        <f t="shared" si="167"/>
        <v>1.0816146481999298</v>
      </c>
      <c r="HD78" s="280">
        <f t="shared" si="168"/>
        <v>22.913296113737651</v>
      </c>
      <c r="HE78" s="272">
        <f t="shared" ref="HE78:HE141" si="265">GY78+AC78+AD78+AG78*1.22+AK78*1.22</f>
        <v>13.077685694462222</v>
      </c>
      <c r="HF78" s="272">
        <f t="shared" ref="HF78:HF141" si="266">GZ78+AF78+AJ78</f>
        <v>0.42124805381645297</v>
      </c>
      <c r="HG78" s="73">
        <f t="shared" si="169"/>
        <v>0.57074659313731402</v>
      </c>
      <c r="HH78" s="74">
        <f t="shared" si="170"/>
        <v>1.8384437216079706E-2</v>
      </c>
      <c r="HI78" s="281">
        <f t="shared" si="171"/>
        <v>1.0816146481999298</v>
      </c>
      <c r="HJ78" s="72">
        <f t="shared" ref="HJ78:HJ141" si="267">I78*GW78</f>
        <v>1.2979765711194147</v>
      </c>
      <c r="HK78" s="73">
        <f t="shared" si="172"/>
        <v>1.2979765711194147</v>
      </c>
      <c r="HL78" s="73">
        <f t="shared" ref="HL78:HL141" si="268">K78*HC78</f>
        <v>0.84647162368126505</v>
      </c>
      <c r="HM78" s="74">
        <f t="shared" si="173"/>
        <v>0.84647162368126505</v>
      </c>
      <c r="HN78" s="75"/>
      <c r="HO78" s="75"/>
      <c r="HP78" s="76">
        <f t="shared" si="174"/>
        <v>0</v>
      </c>
      <c r="HQ78" s="77">
        <f t="shared" si="175"/>
        <v>0</v>
      </c>
      <c r="HR78" s="77">
        <f t="shared" si="176"/>
        <v>0</v>
      </c>
      <c r="HS78" s="77">
        <f t="shared" si="177"/>
        <v>0</v>
      </c>
      <c r="HT78" s="282">
        <f t="shared" si="178"/>
        <v>0</v>
      </c>
      <c r="HU78" s="73"/>
      <c r="HV78" s="74"/>
      <c r="HW78" s="279"/>
      <c r="HX78" s="76">
        <f t="shared" si="179"/>
        <v>0</v>
      </c>
      <c r="HY78" s="77">
        <f t="shared" si="180"/>
        <v>0</v>
      </c>
      <c r="HZ78" s="77">
        <f t="shared" ref="HZ78:HZ141" si="269">AQ78+AT78+AV78</f>
        <v>0</v>
      </c>
      <c r="IA78" s="77">
        <f t="shared" si="181"/>
        <v>0</v>
      </c>
      <c r="IB78" s="282">
        <f t="shared" si="182"/>
        <v>0</v>
      </c>
      <c r="IC78" s="73"/>
      <c r="ID78" s="74"/>
      <c r="IE78" s="279"/>
      <c r="IF78" s="76">
        <f t="shared" ref="IF78:IF141" si="270">BI78*1.22</f>
        <v>0.89796087318060192</v>
      </c>
      <c r="IG78" s="77">
        <f t="shared" si="183"/>
        <v>1.0218884532882568</v>
      </c>
      <c r="IH78" s="77">
        <f t="shared" ref="IH78:IH141" si="271">BC78+BF78+BJ78</f>
        <v>1.1869539340083064</v>
      </c>
      <c r="II78" s="77">
        <f t="shared" si="184"/>
        <v>1.3706944029927923</v>
      </c>
      <c r="IJ78" s="282">
        <f t="shared" si="185"/>
        <v>12.91342642356142</v>
      </c>
      <c r="IK78" s="73">
        <f t="shared" si="186"/>
        <v>6.9536995350994654E-2</v>
      </c>
      <c r="IL78" s="74">
        <f t="shared" si="187"/>
        <v>9.1916265681634163E-2</v>
      </c>
      <c r="IM78" s="279">
        <f t="shared" si="188"/>
        <v>1.0238254386559078</v>
      </c>
      <c r="IN78" s="76">
        <f t="shared" ref="IN78:IN141" si="272">BM78+BN78+BQ78*1.22+BU78*1.22</f>
        <v>0</v>
      </c>
      <c r="IO78" s="77">
        <f t="shared" si="189"/>
        <v>0</v>
      </c>
      <c r="IP78" s="77">
        <f t="shared" ref="IP78:IP141" si="273">BP78+BT78</f>
        <v>0</v>
      </c>
      <c r="IQ78" s="77">
        <f t="shared" si="190"/>
        <v>0</v>
      </c>
      <c r="IR78" s="282">
        <f t="shared" si="191"/>
        <v>0</v>
      </c>
      <c r="IS78" s="283"/>
      <c r="IT78" s="284"/>
      <c r="IU78" s="285"/>
      <c r="IV78" s="76">
        <f t="shared" ref="IV78:IV141" si="274">BZ78*1.22</f>
        <v>0</v>
      </c>
      <c r="IW78" s="77">
        <f t="shared" si="192"/>
        <v>0</v>
      </c>
      <c r="IX78" s="77">
        <f t="shared" si="193"/>
        <v>0</v>
      </c>
      <c r="IY78" s="77">
        <f t="shared" si="194"/>
        <v>0</v>
      </c>
      <c r="IZ78" s="282">
        <f t="shared" si="195"/>
        <v>0</v>
      </c>
      <c r="JA78" s="283"/>
      <c r="JB78" s="284"/>
      <c r="JC78" s="285"/>
      <c r="JD78" s="76">
        <f t="shared" ref="JD78:JD141" si="275">CF78*1.22</f>
        <v>0</v>
      </c>
      <c r="JE78" s="77">
        <f t="shared" si="196"/>
        <v>0</v>
      </c>
      <c r="JF78" s="77">
        <f t="shared" ref="JF78:JF141" si="276">CG78</f>
        <v>0</v>
      </c>
      <c r="JG78" s="77">
        <f t="shared" si="197"/>
        <v>0</v>
      </c>
      <c r="JH78" s="282">
        <f t="shared" si="198"/>
        <v>0</v>
      </c>
      <c r="JI78" s="283"/>
      <c r="JJ78" s="284"/>
      <c r="JK78" s="285"/>
      <c r="JL78" s="76">
        <f t="shared" ref="JL78:JL141" si="277">CJ78+CK78+CP78*1.22+CS78*1.22</f>
        <v>3.8938009821169985</v>
      </c>
      <c r="JM78" s="77">
        <f t="shared" si="199"/>
        <v>4.4311844556589657</v>
      </c>
      <c r="JN78" s="77">
        <f t="shared" ref="JN78:JN141" si="278">CM78+CO78+CR78</f>
        <v>0.12710729537544899</v>
      </c>
      <c r="JO78" s="77">
        <f t="shared" si="200"/>
        <v>0.1467835046995685</v>
      </c>
      <c r="JP78" s="282">
        <f t="shared" si="201"/>
        <v>5.1942208324161854</v>
      </c>
      <c r="JQ78" s="73">
        <f t="shared" ref="JQ78:JQ141" si="279">JL78/JP78</f>
        <v>0.749641015995411</v>
      </c>
      <c r="JR78" s="74">
        <f t="shared" ref="JR78:JR141" si="280">JN78/JP78</f>
        <v>2.4470907086236213E-2</v>
      </c>
      <c r="JS78" s="279">
        <f t="shared" si="202"/>
        <v>1.1072460530344761</v>
      </c>
      <c r="JT78" s="76">
        <f t="shared" ref="JT78:JT141" si="281">CY78*1.22</f>
        <v>0</v>
      </c>
      <c r="JU78" s="77">
        <f t="shared" si="203"/>
        <v>0</v>
      </c>
      <c r="JV78" s="77">
        <f t="shared" ref="JV78:JV141" si="282">CX78</f>
        <v>0</v>
      </c>
      <c r="JW78" s="77">
        <f t="shared" si="204"/>
        <v>0</v>
      </c>
      <c r="JX78" s="282">
        <f t="shared" si="205"/>
        <v>0</v>
      </c>
      <c r="JY78" s="73"/>
      <c r="JZ78" s="74"/>
      <c r="KA78" s="279"/>
      <c r="KB78" s="76">
        <f t="shared" ref="KB78:KB141" si="283">DE78*1.22</f>
        <v>0</v>
      </c>
      <c r="KC78" s="77">
        <f t="shared" si="206"/>
        <v>0</v>
      </c>
      <c r="KD78" s="77">
        <f t="shared" ref="KD78:KD141" si="284">DD78</f>
        <v>0</v>
      </c>
      <c r="KE78" s="77">
        <f t="shared" si="207"/>
        <v>0</v>
      </c>
      <c r="KF78" s="282">
        <f t="shared" si="208"/>
        <v>0</v>
      </c>
      <c r="KG78" s="73"/>
      <c r="KH78" s="74"/>
      <c r="KI78" s="279"/>
      <c r="KJ78" s="76">
        <f t="shared" ref="KJ78:KJ141" si="285">DH78+DI78+DM78*1.22+DP78*1.22</f>
        <v>4.6064806901037754</v>
      </c>
      <c r="KK78" s="77">
        <f t="shared" si="209"/>
        <v>5.242221090144997</v>
      </c>
      <c r="KL78" s="77">
        <f t="shared" ref="KL78:KL141" si="286">DL78+DO78</f>
        <v>0.15045183001345225</v>
      </c>
      <c r="KM78" s="77">
        <f t="shared" si="210"/>
        <v>0.17374177329953466</v>
      </c>
      <c r="KN78" s="282">
        <f t="shared" si="211"/>
        <v>6.055449106632155</v>
      </c>
      <c r="KO78" s="73">
        <f t="shared" ref="KO78:KO141" si="287">KJ78/KN78</f>
        <v>0.76071660565334209</v>
      </c>
      <c r="KP78" s="74">
        <f t="shared" ref="KP78:KP141" si="288">KL78/KN78</f>
        <v>2.4845693088010889E-2</v>
      </c>
      <c r="KQ78" s="279">
        <f t="shared" ref="KQ78:KQ141" si="289">1+KO78*(KM78*$GO$8-KM78)/KM78+KP78*(KN78*$GP$8-KN78)/KN78</f>
        <v>1.1088326120362417</v>
      </c>
      <c r="KR78" s="76">
        <f t="shared" ref="KR78:KR141" si="290">DS78+DT78+DW78*1.22+EC78*1.22</f>
        <v>0</v>
      </c>
      <c r="KS78" s="77">
        <f t="shared" si="212"/>
        <v>0</v>
      </c>
      <c r="KT78" s="77">
        <f t="shared" ref="KT78:KT141" si="291">DV78+EB78</f>
        <v>0</v>
      </c>
      <c r="KU78" s="77">
        <f t="shared" si="213"/>
        <v>0</v>
      </c>
      <c r="KV78" s="282">
        <f t="shared" si="214"/>
        <v>0</v>
      </c>
      <c r="KW78" s="73"/>
      <c r="KX78" s="74"/>
      <c r="KY78" s="279"/>
      <c r="KZ78" s="76">
        <f t="shared" ref="KZ78:KZ141" si="292">EF78+EG78+EK78*1.22+EN78*1.22</f>
        <v>4.5774040222414474</v>
      </c>
      <c r="LA78" s="77">
        <f t="shared" si="215"/>
        <v>5.209131551350989</v>
      </c>
      <c r="LB78" s="77">
        <f t="shared" ref="LB78:LB141" si="293">EJ78+EM78</f>
        <v>0.14368892842755171</v>
      </c>
      <c r="LC78" s="77">
        <f t="shared" si="216"/>
        <v>0.16593197454813671</v>
      </c>
      <c r="LD78" s="286">
        <f t="shared" si="217"/>
        <v>11.663655893807901</v>
      </c>
      <c r="LE78" s="73">
        <f t="shared" ref="LE78:LE141" si="294">KZ78/LD78</f>
        <v>0.3924501943401415</v>
      </c>
      <c r="LF78" s="74">
        <f t="shared" ref="LF78:LF141" si="295">LB78/LD78</f>
        <v>1.2319373079570574E-2</v>
      </c>
      <c r="LG78" s="279">
        <f t="shared" ref="LG78:LG141" si="296">1+LE78*(LC78*$GO$8-LC78)/LC78+LF78*(LD78*$GP$8-LD78)/LD78</f>
        <v>1.0560690902736005</v>
      </c>
      <c r="LH78" s="76">
        <f t="shared" ref="LH78:LH141" si="297">EQ78+ER78+EU78*1.22+EY78*1.22</f>
        <v>0</v>
      </c>
      <c r="LI78" s="77">
        <f t="shared" si="218"/>
        <v>0</v>
      </c>
      <c r="LJ78" s="77">
        <f t="shared" ref="LJ78:LJ141" si="298">ET78+EX78</f>
        <v>0</v>
      </c>
      <c r="LK78" s="77">
        <f t="shared" si="219"/>
        <v>0</v>
      </c>
      <c r="LL78" s="282">
        <f t="shared" si="220"/>
        <v>0</v>
      </c>
      <c r="LM78" s="73"/>
      <c r="LN78" s="74"/>
      <c r="LO78" s="279"/>
      <c r="LP78" s="76">
        <f t="shared" ref="LP78:LP141" si="299">FE78*1.22</f>
        <v>0</v>
      </c>
      <c r="LQ78" s="77">
        <f t="shared" si="221"/>
        <v>0</v>
      </c>
      <c r="LR78" s="77">
        <f t="shared" ref="LR78:LR141" si="300">FD78</f>
        <v>0</v>
      </c>
      <c r="LS78" s="77">
        <f t="shared" si="222"/>
        <v>0</v>
      </c>
      <c r="LT78" s="282">
        <f t="shared" si="223"/>
        <v>0</v>
      </c>
      <c r="LU78" s="73"/>
      <c r="LV78" s="74"/>
      <c r="LW78" s="279"/>
      <c r="LX78" s="76">
        <f t="shared" ref="LX78:LX141" si="301">FK78*1.22</f>
        <v>0</v>
      </c>
      <c r="LY78" s="77">
        <f t="shared" si="224"/>
        <v>0</v>
      </c>
      <c r="LZ78" s="77">
        <f t="shared" ref="LZ78:LZ141" si="302">FJ78</f>
        <v>0</v>
      </c>
      <c r="MA78" s="77">
        <f t="shared" si="225"/>
        <v>0</v>
      </c>
      <c r="MB78" s="286">
        <f t="shared" si="226"/>
        <v>0</v>
      </c>
      <c r="MC78" s="73"/>
      <c r="MD78" s="74"/>
      <c r="ME78" s="279"/>
      <c r="MF78" s="76">
        <f t="shared" ref="MF78:MF141" si="303">FQ78*1.22</f>
        <v>0</v>
      </c>
      <c r="MG78" s="77">
        <f t="shared" si="227"/>
        <v>0</v>
      </c>
      <c r="MH78" s="77">
        <f t="shared" ref="MH78:MH141" si="304">FP78</f>
        <v>0</v>
      </c>
      <c r="MI78" s="77">
        <f t="shared" si="228"/>
        <v>0</v>
      </c>
      <c r="MJ78" s="286">
        <f t="shared" si="229"/>
        <v>0</v>
      </c>
      <c r="MK78" s="73"/>
      <c r="ML78" s="74"/>
      <c r="MM78" s="279"/>
      <c r="MN78" s="287">
        <f t="shared" si="230"/>
        <v>1.0607896815477647</v>
      </c>
      <c r="MO78" s="288">
        <f t="shared" si="230"/>
        <v>0</v>
      </c>
      <c r="MP78" s="288">
        <f t="shared" si="230"/>
        <v>1.0816192638571296</v>
      </c>
      <c r="MQ78" s="289">
        <f t="shared" si="230"/>
        <v>0</v>
      </c>
      <c r="MR78" s="290">
        <f t="shared" si="231"/>
        <v>1.2979822543418449</v>
      </c>
      <c r="MS78" s="291"/>
      <c r="MT78" s="291">
        <f t="shared" ref="MT78:MT141" si="305">MR78-MV78-MX78</f>
        <v>0.84647523589458951</v>
      </c>
      <c r="MU78" s="292"/>
      <c r="MV78" s="359">
        <f t="shared" ref="MV78:MV141" si="306">M78*HW78</f>
        <v>0</v>
      </c>
      <c r="MW78" s="360">
        <f t="shared" ref="MW78:MW141" si="307">N78*IE78</f>
        <v>0</v>
      </c>
      <c r="MX78" s="360">
        <f t="shared" ref="MX78:MX141" si="308">O78*IM78</f>
        <v>0.45150701844725533</v>
      </c>
      <c r="MY78" s="360">
        <f t="shared" ref="MY78:MY141" si="309">P78*IU78</f>
        <v>0</v>
      </c>
      <c r="MZ78" s="360">
        <f t="shared" ref="MZ78:MZ141" si="310">Q78*JC78</f>
        <v>0</v>
      </c>
      <c r="NA78" s="360">
        <f t="shared" ref="NA78:NA141" si="311">R78*JK78</f>
        <v>0</v>
      </c>
      <c r="NB78" s="360">
        <f t="shared" ref="NB78:NB141" si="312">S78*JS78</f>
        <v>0.19642544980831605</v>
      </c>
      <c r="NC78" s="360">
        <f t="shared" ref="NC78:NC141" si="313">T78*KA78</f>
        <v>0</v>
      </c>
      <c r="ND78" s="360">
        <f t="shared" ref="ND78:ND141" si="314">U78*KI78</f>
        <v>0</v>
      </c>
      <c r="NE78" s="360">
        <f t="shared" ref="NE78:NE141" si="315">V78*KQ78</f>
        <v>0.22941746743029842</v>
      </c>
      <c r="NF78" s="360">
        <f t="shared" ref="NF78:NF141" si="316">W78*KY78</f>
        <v>0</v>
      </c>
      <c r="NG78" s="360">
        <f t="shared" ref="NG78:NG141" si="317">X78*LG78</f>
        <v>0.42063231865597506</v>
      </c>
      <c r="NH78" s="360">
        <f t="shared" ref="NH78:NH141" si="318">Y78*LO78</f>
        <v>0</v>
      </c>
      <c r="NI78" s="360">
        <f t="shared" ref="NI78:NI141" si="319">Z78*LW78</f>
        <v>0</v>
      </c>
      <c r="NJ78" s="360">
        <f t="shared" ref="NJ78:NJ141" si="320">AA78*ME78</f>
        <v>0</v>
      </c>
      <c r="NK78" s="361">
        <f t="shared" ref="NK78:NK141" si="321">AB78*MM78</f>
        <v>0</v>
      </c>
      <c r="NL78" s="145">
        <f t="shared" si="232"/>
        <v>1.2979822543418449</v>
      </c>
      <c r="NM78" s="40"/>
      <c r="NN78" s="56">
        <f t="shared" si="233"/>
        <v>0.84647523589458951</v>
      </c>
      <c r="NO78" s="59"/>
      <c r="NP78" s="55">
        <f t="shared" ref="NP78:NP141" si="322">NL78/I78</f>
        <v>1.0607896815477647</v>
      </c>
      <c r="NQ78" s="40"/>
      <c r="NR78" s="56">
        <f t="shared" ref="NR78:NR141" si="323">NN78/K78</f>
        <v>1.0816192638571296</v>
      </c>
      <c r="NS78" s="60"/>
      <c r="NT78" s="41"/>
      <c r="NU78" s="86">
        <f t="shared" si="236"/>
        <v>0</v>
      </c>
      <c r="NV78" s="86">
        <f t="shared" si="236"/>
        <v>0</v>
      </c>
      <c r="NW78" s="86">
        <f t="shared" si="236"/>
        <v>0</v>
      </c>
      <c r="NX78" s="86">
        <f t="shared" si="236"/>
        <v>0</v>
      </c>
      <c r="NY78" s="87">
        <f t="shared" si="237"/>
        <v>0</v>
      </c>
      <c r="NZ78" s="87">
        <f t="shared" si="237"/>
        <v>0</v>
      </c>
      <c r="OA78" s="87">
        <f t="shared" si="237"/>
        <v>0</v>
      </c>
      <c r="OB78" s="87">
        <f t="shared" si="237"/>
        <v>0</v>
      </c>
      <c r="OC78" s="26"/>
    </row>
    <row r="79" spans="1:393" thickBot="1" x14ac:dyDescent="0.35">
      <c r="A79" s="136" t="s">
        <v>256</v>
      </c>
      <c r="B79" s="137" t="s">
        <v>257</v>
      </c>
      <c r="C79" s="133" t="s">
        <v>118</v>
      </c>
      <c r="D79" s="64">
        <f>VLOOKUP(B79,[1]УсіТ_1!$A$10:$G$556,6,FALSE)</f>
        <v>93.9</v>
      </c>
      <c r="E79" s="64">
        <f>VLOOKUP(B79,[1]УсіТ_1!$A$10:$G$556,7,FALSE)</f>
        <v>40.4</v>
      </c>
      <c r="F79" s="38"/>
      <c r="G79" s="38"/>
      <c r="H79" s="39"/>
      <c r="I79" s="256">
        <v>1.1916</v>
      </c>
      <c r="J79" s="62">
        <v>1.1916</v>
      </c>
      <c r="K79" s="257">
        <f t="shared" ref="K79:K142" si="324">I79-M79-O79-Q79-R79-AB79</f>
        <v>0.84499999999999997</v>
      </c>
      <c r="L79" s="258">
        <f t="shared" ref="L79:L142" si="325">K79+M79</f>
        <v>0.84499999999999997</v>
      </c>
      <c r="M79" s="63">
        <v>0</v>
      </c>
      <c r="N79" s="63">
        <v>0</v>
      </c>
      <c r="O79" s="63">
        <v>0.34660000000000002</v>
      </c>
      <c r="P79" s="63">
        <v>0</v>
      </c>
      <c r="Q79" s="63">
        <v>0</v>
      </c>
      <c r="R79" s="63">
        <v>0</v>
      </c>
      <c r="S79" s="63">
        <v>0.34060000000000001</v>
      </c>
      <c r="T79" s="63">
        <v>0</v>
      </c>
      <c r="U79" s="63">
        <v>0</v>
      </c>
      <c r="V79" s="63">
        <v>9.74E-2</v>
      </c>
      <c r="W79" s="63">
        <v>0</v>
      </c>
      <c r="X79" s="63">
        <v>0.40699999999999997</v>
      </c>
      <c r="Y79" s="63">
        <v>0</v>
      </c>
      <c r="Z79" s="63">
        <v>0</v>
      </c>
      <c r="AA79" s="63">
        <v>0</v>
      </c>
      <c r="AB79" s="259">
        <v>0</v>
      </c>
      <c r="AC79" s="144">
        <v>0</v>
      </c>
      <c r="AD79" s="70">
        <v>0</v>
      </c>
      <c r="AE79" s="70">
        <v>0</v>
      </c>
      <c r="AF79" s="68">
        <f t="shared" ref="AF79:AF142" si="326">AE79*$AF$9</f>
        <v>0</v>
      </c>
      <c r="AG79" s="68">
        <f t="shared" ref="AG79:AG142" si="327">AE79*$AG$9</f>
        <v>0</v>
      </c>
      <c r="AH79" s="71">
        <v>0</v>
      </c>
      <c r="AI79" s="71">
        <v>0</v>
      </c>
      <c r="AJ79" s="68">
        <f t="shared" ref="AJ79:AJ142" si="328">AI79*$AJ$9</f>
        <v>0</v>
      </c>
      <c r="AK79" s="68">
        <f t="shared" ref="AK79:AK142" si="329">AI79*$AK$9</f>
        <v>0</v>
      </c>
      <c r="AL79" s="71">
        <v>0</v>
      </c>
      <c r="AM79" s="69">
        <f t="shared" ref="AM79:AM142" si="330">(AC79+AD79+AE79+AH79+AI79+AL79)*1.2</f>
        <v>0</v>
      </c>
      <c r="AN79" s="260">
        <v>0</v>
      </c>
      <c r="AO79" s="71">
        <v>0</v>
      </c>
      <c r="AP79" s="71">
        <v>0</v>
      </c>
      <c r="AQ79" s="68">
        <f t="shared" ref="AQ79:AQ142" si="331">AP79*$AQ$9</f>
        <v>0</v>
      </c>
      <c r="AR79" s="68">
        <f t="shared" ref="AR79:AR142" si="332">AP79*$AR$9</f>
        <v>0</v>
      </c>
      <c r="AS79" s="71">
        <v>0</v>
      </c>
      <c r="AT79" s="261">
        <f t="shared" si="244"/>
        <v>0</v>
      </c>
      <c r="AU79" s="71">
        <v>0</v>
      </c>
      <c r="AV79" s="68">
        <f t="shared" ref="AV79:AV142" si="333">AU79*$AV$9</f>
        <v>0</v>
      </c>
      <c r="AW79" s="68">
        <f t="shared" ref="AW79:AW142" si="334">AU79*$AW$9</f>
        <v>0</v>
      </c>
      <c r="AX79" s="71">
        <v>0</v>
      </c>
      <c r="AY79" s="69">
        <f t="shared" ref="AY79:AY142" si="335">(AN79+AO79+AP79+AS79+AU79+AX79)*1.2</f>
        <v>0</v>
      </c>
      <c r="AZ79" s="260">
        <v>4</v>
      </c>
      <c r="BA79" s="260">
        <v>20.388666666666701</v>
      </c>
      <c r="BB79" s="260">
        <v>2.1262466666666699</v>
      </c>
      <c r="BC79" s="262">
        <f t="shared" ref="BC79:BC142" si="336">BB79*0.8</f>
        <v>1.7009973333333361</v>
      </c>
      <c r="BD79" s="262">
        <f t="shared" si="245"/>
        <v>0.42524933333333381</v>
      </c>
      <c r="BE79" s="260">
        <v>0.79807066666666704</v>
      </c>
      <c r="BF79" s="262">
        <f t="shared" ref="BF79:BF142" si="337">BE79*0.8</f>
        <v>0.63845653333333363</v>
      </c>
      <c r="BG79" s="262">
        <f t="shared" si="246"/>
        <v>0.15961413333333341</v>
      </c>
      <c r="BH79" s="260">
        <v>2.5139731010531809</v>
      </c>
      <c r="BI79" s="263">
        <f t="shared" ref="BI79:BI142" si="338">BH79*$BI$9</f>
        <v>1.4720670052140943</v>
      </c>
      <c r="BJ79" s="68">
        <f t="shared" ref="BJ79:BJ142" si="339">BH79*$BJ$9</f>
        <v>3.4454001349933844E-2</v>
      </c>
      <c r="BK79" s="260">
        <v>1.2912383884256353</v>
      </c>
      <c r="BL79" s="69">
        <f t="shared" ref="BL79:BL142" si="340">(BA79+BB79+BE79+BH79+BK79)*1.2</f>
        <v>32.54183458737463</v>
      </c>
      <c r="BM79" s="260">
        <v>0</v>
      </c>
      <c r="BN79" s="260">
        <v>0</v>
      </c>
      <c r="BO79" s="260">
        <v>0</v>
      </c>
      <c r="BP79" s="68">
        <f t="shared" ref="BP79:BP142" si="341">BO79*$BP$9</f>
        <v>0</v>
      </c>
      <c r="BQ79" s="68">
        <f t="shared" ref="BQ79:BQ142" si="342">BO79*$BQ$9</f>
        <v>0</v>
      </c>
      <c r="BR79" s="260">
        <v>0</v>
      </c>
      <c r="BS79" s="260">
        <v>0</v>
      </c>
      <c r="BT79" s="68">
        <f t="shared" ref="BT79:BT142" si="343">BS79*$BT$9</f>
        <v>0</v>
      </c>
      <c r="BU79" s="68">
        <f t="shared" ref="BU79:BU142" si="344">BS79*$BU$9</f>
        <v>0</v>
      </c>
      <c r="BV79" s="260">
        <v>0</v>
      </c>
      <c r="BW79" s="69">
        <f t="shared" ref="BW79:BW142" si="345">(BM79+BN79+BO79+BR79+BS79+BV79)*1.2</f>
        <v>0</v>
      </c>
      <c r="BX79" s="260">
        <v>0</v>
      </c>
      <c r="BY79" s="260">
        <v>0</v>
      </c>
      <c r="BZ79" s="263">
        <f t="shared" ref="BZ79:BZ142" si="346">BY79*$BZ$9</f>
        <v>0</v>
      </c>
      <c r="CA79" s="263">
        <f t="shared" ref="CA79:CA142" si="347">BY79*$CA$9</f>
        <v>0</v>
      </c>
      <c r="CB79" s="260">
        <v>0</v>
      </c>
      <c r="CC79" s="264">
        <f t="shared" ref="CC79:CC142" si="348">(BX79+BY79+CB79)*1.2</f>
        <v>0</v>
      </c>
      <c r="CD79" s="260">
        <v>0</v>
      </c>
      <c r="CE79" s="260">
        <v>0</v>
      </c>
      <c r="CF79" s="263">
        <f t="shared" ref="CF79:CF142" si="349">CE79*$CF$9</f>
        <v>0</v>
      </c>
      <c r="CG79" s="263">
        <f t="shared" ref="CG79:CG142" si="350">CE79*$CG$9</f>
        <v>0</v>
      </c>
      <c r="CH79" s="260">
        <v>0</v>
      </c>
      <c r="CI79" s="69">
        <f t="shared" ref="CI79:CI142" si="351">(CD79+CE79+CH79)*1.2</f>
        <v>0</v>
      </c>
      <c r="CJ79" s="260">
        <v>14.226644958303243</v>
      </c>
      <c r="CK79" s="260">
        <v>3.1298623612031129</v>
      </c>
      <c r="CL79" s="260">
        <v>1.2388482563987049</v>
      </c>
      <c r="CM79" s="260">
        <v>0.91038412256736556</v>
      </c>
      <c r="CN79" s="260">
        <v>4.3184624469023758</v>
      </c>
      <c r="CO79" s="265">
        <f t="shared" ref="CO79:CO142" si="352">CN79*$CO$9</f>
        <v>0.30332880227042286</v>
      </c>
      <c r="CP79" s="266">
        <f t="shared" ref="CP79:CP142" si="353">CN79*$CP$9</f>
        <v>1.3769935727441853</v>
      </c>
      <c r="CQ79" s="260">
        <v>2.4711614209369985</v>
      </c>
      <c r="CR79" s="265">
        <f t="shared" ref="CR79:CR142" si="354">CQ79*$CR$9</f>
        <v>3.3867267273941563E-2</v>
      </c>
      <c r="CS79" s="265">
        <f t="shared" ref="CS79:CS142" si="355">CQ79*$CF$9</f>
        <v>1.4469984546753434</v>
      </c>
      <c r="CT79" s="260">
        <v>1.2692489796279887</v>
      </c>
      <c r="CU79" s="267">
        <f t="shared" si="247"/>
        <v>31.985074108046906</v>
      </c>
      <c r="CV79" s="260">
        <v>0</v>
      </c>
      <c r="CW79" s="260">
        <v>0</v>
      </c>
      <c r="CX79" s="68">
        <f t="shared" ref="CX79:CX142" si="356">CW79*$CX$9</f>
        <v>0</v>
      </c>
      <c r="CY79" s="68">
        <f t="shared" ref="CY79:CY142" si="357">CW79*$CY$9</f>
        <v>0</v>
      </c>
      <c r="CZ79" s="260">
        <v>0</v>
      </c>
      <c r="DA79" s="69">
        <f t="shared" ref="DA79:DA142" si="358">(CV79+CW79+CZ79)*1.2</f>
        <v>0</v>
      </c>
      <c r="DB79" s="260">
        <v>0</v>
      </c>
      <c r="DC79" s="260">
        <v>0</v>
      </c>
      <c r="DD79" s="68">
        <f t="shared" ref="DD79:DD142" si="359">DC79*$DD$9</f>
        <v>0</v>
      </c>
      <c r="DE79" s="68">
        <f t="shared" ref="DE79:DE142" si="360">DC79*$DE$9</f>
        <v>0</v>
      </c>
      <c r="DF79" s="260">
        <v>0</v>
      </c>
      <c r="DG79" s="69">
        <f t="shared" ref="DG79:DG142" si="361">(DB79+DC79+DF79)*1.2</f>
        <v>0</v>
      </c>
      <c r="DH79" s="260">
        <v>3.3379520539046403</v>
      </c>
      <c r="DI79" s="260">
        <v>0.7343494518590209</v>
      </c>
      <c r="DJ79" s="260">
        <v>5.0174054024999977E-2</v>
      </c>
      <c r="DK79" s="260">
        <v>2.430029095242578</v>
      </c>
      <c r="DL79" s="68">
        <f t="shared" ref="DL79:DL142" si="362">DK79*$DL$9</f>
        <v>0.17068524364983867</v>
      </c>
      <c r="DM79" s="68">
        <f t="shared" ref="DM79:DM142" si="363">DK79*$DM$9</f>
        <v>0.77484393736723889</v>
      </c>
      <c r="DN79" s="260">
        <v>0.70674939030501205</v>
      </c>
      <c r="DO79" s="68">
        <f t="shared" ref="DO79:DO142" si="364">DN79*$DO$9</f>
        <v>9.6860003941301905E-3</v>
      </c>
      <c r="DP79" s="68">
        <f t="shared" ref="DP79:DP142" si="365">DN79*$DP$9</f>
        <v>0.41383993249066103</v>
      </c>
      <c r="DQ79" s="260">
        <v>0.36300378230945601</v>
      </c>
      <c r="DR79" s="264">
        <f t="shared" ref="DR79:DR142" si="366">(DH79+DI79+DJ79+DK79+DN79+DQ79)*1.2</f>
        <v>9.1467093931748487</v>
      </c>
      <c r="DS79" s="260">
        <v>0</v>
      </c>
      <c r="DT79" s="260">
        <v>0</v>
      </c>
      <c r="DU79" s="260">
        <v>0</v>
      </c>
      <c r="DV79" s="68">
        <f t="shared" ref="DV79:DV141" si="367">DU79*$DV$9</f>
        <v>0</v>
      </c>
      <c r="DW79" s="68">
        <f t="shared" ref="DW79:DW141" si="368">DU79*$DW$9</f>
        <v>0</v>
      </c>
      <c r="DX79" s="260">
        <v>0</v>
      </c>
      <c r="DY79" s="260">
        <v>0</v>
      </c>
      <c r="DZ79" s="260">
        <v>0</v>
      </c>
      <c r="EA79" s="260">
        <v>0</v>
      </c>
      <c r="EB79" s="68">
        <f t="shared" ref="EB79:EB141" si="369">EA79*$EB$9</f>
        <v>0</v>
      </c>
      <c r="EC79" s="68">
        <f t="shared" ref="EC79:EC141" si="370">EA79*$EC$9</f>
        <v>0</v>
      </c>
      <c r="ED79" s="267">
        <v>0</v>
      </c>
      <c r="EE79" s="69">
        <f t="shared" ref="EE79:EE142" si="371">(DS79+DT79+DU79+DX79+DY79+DZ79+EA79+ED79)*1.2</f>
        <v>0</v>
      </c>
      <c r="EF79" s="260">
        <v>6.3479388888888799</v>
      </c>
      <c r="EG79" s="260">
        <v>1.3965465555555501</v>
      </c>
      <c r="EH79" s="260">
        <v>15.010098174490201</v>
      </c>
      <c r="EI79" s="260">
        <v>4.6217169581074842</v>
      </c>
      <c r="EJ79" s="268">
        <f t="shared" ref="EJ79:EJ142" si="372">EI79*$EJ$9</f>
        <v>0.32462939913746969</v>
      </c>
      <c r="EK79" s="266">
        <f t="shared" ref="EK79:EK142" si="373">EI79*$EK$9</f>
        <v>1.4736899126960685</v>
      </c>
      <c r="EL79" s="260">
        <v>2.9524218673317133</v>
      </c>
      <c r="EM79" s="268">
        <f t="shared" ref="EM79:EM142" si="374">EL79*$EB$9</f>
        <v>4.0462941691781135E-2</v>
      </c>
      <c r="EN79" s="268">
        <f t="shared" ref="EN79:EN142" si="375">EL79*$EC$9</f>
        <v>1.7288024341035542</v>
      </c>
      <c r="EO79" s="269">
        <f t="shared" ref="EO79:EO142" si="376">EF79+EG79+EH79+EI79+EL79</f>
        <v>30.328722444373831</v>
      </c>
      <c r="EP79" s="69">
        <f t="shared" ref="EP79:EP142" si="377">EO79*1.2*1.05</f>
        <v>38.214190279911023</v>
      </c>
      <c r="EQ79" s="260">
        <v>0</v>
      </c>
      <c r="ER79" s="260">
        <v>0</v>
      </c>
      <c r="ES79" s="260">
        <v>0</v>
      </c>
      <c r="ET79" s="68">
        <f t="shared" ref="ET79:ET142" si="378">ES79*$ET$9</f>
        <v>0</v>
      </c>
      <c r="EU79" s="68">
        <f t="shared" ref="EU79:EU142" si="379">ES79*$EU$9</f>
        <v>0</v>
      </c>
      <c r="EV79" s="260">
        <v>0</v>
      </c>
      <c r="EW79" s="260">
        <v>0</v>
      </c>
      <c r="EX79" s="68">
        <f t="shared" ref="EX79:EX142" si="380">EW79*$EX$9</f>
        <v>0</v>
      </c>
      <c r="EY79" s="68">
        <f t="shared" ref="EY79:EY142" si="381">EW79*$EY$9</f>
        <v>0</v>
      </c>
      <c r="EZ79" s="260">
        <v>0</v>
      </c>
      <c r="FA79" s="69">
        <f t="shared" ref="FA79:FA142" si="382">(EQ79+ER79+ES79+EV79+EW79+EZ79)*1.2</f>
        <v>0</v>
      </c>
      <c r="FB79" s="260">
        <v>0</v>
      </c>
      <c r="FC79" s="260">
        <v>0</v>
      </c>
      <c r="FD79" s="68">
        <f t="shared" ref="FD79:FD142" si="383">FC79*$FD$9</f>
        <v>0</v>
      </c>
      <c r="FE79" s="68">
        <f t="shared" ref="FE79:FE142" si="384">FC79*$FE$9</f>
        <v>0</v>
      </c>
      <c r="FF79" s="260">
        <v>0</v>
      </c>
      <c r="FG79" s="69">
        <f t="shared" ref="FG79:FG142" si="385">(FB79+FC79+FF79)*1.2</f>
        <v>0</v>
      </c>
      <c r="FH79" s="260">
        <v>0</v>
      </c>
      <c r="FI79" s="260">
        <v>0</v>
      </c>
      <c r="FJ79" s="68">
        <f t="shared" ref="FJ79:FJ141" si="386">FI79*$FJ$9</f>
        <v>0</v>
      </c>
      <c r="FK79" s="68">
        <f t="shared" ref="FK79:FK141" si="387">FI79*$FK$9</f>
        <v>0</v>
      </c>
      <c r="FL79" s="260">
        <v>0</v>
      </c>
      <c r="FM79" s="69">
        <f t="shared" ref="FM79:FM142" si="388">(FH79+FI79+FL79)*1.2</f>
        <v>0</v>
      </c>
      <c r="FN79" s="260">
        <v>0</v>
      </c>
      <c r="FO79" s="260">
        <v>0</v>
      </c>
      <c r="FP79" s="68">
        <f t="shared" ref="FP79:FP142" si="389">FO79*$FP$9</f>
        <v>0</v>
      </c>
      <c r="FQ79" s="68">
        <f t="shared" ref="FQ79:FQ142" si="390">FO79*$FQ$9</f>
        <v>0</v>
      </c>
      <c r="FR79" s="260">
        <v>0</v>
      </c>
      <c r="FS79" s="264">
        <f t="shared" ref="FS79:FS142" si="391">(FN79+FO79+FR79)*1.2</f>
        <v>0</v>
      </c>
      <c r="FT79" s="270">
        <f t="shared" si="248"/>
        <v>111.88780836850741</v>
      </c>
      <c r="FU79" s="271">
        <f t="shared" si="249"/>
        <v>29.173294269714447</v>
      </c>
      <c r="FV79" s="272">
        <f t="shared" ref="FV79:FV142" si="392">AH79+AS79-AT79+BD79+BG79+BR79+CL79-CM79+DJ79+DX79+DY79+DZ79+EH79+EV79+FB79</f>
        <v>15.973599829013208</v>
      </c>
      <c r="FW79" s="272">
        <f t="shared" si="250"/>
        <v>3.2498379892340354</v>
      </c>
      <c r="FX79" s="272">
        <f t="shared" si="251"/>
        <v>20.388666666666701</v>
      </c>
      <c r="FY79" s="272">
        <f t="shared" si="252"/>
        <v>0</v>
      </c>
      <c r="FZ79" s="272">
        <f t="shared" si="253"/>
        <v>0</v>
      </c>
      <c r="GA79" s="272">
        <f t="shared" si="254"/>
        <v>0</v>
      </c>
      <c r="GB79" s="272">
        <f t="shared" si="255"/>
        <v>0</v>
      </c>
      <c r="GC79" s="272">
        <f t="shared" si="256"/>
        <v>0</v>
      </c>
      <c r="GD79" s="272">
        <f t="shared" si="257"/>
        <v>0</v>
      </c>
      <c r="GE79" s="272">
        <f t="shared" si="258"/>
        <v>11.370208500252438</v>
      </c>
      <c r="GF79" s="273">
        <f t="shared" si="259"/>
        <v>4.4231434558251417</v>
      </c>
      <c r="GG79" s="273">
        <f t="shared" si="260"/>
        <v>0.79864344505773122</v>
      </c>
      <c r="GH79" s="272">
        <f t="shared" ref="GH79:GH142" si="393">AI79+AU79+BH79+BS79+BY79+CE79+CQ79+CW79+DC79+DN79+EA79+EL79+EW79+FC79+FI79+FO79</f>
        <v>8.6443057796269045</v>
      </c>
      <c r="GI79" s="274">
        <f t="shared" ref="GI79:GI142" si="394">(AK79+AW79+BI79+BU79+BZ79+CF79+CS79+CY79+DE79+DP79+EC79+EN79+EY79+FE79+FK79+FQ79)*1.22</f>
        <v>6.1752835483100554</v>
      </c>
      <c r="GJ79" s="275">
        <f t="shared" si="261"/>
        <v>0.11847021070978674</v>
      </c>
      <c r="GK79" s="271">
        <f t="shared" ref="GK79:GK142" si="395">FU79+FV79+FW79+FX79+FY79+FZ79+GA79+GB79+GC79+GD79+GE79+GH79</f>
        <v>88.799913034507739</v>
      </c>
      <c r="GL79" s="276">
        <f t="shared" ref="GL79:GL142" si="396">GK79*1.05*1.2</f>
        <v>111.88789042347976</v>
      </c>
      <c r="GM79" s="272">
        <f t="shared" ref="GM79:GM142" si="397">FU79+GF79+GI79</f>
        <v>39.771721273849643</v>
      </c>
      <c r="GN79" s="272">
        <f t="shared" ref="GN79:GN142" si="398">FW79+GG79+GJ79</f>
        <v>4.1669516450015536</v>
      </c>
      <c r="GO79" s="277">
        <f t="shared" ref="GO79:GO142" si="399">GM79/GK79</f>
        <v>0.44788018270236718</v>
      </c>
      <c r="GP79" s="278">
        <f t="shared" ref="GP79:GP142" si="400">GN79/GK79</f>
        <v>4.6925177093160797E-2</v>
      </c>
      <c r="GQ79" s="279">
        <f t="shared" ref="GQ79:GQ142" si="401">1+GO79*(GM79*$GO$8-GM79)/GM79+GP79*(GN79*$GP$8-GN79)/GN79</f>
        <v>1.069075961428775</v>
      </c>
      <c r="GR79" s="280">
        <f t="shared" ref="GR79:GR142" si="402">GK79-CC79/1.05/1.2-CI79/1.05/1.2-FS79/1.05/1.2</f>
        <v>88.799913034507739</v>
      </c>
      <c r="GS79" s="272">
        <f t="shared" ref="GS79:GS142" si="403">GM79-BZ79*1.22-CF79*1.22-FQ79*1.22</f>
        <v>39.771721273849643</v>
      </c>
      <c r="GT79" s="272">
        <f t="shared" si="262"/>
        <v>4.1669516450015536</v>
      </c>
      <c r="GU79" s="73">
        <f t="shared" ref="GU79:GU142" si="404">GS79/GR79</f>
        <v>0.44788018270236718</v>
      </c>
      <c r="GV79" s="74">
        <f t="shared" ref="GV79:GV142" si="405">GT79/GR79</f>
        <v>4.6925177093160797E-2</v>
      </c>
      <c r="GW79" s="279">
        <f t="shared" ref="GW79:GW142" si="406">1+GU79*(GS79*$GO$8-GS79)/GS79+GV79*(GT79*$GP$8-GT79)/GT79</f>
        <v>1.069075961428775</v>
      </c>
      <c r="GX79" s="280">
        <f t="shared" ref="GX79:GX142" si="407">GR79-AM79/1.05/1.2-BL79/1.05/1.2</f>
        <v>62.973060187385016</v>
      </c>
      <c r="GY79" s="272">
        <f t="shared" si="263"/>
        <v>37.975799527488448</v>
      </c>
      <c r="GZ79" s="272">
        <f t="shared" si="264"/>
        <v>1.7930437769849499</v>
      </c>
      <c r="HA79" s="73">
        <f t="shared" ref="HA79:HA142" si="408">GY79/GX79</f>
        <v>0.60304834185421874</v>
      </c>
      <c r="HB79" s="74">
        <f t="shared" ref="HB79:HB142" si="409">GZ79/GX79</f>
        <v>2.8473187925908333E-2</v>
      </c>
      <c r="HC79" s="279">
        <f t="shared" ref="HC79:HC142" si="410">1+HA79*(GY79*$GO$8-GY79)/GY79+HB79*(GZ79*$GP$8-GZ79)/GZ79</f>
        <v>1.0876343511502313</v>
      </c>
      <c r="HD79" s="280">
        <f t="shared" ref="HD79:HD142" si="411">GX79+AM79/1.05/1.2</f>
        <v>62.973060187385016</v>
      </c>
      <c r="HE79" s="272">
        <f t="shared" si="265"/>
        <v>37.975799527488448</v>
      </c>
      <c r="HF79" s="272">
        <f t="shared" si="266"/>
        <v>1.7930437769849499</v>
      </c>
      <c r="HG79" s="73">
        <f t="shared" ref="HG79:HG142" si="412">HE79/HD79</f>
        <v>0.60304834185421874</v>
      </c>
      <c r="HH79" s="74">
        <f t="shared" ref="HH79:HH142" si="413">HF79/HD79</f>
        <v>2.8473187925908333E-2</v>
      </c>
      <c r="HI79" s="281">
        <f t="shared" ref="HI79:HI142" si="414">1+HG79*(HE79*$GO$8-HE79)/HE79+HH79*(HF79*$GP$8-HF79)/HF79</f>
        <v>1.0876343511502313</v>
      </c>
      <c r="HJ79" s="72">
        <f t="shared" si="267"/>
        <v>1.2739109156385284</v>
      </c>
      <c r="HK79" s="73">
        <f t="shared" ref="HK79:HK142" si="415">J79*GQ79</f>
        <v>1.2739109156385284</v>
      </c>
      <c r="HL79" s="73">
        <f t="shared" si="268"/>
        <v>0.9190510267219455</v>
      </c>
      <c r="HM79" s="74">
        <f t="shared" ref="HM79:HM142" si="416">L79*HI79</f>
        <v>0.9190510267219455</v>
      </c>
      <c r="HN79" s="75"/>
      <c r="HO79" s="75"/>
      <c r="HP79" s="76">
        <f t="shared" ref="HP79:HP142" si="417">AC79+AD79+AG79*1.22+AK79*1.22</f>
        <v>0</v>
      </c>
      <c r="HQ79" s="77">
        <f t="shared" ref="HQ79:HQ142" si="418">HP79*$HP$8</f>
        <v>0</v>
      </c>
      <c r="HR79" s="77">
        <f t="shared" ref="HR79:HR142" si="419">AF79+AJ79</f>
        <v>0</v>
      </c>
      <c r="HS79" s="77">
        <f t="shared" ref="HS79:HS142" si="420">HR79*$HR$8</f>
        <v>0</v>
      </c>
      <c r="HT79" s="282">
        <f t="shared" ref="HT79:HT142" si="421">AM79/1.05/1.2</f>
        <v>0</v>
      </c>
      <c r="HU79" s="73"/>
      <c r="HV79" s="74"/>
      <c r="HW79" s="279"/>
      <c r="HX79" s="76">
        <f t="shared" ref="HX79:HX142" si="422">AN79+AO79+AR79*1.22+AW79*1.22</f>
        <v>0</v>
      </c>
      <c r="HY79" s="77">
        <f t="shared" ref="HY79:HY142" si="423">HX79*$HP$8</f>
        <v>0</v>
      </c>
      <c r="HZ79" s="77">
        <f t="shared" si="269"/>
        <v>0</v>
      </c>
      <c r="IA79" s="77">
        <f t="shared" ref="IA79:IA142" si="424">HZ79*$HR$8</f>
        <v>0</v>
      </c>
      <c r="IB79" s="282">
        <f t="shared" ref="IB79:IB142" si="425">AY79/1.05/1.2</f>
        <v>0</v>
      </c>
      <c r="IC79" s="73"/>
      <c r="ID79" s="74"/>
      <c r="IE79" s="279"/>
      <c r="IF79" s="76">
        <f t="shared" si="270"/>
        <v>1.7959217463611949</v>
      </c>
      <c r="IG79" s="77">
        <f t="shared" ref="IG79:IG142" si="426">IF79*$HP$8</f>
        <v>2.0437769065765035</v>
      </c>
      <c r="IH79" s="77">
        <f t="shared" si="271"/>
        <v>2.3739078680166035</v>
      </c>
      <c r="II79" s="77">
        <f t="shared" ref="II79:II142" si="427">IH79*$HR$8</f>
        <v>2.741388805985574</v>
      </c>
      <c r="IJ79" s="282">
        <f t="shared" ref="IJ79:IJ142" si="428">BL79/1.05/1.2</f>
        <v>25.826852847122723</v>
      </c>
      <c r="IK79" s="73">
        <f t="shared" ref="IK79:IK142" si="429">IF79/IJ79</f>
        <v>6.9536995350994626E-2</v>
      </c>
      <c r="IL79" s="74">
        <f t="shared" ref="IL79:IL142" si="430">IH79/IJ79</f>
        <v>9.1916265681634218E-2</v>
      </c>
      <c r="IM79" s="279">
        <f t="shared" ref="IM79:IM142" si="431">1+IK79*(IG79-IF79)/IF79+IL79*(II79-IH79)/IH79</f>
        <v>1.0238254386559078</v>
      </c>
      <c r="IN79" s="76">
        <f t="shared" si="272"/>
        <v>0</v>
      </c>
      <c r="IO79" s="77">
        <f t="shared" ref="IO79:IO142" si="432">IN79*$HP$8</f>
        <v>0</v>
      </c>
      <c r="IP79" s="77">
        <f t="shared" si="273"/>
        <v>0</v>
      </c>
      <c r="IQ79" s="77">
        <f t="shared" ref="IQ79:IQ142" si="433">IP79*$HR$8</f>
        <v>0</v>
      </c>
      <c r="IR79" s="282">
        <f t="shared" ref="IR79:IR142" si="434">BW79/1.2/1.05</f>
        <v>0</v>
      </c>
      <c r="IS79" s="283"/>
      <c r="IT79" s="284"/>
      <c r="IU79" s="285"/>
      <c r="IV79" s="76">
        <f t="shared" si="274"/>
        <v>0</v>
      </c>
      <c r="IW79" s="77">
        <f t="shared" ref="IW79:IW142" si="435">IV79*$HP$8</f>
        <v>0</v>
      </c>
      <c r="IX79" s="77">
        <f t="shared" ref="IX79:IX142" si="436">CA79</f>
        <v>0</v>
      </c>
      <c r="IY79" s="77">
        <f t="shared" ref="IY79:IY142" si="437">IX79*$HR$8</f>
        <v>0</v>
      </c>
      <c r="IZ79" s="282">
        <f t="shared" ref="IZ79:IZ142" si="438">CC79/1.05/1.2</f>
        <v>0</v>
      </c>
      <c r="JA79" s="283"/>
      <c r="JB79" s="284"/>
      <c r="JC79" s="285"/>
      <c r="JD79" s="76">
        <f t="shared" si="275"/>
        <v>0</v>
      </c>
      <c r="JE79" s="77">
        <f t="shared" ref="JE79:JE142" si="439">JD79*$HP$8</f>
        <v>0</v>
      </c>
      <c r="JF79" s="77">
        <f t="shared" si="276"/>
        <v>0</v>
      </c>
      <c r="JG79" s="77">
        <f t="shared" ref="JG79:JG142" si="440">JF79*$HR$8</f>
        <v>0</v>
      </c>
      <c r="JH79" s="282">
        <f t="shared" ref="JH79:JH142" si="441">CI79/1.05/1.2</f>
        <v>0</v>
      </c>
      <c r="JI79" s="283"/>
      <c r="JJ79" s="284"/>
      <c r="JK79" s="285"/>
      <c r="JL79" s="76">
        <f t="shared" si="277"/>
        <v>20.801777592958182</v>
      </c>
      <c r="JM79" s="77">
        <f t="shared" ref="JM79:JM142" si="442">JL79*$HP$8</f>
        <v>23.672630918562341</v>
      </c>
      <c r="JN79" s="77">
        <f t="shared" si="278"/>
        <v>1.24758019211173</v>
      </c>
      <c r="JO79" s="77">
        <f t="shared" ref="JO79:JO142" si="443">JN79*$HR$8</f>
        <v>1.4407056058506258</v>
      </c>
      <c r="JP79" s="282">
        <f t="shared" ref="JP79:JP142" si="444">CU79/1.05/1.2</f>
        <v>25.384979450830876</v>
      </c>
      <c r="JQ79" s="73">
        <f t="shared" si="279"/>
        <v>0.81945221319756945</v>
      </c>
      <c r="JR79" s="74">
        <f t="shared" si="280"/>
        <v>4.914639361943212E-2</v>
      </c>
      <c r="JS79" s="279">
        <f t="shared" ref="JS79:JS142" si="445">1+JQ79*(JO79*$GO$8-JO79)/JO79+JR79*(JP79*$GP$8-JP79)/JP79</f>
        <v>1.1207004616756846</v>
      </c>
      <c r="JT79" s="76">
        <f t="shared" si="281"/>
        <v>0</v>
      </c>
      <c r="JU79" s="77">
        <f t="shared" ref="JU79:JU142" si="446">JT79*$HP$8</f>
        <v>0</v>
      </c>
      <c r="JV79" s="77">
        <f t="shared" si="282"/>
        <v>0</v>
      </c>
      <c r="JW79" s="77">
        <f t="shared" ref="JW79:JW142" si="447">JV79*$HR$8</f>
        <v>0</v>
      </c>
      <c r="JX79" s="282">
        <f t="shared" ref="JX79:JX142" si="448">DA79/1.05/1.2</f>
        <v>0</v>
      </c>
      <c r="JY79" s="73"/>
      <c r="JZ79" s="74"/>
      <c r="KA79" s="279"/>
      <c r="KB79" s="76">
        <f t="shared" si="283"/>
        <v>0</v>
      </c>
      <c r="KC79" s="77">
        <f t="shared" ref="KC79:KC142" si="449">KB79*$HP$8</f>
        <v>0</v>
      </c>
      <c r="KD79" s="77">
        <f t="shared" si="284"/>
        <v>0</v>
      </c>
      <c r="KE79" s="77">
        <f t="shared" ref="KE79:KE142" si="450">KD79*$HR$8</f>
        <v>0</v>
      </c>
      <c r="KF79" s="282">
        <f t="shared" ref="KF79:KF142" si="451">DG79/1.05/1.2</f>
        <v>0</v>
      </c>
      <c r="KG79" s="73"/>
      <c r="KH79" s="74"/>
      <c r="KI79" s="279"/>
      <c r="KJ79" s="76">
        <f t="shared" si="285"/>
        <v>5.5224958269902995</v>
      </c>
      <c r="KK79" s="77">
        <f t="shared" ref="KK79:KK142" si="452">KJ79*$HP$8</f>
        <v>6.2846554760732305</v>
      </c>
      <c r="KL79" s="77">
        <f t="shared" si="286"/>
        <v>0.18037124404396887</v>
      </c>
      <c r="KM79" s="77">
        <f t="shared" ref="KM79:KM142" si="453">KL79*$HR$8</f>
        <v>0.20829271262197527</v>
      </c>
      <c r="KN79" s="282">
        <f t="shared" ref="KN79:KN142" si="454">DR79/1.05/1.2</f>
        <v>7.2592931691863871</v>
      </c>
      <c r="KO79" s="73">
        <f t="shared" si="287"/>
        <v>0.76074842250919239</v>
      </c>
      <c r="KP79" s="74">
        <f t="shared" si="288"/>
        <v>2.4846943061838715E-2</v>
      </c>
      <c r="KQ79" s="279">
        <f t="shared" si="289"/>
        <v>1.1088371965764663</v>
      </c>
      <c r="KR79" s="76">
        <f t="shared" si="290"/>
        <v>0</v>
      </c>
      <c r="KS79" s="77">
        <f t="shared" ref="KS79:KS142" si="455">KR79*$HP$8</f>
        <v>0</v>
      </c>
      <c r="KT79" s="77">
        <f t="shared" si="291"/>
        <v>0</v>
      </c>
      <c r="KU79" s="77">
        <f t="shared" ref="KU79:KU142" si="456">KT79*$HR$8</f>
        <v>0</v>
      </c>
      <c r="KV79" s="282">
        <f t="shared" ref="KV79:KV142" si="457">EE79/1.05/1.2</f>
        <v>0</v>
      </c>
      <c r="KW79" s="73"/>
      <c r="KX79" s="74"/>
      <c r="KY79" s="279"/>
      <c r="KZ79" s="76">
        <f t="shared" si="292"/>
        <v>11.65152610753997</v>
      </c>
      <c r="LA79" s="77">
        <f t="shared" ref="LA79:LA142" si="458">KZ79*$HP$8</f>
        <v>13.259553225641561</v>
      </c>
      <c r="LB79" s="77">
        <f t="shared" si="293"/>
        <v>0.36509234082925079</v>
      </c>
      <c r="LC79" s="77">
        <f t="shared" ref="LC79:LC142" si="459">LB79*$HR$8</f>
        <v>0.42160863518961883</v>
      </c>
      <c r="LD79" s="286">
        <f t="shared" ref="LD79:LD142" si="460">EP79/1.05/1.2</f>
        <v>30.328722444373831</v>
      </c>
      <c r="LE79" s="73">
        <f t="shared" si="294"/>
        <v>0.38417464266456108</v>
      </c>
      <c r="LF79" s="74">
        <f t="shared" si="295"/>
        <v>1.2037841076190063E-2</v>
      </c>
      <c r="LG79" s="279">
        <f t="shared" si="296"/>
        <v>1.0548834002327303</v>
      </c>
      <c r="LH79" s="76">
        <f t="shared" si="297"/>
        <v>0</v>
      </c>
      <c r="LI79" s="77">
        <f t="shared" ref="LI79:LI142" si="461">LH79*$HP$8</f>
        <v>0</v>
      </c>
      <c r="LJ79" s="77">
        <f t="shared" si="298"/>
        <v>0</v>
      </c>
      <c r="LK79" s="77">
        <f t="shared" ref="LK79:LK142" si="462">LJ79*$HR$8</f>
        <v>0</v>
      </c>
      <c r="LL79" s="282">
        <f t="shared" ref="LL79:LL142" si="463">FA79/1.05/1.2</f>
        <v>0</v>
      </c>
      <c r="LM79" s="73"/>
      <c r="LN79" s="74"/>
      <c r="LO79" s="279"/>
      <c r="LP79" s="76">
        <f t="shared" si="299"/>
        <v>0</v>
      </c>
      <c r="LQ79" s="77">
        <f t="shared" ref="LQ79:LQ142" si="464">LP79*$HP$8</f>
        <v>0</v>
      </c>
      <c r="LR79" s="77">
        <f t="shared" si="300"/>
        <v>0</v>
      </c>
      <c r="LS79" s="77">
        <f t="shared" ref="LS79:LS142" si="465">LR79*$HR$8</f>
        <v>0</v>
      </c>
      <c r="LT79" s="282">
        <f t="shared" ref="LT79:LT142" si="466">FG79/1.05/1.2</f>
        <v>0</v>
      </c>
      <c r="LU79" s="73"/>
      <c r="LV79" s="74"/>
      <c r="LW79" s="279"/>
      <c r="LX79" s="76">
        <f t="shared" si="301"/>
        <v>0</v>
      </c>
      <c r="LY79" s="77">
        <f t="shared" ref="LY79:LY142" si="467">LX79*$HP$8</f>
        <v>0</v>
      </c>
      <c r="LZ79" s="77">
        <f t="shared" si="302"/>
        <v>0</v>
      </c>
      <c r="MA79" s="77">
        <f t="shared" ref="MA79:MA142" si="468">LZ79*$HR$8</f>
        <v>0</v>
      </c>
      <c r="MB79" s="286">
        <f t="shared" ref="MB79:MB142" si="469">FM79/1.05/1.2</f>
        <v>0</v>
      </c>
      <c r="MC79" s="73"/>
      <c r="MD79" s="74"/>
      <c r="ME79" s="279"/>
      <c r="MF79" s="76">
        <f t="shared" si="303"/>
        <v>0</v>
      </c>
      <c r="MG79" s="77">
        <f t="shared" ref="MG79:MG142" si="470">MF79*$HP$8</f>
        <v>0</v>
      </c>
      <c r="MH79" s="77">
        <f t="shared" si="304"/>
        <v>0</v>
      </c>
      <c r="MI79" s="77">
        <f t="shared" ref="MI79:MI142" si="471">MH79*$HR$8</f>
        <v>0</v>
      </c>
      <c r="MJ79" s="286">
        <f t="shared" ref="MJ79:MJ142" si="472">FS79/1.05/1.2</f>
        <v>0</v>
      </c>
      <c r="MK79" s="73"/>
      <c r="ML79" s="74"/>
      <c r="MM79" s="279"/>
      <c r="MN79" s="287">
        <f t="shared" ref="MN79:MQ142" si="473">MR79/I79</f>
        <v>1.0690724749296283</v>
      </c>
      <c r="MO79" s="288">
        <f t="shared" si="473"/>
        <v>0</v>
      </c>
      <c r="MP79" s="288">
        <f t="shared" si="473"/>
        <v>1.087631791820127</v>
      </c>
      <c r="MQ79" s="289">
        <f t="shared" si="473"/>
        <v>0</v>
      </c>
      <c r="MR79" s="290">
        <f t="shared" ref="MR79:MR142" si="474">MV79+MW79+MX79+MY79+NB79+NC79+ND79+NE79+NF79+NG79+NH79+NI79+NJ79</f>
        <v>1.273906761126145</v>
      </c>
      <c r="MS79" s="291"/>
      <c r="MT79" s="291">
        <f t="shared" si="305"/>
        <v>0.91904886408800734</v>
      </c>
      <c r="MU79" s="292"/>
      <c r="MV79" s="359">
        <f t="shared" si="306"/>
        <v>0</v>
      </c>
      <c r="MW79" s="360">
        <f t="shared" si="307"/>
        <v>0</v>
      </c>
      <c r="MX79" s="360">
        <f t="shared" si="308"/>
        <v>0.35485789703813764</v>
      </c>
      <c r="MY79" s="360">
        <f t="shared" si="309"/>
        <v>0</v>
      </c>
      <c r="MZ79" s="360">
        <f t="shared" si="310"/>
        <v>0</v>
      </c>
      <c r="NA79" s="360">
        <f t="shared" si="311"/>
        <v>0</v>
      </c>
      <c r="NB79" s="360">
        <f t="shared" si="312"/>
        <v>0.38171057724673818</v>
      </c>
      <c r="NC79" s="360">
        <f t="shared" si="313"/>
        <v>0</v>
      </c>
      <c r="ND79" s="360">
        <f t="shared" si="314"/>
        <v>0</v>
      </c>
      <c r="NE79" s="360">
        <f t="shared" si="315"/>
        <v>0.10800074294654782</v>
      </c>
      <c r="NF79" s="360">
        <f t="shared" si="316"/>
        <v>0</v>
      </c>
      <c r="NG79" s="360">
        <f t="shared" si="317"/>
        <v>0.42933754389472123</v>
      </c>
      <c r="NH79" s="360">
        <f t="shared" si="318"/>
        <v>0</v>
      </c>
      <c r="NI79" s="360">
        <f t="shared" si="319"/>
        <v>0</v>
      </c>
      <c r="NJ79" s="360">
        <f t="shared" si="320"/>
        <v>0</v>
      </c>
      <c r="NK79" s="361">
        <f t="shared" si="321"/>
        <v>0</v>
      </c>
      <c r="NL79" s="145">
        <f t="shared" ref="NL79:NL142" si="475">MV79+MW79+MX79+MY79+NB79+NC79+ND79+NE79+NF79+NG79+NH79+NI79+NJ79</f>
        <v>1.273906761126145</v>
      </c>
      <c r="NM79" s="40"/>
      <c r="NN79" s="56">
        <f t="shared" ref="NN79:NN142" si="476">NL79-MV79-MX79</f>
        <v>0.91904886408800734</v>
      </c>
      <c r="NO79" s="59"/>
      <c r="NP79" s="55">
        <f t="shared" si="322"/>
        <v>1.0690724749296283</v>
      </c>
      <c r="NQ79" s="40"/>
      <c r="NR79" s="56">
        <f t="shared" si="323"/>
        <v>1.087631791820127</v>
      </c>
      <c r="NS79" s="60"/>
      <c r="NT79" s="25"/>
      <c r="NU79" s="86">
        <f t="shared" si="236"/>
        <v>0</v>
      </c>
      <c r="NV79" s="86">
        <f t="shared" si="236"/>
        <v>0</v>
      </c>
      <c r="NW79" s="86">
        <f t="shared" si="236"/>
        <v>0</v>
      </c>
      <c r="NX79" s="86">
        <f t="shared" si="236"/>
        <v>0</v>
      </c>
      <c r="NY79" s="87">
        <f t="shared" si="237"/>
        <v>0</v>
      </c>
      <c r="NZ79" s="87">
        <f t="shared" si="237"/>
        <v>0</v>
      </c>
      <c r="OA79" s="87">
        <f t="shared" si="237"/>
        <v>0</v>
      </c>
      <c r="OB79" s="87">
        <f t="shared" si="237"/>
        <v>0</v>
      </c>
      <c r="OC79" s="26"/>
    </row>
    <row r="80" spans="1:393" thickBot="1" x14ac:dyDescent="0.35">
      <c r="A80" s="136" t="s">
        <v>258</v>
      </c>
      <c r="B80" s="137" t="s">
        <v>259</v>
      </c>
      <c r="C80" s="133" t="s">
        <v>118</v>
      </c>
      <c r="D80" s="64">
        <f>VLOOKUP(B80,[1]УсіТ_1!$A$10:$G$556,6,FALSE)</f>
        <v>71.900000000000006</v>
      </c>
      <c r="E80" s="64">
        <f>VLOOKUP(B80,[1]УсіТ_1!$A$10:$G$556,7,FALSE)</f>
        <v>0</v>
      </c>
      <c r="F80" s="38"/>
      <c r="G80" s="38"/>
      <c r="H80" s="39">
        <v>729.6</v>
      </c>
      <c r="I80" s="256">
        <v>2.1421000000000001</v>
      </c>
      <c r="J80" s="62">
        <v>2.1421000000000001</v>
      </c>
      <c r="K80" s="257">
        <f t="shared" si="324"/>
        <v>0.89750000000000019</v>
      </c>
      <c r="L80" s="258">
        <f t="shared" si="325"/>
        <v>0.89750000000000019</v>
      </c>
      <c r="M80" s="63">
        <v>0</v>
      </c>
      <c r="N80" s="63">
        <v>0</v>
      </c>
      <c r="O80" s="63">
        <v>1.2445999999999999</v>
      </c>
      <c r="P80" s="63">
        <v>0</v>
      </c>
      <c r="Q80" s="63">
        <v>0</v>
      </c>
      <c r="R80" s="63">
        <v>0</v>
      </c>
      <c r="S80" s="63">
        <v>0.3659</v>
      </c>
      <c r="T80" s="63">
        <v>0</v>
      </c>
      <c r="U80" s="63">
        <v>0</v>
      </c>
      <c r="V80" s="63">
        <v>0.12720000000000001</v>
      </c>
      <c r="W80" s="63">
        <v>0</v>
      </c>
      <c r="X80" s="63">
        <v>0.40439999999999998</v>
      </c>
      <c r="Y80" s="63">
        <v>0</v>
      </c>
      <c r="Z80" s="63">
        <v>0</v>
      </c>
      <c r="AA80" s="63">
        <v>0</v>
      </c>
      <c r="AB80" s="259">
        <v>0</v>
      </c>
      <c r="AC80" s="144">
        <v>0</v>
      </c>
      <c r="AD80" s="70">
        <v>0</v>
      </c>
      <c r="AE80" s="70">
        <v>0</v>
      </c>
      <c r="AF80" s="68">
        <f t="shared" si="326"/>
        <v>0</v>
      </c>
      <c r="AG80" s="68">
        <f t="shared" si="327"/>
        <v>0</v>
      </c>
      <c r="AH80" s="71">
        <v>0</v>
      </c>
      <c r="AI80" s="71">
        <v>0</v>
      </c>
      <c r="AJ80" s="68">
        <f t="shared" si="328"/>
        <v>0</v>
      </c>
      <c r="AK80" s="68">
        <f t="shared" si="329"/>
        <v>0</v>
      </c>
      <c r="AL80" s="71">
        <v>0</v>
      </c>
      <c r="AM80" s="69">
        <f t="shared" si="330"/>
        <v>0</v>
      </c>
      <c r="AN80" s="260">
        <v>0</v>
      </c>
      <c r="AO80" s="71">
        <v>0</v>
      </c>
      <c r="AP80" s="71">
        <v>0</v>
      </c>
      <c r="AQ80" s="68">
        <f t="shared" si="331"/>
        <v>0</v>
      </c>
      <c r="AR80" s="68">
        <f t="shared" si="332"/>
        <v>0</v>
      </c>
      <c r="AS80" s="71">
        <v>0</v>
      </c>
      <c r="AT80" s="261">
        <f t="shared" si="244"/>
        <v>0</v>
      </c>
      <c r="AU80" s="71">
        <v>0</v>
      </c>
      <c r="AV80" s="68">
        <f t="shared" si="333"/>
        <v>0</v>
      </c>
      <c r="AW80" s="68">
        <f t="shared" si="334"/>
        <v>0</v>
      </c>
      <c r="AX80" s="71">
        <v>0</v>
      </c>
      <c r="AY80" s="69">
        <f t="shared" si="335"/>
        <v>0</v>
      </c>
      <c r="AZ80" s="260">
        <v>11</v>
      </c>
      <c r="BA80" s="260">
        <v>56.068833333333501</v>
      </c>
      <c r="BB80" s="260">
        <v>5.8471783333333498</v>
      </c>
      <c r="BC80" s="262">
        <f t="shared" si="336"/>
        <v>4.6777426666666804</v>
      </c>
      <c r="BD80" s="262">
        <f t="shared" si="245"/>
        <v>1.1694356666666694</v>
      </c>
      <c r="BE80" s="260">
        <v>2.19469433333333</v>
      </c>
      <c r="BF80" s="262">
        <f t="shared" si="337"/>
        <v>1.7557554666666642</v>
      </c>
      <c r="BG80" s="262">
        <f t="shared" si="246"/>
        <v>0.43893886666666582</v>
      </c>
      <c r="BH80" s="260">
        <v>6.9134260278962563</v>
      </c>
      <c r="BI80" s="263">
        <f t="shared" si="338"/>
        <v>4.0481842643387642</v>
      </c>
      <c r="BJ80" s="68">
        <f t="shared" si="339"/>
        <v>9.4748503712318188E-2</v>
      </c>
      <c r="BK80" s="260">
        <v>3.5509055681705006</v>
      </c>
      <c r="BL80" s="69">
        <f t="shared" si="340"/>
        <v>89.490045115280324</v>
      </c>
      <c r="BM80" s="260">
        <v>0</v>
      </c>
      <c r="BN80" s="260">
        <v>0</v>
      </c>
      <c r="BO80" s="260">
        <v>0</v>
      </c>
      <c r="BP80" s="68">
        <f t="shared" si="341"/>
        <v>0</v>
      </c>
      <c r="BQ80" s="68">
        <f t="shared" si="342"/>
        <v>0</v>
      </c>
      <c r="BR80" s="260">
        <v>0</v>
      </c>
      <c r="BS80" s="260">
        <v>0</v>
      </c>
      <c r="BT80" s="68">
        <f t="shared" si="343"/>
        <v>0</v>
      </c>
      <c r="BU80" s="68">
        <f t="shared" si="344"/>
        <v>0</v>
      </c>
      <c r="BV80" s="260">
        <v>0</v>
      </c>
      <c r="BW80" s="69">
        <f t="shared" si="345"/>
        <v>0</v>
      </c>
      <c r="BX80" s="260">
        <v>0</v>
      </c>
      <c r="BY80" s="260">
        <v>0</v>
      </c>
      <c r="BZ80" s="263">
        <f t="shared" si="346"/>
        <v>0</v>
      </c>
      <c r="CA80" s="263">
        <f t="shared" si="347"/>
        <v>0</v>
      </c>
      <c r="CB80" s="260">
        <v>0</v>
      </c>
      <c r="CC80" s="264">
        <f t="shared" si="348"/>
        <v>0</v>
      </c>
      <c r="CD80" s="260">
        <v>0</v>
      </c>
      <c r="CE80" s="260">
        <v>0</v>
      </c>
      <c r="CF80" s="263">
        <f t="shared" si="349"/>
        <v>0</v>
      </c>
      <c r="CG80" s="263">
        <f t="shared" si="350"/>
        <v>0</v>
      </c>
      <c r="CH80" s="260">
        <v>0</v>
      </c>
      <c r="CI80" s="69">
        <f t="shared" si="351"/>
        <v>0</v>
      </c>
      <c r="CJ80" s="260">
        <v>11.544789909499503</v>
      </c>
      <c r="CK80" s="260">
        <v>2.5398541402609567</v>
      </c>
      <c r="CL80" s="260">
        <v>0.98289995171677547</v>
      </c>
      <c r="CM80" s="260">
        <v>0.6970885879935419</v>
      </c>
      <c r="CN80" s="260">
        <v>3.7808940561964173</v>
      </c>
      <c r="CO80" s="265">
        <f t="shared" si="352"/>
        <v>0.26556999850723634</v>
      </c>
      <c r="CP80" s="266">
        <f t="shared" si="353"/>
        <v>1.2055834405469019</v>
      </c>
      <c r="CQ80" s="260">
        <v>2.0327268421948888</v>
      </c>
      <c r="CR80" s="265">
        <f t="shared" si="354"/>
        <v>2.785852137228095E-2</v>
      </c>
      <c r="CS80" s="265">
        <f t="shared" si="355"/>
        <v>1.190271333354586</v>
      </c>
      <c r="CT80" s="260">
        <v>1.0440582506908835</v>
      </c>
      <c r="CU80" s="267">
        <f t="shared" si="247"/>
        <v>26.310267780671314</v>
      </c>
      <c r="CV80" s="260">
        <v>0</v>
      </c>
      <c r="CW80" s="260">
        <v>0</v>
      </c>
      <c r="CX80" s="68">
        <f t="shared" si="356"/>
        <v>0</v>
      </c>
      <c r="CY80" s="68">
        <f t="shared" si="357"/>
        <v>0</v>
      </c>
      <c r="CZ80" s="260">
        <v>0</v>
      </c>
      <c r="DA80" s="69">
        <f t="shared" si="358"/>
        <v>0</v>
      </c>
      <c r="DB80" s="260">
        <v>0</v>
      </c>
      <c r="DC80" s="260">
        <v>0</v>
      </c>
      <c r="DD80" s="68">
        <f t="shared" si="359"/>
        <v>0</v>
      </c>
      <c r="DE80" s="68">
        <f t="shared" si="360"/>
        <v>0</v>
      </c>
      <c r="DF80" s="260">
        <v>0</v>
      </c>
      <c r="DG80" s="69">
        <f t="shared" si="361"/>
        <v>0</v>
      </c>
      <c r="DH80" s="260">
        <v>3.3379520539046403</v>
      </c>
      <c r="DI80" s="260">
        <v>0.7343494518590209</v>
      </c>
      <c r="DJ80" s="260">
        <v>5.0174054024999977E-2</v>
      </c>
      <c r="DK80" s="260">
        <v>2.430029095242578</v>
      </c>
      <c r="DL80" s="68">
        <f t="shared" si="362"/>
        <v>0.17068524364983867</v>
      </c>
      <c r="DM80" s="68">
        <f t="shared" si="363"/>
        <v>0.77484393736723889</v>
      </c>
      <c r="DN80" s="260">
        <v>0.70674939030501205</v>
      </c>
      <c r="DO80" s="68">
        <f t="shared" si="364"/>
        <v>9.6860003941301905E-3</v>
      </c>
      <c r="DP80" s="68">
        <f t="shared" si="365"/>
        <v>0.41383993249066103</v>
      </c>
      <c r="DQ80" s="260">
        <v>0.36300378230945601</v>
      </c>
      <c r="DR80" s="264">
        <f t="shared" si="366"/>
        <v>9.1467093931748487</v>
      </c>
      <c r="DS80" s="260">
        <v>0</v>
      </c>
      <c r="DT80" s="260">
        <v>0</v>
      </c>
      <c r="DU80" s="260">
        <v>0</v>
      </c>
      <c r="DV80" s="68">
        <f t="shared" si="367"/>
        <v>0</v>
      </c>
      <c r="DW80" s="68">
        <f t="shared" si="368"/>
        <v>0</v>
      </c>
      <c r="DX80" s="260">
        <v>0</v>
      </c>
      <c r="DY80" s="260">
        <v>0</v>
      </c>
      <c r="DZ80" s="260">
        <v>0</v>
      </c>
      <c r="EA80" s="260">
        <v>0</v>
      </c>
      <c r="EB80" s="68">
        <f t="shared" si="369"/>
        <v>0</v>
      </c>
      <c r="EC80" s="68">
        <f t="shared" si="370"/>
        <v>0</v>
      </c>
      <c r="ED80" s="267">
        <v>0</v>
      </c>
      <c r="EE80" s="69">
        <f t="shared" si="371"/>
        <v>0</v>
      </c>
      <c r="EF80" s="260">
        <v>4.8976277777777604</v>
      </c>
      <c r="EG80" s="260">
        <v>1.0774781111111071</v>
      </c>
      <c r="EH80" s="260">
        <v>11.290275952268001</v>
      </c>
      <c r="EI80" s="260">
        <v>3.5657950952668642</v>
      </c>
      <c r="EJ80" s="268">
        <f t="shared" si="372"/>
        <v>0.25046144749154453</v>
      </c>
      <c r="EK80" s="266">
        <f t="shared" si="373"/>
        <v>1.1369965556669828</v>
      </c>
      <c r="EL80" s="260">
        <v>2.2465570954802332</v>
      </c>
      <c r="EM80" s="268">
        <f t="shared" si="374"/>
        <v>3.0789064993556596E-2</v>
      </c>
      <c r="EN80" s="268">
        <f t="shared" si="375"/>
        <v>1.3154804934868325</v>
      </c>
      <c r="EO80" s="269">
        <f t="shared" si="376"/>
        <v>23.077734031903965</v>
      </c>
      <c r="EP80" s="69">
        <f t="shared" si="377"/>
        <v>29.077944880198995</v>
      </c>
      <c r="EQ80" s="260">
        <v>0</v>
      </c>
      <c r="ER80" s="260">
        <v>0</v>
      </c>
      <c r="ES80" s="260">
        <v>0</v>
      </c>
      <c r="ET80" s="68">
        <f t="shared" si="378"/>
        <v>0</v>
      </c>
      <c r="EU80" s="68">
        <f t="shared" si="379"/>
        <v>0</v>
      </c>
      <c r="EV80" s="260">
        <v>0</v>
      </c>
      <c r="EW80" s="260">
        <v>0</v>
      </c>
      <c r="EX80" s="68">
        <f t="shared" si="380"/>
        <v>0</v>
      </c>
      <c r="EY80" s="68">
        <f t="shared" si="381"/>
        <v>0</v>
      </c>
      <c r="EZ80" s="260">
        <v>0</v>
      </c>
      <c r="FA80" s="69">
        <f t="shared" si="382"/>
        <v>0</v>
      </c>
      <c r="FB80" s="260">
        <v>0</v>
      </c>
      <c r="FC80" s="260">
        <v>0</v>
      </c>
      <c r="FD80" s="68">
        <f t="shared" si="383"/>
        <v>0</v>
      </c>
      <c r="FE80" s="68">
        <f t="shared" si="384"/>
        <v>0</v>
      </c>
      <c r="FF80" s="260">
        <v>0</v>
      </c>
      <c r="FG80" s="69">
        <f t="shared" si="385"/>
        <v>0</v>
      </c>
      <c r="FH80" s="260">
        <v>0</v>
      </c>
      <c r="FI80" s="260">
        <v>0</v>
      </c>
      <c r="FJ80" s="68">
        <f t="shared" si="386"/>
        <v>0</v>
      </c>
      <c r="FK80" s="68">
        <f t="shared" si="387"/>
        <v>0</v>
      </c>
      <c r="FL80" s="260">
        <v>0</v>
      </c>
      <c r="FM80" s="69">
        <f t="shared" si="388"/>
        <v>0</v>
      </c>
      <c r="FN80" s="260">
        <v>0</v>
      </c>
      <c r="FO80" s="260">
        <v>0</v>
      </c>
      <c r="FP80" s="68">
        <f t="shared" si="389"/>
        <v>0</v>
      </c>
      <c r="FQ80" s="68">
        <f t="shared" si="390"/>
        <v>0</v>
      </c>
      <c r="FR80" s="260">
        <v>0</v>
      </c>
      <c r="FS80" s="264">
        <f t="shared" si="391"/>
        <v>0</v>
      </c>
      <c r="FT80" s="270">
        <f t="shared" si="248"/>
        <v>154.02496716932546</v>
      </c>
      <c r="FU80" s="271">
        <f t="shared" si="249"/>
        <v>24.132051444412987</v>
      </c>
      <c r="FV80" s="272">
        <f t="shared" si="392"/>
        <v>13.23463590334957</v>
      </c>
      <c r="FW80" s="272">
        <f t="shared" si="250"/>
        <v>7.1305867213268863</v>
      </c>
      <c r="FX80" s="272">
        <f t="shared" si="251"/>
        <v>56.068833333333501</v>
      </c>
      <c r="FY80" s="272">
        <f t="shared" si="252"/>
        <v>0</v>
      </c>
      <c r="FZ80" s="272">
        <f t="shared" si="253"/>
        <v>0</v>
      </c>
      <c r="GA80" s="272">
        <f t="shared" si="254"/>
        <v>0</v>
      </c>
      <c r="GB80" s="272">
        <f t="shared" si="255"/>
        <v>0</v>
      </c>
      <c r="GC80" s="272">
        <f t="shared" si="256"/>
        <v>0</v>
      </c>
      <c r="GD80" s="272">
        <f t="shared" si="257"/>
        <v>0</v>
      </c>
      <c r="GE80" s="272">
        <f t="shared" si="258"/>
        <v>9.77671824670586</v>
      </c>
      <c r="GF80" s="273">
        <f t="shared" si="259"/>
        <v>3.8032571989689705</v>
      </c>
      <c r="GG80" s="273">
        <f t="shared" si="260"/>
        <v>0.68671668964861954</v>
      </c>
      <c r="GH80" s="272">
        <f t="shared" si="393"/>
        <v>11.89945935587639</v>
      </c>
      <c r="GI80" s="274">
        <f t="shared" si="394"/>
        <v>8.5006867488784295</v>
      </c>
      <c r="GJ80" s="275">
        <f t="shared" si="261"/>
        <v>0.16308209047228595</v>
      </c>
      <c r="GK80" s="271">
        <f t="shared" si="395"/>
        <v>122.24228500500519</v>
      </c>
      <c r="GL80" s="276">
        <f t="shared" si="396"/>
        <v>154.02527910630656</v>
      </c>
      <c r="GM80" s="272">
        <f t="shared" si="397"/>
        <v>36.435995392260388</v>
      </c>
      <c r="GN80" s="272">
        <f t="shared" si="398"/>
        <v>7.9803855014477918</v>
      </c>
      <c r="GO80" s="277">
        <f t="shared" si="399"/>
        <v>0.29806376239423638</v>
      </c>
      <c r="GP80" s="278">
        <f t="shared" si="400"/>
        <v>6.5283346929591812E-2</v>
      </c>
      <c r="GQ80" s="279">
        <f t="shared" si="401"/>
        <v>1.0512416419527293</v>
      </c>
      <c r="GR80" s="280">
        <f t="shared" si="402"/>
        <v>122.24228500500519</v>
      </c>
      <c r="GS80" s="272">
        <f t="shared" si="403"/>
        <v>36.435995392260388</v>
      </c>
      <c r="GT80" s="272">
        <f t="shared" si="262"/>
        <v>7.9803855014477918</v>
      </c>
      <c r="GU80" s="73">
        <f t="shared" si="404"/>
        <v>0.29806376239423638</v>
      </c>
      <c r="GV80" s="74">
        <f t="shared" si="405"/>
        <v>6.5283346929591812E-2</v>
      </c>
      <c r="GW80" s="279">
        <f t="shared" si="406"/>
        <v>1.0512416419527293</v>
      </c>
      <c r="GX80" s="280">
        <f t="shared" si="407"/>
        <v>51.218439675417628</v>
      </c>
      <c r="GY80" s="272">
        <f t="shared" si="263"/>
        <v>31.497210589767096</v>
      </c>
      <c r="GZ80" s="272">
        <f t="shared" si="264"/>
        <v>1.4521388644021291</v>
      </c>
      <c r="HA80" s="73">
        <f t="shared" si="408"/>
        <v>0.61495841711250399</v>
      </c>
      <c r="HB80" s="74">
        <f t="shared" si="409"/>
        <v>2.8351876269653048E-2</v>
      </c>
      <c r="HC80" s="279">
        <f t="shared" si="410"/>
        <v>1.0892592815922388</v>
      </c>
      <c r="HD80" s="280">
        <f t="shared" si="411"/>
        <v>51.218439675417628</v>
      </c>
      <c r="HE80" s="272">
        <f t="shared" si="265"/>
        <v>31.497210589767096</v>
      </c>
      <c r="HF80" s="272">
        <f t="shared" si="266"/>
        <v>1.4521388644021291</v>
      </c>
      <c r="HG80" s="73">
        <f t="shared" si="412"/>
        <v>0.61495841711250399</v>
      </c>
      <c r="HH80" s="74">
        <f t="shared" si="413"/>
        <v>2.8351876269653048E-2</v>
      </c>
      <c r="HI80" s="281">
        <f t="shared" si="414"/>
        <v>1.0892592815922388</v>
      </c>
      <c r="HJ80" s="72">
        <f t="shared" si="267"/>
        <v>2.2518647212269416</v>
      </c>
      <c r="HK80" s="73">
        <f t="shared" si="415"/>
        <v>2.2518647212269416</v>
      </c>
      <c r="HL80" s="73">
        <f t="shared" si="268"/>
        <v>0.97761020522903452</v>
      </c>
      <c r="HM80" s="74">
        <f t="shared" si="416"/>
        <v>0.97761020522903452</v>
      </c>
      <c r="HN80" s="75"/>
      <c r="HO80" s="75"/>
      <c r="HP80" s="76">
        <f t="shared" si="417"/>
        <v>0</v>
      </c>
      <c r="HQ80" s="77">
        <f t="shared" si="418"/>
        <v>0</v>
      </c>
      <c r="HR80" s="77">
        <f t="shared" si="419"/>
        <v>0</v>
      </c>
      <c r="HS80" s="77">
        <f t="shared" si="420"/>
        <v>0</v>
      </c>
      <c r="HT80" s="282">
        <f t="shared" si="421"/>
        <v>0</v>
      </c>
      <c r="HU80" s="73"/>
      <c r="HV80" s="74"/>
      <c r="HW80" s="279"/>
      <c r="HX80" s="76">
        <f t="shared" si="422"/>
        <v>0</v>
      </c>
      <c r="HY80" s="77">
        <f t="shared" si="423"/>
        <v>0</v>
      </c>
      <c r="HZ80" s="77">
        <f t="shared" si="269"/>
        <v>0</v>
      </c>
      <c r="IA80" s="77">
        <f t="shared" si="424"/>
        <v>0</v>
      </c>
      <c r="IB80" s="282">
        <f t="shared" si="425"/>
        <v>0</v>
      </c>
      <c r="IC80" s="73"/>
      <c r="ID80" s="74"/>
      <c r="IE80" s="279"/>
      <c r="IF80" s="76">
        <f t="shared" si="270"/>
        <v>4.9387848024932923</v>
      </c>
      <c r="IG80" s="77">
        <f t="shared" si="426"/>
        <v>5.6203864930853911</v>
      </c>
      <c r="IH80" s="77">
        <f t="shared" si="271"/>
        <v>6.5282466370456627</v>
      </c>
      <c r="II80" s="77">
        <f t="shared" si="427"/>
        <v>7.5388192164603316</v>
      </c>
      <c r="IJ80" s="282">
        <f t="shared" si="428"/>
        <v>71.023845329587559</v>
      </c>
      <c r="IK80" s="73">
        <f t="shared" si="429"/>
        <v>6.953699535099464E-2</v>
      </c>
      <c r="IL80" s="74">
        <f t="shared" si="430"/>
        <v>9.1916265681634177E-2</v>
      </c>
      <c r="IM80" s="279">
        <f t="shared" si="431"/>
        <v>1.0238254386559078</v>
      </c>
      <c r="IN80" s="76">
        <f t="shared" si="272"/>
        <v>0</v>
      </c>
      <c r="IO80" s="77">
        <f t="shared" si="432"/>
        <v>0</v>
      </c>
      <c r="IP80" s="77">
        <f t="shared" si="273"/>
        <v>0</v>
      </c>
      <c r="IQ80" s="77">
        <f t="shared" si="433"/>
        <v>0</v>
      </c>
      <c r="IR80" s="282">
        <f t="shared" si="434"/>
        <v>0</v>
      </c>
      <c r="IS80" s="283"/>
      <c r="IT80" s="284"/>
      <c r="IU80" s="285"/>
      <c r="IV80" s="76">
        <f t="shared" si="274"/>
        <v>0</v>
      </c>
      <c r="IW80" s="77">
        <f t="shared" si="435"/>
        <v>0</v>
      </c>
      <c r="IX80" s="77">
        <f t="shared" si="436"/>
        <v>0</v>
      </c>
      <c r="IY80" s="77">
        <f t="shared" si="437"/>
        <v>0</v>
      </c>
      <c r="IZ80" s="282">
        <f t="shared" si="438"/>
        <v>0</v>
      </c>
      <c r="JA80" s="283"/>
      <c r="JB80" s="284"/>
      <c r="JC80" s="285"/>
      <c r="JD80" s="76">
        <f t="shared" si="275"/>
        <v>0</v>
      </c>
      <c r="JE80" s="77">
        <f t="shared" si="439"/>
        <v>0</v>
      </c>
      <c r="JF80" s="77">
        <f t="shared" si="276"/>
        <v>0</v>
      </c>
      <c r="JG80" s="77">
        <f t="shared" si="440"/>
        <v>0</v>
      </c>
      <c r="JH80" s="282">
        <f t="shared" si="441"/>
        <v>0</v>
      </c>
      <c r="JI80" s="283"/>
      <c r="JJ80" s="284"/>
      <c r="JK80" s="285"/>
      <c r="JL80" s="76">
        <f t="shared" si="277"/>
        <v>17.007586873920275</v>
      </c>
      <c r="JM80" s="77">
        <f t="shared" si="442"/>
        <v>19.35480393839001</v>
      </c>
      <c r="JN80" s="77">
        <f t="shared" si="278"/>
        <v>0.99051710787305913</v>
      </c>
      <c r="JO80" s="77">
        <f t="shared" si="443"/>
        <v>1.1438491561718087</v>
      </c>
      <c r="JP80" s="282">
        <f t="shared" si="444"/>
        <v>20.881164905294693</v>
      </c>
      <c r="JQ80" s="73">
        <f t="shared" si="279"/>
        <v>0.8144941602184167</v>
      </c>
      <c r="JR80" s="74">
        <f t="shared" si="280"/>
        <v>4.743591233369842E-2</v>
      </c>
      <c r="JS80" s="279">
        <f t="shared" si="445"/>
        <v>1.1197514182810002</v>
      </c>
      <c r="JT80" s="76">
        <f t="shared" si="281"/>
        <v>0</v>
      </c>
      <c r="JU80" s="77">
        <f t="shared" si="446"/>
        <v>0</v>
      </c>
      <c r="JV80" s="77">
        <f t="shared" si="282"/>
        <v>0</v>
      </c>
      <c r="JW80" s="77">
        <f t="shared" si="447"/>
        <v>0</v>
      </c>
      <c r="JX80" s="282">
        <f t="shared" si="448"/>
        <v>0</v>
      </c>
      <c r="JY80" s="73"/>
      <c r="JZ80" s="74"/>
      <c r="KA80" s="279"/>
      <c r="KB80" s="76">
        <f t="shared" si="283"/>
        <v>0</v>
      </c>
      <c r="KC80" s="77">
        <f t="shared" si="449"/>
        <v>0</v>
      </c>
      <c r="KD80" s="77">
        <f t="shared" si="284"/>
        <v>0</v>
      </c>
      <c r="KE80" s="77">
        <f t="shared" si="450"/>
        <v>0</v>
      </c>
      <c r="KF80" s="282">
        <f t="shared" si="451"/>
        <v>0</v>
      </c>
      <c r="KG80" s="73"/>
      <c r="KH80" s="74"/>
      <c r="KI80" s="279"/>
      <c r="KJ80" s="76">
        <f t="shared" si="285"/>
        <v>5.5224958269902995</v>
      </c>
      <c r="KK80" s="77">
        <f t="shared" si="452"/>
        <v>6.2846554760732305</v>
      </c>
      <c r="KL80" s="77">
        <f t="shared" si="286"/>
        <v>0.18037124404396887</v>
      </c>
      <c r="KM80" s="77">
        <f t="shared" si="453"/>
        <v>0.20829271262197527</v>
      </c>
      <c r="KN80" s="282">
        <f t="shared" si="454"/>
        <v>7.2592931691863871</v>
      </c>
      <c r="KO80" s="73">
        <f t="shared" si="287"/>
        <v>0.76074842250919239</v>
      </c>
      <c r="KP80" s="74">
        <f t="shared" si="288"/>
        <v>2.4846943061838715E-2</v>
      </c>
      <c r="KQ80" s="279">
        <f t="shared" si="289"/>
        <v>1.1088371965764663</v>
      </c>
      <c r="KR80" s="76">
        <f t="shared" si="290"/>
        <v>0</v>
      </c>
      <c r="KS80" s="77">
        <f t="shared" si="455"/>
        <v>0</v>
      </c>
      <c r="KT80" s="77">
        <f t="shared" si="291"/>
        <v>0</v>
      </c>
      <c r="KU80" s="77">
        <f t="shared" si="456"/>
        <v>0</v>
      </c>
      <c r="KV80" s="282">
        <f t="shared" si="457"/>
        <v>0</v>
      </c>
      <c r="KW80" s="73"/>
      <c r="KX80" s="74"/>
      <c r="KY80" s="279"/>
      <c r="KZ80" s="76">
        <f t="shared" si="292"/>
        <v>8.9671278888565222</v>
      </c>
      <c r="LA80" s="77">
        <f t="shared" si="458"/>
        <v>10.204681208797611</v>
      </c>
      <c r="LB80" s="77">
        <f t="shared" si="293"/>
        <v>0.28125051248510113</v>
      </c>
      <c r="LC80" s="77">
        <f t="shared" si="459"/>
        <v>0.32478809181779478</v>
      </c>
      <c r="LD80" s="286">
        <f t="shared" si="460"/>
        <v>23.077734031903965</v>
      </c>
      <c r="LE80" s="73">
        <f t="shared" si="294"/>
        <v>0.38856188724854257</v>
      </c>
      <c r="LF80" s="74">
        <f t="shared" si="295"/>
        <v>1.2187093936358072E-2</v>
      </c>
      <c r="LG80" s="279">
        <f t="shared" si="296"/>
        <v>1.0555119882005195</v>
      </c>
      <c r="LH80" s="76">
        <f t="shared" si="297"/>
        <v>0</v>
      </c>
      <c r="LI80" s="77">
        <f t="shared" si="461"/>
        <v>0</v>
      </c>
      <c r="LJ80" s="77">
        <f t="shared" si="298"/>
        <v>0</v>
      </c>
      <c r="LK80" s="77">
        <f t="shared" si="462"/>
        <v>0</v>
      </c>
      <c r="LL80" s="282">
        <f t="shared" si="463"/>
        <v>0</v>
      </c>
      <c r="LM80" s="73"/>
      <c r="LN80" s="74"/>
      <c r="LO80" s="279"/>
      <c r="LP80" s="76">
        <f t="shared" si="299"/>
        <v>0</v>
      </c>
      <c r="LQ80" s="77">
        <f t="shared" si="464"/>
        <v>0</v>
      </c>
      <c r="LR80" s="77">
        <f t="shared" si="300"/>
        <v>0</v>
      </c>
      <c r="LS80" s="77">
        <f t="shared" si="465"/>
        <v>0</v>
      </c>
      <c r="LT80" s="282">
        <f t="shared" si="466"/>
        <v>0</v>
      </c>
      <c r="LU80" s="73"/>
      <c r="LV80" s="74"/>
      <c r="LW80" s="279"/>
      <c r="LX80" s="76">
        <f t="shared" si="301"/>
        <v>0</v>
      </c>
      <c r="LY80" s="77">
        <f t="shared" si="467"/>
        <v>0</v>
      </c>
      <c r="LZ80" s="77">
        <f t="shared" si="302"/>
        <v>0</v>
      </c>
      <c r="MA80" s="77">
        <f t="shared" si="468"/>
        <v>0</v>
      </c>
      <c r="MB80" s="286">
        <f t="shared" si="469"/>
        <v>0</v>
      </c>
      <c r="MC80" s="73"/>
      <c r="MD80" s="74"/>
      <c r="ME80" s="279"/>
      <c r="MF80" s="76">
        <f t="shared" si="303"/>
        <v>0</v>
      </c>
      <c r="MG80" s="77">
        <f t="shared" si="470"/>
        <v>0</v>
      </c>
      <c r="MH80" s="77">
        <f t="shared" si="304"/>
        <v>0</v>
      </c>
      <c r="MI80" s="77">
        <f t="shared" si="471"/>
        <v>0</v>
      </c>
      <c r="MJ80" s="286">
        <f t="shared" si="472"/>
        <v>0</v>
      </c>
      <c r="MK80" s="73"/>
      <c r="ML80" s="74"/>
      <c r="MM80" s="279"/>
      <c r="MN80" s="287">
        <f t="shared" si="473"/>
        <v>1.0512409898384658</v>
      </c>
      <c r="MO80" s="288">
        <f t="shared" si="473"/>
        <v>0</v>
      </c>
      <c r="MP80" s="288">
        <f t="shared" si="473"/>
        <v>1.0892592572499549</v>
      </c>
      <c r="MQ80" s="289">
        <f t="shared" si="473"/>
        <v>0</v>
      </c>
      <c r="MR80" s="290">
        <f t="shared" si="474"/>
        <v>2.2518633243329775</v>
      </c>
      <c r="MS80" s="291"/>
      <c r="MT80" s="291">
        <f t="shared" si="305"/>
        <v>0.9776101833818347</v>
      </c>
      <c r="MU80" s="292"/>
      <c r="MV80" s="359">
        <f t="shared" si="306"/>
        <v>0</v>
      </c>
      <c r="MW80" s="360">
        <f t="shared" si="307"/>
        <v>0</v>
      </c>
      <c r="MX80" s="360">
        <f t="shared" si="308"/>
        <v>1.2742531409511428</v>
      </c>
      <c r="MY80" s="360">
        <f t="shared" si="309"/>
        <v>0</v>
      </c>
      <c r="MZ80" s="360">
        <f t="shared" si="310"/>
        <v>0</v>
      </c>
      <c r="NA80" s="360">
        <f t="shared" si="311"/>
        <v>0</v>
      </c>
      <c r="NB80" s="360">
        <f t="shared" si="312"/>
        <v>0.40971704394901798</v>
      </c>
      <c r="NC80" s="360">
        <f t="shared" si="313"/>
        <v>0</v>
      </c>
      <c r="ND80" s="360">
        <f t="shared" si="314"/>
        <v>0</v>
      </c>
      <c r="NE80" s="360">
        <f t="shared" si="315"/>
        <v>0.14104409140452653</v>
      </c>
      <c r="NF80" s="360">
        <f t="shared" si="316"/>
        <v>0</v>
      </c>
      <c r="NG80" s="360">
        <f t="shared" si="317"/>
        <v>0.42684904802829005</v>
      </c>
      <c r="NH80" s="360">
        <f t="shared" si="318"/>
        <v>0</v>
      </c>
      <c r="NI80" s="360">
        <f t="shared" si="319"/>
        <v>0</v>
      </c>
      <c r="NJ80" s="360">
        <f t="shared" si="320"/>
        <v>0</v>
      </c>
      <c r="NK80" s="361">
        <f t="shared" si="321"/>
        <v>0</v>
      </c>
      <c r="NL80" s="145">
        <f t="shared" si="475"/>
        <v>2.2518633243329775</v>
      </c>
      <c r="NM80" s="40"/>
      <c r="NN80" s="56">
        <f t="shared" si="476"/>
        <v>0.9776101833818347</v>
      </c>
      <c r="NO80" s="59"/>
      <c r="NP80" s="55">
        <f t="shared" si="322"/>
        <v>1.0512409898384658</v>
      </c>
      <c r="NQ80" s="40"/>
      <c r="NR80" s="56">
        <f t="shared" si="323"/>
        <v>1.0892592572499549</v>
      </c>
      <c r="NS80" s="60"/>
      <c r="NT80" s="41"/>
      <c r="NU80" s="86">
        <f t="shared" ref="NU80:NX143" si="477">NL79-MR79</f>
        <v>0</v>
      </c>
      <c r="NV80" s="86">
        <f t="shared" si="477"/>
        <v>0</v>
      </c>
      <c r="NW80" s="86">
        <f t="shared" si="477"/>
        <v>0</v>
      </c>
      <c r="NX80" s="86">
        <f t="shared" si="477"/>
        <v>0</v>
      </c>
      <c r="NY80" s="87">
        <f t="shared" ref="NY80:OB143" si="478">NP79-MN79</f>
        <v>0</v>
      </c>
      <c r="NZ80" s="87">
        <f t="shared" si="478"/>
        <v>0</v>
      </c>
      <c r="OA80" s="87">
        <f t="shared" si="478"/>
        <v>0</v>
      </c>
      <c r="OB80" s="87">
        <f t="shared" si="478"/>
        <v>0</v>
      </c>
      <c r="OC80" s="26"/>
    </row>
    <row r="81" spans="1:393" thickBot="1" x14ac:dyDescent="0.35">
      <c r="A81" s="136" t="s">
        <v>260</v>
      </c>
      <c r="B81" s="137" t="s">
        <v>261</v>
      </c>
      <c r="C81" s="133" t="s">
        <v>118</v>
      </c>
      <c r="D81" s="64">
        <f>VLOOKUP(B81,[1]УсіТ_1!$A$10:$G$556,6,FALSE)</f>
        <v>39.700000000000003</v>
      </c>
      <c r="E81" s="64">
        <f>VLOOKUP(B81,[1]УсіТ_1!$A$10:$G$556,7,FALSE)</f>
        <v>39.700000000000003</v>
      </c>
      <c r="F81" s="38"/>
      <c r="G81" s="38"/>
      <c r="H81" s="39"/>
      <c r="I81" s="256">
        <v>1.6859</v>
      </c>
      <c r="J81" s="62">
        <v>1.6859</v>
      </c>
      <c r="K81" s="257">
        <f t="shared" si="324"/>
        <v>1.0710999999999999</v>
      </c>
      <c r="L81" s="258">
        <f t="shared" si="325"/>
        <v>1.0710999999999999</v>
      </c>
      <c r="M81" s="63">
        <v>0</v>
      </c>
      <c r="N81" s="63">
        <v>0</v>
      </c>
      <c r="O81" s="63">
        <v>0.61480000000000001</v>
      </c>
      <c r="P81" s="63">
        <v>0</v>
      </c>
      <c r="Q81" s="63">
        <v>0</v>
      </c>
      <c r="R81" s="63">
        <v>0</v>
      </c>
      <c r="S81" s="63">
        <v>0.45350000000000001</v>
      </c>
      <c r="T81" s="63">
        <v>0</v>
      </c>
      <c r="U81" s="63">
        <v>0</v>
      </c>
      <c r="V81" s="63">
        <v>0.19220000000000001</v>
      </c>
      <c r="W81" s="63">
        <v>0</v>
      </c>
      <c r="X81" s="63">
        <v>0.4254</v>
      </c>
      <c r="Y81" s="63">
        <v>0</v>
      </c>
      <c r="Z81" s="63">
        <v>0</v>
      </c>
      <c r="AA81" s="63">
        <v>0</v>
      </c>
      <c r="AB81" s="259">
        <v>0</v>
      </c>
      <c r="AC81" s="144">
        <v>0</v>
      </c>
      <c r="AD81" s="70">
        <v>0</v>
      </c>
      <c r="AE81" s="70">
        <v>0</v>
      </c>
      <c r="AF81" s="68">
        <f t="shared" si="326"/>
        <v>0</v>
      </c>
      <c r="AG81" s="68">
        <f t="shared" si="327"/>
        <v>0</v>
      </c>
      <c r="AH81" s="71">
        <v>0</v>
      </c>
      <c r="AI81" s="71">
        <v>0</v>
      </c>
      <c r="AJ81" s="68">
        <f t="shared" si="328"/>
        <v>0</v>
      </c>
      <c r="AK81" s="68">
        <f t="shared" si="329"/>
        <v>0</v>
      </c>
      <c r="AL81" s="71">
        <v>0</v>
      </c>
      <c r="AM81" s="69">
        <f t="shared" si="330"/>
        <v>0</v>
      </c>
      <c r="AN81" s="260">
        <v>0</v>
      </c>
      <c r="AO81" s="71">
        <v>0</v>
      </c>
      <c r="AP81" s="71">
        <v>0</v>
      </c>
      <c r="AQ81" s="68">
        <f t="shared" si="331"/>
        <v>0</v>
      </c>
      <c r="AR81" s="68">
        <f t="shared" si="332"/>
        <v>0</v>
      </c>
      <c r="AS81" s="71">
        <v>0</v>
      </c>
      <c r="AT81" s="261">
        <f t="shared" si="244"/>
        <v>0</v>
      </c>
      <c r="AU81" s="71">
        <v>0</v>
      </c>
      <c r="AV81" s="68">
        <f t="shared" si="333"/>
        <v>0</v>
      </c>
      <c r="AW81" s="68">
        <f t="shared" si="334"/>
        <v>0</v>
      </c>
      <c r="AX81" s="71">
        <v>0</v>
      </c>
      <c r="AY81" s="69">
        <f t="shared" si="335"/>
        <v>0</v>
      </c>
      <c r="AZ81" s="260">
        <v>3</v>
      </c>
      <c r="BA81" s="260">
        <v>15.291499999999999</v>
      </c>
      <c r="BB81" s="260">
        <v>1.5946849999999999</v>
      </c>
      <c r="BC81" s="262">
        <f t="shared" si="336"/>
        <v>1.2757480000000001</v>
      </c>
      <c r="BD81" s="262">
        <f t="shared" si="245"/>
        <v>0.3189369999999998</v>
      </c>
      <c r="BE81" s="260">
        <v>0.598553</v>
      </c>
      <c r="BF81" s="262">
        <f t="shared" si="337"/>
        <v>0.4788424</v>
      </c>
      <c r="BG81" s="262">
        <f t="shared" si="246"/>
        <v>0.1197106</v>
      </c>
      <c r="BH81" s="260">
        <v>1.8854798257898826</v>
      </c>
      <c r="BI81" s="263">
        <f t="shared" si="338"/>
        <v>1.104050253910569</v>
      </c>
      <c r="BJ81" s="68">
        <f t="shared" si="339"/>
        <v>2.5840501012450341E-2</v>
      </c>
      <c r="BK81" s="260">
        <v>0.96842879131922466</v>
      </c>
      <c r="BL81" s="69">
        <f t="shared" si="340"/>
        <v>24.406375940530925</v>
      </c>
      <c r="BM81" s="260">
        <v>0</v>
      </c>
      <c r="BN81" s="260">
        <v>0</v>
      </c>
      <c r="BO81" s="260">
        <v>0</v>
      </c>
      <c r="BP81" s="68">
        <f t="shared" si="341"/>
        <v>0</v>
      </c>
      <c r="BQ81" s="68">
        <f t="shared" si="342"/>
        <v>0</v>
      </c>
      <c r="BR81" s="260">
        <v>0</v>
      </c>
      <c r="BS81" s="260">
        <v>0</v>
      </c>
      <c r="BT81" s="68">
        <f t="shared" si="343"/>
        <v>0</v>
      </c>
      <c r="BU81" s="68">
        <f t="shared" si="344"/>
        <v>0</v>
      </c>
      <c r="BV81" s="260">
        <v>0</v>
      </c>
      <c r="BW81" s="69">
        <f t="shared" si="345"/>
        <v>0</v>
      </c>
      <c r="BX81" s="260">
        <v>0</v>
      </c>
      <c r="BY81" s="260">
        <v>0</v>
      </c>
      <c r="BZ81" s="263">
        <f t="shared" si="346"/>
        <v>0</v>
      </c>
      <c r="CA81" s="263">
        <f t="shared" si="347"/>
        <v>0</v>
      </c>
      <c r="CB81" s="260">
        <v>0</v>
      </c>
      <c r="CC81" s="264">
        <f t="shared" si="348"/>
        <v>0</v>
      </c>
      <c r="CD81" s="260">
        <v>0</v>
      </c>
      <c r="CE81" s="260">
        <v>0</v>
      </c>
      <c r="CF81" s="263">
        <f t="shared" si="349"/>
        <v>0</v>
      </c>
      <c r="CG81" s="263">
        <f t="shared" si="350"/>
        <v>0</v>
      </c>
      <c r="CH81" s="260">
        <v>0</v>
      </c>
      <c r="CI81" s="69">
        <f t="shared" si="351"/>
        <v>0</v>
      </c>
      <c r="CJ81" s="260">
        <v>7.6195293380685714</v>
      </c>
      <c r="CK81" s="260">
        <v>1.6762966532456187</v>
      </c>
      <c r="CL81" s="260">
        <v>0.60828470577322413</v>
      </c>
      <c r="CM81" s="260">
        <v>0.38490148739003638</v>
      </c>
      <c r="CN81" s="260">
        <v>2.994089411617697</v>
      </c>
      <c r="CO81" s="265">
        <f t="shared" si="352"/>
        <v>0.21030484027202703</v>
      </c>
      <c r="CP81" s="266">
        <f t="shared" si="353"/>
        <v>0.9547013379672421</v>
      </c>
      <c r="CQ81" s="260">
        <v>1.3910180496723337</v>
      </c>
      <c r="CR81" s="265">
        <f t="shared" si="354"/>
        <v>1.9063902370759334E-2</v>
      </c>
      <c r="CS81" s="265">
        <f t="shared" si="355"/>
        <v>0.81451618305783369</v>
      </c>
      <c r="CT81" s="260">
        <v>0.71446091106475551</v>
      </c>
      <c r="CU81" s="267">
        <f t="shared" si="247"/>
        <v>18.004414883330639</v>
      </c>
      <c r="CV81" s="260">
        <v>0</v>
      </c>
      <c r="CW81" s="260">
        <v>0</v>
      </c>
      <c r="CX81" s="68">
        <f t="shared" si="356"/>
        <v>0</v>
      </c>
      <c r="CY81" s="68">
        <f t="shared" si="357"/>
        <v>0</v>
      </c>
      <c r="CZ81" s="260">
        <v>0</v>
      </c>
      <c r="DA81" s="69">
        <f t="shared" si="358"/>
        <v>0</v>
      </c>
      <c r="DB81" s="260">
        <v>0</v>
      </c>
      <c r="DC81" s="260">
        <v>0</v>
      </c>
      <c r="DD81" s="68">
        <f t="shared" si="359"/>
        <v>0</v>
      </c>
      <c r="DE81" s="68">
        <f t="shared" si="360"/>
        <v>0</v>
      </c>
      <c r="DF81" s="260">
        <v>0</v>
      </c>
      <c r="DG81" s="69">
        <f t="shared" si="361"/>
        <v>0</v>
      </c>
      <c r="DH81" s="260">
        <v>2.7842294496780799</v>
      </c>
      <c r="DI81" s="260">
        <v>0.61253047892917756</v>
      </c>
      <c r="DJ81" s="260">
        <v>4.2046797616666645E-2</v>
      </c>
      <c r="DK81" s="260">
        <v>2.0269190393656422</v>
      </c>
      <c r="DL81" s="68">
        <f t="shared" si="362"/>
        <v>0.14237079332504271</v>
      </c>
      <c r="DM81" s="68">
        <f t="shared" si="363"/>
        <v>0.64630745873020734</v>
      </c>
      <c r="DN81" s="260">
        <v>0.58964149495873996</v>
      </c>
      <c r="DO81" s="68">
        <f t="shared" si="364"/>
        <v>8.0810366884095305E-3</v>
      </c>
      <c r="DP81" s="68">
        <f t="shared" si="365"/>
        <v>0.34526693593907004</v>
      </c>
      <c r="DQ81" s="260">
        <v>0.30285430141545699</v>
      </c>
      <c r="DR81" s="264">
        <f t="shared" si="366"/>
        <v>7.6298658743565149</v>
      </c>
      <c r="DS81" s="260">
        <v>0</v>
      </c>
      <c r="DT81" s="260">
        <v>0</v>
      </c>
      <c r="DU81" s="260">
        <v>0</v>
      </c>
      <c r="DV81" s="68">
        <f t="shared" si="367"/>
        <v>0</v>
      </c>
      <c r="DW81" s="68">
        <f t="shared" si="368"/>
        <v>0</v>
      </c>
      <c r="DX81" s="260">
        <v>0</v>
      </c>
      <c r="DY81" s="260">
        <v>0</v>
      </c>
      <c r="DZ81" s="260">
        <v>0</v>
      </c>
      <c r="EA81" s="260">
        <v>0</v>
      </c>
      <c r="EB81" s="68">
        <f t="shared" si="369"/>
        <v>0</v>
      </c>
      <c r="EC81" s="68">
        <f t="shared" si="370"/>
        <v>0</v>
      </c>
      <c r="ED81" s="267">
        <v>0</v>
      </c>
      <c r="EE81" s="69">
        <f t="shared" si="371"/>
        <v>0</v>
      </c>
      <c r="EF81" s="260">
        <v>2.9623688888888799</v>
      </c>
      <c r="EG81" s="260">
        <v>0.65172115555555399</v>
      </c>
      <c r="EH81" s="260">
        <v>6.3266381744902604</v>
      </c>
      <c r="EI81" s="260">
        <v>2.1567993595389243</v>
      </c>
      <c r="EJ81" s="268">
        <f t="shared" si="372"/>
        <v>0.15149358701401403</v>
      </c>
      <c r="EK81" s="266">
        <f t="shared" si="373"/>
        <v>0.68772135738130047</v>
      </c>
      <c r="EL81" s="260">
        <v>1.3046687905409131</v>
      </c>
      <c r="EM81" s="268">
        <f t="shared" si="374"/>
        <v>1.7880485774363214E-2</v>
      </c>
      <c r="EN81" s="268">
        <f t="shared" si="375"/>
        <v>0.76395402897639386</v>
      </c>
      <c r="EO81" s="269">
        <f t="shared" si="376"/>
        <v>13.402196369014533</v>
      </c>
      <c r="EP81" s="69">
        <f t="shared" si="377"/>
        <v>16.886767424958311</v>
      </c>
      <c r="EQ81" s="260">
        <v>0</v>
      </c>
      <c r="ER81" s="260">
        <v>0</v>
      </c>
      <c r="ES81" s="260">
        <v>0</v>
      </c>
      <c r="ET81" s="68">
        <f t="shared" si="378"/>
        <v>0</v>
      </c>
      <c r="EU81" s="68">
        <f t="shared" si="379"/>
        <v>0</v>
      </c>
      <c r="EV81" s="260">
        <v>0</v>
      </c>
      <c r="EW81" s="260">
        <v>0</v>
      </c>
      <c r="EX81" s="68">
        <f t="shared" si="380"/>
        <v>0</v>
      </c>
      <c r="EY81" s="68">
        <f t="shared" si="381"/>
        <v>0</v>
      </c>
      <c r="EZ81" s="260">
        <v>0</v>
      </c>
      <c r="FA81" s="69">
        <f t="shared" si="382"/>
        <v>0</v>
      </c>
      <c r="FB81" s="260">
        <v>0</v>
      </c>
      <c r="FC81" s="260">
        <v>0</v>
      </c>
      <c r="FD81" s="68">
        <f t="shared" si="383"/>
        <v>0</v>
      </c>
      <c r="FE81" s="68">
        <f t="shared" si="384"/>
        <v>0</v>
      </c>
      <c r="FF81" s="260">
        <v>0</v>
      </c>
      <c r="FG81" s="69">
        <f t="shared" si="385"/>
        <v>0</v>
      </c>
      <c r="FH81" s="260">
        <v>0</v>
      </c>
      <c r="FI81" s="260">
        <v>0</v>
      </c>
      <c r="FJ81" s="68">
        <f t="shared" si="386"/>
        <v>0</v>
      </c>
      <c r="FK81" s="68">
        <f t="shared" si="387"/>
        <v>0</v>
      </c>
      <c r="FL81" s="260">
        <v>0</v>
      </c>
      <c r="FM81" s="69">
        <f t="shared" si="388"/>
        <v>0</v>
      </c>
      <c r="FN81" s="260">
        <v>0</v>
      </c>
      <c r="FO81" s="260">
        <v>0</v>
      </c>
      <c r="FP81" s="68">
        <f t="shared" si="389"/>
        <v>0</v>
      </c>
      <c r="FQ81" s="68">
        <f t="shared" si="390"/>
        <v>0</v>
      </c>
      <c r="FR81" s="260">
        <v>0</v>
      </c>
      <c r="FS81" s="264">
        <f t="shared" si="391"/>
        <v>0</v>
      </c>
      <c r="FT81" s="270">
        <f t="shared" si="248"/>
        <v>66.92742412317638</v>
      </c>
      <c r="FU81" s="271">
        <f t="shared" si="249"/>
        <v>16.30667596436588</v>
      </c>
      <c r="FV81" s="272">
        <f t="shared" si="392"/>
        <v>7.030715790490115</v>
      </c>
      <c r="FW81" s="272">
        <f t="shared" si="250"/>
        <v>2.1394918873900366</v>
      </c>
      <c r="FX81" s="272">
        <f t="shared" si="251"/>
        <v>15.291499999999999</v>
      </c>
      <c r="FY81" s="272">
        <f t="shared" si="252"/>
        <v>0</v>
      </c>
      <c r="FZ81" s="272">
        <f t="shared" si="253"/>
        <v>0</v>
      </c>
      <c r="GA81" s="272">
        <f t="shared" si="254"/>
        <v>0</v>
      </c>
      <c r="GB81" s="272">
        <f t="shared" si="255"/>
        <v>0</v>
      </c>
      <c r="GC81" s="272">
        <f t="shared" si="256"/>
        <v>0</v>
      </c>
      <c r="GD81" s="272">
        <f t="shared" si="257"/>
        <v>0</v>
      </c>
      <c r="GE81" s="272">
        <f t="shared" si="258"/>
        <v>7.177807810522264</v>
      </c>
      <c r="GF81" s="273">
        <f t="shared" si="259"/>
        <v>2.7922507879760747</v>
      </c>
      <c r="GG81" s="273">
        <f t="shared" si="260"/>
        <v>0.50416922061108382</v>
      </c>
      <c r="GH81" s="272">
        <f t="shared" si="393"/>
        <v>5.1708081609618697</v>
      </c>
      <c r="GI81" s="274">
        <f t="shared" si="394"/>
        <v>3.6939006302983168</v>
      </c>
      <c r="GJ81" s="275">
        <f t="shared" si="261"/>
        <v>7.0865925845982419E-2</v>
      </c>
      <c r="GK81" s="271">
        <f t="shared" si="395"/>
        <v>53.116999613730158</v>
      </c>
      <c r="GL81" s="276">
        <f t="shared" si="396"/>
        <v>66.927419513299995</v>
      </c>
      <c r="GM81" s="272">
        <f t="shared" si="397"/>
        <v>22.792827382640269</v>
      </c>
      <c r="GN81" s="272">
        <f t="shared" si="398"/>
        <v>2.7145270338471028</v>
      </c>
      <c r="GO81" s="277">
        <f t="shared" si="399"/>
        <v>0.42910607806146817</v>
      </c>
      <c r="GP81" s="278">
        <f t="shared" si="400"/>
        <v>5.1104675595144637E-2</v>
      </c>
      <c r="GQ81" s="279">
        <f t="shared" si="401"/>
        <v>1.0671319336153917</v>
      </c>
      <c r="GR81" s="280">
        <f t="shared" si="402"/>
        <v>53.116999613730158</v>
      </c>
      <c r="GS81" s="272">
        <f t="shared" si="403"/>
        <v>22.792827382640269</v>
      </c>
      <c r="GT81" s="272">
        <f t="shared" si="262"/>
        <v>2.7145270338471028</v>
      </c>
      <c r="GU81" s="73">
        <f t="shared" si="404"/>
        <v>0.42910607806146817</v>
      </c>
      <c r="GV81" s="74">
        <f t="shared" si="405"/>
        <v>5.1104675595144637E-2</v>
      </c>
      <c r="GW81" s="279">
        <f t="shared" si="406"/>
        <v>1.0671319336153917</v>
      </c>
      <c r="GX81" s="280">
        <f t="shared" si="407"/>
        <v>33.746859978388159</v>
      </c>
      <c r="GY81" s="272">
        <f t="shared" si="263"/>
        <v>21.445886072869374</v>
      </c>
      <c r="GZ81" s="272">
        <f t="shared" si="264"/>
        <v>0.93409613283465232</v>
      </c>
      <c r="HA81" s="73">
        <f t="shared" si="408"/>
        <v>0.63549278619117577</v>
      </c>
      <c r="HB81" s="74">
        <f t="shared" si="409"/>
        <v>2.7679497690536459E-2</v>
      </c>
      <c r="HC81" s="279">
        <f t="shared" si="410"/>
        <v>1.0919891456647393</v>
      </c>
      <c r="HD81" s="280">
        <f t="shared" si="411"/>
        <v>33.746859978388159</v>
      </c>
      <c r="HE81" s="272">
        <f t="shared" si="265"/>
        <v>21.445886072869374</v>
      </c>
      <c r="HF81" s="272">
        <f t="shared" si="266"/>
        <v>0.93409613283465232</v>
      </c>
      <c r="HG81" s="73">
        <f t="shared" si="412"/>
        <v>0.63549278619117577</v>
      </c>
      <c r="HH81" s="74">
        <f t="shared" si="413"/>
        <v>2.7679497690536459E-2</v>
      </c>
      <c r="HI81" s="281">
        <f t="shared" si="414"/>
        <v>1.0919891456647393</v>
      </c>
      <c r="HJ81" s="72">
        <f t="shared" si="267"/>
        <v>1.7990777268821889</v>
      </c>
      <c r="HK81" s="73">
        <f t="shared" si="415"/>
        <v>1.7990777268821889</v>
      </c>
      <c r="HL81" s="73">
        <f t="shared" si="268"/>
        <v>1.1696295739215021</v>
      </c>
      <c r="HM81" s="74">
        <f t="shared" si="416"/>
        <v>1.1696295739215021</v>
      </c>
      <c r="HN81" s="75"/>
      <c r="HO81" s="75"/>
      <c r="HP81" s="76">
        <f t="shared" si="417"/>
        <v>0</v>
      </c>
      <c r="HQ81" s="77">
        <f t="shared" si="418"/>
        <v>0</v>
      </c>
      <c r="HR81" s="77">
        <f t="shared" si="419"/>
        <v>0</v>
      </c>
      <c r="HS81" s="77">
        <f t="shared" si="420"/>
        <v>0</v>
      </c>
      <c r="HT81" s="282">
        <f t="shared" si="421"/>
        <v>0</v>
      </c>
      <c r="HU81" s="73"/>
      <c r="HV81" s="74"/>
      <c r="HW81" s="279"/>
      <c r="HX81" s="76">
        <f t="shared" si="422"/>
        <v>0</v>
      </c>
      <c r="HY81" s="77">
        <f t="shared" si="423"/>
        <v>0</v>
      </c>
      <c r="HZ81" s="77">
        <f t="shared" si="269"/>
        <v>0</v>
      </c>
      <c r="IA81" s="77">
        <f t="shared" si="424"/>
        <v>0</v>
      </c>
      <c r="IB81" s="282">
        <f t="shared" si="425"/>
        <v>0</v>
      </c>
      <c r="IC81" s="73"/>
      <c r="ID81" s="74"/>
      <c r="IE81" s="279"/>
      <c r="IF81" s="76">
        <f t="shared" si="270"/>
        <v>1.3469413097708942</v>
      </c>
      <c r="IG81" s="77">
        <f t="shared" si="426"/>
        <v>1.5328326799323753</v>
      </c>
      <c r="IH81" s="77">
        <f t="shared" si="271"/>
        <v>1.7804309010124504</v>
      </c>
      <c r="II81" s="77">
        <f t="shared" si="427"/>
        <v>2.0560416044891778</v>
      </c>
      <c r="IJ81" s="282">
        <f t="shared" si="428"/>
        <v>19.370139635342003</v>
      </c>
      <c r="IK81" s="73">
        <f t="shared" si="429"/>
        <v>6.9536995350994654E-2</v>
      </c>
      <c r="IL81" s="74">
        <f t="shared" si="430"/>
        <v>9.1916265681634302E-2</v>
      </c>
      <c r="IM81" s="279">
        <f t="shared" si="431"/>
        <v>1.0238254386559078</v>
      </c>
      <c r="IN81" s="76">
        <f t="shared" si="272"/>
        <v>0</v>
      </c>
      <c r="IO81" s="77">
        <f t="shared" si="432"/>
        <v>0</v>
      </c>
      <c r="IP81" s="77">
        <f t="shared" si="273"/>
        <v>0</v>
      </c>
      <c r="IQ81" s="77">
        <f t="shared" si="433"/>
        <v>0</v>
      </c>
      <c r="IR81" s="282">
        <f t="shared" si="434"/>
        <v>0</v>
      </c>
      <c r="IS81" s="283"/>
      <c r="IT81" s="284"/>
      <c r="IU81" s="285"/>
      <c r="IV81" s="76">
        <f t="shared" si="274"/>
        <v>0</v>
      </c>
      <c r="IW81" s="77">
        <f t="shared" si="435"/>
        <v>0</v>
      </c>
      <c r="IX81" s="77">
        <f t="shared" si="436"/>
        <v>0</v>
      </c>
      <c r="IY81" s="77">
        <f t="shared" si="437"/>
        <v>0</v>
      </c>
      <c r="IZ81" s="282">
        <f t="shared" si="438"/>
        <v>0</v>
      </c>
      <c r="JA81" s="283"/>
      <c r="JB81" s="284"/>
      <c r="JC81" s="285"/>
      <c r="JD81" s="76">
        <f t="shared" si="275"/>
        <v>0</v>
      </c>
      <c r="JE81" s="77">
        <f t="shared" si="439"/>
        <v>0</v>
      </c>
      <c r="JF81" s="77">
        <f t="shared" si="276"/>
        <v>0</v>
      </c>
      <c r="JG81" s="77">
        <f t="shared" si="440"/>
        <v>0</v>
      </c>
      <c r="JH81" s="282">
        <f t="shared" si="441"/>
        <v>0</v>
      </c>
      <c r="JI81" s="283"/>
      <c r="JJ81" s="284"/>
      <c r="JK81" s="285"/>
      <c r="JL81" s="76">
        <f t="shared" si="277"/>
        <v>11.454271366964782</v>
      </c>
      <c r="JM81" s="77">
        <f t="shared" si="442"/>
        <v>13.035075358319592</v>
      </c>
      <c r="JN81" s="77">
        <f t="shared" si="278"/>
        <v>0.61427023003282266</v>
      </c>
      <c r="JO81" s="77">
        <f t="shared" si="443"/>
        <v>0.70935926164190366</v>
      </c>
      <c r="JP81" s="282">
        <f t="shared" si="444"/>
        <v>14.289218161373523</v>
      </c>
      <c r="JQ81" s="73">
        <f t="shared" si="279"/>
        <v>0.80160238563141673</v>
      </c>
      <c r="JR81" s="74">
        <f t="shared" si="280"/>
        <v>4.2988372288507153E-2</v>
      </c>
      <c r="JS81" s="279">
        <f t="shared" si="445"/>
        <v>1.1172837452712527</v>
      </c>
      <c r="JT81" s="76">
        <f t="shared" si="281"/>
        <v>0</v>
      </c>
      <c r="JU81" s="77">
        <f t="shared" si="446"/>
        <v>0</v>
      </c>
      <c r="JV81" s="77">
        <f t="shared" si="282"/>
        <v>0</v>
      </c>
      <c r="JW81" s="77">
        <f t="shared" si="447"/>
        <v>0</v>
      </c>
      <c r="JX81" s="282">
        <f t="shared" si="448"/>
        <v>0</v>
      </c>
      <c r="JY81" s="73"/>
      <c r="JZ81" s="74"/>
      <c r="KA81" s="279"/>
      <c r="KB81" s="76">
        <f t="shared" si="283"/>
        <v>0</v>
      </c>
      <c r="KC81" s="77">
        <f t="shared" si="449"/>
        <v>0</v>
      </c>
      <c r="KD81" s="77">
        <f t="shared" si="284"/>
        <v>0</v>
      </c>
      <c r="KE81" s="77">
        <f t="shared" si="450"/>
        <v>0</v>
      </c>
      <c r="KF81" s="282">
        <f t="shared" si="451"/>
        <v>0</v>
      </c>
      <c r="KG81" s="73"/>
      <c r="KH81" s="74"/>
      <c r="KI81" s="279"/>
      <c r="KJ81" s="76">
        <f t="shared" si="285"/>
        <v>4.6064806901037754</v>
      </c>
      <c r="KK81" s="77">
        <f t="shared" si="452"/>
        <v>5.242221090144997</v>
      </c>
      <c r="KL81" s="77">
        <f t="shared" si="286"/>
        <v>0.15045183001345225</v>
      </c>
      <c r="KM81" s="77">
        <f t="shared" si="453"/>
        <v>0.17374177329953466</v>
      </c>
      <c r="KN81" s="282">
        <f t="shared" si="454"/>
        <v>6.055449106632155</v>
      </c>
      <c r="KO81" s="73">
        <f t="shared" si="287"/>
        <v>0.76071660565334209</v>
      </c>
      <c r="KP81" s="74">
        <f t="shared" si="288"/>
        <v>2.4845693088010889E-2</v>
      </c>
      <c r="KQ81" s="279">
        <f t="shared" si="289"/>
        <v>1.1088326120362417</v>
      </c>
      <c r="KR81" s="76">
        <f t="shared" si="290"/>
        <v>0</v>
      </c>
      <c r="KS81" s="77">
        <f t="shared" si="455"/>
        <v>0</v>
      </c>
      <c r="KT81" s="77">
        <f t="shared" si="291"/>
        <v>0</v>
      </c>
      <c r="KU81" s="77">
        <f t="shared" si="456"/>
        <v>0</v>
      </c>
      <c r="KV81" s="282">
        <f t="shared" si="457"/>
        <v>0</v>
      </c>
      <c r="KW81" s="73"/>
      <c r="KX81" s="74"/>
      <c r="KY81" s="279"/>
      <c r="KZ81" s="76">
        <f t="shared" si="292"/>
        <v>5.385134015800821</v>
      </c>
      <c r="LA81" s="77">
        <f t="shared" si="458"/>
        <v>6.1283363613214918</v>
      </c>
      <c r="LB81" s="77">
        <f t="shared" si="293"/>
        <v>0.16937407278837724</v>
      </c>
      <c r="LC81" s="77">
        <f t="shared" si="459"/>
        <v>0.19559317925601805</v>
      </c>
      <c r="LD81" s="286">
        <f t="shared" si="460"/>
        <v>13.402196369014534</v>
      </c>
      <c r="LE81" s="73">
        <f t="shared" si="294"/>
        <v>0.4018098129237298</v>
      </c>
      <c r="LF81" s="74">
        <f t="shared" si="295"/>
        <v>1.2637784742504212E-2</v>
      </c>
      <c r="LG81" s="279">
        <f t="shared" si="296"/>
        <v>1.0574101013597437</v>
      </c>
      <c r="LH81" s="76">
        <f t="shared" si="297"/>
        <v>0</v>
      </c>
      <c r="LI81" s="77">
        <f t="shared" si="461"/>
        <v>0</v>
      </c>
      <c r="LJ81" s="77">
        <f t="shared" si="298"/>
        <v>0</v>
      </c>
      <c r="LK81" s="77">
        <f t="shared" si="462"/>
        <v>0</v>
      </c>
      <c r="LL81" s="282">
        <f t="shared" si="463"/>
        <v>0</v>
      </c>
      <c r="LM81" s="73"/>
      <c r="LN81" s="74"/>
      <c r="LO81" s="279"/>
      <c r="LP81" s="76">
        <f t="shared" si="299"/>
        <v>0</v>
      </c>
      <c r="LQ81" s="77">
        <f t="shared" si="464"/>
        <v>0</v>
      </c>
      <c r="LR81" s="77">
        <f t="shared" si="300"/>
        <v>0</v>
      </c>
      <c r="LS81" s="77">
        <f t="shared" si="465"/>
        <v>0</v>
      </c>
      <c r="LT81" s="282">
        <f t="shared" si="466"/>
        <v>0</v>
      </c>
      <c r="LU81" s="73"/>
      <c r="LV81" s="74"/>
      <c r="LW81" s="279"/>
      <c r="LX81" s="76">
        <f t="shared" si="301"/>
        <v>0</v>
      </c>
      <c r="LY81" s="77">
        <f t="shared" si="467"/>
        <v>0</v>
      </c>
      <c r="LZ81" s="77">
        <f t="shared" si="302"/>
        <v>0</v>
      </c>
      <c r="MA81" s="77">
        <f t="shared" si="468"/>
        <v>0</v>
      </c>
      <c r="MB81" s="286">
        <f t="shared" si="469"/>
        <v>0</v>
      </c>
      <c r="MC81" s="73"/>
      <c r="MD81" s="74"/>
      <c r="ME81" s="279"/>
      <c r="MF81" s="76">
        <f t="shared" si="303"/>
        <v>0</v>
      </c>
      <c r="MG81" s="77">
        <f t="shared" si="470"/>
        <v>0</v>
      </c>
      <c r="MH81" s="77">
        <f t="shared" si="304"/>
        <v>0</v>
      </c>
      <c r="MI81" s="77">
        <f t="shared" si="471"/>
        <v>0</v>
      </c>
      <c r="MJ81" s="286">
        <f t="shared" si="472"/>
        <v>0</v>
      </c>
      <c r="MK81" s="73"/>
      <c r="ML81" s="74"/>
      <c r="MM81" s="279"/>
      <c r="MN81" s="287">
        <f t="shared" si="473"/>
        <v>1.0671308756853704</v>
      </c>
      <c r="MO81" s="288">
        <f t="shared" si="473"/>
        <v>0</v>
      </c>
      <c r="MP81" s="288">
        <f t="shared" si="473"/>
        <v>1.0919877356290861</v>
      </c>
      <c r="MQ81" s="289">
        <f t="shared" si="473"/>
        <v>0</v>
      </c>
      <c r="MR81" s="290">
        <f t="shared" si="474"/>
        <v>1.7990759433179659</v>
      </c>
      <c r="MS81" s="291"/>
      <c r="MT81" s="291">
        <f t="shared" si="305"/>
        <v>1.169628063632314</v>
      </c>
      <c r="MU81" s="292"/>
      <c r="MV81" s="359">
        <f t="shared" si="306"/>
        <v>0</v>
      </c>
      <c r="MW81" s="360">
        <f t="shared" si="307"/>
        <v>0</v>
      </c>
      <c r="MX81" s="360">
        <f t="shared" si="308"/>
        <v>0.62944787968565208</v>
      </c>
      <c r="MY81" s="360">
        <f t="shared" si="309"/>
        <v>0</v>
      </c>
      <c r="MZ81" s="360">
        <f t="shared" si="310"/>
        <v>0</v>
      </c>
      <c r="NA81" s="360">
        <f t="shared" si="311"/>
        <v>0</v>
      </c>
      <c r="NB81" s="360">
        <f t="shared" si="312"/>
        <v>0.50668817848051317</v>
      </c>
      <c r="NC81" s="360">
        <f t="shared" si="313"/>
        <v>0</v>
      </c>
      <c r="ND81" s="360">
        <f t="shared" si="314"/>
        <v>0</v>
      </c>
      <c r="NE81" s="360">
        <f t="shared" si="315"/>
        <v>0.21311762803336567</v>
      </c>
      <c r="NF81" s="360">
        <f t="shared" si="316"/>
        <v>0</v>
      </c>
      <c r="NG81" s="360">
        <f t="shared" si="317"/>
        <v>0.44982225711843493</v>
      </c>
      <c r="NH81" s="360">
        <f t="shared" si="318"/>
        <v>0</v>
      </c>
      <c r="NI81" s="360">
        <f t="shared" si="319"/>
        <v>0</v>
      </c>
      <c r="NJ81" s="360">
        <f t="shared" si="320"/>
        <v>0</v>
      </c>
      <c r="NK81" s="361">
        <f t="shared" si="321"/>
        <v>0</v>
      </c>
      <c r="NL81" s="145">
        <f t="shared" si="475"/>
        <v>1.7990759433179659</v>
      </c>
      <c r="NM81" s="40"/>
      <c r="NN81" s="56">
        <f t="shared" si="476"/>
        <v>1.169628063632314</v>
      </c>
      <c r="NO81" s="59"/>
      <c r="NP81" s="55">
        <f t="shared" si="322"/>
        <v>1.0671308756853704</v>
      </c>
      <c r="NQ81" s="40"/>
      <c r="NR81" s="56">
        <f t="shared" si="323"/>
        <v>1.0919877356290861</v>
      </c>
      <c r="NS81" s="60"/>
      <c r="NT81" s="25"/>
      <c r="NU81" s="86">
        <f t="shared" si="477"/>
        <v>0</v>
      </c>
      <c r="NV81" s="86">
        <f t="shared" si="477"/>
        <v>0</v>
      </c>
      <c r="NW81" s="86">
        <f t="shared" si="477"/>
        <v>0</v>
      </c>
      <c r="NX81" s="86">
        <f t="shared" si="477"/>
        <v>0</v>
      </c>
      <c r="NY81" s="87">
        <f t="shared" si="478"/>
        <v>0</v>
      </c>
      <c r="NZ81" s="87">
        <f t="shared" si="478"/>
        <v>0</v>
      </c>
      <c r="OA81" s="87">
        <f t="shared" si="478"/>
        <v>0</v>
      </c>
      <c r="OB81" s="87">
        <f t="shared" si="478"/>
        <v>0</v>
      </c>
      <c r="OC81" s="26"/>
    </row>
    <row r="82" spans="1:393" thickBot="1" x14ac:dyDescent="0.35">
      <c r="A82" s="136" t="s">
        <v>262</v>
      </c>
      <c r="B82" s="137" t="s">
        <v>263</v>
      </c>
      <c r="C82" s="133" t="s">
        <v>118</v>
      </c>
      <c r="D82" s="64">
        <f>VLOOKUP(B82,[1]УсіТ_1!$A$10:$G$556,6,FALSE)</f>
        <v>91.5</v>
      </c>
      <c r="E82" s="64">
        <f>VLOOKUP(B82,[1]УсіТ_1!$A$10:$G$556,7,FALSE)</f>
        <v>0</v>
      </c>
      <c r="F82" s="38"/>
      <c r="G82" s="38"/>
      <c r="H82" s="39"/>
      <c r="I82" s="256">
        <v>1.4621999999999999</v>
      </c>
      <c r="J82" s="62">
        <v>1.4621999999999999</v>
      </c>
      <c r="K82" s="257">
        <f t="shared" si="324"/>
        <v>0.83979999999999999</v>
      </c>
      <c r="L82" s="258">
        <f t="shared" si="325"/>
        <v>0.83979999999999999</v>
      </c>
      <c r="M82" s="63">
        <v>0</v>
      </c>
      <c r="N82" s="63">
        <v>0</v>
      </c>
      <c r="O82" s="63">
        <v>0.62239999999999995</v>
      </c>
      <c r="P82" s="63">
        <v>0</v>
      </c>
      <c r="Q82" s="63">
        <v>0</v>
      </c>
      <c r="R82" s="63">
        <v>0</v>
      </c>
      <c r="S82" s="63">
        <v>0.34279999999999999</v>
      </c>
      <c r="T82" s="63">
        <v>0</v>
      </c>
      <c r="U82" s="63">
        <v>0</v>
      </c>
      <c r="V82" s="63">
        <v>0.1</v>
      </c>
      <c r="W82" s="63">
        <v>0</v>
      </c>
      <c r="X82" s="63">
        <v>0.39700000000000002</v>
      </c>
      <c r="Y82" s="63">
        <v>0</v>
      </c>
      <c r="Z82" s="63">
        <v>0</v>
      </c>
      <c r="AA82" s="63">
        <v>0</v>
      </c>
      <c r="AB82" s="259">
        <v>0</v>
      </c>
      <c r="AC82" s="144">
        <v>0</v>
      </c>
      <c r="AD82" s="70">
        <v>0</v>
      </c>
      <c r="AE82" s="70">
        <v>0</v>
      </c>
      <c r="AF82" s="68">
        <f t="shared" si="326"/>
        <v>0</v>
      </c>
      <c r="AG82" s="68">
        <f t="shared" si="327"/>
        <v>0</v>
      </c>
      <c r="AH82" s="71">
        <v>0</v>
      </c>
      <c r="AI82" s="71">
        <v>0</v>
      </c>
      <c r="AJ82" s="68">
        <f t="shared" si="328"/>
        <v>0</v>
      </c>
      <c r="AK82" s="68">
        <f t="shared" si="329"/>
        <v>0</v>
      </c>
      <c r="AL82" s="71">
        <v>0</v>
      </c>
      <c r="AM82" s="69">
        <f t="shared" si="330"/>
        <v>0</v>
      </c>
      <c r="AN82" s="260">
        <v>0</v>
      </c>
      <c r="AO82" s="71">
        <v>0</v>
      </c>
      <c r="AP82" s="71">
        <v>0</v>
      </c>
      <c r="AQ82" s="68">
        <f t="shared" si="331"/>
        <v>0</v>
      </c>
      <c r="AR82" s="68">
        <f t="shared" si="332"/>
        <v>0</v>
      </c>
      <c r="AS82" s="71">
        <v>0</v>
      </c>
      <c r="AT82" s="261">
        <f t="shared" si="244"/>
        <v>0</v>
      </c>
      <c r="AU82" s="71">
        <v>0</v>
      </c>
      <c r="AV82" s="68">
        <f t="shared" si="333"/>
        <v>0</v>
      </c>
      <c r="AW82" s="68">
        <f t="shared" si="334"/>
        <v>0</v>
      </c>
      <c r="AX82" s="71">
        <v>0</v>
      </c>
      <c r="AY82" s="69">
        <f t="shared" si="335"/>
        <v>0</v>
      </c>
      <c r="AZ82" s="260">
        <v>7</v>
      </c>
      <c r="BA82" s="260">
        <v>35.6801666666668</v>
      </c>
      <c r="BB82" s="260">
        <v>3.7209316666666798</v>
      </c>
      <c r="BC82" s="262">
        <f t="shared" si="336"/>
        <v>2.9767453333333442</v>
      </c>
      <c r="BD82" s="262">
        <f t="shared" si="245"/>
        <v>0.74418633333333561</v>
      </c>
      <c r="BE82" s="260">
        <v>1.39662366666667</v>
      </c>
      <c r="BF82" s="262">
        <f t="shared" si="337"/>
        <v>1.1172989333333361</v>
      </c>
      <c r="BG82" s="262">
        <f t="shared" si="246"/>
        <v>0.27932473333333396</v>
      </c>
      <c r="BH82" s="260">
        <v>4.3994529268430762</v>
      </c>
      <c r="BI82" s="263">
        <f t="shared" si="338"/>
        <v>2.5761172591246706</v>
      </c>
      <c r="BJ82" s="68">
        <f t="shared" si="339"/>
        <v>6.0294502362384358E-2</v>
      </c>
      <c r="BK82" s="260">
        <v>2.259667179744866</v>
      </c>
      <c r="BL82" s="69">
        <f t="shared" si="340"/>
        <v>56.948210527905708</v>
      </c>
      <c r="BM82" s="260">
        <v>0</v>
      </c>
      <c r="BN82" s="260">
        <v>0</v>
      </c>
      <c r="BO82" s="260">
        <v>0</v>
      </c>
      <c r="BP82" s="68">
        <f t="shared" si="341"/>
        <v>0</v>
      </c>
      <c r="BQ82" s="68">
        <f t="shared" si="342"/>
        <v>0</v>
      </c>
      <c r="BR82" s="260">
        <v>0</v>
      </c>
      <c r="BS82" s="260">
        <v>0</v>
      </c>
      <c r="BT82" s="68">
        <f t="shared" si="343"/>
        <v>0</v>
      </c>
      <c r="BU82" s="68">
        <f t="shared" si="344"/>
        <v>0</v>
      </c>
      <c r="BV82" s="260">
        <v>0</v>
      </c>
      <c r="BW82" s="69">
        <f t="shared" si="345"/>
        <v>0</v>
      </c>
      <c r="BX82" s="260">
        <v>0</v>
      </c>
      <c r="BY82" s="260">
        <v>0</v>
      </c>
      <c r="BZ82" s="263">
        <f t="shared" si="346"/>
        <v>0</v>
      </c>
      <c r="CA82" s="263">
        <f t="shared" si="347"/>
        <v>0</v>
      </c>
      <c r="CB82" s="260">
        <v>0</v>
      </c>
      <c r="CC82" s="264">
        <f t="shared" si="348"/>
        <v>0</v>
      </c>
      <c r="CD82" s="260">
        <v>0</v>
      </c>
      <c r="CE82" s="260">
        <v>0</v>
      </c>
      <c r="CF82" s="263">
        <f t="shared" si="349"/>
        <v>0</v>
      </c>
      <c r="CG82" s="263">
        <f t="shared" si="350"/>
        <v>0</v>
      </c>
      <c r="CH82" s="260">
        <v>0</v>
      </c>
      <c r="CI82" s="69">
        <f t="shared" si="351"/>
        <v>0</v>
      </c>
      <c r="CJ82" s="260">
        <v>13.934078952979199</v>
      </c>
      <c r="CK82" s="260">
        <v>3.0654978280094234</v>
      </c>
      <c r="CL82" s="260">
        <v>1.2109266231606761</v>
      </c>
      <c r="CM82" s="260">
        <v>0.88711551879567574</v>
      </c>
      <c r="CN82" s="260">
        <v>4.2598186224617258</v>
      </c>
      <c r="CO82" s="265">
        <f t="shared" si="352"/>
        <v>0.29920966004171162</v>
      </c>
      <c r="CP82" s="266">
        <f t="shared" si="353"/>
        <v>1.3582942855953908</v>
      </c>
      <c r="CQ82" s="260">
        <v>2.4233321941651287</v>
      </c>
      <c r="CR82" s="265">
        <f t="shared" si="354"/>
        <v>3.3211767721033091E-2</v>
      </c>
      <c r="CS82" s="265">
        <f t="shared" si="355"/>
        <v>1.4189918596221678</v>
      </c>
      <c r="CT82" s="260">
        <v>1.2446827182893956</v>
      </c>
      <c r="CU82" s="267">
        <f t="shared" si="247"/>
        <v>31.366004326878663</v>
      </c>
      <c r="CV82" s="260">
        <v>0</v>
      </c>
      <c r="CW82" s="260">
        <v>0</v>
      </c>
      <c r="CX82" s="68">
        <f t="shared" si="356"/>
        <v>0</v>
      </c>
      <c r="CY82" s="68">
        <f t="shared" si="357"/>
        <v>0</v>
      </c>
      <c r="CZ82" s="260">
        <v>0</v>
      </c>
      <c r="DA82" s="69">
        <f t="shared" si="358"/>
        <v>0</v>
      </c>
      <c r="DB82" s="260">
        <v>0</v>
      </c>
      <c r="DC82" s="260">
        <v>0</v>
      </c>
      <c r="DD82" s="68">
        <f t="shared" si="359"/>
        <v>0</v>
      </c>
      <c r="DE82" s="68">
        <f t="shared" si="360"/>
        <v>0</v>
      </c>
      <c r="DF82" s="260">
        <v>0</v>
      </c>
      <c r="DG82" s="69">
        <f t="shared" si="361"/>
        <v>0</v>
      </c>
      <c r="DH82" s="260">
        <v>3.3379520539046403</v>
      </c>
      <c r="DI82" s="260">
        <v>0.7343494518590209</v>
      </c>
      <c r="DJ82" s="260">
        <v>5.0174054024999977E-2</v>
      </c>
      <c r="DK82" s="260">
        <v>2.430029095242578</v>
      </c>
      <c r="DL82" s="68">
        <f t="shared" si="362"/>
        <v>0.17068524364983867</v>
      </c>
      <c r="DM82" s="68">
        <f t="shared" si="363"/>
        <v>0.77484393736723889</v>
      </c>
      <c r="DN82" s="260">
        <v>0.70674939030501205</v>
      </c>
      <c r="DO82" s="68">
        <f t="shared" si="364"/>
        <v>9.6860003941301905E-3</v>
      </c>
      <c r="DP82" s="68">
        <f t="shared" si="365"/>
        <v>0.41383993249066103</v>
      </c>
      <c r="DQ82" s="260">
        <v>0.36300378230945601</v>
      </c>
      <c r="DR82" s="264">
        <f t="shared" si="366"/>
        <v>9.1467093931748487</v>
      </c>
      <c r="DS82" s="260">
        <v>0</v>
      </c>
      <c r="DT82" s="260">
        <v>0</v>
      </c>
      <c r="DU82" s="260">
        <v>0</v>
      </c>
      <c r="DV82" s="68">
        <f t="shared" si="367"/>
        <v>0</v>
      </c>
      <c r="DW82" s="68">
        <f t="shared" si="368"/>
        <v>0</v>
      </c>
      <c r="DX82" s="260">
        <v>0</v>
      </c>
      <c r="DY82" s="260">
        <v>0</v>
      </c>
      <c r="DZ82" s="260">
        <v>0</v>
      </c>
      <c r="EA82" s="260">
        <v>0</v>
      </c>
      <c r="EB82" s="68">
        <f t="shared" si="369"/>
        <v>0</v>
      </c>
      <c r="EC82" s="68">
        <f t="shared" si="370"/>
        <v>0</v>
      </c>
      <c r="ED82" s="267">
        <v>0</v>
      </c>
      <c r="EE82" s="69">
        <f t="shared" si="371"/>
        <v>0</v>
      </c>
      <c r="EF82" s="260">
        <v>6.0488122222222103</v>
      </c>
      <c r="EG82" s="260">
        <v>1.3307386888888899</v>
      </c>
      <c r="EH82" s="260">
        <v>14.242884841156901</v>
      </c>
      <c r="EI82" s="260">
        <v>4.4039330738966136</v>
      </c>
      <c r="EJ82" s="268">
        <f t="shared" si="372"/>
        <v>0.30933225911049811</v>
      </c>
      <c r="EK82" s="266">
        <f t="shared" si="373"/>
        <v>1.404246907808822</v>
      </c>
      <c r="EL82" s="260">
        <v>2.8068372581373433</v>
      </c>
      <c r="EM82" s="268">
        <f t="shared" si="374"/>
        <v>3.846770462277229E-2</v>
      </c>
      <c r="EN82" s="268">
        <f t="shared" si="375"/>
        <v>1.643554783851354</v>
      </c>
      <c r="EO82" s="269">
        <f t="shared" si="376"/>
        <v>28.833206084301956</v>
      </c>
      <c r="EP82" s="69">
        <f t="shared" si="377"/>
        <v>36.329839666220465</v>
      </c>
      <c r="EQ82" s="260">
        <v>0</v>
      </c>
      <c r="ER82" s="260">
        <v>0</v>
      </c>
      <c r="ES82" s="260">
        <v>0</v>
      </c>
      <c r="ET82" s="68">
        <f t="shared" si="378"/>
        <v>0</v>
      </c>
      <c r="EU82" s="68">
        <f t="shared" si="379"/>
        <v>0</v>
      </c>
      <c r="EV82" s="260">
        <v>0</v>
      </c>
      <c r="EW82" s="260">
        <v>0</v>
      </c>
      <c r="EX82" s="68">
        <f t="shared" si="380"/>
        <v>0</v>
      </c>
      <c r="EY82" s="68">
        <f t="shared" si="381"/>
        <v>0</v>
      </c>
      <c r="EZ82" s="260">
        <v>0</v>
      </c>
      <c r="FA82" s="69">
        <f t="shared" si="382"/>
        <v>0</v>
      </c>
      <c r="FB82" s="260">
        <v>0</v>
      </c>
      <c r="FC82" s="260">
        <v>0</v>
      </c>
      <c r="FD82" s="68">
        <f t="shared" si="383"/>
        <v>0</v>
      </c>
      <c r="FE82" s="68">
        <f t="shared" si="384"/>
        <v>0</v>
      </c>
      <c r="FF82" s="260">
        <v>0</v>
      </c>
      <c r="FG82" s="69">
        <f t="shared" si="385"/>
        <v>0</v>
      </c>
      <c r="FH82" s="260">
        <v>0</v>
      </c>
      <c r="FI82" s="260">
        <v>0</v>
      </c>
      <c r="FJ82" s="68">
        <f t="shared" si="386"/>
        <v>0</v>
      </c>
      <c r="FK82" s="68">
        <f t="shared" si="387"/>
        <v>0</v>
      </c>
      <c r="FL82" s="260">
        <v>0</v>
      </c>
      <c r="FM82" s="69">
        <f t="shared" si="388"/>
        <v>0</v>
      </c>
      <c r="FN82" s="260">
        <v>0</v>
      </c>
      <c r="FO82" s="260">
        <v>0</v>
      </c>
      <c r="FP82" s="68">
        <f t="shared" si="389"/>
        <v>0</v>
      </c>
      <c r="FQ82" s="68">
        <f t="shared" si="390"/>
        <v>0</v>
      </c>
      <c r="FR82" s="260">
        <v>0</v>
      </c>
      <c r="FS82" s="264">
        <f t="shared" si="391"/>
        <v>0</v>
      </c>
      <c r="FT82" s="270">
        <f t="shared" si="248"/>
        <v>133.79076391417968</v>
      </c>
      <c r="FU82" s="271">
        <f t="shared" si="249"/>
        <v>28.451429197863384</v>
      </c>
      <c r="FV82" s="272">
        <f t="shared" si="392"/>
        <v>15.640381066213571</v>
      </c>
      <c r="FW82" s="272">
        <f t="shared" si="250"/>
        <v>4.9811597854623555</v>
      </c>
      <c r="FX82" s="272">
        <f t="shared" si="251"/>
        <v>35.6801666666668</v>
      </c>
      <c r="FY82" s="272">
        <f t="shared" si="252"/>
        <v>0</v>
      </c>
      <c r="FZ82" s="272">
        <f t="shared" si="253"/>
        <v>0</v>
      </c>
      <c r="GA82" s="272">
        <f t="shared" si="254"/>
        <v>0</v>
      </c>
      <c r="GB82" s="272">
        <f t="shared" si="255"/>
        <v>0</v>
      </c>
      <c r="GC82" s="272">
        <f t="shared" si="256"/>
        <v>0</v>
      </c>
      <c r="GD82" s="272">
        <f t="shared" si="257"/>
        <v>0</v>
      </c>
      <c r="GE82" s="272">
        <f t="shared" si="258"/>
        <v>11.093780791600917</v>
      </c>
      <c r="GF82" s="273">
        <f t="shared" si="259"/>
        <v>4.3156098595411709</v>
      </c>
      <c r="GG82" s="273">
        <f t="shared" si="260"/>
        <v>0.7792271628020484</v>
      </c>
      <c r="GH82" s="272">
        <f t="shared" si="393"/>
        <v>10.33637176945056</v>
      </c>
      <c r="GI82" s="274">
        <f t="shared" si="394"/>
        <v>7.3840546788084005</v>
      </c>
      <c r="GJ82" s="275">
        <f t="shared" si="261"/>
        <v>0.14165997510031991</v>
      </c>
      <c r="GK82" s="271">
        <f t="shared" si="395"/>
        <v>106.1832892772576</v>
      </c>
      <c r="GL82" s="276">
        <f t="shared" si="396"/>
        <v>133.79094448934458</v>
      </c>
      <c r="GM82" s="272">
        <f t="shared" si="397"/>
        <v>40.151093736212957</v>
      </c>
      <c r="GN82" s="272">
        <f t="shared" si="398"/>
        <v>5.9020469233647246</v>
      </c>
      <c r="GO82" s="277">
        <f t="shared" si="399"/>
        <v>0.37813006179695113</v>
      </c>
      <c r="GP82" s="278">
        <f t="shared" si="400"/>
        <v>5.558357594247957E-2</v>
      </c>
      <c r="GQ82" s="279">
        <f t="shared" si="401"/>
        <v>1.060790067384493</v>
      </c>
      <c r="GR82" s="280">
        <f t="shared" si="402"/>
        <v>106.1832892772576</v>
      </c>
      <c r="GS82" s="272">
        <f t="shared" si="403"/>
        <v>40.151093736212957</v>
      </c>
      <c r="GT82" s="272">
        <f t="shared" si="262"/>
        <v>5.9020469233647246</v>
      </c>
      <c r="GU82" s="73">
        <f t="shared" si="404"/>
        <v>0.37813006179695113</v>
      </c>
      <c r="GV82" s="74">
        <f t="shared" si="405"/>
        <v>5.558357594247957E-2</v>
      </c>
      <c r="GW82" s="279">
        <f t="shared" si="406"/>
        <v>1.060790067384493</v>
      </c>
      <c r="GX82" s="280">
        <f t="shared" si="407"/>
        <v>60.98629679479275</v>
      </c>
      <c r="GY82" s="272">
        <f t="shared" si="263"/>
        <v>37.008230680080857</v>
      </c>
      <c r="GZ82" s="272">
        <f t="shared" si="264"/>
        <v>1.7477081543356598</v>
      </c>
      <c r="HA82" s="73">
        <f t="shared" si="408"/>
        <v>0.60682862585682962</v>
      </c>
      <c r="HB82" s="74">
        <f t="shared" si="409"/>
        <v>2.8657391023697739E-2</v>
      </c>
      <c r="HC82" s="279">
        <f t="shared" si="410"/>
        <v>1.0881845827849694</v>
      </c>
      <c r="HD82" s="280">
        <f t="shared" si="411"/>
        <v>60.98629679479275</v>
      </c>
      <c r="HE82" s="272">
        <f t="shared" si="265"/>
        <v>37.008230680080857</v>
      </c>
      <c r="HF82" s="272">
        <f t="shared" si="266"/>
        <v>1.7477081543356598</v>
      </c>
      <c r="HG82" s="73">
        <f t="shared" si="412"/>
        <v>0.60682862585682962</v>
      </c>
      <c r="HH82" s="74">
        <f t="shared" si="413"/>
        <v>2.8657391023697739E-2</v>
      </c>
      <c r="HI82" s="281">
        <f t="shared" si="414"/>
        <v>1.0881845827849694</v>
      </c>
      <c r="HJ82" s="72">
        <f t="shared" si="267"/>
        <v>1.5510872365296056</v>
      </c>
      <c r="HK82" s="73">
        <f t="shared" si="415"/>
        <v>1.5510872365296056</v>
      </c>
      <c r="HL82" s="73">
        <f t="shared" si="268"/>
        <v>0.91385741262281728</v>
      </c>
      <c r="HM82" s="74">
        <f t="shared" si="416"/>
        <v>0.91385741262281728</v>
      </c>
      <c r="HN82" s="75"/>
      <c r="HO82" s="75"/>
      <c r="HP82" s="76">
        <f t="shared" si="417"/>
        <v>0</v>
      </c>
      <c r="HQ82" s="77">
        <f t="shared" si="418"/>
        <v>0</v>
      </c>
      <c r="HR82" s="77">
        <f t="shared" si="419"/>
        <v>0</v>
      </c>
      <c r="HS82" s="77">
        <f t="shared" si="420"/>
        <v>0</v>
      </c>
      <c r="HT82" s="282">
        <f t="shared" si="421"/>
        <v>0</v>
      </c>
      <c r="HU82" s="73"/>
      <c r="HV82" s="74"/>
      <c r="HW82" s="279"/>
      <c r="HX82" s="76">
        <f t="shared" si="422"/>
        <v>0</v>
      </c>
      <c r="HY82" s="77">
        <f t="shared" si="423"/>
        <v>0</v>
      </c>
      <c r="HZ82" s="77">
        <f t="shared" si="269"/>
        <v>0</v>
      </c>
      <c r="IA82" s="77">
        <f t="shared" si="424"/>
        <v>0</v>
      </c>
      <c r="IB82" s="282">
        <f t="shared" si="425"/>
        <v>0</v>
      </c>
      <c r="IC82" s="73"/>
      <c r="ID82" s="74"/>
      <c r="IE82" s="279"/>
      <c r="IF82" s="76">
        <f t="shared" si="270"/>
        <v>3.1428630561320983</v>
      </c>
      <c r="IG82" s="77">
        <f t="shared" si="426"/>
        <v>3.5766095865088889</v>
      </c>
      <c r="IH82" s="77">
        <f t="shared" si="271"/>
        <v>4.1543387690290645</v>
      </c>
      <c r="II82" s="77">
        <f t="shared" si="427"/>
        <v>4.7974304104747638</v>
      </c>
      <c r="IJ82" s="282">
        <f t="shared" si="428"/>
        <v>45.19699248246485</v>
      </c>
      <c r="IK82" s="73">
        <f t="shared" si="429"/>
        <v>6.953699535099464E-2</v>
      </c>
      <c r="IL82" s="74">
        <f t="shared" si="430"/>
        <v>9.1916265681634232E-2</v>
      </c>
      <c r="IM82" s="279">
        <f t="shared" si="431"/>
        <v>1.0238254386559078</v>
      </c>
      <c r="IN82" s="76">
        <f t="shared" si="272"/>
        <v>0</v>
      </c>
      <c r="IO82" s="77">
        <f t="shared" si="432"/>
        <v>0</v>
      </c>
      <c r="IP82" s="77">
        <f t="shared" si="273"/>
        <v>0</v>
      </c>
      <c r="IQ82" s="77">
        <f t="shared" si="433"/>
        <v>0</v>
      </c>
      <c r="IR82" s="282">
        <f t="shared" si="434"/>
        <v>0</v>
      </c>
      <c r="IS82" s="283"/>
      <c r="IT82" s="284"/>
      <c r="IU82" s="285"/>
      <c r="IV82" s="76">
        <f t="shared" si="274"/>
        <v>0</v>
      </c>
      <c r="IW82" s="77">
        <f t="shared" si="435"/>
        <v>0</v>
      </c>
      <c r="IX82" s="77">
        <f t="shared" si="436"/>
        <v>0</v>
      </c>
      <c r="IY82" s="77">
        <f t="shared" si="437"/>
        <v>0</v>
      </c>
      <c r="IZ82" s="282">
        <f t="shared" si="438"/>
        <v>0</v>
      </c>
      <c r="JA82" s="283"/>
      <c r="JB82" s="284"/>
      <c r="JC82" s="285"/>
      <c r="JD82" s="76">
        <f t="shared" si="275"/>
        <v>0</v>
      </c>
      <c r="JE82" s="77">
        <f t="shared" si="439"/>
        <v>0</v>
      </c>
      <c r="JF82" s="77">
        <f t="shared" si="276"/>
        <v>0</v>
      </c>
      <c r="JG82" s="77">
        <f t="shared" si="440"/>
        <v>0</v>
      </c>
      <c r="JH82" s="282">
        <f t="shared" si="441"/>
        <v>0</v>
      </c>
      <c r="JI82" s="283"/>
      <c r="JJ82" s="284"/>
      <c r="JK82" s="285"/>
      <c r="JL82" s="76">
        <f t="shared" si="277"/>
        <v>20.387865878154042</v>
      </c>
      <c r="JM82" s="77">
        <f t="shared" si="442"/>
        <v>23.201595247998082</v>
      </c>
      <c r="JN82" s="77">
        <f t="shared" si="278"/>
        <v>1.2195369465584205</v>
      </c>
      <c r="JO82" s="77">
        <f t="shared" si="443"/>
        <v>1.4083212658856641</v>
      </c>
      <c r="JP82" s="282">
        <f t="shared" si="444"/>
        <v>24.893654227681481</v>
      </c>
      <c r="JQ82" s="73">
        <f t="shared" si="279"/>
        <v>0.81899851631597542</v>
      </c>
      <c r="JR82" s="74">
        <f t="shared" si="280"/>
        <v>4.8989872495389136E-2</v>
      </c>
      <c r="JS82" s="279">
        <f t="shared" si="445"/>
        <v>1.120613617499054</v>
      </c>
      <c r="JT82" s="76">
        <f t="shared" si="281"/>
        <v>0</v>
      </c>
      <c r="JU82" s="77">
        <f t="shared" si="446"/>
        <v>0</v>
      </c>
      <c r="JV82" s="77">
        <f t="shared" si="282"/>
        <v>0</v>
      </c>
      <c r="JW82" s="77">
        <f t="shared" si="447"/>
        <v>0</v>
      </c>
      <c r="JX82" s="282">
        <f t="shared" si="448"/>
        <v>0</v>
      </c>
      <c r="JY82" s="73"/>
      <c r="JZ82" s="74"/>
      <c r="KA82" s="279"/>
      <c r="KB82" s="76">
        <f t="shared" si="283"/>
        <v>0</v>
      </c>
      <c r="KC82" s="77">
        <f t="shared" si="449"/>
        <v>0</v>
      </c>
      <c r="KD82" s="77">
        <f t="shared" si="284"/>
        <v>0</v>
      </c>
      <c r="KE82" s="77">
        <f t="shared" si="450"/>
        <v>0</v>
      </c>
      <c r="KF82" s="282">
        <f t="shared" si="451"/>
        <v>0</v>
      </c>
      <c r="KG82" s="73"/>
      <c r="KH82" s="74"/>
      <c r="KI82" s="279"/>
      <c r="KJ82" s="76">
        <f t="shared" si="285"/>
        <v>5.5224958269902995</v>
      </c>
      <c r="KK82" s="77">
        <f t="shared" si="452"/>
        <v>6.2846554760732305</v>
      </c>
      <c r="KL82" s="77">
        <f t="shared" si="286"/>
        <v>0.18037124404396887</v>
      </c>
      <c r="KM82" s="77">
        <f t="shared" si="453"/>
        <v>0.20829271262197527</v>
      </c>
      <c r="KN82" s="282">
        <f t="shared" si="454"/>
        <v>7.2592931691863871</v>
      </c>
      <c r="KO82" s="73">
        <f t="shared" si="287"/>
        <v>0.76074842250919239</v>
      </c>
      <c r="KP82" s="74">
        <f t="shared" si="288"/>
        <v>2.4846943061838715E-2</v>
      </c>
      <c r="KQ82" s="279">
        <f t="shared" si="289"/>
        <v>1.1088371965764663</v>
      </c>
      <c r="KR82" s="76">
        <f t="shared" si="290"/>
        <v>0</v>
      </c>
      <c r="KS82" s="77">
        <f t="shared" si="455"/>
        <v>0</v>
      </c>
      <c r="KT82" s="77">
        <f t="shared" si="291"/>
        <v>0</v>
      </c>
      <c r="KU82" s="77">
        <f t="shared" si="456"/>
        <v>0</v>
      </c>
      <c r="KV82" s="282">
        <f t="shared" si="457"/>
        <v>0</v>
      </c>
      <c r="KW82" s="73"/>
      <c r="KX82" s="74"/>
      <c r="KY82" s="279"/>
      <c r="KZ82" s="76">
        <f t="shared" si="292"/>
        <v>11.097868974936516</v>
      </c>
      <c r="LA82" s="77">
        <f t="shared" si="458"/>
        <v>12.629485872167503</v>
      </c>
      <c r="LB82" s="77">
        <f t="shared" si="293"/>
        <v>0.34779996373327038</v>
      </c>
      <c r="LC82" s="77">
        <f t="shared" si="459"/>
        <v>0.40163939811918065</v>
      </c>
      <c r="LD82" s="286">
        <f t="shared" si="460"/>
        <v>28.83320608430196</v>
      </c>
      <c r="LE82" s="73">
        <f t="shared" si="294"/>
        <v>0.38489888854152343</v>
      </c>
      <c r="LF82" s="74">
        <f t="shared" si="295"/>
        <v>1.2062479722732869E-2</v>
      </c>
      <c r="LG82" s="279">
        <f t="shared" si="296"/>
        <v>1.0549871674686946</v>
      </c>
      <c r="LH82" s="76">
        <f t="shared" si="297"/>
        <v>0</v>
      </c>
      <c r="LI82" s="77">
        <f t="shared" si="461"/>
        <v>0</v>
      </c>
      <c r="LJ82" s="77">
        <f t="shared" si="298"/>
        <v>0</v>
      </c>
      <c r="LK82" s="77">
        <f t="shared" si="462"/>
        <v>0</v>
      </c>
      <c r="LL82" s="282">
        <f t="shared" si="463"/>
        <v>0</v>
      </c>
      <c r="LM82" s="73"/>
      <c r="LN82" s="74"/>
      <c r="LO82" s="279"/>
      <c r="LP82" s="76">
        <f t="shared" si="299"/>
        <v>0</v>
      </c>
      <c r="LQ82" s="77">
        <f t="shared" si="464"/>
        <v>0</v>
      </c>
      <c r="LR82" s="77">
        <f t="shared" si="300"/>
        <v>0</v>
      </c>
      <c r="LS82" s="77">
        <f t="shared" si="465"/>
        <v>0</v>
      </c>
      <c r="LT82" s="282">
        <f t="shared" si="466"/>
        <v>0</v>
      </c>
      <c r="LU82" s="73"/>
      <c r="LV82" s="74"/>
      <c r="LW82" s="279"/>
      <c r="LX82" s="76">
        <f t="shared" si="301"/>
        <v>0</v>
      </c>
      <c r="LY82" s="77">
        <f t="shared" si="467"/>
        <v>0</v>
      </c>
      <c r="LZ82" s="77">
        <f t="shared" si="302"/>
        <v>0</v>
      </c>
      <c r="MA82" s="77">
        <f t="shared" si="468"/>
        <v>0</v>
      </c>
      <c r="MB82" s="286">
        <f t="shared" si="469"/>
        <v>0</v>
      </c>
      <c r="MC82" s="73"/>
      <c r="MD82" s="74"/>
      <c r="ME82" s="279"/>
      <c r="MF82" s="76">
        <f t="shared" si="303"/>
        <v>0</v>
      </c>
      <c r="MG82" s="77">
        <f t="shared" si="470"/>
        <v>0</v>
      </c>
      <c r="MH82" s="77">
        <f t="shared" si="304"/>
        <v>0</v>
      </c>
      <c r="MI82" s="77">
        <f t="shared" si="471"/>
        <v>0</v>
      </c>
      <c r="MJ82" s="286">
        <f t="shared" si="472"/>
        <v>0</v>
      </c>
      <c r="MK82" s="73"/>
      <c r="ML82" s="74"/>
      <c r="MM82" s="279"/>
      <c r="MN82" s="287">
        <f t="shared" si="473"/>
        <v>1.060791222979641</v>
      </c>
      <c r="MO82" s="288">
        <f t="shared" si="473"/>
        <v>0</v>
      </c>
      <c r="MP82" s="288">
        <f t="shared" si="473"/>
        <v>1.0881876318425745</v>
      </c>
      <c r="MQ82" s="289">
        <f t="shared" si="473"/>
        <v>0</v>
      </c>
      <c r="MR82" s="290">
        <f t="shared" si="474"/>
        <v>1.5510889262408309</v>
      </c>
      <c r="MS82" s="291"/>
      <c r="MT82" s="291">
        <f t="shared" si="305"/>
        <v>0.91385997322139401</v>
      </c>
      <c r="MU82" s="292"/>
      <c r="MV82" s="359">
        <f t="shared" si="306"/>
        <v>0</v>
      </c>
      <c r="MW82" s="360">
        <f t="shared" si="307"/>
        <v>0</v>
      </c>
      <c r="MX82" s="360">
        <f t="shared" si="308"/>
        <v>0.63722895301943694</v>
      </c>
      <c r="MY82" s="360">
        <f t="shared" si="309"/>
        <v>0</v>
      </c>
      <c r="MZ82" s="360">
        <f t="shared" si="310"/>
        <v>0</v>
      </c>
      <c r="NA82" s="360">
        <f t="shared" si="311"/>
        <v>0</v>
      </c>
      <c r="NB82" s="360">
        <f t="shared" si="312"/>
        <v>0.3841463480786757</v>
      </c>
      <c r="NC82" s="360">
        <f t="shared" si="313"/>
        <v>0</v>
      </c>
      <c r="ND82" s="360">
        <f t="shared" si="314"/>
        <v>0</v>
      </c>
      <c r="NE82" s="360">
        <f t="shared" si="315"/>
        <v>0.11088371965764664</v>
      </c>
      <c r="NF82" s="360">
        <f t="shared" si="316"/>
        <v>0</v>
      </c>
      <c r="NG82" s="360">
        <f t="shared" si="317"/>
        <v>0.41882990548507176</v>
      </c>
      <c r="NH82" s="360">
        <f t="shared" si="318"/>
        <v>0</v>
      </c>
      <c r="NI82" s="360">
        <f t="shared" si="319"/>
        <v>0</v>
      </c>
      <c r="NJ82" s="360">
        <f t="shared" si="320"/>
        <v>0</v>
      </c>
      <c r="NK82" s="361">
        <f t="shared" si="321"/>
        <v>0</v>
      </c>
      <c r="NL82" s="145">
        <f t="shared" si="475"/>
        <v>1.5510889262408309</v>
      </c>
      <c r="NM82" s="40"/>
      <c r="NN82" s="56">
        <f t="shared" si="476"/>
        <v>0.91385997322139401</v>
      </c>
      <c r="NO82" s="59"/>
      <c r="NP82" s="55">
        <f t="shared" si="322"/>
        <v>1.060791222979641</v>
      </c>
      <c r="NQ82" s="40"/>
      <c r="NR82" s="56">
        <f t="shared" si="323"/>
        <v>1.0881876318425745</v>
      </c>
      <c r="NS82" s="60"/>
      <c r="NT82" s="25"/>
      <c r="NU82" s="86">
        <f t="shared" si="477"/>
        <v>0</v>
      </c>
      <c r="NV82" s="86">
        <f t="shared" si="477"/>
        <v>0</v>
      </c>
      <c r="NW82" s="86">
        <f t="shared" si="477"/>
        <v>0</v>
      </c>
      <c r="NX82" s="86">
        <f t="shared" si="477"/>
        <v>0</v>
      </c>
      <c r="NY82" s="87">
        <f t="shared" si="478"/>
        <v>0</v>
      </c>
      <c r="NZ82" s="87">
        <f t="shared" si="478"/>
        <v>0</v>
      </c>
      <c r="OA82" s="87">
        <f t="shared" si="478"/>
        <v>0</v>
      </c>
      <c r="OB82" s="87">
        <f t="shared" si="478"/>
        <v>0</v>
      </c>
      <c r="OC82" s="26"/>
    </row>
    <row r="83" spans="1:393" thickBot="1" x14ac:dyDescent="0.35">
      <c r="A83" s="136" t="s">
        <v>264</v>
      </c>
      <c r="B83" s="137" t="s">
        <v>265</v>
      </c>
      <c r="C83" s="133" t="s">
        <v>118</v>
      </c>
      <c r="D83" s="64">
        <f>VLOOKUP(B83,[1]УсіТ_1!$A$10:$G$556,6,FALSE)</f>
        <v>76.8</v>
      </c>
      <c r="E83" s="64">
        <f>VLOOKUP(B83,[1]УсіТ_1!$A$10:$G$556,7,FALSE)</f>
        <v>0</v>
      </c>
      <c r="F83" s="38"/>
      <c r="G83" s="38"/>
      <c r="H83" s="39"/>
      <c r="I83" s="256">
        <v>2.0055000000000001</v>
      </c>
      <c r="J83" s="62">
        <v>2.0055000000000001</v>
      </c>
      <c r="K83" s="257">
        <f t="shared" si="324"/>
        <v>0.84030000000000005</v>
      </c>
      <c r="L83" s="258">
        <f t="shared" si="325"/>
        <v>0.84030000000000005</v>
      </c>
      <c r="M83" s="63">
        <v>0</v>
      </c>
      <c r="N83" s="63">
        <v>0</v>
      </c>
      <c r="O83" s="63">
        <v>1.1652</v>
      </c>
      <c r="P83" s="63">
        <v>0</v>
      </c>
      <c r="Q83" s="63">
        <v>0</v>
      </c>
      <c r="R83" s="63">
        <v>0</v>
      </c>
      <c r="S83" s="63">
        <v>0.35899999999999999</v>
      </c>
      <c r="T83" s="63">
        <v>0</v>
      </c>
      <c r="U83" s="63">
        <v>0</v>
      </c>
      <c r="V83" s="63">
        <v>7.9299999999999995E-2</v>
      </c>
      <c r="W83" s="63">
        <v>0</v>
      </c>
      <c r="X83" s="63">
        <v>0.40200000000000002</v>
      </c>
      <c r="Y83" s="63">
        <v>0</v>
      </c>
      <c r="Z83" s="63">
        <v>0</v>
      </c>
      <c r="AA83" s="63">
        <v>0</v>
      </c>
      <c r="AB83" s="259">
        <v>0</v>
      </c>
      <c r="AC83" s="144">
        <v>0</v>
      </c>
      <c r="AD83" s="70">
        <v>0</v>
      </c>
      <c r="AE83" s="70">
        <v>0</v>
      </c>
      <c r="AF83" s="68">
        <f t="shared" si="326"/>
        <v>0</v>
      </c>
      <c r="AG83" s="68">
        <f t="shared" si="327"/>
        <v>0</v>
      </c>
      <c r="AH83" s="71">
        <v>0</v>
      </c>
      <c r="AI83" s="71">
        <v>0</v>
      </c>
      <c r="AJ83" s="68">
        <f t="shared" si="328"/>
        <v>0</v>
      </c>
      <c r="AK83" s="68">
        <f t="shared" si="329"/>
        <v>0</v>
      </c>
      <c r="AL83" s="71">
        <v>0</v>
      </c>
      <c r="AM83" s="69">
        <f t="shared" si="330"/>
        <v>0</v>
      </c>
      <c r="AN83" s="260">
        <v>0</v>
      </c>
      <c r="AO83" s="71">
        <v>0</v>
      </c>
      <c r="AP83" s="71">
        <v>0</v>
      </c>
      <c r="AQ83" s="68">
        <f t="shared" si="331"/>
        <v>0</v>
      </c>
      <c r="AR83" s="68">
        <f t="shared" si="332"/>
        <v>0</v>
      </c>
      <c r="AS83" s="71">
        <v>0</v>
      </c>
      <c r="AT83" s="261">
        <f t="shared" si="244"/>
        <v>0</v>
      </c>
      <c r="AU83" s="71">
        <v>0</v>
      </c>
      <c r="AV83" s="68">
        <f t="shared" si="333"/>
        <v>0</v>
      </c>
      <c r="AW83" s="68">
        <f t="shared" si="334"/>
        <v>0</v>
      </c>
      <c r="AX83" s="71">
        <v>0</v>
      </c>
      <c r="AY83" s="69">
        <f t="shared" si="335"/>
        <v>0</v>
      </c>
      <c r="AZ83" s="260">
        <v>11</v>
      </c>
      <c r="BA83" s="260">
        <v>56.068833333333501</v>
      </c>
      <c r="BB83" s="260">
        <v>5.8471783333333498</v>
      </c>
      <c r="BC83" s="262">
        <f t="shared" si="336"/>
        <v>4.6777426666666804</v>
      </c>
      <c r="BD83" s="262">
        <f t="shared" si="245"/>
        <v>1.1694356666666694</v>
      </c>
      <c r="BE83" s="260">
        <v>2.19469433333333</v>
      </c>
      <c r="BF83" s="262">
        <f t="shared" si="337"/>
        <v>1.7557554666666642</v>
      </c>
      <c r="BG83" s="262">
        <f t="shared" si="246"/>
        <v>0.43893886666666582</v>
      </c>
      <c r="BH83" s="260">
        <v>6.9134260278962563</v>
      </c>
      <c r="BI83" s="263">
        <f t="shared" si="338"/>
        <v>4.0481842643387642</v>
      </c>
      <c r="BJ83" s="68">
        <f t="shared" si="339"/>
        <v>9.4748503712318188E-2</v>
      </c>
      <c r="BK83" s="260">
        <v>3.5509055681705006</v>
      </c>
      <c r="BL83" s="69">
        <f t="shared" si="340"/>
        <v>89.490045115280324</v>
      </c>
      <c r="BM83" s="260">
        <v>0</v>
      </c>
      <c r="BN83" s="260">
        <v>0</v>
      </c>
      <c r="BO83" s="260">
        <v>0</v>
      </c>
      <c r="BP83" s="68">
        <f t="shared" si="341"/>
        <v>0</v>
      </c>
      <c r="BQ83" s="68">
        <f t="shared" si="342"/>
        <v>0</v>
      </c>
      <c r="BR83" s="260">
        <v>0</v>
      </c>
      <c r="BS83" s="260">
        <v>0</v>
      </c>
      <c r="BT83" s="68">
        <f t="shared" si="343"/>
        <v>0</v>
      </c>
      <c r="BU83" s="68">
        <f t="shared" si="344"/>
        <v>0</v>
      </c>
      <c r="BV83" s="260">
        <v>0</v>
      </c>
      <c r="BW83" s="69">
        <f t="shared" si="345"/>
        <v>0</v>
      </c>
      <c r="BX83" s="260">
        <v>0</v>
      </c>
      <c r="BY83" s="260">
        <v>0</v>
      </c>
      <c r="BZ83" s="263">
        <f t="shared" si="346"/>
        <v>0</v>
      </c>
      <c r="CA83" s="263">
        <f t="shared" si="347"/>
        <v>0</v>
      </c>
      <c r="CB83" s="260">
        <v>0</v>
      </c>
      <c r="CC83" s="264">
        <f t="shared" si="348"/>
        <v>0</v>
      </c>
      <c r="CD83" s="260">
        <v>0</v>
      </c>
      <c r="CE83" s="260">
        <v>0</v>
      </c>
      <c r="CF83" s="263">
        <f t="shared" si="349"/>
        <v>0</v>
      </c>
      <c r="CG83" s="263">
        <f t="shared" si="350"/>
        <v>0</v>
      </c>
      <c r="CH83" s="260">
        <v>0</v>
      </c>
      <c r="CI83" s="69">
        <f t="shared" si="351"/>
        <v>0</v>
      </c>
      <c r="CJ83" s="260">
        <v>12.142112170369426</v>
      </c>
      <c r="CK83" s="260">
        <v>2.6712650621980734</v>
      </c>
      <c r="CL83" s="260">
        <v>1.0399066195777507</v>
      </c>
      <c r="CM83" s="260">
        <v>0.74459532069407541</v>
      </c>
      <c r="CN83" s="260">
        <v>3.9006251977627446</v>
      </c>
      <c r="CO83" s="265">
        <f t="shared" si="352"/>
        <v>0.27397991389085519</v>
      </c>
      <c r="CP83" s="266">
        <f t="shared" si="353"/>
        <v>1.2437611518090241</v>
      </c>
      <c r="CQ83" s="260">
        <v>2.1303781801874488</v>
      </c>
      <c r="CR83" s="265">
        <f t="shared" si="354"/>
        <v>2.9196832959468986E-2</v>
      </c>
      <c r="CS83" s="265">
        <f t="shared" si="355"/>
        <v>1.2474514649214814</v>
      </c>
      <c r="CT83" s="260">
        <v>1.0942143675905114</v>
      </c>
      <c r="CU83" s="267">
        <f t="shared" si="247"/>
        <v>27.574201917223146</v>
      </c>
      <c r="CV83" s="260">
        <v>0</v>
      </c>
      <c r="CW83" s="260">
        <v>0</v>
      </c>
      <c r="CX83" s="68">
        <f t="shared" si="356"/>
        <v>0</v>
      </c>
      <c r="CY83" s="68">
        <f t="shared" si="357"/>
        <v>0</v>
      </c>
      <c r="CZ83" s="260">
        <v>0</v>
      </c>
      <c r="DA83" s="69">
        <f t="shared" si="358"/>
        <v>0</v>
      </c>
      <c r="DB83" s="260">
        <v>0</v>
      </c>
      <c r="DC83" s="260">
        <v>0</v>
      </c>
      <c r="DD83" s="68">
        <f t="shared" si="359"/>
        <v>0</v>
      </c>
      <c r="DE83" s="68">
        <f t="shared" si="360"/>
        <v>0</v>
      </c>
      <c r="DF83" s="260">
        <v>0</v>
      </c>
      <c r="DG83" s="69">
        <f t="shared" si="361"/>
        <v>0</v>
      </c>
      <c r="DH83" s="260">
        <v>2.2204635370028796</v>
      </c>
      <c r="DI83" s="260">
        <v>0.48850197814063351</v>
      </c>
      <c r="DJ83" s="260">
        <v>3.3180699716666651E-2</v>
      </c>
      <c r="DK83" s="260">
        <v>1.6164974549380964</v>
      </c>
      <c r="DL83" s="68">
        <f t="shared" si="362"/>
        <v>0.11354278123485188</v>
      </c>
      <c r="DM83" s="68">
        <f t="shared" si="363"/>
        <v>0.51543961147647122</v>
      </c>
      <c r="DN83" s="260">
        <v>0.47053160582367798</v>
      </c>
      <c r="DO83" s="68">
        <f t="shared" si="364"/>
        <v>6.4486356578135071E-3</v>
      </c>
      <c r="DP83" s="68">
        <f t="shared" si="365"/>
        <v>0.27552166391647792</v>
      </c>
      <c r="DQ83" s="260">
        <v>0.24167654751909001</v>
      </c>
      <c r="DR83" s="264">
        <f t="shared" si="366"/>
        <v>6.0850221877692521</v>
      </c>
      <c r="DS83" s="260">
        <v>0</v>
      </c>
      <c r="DT83" s="260">
        <v>0</v>
      </c>
      <c r="DU83" s="260">
        <v>0</v>
      </c>
      <c r="DV83" s="68">
        <f t="shared" si="367"/>
        <v>0</v>
      </c>
      <c r="DW83" s="68">
        <f t="shared" si="368"/>
        <v>0</v>
      </c>
      <c r="DX83" s="260">
        <v>0</v>
      </c>
      <c r="DY83" s="260">
        <v>0</v>
      </c>
      <c r="DZ83" s="260">
        <v>0</v>
      </c>
      <c r="EA83" s="260">
        <v>0</v>
      </c>
      <c r="EB83" s="68">
        <f t="shared" si="369"/>
        <v>0</v>
      </c>
      <c r="EC83" s="68">
        <f t="shared" si="370"/>
        <v>0</v>
      </c>
      <c r="ED83" s="267">
        <v>0</v>
      </c>
      <c r="EE83" s="69">
        <f t="shared" si="371"/>
        <v>0</v>
      </c>
      <c r="EF83" s="260">
        <v>5.18315777777776</v>
      </c>
      <c r="EG83" s="260">
        <v>1.140294711111107</v>
      </c>
      <c r="EH83" s="260">
        <v>12.022615952268001</v>
      </c>
      <c r="EI83" s="260">
        <v>3.7736797120136139</v>
      </c>
      <c r="EJ83" s="268">
        <f t="shared" si="372"/>
        <v>0.26506326297183624</v>
      </c>
      <c r="EK83" s="266">
        <f t="shared" si="373"/>
        <v>1.2032830603320848</v>
      </c>
      <c r="EL83" s="260">
        <v>2.3855242224384932</v>
      </c>
      <c r="EM83" s="268">
        <f t="shared" si="374"/>
        <v>3.2693609468519548E-2</v>
      </c>
      <c r="EN83" s="268">
        <f t="shared" si="375"/>
        <v>1.3968532505457494</v>
      </c>
      <c r="EO83" s="269">
        <f t="shared" si="376"/>
        <v>24.505272375608975</v>
      </c>
      <c r="EP83" s="69">
        <f t="shared" si="377"/>
        <v>30.876643193267306</v>
      </c>
      <c r="EQ83" s="260">
        <v>0</v>
      </c>
      <c r="ER83" s="260">
        <v>0</v>
      </c>
      <c r="ES83" s="260">
        <v>0</v>
      </c>
      <c r="ET83" s="68">
        <f t="shared" si="378"/>
        <v>0</v>
      </c>
      <c r="EU83" s="68">
        <f t="shared" si="379"/>
        <v>0</v>
      </c>
      <c r="EV83" s="260">
        <v>0</v>
      </c>
      <c r="EW83" s="260">
        <v>0</v>
      </c>
      <c r="EX83" s="68">
        <f t="shared" si="380"/>
        <v>0</v>
      </c>
      <c r="EY83" s="68">
        <f t="shared" si="381"/>
        <v>0</v>
      </c>
      <c r="EZ83" s="260">
        <v>0</v>
      </c>
      <c r="FA83" s="69">
        <f t="shared" si="382"/>
        <v>0</v>
      </c>
      <c r="FB83" s="260">
        <v>0</v>
      </c>
      <c r="FC83" s="260">
        <v>0</v>
      </c>
      <c r="FD83" s="68">
        <f t="shared" si="383"/>
        <v>0</v>
      </c>
      <c r="FE83" s="68">
        <f t="shared" si="384"/>
        <v>0</v>
      </c>
      <c r="FF83" s="260">
        <v>0</v>
      </c>
      <c r="FG83" s="69">
        <f t="shared" si="385"/>
        <v>0</v>
      </c>
      <c r="FH83" s="260">
        <v>0</v>
      </c>
      <c r="FI83" s="260">
        <v>0</v>
      </c>
      <c r="FJ83" s="68">
        <f t="shared" si="386"/>
        <v>0</v>
      </c>
      <c r="FK83" s="68">
        <f t="shared" si="387"/>
        <v>0</v>
      </c>
      <c r="FL83" s="260">
        <v>0</v>
      </c>
      <c r="FM83" s="69">
        <f t="shared" si="388"/>
        <v>0</v>
      </c>
      <c r="FN83" s="260">
        <v>0</v>
      </c>
      <c r="FO83" s="260">
        <v>0</v>
      </c>
      <c r="FP83" s="68">
        <f t="shared" si="389"/>
        <v>0</v>
      </c>
      <c r="FQ83" s="68">
        <f t="shared" si="390"/>
        <v>0</v>
      </c>
      <c r="FR83" s="260">
        <v>0</v>
      </c>
      <c r="FS83" s="264">
        <f t="shared" si="391"/>
        <v>0</v>
      </c>
      <c r="FT83" s="270">
        <f t="shared" si="248"/>
        <v>154.02591241354003</v>
      </c>
      <c r="FU83" s="271">
        <f t="shared" si="249"/>
        <v>23.84579523659988</v>
      </c>
      <c r="FV83" s="272">
        <f t="shared" si="392"/>
        <v>13.959482484201679</v>
      </c>
      <c r="FW83" s="272">
        <f t="shared" si="250"/>
        <v>7.1780934540274197</v>
      </c>
      <c r="FX83" s="272">
        <f t="shared" si="251"/>
        <v>56.068833333333501</v>
      </c>
      <c r="FY83" s="272">
        <f t="shared" si="252"/>
        <v>0</v>
      </c>
      <c r="FZ83" s="272">
        <f t="shared" si="253"/>
        <v>0</v>
      </c>
      <c r="GA83" s="272">
        <f t="shared" si="254"/>
        <v>0</v>
      </c>
      <c r="GB83" s="272">
        <f t="shared" si="255"/>
        <v>0</v>
      </c>
      <c r="GC83" s="272">
        <f t="shared" si="256"/>
        <v>0</v>
      </c>
      <c r="GD83" s="272">
        <f t="shared" si="257"/>
        <v>0</v>
      </c>
      <c r="GE83" s="272">
        <f t="shared" si="258"/>
        <v>9.2908023647144553</v>
      </c>
      <c r="GF83" s="273">
        <f t="shared" si="259"/>
        <v>3.6142302648134477</v>
      </c>
      <c r="GG83" s="273">
        <f t="shared" si="260"/>
        <v>0.65258595809754327</v>
      </c>
      <c r="GH83" s="272">
        <f t="shared" si="393"/>
        <v>11.899860036345876</v>
      </c>
      <c r="GI83" s="274">
        <f t="shared" si="394"/>
        <v>8.5009729853414164</v>
      </c>
      <c r="GJ83" s="275">
        <f t="shared" si="261"/>
        <v>0.16308758179812022</v>
      </c>
      <c r="GK83" s="271">
        <f t="shared" si="395"/>
        <v>122.2428669092228</v>
      </c>
      <c r="GL83" s="276">
        <f t="shared" si="396"/>
        <v>154.02601230562072</v>
      </c>
      <c r="GM83" s="272">
        <f t="shared" si="397"/>
        <v>35.960998486754747</v>
      </c>
      <c r="GN83" s="272">
        <f t="shared" si="398"/>
        <v>7.9937669939230833</v>
      </c>
      <c r="GO83" s="277">
        <f t="shared" si="399"/>
        <v>0.2941766615589872</v>
      </c>
      <c r="GP83" s="278">
        <f t="shared" si="400"/>
        <v>6.5392502614154427E-2</v>
      </c>
      <c r="GQ83" s="279">
        <f t="shared" si="401"/>
        <v>1.050722080466427</v>
      </c>
      <c r="GR83" s="280">
        <f t="shared" si="402"/>
        <v>122.2428669092228</v>
      </c>
      <c r="GS83" s="272">
        <f t="shared" si="403"/>
        <v>35.960998486754747</v>
      </c>
      <c r="GT83" s="272">
        <f t="shared" si="262"/>
        <v>7.9937669939230833</v>
      </c>
      <c r="GU83" s="73">
        <f t="shared" si="404"/>
        <v>0.2941766615589872</v>
      </c>
      <c r="GV83" s="74">
        <f t="shared" si="405"/>
        <v>6.5392502614154427E-2</v>
      </c>
      <c r="GW83" s="279">
        <f t="shared" si="406"/>
        <v>1.050722080466427</v>
      </c>
      <c r="GX83" s="280">
        <f t="shared" si="407"/>
        <v>51.219021579635239</v>
      </c>
      <c r="GY83" s="272">
        <f t="shared" si="263"/>
        <v>31.022213684261455</v>
      </c>
      <c r="GZ83" s="272">
        <f t="shared" si="264"/>
        <v>1.4655203568774207</v>
      </c>
      <c r="HA83" s="73">
        <f t="shared" si="408"/>
        <v>0.60567759257228637</v>
      </c>
      <c r="HB83" s="74">
        <f t="shared" si="409"/>
        <v>2.861281437402767E-2</v>
      </c>
      <c r="HC83" s="279">
        <f t="shared" si="410"/>
        <v>1.0880188282160006</v>
      </c>
      <c r="HD83" s="280">
        <f t="shared" si="411"/>
        <v>51.219021579635239</v>
      </c>
      <c r="HE83" s="272">
        <f t="shared" si="265"/>
        <v>31.022213684261455</v>
      </c>
      <c r="HF83" s="272">
        <f t="shared" si="266"/>
        <v>1.4655203568774207</v>
      </c>
      <c r="HG83" s="73">
        <f t="shared" si="412"/>
        <v>0.60567759257228637</v>
      </c>
      <c r="HH83" s="74">
        <f t="shared" si="413"/>
        <v>2.861281437402767E-2</v>
      </c>
      <c r="HI83" s="281">
        <f t="shared" si="414"/>
        <v>1.0880188282160006</v>
      </c>
      <c r="HJ83" s="72">
        <f t="shared" si="267"/>
        <v>2.1072231323754194</v>
      </c>
      <c r="HK83" s="73">
        <f t="shared" si="415"/>
        <v>2.1072231323754194</v>
      </c>
      <c r="HL83" s="73">
        <f t="shared" si="268"/>
        <v>0.91426222134990531</v>
      </c>
      <c r="HM83" s="74">
        <f t="shared" si="416"/>
        <v>0.91426222134990531</v>
      </c>
      <c r="HN83" s="75"/>
      <c r="HO83" s="75"/>
      <c r="HP83" s="76">
        <f t="shared" si="417"/>
        <v>0</v>
      </c>
      <c r="HQ83" s="77">
        <f t="shared" si="418"/>
        <v>0</v>
      </c>
      <c r="HR83" s="77">
        <f t="shared" si="419"/>
        <v>0</v>
      </c>
      <c r="HS83" s="77">
        <f t="shared" si="420"/>
        <v>0</v>
      </c>
      <c r="HT83" s="282">
        <f t="shared" si="421"/>
        <v>0</v>
      </c>
      <c r="HU83" s="73"/>
      <c r="HV83" s="74"/>
      <c r="HW83" s="279"/>
      <c r="HX83" s="76">
        <f t="shared" si="422"/>
        <v>0</v>
      </c>
      <c r="HY83" s="77">
        <f t="shared" si="423"/>
        <v>0</v>
      </c>
      <c r="HZ83" s="77">
        <f t="shared" si="269"/>
        <v>0</v>
      </c>
      <c r="IA83" s="77">
        <f t="shared" si="424"/>
        <v>0</v>
      </c>
      <c r="IB83" s="282">
        <f t="shared" si="425"/>
        <v>0</v>
      </c>
      <c r="IC83" s="73"/>
      <c r="ID83" s="74"/>
      <c r="IE83" s="279"/>
      <c r="IF83" s="76">
        <f t="shared" si="270"/>
        <v>4.9387848024932923</v>
      </c>
      <c r="IG83" s="77">
        <f t="shared" si="426"/>
        <v>5.6203864930853911</v>
      </c>
      <c r="IH83" s="77">
        <f t="shared" si="271"/>
        <v>6.5282466370456627</v>
      </c>
      <c r="II83" s="77">
        <f t="shared" si="427"/>
        <v>7.5388192164603316</v>
      </c>
      <c r="IJ83" s="282">
        <f t="shared" si="428"/>
        <v>71.023845329587559</v>
      </c>
      <c r="IK83" s="73">
        <f t="shared" si="429"/>
        <v>6.953699535099464E-2</v>
      </c>
      <c r="IL83" s="74">
        <f t="shared" si="430"/>
        <v>9.1916265681634177E-2</v>
      </c>
      <c r="IM83" s="279">
        <f t="shared" si="431"/>
        <v>1.0238254386559078</v>
      </c>
      <c r="IN83" s="76">
        <f t="shared" si="272"/>
        <v>0</v>
      </c>
      <c r="IO83" s="77">
        <f t="shared" si="432"/>
        <v>0</v>
      </c>
      <c r="IP83" s="77">
        <f t="shared" si="273"/>
        <v>0</v>
      </c>
      <c r="IQ83" s="77">
        <f t="shared" si="433"/>
        <v>0</v>
      </c>
      <c r="IR83" s="282">
        <f t="shared" si="434"/>
        <v>0</v>
      </c>
      <c r="IS83" s="283"/>
      <c r="IT83" s="284"/>
      <c r="IU83" s="285"/>
      <c r="IV83" s="76">
        <f t="shared" si="274"/>
        <v>0</v>
      </c>
      <c r="IW83" s="77">
        <f t="shared" si="435"/>
        <v>0</v>
      </c>
      <c r="IX83" s="77">
        <f t="shared" si="436"/>
        <v>0</v>
      </c>
      <c r="IY83" s="77">
        <f t="shared" si="437"/>
        <v>0</v>
      </c>
      <c r="IZ83" s="282">
        <f t="shared" si="438"/>
        <v>0</v>
      </c>
      <c r="JA83" s="283"/>
      <c r="JB83" s="284"/>
      <c r="JC83" s="285"/>
      <c r="JD83" s="76">
        <f t="shared" si="275"/>
        <v>0</v>
      </c>
      <c r="JE83" s="77">
        <f t="shared" si="439"/>
        <v>0</v>
      </c>
      <c r="JF83" s="77">
        <f t="shared" si="276"/>
        <v>0</v>
      </c>
      <c r="JG83" s="77">
        <f t="shared" si="440"/>
        <v>0</v>
      </c>
      <c r="JH83" s="282">
        <f t="shared" si="441"/>
        <v>0</v>
      </c>
      <c r="JI83" s="283"/>
      <c r="JJ83" s="284"/>
      <c r="JK83" s="285"/>
      <c r="JL83" s="76">
        <f t="shared" si="277"/>
        <v>17.852656624978717</v>
      </c>
      <c r="JM83" s="77">
        <f t="shared" si="442"/>
        <v>20.316501765792029</v>
      </c>
      <c r="JN83" s="77">
        <f t="shared" si="278"/>
        <v>1.0477720675443996</v>
      </c>
      <c r="JO83" s="77">
        <f t="shared" si="443"/>
        <v>1.2099671836002726</v>
      </c>
      <c r="JP83" s="282">
        <f t="shared" si="444"/>
        <v>21.884287235891385</v>
      </c>
      <c r="JQ83" s="73">
        <f t="shared" si="279"/>
        <v>0.81577510076267956</v>
      </c>
      <c r="JR83" s="74">
        <f t="shared" si="280"/>
        <v>4.7877824680805599E-2</v>
      </c>
      <c r="JS83" s="279">
        <f t="shared" si="445"/>
        <v>1.119996608916846</v>
      </c>
      <c r="JT83" s="76">
        <f t="shared" si="281"/>
        <v>0</v>
      </c>
      <c r="JU83" s="77">
        <f t="shared" si="446"/>
        <v>0</v>
      </c>
      <c r="JV83" s="77">
        <f t="shared" si="282"/>
        <v>0</v>
      </c>
      <c r="JW83" s="77">
        <f t="shared" si="447"/>
        <v>0</v>
      </c>
      <c r="JX83" s="282">
        <f t="shared" si="448"/>
        <v>0</v>
      </c>
      <c r="JY83" s="73"/>
      <c r="JZ83" s="74"/>
      <c r="KA83" s="279"/>
      <c r="KB83" s="76">
        <f t="shared" si="283"/>
        <v>0</v>
      </c>
      <c r="KC83" s="77">
        <f t="shared" si="449"/>
        <v>0</v>
      </c>
      <c r="KD83" s="77">
        <f t="shared" si="284"/>
        <v>0</v>
      </c>
      <c r="KE83" s="77">
        <f t="shared" si="450"/>
        <v>0</v>
      </c>
      <c r="KF83" s="282">
        <f t="shared" si="451"/>
        <v>0</v>
      </c>
      <c r="KG83" s="73"/>
      <c r="KH83" s="74"/>
      <c r="KI83" s="279"/>
      <c r="KJ83" s="76">
        <f t="shared" si="285"/>
        <v>3.6739382711229114</v>
      </c>
      <c r="KK83" s="77">
        <f t="shared" si="452"/>
        <v>4.1809784919205839</v>
      </c>
      <c r="KL83" s="77">
        <f t="shared" si="286"/>
        <v>0.11999141689266539</v>
      </c>
      <c r="KM83" s="77">
        <f t="shared" si="453"/>
        <v>0.13856608822764999</v>
      </c>
      <c r="KN83" s="282">
        <f t="shared" si="454"/>
        <v>4.8293826887057554</v>
      </c>
      <c r="KO83" s="73">
        <f t="shared" si="287"/>
        <v>0.76074697491150867</v>
      </c>
      <c r="KP83" s="74">
        <f t="shared" si="288"/>
        <v>2.4846118981890489E-2</v>
      </c>
      <c r="KQ83" s="279">
        <f t="shared" si="289"/>
        <v>1.1088368692259338</v>
      </c>
      <c r="KR83" s="76">
        <f t="shared" si="290"/>
        <v>0</v>
      </c>
      <c r="KS83" s="77">
        <f t="shared" si="455"/>
        <v>0</v>
      </c>
      <c r="KT83" s="77">
        <f t="shared" si="291"/>
        <v>0</v>
      </c>
      <c r="KU83" s="77">
        <f t="shared" si="456"/>
        <v>0</v>
      </c>
      <c r="KV83" s="282">
        <f t="shared" si="457"/>
        <v>0</v>
      </c>
      <c r="KW83" s="73"/>
      <c r="KX83" s="74"/>
      <c r="KY83" s="279"/>
      <c r="KZ83" s="76">
        <f t="shared" si="292"/>
        <v>9.495618788159824</v>
      </c>
      <c r="LA83" s="77">
        <f t="shared" si="458"/>
        <v>10.806109137113761</v>
      </c>
      <c r="LB83" s="77">
        <f t="shared" si="293"/>
        <v>0.29775687244035581</v>
      </c>
      <c r="LC83" s="77">
        <f t="shared" si="459"/>
        <v>0.34384963629412291</v>
      </c>
      <c r="LD83" s="286">
        <f t="shared" si="460"/>
        <v>24.505272375608975</v>
      </c>
      <c r="LE83" s="73">
        <f t="shared" si="294"/>
        <v>0.38749288898380796</v>
      </c>
      <c r="LF83" s="74">
        <f t="shared" si="295"/>
        <v>1.2150726907925517E-2</v>
      </c>
      <c r="LG83" s="279">
        <f t="shared" si="296"/>
        <v>1.0553588261340021</v>
      </c>
      <c r="LH83" s="76">
        <f t="shared" si="297"/>
        <v>0</v>
      </c>
      <c r="LI83" s="77">
        <f t="shared" si="461"/>
        <v>0</v>
      </c>
      <c r="LJ83" s="77">
        <f t="shared" si="298"/>
        <v>0</v>
      </c>
      <c r="LK83" s="77">
        <f t="shared" si="462"/>
        <v>0</v>
      </c>
      <c r="LL83" s="282">
        <f t="shared" si="463"/>
        <v>0</v>
      </c>
      <c r="LM83" s="73"/>
      <c r="LN83" s="74"/>
      <c r="LO83" s="279"/>
      <c r="LP83" s="76">
        <f t="shared" si="299"/>
        <v>0</v>
      </c>
      <c r="LQ83" s="77">
        <f t="shared" si="464"/>
        <v>0</v>
      </c>
      <c r="LR83" s="77">
        <f t="shared" si="300"/>
        <v>0</v>
      </c>
      <c r="LS83" s="77">
        <f t="shared" si="465"/>
        <v>0</v>
      </c>
      <c r="LT83" s="282">
        <f t="shared" si="466"/>
        <v>0</v>
      </c>
      <c r="LU83" s="73"/>
      <c r="LV83" s="74"/>
      <c r="LW83" s="279"/>
      <c r="LX83" s="76">
        <f t="shared" si="301"/>
        <v>0</v>
      </c>
      <c r="LY83" s="77">
        <f t="shared" si="467"/>
        <v>0</v>
      </c>
      <c r="LZ83" s="77">
        <f t="shared" si="302"/>
        <v>0</v>
      </c>
      <c r="MA83" s="77">
        <f t="shared" si="468"/>
        <v>0</v>
      </c>
      <c r="MB83" s="286">
        <f t="shared" si="469"/>
        <v>0</v>
      </c>
      <c r="MC83" s="73"/>
      <c r="MD83" s="74"/>
      <c r="ME83" s="279"/>
      <c r="MF83" s="76">
        <f t="shared" si="303"/>
        <v>0</v>
      </c>
      <c r="MG83" s="77">
        <f t="shared" si="470"/>
        <v>0</v>
      </c>
      <c r="MH83" s="77">
        <f t="shared" si="304"/>
        <v>0</v>
      </c>
      <c r="MI83" s="77">
        <f t="shared" si="471"/>
        <v>0</v>
      </c>
      <c r="MJ83" s="286">
        <f t="shared" si="472"/>
        <v>0</v>
      </c>
      <c r="MK83" s="73"/>
      <c r="ML83" s="74"/>
      <c r="MM83" s="279"/>
      <c r="MN83" s="287">
        <f t="shared" si="473"/>
        <v>1.0507231092288691</v>
      </c>
      <c r="MO83" s="288">
        <f t="shared" si="473"/>
        <v>0</v>
      </c>
      <c r="MP83" s="288">
        <f t="shared" si="473"/>
        <v>1.0880207002697051</v>
      </c>
      <c r="MQ83" s="289">
        <f t="shared" si="473"/>
        <v>0</v>
      </c>
      <c r="MR83" s="290">
        <f t="shared" si="474"/>
        <v>2.1072251955584971</v>
      </c>
      <c r="MS83" s="291"/>
      <c r="MT83" s="291">
        <f t="shared" si="305"/>
        <v>0.91426379443663319</v>
      </c>
      <c r="MU83" s="292"/>
      <c r="MV83" s="359">
        <f t="shared" si="306"/>
        <v>0</v>
      </c>
      <c r="MW83" s="360">
        <f t="shared" si="307"/>
        <v>0</v>
      </c>
      <c r="MX83" s="360">
        <f t="shared" si="308"/>
        <v>1.1929614011218639</v>
      </c>
      <c r="MY83" s="360">
        <f t="shared" si="309"/>
        <v>0</v>
      </c>
      <c r="MZ83" s="360">
        <f t="shared" si="310"/>
        <v>0</v>
      </c>
      <c r="NA83" s="360">
        <f t="shared" si="311"/>
        <v>0</v>
      </c>
      <c r="NB83" s="360">
        <f t="shared" si="312"/>
        <v>0.40207878260114771</v>
      </c>
      <c r="NC83" s="360">
        <f t="shared" si="313"/>
        <v>0</v>
      </c>
      <c r="ND83" s="360">
        <f t="shared" si="314"/>
        <v>0</v>
      </c>
      <c r="NE83" s="360">
        <f t="shared" si="315"/>
        <v>8.7930763729616543E-2</v>
      </c>
      <c r="NF83" s="360">
        <f t="shared" si="316"/>
        <v>0</v>
      </c>
      <c r="NG83" s="360">
        <f t="shared" si="317"/>
        <v>0.42425424810586887</v>
      </c>
      <c r="NH83" s="360">
        <f t="shared" si="318"/>
        <v>0</v>
      </c>
      <c r="NI83" s="360">
        <f t="shared" si="319"/>
        <v>0</v>
      </c>
      <c r="NJ83" s="360">
        <f t="shared" si="320"/>
        <v>0</v>
      </c>
      <c r="NK83" s="361">
        <f t="shared" si="321"/>
        <v>0</v>
      </c>
      <c r="NL83" s="145">
        <f t="shared" si="475"/>
        <v>2.1072251955584971</v>
      </c>
      <c r="NM83" s="40"/>
      <c r="NN83" s="56">
        <f t="shared" si="476"/>
        <v>0.91426379443663319</v>
      </c>
      <c r="NO83" s="59"/>
      <c r="NP83" s="55">
        <f t="shared" si="322"/>
        <v>1.0507231092288691</v>
      </c>
      <c r="NQ83" s="40"/>
      <c r="NR83" s="56">
        <f t="shared" si="323"/>
        <v>1.0880207002697051</v>
      </c>
      <c r="NS83" s="60"/>
      <c r="NT83" s="25"/>
      <c r="NU83" s="86">
        <f t="shared" si="477"/>
        <v>0</v>
      </c>
      <c r="NV83" s="86">
        <f t="shared" si="477"/>
        <v>0</v>
      </c>
      <c r="NW83" s="86">
        <f t="shared" si="477"/>
        <v>0</v>
      </c>
      <c r="NX83" s="86">
        <f t="shared" si="477"/>
        <v>0</v>
      </c>
      <c r="NY83" s="87">
        <f t="shared" si="478"/>
        <v>0</v>
      </c>
      <c r="NZ83" s="87">
        <f t="shared" si="478"/>
        <v>0</v>
      </c>
      <c r="OA83" s="87">
        <f t="shared" si="478"/>
        <v>0</v>
      </c>
      <c r="OB83" s="87">
        <f t="shared" si="478"/>
        <v>0</v>
      </c>
      <c r="OC83" s="26"/>
    </row>
    <row r="84" spans="1:393" thickBot="1" x14ac:dyDescent="0.35">
      <c r="A84" s="136" t="s">
        <v>266</v>
      </c>
      <c r="B84" s="137" t="s">
        <v>267</v>
      </c>
      <c r="C84" s="133" t="s">
        <v>118</v>
      </c>
      <c r="D84" s="64">
        <f>VLOOKUP(B84,[1]УсіТ_1!$A$10:$G$556,6,FALSE)</f>
        <v>263.60000000000002</v>
      </c>
      <c r="E84" s="64">
        <f>VLOOKUP(B84,[1]УсіТ_1!$A$10:$G$556,7,FALSE)</f>
        <v>0</v>
      </c>
      <c r="F84" s="38">
        <v>192.9</v>
      </c>
      <c r="G84" s="38"/>
      <c r="H84" s="39"/>
      <c r="I84" s="256">
        <v>1.2134</v>
      </c>
      <c r="J84" s="62">
        <v>1.2134</v>
      </c>
      <c r="K84" s="257">
        <f t="shared" si="324"/>
        <v>0.81210000000000004</v>
      </c>
      <c r="L84" s="258">
        <f t="shared" si="325"/>
        <v>0.81210000000000004</v>
      </c>
      <c r="M84" s="63">
        <v>0</v>
      </c>
      <c r="N84" s="63">
        <v>5.0599999999999999E-2</v>
      </c>
      <c r="O84" s="63">
        <v>0.40129999999999999</v>
      </c>
      <c r="P84" s="63">
        <v>0</v>
      </c>
      <c r="Q84" s="63">
        <v>0</v>
      </c>
      <c r="R84" s="63">
        <v>0</v>
      </c>
      <c r="S84" s="63">
        <v>0.2626</v>
      </c>
      <c r="T84" s="63">
        <v>0</v>
      </c>
      <c r="U84" s="63">
        <v>0</v>
      </c>
      <c r="V84" s="63">
        <v>6.9400000000000003E-2</v>
      </c>
      <c r="W84" s="63">
        <v>0</v>
      </c>
      <c r="X84" s="63">
        <v>0.38440000000000002</v>
      </c>
      <c r="Y84" s="63">
        <v>4.5100000000000001E-2</v>
      </c>
      <c r="Z84" s="63">
        <v>0</v>
      </c>
      <c r="AA84" s="63">
        <v>0</v>
      </c>
      <c r="AB84" s="259">
        <v>0</v>
      </c>
      <c r="AC84" s="144">
        <v>0</v>
      </c>
      <c r="AD84" s="70">
        <v>0</v>
      </c>
      <c r="AE84" s="70">
        <v>0</v>
      </c>
      <c r="AF84" s="68">
        <f t="shared" si="326"/>
        <v>0</v>
      </c>
      <c r="AG84" s="68">
        <f t="shared" si="327"/>
        <v>0</v>
      </c>
      <c r="AH84" s="71">
        <v>0</v>
      </c>
      <c r="AI84" s="71">
        <v>0</v>
      </c>
      <c r="AJ84" s="68">
        <f t="shared" si="328"/>
        <v>0</v>
      </c>
      <c r="AK84" s="68">
        <f t="shared" si="329"/>
        <v>0</v>
      </c>
      <c r="AL84" s="71">
        <v>0</v>
      </c>
      <c r="AM84" s="69">
        <f t="shared" si="330"/>
        <v>0</v>
      </c>
      <c r="AN84" s="260">
        <v>4.75</v>
      </c>
      <c r="AO84" s="71">
        <v>1.0449999999999999</v>
      </c>
      <c r="AP84" s="71">
        <v>3.45831236489001</v>
      </c>
      <c r="AQ84" s="68">
        <f t="shared" si="331"/>
        <v>0.24291186050987429</v>
      </c>
      <c r="AR84" s="68">
        <f t="shared" si="332"/>
        <v>1.1027243972935583</v>
      </c>
      <c r="AS84" s="71">
        <v>0.29961803197499998</v>
      </c>
      <c r="AT84" s="261">
        <f t="shared" si="244"/>
        <v>6.4980402625687397E-2</v>
      </c>
      <c r="AU84" s="71">
        <v>1.0302444087151199</v>
      </c>
      <c r="AV84" s="68">
        <f t="shared" si="333"/>
        <v>1.4119499621440719E-2</v>
      </c>
      <c r="AW84" s="68">
        <f t="shared" si="334"/>
        <v>0.60326373450077331</v>
      </c>
      <c r="AX84" s="71">
        <v>0.529158740279006</v>
      </c>
      <c r="AY84" s="69">
        <f t="shared" si="335"/>
        <v>13.334800255030965</v>
      </c>
      <c r="AZ84" s="260">
        <v>13</v>
      </c>
      <c r="BA84" s="260">
        <v>66.263166666666805</v>
      </c>
      <c r="BB84" s="260">
        <v>6.9103016666666903</v>
      </c>
      <c r="BC84" s="262">
        <f t="shared" si="336"/>
        <v>5.5282413333333524</v>
      </c>
      <c r="BD84" s="262">
        <f t="shared" si="245"/>
        <v>1.3820603333333379</v>
      </c>
      <c r="BE84" s="260">
        <v>2.59372966666667</v>
      </c>
      <c r="BF84" s="262">
        <f t="shared" si="337"/>
        <v>2.0749837333333363</v>
      </c>
      <c r="BG84" s="262">
        <f t="shared" si="246"/>
        <v>0.51874593333333374</v>
      </c>
      <c r="BH84" s="260">
        <v>8.1704125784228427</v>
      </c>
      <c r="BI84" s="263">
        <f t="shared" si="338"/>
        <v>4.784217766945809</v>
      </c>
      <c r="BJ84" s="68">
        <f t="shared" si="339"/>
        <v>0.11197550438728505</v>
      </c>
      <c r="BK84" s="260">
        <v>4.1965247623833166</v>
      </c>
      <c r="BL84" s="69">
        <f t="shared" si="340"/>
        <v>105.76096240896759</v>
      </c>
      <c r="BM84" s="260">
        <v>0</v>
      </c>
      <c r="BN84" s="260">
        <v>0</v>
      </c>
      <c r="BO84" s="260">
        <v>0</v>
      </c>
      <c r="BP84" s="68">
        <f t="shared" si="341"/>
        <v>0</v>
      </c>
      <c r="BQ84" s="68">
        <f t="shared" si="342"/>
        <v>0</v>
      </c>
      <c r="BR84" s="260">
        <v>0</v>
      </c>
      <c r="BS84" s="260">
        <v>0</v>
      </c>
      <c r="BT84" s="68">
        <f t="shared" si="343"/>
        <v>0</v>
      </c>
      <c r="BU84" s="68">
        <f t="shared" si="344"/>
        <v>0</v>
      </c>
      <c r="BV84" s="260">
        <v>0</v>
      </c>
      <c r="BW84" s="69">
        <f t="shared" si="345"/>
        <v>0</v>
      </c>
      <c r="BX84" s="260">
        <v>0</v>
      </c>
      <c r="BY84" s="260">
        <v>0</v>
      </c>
      <c r="BZ84" s="263">
        <f t="shared" si="346"/>
        <v>0</v>
      </c>
      <c r="CA84" s="263">
        <f t="shared" si="347"/>
        <v>0</v>
      </c>
      <c r="CB84" s="260">
        <v>0</v>
      </c>
      <c r="CC84" s="264">
        <f t="shared" si="348"/>
        <v>0</v>
      </c>
      <c r="CD84" s="260">
        <v>0</v>
      </c>
      <c r="CE84" s="260">
        <v>0</v>
      </c>
      <c r="CF84" s="263">
        <f t="shared" si="349"/>
        <v>0</v>
      </c>
      <c r="CG84" s="263">
        <f t="shared" si="350"/>
        <v>0</v>
      </c>
      <c r="CH84" s="260">
        <v>0</v>
      </c>
      <c r="CI84" s="69">
        <f t="shared" si="351"/>
        <v>0</v>
      </c>
      <c r="CJ84" s="260">
        <v>32.563499584757565</v>
      </c>
      <c r="CK84" s="260">
        <v>7.1639712291069282</v>
      </c>
      <c r="CL84" s="260">
        <v>3.1025179358018153</v>
      </c>
      <c r="CM84" s="260">
        <v>2.5556683142572694</v>
      </c>
      <c r="CN84" s="260">
        <v>6.7541149949740662</v>
      </c>
      <c r="CO84" s="265">
        <f t="shared" si="352"/>
        <v>0.47440903724697842</v>
      </c>
      <c r="CP84" s="266">
        <f t="shared" si="353"/>
        <v>2.1536306155274207</v>
      </c>
      <c r="CQ84" s="260">
        <v>5.3474425074033531</v>
      </c>
      <c r="CR84" s="265">
        <f t="shared" si="354"/>
        <v>7.3286699563962956E-2</v>
      </c>
      <c r="CS84" s="265">
        <f t="shared" si="355"/>
        <v>3.1312163499800629</v>
      </c>
      <c r="CT84" s="260">
        <v>2.7465773334902144</v>
      </c>
      <c r="CU84" s="267">
        <f t="shared" si="247"/>
        <v>69.213748302640724</v>
      </c>
      <c r="CV84" s="260">
        <v>0</v>
      </c>
      <c r="CW84" s="260">
        <v>0</v>
      </c>
      <c r="CX84" s="68">
        <f t="shared" si="356"/>
        <v>0</v>
      </c>
      <c r="CY84" s="68">
        <f t="shared" si="357"/>
        <v>0</v>
      </c>
      <c r="CZ84" s="260">
        <v>0</v>
      </c>
      <c r="DA84" s="69">
        <f t="shared" si="358"/>
        <v>0</v>
      </c>
      <c r="DB84" s="260">
        <v>0</v>
      </c>
      <c r="DC84" s="260">
        <v>0</v>
      </c>
      <c r="DD84" s="68">
        <f t="shared" si="359"/>
        <v>0</v>
      </c>
      <c r="DE84" s="68">
        <f t="shared" si="360"/>
        <v>0</v>
      </c>
      <c r="DF84" s="260">
        <v>0</v>
      </c>
      <c r="DG84" s="69">
        <f t="shared" si="361"/>
        <v>0</v>
      </c>
      <c r="DH84" s="260">
        <v>6.6759041078092807</v>
      </c>
      <c r="DI84" s="260">
        <v>1.4686989037180418</v>
      </c>
      <c r="DJ84" s="260">
        <v>0.10034810804999995</v>
      </c>
      <c r="DK84" s="260">
        <v>4.8600581904851561</v>
      </c>
      <c r="DL84" s="68">
        <f t="shared" si="362"/>
        <v>0.34137048729967734</v>
      </c>
      <c r="DM84" s="68">
        <f t="shared" si="363"/>
        <v>1.5496878747344778</v>
      </c>
      <c r="DN84" s="260">
        <v>1.413593379645</v>
      </c>
      <c r="DO84" s="68">
        <f t="shared" si="364"/>
        <v>1.9373297268034724E-2</v>
      </c>
      <c r="DP84" s="68">
        <f t="shared" si="365"/>
        <v>0.8277352578246483</v>
      </c>
      <c r="DQ84" s="260">
        <v>0.72605615299828496</v>
      </c>
      <c r="DR84" s="264">
        <f t="shared" si="366"/>
        <v>18.293590611246916</v>
      </c>
      <c r="DS84" s="260">
        <v>0</v>
      </c>
      <c r="DT84" s="260">
        <v>0</v>
      </c>
      <c r="DU84" s="260">
        <v>0</v>
      </c>
      <c r="DV84" s="68">
        <f t="shared" si="367"/>
        <v>0</v>
      </c>
      <c r="DW84" s="68">
        <f t="shared" si="368"/>
        <v>0</v>
      </c>
      <c r="DX84" s="260">
        <v>0</v>
      </c>
      <c r="DY84" s="260">
        <v>0</v>
      </c>
      <c r="DZ84" s="260">
        <v>0</v>
      </c>
      <c r="EA84" s="260">
        <v>0</v>
      </c>
      <c r="EB84" s="68">
        <f t="shared" si="369"/>
        <v>0</v>
      </c>
      <c r="EC84" s="68">
        <f t="shared" si="370"/>
        <v>0</v>
      </c>
      <c r="ED84" s="267">
        <v>0</v>
      </c>
      <c r="EE84" s="69">
        <f t="shared" si="371"/>
        <v>0</v>
      </c>
      <c r="EF84" s="260">
        <v>16.192777777777799</v>
      </c>
      <c r="EG84" s="260">
        <v>3.5624111111111199</v>
      </c>
      <c r="EH84" s="260">
        <v>41.039293639397073</v>
      </c>
      <c r="EI84" s="260">
        <v>11.789407075959026</v>
      </c>
      <c r="EJ84" s="268">
        <f t="shared" si="372"/>
        <v>0.82808795301536198</v>
      </c>
      <c r="EK84" s="266">
        <f t="shared" si="373"/>
        <v>3.759193919054447</v>
      </c>
      <c r="EL84" s="260">
        <v>7.8278751462597276</v>
      </c>
      <c r="EM84" s="268">
        <f t="shared" si="374"/>
        <v>0.10728102887948957</v>
      </c>
      <c r="EN84" s="268">
        <f t="shared" si="375"/>
        <v>4.5836436033929688</v>
      </c>
      <c r="EO84" s="269">
        <f t="shared" si="376"/>
        <v>80.411764750504759</v>
      </c>
      <c r="EP84" s="69">
        <f t="shared" si="377"/>
        <v>101.318823585636</v>
      </c>
      <c r="EQ84" s="260">
        <v>4.24</v>
      </c>
      <c r="ER84" s="260">
        <v>0.93279999999999996</v>
      </c>
      <c r="ES84" s="260">
        <v>3.0869988267649799</v>
      </c>
      <c r="ET84" s="68">
        <f t="shared" si="378"/>
        <v>0.21683079759197219</v>
      </c>
      <c r="EU84" s="68">
        <f t="shared" si="379"/>
        <v>0.98432661989993497</v>
      </c>
      <c r="EV84" s="260">
        <v>0.26722085476666702</v>
      </c>
      <c r="EW84" s="260">
        <v>0.91960414081784603</v>
      </c>
      <c r="EX84" s="68">
        <f t="shared" si="380"/>
        <v>1.260317474990858E-2</v>
      </c>
      <c r="EY84" s="68">
        <f t="shared" si="381"/>
        <v>0.53847788307245303</v>
      </c>
      <c r="EZ84" s="260">
        <v>0.47233119111747501</v>
      </c>
      <c r="FA84" s="69">
        <f t="shared" si="382"/>
        <v>11.902746016160359</v>
      </c>
      <c r="FB84" s="260">
        <v>0</v>
      </c>
      <c r="FC84" s="260">
        <v>0</v>
      </c>
      <c r="FD84" s="68">
        <f t="shared" si="383"/>
        <v>0</v>
      </c>
      <c r="FE84" s="68">
        <f t="shared" si="384"/>
        <v>0</v>
      </c>
      <c r="FF84" s="260">
        <v>0</v>
      </c>
      <c r="FG84" s="69">
        <f t="shared" si="385"/>
        <v>0</v>
      </c>
      <c r="FH84" s="260">
        <v>0</v>
      </c>
      <c r="FI84" s="260">
        <v>0</v>
      </c>
      <c r="FJ84" s="68">
        <f t="shared" si="386"/>
        <v>0</v>
      </c>
      <c r="FK84" s="68">
        <f t="shared" si="387"/>
        <v>0</v>
      </c>
      <c r="FL84" s="260">
        <v>0</v>
      </c>
      <c r="FM84" s="69">
        <f t="shared" si="388"/>
        <v>0</v>
      </c>
      <c r="FN84" s="260">
        <v>0</v>
      </c>
      <c r="FO84" s="260">
        <v>0</v>
      </c>
      <c r="FP84" s="68">
        <f t="shared" si="389"/>
        <v>0</v>
      </c>
      <c r="FQ84" s="68">
        <f t="shared" si="390"/>
        <v>0</v>
      </c>
      <c r="FR84" s="260">
        <v>0</v>
      </c>
      <c r="FS84" s="264">
        <f t="shared" si="391"/>
        <v>0</v>
      </c>
      <c r="FT84" s="270">
        <f t="shared" si="248"/>
        <v>319.82467117968253</v>
      </c>
      <c r="FU84" s="271">
        <f t="shared" si="249"/>
        <v>78.595062714280729</v>
      </c>
      <c r="FV84" s="272">
        <f t="shared" si="392"/>
        <v>44.089156119774273</v>
      </c>
      <c r="FW84" s="272">
        <f t="shared" si="250"/>
        <v>10.223873783549646</v>
      </c>
      <c r="FX84" s="272">
        <f t="shared" si="251"/>
        <v>66.263166666666805</v>
      </c>
      <c r="FY84" s="272">
        <f t="shared" si="252"/>
        <v>0</v>
      </c>
      <c r="FZ84" s="272">
        <f t="shared" si="253"/>
        <v>0</v>
      </c>
      <c r="GA84" s="272">
        <f t="shared" si="254"/>
        <v>0</v>
      </c>
      <c r="GB84" s="272">
        <f t="shared" si="255"/>
        <v>0</v>
      </c>
      <c r="GC84" s="272">
        <f t="shared" si="256"/>
        <v>0</v>
      </c>
      <c r="GD84" s="272">
        <f t="shared" si="257"/>
        <v>0</v>
      </c>
      <c r="GE84" s="272">
        <f t="shared" si="258"/>
        <v>29.948891453073237</v>
      </c>
      <c r="GF84" s="273">
        <f t="shared" si="259"/>
        <v>11.650467380342002</v>
      </c>
      <c r="GG84" s="273">
        <f t="shared" si="260"/>
        <v>2.1036101356638643</v>
      </c>
      <c r="GH84" s="272">
        <f t="shared" si="393"/>
        <v>24.70917216126389</v>
      </c>
      <c r="GI84" s="274">
        <f t="shared" si="394"/>
        <v>17.651636606774392</v>
      </c>
      <c r="GJ84" s="275">
        <f t="shared" si="261"/>
        <v>0.33863920447012164</v>
      </c>
      <c r="GK84" s="271">
        <f t="shared" si="395"/>
        <v>253.82932289860858</v>
      </c>
      <c r="GL84" s="276">
        <f t="shared" si="396"/>
        <v>319.8249468522468</v>
      </c>
      <c r="GM84" s="272">
        <f t="shared" si="397"/>
        <v>107.89716670139713</v>
      </c>
      <c r="GN84" s="272">
        <f t="shared" si="398"/>
        <v>12.666123123683631</v>
      </c>
      <c r="GO84" s="277">
        <f t="shared" si="399"/>
        <v>0.42507762881476208</v>
      </c>
      <c r="GP84" s="278">
        <f t="shared" si="400"/>
        <v>4.9900157235746471E-2</v>
      </c>
      <c r="GQ84" s="279">
        <f t="shared" si="401"/>
        <v>1.0663895078928187</v>
      </c>
      <c r="GR84" s="280">
        <f t="shared" si="402"/>
        <v>253.82932289860858</v>
      </c>
      <c r="GS84" s="272">
        <f t="shared" si="403"/>
        <v>107.89716670139713</v>
      </c>
      <c r="GT84" s="272">
        <f t="shared" si="262"/>
        <v>12.666123123683631</v>
      </c>
      <c r="GU84" s="73">
        <f t="shared" si="404"/>
        <v>0.42507762881476208</v>
      </c>
      <c r="GV84" s="74">
        <f t="shared" si="405"/>
        <v>4.9900157235746471E-2</v>
      </c>
      <c r="GW84" s="279">
        <f t="shared" si="406"/>
        <v>1.0663895078928187</v>
      </c>
      <c r="GX84" s="280">
        <f t="shared" si="407"/>
        <v>169.8920511454597</v>
      </c>
      <c r="GY84" s="272">
        <f t="shared" si="263"/>
        <v>102.06042102572324</v>
      </c>
      <c r="GZ84" s="272">
        <f t="shared" si="264"/>
        <v>4.9509225526296579</v>
      </c>
      <c r="HA84" s="73">
        <f t="shared" si="408"/>
        <v>0.60073688167046868</v>
      </c>
      <c r="HB84" s="74">
        <f t="shared" si="409"/>
        <v>2.9141578545018167E-2</v>
      </c>
      <c r="HC84" s="279">
        <f t="shared" si="410"/>
        <v>1.0874188133981102</v>
      </c>
      <c r="HD84" s="280">
        <f t="shared" si="411"/>
        <v>169.8920511454597</v>
      </c>
      <c r="HE84" s="272">
        <f t="shared" si="265"/>
        <v>102.06042102572324</v>
      </c>
      <c r="HF84" s="272">
        <f t="shared" si="266"/>
        <v>4.9509225526296579</v>
      </c>
      <c r="HG84" s="73">
        <f t="shared" si="412"/>
        <v>0.60073688167046868</v>
      </c>
      <c r="HH84" s="74">
        <f t="shared" si="413"/>
        <v>2.9141578545018167E-2</v>
      </c>
      <c r="HI84" s="281">
        <f t="shared" si="414"/>
        <v>1.0874188133981102</v>
      </c>
      <c r="HJ84" s="72">
        <f t="shared" si="267"/>
        <v>1.2939570288771463</v>
      </c>
      <c r="HK84" s="73">
        <f t="shared" si="415"/>
        <v>1.2939570288771463</v>
      </c>
      <c r="HL84" s="73">
        <f t="shared" si="268"/>
        <v>0.88309281836060538</v>
      </c>
      <c r="HM84" s="74">
        <f t="shared" si="416"/>
        <v>0.88309281836060538</v>
      </c>
      <c r="HN84" s="75"/>
      <c r="HO84" s="75"/>
      <c r="HP84" s="76">
        <f t="shared" si="417"/>
        <v>0</v>
      </c>
      <c r="HQ84" s="77">
        <f t="shared" si="418"/>
        <v>0</v>
      </c>
      <c r="HR84" s="77">
        <f t="shared" si="419"/>
        <v>0</v>
      </c>
      <c r="HS84" s="77">
        <f t="shared" si="420"/>
        <v>0</v>
      </c>
      <c r="HT84" s="282">
        <f t="shared" si="421"/>
        <v>0</v>
      </c>
      <c r="HU84" s="73"/>
      <c r="HV84" s="74"/>
      <c r="HW84" s="279"/>
      <c r="HX84" s="76">
        <f t="shared" si="422"/>
        <v>7.8763055207890842</v>
      </c>
      <c r="HY84" s="77">
        <f t="shared" si="423"/>
        <v>8.9633144457131859</v>
      </c>
      <c r="HZ84" s="77">
        <f t="shared" si="269"/>
        <v>0.32201176275700238</v>
      </c>
      <c r="IA84" s="77">
        <f t="shared" si="424"/>
        <v>0.37185918363178638</v>
      </c>
      <c r="IB84" s="282">
        <f t="shared" si="425"/>
        <v>10.58317480558013</v>
      </c>
      <c r="IC84" s="73">
        <f t="shared" ref="IC84:IC123" si="479">HX84/IB84</f>
        <v>0.7442289922903087</v>
      </c>
      <c r="ID84" s="74">
        <f t="shared" ref="ID84:ID123" si="480">HZ84/IB84</f>
        <v>3.0426764054508205E-2</v>
      </c>
      <c r="IE84" s="279">
        <f t="shared" si="243"/>
        <v>1.1074211063016233</v>
      </c>
      <c r="IF84" s="76">
        <f t="shared" si="270"/>
        <v>5.8367456756738871</v>
      </c>
      <c r="IG84" s="77">
        <f t="shared" si="426"/>
        <v>6.6422749463736404</v>
      </c>
      <c r="IH84" s="77">
        <f t="shared" si="271"/>
        <v>7.7152005710539733</v>
      </c>
      <c r="II84" s="77">
        <f t="shared" si="427"/>
        <v>8.9095136194531293</v>
      </c>
      <c r="IJ84" s="282">
        <f t="shared" si="428"/>
        <v>83.937271753148877</v>
      </c>
      <c r="IK84" s="73">
        <f t="shared" si="429"/>
        <v>6.953699535099464E-2</v>
      </c>
      <c r="IL84" s="74">
        <f t="shared" si="430"/>
        <v>9.1916265681634329E-2</v>
      </c>
      <c r="IM84" s="279">
        <f t="shared" si="431"/>
        <v>1.0238254386559078</v>
      </c>
      <c r="IN84" s="76">
        <f t="shared" si="272"/>
        <v>0</v>
      </c>
      <c r="IO84" s="77">
        <f t="shared" si="432"/>
        <v>0</v>
      </c>
      <c r="IP84" s="77">
        <f t="shared" si="273"/>
        <v>0</v>
      </c>
      <c r="IQ84" s="77">
        <f t="shared" si="433"/>
        <v>0</v>
      </c>
      <c r="IR84" s="282">
        <f t="shared" si="434"/>
        <v>0</v>
      </c>
      <c r="IS84" s="283"/>
      <c r="IT84" s="284"/>
      <c r="IU84" s="285"/>
      <c r="IV84" s="76">
        <f t="shared" si="274"/>
        <v>0</v>
      </c>
      <c r="IW84" s="77">
        <f t="shared" si="435"/>
        <v>0</v>
      </c>
      <c r="IX84" s="77">
        <f t="shared" si="436"/>
        <v>0</v>
      </c>
      <c r="IY84" s="77">
        <f t="shared" si="437"/>
        <v>0</v>
      </c>
      <c r="IZ84" s="282">
        <f t="shared" si="438"/>
        <v>0</v>
      </c>
      <c r="JA84" s="283"/>
      <c r="JB84" s="284"/>
      <c r="JC84" s="285"/>
      <c r="JD84" s="76">
        <f t="shared" si="275"/>
        <v>0</v>
      </c>
      <c r="JE84" s="77">
        <f t="shared" si="439"/>
        <v>0</v>
      </c>
      <c r="JF84" s="77">
        <f t="shared" si="276"/>
        <v>0</v>
      </c>
      <c r="JG84" s="77">
        <f t="shared" si="440"/>
        <v>0</v>
      </c>
      <c r="JH84" s="282">
        <f t="shared" si="441"/>
        <v>0</v>
      </c>
      <c r="JI84" s="283"/>
      <c r="JJ84" s="284"/>
      <c r="JK84" s="285"/>
      <c r="JL84" s="76">
        <f t="shared" si="277"/>
        <v>46.174984111783623</v>
      </c>
      <c r="JM84" s="77">
        <f t="shared" si="442"/>
        <v>52.547593669050876</v>
      </c>
      <c r="JN84" s="77">
        <f t="shared" si="278"/>
        <v>3.103364051068211</v>
      </c>
      <c r="JO84" s="77">
        <f t="shared" si="443"/>
        <v>3.5837648061735701</v>
      </c>
      <c r="JP84" s="282">
        <f t="shared" si="444"/>
        <v>54.931546271937087</v>
      </c>
      <c r="JQ84" s="73">
        <f t="shared" si="279"/>
        <v>0.84059137682372265</v>
      </c>
      <c r="JR84" s="74">
        <f t="shared" si="280"/>
        <v>5.6495115497115153E-2</v>
      </c>
      <c r="JS84" s="279">
        <f t="shared" si="445"/>
        <v>1.1247554597943952</v>
      </c>
      <c r="JT84" s="76">
        <f t="shared" si="281"/>
        <v>0</v>
      </c>
      <c r="JU84" s="77">
        <f t="shared" si="446"/>
        <v>0</v>
      </c>
      <c r="JV84" s="77">
        <f t="shared" si="282"/>
        <v>0</v>
      </c>
      <c r="JW84" s="77">
        <f t="shared" si="447"/>
        <v>0</v>
      </c>
      <c r="JX84" s="282">
        <f t="shared" si="448"/>
        <v>0</v>
      </c>
      <c r="JY84" s="73"/>
      <c r="JZ84" s="74"/>
      <c r="KA84" s="279"/>
      <c r="KB84" s="76">
        <f t="shared" si="283"/>
        <v>0</v>
      </c>
      <c r="KC84" s="77">
        <f t="shared" si="449"/>
        <v>0</v>
      </c>
      <c r="KD84" s="77">
        <f t="shared" si="284"/>
        <v>0</v>
      </c>
      <c r="KE84" s="77">
        <f t="shared" si="450"/>
        <v>0</v>
      </c>
      <c r="KF84" s="282">
        <f t="shared" si="451"/>
        <v>0</v>
      </c>
      <c r="KG84" s="73"/>
      <c r="KH84" s="74"/>
      <c r="KI84" s="279"/>
      <c r="KJ84" s="76">
        <f t="shared" si="285"/>
        <v>11.045059233249455</v>
      </c>
      <c r="KK84" s="77">
        <f t="shared" si="452"/>
        <v>12.569387858030213</v>
      </c>
      <c r="KL84" s="77">
        <f t="shared" si="286"/>
        <v>0.36074378456771206</v>
      </c>
      <c r="KM84" s="77">
        <f t="shared" si="453"/>
        <v>0.41658692241879391</v>
      </c>
      <c r="KN84" s="282">
        <f t="shared" si="454"/>
        <v>14.518722707338823</v>
      </c>
      <c r="KO84" s="73">
        <f t="shared" si="287"/>
        <v>0.76074593171109162</v>
      </c>
      <c r="KP84" s="74">
        <f t="shared" si="288"/>
        <v>2.4846798980833612E-2</v>
      </c>
      <c r="KQ84" s="279">
        <f t="shared" si="289"/>
        <v>1.1088368305176808</v>
      </c>
      <c r="KR84" s="76">
        <f t="shared" si="290"/>
        <v>0</v>
      </c>
      <c r="KS84" s="77">
        <f t="shared" si="455"/>
        <v>0</v>
      </c>
      <c r="KT84" s="77">
        <f t="shared" si="291"/>
        <v>0</v>
      </c>
      <c r="KU84" s="77">
        <f t="shared" si="456"/>
        <v>0</v>
      </c>
      <c r="KV84" s="282">
        <f t="shared" si="457"/>
        <v>0</v>
      </c>
      <c r="KW84" s="73"/>
      <c r="KX84" s="74"/>
      <c r="KY84" s="279"/>
      <c r="KZ84" s="76">
        <f t="shared" si="292"/>
        <v>29.933450666274766</v>
      </c>
      <c r="LA84" s="77">
        <f t="shared" si="458"/>
        <v>34.064566192727348</v>
      </c>
      <c r="LB84" s="77">
        <f t="shared" si="293"/>
        <v>0.93536898189485151</v>
      </c>
      <c r="LC84" s="77">
        <f t="shared" si="459"/>
        <v>1.0801641002921745</v>
      </c>
      <c r="LD84" s="286">
        <f t="shared" si="460"/>
        <v>80.411764750504759</v>
      </c>
      <c r="LE84" s="73">
        <f t="shared" si="294"/>
        <v>0.37225212951301218</v>
      </c>
      <c r="LF84" s="74">
        <f t="shared" si="295"/>
        <v>1.1632240441396109E-2</v>
      </c>
      <c r="LG84" s="279">
        <f t="shared" si="296"/>
        <v>1.0531751872144191</v>
      </c>
      <c r="LH84" s="76">
        <f t="shared" si="297"/>
        <v>7.0306214936263141</v>
      </c>
      <c r="LI84" s="77">
        <f t="shared" si="461"/>
        <v>8.0009175659616822</v>
      </c>
      <c r="LJ84" s="77">
        <f t="shared" si="298"/>
        <v>0.22943397234188076</v>
      </c>
      <c r="LK84" s="77">
        <f t="shared" si="462"/>
        <v>0.26495035126040389</v>
      </c>
      <c r="LL84" s="282">
        <f t="shared" si="463"/>
        <v>9.4466238223494923</v>
      </c>
      <c r="LM84" s="73">
        <f t="shared" ref="LM84:LM123" si="481">LH84/LL84</f>
        <v>0.74424700568607072</v>
      </c>
      <c r="LN84" s="74">
        <f t="shared" ref="LN84:LN123" si="482">LJ84/LL84</f>
        <v>2.4287404331595125E-2</v>
      </c>
      <c r="LO84" s="279">
        <f t="shared" ref="LO84:LO123" si="483">1+LM84*(LK84*$GO$8-LK84)/LK84+LN84*(LL84*$GP$8-LL84)/LL84</f>
        <v>1.1064732194452658</v>
      </c>
      <c r="LP84" s="76">
        <f t="shared" si="299"/>
        <v>0</v>
      </c>
      <c r="LQ84" s="77">
        <f t="shared" si="464"/>
        <v>0</v>
      </c>
      <c r="LR84" s="77">
        <f t="shared" si="300"/>
        <v>0</v>
      </c>
      <c r="LS84" s="77">
        <f t="shared" si="465"/>
        <v>0</v>
      </c>
      <c r="LT84" s="282">
        <f t="shared" si="466"/>
        <v>0</v>
      </c>
      <c r="LU84" s="73"/>
      <c r="LV84" s="74"/>
      <c r="LW84" s="279"/>
      <c r="LX84" s="76">
        <f t="shared" si="301"/>
        <v>0</v>
      </c>
      <c r="LY84" s="77">
        <f t="shared" si="467"/>
        <v>0</v>
      </c>
      <c r="LZ84" s="77">
        <f t="shared" si="302"/>
        <v>0</v>
      </c>
      <c r="MA84" s="77">
        <f t="shared" si="468"/>
        <v>0</v>
      </c>
      <c r="MB84" s="286">
        <f t="shared" si="469"/>
        <v>0</v>
      </c>
      <c r="MC84" s="73"/>
      <c r="MD84" s="74"/>
      <c r="ME84" s="279"/>
      <c r="MF84" s="76">
        <f t="shared" si="303"/>
        <v>0</v>
      </c>
      <c r="MG84" s="77">
        <f t="shared" si="470"/>
        <v>0</v>
      </c>
      <c r="MH84" s="77">
        <f t="shared" si="304"/>
        <v>0</v>
      </c>
      <c r="MI84" s="77">
        <f t="shared" si="471"/>
        <v>0</v>
      </c>
      <c r="MJ84" s="286">
        <f t="shared" si="472"/>
        <v>0</v>
      </c>
      <c r="MK84" s="73"/>
      <c r="ML84" s="74"/>
      <c r="MM84" s="279"/>
      <c r="MN84" s="287">
        <f t="shared" si="473"/>
        <v>1.0663863527720598</v>
      </c>
      <c r="MO84" s="288">
        <f t="shared" si="473"/>
        <v>0</v>
      </c>
      <c r="MP84" s="288">
        <f t="shared" si="473"/>
        <v>1.0874178696232011</v>
      </c>
      <c r="MQ84" s="289">
        <f t="shared" si="473"/>
        <v>0</v>
      </c>
      <c r="MR84" s="290">
        <f t="shared" si="474"/>
        <v>1.2939532004536174</v>
      </c>
      <c r="MS84" s="291"/>
      <c r="MT84" s="291">
        <f t="shared" si="305"/>
        <v>0.8830920519210016</v>
      </c>
      <c r="MU84" s="292"/>
      <c r="MV84" s="359">
        <f t="shared" si="306"/>
        <v>0</v>
      </c>
      <c r="MW84" s="360">
        <f t="shared" si="307"/>
        <v>5.6035507978862135E-2</v>
      </c>
      <c r="MX84" s="360">
        <f t="shared" si="308"/>
        <v>0.41086114853261579</v>
      </c>
      <c r="MY84" s="360">
        <f t="shared" si="309"/>
        <v>0</v>
      </c>
      <c r="MZ84" s="360">
        <f t="shared" si="310"/>
        <v>0</v>
      </c>
      <c r="NA84" s="360">
        <f t="shared" si="311"/>
        <v>0</v>
      </c>
      <c r="NB84" s="360">
        <f t="shared" si="312"/>
        <v>0.29536078374200819</v>
      </c>
      <c r="NC84" s="360">
        <f t="shared" si="313"/>
        <v>0</v>
      </c>
      <c r="ND84" s="360">
        <f t="shared" si="314"/>
        <v>0</v>
      </c>
      <c r="NE84" s="360">
        <f t="shared" si="315"/>
        <v>7.6953276037927051E-2</v>
      </c>
      <c r="NF84" s="360">
        <f t="shared" si="316"/>
        <v>0</v>
      </c>
      <c r="NG84" s="360">
        <f t="shared" si="317"/>
        <v>0.40484054196522268</v>
      </c>
      <c r="NH84" s="360">
        <f t="shared" si="318"/>
        <v>4.9901942196981484E-2</v>
      </c>
      <c r="NI84" s="360">
        <f t="shared" si="319"/>
        <v>0</v>
      </c>
      <c r="NJ84" s="360">
        <f t="shared" si="320"/>
        <v>0</v>
      </c>
      <c r="NK84" s="361">
        <f t="shared" si="321"/>
        <v>0</v>
      </c>
      <c r="NL84" s="145">
        <f t="shared" si="475"/>
        <v>1.2939532004536174</v>
      </c>
      <c r="NM84" s="40"/>
      <c r="NN84" s="56">
        <f t="shared" si="476"/>
        <v>0.8830920519210016</v>
      </c>
      <c r="NO84" s="59"/>
      <c r="NP84" s="55">
        <f t="shared" si="322"/>
        <v>1.0663863527720598</v>
      </c>
      <c r="NQ84" s="40"/>
      <c r="NR84" s="56">
        <f t="shared" si="323"/>
        <v>1.0874178696232011</v>
      </c>
      <c r="NS84" s="60"/>
      <c r="NT84" s="41"/>
      <c r="NU84" s="86">
        <f t="shared" si="477"/>
        <v>0</v>
      </c>
      <c r="NV84" s="86">
        <f t="shared" si="477"/>
        <v>0</v>
      </c>
      <c r="NW84" s="86">
        <f t="shared" si="477"/>
        <v>0</v>
      </c>
      <c r="NX84" s="86">
        <f t="shared" si="477"/>
        <v>0</v>
      </c>
      <c r="NY84" s="87">
        <f t="shared" si="478"/>
        <v>0</v>
      </c>
      <c r="NZ84" s="87">
        <f t="shared" si="478"/>
        <v>0</v>
      </c>
      <c r="OA84" s="87">
        <f t="shared" si="478"/>
        <v>0</v>
      </c>
      <c r="OB84" s="87">
        <f t="shared" si="478"/>
        <v>0</v>
      </c>
      <c r="OC84" s="26"/>
    </row>
    <row r="85" spans="1:393" thickBot="1" x14ac:dyDescent="0.35">
      <c r="A85" s="136" t="s">
        <v>268</v>
      </c>
      <c r="B85" s="137" t="s">
        <v>269</v>
      </c>
      <c r="C85" s="133" t="s">
        <v>118</v>
      </c>
      <c r="D85" s="64">
        <f>VLOOKUP(B85,[1]УсіТ_1!$A$10:$G$556,6,FALSE)</f>
        <v>205.8</v>
      </c>
      <c r="E85" s="64">
        <f>VLOOKUP(B85,[1]УсіТ_1!$A$10:$G$556,7,FALSE)</f>
        <v>0</v>
      </c>
      <c r="F85" s="38"/>
      <c r="G85" s="38"/>
      <c r="H85" s="39"/>
      <c r="I85" s="256">
        <v>1.0158</v>
      </c>
      <c r="J85" s="62">
        <v>1.0158</v>
      </c>
      <c r="K85" s="257">
        <f t="shared" si="324"/>
        <v>0.81820000000000004</v>
      </c>
      <c r="L85" s="258">
        <f t="shared" si="325"/>
        <v>0.81820000000000004</v>
      </c>
      <c r="M85" s="63">
        <v>0</v>
      </c>
      <c r="N85" s="63">
        <v>5.3999999999999999E-2</v>
      </c>
      <c r="O85" s="63">
        <v>0.1976</v>
      </c>
      <c r="P85" s="63">
        <v>0</v>
      </c>
      <c r="Q85" s="63">
        <v>0</v>
      </c>
      <c r="R85" s="63">
        <v>0</v>
      </c>
      <c r="S85" s="63">
        <v>0.26390000000000002</v>
      </c>
      <c r="T85" s="63">
        <v>0</v>
      </c>
      <c r="U85" s="63">
        <v>0</v>
      </c>
      <c r="V85" s="63">
        <v>6.6699999999999995E-2</v>
      </c>
      <c r="W85" s="63">
        <v>0</v>
      </c>
      <c r="X85" s="63">
        <v>0.38550000000000001</v>
      </c>
      <c r="Y85" s="63">
        <v>4.8099999999999997E-2</v>
      </c>
      <c r="Z85" s="63">
        <v>0</v>
      </c>
      <c r="AA85" s="63">
        <v>0</v>
      </c>
      <c r="AB85" s="259">
        <v>0</v>
      </c>
      <c r="AC85" s="144">
        <v>0</v>
      </c>
      <c r="AD85" s="70">
        <v>0</v>
      </c>
      <c r="AE85" s="70">
        <v>0</v>
      </c>
      <c r="AF85" s="68">
        <f t="shared" si="326"/>
        <v>0</v>
      </c>
      <c r="AG85" s="68">
        <f t="shared" si="327"/>
        <v>0</v>
      </c>
      <c r="AH85" s="71">
        <v>0</v>
      </c>
      <c r="AI85" s="71">
        <v>0</v>
      </c>
      <c r="AJ85" s="68">
        <f t="shared" si="328"/>
        <v>0</v>
      </c>
      <c r="AK85" s="68">
        <f t="shared" si="329"/>
        <v>0</v>
      </c>
      <c r="AL85" s="71">
        <v>0</v>
      </c>
      <c r="AM85" s="69">
        <f t="shared" si="330"/>
        <v>0</v>
      </c>
      <c r="AN85" s="260">
        <v>3.96</v>
      </c>
      <c r="AO85" s="71">
        <v>0.87119999999999997</v>
      </c>
      <c r="AP85" s="71">
        <v>2.8831404136767298</v>
      </c>
      <c r="AQ85" s="68">
        <f t="shared" si="331"/>
        <v>0.20251178265665348</v>
      </c>
      <c r="AR85" s="68">
        <f t="shared" si="332"/>
        <v>0.91932391858578932</v>
      </c>
      <c r="AS85" s="71">
        <v>0.249793407716667</v>
      </c>
      <c r="AT85" s="261">
        <f t="shared" si="244"/>
        <v>5.417456385944714E-2</v>
      </c>
      <c r="AU85" s="71">
        <v>0.85889920672322095</v>
      </c>
      <c r="AV85" s="68">
        <f t="shared" si="333"/>
        <v>1.1771213628141743E-2</v>
      </c>
      <c r="AW85" s="68">
        <f t="shared" si="334"/>
        <v>0.50293186609360896</v>
      </c>
      <c r="AX85" s="71">
        <v>0.44115165140583101</v>
      </c>
      <c r="AY85" s="69">
        <f t="shared" si="335"/>
        <v>11.117021615426939</v>
      </c>
      <c r="AZ85" s="260">
        <v>5</v>
      </c>
      <c r="BA85" s="260">
        <v>25.4858333333334</v>
      </c>
      <c r="BB85" s="260">
        <v>2.6578083333333402</v>
      </c>
      <c r="BC85" s="262">
        <f t="shared" si="336"/>
        <v>2.1262466666666722</v>
      </c>
      <c r="BD85" s="262">
        <f t="shared" si="245"/>
        <v>0.53156166666666804</v>
      </c>
      <c r="BE85" s="260">
        <v>0.99758833333333397</v>
      </c>
      <c r="BF85" s="262">
        <f t="shared" si="337"/>
        <v>0.79807066666666726</v>
      </c>
      <c r="BG85" s="262">
        <f t="shared" si="246"/>
        <v>0.1995176666666667</v>
      </c>
      <c r="BH85" s="260">
        <v>3.1424663763164786</v>
      </c>
      <c r="BI85" s="263">
        <f t="shared" si="338"/>
        <v>1.8400837565176194</v>
      </c>
      <c r="BJ85" s="68">
        <f t="shared" si="339"/>
        <v>4.3067501687417339E-2</v>
      </c>
      <c r="BK85" s="260">
        <v>1.6140479855320451</v>
      </c>
      <c r="BL85" s="69">
        <f t="shared" si="340"/>
        <v>40.677293234218311</v>
      </c>
      <c r="BM85" s="260">
        <v>0</v>
      </c>
      <c r="BN85" s="260">
        <v>0</v>
      </c>
      <c r="BO85" s="260">
        <v>0</v>
      </c>
      <c r="BP85" s="68">
        <f t="shared" si="341"/>
        <v>0</v>
      </c>
      <c r="BQ85" s="68">
        <f t="shared" si="342"/>
        <v>0</v>
      </c>
      <c r="BR85" s="260">
        <v>0</v>
      </c>
      <c r="BS85" s="260">
        <v>0</v>
      </c>
      <c r="BT85" s="68">
        <f t="shared" si="343"/>
        <v>0</v>
      </c>
      <c r="BU85" s="68">
        <f t="shared" si="344"/>
        <v>0</v>
      </c>
      <c r="BV85" s="260">
        <v>0</v>
      </c>
      <c r="BW85" s="69">
        <f t="shared" si="345"/>
        <v>0</v>
      </c>
      <c r="BX85" s="260">
        <v>0</v>
      </c>
      <c r="BY85" s="260">
        <v>0</v>
      </c>
      <c r="BZ85" s="263">
        <f t="shared" si="346"/>
        <v>0</v>
      </c>
      <c r="CA85" s="263">
        <f t="shared" si="347"/>
        <v>0</v>
      </c>
      <c r="CB85" s="260">
        <v>0</v>
      </c>
      <c r="CC85" s="264">
        <f t="shared" si="348"/>
        <v>0</v>
      </c>
      <c r="CD85" s="260">
        <v>0</v>
      </c>
      <c r="CE85" s="260">
        <v>0</v>
      </c>
      <c r="CF85" s="263">
        <f t="shared" si="349"/>
        <v>0</v>
      </c>
      <c r="CG85" s="263">
        <f t="shared" si="350"/>
        <v>0</v>
      </c>
      <c r="CH85" s="260">
        <v>0</v>
      </c>
      <c r="CI85" s="69">
        <f t="shared" si="351"/>
        <v>0</v>
      </c>
      <c r="CJ85" s="260">
        <v>25.517534956536824</v>
      </c>
      <c r="CK85" s="260">
        <v>5.6138587213588984</v>
      </c>
      <c r="CL85" s="260">
        <v>2.4300719353192912</v>
      </c>
      <c r="CM85" s="260">
        <v>1.995282773422405</v>
      </c>
      <c r="CN85" s="260">
        <v>5.3417762230284112</v>
      </c>
      <c r="CO85" s="265">
        <f t="shared" si="352"/>
        <v>0.3752063619055156</v>
      </c>
      <c r="CP85" s="266">
        <f t="shared" si="353"/>
        <v>1.703289450027285</v>
      </c>
      <c r="CQ85" s="260">
        <v>4.1955552959808928</v>
      </c>
      <c r="CR85" s="265">
        <f t="shared" si="354"/>
        <v>5.7500085331418135E-2</v>
      </c>
      <c r="CS85" s="265">
        <f t="shared" si="355"/>
        <v>2.4567241857827957</v>
      </c>
      <c r="CT85" s="260">
        <v>2.1549398729190945</v>
      </c>
      <c r="CU85" s="267">
        <f t="shared" si="247"/>
        <v>54.304484406172094</v>
      </c>
      <c r="CV85" s="260">
        <v>0</v>
      </c>
      <c r="CW85" s="260">
        <v>0</v>
      </c>
      <c r="CX85" s="68">
        <f t="shared" si="356"/>
        <v>0</v>
      </c>
      <c r="CY85" s="68">
        <f t="shared" si="357"/>
        <v>0</v>
      </c>
      <c r="CZ85" s="260">
        <v>0</v>
      </c>
      <c r="DA85" s="69">
        <f t="shared" si="358"/>
        <v>0</v>
      </c>
      <c r="DB85" s="260">
        <v>0</v>
      </c>
      <c r="DC85" s="260">
        <v>0</v>
      </c>
      <c r="DD85" s="68">
        <f t="shared" si="359"/>
        <v>0</v>
      </c>
      <c r="DE85" s="68">
        <f t="shared" si="360"/>
        <v>0</v>
      </c>
      <c r="DF85" s="260">
        <v>0</v>
      </c>
      <c r="DG85" s="69">
        <f t="shared" si="361"/>
        <v>0</v>
      </c>
      <c r="DH85" s="260">
        <v>5.0091746193296007</v>
      </c>
      <c r="DI85" s="260">
        <v>1.1020184162525122</v>
      </c>
      <c r="DJ85" s="260">
        <v>7.5294664741666628E-2</v>
      </c>
      <c r="DK85" s="260">
        <v>3.6466791228719493</v>
      </c>
      <c r="DL85" s="68">
        <f t="shared" si="362"/>
        <v>0.25614274159052569</v>
      </c>
      <c r="DM85" s="68">
        <f t="shared" si="363"/>
        <v>1.1627873984771955</v>
      </c>
      <c r="DN85" s="260">
        <v>1.06017396640254</v>
      </c>
      <c r="DO85" s="68">
        <f t="shared" si="364"/>
        <v>1.4529684209546812E-2</v>
      </c>
      <c r="DP85" s="68">
        <f t="shared" si="365"/>
        <v>0.62078910672287291</v>
      </c>
      <c r="DQ85" s="260">
        <v>0.54453129353822405</v>
      </c>
      <c r="DR85" s="264">
        <f t="shared" si="366"/>
        <v>13.725446499763793</v>
      </c>
      <c r="DS85" s="260">
        <v>0</v>
      </c>
      <c r="DT85" s="260">
        <v>0</v>
      </c>
      <c r="DU85" s="260">
        <v>0</v>
      </c>
      <c r="DV85" s="68">
        <f t="shared" si="367"/>
        <v>0</v>
      </c>
      <c r="DW85" s="68">
        <f t="shared" si="368"/>
        <v>0</v>
      </c>
      <c r="DX85" s="260">
        <v>0</v>
      </c>
      <c r="DY85" s="260">
        <v>0</v>
      </c>
      <c r="DZ85" s="260">
        <v>0</v>
      </c>
      <c r="EA85" s="260">
        <v>0</v>
      </c>
      <c r="EB85" s="68">
        <f t="shared" si="369"/>
        <v>0</v>
      </c>
      <c r="EC85" s="68">
        <f t="shared" si="370"/>
        <v>0</v>
      </c>
      <c r="ED85" s="267">
        <v>0</v>
      </c>
      <c r="EE85" s="69">
        <f t="shared" si="371"/>
        <v>0</v>
      </c>
      <c r="EF85" s="260">
        <v>12.7029666666667</v>
      </c>
      <c r="EG85" s="260">
        <v>2.79465266666667</v>
      </c>
      <c r="EH85" s="260">
        <v>32.088471417174866</v>
      </c>
      <c r="EI85" s="260">
        <v>9.2485950934987571</v>
      </c>
      <c r="EJ85" s="268">
        <f t="shared" si="372"/>
        <v>0.64962131936735268</v>
      </c>
      <c r="EK85" s="266">
        <f t="shared" si="373"/>
        <v>2.9490255287032006</v>
      </c>
      <c r="EL85" s="260">
        <v>6.1293880389920883</v>
      </c>
      <c r="EM85" s="268">
        <f t="shared" si="374"/>
        <v>8.4003263074386575E-2</v>
      </c>
      <c r="EN85" s="268">
        <f t="shared" si="375"/>
        <v>3.5890876837839736</v>
      </c>
      <c r="EO85" s="269">
        <f t="shared" si="376"/>
        <v>62.964073882999081</v>
      </c>
      <c r="EP85" s="69">
        <f t="shared" si="377"/>
        <v>79.334733092578844</v>
      </c>
      <c r="EQ85" s="260">
        <v>3.53</v>
      </c>
      <c r="ER85" s="260">
        <v>0.77659999999999996</v>
      </c>
      <c r="ES85" s="260">
        <v>2.57007213643405</v>
      </c>
      <c r="ET85" s="68">
        <f t="shared" si="378"/>
        <v>0.18052186686312766</v>
      </c>
      <c r="EU85" s="68">
        <f t="shared" si="379"/>
        <v>0.81949834156763401</v>
      </c>
      <c r="EV85" s="260">
        <v>0.22275852190833301</v>
      </c>
      <c r="EW85" s="260">
        <v>0.765644512935863</v>
      </c>
      <c r="EX85" s="68">
        <f t="shared" si="380"/>
        <v>1.0493158049786002E-2</v>
      </c>
      <c r="EY85" s="68">
        <f t="shared" si="381"/>
        <v>0.44832620712764631</v>
      </c>
      <c r="EZ85" s="260">
        <v>0.39325375856391198</v>
      </c>
      <c r="FA85" s="69">
        <f t="shared" si="382"/>
        <v>9.9099947158105888</v>
      </c>
      <c r="FB85" s="260">
        <v>0</v>
      </c>
      <c r="FC85" s="260">
        <v>0</v>
      </c>
      <c r="FD85" s="68">
        <f t="shared" si="383"/>
        <v>0</v>
      </c>
      <c r="FE85" s="68">
        <f t="shared" si="384"/>
        <v>0</v>
      </c>
      <c r="FF85" s="260">
        <v>0</v>
      </c>
      <c r="FG85" s="69">
        <f t="shared" si="385"/>
        <v>0</v>
      </c>
      <c r="FH85" s="260">
        <v>0</v>
      </c>
      <c r="FI85" s="260">
        <v>0</v>
      </c>
      <c r="FJ85" s="68">
        <f t="shared" si="386"/>
        <v>0</v>
      </c>
      <c r="FK85" s="68">
        <f t="shared" si="387"/>
        <v>0</v>
      </c>
      <c r="FL85" s="260">
        <v>0</v>
      </c>
      <c r="FM85" s="69">
        <f t="shared" si="388"/>
        <v>0</v>
      </c>
      <c r="FN85" s="260">
        <v>0</v>
      </c>
      <c r="FO85" s="260">
        <v>0</v>
      </c>
      <c r="FP85" s="68">
        <f t="shared" si="389"/>
        <v>0</v>
      </c>
      <c r="FQ85" s="68">
        <f t="shared" si="390"/>
        <v>0</v>
      </c>
      <c r="FR85" s="260">
        <v>0</v>
      </c>
      <c r="FS85" s="264">
        <f t="shared" si="391"/>
        <v>0</v>
      </c>
      <c r="FT85" s="270">
        <f t="shared" si="248"/>
        <v>209.06897356397056</v>
      </c>
      <c r="FU85" s="271">
        <f t="shared" si="249"/>
        <v>61.878006046811215</v>
      </c>
      <c r="FV85" s="272">
        <f t="shared" si="392"/>
        <v>33.748011942912306</v>
      </c>
      <c r="FW85" s="272">
        <f t="shared" si="250"/>
        <v>4.9737746706151915</v>
      </c>
      <c r="FX85" s="272">
        <f t="shared" si="251"/>
        <v>25.4858333333334</v>
      </c>
      <c r="FY85" s="272">
        <f t="shared" si="252"/>
        <v>0</v>
      </c>
      <c r="FZ85" s="272">
        <f t="shared" si="253"/>
        <v>0</v>
      </c>
      <c r="GA85" s="272">
        <f t="shared" si="254"/>
        <v>0</v>
      </c>
      <c r="GB85" s="272">
        <f t="shared" si="255"/>
        <v>0</v>
      </c>
      <c r="GC85" s="272">
        <f t="shared" si="256"/>
        <v>0</v>
      </c>
      <c r="GD85" s="272">
        <f t="shared" si="257"/>
        <v>0</v>
      </c>
      <c r="GE85" s="272">
        <f t="shared" si="258"/>
        <v>23.690262989509897</v>
      </c>
      <c r="GF85" s="273">
        <f t="shared" si="259"/>
        <v>9.2157880575805482</v>
      </c>
      <c r="GG85" s="273">
        <f t="shared" si="260"/>
        <v>1.6640040723831753</v>
      </c>
      <c r="GH85" s="272">
        <f t="shared" si="393"/>
        <v>16.152127397351084</v>
      </c>
      <c r="GI85" s="274">
        <f t="shared" si="394"/>
        <v>11.53869022335479</v>
      </c>
      <c r="GJ85" s="275">
        <f t="shared" si="261"/>
        <v>0.22136490598069661</v>
      </c>
      <c r="GK85" s="271">
        <f t="shared" si="395"/>
        <v>165.92801638053308</v>
      </c>
      <c r="GL85" s="276">
        <f t="shared" si="396"/>
        <v>209.06930063947169</v>
      </c>
      <c r="GM85" s="272">
        <f t="shared" si="397"/>
        <v>82.632484327746553</v>
      </c>
      <c r="GN85" s="272">
        <f t="shared" si="398"/>
        <v>6.8591436489790638</v>
      </c>
      <c r="GO85" s="277">
        <f t="shared" si="399"/>
        <v>0.49800200189364235</v>
      </c>
      <c r="GP85" s="278">
        <f t="shared" si="400"/>
        <v>4.1338068149073523E-2</v>
      </c>
      <c r="GQ85" s="279">
        <f t="shared" si="401"/>
        <v>1.0751283892308181</v>
      </c>
      <c r="GR85" s="280">
        <f t="shared" si="402"/>
        <v>165.92801638053308</v>
      </c>
      <c r="GS85" s="272">
        <f t="shared" si="403"/>
        <v>82.632484327746553</v>
      </c>
      <c r="GT85" s="272">
        <f t="shared" si="262"/>
        <v>6.8591436489790638</v>
      </c>
      <c r="GU85" s="73">
        <f t="shared" si="404"/>
        <v>0.49800200189364235</v>
      </c>
      <c r="GV85" s="74">
        <f t="shared" si="405"/>
        <v>4.1338068149073523E-2</v>
      </c>
      <c r="GW85" s="279">
        <f t="shared" si="406"/>
        <v>1.0751283892308181</v>
      </c>
      <c r="GX85" s="280">
        <f t="shared" si="407"/>
        <v>133.64445032162965</v>
      </c>
      <c r="GY85" s="272">
        <f t="shared" si="263"/>
        <v>80.387582144795061</v>
      </c>
      <c r="GZ85" s="272">
        <f t="shared" si="264"/>
        <v>3.8917588139583073</v>
      </c>
      <c r="HA85" s="73">
        <f t="shared" si="408"/>
        <v>0.60150333179816862</v>
      </c>
      <c r="HB85" s="74">
        <f t="shared" si="409"/>
        <v>2.9120242588393113E-2</v>
      </c>
      <c r="HC85" s="279">
        <f t="shared" si="410"/>
        <v>1.0875212883741485</v>
      </c>
      <c r="HD85" s="280">
        <f t="shared" si="411"/>
        <v>133.64445032162965</v>
      </c>
      <c r="HE85" s="272">
        <f t="shared" si="265"/>
        <v>80.387582144795061</v>
      </c>
      <c r="HF85" s="272">
        <f t="shared" si="266"/>
        <v>3.8917588139583073</v>
      </c>
      <c r="HG85" s="73">
        <f t="shared" si="412"/>
        <v>0.60150333179816862</v>
      </c>
      <c r="HH85" s="74">
        <f t="shared" si="413"/>
        <v>2.9120242588393113E-2</v>
      </c>
      <c r="HI85" s="281">
        <f t="shared" si="414"/>
        <v>1.0875212883741485</v>
      </c>
      <c r="HJ85" s="72">
        <f t="shared" si="267"/>
        <v>1.0921154177806651</v>
      </c>
      <c r="HK85" s="73">
        <f t="shared" si="415"/>
        <v>1.0921154177806651</v>
      </c>
      <c r="HL85" s="73">
        <f t="shared" si="268"/>
        <v>0.88980991814772836</v>
      </c>
      <c r="HM85" s="74">
        <f t="shared" si="416"/>
        <v>0.88980991814772836</v>
      </c>
      <c r="HN85" s="75"/>
      <c r="HO85" s="75"/>
      <c r="HP85" s="76">
        <f t="shared" si="417"/>
        <v>0</v>
      </c>
      <c r="HQ85" s="77">
        <f t="shared" si="418"/>
        <v>0</v>
      </c>
      <c r="HR85" s="77">
        <f t="shared" si="419"/>
        <v>0</v>
      </c>
      <c r="HS85" s="77">
        <f t="shared" si="420"/>
        <v>0</v>
      </c>
      <c r="HT85" s="282">
        <f t="shared" si="421"/>
        <v>0</v>
      </c>
      <c r="HU85" s="73"/>
      <c r="HV85" s="74"/>
      <c r="HW85" s="279"/>
      <c r="HX85" s="76">
        <f t="shared" si="422"/>
        <v>6.5663520573088654</v>
      </c>
      <c r="HY85" s="77">
        <f t="shared" si="423"/>
        <v>7.4725743047380613</v>
      </c>
      <c r="HZ85" s="77">
        <f t="shared" si="269"/>
        <v>0.26845756014424238</v>
      </c>
      <c r="IA85" s="77">
        <f t="shared" si="424"/>
        <v>0.31001479045457109</v>
      </c>
      <c r="IB85" s="282">
        <f t="shared" si="425"/>
        <v>8.8230330281166189</v>
      </c>
      <c r="IC85" s="73">
        <f t="shared" si="479"/>
        <v>0.7442284344152037</v>
      </c>
      <c r="ID85" s="74">
        <f t="shared" si="480"/>
        <v>3.0426901870223174E-2</v>
      </c>
      <c r="IE85" s="279">
        <f t="shared" si="243"/>
        <v>1.1074210506431528</v>
      </c>
      <c r="IF85" s="76">
        <f t="shared" si="270"/>
        <v>2.2449021829514955</v>
      </c>
      <c r="IG85" s="77">
        <f t="shared" si="426"/>
        <v>2.5547211332206312</v>
      </c>
      <c r="IH85" s="77">
        <f t="shared" si="271"/>
        <v>2.9673848350207566</v>
      </c>
      <c r="II85" s="77">
        <f t="shared" si="427"/>
        <v>3.4267360074819697</v>
      </c>
      <c r="IJ85" s="282">
        <f t="shared" si="428"/>
        <v>32.283566058903425</v>
      </c>
      <c r="IK85" s="73">
        <f t="shared" si="429"/>
        <v>6.9536995350994626E-2</v>
      </c>
      <c r="IL85" s="74">
        <f t="shared" si="430"/>
        <v>9.1916265681634232E-2</v>
      </c>
      <c r="IM85" s="279">
        <f t="shared" si="431"/>
        <v>1.0238254386559078</v>
      </c>
      <c r="IN85" s="76">
        <f t="shared" si="272"/>
        <v>0</v>
      </c>
      <c r="IO85" s="77">
        <f t="shared" si="432"/>
        <v>0</v>
      </c>
      <c r="IP85" s="77">
        <f t="shared" si="273"/>
        <v>0</v>
      </c>
      <c r="IQ85" s="77">
        <f t="shared" si="433"/>
        <v>0</v>
      </c>
      <c r="IR85" s="282">
        <f t="shared" si="434"/>
        <v>0</v>
      </c>
      <c r="IS85" s="283"/>
      <c r="IT85" s="284"/>
      <c r="IU85" s="285"/>
      <c r="IV85" s="76">
        <f t="shared" si="274"/>
        <v>0</v>
      </c>
      <c r="IW85" s="77">
        <f t="shared" si="435"/>
        <v>0</v>
      </c>
      <c r="IX85" s="77">
        <f t="shared" si="436"/>
        <v>0</v>
      </c>
      <c r="IY85" s="77">
        <f t="shared" si="437"/>
        <v>0</v>
      </c>
      <c r="IZ85" s="282">
        <f t="shared" si="438"/>
        <v>0</v>
      </c>
      <c r="JA85" s="283"/>
      <c r="JB85" s="284"/>
      <c r="JC85" s="285"/>
      <c r="JD85" s="76">
        <f t="shared" si="275"/>
        <v>0</v>
      </c>
      <c r="JE85" s="77">
        <f t="shared" si="439"/>
        <v>0</v>
      </c>
      <c r="JF85" s="77">
        <f t="shared" si="276"/>
        <v>0</v>
      </c>
      <c r="JG85" s="77">
        <f t="shared" si="440"/>
        <v>0</v>
      </c>
      <c r="JH85" s="282">
        <f t="shared" si="441"/>
        <v>0</v>
      </c>
      <c r="JI85" s="283"/>
      <c r="JJ85" s="284"/>
      <c r="JK85" s="285"/>
      <c r="JL85" s="76">
        <f t="shared" si="277"/>
        <v>36.206610313584022</v>
      </c>
      <c r="JM85" s="77">
        <f t="shared" si="442"/>
        <v>41.203484602961751</v>
      </c>
      <c r="JN85" s="77">
        <f t="shared" si="278"/>
        <v>2.4279892206593385</v>
      </c>
      <c r="JO85" s="77">
        <f t="shared" si="443"/>
        <v>2.8038419520174043</v>
      </c>
      <c r="JP85" s="282">
        <f t="shared" si="444"/>
        <v>43.098797147755633</v>
      </c>
      <c r="JQ85" s="73">
        <f t="shared" si="279"/>
        <v>0.84008400952483375</v>
      </c>
      <c r="JR85" s="74">
        <f t="shared" si="280"/>
        <v>5.6335428859776798E-2</v>
      </c>
      <c r="JS85" s="279">
        <f t="shared" si="445"/>
        <v>1.1246607185420157</v>
      </c>
      <c r="JT85" s="76">
        <f t="shared" si="281"/>
        <v>0</v>
      </c>
      <c r="JU85" s="77">
        <f t="shared" si="446"/>
        <v>0</v>
      </c>
      <c r="JV85" s="77">
        <f t="shared" si="282"/>
        <v>0</v>
      </c>
      <c r="JW85" s="77">
        <f t="shared" si="447"/>
        <v>0</v>
      </c>
      <c r="JX85" s="282">
        <f t="shared" si="448"/>
        <v>0</v>
      </c>
      <c r="JY85" s="73"/>
      <c r="JZ85" s="74"/>
      <c r="KA85" s="279"/>
      <c r="KB85" s="76">
        <f t="shared" si="283"/>
        <v>0</v>
      </c>
      <c r="KC85" s="77">
        <f t="shared" si="449"/>
        <v>0</v>
      </c>
      <c r="KD85" s="77">
        <f t="shared" si="284"/>
        <v>0</v>
      </c>
      <c r="KE85" s="77">
        <f t="shared" si="450"/>
        <v>0</v>
      </c>
      <c r="KF85" s="282">
        <f t="shared" si="451"/>
        <v>0</v>
      </c>
      <c r="KG85" s="73"/>
      <c r="KH85" s="74"/>
      <c r="KI85" s="279"/>
      <c r="KJ85" s="76">
        <f t="shared" si="285"/>
        <v>8.2871563719261978</v>
      </c>
      <c r="KK85" s="77">
        <f t="shared" si="452"/>
        <v>9.430866822815732</v>
      </c>
      <c r="KL85" s="77">
        <f t="shared" si="286"/>
        <v>0.2706724258000725</v>
      </c>
      <c r="KM85" s="77">
        <f t="shared" si="453"/>
        <v>0.31257251731392371</v>
      </c>
      <c r="KN85" s="282">
        <f t="shared" si="454"/>
        <v>10.893211507749042</v>
      </c>
      <c r="KO85" s="73">
        <f t="shared" si="287"/>
        <v>0.7607633769004678</v>
      </c>
      <c r="KP85" s="74">
        <f t="shared" si="288"/>
        <v>2.4847807793645225E-2</v>
      </c>
      <c r="KQ85" s="279">
        <f t="shared" si="289"/>
        <v>1.1088393942924897</v>
      </c>
      <c r="KR85" s="76">
        <f t="shared" si="290"/>
        <v>0</v>
      </c>
      <c r="KS85" s="77">
        <f t="shared" si="455"/>
        <v>0</v>
      </c>
      <c r="KT85" s="77">
        <f t="shared" si="291"/>
        <v>0</v>
      </c>
      <c r="KU85" s="77">
        <f t="shared" si="456"/>
        <v>0</v>
      </c>
      <c r="KV85" s="282">
        <f t="shared" si="457"/>
        <v>0</v>
      </c>
      <c r="KW85" s="73"/>
      <c r="KX85" s="74"/>
      <c r="KY85" s="279"/>
      <c r="KZ85" s="76">
        <f t="shared" si="292"/>
        <v>23.474117452567725</v>
      </c>
      <c r="LA85" s="77">
        <f t="shared" si="458"/>
        <v>26.713780402196598</v>
      </c>
      <c r="LB85" s="77">
        <f t="shared" si="293"/>
        <v>0.73362458244173923</v>
      </c>
      <c r="LC85" s="77">
        <f t="shared" si="459"/>
        <v>0.84718966780372051</v>
      </c>
      <c r="LD85" s="286">
        <f t="shared" si="460"/>
        <v>62.964073882999081</v>
      </c>
      <c r="LE85" s="73">
        <f t="shared" si="294"/>
        <v>0.37281764036087833</v>
      </c>
      <c r="LF85" s="74">
        <f t="shared" si="295"/>
        <v>1.1651478965687211E-2</v>
      </c>
      <c r="LG85" s="279">
        <f t="shared" si="296"/>
        <v>1.0532562114900932</v>
      </c>
      <c r="LH85" s="76">
        <f t="shared" si="297"/>
        <v>5.8533459494082409</v>
      </c>
      <c r="LI85" s="77">
        <f t="shared" si="461"/>
        <v>6.661166223886072</v>
      </c>
      <c r="LJ85" s="77">
        <f t="shared" si="298"/>
        <v>0.19101502491291367</v>
      </c>
      <c r="LK85" s="77">
        <f t="shared" si="462"/>
        <v>0.22058415076943272</v>
      </c>
      <c r="LL85" s="282">
        <f t="shared" si="463"/>
        <v>7.8650751712782441</v>
      </c>
      <c r="LM85" s="73">
        <f t="shared" si="481"/>
        <v>0.7442199625482977</v>
      </c>
      <c r="LN85" s="74">
        <f t="shared" si="482"/>
        <v>2.4286484331448494E-2</v>
      </c>
      <c r="LO85" s="279">
        <f t="shared" si="483"/>
        <v>1.1064693448057987</v>
      </c>
      <c r="LP85" s="76">
        <f t="shared" si="299"/>
        <v>0</v>
      </c>
      <c r="LQ85" s="77">
        <f t="shared" si="464"/>
        <v>0</v>
      </c>
      <c r="LR85" s="77">
        <f t="shared" si="300"/>
        <v>0</v>
      </c>
      <c r="LS85" s="77">
        <f t="shared" si="465"/>
        <v>0</v>
      </c>
      <c r="LT85" s="282">
        <f t="shared" si="466"/>
        <v>0</v>
      </c>
      <c r="LU85" s="73"/>
      <c r="LV85" s="74"/>
      <c r="LW85" s="279"/>
      <c r="LX85" s="76">
        <f t="shared" si="301"/>
        <v>0</v>
      </c>
      <c r="LY85" s="77">
        <f t="shared" si="467"/>
        <v>0</v>
      </c>
      <c r="LZ85" s="77">
        <f t="shared" si="302"/>
        <v>0</v>
      </c>
      <c r="MA85" s="77">
        <f t="shared" si="468"/>
        <v>0</v>
      </c>
      <c r="MB85" s="286">
        <f t="shared" si="469"/>
        <v>0</v>
      </c>
      <c r="MC85" s="73"/>
      <c r="MD85" s="74"/>
      <c r="ME85" s="279"/>
      <c r="MF85" s="76">
        <f t="shared" si="303"/>
        <v>0</v>
      </c>
      <c r="MG85" s="77">
        <f t="shared" si="470"/>
        <v>0</v>
      </c>
      <c r="MH85" s="77">
        <f t="shared" si="304"/>
        <v>0</v>
      </c>
      <c r="MI85" s="77">
        <f t="shared" si="471"/>
        <v>0</v>
      </c>
      <c r="MJ85" s="286">
        <f t="shared" si="472"/>
        <v>0</v>
      </c>
      <c r="MK85" s="73"/>
      <c r="ML85" s="74"/>
      <c r="MM85" s="279"/>
      <c r="MN85" s="287">
        <f t="shared" si="473"/>
        <v>1.0751305765409276</v>
      </c>
      <c r="MO85" s="288">
        <f t="shared" si="473"/>
        <v>0</v>
      </c>
      <c r="MP85" s="288">
        <f t="shared" si="473"/>
        <v>1.087521062053125</v>
      </c>
      <c r="MQ85" s="289">
        <f t="shared" si="473"/>
        <v>0</v>
      </c>
      <c r="MR85" s="290">
        <f t="shared" si="474"/>
        <v>1.0921176396502743</v>
      </c>
      <c r="MS85" s="291"/>
      <c r="MT85" s="291">
        <f t="shared" si="305"/>
        <v>0.88980973297186694</v>
      </c>
      <c r="MU85" s="292"/>
      <c r="MV85" s="359">
        <f t="shared" si="306"/>
        <v>0</v>
      </c>
      <c r="MW85" s="360">
        <f t="shared" si="307"/>
        <v>5.9800736734730249E-2</v>
      </c>
      <c r="MX85" s="360">
        <f t="shared" si="308"/>
        <v>0.20230790667840737</v>
      </c>
      <c r="MY85" s="360">
        <f t="shared" si="309"/>
        <v>0</v>
      </c>
      <c r="MZ85" s="360">
        <f t="shared" si="310"/>
        <v>0</v>
      </c>
      <c r="NA85" s="360">
        <f t="shared" si="311"/>
        <v>0</v>
      </c>
      <c r="NB85" s="360">
        <f t="shared" si="312"/>
        <v>0.29679796362323796</v>
      </c>
      <c r="NC85" s="360">
        <f t="shared" si="313"/>
        <v>0</v>
      </c>
      <c r="ND85" s="360">
        <f t="shared" si="314"/>
        <v>0</v>
      </c>
      <c r="NE85" s="360">
        <f t="shared" si="315"/>
        <v>7.3959587599309054E-2</v>
      </c>
      <c r="NF85" s="360">
        <f t="shared" si="316"/>
        <v>0</v>
      </c>
      <c r="NG85" s="360">
        <f t="shared" si="317"/>
        <v>0.40603026952943094</v>
      </c>
      <c r="NH85" s="360">
        <f t="shared" si="318"/>
        <v>5.3221175485158916E-2</v>
      </c>
      <c r="NI85" s="360">
        <f t="shared" si="319"/>
        <v>0</v>
      </c>
      <c r="NJ85" s="360">
        <f t="shared" si="320"/>
        <v>0</v>
      </c>
      <c r="NK85" s="361">
        <f t="shared" si="321"/>
        <v>0</v>
      </c>
      <c r="NL85" s="145">
        <f t="shared" si="475"/>
        <v>1.0921176396502743</v>
      </c>
      <c r="NM85" s="40"/>
      <c r="NN85" s="56">
        <f t="shared" si="476"/>
        <v>0.88980973297186694</v>
      </c>
      <c r="NO85" s="59"/>
      <c r="NP85" s="55">
        <f t="shared" si="322"/>
        <v>1.0751305765409276</v>
      </c>
      <c r="NQ85" s="40"/>
      <c r="NR85" s="56">
        <f t="shared" si="323"/>
        <v>1.087521062053125</v>
      </c>
      <c r="NS85" s="60"/>
      <c r="NT85" s="25"/>
      <c r="NU85" s="86">
        <f t="shared" si="477"/>
        <v>0</v>
      </c>
      <c r="NV85" s="86">
        <f t="shared" si="477"/>
        <v>0</v>
      </c>
      <c r="NW85" s="86">
        <f t="shared" si="477"/>
        <v>0</v>
      </c>
      <c r="NX85" s="86">
        <f t="shared" si="477"/>
        <v>0</v>
      </c>
      <c r="NY85" s="87">
        <f t="shared" si="478"/>
        <v>0</v>
      </c>
      <c r="NZ85" s="87">
        <f t="shared" si="478"/>
        <v>0</v>
      </c>
      <c r="OA85" s="87">
        <f t="shared" si="478"/>
        <v>0</v>
      </c>
      <c r="OB85" s="87">
        <f t="shared" si="478"/>
        <v>0</v>
      </c>
      <c r="OC85" s="26"/>
    </row>
    <row r="86" spans="1:393" thickBot="1" x14ac:dyDescent="0.35">
      <c r="A86" s="136" t="s">
        <v>270</v>
      </c>
      <c r="B86" s="137" t="s">
        <v>271</v>
      </c>
      <c r="C86" s="133" t="s">
        <v>118</v>
      </c>
      <c r="D86" s="64">
        <f>VLOOKUP(B86,[1]УсіТ_1!$A$10:$G$556,6,FALSE)</f>
        <v>190.8</v>
      </c>
      <c r="E86" s="64">
        <f>VLOOKUP(B86,[1]УсіТ_1!$A$10:$G$556,7,FALSE)</f>
        <v>40.9</v>
      </c>
      <c r="F86" s="38"/>
      <c r="G86" s="38"/>
      <c r="H86" s="39"/>
      <c r="I86" s="256">
        <v>1.4276</v>
      </c>
      <c r="J86" s="62">
        <v>1.4276</v>
      </c>
      <c r="K86" s="257">
        <f t="shared" si="324"/>
        <v>1.0011999999999999</v>
      </c>
      <c r="L86" s="258">
        <f t="shared" si="325"/>
        <v>1.0011999999999999</v>
      </c>
      <c r="M86" s="63">
        <v>0</v>
      </c>
      <c r="N86" s="63">
        <v>4.6600000000000003E-2</v>
      </c>
      <c r="O86" s="63">
        <v>0.4264</v>
      </c>
      <c r="P86" s="63">
        <v>0</v>
      </c>
      <c r="Q86" s="63">
        <v>0</v>
      </c>
      <c r="R86" s="63">
        <v>0</v>
      </c>
      <c r="S86" s="63">
        <v>0.26429999999999998</v>
      </c>
      <c r="T86" s="63">
        <v>0</v>
      </c>
      <c r="U86" s="63">
        <v>0</v>
      </c>
      <c r="V86" s="63">
        <v>0.26779999999999998</v>
      </c>
      <c r="W86" s="63">
        <v>0</v>
      </c>
      <c r="X86" s="63">
        <v>0.38090000000000002</v>
      </c>
      <c r="Y86" s="63">
        <v>4.1599999999999998E-2</v>
      </c>
      <c r="Z86" s="63">
        <v>0</v>
      </c>
      <c r="AA86" s="63">
        <v>0</v>
      </c>
      <c r="AB86" s="259">
        <v>0</v>
      </c>
      <c r="AC86" s="144">
        <v>0</v>
      </c>
      <c r="AD86" s="70">
        <v>0</v>
      </c>
      <c r="AE86" s="70">
        <v>0</v>
      </c>
      <c r="AF86" s="68">
        <f t="shared" si="326"/>
        <v>0</v>
      </c>
      <c r="AG86" s="68">
        <f t="shared" si="327"/>
        <v>0</v>
      </c>
      <c r="AH86" s="71">
        <v>0</v>
      </c>
      <c r="AI86" s="71">
        <v>0</v>
      </c>
      <c r="AJ86" s="68">
        <f t="shared" si="328"/>
        <v>0</v>
      </c>
      <c r="AK86" s="68">
        <f t="shared" si="329"/>
        <v>0</v>
      </c>
      <c r="AL86" s="71">
        <v>0</v>
      </c>
      <c r="AM86" s="69">
        <f t="shared" si="330"/>
        <v>0</v>
      </c>
      <c r="AN86" s="260">
        <v>3.17</v>
      </c>
      <c r="AO86" s="71">
        <v>0.69740000000000002</v>
      </c>
      <c r="AP86" s="71">
        <v>2.3079684624634398</v>
      </c>
      <c r="AQ86" s="68">
        <f t="shared" si="331"/>
        <v>0.16211170480343201</v>
      </c>
      <c r="AR86" s="68">
        <f t="shared" si="332"/>
        <v>0.73592343987801734</v>
      </c>
      <c r="AS86" s="71">
        <v>0.19974535465000001</v>
      </c>
      <c r="AT86" s="261">
        <f t="shared" si="244"/>
        <v>4.3320268417124941E-2</v>
      </c>
      <c r="AU86" s="71">
        <v>0.68752990884964504</v>
      </c>
      <c r="AV86" s="68">
        <f t="shared" si="333"/>
        <v>9.4225974007843862E-3</v>
      </c>
      <c r="AW86" s="68">
        <f t="shared" si="334"/>
        <v>0.40258588824654506</v>
      </c>
      <c r="AX86" s="71">
        <v>0.35313218629815402</v>
      </c>
      <c r="AY86" s="69">
        <f t="shared" si="335"/>
        <v>8.8989310947134861</v>
      </c>
      <c r="AZ86" s="260">
        <v>10</v>
      </c>
      <c r="BA86" s="260">
        <v>50.971666666666799</v>
      </c>
      <c r="BB86" s="260">
        <v>5.3156166666666804</v>
      </c>
      <c r="BC86" s="262">
        <f t="shared" si="336"/>
        <v>4.2524933333333443</v>
      </c>
      <c r="BD86" s="262">
        <f t="shared" si="245"/>
        <v>1.0631233333333361</v>
      </c>
      <c r="BE86" s="260">
        <v>1.9951766666666699</v>
      </c>
      <c r="BF86" s="262">
        <f t="shared" si="337"/>
        <v>1.5961413333333361</v>
      </c>
      <c r="BG86" s="262">
        <f t="shared" si="246"/>
        <v>0.39903533333333385</v>
      </c>
      <c r="BH86" s="260">
        <v>6.284932752632959</v>
      </c>
      <c r="BI86" s="263">
        <f t="shared" si="338"/>
        <v>3.6801675130352396</v>
      </c>
      <c r="BJ86" s="68">
        <f t="shared" si="339"/>
        <v>8.6135003374834707E-2</v>
      </c>
      <c r="BK86" s="260">
        <v>3.2280959710640911</v>
      </c>
      <c r="BL86" s="69">
        <f t="shared" si="340"/>
        <v>81.354586468436636</v>
      </c>
      <c r="BM86" s="260">
        <v>0</v>
      </c>
      <c r="BN86" s="260">
        <v>0</v>
      </c>
      <c r="BO86" s="260">
        <v>0</v>
      </c>
      <c r="BP86" s="68">
        <f t="shared" si="341"/>
        <v>0</v>
      </c>
      <c r="BQ86" s="68">
        <f t="shared" si="342"/>
        <v>0</v>
      </c>
      <c r="BR86" s="260">
        <v>0</v>
      </c>
      <c r="BS86" s="260">
        <v>0</v>
      </c>
      <c r="BT86" s="68">
        <f t="shared" si="343"/>
        <v>0</v>
      </c>
      <c r="BU86" s="68">
        <f t="shared" si="344"/>
        <v>0</v>
      </c>
      <c r="BV86" s="260">
        <v>0</v>
      </c>
      <c r="BW86" s="69">
        <f t="shared" si="345"/>
        <v>0</v>
      </c>
      <c r="BX86" s="260">
        <v>0</v>
      </c>
      <c r="BY86" s="260">
        <v>0</v>
      </c>
      <c r="BZ86" s="263">
        <f t="shared" si="346"/>
        <v>0</v>
      </c>
      <c r="CA86" s="263">
        <f t="shared" si="347"/>
        <v>0</v>
      </c>
      <c r="CB86" s="260">
        <v>0</v>
      </c>
      <c r="CC86" s="264">
        <f t="shared" si="348"/>
        <v>0</v>
      </c>
      <c r="CD86" s="260">
        <v>0</v>
      </c>
      <c r="CE86" s="260">
        <v>0</v>
      </c>
      <c r="CF86" s="263">
        <f t="shared" si="349"/>
        <v>0</v>
      </c>
      <c r="CG86" s="263">
        <f t="shared" si="350"/>
        <v>0</v>
      </c>
      <c r="CH86" s="260">
        <v>0</v>
      </c>
      <c r="CI86" s="69">
        <f t="shared" si="351"/>
        <v>0</v>
      </c>
      <c r="CJ86" s="260">
        <v>23.688997423261544</v>
      </c>
      <c r="CK86" s="260">
        <v>5.2115803888983372</v>
      </c>
      <c r="CL86" s="260">
        <v>2.255561727581612</v>
      </c>
      <c r="CM86" s="260">
        <v>1.8498539998493433</v>
      </c>
      <c r="CN86" s="260">
        <v>4.9752523202743486</v>
      </c>
      <c r="CO86" s="265">
        <f t="shared" si="352"/>
        <v>0.34946172297607025</v>
      </c>
      <c r="CP86" s="266">
        <f t="shared" si="353"/>
        <v>1.5864189053473192</v>
      </c>
      <c r="CQ86" s="260">
        <v>3.8966226286567229</v>
      </c>
      <c r="CR86" s="265">
        <f t="shared" si="354"/>
        <v>5.3403213125740388E-2</v>
      </c>
      <c r="CS86" s="265">
        <f t="shared" si="355"/>
        <v>2.2816829667004588</v>
      </c>
      <c r="CT86" s="260">
        <v>2.0014007395528846</v>
      </c>
      <c r="CU86" s="267">
        <f t="shared" si="247"/>
        <v>50.435298273870536</v>
      </c>
      <c r="CV86" s="260">
        <v>0</v>
      </c>
      <c r="CW86" s="260">
        <v>0</v>
      </c>
      <c r="CX86" s="68">
        <f t="shared" si="356"/>
        <v>0</v>
      </c>
      <c r="CY86" s="68">
        <f t="shared" si="357"/>
        <v>0</v>
      </c>
      <c r="CZ86" s="260">
        <v>0</v>
      </c>
      <c r="DA86" s="69">
        <f t="shared" si="358"/>
        <v>0</v>
      </c>
      <c r="DB86" s="260">
        <v>0</v>
      </c>
      <c r="DC86" s="260">
        <v>0</v>
      </c>
      <c r="DD86" s="68">
        <f t="shared" si="359"/>
        <v>0</v>
      </c>
      <c r="DE86" s="68">
        <f t="shared" si="360"/>
        <v>0</v>
      </c>
      <c r="DF86" s="260">
        <v>0</v>
      </c>
      <c r="DG86" s="69">
        <f t="shared" si="361"/>
        <v>0</v>
      </c>
      <c r="DH86" s="260">
        <v>18.64243393641792</v>
      </c>
      <c r="DI86" s="260">
        <v>4.1013354660119425</v>
      </c>
      <c r="DJ86" s="260">
        <v>0.29439475072499982</v>
      </c>
      <c r="DK86" s="260">
        <v>13.571691905712246</v>
      </c>
      <c r="DL86" s="68">
        <f t="shared" si="362"/>
        <v>0.95327563945722815</v>
      </c>
      <c r="DM86" s="68">
        <f t="shared" si="363"/>
        <v>4.3274968244392182</v>
      </c>
      <c r="DN86" s="260">
        <v>3.9478864416544499</v>
      </c>
      <c r="DO86" s="68">
        <f t="shared" si="364"/>
        <v>5.4105783682874234E-2</v>
      </c>
      <c r="DP86" s="68">
        <f t="shared" si="365"/>
        <v>2.31170069745653</v>
      </c>
      <c r="DQ86" s="260">
        <v>2.02773108842768</v>
      </c>
      <c r="DR86" s="264">
        <f t="shared" si="366"/>
        <v>51.10256830673908</v>
      </c>
      <c r="DS86" s="260">
        <v>0</v>
      </c>
      <c r="DT86" s="260">
        <v>0</v>
      </c>
      <c r="DU86" s="260">
        <v>0</v>
      </c>
      <c r="DV86" s="68">
        <f t="shared" si="367"/>
        <v>0</v>
      </c>
      <c r="DW86" s="68">
        <f t="shared" si="368"/>
        <v>0</v>
      </c>
      <c r="DX86" s="260">
        <v>0</v>
      </c>
      <c r="DY86" s="260">
        <v>0</v>
      </c>
      <c r="DZ86" s="260">
        <v>0</v>
      </c>
      <c r="EA86" s="260">
        <v>0</v>
      </c>
      <c r="EB86" s="68">
        <f t="shared" si="369"/>
        <v>0</v>
      </c>
      <c r="EC86" s="68">
        <f t="shared" si="370"/>
        <v>0</v>
      </c>
      <c r="ED86" s="267">
        <v>0</v>
      </c>
      <c r="EE86" s="69">
        <f t="shared" si="371"/>
        <v>0</v>
      </c>
      <c r="EF86" s="260">
        <v>11.6469588888889</v>
      </c>
      <c r="EG86" s="260">
        <v>2.5623309555555598</v>
      </c>
      <c r="EH86" s="260">
        <v>29.379975861619467</v>
      </c>
      <c r="EI86" s="260">
        <v>8.4797519871179183</v>
      </c>
      <c r="EJ86" s="268">
        <f t="shared" si="372"/>
        <v>0.5956177795751626</v>
      </c>
      <c r="EK86" s="266">
        <f t="shared" si="373"/>
        <v>2.7038706781163935</v>
      </c>
      <c r="EL86" s="260">
        <v>5.6154302519877479</v>
      </c>
      <c r="EM86" s="268">
        <f t="shared" si="374"/>
        <v>7.6959471603492091E-2</v>
      </c>
      <c r="EN86" s="268">
        <f t="shared" si="375"/>
        <v>3.2881376457724341</v>
      </c>
      <c r="EO86" s="269">
        <f t="shared" si="376"/>
        <v>57.684447945169595</v>
      </c>
      <c r="EP86" s="69">
        <f t="shared" si="377"/>
        <v>72.682404410913691</v>
      </c>
      <c r="EQ86" s="260">
        <v>2.83</v>
      </c>
      <c r="ER86" s="260">
        <v>0.62260000000000004</v>
      </c>
      <c r="ES86" s="260">
        <v>2.0604261037134202</v>
      </c>
      <c r="ET86" s="68">
        <f t="shared" si="378"/>
        <v>0.14472432952483064</v>
      </c>
      <c r="EU86" s="68">
        <f t="shared" si="379"/>
        <v>0.65699158828226856</v>
      </c>
      <c r="EV86" s="260">
        <v>0.17829618905</v>
      </c>
      <c r="EW86" s="260">
        <v>0.61378579417258405</v>
      </c>
      <c r="EX86" s="68">
        <f t="shared" si="380"/>
        <v>8.4119343091352654E-3</v>
      </c>
      <c r="EY86" s="68">
        <f t="shared" si="381"/>
        <v>0.35940472692093328</v>
      </c>
      <c r="EZ86" s="260">
        <v>0.31525540434679999</v>
      </c>
      <c r="FA86" s="69">
        <f t="shared" si="382"/>
        <v>7.9444361895393643</v>
      </c>
      <c r="FB86" s="260">
        <v>0</v>
      </c>
      <c r="FC86" s="260">
        <v>0</v>
      </c>
      <c r="FD86" s="68">
        <f t="shared" si="383"/>
        <v>0</v>
      </c>
      <c r="FE86" s="68">
        <f t="shared" si="384"/>
        <v>0</v>
      </c>
      <c r="FF86" s="260">
        <v>0</v>
      </c>
      <c r="FG86" s="69">
        <f t="shared" si="385"/>
        <v>0</v>
      </c>
      <c r="FH86" s="260">
        <v>0</v>
      </c>
      <c r="FI86" s="260">
        <v>0</v>
      </c>
      <c r="FJ86" s="68">
        <f t="shared" si="386"/>
        <v>0</v>
      </c>
      <c r="FK86" s="68">
        <f t="shared" si="387"/>
        <v>0</v>
      </c>
      <c r="FL86" s="260">
        <v>0</v>
      </c>
      <c r="FM86" s="69">
        <f t="shared" si="388"/>
        <v>0</v>
      </c>
      <c r="FN86" s="260">
        <v>0</v>
      </c>
      <c r="FO86" s="260">
        <v>0</v>
      </c>
      <c r="FP86" s="68">
        <f t="shared" si="389"/>
        <v>0</v>
      </c>
      <c r="FQ86" s="68">
        <f t="shared" si="390"/>
        <v>0</v>
      </c>
      <c r="FR86" s="260">
        <v>0</v>
      </c>
      <c r="FS86" s="264">
        <f t="shared" si="391"/>
        <v>0</v>
      </c>
      <c r="FT86" s="270">
        <f t="shared" si="248"/>
        <v>272.41822474421281</v>
      </c>
      <c r="FU86" s="271">
        <f t="shared" si="249"/>
        <v>73.17363705903422</v>
      </c>
      <c r="FV86" s="272">
        <f t="shared" si="392"/>
        <v>31.87695828202628</v>
      </c>
      <c r="FW86" s="272">
        <f t="shared" si="250"/>
        <v>7.7418089349331485</v>
      </c>
      <c r="FX86" s="272">
        <f t="shared" si="251"/>
        <v>50.971666666666799</v>
      </c>
      <c r="FY86" s="272">
        <f t="shared" si="252"/>
        <v>0</v>
      </c>
      <c r="FZ86" s="272">
        <f t="shared" si="253"/>
        <v>0</v>
      </c>
      <c r="GA86" s="272">
        <f t="shared" si="254"/>
        <v>0</v>
      </c>
      <c r="GB86" s="272">
        <f t="shared" si="255"/>
        <v>0</v>
      </c>
      <c r="GC86" s="272">
        <f t="shared" si="256"/>
        <v>0</v>
      </c>
      <c r="GD86" s="272">
        <f t="shared" si="257"/>
        <v>0</v>
      </c>
      <c r="GE86" s="272">
        <f t="shared" si="258"/>
        <v>31.395090779281375</v>
      </c>
      <c r="GF86" s="273">
        <f t="shared" si="259"/>
        <v>12.213055751997125</v>
      </c>
      <c r="GG86" s="273">
        <f t="shared" si="260"/>
        <v>2.2051911763367236</v>
      </c>
      <c r="GH86" s="272">
        <f t="shared" si="393"/>
        <v>21.04618777795411</v>
      </c>
      <c r="GI86" s="274">
        <f t="shared" si="394"/>
        <v>15.034888914521211</v>
      </c>
      <c r="GJ86" s="275">
        <f t="shared" si="261"/>
        <v>0.28843800349686111</v>
      </c>
      <c r="GK86" s="271">
        <f t="shared" si="395"/>
        <v>216.20534949989593</v>
      </c>
      <c r="GL86" s="276">
        <f t="shared" si="396"/>
        <v>272.41874036986889</v>
      </c>
      <c r="GM86" s="272">
        <f t="shared" si="397"/>
        <v>100.42158172555256</v>
      </c>
      <c r="GN86" s="272">
        <f t="shared" si="398"/>
        <v>10.235438114766733</v>
      </c>
      <c r="GO86" s="277">
        <f t="shared" si="399"/>
        <v>0.46447315923420707</v>
      </c>
      <c r="GP86" s="278">
        <f t="shared" si="400"/>
        <v>4.7341280585528063E-2</v>
      </c>
      <c r="GQ86" s="279">
        <f t="shared" si="401"/>
        <v>1.0714303709405526</v>
      </c>
      <c r="GR86" s="280">
        <f t="shared" si="402"/>
        <v>216.20534949989593</v>
      </c>
      <c r="GS86" s="272">
        <f t="shared" si="403"/>
        <v>100.42158172555256</v>
      </c>
      <c r="GT86" s="272">
        <f t="shared" si="262"/>
        <v>10.235438114766733</v>
      </c>
      <c r="GU86" s="73">
        <f t="shared" si="404"/>
        <v>0.46447315923420707</v>
      </c>
      <c r="GV86" s="74">
        <f t="shared" si="405"/>
        <v>4.7341280585528063E-2</v>
      </c>
      <c r="GW86" s="279">
        <f t="shared" si="406"/>
        <v>1.0714303709405526</v>
      </c>
      <c r="GX86" s="280">
        <f t="shared" si="407"/>
        <v>151.63821738208907</v>
      </c>
      <c r="GY86" s="272">
        <f t="shared" si="263"/>
        <v>95.931777359649558</v>
      </c>
      <c r="GZ86" s="272">
        <f t="shared" si="264"/>
        <v>4.3006684447252184</v>
      </c>
      <c r="HA86" s="73">
        <f t="shared" si="408"/>
        <v>0.63263588174428553</v>
      </c>
      <c r="HB86" s="74">
        <f t="shared" si="409"/>
        <v>2.8361375641133044E-2</v>
      </c>
      <c r="HC86" s="279">
        <f t="shared" si="410"/>
        <v>1.0917004189887762</v>
      </c>
      <c r="HD86" s="280">
        <f t="shared" si="411"/>
        <v>151.63821738208907</v>
      </c>
      <c r="HE86" s="272">
        <f t="shared" si="265"/>
        <v>95.931777359649558</v>
      </c>
      <c r="HF86" s="272">
        <f t="shared" si="266"/>
        <v>4.3006684447252184</v>
      </c>
      <c r="HG86" s="73">
        <f t="shared" si="412"/>
        <v>0.63263588174428553</v>
      </c>
      <c r="HH86" s="74">
        <f t="shared" si="413"/>
        <v>2.8361375641133044E-2</v>
      </c>
      <c r="HI86" s="281">
        <f t="shared" si="414"/>
        <v>1.0917004189887762</v>
      </c>
      <c r="HJ86" s="72">
        <f t="shared" si="267"/>
        <v>1.5295739975547329</v>
      </c>
      <c r="HK86" s="73">
        <f t="shared" si="415"/>
        <v>1.5295739975547329</v>
      </c>
      <c r="HL86" s="73">
        <f t="shared" si="268"/>
        <v>1.0930104594915626</v>
      </c>
      <c r="HM86" s="74">
        <f t="shared" si="416"/>
        <v>1.0930104594915626</v>
      </c>
      <c r="HN86" s="75"/>
      <c r="HO86" s="75"/>
      <c r="HP86" s="76">
        <f t="shared" si="417"/>
        <v>0</v>
      </c>
      <c r="HQ86" s="77">
        <f t="shared" si="418"/>
        <v>0</v>
      </c>
      <c r="HR86" s="77">
        <f t="shared" si="419"/>
        <v>0</v>
      </c>
      <c r="HS86" s="77">
        <f t="shared" si="420"/>
        <v>0</v>
      </c>
      <c r="HT86" s="282">
        <f t="shared" si="421"/>
        <v>0</v>
      </c>
      <c r="HU86" s="73"/>
      <c r="HV86" s="74"/>
      <c r="HW86" s="279"/>
      <c r="HX86" s="76">
        <f t="shared" si="422"/>
        <v>5.2563813803119661</v>
      </c>
      <c r="HY86" s="77">
        <f t="shared" si="423"/>
        <v>5.98181457460882</v>
      </c>
      <c r="HZ86" s="77">
        <f t="shared" si="269"/>
        <v>0.21485457062134133</v>
      </c>
      <c r="IA86" s="77">
        <f t="shared" si="424"/>
        <v>0.248114058153525</v>
      </c>
      <c r="IB86" s="282">
        <f t="shared" si="425"/>
        <v>7.0626437259630839</v>
      </c>
      <c r="IC86" s="73">
        <f t="shared" si="479"/>
        <v>0.74425124418904332</v>
      </c>
      <c r="ID86" s="74">
        <f t="shared" si="480"/>
        <v>3.0421267015283728E-2</v>
      </c>
      <c r="IE86" s="279">
        <f t="shared" si="243"/>
        <v>1.1074233263444959</v>
      </c>
      <c r="IF86" s="76">
        <f t="shared" si="270"/>
        <v>4.4898043659029918</v>
      </c>
      <c r="IG86" s="77">
        <f t="shared" si="426"/>
        <v>5.1094422664412633</v>
      </c>
      <c r="IH86" s="77">
        <f t="shared" si="271"/>
        <v>5.9347696700415149</v>
      </c>
      <c r="II86" s="77">
        <f t="shared" si="427"/>
        <v>6.8534720149639421</v>
      </c>
      <c r="IJ86" s="282">
        <f t="shared" si="428"/>
        <v>64.567132117806864</v>
      </c>
      <c r="IK86" s="73">
        <f t="shared" si="429"/>
        <v>6.9536995350994626E-2</v>
      </c>
      <c r="IL86" s="74">
        <f t="shared" si="430"/>
        <v>9.1916265681634246E-2</v>
      </c>
      <c r="IM86" s="279">
        <f t="shared" si="431"/>
        <v>1.0238254386559078</v>
      </c>
      <c r="IN86" s="76">
        <f t="shared" si="272"/>
        <v>0</v>
      </c>
      <c r="IO86" s="77">
        <f t="shared" si="432"/>
        <v>0</v>
      </c>
      <c r="IP86" s="77">
        <f t="shared" si="273"/>
        <v>0</v>
      </c>
      <c r="IQ86" s="77">
        <f t="shared" si="433"/>
        <v>0</v>
      </c>
      <c r="IR86" s="282">
        <f t="shared" si="434"/>
        <v>0</v>
      </c>
      <c r="IS86" s="283"/>
      <c r="IT86" s="284"/>
      <c r="IU86" s="285"/>
      <c r="IV86" s="76">
        <f t="shared" si="274"/>
        <v>0</v>
      </c>
      <c r="IW86" s="77">
        <f t="shared" si="435"/>
        <v>0</v>
      </c>
      <c r="IX86" s="77">
        <f t="shared" si="436"/>
        <v>0</v>
      </c>
      <c r="IY86" s="77">
        <f t="shared" si="437"/>
        <v>0</v>
      </c>
      <c r="IZ86" s="282">
        <f t="shared" si="438"/>
        <v>0</v>
      </c>
      <c r="JA86" s="283"/>
      <c r="JB86" s="284"/>
      <c r="JC86" s="285"/>
      <c r="JD86" s="76">
        <f t="shared" si="275"/>
        <v>0</v>
      </c>
      <c r="JE86" s="77">
        <f t="shared" si="439"/>
        <v>0</v>
      </c>
      <c r="JF86" s="77">
        <f t="shared" si="276"/>
        <v>0</v>
      </c>
      <c r="JG86" s="77">
        <f t="shared" si="440"/>
        <v>0</v>
      </c>
      <c r="JH86" s="282">
        <f t="shared" si="441"/>
        <v>0</v>
      </c>
      <c r="JI86" s="283"/>
      <c r="JJ86" s="284"/>
      <c r="JK86" s="285"/>
      <c r="JL86" s="76">
        <f t="shared" si="277"/>
        <v>33.619662096058171</v>
      </c>
      <c r="JM86" s="77">
        <f t="shared" si="442"/>
        <v>38.259511661935157</v>
      </c>
      <c r="JN86" s="77">
        <f t="shared" si="278"/>
        <v>2.2527189359511541</v>
      </c>
      <c r="JO86" s="77">
        <f t="shared" si="443"/>
        <v>2.6014398272363928</v>
      </c>
      <c r="JP86" s="282">
        <f t="shared" si="444"/>
        <v>40.028014503071851</v>
      </c>
      <c r="JQ86" s="73">
        <f t="shared" si="279"/>
        <v>0.83990331555111519</v>
      </c>
      <c r="JR86" s="74">
        <f t="shared" si="280"/>
        <v>5.6278558002877579E-2</v>
      </c>
      <c r="JS86" s="279">
        <f t="shared" si="445"/>
        <v>1.1246269773580548</v>
      </c>
      <c r="JT86" s="76">
        <f t="shared" si="281"/>
        <v>0</v>
      </c>
      <c r="JU86" s="77">
        <f t="shared" si="446"/>
        <v>0</v>
      </c>
      <c r="JV86" s="77">
        <f t="shared" si="282"/>
        <v>0</v>
      </c>
      <c r="JW86" s="77">
        <f t="shared" si="447"/>
        <v>0</v>
      </c>
      <c r="JX86" s="282">
        <f t="shared" si="448"/>
        <v>0</v>
      </c>
      <c r="JY86" s="73"/>
      <c r="JZ86" s="74"/>
      <c r="KA86" s="279"/>
      <c r="KB86" s="76">
        <f t="shared" si="283"/>
        <v>0</v>
      </c>
      <c r="KC86" s="77">
        <f t="shared" si="449"/>
        <v>0</v>
      </c>
      <c r="KD86" s="77">
        <f t="shared" si="284"/>
        <v>0</v>
      </c>
      <c r="KE86" s="77">
        <f t="shared" si="450"/>
        <v>0</v>
      </c>
      <c r="KF86" s="282">
        <f t="shared" si="451"/>
        <v>0</v>
      </c>
      <c r="KG86" s="73"/>
      <c r="KH86" s="74"/>
      <c r="KI86" s="279"/>
      <c r="KJ86" s="76">
        <f t="shared" si="285"/>
        <v>30.843590379142675</v>
      </c>
      <c r="KK86" s="77">
        <f t="shared" si="452"/>
        <v>35.100314287368157</v>
      </c>
      <c r="KL86" s="77">
        <f t="shared" si="286"/>
        <v>1.0073814231401024</v>
      </c>
      <c r="KM86" s="77">
        <f t="shared" si="453"/>
        <v>1.1633240674421903</v>
      </c>
      <c r="KN86" s="282">
        <f t="shared" si="454"/>
        <v>40.557593894237371</v>
      </c>
      <c r="KO86" s="73">
        <f t="shared" si="287"/>
        <v>0.76048866359217349</v>
      </c>
      <c r="KP86" s="74">
        <f t="shared" si="288"/>
        <v>2.4838293557725974E-2</v>
      </c>
      <c r="KQ86" s="279">
        <f t="shared" si="289"/>
        <v>1.1088000083050917</v>
      </c>
      <c r="KR86" s="76">
        <f t="shared" si="290"/>
        <v>0</v>
      </c>
      <c r="KS86" s="77">
        <f t="shared" si="455"/>
        <v>0</v>
      </c>
      <c r="KT86" s="77">
        <f t="shared" si="291"/>
        <v>0</v>
      </c>
      <c r="KU86" s="77">
        <f t="shared" si="456"/>
        <v>0</v>
      </c>
      <c r="KV86" s="282">
        <f t="shared" si="457"/>
        <v>0</v>
      </c>
      <c r="KW86" s="73"/>
      <c r="KX86" s="74"/>
      <c r="KY86" s="279"/>
      <c r="KZ86" s="76">
        <f t="shared" si="292"/>
        <v>21.519539999588829</v>
      </c>
      <c r="LA86" s="77">
        <f t="shared" si="458"/>
        <v>24.489451714932084</v>
      </c>
      <c r="LB86" s="77">
        <f t="shared" si="293"/>
        <v>0.67257725117865474</v>
      </c>
      <c r="LC86" s="77">
        <f t="shared" si="459"/>
        <v>0.77669220966111052</v>
      </c>
      <c r="LD86" s="286">
        <f t="shared" si="460"/>
        <v>57.684447945169595</v>
      </c>
      <c r="LE86" s="73">
        <f t="shared" si="294"/>
        <v>0.37305618353223474</v>
      </c>
      <c r="LF86" s="74">
        <f t="shared" si="295"/>
        <v>1.1659594139098896E-2</v>
      </c>
      <c r="LG86" s="279">
        <f t="shared" si="296"/>
        <v>1.0532903890620162</v>
      </c>
      <c r="LH86" s="76">
        <f t="shared" si="297"/>
        <v>4.6926035045479066</v>
      </c>
      <c r="LI86" s="77">
        <f t="shared" si="461"/>
        <v>5.3402297142105635</v>
      </c>
      <c r="LJ86" s="77">
        <f t="shared" si="298"/>
        <v>0.15313626383396589</v>
      </c>
      <c r="LK86" s="77">
        <f t="shared" si="462"/>
        <v>0.17684175747546382</v>
      </c>
      <c r="LL86" s="282">
        <f t="shared" si="463"/>
        <v>6.305108086936003</v>
      </c>
      <c r="LM86" s="73">
        <f t="shared" si="481"/>
        <v>0.74425425224205788</v>
      </c>
      <c r="LN86" s="74">
        <f t="shared" si="482"/>
        <v>2.4287650857446788E-2</v>
      </c>
      <c r="LO86" s="279">
        <f t="shared" si="483"/>
        <v>1.1064742577046591</v>
      </c>
      <c r="LP86" s="76">
        <f t="shared" si="299"/>
        <v>0</v>
      </c>
      <c r="LQ86" s="77">
        <f t="shared" si="464"/>
        <v>0</v>
      </c>
      <c r="LR86" s="77">
        <f t="shared" si="300"/>
        <v>0</v>
      </c>
      <c r="LS86" s="77">
        <f t="shared" si="465"/>
        <v>0</v>
      </c>
      <c r="LT86" s="282">
        <f t="shared" si="466"/>
        <v>0</v>
      </c>
      <c r="LU86" s="73"/>
      <c r="LV86" s="74"/>
      <c r="LW86" s="279"/>
      <c r="LX86" s="76">
        <f t="shared" si="301"/>
        <v>0</v>
      </c>
      <c r="LY86" s="77">
        <f t="shared" si="467"/>
        <v>0</v>
      </c>
      <c r="LZ86" s="77">
        <f t="shared" si="302"/>
        <v>0</v>
      </c>
      <c r="MA86" s="77">
        <f t="shared" si="468"/>
        <v>0</v>
      </c>
      <c r="MB86" s="286">
        <f t="shared" si="469"/>
        <v>0</v>
      </c>
      <c r="MC86" s="73"/>
      <c r="MD86" s="74"/>
      <c r="ME86" s="279"/>
      <c r="MF86" s="76">
        <f t="shared" si="303"/>
        <v>0</v>
      </c>
      <c r="MG86" s="77">
        <f t="shared" si="470"/>
        <v>0</v>
      </c>
      <c r="MH86" s="77">
        <f t="shared" si="304"/>
        <v>0</v>
      </c>
      <c r="MI86" s="77">
        <f t="shared" si="471"/>
        <v>0</v>
      </c>
      <c r="MJ86" s="286">
        <f t="shared" si="472"/>
        <v>0</v>
      </c>
      <c r="MK86" s="73"/>
      <c r="ML86" s="74"/>
      <c r="MM86" s="279"/>
      <c r="MN86" s="287">
        <f t="shared" si="473"/>
        <v>1.0714263692242967</v>
      </c>
      <c r="MO86" s="288">
        <f t="shared" si="473"/>
        <v>0</v>
      </c>
      <c r="MP86" s="288">
        <f t="shared" si="473"/>
        <v>1.0916990787672065</v>
      </c>
      <c r="MQ86" s="289">
        <f t="shared" si="473"/>
        <v>0</v>
      </c>
      <c r="MR86" s="290">
        <f t="shared" si="474"/>
        <v>1.5295682847046059</v>
      </c>
      <c r="MS86" s="291"/>
      <c r="MT86" s="291">
        <f t="shared" si="305"/>
        <v>1.0930091176617269</v>
      </c>
      <c r="MU86" s="292"/>
      <c r="MV86" s="359">
        <f t="shared" si="306"/>
        <v>0</v>
      </c>
      <c r="MW86" s="360">
        <f t="shared" si="307"/>
        <v>5.1605927007653513E-2</v>
      </c>
      <c r="MX86" s="360">
        <f t="shared" si="308"/>
        <v>0.43655916704287911</v>
      </c>
      <c r="MY86" s="360">
        <f t="shared" si="309"/>
        <v>0</v>
      </c>
      <c r="MZ86" s="360">
        <f t="shared" si="310"/>
        <v>0</v>
      </c>
      <c r="NA86" s="360">
        <f t="shared" si="311"/>
        <v>0</v>
      </c>
      <c r="NB86" s="360">
        <f t="shared" si="312"/>
        <v>0.29723891011573389</v>
      </c>
      <c r="NC86" s="360">
        <f t="shared" si="313"/>
        <v>0</v>
      </c>
      <c r="ND86" s="360">
        <f t="shared" si="314"/>
        <v>0</v>
      </c>
      <c r="NE86" s="360">
        <f t="shared" si="315"/>
        <v>0.29693664222410354</v>
      </c>
      <c r="NF86" s="360">
        <f t="shared" si="316"/>
        <v>0</v>
      </c>
      <c r="NG86" s="360">
        <f t="shared" si="317"/>
        <v>0.40119830919372201</v>
      </c>
      <c r="NH86" s="360">
        <f t="shared" si="318"/>
        <v>4.6029329120513815E-2</v>
      </c>
      <c r="NI86" s="360">
        <f t="shared" si="319"/>
        <v>0</v>
      </c>
      <c r="NJ86" s="360">
        <f t="shared" si="320"/>
        <v>0</v>
      </c>
      <c r="NK86" s="361">
        <f t="shared" si="321"/>
        <v>0</v>
      </c>
      <c r="NL86" s="145">
        <f t="shared" si="475"/>
        <v>1.5295682847046059</v>
      </c>
      <c r="NM86" s="40"/>
      <c r="NN86" s="56">
        <f t="shared" si="476"/>
        <v>1.0930091176617269</v>
      </c>
      <c r="NO86" s="59"/>
      <c r="NP86" s="55">
        <f t="shared" si="322"/>
        <v>1.0714263692242967</v>
      </c>
      <c r="NQ86" s="40"/>
      <c r="NR86" s="56">
        <f t="shared" si="323"/>
        <v>1.0916990787672065</v>
      </c>
      <c r="NS86" s="60"/>
      <c r="NT86" s="25"/>
      <c r="NU86" s="86">
        <f t="shared" si="477"/>
        <v>0</v>
      </c>
      <c r="NV86" s="86">
        <f t="shared" si="477"/>
        <v>0</v>
      </c>
      <c r="NW86" s="86">
        <f t="shared" si="477"/>
        <v>0</v>
      </c>
      <c r="NX86" s="86">
        <f t="shared" si="477"/>
        <v>0</v>
      </c>
      <c r="NY86" s="87">
        <f t="shared" si="478"/>
        <v>0</v>
      </c>
      <c r="NZ86" s="87">
        <f t="shared" si="478"/>
        <v>0</v>
      </c>
      <c r="OA86" s="87">
        <f t="shared" si="478"/>
        <v>0</v>
      </c>
      <c r="OB86" s="87">
        <f t="shared" si="478"/>
        <v>0</v>
      </c>
      <c r="OC86" s="26"/>
    </row>
    <row r="87" spans="1:393" thickBot="1" x14ac:dyDescent="0.35">
      <c r="A87" s="136" t="s">
        <v>272</v>
      </c>
      <c r="B87" s="137" t="s">
        <v>273</v>
      </c>
      <c r="C87" s="133" t="s">
        <v>118</v>
      </c>
      <c r="D87" s="64">
        <f>VLOOKUP(B87,[1]УсіТ_1!$A$10:$G$556,6,FALSE)</f>
        <v>131.1</v>
      </c>
      <c r="E87" s="64">
        <f>VLOOKUP(B87,[1]УсіТ_1!$A$10:$G$556,7,FALSE)</f>
        <v>0</v>
      </c>
      <c r="F87" s="38"/>
      <c r="G87" s="38"/>
      <c r="H87" s="39"/>
      <c r="I87" s="256">
        <v>1.6086</v>
      </c>
      <c r="J87" s="62">
        <v>1.6086</v>
      </c>
      <c r="K87" s="257">
        <f t="shared" si="324"/>
        <v>0.8639</v>
      </c>
      <c r="L87" s="258">
        <f t="shared" si="325"/>
        <v>0.8639</v>
      </c>
      <c r="M87" s="63">
        <v>0</v>
      </c>
      <c r="N87" s="63">
        <v>5.0999999999999997E-2</v>
      </c>
      <c r="O87" s="63">
        <v>0.74470000000000003</v>
      </c>
      <c r="P87" s="63">
        <v>0</v>
      </c>
      <c r="Q87" s="63">
        <v>0</v>
      </c>
      <c r="R87" s="63">
        <v>0</v>
      </c>
      <c r="S87" s="63">
        <v>0.26719999999999999</v>
      </c>
      <c r="T87" s="63">
        <v>0</v>
      </c>
      <c r="U87" s="63">
        <v>0</v>
      </c>
      <c r="V87" s="63">
        <v>0.14119999999999999</v>
      </c>
      <c r="W87" s="63">
        <v>0</v>
      </c>
      <c r="X87" s="63">
        <v>0.35909999999999997</v>
      </c>
      <c r="Y87" s="63">
        <v>4.5400000000000003E-2</v>
      </c>
      <c r="Z87" s="63">
        <v>0</v>
      </c>
      <c r="AA87" s="63">
        <v>0</v>
      </c>
      <c r="AB87" s="259">
        <v>0</v>
      </c>
      <c r="AC87" s="144">
        <v>0</v>
      </c>
      <c r="AD87" s="70">
        <v>0</v>
      </c>
      <c r="AE87" s="70">
        <v>0</v>
      </c>
      <c r="AF87" s="68">
        <f t="shared" si="326"/>
        <v>0</v>
      </c>
      <c r="AG87" s="68">
        <f t="shared" si="327"/>
        <v>0</v>
      </c>
      <c r="AH87" s="71">
        <v>0</v>
      </c>
      <c r="AI87" s="71">
        <v>0</v>
      </c>
      <c r="AJ87" s="68">
        <f t="shared" si="328"/>
        <v>0</v>
      </c>
      <c r="AK87" s="68">
        <f t="shared" si="329"/>
        <v>0</v>
      </c>
      <c r="AL87" s="71">
        <v>0</v>
      </c>
      <c r="AM87" s="69">
        <f t="shared" si="330"/>
        <v>0</v>
      </c>
      <c r="AN87" s="260">
        <v>2.38</v>
      </c>
      <c r="AO87" s="71">
        <v>0.52359999999999995</v>
      </c>
      <c r="AP87" s="71">
        <v>1.73279651125015</v>
      </c>
      <c r="AQ87" s="68">
        <f t="shared" si="331"/>
        <v>0.12171162695021052</v>
      </c>
      <c r="AR87" s="68">
        <f t="shared" si="332"/>
        <v>0.55252296117024524</v>
      </c>
      <c r="AS87" s="71">
        <v>0.14992073039166701</v>
      </c>
      <c r="AT87" s="261">
        <f t="shared" si="244"/>
        <v>3.2514429650884677E-2</v>
      </c>
      <c r="AU87" s="71">
        <v>0.51618470685774898</v>
      </c>
      <c r="AV87" s="68">
        <f t="shared" si="333"/>
        <v>7.0743114074854497E-3</v>
      </c>
      <c r="AW87" s="68">
        <f t="shared" si="334"/>
        <v>0.30225401983938233</v>
      </c>
      <c r="AX87" s="71">
        <v>0.26512509742497797</v>
      </c>
      <c r="AY87" s="69">
        <f t="shared" si="335"/>
        <v>6.6811524551094523</v>
      </c>
      <c r="AZ87" s="260">
        <v>12</v>
      </c>
      <c r="BA87" s="260">
        <v>61.166000000000203</v>
      </c>
      <c r="BB87" s="260">
        <v>6.3787400000000201</v>
      </c>
      <c r="BC87" s="262">
        <f t="shared" si="336"/>
        <v>5.1029920000000164</v>
      </c>
      <c r="BD87" s="262">
        <f t="shared" si="245"/>
        <v>1.2757480000000037</v>
      </c>
      <c r="BE87" s="260">
        <v>2.394212</v>
      </c>
      <c r="BF87" s="262">
        <f t="shared" si="337"/>
        <v>1.9153696</v>
      </c>
      <c r="BG87" s="262">
        <f t="shared" si="246"/>
        <v>0.4788424</v>
      </c>
      <c r="BH87" s="260">
        <v>7.5419193031595544</v>
      </c>
      <c r="BI87" s="263">
        <f t="shared" si="338"/>
        <v>4.4162010156422902</v>
      </c>
      <c r="BJ87" s="68">
        <f t="shared" si="339"/>
        <v>0.1033620040498017</v>
      </c>
      <c r="BK87" s="260">
        <v>3.8737151652769111</v>
      </c>
      <c r="BL87" s="69">
        <f t="shared" si="340"/>
        <v>97.625503762124012</v>
      </c>
      <c r="BM87" s="260">
        <v>0</v>
      </c>
      <c r="BN87" s="260">
        <v>0</v>
      </c>
      <c r="BO87" s="260">
        <v>0</v>
      </c>
      <c r="BP87" s="68">
        <f t="shared" si="341"/>
        <v>0</v>
      </c>
      <c r="BQ87" s="68">
        <f t="shared" si="342"/>
        <v>0</v>
      </c>
      <c r="BR87" s="260">
        <v>0</v>
      </c>
      <c r="BS87" s="260">
        <v>0</v>
      </c>
      <c r="BT87" s="68">
        <f t="shared" si="343"/>
        <v>0</v>
      </c>
      <c r="BU87" s="68">
        <f t="shared" si="344"/>
        <v>0</v>
      </c>
      <c r="BV87" s="260">
        <v>0</v>
      </c>
      <c r="BW87" s="69">
        <f t="shared" si="345"/>
        <v>0</v>
      </c>
      <c r="BX87" s="260">
        <v>0</v>
      </c>
      <c r="BY87" s="260">
        <v>0</v>
      </c>
      <c r="BZ87" s="263">
        <f t="shared" si="346"/>
        <v>0</v>
      </c>
      <c r="CA87" s="263">
        <f t="shared" si="347"/>
        <v>0</v>
      </c>
      <c r="CB87" s="260">
        <v>0</v>
      </c>
      <c r="CC87" s="264">
        <f t="shared" si="348"/>
        <v>0</v>
      </c>
      <c r="CD87" s="260">
        <v>0</v>
      </c>
      <c r="CE87" s="260">
        <v>0</v>
      </c>
      <c r="CF87" s="263">
        <f t="shared" si="349"/>
        <v>0</v>
      </c>
      <c r="CG87" s="263">
        <f t="shared" si="350"/>
        <v>0</v>
      </c>
      <c r="CH87" s="260">
        <v>0</v>
      </c>
      <c r="CI87" s="69">
        <f t="shared" si="351"/>
        <v>0</v>
      </c>
      <c r="CJ87" s="260">
        <v>16.411418040825936</v>
      </c>
      <c r="CK87" s="260">
        <v>3.6105126257053044</v>
      </c>
      <c r="CL87" s="260">
        <v>1.5610111007856493</v>
      </c>
      <c r="CM87" s="260">
        <v>1.2710474810285584</v>
      </c>
      <c r="CN87" s="260">
        <v>3.5164871873131802</v>
      </c>
      <c r="CO87" s="265">
        <f t="shared" si="352"/>
        <v>0.24699806003687777</v>
      </c>
      <c r="CP87" s="266">
        <f t="shared" si="353"/>
        <v>1.1212741375210551</v>
      </c>
      <c r="CQ87" s="260">
        <v>2.7068706127065227</v>
      </c>
      <c r="CR87" s="265">
        <f t="shared" si="354"/>
        <v>3.7097661747142893E-2</v>
      </c>
      <c r="CS87" s="265">
        <f t="shared" si="355"/>
        <v>1.5850189147527554</v>
      </c>
      <c r="CT87" s="260">
        <v>1.3903149887553745</v>
      </c>
      <c r="CU87" s="267">
        <f t="shared" si="247"/>
        <v>35.035937467310362</v>
      </c>
      <c r="CV87" s="260">
        <v>0</v>
      </c>
      <c r="CW87" s="260">
        <v>0</v>
      </c>
      <c r="CX87" s="68">
        <f t="shared" si="356"/>
        <v>0</v>
      </c>
      <c r="CY87" s="68">
        <f t="shared" si="357"/>
        <v>0</v>
      </c>
      <c r="CZ87" s="260">
        <v>0</v>
      </c>
      <c r="DA87" s="69">
        <f t="shared" si="358"/>
        <v>0</v>
      </c>
      <c r="DB87" s="260">
        <v>0</v>
      </c>
      <c r="DC87" s="260">
        <v>0</v>
      </c>
      <c r="DD87" s="68">
        <f t="shared" si="359"/>
        <v>0</v>
      </c>
      <c r="DE87" s="68">
        <f t="shared" si="360"/>
        <v>0</v>
      </c>
      <c r="DF87" s="260">
        <v>0</v>
      </c>
      <c r="DG87" s="69">
        <f t="shared" si="361"/>
        <v>0</v>
      </c>
      <c r="DH87" s="260">
        <v>6.7544558287897596</v>
      </c>
      <c r="DI87" s="260">
        <v>1.4859802823337471</v>
      </c>
      <c r="DJ87" s="260">
        <v>0.10625883998333328</v>
      </c>
      <c r="DK87" s="260">
        <v>4.9172438433589445</v>
      </c>
      <c r="DL87" s="68">
        <f t="shared" si="362"/>
        <v>0.34538720755753227</v>
      </c>
      <c r="DM87" s="68">
        <f t="shared" si="363"/>
        <v>1.5679222063811196</v>
      </c>
      <c r="DN87" s="260">
        <v>1.43104104309249</v>
      </c>
      <c r="DO87" s="68">
        <f t="shared" si="364"/>
        <v>1.9612417495582575E-2</v>
      </c>
      <c r="DP87" s="68">
        <f t="shared" si="365"/>
        <v>0.8379518069469799</v>
      </c>
      <c r="DQ87" s="260">
        <v>0.73501769992111898</v>
      </c>
      <c r="DR87" s="264">
        <f t="shared" si="366"/>
        <v>18.515997044975272</v>
      </c>
      <c r="DS87" s="260">
        <v>0</v>
      </c>
      <c r="DT87" s="260">
        <v>0</v>
      </c>
      <c r="DU87" s="260">
        <v>0</v>
      </c>
      <c r="DV87" s="68">
        <f t="shared" si="367"/>
        <v>0</v>
      </c>
      <c r="DW87" s="68">
        <f t="shared" si="368"/>
        <v>0</v>
      </c>
      <c r="DX87" s="260">
        <v>0</v>
      </c>
      <c r="DY87" s="260">
        <v>0</v>
      </c>
      <c r="DZ87" s="260">
        <v>0</v>
      </c>
      <c r="EA87" s="260">
        <v>0</v>
      </c>
      <c r="EB87" s="68">
        <f t="shared" si="369"/>
        <v>0</v>
      </c>
      <c r="EC87" s="68">
        <f t="shared" si="370"/>
        <v>0</v>
      </c>
      <c r="ED87" s="267">
        <v>0</v>
      </c>
      <c r="EE87" s="69">
        <f t="shared" si="371"/>
        <v>0</v>
      </c>
      <c r="EF87" s="260">
        <v>7.5815555555555401</v>
      </c>
      <c r="EG87" s="260">
        <v>1.66794222222222</v>
      </c>
      <c r="EH87" s="260">
        <v>18.952849194952766</v>
      </c>
      <c r="EI87" s="260">
        <v>5.5198710153427966</v>
      </c>
      <c r="EJ87" s="268">
        <f t="shared" si="372"/>
        <v>0.38771574011767801</v>
      </c>
      <c r="EK87" s="266">
        <f t="shared" si="373"/>
        <v>1.7600771116942346</v>
      </c>
      <c r="EL87" s="260">
        <v>3.636803063391548</v>
      </c>
      <c r="EM87" s="268">
        <f t="shared" si="374"/>
        <v>4.9842385983781164E-2</v>
      </c>
      <c r="EN87" s="268">
        <f t="shared" si="375"/>
        <v>2.1295445809811744</v>
      </c>
      <c r="EO87" s="269">
        <f t="shared" si="376"/>
        <v>37.359021051464865</v>
      </c>
      <c r="EP87" s="69">
        <f t="shared" si="377"/>
        <v>47.072366524845734</v>
      </c>
      <c r="EQ87" s="260">
        <v>2.12</v>
      </c>
      <c r="ER87" s="260">
        <v>0.46639999999999998</v>
      </c>
      <c r="ES87" s="260">
        <v>1.54349941338249</v>
      </c>
      <c r="ET87" s="68">
        <f t="shared" si="378"/>
        <v>0.10841539879598609</v>
      </c>
      <c r="EU87" s="68">
        <f t="shared" si="379"/>
        <v>0.49216330994996749</v>
      </c>
      <c r="EV87" s="260">
        <v>0.13361042738333301</v>
      </c>
      <c r="EW87" s="260">
        <v>0.45980207040892301</v>
      </c>
      <c r="EX87" s="68">
        <f t="shared" si="380"/>
        <v>6.3015873749542898E-3</v>
      </c>
      <c r="EY87" s="68">
        <f t="shared" si="381"/>
        <v>0.26923894153622652</v>
      </c>
      <c r="EZ87" s="260">
        <v>0.23616559555873701</v>
      </c>
      <c r="FA87" s="69">
        <f t="shared" si="382"/>
        <v>5.9513730080801794</v>
      </c>
      <c r="FB87" s="260">
        <v>0</v>
      </c>
      <c r="FC87" s="260">
        <v>0</v>
      </c>
      <c r="FD87" s="68">
        <f t="shared" si="383"/>
        <v>0</v>
      </c>
      <c r="FE87" s="68">
        <f t="shared" si="384"/>
        <v>0</v>
      </c>
      <c r="FF87" s="260">
        <v>0</v>
      </c>
      <c r="FG87" s="69">
        <f t="shared" si="385"/>
        <v>0</v>
      </c>
      <c r="FH87" s="260">
        <v>0</v>
      </c>
      <c r="FI87" s="260">
        <v>0</v>
      </c>
      <c r="FJ87" s="68">
        <f t="shared" si="386"/>
        <v>0</v>
      </c>
      <c r="FK87" s="68">
        <f t="shared" si="387"/>
        <v>0</v>
      </c>
      <c r="FL87" s="260">
        <v>0</v>
      </c>
      <c r="FM87" s="69">
        <f t="shared" si="388"/>
        <v>0</v>
      </c>
      <c r="FN87" s="260">
        <v>0</v>
      </c>
      <c r="FO87" s="260">
        <v>0</v>
      </c>
      <c r="FP87" s="68">
        <f t="shared" si="389"/>
        <v>0</v>
      </c>
      <c r="FQ87" s="68">
        <f t="shared" si="390"/>
        <v>0</v>
      </c>
      <c r="FR87" s="260">
        <v>0</v>
      </c>
      <c r="FS87" s="264">
        <f t="shared" si="391"/>
        <v>0</v>
      </c>
      <c r="FT87" s="270">
        <f t="shared" si="248"/>
        <v>210.88233026244501</v>
      </c>
      <c r="FU87" s="271">
        <f t="shared" si="249"/>
        <v>43.001864555432505</v>
      </c>
      <c r="FV87" s="272">
        <f t="shared" si="392"/>
        <v>21.354678782817306</v>
      </c>
      <c r="FW87" s="272">
        <f t="shared" si="250"/>
        <v>8.3219235106794596</v>
      </c>
      <c r="FX87" s="272">
        <f t="shared" si="251"/>
        <v>61.166000000000203</v>
      </c>
      <c r="FY87" s="272">
        <f t="shared" si="252"/>
        <v>0</v>
      </c>
      <c r="FZ87" s="272">
        <f t="shared" si="253"/>
        <v>0</v>
      </c>
      <c r="GA87" s="272">
        <f t="shared" si="254"/>
        <v>0</v>
      </c>
      <c r="GB87" s="272">
        <f t="shared" si="255"/>
        <v>0</v>
      </c>
      <c r="GC87" s="272">
        <f t="shared" si="256"/>
        <v>0</v>
      </c>
      <c r="GD87" s="272">
        <f t="shared" si="257"/>
        <v>0</v>
      </c>
      <c r="GE87" s="272">
        <f t="shared" si="258"/>
        <v>17.229897970647563</v>
      </c>
      <c r="GF87" s="273">
        <f t="shared" si="259"/>
        <v>6.7026308665942791</v>
      </c>
      <c r="GG87" s="273">
        <f t="shared" si="260"/>
        <v>1.2102280334582847</v>
      </c>
      <c r="GH87" s="272">
        <f t="shared" si="393"/>
        <v>16.292620799616788</v>
      </c>
      <c r="GI87" s="274">
        <f t="shared" si="394"/>
        <v>11.639055321232544</v>
      </c>
      <c r="GJ87" s="275">
        <f t="shared" si="261"/>
        <v>0.22329036805874805</v>
      </c>
      <c r="GK87" s="271">
        <f t="shared" si="395"/>
        <v>167.36698561919383</v>
      </c>
      <c r="GL87" s="276">
        <f t="shared" si="396"/>
        <v>210.88240188018423</v>
      </c>
      <c r="GM87" s="272">
        <f t="shared" si="397"/>
        <v>61.343550743259328</v>
      </c>
      <c r="GN87" s="272">
        <f t="shared" si="398"/>
        <v>9.7554419121964919</v>
      </c>
      <c r="GO87" s="277">
        <f t="shared" si="399"/>
        <v>0.36652121394378739</v>
      </c>
      <c r="GP87" s="278">
        <f t="shared" si="400"/>
        <v>5.8287731454952647E-2</v>
      </c>
      <c r="GQ87" s="279">
        <f t="shared" si="401"/>
        <v>1.0596065335656086</v>
      </c>
      <c r="GR87" s="280">
        <f t="shared" si="402"/>
        <v>167.36698561919383</v>
      </c>
      <c r="GS87" s="272">
        <f t="shared" si="403"/>
        <v>61.343550743259328</v>
      </c>
      <c r="GT87" s="272">
        <f t="shared" si="262"/>
        <v>9.7554419121964919</v>
      </c>
      <c r="GU87" s="73">
        <f t="shared" si="404"/>
        <v>0.36652121394378739</v>
      </c>
      <c r="GV87" s="74">
        <f t="shared" si="405"/>
        <v>5.8287731454952647E-2</v>
      </c>
      <c r="GW87" s="279">
        <f t="shared" si="406"/>
        <v>1.0596065335656086</v>
      </c>
      <c r="GX87" s="280">
        <f t="shared" si="407"/>
        <v>89.886427077825559</v>
      </c>
      <c r="GY87" s="272">
        <f t="shared" si="263"/>
        <v>55.955785504175736</v>
      </c>
      <c r="GZ87" s="272">
        <f t="shared" si="264"/>
        <v>2.633718308146674</v>
      </c>
      <c r="HA87" s="73">
        <f t="shared" si="408"/>
        <v>0.62251651693450938</v>
      </c>
      <c r="HB87" s="74">
        <f t="shared" si="409"/>
        <v>2.9300511698683331E-2</v>
      </c>
      <c r="HC87" s="279">
        <f t="shared" si="410"/>
        <v>1.0904492237130876</v>
      </c>
      <c r="HD87" s="280">
        <f t="shared" si="411"/>
        <v>89.886427077825559</v>
      </c>
      <c r="HE87" s="272">
        <f t="shared" si="265"/>
        <v>55.955785504175736</v>
      </c>
      <c r="HF87" s="272">
        <f t="shared" si="266"/>
        <v>2.633718308146674</v>
      </c>
      <c r="HG87" s="73">
        <f t="shared" si="412"/>
        <v>0.62251651693450938</v>
      </c>
      <c r="HH87" s="74">
        <f t="shared" si="413"/>
        <v>2.9300511698683331E-2</v>
      </c>
      <c r="HI87" s="281">
        <f t="shared" si="414"/>
        <v>1.0904492237130876</v>
      </c>
      <c r="HJ87" s="72">
        <f t="shared" si="267"/>
        <v>1.7044830698936382</v>
      </c>
      <c r="HK87" s="73">
        <f t="shared" si="415"/>
        <v>1.7044830698936382</v>
      </c>
      <c r="HL87" s="73">
        <f t="shared" si="268"/>
        <v>0.94203908436573636</v>
      </c>
      <c r="HM87" s="74">
        <f t="shared" si="416"/>
        <v>0.94203908436573636</v>
      </c>
      <c r="HN87" s="75"/>
      <c r="HO87" s="75"/>
      <c r="HP87" s="76">
        <f t="shared" si="417"/>
        <v>0</v>
      </c>
      <c r="HQ87" s="77">
        <f t="shared" si="418"/>
        <v>0</v>
      </c>
      <c r="HR87" s="77">
        <f t="shared" si="419"/>
        <v>0</v>
      </c>
      <c r="HS87" s="77">
        <f t="shared" si="420"/>
        <v>0</v>
      </c>
      <c r="HT87" s="282">
        <f t="shared" si="421"/>
        <v>0</v>
      </c>
      <c r="HU87" s="73"/>
      <c r="HV87" s="74"/>
      <c r="HW87" s="279"/>
      <c r="HX87" s="76">
        <f t="shared" si="422"/>
        <v>3.9464279168317455</v>
      </c>
      <c r="HY87" s="77">
        <f t="shared" si="423"/>
        <v>4.4910744336336945</v>
      </c>
      <c r="HZ87" s="77">
        <f t="shared" si="269"/>
        <v>0.16130036800858066</v>
      </c>
      <c r="IA87" s="77">
        <f t="shared" si="424"/>
        <v>0.18626966497630895</v>
      </c>
      <c r="IB87" s="282">
        <f t="shared" si="425"/>
        <v>5.3025019484995655</v>
      </c>
      <c r="IC87" s="73">
        <f t="shared" si="479"/>
        <v>0.74425770233775312</v>
      </c>
      <c r="ID87" s="74">
        <f t="shared" si="480"/>
        <v>3.0419671614495755E-2</v>
      </c>
      <c r="IE87" s="279">
        <f t="shared" si="243"/>
        <v>1.1074239706655573</v>
      </c>
      <c r="IF87" s="76">
        <f t="shared" si="270"/>
        <v>5.3877652390835937</v>
      </c>
      <c r="IG87" s="77">
        <f t="shared" si="426"/>
        <v>6.1313307197295206</v>
      </c>
      <c r="IH87" s="77">
        <f t="shared" si="271"/>
        <v>7.1217236040498184</v>
      </c>
      <c r="II87" s="77">
        <f t="shared" si="427"/>
        <v>8.2241664179567309</v>
      </c>
      <c r="IJ87" s="282">
        <f t="shared" si="428"/>
        <v>77.480558541368268</v>
      </c>
      <c r="IK87" s="73">
        <f t="shared" si="429"/>
        <v>6.953699535099464E-2</v>
      </c>
      <c r="IL87" s="74">
        <f t="shared" si="430"/>
        <v>9.1916265681634204E-2</v>
      </c>
      <c r="IM87" s="279">
        <f t="shared" si="431"/>
        <v>1.0238254386559078</v>
      </c>
      <c r="IN87" s="76">
        <f t="shared" si="272"/>
        <v>0</v>
      </c>
      <c r="IO87" s="77">
        <f t="shared" si="432"/>
        <v>0</v>
      </c>
      <c r="IP87" s="77">
        <f t="shared" si="273"/>
        <v>0</v>
      </c>
      <c r="IQ87" s="77">
        <f t="shared" si="433"/>
        <v>0</v>
      </c>
      <c r="IR87" s="282">
        <f t="shared" si="434"/>
        <v>0</v>
      </c>
      <c r="IS87" s="283"/>
      <c r="IT87" s="284"/>
      <c r="IU87" s="285"/>
      <c r="IV87" s="76">
        <f t="shared" si="274"/>
        <v>0</v>
      </c>
      <c r="IW87" s="77">
        <f t="shared" si="435"/>
        <v>0</v>
      </c>
      <c r="IX87" s="77">
        <f t="shared" si="436"/>
        <v>0</v>
      </c>
      <c r="IY87" s="77">
        <f t="shared" si="437"/>
        <v>0</v>
      </c>
      <c r="IZ87" s="282">
        <f t="shared" si="438"/>
        <v>0</v>
      </c>
      <c r="JA87" s="283"/>
      <c r="JB87" s="284"/>
      <c r="JC87" s="285"/>
      <c r="JD87" s="76">
        <f t="shared" si="275"/>
        <v>0</v>
      </c>
      <c r="JE87" s="77">
        <f t="shared" si="439"/>
        <v>0</v>
      </c>
      <c r="JF87" s="77">
        <f t="shared" si="276"/>
        <v>0</v>
      </c>
      <c r="JG87" s="77">
        <f t="shared" si="440"/>
        <v>0</v>
      </c>
      <c r="JH87" s="282">
        <f t="shared" si="441"/>
        <v>0</v>
      </c>
      <c r="JI87" s="283"/>
      <c r="JJ87" s="284"/>
      <c r="JK87" s="285"/>
      <c r="JL87" s="76">
        <f t="shared" si="277"/>
        <v>23.32360819030529</v>
      </c>
      <c r="JM87" s="77">
        <f t="shared" si="442"/>
        <v>26.542499356649323</v>
      </c>
      <c r="JN87" s="77">
        <f t="shared" si="278"/>
        <v>1.5551432028125789</v>
      </c>
      <c r="JO87" s="77">
        <f t="shared" si="443"/>
        <v>1.7958793706079661</v>
      </c>
      <c r="JP87" s="282">
        <f t="shared" si="444"/>
        <v>27.806299577230448</v>
      </c>
      <c r="JQ87" s="73">
        <f t="shared" si="279"/>
        <v>0.83878863944212601</v>
      </c>
      <c r="JR87" s="74">
        <f t="shared" si="280"/>
        <v>5.5927729559744378E-2</v>
      </c>
      <c r="JS87" s="279">
        <f t="shared" si="445"/>
        <v>1.1244188326652562</v>
      </c>
      <c r="JT87" s="76">
        <f t="shared" si="281"/>
        <v>0</v>
      </c>
      <c r="JU87" s="77">
        <f t="shared" si="446"/>
        <v>0</v>
      </c>
      <c r="JV87" s="77">
        <f t="shared" si="282"/>
        <v>0</v>
      </c>
      <c r="JW87" s="77">
        <f t="shared" si="447"/>
        <v>0</v>
      </c>
      <c r="JX87" s="282">
        <f t="shared" si="448"/>
        <v>0</v>
      </c>
      <c r="JY87" s="73"/>
      <c r="JZ87" s="74"/>
      <c r="KA87" s="279"/>
      <c r="KB87" s="76">
        <f t="shared" si="283"/>
        <v>0</v>
      </c>
      <c r="KC87" s="77">
        <f t="shared" si="449"/>
        <v>0</v>
      </c>
      <c r="KD87" s="77">
        <f t="shared" si="284"/>
        <v>0</v>
      </c>
      <c r="KE87" s="77">
        <f t="shared" si="450"/>
        <v>0</v>
      </c>
      <c r="KF87" s="282">
        <f t="shared" si="451"/>
        <v>0</v>
      </c>
      <c r="KG87" s="73"/>
      <c r="KH87" s="74"/>
      <c r="KI87" s="279"/>
      <c r="KJ87" s="76">
        <f t="shared" si="285"/>
        <v>11.175602407383789</v>
      </c>
      <c r="KK87" s="77">
        <f t="shared" si="452"/>
        <v>12.717947295626825</v>
      </c>
      <c r="KL87" s="77">
        <f t="shared" si="286"/>
        <v>0.36499962505311484</v>
      </c>
      <c r="KM87" s="77">
        <f t="shared" si="453"/>
        <v>0.42150156701133701</v>
      </c>
      <c r="KN87" s="282">
        <f t="shared" si="454"/>
        <v>14.695235749980373</v>
      </c>
      <c r="KO87" s="73">
        <f t="shared" si="287"/>
        <v>0.76049153599993891</v>
      </c>
      <c r="KP87" s="74">
        <f t="shared" si="288"/>
        <v>2.4837956414112128E-2</v>
      </c>
      <c r="KQ87" s="279">
        <f t="shared" si="289"/>
        <v>1.1088003525362562</v>
      </c>
      <c r="KR87" s="76">
        <f t="shared" si="290"/>
        <v>0</v>
      </c>
      <c r="KS87" s="77">
        <f t="shared" si="455"/>
        <v>0</v>
      </c>
      <c r="KT87" s="77">
        <f t="shared" si="291"/>
        <v>0</v>
      </c>
      <c r="KU87" s="77">
        <f t="shared" si="456"/>
        <v>0</v>
      </c>
      <c r="KV87" s="282">
        <f t="shared" si="457"/>
        <v>0</v>
      </c>
      <c r="KW87" s="73"/>
      <c r="KX87" s="74"/>
      <c r="KY87" s="279"/>
      <c r="KZ87" s="76">
        <f t="shared" si="292"/>
        <v>13.99483624284176</v>
      </c>
      <c r="LA87" s="77">
        <f t="shared" si="458"/>
        <v>15.926263592716351</v>
      </c>
      <c r="LB87" s="77">
        <f t="shared" si="293"/>
        <v>0.43755812610145917</v>
      </c>
      <c r="LC87" s="77">
        <f t="shared" si="459"/>
        <v>0.50529212402196511</v>
      </c>
      <c r="LD87" s="286">
        <f t="shared" si="460"/>
        <v>37.359021051464865</v>
      </c>
      <c r="LE87" s="73">
        <f t="shared" si="294"/>
        <v>0.37460393364062777</v>
      </c>
      <c r="LF87" s="74">
        <f t="shared" si="295"/>
        <v>1.1712248174241234E-2</v>
      </c>
      <c r="LG87" s="279">
        <f t="shared" si="296"/>
        <v>1.0535121448991156</v>
      </c>
      <c r="LH87" s="76">
        <f t="shared" si="297"/>
        <v>3.515310746813157</v>
      </c>
      <c r="LI87" s="77">
        <f t="shared" si="461"/>
        <v>4.0004587829808411</v>
      </c>
      <c r="LJ87" s="77">
        <f t="shared" si="298"/>
        <v>0.11471698617094038</v>
      </c>
      <c r="LK87" s="77">
        <f t="shared" si="462"/>
        <v>0.13247517563020195</v>
      </c>
      <c r="LL87" s="282">
        <f t="shared" si="463"/>
        <v>4.7233119111747461</v>
      </c>
      <c r="LM87" s="73">
        <f t="shared" si="481"/>
        <v>0.74424700568607072</v>
      </c>
      <c r="LN87" s="74">
        <f t="shared" si="482"/>
        <v>2.4287404331595125E-2</v>
      </c>
      <c r="LO87" s="279">
        <f t="shared" si="483"/>
        <v>1.1064732194452658</v>
      </c>
      <c r="LP87" s="76">
        <f t="shared" si="299"/>
        <v>0</v>
      </c>
      <c r="LQ87" s="77">
        <f t="shared" si="464"/>
        <v>0</v>
      </c>
      <c r="LR87" s="77">
        <f t="shared" si="300"/>
        <v>0</v>
      </c>
      <c r="LS87" s="77">
        <f t="shared" si="465"/>
        <v>0</v>
      </c>
      <c r="LT87" s="282">
        <f t="shared" si="466"/>
        <v>0</v>
      </c>
      <c r="LU87" s="73"/>
      <c r="LV87" s="74"/>
      <c r="LW87" s="279"/>
      <c r="LX87" s="76">
        <f t="shared" si="301"/>
        <v>0</v>
      </c>
      <c r="LY87" s="77">
        <f t="shared" si="467"/>
        <v>0</v>
      </c>
      <c r="LZ87" s="77">
        <f t="shared" si="302"/>
        <v>0</v>
      </c>
      <c r="MA87" s="77">
        <f t="shared" si="468"/>
        <v>0</v>
      </c>
      <c r="MB87" s="286">
        <f t="shared" si="469"/>
        <v>0</v>
      </c>
      <c r="MC87" s="73"/>
      <c r="MD87" s="74"/>
      <c r="ME87" s="279"/>
      <c r="MF87" s="76">
        <f t="shared" si="303"/>
        <v>0</v>
      </c>
      <c r="MG87" s="77">
        <f t="shared" si="470"/>
        <v>0</v>
      </c>
      <c r="MH87" s="77">
        <f t="shared" si="304"/>
        <v>0</v>
      </c>
      <c r="MI87" s="77">
        <f t="shared" si="471"/>
        <v>0</v>
      </c>
      <c r="MJ87" s="286">
        <f t="shared" si="472"/>
        <v>0</v>
      </c>
      <c r="MK87" s="73"/>
      <c r="ML87" s="74"/>
      <c r="MM87" s="279"/>
      <c r="MN87" s="287">
        <f t="shared" si="473"/>
        <v>1.0596039064611222</v>
      </c>
      <c r="MO87" s="288">
        <f t="shared" si="473"/>
        <v>0</v>
      </c>
      <c r="MP87" s="288">
        <f t="shared" si="473"/>
        <v>1.0904456994632559</v>
      </c>
      <c r="MQ87" s="289">
        <f t="shared" si="473"/>
        <v>0</v>
      </c>
      <c r="MR87" s="290">
        <f t="shared" si="474"/>
        <v>1.7044788439333614</v>
      </c>
      <c r="MS87" s="291"/>
      <c r="MT87" s="291">
        <f t="shared" si="305"/>
        <v>0.94203603976630679</v>
      </c>
      <c r="MU87" s="292"/>
      <c r="MV87" s="359">
        <f t="shared" si="306"/>
        <v>0</v>
      </c>
      <c r="MW87" s="360">
        <f t="shared" si="307"/>
        <v>5.6478622503943421E-2</v>
      </c>
      <c r="MX87" s="360">
        <f t="shared" si="308"/>
        <v>0.76244280416705457</v>
      </c>
      <c r="MY87" s="360">
        <f t="shared" si="309"/>
        <v>0</v>
      </c>
      <c r="MZ87" s="360">
        <f t="shared" si="310"/>
        <v>0</v>
      </c>
      <c r="NA87" s="360">
        <f t="shared" si="311"/>
        <v>0</v>
      </c>
      <c r="NB87" s="360">
        <f t="shared" si="312"/>
        <v>0.30044471208815643</v>
      </c>
      <c r="NC87" s="360">
        <f t="shared" si="313"/>
        <v>0</v>
      </c>
      <c r="ND87" s="360">
        <f t="shared" si="314"/>
        <v>0</v>
      </c>
      <c r="NE87" s="360">
        <f t="shared" si="315"/>
        <v>0.15656260977811937</v>
      </c>
      <c r="NF87" s="360">
        <f t="shared" si="316"/>
        <v>0</v>
      </c>
      <c r="NG87" s="360">
        <f t="shared" si="317"/>
        <v>0.37831621123327236</v>
      </c>
      <c r="NH87" s="360">
        <f t="shared" si="318"/>
        <v>5.0233884162815066E-2</v>
      </c>
      <c r="NI87" s="360">
        <f t="shared" si="319"/>
        <v>0</v>
      </c>
      <c r="NJ87" s="360">
        <f t="shared" si="320"/>
        <v>0</v>
      </c>
      <c r="NK87" s="361">
        <f t="shared" si="321"/>
        <v>0</v>
      </c>
      <c r="NL87" s="145">
        <f t="shared" si="475"/>
        <v>1.7044788439333614</v>
      </c>
      <c r="NM87" s="40"/>
      <c r="NN87" s="56">
        <f t="shared" si="476"/>
        <v>0.94203603976630679</v>
      </c>
      <c r="NO87" s="59"/>
      <c r="NP87" s="55">
        <f t="shared" si="322"/>
        <v>1.0596039064611222</v>
      </c>
      <c r="NQ87" s="40"/>
      <c r="NR87" s="56">
        <f t="shared" si="323"/>
        <v>1.0904456994632559</v>
      </c>
      <c r="NS87" s="60"/>
      <c r="NT87" s="41"/>
      <c r="NU87" s="86">
        <f t="shared" si="477"/>
        <v>0</v>
      </c>
      <c r="NV87" s="86">
        <f t="shared" si="477"/>
        <v>0</v>
      </c>
      <c r="NW87" s="86">
        <f t="shared" si="477"/>
        <v>0</v>
      </c>
      <c r="NX87" s="86">
        <f t="shared" si="477"/>
        <v>0</v>
      </c>
      <c r="NY87" s="87">
        <f t="shared" si="478"/>
        <v>0</v>
      </c>
      <c r="NZ87" s="87">
        <f t="shared" si="478"/>
        <v>0</v>
      </c>
      <c r="OA87" s="87">
        <f t="shared" si="478"/>
        <v>0</v>
      </c>
      <c r="OB87" s="87">
        <f t="shared" si="478"/>
        <v>0</v>
      </c>
      <c r="OC87" s="26"/>
    </row>
    <row r="88" spans="1:393" thickBot="1" x14ac:dyDescent="0.35">
      <c r="A88" s="136" t="s">
        <v>274</v>
      </c>
      <c r="B88" s="137" t="s">
        <v>275</v>
      </c>
      <c r="C88" s="133" t="s">
        <v>118</v>
      </c>
      <c r="D88" s="64">
        <f>VLOOKUP(B88,[1]УсіТ_1!$A$10:$G$556,6,FALSE)</f>
        <v>233.1</v>
      </c>
      <c r="E88" s="64">
        <f>VLOOKUP(B88,[1]УсіТ_1!$A$10:$G$556,7,FALSE)</f>
        <v>59.1</v>
      </c>
      <c r="F88" s="38"/>
      <c r="G88" s="38"/>
      <c r="H88" s="39"/>
      <c r="I88" s="256">
        <v>1.0820000000000001</v>
      </c>
      <c r="J88" s="62">
        <v>1.0820000000000001</v>
      </c>
      <c r="K88" s="257">
        <f t="shared" si="324"/>
        <v>0.83770000000000011</v>
      </c>
      <c r="L88" s="258">
        <f t="shared" si="325"/>
        <v>0.83770000000000011</v>
      </c>
      <c r="M88" s="63">
        <v>0</v>
      </c>
      <c r="N88" s="63">
        <v>4.7699999999999999E-2</v>
      </c>
      <c r="O88" s="63">
        <v>0.24429999999999999</v>
      </c>
      <c r="P88" s="63">
        <v>0</v>
      </c>
      <c r="Q88" s="63">
        <v>0</v>
      </c>
      <c r="R88" s="63">
        <v>0</v>
      </c>
      <c r="S88" s="63">
        <v>0.2913</v>
      </c>
      <c r="T88" s="63">
        <v>0</v>
      </c>
      <c r="U88" s="63">
        <v>0</v>
      </c>
      <c r="V88" s="63">
        <v>7.85E-2</v>
      </c>
      <c r="W88" s="63">
        <v>0</v>
      </c>
      <c r="X88" s="63">
        <v>0.37769999999999998</v>
      </c>
      <c r="Y88" s="63">
        <v>4.2500000000000003E-2</v>
      </c>
      <c r="Z88" s="63">
        <v>0</v>
      </c>
      <c r="AA88" s="63">
        <v>0</v>
      </c>
      <c r="AB88" s="259">
        <v>0</v>
      </c>
      <c r="AC88" s="144">
        <v>0</v>
      </c>
      <c r="AD88" s="70">
        <v>0</v>
      </c>
      <c r="AE88" s="70">
        <v>0</v>
      </c>
      <c r="AF88" s="68">
        <f t="shared" si="326"/>
        <v>0</v>
      </c>
      <c r="AG88" s="68">
        <f t="shared" si="327"/>
        <v>0</v>
      </c>
      <c r="AH88" s="71">
        <v>0</v>
      </c>
      <c r="AI88" s="71">
        <v>0</v>
      </c>
      <c r="AJ88" s="68">
        <f t="shared" si="328"/>
        <v>0</v>
      </c>
      <c r="AK88" s="68">
        <f t="shared" si="329"/>
        <v>0</v>
      </c>
      <c r="AL88" s="71">
        <v>0</v>
      </c>
      <c r="AM88" s="69">
        <f t="shared" si="330"/>
        <v>0</v>
      </c>
      <c r="AN88" s="260">
        <v>3.96</v>
      </c>
      <c r="AO88" s="71">
        <v>0.87119999999999997</v>
      </c>
      <c r="AP88" s="71">
        <v>2.8831404136767298</v>
      </c>
      <c r="AQ88" s="68">
        <f t="shared" si="331"/>
        <v>0.20251178265665348</v>
      </c>
      <c r="AR88" s="68">
        <f t="shared" si="332"/>
        <v>0.91932391858578932</v>
      </c>
      <c r="AS88" s="71">
        <v>0.249793407716667</v>
      </c>
      <c r="AT88" s="261">
        <f t="shared" si="244"/>
        <v>5.417456385944714E-2</v>
      </c>
      <c r="AU88" s="71">
        <v>0.85889920672322095</v>
      </c>
      <c r="AV88" s="68">
        <f t="shared" si="333"/>
        <v>1.1771213628141743E-2</v>
      </c>
      <c r="AW88" s="68">
        <f t="shared" si="334"/>
        <v>0.50293186609360896</v>
      </c>
      <c r="AX88" s="71">
        <v>0.44115165140583101</v>
      </c>
      <c r="AY88" s="69">
        <f t="shared" si="335"/>
        <v>11.117021615426939</v>
      </c>
      <c r="AZ88" s="260">
        <v>7</v>
      </c>
      <c r="BA88" s="260">
        <v>35.6801666666668</v>
      </c>
      <c r="BB88" s="260">
        <v>3.7209316666666798</v>
      </c>
      <c r="BC88" s="262">
        <f t="shared" si="336"/>
        <v>2.9767453333333442</v>
      </c>
      <c r="BD88" s="262">
        <f t="shared" si="245"/>
        <v>0.74418633333333561</v>
      </c>
      <c r="BE88" s="260">
        <v>1.39662366666667</v>
      </c>
      <c r="BF88" s="262">
        <f t="shared" si="337"/>
        <v>1.1172989333333361</v>
      </c>
      <c r="BG88" s="262">
        <f t="shared" si="246"/>
        <v>0.27932473333333396</v>
      </c>
      <c r="BH88" s="260">
        <v>4.3994529268430762</v>
      </c>
      <c r="BI88" s="263">
        <f t="shared" si="338"/>
        <v>2.5761172591246706</v>
      </c>
      <c r="BJ88" s="68">
        <f t="shared" si="339"/>
        <v>6.0294502362384358E-2</v>
      </c>
      <c r="BK88" s="260">
        <v>2.259667179744866</v>
      </c>
      <c r="BL88" s="69">
        <f t="shared" si="340"/>
        <v>56.948210527905708</v>
      </c>
      <c r="BM88" s="260">
        <v>0</v>
      </c>
      <c r="BN88" s="260">
        <v>0</v>
      </c>
      <c r="BO88" s="260">
        <v>0</v>
      </c>
      <c r="BP88" s="68">
        <f t="shared" si="341"/>
        <v>0</v>
      </c>
      <c r="BQ88" s="68">
        <f t="shared" si="342"/>
        <v>0</v>
      </c>
      <c r="BR88" s="260">
        <v>0</v>
      </c>
      <c r="BS88" s="260">
        <v>0</v>
      </c>
      <c r="BT88" s="68">
        <f t="shared" si="343"/>
        <v>0</v>
      </c>
      <c r="BU88" s="68">
        <f t="shared" si="344"/>
        <v>0</v>
      </c>
      <c r="BV88" s="260">
        <v>0</v>
      </c>
      <c r="BW88" s="69">
        <f t="shared" si="345"/>
        <v>0</v>
      </c>
      <c r="BX88" s="260">
        <v>0</v>
      </c>
      <c r="BY88" s="260">
        <v>0</v>
      </c>
      <c r="BZ88" s="263">
        <f t="shared" si="346"/>
        <v>0</v>
      </c>
      <c r="CA88" s="263">
        <f t="shared" si="347"/>
        <v>0</v>
      </c>
      <c r="CB88" s="260">
        <v>0</v>
      </c>
      <c r="CC88" s="264">
        <f t="shared" si="348"/>
        <v>0</v>
      </c>
      <c r="CD88" s="260">
        <v>0</v>
      </c>
      <c r="CE88" s="260">
        <v>0</v>
      </c>
      <c r="CF88" s="263">
        <f t="shared" si="349"/>
        <v>0</v>
      </c>
      <c r="CG88" s="263">
        <f t="shared" si="350"/>
        <v>0</v>
      </c>
      <c r="CH88" s="260">
        <v>0</v>
      </c>
      <c r="CI88" s="69">
        <f t="shared" si="351"/>
        <v>0</v>
      </c>
      <c r="CJ88" s="260">
        <v>31.195473267097832</v>
      </c>
      <c r="CK88" s="260">
        <v>6.8630052864371205</v>
      </c>
      <c r="CL88" s="260">
        <v>2.8583029842043675</v>
      </c>
      <c r="CM88" s="260">
        <v>2.2599631413253771</v>
      </c>
      <c r="CN88" s="260">
        <v>7.7198042644600751</v>
      </c>
      <c r="CO88" s="265">
        <f t="shared" si="352"/>
        <v>0.54223905153567564</v>
      </c>
      <c r="CP88" s="266">
        <f t="shared" si="353"/>
        <v>2.4615522273742685</v>
      </c>
      <c r="CQ88" s="260">
        <v>5.2452565737052881</v>
      </c>
      <c r="CR88" s="265">
        <f t="shared" si="354"/>
        <v>7.1886241342630969E-2</v>
      </c>
      <c r="CS88" s="265">
        <f t="shared" si="355"/>
        <v>3.0713809677594264</v>
      </c>
      <c r="CT88" s="260">
        <v>2.6940921372664035</v>
      </c>
      <c r="CU88" s="267">
        <f t="shared" si="247"/>
        <v>67.891121415805301</v>
      </c>
      <c r="CV88" s="260">
        <v>0</v>
      </c>
      <c r="CW88" s="260">
        <v>0</v>
      </c>
      <c r="CX88" s="68">
        <f t="shared" si="356"/>
        <v>0</v>
      </c>
      <c r="CY88" s="68">
        <f t="shared" si="357"/>
        <v>0</v>
      </c>
      <c r="CZ88" s="260">
        <v>0</v>
      </c>
      <c r="DA88" s="69">
        <f t="shared" si="358"/>
        <v>0</v>
      </c>
      <c r="DB88" s="260">
        <v>0</v>
      </c>
      <c r="DC88" s="260">
        <v>0</v>
      </c>
      <c r="DD88" s="68">
        <f t="shared" si="359"/>
        <v>0</v>
      </c>
      <c r="DE88" s="68">
        <f t="shared" si="360"/>
        <v>0</v>
      </c>
      <c r="DF88" s="260">
        <v>0</v>
      </c>
      <c r="DG88" s="69">
        <f t="shared" si="361"/>
        <v>0</v>
      </c>
      <c r="DH88" s="260">
        <v>6.6759041078092807</v>
      </c>
      <c r="DI88" s="260">
        <v>1.4686989037180418</v>
      </c>
      <c r="DJ88" s="260">
        <v>0.10034810804999995</v>
      </c>
      <c r="DK88" s="260">
        <v>4.8600581904851561</v>
      </c>
      <c r="DL88" s="68">
        <f t="shared" si="362"/>
        <v>0.34137048729967734</v>
      </c>
      <c r="DM88" s="68">
        <f t="shared" si="363"/>
        <v>1.5496878747344778</v>
      </c>
      <c r="DN88" s="260">
        <v>1.413593379645</v>
      </c>
      <c r="DO88" s="68">
        <f t="shared" si="364"/>
        <v>1.9373297268034724E-2</v>
      </c>
      <c r="DP88" s="68">
        <f t="shared" si="365"/>
        <v>0.8277352578246483</v>
      </c>
      <c r="DQ88" s="260">
        <v>0.72605615299828496</v>
      </c>
      <c r="DR88" s="264">
        <f t="shared" si="366"/>
        <v>18.293590611246916</v>
      </c>
      <c r="DS88" s="260">
        <v>0</v>
      </c>
      <c r="DT88" s="260">
        <v>0</v>
      </c>
      <c r="DU88" s="260">
        <v>0</v>
      </c>
      <c r="DV88" s="68">
        <f t="shared" si="367"/>
        <v>0</v>
      </c>
      <c r="DW88" s="68">
        <f t="shared" si="368"/>
        <v>0</v>
      </c>
      <c r="DX88" s="260">
        <v>0</v>
      </c>
      <c r="DY88" s="260">
        <v>0</v>
      </c>
      <c r="DZ88" s="260">
        <v>0</v>
      </c>
      <c r="EA88" s="260">
        <v>0</v>
      </c>
      <c r="EB88" s="68">
        <f t="shared" si="369"/>
        <v>0</v>
      </c>
      <c r="EC88" s="68">
        <f t="shared" si="370"/>
        <v>0</v>
      </c>
      <c r="ED88" s="267">
        <v>0</v>
      </c>
      <c r="EE88" s="69">
        <f t="shared" si="371"/>
        <v>0</v>
      </c>
      <c r="EF88" s="260">
        <v>14.2566666666667</v>
      </c>
      <c r="EG88" s="260">
        <v>3.1364666666666698</v>
      </c>
      <c r="EH88" s="260">
        <v>35.294753730045699</v>
      </c>
      <c r="EI88" s="260">
        <v>10.379790866410254</v>
      </c>
      <c r="EJ88" s="268">
        <f t="shared" si="372"/>
        <v>0.72907651045665622</v>
      </c>
      <c r="EK88" s="266">
        <f t="shared" si="373"/>
        <v>3.309720875245306</v>
      </c>
      <c r="EL88" s="260">
        <v>6.8015907013343329</v>
      </c>
      <c r="EM88" s="268">
        <f t="shared" si="374"/>
        <v>9.3215800561787035E-2</v>
      </c>
      <c r="EN88" s="268">
        <f t="shared" si="375"/>
        <v>3.9826986415291241</v>
      </c>
      <c r="EO88" s="269">
        <f t="shared" si="376"/>
        <v>69.869268631123646</v>
      </c>
      <c r="EP88" s="69">
        <f t="shared" si="377"/>
        <v>88.035278475215804</v>
      </c>
      <c r="EQ88" s="260">
        <v>3.53</v>
      </c>
      <c r="ER88" s="260">
        <v>0.77659999999999996</v>
      </c>
      <c r="ES88" s="260">
        <v>2.57007213643405</v>
      </c>
      <c r="ET88" s="68">
        <f t="shared" si="378"/>
        <v>0.18052186686312766</v>
      </c>
      <c r="EU88" s="68">
        <f t="shared" si="379"/>
        <v>0.81949834156763401</v>
      </c>
      <c r="EV88" s="260">
        <v>0.22275852190833301</v>
      </c>
      <c r="EW88" s="260">
        <v>0.765644512935863</v>
      </c>
      <c r="EX88" s="68">
        <f t="shared" si="380"/>
        <v>1.0493158049786002E-2</v>
      </c>
      <c r="EY88" s="68">
        <f t="shared" si="381"/>
        <v>0.44832620712764631</v>
      </c>
      <c r="EZ88" s="260">
        <v>0.39325375856391198</v>
      </c>
      <c r="FA88" s="69">
        <f t="shared" si="382"/>
        <v>9.9099947158105888</v>
      </c>
      <c r="FB88" s="260">
        <v>0</v>
      </c>
      <c r="FC88" s="260">
        <v>0</v>
      </c>
      <c r="FD88" s="68">
        <f t="shared" si="383"/>
        <v>0</v>
      </c>
      <c r="FE88" s="68">
        <f t="shared" si="384"/>
        <v>0</v>
      </c>
      <c r="FF88" s="260">
        <v>0</v>
      </c>
      <c r="FG88" s="69">
        <f t="shared" si="385"/>
        <v>0</v>
      </c>
      <c r="FH88" s="260">
        <v>0</v>
      </c>
      <c r="FI88" s="260">
        <v>0</v>
      </c>
      <c r="FJ88" s="68">
        <f t="shared" si="386"/>
        <v>0</v>
      </c>
      <c r="FK88" s="68">
        <f t="shared" si="387"/>
        <v>0</v>
      </c>
      <c r="FL88" s="260">
        <v>0</v>
      </c>
      <c r="FM88" s="69">
        <f t="shared" si="388"/>
        <v>0</v>
      </c>
      <c r="FN88" s="260">
        <v>0</v>
      </c>
      <c r="FO88" s="260">
        <v>0</v>
      </c>
      <c r="FP88" s="68">
        <f t="shared" si="389"/>
        <v>0</v>
      </c>
      <c r="FQ88" s="68">
        <f t="shared" si="390"/>
        <v>0</v>
      </c>
      <c r="FR88" s="260">
        <v>0</v>
      </c>
      <c r="FS88" s="264">
        <f t="shared" si="391"/>
        <v>0</v>
      </c>
      <c r="FT88" s="270">
        <f t="shared" si="248"/>
        <v>252.19521736141124</v>
      </c>
      <c r="FU88" s="271">
        <f t="shared" si="249"/>
        <v>72.734014898395642</v>
      </c>
      <c r="FV88" s="272">
        <f t="shared" si="392"/>
        <v>37.435330113406913</v>
      </c>
      <c r="FW88" s="272">
        <f t="shared" si="250"/>
        <v>6.408181971851505</v>
      </c>
      <c r="FX88" s="272">
        <f t="shared" si="251"/>
        <v>35.6801666666668</v>
      </c>
      <c r="FY88" s="272">
        <f t="shared" si="252"/>
        <v>0</v>
      </c>
      <c r="FZ88" s="272">
        <f t="shared" si="253"/>
        <v>0</v>
      </c>
      <c r="GA88" s="272">
        <f t="shared" si="254"/>
        <v>0</v>
      </c>
      <c r="GB88" s="272">
        <f t="shared" si="255"/>
        <v>0</v>
      </c>
      <c r="GC88" s="272">
        <f t="shared" si="256"/>
        <v>0</v>
      </c>
      <c r="GD88" s="272">
        <f t="shared" si="257"/>
        <v>0</v>
      </c>
      <c r="GE88" s="272">
        <f t="shared" si="258"/>
        <v>28.412865871466263</v>
      </c>
      <c r="GF88" s="273">
        <f t="shared" si="259"/>
        <v>11.052935549759122</v>
      </c>
      <c r="GG88" s="273">
        <f t="shared" si="260"/>
        <v>1.9957196988117905</v>
      </c>
      <c r="GH88" s="272">
        <f t="shared" si="393"/>
        <v>19.484437301186784</v>
      </c>
      <c r="GI88" s="274">
        <f t="shared" si="394"/>
        <v>13.919212043340133</v>
      </c>
      <c r="GJ88" s="275">
        <f t="shared" si="261"/>
        <v>0.26703421321276483</v>
      </c>
      <c r="GK88" s="271">
        <f t="shared" si="395"/>
        <v>200.15499682297391</v>
      </c>
      <c r="GL88" s="276">
        <f t="shared" si="396"/>
        <v>252.19529599694712</v>
      </c>
      <c r="GM88" s="272">
        <f t="shared" si="397"/>
        <v>97.706162491494908</v>
      </c>
      <c r="GN88" s="272">
        <f t="shared" si="398"/>
        <v>8.6709358838760604</v>
      </c>
      <c r="GO88" s="277">
        <f t="shared" si="399"/>
        <v>0.48815250202277305</v>
      </c>
      <c r="GP88" s="278">
        <f t="shared" si="400"/>
        <v>4.3321106250197819E-2</v>
      </c>
      <c r="GQ88" s="279">
        <f t="shared" si="401"/>
        <v>1.0740760340516937</v>
      </c>
      <c r="GR88" s="280">
        <f t="shared" si="402"/>
        <v>200.15499682297391</v>
      </c>
      <c r="GS88" s="272">
        <f t="shared" si="403"/>
        <v>97.706162491494908</v>
      </c>
      <c r="GT88" s="272">
        <f t="shared" si="262"/>
        <v>8.6709358838760604</v>
      </c>
      <c r="GU88" s="73">
        <f t="shared" si="404"/>
        <v>0.48815250202277305</v>
      </c>
      <c r="GV88" s="74">
        <f t="shared" si="405"/>
        <v>4.3321106250197819E-2</v>
      </c>
      <c r="GW88" s="279">
        <f t="shared" si="406"/>
        <v>1.0740760340516937</v>
      </c>
      <c r="GX88" s="280">
        <f t="shared" si="407"/>
        <v>154.95800434050906</v>
      </c>
      <c r="GY88" s="272">
        <f t="shared" si="263"/>
        <v>94.563299435362808</v>
      </c>
      <c r="GZ88" s="272">
        <f t="shared" si="264"/>
        <v>4.5165971148469959</v>
      </c>
      <c r="HA88" s="73">
        <f t="shared" si="408"/>
        <v>0.61025114409428483</v>
      </c>
      <c r="HB88" s="74">
        <f t="shared" si="409"/>
        <v>2.9147233368610626E-2</v>
      </c>
      <c r="HC88" s="279">
        <f t="shared" si="410"/>
        <v>1.0887327521219132</v>
      </c>
      <c r="HD88" s="280">
        <f t="shared" si="411"/>
        <v>154.95800434050906</v>
      </c>
      <c r="HE88" s="272">
        <f t="shared" si="265"/>
        <v>94.563299435362808</v>
      </c>
      <c r="HF88" s="272">
        <f t="shared" si="266"/>
        <v>4.5165971148469959</v>
      </c>
      <c r="HG88" s="73">
        <f t="shared" si="412"/>
        <v>0.61025114409428483</v>
      </c>
      <c r="HH88" s="74">
        <f t="shared" si="413"/>
        <v>2.9147233368610626E-2</v>
      </c>
      <c r="HI88" s="281">
        <f t="shared" si="414"/>
        <v>1.0887327521219132</v>
      </c>
      <c r="HJ88" s="72">
        <f t="shared" si="267"/>
        <v>1.1621502688439327</v>
      </c>
      <c r="HK88" s="73">
        <f t="shared" si="415"/>
        <v>1.1621502688439327</v>
      </c>
      <c r="HL88" s="73">
        <f t="shared" si="268"/>
        <v>0.91203142645252688</v>
      </c>
      <c r="HM88" s="74">
        <f t="shared" si="416"/>
        <v>0.91203142645252688</v>
      </c>
      <c r="HN88" s="75"/>
      <c r="HO88" s="75"/>
      <c r="HP88" s="76">
        <f t="shared" si="417"/>
        <v>0</v>
      </c>
      <c r="HQ88" s="77">
        <f t="shared" si="418"/>
        <v>0</v>
      </c>
      <c r="HR88" s="77">
        <f t="shared" si="419"/>
        <v>0</v>
      </c>
      <c r="HS88" s="77">
        <f t="shared" si="420"/>
        <v>0</v>
      </c>
      <c r="HT88" s="282">
        <f t="shared" si="421"/>
        <v>0</v>
      </c>
      <c r="HU88" s="73"/>
      <c r="HV88" s="74"/>
      <c r="HW88" s="279"/>
      <c r="HX88" s="76">
        <f t="shared" si="422"/>
        <v>6.5663520573088654</v>
      </c>
      <c r="HY88" s="77">
        <f t="shared" si="423"/>
        <v>7.4725743047380613</v>
      </c>
      <c r="HZ88" s="77">
        <f t="shared" si="269"/>
        <v>0.26845756014424238</v>
      </c>
      <c r="IA88" s="77">
        <f t="shared" si="424"/>
        <v>0.31001479045457109</v>
      </c>
      <c r="IB88" s="282">
        <f t="shared" si="425"/>
        <v>8.8230330281166189</v>
      </c>
      <c r="IC88" s="73">
        <f t="shared" si="479"/>
        <v>0.7442284344152037</v>
      </c>
      <c r="ID88" s="74">
        <f t="shared" si="480"/>
        <v>3.0426901870223174E-2</v>
      </c>
      <c r="IE88" s="279">
        <f t="shared" ref="IE88:IE123" si="484">1+IC88*(HY88-HX88)/HX88+ID88*(IA88-HZ88)/HZ88</f>
        <v>1.1074210506431528</v>
      </c>
      <c r="IF88" s="76">
        <f t="shared" si="270"/>
        <v>3.1428630561320983</v>
      </c>
      <c r="IG88" s="77">
        <f t="shared" si="426"/>
        <v>3.5766095865088889</v>
      </c>
      <c r="IH88" s="77">
        <f t="shared" si="271"/>
        <v>4.1543387690290645</v>
      </c>
      <c r="II88" s="77">
        <f t="shared" si="427"/>
        <v>4.7974304104747638</v>
      </c>
      <c r="IJ88" s="282">
        <f t="shared" si="428"/>
        <v>45.19699248246485</v>
      </c>
      <c r="IK88" s="73">
        <f t="shared" si="429"/>
        <v>6.953699535099464E-2</v>
      </c>
      <c r="IL88" s="74">
        <f t="shared" si="430"/>
        <v>9.1916265681634232E-2</v>
      </c>
      <c r="IM88" s="279">
        <f t="shared" si="431"/>
        <v>1.0238254386559078</v>
      </c>
      <c r="IN88" s="76">
        <f t="shared" si="272"/>
        <v>0</v>
      </c>
      <c r="IO88" s="77">
        <f t="shared" si="432"/>
        <v>0</v>
      </c>
      <c r="IP88" s="77">
        <f t="shared" si="273"/>
        <v>0</v>
      </c>
      <c r="IQ88" s="77">
        <f t="shared" si="433"/>
        <v>0</v>
      </c>
      <c r="IR88" s="282">
        <f t="shared" si="434"/>
        <v>0</v>
      </c>
      <c r="IS88" s="283"/>
      <c r="IT88" s="284"/>
      <c r="IU88" s="285"/>
      <c r="IV88" s="76">
        <f t="shared" si="274"/>
        <v>0</v>
      </c>
      <c r="IW88" s="77">
        <f t="shared" si="435"/>
        <v>0</v>
      </c>
      <c r="IX88" s="77">
        <f t="shared" si="436"/>
        <v>0</v>
      </c>
      <c r="IY88" s="77">
        <f t="shared" si="437"/>
        <v>0</v>
      </c>
      <c r="IZ88" s="282">
        <f t="shared" si="438"/>
        <v>0</v>
      </c>
      <c r="JA88" s="283"/>
      <c r="JB88" s="284"/>
      <c r="JC88" s="285"/>
      <c r="JD88" s="76">
        <f t="shared" si="275"/>
        <v>0</v>
      </c>
      <c r="JE88" s="77">
        <f t="shared" si="439"/>
        <v>0</v>
      </c>
      <c r="JF88" s="77">
        <f t="shared" si="276"/>
        <v>0</v>
      </c>
      <c r="JG88" s="77">
        <f t="shared" si="440"/>
        <v>0</v>
      </c>
      <c r="JH88" s="282">
        <f t="shared" si="441"/>
        <v>0</v>
      </c>
      <c r="JI88" s="283"/>
      <c r="JJ88" s="284"/>
      <c r="JK88" s="285"/>
      <c r="JL88" s="76">
        <f t="shared" si="277"/>
        <v>44.808657051598061</v>
      </c>
      <c r="JM88" s="77">
        <f t="shared" si="442"/>
        <v>50.992699811289107</v>
      </c>
      <c r="JN88" s="77">
        <f t="shared" si="278"/>
        <v>2.8740884342036837</v>
      </c>
      <c r="JO88" s="77">
        <f t="shared" si="443"/>
        <v>3.3189973238184138</v>
      </c>
      <c r="JP88" s="282">
        <f t="shared" si="444"/>
        <v>53.881842393496271</v>
      </c>
      <c r="JQ88" s="73">
        <f t="shared" si="279"/>
        <v>0.83160959353176511</v>
      </c>
      <c r="JR88" s="74">
        <f t="shared" si="280"/>
        <v>5.3340574607942441E-2</v>
      </c>
      <c r="JS88" s="279">
        <f t="shared" si="445"/>
        <v>1.1230275609526283</v>
      </c>
      <c r="JT88" s="76">
        <f t="shared" si="281"/>
        <v>0</v>
      </c>
      <c r="JU88" s="77">
        <f t="shared" si="446"/>
        <v>0</v>
      </c>
      <c r="JV88" s="77">
        <f t="shared" si="282"/>
        <v>0</v>
      </c>
      <c r="JW88" s="77">
        <f t="shared" si="447"/>
        <v>0</v>
      </c>
      <c r="JX88" s="282">
        <f t="shared" si="448"/>
        <v>0</v>
      </c>
      <c r="JY88" s="73"/>
      <c r="JZ88" s="74"/>
      <c r="KA88" s="279"/>
      <c r="KB88" s="76">
        <f t="shared" si="283"/>
        <v>0</v>
      </c>
      <c r="KC88" s="77">
        <f t="shared" si="449"/>
        <v>0</v>
      </c>
      <c r="KD88" s="77">
        <f t="shared" si="284"/>
        <v>0</v>
      </c>
      <c r="KE88" s="77">
        <f t="shared" si="450"/>
        <v>0</v>
      </c>
      <c r="KF88" s="282">
        <f t="shared" si="451"/>
        <v>0</v>
      </c>
      <c r="KG88" s="73"/>
      <c r="KH88" s="74"/>
      <c r="KI88" s="279"/>
      <c r="KJ88" s="76">
        <f t="shared" si="285"/>
        <v>11.045059233249455</v>
      </c>
      <c r="KK88" s="77">
        <f t="shared" si="452"/>
        <v>12.569387858030213</v>
      </c>
      <c r="KL88" s="77">
        <f t="shared" si="286"/>
        <v>0.36074378456771206</v>
      </c>
      <c r="KM88" s="77">
        <f t="shared" si="453"/>
        <v>0.41658692241879391</v>
      </c>
      <c r="KN88" s="282">
        <f t="shared" si="454"/>
        <v>14.518722707338823</v>
      </c>
      <c r="KO88" s="73">
        <f t="shared" si="287"/>
        <v>0.76074593171109162</v>
      </c>
      <c r="KP88" s="74">
        <f t="shared" si="288"/>
        <v>2.4846798980833612E-2</v>
      </c>
      <c r="KQ88" s="279">
        <f t="shared" si="289"/>
        <v>1.1088368305176808</v>
      </c>
      <c r="KR88" s="76">
        <f t="shared" si="290"/>
        <v>0</v>
      </c>
      <c r="KS88" s="77">
        <f t="shared" si="455"/>
        <v>0</v>
      </c>
      <c r="KT88" s="77">
        <f t="shared" si="291"/>
        <v>0</v>
      </c>
      <c r="KU88" s="77">
        <f t="shared" si="456"/>
        <v>0</v>
      </c>
      <c r="KV88" s="282">
        <f t="shared" si="457"/>
        <v>0</v>
      </c>
      <c r="KW88" s="73"/>
      <c r="KX88" s="74"/>
      <c r="KY88" s="279"/>
      <c r="KZ88" s="76">
        <f t="shared" si="292"/>
        <v>26.289885143798173</v>
      </c>
      <c r="LA88" s="77">
        <f t="shared" si="458"/>
        <v>29.918152192493757</v>
      </c>
      <c r="LB88" s="77">
        <f t="shared" si="293"/>
        <v>0.82229231101844324</v>
      </c>
      <c r="LC88" s="77">
        <f t="shared" si="459"/>
        <v>0.94958316076409832</v>
      </c>
      <c r="LD88" s="286">
        <f t="shared" si="460"/>
        <v>69.869268631123646</v>
      </c>
      <c r="LE88" s="73">
        <f t="shared" si="294"/>
        <v>0.37627251091744218</v>
      </c>
      <c r="LF88" s="74">
        <f t="shared" si="295"/>
        <v>1.1769012716588659E-2</v>
      </c>
      <c r="LG88" s="279">
        <f t="shared" si="296"/>
        <v>1.0537512124002442</v>
      </c>
      <c r="LH88" s="76">
        <f t="shared" si="297"/>
        <v>5.8533459494082409</v>
      </c>
      <c r="LI88" s="77">
        <f t="shared" si="461"/>
        <v>6.661166223886072</v>
      </c>
      <c r="LJ88" s="77">
        <f t="shared" si="298"/>
        <v>0.19101502491291367</v>
      </c>
      <c r="LK88" s="77">
        <f t="shared" si="462"/>
        <v>0.22058415076943272</v>
      </c>
      <c r="LL88" s="282">
        <f t="shared" si="463"/>
        <v>7.8650751712782441</v>
      </c>
      <c r="LM88" s="73">
        <f t="shared" si="481"/>
        <v>0.7442199625482977</v>
      </c>
      <c r="LN88" s="74">
        <f t="shared" si="482"/>
        <v>2.4286484331448494E-2</v>
      </c>
      <c r="LO88" s="279">
        <f t="shared" si="483"/>
        <v>1.1064693448057987</v>
      </c>
      <c r="LP88" s="76">
        <f t="shared" si="299"/>
        <v>0</v>
      </c>
      <c r="LQ88" s="77">
        <f t="shared" si="464"/>
        <v>0</v>
      </c>
      <c r="LR88" s="77">
        <f t="shared" si="300"/>
        <v>0</v>
      </c>
      <c r="LS88" s="77">
        <f t="shared" si="465"/>
        <v>0</v>
      </c>
      <c r="LT88" s="282">
        <f t="shared" si="466"/>
        <v>0</v>
      </c>
      <c r="LU88" s="73"/>
      <c r="LV88" s="74"/>
      <c r="LW88" s="279"/>
      <c r="LX88" s="76">
        <f t="shared" si="301"/>
        <v>0</v>
      </c>
      <c r="LY88" s="77">
        <f t="shared" si="467"/>
        <v>0</v>
      </c>
      <c r="LZ88" s="77">
        <f t="shared" si="302"/>
        <v>0</v>
      </c>
      <c r="MA88" s="77">
        <f t="shared" si="468"/>
        <v>0</v>
      </c>
      <c r="MB88" s="286">
        <f t="shared" si="469"/>
        <v>0</v>
      </c>
      <c r="MC88" s="73"/>
      <c r="MD88" s="74"/>
      <c r="ME88" s="279"/>
      <c r="MF88" s="76">
        <f t="shared" si="303"/>
        <v>0</v>
      </c>
      <c r="MG88" s="77">
        <f t="shared" si="470"/>
        <v>0</v>
      </c>
      <c r="MH88" s="77">
        <f t="shared" si="304"/>
        <v>0</v>
      </c>
      <c r="MI88" s="77">
        <f t="shared" si="471"/>
        <v>0</v>
      </c>
      <c r="MJ88" s="286">
        <f t="shared" si="472"/>
        <v>0</v>
      </c>
      <c r="MK88" s="73"/>
      <c r="ML88" s="74"/>
      <c r="MM88" s="279"/>
      <c r="MN88" s="287">
        <f t="shared" si="473"/>
        <v>1.0740785014401792</v>
      </c>
      <c r="MO88" s="288">
        <f t="shared" si="473"/>
        <v>0</v>
      </c>
      <c r="MP88" s="288">
        <f t="shared" si="473"/>
        <v>1.0887338950634304</v>
      </c>
      <c r="MQ88" s="289">
        <f t="shared" si="473"/>
        <v>0</v>
      </c>
      <c r="MR88" s="290">
        <f t="shared" si="474"/>
        <v>1.1621529385582741</v>
      </c>
      <c r="MS88" s="291"/>
      <c r="MT88" s="291">
        <f t="shared" si="305"/>
        <v>0.91203238389463581</v>
      </c>
      <c r="MU88" s="292"/>
      <c r="MV88" s="359">
        <f t="shared" si="306"/>
        <v>0</v>
      </c>
      <c r="MW88" s="360">
        <f t="shared" si="307"/>
        <v>5.2823984115678388E-2</v>
      </c>
      <c r="MX88" s="360">
        <f t="shared" si="308"/>
        <v>0.25012055466363825</v>
      </c>
      <c r="MY88" s="360">
        <f t="shared" si="309"/>
        <v>0</v>
      </c>
      <c r="MZ88" s="360">
        <f t="shared" si="310"/>
        <v>0</v>
      </c>
      <c r="NA88" s="360">
        <f t="shared" si="311"/>
        <v>0</v>
      </c>
      <c r="NB88" s="360">
        <f t="shared" si="312"/>
        <v>0.32713792850550066</v>
      </c>
      <c r="NC88" s="360">
        <f t="shared" si="313"/>
        <v>0</v>
      </c>
      <c r="ND88" s="360">
        <f t="shared" si="314"/>
        <v>0</v>
      </c>
      <c r="NE88" s="360">
        <f t="shared" si="315"/>
        <v>8.7043691195637943E-2</v>
      </c>
      <c r="NF88" s="360">
        <f t="shared" si="316"/>
        <v>0</v>
      </c>
      <c r="NG88" s="360">
        <f t="shared" si="317"/>
        <v>0.39800183292357222</v>
      </c>
      <c r="NH88" s="360">
        <f t="shared" si="318"/>
        <v>4.7024947154246446E-2</v>
      </c>
      <c r="NI88" s="360">
        <f t="shared" si="319"/>
        <v>0</v>
      </c>
      <c r="NJ88" s="360">
        <f t="shared" si="320"/>
        <v>0</v>
      </c>
      <c r="NK88" s="361">
        <f t="shared" si="321"/>
        <v>0</v>
      </c>
      <c r="NL88" s="145">
        <f t="shared" si="475"/>
        <v>1.1621529385582741</v>
      </c>
      <c r="NM88" s="40"/>
      <c r="NN88" s="56">
        <f t="shared" si="476"/>
        <v>0.91203238389463581</v>
      </c>
      <c r="NO88" s="59"/>
      <c r="NP88" s="55">
        <f t="shared" si="322"/>
        <v>1.0740785014401792</v>
      </c>
      <c r="NQ88" s="40"/>
      <c r="NR88" s="56">
        <f t="shared" si="323"/>
        <v>1.0887338950634304</v>
      </c>
      <c r="NS88" s="60"/>
      <c r="NT88" s="41"/>
      <c r="NU88" s="86">
        <f t="shared" si="477"/>
        <v>0</v>
      </c>
      <c r="NV88" s="86">
        <f t="shared" si="477"/>
        <v>0</v>
      </c>
      <c r="NW88" s="86">
        <f t="shared" si="477"/>
        <v>0</v>
      </c>
      <c r="NX88" s="86">
        <f t="shared" si="477"/>
        <v>0</v>
      </c>
      <c r="NY88" s="87">
        <f t="shared" si="478"/>
        <v>0</v>
      </c>
      <c r="NZ88" s="87">
        <f t="shared" si="478"/>
        <v>0</v>
      </c>
      <c r="OA88" s="87">
        <f t="shared" si="478"/>
        <v>0</v>
      </c>
      <c r="OB88" s="87">
        <f t="shared" si="478"/>
        <v>0</v>
      </c>
      <c r="OC88" s="26"/>
    </row>
    <row r="89" spans="1:393" thickBot="1" x14ac:dyDescent="0.35">
      <c r="A89" s="136" t="s">
        <v>276</v>
      </c>
      <c r="B89" s="137" t="s">
        <v>277</v>
      </c>
      <c r="C89" s="133" t="s">
        <v>118</v>
      </c>
      <c r="D89" s="64">
        <f>VLOOKUP(B89,[1]УсіТ_1!$A$10:$G$556,6,FALSE)</f>
        <v>173.5</v>
      </c>
      <c r="E89" s="64">
        <f>VLOOKUP(B89,[1]УсіТ_1!$A$10:$G$556,7,FALSE)</f>
        <v>55.8</v>
      </c>
      <c r="F89" s="38"/>
      <c r="G89" s="38"/>
      <c r="H89" s="39"/>
      <c r="I89" s="256">
        <v>0.88280000000000003</v>
      </c>
      <c r="J89" s="62">
        <v>0.88280000000000003</v>
      </c>
      <c r="K89" s="257">
        <f t="shared" si="324"/>
        <v>0.74219999999999997</v>
      </c>
      <c r="L89" s="258">
        <f t="shared" si="325"/>
        <v>0.74219999999999997</v>
      </c>
      <c r="M89" s="63">
        <v>0</v>
      </c>
      <c r="N89" s="63">
        <v>5.1299999999999998E-2</v>
      </c>
      <c r="O89" s="63">
        <v>0.1406</v>
      </c>
      <c r="P89" s="63">
        <v>0</v>
      </c>
      <c r="Q89" s="63">
        <v>0</v>
      </c>
      <c r="R89" s="63">
        <v>0</v>
      </c>
      <c r="S89" s="63">
        <v>0.26500000000000001</v>
      </c>
      <c r="T89" s="63">
        <v>0</v>
      </c>
      <c r="U89" s="63">
        <v>0</v>
      </c>
      <c r="V89" s="63">
        <v>7.0900000000000005E-2</v>
      </c>
      <c r="W89" s="63">
        <v>0</v>
      </c>
      <c r="X89" s="63">
        <v>0.30919999999999997</v>
      </c>
      <c r="Y89" s="63">
        <v>4.58E-2</v>
      </c>
      <c r="Z89" s="63">
        <v>0</v>
      </c>
      <c r="AA89" s="63">
        <v>0</v>
      </c>
      <c r="AB89" s="259">
        <v>0</v>
      </c>
      <c r="AC89" s="144">
        <v>0</v>
      </c>
      <c r="AD89" s="70">
        <v>0</v>
      </c>
      <c r="AE89" s="70">
        <v>0</v>
      </c>
      <c r="AF89" s="68">
        <f t="shared" si="326"/>
        <v>0</v>
      </c>
      <c r="AG89" s="68">
        <f t="shared" si="327"/>
        <v>0</v>
      </c>
      <c r="AH89" s="71">
        <v>0</v>
      </c>
      <c r="AI89" s="71">
        <v>0</v>
      </c>
      <c r="AJ89" s="68">
        <f t="shared" si="328"/>
        <v>0</v>
      </c>
      <c r="AK89" s="68">
        <f t="shared" si="329"/>
        <v>0</v>
      </c>
      <c r="AL89" s="71">
        <v>0</v>
      </c>
      <c r="AM89" s="69">
        <f t="shared" si="330"/>
        <v>0</v>
      </c>
      <c r="AN89" s="260">
        <v>3.17</v>
      </c>
      <c r="AO89" s="71">
        <v>0.69740000000000002</v>
      </c>
      <c r="AP89" s="71">
        <v>2.3079684624634398</v>
      </c>
      <c r="AQ89" s="68">
        <f t="shared" si="331"/>
        <v>0.16211170480343201</v>
      </c>
      <c r="AR89" s="68">
        <f t="shared" si="332"/>
        <v>0.73592343987801734</v>
      </c>
      <c r="AS89" s="71">
        <v>0.19974535465000001</v>
      </c>
      <c r="AT89" s="261">
        <f t="shared" si="244"/>
        <v>4.3320268417124941E-2</v>
      </c>
      <c r="AU89" s="71">
        <v>0.68752990884964504</v>
      </c>
      <c r="AV89" s="68">
        <f t="shared" si="333"/>
        <v>9.4225974007843862E-3</v>
      </c>
      <c r="AW89" s="68">
        <f t="shared" si="334"/>
        <v>0.40258588824654506</v>
      </c>
      <c r="AX89" s="71">
        <v>0.35313218629815402</v>
      </c>
      <c r="AY89" s="69">
        <f t="shared" si="335"/>
        <v>8.8989310947134861</v>
      </c>
      <c r="AZ89" s="260">
        <v>3</v>
      </c>
      <c r="BA89" s="260">
        <v>15.291499999999999</v>
      </c>
      <c r="BB89" s="260">
        <v>1.5946849999999999</v>
      </c>
      <c r="BC89" s="262">
        <f t="shared" si="336"/>
        <v>1.2757480000000001</v>
      </c>
      <c r="BD89" s="262">
        <f t="shared" si="245"/>
        <v>0.3189369999999998</v>
      </c>
      <c r="BE89" s="260">
        <v>0.598553</v>
      </c>
      <c r="BF89" s="262">
        <f t="shared" si="337"/>
        <v>0.4788424</v>
      </c>
      <c r="BG89" s="262">
        <f t="shared" si="246"/>
        <v>0.1197106</v>
      </c>
      <c r="BH89" s="260">
        <v>1.8854798257898826</v>
      </c>
      <c r="BI89" s="263">
        <f t="shared" si="338"/>
        <v>1.104050253910569</v>
      </c>
      <c r="BJ89" s="68">
        <f t="shared" si="339"/>
        <v>2.5840501012450341E-2</v>
      </c>
      <c r="BK89" s="260">
        <v>0.96842879131922466</v>
      </c>
      <c r="BL89" s="69">
        <f t="shared" si="340"/>
        <v>24.406375940530925</v>
      </c>
      <c r="BM89" s="260">
        <v>0</v>
      </c>
      <c r="BN89" s="260">
        <v>0</v>
      </c>
      <c r="BO89" s="260">
        <v>0</v>
      </c>
      <c r="BP89" s="68">
        <f t="shared" si="341"/>
        <v>0</v>
      </c>
      <c r="BQ89" s="68">
        <f t="shared" si="342"/>
        <v>0</v>
      </c>
      <c r="BR89" s="260">
        <v>0</v>
      </c>
      <c r="BS89" s="260">
        <v>0</v>
      </c>
      <c r="BT89" s="68">
        <f t="shared" si="343"/>
        <v>0</v>
      </c>
      <c r="BU89" s="68">
        <f t="shared" si="344"/>
        <v>0</v>
      </c>
      <c r="BV89" s="260">
        <v>0</v>
      </c>
      <c r="BW89" s="69">
        <f t="shared" si="345"/>
        <v>0</v>
      </c>
      <c r="BX89" s="260">
        <v>0</v>
      </c>
      <c r="BY89" s="260">
        <v>0</v>
      </c>
      <c r="BZ89" s="263">
        <f t="shared" si="346"/>
        <v>0</v>
      </c>
      <c r="CA89" s="263">
        <f t="shared" si="347"/>
        <v>0</v>
      </c>
      <c r="CB89" s="260">
        <v>0</v>
      </c>
      <c r="CC89" s="264">
        <f t="shared" si="348"/>
        <v>0</v>
      </c>
      <c r="CD89" s="260">
        <v>0</v>
      </c>
      <c r="CE89" s="260">
        <v>0</v>
      </c>
      <c r="CF89" s="263">
        <f t="shared" si="349"/>
        <v>0</v>
      </c>
      <c r="CG89" s="263">
        <f t="shared" si="350"/>
        <v>0</v>
      </c>
      <c r="CH89" s="260">
        <v>0</v>
      </c>
      <c r="CI89" s="69">
        <f t="shared" si="351"/>
        <v>0</v>
      </c>
      <c r="CJ89" s="260">
        <v>21.580084134884057</v>
      </c>
      <c r="CK89" s="260">
        <v>4.7476193787938241</v>
      </c>
      <c r="CL89" s="260">
        <v>2.0542932879908222</v>
      </c>
      <c r="CM89" s="260">
        <v>1.6821261476617457</v>
      </c>
      <c r="CN89" s="260">
        <v>4.5525280857646644</v>
      </c>
      <c r="CO89" s="265">
        <f t="shared" si="352"/>
        <v>0.31976957274411</v>
      </c>
      <c r="CP89" s="266">
        <f t="shared" si="353"/>
        <v>1.4516282104830924</v>
      </c>
      <c r="CQ89" s="260">
        <v>3.5518536190095129</v>
      </c>
      <c r="CR89" s="265">
        <f t="shared" si="354"/>
        <v>4.8678153848525377E-2</v>
      </c>
      <c r="CS89" s="265">
        <f t="shared" si="355"/>
        <v>2.0798020940254962</v>
      </c>
      <c r="CT89" s="260">
        <v>1.8243189390705246</v>
      </c>
      <c r="CU89" s="267">
        <f t="shared" si="247"/>
        <v>45.972836934616083</v>
      </c>
      <c r="CV89" s="260">
        <v>0</v>
      </c>
      <c r="CW89" s="260">
        <v>0</v>
      </c>
      <c r="CX89" s="68">
        <f t="shared" si="356"/>
        <v>0</v>
      </c>
      <c r="CY89" s="68">
        <f t="shared" si="357"/>
        <v>0</v>
      </c>
      <c r="CZ89" s="260">
        <v>0</v>
      </c>
      <c r="DA89" s="69">
        <f t="shared" si="358"/>
        <v>0</v>
      </c>
      <c r="DB89" s="260">
        <v>0</v>
      </c>
      <c r="DC89" s="260">
        <v>0</v>
      </c>
      <c r="DD89" s="68">
        <f t="shared" si="359"/>
        <v>0</v>
      </c>
      <c r="DE89" s="68">
        <f t="shared" si="360"/>
        <v>0</v>
      </c>
      <c r="DF89" s="260">
        <v>0</v>
      </c>
      <c r="DG89" s="69">
        <f t="shared" si="361"/>
        <v>0</v>
      </c>
      <c r="DH89" s="260">
        <v>4.4915062128230394</v>
      </c>
      <c r="DI89" s="260">
        <v>0.98813136682106872</v>
      </c>
      <c r="DJ89" s="260">
        <v>6.7436077966666619E-2</v>
      </c>
      <c r="DK89" s="260">
        <v>3.2698165229351726</v>
      </c>
      <c r="DL89" s="68">
        <f t="shared" si="362"/>
        <v>0.2296719125709665</v>
      </c>
      <c r="DM89" s="68">
        <f t="shared" si="363"/>
        <v>1.042620236136155</v>
      </c>
      <c r="DN89" s="260">
        <v>0.95047778998460897</v>
      </c>
      <c r="DO89" s="68">
        <f t="shared" si="364"/>
        <v>1.3026298111739066E-2</v>
      </c>
      <c r="DP89" s="68">
        <f t="shared" si="365"/>
        <v>0.55655607183664779</v>
      </c>
      <c r="DQ89" s="260">
        <v>0.48818865286412499</v>
      </c>
      <c r="DR89" s="264">
        <f t="shared" si="366"/>
        <v>12.306667948073615</v>
      </c>
      <c r="DS89" s="260">
        <v>0</v>
      </c>
      <c r="DT89" s="260">
        <v>0</v>
      </c>
      <c r="DU89" s="260">
        <v>0</v>
      </c>
      <c r="DV89" s="68">
        <f t="shared" si="367"/>
        <v>0</v>
      </c>
      <c r="DW89" s="68">
        <f t="shared" si="368"/>
        <v>0</v>
      </c>
      <c r="DX89" s="260">
        <v>0</v>
      </c>
      <c r="DY89" s="260">
        <v>0</v>
      </c>
      <c r="DZ89" s="260">
        <v>0</v>
      </c>
      <c r="EA89" s="260">
        <v>0</v>
      </c>
      <c r="EB89" s="68">
        <f t="shared" si="369"/>
        <v>0</v>
      </c>
      <c r="EC89" s="68">
        <f t="shared" si="370"/>
        <v>0</v>
      </c>
      <c r="ED89" s="267">
        <v>0</v>
      </c>
      <c r="EE89" s="69">
        <f t="shared" si="371"/>
        <v>0</v>
      </c>
      <c r="EF89" s="260">
        <v>8.6239666666666306</v>
      </c>
      <c r="EG89" s="260">
        <v>1.8972726666666599</v>
      </c>
      <c r="EH89" s="260">
        <v>21.626471417174866</v>
      </c>
      <c r="EI89" s="260">
        <v>6.2788148542594771</v>
      </c>
      <c r="EJ89" s="268">
        <f t="shared" si="372"/>
        <v>0.44102395536318567</v>
      </c>
      <c r="EK89" s="266">
        <f t="shared" si="373"/>
        <v>2.0020754620588854</v>
      </c>
      <c r="EL89" s="260">
        <v>4.1441433681597779</v>
      </c>
      <c r="EM89" s="268">
        <f t="shared" si="374"/>
        <v>5.6795484860629755E-2</v>
      </c>
      <c r="EN89" s="268">
        <f t="shared" si="375"/>
        <v>2.4266197257994309</v>
      </c>
      <c r="EO89" s="269">
        <f t="shared" si="376"/>
        <v>42.570668972927407</v>
      </c>
      <c r="EP89" s="69">
        <f t="shared" si="377"/>
        <v>53.639042905888537</v>
      </c>
      <c r="EQ89" s="260">
        <v>2.83</v>
      </c>
      <c r="ER89" s="260">
        <v>0.62260000000000004</v>
      </c>
      <c r="ES89" s="260">
        <v>2.0604261037134202</v>
      </c>
      <c r="ET89" s="68">
        <f t="shared" si="378"/>
        <v>0.14472432952483064</v>
      </c>
      <c r="EU89" s="68">
        <f t="shared" si="379"/>
        <v>0.65699158828226856</v>
      </c>
      <c r="EV89" s="260">
        <v>0.17829618905</v>
      </c>
      <c r="EW89" s="260">
        <v>0.61378579417258405</v>
      </c>
      <c r="EX89" s="68">
        <f t="shared" si="380"/>
        <v>8.4119343091352654E-3</v>
      </c>
      <c r="EY89" s="68">
        <f t="shared" si="381"/>
        <v>0.35940472692093328</v>
      </c>
      <c r="EZ89" s="260">
        <v>0.31525540434679999</v>
      </c>
      <c r="FA89" s="69">
        <f t="shared" si="382"/>
        <v>7.9444361895393643</v>
      </c>
      <c r="FB89" s="260">
        <v>0</v>
      </c>
      <c r="FC89" s="260">
        <v>0</v>
      </c>
      <c r="FD89" s="68">
        <f t="shared" si="383"/>
        <v>0</v>
      </c>
      <c r="FE89" s="68">
        <f t="shared" si="384"/>
        <v>0</v>
      </c>
      <c r="FF89" s="260">
        <v>0</v>
      </c>
      <c r="FG89" s="69">
        <f t="shared" si="385"/>
        <v>0</v>
      </c>
      <c r="FH89" s="260">
        <v>0</v>
      </c>
      <c r="FI89" s="260">
        <v>0</v>
      </c>
      <c r="FJ89" s="68">
        <f t="shared" si="386"/>
        <v>0</v>
      </c>
      <c r="FK89" s="68">
        <f t="shared" si="387"/>
        <v>0</v>
      </c>
      <c r="FL89" s="260">
        <v>0</v>
      </c>
      <c r="FM89" s="69">
        <f t="shared" si="388"/>
        <v>0</v>
      </c>
      <c r="FN89" s="260">
        <v>0</v>
      </c>
      <c r="FO89" s="260">
        <v>0</v>
      </c>
      <c r="FP89" s="68">
        <f t="shared" si="389"/>
        <v>0</v>
      </c>
      <c r="FQ89" s="68">
        <f t="shared" si="390"/>
        <v>0</v>
      </c>
      <c r="FR89" s="260">
        <v>0</v>
      </c>
      <c r="FS89" s="264">
        <f t="shared" si="391"/>
        <v>0</v>
      </c>
      <c r="FT89" s="270">
        <f t="shared" si="248"/>
        <v>153.16829101336202</v>
      </c>
      <c r="FU89" s="271">
        <f t="shared" si="249"/>
        <v>49.648580426655272</v>
      </c>
      <c r="FV89" s="272">
        <f t="shared" si="392"/>
        <v>22.839443510753483</v>
      </c>
      <c r="FW89" s="272">
        <f t="shared" si="250"/>
        <v>3.4800368160788708</v>
      </c>
      <c r="FX89" s="272">
        <f t="shared" si="251"/>
        <v>15.291499999999999</v>
      </c>
      <c r="FY89" s="272">
        <f t="shared" si="252"/>
        <v>0</v>
      </c>
      <c r="FZ89" s="272">
        <f t="shared" si="253"/>
        <v>0</v>
      </c>
      <c r="GA89" s="272">
        <f t="shared" si="254"/>
        <v>0</v>
      </c>
      <c r="GB89" s="272">
        <f t="shared" si="255"/>
        <v>0</v>
      </c>
      <c r="GC89" s="272">
        <f t="shared" si="256"/>
        <v>0</v>
      </c>
      <c r="GD89" s="272">
        <f t="shared" si="257"/>
        <v>0</v>
      </c>
      <c r="GE89" s="272">
        <f t="shared" si="258"/>
        <v>18.469554029136177</v>
      </c>
      <c r="GF89" s="273">
        <f t="shared" si="259"/>
        <v>7.1848715029428707</v>
      </c>
      <c r="GG89" s="273">
        <f t="shared" si="260"/>
        <v>1.2973014750065248</v>
      </c>
      <c r="GH89" s="272">
        <f t="shared" si="393"/>
        <v>11.83327030596601</v>
      </c>
      <c r="GI89" s="274">
        <f t="shared" si="394"/>
        <v>8.4534028881023389</v>
      </c>
      <c r="GJ89" s="275">
        <f t="shared" si="261"/>
        <v>0.16217496954326419</v>
      </c>
      <c r="GK89" s="271">
        <f t="shared" si="395"/>
        <v>121.56238508858981</v>
      </c>
      <c r="GL89" s="276">
        <f t="shared" si="396"/>
        <v>153.16860521162315</v>
      </c>
      <c r="GM89" s="272">
        <f t="shared" si="397"/>
        <v>65.286854817700487</v>
      </c>
      <c r="GN89" s="272">
        <f t="shared" si="398"/>
        <v>4.9395132606286607</v>
      </c>
      <c r="GO89" s="277">
        <f t="shared" si="399"/>
        <v>0.53706460900814046</v>
      </c>
      <c r="GP89" s="278">
        <f t="shared" si="400"/>
        <v>4.0633566518367838E-2</v>
      </c>
      <c r="GQ89" s="279">
        <f t="shared" si="401"/>
        <v>1.0804103627862567</v>
      </c>
      <c r="GR89" s="280">
        <f t="shared" si="402"/>
        <v>121.56238508858981</v>
      </c>
      <c r="GS89" s="272">
        <f t="shared" si="403"/>
        <v>65.286854817700487</v>
      </c>
      <c r="GT89" s="272">
        <f t="shared" si="262"/>
        <v>4.9395132606286607</v>
      </c>
      <c r="GU89" s="73">
        <f t="shared" si="404"/>
        <v>0.53706460900814046</v>
      </c>
      <c r="GV89" s="74">
        <f t="shared" si="405"/>
        <v>4.0633566518367838E-2</v>
      </c>
      <c r="GW89" s="279">
        <f t="shared" si="406"/>
        <v>1.0804103627862567</v>
      </c>
      <c r="GX89" s="280">
        <f t="shared" si="407"/>
        <v>102.19224545324781</v>
      </c>
      <c r="GY89" s="272">
        <f t="shared" si="263"/>
        <v>63.939913507929596</v>
      </c>
      <c r="GZ89" s="272">
        <f t="shared" si="264"/>
        <v>3.1590823596162103</v>
      </c>
      <c r="HA89" s="73">
        <f t="shared" si="408"/>
        <v>0.62568263594111584</v>
      </c>
      <c r="HB89" s="74">
        <f t="shared" si="409"/>
        <v>3.091313186832231E-2</v>
      </c>
      <c r="HC89" s="279">
        <f t="shared" si="410"/>
        <v>1.0911358133994498</v>
      </c>
      <c r="HD89" s="280">
        <f t="shared" si="411"/>
        <v>102.19224545324781</v>
      </c>
      <c r="HE89" s="272">
        <f t="shared" si="265"/>
        <v>63.939913507929596</v>
      </c>
      <c r="HF89" s="272">
        <f t="shared" si="266"/>
        <v>3.1590823596162103</v>
      </c>
      <c r="HG89" s="73">
        <f t="shared" si="412"/>
        <v>0.62568263594111584</v>
      </c>
      <c r="HH89" s="74">
        <f t="shared" si="413"/>
        <v>3.091313186832231E-2</v>
      </c>
      <c r="HI89" s="281">
        <f t="shared" si="414"/>
        <v>1.0911358133994498</v>
      </c>
      <c r="HJ89" s="72">
        <f t="shared" si="267"/>
        <v>0.9537862682677074</v>
      </c>
      <c r="HK89" s="73">
        <f t="shared" si="415"/>
        <v>0.9537862682677074</v>
      </c>
      <c r="HL89" s="73">
        <f t="shared" si="268"/>
        <v>0.80984100070507159</v>
      </c>
      <c r="HM89" s="74">
        <f t="shared" si="416"/>
        <v>0.80984100070507159</v>
      </c>
      <c r="HN89" s="75"/>
      <c r="HO89" s="75"/>
      <c r="HP89" s="76">
        <f t="shared" si="417"/>
        <v>0</v>
      </c>
      <c r="HQ89" s="77">
        <f t="shared" si="418"/>
        <v>0</v>
      </c>
      <c r="HR89" s="77">
        <f t="shared" si="419"/>
        <v>0</v>
      </c>
      <c r="HS89" s="77">
        <f t="shared" si="420"/>
        <v>0</v>
      </c>
      <c r="HT89" s="282">
        <f t="shared" si="421"/>
        <v>0</v>
      </c>
      <c r="HU89" s="73"/>
      <c r="HV89" s="74"/>
      <c r="HW89" s="279"/>
      <c r="HX89" s="76">
        <f t="shared" si="422"/>
        <v>5.2563813803119661</v>
      </c>
      <c r="HY89" s="77">
        <f t="shared" si="423"/>
        <v>5.98181457460882</v>
      </c>
      <c r="HZ89" s="77">
        <f t="shared" si="269"/>
        <v>0.21485457062134133</v>
      </c>
      <c r="IA89" s="77">
        <f t="shared" si="424"/>
        <v>0.248114058153525</v>
      </c>
      <c r="IB89" s="282">
        <f t="shared" si="425"/>
        <v>7.0626437259630839</v>
      </c>
      <c r="IC89" s="73">
        <f t="shared" si="479"/>
        <v>0.74425124418904332</v>
      </c>
      <c r="ID89" s="74">
        <f t="shared" si="480"/>
        <v>3.0421267015283728E-2</v>
      </c>
      <c r="IE89" s="279">
        <f t="shared" si="484"/>
        <v>1.1074233263444959</v>
      </c>
      <c r="IF89" s="76">
        <f t="shared" si="270"/>
        <v>1.3469413097708942</v>
      </c>
      <c r="IG89" s="77">
        <f t="shared" si="426"/>
        <v>1.5328326799323753</v>
      </c>
      <c r="IH89" s="77">
        <f t="shared" si="271"/>
        <v>1.7804309010124504</v>
      </c>
      <c r="II89" s="77">
        <f t="shared" si="427"/>
        <v>2.0560416044891778</v>
      </c>
      <c r="IJ89" s="282">
        <f t="shared" si="428"/>
        <v>19.370139635342003</v>
      </c>
      <c r="IK89" s="73">
        <f t="shared" si="429"/>
        <v>6.9536995350994654E-2</v>
      </c>
      <c r="IL89" s="74">
        <f t="shared" si="430"/>
        <v>9.1916265681634302E-2</v>
      </c>
      <c r="IM89" s="279">
        <f t="shared" si="431"/>
        <v>1.0238254386559078</v>
      </c>
      <c r="IN89" s="76">
        <f t="shared" si="272"/>
        <v>0</v>
      </c>
      <c r="IO89" s="77">
        <f t="shared" si="432"/>
        <v>0</v>
      </c>
      <c r="IP89" s="77">
        <f t="shared" si="273"/>
        <v>0</v>
      </c>
      <c r="IQ89" s="77">
        <f t="shared" si="433"/>
        <v>0</v>
      </c>
      <c r="IR89" s="282">
        <f t="shared" si="434"/>
        <v>0</v>
      </c>
      <c r="IS89" s="283"/>
      <c r="IT89" s="284"/>
      <c r="IU89" s="285"/>
      <c r="IV89" s="76">
        <f t="shared" si="274"/>
        <v>0</v>
      </c>
      <c r="IW89" s="77">
        <f t="shared" si="435"/>
        <v>0</v>
      </c>
      <c r="IX89" s="77">
        <f t="shared" si="436"/>
        <v>0</v>
      </c>
      <c r="IY89" s="77">
        <f t="shared" si="437"/>
        <v>0</v>
      </c>
      <c r="IZ89" s="282">
        <f t="shared" si="438"/>
        <v>0</v>
      </c>
      <c r="JA89" s="283"/>
      <c r="JB89" s="284"/>
      <c r="JC89" s="285"/>
      <c r="JD89" s="76">
        <f t="shared" si="275"/>
        <v>0</v>
      </c>
      <c r="JE89" s="77">
        <f t="shared" si="439"/>
        <v>0</v>
      </c>
      <c r="JF89" s="77">
        <f t="shared" si="276"/>
        <v>0</v>
      </c>
      <c r="JG89" s="77">
        <f t="shared" si="440"/>
        <v>0</v>
      </c>
      <c r="JH89" s="282">
        <f t="shared" si="441"/>
        <v>0</v>
      </c>
      <c r="JI89" s="283"/>
      <c r="JJ89" s="284"/>
      <c r="JK89" s="285"/>
      <c r="JL89" s="76">
        <f t="shared" si="277"/>
        <v>30.63604848517836</v>
      </c>
      <c r="JM89" s="77">
        <f t="shared" si="442"/>
        <v>34.864129536617824</v>
      </c>
      <c r="JN89" s="77">
        <f t="shared" si="278"/>
        <v>2.0505738742543809</v>
      </c>
      <c r="JO89" s="77">
        <f t="shared" si="443"/>
        <v>2.3680027099889593</v>
      </c>
      <c r="JP89" s="282">
        <f t="shared" si="444"/>
        <v>36.486378519536579</v>
      </c>
      <c r="JQ89" s="73">
        <f t="shared" si="279"/>
        <v>0.83965714681094838</v>
      </c>
      <c r="JR89" s="74">
        <f t="shared" si="280"/>
        <v>5.6201079894964201E-2</v>
      </c>
      <c r="JS89" s="279">
        <f t="shared" si="445"/>
        <v>1.1245810099991194</v>
      </c>
      <c r="JT89" s="76">
        <f t="shared" si="281"/>
        <v>0</v>
      </c>
      <c r="JU89" s="77">
        <f t="shared" si="446"/>
        <v>0</v>
      </c>
      <c r="JV89" s="77">
        <f t="shared" si="282"/>
        <v>0</v>
      </c>
      <c r="JW89" s="77">
        <f t="shared" si="447"/>
        <v>0</v>
      </c>
      <c r="JX89" s="282">
        <f t="shared" si="448"/>
        <v>0</v>
      </c>
      <c r="JY89" s="73"/>
      <c r="JZ89" s="74"/>
      <c r="KA89" s="279"/>
      <c r="KB89" s="76">
        <f t="shared" si="283"/>
        <v>0</v>
      </c>
      <c r="KC89" s="77">
        <f t="shared" si="449"/>
        <v>0</v>
      </c>
      <c r="KD89" s="77">
        <f t="shared" si="284"/>
        <v>0</v>
      </c>
      <c r="KE89" s="77">
        <f t="shared" si="450"/>
        <v>0</v>
      </c>
      <c r="KF89" s="282">
        <f t="shared" si="451"/>
        <v>0</v>
      </c>
      <c r="KG89" s="73"/>
      <c r="KH89" s="74"/>
      <c r="KI89" s="279"/>
      <c r="KJ89" s="76">
        <f t="shared" si="285"/>
        <v>7.4306326753709282</v>
      </c>
      <c r="KK89" s="77">
        <f t="shared" si="452"/>
        <v>8.4561342908988699</v>
      </c>
      <c r="KL89" s="77">
        <f t="shared" si="286"/>
        <v>0.24269821068270556</v>
      </c>
      <c r="KM89" s="77">
        <f t="shared" si="453"/>
        <v>0.28026789369638838</v>
      </c>
      <c r="KN89" s="282">
        <f t="shared" si="454"/>
        <v>9.7671967841854084</v>
      </c>
      <c r="KO89" s="73">
        <f t="shared" si="287"/>
        <v>0.76077433879516621</v>
      </c>
      <c r="KP89" s="74">
        <f t="shared" si="288"/>
        <v>2.4848297423030446E-2</v>
      </c>
      <c r="KQ89" s="279">
        <f t="shared" si="289"/>
        <v>1.108840982938206</v>
      </c>
      <c r="KR89" s="76">
        <f t="shared" si="290"/>
        <v>0</v>
      </c>
      <c r="KS89" s="77">
        <f t="shared" si="455"/>
        <v>0</v>
      </c>
      <c r="KT89" s="77">
        <f t="shared" si="291"/>
        <v>0</v>
      </c>
      <c r="KU89" s="77">
        <f t="shared" si="456"/>
        <v>0</v>
      </c>
      <c r="KV89" s="282">
        <f t="shared" si="457"/>
        <v>0</v>
      </c>
      <c r="KW89" s="73"/>
      <c r="KX89" s="74"/>
      <c r="KY89" s="279"/>
      <c r="KZ89" s="76">
        <f t="shared" si="292"/>
        <v>15.924247462520437</v>
      </c>
      <c r="LA89" s="77">
        <f t="shared" si="458"/>
        <v>18.121952854822883</v>
      </c>
      <c r="LB89" s="77">
        <f t="shared" si="293"/>
        <v>0.49781944022381541</v>
      </c>
      <c r="LC89" s="77">
        <f t="shared" si="459"/>
        <v>0.57488188957046205</v>
      </c>
      <c r="LD89" s="286">
        <f t="shared" si="460"/>
        <v>42.570668972927407</v>
      </c>
      <c r="LE89" s="73">
        <f t="shared" si="294"/>
        <v>0.3740661785852456</v>
      </c>
      <c r="LF89" s="74">
        <f t="shared" si="295"/>
        <v>1.169395389441498E-2</v>
      </c>
      <c r="LG89" s="279">
        <f t="shared" si="296"/>
        <v>1.0534350973694053</v>
      </c>
      <c r="LH89" s="76">
        <f t="shared" si="297"/>
        <v>4.6926035045479066</v>
      </c>
      <c r="LI89" s="77">
        <f t="shared" si="461"/>
        <v>5.3402297142105635</v>
      </c>
      <c r="LJ89" s="77">
        <f t="shared" si="298"/>
        <v>0.15313626383396589</v>
      </c>
      <c r="LK89" s="77">
        <f t="shared" si="462"/>
        <v>0.17684175747546382</v>
      </c>
      <c r="LL89" s="282">
        <f t="shared" si="463"/>
        <v>6.305108086936003</v>
      </c>
      <c r="LM89" s="73">
        <f t="shared" si="481"/>
        <v>0.74425425224205788</v>
      </c>
      <c r="LN89" s="74">
        <f t="shared" si="482"/>
        <v>2.4287650857446788E-2</v>
      </c>
      <c r="LO89" s="279">
        <f t="shared" si="483"/>
        <v>1.1064742577046591</v>
      </c>
      <c r="LP89" s="76">
        <f t="shared" si="299"/>
        <v>0</v>
      </c>
      <c r="LQ89" s="77">
        <f t="shared" si="464"/>
        <v>0</v>
      </c>
      <c r="LR89" s="77">
        <f t="shared" si="300"/>
        <v>0</v>
      </c>
      <c r="LS89" s="77">
        <f t="shared" si="465"/>
        <v>0</v>
      </c>
      <c r="LT89" s="282">
        <f t="shared" si="466"/>
        <v>0</v>
      </c>
      <c r="LU89" s="73"/>
      <c r="LV89" s="74"/>
      <c r="LW89" s="279"/>
      <c r="LX89" s="76">
        <f t="shared" si="301"/>
        <v>0</v>
      </c>
      <c r="LY89" s="77">
        <f t="shared" si="467"/>
        <v>0</v>
      </c>
      <c r="LZ89" s="77">
        <f t="shared" si="302"/>
        <v>0</v>
      </c>
      <c r="MA89" s="77">
        <f t="shared" si="468"/>
        <v>0</v>
      </c>
      <c r="MB89" s="286">
        <f t="shared" si="469"/>
        <v>0</v>
      </c>
      <c r="MC89" s="73"/>
      <c r="MD89" s="74"/>
      <c r="ME89" s="279"/>
      <c r="MF89" s="76">
        <f t="shared" si="303"/>
        <v>0</v>
      </c>
      <c r="MG89" s="77">
        <f t="shared" si="470"/>
        <v>0</v>
      </c>
      <c r="MH89" s="77">
        <f t="shared" si="304"/>
        <v>0</v>
      </c>
      <c r="MI89" s="77">
        <f t="shared" si="471"/>
        <v>0</v>
      </c>
      <c r="MJ89" s="286">
        <f t="shared" si="472"/>
        <v>0</v>
      </c>
      <c r="MK89" s="73"/>
      <c r="ML89" s="74"/>
      <c r="MM89" s="279"/>
      <c r="MN89" s="287">
        <f t="shared" si="473"/>
        <v>1.0804147256072407</v>
      </c>
      <c r="MO89" s="288">
        <f t="shared" si="473"/>
        <v>0</v>
      </c>
      <c r="MP89" s="288">
        <f t="shared" si="473"/>
        <v>1.0911348195783501</v>
      </c>
      <c r="MQ89" s="289">
        <f t="shared" si="473"/>
        <v>0</v>
      </c>
      <c r="MR89" s="290">
        <f t="shared" si="474"/>
        <v>0.9537901197660722</v>
      </c>
      <c r="MS89" s="291"/>
      <c r="MT89" s="291">
        <f t="shared" si="305"/>
        <v>0.8098402630910515</v>
      </c>
      <c r="MU89" s="292"/>
      <c r="MV89" s="359">
        <f t="shared" si="306"/>
        <v>0</v>
      </c>
      <c r="MW89" s="360">
        <f t="shared" si="307"/>
        <v>5.6810816641472639E-2</v>
      </c>
      <c r="MX89" s="360">
        <f t="shared" si="308"/>
        <v>0.14394985667502064</v>
      </c>
      <c r="MY89" s="360">
        <f t="shared" si="309"/>
        <v>0</v>
      </c>
      <c r="MZ89" s="360">
        <f t="shared" si="310"/>
        <v>0</v>
      </c>
      <c r="NA89" s="360">
        <f t="shared" si="311"/>
        <v>0</v>
      </c>
      <c r="NB89" s="360">
        <f t="shared" si="312"/>
        <v>0.29801396764976662</v>
      </c>
      <c r="NC89" s="360">
        <f t="shared" si="313"/>
        <v>0</v>
      </c>
      <c r="ND89" s="360">
        <f t="shared" si="314"/>
        <v>0</v>
      </c>
      <c r="NE89" s="360">
        <f t="shared" si="315"/>
        <v>7.8616825690318803E-2</v>
      </c>
      <c r="NF89" s="360">
        <f t="shared" si="316"/>
        <v>0</v>
      </c>
      <c r="NG89" s="360">
        <f t="shared" si="317"/>
        <v>0.3257221321066201</v>
      </c>
      <c r="NH89" s="360">
        <f t="shared" si="318"/>
        <v>5.0676521002873391E-2</v>
      </c>
      <c r="NI89" s="360">
        <f t="shared" si="319"/>
        <v>0</v>
      </c>
      <c r="NJ89" s="360">
        <f t="shared" si="320"/>
        <v>0</v>
      </c>
      <c r="NK89" s="361">
        <f t="shared" si="321"/>
        <v>0</v>
      </c>
      <c r="NL89" s="145">
        <f t="shared" si="475"/>
        <v>0.9537901197660722</v>
      </c>
      <c r="NM89" s="40"/>
      <c r="NN89" s="56">
        <f t="shared" si="476"/>
        <v>0.8098402630910515</v>
      </c>
      <c r="NO89" s="59"/>
      <c r="NP89" s="55">
        <f t="shared" si="322"/>
        <v>1.0804147256072407</v>
      </c>
      <c r="NQ89" s="40"/>
      <c r="NR89" s="56">
        <f t="shared" si="323"/>
        <v>1.0911348195783501</v>
      </c>
      <c r="NS89" s="60"/>
      <c r="NT89" s="41"/>
      <c r="NU89" s="86">
        <f t="shared" si="477"/>
        <v>0</v>
      </c>
      <c r="NV89" s="86">
        <f t="shared" si="477"/>
        <v>0</v>
      </c>
      <c r="NW89" s="86">
        <f t="shared" si="477"/>
        <v>0</v>
      </c>
      <c r="NX89" s="86">
        <f t="shared" si="477"/>
        <v>0</v>
      </c>
      <c r="NY89" s="87">
        <f t="shared" si="478"/>
        <v>0</v>
      </c>
      <c r="NZ89" s="87">
        <f t="shared" si="478"/>
        <v>0</v>
      </c>
      <c r="OA89" s="87">
        <f t="shared" si="478"/>
        <v>0</v>
      </c>
      <c r="OB89" s="87">
        <f t="shared" si="478"/>
        <v>0</v>
      </c>
      <c r="OC89" s="26"/>
    </row>
    <row r="90" spans="1:393" thickBot="1" x14ac:dyDescent="0.35">
      <c r="A90" s="136" t="s">
        <v>278</v>
      </c>
      <c r="B90" s="137" t="s">
        <v>279</v>
      </c>
      <c r="C90" s="133" t="s">
        <v>118</v>
      </c>
      <c r="D90" s="64">
        <f>VLOOKUP(B90,[1]УсіТ_1!$A$10:$G$556,6,FALSE)</f>
        <v>191.1</v>
      </c>
      <c r="E90" s="64">
        <f>VLOOKUP(B90,[1]УсіТ_1!$A$10:$G$556,7,FALSE)</f>
        <v>0</v>
      </c>
      <c r="F90" s="38"/>
      <c r="G90" s="38"/>
      <c r="H90" s="39"/>
      <c r="I90" s="256">
        <v>1.1426000000000001</v>
      </c>
      <c r="J90" s="62">
        <v>1.1426000000000001</v>
      </c>
      <c r="K90" s="257">
        <f t="shared" si="324"/>
        <v>0.80200000000000005</v>
      </c>
      <c r="L90" s="258">
        <f t="shared" si="325"/>
        <v>0.80200000000000005</v>
      </c>
      <c r="M90" s="63">
        <v>0</v>
      </c>
      <c r="N90" s="63">
        <v>4.6600000000000003E-2</v>
      </c>
      <c r="O90" s="63">
        <v>0.34060000000000001</v>
      </c>
      <c r="P90" s="63">
        <v>0</v>
      </c>
      <c r="Q90" s="63">
        <v>0</v>
      </c>
      <c r="R90" s="63">
        <v>0</v>
      </c>
      <c r="S90" s="63">
        <v>0.26429999999999998</v>
      </c>
      <c r="T90" s="63">
        <v>0</v>
      </c>
      <c r="U90" s="63">
        <v>0</v>
      </c>
      <c r="V90" s="63">
        <v>7.1800000000000003E-2</v>
      </c>
      <c r="W90" s="63">
        <v>0</v>
      </c>
      <c r="X90" s="63">
        <v>0.37780000000000002</v>
      </c>
      <c r="Y90" s="63">
        <v>4.1500000000000002E-2</v>
      </c>
      <c r="Z90" s="63">
        <v>0</v>
      </c>
      <c r="AA90" s="63">
        <v>0</v>
      </c>
      <c r="AB90" s="259">
        <v>0</v>
      </c>
      <c r="AC90" s="144">
        <v>0</v>
      </c>
      <c r="AD90" s="70">
        <v>0</v>
      </c>
      <c r="AE90" s="70">
        <v>0</v>
      </c>
      <c r="AF90" s="68">
        <f t="shared" si="326"/>
        <v>0</v>
      </c>
      <c r="AG90" s="68">
        <f t="shared" si="327"/>
        <v>0</v>
      </c>
      <c r="AH90" s="71">
        <v>0</v>
      </c>
      <c r="AI90" s="71">
        <v>0</v>
      </c>
      <c r="AJ90" s="68">
        <f t="shared" si="328"/>
        <v>0</v>
      </c>
      <c r="AK90" s="68">
        <f t="shared" si="329"/>
        <v>0</v>
      </c>
      <c r="AL90" s="71">
        <v>0</v>
      </c>
      <c r="AM90" s="69">
        <f t="shared" si="330"/>
        <v>0</v>
      </c>
      <c r="AN90" s="260">
        <v>3.17</v>
      </c>
      <c r="AO90" s="71">
        <v>0.69740000000000002</v>
      </c>
      <c r="AP90" s="71">
        <v>2.3079684624634398</v>
      </c>
      <c r="AQ90" s="68">
        <f t="shared" si="331"/>
        <v>0.16211170480343201</v>
      </c>
      <c r="AR90" s="68">
        <f t="shared" si="332"/>
        <v>0.73592343987801734</v>
      </c>
      <c r="AS90" s="71">
        <v>0.19974535465000001</v>
      </c>
      <c r="AT90" s="261">
        <f t="shared" si="244"/>
        <v>4.3320268417124941E-2</v>
      </c>
      <c r="AU90" s="71">
        <v>0.68752990884964504</v>
      </c>
      <c r="AV90" s="68">
        <f t="shared" si="333"/>
        <v>9.4225974007843862E-3</v>
      </c>
      <c r="AW90" s="68">
        <f t="shared" si="334"/>
        <v>0.40258588824654506</v>
      </c>
      <c r="AX90" s="71">
        <v>0.35313218629815402</v>
      </c>
      <c r="AY90" s="69">
        <f t="shared" si="335"/>
        <v>8.8989310947134861</v>
      </c>
      <c r="AZ90" s="260">
        <v>8</v>
      </c>
      <c r="BA90" s="260">
        <v>40.777333333333402</v>
      </c>
      <c r="BB90" s="260">
        <v>4.2524933333333497</v>
      </c>
      <c r="BC90" s="262">
        <f t="shared" si="336"/>
        <v>3.4019946666666798</v>
      </c>
      <c r="BD90" s="262">
        <f t="shared" si="245"/>
        <v>0.85049866666666984</v>
      </c>
      <c r="BE90" s="260">
        <v>1.5961413333333301</v>
      </c>
      <c r="BF90" s="262">
        <f t="shared" si="337"/>
        <v>1.2769130666666642</v>
      </c>
      <c r="BG90" s="262">
        <f t="shared" si="246"/>
        <v>0.31922826666666593</v>
      </c>
      <c r="BH90" s="260">
        <v>5.0279462021063619</v>
      </c>
      <c r="BI90" s="263">
        <f t="shared" si="338"/>
        <v>2.9441340104281886</v>
      </c>
      <c r="BJ90" s="68">
        <f t="shared" si="339"/>
        <v>6.8908002699867688E-2</v>
      </c>
      <c r="BK90" s="260">
        <v>2.5824767768512706</v>
      </c>
      <c r="BL90" s="69">
        <f t="shared" si="340"/>
        <v>65.083669174749261</v>
      </c>
      <c r="BM90" s="260">
        <v>0</v>
      </c>
      <c r="BN90" s="260">
        <v>0</v>
      </c>
      <c r="BO90" s="260">
        <v>0</v>
      </c>
      <c r="BP90" s="68">
        <f t="shared" si="341"/>
        <v>0</v>
      </c>
      <c r="BQ90" s="68">
        <f t="shared" si="342"/>
        <v>0</v>
      </c>
      <c r="BR90" s="260">
        <v>0</v>
      </c>
      <c r="BS90" s="260">
        <v>0</v>
      </c>
      <c r="BT90" s="68">
        <f t="shared" si="343"/>
        <v>0</v>
      </c>
      <c r="BU90" s="68">
        <f t="shared" si="344"/>
        <v>0</v>
      </c>
      <c r="BV90" s="260">
        <v>0</v>
      </c>
      <c r="BW90" s="69">
        <f t="shared" si="345"/>
        <v>0</v>
      </c>
      <c r="BX90" s="260">
        <v>0</v>
      </c>
      <c r="BY90" s="260">
        <v>0</v>
      </c>
      <c r="BZ90" s="263">
        <f t="shared" si="346"/>
        <v>0</v>
      </c>
      <c r="CA90" s="263">
        <f t="shared" si="347"/>
        <v>0</v>
      </c>
      <c r="CB90" s="260">
        <v>0</v>
      </c>
      <c r="CC90" s="264">
        <f t="shared" si="348"/>
        <v>0</v>
      </c>
      <c r="CD90" s="260">
        <v>0</v>
      </c>
      <c r="CE90" s="260">
        <v>0</v>
      </c>
      <c r="CF90" s="263">
        <f t="shared" si="349"/>
        <v>0</v>
      </c>
      <c r="CG90" s="263">
        <f t="shared" si="350"/>
        <v>0</v>
      </c>
      <c r="CH90" s="260">
        <v>0</v>
      </c>
      <c r="CI90" s="69">
        <f t="shared" si="351"/>
        <v>0</v>
      </c>
      <c r="CJ90" s="260">
        <v>23.725568173927051</v>
      </c>
      <c r="CK90" s="260">
        <v>5.2196259555475493</v>
      </c>
      <c r="CL90" s="260">
        <v>2.2590519317363662</v>
      </c>
      <c r="CM90" s="260">
        <v>1.8527625753208048</v>
      </c>
      <c r="CN90" s="260">
        <v>4.9825827983294309</v>
      </c>
      <c r="CO90" s="265">
        <f t="shared" si="352"/>
        <v>0.34997661575465921</v>
      </c>
      <c r="CP90" s="266">
        <f t="shared" si="353"/>
        <v>1.5887563162409188</v>
      </c>
      <c r="CQ90" s="260">
        <v>3.9026012820032028</v>
      </c>
      <c r="CR90" s="265">
        <f t="shared" si="354"/>
        <v>5.3485150569853895E-2</v>
      </c>
      <c r="CS90" s="265">
        <f t="shared" si="355"/>
        <v>2.2851837910821033</v>
      </c>
      <c r="CT90" s="260">
        <v>2.0044715222202143</v>
      </c>
      <c r="CU90" s="267">
        <f t="shared" si="247"/>
        <v>50.512681996516577</v>
      </c>
      <c r="CV90" s="260">
        <v>0</v>
      </c>
      <c r="CW90" s="260">
        <v>0</v>
      </c>
      <c r="CX90" s="68">
        <f t="shared" si="356"/>
        <v>0</v>
      </c>
      <c r="CY90" s="68">
        <f t="shared" si="357"/>
        <v>0</v>
      </c>
      <c r="CZ90" s="260">
        <v>0</v>
      </c>
      <c r="DA90" s="69">
        <f t="shared" si="358"/>
        <v>0</v>
      </c>
      <c r="DB90" s="260">
        <v>0</v>
      </c>
      <c r="DC90" s="260">
        <v>0</v>
      </c>
      <c r="DD90" s="68">
        <f t="shared" si="359"/>
        <v>0</v>
      </c>
      <c r="DE90" s="68">
        <f t="shared" si="360"/>
        <v>0</v>
      </c>
      <c r="DF90" s="260">
        <v>0</v>
      </c>
      <c r="DG90" s="69">
        <f t="shared" si="361"/>
        <v>0</v>
      </c>
      <c r="DH90" s="260">
        <v>5.0091746193296007</v>
      </c>
      <c r="DI90" s="260">
        <v>1.1020184162525122</v>
      </c>
      <c r="DJ90" s="260">
        <v>7.5294664741666628E-2</v>
      </c>
      <c r="DK90" s="260">
        <v>3.6466791228719493</v>
      </c>
      <c r="DL90" s="68">
        <f t="shared" si="362"/>
        <v>0.25614274159052569</v>
      </c>
      <c r="DM90" s="68">
        <f t="shared" si="363"/>
        <v>1.1627873984771955</v>
      </c>
      <c r="DN90" s="260">
        <v>1.06017396640254</v>
      </c>
      <c r="DO90" s="68">
        <f t="shared" si="364"/>
        <v>1.4529684209546812E-2</v>
      </c>
      <c r="DP90" s="68">
        <f t="shared" si="365"/>
        <v>0.62078910672287291</v>
      </c>
      <c r="DQ90" s="260">
        <v>0.54453129353822405</v>
      </c>
      <c r="DR90" s="264">
        <f t="shared" si="366"/>
        <v>13.725446499763793</v>
      </c>
      <c r="DS90" s="260">
        <v>0</v>
      </c>
      <c r="DT90" s="260">
        <v>0</v>
      </c>
      <c r="DU90" s="260">
        <v>0</v>
      </c>
      <c r="DV90" s="68">
        <f t="shared" si="367"/>
        <v>0</v>
      </c>
      <c r="DW90" s="68">
        <f t="shared" si="368"/>
        <v>0</v>
      </c>
      <c r="DX90" s="260">
        <v>0</v>
      </c>
      <c r="DY90" s="260">
        <v>0</v>
      </c>
      <c r="DZ90" s="260">
        <v>0</v>
      </c>
      <c r="EA90" s="260">
        <v>0</v>
      </c>
      <c r="EB90" s="68">
        <f t="shared" si="369"/>
        <v>0</v>
      </c>
      <c r="EC90" s="68">
        <f t="shared" si="370"/>
        <v>0</v>
      </c>
      <c r="ED90" s="267">
        <v>0</v>
      </c>
      <c r="EE90" s="69">
        <f t="shared" si="371"/>
        <v>0</v>
      </c>
      <c r="EF90" s="260">
        <v>11.5699111111111</v>
      </c>
      <c r="EG90" s="260">
        <v>2.5453804444444401</v>
      </c>
      <c r="EH90" s="260">
        <v>29.182360306063867</v>
      </c>
      <c r="EI90" s="260">
        <v>8.4236561381544988</v>
      </c>
      <c r="EJ90" s="268">
        <f t="shared" si="372"/>
        <v>0.591677607143972</v>
      </c>
      <c r="EK90" s="266">
        <f t="shared" si="373"/>
        <v>2.6859838435242196</v>
      </c>
      <c r="EL90" s="260">
        <v>5.577931185983128</v>
      </c>
      <c r="EM90" s="268">
        <f t="shared" si="374"/>
        <v>7.6445546903898765E-2</v>
      </c>
      <c r="EN90" s="268">
        <f t="shared" si="375"/>
        <v>3.2661799176771646</v>
      </c>
      <c r="EO90" s="269">
        <f t="shared" si="376"/>
        <v>57.299239185757031</v>
      </c>
      <c r="EP90" s="69">
        <f t="shared" si="377"/>
        <v>72.197041374053853</v>
      </c>
      <c r="EQ90" s="260">
        <v>2.83</v>
      </c>
      <c r="ER90" s="260">
        <v>0.62260000000000004</v>
      </c>
      <c r="ES90" s="260">
        <v>2.0604261037134202</v>
      </c>
      <c r="ET90" s="68">
        <f t="shared" si="378"/>
        <v>0.14472432952483064</v>
      </c>
      <c r="EU90" s="68">
        <f t="shared" si="379"/>
        <v>0.65699158828226856</v>
      </c>
      <c r="EV90" s="260">
        <v>0.17829618905</v>
      </c>
      <c r="EW90" s="260">
        <v>0.61378579417258405</v>
      </c>
      <c r="EX90" s="68">
        <f t="shared" si="380"/>
        <v>8.4119343091352654E-3</v>
      </c>
      <c r="EY90" s="68">
        <f t="shared" si="381"/>
        <v>0.35940472692093328</v>
      </c>
      <c r="EZ90" s="260">
        <v>0.31525540434679999</v>
      </c>
      <c r="FA90" s="69">
        <f t="shared" si="382"/>
        <v>7.9444361895393643</v>
      </c>
      <c r="FB90" s="260">
        <v>0</v>
      </c>
      <c r="FC90" s="260">
        <v>0</v>
      </c>
      <c r="FD90" s="68">
        <f t="shared" si="383"/>
        <v>0</v>
      </c>
      <c r="FE90" s="68">
        <f t="shared" si="384"/>
        <v>0</v>
      </c>
      <c r="FF90" s="260">
        <v>0</v>
      </c>
      <c r="FG90" s="69">
        <f t="shared" si="385"/>
        <v>0</v>
      </c>
      <c r="FH90" s="260">
        <v>0</v>
      </c>
      <c r="FI90" s="260">
        <v>0</v>
      </c>
      <c r="FJ90" s="68">
        <f t="shared" si="386"/>
        <v>0</v>
      </c>
      <c r="FK90" s="68">
        <f t="shared" si="387"/>
        <v>0</v>
      </c>
      <c r="FL90" s="260">
        <v>0</v>
      </c>
      <c r="FM90" s="69">
        <f t="shared" si="388"/>
        <v>0</v>
      </c>
      <c r="FN90" s="260">
        <v>0</v>
      </c>
      <c r="FO90" s="260">
        <v>0</v>
      </c>
      <c r="FP90" s="68">
        <f t="shared" si="389"/>
        <v>0</v>
      </c>
      <c r="FQ90" s="68">
        <f t="shared" si="390"/>
        <v>0</v>
      </c>
      <c r="FR90" s="260">
        <v>0</v>
      </c>
      <c r="FS90" s="264">
        <f t="shared" si="391"/>
        <v>0</v>
      </c>
      <c r="FT90" s="270">
        <f t="shared" si="248"/>
        <v>218.36220632933635</v>
      </c>
      <c r="FU90" s="271">
        <f t="shared" si="249"/>
        <v>56.491678720612256</v>
      </c>
      <c r="FV90" s="272">
        <f t="shared" si="392"/>
        <v>31.168392535837302</v>
      </c>
      <c r="FW90" s="272">
        <f t="shared" si="250"/>
        <v>6.574990577071274</v>
      </c>
      <c r="FX90" s="272">
        <f t="shared" si="251"/>
        <v>40.777333333333402</v>
      </c>
      <c r="FY90" s="272">
        <f t="shared" si="252"/>
        <v>0</v>
      </c>
      <c r="FZ90" s="272">
        <f t="shared" si="253"/>
        <v>0</v>
      </c>
      <c r="GA90" s="272">
        <f t="shared" si="254"/>
        <v>0</v>
      </c>
      <c r="GB90" s="272">
        <f t="shared" si="255"/>
        <v>0</v>
      </c>
      <c r="GC90" s="272">
        <f t="shared" si="256"/>
        <v>0</v>
      </c>
      <c r="GD90" s="272">
        <f t="shared" si="257"/>
        <v>0</v>
      </c>
      <c r="GE90" s="272">
        <f t="shared" si="258"/>
        <v>21.421312625532739</v>
      </c>
      <c r="GF90" s="273">
        <f t="shared" si="259"/>
        <v>8.3331399554111965</v>
      </c>
      <c r="GG90" s="273">
        <f t="shared" si="260"/>
        <v>1.5046329988174196</v>
      </c>
      <c r="GH90" s="272">
        <f t="shared" si="393"/>
        <v>16.869968339517463</v>
      </c>
      <c r="GI90" s="274">
        <f t="shared" si="394"/>
        <v>12.051498478114926</v>
      </c>
      <c r="GJ90" s="275">
        <f t="shared" si="261"/>
        <v>0.2312029160930868</v>
      </c>
      <c r="GK90" s="271">
        <f t="shared" si="395"/>
        <v>173.30367613190444</v>
      </c>
      <c r="GL90" s="276">
        <f t="shared" si="396"/>
        <v>218.36263192619958</v>
      </c>
      <c r="GM90" s="272">
        <f t="shared" si="397"/>
        <v>76.876317154138377</v>
      </c>
      <c r="GN90" s="272">
        <f t="shared" si="398"/>
        <v>8.3108264919817803</v>
      </c>
      <c r="GO90" s="277">
        <f t="shared" si="399"/>
        <v>0.44359311279482888</v>
      </c>
      <c r="GP90" s="278">
        <f t="shared" si="400"/>
        <v>4.7955281027369935E-2</v>
      </c>
      <c r="GQ90" s="279">
        <f t="shared" si="401"/>
        <v>1.0686437629998511</v>
      </c>
      <c r="GR90" s="280">
        <f t="shared" si="402"/>
        <v>173.30367613190444</v>
      </c>
      <c r="GS90" s="272">
        <f t="shared" si="403"/>
        <v>76.876317154138377</v>
      </c>
      <c r="GT90" s="272">
        <f t="shared" si="262"/>
        <v>8.3108264919817803</v>
      </c>
      <c r="GU90" s="73">
        <f t="shared" si="404"/>
        <v>0.44359311279482888</v>
      </c>
      <c r="GV90" s="74">
        <f t="shared" si="405"/>
        <v>4.7955281027369935E-2</v>
      </c>
      <c r="GW90" s="279">
        <f t="shared" si="406"/>
        <v>1.0686437629998511</v>
      </c>
      <c r="GX90" s="280">
        <f t="shared" si="407"/>
        <v>121.64997043765899</v>
      </c>
      <c r="GY90" s="272">
        <f t="shared" si="263"/>
        <v>73.284473661415987</v>
      </c>
      <c r="GZ90" s="272">
        <f t="shared" si="264"/>
        <v>3.5630107559485689</v>
      </c>
      <c r="HA90" s="73">
        <f t="shared" si="408"/>
        <v>0.60242080945651777</v>
      </c>
      <c r="HB90" s="74">
        <f t="shared" si="409"/>
        <v>2.9289039225656673E-2</v>
      </c>
      <c r="HC90" s="279">
        <f t="shared" si="410"/>
        <v>1.0876740391852258</v>
      </c>
      <c r="HD90" s="280">
        <f t="shared" si="411"/>
        <v>121.64997043765899</v>
      </c>
      <c r="HE90" s="272">
        <f t="shared" si="265"/>
        <v>73.284473661415987</v>
      </c>
      <c r="HF90" s="272">
        <f t="shared" si="266"/>
        <v>3.5630107559485689</v>
      </c>
      <c r="HG90" s="73">
        <f t="shared" si="412"/>
        <v>0.60242080945651777</v>
      </c>
      <c r="HH90" s="74">
        <f t="shared" si="413"/>
        <v>2.9289039225656673E-2</v>
      </c>
      <c r="HI90" s="281">
        <f t="shared" si="414"/>
        <v>1.0876740391852258</v>
      </c>
      <c r="HJ90" s="72">
        <f t="shared" si="267"/>
        <v>1.22103236360363</v>
      </c>
      <c r="HK90" s="73">
        <f t="shared" si="415"/>
        <v>1.22103236360363</v>
      </c>
      <c r="HL90" s="73">
        <f t="shared" si="268"/>
        <v>0.87231457942655111</v>
      </c>
      <c r="HM90" s="74">
        <f t="shared" si="416"/>
        <v>0.87231457942655111</v>
      </c>
      <c r="HN90" s="75"/>
      <c r="HO90" s="75"/>
      <c r="HP90" s="76">
        <f t="shared" si="417"/>
        <v>0</v>
      </c>
      <c r="HQ90" s="77">
        <f t="shared" si="418"/>
        <v>0</v>
      </c>
      <c r="HR90" s="77">
        <f t="shared" si="419"/>
        <v>0</v>
      </c>
      <c r="HS90" s="77">
        <f t="shared" si="420"/>
        <v>0</v>
      </c>
      <c r="HT90" s="282">
        <f t="shared" si="421"/>
        <v>0</v>
      </c>
      <c r="HU90" s="73"/>
      <c r="HV90" s="74"/>
      <c r="HW90" s="279"/>
      <c r="HX90" s="76">
        <f t="shared" si="422"/>
        <v>5.2563813803119661</v>
      </c>
      <c r="HY90" s="77">
        <f t="shared" si="423"/>
        <v>5.98181457460882</v>
      </c>
      <c r="HZ90" s="77">
        <f t="shared" si="269"/>
        <v>0.21485457062134133</v>
      </c>
      <c r="IA90" s="77">
        <f t="shared" si="424"/>
        <v>0.248114058153525</v>
      </c>
      <c r="IB90" s="282">
        <f t="shared" si="425"/>
        <v>7.0626437259630839</v>
      </c>
      <c r="IC90" s="73">
        <f t="shared" si="479"/>
        <v>0.74425124418904332</v>
      </c>
      <c r="ID90" s="74">
        <f t="shared" si="480"/>
        <v>3.0421267015283728E-2</v>
      </c>
      <c r="IE90" s="279">
        <f t="shared" si="484"/>
        <v>1.1074233263444959</v>
      </c>
      <c r="IF90" s="76">
        <f t="shared" si="270"/>
        <v>3.5918434927223899</v>
      </c>
      <c r="IG90" s="77">
        <f t="shared" si="426"/>
        <v>4.0875538131530069</v>
      </c>
      <c r="IH90" s="77">
        <f t="shared" si="271"/>
        <v>4.7478157360332114</v>
      </c>
      <c r="II90" s="77">
        <f t="shared" si="427"/>
        <v>5.4827776119711524</v>
      </c>
      <c r="IJ90" s="282">
        <f t="shared" si="428"/>
        <v>51.653705694245446</v>
      </c>
      <c r="IK90" s="73">
        <f t="shared" si="429"/>
        <v>6.9536995350994626E-2</v>
      </c>
      <c r="IL90" s="74">
        <f t="shared" si="430"/>
        <v>9.1916265681634315E-2</v>
      </c>
      <c r="IM90" s="279">
        <f t="shared" si="431"/>
        <v>1.0238254386559078</v>
      </c>
      <c r="IN90" s="76">
        <f t="shared" si="272"/>
        <v>0</v>
      </c>
      <c r="IO90" s="77">
        <f t="shared" si="432"/>
        <v>0</v>
      </c>
      <c r="IP90" s="77">
        <f t="shared" si="273"/>
        <v>0</v>
      </c>
      <c r="IQ90" s="77">
        <f t="shared" si="433"/>
        <v>0</v>
      </c>
      <c r="IR90" s="282">
        <f t="shared" si="434"/>
        <v>0</v>
      </c>
      <c r="IS90" s="283"/>
      <c r="IT90" s="284"/>
      <c r="IU90" s="285"/>
      <c r="IV90" s="76">
        <f t="shared" si="274"/>
        <v>0</v>
      </c>
      <c r="IW90" s="77">
        <f t="shared" si="435"/>
        <v>0</v>
      </c>
      <c r="IX90" s="77">
        <f t="shared" si="436"/>
        <v>0</v>
      </c>
      <c r="IY90" s="77">
        <f t="shared" si="437"/>
        <v>0</v>
      </c>
      <c r="IZ90" s="282">
        <f t="shared" si="438"/>
        <v>0</v>
      </c>
      <c r="JA90" s="283"/>
      <c r="JB90" s="284"/>
      <c r="JC90" s="285"/>
      <c r="JD90" s="76">
        <f t="shared" si="275"/>
        <v>0</v>
      </c>
      <c r="JE90" s="77">
        <f t="shared" si="439"/>
        <v>0</v>
      </c>
      <c r="JF90" s="77">
        <f t="shared" si="276"/>
        <v>0</v>
      </c>
      <c r="JG90" s="77">
        <f t="shared" si="440"/>
        <v>0</v>
      </c>
      <c r="JH90" s="282">
        <f t="shared" si="441"/>
        <v>0</v>
      </c>
      <c r="JI90" s="283"/>
      <c r="JJ90" s="284"/>
      <c r="JK90" s="285"/>
      <c r="JL90" s="76">
        <f t="shared" si="277"/>
        <v>33.671401060408691</v>
      </c>
      <c r="JM90" s="77">
        <f t="shared" si="442"/>
        <v>38.318391120755692</v>
      </c>
      <c r="JN90" s="77">
        <f t="shared" si="278"/>
        <v>2.2562243416453178</v>
      </c>
      <c r="JO90" s="77">
        <f t="shared" si="443"/>
        <v>2.6054878697320132</v>
      </c>
      <c r="JP90" s="282">
        <f t="shared" si="444"/>
        <v>40.089430155965537</v>
      </c>
      <c r="JQ90" s="73">
        <f t="shared" si="279"/>
        <v>0.83990720071131253</v>
      </c>
      <c r="JR90" s="74">
        <f t="shared" si="280"/>
        <v>5.6279780801762748E-2</v>
      </c>
      <c r="JS90" s="279">
        <f t="shared" si="445"/>
        <v>1.1246277028382812</v>
      </c>
      <c r="JT90" s="76">
        <f t="shared" si="281"/>
        <v>0</v>
      </c>
      <c r="JU90" s="77">
        <f t="shared" si="446"/>
        <v>0</v>
      </c>
      <c r="JV90" s="77">
        <f t="shared" si="282"/>
        <v>0</v>
      </c>
      <c r="JW90" s="77">
        <f t="shared" si="447"/>
        <v>0</v>
      </c>
      <c r="JX90" s="282">
        <f t="shared" si="448"/>
        <v>0</v>
      </c>
      <c r="JY90" s="73"/>
      <c r="JZ90" s="74"/>
      <c r="KA90" s="279"/>
      <c r="KB90" s="76">
        <f t="shared" si="283"/>
        <v>0</v>
      </c>
      <c r="KC90" s="77">
        <f t="shared" si="449"/>
        <v>0</v>
      </c>
      <c r="KD90" s="77">
        <f t="shared" si="284"/>
        <v>0</v>
      </c>
      <c r="KE90" s="77">
        <f t="shared" si="450"/>
        <v>0</v>
      </c>
      <c r="KF90" s="282">
        <f t="shared" si="451"/>
        <v>0</v>
      </c>
      <c r="KG90" s="73"/>
      <c r="KH90" s="74"/>
      <c r="KI90" s="279"/>
      <c r="KJ90" s="76">
        <f t="shared" si="285"/>
        <v>8.2871563719261978</v>
      </c>
      <c r="KK90" s="77">
        <f t="shared" si="452"/>
        <v>9.430866822815732</v>
      </c>
      <c r="KL90" s="77">
        <f t="shared" si="286"/>
        <v>0.2706724258000725</v>
      </c>
      <c r="KM90" s="77">
        <f t="shared" si="453"/>
        <v>0.31257251731392371</v>
      </c>
      <c r="KN90" s="282">
        <f t="shared" si="454"/>
        <v>10.893211507749042</v>
      </c>
      <c r="KO90" s="73">
        <f t="shared" si="287"/>
        <v>0.7607633769004678</v>
      </c>
      <c r="KP90" s="74">
        <f t="shared" si="288"/>
        <v>2.4847807793645225E-2</v>
      </c>
      <c r="KQ90" s="279">
        <f t="shared" si="289"/>
        <v>1.1088393942924897</v>
      </c>
      <c r="KR90" s="76">
        <f t="shared" si="290"/>
        <v>0</v>
      </c>
      <c r="KS90" s="77">
        <f t="shared" si="455"/>
        <v>0</v>
      </c>
      <c r="KT90" s="77">
        <f t="shared" si="291"/>
        <v>0</v>
      </c>
      <c r="KU90" s="77">
        <f t="shared" si="456"/>
        <v>0</v>
      </c>
      <c r="KV90" s="282">
        <f t="shared" si="457"/>
        <v>0</v>
      </c>
      <c r="KW90" s="73"/>
      <c r="KX90" s="74"/>
      <c r="KY90" s="279"/>
      <c r="KZ90" s="76">
        <f t="shared" si="292"/>
        <v>21.376931344221227</v>
      </c>
      <c r="LA90" s="77">
        <f t="shared" si="458"/>
        <v>24.327161639037197</v>
      </c>
      <c r="LB90" s="77">
        <f t="shared" si="293"/>
        <v>0.6681231540478707</v>
      </c>
      <c r="LC90" s="77">
        <f t="shared" si="459"/>
        <v>0.77154861829448107</v>
      </c>
      <c r="LD90" s="286">
        <f t="shared" si="460"/>
        <v>57.299239185757031</v>
      </c>
      <c r="LE90" s="73">
        <f t="shared" si="294"/>
        <v>0.3730753086427529</v>
      </c>
      <c r="LF90" s="74">
        <f t="shared" si="295"/>
        <v>1.1660244770125101E-2</v>
      </c>
      <c r="LG90" s="279">
        <f t="shared" si="296"/>
        <v>1.0532931292362016</v>
      </c>
      <c r="LH90" s="76">
        <f t="shared" si="297"/>
        <v>4.6926035045479066</v>
      </c>
      <c r="LI90" s="77">
        <f t="shared" si="461"/>
        <v>5.3402297142105635</v>
      </c>
      <c r="LJ90" s="77">
        <f t="shared" si="298"/>
        <v>0.15313626383396589</v>
      </c>
      <c r="LK90" s="77">
        <f t="shared" si="462"/>
        <v>0.17684175747546382</v>
      </c>
      <c r="LL90" s="282">
        <f t="shared" si="463"/>
        <v>6.305108086936003</v>
      </c>
      <c r="LM90" s="73">
        <f t="shared" si="481"/>
        <v>0.74425425224205788</v>
      </c>
      <c r="LN90" s="74">
        <f t="shared" si="482"/>
        <v>2.4287650857446788E-2</v>
      </c>
      <c r="LO90" s="279">
        <f t="shared" si="483"/>
        <v>1.1064742577046591</v>
      </c>
      <c r="LP90" s="76">
        <f t="shared" si="299"/>
        <v>0</v>
      </c>
      <c r="LQ90" s="77">
        <f t="shared" si="464"/>
        <v>0</v>
      </c>
      <c r="LR90" s="77">
        <f t="shared" si="300"/>
        <v>0</v>
      </c>
      <c r="LS90" s="77">
        <f t="shared" si="465"/>
        <v>0</v>
      </c>
      <c r="LT90" s="282">
        <f t="shared" si="466"/>
        <v>0</v>
      </c>
      <c r="LU90" s="73"/>
      <c r="LV90" s="74"/>
      <c r="LW90" s="279"/>
      <c r="LX90" s="76">
        <f t="shared" si="301"/>
        <v>0</v>
      </c>
      <c r="LY90" s="77">
        <f t="shared" si="467"/>
        <v>0</v>
      </c>
      <c r="LZ90" s="77">
        <f t="shared" si="302"/>
        <v>0</v>
      </c>
      <c r="MA90" s="77">
        <f t="shared" si="468"/>
        <v>0</v>
      </c>
      <c r="MB90" s="286">
        <f t="shared" si="469"/>
        <v>0</v>
      </c>
      <c r="MC90" s="73"/>
      <c r="MD90" s="74"/>
      <c r="ME90" s="279"/>
      <c r="MF90" s="76">
        <f t="shared" si="303"/>
        <v>0</v>
      </c>
      <c r="MG90" s="77">
        <f t="shared" si="470"/>
        <v>0</v>
      </c>
      <c r="MH90" s="77">
        <f t="shared" si="304"/>
        <v>0</v>
      </c>
      <c r="MI90" s="77">
        <f t="shared" si="471"/>
        <v>0</v>
      </c>
      <c r="MJ90" s="286">
        <f t="shared" si="472"/>
        <v>0</v>
      </c>
      <c r="MK90" s="73"/>
      <c r="ML90" s="74"/>
      <c r="MM90" s="279"/>
      <c r="MN90" s="287">
        <f t="shared" si="473"/>
        <v>1.0686394781239232</v>
      </c>
      <c r="MO90" s="288">
        <f t="shared" si="473"/>
        <v>0</v>
      </c>
      <c r="MP90" s="288">
        <f t="shared" si="473"/>
        <v>1.087671475434155</v>
      </c>
      <c r="MQ90" s="289">
        <f t="shared" si="473"/>
        <v>0</v>
      </c>
      <c r="MR90" s="290">
        <f t="shared" si="474"/>
        <v>1.2210274677043946</v>
      </c>
      <c r="MS90" s="291"/>
      <c r="MT90" s="291">
        <f t="shared" si="305"/>
        <v>0.87231252329819242</v>
      </c>
      <c r="MU90" s="292"/>
      <c r="MV90" s="359">
        <f t="shared" si="306"/>
        <v>0</v>
      </c>
      <c r="MW90" s="360">
        <f t="shared" si="307"/>
        <v>5.1605927007653513E-2</v>
      </c>
      <c r="MX90" s="360">
        <f t="shared" si="308"/>
        <v>0.34871494440620221</v>
      </c>
      <c r="MY90" s="360">
        <f t="shared" si="309"/>
        <v>0</v>
      </c>
      <c r="MZ90" s="360">
        <f t="shared" si="310"/>
        <v>0</v>
      </c>
      <c r="NA90" s="360">
        <f t="shared" si="311"/>
        <v>0</v>
      </c>
      <c r="NB90" s="360">
        <f t="shared" si="312"/>
        <v>0.29723910186015767</v>
      </c>
      <c r="NC90" s="360">
        <f t="shared" si="313"/>
        <v>0</v>
      </c>
      <c r="ND90" s="360">
        <f t="shared" si="314"/>
        <v>0</v>
      </c>
      <c r="NE90" s="360">
        <f t="shared" si="315"/>
        <v>7.9614668510200756E-2</v>
      </c>
      <c r="NF90" s="360">
        <f t="shared" si="316"/>
        <v>0</v>
      </c>
      <c r="NG90" s="360">
        <f t="shared" si="317"/>
        <v>0.39793414422543699</v>
      </c>
      <c r="NH90" s="360">
        <f t="shared" si="318"/>
        <v>4.5918681694743356E-2</v>
      </c>
      <c r="NI90" s="360">
        <f t="shared" si="319"/>
        <v>0</v>
      </c>
      <c r="NJ90" s="360">
        <f t="shared" si="320"/>
        <v>0</v>
      </c>
      <c r="NK90" s="361">
        <f t="shared" si="321"/>
        <v>0</v>
      </c>
      <c r="NL90" s="145">
        <f t="shared" si="475"/>
        <v>1.2210274677043946</v>
      </c>
      <c r="NM90" s="40"/>
      <c r="NN90" s="56">
        <f t="shared" si="476"/>
        <v>0.87231252329819242</v>
      </c>
      <c r="NO90" s="59"/>
      <c r="NP90" s="55">
        <f t="shared" si="322"/>
        <v>1.0686394781239232</v>
      </c>
      <c r="NQ90" s="40"/>
      <c r="NR90" s="56">
        <f t="shared" si="323"/>
        <v>1.087671475434155</v>
      </c>
      <c r="NS90" s="60"/>
      <c r="NT90" s="25"/>
      <c r="NU90" s="86">
        <f t="shared" si="477"/>
        <v>0</v>
      </c>
      <c r="NV90" s="86">
        <f t="shared" si="477"/>
        <v>0</v>
      </c>
      <c r="NW90" s="86">
        <f t="shared" si="477"/>
        <v>0</v>
      </c>
      <c r="NX90" s="86">
        <f t="shared" si="477"/>
        <v>0</v>
      </c>
      <c r="NY90" s="87">
        <f t="shared" si="478"/>
        <v>0</v>
      </c>
      <c r="NZ90" s="87">
        <f t="shared" si="478"/>
        <v>0</v>
      </c>
      <c r="OA90" s="87">
        <f t="shared" si="478"/>
        <v>0</v>
      </c>
      <c r="OB90" s="87">
        <f t="shared" si="478"/>
        <v>0</v>
      </c>
      <c r="OC90" s="26"/>
    </row>
    <row r="91" spans="1:393" thickBot="1" x14ac:dyDescent="0.35">
      <c r="A91" s="136" t="s">
        <v>280</v>
      </c>
      <c r="B91" s="137" t="s">
        <v>281</v>
      </c>
      <c r="C91" s="133" t="s">
        <v>118</v>
      </c>
      <c r="D91" s="64">
        <f>VLOOKUP(B91,[1]УсіТ_1!$A$10:$G$556,6,FALSE)</f>
        <v>252.4</v>
      </c>
      <c r="E91" s="64">
        <f>VLOOKUP(B91,[1]УсіТ_1!$A$10:$G$556,7,FALSE)</f>
        <v>74.400000000000006</v>
      </c>
      <c r="F91" s="38">
        <v>92.1</v>
      </c>
      <c r="G91" s="38"/>
      <c r="H91" s="39"/>
      <c r="I91" s="256">
        <v>1.2121999999999999</v>
      </c>
      <c r="J91" s="62">
        <v>1.2121999999999999</v>
      </c>
      <c r="K91" s="257">
        <f t="shared" si="324"/>
        <v>0.82539999999999991</v>
      </c>
      <c r="L91" s="258">
        <f t="shared" si="325"/>
        <v>0.82539999999999991</v>
      </c>
      <c r="M91" s="63">
        <v>0</v>
      </c>
      <c r="N91" s="63">
        <v>5.28E-2</v>
      </c>
      <c r="O91" s="63">
        <v>0.38679999999999998</v>
      </c>
      <c r="P91" s="63">
        <v>0</v>
      </c>
      <c r="Q91" s="63">
        <v>0</v>
      </c>
      <c r="R91" s="63">
        <v>0</v>
      </c>
      <c r="S91" s="63">
        <v>0.26279999999999998</v>
      </c>
      <c r="T91" s="63">
        <v>0</v>
      </c>
      <c r="U91" s="63">
        <v>0</v>
      </c>
      <c r="V91" s="63">
        <v>7.2499999999999995E-2</v>
      </c>
      <c r="W91" s="63">
        <v>0</v>
      </c>
      <c r="X91" s="63">
        <v>0.3901</v>
      </c>
      <c r="Y91" s="63">
        <v>4.7199999999999999E-2</v>
      </c>
      <c r="Z91" s="63">
        <v>0</v>
      </c>
      <c r="AA91" s="63">
        <v>0</v>
      </c>
      <c r="AB91" s="259">
        <v>0</v>
      </c>
      <c r="AC91" s="144">
        <v>0</v>
      </c>
      <c r="AD91" s="70">
        <v>0</v>
      </c>
      <c r="AE91" s="70">
        <v>0</v>
      </c>
      <c r="AF91" s="68">
        <f t="shared" si="326"/>
        <v>0</v>
      </c>
      <c r="AG91" s="68">
        <f t="shared" si="327"/>
        <v>0</v>
      </c>
      <c r="AH91" s="71">
        <v>0</v>
      </c>
      <c r="AI91" s="71">
        <v>0</v>
      </c>
      <c r="AJ91" s="68">
        <f t="shared" si="328"/>
        <v>0</v>
      </c>
      <c r="AK91" s="68">
        <f t="shared" si="329"/>
        <v>0</v>
      </c>
      <c r="AL91" s="71">
        <v>0</v>
      </c>
      <c r="AM91" s="69">
        <f t="shared" si="330"/>
        <v>0</v>
      </c>
      <c r="AN91" s="260">
        <v>4.75</v>
      </c>
      <c r="AO91" s="71">
        <v>1.0449999999999999</v>
      </c>
      <c r="AP91" s="71">
        <v>3.45831236489001</v>
      </c>
      <c r="AQ91" s="68">
        <f t="shared" si="331"/>
        <v>0.24291186050987429</v>
      </c>
      <c r="AR91" s="68">
        <f t="shared" si="332"/>
        <v>1.1027243972935583</v>
      </c>
      <c r="AS91" s="71">
        <v>0.29961803197499998</v>
      </c>
      <c r="AT91" s="261">
        <f t="shared" si="244"/>
        <v>6.4980402625687397E-2</v>
      </c>
      <c r="AU91" s="71">
        <v>1.0302444087151199</v>
      </c>
      <c r="AV91" s="68">
        <f t="shared" si="333"/>
        <v>1.4119499621440719E-2</v>
      </c>
      <c r="AW91" s="68">
        <f t="shared" si="334"/>
        <v>0.60326373450077331</v>
      </c>
      <c r="AX91" s="71">
        <v>0.529158740279006</v>
      </c>
      <c r="AY91" s="69">
        <f t="shared" si="335"/>
        <v>13.334800255030965</v>
      </c>
      <c r="AZ91" s="260">
        <v>12</v>
      </c>
      <c r="BA91" s="260">
        <v>61.166000000000203</v>
      </c>
      <c r="BB91" s="260">
        <v>6.3787400000000201</v>
      </c>
      <c r="BC91" s="262">
        <f t="shared" si="336"/>
        <v>5.1029920000000164</v>
      </c>
      <c r="BD91" s="262">
        <f t="shared" si="245"/>
        <v>1.2757480000000037</v>
      </c>
      <c r="BE91" s="260">
        <v>2.394212</v>
      </c>
      <c r="BF91" s="262">
        <f t="shared" si="337"/>
        <v>1.9153696</v>
      </c>
      <c r="BG91" s="262">
        <f t="shared" si="246"/>
        <v>0.4788424</v>
      </c>
      <c r="BH91" s="260">
        <v>7.5419193031595544</v>
      </c>
      <c r="BI91" s="263">
        <f t="shared" si="338"/>
        <v>4.4162010156422902</v>
      </c>
      <c r="BJ91" s="68">
        <f t="shared" si="339"/>
        <v>0.1033620040498017</v>
      </c>
      <c r="BK91" s="260">
        <v>3.8737151652769111</v>
      </c>
      <c r="BL91" s="69">
        <f t="shared" si="340"/>
        <v>97.625503762124012</v>
      </c>
      <c r="BM91" s="260">
        <v>0</v>
      </c>
      <c r="BN91" s="260">
        <v>0</v>
      </c>
      <c r="BO91" s="260">
        <v>0</v>
      </c>
      <c r="BP91" s="68">
        <f t="shared" si="341"/>
        <v>0</v>
      </c>
      <c r="BQ91" s="68">
        <f t="shared" si="342"/>
        <v>0</v>
      </c>
      <c r="BR91" s="260">
        <v>0</v>
      </c>
      <c r="BS91" s="260">
        <v>0</v>
      </c>
      <c r="BT91" s="68">
        <f t="shared" si="343"/>
        <v>0</v>
      </c>
      <c r="BU91" s="68">
        <f t="shared" si="344"/>
        <v>0</v>
      </c>
      <c r="BV91" s="260">
        <v>0</v>
      </c>
      <c r="BW91" s="69">
        <f t="shared" si="345"/>
        <v>0</v>
      </c>
      <c r="BX91" s="260">
        <v>0</v>
      </c>
      <c r="BY91" s="260">
        <v>0</v>
      </c>
      <c r="BZ91" s="263">
        <f t="shared" si="346"/>
        <v>0</v>
      </c>
      <c r="CA91" s="263">
        <f t="shared" si="347"/>
        <v>0</v>
      </c>
      <c r="CB91" s="260">
        <v>0</v>
      </c>
      <c r="CC91" s="264">
        <f t="shared" si="348"/>
        <v>0</v>
      </c>
      <c r="CD91" s="260">
        <v>0</v>
      </c>
      <c r="CE91" s="260">
        <v>0</v>
      </c>
      <c r="CF91" s="263">
        <f t="shared" si="349"/>
        <v>0</v>
      </c>
      <c r="CG91" s="263">
        <f t="shared" si="350"/>
        <v>0</v>
      </c>
      <c r="CH91" s="260">
        <v>0</v>
      </c>
      <c r="CI91" s="69">
        <f t="shared" si="351"/>
        <v>0</v>
      </c>
      <c r="CJ91" s="260">
        <v>31.198191559912026</v>
      </c>
      <c r="CK91" s="260">
        <v>6.8636034075363757</v>
      </c>
      <c r="CL91" s="260">
        <v>2.972216980691015</v>
      </c>
      <c r="CM91" s="260">
        <v>2.4470814966560499</v>
      </c>
      <c r="CN91" s="260">
        <v>6.4804438142510321</v>
      </c>
      <c r="CO91" s="265">
        <f t="shared" si="352"/>
        <v>0.45518637351299246</v>
      </c>
      <c r="CP91" s="266">
        <f t="shared" si="353"/>
        <v>2.0663672754997124</v>
      </c>
      <c r="CQ91" s="260">
        <v>5.1242394491346426</v>
      </c>
      <c r="CR91" s="265">
        <f t="shared" si="354"/>
        <v>7.0227701650390273E-2</v>
      </c>
      <c r="CS91" s="265">
        <f t="shared" si="355"/>
        <v>3.0005189063985864</v>
      </c>
      <c r="CT91" s="260">
        <v>2.6319347805767843</v>
      </c>
      <c r="CU91" s="267">
        <f t="shared" si="247"/>
        <v>66.324755990522249</v>
      </c>
      <c r="CV91" s="260">
        <v>0</v>
      </c>
      <c r="CW91" s="260">
        <v>0</v>
      </c>
      <c r="CX91" s="68">
        <f t="shared" si="356"/>
        <v>0</v>
      </c>
      <c r="CY91" s="68">
        <f t="shared" si="357"/>
        <v>0</v>
      </c>
      <c r="CZ91" s="260">
        <v>0</v>
      </c>
      <c r="DA91" s="69">
        <f t="shared" si="358"/>
        <v>0</v>
      </c>
      <c r="DB91" s="260">
        <v>0</v>
      </c>
      <c r="DC91" s="260">
        <v>0</v>
      </c>
      <c r="DD91" s="68">
        <f t="shared" si="359"/>
        <v>0</v>
      </c>
      <c r="DE91" s="68">
        <f t="shared" si="360"/>
        <v>0</v>
      </c>
      <c r="DF91" s="260">
        <v>0</v>
      </c>
      <c r="DG91" s="69">
        <f t="shared" si="361"/>
        <v>0</v>
      </c>
      <c r="DH91" s="260">
        <v>6.6759041078092807</v>
      </c>
      <c r="DI91" s="260">
        <v>1.4686989037180418</v>
      </c>
      <c r="DJ91" s="260">
        <v>0.10034810804999995</v>
      </c>
      <c r="DK91" s="260">
        <v>4.8600581904851561</v>
      </c>
      <c r="DL91" s="68">
        <f t="shared" si="362"/>
        <v>0.34137048729967734</v>
      </c>
      <c r="DM91" s="68">
        <f t="shared" si="363"/>
        <v>1.5496878747344778</v>
      </c>
      <c r="DN91" s="260">
        <v>1.413593379645</v>
      </c>
      <c r="DO91" s="68">
        <f t="shared" si="364"/>
        <v>1.9373297268034724E-2</v>
      </c>
      <c r="DP91" s="68">
        <f t="shared" si="365"/>
        <v>0.8277352578246483</v>
      </c>
      <c r="DQ91" s="260">
        <v>0.72605615299828496</v>
      </c>
      <c r="DR91" s="264">
        <f t="shared" si="366"/>
        <v>18.293590611246916</v>
      </c>
      <c r="DS91" s="260">
        <v>0</v>
      </c>
      <c r="DT91" s="260">
        <v>0</v>
      </c>
      <c r="DU91" s="260">
        <v>0</v>
      </c>
      <c r="DV91" s="68">
        <f t="shared" si="367"/>
        <v>0</v>
      </c>
      <c r="DW91" s="68">
        <f t="shared" si="368"/>
        <v>0</v>
      </c>
      <c r="DX91" s="260">
        <v>0</v>
      </c>
      <c r="DY91" s="260">
        <v>0</v>
      </c>
      <c r="DZ91" s="260">
        <v>0</v>
      </c>
      <c r="EA91" s="260">
        <v>0</v>
      </c>
      <c r="EB91" s="68">
        <f t="shared" si="369"/>
        <v>0</v>
      </c>
      <c r="EC91" s="68">
        <f t="shared" si="370"/>
        <v>0</v>
      </c>
      <c r="ED91" s="267">
        <v>0</v>
      </c>
      <c r="EE91" s="69">
        <f t="shared" si="371"/>
        <v>0</v>
      </c>
      <c r="EF91" s="260">
        <v>15.7395555555555</v>
      </c>
      <c r="EG91" s="260">
        <v>3.4627022222222101</v>
      </c>
      <c r="EH91" s="260">
        <v>39.876849194952669</v>
      </c>
      <c r="EI91" s="260">
        <v>11.459431493821228</v>
      </c>
      <c r="EJ91" s="268">
        <f t="shared" si="372"/>
        <v>0.80491046812600298</v>
      </c>
      <c r="EK91" s="266">
        <f t="shared" si="373"/>
        <v>3.6539772449828241</v>
      </c>
      <c r="EL91" s="260">
        <v>7.6072924050561177</v>
      </c>
      <c r="EM91" s="268">
        <f t="shared" si="374"/>
        <v>0.10425794241129409</v>
      </c>
      <c r="EN91" s="268">
        <f t="shared" si="375"/>
        <v>4.4544804969502305</v>
      </c>
      <c r="EO91" s="269">
        <f t="shared" si="376"/>
        <v>78.145830871607728</v>
      </c>
      <c r="EP91" s="69">
        <f t="shared" si="377"/>
        <v>98.463746898225736</v>
      </c>
      <c r="EQ91" s="260">
        <v>4.24</v>
      </c>
      <c r="ER91" s="260">
        <v>0.93279999999999996</v>
      </c>
      <c r="ES91" s="260">
        <v>3.0869988267649799</v>
      </c>
      <c r="ET91" s="68">
        <f t="shared" si="378"/>
        <v>0.21683079759197219</v>
      </c>
      <c r="EU91" s="68">
        <f t="shared" si="379"/>
        <v>0.98432661989993497</v>
      </c>
      <c r="EV91" s="260">
        <v>0.26722085476666702</v>
      </c>
      <c r="EW91" s="260">
        <v>0.91960414081784603</v>
      </c>
      <c r="EX91" s="68">
        <f t="shared" si="380"/>
        <v>1.260317474990858E-2</v>
      </c>
      <c r="EY91" s="68">
        <f t="shared" si="381"/>
        <v>0.53847788307245303</v>
      </c>
      <c r="EZ91" s="260">
        <v>0.47233119111747501</v>
      </c>
      <c r="FA91" s="69">
        <f t="shared" si="382"/>
        <v>11.902746016160359</v>
      </c>
      <c r="FB91" s="260">
        <v>0</v>
      </c>
      <c r="FC91" s="260">
        <v>0</v>
      </c>
      <c r="FD91" s="68">
        <f t="shared" si="383"/>
        <v>0</v>
      </c>
      <c r="FE91" s="68">
        <f t="shared" si="384"/>
        <v>0</v>
      </c>
      <c r="FF91" s="260">
        <v>0</v>
      </c>
      <c r="FG91" s="69">
        <f t="shared" si="385"/>
        <v>0</v>
      </c>
      <c r="FH91" s="260">
        <v>0</v>
      </c>
      <c r="FI91" s="260">
        <v>0</v>
      </c>
      <c r="FJ91" s="68">
        <f t="shared" si="386"/>
        <v>0</v>
      </c>
      <c r="FK91" s="68">
        <f t="shared" si="387"/>
        <v>0</v>
      </c>
      <c r="FL91" s="260">
        <v>0</v>
      </c>
      <c r="FM91" s="69">
        <f t="shared" si="388"/>
        <v>0</v>
      </c>
      <c r="FN91" s="260">
        <v>0</v>
      </c>
      <c r="FO91" s="260">
        <v>0</v>
      </c>
      <c r="FP91" s="68">
        <f t="shared" si="389"/>
        <v>0</v>
      </c>
      <c r="FQ91" s="68">
        <f t="shared" si="390"/>
        <v>0</v>
      </c>
      <c r="FR91" s="260">
        <v>0</v>
      </c>
      <c r="FS91" s="264">
        <f t="shared" si="391"/>
        <v>0</v>
      </c>
      <c r="FT91" s="270">
        <f t="shared" si="248"/>
        <v>305.94514353331022</v>
      </c>
      <c r="FU91" s="271">
        <f t="shared" si="249"/>
        <v>76.37645575675343</v>
      </c>
      <c r="FV91" s="272">
        <f t="shared" si="392"/>
        <v>42.758781671153621</v>
      </c>
      <c r="FW91" s="272">
        <f t="shared" si="250"/>
        <v>9.5304234992817545</v>
      </c>
      <c r="FX91" s="272">
        <f t="shared" si="251"/>
        <v>61.166000000000203</v>
      </c>
      <c r="FY91" s="272">
        <f t="shared" si="252"/>
        <v>0</v>
      </c>
      <c r="FZ91" s="272">
        <f t="shared" si="253"/>
        <v>0</v>
      </c>
      <c r="GA91" s="272">
        <f t="shared" si="254"/>
        <v>0</v>
      </c>
      <c r="GB91" s="272">
        <f t="shared" si="255"/>
        <v>0</v>
      </c>
      <c r="GC91" s="272">
        <f t="shared" si="256"/>
        <v>0</v>
      </c>
      <c r="GD91" s="272">
        <f t="shared" si="257"/>
        <v>0</v>
      </c>
      <c r="GE91" s="272">
        <f t="shared" si="258"/>
        <v>29.345244690212404</v>
      </c>
      <c r="GF91" s="273">
        <f t="shared" si="259"/>
        <v>11.415641763140821</v>
      </c>
      <c r="GG91" s="273">
        <f t="shared" si="260"/>
        <v>2.0612099870405194</v>
      </c>
      <c r="GH91" s="272">
        <f t="shared" si="393"/>
        <v>23.636893086528282</v>
      </c>
      <c r="GI91" s="274">
        <f t="shared" si="394"/>
        <v>16.885626299154556</v>
      </c>
      <c r="GJ91" s="275">
        <f t="shared" si="261"/>
        <v>0.32394361975087005</v>
      </c>
      <c r="GK91" s="271">
        <f t="shared" si="395"/>
        <v>242.81379870392971</v>
      </c>
      <c r="GL91" s="276">
        <f t="shared" si="396"/>
        <v>305.94538636695142</v>
      </c>
      <c r="GM91" s="272">
        <f t="shared" si="397"/>
        <v>104.67772381904881</v>
      </c>
      <c r="GN91" s="272">
        <f t="shared" si="398"/>
        <v>11.915577106073144</v>
      </c>
      <c r="GO91" s="277">
        <f t="shared" si="399"/>
        <v>0.43110286309010615</v>
      </c>
      <c r="GP91" s="278">
        <f t="shared" si="400"/>
        <v>4.9072899356111845E-2</v>
      </c>
      <c r="GQ91" s="279">
        <f t="shared" si="401"/>
        <v>1.0670929909553917</v>
      </c>
      <c r="GR91" s="280">
        <f t="shared" si="402"/>
        <v>242.81379870392971</v>
      </c>
      <c r="GS91" s="272">
        <f t="shared" si="403"/>
        <v>104.67772381904881</v>
      </c>
      <c r="GT91" s="272">
        <f t="shared" si="262"/>
        <v>11.915577106073144</v>
      </c>
      <c r="GU91" s="73">
        <f t="shared" si="404"/>
        <v>0.43110286309010615</v>
      </c>
      <c r="GV91" s="74">
        <f t="shared" si="405"/>
        <v>4.9072899356111845E-2</v>
      </c>
      <c r="GW91" s="279">
        <f t="shared" si="406"/>
        <v>1.0670929909553917</v>
      </c>
      <c r="GX91" s="280">
        <f t="shared" si="407"/>
        <v>165.33324016256142</v>
      </c>
      <c r="GY91" s="272">
        <f t="shared" si="263"/>
        <v>99.289958579965216</v>
      </c>
      <c r="GZ91" s="272">
        <f t="shared" si="264"/>
        <v>4.7938535020233255</v>
      </c>
      <c r="HA91" s="73">
        <f t="shared" si="408"/>
        <v>0.60054444274085395</v>
      </c>
      <c r="HB91" s="74">
        <f t="shared" si="409"/>
        <v>2.8995098005155172E-2</v>
      </c>
      <c r="HC91" s="279">
        <f t="shared" si="410"/>
        <v>1.0873695797138634</v>
      </c>
      <c r="HD91" s="280">
        <f t="shared" si="411"/>
        <v>165.33324016256142</v>
      </c>
      <c r="HE91" s="272">
        <f t="shared" si="265"/>
        <v>99.289958579965216</v>
      </c>
      <c r="HF91" s="272">
        <f t="shared" si="266"/>
        <v>4.7938535020233255</v>
      </c>
      <c r="HG91" s="73">
        <f t="shared" si="412"/>
        <v>0.60054444274085395</v>
      </c>
      <c r="HH91" s="74">
        <f t="shared" si="413"/>
        <v>2.8995098005155172E-2</v>
      </c>
      <c r="HI91" s="281">
        <f t="shared" si="414"/>
        <v>1.0873695797138634</v>
      </c>
      <c r="HJ91" s="72">
        <f t="shared" si="267"/>
        <v>1.2935301236361256</v>
      </c>
      <c r="HK91" s="73">
        <f t="shared" si="415"/>
        <v>1.2935301236361256</v>
      </c>
      <c r="HL91" s="73">
        <f t="shared" si="268"/>
        <v>0.89751485109582274</v>
      </c>
      <c r="HM91" s="74">
        <f t="shared" si="416"/>
        <v>0.89751485109582274</v>
      </c>
      <c r="HN91" s="75"/>
      <c r="HO91" s="75"/>
      <c r="HP91" s="76">
        <f t="shared" si="417"/>
        <v>0</v>
      </c>
      <c r="HQ91" s="77">
        <f t="shared" si="418"/>
        <v>0</v>
      </c>
      <c r="HR91" s="77">
        <f t="shared" si="419"/>
        <v>0</v>
      </c>
      <c r="HS91" s="77">
        <f t="shared" si="420"/>
        <v>0</v>
      </c>
      <c r="HT91" s="282">
        <f t="shared" si="421"/>
        <v>0</v>
      </c>
      <c r="HU91" s="73"/>
      <c r="HV91" s="74"/>
      <c r="HW91" s="279"/>
      <c r="HX91" s="76">
        <f t="shared" si="422"/>
        <v>7.8763055207890842</v>
      </c>
      <c r="HY91" s="77">
        <f t="shared" si="423"/>
        <v>8.9633144457131859</v>
      </c>
      <c r="HZ91" s="77">
        <f t="shared" si="269"/>
        <v>0.32201176275700238</v>
      </c>
      <c r="IA91" s="77">
        <f t="shared" si="424"/>
        <v>0.37185918363178638</v>
      </c>
      <c r="IB91" s="282">
        <f t="shared" si="425"/>
        <v>10.58317480558013</v>
      </c>
      <c r="IC91" s="73">
        <f t="shared" si="479"/>
        <v>0.7442289922903087</v>
      </c>
      <c r="ID91" s="74">
        <f t="shared" si="480"/>
        <v>3.0426764054508205E-2</v>
      </c>
      <c r="IE91" s="279">
        <f t="shared" si="484"/>
        <v>1.1074211063016233</v>
      </c>
      <c r="IF91" s="76">
        <f t="shared" si="270"/>
        <v>5.3877652390835937</v>
      </c>
      <c r="IG91" s="77">
        <f t="shared" si="426"/>
        <v>6.1313307197295206</v>
      </c>
      <c r="IH91" s="77">
        <f t="shared" si="271"/>
        <v>7.1217236040498184</v>
      </c>
      <c r="II91" s="77">
        <f t="shared" si="427"/>
        <v>8.2241664179567309</v>
      </c>
      <c r="IJ91" s="282">
        <f t="shared" si="428"/>
        <v>77.480558541368268</v>
      </c>
      <c r="IK91" s="73">
        <f t="shared" si="429"/>
        <v>6.953699535099464E-2</v>
      </c>
      <c r="IL91" s="74">
        <f t="shared" si="430"/>
        <v>9.1916265681634204E-2</v>
      </c>
      <c r="IM91" s="279">
        <f t="shared" si="431"/>
        <v>1.0238254386559078</v>
      </c>
      <c r="IN91" s="76">
        <f t="shared" si="272"/>
        <v>0</v>
      </c>
      <c r="IO91" s="77">
        <f t="shared" si="432"/>
        <v>0</v>
      </c>
      <c r="IP91" s="77">
        <f t="shared" si="273"/>
        <v>0</v>
      </c>
      <c r="IQ91" s="77">
        <f t="shared" si="433"/>
        <v>0</v>
      </c>
      <c r="IR91" s="282">
        <f t="shared" si="434"/>
        <v>0</v>
      </c>
      <c r="IS91" s="283"/>
      <c r="IT91" s="284"/>
      <c r="IU91" s="285"/>
      <c r="IV91" s="76">
        <f t="shared" si="274"/>
        <v>0</v>
      </c>
      <c r="IW91" s="77">
        <f t="shared" si="435"/>
        <v>0</v>
      </c>
      <c r="IX91" s="77">
        <f t="shared" si="436"/>
        <v>0</v>
      </c>
      <c r="IY91" s="77">
        <f t="shared" si="437"/>
        <v>0</v>
      </c>
      <c r="IZ91" s="282">
        <f t="shared" si="438"/>
        <v>0</v>
      </c>
      <c r="JA91" s="283"/>
      <c r="JB91" s="284"/>
      <c r="JC91" s="285"/>
      <c r="JD91" s="76">
        <f t="shared" si="275"/>
        <v>0</v>
      </c>
      <c r="JE91" s="77">
        <f t="shared" si="439"/>
        <v>0</v>
      </c>
      <c r="JF91" s="77">
        <f t="shared" si="276"/>
        <v>0</v>
      </c>
      <c r="JG91" s="77">
        <f t="shared" si="440"/>
        <v>0</v>
      </c>
      <c r="JH91" s="282">
        <f t="shared" si="441"/>
        <v>0</v>
      </c>
      <c r="JI91" s="283"/>
      <c r="JJ91" s="284"/>
      <c r="JK91" s="285"/>
      <c r="JL91" s="76">
        <f t="shared" si="277"/>
        <v>44.243396109364319</v>
      </c>
      <c r="JM91" s="77">
        <f t="shared" si="442"/>
        <v>50.349427206417687</v>
      </c>
      <c r="JN91" s="77">
        <f t="shared" si="278"/>
        <v>2.9724955718194326</v>
      </c>
      <c r="JO91" s="77">
        <f t="shared" si="443"/>
        <v>3.4326378863370808</v>
      </c>
      <c r="JP91" s="282">
        <f t="shared" si="444"/>
        <v>52.638695230573212</v>
      </c>
      <c r="JQ91" s="73">
        <f t="shared" si="279"/>
        <v>0.84051088112205341</v>
      </c>
      <c r="JR91" s="74">
        <f t="shared" si="280"/>
        <v>5.6469780620492467E-2</v>
      </c>
      <c r="JS91" s="279">
        <f t="shared" si="445"/>
        <v>1.1247404287437068</v>
      </c>
      <c r="JT91" s="76">
        <f t="shared" si="281"/>
        <v>0</v>
      </c>
      <c r="JU91" s="77">
        <f t="shared" si="446"/>
        <v>0</v>
      </c>
      <c r="JV91" s="77">
        <f t="shared" si="282"/>
        <v>0</v>
      </c>
      <c r="JW91" s="77">
        <f t="shared" si="447"/>
        <v>0</v>
      </c>
      <c r="JX91" s="282">
        <f t="shared" si="448"/>
        <v>0</v>
      </c>
      <c r="JY91" s="73"/>
      <c r="JZ91" s="74"/>
      <c r="KA91" s="279"/>
      <c r="KB91" s="76">
        <f t="shared" si="283"/>
        <v>0</v>
      </c>
      <c r="KC91" s="77">
        <f t="shared" si="449"/>
        <v>0</v>
      </c>
      <c r="KD91" s="77">
        <f t="shared" si="284"/>
        <v>0</v>
      </c>
      <c r="KE91" s="77">
        <f t="shared" si="450"/>
        <v>0</v>
      </c>
      <c r="KF91" s="282">
        <f t="shared" si="451"/>
        <v>0</v>
      </c>
      <c r="KG91" s="73"/>
      <c r="KH91" s="74"/>
      <c r="KI91" s="279"/>
      <c r="KJ91" s="76">
        <f t="shared" si="285"/>
        <v>11.045059233249455</v>
      </c>
      <c r="KK91" s="77">
        <f t="shared" si="452"/>
        <v>12.569387858030213</v>
      </c>
      <c r="KL91" s="77">
        <f t="shared" si="286"/>
        <v>0.36074378456771206</v>
      </c>
      <c r="KM91" s="77">
        <f t="shared" si="453"/>
        <v>0.41658692241879391</v>
      </c>
      <c r="KN91" s="282">
        <f t="shared" si="454"/>
        <v>14.518722707338823</v>
      </c>
      <c r="KO91" s="73">
        <f t="shared" si="287"/>
        <v>0.76074593171109162</v>
      </c>
      <c r="KP91" s="74">
        <f t="shared" si="288"/>
        <v>2.4846798980833612E-2</v>
      </c>
      <c r="KQ91" s="279">
        <f t="shared" si="289"/>
        <v>1.1088368305176808</v>
      </c>
      <c r="KR91" s="76">
        <f t="shared" si="290"/>
        <v>0</v>
      </c>
      <c r="KS91" s="77">
        <f t="shared" si="455"/>
        <v>0</v>
      </c>
      <c r="KT91" s="77">
        <f t="shared" si="291"/>
        <v>0</v>
      </c>
      <c r="KU91" s="77">
        <f t="shared" si="456"/>
        <v>0</v>
      </c>
      <c r="KV91" s="282">
        <f t="shared" si="457"/>
        <v>0</v>
      </c>
      <c r="KW91" s="73"/>
      <c r="KX91" s="74"/>
      <c r="KY91" s="279"/>
      <c r="KZ91" s="76">
        <f t="shared" si="292"/>
        <v>29.094576222936038</v>
      </c>
      <c r="LA91" s="77">
        <f t="shared" si="458"/>
        <v>33.109918687463441</v>
      </c>
      <c r="LB91" s="77">
        <f t="shared" si="293"/>
        <v>0.90916841053729702</v>
      </c>
      <c r="LC91" s="77">
        <f t="shared" si="459"/>
        <v>1.0499076804884706</v>
      </c>
      <c r="LD91" s="286">
        <f t="shared" si="460"/>
        <v>78.145830871607728</v>
      </c>
      <c r="LE91" s="73">
        <f t="shared" si="294"/>
        <v>0.3723113043706443</v>
      </c>
      <c r="LF91" s="74">
        <f t="shared" si="295"/>
        <v>1.163425355385939E-2</v>
      </c>
      <c r="LG91" s="279">
        <f t="shared" si="296"/>
        <v>1.05318366556633</v>
      </c>
      <c r="LH91" s="76">
        <f t="shared" si="297"/>
        <v>7.0306214936263141</v>
      </c>
      <c r="LI91" s="77">
        <f t="shared" si="461"/>
        <v>8.0009175659616822</v>
      </c>
      <c r="LJ91" s="77">
        <f t="shared" si="298"/>
        <v>0.22943397234188076</v>
      </c>
      <c r="LK91" s="77">
        <f t="shared" si="462"/>
        <v>0.26495035126040389</v>
      </c>
      <c r="LL91" s="282">
        <f t="shared" si="463"/>
        <v>9.4466238223494923</v>
      </c>
      <c r="LM91" s="73">
        <f t="shared" si="481"/>
        <v>0.74424700568607072</v>
      </c>
      <c r="LN91" s="74">
        <f t="shared" si="482"/>
        <v>2.4287404331595125E-2</v>
      </c>
      <c r="LO91" s="279">
        <f t="shared" si="483"/>
        <v>1.1064732194452658</v>
      </c>
      <c r="LP91" s="76">
        <f t="shared" si="299"/>
        <v>0</v>
      </c>
      <c r="LQ91" s="77">
        <f t="shared" si="464"/>
        <v>0</v>
      </c>
      <c r="LR91" s="77">
        <f t="shared" si="300"/>
        <v>0</v>
      </c>
      <c r="LS91" s="77">
        <f t="shared" si="465"/>
        <v>0</v>
      </c>
      <c r="LT91" s="282">
        <f t="shared" si="466"/>
        <v>0</v>
      </c>
      <c r="LU91" s="73"/>
      <c r="LV91" s="74"/>
      <c r="LW91" s="279"/>
      <c r="LX91" s="76">
        <f t="shared" si="301"/>
        <v>0</v>
      </c>
      <c r="LY91" s="77">
        <f t="shared" si="467"/>
        <v>0</v>
      </c>
      <c r="LZ91" s="77">
        <f t="shared" si="302"/>
        <v>0</v>
      </c>
      <c r="MA91" s="77">
        <f t="shared" si="468"/>
        <v>0</v>
      </c>
      <c r="MB91" s="286">
        <f t="shared" si="469"/>
        <v>0</v>
      </c>
      <c r="MC91" s="73"/>
      <c r="MD91" s="74"/>
      <c r="ME91" s="279"/>
      <c r="MF91" s="76">
        <f t="shared" si="303"/>
        <v>0</v>
      </c>
      <c r="MG91" s="77">
        <f t="shared" si="470"/>
        <v>0</v>
      </c>
      <c r="MH91" s="77">
        <f t="shared" si="304"/>
        <v>0</v>
      </c>
      <c r="MI91" s="77">
        <f t="shared" si="471"/>
        <v>0</v>
      </c>
      <c r="MJ91" s="286">
        <f t="shared" si="472"/>
        <v>0</v>
      </c>
      <c r="MK91" s="73"/>
      <c r="ML91" s="74"/>
      <c r="MM91" s="279"/>
      <c r="MN91" s="287">
        <f t="shared" si="473"/>
        <v>1.0670949124455129</v>
      </c>
      <c r="MO91" s="288">
        <f t="shared" si="473"/>
        <v>0</v>
      </c>
      <c r="MP91" s="288">
        <f t="shared" si="473"/>
        <v>1.0873719084011944</v>
      </c>
      <c r="MQ91" s="289">
        <f t="shared" si="473"/>
        <v>0</v>
      </c>
      <c r="MR91" s="290">
        <f t="shared" si="474"/>
        <v>1.2935324528664507</v>
      </c>
      <c r="MS91" s="291"/>
      <c r="MT91" s="291">
        <f t="shared" si="305"/>
        <v>0.89751677319434564</v>
      </c>
      <c r="MU91" s="292"/>
      <c r="MV91" s="359">
        <f t="shared" si="306"/>
        <v>0</v>
      </c>
      <c r="MW91" s="360">
        <f t="shared" si="307"/>
        <v>5.8471834412725708E-2</v>
      </c>
      <c r="MX91" s="360">
        <f t="shared" si="308"/>
        <v>0.3960156796721051</v>
      </c>
      <c r="MY91" s="360">
        <f t="shared" si="309"/>
        <v>0</v>
      </c>
      <c r="MZ91" s="360">
        <f t="shared" si="310"/>
        <v>0</v>
      </c>
      <c r="NA91" s="360">
        <f t="shared" si="311"/>
        <v>0</v>
      </c>
      <c r="NB91" s="360">
        <f t="shared" si="312"/>
        <v>0.2955817846738461</v>
      </c>
      <c r="NC91" s="360">
        <f t="shared" si="313"/>
        <v>0</v>
      </c>
      <c r="ND91" s="360">
        <f t="shared" si="314"/>
        <v>0</v>
      </c>
      <c r="NE91" s="360">
        <f t="shared" si="315"/>
        <v>8.0390670212531851E-2</v>
      </c>
      <c r="NF91" s="360">
        <f t="shared" si="316"/>
        <v>0</v>
      </c>
      <c r="NG91" s="360">
        <f t="shared" si="317"/>
        <v>0.41084694793742532</v>
      </c>
      <c r="NH91" s="360">
        <f t="shared" si="318"/>
        <v>5.2225535957816545E-2</v>
      </c>
      <c r="NI91" s="360">
        <f t="shared" si="319"/>
        <v>0</v>
      </c>
      <c r="NJ91" s="360">
        <f t="shared" si="320"/>
        <v>0</v>
      </c>
      <c r="NK91" s="361">
        <f t="shared" si="321"/>
        <v>0</v>
      </c>
      <c r="NL91" s="145">
        <f t="shared" si="475"/>
        <v>1.2935324528664507</v>
      </c>
      <c r="NM91" s="40"/>
      <c r="NN91" s="56">
        <f t="shared" si="476"/>
        <v>0.89751677319434564</v>
      </c>
      <c r="NO91" s="59"/>
      <c r="NP91" s="55">
        <f t="shared" si="322"/>
        <v>1.0670949124455129</v>
      </c>
      <c r="NQ91" s="40"/>
      <c r="NR91" s="56">
        <f t="shared" si="323"/>
        <v>1.0873719084011944</v>
      </c>
      <c r="NS91" s="60"/>
      <c r="NT91" s="41"/>
      <c r="NU91" s="86">
        <f t="shared" si="477"/>
        <v>0</v>
      </c>
      <c r="NV91" s="86">
        <f t="shared" si="477"/>
        <v>0</v>
      </c>
      <c r="NW91" s="86">
        <f t="shared" si="477"/>
        <v>0</v>
      </c>
      <c r="NX91" s="86">
        <f t="shared" si="477"/>
        <v>0</v>
      </c>
      <c r="NY91" s="87">
        <f t="shared" si="478"/>
        <v>0</v>
      </c>
      <c r="NZ91" s="87">
        <f t="shared" si="478"/>
        <v>0</v>
      </c>
      <c r="OA91" s="87">
        <f t="shared" si="478"/>
        <v>0</v>
      </c>
      <c r="OB91" s="87">
        <f t="shared" si="478"/>
        <v>0</v>
      </c>
      <c r="OC91" s="26"/>
    </row>
    <row r="92" spans="1:393" thickBot="1" x14ac:dyDescent="0.35">
      <c r="A92" s="136" t="s">
        <v>282</v>
      </c>
      <c r="B92" s="137" t="s">
        <v>283</v>
      </c>
      <c r="C92" s="133" t="s">
        <v>118</v>
      </c>
      <c r="D92" s="64">
        <f>VLOOKUP(B92,[1]УсіТ_1!$A$10:$G$556,6,FALSE)</f>
        <v>242.8</v>
      </c>
      <c r="E92" s="64">
        <f>VLOOKUP(B92,[1]УсіТ_1!$A$10:$G$556,7,FALSE)</f>
        <v>0</v>
      </c>
      <c r="F92" s="38"/>
      <c r="G92" s="38"/>
      <c r="H92" s="39"/>
      <c r="I92" s="256">
        <v>1.0841000000000001</v>
      </c>
      <c r="J92" s="62">
        <v>1.0841000000000001</v>
      </c>
      <c r="K92" s="257">
        <f t="shared" si="324"/>
        <v>0.84950000000000003</v>
      </c>
      <c r="L92" s="258">
        <f t="shared" si="325"/>
        <v>0.84950000000000003</v>
      </c>
      <c r="M92" s="63">
        <v>0</v>
      </c>
      <c r="N92" s="63">
        <v>4.58E-2</v>
      </c>
      <c r="O92" s="63">
        <v>0.2346</v>
      </c>
      <c r="P92" s="63">
        <v>0</v>
      </c>
      <c r="Q92" s="63">
        <v>0</v>
      </c>
      <c r="R92" s="63">
        <v>0</v>
      </c>
      <c r="S92" s="63">
        <v>0.26300000000000001</v>
      </c>
      <c r="T92" s="63">
        <v>0</v>
      </c>
      <c r="U92" s="63">
        <v>0</v>
      </c>
      <c r="V92" s="63">
        <v>9.4200000000000006E-2</v>
      </c>
      <c r="W92" s="63">
        <v>0</v>
      </c>
      <c r="X92" s="63">
        <v>0.40570000000000001</v>
      </c>
      <c r="Y92" s="63">
        <v>4.0800000000000003E-2</v>
      </c>
      <c r="Z92" s="63">
        <v>0</v>
      </c>
      <c r="AA92" s="63">
        <v>0</v>
      </c>
      <c r="AB92" s="259">
        <v>0</v>
      </c>
      <c r="AC92" s="144">
        <v>0</v>
      </c>
      <c r="AD92" s="70">
        <v>0</v>
      </c>
      <c r="AE92" s="70">
        <v>0</v>
      </c>
      <c r="AF92" s="68">
        <f t="shared" si="326"/>
        <v>0</v>
      </c>
      <c r="AG92" s="68">
        <f t="shared" si="327"/>
        <v>0</v>
      </c>
      <c r="AH92" s="71">
        <v>0</v>
      </c>
      <c r="AI92" s="71">
        <v>0</v>
      </c>
      <c r="AJ92" s="68">
        <f t="shared" si="328"/>
        <v>0</v>
      </c>
      <c r="AK92" s="68">
        <f t="shared" si="329"/>
        <v>0</v>
      </c>
      <c r="AL92" s="71">
        <v>0</v>
      </c>
      <c r="AM92" s="69">
        <f t="shared" si="330"/>
        <v>0</v>
      </c>
      <c r="AN92" s="260">
        <v>3.96</v>
      </c>
      <c r="AO92" s="71">
        <v>0.87119999999999997</v>
      </c>
      <c r="AP92" s="71">
        <v>2.8831404136767298</v>
      </c>
      <c r="AQ92" s="68">
        <f t="shared" si="331"/>
        <v>0.20251178265665348</v>
      </c>
      <c r="AR92" s="68">
        <f t="shared" si="332"/>
        <v>0.91932391858578932</v>
      </c>
      <c r="AS92" s="71">
        <v>0.249793407716667</v>
      </c>
      <c r="AT92" s="261">
        <f t="shared" si="244"/>
        <v>5.417456385944714E-2</v>
      </c>
      <c r="AU92" s="71">
        <v>0.85889920672322095</v>
      </c>
      <c r="AV92" s="68">
        <f t="shared" si="333"/>
        <v>1.1771213628141743E-2</v>
      </c>
      <c r="AW92" s="68">
        <f t="shared" si="334"/>
        <v>0.50293186609360896</v>
      </c>
      <c r="AX92" s="71">
        <v>0.44115165140583101</v>
      </c>
      <c r="AY92" s="69">
        <f t="shared" si="335"/>
        <v>11.117021615426939</v>
      </c>
      <c r="AZ92" s="260">
        <v>7</v>
      </c>
      <c r="BA92" s="260">
        <v>35.6801666666668</v>
      </c>
      <c r="BB92" s="260">
        <v>3.7209316666666798</v>
      </c>
      <c r="BC92" s="262">
        <f t="shared" si="336"/>
        <v>2.9767453333333442</v>
      </c>
      <c r="BD92" s="262">
        <f t="shared" si="245"/>
        <v>0.74418633333333561</v>
      </c>
      <c r="BE92" s="260">
        <v>1.39662366666667</v>
      </c>
      <c r="BF92" s="262">
        <f t="shared" si="337"/>
        <v>1.1172989333333361</v>
      </c>
      <c r="BG92" s="262">
        <f t="shared" si="246"/>
        <v>0.27932473333333396</v>
      </c>
      <c r="BH92" s="260">
        <v>4.3994529268430762</v>
      </c>
      <c r="BI92" s="263">
        <f t="shared" si="338"/>
        <v>2.5761172591246706</v>
      </c>
      <c r="BJ92" s="68">
        <f t="shared" si="339"/>
        <v>6.0294502362384358E-2</v>
      </c>
      <c r="BK92" s="260">
        <v>2.259667179744866</v>
      </c>
      <c r="BL92" s="69">
        <f t="shared" si="340"/>
        <v>56.948210527905708</v>
      </c>
      <c r="BM92" s="260">
        <v>0</v>
      </c>
      <c r="BN92" s="260">
        <v>0</v>
      </c>
      <c r="BO92" s="260">
        <v>0</v>
      </c>
      <c r="BP92" s="68">
        <f t="shared" si="341"/>
        <v>0</v>
      </c>
      <c r="BQ92" s="68">
        <f t="shared" si="342"/>
        <v>0</v>
      </c>
      <c r="BR92" s="260">
        <v>0</v>
      </c>
      <c r="BS92" s="260">
        <v>0</v>
      </c>
      <c r="BT92" s="68">
        <f t="shared" si="343"/>
        <v>0</v>
      </c>
      <c r="BU92" s="68">
        <f t="shared" si="344"/>
        <v>0</v>
      </c>
      <c r="BV92" s="260">
        <v>0</v>
      </c>
      <c r="BW92" s="69">
        <f t="shared" si="345"/>
        <v>0</v>
      </c>
      <c r="BX92" s="260">
        <v>0</v>
      </c>
      <c r="BY92" s="260">
        <v>0</v>
      </c>
      <c r="BZ92" s="263">
        <f t="shared" si="346"/>
        <v>0</v>
      </c>
      <c r="CA92" s="263">
        <f t="shared" si="347"/>
        <v>0</v>
      </c>
      <c r="CB92" s="260">
        <v>0</v>
      </c>
      <c r="CC92" s="264">
        <f t="shared" si="348"/>
        <v>0</v>
      </c>
      <c r="CD92" s="260">
        <v>0</v>
      </c>
      <c r="CE92" s="260">
        <v>0</v>
      </c>
      <c r="CF92" s="263">
        <f t="shared" si="349"/>
        <v>0</v>
      </c>
      <c r="CG92" s="263">
        <f t="shared" si="350"/>
        <v>0</v>
      </c>
      <c r="CH92" s="260">
        <v>0</v>
      </c>
      <c r="CI92" s="69">
        <f t="shared" si="351"/>
        <v>0</v>
      </c>
      <c r="CJ92" s="260">
        <v>30.027927538615845</v>
      </c>
      <c r="CK92" s="260">
        <v>6.6061452747616167</v>
      </c>
      <c r="CL92" s="260">
        <v>2.8605304477389004</v>
      </c>
      <c r="CM92" s="260">
        <v>2.3540070815692906</v>
      </c>
      <c r="CN92" s="260">
        <v>6.2458685164884331</v>
      </c>
      <c r="CO92" s="265">
        <f t="shared" si="352"/>
        <v>0.43870980459814751</v>
      </c>
      <c r="CP92" s="266">
        <f t="shared" si="353"/>
        <v>1.9915701269045347</v>
      </c>
      <c r="CQ92" s="260">
        <v>4.932922542047173</v>
      </c>
      <c r="CR92" s="265">
        <f t="shared" si="354"/>
        <v>6.7605703438756506E-2</v>
      </c>
      <c r="CS92" s="265">
        <f t="shared" si="355"/>
        <v>2.8884925261858903</v>
      </c>
      <c r="CT92" s="260">
        <v>2.5336697352224045</v>
      </c>
      <c r="CU92" s="267">
        <f t="shared" si="247"/>
        <v>63.84847686584925</v>
      </c>
      <c r="CV92" s="260">
        <v>0</v>
      </c>
      <c r="CW92" s="260">
        <v>0</v>
      </c>
      <c r="CX92" s="68">
        <f t="shared" si="356"/>
        <v>0</v>
      </c>
      <c r="CY92" s="68">
        <f t="shared" si="357"/>
        <v>0</v>
      </c>
      <c r="CZ92" s="260">
        <v>0</v>
      </c>
      <c r="DA92" s="69">
        <f t="shared" si="358"/>
        <v>0</v>
      </c>
      <c r="DB92" s="260">
        <v>0</v>
      </c>
      <c r="DC92" s="260">
        <v>0</v>
      </c>
      <c r="DD92" s="68">
        <f t="shared" si="359"/>
        <v>0</v>
      </c>
      <c r="DE92" s="68">
        <f t="shared" si="360"/>
        <v>0</v>
      </c>
      <c r="DF92" s="260">
        <v>0</v>
      </c>
      <c r="DG92" s="69">
        <f t="shared" si="361"/>
        <v>0</v>
      </c>
      <c r="DH92" s="260">
        <v>8.3426458964390395</v>
      </c>
      <c r="DI92" s="260">
        <v>1.8353820972165886</v>
      </c>
      <c r="DJ92" s="260">
        <v>0.12540155135833325</v>
      </c>
      <c r="DK92" s="260">
        <v>6.073446212607621</v>
      </c>
      <c r="DL92" s="68">
        <f t="shared" si="362"/>
        <v>0.42659886197355928</v>
      </c>
      <c r="DM92" s="68">
        <f t="shared" si="363"/>
        <v>1.9365912062444912</v>
      </c>
      <c r="DN92" s="260">
        <v>1.76692077528002</v>
      </c>
      <c r="DO92" s="68">
        <f t="shared" si="364"/>
        <v>2.4215649225212674E-2</v>
      </c>
      <c r="DP92" s="68">
        <f t="shared" si="365"/>
        <v>1.0346275276483168</v>
      </c>
      <c r="DQ92" s="260">
        <v>0.90753374996332603</v>
      </c>
      <c r="DR92" s="264">
        <f t="shared" si="366"/>
        <v>22.861596339437916</v>
      </c>
      <c r="DS92" s="260">
        <v>0</v>
      </c>
      <c r="DT92" s="260">
        <v>0</v>
      </c>
      <c r="DU92" s="260">
        <v>0</v>
      </c>
      <c r="DV92" s="68">
        <f t="shared" si="367"/>
        <v>0</v>
      </c>
      <c r="DW92" s="68">
        <f t="shared" si="368"/>
        <v>0</v>
      </c>
      <c r="DX92" s="260">
        <v>0</v>
      </c>
      <c r="DY92" s="260">
        <v>0</v>
      </c>
      <c r="DZ92" s="260">
        <v>0</v>
      </c>
      <c r="EA92" s="260">
        <v>0</v>
      </c>
      <c r="EB92" s="68">
        <f t="shared" si="369"/>
        <v>0</v>
      </c>
      <c r="EC92" s="68">
        <f t="shared" si="370"/>
        <v>0</v>
      </c>
      <c r="ED92" s="267">
        <v>0</v>
      </c>
      <c r="EE92" s="69">
        <f t="shared" si="371"/>
        <v>0</v>
      </c>
      <c r="EF92" s="260">
        <v>15.7440877777778</v>
      </c>
      <c r="EG92" s="260">
        <v>3.4636993111111201</v>
      </c>
      <c r="EH92" s="260">
        <v>39.888473639397169</v>
      </c>
      <c r="EI92" s="260">
        <v>11.462731249642626</v>
      </c>
      <c r="EJ92" s="268">
        <f t="shared" si="372"/>
        <v>0.805142242974898</v>
      </c>
      <c r="EK92" s="266">
        <f t="shared" si="373"/>
        <v>3.6550294117235467</v>
      </c>
      <c r="EL92" s="260">
        <v>7.6094982324681784</v>
      </c>
      <c r="EM92" s="268">
        <f t="shared" si="374"/>
        <v>0.10428817327597639</v>
      </c>
      <c r="EN92" s="268">
        <f t="shared" si="375"/>
        <v>4.4557721280146723</v>
      </c>
      <c r="EO92" s="269">
        <f t="shared" si="376"/>
        <v>78.168490210396897</v>
      </c>
      <c r="EP92" s="69">
        <f t="shared" si="377"/>
        <v>98.492297665100082</v>
      </c>
      <c r="EQ92" s="260">
        <v>3.53</v>
      </c>
      <c r="ER92" s="260">
        <v>0.77659999999999996</v>
      </c>
      <c r="ES92" s="260">
        <v>2.57007213643405</v>
      </c>
      <c r="ET92" s="68">
        <f t="shared" si="378"/>
        <v>0.18052186686312766</v>
      </c>
      <c r="EU92" s="68">
        <f t="shared" si="379"/>
        <v>0.81949834156763401</v>
      </c>
      <c r="EV92" s="260">
        <v>0.22275852190833301</v>
      </c>
      <c r="EW92" s="260">
        <v>0.765644512935863</v>
      </c>
      <c r="EX92" s="68">
        <f t="shared" si="380"/>
        <v>1.0493158049786002E-2</v>
      </c>
      <c r="EY92" s="68">
        <f t="shared" si="381"/>
        <v>0.44832620712764631</v>
      </c>
      <c r="EZ92" s="260">
        <v>0.39325375856391198</v>
      </c>
      <c r="FA92" s="69">
        <f t="shared" si="382"/>
        <v>9.9099947158105888</v>
      </c>
      <c r="FB92" s="260">
        <v>0</v>
      </c>
      <c r="FC92" s="260">
        <v>0</v>
      </c>
      <c r="FD92" s="68">
        <f t="shared" si="383"/>
        <v>0</v>
      </c>
      <c r="FE92" s="68">
        <f t="shared" si="384"/>
        <v>0</v>
      </c>
      <c r="FF92" s="260">
        <v>0</v>
      </c>
      <c r="FG92" s="69">
        <f t="shared" si="385"/>
        <v>0</v>
      </c>
      <c r="FH92" s="260">
        <v>0</v>
      </c>
      <c r="FI92" s="260">
        <v>0</v>
      </c>
      <c r="FJ92" s="68">
        <f t="shared" si="386"/>
        <v>0</v>
      </c>
      <c r="FK92" s="68">
        <f t="shared" si="387"/>
        <v>0</v>
      </c>
      <c r="FL92" s="260">
        <v>0</v>
      </c>
      <c r="FM92" s="69">
        <f t="shared" si="388"/>
        <v>0</v>
      </c>
      <c r="FN92" s="260">
        <v>0</v>
      </c>
      <c r="FO92" s="260">
        <v>0</v>
      </c>
      <c r="FP92" s="68">
        <f t="shared" si="389"/>
        <v>0</v>
      </c>
      <c r="FQ92" s="68">
        <f t="shared" si="390"/>
        <v>0</v>
      </c>
      <c r="FR92" s="260">
        <v>0</v>
      </c>
      <c r="FS92" s="264">
        <f t="shared" si="391"/>
        <v>0</v>
      </c>
      <c r="FT92" s="270">
        <f t="shared" si="248"/>
        <v>263.17759772953048</v>
      </c>
      <c r="FU92" s="271">
        <f t="shared" si="249"/>
        <v>75.157687895921995</v>
      </c>
      <c r="FV92" s="272">
        <f t="shared" si="392"/>
        <v>41.962286989357331</v>
      </c>
      <c r="FW92" s="272">
        <f t="shared" si="250"/>
        <v>6.5022259120954189</v>
      </c>
      <c r="FX92" s="272">
        <f t="shared" si="251"/>
        <v>35.6801666666668</v>
      </c>
      <c r="FY92" s="272">
        <f t="shared" si="252"/>
        <v>0</v>
      </c>
      <c r="FZ92" s="272">
        <f t="shared" si="253"/>
        <v>0</v>
      </c>
      <c r="GA92" s="272">
        <f t="shared" si="254"/>
        <v>0</v>
      </c>
      <c r="GB92" s="272">
        <f t="shared" si="255"/>
        <v>0</v>
      </c>
      <c r="GC92" s="272">
        <f t="shared" si="256"/>
        <v>0</v>
      </c>
      <c r="GD92" s="272">
        <f t="shared" si="257"/>
        <v>0</v>
      </c>
      <c r="GE92" s="272">
        <f t="shared" si="258"/>
        <v>29.23525852884946</v>
      </c>
      <c r="GF92" s="273">
        <f t="shared" si="259"/>
        <v>11.372855866131715</v>
      </c>
      <c r="GG92" s="273">
        <f t="shared" si="260"/>
        <v>2.0534845590663862</v>
      </c>
      <c r="GH92" s="272">
        <f t="shared" si="393"/>
        <v>20.333338196297532</v>
      </c>
      <c r="GI92" s="274">
        <f t="shared" si="394"/>
        <v>14.525646367317663</v>
      </c>
      <c r="GJ92" s="275">
        <f t="shared" si="261"/>
        <v>0.27866839998025772</v>
      </c>
      <c r="GK92" s="271">
        <f t="shared" si="395"/>
        <v>208.87096418918856</v>
      </c>
      <c r="GL92" s="276">
        <f t="shared" si="396"/>
        <v>263.17741487837759</v>
      </c>
      <c r="GM92" s="272">
        <f t="shared" si="397"/>
        <v>101.05619012937137</v>
      </c>
      <c r="GN92" s="272">
        <f t="shared" si="398"/>
        <v>8.8343788711420643</v>
      </c>
      <c r="GO92" s="277">
        <f t="shared" si="399"/>
        <v>0.48382115016157989</v>
      </c>
      <c r="GP92" s="278">
        <f t="shared" si="400"/>
        <v>4.2295868673925256E-2</v>
      </c>
      <c r="GQ92" s="279">
        <f t="shared" si="401"/>
        <v>1.0733195574045231</v>
      </c>
      <c r="GR92" s="280">
        <f t="shared" si="402"/>
        <v>208.87096418918856</v>
      </c>
      <c r="GS92" s="272">
        <f t="shared" si="403"/>
        <v>101.05619012937137</v>
      </c>
      <c r="GT92" s="272">
        <f t="shared" si="262"/>
        <v>8.8343788711420643</v>
      </c>
      <c r="GU92" s="73">
        <f t="shared" si="404"/>
        <v>0.48382115016157989</v>
      </c>
      <c r="GV92" s="74">
        <f t="shared" si="405"/>
        <v>4.2295868673925256E-2</v>
      </c>
      <c r="GW92" s="279">
        <f t="shared" si="406"/>
        <v>1.0733195574045231</v>
      </c>
      <c r="GX92" s="280">
        <f t="shared" si="407"/>
        <v>163.67397170672371</v>
      </c>
      <c r="GY92" s="272">
        <f t="shared" si="263"/>
        <v>97.913327073239273</v>
      </c>
      <c r="GZ92" s="272">
        <f t="shared" si="264"/>
        <v>4.6800401021129998</v>
      </c>
      <c r="HA92" s="73">
        <f t="shared" si="408"/>
        <v>0.59822173343898277</v>
      </c>
      <c r="HB92" s="74">
        <f t="shared" si="409"/>
        <v>2.8593673467512883E-2</v>
      </c>
      <c r="HC92" s="279">
        <f t="shared" si="410"/>
        <v>1.0869868820846851</v>
      </c>
      <c r="HD92" s="280">
        <f t="shared" si="411"/>
        <v>163.67397170672371</v>
      </c>
      <c r="HE92" s="272">
        <f t="shared" si="265"/>
        <v>97.913327073239273</v>
      </c>
      <c r="HF92" s="272">
        <f t="shared" si="266"/>
        <v>4.6800401021129998</v>
      </c>
      <c r="HG92" s="73">
        <f t="shared" si="412"/>
        <v>0.59822173343898277</v>
      </c>
      <c r="HH92" s="74">
        <f t="shared" si="413"/>
        <v>2.8593673467512883E-2</v>
      </c>
      <c r="HI92" s="281">
        <f t="shared" si="414"/>
        <v>1.0869868820846851</v>
      </c>
      <c r="HJ92" s="72">
        <f t="shared" si="267"/>
        <v>1.1635857321822436</v>
      </c>
      <c r="HK92" s="73">
        <f t="shared" si="415"/>
        <v>1.1635857321822436</v>
      </c>
      <c r="HL92" s="73">
        <f t="shared" si="268"/>
        <v>0.92339535633094005</v>
      </c>
      <c r="HM92" s="74">
        <f t="shared" si="416"/>
        <v>0.92339535633094005</v>
      </c>
      <c r="HN92" s="75"/>
      <c r="HO92" s="75"/>
      <c r="HP92" s="76">
        <f t="shared" si="417"/>
        <v>0</v>
      </c>
      <c r="HQ92" s="77">
        <f t="shared" si="418"/>
        <v>0</v>
      </c>
      <c r="HR92" s="77">
        <f t="shared" si="419"/>
        <v>0</v>
      </c>
      <c r="HS92" s="77">
        <f t="shared" si="420"/>
        <v>0</v>
      </c>
      <c r="HT92" s="282">
        <f t="shared" si="421"/>
        <v>0</v>
      </c>
      <c r="HU92" s="73"/>
      <c r="HV92" s="74"/>
      <c r="HW92" s="279"/>
      <c r="HX92" s="76">
        <f t="shared" si="422"/>
        <v>6.5663520573088654</v>
      </c>
      <c r="HY92" s="77">
        <f t="shared" si="423"/>
        <v>7.4725743047380613</v>
      </c>
      <c r="HZ92" s="77">
        <f t="shared" si="269"/>
        <v>0.26845756014424238</v>
      </c>
      <c r="IA92" s="77">
        <f t="shared" si="424"/>
        <v>0.31001479045457109</v>
      </c>
      <c r="IB92" s="282">
        <f t="shared" si="425"/>
        <v>8.8230330281166189</v>
      </c>
      <c r="IC92" s="73">
        <f t="shared" si="479"/>
        <v>0.7442284344152037</v>
      </c>
      <c r="ID92" s="74">
        <f t="shared" si="480"/>
        <v>3.0426901870223174E-2</v>
      </c>
      <c r="IE92" s="279">
        <f t="shared" si="484"/>
        <v>1.1074210506431528</v>
      </c>
      <c r="IF92" s="76">
        <f t="shared" si="270"/>
        <v>3.1428630561320983</v>
      </c>
      <c r="IG92" s="77">
        <f t="shared" si="426"/>
        <v>3.5766095865088889</v>
      </c>
      <c r="IH92" s="77">
        <f t="shared" si="271"/>
        <v>4.1543387690290645</v>
      </c>
      <c r="II92" s="77">
        <f t="shared" si="427"/>
        <v>4.7974304104747638</v>
      </c>
      <c r="IJ92" s="282">
        <f t="shared" si="428"/>
        <v>45.19699248246485</v>
      </c>
      <c r="IK92" s="73">
        <f t="shared" si="429"/>
        <v>6.953699535099464E-2</v>
      </c>
      <c r="IL92" s="74">
        <f t="shared" si="430"/>
        <v>9.1916265681634232E-2</v>
      </c>
      <c r="IM92" s="279">
        <f t="shared" si="431"/>
        <v>1.0238254386559078</v>
      </c>
      <c r="IN92" s="76">
        <f t="shared" si="272"/>
        <v>0</v>
      </c>
      <c r="IO92" s="77">
        <f t="shared" si="432"/>
        <v>0</v>
      </c>
      <c r="IP92" s="77">
        <f t="shared" si="273"/>
        <v>0</v>
      </c>
      <c r="IQ92" s="77">
        <f t="shared" si="433"/>
        <v>0</v>
      </c>
      <c r="IR92" s="282">
        <f t="shared" si="434"/>
        <v>0</v>
      </c>
      <c r="IS92" s="283"/>
      <c r="IT92" s="284"/>
      <c r="IU92" s="285"/>
      <c r="IV92" s="76">
        <f t="shared" si="274"/>
        <v>0</v>
      </c>
      <c r="IW92" s="77">
        <f t="shared" si="435"/>
        <v>0</v>
      </c>
      <c r="IX92" s="77">
        <f t="shared" si="436"/>
        <v>0</v>
      </c>
      <c r="IY92" s="77">
        <f t="shared" si="437"/>
        <v>0</v>
      </c>
      <c r="IZ92" s="282">
        <f t="shared" si="438"/>
        <v>0</v>
      </c>
      <c r="JA92" s="283"/>
      <c r="JB92" s="284"/>
      <c r="JC92" s="285"/>
      <c r="JD92" s="76">
        <f t="shared" si="275"/>
        <v>0</v>
      </c>
      <c r="JE92" s="77">
        <f t="shared" si="439"/>
        <v>0</v>
      </c>
      <c r="JF92" s="77">
        <f t="shared" si="276"/>
        <v>0</v>
      </c>
      <c r="JG92" s="77">
        <f t="shared" si="440"/>
        <v>0</v>
      </c>
      <c r="JH92" s="282">
        <f t="shared" si="441"/>
        <v>0</v>
      </c>
      <c r="JI92" s="283"/>
      <c r="JJ92" s="284"/>
      <c r="JK92" s="285"/>
      <c r="JL92" s="76">
        <f t="shared" si="277"/>
        <v>42.58774925014778</v>
      </c>
      <c r="JM92" s="77">
        <f t="shared" si="442"/>
        <v>48.465284524160673</v>
      </c>
      <c r="JN92" s="77">
        <f t="shared" si="278"/>
        <v>2.8603225896061946</v>
      </c>
      <c r="JO92" s="77">
        <f t="shared" si="443"/>
        <v>3.3031005264772335</v>
      </c>
      <c r="JP92" s="282">
        <f t="shared" si="444"/>
        <v>50.673394337975594</v>
      </c>
      <c r="JQ92" s="73">
        <f t="shared" si="279"/>
        <v>0.8404360869552352</v>
      </c>
      <c r="JR92" s="74">
        <f t="shared" si="280"/>
        <v>5.6446240220829551E-2</v>
      </c>
      <c r="JS92" s="279">
        <f t="shared" si="445"/>
        <v>1.1247264623468765</v>
      </c>
      <c r="JT92" s="76">
        <f t="shared" si="281"/>
        <v>0</v>
      </c>
      <c r="JU92" s="77">
        <f t="shared" si="446"/>
        <v>0</v>
      </c>
      <c r="JV92" s="77">
        <f t="shared" si="282"/>
        <v>0</v>
      </c>
      <c r="JW92" s="77">
        <f t="shared" si="447"/>
        <v>0</v>
      </c>
      <c r="JX92" s="282">
        <f t="shared" si="448"/>
        <v>0</v>
      </c>
      <c r="JY92" s="73"/>
      <c r="JZ92" s="74"/>
      <c r="KA92" s="279"/>
      <c r="KB92" s="76">
        <f t="shared" si="283"/>
        <v>0</v>
      </c>
      <c r="KC92" s="77">
        <f t="shared" si="449"/>
        <v>0</v>
      </c>
      <c r="KD92" s="77">
        <f t="shared" si="284"/>
        <v>0</v>
      </c>
      <c r="KE92" s="77">
        <f t="shared" si="450"/>
        <v>0</v>
      </c>
      <c r="KF92" s="282">
        <f t="shared" si="451"/>
        <v>0</v>
      </c>
      <c r="KG92" s="73"/>
      <c r="KH92" s="74"/>
      <c r="KI92" s="279"/>
      <c r="KJ92" s="76">
        <f t="shared" si="285"/>
        <v>13.802914849004855</v>
      </c>
      <c r="KK92" s="77">
        <f t="shared" si="452"/>
        <v>15.707855127316014</v>
      </c>
      <c r="KL92" s="77">
        <f t="shared" si="286"/>
        <v>0.45081451119877197</v>
      </c>
      <c r="KM92" s="77">
        <f t="shared" si="453"/>
        <v>0.52060059753234189</v>
      </c>
      <c r="KN92" s="282">
        <f t="shared" si="454"/>
        <v>18.144124078918981</v>
      </c>
      <c r="KO92" s="73">
        <f t="shared" si="287"/>
        <v>0.7607374590786653</v>
      </c>
      <c r="KP92" s="74">
        <f t="shared" si="288"/>
        <v>2.4846308878727161E-2</v>
      </c>
      <c r="KQ92" s="279">
        <f t="shared" si="289"/>
        <v>1.1088355853418734</v>
      </c>
      <c r="KR92" s="76">
        <f t="shared" si="290"/>
        <v>0</v>
      </c>
      <c r="KS92" s="77">
        <f t="shared" si="455"/>
        <v>0</v>
      </c>
      <c r="KT92" s="77">
        <f t="shared" si="291"/>
        <v>0</v>
      </c>
      <c r="KU92" s="77">
        <f t="shared" si="456"/>
        <v>0</v>
      </c>
      <c r="KV92" s="282">
        <f t="shared" si="457"/>
        <v>0</v>
      </c>
      <c r="KW92" s="73"/>
      <c r="KX92" s="74"/>
      <c r="KY92" s="279"/>
      <c r="KZ92" s="76">
        <f t="shared" si="292"/>
        <v>29.102964967369545</v>
      </c>
      <c r="LA92" s="77">
        <f t="shared" si="458"/>
        <v>33.119465162516214</v>
      </c>
      <c r="LB92" s="77">
        <f t="shared" si="293"/>
        <v>0.9094304162508744</v>
      </c>
      <c r="LC92" s="77">
        <f t="shared" si="459"/>
        <v>1.0502102446865098</v>
      </c>
      <c r="LD92" s="286">
        <f t="shared" si="460"/>
        <v>78.168490210396897</v>
      </c>
      <c r="LE92" s="73">
        <f t="shared" si="294"/>
        <v>0.37231069564010422</v>
      </c>
      <c r="LF92" s="74">
        <f t="shared" si="295"/>
        <v>1.1634232845012971E-2</v>
      </c>
      <c r="LG92" s="279">
        <f t="shared" si="296"/>
        <v>1.0531835783496988</v>
      </c>
      <c r="LH92" s="76">
        <f t="shared" si="297"/>
        <v>5.8533459494082409</v>
      </c>
      <c r="LI92" s="77">
        <f t="shared" si="461"/>
        <v>6.661166223886072</v>
      </c>
      <c r="LJ92" s="77">
        <f t="shared" si="298"/>
        <v>0.19101502491291367</v>
      </c>
      <c r="LK92" s="77">
        <f t="shared" si="462"/>
        <v>0.22058415076943272</v>
      </c>
      <c r="LL92" s="282">
        <f t="shared" si="463"/>
        <v>7.8650751712782441</v>
      </c>
      <c r="LM92" s="73">
        <f t="shared" si="481"/>
        <v>0.7442199625482977</v>
      </c>
      <c r="LN92" s="74">
        <f t="shared" si="482"/>
        <v>2.4286484331448494E-2</v>
      </c>
      <c r="LO92" s="279">
        <f t="shared" si="483"/>
        <v>1.1064693448057987</v>
      </c>
      <c r="LP92" s="76">
        <f t="shared" si="299"/>
        <v>0</v>
      </c>
      <c r="LQ92" s="77">
        <f t="shared" si="464"/>
        <v>0</v>
      </c>
      <c r="LR92" s="77">
        <f t="shared" si="300"/>
        <v>0</v>
      </c>
      <c r="LS92" s="77">
        <f t="shared" si="465"/>
        <v>0</v>
      </c>
      <c r="LT92" s="282">
        <f t="shared" si="466"/>
        <v>0</v>
      </c>
      <c r="LU92" s="73"/>
      <c r="LV92" s="74"/>
      <c r="LW92" s="279"/>
      <c r="LX92" s="76">
        <f t="shared" si="301"/>
        <v>0</v>
      </c>
      <c r="LY92" s="77">
        <f t="shared" si="467"/>
        <v>0</v>
      </c>
      <c r="LZ92" s="77">
        <f t="shared" si="302"/>
        <v>0</v>
      </c>
      <c r="MA92" s="77">
        <f t="shared" si="468"/>
        <v>0</v>
      </c>
      <c r="MB92" s="286">
        <f t="shared" si="469"/>
        <v>0</v>
      </c>
      <c r="MC92" s="73"/>
      <c r="MD92" s="74"/>
      <c r="ME92" s="279"/>
      <c r="MF92" s="76">
        <f t="shared" si="303"/>
        <v>0</v>
      </c>
      <c r="MG92" s="77">
        <f t="shared" si="470"/>
        <v>0</v>
      </c>
      <c r="MH92" s="77">
        <f t="shared" si="304"/>
        <v>0</v>
      </c>
      <c r="MI92" s="77">
        <f t="shared" si="471"/>
        <v>0</v>
      </c>
      <c r="MJ92" s="286">
        <f t="shared" si="472"/>
        <v>0</v>
      </c>
      <c r="MK92" s="73"/>
      <c r="ML92" s="74"/>
      <c r="MM92" s="279"/>
      <c r="MN92" s="287">
        <f t="shared" si="473"/>
        <v>1.0733190948889537</v>
      </c>
      <c r="MO92" s="288">
        <f t="shared" si="473"/>
        <v>0</v>
      </c>
      <c r="MP92" s="288">
        <f t="shared" si="473"/>
        <v>1.0869873841794453</v>
      </c>
      <c r="MQ92" s="289">
        <f t="shared" si="473"/>
        <v>0</v>
      </c>
      <c r="MR92" s="290">
        <f t="shared" si="474"/>
        <v>1.1635852307691148</v>
      </c>
      <c r="MS92" s="291"/>
      <c r="MT92" s="291">
        <f t="shared" si="305"/>
        <v>0.92339578286043889</v>
      </c>
      <c r="MU92" s="292"/>
      <c r="MV92" s="359">
        <f t="shared" si="306"/>
        <v>0</v>
      </c>
      <c r="MW92" s="360">
        <f t="shared" si="307"/>
        <v>5.0719884119456396E-2</v>
      </c>
      <c r="MX92" s="360">
        <f t="shared" si="308"/>
        <v>0.24018944790867597</v>
      </c>
      <c r="MY92" s="360">
        <f t="shared" si="309"/>
        <v>0</v>
      </c>
      <c r="MZ92" s="360">
        <f t="shared" si="310"/>
        <v>0</v>
      </c>
      <c r="NA92" s="360">
        <f t="shared" si="311"/>
        <v>0</v>
      </c>
      <c r="NB92" s="360">
        <f t="shared" si="312"/>
        <v>0.29580305959722852</v>
      </c>
      <c r="NC92" s="360">
        <f t="shared" si="313"/>
        <v>0</v>
      </c>
      <c r="ND92" s="360">
        <f t="shared" si="314"/>
        <v>0</v>
      </c>
      <c r="NE92" s="360">
        <f t="shared" si="315"/>
        <v>0.10445231213920449</v>
      </c>
      <c r="NF92" s="360">
        <f t="shared" si="316"/>
        <v>0</v>
      </c>
      <c r="NG92" s="360">
        <f t="shared" si="317"/>
        <v>0.42727657773647282</v>
      </c>
      <c r="NH92" s="360">
        <f t="shared" si="318"/>
        <v>4.5143949268076591E-2</v>
      </c>
      <c r="NI92" s="360">
        <f t="shared" si="319"/>
        <v>0</v>
      </c>
      <c r="NJ92" s="360">
        <f t="shared" si="320"/>
        <v>0</v>
      </c>
      <c r="NK92" s="361">
        <f t="shared" si="321"/>
        <v>0</v>
      </c>
      <c r="NL92" s="145">
        <f t="shared" si="475"/>
        <v>1.1635852307691148</v>
      </c>
      <c r="NM92" s="40"/>
      <c r="NN92" s="56">
        <f t="shared" si="476"/>
        <v>0.92339578286043889</v>
      </c>
      <c r="NO92" s="59"/>
      <c r="NP92" s="55">
        <f t="shared" si="322"/>
        <v>1.0733190948889537</v>
      </c>
      <c r="NQ92" s="40"/>
      <c r="NR92" s="56">
        <f t="shared" si="323"/>
        <v>1.0869873841794453</v>
      </c>
      <c r="NS92" s="60"/>
      <c r="NT92" s="41"/>
      <c r="NU92" s="86">
        <f t="shared" si="477"/>
        <v>0</v>
      </c>
      <c r="NV92" s="86">
        <f t="shared" si="477"/>
        <v>0</v>
      </c>
      <c r="NW92" s="86">
        <f t="shared" si="477"/>
        <v>0</v>
      </c>
      <c r="NX92" s="86">
        <f t="shared" si="477"/>
        <v>0</v>
      </c>
      <c r="NY92" s="87">
        <f t="shared" si="478"/>
        <v>0</v>
      </c>
      <c r="NZ92" s="87">
        <f t="shared" si="478"/>
        <v>0</v>
      </c>
      <c r="OA92" s="87">
        <f t="shared" si="478"/>
        <v>0</v>
      </c>
      <c r="OB92" s="87">
        <f t="shared" si="478"/>
        <v>0</v>
      </c>
      <c r="OC92" s="26"/>
    </row>
    <row r="93" spans="1:393" thickBot="1" x14ac:dyDescent="0.35">
      <c r="A93" s="136" t="s">
        <v>284</v>
      </c>
      <c r="B93" s="137" t="s">
        <v>285</v>
      </c>
      <c r="C93" s="133" t="s">
        <v>118</v>
      </c>
      <c r="D93" s="64">
        <f>VLOOKUP(B93,[1]УсіТ_1!$A$10:$G$556,6,FALSE)</f>
        <v>280.7</v>
      </c>
      <c r="E93" s="64">
        <f>VLOOKUP(B93,[1]УсіТ_1!$A$10:$G$556,7,FALSE)</f>
        <v>0</v>
      </c>
      <c r="F93" s="38">
        <v>90.2</v>
      </c>
      <c r="G93" s="38"/>
      <c r="H93" s="39"/>
      <c r="I93" s="256">
        <v>1.0823</v>
      </c>
      <c r="J93" s="62">
        <v>1.0823</v>
      </c>
      <c r="K93" s="257">
        <f t="shared" si="324"/>
        <v>0.67660000000000009</v>
      </c>
      <c r="L93" s="258">
        <f t="shared" si="325"/>
        <v>0.67660000000000009</v>
      </c>
      <c r="M93" s="63">
        <v>0</v>
      </c>
      <c r="N93" s="63">
        <v>4.7500000000000001E-2</v>
      </c>
      <c r="O93" s="63">
        <v>0.40570000000000001</v>
      </c>
      <c r="P93" s="63">
        <v>0</v>
      </c>
      <c r="Q93" s="63">
        <v>0</v>
      </c>
      <c r="R93" s="63">
        <v>0</v>
      </c>
      <c r="S93" s="63">
        <v>0.26229999999999998</v>
      </c>
      <c r="T93" s="63">
        <v>0</v>
      </c>
      <c r="U93" s="63">
        <v>0</v>
      </c>
      <c r="V93" s="63">
        <v>6.5199999999999994E-2</v>
      </c>
      <c r="W93" s="63">
        <v>0</v>
      </c>
      <c r="X93" s="63">
        <v>0.25919999999999999</v>
      </c>
      <c r="Y93" s="63">
        <v>4.24E-2</v>
      </c>
      <c r="Z93" s="63">
        <v>0</v>
      </c>
      <c r="AA93" s="63">
        <v>0</v>
      </c>
      <c r="AB93" s="259">
        <v>0</v>
      </c>
      <c r="AC93" s="144">
        <v>0</v>
      </c>
      <c r="AD93" s="70">
        <v>0</v>
      </c>
      <c r="AE93" s="70">
        <v>0</v>
      </c>
      <c r="AF93" s="68">
        <f t="shared" si="326"/>
        <v>0</v>
      </c>
      <c r="AG93" s="68">
        <f t="shared" si="327"/>
        <v>0</v>
      </c>
      <c r="AH93" s="71">
        <v>0</v>
      </c>
      <c r="AI93" s="71">
        <v>0</v>
      </c>
      <c r="AJ93" s="68">
        <f t="shared" si="328"/>
        <v>0</v>
      </c>
      <c r="AK93" s="68">
        <f t="shared" si="329"/>
        <v>0</v>
      </c>
      <c r="AL93" s="71">
        <v>0</v>
      </c>
      <c r="AM93" s="69">
        <f t="shared" si="330"/>
        <v>0</v>
      </c>
      <c r="AN93" s="260">
        <v>4.75</v>
      </c>
      <c r="AO93" s="71">
        <v>1.0449999999999999</v>
      </c>
      <c r="AP93" s="71">
        <v>3.45831236489001</v>
      </c>
      <c r="AQ93" s="68">
        <f t="shared" si="331"/>
        <v>0.24291186050987429</v>
      </c>
      <c r="AR93" s="68">
        <f t="shared" si="332"/>
        <v>1.1027243972935583</v>
      </c>
      <c r="AS93" s="71">
        <v>0.29961803197499998</v>
      </c>
      <c r="AT93" s="261">
        <f t="shared" si="244"/>
        <v>6.4980402625687397E-2</v>
      </c>
      <c r="AU93" s="71">
        <v>1.0302444087151199</v>
      </c>
      <c r="AV93" s="68">
        <f t="shared" si="333"/>
        <v>1.4119499621440719E-2</v>
      </c>
      <c r="AW93" s="68">
        <f t="shared" si="334"/>
        <v>0.60326373450077331</v>
      </c>
      <c r="AX93" s="71">
        <v>0.529158740279006</v>
      </c>
      <c r="AY93" s="69">
        <f t="shared" si="335"/>
        <v>13.334800255030965</v>
      </c>
      <c r="AZ93" s="260">
        <v>14</v>
      </c>
      <c r="BA93" s="260">
        <v>71.3603333333335</v>
      </c>
      <c r="BB93" s="260">
        <v>7.4418633333333499</v>
      </c>
      <c r="BC93" s="262">
        <f t="shared" si="336"/>
        <v>5.9534906666666805</v>
      </c>
      <c r="BD93" s="262">
        <f t="shared" si="245"/>
        <v>1.4883726666666695</v>
      </c>
      <c r="BE93" s="260">
        <v>2.7932473333333401</v>
      </c>
      <c r="BF93" s="262">
        <f t="shared" si="337"/>
        <v>2.2345978666666722</v>
      </c>
      <c r="BG93" s="262">
        <f t="shared" si="246"/>
        <v>0.55864946666666793</v>
      </c>
      <c r="BH93" s="260">
        <v>8.79890585368614</v>
      </c>
      <c r="BI93" s="263">
        <f t="shared" si="338"/>
        <v>5.1522345182493341</v>
      </c>
      <c r="BJ93" s="68">
        <f t="shared" si="339"/>
        <v>0.12058900472476855</v>
      </c>
      <c r="BK93" s="260">
        <v>4.5193343594897257</v>
      </c>
      <c r="BL93" s="69">
        <f t="shared" si="340"/>
        <v>113.89642105581126</v>
      </c>
      <c r="BM93" s="260">
        <v>0</v>
      </c>
      <c r="BN93" s="260">
        <v>0</v>
      </c>
      <c r="BO93" s="260">
        <v>0</v>
      </c>
      <c r="BP93" s="68">
        <f t="shared" si="341"/>
        <v>0</v>
      </c>
      <c r="BQ93" s="68">
        <f t="shared" si="342"/>
        <v>0</v>
      </c>
      <c r="BR93" s="260">
        <v>0</v>
      </c>
      <c r="BS93" s="260">
        <v>0</v>
      </c>
      <c r="BT93" s="68">
        <f t="shared" si="343"/>
        <v>0</v>
      </c>
      <c r="BU93" s="68">
        <f t="shared" si="344"/>
        <v>0</v>
      </c>
      <c r="BV93" s="260">
        <v>0</v>
      </c>
      <c r="BW93" s="69">
        <f t="shared" si="345"/>
        <v>0</v>
      </c>
      <c r="BX93" s="260">
        <v>0</v>
      </c>
      <c r="BY93" s="260">
        <v>0</v>
      </c>
      <c r="BZ93" s="263">
        <f t="shared" si="346"/>
        <v>0</v>
      </c>
      <c r="CA93" s="263">
        <f t="shared" si="347"/>
        <v>0</v>
      </c>
      <c r="CB93" s="260">
        <v>0</v>
      </c>
      <c r="CC93" s="264">
        <f t="shared" si="348"/>
        <v>0</v>
      </c>
      <c r="CD93" s="260">
        <v>0</v>
      </c>
      <c r="CE93" s="260">
        <v>0</v>
      </c>
      <c r="CF93" s="263">
        <f t="shared" si="349"/>
        <v>0</v>
      </c>
      <c r="CG93" s="263">
        <f t="shared" si="350"/>
        <v>0</v>
      </c>
      <c r="CH93" s="260">
        <v>0</v>
      </c>
      <c r="CI93" s="69">
        <f t="shared" si="351"/>
        <v>0</v>
      </c>
      <c r="CJ93" s="260">
        <v>34.648032372691382</v>
      </c>
      <c r="CK93" s="260">
        <v>7.6225685281119677</v>
      </c>
      <c r="CL93" s="260">
        <v>3.3014595726227696</v>
      </c>
      <c r="CM93" s="260">
        <v>2.7214571161305594</v>
      </c>
      <c r="CN93" s="260">
        <v>7.1719522441136974</v>
      </c>
      <c r="CO93" s="265">
        <f t="shared" si="352"/>
        <v>0.50375792562654609</v>
      </c>
      <c r="CP93" s="266">
        <f t="shared" si="353"/>
        <v>2.2868630364625817</v>
      </c>
      <c r="CQ93" s="260">
        <v>5.688225748152913</v>
      </c>
      <c r="CR93" s="265">
        <f t="shared" si="354"/>
        <v>7.7957133878435669E-2</v>
      </c>
      <c r="CS93" s="265">
        <f t="shared" si="355"/>
        <v>3.3307633397339309</v>
      </c>
      <c r="CT93" s="260">
        <v>2.9216119455276943</v>
      </c>
      <c r="CU93" s="267">
        <f t="shared" si="247"/>
        <v>73.624620493464505</v>
      </c>
      <c r="CV93" s="260">
        <v>0</v>
      </c>
      <c r="CW93" s="260">
        <v>0</v>
      </c>
      <c r="CX93" s="68">
        <f t="shared" si="356"/>
        <v>0</v>
      </c>
      <c r="CY93" s="68">
        <f t="shared" si="357"/>
        <v>0</v>
      </c>
      <c r="CZ93" s="260">
        <v>0</v>
      </c>
      <c r="DA93" s="69">
        <f t="shared" si="358"/>
        <v>0</v>
      </c>
      <c r="DB93" s="260">
        <v>0</v>
      </c>
      <c r="DC93" s="260">
        <v>0</v>
      </c>
      <c r="DD93" s="68">
        <f t="shared" si="359"/>
        <v>0</v>
      </c>
      <c r="DE93" s="68">
        <f t="shared" si="360"/>
        <v>0</v>
      </c>
      <c r="DF93" s="260">
        <v>0</v>
      </c>
      <c r="DG93" s="69">
        <f t="shared" si="361"/>
        <v>0</v>
      </c>
      <c r="DH93" s="260">
        <v>6.6759041078092807</v>
      </c>
      <c r="DI93" s="260">
        <v>1.4686989037180418</v>
      </c>
      <c r="DJ93" s="260">
        <v>0.10034810804999995</v>
      </c>
      <c r="DK93" s="260">
        <v>4.8600581904851561</v>
      </c>
      <c r="DL93" s="68">
        <f t="shared" si="362"/>
        <v>0.34137048729967734</v>
      </c>
      <c r="DM93" s="68">
        <f t="shared" si="363"/>
        <v>1.5496878747344778</v>
      </c>
      <c r="DN93" s="260">
        <v>1.413593379645</v>
      </c>
      <c r="DO93" s="68">
        <f t="shared" si="364"/>
        <v>1.9373297268034724E-2</v>
      </c>
      <c r="DP93" s="68">
        <f t="shared" si="365"/>
        <v>0.8277352578246483</v>
      </c>
      <c r="DQ93" s="260">
        <v>0.72605615299828496</v>
      </c>
      <c r="DR93" s="264">
        <f t="shared" si="366"/>
        <v>18.293590611246916</v>
      </c>
      <c r="DS93" s="260">
        <v>0</v>
      </c>
      <c r="DT93" s="260">
        <v>0</v>
      </c>
      <c r="DU93" s="260">
        <v>0</v>
      </c>
      <c r="DV93" s="68">
        <f t="shared" si="367"/>
        <v>0</v>
      </c>
      <c r="DW93" s="68">
        <f t="shared" si="368"/>
        <v>0</v>
      </c>
      <c r="DX93" s="260">
        <v>0</v>
      </c>
      <c r="DY93" s="260">
        <v>0</v>
      </c>
      <c r="DZ93" s="260">
        <v>0</v>
      </c>
      <c r="EA93" s="260">
        <v>0</v>
      </c>
      <c r="EB93" s="68">
        <f t="shared" si="369"/>
        <v>0</v>
      </c>
      <c r="EC93" s="68">
        <f t="shared" si="370"/>
        <v>0</v>
      </c>
      <c r="ED93" s="267">
        <v>0</v>
      </c>
      <c r="EE93" s="69">
        <f t="shared" si="371"/>
        <v>0</v>
      </c>
      <c r="EF93" s="260">
        <v>11.660555555555501</v>
      </c>
      <c r="EG93" s="260">
        <v>2.5653222222222101</v>
      </c>
      <c r="EH93" s="260">
        <v>29.414849194952666</v>
      </c>
      <c r="EI93" s="260">
        <v>8.4896512545819967</v>
      </c>
      <c r="EJ93" s="268">
        <f t="shared" si="372"/>
        <v>0.59631310412183947</v>
      </c>
      <c r="EK93" s="266">
        <f t="shared" si="373"/>
        <v>2.7070271783385245</v>
      </c>
      <c r="EL93" s="260">
        <v>5.622047734223818</v>
      </c>
      <c r="EM93" s="268">
        <f t="shared" si="374"/>
        <v>7.7050164197537421E-2</v>
      </c>
      <c r="EN93" s="268">
        <f t="shared" si="375"/>
        <v>3.2920125389656936</v>
      </c>
      <c r="EO93" s="269">
        <f t="shared" si="376"/>
        <v>57.752425961536197</v>
      </c>
      <c r="EP93" s="69">
        <f t="shared" si="377"/>
        <v>72.768056711535621</v>
      </c>
      <c r="EQ93" s="260">
        <v>4.24</v>
      </c>
      <c r="ER93" s="260">
        <v>0.93279999999999996</v>
      </c>
      <c r="ES93" s="260">
        <v>3.0869988267649799</v>
      </c>
      <c r="ET93" s="68">
        <f t="shared" si="378"/>
        <v>0.21683079759197219</v>
      </c>
      <c r="EU93" s="68">
        <f t="shared" si="379"/>
        <v>0.98432661989993497</v>
      </c>
      <c r="EV93" s="260">
        <v>0.26722085476666702</v>
      </c>
      <c r="EW93" s="260">
        <v>0.91960414081784603</v>
      </c>
      <c r="EX93" s="68">
        <f t="shared" si="380"/>
        <v>1.260317474990858E-2</v>
      </c>
      <c r="EY93" s="68">
        <f t="shared" si="381"/>
        <v>0.53847788307245303</v>
      </c>
      <c r="EZ93" s="260">
        <v>0.47233119111747501</v>
      </c>
      <c r="FA93" s="69">
        <f t="shared" si="382"/>
        <v>11.902746016160359</v>
      </c>
      <c r="FB93" s="260">
        <v>0</v>
      </c>
      <c r="FC93" s="260">
        <v>0</v>
      </c>
      <c r="FD93" s="68">
        <f t="shared" si="383"/>
        <v>0</v>
      </c>
      <c r="FE93" s="68">
        <f t="shared" si="384"/>
        <v>0</v>
      </c>
      <c r="FF93" s="260">
        <v>0</v>
      </c>
      <c r="FG93" s="69">
        <f t="shared" si="385"/>
        <v>0</v>
      </c>
      <c r="FH93" s="260">
        <v>0</v>
      </c>
      <c r="FI93" s="260">
        <v>0</v>
      </c>
      <c r="FJ93" s="68">
        <f t="shared" si="386"/>
        <v>0</v>
      </c>
      <c r="FK93" s="68">
        <f t="shared" si="387"/>
        <v>0</v>
      </c>
      <c r="FL93" s="260">
        <v>0</v>
      </c>
      <c r="FM93" s="69">
        <f t="shared" si="388"/>
        <v>0</v>
      </c>
      <c r="FN93" s="260">
        <v>0</v>
      </c>
      <c r="FO93" s="260">
        <v>0</v>
      </c>
      <c r="FP93" s="68">
        <f t="shared" si="389"/>
        <v>0</v>
      </c>
      <c r="FQ93" s="68">
        <f t="shared" si="390"/>
        <v>0</v>
      </c>
      <c r="FR93" s="260">
        <v>0</v>
      </c>
      <c r="FS93" s="264">
        <f t="shared" si="391"/>
        <v>0</v>
      </c>
      <c r="FT93" s="270">
        <f t="shared" si="248"/>
        <v>303.82023514324965</v>
      </c>
      <c r="FU93" s="271">
        <f t="shared" si="249"/>
        <v>75.608881690108376</v>
      </c>
      <c r="FV93" s="272">
        <f t="shared" si="392"/>
        <v>32.644080376944196</v>
      </c>
      <c r="FW93" s="272">
        <f t="shared" si="250"/>
        <v>10.974526052089601</v>
      </c>
      <c r="FX93" s="272">
        <f t="shared" si="251"/>
        <v>71.3603333333335</v>
      </c>
      <c r="FY93" s="272">
        <f t="shared" si="252"/>
        <v>0</v>
      </c>
      <c r="FZ93" s="272">
        <f t="shared" si="253"/>
        <v>0</v>
      </c>
      <c r="GA93" s="272">
        <f t="shared" si="254"/>
        <v>0</v>
      </c>
      <c r="GB93" s="272">
        <f t="shared" si="255"/>
        <v>0</v>
      </c>
      <c r="GC93" s="272">
        <f t="shared" si="256"/>
        <v>0</v>
      </c>
      <c r="GD93" s="272">
        <f t="shared" si="257"/>
        <v>0</v>
      </c>
      <c r="GE93" s="272">
        <f t="shared" si="258"/>
        <v>27.066972880835838</v>
      </c>
      <c r="GF93" s="273">
        <f t="shared" si="259"/>
        <v>10.529367510209475</v>
      </c>
      <c r="GG93" s="273">
        <f t="shared" si="260"/>
        <v>1.9011841751499092</v>
      </c>
      <c r="GH93" s="272">
        <f t="shared" si="393"/>
        <v>23.472621265240839</v>
      </c>
      <c r="GI93" s="274">
        <f t="shared" si="394"/>
        <v>16.768274472263137</v>
      </c>
      <c r="GJ93" s="275">
        <f t="shared" si="261"/>
        <v>0.32169227444012566</v>
      </c>
      <c r="GK93" s="271">
        <f t="shared" si="395"/>
        <v>241.12741559855235</v>
      </c>
      <c r="GL93" s="276">
        <f t="shared" si="396"/>
        <v>303.82054365417594</v>
      </c>
      <c r="GM93" s="272">
        <f t="shared" si="397"/>
        <v>102.90652367258099</v>
      </c>
      <c r="GN93" s="272">
        <f t="shared" si="398"/>
        <v>13.197402501679637</v>
      </c>
      <c r="GO93" s="277">
        <f t="shared" si="399"/>
        <v>0.42677239092508568</v>
      </c>
      <c r="GP93" s="278">
        <f t="shared" si="400"/>
        <v>5.4732069635962499E-2</v>
      </c>
      <c r="GQ93" s="279">
        <f t="shared" si="401"/>
        <v>1.0673713820512181</v>
      </c>
      <c r="GR93" s="280">
        <f t="shared" si="402"/>
        <v>241.12741559855235</v>
      </c>
      <c r="GS93" s="272">
        <f t="shared" si="403"/>
        <v>102.90652367258099</v>
      </c>
      <c r="GT93" s="272">
        <f t="shared" si="262"/>
        <v>13.197402501679637</v>
      </c>
      <c r="GU93" s="73">
        <f t="shared" si="404"/>
        <v>0.42677239092508568</v>
      </c>
      <c r="GV93" s="74">
        <f t="shared" si="405"/>
        <v>5.4732069635962499E-2</v>
      </c>
      <c r="GW93" s="279">
        <f t="shared" si="406"/>
        <v>1.0673713820512181</v>
      </c>
      <c r="GX93" s="280">
        <f t="shared" si="407"/>
        <v>150.73343063362279</v>
      </c>
      <c r="GY93" s="272">
        <f t="shared" si="263"/>
        <v>96.620797560316802</v>
      </c>
      <c r="GZ93" s="272">
        <f t="shared" si="264"/>
        <v>4.8887249636215149</v>
      </c>
      <c r="HA93" s="73">
        <f t="shared" si="408"/>
        <v>0.6410044351419707</v>
      </c>
      <c r="HB93" s="74">
        <f t="shared" si="409"/>
        <v>3.2432917787854218E-2</v>
      </c>
      <c r="HC93" s="279">
        <f t="shared" si="410"/>
        <v>1.0934856377675033</v>
      </c>
      <c r="HD93" s="280">
        <f t="shared" si="411"/>
        <v>150.73343063362279</v>
      </c>
      <c r="HE93" s="272">
        <f t="shared" si="265"/>
        <v>96.620797560316802</v>
      </c>
      <c r="HF93" s="272">
        <f t="shared" si="266"/>
        <v>4.8887249636215149</v>
      </c>
      <c r="HG93" s="73">
        <f t="shared" si="412"/>
        <v>0.6410044351419707</v>
      </c>
      <c r="HH93" s="74">
        <f t="shared" si="413"/>
        <v>3.2432917787854218E-2</v>
      </c>
      <c r="HI93" s="281">
        <f t="shared" si="414"/>
        <v>1.0934856377675033</v>
      </c>
      <c r="HJ93" s="72">
        <f t="shared" si="267"/>
        <v>1.1552160467940333</v>
      </c>
      <c r="HK93" s="73">
        <f t="shared" si="415"/>
        <v>1.1552160467940333</v>
      </c>
      <c r="HL93" s="73">
        <f t="shared" si="268"/>
        <v>0.73985238251349283</v>
      </c>
      <c r="HM93" s="74">
        <f t="shared" si="416"/>
        <v>0.73985238251349283</v>
      </c>
      <c r="HN93" s="75"/>
      <c r="HO93" s="75"/>
      <c r="HP93" s="76">
        <f t="shared" si="417"/>
        <v>0</v>
      </c>
      <c r="HQ93" s="77">
        <f t="shared" si="418"/>
        <v>0</v>
      </c>
      <c r="HR93" s="77">
        <f t="shared" si="419"/>
        <v>0</v>
      </c>
      <c r="HS93" s="77">
        <f t="shared" si="420"/>
        <v>0</v>
      </c>
      <c r="HT93" s="282">
        <f t="shared" si="421"/>
        <v>0</v>
      </c>
      <c r="HU93" s="73"/>
      <c r="HV93" s="74"/>
      <c r="HW93" s="279"/>
      <c r="HX93" s="76">
        <f t="shared" si="422"/>
        <v>7.8763055207890842</v>
      </c>
      <c r="HY93" s="77">
        <f t="shared" si="423"/>
        <v>8.9633144457131859</v>
      </c>
      <c r="HZ93" s="77">
        <f t="shared" si="269"/>
        <v>0.32201176275700238</v>
      </c>
      <c r="IA93" s="77">
        <f t="shared" si="424"/>
        <v>0.37185918363178638</v>
      </c>
      <c r="IB93" s="282">
        <f t="shared" si="425"/>
        <v>10.58317480558013</v>
      </c>
      <c r="IC93" s="73">
        <f t="shared" si="479"/>
        <v>0.7442289922903087</v>
      </c>
      <c r="ID93" s="74">
        <f t="shared" si="480"/>
        <v>3.0426764054508205E-2</v>
      </c>
      <c r="IE93" s="279">
        <f t="shared" si="484"/>
        <v>1.1074211063016233</v>
      </c>
      <c r="IF93" s="76">
        <f t="shared" si="270"/>
        <v>6.2857261122641876</v>
      </c>
      <c r="IG93" s="77">
        <f t="shared" si="426"/>
        <v>7.1532191730177681</v>
      </c>
      <c r="IH93" s="77">
        <f t="shared" si="271"/>
        <v>8.3086775380581219</v>
      </c>
      <c r="II93" s="77">
        <f t="shared" si="427"/>
        <v>9.5948608209495188</v>
      </c>
      <c r="IJ93" s="282">
        <f t="shared" si="428"/>
        <v>90.393984964929572</v>
      </c>
      <c r="IK93" s="73">
        <f t="shared" si="429"/>
        <v>6.953699535099464E-2</v>
      </c>
      <c r="IL93" s="74">
        <f t="shared" si="430"/>
        <v>9.1916265681634288E-2</v>
      </c>
      <c r="IM93" s="279">
        <f t="shared" si="431"/>
        <v>1.0238254386559078</v>
      </c>
      <c r="IN93" s="76">
        <f t="shared" si="272"/>
        <v>0</v>
      </c>
      <c r="IO93" s="77">
        <f t="shared" si="432"/>
        <v>0</v>
      </c>
      <c r="IP93" s="77">
        <f t="shared" si="273"/>
        <v>0</v>
      </c>
      <c r="IQ93" s="77">
        <f t="shared" si="433"/>
        <v>0</v>
      </c>
      <c r="IR93" s="282">
        <f t="shared" si="434"/>
        <v>0</v>
      </c>
      <c r="IS93" s="283"/>
      <c r="IT93" s="284"/>
      <c r="IU93" s="285"/>
      <c r="IV93" s="76">
        <f t="shared" si="274"/>
        <v>0</v>
      </c>
      <c r="IW93" s="77">
        <f t="shared" si="435"/>
        <v>0</v>
      </c>
      <c r="IX93" s="77">
        <f t="shared" si="436"/>
        <v>0</v>
      </c>
      <c r="IY93" s="77">
        <f t="shared" si="437"/>
        <v>0</v>
      </c>
      <c r="IZ93" s="282">
        <f t="shared" si="438"/>
        <v>0</v>
      </c>
      <c r="JA93" s="283"/>
      <c r="JB93" s="284"/>
      <c r="JC93" s="285"/>
      <c r="JD93" s="76">
        <f t="shared" si="275"/>
        <v>0</v>
      </c>
      <c r="JE93" s="77">
        <f t="shared" si="439"/>
        <v>0</v>
      </c>
      <c r="JF93" s="77">
        <f t="shared" si="276"/>
        <v>0</v>
      </c>
      <c r="JG93" s="77">
        <f t="shared" si="440"/>
        <v>0</v>
      </c>
      <c r="JH93" s="282">
        <f t="shared" si="441"/>
        <v>0</v>
      </c>
      <c r="JI93" s="283"/>
      <c r="JJ93" s="284"/>
      <c r="JK93" s="285"/>
      <c r="JL93" s="76">
        <f t="shared" si="277"/>
        <v>49.124105079763098</v>
      </c>
      <c r="JM93" s="77">
        <f t="shared" si="442"/>
        <v>55.903722821821198</v>
      </c>
      <c r="JN93" s="77">
        <f t="shared" si="278"/>
        <v>3.3031721756355412</v>
      </c>
      <c r="JO93" s="77">
        <f t="shared" si="443"/>
        <v>3.8145032284239231</v>
      </c>
      <c r="JP93" s="282">
        <f t="shared" si="444"/>
        <v>58.432238486876599</v>
      </c>
      <c r="JQ93" s="73">
        <f t="shared" si="279"/>
        <v>0.84070209103483118</v>
      </c>
      <c r="JR93" s="74">
        <f t="shared" si="280"/>
        <v>5.6529961219565578E-2</v>
      </c>
      <c r="JS93" s="279">
        <f t="shared" si="445"/>
        <v>1.1247761335805058</v>
      </c>
      <c r="JT93" s="76">
        <f t="shared" si="281"/>
        <v>0</v>
      </c>
      <c r="JU93" s="77">
        <f t="shared" si="446"/>
        <v>0</v>
      </c>
      <c r="JV93" s="77">
        <f t="shared" si="282"/>
        <v>0</v>
      </c>
      <c r="JW93" s="77">
        <f t="shared" si="447"/>
        <v>0</v>
      </c>
      <c r="JX93" s="282">
        <f t="shared" si="448"/>
        <v>0</v>
      </c>
      <c r="JY93" s="73"/>
      <c r="JZ93" s="74"/>
      <c r="KA93" s="279"/>
      <c r="KB93" s="76">
        <f t="shared" si="283"/>
        <v>0</v>
      </c>
      <c r="KC93" s="77">
        <f t="shared" si="449"/>
        <v>0</v>
      </c>
      <c r="KD93" s="77">
        <f t="shared" si="284"/>
        <v>0</v>
      </c>
      <c r="KE93" s="77">
        <f t="shared" si="450"/>
        <v>0</v>
      </c>
      <c r="KF93" s="282">
        <f t="shared" si="451"/>
        <v>0</v>
      </c>
      <c r="KG93" s="73"/>
      <c r="KH93" s="74"/>
      <c r="KI93" s="279"/>
      <c r="KJ93" s="76">
        <f t="shared" si="285"/>
        <v>11.045059233249455</v>
      </c>
      <c r="KK93" s="77">
        <f t="shared" si="452"/>
        <v>12.569387858030213</v>
      </c>
      <c r="KL93" s="77">
        <f t="shared" si="286"/>
        <v>0.36074378456771206</v>
      </c>
      <c r="KM93" s="77">
        <f t="shared" si="453"/>
        <v>0.41658692241879391</v>
      </c>
      <c r="KN93" s="282">
        <f t="shared" si="454"/>
        <v>14.518722707338823</v>
      </c>
      <c r="KO93" s="73">
        <f t="shared" si="287"/>
        <v>0.76074593171109162</v>
      </c>
      <c r="KP93" s="74">
        <f t="shared" si="288"/>
        <v>2.4846798980833612E-2</v>
      </c>
      <c r="KQ93" s="279">
        <f t="shared" si="289"/>
        <v>1.1088368305176808</v>
      </c>
      <c r="KR93" s="76">
        <f t="shared" si="290"/>
        <v>0</v>
      </c>
      <c r="KS93" s="77">
        <f t="shared" si="455"/>
        <v>0</v>
      </c>
      <c r="KT93" s="77">
        <f t="shared" si="291"/>
        <v>0</v>
      </c>
      <c r="KU93" s="77">
        <f t="shared" si="456"/>
        <v>0</v>
      </c>
      <c r="KV93" s="282">
        <f t="shared" si="457"/>
        <v>0</v>
      </c>
      <c r="KW93" s="73"/>
      <c r="KX93" s="74"/>
      <c r="KY93" s="279"/>
      <c r="KZ93" s="76">
        <f t="shared" si="292"/>
        <v>21.544706232888856</v>
      </c>
      <c r="LA93" s="77">
        <f t="shared" si="458"/>
        <v>24.518091140089847</v>
      </c>
      <c r="LB93" s="77">
        <f t="shared" si="293"/>
        <v>0.67336326831937687</v>
      </c>
      <c r="LC93" s="77">
        <f t="shared" si="459"/>
        <v>0.77759990225521647</v>
      </c>
      <c r="LD93" s="286">
        <f t="shared" si="460"/>
        <v>57.752425961536204</v>
      </c>
      <c r="LE93" s="73">
        <f t="shared" si="294"/>
        <v>0.3730528349967131</v>
      </c>
      <c r="LF93" s="74">
        <f t="shared" si="295"/>
        <v>1.1659480222836782E-2</v>
      </c>
      <c r="LG93" s="279">
        <f t="shared" si="296"/>
        <v>1.0532899092963914</v>
      </c>
      <c r="LH93" s="76">
        <f t="shared" si="297"/>
        <v>7.0306214936263141</v>
      </c>
      <c r="LI93" s="77">
        <f t="shared" si="461"/>
        <v>8.0009175659616822</v>
      </c>
      <c r="LJ93" s="77">
        <f t="shared" si="298"/>
        <v>0.22943397234188076</v>
      </c>
      <c r="LK93" s="77">
        <f t="shared" si="462"/>
        <v>0.26495035126040389</v>
      </c>
      <c r="LL93" s="282">
        <f t="shared" si="463"/>
        <v>9.4466238223494923</v>
      </c>
      <c r="LM93" s="73">
        <f t="shared" si="481"/>
        <v>0.74424700568607072</v>
      </c>
      <c r="LN93" s="74">
        <f t="shared" si="482"/>
        <v>2.4287404331595125E-2</v>
      </c>
      <c r="LO93" s="279">
        <f t="shared" si="483"/>
        <v>1.1064732194452658</v>
      </c>
      <c r="LP93" s="76">
        <f t="shared" si="299"/>
        <v>0</v>
      </c>
      <c r="LQ93" s="77">
        <f t="shared" si="464"/>
        <v>0</v>
      </c>
      <c r="LR93" s="77">
        <f t="shared" si="300"/>
        <v>0</v>
      </c>
      <c r="LS93" s="77">
        <f t="shared" si="465"/>
        <v>0</v>
      </c>
      <c r="LT93" s="282">
        <f t="shared" si="466"/>
        <v>0</v>
      </c>
      <c r="LU93" s="73"/>
      <c r="LV93" s="74"/>
      <c r="LW93" s="279"/>
      <c r="LX93" s="76">
        <f t="shared" si="301"/>
        <v>0</v>
      </c>
      <c r="LY93" s="77">
        <f t="shared" si="467"/>
        <v>0</v>
      </c>
      <c r="LZ93" s="77">
        <f t="shared" si="302"/>
        <v>0</v>
      </c>
      <c r="MA93" s="77">
        <f t="shared" si="468"/>
        <v>0</v>
      </c>
      <c r="MB93" s="286">
        <f t="shared" si="469"/>
        <v>0</v>
      </c>
      <c r="MC93" s="73"/>
      <c r="MD93" s="74"/>
      <c r="ME93" s="279"/>
      <c r="MF93" s="76">
        <f t="shared" si="303"/>
        <v>0</v>
      </c>
      <c r="MG93" s="77">
        <f t="shared" si="470"/>
        <v>0</v>
      </c>
      <c r="MH93" s="77">
        <f t="shared" si="304"/>
        <v>0</v>
      </c>
      <c r="MI93" s="77">
        <f t="shared" si="471"/>
        <v>0</v>
      </c>
      <c r="MJ93" s="286">
        <f t="shared" si="472"/>
        <v>0</v>
      </c>
      <c r="MK93" s="73"/>
      <c r="ML93" s="74"/>
      <c r="MM93" s="279"/>
      <c r="MN93" s="287">
        <f t="shared" si="473"/>
        <v>1.067375619693294</v>
      </c>
      <c r="MO93" s="288">
        <f t="shared" si="473"/>
        <v>0</v>
      </c>
      <c r="MP93" s="288">
        <f t="shared" si="473"/>
        <v>1.0934889930998379</v>
      </c>
      <c r="MQ93" s="289">
        <f t="shared" si="473"/>
        <v>0</v>
      </c>
      <c r="MR93" s="290">
        <f t="shared" si="474"/>
        <v>1.1552206331940522</v>
      </c>
      <c r="MS93" s="291"/>
      <c r="MT93" s="291">
        <f t="shared" si="305"/>
        <v>0.73985465273135043</v>
      </c>
      <c r="MU93" s="292"/>
      <c r="MV93" s="359">
        <f t="shared" si="306"/>
        <v>0</v>
      </c>
      <c r="MW93" s="360">
        <f t="shared" si="307"/>
        <v>5.2602502549327107E-2</v>
      </c>
      <c r="MX93" s="360">
        <f t="shared" si="308"/>
        <v>0.41536598046270179</v>
      </c>
      <c r="MY93" s="360">
        <f t="shared" si="309"/>
        <v>0</v>
      </c>
      <c r="MZ93" s="360">
        <f t="shared" si="310"/>
        <v>0</v>
      </c>
      <c r="NA93" s="360">
        <f t="shared" si="311"/>
        <v>0</v>
      </c>
      <c r="NB93" s="360">
        <f t="shared" si="312"/>
        <v>0.29502877983816661</v>
      </c>
      <c r="NC93" s="360">
        <f t="shared" si="313"/>
        <v>0</v>
      </c>
      <c r="ND93" s="360">
        <f t="shared" si="314"/>
        <v>0</v>
      </c>
      <c r="NE93" s="360">
        <f t="shared" si="315"/>
        <v>7.229616134975278E-2</v>
      </c>
      <c r="NF93" s="360">
        <f t="shared" si="316"/>
        <v>0</v>
      </c>
      <c r="NG93" s="360">
        <f t="shared" si="317"/>
        <v>0.27301274448962465</v>
      </c>
      <c r="NH93" s="360">
        <f t="shared" si="318"/>
        <v>4.6914464504479267E-2</v>
      </c>
      <c r="NI93" s="360">
        <f t="shared" si="319"/>
        <v>0</v>
      </c>
      <c r="NJ93" s="360">
        <f t="shared" si="320"/>
        <v>0</v>
      </c>
      <c r="NK93" s="361">
        <f t="shared" si="321"/>
        <v>0</v>
      </c>
      <c r="NL93" s="145">
        <f t="shared" si="475"/>
        <v>1.1552206331940522</v>
      </c>
      <c r="NM93" s="40"/>
      <c r="NN93" s="56">
        <f t="shared" si="476"/>
        <v>0.73985465273135043</v>
      </c>
      <c r="NO93" s="59"/>
      <c r="NP93" s="55">
        <f t="shared" si="322"/>
        <v>1.067375619693294</v>
      </c>
      <c r="NQ93" s="40"/>
      <c r="NR93" s="56">
        <f t="shared" si="323"/>
        <v>1.0934889930998379</v>
      </c>
      <c r="NS93" s="60"/>
      <c r="NT93" s="41"/>
      <c r="NU93" s="86">
        <f t="shared" si="477"/>
        <v>0</v>
      </c>
      <c r="NV93" s="86">
        <f t="shared" si="477"/>
        <v>0</v>
      </c>
      <c r="NW93" s="86">
        <f t="shared" si="477"/>
        <v>0</v>
      </c>
      <c r="NX93" s="86">
        <f t="shared" si="477"/>
        <v>0</v>
      </c>
      <c r="NY93" s="87">
        <f t="shared" si="478"/>
        <v>0</v>
      </c>
      <c r="NZ93" s="87">
        <f t="shared" si="478"/>
        <v>0</v>
      </c>
      <c r="OA93" s="87">
        <f t="shared" si="478"/>
        <v>0</v>
      </c>
      <c r="OB93" s="87">
        <f t="shared" si="478"/>
        <v>0</v>
      </c>
      <c r="OC93" s="26"/>
    </row>
    <row r="94" spans="1:393" thickBot="1" x14ac:dyDescent="0.35">
      <c r="A94" s="136" t="s">
        <v>286</v>
      </c>
      <c r="B94" s="137" t="s">
        <v>287</v>
      </c>
      <c r="C94" s="133" t="s">
        <v>118</v>
      </c>
      <c r="D94" s="64">
        <f>VLOOKUP(B94,[1]УсіТ_1!$A$10:$G$556,6,FALSE)</f>
        <v>255.8</v>
      </c>
      <c r="E94" s="64">
        <f>VLOOKUP(B94,[1]УсіТ_1!$A$10:$G$556,7,FALSE)</f>
        <v>0</v>
      </c>
      <c r="F94" s="38">
        <v>1447.4</v>
      </c>
      <c r="G94" s="38"/>
      <c r="H94" s="39"/>
      <c r="I94" s="256">
        <v>0.94830000000000003</v>
      </c>
      <c r="J94" s="62">
        <v>0.94830000000000003</v>
      </c>
      <c r="K94" s="257">
        <f t="shared" si="324"/>
        <v>0.63030000000000008</v>
      </c>
      <c r="L94" s="258">
        <f t="shared" si="325"/>
        <v>0.63030000000000008</v>
      </c>
      <c r="M94" s="63">
        <v>0</v>
      </c>
      <c r="N94" s="63">
        <v>5.21E-2</v>
      </c>
      <c r="O94" s="63">
        <v>0.318</v>
      </c>
      <c r="P94" s="63">
        <v>0</v>
      </c>
      <c r="Q94" s="63">
        <v>0</v>
      </c>
      <c r="R94" s="63">
        <v>0</v>
      </c>
      <c r="S94" s="63">
        <v>0.26269999999999999</v>
      </c>
      <c r="T94" s="63">
        <v>0</v>
      </c>
      <c r="U94" s="63">
        <v>0</v>
      </c>
      <c r="V94" s="63">
        <v>7.1499999999999994E-2</v>
      </c>
      <c r="W94" s="63">
        <v>0</v>
      </c>
      <c r="X94" s="63">
        <v>0.19739999999999999</v>
      </c>
      <c r="Y94" s="63">
        <v>4.6600000000000003E-2</v>
      </c>
      <c r="Z94" s="63">
        <v>0</v>
      </c>
      <c r="AA94" s="63">
        <v>0</v>
      </c>
      <c r="AB94" s="259">
        <v>0</v>
      </c>
      <c r="AC94" s="144">
        <v>0</v>
      </c>
      <c r="AD94" s="70">
        <v>0</v>
      </c>
      <c r="AE94" s="70">
        <v>0</v>
      </c>
      <c r="AF94" s="68">
        <f t="shared" si="326"/>
        <v>0</v>
      </c>
      <c r="AG94" s="68">
        <f t="shared" si="327"/>
        <v>0</v>
      </c>
      <c r="AH94" s="71">
        <v>0</v>
      </c>
      <c r="AI94" s="71">
        <v>0</v>
      </c>
      <c r="AJ94" s="68">
        <f t="shared" si="328"/>
        <v>0</v>
      </c>
      <c r="AK94" s="68">
        <f t="shared" si="329"/>
        <v>0</v>
      </c>
      <c r="AL94" s="71">
        <v>0</v>
      </c>
      <c r="AM94" s="69">
        <f t="shared" si="330"/>
        <v>0</v>
      </c>
      <c r="AN94" s="260">
        <v>4.75</v>
      </c>
      <c r="AO94" s="71">
        <v>1.0449999999999999</v>
      </c>
      <c r="AP94" s="71">
        <v>3.45831236489001</v>
      </c>
      <c r="AQ94" s="68">
        <f t="shared" si="331"/>
        <v>0.24291186050987429</v>
      </c>
      <c r="AR94" s="68">
        <f t="shared" si="332"/>
        <v>1.1027243972935583</v>
      </c>
      <c r="AS94" s="71">
        <v>0.29961803197499998</v>
      </c>
      <c r="AT94" s="261">
        <f t="shared" si="244"/>
        <v>6.4980402625687397E-2</v>
      </c>
      <c r="AU94" s="71">
        <v>1.0302444087151199</v>
      </c>
      <c r="AV94" s="68">
        <f t="shared" si="333"/>
        <v>1.4119499621440719E-2</v>
      </c>
      <c r="AW94" s="68">
        <f t="shared" si="334"/>
        <v>0.60326373450077331</v>
      </c>
      <c r="AX94" s="71">
        <v>0.529158740279006</v>
      </c>
      <c r="AY94" s="69">
        <f t="shared" si="335"/>
        <v>13.334800255030965</v>
      </c>
      <c r="AZ94" s="260">
        <v>10</v>
      </c>
      <c r="BA94" s="260">
        <v>50.971666666666799</v>
      </c>
      <c r="BB94" s="260">
        <v>5.3156166666666804</v>
      </c>
      <c r="BC94" s="262">
        <f t="shared" si="336"/>
        <v>4.2524933333333443</v>
      </c>
      <c r="BD94" s="262">
        <f t="shared" si="245"/>
        <v>1.0631233333333361</v>
      </c>
      <c r="BE94" s="260">
        <v>1.9951766666666699</v>
      </c>
      <c r="BF94" s="262">
        <f t="shared" si="337"/>
        <v>1.5961413333333361</v>
      </c>
      <c r="BG94" s="262">
        <f t="shared" si="246"/>
        <v>0.39903533333333385</v>
      </c>
      <c r="BH94" s="260">
        <v>6.284932752632959</v>
      </c>
      <c r="BI94" s="263">
        <f t="shared" si="338"/>
        <v>3.6801675130352396</v>
      </c>
      <c r="BJ94" s="68">
        <f t="shared" si="339"/>
        <v>8.6135003374834707E-2</v>
      </c>
      <c r="BK94" s="260">
        <v>3.2280959710640911</v>
      </c>
      <c r="BL94" s="69">
        <f t="shared" si="340"/>
        <v>81.354586468436636</v>
      </c>
      <c r="BM94" s="260">
        <v>0</v>
      </c>
      <c r="BN94" s="260">
        <v>0</v>
      </c>
      <c r="BO94" s="260">
        <v>0</v>
      </c>
      <c r="BP94" s="68">
        <f t="shared" si="341"/>
        <v>0</v>
      </c>
      <c r="BQ94" s="68">
        <f t="shared" si="342"/>
        <v>0</v>
      </c>
      <c r="BR94" s="260">
        <v>0</v>
      </c>
      <c r="BS94" s="260">
        <v>0</v>
      </c>
      <c r="BT94" s="68">
        <f t="shared" si="343"/>
        <v>0</v>
      </c>
      <c r="BU94" s="68">
        <f t="shared" si="344"/>
        <v>0</v>
      </c>
      <c r="BV94" s="260">
        <v>0</v>
      </c>
      <c r="BW94" s="69">
        <f t="shared" si="345"/>
        <v>0</v>
      </c>
      <c r="BX94" s="260">
        <v>0</v>
      </c>
      <c r="BY94" s="260">
        <v>0</v>
      </c>
      <c r="BZ94" s="263">
        <f t="shared" si="346"/>
        <v>0</v>
      </c>
      <c r="CA94" s="263">
        <f t="shared" si="347"/>
        <v>0</v>
      </c>
      <c r="CB94" s="260">
        <v>0</v>
      </c>
      <c r="CC94" s="264">
        <f t="shared" si="348"/>
        <v>0</v>
      </c>
      <c r="CD94" s="260">
        <v>0</v>
      </c>
      <c r="CE94" s="260">
        <v>0</v>
      </c>
      <c r="CF94" s="263">
        <f t="shared" si="349"/>
        <v>0</v>
      </c>
      <c r="CG94" s="263">
        <f t="shared" si="350"/>
        <v>0</v>
      </c>
      <c r="CH94" s="260">
        <v>0</v>
      </c>
      <c r="CI94" s="69">
        <f t="shared" si="351"/>
        <v>0</v>
      </c>
      <c r="CJ94" s="260">
        <v>31.612660067454417</v>
      </c>
      <c r="CK94" s="260">
        <v>6.9547864962274364</v>
      </c>
      <c r="CL94" s="260">
        <v>3.011772627778222</v>
      </c>
      <c r="CM94" s="260">
        <v>2.4800453519992769</v>
      </c>
      <c r="CN94" s="260">
        <v>6.5635225655419527</v>
      </c>
      <c r="CO94" s="265">
        <f t="shared" si="352"/>
        <v>0.46102182500366673</v>
      </c>
      <c r="CP94" s="266">
        <f t="shared" si="353"/>
        <v>2.0928579322938381</v>
      </c>
      <c r="CQ94" s="260">
        <v>5.191997520394783</v>
      </c>
      <c r="CR94" s="265">
        <f t="shared" si="354"/>
        <v>7.1156326017010496E-2</v>
      </c>
      <c r="CS94" s="265">
        <f t="shared" si="355"/>
        <v>3.040194916057247</v>
      </c>
      <c r="CT94" s="260">
        <v>2.6667369841397845</v>
      </c>
      <c r="CU94" s="267">
        <f t="shared" si="247"/>
        <v>67.201771513843909</v>
      </c>
      <c r="CV94" s="260">
        <v>0</v>
      </c>
      <c r="CW94" s="260">
        <v>0</v>
      </c>
      <c r="CX94" s="68">
        <f t="shared" si="356"/>
        <v>0</v>
      </c>
      <c r="CY94" s="68">
        <f t="shared" si="357"/>
        <v>0</v>
      </c>
      <c r="CZ94" s="260">
        <v>0</v>
      </c>
      <c r="DA94" s="69">
        <f t="shared" si="358"/>
        <v>0</v>
      </c>
      <c r="DB94" s="260">
        <v>0</v>
      </c>
      <c r="DC94" s="260">
        <v>0</v>
      </c>
      <c r="DD94" s="68">
        <f t="shared" si="359"/>
        <v>0</v>
      </c>
      <c r="DE94" s="68">
        <f t="shared" si="360"/>
        <v>0</v>
      </c>
      <c r="DF94" s="260">
        <v>0</v>
      </c>
      <c r="DG94" s="69">
        <f t="shared" si="361"/>
        <v>0</v>
      </c>
      <c r="DH94" s="260">
        <v>6.6759041078092807</v>
      </c>
      <c r="DI94" s="260">
        <v>1.4686989037180418</v>
      </c>
      <c r="DJ94" s="260">
        <v>0.10034810804999995</v>
      </c>
      <c r="DK94" s="260">
        <v>4.8600581904851561</v>
      </c>
      <c r="DL94" s="68">
        <f t="shared" si="362"/>
        <v>0.34137048729967734</v>
      </c>
      <c r="DM94" s="68">
        <f t="shared" si="363"/>
        <v>1.5496878747344778</v>
      </c>
      <c r="DN94" s="260">
        <v>1.413593379645</v>
      </c>
      <c r="DO94" s="68">
        <f t="shared" si="364"/>
        <v>1.9373297268034724E-2</v>
      </c>
      <c r="DP94" s="68">
        <f t="shared" si="365"/>
        <v>0.8277352578246483</v>
      </c>
      <c r="DQ94" s="260">
        <v>0.72605615299828496</v>
      </c>
      <c r="DR94" s="264">
        <f t="shared" si="366"/>
        <v>18.293590611246916</v>
      </c>
      <c r="DS94" s="260">
        <v>0</v>
      </c>
      <c r="DT94" s="260">
        <v>0</v>
      </c>
      <c r="DU94" s="260">
        <v>0</v>
      </c>
      <c r="DV94" s="68">
        <f t="shared" si="367"/>
        <v>0</v>
      </c>
      <c r="DW94" s="68">
        <f t="shared" si="368"/>
        <v>0</v>
      </c>
      <c r="DX94" s="260">
        <v>0</v>
      </c>
      <c r="DY94" s="260">
        <v>0</v>
      </c>
      <c r="DZ94" s="260">
        <v>0</v>
      </c>
      <c r="EA94" s="260">
        <v>0</v>
      </c>
      <c r="EB94" s="68">
        <f t="shared" si="369"/>
        <v>0</v>
      </c>
      <c r="EC94" s="68">
        <f t="shared" si="370"/>
        <v>0</v>
      </c>
      <c r="ED94" s="267">
        <v>0</v>
      </c>
      <c r="EE94" s="69">
        <f t="shared" si="371"/>
        <v>0</v>
      </c>
      <c r="EF94" s="260">
        <v>8.125422222222209</v>
      </c>
      <c r="EG94" s="260">
        <v>1.7875928888888899</v>
      </c>
      <c r="EH94" s="260">
        <v>20.347782528286064</v>
      </c>
      <c r="EI94" s="260">
        <v>5.9158417139080273</v>
      </c>
      <c r="EJ94" s="268">
        <f t="shared" si="372"/>
        <v>0.41552872198489982</v>
      </c>
      <c r="EK94" s="266">
        <f t="shared" si="373"/>
        <v>1.8863371205801414</v>
      </c>
      <c r="EL94" s="260">
        <v>3.9015023528358479</v>
      </c>
      <c r="EM94" s="268">
        <f t="shared" si="374"/>
        <v>5.3470089745615297E-2</v>
      </c>
      <c r="EN94" s="268">
        <f t="shared" si="375"/>
        <v>2.2845403087124421</v>
      </c>
      <c r="EO94" s="269">
        <f t="shared" si="376"/>
        <v>40.078141706141039</v>
      </c>
      <c r="EP94" s="69">
        <f t="shared" si="377"/>
        <v>50.498458549737713</v>
      </c>
      <c r="EQ94" s="260">
        <v>4.24</v>
      </c>
      <c r="ER94" s="260">
        <v>0.93279999999999996</v>
      </c>
      <c r="ES94" s="260">
        <v>3.0869988267649799</v>
      </c>
      <c r="ET94" s="68">
        <f t="shared" si="378"/>
        <v>0.21683079759197219</v>
      </c>
      <c r="EU94" s="68">
        <f t="shared" si="379"/>
        <v>0.98432661989993497</v>
      </c>
      <c r="EV94" s="260">
        <v>0.26722085476666702</v>
      </c>
      <c r="EW94" s="260">
        <v>0.91960414081784603</v>
      </c>
      <c r="EX94" s="68">
        <f t="shared" si="380"/>
        <v>1.260317474990858E-2</v>
      </c>
      <c r="EY94" s="68">
        <f t="shared" si="381"/>
        <v>0.53847788307245303</v>
      </c>
      <c r="EZ94" s="260">
        <v>0.47233119111747501</v>
      </c>
      <c r="FA94" s="69">
        <f t="shared" si="382"/>
        <v>11.902746016160359</v>
      </c>
      <c r="FB94" s="260">
        <v>0</v>
      </c>
      <c r="FC94" s="260">
        <v>0</v>
      </c>
      <c r="FD94" s="68">
        <f t="shared" si="383"/>
        <v>0</v>
      </c>
      <c r="FE94" s="68">
        <f t="shared" si="384"/>
        <v>0</v>
      </c>
      <c r="FF94" s="260">
        <v>0</v>
      </c>
      <c r="FG94" s="69">
        <f t="shared" si="385"/>
        <v>0</v>
      </c>
      <c r="FH94" s="260">
        <v>0</v>
      </c>
      <c r="FI94" s="260">
        <v>0</v>
      </c>
      <c r="FJ94" s="68">
        <f t="shared" si="386"/>
        <v>0</v>
      </c>
      <c r="FK94" s="68">
        <f t="shared" si="387"/>
        <v>0</v>
      </c>
      <c r="FL94" s="260">
        <v>0</v>
      </c>
      <c r="FM94" s="69">
        <f t="shared" si="388"/>
        <v>0</v>
      </c>
      <c r="FN94" s="260">
        <v>0</v>
      </c>
      <c r="FO94" s="260">
        <v>0</v>
      </c>
      <c r="FP94" s="68">
        <f t="shared" si="389"/>
        <v>0</v>
      </c>
      <c r="FQ94" s="68">
        <f t="shared" si="390"/>
        <v>0</v>
      </c>
      <c r="FR94" s="260">
        <v>0</v>
      </c>
      <c r="FS94" s="264">
        <f t="shared" si="391"/>
        <v>0</v>
      </c>
      <c r="FT94" s="270">
        <f t="shared" si="248"/>
        <v>242.5859534144565</v>
      </c>
      <c r="FU94" s="271">
        <f t="shared" si="249"/>
        <v>67.592864686320269</v>
      </c>
      <c r="FV94" s="272">
        <f t="shared" si="392"/>
        <v>22.943875062897657</v>
      </c>
      <c r="FW94" s="272">
        <f t="shared" si="250"/>
        <v>8.3936604212916457</v>
      </c>
      <c r="FX94" s="272">
        <f t="shared" si="251"/>
        <v>50.971666666666799</v>
      </c>
      <c r="FY94" s="272">
        <f t="shared" si="252"/>
        <v>0</v>
      </c>
      <c r="FZ94" s="272">
        <f t="shared" si="253"/>
        <v>0</v>
      </c>
      <c r="GA94" s="272">
        <f t="shared" si="254"/>
        <v>0</v>
      </c>
      <c r="GB94" s="272">
        <f t="shared" si="255"/>
        <v>0</v>
      </c>
      <c r="GC94" s="272">
        <f t="shared" si="256"/>
        <v>0</v>
      </c>
      <c r="GD94" s="272">
        <f t="shared" si="257"/>
        <v>0</v>
      </c>
      <c r="GE94" s="272">
        <f t="shared" si="258"/>
        <v>23.884733661590126</v>
      </c>
      <c r="GF94" s="273">
        <f t="shared" si="259"/>
        <v>9.2914394126583808</v>
      </c>
      <c r="GG94" s="273">
        <f t="shared" si="260"/>
        <v>1.6776636923900901</v>
      </c>
      <c r="GH94" s="272">
        <f t="shared" si="393"/>
        <v>18.741874555041555</v>
      </c>
      <c r="GI94" s="274">
        <f t="shared" si="394"/>
        <v>13.38874312810742</v>
      </c>
      <c r="GJ94" s="275">
        <f t="shared" si="261"/>
        <v>0.2568573907768445</v>
      </c>
      <c r="GK94" s="271">
        <f t="shared" si="395"/>
        <v>192.52867505380806</v>
      </c>
      <c r="GL94" s="276">
        <f t="shared" si="396"/>
        <v>242.58613056779816</v>
      </c>
      <c r="GM94" s="272">
        <f t="shared" si="397"/>
        <v>90.273047227086067</v>
      </c>
      <c r="GN94" s="272">
        <f t="shared" si="398"/>
        <v>10.328181504458581</v>
      </c>
      <c r="GO94" s="277">
        <f t="shared" si="399"/>
        <v>0.46888104954680898</v>
      </c>
      <c r="GP94" s="278">
        <f t="shared" si="400"/>
        <v>5.3644899917230787E-2</v>
      </c>
      <c r="GQ94" s="279">
        <f t="shared" si="401"/>
        <v>1.0730145041551424</v>
      </c>
      <c r="GR94" s="280">
        <f t="shared" si="402"/>
        <v>192.52867505380806</v>
      </c>
      <c r="GS94" s="272">
        <f t="shared" si="403"/>
        <v>90.273047227086067</v>
      </c>
      <c r="GT94" s="272">
        <f t="shared" si="262"/>
        <v>10.328181504458581</v>
      </c>
      <c r="GU94" s="73">
        <f t="shared" si="404"/>
        <v>0.46888104954680898</v>
      </c>
      <c r="GV94" s="74">
        <f t="shared" si="405"/>
        <v>5.3644899917230787E-2</v>
      </c>
      <c r="GW94" s="279">
        <f t="shared" si="406"/>
        <v>1.0730145041551424</v>
      </c>
      <c r="GX94" s="280">
        <f t="shared" si="407"/>
        <v>127.96154293600119</v>
      </c>
      <c r="GY94" s="272">
        <f t="shared" si="263"/>
        <v>85.783242861183069</v>
      </c>
      <c r="GZ94" s="272">
        <f t="shared" si="264"/>
        <v>4.3934118344170656</v>
      </c>
      <c r="HA94" s="73">
        <f t="shared" si="408"/>
        <v>0.67038299861769235</v>
      </c>
      <c r="HB94" s="74">
        <f t="shared" si="409"/>
        <v>3.4333845416465406E-2</v>
      </c>
      <c r="HC94" s="279">
        <f t="shared" si="410"/>
        <v>1.0978344369096966</v>
      </c>
      <c r="HD94" s="280">
        <f t="shared" si="411"/>
        <v>127.96154293600119</v>
      </c>
      <c r="HE94" s="272">
        <f t="shared" si="265"/>
        <v>85.783242861183069</v>
      </c>
      <c r="HF94" s="272">
        <f t="shared" si="266"/>
        <v>4.3934118344170656</v>
      </c>
      <c r="HG94" s="73">
        <f t="shared" si="412"/>
        <v>0.67038299861769235</v>
      </c>
      <c r="HH94" s="74">
        <f t="shared" si="413"/>
        <v>3.4333845416465406E-2</v>
      </c>
      <c r="HI94" s="281">
        <f t="shared" si="414"/>
        <v>1.0978344369096966</v>
      </c>
      <c r="HJ94" s="72">
        <f t="shared" si="267"/>
        <v>1.0175396542903217</v>
      </c>
      <c r="HK94" s="73">
        <f t="shared" si="415"/>
        <v>1.0175396542903217</v>
      </c>
      <c r="HL94" s="73">
        <f t="shared" si="268"/>
        <v>0.69196504558418193</v>
      </c>
      <c r="HM94" s="74">
        <f t="shared" si="416"/>
        <v>0.69196504558418193</v>
      </c>
      <c r="HN94" s="75"/>
      <c r="HO94" s="75"/>
      <c r="HP94" s="76">
        <f t="shared" si="417"/>
        <v>0</v>
      </c>
      <c r="HQ94" s="77">
        <f t="shared" si="418"/>
        <v>0</v>
      </c>
      <c r="HR94" s="77">
        <f t="shared" si="419"/>
        <v>0</v>
      </c>
      <c r="HS94" s="77">
        <f t="shared" si="420"/>
        <v>0</v>
      </c>
      <c r="HT94" s="282">
        <f t="shared" si="421"/>
        <v>0</v>
      </c>
      <c r="HU94" s="73"/>
      <c r="HV94" s="74"/>
      <c r="HW94" s="279"/>
      <c r="HX94" s="76">
        <f t="shared" si="422"/>
        <v>7.8763055207890842</v>
      </c>
      <c r="HY94" s="77">
        <f t="shared" si="423"/>
        <v>8.9633144457131859</v>
      </c>
      <c r="HZ94" s="77">
        <f t="shared" si="269"/>
        <v>0.32201176275700238</v>
      </c>
      <c r="IA94" s="77">
        <f t="shared" si="424"/>
        <v>0.37185918363178638</v>
      </c>
      <c r="IB94" s="282">
        <f t="shared" si="425"/>
        <v>10.58317480558013</v>
      </c>
      <c r="IC94" s="73">
        <f t="shared" si="479"/>
        <v>0.7442289922903087</v>
      </c>
      <c r="ID94" s="74">
        <f t="shared" si="480"/>
        <v>3.0426764054508205E-2</v>
      </c>
      <c r="IE94" s="279">
        <f t="shared" si="484"/>
        <v>1.1074211063016233</v>
      </c>
      <c r="IF94" s="76">
        <f t="shared" si="270"/>
        <v>4.4898043659029918</v>
      </c>
      <c r="IG94" s="77">
        <f t="shared" si="426"/>
        <v>5.1094422664412633</v>
      </c>
      <c r="IH94" s="77">
        <f t="shared" si="271"/>
        <v>5.9347696700415149</v>
      </c>
      <c r="II94" s="77">
        <f t="shared" si="427"/>
        <v>6.8534720149639421</v>
      </c>
      <c r="IJ94" s="282">
        <f t="shared" si="428"/>
        <v>64.567132117806864</v>
      </c>
      <c r="IK94" s="73">
        <f t="shared" si="429"/>
        <v>6.9536995350994626E-2</v>
      </c>
      <c r="IL94" s="74">
        <f t="shared" si="430"/>
        <v>9.1916265681634246E-2</v>
      </c>
      <c r="IM94" s="279">
        <f t="shared" si="431"/>
        <v>1.0238254386559078</v>
      </c>
      <c r="IN94" s="76">
        <f t="shared" si="272"/>
        <v>0</v>
      </c>
      <c r="IO94" s="77">
        <f t="shared" si="432"/>
        <v>0</v>
      </c>
      <c r="IP94" s="77">
        <f t="shared" si="273"/>
        <v>0</v>
      </c>
      <c r="IQ94" s="77">
        <f t="shared" si="433"/>
        <v>0</v>
      </c>
      <c r="IR94" s="282">
        <f t="shared" si="434"/>
        <v>0</v>
      </c>
      <c r="IS94" s="283"/>
      <c r="IT94" s="284"/>
      <c r="IU94" s="285"/>
      <c r="IV94" s="76">
        <f t="shared" si="274"/>
        <v>0</v>
      </c>
      <c r="IW94" s="77">
        <f t="shared" si="435"/>
        <v>0</v>
      </c>
      <c r="IX94" s="77">
        <f t="shared" si="436"/>
        <v>0</v>
      </c>
      <c r="IY94" s="77">
        <f t="shared" si="437"/>
        <v>0</v>
      </c>
      <c r="IZ94" s="282">
        <f t="shared" si="438"/>
        <v>0</v>
      </c>
      <c r="JA94" s="283"/>
      <c r="JB94" s="284"/>
      <c r="JC94" s="285"/>
      <c r="JD94" s="76">
        <f t="shared" si="275"/>
        <v>0</v>
      </c>
      <c r="JE94" s="77">
        <f t="shared" si="439"/>
        <v>0</v>
      </c>
      <c r="JF94" s="77">
        <f t="shared" si="276"/>
        <v>0</v>
      </c>
      <c r="JG94" s="77">
        <f t="shared" si="440"/>
        <v>0</v>
      </c>
      <c r="JH94" s="282">
        <f t="shared" si="441"/>
        <v>0</v>
      </c>
      <c r="JI94" s="283"/>
      <c r="JJ94" s="284"/>
      <c r="JK94" s="285"/>
      <c r="JL94" s="76">
        <f t="shared" si="277"/>
        <v>44.829771038670181</v>
      </c>
      <c r="JM94" s="77">
        <f t="shared" si="442"/>
        <v>51.016727739717048</v>
      </c>
      <c r="JN94" s="77">
        <f t="shared" si="278"/>
        <v>3.0122235030199542</v>
      </c>
      <c r="JO94" s="77">
        <f t="shared" si="443"/>
        <v>3.4785157012874435</v>
      </c>
      <c r="JP94" s="282">
        <f t="shared" si="444"/>
        <v>53.334739296701514</v>
      </c>
      <c r="JQ94" s="73">
        <f t="shared" si="279"/>
        <v>0.84053604892079559</v>
      </c>
      <c r="JR94" s="74">
        <f t="shared" si="280"/>
        <v>5.6477701827001243E-2</v>
      </c>
      <c r="JS94" s="279">
        <f t="shared" si="445"/>
        <v>1.1247451283543788</v>
      </c>
      <c r="JT94" s="76">
        <f t="shared" si="281"/>
        <v>0</v>
      </c>
      <c r="JU94" s="77">
        <f t="shared" si="446"/>
        <v>0</v>
      </c>
      <c r="JV94" s="77">
        <f t="shared" si="282"/>
        <v>0</v>
      </c>
      <c r="JW94" s="77">
        <f t="shared" si="447"/>
        <v>0</v>
      </c>
      <c r="JX94" s="282">
        <f t="shared" si="448"/>
        <v>0</v>
      </c>
      <c r="JY94" s="73"/>
      <c r="JZ94" s="74"/>
      <c r="KA94" s="279"/>
      <c r="KB94" s="76">
        <f t="shared" si="283"/>
        <v>0</v>
      </c>
      <c r="KC94" s="77">
        <f t="shared" si="449"/>
        <v>0</v>
      </c>
      <c r="KD94" s="77">
        <f t="shared" si="284"/>
        <v>0</v>
      </c>
      <c r="KE94" s="77">
        <f t="shared" si="450"/>
        <v>0</v>
      </c>
      <c r="KF94" s="282">
        <f t="shared" si="451"/>
        <v>0</v>
      </c>
      <c r="KG94" s="73"/>
      <c r="KH94" s="74"/>
      <c r="KI94" s="279"/>
      <c r="KJ94" s="76">
        <f t="shared" si="285"/>
        <v>11.045059233249455</v>
      </c>
      <c r="KK94" s="77">
        <f t="shared" si="452"/>
        <v>12.569387858030213</v>
      </c>
      <c r="KL94" s="77">
        <f t="shared" si="286"/>
        <v>0.36074378456771206</v>
      </c>
      <c r="KM94" s="77">
        <f t="shared" si="453"/>
        <v>0.41658692241879391</v>
      </c>
      <c r="KN94" s="282">
        <f t="shared" si="454"/>
        <v>14.518722707338823</v>
      </c>
      <c r="KO94" s="73">
        <f t="shared" si="287"/>
        <v>0.76074593171109162</v>
      </c>
      <c r="KP94" s="74">
        <f t="shared" si="288"/>
        <v>2.4846798980833612E-2</v>
      </c>
      <c r="KQ94" s="279">
        <f t="shared" si="289"/>
        <v>1.1088368305176808</v>
      </c>
      <c r="KR94" s="76">
        <f t="shared" si="290"/>
        <v>0</v>
      </c>
      <c r="KS94" s="77">
        <f t="shared" si="455"/>
        <v>0</v>
      </c>
      <c r="KT94" s="77">
        <f t="shared" si="291"/>
        <v>0</v>
      </c>
      <c r="KU94" s="77">
        <f t="shared" si="456"/>
        <v>0</v>
      </c>
      <c r="KV94" s="282">
        <f t="shared" si="457"/>
        <v>0</v>
      </c>
      <c r="KW94" s="73"/>
      <c r="KX94" s="74"/>
      <c r="KY94" s="279"/>
      <c r="KZ94" s="76">
        <f t="shared" si="292"/>
        <v>15.001485574848051</v>
      </c>
      <c r="LA94" s="77">
        <f t="shared" si="458"/>
        <v>17.071840599032829</v>
      </c>
      <c r="LB94" s="77">
        <f t="shared" si="293"/>
        <v>0.46899881173051511</v>
      </c>
      <c r="LC94" s="77">
        <f t="shared" si="459"/>
        <v>0.54159982778639892</v>
      </c>
      <c r="LD94" s="286">
        <f t="shared" si="460"/>
        <v>40.078141706141039</v>
      </c>
      <c r="LE94" s="73">
        <f t="shared" si="294"/>
        <v>0.37430591679727065</v>
      </c>
      <c r="LF94" s="74">
        <f t="shared" si="295"/>
        <v>1.1702109722783179E-2</v>
      </c>
      <c r="LG94" s="279">
        <f t="shared" si="296"/>
        <v>1.0534694461622782</v>
      </c>
      <c r="LH94" s="76">
        <f t="shared" si="297"/>
        <v>7.0306214936263141</v>
      </c>
      <c r="LI94" s="77">
        <f t="shared" si="461"/>
        <v>8.0009175659616822</v>
      </c>
      <c r="LJ94" s="77">
        <f t="shared" si="298"/>
        <v>0.22943397234188076</v>
      </c>
      <c r="LK94" s="77">
        <f t="shared" si="462"/>
        <v>0.26495035126040389</v>
      </c>
      <c r="LL94" s="282">
        <f t="shared" si="463"/>
        <v>9.4466238223494923</v>
      </c>
      <c r="LM94" s="73">
        <f t="shared" si="481"/>
        <v>0.74424700568607072</v>
      </c>
      <c r="LN94" s="74">
        <f t="shared" si="482"/>
        <v>2.4287404331595125E-2</v>
      </c>
      <c r="LO94" s="279">
        <f t="shared" si="483"/>
        <v>1.1064732194452658</v>
      </c>
      <c r="LP94" s="76">
        <f t="shared" si="299"/>
        <v>0</v>
      </c>
      <c r="LQ94" s="77">
        <f t="shared" si="464"/>
        <v>0</v>
      </c>
      <c r="LR94" s="77">
        <f t="shared" si="300"/>
        <v>0</v>
      </c>
      <c r="LS94" s="77">
        <f t="shared" si="465"/>
        <v>0</v>
      </c>
      <c r="LT94" s="282">
        <f t="shared" si="466"/>
        <v>0</v>
      </c>
      <c r="LU94" s="73"/>
      <c r="LV94" s="74"/>
      <c r="LW94" s="279"/>
      <c r="LX94" s="76">
        <f t="shared" si="301"/>
        <v>0</v>
      </c>
      <c r="LY94" s="77">
        <f t="shared" si="467"/>
        <v>0</v>
      </c>
      <c r="LZ94" s="77">
        <f t="shared" si="302"/>
        <v>0</v>
      </c>
      <c r="MA94" s="77">
        <f t="shared" si="468"/>
        <v>0</v>
      </c>
      <c r="MB94" s="286">
        <f t="shared" si="469"/>
        <v>0</v>
      </c>
      <c r="MC94" s="73"/>
      <c r="MD94" s="74"/>
      <c r="ME94" s="279"/>
      <c r="MF94" s="76">
        <f t="shared" si="303"/>
        <v>0</v>
      </c>
      <c r="MG94" s="77">
        <f t="shared" si="470"/>
        <v>0</v>
      </c>
      <c r="MH94" s="77">
        <f t="shared" si="304"/>
        <v>0</v>
      </c>
      <c r="MI94" s="77">
        <f t="shared" si="471"/>
        <v>0</v>
      </c>
      <c r="MJ94" s="286">
        <f t="shared" si="472"/>
        <v>0</v>
      </c>
      <c r="MK94" s="73"/>
      <c r="ML94" s="74"/>
      <c r="MM94" s="279"/>
      <c r="MN94" s="287">
        <f t="shared" si="473"/>
        <v>1.0730170077298176</v>
      </c>
      <c r="MO94" s="288">
        <f t="shared" si="473"/>
        <v>0</v>
      </c>
      <c r="MP94" s="288">
        <f t="shared" si="473"/>
        <v>1.0978352196376442</v>
      </c>
      <c r="MQ94" s="289">
        <f t="shared" si="473"/>
        <v>0</v>
      </c>
      <c r="MR94" s="290">
        <f t="shared" si="474"/>
        <v>1.0175420284301859</v>
      </c>
      <c r="MS94" s="291"/>
      <c r="MT94" s="291">
        <f t="shared" si="305"/>
        <v>0.69196553893760726</v>
      </c>
      <c r="MU94" s="292"/>
      <c r="MV94" s="359">
        <f t="shared" si="306"/>
        <v>0</v>
      </c>
      <c r="MW94" s="360">
        <f t="shared" si="307"/>
        <v>5.7696639638314576E-2</v>
      </c>
      <c r="MX94" s="360">
        <f t="shared" si="308"/>
        <v>0.32557648949257867</v>
      </c>
      <c r="MY94" s="360">
        <f t="shared" si="309"/>
        <v>0</v>
      </c>
      <c r="MZ94" s="360">
        <f t="shared" si="310"/>
        <v>0</v>
      </c>
      <c r="NA94" s="360">
        <f t="shared" si="311"/>
        <v>0</v>
      </c>
      <c r="NB94" s="360">
        <f t="shared" si="312"/>
        <v>0.29547054521869531</v>
      </c>
      <c r="NC94" s="360">
        <f t="shared" si="313"/>
        <v>0</v>
      </c>
      <c r="ND94" s="360">
        <f t="shared" si="314"/>
        <v>0</v>
      </c>
      <c r="NE94" s="360">
        <f t="shared" si="315"/>
        <v>7.9281833382014166E-2</v>
      </c>
      <c r="NF94" s="360">
        <f t="shared" si="316"/>
        <v>0</v>
      </c>
      <c r="NG94" s="360">
        <f t="shared" si="317"/>
        <v>0.20795486867243371</v>
      </c>
      <c r="NH94" s="360">
        <f t="shared" si="318"/>
        <v>5.1561652026149388E-2</v>
      </c>
      <c r="NI94" s="360">
        <f t="shared" si="319"/>
        <v>0</v>
      </c>
      <c r="NJ94" s="360">
        <f t="shared" si="320"/>
        <v>0</v>
      </c>
      <c r="NK94" s="361">
        <f t="shared" si="321"/>
        <v>0</v>
      </c>
      <c r="NL94" s="145">
        <f t="shared" si="475"/>
        <v>1.0175420284301859</v>
      </c>
      <c r="NM94" s="40"/>
      <c r="NN94" s="56">
        <f t="shared" si="476"/>
        <v>0.69196553893760726</v>
      </c>
      <c r="NO94" s="59"/>
      <c r="NP94" s="55">
        <f t="shared" si="322"/>
        <v>1.0730170077298176</v>
      </c>
      <c r="NQ94" s="40"/>
      <c r="NR94" s="56">
        <f t="shared" si="323"/>
        <v>1.0978352196376442</v>
      </c>
      <c r="NS94" s="60"/>
      <c r="NT94" s="41"/>
      <c r="NU94" s="86">
        <f t="shared" si="477"/>
        <v>0</v>
      </c>
      <c r="NV94" s="86">
        <f t="shared" si="477"/>
        <v>0</v>
      </c>
      <c r="NW94" s="86">
        <f t="shared" si="477"/>
        <v>0</v>
      </c>
      <c r="NX94" s="86">
        <f t="shared" si="477"/>
        <v>0</v>
      </c>
      <c r="NY94" s="87">
        <f t="shared" si="478"/>
        <v>0</v>
      </c>
      <c r="NZ94" s="87">
        <f t="shared" si="478"/>
        <v>0</v>
      </c>
      <c r="OA94" s="87">
        <f t="shared" si="478"/>
        <v>0</v>
      </c>
      <c r="OB94" s="87">
        <f t="shared" si="478"/>
        <v>0</v>
      </c>
      <c r="OC94" s="26"/>
    </row>
    <row r="95" spans="1:393" thickBot="1" x14ac:dyDescent="0.35">
      <c r="A95" s="136" t="s">
        <v>288</v>
      </c>
      <c r="B95" s="137" t="s">
        <v>289</v>
      </c>
      <c r="C95" s="133" t="s">
        <v>118</v>
      </c>
      <c r="D95" s="64">
        <f>VLOOKUP(B95,[1]УсіТ_1!$A$10:$G$556,6,FALSE)</f>
        <v>149.9</v>
      </c>
      <c r="E95" s="64">
        <f>VLOOKUP(B95,[1]УсіТ_1!$A$10:$G$556,7,FALSE)</f>
        <v>0</v>
      </c>
      <c r="F95" s="38"/>
      <c r="G95" s="38"/>
      <c r="H95" s="39"/>
      <c r="I95" s="256">
        <v>1.0367</v>
      </c>
      <c r="J95" s="62">
        <v>1.0367</v>
      </c>
      <c r="K95" s="257">
        <f t="shared" si="324"/>
        <v>0.60250000000000004</v>
      </c>
      <c r="L95" s="258">
        <f t="shared" si="325"/>
        <v>0.60250000000000004</v>
      </c>
      <c r="M95" s="63">
        <v>0</v>
      </c>
      <c r="N95" s="63">
        <v>4.4600000000000001E-2</v>
      </c>
      <c r="O95" s="63">
        <v>0.43419999999999997</v>
      </c>
      <c r="P95" s="63">
        <v>0</v>
      </c>
      <c r="Q95" s="63">
        <v>0</v>
      </c>
      <c r="R95" s="63">
        <v>0</v>
      </c>
      <c r="S95" s="63">
        <v>0</v>
      </c>
      <c r="T95" s="63">
        <v>0</v>
      </c>
      <c r="U95" s="63">
        <v>0</v>
      </c>
      <c r="V95" s="63">
        <v>0.122</v>
      </c>
      <c r="W95" s="63">
        <v>0</v>
      </c>
      <c r="X95" s="63">
        <v>0.3962</v>
      </c>
      <c r="Y95" s="63">
        <v>3.9699999999999999E-2</v>
      </c>
      <c r="Z95" s="63">
        <v>0</v>
      </c>
      <c r="AA95" s="63">
        <v>0</v>
      </c>
      <c r="AB95" s="259">
        <v>0</v>
      </c>
      <c r="AC95" s="144">
        <v>0</v>
      </c>
      <c r="AD95" s="70">
        <v>0</v>
      </c>
      <c r="AE95" s="70">
        <v>0</v>
      </c>
      <c r="AF95" s="68">
        <f t="shared" si="326"/>
        <v>0</v>
      </c>
      <c r="AG95" s="68">
        <f t="shared" si="327"/>
        <v>0</v>
      </c>
      <c r="AH95" s="71">
        <v>0</v>
      </c>
      <c r="AI95" s="71">
        <v>0</v>
      </c>
      <c r="AJ95" s="68">
        <f t="shared" si="328"/>
        <v>0</v>
      </c>
      <c r="AK95" s="68">
        <f t="shared" si="329"/>
        <v>0</v>
      </c>
      <c r="AL95" s="71">
        <v>0</v>
      </c>
      <c r="AM95" s="69">
        <f t="shared" si="330"/>
        <v>0</v>
      </c>
      <c r="AN95" s="260">
        <v>2.38</v>
      </c>
      <c r="AO95" s="71">
        <v>0.52359999999999995</v>
      </c>
      <c r="AP95" s="71">
        <v>1.73279651125015</v>
      </c>
      <c r="AQ95" s="68">
        <f t="shared" si="331"/>
        <v>0.12171162695021052</v>
      </c>
      <c r="AR95" s="68">
        <f t="shared" si="332"/>
        <v>0.55252296117024524</v>
      </c>
      <c r="AS95" s="71">
        <v>0.14992073039166701</v>
      </c>
      <c r="AT95" s="261">
        <f t="shared" si="244"/>
        <v>3.2514429650884677E-2</v>
      </c>
      <c r="AU95" s="71">
        <v>0.51618470685774898</v>
      </c>
      <c r="AV95" s="68">
        <f t="shared" si="333"/>
        <v>7.0743114074854497E-3</v>
      </c>
      <c r="AW95" s="68">
        <f t="shared" si="334"/>
        <v>0.30225401983938233</v>
      </c>
      <c r="AX95" s="71">
        <v>0.26512509742497797</v>
      </c>
      <c r="AY95" s="69">
        <f t="shared" si="335"/>
        <v>6.6811524551094523</v>
      </c>
      <c r="AZ95" s="260">
        <v>8</v>
      </c>
      <c r="BA95" s="260">
        <v>40.777333333333402</v>
      </c>
      <c r="BB95" s="260">
        <v>4.2524933333333497</v>
      </c>
      <c r="BC95" s="262">
        <f t="shared" si="336"/>
        <v>3.4019946666666798</v>
      </c>
      <c r="BD95" s="262">
        <f t="shared" si="245"/>
        <v>0.85049866666666984</v>
      </c>
      <c r="BE95" s="260">
        <v>1.5961413333333301</v>
      </c>
      <c r="BF95" s="262">
        <f t="shared" si="337"/>
        <v>1.2769130666666642</v>
      </c>
      <c r="BG95" s="262">
        <f t="shared" si="246"/>
        <v>0.31922826666666593</v>
      </c>
      <c r="BH95" s="260">
        <v>5.0279462021063619</v>
      </c>
      <c r="BI95" s="263">
        <f t="shared" si="338"/>
        <v>2.9441340104281886</v>
      </c>
      <c r="BJ95" s="68">
        <f t="shared" si="339"/>
        <v>6.8908002699867688E-2</v>
      </c>
      <c r="BK95" s="260">
        <v>2.5824767768512706</v>
      </c>
      <c r="BL95" s="69">
        <f t="shared" si="340"/>
        <v>65.083669174749261</v>
      </c>
      <c r="BM95" s="260">
        <v>0</v>
      </c>
      <c r="BN95" s="260">
        <v>0</v>
      </c>
      <c r="BO95" s="260">
        <v>0</v>
      </c>
      <c r="BP95" s="68">
        <f t="shared" si="341"/>
        <v>0</v>
      </c>
      <c r="BQ95" s="68">
        <f t="shared" si="342"/>
        <v>0</v>
      </c>
      <c r="BR95" s="260">
        <v>0</v>
      </c>
      <c r="BS95" s="260">
        <v>0</v>
      </c>
      <c r="BT95" s="68">
        <f t="shared" si="343"/>
        <v>0</v>
      </c>
      <c r="BU95" s="68">
        <f t="shared" si="344"/>
        <v>0</v>
      </c>
      <c r="BV95" s="260">
        <v>0</v>
      </c>
      <c r="BW95" s="69">
        <f t="shared" si="345"/>
        <v>0</v>
      </c>
      <c r="BX95" s="260">
        <v>0</v>
      </c>
      <c r="BY95" s="260">
        <v>0</v>
      </c>
      <c r="BZ95" s="263">
        <f t="shared" si="346"/>
        <v>0</v>
      </c>
      <c r="CA95" s="263">
        <f t="shared" si="347"/>
        <v>0</v>
      </c>
      <c r="CB95" s="260">
        <v>0</v>
      </c>
      <c r="CC95" s="264">
        <f t="shared" si="348"/>
        <v>0</v>
      </c>
      <c r="CD95" s="260">
        <v>0</v>
      </c>
      <c r="CE95" s="260">
        <v>0</v>
      </c>
      <c r="CF95" s="263">
        <f t="shared" si="349"/>
        <v>0</v>
      </c>
      <c r="CG95" s="263">
        <f t="shared" si="350"/>
        <v>0</v>
      </c>
      <c r="CH95" s="260">
        <v>0</v>
      </c>
      <c r="CI95" s="69">
        <f t="shared" si="351"/>
        <v>0</v>
      </c>
      <c r="CJ95" s="260">
        <v>0</v>
      </c>
      <c r="CK95" s="260">
        <v>0</v>
      </c>
      <c r="CL95" s="260">
        <v>0</v>
      </c>
      <c r="CM95" s="260">
        <v>0</v>
      </c>
      <c r="CN95" s="260">
        <v>0</v>
      </c>
      <c r="CO95" s="265">
        <f t="shared" si="352"/>
        <v>0</v>
      </c>
      <c r="CP95" s="266">
        <f t="shared" si="353"/>
        <v>0</v>
      </c>
      <c r="CQ95" s="260">
        <v>0</v>
      </c>
      <c r="CR95" s="265">
        <f t="shared" si="354"/>
        <v>0</v>
      </c>
      <c r="CS95" s="265">
        <f t="shared" si="355"/>
        <v>0</v>
      </c>
      <c r="CT95" s="260">
        <v>0</v>
      </c>
      <c r="CU95" s="267">
        <f t="shared" si="247"/>
        <v>0</v>
      </c>
      <c r="CV95" s="260">
        <v>0</v>
      </c>
      <c r="CW95" s="260">
        <v>0</v>
      </c>
      <c r="CX95" s="68">
        <f t="shared" si="356"/>
        <v>0</v>
      </c>
      <c r="CY95" s="68">
        <f t="shared" si="357"/>
        <v>0</v>
      </c>
      <c r="CZ95" s="260">
        <v>0</v>
      </c>
      <c r="DA95" s="69">
        <f t="shared" si="358"/>
        <v>0</v>
      </c>
      <c r="DB95" s="260">
        <v>0</v>
      </c>
      <c r="DC95" s="260">
        <v>0</v>
      </c>
      <c r="DD95" s="68">
        <f t="shared" si="359"/>
        <v>0</v>
      </c>
      <c r="DE95" s="68">
        <f t="shared" si="360"/>
        <v>0</v>
      </c>
      <c r="DF95" s="260">
        <v>0</v>
      </c>
      <c r="DG95" s="69">
        <f t="shared" si="361"/>
        <v>0</v>
      </c>
      <c r="DH95" s="260">
        <v>6.6759041078092807</v>
      </c>
      <c r="DI95" s="260">
        <v>1.4686989037180418</v>
      </c>
      <c r="DJ95" s="260">
        <v>0.10034810804999995</v>
      </c>
      <c r="DK95" s="260">
        <v>4.8600581904851561</v>
      </c>
      <c r="DL95" s="68">
        <f t="shared" si="362"/>
        <v>0.34137048729967734</v>
      </c>
      <c r="DM95" s="68">
        <f t="shared" si="363"/>
        <v>1.5496878747344778</v>
      </c>
      <c r="DN95" s="260">
        <v>1.413593379645</v>
      </c>
      <c r="DO95" s="68">
        <f t="shared" si="364"/>
        <v>1.9373297268034724E-2</v>
      </c>
      <c r="DP95" s="68">
        <f t="shared" si="365"/>
        <v>0.8277352578246483</v>
      </c>
      <c r="DQ95" s="260">
        <v>0.72605615299828496</v>
      </c>
      <c r="DR95" s="264">
        <f t="shared" si="366"/>
        <v>18.293590611246916</v>
      </c>
      <c r="DS95" s="260">
        <v>0</v>
      </c>
      <c r="DT95" s="260">
        <v>0</v>
      </c>
      <c r="DU95" s="260">
        <v>0</v>
      </c>
      <c r="DV95" s="68">
        <f t="shared" si="367"/>
        <v>0</v>
      </c>
      <c r="DW95" s="68">
        <f t="shared" si="368"/>
        <v>0</v>
      </c>
      <c r="DX95" s="260">
        <v>0</v>
      </c>
      <c r="DY95" s="260">
        <v>0</v>
      </c>
      <c r="DZ95" s="260">
        <v>0</v>
      </c>
      <c r="EA95" s="260">
        <v>0</v>
      </c>
      <c r="EB95" s="68">
        <f t="shared" si="369"/>
        <v>0</v>
      </c>
      <c r="EC95" s="68">
        <f t="shared" si="370"/>
        <v>0</v>
      </c>
      <c r="ED95" s="267">
        <v>0</v>
      </c>
      <c r="EE95" s="69">
        <f t="shared" si="371"/>
        <v>0</v>
      </c>
      <c r="EF95" s="260">
        <v>9.4270222222222504</v>
      </c>
      <c r="EG95" s="260">
        <v>2.0739448888888901</v>
      </c>
      <c r="EH95" s="260">
        <v>24.178844444444401</v>
      </c>
      <c r="EI95" s="260">
        <v>6.8634921084640199</v>
      </c>
      <c r="EJ95" s="268">
        <f t="shared" si="372"/>
        <v>0.48209168569851274</v>
      </c>
      <c r="EK95" s="266">
        <f t="shared" si="373"/>
        <v>2.1885068206890543</v>
      </c>
      <c r="EL95" s="260">
        <v>4.5881210170346503</v>
      </c>
      <c r="EM95" s="268">
        <f t="shared" si="374"/>
        <v>6.2880198538459886E-2</v>
      </c>
      <c r="EN95" s="268">
        <f t="shared" si="375"/>
        <v>2.6865926140087075</v>
      </c>
      <c r="EO95" s="269">
        <f t="shared" si="376"/>
        <v>47.13142468105422</v>
      </c>
      <c r="EP95" s="69">
        <f t="shared" si="377"/>
        <v>59.38559509812832</v>
      </c>
      <c r="EQ95" s="260">
        <v>2.12</v>
      </c>
      <c r="ER95" s="260">
        <v>0.46639999999999998</v>
      </c>
      <c r="ES95" s="260">
        <v>1.54349941338249</v>
      </c>
      <c r="ET95" s="68">
        <f t="shared" si="378"/>
        <v>0.10841539879598609</v>
      </c>
      <c r="EU95" s="68">
        <f t="shared" si="379"/>
        <v>0.49216330994996749</v>
      </c>
      <c r="EV95" s="260">
        <v>0.13361042738333301</v>
      </c>
      <c r="EW95" s="260">
        <v>0.45980207040892301</v>
      </c>
      <c r="EX95" s="68">
        <f t="shared" si="380"/>
        <v>6.3015873749542898E-3</v>
      </c>
      <c r="EY95" s="68">
        <f t="shared" si="381"/>
        <v>0.26923894153622652</v>
      </c>
      <c r="EZ95" s="260">
        <v>0.23616559555873701</v>
      </c>
      <c r="FA95" s="69">
        <f t="shared" si="382"/>
        <v>5.9513730080801794</v>
      </c>
      <c r="FB95" s="260">
        <v>0</v>
      </c>
      <c r="FC95" s="260">
        <v>0</v>
      </c>
      <c r="FD95" s="68">
        <f t="shared" si="383"/>
        <v>0</v>
      </c>
      <c r="FE95" s="68">
        <f t="shared" si="384"/>
        <v>0</v>
      </c>
      <c r="FF95" s="260">
        <v>0</v>
      </c>
      <c r="FG95" s="69">
        <f t="shared" si="385"/>
        <v>0</v>
      </c>
      <c r="FH95" s="260">
        <v>0</v>
      </c>
      <c r="FI95" s="260">
        <v>0</v>
      </c>
      <c r="FJ95" s="68">
        <f t="shared" si="386"/>
        <v>0</v>
      </c>
      <c r="FK95" s="68">
        <f t="shared" si="387"/>
        <v>0</v>
      </c>
      <c r="FL95" s="260">
        <v>0</v>
      </c>
      <c r="FM95" s="69">
        <f t="shared" si="388"/>
        <v>0</v>
      </c>
      <c r="FN95" s="260">
        <v>0</v>
      </c>
      <c r="FO95" s="260">
        <v>0</v>
      </c>
      <c r="FP95" s="68">
        <f t="shared" si="389"/>
        <v>0</v>
      </c>
      <c r="FQ95" s="68">
        <f t="shared" si="390"/>
        <v>0</v>
      </c>
      <c r="FR95" s="260">
        <v>0</v>
      </c>
      <c r="FS95" s="264">
        <f t="shared" si="391"/>
        <v>0</v>
      </c>
      <c r="FT95" s="270">
        <f t="shared" si="248"/>
        <v>155.39538034731413</v>
      </c>
      <c r="FU95" s="271">
        <f t="shared" si="249"/>
        <v>25.135570122638466</v>
      </c>
      <c r="FV95" s="272">
        <f t="shared" si="392"/>
        <v>25.699936213951851</v>
      </c>
      <c r="FW95" s="272">
        <f t="shared" si="250"/>
        <v>4.7114221629842286</v>
      </c>
      <c r="FX95" s="272">
        <f t="shared" si="251"/>
        <v>40.777333333333402</v>
      </c>
      <c r="FY95" s="272">
        <f t="shared" si="252"/>
        <v>0</v>
      </c>
      <c r="FZ95" s="272">
        <f t="shared" si="253"/>
        <v>0</v>
      </c>
      <c r="GA95" s="272">
        <f t="shared" si="254"/>
        <v>0</v>
      </c>
      <c r="GB95" s="272">
        <f t="shared" si="255"/>
        <v>0</v>
      </c>
      <c r="GC95" s="272">
        <f t="shared" si="256"/>
        <v>0</v>
      </c>
      <c r="GD95" s="272">
        <f t="shared" si="257"/>
        <v>0</v>
      </c>
      <c r="GE95" s="272">
        <f t="shared" si="258"/>
        <v>14.999846223581816</v>
      </c>
      <c r="GF95" s="273">
        <f t="shared" si="259"/>
        <v>5.8351147791833684</v>
      </c>
      <c r="GG95" s="273">
        <f t="shared" si="260"/>
        <v>1.0535891987443868</v>
      </c>
      <c r="GH95" s="272">
        <f t="shared" si="393"/>
        <v>12.005647376052684</v>
      </c>
      <c r="GI95" s="274">
        <f t="shared" si="394"/>
        <v>8.5765449092373274</v>
      </c>
      <c r="GJ95" s="275">
        <f t="shared" si="261"/>
        <v>0.16453739728880204</v>
      </c>
      <c r="GK95" s="271">
        <f t="shared" si="395"/>
        <v>123.32975543254244</v>
      </c>
      <c r="GL95" s="276">
        <f t="shared" si="396"/>
        <v>155.39549184500348</v>
      </c>
      <c r="GM95" s="272">
        <f t="shared" si="397"/>
        <v>39.547229811059161</v>
      </c>
      <c r="GN95" s="272">
        <f t="shared" si="398"/>
        <v>5.9295487590174174</v>
      </c>
      <c r="GO95" s="277">
        <f t="shared" si="399"/>
        <v>0.32066251710594101</v>
      </c>
      <c r="GP95" s="278">
        <f t="shared" si="400"/>
        <v>4.8078817137204952E-2</v>
      </c>
      <c r="GQ95" s="279">
        <f t="shared" si="401"/>
        <v>1.0516972348786304</v>
      </c>
      <c r="GR95" s="280">
        <f t="shared" si="402"/>
        <v>123.32975543254244</v>
      </c>
      <c r="GS95" s="272">
        <f t="shared" si="403"/>
        <v>39.547229811059161</v>
      </c>
      <c r="GT95" s="272">
        <f t="shared" si="262"/>
        <v>5.9295487590174174</v>
      </c>
      <c r="GU95" s="73">
        <f t="shared" si="404"/>
        <v>0.32066251710594101</v>
      </c>
      <c r="GV95" s="74">
        <f t="shared" si="405"/>
        <v>4.8078817137204952E-2</v>
      </c>
      <c r="GW95" s="279">
        <f t="shared" si="406"/>
        <v>1.0516972348786304</v>
      </c>
      <c r="GX95" s="280">
        <f t="shared" si="407"/>
        <v>71.676049738296996</v>
      </c>
      <c r="GY95" s="272">
        <f t="shared" si="263"/>
        <v>35.955386318336771</v>
      </c>
      <c r="GZ95" s="272">
        <f t="shared" si="264"/>
        <v>1.1817330229842058</v>
      </c>
      <c r="HA95" s="73">
        <f t="shared" si="408"/>
        <v>0.5016373872390677</v>
      </c>
      <c r="HB95" s="74">
        <f t="shared" si="409"/>
        <v>1.6487139390339446E-2</v>
      </c>
      <c r="HC95" s="279">
        <f t="shared" si="410"/>
        <v>1.0717831849904882</v>
      </c>
      <c r="HD95" s="280">
        <f t="shared" si="411"/>
        <v>71.676049738296996</v>
      </c>
      <c r="HE95" s="272">
        <f t="shared" si="265"/>
        <v>35.955386318336771</v>
      </c>
      <c r="HF95" s="272">
        <f t="shared" si="266"/>
        <v>1.1817330229842058</v>
      </c>
      <c r="HG95" s="73">
        <f t="shared" si="412"/>
        <v>0.5016373872390677</v>
      </c>
      <c r="HH95" s="74">
        <f t="shared" si="413"/>
        <v>1.6487139390339446E-2</v>
      </c>
      <c r="HI95" s="281">
        <f t="shared" si="414"/>
        <v>1.0717831849904882</v>
      </c>
      <c r="HJ95" s="72">
        <f t="shared" si="267"/>
        <v>1.0902945233986761</v>
      </c>
      <c r="HK95" s="73">
        <f t="shared" si="415"/>
        <v>1.0902945233986761</v>
      </c>
      <c r="HL95" s="73">
        <f t="shared" si="268"/>
        <v>0.64574936895676915</v>
      </c>
      <c r="HM95" s="74">
        <f t="shared" si="416"/>
        <v>0.64574936895676915</v>
      </c>
      <c r="HN95" s="75"/>
      <c r="HO95" s="75"/>
      <c r="HP95" s="76">
        <f t="shared" si="417"/>
        <v>0</v>
      </c>
      <c r="HQ95" s="77">
        <f t="shared" si="418"/>
        <v>0</v>
      </c>
      <c r="HR95" s="77">
        <f t="shared" si="419"/>
        <v>0</v>
      </c>
      <c r="HS95" s="77">
        <f t="shared" si="420"/>
        <v>0</v>
      </c>
      <c r="HT95" s="282">
        <f t="shared" si="421"/>
        <v>0</v>
      </c>
      <c r="HU95" s="73"/>
      <c r="HV95" s="74"/>
      <c r="HW95" s="279"/>
      <c r="HX95" s="76">
        <f t="shared" si="422"/>
        <v>3.9464279168317455</v>
      </c>
      <c r="HY95" s="77">
        <f t="shared" si="423"/>
        <v>4.4910744336336945</v>
      </c>
      <c r="HZ95" s="77">
        <f t="shared" si="269"/>
        <v>0.16130036800858066</v>
      </c>
      <c r="IA95" s="77">
        <f t="shared" si="424"/>
        <v>0.18626966497630895</v>
      </c>
      <c r="IB95" s="282">
        <f t="shared" si="425"/>
        <v>5.3025019484995655</v>
      </c>
      <c r="IC95" s="73">
        <f t="shared" si="479"/>
        <v>0.74425770233775312</v>
      </c>
      <c r="ID95" s="74">
        <f t="shared" si="480"/>
        <v>3.0419671614495755E-2</v>
      </c>
      <c r="IE95" s="279">
        <f t="shared" si="484"/>
        <v>1.1074239706655573</v>
      </c>
      <c r="IF95" s="76">
        <f t="shared" si="270"/>
        <v>3.5918434927223899</v>
      </c>
      <c r="IG95" s="77">
        <f t="shared" si="426"/>
        <v>4.0875538131530069</v>
      </c>
      <c r="IH95" s="77">
        <f t="shared" si="271"/>
        <v>4.7478157360332114</v>
      </c>
      <c r="II95" s="77">
        <f t="shared" si="427"/>
        <v>5.4827776119711524</v>
      </c>
      <c r="IJ95" s="282">
        <f t="shared" si="428"/>
        <v>51.653705694245446</v>
      </c>
      <c r="IK95" s="73">
        <f t="shared" si="429"/>
        <v>6.9536995350994626E-2</v>
      </c>
      <c r="IL95" s="74">
        <f t="shared" si="430"/>
        <v>9.1916265681634315E-2</v>
      </c>
      <c r="IM95" s="279">
        <f t="shared" si="431"/>
        <v>1.0238254386559078</v>
      </c>
      <c r="IN95" s="76">
        <f t="shared" si="272"/>
        <v>0</v>
      </c>
      <c r="IO95" s="77">
        <f t="shared" si="432"/>
        <v>0</v>
      </c>
      <c r="IP95" s="77">
        <f t="shared" si="273"/>
        <v>0</v>
      </c>
      <c r="IQ95" s="77">
        <f t="shared" si="433"/>
        <v>0</v>
      </c>
      <c r="IR95" s="282">
        <f t="shared" si="434"/>
        <v>0</v>
      </c>
      <c r="IS95" s="283"/>
      <c r="IT95" s="284"/>
      <c r="IU95" s="285"/>
      <c r="IV95" s="76">
        <f t="shared" si="274"/>
        <v>0</v>
      </c>
      <c r="IW95" s="77">
        <f t="shared" si="435"/>
        <v>0</v>
      </c>
      <c r="IX95" s="77">
        <f t="shared" si="436"/>
        <v>0</v>
      </c>
      <c r="IY95" s="77">
        <f t="shared" si="437"/>
        <v>0</v>
      </c>
      <c r="IZ95" s="282">
        <f t="shared" si="438"/>
        <v>0</v>
      </c>
      <c r="JA95" s="283"/>
      <c r="JB95" s="284"/>
      <c r="JC95" s="285"/>
      <c r="JD95" s="76">
        <f t="shared" si="275"/>
        <v>0</v>
      </c>
      <c r="JE95" s="77">
        <f t="shared" si="439"/>
        <v>0</v>
      </c>
      <c r="JF95" s="77">
        <f t="shared" si="276"/>
        <v>0</v>
      </c>
      <c r="JG95" s="77">
        <f t="shared" si="440"/>
        <v>0</v>
      </c>
      <c r="JH95" s="282">
        <f t="shared" si="441"/>
        <v>0</v>
      </c>
      <c r="JI95" s="283"/>
      <c r="JJ95" s="284"/>
      <c r="JK95" s="285"/>
      <c r="JL95" s="76">
        <f t="shared" si="277"/>
        <v>0</v>
      </c>
      <c r="JM95" s="77">
        <f t="shared" si="442"/>
        <v>0</v>
      </c>
      <c r="JN95" s="77">
        <f t="shared" si="278"/>
        <v>0</v>
      </c>
      <c r="JO95" s="77">
        <f t="shared" si="443"/>
        <v>0</v>
      </c>
      <c r="JP95" s="282">
        <f t="shared" si="444"/>
        <v>0</v>
      </c>
      <c r="JQ95" s="73"/>
      <c r="JR95" s="74"/>
      <c r="JS95" s="279"/>
      <c r="JT95" s="76">
        <f t="shared" si="281"/>
        <v>0</v>
      </c>
      <c r="JU95" s="77">
        <f t="shared" si="446"/>
        <v>0</v>
      </c>
      <c r="JV95" s="77">
        <f t="shared" si="282"/>
        <v>0</v>
      </c>
      <c r="JW95" s="77">
        <f t="shared" si="447"/>
        <v>0</v>
      </c>
      <c r="JX95" s="282">
        <f t="shared" si="448"/>
        <v>0</v>
      </c>
      <c r="JY95" s="73"/>
      <c r="JZ95" s="74"/>
      <c r="KA95" s="279"/>
      <c r="KB95" s="76">
        <f t="shared" si="283"/>
        <v>0</v>
      </c>
      <c r="KC95" s="77">
        <f t="shared" si="449"/>
        <v>0</v>
      </c>
      <c r="KD95" s="77">
        <f t="shared" si="284"/>
        <v>0</v>
      </c>
      <c r="KE95" s="77">
        <f t="shared" si="450"/>
        <v>0</v>
      </c>
      <c r="KF95" s="282">
        <f t="shared" si="451"/>
        <v>0</v>
      </c>
      <c r="KG95" s="73"/>
      <c r="KH95" s="74"/>
      <c r="KI95" s="279"/>
      <c r="KJ95" s="76">
        <f t="shared" si="285"/>
        <v>11.045059233249455</v>
      </c>
      <c r="KK95" s="77">
        <f t="shared" si="452"/>
        <v>12.569387858030213</v>
      </c>
      <c r="KL95" s="77">
        <f t="shared" si="286"/>
        <v>0.36074378456771206</v>
      </c>
      <c r="KM95" s="77">
        <f t="shared" si="453"/>
        <v>0.41658692241879391</v>
      </c>
      <c r="KN95" s="282">
        <f t="shared" si="454"/>
        <v>14.518722707338823</v>
      </c>
      <c r="KO95" s="73">
        <f t="shared" si="287"/>
        <v>0.76074593171109162</v>
      </c>
      <c r="KP95" s="74">
        <f t="shared" si="288"/>
        <v>2.4846798980833612E-2</v>
      </c>
      <c r="KQ95" s="279">
        <f t="shared" si="289"/>
        <v>1.1088368305176808</v>
      </c>
      <c r="KR95" s="76">
        <f t="shared" si="290"/>
        <v>0</v>
      </c>
      <c r="KS95" s="77">
        <f t="shared" si="455"/>
        <v>0</v>
      </c>
      <c r="KT95" s="77">
        <f t="shared" si="291"/>
        <v>0</v>
      </c>
      <c r="KU95" s="77">
        <f t="shared" si="456"/>
        <v>0</v>
      </c>
      <c r="KV95" s="282">
        <f t="shared" si="457"/>
        <v>0</v>
      </c>
      <c r="KW95" s="73"/>
      <c r="KX95" s="74"/>
      <c r="KY95" s="279"/>
      <c r="KZ95" s="76">
        <f t="shared" si="292"/>
        <v>17.448588421442409</v>
      </c>
      <c r="LA95" s="77">
        <f t="shared" si="458"/>
        <v>19.856668109485675</v>
      </c>
      <c r="LB95" s="77">
        <f t="shared" si="293"/>
        <v>0.54497188423697263</v>
      </c>
      <c r="LC95" s="77">
        <f t="shared" si="459"/>
        <v>0.62933353191685604</v>
      </c>
      <c r="LD95" s="286">
        <f t="shared" si="460"/>
        <v>47.13142468105422</v>
      </c>
      <c r="LE95" s="73">
        <f t="shared" si="294"/>
        <v>0.37021135133342048</v>
      </c>
      <c r="LF95" s="74">
        <f t="shared" si="295"/>
        <v>1.1562813726189761E-2</v>
      </c>
      <c r="LG95" s="279">
        <f t="shared" si="296"/>
        <v>1.0528827921623396</v>
      </c>
      <c r="LH95" s="76">
        <f t="shared" si="297"/>
        <v>3.515310746813157</v>
      </c>
      <c r="LI95" s="77">
        <f t="shared" si="461"/>
        <v>4.0004587829808411</v>
      </c>
      <c r="LJ95" s="77">
        <f t="shared" si="298"/>
        <v>0.11471698617094038</v>
      </c>
      <c r="LK95" s="77">
        <f t="shared" si="462"/>
        <v>0.13247517563020195</v>
      </c>
      <c r="LL95" s="282">
        <f t="shared" si="463"/>
        <v>4.7233119111747461</v>
      </c>
      <c r="LM95" s="73">
        <f t="shared" si="481"/>
        <v>0.74424700568607072</v>
      </c>
      <c r="LN95" s="74">
        <f t="shared" si="482"/>
        <v>2.4287404331595125E-2</v>
      </c>
      <c r="LO95" s="279">
        <f t="shared" si="483"/>
        <v>1.1064732194452658</v>
      </c>
      <c r="LP95" s="76">
        <f t="shared" si="299"/>
        <v>0</v>
      </c>
      <c r="LQ95" s="77">
        <f t="shared" si="464"/>
        <v>0</v>
      </c>
      <c r="LR95" s="77">
        <f t="shared" si="300"/>
        <v>0</v>
      </c>
      <c r="LS95" s="77">
        <f t="shared" si="465"/>
        <v>0</v>
      </c>
      <c r="LT95" s="282">
        <f t="shared" si="466"/>
        <v>0</v>
      </c>
      <c r="LU95" s="73"/>
      <c r="LV95" s="74"/>
      <c r="LW95" s="279"/>
      <c r="LX95" s="76">
        <f t="shared" si="301"/>
        <v>0</v>
      </c>
      <c r="LY95" s="77">
        <f t="shared" si="467"/>
        <v>0</v>
      </c>
      <c r="LZ95" s="77">
        <f t="shared" si="302"/>
        <v>0</v>
      </c>
      <c r="MA95" s="77">
        <f t="shared" si="468"/>
        <v>0</v>
      </c>
      <c r="MB95" s="286">
        <f t="shared" si="469"/>
        <v>0</v>
      </c>
      <c r="MC95" s="73"/>
      <c r="MD95" s="74"/>
      <c r="ME95" s="279"/>
      <c r="MF95" s="76">
        <f t="shared" si="303"/>
        <v>0</v>
      </c>
      <c r="MG95" s="77">
        <f t="shared" si="470"/>
        <v>0</v>
      </c>
      <c r="MH95" s="77">
        <f t="shared" si="304"/>
        <v>0</v>
      </c>
      <c r="MI95" s="77">
        <f t="shared" si="471"/>
        <v>0</v>
      </c>
      <c r="MJ95" s="286">
        <f t="shared" si="472"/>
        <v>0</v>
      </c>
      <c r="MK95" s="73"/>
      <c r="ML95" s="74"/>
      <c r="MM95" s="279"/>
      <c r="MN95" s="287">
        <f t="shared" si="473"/>
        <v>1.0516961097192361</v>
      </c>
      <c r="MO95" s="288">
        <f t="shared" si="473"/>
        <v>0</v>
      </c>
      <c r="MP95" s="288">
        <f t="shared" si="473"/>
        <v>1.0717814962349161</v>
      </c>
      <c r="MQ95" s="289">
        <f t="shared" si="473"/>
        <v>0</v>
      </c>
      <c r="MR95" s="290">
        <f t="shared" si="474"/>
        <v>1.0902933569459321</v>
      </c>
      <c r="MS95" s="291"/>
      <c r="MT95" s="291">
        <f t="shared" si="305"/>
        <v>0.64574835148153698</v>
      </c>
      <c r="MU95" s="292"/>
      <c r="MV95" s="359">
        <f t="shared" si="306"/>
        <v>0</v>
      </c>
      <c r="MW95" s="360">
        <f t="shared" si="307"/>
        <v>4.9391109091683857E-2</v>
      </c>
      <c r="MX95" s="360">
        <f t="shared" si="308"/>
        <v>0.44454500546439513</v>
      </c>
      <c r="MY95" s="360">
        <f t="shared" si="309"/>
        <v>0</v>
      </c>
      <c r="MZ95" s="360">
        <f t="shared" si="310"/>
        <v>0</v>
      </c>
      <c r="NA95" s="360">
        <f t="shared" si="311"/>
        <v>0</v>
      </c>
      <c r="NB95" s="360">
        <f t="shared" si="312"/>
        <v>0</v>
      </c>
      <c r="NC95" s="360">
        <f t="shared" si="313"/>
        <v>0</v>
      </c>
      <c r="ND95" s="360">
        <f t="shared" si="314"/>
        <v>0</v>
      </c>
      <c r="NE95" s="360">
        <f t="shared" si="315"/>
        <v>0.13527809332315704</v>
      </c>
      <c r="NF95" s="360">
        <f t="shared" si="316"/>
        <v>0</v>
      </c>
      <c r="NG95" s="360">
        <f t="shared" si="317"/>
        <v>0.41715216225471896</v>
      </c>
      <c r="NH95" s="360">
        <f t="shared" si="318"/>
        <v>4.3926986811977049E-2</v>
      </c>
      <c r="NI95" s="360">
        <f t="shared" si="319"/>
        <v>0</v>
      </c>
      <c r="NJ95" s="360">
        <f t="shared" si="320"/>
        <v>0</v>
      </c>
      <c r="NK95" s="361">
        <f t="shared" si="321"/>
        <v>0</v>
      </c>
      <c r="NL95" s="145">
        <f t="shared" si="475"/>
        <v>1.0902933569459321</v>
      </c>
      <c r="NM95" s="40"/>
      <c r="NN95" s="56">
        <f t="shared" si="476"/>
        <v>0.64574835148153698</v>
      </c>
      <c r="NO95" s="59"/>
      <c r="NP95" s="55">
        <f t="shared" si="322"/>
        <v>1.0516961097192361</v>
      </c>
      <c r="NQ95" s="40"/>
      <c r="NR95" s="56">
        <f t="shared" si="323"/>
        <v>1.0717814962349161</v>
      </c>
      <c r="NS95" s="60"/>
      <c r="NT95" s="41"/>
      <c r="NU95" s="86">
        <f t="shared" si="477"/>
        <v>0</v>
      </c>
      <c r="NV95" s="86">
        <f t="shared" si="477"/>
        <v>0</v>
      </c>
      <c r="NW95" s="86">
        <f t="shared" si="477"/>
        <v>0</v>
      </c>
      <c r="NX95" s="86">
        <f t="shared" si="477"/>
        <v>0</v>
      </c>
      <c r="NY95" s="87">
        <f t="shared" si="478"/>
        <v>0</v>
      </c>
      <c r="NZ95" s="87">
        <f t="shared" si="478"/>
        <v>0</v>
      </c>
      <c r="OA95" s="87">
        <f t="shared" si="478"/>
        <v>0</v>
      </c>
      <c r="OB95" s="87">
        <f t="shared" si="478"/>
        <v>0</v>
      </c>
      <c r="OC95" s="26"/>
    </row>
    <row r="96" spans="1:393" thickBot="1" x14ac:dyDescent="0.35">
      <c r="A96" s="136" t="s">
        <v>290</v>
      </c>
      <c r="B96" s="137" t="s">
        <v>291</v>
      </c>
      <c r="C96" s="133" t="s">
        <v>118</v>
      </c>
      <c r="D96" s="64">
        <f>VLOOKUP(B96,[1]УсіТ_1!$A$10:$G$556,6,FALSE)</f>
        <v>135.1</v>
      </c>
      <c r="E96" s="64">
        <f>VLOOKUP(B96,[1]УсіТ_1!$A$10:$G$556,7,FALSE)</f>
        <v>0</v>
      </c>
      <c r="F96" s="38"/>
      <c r="G96" s="38"/>
      <c r="H96" s="39"/>
      <c r="I96" s="256">
        <v>2.0356000000000001</v>
      </c>
      <c r="J96" s="62">
        <v>2.0356000000000001</v>
      </c>
      <c r="K96" s="257">
        <f t="shared" si="324"/>
        <v>1.855</v>
      </c>
      <c r="L96" s="258">
        <f t="shared" si="325"/>
        <v>1.855</v>
      </c>
      <c r="M96" s="63">
        <v>0</v>
      </c>
      <c r="N96" s="63">
        <v>0.50060000000000004</v>
      </c>
      <c r="O96" s="63">
        <v>0.18060000000000001</v>
      </c>
      <c r="P96" s="63">
        <v>0</v>
      </c>
      <c r="Q96" s="63">
        <v>0</v>
      </c>
      <c r="R96" s="63">
        <v>0</v>
      </c>
      <c r="S96" s="63">
        <v>0.26700000000000002</v>
      </c>
      <c r="T96" s="63">
        <v>0</v>
      </c>
      <c r="U96" s="63">
        <v>0</v>
      </c>
      <c r="V96" s="63">
        <v>0.26300000000000001</v>
      </c>
      <c r="W96" s="63">
        <v>0</v>
      </c>
      <c r="X96" s="63">
        <v>0.378</v>
      </c>
      <c r="Y96" s="63">
        <v>0.44640000000000002</v>
      </c>
      <c r="Z96" s="63">
        <v>0</v>
      </c>
      <c r="AA96" s="63">
        <v>0</v>
      </c>
      <c r="AB96" s="259">
        <v>0</v>
      </c>
      <c r="AC96" s="144">
        <v>0</v>
      </c>
      <c r="AD96" s="70">
        <v>0</v>
      </c>
      <c r="AE96" s="70">
        <v>0</v>
      </c>
      <c r="AF96" s="68">
        <f t="shared" si="326"/>
        <v>0</v>
      </c>
      <c r="AG96" s="68">
        <f t="shared" si="327"/>
        <v>0</v>
      </c>
      <c r="AH96" s="71">
        <v>0</v>
      </c>
      <c r="AI96" s="71">
        <v>0</v>
      </c>
      <c r="AJ96" s="68">
        <f t="shared" si="328"/>
        <v>0</v>
      </c>
      <c r="AK96" s="68">
        <f t="shared" si="329"/>
        <v>0</v>
      </c>
      <c r="AL96" s="71">
        <v>0</v>
      </c>
      <c r="AM96" s="69">
        <f t="shared" si="330"/>
        <v>0</v>
      </c>
      <c r="AN96" s="260">
        <v>24.09</v>
      </c>
      <c r="AO96" s="71">
        <v>5.2998000000000003</v>
      </c>
      <c r="AP96" s="71">
        <v>17.539104183200099</v>
      </c>
      <c r="AQ96" s="68">
        <f t="shared" si="331"/>
        <v>1.2319466778279748</v>
      </c>
      <c r="AR96" s="68">
        <f t="shared" si="332"/>
        <v>5.5925538380635498</v>
      </c>
      <c r="AS96" s="71">
        <v>1.5184221814333301</v>
      </c>
      <c r="AT96" s="261">
        <f t="shared" si="244"/>
        <v>0.32931157065187971</v>
      </c>
      <c r="AU96" s="71">
        <v>5.2248456788442503</v>
      </c>
      <c r="AV96" s="68">
        <f t="shared" si="333"/>
        <v>7.1606510028560458E-2</v>
      </c>
      <c r="AW96" s="68">
        <f t="shared" si="334"/>
        <v>3.0594292866299662</v>
      </c>
      <c r="AX96" s="71">
        <v>2.6836086021738801</v>
      </c>
      <c r="AY96" s="69">
        <f t="shared" si="335"/>
        <v>67.626936774781868</v>
      </c>
      <c r="AZ96" s="260">
        <v>3</v>
      </c>
      <c r="BA96" s="260">
        <v>15.291499999999999</v>
      </c>
      <c r="BB96" s="260">
        <v>1.5946849999999999</v>
      </c>
      <c r="BC96" s="262">
        <f t="shared" si="336"/>
        <v>1.2757480000000001</v>
      </c>
      <c r="BD96" s="262">
        <f t="shared" si="245"/>
        <v>0.3189369999999998</v>
      </c>
      <c r="BE96" s="260">
        <v>0.598553</v>
      </c>
      <c r="BF96" s="262">
        <f t="shared" si="337"/>
        <v>0.4788424</v>
      </c>
      <c r="BG96" s="262">
        <f t="shared" si="246"/>
        <v>0.1197106</v>
      </c>
      <c r="BH96" s="260">
        <v>1.8854798257898826</v>
      </c>
      <c r="BI96" s="263">
        <f t="shared" si="338"/>
        <v>1.104050253910569</v>
      </c>
      <c r="BJ96" s="68">
        <f t="shared" si="339"/>
        <v>2.5840501012450341E-2</v>
      </c>
      <c r="BK96" s="260">
        <v>0.96842879131922466</v>
      </c>
      <c r="BL96" s="69">
        <f t="shared" si="340"/>
        <v>24.406375940530925</v>
      </c>
      <c r="BM96" s="260">
        <v>0</v>
      </c>
      <c r="BN96" s="260">
        <v>0</v>
      </c>
      <c r="BO96" s="260">
        <v>0</v>
      </c>
      <c r="BP96" s="68">
        <f t="shared" si="341"/>
        <v>0</v>
      </c>
      <c r="BQ96" s="68">
        <f t="shared" si="342"/>
        <v>0</v>
      </c>
      <c r="BR96" s="260">
        <v>0</v>
      </c>
      <c r="BS96" s="260">
        <v>0</v>
      </c>
      <c r="BT96" s="68">
        <f t="shared" si="343"/>
        <v>0</v>
      </c>
      <c r="BU96" s="68">
        <f t="shared" si="344"/>
        <v>0</v>
      </c>
      <c r="BV96" s="260">
        <v>0</v>
      </c>
      <c r="BW96" s="69">
        <f t="shared" si="345"/>
        <v>0</v>
      </c>
      <c r="BX96" s="260">
        <v>0</v>
      </c>
      <c r="BY96" s="260">
        <v>0</v>
      </c>
      <c r="BZ96" s="263">
        <f t="shared" si="346"/>
        <v>0</v>
      </c>
      <c r="CA96" s="263">
        <f t="shared" si="347"/>
        <v>0</v>
      </c>
      <c r="CB96" s="260">
        <v>0</v>
      </c>
      <c r="CC96" s="264">
        <f t="shared" si="348"/>
        <v>0</v>
      </c>
      <c r="CD96" s="260">
        <v>0</v>
      </c>
      <c r="CE96" s="260">
        <v>0</v>
      </c>
      <c r="CF96" s="263">
        <f t="shared" si="349"/>
        <v>0</v>
      </c>
      <c r="CG96" s="263">
        <f t="shared" si="350"/>
        <v>0</v>
      </c>
      <c r="CH96" s="260">
        <v>0</v>
      </c>
      <c r="CI96" s="69">
        <f t="shared" si="351"/>
        <v>0</v>
      </c>
      <c r="CJ96" s="260">
        <v>16.899028049699343</v>
      </c>
      <c r="CK96" s="260">
        <v>3.7177868476947875</v>
      </c>
      <c r="CL96" s="260">
        <v>1.6075471561823638</v>
      </c>
      <c r="CM96" s="260">
        <v>1.3098284873147081</v>
      </c>
      <c r="CN96" s="260">
        <v>3.6142268947142639</v>
      </c>
      <c r="CO96" s="265">
        <f t="shared" si="352"/>
        <v>0.25386329708472988</v>
      </c>
      <c r="CP96" s="266">
        <f t="shared" si="353"/>
        <v>1.1524396161023795</v>
      </c>
      <c r="CQ96" s="260">
        <v>2.7865859906596326</v>
      </c>
      <c r="CR96" s="265">
        <f t="shared" si="354"/>
        <v>3.8190161001990262E-2</v>
      </c>
      <c r="CS96" s="265">
        <f t="shared" si="355"/>
        <v>1.6316965731747106</v>
      </c>
      <c r="CT96" s="260">
        <v>1.4312587576530347</v>
      </c>
      <c r="CU96" s="267">
        <f t="shared" si="247"/>
        <v>36.067720435924102</v>
      </c>
      <c r="CV96" s="260">
        <v>0</v>
      </c>
      <c r="CW96" s="260">
        <v>0</v>
      </c>
      <c r="CX96" s="68">
        <f t="shared" si="356"/>
        <v>0</v>
      </c>
      <c r="CY96" s="68">
        <f t="shared" si="357"/>
        <v>0</v>
      </c>
      <c r="CZ96" s="260">
        <v>0</v>
      </c>
      <c r="DA96" s="69">
        <f t="shared" si="358"/>
        <v>0</v>
      </c>
      <c r="DB96" s="260">
        <v>0</v>
      </c>
      <c r="DC96" s="260">
        <v>0</v>
      </c>
      <c r="DD96" s="68">
        <f t="shared" si="359"/>
        <v>0</v>
      </c>
      <c r="DE96" s="68">
        <f t="shared" si="360"/>
        <v>0</v>
      </c>
      <c r="DF96" s="260">
        <v>0</v>
      </c>
      <c r="DG96" s="69">
        <f t="shared" si="361"/>
        <v>0</v>
      </c>
      <c r="DH96" s="260">
        <v>12.959556100392959</v>
      </c>
      <c r="DI96" s="260">
        <v>2.8511023420864512</v>
      </c>
      <c r="DJ96" s="260">
        <v>0.20445759096666655</v>
      </c>
      <c r="DK96" s="260">
        <v>9.4345568410860743</v>
      </c>
      <c r="DL96" s="68">
        <f t="shared" si="362"/>
        <v>0.66268327251788584</v>
      </c>
      <c r="DM96" s="68">
        <f t="shared" si="363"/>
        <v>3.0083216634623877</v>
      </c>
      <c r="DN96" s="260">
        <v>2.7452610920140601</v>
      </c>
      <c r="DO96" s="68">
        <f t="shared" si="364"/>
        <v>3.7623803266052691E-2</v>
      </c>
      <c r="DP96" s="68">
        <f t="shared" si="365"/>
        <v>1.607498613473201</v>
      </c>
      <c r="DQ96" s="260">
        <v>1.4100332784128899</v>
      </c>
      <c r="DR96" s="264">
        <f t="shared" si="366"/>
        <v>35.525960693950921</v>
      </c>
      <c r="DS96" s="260">
        <v>0</v>
      </c>
      <c r="DT96" s="260">
        <v>0</v>
      </c>
      <c r="DU96" s="260">
        <v>0</v>
      </c>
      <c r="DV96" s="68">
        <f t="shared" si="367"/>
        <v>0</v>
      </c>
      <c r="DW96" s="68">
        <f t="shared" si="368"/>
        <v>0</v>
      </c>
      <c r="DX96" s="260">
        <v>0</v>
      </c>
      <c r="DY96" s="260">
        <v>0</v>
      </c>
      <c r="DZ96" s="260">
        <v>0</v>
      </c>
      <c r="EA96" s="260">
        <v>0</v>
      </c>
      <c r="EB96" s="68">
        <f t="shared" si="369"/>
        <v>0</v>
      </c>
      <c r="EC96" s="68">
        <f t="shared" si="370"/>
        <v>0</v>
      </c>
      <c r="ED96" s="267">
        <v>0</v>
      </c>
      <c r="EE96" s="69">
        <f t="shared" si="371"/>
        <v>0</v>
      </c>
      <c r="EF96" s="260">
        <v>8.2160666666666291</v>
      </c>
      <c r="EG96" s="260">
        <v>1.8075346666666601</v>
      </c>
      <c r="EH96" s="260">
        <v>20.580271417174966</v>
      </c>
      <c r="EI96" s="260">
        <v>5.9818368303355474</v>
      </c>
      <c r="EJ96" s="268">
        <f t="shared" si="372"/>
        <v>0.42016421896276884</v>
      </c>
      <c r="EK96" s="266">
        <f t="shared" si="373"/>
        <v>1.9073804553944531</v>
      </c>
      <c r="EL96" s="260">
        <v>3.9456189010765579</v>
      </c>
      <c r="EM96" s="268">
        <f t="shared" si="374"/>
        <v>5.4074707039254225E-2</v>
      </c>
      <c r="EN96" s="268">
        <f t="shared" si="375"/>
        <v>2.310372930000983</v>
      </c>
      <c r="EO96" s="269">
        <f t="shared" si="376"/>
        <v>40.531328481920362</v>
      </c>
      <c r="EP96" s="69">
        <f t="shared" si="377"/>
        <v>51.069473887219658</v>
      </c>
      <c r="EQ96" s="260">
        <v>21.48</v>
      </c>
      <c r="ER96" s="260">
        <v>4.7256</v>
      </c>
      <c r="ES96" s="260">
        <v>15.6388525469131</v>
      </c>
      <c r="ET96" s="68">
        <f t="shared" si="378"/>
        <v>1.0984730028951761</v>
      </c>
      <c r="EU96" s="68">
        <f t="shared" si="379"/>
        <v>4.9866358008138043</v>
      </c>
      <c r="EV96" s="260">
        <v>1.3544254361166701</v>
      </c>
      <c r="EW96" s="260">
        <v>4.65882202171057</v>
      </c>
      <c r="EX96" s="68">
        <f t="shared" si="380"/>
        <v>6.3849155807543356E-2</v>
      </c>
      <c r="EY96" s="68">
        <f t="shared" si="381"/>
        <v>2.7279918701007113</v>
      </c>
      <c r="EZ96" s="260">
        <v>2.3928850002370199</v>
      </c>
      <c r="FA96" s="69">
        <f t="shared" si="382"/>
        <v>60.300702005972838</v>
      </c>
      <c r="FB96" s="260">
        <v>0</v>
      </c>
      <c r="FC96" s="260">
        <v>0</v>
      </c>
      <c r="FD96" s="68">
        <f t="shared" si="383"/>
        <v>0</v>
      </c>
      <c r="FE96" s="68">
        <f t="shared" si="384"/>
        <v>0</v>
      </c>
      <c r="FF96" s="260">
        <v>0</v>
      </c>
      <c r="FG96" s="69">
        <f t="shared" si="385"/>
        <v>0</v>
      </c>
      <c r="FH96" s="260">
        <v>0</v>
      </c>
      <c r="FI96" s="260">
        <v>0</v>
      </c>
      <c r="FJ96" s="68">
        <f t="shared" si="386"/>
        <v>0</v>
      </c>
      <c r="FK96" s="68">
        <f t="shared" si="387"/>
        <v>0</v>
      </c>
      <c r="FL96" s="260">
        <v>0</v>
      </c>
      <c r="FM96" s="69">
        <f t="shared" si="388"/>
        <v>0</v>
      </c>
      <c r="FN96" s="260">
        <v>0</v>
      </c>
      <c r="FO96" s="260">
        <v>0</v>
      </c>
      <c r="FP96" s="68">
        <f t="shared" si="389"/>
        <v>0</v>
      </c>
      <c r="FQ96" s="68">
        <f t="shared" si="390"/>
        <v>0</v>
      </c>
      <c r="FR96" s="260">
        <v>0</v>
      </c>
      <c r="FS96" s="264">
        <f t="shared" si="391"/>
        <v>0</v>
      </c>
      <c r="FT96" s="270">
        <f t="shared" si="248"/>
        <v>274.99716973838031</v>
      </c>
      <c r="FU96" s="271">
        <f t="shared" si="249"/>
        <v>102.04647467320684</v>
      </c>
      <c r="FV96" s="272">
        <f t="shared" si="392"/>
        <v>24.06463132390741</v>
      </c>
      <c r="FW96" s="272">
        <f t="shared" si="250"/>
        <v>3.3937304579665879</v>
      </c>
      <c r="FX96" s="272">
        <f t="shared" si="251"/>
        <v>15.291499999999999</v>
      </c>
      <c r="FY96" s="272">
        <f t="shared" si="252"/>
        <v>0</v>
      </c>
      <c r="FZ96" s="272">
        <f t="shared" si="253"/>
        <v>0</v>
      </c>
      <c r="GA96" s="272">
        <f t="shared" si="254"/>
        <v>0</v>
      </c>
      <c r="GB96" s="272">
        <f t="shared" si="255"/>
        <v>0</v>
      </c>
      <c r="GC96" s="272">
        <f t="shared" si="256"/>
        <v>0</v>
      </c>
      <c r="GD96" s="272">
        <f t="shared" si="257"/>
        <v>0</v>
      </c>
      <c r="GE96" s="272">
        <f t="shared" si="258"/>
        <v>52.208577296249082</v>
      </c>
      <c r="GF96" s="273">
        <f t="shared" si="259"/>
        <v>20.309744276080618</v>
      </c>
      <c r="GG96" s="273">
        <f t="shared" si="260"/>
        <v>3.6671304692885354</v>
      </c>
      <c r="GH96" s="272">
        <f t="shared" si="393"/>
        <v>21.246613510094953</v>
      </c>
      <c r="GI96" s="274">
        <f t="shared" si="394"/>
        <v>15.178068223293973</v>
      </c>
      <c r="GJ96" s="275">
        <f t="shared" si="261"/>
        <v>0.29118483815585133</v>
      </c>
      <c r="GK96" s="271">
        <f t="shared" si="395"/>
        <v>218.25152726142488</v>
      </c>
      <c r="GL96" s="276">
        <f t="shared" si="396"/>
        <v>274.99692434939533</v>
      </c>
      <c r="GM96" s="272">
        <f t="shared" si="397"/>
        <v>137.53428717258143</v>
      </c>
      <c r="GN96" s="272">
        <f t="shared" si="398"/>
        <v>7.352045765410975</v>
      </c>
      <c r="GO96" s="277">
        <f t="shared" si="399"/>
        <v>0.63016414546250044</v>
      </c>
      <c r="GP96" s="278">
        <f t="shared" si="400"/>
        <v>3.3686113713213957E-2</v>
      </c>
      <c r="GQ96" s="279">
        <f t="shared" si="401"/>
        <v>1.0921835641180853</v>
      </c>
      <c r="GR96" s="280">
        <f t="shared" si="402"/>
        <v>218.25152726142488</v>
      </c>
      <c r="GS96" s="272">
        <f t="shared" si="403"/>
        <v>137.53428717258143</v>
      </c>
      <c r="GT96" s="272">
        <f t="shared" si="262"/>
        <v>7.352045765410975</v>
      </c>
      <c r="GU96" s="73">
        <f t="shared" si="404"/>
        <v>0.63016414546250044</v>
      </c>
      <c r="GV96" s="74">
        <f t="shared" si="405"/>
        <v>3.3686113713213957E-2</v>
      </c>
      <c r="GW96" s="279">
        <f t="shared" si="406"/>
        <v>1.0921835641180853</v>
      </c>
      <c r="GX96" s="280">
        <f t="shared" si="407"/>
        <v>198.88138762608287</v>
      </c>
      <c r="GY96" s="272">
        <f t="shared" si="263"/>
        <v>136.18734586281053</v>
      </c>
      <c r="GZ96" s="272">
        <f t="shared" si="264"/>
        <v>5.5716148643985237</v>
      </c>
      <c r="HA96" s="73">
        <f t="shared" si="408"/>
        <v>0.68476667167496097</v>
      </c>
      <c r="HB96" s="74">
        <f t="shared" si="409"/>
        <v>2.801476262260259E-2</v>
      </c>
      <c r="HC96" s="279">
        <f t="shared" si="410"/>
        <v>1.0988413336118401</v>
      </c>
      <c r="HD96" s="280">
        <f t="shared" si="411"/>
        <v>198.88138762608287</v>
      </c>
      <c r="HE96" s="272">
        <f t="shared" si="265"/>
        <v>136.18734586281053</v>
      </c>
      <c r="HF96" s="272">
        <f t="shared" si="266"/>
        <v>5.5716148643985237</v>
      </c>
      <c r="HG96" s="73">
        <f t="shared" si="412"/>
        <v>0.68476667167496097</v>
      </c>
      <c r="HH96" s="74">
        <f t="shared" si="413"/>
        <v>2.801476262260259E-2</v>
      </c>
      <c r="HI96" s="281">
        <f t="shared" si="414"/>
        <v>1.0988413336118401</v>
      </c>
      <c r="HJ96" s="72">
        <f t="shared" si="267"/>
        <v>2.2232488631187746</v>
      </c>
      <c r="HK96" s="73">
        <f t="shared" si="415"/>
        <v>2.2232488631187746</v>
      </c>
      <c r="HL96" s="73">
        <f t="shared" si="268"/>
        <v>2.0383506738499633</v>
      </c>
      <c r="HM96" s="74">
        <f t="shared" si="416"/>
        <v>2.0383506738499633</v>
      </c>
      <c r="HN96" s="75"/>
      <c r="HO96" s="75"/>
      <c r="HP96" s="76">
        <f t="shared" si="417"/>
        <v>0</v>
      </c>
      <c r="HQ96" s="77">
        <f t="shared" si="418"/>
        <v>0</v>
      </c>
      <c r="HR96" s="77">
        <f t="shared" si="419"/>
        <v>0</v>
      </c>
      <c r="HS96" s="77">
        <f t="shared" si="420"/>
        <v>0</v>
      </c>
      <c r="HT96" s="282">
        <f t="shared" si="421"/>
        <v>0</v>
      </c>
      <c r="HU96" s="73"/>
      <c r="HV96" s="74"/>
      <c r="HW96" s="279"/>
      <c r="HX96" s="76">
        <f t="shared" si="422"/>
        <v>39.945219412126093</v>
      </c>
      <c r="HY96" s="77">
        <f t="shared" si="423"/>
        <v>45.458059143193616</v>
      </c>
      <c r="HZ96" s="77">
        <f t="shared" si="269"/>
        <v>1.6328647585084151</v>
      </c>
      <c r="IA96" s="77">
        <f t="shared" si="424"/>
        <v>1.8856322231255178</v>
      </c>
      <c r="IB96" s="282">
        <f t="shared" si="425"/>
        <v>53.672172043477673</v>
      </c>
      <c r="IC96" s="73">
        <f t="shared" si="479"/>
        <v>0.74424451054017482</v>
      </c>
      <c r="ID96" s="74">
        <f t="shared" si="480"/>
        <v>3.0422930474766269E-2</v>
      </c>
      <c r="IE96" s="279">
        <f t="shared" si="484"/>
        <v>1.1074226545371433</v>
      </c>
      <c r="IF96" s="76">
        <f t="shared" si="270"/>
        <v>1.3469413097708942</v>
      </c>
      <c r="IG96" s="77">
        <f t="shared" si="426"/>
        <v>1.5328326799323753</v>
      </c>
      <c r="IH96" s="77">
        <f t="shared" si="271"/>
        <v>1.7804309010124504</v>
      </c>
      <c r="II96" s="77">
        <f t="shared" si="427"/>
        <v>2.0560416044891778</v>
      </c>
      <c r="IJ96" s="282">
        <f t="shared" si="428"/>
        <v>19.370139635342003</v>
      </c>
      <c r="IK96" s="73">
        <f t="shared" si="429"/>
        <v>6.9536995350994654E-2</v>
      </c>
      <c r="IL96" s="74">
        <f t="shared" si="430"/>
        <v>9.1916265681634302E-2</v>
      </c>
      <c r="IM96" s="279">
        <f t="shared" si="431"/>
        <v>1.0238254386559078</v>
      </c>
      <c r="IN96" s="76">
        <f t="shared" si="272"/>
        <v>0</v>
      </c>
      <c r="IO96" s="77">
        <f t="shared" si="432"/>
        <v>0</v>
      </c>
      <c r="IP96" s="77">
        <f t="shared" si="273"/>
        <v>0</v>
      </c>
      <c r="IQ96" s="77">
        <f t="shared" si="433"/>
        <v>0</v>
      </c>
      <c r="IR96" s="282">
        <f t="shared" si="434"/>
        <v>0</v>
      </c>
      <c r="IS96" s="283"/>
      <c r="IT96" s="284"/>
      <c r="IU96" s="285"/>
      <c r="IV96" s="76">
        <f t="shared" si="274"/>
        <v>0</v>
      </c>
      <c r="IW96" s="77">
        <f t="shared" si="435"/>
        <v>0</v>
      </c>
      <c r="IX96" s="77">
        <f t="shared" si="436"/>
        <v>0</v>
      </c>
      <c r="IY96" s="77">
        <f t="shared" si="437"/>
        <v>0</v>
      </c>
      <c r="IZ96" s="282">
        <f t="shared" si="438"/>
        <v>0</v>
      </c>
      <c r="JA96" s="283"/>
      <c r="JB96" s="284"/>
      <c r="JC96" s="285"/>
      <c r="JD96" s="76">
        <f t="shared" si="275"/>
        <v>0</v>
      </c>
      <c r="JE96" s="77">
        <f t="shared" si="439"/>
        <v>0</v>
      </c>
      <c r="JF96" s="77">
        <f t="shared" si="276"/>
        <v>0</v>
      </c>
      <c r="JG96" s="77">
        <f t="shared" si="440"/>
        <v>0</v>
      </c>
      <c r="JH96" s="282">
        <f t="shared" si="441"/>
        <v>0</v>
      </c>
      <c r="JI96" s="283"/>
      <c r="JJ96" s="284"/>
      <c r="JK96" s="285"/>
      <c r="JL96" s="76">
        <f t="shared" si="277"/>
        <v>24.01346104831218</v>
      </c>
      <c r="JM96" s="77">
        <f t="shared" si="442"/>
        <v>27.327558807589742</v>
      </c>
      <c r="JN96" s="77">
        <f t="shared" si="278"/>
        <v>1.6018819454014284</v>
      </c>
      <c r="JO96" s="77">
        <f t="shared" si="443"/>
        <v>1.8498532705495696</v>
      </c>
      <c r="JP96" s="282">
        <f t="shared" si="444"/>
        <v>28.62517494914611</v>
      </c>
      <c r="JQ96" s="73">
        <f t="shared" si="279"/>
        <v>0.83889307544750924</v>
      </c>
      <c r="JR96" s="74">
        <f t="shared" si="280"/>
        <v>5.5960599306283457E-2</v>
      </c>
      <c r="JS96" s="279">
        <f t="shared" si="445"/>
        <v>1.1244383341151234</v>
      </c>
      <c r="JT96" s="76">
        <f t="shared" si="281"/>
        <v>0</v>
      </c>
      <c r="JU96" s="77">
        <f t="shared" si="446"/>
        <v>0</v>
      </c>
      <c r="JV96" s="77">
        <f t="shared" si="282"/>
        <v>0</v>
      </c>
      <c r="JW96" s="77">
        <f t="shared" si="447"/>
        <v>0</v>
      </c>
      <c r="JX96" s="282">
        <f t="shared" si="448"/>
        <v>0</v>
      </c>
      <c r="JY96" s="73"/>
      <c r="JZ96" s="74"/>
      <c r="KA96" s="279"/>
      <c r="KB96" s="76">
        <f t="shared" si="283"/>
        <v>0</v>
      </c>
      <c r="KC96" s="77">
        <f t="shared" si="449"/>
        <v>0</v>
      </c>
      <c r="KD96" s="77">
        <f t="shared" si="284"/>
        <v>0</v>
      </c>
      <c r="KE96" s="77">
        <f t="shared" si="450"/>
        <v>0</v>
      </c>
      <c r="KF96" s="282">
        <f t="shared" si="451"/>
        <v>0</v>
      </c>
      <c r="KG96" s="73"/>
      <c r="KH96" s="74"/>
      <c r="KI96" s="279"/>
      <c r="KJ96" s="76">
        <f t="shared" si="285"/>
        <v>21.441959180340827</v>
      </c>
      <c r="KK96" s="77">
        <f t="shared" si="452"/>
        <v>24.401163966819663</v>
      </c>
      <c r="KL96" s="77">
        <f t="shared" si="286"/>
        <v>0.70030707578393847</v>
      </c>
      <c r="KM96" s="77">
        <f t="shared" si="453"/>
        <v>0.80871461111529219</v>
      </c>
      <c r="KN96" s="282">
        <f t="shared" si="454"/>
        <v>28.19520689996105</v>
      </c>
      <c r="KO96" s="73">
        <f t="shared" si="287"/>
        <v>0.76048242016519652</v>
      </c>
      <c r="KP96" s="74">
        <f t="shared" si="288"/>
        <v>2.4837805881995707E-2</v>
      </c>
      <c r="KQ96" s="279">
        <f t="shared" si="289"/>
        <v>1.1087990711575317</v>
      </c>
      <c r="KR96" s="76">
        <f t="shared" si="290"/>
        <v>0</v>
      </c>
      <c r="KS96" s="77">
        <f t="shared" si="455"/>
        <v>0</v>
      </c>
      <c r="KT96" s="77">
        <f t="shared" si="291"/>
        <v>0</v>
      </c>
      <c r="KU96" s="77">
        <f t="shared" si="456"/>
        <v>0</v>
      </c>
      <c r="KV96" s="282">
        <f t="shared" si="457"/>
        <v>0</v>
      </c>
      <c r="KW96" s="73"/>
      <c r="KX96" s="74"/>
      <c r="KY96" s="279"/>
      <c r="KZ96" s="76">
        <f t="shared" si="292"/>
        <v>15.16926046351572</v>
      </c>
      <c r="LA96" s="77">
        <f t="shared" si="458"/>
        <v>17.262770100085522</v>
      </c>
      <c r="LB96" s="77">
        <f t="shared" si="293"/>
        <v>0.47423892600202305</v>
      </c>
      <c r="LC96" s="77">
        <f t="shared" si="459"/>
        <v>0.54765111174713621</v>
      </c>
      <c r="LD96" s="286">
        <f t="shared" si="460"/>
        <v>40.531328481920362</v>
      </c>
      <c r="LE96" s="73">
        <f t="shared" si="294"/>
        <v>0.37426013485549103</v>
      </c>
      <c r="LF96" s="74">
        <f t="shared" si="295"/>
        <v>1.1700552233652168E-2</v>
      </c>
      <c r="LG96" s="279">
        <f t="shared" si="296"/>
        <v>1.0534628866971756</v>
      </c>
      <c r="LH96" s="76">
        <f t="shared" si="297"/>
        <v>35.617445758515714</v>
      </c>
      <c r="LI96" s="77">
        <f t="shared" si="461"/>
        <v>40.533009447648467</v>
      </c>
      <c r="LJ96" s="77">
        <f t="shared" si="298"/>
        <v>1.1623221587027195</v>
      </c>
      <c r="LK96" s="77">
        <f t="shared" si="462"/>
        <v>1.3422496288699006</v>
      </c>
      <c r="LL96" s="282">
        <f t="shared" si="463"/>
        <v>47.857700004740344</v>
      </c>
      <c r="LM96" s="73">
        <f t="shared" si="481"/>
        <v>0.74423647093336653</v>
      </c>
      <c r="LN96" s="74">
        <f t="shared" si="482"/>
        <v>2.4287045942190923E-2</v>
      </c>
      <c r="LO96" s="279">
        <f t="shared" si="483"/>
        <v>1.1064717100653652</v>
      </c>
      <c r="LP96" s="76">
        <f t="shared" si="299"/>
        <v>0</v>
      </c>
      <c r="LQ96" s="77">
        <f t="shared" si="464"/>
        <v>0</v>
      </c>
      <c r="LR96" s="77">
        <f t="shared" si="300"/>
        <v>0</v>
      </c>
      <c r="LS96" s="77">
        <f t="shared" si="465"/>
        <v>0</v>
      </c>
      <c r="LT96" s="282">
        <f t="shared" si="466"/>
        <v>0</v>
      </c>
      <c r="LU96" s="73"/>
      <c r="LV96" s="74"/>
      <c r="LW96" s="279"/>
      <c r="LX96" s="76">
        <f t="shared" si="301"/>
        <v>0</v>
      </c>
      <c r="LY96" s="77">
        <f t="shared" si="467"/>
        <v>0</v>
      </c>
      <c r="LZ96" s="77">
        <f t="shared" si="302"/>
        <v>0</v>
      </c>
      <c r="MA96" s="77">
        <f t="shared" si="468"/>
        <v>0</v>
      </c>
      <c r="MB96" s="286">
        <f t="shared" si="469"/>
        <v>0</v>
      </c>
      <c r="MC96" s="73"/>
      <c r="MD96" s="74"/>
      <c r="ME96" s="279"/>
      <c r="MF96" s="76">
        <f t="shared" si="303"/>
        <v>0</v>
      </c>
      <c r="MG96" s="77">
        <f t="shared" si="470"/>
        <v>0</v>
      </c>
      <c r="MH96" s="77">
        <f t="shared" si="304"/>
        <v>0</v>
      </c>
      <c r="MI96" s="77">
        <f t="shared" si="471"/>
        <v>0</v>
      </c>
      <c r="MJ96" s="286">
        <f t="shared" si="472"/>
        <v>0</v>
      </c>
      <c r="MK96" s="73"/>
      <c r="ML96" s="74"/>
      <c r="MM96" s="279"/>
      <c r="MN96" s="287">
        <f t="shared" si="473"/>
        <v>1.0921869662755115</v>
      </c>
      <c r="MO96" s="288">
        <f t="shared" si="473"/>
        <v>0</v>
      </c>
      <c r="MP96" s="288">
        <f t="shared" si="473"/>
        <v>1.0988425414173446</v>
      </c>
      <c r="MQ96" s="289">
        <f t="shared" si="473"/>
        <v>0</v>
      </c>
      <c r="MR96" s="290">
        <f t="shared" si="474"/>
        <v>2.2232557885504312</v>
      </c>
      <c r="MS96" s="291"/>
      <c r="MT96" s="291">
        <f t="shared" si="305"/>
        <v>2.0383529143291743</v>
      </c>
      <c r="MU96" s="292"/>
      <c r="MV96" s="359">
        <f t="shared" si="306"/>
        <v>0</v>
      </c>
      <c r="MW96" s="360">
        <f t="shared" si="307"/>
        <v>0.55437578086129402</v>
      </c>
      <c r="MX96" s="360">
        <f t="shared" si="308"/>
        <v>0.18490287422125695</v>
      </c>
      <c r="MY96" s="360">
        <f t="shared" si="309"/>
        <v>0</v>
      </c>
      <c r="MZ96" s="360">
        <f t="shared" si="310"/>
        <v>0</v>
      </c>
      <c r="NA96" s="360">
        <f t="shared" si="311"/>
        <v>0</v>
      </c>
      <c r="NB96" s="360">
        <f t="shared" si="312"/>
        <v>0.30022503520873794</v>
      </c>
      <c r="NC96" s="360">
        <f t="shared" si="313"/>
        <v>0</v>
      </c>
      <c r="ND96" s="360">
        <f t="shared" si="314"/>
        <v>0</v>
      </c>
      <c r="NE96" s="360">
        <f t="shared" si="315"/>
        <v>0.29161415571443083</v>
      </c>
      <c r="NF96" s="360">
        <f t="shared" si="316"/>
        <v>0</v>
      </c>
      <c r="NG96" s="360">
        <f t="shared" si="317"/>
        <v>0.39820897117153237</v>
      </c>
      <c r="NH96" s="360">
        <f t="shared" si="318"/>
        <v>0.49392897137317904</v>
      </c>
      <c r="NI96" s="360">
        <f t="shared" si="319"/>
        <v>0</v>
      </c>
      <c r="NJ96" s="360">
        <f t="shared" si="320"/>
        <v>0</v>
      </c>
      <c r="NK96" s="361">
        <f t="shared" si="321"/>
        <v>0</v>
      </c>
      <c r="NL96" s="145">
        <f t="shared" si="475"/>
        <v>2.2232557885504312</v>
      </c>
      <c r="NM96" s="40"/>
      <c r="NN96" s="56">
        <f t="shared" si="476"/>
        <v>2.0383529143291743</v>
      </c>
      <c r="NO96" s="59"/>
      <c r="NP96" s="55">
        <f t="shared" si="322"/>
        <v>1.0921869662755115</v>
      </c>
      <c r="NQ96" s="40"/>
      <c r="NR96" s="56">
        <f t="shared" si="323"/>
        <v>1.0988425414173446</v>
      </c>
      <c r="NS96" s="60"/>
      <c r="NT96" s="41"/>
      <c r="NU96" s="86">
        <f t="shared" si="477"/>
        <v>0</v>
      </c>
      <c r="NV96" s="86">
        <f t="shared" si="477"/>
        <v>0</v>
      </c>
      <c r="NW96" s="86">
        <f t="shared" si="477"/>
        <v>0</v>
      </c>
      <c r="NX96" s="86">
        <f t="shared" si="477"/>
        <v>0</v>
      </c>
      <c r="NY96" s="87">
        <f t="shared" si="478"/>
        <v>0</v>
      </c>
      <c r="NZ96" s="87">
        <f t="shared" si="478"/>
        <v>0</v>
      </c>
      <c r="OA96" s="87">
        <f t="shared" si="478"/>
        <v>0</v>
      </c>
      <c r="OB96" s="87">
        <f t="shared" si="478"/>
        <v>0</v>
      </c>
      <c r="OC96" s="26"/>
    </row>
    <row r="97" spans="1:393" ht="23.25" customHeight="1" thickBot="1" x14ac:dyDescent="0.35">
      <c r="A97" s="136" t="s">
        <v>292</v>
      </c>
      <c r="B97" s="137" t="s">
        <v>293</v>
      </c>
      <c r="C97" s="133" t="s">
        <v>118</v>
      </c>
      <c r="D97" s="64">
        <f>VLOOKUP(B97,[1]УсіТ_1!$A$10:$G$556,6,FALSE)</f>
        <v>150.29</v>
      </c>
      <c r="E97" s="64">
        <f>VLOOKUP(B97,[1]УсіТ_1!$A$10:$G$556,7,FALSE)</f>
        <v>0</v>
      </c>
      <c r="F97" s="38"/>
      <c r="G97" s="38"/>
      <c r="H97" s="39"/>
      <c r="I97" s="256">
        <v>0.57679999999999998</v>
      </c>
      <c r="J97" s="62">
        <v>0.57679999999999998</v>
      </c>
      <c r="K97" s="257">
        <f t="shared" si="324"/>
        <v>0.52269999999999994</v>
      </c>
      <c r="L97" s="258">
        <f t="shared" si="325"/>
        <v>0.52269999999999994</v>
      </c>
      <c r="M97" s="63">
        <v>0</v>
      </c>
      <c r="N97" s="63">
        <v>0</v>
      </c>
      <c r="O97" s="63">
        <v>5.4100000000000002E-2</v>
      </c>
      <c r="P97" s="63">
        <v>0</v>
      </c>
      <c r="Q97" s="63">
        <v>0</v>
      </c>
      <c r="R97" s="63">
        <v>0</v>
      </c>
      <c r="S97" s="63">
        <v>0.2661</v>
      </c>
      <c r="T97" s="63">
        <v>0</v>
      </c>
      <c r="U97" s="63">
        <v>0</v>
      </c>
      <c r="V97" s="63">
        <v>3.5499999999999997E-2</v>
      </c>
      <c r="W97" s="63">
        <v>0</v>
      </c>
      <c r="X97" s="63">
        <v>0.22109999999999999</v>
      </c>
      <c r="Y97" s="63">
        <v>0</v>
      </c>
      <c r="Z97" s="63">
        <v>0</v>
      </c>
      <c r="AA97" s="63">
        <v>0</v>
      </c>
      <c r="AB97" s="259">
        <v>0</v>
      </c>
      <c r="AC97" s="144">
        <v>0</v>
      </c>
      <c r="AD97" s="70">
        <v>0</v>
      </c>
      <c r="AE97" s="70">
        <v>0</v>
      </c>
      <c r="AF97" s="68">
        <f t="shared" si="326"/>
        <v>0</v>
      </c>
      <c r="AG97" s="68">
        <f t="shared" si="327"/>
        <v>0</v>
      </c>
      <c r="AH97" s="71">
        <v>0</v>
      </c>
      <c r="AI97" s="71">
        <v>0</v>
      </c>
      <c r="AJ97" s="68">
        <f t="shared" si="328"/>
        <v>0</v>
      </c>
      <c r="AK97" s="68">
        <f t="shared" si="329"/>
        <v>0</v>
      </c>
      <c r="AL97" s="71">
        <v>0</v>
      </c>
      <c r="AM97" s="69">
        <f t="shared" si="330"/>
        <v>0</v>
      </c>
      <c r="AN97" s="260">
        <v>0</v>
      </c>
      <c r="AO97" s="71">
        <v>0</v>
      </c>
      <c r="AP97" s="71">
        <v>0</v>
      </c>
      <c r="AQ97" s="68">
        <f t="shared" si="331"/>
        <v>0</v>
      </c>
      <c r="AR97" s="68">
        <f t="shared" si="332"/>
        <v>0</v>
      </c>
      <c r="AS97" s="71">
        <v>0</v>
      </c>
      <c r="AT97" s="261">
        <f t="shared" si="244"/>
        <v>0</v>
      </c>
      <c r="AU97" s="71">
        <v>0</v>
      </c>
      <c r="AV97" s="68">
        <f t="shared" si="333"/>
        <v>0</v>
      </c>
      <c r="AW97" s="68">
        <f t="shared" si="334"/>
        <v>0</v>
      </c>
      <c r="AX97" s="71">
        <v>0</v>
      </c>
      <c r="AY97" s="69">
        <f t="shared" si="335"/>
        <v>0</v>
      </c>
      <c r="AZ97" s="260">
        <v>1</v>
      </c>
      <c r="BA97" s="260">
        <v>5.0971666666666797</v>
      </c>
      <c r="BB97" s="260">
        <v>0.53156166666666804</v>
      </c>
      <c r="BC97" s="262">
        <f t="shared" si="336"/>
        <v>0.42524933333333448</v>
      </c>
      <c r="BD97" s="262">
        <f t="shared" si="245"/>
        <v>0.10631233333333356</v>
      </c>
      <c r="BE97" s="260">
        <v>0.19951766666666701</v>
      </c>
      <c r="BF97" s="262">
        <f t="shared" si="337"/>
        <v>0.15961413333333363</v>
      </c>
      <c r="BG97" s="262">
        <f t="shared" si="246"/>
        <v>3.990353333333338E-2</v>
      </c>
      <c r="BH97" s="260">
        <v>0.62849327526329579</v>
      </c>
      <c r="BI97" s="263">
        <f t="shared" si="338"/>
        <v>0.3680167513035239</v>
      </c>
      <c r="BJ97" s="68">
        <f t="shared" si="339"/>
        <v>8.6135003374834696E-3</v>
      </c>
      <c r="BK97" s="260">
        <v>0.32280959710640905</v>
      </c>
      <c r="BL97" s="69">
        <f t="shared" si="340"/>
        <v>8.1354586468436629</v>
      </c>
      <c r="BM97" s="260">
        <v>0</v>
      </c>
      <c r="BN97" s="260">
        <v>0</v>
      </c>
      <c r="BO97" s="260">
        <v>0</v>
      </c>
      <c r="BP97" s="68">
        <f t="shared" si="341"/>
        <v>0</v>
      </c>
      <c r="BQ97" s="68">
        <f t="shared" si="342"/>
        <v>0</v>
      </c>
      <c r="BR97" s="260">
        <v>0</v>
      </c>
      <c r="BS97" s="260">
        <v>0</v>
      </c>
      <c r="BT97" s="68">
        <f t="shared" si="343"/>
        <v>0</v>
      </c>
      <c r="BU97" s="68">
        <f t="shared" si="344"/>
        <v>0</v>
      </c>
      <c r="BV97" s="260">
        <v>0</v>
      </c>
      <c r="BW97" s="69">
        <f t="shared" si="345"/>
        <v>0</v>
      </c>
      <c r="BX97" s="260">
        <v>0</v>
      </c>
      <c r="BY97" s="260">
        <v>0</v>
      </c>
      <c r="BZ97" s="263">
        <f t="shared" si="346"/>
        <v>0</v>
      </c>
      <c r="CA97" s="263">
        <f t="shared" si="347"/>
        <v>0</v>
      </c>
      <c r="CB97" s="260">
        <v>0</v>
      </c>
      <c r="CC97" s="264">
        <f t="shared" si="348"/>
        <v>0</v>
      </c>
      <c r="CD97" s="260">
        <v>0</v>
      </c>
      <c r="CE97" s="260">
        <v>0</v>
      </c>
      <c r="CF97" s="263">
        <f t="shared" si="349"/>
        <v>0</v>
      </c>
      <c r="CG97" s="263">
        <f t="shared" si="350"/>
        <v>0</v>
      </c>
      <c r="CH97" s="260">
        <v>0</v>
      </c>
      <c r="CI97" s="69">
        <f t="shared" si="351"/>
        <v>0</v>
      </c>
      <c r="CJ97" s="260">
        <v>18.750727058396109</v>
      </c>
      <c r="CK97" s="260">
        <v>4.1251607056998489</v>
      </c>
      <c r="CL97" s="260">
        <v>1.7842678265513869</v>
      </c>
      <c r="CM97" s="260">
        <v>1.4570993586863619</v>
      </c>
      <c r="CN97" s="260">
        <v>3.9853934335698775</v>
      </c>
      <c r="CO97" s="265">
        <f t="shared" si="352"/>
        <v>0.27993403477394818</v>
      </c>
      <c r="CP97" s="266">
        <f t="shared" si="353"/>
        <v>1.2707905210149582</v>
      </c>
      <c r="CQ97" s="260">
        <v>3.0893051384365826</v>
      </c>
      <c r="CR97" s="265">
        <f t="shared" si="354"/>
        <v>4.2338926922273368E-2</v>
      </c>
      <c r="CS97" s="265">
        <f t="shared" si="355"/>
        <v>1.8089549810320948</v>
      </c>
      <c r="CT97" s="260">
        <v>1.5867427200418847</v>
      </c>
      <c r="CU97" s="267">
        <f t="shared" si="247"/>
        <v>39.98591625923482</v>
      </c>
      <c r="CV97" s="260">
        <v>0</v>
      </c>
      <c r="CW97" s="260">
        <v>0</v>
      </c>
      <c r="CX97" s="68">
        <f t="shared" si="356"/>
        <v>0</v>
      </c>
      <c r="CY97" s="68">
        <f t="shared" si="357"/>
        <v>0</v>
      </c>
      <c r="CZ97" s="260">
        <v>0</v>
      </c>
      <c r="DA97" s="69">
        <f t="shared" si="358"/>
        <v>0</v>
      </c>
      <c r="DB97" s="260">
        <v>0</v>
      </c>
      <c r="DC97" s="260">
        <v>0</v>
      </c>
      <c r="DD97" s="68">
        <f t="shared" si="359"/>
        <v>0</v>
      </c>
      <c r="DE97" s="68">
        <f t="shared" si="360"/>
        <v>0</v>
      </c>
      <c r="DF97" s="260">
        <v>0</v>
      </c>
      <c r="DG97" s="69">
        <f t="shared" si="361"/>
        <v>0</v>
      </c>
      <c r="DH97" s="260">
        <v>1.94136887436544</v>
      </c>
      <c r="DI97" s="260">
        <v>0.42710115236039681</v>
      </c>
      <c r="DJ97" s="260">
        <v>2.9083487808333319E-2</v>
      </c>
      <c r="DK97" s="260">
        <v>1.4133165405380403</v>
      </c>
      <c r="DL97" s="68">
        <f t="shared" si="362"/>
        <v>9.9271353807391952E-2</v>
      </c>
      <c r="DM97" s="68">
        <f t="shared" si="363"/>
        <v>0.45065293874904061</v>
      </c>
      <c r="DN97" s="260">
        <v>0.41202628558181098</v>
      </c>
      <c r="DO97" s="68">
        <f t="shared" si="364"/>
        <v>5.6468202438987192E-3</v>
      </c>
      <c r="DP97" s="68">
        <f t="shared" si="365"/>
        <v>0.24126363962757175</v>
      </c>
      <c r="DQ97" s="260">
        <v>0.21162678331079199</v>
      </c>
      <c r="DR97" s="264">
        <f t="shared" si="366"/>
        <v>5.3214277487577757</v>
      </c>
      <c r="DS97" s="260">
        <v>0</v>
      </c>
      <c r="DT97" s="260">
        <v>0</v>
      </c>
      <c r="DU97" s="260">
        <v>0</v>
      </c>
      <c r="DV97" s="68">
        <f t="shared" si="367"/>
        <v>0</v>
      </c>
      <c r="DW97" s="68">
        <f t="shared" si="368"/>
        <v>0</v>
      </c>
      <c r="DX97" s="260">
        <v>0</v>
      </c>
      <c r="DY97" s="260">
        <v>0</v>
      </c>
      <c r="DZ97" s="260">
        <v>0</v>
      </c>
      <c r="EA97" s="260">
        <v>0</v>
      </c>
      <c r="EB97" s="68">
        <f t="shared" si="369"/>
        <v>0</v>
      </c>
      <c r="EC97" s="68">
        <f t="shared" si="370"/>
        <v>0</v>
      </c>
      <c r="ED97" s="267">
        <v>0</v>
      </c>
      <c r="EE97" s="69">
        <f t="shared" si="371"/>
        <v>0</v>
      </c>
      <c r="EF97" s="260">
        <v>5.3834277777777597</v>
      </c>
      <c r="EG97" s="260">
        <v>1.18435411111111</v>
      </c>
      <c r="EH97" s="260">
        <v>13.314993639397168</v>
      </c>
      <c r="EI97" s="260">
        <v>3.9194894419749868</v>
      </c>
      <c r="EJ97" s="268">
        <f t="shared" si="372"/>
        <v>0.27530493840432307</v>
      </c>
      <c r="EK97" s="266">
        <f t="shared" si="373"/>
        <v>1.2497762424470282</v>
      </c>
      <c r="EL97" s="260">
        <v>2.566976768554138</v>
      </c>
      <c r="EM97" s="268">
        <f t="shared" si="374"/>
        <v>3.5180416613034463E-2</v>
      </c>
      <c r="EN97" s="268">
        <f t="shared" si="375"/>
        <v>1.5031035147339498</v>
      </c>
      <c r="EO97" s="269">
        <f t="shared" si="376"/>
        <v>26.369241738815166</v>
      </c>
      <c r="EP97" s="69">
        <f t="shared" si="377"/>
        <v>33.22524459090711</v>
      </c>
      <c r="EQ97" s="260">
        <v>0</v>
      </c>
      <c r="ER97" s="260">
        <v>0</v>
      </c>
      <c r="ES97" s="260">
        <v>0</v>
      </c>
      <c r="ET97" s="68">
        <f t="shared" si="378"/>
        <v>0</v>
      </c>
      <c r="EU97" s="68">
        <f t="shared" si="379"/>
        <v>0</v>
      </c>
      <c r="EV97" s="260">
        <v>0</v>
      </c>
      <c r="EW97" s="260">
        <v>0</v>
      </c>
      <c r="EX97" s="68">
        <f t="shared" si="380"/>
        <v>0</v>
      </c>
      <c r="EY97" s="68">
        <f t="shared" si="381"/>
        <v>0</v>
      </c>
      <c r="EZ97" s="260">
        <v>0</v>
      </c>
      <c r="FA97" s="69">
        <f t="shared" si="382"/>
        <v>0</v>
      </c>
      <c r="FB97" s="260">
        <v>0</v>
      </c>
      <c r="FC97" s="260">
        <v>0</v>
      </c>
      <c r="FD97" s="68">
        <f t="shared" si="383"/>
        <v>0</v>
      </c>
      <c r="FE97" s="68">
        <f t="shared" si="384"/>
        <v>0</v>
      </c>
      <c r="FF97" s="260">
        <v>0</v>
      </c>
      <c r="FG97" s="69">
        <f t="shared" si="385"/>
        <v>0</v>
      </c>
      <c r="FH97" s="260">
        <v>0</v>
      </c>
      <c r="FI97" s="260">
        <v>0</v>
      </c>
      <c r="FJ97" s="68">
        <f t="shared" si="386"/>
        <v>0</v>
      </c>
      <c r="FK97" s="68">
        <f t="shared" si="387"/>
        <v>0</v>
      </c>
      <c r="FL97" s="260">
        <v>0</v>
      </c>
      <c r="FM97" s="69">
        <f t="shared" si="388"/>
        <v>0</v>
      </c>
      <c r="FN97" s="260">
        <v>0</v>
      </c>
      <c r="FO97" s="260">
        <v>0</v>
      </c>
      <c r="FP97" s="68">
        <f t="shared" si="389"/>
        <v>0</v>
      </c>
      <c r="FQ97" s="68">
        <f t="shared" si="390"/>
        <v>0</v>
      </c>
      <c r="FR97" s="260">
        <v>0</v>
      </c>
      <c r="FS97" s="264">
        <f t="shared" si="391"/>
        <v>0</v>
      </c>
      <c r="FT97" s="270">
        <f t="shared" si="248"/>
        <v>86.668047245743367</v>
      </c>
      <c r="FU97" s="271">
        <f t="shared" si="249"/>
        <v>31.812139679710665</v>
      </c>
      <c r="FV97" s="272">
        <f t="shared" si="392"/>
        <v>13.817461461737192</v>
      </c>
      <c r="FW97" s="272">
        <f t="shared" si="250"/>
        <v>2.0419628253530302</v>
      </c>
      <c r="FX97" s="272">
        <f t="shared" si="251"/>
        <v>5.0971666666666797</v>
      </c>
      <c r="FY97" s="272">
        <f t="shared" si="252"/>
        <v>0</v>
      </c>
      <c r="FZ97" s="272">
        <f t="shared" si="253"/>
        <v>0</v>
      </c>
      <c r="GA97" s="272">
        <f t="shared" si="254"/>
        <v>0</v>
      </c>
      <c r="GB97" s="272">
        <f t="shared" si="255"/>
        <v>0</v>
      </c>
      <c r="GC97" s="272">
        <f t="shared" si="256"/>
        <v>0</v>
      </c>
      <c r="GD97" s="272">
        <f t="shared" si="257"/>
        <v>0</v>
      </c>
      <c r="GE97" s="272">
        <f t="shared" si="258"/>
        <v>9.3181994160829049</v>
      </c>
      <c r="GF97" s="273">
        <f t="shared" si="259"/>
        <v>3.6248880366974525</v>
      </c>
      <c r="GG97" s="273">
        <f t="shared" si="260"/>
        <v>0.65451032698566314</v>
      </c>
      <c r="GH97" s="272">
        <f t="shared" si="393"/>
        <v>6.6968014678358276</v>
      </c>
      <c r="GI97" s="274">
        <f t="shared" si="394"/>
        <v>4.7840334417705108</v>
      </c>
      <c r="GJ97" s="275">
        <f t="shared" si="261"/>
        <v>9.1779664116690016E-2</v>
      </c>
      <c r="GK97" s="271">
        <f t="shared" si="395"/>
        <v>68.7837315173863</v>
      </c>
      <c r="GL97" s="276">
        <f t="shared" si="396"/>
        <v>86.667501711906738</v>
      </c>
      <c r="GM97" s="272">
        <f t="shared" si="397"/>
        <v>40.221061158178628</v>
      </c>
      <c r="GN97" s="272">
        <f t="shared" si="398"/>
        <v>2.7882528164553833</v>
      </c>
      <c r="GO97" s="277">
        <f t="shared" si="399"/>
        <v>0.58474671656933941</v>
      </c>
      <c r="GP97" s="278">
        <f t="shared" si="400"/>
        <v>4.0536515756645207E-2</v>
      </c>
      <c r="GQ97" s="279">
        <f t="shared" si="401"/>
        <v>1.086975946992863</v>
      </c>
      <c r="GR97" s="280">
        <f t="shared" si="402"/>
        <v>68.7837315173863</v>
      </c>
      <c r="GS97" s="272">
        <f t="shared" si="403"/>
        <v>40.221061158178628</v>
      </c>
      <c r="GT97" s="272">
        <f t="shared" si="262"/>
        <v>2.7882528164553833</v>
      </c>
      <c r="GU97" s="73">
        <f t="shared" si="404"/>
        <v>0.58474671656933941</v>
      </c>
      <c r="GV97" s="74">
        <f t="shared" si="405"/>
        <v>4.0536515756645207E-2</v>
      </c>
      <c r="GW97" s="279">
        <f t="shared" si="406"/>
        <v>1.086975946992863</v>
      </c>
      <c r="GX97" s="280">
        <f t="shared" si="407"/>
        <v>62.327018305605613</v>
      </c>
      <c r="GY97" s="272">
        <f t="shared" si="263"/>
        <v>39.772080721588331</v>
      </c>
      <c r="GZ97" s="272">
        <f t="shared" si="264"/>
        <v>2.1947758494512319</v>
      </c>
      <c r="HA97" s="73">
        <f t="shared" si="408"/>
        <v>0.63811941919915782</v>
      </c>
      <c r="HB97" s="74">
        <f t="shared" si="409"/>
        <v>3.521387528422544E-2</v>
      </c>
      <c r="HC97" s="279">
        <f t="shared" si="410"/>
        <v>1.0935179689376737</v>
      </c>
      <c r="HD97" s="280">
        <f t="shared" si="411"/>
        <v>62.327018305605613</v>
      </c>
      <c r="HE97" s="272">
        <f t="shared" si="265"/>
        <v>39.772080721588331</v>
      </c>
      <c r="HF97" s="272">
        <f t="shared" si="266"/>
        <v>2.1947758494512319</v>
      </c>
      <c r="HG97" s="73">
        <f t="shared" si="412"/>
        <v>0.63811941919915782</v>
      </c>
      <c r="HH97" s="74">
        <f t="shared" si="413"/>
        <v>3.521387528422544E-2</v>
      </c>
      <c r="HI97" s="281">
        <f t="shared" si="414"/>
        <v>1.0935179689376737</v>
      </c>
      <c r="HJ97" s="72">
        <f t="shared" si="267"/>
        <v>0.62696772622548336</v>
      </c>
      <c r="HK97" s="73">
        <f t="shared" si="415"/>
        <v>0.62696772622548336</v>
      </c>
      <c r="HL97" s="73">
        <f t="shared" si="268"/>
        <v>0.571581842363722</v>
      </c>
      <c r="HM97" s="74">
        <f t="shared" si="416"/>
        <v>0.571581842363722</v>
      </c>
      <c r="HN97" s="75"/>
      <c r="HO97" s="75"/>
      <c r="HP97" s="76">
        <f t="shared" si="417"/>
        <v>0</v>
      </c>
      <c r="HQ97" s="77">
        <f t="shared" si="418"/>
        <v>0</v>
      </c>
      <c r="HR97" s="77">
        <f t="shared" si="419"/>
        <v>0</v>
      </c>
      <c r="HS97" s="77">
        <f t="shared" si="420"/>
        <v>0</v>
      </c>
      <c r="HT97" s="282">
        <f t="shared" si="421"/>
        <v>0</v>
      </c>
      <c r="HU97" s="73"/>
      <c r="HV97" s="74"/>
      <c r="HW97" s="279"/>
      <c r="HX97" s="76">
        <f t="shared" si="422"/>
        <v>0</v>
      </c>
      <c r="HY97" s="77">
        <f t="shared" si="423"/>
        <v>0</v>
      </c>
      <c r="HZ97" s="77">
        <f t="shared" si="269"/>
        <v>0</v>
      </c>
      <c r="IA97" s="77">
        <f t="shared" si="424"/>
        <v>0</v>
      </c>
      <c r="IB97" s="282">
        <f t="shared" si="425"/>
        <v>0</v>
      </c>
      <c r="IC97" s="73"/>
      <c r="ID97" s="74"/>
      <c r="IE97" s="279"/>
      <c r="IF97" s="76">
        <f t="shared" si="270"/>
        <v>0.44898043659029913</v>
      </c>
      <c r="IG97" s="77">
        <f t="shared" si="426"/>
        <v>0.51094422664412631</v>
      </c>
      <c r="IH97" s="77">
        <f t="shared" si="271"/>
        <v>0.59347696700415153</v>
      </c>
      <c r="II97" s="77">
        <f t="shared" si="427"/>
        <v>0.68534720149639428</v>
      </c>
      <c r="IJ97" s="282">
        <f t="shared" si="428"/>
        <v>6.4567132117806851</v>
      </c>
      <c r="IK97" s="73">
        <f t="shared" si="429"/>
        <v>6.9536995350994626E-2</v>
      </c>
      <c r="IL97" s="74">
        <f t="shared" si="430"/>
        <v>9.191626568163426E-2</v>
      </c>
      <c r="IM97" s="279">
        <f t="shared" si="431"/>
        <v>1.0238254386559078</v>
      </c>
      <c r="IN97" s="76">
        <f t="shared" si="272"/>
        <v>0</v>
      </c>
      <c r="IO97" s="77">
        <f t="shared" si="432"/>
        <v>0</v>
      </c>
      <c r="IP97" s="77">
        <f t="shared" si="273"/>
        <v>0</v>
      </c>
      <c r="IQ97" s="77">
        <f t="shared" si="433"/>
        <v>0</v>
      </c>
      <c r="IR97" s="282">
        <f t="shared" si="434"/>
        <v>0</v>
      </c>
      <c r="IS97" s="283"/>
      <c r="IT97" s="284"/>
      <c r="IU97" s="285"/>
      <c r="IV97" s="76">
        <f t="shared" si="274"/>
        <v>0</v>
      </c>
      <c r="IW97" s="77">
        <f t="shared" si="435"/>
        <v>0</v>
      </c>
      <c r="IX97" s="77">
        <f t="shared" si="436"/>
        <v>0</v>
      </c>
      <c r="IY97" s="77">
        <f t="shared" si="437"/>
        <v>0</v>
      </c>
      <c r="IZ97" s="282">
        <f t="shared" si="438"/>
        <v>0</v>
      </c>
      <c r="JA97" s="283"/>
      <c r="JB97" s="284"/>
      <c r="JC97" s="285"/>
      <c r="JD97" s="76">
        <f t="shared" si="275"/>
        <v>0</v>
      </c>
      <c r="JE97" s="77">
        <f t="shared" si="439"/>
        <v>0</v>
      </c>
      <c r="JF97" s="77">
        <f t="shared" si="276"/>
        <v>0</v>
      </c>
      <c r="JG97" s="77">
        <f t="shared" si="440"/>
        <v>0</v>
      </c>
      <c r="JH97" s="282">
        <f t="shared" si="441"/>
        <v>0</v>
      </c>
      <c r="JI97" s="283"/>
      <c r="JJ97" s="284"/>
      <c r="JK97" s="285"/>
      <c r="JL97" s="76">
        <f t="shared" si="277"/>
        <v>26.633177276593358</v>
      </c>
      <c r="JM97" s="77">
        <f t="shared" si="442"/>
        <v>30.308822072536007</v>
      </c>
      <c r="JN97" s="77">
        <f t="shared" si="278"/>
        <v>1.7793723203825833</v>
      </c>
      <c r="JO97" s="77">
        <f t="shared" si="443"/>
        <v>2.0548191555778073</v>
      </c>
      <c r="JP97" s="282">
        <f t="shared" si="444"/>
        <v>31.734854173995888</v>
      </c>
      <c r="JQ97" s="73">
        <f t="shared" si="279"/>
        <v>0.83924057538027275</v>
      </c>
      <c r="JR97" s="74">
        <f t="shared" si="280"/>
        <v>5.606996996509387E-2</v>
      </c>
      <c r="JS97" s="279">
        <f t="shared" si="445"/>
        <v>1.1245032231588281</v>
      </c>
      <c r="JT97" s="76">
        <f t="shared" si="281"/>
        <v>0</v>
      </c>
      <c r="JU97" s="77">
        <f t="shared" si="446"/>
        <v>0</v>
      </c>
      <c r="JV97" s="77">
        <f t="shared" si="282"/>
        <v>0</v>
      </c>
      <c r="JW97" s="77">
        <f t="shared" si="447"/>
        <v>0</v>
      </c>
      <c r="JX97" s="282">
        <f t="shared" si="448"/>
        <v>0</v>
      </c>
      <c r="JY97" s="73"/>
      <c r="JZ97" s="74"/>
      <c r="KA97" s="279"/>
      <c r="KB97" s="76">
        <f t="shared" si="283"/>
        <v>0</v>
      </c>
      <c r="KC97" s="77">
        <f t="shared" si="449"/>
        <v>0</v>
      </c>
      <c r="KD97" s="77">
        <f t="shared" si="284"/>
        <v>0</v>
      </c>
      <c r="KE97" s="77">
        <f t="shared" si="450"/>
        <v>0</v>
      </c>
      <c r="KF97" s="282">
        <f t="shared" si="451"/>
        <v>0</v>
      </c>
      <c r="KG97" s="73"/>
      <c r="KH97" s="74"/>
      <c r="KI97" s="279"/>
      <c r="KJ97" s="76">
        <f t="shared" si="285"/>
        <v>3.2126082523453041</v>
      </c>
      <c r="KK97" s="77">
        <f t="shared" si="452"/>
        <v>3.6559803172514793</v>
      </c>
      <c r="KL97" s="77">
        <f t="shared" si="286"/>
        <v>0.10491817405129067</v>
      </c>
      <c r="KM97" s="77">
        <f t="shared" si="453"/>
        <v>0.12115950739443047</v>
      </c>
      <c r="KN97" s="282">
        <f t="shared" si="454"/>
        <v>4.223355356156965</v>
      </c>
      <c r="KO97" s="73">
        <f t="shared" si="287"/>
        <v>0.76067675613936769</v>
      </c>
      <c r="KP97" s="74">
        <f t="shared" si="288"/>
        <v>2.484237417965245E-2</v>
      </c>
      <c r="KQ97" s="279">
        <f t="shared" si="289"/>
        <v>1.1088265986378043</v>
      </c>
      <c r="KR97" s="76">
        <f t="shared" si="290"/>
        <v>0</v>
      </c>
      <c r="KS97" s="77">
        <f t="shared" si="455"/>
        <v>0</v>
      </c>
      <c r="KT97" s="77">
        <f t="shared" si="291"/>
        <v>0</v>
      </c>
      <c r="KU97" s="77">
        <f t="shared" si="456"/>
        <v>0</v>
      </c>
      <c r="KV97" s="282">
        <f t="shared" si="457"/>
        <v>0</v>
      </c>
      <c r="KW97" s="73"/>
      <c r="KX97" s="74"/>
      <c r="KY97" s="279"/>
      <c r="KZ97" s="76">
        <f t="shared" si="292"/>
        <v>9.9262951926496648</v>
      </c>
      <c r="LA97" s="77">
        <f t="shared" si="458"/>
        <v>11.296223192187245</v>
      </c>
      <c r="LB97" s="77">
        <f t="shared" si="293"/>
        <v>0.31048535501735752</v>
      </c>
      <c r="LC97" s="77">
        <f t="shared" si="459"/>
        <v>0.35854848797404448</v>
      </c>
      <c r="LD97" s="286">
        <f t="shared" si="460"/>
        <v>26.369241738815166</v>
      </c>
      <c r="LE97" s="73">
        <f t="shared" si="294"/>
        <v>0.37643460858558908</v>
      </c>
      <c r="LF97" s="74">
        <f t="shared" si="295"/>
        <v>1.1774527234900627E-2</v>
      </c>
      <c r="LG97" s="279">
        <f t="shared" si="296"/>
        <v>1.0537744371468598</v>
      </c>
      <c r="LH97" s="76">
        <f t="shared" si="297"/>
        <v>0</v>
      </c>
      <c r="LI97" s="77">
        <f t="shared" si="461"/>
        <v>0</v>
      </c>
      <c r="LJ97" s="77">
        <f t="shared" si="298"/>
        <v>0</v>
      </c>
      <c r="LK97" s="77">
        <f t="shared" si="462"/>
        <v>0</v>
      </c>
      <c r="LL97" s="282">
        <f t="shared" si="463"/>
        <v>0</v>
      </c>
      <c r="LM97" s="73"/>
      <c r="LN97" s="74"/>
      <c r="LO97" s="279"/>
      <c r="LP97" s="76">
        <f t="shared" si="299"/>
        <v>0</v>
      </c>
      <c r="LQ97" s="77">
        <f t="shared" si="464"/>
        <v>0</v>
      </c>
      <c r="LR97" s="77">
        <f t="shared" si="300"/>
        <v>0</v>
      </c>
      <c r="LS97" s="77">
        <f t="shared" si="465"/>
        <v>0</v>
      </c>
      <c r="LT97" s="282">
        <f t="shared" si="466"/>
        <v>0</v>
      </c>
      <c r="LU97" s="73"/>
      <c r="LV97" s="74"/>
      <c r="LW97" s="279"/>
      <c r="LX97" s="76">
        <f t="shared" si="301"/>
        <v>0</v>
      </c>
      <c r="LY97" s="77">
        <f t="shared" si="467"/>
        <v>0</v>
      </c>
      <c r="LZ97" s="77">
        <f t="shared" si="302"/>
        <v>0</v>
      </c>
      <c r="MA97" s="77">
        <f t="shared" si="468"/>
        <v>0</v>
      </c>
      <c r="MB97" s="286">
        <f t="shared" si="469"/>
        <v>0</v>
      </c>
      <c r="MC97" s="73"/>
      <c r="MD97" s="74"/>
      <c r="ME97" s="279"/>
      <c r="MF97" s="76">
        <f t="shared" si="303"/>
        <v>0</v>
      </c>
      <c r="MG97" s="77">
        <f t="shared" si="470"/>
        <v>0</v>
      </c>
      <c r="MH97" s="77">
        <f t="shared" si="304"/>
        <v>0</v>
      </c>
      <c r="MI97" s="77">
        <f t="shared" si="471"/>
        <v>0</v>
      </c>
      <c r="MJ97" s="286">
        <f t="shared" si="472"/>
        <v>0</v>
      </c>
      <c r="MK97" s="73"/>
      <c r="ML97" s="74"/>
      <c r="MM97" s="279"/>
      <c r="MN97" s="287">
        <f t="shared" si="473"/>
        <v>1.0869835926121039</v>
      </c>
      <c r="MO97" s="288">
        <f t="shared" si="473"/>
        <v>0</v>
      </c>
      <c r="MP97" s="288">
        <f t="shared" si="473"/>
        <v>1.0935205280033997</v>
      </c>
      <c r="MQ97" s="289">
        <f t="shared" si="473"/>
        <v>0</v>
      </c>
      <c r="MR97" s="290">
        <f t="shared" si="474"/>
        <v>0.62697213621866155</v>
      </c>
      <c r="MS97" s="291"/>
      <c r="MT97" s="291">
        <f t="shared" si="305"/>
        <v>0.57158317998737695</v>
      </c>
      <c r="MU97" s="292"/>
      <c r="MV97" s="359">
        <f t="shared" si="306"/>
        <v>0</v>
      </c>
      <c r="MW97" s="360">
        <f t="shared" si="307"/>
        <v>0</v>
      </c>
      <c r="MX97" s="360">
        <f t="shared" si="308"/>
        <v>5.5388956231284613E-2</v>
      </c>
      <c r="MY97" s="360">
        <f t="shared" si="309"/>
        <v>0</v>
      </c>
      <c r="MZ97" s="360">
        <f t="shared" si="310"/>
        <v>0</v>
      </c>
      <c r="NA97" s="360">
        <f t="shared" si="311"/>
        <v>0</v>
      </c>
      <c r="NB97" s="360">
        <f t="shared" si="312"/>
        <v>0.29923030768256415</v>
      </c>
      <c r="NC97" s="360">
        <f t="shared" si="313"/>
        <v>0</v>
      </c>
      <c r="ND97" s="360">
        <f t="shared" si="314"/>
        <v>0</v>
      </c>
      <c r="NE97" s="360">
        <f t="shared" si="315"/>
        <v>3.9363344251642049E-2</v>
      </c>
      <c r="NF97" s="360">
        <f t="shared" si="316"/>
        <v>0</v>
      </c>
      <c r="NG97" s="360">
        <f t="shared" si="317"/>
        <v>0.23298952805317069</v>
      </c>
      <c r="NH97" s="360">
        <f t="shared" si="318"/>
        <v>0</v>
      </c>
      <c r="NI97" s="360">
        <f t="shared" si="319"/>
        <v>0</v>
      </c>
      <c r="NJ97" s="360">
        <f t="shared" si="320"/>
        <v>0</v>
      </c>
      <c r="NK97" s="361">
        <f t="shared" si="321"/>
        <v>0</v>
      </c>
      <c r="NL97" s="145">
        <f t="shared" si="475"/>
        <v>0.62697213621866155</v>
      </c>
      <c r="NM97" s="40"/>
      <c r="NN97" s="56">
        <f t="shared" si="476"/>
        <v>0.57158317998737695</v>
      </c>
      <c r="NO97" s="59"/>
      <c r="NP97" s="55">
        <f t="shared" si="322"/>
        <v>1.0869835926121039</v>
      </c>
      <c r="NQ97" s="40"/>
      <c r="NR97" s="56">
        <f t="shared" si="323"/>
        <v>1.0935205280033997</v>
      </c>
      <c r="NS97" s="60"/>
      <c r="NT97" s="25"/>
      <c r="NU97" s="86">
        <f t="shared" si="477"/>
        <v>0</v>
      </c>
      <c r="NV97" s="86">
        <f t="shared" si="477"/>
        <v>0</v>
      </c>
      <c r="NW97" s="86">
        <f t="shared" si="477"/>
        <v>0</v>
      </c>
      <c r="NX97" s="86">
        <f t="shared" si="477"/>
        <v>0</v>
      </c>
      <c r="NY97" s="87">
        <f t="shared" si="478"/>
        <v>0</v>
      </c>
      <c r="NZ97" s="87">
        <f t="shared" si="478"/>
        <v>0</v>
      </c>
      <c r="OA97" s="87">
        <f t="shared" si="478"/>
        <v>0</v>
      </c>
      <c r="OB97" s="87">
        <f t="shared" si="478"/>
        <v>0</v>
      </c>
      <c r="OC97" s="26"/>
    </row>
    <row r="98" spans="1:393" thickBot="1" x14ac:dyDescent="0.35">
      <c r="A98" s="136" t="s">
        <v>294</v>
      </c>
      <c r="B98" s="137" t="s">
        <v>295</v>
      </c>
      <c r="C98" s="133" t="s">
        <v>118</v>
      </c>
      <c r="D98" s="64">
        <f>VLOOKUP(B98,[1]УсіТ_1!$A$10:$G$556,6,FALSE)</f>
        <v>130.5</v>
      </c>
      <c r="E98" s="64">
        <f>VLOOKUP(B98,[1]УсіТ_1!$A$10:$G$556,7,FALSE)</f>
        <v>94.1</v>
      </c>
      <c r="F98" s="38"/>
      <c r="G98" s="38"/>
      <c r="H98" s="39"/>
      <c r="I98" s="256">
        <v>1.7802</v>
      </c>
      <c r="J98" s="62">
        <v>1.7802</v>
      </c>
      <c r="K98" s="257">
        <f t="shared" si="324"/>
        <v>1.2191000000000001</v>
      </c>
      <c r="L98" s="258">
        <f t="shared" si="325"/>
        <v>1.2191000000000001</v>
      </c>
      <c r="M98" s="63">
        <v>0</v>
      </c>
      <c r="N98" s="63">
        <v>0</v>
      </c>
      <c r="O98" s="63">
        <v>0.56110000000000004</v>
      </c>
      <c r="P98" s="63">
        <v>0</v>
      </c>
      <c r="Q98" s="63">
        <v>0</v>
      </c>
      <c r="R98" s="63">
        <v>0</v>
      </c>
      <c r="S98" s="63">
        <v>0.26729999999999998</v>
      </c>
      <c r="T98" s="63">
        <v>0</v>
      </c>
      <c r="U98" s="63">
        <v>0</v>
      </c>
      <c r="V98" s="63">
        <v>0.49919999999999998</v>
      </c>
      <c r="W98" s="63">
        <v>0</v>
      </c>
      <c r="X98" s="63">
        <v>0.4526</v>
      </c>
      <c r="Y98" s="63">
        <v>0</v>
      </c>
      <c r="Z98" s="63">
        <v>0</v>
      </c>
      <c r="AA98" s="63">
        <v>0</v>
      </c>
      <c r="AB98" s="259">
        <v>0</v>
      </c>
      <c r="AC98" s="144">
        <v>0</v>
      </c>
      <c r="AD98" s="70">
        <v>0</v>
      </c>
      <c r="AE98" s="70">
        <v>0</v>
      </c>
      <c r="AF98" s="68">
        <f t="shared" si="326"/>
        <v>0</v>
      </c>
      <c r="AG98" s="68">
        <f t="shared" si="327"/>
        <v>0</v>
      </c>
      <c r="AH98" s="71">
        <v>0</v>
      </c>
      <c r="AI98" s="71">
        <v>0</v>
      </c>
      <c r="AJ98" s="68">
        <f t="shared" si="328"/>
        <v>0</v>
      </c>
      <c r="AK98" s="68">
        <f t="shared" si="329"/>
        <v>0</v>
      </c>
      <c r="AL98" s="71">
        <v>0</v>
      </c>
      <c r="AM98" s="69">
        <f t="shared" si="330"/>
        <v>0</v>
      </c>
      <c r="AN98" s="260">
        <v>0</v>
      </c>
      <c r="AO98" s="71">
        <v>0</v>
      </c>
      <c r="AP98" s="71">
        <v>0</v>
      </c>
      <c r="AQ98" s="68">
        <f t="shared" si="331"/>
        <v>0</v>
      </c>
      <c r="AR98" s="68">
        <f t="shared" si="332"/>
        <v>0</v>
      </c>
      <c r="AS98" s="71">
        <v>0</v>
      </c>
      <c r="AT98" s="261">
        <f t="shared" si="244"/>
        <v>0</v>
      </c>
      <c r="AU98" s="71">
        <v>0</v>
      </c>
      <c r="AV98" s="68">
        <f t="shared" si="333"/>
        <v>0</v>
      </c>
      <c r="AW98" s="68">
        <f t="shared" si="334"/>
        <v>0</v>
      </c>
      <c r="AX98" s="71">
        <v>0</v>
      </c>
      <c r="AY98" s="69">
        <f t="shared" si="335"/>
        <v>0</v>
      </c>
      <c r="AZ98" s="260">
        <v>9</v>
      </c>
      <c r="BA98" s="260">
        <v>45.874500000000097</v>
      </c>
      <c r="BB98" s="260">
        <v>4.7840550000000102</v>
      </c>
      <c r="BC98" s="262">
        <f t="shared" si="336"/>
        <v>3.8272440000000083</v>
      </c>
      <c r="BD98" s="262">
        <f t="shared" si="245"/>
        <v>0.95681100000000185</v>
      </c>
      <c r="BE98" s="260">
        <v>1.7956589999999999</v>
      </c>
      <c r="BF98" s="262">
        <f t="shared" si="337"/>
        <v>1.4365272</v>
      </c>
      <c r="BG98" s="262">
        <f t="shared" si="246"/>
        <v>0.35913179999999989</v>
      </c>
      <c r="BH98" s="260">
        <v>5.6564394773696591</v>
      </c>
      <c r="BI98" s="263">
        <f t="shared" si="338"/>
        <v>3.3121507617317136</v>
      </c>
      <c r="BJ98" s="68">
        <f t="shared" si="339"/>
        <v>7.7521503037351183E-2</v>
      </c>
      <c r="BK98" s="260">
        <v>2.9052863739576802</v>
      </c>
      <c r="BL98" s="69">
        <f t="shared" si="340"/>
        <v>73.219127821592934</v>
      </c>
      <c r="BM98" s="260">
        <v>0</v>
      </c>
      <c r="BN98" s="260">
        <v>0</v>
      </c>
      <c r="BO98" s="260">
        <v>0</v>
      </c>
      <c r="BP98" s="68">
        <f t="shared" si="341"/>
        <v>0</v>
      </c>
      <c r="BQ98" s="68">
        <f t="shared" si="342"/>
        <v>0</v>
      </c>
      <c r="BR98" s="260">
        <v>0</v>
      </c>
      <c r="BS98" s="260">
        <v>0</v>
      </c>
      <c r="BT98" s="68">
        <f t="shared" si="343"/>
        <v>0</v>
      </c>
      <c r="BU98" s="68">
        <f t="shared" si="344"/>
        <v>0</v>
      </c>
      <c r="BV98" s="260">
        <v>0</v>
      </c>
      <c r="BW98" s="69">
        <f t="shared" si="345"/>
        <v>0</v>
      </c>
      <c r="BX98" s="260">
        <v>0</v>
      </c>
      <c r="BY98" s="260">
        <v>0</v>
      </c>
      <c r="BZ98" s="263">
        <f t="shared" si="346"/>
        <v>0</v>
      </c>
      <c r="CA98" s="263">
        <f t="shared" si="347"/>
        <v>0</v>
      </c>
      <c r="CB98" s="260">
        <v>0</v>
      </c>
      <c r="CC98" s="264">
        <f t="shared" si="348"/>
        <v>0</v>
      </c>
      <c r="CD98" s="260">
        <v>0</v>
      </c>
      <c r="CE98" s="260">
        <v>0</v>
      </c>
      <c r="CF98" s="263">
        <f t="shared" si="349"/>
        <v>0</v>
      </c>
      <c r="CG98" s="263">
        <f t="shared" si="350"/>
        <v>0</v>
      </c>
      <c r="CH98" s="260">
        <v>0</v>
      </c>
      <c r="CI98" s="69">
        <f t="shared" si="351"/>
        <v>0</v>
      </c>
      <c r="CJ98" s="260">
        <v>16.338276539494927</v>
      </c>
      <c r="CK98" s="260">
        <v>3.594421492406882</v>
      </c>
      <c r="CL98" s="260">
        <v>1.5540306924761422</v>
      </c>
      <c r="CM98" s="260">
        <v>1.265230330085636</v>
      </c>
      <c r="CN98" s="260">
        <v>3.5018262312030179</v>
      </c>
      <c r="CO98" s="265">
        <f t="shared" si="352"/>
        <v>0.24596827447969996</v>
      </c>
      <c r="CP98" s="266">
        <f t="shared" si="353"/>
        <v>1.1165993157338567</v>
      </c>
      <c r="CQ98" s="260">
        <v>2.6949133060135626</v>
      </c>
      <c r="CR98" s="265">
        <f t="shared" si="354"/>
        <v>3.6933786858915879E-2</v>
      </c>
      <c r="CS98" s="265">
        <f t="shared" si="355"/>
        <v>1.5780172659894658</v>
      </c>
      <c r="CT98" s="260">
        <v>1.3841734234207246</v>
      </c>
      <c r="CU98" s="267">
        <f t="shared" si="247"/>
        <v>34.88117002201831</v>
      </c>
      <c r="CV98" s="260">
        <v>0</v>
      </c>
      <c r="CW98" s="260">
        <v>0</v>
      </c>
      <c r="CX98" s="68">
        <f t="shared" si="356"/>
        <v>0</v>
      </c>
      <c r="CY98" s="68">
        <f t="shared" si="357"/>
        <v>0</v>
      </c>
      <c r="CZ98" s="260">
        <v>0</v>
      </c>
      <c r="DA98" s="69">
        <f t="shared" si="358"/>
        <v>0</v>
      </c>
      <c r="DB98" s="260">
        <v>0</v>
      </c>
      <c r="DC98" s="260">
        <v>0</v>
      </c>
      <c r="DD98" s="68">
        <f t="shared" si="359"/>
        <v>0</v>
      </c>
      <c r="DE98" s="68">
        <f t="shared" si="360"/>
        <v>0</v>
      </c>
      <c r="DF98" s="260">
        <v>0</v>
      </c>
      <c r="DG98" s="69">
        <f t="shared" si="361"/>
        <v>0</v>
      </c>
      <c r="DH98" s="260">
        <v>23.767392370176001</v>
      </c>
      <c r="DI98" s="260">
        <v>5.2288263214387198</v>
      </c>
      <c r="DJ98" s="260">
        <v>0.37613748666666647</v>
      </c>
      <c r="DK98" s="260">
        <v>17.302661645488129</v>
      </c>
      <c r="DL98" s="68">
        <f t="shared" si="362"/>
        <v>1.2153389539790862</v>
      </c>
      <c r="DM98" s="68">
        <f t="shared" si="363"/>
        <v>5.5171612976036357</v>
      </c>
      <c r="DN98" s="260">
        <v>5.0334136001996397</v>
      </c>
      <c r="DO98" s="68">
        <f t="shared" si="364"/>
        <v>6.8982933390736065E-2</v>
      </c>
      <c r="DP98" s="68">
        <f t="shared" si="365"/>
        <v>2.9473354672512997</v>
      </c>
      <c r="DQ98" s="260">
        <v>2.5852844018893002</v>
      </c>
      <c r="DR98" s="264">
        <f t="shared" si="366"/>
        <v>65.152458991030144</v>
      </c>
      <c r="DS98" s="260">
        <v>0</v>
      </c>
      <c r="DT98" s="260">
        <v>0</v>
      </c>
      <c r="DU98" s="260">
        <v>0</v>
      </c>
      <c r="DV98" s="68">
        <f t="shared" si="367"/>
        <v>0</v>
      </c>
      <c r="DW98" s="68">
        <f t="shared" si="368"/>
        <v>0</v>
      </c>
      <c r="DX98" s="260">
        <v>0</v>
      </c>
      <c r="DY98" s="260">
        <v>0</v>
      </c>
      <c r="DZ98" s="260">
        <v>0</v>
      </c>
      <c r="EA98" s="260">
        <v>0</v>
      </c>
      <c r="EB98" s="68">
        <f t="shared" si="369"/>
        <v>0</v>
      </c>
      <c r="EC98" s="68">
        <f t="shared" si="370"/>
        <v>0</v>
      </c>
      <c r="ED98" s="267">
        <v>0</v>
      </c>
      <c r="EE98" s="69">
        <f t="shared" si="371"/>
        <v>0</v>
      </c>
      <c r="EF98" s="260">
        <v>9.4850888888889209</v>
      </c>
      <c r="EG98" s="260">
        <v>2.0867195555555602</v>
      </c>
      <c r="EH98" s="260">
        <v>23.835115861619467</v>
      </c>
      <c r="EI98" s="260">
        <v>6.9057684603211369</v>
      </c>
      <c r="EJ98" s="268">
        <f t="shared" si="372"/>
        <v>0.48506117665295662</v>
      </c>
      <c r="EK98" s="266">
        <f t="shared" si="373"/>
        <v>2.201987142794918</v>
      </c>
      <c r="EL98" s="260">
        <v>4.5632505764466282</v>
      </c>
      <c r="EM98" s="268">
        <f t="shared" si="374"/>
        <v>6.253934915020104E-2</v>
      </c>
      <c r="EN98" s="268">
        <f t="shared" si="375"/>
        <v>2.672029628040629</v>
      </c>
      <c r="EO98" s="269">
        <f t="shared" si="376"/>
        <v>46.875943342831711</v>
      </c>
      <c r="EP98" s="69">
        <f t="shared" si="377"/>
        <v>59.063688611967955</v>
      </c>
      <c r="EQ98" s="260">
        <v>0</v>
      </c>
      <c r="ER98" s="260">
        <v>0</v>
      </c>
      <c r="ES98" s="260">
        <v>0</v>
      </c>
      <c r="ET98" s="68">
        <f t="shared" si="378"/>
        <v>0</v>
      </c>
      <c r="EU98" s="68">
        <f t="shared" si="379"/>
        <v>0</v>
      </c>
      <c r="EV98" s="260">
        <v>0</v>
      </c>
      <c r="EW98" s="260">
        <v>0</v>
      </c>
      <c r="EX98" s="68">
        <f t="shared" si="380"/>
        <v>0</v>
      </c>
      <c r="EY98" s="68">
        <f t="shared" si="381"/>
        <v>0</v>
      </c>
      <c r="EZ98" s="260">
        <v>0</v>
      </c>
      <c r="FA98" s="69">
        <f t="shared" si="382"/>
        <v>0</v>
      </c>
      <c r="FB98" s="260">
        <v>0</v>
      </c>
      <c r="FC98" s="260">
        <v>0</v>
      </c>
      <c r="FD98" s="68">
        <f t="shared" si="383"/>
        <v>0</v>
      </c>
      <c r="FE98" s="68">
        <f t="shared" si="384"/>
        <v>0</v>
      </c>
      <c r="FF98" s="260">
        <v>0</v>
      </c>
      <c r="FG98" s="69">
        <f t="shared" si="385"/>
        <v>0</v>
      </c>
      <c r="FH98" s="260">
        <v>0</v>
      </c>
      <c r="FI98" s="260">
        <v>0</v>
      </c>
      <c r="FJ98" s="68">
        <f t="shared" si="386"/>
        <v>0</v>
      </c>
      <c r="FK98" s="68">
        <f t="shared" si="387"/>
        <v>0</v>
      </c>
      <c r="FL98" s="260">
        <v>0</v>
      </c>
      <c r="FM98" s="69">
        <f t="shared" si="388"/>
        <v>0</v>
      </c>
      <c r="FN98" s="260">
        <v>0</v>
      </c>
      <c r="FO98" s="260">
        <v>0</v>
      </c>
      <c r="FP98" s="68">
        <f t="shared" si="389"/>
        <v>0</v>
      </c>
      <c r="FQ98" s="68">
        <f t="shared" si="390"/>
        <v>0</v>
      </c>
      <c r="FR98" s="260">
        <v>0</v>
      </c>
      <c r="FS98" s="264">
        <f t="shared" si="391"/>
        <v>0</v>
      </c>
      <c r="FT98" s="270">
        <f t="shared" si="248"/>
        <v>232.31644544660935</v>
      </c>
      <c r="FU98" s="271">
        <f t="shared" si="249"/>
        <v>60.500725167961008</v>
      </c>
      <c r="FV98" s="272">
        <f t="shared" si="392"/>
        <v>25.815996510676641</v>
      </c>
      <c r="FW98" s="272">
        <f t="shared" si="250"/>
        <v>6.5290015300856439</v>
      </c>
      <c r="FX98" s="272">
        <f t="shared" si="251"/>
        <v>45.874500000000097</v>
      </c>
      <c r="FY98" s="272">
        <f t="shared" si="252"/>
        <v>0</v>
      </c>
      <c r="FZ98" s="272">
        <f t="shared" si="253"/>
        <v>0</v>
      </c>
      <c r="GA98" s="272">
        <f t="shared" si="254"/>
        <v>0</v>
      </c>
      <c r="GB98" s="272">
        <f t="shared" si="255"/>
        <v>0</v>
      </c>
      <c r="GC98" s="272">
        <f t="shared" si="256"/>
        <v>0</v>
      </c>
      <c r="GD98" s="272">
        <f t="shared" si="257"/>
        <v>0</v>
      </c>
      <c r="GE98" s="272">
        <f t="shared" si="258"/>
        <v>27.710256337012286</v>
      </c>
      <c r="GF98" s="273">
        <f t="shared" si="259"/>
        <v>10.779612262481539</v>
      </c>
      <c r="GG98" s="273">
        <f t="shared" si="260"/>
        <v>1.9463684051117429</v>
      </c>
      <c r="GH98" s="272">
        <f t="shared" si="393"/>
        <v>17.948016960029488</v>
      </c>
      <c r="GI98" s="274">
        <f t="shared" si="394"/>
        <v>12.821630410075992</v>
      </c>
      <c r="GJ98" s="275">
        <f t="shared" si="261"/>
        <v>0.24597757243720417</v>
      </c>
      <c r="GK98" s="271">
        <f t="shared" si="395"/>
        <v>184.37849650576516</v>
      </c>
      <c r="GL98" s="276">
        <f t="shared" si="396"/>
        <v>232.31690559726411</v>
      </c>
      <c r="GM98" s="272">
        <f t="shared" si="397"/>
        <v>84.10196784051854</v>
      </c>
      <c r="GN98" s="272">
        <f t="shared" si="398"/>
        <v>8.7213475076345901</v>
      </c>
      <c r="GO98" s="277">
        <f t="shared" si="399"/>
        <v>0.45613761601472241</v>
      </c>
      <c r="GP98" s="278">
        <f t="shared" si="400"/>
        <v>4.7301326743175227E-2</v>
      </c>
      <c r="GQ98" s="279">
        <f t="shared" si="401"/>
        <v>1.0702737977660355</v>
      </c>
      <c r="GR98" s="280">
        <f t="shared" si="402"/>
        <v>184.37849650576516</v>
      </c>
      <c r="GS98" s="272">
        <f t="shared" si="403"/>
        <v>84.10196784051854</v>
      </c>
      <c r="GT98" s="272">
        <f t="shared" si="262"/>
        <v>8.7213475076345901</v>
      </c>
      <c r="GU98" s="73">
        <f t="shared" si="404"/>
        <v>0.45613761601472241</v>
      </c>
      <c r="GV98" s="74">
        <f t="shared" si="405"/>
        <v>4.7301326743175227E-2</v>
      </c>
      <c r="GW98" s="279">
        <f t="shared" si="406"/>
        <v>1.0702737977660355</v>
      </c>
      <c r="GX98" s="280">
        <f t="shared" si="407"/>
        <v>126.26807759973903</v>
      </c>
      <c r="GY98" s="272">
        <f t="shared" si="263"/>
        <v>80.061143911205846</v>
      </c>
      <c r="GZ98" s="272">
        <f t="shared" si="264"/>
        <v>3.3800548045972305</v>
      </c>
      <c r="HA98" s="73">
        <f t="shared" si="408"/>
        <v>0.63405688463076215</v>
      </c>
      <c r="HB98" s="74">
        <f t="shared" si="409"/>
        <v>2.6768878317065758E-2</v>
      </c>
      <c r="HC98" s="279">
        <f t="shared" si="410"/>
        <v>1.0916500130113733</v>
      </c>
      <c r="HD98" s="280">
        <f t="shared" si="411"/>
        <v>126.26807759973903</v>
      </c>
      <c r="HE98" s="272">
        <f t="shared" si="265"/>
        <v>80.061143911205846</v>
      </c>
      <c r="HF98" s="272">
        <f t="shared" si="266"/>
        <v>3.3800548045972305</v>
      </c>
      <c r="HG98" s="73">
        <f t="shared" si="412"/>
        <v>0.63405688463076215</v>
      </c>
      <c r="HH98" s="74">
        <f t="shared" si="413"/>
        <v>2.6768878317065758E-2</v>
      </c>
      <c r="HI98" s="281">
        <f t="shared" si="414"/>
        <v>1.0916500130113733</v>
      </c>
      <c r="HJ98" s="72">
        <f t="shared" si="267"/>
        <v>1.9053014147830964</v>
      </c>
      <c r="HK98" s="73">
        <f t="shared" si="415"/>
        <v>1.9053014147830964</v>
      </c>
      <c r="HL98" s="73">
        <f t="shared" si="268"/>
        <v>1.3308305308621653</v>
      </c>
      <c r="HM98" s="74">
        <f t="shared" si="416"/>
        <v>1.3308305308621653</v>
      </c>
      <c r="HN98" s="75"/>
      <c r="HO98" s="75"/>
      <c r="HP98" s="76">
        <f t="shared" si="417"/>
        <v>0</v>
      </c>
      <c r="HQ98" s="77">
        <f t="shared" si="418"/>
        <v>0</v>
      </c>
      <c r="HR98" s="77">
        <f t="shared" si="419"/>
        <v>0</v>
      </c>
      <c r="HS98" s="77">
        <f t="shared" si="420"/>
        <v>0</v>
      </c>
      <c r="HT98" s="282">
        <f t="shared" si="421"/>
        <v>0</v>
      </c>
      <c r="HU98" s="73"/>
      <c r="HV98" s="74"/>
      <c r="HW98" s="279"/>
      <c r="HX98" s="76">
        <f t="shared" si="422"/>
        <v>0</v>
      </c>
      <c r="HY98" s="77">
        <f t="shared" si="423"/>
        <v>0</v>
      </c>
      <c r="HZ98" s="77">
        <f t="shared" si="269"/>
        <v>0</v>
      </c>
      <c r="IA98" s="77">
        <f t="shared" si="424"/>
        <v>0</v>
      </c>
      <c r="IB98" s="282">
        <f t="shared" si="425"/>
        <v>0</v>
      </c>
      <c r="IC98" s="73"/>
      <c r="ID98" s="74"/>
      <c r="IE98" s="279"/>
      <c r="IF98" s="76">
        <f t="shared" si="270"/>
        <v>4.0408239293126904</v>
      </c>
      <c r="IG98" s="77">
        <f t="shared" si="426"/>
        <v>4.5984980397971347</v>
      </c>
      <c r="IH98" s="77">
        <f t="shared" si="271"/>
        <v>5.3412927030373591</v>
      </c>
      <c r="II98" s="77">
        <f t="shared" si="427"/>
        <v>6.1681248134675428</v>
      </c>
      <c r="IJ98" s="282">
        <f t="shared" si="428"/>
        <v>58.110418906026133</v>
      </c>
      <c r="IK98" s="73">
        <f t="shared" si="429"/>
        <v>6.953699535099464E-2</v>
      </c>
      <c r="IL98" s="74">
        <f t="shared" si="430"/>
        <v>9.1916265681634232E-2</v>
      </c>
      <c r="IM98" s="279">
        <f t="shared" si="431"/>
        <v>1.0238254386559078</v>
      </c>
      <c r="IN98" s="76">
        <f t="shared" si="272"/>
        <v>0</v>
      </c>
      <c r="IO98" s="77">
        <f t="shared" si="432"/>
        <v>0</v>
      </c>
      <c r="IP98" s="77">
        <f t="shared" si="273"/>
        <v>0</v>
      </c>
      <c r="IQ98" s="77">
        <f t="shared" si="433"/>
        <v>0</v>
      </c>
      <c r="IR98" s="282">
        <f t="shared" si="434"/>
        <v>0</v>
      </c>
      <c r="IS98" s="283"/>
      <c r="IT98" s="284"/>
      <c r="IU98" s="285"/>
      <c r="IV98" s="76">
        <f t="shared" si="274"/>
        <v>0</v>
      </c>
      <c r="IW98" s="77">
        <f t="shared" si="435"/>
        <v>0</v>
      </c>
      <c r="IX98" s="77">
        <f t="shared" si="436"/>
        <v>0</v>
      </c>
      <c r="IY98" s="77">
        <f t="shared" si="437"/>
        <v>0</v>
      </c>
      <c r="IZ98" s="282">
        <f t="shared" si="438"/>
        <v>0</v>
      </c>
      <c r="JA98" s="283"/>
      <c r="JB98" s="284"/>
      <c r="JC98" s="285"/>
      <c r="JD98" s="76">
        <f t="shared" si="275"/>
        <v>0</v>
      </c>
      <c r="JE98" s="77">
        <f t="shared" si="439"/>
        <v>0</v>
      </c>
      <c r="JF98" s="77">
        <f t="shared" si="276"/>
        <v>0</v>
      </c>
      <c r="JG98" s="77">
        <f t="shared" si="440"/>
        <v>0</v>
      </c>
      <c r="JH98" s="282">
        <f t="shared" si="441"/>
        <v>0</v>
      </c>
      <c r="JI98" s="283"/>
      <c r="JJ98" s="284"/>
      <c r="JK98" s="285"/>
      <c r="JL98" s="76">
        <f t="shared" si="277"/>
        <v>23.220130261604261</v>
      </c>
      <c r="JM98" s="77">
        <f t="shared" si="442"/>
        <v>26.424740439008264</v>
      </c>
      <c r="JN98" s="77">
        <f t="shared" si="278"/>
        <v>1.548132391424252</v>
      </c>
      <c r="JO98" s="77">
        <f t="shared" si="443"/>
        <v>1.7877832856167262</v>
      </c>
      <c r="JP98" s="282">
        <f t="shared" si="444"/>
        <v>27.683468271443104</v>
      </c>
      <c r="JQ98" s="73">
        <f t="shared" si="279"/>
        <v>0.8387724411524331</v>
      </c>
      <c r="JR98" s="74">
        <f t="shared" si="280"/>
        <v>5.592263137857003E-2</v>
      </c>
      <c r="JS98" s="279">
        <f t="shared" si="445"/>
        <v>1.1244158079408502</v>
      </c>
      <c r="JT98" s="76">
        <f t="shared" si="281"/>
        <v>0</v>
      </c>
      <c r="JU98" s="77">
        <f t="shared" si="446"/>
        <v>0</v>
      </c>
      <c r="JV98" s="77">
        <f t="shared" si="282"/>
        <v>0</v>
      </c>
      <c r="JW98" s="77">
        <f t="shared" si="447"/>
        <v>0</v>
      </c>
      <c r="JX98" s="282">
        <f t="shared" si="448"/>
        <v>0</v>
      </c>
      <c r="JY98" s="73"/>
      <c r="JZ98" s="74"/>
      <c r="KA98" s="279"/>
      <c r="KB98" s="76">
        <f t="shared" si="283"/>
        <v>0</v>
      </c>
      <c r="KC98" s="77">
        <f t="shared" si="449"/>
        <v>0</v>
      </c>
      <c r="KD98" s="77">
        <f t="shared" si="284"/>
        <v>0</v>
      </c>
      <c r="KE98" s="77">
        <f t="shared" si="450"/>
        <v>0</v>
      </c>
      <c r="KF98" s="282">
        <f t="shared" si="451"/>
        <v>0</v>
      </c>
      <c r="KG98" s="73"/>
      <c r="KH98" s="74"/>
      <c r="KI98" s="279"/>
      <c r="KJ98" s="76">
        <f t="shared" si="285"/>
        <v>39.322904744737741</v>
      </c>
      <c r="KK98" s="77">
        <f t="shared" si="452"/>
        <v>44.749858828558999</v>
      </c>
      <c r="KL98" s="77">
        <f t="shared" si="286"/>
        <v>1.2843218873698223</v>
      </c>
      <c r="KM98" s="77">
        <f t="shared" si="453"/>
        <v>1.4831349155346709</v>
      </c>
      <c r="KN98" s="282">
        <f t="shared" si="454"/>
        <v>51.708300786531858</v>
      </c>
      <c r="KO98" s="73">
        <f t="shared" si="287"/>
        <v>0.76047567115142822</v>
      </c>
      <c r="KP98" s="74">
        <f t="shared" si="288"/>
        <v>2.4837828121096212E-2</v>
      </c>
      <c r="KQ98" s="279">
        <f t="shared" si="289"/>
        <v>1.1087981431687541</v>
      </c>
      <c r="KR98" s="76">
        <f t="shared" si="290"/>
        <v>0</v>
      </c>
      <c r="KS98" s="77">
        <f t="shared" si="455"/>
        <v>0</v>
      </c>
      <c r="KT98" s="77">
        <f t="shared" si="291"/>
        <v>0</v>
      </c>
      <c r="KU98" s="77">
        <f t="shared" si="456"/>
        <v>0</v>
      </c>
      <c r="KV98" s="282">
        <f t="shared" si="457"/>
        <v>0</v>
      </c>
      <c r="KW98" s="73"/>
      <c r="KX98" s="74"/>
      <c r="KY98" s="279"/>
      <c r="KZ98" s="76">
        <f t="shared" si="292"/>
        <v>17.518108904863851</v>
      </c>
      <c r="LA98" s="77">
        <f t="shared" si="458"/>
        <v>19.935783114824112</v>
      </c>
      <c r="LB98" s="77">
        <f t="shared" si="293"/>
        <v>0.54760052580315766</v>
      </c>
      <c r="LC98" s="77">
        <f t="shared" si="459"/>
        <v>0.63236908719748652</v>
      </c>
      <c r="LD98" s="286">
        <f t="shared" si="460"/>
        <v>46.875943342831711</v>
      </c>
      <c r="LE98" s="73">
        <f t="shared" si="294"/>
        <v>0.37371213581225404</v>
      </c>
      <c r="LF98" s="74">
        <f t="shared" si="295"/>
        <v>1.1681909456162378E-2</v>
      </c>
      <c r="LG98" s="279">
        <f t="shared" si="296"/>
        <v>1.053384371447263</v>
      </c>
      <c r="LH98" s="76">
        <f t="shared" si="297"/>
        <v>0</v>
      </c>
      <c r="LI98" s="77">
        <f t="shared" si="461"/>
        <v>0</v>
      </c>
      <c r="LJ98" s="77">
        <f t="shared" si="298"/>
        <v>0</v>
      </c>
      <c r="LK98" s="77">
        <f t="shared" si="462"/>
        <v>0</v>
      </c>
      <c r="LL98" s="282">
        <f t="shared" si="463"/>
        <v>0</v>
      </c>
      <c r="LM98" s="73"/>
      <c r="LN98" s="74"/>
      <c r="LO98" s="279"/>
      <c r="LP98" s="76">
        <f t="shared" si="299"/>
        <v>0</v>
      </c>
      <c r="LQ98" s="77">
        <f t="shared" si="464"/>
        <v>0</v>
      </c>
      <c r="LR98" s="77">
        <f t="shared" si="300"/>
        <v>0</v>
      </c>
      <c r="LS98" s="77">
        <f t="shared" si="465"/>
        <v>0</v>
      </c>
      <c r="LT98" s="282">
        <f t="shared" si="466"/>
        <v>0</v>
      </c>
      <c r="LU98" s="73"/>
      <c r="LV98" s="74"/>
      <c r="LW98" s="279"/>
      <c r="LX98" s="76">
        <f t="shared" si="301"/>
        <v>0</v>
      </c>
      <c r="LY98" s="77">
        <f t="shared" si="467"/>
        <v>0</v>
      </c>
      <c r="LZ98" s="77">
        <f t="shared" si="302"/>
        <v>0</v>
      </c>
      <c r="MA98" s="77">
        <f t="shared" si="468"/>
        <v>0</v>
      </c>
      <c r="MB98" s="286">
        <f t="shared" si="469"/>
        <v>0</v>
      </c>
      <c r="MC98" s="73"/>
      <c r="MD98" s="74"/>
      <c r="ME98" s="279"/>
      <c r="MF98" s="76">
        <f t="shared" si="303"/>
        <v>0</v>
      </c>
      <c r="MG98" s="77">
        <f t="shared" si="470"/>
        <v>0</v>
      </c>
      <c r="MH98" s="77">
        <f t="shared" si="304"/>
        <v>0</v>
      </c>
      <c r="MI98" s="77">
        <f t="shared" si="471"/>
        <v>0</v>
      </c>
      <c r="MJ98" s="286">
        <f t="shared" si="472"/>
        <v>0</v>
      </c>
      <c r="MK98" s="73"/>
      <c r="ML98" s="74"/>
      <c r="MM98" s="279"/>
      <c r="MN98" s="287">
        <f t="shared" si="473"/>
        <v>1.0702722158629887</v>
      </c>
      <c r="MO98" s="288">
        <f t="shared" si="473"/>
        <v>0</v>
      </c>
      <c r="MP98" s="288">
        <f t="shared" si="473"/>
        <v>1.0916496965379892</v>
      </c>
      <c r="MQ98" s="289">
        <f t="shared" si="473"/>
        <v>0</v>
      </c>
      <c r="MR98" s="290">
        <f t="shared" si="474"/>
        <v>1.9052985986792925</v>
      </c>
      <c r="MS98" s="291"/>
      <c r="MT98" s="291">
        <f t="shared" si="305"/>
        <v>1.3308301450494626</v>
      </c>
      <c r="MU98" s="292"/>
      <c r="MV98" s="359">
        <f t="shared" si="306"/>
        <v>0</v>
      </c>
      <c r="MW98" s="360">
        <f t="shared" si="307"/>
        <v>0</v>
      </c>
      <c r="MX98" s="360">
        <f t="shared" si="308"/>
        <v>0.5744684536298299</v>
      </c>
      <c r="MY98" s="360">
        <f t="shared" si="309"/>
        <v>0</v>
      </c>
      <c r="MZ98" s="360">
        <f t="shared" si="310"/>
        <v>0</v>
      </c>
      <c r="NA98" s="360">
        <f t="shared" si="311"/>
        <v>0</v>
      </c>
      <c r="NB98" s="360">
        <f t="shared" si="312"/>
        <v>0.30055634546258925</v>
      </c>
      <c r="NC98" s="360">
        <f t="shared" si="313"/>
        <v>0</v>
      </c>
      <c r="ND98" s="360">
        <f t="shared" si="314"/>
        <v>0</v>
      </c>
      <c r="NE98" s="360">
        <f t="shared" si="315"/>
        <v>0.55351203306984209</v>
      </c>
      <c r="NF98" s="360">
        <f t="shared" si="316"/>
        <v>0</v>
      </c>
      <c r="NG98" s="360">
        <f t="shared" si="317"/>
        <v>0.47676176651703128</v>
      </c>
      <c r="NH98" s="360">
        <f t="shared" si="318"/>
        <v>0</v>
      </c>
      <c r="NI98" s="360">
        <f t="shared" si="319"/>
        <v>0</v>
      </c>
      <c r="NJ98" s="360">
        <f t="shared" si="320"/>
        <v>0</v>
      </c>
      <c r="NK98" s="361">
        <f t="shared" si="321"/>
        <v>0</v>
      </c>
      <c r="NL98" s="145">
        <f t="shared" si="475"/>
        <v>1.9052985986792925</v>
      </c>
      <c r="NM98" s="40"/>
      <c r="NN98" s="56">
        <f t="shared" si="476"/>
        <v>1.3308301450494626</v>
      </c>
      <c r="NO98" s="59"/>
      <c r="NP98" s="55">
        <f t="shared" si="322"/>
        <v>1.0702722158629887</v>
      </c>
      <c r="NQ98" s="40"/>
      <c r="NR98" s="56">
        <f t="shared" si="323"/>
        <v>1.0916496965379892</v>
      </c>
      <c r="NS98" s="60"/>
      <c r="NT98" s="25"/>
      <c r="NU98" s="86">
        <f t="shared" si="477"/>
        <v>0</v>
      </c>
      <c r="NV98" s="86">
        <f t="shared" si="477"/>
        <v>0</v>
      </c>
      <c r="NW98" s="86">
        <f t="shared" si="477"/>
        <v>0</v>
      </c>
      <c r="NX98" s="86">
        <f t="shared" si="477"/>
        <v>0</v>
      </c>
      <c r="NY98" s="87">
        <f t="shared" si="478"/>
        <v>0</v>
      </c>
      <c r="NZ98" s="87">
        <f t="shared" si="478"/>
        <v>0</v>
      </c>
      <c r="OA98" s="87">
        <f t="shared" si="478"/>
        <v>0</v>
      </c>
      <c r="OB98" s="87">
        <f t="shared" si="478"/>
        <v>0</v>
      </c>
      <c r="OC98" s="26"/>
    </row>
    <row r="99" spans="1:393" thickBot="1" x14ac:dyDescent="0.35">
      <c r="A99" s="136" t="s">
        <v>296</v>
      </c>
      <c r="B99" s="137" t="s">
        <v>297</v>
      </c>
      <c r="C99" s="133" t="s">
        <v>118</v>
      </c>
      <c r="D99" s="64">
        <f>VLOOKUP(B99,[1]УсіТ_1!$A$10:$G$556,6,FALSE)</f>
        <v>209.6</v>
      </c>
      <c r="E99" s="64">
        <f>VLOOKUP(B99,[1]УсіТ_1!$A$10:$G$556,7,FALSE)</f>
        <v>0</v>
      </c>
      <c r="F99" s="38">
        <v>32.4</v>
      </c>
      <c r="G99" s="38"/>
      <c r="H99" s="39"/>
      <c r="I99" s="256">
        <v>1.1114999999999999</v>
      </c>
      <c r="J99" s="62">
        <v>1.1114999999999999</v>
      </c>
      <c r="K99" s="257">
        <f t="shared" si="324"/>
        <v>0.76219999999999999</v>
      </c>
      <c r="L99" s="258">
        <f t="shared" si="325"/>
        <v>0.76219999999999999</v>
      </c>
      <c r="M99" s="63">
        <v>0</v>
      </c>
      <c r="N99" s="63">
        <v>0</v>
      </c>
      <c r="O99" s="63">
        <v>0.3493</v>
      </c>
      <c r="P99" s="63">
        <v>0</v>
      </c>
      <c r="Q99" s="63">
        <v>0</v>
      </c>
      <c r="R99" s="63">
        <v>0</v>
      </c>
      <c r="S99" s="63">
        <v>0.26379999999999998</v>
      </c>
      <c r="T99" s="63">
        <v>0</v>
      </c>
      <c r="U99" s="63">
        <v>0</v>
      </c>
      <c r="V99" s="63">
        <v>8.72E-2</v>
      </c>
      <c r="W99" s="63">
        <v>0</v>
      </c>
      <c r="X99" s="63">
        <v>0.41120000000000001</v>
      </c>
      <c r="Y99" s="63">
        <v>0</v>
      </c>
      <c r="Z99" s="63">
        <v>0</v>
      </c>
      <c r="AA99" s="63">
        <v>0</v>
      </c>
      <c r="AB99" s="259">
        <v>0</v>
      </c>
      <c r="AC99" s="144">
        <v>0</v>
      </c>
      <c r="AD99" s="70">
        <v>0</v>
      </c>
      <c r="AE99" s="70">
        <v>0</v>
      </c>
      <c r="AF99" s="68">
        <f t="shared" si="326"/>
        <v>0</v>
      </c>
      <c r="AG99" s="68">
        <f t="shared" si="327"/>
        <v>0</v>
      </c>
      <c r="AH99" s="71">
        <v>0</v>
      </c>
      <c r="AI99" s="71">
        <v>0</v>
      </c>
      <c r="AJ99" s="68">
        <f t="shared" si="328"/>
        <v>0</v>
      </c>
      <c r="AK99" s="68">
        <f t="shared" si="329"/>
        <v>0</v>
      </c>
      <c r="AL99" s="71">
        <v>0</v>
      </c>
      <c r="AM99" s="69">
        <f t="shared" si="330"/>
        <v>0</v>
      </c>
      <c r="AN99" s="260">
        <v>0</v>
      </c>
      <c r="AO99" s="71">
        <v>0</v>
      </c>
      <c r="AP99" s="71">
        <v>0</v>
      </c>
      <c r="AQ99" s="68">
        <f t="shared" si="331"/>
        <v>0</v>
      </c>
      <c r="AR99" s="68">
        <f t="shared" si="332"/>
        <v>0</v>
      </c>
      <c r="AS99" s="71">
        <v>0</v>
      </c>
      <c r="AT99" s="261">
        <f t="shared" si="244"/>
        <v>0</v>
      </c>
      <c r="AU99" s="71">
        <v>0</v>
      </c>
      <c r="AV99" s="68">
        <f t="shared" si="333"/>
        <v>0</v>
      </c>
      <c r="AW99" s="68">
        <f t="shared" si="334"/>
        <v>0</v>
      </c>
      <c r="AX99" s="71">
        <v>0</v>
      </c>
      <c r="AY99" s="69">
        <f t="shared" si="335"/>
        <v>0</v>
      </c>
      <c r="AZ99" s="260">
        <v>9</v>
      </c>
      <c r="BA99" s="260">
        <v>45.874500000000097</v>
      </c>
      <c r="BB99" s="260">
        <v>4.7840550000000102</v>
      </c>
      <c r="BC99" s="262">
        <f t="shared" si="336"/>
        <v>3.8272440000000083</v>
      </c>
      <c r="BD99" s="262">
        <f t="shared" si="245"/>
        <v>0.95681100000000185</v>
      </c>
      <c r="BE99" s="260">
        <v>1.7956589999999999</v>
      </c>
      <c r="BF99" s="262">
        <f t="shared" si="337"/>
        <v>1.4365272</v>
      </c>
      <c r="BG99" s="262">
        <f t="shared" si="246"/>
        <v>0.35913179999999989</v>
      </c>
      <c r="BH99" s="260">
        <v>5.6564394773696591</v>
      </c>
      <c r="BI99" s="263">
        <f t="shared" si="338"/>
        <v>3.3121507617317136</v>
      </c>
      <c r="BJ99" s="68">
        <f t="shared" si="339"/>
        <v>7.7521503037351183E-2</v>
      </c>
      <c r="BK99" s="260">
        <v>2.9052863739576802</v>
      </c>
      <c r="BL99" s="69">
        <f t="shared" si="340"/>
        <v>73.219127821592934</v>
      </c>
      <c r="BM99" s="260">
        <v>0</v>
      </c>
      <c r="BN99" s="260">
        <v>0</v>
      </c>
      <c r="BO99" s="260">
        <v>0</v>
      </c>
      <c r="BP99" s="68">
        <f t="shared" si="341"/>
        <v>0</v>
      </c>
      <c r="BQ99" s="68">
        <f t="shared" si="342"/>
        <v>0</v>
      </c>
      <c r="BR99" s="260">
        <v>0</v>
      </c>
      <c r="BS99" s="260">
        <v>0</v>
      </c>
      <c r="BT99" s="68">
        <f t="shared" si="343"/>
        <v>0</v>
      </c>
      <c r="BU99" s="68">
        <f t="shared" si="344"/>
        <v>0</v>
      </c>
      <c r="BV99" s="260">
        <v>0</v>
      </c>
      <c r="BW99" s="69">
        <f t="shared" si="345"/>
        <v>0</v>
      </c>
      <c r="BX99" s="260">
        <v>0</v>
      </c>
      <c r="BY99" s="260">
        <v>0</v>
      </c>
      <c r="BZ99" s="263">
        <f t="shared" si="346"/>
        <v>0</v>
      </c>
      <c r="CA99" s="263">
        <f t="shared" si="347"/>
        <v>0</v>
      </c>
      <c r="CB99" s="260">
        <v>0</v>
      </c>
      <c r="CC99" s="264">
        <f t="shared" si="348"/>
        <v>0</v>
      </c>
      <c r="CD99" s="260">
        <v>0</v>
      </c>
      <c r="CE99" s="260">
        <v>0</v>
      </c>
      <c r="CF99" s="263">
        <f t="shared" si="349"/>
        <v>0</v>
      </c>
      <c r="CG99" s="263">
        <f t="shared" si="350"/>
        <v>0</v>
      </c>
      <c r="CH99" s="260">
        <v>0</v>
      </c>
      <c r="CI99" s="69">
        <f t="shared" si="351"/>
        <v>0</v>
      </c>
      <c r="CJ99" s="260">
        <v>25.980764464966558</v>
      </c>
      <c r="CK99" s="260">
        <v>5.715769232248908</v>
      </c>
      <c r="CL99" s="260">
        <v>2.4742811879461701</v>
      </c>
      <c r="CM99" s="260">
        <v>2.0321247293942473</v>
      </c>
      <c r="CN99" s="260">
        <v>5.4346289450594405</v>
      </c>
      <c r="CO99" s="265">
        <f t="shared" si="352"/>
        <v>0.38172833710097509</v>
      </c>
      <c r="CP99" s="266">
        <f t="shared" si="353"/>
        <v>1.7328966546795432</v>
      </c>
      <c r="CQ99" s="260">
        <v>4.2712849050363424</v>
      </c>
      <c r="CR99" s="265">
        <f t="shared" si="354"/>
        <v>5.8537959623523074E-2</v>
      </c>
      <c r="CS99" s="265">
        <f t="shared" si="355"/>
        <v>2.5010679612836504</v>
      </c>
      <c r="CT99" s="260">
        <v>2.1938364533718642</v>
      </c>
      <c r="CU99" s="267">
        <f t="shared" si="247"/>
        <v>55.284678226355133</v>
      </c>
      <c r="CV99" s="260">
        <v>0</v>
      </c>
      <c r="CW99" s="260">
        <v>0</v>
      </c>
      <c r="CX99" s="68">
        <f t="shared" si="356"/>
        <v>0</v>
      </c>
      <c r="CY99" s="68">
        <f t="shared" si="357"/>
        <v>0</v>
      </c>
      <c r="CZ99" s="260">
        <v>0</v>
      </c>
      <c r="DA99" s="69">
        <f t="shared" si="358"/>
        <v>0</v>
      </c>
      <c r="DB99" s="260">
        <v>0</v>
      </c>
      <c r="DC99" s="260">
        <v>0</v>
      </c>
      <c r="DD99" s="68">
        <f t="shared" si="359"/>
        <v>0</v>
      </c>
      <c r="DE99" s="68">
        <f t="shared" si="360"/>
        <v>0</v>
      </c>
      <c r="DF99" s="260">
        <v>0</v>
      </c>
      <c r="DG99" s="69">
        <f t="shared" si="361"/>
        <v>0</v>
      </c>
      <c r="DH99" s="260">
        <v>6.6759041078092807</v>
      </c>
      <c r="DI99" s="260">
        <v>1.4686989037180418</v>
      </c>
      <c r="DJ99" s="260">
        <v>0.10034810804999995</v>
      </c>
      <c r="DK99" s="260">
        <v>4.8600581904851561</v>
      </c>
      <c r="DL99" s="68">
        <f t="shared" si="362"/>
        <v>0.34137048729967734</v>
      </c>
      <c r="DM99" s="68">
        <f t="shared" si="363"/>
        <v>1.5496878747344778</v>
      </c>
      <c r="DN99" s="260">
        <v>1.413593379645</v>
      </c>
      <c r="DO99" s="68">
        <f t="shared" si="364"/>
        <v>1.9373297268034724E-2</v>
      </c>
      <c r="DP99" s="68">
        <f t="shared" si="365"/>
        <v>0.8277352578246483</v>
      </c>
      <c r="DQ99" s="260">
        <v>0.72605615299828496</v>
      </c>
      <c r="DR99" s="264">
        <f t="shared" si="366"/>
        <v>18.293590611246916</v>
      </c>
      <c r="DS99" s="260">
        <v>0</v>
      </c>
      <c r="DT99" s="260">
        <v>0</v>
      </c>
      <c r="DU99" s="260">
        <v>0</v>
      </c>
      <c r="DV99" s="68">
        <f t="shared" si="367"/>
        <v>0</v>
      </c>
      <c r="DW99" s="68">
        <f t="shared" si="368"/>
        <v>0</v>
      </c>
      <c r="DX99" s="260">
        <v>0</v>
      </c>
      <c r="DY99" s="260">
        <v>0</v>
      </c>
      <c r="DZ99" s="260">
        <v>0</v>
      </c>
      <c r="EA99" s="260">
        <v>0</v>
      </c>
      <c r="EB99" s="68">
        <f t="shared" si="369"/>
        <v>0</v>
      </c>
      <c r="EC99" s="68">
        <f t="shared" si="370"/>
        <v>0</v>
      </c>
      <c r="ED99" s="267">
        <v>0</v>
      </c>
      <c r="EE99" s="69">
        <f t="shared" si="371"/>
        <v>0</v>
      </c>
      <c r="EF99" s="260">
        <v>13.790699999999999</v>
      </c>
      <c r="EG99" s="260">
        <v>3.033954</v>
      </c>
      <c r="EH99" s="260">
        <v>34.87833808384157</v>
      </c>
      <c r="EI99" s="260">
        <v>10.040536490629197</v>
      </c>
      <c r="EJ99" s="268">
        <f t="shared" si="372"/>
        <v>0.70524728310179474</v>
      </c>
      <c r="EK99" s="266">
        <f t="shared" si="373"/>
        <v>3.2015455464750069</v>
      </c>
      <c r="EL99" s="260">
        <v>6.6587866178806978</v>
      </c>
      <c r="EM99" s="268">
        <f t="shared" si="374"/>
        <v>9.1258670598054967E-2</v>
      </c>
      <c r="EN99" s="268">
        <f t="shared" si="375"/>
        <v>3.8990791392465143</v>
      </c>
      <c r="EO99" s="269">
        <f t="shared" si="376"/>
        <v>68.402315192351452</v>
      </c>
      <c r="EP99" s="69">
        <f t="shared" si="377"/>
        <v>86.18691714236283</v>
      </c>
      <c r="EQ99" s="260">
        <v>0</v>
      </c>
      <c r="ER99" s="260">
        <v>0</v>
      </c>
      <c r="ES99" s="260">
        <v>0</v>
      </c>
      <c r="ET99" s="68">
        <f t="shared" si="378"/>
        <v>0</v>
      </c>
      <c r="EU99" s="68">
        <f t="shared" si="379"/>
        <v>0</v>
      </c>
      <c r="EV99" s="260">
        <v>0</v>
      </c>
      <c r="EW99" s="260">
        <v>0</v>
      </c>
      <c r="EX99" s="68">
        <f t="shared" si="380"/>
        <v>0</v>
      </c>
      <c r="EY99" s="68">
        <f t="shared" si="381"/>
        <v>0</v>
      </c>
      <c r="EZ99" s="260">
        <v>0</v>
      </c>
      <c r="FA99" s="69">
        <f t="shared" si="382"/>
        <v>0</v>
      </c>
      <c r="FB99" s="260">
        <v>0</v>
      </c>
      <c r="FC99" s="260">
        <v>0</v>
      </c>
      <c r="FD99" s="68">
        <f t="shared" si="383"/>
        <v>0</v>
      </c>
      <c r="FE99" s="68">
        <f t="shared" si="384"/>
        <v>0</v>
      </c>
      <c r="FF99" s="260">
        <v>0</v>
      </c>
      <c r="FG99" s="69">
        <f t="shared" si="385"/>
        <v>0</v>
      </c>
      <c r="FH99" s="260">
        <v>0</v>
      </c>
      <c r="FI99" s="260">
        <v>0</v>
      </c>
      <c r="FJ99" s="68">
        <f t="shared" si="386"/>
        <v>0</v>
      </c>
      <c r="FK99" s="68">
        <f t="shared" si="387"/>
        <v>0</v>
      </c>
      <c r="FL99" s="260">
        <v>0</v>
      </c>
      <c r="FM99" s="69">
        <f t="shared" si="388"/>
        <v>0</v>
      </c>
      <c r="FN99" s="260">
        <v>0</v>
      </c>
      <c r="FO99" s="260">
        <v>0</v>
      </c>
      <c r="FP99" s="68">
        <f t="shared" si="389"/>
        <v>0</v>
      </c>
      <c r="FQ99" s="68">
        <f t="shared" si="390"/>
        <v>0</v>
      </c>
      <c r="FR99" s="260">
        <v>0</v>
      </c>
      <c r="FS99" s="264">
        <f t="shared" si="391"/>
        <v>0</v>
      </c>
      <c r="FT99" s="270">
        <f t="shared" si="248"/>
        <v>232.98431380155782</v>
      </c>
      <c r="FU99" s="271">
        <f t="shared" si="249"/>
        <v>56.66579070874279</v>
      </c>
      <c r="FV99" s="272">
        <f t="shared" si="392"/>
        <v>36.736785450443492</v>
      </c>
      <c r="FW99" s="272">
        <f t="shared" si="250"/>
        <v>7.2958959293942556</v>
      </c>
      <c r="FX99" s="272">
        <f t="shared" si="251"/>
        <v>45.874500000000097</v>
      </c>
      <c r="FY99" s="272">
        <f t="shared" si="252"/>
        <v>0</v>
      </c>
      <c r="FZ99" s="272">
        <f t="shared" si="253"/>
        <v>0</v>
      </c>
      <c r="GA99" s="272">
        <f t="shared" si="254"/>
        <v>0</v>
      </c>
      <c r="GB99" s="272">
        <f t="shared" si="255"/>
        <v>0</v>
      </c>
      <c r="GC99" s="272">
        <f t="shared" si="256"/>
        <v>0</v>
      </c>
      <c r="GD99" s="272">
        <f t="shared" si="257"/>
        <v>0</v>
      </c>
      <c r="GE99" s="272">
        <f t="shared" si="258"/>
        <v>20.335223626173793</v>
      </c>
      <c r="GF99" s="273">
        <f t="shared" si="259"/>
        <v>7.9106386925846142</v>
      </c>
      <c r="GG99" s="273">
        <f t="shared" si="260"/>
        <v>1.4283461075024473</v>
      </c>
      <c r="GH99" s="272">
        <f t="shared" si="393"/>
        <v>18.000104379931699</v>
      </c>
      <c r="GI99" s="274">
        <f t="shared" si="394"/>
        <v>12.858840406505562</v>
      </c>
      <c r="GJ99" s="275">
        <f t="shared" si="261"/>
        <v>0.24669143052696396</v>
      </c>
      <c r="GK99" s="271">
        <f t="shared" si="395"/>
        <v>184.90830009468613</v>
      </c>
      <c r="GL99" s="276">
        <f t="shared" si="396"/>
        <v>232.98445811930452</v>
      </c>
      <c r="GM99" s="272">
        <f t="shared" si="397"/>
        <v>77.435269807832967</v>
      </c>
      <c r="GN99" s="272">
        <f t="shared" si="398"/>
        <v>8.9709334674236665</v>
      </c>
      <c r="GO99" s="277">
        <f t="shared" si="399"/>
        <v>0.41877660314967274</v>
      </c>
      <c r="GP99" s="278">
        <f t="shared" si="400"/>
        <v>4.851558022452164E-2</v>
      </c>
      <c r="GQ99" s="279">
        <f t="shared" si="401"/>
        <v>1.0653055708194423</v>
      </c>
      <c r="GR99" s="280">
        <f t="shared" si="402"/>
        <v>184.90830009468613</v>
      </c>
      <c r="GS99" s="272">
        <f t="shared" si="403"/>
        <v>77.435269807832967</v>
      </c>
      <c r="GT99" s="272">
        <f t="shared" si="262"/>
        <v>8.9709334674236665</v>
      </c>
      <c r="GU99" s="73">
        <f t="shared" si="404"/>
        <v>0.41877660314967274</v>
      </c>
      <c r="GV99" s="74">
        <f t="shared" si="405"/>
        <v>4.851558022452164E-2</v>
      </c>
      <c r="GW99" s="279">
        <f t="shared" si="406"/>
        <v>1.0653055708194423</v>
      </c>
      <c r="GX99" s="280">
        <f t="shared" si="407"/>
        <v>126.79788118866</v>
      </c>
      <c r="GY99" s="272">
        <f t="shared" si="263"/>
        <v>73.394445878520273</v>
      </c>
      <c r="GZ99" s="272">
        <f t="shared" si="264"/>
        <v>3.6296407643863069</v>
      </c>
      <c r="HA99" s="73">
        <f t="shared" si="408"/>
        <v>0.57883022326941069</v>
      </c>
      <c r="HB99" s="74">
        <f t="shared" si="409"/>
        <v>2.8625405490694578E-2</v>
      </c>
      <c r="HC99" s="279">
        <f t="shared" si="410"/>
        <v>1.0843155718833708</v>
      </c>
      <c r="HD99" s="280">
        <f t="shared" si="411"/>
        <v>126.79788118866</v>
      </c>
      <c r="HE99" s="272">
        <f t="shared" si="265"/>
        <v>73.394445878520273</v>
      </c>
      <c r="HF99" s="272">
        <f t="shared" si="266"/>
        <v>3.6296407643863069</v>
      </c>
      <c r="HG99" s="73">
        <f t="shared" si="412"/>
        <v>0.57883022326941069</v>
      </c>
      <c r="HH99" s="74">
        <f t="shared" si="413"/>
        <v>2.8625405490694578E-2</v>
      </c>
      <c r="HI99" s="281">
        <f t="shared" si="414"/>
        <v>1.0843155718833708</v>
      </c>
      <c r="HJ99" s="72">
        <f t="shared" si="267"/>
        <v>1.1840871419658101</v>
      </c>
      <c r="HK99" s="73">
        <f t="shared" si="415"/>
        <v>1.1840871419658101</v>
      </c>
      <c r="HL99" s="73">
        <f t="shared" si="268"/>
        <v>0.82646532888950519</v>
      </c>
      <c r="HM99" s="74">
        <f t="shared" si="416"/>
        <v>0.82646532888950519</v>
      </c>
      <c r="HN99" s="75"/>
      <c r="HO99" s="75"/>
      <c r="HP99" s="76">
        <f t="shared" si="417"/>
        <v>0</v>
      </c>
      <c r="HQ99" s="77">
        <f t="shared" si="418"/>
        <v>0</v>
      </c>
      <c r="HR99" s="77">
        <f t="shared" si="419"/>
        <v>0</v>
      </c>
      <c r="HS99" s="77">
        <f t="shared" si="420"/>
        <v>0</v>
      </c>
      <c r="HT99" s="282">
        <f t="shared" si="421"/>
        <v>0</v>
      </c>
      <c r="HU99" s="73"/>
      <c r="HV99" s="74"/>
      <c r="HW99" s="279"/>
      <c r="HX99" s="76">
        <f t="shared" si="422"/>
        <v>0</v>
      </c>
      <c r="HY99" s="77">
        <f t="shared" si="423"/>
        <v>0</v>
      </c>
      <c r="HZ99" s="77">
        <f t="shared" si="269"/>
        <v>0</v>
      </c>
      <c r="IA99" s="77">
        <f t="shared" si="424"/>
        <v>0</v>
      </c>
      <c r="IB99" s="282">
        <f t="shared" si="425"/>
        <v>0</v>
      </c>
      <c r="IC99" s="73"/>
      <c r="ID99" s="74"/>
      <c r="IE99" s="279"/>
      <c r="IF99" s="76">
        <f t="shared" si="270"/>
        <v>4.0408239293126904</v>
      </c>
      <c r="IG99" s="77">
        <f t="shared" si="426"/>
        <v>4.5984980397971347</v>
      </c>
      <c r="IH99" s="77">
        <f t="shared" si="271"/>
        <v>5.3412927030373591</v>
      </c>
      <c r="II99" s="77">
        <f t="shared" si="427"/>
        <v>6.1681248134675428</v>
      </c>
      <c r="IJ99" s="282">
        <f t="shared" si="428"/>
        <v>58.110418906026133</v>
      </c>
      <c r="IK99" s="73">
        <f t="shared" si="429"/>
        <v>6.953699535099464E-2</v>
      </c>
      <c r="IL99" s="74">
        <f t="shared" si="430"/>
        <v>9.1916265681634232E-2</v>
      </c>
      <c r="IM99" s="279">
        <f t="shared" si="431"/>
        <v>1.0238254386559078</v>
      </c>
      <c r="IN99" s="76">
        <f t="shared" si="272"/>
        <v>0</v>
      </c>
      <c r="IO99" s="77">
        <f t="shared" si="432"/>
        <v>0</v>
      </c>
      <c r="IP99" s="77">
        <f t="shared" si="273"/>
        <v>0</v>
      </c>
      <c r="IQ99" s="77">
        <f t="shared" si="433"/>
        <v>0</v>
      </c>
      <c r="IR99" s="282">
        <f t="shared" si="434"/>
        <v>0</v>
      </c>
      <c r="IS99" s="283"/>
      <c r="IT99" s="284"/>
      <c r="IU99" s="285"/>
      <c r="IV99" s="76">
        <f t="shared" si="274"/>
        <v>0</v>
      </c>
      <c r="IW99" s="77">
        <f t="shared" si="435"/>
        <v>0</v>
      </c>
      <c r="IX99" s="77">
        <f t="shared" si="436"/>
        <v>0</v>
      </c>
      <c r="IY99" s="77">
        <f t="shared" si="437"/>
        <v>0</v>
      </c>
      <c r="IZ99" s="282">
        <f t="shared" si="438"/>
        <v>0</v>
      </c>
      <c r="JA99" s="283"/>
      <c r="JB99" s="284"/>
      <c r="JC99" s="285"/>
      <c r="JD99" s="76">
        <f t="shared" si="275"/>
        <v>0</v>
      </c>
      <c r="JE99" s="77">
        <f t="shared" si="439"/>
        <v>0</v>
      </c>
      <c r="JF99" s="77">
        <f t="shared" si="276"/>
        <v>0</v>
      </c>
      <c r="JG99" s="77">
        <f t="shared" si="440"/>
        <v>0</v>
      </c>
      <c r="JH99" s="282">
        <f t="shared" si="441"/>
        <v>0</v>
      </c>
      <c r="JI99" s="283"/>
      <c r="JJ99" s="284"/>
      <c r="JK99" s="285"/>
      <c r="JL99" s="76">
        <f t="shared" si="277"/>
        <v>36.861970528690563</v>
      </c>
      <c r="JM99" s="77">
        <f t="shared" si="442"/>
        <v>41.949291081355149</v>
      </c>
      <c r="JN99" s="77">
        <f t="shared" si="278"/>
        <v>2.4723910261187454</v>
      </c>
      <c r="JO99" s="77">
        <f t="shared" si="443"/>
        <v>2.8551171569619274</v>
      </c>
      <c r="JP99" s="282">
        <f t="shared" si="444"/>
        <v>43.876728751075504</v>
      </c>
      <c r="JQ99" s="73">
        <f t="shared" si="279"/>
        <v>0.84012577003674194</v>
      </c>
      <c r="JR99" s="74">
        <f t="shared" si="280"/>
        <v>5.6348572386635418E-2</v>
      </c>
      <c r="JS99" s="279">
        <f t="shared" si="445"/>
        <v>1.1246685165282218</v>
      </c>
      <c r="JT99" s="76">
        <f t="shared" si="281"/>
        <v>0</v>
      </c>
      <c r="JU99" s="77">
        <f t="shared" si="446"/>
        <v>0</v>
      </c>
      <c r="JV99" s="77">
        <f t="shared" si="282"/>
        <v>0</v>
      </c>
      <c r="JW99" s="77">
        <f t="shared" si="447"/>
        <v>0</v>
      </c>
      <c r="JX99" s="282">
        <f t="shared" si="448"/>
        <v>0</v>
      </c>
      <c r="JY99" s="73"/>
      <c r="JZ99" s="74"/>
      <c r="KA99" s="279"/>
      <c r="KB99" s="76">
        <f t="shared" si="283"/>
        <v>0</v>
      </c>
      <c r="KC99" s="77">
        <f t="shared" si="449"/>
        <v>0</v>
      </c>
      <c r="KD99" s="77">
        <f t="shared" si="284"/>
        <v>0</v>
      </c>
      <c r="KE99" s="77">
        <f t="shared" si="450"/>
        <v>0</v>
      </c>
      <c r="KF99" s="282">
        <f t="shared" si="451"/>
        <v>0</v>
      </c>
      <c r="KG99" s="73"/>
      <c r="KH99" s="74"/>
      <c r="KI99" s="279"/>
      <c r="KJ99" s="76">
        <f t="shared" si="285"/>
        <v>11.045059233249455</v>
      </c>
      <c r="KK99" s="77">
        <f t="shared" si="452"/>
        <v>12.569387858030213</v>
      </c>
      <c r="KL99" s="77">
        <f t="shared" si="286"/>
        <v>0.36074378456771206</v>
      </c>
      <c r="KM99" s="77">
        <f t="shared" si="453"/>
        <v>0.41658692241879391</v>
      </c>
      <c r="KN99" s="282">
        <f t="shared" si="454"/>
        <v>14.518722707338823</v>
      </c>
      <c r="KO99" s="73">
        <f t="shared" si="287"/>
        <v>0.76074593171109162</v>
      </c>
      <c r="KP99" s="74">
        <f t="shared" si="288"/>
        <v>2.4846798980833612E-2</v>
      </c>
      <c r="KQ99" s="279">
        <f t="shared" si="289"/>
        <v>1.1088368305176808</v>
      </c>
      <c r="KR99" s="76">
        <f t="shared" si="290"/>
        <v>0</v>
      </c>
      <c r="KS99" s="77">
        <f t="shared" si="455"/>
        <v>0</v>
      </c>
      <c r="KT99" s="77">
        <f t="shared" si="291"/>
        <v>0</v>
      </c>
      <c r="KU99" s="77">
        <f t="shared" si="456"/>
        <v>0</v>
      </c>
      <c r="KV99" s="282">
        <f t="shared" si="457"/>
        <v>0</v>
      </c>
      <c r="KW99" s="73"/>
      <c r="KX99" s="74"/>
      <c r="KY99" s="279"/>
      <c r="KZ99" s="76">
        <f t="shared" si="292"/>
        <v>25.487416116580253</v>
      </c>
      <c r="LA99" s="77">
        <f t="shared" si="458"/>
        <v>29.004934414829492</v>
      </c>
      <c r="LB99" s="77">
        <f t="shared" si="293"/>
        <v>0.79650595369984967</v>
      </c>
      <c r="LC99" s="77">
        <f t="shared" si="459"/>
        <v>0.91980507533258649</v>
      </c>
      <c r="LD99" s="286">
        <f t="shared" si="460"/>
        <v>68.402315192351452</v>
      </c>
      <c r="LE99" s="73">
        <f t="shared" si="294"/>
        <v>0.37261043058130555</v>
      </c>
      <c r="LF99" s="74">
        <f t="shared" si="295"/>
        <v>1.1644429745689553E-2</v>
      </c>
      <c r="LG99" s="279">
        <f t="shared" si="296"/>
        <v>1.0532265232491587</v>
      </c>
      <c r="LH99" s="76">
        <f t="shared" si="297"/>
        <v>0</v>
      </c>
      <c r="LI99" s="77">
        <f t="shared" si="461"/>
        <v>0</v>
      </c>
      <c r="LJ99" s="77">
        <f t="shared" si="298"/>
        <v>0</v>
      </c>
      <c r="LK99" s="77">
        <f t="shared" si="462"/>
        <v>0</v>
      </c>
      <c r="LL99" s="282">
        <f t="shared" si="463"/>
        <v>0</v>
      </c>
      <c r="LM99" s="73"/>
      <c r="LN99" s="74"/>
      <c r="LO99" s="279"/>
      <c r="LP99" s="76">
        <f t="shared" si="299"/>
        <v>0</v>
      </c>
      <c r="LQ99" s="77">
        <f t="shared" si="464"/>
        <v>0</v>
      </c>
      <c r="LR99" s="77">
        <f t="shared" si="300"/>
        <v>0</v>
      </c>
      <c r="LS99" s="77">
        <f t="shared" si="465"/>
        <v>0</v>
      </c>
      <c r="LT99" s="282">
        <f t="shared" si="466"/>
        <v>0</v>
      </c>
      <c r="LU99" s="73"/>
      <c r="LV99" s="74"/>
      <c r="LW99" s="279"/>
      <c r="LX99" s="76">
        <f t="shared" si="301"/>
        <v>0</v>
      </c>
      <c r="LY99" s="77">
        <f t="shared" si="467"/>
        <v>0</v>
      </c>
      <c r="LZ99" s="77">
        <f t="shared" si="302"/>
        <v>0</v>
      </c>
      <c r="MA99" s="77">
        <f t="shared" si="468"/>
        <v>0</v>
      </c>
      <c r="MB99" s="286">
        <f t="shared" si="469"/>
        <v>0</v>
      </c>
      <c r="MC99" s="73"/>
      <c r="MD99" s="74"/>
      <c r="ME99" s="279"/>
      <c r="MF99" s="76">
        <f t="shared" si="303"/>
        <v>0</v>
      </c>
      <c r="MG99" s="77">
        <f t="shared" si="470"/>
        <v>0</v>
      </c>
      <c r="MH99" s="77">
        <f t="shared" si="304"/>
        <v>0</v>
      </c>
      <c r="MI99" s="77">
        <f t="shared" si="471"/>
        <v>0</v>
      </c>
      <c r="MJ99" s="286">
        <f t="shared" si="472"/>
        <v>0</v>
      </c>
      <c r="MK99" s="73"/>
      <c r="ML99" s="74"/>
      <c r="MM99" s="279"/>
      <c r="MN99" s="287">
        <f t="shared" si="473"/>
        <v>1.0653055315914075</v>
      </c>
      <c r="MO99" s="288">
        <f t="shared" si="473"/>
        <v>0</v>
      </c>
      <c r="MP99" s="288">
        <f t="shared" si="473"/>
        <v>1.0843149732896102</v>
      </c>
      <c r="MQ99" s="289">
        <f t="shared" si="473"/>
        <v>0</v>
      </c>
      <c r="MR99" s="290">
        <f t="shared" si="474"/>
        <v>1.1840870983638494</v>
      </c>
      <c r="MS99" s="291"/>
      <c r="MT99" s="291">
        <f t="shared" si="305"/>
        <v>0.82646487264134083</v>
      </c>
      <c r="MU99" s="292"/>
      <c r="MV99" s="359">
        <f t="shared" si="306"/>
        <v>0</v>
      </c>
      <c r="MW99" s="360">
        <f t="shared" si="307"/>
        <v>0</v>
      </c>
      <c r="MX99" s="360">
        <f t="shared" si="308"/>
        <v>0.35762222572250857</v>
      </c>
      <c r="MY99" s="360">
        <f t="shared" si="309"/>
        <v>0</v>
      </c>
      <c r="MZ99" s="360">
        <f t="shared" si="310"/>
        <v>0</v>
      </c>
      <c r="NA99" s="360">
        <f t="shared" si="311"/>
        <v>0</v>
      </c>
      <c r="NB99" s="360">
        <f t="shared" si="312"/>
        <v>0.29668755466014485</v>
      </c>
      <c r="NC99" s="360">
        <f t="shared" si="313"/>
        <v>0</v>
      </c>
      <c r="ND99" s="360">
        <f t="shared" si="314"/>
        <v>0</v>
      </c>
      <c r="NE99" s="360">
        <f t="shared" si="315"/>
        <v>9.6690571621141766E-2</v>
      </c>
      <c r="NF99" s="360">
        <f t="shared" si="316"/>
        <v>0</v>
      </c>
      <c r="NG99" s="360">
        <f t="shared" si="317"/>
        <v>0.43308674636005406</v>
      </c>
      <c r="NH99" s="360">
        <f t="shared" si="318"/>
        <v>0</v>
      </c>
      <c r="NI99" s="360">
        <f t="shared" si="319"/>
        <v>0</v>
      </c>
      <c r="NJ99" s="360">
        <f t="shared" si="320"/>
        <v>0</v>
      </c>
      <c r="NK99" s="361">
        <f t="shared" si="321"/>
        <v>0</v>
      </c>
      <c r="NL99" s="145">
        <f t="shared" si="475"/>
        <v>1.1840870983638494</v>
      </c>
      <c r="NM99" s="40"/>
      <c r="NN99" s="56">
        <f t="shared" si="476"/>
        <v>0.82646487264134083</v>
      </c>
      <c r="NO99" s="59"/>
      <c r="NP99" s="55">
        <f t="shared" si="322"/>
        <v>1.0653055315914075</v>
      </c>
      <c r="NQ99" s="40"/>
      <c r="NR99" s="56">
        <f t="shared" si="323"/>
        <v>1.0843149732896102</v>
      </c>
      <c r="NS99" s="60"/>
      <c r="NT99" s="25"/>
      <c r="NU99" s="86">
        <f t="shared" si="477"/>
        <v>0</v>
      </c>
      <c r="NV99" s="86">
        <f t="shared" si="477"/>
        <v>0</v>
      </c>
      <c r="NW99" s="86">
        <f t="shared" si="477"/>
        <v>0</v>
      </c>
      <c r="NX99" s="86">
        <f t="shared" si="477"/>
        <v>0</v>
      </c>
      <c r="NY99" s="87">
        <f t="shared" si="478"/>
        <v>0</v>
      </c>
      <c r="NZ99" s="87">
        <f t="shared" si="478"/>
        <v>0</v>
      </c>
      <c r="OA99" s="87">
        <f t="shared" si="478"/>
        <v>0</v>
      </c>
      <c r="OB99" s="87">
        <f t="shared" si="478"/>
        <v>0</v>
      </c>
      <c r="OC99" s="26"/>
    </row>
    <row r="100" spans="1:393" thickBot="1" x14ac:dyDescent="0.35">
      <c r="A100" s="136" t="s">
        <v>298</v>
      </c>
      <c r="B100" s="137" t="s">
        <v>299</v>
      </c>
      <c r="C100" s="133" t="s">
        <v>118</v>
      </c>
      <c r="D100" s="64">
        <f>VLOOKUP(B100,[1]УсіТ_1!$A$10:$G$556,6,FALSE)</f>
        <v>162.4</v>
      </c>
      <c r="E100" s="64">
        <f>VLOOKUP(B100,[1]УсіТ_1!$A$10:$G$556,7,FALSE)</f>
        <v>66</v>
      </c>
      <c r="F100" s="38">
        <v>352.7</v>
      </c>
      <c r="G100" s="38"/>
      <c r="H100" s="39"/>
      <c r="I100" s="256">
        <v>1.631</v>
      </c>
      <c r="J100" s="62">
        <v>1.631</v>
      </c>
      <c r="K100" s="257">
        <f t="shared" si="324"/>
        <v>1.0298</v>
      </c>
      <c r="L100" s="258">
        <f t="shared" si="325"/>
        <v>1.0298</v>
      </c>
      <c r="M100" s="63">
        <v>0</v>
      </c>
      <c r="N100" s="63">
        <v>0</v>
      </c>
      <c r="O100" s="63">
        <v>0.60119999999999996</v>
      </c>
      <c r="P100" s="63">
        <v>0</v>
      </c>
      <c r="Q100" s="63">
        <v>0</v>
      </c>
      <c r="R100" s="63">
        <v>0</v>
      </c>
      <c r="S100" s="63">
        <v>0.26550000000000001</v>
      </c>
      <c r="T100" s="63">
        <v>0</v>
      </c>
      <c r="U100" s="63">
        <v>0</v>
      </c>
      <c r="V100" s="63">
        <v>0.37780000000000002</v>
      </c>
      <c r="W100" s="63">
        <v>0</v>
      </c>
      <c r="X100" s="63">
        <v>0.38650000000000001</v>
      </c>
      <c r="Y100" s="63">
        <v>0</v>
      </c>
      <c r="Z100" s="63">
        <v>0</v>
      </c>
      <c r="AA100" s="63">
        <v>0</v>
      </c>
      <c r="AB100" s="259">
        <v>0</v>
      </c>
      <c r="AC100" s="144">
        <v>0</v>
      </c>
      <c r="AD100" s="70">
        <v>0</v>
      </c>
      <c r="AE100" s="70">
        <v>0</v>
      </c>
      <c r="AF100" s="68">
        <f t="shared" si="326"/>
        <v>0</v>
      </c>
      <c r="AG100" s="68">
        <f t="shared" si="327"/>
        <v>0</v>
      </c>
      <c r="AH100" s="71">
        <v>0</v>
      </c>
      <c r="AI100" s="71">
        <v>0</v>
      </c>
      <c r="AJ100" s="68">
        <f t="shared" si="328"/>
        <v>0</v>
      </c>
      <c r="AK100" s="68">
        <f t="shared" si="329"/>
        <v>0</v>
      </c>
      <c r="AL100" s="71">
        <v>0</v>
      </c>
      <c r="AM100" s="69">
        <f t="shared" si="330"/>
        <v>0</v>
      </c>
      <c r="AN100" s="260">
        <v>0</v>
      </c>
      <c r="AO100" s="71">
        <v>0</v>
      </c>
      <c r="AP100" s="71">
        <v>0</v>
      </c>
      <c r="AQ100" s="68">
        <f t="shared" si="331"/>
        <v>0</v>
      </c>
      <c r="AR100" s="68">
        <f t="shared" si="332"/>
        <v>0</v>
      </c>
      <c r="AS100" s="71">
        <v>0</v>
      </c>
      <c r="AT100" s="261">
        <f t="shared" si="244"/>
        <v>0</v>
      </c>
      <c r="AU100" s="71">
        <v>0</v>
      </c>
      <c r="AV100" s="68">
        <f t="shared" si="333"/>
        <v>0</v>
      </c>
      <c r="AW100" s="68">
        <f t="shared" si="334"/>
        <v>0</v>
      </c>
      <c r="AX100" s="71">
        <v>0</v>
      </c>
      <c r="AY100" s="69">
        <f t="shared" si="335"/>
        <v>0</v>
      </c>
      <c r="AZ100" s="260">
        <v>12</v>
      </c>
      <c r="BA100" s="260">
        <v>61.166000000000203</v>
      </c>
      <c r="BB100" s="260">
        <v>6.3787400000000201</v>
      </c>
      <c r="BC100" s="262">
        <f t="shared" si="336"/>
        <v>5.1029920000000164</v>
      </c>
      <c r="BD100" s="262">
        <f t="shared" si="245"/>
        <v>1.2757480000000037</v>
      </c>
      <c r="BE100" s="260">
        <v>2.394212</v>
      </c>
      <c r="BF100" s="262">
        <f t="shared" si="337"/>
        <v>1.9153696</v>
      </c>
      <c r="BG100" s="262">
        <f t="shared" si="246"/>
        <v>0.4788424</v>
      </c>
      <c r="BH100" s="260">
        <v>7.5419193031595544</v>
      </c>
      <c r="BI100" s="263">
        <f t="shared" si="338"/>
        <v>4.4162010156422902</v>
      </c>
      <c r="BJ100" s="68">
        <f t="shared" si="339"/>
        <v>0.1033620040498017</v>
      </c>
      <c r="BK100" s="260">
        <v>3.8737151652769111</v>
      </c>
      <c r="BL100" s="69">
        <f t="shared" si="340"/>
        <v>97.625503762124012</v>
      </c>
      <c r="BM100" s="260">
        <v>0</v>
      </c>
      <c r="BN100" s="260">
        <v>0</v>
      </c>
      <c r="BO100" s="260">
        <v>0</v>
      </c>
      <c r="BP100" s="68">
        <f t="shared" si="341"/>
        <v>0</v>
      </c>
      <c r="BQ100" s="68">
        <f t="shared" si="342"/>
        <v>0</v>
      </c>
      <c r="BR100" s="260">
        <v>0</v>
      </c>
      <c r="BS100" s="260">
        <v>0</v>
      </c>
      <c r="BT100" s="68">
        <f t="shared" si="343"/>
        <v>0</v>
      </c>
      <c r="BU100" s="68">
        <f t="shared" si="344"/>
        <v>0</v>
      </c>
      <c r="BV100" s="260">
        <v>0</v>
      </c>
      <c r="BW100" s="69">
        <f t="shared" si="345"/>
        <v>0</v>
      </c>
      <c r="BX100" s="260">
        <v>0</v>
      </c>
      <c r="BY100" s="260">
        <v>0</v>
      </c>
      <c r="BZ100" s="263">
        <f t="shared" si="346"/>
        <v>0</v>
      </c>
      <c r="CA100" s="263">
        <f t="shared" si="347"/>
        <v>0</v>
      </c>
      <c r="CB100" s="260">
        <v>0</v>
      </c>
      <c r="CC100" s="264">
        <f t="shared" si="348"/>
        <v>0</v>
      </c>
      <c r="CD100" s="260">
        <v>0</v>
      </c>
      <c r="CE100" s="260">
        <v>0</v>
      </c>
      <c r="CF100" s="263">
        <f t="shared" si="349"/>
        <v>0</v>
      </c>
      <c r="CG100" s="263">
        <f t="shared" si="350"/>
        <v>0</v>
      </c>
      <c r="CH100" s="260">
        <v>0</v>
      </c>
      <c r="CI100" s="69">
        <f t="shared" si="351"/>
        <v>0</v>
      </c>
      <c r="CJ100" s="260">
        <v>20.226966360260352</v>
      </c>
      <c r="CK100" s="260">
        <v>4.4499334127730092</v>
      </c>
      <c r="CL100" s="260">
        <v>1.9251557342649399</v>
      </c>
      <c r="CM100" s="260">
        <v>1.5745088552176802</v>
      </c>
      <c r="CN100" s="260">
        <v>4.2813003977266577</v>
      </c>
      <c r="CO100" s="265">
        <f t="shared" si="352"/>
        <v>0.30071853993632042</v>
      </c>
      <c r="CP100" s="266">
        <f t="shared" si="353"/>
        <v>1.3651440074199175</v>
      </c>
      <c r="CQ100" s="260">
        <v>3.3306434451896227</v>
      </c>
      <c r="CR100" s="265">
        <f t="shared" si="354"/>
        <v>4.5646468416323784E-2</v>
      </c>
      <c r="CS100" s="265">
        <f t="shared" si="355"/>
        <v>1.9502715919045643</v>
      </c>
      <c r="CT100" s="260">
        <v>1.7106999803795346</v>
      </c>
      <c r="CU100" s="267">
        <f t="shared" si="247"/>
        <v>43.109639196712948</v>
      </c>
      <c r="CV100" s="260">
        <v>0</v>
      </c>
      <c r="CW100" s="260">
        <v>0</v>
      </c>
      <c r="CX100" s="68">
        <f t="shared" si="356"/>
        <v>0</v>
      </c>
      <c r="CY100" s="68">
        <f t="shared" si="357"/>
        <v>0</v>
      </c>
      <c r="CZ100" s="260">
        <v>0</v>
      </c>
      <c r="DA100" s="69">
        <f t="shared" si="358"/>
        <v>0</v>
      </c>
      <c r="DB100" s="260">
        <v>0</v>
      </c>
      <c r="DC100" s="260">
        <v>0</v>
      </c>
      <c r="DD100" s="68">
        <f t="shared" si="359"/>
        <v>0</v>
      </c>
      <c r="DE100" s="68">
        <f t="shared" si="360"/>
        <v>0</v>
      </c>
      <c r="DF100" s="260">
        <v>0</v>
      </c>
      <c r="DG100" s="69">
        <f t="shared" si="361"/>
        <v>0</v>
      </c>
      <c r="DH100" s="260">
        <v>22.38185357329824</v>
      </c>
      <c r="DI100" s="260">
        <v>4.9240077861256131</v>
      </c>
      <c r="DJ100" s="260">
        <v>0.35121837817499985</v>
      </c>
      <c r="DK100" s="260">
        <v>16.29398940136112</v>
      </c>
      <c r="DL100" s="68">
        <f t="shared" si="362"/>
        <v>1.144489815551605</v>
      </c>
      <c r="DM100" s="68">
        <f t="shared" si="363"/>
        <v>5.1955340484968096</v>
      </c>
      <c r="DN100" s="260">
        <v>4.7400562920117197</v>
      </c>
      <c r="DO100" s="68">
        <f t="shared" si="364"/>
        <v>6.4962471482020626E-2</v>
      </c>
      <c r="DP100" s="68">
        <f t="shared" si="365"/>
        <v>2.7755589220126304</v>
      </c>
      <c r="DQ100" s="260">
        <v>2.4346089094146999</v>
      </c>
      <c r="DR100" s="264">
        <f t="shared" si="366"/>
        <v>61.350881208463669</v>
      </c>
      <c r="DS100" s="260">
        <v>0</v>
      </c>
      <c r="DT100" s="260">
        <v>0</v>
      </c>
      <c r="DU100" s="260">
        <v>0</v>
      </c>
      <c r="DV100" s="68">
        <f t="shared" si="367"/>
        <v>0</v>
      </c>
      <c r="DW100" s="68">
        <f t="shared" si="368"/>
        <v>0</v>
      </c>
      <c r="DX100" s="260">
        <v>0</v>
      </c>
      <c r="DY100" s="260">
        <v>0</v>
      </c>
      <c r="DZ100" s="260">
        <v>0</v>
      </c>
      <c r="EA100" s="260">
        <v>0</v>
      </c>
      <c r="EB100" s="68">
        <f t="shared" si="369"/>
        <v>0</v>
      </c>
      <c r="EC100" s="68">
        <f t="shared" si="370"/>
        <v>0</v>
      </c>
      <c r="ED100" s="267">
        <v>0</v>
      </c>
      <c r="EE100" s="69">
        <f t="shared" si="371"/>
        <v>0</v>
      </c>
      <c r="EF100" s="260">
        <v>10.07427777777775</v>
      </c>
      <c r="EG100" s="260">
        <v>2.21634111111111</v>
      </c>
      <c r="EH100" s="260">
        <v>25.346293639397167</v>
      </c>
      <c r="EI100" s="260">
        <v>7.334736717100097</v>
      </c>
      <c r="EJ100" s="268">
        <f t="shared" si="372"/>
        <v>0.51519190700911077</v>
      </c>
      <c r="EK100" s="266">
        <f t="shared" si="373"/>
        <v>2.3387688190879712</v>
      </c>
      <c r="EL100" s="260">
        <v>4.850008140011278</v>
      </c>
      <c r="EM100" s="268">
        <f t="shared" si="374"/>
        <v>6.6469361558854564E-2</v>
      </c>
      <c r="EN100" s="268">
        <f t="shared" si="375"/>
        <v>2.8399416664161641</v>
      </c>
      <c r="EO100" s="269">
        <f t="shared" si="376"/>
        <v>49.821657385397401</v>
      </c>
      <c r="EP100" s="69">
        <f t="shared" si="377"/>
        <v>62.775288305600725</v>
      </c>
      <c r="EQ100" s="260">
        <v>0</v>
      </c>
      <c r="ER100" s="260">
        <v>0</v>
      </c>
      <c r="ES100" s="260">
        <v>0</v>
      </c>
      <c r="ET100" s="68">
        <f t="shared" si="378"/>
        <v>0</v>
      </c>
      <c r="EU100" s="68">
        <f t="shared" si="379"/>
        <v>0</v>
      </c>
      <c r="EV100" s="260">
        <v>0</v>
      </c>
      <c r="EW100" s="260">
        <v>0</v>
      </c>
      <c r="EX100" s="68">
        <f t="shared" si="380"/>
        <v>0</v>
      </c>
      <c r="EY100" s="68">
        <f t="shared" si="381"/>
        <v>0</v>
      </c>
      <c r="EZ100" s="260">
        <v>0</v>
      </c>
      <c r="FA100" s="69">
        <f t="shared" si="382"/>
        <v>0</v>
      </c>
      <c r="FB100" s="260">
        <v>0</v>
      </c>
      <c r="FC100" s="260">
        <v>0</v>
      </c>
      <c r="FD100" s="68">
        <f t="shared" si="383"/>
        <v>0</v>
      </c>
      <c r="FE100" s="68">
        <f t="shared" si="384"/>
        <v>0</v>
      </c>
      <c r="FF100" s="260">
        <v>0</v>
      </c>
      <c r="FG100" s="69">
        <f t="shared" si="385"/>
        <v>0</v>
      </c>
      <c r="FH100" s="260">
        <v>0</v>
      </c>
      <c r="FI100" s="260">
        <v>0</v>
      </c>
      <c r="FJ100" s="68">
        <f t="shared" si="386"/>
        <v>0</v>
      </c>
      <c r="FK100" s="68">
        <f t="shared" si="387"/>
        <v>0</v>
      </c>
      <c r="FL100" s="260">
        <v>0</v>
      </c>
      <c r="FM100" s="69">
        <f t="shared" si="388"/>
        <v>0</v>
      </c>
      <c r="FN100" s="260">
        <v>0</v>
      </c>
      <c r="FO100" s="260">
        <v>0</v>
      </c>
      <c r="FP100" s="68">
        <f t="shared" si="389"/>
        <v>0</v>
      </c>
      <c r="FQ100" s="68">
        <f t="shared" si="390"/>
        <v>0</v>
      </c>
      <c r="FR100" s="260">
        <v>0</v>
      </c>
      <c r="FS100" s="264">
        <f t="shared" si="391"/>
        <v>0</v>
      </c>
      <c r="FT100" s="270">
        <f t="shared" si="248"/>
        <v>264.86131247290132</v>
      </c>
      <c r="FU100" s="271">
        <f t="shared" si="249"/>
        <v>64.273380021346071</v>
      </c>
      <c r="FV100" s="272">
        <f t="shared" si="392"/>
        <v>27.802749296619432</v>
      </c>
      <c r="FW100" s="272">
        <f t="shared" si="250"/>
        <v>8.592870455217696</v>
      </c>
      <c r="FX100" s="272">
        <f t="shared" si="251"/>
        <v>61.166000000000203</v>
      </c>
      <c r="FY100" s="272">
        <f t="shared" si="252"/>
        <v>0</v>
      </c>
      <c r="FZ100" s="272">
        <f t="shared" si="253"/>
        <v>0</v>
      </c>
      <c r="GA100" s="272">
        <f t="shared" si="254"/>
        <v>0</v>
      </c>
      <c r="GB100" s="272">
        <f t="shared" si="255"/>
        <v>0</v>
      </c>
      <c r="GC100" s="272">
        <f t="shared" si="256"/>
        <v>0</v>
      </c>
      <c r="GD100" s="272">
        <f t="shared" si="257"/>
        <v>0</v>
      </c>
      <c r="GE100" s="272">
        <f t="shared" si="258"/>
        <v>27.910026516187873</v>
      </c>
      <c r="GF100" s="273">
        <f t="shared" si="259"/>
        <v>10.857325187505731</v>
      </c>
      <c r="GG100" s="273">
        <f t="shared" si="260"/>
        <v>1.960400262497036</v>
      </c>
      <c r="GH100" s="272">
        <f t="shared" si="393"/>
        <v>20.462627180372174</v>
      </c>
      <c r="GI100" s="274">
        <f t="shared" si="394"/>
        <v>14.618007299090293</v>
      </c>
      <c r="GJ100" s="275">
        <f t="shared" si="261"/>
        <v>0.28044030550700066</v>
      </c>
      <c r="GK100" s="271">
        <f t="shared" si="395"/>
        <v>210.20765346974346</v>
      </c>
      <c r="GL100" s="276">
        <f t="shared" si="396"/>
        <v>264.86164337187677</v>
      </c>
      <c r="GM100" s="272">
        <f t="shared" si="397"/>
        <v>89.748712507942102</v>
      </c>
      <c r="GN100" s="272">
        <f t="shared" si="398"/>
        <v>10.833711023221733</v>
      </c>
      <c r="GO100" s="277">
        <f t="shared" si="399"/>
        <v>0.42695263957580026</v>
      </c>
      <c r="GP100" s="278">
        <f t="shared" si="400"/>
        <v>5.1538137857483381E-2</v>
      </c>
      <c r="GQ100" s="279">
        <f t="shared" si="401"/>
        <v>1.0669018375281945</v>
      </c>
      <c r="GR100" s="280">
        <f t="shared" si="402"/>
        <v>210.20765346974346</v>
      </c>
      <c r="GS100" s="272">
        <f t="shared" si="403"/>
        <v>89.748712507942102</v>
      </c>
      <c r="GT100" s="272">
        <f t="shared" si="262"/>
        <v>10.833711023221733</v>
      </c>
      <c r="GU100" s="73">
        <f t="shared" si="404"/>
        <v>0.42695263957580026</v>
      </c>
      <c r="GV100" s="74">
        <f t="shared" si="405"/>
        <v>5.1538137857483381E-2</v>
      </c>
      <c r="GW100" s="279">
        <f t="shared" si="406"/>
        <v>1.0669018375281945</v>
      </c>
      <c r="GX100" s="280">
        <f t="shared" si="407"/>
        <v>132.72709492837521</v>
      </c>
      <c r="GY100" s="272">
        <f t="shared" si="263"/>
        <v>84.36094726885851</v>
      </c>
      <c r="GZ100" s="272">
        <f t="shared" si="264"/>
        <v>3.7119874191719151</v>
      </c>
      <c r="HA100" s="73">
        <f t="shared" si="408"/>
        <v>0.63559702948657937</v>
      </c>
      <c r="HB100" s="74">
        <f t="shared" si="409"/>
        <v>2.7967065964753093E-2</v>
      </c>
      <c r="HC100" s="279">
        <f t="shared" si="410"/>
        <v>1.0920480478507866</v>
      </c>
      <c r="HD100" s="280">
        <f t="shared" si="411"/>
        <v>132.72709492837521</v>
      </c>
      <c r="HE100" s="272">
        <f t="shared" si="265"/>
        <v>84.36094726885851</v>
      </c>
      <c r="HF100" s="272">
        <f t="shared" si="266"/>
        <v>3.7119874191719151</v>
      </c>
      <c r="HG100" s="73">
        <f t="shared" si="412"/>
        <v>0.63559702948657937</v>
      </c>
      <c r="HH100" s="74">
        <f t="shared" si="413"/>
        <v>2.7967065964753093E-2</v>
      </c>
      <c r="HI100" s="281">
        <f t="shared" si="414"/>
        <v>1.0920480478507866</v>
      </c>
      <c r="HJ100" s="72">
        <f t="shared" si="267"/>
        <v>1.7401168970084853</v>
      </c>
      <c r="HK100" s="73">
        <f t="shared" si="415"/>
        <v>1.7401168970084853</v>
      </c>
      <c r="HL100" s="73">
        <f t="shared" si="268"/>
        <v>1.12459107967674</v>
      </c>
      <c r="HM100" s="74">
        <f t="shared" si="416"/>
        <v>1.12459107967674</v>
      </c>
      <c r="HN100" s="75"/>
      <c r="HO100" s="75"/>
      <c r="HP100" s="76">
        <f t="shared" si="417"/>
        <v>0</v>
      </c>
      <c r="HQ100" s="77">
        <f t="shared" si="418"/>
        <v>0</v>
      </c>
      <c r="HR100" s="77">
        <f t="shared" si="419"/>
        <v>0</v>
      </c>
      <c r="HS100" s="77">
        <f t="shared" si="420"/>
        <v>0</v>
      </c>
      <c r="HT100" s="282">
        <f t="shared" si="421"/>
        <v>0</v>
      </c>
      <c r="HU100" s="73"/>
      <c r="HV100" s="74"/>
      <c r="HW100" s="279"/>
      <c r="HX100" s="76">
        <f t="shared" si="422"/>
        <v>0</v>
      </c>
      <c r="HY100" s="77">
        <f t="shared" si="423"/>
        <v>0</v>
      </c>
      <c r="HZ100" s="77">
        <f t="shared" si="269"/>
        <v>0</v>
      </c>
      <c r="IA100" s="77">
        <f t="shared" si="424"/>
        <v>0</v>
      </c>
      <c r="IB100" s="282">
        <f t="shared" si="425"/>
        <v>0</v>
      </c>
      <c r="IC100" s="73"/>
      <c r="ID100" s="74"/>
      <c r="IE100" s="279"/>
      <c r="IF100" s="76">
        <f t="shared" si="270"/>
        <v>5.3877652390835937</v>
      </c>
      <c r="IG100" s="77">
        <f t="shared" si="426"/>
        <v>6.1313307197295206</v>
      </c>
      <c r="IH100" s="77">
        <f t="shared" si="271"/>
        <v>7.1217236040498184</v>
      </c>
      <c r="II100" s="77">
        <f t="shared" si="427"/>
        <v>8.2241664179567309</v>
      </c>
      <c r="IJ100" s="282">
        <f t="shared" si="428"/>
        <v>77.480558541368268</v>
      </c>
      <c r="IK100" s="73">
        <f t="shared" si="429"/>
        <v>6.953699535099464E-2</v>
      </c>
      <c r="IL100" s="74">
        <f t="shared" si="430"/>
        <v>9.1916265681634204E-2</v>
      </c>
      <c r="IM100" s="279">
        <f t="shared" si="431"/>
        <v>1.0238254386559078</v>
      </c>
      <c r="IN100" s="76">
        <f t="shared" si="272"/>
        <v>0</v>
      </c>
      <c r="IO100" s="77">
        <f t="shared" si="432"/>
        <v>0</v>
      </c>
      <c r="IP100" s="77">
        <f t="shared" si="273"/>
        <v>0</v>
      </c>
      <c r="IQ100" s="77">
        <f t="shared" si="433"/>
        <v>0</v>
      </c>
      <c r="IR100" s="282">
        <f t="shared" si="434"/>
        <v>0</v>
      </c>
      <c r="IS100" s="283"/>
      <c r="IT100" s="284"/>
      <c r="IU100" s="285"/>
      <c r="IV100" s="76">
        <f t="shared" si="274"/>
        <v>0</v>
      </c>
      <c r="IW100" s="77">
        <f t="shared" si="435"/>
        <v>0</v>
      </c>
      <c r="IX100" s="77">
        <f t="shared" si="436"/>
        <v>0</v>
      </c>
      <c r="IY100" s="77">
        <f t="shared" si="437"/>
        <v>0</v>
      </c>
      <c r="IZ100" s="282">
        <f t="shared" si="438"/>
        <v>0</v>
      </c>
      <c r="JA100" s="283"/>
      <c r="JB100" s="284"/>
      <c r="JC100" s="285"/>
      <c r="JD100" s="76">
        <f t="shared" si="275"/>
        <v>0</v>
      </c>
      <c r="JE100" s="77">
        <f t="shared" si="439"/>
        <v>0</v>
      </c>
      <c r="JF100" s="77">
        <f t="shared" si="276"/>
        <v>0</v>
      </c>
      <c r="JG100" s="77">
        <f t="shared" si="440"/>
        <v>0</v>
      </c>
      <c r="JH100" s="282">
        <f t="shared" si="441"/>
        <v>0</v>
      </c>
      <c r="JI100" s="283"/>
      <c r="JJ100" s="284"/>
      <c r="JK100" s="285"/>
      <c r="JL100" s="76">
        <f t="shared" si="277"/>
        <v>28.72170680420923</v>
      </c>
      <c r="JM100" s="77">
        <f t="shared" si="442"/>
        <v>32.685589560258144</v>
      </c>
      <c r="JN100" s="77">
        <f t="shared" si="278"/>
        <v>1.9208738635703244</v>
      </c>
      <c r="JO100" s="77">
        <f t="shared" si="443"/>
        <v>2.2182251376510109</v>
      </c>
      <c r="JP100" s="282">
        <f t="shared" si="444"/>
        <v>34.213999362470588</v>
      </c>
      <c r="JQ100" s="73">
        <f t="shared" si="279"/>
        <v>0.83947236041963968</v>
      </c>
      <c r="JR100" s="74">
        <f t="shared" si="280"/>
        <v>5.6142921007864846E-2</v>
      </c>
      <c r="JS100" s="279">
        <f t="shared" si="445"/>
        <v>1.1245465046335319</v>
      </c>
      <c r="JT100" s="76">
        <f t="shared" si="281"/>
        <v>0</v>
      </c>
      <c r="JU100" s="77">
        <f t="shared" si="446"/>
        <v>0</v>
      </c>
      <c r="JV100" s="77">
        <f t="shared" si="282"/>
        <v>0</v>
      </c>
      <c r="JW100" s="77">
        <f t="shared" si="447"/>
        <v>0</v>
      </c>
      <c r="JX100" s="282">
        <f t="shared" si="448"/>
        <v>0</v>
      </c>
      <c r="JY100" s="73"/>
      <c r="JZ100" s="74"/>
      <c r="KA100" s="279"/>
      <c r="KB100" s="76">
        <f t="shared" si="283"/>
        <v>0</v>
      </c>
      <c r="KC100" s="77">
        <f t="shared" si="449"/>
        <v>0</v>
      </c>
      <c r="KD100" s="77">
        <f t="shared" si="284"/>
        <v>0</v>
      </c>
      <c r="KE100" s="77">
        <f t="shared" si="450"/>
        <v>0</v>
      </c>
      <c r="KF100" s="282">
        <f t="shared" si="451"/>
        <v>0</v>
      </c>
      <c r="KG100" s="73"/>
      <c r="KH100" s="74"/>
      <c r="KI100" s="279"/>
      <c r="KJ100" s="76">
        <f t="shared" si="285"/>
        <v>37.030594783445373</v>
      </c>
      <c r="KK100" s="77">
        <f t="shared" si="452"/>
        <v>42.141187169508669</v>
      </c>
      <c r="KL100" s="77">
        <f t="shared" si="286"/>
        <v>1.2094522870336257</v>
      </c>
      <c r="KM100" s="77">
        <f t="shared" si="453"/>
        <v>1.3966755010664311</v>
      </c>
      <c r="KN100" s="282">
        <f t="shared" si="454"/>
        <v>48.691175562272754</v>
      </c>
      <c r="KO100" s="73">
        <f t="shared" si="287"/>
        <v>0.76051962919001048</v>
      </c>
      <c r="KP100" s="74">
        <f t="shared" si="288"/>
        <v>2.4839250091360336E-2</v>
      </c>
      <c r="KQ100" s="279">
        <f t="shared" si="289"/>
        <v>1.1088044299386559</v>
      </c>
      <c r="KR100" s="76">
        <f t="shared" si="290"/>
        <v>0</v>
      </c>
      <c r="KS100" s="77">
        <f t="shared" si="455"/>
        <v>0</v>
      </c>
      <c r="KT100" s="77">
        <f t="shared" si="291"/>
        <v>0</v>
      </c>
      <c r="KU100" s="77">
        <f t="shared" si="456"/>
        <v>0</v>
      </c>
      <c r="KV100" s="282">
        <f t="shared" si="457"/>
        <v>0</v>
      </c>
      <c r="KW100" s="73"/>
      <c r="KX100" s="74"/>
      <c r="KY100" s="279"/>
      <c r="KZ100" s="76">
        <f t="shared" si="292"/>
        <v>18.608645681203903</v>
      </c>
      <c r="LA100" s="77">
        <f t="shared" si="458"/>
        <v>21.176824871666852</v>
      </c>
      <c r="LB100" s="77">
        <f t="shared" si="293"/>
        <v>0.58166126856796529</v>
      </c>
      <c r="LC100" s="77">
        <f t="shared" si="459"/>
        <v>0.67170243294228638</v>
      </c>
      <c r="LD100" s="286">
        <f t="shared" si="460"/>
        <v>49.821657385397401</v>
      </c>
      <c r="LE100" s="73">
        <f t="shared" si="294"/>
        <v>0.37350515132918982</v>
      </c>
      <c r="LF100" s="74">
        <f t="shared" si="295"/>
        <v>1.1674867900690286E-2</v>
      </c>
      <c r="LG100" s="279">
        <f t="shared" si="296"/>
        <v>1.0533547154859684</v>
      </c>
      <c r="LH100" s="76">
        <f t="shared" si="297"/>
        <v>0</v>
      </c>
      <c r="LI100" s="77">
        <f t="shared" si="461"/>
        <v>0</v>
      </c>
      <c r="LJ100" s="77">
        <f t="shared" si="298"/>
        <v>0</v>
      </c>
      <c r="LK100" s="77">
        <f t="shared" si="462"/>
        <v>0</v>
      </c>
      <c r="LL100" s="282">
        <f t="shared" si="463"/>
        <v>0</v>
      </c>
      <c r="LM100" s="73"/>
      <c r="LN100" s="74"/>
      <c r="LO100" s="279"/>
      <c r="LP100" s="76">
        <f t="shared" si="299"/>
        <v>0</v>
      </c>
      <c r="LQ100" s="77">
        <f t="shared" si="464"/>
        <v>0</v>
      </c>
      <c r="LR100" s="77">
        <f t="shared" si="300"/>
        <v>0</v>
      </c>
      <c r="LS100" s="77">
        <f t="shared" si="465"/>
        <v>0</v>
      </c>
      <c r="LT100" s="282">
        <f t="shared" si="466"/>
        <v>0</v>
      </c>
      <c r="LU100" s="73"/>
      <c r="LV100" s="74"/>
      <c r="LW100" s="279"/>
      <c r="LX100" s="76">
        <f t="shared" si="301"/>
        <v>0</v>
      </c>
      <c r="LY100" s="77">
        <f t="shared" si="467"/>
        <v>0</v>
      </c>
      <c r="LZ100" s="77">
        <f t="shared" si="302"/>
        <v>0</v>
      </c>
      <c r="MA100" s="77">
        <f t="shared" si="468"/>
        <v>0</v>
      </c>
      <c r="MB100" s="286">
        <f t="shared" si="469"/>
        <v>0</v>
      </c>
      <c r="MC100" s="73"/>
      <c r="MD100" s="74"/>
      <c r="ME100" s="279"/>
      <c r="MF100" s="76">
        <f t="shared" si="303"/>
        <v>0</v>
      </c>
      <c r="MG100" s="77">
        <f t="shared" si="470"/>
        <v>0</v>
      </c>
      <c r="MH100" s="77">
        <f t="shared" si="304"/>
        <v>0</v>
      </c>
      <c r="MI100" s="77">
        <f t="shared" si="471"/>
        <v>0</v>
      </c>
      <c r="MJ100" s="286">
        <f t="shared" si="472"/>
        <v>0</v>
      </c>
      <c r="MK100" s="73"/>
      <c r="ML100" s="74"/>
      <c r="MM100" s="279"/>
      <c r="MN100" s="287">
        <f t="shared" si="473"/>
        <v>1.066903042223351</v>
      </c>
      <c r="MO100" s="288">
        <f t="shared" si="473"/>
        <v>0</v>
      </c>
      <c r="MP100" s="288">
        <f t="shared" si="473"/>
        <v>1.0920518626396909</v>
      </c>
      <c r="MQ100" s="289">
        <f t="shared" si="473"/>
        <v>0</v>
      </c>
      <c r="MR100" s="290">
        <f t="shared" si="474"/>
        <v>1.7401188618662855</v>
      </c>
      <c r="MS100" s="291"/>
      <c r="MT100" s="291">
        <f t="shared" si="305"/>
        <v>1.1245950081463538</v>
      </c>
      <c r="MU100" s="292"/>
      <c r="MV100" s="359">
        <f t="shared" si="306"/>
        <v>0</v>
      </c>
      <c r="MW100" s="360">
        <f t="shared" si="307"/>
        <v>0</v>
      </c>
      <c r="MX100" s="360">
        <f t="shared" si="308"/>
        <v>0.61552385371993168</v>
      </c>
      <c r="MY100" s="360">
        <f t="shared" si="309"/>
        <v>0</v>
      </c>
      <c r="MZ100" s="360">
        <f t="shared" si="310"/>
        <v>0</v>
      </c>
      <c r="NA100" s="360">
        <f t="shared" si="311"/>
        <v>0</v>
      </c>
      <c r="NB100" s="360">
        <f t="shared" si="312"/>
        <v>0.29856709698020273</v>
      </c>
      <c r="NC100" s="360">
        <f t="shared" si="313"/>
        <v>0</v>
      </c>
      <c r="ND100" s="360">
        <f t="shared" si="314"/>
        <v>0</v>
      </c>
      <c r="NE100" s="360">
        <f t="shared" si="315"/>
        <v>0.41890631363082426</v>
      </c>
      <c r="NF100" s="360">
        <f t="shared" si="316"/>
        <v>0</v>
      </c>
      <c r="NG100" s="360">
        <f t="shared" si="317"/>
        <v>0.40712159753532678</v>
      </c>
      <c r="NH100" s="360">
        <f t="shared" si="318"/>
        <v>0</v>
      </c>
      <c r="NI100" s="360">
        <f t="shared" si="319"/>
        <v>0</v>
      </c>
      <c r="NJ100" s="360">
        <f t="shared" si="320"/>
        <v>0</v>
      </c>
      <c r="NK100" s="361">
        <f t="shared" si="321"/>
        <v>0</v>
      </c>
      <c r="NL100" s="145">
        <f t="shared" si="475"/>
        <v>1.7401188618662855</v>
      </c>
      <c r="NM100" s="40"/>
      <c r="NN100" s="56">
        <f t="shared" si="476"/>
        <v>1.1245950081463538</v>
      </c>
      <c r="NO100" s="59"/>
      <c r="NP100" s="55">
        <f t="shared" si="322"/>
        <v>1.066903042223351</v>
      </c>
      <c r="NQ100" s="40"/>
      <c r="NR100" s="56">
        <f t="shared" si="323"/>
        <v>1.0920518626396909</v>
      </c>
      <c r="NS100" s="60"/>
      <c r="NT100" s="41"/>
      <c r="NU100" s="86">
        <f t="shared" si="477"/>
        <v>0</v>
      </c>
      <c r="NV100" s="86">
        <f t="shared" si="477"/>
        <v>0</v>
      </c>
      <c r="NW100" s="86">
        <f t="shared" si="477"/>
        <v>0</v>
      </c>
      <c r="NX100" s="86">
        <f t="shared" si="477"/>
        <v>0</v>
      </c>
      <c r="NY100" s="87">
        <f t="shared" si="478"/>
        <v>0</v>
      </c>
      <c r="NZ100" s="87">
        <f t="shared" si="478"/>
        <v>0</v>
      </c>
      <c r="OA100" s="87">
        <f t="shared" si="478"/>
        <v>0</v>
      </c>
      <c r="OB100" s="87">
        <f t="shared" si="478"/>
        <v>0</v>
      </c>
      <c r="OC100" s="26"/>
    </row>
    <row r="101" spans="1:393" thickBot="1" x14ac:dyDescent="0.35">
      <c r="A101" s="136" t="s">
        <v>300</v>
      </c>
      <c r="B101" s="137" t="s">
        <v>301</v>
      </c>
      <c r="C101" s="133" t="s">
        <v>118</v>
      </c>
      <c r="D101" s="64">
        <f>VLOOKUP(B101,[1]УсіТ_1!$A$10:$G$556,6,FALSE)</f>
        <v>217.6</v>
      </c>
      <c r="E101" s="64">
        <f>VLOOKUP(B101,[1]УсіТ_1!$A$10:$G$556,7,FALSE)</f>
        <v>0</v>
      </c>
      <c r="F101" s="38">
        <v>64.3</v>
      </c>
      <c r="G101" s="38"/>
      <c r="H101" s="39"/>
      <c r="I101" s="256">
        <v>1.5450999999999999</v>
      </c>
      <c r="J101" s="62">
        <v>1.5450999999999999</v>
      </c>
      <c r="K101" s="257">
        <f t="shared" si="324"/>
        <v>1.0964</v>
      </c>
      <c r="L101" s="258">
        <f t="shared" si="325"/>
        <v>1.0964</v>
      </c>
      <c r="M101" s="63">
        <v>0</v>
      </c>
      <c r="N101" s="63">
        <v>0</v>
      </c>
      <c r="O101" s="63">
        <v>0.44869999999999999</v>
      </c>
      <c r="P101" s="63">
        <v>0</v>
      </c>
      <c r="Q101" s="63">
        <v>0</v>
      </c>
      <c r="R101" s="63">
        <v>0</v>
      </c>
      <c r="S101" s="63">
        <v>0.26350000000000001</v>
      </c>
      <c r="T101" s="63">
        <v>0</v>
      </c>
      <c r="U101" s="63">
        <v>0</v>
      </c>
      <c r="V101" s="63">
        <v>0.4345</v>
      </c>
      <c r="W101" s="63">
        <v>0</v>
      </c>
      <c r="X101" s="63">
        <v>0.39839999999999998</v>
      </c>
      <c r="Y101" s="63">
        <v>0</v>
      </c>
      <c r="Z101" s="63">
        <v>0</v>
      </c>
      <c r="AA101" s="63">
        <v>0</v>
      </c>
      <c r="AB101" s="259">
        <v>0</v>
      </c>
      <c r="AC101" s="144">
        <v>0</v>
      </c>
      <c r="AD101" s="70">
        <v>0</v>
      </c>
      <c r="AE101" s="70">
        <v>0</v>
      </c>
      <c r="AF101" s="68">
        <f t="shared" si="326"/>
        <v>0</v>
      </c>
      <c r="AG101" s="68">
        <f t="shared" si="327"/>
        <v>0</v>
      </c>
      <c r="AH101" s="71">
        <v>0</v>
      </c>
      <c r="AI101" s="71">
        <v>0</v>
      </c>
      <c r="AJ101" s="68">
        <f t="shared" si="328"/>
        <v>0</v>
      </c>
      <c r="AK101" s="68">
        <f t="shared" si="329"/>
        <v>0</v>
      </c>
      <c r="AL101" s="71">
        <v>0</v>
      </c>
      <c r="AM101" s="69">
        <f t="shared" si="330"/>
        <v>0</v>
      </c>
      <c r="AN101" s="260">
        <v>0</v>
      </c>
      <c r="AO101" s="71">
        <v>0</v>
      </c>
      <c r="AP101" s="71">
        <v>0</v>
      </c>
      <c r="AQ101" s="68">
        <f t="shared" si="331"/>
        <v>0</v>
      </c>
      <c r="AR101" s="68">
        <f t="shared" si="332"/>
        <v>0</v>
      </c>
      <c r="AS101" s="71">
        <v>0</v>
      </c>
      <c r="AT101" s="261">
        <f t="shared" si="244"/>
        <v>0</v>
      </c>
      <c r="AU101" s="71">
        <v>0</v>
      </c>
      <c r="AV101" s="68">
        <f t="shared" si="333"/>
        <v>0</v>
      </c>
      <c r="AW101" s="68">
        <f t="shared" si="334"/>
        <v>0</v>
      </c>
      <c r="AX101" s="71">
        <v>0</v>
      </c>
      <c r="AY101" s="69">
        <f t="shared" si="335"/>
        <v>0</v>
      </c>
      <c r="AZ101" s="260">
        <v>12</v>
      </c>
      <c r="BA101" s="260">
        <v>61.166000000000203</v>
      </c>
      <c r="BB101" s="260">
        <v>6.3787400000000201</v>
      </c>
      <c r="BC101" s="262">
        <f t="shared" si="336"/>
        <v>5.1029920000000164</v>
      </c>
      <c r="BD101" s="262">
        <f t="shared" si="245"/>
        <v>1.2757480000000037</v>
      </c>
      <c r="BE101" s="260">
        <v>2.394212</v>
      </c>
      <c r="BF101" s="262">
        <f t="shared" si="337"/>
        <v>1.9153696</v>
      </c>
      <c r="BG101" s="262">
        <f t="shared" si="246"/>
        <v>0.4788424</v>
      </c>
      <c r="BH101" s="260">
        <v>7.5419193031595544</v>
      </c>
      <c r="BI101" s="263">
        <f t="shared" si="338"/>
        <v>4.4162010156422902</v>
      </c>
      <c r="BJ101" s="68">
        <f t="shared" si="339"/>
        <v>0.1033620040498017</v>
      </c>
      <c r="BK101" s="260">
        <v>3.8737151652769111</v>
      </c>
      <c r="BL101" s="69">
        <f t="shared" si="340"/>
        <v>97.625503762124012</v>
      </c>
      <c r="BM101" s="260">
        <v>0</v>
      </c>
      <c r="BN101" s="260">
        <v>0</v>
      </c>
      <c r="BO101" s="260">
        <v>0</v>
      </c>
      <c r="BP101" s="68">
        <f t="shared" si="341"/>
        <v>0</v>
      </c>
      <c r="BQ101" s="68">
        <f t="shared" si="342"/>
        <v>0</v>
      </c>
      <c r="BR101" s="260">
        <v>0</v>
      </c>
      <c r="BS101" s="260">
        <v>0</v>
      </c>
      <c r="BT101" s="68">
        <f t="shared" si="343"/>
        <v>0</v>
      </c>
      <c r="BU101" s="68">
        <f t="shared" si="344"/>
        <v>0</v>
      </c>
      <c r="BV101" s="260">
        <v>0</v>
      </c>
      <c r="BW101" s="69">
        <f t="shared" si="345"/>
        <v>0</v>
      </c>
      <c r="BX101" s="260">
        <v>0</v>
      </c>
      <c r="BY101" s="260">
        <v>0</v>
      </c>
      <c r="BZ101" s="263">
        <f t="shared" si="346"/>
        <v>0</v>
      </c>
      <c r="CA101" s="263">
        <f t="shared" si="347"/>
        <v>0</v>
      </c>
      <c r="CB101" s="260">
        <v>0</v>
      </c>
      <c r="CC101" s="264">
        <f t="shared" si="348"/>
        <v>0</v>
      </c>
      <c r="CD101" s="260">
        <v>0</v>
      </c>
      <c r="CE101" s="260">
        <v>0</v>
      </c>
      <c r="CF101" s="263">
        <f t="shared" si="349"/>
        <v>0</v>
      </c>
      <c r="CG101" s="263">
        <f t="shared" si="350"/>
        <v>0</v>
      </c>
      <c r="CH101" s="260">
        <v>0</v>
      </c>
      <c r="CI101" s="69">
        <f t="shared" si="351"/>
        <v>0</v>
      </c>
      <c r="CJ101" s="260">
        <v>26.955984482713376</v>
      </c>
      <c r="CK101" s="260">
        <v>5.9303176762278742</v>
      </c>
      <c r="CL101" s="260">
        <v>2.5673532987395991</v>
      </c>
      <c r="CM101" s="260">
        <v>2.1096867419665468</v>
      </c>
      <c r="CN101" s="260">
        <v>5.630108359861608</v>
      </c>
      <c r="CO101" s="265">
        <f t="shared" si="352"/>
        <v>0.39545881119667931</v>
      </c>
      <c r="CP101" s="266">
        <f t="shared" si="353"/>
        <v>1.7952276118421919</v>
      </c>
      <c r="CQ101" s="260">
        <v>4.4307156609425729</v>
      </c>
      <c r="CR101" s="265">
        <f t="shared" si="354"/>
        <v>6.0722958133217965E-2</v>
      </c>
      <c r="CS101" s="265">
        <f t="shared" si="355"/>
        <v>2.5944232781275676</v>
      </c>
      <c r="CT101" s="260">
        <v>2.2757239911671743</v>
      </c>
      <c r="CU101" s="267">
        <f t="shared" si="247"/>
        <v>57.348244163582642</v>
      </c>
      <c r="CV101" s="260">
        <v>0</v>
      </c>
      <c r="CW101" s="260">
        <v>0</v>
      </c>
      <c r="CX101" s="68">
        <f t="shared" si="356"/>
        <v>0</v>
      </c>
      <c r="CY101" s="68">
        <f t="shared" si="357"/>
        <v>0</v>
      </c>
      <c r="CZ101" s="260">
        <v>0</v>
      </c>
      <c r="DA101" s="69">
        <f t="shared" si="358"/>
        <v>0</v>
      </c>
      <c r="DB101" s="260">
        <v>0</v>
      </c>
      <c r="DC101" s="260">
        <v>0</v>
      </c>
      <c r="DD101" s="68">
        <f t="shared" si="359"/>
        <v>0</v>
      </c>
      <c r="DE101" s="68">
        <f t="shared" si="360"/>
        <v>0</v>
      </c>
      <c r="DF101" s="260">
        <v>0</v>
      </c>
      <c r="DG101" s="69">
        <f t="shared" si="361"/>
        <v>0</v>
      </c>
      <c r="DH101" s="260">
        <v>34.49005728762944</v>
      </c>
      <c r="DI101" s="260">
        <v>7.5878126032784765</v>
      </c>
      <c r="DJ101" s="260">
        <v>0.53673475999166642</v>
      </c>
      <c r="DK101" s="260">
        <v>25.108761705394233</v>
      </c>
      <c r="DL101" s="68">
        <f t="shared" si="362"/>
        <v>1.763639422186891</v>
      </c>
      <c r="DM101" s="68">
        <f t="shared" si="363"/>
        <v>8.0062299749054162</v>
      </c>
      <c r="DN101" s="260">
        <v>7.3043643456914698</v>
      </c>
      <c r="DO101" s="68">
        <f t="shared" si="364"/>
        <v>0.10010631335770159</v>
      </c>
      <c r="DP101" s="68">
        <f t="shared" si="365"/>
        <v>4.2770997600770233</v>
      </c>
      <c r="DQ101" s="260">
        <v>3.7517002790876401</v>
      </c>
      <c r="DR101" s="264">
        <f t="shared" si="366"/>
        <v>94.535317177287524</v>
      </c>
      <c r="DS101" s="260">
        <v>0</v>
      </c>
      <c r="DT101" s="260">
        <v>0</v>
      </c>
      <c r="DU101" s="260">
        <v>0</v>
      </c>
      <c r="DV101" s="68">
        <f t="shared" si="367"/>
        <v>0</v>
      </c>
      <c r="DW101" s="68">
        <f t="shared" si="368"/>
        <v>0</v>
      </c>
      <c r="DX101" s="260">
        <v>0</v>
      </c>
      <c r="DY101" s="260">
        <v>0</v>
      </c>
      <c r="DZ101" s="260">
        <v>0</v>
      </c>
      <c r="EA101" s="260">
        <v>0</v>
      </c>
      <c r="EB101" s="68">
        <f t="shared" si="369"/>
        <v>0</v>
      </c>
      <c r="EC101" s="68">
        <f t="shared" si="370"/>
        <v>0</v>
      </c>
      <c r="ED101" s="267">
        <v>0</v>
      </c>
      <c r="EE101" s="69">
        <f t="shared" si="371"/>
        <v>0</v>
      </c>
      <c r="EF101" s="260">
        <v>13.87228</v>
      </c>
      <c r="EG101" s="260">
        <v>3.0519015999999999</v>
      </c>
      <c r="EH101" s="260">
        <v>35.087578083841571</v>
      </c>
      <c r="EI101" s="260">
        <v>10.099932095413976</v>
      </c>
      <c r="EJ101" s="268">
        <f t="shared" si="372"/>
        <v>0.70941923038187771</v>
      </c>
      <c r="EK101" s="266">
        <f t="shared" si="373"/>
        <v>3.220484547807891</v>
      </c>
      <c r="EL101" s="260">
        <v>6.6984915112973482</v>
      </c>
      <c r="EM101" s="268">
        <f t="shared" si="374"/>
        <v>9.1802826162330153E-2</v>
      </c>
      <c r="EN101" s="268">
        <f t="shared" si="375"/>
        <v>3.9223284984062077</v>
      </c>
      <c r="EO101" s="269">
        <f t="shared" si="376"/>
        <v>68.810183290552899</v>
      </c>
      <c r="EP101" s="69">
        <f t="shared" si="377"/>
        <v>86.700830946096644</v>
      </c>
      <c r="EQ101" s="260">
        <v>0</v>
      </c>
      <c r="ER101" s="260">
        <v>0</v>
      </c>
      <c r="ES101" s="260">
        <v>0</v>
      </c>
      <c r="ET101" s="68">
        <f t="shared" si="378"/>
        <v>0</v>
      </c>
      <c r="EU101" s="68">
        <f t="shared" si="379"/>
        <v>0</v>
      </c>
      <c r="EV101" s="260">
        <v>0</v>
      </c>
      <c r="EW101" s="260">
        <v>0</v>
      </c>
      <c r="EX101" s="68">
        <f t="shared" si="380"/>
        <v>0</v>
      </c>
      <c r="EY101" s="68">
        <f t="shared" si="381"/>
        <v>0</v>
      </c>
      <c r="EZ101" s="260">
        <v>0</v>
      </c>
      <c r="FA101" s="69">
        <f t="shared" si="382"/>
        <v>0</v>
      </c>
      <c r="FB101" s="260">
        <v>0</v>
      </c>
      <c r="FC101" s="260">
        <v>0</v>
      </c>
      <c r="FD101" s="68">
        <f t="shared" si="383"/>
        <v>0</v>
      </c>
      <c r="FE101" s="68">
        <f t="shared" si="384"/>
        <v>0</v>
      </c>
      <c r="FF101" s="260">
        <v>0</v>
      </c>
      <c r="FG101" s="69">
        <f t="shared" si="385"/>
        <v>0</v>
      </c>
      <c r="FH101" s="260">
        <v>0</v>
      </c>
      <c r="FI101" s="260">
        <v>0</v>
      </c>
      <c r="FJ101" s="68">
        <f t="shared" si="386"/>
        <v>0</v>
      </c>
      <c r="FK101" s="68">
        <f t="shared" si="387"/>
        <v>0</v>
      </c>
      <c r="FL101" s="260">
        <v>0</v>
      </c>
      <c r="FM101" s="69">
        <f t="shared" si="388"/>
        <v>0</v>
      </c>
      <c r="FN101" s="260">
        <v>0</v>
      </c>
      <c r="FO101" s="260">
        <v>0</v>
      </c>
      <c r="FP101" s="68">
        <f t="shared" si="389"/>
        <v>0</v>
      </c>
      <c r="FQ101" s="68">
        <f t="shared" si="390"/>
        <v>0</v>
      </c>
      <c r="FR101" s="260">
        <v>0</v>
      </c>
      <c r="FS101" s="264">
        <f t="shared" si="391"/>
        <v>0</v>
      </c>
      <c r="FT101" s="270">
        <f t="shared" si="248"/>
        <v>336.20989604909079</v>
      </c>
      <c r="FU101" s="271">
        <f t="shared" si="249"/>
        <v>91.888353649849165</v>
      </c>
      <c r="FV101" s="272">
        <f t="shared" si="392"/>
        <v>37.836569800606291</v>
      </c>
      <c r="FW101" s="272">
        <f t="shared" si="250"/>
        <v>9.1280483419665632</v>
      </c>
      <c r="FX101" s="272">
        <f t="shared" si="251"/>
        <v>61.166000000000203</v>
      </c>
      <c r="FY101" s="272">
        <f t="shared" si="252"/>
        <v>0</v>
      </c>
      <c r="FZ101" s="272">
        <f t="shared" si="253"/>
        <v>0</v>
      </c>
      <c r="GA101" s="272">
        <f t="shared" si="254"/>
        <v>0</v>
      </c>
      <c r="GB101" s="272">
        <f t="shared" si="255"/>
        <v>0</v>
      </c>
      <c r="GC101" s="272">
        <f t="shared" si="256"/>
        <v>0</v>
      </c>
      <c r="GD101" s="272">
        <f t="shared" si="257"/>
        <v>0</v>
      </c>
      <c r="GE101" s="272">
        <f t="shared" si="258"/>
        <v>40.838802160669815</v>
      </c>
      <c r="GF101" s="273">
        <f t="shared" si="259"/>
        <v>15.886769404157707</v>
      </c>
      <c r="GG101" s="273">
        <f t="shared" si="260"/>
        <v>2.868517463765448</v>
      </c>
      <c r="GH101" s="272">
        <f t="shared" si="393"/>
        <v>25.975490821090943</v>
      </c>
      <c r="GI101" s="274">
        <f t="shared" si="394"/>
        <v>18.556264113748767</v>
      </c>
      <c r="GJ101" s="275">
        <f t="shared" si="261"/>
        <v>0.3559941017030514</v>
      </c>
      <c r="GK101" s="271">
        <f t="shared" si="395"/>
        <v>266.83326477418302</v>
      </c>
      <c r="GL101" s="276">
        <f t="shared" si="396"/>
        <v>336.20991361547061</v>
      </c>
      <c r="GM101" s="272">
        <f t="shared" si="397"/>
        <v>126.33138716775564</v>
      </c>
      <c r="GN101" s="272">
        <f t="shared" si="398"/>
        <v>12.352559907435063</v>
      </c>
      <c r="GO101" s="277">
        <f t="shared" si="399"/>
        <v>0.47344691927623039</v>
      </c>
      <c r="GP101" s="278">
        <f t="shared" si="400"/>
        <v>4.6293178318261213E-2</v>
      </c>
      <c r="GQ101" s="279">
        <f t="shared" si="401"/>
        <v>1.0725065933329794</v>
      </c>
      <c r="GR101" s="280">
        <f t="shared" si="402"/>
        <v>266.83326477418302</v>
      </c>
      <c r="GS101" s="272">
        <f t="shared" si="403"/>
        <v>126.33138716775564</v>
      </c>
      <c r="GT101" s="272">
        <f t="shared" si="262"/>
        <v>12.352559907435063</v>
      </c>
      <c r="GU101" s="73">
        <f t="shared" si="404"/>
        <v>0.47344691927623039</v>
      </c>
      <c r="GV101" s="74">
        <f t="shared" si="405"/>
        <v>4.6293178318261213E-2</v>
      </c>
      <c r="GW101" s="279">
        <f t="shared" si="406"/>
        <v>1.0725065933329794</v>
      </c>
      <c r="GX101" s="280">
        <f t="shared" si="407"/>
        <v>189.35270623281474</v>
      </c>
      <c r="GY101" s="272">
        <f t="shared" si="263"/>
        <v>120.94362192867204</v>
      </c>
      <c r="GZ101" s="272">
        <f t="shared" si="264"/>
        <v>5.230836303385245</v>
      </c>
      <c r="HA101" s="73">
        <f t="shared" si="408"/>
        <v>0.63872138051181737</v>
      </c>
      <c r="HB101" s="74">
        <f t="shared" si="409"/>
        <v>2.7624829913726067E-2</v>
      </c>
      <c r="HC101" s="279">
        <f t="shared" si="410"/>
        <v>1.0924262613950808</v>
      </c>
      <c r="HD101" s="280">
        <f t="shared" si="411"/>
        <v>189.35270623281474</v>
      </c>
      <c r="HE101" s="272">
        <f t="shared" si="265"/>
        <v>120.94362192867204</v>
      </c>
      <c r="HF101" s="272">
        <f t="shared" si="266"/>
        <v>5.230836303385245</v>
      </c>
      <c r="HG101" s="73">
        <f t="shared" si="412"/>
        <v>0.63872138051181737</v>
      </c>
      <c r="HH101" s="74">
        <f t="shared" si="413"/>
        <v>2.7624829913726067E-2</v>
      </c>
      <c r="HI101" s="281">
        <f t="shared" si="414"/>
        <v>1.0924262613950808</v>
      </c>
      <c r="HJ101" s="72">
        <f t="shared" si="267"/>
        <v>1.6571299373587864</v>
      </c>
      <c r="HK101" s="73">
        <f t="shared" si="415"/>
        <v>1.6571299373587864</v>
      </c>
      <c r="HL101" s="73">
        <f t="shared" si="268"/>
        <v>1.1977361529935666</v>
      </c>
      <c r="HM101" s="74">
        <f t="shared" si="416"/>
        <v>1.1977361529935666</v>
      </c>
      <c r="HN101" s="75"/>
      <c r="HO101" s="75"/>
      <c r="HP101" s="76">
        <f t="shared" si="417"/>
        <v>0</v>
      </c>
      <c r="HQ101" s="77">
        <f t="shared" si="418"/>
        <v>0</v>
      </c>
      <c r="HR101" s="77">
        <f t="shared" si="419"/>
        <v>0</v>
      </c>
      <c r="HS101" s="77">
        <f t="shared" si="420"/>
        <v>0</v>
      </c>
      <c r="HT101" s="282">
        <f t="shared" si="421"/>
        <v>0</v>
      </c>
      <c r="HU101" s="73"/>
      <c r="HV101" s="74"/>
      <c r="HW101" s="279"/>
      <c r="HX101" s="76">
        <f t="shared" si="422"/>
        <v>0</v>
      </c>
      <c r="HY101" s="77">
        <f t="shared" si="423"/>
        <v>0</v>
      </c>
      <c r="HZ101" s="77">
        <f t="shared" si="269"/>
        <v>0</v>
      </c>
      <c r="IA101" s="77">
        <f t="shared" si="424"/>
        <v>0</v>
      </c>
      <c r="IB101" s="282">
        <f t="shared" si="425"/>
        <v>0</v>
      </c>
      <c r="IC101" s="73"/>
      <c r="ID101" s="74"/>
      <c r="IE101" s="279"/>
      <c r="IF101" s="76">
        <f t="shared" si="270"/>
        <v>5.3877652390835937</v>
      </c>
      <c r="IG101" s="77">
        <f t="shared" si="426"/>
        <v>6.1313307197295206</v>
      </c>
      <c r="IH101" s="77">
        <f t="shared" si="271"/>
        <v>7.1217236040498184</v>
      </c>
      <c r="II101" s="77">
        <f t="shared" si="427"/>
        <v>8.2241664179567309</v>
      </c>
      <c r="IJ101" s="282">
        <f t="shared" si="428"/>
        <v>77.480558541368268</v>
      </c>
      <c r="IK101" s="73">
        <f t="shared" si="429"/>
        <v>6.953699535099464E-2</v>
      </c>
      <c r="IL101" s="74">
        <f t="shared" si="430"/>
        <v>9.1916265681634204E-2</v>
      </c>
      <c r="IM101" s="279">
        <f t="shared" si="431"/>
        <v>1.0238254386559078</v>
      </c>
      <c r="IN101" s="76">
        <f t="shared" si="272"/>
        <v>0</v>
      </c>
      <c r="IO101" s="77">
        <f t="shared" si="432"/>
        <v>0</v>
      </c>
      <c r="IP101" s="77">
        <f t="shared" si="273"/>
        <v>0</v>
      </c>
      <c r="IQ101" s="77">
        <f t="shared" si="433"/>
        <v>0</v>
      </c>
      <c r="IR101" s="282">
        <f t="shared" si="434"/>
        <v>0</v>
      </c>
      <c r="IS101" s="283"/>
      <c r="IT101" s="284"/>
      <c r="IU101" s="285"/>
      <c r="IV101" s="76">
        <f t="shared" si="274"/>
        <v>0</v>
      </c>
      <c r="IW101" s="77">
        <f t="shared" si="435"/>
        <v>0</v>
      </c>
      <c r="IX101" s="77">
        <f t="shared" si="436"/>
        <v>0</v>
      </c>
      <c r="IY101" s="77">
        <f t="shared" si="437"/>
        <v>0</v>
      </c>
      <c r="IZ101" s="282">
        <f t="shared" si="438"/>
        <v>0</v>
      </c>
      <c r="JA101" s="283"/>
      <c r="JB101" s="284"/>
      <c r="JC101" s="285"/>
      <c r="JD101" s="76">
        <f t="shared" si="275"/>
        <v>0</v>
      </c>
      <c r="JE101" s="77">
        <f t="shared" si="439"/>
        <v>0</v>
      </c>
      <c r="JF101" s="77">
        <f t="shared" si="276"/>
        <v>0</v>
      </c>
      <c r="JG101" s="77">
        <f t="shared" si="440"/>
        <v>0</v>
      </c>
      <c r="JH101" s="282">
        <f t="shared" si="441"/>
        <v>0</v>
      </c>
      <c r="JI101" s="283"/>
      <c r="JJ101" s="284"/>
      <c r="JK101" s="285"/>
      <c r="JL101" s="76">
        <f t="shared" si="277"/>
        <v>38.241676244704358</v>
      </c>
      <c r="JM101" s="77">
        <f t="shared" si="442"/>
        <v>43.519409983236002</v>
      </c>
      <c r="JN101" s="77">
        <f t="shared" si="278"/>
        <v>2.5658685112964439</v>
      </c>
      <c r="JO101" s="77">
        <f t="shared" si="443"/>
        <v>2.9630649568451335</v>
      </c>
      <c r="JP101" s="282">
        <f t="shared" si="444"/>
        <v>45.514479494906858</v>
      </c>
      <c r="JQ101" s="73">
        <f t="shared" si="279"/>
        <v>0.84020902071358772</v>
      </c>
      <c r="JR101" s="74">
        <f t="shared" si="280"/>
        <v>5.637477435249081E-2</v>
      </c>
      <c r="JS101" s="279">
        <f t="shared" si="445"/>
        <v>1.1246840620184477</v>
      </c>
      <c r="JT101" s="76">
        <f t="shared" si="281"/>
        <v>0</v>
      </c>
      <c r="JU101" s="77">
        <f t="shared" si="446"/>
        <v>0</v>
      </c>
      <c r="JV101" s="77">
        <f t="shared" si="282"/>
        <v>0</v>
      </c>
      <c r="JW101" s="77">
        <f t="shared" si="447"/>
        <v>0</v>
      </c>
      <c r="JX101" s="282">
        <f t="shared" si="448"/>
        <v>0</v>
      </c>
      <c r="JY101" s="73"/>
      <c r="JZ101" s="74"/>
      <c r="KA101" s="279"/>
      <c r="KB101" s="76">
        <f t="shared" si="283"/>
        <v>0</v>
      </c>
      <c r="KC101" s="77">
        <f t="shared" si="449"/>
        <v>0</v>
      </c>
      <c r="KD101" s="77">
        <f t="shared" si="284"/>
        <v>0</v>
      </c>
      <c r="KE101" s="77">
        <f t="shared" si="450"/>
        <v>0</v>
      </c>
      <c r="KF101" s="282">
        <f t="shared" si="451"/>
        <v>0</v>
      </c>
      <c r="KG101" s="73"/>
      <c r="KH101" s="74"/>
      <c r="KI101" s="279"/>
      <c r="KJ101" s="76">
        <f t="shared" si="285"/>
        <v>57.063532167586494</v>
      </c>
      <c r="KK101" s="77">
        <f t="shared" si="452"/>
        <v>64.938870242035108</v>
      </c>
      <c r="KL101" s="77">
        <f t="shared" si="286"/>
        <v>1.8637457355445926</v>
      </c>
      <c r="KM101" s="77">
        <f t="shared" si="453"/>
        <v>2.1522535754068954</v>
      </c>
      <c r="KN101" s="282">
        <f t="shared" si="454"/>
        <v>75.028029505783749</v>
      </c>
      <c r="KO101" s="73">
        <f t="shared" si="287"/>
        <v>0.76056285288936698</v>
      </c>
      <c r="KP101" s="74">
        <f t="shared" si="288"/>
        <v>2.4840659521798057E-2</v>
      </c>
      <c r="KQ101" s="279">
        <f t="shared" si="289"/>
        <v>1.1088106134212359</v>
      </c>
      <c r="KR101" s="76">
        <f t="shared" si="290"/>
        <v>0</v>
      </c>
      <c r="KS101" s="77">
        <f t="shared" si="455"/>
        <v>0</v>
      </c>
      <c r="KT101" s="77">
        <f t="shared" si="291"/>
        <v>0</v>
      </c>
      <c r="KU101" s="77">
        <f t="shared" si="456"/>
        <v>0</v>
      </c>
      <c r="KV101" s="282">
        <f t="shared" si="457"/>
        <v>0</v>
      </c>
      <c r="KW101" s="73"/>
      <c r="KX101" s="74"/>
      <c r="KY101" s="279"/>
      <c r="KZ101" s="76">
        <f t="shared" si="292"/>
        <v>25.638413516381199</v>
      </c>
      <c r="LA101" s="77">
        <f t="shared" si="458"/>
        <v>29.176770965776967</v>
      </c>
      <c r="LB101" s="77">
        <f t="shared" si="293"/>
        <v>0.80122205654420786</v>
      </c>
      <c r="LC101" s="77">
        <f t="shared" si="459"/>
        <v>0.92525123089725125</v>
      </c>
      <c r="LD101" s="286">
        <f t="shared" si="460"/>
        <v>68.810183290552899</v>
      </c>
      <c r="LE101" s="73">
        <f t="shared" si="294"/>
        <v>0.37259621018770273</v>
      </c>
      <c r="LF101" s="74">
        <f t="shared" si="295"/>
        <v>1.1643945971790623E-2</v>
      </c>
      <c r="LG101" s="279">
        <f t="shared" si="296"/>
        <v>1.0532244858044379</v>
      </c>
      <c r="LH101" s="76">
        <f t="shared" si="297"/>
        <v>0</v>
      </c>
      <c r="LI101" s="77">
        <f t="shared" si="461"/>
        <v>0</v>
      </c>
      <c r="LJ101" s="77">
        <f t="shared" si="298"/>
        <v>0</v>
      </c>
      <c r="LK101" s="77">
        <f t="shared" si="462"/>
        <v>0</v>
      </c>
      <c r="LL101" s="282">
        <f t="shared" si="463"/>
        <v>0</v>
      </c>
      <c r="LM101" s="73"/>
      <c r="LN101" s="74"/>
      <c r="LO101" s="279"/>
      <c r="LP101" s="76">
        <f t="shared" si="299"/>
        <v>0</v>
      </c>
      <c r="LQ101" s="77">
        <f t="shared" si="464"/>
        <v>0</v>
      </c>
      <c r="LR101" s="77">
        <f t="shared" si="300"/>
        <v>0</v>
      </c>
      <c r="LS101" s="77">
        <f t="shared" si="465"/>
        <v>0</v>
      </c>
      <c r="LT101" s="282">
        <f t="shared" si="466"/>
        <v>0</v>
      </c>
      <c r="LU101" s="73"/>
      <c r="LV101" s="74"/>
      <c r="LW101" s="279"/>
      <c r="LX101" s="76">
        <f t="shared" si="301"/>
        <v>0</v>
      </c>
      <c r="LY101" s="77">
        <f t="shared" si="467"/>
        <v>0</v>
      </c>
      <c r="LZ101" s="77">
        <f t="shared" si="302"/>
        <v>0</v>
      </c>
      <c r="MA101" s="77">
        <f t="shared" si="468"/>
        <v>0</v>
      </c>
      <c r="MB101" s="286">
        <f t="shared" si="469"/>
        <v>0</v>
      </c>
      <c r="MC101" s="73"/>
      <c r="MD101" s="74"/>
      <c r="ME101" s="279"/>
      <c r="MF101" s="76">
        <f t="shared" si="303"/>
        <v>0</v>
      </c>
      <c r="MG101" s="77">
        <f t="shared" si="470"/>
        <v>0</v>
      </c>
      <c r="MH101" s="77">
        <f t="shared" si="304"/>
        <v>0</v>
      </c>
      <c r="MI101" s="77">
        <f t="shared" si="471"/>
        <v>0</v>
      </c>
      <c r="MJ101" s="286">
        <f t="shared" si="472"/>
        <v>0</v>
      </c>
      <c r="MK101" s="73"/>
      <c r="ML101" s="74"/>
      <c r="MM101" s="279"/>
      <c r="MN101" s="287">
        <f t="shared" si="473"/>
        <v>1.0725050620301482</v>
      </c>
      <c r="MO101" s="288">
        <f t="shared" si="473"/>
        <v>0</v>
      </c>
      <c r="MP101" s="288">
        <f t="shared" si="473"/>
        <v>1.092427122416888</v>
      </c>
      <c r="MQ101" s="289">
        <f t="shared" si="473"/>
        <v>0</v>
      </c>
      <c r="MR101" s="290">
        <f t="shared" si="474"/>
        <v>1.6571275713427818</v>
      </c>
      <c r="MS101" s="291"/>
      <c r="MT101" s="291">
        <f t="shared" si="305"/>
        <v>1.197737097017876</v>
      </c>
      <c r="MU101" s="292"/>
      <c r="MV101" s="359">
        <f t="shared" si="306"/>
        <v>0</v>
      </c>
      <c r="MW101" s="360">
        <f t="shared" si="307"/>
        <v>0</v>
      </c>
      <c r="MX101" s="360">
        <f t="shared" si="308"/>
        <v>0.45939047432490582</v>
      </c>
      <c r="MY101" s="360">
        <f t="shared" si="309"/>
        <v>0</v>
      </c>
      <c r="MZ101" s="360">
        <f t="shared" si="310"/>
        <v>0</v>
      </c>
      <c r="NA101" s="360">
        <f t="shared" si="311"/>
        <v>0</v>
      </c>
      <c r="NB101" s="360">
        <f t="shared" si="312"/>
        <v>0.29635425034186097</v>
      </c>
      <c r="NC101" s="360">
        <f t="shared" si="313"/>
        <v>0</v>
      </c>
      <c r="ND101" s="360">
        <f t="shared" si="314"/>
        <v>0</v>
      </c>
      <c r="NE101" s="360">
        <f t="shared" si="315"/>
        <v>0.481778211531527</v>
      </c>
      <c r="NF101" s="360">
        <f t="shared" si="316"/>
        <v>0</v>
      </c>
      <c r="NG101" s="360">
        <f t="shared" si="317"/>
        <v>0.41960463514448804</v>
      </c>
      <c r="NH101" s="360">
        <f t="shared" si="318"/>
        <v>0</v>
      </c>
      <c r="NI101" s="360">
        <f t="shared" si="319"/>
        <v>0</v>
      </c>
      <c r="NJ101" s="360">
        <f t="shared" si="320"/>
        <v>0</v>
      </c>
      <c r="NK101" s="361">
        <f t="shared" si="321"/>
        <v>0</v>
      </c>
      <c r="NL101" s="145">
        <f t="shared" si="475"/>
        <v>1.6571275713427818</v>
      </c>
      <c r="NM101" s="40"/>
      <c r="NN101" s="56">
        <f t="shared" si="476"/>
        <v>1.197737097017876</v>
      </c>
      <c r="NO101" s="59"/>
      <c r="NP101" s="55">
        <f t="shared" si="322"/>
        <v>1.0725050620301482</v>
      </c>
      <c r="NQ101" s="40"/>
      <c r="NR101" s="56">
        <f t="shared" si="323"/>
        <v>1.092427122416888</v>
      </c>
      <c r="NS101" s="60"/>
      <c r="NT101" s="41"/>
      <c r="NU101" s="86">
        <f t="shared" si="477"/>
        <v>0</v>
      </c>
      <c r="NV101" s="86">
        <f t="shared" si="477"/>
        <v>0</v>
      </c>
      <c r="NW101" s="86">
        <f t="shared" si="477"/>
        <v>0</v>
      </c>
      <c r="NX101" s="86">
        <f t="shared" si="477"/>
        <v>0</v>
      </c>
      <c r="NY101" s="87">
        <f t="shared" si="478"/>
        <v>0</v>
      </c>
      <c r="NZ101" s="87">
        <f t="shared" si="478"/>
        <v>0</v>
      </c>
      <c r="OA101" s="87">
        <f t="shared" si="478"/>
        <v>0</v>
      </c>
      <c r="OB101" s="87">
        <f t="shared" si="478"/>
        <v>0</v>
      </c>
      <c r="OC101" s="26"/>
    </row>
    <row r="102" spans="1:393" thickBot="1" x14ac:dyDescent="0.35">
      <c r="A102" s="136" t="s">
        <v>302</v>
      </c>
      <c r="B102" s="137" t="s">
        <v>303</v>
      </c>
      <c r="C102" s="133" t="s">
        <v>118</v>
      </c>
      <c r="D102" s="64">
        <f>VLOOKUP(B102,[1]УсіТ_1!$A$10:$G$556,6,FALSE)</f>
        <v>222.3</v>
      </c>
      <c r="E102" s="64">
        <f>VLOOKUP(B102,[1]УсіТ_1!$A$10:$G$556,7,FALSE)</f>
        <v>0</v>
      </c>
      <c r="F102" s="38">
        <v>56.5</v>
      </c>
      <c r="G102" s="38"/>
      <c r="H102" s="39">
        <v>152.19999999999999</v>
      </c>
      <c r="I102" s="256">
        <v>1.4781</v>
      </c>
      <c r="J102" s="62">
        <v>1.4781</v>
      </c>
      <c r="K102" s="257">
        <f t="shared" si="324"/>
        <v>0.98729999999999996</v>
      </c>
      <c r="L102" s="258">
        <f t="shared" si="325"/>
        <v>0.98729999999999996</v>
      </c>
      <c r="M102" s="63">
        <v>0</v>
      </c>
      <c r="N102" s="63">
        <v>0</v>
      </c>
      <c r="O102" s="63">
        <v>0.49080000000000001</v>
      </c>
      <c r="P102" s="63">
        <v>0</v>
      </c>
      <c r="Q102" s="63">
        <v>0</v>
      </c>
      <c r="R102" s="63">
        <v>0</v>
      </c>
      <c r="S102" s="63">
        <v>0.23630000000000001</v>
      </c>
      <c r="T102" s="63">
        <v>0</v>
      </c>
      <c r="U102" s="63">
        <v>0</v>
      </c>
      <c r="V102" s="63">
        <v>0.41830000000000001</v>
      </c>
      <c r="W102" s="63">
        <v>0</v>
      </c>
      <c r="X102" s="63">
        <v>0.3327</v>
      </c>
      <c r="Y102" s="63">
        <v>0</v>
      </c>
      <c r="Z102" s="63">
        <v>0</v>
      </c>
      <c r="AA102" s="63">
        <v>0</v>
      </c>
      <c r="AB102" s="259">
        <v>0</v>
      </c>
      <c r="AC102" s="144">
        <v>0</v>
      </c>
      <c r="AD102" s="70">
        <v>0</v>
      </c>
      <c r="AE102" s="70">
        <v>0</v>
      </c>
      <c r="AF102" s="68">
        <f t="shared" si="326"/>
        <v>0</v>
      </c>
      <c r="AG102" s="68">
        <f t="shared" si="327"/>
        <v>0</v>
      </c>
      <c r="AH102" s="71">
        <v>0</v>
      </c>
      <c r="AI102" s="71">
        <v>0</v>
      </c>
      <c r="AJ102" s="68">
        <f t="shared" si="328"/>
        <v>0</v>
      </c>
      <c r="AK102" s="68">
        <f t="shared" si="329"/>
        <v>0</v>
      </c>
      <c r="AL102" s="71">
        <v>0</v>
      </c>
      <c r="AM102" s="69">
        <f t="shared" si="330"/>
        <v>0</v>
      </c>
      <c r="AN102" s="260">
        <v>0</v>
      </c>
      <c r="AO102" s="71">
        <v>0</v>
      </c>
      <c r="AP102" s="71">
        <v>0</v>
      </c>
      <c r="AQ102" s="68">
        <f t="shared" si="331"/>
        <v>0</v>
      </c>
      <c r="AR102" s="68">
        <f t="shared" si="332"/>
        <v>0</v>
      </c>
      <c r="AS102" s="71">
        <v>0</v>
      </c>
      <c r="AT102" s="261">
        <f t="shared" si="244"/>
        <v>0</v>
      </c>
      <c r="AU102" s="71">
        <v>0</v>
      </c>
      <c r="AV102" s="68">
        <f t="shared" si="333"/>
        <v>0</v>
      </c>
      <c r="AW102" s="68">
        <f t="shared" si="334"/>
        <v>0</v>
      </c>
      <c r="AX102" s="71">
        <v>0</v>
      </c>
      <c r="AY102" s="69">
        <f t="shared" si="335"/>
        <v>0</v>
      </c>
      <c r="AZ102" s="260">
        <v>12</v>
      </c>
      <c r="BA102" s="260">
        <v>61.166000000000203</v>
      </c>
      <c r="BB102" s="260">
        <v>6.3787400000000201</v>
      </c>
      <c r="BC102" s="262">
        <f t="shared" si="336"/>
        <v>5.1029920000000164</v>
      </c>
      <c r="BD102" s="262">
        <f t="shared" si="245"/>
        <v>1.2757480000000037</v>
      </c>
      <c r="BE102" s="260">
        <v>2.394212</v>
      </c>
      <c r="BF102" s="262">
        <f t="shared" si="337"/>
        <v>1.9153696</v>
      </c>
      <c r="BG102" s="262">
        <f t="shared" si="246"/>
        <v>0.4788424</v>
      </c>
      <c r="BH102" s="260">
        <v>7.5419193031595544</v>
      </c>
      <c r="BI102" s="263">
        <f t="shared" si="338"/>
        <v>4.4162010156422902</v>
      </c>
      <c r="BJ102" s="68">
        <f t="shared" si="339"/>
        <v>0.1033620040498017</v>
      </c>
      <c r="BK102" s="260">
        <v>3.8737151652769111</v>
      </c>
      <c r="BL102" s="69">
        <f t="shared" si="340"/>
        <v>97.625503762124012</v>
      </c>
      <c r="BM102" s="260">
        <v>0</v>
      </c>
      <c r="BN102" s="260">
        <v>0</v>
      </c>
      <c r="BO102" s="260">
        <v>0</v>
      </c>
      <c r="BP102" s="68">
        <f t="shared" si="341"/>
        <v>0</v>
      </c>
      <c r="BQ102" s="68">
        <f t="shared" si="342"/>
        <v>0</v>
      </c>
      <c r="BR102" s="260">
        <v>0</v>
      </c>
      <c r="BS102" s="260">
        <v>0</v>
      </c>
      <c r="BT102" s="68">
        <f t="shared" si="343"/>
        <v>0</v>
      </c>
      <c r="BU102" s="68">
        <f t="shared" si="344"/>
        <v>0</v>
      </c>
      <c r="BV102" s="260">
        <v>0</v>
      </c>
      <c r="BW102" s="69">
        <f t="shared" si="345"/>
        <v>0</v>
      </c>
      <c r="BX102" s="260">
        <v>0</v>
      </c>
      <c r="BY102" s="260">
        <v>0</v>
      </c>
      <c r="BZ102" s="263">
        <f t="shared" si="346"/>
        <v>0</v>
      </c>
      <c r="CA102" s="263">
        <f t="shared" si="347"/>
        <v>0</v>
      </c>
      <c r="CB102" s="260">
        <v>0</v>
      </c>
      <c r="CC102" s="264">
        <f t="shared" si="348"/>
        <v>0</v>
      </c>
      <c r="CD102" s="260">
        <v>0</v>
      </c>
      <c r="CE102" s="260">
        <v>0</v>
      </c>
      <c r="CF102" s="263">
        <f t="shared" si="349"/>
        <v>0</v>
      </c>
      <c r="CG102" s="263">
        <f t="shared" si="350"/>
        <v>0</v>
      </c>
      <c r="CH102" s="260">
        <v>0</v>
      </c>
      <c r="CI102" s="69">
        <f t="shared" si="351"/>
        <v>0</v>
      </c>
      <c r="CJ102" s="260">
        <v>24.676407691230196</v>
      </c>
      <c r="CK102" s="260">
        <v>5.4288106884270411</v>
      </c>
      <c r="CL102" s="260">
        <v>2.3497972397599591</v>
      </c>
      <c r="CM102" s="260">
        <v>1.9283855375787968</v>
      </c>
      <c r="CN102" s="260">
        <v>5.1731752277615426</v>
      </c>
      <c r="CO102" s="265">
        <f t="shared" si="352"/>
        <v>0.36336382799797073</v>
      </c>
      <c r="CP102" s="266">
        <f t="shared" si="353"/>
        <v>1.6495289994745008</v>
      </c>
      <c r="CQ102" s="260">
        <v>4.0580462690117729</v>
      </c>
      <c r="CR102" s="265">
        <f t="shared" si="354"/>
        <v>5.5615524116806349E-2</v>
      </c>
      <c r="CS102" s="265">
        <f t="shared" si="355"/>
        <v>2.3762052250049197</v>
      </c>
      <c r="CT102" s="260">
        <v>2.0843118715706344</v>
      </c>
      <c r="CU102" s="267">
        <f t="shared" si="247"/>
        <v>52.52465878531337</v>
      </c>
      <c r="CV102" s="260">
        <v>0</v>
      </c>
      <c r="CW102" s="260">
        <v>0</v>
      </c>
      <c r="CX102" s="68">
        <f t="shared" si="356"/>
        <v>0</v>
      </c>
      <c r="CY102" s="68">
        <f t="shared" si="357"/>
        <v>0</v>
      </c>
      <c r="CZ102" s="260">
        <v>0</v>
      </c>
      <c r="DA102" s="69">
        <f t="shared" si="358"/>
        <v>0</v>
      </c>
      <c r="DB102" s="260">
        <v>0</v>
      </c>
      <c r="DC102" s="260">
        <v>0</v>
      </c>
      <c r="DD102" s="68">
        <f t="shared" si="359"/>
        <v>0</v>
      </c>
      <c r="DE102" s="68">
        <f t="shared" si="360"/>
        <v>0</v>
      </c>
      <c r="DF102" s="260">
        <v>0</v>
      </c>
      <c r="DG102" s="69">
        <f t="shared" si="361"/>
        <v>0</v>
      </c>
      <c r="DH102" s="260">
        <v>33.931570981210875</v>
      </c>
      <c r="DI102" s="260">
        <v>7.4649456158663927</v>
      </c>
      <c r="DJ102" s="260">
        <v>0.53008518656666637</v>
      </c>
      <c r="DK102" s="260">
        <v>24.702183674321518</v>
      </c>
      <c r="DL102" s="68">
        <f t="shared" si="362"/>
        <v>1.7350813812843433</v>
      </c>
      <c r="DM102" s="68">
        <f t="shared" si="363"/>
        <v>7.8765876907615073</v>
      </c>
      <c r="DN102" s="260">
        <v>7.1849695568779897</v>
      </c>
      <c r="DO102" s="68">
        <f t="shared" si="364"/>
        <v>9.8470007777012855E-2</v>
      </c>
      <c r="DP102" s="68">
        <f t="shared" si="365"/>
        <v>4.2071876639081349</v>
      </c>
      <c r="DQ102" s="260">
        <v>3.6903761937444202</v>
      </c>
      <c r="DR102" s="264">
        <f t="shared" si="366"/>
        <v>93.00495745030544</v>
      </c>
      <c r="DS102" s="260">
        <v>0</v>
      </c>
      <c r="DT102" s="260">
        <v>0</v>
      </c>
      <c r="DU102" s="260">
        <v>0</v>
      </c>
      <c r="DV102" s="68">
        <f t="shared" si="367"/>
        <v>0</v>
      </c>
      <c r="DW102" s="68">
        <f t="shared" si="368"/>
        <v>0</v>
      </c>
      <c r="DX102" s="260">
        <v>0</v>
      </c>
      <c r="DY102" s="260">
        <v>0</v>
      </c>
      <c r="DZ102" s="260">
        <v>0</v>
      </c>
      <c r="EA102" s="260">
        <v>0</v>
      </c>
      <c r="EB102" s="68">
        <f t="shared" si="369"/>
        <v>0</v>
      </c>
      <c r="EC102" s="68">
        <f t="shared" si="370"/>
        <v>0</v>
      </c>
      <c r="ED102" s="267">
        <v>0</v>
      </c>
      <c r="EE102" s="69">
        <f t="shared" si="371"/>
        <v>0</v>
      </c>
      <c r="EF102" s="260">
        <v>11.850908888888799</v>
      </c>
      <c r="EG102" s="260">
        <v>2.6071999555555401</v>
      </c>
      <c r="EH102" s="260">
        <v>29.903075861619367</v>
      </c>
      <c r="EI102" s="260">
        <v>8.6282409990798072</v>
      </c>
      <c r="EJ102" s="268">
        <f t="shared" si="372"/>
        <v>0.60604764777536568</v>
      </c>
      <c r="EK102" s="266">
        <f t="shared" si="373"/>
        <v>2.7512181814485852</v>
      </c>
      <c r="EL102" s="260">
        <v>5.7146924855293282</v>
      </c>
      <c r="EM102" s="268">
        <f t="shared" si="374"/>
        <v>7.831986051417944E-2</v>
      </c>
      <c r="EN102" s="268">
        <f t="shared" si="375"/>
        <v>3.3462610436716402</v>
      </c>
      <c r="EO102" s="269">
        <f t="shared" si="376"/>
        <v>58.704118190672844</v>
      </c>
      <c r="EP102" s="69">
        <f t="shared" si="377"/>
        <v>73.967188920247793</v>
      </c>
      <c r="EQ102" s="260">
        <v>0</v>
      </c>
      <c r="ER102" s="260">
        <v>0</v>
      </c>
      <c r="ES102" s="260">
        <v>0</v>
      </c>
      <c r="ET102" s="68">
        <f t="shared" si="378"/>
        <v>0</v>
      </c>
      <c r="EU102" s="68">
        <f t="shared" si="379"/>
        <v>0</v>
      </c>
      <c r="EV102" s="260">
        <v>0</v>
      </c>
      <c r="EW102" s="260">
        <v>0</v>
      </c>
      <c r="EX102" s="68">
        <f t="shared" si="380"/>
        <v>0</v>
      </c>
      <c r="EY102" s="68">
        <f t="shared" si="381"/>
        <v>0</v>
      </c>
      <c r="EZ102" s="260">
        <v>0</v>
      </c>
      <c r="FA102" s="69">
        <f t="shared" si="382"/>
        <v>0</v>
      </c>
      <c r="FB102" s="260">
        <v>0</v>
      </c>
      <c r="FC102" s="260">
        <v>0</v>
      </c>
      <c r="FD102" s="68">
        <f t="shared" si="383"/>
        <v>0</v>
      </c>
      <c r="FE102" s="68">
        <f t="shared" si="384"/>
        <v>0</v>
      </c>
      <c r="FF102" s="260">
        <v>0</v>
      </c>
      <c r="FG102" s="69">
        <f t="shared" si="385"/>
        <v>0</v>
      </c>
      <c r="FH102" s="260">
        <v>0</v>
      </c>
      <c r="FI102" s="260">
        <v>0</v>
      </c>
      <c r="FJ102" s="68">
        <f t="shared" si="386"/>
        <v>0</v>
      </c>
      <c r="FK102" s="68">
        <f t="shared" si="387"/>
        <v>0</v>
      </c>
      <c r="FL102" s="260">
        <v>0</v>
      </c>
      <c r="FM102" s="69">
        <f t="shared" si="388"/>
        <v>0</v>
      </c>
      <c r="FN102" s="260">
        <v>0</v>
      </c>
      <c r="FO102" s="260">
        <v>0</v>
      </c>
      <c r="FP102" s="68">
        <f t="shared" si="389"/>
        <v>0</v>
      </c>
      <c r="FQ102" s="68">
        <f t="shared" si="390"/>
        <v>0</v>
      </c>
      <c r="FR102" s="260">
        <v>0</v>
      </c>
      <c r="FS102" s="264">
        <f t="shared" si="391"/>
        <v>0</v>
      </c>
      <c r="FT102" s="270">
        <f t="shared" si="248"/>
        <v>317.12230891799061</v>
      </c>
      <c r="FU102" s="271">
        <f t="shared" si="249"/>
        <v>85.95984382117885</v>
      </c>
      <c r="FV102" s="272">
        <f t="shared" si="392"/>
        <v>32.609163150367202</v>
      </c>
      <c r="FW102" s="272">
        <f t="shared" si="250"/>
        <v>8.9467471375788126</v>
      </c>
      <c r="FX102" s="272">
        <f t="shared" si="251"/>
        <v>61.166000000000203</v>
      </c>
      <c r="FY102" s="272">
        <f t="shared" si="252"/>
        <v>0</v>
      </c>
      <c r="FZ102" s="272">
        <f t="shared" si="253"/>
        <v>0</v>
      </c>
      <c r="GA102" s="272">
        <f t="shared" si="254"/>
        <v>0</v>
      </c>
      <c r="GB102" s="272">
        <f t="shared" si="255"/>
        <v>0</v>
      </c>
      <c r="GC102" s="272">
        <f t="shared" si="256"/>
        <v>0</v>
      </c>
      <c r="GD102" s="272">
        <f t="shared" si="257"/>
        <v>0</v>
      </c>
      <c r="GE102" s="272">
        <f t="shared" si="258"/>
        <v>38.503599901162872</v>
      </c>
      <c r="GF102" s="273">
        <f t="shared" si="259"/>
        <v>14.978348543455205</v>
      </c>
      <c r="GG102" s="273">
        <f t="shared" si="260"/>
        <v>2.7044928570576796</v>
      </c>
      <c r="GH102" s="272">
        <f t="shared" si="393"/>
        <v>24.499627614578642</v>
      </c>
      <c r="GI102" s="274">
        <f t="shared" si="394"/>
        <v>17.501943036836924</v>
      </c>
      <c r="GJ102" s="275">
        <f t="shared" si="261"/>
        <v>0.33576739645780035</v>
      </c>
      <c r="GK102" s="271">
        <f t="shared" si="395"/>
        <v>251.68498162486657</v>
      </c>
      <c r="GL102" s="276">
        <f t="shared" si="396"/>
        <v>317.1230768473319</v>
      </c>
      <c r="GM102" s="272">
        <f t="shared" si="397"/>
        <v>118.44013540147098</v>
      </c>
      <c r="GN102" s="272">
        <f t="shared" si="398"/>
        <v>11.987007391094293</v>
      </c>
      <c r="GO102" s="277">
        <f t="shared" si="399"/>
        <v>0.47058880763097966</v>
      </c>
      <c r="GP102" s="278">
        <f t="shared" si="400"/>
        <v>4.7627026903658415E-2</v>
      </c>
      <c r="GQ102" s="279">
        <f t="shared" si="401"/>
        <v>1.0723186251058376</v>
      </c>
      <c r="GR102" s="280">
        <f t="shared" si="402"/>
        <v>251.68498162486657</v>
      </c>
      <c r="GS102" s="272">
        <f t="shared" si="403"/>
        <v>118.44013540147098</v>
      </c>
      <c r="GT102" s="272">
        <f t="shared" si="262"/>
        <v>11.987007391094293</v>
      </c>
      <c r="GU102" s="73">
        <f t="shared" si="404"/>
        <v>0.47058880763097966</v>
      </c>
      <c r="GV102" s="74">
        <f t="shared" si="405"/>
        <v>4.7627026903658415E-2</v>
      </c>
      <c r="GW102" s="279">
        <f t="shared" si="406"/>
        <v>1.0723186251058376</v>
      </c>
      <c r="GX102" s="280">
        <f t="shared" si="407"/>
        <v>174.20442308349828</v>
      </c>
      <c r="GY102" s="272">
        <f t="shared" si="263"/>
        <v>113.05237016238739</v>
      </c>
      <c r="GZ102" s="272">
        <f t="shared" si="264"/>
        <v>4.8652837870444747</v>
      </c>
      <c r="HA102" s="73">
        <f t="shared" si="408"/>
        <v>0.64896383318694506</v>
      </c>
      <c r="HB102" s="74">
        <f t="shared" si="409"/>
        <v>2.7928589302881737E-2</v>
      </c>
      <c r="HC102" s="279">
        <f t="shared" si="410"/>
        <v>1.0938868442422165</v>
      </c>
      <c r="HD102" s="280">
        <f t="shared" si="411"/>
        <v>174.20442308349828</v>
      </c>
      <c r="HE102" s="272">
        <f t="shared" si="265"/>
        <v>113.05237016238739</v>
      </c>
      <c r="HF102" s="272">
        <f t="shared" si="266"/>
        <v>4.8652837870444747</v>
      </c>
      <c r="HG102" s="73">
        <f t="shared" si="412"/>
        <v>0.64896383318694506</v>
      </c>
      <c r="HH102" s="74">
        <f t="shared" si="413"/>
        <v>2.7928589302881737E-2</v>
      </c>
      <c r="HI102" s="281">
        <f t="shared" si="414"/>
        <v>1.0938868442422165</v>
      </c>
      <c r="HJ102" s="72">
        <f t="shared" si="267"/>
        <v>1.5849941597689385</v>
      </c>
      <c r="HK102" s="73">
        <f t="shared" si="415"/>
        <v>1.5849941597689385</v>
      </c>
      <c r="HL102" s="73">
        <f t="shared" si="268"/>
        <v>1.0799944813203404</v>
      </c>
      <c r="HM102" s="74">
        <f t="shared" si="416"/>
        <v>1.0799944813203404</v>
      </c>
      <c r="HN102" s="75"/>
      <c r="HO102" s="75"/>
      <c r="HP102" s="76">
        <f t="shared" si="417"/>
        <v>0</v>
      </c>
      <c r="HQ102" s="77">
        <f t="shared" si="418"/>
        <v>0</v>
      </c>
      <c r="HR102" s="77">
        <f t="shared" si="419"/>
        <v>0</v>
      </c>
      <c r="HS102" s="77">
        <f t="shared" si="420"/>
        <v>0</v>
      </c>
      <c r="HT102" s="282">
        <f t="shared" si="421"/>
        <v>0</v>
      </c>
      <c r="HU102" s="73"/>
      <c r="HV102" s="74"/>
      <c r="HW102" s="279"/>
      <c r="HX102" s="76">
        <f t="shared" si="422"/>
        <v>0</v>
      </c>
      <c r="HY102" s="77">
        <f t="shared" si="423"/>
        <v>0</v>
      </c>
      <c r="HZ102" s="77">
        <f t="shared" si="269"/>
        <v>0</v>
      </c>
      <c r="IA102" s="77">
        <f t="shared" si="424"/>
        <v>0</v>
      </c>
      <c r="IB102" s="282">
        <f t="shared" si="425"/>
        <v>0</v>
      </c>
      <c r="IC102" s="73"/>
      <c r="ID102" s="74"/>
      <c r="IE102" s="279"/>
      <c r="IF102" s="76">
        <f t="shared" si="270"/>
        <v>5.3877652390835937</v>
      </c>
      <c r="IG102" s="77">
        <f t="shared" si="426"/>
        <v>6.1313307197295206</v>
      </c>
      <c r="IH102" s="77">
        <f t="shared" si="271"/>
        <v>7.1217236040498184</v>
      </c>
      <c r="II102" s="77">
        <f t="shared" si="427"/>
        <v>8.2241664179567309</v>
      </c>
      <c r="IJ102" s="282">
        <f t="shared" si="428"/>
        <v>77.480558541368268</v>
      </c>
      <c r="IK102" s="73">
        <f t="shared" si="429"/>
        <v>6.953699535099464E-2</v>
      </c>
      <c r="IL102" s="74">
        <f t="shared" si="430"/>
        <v>9.1916265681634204E-2</v>
      </c>
      <c r="IM102" s="279">
        <f t="shared" si="431"/>
        <v>1.0238254386559078</v>
      </c>
      <c r="IN102" s="76">
        <f t="shared" si="272"/>
        <v>0</v>
      </c>
      <c r="IO102" s="77">
        <f t="shared" si="432"/>
        <v>0</v>
      </c>
      <c r="IP102" s="77">
        <f t="shared" si="273"/>
        <v>0</v>
      </c>
      <c r="IQ102" s="77">
        <f t="shared" si="433"/>
        <v>0</v>
      </c>
      <c r="IR102" s="282">
        <f t="shared" si="434"/>
        <v>0</v>
      </c>
      <c r="IS102" s="283"/>
      <c r="IT102" s="284"/>
      <c r="IU102" s="285"/>
      <c r="IV102" s="76">
        <f t="shared" si="274"/>
        <v>0</v>
      </c>
      <c r="IW102" s="77">
        <f t="shared" si="435"/>
        <v>0</v>
      </c>
      <c r="IX102" s="77">
        <f t="shared" si="436"/>
        <v>0</v>
      </c>
      <c r="IY102" s="77">
        <f t="shared" si="437"/>
        <v>0</v>
      </c>
      <c r="IZ102" s="282">
        <f t="shared" si="438"/>
        <v>0</v>
      </c>
      <c r="JA102" s="283"/>
      <c r="JB102" s="284"/>
      <c r="JC102" s="285"/>
      <c r="JD102" s="76">
        <f t="shared" si="275"/>
        <v>0</v>
      </c>
      <c r="JE102" s="77">
        <f t="shared" si="439"/>
        <v>0</v>
      </c>
      <c r="JF102" s="77">
        <f t="shared" si="276"/>
        <v>0</v>
      </c>
      <c r="JG102" s="77">
        <f t="shared" si="440"/>
        <v>0</v>
      </c>
      <c r="JH102" s="282">
        <f t="shared" si="441"/>
        <v>0</v>
      </c>
      <c r="JI102" s="283"/>
      <c r="JJ102" s="284"/>
      <c r="JK102" s="285"/>
      <c r="JL102" s="76">
        <f t="shared" si="277"/>
        <v>35.016614133522125</v>
      </c>
      <c r="JM102" s="77">
        <f t="shared" si="442"/>
        <v>39.849257050089513</v>
      </c>
      <c r="JN102" s="77">
        <f t="shared" si="278"/>
        <v>2.3473648896935737</v>
      </c>
      <c r="JO102" s="77">
        <f t="shared" si="443"/>
        <v>2.7107369746181389</v>
      </c>
      <c r="JP102" s="282">
        <f t="shared" si="444"/>
        <v>41.686237131201082</v>
      </c>
      <c r="JQ102" s="73">
        <f t="shared" si="279"/>
        <v>0.84000419666837922</v>
      </c>
      <c r="JR102" s="74">
        <f t="shared" si="280"/>
        <v>5.6310308898968264E-2</v>
      </c>
      <c r="JS102" s="279">
        <f t="shared" si="445"/>
        <v>1.1246458149997631</v>
      </c>
      <c r="JT102" s="76">
        <f t="shared" si="281"/>
        <v>0</v>
      </c>
      <c r="JU102" s="77">
        <f t="shared" si="446"/>
        <v>0</v>
      </c>
      <c r="JV102" s="77">
        <f t="shared" si="282"/>
        <v>0</v>
      </c>
      <c r="JW102" s="77">
        <f t="shared" si="447"/>
        <v>0</v>
      </c>
      <c r="JX102" s="282">
        <f t="shared" si="448"/>
        <v>0</v>
      </c>
      <c r="JY102" s="73"/>
      <c r="JZ102" s="74"/>
      <c r="KA102" s="279"/>
      <c r="KB102" s="76">
        <f t="shared" si="283"/>
        <v>0</v>
      </c>
      <c r="KC102" s="77">
        <f t="shared" si="449"/>
        <v>0</v>
      </c>
      <c r="KD102" s="77">
        <f t="shared" si="284"/>
        <v>0</v>
      </c>
      <c r="KE102" s="77">
        <f t="shared" si="450"/>
        <v>0</v>
      </c>
      <c r="KF102" s="282">
        <f t="shared" si="451"/>
        <v>0</v>
      </c>
      <c r="KG102" s="73"/>
      <c r="KH102" s="74"/>
      <c r="KI102" s="279"/>
      <c r="KJ102" s="76">
        <f t="shared" si="285"/>
        <v>56.138722529774228</v>
      </c>
      <c r="KK102" s="77">
        <f t="shared" si="452"/>
        <v>63.886427626108365</v>
      </c>
      <c r="KL102" s="77">
        <f t="shared" si="286"/>
        <v>1.8335513890613562</v>
      </c>
      <c r="KM102" s="77">
        <f t="shared" si="453"/>
        <v>2.117385144088054</v>
      </c>
      <c r="KN102" s="282">
        <f t="shared" si="454"/>
        <v>73.813458293893206</v>
      </c>
      <c r="KO102" s="73">
        <f t="shared" si="287"/>
        <v>0.76054860221091602</v>
      </c>
      <c r="KP102" s="74">
        <f t="shared" si="288"/>
        <v>2.4840339843730786E-2</v>
      </c>
      <c r="KQ102" s="279">
        <f t="shared" si="289"/>
        <v>1.1088085971989381</v>
      </c>
      <c r="KR102" s="76">
        <f t="shared" si="290"/>
        <v>0</v>
      </c>
      <c r="KS102" s="77">
        <f t="shared" si="455"/>
        <v>0</v>
      </c>
      <c r="KT102" s="77">
        <f t="shared" si="291"/>
        <v>0</v>
      </c>
      <c r="KU102" s="77">
        <f t="shared" si="456"/>
        <v>0</v>
      </c>
      <c r="KV102" s="282">
        <f t="shared" si="457"/>
        <v>0</v>
      </c>
      <c r="KW102" s="73"/>
      <c r="KX102" s="74"/>
      <c r="KY102" s="279"/>
      <c r="KZ102" s="76">
        <f t="shared" si="292"/>
        <v>21.897033499091016</v>
      </c>
      <c r="LA102" s="77">
        <f t="shared" si="458"/>
        <v>24.919043092300566</v>
      </c>
      <c r="LB102" s="77">
        <f t="shared" si="293"/>
        <v>0.68436750828954507</v>
      </c>
      <c r="LC102" s="77">
        <f t="shared" si="459"/>
        <v>0.79030759857276667</v>
      </c>
      <c r="LD102" s="286">
        <f t="shared" si="460"/>
        <v>58.704118190672851</v>
      </c>
      <c r="LE102" s="73">
        <f t="shared" si="294"/>
        <v>0.37300676978008174</v>
      </c>
      <c r="LF102" s="74">
        <f t="shared" si="295"/>
        <v>1.1657913096772828E-2</v>
      </c>
      <c r="LG102" s="279">
        <f t="shared" si="296"/>
        <v>1.0532833092447296</v>
      </c>
      <c r="LH102" s="76">
        <f t="shared" si="297"/>
        <v>0</v>
      </c>
      <c r="LI102" s="77">
        <f t="shared" si="461"/>
        <v>0</v>
      </c>
      <c r="LJ102" s="77">
        <f t="shared" si="298"/>
        <v>0</v>
      </c>
      <c r="LK102" s="77">
        <f t="shared" si="462"/>
        <v>0</v>
      </c>
      <c r="LL102" s="282">
        <f t="shared" si="463"/>
        <v>0</v>
      </c>
      <c r="LM102" s="73"/>
      <c r="LN102" s="74"/>
      <c r="LO102" s="279"/>
      <c r="LP102" s="76">
        <f t="shared" si="299"/>
        <v>0</v>
      </c>
      <c r="LQ102" s="77">
        <f t="shared" si="464"/>
        <v>0</v>
      </c>
      <c r="LR102" s="77">
        <f t="shared" si="300"/>
        <v>0</v>
      </c>
      <c r="LS102" s="77">
        <f t="shared" si="465"/>
        <v>0</v>
      </c>
      <c r="LT102" s="282">
        <f t="shared" si="466"/>
        <v>0</v>
      </c>
      <c r="LU102" s="73"/>
      <c r="LV102" s="74"/>
      <c r="LW102" s="279"/>
      <c r="LX102" s="76">
        <f t="shared" si="301"/>
        <v>0</v>
      </c>
      <c r="LY102" s="77">
        <f t="shared" si="467"/>
        <v>0</v>
      </c>
      <c r="LZ102" s="77">
        <f t="shared" si="302"/>
        <v>0</v>
      </c>
      <c r="MA102" s="77">
        <f t="shared" si="468"/>
        <v>0</v>
      </c>
      <c r="MB102" s="286">
        <f t="shared" si="469"/>
        <v>0</v>
      </c>
      <c r="MC102" s="73"/>
      <c r="MD102" s="74"/>
      <c r="ME102" s="279"/>
      <c r="MF102" s="76">
        <f t="shared" si="303"/>
        <v>0</v>
      </c>
      <c r="MG102" s="77">
        <f t="shared" si="470"/>
        <v>0</v>
      </c>
      <c r="MH102" s="77">
        <f t="shared" si="304"/>
        <v>0</v>
      </c>
      <c r="MI102" s="77">
        <f t="shared" si="471"/>
        <v>0</v>
      </c>
      <c r="MJ102" s="286">
        <f t="shared" si="472"/>
        <v>0</v>
      </c>
      <c r="MK102" s="73"/>
      <c r="ML102" s="74"/>
      <c r="MM102" s="279"/>
      <c r="MN102" s="287">
        <f t="shared" si="473"/>
        <v>1.0706239933501123</v>
      </c>
      <c r="MO102" s="288">
        <f t="shared" si="473"/>
        <v>0</v>
      </c>
      <c r="MP102" s="288">
        <f t="shared" si="473"/>
        <v>1.0938881791537338</v>
      </c>
      <c r="MQ102" s="289">
        <f t="shared" si="473"/>
        <v>0</v>
      </c>
      <c r="MR102" s="290">
        <f t="shared" si="474"/>
        <v>1.5824893245708009</v>
      </c>
      <c r="MS102" s="291"/>
      <c r="MT102" s="291">
        <f t="shared" si="305"/>
        <v>1.0799957992784814</v>
      </c>
      <c r="MU102" s="292"/>
      <c r="MV102" s="359">
        <f t="shared" si="306"/>
        <v>0</v>
      </c>
      <c r="MW102" s="360">
        <f t="shared" si="307"/>
        <v>0</v>
      </c>
      <c r="MX102" s="360">
        <f t="shared" si="308"/>
        <v>0.50249352529231961</v>
      </c>
      <c r="MY102" s="360">
        <f t="shared" si="309"/>
        <v>0</v>
      </c>
      <c r="MZ102" s="360">
        <f t="shared" si="310"/>
        <v>0</v>
      </c>
      <c r="NA102" s="360">
        <f t="shared" si="311"/>
        <v>0</v>
      </c>
      <c r="NB102" s="360">
        <f t="shared" si="312"/>
        <v>0.26575380608444404</v>
      </c>
      <c r="NC102" s="360">
        <f t="shared" si="313"/>
        <v>0</v>
      </c>
      <c r="ND102" s="360">
        <f t="shared" si="314"/>
        <v>0</v>
      </c>
      <c r="NE102" s="360">
        <f t="shared" si="315"/>
        <v>0.46381463620831581</v>
      </c>
      <c r="NF102" s="360">
        <f t="shared" si="316"/>
        <v>0</v>
      </c>
      <c r="NG102" s="360">
        <f t="shared" si="317"/>
        <v>0.35042735698572153</v>
      </c>
      <c r="NH102" s="360">
        <f t="shared" si="318"/>
        <v>0</v>
      </c>
      <c r="NI102" s="360">
        <f t="shared" si="319"/>
        <v>0</v>
      </c>
      <c r="NJ102" s="360">
        <f t="shared" si="320"/>
        <v>0</v>
      </c>
      <c r="NK102" s="361">
        <f t="shared" si="321"/>
        <v>0</v>
      </c>
      <c r="NL102" s="145">
        <f t="shared" si="475"/>
        <v>1.5824893245708009</v>
      </c>
      <c r="NM102" s="40"/>
      <c r="NN102" s="56">
        <f t="shared" si="476"/>
        <v>1.0799957992784814</v>
      </c>
      <c r="NO102" s="59"/>
      <c r="NP102" s="55">
        <f t="shared" si="322"/>
        <v>1.0706239933501123</v>
      </c>
      <c r="NQ102" s="40"/>
      <c r="NR102" s="56">
        <f t="shared" si="323"/>
        <v>1.0938881791537338</v>
      </c>
      <c r="NS102" s="60"/>
      <c r="NT102" s="41"/>
      <c r="NU102" s="86">
        <f t="shared" si="477"/>
        <v>0</v>
      </c>
      <c r="NV102" s="86">
        <f t="shared" si="477"/>
        <v>0</v>
      </c>
      <c r="NW102" s="86">
        <f t="shared" si="477"/>
        <v>0</v>
      </c>
      <c r="NX102" s="86">
        <f t="shared" si="477"/>
        <v>0</v>
      </c>
      <c r="NY102" s="87">
        <f t="shared" si="478"/>
        <v>0</v>
      </c>
      <c r="NZ102" s="87">
        <f t="shared" si="478"/>
        <v>0</v>
      </c>
      <c r="OA102" s="87">
        <f t="shared" si="478"/>
        <v>0</v>
      </c>
      <c r="OB102" s="87">
        <f t="shared" si="478"/>
        <v>0</v>
      </c>
      <c r="OC102" s="26"/>
    </row>
    <row r="103" spans="1:393" thickBot="1" x14ac:dyDescent="0.35">
      <c r="A103" s="136" t="s">
        <v>304</v>
      </c>
      <c r="B103" s="137" t="s">
        <v>305</v>
      </c>
      <c r="C103" s="133" t="s">
        <v>118</v>
      </c>
      <c r="D103" s="64">
        <f>VLOOKUP(B103,[1]УсіТ_1!$A$10:$G$556,6,FALSE)</f>
        <v>302.95</v>
      </c>
      <c r="E103" s="64">
        <f>VLOOKUP(B103,[1]УсіТ_1!$A$10:$G$556,7,FALSE)</f>
        <v>17.3</v>
      </c>
      <c r="F103" s="38"/>
      <c r="G103" s="38"/>
      <c r="H103" s="39"/>
      <c r="I103" s="256">
        <v>1.3609</v>
      </c>
      <c r="J103" s="62">
        <v>1.3609</v>
      </c>
      <c r="K103" s="257">
        <f t="shared" si="324"/>
        <v>0.8145</v>
      </c>
      <c r="L103" s="258">
        <f t="shared" si="325"/>
        <v>0.8145</v>
      </c>
      <c r="M103" s="63">
        <v>0</v>
      </c>
      <c r="N103" s="63">
        <v>0</v>
      </c>
      <c r="O103" s="63">
        <v>0.5464</v>
      </c>
      <c r="P103" s="63">
        <v>0</v>
      </c>
      <c r="Q103" s="63">
        <v>0</v>
      </c>
      <c r="R103" s="63">
        <v>0</v>
      </c>
      <c r="S103" s="63">
        <v>0.21959999999999999</v>
      </c>
      <c r="T103" s="63">
        <v>0</v>
      </c>
      <c r="U103" s="63">
        <v>0</v>
      </c>
      <c r="V103" s="63">
        <v>0.3044</v>
      </c>
      <c r="W103" s="63">
        <v>0</v>
      </c>
      <c r="X103" s="63">
        <v>0.29049999999999998</v>
      </c>
      <c r="Y103" s="63">
        <v>0</v>
      </c>
      <c r="Z103" s="63">
        <v>0</v>
      </c>
      <c r="AA103" s="63">
        <v>0</v>
      </c>
      <c r="AB103" s="259">
        <v>0</v>
      </c>
      <c r="AC103" s="144">
        <v>0</v>
      </c>
      <c r="AD103" s="70">
        <v>0</v>
      </c>
      <c r="AE103" s="70">
        <v>0</v>
      </c>
      <c r="AF103" s="68">
        <f t="shared" si="326"/>
        <v>0</v>
      </c>
      <c r="AG103" s="68">
        <f t="shared" si="327"/>
        <v>0</v>
      </c>
      <c r="AH103" s="71">
        <v>0</v>
      </c>
      <c r="AI103" s="71">
        <v>0</v>
      </c>
      <c r="AJ103" s="68">
        <f t="shared" si="328"/>
        <v>0</v>
      </c>
      <c r="AK103" s="68">
        <f t="shared" si="329"/>
        <v>0</v>
      </c>
      <c r="AL103" s="71">
        <v>0</v>
      </c>
      <c r="AM103" s="69">
        <f t="shared" si="330"/>
        <v>0</v>
      </c>
      <c r="AN103" s="260">
        <v>0</v>
      </c>
      <c r="AO103" s="71">
        <v>0</v>
      </c>
      <c r="AP103" s="71">
        <v>0</v>
      </c>
      <c r="AQ103" s="68">
        <f t="shared" si="331"/>
        <v>0</v>
      </c>
      <c r="AR103" s="68">
        <f t="shared" si="332"/>
        <v>0</v>
      </c>
      <c r="AS103" s="71">
        <v>0</v>
      </c>
      <c r="AT103" s="261">
        <f t="shared" si="244"/>
        <v>0</v>
      </c>
      <c r="AU103" s="71">
        <v>0</v>
      </c>
      <c r="AV103" s="68">
        <f t="shared" si="333"/>
        <v>0</v>
      </c>
      <c r="AW103" s="68">
        <f t="shared" si="334"/>
        <v>0</v>
      </c>
      <c r="AX103" s="71">
        <v>0</v>
      </c>
      <c r="AY103" s="69">
        <f t="shared" si="335"/>
        <v>0</v>
      </c>
      <c r="AZ103" s="260">
        <v>17</v>
      </c>
      <c r="BA103" s="260">
        <v>86.651833333333599</v>
      </c>
      <c r="BB103" s="260">
        <v>9.0365483333333607</v>
      </c>
      <c r="BC103" s="262">
        <f t="shared" si="336"/>
        <v>7.2292386666666886</v>
      </c>
      <c r="BD103" s="262">
        <f t="shared" si="245"/>
        <v>1.8073096666666721</v>
      </c>
      <c r="BE103" s="260">
        <v>3.39180033333334</v>
      </c>
      <c r="BF103" s="262">
        <f t="shared" si="337"/>
        <v>2.7134402666666722</v>
      </c>
      <c r="BG103" s="262">
        <f t="shared" si="246"/>
        <v>0.67836006666666782</v>
      </c>
      <c r="BH103" s="260">
        <v>10.684385679476033</v>
      </c>
      <c r="BI103" s="263">
        <f t="shared" si="338"/>
        <v>6.2562847721599093</v>
      </c>
      <c r="BJ103" s="68">
        <f t="shared" si="339"/>
        <v>0.14642950573721905</v>
      </c>
      <c r="BK103" s="260">
        <v>5.4877631508089566</v>
      </c>
      <c r="BL103" s="69">
        <f t="shared" si="340"/>
        <v>138.30279699634235</v>
      </c>
      <c r="BM103" s="260">
        <v>0</v>
      </c>
      <c r="BN103" s="260">
        <v>0</v>
      </c>
      <c r="BO103" s="260">
        <v>0</v>
      </c>
      <c r="BP103" s="68">
        <f t="shared" si="341"/>
        <v>0</v>
      </c>
      <c r="BQ103" s="68">
        <f t="shared" si="342"/>
        <v>0</v>
      </c>
      <c r="BR103" s="260">
        <v>0</v>
      </c>
      <c r="BS103" s="260">
        <v>0</v>
      </c>
      <c r="BT103" s="68">
        <f t="shared" si="343"/>
        <v>0</v>
      </c>
      <c r="BU103" s="68">
        <f t="shared" si="344"/>
        <v>0</v>
      </c>
      <c r="BV103" s="260">
        <v>0</v>
      </c>
      <c r="BW103" s="69">
        <f t="shared" si="345"/>
        <v>0</v>
      </c>
      <c r="BX103" s="260">
        <v>0</v>
      </c>
      <c r="BY103" s="260">
        <v>0</v>
      </c>
      <c r="BZ103" s="263">
        <f t="shared" si="346"/>
        <v>0</v>
      </c>
      <c r="CA103" s="263">
        <f t="shared" si="347"/>
        <v>0</v>
      </c>
      <c r="CB103" s="260">
        <v>0</v>
      </c>
      <c r="CC103" s="264">
        <f t="shared" si="348"/>
        <v>0</v>
      </c>
      <c r="CD103" s="260">
        <v>0</v>
      </c>
      <c r="CE103" s="260">
        <v>0</v>
      </c>
      <c r="CF103" s="263">
        <f t="shared" si="349"/>
        <v>0</v>
      </c>
      <c r="CG103" s="263">
        <f t="shared" si="350"/>
        <v>0</v>
      </c>
      <c r="CH103" s="260">
        <v>0</v>
      </c>
      <c r="CI103" s="69">
        <f t="shared" si="351"/>
        <v>0</v>
      </c>
      <c r="CJ103" s="260">
        <v>31.28961843657579</v>
      </c>
      <c r="CK103" s="260">
        <v>6.8837173241594041</v>
      </c>
      <c r="CL103" s="260">
        <v>2.980942491077899</v>
      </c>
      <c r="CM103" s="260">
        <v>2.4543529353347031</v>
      </c>
      <c r="CN103" s="260">
        <v>6.4987700093887355</v>
      </c>
      <c r="CO103" s="265">
        <f t="shared" si="352"/>
        <v>0.45647360545946475</v>
      </c>
      <c r="CP103" s="266">
        <f t="shared" si="353"/>
        <v>2.0722108027337107</v>
      </c>
      <c r="CQ103" s="260">
        <v>5.1391860825008528</v>
      </c>
      <c r="CR103" s="265">
        <f t="shared" si="354"/>
        <v>7.043254526067419E-2</v>
      </c>
      <c r="CS103" s="265">
        <f t="shared" si="355"/>
        <v>3.0092709673527045</v>
      </c>
      <c r="CT103" s="260">
        <v>2.6396117372450942</v>
      </c>
      <c r="CU103" s="267">
        <f t="shared" si="247"/>
        <v>66.518215297137317</v>
      </c>
      <c r="CV103" s="260">
        <v>0</v>
      </c>
      <c r="CW103" s="260">
        <v>0</v>
      </c>
      <c r="CX103" s="68">
        <f t="shared" si="356"/>
        <v>0</v>
      </c>
      <c r="CY103" s="68">
        <f t="shared" si="357"/>
        <v>0</v>
      </c>
      <c r="CZ103" s="260">
        <v>0</v>
      </c>
      <c r="DA103" s="69">
        <f t="shared" si="358"/>
        <v>0</v>
      </c>
      <c r="DB103" s="260">
        <v>0</v>
      </c>
      <c r="DC103" s="260">
        <v>0</v>
      </c>
      <c r="DD103" s="68">
        <f t="shared" si="359"/>
        <v>0</v>
      </c>
      <c r="DE103" s="68">
        <f t="shared" si="360"/>
        <v>0</v>
      </c>
      <c r="DF103" s="260">
        <v>0</v>
      </c>
      <c r="DG103" s="69">
        <f t="shared" si="361"/>
        <v>0</v>
      </c>
      <c r="DH103" s="260">
        <v>33.652632577661116</v>
      </c>
      <c r="DI103" s="260">
        <v>7.4035791670854456</v>
      </c>
      <c r="DJ103" s="260">
        <v>0.52598797465833302</v>
      </c>
      <c r="DK103" s="260">
        <v>24.499116516537292</v>
      </c>
      <c r="DL103" s="68">
        <f t="shared" si="362"/>
        <v>1.7208179441215794</v>
      </c>
      <c r="DM103" s="68">
        <f t="shared" si="363"/>
        <v>7.8118372906961131</v>
      </c>
      <c r="DN103" s="260">
        <v>7.1264751821929098</v>
      </c>
      <c r="DO103" s="68">
        <f t="shared" si="364"/>
        <v>9.7668342371953834E-2</v>
      </c>
      <c r="DP103" s="68">
        <f t="shared" si="365"/>
        <v>4.1729360488337877</v>
      </c>
      <c r="DQ103" s="260">
        <v>3.6603320514419502</v>
      </c>
      <c r="DR103" s="264">
        <f t="shared" si="366"/>
        <v>92.241748163492446</v>
      </c>
      <c r="DS103" s="260">
        <v>0</v>
      </c>
      <c r="DT103" s="260">
        <v>0</v>
      </c>
      <c r="DU103" s="260">
        <v>0</v>
      </c>
      <c r="DV103" s="68">
        <f t="shared" si="367"/>
        <v>0</v>
      </c>
      <c r="DW103" s="68">
        <f t="shared" si="368"/>
        <v>0</v>
      </c>
      <c r="DX103" s="260">
        <v>0</v>
      </c>
      <c r="DY103" s="260">
        <v>0</v>
      </c>
      <c r="DZ103" s="260">
        <v>0</v>
      </c>
      <c r="EA103" s="260">
        <v>0</v>
      </c>
      <c r="EB103" s="68">
        <f t="shared" si="369"/>
        <v>0</v>
      </c>
      <c r="EC103" s="68">
        <f t="shared" si="370"/>
        <v>0</v>
      </c>
      <c r="ED103" s="267">
        <v>0</v>
      </c>
      <c r="EE103" s="69">
        <f t="shared" si="371"/>
        <v>0</v>
      </c>
      <c r="EF103" s="260">
        <v>14.0807622222222</v>
      </c>
      <c r="EG103" s="260">
        <v>3.0977676888888799</v>
      </c>
      <c r="EH103" s="260">
        <v>35.622302528285971</v>
      </c>
      <c r="EI103" s="260">
        <v>10.251720863197328</v>
      </c>
      <c r="EJ103" s="268">
        <f t="shared" si="372"/>
        <v>0.72008087343098026</v>
      </c>
      <c r="EK103" s="266">
        <f t="shared" si="373"/>
        <v>3.2688842178808262</v>
      </c>
      <c r="EL103" s="260">
        <v>6.7999595722509882</v>
      </c>
      <c r="EM103" s="268">
        <f t="shared" si="374"/>
        <v>9.3193445937699793E-2</v>
      </c>
      <c r="EN103" s="268">
        <f t="shared" si="375"/>
        <v>3.9817435273698552</v>
      </c>
      <c r="EO103" s="269">
        <f t="shared" si="376"/>
        <v>69.852512874845374</v>
      </c>
      <c r="EP103" s="69">
        <f t="shared" si="377"/>
        <v>88.014166222305178</v>
      </c>
      <c r="EQ103" s="260">
        <v>0</v>
      </c>
      <c r="ER103" s="260">
        <v>0</v>
      </c>
      <c r="ES103" s="260">
        <v>0</v>
      </c>
      <c r="ET103" s="68">
        <f t="shared" si="378"/>
        <v>0</v>
      </c>
      <c r="EU103" s="68">
        <f t="shared" si="379"/>
        <v>0</v>
      </c>
      <c r="EV103" s="260">
        <v>0</v>
      </c>
      <c r="EW103" s="260">
        <v>0</v>
      </c>
      <c r="EX103" s="68">
        <f t="shared" si="380"/>
        <v>0</v>
      </c>
      <c r="EY103" s="68">
        <f t="shared" si="381"/>
        <v>0</v>
      </c>
      <c r="EZ103" s="260">
        <v>0</v>
      </c>
      <c r="FA103" s="69">
        <f t="shared" si="382"/>
        <v>0</v>
      </c>
      <c r="FB103" s="260">
        <v>0</v>
      </c>
      <c r="FC103" s="260">
        <v>0</v>
      </c>
      <c r="FD103" s="68">
        <f t="shared" si="383"/>
        <v>0</v>
      </c>
      <c r="FE103" s="68">
        <f t="shared" si="384"/>
        <v>0</v>
      </c>
      <c r="FF103" s="260">
        <v>0</v>
      </c>
      <c r="FG103" s="69">
        <f t="shared" si="385"/>
        <v>0</v>
      </c>
      <c r="FH103" s="260">
        <v>0</v>
      </c>
      <c r="FI103" s="260">
        <v>0</v>
      </c>
      <c r="FJ103" s="68">
        <f t="shared" si="386"/>
        <v>0</v>
      </c>
      <c r="FK103" s="68">
        <f t="shared" si="387"/>
        <v>0</v>
      </c>
      <c r="FL103" s="260">
        <v>0</v>
      </c>
      <c r="FM103" s="69">
        <f t="shared" si="388"/>
        <v>0</v>
      </c>
      <c r="FN103" s="260">
        <v>0</v>
      </c>
      <c r="FO103" s="260">
        <v>0</v>
      </c>
      <c r="FP103" s="68">
        <f t="shared" si="389"/>
        <v>0</v>
      </c>
      <c r="FQ103" s="68">
        <f t="shared" si="390"/>
        <v>0</v>
      </c>
      <c r="FR103" s="260">
        <v>0</v>
      </c>
      <c r="FS103" s="264">
        <f t="shared" si="391"/>
        <v>0</v>
      </c>
      <c r="FT103" s="270">
        <f t="shared" si="248"/>
        <v>385.07692667927728</v>
      </c>
      <c r="FU103" s="271">
        <f t="shared" si="249"/>
        <v>96.408077416592832</v>
      </c>
      <c r="FV103" s="272">
        <f t="shared" si="392"/>
        <v>39.160549792020838</v>
      </c>
      <c r="FW103" s="272">
        <f t="shared" si="250"/>
        <v>12.397031868668066</v>
      </c>
      <c r="FX103" s="272">
        <f t="shared" si="251"/>
        <v>86.651833333333599</v>
      </c>
      <c r="FY103" s="272">
        <f t="shared" si="252"/>
        <v>0</v>
      </c>
      <c r="FZ103" s="272">
        <f t="shared" si="253"/>
        <v>0</v>
      </c>
      <c r="GA103" s="272">
        <f t="shared" si="254"/>
        <v>0</v>
      </c>
      <c r="GB103" s="272">
        <f t="shared" si="255"/>
        <v>0</v>
      </c>
      <c r="GC103" s="272">
        <f t="shared" si="256"/>
        <v>0</v>
      </c>
      <c r="GD103" s="272">
        <f t="shared" si="257"/>
        <v>0</v>
      </c>
      <c r="GE103" s="272">
        <f t="shared" si="258"/>
        <v>41.249607389123355</v>
      </c>
      <c r="GF103" s="273">
        <f t="shared" si="259"/>
        <v>16.046577419798993</v>
      </c>
      <c r="GG103" s="273">
        <f t="shared" si="260"/>
        <v>2.8973724230120244</v>
      </c>
      <c r="GH103" s="272">
        <f t="shared" si="393"/>
        <v>29.750006516420783</v>
      </c>
      <c r="GI103" s="274">
        <f t="shared" si="394"/>
        <v>21.252687085173829</v>
      </c>
      <c r="GJ103" s="275">
        <f t="shared" si="261"/>
        <v>0.40772383930754685</v>
      </c>
      <c r="GK103" s="271">
        <f t="shared" si="395"/>
        <v>305.61710631615944</v>
      </c>
      <c r="GL103" s="276">
        <f t="shared" si="396"/>
        <v>385.07755395836085</v>
      </c>
      <c r="GM103" s="272">
        <f t="shared" si="397"/>
        <v>133.70734192156564</v>
      </c>
      <c r="GN103" s="272">
        <f t="shared" si="398"/>
        <v>15.702128130987637</v>
      </c>
      <c r="GO103" s="277">
        <f t="shared" si="399"/>
        <v>0.43749953506609685</v>
      </c>
      <c r="GP103" s="278">
        <f t="shared" si="400"/>
        <v>5.1378433361461973E-2</v>
      </c>
      <c r="GQ103" s="279">
        <f t="shared" si="401"/>
        <v>1.0683326923188265</v>
      </c>
      <c r="GR103" s="280">
        <f t="shared" si="402"/>
        <v>305.61710631615944</v>
      </c>
      <c r="GS103" s="272">
        <f t="shared" si="403"/>
        <v>133.70734192156564</v>
      </c>
      <c r="GT103" s="272">
        <f t="shared" si="262"/>
        <v>15.702128130987637</v>
      </c>
      <c r="GU103" s="73">
        <f t="shared" si="404"/>
        <v>0.43749953506609685</v>
      </c>
      <c r="GV103" s="74">
        <f t="shared" si="405"/>
        <v>5.1378433361461973E-2</v>
      </c>
      <c r="GW103" s="279">
        <f t="shared" si="406"/>
        <v>1.0683326923188265</v>
      </c>
      <c r="GX103" s="280">
        <f t="shared" si="407"/>
        <v>195.85298171588772</v>
      </c>
      <c r="GY103" s="272">
        <f t="shared" si="263"/>
        <v>126.07467449953056</v>
      </c>
      <c r="GZ103" s="272">
        <f t="shared" si="264"/>
        <v>5.6130196919170574</v>
      </c>
      <c r="HA103" s="73">
        <f t="shared" si="408"/>
        <v>0.64372098599152094</v>
      </c>
      <c r="HB103" s="74">
        <f t="shared" si="409"/>
        <v>2.8659352759099331E-2</v>
      </c>
      <c r="HC103" s="279">
        <f t="shared" si="410"/>
        <v>1.0932764010837983</v>
      </c>
      <c r="HD103" s="280">
        <f t="shared" si="411"/>
        <v>195.85298171588772</v>
      </c>
      <c r="HE103" s="272">
        <f t="shared" si="265"/>
        <v>126.07467449953056</v>
      </c>
      <c r="HF103" s="272">
        <f t="shared" si="266"/>
        <v>5.6130196919170574</v>
      </c>
      <c r="HG103" s="73">
        <f t="shared" si="412"/>
        <v>0.64372098599152094</v>
      </c>
      <c r="HH103" s="74">
        <f t="shared" si="413"/>
        <v>2.8659352759099331E-2</v>
      </c>
      <c r="HI103" s="281">
        <f t="shared" si="414"/>
        <v>1.0932764010837983</v>
      </c>
      <c r="HJ103" s="72">
        <f t="shared" si="267"/>
        <v>1.453893960976691</v>
      </c>
      <c r="HK103" s="73">
        <f t="shared" si="415"/>
        <v>1.453893960976691</v>
      </c>
      <c r="HL103" s="73">
        <f t="shared" si="268"/>
        <v>0.8904736286827537</v>
      </c>
      <c r="HM103" s="74">
        <f t="shared" si="416"/>
        <v>0.8904736286827537</v>
      </c>
      <c r="HN103" s="75"/>
      <c r="HO103" s="75"/>
      <c r="HP103" s="76">
        <f t="shared" si="417"/>
        <v>0</v>
      </c>
      <c r="HQ103" s="77">
        <f t="shared" si="418"/>
        <v>0</v>
      </c>
      <c r="HR103" s="77">
        <f t="shared" si="419"/>
        <v>0</v>
      </c>
      <c r="HS103" s="77">
        <f t="shared" si="420"/>
        <v>0</v>
      </c>
      <c r="HT103" s="282">
        <f t="shared" si="421"/>
        <v>0</v>
      </c>
      <c r="HU103" s="73"/>
      <c r="HV103" s="74"/>
      <c r="HW103" s="279"/>
      <c r="HX103" s="76">
        <f t="shared" si="422"/>
        <v>0</v>
      </c>
      <c r="HY103" s="77">
        <f t="shared" si="423"/>
        <v>0</v>
      </c>
      <c r="HZ103" s="77">
        <f t="shared" si="269"/>
        <v>0</v>
      </c>
      <c r="IA103" s="77">
        <f t="shared" si="424"/>
        <v>0</v>
      </c>
      <c r="IB103" s="282">
        <f t="shared" si="425"/>
        <v>0</v>
      </c>
      <c r="IC103" s="73"/>
      <c r="ID103" s="74"/>
      <c r="IE103" s="279"/>
      <c r="IF103" s="76">
        <f t="shared" si="270"/>
        <v>7.6326674220350892</v>
      </c>
      <c r="IG103" s="77">
        <f t="shared" si="426"/>
        <v>8.6860518529501523</v>
      </c>
      <c r="IH103" s="77">
        <f t="shared" si="271"/>
        <v>10.08910843907058</v>
      </c>
      <c r="II103" s="77">
        <f t="shared" si="427"/>
        <v>11.650902425438707</v>
      </c>
      <c r="IJ103" s="282">
        <f t="shared" si="428"/>
        <v>109.7641246002717</v>
      </c>
      <c r="IK103" s="73">
        <f t="shared" si="429"/>
        <v>6.953699535099464E-2</v>
      </c>
      <c r="IL103" s="74">
        <f t="shared" si="430"/>
        <v>9.191626568163426E-2</v>
      </c>
      <c r="IM103" s="279">
        <f t="shared" si="431"/>
        <v>1.0238254386559078</v>
      </c>
      <c r="IN103" s="76">
        <f t="shared" si="272"/>
        <v>0</v>
      </c>
      <c r="IO103" s="77">
        <f t="shared" si="432"/>
        <v>0</v>
      </c>
      <c r="IP103" s="77">
        <f t="shared" si="273"/>
        <v>0</v>
      </c>
      <c r="IQ103" s="77">
        <f t="shared" si="433"/>
        <v>0</v>
      </c>
      <c r="IR103" s="282">
        <f t="shared" si="434"/>
        <v>0</v>
      </c>
      <c r="IS103" s="283"/>
      <c r="IT103" s="284"/>
      <c r="IU103" s="285"/>
      <c r="IV103" s="76">
        <f t="shared" si="274"/>
        <v>0</v>
      </c>
      <c r="IW103" s="77">
        <f t="shared" si="435"/>
        <v>0</v>
      </c>
      <c r="IX103" s="77">
        <f t="shared" si="436"/>
        <v>0</v>
      </c>
      <c r="IY103" s="77">
        <f t="shared" si="437"/>
        <v>0</v>
      </c>
      <c r="IZ103" s="282">
        <f t="shared" si="438"/>
        <v>0</v>
      </c>
      <c r="JA103" s="283"/>
      <c r="JB103" s="284"/>
      <c r="JC103" s="285"/>
      <c r="JD103" s="76">
        <f t="shared" si="275"/>
        <v>0</v>
      </c>
      <c r="JE103" s="77">
        <f t="shared" si="439"/>
        <v>0</v>
      </c>
      <c r="JF103" s="77">
        <f t="shared" si="276"/>
        <v>0</v>
      </c>
      <c r="JG103" s="77">
        <f t="shared" si="440"/>
        <v>0</v>
      </c>
      <c r="JH103" s="282">
        <f t="shared" si="441"/>
        <v>0</v>
      </c>
      <c r="JI103" s="283"/>
      <c r="JJ103" s="284"/>
      <c r="JK103" s="285"/>
      <c r="JL103" s="76">
        <f t="shared" si="277"/>
        <v>44.372743520240618</v>
      </c>
      <c r="JM103" s="77">
        <f t="shared" si="442"/>
        <v>50.496625853469027</v>
      </c>
      <c r="JN103" s="77">
        <f t="shared" si="278"/>
        <v>2.981259086054842</v>
      </c>
      <c r="JO103" s="77">
        <f t="shared" si="443"/>
        <v>3.4427579925761318</v>
      </c>
      <c r="JP103" s="282">
        <f t="shared" si="444"/>
        <v>52.792234362807392</v>
      </c>
      <c r="JQ103" s="73">
        <f t="shared" si="279"/>
        <v>0.84051648989309724</v>
      </c>
      <c r="JR103" s="74">
        <f t="shared" si="280"/>
        <v>5.6471545901363975E-2</v>
      </c>
      <c r="JS103" s="279">
        <f t="shared" si="445"/>
        <v>1.1247414760756773</v>
      </c>
      <c r="JT103" s="76">
        <f t="shared" si="281"/>
        <v>0</v>
      </c>
      <c r="JU103" s="77">
        <f t="shared" si="446"/>
        <v>0</v>
      </c>
      <c r="JV103" s="77">
        <f t="shared" si="282"/>
        <v>0</v>
      </c>
      <c r="JW103" s="77">
        <f t="shared" si="447"/>
        <v>0</v>
      </c>
      <c r="JX103" s="282">
        <f t="shared" si="448"/>
        <v>0</v>
      </c>
      <c r="JY103" s="73"/>
      <c r="JZ103" s="74"/>
      <c r="KA103" s="279"/>
      <c r="KB103" s="76">
        <f t="shared" si="283"/>
        <v>0</v>
      </c>
      <c r="KC103" s="77">
        <f t="shared" si="449"/>
        <v>0</v>
      </c>
      <c r="KD103" s="77">
        <f t="shared" si="284"/>
        <v>0</v>
      </c>
      <c r="KE103" s="77">
        <f t="shared" si="450"/>
        <v>0</v>
      </c>
      <c r="KF103" s="282">
        <f t="shared" si="451"/>
        <v>0</v>
      </c>
      <c r="KG103" s="73"/>
      <c r="KH103" s="74"/>
      <c r="KI103" s="279"/>
      <c r="KJ103" s="76">
        <f t="shared" si="285"/>
        <v>55.677635218973045</v>
      </c>
      <c r="KK103" s="77">
        <f t="shared" si="452"/>
        <v>63.36170565554351</v>
      </c>
      <c r="KL103" s="77">
        <f t="shared" si="286"/>
        <v>1.8184862864935332</v>
      </c>
      <c r="KM103" s="77">
        <f t="shared" si="453"/>
        <v>2.0999879636427323</v>
      </c>
      <c r="KN103" s="282">
        <f t="shared" si="454"/>
        <v>73.20773663769242</v>
      </c>
      <c r="KO103" s="73">
        <f t="shared" si="287"/>
        <v>0.76054304881085932</v>
      </c>
      <c r="KP103" s="74">
        <f t="shared" si="288"/>
        <v>2.4840083439449625E-2</v>
      </c>
      <c r="KQ103" s="279">
        <f t="shared" si="289"/>
        <v>1.1088077910828134</v>
      </c>
      <c r="KR103" s="76">
        <f t="shared" si="290"/>
        <v>0</v>
      </c>
      <c r="KS103" s="77">
        <f t="shared" si="455"/>
        <v>0</v>
      </c>
      <c r="KT103" s="77">
        <f t="shared" si="291"/>
        <v>0</v>
      </c>
      <c r="KU103" s="77">
        <f t="shared" si="456"/>
        <v>0</v>
      </c>
      <c r="KV103" s="282">
        <f t="shared" si="457"/>
        <v>0</v>
      </c>
      <c r="KW103" s="73"/>
      <c r="KX103" s="74"/>
      <c r="KY103" s="279"/>
      <c r="KZ103" s="76">
        <f t="shared" si="292"/>
        <v>26.024295760316914</v>
      </c>
      <c r="LA103" s="77">
        <f t="shared" si="458"/>
        <v>29.61590881819825</v>
      </c>
      <c r="LB103" s="77">
        <f t="shared" si="293"/>
        <v>0.81327431936868</v>
      </c>
      <c r="LC103" s="77">
        <f t="shared" si="459"/>
        <v>0.93916918400695171</v>
      </c>
      <c r="LD103" s="286">
        <f t="shared" si="460"/>
        <v>69.852512874845374</v>
      </c>
      <c r="LE103" s="73">
        <f t="shared" si="294"/>
        <v>0.37256062365207387</v>
      </c>
      <c r="LF103" s="74">
        <f t="shared" si="295"/>
        <v>1.1642735327586886E-2</v>
      </c>
      <c r="LG103" s="279">
        <f t="shared" si="296"/>
        <v>1.0532193870989333</v>
      </c>
      <c r="LH103" s="76">
        <f t="shared" si="297"/>
        <v>0</v>
      </c>
      <c r="LI103" s="77">
        <f t="shared" si="461"/>
        <v>0</v>
      </c>
      <c r="LJ103" s="77">
        <f t="shared" si="298"/>
        <v>0</v>
      </c>
      <c r="LK103" s="77">
        <f t="shared" si="462"/>
        <v>0</v>
      </c>
      <c r="LL103" s="282">
        <f t="shared" si="463"/>
        <v>0</v>
      </c>
      <c r="LM103" s="73"/>
      <c r="LN103" s="74"/>
      <c r="LO103" s="279"/>
      <c r="LP103" s="76">
        <f t="shared" si="299"/>
        <v>0</v>
      </c>
      <c r="LQ103" s="77">
        <f t="shared" si="464"/>
        <v>0</v>
      </c>
      <c r="LR103" s="77">
        <f t="shared" si="300"/>
        <v>0</v>
      </c>
      <c r="LS103" s="77">
        <f t="shared" si="465"/>
        <v>0</v>
      </c>
      <c r="LT103" s="282">
        <f t="shared" si="466"/>
        <v>0</v>
      </c>
      <c r="LU103" s="73"/>
      <c r="LV103" s="74"/>
      <c r="LW103" s="279"/>
      <c r="LX103" s="76">
        <f t="shared" si="301"/>
        <v>0</v>
      </c>
      <c r="LY103" s="77">
        <f t="shared" si="467"/>
        <v>0</v>
      </c>
      <c r="LZ103" s="77">
        <f t="shared" si="302"/>
        <v>0</v>
      </c>
      <c r="MA103" s="77">
        <f t="shared" si="468"/>
        <v>0</v>
      </c>
      <c r="MB103" s="286">
        <f t="shared" si="469"/>
        <v>0</v>
      </c>
      <c r="MC103" s="73"/>
      <c r="MD103" s="74"/>
      <c r="ME103" s="279"/>
      <c r="MF103" s="76">
        <f t="shared" si="303"/>
        <v>0</v>
      </c>
      <c r="MG103" s="77">
        <f t="shared" si="470"/>
        <v>0</v>
      </c>
      <c r="MH103" s="77">
        <f t="shared" si="304"/>
        <v>0</v>
      </c>
      <c r="MI103" s="77">
        <f t="shared" si="471"/>
        <v>0</v>
      </c>
      <c r="MJ103" s="286">
        <f t="shared" si="472"/>
        <v>0</v>
      </c>
      <c r="MK103" s="73"/>
      <c r="ML103" s="74"/>
      <c r="MM103" s="279"/>
      <c r="MN103" s="287">
        <f t="shared" si="473"/>
        <v>1.0653925868070067</v>
      </c>
      <c r="MO103" s="288">
        <f t="shared" si="473"/>
        <v>0</v>
      </c>
      <c r="MP103" s="288">
        <f t="shared" si="473"/>
        <v>1.0932775343205245</v>
      </c>
      <c r="MQ103" s="289">
        <f t="shared" si="473"/>
        <v>0</v>
      </c>
      <c r="MR103" s="290">
        <f t="shared" si="474"/>
        <v>1.4498927713856553</v>
      </c>
      <c r="MS103" s="291"/>
      <c r="MT103" s="291">
        <f t="shared" si="305"/>
        <v>0.89047455170406731</v>
      </c>
      <c r="MU103" s="292"/>
      <c r="MV103" s="359">
        <f t="shared" si="306"/>
        <v>0</v>
      </c>
      <c r="MW103" s="360">
        <f t="shared" si="307"/>
        <v>0</v>
      </c>
      <c r="MX103" s="360">
        <f t="shared" si="308"/>
        <v>0.559418219681588</v>
      </c>
      <c r="MY103" s="360">
        <f t="shared" si="309"/>
        <v>0</v>
      </c>
      <c r="MZ103" s="360">
        <f t="shared" si="310"/>
        <v>0</v>
      </c>
      <c r="NA103" s="360">
        <f t="shared" si="311"/>
        <v>0</v>
      </c>
      <c r="NB103" s="360">
        <f t="shared" si="312"/>
        <v>0.24699322814621874</v>
      </c>
      <c r="NC103" s="360">
        <f t="shared" si="313"/>
        <v>0</v>
      </c>
      <c r="ND103" s="360">
        <f t="shared" si="314"/>
        <v>0</v>
      </c>
      <c r="NE103" s="360">
        <f t="shared" si="315"/>
        <v>0.33752109160560839</v>
      </c>
      <c r="NF103" s="360">
        <f t="shared" si="316"/>
        <v>0</v>
      </c>
      <c r="NG103" s="360">
        <f t="shared" si="317"/>
        <v>0.30596023195224009</v>
      </c>
      <c r="NH103" s="360">
        <f t="shared" si="318"/>
        <v>0</v>
      </c>
      <c r="NI103" s="360">
        <f t="shared" si="319"/>
        <v>0</v>
      </c>
      <c r="NJ103" s="360">
        <f t="shared" si="320"/>
        <v>0</v>
      </c>
      <c r="NK103" s="361">
        <f t="shared" si="321"/>
        <v>0</v>
      </c>
      <c r="NL103" s="145">
        <f t="shared" si="475"/>
        <v>1.4498927713856553</v>
      </c>
      <c r="NM103" s="40"/>
      <c r="NN103" s="56">
        <f t="shared" si="476"/>
        <v>0.89047455170406731</v>
      </c>
      <c r="NO103" s="59"/>
      <c r="NP103" s="55">
        <f t="shared" si="322"/>
        <v>1.0653925868070067</v>
      </c>
      <c r="NQ103" s="40"/>
      <c r="NR103" s="56">
        <f t="shared" si="323"/>
        <v>1.0932775343205245</v>
      </c>
      <c r="NS103" s="60"/>
      <c r="NT103" s="25"/>
      <c r="NU103" s="86">
        <f t="shared" si="477"/>
        <v>0</v>
      </c>
      <c r="NV103" s="86">
        <f t="shared" si="477"/>
        <v>0</v>
      </c>
      <c r="NW103" s="86">
        <f t="shared" si="477"/>
        <v>0</v>
      </c>
      <c r="NX103" s="86">
        <f t="shared" si="477"/>
        <v>0</v>
      </c>
      <c r="NY103" s="87">
        <f t="shared" si="478"/>
        <v>0</v>
      </c>
      <c r="NZ103" s="87">
        <f t="shared" si="478"/>
        <v>0</v>
      </c>
      <c r="OA103" s="87">
        <f t="shared" si="478"/>
        <v>0</v>
      </c>
      <c r="OB103" s="87">
        <f t="shared" si="478"/>
        <v>0</v>
      </c>
      <c r="OC103" s="26"/>
    </row>
    <row r="104" spans="1:393" thickBot="1" x14ac:dyDescent="0.35">
      <c r="A104" s="136" t="s">
        <v>306</v>
      </c>
      <c r="B104" s="137" t="s">
        <v>307</v>
      </c>
      <c r="C104" s="133" t="s">
        <v>118</v>
      </c>
      <c r="D104" s="64">
        <f>VLOOKUP(B104,[1]УсіТ_1!$A$10:$G$556,6,FALSE)</f>
        <v>201.7</v>
      </c>
      <c r="E104" s="64">
        <f>VLOOKUP(B104,[1]УсіТ_1!$A$10:$G$556,7,FALSE)</f>
        <v>201.7</v>
      </c>
      <c r="F104" s="38"/>
      <c r="G104" s="38"/>
      <c r="H104" s="39"/>
      <c r="I104" s="256">
        <v>1.4896</v>
      </c>
      <c r="J104" s="62">
        <v>1.4896</v>
      </c>
      <c r="K104" s="257">
        <f t="shared" si="324"/>
        <v>1.0863</v>
      </c>
      <c r="L104" s="258">
        <f t="shared" si="325"/>
        <v>1.0863</v>
      </c>
      <c r="M104" s="63">
        <v>0</v>
      </c>
      <c r="N104" s="63">
        <v>0</v>
      </c>
      <c r="O104" s="63">
        <v>0.40329999999999999</v>
      </c>
      <c r="P104" s="63">
        <v>0</v>
      </c>
      <c r="Q104" s="63">
        <v>0</v>
      </c>
      <c r="R104" s="63">
        <v>0</v>
      </c>
      <c r="S104" s="63">
        <v>0.26400000000000001</v>
      </c>
      <c r="T104" s="63">
        <v>0</v>
      </c>
      <c r="U104" s="63">
        <v>0</v>
      </c>
      <c r="V104" s="63">
        <v>0.43459999999999999</v>
      </c>
      <c r="W104" s="63">
        <v>0</v>
      </c>
      <c r="X104" s="63">
        <v>0.38769999999999999</v>
      </c>
      <c r="Y104" s="63">
        <v>0</v>
      </c>
      <c r="Z104" s="63">
        <v>0</v>
      </c>
      <c r="AA104" s="63">
        <v>0</v>
      </c>
      <c r="AB104" s="259">
        <v>0</v>
      </c>
      <c r="AC104" s="144">
        <v>0</v>
      </c>
      <c r="AD104" s="70">
        <v>0</v>
      </c>
      <c r="AE104" s="70">
        <v>0</v>
      </c>
      <c r="AF104" s="68">
        <f t="shared" si="326"/>
        <v>0</v>
      </c>
      <c r="AG104" s="68">
        <f t="shared" si="327"/>
        <v>0</v>
      </c>
      <c r="AH104" s="71">
        <v>0</v>
      </c>
      <c r="AI104" s="71">
        <v>0</v>
      </c>
      <c r="AJ104" s="68">
        <f t="shared" si="328"/>
        <v>0</v>
      </c>
      <c r="AK104" s="68">
        <f t="shared" si="329"/>
        <v>0</v>
      </c>
      <c r="AL104" s="71">
        <v>0</v>
      </c>
      <c r="AM104" s="69">
        <f t="shared" si="330"/>
        <v>0</v>
      </c>
      <c r="AN104" s="260">
        <v>0</v>
      </c>
      <c r="AO104" s="71">
        <v>0</v>
      </c>
      <c r="AP104" s="71">
        <v>0</v>
      </c>
      <c r="AQ104" s="68">
        <f t="shared" si="331"/>
        <v>0</v>
      </c>
      <c r="AR104" s="68">
        <f t="shared" si="332"/>
        <v>0</v>
      </c>
      <c r="AS104" s="71">
        <v>0</v>
      </c>
      <c r="AT104" s="261">
        <f t="shared" si="244"/>
        <v>0</v>
      </c>
      <c r="AU104" s="71">
        <v>0</v>
      </c>
      <c r="AV104" s="68">
        <f t="shared" si="333"/>
        <v>0</v>
      </c>
      <c r="AW104" s="68">
        <f t="shared" si="334"/>
        <v>0</v>
      </c>
      <c r="AX104" s="71">
        <v>0</v>
      </c>
      <c r="AY104" s="69">
        <f t="shared" si="335"/>
        <v>0</v>
      </c>
      <c r="AZ104" s="260">
        <v>10</v>
      </c>
      <c r="BA104" s="260">
        <v>50.971666666666799</v>
      </c>
      <c r="BB104" s="260">
        <v>5.3156166666666804</v>
      </c>
      <c r="BC104" s="262">
        <f t="shared" si="336"/>
        <v>4.2524933333333443</v>
      </c>
      <c r="BD104" s="262">
        <f t="shared" si="245"/>
        <v>1.0631233333333361</v>
      </c>
      <c r="BE104" s="260">
        <v>1.9951766666666699</v>
      </c>
      <c r="BF104" s="262">
        <f t="shared" si="337"/>
        <v>1.5961413333333361</v>
      </c>
      <c r="BG104" s="262">
        <f t="shared" si="246"/>
        <v>0.39903533333333385</v>
      </c>
      <c r="BH104" s="260">
        <v>6.284932752632959</v>
      </c>
      <c r="BI104" s="263">
        <f t="shared" si="338"/>
        <v>3.6801675130352396</v>
      </c>
      <c r="BJ104" s="68">
        <f t="shared" si="339"/>
        <v>8.6135003374834707E-2</v>
      </c>
      <c r="BK104" s="260">
        <v>3.2280959710640911</v>
      </c>
      <c r="BL104" s="69">
        <f t="shared" si="340"/>
        <v>81.354586468436636</v>
      </c>
      <c r="BM104" s="260">
        <v>0</v>
      </c>
      <c r="BN104" s="260">
        <v>0</v>
      </c>
      <c r="BO104" s="260">
        <v>0</v>
      </c>
      <c r="BP104" s="68">
        <f t="shared" si="341"/>
        <v>0</v>
      </c>
      <c r="BQ104" s="68">
        <f t="shared" si="342"/>
        <v>0</v>
      </c>
      <c r="BR104" s="260">
        <v>0</v>
      </c>
      <c r="BS104" s="260">
        <v>0</v>
      </c>
      <c r="BT104" s="68">
        <f t="shared" si="343"/>
        <v>0</v>
      </c>
      <c r="BU104" s="68">
        <f t="shared" si="344"/>
        <v>0</v>
      </c>
      <c r="BV104" s="260">
        <v>0</v>
      </c>
      <c r="BW104" s="69">
        <f t="shared" si="345"/>
        <v>0</v>
      </c>
      <c r="BX104" s="260">
        <v>0</v>
      </c>
      <c r="BY104" s="260">
        <v>0</v>
      </c>
      <c r="BZ104" s="263">
        <f t="shared" si="346"/>
        <v>0</v>
      </c>
      <c r="CA104" s="263">
        <f t="shared" si="347"/>
        <v>0</v>
      </c>
      <c r="CB104" s="260">
        <v>0</v>
      </c>
      <c r="CC104" s="264">
        <f t="shared" si="348"/>
        <v>0</v>
      </c>
      <c r="CD104" s="260">
        <v>0</v>
      </c>
      <c r="CE104" s="260">
        <v>0</v>
      </c>
      <c r="CF104" s="263">
        <f t="shared" si="349"/>
        <v>0</v>
      </c>
      <c r="CG104" s="263">
        <f t="shared" si="350"/>
        <v>0</v>
      </c>
      <c r="CH104" s="260">
        <v>0</v>
      </c>
      <c r="CI104" s="69">
        <f t="shared" si="351"/>
        <v>0</v>
      </c>
      <c r="CJ104" s="260">
        <v>25.017734697441583</v>
      </c>
      <c r="CK104" s="260">
        <v>5.5039026438196794</v>
      </c>
      <c r="CL104" s="260">
        <v>2.3823724785376594</v>
      </c>
      <c r="CM104" s="260">
        <v>1.9555322419791017</v>
      </c>
      <c r="CN104" s="260">
        <v>5.2415930229423013</v>
      </c>
      <c r="CO104" s="265">
        <f t="shared" si="352"/>
        <v>0.36816949393146725</v>
      </c>
      <c r="CP104" s="266">
        <f t="shared" si="353"/>
        <v>1.6713448344814279</v>
      </c>
      <c r="CQ104" s="260">
        <v>4.1138470335789528</v>
      </c>
      <c r="CR104" s="265">
        <f t="shared" si="354"/>
        <v>5.6380273595199551E-2</v>
      </c>
      <c r="CS104" s="265">
        <f t="shared" si="355"/>
        <v>2.4088795859002903</v>
      </c>
      <c r="CT104" s="260">
        <v>2.1129725097989942</v>
      </c>
      <c r="CU104" s="267">
        <f t="shared" si="247"/>
        <v>53.246906863343</v>
      </c>
      <c r="CV104" s="260">
        <v>0</v>
      </c>
      <c r="CW104" s="260">
        <v>0</v>
      </c>
      <c r="CX104" s="68">
        <f t="shared" si="356"/>
        <v>0</v>
      </c>
      <c r="CY104" s="68">
        <f t="shared" si="357"/>
        <v>0</v>
      </c>
      <c r="CZ104" s="260">
        <v>0</v>
      </c>
      <c r="DA104" s="69">
        <f t="shared" si="358"/>
        <v>0</v>
      </c>
      <c r="DB104" s="260">
        <v>0</v>
      </c>
      <c r="DC104" s="260">
        <v>0</v>
      </c>
      <c r="DD104" s="68">
        <f t="shared" si="359"/>
        <v>0</v>
      </c>
      <c r="DE104" s="68">
        <f t="shared" si="360"/>
        <v>0</v>
      </c>
      <c r="DF104" s="260">
        <v>0</v>
      </c>
      <c r="DG104" s="69">
        <f t="shared" si="361"/>
        <v>0</v>
      </c>
      <c r="DH104" s="260">
        <v>31.981434996573121</v>
      </c>
      <c r="DI104" s="260">
        <v>7.035915699246087</v>
      </c>
      <c r="DJ104" s="260">
        <v>0.50086736394166642</v>
      </c>
      <c r="DK104" s="260">
        <v>23.282484677505231</v>
      </c>
      <c r="DL104" s="68">
        <f t="shared" si="362"/>
        <v>1.6353617237479674</v>
      </c>
      <c r="DM104" s="68">
        <f t="shared" si="363"/>
        <v>7.4238996292386723</v>
      </c>
      <c r="DN104" s="260">
        <v>6.7730413014852902</v>
      </c>
      <c r="DO104" s="68">
        <f t="shared" si="364"/>
        <v>9.2824531036855909E-2</v>
      </c>
      <c r="DP104" s="68">
        <f t="shared" si="365"/>
        <v>3.9659814262499178</v>
      </c>
      <c r="DQ104" s="260">
        <v>3.4787997611377399</v>
      </c>
      <c r="DR104" s="264">
        <f t="shared" si="366"/>
        <v>87.663052559866955</v>
      </c>
      <c r="DS104" s="260">
        <v>0</v>
      </c>
      <c r="DT104" s="260">
        <v>0</v>
      </c>
      <c r="DU104" s="260">
        <v>0</v>
      </c>
      <c r="DV104" s="68">
        <f t="shared" si="367"/>
        <v>0</v>
      </c>
      <c r="DW104" s="68">
        <f t="shared" si="368"/>
        <v>0</v>
      </c>
      <c r="DX104" s="260">
        <v>0</v>
      </c>
      <c r="DY104" s="260">
        <v>0</v>
      </c>
      <c r="DZ104" s="260">
        <v>0</v>
      </c>
      <c r="EA104" s="260">
        <v>0</v>
      </c>
      <c r="EB104" s="68">
        <f t="shared" si="369"/>
        <v>0</v>
      </c>
      <c r="EC104" s="68">
        <f t="shared" si="370"/>
        <v>0</v>
      </c>
      <c r="ED104" s="267">
        <v>0</v>
      </c>
      <c r="EE104" s="69">
        <f t="shared" si="371"/>
        <v>0</v>
      </c>
      <c r="EF104" s="260">
        <v>12.5216777777778</v>
      </c>
      <c r="EG104" s="260">
        <v>2.7547691111111199</v>
      </c>
      <c r="EH104" s="260">
        <v>31.623493639397164</v>
      </c>
      <c r="EI104" s="260">
        <v>9.1166048606436654</v>
      </c>
      <c r="EJ104" s="268">
        <f t="shared" si="372"/>
        <v>0.64035032541161108</v>
      </c>
      <c r="EK104" s="266">
        <f t="shared" si="373"/>
        <v>2.9069388590745602</v>
      </c>
      <c r="EL104" s="260">
        <v>6.0411549425106683</v>
      </c>
      <c r="EM104" s="268">
        <f t="shared" si="374"/>
        <v>8.2794028487108706E-2</v>
      </c>
      <c r="EN104" s="268">
        <f t="shared" si="375"/>
        <v>3.5374224412068922</v>
      </c>
      <c r="EO104" s="269">
        <f t="shared" si="376"/>
        <v>62.057700331440408</v>
      </c>
      <c r="EP104" s="69">
        <f t="shared" si="377"/>
        <v>78.19270241761491</v>
      </c>
      <c r="EQ104" s="260">
        <v>0</v>
      </c>
      <c r="ER104" s="260">
        <v>0</v>
      </c>
      <c r="ES104" s="260">
        <v>0</v>
      </c>
      <c r="ET104" s="68">
        <f t="shared" si="378"/>
        <v>0</v>
      </c>
      <c r="EU104" s="68">
        <f t="shared" si="379"/>
        <v>0</v>
      </c>
      <c r="EV104" s="260">
        <v>0</v>
      </c>
      <c r="EW104" s="260">
        <v>0</v>
      </c>
      <c r="EX104" s="68">
        <f t="shared" si="380"/>
        <v>0</v>
      </c>
      <c r="EY104" s="68">
        <f t="shared" si="381"/>
        <v>0</v>
      </c>
      <c r="EZ104" s="260">
        <v>0</v>
      </c>
      <c r="FA104" s="69">
        <f t="shared" si="382"/>
        <v>0</v>
      </c>
      <c r="FB104" s="260">
        <v>0</v>
      </c>
      <c r="FC104" s="260">
        <v>0</v>
      </c>
      <c r="FD104" s="68">
        <f t="shared" si="383"/>
        <v>0</v>
      </c>
      <c r="FE104" s="68">
        <f t="shared" si="384"/>
        <v>0</v>
      </c>
      <c r="FF104" s="260">
        <v>0</v>
      </c>
      <c r="FG104" s="69">
        <f t="shared" si="385"/>
        <v>0</v>
      </c>
      <c r="FH104" s="260">
        <v>0</v>
      </c>
      <c r="FI104" s="260">
        <v>0</v>
      </c>
      <c r="FJ104" s="68">
        <f t="shared" si="386"/>
        <v>0</v>
      </c>
      <c r="FK104" s="68">
        <f t="shared" si="387"/>
        <v>0</v>
      </c>
      <c r="FL104" s="260">
        <v>0</v>
      </c>
      <c r="FM104" s="69">
        <f t="shared" si="388"/>
        <v>0</v>
      </c>
      <c r="FN104" s="260">
        <v>0</v>
      </c>
      <c r="FO104" s="260">
        <v>0</v>
      </c>
      <c r="FP104" s="68">
        <f t="shared" si="389"/>
        <v>0</v>
      </c>
      <c r="FQ104" s="68">
        <f t="shared" si="390"/>
        <v>0</v>
      </c>
      <c r="FR104" s="260">
        <v>0</v>
      </c>
      <c r="FS104" s="264">
        <f t="shared" si="391"/>
        <v>0</v>
      </c>
      <c r="FT104" s="270">
        <f t="shared" si="248"/>
        <v>300.4572483092615</v>
      </c>
      <c r="FU104" s="271">
        <f t="shared" si="249"/>
        <v>84.815434925969384</v>
      </c>
      <c r="FV104" s="272">
        <f t="shared" si="392"/>
        <v>34.013359906564055</v>
      </c>
      <c r="FW104" s="272">
        <f t="shared" si="250"/>
        <v>7.8041669086457821</v>
      </c>
      <c r="FX104" s="272">
        <f t="shared" si="251"/>
        <v>50.971666666666799</v>
      </c>
      <c r="FY104" s="272">
        <f t="shared" si="252"/>
        <v>0</v>
      </c>
      <c r="FZ104" s="272">
        <f t="shared" si="253"/>
        <v>0</v>
      </c>
      <c r="GA104" s="272">
        <f t="shared" si="254"/>
        <v>0</v>
      </c>
      <c r="GB104" s="272">
        <f t="shared" si="255"/>
        <v>0</v>
      </c>
      <c r="GC104" s="272">
        <f t="shared" si="256"/>
        <v>0</v>
      </c>
      <c r="GD104" s="272">
        <f t="shared" si="257"/>
        <v>0</v>
      </c>
      <c r="GE104" s="272">
        <f t="shared" si="258"/>
        <v>37.640682561091197</v>
      </c>
      <c r="GF104" s="273">
        <f t="shared" si="259"/>
        <v>14.642663653809485</v>
      </c>
      <c r="GG104" s="273">
        <f t="shared" si="260"/>
        <v>2.6438815430910458</v>
      </c>
      <c r="GH104" s="272">
        <f t="shared" si="393"/>
        <v>23.212976030207869</v>
      </c>
      <c r="GI104" s="274">
        <f t="shared" si="394"/>
        <v>16.582790178998653</v>
      </c>
      <c r="GJ104" s="275">
        <f t="shared" si="261"/>
        <v>0.31813383649399885</v>
      </c>
      <c r="GK104" s="271">
        <f t="shared" si="395"/>
        <v>238.45828699914512</v>
      </c>
      <c r="GL104" s="276">
        <f t="shared" si="396"/>
        <v>300.45744161892287</v>
      </c>
      <c r="GM104" s="272">
        <f t="shared" si="397"/>
        <v>116.04088875877751</v>
      </c>
      <c r="GN104" s="272">
        <f t="shared" si="398"/>
        <v>10.766182288230826</v>
      </c>
      <c r="GO104" s="277">
        <f t="shared" si="399"/>
        <v>0.48662971716807446</v>
      </c>
      <c r="GP104" s="278">
        <f t="shared" si="400"/>
        <v>4.514912198572249E-2</v>
      </c>
      <c r="GQ104" s="279">
        <f t="shared" si="401"/>
        <v>1.0741488513497559</v>
      </c>
      <c r="GR104" s="280">
        <f t="shared" si="402"/>
        <v>238.45828699914512</v>
      </c>
      <c r="GS104" s="272">
        <f t="shared" si="403"/>
        <v>116.04088875877751</v>
      </c>
      <c r="GT104" s="272">
        <f t="shared" si="262"/>
        <v>10.766182288230826</v>
      </c>
      <c r="GU104" s="73">
        <f t="shared" si="404"/>
        <v>0.48662971716807446</v>
      </c>
      <c r="GV104" s="74">
        <f t="shared" si="405"/>
        <v>4.514912198572249E-2</v>
      </c>
      <c r="GW104" s="279">
        <f t="shared" si="406"/>
        <v>1.0741488513497559</v>
      </c>
      <c r="GX104" s="280">
        <f t="shared" si="407"/>
        <v>173.89115488133825</v>
      </c>
      <c r="GY104" s="272">
        <f t="shared" si="263"/>
        <v>111.55108439287451</v>
      </c>
      <c r="GZ104" s="272">
        <f t="shared" si="264"/>
        <v>4.8314126181893116</v>
      </c>
      <c r="HA104" s="73">
        <f t="shared" si="408"/>
        <v>0.64149947401865248</v>
      </c>
      <c r="HB104" s="74">
        <f t="shared" si="409"/>
        <v>2.7784119448089374E-2</v>
      </c>
      <c r="HC104" s="279">
        <f t="shared" si="410"/>
        <v>1.0928343240998784</v>
      </c>
      <c r="HD104" s="280">
        <f t="shared" si="411"/>
        <v>173.89115488133825</v>
      </c>
      <c r="HE104" s="272">
        <f t="shared" si="265"/>
        <v>111.55108439287451</v>
      </c>
      <c r="HF104" s="272">
        <f t="shared" si="266"/>
        <v>4.8314126181893116</v>
      </c>
      <c r="HG104" s="73">
        <f t="shared" si="412"/>
        <v>0.64149947401865248</v>
      </c>
      <c r="HH104" s="74">
        <f t="shared" si="413"/>
        <v>2.7784119448089374E-2</v>
      </c>
      <c r="HI104" s="281">
        <f t="shared" si="414"/>
        <v>1.0928343240998784</v>
      </c>
      <c r="HJ104" s="72">
        <f t="shared" si="267"/>
        <v>1.6000521289705965</v>
      </c>
      <c r="HK104" s="73">
        <f t="shared" si="415"/>
        <v>1.6000521289705965</v>
      </c>
      <c r="HL104" s="73">
        <f t="shared" si="268"/>
        <v>1.1871459262696979</v>
      </c>
      <c r="HM104" s="74">
        <f t="shared" si="416"/>
        <v>1.1871459262696979</v>
      </c>
      <c r="HN104" s="75"/>
      <c r="HO104" s="75"/>
      <c r="HP104" s="76">
        <f t="shared" si="417"/>
        <v>0</v>
      </c>
      <c r="HQ104" s="77">
        <f t="shared" si="418"/>
        <v>0</v>
      </c>
      <c r="HR104" s="77">
        <f t="shared" si="419"/>
        <v>0</v>
      </c>
      <c r="HS104" s="77">
        <f t="shared" si="420"/>
        <v>0</v>
      </c>
      <c r="HT104" s="282">
        <f t="shared" si="421"/>
        <v>0</v>
      </c>
      <c r="HU104" s="73"/>
      <c r="HV104" s="74"/>
      <c r="HW104" s="279"/>
      <c r="HX104" s="76">
        <f t="shared" si="422"/>
        <v>0</v>
      </c>
      <c r="HY104" s="77">
        <f t="shared" si="423"/>
        <v>0</v>
      </c>
      <c r="HZ104" s="77">
        <f t="shared" si="269"/>
        <v>0</v>
      </c>
      <c r="IA104" s="77">
        <f t="shared" si="424"/>
        <v>0</v>
      </c>
      <c r="IB104" s="282">
        <f t="shared" si="425"/>
        <v>0</v>
      </c>
      <c r="IC104" s="73"/>
      <c r="ID104" s="74"/>
      <c r="IE104" s="279"/>
      <c r="IF104" s="76">
        <f t="shared" si="270"/>
        <v>4.4898043659029918</v>
      </c>
      <c r="IG104" s="77">
        <f t="shared" si="426"/>
        <v>5.1094422664412633</v>
      </c>
      <c r="IH104" s="77">
        <f t="shared" si="271"/>
        <v>5.9347696700415149</v>
      </c>
      <c r="II104" s="77">
        <f t="shared" si="427"/>
        <v>6.8534720149639421</v>
      </c>
      <c r="IJ104" s="282">
        <f t="shared" si="428"/>
        <v>64.567132117806864</v>
      </c>
      <c r="IK104" s="73">
        <f t="shared" si="429"/>
        <v>6.9536995350994626E-2</v>
      </c>
      <c r="IL104" s="74">
        <f t="shared" si="430"/>
        <v>9.1916265681634246E-2</v>
      </c>
      <c r="IM104" s="279">
        <f t="shared" si="431"/>
        <v>1.0238254386559078</v>
      </c>
      <c r="IN104" s="76">
        <f t="shared" si="272"/>
        <v>0</v>
      </c>
      <c r="IO104" s="77">
        <f t="shared" si="432"/>
        <v>0</v>
      </c>
      <c r="IP104" s="77">
        <f t="shared" si="273"/>
        <v>0</v>
      </c>
      <c r="IQ104" s="77">
        <f t="shared" si="433"/>
        <v>0</v>
      </c>
      <c r="IR104" s="282">
        <f t="shared" si="434"/>
        <v>0</v>
      </c>
      <c r="IS104" s="283"/>
      <c r="IT104" s="284"/>
      <c r="IU104" s="285"/>
      <c r="IV104" s="76">
        <f t="shared" si="274"/>
        <v>0</v>
      </c>
      <c r="IW104" s="77">
        <f t="shared" si="435"/>
        <v>0</v>
      </c>
      <c r="IX104" s="77">
        <f t="shared" si="436"/>
        <v>0</v>
      </c>
      <c r="IY104" s="77">
        <f t="shared" si="437"/>
        <v>0</v>
      </c>
      <c r="IZ104" s="282">
        <f t="shared" si="438"/>
        <v>0</v>
      </c>
      <c r="JA104" s="283"/>
      <c r="JB104" s="284"/>
      <c r="JC104" s="285"/>
      <c r="JD104" s="76">
        <f t="shared" si="275"/>
        <v>0</v>
      </c>
      <c r="JE104" s="77">
        <f t="shared" si="439"/>
        <v>0</v>
      </c>
      <c r="JF104" s="77">
        <f t="shared" si="276"/>
        <v>0</v>
      </c>
      <c r="JG104" s="77">
        <f t="shared" si="440"/>
        <v>0</v>
      </c>
      <c r="JH104" s="282">
        <f t="shared" si="441"/>
        <v>0</v>
      </c>
      <c r="JI104" s="283"/>
      <c r="JJ104" s="284"/>
      <c r="JK104" s="285"/>
      <c r="JL104" s="76">
        <f t="shared" si="277"/>
        <v>35.499511134126955</v>
      </c>
      <c r="JM104" s="77">
        <f t="shared" si="442"/>
        <v>40.398798665747812</v>
      </c>
      <c r="JN104" s="77">
        <f t="shared" si="278"/>
        <v>2.3800820095057684</v>
      </c>
      <c r="JO104" s="77">
        <f t="shared" si="443"/>
        <v>2.7485187045772617</v>
      </c>
      <c r="JP104" s="282">
        <f t="shared" si="444"/>
        <v>42.259449891542069</v>
      </c>
      <c r="JQ104" s="73">
        <f t="shared" si="279"/>
        <v>0.84003722777356671</v>
      </c>
      <c r="JR104" s="74">
        <f t="shared" si="280"/>
        <v>5.6320704969283687E-2</v>
      </c>
      <c r="JS104" s="279">
        <f t="shared" si="445"/>
        <v>1.1246519829342749</v>
      </c>
      <c r="JT104" s="76">
        <f t="shared" si="281"/>
        <v>0</v>
      </c>
      <c r="JU104" s="77">
        <f t="shared" si="446"/>
        <v>0</v>
      </c>
      <c r="JV104" s="77">
        <f t="shared" si="282"/>
        <v>0</v>
      </c>
      <c r="JW104" s="77">
        <f t="shared" si="447"/>
        <v>0</v>
      </c>
      <c r="JX104" s="282">
        <f t="shared" si="448"/>
        <v>0</v>
      </c>
      <c r="JY104" s="73"/>
      <c r="JZ104" s="74"/>
      <c r="KA104" s="279"/>
      <c r="KB104" s="76">
        <f t="shared" si="283"/>
        <v>0</v>
      </c>
      <c r="KC104" s="77">
        <f t="shared" si="449"/>
        <v>0</v>
      </c>
      <c r="KD104" s="77">
        <f t="shared" si="284"/>
        <v>0</v>
      </c>
      <c r="KE104" s="77">
        <f t="shared" si="450"/>
        <v>0</v>
      </c>
      <c r="KF104" s="282">
        <f t="shared" si="451"/>
        <v>0</v>
      </c>
      <c r="KG104" s="73"/>
      <c r="KH104" s="74"/>
      <c r="KI104" s="279"/>
      <c r="KJ104" s="76">
        <f t="shared" si="285"/>
        <v>52.913005583515293</v>
      </c>
      <c r="KK104" s="77">
        <f t="shared" si="452"/>
        <v>60.215529484096237</v>
      </c>
      <c r="KL104" s="77">
        <f t="shared" si="286"/>
        <v>1.7281862547848232</v>
      </c>
      <c r="KM104" s="77">
        <f t="shared" si="453"/>
        <v>1.9957094870255139</v>
      </c>
      <c r="KN104" s="282">
        <f t="shared" si="454"/>
        <v>69.573851237989643</v>
      </c>
      <c r="KO104" s="73">
        <f t="shared" si="287"/>
        <v>0.76053006470084594</v>
      </c>
      <c r="KP104" s="74">
        <f t="shared" si="288"/>
        <v>2.4839594532049935E-2</v>
      </c>
      <c r="KQ104" s="279">
        <f t="shared" si="289"/>
        <v>1.1088059234629248</v>
      </c>
      <c r="KR104" s="76">
        <f t="shared" si="290"/>
        <v>0</v>
      </c>
      <c r="KS104" s="77">
        <f t="shared" si="455"/>
        <v>0</v>
      </c>
      <c r="KT104" s="77">
        <f t="shared" si="291"/>
        <v>0</v>
      </c>
      <c r="KU104" s="77">
        <f t="shared" si="456"/>
        <v>0</v>
      </c>
      <c r="KV104" s="282">
        <f t="shared" si="457"/>
        <v>0</v>
      </c>
      <c r="KW104" s="73"/>
      <c r="KX104" s="74"/>
      <c r="KY104" s="279"/>
      <c r="KZ104" s="76">
        <f t="shared" si="292"/>
        <v>23.138567675232295</v>
      </c>
      <c r="LA104" s="77">
        <f t="shared" si="458"/>
        <v>26.331921400091105</v>
      </c>
      <c r="LB104" s="77">
        <f t="shared" si="293"/>
        <v>0.72314435389871978</v>
      </c>
      <c r="LC104" s="77">
        <f t="shared" si="459"/>
        <v>0.83508709988224161</v>
      </c>
      <c r="LD104" s="286">
        <f t="shared" si="460"/>
        <v>62.057700331440408</v>
      </c>
      <c r="LE104" s="73">
        <f t="shared" si="294"/>
        <v>0.37285570608728408</v>
      </c>
      <c r="LF104" s="74">
        <f t="shared" si="295"/>
        <v>1.1652773951282752E-2</v>
      </c>
      <c r="LG104" s="279">
        <f t="shared" si="296"/>
        <v>1.0532616654047648</v>
      </c>
      <c r="LH104" s="76">
        <f t="shared" si="297"/>
        <v>0</v>
      </c>
      <c r="LI104" s="77">
        <f t="shared" si="461"/>
        <v>0</v>
      </c>
      <c r="LJ104" s="77">
        <f t="shared" si="298"/>
        <v>0</v>
      </c>
      <c r="LK104" s="77">
        <f t="shared" si="462"/>
        <v>0</v>
      </c>
      <c r="LL104" s="282">
        <f t="shared" si="463"/>
        <v>0</v>
      </c>
      <c r="LM104" s="73"/>
      <c r="LN104" s="74"/>
      <c r="LO104" s="279"/>
      <c r="LP104" s="76">
        <f t="shared" si="299"/>
        <v>0</v>
      </c>
      <c r="LQ104" s="77">
        <f t="shared" si="464"/>
        <v>0</v>
      </c>
      <c r="LR104" s="77">
        <f t="shared" si="300"/>
        <v>0</v>
      </c>
      <c r="LS104" s="77">
        <f t="shared" si="465"/>
        <v>0</v>
      </c>
      <c r="LT104" s="282">
        <f t="shared" si="466"/>
        <v>0</v>
      </c>
      <c r="LU104" s="73"/>
      <c r="LV104" s="74"/>
      <c r="LW104" s="279"/>
      <c r="LX104" s="76">
        <f t="shared" si="301"/>
        <v>0</v>
      </c>
      <c r="LY104" s="77">
        <f t="shared" si="467"/>
        <v>0</v>
      </c>
      <c r="LZ104" s="77">
        <f t="shared" si="302"/>
        <v>0</v>
      </c>
      <c r="MA104" s="77">
        <f t="shared" si="468"/>
        <v>0</v>
      </c>
      <c r="MB104" s="286">
        <f t="shared" si="469"/>
        <v>0</v>
      </c>
      <c r="MC104" s="73"/>
      <c r="MD104" s="74"/>
      <c r="ME104" s="279"/>
      <c r="MF104" s="76">
        <f t="shared" si="303"/>
        <v>0</v>
      </c>
      <c r="MG104" s="77">
        <f t="shared" si="470"/>
        <v>0</v>
      </c>
      <c r="MH104" s="77">
        <f t="shared" si="304"/>
        <v>0</v>
      </c>
      <c r="MI104" s="77">
        <f t="shared" si="471"/>
        <v>0</v>
      </c>
      <c r="MJ104" s="286">
        <f t="shared" si="472"/>
        <v>0</v>
      </c>
      <c r="MK104" s="73"/>
      <c r="ML104" s="74"/>
      <c r="MM104" s="279"/>
      <c r="MN104" s="287">
        <f t="shared" si="473"/>
        <v>1.0741497884794511</v>
      </c>
      <c r="MO104" s="288">
        <f t="shared" si="473"/>
        <v>0</v>
      </c>
      <c r="MP104" s="288">
        <f t="shared" si="473"/>
        <v>1.0928332187324521</v>
      </c>
      <c r="MQ104" s="289">
        <f t="shared" si="473"/>
        <v>0</v>
      </c>
      <c r="MR104" s="290">
        <f t="shared" si="474"/>
        <v>1.6000535249189904</v>
      </c>
      <c r="MS104" s="291"/>
      <c r="MT104" s="291">
        <f t="shared" si="305"/>
        <v>1.1871447255090628</v>
      </c>
      <c r="MU104" s="292"/>
      <c r="MV104" s="359">
        <f t="shared" si="306"/>
        <v>0</v>
      </c>
      <c r="MW104" s="360">
        <f t="shared" si="307"/>
        <v>0</v>
      </c>
      <c r="MX104" s="360">
        <f t="shared" si="308"/>
        <v>0.41290879940992758</v>
      </c>
      <c r="MY104" s="360">
        <f t="shared" si="309"/>
        <v>0</v>
      </c>
      <c r="MZ104" s="360">
        <f t="shared" si="310"/>
        <v>0</v>
      </c>
      <c r="NA104" s="360">
        <f t="shared" si="311"/>
        <v>0</v>
      </c>
      <c r="NB104" s="360">
        <f t="shared" si="312"/>
        <v>0.29690812349464857</v>
      </c>
      <c r="NC104" s="360">
        <f t="shared" si="313"/>
        <v>0</v>
      </c>
      <c r="ND104" s="360">
        <f t="shared" si="314"/>
        <v>0</v>
      </c>
      <c r="NE104" s="360">
        <f t="shared" si="315"/>
        <v>0.48188705433698714</v>
      </c>
      <c r="NF104" s="360">
        <f t="shared" si="316"/>
        <v>0</v>
      </c>
      <c r="NG104" s="360">
        <f t="shared" si="317"/>
        <v>0.40834954767742732</v>
      </c>
      <c r="NH104" s="360">
        <f t="shared" si="318"/>
        <v>0</v>
      </c>
      <c r="NI104" s="360">
        <f t="shared" si="319"/>
        <v>0</v>
      </c>
      <c r="NJ104" s="360">
        <f t="shared" si="320"/>
        <v>0</v>
      </c>
      <c r="NK104" s="361">
        <f t="shared" si="321"/>
        <v>0</v>
      </c>
      <c r="NL104" s="145">
        <f t="shared" si="475"/>
        <v>1.6000535249189904</v>
      </c>
      <c r="NM104" s="40"/>
      <c r="NN104" s="56">
        <f t="shared" si="476"/>
        <v>1.1871447255090628</v>
      </c>
      <c r="NO104" s="59"/>
      <c r="NP104" s="55">
        <f t="shared" si="322"/>
        <v>1.0741497884794511</v>
      </c>
      <c r="NQ104" s="40"/>
      <c r="NR104" s="56">
        <f t="shared" si="323"/>
        <v>1.0928332187324521</v>
      </c>
      <c r="NS104" s="60"/>
      <c r="NT104" s="25"/>
      <c r="NU104" s="86">
        <f t="shared" si="477"/>
        <v>0</v>
      </c>
      <c r="NV104" s="86">
        <f t="shared" si="477"/>
        <v>0</v>
      </c>
      <c r="NW104" s="86">
        <f t="shared" si="477"/>
        <v>0</v>
      </c>
      <c r="NX104" s="86">
        <f t="shared" si="477"/>
        <v>0</v>
      </c>
      <c r="NY104" s="87">
        <f t="shared" si="478"/>
        <v>0</v>
      </c>
      <c r="NZ104" s="87">
        <f t="shared" si="478"/>
        <v>0</v>
      </c>
      <c r="OA104" s="87">
        <f t="shared" si="478"/>
        <v>0</v>
      </c>
      <c r="OB104" s="87">
        <f t="shared" si="478"/>
        <v>0</v>
      </c>
      <c r="OC104" s="26"/>
    </row>
    <row r="105" spans="1:393" thickBot="1" x14ac:dyDescent="0.35">
      <c r="A105" s="136" t="s">
        <v>308</v>
      </c>
      <c r="B105" s="137" t="s">
        <v>309</v>
      </c>
      <c r="C105" s="133" t="s">
        <v>118</v>
      </c>
      <c r="D105" s="64">
        <f>VLOOKUP(B105,[1]УсіТ_1!$A$10:$G$556,6,FALSE)</f>
        <v>130.30000000000001</v>
      </c>
      <c r="E105" s="64">
        <f>VLOOKUP(B105,[1]УсіТ_1!$A$10:$G$556,7,FALSE)</f>
        <v>58.8</v>
      </c>
      <c r="F105" s="38">
        <v>222.7</v>
      </c>
      <c r="G105" s="38"/>
      <c r="H105" s="39"/>
      <c r="I105" s="256">
        <v>1.1636</v>
      </c>
      <c r="J105" s="62">
        <v>1.1636</v>
      </c>
      <c r="K105" s="257">
        <f t="shared" si="324"/>
        <v>0.91389999999999993</v>
      </c>
      <c r="L105" s="258">
        <f t="shared" si="325"/>
        <v>0.91389999999999993</v>
      </c>
      <c r="M105" s="63">
        <v>0</v>
      </c>
      <c r="N105" s="63">
        <v>0</v>
      </c>
      <c r="O105" s="63">
        <v>0.24970000000000001</v>
      </c>
      <c r="P105" s="63">
        <v>0</v>
      </c>
      <c r="Q105" s="63">
        <v>0</v>
      </c>
      <c r="R105" s="63">
        <v>0</v>
      </c>
      <c r="S105" s="63">
        <v>0.26729999999999998</v>
      </c>
      <c r="T105" s="63">
        <v>0</v>
      </c>
      <c r="U105" s="63">
        <v>0</v>
      </c>
      <c r="V105" s="63">
        <v>0.26469999999999999</v>
      </c>
      <c r="W105" s="63">
        <v>0</v>
      </c>
      <c r="X105" s="63">
        <v>0.38190000000000002</v>
      </c>
      <c r="Y105" s="63">
        <v>0</v>
      </c>
      <c r="Z105" s="63">
        <v>0</v>
      </c>
      <c r="AA105" s="63">
        <v>0</v>
      </c>
      <c r="AB105" s="259">
        <v>0</v>
      </c>
      <c r="AC105" s="144">
        <v>0</v>
      </c>
      <c r="AD105" s="70">
        <v>0</v>
      </c>
      <c r="AE105" s="70">
        <v>0</v>
      </c>
      <c r="AF105" s="68">
        <f t="shared" si="326"/>
        <v>0</v>
      </c>
      <c r="AG105" s="68">
        <f t="shared" si="327"/>
        <v>0</v>
      </c>
      <c r="AH105" s="71">
        <v>0</v>
      </c>
      <c r="AI105" s="71">
        <v>0</v>
      </c>
      <c r="AJ105" s="68">
        <f t="shared" si="328"/>
        <v>0</v>
      </c>
      <c r="AK105" s="68">
        <f t="shared" si="329"/>
        <v>0</v>
      </c>
      <c r="AL105" s="71">
        <v>0</v>
      </c>
      <c r="AM105" s="69">
        <f t="shared" si="330"/>
        <v>0</v>
      </c>
      <c r="AN105" s="260">
        <v>0</v>
      </c>
      <c r="AO105" s="71">
        <v>0</v>
      </c>
      <c r="AP105" s="71">
        <v>0</v>
      </c>
      <c r="AQ105" s="68">
        <f t="shared" si="331"/>
        <v>0</v>
      </c>
      <c r="AR105" s="68">
        <f t="shared" si="332"/>
        <v>0</v>
      </c>
      <c r="AS105" s="71">
        <v>0</v>
      </c>
      <c r="AT105" s="261">
        <f t="shared" si="244"/>
        <v>0</v>
      </c>
      <c r="AU105" s="71">
        <v>0</v>
      </c>
      <c r="AV105" s="68">
        <f t="shared" si="333"/>
        <v>0</v>
      </c>
      <c r="AW105" s="68">
        <f t="shared" si="334"/>
        <v>0</v>
      </c>
      <c r="AX105" s="71">
        <v>0</v>
      </c>
      <c r="AY105" s="69">
        <f t="shared" si="335"/>
        <v>0</v>
      </c>
      <c r="AZ105" s="260">
        <v>4</v>
      </c>
      <c r="BA105" s="260">
        <v>20.388666666666701</v>
      </c>
      <c r="BB105" s="260">
        <v>2.1262466666666699</v>
      </c>
      <c r="BC105" s="262">
        <f t="shared" si="336"/>
        <v>1.7009973333333361</v>
      </c>
      <c r="BD105" s="262">
        <f t="shared" si="245"/>
        <v>0.42524933333333381</v>
      </c>
      <c r="BE105" s="260">
        <v>0.79807066666666704</v>
      </c>
      <c r="BF105" s="262">
        <f t="shared" si="337"/>
        <v>0.63845653333333363</v>
      </c>
      <c r="BG105" s="262">
        <f t="shared" si="246"/>
        <v>0.15961413333333341</v>
      </c>
      <c r="BH105" s="260">
        <v>2.5139731010531809</v>
      </c>
      <c r="BI105" s="263">
        <f t="shared" si="338"/>
        <v>1.4720670052140943</v>
      </c>
      <c r="BJ105" s="68">
        <f t="shared" si="339"/>
        <v>3.4454001349933844E-2</v>
      </c>
      <c r="BK105" s="260">
        <v>1.2912383884256353</v>
      </c>
      <c r="BL105" s="69">
        <f t="shared" si="340"/>
        <v>32.54183458737463</v>
      </c>
      <c r="BM105" s="260">
        <v>0</v>
      </c>
      <c r="BN105" s="260">
        <v>0</v>
      </c>
      <c r="BO105" s="260">
        <v>0</v>
      </c>
      <c r="BP105" s="68">
        <f t="shared" si="341"/>
        <v>0</v>
      </c>
      <c r="BQ105" s="68">
        <f t="shared" si="342"/>
        <v>0</v>
      </c>
      <c r="BR105" s="260">
        <v>0</v>
      </c>
      <c r="BS105" s="260">
        <v>0</v>
      </c>
      <c r="BT105" s="68">
        <f t="shared" si="343"/>
        <v>0</v>
      </c>
      <c r="BU105" s="68">
        <f t="shared" si="344"/>
        <v>0</v>
      </c>
      <c r="BV105" s="260">
        <v>0</v>
      </c>
      <c r="BW105" s="69">
        <f t="shared" si="345"/>
        <v>0</v>
      </c>
      <c r="BX105" s="260">
        <v>0</v>
      </c>
      <c r="BY105" s="260">
        <v>0</v>
      </c>
      <c r="BZ105" s="263">
        <f t="shared" si="346"/>
        <v>0</v>
      </c>
      <c r="CA105" s="263">
        <f t="shared" si="347"/>
        <v>0</v>
      </c>
      <c r="CB105" s="260">
        <v>0</v>
      </c>
      <c r="CC105" s="264">
        <f t="shared" si="348"/>
        <v>0</v>
      </c>
      <c r="CD105" s="260">
        <v>0</v>
      </c>
      <c r="CE105" s="260">
        <v>0</v>
      </c>
      <c r="CF105" s="263">
        <f t="shared" si="349"/>
        <v>0</v>
      </c>
      <c r="CG105" s="263">
        <f t="shared" si="350"/>
        <v>0</v>
      </c>
      <c r="CH105" s="260">
        <v>0</v>
      </c>
      <c r="CI105" s="69">
        <f t="shared" si="351"/>
        <v>0</v>
      </c>
      <c r="CJ105" s="260">
        <v>16.313896039051258</v>
      </c>
      <c r="CK105" s="260">
        <v>3.589057781307408</v>
      </c>
      <c r="CL105" s="260">
        <v>1.5517038897063065</v>
      </c>
      <c r="CM105" s="260">
        <v>1.2632912797713285</v>
      </c>
      <c r="CN105" s="260">
        <v>3.496939245832964</v>
      </c>
      <c r="CO105" s="265">
        <f t="shared" si="352"/>
        <v>0.24562501262730738</v>
      </c>
      <c r="CP105" s="266">
        <f t="shared" si="353"/>
        <v>1.1150410418047905</v>
      </c>
      <c r="CQ105" s="260">
        <v>2.6909275371159027</v>
      </c>
      <c r="CR105" s="265">
        <f t="shared" si="354"/>
        <v>3.6879161896173449E-2</v>
      </c>
      <c r="CS105" s="265">
        <f t="shared" si="355"/>
        <v>1.5756833830683654</v>
      </c>
      <c r="CT105" s="260">
        <v>1.3821262349758445</v>
      </c>
      <c r="CU105" s="267">
        <f t="shared" si="247"/>
        <v>34.829580873587616</v>
      </c>
      <c r="CV105" s="260">
        <v>0</v>
      </c>
      <c r="CW105" s="260">
        <v>0</v>
      </c>
      <c r="CX105" s="68">
        <f t="shared" si="356"/>
        <v>0</v>
      </c>
      <c r="CY105" s="68">
        <f t="shared" si="357"/>
        <v>0</v>
      </c>
      <c r="CZ105" s="260">
        <v>0</v>
      </c>
      <c r="DA105" s="69">
        <f t="shared" si="358"/>
        <v>0</v>
      </c>
      <c r="DB105" s="260">
        <v>0</v>
      </c>
      <c r="DC105" s="260">
        <v>0</v>
      </c>
      <c r="DD105" s="68">
        <f t="shared" si="359"/>
        <v>0</v>
      </c>
      <c r="DE105" s="68">
        <f t="shared" si="360"/>
        <v>0</v>
      </c>
      <c r="DF105" s="260">
        <v>0</v>
      </c>
      <c r="DG105" s="69">
        <f t="shared" si="361"/>
        <v>0</v>
      </c>
      <c r="DH105" s="260">
        <v>12.585210545848321</v>
      </c>
      <c r="DI105" s="260">
        <v>2.7687463200866307</v>
      </c>
      <c r="DJ105" s="260">
        <v>0.19666617159999991</v>
      </c>
      <c r="DK105" s="260">
        <v>9.1620332773775779</v>
      </c>
      <c r="DL105" s="68">
        <f t="shared" si="362"/>
        <v>0.64354121740300108</v>
      </c>
      <c r="DM105" s="68">
        <f t="shared" si="363"/>
        <v>2.9214242548911691</v>
      </c>
      <c r="DN105" s="260">
        <v>2.6648499385407098</v>
      </c>
      <c r="DO105" s="68">
        <f t="shared" si="364"/>
        <v>3.6521768407700432E-2</v>
      </c>
      <c r="DP105" s="68">
        <f t="shared" si="365"/>
        <v>1.5604135409122668</v>
      </c>
      <c r="DQ105" s="260">
        <v>1.36873214218115</v>
      </c>
      <c r="DR105" s="264">
        <f t="shared" si="366"/>
        <v>34.49548607476126</v>
      </c>
      <c r="DS105" s="260">
        <v>0</v>
      </c>
      <c r="DT105" s="260">
        <v>0</v>
      </c>
      <c r="DU105" s="260">
        <v>0</v>
      </c>
      <c r="DV105" s="68">
        <f t="shared" si="367"/>
        <v>0</v>
      </c>
      <c r="DW105" s="68">
        <f t="shared" si="368"/>
        <v>0</v>
      </c>
      <c r="DX105" s="260">
        <v>0</v>
      </c>
      <c r="DY105" s="260">
        <v>0</v>
      </c>
      <c r="DZ105" s="260">
        <v>0</v>
      </c>
      <c r="EA105" s="260">
        <v>0</v>
      </c>
      <c r="EB105" s="68">
        <f t="shared" si="369"/>
        <v>0</v>
      </c>
      <c r="EC105" s="68">
        <f t="shared" si="370"/>
        <v>0</v>
      </c>
      <c r="ED105" s="267">
        <v>0</v>
      </c>
      <c r="EE105" s="69">
        <f t="shared" si="371"/>
        <v>0</v>
      </c>
      <c r="EF105" s="260">
        <v>8.0075844444444204</v>
      </c>
      <c r="EG105" s="260">
        <v>1.7616685777777701</v>
      </c>
      <c r="EH105" s="260">
        <v>20.045546972730467</v>
      </c>
      <c r="EI105" s="260">
        <v>5.8300480625522173</v>
      </c>
      <c r="EJ105" s="268">
        <f t="shared" si="372"/>
        <v>0.40950257591366773</v>
      </c>
      <c r="EK105" s="266">
        <f t="shared" si="373"/>
        <v>1.858980785321525</v>
      </c>
      <c r="EL105" s="260">
        <v>3.8441508401229081</v>
      </c>
      <c r="EM105" s="268">
        <f t="shared" si="374"/>
        <v>5.2684087263884453E-2</v>
      </c>
      <c r="EN105" s="268">
        <f t="shared" si="375"/>
        <v>2.2509579010373293</v>
      </c>
      <c r="EO105" s="269">
        <f t="shared" si="376"/>
        <v>39.488998897627781</v>
      </c>
      <c r="EP105" s="69">
        <f t="shared" si="377"/>
        <v>49.756138611011004</v>
      </c>
      <c r="EQ105" s="260">
        <v>0</v>
      </c>
      <c r="ER105" s="260">
        <v>0</v>
      </c>
      <c r="ES105" s="260">
        <v>0</v>
      </c>
      <c r="ET105" s="68">
        <f t="shared" si="378"/>
        <v>0</v>
      </c>
      <c r="EU105" s="68">
        <f t="shared" si="379"/>
        <v>0</v>
      </c>
      <c r="EV105" s="260">
        <v>0</v>
      </c>
      <c r="EW105" s="260">
        <v>0</v>
      </c>
      <c r="EX105" s="68">
        <f t="shared" si="380"/>
        <v>0</v>
      </c>
      <c r="EY105" s="68">
        <f t="shared" si="381"/>
        <v>0</v>
      </c>
      <c r="EZ105" s="260">
        <v>0</v>
      </c>
      <c r="FA105" s="69">
        <f t="shared" si="382"/>
        <v>0</v>
      </c>
      <c r="FB105" s="260">
        <v>0</v>
      </c>
      <c r="FC105" s="260">
        <v>0</v>
      </c>
      <c r="FD105" s="68">
        <f t="shared" si="383"/>
        <v>0</v>
      </c>
      <c r="FE105" s="68">
        <f t="shared" si="384"/>
        <v>0</v>
      </c>
      <c r="FF105" s="260">
        <v>0</v>
      </c>
      <c r="FG105" s="69">
        <f t="shared" si="385"/>
        <v>0</v>
      </c>
      <c r="FH105" s="260">
        <v>0</v>
      </c>
      <c r="FI105" s="260">
        <v>0</v>
      </c>
      <c r="FJ105" s="68">
        <f t="shared" si="386"/>
        <v>0</v>
      </c>
      <c r="FK105" s="68">
        <f t="shared" si="387"/>
        <v>0</v>
      </c>
      <c r="FL105" s="260">
        <v>0</v>
      </c>
      <c r="FM105" s="69">
        <f t="shared" si="388"/>
        <v>0</v>
      </c>
      <c r="FN105" s="260">
        <v>0</v>
      </c>
      <c r="FO105" s="260">
        <v>0</v>
      </c>
      <c r="FP105" s="68">
        <f t="shared" si="389"/>
        <v>0</v>
      </c>
      <c r="FQ105" s="68">
        <f t="shared" si="390"/>
        <v>0</v>
      </c>
      <c r="FR105" s="260">
        <v>0</v>
      </c>
      <c r="FS105" s="264">
        <f t="shared" si="391"/>
        <v>0</v>
      </c>
      <c r="FT105" s="270">
        <f t="shared" si="248"/>
        <v>151.62304014673452</v>
      </c>
      <c r="FU105" s="271">
        <f t="shared" si="249"/>
        <v>45.026163708515803</v>
      </c>
      <c r="FV105" s="272">
        <f t="shared" si="392"/>
        <v>21.115489220932112</v>
      </c>
      <c r="FW105" s="272">
        <f t="shared" si="250"/>
        <v>3.6027451464379983</v>
      </c>
      <c r="FX105" s="272">
        <f t="shared" si="251"/>
        <v>20.388666666666701</v>
      </c>
      <c r="FY105" s="272">
        <f t="shared" si="252"/>
        <v>0</v>
      </c>
      <c r="FZ105" s="272">
        <f t="shared" si="253"/>
        <v>0</v>
      </c>
      <c r="GA105" s="272">
        <f t="shared" si="254"/>
        <v>0</v>
      </c>
      <c r="GB105" s="272">
        <f t="shared" si="255"/>
        <v>0</v>
      </c>
      <c r="GC105" s="272">
        <f t="shared" si="256"/>
        <v>0</v>
      </c>
      <c r="GD105" s="272">
        <f t="shared" si="257"/>
        <v>0</v>
      </c>
      <c r="GE105" s="272">
        <f t="shared" si="258"/>
        <v>18.489020585762759</v>
      </c>
      <c r="GF105" s="273">
        <f t="shared" si="259"/>
        <v>7.1924442200613319</v>
      </c>
      <c r="GG105" s="273">
        <f t="shared" si="260"/>
        <v>1.2986688059439762</v>
      </c>
      <c r="GH105" s="272">
        <f t="shared" si="393"/>
        <v>11.713901416832702</v>
      </c>
      <c r="GI105" s="274">
        <f t="shared" si="394"/>
        <v>8.3681286328831082</v>
      </c>
      <c r="GJ105" s="275">
        <f t="shared" si="261"/>
        <v>0.16053901891769218</v>
      </c>
      <c r="GK105" s="271">
        <f t="shared" si="395"/>
        <v>120.33598674514808</v>
      </c>
      <c r="GL105" s="276">
        <f t="shared" si="396"/>
        <v>151.62334329888657</v>
      </c>
      <c r="GM105" s="272">
        <f t="shared" si="397"/>
        <v>60.586736561460242</v>
      </c>
      <c r="GN105" s="272">
        <f t="shared" si="398"/>
        <v>5.0619529712996663</v>
      </c>
      <c r="GO105" s="277">
        <f t="shared" si="399"/>
        <v>0.50347978356443812</v>
      </c>
      <c r="GP105" s="278">
        <f t="shared" si="400"/>
        <v>4.2065163615769022E-2</v>
      </c>
      <c r="GQ105" s="279">
        <f t="shared" si="401"/>
        <v>1.0759969322574492</v>
      </c>
      <c r="GR105" s="280">
        <f t="shared" si="402"/>
        <v>120.33598674514808</v>
      </c>
      <c r="GS105" s="272">
        <f t="shared" si="403"/>
        <v>60.586736561460242</v>
      </c>
      <c r="GT105" s="272">
        <f t="shared" si="262"/>
        <v>5.0619529712996663</v>
      </c>
      <c r="GU105" s="73">
        <f t="shared" si="404"/>
        <v>0.50347978356443812</v>
      </c>
      <c r="GV105" s="74">
        <f t="shared" si="405"/>
        <v>4.2065163615769022E-2</v>
      </c>
      <c r="GW105" s="279">
        <f t="shared" si="406"/>
        <v>1.0759969322574492</v>
      </c>
      <c r="GX105" s="280">
        <f t="shared" si="407"/>
        <v>94.509133898025354</v>
      </c>
      <c r="GY105" s="272">
        <f t="shared" si="263"/>
        <v>58.790814815099047</v>
      </c>
      <c r="GZ105" s="272">
        <f t="shared" si="264"/>
        <v>2.6880451032830628</v>
      </c>
      <c r="HA105" s="73">
        <f t="shared" si="408"/>
        <v>0.62206489881214966</v>
      </c>
      <c r="HB105" s="74">
        <f t="shared" si="409"/>
        <v>2.8442172649507543E-2</v>
      </c>
      <c r="HC105" s="279">
        <f t="shared" si="410"/>
        <v>1.0902540250112085</v>
      </c>
      <c r="HD105" s="280">
        <f t="shared" si="411"/>
        <v>94.509133898025354</v>
      </c>
      <c r="HE105" s="272">
        <f t="shared" si="265"/>
        <v>58.790814815099047</v>
      </c>
      <c r="HF105" s="272">
        <f t="shared" si="266"/>
        <v>2.6880451032830628</v>
      </c>
      <c r="HG105" s="73">
        <f t="shared" si="412"/>
        <v>0.62206489881214966</v>
      </c>
      <c r="HH105" s="74">
        <f t="shared" si="413"/>
        <v>2.8442172649507543E-2</v>
      </c>
      <c r="HI105" s="281">
        <f t="shared" si="414"/>
        <v>1.0902540250112085</v>
      </c>
      <c r="HJ105" s="72">
        <f t="shared" si="267"/>
        <v>1.2520300303747678</v>
      </c>
      <c r="HK105" s="73">
        <f t="shared" si="415"/>
        <v>1.2520300303747678</v>
      </c>
      <c r="HL105" s="73">
        <f t="shared" si="268"/>
        <v>0.99638315345774342</v>
      </c>
      <c r="HM105" s="74">
        <f t="shared" si="416"/>
        <v>0.99638315345774342</v>
      </c>
      <c r="HN105" s="75"/>
      <c r="HO105" s="75"/>
      <c r="HP105" s="76">
        <f t="shared" si="417"/>
        <v>0</v>
      </c>
      <c r="HQ105" s="77">
        <f t="shared" si="418"/>
        <v>0</v>
      </c>
      <c r="HR105" s="77">
        <f t="shared" si="419"/>
        <v>0</v>
      </c>
      <c r="HS105" s="77">
        <f t="shared" si="420"/>
        <v>0</v>
      </c>
      <c r="HT105" s="282">
        <f t="shared" si="421"/>
        <v>0</v>
      </c>
      <c r="HU105" s="73"/>
      <c r="HV105" s="74"/>
      <c r="HW105" s="279"/>
      <c r="HX105" s="76">
        <f t="shared" si="422"/>
        <v>0</v>
      </c>
      <c r="HY105" s="77">
        <f t="shared" si="423"/>
        <v>0</v>
      </c>
      <c r="HZ105" s="77">
        <f t="shared" si="269"/>
        <v>0</v>
      </c>
      <c r="IA105" s="77">
        <f t="shared" si="424"/>
        <v>0</v>
      </c>
      <c r="IB105" s="282">
        <f t="shared" si="425"/>
        <v>0</v>
      </c>
      <c r="IC105" s="73"/>
      <c r="ID105" s="74"/>
      <c r="IE105" s="279"/>
      <c r="IF105" s="76">
        <f t="shared" si="270"/>
        <v>1.7959217463611949</v>
      </c>
      <c r="IG105" s="77">
        <f t="shared" si="426"/>
        <v>2.0437769065765035</v>
      </c>
      <c r="IH105" s="77">
        <f t="shared" si="271"/>
        <v>2.3739078680166035</v>
      </c>
      <c r="II105" s="77">
        <f t="shared" si="427"/>
        <v>2.741388805985574</v>
      </c>
      <c r="IJ105" s="282">
        <f t="shared" si="428"/>
        <v>25.826852847122723</v>
      </c>
      <c r="IK105" s="73">
        <f t="shared" si="429"/>
        <v>6.9536995350994626E-2</v>
      </c>
      <c r="IL105" s="74">
        <f t="shared" si="430"/>
        <v>9.1916265681634218E-2</v>
      </c>
      <c r="IM105" s="279">
        <f t="shared" si="431"/>
        <v>1.0238254386559078</v>
      </c>
      <c r="IN105" s="76">
        <f t="shared" si="272"/>
        <v>0</v>
      </c>
      <c r="IO105" s="77">
        <f t="shared" si="432"/>
        <v>0</v>
      </c>
      <c r="IP105" s="77">
        <f t="shared" si="273"/>
        <v>0</v>
      </c>
      <c r="IQ105" s="77">
        <f t="shared" si="433"/>
        <v>0</v>
      </c>
      <c r="IR105" s="282">
        <f t="shared" si="434"/>
        <v>0</v>
      </c>
      <c r="IS105" s="283"/>
      <c r="IT105" s="284"/>
      <c r="IU105" s="285"/>
      <c r="IV105" s="76">
        <f t="shared" si="274"/>
        <v>0</v>
      </c>
      <c r="IW105" s="77">
        <f t="shared" si="435"/>
        <v>0</v>
      </c>
      <c r="IX105" s="77">
        <f t="shared" si="436"/>
        <v>0</v>
      </c>
      <c r="IY105" s="77">
        <f t="shared" si="437"/>
        <v>0</v>
      </c>
      <c r="IZ105" s="282">
        <f t="shared" si="438"/>
        <v>0</v>
      </c>
      <c r="JA105" s="283"/>
      <c r="JB105" s="284"/>
      <c r="JC105" s="285"/>
      <c r="JD105" s="76">
        <f t="shared" si="275"/>
        <v>0</v>
      </c>
      <c r="JE105" s="77">
        <f t="shared" si="439"/>
        <v>0</v>
      </c>
      <c r="JF105" s="77">
        <f t="shared" si="276"/>
        <v>0</v>
      </c>
      <c r="JG105" s="77">
        <f t="shared" si="440"/>
        <v>0</v>
      </c>
      <c r="JH105" s="282">
        <f t="shared" si="441"/>
        <v>0</v>
      </c>
      <c r="JI105" s="283"/>
      <c r="JJ105" s="284"/>
      <c r="JK105" s="285"/>
      <c r="JL105" s="76">
        <f t="shared" si="277"/>
        <v>23.185637618703915</v>
      </c>
      <c r="JM105" s="77">
        <f t="shared" si="442"/>
        <v>26.385487466461242</v>
      </c>
      <c r="JN105" s="77">
        <f t="shared" si="278"/>
        <v>1.5457954542948094</v>
      </c>
      <c r="JO105" s="77">
        <f t="shared" si="443"/>
        <v>1.785084590619646</v>
      </c>
      <c r="JP105" s="282">
        <f t="shared" si="444"/>
        <v>27.642524502847312</v>
      </c>
      <c r="JQ105" s="73">
        <f t="shared" si="279"/>
        <v>0.83876700973225815</v>
      </c>
      <c r="JR105" s="74">
        <f t="shared" si="280"/>
        <v>5.5920921916360604E-2</v>
      </c>
      <c r="JS105" s="279">
        <f t="shared" si="445"/>
        <v>1.1244147937258016</v>
      </c>
      <c r="JT105" s="76">
        <f t="shared" si="281"/>
        <v>0</v>
      </c>
      <c r="JU105" s="77">
        <f t="shared" si="446"/>
        <v>0</v>
      </c>
      <c r="JV105" s="77">
        <f t="shared" si="282"/>
        <v>0</v>
      </c>
      <c r="JW105" s="77">
        <f t="shared" si="447"/>
        <v>0</v>
      </c>
      <c r="JX105" s="282">
        <f t="shared" si="448"/>
        <v>0</v>
      </c>
      <c r="JY105" s="73"/>
      <c r="JZ105" s="74"/>
      <c r="KA105" s="279"/>
      <c r="KB105" s="76">
        <f t="shared" si="283"/>
        <v>0</v>
      </c>
      <c r="KC105" s="77">
        <f t="shared" si="449"/>
        <v>0</v>
      </c>
      <c r="KD105" s="77">
        <f t="shared" si="284"/>
        <v>0</v>
      </c>
      <c r="KE105" s="77">
        <f t="shared" si="450"/>
        <v>0</v>
      </c>
      <c r="KF105" s="282">
        <f t="shared" si="451"/>
        <v>0</v>
      </c>
      <c r="KG105" s="73"/>
      <c r="KH105" s="74"/>
      <c r="KI105" s="279"/>
      <c r="KJ105" s="76">
        <f t="shared" si="285"/>
        <v>20.821798976815145</v>
      </c>
      <c r="KK105" s="77">
        <f t="shared" si="452"/>
        <v>23.695415453605403</v>
      </c>
      <c r="KL105" s="77">
        <f t="shared" si="286"/>
        <v>0.68006298581070146</v>
      </c>
      <c r="KM105" s="77">
        <f t="shared" si="453"/>
        <v>0.78533673601419807</v>
      </c>
      <c r="KN105" s="282">
        <f t="shared" si="454"/>
        <v>27.377369900604176</v>
      </c>
      <c r="KO105" s="73">
        <f t="shared" si="287"/>
        <v>0.76054781932707283</v>
      </c>
      <c r="KP105" s="74">
        <f t="shared" si="288"/>
        <v>2.4840333029787991E-2</v>
      </c>
      <c r="KQ105" s="279">
        <f t="shared" si="289"/>
        <v>1.1088084880983404</v>
      </c>
      <c r="KR105" s="76">
        <f t="shared" si="290"/>
        <v>0</v>
      </c>
      <c r="KS105" s="77">
        <f t="shared" si="455"/>
        <v>0</v>
      </c>
      <c r="KT105" s="77">
        <f t="shared" si="291"/>
        <v>0</v>
      </c>
      <c r="KU105" s="77">
        <f t="shared" si="456"/>
        <v>0</v>
      </c>
      <c r="KV105" s="282">
        <f t="shared" si="457"/>
        <v>0</v>
      </c>
      <c r="KW105" s="73"/>
      <c r="KX105" s="74"/>
      <c r="KY105" s="279"/>
      <c r="KZ105" s="76">
        <f t="shared" si="292"/>
        <v>14.783378219579994</v>
      </c>
      <c r="LA105" s="77">
        <f t="shared" si="458"/>
        <v>16.823632247664229</v>
      </c>
      <c r="LB105" s="77">
        <f t="shared" si="293"/>
        <v>0.46218666317755219</v>
      </c>
      <c r="LC105" s="77">
        <f t="shared" si="459"/>
        <v>0.53373315863743731</v>
      </c>
      <c r="LD105" s="286">
        <f t="shared" si="460"/>
        <v>39.488998897627781</v>
      </c>
      <c r="LE105" s="73">
        <f t="shared" si="294"/>
        <v>0.37436700428655523</v>
      </c>
      <c r="LF105" s="74">
        <f t="shared" si="295"/>
        <v>1.1704187902451918E-2</v>
      </c>
      <c r="LG105" s="279">
        <f t="shared" si="296"/>
        <v>1.053478198548887</v>
      </c>
      <c r="LH105" s="76">
        <f t="shared" si="297"/>
        <v>0</v>
      </c>
      <c r="LI105" s="77">
        <f t="shared" si="461"/>
        <v>0</v>
      </c>
      <c r="LJ105" s="77">
        <f t="shared" si="298"/>
        <v>0</v>
      </c>
      <c r="LK105" s="77">
        <f t="shared" si="462"/>
        <v>0</v>
      </c>
      <c r="LL105" s="282">
        <f t="shared" si="463"/>
        <v>0</v>
      </c>
      <c r="LM105" s="73"/>
      <c r="LN105" s="74"/>
      <c r="LO105" s="279"/>
      <c r="LP105" s="76">
        <f t="shared" si="299"/>
        <v>0</v>
      </c>
      <c r="LQ105" s="77">
        <f t="shared" si="464"/>
        <v>0</v>
      </c>
      <c r="LR105" s="77">
        <f t="shared" si="300"/>
        <v>0</v>
      </c>
      <c r="LS105" s="77">
        <f t="shared" si="465"/>
        <v>0</v>
      </c>
      <c r="LT105" s="282">
        <f t="shared" si="466"/>
        <v>0</v>
      </c>
      <c r="LU105" s="73"/>
      <c r="LV105" s="74"/>
      <c r="LW105" s="279"/>
      <c r="LX105" s="76">
        <f t="shared" si="301"/>
        <v>0</v>
      </c>
      <c r="LY105" s="77">
        <f t="shared" si="467"/>
        <v>0</v>
      </c>
      <c r="LZ105" s="77">
        <f t="shared" si="302"/>
        <v>0</v>
      </c>
      <c r="MA105" s="77">
        <f t="shared" si="468"/>
        <v>0</v>
      </c>
      <c r="MB105" s="286">
        <f t="shared" si="469"/>
        <v>0</v>
      </c>
      <c r="MC105" s="73"/>
      <c r="MD105" s="74"/>
      <c r="ME105" s="279"/>
      <c r="MF105" s="76">
        <f t="shared" si="303"/>
        <v>0</v>
      </c>
      <c r="MG105" s="77">
        <f t="shared" si="470"/>
        <v>0</v>
      </c>
      <c r="MH105" s="77">
        <f t="shared" si="304"/>
        <v>0</v>
      </c>
      <c r="MI105" s="77">
        <f t="shared" si="471"/>
        <v>0</v>
      </c>
      <c r="MJ105" s="286">
        <f t="shared" si="472"/>
        <v>0</v>
      </c>
      <c r="MK105" s="73"/>
      <c r="ML105" s="74"/>
      <c r="MM105" s="279"/>
      <c r="MN105" s="287">
        <f t="shared" si="473"/>
        <v>1.0759970928332225</v>
      </c>
      <c r="MO105" s="288">
        <f t="shared" si="473"/>
        <v>0</v>
      </c>
      <c r="MP105" s="288">
        <f t="shared" si="473"/>
        <v>1.0902516743498825</v>
      </c>
      <c r="MQ105" s="289">
        <f t="shared" si="473"/>
        <v>0</v>
      </c>
      <c r="MR105" s="290">
        <f t="shared" si="474"/>
        <v>1.2520302172207376</v>
      </c>
      <c r="MS105" s="291"/>
      <c r="MT105" s="291">
        <f t="shared" si="305"/>
        <v>0.99638100518835748</v>
      </c>
      <c r="MU105" s="292"/>
      <c r="MV105" s="359">
        <f t="shared" si="306"/>
        <v>0</v>
      </c>
      <c r="MW105" s="360">
        <f t="shared" si="307"/>
        <v>0</v>
      </c>
      <c r="MX105" s="360">
        <f t="shared" si="308"/>
        <v>0.25564921203238017</v>
      </c>
      <c r="MY105" s="360">
        <f t="shared" si="309"/>
        <v>0</v>
      </c>
      <c r="MZ105" s="360">
        <f t="shared" si="310"/>
        <v>0</v>
      </c>
      <c r="NA105" s="360">
        <f t="shared" si="311"/>
        <v>0</v>
      </c>
      <c r="NB105" s="360">
        <f t="shared" si="312"/>
        <v>0.30055607436290671</v>
      </c>
      <c r="NC105" s="360">
        <f t="shared" si="313"/>
        <v>0</v>
      </c>
      <c r="ND105" s="360">
        <f t="shared" si="314"/>
        <v>0</v>
      </c>
      <c r="NE105" s="360">
        <f t="shared" si="315"/>
        <v>0.29350160679963072</v>
      </c>
      <c r="NF105" s="360">
        <f t="shared" si="316"/>
        <v>0</v>
      </c>
      <c r="NG105" s="360">
        <f t="shared" si="317"/>
        <v>0.40232332402581999</v>
      </c>
      <c r="NH105" s="360">
        <f t="shared" si="318"/>
        <v>0</v>
      </c>
      <c r="NI105" s="360">
        <f t="shared" si="319"/>
        <v>0</v>
      </c>
      <c r="NJ105" s="360">
        <f t="shared" si="320"/>
        <v>0</v>
      </c>
      <c r="NK105" s="361">
        <f t="shared" si="321"/>
        <v>0</v>
      </c>
      <c r="NL105" s="145">
        <f t="shared" si="475"/>
        <v>1.2520302172207376</v>
      </c>
      <c r="NM105" s="40"/>
      <c r="NN105" s="56">
        <f t="shared" si="476"/>
        <v>0.99638100518835748</v>
      </c>
      <c r="NO105" s="59"/>
      <c r="NP105" s="55">
        <f t="shared" si="322"/>
        <v>1.0759970928332225</v>
      </c>
      <c r="NQ105" s="40"/>
      <c r="NR105" s="56">
        <f t="shared" si="323"/>
        <v>1.0902516743498825</v>
      </c>
      <c r="NS105" s="60"/>
      <c r="NT105" s="41"/>
      <c r="NU105" s="86">
        <f t="shared" si="477"/>
        <v>0</v>
      </c>
      <c r="NV105" s="86">
        <f t="shared" si="477"/>
        <v>0</v>
      </c>
      <c r="NW105" s="86">
        <f t="shared" si="477"/>
        <v>0</v>
      </c>
      <c r="NX105" s="86">
        <f t="shared" si="477"/>
        <v>0</v>
      </c>
      <c r="NY105" s="87">
        <f t="shared" si="478"/>
        <v>0</v>
      </c>
      <c r="NZ105" s="87">
        <f t="shared" si="478"/>
        <v>0</v>
      </c>
      <c r="OA105" s="87">
        <f t="shared" si="478"/>
        <v>0</v>
      </c>
      <c r="OB105" s="87">
        <f t="shared" si="478"/>
        <v>0</v>
      </c>
      <c r="OC105" s="26"/>
    </row>
    <row r="106" spans="1:393" thickBot="1" x14ac:dyDescent="0.35">
      <c r="A106" s="136" t="s">
        <v>310</v>
      </c>
      <c r="B106" s="137" t="s">
        <v>311</v>
      </c>
      <c r="C106" s="133" t="s">
        <v>118</v>
      </c>
      <c r="D106" s="64">
        <f>VLOOKUP(B106,[1]УсіТ_1!$A$10:$G$556,6,FALSE)</f>
        <v>258.60000000000002</v>
      </c>
      <c r="E106" s="64">
        <f>VLOOKUP(B106,[1]УсіТ_1!$A$10:$G$556,7,FALSE)</f>
        <v>29.1</v>
      </c>
      <c r="F106" s="38"/>
      <c r="G106" s="38"/>
      <c r="H106" s="39"/>
      <c r="I106" s="256">
        <v>1.6151</v>
      </c>
      <c r="J106" s="62">
        <v>1.6151</v>
      </c>
      <c r="K106" s="257">
        <f t="shared" si="324"/>
        <v>1.0488</v>
      </c>
      <c r="L106" s="258">
        <f t="shared" si="325"/>
        <v>1.0488</v>
      </c>
      <c r="M106" s="63">
        <v>0</v>
      </c>
      <c r="N106" s="63">
        <v>0</v>
      </c>
      <c r="O106" s="63">
        <v>0.56630000000000003</v>
      </c>
      <c r="P106" s="63">
        <v>0</v>
      </c>
      <c r="Q106" s="63">
        <v>0</v>
      </c>
      <c r="R106" s="63">
        <v>0</v>
      </c>
      <c r="S106" s="63">
        <v>0.26269999999999999</v>
      </c>
      <c r="T106" s="63">
        <v>0</v>
      </c>
      <c r="U106" s="63">
        <v>0</v>
      </c>
      <c r="V106" s="63">
        <v>0.35260000000000002</v>
      </c>
      <c r="W106" s="63">
        <v>0</v>
      </c>
      <c r="X106" s="63">
        <v>0.4335</v>
      </c>
      <c r="Y106" s="63">
        <v>0</v>
      </c>
      <c r="Z106" s="63">
        <v>0</v>
      </c>
      <c r="AA106" s="63">
        <v>0</v>
      </c>
      <c r="AB106" s="259">
        <v>0</v>
      </c>
      <c r="AC106" s="144">
        <v>0</v>
      </c>
      <c r="AD106" s="70">
        <v>0</v>
      </c>
      <c r="AE106" s="70">
        <v>0</v>
      </c>
      <c r="AF106" s="68">
        <f t="shared" si="326"/>
        <v>0</v>
      </c>
      <c r="AG106" s="68">
        <f t="shared" si="327"/>
        <v>0</v>
      </c>
      <c r="AH106" s="71">
        <v>0</v>
      </c>
      <c r="AI106" s="71">
        <v>0</v>
      </c>
      <c r="AJ106" s="68">
        <f t="shared" si="328"/>
        <v>0</v>
      </c>
      <c r="AK106" s="68">
        <f t="shared" si="329"/>
        <v>0</v>
      </c>
      <c r="AL106" s="71">
        <v>0</v>
      </c>
      <c r="AM106" s="69">
        <f t="shared" si="330"/>
        <v>0</v>
      </c>
      <c r="AN106" s="260">
        <v>0</v>
      </c>
      <c r="AO106" s="71">
        <v>0</v>
      </c>
      <c r="AP106" s="71">
        <v>0</v>
      </c>
      <c r="AQ106" s="68">
        <f t="shared" si="331"/>
        <v>0</v>
      </c>
      <c r="AR106" s="68">
        <f t="shared" si="332"/>
        <v>0</v>
      </c>
      <c r="AS106" s="71">
        <v>0</v>
      </c>
      <c r="AT106" s="261">
        <f t="shared" si="244"/>
        <v>0</v>
      </c>
      <c r="AU106" s="71">
        <v>0</v>
      </c>
      <c r="AV106" s="68">
        <f t="shared" si="333"/>
        <v>0</v>
      </c>
      <c r="AW106" s="68">
        <f t="shared" si="334"/>
        <v>0</v>
      </c>
      <c r="AX106" s="71">
        <v>0</v>
      </c>
      <c r="AY106" s="69">
        <f t="shared" si="335"/>
        <v>0</v>
      </c>
      <c r="AZ106" s="260">
        <v>18</v>
      </c>
      <c r="BA106" s="260">
        <v>91.749000000000294</v>
      </c>
      <c r="BB106" s="260">
        <v>9.5681100000000292</v>
      </c>
      <c r="BC106" s="262">
        <f t="shared" si="336"/>
        <v>7.6544880000000237</v>
      </c>
      <c r="BD106" s="262">
        <f t="shared" si="245"/>
        <v>1.9136220000000055</v>
      </c>
      <c r="BE106" s="260">
        <v>3.5913179999999998</v>
      </c>
      <c r="BF106" s="262">
        <f t="shared" si="337"/>
        <v>2.8730544</v>
      </c>
      <c r="BG106" s="262">
        <f t="shared" si="246"/>
        <v>0.71826359999999978</v>
      </c>
      <c r="BH106" s="260">
        <v>11.312878954739332</v>
      </c>
      <c r="BI106" s="263">
        <f t="shared" si="338"/>
        <v>6.6243015234634353</v>
      </c>
      <c r="BJ106" s="68">
        <f t="shared" si="339"/>
        <v>0.15504300607470256</v>
      </c>
      <c r="BK106" s="260">
        <v>5.8105727479153666</v>
      </c>
      <c r="BL106" s="69">
        <f t="shared" si="340"/>
        <v>146.43825564318604</v>
      </c>
      <c r="BM106" s="260">
        <v>0</v>
      </c>
      <c r="BN106" s="260">
        <v>0</v>
      </c>
      <c r="BO106" s="260">
        <v>0</v>
      </c>
      <c r="BP106" s="68">
        <f t="shared" si="341"/>
        <v>0</v>
      </c>
      <c r="BQ106" s="68">
        <f t="shared" si="342"/>
        <v>0</v>
      </c>
      <c r="BR106" s="260">
        <v>0</v>
      </c>
      <c r="BS106" s="260">
        <v>0</v>
      </c>
      <c r="BT106" s="68">
        <f t="shared" si="343"/>
        <v>0</v>
      </c>
      <c r="BU106" s="68">
        <f t="shared" si="344"/>
        <v>0</v>
      </c>
      <c r="BV106" s="260">
        <v>0</v>
      </c>
      <c r="BW106" s="69">
        <f t="shared" si="345"/>
        <v>0</v>
      </c>
      <c r="BX106" s="260">
        <v>0</v>
      </c>
      <c r="BY106" s="260">
        <v>0</v>
      </c>
      <c r="BZ106" s="263">
        <f t="shared" si="346"/>
        <v>0</v>
      </c>
      <c r="CA106" s="263">
        <f t="shared" si="347"/>
        <v>0</v>
      </c>
      <c r="CB106" s="260">
        <v>0</v>
      </c>
      <c r="CC106" s="264">
        <f t="shared" si="348"/>
        <v>0</v>
      </c>
      <c r="CD106" s="260">
        <v>0</v>
      </c>
      <c r="CE106" s="260">
        <v>0</v>
      </c>
      <c r="CF106" s="263">
        <f t="shared" si="349"/>
        <v>0</v>
      </c>
      <c r="CG106" s="263">
        <f t="shared" si="350"/>
        <v>0</v>
      </c>
      <c r="CH106" s="260">
        <v>0</v>
      </c>
      <c r="CI106" s="69">
        <f t="shared" si="351"/>
        <v>0</v>
      </c>
      <c r="CJ106" s="260">
        <v>31.953987073665804</v>
      </c>
      <c r="CK106" s="260">
        <v>7.0298784516200739</v>
      </c>
      <c r="CL106" s="260">
        <v>3.0443478665559223</v>
      </c>
      <c r="CM106" s="260">
        <v>2.5071920563995818</v>
      </c>
      <c r="CN106" s="260">
        <v>6.6319403607227114</v>
      </c>
      <c r="CO106" s="265">
        <f t="shared" si="352"/>
        <v>0.46582749093716325</v>
      </c>
      <c r="CP106" s="266">
        <f t="shared" si="353"/>
        <v>2.114673767300765</v>
      </c>
      <c r="CQ106" s="260">
        <v>5.2477982849619629</v>
      </c>
      <c r="CR106" s="265">
        <f t="shared" si="354"/>
        <v>7.1921075495403705E-2</v>
      </c>
      <c r="CS106" s="265">
        <f t="shared" si="355"/>
        <v>3.0728692769526171</v>
      </c>
      <c r="CT106" s="260">
        <v>2.6953976223681444</v>
      </c>
      <c r="CU106" s="267">
        <f t="shared" si="247"/>
        <v>67.924019591873545</v>
      </c>
      <c r="CV106" s="260">
        <v>0</v>
      </c>
      <c r="CW106" s="260">
        <v>0</v>
      </c>
      <c r="CX106" s="68">
        <f t="shared" si="356"/>
        <v>0</v>
      </c>
      <c r="CY106" s="68">
        <f t="shared" si="357"/>
        <v>0</v>
      </c>
      <c r="CZ106" s="260">
        <v>0</v>
      </c>
      <c r="DA106" s="69">
        <f t="shared" si="358"/>
        <v>0</v>
      </c>
      <c r="DB106" s="260">
        <v>0</v>
      </c>
      <c r="DC106" s="260">
        <v>0</v>
      </c>
      <c r="DD106" s="68">
        <f t="shared" si="359"/>
        <v>0</v>
      </c>
      <c r="DE106" s="68">
        <f t="shared" si="360"/>
        <v>0</v>
      </c>
      <c r="DF106" s="260">
        <v>0</v>
      </c>
      <c r="DG106" s="69">
        <f t="shared" si="361"/>
        <v>0</v>
      </c>
      <c r="DH106" s="260">
        <v>33.253984340503997</v>
      </c>
      <c r="DI106" s="260">
        <v>7.3158765549108793</v>
      </c>
      <c r="DJ106" s="260">
        <v>0.52222659979166641</v>
      </c>
      <c r="DK106" s="260">
        <v>24.20890059988691</v>
      </c>
      <c r="DL106" s="68">
        <f t="shared" si="362"/>
        <v>1.7004331781360564</v>
      </c>
      <c r="DM106" s="68">
        <f t="shared" si="363"/>
        <v>7.719298463081139</v>
      </c>
      <c r="DN106" s="260">
        <v>7.0428886553997296</v>
      </c>
      <c r="DO106" s="68">
        <f t="shared" si="364"/>
        <v>9.6522789022253294E-2</v>
      </c>
      <c r="DP106" s="68">
        <f t="shared" si="365"/>
        <v>4.1239916237239331</v>
      </c>
      <c r="DQ106" s="260">
        <v>3.6173999657659501</v>
      </c>
      <c r="DR106" s="264">
        <f t="shared" si="366"/>
        <v>91.153532059510979</v>
      </c>
      <c r="DS106" s="260">
        <v>0</v>
      </c>
      <c r="DT106" s="260">
        <v>0</v>
      </c>
      <c r="DU106" s="260">
        <v>0</v>
      </c>
      <c r="DV106" s="68">
        <f t="shared" si="367"/>
        <v>0</v>
      </c>
      <c r="DW106" s="68">
        <f t="shared" si="368"/>
        <v>0</v>
      </c>
      <c r="DX106" s="260">
        <v>0</v>
      </c>
      <c r="DY106" s="260">
        <v>0</v>
      </c>
      <c r="DZ106" s="260">
        <v>0</v>
      </c>
      <c r="EA106" s="260">
        <v>0</v>
      </c>
      <c r="EB106" s="68">
        <f t="shared" si="369"/>
        <v>0</v>
      </c>
      <c r="EC106" s="68">
        <f t="shared" si="370"/>
        <v>0</v>
      </c>
      <c r="ED106" s="267">
        <v>0</v>
      </c>
      <c r="EE106" s="69">
        <f t="shared" si="371"/>
        <v>0</v>
      </c>
      <c r="EF106" s="260">
        <v>17.905957777777697</v>
      </c>
      <c r="EG106" s="260">
        <v>3.9393107111110899</v>
      </c>
      <c r="EH106" s="260">
        <v>45.43333363939707</v>
      </c>
      <c r="EI106" s="260">
        <v>13.036714776439428</v>
      </c>
      <c r="EJ106" s="268">
        <f t="shared" si="372"/>
        <v>0.91569884589710537</v>
      </c>
      <c r="EK106" s="266">
        <f t="shared" si="373"/>
        <v>4.1569129470450283</v>
      </c>
      <c r="EL106" s="260">
        <v>8.6616779080092687</v>
      </c>
      <c r="EM106" s="268">
        <f t="shared" si="374"/>
        <v>0.11870829572926703</v>
      </c>
      <c r="EN106" s="268">
        <f t="shared" si="375"/>
        <v>5.0718801457464595</v>
      </c>
      <c r="EO106" s="269">
        <f t="shared" si="376"/>
        <v>88.976994812734546</v>
      </c>
      <c r="EP106" s="69">
        <f t="shared" si="377"/>
        <v>112.11101346404554</v>
      </c>
      <c r="EQ106" s="260">
        <v>0</v>
      </c>
      <c r="ER106" s="260">
        <v>0</v>
      </c>
      <c r="ES106" s="260">
        <v>0</v>
      </c>
      <c r="ET106" s="68">
        <f t="shared" si="378"/>
        <v>0</v>
      </c>
      <c r="EU106" s="68">
        <f t="shared" si="379"/>
        <v>0</v>
      </c>
      <c r="EV106" s="260">
        <v>0</v>
      </c>
      <c r="EW106" s="260">
        <v>0</v>
      </c>
      <c r="EX106" s="68">
        <f t="shared" si="380"/>
        <v>0</v>
      </c>
      <c r="EY106" s="68">
        <f t="shared" si="381"/>
        <v>0</v>
      </c>
      <c r="EZ106" s="260">
        <v>0</v>
      </c>
      <c r="FA106" s="69">
        <f t="shared" si="382"/>
        <v>0</v>
      </c>
      <c r="FB106" s="260">
        <v>0</v>
      </c>
      <c r="FC106" s="260">
        <v>0</v>
      </c>
      <c r="FD106" s="68">
        <f t="shared" si="383"/>
        <v>0</v>
      </c>
      <c r="FE106" s="68">
        <f t="shared" si="384"/>
        <v>0</v>
      </c>
      <c r="FF106" s="260">
        <v>0</v>
      </c>
      <c r="FG106" s="69">
        <f t="shared" si="385"/>
        <v>0</v>
      </c>
      <c r="FH106" s="260">
        <v>0</v>
      </c>
      <c r="FI106" s="260">
        <v>0</v>
      </c>
      <c r="FJ106" s="68">
        <f t="shared" si="386"/>
        <v>0</v>
      </c>
      <c r="FK106" s="68">
        <f t="shared" si="387"/>
        <v>0</v>
      </c>
      <c r="FL106" s="260">
        <v>0</v>
      </c>
      <c r="FM106" s="69">
        <f t="shared" si="388"/>
        <v>0</v>
      </c>
      <c r="FN106" s="260">
        <v>0</v>
      </c>
      <c r="FO106" s="260">
        <v>0</v>
      </c>
      <c r="FP106" s="68">
        <f t="shared" si="389"/>
        <v>0</v>
      </c>
      <c r="FQ106" s="68">
        <f t="shared" si="390"/>
        <v>0</v>
      </c>
      <c r="FR106" s="260">
        <v>0</v>
      </c>
      <c r="FS106" s="264">
        <f t="shared" si="391"/>
        <v>0</v>
      </c>
      <c r="FT106" s="270">
        <f t="shared" si="248"/>
        <v>417.62682075861608</v>
      </c>
      <c r="FU106" s="271">
        <f t="shared" si="249"/>
        <v>101.39899490958956</v>
      </c>
      <c r="FV106" s="272">
        <f t="shared" si="392"/>
        <v>49.124601649345081</v>
      </c>
      <c r="FW106" s="272">
        <f t="shared" si="250"/>
        <v>13.034734456399605</v>
      </c>
      <c r="FX106" s="272">
        <f t="shared" si="251"/>
        <v>91.749000000000294</v>
      </c>
      <c r="FY106" s="272">
        <f t="shared" si="252"/>
        <v>0</v>
      </c>
      <c r="FZ106" s="272">
        <f t="shared" si="253"/>
        <v>0</v>
      </c>
      <c r="GA106" s="272">
        <f t="shared" si="254"/>
        <v>0</v>
      </c>
      <c r="GB106" s="272">
        <f t="shared" si="255"/>
        <v>0</v>
      </c>
      <c r="GC106" s="272">
        <f t="shared" si="256"/>
        <v>0</v>
      </c>
      <c r="GD106" s="272">
        <f t="shared" si="257"/>
        <v>0</v>
      </c>
      <c r="GE106" s="272">
        <f t="shared" si="258"/>
        <v>43.87755573704905</v>
      </c>
      <c r="GF106" s="273">
        <f t="shared" si="259"/>
        <v>17.068879916460858</v>
      </c>
      <c r="GG106" s="273">
        <f t="shared" si="260"/>
        <v>3.0819595149703254</v>
      </c>
      <c r="GH106" s="272">
        <f t="shared" si="393"/>
        <v>32.265243803110295</v>
      </c>
      <c r="GI106" s="274">
        <f t="shared" si="394"/>
        <v>23.049511935261464</v>
      </c>
      <c r="GJ106" s="275">
        <f t="shared" si="261"/>
        <v>0.44219516632162659</v>
      </c>
      <c r="GK106" s="271">
        <f t="shared" si="395"/>
        <v>331.4501305554939</v>
      </c>
      <c r="GL106" s="276">
        <f t="shared" si="396"/>
        <v>417.62716449992229</v>
      </c>
      <c r="GM106" s="272">
        <f t="shared" si="397"/>
        <v>141.51738676131188</v>
      </c>
      <c r="GN106" s="272">
        <f t="shared" si="398"/>
        <v>16.558889137691558</v>
      </c>
      <c r="GO106" s="277">
        <f t="shared" si="399"/>
        <v>0.42696434158627661</v>
      </c>
      <c r="GP106" s="278">
        <f t="shared" si="400"/>
        <v>4.9958915719657992E-2</v>
      </c>
      <c r="GQ106" s="279">
        <f t="shared" si="401"/>
        <v>1.0666589889357252</v>
      </c>
      <c r="GR106" s="280">
        <f t="shared" si="402"/>
        <v>331.4501305554939</v>
      </c>
      <c r="GS106" s="272">
        <f t="shared" si="403"/>
        <v>141.51738676131188</v>
      </c>
      <c r="GT106" s="272">
        <f t="shared" si="262"/>
        <v>16.558889137691558</v>
      </c>
      <c r="GU106" s="73">
        <f t="shared" si="404"/>
        <v>0.42696434158627661</v>
      </c>
      <c r="GV106" s="74">
        <f t="shared" si="405"/>
        <v>4.9958915719657992E-2</v>
      </c>
      <c r="GW106" s="279">
        <f t="shared" si="406"/>
        <v>1.0666589889357252</v>
      </c>
      <c r="GX106" s="280">
        <f t="shared" si="407"/>
        <v>215.22929274344148</v>
      </c>
      <c r="GY106" s="272">
        <f t="shared" si="263"/>
        <v>133.4357389026865</v>
      </c>
      <c r="GZ106" s="272">
        <f t="shared" si="264"/>
        <v>5.8763037316168321</v>
      </c>
      <c r="HA106" s="73">
        <f t="shared" si="408"/>
        <v>0.61997015927448651</v>
      </c>
      <c r="HB106" s="74">
        <f t="shared" si="409"/>
        <v>2.7302527721547308E-2</v>
      </c>
      <c r="HC106" s="279">
        <f t="shared" si="410"/>
        <v>1.0897885129727676</v>
      </c>
      <c r="HD106" s="280">
        <f t="shared" si="411"/>
        <v>215.22929274344148</v>
      </c>
      <c r="HE106" s="272">
        <f t="shared" si="265"/>
        <v>133.4357389026865</v>
      </c>
      <c r="HF106" s="272">
        <f t="shared" si="266"/>
        <v>5.8763037316168321</v>
      </c>
      <c r="HG106" s="73">
        <f t="shared" si="412"/>
        <v>0.61997015927448651</v>
      </c>
      <c r="HH106" s="74">
        <f t="shared" si="413"/>
        <v>2.7302527721547308E-2</v>
      </c>
      <c r="HI106" s="281">
        <f t="shared" si="414"/>
        <v>1.0897885129727676</v>
      </c>
      <c r="HJ106" s="72">
        <f t="shared" si="267"/>
        <v>1.7227609330300897</v>
      </c>
      <c r="HK106" s="73">
        <f t="shared" si="415"/>
        <v>1.7227609330300897</v>
      </c>
      <c r="HL106" s="73">
        <f t="shared" si="268"/>
        <v>1.1429701924058386</v>
      </c>
      <c r="HM106" s="74">
        <f t="shared" si="416"/>
        <v>1.1429701924058386</v>
      </c>
      <c r="HN106" s="75"/>
      <c r="HO106" s="75"/>
      <c r="HP106" s="76">
        <f t="shared" si="417"/>
        <v>0</v>
      </c>
      <c r="HQ106" s="77">
        <f t="shared" si="418"/>
        <v>0</v>
      </c>
      <c r="HR106" s="77">
        <f t="shared" si="419"/>
        <v>0</v>
      </c>
      <c r="HS106" s="77">
        <f t="shared" si="420"/>
        <v>0</v>
      </c>
      <c r="HT106" s="282">
        <f t="shared" si="421"/>
        <v>0</v>
      </c>
      <c r="HU106" s="73"/>
      <c r="HV106" s="74"/>
      <c r="HW106" s="279"/>
      <c r="HX106" s="76">
        <f t="shared" si="422"/>
        <v>0</v>
      </c>
      <c r="HY106" s="77">
        <f t="shared" si="423"/>
        <v>0</v>
      </c>
      <c r="HZ106" s="77">
        <f t="shared" si="269"/>
        <v>0</v>
      </c>
      <c r="IA106" s="77">
        <f t="shared" si="424"/>
        <v>0</v>
      </c>
      <c r="IB106" s="282">
        <f t="shared" si="425"/>
        <v>0</v>
      </c>
      <c r="IC106" s="73"/>
      <c r="ID106" s="74"/>
      <c r="IE106" s="279"/>
      <c r="IF106" s="76">
        <f t="shared" si="270"/>
        <v>8.0816478586253915</v>
      </c>
      <c r="IG106" s="77">
        <f t="shared" si="426"/>
        <v>9.1969960795942818</v>
      </c>
      <c r="IH106" s="77">
        <f t="shared" si="271"/>
        <v>10.682585406074725</v>
      </c>
      <c r="II106" s="77">
        <f t="shared" si="427"/>
        <v>12.336249626935093</v>
      </c>
      <c r="IJ106" s="282">
        <f t="shared" si="428"/>
        <v>116.22083781205241</v>
      </c>
      <c r="IK106" s="73">
        <f t="shared" si="429"/>
        <v>6.9536995350994654E-2</v>
      </c>
      <c r="IL106" s="74">
        <f t="shared" si="430"/>
        <v>9.1916265681634191E-2</v>
      </c>
      <c r="IM106" s="279">
        <f t="shared" si="431"/>
        <v>1.0238254386559078</v>
      </c>
      <c r="IN106" s="76">
        <f t="shared" si="272"/>
        <v>0</v>
      </c>
      <c r="IO106" s="77">
        <f t="shared" si="432"/>
        <v>0</v>
      </c>
      <c r="IP106" s="77">
        <f t="shared" si="273"/>
        <v>0</v>
      </c>
      <c r="IQ106" s="77">
        <f t="shared" si="433"/>
        <v>0</v>
      </c>
      <c r="IR106" s="282">
        <f t="shared" si="434"/>
        <v>0</v>
      </c>
      <c r="IS106" s="283"/>
      <c r="IT106" s="284"/>
      <c r="IU106" s="285"/>
      <c r="IV106" s="76">
        <f t="shared" si="274"/>
        <v>0</v>
      </c>
      <c r="IW106" s="77">
        <f t="shared" si="435"/>
        <v>0</v>
      </c>
      <c r="IX106" s="77">
        <f t="shared" si="436"/>
        <v>0</v>
      </c>
      <c r="IY106" s="77">
        <f t="shared" si="437"/>
        <v>0</v>
      </c>
      <c r="IZ106" s="282">
        <f t="shared" si="438"/>
        <v>0</v>
      </c>
      <c r="JA106" s="283"/>
      <c r="JB106" s="284"/>
      <c r="JC106" s="285"/>
      <c r="JD106" s="76">
        <f t="shared" si="275"/>
        <v>0</v>
      </c>
      <c r="JE106" s="77">
        <f t="shared" si="439"/>
        <v>0</v>
      </c>
      <c r="JF106" s="77">
        <f t="shared" si="276"/>
        <v>0</v>
      </c>
      <c r="JG106" s="77">
        <f t="shared" si="440"/>
        <v>0</v>
      </c>
      <c r="JH106" s="282">
        <f t="shared" si="441"/>
        <v>0</v>
      </c>
      <c r="JI106" s="283"/>
      <c r="JJ106" s="284"/>
      <c r="JK106" s="285"/>
      <c r="JL106" s="76">
        <f t="shared" si="277"/>
        <v>45.312668039275003</v>
      </c>
      <c r="JM106" s="77">
        <f t="shared" si="442"/>
        <v>51.566269355375347</v>
      </c>
      <c r="JN106" s="77">
        <f t="shared" si="278"/>
        <v>3.0449406228321489</v>
      </c>
      <c r="JO106" s="77">
        <f t="shared" si="443"/>
        <v>3.5162974312465658</v>
      </c>
      <c r="JP106" s="282">
        <f t="shared" si="444"/>
        <v>53.9079520570425</v>
      </c>
      <c r="JQ106" s="73">
        <f t="shared" si="279"/>
        <v>0.8405562873419411</v>
      </c>
      <c r="JR106" s="74">
        <f t="shared" si="280"/>
        <v>5.6484071582058176E-2</v>
      </c>
      <c r="JS106" s="279">
        <f t="shared" si="445"/>
        <v>1.1247489074969639</v>
      </c>
      <c r="JT106" s="76">
        <f t="shared" si="281"/>
        <v>0</v>
      </c>
      <c r="JU106" s="77">
        <f t="shared" si="446"/>
        <v>0</v>
      </c>
      <c r="JV106" s="77">
        <f t="shared" si="282"/>
        <v>0</v>
      </c>
      <c r="JW106" s="77">
        <f t="shared" si="447"/>
        <v>0</v>
      </c>
      <c r="JX106" s="282">
        <f t="shared" si="448"/>
        <v>0</v>
      </c>
      <c r="JY106" s="73"/>
      <c r="JZ106" s="74"/>
      <c r="KA106" s="279"/>
      <c r="KB106" s="76">
        <f t="shared" si="283"/>
        <v>0</v>
      </c>
      <c r="KC106" s="77">
        <f t="shared" si="449"/>
        <v>0</v>
      </c>
      <c r="KD106" s="77">
        <f t="shared" si="284"/>
        <v>0</v>
      </c>
      <c r="KE106" s="77">
        <f t="shared" si="450"/>
        <v>0</v>
      </c>
      <c r="KF106" s="282">
        <f t="shared" si="451"/>
        <v>0</v>
      </c>
      <c r="KG106" s="73"/>
      <c r="KH106" s="74"/>
      <c r="KI106" s="279"/>
      <c r="KJ106" s="76">
        <f t="shared" si="285"/>
        <v>55.018674801317069</v>
      </c>
      <c r="KK106" s="77">
        <f t="shared" si="452"/>
        <v>62.611802110646835</v>
      </c>
      <c r="KL106" s="77">
        <f t="shared" si="286"/>
        <v>1.7969559671583097</v>
      </c>
      <c r="KM106" s="77">
        <f t="shared" si="453"/>
        <v>2.0751247508744162</v>
      </c>
      <c r="KN106" s="282">
        <f t="shared" si="454"/>
        <v>72.344073063103949</v>
      </c>
      <c r="KO106" s="73">
        <f t="shared" si="287"/>
        <v>0.7605139228658806</v>
      </c>
      <c r="KP106" s="74">
        <f t="shared" si="288"/>
        <v>2.4839021236623897E-2</v>
      </c>
      <c r="KQ106" s="279">
        <f t="shared" si="289"/>
        <v>1.1088036069821496</v>
      </c>
      <c r="KR106" s="76">
        <f t="shared" si="290"/>
        <v>0</v>
      </c>
      <c r="KS106" s="77">
        <f t="shared" si="455"/>
        <v>0</v>
      </c>
      <c r="KT106" s="77">
        <f t="shared" si="291"/>
        <v>0</v>
      </c>
      <c r="KU106" s="77">
        <f t="shared" si="456"/>
        <v>0</v>
      </c>
      <c r="KV106" s="282">
        <f t="shared" si="457"/>
        <v>0</v>
      </c>
      <c r="KW106" s="73"/>
      <c r="KX106" s="74"/>
      <c r="KY106" s="279"/>
      <c r="KZ106" s="76">
        <f t="shared" si="292"/>
        <v>33.104396062094402</v>
      </c>
      <c r="LA106" s="77">
        <f t="shared" si="458"/>
        <v>37.673133762624047</v>
      </c>
      <c r="LB106" s="77">
        <f t="shared" si="293"/>
        <v>1.0344071416263725</v>
      </c>
      <c r="LC106" s="77">
        <f t="shared" si="459"/>
        <v>1.194533367150135</v>
      </c>
      <c r="LD106" s="286">
        <f t="shared" si="460"/>
        <v>88.976994812734546</v>
      </c>
      <c r="LE106" s="73">
        <f t="shared" si="294"/>
        <v>0.37205567722047228</v>
      </c>
      <c r="LF106" s="74">
        <f t="shared" si="295"/>
        <v>1.1625557188163499E-2</v>
      </c>
      <c r="LG106" s="279">
        <f t="shared" si="296"/>
        <v>1.0531470402659251</v>
      </c>
      <c r="LH106" s="76">
        <f t="shared" si="297"/>
        <v>0</v>
      </c>
      <c r="LI106" s="77">
        <f t="shared" si="461"/>
        <v>0</v>
      </c>
      <c r="LJ106" s="77">
        <f t="shared" si="298"/>
        <v>0</v>
      </c>
      <c r="LK106" s="77">
        <f t="shared" si="462"/>
        <v>0</v>
      </c>
      <c r="LL106" s="282">
        <f t="shared" si="463"/>
        <v>0</v>
      </c>
      <c r="LM106" s="73"/>
      <c r="LN106" s="74"/>
      <c r="LO106" s="279"/>
      <c r="LP106" s="76">
        <f t="shared" si="299"/>
        <v>0</v>
      </c>
      <c r="LQ106" s="77">
        <f t="shared" si="464"/>
        <v>0</v>
      </c>
      <c r="LR106" s="77">
        <f t="shared" si="300"/>
        <v>0</v>
      </c>
      <c r="LS106" s="77">
        <f t="shared" si="465"/>
        <v>0</v>
      </c>
      <c r="LT106" s="282">
        <f t="shared" si="466"/>
        <v>0</v>
      </c>
      <c r="LU106" s="73"/>
      <c r="LV106" s="74"/>
      <c r="LW106" s="279"/>
      <c r="LX106" s="76">
        <f t="shared" si="301"/>
        <v>0</v>
      </c>
      <c r="LY106" s="77">
        <f t="shared" si="467"/>
        <v>0</v>
      </c>
      <c r="LZ106" s="77">
        <f t="shared" si="302"/>
        <v>0</v>
      </c>
      <c r="MA106" s="77">
        <f t="shared" si="468"/>
        <v>0</v>
      </c>
      <c r="MB106" s="286">
        <f t="shared" si="469"/>
        <v>0</v>
      </c>
      <c r="MC106" s="73"/>
      <c r="MD106" s="74"/>
      <c r="ME106" s="279"/>
      <c r="MF106" s="76">
        <f t="shared" si="303"/>
        <v>0</v>
      </c>
      <c r="MG106" s="77">
        <f t="shared" si="470"/>
        <v>0</v>
      </c>
      <c r="MH106" s="77">
        <f t="shared" si="304"/>
        <v>0</v>
      </c>
      <c r="MI106" s="77">
        <f t="shared" si="471"/>
        <v>0</v>
      </c>
      <c r="MJ106" s="286">
        <f t="shared" si="472"/>
        <v>0</v>
      </c>
      <c r="MK106" s="73"/>
      <c r="ML106" s="74"/>
      <c r="MM106" s="279"/>
      <c r="MN106" s="287">
        <f t="shared" si="473"/>
        <v>1.0666629172729105</v>
      </c>
      <c r="MO106" s="288">
        <f t="shared" si="473"/>
        <v>0</v>
      </c>
      <c r="MP106" s="288">
        <f t="shared" si="473"/>
        <v>1.0897930318236431</v>
      </c>
      <c r="MQ106" s="289">
        <f t="shared" si="473"/>
        <v>0</v>
      </c>
      <c r="MR106" s="290">
        <f t="shared" si="474"/>
        <v>1.7227672776874776</v>
      </c>
      <c r="MS106" s="291"/>
      <c r="MT106" s="291">
        <f t="shared" si="305"/>
        <v>1.1429749317766369</v>
      </c>
      <c r="MU106" s="292"/>
      <c r="MV106" s="359">
        <f t="shared" si="306"/>
        <v>0</v>
      </c>
      <c r="MW106" s="360">
        <f t="shared" si="307"/>
        <v>0</v>
      </c>
      <c r="MX106" s="360">
        <f t="shared" si="308"/>
        <v>0.57979234591084061</v>
      </c>
      <c r="MY106" s="360">
        <f t="shared" si="309"/>
        <v>0</v>
      </c>
      <c r="MZ106" s="360">
        <f t="shared" si="310"/>
        <v>0</v>
      </c>
      <c r="NA106" s="360">
        <f t="shared" si="311"/>
        <v>0</v>
      </c>
      <c r="NB106" s="360">
        <f t="shared" si="312"/>
        <v>0.29547153799945242</v>
      </c>
      <c r="NC106" s="360">
        <f t="shared" si="313"/>
        <v>0</v>
      </c>
      <c r="ND106" s="360">
        <f t="shared" si="314"/>
        <v>0</v>
      </c>
      <c r="NE106" s="360">
        <f t="shared" si="315"/>
        <v>0.39096415182190597</v>
      </c>
      <c r="NF106" s="360">
        <f t="shared" si="316"/>
        <v>0</v>
      </c>
      <c r="NG106" s="360">
        <f t="shared" si="317"/>
        <v>0.45653924195527851</v>
      </c>
      <c r="NH106" s="360">
        <f t="shared" si="318"/>
        <v>0</v>
      </c>
      <c r="NI106" s="360">
        <f t="shared" si="319"/>
        <v>0</v>
      </c>
      <c r="NJ106" s="360">
        <f t="shared" si="320"/>
        <v>0</v>
      </c>
      <c r="NK106" s="361">
        <f t="shared" si="321"/>
        <v>0</v>
      </c>
      <c r="NL106" s="145">
        <f t="shared" si="475"/>
        <v>1.7227672776874776</v>
      </c>
      <c r="NM106" s="40"/>
      <c r="NN106" s="56">
        <f t="shared" si="476"/>
        <v>1.1429749317766369</v>
      </c>
      <c r="NO106" s="59"/>
      <c r="NP106" s="55">
        <f t="shared" si="322"/>
        <v>1.0666629172729105</v>
      </c>
      <c r="NQ106" s="40"/>
      <c r="NR106" s="56">
        <f t="shared" si="323"/>
        <v>1.0897930318236431</v>
      </c>
      <c r="NS106" s="60"/>
      <c r="NT106" s="25"/>
      <c r="NU106" s="86">
        <f t="shared" si="477"/>
        <v>0</v>
      </c>
      <c r="NV106" s="86">
        <f t="shared" si="477"/>
        <v>0</v>
      </c>
      <c r="NW106" s="86">
        <f t="shared" si="477"/>
        <v>0</v>
      </c>
      <c r="NX106" s="86">
        <f t="shared" si="477"/>
        <v>0</v>
      </c>
      <c r="NY106" s="87">
        <f t="shared" si="478"/>
        <v>0</v>
      </c>
      <c r="NZ106" s="87">
        <f t="shared" si="478"/>
        <v>0</v>
      </c>
      <c r="OA106" s="87">
        <f t="shared" si="478"/>
        <v>0</v>
      </c>
      <c r="OB106" s="87">
        <f t="shared" si="478"/>
        <v>0</v>
      </c>
      <c r="OC106" s="26"/>
    </row>
    <row r="107" spans="1:393" thickBot="1" x14ac:dyDescent="0.35">
      <c r="A107" s="136" t="s">
        <v>312</v>
      </c>
      <c r="B107" s="137" t="s">
        <v>313</v>
      </c>
      <c r="C107" s="133" t="s">
        <v>118</v>
      </c>
      <c r="D107" s="64">
        <f>VLOOKUP(B107,[1]УсіТ_1!$A$10:$G$556,6,FALSE)</f>
        <v>321.39999999999998</v>
      </c>
      <c r="E107" s="64">
        <f>VLOOKUP(B107,[1]УсіТ_1!$A$10:$G$556,7,FALSE)</f>
        <v>41.4</v>
      </c>
      <c r="F107" s="38"/>
      <c r="G107" s="38"/>
      <c r="H107" s="39"/>
      <c r="I107" s="256">
        <v>1.5869</v>
      </c>
      <c r="J107" s="62">
        <v>1.5869</v>
      </c>
      <c r="K107" s="257">
        <f t="shared" si="324"/>
        <v>1.0552999999999999</v>
      </c>
      <c r="L107" s="258">
        <f t="shared" si="325"/>
        <v>1.0552999999999999</v>
      </c>
      <c r="M107" s="63">
        <v>0</v>
      </c>
      <c r="N107" s="63">
        <v>0</v>
      </c>
      <c r="O107" s="63">
        <v>0.53159999999999996</v>
      </c>
      <c r="P107" s="63">
        <v>0</v>
      </c>
      <c r="Q107" s="63">
        <v>0</v>
      </c>
      <c r="R107" s="63">
        <v>0</v>
      </c>
      <c r="S107" s="63">
        <v>0.26169999999999999</v>
      </c>
      <c r="T107" s="63">
        <v>0</v>
      </c>
      <c r="U107" s="63">
        <v>0</v>
      </c>
      <c r="V107" s="63">
        <v>0.43919999999999998</v>
      </c>
      <c r="W107" s="63">
        <v>0</v>
      </c>
      <c r="X107" s="63">
        <v>0.35439999999999999</v>
      </c>
      <c r="Y107" s="63">
        <v>0</v>
      </c>
      <c r="Z107" s="63">
        <v>0</v>
      </c>
      <c r="AA107" s="63">
        <v>0</v>
      </c>
      <c r="AB107" s="259">
        <v>0</v>
      </c>
      <c r="AC107" s="144">
        <v>0</v>
      </c>
      <c r="AD107" s="70">
        <v>0</v>
      </c>
      <c r="AE107" s="70">
        <v>0</v>
      </c>
      <c r="AF107" s="68">
        <f t="shared" si="326"/>
        <v>0</v>
      </c>
      <c r="AG107" s="68">
        <f t="shared" si="327"/>
        <v>0</v>
      </c>
      <c r="AH107" s="71">
        <v>0</v>
      </c>
      <c r="AI107" s="71">
        <v>0</v>
      </c>
      <c r="AJ107" s="68">
        <f t="shared" si="328"/>
        <v>0</v>
      </c>
      <c r="AK107" s="68">
        <f t="shared" si="329"/>
        <v>0</v>
      </c>
      <c r="AL107" s="71">
        <v>0</v>
      </c>
      <c r="AM107" s="69">
        <f t="shared" si="330"/>
        <v>0</v>
      </c>
      <c r="AN107" s="260">
        <v>0</v>
      </c>
      <c r="AO107" s="71">
        <v>0</v>
      </c>
      <c r="AP107" s="71">
        <v>0</v>
      </c>
      <c r="AQ107" s="68">
        <f t="shared" si="331"/>
        <v>0</v>
      </c>
      <c r="AR107" s="68">
        <f t="shared" si="332"/>
        <v>0</v>
      </c>
      <c r="AS107" s="71">
        <v>0</v>
      </c>
      <c r="AT107" s="261">
        <f t="shared" si="244"/>
        <v>0</v>
      </c>
      <c r="AU107" s="71">
        <v>0</v>
      </c>
      <c r="AV107" s="68">
        <f t="shared" si="333"/>
        <v>0</v>
      </c>
      <c r="AW107" s="68">
        <f t="shared" si="334"/>
        <v>0</v>
      </c>
      <c r="AX107" s="71">
        <v>0</v>
      </c>
      <c r="AY107" s="69">
        <f t="shared" si="335"/>
        <v>0</v>
      </c>
      <c r="AZ107" s="260">
        <v>21</v>
      </c>
      <c r="BA107" s="260">
        <v>107.04049999999999</v>
      </c>
      <c r="BB107" s="260">
        <v>11.162794999999999</v>
      </c>
      <c r="BC107" s="262">
        <f t="shared" si="336"/>
        <v>8.930235999999999</v>
      </c>
      <c r="BD107" s="262">
        <f t="shared" si="245"/>
        <v>2.2325590000000002</v>
      </c>
      <c r="BE107" s="260">
        <v>4.1898710000000001</v>
      </c>
      <c r="BF107" s="262">
        <f t="shared" si="337"/>
        <v>3.3518968000000005</v>
      </c>
      <c r="BG107" s="262">
        <f t="shared" si="246"/>
        <v>0.83797419999999967</v>
      </c>
      <c r="BH107" s="260">
        <v>13.198358780529178</v>
      </c>
      <c r="BI107" s="263">
        <f t="shared" si="338"/>
        <v>7.7283517773739829</v>
      </c>
      <c r="BJ107" s="68">
        <f t="shared" si="339"/>
        <v>0.1808835070871524</v>
      </c>
      <c r="BK107" s="260">
        <v>6.7790015392345726</v>
      </c>
      <c r="BL107" s="69">
        <f t="shared" si="340"/>
        <v>170.84463158371648</v>
      </c>
      <c r="BM107" s="260">
        <v>0</v>
      </c>
      <c r="BN107" s="260">
        <v>0</v>
      </c>
      <c r="BO107" s="260">
        <v>0</v>
      </c>
      <c r="BP107" s="68">
        <f t="shared" si="341"/>
        <v>0</v>
      </c>
      <c r="BQ107" s="68">
        <f t="shared" si="342"/>
        <v>0</v>
      </c>
      <c r="BR107" s="260">
        <v>0</v>
      </c>
      <c r="BS107" s="260">
        <v>0</v>
      </c>
      <c r="BT107" s="68">
        <f t="shared" si="343"/>
        <v>0</v>
      </c>
      <c r="BU107" s="68">
        <f t="shared" si="344"/>
        <v>0</v>
      </c>
      <c r="BV107" s="260">
        <v>0</v>
      </c>
      <c r="BW107" s="69">
        <f t="shared" si="345"/>
        <v>0</v>
      </c>
      <c r="BX107" s="260">
        <v>0</v>
      </c>
      <c r="BY107" s="260">
        <v>0</v>
      </c>
      <c r="BZ107" s="263">
        <f t="shared" si="346"/>
        <v>0</v>
      </c>
      <c r="CA107" s="263">
        <f t="shared" si="347"/>
        <v>0</v>
      </c>
      <c r="CB107" s="260">
        <v>0</v>
      </c>
      <c r="CC107" s="264">
        <f t="shared" si="348"/>
        <v>0</v>
      </c>
      <c r="CD107" s="260">
        <v>0</v>
      </c>
      <c r="CE107" s="260">
        <v>0</v>
      </c>
      <c r="CF107" s="263">
        <f t="shared" si="349"/>
        <v>0</v>
      </c>
      <c r="CG107" s="263">
        <f t="shared" si="350"/>
        <v>0</v>
      </c>
      <c r="CH107" s="260">
        <v>0</v>
      </c>
      <c r="CI107" s="69">
        <f t="shared" si="351"/>
        <v>0</v>
      </c>
      <c r="CJ107" s="260">
        <v>39.609464212978303</v>
      </c>
      <c r="CK107" s="260">
        <v>8.714083736854958</v>
      </c>
      <c r="CL107" s="260">
        <v>3.774963936284339</v>
      </c>
      <c r="CM107" s="260">
        <v>3.1160538550921331</v>
      </c>
      <c r="CN107" s="260">
        <v>8.1664537669197195</v>
      </c>
      <c r="CO107" s="265">
        <f t="shared" si="352"/>
        <v>0.57361171258844112</v>
      </c>
      <c r="CP107" s="266">
        <f t="shared" si="353"/>
        <v>2.6039717810275556</v>
      </c>
      <c r="CQ107" s="260">
        <v>6.4993297188258223</v>
      </c>
      <c r="CR107" s="265">
        <f t="shared" si="354"/>
        <v>8.9073313796507902E-2</v>
      </c>
      <c r="CS107" s="265">
        <f t="shared" si="355"/>
        <v>3.8057085141773359</v>
      </c>
      <c r="CT107" s="260">
        <v>3.3382147940613445</v>
      </c>
      <c r="CU107" s="267">
        <f t="shared" si="247"/>
        <v>84.123012199109382</v>
      </c>
      <c r="CV107" s="260">
        <v>0</v>
      </c>
      <c r="CW107" s="260">
        <v>0</v>
      </c>
      <c r="CX107" s="68">
        <f t="shared" si="356"/>
        <v>0</v>
      </c>
      <c r="CY107" s="68">
        <f t="shared" si="357"/>
        <v>0</v>
      </c>
      <c r="CZ107" s="260">
        <v>0</v>
      </c>
      <c r="DA107" s="69">
        <f t="shared" si="358"/>
        <v>0</v>
      </c>
      <c r="DB107" s="260">
        <v>0</v>
      </c>
      <c r="DC107" s="260">
        <v>0</v>
      </c>
      <c r="DD107" s="68">
        <f t="shared" si="359"/>
        <v>0</v>
      </c>
      <c r="DE107" s="68">
        <f t="shared" si="360"/>
        <v>0</v>
      </c>
      <c r="DF107" s="260">
        <v>0</v>
      </c>
      <c r="DG107" s="69">
        <f t="shared" si="361"/>
        <v>0</v>
      </c>
      <c r="DH107" s="260">
        <v>51.495090900295679</v>
      </c>
      <c r="DI107" s="260">
        <v>11.32891999806505</v>
      </c>
      <c r="DJ107" s="260">
        <v>0.80896426596666615</v>
      </c>
      <c r="DK107" s="260">
        <v>37.488426175415256</v>
      </c>
      <c r="DL107" s="68">
        <f t="shared" si="362"/>
        <v>2.6331870545611675</v>
      </c>
      <c r="DM107" s="68">
        <f t="shared" si="363"/>
        <v>11.953634547145258</v>
      </c>
      <c r="DN107" s="260">
        <v>10.9063427288817</v>
      </c>
      <c r="DO107" s="68">
        <f t="shared" si="364"/>
        <v>0.14947142709932371</v>
      </c>
      <c r="DP107" s="68">
        <f t="shared" si="365"/>
        <v>6.3862526102675954</v>
      </c>
      <c r="DQ107" s="260">
        <v>5.6017645236859401</v>
      </c>
      <c r="DR107" s="264">
        <f t="shared" si="366"/>
        <v>141.15541031077234</v>
      </c>
      <c r="DS107" s="260">
        <v>0</v>
      </c>
      <c r="DT107" s="260">
        <v>0</v>
      </c>
      <c r="DU107" s="260">
        <v>0</v>
      </c>
      <c r="DV107" s="68">
        <f t="shared" si="367"/>
        <v>0</v>
      </c>
      <c r="DW107" s="68">
        <f t="shared" si="368"/>
        <v>0</v>
      </c>
      <c r="DX107" s="260">
        <v>0</v>
      </c>
      <c r="DY107" s="260">
        <v>0</v>
      </c>
      <c r="DZ107" s="260">
        <v>0</v>
      </c>
      <c r="EA107" s="260">
        <v>0</v>
      </c>
      <c r="EB107" s="68">
        <f t="shared" si="369"/>
        <v>0</v>
      </c>
      <c r="EC107" s="68">
        <f t="shared" si="370"/>
        <v>0</v>
      </c>
      <c r="ED107" s="267">
        <v>0</v>
      </c>
      <c r="EE107" s="69">
        <f t="shared" si="371"/>
        <v>0</v>
      </c>
      <c r="EF107" s="260">
        <v>18.191487777777798</v>
      </c>
      <c r="EG107" s="260">
        <v>4.0021273111111206</v>
      </c>
      <c r="EH107" s="260">
        <v>46.16567363939707</v>
      </c>
      <c r="EI107" s="260">
        <v>13.244599393186228</v>
      </c>
      <c r="EJ107" s="268">
        <f t="shared" si="372"/>
        <v>0.93030066137740064</v>
      </c>
      <c r="EK107" s="266">
        <f t="shared" si="373"/>
        <v>4.2231994517101468</v>
      </c>
      <c r="EL107" s="260">
        <v>8.8006450349675482</v>
      </c>
      <c r="EM107" s="268">
        <f t="shared" si="374"/>
        <v>0.12061284020423026</v>
      </c>
      <c r="EN107" s="268">
        <f t="shared" si="375"/>
        <v>5.1532529028053879</v>
      </c>
      <c r="EO107" s="269">
        <f t="shared" si="376"/>
        <v>90.404533156439754</v>
      </c>
      <c r="EP107" s="69">
        <f t="shared" si="377"/>
        <v>113.90971177711408</v>
      </c>
      <c r="EQ107" s="260">
        <v>0</v>
      </c>
      <c r="ER107" s="260">
        <v>0</v>
      </c>
      <c r="ES107" s="260">
        <v>0</v>
      </c>
      <c r="ET107" s="68">
        <f t="shared" si="378"/>
        <v>0</v>
      </c>
      <c r="EU107" s="68">
        <f t="shared" si="379"/>
        <v>0</v>
      </c>
      <c r="EV107" s="260">
        <v>0</v>
      </c>
      <c r="EW107" s="260">
        <v>0</v>
      </c>
      <c r="EX107" s="68">
        <f t="shared" si="380"/>
        <v>0</v>
      </c>
      <c r="EY107" s="68">
        <f t="shared" si="381"/>
        <v>0</v>
      </c>
      <c r="EZ107" s="260">
        <v>0</v>
      </c>
      <c r="FA107" s="69">
        <f t="shared" si="382"/>
        <v>0</v>
      </c>
      <c r="FB107" s="260">
        <v>0</v>
      </c>
      <c r="FC107" s="260">
        <v>0</v>
      </c>
      <c r="FD107" s="68">
        <f t="shared" si="383"/>
        <v>0</v>
      </c>
      <c r="FE107" s="68">
        <f t="shared" si="384"/>
        <v>0</v>
      </c>
      <c r="FF107" s="260">
        <v>0</v>
      </c>
      <c r="FG107" s="69">
        <f t="shared" si="385"/>
        <v>0</v>
      </c>
      <c r="FH107" s="260">
        <v>0</v>
      </c>
      <c r="FI107" s="260">
        <v>0</v>
      </c>
      <c r="FJ107" s="68">
        <f t="shared" si="386"/>
        <v>0</v>
      </c>
      <c r="FK107" s="68">
        <f t="shared" si="387"/>
        <v>0</v>
      </c>
      <c r="FL107" s="260">
        <v>0</v>
      </c>
      <c r="FM107" s="69">
        <f t="shared" si="388"/>
        <v>0</v>
      </c>
      <c r="FN107" s="260">
        <v>0</v>
      </c>
      <c r="FO107" s="260">
        <v>0</v>
      </c>
      <c r="FP107" s="68">
        <f t="shared" si="389"/>
        <v>0</v>
      </c>
      <c r="FQ107" s="68">
        <f t="shared" si="390"/>
        <v>0</v>
      </c>
      <c r="FR107" s="260">
        <v>0</v>
      </c>
      <c r="FS107" s="264">
        <f t="shared" si="391"/>
        <v>0</v>
      </c>
      <c r="FT107" s="270">
        <f t="shared" si="248"/>
        <v>510.03276587071224</v>
      </c>
      <c r="FU107" s="271">
        <f t="shared" si="249"/>
        <v>133.34117393708289</v>
      </c>
      <c r="FV107" s="272">
        <f t="shared" si="392"/>
        <v>50.704081186555939</v>
      </c>
      <c r="FW107" s="272">
        <f t="shared" si="250"/>
        <v>15.398186655092132</v>
      </c>
      <c r="FX107" s="272">
        <f t="shared" si="251"/>
        <v>107.04049999999999</v>
      </c>
      <c r="FY107" s="272">
        <f t="shared" si="252"/>
        <v>0</v>
      </c>
      <c r="FZ107" s="272">
        <f t="shared" si="253"/>
        <v>0</v>
      </c>
      <c r="GA107" s="272">
        <f t="shared" si="254"/>
        <v>0</v>
      </c>
      <c r="GB107" s="272">
        <f t="shared" si="255"/>
        <v>0</v>
      </c>
      <c r="GC107" s="272">
        <f t="shared" si="256"/>
        <v>0</v>
      </c>
      <c r="GD107" s="272">
        <f t="shared" si="257"/>
        <v>0</v>
      </c>
      <c r="GE107" s="272">
        <f t="shared" si="258"/>
        <v>58.8994793355212</v>
      </c>
      <c r="GF107" s="273">
        <f t="shared" si="259"/>
        <v>22.912583051457212</v>
      </c>
      <c r="GG107" s="273">
        <f t="shared" si="260"/>
        <v>4.1370994285270095</v>
      </c>
      <c r="GH107" s="272">
        <f t="shared" si="393"/>
        <v>39.404676263204252</v>
      </c>
      <c r="GI107" s="274">
        <f t="shared" si="394"/>
        <v>28.149750281641648</v>
      </c>
      <c r="GJ107" s="275">
        <f t="shared" si="261"/>
        <v>0.5400410881872143</v>
      </c>
      <c r="GK107" s="271">
        <f t="shared" si="395"/>
        <v>404.78809737745638</v>
      </c>
      <c r="GL107" s="276">
        <f t="shared" si="396"/>
        <v>510.03300269559503</v>
      </c>
      <c r="GM107" s="272">
        <f t="shared" si="397"/>
        <v>184.40350727018173</v>
      </c>
      <c r="GN107" s="272">
        <f t="shared" si="398"/>
        <v>20.075327171806354</v>
      </c>
      <c r="GO107" s="277">
        <f t="shared" si="399"/>
        <v>0.45555565607016685</v>
      </c>
      <c r="GP107" s="278">
        <f t="shared" si="400"/>
        <v>4.9594657802120433E-2</v>
      </c>
      <c r="GQ107" s="279">
        <f t="shared" si="401"/>
        <v>1.0705484891220121</v>
      </c>
      <c r="GR107" s="280">
        <f t="shared" si="402"/>
        <v>404.78809737745638</v>
      </c>
      <c r="GS107" s="272">
        <f t="shared" si="403"/>
        <v>184.40350727018173</v>
      </c>
      <c r="GT107" s="272">
        <f t="shared" si="262"/>
        <v>20.075327171806354</v>
      </c>
      <c r="GU107" s="73">
        <f t="shared" si="404"/>
        <v>0.45555565607016685</v>
      </c>
      <c r="GV107" s="74">
        <f t="shared" si="405"/>
        <v>4.9594657802120433E-2</v>
      </c>
      <c r="GW107" s="279">
        <f t="shared" si="406"/>
        <v>1.0705484891220121</v>
      </c>
      <c r="GX107" s="280">
        <f t="shared" si="407"/>
        <v>269.1971199300624</v>
      </c>
      <c r="GY107" s="272">
        <f t="shared" si="263"/>
        <v>174.97491810178548</v>
      </c>
      <c r="GZ107" s="272">
        <f t="shared" si="264"/>
        <v>7.6123108647192019</v>
      </c>
      <c r="HA107" s="73">
        <f t="shared" si="408"/>
        <v>0.64998807619949306</v>
      </c>
      <c r="HB107" s="74">
        <f t="shared" si="409"/>
        <v>2.8277831749079951E-2</v>
      </c>
      <c r="HC107" s="279">
        <f t="shared" si="410"/>
        <v>1.0940822627510496</v>
      </c>
      <c r="HD107" s="280">
        <f t="shared" si="411"/>
        <v>269.1971199300624</v>
      </c>
      <c r="HE107" s="272">
        <f t="shared" si="265"/>
        <v>174.97491810178548</v>
      </c>
      <c r="HF107" s="272">
        <f t="shared" si="266"/>
        <v>7.6123108647192019</v>
      </c>
      <c r="HG107" s="73">
        <f t="shared" si="412"/>
        <v>0.64998807619949306</v>
      </c>
      <c r="HH107" s="74">
        <f t="shared" si="413"/>
        <v>2.8277831749079951E-2</v>
      </c>
      <c r="HI107" s="281">
        <f t="shared" si="414"/>
        <v>1.0940822627510496</v>
      </c>
      <c r="HJ107" s="72">
        <f t="shared" si="267"/>
        <v>1.6988533973877209</v>
      </c>
      <c r="HK107" s="73">
        <f t="shared" si="415"/>
        <v>1.6988533973877209</v>
      </c>
      <c r="HL107" s="73">
        <f t="shared" si="268"/>
        <v>1.1545850118811825</v>
      </c>
      <c r="HM107" s="74">
        <f t="shared" si="416"/>
        <v>1.1545850118811825</v>
      </c>
      <c r="HN107" s="75"/>
      <c r="HO107" s="75"/>
      <c r="HP107" s="76">
        <f t="shared" si="417"/>
        <v>0</v>
      </c>
      <c r="HQ107" s="77">
        <f t="shared" si="418"/>
        <v>0</v>
      </c>
      <c r="HR107" s="77">
        <f t="shared" si="419"/>
        <v>0</v>
      </c>
      <c r="HS107" s="77">
        <f t="shared" si="420"/>
        <v>0</v>
      </c>
      <c r="HT107" s="282">
        <f t="shared" si="421"/>
        <v>0</v>
      </c>
      <c r="HU107" s="73"/>
      <c r="HV107" s="74"/>
      <c r="HW107" s="279"/>
      <c r="HX107" s="76">
        <f t="shared" si="422"/>
        <v>0</v>
      </c>
      <c r="HY107" s="77">
        <f t="shared" si="423"/>
        <v>0</v>
      </c>
      <c r="HZ107" s="77">
        <f t="shared" si="269"/>
        <v>0</v>
      </c>
      <c r="IA107" s="77">
        <f t="shared" si="424"/>
        <v>0</v>
      </c>
      <c r="IB107" s="282">
        <f t="shared" si="425"/>
        <v>0</v>
      </c>
      <c r="IC107" s="73"/>
      <c r="ID107" s="74"/>
      <c r="IE107" s="279"/>
      <c r="IF107" s="76">
        <f t="shared" si="270"/>
        <v>9.4285891683962593</v>
      </c>
      <c r="IG107" s="77">
        <f t="shared" si="426"/>
        <v>10.729828759526626</v>
      </c>
      <c r="IH107" s="77">
        <f t="shared" si="271"/>
        <v>12.463016307087152</v>
      </c>
      <c r="II107" s="77">
        <f t="shared" si="427"/>
        <v>14.392291231424243</v>
      </c>
      <c r="IJ107" s="282">
        <f t="shared" si="428"/>
        <v>135.59097744739401</v>
      </c>
      <c r="IK107" s="73">
        <f t="shared" si="429"/>
        <v>6.9536995350994668E-2</v>
      </c>
      <c r="IL107" s="74">
        <f t="shared" si="430"/>
        <v>9.1916265681634302E-2</v>
      </c>
      <c r="IM107" s="279">
        <f t="shared" si="431"/>
        <v>1.0238254386559078</v>
      </c>
      <c r="IN107" s="76">
        <f t="shared" si="272"/>
        <v>0</v>
      </c>
      <c r="IO107" s="77">
        <f t="shared" si="432"/>
        <v>0</v>
      </c>
      <c r="IP107" s="77">
        <f t="shared" si="273"/>
        <v>0</v>
      </c>
      <c r="IQ107" s="77">
        <f t="shared" si="433"/>
        <v>0</v>
      </c>
      <c r="IR107" s="282">
        <f t="shared" si="434"/>
        <v>0</v>
      </c>
      <c r="IS107" s="283"/>
      <c r="IT107" s="284"/>
      <c r="IU107" s="285"/>
      <c r="IV107" s="76">
        <f t="shared" si="274"/>
        <v>0</v>
      </c>
      <c r="IW107" s="77">
        <f t="shared" si="435"/>
        <v>0</v>
      </c>
      <c r="IX107" s="77">
        <f t="shared" si="436"/>
        <v>0</v>
      </c>
      <c r="IY107" s="77">
        <f t="shared" si="437"/>
        <v>0</v>
      </c>
      <c r="IZ107" s="282">
        <f t="shared" si="438"/>
        <v>0</v>
      </c>
      <c r="JA107" s="283"/>
      <c r="JB107" s="284"/>
      <c r="JC107" s="285"/>
      <c r="JD107" s="76">
        <f t="shared" si="275"/>
        <v>0</v>
      </c>
      <c r="JE107" s="77">
        <f t="shared" si="439"/>
        <v>0</v>
      </c>
      <c r="JF107" s="77">
        <f t="shared" si="276"/>
        <v>0</v>
      </c>
      <c r="JG107" s="77">
        <f t="shared" si="440"/>
        <v>0</v>
      </c>
      <c r="JH107" s="282">
        <f t="shared" si="441"/>
        <v>0</v>
      </c>
      <c r="JI107" s="283"/>
      <c r="JJ107" s="284"/>
      <c r="JK107" s="285"/>
      <c r="JL107" s="76">
        <f t="shared" si="277"/>
        <v>56.14335790998323</v>
      </c>
      <c r="JM107" s="77">
        <f t="shared" si="442"/>
        <v>63.891702735140015</v>
      </c>
      <c r="JN107" s="77">
        <f t="shared" si="278"/>
        <v>3.7787388814770821</v>
      </c>
      <c r="JO107" s="77">
        <f t="shared" si="443"/>
        <v>4.3636876603297345</v>
      </c>
      <c r="JP107" s="282">
        <f t="shared" si="444"/>
        <v>66.764295396118555</v>
      </c>
      <c r="JQ107" s="73">
        <f t="shared" si="279"/>
        <v>0.84091890099161015</v>
      </c>
      <c r="JR107" s="74">
        <f t="shared" si="280"/>
        <v>5.6598199068191843E-2</v>
      </c>
      <c r="JS107" s="279">
        <f t="shared" si="445"/>
        <v>1.1248166187416082</v>
      </c>
      <c r="JT107" s="76">
        <f t="shared" si="281"/>
        <v>0</v>
      </c>
      <c r="JU107" s="77">
        <f t="shared" si="446"/>
        <v>0</v>
      </c>
      <c r="JV107" s="77">
        <f t="shared" si="282"/>
        <v>0</v>
      </c>
      <c r="JW107" s="77">
        <f t="shared" si="447"/>
        <v>0</v>
      </c>
      <c r="JX107" s="282">
        <f t="shared" si="448"/>
        <v>0</v>
      </c>
      <c r="JY107" s="73"/>
      <c r="JZ107" s="74"/>
      <c r="KA107" s="279"/>
      <c r="KB107" s="76">
        <f t="shared" si="283"/>
        <v>0</v>
      </c>
      <c r="KC107" s="77">
        <f t="shared" si="449"/>
        <v>0</v>
      </c>
      <c r="KD107" s="77">
        <f t="shared" si="284"/>
        <v>0</v>
      </c>
      <c r="KE107" s="77">
        <f t="shared" si="450"/>
        <v>0</v>
      </c>
      <c r="KF107" s="282">
        <f t="shared" si="451"/>
        <v>0</v>
      </c>
      <c r="KG107" s="73"/>
      <c r="KH107" s="74"/>
      <c r="KI107" s="279"/>
      <c r="KJ107" s="76">
        <f t="shared" si="285"/>
        <v>85.198673230404395</v>
      </c>
      <c r="KK107" s="77">
        <f t="shared" si="452"/>
        <v>96.956942122932503</v>
      </c>
      <c r="KL107" s="77">
        <f t="shared" si="286"/>
        <v>2.7826584816604911</v>
      </c>
      <c r="KM107" s="77">
        <f t="shared" si="453"/>
        <v>3.2134140146215353</v>
      </c>
      <c r="KN107" s="282">
        <f t="shared" si="454"/>
        <v>112.02810342124788</v>
      </c>
      <c r="KO107" s="73">
        <f t="shared" si="287"/>
        <v>0.76051160939537188</v>
      </c>
      <c r="KP107" s="74">
        <f t="shared" si="288"/>
        <v>2.4838932345370015E-2</v>
      </c>
      <c r="KQ107" s="279">
        <f t="shared" si="289"/>
        <v>1.1088032739397187</v>
      </c>
      <c r="KR107" s="76">
        <f t="shared" si="290"/>
        <v>0</v>
      </c>
      <c r="KS107" s="77">
        <f t="shared" si="455"/>
        <v>0</v>
      </c>
      <c r="KT107" s="77">
        <f t="shared" si="291"/>
        <v>0</v>
      </c>
      <c r="KU107" s="77">
        <f t="shared" si="456"/>
        <v>0</v>
      </c>
      <c r="KV107" s="282">
        <f t="shared" si="457"/>
        <v>0</v>
      </c>
      <c r="KW107" s="73"/>
      <c r="KX107" s="74"/>
      <c r="KY107" s="279"/>
      <c r="KZ107" s="76">
        <f t="shared" si="292"/>
        <v>33.632886961397872</v>
      </c>
      <c r="LA107" s="77">
        <f t="shared" si="458"/>
        <v>38.274561690940395</v>
      </c>
      <c r="LB107" s="77">
        <f t="shared" si="293"/>
        <v>1.0509135015816309</v>
      </c>
      <c r="LC107" s="77">
        <f t="shared" si="459"/>
        <v>1.2135949116264675</v>
      </c>
      <c r="LD107" s="286">
        <f t="shared" si="460"/>
        <v>90.404533156439754</v>
      </c>
      <c r="LE107" s="73">
        <f t="shared" si="294"/>
        <v>0.37202655427906617</v>
      </c>
      <c r="LF107" s="74">
        <f t="shared" si="295"/>
        <v>1.1624566433666403E-2</v>
      </c>
      <c r="LG107" s="279">
        <f t="shared" si="296"/>
        <v>1.0531428676399854</v>
      </c>
      <c r="LH107" s="76">
        <f t="shared" si="297"/>
        <v>0</v>
      </c>
      <c r="LI107" s="77">
        <f t="shared" si="461"/>
        <v>0</v>
      </c>
      <c r="LJ107" s="77">
        <f t="shared" si="298"/>
        <v>0</v>
      </c>
      <c r="LK107" s="77">
        <f t="shared" si="462"/>
        <v>0</v>
      </c>
      <c r="LL107" s="282">
        <f t="shared" si="463"/>
        <v>0</v>
      </c>
      <c r="LM107" s="73"/>
      <c r="LN107" s="74"/>
      <c r="LO107" s="279"/>
      <c r="LP107" s="76">
        <f t="shared" si="299"/>
        <v>0</v>
      </c>
      <c r="LQ107" s="77">
        <f t="shared" si="464"/>
        <v>0</v>
      </c>
      <c r="LR107" s="77">
        <f t="shared" si="300"/>
        <v>0</v>
      </c>
      <c r="LS107" s="77">
        <f t="shared" si="465"/>
        <v>0</v>
      </c>
      <c r="LT107" s="282">
        <f t="shared" si="466"/>
        <v>0</v>
      </c>
      <c r="LU107" s="73"/>
      <c r="LV107" s="74"/>
      <c r="LW107" s="279"/>
      <c r="LX107" s="76">
        <f t="shared" si="301"/>
        <v>0</v>
      </c>
      <c r="LY107" s="77">
        <f t="shared" si="467"/>
        <v>0</v>
      </c>
      <c r="LZ107" s="77">
        <f t="shared" si="302"/>
        <v>0</v>
      </c>
      <c r="MA107" s="77">
        <f t="shared" si="468"/>
        <v>0</v>
      </c>
      <c r="MB107" s="286">
        <f t="shared" si="469"/>
        <v>0</v>
      </c>
      <c r="MC107" s="73"/>
      <c r="MD107" s="74"/>
      <c r="ME107" s="279"/>
      <c r="MF107" s="76">
        <f t="shared" si="303"/>
        <v>0</v>
      </c>
      <c r="MG107" s="77">
        <f t="shared" si="470"/>
        <v>0</v>
      </c>
      <c r="MH107" s="77">
        <f t="shared" si="304"/>
        <v>0</v>
      </c>
      <c r="MI107" s="77">
        <f t="shared" si="471"/>
        <v>0</v>
      </c>
      <c r="MJ107" s="286">
        <f t="shared" si="472"/>
        <v>0</v>
      </c>
      <c r="MK107" s="73"/>
      <c r="ML107" s="74"/>
      <c r="MM107" s="279"/>
      <c r="MN107" s="287">
        <f t="shared" si="473"/>
        <v>1.0705465640683691</v>
      </c>
      <c r="MO107" s="288">
        <f t="shared" si="473"/>
        <v>0</v>
      </c>
      <c r="MP107" s="288">
        <f t="shared" si="473"/>
        <v>1.09408200448272</v>
      </c>
      <c r="MQ107" s="289">
        <f t="shared" si="473"/>
        <v>0</v>
      </c>
      <c r="MR107" s="290">
        <f t="shared" si="474"/>
        <v>1.6988503425200949</v>
      </c>
      <c r="MS107" s="291"/>
      <c r="MT107" s="291">
        <f t="shared" si="305"/>
        <v>1.1545847393306143</v>
      </c>
      <c r="MU107" s="292"/>
      <c r="MV107" s="359">
        <f t="shared" si="306"/>
        <v>0</v>
      </c>
      <c r="MW107" s="360">
        <f t="shared" si="307"/>
        <v>0</v>
      </c>
      <c r="MX107" s="360">
        <f t="shared" si="308"/>
        <v>0.54426560318948058</v>
      </c>
      <c r="MY107" s="360">
        <f t="shared" si="309"/>
        <v>0</v>
      </c>
      <c r="MZ107" s="360">
        <f t="shared" si="310"/>
        <v>0</v>
      </c>
      <c r="NA107" s="360">
        <f t="shared" si="311"/>
        <v>0</v>
      </c>
      <c r="NB107" s="360">
        <f t="shared" si="312"/>
        <v>0.29436450912467887</v>
      </c>
      <c r="NC107" s="360">
        <f t="shared" si="313"/>
        <v>0</v>
      </c>
      <c r="ND107" s="360">
        <f t="shared" si="314"/>
        <v>0</v>
      </c>
      <c r="NE107" s="360">
        <f t="shared" si="315"/>
        <v>0.48698639791432441</v>
      </c>
      <c r="NF107" s="360">
        <f t="shared" si="316"/>
        <v>0</v>
      </c>
      <c r="NG107" s="360">
        <f t="shared" si="317"/>
        <v>0.37323383229161083</v>
      </c>
      <c r="NH107" s="360">
        <f t="shared" si="318"/>
        <v>0</v>
      </c>
      <c r="NI107" s="360">
        <f t="shared" si="319"/>
        <v>0</v>
      </c>
      <c r="NJ107" s="360">
        <f t="shared" si="320"/>
        <v>0</v>
      </c>
      <c r="NK107" s="361">
        <f t="shared" si="321"/>
        <v>0</v>
      </c>
      <c r="NL107" s="145">
        <f t="shared" si="475"/>
        <v>1.6988503425200949</v>
      </c>
      <c r="NM107" s="40"/>
      <c r="NN107" s="56">
        <f t="shared" si="476"/>
        <v>1.1545847393306143</v>
      </c>
      <c r="NO107" s="59"/>
      <c r="NP107" s="55">
        <f t="shared" si="322"/>
        <v>1.0705465640683691</v>
      </c>
      <c r="NQ107" s="40"/>
      <c r="NR107" s="56">
        <f t="shared" si="323"/>
        <v>1.09408200448272</v>
      </c>
      <c r="NS107" s="60"/>
      <c r="NT107" s="25"/>
      <c r="NU107" s="86">
        <f t="shared" si="477"/>
        <v>0</v>
      </c>
      <c r="NV107" s="86">
        <f t="shared" si="477"/>
        <v>0</v>
      </c>
      <c r="NW107" s="86">
        <f t="shared" si="477"/>
        <v>0</v>
      </c>
      <c r="NX107" s="86">
        <f t="shared" si="477"/>
        <v>0</v>
      </c>
      <c r="NY107" s="87">
        <f t="shared" si="478"/>
        <v>0</v>
      </c>
      <c r="NZ107" s="87">
        <f t="shared" si="478"/>
        <v>0</v>
      </c>
      <c r="OA107" s="87">
        <f t="shared" si="478"/>
        <v>0</v>
      </c>
      <c r="OB107" s="87">
        <f t="shared" si="478"/>
        <v>0</v>
      </c>
      <c r="OC107" s="26"/>
    </row>
    <row r="108" spans="1:393" thickBot="1" x14ac:dyDescent="0.35">
      <c r="A108" s="136" t="s">
        <v>314</v>
      </c>
      <c r="B108" s="137" t="s">
        <v>315</v>
      </c>
      <c r="C108" s="133" t="s">
        <v>118</v>
      </c>
      <c r="D108" s="64">
        <f>VLOOKUP(B108,[1]УсіТ_1!$A$10:$G$556,6,FALSE)</f>
        <v>220.2</v>
      </c>
      <c r="E108" s="64">
        <f>VLOOKUP(B108,[1]УсіТ_1!$A$10:$G$556,7,FALSE)</f>
        <v>0</v>
      </c>
      <c r="F108" s="38">
        <v>94.1</v>
      </c>
      <c r="G108" s="38"/>
      <c r="H108" s="39"/>
      <c r="I108" s="256">
        <v>1.8687</v>
      </c>
      <c r="J108" s="62">
        <v>1.8687</v>
      </c>
      <c r="K108" s="257">
        <f t="shared" si="324"/>
        <v>1.2037</v>
      </c>
      <c r="L108" s="258">
        <f t="shared" si="325"/>
        <v>1.2037</v>
      </c>
      <c r="M108" s="63">
        <v>0</v>
      </c>
      <c r="N108" s="63">
        <v>0</v>
      </c>
      <c r="O108" s="63">
        <v>0.66500000000000004</v>
      </c>
      <c r="P108" s="63">
        <v>0</v>
      </c>
      <c r="Q108" s="63">
        <v>0</v>
      </c>
      <c r="R108" s="63">
        <v>0</v>
      </c>
      <c r="S108" s="63">
        <v>0.26350000000000001</v>
      </c>
      <c r="T108" s="63">
        <v>0</v>
      </c>
      <c r="U108" s="63">
        <v>0</v>
      </c>
      <c r="V108" s="63">
        <v>0.51770000000000005</v>
      </c>
      <c r="W108" s="63">
        <v>0</v>
      </c>
      <c r="X108" s="63">
        <v>0.42249999999999999</v>
      </c>
      <c r="Y108" s="63">
        <v>0</v>
      </c>
      <c r="Z108" s="63">
        <v>0</v>
      </c>
      <c r="AA108" s="63">
        <v>0</v>
      </c>
      <c r="AB108" s="259">
        <v>0</v>
      </c>
      <c r="AC108" s="144">
        <v>0</v>
      </c>
      <c r="AD108" s="70">
        <v>0</v>
      </c>
      <c r="AE108" s="70">
        <v>0</v>
      </c>
      <c r="AF108" s="68">
        <f t="shared" si="326"/>
        <v>0</v>
      </c>
      <c r="AG108" s="68">
        <f t="shared" si="327"/>
        <v>0</v>
      </c>
      <c r="AH108" s="71">
        <v>0</v>
      </c>
      <c r="AI108" s="71">
        <v>0</v>
      </c>
      <c r="AJ108" s="68">
        <f t="shared" si="328"/>
        <v>0</v>
      </c>
      <c r="AK108" s="68">
        <f t="shared" si="329"/>
        <v>0</v>
      </c>
      <c r="AL108" s="71">
        <v>0</v>
      </c>
      <c r="AM108" s="69">
        <f t="shared" si="330"/>
        <v>0</v>
      </c>
      <c r="AN108" s="260">
        <v>0</v>
      </c>
      <c r="AO108" s="71">
        <v>0</v>
      </c>
      <c r="AP108" s="71">
        <v>0</v>
      </c>
      <c r="AQ108" s="68">
        <f t="shared" si="331"/>
        <v>0</v>
      </c>
      <c r="AR108" s="68">
        <f t="shared" si="332"/>
        <v>0</v>
      </c>
      <c r="AS108" s="71">
        <v>0</v>
      </c>
      <c r="AT108" s="261">
        <f t="shared" si="244"/>
        <v>0</v>
      </c>
      <c r="AU108" s="71">
        <v>0</v>
      </c>
      <c r="AV108" s="68">
        <f t="shared" si="333"/>
        <v>0</v>
      </c>
      <c r="AW108" s="68">
        <f t="shared" si="334"/>
        <v>0</v>
      </c>
      <c r="AX108" s="71">
        <v>0</v>
      </c>
      <c r="AY108" s="69">
        <f t="shared" si="335"/>
        <v>0</v>
      </c>
      <c r="AZ108" s="260">
        <v>18</v>
      </c>
      <c r="BA108" s="260">
        <v>91.749000000000294</v>
      </c>
      <c r="BB108" s="260">
        <v>9.5681100000000292</v>
      </c>
      <c r="BC108" s="262">
        <f t="shared" si="336"/>
        <v>7.6544880000000237</v>
      </c>
      <c r="BD108" s="262">
        <f t="shared" si="245"/>
        <v>1.9136220000000055</v>
      </c>
      <c r="BE108" s="260">
        <v>3.5913179999999998</v>
      </c>
      <c r="BF108" s="262">
        <f t="shared" si="337"/>
        <v>2.8730544</v>
      </c>
      <c r="BG108" s="262">
        <f t="shared" si="246"/>
        <v>0.71826359999999978</v>
      </c>
      <c r="BH108" s="260">
        <v>11.312878954739332</v>
      </c>
      <c r="BI108" s="263">
        <f t="shared" si="338"/>
        <v>6.6243015234634353</v>
      </c>
      <c r="BJ108" s="68">
        <f t="shared" si="339"/>
        <v>0.15504300607470256</v>
      </c>
      <c r="BK108" s="260">
        <v>5.8105727479153666</v>
      </c>
      <c r="BL108" s="69">
        <f t="shared" si="340"/>
        <v>146.43825564318604</v>
      </c>
      <c r="BM108" s="260">
        <v>0</v>
      </c>
      <c r="BN108" s="260">
        <v>0</v>
      </c>
      <c r="BO108" s="260">
        <v>0</v>
      </c>
      <c r="BP108" s="68">
        <f t="shared" si="341"/>
        <v>0</v>
      </c>
      <c r="BQ108" s="68">
        <f t="shared" si="342"/>
        <v>0</v>
      </c>
      <c r="BR108" s="260">
        <v>0</v>
      </c>
      <c r="BS108" s="260">
        <v>0</v>
      </c>
      <c r="BT108" s="68">
        <f t="shared" si="343"/>
        <v>0</v>
      </c>
      <c r="BU108" s="68">
        <f t="shared" si="344"/>
        <v>0</v>
      </c>
      <c r="BV108" s="260">
        <v>0</v>
      </c>
      <c r="BW108" s="69">
        <f t="shared" si="345"/>
        <v>0</v>
      </c>
      <c r="BX108" s="260">
        <v>0</v>
      </c>
      <c r="BY108" s="260">
        <v>0</v>
      </c>
      <c r="BZ108" s="263">
        <f t="shared" si="346"/>
        <v>0</v>
      </c>
      <c r="CA108" s="263">
        <f t="shared" si="347"/>
        <v>0</v>
      </c>
      <c r="CB108" s="260">
        <v>0</v>
      </c>
      <c r="CC108" s="264">
        <f t="shared" si="348"/>
        <v>0</v>
      </c>
      <c r="CD108" s="260">
        <v>0</v>
      </c>
      <c r="CE108" s="260">
        <v>0</v>
      </c>
      <c r="CF108" s="263">
        <f t="shared" si="349"/>
        <v>0</v>
      </c>
      <c r="CG108" s="263">
        <f t="shared" si="350"/>
        <v>0</v>
      </c>
      <c r="CH108" s="260">
        <v>0</v>
      </c>
      <c r="CI108" s="69">
        <f t="shared" si="351"/>
        <v>0</v>
      </c>
      <c r="CJ108" s="260">
        <v>27.272930988481093</v>
      </c>
      <c r="CK108" s="260">
        <v>6.0000459205210381</v>
      </c>
      <c r="CL108" s="260">
        <v>2.5976017347474638</v>
      </c>
      <c r="CM108" s="260">
        <v>2.1348943960525446</v>
      </c>
      <c r="CN108" s="260">
        <v>5.6936391696723119</v>
      </c>
      <c r="CO108" s="265">
        <f t="shared" si="352"/>
        <v>0.39992121527778318</v>
      </c>
      <c r="CP108" s="266">
        <f t="shared" si="353"/>
        <v>1.8154851729200525</v>
      </c>
      <c r="CQ108" s="260">
        <v>4.4825306566120924</v>
      </c>
      <c r="CR108" s="265">
        <f t="shared" si="354"/>
        <v>6.143308264886873E-2</v>
      </c>
      <c r="CS108" s="265">
        <f t="shared" si="355"/>
        <v>2.6247637561018373</v>
      </c>
      <c r="CT108" s="260">
        <v>2.3023374409506543</v>
      </c>
      <c r="CU108" s="267">
        <f t="shared" si="247"/>
        <v>58.018903093181578</v>
      </c>
      <c r="CV108" s="260">
        <v>0</v>
      </c>
      <c r="CW108" s="260">
        <v>0</v>
      </c>
      <c r="CX108" s="68">
        <f t="shared" si="356"/>
        <v>0</v>
      </c>
      <c r="CY108" s="68">
        <f t="shared" si="357"/>
        <v>0</v>
      </c>
      <c r="CZ108" s="260">
        <v>0</v>
      </c>
      <c r="DA108" s="69">
        <f t="shared" si="358"/>
        <v>0</v>
      </c>
      <c r="DB108" s="260">
        <v>0</v>
      </c>
      <c r="DC108" s="260">
        <v>0</v>
      </c>
      <c r="DD108" s="68">
        <f t="shared" si="359"/>
        <v>0</v>
      </c>
      <c r="DE108" s="68">
        <f t="shared" si="360"/>
        <v>0</v>
      </c>
      <c r="DF108" s="260">
        <v>0</v>
      </c>
      <c r="DG108" s="69">
        <f t="shared" si="361"/>
        <v>0</v>
      </c>
      <c r="DH108" s="260">
        <v>41.581151545939193</v>
      </c>
      <c r="DI108" s="260">
        <v>9.1478533401066233</v>
      </c>
      <c r="DJ108" s="260">
        <v>0.65051634970833294</v>
      </c>
      <c r="DK108" s="260">
        <v>30.271078325443732</v>
      </c>
      <c r="DL108" s="68">
        <f t="shared" si="362"/>
        <v>2.1262405415791674</v>
      </c>
      <c r="DM108" s="68">
        <f t="shared" si="363"/>
        <v>9.6522965770076379</v>
      </c>
      <c r="DN108" s="260">
        <v>8.8061457923109607</v>
      </c>
      <c r="DO108" s="68">
        <f t="shared" si="364"/>
        <v>0.12068822808362172</v>
      </c>
      <c r="DP108" s="68">
        <f t="shared" si="365"/>
        <v>5.156473893270852</v>
      </c>
      <c r="DQ108" s="260">
        <v>4.5230519814071402</v>
      </c>
      <c r="DR108" s="264">
        <f t="shared" si="366"/>
        <v>113.97575680189917</v>
      </c>
      <c r="DS108" s="260">
        <v>0</v>
      </c>
      <c r="DT108" s="260">
        <v>0</v>
      </c>
      <c r="DU108" s="260">
        <v>0</v>
      </c>
      <c r="DV108" s="68">
        <f t="shared" si="367"/>
        <v>0</v>
      </c>
      <c r="DW108" s="68">
        <f t="shared" si="368"/>
        <v>0</v>
      </c>
      <c r="DX108" s="260">
        <v>0</v>
      </c>
      <c r="DY108" s="260">
        <v>0</v>
      </c>
      <c r="DZ108" s="260">
        <v>0</v>
      </c>
      <c r="EA108" s="260">
        <v>0</v>
      </c>
      <c r="EB108" s="68">
        <f t="shared" si="369"/>
        <v>0</v>
      </c>
      <c r="EC108" s="68">
        <f t="shared" si="370"/>
        <v>0</v>
      </c>
      <c r="ED108" s="267">
        <v>0</v>
      </c>
      <c r="EE108" s="69">
        <f t="shared" si="371"/>
        <v>0</v>
      </c>
      <c r="EF108" s="260">
        <v>14.8784333333333</v>
      </c>
      <c r="EG108" s="260">
        <v>3.2732553333333301</v>
      </c>
      <c r="EH108" s="260">
        <v>37.668204750508266</v>
      </c>
      <c r="EI108" s="260">
        <v>10.832477887759627</v>
      </c>
      <c r="EJ108" s="268">
        <f t="shared" si="372"/>
        <v>0.76087324683623614</v>
      </c>
      <c r="EK108" s="266">
        <f t="shared" si="373"/>
        <v>3.4540655642468097</v>
      </c>
      <c r="EL108" s="260">
        <v>7.1881851967693082</v>
      </c>
      <c r="EM108" s="268">
        <f t="shared" si="374"/>
        <v>9.8514078121723372E-2</v>
      </c>
      <c r="EN108" s="268">
        <f t="shared" si="375"/>
        <v>4.2090705947090559</v>
      </c>
      <c r="EO108" s="269">
        <f t="shared" si="376"/>
        <v>73.84055650170383</v>
      </c>
      <c r="EP108" s="69">
        <f t="shared" si="377"/>
        <v>93.03910119214683</v>
      </c>
      <c r="EQ108" s="260">
        <v>0</v>
      </c>
      <c r="ER108" s="260">
        <v>0</v>
      </c>
      <c r="ES108" s="260">
        <v>0</v>
      </c>
      <c r="ET108" s="68">
        <f t="shared" si="378"/>
        <v>0</v>
      </c>
      <c r="EU108" s="68">
        <f t="shared" si="379"/>
        <v>0</v>
      </c>
      <c r="EV108" s="260">
        <v>0</v>
      </c>
      <c r="EW108" s="260">
        <v>0</v>
      </c>
      <c r="EX108" s="68">
        <f t="shared" si="380"/>
        <v>0</v>
      </c>
      <c r="EY108" s="68">
        <f t="shared" si="381"/>
        <v>0</v>
      </c>
      <c r="EZ108" s="260">
        <v>0</v>
      </c>
      <c r="FA108" s="69">
        <f t="shared" si="382"/>
        <v>0</v>
      </c>
      <c r="FB108" s="260">
        <v>0</v>
      </c>
      <c r="FC108" s="260">
        <v>0</v>
      </c>
      <c r="FD108" s="68">
        <f t="shared" si="383"/>
        <v>0</v>
      </c>
      <c r="FE108" s="68">
        <f t="shared" si="384"/>
        <v>0</v>
      </c>
      <c r="FF108" s="260">
        <v>0</v>
      </c>
      <c r="FG108" s="69">
        <f t="shared" si="385"/>
        <v>0</v>
      </c>
      <c r="FH108" s="260">
        <v>0</v>
      </c>
      <c r="FI108" s="260">
        <v>0</v>
      </c>
      <c r="FJ108" s="68">
        <f t="shared" si="386"/>
        <v>0</v>
      </c>
      <c r="FK108" s="68">
        <f t="shared" si="387"/>
        <v>0</v>
      </c>
      <c r="FL108" s="260">
        <v>0</v>
      </c>
      <c r="FM108" s="69">
        <f t="shared" si="388"/>
        <v>0</v>
      </c>
      <c r="FN108" s="260">
        <v>0</v>
      </c>
      <c r="FO108" s="260">
        <v>0</v>
      </c>
      <c r="FP108" s="68">
        <f t="shared" si="389"/>
        <v>0</v>
      </c>
      <c r="FQ108" s="68">
        <f t="shared" si="390"/>
        <v>0</v>
      </c>
      <c r="FR108" s="260">
        <v>0</v>
      </c>
      <c r="FS108" s="264">
        <f t="shared" si="391"/>
        <v>0</v>
      </c>
      <c r="FT108" s="270">
        <f t="shared" si="248"/>
        <v>411.47201673041366</v>
      </c>
      <c r="FU108" s="271">
        <f t="shared" si="249"/>
        <v>102.15367046171458</v>
      </c>
      <c r="FV108" s="272">
        <f t="shared" si="392"/>
        <v>41.413314038911523</v>
      </c>
      <c r="FW108" s="272">
        <f t="shared" si="250"/>
        <v>12.662436796052567</v>
      </c>
      <c r="FX108" s="272">
        <f t="shared" si="251"/>
        <v>91.749000000000294</v>
      </c>
      <c r="FY108" s="272">
        <f t="shared" si="252"/>
        <v>0</v>
      </c>
      <c r="FZ108" s="272">
        <f t="shared" si="253"/>
        <v>0</v>
      </c>
      <c r="GA108" s="272">
        <f t="shared" si="254"/>
        <v>0</v>
      </c>
      <c r="GB108" s="272">
        <f t="shared" si="255"/>
        <v>0</v>
      </c>
      <c r="GC108" s="272">
        <f t="shared" si="256"/>
        <v>0</v>
      </c>
      <c r="GD108" s="272">
        <f t="shared" si="257"/>
        <v>0</v>
      </c>
      <c r="GE108" s="272">
        <f t="shared" si="258"/>
        <v>46.797195382875671</v>
      </c>
      <c r="GF108" s="273">
        <f t="shared" si="259"/>
        <v>18.204653723292889</v>
      </c>
      <c r="GG108" s="273">
        <f t="shared" si="260"/>
        <v>3.2870350036931866</v>
      </c>
      <c r="GH108" s="272">
        <f t="shared" si="393"/>
        <v>31.789740600431692</v>
      </c>
      <c r="GI108" s="274">
        <f t="shared" si="394"/>
        <v>22.709823916405121</v>
      </c>
      <c r="GJ108" s="275">
        <f t="shared" si="261"/>
        <v>0.43567839492891636</v>
      </c>
      <c r="GK108" s="271">
        <f t="shared" si="395"/>
        <v>326.5653572799863</v>
      </c>
      <c r="GL108" s="276">
        <f t="shared" si="396"/>
        <v>411.47235017278274</v>
      </c>
      <c r="GM108" s="272">
        <f t="shared" si="397"/>
        <v>143.06814810141259</v>
      </c>
      <c r="GN108" s="272">
        <f t="shared" si="398"/>
        <v>16.385150194674672</v>
      </c>
      <c r="GO108" s="277">
        <f t="shared" si="399"/>
        <v>0.43809958684243017</v>
      </c>
      <c r="GP108" s="278">
        <f t="shared" si="400"/>
        <v>5.017418360339608E-2</v>
      </c>
      <c r="GQ108" s="279">
        <f t="shared" si="401"/>
        <v>1.0682290876019294</v>
      </c>
      <c r="GR108" s="280">
        <f t="shared" si="402"/>
        <v>326.5653572799863</v>
      </c>
      <c r="GS108" s="272">
        <f t="shared" si="403"/>
        <v>143.06814810141259</v>
      </c>
      <c r="GT108" s="272">
        <f t="shared" si="262"/>
        <v>16.385150194674672</v>
      </c>
      <c r="GU108" s="73">
        <f t="shared" si="404"/>
        <v>0.43809958684243017</v>
      </c>
      <c r="GV108" s="74">
        <f t="shared" si="405"/>
        <v>5.017418360339608E-2</v>
      </c>
      <c r="GW108" s="279">
        <f t="shared" si="406"/>
        <v>1.0682290876019294</v>
      </c>
      <c r="GX108" s="280">
        <f t="shared" si="407"/>
        <v>210.34451946793388</v>
      </c>
      <c r="GY108" s="272">
        <f t="shared" si="263"/>
        <v>134.9865002427872</v>
      </c>
      <c r="GZ108" s="272">
        <f t="shared" si="264"/>
        <v>5.702564788599946</v>
      </c>
      <c r="HA108" s="73">
        <f t="shared" si="408"/>
        <v>0.64174003955147174</v>
      </c>
      <c r="HB108" s="74">
        <f t="shared" si="409"/>
        <v>2.7110593625279965E-2</v>
      </c>
      <c r="HC108" s="279">
        <f t="shared" si="410"/>
        <v>1.0927632627516919</v>
      </c>
      <c r="HD108" s="280">
        <f t="shared" si="411"/>
        <v>210.34451946793388</v>
      </c>
      <c r="HE108" s="272">
        <f t="shared" si="265"/>
        <v>134.9865002427872</v>
      </c>
      <c r="HF108" s="272">
        <f t="shared" si="266"/>
        <v>5.702564788599946</v>
      </c>
      <c r="HG108" s="73">
        <f t="shared" si="412"/>
        <v>0.64174003955147174</v>
      </c>
      <c r="HH108" s="74">
        <f t="shared" si="413"/>
        <v>2.7110593625279965E-2</v>
      </c>
      <c r="HI108" s="281">
        <f t="shared" si="414"/>
        <v>1.0927632627516919</v>
      </c>
      <c r="HJ108" s="72">
        <f t="shared" si="267"/>
        <v>1.9961996960017254</v>
      </c>
      <c r="HK108" s="73">
        <f t="shared" si="415"/>
        <v>1.9961996960017254</v>
      </c>
      <c r="HL108" s="73">
        <f t="shared" si="268"/>
        <v>1.3153591393742115</v>
      </c>
      <c r="HM108" s="74">
        <f t="shared" si="416"/>
        <v>1.3153591393742115</v>
      </c>
      <c r="HN108" s="75"/>
      <c r="HO108" s="75"/>
      <c r="HP108" s="76">
        <f t="shared" si="417"/>
        <v>0</v>
      </c>
      <c r="HQ108" s="77">
        <f t="shared" si="418"/>
        <v>0</v>
      </c>
      <c r="HR108" s="77">
        <f t="shared" si="419"/>
        <v>0</v>
      </c>
      <c r="HS108" s="77">
        <f t="shared" si="420"/>
        <v>0</v>
      </c>
      <c r="HT108" s="282">
        <f t="shared" si="421"/>
        <v>0</v>
      </c>
      <c r="HU108" s="73"/>
      <c r="HV108" s="74"/>
      <c r="HW108" s="279"/>
      <c r="HX108" s="76">
        <f t="shared" si="422"/>
        <v>0</v>
      </c>
      <c r="HY108" s="77">
        <f t="shared" si="423"/>
        <v>0</v>
      </c>
      <c r="HZ108" s="77">
        <f t="shared" si="269"/>
        <v>0</v>
      </c>
      <c r="IA108" s="77">
        <f t="shared" si="424"/>
        <v>0</v>
      </c>
      <c r="IB108" s="282">
        <f t="shared" si="425"/>
        <v>0</v>
      </c>
      <c r="IC108" s="73"/>
      <c r="ID108" s="74"/>
      <c r="IE108" s="279"/>
      <c r="IF108" s="76">
        <f t="shared" si="270"/>
        <v>8.0816478586253915</v>
      </c>
      <c r="IG108" s="77">
        <f t="shared" si="426"/>
        <v>9.1969960795942818</v>
      </c>
      <c r="IH108" s="77">
        <f t="shared" si="271"/>
        <v>10.682585406074725</v>
      </c>
      <c r="II108" s="77">
        <f t="shared" si="427"/>
        <v>12.336249626935093</v>
      </c>
      <c r="IJ108" s="282">
        <f t="shared" si="428"/>
        <v>116.22083781205241</v>
      </c>
      <c r="IK108" s="73">
        <f t="shared" si="429"/>
        <v>6.9536995350994654E-2</v>
      </c>
      <c r="IL108" s="74">
        <f t="shared" si="430"/>
        <v>9.1916265681634191E-2</v>
      </c>
      <c r="IM108" s="279">
        <f t="shared" si="431"/>
        <v>1.0238254386559078</v>
      </c>
      <c r="IN108" s="76">
        <f t="shared" si="272"/>
        <v>0</v>
      </c>
      <c r="IO108" s="77">
        <f t="shared" si="432"/>
        <v>0</v>
      </c>
      <c r="IP108" s="77">
        <f t="shared" si="273"/>
        <v>0</v>
      </c>
      <c r="IQ108" s="77">
        <f t="shared" si="433"/>
        <v>0</v>
      </c>
      <c r="IR108" s="282">
        <f t="shared" si="434"/>
        <v>0</v>
      </c>
      <c r="IS108" s="283"/>
      <c r="IT108" s="284"/>
      <c r="IU108" s="285"/>
      <c r="IV108" s="76">
        <f t="shared" si="274"/>
        <v>0</v>
      </c>
      <c r="IW108" s="77">
        <f t="shared" si="435"/>
        <v>0</v>
      </c>
      <c r="IX108" s="77">
        <f t="shared" si="436"/>
        <v>0</v>
      </c>
      <c r="IY108" s="77">
        <f t="shared" si="437"/>
        <v>0</v>
      </c>
      <c r="IZ108" s="282">
        <f t="shared" si="438"/>
        <v>0</v>
      </c>
      <c r="JA108" s="283"/>
      <c r="JB108" s="284"/>
      <c r="JC108" s="285"/>
      <c r="JD108" s="76">
        <f t="shared" si="275"/>
        <v>0</v>
      </c>
      <c r="JE108" s="77">
        <f t="shared" si="439"/>
        <v>0</v>
      </c>
      <c r="JF108" s="77">
        <f t="shared" si="276"/>
        <v>0</v>
      </c>
      <c r="JG108" s="77">
        <f t="shared" si="440"/>
        <v>0</v>
      </c>
      <c r="JH108" s="282">
        <f t="shared" si="441"/>
        <v>0</v>
      </c>
      <c r="JI108" s="283"/>
      <c r="JJ108" s="284"/>
      <c r="JK108" s="285"/>
      <c r="JL108" s="76">
        <f t="shared" si="277"/>
        <v>38.690080602408841</v>
      </c>
      <c r="JM108" s="77">
        <f t="shared" si="442"/>
        <v>44.029698626347283</v>
      </c>
      <c r="JN108" s="77">
        <f t="shared" si="278"/>
        <v>2.5962486939791964</v>
      </c>
      <c r="JO108" s="77">
        <f t="shared" si="443"/>
        <v>2.9981479918071763</v>
      </c>
      <c r="JP108" s="282">
        <f t="shared" si="444"/>
        <v>46.046748486652042</v>
      </c>
      <c r="JQ108" s="73">
        <f t="shared" si="279"/>
        <v>0.84023480210821533</v>
      </c>
      <c r="JR108" s="74">
        <f t="shared" si="280"/>
        <v>5.6382888679572953E-2</v>
      </c>
      <c r="JS108" s="279">
        <f t="shared" si="445"/>
        <v>1.1246888762065528</v>
      </c>
      <c r="JT108" s="76">
        <f t="shared" si="281"/>
        <v>0</v>
      </c>
      <c r="JU108" s="77">
        <f t="shared" si="446"/>
        <v>0</v>
      </c>
      <c r="JV108" s="77">
        <f t="shared" si="282"/>
        <v>0</v>
      </c>
      <c r="JW108" s="77">
        <f t="shared" si="447"/>
        <v>0</v>
      </c>
      <c r="JX108" s="282">
        <f t="shared" si="448"/>
        <v>0</v>
      </c>
      <c r="JY108" s="73"/>
      <c r="JZ108" s="74"/>
      <c r="KA108" s="279"/>
      <c r="KB108" s="76">
        <f t="shared" si="283"/>
        <v>0</v>
      </c>
      <c r="KC108" s="77">
        <f t="shared" si="449"/>
        <v>0</v>
      </c>
      <c r="KD108" s="77">
        <f t="shared" si="284"/>
        <v>0</v>
      </c>
      <c r="KE108" s="77">
        <f t="shared" si="450"/>
        <v>0</v>
      </c>
      <c r="KF108" s="282">
        <f t="shared" si="451"/>
        <v>0</v>
      </c>
      <c r="KG108" s="73"/>
      <c r="KH108" s="74"/>
      <c r="KI108" s="279"/>
      <c r="KJ108" s="76">
        <f t="shared" si="285"/>
        <v>68.795704859785573</v>
      </c>
      <c r="KK108" s="77">
        <f t="shared" si="452"/>
        <v>78.290200087484578</v>
      </c>
      <c r="KL108" s="77">
        <f t="shared" si="286"/>
        <v>2.2469287696627891</v>
      </c>
      <c r="KM108" s="77">
        <f t="shared" si="453"/>
        <v>2.5947533432065888</v>
      </c>
      <c r="KN108" s="282">
        <f t="shared" si="454"/>
        <v>90.456949842777121</v>
      </c>
      <c r="KO108" s="73">
        <f t="shared" si="287"/>
        <v>0.76053531518981266</v>
      </c>
      <c r="KP108" s="74">
        <f t="shared" si="288"/>
        <v>2.4839758289088538E-2</v>
      </c>
      <c r="KQ108" s="279">
        <f t="shared" si="289"/>
        <v>1.1088066734324968</v>
      </c>
      <c r="KR108" s="76">
        <f t="shared" si="290"/>
        <v>0</v>
      </c>
      <c r="KS108" s="77">
        <f t="shared" si="455"/>
        <v>0</v>
      </c>
      <c r="KT108" s="77">
        <f t="shared" si="291"/>
        <v>0</v>
      </c>
      <c r="KU108" s="77">
        <f t="shared" si="456"/>
        <v>0</v>
      </c>
      <c r="KV108" s="282">
        <f t="shared" si="457"/>
        <v>0</v>
      </c>
      <c r="KW108" s="73"/>
      <c r="KX108" s="74"/>
      <c r="KY108" s="279"/>
      <c r="KZ108" s="76">
        <f t="shared" si="292"/>
        <v>27.500714780592784</v>
      </c>
      <c r="LA108" s="77">
        <f t="shared" si="458"/>
        <v>31.296088427462394</v>
      </c>
      <c r="LB108" s="77">
        <f t="shared" si="293"/>
        <v>0.85938732495795955</v>
      </c>
      <c r="LC108" s="77">
        <f t="shared" si="459"/>
        <v>0.99242048286145168</v>
      </c>
      <c r="LD108" s="286">
        <f t="shared" si="460"/>
        <v>73.84055650170383</v>
      </c>
      <c r="LE108" s="73">
        <f t="shared" si="294"/>
        <v>0.3724337421530432</v>
      </c>
      <c r="LF108" s="74">
        <f t="shared" si="295"/>
        <v>1.1638418853711235E-2</v>
      </c>
      <c r="LG108" s="279">
        <f t="shared" si="296"/>
        <v>1.0532012079930961</v>
      </c>
      <c r="LH108" s="76">
        <f t="shared" si="297"/>
        <v>0</v>
      </c>
      <c r="LI108" s="77">
        <f t="shared" si="461"/>
        <v>0</v>
      </c>
      <c r="LJ108" s="77">
        <f t="shared" si="298"/>
        <v>0</v>
      </c>
      <c r="LK108" s="77">
        <f t="shared" si="462"/>
        <v>0</v>
      </c>
      <c r="LL108" s="282">
        <f t="shared" si="463"/>
        <v>0</v>
      </c>
      <c r="LM108" s="73"/>
      <c r="LN108" s="74"/>
      <c r="LO108" s="279"/>
      <c r="LP108" s="76">
        <f t="shared" si="299"/>
        <v>0</v>
      </c>
      <c r="LQ108" s="77">
        <f t="shared" si="464"/>
        <v>0</v>
      </c>
      <c r="LR108" s="77">
        <f t="shared" si="300"/>
        <v>0</v>
      </c>
      <c r="LS108" s="77">
        <f t="shared" si="465"/>
        <v>0</v>
      </c>
      <c r="LT108" s="282">
        <f t="shared" si="466"/>
        <v>0</v>
      </c>
      <c r="LU108" s="73"/>
      <c r="LV108" s="74"/>
      <c r="LW108" s="279"/>
      <c r="LX108" s="76">
        <f t="shared" si="301"/>
        <v>0</v>
      </c>
      <c r="LY108" s="77">
        <f t="shared" si="467"/>
        <v>0</v>
      </c>
      <c r="LZ108" s="77">
        <f t="shared" si="302"/>
        <v>0</v>
      </c>
      <c r="MA108" s="77">
        <f t="shared" si="468"/>
        <v>0</v>
      </c>
      <c r="MB108" s="286">
        <f t="shared" si="469"/>
        <v>0</v>
      </c>
      <c r="MC108" s="73"/>
      <c r="MD108" s="74"/>
      <c r="ME108" s="279"/>
      <c r="MF108" s="76">
        <f t="shared" si="303"/>
        <v>0</v>
      </c>
      <c r="MG108" s="77">
        <f t="shared" si="470"/>
        <v>0</v>
      </c>
      <c r="MH108" s="77">
        <f t="shared" si="304"/>
        <v>0</v>
      </c>
      <c r="MI108" s="77">
        <f t="shared" si="471"/>
        <v>0</v>
      </c>
      <c r="MJ108" s="286">
        <f t="shared" si="472"/>
        <v>0</v>
      </c>
      <c r="MK108" s="73"/>
      <c r="ML108" s="74"/>
      <c r="MM108" s="279"/>
      <c r="MN108" s="287">
        <f t="shared" si="473"/>
        <v>1.0682325471181529</v>
      </c>
      <c r="MO108" s="288">
        <f t="shared" si="473"/>
        <v>0</v>
      </c>
      <c r="MP108" s="288">
        <f t="shared" si="473"/>
        <v>1.0927658420648942</v>
      </c>
      <c r="MQ108" s="289">
        <f t="shared" si="473"/>
        <v>0</v>
      </c>
      <c r="MR108" s="290">
        <f t="shared" si="474"/>
        <v>1.9962061607996922</v>
      </c>
      <c r="MS108" s="291"/>
      <c r="MT108" s="291">
        <f t="shared" si="305"/>
        <v>1.3153622440935133</v>
      </c>
      <c r="MU108" s="292"/>
      <c r="MV108" s="359">
        <f t="shared" si="306"/>
        <v>0</v>
      </c>
      <c r="MW108" s="360">
        <f t="shared" si="307"/>
        <v>0</v>
      </c>
      <c r="MX108" s="360">
        <f t="shared" si="308"/>
        <v>0.68084391670617872</v>
      </c>
      <c r="MY108" s="360">
        <f t="shared" si="309"/>
        <v>0</v>
      </c>
      <c r="MZ108" s="360">
        <f t="shared" si="310"/>
        <v>0</v>
      </c>
      <c r="NA108" s="360">
        <f t="shared" si="311"/>
        <v>0</v>
      </c>
      <c r="NB108" s="360">
        <f t="shared" si="312"/>
        <v>0.29635551888042666</v>
      </c>
      <c r="NC108" s="360">
        <f t="shared" si="313"/>
        <v>0</v>
      </c>
      <c r="ND108" s="360">
        <f t="shared" si="314"/>
        <v>0</v>
      </c>
      <c r="NE108" s="360">
        <f t="shared" si="315"/>
        <v>0.57402921483600367</v>
      </c>
      <c r="NF108" s="360">
        <f t="shared" si="316"/>
        <v>0</v>
      </c>
      <c r="NG108" s="360">
        <f t="shared" si="317"/>
        <v>0.44497751037708311</v>
      </c>
      <c r="NH108" s="360">
        <f t="shared" si="318"/>
        <v>0</v>
      </c>
      <c r="NI108" s="360">
        <f t="shared" si="319"/>
        <v>0</v>
      </c>
      <c r="NJ108" s="360">
        <f t="shared" si="320"/>
        <v>0</v>
      </c>
      <c r="NK108" s="361">
        <f t="shared" si="321"/>
        <v>0</v>
      </c>
      <c r="NL108" s="145">
        <f t="shared" si="475"/>
        <v>1.9962061607996922</v>
      </c>
      <c r="NM108" s="40"/>
      <c r="NN108" s="56">
        <f t="shared" si="476"/>
        <v>1.3153622440935133</v>
      </c>
      <c r="NO108" s="59"/>
      <c r="NP108" s="55">
        <f t="shared" si="322"/>
        <v>1.0682325471181529</v>
      </c>
      <c r="NQ108" s="40"/>
      <c r="NR108" s="56">
        <f t="shared" si="323"/>
        <v>1.0927658420648942</v>
      </c>
      <c r="NS108" s="60"/>
      <c r="NT108" s="25"/>
      <c r="NU108" s="86">
        <f t="shared" si="477"/>
        <v>0</v>
      </c>
      <c r="NV108" s="86">
        <f t="shared" si="477"/>
        <v>0</v>
      </c>
      <c r="NW108" s="86">
        <f t="shared" si="477"/>
        <v>0</v>
      </c>
      <c r="NX108" s="86">
        <f t="shared" si="477"/>
        <v>0</v>
      </c>
      <c r="NY108" s="87">
        <f t="shared" si="478"/>
        <v>0</v>
      </c>
      <c r="NZ108" s="87">
        <f t="shared" si="478"/>
        <v>0</v>
      </c>
      <c r="OA108" s="87">
        <f t="shared" si="478"/>
        <v>0</v>
      </c>
      <c r="OB108" s="87">
        <f t="shared" si="478"/>
        <v>0</v>
      </c>
      <c r="OC108" s="26"/>
    </row>
    <row r="109" spans="1:393" thickBot="1" x14ac:dyDescent="0.35">
      <c r="A109" s="136" t="s">
        <v>316</v>
      </c>
      <c r="B109" s="137" t="s">
        <v>317</v>
      </c>
      <c r="C109" s="133" t="s">
        <v>118</v>
      </c>
      <c r="D109" s="64">
        <f>VLOOKUP(B109,[1]УсіТ_1!$A$10:$G$556,6,FALSE)</f>
        <v>119.3</v>
      </c>
      <c r="E109" s="64">
        <f>VLOOKUP(B109,[1]УсіТ_1!$A$10:$G$556,7,FALSE)</f>
        <v>0</v>
      </c>
      <c r="F109" s="38"/>
      <c r="G109" s="38"/>
      <c r="H109" s="39"/>
      <c r="I109" s="256">
        <v>2.2936000000000001</v>
      </c>
      <c r="J109" s="62">
        <v>2.2936000000000001</v>
      </c>
      <c r="K109" s="257">
        <f t="shared" si="324"/>
        <v>1.407</v>
      </c>
      <c r="L109" s="258">
        <f t="shared" si="325"/>
        <v>1.407</v>
      </c>
      <c r="M109" s="63">
        <v>0</v>
      </c>
      <c r="N109" s="63">
        <v>0</v>
      </c>
      <c r="O109" s="63">
        <v>0.88660000000000005</v>
      </c>
      <c r="P109" s="63">
        <v>0</v>
      </c>
      <c r="Q109" s="63">
        <v>0</v>
      </c>
      <c r="R109" s="63">
        <v>0</v>
      </c>
      <c r="S109" s="63">
        <v>0.26819999999999999</v>
      </c>
      <c r="T109" s="63">
        <v>0</v>
      </c>
      <c r="U109" s="63">
        <v>0</v>
      </c>
      <c r="V109" s="63">
        <v>0.77439999999999998</v>
      </c>
      <c r="W109" s="63">
        <v>0</v>
      </c>
      <c r="X109" s="63">
        <v>0.3644</v>
      </c>
      <c r="Y109" s="63">
        <v>0</v>
      </c>
      <c r="Z109" s="63">
        <v>0</v>
      </c>
      <c r="AA109" s="63">
        <v>0</v>
      </c>
      <c r="AB109" s="259">
        <v>0</v>
      </c>
      <c r="AC109" s="144">
        <v>0</v>
      </c>
      <c r="AD109" s="70">
        <v>0</v>
      </c>
      <c r="AE109" s="70">
        <v>0</v>
      </c>
      <c r="AF109" s="68">
        <f t="shared" si="326"/>
        <v>0</v>
      </c>
      <c r="AG109" s="68">
        <f t="shared" si="327"/>
        <v>0</v>
      </c>
      <c r="AH109" s="71">
        <v>0</v>
      </c>
      <c r="AI109" s="71">
        <v>0</v>
      </c>
      <c r="AJ109" s="68">
        <f t="shared" si="328"/>
        <v>0</v>
      </c>
      <c r="AK109" s="68">
        <f t="shared" si="329"/>
        <v>0</v>
      </c>
      <c r="AL109" s="71">
        <v>0</v>
      </c>
      <c r="AM109" s="69">
        <f t="shared" si="330"/>
        <v>0</v>
      </c>
      <c r="AN109" s="260">
        <v>0</v>
      </c>
      <c r="AO109" s="71">
        <v>0</v>
      </c>
      <c r="AP109" s="71">
        <v>0</v>
      </c>
      <c r="AQ109" s="68">
        <f t="shared" si="331"/>
        <v>0</v>
      </c>
      <c r="AR109" s="68">
        <f t="shared" si="332"/>
        <v>0</v>
      </c>
      <c r="AS109" s="71">
        <v>0</v>
      </c>
      <c r="AT109" s="261">
        <f t="shared" si="244"/>
        <v>0</v>
      </c>
      <c r="AU109" s="71">
        <v>0</v>
      </c>
      <c r="AV109" s="68">
        <f t="shared" si="333"/>
        <v>0</v>
      </c>
      <c r="AW109" s="68">
        <f t="shared" si="334"/>
        <v>0</v>
      </c>
      <c r="AX109" s="71">
        <v>0</v>
      </c>
      <c r="AY109" s="69">
        <f t="shared" si="335"/>
        <v>0</v>
      </c>
      <c r="AZ109" s="260">
        <v>13</v>
      </c>
      <c r="BA109" s="260">
        <v>66.263166666666805</v>
      </c>
      <c r="BB109" s="260">
        <v>6.9103016666666903</v>
      </c>
      <c r="BC109" s="262">
        <f t="shared" si="336"/>
        <v>5.5282413333333524</v>
      </c>
      <c r="BD109" s="262">
        <f t="shared" si="245"/>
        <v>1.3820603333333379</v>
      </c>
      <c r="BE109" s="260">
        <v>2.59372966666667</v>
      </c>
      <c r="BF109" s="262">
        <f t="shared" si="337"/>
        <v>2.0749837333333363</v>
      </c>
      <c r="BG109" s="262">
        <f t="shared" si="246"/>
        <v>0.51874593333333374</v>
      </c>
      <c r="BH109" s="260">
        <v>8.1704125784228427</v>
      </c>
      <c r="BI109" s="263">
        <f t="shared" si="338"/>
        <v>4.784217766945809</v>
      </c>
      <c r="BJ109" s="68">
        <f t="shared" si="339"/>
        <v>0.11197550438728505</v>
      </c>
      <c r="BK109" s="260">
        <v>4.1965247623833166</v>
      </c>
      <c r="BL109" s="69">
        <f t="shared" si="340"/>
        <v>105.76096240896759</v>
      </c>
      <c r="BM109" s="260">
        <v>0</v>
      </c>
      <c r="BN109" s="260">
        <v>0</v>
      </c>
      <c r="BO109" s="260">
        <v>0</v>
      </c>
      <c r="BP109" s="68">
        <f t="shared" si="341"/>
        <v>0</v>
      </c>
      <c r="BQ109" s="68">
        <f t="shared" si="342"/>
        <v>0</v>
      </c>
      <c r="BR109" s="260">
        <v>0</v>
      </c>
      <c r="BS109" s="260">
        <v>0</v>
      </c>
      <c r="BT109" s="68">
        <f t="shared" si="343"/>
        <v>0</v>
      </c>
      <c r="BU109" s="68">
        <f t="shared" si="344"/>
        <v>0</v>
      </c>
      <c r="BV109" s="260">
        <v>0</v>
      </c>
      <c r="BW109" s="69">
        <f t="shared" si="345"/>
        <v>0</v>
      </c>
      <c r="BX109" s="260">
        <v>0</v>
      </c>
      <c r="BY109" s="260">
        <v>0</v>
      </c>
      <c r="BZ109" s="263">
        <f t="shared" si="346"/>
        <v>0</v>
      </c>
      <c r="CA109" s="263">
        <f t="shared" si="347"/>
        <v>0</v>
      </c>
      <c r="CB109" s="260">
        <v>0</v>
      </c>
      <c r="CC109" s="264">
        <f t="shared" si="348"/>
        <v>0</v>
      </c>
      <c r="CD109" s="260">
        <v>0</v>
      </c>
      <c r="CE109" s="260">
        <v>0</v>
      </c>
      <c r="CF109" s="263">
        <f t="shared" si="349"/>
        <v>0</v>
      </c>
      <c r="CG109" s="263">
        <f t="shared" si="350"/>
        <v>0</v>
      </c>
      <c r="CH109" s="260">
        <v>0</v>
      </c>
      <c r="CI109" s="69">
        <f t="shared" si="351"/>
        <v>0</v>
      </c>
      <c r="CJ109" s="260">
        <v>14.972968514649382</v>
      </c>
      <c r="CK109" s="260">
        <v>3.2940536708363295</v>
      </c>
      <c r="CL109" s="260">
        <v>1.4237297373653417</v>
      </c>
      <c r="CM109" s="260">
        <v>1.1566435124844165</v>
      </c>
      <c r="CN109" s="260">
        <v>3.2281550504799847</v>
      </c>
      <c r="CO109" s="265">
        <f t="shared" si="352"/>
        <v>0.22674561074571412</v>
      </c>
      <c r="CP109" s="266">
        <f t="shared" si="353"/>
        <v>1.0293359757061489</v>
      </c>
      <c r="CQ109" s="260">
        <v>2.4717102477448427</v>
      </c>
      <c r="CR109" s="265">
        <f t="shared" si="354"/>
        <v>3.3874788945343071E-2</v>
      </c>
      <c r="CS109" s="265">
        <f t="shared" si="355"/>
        <v>1.4473198224079837</v>
      </c>
      <c r="CT109" s="260">
        <v>1.2695308705072945</v>
      </c>
      <c r="CU109" s="267">
        <f t="shared" si="247"/>
        <v>31.992177709899806</v>
      </c>
      <c r="CV109" s="260">
        <v>0</v>
      </c>
      <c r="CW109" s="260">
        <v>0</v>
      </c>
      <c r="CX109" s="68">
        <f t="shared" si="356"/>
        <v>0</v>
      </c>
      <c r="CY109" s="68">
        <f t="shared" si="357"/>
        <v>0</v>
      </c>
      <c r="CZ109" s="260">
        <v>0</v>
      </c>
      <c r="DA109" s="69">
        <f t="shared" si="358"/>
        <v>0</v>
      </c>
      <c r="DB109" s="260">
        <v>0</v>
      </c>
      <c r="DC109" s="260">
        <v>0</v>
      </c>
      <c r="DD109" s="68">
        <f t="shared" si="359"/>
        <v>0</v>
      </c>
      <c r="DE109" s="68">
        <f t="shared" si="360"/>
        <v>0</v>
      </c>
      <c r="DF109" s="260">
        <v>0</v>
      </c>
      <c r="DG109" s="69">
        <f t="shared" si="361"/>
        <v>0</v>
      </c>
      <c r="DH109" s="260">
        <v>33.702343398301117</v>
      </c>
      <c r="DI109" s="260">
        <v>7.4145155476262454</v>
      </c>
      <c r="DJ109" s="260">
        <v>0.53149570214166642</v>
      </c>
      <c r="DK109" s="260">
        <v>24.535305993963213</v>
      </c>
      <c r="DL109" s="68">
        <f t="shared" si="362"/>
        <v>1.7233598930159759</v>
      </c>
      <c r="DM109" s="68">
        <f t="shared" si="363"/>
        <v>7.8233767398470979</v>
      </c>
      <c r="DN109" s="260">
        <v>7.1371133916818499</v>
      </c>
      <c r="DO109" s="68">
        <f t="shared" si="364"/>
        <v>9.781413903299975E-2</v>
      </c>
      <c r="DP109" s="68">
        <f t="shared" si="365"/>
        <v>4.1791652949528739</v>
      </c>
      <c r="DQ109" s="260">
        <v>3.6657960961718898</v>
      </c>
      <c r="DR109" s="264">
        <f t="shared" si="366"/>
        <v>92.383884155863171</v>
      </c>
      <c r="DS109" s="260">
        <v>0</v>
      </c>
      <c r="DT109" s="260">
        <v>0</v>
      </c>
      <c r="DU109" s="260">
        <v>0</v>
      </c>
      <c r="DV109" s="68">
        <f t="shared" si="367"/>
        <v>0</v>
      </c>
      <c r="DW109" s="68">
        <f t="shared" si="368"/>
        <v>0</v>
      </c>
      <c r="DX109" s="260">
        <v>0</v>
      </c>
      <c r="DY109" s="260">
        <v>0</v>
      </c>
      <c r="DZ109" s="260">
        <v>0</v>
      </c>
      <c r="EA109" s="260">
        <v>0</v>
      </c>
      <c r="EB109" s="68">
        <f t="shared" si="369"/>
        <v>0</v>
      </c>
      <c r="EC109" s="68">
        <f t="shared" si="370"/>
        <v>0</v>
      </c>
      <c r="ED109" s="267">
        <v>0</v>
      </c>
      <c r="EE109" s="69">
        <f t="shared" si="371"/>
        <v>0</v>
      </c>
      <c r="EF109" s="260">
        <v>7.0095891111110902</v>
      </c>
      <c r="EG109" s="260">
        <v>1.54210960444444</v>
      </c>
      <c r="EH109" s="260">
        <v>17.485844306063864</v>
      </c>
      <c r="EI109" s="260">
        <v>5.1034418306850267</v>
      </c>
      <c r="EJ109" s="268">
        <f t="shared" si="372"/>
        <v>0.35846575418731624</v>
      </c>
      <c r="EK109" s="266">
        <f t="shared" si="373"/>
        <v>1.6272936690158888</v>
      </c>
      <c r="EL109" s="260">
        <v>3.358427643992608</v>
      </c>
      <c r="EM109" s="268">
        <f t="shared" si="374"/>
        <v>4.6027250860918689E-2</v>
      </c>
      <c r="EN109" s="268">
        <f t="shared" si="375"/>
        <v>1.9665407406504476</v>
      </c>
      <c r="EO109" s="269">
        <f t="shared" si="376"/>
        <v>34.499412496297026</v>
      </c>
      <c r="EP109" s="69">
        <f t="shared" si="377"/>
        <v>43.469259745334256</v>
      </c>
      <c r="EQ109" s="260">
        <v>0</v>
      </c>
      <c r="ER109" s="260">
        <v>0</v>
      </c>
      <c r="ES109" s="260">
        <v>0</v>
      </c>
      <c r="ET109" s="68">
        <f t="shared" si="378"/>
        <v>0</v>
      </c>
      <c r="EU109" s="68">
        <f t="shared" si="379"/>
        <v>0</v>
      </c>
      <c r="EV109" s="260">
        <v>0</v>
      </c>
      <c r="EW109" s="260">
        <v>0</v>
      </c>
      <c r="EX109" s="68">
        <f t="shared" si="380"/>
        <v>0</v>
      </c>
      <c r="EY109" s="68">
        <f t="shared" si="381"/>
        <v>0</v>
      </c>
      <c r="EZ109" s="260">
        <v>0</v>
      </c>
      <c r="FA109" s="69">
        <f t="shared" si="382"/>
        <v>0</v>
      </c>
      <c r="FB109" s="260">
        <v>0</v>
      </c>
      <c r="FC109" s="260">
        <v>0</v>
      </c>
      <c r="FD109" s="68">
        <f t="shared" si="383"/>
        <v>0</v>
      </c>
      <c r="FE109" s="68">
        <f t="shared" si="384"/>
        <v>0</v>
      </c>
      <c r="FF109" s="260">
        <v>0</v>
      </c>
      <c r="FG109" s="69">
        <f t="shared" si="385"/>
        <v>0</v>
      </c>
      <c r="FH109" s="260">
        <v>0</v>
      </c>
      <c r="FI109" s="260">
        <v>0</v>
      </c>
      <c r="FJ109" s="68">
        <f t="shared" si="386"/>
        <v>0</v>
      </c>
      <c r="FK109" s="68">
        <f t="shared" si="387"/>
        <v>0</v>
      </c>
      <c r="FL109" s="260">
        <v>0</v>
      </c>
      <c r="FM109" s="69">
        <f t="shared" si="388"/>
        <v>0</v>
      </c>
      <c r="FN109" s="260">
        <v>0</v>
      </c>
      <c r="FO109" s="260">
        <v>0</v>
      </c>
      <c r="FP109" s="68">
        <f t="shared" si="389"/>
        <v>0</v>
      </c>
      <c r="FQ109" s="68">
        <f t="shared" si="390"/>
        <v>0</v>
      </c>
      <c r="FR109" s="260">
        <v>0</v>
      </c>
      <c r="FS109" s="264">
        <f t="shared" si="391"/>
        <v>0</v>
      </c>
      <c r="FT109" s="270">
        <f t="shared" si="248"/>
        <v>273.60628402006483</v>
      </c>
      <c r="FU109" s="271">
        <f t="shared" si="249"/>
        <v>67.935579846968594</v>
      </c>
      <c r="FV109" s="272">
        <f t="shared" si="392"/>
        <v>20.185232499753127</v>
      </c>
      <c r="FW109" s="272">
        <f t="shared" si="250"/>
        <v>8.7598685791511048</v>
      </c>
      <c r="FX109" s="272">
        <f t="shared" si="251"/>
        <v>66.263166666666805</v>
      </c>
      <c r="FY109" s="272">
        <f t="shared" si="252"/>
        <v>0</v>
      </c>
      <c r="FZ109" s="272">
        <f t="shared" si="253"/>
        <v>0</v>
      </c>
      <c r="GA109" s="272">
        <f t="shared" si="254"/>
        <v>0</v>
      </c>
      <c r="GB109" s="272">
        <f t="shared" si="255"/>
        <v>0</v>
      </c>
      <c r="GC109" s="272">
        <f t="shared" si="256"/>
        <v>0</v>
      </c>
      <c r="GD109" s="272">
        <f t="shared" si="257"/>
        <v>0</v>
      </c>
      <c r="GE109" s="272">
        <f t="shared" si="258"/>
        <v>32.866902875128226</v>
      </c>
      <c r="GF109" s="273">
        <f t="shared" si="259"/>
        <v>12.785607789174346</v>
      </c>
      <c r="GG109" s="273">
        <f t="shared" si="260"/>
        <v>2.3085712579490063</v>
      </c>
      <c r="GH109" s="272">
        <f t="shared" si="393"/>
        <v>21.137663861842146</v>
      </c>
      <c r="GI109" s="274">
        <f t="shared" si="394"/>
        <v>15.100237222447678</v>
      </c>
      <c r="GJ109" s="275">
        <f t="shared" si="261"/>
        <v>0.28969168322654654</v>
      </c>
      <c r="GK109" s="271">
        <f t="shared" si="395"/>
        <v>217.14841432951002</v>
      </c>
      <c r="GL109" s="276">
        <f t="shared" si="396"/>
        <v>273.60700205518259</v>
      </c>
      <c r="GM109" s="272">
        <f t="shared" si="397"/>
        <v>95.821424858590618</v>
      </c>
      <c r="GN109" s="272">
        <f t="shared" si="398"/>
        <v>11.358131520326658</v>
      </c>
      <c r="GO109" s="277">
        <f t="shared" si="399"/>
        <v>0.44127158448040615</v>
      </c>
      <c r="GP109" s="278">
        <f t="shared" si="400"/>
        <v>5.2305846005816822E-2</v>
      </c>
      <c r="GQ109" s="279">
        <f t="shared" si="401"/>
        <v>1.0689968363358413</v>
      </c>
      <c r="GR109" s="280">
        <f t="shared" si="402"/>
        <v>217.14841432951002</v>
      </c>
      <c r="GS109" s="272">
        <f t="shared" si="403"/>
        <v>95.821424858590618</v>
      </c>
      <c r="GT109" s="272">
        <f t="shared" si="262"/>
        <v>11.358131520326658</v>
      </c>
      <c r="GU109" s="73">
        <f t="shared" si="404"/>
        <v>0.44127158448040615</v>
      </c>
      <c r="GV109" s="74">
        <f t="shared" si="405"/>
        <v>5.2305846005816822E-2</v>
      </c>
      <c r="GW109" s="279">
        <f t="shared" si="406"/>
        <v>1.0689968363358413</v>
      </c>
      <c r="GX109" s="280">
        <f t="shared" si="407"/>
        <v>133.21114257636114</v>
      </c>
      <c r="GY109" s="272">
        <f t="shared" si="263"/>
        <v>89.984679182916736</v>
      </c>
      <c r="GZ109" s="272">
        <f t="shared" si="264"/>
        <v>3.6429309492726847</v>
      </c>
      <c r="HA109" s="73">
        <f t="shared" si="408"/>
        <v>0.67550414659445224</v>
      </c>
      <c r="HB109" s="74">
        <f t="shared" si="409"/>
        <v>2.7347043789406979E-2</v>
      </c>
      <c r="HC109" s="279">
        <f t="shared" si="410"/>
        <v>1.0974596496501006</v>
      </c>
      <c r="HD109" s="280">
        <f t="shared" si="411"/>
        <v>133.21114257636114</v>
      </c>
      <c r="HE109" s="272">
        <f t="shared" si="265"/>
        <v>89.984679182916736</v>
      </c>
      <c r="HF109" s="272">
        <f t="shared" si="266"/>
        <v>3.6429309492726847</v>
      </c>
      <c r="HG109" s="73">
        <f t="shared" si="412"/>
        <v>0.67550414659445224</v>
      </c>
      <c r="HH109" s="74">
        <f t="shared" si="413"/>
        <v>2.7347043789406979E-2</v>
      </c>
      <c r="HI109" s="281">
        <f t="shared" si="414"/>
        <v>1.0974596496501006</v>
      </c>
      <c r="HJ109" s="72">
        <f t="shared" si="267"/>
        <v>2.4518511438198858</v>
      </c>
      <c r="HK109" s="73">
        <f t="shared" si="415"/>
        <v>2.4518511438198858</v>
      </c>
      <c r="HL109" s="73">
        <f t="shared" si="268"/>
        <v>1.5441257270576916</v>
      </c>
      <c r="HM109" s="74">
        <f t="shared" si="416"/>
        <v>1.5441257270576916</v>
      </c>
      <c r="HN109" s="75"/>
      <c r="HO109" s="75"/>
      <c r="HP109" s="76">
        <f t="shared" si="417"/>
        <v>0</v>
      </c>
      <c r="HQ109" s="77">
        <f t="shared" si="418"/>
        <v>0</v>
      </c>
      <c r="HR109" s="77">
        <f t="shared" si="419"/>
        <v>0</v>
      </c>
      <c r="HS109" s="77">
        <f t="shared" si="420"/>
        <v>0</v>
      </c>
      <c r="HT109" s="282">
        <f t="shared" si="421"/>
        <v>0</v>
      </c>
      <c r="HU109" s="73"/>
      <c r="HV109" s="74"/>
      <c r="HW109" s="279"/>
      <c r="HX109" s="76">
        <f t="shared" si="422"/>
        <v>0</v>
      </c>
      <c r="HY109" s="77">
        <f t="shared" si="423"/>
        <v>0</v>
      </c>
      <c r="HZ109" s="77">
        <f t="shared" si="269"/>
        <v>0</v>
      </c>
      <c r="IA109" s="77">
        <f t="shared" si="424"/>
        <v>0</v>
      </c>
      <c r="IB109" s="282">
        <f t="shared" si="425"/>
        <v>0</v>
      </c>
      <c r="IC109" s="73"/>
      <c r="ID109" s="74"/>
      <c r="IE109" s="279"/>
      <c r="IF109" s="76">
        <f t="shared" si="270"/>
        <v>5.8367456756738871</v>
      </c>
      <c r="IG109" s="77">
        <f t="shared" si="426"/>
        <v>6.6422749463736404</v>
      </c>
      <c r="IH109" s="77">
        <f t="shared" si="271"/>
        <v>7.7152005710539733</v>
      </c>
      <c r="II109" s="77">
        <f t="shared" si="427"/>
        <v>8.9095136194531293</v>
      </c>
      <c r="IJ109" s="282">
        <f t="shared" si="428"/>
        <v>83.937271753148877</v>
      </c>
      <c r="IK109" s="73">
        <f t="shared" si="429"/>
        <v>6.953699535099464E-2</v>
      </c>
      <c r="IL109" s="74">
        <f t="shared" si="430"/>
        <v>9.1916265681634329E-2</v>
      </c>
      <c r="IM109" s="279">
        <f t="shared" si="431"/>
        <v>1.0238254386559078</v>
      </c>
      <c r="IN109" s="76">
        <f t="shared" si="272"/>
        <v>0</v>
      </c>
      <c r="IO109" s="77">
        <f t="shared" si="432"/>
        <v>0</v>
      </c>
      <c r="IP109" s="77">
        <f t="shared" si="273"/>
        <v>0</v>
      </c>
      <c r="IQ109" s="77">
        <f t="shared" si="433"/>
        <v>0</v>
      </c>
      <c r="IR109" s="282">
        <f t="shared" si="434"/>
        <v>0</v>
      </c>
      <c r="IS109" s="283"/>
      <c r="IT109" s="284"/>
      <c r="IU109" s="285"/>
      <c r="IV109" s="76">
        <f t="shared" si="274"/>
        <v>0</v>
      </c>
      <c r="IW109" s="77">
        <f t="shared" si="435"/>
        <v>0</v>
      </c>
      <c r="IX109" s="77">
        <f t="shared" si="436"/>
        <v>0</v>
      </c>
      <c r="IY109" s="77">
        <f t="shared" si="437"/>
        <v>0</v>
      </c>
      <c r="IZ109" s="282">
        <f t="shared" si="438"/>
        <v>0</v>
      </c>
      <c r="JA109" s="283"/>
      <c r="JB109" s="284"/>
      <c r="JC109" s="285"/>
      <c r="JD109" s="76">
        <f t="shared" si="275"/>
        <v>0</v>
      </c>
      <c r="JE109" s="77">
        <f t="shared" si="439"/>
        <v>0</v>
      </c>
      <c r="JF109" s="77">
        <f t="shared" si="276"/>
        <v>0</v>
      </c>
      <c r="JG109" s="77">
        <f t="shared" si="440"/>
        <v>0</v>
      </c>
      <c r="JH109" s="282">
        <f t="shared" si="441"/>
        <v>0</v>
      </c>
      <c r="JI109" s="283"/>
      <c r="JJ109" s="284"/>
      <c r="JK109" s="285"/>
      <c r="JL109" s="76">
        <f t="shared" si="277"/>
        <v>21.288542259184954</v>
      </c>
      <c r="JM109" s="77">
        <f t="shared" si="442"/>
        <v>24.226573976375068</v>
      </c>
      <c r="JN109" s="77">
        <f t="shared" si="278"/>
        <v>1.4172639121754738</v>
      </c>
      <c r="JO109" s="77">
        <f t="shared" si="443"/>
        <v>1.6366563657802371</v>
      </c>
      <c r="JP109" s="282">
        <f t="shared" si="444"/>
        <v>25.390617230079211</v>
      </c>
      <c r="JQ109" s="73">
        <f t="shared" si="279"/>
        <v>0.8384413055530332</v>
      </c>
      <c r="JR109" s="74">
        <f t="shared" si="280"/>
        <v>5.5818411160816525E-2</v>
      </c>
      <c r="JS109" s="279">
        <f t="shared" si="445"/>
        <v>1.1243539746270683</v>
      </c>
      <c r="JT109" s="76">
        <f t="shared" si="281"/>
        <v>0</v>
      </c>
      <c r="JU109" s="77">
        <f t="shared" si="446"/>
        <v>0</v>
      </c>
      <c r="JV109" s="77">
        <f t="shared" si="282"/>
        <v>0</v>
      </c>
      <c r="JW109" s="77">
        <f t="shared" si="447"/>
        <v>0</v>
      </c>
      <c r="JX109" s="282">
        <f t="shared" si="448"/>
        <v>0</v>
      </c>
      <c r="JY109" s="73"/>
      <c r="JZ109" s="74"/>
      <c r="KA109" s="279"/>
      <c r="KB109" s="76">
        <f t="shared" si="283"/>
        <v>0</v>
      </c>
      <c r="KC109" s="77">
        <f t="shared" si="449"/>
        <v>0</v>
      </c>
      <c r="KD109" s="77">
        <f t="shared" si="284"/>
        <v>0</v>
      </c>
      <c r="KE109" s="77">
        <f t="shared" si="450"/>
        <v>0</v>
      </c>
      <c r="KF109" s="282">
        <f t="shared" si="451"/>
        <v>0</v>
      </c>
      <c r="KG109" s="73"/>
      <c r="KH109" s="74"/>
      <c r="KI109" s="279"/>
      <c r="KJ109" s="76">
        <f t="shared" si="285"/>
        <v>55.759960228383328</v>
      </c>
      <c r="KK109" s="77">
        <f t="shared" si="452"/>
        <v>63.455392339502509</v>
      </c>
      <c r="KL109" s="77">
        <f t="shared" si="286"/>
        <v>1.8211740320489758</v>
      </c>
      <c r="KM109" s="77">
        <f t="shared" si="453"/>
        <v>2.1030917722101572</v>
      </c>
      <c r="KN109" s="282">
        <f t="shared" si="454"/>
        <v>73.320542980843783</v>
      </c>
      <c r="KO109" s="73">
        <f t="shared" si="287"/>
        <v>0.76049573504865542</v>
      </c>
      <c r="KP109" s="74">
        <f t="shared" si="288"/>
        <v>2.4838523529821483E-2</v>
      </c>
      <c r="KQ109" s="279">
        <f t="shared" si="289"/>
        <v>1.1088010198364813</v>
      </c>
      <c r="KR109" s="76">
        <f t="shared" si="290"/>
        <v>0</v>
      </c>
      <c r="KS109" s="77">
        <f t="shared" si="455"/>
        <v>0</v>
      </c>
      <c r="KT109" s="77">
        <f t="shared" si="291"/>
        <v>0</v>
      </c>
      <c r="KU109" s="77">
        <f t="shared" si="456"/>
        <v>0</v>
      </c>
      <c r="KV109" s="282">
        <f t="shared" si="457"/>
        <v>0</v>
      </c>
      <c r="KW109" s="73"/>
      <c r="KX109" s="74"/>
      <c r="KY109" s="279"/>
      <c r="KZ109" s="76">
        <f t="shared" si="292"/>
        <v>12.936176695348459</v>
      </c>
      <c r="LA109" s="77">
        <f t="shared" si="458"/>
        <v>14.7214984410735</v>
      </c>
      <c r="LB109" s="77">
        <f t="shared" si="293"/>
        <v>0.40449300504823493</v>
      </c>
      <c r="LC109" s="77">
        <f t="shared" si="459"/>
        <v>0.46710852222970173</v>
      </c>
      <c r="LD109" s="286">
        <f t="shared" si="460"/>
        <v>34.499412496297026</v>
      </c>
      <c r="LE109" s="73">
        <f t="shared" si="294"/>
        <v>0.37496802870880647</v>
      </c>
      <c r="LF109" s="74">
        <f t="shared" si="295"/>
        <v>1.1724634588825273E-2</v>
      </c>
      <c r="LG109" s="279">
        <f t="shared" si="296"/>
        <v>1.0535643110764525</v>
      </c>
      <c r="LH109" s="76">
        <f t="shared" si="297"/>
        <v>0</v>
      </c>
      <c r="LI109" s="77">
        <f t="shared" si="461"/>
        <v>0</v>
      </c>
      <c r="LJ109" s="77">
        <f t="shared" si="298"/>
        <v>0</v>
      </c>
      <c r="LK109" s="77">
        <f t="shared" si="462"/>
        <v>0</v>
      </c>
      <c r="LL109" s="282">
        <f t="shared" si="463"/>
        <v>0</v>
      </c>
      <c r="LM109" s="73"/>
      <c r="LN109" s="74"/>
      <c r="LO109" s="279"/>
      <c r="LP109" s="76">
        <f t="shared" si="299"/>
        <v>0</v>
      </c>
      <c r="LQ109" s="77">
        <f t="shared" si="464"/>
        <v>0</v>
      </c>
      <c r="LR109" s="77">
        <f t="shared" si="300"/>
        <v>0</v>
      </c>
      <c r="LS109" s="77">
        <f t="shared" si="465"/>
        <v>0</v>
      </c>
      <c r="LT109" s="282">
        <f t="shared" si="466"/>
        <v>0</v>
      </c>
      <c r="LU109" s="73"/>
      <c r="LV109" s="74"/>
      <c r="LW109" s="279"/>
      <c r="LX109" s="76">
        <f t="shared" si="301"/>
        <v>0</v>
      </c>
      <c r="LY109" s="77">
        <f t="shared" si="467"/>
        <v>0</v>
      </c>
      <c r="LZ109" s="77">
        <f t="shared" si="302"/>
        <v>0</v>
      </c>
      <c r="MA109" s="77">
        <f t="shared" si="468"/>
        <v>0</v>
      </c>
      <c r="MB109" s="286">
        <f t="shared" si="469"/>
        <v>0</v>
      </c>
      <c r="MC109" s="73"/>
      <c r="MD109" s="74"/>
      <c r="ME109" s="279"/>
      <c r="MF109" s="76">
        <f t="shared" si="303"/>
        <v>0</v>
      </c>
      <c r="MG109" s="77">
        <f t="shared" si="470"/>
        <v>0</v>
      </c>
      <c r="MH109" s="77">
        <f t="shared" si="304"/>
        <v>0</v>
      </c>
      <c r="MI109" s="77">
        <f t="shared" si="471"/>
        <v>0</v>
      </c>
      <c r="MJ109" s="286">
        <f t="shared" si="472"/>
        <v>0</v>
      </c>
      <c r="MK109" s="73"/>
      <c r="ML109" s="74"/>
      <c r="MM109" s="279"/>
      <c r="MN109" s="287">
        <f t="shared" si="473"/>
        <v>1.0689962132128261</v>
      </c>
      <c r="MO109" s="288">
        <f t="shared" si="473"/>
        <v>0</v>
      </c>
      <c r="MP109" s="288">
        <f t="shared" si="473"/>
        <v>1.0974599010039874</v>
      </c>
      <c r="MQ109" s="289">
        <f t="shared" si="473"/>
        <v>0</v>
      </c>
      <c r="MR109" s="290">
        <f t="shared" si="474"/>
        <v>2.4518497146249381</v>
      </c>
      <c r="MS109" s="291"/>
      <c r="MT109" s="291">
        <f t="shared" si="305"/>
        <v>1.5441260807126103</v>
      </c>
      <c r="MU109" s="292"/>
      <c r="MV109" s="359">
        <f t="shared" si="306"/>
        <v>0</v>
      </c>
      <c r="MW109" s="360">
        <f t="shared" si="307"/>
        <v>0</v>
      </c>
      <c r="MX109" s="360">
        <f t="shared" si="308"/>
        <v>0.90772363391232791</v>
      </c>
      <c r="MY109" s="360">
        <f t="shared" si="309"/>
        <v>0</v>
      </c>
      <c r="MZ109" s="360">
        <f t="shared" si="310"/>
        <v>0</v>
      </c>
      <c r="NA109" s="360">
        <f t="shared" si="311"/>
        <v>0</v>
      </c>
      <c r="NB109" s="360">
        <f t="shared" si="312"/>
        <v>0.3015517359949797</v>
      </c>
      <c r="NC109" s="360">
        <f t="shared" si="313"/>
        <v>0</v>
      </c>
      <c r="ND109" s="360">
        <f t="shared" si="314"/>
        <v>0</v>
      </c>
      <c r="NE109" s="360">
        <f t="shared" si="315"/>
        <v>0.85865550976137106</v>
      </c>
      <c r="NF109" s="360">
        <f t="shared" si="316"/>
        <v>0</v>
      </c>
      <c r="NG109" s="360">
        <f t="shared" si="317"/>
        <v>0.38391883495625928</v>
      </c>
      <c r="NH109" s="360">
        <f t="shared" si="318"/>
        <v>0</v>
      </c>
      <c r="NI109" s="360">
        <f t="shared" si="319"/>
        <v>0</v>
      </c>
      <c r="NJ109" s="360">
        <f t="shared" si="320"/>
        <v>0</v>
      </c>
      <c r="NK109" s="361">
        <f t="shared" si="321"/>
        <v>0</v>
      </c>
      <c r="NL109" s="145">
        <f t="shared" si="475"/>
        <v>2.4518497146249381</v>
      </c>
      <c r="NM109" s="40"/>
      <c r="NN109" s="56">
        <f t="shared" si="476"/>
        <v>1.5441260807126103</v>
      </c>
      <c r="NO109" s="59"/>
      <c r="NP109" s="55">
        <f t="shared" si="322"/>
        <v>1.0689962132128261</v>
      </c>
      <c r="NQ109" s="40"/>
      <c r="NR109" s="56">
        <f t="shared" si="323"/>
        <v>1.0974599010039874</v>
      </c>
      <c r="NS109" s="60"/>
      <c r="NT109" s="25"/>
      <c r="NU109" s="86">
        <f t="shared" si="477"/>
        <v>0</v>
      </c>
      <c r="NV109" s="86">
        <f t="shared" si="477"/>
        <v>0</v>
      </c>
      <c r="NW109" s="86">
        <f t="shared" si="477"/>
        <v>0</v>
      </c>
      <c r="NX109" s="86">
        <f t="shared" si="477"/>
        <v>0</v>
      </c>
      <c r="NY109" s="87">
        <f t="shared" si="478"/>
        <v>0</v>
      </c>
      <c r="NZ109" s="87">
        <f t="shared" si="478"/>
        <v>0</v>
      </c>
      <c r="OA109" s="87">
        <f t="shared" si="478"/>
        <v>0</v>
      </c>
      <c r="OB109" s="87">
        <f t="shared" si="478"/>
        <v>0</v>
      </c>
      <c r="OC109" s="26"/>
    </row>
    <row r="110" spans="1:393" thickBot="1" x14ac:dyDescent="0.35">
      <c r="A110" s="136" t="s">
        <v>318</v>
      </c>
      <c r="B110" s="137" t="s">
        <v>319</v>
      </c>
      <c r="C110" s="133" t="s">
        <v>118</v>
      </c>
      <c r="D110" s="64">
        <f>VLOOKUP(B110,[1]УсіТ_1!$A$10:$G$556,6,FALSE)</f>
        <v>165.5</v>
      </c>
      <c r="E110" s="64">
        <f>VLOOKUP(B110,[1]УсіТ_1!$A$10:$G$556,7,FALSE)</f>
        <v>34.6</v>
      </c>
      <c r="F110" s="38"/>
      <c r="G110" s="38"/>
      <c r="H110" s="39"/>
      <c r="I110" s="256">
        <v>1.2241</v>
      </c>
      <c r="J110" s="62">
        <v>1.2241</v>
      </c>
      <c r="K110" s="257">
        <f t="shared" si="324"/>
        <v>0.8798999999999999</v>
      </c>
      <c r="L110" s="258">
        <f t="shared" si="325"/>
        <v>0.8798999999999999</v>
      </c>
      <c r="M110" s="63">
        <v>0</v>
      </c>
      <c r="N110" s="63">
        <v>0</v>
      </c>
      <c r="O110" s="63">
        <v>0.34420000000000001</v>
      </c>
      <c r="P110" s="63">
        <v>0</v>
      </c>
      <c r="Q110" s="63">
        <v>0</v>
      </c>
      <c r="R110" s="63">
        <v>0</v>
      </c>
      <c r="S110" s="63">
        <v>0.26529999999999998</v>
      </c>
      <c r="T110" s="63">
        <v>0</v>
      </c>
      <c r="U110" s="63">
        <v>0</v>
      </c>
      <c r="V110" s="63">
        <v>0.29020000000000001</v>
      </c>
      <c r="W110" s="63">
        <v>0</v>
      </c>
      <c r="X110" s="63">
        <v>0.32440000000000002</v>
      </c>
      <c r="Y110" s="63">
        <v>0</v>
      </c>
      <c r="Z110" s="63">
        <v>0</v>
      </c>
      <c r="AA110" s="63">
        <v>0</v>
      </c>
      <c r="AB110" s="259">
        <v>0</v>
      </c>
      <c r="AC110" s="144">
        <v>0</v>
      </c>
      <c r="AD110" s="70">
        <v>0</v>
      </c>
      <c r="AE110" s="70">
        <v>0</v>
      </c>
      <c r="AF110" s="68">
        <f t="shared" si="326"/>
        <v>0</v>
      </c>
      <c r="AG110" s="68">
        <f t="shared" si="327"/>
        <v>0</v>
      </c>
      <c r="AH110" s="71">
        <v>0</v>
      </c>
      <c r="AI110" s="71">
        <v>0</v>
      </c>
      <c r="AJ110" s="68">
        <f t="shared" si="328"/>
        <v>0</v>
      </c>
      <c r="AK110" s="68">
        <f t="shared" si="329"/>
        <v>0</v>
      </c>
      <c r="AL110" s="71">
        <v>0</v>
      </c>
      <c r="AM110" s="69">
        <f t="shared" si="330"/>
        <v>0</v>
      </c>
      <c r="AN110" s="260">
        <v>0</v>
      </c>
      <c r="AO110" s="71">
        <v>0</v>
      </c>
      <c r="AP110" s="71">
        <v>0</v>
      </c>
      <c r="AQ110" s="68">
        <f t="shared" si="331"/>
        <v>0</v>
      </c>
      <c r="AR110" s="68">
        <f t="shared" si="332"/>
        <v>0</v>
      </c>
      <c r="AS110" s="71">
        <v>0</v>
      </c>
      <c r="AT110" s="261">
        <f t="shared" si="244"/>
        <v>0</v>
      </c>
      <c r="AU110" s="71">
        <v>0</v>
      </c>
      <c r="AV110" s="68">
        <f t="shared" si="333"/>
        <v>0</v>
      </c>
      <c r="AW110" s="68">
        <f t="shared" si="334"/>
        <v>0</v>
      </c>
      <c r="AX110" s="71">
        <v>0</v>
      </c>
      <c r="AY110" s="69">
        <f t="shared" si="335"/>
        <v>0</v>
      </c>
      <c r="AZ110" s="260">
        <v>7</v>
      </c>
      <c r="BA110" s="260">
        <v>35.6801666666668</v>
      </c>
      <c r="BB110" s="260">
        <v>3.7209316666666798</v>
      </c>
      <c r="BC110" s="262">
        <f t="shared" si="336"/>
        <v>2.9767453333333442</v>
      </c>
      <c r="BD110" s="262">
        <f t="shared" si="245"/>
        <v>0.74418633333333561</v>
      </c>
      <c r="BE110" s="260">
        <v>1.39662366666667</v>
      </c>
      <c r="BF110" s="262">
        <f t="shared" si="337"/>
        <v>1.1172989333333361</v>
      </c>
      <c r="BG110" s="262">
        <f t="shared" si="246"/>
        <v>0.27932473333333396</v>
      </c>
      <c r="BH110" s="260">
        <v>4.3994529268430762</v>
      </c>
      <c r="BI110" s="263">
        <f t="shared" si="338"/>
        <v>2.5761172591246706</v>
      </c>
      <c r="BJ110" s="68">
        <f t="shared" si="339"/>
        <v>6.0294502362384358E-2</v>
      </c>
      <c r="BK110" s="260">
        <v>2.259667179744866</v>
      </c>
      <c r="BL110" s="69">
        <f t="shared" si="340"/>
        <v>56.948210527905708</v>
      </c>
      <c r="BM110" s="260">
        <v>0</v>
      </c>
      <c r="BN110" s="260">
        <v>0</v>
      </c>
      <c r="BO110" s="260">
        <v>0</v>
      </c>
      <c r="BP110" s="68">
        <f t="shared" si="341"/>
        <v>0</v>
      </c>
      <c r="BQ110" s="68">
        <f t="shared" si="342"/>
        <v>0</v>
      </c>
      <c r="BR110" s="260">
        <v>0</v>
      </c>
      <c r="BS110" s="260">
        <v>0</v>
      </c>
      <c r="BT110" s="68">
        <f t="shared" si="343"/>
        <v>0</v>
      </c>
      <c r="BU110" s="68">
        <f t="shared" si="344"/>
        <v>0</v>
      </c>
      <c r="BV110" s="260">
        <v>0</v>
      </c>
      <c r="BW110" s="69">
        <f t="shared" si="345"/>
        <v>0</v>
      </c>
      <c r="BX110" s="260">
        <v>0</v>
      </c>
      <c r="BY110" s="260">
        <v>0</v>
      </c>
      <c r="BZ110" s="263">
        <f t="shared" si="346"/>
        <v>0</v>
      </c>
      <c r="CA110" s="263">
        <f t="shared" si="347"/>
        <v>0</v>
      </c>
      <c r="CB110" s="260">
        <v>0</v>
      </c>
      <c r="CC110" s="264">
        <f t="shared" si="348"/>
        <v>0</v>
      </c>
      <c r="CD110" s="260">
        <v>0</v>
      </c>
      <c r="CE110" s="260">
        <v>0</v>
      </c>
      <c r="CF110" s="263">
        <f t="shared" si="349"/>
        <v>0</v>
      </c>
      <c r="CG110" s="263">
        <f t="shared" si="350"/>
        <v>0</v>
      </c>
      <c r="CH110" s="260">
        <v>0</v>
      </c>
      <c r="CI110" s="69">
        <f t="shared" si="351"/>
        <v>0</v>
      </c>
      <c r="CJ110" s="260">
        <v>20.604864117137243</v>
      </c>
      <c r="CK110" s="260">
        <v>4.5330709348148579</v>
      </c>
      <c r="CL110" s="260">
        <v>1.9612211771973933</v>
      </c>
      <c r="CM110" s="260">
        <v>1.6045641350894462</v>
      </c>
      <c r="CN110" s="260">
        <v>4.3570486709624969</v>
      </c>
      <c r="CO110" s="265">
        <f t="shared" si="352"/>
        <v>0.30603909864840578</v>
      </c>
      <c r="CP110" s="266">
        <f t="shared" si="353"/>
        <v>1.3892972533204435</v>
      </c>
      <c r="CQ110" s="260">
        <v>3.3924228631032829</v>
      </c>
      <c r="CR110" s="265">
        <f t="shared" si="354"/>
        <v>4.6493155338830493E-2</v>
      </c>
      <c r="CS110" s="265">
        <f t="shared" si="355"/>
        <v>1.9864467771815797</v>
      </c>
      <c r="CT110" s="260">
        <v>1.7424314012752147</v>
      </c>
      <c r="CU110" s="267">
        <f t="shared" si="247"/>
        <v>43.909270997388582</v>
      </c>
      <c r="CV110" s="260">
        <v>0</v>
      </c>
      <c r="CW110" s="260">
        <v>0</v>
      </c>
      <c r="CX110" s="68">
        <f t="shared" si="356"/>
        <v>0</v>
      </c>
      <c r="CY110" s="68">
        <f t="shared" si="357"/>
        <v>0</v>
      </c>
      <c r="CZ110" s="260">
        <v>0</v>
      </c>
      <c r="DA110" s="69">
        <f t="shared" si="358"/>
        <v>0</v>
      </c>
      <c r="DB110" s="260">
        <v>0</v>
      </c>
      <c r="DC110" s="260">
        <v>0</v>
      </c>
      <c r="DD110" s="68">
        <f t="shared" si="359"/>
        <v>0</v>
      </c>
      <c r="DE110" s="68">
        <f t="shared" si="360"/>
        <v>0</v>
      </c>
      <c r="DF110" s="260">
        <v>0</v>
      </c>
      <c r="DG110" s="69">
        <f t="shared" si="361"/>
        <v>0</v>
      </c>
      <c r="DH110" s="260">
        <v>17.518051772423998</v>
      </c>
      <c r="DI110" s="260">
        <v>3.8539713899332795</v>
      </c>
      <c r="DJ110" s="260">
        <v>0.27343851932499985</v>
      </c>
      <c r="DK110" s="260">
        <v>12.75314169032467</v>
      </c>
      <c r="DL110" s="68">
        <f t="shared" si="362"/>
        <v>0.89578067232840475</v>
      </c>
      <c r="DM110" s="68">
        <f t="shared" si="363"/>
        <v>4.0664922656603046</v>
      </c>
      <c r="DN110" s="260">
        <v>3.7105512027873999</v>
      </c>
      <c r="DO110" s="68">
        <f t="shared" si="364"/>
        <v>5.0853104234201314E-2</v>
      </c>
      <c r="DP110" s="68">
        <f t="shared" si="365"/>
        <v>2.1727280989969731</v>
      </c>
      <c r="DQ110" s="260">
        <v>1.90582990171866</v>
      </c>
      <c r="DR110" s="264">
        <f t="shared" si="366"/>
        <v>48.017981371815608</v>
      </c>
      <c r="DS110" s="260">
        <v>0</v>
      </c>
      <c r="DT110" s="260">
        <v>0</v>
      </c>
      <c r="DU110" s="260">
        <v>0</v>
      </c>
      <c r="DV110" s="68">
        <f t="shared" si="367"/>
        <v>0</v>
      </c>
      <c r="DW110" s="68">
        <f t="shared" si="368"/>
        <v>0</v>
      </c>
      <c r="DX110" s="260">
        <v>0</v>
      </c>
      <c r="DY110" s="260">
        <v>0</v>
      </c>
      <c r="DZ110" s="260">
        <v>0</v>
      </c>
      <c r="EA110" s="260">
        <v>0</v>
      </c>
      <c r="EB110" s="68">
        <f t="shared" si="369"/>
        <v>0</v>
      </c>
      <c r="EC110" s="68">
        <f t="shared" si="370"/>
        <v>0</v>
      </c>
      <c r="ED110" s="267">
        <v>0</v>
      </c>
      <c r="EE110" s="69">
        <f t="shared" si="371"/>
        <v>0</v>
      </c>
      <c r="EF110" s="260">
        <v>8.6330311111110909</v>
      </c>
      <c r="EG110" s="260">
        <v>1.89926684444444</v>
      </c>
      <c r="EH110" s="260">
        <v>21.649720306063866</v>
      </c>
      <c r="EI110" s="260">
        <v>6.2854143659022368</v>
      </c>
      <c r="EJ110" s="268">
        <f t="shared" si="372"/>
        <v>0.44148750506097312</v>
      </c>
      <c r="EK110" s="266">
        <f t="shared" si="373"/>
        <v>2.0041797955403191</v>
      </c>
      <c r="EL110" s="260">
        <v>4.1485550229838681</v>
      </c>
      <c r="EM110" s="268">
        <f t="shared" si="374"/>
        <v>5.6855946589993912E-2</v>
      </c>
      <c r="EN110" s="268">
        <f t="shared" si="375"/>
        <v>2.4292029879282961</v>
      </c>
      <c r="EO110" s="269">
        <f t="shared" si="376"/>
        <v>42.615987650505502</v>
      </c>
      <c r="EP110" s="69">
        <f t="shared" si="377"/>
        <v>53.696144439636939</v>
      </c>
      <c r="EQ110" s="260">
        <v>0</v>
      </c>
      <c r="ER110" s="260">
        <v>0</v>
      </c>
      <c r="ES110" s="260">
        <v>0</v>
      </c>
      <c r="ET110" s="68">
        <f t="shared" si="378"/>
        <v>0</v>
      </c>
      <c r="EU110" s="68">
        <f t="shared" si="379"/>
        <v>0</v>
      </c>
      <c r="EV110" s="260">
        <v>0</v>
      </c>
      <c r="EW110" s="260">
        <v>0</v>
      </c>
      <c r="EX110" s="68">
        <f t="shared" si="380"/>
        <v>0</v>
      </c>
      <c r="EY110" s="68">
        <f t="shared" si="381"/>
        <v>0</v>
      </c>
      <c r="EZ110" s="260">
        <v>0</v>
      </c>
      <c r="FA110" s="69">
        <f t="shared" si="382"/>
        <v>0</v>
      </c>
      <c r="FB110" s="260">
        <v>0</v>
      </c>
      <c r="FC110" s="260">
        <v>0</v>
      </c>
      <c r="FD110" s="68">
        <f t="shared" si="383"/>
        <v>0</v>
      </c>
      <c r="FE110" s="68">
        <f t="shared" si="384"/>
        <v>0</v>
      </c>
      <c r="FF110" s="260">
        <v>0</v>
      </c>
      <c r="FG110" s="69">
        <f t="shared" si="385"/>
        <v>0</v>
      </c>
      <c r="FH110" s="260">
        <v>0</v>
      </c>
      <c r="FI110" s="260">
        <v>0</v>
      </c>
      <c r="FJ110" s="68">
        <f t="shared" si="386"/>
        <v>0</v>
      </c>
      <c r="FK110" s="68">
        <f t="shared" si="387"/>
        <v>0</v>
      </c>
      <c r="FL110" s="260">
        <v>0</v>
      </c>
      <c r="FM110" s="69">
        <f t="shared" si="388"/>
        <v>0</v>
      </c>
      <c r="FN110" s="260">
        <v>0</v>
      </c>
      <c r="FO110" s="260">
        <v>0</v>
      </c>
      <c r="FP110" s="68">
        <f t="shared" si="389"/>
        <v>0</v>
      </c>
      <c r="FQ110" s="68">
        <f t="shared" si="390"/>
        <v>0</v>
      </c>
      <c r="FR110" s="260">
        <v>0</v>
      </c>
      <c r="FS110" s="264">
        <f t="shared" si="391"/>
        <v>0</v>
      </c>
      <c r="FT110" s="270">
        <f t="shared" si="248"/>
        <v>202.57160733674687</v>
      </c>
      <c r="FU110" s="271">
        <f t="shared" si="249"/>
        <v>57.042256169864913</v>
      </c>
      <c r="FV110" s="272">
        <f t="shared" si="392"/>
        <v>23.303326934163483</v>
      </c>
      <c r="FW110" s="272">
        <f t="shared" si="250"/>
        <v>5.6986084017561263</v>
      </c>
      <c r="FX110" s="272">
        <f t="shared" si="251"/>
        <v>35.6801666666668</v>
      </c>
      <c r="FY110" s="272">
        <f t="shared" si="252"/>
        <v>0</v>
      </c>
      <c r="FZ110" s="272">
        <f t="shared" si="253"/>
        <v>0</v>
      </c>
      <c r="GA110" s="272">
        <f t="shared" si="254"/>
        <v>0</v>
      </c>
      <c r="GB110" s="272">
        <f t="shared" si="255"/>
        <v>0</v>
      </c>
      <c r="GC110" s="272">
        <f t="shared" si="256"/>
        <v>0</v>
      </c>
      <c r="GD110" s="272">
        <f t="shared" si="257"/>
        <v>0</v>
      </c>
      <c r="GE110" s="272">
        <f t="shared" si="258"/>
        <v>23.395604727189404</v>
      </c>
      <c r="GF110" s="273">
        <f t="shared" si="259"/>
        <v>9.1011625637157021</v>
      </c>
      <c r="GG110" s="273">
        <f t="shared" si="260"/>
        <v>1.6433072760377838</v>
      </c>
      <c r="GH110" s="272">
        <f t="shared" si="393"/>
        <v>15.650982015717627</v>
      </c>
      <c r="GI110" s="274">
        <f t="shared" si="394"/>
        <v>11.180684050342453</v>
      </c>
      <c r="GJ110" s="275">
        <f t="shared" si="261"/>
        <v>0.21449670852541006</v>
      </c>
      <c r="GK110" s="271">
        <f t="shared" si="395"/>
        <v>160.77094491535837</v>
      </c>
      <c r="GL110" s="276">
        <f t="shared" si="396"/>
        <v>202.57139059335154</v>
      </c>
      <c r="GM110" s="272">
        <f t="shared" si="397"/>
        <v>77.324102783923067</v>
      </c>
      <c r="GN110" s="272">
        <f t="shared" si="398"/>
        <v>7.5564123863193204</v>
      </c>
      <c r="GO110" s="277">
        <f t="shared" si="399"/>
        <v>0.48095819070188428</v>
      </c>
      <c r="GP110" s="278">
        <f t="shared" si="400"/>
        <v>4.7001107011578308E-2</v>
      </c>
      <c r="GQ110" s="279">
        <f t="shared" si="401"/>
        <v>1.0736528112641595</v>
      </c>
      <c r="GR110" s="280">
        <f t="shared" si="402"/>
        <v>160.77094491535837</v>
      </c>
      <c r="GS110" s="272">
        <f t="shared" si="403"/>
        <v>77.324102783923067</v>
      </c>
      <c r="GT110" s="272">
        <f t="shared" si="262"/>
        <v>7.5564123863193204</v>
      </c>
      <c r="GU110" s="73">
        <f t="shared" si="404"/>
        <v>0.48095819070188428</v>
      </c>
      <c r="GV110" s="74">
        <f t="shared" si="405"/>
        <v>4.7001107011578308E-2</v>
      </c>
      <c r="GW110" s="279">
        <f t="shared" si="406"/>
        <v>1.0736528112641595</v>
      </c>
      <c r="GX110" s="280">
        <f t="shared" si="407"/>
        <v>115.57395243289352</v>
      </c>
      <c r="GY110" s="272">
        <f t="shared" si="263"/>
        <v>74.181239727790967</v>
      </c>
      <c r="GZ110" s="272">
        <f t="shared" si="264"/>
        <v>3.4020736172902559</v>
      </c>
      <c r="HA110" s="73">
        <f t="shared" si="408"/>
        <v>0.64185085104589912</v>
      </c>
      <c r="HB110" s="74">
        <f t="shared" si="409"/>
        <v>2.9436335313232666E-2</v>
      </c>
      <c r="HC110" s="279">
        <f t="shared" si="410"/>
        <v>1.093138580659333</v>
      </c>
      <c r="HD110" s="280">
        <f t="shared" si="411"/>
        <v>115.57395243289352</v>
      </c>
      <c r="HE110" s="272">
        <f t="shared" si="265"/>
        <v>74.181239727790967</v>
      </c>
      <c r="HF110" s="272">
        <f t="shared" si="266"/>
        <v>3.4020736172902559</v>
      </c>
      <c r="HG110" s="73">
        <f t="shared" si="412"/>
        <v>0.64185085104589912</v>
      </c>
      <c r="HH110" s="74">
        <f t="shared" si="413"/>
        <v>2.9436335313232666E-2</v>
      </c>
      <c r="HI110" s="281">
        <f t="shared" si="414"/>
        <v>1.093138580659333</v>
      </c>
      <c r="HJ110" s="72">
        <f t="shared" si="267"/>
        <v>1.3142584062684575</v>
      </c>
      <c r="HK110" s="73">
        <f t="shared" si="415"/>
        <v>1.3142584062684575</v>
      </c>
      <c r="HL110" s="73">
        <f t="shared" si="268"/>
        <v>0.96185263712214697</v>
      </c>
      <c r="HM110" s="74">
        <f t="shared" si="416"/>
        <v>0.96185263712214697</v>
      </c>
      <c r="HN110" s="75"/>
      <c r="HO110" s="75"/>
      <c r="HP110" s="76">
        <f t="shared" si="417"/>
        <v>0</v>
      </c>
      <c r="HQ110" s="77">
        <f t="shared" si="418"/>
        <v>0</v>
      </c>
      <c r="HR110" s="77">
        <f t="shared" si="419"/>
        <v>0</v>
      </c>
      <c r="HS110" s="77">
        <f t="shared" si="420"/>
        <v>0</v>
      </c>
      <c r="HT110" s="282">
        <f t="shared" si="421"/>
        <v>0</v>
      </c>
      <c r="HU110" s="73"/>
      <c r="HV110" s="74"/>
      <c r="HW110" s="279"/>
      <c r="HX110" s="76">
        <f t="shared" si="422"/>
        <v>0</v>
      </c>
      <c r="HY110" s="77">
        <f t="shared" si="423"/>
        <v>0</v>
      </c>
      <c r="HZ110" s="77">
        <f t="shared" si="269"/>
        <v>0</v>
      </c>
      <c r="IA110" s="77">
        <f t="shared" si="424"/>
        <v>0</v>
      </c>
      <c r="IB110" s="282">
        <f t="shared" si="425"/>
        <v>0</v>
      </c>
      <c r="IC110" s="73"/>
      <c r="ID110" s="74"/>
      <c r="IE110" s="279"/>
      <c r="IF110" s="76">
        <f t="shared" si="270"/>
        <v>3.1428630561320983</v>
      </c>
      <c r="IG110" s="77">
        <f t="shared" si="426"/>
        <v>3.5766095865088889</v>
      </c>
      <c r="IH110" s="77">
        <f t="shared" si="271"/>
        <v>4.1543387690290645</v>
      </c>
      <c r="II110" s="77">
        <f t="shared" si="427"/>
        <v>4.7974304104747638</v>
      </c>
      <c r="IJ110" s="282">
        <f t="shared" si="428"/>
        <v>45.19699248246485</v>
      </c>
      <c r="IK110" s="73">
        <f t="shared" si="429"/>
        <v>6.953699535099464E-2</v>
      </c>
      <c r="IL110" s="74">
        <f t="shared" si="430"/>
        <v>9.1916265681634232E-2</v>
      </c>
      <c r="IM110" s="279">
        <f t="shared" si="431"/>
        <v>1.0238254386559078</v>
      </c>
      <c r="IN110" s="76">
        <f t="shared" si="272"/>
        <v>0</v>
      </c>
      <c r="IO110" s="77">
        <f t="shared" si="432"/>
        <v>0</v>
      </c>
      <c r="IP110" s="77">
        <f t="shared" si="273"/>
        <v>0</v>
      </c>
      <c r="IQ110" s="77">
        <f t="shared" si="433"/>
        <v>0</v>
      </c>
      <c r="IR110" s="282">
        <f t="shared" si="434"/>
        <v>0</v>
      </c>
      <c r="IS110" s="283"/>
      <c r="IT110" s="284"/>
      <c r="IU110" s="285"/>
      <c r="IV110" s="76">
        <f t="shared" si="274"/>
        <v>0</v>
      </c>
      <c r="IW110" s="77">
        <f t="shared" si="435"/>
        <v>0</v>
      </c>
      <c r="IX110" s="77">
        <f t="shared" si="436"/>
        <v>0</v>
      </c>
      <c r="IY110" s="77">
        <f t="shared" si="437"/>
        <v>0</v>
      </c>
      <c r="IZ110" s="282">
        <f t="shared" si="438"/>
        <v>0</v>
      </c>
      <c r="JA110" s="283"/>
      <c r="JB110" s="284"/>
      <c r="JC110" s="285"/>
      <c r="JD110" s="76">
        <f t="shared" si="275"/>
        <v>0</v>
      </c>
      <c r="JE110" s="77">
        <f t="shared" si="439"/>
        <v>0</v>
      </c>
      <c r="JF110" s="77">
        <f t="shared" si="276"/>
        <v>0</v>
      </c>
      <c r="JG110" s="77">
        <f t="shared" si="440"/>
        <v>0</v>
      </c>
      <c r="JH110" s="282">
        <f t="shared" si="441"/>
        <v>0</v>
      </c>
      <c r="JI110" s="283"/>
      <c r="JJ110" s="284"/>
      <c r="JK110" s="285"/>
      <c r="JL110" s="76">
        <f t="shared" si="277"/>
        <v>29.256342769164569</v>
      </c>
      <c r="JM110" s="77">
        <f t="shared" si="442"/>
        <v>33.294010634736971</v>
      </c>
      <c r="JN110" s="77">
        <f t="shared" si="278"/>
        <v>1.9570963890766826</v>
      </c>
      <c r="JO110" s="77">
        <f t="shared" si="443"/>
        <v>2.2600549101057532</v>
      </c>
      <c r="JP110" s="282">
        <f t="shared" si="444"/>
        <v>34.848627775705225</v>
      </c>
      <c r="JQ110" s="73">
        <f t="shared" si="279"/>
        <v>0.83952639275973651</v>
      </c>
      <c r="JR110" s="74">
        <f t="shared" si="280"/>
        <v>5.6159926918014129E-2</v>
      </c>
      <c r="JS110" s="279">
        <f t="shared" si="445"/>
        <v>1.12455659415168</v>
      </c>
      <c r="JT110" s="76">
        <f t="shared" si="281"/>
        <v>0</v>
      </c>
      <c r="JU110" s="77">
        <f t="shared" si="446"/>
        <v>0</v>
      </c>
      <c r="JV110" s="77">
        <f t="shared" si="282"/>
        <v>0</v>
      </c>
      <c r="JW110" s="77">
        <f t="shared" si="447"/>
        <v>0</v>
      </c>
      <c r="JX110" s="282">
        <f t="shared" si="448"/>
        <v>0</v>
      </c>
      <c r="JY110" s="73"/>
      <c r="JZ110" s="74"/>
      <c r="KA110" s="279"/>
      <c r="KB110" s="76">
        <f t="shared" si="283"/>
        <v>0</v>
      </c>
      <c r="KC110" s="77">
        <f t="shared" si="449"/>
        <v>0</v>
      </c>
      <c r="KD110" s="77">
        <f t="shared" si="284"/>
        <v>0</v>
      </c>
      <c r="KE110" s="77">
        <f t="shared" si="450"/>
        <v>0</v>
      </c>
      <c r="KF110" s="282">
        <f t="shared" si="451"/>
        <v>0</v>
      </c>
      <c r="KG110" s="73"/>
      <c r="KH110" s="74"/>
      <c r="KI110" s="279"/>
      <c r="KJ110" s="76">
        <f t="shared" si="285"/>
        <v>28.983872007239153</v>
      </c>
      <c r="KK110" s="77">
        <f t="shared" si="452"/>
        <v>32.983936182958224</v>
      </c>
      <c r="KL110" s="77">
        <f t="shared" si="286"/>
        <v>0.94663377656260606</v>
      </c>
      <c r="KM110" s="77">
        <f t="shared" si="453"/>
        <v>1.0931726851744976</v>
      </c>
      <c r="KN110" s="282">
        <f t="shared" si="454"/>
        <v>38.109509025250482</v>
      </c>
      <c r="KO110" s="73">
        <f t="shared" si="287"/>
        <v>0.7605417321969461</v>
      </c>
      <c r="KP110" s="74">
        <f t="shared" si="288"/>
        <v>2.4839831338036612E-2</v>
      </c>
      <c r="KQ110" s="279">
        <f t="shared" si="289"/>
        <v>1.1088075703516285</v>
      </c>
      <c r="KR110" s="76">
        <f t="shared" si="290"/>
        <v>0</v>
      </c>
      <c r="KS110" s="77">
        <f t="shared" si="455"/>
        <v>0</v>
      </c>
      <c r="KT110" s="77">
        <f t="shared" si="291"/>
        <v>0</v>
      </c>
      <c r="KU110" s="77">
        <f t="shared" si="456"/>
        <v>0</v>
      </c>
      <c r="KV110" s="282">
        <f t="shared" si="457"/>
        <v>0</v>
      </c>
      <c r="KW110" s="73"/>
      <c r="KX110" s="74"/>
      <c r="KY110" s="279"/>
      <c r="KZ110" s="76">
        <f t="shared" si="292"/>
        <v>15.941024951387242</v>
      </c>
      <c r="LA110" s="77">
        <f t="shared" si="458"/>
        <v>18.141045804928194</v>
      </c>
      <c r="LB110" s="77">
        <f t="shared" si="293"/>
        <v>0.49834345165096705</v>
      </c>
      <c r="LC110" s="77">
        <f t="shared" si="459"/>
        <v>0.57548701796653678</v>
      </c>
      <c r="LD110" s="286">
        <f t="shared" si="460"/>
        <v>42.615987650505502</v>
      </c>
      <c r="LE110" s="73">
        <f t="shared" si="294"/>
        <v>0.37406207928629698</v>
      </c>
      <c r="LF110" s="74">
        <f t="shared" si="295"/>
        <v>1.1693814437386523E-2</v>
      </c>
      <c r="LG110" s="279">
        <f t="shared" si="296"/>
        <v>1.0534345100372091</v>
      </c>
      <c r="LH110" s="76">
        <f t="shared" si="297"/>
        <v>0</v>
      </c>
      <c r="LI110" s="77">
        <f t="shared" si="461"/>
        <v>0</v>
      </c>
      <c r="LJ110" s="77">
        <f t="shared" si="298"/>
        <v>0</v>
      </c>
      <c r="LK110" s="77">
        <f t="shared" si="462"/>
        <v>0</v>
      </c>
      <c r="LL110" s="282">
        <f t="shared" si="463"/>
        <v>0</v>
      </c>
      <c r="LM110" s="73"/>
      <c r="LN110" s="74"/>
      <c r="LO110" s="279"/>
      <c r="LP110" s="76">
        <f t="shared" si="299"/>
        <v>0</v>
      </c>
      <c r="LQ110" s="77">
        <f t="shared" si="464"/>
        <v>0</v>
      </c>
      <c r="LR110" s="77">
        <f t="shared" si="300"/>
        <v>0</v>
      </c>
      <c r="LS110" s="77">
        <f t="shared" si="465"/>
        <v>0</v>
      </c>
      <c r="LT110" s="282">
        <f t="shared" si="466"/>
        <v>0</v>
      </c>
      <c r="LU110" s="73"/>
      <c r="LV110" s="74"/>
      <c r="LW110" s="279"/>
      <c r="LX110" s="76">
        <f t="shared" si="301"/>
        <v>0</v>
      </c>
      <c r="LY110" s="77">
        <f t="shared" si="467"/>
        <v>0</v>
      </c>
      <c r="LZ110" s="77">
        <f t="shared" si="302"/>
        <v>0</v>
      </c>
      <c r="MA110" s="77">
        <f t="shared" si="468"/>
        <v>0</v>
      </c>
      <c r="MB110" s="286">
        <f t="shared" si="469"/>
        <v>0</v>
      </c>
      <c r="MC110" s="73"/>
      <c r="MD110" s="74"/>
      <c r="ME110" s="279"/>
      <c r="MF110" s="76">
        <f t="shared" si="303"/>
        <v>0</v>
      </c>
      <c r="MG110" s="77">
        <f t="shared" si="470"/>
        <v>0</v>
      </c>
      <c r="MH110" s="77">
        <f t="shared" si="304"/>
        <v>0</v>
      </c>
      <c r="MI110" s="77">
        <f t="shared" si="471"/>
        <v>0</v>
      </c>
      <c r="MJ110" s="286">
        <f t="shared" si="472"/>
        <v>0</v>
      </c>
      <c r="MK110" s="73"/>
      <c r="ML110" s="74"/>
      <c r="MM110" s="279"/>
      <c r="MN110" s="287">
        <f t="shared" si="473"/>
        <v>1.0736505942209928</v>
      </c>
      <c r="MO110" s="288">
        <f t="shared" si="473"/>
        <v>0</v>
      </c>
      <c r="MP110" s="288">
        <f t="shared" si="473"/>
        <v>1.0931412392323605</v>
      </c>
      <c r="MQ110" s="289">
        <f t="shared" si="473"/>
        <v>0</v>
      </c>
      <c r="MR110" s="290">
        <f t="shared" si="474"/>
        <v>1.3142556923859174</v>
      </c>
      <c r="MS110" s="291"/>
      <c r="MT110" s="291">
        <f t="shared" si="305"/>
        <v>0.96185497640055395</v>
      </c>
      <c r="MU110" s="292"/>
      <c r="MV110" s="359">
        <f t="shared" si="306"/>
        <v>0</v>
      </c>
      <c r="MW110" s="360">
        <f t="shared" si="307"/>
        <v>0</v>
      </c>
      <c r="MX110" s="360">
        <f t="shared" si="308"/>
        <v>0.35240071598536349</v>
      </c>
      <c r="MY110" s="360">
        <f t="shared" si="309"/>
        <v>0</v>
      </c>
      <c r="MZ110" s="360">
        <f t="shared" si="310"/>
        <v>0</v>
      </c>
      <c r="NA110" s="360">
        <f t="shared" si="311"/>
        <v>0</v>
      </c>
      <c r="NB110" s="360">
        <f t="shared" si="312"/>
        <v>0.29834486442844066</v>
      </c>
      <c r="NC110" s="360">
        <f t="shared" si="313"/>
        <v>0</v>
      </c>
      <c r="ND110" s="360">
        <f t="shared" si="314"/>
        <v>0</v>
      </c>
      <c r="NE110" s="360">
        <f t="shared" si="315"/>
        <v>0.3217759569160426</v>
      </c>
      <c r="NF110" s="360">
        <f t="shared" si="316"/>
        <v>0</v>
      </c>
      <c r="NG110" s="360">
        <f t="shared" si="317"/>
        <v>0.34173415505607069</v>
      </c>
      <c r="NH110" s="360">
        <f t="shared" si="318"/>
        <v>0</v>
      </c>
      <c r="NI110" s="360">
        <f t="shared" si="319"/>
        <v>0</v>
      </c>
      <c r="NJ110" s="360">
        <f t="shared" si="320"/>
        <v>0</v>
      </c>
      <c r="NK110" s="361">
        <f t="shared" si="321"/>
        <v>0</v>
      </c>
      <c r="NL110" s="145">
        <f t="shared" si="475"/>
        <v>1.3142556923859174</v>
      </c>
      <c r="NM110" s="40"/>
      <c r="NN110" s="56">
        <f t="shared" si="476"/>
        <v>0.96185497640055395</v>
      </c>
      <c r="NO110" s="59"/>
      <c r="NP110" s="55">
        <f t="shared" si="322"/>
        <v>1.0736505942209928</v>
      </c>
      <c r="NQ110" s="40"/>
      <c r="NR110" s="56">
        <f t="shared" si="323"/>
        <v>1.0931412392323605</v>
      </c>
      <c r="NS110" s="60"/>
      <c r="NT110" s="25"/>
      <c r="NU110" s="86">
        <f t="shared" si="477"/>
        <v>0</v>
      </c>
      <c r="NV110" s="86">
        <f t="shared" si="477"/>
        <v>0</v>
      </c>
      <c r="NW110" s="86">
        <f t="shared" si="477"/>
        <v>0</v>
      </c>
      <c r="NX110" s="86">
        <f t="shared" si="477"/>
        <v>0</v>
      </c>
      <c r="NY110" s="87">
        <f t="shared" si="478"/>
        <v>0</v>
      </c>
      <c r="NZ110" s="87">
        <f t="shared" si="478"/>
        <v>0</v>
      </c>
      <c r="OA110" s="87">
        <f t="shared" si="478"/>
        <v>0</v>
      </c>
      <c r="OB110" s="87">
        <f t="shared" si="478"/>
        <v>0</v>
      </c>
      <c r="OC110" s="26"/>
    </row>
    <row r="111" spans="1:393" thickBot="1" x14ac:dyDescent="0.35">
      <c r="A111" s="136" t="s">
        <v>320</v>
      </c>
      <c r="B111" s="137" t="s">
        <v>321</v>
      </c>
      <c r="C111" s="133" t="s">
        <v>118</v>
      </c>
      <c r="D111" s="64">
        <f>VLOOKUP(B111,[1]УсіТ_1!$A$10:$G$556,6,FALSE)</f>
        <v>103.8</v>
      </c>
      <c r="E111" s="64">
        <f>VLOOKUP(B111,[1]УсіТ_1!$A$10:$G$556,7,FALSE)</f>
        <v>0</v>
      </c>
      <c r="F111" s="38"/>
      <c r="G111" s="38"/>
      <c r="H111" s="39"/>
      <c r="I111" s="256">
        <v>1.1792</v>
      </c>
      <c r="J111" s="62">
        <v>1.1792</v>
      </c>
      <c r="K111" s="257">
        <f t="shared" si="324"/>
        <v>0.86560000000000004</v>
      </c>
      <c r="L111" s="258">
        <f t="shared" si="325"/>
        <v>0.86560000000000004</v>
      </c>
      <c r="M111" s="63">
        <v>0</v>
      </c>
      <c r="N111" s="63">
        <v>0</v>
      </c>
      <c r="O111" s="63">
        <v>0.31359999999999999</v>
      </c>
      <c r="P111" s="63">
        <v>0</v>
      </c>
      <c r="Q111" s="63">
        <v>0</v>
      </c>
      <c r="R111" s="63">
        <v>0</v>
      </c>
      <c r="S111" s="63">
        <v>0.2697</v>
      </c>
      <c r="T111" s="63">
        <v>0</v>
      </c>
      <c r="U111" s="63">
        <v>0</v>
      </c>
      <c r="V111" s="63">
        <v>0.23139999999999999</v>
      </c>
      <c r="W111" s="63">
        <v>0</v>
      </c>
      <c r="X111" s="63">
        <v>0.36449999999999999</v>
      </c>
      <c r="Y111" s="63">
        <v>0</v>
      </c>
      <c r="Z111" s="63">
        <v>0</v>
      </c>
      <c r="AA111" s="63">
        <v>0</v>
      </c>
      <c r="AB111" s="259">
        <v>0</v>
      </c>
      <c r="AC111" s="144">
        <v>0</v>
      </c>
      <c r="AD111" s="70">
        <v>0</v>
      </c>
      <c r="AE111" s="70">
        <v>0</v>
      </c>
      <c r="AF111" s="68">
        <f t="shared" si="326"/>
        <v>0</v>
      </c>
      <c r="AG111" s="68">
        <f t="shared" si="327"/>
        <v>0</v>
      </c>
      <c r="AH111" s="71">
        <v>0</v>
      </c>
      <c r="AI111" s="71">
        <v>0</v>
      </c>
      <c r="AJ111" s="68">
        <f t="shared" si="328"/>
        <v>0</v>
      </c>
      <c r="AK111" s="68">
        <f t="shared" si="329"/>
        <v>0</v>
      </c>
      <c r="AL111" s="71">
        <v>0</v>
      </c>
      <c r="AM111" s="69">
        <f t="shared" si="330"/>
        <v>0</v>
      </c>
      <c r="AN111" s="260">
        <v>0</v>
      </c>
      <c r="AO111" s="71">
        <v>0</v>
      </c>
      <c r="AP111" s="71">
        <v>0</v>
      </c>
      <c r="AQ111" s="68">
        <f t="shared" si="331"/>
        <v>0</v>
      </c>
      <c r="AR111" s="68">
        <f t="shared" si="332"/>
        <v>0</v>
      </c>
      <c r="AS111" s="71">
        <v>0</v>
      </c>
      <c r="AT111" s="261">
        <f t="shared" si="244"/>
        <v>0</v>
      </c>
      <c r="AU111" s="71">
        <v>0</v>
      </c>
      <c r="AV111" s="68">
        <f t="shared" si="333"/>
        <v>0</v>
      </c>
      <c r="AW111" s="68">
        <f t="shared" si="334"/>
        <v>0</v>
      </c>
      <c r="AX111" s="71">
        <v>0</v>
      </c>
      <c r="AY111" s="69">
        <f t="shared" si="335"/>
        <v>0</v>
      </c>
      <c r="AZ111" s="260">
        <v>4</v>
      </c>
      <c r="BA111" s="260">
        <v>20.388666666666701</v>
      </c>
      <c r="BB111" s="260">
        <v>2.1262466666666699</v>
      </c>
      <c r="BC111" s="262">
        <f t="shared" si="336"/>
        <v>1.7009973333333361</v>
      </c>
      <c r="BD111" s="262">
        <f t="shared" si="245"/>
        <v>0.42524933333333381</v>
      </c>
      <c r="BE111" s="260">
        <v>0.79807066666666704</v>
      </c>
      <c r="BF111" s="262">
        <f t="shared" si="337"/>
        <v>0.63845653333333363</v>
      </c>
      <c r="BG111" s="262">
        <f t="shared" si="246"/>
        <v>0.15961413333333341</v>
      </c>
      <c r="BH111" s="260">
        <v>2.5139731010531809</v>
      </c>
      <c r="BI111" s="263">
        <f t="shared" si="338"/>
        <v>1.4720670052140943</v>
      </c>
      <c r="BJ111" s="68">
        <f t="shared" si="339"/>
        <v>3.4454001349933844E-2</v>
      </c>
      <c r="BK111" s="260">
        <v>1.2912383884256353</v>
      </c>
      <c r="BL111" s="69">
        <f t="shared" si="340"/>
        <v>32.54183458737463</v>
      </c>
      <c r="BM111" s="260">
        <v>0</v>
      </c>
      <c r="BN111" s="260">
        <v>0</v>
      </c>
      <c r="BO111" s="260">
        <v>0</v>
      </c>
      <c r="BP111" s="68">
        <f t="shared" si="341"/>
        <v>0</v>
      </c>
      <c r="BQ111" s="68">
        <f t="shared" si="342"/>
        <v>0</v>
      </c>
      <c r="BR111" s="260">
        <v>0</v>
      </c>
      <c r="BS111" s="260">
        <v>0</v>
      </c>
      <c r="BT111" s="68">
        <f t="shared" si="343"/>
        <v>0</v>
      </c>
      <c r="BU111" s="68">
        <f t="shared" si="344"/>
        <v>0</v>
      </c>
      <c r="BV111" s="260">
        <v>0</v>
      </c>
      <c r="BW111" s="69">
        <f t="shared" si="345"/>
        <v>0</v>
      </c>
      <c r="BX111" s="260">
        <v>0</v>
      </c>
      <c r="BY111" s="260">
        <v>0</v>
      </c>
      <c r="BZ111" s="263">
        <f t="shared" si="346"/>
        <v>0</v>
      </c>
      <c r="CA111" s="263">
        <f t="shared" si="347"/>
        <v>0</v>
      </c>
      <c r="CB111" s="260">
        <v>0</v>
      </c>
      <c r="CC111" s="264">
        <f t="shared" si="348"/>
        <v>0</v>
      </c>
      <c r="CD111" s="260">
        <v>0</v>
      </c>
      <c r="CE111" s="260">
        <v>0</v>
      </c>
      <c r="CF111" s="263">
        <f t="shared" si="349"/>
        <v>0</v>
      </c>
      <c r="CG111" s="263">
        <f t="shared" si="350"/>
        <v>0</v>
      </c>
      <c r="CH111" s="260">
        <v>0</v>
      </c>
      <c r="CI111" s="69">
        <f t="shared" si="351"/>
        <v>0</v>
      </c>
      <c r="CJ111" s="260">
        <v>13.083479730264928</v>
      </c>
      <c r="CK111" s="260">
        <v>2.8783660606270831</v>
      </c>
      <c r="CL111" s="260">
        <v>1.2434025227030732</v>
      </c>
      <c r="CM111" s="260">
        <v>1.0063671131255862</v>
      </c>
      <c r="CN111" s="260">
        <v>2.8494136843007869</v>
      </c>
      <c r="CO111" s="265">
        <f t="shared" si="352"/>
        <v>0.20014281718528726</v>
      </c>
      <c r="CP111" s="266">
        <f t="shared" si="353"/>
        <v>0.90856974620351749</v>
      </c>
      <c r="CQ111" s="260">
        <v>2.1628131581765326</v>
      </c>
      <c r="CR111" s="265">
        <f t="shared" si="354"/>
        <v>2.9641354332809379E-2</v>
      </c>
      <c r="CS111" s="265">
        <f t="shared" si="355"/>
        <v>1.2664438960229014</v>
      </c>
      <c r="CT111" s="260">
        <v>1.1108737660288746</v>
      </c>
      <c r="CU111" s="267">
        <f t="shared" si="247"/>
        <v>27.994018706521533</v>
      </c>
      <c r="CV111" s="260">
        <v>0</v>
      </c>
      <c r="CW111" s="260">
        <v>0</v>
      </c>
      <c r="CX111" s="68">
        <f t="shared" si="356"/>
        <v>0</v>
      </c>
      <c r="CY111" s="68">
        <f t="shared" si="357"/>
        <v>0</v>
      </c>
      <c r="CZ111" s="260">
        <v>0</v>
      </c>
      <c r="DA111" s="69">
        <f t="shared" si="358"/>
        <v>0</v>
      </c>
      <c r="DB111" s="260">
        <v>0</v>
      </c>
      <c r="DC111" s="260">
        <v>0</v>
      </c>
      <c r="DD111" s="68">
        <f t="shared" si="359"/>
        <v>0</v>
      </c>
      <c r="DE111" s="68">
        <f t="shared" si="360"/>
        <v>0</v>
      </c>
      <c r="DF111" s="260">
        <v>0</v>
      </c>
      <c r="DG111" s="69">
        <f t="shared" si="361"/>
        <v>0</v>
      </c>
      <c r="DH111" s="260">
        <v>8.7611774523840005</v>
      </c>
      <c r="DI111" s="260">
        <v>1.9274590395244802</v>
      </c>
      <c r="DJ111" s="260">
        <v>0.1367528433666666</v>
      </c>
      <c r="DK111" s="260">
        <v>6.378137185335552</v>
      </c>
      <c r="DL111" s="68">
        <f t="shared" si="362"/>
        <v>0.44800035589796916</v>
      </c>
      <c r="DM111" s="68">
        <f t="shared" si="363"/>
        <v>2.0337455791904646</v>
      </c>
      <c r="DN111" s="260">
        <v>1.85545785745749</v>
      </c>
      <c r="DO111" s="68">
        <f t="shared" si="364"/>
        <v>2.5429049936454902E-2</v>
      </c>
      <c r="DP111" s="68">
        <f t="shared" si="365"/>
        <v>1.0864707702656631</v>
      </c>
      <c r="DQ111" s="260">
        <v>0.95300856203383499</v>
      </c>
      <c r="DR111" s="264">
        <f t="shared" si="366"/>
        <v>24.014391528122431</v>
      </c>
      <c r="DS111" s="260">
        <v>0</v>
      </c>
      <c r="DT111" s="260">
        <v>0</v>
      </c>
      <c r="DU111" s="260">
        <v>0</v>
      </c>
      <c r="DV111" s="68">
        <f t="shared" si="367"/>
        <v>0</v>
      </c>
      <c r="DW111" s="68">
        <f t="shared" si="368"/>
        <v>0</v>
      </c>
      <c r="DX111" s="260">
        <v>0</v>
      </c>
      <c r="DY111" s="260">
        <v>0</v>
      </c>
      <c r="DZ111" s="260">
        <v>0</v>
      </c>
      <c r="EA111" s="260">
        <v>0</v>
      </c>
      <c r="EB111" s="68">
        <f t="shared" si="369"/>
        <v>0</v>
      </c>
      <c r="EC111" s="68">
        <f t="shared" si="370"/>
        <v>0</v>
      </c>
      <c r="ED111" s="267">
        <v>0</v>
      </c>
      <c r="EE111" s="69">
        <f t="shared" si="371"/>
        <v>0</v>
      </c>
      <c r="EF111" s="260">
        <v>6.1153816666666705</v>
      </c>
      <c r="EG111" s="260">
        <v>1.34538396666667</v>
      </c>
      <c r="EH111" s="260">
        <v>15.192341417174967</v>
      </c>
      <c r="EI111" s="260">
        <v>4.4524000071273768</v>
      </c>
      <c r="EJ111" s="268">
        <f t="shared" si="372"/>
        <v>0.31273657650062692</v>
      </c>
      <c r="EK111" s="266">
        <f t="shared" si="373"/>
        <v>1.4197011710726495</v>
      </c>
      <c r="EL111" s="260">
        <v>2.9232178955979378</v>
      </c>
      <c r="EM111" s="268">
        <f t="shared" si="374"/>
        <v>4.006270125916974E-2</v>
      </c>
      <c r="EN111" s="268">
        <f t="shared" si="375"/>
        <v>1.711701931638955</v>
      </c>
      <c r="EO111" s="269">
        <f t="shared" si="376"/>
        <v>30.02872495323362</v>
      </c>
      <c r="EP111" s="69">
        <f t="shared" si="377"/>
        <v>37.836193441074364</v>
      </c>
      <c r="EQ111" s="260">
        <v>0</v>
      </c>
      <c r="ER111" s="260">
        <v>0</v>
      </c>
      <c r="ES111" s="260">
        <v>0</v>
      </c>
      <c r="ET111" s="68">
        <f t="shared" si="378"/>
        <v>0</v>
      </c>
      <c r="EU111" s="68">
        <f t="shared" si="379"/>
        <v>0</v>
      </c>
      <c r="EV111" s="260">
        <v>0</v>
      </c>
      <c r="EW111" s="260">
        <v>0</v>
      </c>
      <c r="EX111" s="68">
        <f t="shared" si="380"/>
        <v>0</v>
      </c>
      <c r="EY111" s="68">
        <f t="shared" si="381"/>
        <v>0</v>
      </c>
      <c r="EZ111" s="260">
        <v>0</v>
      </c>
      <c r="FA111" s="69">
        <f t="shared" si="382"/>
        <v>0</v>
      </c>
      <c r="FB111" s="260">
        <v>0</v>
      </c>
      <c r="FC111" s="260">
        <v>0</v>
      </c>
      <c r="FD111" s="68">
        <f t="shared" si="383"/>
        <v>0</v>
      </c>
      <c r="FE111" s="68">
        <f t="shared" si="384"/>
        <v>0</v>
      </c>
      <c r="FF111" s="260">
        <v>0</v>
      </c>
      <c r="FG111" s="69">
        <f t="shared" si="385"/>
        <v>0</v>
      </c>
      <c r="FH111" s="260">
        <v>0</v>
      </c>
      <c r="FI111" s="260">
        <v>0</v>
      </c>
      <c r="FJ111" s="68">
        <f t="shared" si="386"/>
        <v>0</v>
      </c>
      <c r="FK111" s="68">
        <f t="shared" si="387"/>
        <v>0</v>
      </c>
      <c r="FL111" s="260">
        <v>0</v>
      </c>
      <c r="FM111" s="69">
        <f t="shared" si="388"/>
        <v>0</v>
      </c>
      <c r="FN111" s="260">
        <v>0</v>
      </c>
      <c r="FO111" s="260">
        <v>0</v>
      </c>
      <c r="FP111" s="68">
        <f t="shared" si="389"/>
        <v>0</v>
      </c>
      <c r="FQ111" s="68">
        <f t="shared" si="390"/>
        <v>0</v>
      </c>
      <c r="FR111" s="260">
        <v>0</v>
      </c>
      <c r="FS111" s="264">
        <f t="shared" si="391"/>
        <v>0</v>
      </c>
      <c r="FT111" s="270">
        <f t="shared" si="248"/>
        <v>122.38643826309297</v>
      </c>
      <c r="FU111" s="271">
        <f t="shared" si="249"/>
        <v>34.111247916133827</v>
      </c>
      <c r="FV111" s="272">
        <f t="shared" si="392"/>
        <v>16.15099313678579</v>
      </c>
      <c r="FW111" s="272">
        <f t="shared" si="250"/>
        <v>3.345820979792256</v>
      </c>
      <c r="FX111" s="272">
        <f t="shared" si="251"/>
        <v>20.388666666666701</v>
      </c>
      <c r="FY111" s="272">
        <f t="shared" si="252"/>
        <v>0</v>
      </c>
      <c r="FZ111" s="272">
        <f t="shared" si="253"/>
        <v>0</v>
      </c>
      <c r="GA111" s="272">
        <f t="shared" si="254"/>
        <v>0</v>
      </c>
      <c r="GB111" s="272">
        <f t="shared" si="255"/>
        <v>0</v>
      </c>
      <c r="GC111" s="272">
        <f t="shared" si="256"/>
        <v>0</v>
      </c>
      <c r="GD111" s="272">
        <f t="shared" si="257"/>
        <v>0</v>
      </c>
      <c r="GE111" s="272">
        <f t="shared" si="258"/>
        <v>13.679950876763716</v>
      </c>
      <c r="GF111" s="273">
        <f t="shared" si="259"/>
        <v>5.3216601256892906</v>
      </c>
      <c r="GG111" s="273">
        <f t="shared" si="260"/>
        <v>0.96087974958388334</v>
      </c>
      <c r="GH111" s="272">
        <f t="shared" si="393"/>
        <v>9.4554620122851407</v>
      </c>
      <c r="GI111" s="274">
        <f t="shared" si="394"/>
        <v>6.7547539958327691</v>
      </c>
      <c r="GJ111" s="275">
        <f t="shared" si="261"/>
        <v>0.12958710687836786</v>
      </c>
      <c r="GK111" s="271">
        <f t="shared" si="395"/>
        <v>97.13214158842743</v>
      </c>
      <c r="GL111" s="276">
        <f t="shared" si="396"/>
        <v>122.38649840141856</v>
      </c>
      <c r="GM111" s="272">
        <f t="shared" si="397"/>
        <v>46.18766203765589</v>
      </c>
      <c r="GN111" s="272">
        <f t="shared" si="398"/>
        <v>4.4362878362545075</v>
      </c>
      <c r="GO111" s="277">
        <f t="shared" si="399"/>
        <v>0.47551367943027839</v>
      </c>
      <c r="GP111" s="278">
        <f t="shared" si="400"/>
        <v>4.5672706930030851E-2</v>
      </c>
      <c r="GQ111" s="279">
        <f t="shared" si="401"/>
        <v>1.0726957779309416</v>
      </c>
      <c r="GR111" s="280">
        <f t="shared" si="402"/>
        <v>97.13214158842743</v>
      </c>
      <c r="GS111" s="272">
        <f t="shared" si="403"/>
        <v>46.18766203765589</v>
      </c>
      <c r="GT111" s="272">
        <f t="shared" si="262"/>
        <v>4.4362878362545075</v>
      </c>
      <c r="GU111" s="73">
        <f t="shared" si="404"/>
        <v>0.47551367943027839</v>
      </c>
      <c r="GV111" s="74">
        <f t="shared" si="405"/>
        <v>4.5672706930030851E-2</v>
      </c>
      <c r="GW111" s="279">
        <f t="shared" si="406"/>
        <v>1.0726957779309416</v>
      </c>
      <c r="GX111" s="280">
        <f t="shared" si="407"/>
        <v>71.305288741304707</v>
      </c>
      <c r="GY111" s="272">
        <f t="shared" si="263"/>
        <v>44.391740291294695</v>
      </c>
      <c r="GZ111" s="272">
        <f t="shared" si="264"/>
        <v>2.062379968237904</v>
      </c>
      <c r="HA111" s="73">
        <f t="shared" si="408"/>
        <v>0.62255887431222312</v>
      </c>
      <c r="HB111" s="74">
        <f t="shared" si="409"/>
        <v>2.8923239841580475E-2</v>
      </c>
      <c r="HC111" s="279">
        <f t="shared" si="410"/>
        <v>1.0903966677713066</v>
      </c>
      <c r="HD111" s="280">
        <f t="shared" si="411"/>
        <v>71.305288741304707</v>
      </c>
      <c r="HE111" s="272">
        <f t="shared" si="265"/>
        <v>44.391740291294695</v>
      </c>
      <c r="HF111" s="272">
        <f t="shared" si="266"/>
        <v>2.062379968237904</v>
      </c>
      <c r="HG111" s="73">
        <f t="shared" si="412"/>
        <v>0.62255887431222312</v>
      </c>
      <c r="HH111" s="74">
        <f t="shared" si="413"/>
        <v>2.8923239841580475E-2</v>
      </c>
      <c r="HI111" s="281">
        <f t="shared" si="414"/>
        <v>1.0903966677713066</v>
      </c>
      <c r="HJ111" s="72">
        <f t="shared" si="267"/>
        <v>1.2649228613361665</v>
      </c>
      <c r="HK111" s="73">
        <f t="shared" si="415"/>
        <v>1.2649228613361665</v>
      </c>
      <c r="HL111" s="73">
        <f t="shared" si="268"/>
        <v>0.94384735562284305</v>
      </c>
      <c r="HM111" s="74">
        <f t="shared" si="416"/>
        <v>0.94384735562284305</v>
      </c>
      <c r="HN111" s="75"/>
      <c r="HO111" s="75"/>
      <c r="HP111" s="76">
        <f t="shared" si="417"/>
        <v>0</v>
      </c>
      <c r="HQ111" s="77">
        <f t="shared" si="418"/>
        <v>0</v>
      </c>
      <c r="HR111" s="77">
        <f t="shared" si="419"/>
        <v>0</v>
      </c>
      <c r="HS111" s="77">
        <f t="shared" si="420"/>
        <v>0</v>
      </c>
      <c r="HT111" s="282">
        <f t="shared" si="421"/>
        <v>0</v>
      </c>
      <c r="HU111" s="73"/>
      <c r="HV111" s="74"/>
      <c r="HW111" s="279"/>
      <c r="HX111" s="76">
        <f t="shared" si="422"/>
        <v>0</v>
      </c>
      <c r="HY111" s="77">
        <f t="shared" si="423"/>
        <v>0</v>
      </c>
      <c r="HZ111" s="77">
        <f t="shared" si="269"/>
        <v>0</v>
      </c>
      <c r="IA111" s="77">
        <f t="shared" si="424"/>
        <v>0</v>
      </c>
      <c r="IB111" s="282">
        <f t="shared" si="425"/>
        <v>0</v>
      </c>
      <c r="IC111" s="73"/>
      <c r="ID111" s="74"/>
      <c r="IE111" s="279"/>
      <c r="IF111" s="76">
        <f t="shared" si="270"/>
        <v>1.7959217463611949</v>
      </c>
      <c r="IG111" s="77">
        <f t="shared" si="426"/>
        <v>2.0437769065765035</v>
      </c>
      <c r="IH111" s="77">
        <f t="shared" si="271"/>
        <v>2.3739078680166035</v>
      </c>
      <c r="II111" s="77">
        <f t="shared" si="427"/>
        <v>2.741388805985574</v>
      </c>
      <c r="IJ111" s="282">
        <f t="shared" si="428"/>
        <v>25.826852847122723</v>
      </c>
      <c r="IK111" s="73">
        <f t="shared" si="429"/>
        <v>6.9536995350994626E-2</v>
      </c>
      <c r="IL111" s="74">
        <f t="shared" si="430"/>
        <v>9.1916265681634218E-2</v>
      </c>
      <c r="IM111" s="279">
        <f t="shared" si="431"/>
        <v>1.0238254386559078</v>
      </c>
      <c r="IN111" s="76">
        <f t="shared" si="272"/>
        <v>0</v>
      </c>
      <c r="IO111" s="77">
        <f t="shared" si="432"/>
        <v>0</v>
      </c>
      <c r="IP111" s="77">
        <f t="shared" si="273"/>
        <v>0</v>
      </c>
      <c r="IQ111" s="77">
        <f t="shared" si="433"/>
        <v>0</v>
      </c>
      <c r="IR111" s="282">
        <f t="shared" si="434"/>
        <v>0</v>
      </c>
      <c r="IS111" s="283"/>
      <c r="IT111" s="284"/>
      <c r="IU111" s="285"/>
      <c r="IV111" s="76">
        <f t="shared" si="274"/>
        <v>0</v>
      </c>
      <c r="IW111" s="77">
        <f t="shared" si="435"/>
        <v>0</v>
      </c>
      <c r="IX111" s="77">
        <f t="shared" si="436"/>
        <v>0</v>
      </c>
      <c r="IY111" s="77">
        <f t="shared" si="437"/>
        <v>0</v>
      </c>
      <c r="IZ111" s="282">
        <f t="shared" si="438"/>
        <v>0</v>
      </c>
      <c r="JA111" s="283"/>
      <c r="JB111" s="284"/>
      <c r="JC111" s="285"/>
      <c r="JD111" s="76">
        <f t="shared" si="275"/>
        <v>0</v>
      </c>
      <c r="JE111" s="77">
        <f t="shared" si="439"/>
        <v>0</v>
      </c>
      <c r="JF111" s="77">
        <f t="shared" si="276"/>
        <v>0</v>
      </c>
      <c r="JG111" s="77">
        <f t="shared" si="440"/>
        <v>0</v>
      </c>
      <c r="JH111" s="282">
        <f t="shared" si="441"/>
        <v>0</v>
      </c>
      <c r="JI111" s="283"/>
      <c r="JJ111" s="284"/>
      <c r="JK111" s="285"/>
      <c r="JL111" s="76">
        <f t="shared" si="277"/>
        <v>18.61536243440824</v>
      </c>
      <c r="JM111" s="77">
        <f t="shared" si="442"/>
        <v>21.184468603980921</v>
      </c>
      <c r="JN111" s="77">
        <f t="shared" si="278"/>
        <v>1.2361512846436828</v>
      </c>
      <c r="JO111" s="77">
        <f t="shared" si="443"/>
        <v>1.427507503506525</v>
      </c>
      <c r="JP111" s="282">
        <f t="shared" si="444"/>
        <v>22.217475163905981</v>
      </c>
      <c r="JQ111" s="73">
        <f t="shared" si="279"/>
        <v>0.83787029340986263</v>
      </c>
      <c r="JR111" s="74">
        <f t="shared" si="280"/>
        <v>5.5638693214425501E-2</v>
      </c>
      <c r="JS111" s="279">
        <f t="shared" si="445"/>
        <v>1.1242473489030882</v>
      </c>
      <c r="JT111" s="76">
        <f t="shared" si="281"/>
        <v>0</v>
      </c>
      <c r="JU111" s="77">
        <f t="shared" si="446"/>
        <v>0</v>
      </c>
      <c r="JV111" s="77">
        <f t="shared" si="282"/>
        <v>0</v>
      </c>
      <c r="JW111" s="77">
        <f t="shared" si="447"/>
        <v>0</v>
      </c>
      <c r="JX111" s="282">
        <f t="shared" si="448"/>
        <v>0</v>
      </c>
      <c r="JY111" s="73"/>
      <c r="JZ111" s="74"/>
      <c r="KA111" s="279"/>
      <c r="KB111" s="76">
        <f t="shared" si="283"/>
        <v>0</v>
      </c>
      <c r="KC111" s="77">
        <f t="shared" si="449"/>
        <v>0</v>
      </c>
      <c r="KD111" s="77">
        <f t="shared" si="284"/>
        <v>0</v>
      </c>
      <c r="KE111" s="77">
        <f t="shared" si="450"/>
        <v>0</v>
      </c>
      <c r="KF111" s="282">
        <f t="shared" si="451"/>
        <v>0</v>
      </c>
      <c r="KG111" s="73"/>
      <c r="KH111" s="74"/>
      <c r="KI111" s="279"/>
      <c r="KJ111" s="76">
        <f t="shared" si="285"/>
        <v>14.495300438244957</v>
      </c>
      <c r="KK111" s="77">
        <f t="shared" si="452"/>
        <v>16.495796851727142</v>
      </c>
      <c r="KL111" s="77">
        <f t="shared" si="286"/>
        <v>0.47342940583442406</v>
      </c>
      <c r="KM111" s="77">
        <f t="shared" si="453"/>
        <v>0.54671627785759291</v>
      </c>
      <c r="KN111" s="282">
        <f t="shared" si="454"/>
        <v>19.059040895335265</v>
      </c>
      <c r="KO111" s="73">
        <f t="shared" si="287"/>
        <v>0.76054721314925711</v>
      </c>
      <c r="KP111" s="74">
        <f t="shared" si="288"/>
        <v>2.4840148485661562E-2</v>
      </c>
      <c r="KQ111" s="279">
        <f t="shared" si="289"/>
        <v>1.1088083758723091</v>
      </c>
      <c r="KR111" s="76">
        <f t="shared" si="290"/>
        <v>0</v>
      </c>
      <c r="KS111" s="77">
        <f t="shared" si="455"/>
        <v>0</v>
      </c>
      <c r="KT111" s="77">
        <f t="shared" si="291"/>
        <v>0</v>
      </c>
      <c r="KU111" s="77">
        <f t="shared" si="456"/>
        <v>0</v>
      </c>
      <c r="KV111" s="282">
        <f t="shared" si="457"/>
        <v>0</v>
      </c>
      <c r="KW111" s="73"/>
      <c r="KX111" s="74"/>
      <c r="KY111" s="279"/>
      <c r="KZ111" s="76">
        <f t="shared" si="292"/>
        <v>11.281077418641498</v>
      </c>
      <c r="LA111" s="77">
        <f t="shared" si="458"/>
        <v>12.837978913188211</v>
      </c>
      <c r="LB111" s="77">
        <f t="shared" si="293"/>
        <v>0.35279927775979664</v>
      </c>
      <c r="LC111" s="77">
        <f t="shared" si="459"/>
        <v>0.40741260595701317</v>
      </c>
      <c r="LD111" s="286">
        <f t="shared" si="460"/>
        <v>30.028724953233624</v>
      </c>
      <c r="LE111" s="73">
        <f t="shared" si="294"/>
        <v>0.37567620457447037</v>
      </c>
      <c r="LF111" s="74">
        <f t="shared" si="295"/>
        <v>1.1748726537981282E-2</v>
      </c>
      <c r="LG111" s="279">
        <f t="shared" si="296"/>
        <v>1.0536657758614021</v>
      </c>
      <c r="LH111" s="76">
        <f t="shared" si="297"/>
        <v>0</v>
      </c>
      <c r="LI111" s="77">
        <f t="shared" si="461"/>
        <v>0</v>
      </c>
      <c r="LJ111" s="77">
        <f t="shared" si="298"/>
        <v>0</v>
      </c>
      <c r="LK111" s="77">
        <f t="shared" si="462"/>
        <v>0</v>
      </c>
      <c r="LL111" s="282">
        <f t="shared" si="463"/>
        <v>0</v>
      </c>
      <c r="LM111" s="73"/>
      <c r="LN111" s="74"/>
      <c r="LO111" s="279"/>
      <c r="LP111" s="76">
        <f t="shared" si="299"/>
        <v>0</v>
      </c>
      <c r="LQ111" s="77">
        <f t="shared" si="464"/>
        <v>0</v>
      </c>
      <c r="LR111" s="77">
        <f t="shared" si="300"/>
        <v>0</v>
      </c>
      <c r="LS111" s="77">
        <f t="shared" si="465"/>
        <v>0</v>
      </c>
      <c r="LT111" s="282">
        <f t="shared" si="466"/>
        <v>0</v>
      </c>
      <c r="LU111" s="73"/>
      <c r="LV111" s="74"/>
      <c r="LW111" s="279"/>
      <c r="LX111" s="76">
        <f t="shared" si="301"/>
        <v>0</v>
      </c>
      <c r="LY111" s="77">
        <f t="shared" si="467"/>
        <v>0</v>
      </c>
      <c r="LZ111" s="77">
        <f t="shared" si="302"/>
        <v>0</v>
      </c>
      <c r="MA111" s="77">
        <f t="shared" si="468"/>
        <v>0</v>
      </c>
      <c r="MB111" s="286">
        <f t="shared" si="469"/>
        <v>0</v>
      </c>
      <c r="MC111" s="73"/>
      <c r="MD111" s="74"/>
      <c r="ME111" s="279"/>
      <c r="MF111" s="76">
        <f t="shared" si="303"/>
        <v>0</v>
      </c>
      <c r="MG111" s="77">
        <f t="shared" si="470"/>
        <v>0</v>
      </c>
      <c r="MH111" s="77">
        <f t="shared" si="304"/>
        <v>0</v>
      </c>
      <c r="MI111" s="77">
        <f t="shared" si="471"/>
        <v>0</v>
      </c>
      <c r="MJ111" s="286">
        <f t="shared" si="472"/>
        <v>0</v>
      </c>
      <c r="MK111" s="73"/>
      <c r="ML111" s="74"/>
      <c r="MM111" s="279"/>
      <c r="MN111" s="287">
        <f t="shared" si="473"/>
        <v>1.0726938611261778</v>
      </c>
      <c r="MO111" s="288">
        <f t="shared" si="473"/>
        <v>0</v>
      </c>
      <c r="MP111" s="288">
        <f t="shared" si="473"/>
        <v>1.0903985021690112</v>
      </c>
      <c r="MQ111" s="289">
        <f t="shared" si="473"/>
        <v>0</v>
      </c>
      <c r="MR111" s="290">
        <f t="shared" si="474"/>
        <v>1.2649206010399889</v>
      </c>
      <c r="MS111" s="291"/>
      <c r="MT111" s="291">
        <f t="shared" si="305"/>
        <v>0.94384894347749626</v>
      </c>
      <c r="MU111" s="292"/>
      <c r="MV111" s="359">
        <f t="shared" si="306"/>
        <v>0</v>
      </c>
      <c r="MW111" s="360">
        <f t="shared" si="307"/>
        <v>0</v>
      </c>
      <c r="MX111" s="360">
        <f t="shared" si="308"/>
        <v>0.32107165756249267</v>
      </c>
      <c r="MY111" s="360">
        <f t="shared" si="309"/>
        <v>0</v>
      </c>
      <c r="MZ111" s="360">
        <f t="shared" si="310"/>
        <v>0</v>
      </c>
      <c r="NA111" s="360">
        <f t="shared" si="311"/>
        <v>0</v>
      </c>
      <c r="NB111" s="360">
        <f t="shared" si="312"/>
        <v>0.30320950999916291</v>
      </c>
      <c r="NC111" s="360">
        <f t="shared" si="313"/>
        <v>0</v>
      </c>
      <c r="ND111" s="360">
        <f t="shared" si="314"/>
        <v>0</v>
      </c>
      <c r="NE111" s="360">
        <f t="shared" si="315"/>
        <v>0.25657825817685231</v>
      </c>
      <c r="NF111" s="360">
        <f t="shared" si="316"/>
        <v>0</v>
      </c>
      <c r="NG111" s="360">
        <f t="shared" si="317"/>
        <v>0.38406117530148104</v>
      </c>
      <c r="NH111" s="360">
        <f t="shared" si="318"/>
        <v>0</v>
      </c>
      <c r="NI111" s="360">
        <f t="shared" si="319"/>
        <v>0</v>
      </c>
      <c r="NJ111" s="360">
        <f t="shared" si="320"/>
        <v>0</v>
      </c>
      <c r="NK111" s="361">
        <f t="shared" si="321"/>
        <v>0</v>
      </c>
      <c r="NL111" s="145">
        <f t="shared" si="475"/>
        <v>1.2649206010399889</v>
      </c>
      <c r="NM111" s="40"/>
      <c r="NN111" s="56">
        <f t="shared" si="476"/>
        <v>0.94384894347749626</v>
      </c>
      <c r="NO111" s="59"/>
      <c r="NP111" s="55">
        <f t="shared" si="322"/>
        <v>1.0726938611261778</v>
      </c>
      <c r="NQ111" s="40"/>
      <c r="NR111" s="56">
        <f t="shared" si="323"/>
        <v>1.0903985021690112</v>
      </c>
      <c r="NS111" s="60"/>
      <c r="NT111" s="25"/>
      <c r="NU111" s="86">
        <f t="shared" si="477"/>
        <v>0</v>
      </c>
      <c r="NV111" s="86">
        <f t="shared" si="477"/>
        <v>0</v>
      </c>
      <c r="NW111" s="86">
        <f t="shared" si="477"/>
        <v>0</v>
      </c>
      <c r="NX111" s="86">
        <f t="shared" si="477"/>
        <v>0</v>
      </c>
      <c r="NY111" s="87">
        <f t="shared" si="478"/>
        <v>0</v>
      </c>
      <c r="NZ111" s="87">
        <f t="shared" si="478"/>
        <v>0</v>
      </c>
      <c r="OA111" s="87">
        <f t="shared" si="478"/>
        <v>0</v>
      </c>
      <c r="OB111" s="87">
        <f t="shared" si="478"/>
        <v>0</v>
      </c>
      <c r="OC111" s="26"/>
    </row>
    <row r="112" spans="1:393" thickBot="1" x14ac:dyDescent="0.35">
      <c r="A112" s="136" t="s">
        <v>322</v>
      </c>
      <c r="B112" s="137" t="s">
        <v>323</v>
      </c>
      <c r="C112" s="133" t="s">
        <v>118</v>
      </c>
      <c r="D112" s="64">
        <f>VLOOKUP(B112,[1]УсіТ_1!$A$10:$G$556,6,FALSE)</f>
        <v>124.4</v>
      </c>
      <c r="E112" s="64">
        <f>VLOOKUP(B112,[1]УсіТ_1!$A$10:$G$556,7,FALSE)</f>
        <v>0</v>
      </c>
      <c r="F112" s="38"/>
      <c r="G112" s="38"/>
      <c r="H112" s="39"/>
      <c r="I112" s="256">
        <v>1.5350999999999999</v>
      </c>
      <c r="J112" s="62">
        <v>1.5350999999999999</v>
      </c>
      <c r="K112" s="257">
        <f t="shared" si="324"/>
        <v>1.0772999999999999</v>
      </c>
      <c r="L112" s="258">
        <f t="shared" si="325"/>
        <v>1.0772999999999999</v>
      </c>
      <c r="M112" s="63">
        <v>0</v>
      </c>
      <c r="N112" s="63">
        <v>0</v>
      </c>
      <c r="O112" s="63">
        <v>0.45779999999999998</v>
      </c>
      <c r="P112" s="63">
        <v>0</v>
      </c>
      <c r="Q112" s="63">
        <v>0</v>
      </c>
      <c r="R112" s="63">
        <v>0</v>
      </c>
      <c r="S112" s="63">
        <v>0.26769999999999999</v>
      </c>
      <c r="T112" s="63">
        <v>0</v>
      </c>
      <c r="U112" s="63">
        <v>0</v>
      </c>
      <c r="V112" s="63">
        <v>0.48280000000000001</v>
      </c>
      <c r="W112" s="63">
        <v>0</v>
      </c>
      <c r="X112" s="63">
        <v>0.32679999999999998</v>
      </c>
      <c r="Y112" s="63">
        <v>0</v>
      </c>
      <c r="Z112" s="63">
        <v>0</v>
      </c>
      <c r="AA112" s="63">
        <v>0</v>
      </c>
      <c r="AB112" s="259">
        <v>0</v>
      </c>
      <c r="AC112" s="144">
        <v>0</v>
      </c>
      <c r="AD112" s="70">
        <v>0</v>
      </c>
      <c r="AE112" s="70">
        <v>0</v>
      </c>
      <c r="AF112" s="68">
        <f t="shared" si="326"/>
        <v>0</v>
      </c>
      <c r="AG112" s="68">
        <f t="shared" si="327"/>
        <v>0</v>
      </c>
      <c r="AH112" s="71">
        <v>0</v>
      </c>
      <c r="AI112" s="71">
        <v>0</v>
      </c>
      <c r="AJ112" s="68">
        <f t="shared" si="328"/>
        <v>0</v>
      </c>
      <c r="AK112" s="68">
        <f t="shared" si="329"/>
        <v>0</v>
      </c>
      <c r="AL112" s="71">
        <v>0</v>
      </c>
      <c r="AM112" s="69">
        <f t="shared" si="330"/>
        <v>0</v>
      </c>
      <c r="AN112" s="260">
        <v>0</v>
      </c>
      <c r="AO112" s="71">
        <v>0</v>
      </c>
      <c r="AP112" s="71">
        <v>0</v>
      </c>
      <c r="AQ112" s="68">
        <f t="shared" si="331"/>
        <v>0</v>
      </c>
      <c r="AR112" s="68">
        <f t="shared" si="332"/>
        <v>0</v>
      </c>
      <c r="AS112" s="71">
        <v>0</v>
      </c>
      <c r="AT112" s="261">
        <f t="shared" si="244"/>
        <v>0</v>
      </c>
      <c r="AU112" s="71">
        <v>0</v>
      </c>
      <c r="AV112" s="68">
        <f t="shared" si="333"/>
        <v>0</v>
      </c>
      <c r="AW112" s="68">
        <f t="shared" si="334"/>
        <v>0</v>
      </c>
      <c r="AX112" s="71">
        <v>0</v>
      </c>
      <c r="AY112" s="69">
        <f t="shared" si="335"/>
        <v>0</v>
      </c>
      <c r="AZ112" s="260">
        <v>7</v>
      </c>
      <c r="BA112" s="260">
        <v>35.6801666666668</v>
      </c>
      <c r="BB112" s="260">
        <v>3.7209316666666798</v>
      </c>
      <c r="BC112" s="262">
        <f t="shared" si="336"/>
        <v>2.9767453333333442</v>
      </c>
      <c r="BD112" s="262">
        <f t="shared" si="245"/>
        <v>0.74418633333333561</v>
      </c>
      <c r="BE112" s="260">
        <v>1.39662366666667</v>
      </c>
      <c r="BF112" s="262">
        <f t="shared" si="337"/>
        <v>1.1172989333333361</v>
      </c>
      <c r="BG112" s="262">
        <f t="shared" si="246"/>
        <v>0.27932473333333396</v>
      </c>
      <c r="BH112" s="260">
        <v>4.3994529268430762</v>
      </c>
      <c r="BI112" s="263">
        <f t="shared" si="338"/>
        <v>2.5761172591246706</v>
      </c>
      <c r="BJ112" s="68">
        <f t="shared" si="339"/>
        <v>6.0294502362384358E-2</v>
      </c>
      <c r="BK112" s="260">
        <v>2.259667179744866</v>
      </c>
      <c r="BL112" s="69">
        <f t="shared" si="340"/>
        <v>56.948210527905708</v>
      </c>
      <c r="BM112" s="260">
        <v>0</v>
      </c>
      <c r="BN112" s="260">
        <v>0</v>
      </c>
      <c r="BO112" s="260">
        <v>0</v>
      </c>
      <c r="BP112" s="68">
        <f t="shared" si="341"/>
        <v>0</v>
      </c>
      <c r="BQ112" s="68">
        <f t="shared" si="342"/>
        <v>0</v>
      </c>
      <c r="BR112" s="260">
        <v>0</v>
      </c>
      <c r="BS112" s="260">
        <v>0</v>
      </c>
      <c r="BT112" s="68">
        <f t="shared" si="343"/>
        <v>0</v>
      </c>
      <c r="BU112" s="68">
        <f t="shared" si="344"/>
        <v>0</v>
      </c>
      <c r="BV112" s="260">
        <v>0</v>
      </c>
      <c r="BW112" s="69">
        <f t="shared" si="345"/>
        <v>0</v>
      </c>
      <c r="BX112" s="260">
        <v>0</v>
      </c>
      <c r="BY112" s="260">
        <v>0</v>
      </c>
      <c r="BZ112" s="263">
        <f t="shared" si="346"/>
        <v>0</v>
      </c>
      <c r="CA112" s="263">
        <f t="shared" si="347"/>
        <v>0</v>
      </c>
      <c r="CB112" s="260">
        <v>0</v>
      </c>
      <c r="CC112" s="264">
        <f t="shared" si="348"/>
        <v>0</v>
      </c>
      <c r="CD112" s="260">
        <v>0</v>
      </c>
      <c r="CE112" s="260">
        <v>0</v>
      </c>
      <c r="CF112" s="263">
        <f t="shared" si="349"/>
        <v>0</v>
      </c>
      <c r="CG112" s="263">
        <f t="shared" si="350"/>
        <v>0</v>
      </c>
      <c r="CH112" s="260">
        <v>0</v>
      </c>
      <c r="CI112" s="69">
        <f t="shared" si="351"/>
        <v>0</v>
      </c>
      <c r="CJ112" s="260">
        <v>15.594671275962979</v>
      </c>
      <c r="CK112" s="260">
        <v>3.4308283038729206</v>
      </c>
      <c r="CL112" s="260">
        <v>1.4830632079961525</v>
      </c>
      <c r="CM112" s="260">
        <v>1.2060892954992575</v>
      </c>
      <c r="CN112" s="260">
        <v>3.352773177416366</v>
      </c>
      <c r="CO112" s="265">
        <f t="shared" si="352"/>
        <v>0.23549878798172555</v>
      </c>
      <c r="CP112" s="266">
        <f t="shared" si="353"/>
        <v>1.0690719608973371</v>
      </c>
      <c r="CQ112" s="260">
        <v>2.5733473546350627</v>
      </c>
      <c r="CR112" s="265">
        <f t="shared" si="354"/>
        <v>3.5267725495273537E-2</v>
      </c>
      <c r="CS112" s="265">
        <f t="shared" si="355"/>
        <v>1.5068338368959795</v>
      </c>
      <c r="CT112" s="260">
        <v>1.3217341758518046</v>
      </c>
      <c r="CU112" s="267">
        <f t="shared" si="247"/>
        <v>33.307700994882346</v>
      </c>
      <c r="CV112" s="260">
        <v>0</v>
      </c>
      <c r="CW112" s="260">
        <v>0</v>
      </c>
      <c r="CX112" s="68">
        <f t="shared" si="356"/>
        <v>0</v>
      </c>
      <c r="CY112" s="68">
        <f t="shared" si="357"/>
        <v>0</v>
      </c>
      <c r="CZ112" s="260">
        <v>0</v>
      </c>
      <c r="DA112" s="69">
        <f t="shared" si="358"/>
        <v>0</v>
      </c>
      <c r="DB112" s="260">
        <v>0</v>
      </c>
      <c r="DC112" s="260">
        <v>0</v>
      </c>
      <c r="DD112" s="68">
        <f t="shared" si="359"/>
        <v>0</v>
      </c>
      <c r="DE112" s="68">
        <f t="shared" si="360"/>
        <v>0</v>
      </c>
      <c r="DF112" s="260">
        <v>0</v>
      </c>
      <c r="DG112" s="69">
        <f t="shared" si="361"/>
        <v>0</v>
      </c>
      <c r="DH112" s="260">
        <v>21.910198393341439</v>
      </c>
      <c r="DI112" s="260">
        <v>4.8202436465351166</v>
      </c>
      <c r="DJ112" s="260">
        <v>0.34228511286666646</v>
      </c>
      <c r="DK112" s="260">
        <v>15.950624430352567</v>
      </c>
      <c r="DL112" s="68">
        <f t="shared" si="362"/>
        <v>1.1203718599879642</v>
      </c>
      <c r="DM112" s="68">
        <f t="shared" si="363"/>
        <v>5.0860480071110796</v>
      </c>
      <c r="DN112" s="260">
        <v>4.6394411273607199</v>
      </c>
      <c r="DO112" s="68">
        <f t="shared" si="364"/>
        <v>6.3583540650478665E-2</v>
      </c>
      <c r="DP112" s="68">
        <f t="shared" si="365"/>
        <v>2.7166433098905789</v>
      </c>
      <c r="DQ112" s="260">
        <v>2.3829304986130402</v>
      </c>
      <c r="DR112" s="264">
        <f t="shared" si="366"/>
        <v>60.054867850883454</v>
      </c>
      <c r="DS112" s="260">
        <v>0</v>
      </c>
      <c r="DT112" s="260">
        <v>0</v>
      </c>
      <c r="DU112" s="260">
        <v>0</v>
      </c>
      <c r="DV112" s="68">
        <f t="shared" si="367"/>
        <v>0</v>
      </c>
      <c r="DW112" s="68">
        <f t="shared" si="368"/>
        <v>0</v>
      </c>
      <c r="DX112" s="260">
        <v>0</v>
      </c>
      <c r="DY112" s="260">
        <v>0</v>
      </c>
      <c r="DZ112" s="260">
        <v>0</v>
      </c>
      <c r="EA112" s="260">
        <v>0</v>
      </c>
      <c r="EB112" s="68">
        <f t="shared" si="369"/>
        <v>0</v>
      </c>
      <c r="EC112" s="68">
        <f t="shared" si="370"/>
        <v>0</v>
      </c>
      <c r="ED112" s="267">
        <v>0</v>
      </c>
      <c r="EE112" s="69">
        <f t="shared" si="371"/>
        <v>0</v>
      </c>
      <c r="EF112" s="260">
        <v>6.5618055555555399</v>
      </c>
      <c r="EG112" s="260">
        <v>1.44359722222222</v>
      </c>
      <c r="EH112" s="260">
        <v>16.337349194952768</v>
      </c>
      <c r="EI112" s="260">
        <v>4.777425955532987</v>
      </c>
      <c r="EJ112" s="268">
        <f t="shared" si="372"/>
        <v>0.33556639911663699</v>
      </c>
      <c r="EK112" s="266">
        <f t="shared" si="373"/>
        <v>1.5233395950331592</v>
      </c>
      <c r="EL112" s="260">
        <v>3.1404918956834678</v>
      </c>
      <c r="EM112" s="268">
        <f t="shared" si="374"/>
        <v>4.3040441430341927E-2</v>
      </c>
      <c r="EN112" s="268">
        <f t="shared" si="375"/>
        <v>1.8389275914850374</v>
      </c>
      <c r="EO112" s="269">
        <f t="shared" si="376"/>
        <v>32.260669823946984</v>
      </c>
      <c r="EP112" s="69">
        <f t="shared" si="377"/>
        <v>40.648443978173198</v>
      </c>
      <c r="EQ112" s="260">
        <v>0</v>
      </c>
      <c r="ER112" s="260">
        <v>0</v>
      </c>
      <c r="ES112" s="260">
        <v>0</v>
      </c>
      <c r="ET112" s="68">
        <f t="shared" si="378"/>
        <v>0</v>
      </c>
      <c r="EU112" s="68">
        <f t="shared" si="379"/>
        <v>0</v>
      </c>
      <c r="EV112" s="260">
        <v>0</v>
      </c>
      <c r="EW112" s="260">
        <v>0</v>
      </c>
      <c r="EX112" s="68">
        <f t="shared" si="380"/>
        <v>0</v>
      </c>
      <c r="EY112" s="68">
        <f t="shared" si="381"/>
        <v>0</v>
      </c>
      <c r="EZ112" s="260">
        <v>0</v>
      </c>
      <c r="FA112" s="69">
        <f t="shared" si="382"/>
        <v>0</v>
      </c>
      <c r="FB112" s="260">
        <v>0</v>
      </c>
      <c r="FC112" s="260">
        <v>0</v>
      </c>
      <c r="FD112" s="68">
        <f t="shared" si="383"/>
        <v>0</v>
      </c>
      <c r="FE112" s="68">
        <f t="shared" si="384"/>
        <v>0</v>
      </c>
      <c r="FF112" s="260">
        <v>0</v>
      </c>
      <c r="FG112" s="69">
        <f t="shared" si="385"/>
        <v>0</v>
      </c>
      <c r="FH112" s="260">
        <v>0</v>
      </c>
      <c r="FI112" s="260">
        <v>0</v>
      </c>
      <c r="FJ112" s="68">
        <f t="shared" si="386"/>
        <v>0</v>
      </c>
      <c r="FK112" s="68">
        <f t="shared" si="387"/>
        <v>0</v>
      </c>
      <c r="FL112" s="260">
        <v>0</v>
      </c>
      <c r="FM112" s="69">
        <f t="shared" si="388"/>
        <v>0</v>
      </c>
      <c r="FN112" s="260">
        <v>0</v>
      </c>
      <c r="FO112" s="260">
        <v>0</v>
      </c>
      <c r="FP112" s="68">
        <f t="shared" si="389"/>
        <v>0</v>
      </c>
      <c r="FQ112" s="68">
        <f t="shared" si="390"/>
        <v>0</v>
      </c>
      <c r="FR112" s="260">
        <v>0</v>
      </c>
      <c r="FS112" s="264">
        <f t="shared" si="391"/>
        <v>0</v>
      </c>
      <c r="FT112" s="270">
        <f t="shared" si="248"/>
        <v>190.95922335184468</v>
      </c>
      <c r="FU112" s="271">
        <f t="shared" si="249"/>
        <v>53.76134439749022</v>
      </c>
      <c r="FV112" s="272">
        <f t="shared" si="392"/>
        <v>17.980119286982998</v>
      </c>
      <c r="FW112" s="272">
        <f t="shared" si="250"/>
        <v>5.3001335621659376</v>
      </c>
      <c r="FX112" s="272">
        <f t="shared" si="251"/>
        <v>35.6801666666668</v>
      </c>
      <c r="FY112" s="272">
        <f t="shared" si="252"/>
        <v>0</v>
      </c>
      <c r="FZ112" s="272">
        <f t="shared" si="253"/>
        <v>0</v>
      </c>
      <c r="GA112" s="272">
        <f t="shared" si="254"/>
        <v>0</v>
      </c>
      <c r="GB112" s="272">
        <f t="shared" si="255"/>
        <v>0</v>
      </c>
      <c r="GC112" s="272">
        <f t="shared" si="256"/>
        <v>0</v>
      </c>
      <c r="GD112" s="272">
        <f t="shared" si="257"/>
        <v>0</v>
      </c>
      <c r="GE112" s="272">
        <f t="shared" si="258"/>
        <v>24.080823563301919</v>
      </c>
      <c r="GF112" s="273">
        <f t="shared" si="259"/>
        <v>9.3677206669107225</v>
      </c>
      <c r="GG112" s="273">
        <f t="shared" si="260"/>
        <v>1.6914370470863269</v>
      </c>
      <c r="GH112" s="272">
        <f t="shared" si="393"/>
        <v>14.752733304522327</v>
      </c>
      <c r="GI112" s="274">
        <f t="shared" si="394"/>
        <v>10.538996836823443</v>
      </c>
      <c r="GJ112" s="275">
        <f t="shared" si="261"/>
        <v>0.20218620993847847</v>
      </c>
      <c r="GK112" s="271">
        <f t="shared" si="395"/>
        <v>151.55532078113021</v>
      </c>
      <c r="GL112" s="276">
        <f t="shared" si="396"/>
        <v>190.95970418422405</v>
      </c>
      <c r="GM112" s="272">
        <f t="shared" si="397"/>
        <v>73.668061901224377</v>
      </c>
      <c r="GN112" s="272">
        <f t="shared" si="398"/>
        <v>7.1937568191907424</v>
      </c>
      <c r="GO112" s="277">
        <f t="shared" si="399"/>
        <v>0.48608034031093295</v>
      </c>
      <c r="GP112" s="278">
        <f t="shared" si="400"/>
        <v>4.74662108998447E-2</v>
      </c>
      <c r="GQ112" s="279">
        <f t="shared" si="401"/>
        <v>1.0744317172136078</v>
      </c>
      <c r="GR112" s="280">
        <f t="shared" si="402"/>
        <v>151.55532078113021</v>
      </c>
      <c r="GS112" s="272">
        <f t="shared" si="403"/>
        <v>73.668061901224377</v>
      </c>
      <c r="GT112" s="272">
        <f t="shared" si="262"/>
        <v>7.1937568191907424</v>
      </c>
      <c r="GU112" s="73">
        <f t="shared" si="404"/>
        <v>0.48608034031093295</v>
      </c>
      <c r="GV112" s="74">
        <f t="shared" si="405"/>
        <v>4.74662108998447E-2</v>
      </c>
      <c r="GW112" s="279">
        <f t="shared" si="406"/>
        <v>1.0744317172136078</v>
      </c>
      <c r="GX112" s="280">
        <f t="shared" si="407"/>
        <v>106.35832829866536</v>
      </c>
      <c r="GY112" s="272">
        <f t="shared" si="263"/>
        <v>70.525198845092277</v>
      </c>
      <c r="GZ112" s="272">
        <f t="shared" si="264"/>
        <v>3.0394180501616779</v>
      </c>
      <c r="HA112" s="73">
        <f t="shared" si="408"/>
        <v>0.66309051649486361</v>
      </c>
      <c r="HB112" s="74">
        <f t="shared" si="409"/>
        <v>2.8577151397365639E-2</v>
      </c>
      <c r="HC112" s="279">
        <f t="shared" si="410"/>
        <v>1.0959368652177681</v>
      </c>
      <c r="HD112" s="280">
        <f t="shared" si="411"/>
        <v>106.35832829866536</v>
      </c>
      <c r="HE112" s="272">
        <f t="shared" si="265"/>
        <v>70.525198845092277</v>
      </c>
      <c r="HF112" s="272">
        <f t="shared" si="266"/>
        <v>3.0394180501616779</v>
      </c>
      <c r="HG112" s="73">
        <f t="shared" si="412"/>
        <v>0.66309051649486361</v>
      </c>
      <c r="HH112" s="74">
        <f t="shared" si="413"/>
        <v>2.8577151397365639E-2</v>
      </c>
      <c r="HI112" s="281">
        <f t="shared" si="414"/>
        <v>1.0959368652177681</v>
      </c>
      <c r="HJ112" s="72">
        <f t="shared" si="267"/>
        <v>1.6493601290946092</v>
      </c>
      <c r="HK112" s="73">
        <f t="shared" si="415"/>
        <v>1.6493601290946092</v>
      </c>
      <c r="HL112" s="73">
        <f t="shared" si="268"/>
        <v>1.1806527848991015</v>
      </c>
      <c r="HM112" s="74">
        <f t="shared" si="416"/>
        <v>1.1806527848991015</v>
      </c>
      <c r="HN112" s="75"/>
      <c r="HO112" s="75"/>
      <c r="HP112" s="76">
        <f t="shared" si="417"/>
        <v>0</v>
      </c>
      <c r="HQ112" s="77">
        <f t="shared" si="418"/>
        <v>0</v>
      </c>
      <c r="HR112" s="77">
        <f t="shared" si="419"/>
        <v>0</v>
      </c>
      <c r="HS112" s="77">
        <f t="shared" si="420"/>
        <v>0</v>
      </c>
      <c r="HT112" s="282">
        <f t="shared" si="421"/>
        <v>0</v>
      </c>
      <c r="HU112" s="73"/>
      <c r="HV112" s="74"/>
      <c r="HW112" s="279"/>
      <c r="HX112" s="76">
        <f t="shared" si="422"/>
        <v>0</v>
      </c>
      <c r="HY112" s="77">
        <f t="shared" si="423"/>
        <v>0</v>
      </c>
      <c r="HZ112" s="77">
        <f t="shared" si="269"/>
        <v>0</v>
      </c>
      <c r="IA112" s="77">
        <f t="shared" si="424"/>
        <v>0</v>
      </c>
      <c r="IB112" s="282">
        <f t="shared" si="425"/>
        <v>0</v>
      </c>
      <c r="IC112" s="73"/>
      <c r="ID112" s="74"/>
      <c r="IE112" s="279"/>
      <c r="IF112" s="76">
        <f t="shared" si="270"/>
        <v>3.1428630561320983</v>
      </c>
      <c r="IG112" s="77">
        <f t="shared" si="426"/>
        <v>3.5766095865088889</v>
      </c>
      <c r="IH112" s="77">
        <f t="shared" si="271"/>
        <v>4.1543387690290645</v>
      </c>
      <c r="II112" s="77">
        <f t="shared" si="427"/>
        <v>4.7974304104747638</v>
      </c>
      <c r="IJ112" s="282">
        <f t="shared" si="428"/>
        <v>45.19699248246485</v>
      </c>
      <c r="IK112" s="73">
        <f t="shared" si="429"/>
        <v>6.953699535099464E-2</v>
      </c>
      <c r="IL112" s="74">
        <f t="shared" si="430"/>
        <v>9.1916265681634232E-2</v>
      </c>
      <c r="IM112" s="279">
        <f t="shared" si="431"/>
        <v>1.0238254386559078</v>
      </c>
      <c r="IN112" s="76">
        <f t="shared" si="272"/>
        <v>0</v>
      </c>
      <c r="IO112" s="77">
        <f t="shared" si="432"/>
        <v>0</v>
      </c>
      <c r="IP112" s="77">
        <f t="shared" si="273"/>
        <v>0</v>
      </c>
      <c r="IQ112" s="77">
        <f t="shared" si="433"/>
        <v>0</v>
      </c>
      <c r="IR112" s="282">
        <f t="shared" si="434"/>
        <v>0</v>
      </c>
      <c r="IS112" s="283"/>
      <c r="IT112" s="284"/>
      <c r="IU112" s="285"/>
      <c r="IV112" s="76">
        <f t="shared" si="274"/>
        <v>0</v>
      </c>
      <c r="IW112" s="77">
        <f t="shared" si="435"/>
        <v>0</v>
      </c>
      <c r="IX112" s="77">
        <f t="shared" si="436"/>
        <v>0</v>
      </c>
      <c r="IY112" s="77">
        <f t="shared" si="437"/>
        <v>0</v>
      </c>
      <c r="IZ112" s="282">
        <f t="shared" si="438"/>
        <v>0</v>
      </c>
      <c r="JA112" s="283"/>
      <c r="JB112" s="284"/>
      <c r="JC112" s="285"/>
      <c r="JD112" s="76">
        <f t="shared" si="275"/>
        <v>0</v>
      </c>
      <c r="JE112" s="77">
        <f t="shared" si="439"/>
        <v>0</v>
      </c>
      <c r="JF112" s="77">
        <f t="shared" si="276"/>
        <v>0</v>
      </c>
      <c r="JG112" s="77">
        <f t="shared" si="440"/>
        <v>0</v>
      </c>
      <c r="JH112" s="282">
        <f t="shared" si="441"/>
        <v>0</v>
      </c>
      <c r="JI112" s="283"/>
      <c r="JJ112" s="284"/>
      <c r="JK112" s="285"/>
      <c r="JL112" s="76">
        <f t="shared" si="277"/>
        <v>22.168104653143747</v>
      </c>
      <c r="JM112" s="77">
        <f t="shared" si="442"/>
        <v>25.227524776324113</v>
      </c>
      <c r="JN112" s="77">
        <f t="shared" si="278"/>
        <v>1.4768558089762567</v>
      </c>
      <c r="JO112" s="77">
        <f t="shared" si="443"/>
        <v>1.7054730882057814</v>
      </c>
      <c r="JP112" s="282">
        <f t="shared" si="444"/>
        <v>26.434683329271703</v>
      </c>
      <c r="JQ112" s="73">
        <f t="shared" si="279"/>
        <v>0.83859921365490764</v>
      </c>
      <c r="JR112" s="74">
        <f t="shared" si="280"/>
        <v>5.586811048880249E-2</v>
      </c>
      <c r="JS112" s="279">
        <f t="shared" si="445"/>
        <v>1.1243834609801804</v>
      </c>
      <c r="JT112" s="76">
        <f t="shared" si="281"/>
        <v>0</v>
      </c>
      <c r="JU112" s="77">
        <f t="shared" si="446"/>
        <v>0</v>
      </c>
      <c r="JV112" s="77">
        <f t="shared" si="282"/>
        <v>0</v>
      </c>
      <c r="JW112" s="77">
        <f t="shared" si="447"/>
        <v>0</v>
      </c>
      <c r="JX112" s="282">
        <f t="shared" si="448"/>
        <v>0</v>
      </c>
      <c r="JY112" s="73"/>
      <c r="JZ112" s="74"/>
      <c r="KA112" s="279"/>
      <c r="KB112" s="76">
        <f t="shared" si="283"/>
        <v>0</v>
      </c>
      <c r="KC112" s="77">
        <f t="shared" si="449"/>
        <v>0</v>
      </c>
      <c r="KD112" s="77">
        <f t="shared" si="284"/>
        <v>0</v>
      </c>
      <c r="KE112" s="77">
        <f t="shared" si="450"/>
        <v>0</v>
      </c>
      <c r="KF112" s="282">
        <f t="shared" si="451"/>
        <v>0</v>
      </c>
      <c r="KG112" s="73"/>
      <c r="KH112" s="74"/>
      <c r="KI112" s="279"/>
      <c r="KJ112" s="76">
        <f t="shared" si="285"/>
        <v>36.249725446618577</v>
      </c>
      <c r="KK112" s="77">
        <f t="shared" si="452"/>
        <v>41.252550055506404</v>
      </c>
      <c r="KL112" s="77">
        <f t="shared" si="286"/>
        <v>1.183955400638443</v>
      </c>
      <c r="KM112" s="77">
        <f t="shared" si="453"/>
        <v>1.367231696657274</v>
      </c>
      <c r="KN112" s="282">
        <f t="shared" si="454"/>
        <v>47.66259353244719</v>
      </c>
      <c r="KO112" s="73">
        <f t="shared" si="287"/>
        <v>0.76054873979824256</v>
      </c>
      <c r="KP112" s="74">
        <f t="shared" si="288"/>
        <v>2.4840347805086257E-2</v>
      </c>
      <c r="KQ112" s="279">
        <f t="shared" si="289"/>
        <v>1.1088086174197826</v>
      </c>
      <c r="KR112" s="76">
        <f t="shared" si="290"/>
        <v>0</v>
      </c>
      <c r="KS112" s="77">
        <f t="shared" si="455"/>
        <v>0</v>
      </c>
      <c r="KT112" s="77">
        <f t="shared" si="291"/>
        <v>0</v>
      </c>
      <c r="KU112" s="77">
        <f t="shared" si="456"/>
        <v>0</v>
      </c>
      <c r="KV112" s="282">
        <f t="shared" si="457"/>
        <v>0</v>
      </c>
      <c r="KW112" s="73"/>
      <c r="KX112" s="74"/>
      <c r="KY112" s="279"/>
      <c r="KZ112" s="76">
        <f t="shared" si="292"/>
        <v>12.107368745329961</v>
      </c>
      <c r="LA112" s="77">
        <f t="shared" si="458"/>
        <v>13.778306705872948</v>
      </c>
      <c r="LB112" s="77">
        <f t="shared" si="293"/>
        <v>0.37860684054697891</v>
      </c>
      <c r="LC112" s="77">
        <f t="shared" si="459"/>
        <v>0.43721517946365124</v>
      </c>
      <c r="LD112" s="286">
        <f t="shared" si="460"/>
        <v>32.260669823946984</v>
      </c>
      <c r="LE112" s="73">
        <f t="shared" si="294"/>
        <v>0.37529812032429355</v>
      </c>
      <c r="LF112" s="74">
        <f t="shared" si="295"/>
        <v>1.1735864215253843E-2</v>
      </c>
      <c r="LG112" s="279">
        <f t="shared" si="296"/>
        <v>1.053611605366477</v>
      </c>
      <c r="LH112" s="76">
        <f t="shared" si="297"/>
        <v>0</v>
      </c>
      <c r="LI112" s="77">
        <f t="shared" si="461"/>
        <v>0</v>
      </c>
      <c r="LJ112" s="77">
        <f t="shared" si="298"/>
        <v>0</v>
      </c>
      <c r="LK112" s="77">
        <f t="shared" si="462"/>
        <v>0</v>
      </c>
      <c r="LL112" s="282">
        <f t="shared" si="463"/>
        <v>0</v>
      </c>
      <c r="LM112" s="73"/>
      <c r="LN112" s="74"/>
      <c r="LO112" s="279"/>
      <c r="LP112" s="76">
        <f t="shared" si="299"/>
        <v>0</v>
      </c>
      <c r="LQ112" s="77">
        <f t="shared" si="464"/>
        <v>0</v>
      </c>
      <c r="LR112" s="77">
        <f t="shared" si="300"/>
        <v>0</v>
      </c>
      <c r="LS112" s="77">
        <f t="shared" si="465"/>
        <v>0</v>
      </c>
      <c r="LT112" s="282">
        <f t="shared" si="466"/>
        <v>0</v>
      </c>
      <c r="LU112" s="73"/>
      <c r="LV112" s="74"/>
      <c r="LW112" s="279"/>
      <c r="LX112" s="76">
        <f t="shared" si="301"/>
        <v>0</v>
      </c>
      <c r="LY112" s="77">
        <f t="shared" si="467"/>
        <v>0</v>
      </c>
      <c r="LZ112" s="77">
        <f t="shared" si="302"/>
        <v>0</v>
      </c>
      <c r="MA112" s="77">
        <f t="shared" si="468"/>
        <v>0</v>
      </c>
      <c r="MB112" s="286">
        <f t="shared" si="469"/>
        <v>0</v>
      </c>
      <c r="MC112" s="73"/>
      <c r="MD112" s="74"/>
      <c r="ME112" s="279"/>
      <c r="MF112" s="76">
        <f t="shared" si="303"/>
        <v>0</v>
      </c>
      <c r="MG112" s="77">
        <f t="shared" si="470"/>
        <v>0</v>
      </c>
      <c r="MH112" s="77">
        <f t="shared" si="304"/>
        <v>0</v>
      </c>
      <c r="MI112" s="77">
        <f t="shared" si="471"/>
        <v>0</v>
      </c>
      <c r="MJ112" s="286">
        <f t="shared" si="472"/>
        <v>0</v>
      </c>
      <c r="MK112" s="73"/>
      <c r="ML112" s="74"/>
      <c r="MM112" s="279"/>
      <c r="MN112" s="287">
        <f t="shared" si="473"/>
        <v>1.07443020744258</v>
      </c>
      <c r="MO112" s="288">
        <f t="shared" si="473"/>
        <v>0</v>
      </c>
      <c r="MP112" s="288">
        <f t="shared" si="473"/>
        <v>1.0959347680575793</v>
      </c>
      <c r="MQ112" s="289">
        <f t="shared" si="473"/>
        <v>0</v>
      </c>
      <c r="MR112" s="290">
        <f t="shared" si="474"/>
        <v>1.6493578114451046</v>
      </c>
      <c r="MS112" s="291"/>
      <c r="MT112" s="291">
        <f t="shared" si="305"/>
        <v>1.1806505256284301</v>
      </c>
      <c r="MU112" s="292"/>
      <c r="MV112" s="359">
        <f t="shared" si="306"/>
        <v>0</v>
      </c>
      <c r="MW112" s="360">
        <f t="shared" si="307"/>
        <v>0</v>
      </c>
      <c r="MX112" s="360">
        <f t="shared" si="308"/>
        <v>0.46870728581667459</v>
      </c>
      <c r="MY112" s="360">
        <f t="shared" si="309"/>
        <v>0</v>
      </c>
      <c r="MZ112" s="360">
        <f t="shared" si="310"/>
        <v>0</v>
      </c>
      <c r="NA112" s="360">
        <f t="shared" si="311"/>
        <v>0</v>
      </c>
      <c r="NB112" s="360">
        <f t="shared" si="312"/>
        <v>0.3009974525043943</v>
      </c>
      <c r="NC112" s="360">
        <f t="shared" si="313"/>
        <v>0</v>
      </c>
      <c r="ND112" s="360">
        <f t="shared" si="314"/>
        <v>0</v>
      </c>
      <c r="NE112" s="360">
        <f t="shared" si="315"/>
        <v>0.5353328004902711</v>
      </c>
      <c r="NF112" s="360">
        <f t="shared" si="316"/>
        <v>0</v>
      </c>
      <c r="NG112" s="360">
        <f t="shared" si="317"/>
        <v>0.34432027263376469</v>
      </c>
      <c r="NH112" s="360">
        <f t="shared" si="318"/>
        <v>0</v>
      </c>
      <c r="NI112" s="360">
        <f t="shared" si="319"/>
        <v>0</v>
      </c>
      <c r="NJ112" s="360">
        <f t="shared" si="320"/>
        <v>0</v>
      </c>
      <c r="NK112" s="361">
        <f t="shared" si="321"/>
        <v>0</v>
      </c>
      <c r="NL112" s="145">
        <f t="shared" si="475"/>
        <v>1.6493578114451046</v>
      </c>
      <c r="NM112" s="40"/>
      <c r="NN112" s="56">
        <f t="shared" si="476"/>
        <v>1.1806505256284301</v>
      </c>
      <c r="NO112" s="59"/>
      <c r="NP112" s="55">
        <f t="shared" si="322"/>
        <v>1.07443020744258</v>
      </c>
      <c r="NQ112" s="40"/>
      <c r="NR112" s="56">
        <f t="shared" si="323"/>
        <v>1.0959347680575793</v>
      </c>
      <c r="NS112" s="60"/>
      <c r="NT112" s="25"/>
      <c r="NU112" s="86">
        <f t="shared" si="477"/>
        <v>0</v>
      </c>
      <c r="NV112" s="86">
        <f t="shared" si="477"/>
        <v>0</v>
      </c>
      <c r="NW112" s="86">
        <f t="shared" si="477"/>
        <v>0</v>
      </c>
      <c r="NX112" s="86">
        <f t="shared" si="477"/>
        <v>0</v>
      </c>
      <c r="NY112" s="87">
        <f t="shared" si="478"/>
        <v>0</v>
      </c>
      <c r="NZ112" s="87">
        <f t="shared" si="478"/>
        <v>0</v>
      </c>
      <c r="OA112" s="87">
        <f t="shared" si="478"/>
        <v>0</v>
      </c>
      <c r="OB112" s="87">
        <f t="shared" si="478"/>
        <v>0</v>
      </c>
      <c r="OC112" s="26"/>
    </row>
    <row r="113" spans="1:393" thickBot="1" x14ac:dyDescent="0.35">
      <c r="A113" s="136" t="s">
        <v>324</v>
      </c>
      <c r="B113" s="137" t="s">
        <v>325</v>
      </c>
      <c r="C113" s="133" t="s">
        <v>118</v>
      </c>
      <c r="D113" s="64">
        <f>VLOOKUP(B113,[1]УсіТ_1!$A$10:$G$556,6,FALSE)</f>
        <v>131</v>
      </c>
      <c r="E113" s="64">
        <f>VLOOKUP(B113,[1]УсіТ_1!$A$10:$G$556,7,FALSE)</f>
        <v>0</v>
      </c>
      <c r="F113" s="38"/>
      <c r="G113" s="38"/>
      <c r="H113" s="39"/>
      <c r="I113" s="256">
        <v>1.7104999999999999</v>
      </c>
      <c r="J113" s="62">
        <v>1.7104999999999999</v>
      </c>
      <c r="K113" s="257">
        <f t="shared" si="324"/>
        <v>1.0272999999999999</v>
      </c>
      <c r="L113" s="258">
        <f t="shared" si="325"/>
        <v>1.0272999999999999</v>
      </c>
      <c r="M113" s="63">
        <v>0</v>
      </c>
      <c r="N113" s="63">
        <v>0</v>
      </c>
      <c r="O113" s="63">
        <v>0.68320000000000003</v>
      </c>
      <c r="P113" s="63">
        <v>0</v>
      </c>
      <c r="Q113" s="63">
        <v>0</v>
      </c>
      <c r="R113" s="63">
        <v>0</v>
      </c>
      <c r="S113" s="63">
        <v>0.26729999999999998</v>
      </c>
      <c r="T113" s="63">
        <v>0</v>
      </c>
      <c r="U113" s="63">
        <v>0</v>
      </c>
      <c r="V113" s="63">
        <v>0.37819999999999998</v>
      </c>
      <c r="W113" s="63">
        <v>0</v>
      </c>
      <c r="X113" s="63">
        <v>0.38179999999999997</v>
      </c>
      <c r="Y113" s="63">
        <v>0</v>
      </c>
      <c r="Z113" s="63">
        <v>0</v>
      </c>
      <c r="AA113" s="63">
        <v>0</v>
      </c>
      <c r="AB113" s="259">
        <v>0</v>
      </c>
      <c r="AC113" s="144">
        <v>0</v>
      </c>
      <c r="AD113" s="70">
        <v>0</v>
      </c>
      <c r="AE113" s="70">
        <v>0</v>
      </c>
      <c r="AF113" s="68">
        <f t="shared" si="326"/>
        <v>0</v>
      </c>
      <c r="AG113" s="68">
        <f t="shared" si="327"/>
        <v>0</v>
      </c>
      <c r="AH113" s="71">
        <v>0</v>
      </c>
      <c r="AI113" s="71">
        <v>0</v>
      </c>
      <c r="AJ113" s="68">
        <f t="shared" si="328"/>
        <v>0</v>
      </c>
      <c r="AK113" s="68">
        <f t="shared" si="329"/>
        <v>0</v>
      </c>
      <c r="AL113" s="71">
        <v>0</v>
      </c>
      <c r="AM113" s="69">
        <f t="shared" si="330"/>
        <v>0</v>
      </c>
      <c r="AN113" s="260">
        <v>0</v>
      </c>
      <c r="AO113" s="71">
        <v>0</v>
      </c>
      <c r="AP113" s="71">
        <v>0</v>
      </c>
      <c r="AQ113" s="68">
        <f t="shared" si="331"/>
        <v>0</v>
      </c>
      <c r="AR113" s="68">
        <f t="shared" si="332"/>
        <v>0</v>
      </c>
      <c r="AS113" s="71">
        <v>0</v>
      </c>
      <c r="AT113" s="261">
        <f t="shared" si="244"/>
        <v>0</v>
      </c>
      <c r="AU113" s="71">
        <v>0</v>
      </c>
      <c r="AV113" s="68">
        <f t="shared" si="333"/>
        <v>0</v>
      </c>
      <c r="AW113" s="68">
        <f t="shared" si="334"/>
        <v>0</v>
      </c>
      <c r="AX113" s="71">
        <v>0</v>
      </c>
      <c r="AY113" s="69">
        <f t="shared" si="335"/>
        <v>0</v>
      </c>
      <c r="AZ113" s="260">
        <v>11</v>
      </c>
      <c r="BA113" s="260">
        <v>56.068833333333501</v>
      </c>
      <c r="BB113" s="260">
        <v>5.8471783333333498</v>
      </c>
      <c r="BC113" s="262">
        <f t="shared" si="336"/>
        <v>4.6777426666666804</v>
      </c>
      <c r="BD113" s="262">
        <f t="shared" si="245"/>
        <v>1.1694356666666694</v>
      </c>
      <c r="BE113" s="260">
        <v>2.19469433333333</v>
      </c>
      <c r="BF113" s="262">
        <f t="shared" si="337"/>
        <v>1.7557554666666642</v>
      </c>
      <c r="BG113" s="262">
        <f t="shared" si="246"/>
        <v>0.43893886666666582</v>
      </c>
      <c r="BH113" s="260">
        <v>6.9134260278962563</v>
      </c>
      <c r="BI113" s="263">
        <f t="shared" si="338"/>
        <v>4.0481842643387642</v>
      </c>
      <c r="BJ113" s="68">
        <f t="shared" si="339"/>
        <v>9.4748503712318188E-2</v>
      </c>
      <c r="BK113" s="260">
        <v>3.5509055681705006</v>
      </c>
      <c r="BL113" s="69">
        <f t="shared" si="340"/>
        <v>89.490045115280324</v>
      </c>
      <c r="BM113" s="260">
        <v>0</v>
      </c>
      <c r="BN113" s="260">
        <v>0</v>
      </c>
      <c r="BO113" s="260">
        <v>0</v>
      </c>
      <c r="BP113" s="68">
        <f t="shared" si="341"/>
        <v>0</v>
      </c>
      <c r="BQ113" s="68">
        <f t="shared" si="342"/>
        <v>0</v>
      </c>
      <c r="BR113" s="260">
        <v>0</v>
      </c>
      <c r="BS113" s="260">
        <v>0</v>
      </c>
      <c r="BT113" s="68">
        <f t="shared" si="343"/>
        <v>0</v>
      </c>
      <c r="BU113" s="68">
        <f t="shared" si="344"/>
        <v>0</v>
      </c>
      <c r="BV113" s="260">
        <v>0</v>
      </c>
      <c r="BW113" s="69">
        <f t="shared" si="345"/>
        <v>0</v>
      </c>
      <c r="BX113" s="260">
        <v>0</v>
      </c>
      <c r="BY113" s="260">
        <v>0</v>
      </c>
      <c r="BZ113" s="263">
        <f t="shared" si="346"/>
        <v>0</v>
      </c>
      <c r="CA113" s="263">
        <f t="shared" si="347"/>
        <v>0</v>
      </c>
      <c r="CB113" s="260">
        <v>0</v>
      </c>
      <c r="CC113" s="264">
        <f t="shared" si="348"/>
        <v>0</v>
      </c>
      <c r="CD113" s="260">
        <v>0</v>
      </c>
      <c r="CE113" s="260">
        <v>0</v>
      </c>
      <c r="CF113" s="263">
        <f t="shared" si="349"/>
        <v>0</v>
      </c>
      <c r="CG113" s="263">
        <f t="shared" si="350"/>
        <v>0</v>
      </c>
      <c r="CH113" s="260">
        <v>0</v>
      </c>
      <c r="CI113" s="69">
        <f t="shared" si="351"/>
        <v>0</v>
      </c>
      <c r="CJ113" s="260">
        <v>16.399227790604101</v>
      </c>
      <c r="CK113" s="260">
        <v>3.6078307701555672</v>
      </c>
      <c r="CL113" s="260">
        <v>1.5598476994007315</v>
      </c>
      <c r="CM113" s="260">
        <v>1.2700779558714046</v>
      </c>
      <c r="CN113" s="260">
        <v>3.5140436946281532</v>
      </c>
      <c r="CO113" s="265">
        <f t="shared" si="352"/>
        <v>0.24682642911068148</v>
      </c>
      <c r="CP113" s="266">
        <f t="shared" si="353"/>
        <v>1.1204950005565222</v>
      </c>
      <c r="CQ113" s="260">
        <v>2.7048777282576926</v>
      </c>
      <c r="CR113" s="265">
        <f t="shared" si="354"/>
        <v>3.7070349265771678E-2</v>
      </c>
      <c r="CS113" s="265">
        <f t="shared" si="355"/>
        <v>1.583851973292205</v>
      </c>
      <c r="CT113" s="260">
        <v>1.3892913945329346</v>
      </c>
      <c r="CU113" s="267">
        <f t="shared" si="247"/>
        <v>35.010142893095015</v>
      </c>
      <c r="CV113" s="260">
        <v>0</v>
      </c>
      <c r="CW113" s="260">
        <v>0</v>
      </c>
      <c r="CX113" s="68">
        <f t="shared" si="356"/>
        <v>0</v>
      </c>
      <c r="CY113" s="68">
        <f t="shared" si="357"/>
        <v>0</v>
      </c>
      <c r="CZ113" s="260">
        <v>0</v>
      </c>
      <c r="DA113" s="69">
        <f t="shared" si="358"/>
        <v>0</v>
      </c>
      <c r="DB113" s="260">
        <v>0</v>
      </c>
      <c r="DC113" s="260">
        <v>0</v>
      </c>
      <c r="DD113" s="68">
        <f t="shared" si="359"/>
        <v>0</v>
      </c>
      <c r="DE113" s="68">
        <f t="shared" si="360"/>
        <v>0</v>
      </c>
      <c r="DF113" s="260">
        <v>0</v>
      </c>
      <c r="DG113" s="69">
        <f t="shared" si="361"/>
        <v>0</v>
      </c>
      <c r="DH113" s="260">
        <v>18.071802367447042</v>
      </c>
      <c r="DI113" s="260">
        <v>3.9757965208383492</v>
      </c>
      <c r="DJ113" s="260">
        <v>0.28156577573333319</v>
      </c>
      <c r="DK113" s="260">
        <v>13.156272123501447</v>
      </c>
      <c r="DL113" s="68">
        <f t="shared" si="362"/>
        <v>0.92409655395474155</v>
      </c>
      <c r="DM113" s="68">
        <f t="shared" si="363"/>
        <v>4.1950352418439181</v>
      </c>
      <c r="DN113" s="260">
        <v>3.8276687300578098</v>
      </c>
      <c r="DO113" s="68">
        <f t="shared" si="364"/>
        <v>5.2458199945442284E-2</v>
      </c>
      <c r="DP113" s="68">
        <f t="shared" si="365"/>
        <v>2.2413067355602707</v>
      </c>
      <c r="DQ113" s="260">
        <v>1.96598432980461</v>
      </c>
      <c r="DR113" s="264">
        <f t="shared" si="366"/>
        <v>49.534907816859111</v>
      </c>
      <c r="DS113" s="260">
        <v>0</v>
      </c>
      <c r="DT113" s="260">
        <v>0</v>
      </c>
      <c r="DU113" s="260">
        <v>0</v>
      </c>
      <c r="DV113" s="68">
        <f t="shared" si="367"/>
        <v>0</v>
      </c>
      <c r="DW113" s="68">
        <f t="shared" si="368"/>
        <v>0</v>
      </c>
      <c r="DX113" s="260">
        <v>0</v>
      </c>
      <c r="DY113" s="260">
        <v>0</v>
      </c>
      <c r="DZ113" s="260">
        <v>0</v>
      </c>
      <c r="EA113" s="260">
        <v>0</v>
      </c>
      <c r="EB113" s="68">
        <f t="shared" si="369"/>
        <v>0</v>
      </c>
      <c r="EC113" s="68">
        <f t="shared" si="370"/>
        <v>0</v>
      </c>
      <c r="ED113" s="267">
        <v>0</v>
      </c>
      <c r="EE113" s="69">
        <f t="shared" si="371"/>
        <v>0</v>
      </c>
      <c r="EF113" s="260">
        <v>8.0483744444444305</v>
      </c>
      <c r="EG113" s="260">
        <v>1.77064237777777</v>
      </c>
      <c r="EH113" s="260">
        <v>20.150166972730467</v>
      </c>
      <c r="EI113" s="260">
        <v>5.8597458649446166</v>
      </c>
      <c r="EJ113" s="268">
        <f t="shared" si="372"/>
        <v>0.41158854955370983</v>
      </c>
      <c r="EK113" s="266">
        <f t="shared" si="373"/>
        <v>1.8684502859879701</v>
      </c>
      <c r="EL113" s="260">
        <v>3.864003286831228</v>
      </c>
      <c r="EM113" s="268">
        <f t="shared" si="374"/>
        <v>5.2956165046021977E-2</v>
      </c>
      <c r="EN113" s="268">
        <f t="shared" si="375"/>
        <v>2.2625825806171731</v>
      </c>
      <c r="EO113" s="269">
        <f t="shared" si="376"/>
        <v>39.692932946728511</v>
      </c>
      <c r="EP113" s="69">
        <f t="shared" si="377"/>
        <v>50.013095512877925</v>
      </c>
      <c r="EQ113" s="260">
        <v>0</v>
      </c>
      <c r="ER113" s="260">
        <v>0</v>
      </c>
      <c r="ES113" s="260">
        <v>0</v>
      </c>
      <c r="ET113" s="68">
        <f t="shared" si="378"/>
        <v>0</v>
      </c>
      <c r="EU113" s="68">
        <f t="shared" si="379"/>
        <v>0</v>
      </c>
      <c r="EV113" s="260">
        <v>0</v>
      </c>
      <c r="EW113" s="260">
        <v>0</v>
      </c>
      <c r="EX113" s="68">
        <f t="shared" si="380"/>
        <v>0</v>
      </c>
      <c r="EY113" s="68">
        <f t="shared" si="381"/>
        <v>0</v>
      </c>
      <c r="EZ113" s="260">
        <v>0</v>
      </c>
      <c r="FA113" s="69">
        <f t="shared" si="382"/>
        <v>0</v>
      </c>
      <c r="FB113" s="260">
        <v>0</v>
      </c>
      <c r="FC113" s="260">
        <v>0</v>
      </c>
      <c r="FD113" s="68">
        <f t="shared" si="383"/>
        <v>0</v>
      </c>
      <c r="FE113" s="68">
        <f t="shared" si="384"/>
        <v>0</v>
      </c>
      <c r="FF113" s="260">
        <v>0</v>
      </c>
      <c r="FG113" s="69">
        <f t="shared" si="385"/>
        <v>0</v>
      </c>
      <c r="FH113" s="260">
        <v>0</v>
      </c>
      <c r="FI113" s="260">
        <v>0</v>
      </c>
      <c r="FJ113" s="68">
        <f t="shared" si="386"/>
        <v>0</v>
      </c>
      <c r="FK113" s="68">
        <f t="shared" si="387"/>
        <v>0</v>
      </c>
      <c r="FL113" s="260">
        <v>0</v>
      </c>
      <c r="FM113" s="69">
        <f t="shared" si="388"/>
        <v>0</v>
      </c>
      <c r="FN113" s="260">
        <v>0</v>
      </c>
      <c r="FO113" s="260">
        <v>0</v>
      </c>
      <c r="FP113" s="68">
        <f t="shared" si="389"/>
        <v>0</v>
      </c>
      <c r="FQ113" s="68">
        <f t="shared" si="390"/>
        <v>0</v>
      </c>
      <c r="FR113" s="260">
        <v>0</v>
      </c>
      <c r="FS113" s="264">
        <f t="shared" si="391"/>
        <v>0</v>
      </c>
      <c r="FT113" s="270">
        <f t="shared" si="248"/>
        <v>224.04819133811239</v>
      </c>
      <c r="FU113" s="271">
        <f t="shared" si="249"/>
        <v>51.873674271267255</v>
      </c>
      <c r="FV113" s="272">
        <f t="shared" si="392"/>
        <v>22.329877025326461</v>
      </c>
      <c r="FW113" s="272">
        <f t="shared" si="250"/>
        <v>7.7035760892047493</v>
      </c>
      <c r="FX113" s="272">
        <f t="shared" si="251"/>
        <v>56.068833333333501</v>
      </c>
      <c r="FY113" s="272">
        <f t="shared" si="252"/>
        <v>0</v>
      </c>
      <c r="FZ113" s="272">
        <f t="shared" si="253"/>
        <v>0</v>
      </c>
      <c r="GA113" s="272">
        <f t="shared" si="254"/>
        <v>0</v>
      </c>
      <c r="GB113" s="272">
        <f t="shared" si="255"/>
        <v>0</v>
      </c>
      <c r="GC113" s="272">
        <f t="shared" si="256"/>
        <v>0</v>
      </c>
      <c r="GD113" s="272">
        <f t="shared" si="257"/>
        <v>0</v>
      </c>
      <c r="GE113" s="272">
        <f t="shared" si="258"/>
        <v>22.530061683074219</v>
      </c>
      <c r="GF113" s="273">
        <f t="shared" si="259"/>
        <v>8.7644562446338607</v>
      </c>
      <c r="GG113" s="273">
        <f t="shared" si="260"/>
        <v>1.582511532619133</v>
      </c>
      <c r="GH113" s="272">
        <f t="shared" si="393"/>
        <v>17.309975773042986</v>
      </c>
      <c r="GI113" s="274">
        <f t="shared" si="394"/>
        <v>12.365829175646263</v>
      </c>
      <c r="GJ113" s="275">
        <f t="shared" si="261"/>
        <v>0.23723321796955416</v>
      </c>
      <c r="GK113" s="271">
        <f t="shared" si="395"/>
        <v>177.81599817524918</v>
      </c>
      <c r="GL113" s="276">
        <f t="shared" si="396"/>
        <v>224.04815770081396</v>
      </c>
      <c r="GM113" s="272">
        <f t="shared" si="397"/>
        <v>73.003959691547379</v>
      </c>
      <c r="GN113" s="272">
        <f t="shared" si="398"/>
        <v>9.5233208397934348</v>
      </c>
      <c r="GO113" s="277">
        <f t="shared" si="399"/>
        <v>0.41055900729245548</v>
      </c>
      <c r="GP113" s="278">
        <f t="shared" si="400"/>
        <v>5.3557165482981943E-2</v>
      </c>
      <c r="GQ113" s="279">
        <f t="shared" si="401"/>
        <v>1.0649518978131973</v>
      </c>
      <c r="GR113" s="280">
        <f t="shared" si="402"/>
        <v>177.81599817524918</v>
      </c>
      <c r="GS113" s="272">
        <f t="shared" si="403"/>
        <v>73.003959691547379</v>
      </c>
      <c r="GT113" s="272">
        <f t="shared" si="262"/>
        <v>9.5233208397934348</v>
      </c>
      <c r="GU113" s="73">
        <f t="shared" si="404"/>
        <v>0.41055900729245548</v>
      </c>
      <c r="GV113" s="74">
        <f t="shared" si="405"/>
        <v>5.3557165482981943E-2</v>
      </c>
      <c r="GW113" s="279">
        <f t="shared" si="406"/>
        <v>1.0649518978131973</v>
      </c>
      <c r="GX113" s="280">
        <f t="shared" si="407"/>
        <v>106.79215284566162</v>
      </c>
      <c r="GY113" s="272">
        <f t="shared" si="263"/>
        <v>68.065174889054092</v>
      </c>
      <c r="GZ113" s="272">
        <f t="shared" si="264"/>
        <v>2.9950742027477721</v>
      </c>
      <c r="HA113" s="73">
        <f t="shared" si="408"/>
        <v>0.63736120187991141</v>
      </c>
      <c r="HB113" s="74">
        <f t="shared" si="409"/>
        <v>2.8045826616833164E-2</v>
      </c>
      <c r="HC113" s="279">
        <f t="shared" si="410"/>
        <v>1.0923037134317322</v>
      </c>
      <c r="HD113" s="280">
        <f t="shared" si="411"/>
        <v>106.79215284566162</v>
      </c>
      <c r="HE113" s="272">
        <f t="shared" si="265"/>
        <v>68.065174889054092</v>
      </c>
      <c r="HF113" s="272">
        <f t="shared" si="266"/>
        <v>2.9950742027477721</v>
      </c>
      <c r="HG113" s="73">
        <f t="shared" si="412"/>
        <v>0.63736120187991141</v>
      </c>
      <c r="HH113" s="74">
        <f t="shared" si="413"/>
        <v>2.8045826616833164E-2</v>
      </c>
      <c r="HI113" s="281">
        <f t="shared" si="414"/>
        <v>1.0923037134317322</v>
      </c>
      <c r="HJ113" s="72">
        <f t="shared" si="267"/>
        <v>1.821600221209474</v>
      </c>
      <c r="HK113" s="73">
        <f t="shared" si="415"/>
        <v>1.821600221209474</v>
      </c>
      <c r="HL113" s="73">
        <f t="shared" si="268"/>
        <v>1.1221236048084182</v>
      </c>
      <c r="HM113" s="74">
        <f t="shared" si="416"/>
        <v>1.1221236048084182</v>
      </c>
      <c r="HN113" s="75"/>
      <c r="HO113" s="75"/>
      <c r="HP113" s="76">
        <f t="shared" si="417"/>
        <v>0</v>
      </c>
      <c r="HQ113" s="77">
        <f t="shared" si="418"/>
        <v>0</v>
      </c>
      <c r="HR113" s="77">
        <f t="shared" si="419"/>
        <v>0</v>
      </c>
      <c r="HS113" s="77">
        <f t="shared" si="420"/>
        <v>0</v>
      </c>
      <c r="HT113" s="282">
        <f t="shared" si="421"/>
        <v>0</v>
      </c>
      <c r="HU113" s="73"/>
      <c r="HV113" s="74"/>
      <c r="HW113" s="279"/>
      <c r="HX113" s="76">
        <f t="shared" si="422"/>
        <v>0</v>
      </c>
      <c r="HY113" s="77">
        <f t="shared" si="423"/>
        <v>0</v>
      </c>
      <c r="HZ113" s="77">
        <f t="shared" si="269"/>
        <v>0</v>
      </c>
      <c r="IA113" s="77">
        <f t="shared" si="424"/>
        <v>0</v>
      </c>
      <c r="IB113" s="282">
        <f t="shared" si="425"/>
        <v>0</v>
      </c>
      <c r="IC113" s="73"/>
      <c r="ID113" s="74"/>
      <c r="IE113" s="279"/>
      <c r="IF113" s="76">
        <f t="shared" si="270"/>
        <v>4.9387848024932923</v>
      </c>
      <c r="IG113" s="77">
        <f t="shared" si="426"/>
        <v>5.6203864930853911</v>
      </c>
      <c r="IH113" s="77">
        <f t="shared" si="271"/>
        <v>6.5282466370456627</v>
      </c>
      <c r="II113" s="77">
        <f t="shared" si="427"/>
        <v>7.5388192164603316</v>
      </c>
      <c r="IJ113" s="282">
        <f t="shared" si="428"/>
        <v>71.023845329587559</v>
      </c>
      <c r="IK113" s="73">
        <f t="shared" si="429"/>
        <v>6.953699535099464E-2</v>
      </c>
      <c r="IL113" s="74">
        <f t="shared" si="430"/>
        <v>9.1916265681634177E-2</v>
      </c>
      <c r="IM113" s="279">
        <f t="shared" si="431"/>
        <v>1.0238254386559078</v>
      </c>
      <c r="IN113" s="76">
        <f t="shared" si="272"/>
        <v>0</v>
      </c>
      <c r="IO113" s="77">
        <f t="shared" si="432"/>
        <v>0</v>
      </c>
      <c r="IP113" s="77">
        <f t="shared" si="273"/>
        <v>0</v>
      </c>
      <c r="IQ113" s="77">
        <f t="shared" si="433"/>
        <v>0</v>
      </c>
      <c r="IR113" s="282">
        <f t="shared" si="434"/>
        <v>0</v>
      </c>
      <c r="IS113" s="283"/>
      <c r="IT113" s="284"/>
      <c r="IU113" s="285"/>
      <c r="IV113" s="76">
        <f t="shared" si="274"/>
        <v>0</v>
      </c>
      <c r="IW113" s="77">
        <f t="shared" si="435"/>
        <v>0</v>
      </c>
      <c r="IX113" s="77">
        <f t="shared" si="436"/>
        <v>0</v>
      </c>
      <c r="IY113" s="77">
        <f t="shared" si="437"/>
        <v>0</v>
      </c>
      <c r="IZ113" s="282">
        <f t="shared" si="438"/>
        <v>0</v>
      </c>
      <c r="JA113" s="283"/>
      <c r="JB113" s="284"/>
      <c r="JC113" s="285"/>
      <c r="JD113" s="76">
        <f t="shared" si="275"/>
        <v>0</v>
      </c>
      <c r="JE113" s="77">
        <f t="shared" si="439"/>
        <v>0</v>
      </c>
      <c r="JF113" s="77">
        <f t="shared" si="276"/>
        <v>0</v>
      </c>
      <c r="JG113" s="77">
        <f t="shared" si="440"/>
        <v>0</v>
      </c>
      <c r="JH113" s="282">
        <f t="shared" si="441"/>
        <v>0</v>
      </c>
      <c r="JI113" s="283"/>
      <c r="JJ113" s="284"/>
      <c r="JK113" s="285"/>
      <c r="JL113" s="76">
        <f t="shared" si="277"/>
        <v>23.306361868855113</v>
      </c>
      <c r="JM113" s="77">
        <f t="shared" si="442"/>
        <v>26.522872870375807</v>
      </c>
      <c r="JN113" s="77">
        <f t="shared" si="278"/>
        <v>1.5539747342478576</v>
      </c>
      <c r="JO113" s="77">
        <f t="shared" si="443"/>
        <v>1.7945300231094261</v>
      </c>
      <c r="JP113" s="282">
        <f t="shared" si="444"/>
        <v>27.78582769293255</v>
      </c>
      <c r="JQ113" s="73">
        <f t="shared" si="279"/>
        <v>0.83878594967258047</v>
      </c>
      <c r="JR113" s="74">
        <f t="shared" si="280"/>
        <v>5.5926882993056135E-2</v>
      </c>
      <c r="JS113" s="279">
        <f t="shared" si="445"/>
        <v>1.1244183304016377</v>
      </c>
      <c r="JT113" s="76">
        <f t="shared" si="281"/>
        <v>0</v>
      </c>
      <c r="JU113" s="77">
        <f t="shared" si="446"/>
        <v>0</v>
      </c>
      <c r="JV113" s="77">
        <f t="shared" si="282"/>
        <v>0</v>
      </c>
      <c r="JW113" s="77">
        <f t="shared" si="447"/>
        <v>0</v>
      </c>
      <c r="JX113" s="282">
        <f t="shared" si="448"/>
        <v>0</v>
      </c>
      <c r="JY113" s="73"/>
      <c r="JZ113" s="74"/>
      <c r="KA113" s="279"/>
      <c r="KB113" s="76">
        <f t="shared" si="283"/>
        <v>0</v>
      </c>
      <c r="KC113" s="77">
        <f t="shared" si="449"/>
        <v>0</v>
      </c>
      <c r="KD113" s="77">
        <f t="shared" si="284"/>
        <v>0</v>
      </c>
      <c r="KE113" s="77">
        <f t="shared" si="450"/>
        <v>0</v>
      </c>
      <c r="KF113" s="282">
        <f t="shared" si="451"/>
        <v>0</v>
      </c>
      <c r="KG113" s="73"/>
      <c r="KH113" s="74"/>
      <c r="KI113" s="279"/>
      <c r="KJ113" s="76">
        <f t="shared" si="285"/>
        <v>29.899936100718506</v>
      </c>
      <c r="KK113" s="77">
        <f t="shared" si="452"/>
        <v>34.026426281978665</v>
      </c>
      <c r="KL113" s="77">
        <f t="shared" si="286"/>
        <v>0.97655475390018387</v>
      </c>
      <c r="KM113" s="77">
        <f t="shared" si="453"/>
        <v>1.1277254298039323</v>
      </c>
      <c r="KN113" s="282">
        <f t="shared" si="454"/>
        <v>39.313418902269134</v>
      </c>
      <c r="KO113" s="73">
        <f t="shared" si="287"/>
        <v>0.76055293422960746</v>
      </c>
      <c r="KP113" s="74">
        <f t="shared" si="288"/>
        <v>2.4840239825690103E-2</v>
      </c>
      <c r="KQ113" s="279">
        <f t="shared" si="289"/>
        <v>1.108809179578045</v>
      </c>
      <c r="KR113" s="76">
        <f t="shared" si="290"/>
        <v>0</v>
      </c>
      <c r="KS113" s="77">
        <f t="shared" si="455"/>
        <v>0</v>
      </c>
      <c r="KT113" s="77">
        <f t="shared" si="291"/>
        <v>0</v>
      </c>
      <c r="KU113" s="77">
        <f t="shared" si="456"/>
        <v>0</v>
      </c>
      <c r="KV113" s="282">
        <f t="shared" si="457"/>
        <v>0</v>
      </c>
      <c r="KW113" s="73"/>
      <c r="KX113" s="74"/>
      <c r="KY113" s="279"/>
      <c r="KZ113" s="76">
        <f t="shared" si="292"/>
        <v>14.858876919480476</v>
      </c>
      <c r="LA113" s="77">
        <f t="shared" si="458"/>
        <v>16.909550523137977</v>
      </c>
      <c r="LB113" s="77">
        <f t="shared" si="293"/>
        <v>0.46454471459973179</v>
      </c>
      <c r="LC113" s="77">
        <f t="shared" si="459"/>
        <v>0.53645623641977025</v>
      </c>
      <c r="LD113" s="286">
        <f t="shared" si="460"/>
        <v>39.692932946728511</v>
      </c>
      <c r="LE113" s="73">
        <f t="shared" si="294"/>
        <v>0.37434565340440895</v>
      </c>
      <c r="LF113" s="74">
        <f t="shared" si="295"/>
        <v>1.1703461551284019E-2</v>
      </c>
      <c r="LG113" s="279">
        <f t="shared" si="296"/>
        <v>1.0534751394744812</v>
      </c>
      <c r="LH113" s="76">
        <f t="shared" si="297"/>
        <v>0</v>
      </c>
      <c r="LI113" s="77">
        <f t="shared" si="461"/>
        <v>0</v>
      </c>
      <c r="LJ113" s="77">
        <f t="shared" si="298"/>
        <v>0</v>
      </c>
      <c r="LK113" s="77">
        <f t="shared" si="462"/>
        <v>0</v>
      </c>
      <c r="LL113" s="282">
        <f t="shared" si="463"/>
        <v>0</v>
      </c>
      <c r="LM113" s="73"/>
      <c r="LN113" s="74"/>
      <c r="LO113" s="279"/>
      <c r="LP113" s="76">
        <f t="shared" si="299"/>
        <v>0</v>
      </c>
      <c r="LQ113" s="77">
        <f t="shared" si="464"/>
        <v>0</v>
      </c>
      <c r="LR113" s="77">
        <f t="shared" si="300"/>
        <v>0</v>
      </c>
      <c r="LS113" s="77">
        <f t="shared" si="465"/>
        <v>0</v>
      </c>
      <c r="LT113" s="282">
        <f t="shared" si="466"/>
        <v>0</v>
      </c>
      <c r="LU113" s="73"/>
      <c r="LV113" s="74"/>
      <c r="LW113" s="279"/>
      <c r="LX113" s="76">
        <f t="shared" si="301"/>
        <v>0</v>
      </c>
      <c r="LY113" s="77">
        <f t="shared" si="467"/>
        <v>0</v>
      </c>
      <c r="LZ113" s="77">
        <f t="shared" si="302"/>
        <v>0</v>
      </c>
      <c r="MA113" s="77">
        <f t="shared" si="468"/>
        <v>0</v>
      </c>
      <c r="MB113" s="286">
        <f t="shared" si="469"/>
        <v>0</v>
      </c>
      <c r="MC113" s="73"/>
      <c r="MD113" s="74"/>
      <c r="ME113" s="279"/>
      <c r="MF113" s="76">
        <f t="shared" si="303"/>
        <v>0</v>
      </c>
      <c r="MG113" s="77">
        <f t="shared" si="470"/>
        <v>0</v>
      </c>
      <c r="MH113" s="77">
        <f t="shared" si="304"/>
        <v>0</v>
      </c>
      <c r="MI113" s="77">
        <f t="shared" si="471"/>
        <v>0</v>
      </c>
      <c r="MJ113" s="286">
        <f t="shared" si="472"/>
        <v>0</v>
      </c>
      <c r="MK113" s="73"/>
      <c r="ML113" s="74"/>
      <c r="MM113" s="279"/>
      <c r="MN113" s="287">
        <f t="shared" si="473"/>
        <v>1.0649535219958184</v>
      </c>
      <c r="MO113" s="288">
        <f t="shared" si="473"/>
        <v>0</v>
      </c>
      <c r="MP113" s="288">
        <f t="shared" si="473"/>
        <v>1.0923055190150213</v>
      </c>
      <c r="MQ113" s="289">
        <f t="shared" si="473"/>
        <v>0</v>
      </c>
      <c r="MR113" s="290">
        <f t="shared" si="474"/>
        <v>1.8216029993738474</v>
      </c>
      <c r="MS113" s="291"/>
      <c r="MT113" s="291">
        <f t="shared" si="305"/>
        <v>1.1221254596841312</v>
      </c>
      <c r="MU113" s="292"/>
      <c r="MV113" s="359">
        <f t="shared" si="306"/>
        <v>0</v>
      </c>
      <c r="MW113" s="360">
        <f t="shared" si="307"/>
        <v>0</v>
      </c>
      <c r="MX113" s="360">
        <f t="shared" si="308"/>
        <v>0.69947753968971627</v>
      </c>
      <c r="MY113" s="360">
        <f t="shared" si="309"/>
        <v>0</v>
      </c>
      <c r="MZ113" s="360">
        <f t="shared" si="310"/>
        <v>0</v>
      </c>
      <c r="NA113" s="360">
        <f t="shared" si="311"/>
        <v>0</v>
      </c>
      <c r="NB113" s="360">
        <f t="shared" si="312"/>
        <v>0.30055701971635773</v>
      </c>
      <c r="NC113" s="360">
        <f t="shared" si="313"/>
        <v>0</v>
      </c>
      <c r="ND113" s="360">
        <f t="shared" si="314"/>
        <v>0</v>
      </c>
      <c r="NE113" s="360">
        <f t="shared" si="315"/>
        <v>0.4193516317164166</v>
      </c>
      <c r="NF113" s="360">
        <f t="shared" si="316"/>
        <v>0</v>
      </c>
      <c r="NG113" s="360">
        <f t="shared" si="317"/>
        <v>0.40221680825135692</v>
      </c>
      <c r="NH113" s="360">
        <f t="shared" si="318"/>
        <v>0</v>
      </c>
      <c r="NI113" s="360">
        <f t="shared" si="319"/>
        <v>0</v>
      </c>
      <c r="NJ113" s="360">
        <f t="shared" si="320"/>
        <v>0</v>
      </c>
      <c r="NK113" s="361">
        <f t="shared" si="321"/>
        <v>0</v>
      </c>
      <c r="NL113" s="145">
        <f t="shared" si="475"/>
        <v>1.8216029993738474</v>
      </c>
      <c r="NM113" s="40"/>
      <c r="NN113" s="56">
        <f t="shared" si="476"/>
        <v>1.1221254596841312</v>
      </c>
      <c r="NO113" s="59"/>
      <c r="NP113" s="55">
        <f t="shared" si="322"/>
        <v>1.0649535219958184</v>
      </c>
      <c r="NQ113" s="40"/>
      <c r="NR113" s="56">
        <f t="shared" si="323"/>
        <v>1.0923055190150213</v>
      </c>
      <c r="NS113" s="60"/>
      <c r="NT113" s="25"/>
      <c r="NU113" s="86">
        <f t="shared" si="477"/>
        <v>0</v>
      </c>
      <c r="NV113" s="86">
        <f t="shared" si="477"/>
        <v>0</v>
      </c>
      <c r="NW113" s="86">
        <f t="shared" si="477"/>
        <v>0</v>
      </c>
      <c r="NX113" s="86">
        <f t="shared" si="477"/>
        <v>0</v>
      </c>
      <c r="NY113" s="87">
        <f t="shared" si="478"/>
        <v>0</v>
      </c>
      <c r="NZ113" s="87">
        <f t="shared" si="478"/>
        <v>0</v>
      </c>
      <c r="OA113" s="87">
        <f t="shared" si="478"/>
        <v>0</v>
      </c>
      <c r="OB113" s="87">
        <f t="shared" si="478"/>
        <v>0</v>
      </c>
      <c r="OC113" s="26"/>
    </row>
    <row r="114" spans="1:393" thickBot="1" x14ac:dyDescent="0.35">
      <c r="A114" s="136" t="s">
        <v>326</v>
      </c>
      <c r="B114" s="137" t="s">
        <v>327</v>
      </c>
      <c r="C114" s="133" t="s">
        <v>118</v>
      </c>
      <c r="D114" s="64">
        <f>VLOOKUP(B114,[1]УсіТ_1!$A$10:$G$556,6,FALSE)</f>
        <v>43</v>
      </c>
      <c r="E114" s="64">
        <f>VLOOKUP(B114,[1]УсіТ_1!$A$10:$G$556,7,FALSE)</f>
        <v>0</v>
      </c>
      <c r="F114" s="38"/>
      <c r="G114" s="38"/>
      <c r="H114" s="39"/>
      <c r="I114" s="256">
        <v>3.0766</v>
      </c>
      <c r="J114" s="62">
        <v>3.0766</v>
      </c>
      <c r="K114" s="257">
        <f t="shared" si="324"/>
        <v>1.5629999999999999</v>
      </c>
      <c r="L114" s="258">
        <f t="shared" si="325"/>
        <v>1.5629999999999999</v>
      </c>
      <c r="M114" s="63">
        <v>0</v>
      </c>
      <c r="N114" s="63">
        <v>0</v>
      </c>
      <c r="O114" s="63">
        <v>1.5136000000000001</v>
      </c>
      <c r="P114" s="63">
        <v>0</v>
      </c>
      <c r="Q114" s="63">
        <v>0</v>
      </c>
      <c r="R114" s="63">
        <v>0</v>
      </c>
      <c r="S114" s="63">
        <v>0.2863</v>
      </c>
      <c r="T114" s="63">
        <v>0</v>
      </c>
      <c r="U114" s="63">
        <v>0</v>
      </c>
      <c r="V114" s="63">
        <v>0.87319999999999998</v>
      </c>
      <c r="W114" s="63">
        <v>0</v>
      </c>
      <c r="X114" s="63">
        <v>0.40350000000000003</v>
      </c>
      <c r="Y114" s="63">
        <v>0</v>
      </c>
      <c r="Z114" s="63">
        <v>0</v>
      </c>
      <c r="AA114" s="63">
        <v>0</v>
      </c>
      <c r="AB114" s="259">
        <v>0</v>
      </c>
      <c r="AC114" s="144">
        <v>0</v>
      </c>
      <c r="AD114" s="70">
        <v>0</v>
      </c>
      <c r="AE114" s="70">
        <v>0</v>
      </c>
      <c r="AF114" s="68">
        <f t="shared" si="326"/>
        <v>0</v>
      </c>
      <c r="AG114" s="68">
        <f t="shared" si="327"/>
        <v>0</v>
      </c>
      <c r="AH114" s="71">
        <v>0</v>
      </c>
      <c r="AI114" s="71">
        <v>0</v>
      </c>
      <c r="AJ114" s="68">
        <f t="shared" si="328"/>
        <v>0</v>
      </c>
      <c r="AK114" s="68">
        <f t="shared" si="329"/>
        <v>0</v>
      </c>
      <c r="AL114" s="71">
        <v>0</v>
      </c>
      <c r="AM114" s="69">
        <f t="shared" si="330"/>
        <v>0</v>
      </c>
      <c r="AN114" s="260">
        <v>0</v>
      </c>
      <c r="AO114" s="71">
        <v>0</v>
      </c>
      <c r="AP114" s="71">
        <v>0</v>
      </c>
      <c r="AQ114" s="68">
        <f t="shared" si="331"/>
        <v>0</v>
      </c>
      <c r="AR114" s="68">
        <f t="shared" si="332"/>
        <v>0</v>
      </c>
      <c r="AS114" s="71">
        <v>0</v>
      </c>
      <c r="AT114" s="261">
        <f t="shared" si="244"/>
        <v>0</v>
      </c>
      <c r="AU114" s="71">
        <v>0</v>
      </c>
      <c r="AV114" s="68">
        <f t="shared" si="333"/>
        <v>0</v>
      </c>
      <c r="AW114" s="68">
        <f t="shared" si="334"/>
        <v>0</v>
      </c>
      <c r="AX114" s="71">
        <v>0</v>
      </c>
      <c r="AY114" s="69">
        <f t="shared" si="335"/>
        <v>0</v>
      </c>
      <c r="AZ114" s="260">
        <v>8</v>
      </c>
      <c r="BA114" s="260">
        <v>40.777333333333402</v>
      </c>
      <c r="BB114" s="260">
        <v>4.2524933333333497</v>
      </c>
      <c r="BC114" s="262">
        <f t="shared" si="336"/>
        <v>3.4019946666666798</v>
      </c>
      <c r="BD114" s="262">
        <f t="shared" si="245"/>
        <v>0.85049866666666984</v>
      </c>
      <c r="BE114" s="260">
        <v>1.5961413333333301</v>
      </c>
      <c r="BF114" s="262">
        <f t="shared" si="337"/>
        <v>1.2769130666666642</v>
      </c>
      <c r="BG114" s="262">
        <f t="shared" si="246"/>
        <v>0.31922826666666593</v>
      </c>
      <c r="BH114" s="260">
        <v>5.0279462021063619</v>
      </c>
      <c r="BI114" s="263">
        <f t="shared" si="338"/>
        <v>2.9441340104281886</v>
      </c>
      <c r="BJ114" s="68">
        <f t="shared" si="339"/>
        <v>6.8908002699867688E-2</v>
      </c>
      <c r="BK114" s="260">
        <v>2.5824767768512706</v>
      </c>
      <c r="BL114" s="69">
        <f t="shared" si="340"/>
        <v>65.083669174749261</v>
      </c>
      <c r="BM114" s="260">
        <v>0</v>
      </c>
      <c r="BN114" s="260">
        <v>0</v>
      </c>
      <c r="BO114" s="260">
        <v>0</v>
      </c>
      <c r="BP114" s="68">
        <f t="shared" si="341"/>
        <v>0</v>
      </c>
      <c r="BQ114" s="68">
        <f t="shared" si="342"/>
        <v>0</v>
      </c>
      <c r="BR114" s="260">
        <v>0</v>
      </c>
      <c r="BS114" s="260">
        <v>0</v>
      </c>
      <c r="BT114" s="68">
        <f t="shared" si="343"/>
        <v>0</v>
      </c>
      <c r="BU114" s="68">
        <f t="shared" si="344"/>
        <v>0</v>
      </c>
      <c r="BV114" s="260">
        <v>0</v>
      </c>
      <c r="BW114" s="69">
        <f t="shared" si="345"/>
        <v>0</v>
      </c>
      <c r="BX114" s="260">
        <v>0</v>
      </c>
      <c r="BY114" s="260">
        <v>0</v>
      </c>
      <c r="BZ114" s="263">
        <f t="shared" si="346"/>
        <v>0</v>
      </c>
      <c r="CA114" s="263">
        <f t="shared" si="347"/>
        <v>0</v>
      </c>
      <c r="CB114" s="260">
        <v>0</v>
      </c>
      <c r="CC114" s="264">
        <f t="shared" si="348"/>
        <v>0</v>
      </c>
      <c r="CD114" s="260">
        <v>0</v>
      </c>
      <c r="CE114" s="260">
        <v>0</v>
      </c>
      <c r="CF114" s="263">
        <f t="shared" si="349"/>
        <v>0</v>
      </c>
      <c r="CG114" s="263">
        <f t="shared" si="350"/>
        <v>0</v>
      </c>
      <c r="CH114" s="260">
        <v>0</v>
      </c>
      <c r="CI114" s="69">
        <f t="shared" si="351"/>
        <v>0</v>
      </c>
      <c r="CJ114" s="260">
        <v>5.671807595389132</v>
      </c>
      <c r="CK114" s="260">
        <v>1.2477978863869421</v>
      </c>
      <c r="CL114" s="260">
        <v>0.53605448067301364</v>
      </c>
      <c r="CM114" s="260">
        <v>0.41689581757610994</v>
      </c>
      <c r="CN114" s="260">
        <v>1.3637701318043205</v>
      </c>
      <c r="CO114" s="265">
        <f t="shared" si="352"/>
        <v>9.5791214057935462E-2</v>
      </c>
      <c r="CP114" s="266">
        <f t="shared" si="353"/>
        <v>0.43485447176738923</v>
      </c>
      <c r="CQ114" s="260">
        <v>0.95113941328923568</v>
      </c>
      <c r="CR114" s="265">
        <f t="shared" si="354"/>
        <v>1.3035365659128976E-2</v>
      </c>
      <c r="CS114" s="265">
        <f t="shared" si="355"/>
        <v>0.55694348800916516</v>
      </c>
      <c r="CT114" s="260">
        <v>0.4885284787845125</v>
      </c>
      <c r="CU114" s="267">
        <f t="shared" si="247"/>
        <v>12.310917583592586</v>
      </c>
      <c r="CV114" s="260">
        <v>0</v>
      </c>
      <c r="CW114" s="260">
        <v>0</v>
      </c>
      <c r="CX114" s="68">
        <f t="shared" si="356"/>
        <v>0</v>
      </c>
      <c r="CY114" s="68">
        <f t="shared" si="357"/>
        <v>0</v>
      </c>
      <c r="CZ114" s="260">
        <v>0</v>
      </c>
      <c r="DA114" s="69">
        <f t="shared" si="358"/>
        <v>0</v>
      </c>
      <c r="DB114" s="260">
        <v>0</v>
      </c>
      <c r="DC114" s="260">
        <v>0</v>
      </c>
      <c r="DD114" s="68">
        <f t="shared" si="359"/>
        <v>0</v>
      </c>
      <c r="DE114" s="68">
        <f t="shared" si="360"/>
        <v>0</v>
      </c>
      <c r="DF114" s="260">
        <v>0</v>
      </c>
      <c r="DG114" s="69">
        <f t="shared" si="361"/>
        <v>0</v>
      </c>
      <c r="DH114" s="260">
        <v>13.6983365583168</v>
      </c>
      <c r="DI114" s="260">
        <v>3.0136340428296959</v>
      </c>
      <c r="DJ114" s="260">
        <v>0.21359235849999988</v>
      </c>
      <c r="DK114" s="260">
        <v>9.972389014454631</v>
      </c>
      <c r="DL114" s="68">
        <f t="shared" si="362"/>
        <v>0.70046060437529323</v>
      </c>
      <c r="DM114" s="68">
        <f t="shared" si="363"/>
        <v>3.1798159059270321</v>
      </c>
      <c r="DN114" s="260">
        <v>2.90116291403247</v>
      </c>
      <c r="DO114" s="68">
        <f t="shared" si="364"/>
        <v>3.9760437736815001E-2</v>
      </c>
      <c r="DP114" s="68">
        <f t="shared" si="365"/>
        <v>1.698787548963369</v>
      </c>
      <c r="DQ114" s="260">
        <v>1.49010826940396</v>
      </c>
      <c r="DR114" s="264">
        <f t="shared" si="366"/>
        <v>37.547067789045073</v>
      </c>
      <c r="DS114" s="260">
        <v>0</v>
      </c>
      <c r="DT114" s="260">
        <v>0</v>
      </c>
      <c r="DU114" s="260">
        <v>0</v>
      </c>
      <c r="DV114" s="68">
        <f t="shared" si="367"/>
        <v>0</v>
      </c>
      <c r="DW114" s="68">
        <f t="shared" si="368"/>
        <v>0</v>
      </c>
      <c r="DX114" s="260">
        <v>0</v>
      </c>
      <c r="DY114" s="260">
        <v>0</v>
      </c>
      <c r="DZ114" s="260">
        <v>0</v>
      </c>
      <c r="EA114" s="260">
        <v>0</v>
      </c>
      <c r="EB114" s="68">
        <f t="shared" si="369"/>
        <v>0</v>
      </c>
      <c r="EC114" s="68">
        <f t="shared" si="370"/>
        <v>0</v>
      </c>
      <c r="ED114" s="267">
        <v>0</v>
      </c>
      <c r="EE114" s="69">
        <f t="shared" si="371"/>
        <v>0</v>
      </c>
      <c r="EF114" s="260">
        <v>2.8635122222222202</v>
      </c>
      <c r="EG114" s="260">
        <v>0.62997268888888802</v>
      </c>
      <c r="EH114" s="260">
        <v>6.8518025282860968</v>
      </c>
      <c r="EI114" s="260">
        <v>2.0848252052894267</v>
      </c>
      <c r="EJ114" s="268">
        <f t="shared" si="372"/>
        <v>0.14643812241952933</v>
      </c>
      <c r="EK114" s="266">
        <f t="shared" si="373"/>
        <v>0.66477153460899718</v>
      </c>
      <c r="EL114" s="260">
        <v>1.340536727462188</v>
      </c>
      <c r="EM114" s="268">
        <f t="shared" si="374"/>
        <v>1.8372055849869288E-2</v>
      </c>
      <c r="EN114" s="268">
        <f t="shared" si="375"/>
        <v>0.78495664291239409</v>
      </c>
      <c r="EO114" s="269">
        <f t="shared" si="376"/>
        <v>13.770649372148821</v>
      </c>
      <c r="EP114" s="69">
        <f t="shared" si="377"/>
        <v>17.351018208907515</v>
      </c>
      <c r="EQ114" s="260">
        <v>0</v>
      </c>
      <c r="ER114" s="260">
        <v>0</v>
      </c>
      <c r="ES114" s="260">
        <v>0</v>
      </c>
      <c r="ET114" s="68">
        <f t="shared" si="378"/>
        <v>0</v>
      </c>
      <c r="EU114" s="68">
        <f t="shared" si="379"/>
        <v>0</v>
      </c>
      <c r="EV114" s="260">
        <v>0</v>
      </c>
      <c r="EW114" s="260">
        <v>0</v>
      </c>
      <c r="EX114" s="68">
        <f t="shared" si="380"/>
        <v>0</v>
      </c>
      <c r="EY114" s="68">
        <f t="shared" si="381"/>
        <v>0</v>
      </c>
      <c r="EZ114" s="260">
        <v>0</v>
      </c>
      <c r="FA114" s="69">
        <f t="shared" si="382"/>
        <v>0</v>
      </c>
      <c r="FB114" s="260">
        <v>0</v>
      </c>
      <c r="FC114" s="260">
        <v>0</v>
      </c>
      <c r="FD114" s="68">
        <f t="shared" si="383"/>
        <v>0</v>
      </c>
      <c r="FE114" s="68">
        <f t="shared" si="384"/>
        <v>0</v>
      </c>
      <c r="FF114" s="260">
        <v>0</v>
      </c>
      <c r="FG114" s="69">
        <f t="shared" si="385"/>
        <v>0</v>
      </c>
      <c r="FH114" s="260">
        <v>0</v>
      </c>
      <c r="FI114" s="260">
        <v>0</v>
      </c>
      <c r="FJ114" s="68">
        <f t="shared" si="386"/>
        <v>0</v>
      </c>
      <c r="FK114" s="68">
        <f t="shared" si="387"/>
        <v>0</v>
      </c>
      <c r="FL114" s="260">
        <v>0</v>
      </c>
      <c r="FM114" s="69">
        <f t="shared" si="388"/>
        <v>0</v>
      </c>
      <c r="FN114" s="260">
        <v>0</v>
      </c>
      <c r="FO114" s="260">
        <v>0</v>
      </c>
      <c r="FP114" s="68">
        <f t="shared" si="389"/>
        <v>0</v>
      </c>
      <c r="FQ114" s="68">
        <f t="shared" si="390"/>
        <v>0</v>
      </c>
      <c r="FR114" s="260">
        <v>0</v>
      </c>
      <c r="FS114" s="264">
        <f t="shared" si="391"/>
        <v>0</v>
      </c>
      <c r="FT114" s="270">
        <f t="shared" si="248"/>
        <v>132.29267275629442</v>
      </c>
      <c r="FU114" s="271">
        <f t="shared" si="249"/>
        <v>27.125060994033678</v>
      </c>
      <c r="FV114" s="272">
        <f t="shared" si="392"/>
        <v>8.3542804832163355</v>
      </c>
      <c r="FW114" s="272">
        <f t="shared" si="250"/>
        <v>5.0958035509094541</v>
      </c>
      <c r="FX114" s="272">
        <f t="shared" si="251"/>
        <v>40.777333333333402</v>
      </c>
      <c r="FY114" s="272">
        <f t="shared" si="252"/>
        <v>0</v>
      </c>
      <c r="FZ114" s="272">
        <f t="shared" si="253"/>
        <v>0</v>
      </c>
      <c r="GA114" s="272">
        <f t="shared" si="254"/>
        <v>0</v>
      </c>
      <c r="GB114" s="272">
        <f t="shared" si="255"/>
        <v>0</v>
      </c>
      <c r="GC114" s="272">
        <f t="shared" si="256"/>
        <v>0</v>
      </c>
      <c r="GD114" s="272">
        <f t="shared" si="257"/>
        <v>0</v>
      </c>
      <c r="GE114" s="272">
        <f t="shared" si="258"/>
        <v>13.420984351548379</v>
      </c>
      <c r="GF114" s="273">
        <f t="shared" si="259"/>
        <v>5.2209191330101712</v>
      </c>
      <c r="GG114" s="273">
        <f t="shared" si="260"/>
        <v>0.94268994085275803</v>
      </c>
      <c r="GH114" s="272">
        <f t="shared" si="393"/>
        <v>10.220785256890256</v>
      </c>
      <c r="GI114" s="274">
        <f t="shared" si="394"/>
        <v>7.3014824621820011</v>
      </c>
      <c r="GJ114" s="275">
        <f t="shared" si="261"/>
        <v>0.14007586194568095</v>
      </c>
      <c r="GK114" s="271">
        <f t="shared" si="395"/>
        <v>104.99424796993151</v>
      </c>
      <c r="GL114" s="276">
        <f t="shared" si="396"/>
        <v>132.29275244211371</v>
      </c>
      <c r="GM114" s="272">
        <f t="shared" si="397"/>
        <v>39.647462589225853</v>
      </c>
      <c r="GN114" s="272">
        <f t="shared" si="398"/>
        <v>6.1785693537078927</v>
      </c>
      <c r="GO114" s="277">
        <f t="shared" si="399"/>
        <v>0.37761556805073915</v>
      </c>
      <c r="GP114" s="278">
        <f t="shared" si="400"/>
        <v>5.8846741351748388E-2</v>
      </c>
      <c r="GQ114" s="279">
        <f t="shared" si="401"/>
        <v>1.0612242001079331</v>
      </c>
      <c r="GR114" s="280">
        <f t="shared" si="402"/>
        <v>104.99424796993151</v>
      </c>
      <c r="GS114" s="272">
        <f t="shared" si="403"/>
        <v>39.647462589225853</v>
      </c>
      <c r="GT114" s="272">
        <f t="shared" si="262"/>
        <v>6.1785693537078927</v>
      </c>
      <c r="GU114" s="73">
        <f t="shared" si="404"/>
        <v>0.37761556805073915</v>
      </c>
      <c r="GV114" s="74">
        <f t="shared" si="405"/>
        <v>5.8846741351748388E-2</v>
      </c>
      <c r="GW114" s="279">
        <f t="shared" si="406"/>
        <v>1.0612242001079331</v>
      </c>
      <c r="GX114" s="280">
        <f t="shared" si="407"/>
        <v>53.340542275686062</v>
      </c>
      <c r="GY114" s="272">
        <f t="shared" si="263"/>
        <v>36.055619096503463</v>
      </c>
      <c r="GZ114" s="272">
        <f t="shared" si="264"/>
        <v>1.4307536176746811</v>
      </c>
      <c r="HA114" s="73">
        <f t="shared" si="408"/>
        <v>0.67595149127193077</v>
      </c>
      <c r="HB114" s="74">
        <f t="shared" si="409"/>
        <v>2.6823004728372513E-2</v>
      </c>
      <c r="HC114" s="279">
        <f t="shared" si="410"/>
        <v>1.0974402664423912</v>
      </c>
      <c r="HD114" s="280">
        <f t="shared" si="411"/>
        <v>53.340542275686062</v>
      </c>
      <c r="HE114" s="272">
        <f t="shared" si="265"/>
        <v>36.055619096503463</v>
      </c>
      <c r="HF114" s="272">
        <f t="shared" si="266"/>
        <v>1.4307536176746811</v>
      </c>
      <c r="HG114" s="73">
        <f t="shared" si="412"/>
        <v>0.67595149127193077</v>
      </c>
      <c r="HH114" s="74">
        <f t="shared" si="413"/>
        <v>2.6823004728372513E-2</v>
      </c>
      <c r="HI114" s="281">
        <f t="shared" si="414"/>
        <v>1.0974402664423912</v>
      </c>
      <c r="HJ114" s="72">
        <f t="shared" si="267"/>
        <v>3.2649623740520668</v>
      </c>
      <c r="HK114" s="73">
        <f t="shared" si="415"/>
        <v>3.2649623740520668</v>
      </c>
      <c r="HL114" s="73">
        <f t="shared" si="268"/>
        <v>1.7152991364494574</v>
      </c>
      <c r="HM114" s="74">
        <f t="shared" si="416"/>
        <v>1.7152991364494574</v>
      </c>
      <c r="HN114" s="75"/>
      <c r="HO114" s="75"/>
      <c r="HP114" s="76">
        <f t="shared" si="417"/>
        <v>0</v>
      </c>
      <c r="HQ114" s="77">
        <f t="shared" si="418"/>
        <v>0</v>
      </c>
      <c r="HR114" s="77">
        <f t="shared" si="419"/>
        <v>0</v>
      </c>
      <c r="HS114" s="77">
        <f t="shared" si="420"/>
        <v>0</v>
      </c>
      <c r="HT114" s="282">
        <f t="shared" si="421"/>
        <v>0</v>
      </c>
      <c r="HU114" s="73"/>
      <c r="HV114" s="74"/>
      <c r="HW114" s="279"/>
      <c r="HX114" s="76">
        <f t="shared" si="422"/>
        <v>0</v>
      </c>
      <c r="HY114" s="77">
        <f t="shared" si="423"/>
        <v>0</v>
      </c>
      <c r="HZ114" s="77">
        <f t="shared" si="269"/>
        <v>0</v>
      </c>
      <c r="IA114" s="77">
        <f t="shared" si="424"/>
        <v>0</v>
      </c>
      <c r="IB114" s="282">
        <f t="shared" si="425"/>
        <v>0</v>
      </c>
      <c r="IC114" s="73"/>
      <c r="ID114" s="74"/>
      <c r="IE114" s="279"/>
      <c r="IF114" s="76">
        <f t="shared" si="270"/>
        <v>3.5918434927223899</v>
      </c>
      <c r="IG114" s="77">
        <f t="shared" si="426"/>
        <v>4.0875538131530069</v>
      </c>
      <c r="IH114" s="77">
        <f t="shared" si="271"/>
        <v>4.7478157360332114</v>
      </c>
      <c r="II114" s="77">
        <f t="shared" si="427"/>
        <v>5.4827776119711524</v>
      </c>
      <c r="IJ114" s="282">
        <f t="shared" si="428"/>
        <v>51.653705694245446</v>
      </c>
      <c r="IK114" s="73">
        <f t="shared" si="429"/>
        <v>6.9536995350994626E-2</v>
      </c>
      <c r="IL114" s="74">
        <f t="shared" si="430"/>
        <v>9.1916265681634315E-2</v>
      </c>
      <c r="IM114" s="279">
        <f t="shared" si="431"/>
        <v>1.0238254386559078</v>
      </c>
      <c r="IN114" s="76">
        <f t="shared" si="272"/>
        <v>0</v>
      </c>
      <c r="IO114" s="77">
        <f t="shared" si="432"/>
        <v>0</v>
      </c>
      <c r="IP114" s="77">
        <f t="shared" si="273"/>
        <v>0</v>
      </c>
      <c r="IQ114" s="77">
        <f t="shared" si="433"/>
        <v>0</v>
      </c>
      <c r="IR114" s="282">
        <f t="shared" si="434"/>
        <v>0</v>
      </c>
      <c r="IS114" s="283"/>
      <c r="IT114" s="284"/>
      <c r="IU114" s="285"/>
      <c r="IV114" s="76">
        <f t="shared" si="274"/>
        <v>0</v>
      </c>
      <c r="IW114" s="77">
        <f t="shared" si="435"/>
        <v>0</v>
      </c>
      <c r="IX114" s="77">
        <f t="shared" si="436"/>
        <v>0</v>
      </c>
      <c r="IY114" s="77">
        <f t="shared" si="437"/>
        <v>0</v>
      </c>
      <c r="IZ114" s="282">
        <f t="shared" si="438"/>
        <v>0</v>
      </c>
      <c r="JA114" s="283"/>
      <c r="JB114" s="284"/>
      <c r="JC114" s="285"/>
      <c r="JD114" s="76">
        <f t="shared" si="275"/>
        <v>0</v>
      </c>
      <c r="JE114" s="77">
        <f t="shared" si="439"/>
        <v>0</v>
      </c>
      <c r="JF114" s="77">
        <f t="shared" si="276"/>
        <v>0</v>
      </c>
      <c r="JG114" s="77">
        <f t="shared" si="440"/>
        <v>0</v>
      </c>
      <c r="JH114" s="282">
        <f t="shared" si="441"/>
        <v>0</v>
      </c>
      <c r="JI114" s="283"/>
      <c r="JJ114" s="284"/>
      <c r="JK114" s="285"/>
      <c r="JL114" s="76">
        <f t="shared" si="277"/>
        <v>8.1295989927034693</v>
      </c>
      <c r="JM114" s="77">
        <f t="shared" si="442"/>
        <v>9.2515649496864754</v>
      </c>
      <c r="JN114" s="77">
        <f t="shared" si="278"/>
        <v>0.52572239729317438</v>
      </c>
      <c r="JO114" s="77">
        <f t="shared" si="443"/>
        <v>0.60710422439415779</v>
      </c>
      <c r="JP114" s="282">
        <f t="shared" si="444"/>
        <v>9.7705695107877659</v>
      </c>
      <c r="JQ114" s="73">
        <f t="shared" si="279"/>
        <v>0.83204965521482777</v>
      </c>
      <c r="JR114" s="74">
        <f t="shared" si="280"/>
        <v>5.3806730171943401E-2</v>
      </c>
      <c r="JS114" s="279">
        <f t="shared" si="445"/>
        <v>1.1231604547468153</v>
      </c>
      <c r="JT114" s="76">
        <f t="shared" si="281"/>
        <v>0</v>
      </c>
      <c r="JU114" s="77">
        <f t="shared" si="446"/>
        <v>0</v>
      </c>
      <c r="JV114" s="77">
        <f t="shared" si="282"/>
        <v>0</v>
      </c>
      <c r="JW114" s="77">
        <f t="shared" si="447"/>
        <v>0</v>
      </c>
      <c r="JX114" s="282">
        <f t="shared" si="448"/>
        <v>0</v>
      </c>
      <c r="JY114" s="73"/>
      <c r="JZ114" s="74"/>
      <c r="KA114" s="279"/>
      <c r="KB114" s="76">
        <f t="shared" si="283"/>
        <v>0</v>
      </c>
      <c r="KC114" s="77">
        <f t="shared" si="449"/>
        <v>0</v>
      </c>
      <c r="KD114" s="77">
        <f t="shared" si="284"/>
        <v>0</v>
      </c>
      <c r="KE114" s="77">
        <f t="shared" si="450"/>
        <v>0</v>
      </c>
      <c r="KF114" s="282">
        <f t="shared" si="451"/>
        <v>0</v>
      </c>
      <c r="KG114" s="73"/>
      <c r="KH114" s="74"/>
      <c r="KI114" s="279"/>
      <c r="KJ114" s="76">
        <f t="shared" si="285"/>
        <v>22.663866816112787</v>
      </c>
      <c r="KK114" s="77">
        <f t="shared" si="452"/>
        <v>25.79170707540451</v>
      </c>
      <c r="KL114" s="77">
        <f t="shared" si="286"/>
        <v>0.74022104211210826</v>
      </c>
      <c r="KM114" s="77">
        <f t="shared" si="453"/>
        <v>0.85480725943106262</v>
      </c>
      <c r="KN114" s="282">
        <f t="shared" si="454"/>
        <v>29.799260150035774</v>
      </c>
      <c r="KO114" s="73">
        <f t="shared" si="287"/>
        <v>0.76055132583838925</v>
      </c>
      <c r="KP114" s="74">
        <f t="shared" si="288"/>
        <v>2.4840248998974548E-2</v>
      </c>
      <c r="KQ114" s="279">
        <f t="shared" si="289"/>
        <v>1.1088089590239973</v>
      </c>
      <c r="KR114" s="76">
        <f t="shared" si="290"/>
        <v>0</v>
      </c>
      <c r="KS114" s="77">
        <f t="shared" si="455"/>
        <v>0</v>
      </c>
      <c r="KT114" s="77">
        <f t="shared" si="291"/>
        <v>0</v>
      </c>
      <c r="KU114" s="77">
        <f t="shared" si="456"/>
        <v>0</v>
      </c>
      <c r="KV114" s="282">
        <f t="shared" si="457"/>
        <v>0</v>
      </c>
      <c r="KW114" s="73"/>
      <c r="KX114" s="74"/>
      <c r="KY114" s="279"/>
      <c r="KZ114" s="76">
        <f t="shared" si="292"/>
        <v>5.2621532876872052</v>
      </c>
      <c r="LA114" s="77">
        <f t="shared" si="458"/>
        <v>5.9883830629209163</v>
      </c>
      <c r="LB114" s="77">
        <f t="shared" si="293"/>
        <v>0.16481017826939862</v>
      </c>
      <c r="LC114" s="77">
        <f t="shared" si="459"/>
        <v>0.19032279386550152</v>
      </c>
      <c r="LD114" s="286">
        <f t="shared" si="460"/>
        <v>13.770649372148823</v>
      </c>
      <c r="LE114" s="73">
        <f t="shared" si="294"/>
        <v>0.38212818767500717</v>
      </c>
      <c r="LF114" s="74">
        <f t="shared" si="295"/>
        <v>1.1968221237462313E-2</v>
      </c>
      <c r="LG114" s="279">
        <f t="shared" si="296"/>
        <v>1.0545901918285869</v>
      </c>
      <c r="LH114" s="76">
        <f t="shared" si="297"/>
        <v>0</v>
      </c>
      <c r="LI114" s="77">
        <f t="shared" si="461"/>
        <v>0</v>
      </c>
      <c r="LJ114" s="77">
        <f t="shared" si="298"/>
        <v>0</v>
      </c>
      <c r="LK114" s="77">
        <f t="shared" si="462"/>
        <v>0</v>
      </c>
      <c r="LL114" s="282">
        <f t="shared" si="463"/>
        <v>0</v>
      </c>
      <c r="LM114" s="73"/>
      <c r="LN114" s="74"/>
      <c r="LO114" s="279"/>
      <c r="LP114" s="76">
        <f t="shared" si="299"/>
        <v>0</v>
      </c>
      <c r="LQ114" s="77">
        <f t="shared" si="464"/>
        <v>0</v>
      </c>
      <c r="LR114" s="77">
        <f t="shared" si="300"/>
        <v>0</v>
      </c>
      <c r="LS114" s="77">
        <f t="shared" si="465"/>
        <v>0</v>
      </c>
      <c r="LT114" s="282">
        <f t="shared" si="466"/>
        <v>0</v>
      </c>
      <c r="LU114" s="73"/>
      <c r="LV114" s="74"/>
      <c r="LW114" s="279"/>
      <c r="LX114" s="76">
        <f t="shared" si="301"/>
        <v>0</v>
      </c>
      <c r="LY114" s="77">
        <f t="shared" si="467"/>
        <v>0</v>
      </c>
      <c r="LZ114" s="77">
        <f t="shared" si="302"/>
        <v>0</v>
      </c>
      <c r="MA114" s="77">
        <f t="shared" si="468"/>
        <v>0</v>
      </c>
      <c r="MB114" s="286">
        <f t="shared" si="469"/>
        <v>0</v>
      </c>
      <c r="MC114" s="73"/>
      <c r="MD114" s="74"/>
      <c r="ME114" s="279"/>
      <c r="MF114" s="76">
        <f t="shared" si="303"/>
        <v>0</v>
      </c>
      <c r="MG114" s="77">
        <f t="shared" si="470"/>
        <v>0</v>
      </c>
      <c r="MH114" s="77">
        <f t="shared" si="304"/>
        <v>0</v>
      </c>
      <c r="MI114" s="77">
        <f t="shared" si="471"/>
        <v>0</v>
      </c>
      <c r="MJ114" s="286">
        <f t="shared" si="472"/>
        <v>0</v>
      </c>
      <c r="MK114" s="73"/>
      <c r="ML114" s="74"/>
      <c r="MM114" s="279"/>
      <c r="MN114" s="287">
        <f t="shared" si="473"/>
        <v>1.0612241264922917</v>
      </c>
      <c r="MO114" s="288">
        <f t="shared" si="473"/>
        <v>0</v>
      </c>
      <c r="MP114" s="288">
        <f t="shared" si="473"/>
        <v>1.0974407956600145</v>
      </c>
      <c r="MQ114" s="289">
        <f t="shared" si="473"/>
        <v>0</v>
      </c>
      <c r="MR114" s="290">
        <f t="shared" si="474"/>
        <v>3.2649621475661847</v>
      </c>
      <c r="MS114" s="291"/>
      <c r="MT114" s="291">
        <f t="shared" si="305"/>
        <v>1.7152999636166026</v>
      </c>
      <c r="MU114" s="292"/>
      <c r="MV114" s="359">
        <f t="shared" si="306"/>
        <v>0</v>
      </c>
      <c r="MW114" s="360">
        <f t="shared" si="307"/>
        <v>0</v>
      </c>
      <c r="MX114" s="360">
        <f t="shared" si="308"/>
        <v>1.5496621839495821</v>
      </c>
      <c r="MY114" s="360">
        <f t="shared" si="309"/>
        <v>0</v>
      </c>
      <c r="MZ114" s="360">
        <f t="shared" si="310"/>
        <v>0</v>
      </c>
      <c r="NA114" s="360">
        <f t="shared" si="311"/>
        <v>0</v>
      </c>
      <c r="NB114" s="360">
        <f t="shared" si="312"/>
        <v>0.32156083819401321</v>
      </c>
      <c r="NC114" s="360">
        <f t="shared" si="313"/>
        <v>0</v>
      </c>
      <c r="ND114" s="360">
        <f t="shared" si="314"/>
        <v>0</v>
      </c>
      <c r="NE114" s="360">
        <f t="shared" si="315"/>
        <v>0.96821198301975442</v>
      </c>
      <c r="NF114" s="360">
        <f t="shared" si="316"/>
        <v>0</v>
      </c>
      <c r="NG114" s="360">
        <f t="shared" si="317"/>
        <v>0.42552714240283485</v>
      </c>
      <c r="NH114" s="360">
        <f t="shared" si="318"/>
        <v>0</v>
      </c>
      <c r="NI114" s="360">
        <f t="shared" si="319"/>
        <v>0</v>
      </c>
      <c r="NJ114" s="360">
        <f t="shared" si="320"/>
        <v>0</v>
      </c>
      <c r="NK114" s="361">
        <f t="shared" si="321"/>
        <v>0</v>
      </c>
      <c r="NL114" s="145">
        <f t="shared" si="475"/>
        <v>3.2649621475661847</v>
      </c>
      <c r="NM114" s="40"/>
      <c r="NN114" s="56">
        <f t="shared" si="476"/>
        <v>1.7152999636166026</v>
      </c>
      <c r="NO114" s="59"/>
      <c r="NP114" s="55">
        <f t="shared" si="322"/>
        <v>1.0612241264922917</v>
      </c>
      <c r="NQ114" s="40"/>
      <c r="NR114" s="56">
        <f t="shared" si="323"/>
        <v>1.0974407956600145</v>
      </c>
      <c r="NS114" s="60"/>
      <c r="NT114" s="25"/>
      <c r="NU114" s="86">
        <f t="shared" si="477"/>
        <v>0</v>
      </c>
      <c r="NV114" s="86">
        <f t="shared" si="477"/>
        <v>0</v>
      </c>
      <c r="NW114" s="86">
        <f t="shared" si="477"/>
        <v>0</v>
      </c>
      <c r="NX114" s="86">
        <f t="shared" si="477"/>
        <v>0</v>
      </c>
      <c r="NY114" s="87">
        <f t="shared" si="478"/>
        <v>0</v>
      </c>
      <c r="NZ114" s="87">
        <f t="shared" si="478"/>
        <v>0</v>
      </c>
      <c r="OA114" s="87">
        <f t="shared" si="478"/>
        <v>0</v>
      </c>
      <c r="OB114" s="87">
        <f t="shared" si="478"/>
        <v>0</v>
      </c>
      <c r="OC114" s="26"/>
    </row>
    <row r="115" spans="1:393" thickBot="1" x14ac:dyDescent="0.35">
      <c r="A115" s="136" t="s">
        <v>328</v>
      </c>
      <c r="B115" s="137" t="s">
        <v>329</v>
      </c>
      <c r="C115" s="133" t="s">
        <v>118</v>
      </c>
      <c r="D115" s="64">
        <f>VLOOKUP(B115,[1]УсіТ_1!$A$10:$G$556,6,FALSE)</f>
        <v>247.6</v>
      </c>
      <c r="E115" s="64">
        <f>VLOOKUP(B115,[1]УсіТ_1!$A$10:$G$556,7,FALSE)</f>
        <v>63.2</v>
      </c>
      <c r="F115" s="38"/>
      <c r="G115" s="38"/>
      <c r="H115" s="39">
        <v>1020.7</v>
      </c>
      <c r="I115" s="256">
        <v>1.2629999999999999</v>
      </c>
      <c r="J115" s="62">
        <v>1.2629999999999999</v>
      </c>
      <c r="K115" s="257">
        <f t="shared" si="324"/>
        <v>0.67149999999999987</v>
      </c>
      <c r="L115" s="258">
        <f t="shared" si="325"/>
        <v>0.67149999999999987</v>
      </c>
      <c r="M115" s="63">
        <v>0</v>
      </c>
      <c r="N115" s="63">
        <v>0</v>
      </c>
      <c r="O115" s="63">
        <v>0.59150000000000003</v>
      </c>
      <c r="P115" s="63">
        <v>0</v>
      </c>
      <c r="Q115" s="63">
        <v>0</v>
      </c>
      <c r="R115" s="63">
        <v>0</v>
      </c>
      <c r="S115" s="63">
        <v>0.26290000000000002</v>
      </c>
      <c r="T115" s="63">
        <v>0</v>
      </c>
      <c r="U115" s="63">
        <v>0</v>
      </c>
      <c r="V115" s="63">
        <v>6.3700000000000007E-2</v>
      </c>
      <c r="W115" s="63">
        <v>0</v>
      </c>
      <c r="X115" s="63">
        <v>0.34489999999999998</v>
      </c>
      <c r="Y115" s="63">
        <v>0</v>
      </c>
      <c r="Z115" s="63">
        <v>0</v>
      </c>
      <c r="AA115" s="63">
        <v>0</v>
      </c>
      <c r="AB115" s="259">
        <v>0</v>
      </c>
      <c r="AC115" s="144">
        <v>0</v>
      </c>
      <c r="AD115" s="70">
        <v>0</v>
      </c>
      <c r="AE115" s="70">
        <v>0</v>
      </c>
      <c r="AF115" s="68">
        <f t="shared" si="326"/>
        <v>0</v>
      </c>
      <c r="AG115" s="68">
        <f t="shared" si="327"/>
        <v>0</v>
      </c>
      <c r="AH115" s="71">
        <v>0</v>
      </c>
      <c r="AI115" s="71">
        <v>0</v>
      </c>
      <c r="AJ115" s="68">
        <f t="shared" si="328"/>
        <v>0</v>
      </c>
      <c r="AK115" s="68">
        <f t="shared" si="329"/>
        <v>0</v>
      </c>
      <c r="AL115" s="71">
        <v>0</v>
      </c>
      <c r="AM115" s="69">
        <f t="shared" si="330"/>
        <v>0</v>
      </c>
      <c r="AN115" s="260">
        <v>0</v>
      </c>
      <c r="AO115" s="71">
        <v>0</v>
      </c>
      <c r="AP115" s="71">
        <v>0</v>
      </c>
      <c r="AQ115" s="68">
        <f t="shared" si="331"/>
        <v>0</v>
      </c>
      <c r="AR115" s="68">
        <f t="shared" si="332"/>
        <v>0</v>
      </c>
      <c r="AS115" s="71">
        <v>0</v>
      </c>
      <c r="AT115" s="261">
        <f t="shared" si="244"/>
        <v>0</v>
      </c>
      <c r="AU115" s="71">
        <v>0</v>
      </c>
      <c r="AV115" s="68">
        <f t="shared" si="333"/>
        <v>0</v>
      </c>
      <c r="AW115" s="68">
        <f t="shared" si="334"/>
        <v>0</v>
      </c>
      <c r="AX115" s="71">
        <v>0</v>
      </c>
      <c r="AY115" s="69">
        <f t="shared" si="335"/>
        <v>0</v>
      </c>
      <c r="AZ115" s="260">
        <v>18</v>
      </c>
      <c r="BA115" s="260">
        <v>91.749000000000294</v>
      </c>
      <c r="BB115" s="260">
        <v>9.5681100000000292</v>
      </c>
      <c r="BC115" s="262">
        <f t="shared" si="336"/>
        <v>7.6544880000000237</v>
      </c>
      <c r="BD115" s="262">
        <f t="shared" si="245"/>
        <v>1.9136220000000055</v>
      </c>
      <c r="BE115" s="260">
        <v>3.5913179999999998</v>
      </c>
      <c r="BF115" s="262">
        <f t="shared" si="337"/>
        <v>2.8730544</v>
      </c>
      <c r="BG115" s="262">
        <f t="shared" si="246"/>
        <v>0.71826359999999978</v>
      </c>
      <c r="BH115" s="260">
        <v>11.312878954739332</v>
      </c>
      <c r="BI115" s="263">
        <f t="shared" si="338"/>
        <v>6.6243015234634353</v>
      </c>
      <c r="BJ115" s="68">
        <f t="shared" si="339"/>
        <v>0.15504300607470256</v>
      </c>
      <c r="BK115" s="260">
        <v>5.8105727479153666</v>
      </c>
      <c r="BL115" s="69">
        <f t="shared" si="340"/>
        <v>146.43825564318604</v>
      </c>
      <c r="BM115" s="260">
        <v>0</v>
      </c>
      <c r="BN115" s="260">
        <v>0</v>
      </c>
      <c r="BO115" s="260">
        <v>0</v>
      </c>
      <c r="BP115" s="68">
        <f t="shared" si="341"/>
        <v>0</v>
      </c>
      <c r="BQ115" s="68">
        <f t="shared" si="342"/>
        <v>0</v>
      </c>
      <c r="BR115" s="260">
        <v>0</v>
      </c>
      <c r="BS115" s="260">
        <v>0</v>
      </c>
      <c r="BT115" s="68">
        <f t="shared" si="343"/>
        <v>0</v>
      </c>
      <c r="BU115" s="68">
        <f t="shared" si="344"/>
        <v>0</v>
      </c>
      <c r="BV115" s="260">
        <v>0</v>
      </c>
      <c r="BW115" s="69">
        <f t="shared" si="345"/>
        <v>0</v>
      </c>
      <c r="BX115" s="260">
        <v>0</v>
      </c>
      <c r="BY115" s="260">
        <v>0</v>
      </c>
      <c r="BZ115" s="263">
        <f t="shared" si="346"/>
        <v>0</v>
      </c>
      <c r="CA115" s="263">
        <f t="shared" si="347"/>
        <v>0</v>
      </c>
      <c r="CB115" s="260">
        <v>0</v>
      </c>
      <c r="CC115" s="264">
        <f t="shared" si="348"/>
        <v>0</v>
      </c>
      <c r="CD115" s="260">
        <v>0</v>
      </c>
      <c r="CE115" s="260">
        <v>0</v>
      </c>
      <c r="CF115" s="263">
        <f t="shared" si="349"/>
        <v>0</v>
      </c>
      <c r="CG115" s="263">
        <f t="shared" si="350"/>
        <v>0</v>
      </c>
      <c r="CH115" s="260">
        <v>0</v>
      </c>
      <c r="CI115" s="69">
        <f t="shared" si="351"/>
        <v>0</v>
      </c>
      <c r="CJ115" s="260">
        <v>30.613059549263937</v>
      </c>
      <c r="CK115" s="260">
        <v>6.7348743411489966</v>
      </c>
      <c r="CL115" s="260">
        <v>2.9163737142149575</v>
      </c>
      <c r="CM115" s="260">
        <v>2.4005442891126703</v>
      </c>
      <c r="CN115" s="260">
        <v>6.3631561653697331</v>
      </c>
      <c r="CO115" s="265">
        <f t="shared" si="352"/>
        <v>0.44694808905557004</v>
      </c>
      <c r="CP115" s="266">
        <f t="shared" si="353"/>
        <v>2.0289687012021238</v>
      </c>
      <c r="CQ115" s="260">
        <v>5.0285809955909127</v>
      </c>
      <c r="CR115" s="265">
        <f t="shared" si="354"/>
        <v>6.8916702544573452E-2</v>
      </c>
      <c r="CS115" s="265">
        <f t="shared" si="355"/>
        <v>2.9445057162922414</v>
      </c>
      <c r="CT115" s="260">
        <v>2.5828022578995942</v>
      </c>
      <c r="CU115" s="267">
        <f t="shared" si="247"/>
        <v>65.086616428185749</v>
      </c>
      <c r="CV115" s="260">
        <v>0</v>
      </c>
      <c r="CW115" s="260">
        <v>0</v>
      </c>
      <c r="CX115" s="68">
        <f t="shared" si="356"/>
        <v>0</v>
      </c>
      <c r="CY115" s="68">
        <f t="shared" si="357"/>
        <v>0</v>
      </c>
      <c r="CZ115" s="260">
        <v>0</v>
      </c>
      <c r="DA115" s="69">
        <f t="shared" si="358"/>
        <v>0</v>
      </c>
      <c r="DB115" s="260">
        <v>0</v>
      </c>
      <c r="DC115" s="260">
        <v>0</v>
      </c>
      <c r="DD115" s="68">
        <f t="shared" si="359"/>
        <v>0</v>
      </c>
      <c r="DE115" s="68">
        <f t="shared" si="360"/>
        <v>0</v>
      </c>
      <c r="DF115" s="260">
        <v>0</v>
      </c>
      <c r="DG115" s="69">
        <f t="shared" si="361"/>
        <v>0</v>
      </c>
      <c r="DH115" s="260">
        <v>5.7587473232969604</v>
      </c>
      <c r="DI115" s="260">
        <v>1.2669244111253313</v>
      </c>
      <c r="DJ115" s="260">
        <v>8.6175784891666621E-2</v>
      </c>
      <c r="DK115" s="260">
        <v>4.1923680513601873</v>
      </c>
      <c r="DL115" s="68">
        <f t="shared" si="362"/>
        <v>0.29447193192753957</v>
      </c>
      <c r="DM115" s="68">
        <f t="shared" si="363"/>
        <v>1.336786861592812</v>
      </c>
      <c r="DN115" s="260">
        <v>1.21919400660854</v>
      </c>
      <c r="DO115" s="68">
        <f t="shared" si="364"/>
        <v>1.670905386057004E-2</v>
      </c>
      <c r="DP115" s="68">
        <f t="shared" si="365"/>
        <v>0.71390392734565711</v>
      </c>
      <c r="DQ115" s="260">
        <v>0.62620787769893704</v>
      </c>
      <c r="DR115" s="264">
        <f t="shared" si="366"/>
        <v>15.779540945977946</v>
      </c>
      <c r="DS115" s="260">
        <v>0</v>
      </c>
      <c r="DT115" s="260">
        <v>0</v>
      </c>
      <c r="DU115" s="260">
        <v>0</v>
      </c>
      <c r="DV115" s="68">
        <f t="shared" si="367"/>
        <v>0</v>
      </c>
      <c r="DW115" s="68">
        <f t="shared" si="368"/>
        <v>0</v>
      </c>
      <c r="DX115" s="260">
        <v>0</v>
      </c>
      <c r="DY115" s="260">
        <v>0</v>
      </c>
      <c r="DZ115" s="260">
        <v>0</v>
      </c>
      <c r="EA115" s="260">
        <v>0</v>
      </c>
      <c r="EB115" s="68">
        <f t="shared" si="369"/>
        <v>0</v>
      </c>
      <c r="EC115" s="68">
        <f t="shared" si="370"/>
        <v>0</v>
      </c>
      <c r="ED115" s="267">
        <v>0</v>
      </c>
      <c r="EE115" s="69">
        <f t="shared" si="371"/>
        <v>0</v>
      </c>
      <c r="EF115" s="260">
        <v>13.663797777777701</v>
      </c>
      <c r="EG115" s="260">
        <v>3.0060355111110901</v>
      </c>
      <c r="EH115" s="260">
        <v>34.552853639397171</v>
      </c>
      <c r="EI115" s="260">
        <v>9.9481433276305857</v>
      </c>
      <c r="EJ115" s="268">
        <f t="shared" si="372"/>
        <v>0.69875758733277227</v>
      </c>
      <c r="EK115" s="266">
        <f t="shared" si="373"/>
        <v>3.1720848777349437</v>
      </c>
      <c r="EL115" s="260">
        <v>6.5970234503436878</v>
      </c>
      <c r="EM115" s="268">
        <f t="shared" si="374"/>
        <v>9.0412206386960237E-2</v>
      </c>
      <c r="EN115" s="268">
        <f t="shared" si="375"/>
        <v>3.8629134694425478</v>
      </c>
      <c r="EO115" s="269">
        <f t="shared" si="376"/>
        <v>67.767853706260226</v>
      </c>
      <c r="EP115" s="69">
        <f t="shared" si="377"/>
        <v>85.387495669887883</v>
      </c>
      <c r="EQ115" s="260">
        <v>0</v>
      </c>
      <c r="ER115" s="260">
        <v>0</v>
      </c>
      <c r="ES115" s="260">
        <v>0</v>
      </c>
      <c r="ET115" s="68">
        <f t="shared" si="378"/>
        <v>0</v>
      </c>
      <c r="EU115" s="68">
        <f t="shared" si="379"/>
        <v>0</v>
      </c>
      <c r="EV115" s="260">
        <v>0</v>
      </c>
      <c r="EW115" s="260">
        <v>0</v>
      </c>
      <c r="EX115" s="68">
        <f t="shared" si="380"/>
        <v>0</v>
      </c>
      <c r="EY115" s="68">
        <f t="shared" si="381"/>
        <v>0</v>
      </c>
      <c r="EZ115" s="260">
        <v>0</v>
      </c>
      <c r="FA115" s="69">
        <f t="shared" si="382"/>
        <v>0</v>
      </c>
      <c r="FB115" s="260">
        <v>0</v>
      </c>
      <c r="FC115" s="260">
        <v>0</v>
      </c>
      <c r="FD115" s="68">
        <f t="shared" si="383"/>
        <v>0</v>
      </c>
      <c r="FE115" s="68">
        <f t="shared" si="384"/>
        <v>0</v>
      </c>
      <c r="FF115" s="260">
        <v>0</v>
      </c>
      <c r="FG115" s="69">
        <f t="shared" si="385"/>
        <v>0</v>
      </c>
      <c r="FH115" s="260">
        <v>0</v>
      </c>
      <c r="FI115" s="260">
        <v>0</v>
      </c>
      <c r="FJ115" s="68">
        <f t="shared" si="386"/>
        <v>0</v>
      </c>
      <c r="FK115" s="68">
        <f t="shared" si="387"/>
        <v>0</v>
      </c>
      <c r="FL115" s="260">
        <v>0</v>
      </c>
      <c r="FM115" s="69">
        <f t="shared" si="388"/>
        <v>0</v>
      </c>
      <c r="FN115" s="260">
        <v>0</v>
      </c>
      <c r="FO115" s="260">
        <v>0</v>
      </c>
      <c r="FP115" s="68">
        <f t="shared" si="389"/>
        <v>0</v>
      </c>
      <c r="FQ115" s="68">
        <f t="shared" si="390"/>
        <v>0</v>
      </c>
      <c r="FR115" s="260">
        <v>0</v>
      </c>
      <c r="FS115" s="264">
        <f t="shared" si="391"/>
        <v>0</v>
      </c>
      <c r="FT115" s="270">
        <f t="shared" si="248"/>
        <v>312.69190868723763</v>
      </c>
      <c r="FU115" s="271">
        <f t="shared" si="249"/>
        <v>61.043438913724017</v>
      </c>
      <c r="FV115" s="272">
        <f t="shared" si="392"/>
        <v>37.786744449391129</v>
      </c>
      <c r="FW115" s="272">
        <f t="shared" si="250"/>
        <v>12.928086689112693</v>
      </c>
      <c r="FX115" s="272">
        <f t="shared" si="251"/>
        <v>91.749000000000294</v>
      </c>
      <c r="FY115" s="272">
        <f t="shared" si="252"/>
        <v>0</v>
      </c>
      <c r="FZ115" s="272">
        <f t="shared" si="253"/>
        <v>0</v>
      </c>
      <c r="GA115" s="272">
        <f t="shared" si="254"/>
        <v>0</v>
      </c>
      <c r="GB115" s="272">
        <f t="shared" si="255"/>
        <v>0</v>
      </c>
      <c r="GC115" s="272">
        <f t="shared" si="256"/>
        <v>0</v>
      </c>
      <c r="GD115" s="272">
        <f t="shared" si="257"/>
        <v>0</v>
      </c>
      <c r="GE115" s="272">
        <f t="shared" si="258"/>
        <v>20.503667544360507</v>
      </c>
      <c r="GF115" s="273">
        <f t="shared" si="259"/>
        <v>7.9761653374464538</v>
      </c>
      <c r="GG115" s="273">
        <f t="shared" si="260"/>
        <v>1.4401776083158819</v>
      </c>
      <c r="GH115" s="272">
        <f t="shared" si="393"/>
        <v>24.157677407282474</v>
      </c>
      <c r="GI115" s="274">
        <f t="shared" si="394"/>
        <v>17.257662056583534</v>
      </c>
      <c r="GJ115" s="275">
        <f t="shared" si="261"/>
        <v>0.33108096886680627</v>
      </c>
      <c r="GK115" s="271">
        <f t="shared" si="395"/>
        <v>248.16861500387111</v>
      </c>
      <c r="GL115" s="276">
        <f t="shared" si="396"/>
        <v>312.69245490487759</v>
      </c>
      <c r="GM115" s="272">
        <f t="shared" si="397"/>
        <v>86.277266307754019</v>
      </c>
      <c r="GN115" s="272">
        <f t="shared" si="398"/>
        <v>14.69934526629538</v>
      </c>
      <c r="GO115" s="277">
        <f t="shared" si="399"/>
        <v>0.34765583192865951</v>
      </c>
      <c r="GP115" s="278">
        <f t="shared" si="400"/>
        <v>5.9231282191207331E-2</v>
      </c>
      <c r="GQ115" s="279">
        <f t="shared" si="401"/>
        <v>1.0571489838476733</v>
      </c>
      <c r="GR115" s="280">
        <f t="shared" si="402"/>
        <v>248.16861500387111</v>
      </c>
      <c r="GS115" s="272">
        <f t="shared" si="403"/>
        <v>86.277266307754019</v>
      </c>
      <c r="GT115" s="272">
        <f t="shared" si="262"/>
        <v>14.69934526629538</v>
      </c>
      <c r="GU115" s="73">
        <f t="shared" si="404"/>
        <v>0.34765583192865951</v>
      </c>
      <c r="GV115" s="74">
        <f t="shared" si="405"/>
        <v>5.9231282191207331E-2</v>
      </c>
      <c r="GW115" s="279">
        <f t="shared" si="406"/>
        <v>1.0571489838476733</v>
      </c>
      <c r="GX115" s="280">
        <f t="shared" si="407"/>
        <v>131.94777719181872</v>
      </c>
      <c r="GY115" s="272">
        <f t="shared" si="263"/>
        <v>78.195618449128631</v>
      </c>
      <c r="GZ115" s="272">
        <f t="shared" si="264"/>
        <v>4.0167598602206533</v>
      </c>
      <c r="HA115" s="73">
        <f t="shared" si="408"/>
        <v>0.59262550770712841</v>
      </c>
      <c r="HB115" s="74">
        <f t="shared" si="409"/>
        <v>3.0442042645260327E-2</v>
      </c>
      <c r="HC115" s="279">
        <f t="shared" si="410"/>
        <v>1.0865006745201471</v>
      </c>
      <c r="HD115" s="280">
        <f t="shared" si="411"/>
        <v>131.94777719181872</v>
      </c>
      <c r="HE115" s="272">
        <f t="shared" si="265"/>
        <v>78.195618449128631</v>
      </c>
      <c r="HF115" s="272">
        <f t="shared" si="266"/>
        <v>4.0167598602206533</v>
      </c>
      <c r="HG115" s="73">
        <f t="shared" si="412"/>
        <v>0.59262550770712841</v>
      </c>
      <c r="HH115" s="74">
        <f t="shared" si="413"/>
        <v>3.0442042645260327E-2</v>
      </c>
      <c r="HI115" s="281">
        <f t="shared" si="414"/>
        <v>1.0865006745201471</v>
      </c>
      <c r="HJ115" s="72">
        <f t="shared" si="267"/>
        <v>1.3351791665996113</v>
      </c>
      <c r="HK115" s="73">
        <f t="shared" si="415"/>
        <v>1.3351791665996113</v>
      </c>
      <c r="HL115" s="73">
        <f t="shared" si="268"/>
        <v>0.72958520294027862</v>
      </c>
      <c r="HM115" s="74">
        <f t="shared" si="416"/>
        <v>0.72958520294027862</v>
      </c>
      <c r="HN115" s="75"/>
      <c r="HO115" s="75"/>
      <c r="HP115" s="76">
        <f t="shared" si="417"/>
        <v>0</v>
      </c>
      <c r="HQ115" s="77">
        <f t="shared" si="418"/>
        <v>0</v>
      </c>
      <c r="HR115" s="77">
        <f t="shared" si="419"/>
        <v>0</v>
      </c>
      <c r="HS115" s="77">
        <f t="shared" si="420"/>
        <v>0</v>
      </c>
      <c r="HT115" s="282">
        <f t="shared" si="421"/>
        <v>0</v>
      </c>
      <c r="HU115" s="73"/>
      <c r="HV115" s="74"/>
      <c r="HW115" s="279"/>
      <c r="HX115" s="76">
        <f t="shared" si="422"/>
        <v>0</v>
      </c>
      <c r="HY115" s="77">
        <f t="shared" si="423"/>
        <v>0</v>
      </c>
      <c r="HZ115" s="77">
        <f t="shared" si="269"/>
        <v>0</v>
      </c>
      <c r="IA115" s="77">
        <f t="shared" si="424"/>
        <v>0</v>
      </c>
      <c r="IB115" s="282">
        <f t="shared" si="425"/>
        <v>0</v>
      </c>
      <c r="IC115" s="73"/>
      <c r="ID115" s="74"/>
      <c r="IE115" s="279"/>
      <c r="IF115" s="76">
        <f t="shared" si="270"/>
        <v>8.0816478586253915</v>
      </c>
      <c r="IG115" s="77">
        <f t="shared" si="426"/>
        <v>9.1969960795942818</v>
      </c>
      <c r="IH115" s="77">
        <f t="shared" si="271"/>
        <v>10.682585406074725</v>
      </c>
      <c r="II115" s="77">
        <f t="shared" si="427"/>
        <v>12.336249626935093</v>
      </c>
      <c r="IJ115" s="282">
        <f t="shared" si="428"/>
        <v>116.22083781205241</v>
      </c>
      <c r="IK115" s="73">
        <f t="shared" si="429"/>
        <v>6.9536995350994654E-2</v>
      </c>
      <c r="IL115" s="74">
        <f t="shared" si="430"/>
        <v>9.1916265681634191E-2</v>
      </c>
      <c r="IM115" s="279">
        <f t="shared" si="431"/>
        <v>1.0238254386559078</v>
      </c>
      <c r="IN115" s="76">
        <f t="shared" si="272"/>
        <v>0</v>
      </c>
      <c r="IO115" s="77">
        <f t="shared" si="432"/>
        <v>0</v>
      </c>
      <c r="IP115" s="77">
        <f t="shared" si="273"/>
        <v>0</v>
      </c>
      <c r="IQ115" s="77">
        <f t="shared" si="433"/>
        <v>0</v>
      </c>
      <c r="IR115" s="282">
        <f t="shared" si="434"/>
        <v>0</v>
      </c>
      <c r="IS115" s="283"/>
      <c r="IT115" s="284"/>
      <c r="IU115" s="285"/>
      <c r="IV115" s="76">
        <f t="shared" si="274"/>
        <v>0</v>
      </c>
      <c r="IW115" s="77">
        <f t="shared" si="435"/>
        <v>0</v>
      </c>
      <c r="IX115" s="77">
        <f t="shared" si="436"/>
        <v>0</v>
      </c>
      <c r="IY115" s="77">
        <f t="shared" si="437"/>
        <v>0</v>
      </c>
      <c r="IZ115" s="282">
        <f t="shared" si="438"/>
        <v>0</v>
      </c>
      <c r="JA115" s="283"/>
      <c r="JB115" s="284"/>
      <c r="JC115" s="285"/>
      <c r="JD115" s="76">
        <f t="shared" si="275"/>
        <v>0</v>
      </c>
      <c r="JE115" s="77">
        <f t="shared" si="439"/>
        <v>0</v>
      </c>
      <c r="JF115" s="77">
        <f t="shared" si="276"/>
        <v>0</v>
      </c>
      <c r="JG115" s="77">
        <f t="shared" si="440"/>
        <v>0</v>
      </c>
      <c r="JH115" s="282">
        <f t="shared" si="441"/>
        <v>0</v>
      </c>
      <c r="JI115" s="283"/>
      <c r="JJ115" s="284"/>
      <c r="JK115" s="285"/>
      <c r="JL115" s="76">
        <f t="shared" si="277"/>
        <v>43.41557267975606</v>
      </c>
      <c r="JM115" s="77">
        <f t="shared" si="442"/>
        <v>49.40735586528919</v>
      </c>
      <c r="JN115" s="77">
        <f t="shared" si="278"/>
        <v>2.9164090807128136</v>
      </c>
      <c r="JO115" s="77">
        <f t="shared" si="443"/>
        <v>3.3678692064071574</v>
      </c>
      <c r="JP115" s="282">
        <f t="shared" si="444"/>
        <v>51.6560447842744</v>
      </c>
      <c r="JQ115" s="73">
        <f t="shared" si="279"/>
        <v>0.84047419544155699</v>
      </c>
      <c r="JR115" s="74">
        <f t="shared" si="280"/>
        <v>5.6458234324604215E-2</v>
      </c>
      <c r="JS115" s="279">
        <f t="shared" si="445"/>
        <v>1.1247335783863381</v>
      </c>
      <c r="JT115" s="76">
        <f t="shared" si="281"/>
        <v>0</v>
      </c>
      <c r="JU115" s="77">
        <f t="shared" si="446"/>
        <v>0</v>
      </c>
      <c r="JV115" s="77">
        <f t="shared" si="282"/>
        <v>0</v>
      </c>
      <c r="JW115" s="77">
        <f t="shared" si="447"/>
        <v>0</v>
      </c>
      <c r="JX115" s="282">
        <f t="shared" si="448"/>
        <v>0</v>
      </c>
      <c r="JY115" s="73"/>
      <c r="JZ115" s="74"/>
      <c r="KA115" s="279"/>
      <c r="KB115" s="76">
        <f t="shared" si="283"/>
        <v>0</v>
      </c>
      <c r="KC115" s="77">
        <f t="shared" si="449"/>
        <v>0</v>
      </c>
      <c r="KD115" s="77">
        <f t="shared" si="284"/>
        <v>0</v>
      </c>
      <c r="KE115" s="77">
        <f t="shared" si="450"/>
        <v>0</v>
      </c>
      <c r="KF115" s="282">
        <f t="shared" si="451"/>
        <v>0</v>
      </c>
      <c r="KG115" s="73"/>
      <c r="KH115" s="74"/>
      <c r="KI115" s="279"/>
      <c r="KJ115" s="76">
        <f t="shared" si="285"/>
        <v>9.5275144969272247</v>
      </c>
      <c r="KK115" s="77">
        <f t="shared" si="452"/>
        <v>10.84240677264815</v>
      </c>
      <c r="KL115" s="77">
        <f t="shared" si="286"/>
        <v>0.3111809857881096</v>
      </c>
      <c r="KM115" s="77">
        <f t="shared" si="453"/>
        <v>0.35935180238810899</v>
      </c>
      <c r="KN115" s="282">
        <f t="shared" si="454"/>
        <v>12.523445195220591</v>
      </c>
      <c r="KO115" s="73">
        <f t="shared" si="287"/>
        <v>0.76077423970867664</v>
      </c>
      <c r="KP115" s="74">
        <f t="shared" si="288"/>
        <v>2.4847873802878759E-2</v>
      </c>
      <c r="KQ115" s="279">
        <f t="shared" si="289"/>
        <v>1.10884090368688</v>
      </c>
      <c r="KR115" s="76">
        <f t="shared" si="290"/>
        <v>0</v>
      </c>
      <c r="KS115" s="77">
        <f t="shared" si="455"/>
        <v>0</v>
      </c>
      <c r="KT115" s="77">
        <f t="shared" si="291"/>
        <v>0</v>
      </c>
      <c r="KU115" s="77">
        <f t="shared" si="456"/>
        <v>0</v>
      </c>
      <c r="KV115" s="282">
        <f t="shared" si="457"/>
        <v>0</v>
      </c>
      <c r="KW115" s="73"/>
      <c r="KX115" s="74"/>
      <c r="KY115" s="279"/>
      <c r="KZ115" s="76">
        <f t="shared" si="292"/>
        <v>25.252531272445328</v>
      </c>
      <c r="LA115" s="77">
        <f t="shared" si="458"/>
        <v>28.737633113355507</v>
      </c>
      <c r="LB115" s="77">
        <f t="shared" si="293"/>
        <v>0.7891697937197325</v>
      </c>
      <c r="LC115" s="77">
        <f t="shared" si="459"/>
        <v>0.91133327778754714</v>
      </c>
      <c r="LD115" s="286">
        <f t="shared" si="460"/>
        <v>67.767853706260226</v>
      </c>
      <c r="LE115" s="73">
        <f t="shared" si="294"/>
        <v>0.37263289142817524</v>
      </c>
      <c r="LF115" s="74">
        <f t="shared" si="295"/>
        <v>1.1645193857553599E-2</v>
      </c>
      <c r="LG115" s="279">
        <f t="shared" si="296"/>
        <v>1.0532297413551519</v>
      </c>
      <c r="LH115" s="76">
        <f t="shared" si="297"/>
        <v>0</v>
      </c>
      <c r="LI115" s="77">
        <f t="shared" si="461"/>
        <v>0</v>
      </c>
      <c r="LJ115" s="77">
        <f t="shared" si="298"/>
        <v>0</v>
      </c>
      <c r="LK115" s="77">
        <f t="shared" si="462"/>
        <v>0</v>
      </c>
      <c r="LL115" s="282">
        <f t="shared" si="463"/>
        <v>0</v>
      </c>
      <c r="LM115" s="73"/>
      <c r="LN115" s="74"/>
      <c r="LO115" s="279"/>
      <c r="LP115" s="76">
        <f t="shared" si="299"/>
        <v>0</v>
      </c>
      <c r="LQ115" s="77">
        <f t="shared" si="464"/>
        <v>0</v>
      </c>
      <c r="LR115" s="77">
        <f t="shared" si="300"/>
        <v>0</v>
      </c>
      <c r="LS115" s="77">
        <f t="shared" si="465"/>
        <v>0</v>
      </c>
      <c r="LT115" s="282">
        <f t="shared" si="466"/>
        <v>0</v>
      </c>
      <c r="LU115" s="73"/>
      <c r="LV115" s="74"/>
      <c r="LW115" s="279"/>
      <c r="LX115" s="76">
        <f t="shared" si="301"/>
        <v>0</v>
      </c>
      <c r="LY115" s="77">
        <f t="shared" si="467"/>
        <v>0</v>
      </c>
      <c r="LZ115" s="77">
        <f t="shared" si="302"/>
        <v>0</v>
      </c>
      <c r="MA115" s="77">
        <f t="shared" si="468"/>
        <v>0</v>
      </c>
      <c r="MB115" s="286">
        <f t="shared" si="469"/>
        <v>0</v>
      </c>
      <c r="MC115" s="73"/>
      <c r="MD115" s="74"/>
      <c r="ME115" s="279"/>
      <c r="MF115" s="76">
        <f t="shared" si="303"/>
        <v>0</v>
      </c>
      <c r="MG115" s="77">
        <f t="shared" si="470"/>
        <v>0</v>
      </c>
      <c r="MH115" s="77">
        <f t="shared" si="304"/>
        <v>0</v>
      </c>
      <c r="MI115" s="77">
        <f t="shared" si="471"/>
        <v>0</v>
      </c>
      <c r="MJ115" s="286">
        <f t="shared" si="472"/>
        <v>0</v>
      </c>
      <c r="MK115" s="73"/>
      <c r="ML115" s="74"/>
      <c r="MM115" s="279"/>
      <c r="MN115" s="287">
        <f t="shared" si="473"/>
        <v>1.0571475123364877</v>
      </c>
      <c r="MO115" s="288">
        <f t="shared" si="473"/>
        <v>0</v>
      </c>
      <c r="MP115" s="288">
        <f t="shared" si="473"/>
        <v>1.08649971871335</v>
      </c>
      <c r="MQ115" s="289">
        <f t="shared" si="473"/>
        <v>0</v>
      </c>
      <c r="MR115" s="290">
        <f t="shared" si="474"/>
        <v>1.3351773080809839</v>
      </c>
      <c r="MS115" s="291"/>
      <c r="MT115" s="291">
        <f t="shared" si="305"/>
        <v>0.72958456111601444</v>
      </c>
      <c r="MU115" s="292"/>
      <c r="MV115" s="359">
        <f t="shared" si="306"/>
        <v>0</v>
      </c>
      <c r="MW115" s="360">
        <f t="shared" si="307"/>
        <v>0</v>
      </c>
      <c r="MX115" s="360">
        <f t="shared" si="308"/>
        <v>0.60559274696496945</v>
      </c>
      <c r="MY115" s="360">
        <f t="shared" si="309"/>
        <v>0</v>
      </c>
      <c r="MZ115" s="360">
        <f t="shared" si="310"/>
        <v>0</v>
      </c>
      <c r="NA115" s="360">
        <f t="shared" si="311"/>
        <v>0</v>
      </c>
      <c r="NB115" s="360">
        <f t="shared" si="312"/>
        <v>0.29569245775776831</v>
      </c>
      <c r="NC115" s="360">
        <f t="shared" si="313"/>
        <v>0</v>
      </c>
      <c r="ND115" s="360">
        <f t="shared" si="314"/>
        <v>0</v>
      </c>
      <c r="NE115" s="360">
        <f t="shared" si="315"/>
        <v>7.0633165564854272E-2</v>
      </c>
      <c r="NF115" s="360">
        <f t="shared" si="316"/>
        <v>0</v>
      </c>
      <c r="NG115" s="360">
        <f t="shared" si="317"/>
        <v>0.36325893779339186</v>
      </c>
      <c r="NH115" s="360">
        <f t="shared" si="318"/>
        <v>0</v>
      </c>
      <c r="NI115" s="360">
        <f t="shared" si="319"/>
        <v>0</v>
      </c>
      <c r="NJ115" s="360">
        <f t="shared" si="320"/>
        <v>0</v>
      </c>
      <c r="NK115" s="361">
        <f t="shared" si="321"/>
        <v>0</v>
      </c>
      <c r="NL115" s="145">
        <f t="shared" si="475"/>
        <v>1.3351773080809839</v>
      </c>
      <c r="NM115" s="40"/>
      <c r="NN115" s="56">
        <f t="shared" si="476"/>
        <v>0.72958456111601444</v>
      </c>
      <c r="NO115" s="59"/>
      <c r="NP115" s="55">
        <f t="shared" si="322"/>
        <v>1.0571475123364877</v>
      </c>
      <c r="NQ115" s="40"/>
      <c r="NR115" s="56">
        <f t="shared" si="323"/>
        <v>1.08649971871335</v>
      </c>
      <c r="NS115" s="60"/>
      <c r="NT115" s="41"/>
      <c r="NU115" s="86">
        <f t="shared" si="477"/>
        <v>0</v>
      </c>
      <c r="NV115" s="86">
        <f t="shared" si="477"/>
        <v>0</v>
      </c>
      <c r="NW115" s="86">
        <f t="shared" si="477"/>
        <v>0</v>
      </c>
      <c r="NX115" s="86">
        <f t="shared" si="477"/>
        <v>0</v>
      </c>
      <c r="NY115" s="87">
        <f t="shared" si="478"/>
        <v>0</v>
      </c>
      <c r="NZ115" s="87">
        <f t="shared" si="478"/>
        <v>0</v>
      </c>
      <c r="OA115" s="87">
        <f t="shared" si="478"/>
        <v>0</v>
      </c>
      <c r="OB115" s="87">
        <f t="shared" si="478"/>
        <v>0</v>
      </c>
      <c r="OC115" s="26"/>
    </row>
    <row r="116" spans="1:393" thickBot="1" x14ac:dyDescent="0.35">
      <c r="A116" s="136" t="s">
        <v>330</v>
      </c>
      <c r="B116" s="137" t="s">
        <v>331</v>
      </c>
      <c r="C116" s="133" t="s">
        <v>118</v>
      </c>
      <c r="D116" s="64">
        <f>VLOOKUP(B116,[1]УсіТ_1!$A$10:$G$556,6,FALSE)</f>
        <v>202.35</v>
      </c>
      <c r="E116" s="64">
        <f>VLOOKUP(B116,[1]УсіТ_1!$A$10:$G$556,7,FALSE)</f>
        <v>0</v>
      </c>
      <c r="F116" s="38"/>
      <c r="G116" s="38"/>
      <c r="H116" s="39"/>
      <c r="I116" s="256">
        <v>1.0327999999999999</v>
      </c>
      <c r="J116" s="62">
        <v>1.0327999999999999</v>
      </c>
      <c r="K116" s="257">
        <f t="shared" si="324"/>
        <v>0.71119999999999994</v>
      </c>
      <c r="L116" s="258">
        <f t="shared" si="325"/>
        <v>0.71119999999999994</v>
      </c>
      <c r="M116" s="63">
        <v>0</v>
      </c>
      <c r="N116" s="63">
        <v>0</v>
      </c>
      <c r="O116" s="63">
        <v>0.3216</v>
      </c>
      <c r="P116" s="63">
        <v>0</v>
      </c>
      <c r="Q116" s="63">
        <v>0</v>
      </c>
      <c r="R116" s="63">
        <v>0</v>
      </c>
      <c r="S116" s="63">
        <v>0.26400000000000001</v>
      </c>
      <c r="T116" s="63">
        <v>0</v>
      </c>
      <c r="U116" s="63">
        <v>0</v>
      </c>
      <c r="V116" s="63">
        <v>7.8E-2</v>
      </c>
      <c r="W116" s="63">
        <v>0</v>
      </c>
      <c r="X116" s="63">
        <v>0.36919999999999997</v>
      </c>
      <c r="Y116" s="63">
        <v>0</v>
      </c>
      <c r="Z116" s="63">
        <v>0</v>
      </c>
      <c r="AA116" s="63">
        <v>0</v>
      </c>
      <c r="AB116" s="259">
        <v>0</v>
      </c>
      <c r="AC116" s="144">
        <v>0</v>
      </c>
      <c r="AD116" s="70">
        <v>0</v>
      </c>
      <c r="AE116" s="70">
        <v>0</v>
      </c>
      <c r="AF116" s="68">
        <f t="shared" si="326"/>
        <v>0</v>
      </c>
      <c r="AG116" s="68">
        <f t="shared" si="327"/>
        <v>0</v>
      </c>
      <c r="AH116" s="71">
        <v>0</v>
      </c>
      <c r="AI116" s="71">
        <v>0</v>
      </c>
      <c r="AJ116" s="68">
        <f t="shared" si="328"/>
        <v>0</v>
      </c>
      <c r="AK116" s="68">
        <f t="shared" si="329"/>
        <v>0</v>
      </c>
      <c r="AL116" s="71">
        <v>0</v>
      </c>
      <c r="AM116" s="69">
        <f t="shared" si="330"/>
        <v>0</v>
      </c>
      <c r="AN116" s="260">
        <v>0</v>
      </c>
      <c r="AO116" s="71">
        <v>0</v>
      </c>
      <c r="AP116" s="71">
        <v>0</v>
      </c>
      <c r="AQ116" s="68">
        <f t="shared" si="331"/>
        <v>0</v>
      </c>
      <c r="AR116" s="68">
        <f t="shared" si="332"/>
        <v>0</v>
      </c>
      <c r="AS116" s="71">
        <v>0</v>
      </c>
      <c r="AT116" s="261">
        <f t="shared" si="244"/>
        <v>0</v>
      </c>
      <c r="AU116" s="71">
        <v>0</v>
      </c>
      <c r="AV116" s="68">
        <f t="shared" si="333"/>
        <v>0</v>
      </c>
      <c r="AW116" s="68">
        <f t="shared" si="334"/>
        <v>0</v>
      </c>
      <c r="AX116" s="71">
        <v>0</v>
      </c>
      <c r="AY116" s="69">
        <f t="shared" si="335"/>
        <v>0</v>
      </c>
      <c r="AZ116" s="260">
        <v>8</v>
      </c>
      <c r="BA116" s="260">
        <v>40.777333333333402</v>
      </c>
      <c r="BB116" s="260">
        <v>4.2524933333333497</v>
      </c>
      <c r="BC116" s="262">
        <f t="shared" si="336"/>
        <v>3.4019946666666798</v>
      </c>
      <c r="BD116" s="262">
        <f t="shared" si="245"/>
        <v>0.85049866666666984</v>
      </c>
      <c r="BE116" s="260">
        <v>1.5961413333333301</v>
      </c>
      <c r="BF116" s="262">
        <f t="shared" si="337"/>
        <v>1.2769130666666642</v>
      </c>
      <c r="BG116" s="262">
        <f t="shared" si="246"/>
        <v>0.31922826666666593</v>
      </c>
      <c r="BH116" s="260">
        <v>5.0279462021063619</v>
      </c>
      <c r="BI116" s="263">
        <f t="shared" si="338"/>
        <v>2.9441340104281886</v>
      </c>
      <c r="BJ116" s="68">
        <f t="shared" si="339"/>
        <v>6.8908002699867688E-2</v>
      </c>
      <c r="BK116" s="260">
        <v>2.5824767768512706</v>
      </c>
      <c r="BL116" s="69">
        <f t="shared" si="340"/>
        <v>65.083669174749261</v>
      </c>
      <c r="BM116" s="260">
        <v>0</v>
      </c>
      <c r="BN116" s="260">
        <v>0</v>
      </c>
      <c r="BO116" s="260">
        <v>0</v>
      </c>
      <c r="BP116" s="68">
        <f t="shared" si="341"/>
        <v>0</v>
      </c>
      <c r="BQ116" s="68">
        <f t="shared" si="342"/>
        <v>0</v>
      </c>
      <c r="BR116" s="260">
        <v>0</v>
      </c>
      <c r="BS116" s="260">
        <v>0</v>
      </c>
      <c r="BT116" s="68">
        <f t="shared" si="343"/>
        <v>0</v>
      </c>
      <c r="BU116" s="68">
        <f t="shared" si="344"/>
        <v>0</v>
      </c>
      <c r="BV116" s="260">
        <v>0</v>
      </c>
      <c r="BW116" s="69">
        <f t="shared" si="345"/>
        <v>0</v>
      </c>
      <c r="BX116" s="260">
        <v>0</v>
      </c>
      <c r="BY116" s="260">
        <v>0</v>
      </c>
      <c r="BZ116" s="263">
        <f t="shared" si="346"/>
        <v>0</v>
      </c>
      <c r="CA116" s="263">
        <f t="shared" si="347"/>
        <v>0</v>
      </c>
      <c r="CB116" s="260">
        <v>0</v>
      </c>
      <c r="CC116" s="264">
        <f t="shared" si="348"/>
        <v>0</v>
      </c>
      <c r="CD116" s="260">
        <v>0</v>
      </c>
      <c r="CE116" s="260">
        <v>0</v>
      </c>
      <c r="CF116" s="263">
        <f t="shared" si="349"/>
        <v>0</v>
      </c>
      <c r="CG116" s="263">
        <f t="shared" si="350"/>
        <v>0</v>
      </c>
      <c r="CH116" s="260">
        <v>0</v>
      </c>
      <c r="CI116" s="69">
        <f t="shared" si="351"/>
        <v>0</v>
      </c>
      <c r="CJ116" s="260">
        <v>25.096971323883512</v>
      </c>
      <c r="CK116" s="260">
        <v>5.5213347048929702</v>
      </c>
      <c r="CL116" s="260">
        <v>2.3899345875396256</v>
      </c>
      <c r="CM116" s="260">
        <v>1.9618341555006011</v>
      </c>
      <c r="CN116" s="260">
        <v>5.2574757253949773</v>
      </c>
      <c r="CO116" s="265">
        <f t="shared" si="352"/>
        <v>0.36928509495174316</v>
      </c>
      <c r="CP116" s="266">
        <f t="shared" si="353"/>
        <v>1.676409224750893</v>
      </c>
      <c r="CQ116" s="260">
        <v>4.1268007824963329</v>
      </c>
      <c r="CR116" s="265">
        <f t="shared" si="354"/>
        <v>5.6557804724112246E-2</v>
      </c>
      <c r="CS116" s="265">
        <f t="shared" si="355"/>
        <v>2.4164647053938579</v>
      </c>
      <c r="CT116" s="260">
        <v>2.1196258722448644</v>
      </c>
      <c r="CU116" s="267">
        <f t="shared" si="247"/>
        <v>53.414571595742736</v>
      </c>
      <c r="CV116" s="260">
        <v>0</v>
      </c>
      <c r="CW116" s="260">
        <v>0</v>
      </c>
      <c r="CX116" s="68">
        <f t="shared" si="356"/>
        <v>0</v>
      </c>
      <c r="CY116" s="68">
        <f t="shared" si="357"/>
        <v>0</v>
      </c>
      <c r="CZ116" s="260">
        <v>0</v>
      </c>
      <c r="DA116" s="69">
        <f t="shared" si="358"/>
        <v>0</v>
      </c>
      <c r="DB116" s="260">
        <v>0</v>
      </c>
      <c r="DC116" s="260">
        <v>0</v>
      </c>
      <c r="DD116" s="68">
        <f t="shared" si="359"/>
        <v>0</v>
      </c>
      <c r="DE116" s="68">
        <f t="shared" si="360"/>
        <v>0</v>
      </c>
      <c r="DF116" s="260">
        <v>0</v>
      </c>
      <c r="DG116" s="69">
        <f t="shared" si="361"/>
        <v>0</v>
      </c>
      <c r="DH116" s="260">
        <v>5.7587473232969604</v>
      </c>
      <c r="DI116" s="260">
        <v>1.2669244111253313</v>
      </c>
      <c r="DJ116" s="260">
        <v>8.6175784891666621E-2</v>
      </c>
      <c r="DK116" s="260">
        <v>4.1923680513601873</v>
      </c>
      <c r="DL116" s="68">
        <f t="shared" si="362"/>
        <v>0.29447193192753957</v>
      </c>
      <c r="DM116" s="68">
        <f t="shared" si="363"/>
        <v>1.336786861592812</v>
      </c>
      <c r="DN116" s="260">
        <v>1.21919400660854</v>
      </c>
      <c r="DO116" s="68">
        <f t="shared" si="364"/>
        <v>1.670905386057004E-2</v>
      </c>
      <c r="DP116" s="68">
        <f t="shared" si="365"/>
        <v>0.71390392734565711</v>
      </c>
      <c r="DQ116" s="260">
        <v>0.62620787769893704</v>
      </c>
      <c r="DR116" s="264">
        <f t="shared" si="366"/>
        <v>15.779540945977946</v>
      </c>
      <c r="DS116" s="260">
        <v>0</v>
      </c>
      <c r="DT116" s="260">
        <v>0</v>
      </c>
      <c r="DU116" s="260">
        <v>0</v>
      </c>
      <c r="DV116" s="68">
        <f t="shared" si="367"/>
        <v>0</v>
      </c>
      <c r="DW116" s="68">
        <f t="shared" si="368"/>
        <v>0</v>
      </c>
      <c r="DX116" s="260">
        <v>0</v>
      </c>
      <c r="DY116" s="260">
        <v>0</v>
      </c>
      <c r="DZ116" s="260">
        <v>0</v>
      </c>
      <c r="EA116" s="260">
        <v>0</v>
      </c>
      <c r="EB116" s="68">
        <f t="shared" si="369"/>
        <v>0</v>
      </c>
      <c r="EC116" s="68">
        <f t="shared" si="370"/>
        <v>0</v>
      </c>
      <c r="ED116" s="267">
        <v>0</v>
      </c>
      <c r="EE116" s="69">
        <f t="shared" si="371"/>
        <v>0</v>
      </c>
      <c r="EF116" s="260">
        <v>11.9687466666667</v>
      </c>
      <c r="EG116" s="260">
        <v>2.6331242666666701</v>
      </c>
      <c r="EH116" s="260">
        <v>30.205311417174865</v>
      </c>
      <c r="EI116" s="260">
        <v>8.7140346504356962</v>
      </c>
      <c r="EJ116" s="268">
        <f t="shared" si="372"/>
        <v>0.61207379384660332</v>
      </c>
      <c r="EK116" s="266">
        <f t="shared" si="373"/>
        <v>2.7785745167072267</v>
      </c>
      <c r="EL116" s="260">
        <v>5.7720439982422782</v>
      </c>
      <c r="EM116" s="268">
        <f t="shared" si="374"/>
        <v>7.9105862995910423E-2</v>
      </c>
      <c r="EN116" s="268">
        <f t="shared" si="375"/>
        <v>3.3798434513467592</v>
      </c>
      <c r="EO116" s="269">
        <f t="shared" si="376"/>
        <v>59.293260999186217</v>
      </c>
      <c r="EP116" s="69">
        <f t="shared" si="377"/>
        <v>74.70950885897463</v>
      </c>
      <c r="EQ116" s="260">
        <v>0</v>
      </c>
      <c r="ER116" s="260">
        <v>0</v>
      </c>
      <c r="ES116" s="260">
        <v>0</v>
      </c>
      <c r="ET116" s="68">
        <f t="shared" si="378"/>
        <v>0</v>
      </c>
      <c r="EU116" s="68">
        <f t="shared" si="379"/>
        <v>0</v>
      </c>
      <c r="EV116" s="260">
        <v>0</v>
      </c>
      <c r="EW116" s="260">
        <v>0</v>
      </c>
      <c r="EX116" s="68">
        <f t="shared" si="380"/>
        <v>0</v>
      </c>
      <c r="EY116" s="68">
        <f t="shared" si="381"/>
        <v>0</v>
      </c>
      <c r="EZ116" s="260">
        <v>0</v>
      </c>
      <c r="FA116" s="69">
        <f t="shared" si="382"/>
        <v>0</v>
      </c>
      <c r="FB116" s="260">
        <v>0</v>
      </c>
      <c r="FC116" s="260">
        <v>0</v>
      </c>
      <c r="FD116" s="68">
        <f t="shared" si="383"/>
        <v>0</v>
      </c>
      <c r="FE116" s="68">
        <f t="shared" si="384"/>
        <v>0</v>
      </c>
      <c r="FF116" s="260">
        <v>0</v>
      </c>
      <c r="FG116" s="69">
        <f t="shared" si="385"/>
        <v>0</v>
      </c>
      <c r="FH116" s="260">
        <v>0</v>
      </c>
      <c r="FI116" s="260">
        <v>0</v>
      </c>
      <c r="FJ116" s="68">
        <f t="shared" si="386"/>
        <v>0</v>
      </c>
      <c r="FK116" s="68">
        <f t="shared" si="387"/>
        <v>0</v>
      </c>
      <c r="FL116" s="260">
        <v>0</v>
      </c>
      <c r="FM116" s="69">
        <f t="shared" si="388"/>
        <v>0</v>
      </c>
      <c r="FN116" s="260">
        <v>0</v>
      </c>
      <c r="FO116" s="260">
        <v>0</v>
      </c>
      <c r="FP116" s="68">
        <f t="shared" si="389"/>
        <v>0</v>
      </c>
      <c r="FQ116" s="68">
        <f t="shared" si="390"/>
        <v>0</v>
      </c>
      <c r="FR116" s="260">
        <v>0</v>
      </c>
      <c r="FS116" s="264">
        <f t="shared" si="391"/>
        <v>0</v>
      </c>
      <c r="FT116" s="270">
        <f t="shared" si="248"/>
        <v>208.98729057544458</v>
      </c>
      <c r="FU116" s="271">
        <f t="shared" si="249"/>
        <v>52.245848696532136</v>
      </c>
      <c r="FV116" s="272">
        <f t="shared" si="392"/>
        <v>31.889314567438891</v>
      </c>
      <c r="FW116" s="272">
        <f t="shared" si="250"/>
        <v>6.6407418888339453</v>
      </c>
      <c r="FX116" s="272">
        <f t="shared" si="251"/>
        <v>40.777333333333402</v>
      </c>
      <c r="FY116" s="272">
        <f t="shared" si="252"/>
        <v>0</v>
      </c>
      <c r="FZ116" s="272">
        <f t="shared" si="253"/>
        <v>0</v>
      </c>
      <c r="GA116" s="272">
        <f t="shared" si="254"/>
        <v>0</v>
      </c>
      <c r="GB116" s="272">
        <f t="shared" si="255"/>
        <v>0</v>
      </c>
      <c r="GC116" s="272">
        <f t="shared" si="256"/>
        <v>0</v>
      </c>
      <c r="GD116" s="272">
        <f t="shared" si="257"/>
        <v>0</v>
      </c>
      <c r="GE116" s="272">
        <f t="shared" si="258"/>
        <v>18.163878427190859</v>
      </c>
      <c r="GF116" s="273">
        <f t="shared" si="259"/>
        <v>7.0659601357221362</v>
      </c>
      <c r="GG116" s="273">
        <f t="shared" si="260"/>
        <v>1.2758308207258859</v>
      </c>
      <c r="GH116" s="272">
        <f t="shared" si="393"/>
        <v>16.145984989453513</v>
      </c>
      <c r="GI116" s="274">
        <f t="shared" si="394"/>
        <v>11.534302235307644</v>
      </c>
      <c r="GJ116" s="275">
        <f t="shared" si="261"/>
        <v>0.22128072428046042</v>
      </c>
      <c r="GK116" s="271">
        <f t="shared" si="395"/>
        <v>165.86310190278274</v>
      </c>
      <c r="GL116" s="276">
        <f t="shared" si="396"/>
        <v>208.98750839750628</v>
      </c>
      <c r="GM116" s="272">
        <f t="shared" si="397"/>
        <v>70.846111067561921</v>
      </c>
      <c r="GN116" s="272">
        <f t="shared" si="398"/>
        <v>8.1378534338402915</v>
      </c>
      <c r="GO116" s="277">
        <f t="shared" si="399"/>
        <v>0.4271360553059409</v>
      </c>
      <c r="GP116" s="278">
        <f t="shared" si="400"/>
        <v>4.9063675648669147E-2</v>
      </c>
      <c r="GQ116" s="279">
        <f t="shared" si="401"/>
        <v>1.0665441039831869</v>
      </c>
      <c r="GR116" s="280">
        <f t="shared" si="402"/>
        <v>165.86310190278274</v>
      </c>
      <c r="GS116" s="272">
        <f t="shared" si="403"/>
        <v>70.846111067561921</v>
      </c>
      <c r="GT116" s="272">
        <f t="shared" si="262"/>
        <v>8.1378534338402915</v>
      </c>
      <c r="GU116" s="73">
        <f t="shared" si="404"/>
        <v>0.4271360553059409</v>
      </c>
      <c r="GV116" s="74">
        <f t="shared" si="405"/>
        <v>4.9063675648669147E-2</v>
      </c>
      <c r="GW116" s="279">
        <f t="shared" si="406"/>
        <v>1.0665441039831869</v>
      </c>
      <c r="GX116" s="280">
        <f t="shared" si="407"/>
        <v>114.2093962085373</v>
      </c>
      <c r="GY116" s="272">
        <f t="shared" si="263"/>
        <v>67.254267574839531</v>
      </c>
      <c r="GZ116" s="272">
        <f t="shared" si="264"/>
        <v>3.3900376978070801</v>
      </c>
      <c r="HA116" s="73">
        <f t="shared" si="408"/>
        <v>0.5888680774744538</v>
      </c>
      <c r="HB116" s="74">
        <f t="shared" si="409"/>
        <v>2.968265143103585E-2</v>
      </c>
      <c r="HC116" s="279">
        <f t="shared" si="410"/>
        <v>1.0858645578137736</v>
      </c>
      <c r="HD116" s="280">
        <f t="shared" si="411"/>
        <v>114.2093962085373</v>
      </c>
      <c r="HE116" s="272">
        <f t="shared" si="265"/>
        <v>67.254267574839531</v>
      </c>
      <c r="HF116" s="272">
        <f t="shared" si="266"/>
        <v>3.3900376978070801</v>
      </c>
      <c r="HG116" s="73">
        <f t="shared" si="412"/>
        <v>0.5888680774744538</v>
      </c>
      <c r="HH116" s="74">
        <f t="shared" si="413"/>
        <v>2.968265143103585E-2</v>
      </c>
      <c r="HI116" s="281">
        <f t="shared" si="414"/>
        <v>1.0858645578137736</v>
      </c>
      <c r="HJ116" s="72">
        <f t="shared" si="267"/>
        <v>1.1015267505938353</v>
      </c>
      <c r="HK116" s="73">
        <f t="shared" si="415"/>
        <v>1.1015267505938353</v>
      </c>
      <c r="HL116" s="73">
        <f t="shared" si="268"/>
        <v>0.77226687351715573</v>
      </c>
      <c r="HM116" s="74">
        <f t="shared" si="416"/>
        <v>0.77226687351715573</v>
      </c>
      <c r="HN116" s="75"/>
      <c r="HO116" s="75"/>
      <c r="HP116" s="76">
        <f t="shared" si="417"/>
        <v>0</v>
      </c>
      <c r="HQ116" s="77">
        <f t="shared" si="418"/>
        <v>0</v>
      </c>
      <c r="HR116" s="77">
        <f t="shared" si="419"/>
        <v>0</v>
      </c>
      <c r="HS116" s="77">
        <f t="shared" si="420"/>
        <v>0</v>
      </c>
      <c r="HT116" s="282">
        <f t="shared" si="421"/>
        <v>0</v>
      </c>
      <c r="HU116" s="73"/>
      <c r="HV116" s="74"/>
      <c r="HW116" s="279"/>
      <c r="HX116" s="76">
        <f t="shared" si="422"/>
        <v>0</v>
      </c>
      <c r="HY116" s="77">
        <f t="shared" si="423"/>
        <v>0</v>
      </c>
      <c r="HZ116" s="77">
        <f t="shared" si="269"/>
        <v>0</v>
      </c>
      <c r="IA116" s="77">
        <f t="shared" si="424"/>
        <v>0</v>
      </c>
      <c r="IB116" s="282">
        <f t="shared" si="425"/>
        <v>0</v>
      </c>
      <c r="IC116" s="73"/>
      <c r="ID116" s="74"/>
      <c r="IE116" s="279"/>
      <c r="IF116" s="76">
        <f t="shared" si="270"/>
        <v>3.5918434927223899</v>
      </c>
      <c r="IG116" s="77">
        <f t="shared" si="426"/>
        <v>4.0875538131530069</v>
      </c>
      <c r="IH116" s="77">
        <f t="shared" si="271"/>
        <v>4.7478157360332114</v>
      </c>
      <c r="II116" s="77">
        <f t="shared" si="427"/>
        <v>5.4827776119711524</v>
      </c>
      <c r="IJ116" s="282">
        <f t="shared" si="428"/>
        <v>51.653705694245446</v>
      </c>
      <c r="IK116" s="73">
        <f t="shared" si="429"/>
        <v>6.9536995350994626E-2</v>
      </c>
      <c r="IL116" s="74">
        <f t="shared" si="430"/>
        <v>9.1916265681634315E-2</v>
      </c>
      <c r="IM116" s="279">
        <f t="shared" si="431"/>
        <v>1.0238254386559078</v>
      </c>
      <c r="IN116" s="76">
        <f t="shared" si="272"/>
        <v>0</v>
      </c>
      <c r="IO116" s="77">
        <f t="shared" si="432"/>
        <v>0</v>
      </c>
      <c r="IP116" s="77">
        <f t="shared" si="273"/>
        <v>0</v>
      </c>
      <c r="IQ116" s="77">
        <f t="shared" si="433"/>
        <v>0</v>
      </c>
      <c r="IR116" s="282">
        <f t="shared" si="434"/>
        <v>0</v>
      </c>
      <c r="IS116" s="283"/>
      <c r="IT116" s="284"/>
      <c r="IU116" s="285"/>
      <c r="IV116" s="76">
        <f t="shared" si="274"/>
        <v>0</v>
      </c>
      <c r="IW116" s="77">
        <f t="shared" si="435"/>
        <v>0</v>
      </c>
      <c r="IX116" s="77">
        <f t="shared" si="436"/>
        <v>0</v>
      </c>
      <c r="IY116" s="77">
        <f t="shared" si="437"/>
        <v>0</v>
      </c>
      <c r="IZ116" s="282">
        <f t="shared" si="438"/>
        <v>0</v>
      </c>
      <c r="JA116" s="283"/>
      <c r="JB116" s="284"/>
      <c r="JC116" s="285"/>
      <c r="JD116" s="76">
        <f t="shared" si="275"/>
        <v>0</v>
      </c>
      <c r="JE116" s="77">
        <f t="shared" si="439"/>
        <v>0</v>
      </c>
      <c r="JF116" s="77">
        <f t="shared" si="276"/>
        <v>0</v>
      </c>
      <c r="JG116" s="77">
        <f t="shared" si="440"/>
        <v>0</v>
      </c>
      <c r="JH116" s="282">
        <f t="shared" si="441"/>
        <v>0</v>
      </c>
      <c r="JI116" s="283"/>
      <c r="JJ116" s="284"/>
      <c r="JK116" s="285"/>
      <c r="JL116" s="76">
        <f t="shared" si="277"/>
        <v>35.611612223553081</v>
      </c>
      <c r="JM116" s="77">
        <f t="shared" si="442"/>
        <v>40.526370826525643</v>
      </c>
      <c r="JN116" s="77">
        <f t="shared" si="278"/>
        <v>2.3876770551764568</v>
      </c>
      <c r="JO116" s="77">
        <f t="shared" si="443"/>
        <v>2.7572894633177722</v>
      </c>
      <c r="JP116" s="282">
        <f t="shared" si="444"/>
        <v>42.392517139478365</v>
      </c>
      <c r="JQ116" s="73">
        <f t="shared" si="279"/>
        <v>0.84004476795716121</v>
      </c>
      <c r="JR116" s="74">
        <f t="shared" si="280"/>
        <v>5.6323078134770957E-2</v>
      </c>
      <c r="JS116" s="279">
        <f t="shared" si="445"/>
        <v>1.1246533909210303</v>
      </c>
      <c r="JT116" s="76">
        <f t="shared" si="281"/>
        <v>0</v>
      </c>
      <c r="JU116" s="77">
        <f t="shared" si="446"/>
        <v>0</v>
      </c>
      <c r="JV116" s="77">
        <f t="shared" si="282"/>
        <v>0</v>
      </c>
      <c r="JW116" s="77">
        <f t="shared" si="447"/>
        <v>0</v>
      </c>
      <c r="JX116" s="282">
        <f t="shared" si="448"/>
        <v>0</v>
      </c>
      <c r="JY116" s="73"/>
      <c r="JZ116" s="74"/>
      <c r="KA116" s="279"/>
      <c r="KB116" s="76">
        <f t="shared" si="283"/>
        <v>0</v>
      </c>
      <c r="KC116" s="77">
        <f t="shared" si="449"/>
        <v>0</v>
      </c>
      <c r="KD116" s="77">
        <f t="shared" si="284"/>
        <v>0</v>
      </c>
      <c r="KE116" s="77">
        <f t="shared" si="450"/>
        <v>0</v>
      </c>
      <c r="KF116" s="282">
        <f t="shared" si="451"/>
        <v>0</v>
      </c>
      <c r="KG116" s="73"/>
      <c r="KH116" s="74"/>
      <c r="KI116" s="279"/>
      <c r="KJ116" s="76">
        <f t="shared" si="285"/>
        <v>9.5275144969272247</v>
      </c>
      <c r="KK116" s="77">
        <f t="shared" si="452"/>
        <v>10.84240677264815</v>
      </c>
      <c r="KL116" s="77">
        <f t="shared" si="286"/>
        <v>0.3111809857881096</v>
      </c>
      <c r="KM116" s="77">
        <f t="shared" si="453"/>
        <v>0.35935180238810899</v>
      </c>
      <c r="KN116" s="282">
        <f t="shared" si="454"/>
        <v>12.523445195220591</v>
      </c>
      <c r="KO116" s="73">
        <f t="shared" si="287"/>
        <v>0.76077423970867664</v>
      </c>
      <c r="KP116" s="74">
        <f t="shared" si="288"/>
        <v>2.4847873802878759E-2</v>
      </c>
      <c r="KQ116" s="279">
        <f t="shared" si="289"/>
        <v>1.10884090368688</v>
      </c>
      <c r="KR116" s="76">
        <f t="shared" si="290"/>
        <v>0</v>
      </c>
      <c r="KS116" s="77">
        <f t="shared" si="455"/>
        <v>0</v>
      </c>
      <c r="KT116" s="77">
        <f t="shared" si="291"/>
        <v>0</v>
      </c>
      <c r="KU116" s="77">
        <f t="shared" si="456"/>
        <v>0</v>
      </c>
      <c r="KV116" s="282">
        <f t="shared" si="457"/>
        <v>0</v>
      </c>
      <c r="KW116" s="73"/>
      <c r="KX116" s="74"/>
      <c r="KY116" s="279"/>
      <c r="KZ116" s="76">
        <f t="shared" si="292"/>
        <v>22.115140854359232</v>
      </c>
      <c r="LA116" s="77">
        <f t="shared" si="458"/>
        <v>25.16725144366935</v>
      </c>
      <c r="LB116" s="77">
        <f t="shared" si="293"/>
        <v>0.6911796568425137</v>
      </c>
      <c r="LC116" s="77">
        <f t="shared" si="459"/>
        <v>0.79817426772173483</v>
      </c>
      <c r="LD116" s="286">
        <f t="shared" si="460"/>
        <v>59.293260999186217</v>
      </c>
      <c r="LE116" s="73">
        <f t="shared" si="294"/>
        <v>0.37297899426821468</v>
      </c>
      <c r="LF116" s="74">
        <f t="shared" si="295"/>
        <v>1.1656968181459946E-2</v>
      </c>
      <c r="LG116" s="279">
        <f t="shared" si="296"/>
        <v>1.0532793296734464</v>
      </c>
      <c r="LH116" s="76">
        <f t="shared" si="297"/>
        <v>0</v>
      </c>
      <c r="LI116" s="77">
        <f t="shared" si="461"/>
        <v>0</v>
      </c>
      <c r="LJ116" s="77">
        <f t="shared" si="298"/>
        <v>0</v>
      </c>
      <c r="LK116" s="77">
        <f t="shared" si="462"/>
        <v>0</v>
      </c>
      <c r="LL116" s="282">
        <f t="shared" si="463"/>
        <v>0</v>
      </c>
      <c r="LM116" s="73"/>
      <c r="LN116" s="74"/>
      <c r="LO116" s="279"/>
      <c r="LP116" s="76">
        <f t="shared" si="299"/>
        <v>0</v>
      </c>
      <c r="LQ116" s="77">
        <f t="shared" si="464"/>
        <v>0</v>
      </c>
      <c r="LR116" s="77">
        <f t="shared" si="300"/>
        <v>0</v>
      </c>
      <c r="LS116" s="77">
        <f t="shared" si="465"/>
        <v>0</v>
      </c>
      <c r="LT116" s="282">
        <f t="shared" si="466"/>
        <v>0</v>
      </c>
      <c r="LU116" s="73"/>
      <c r="LV116" s="74"/>
      <c r="LW116" s="279"/>
      <c r="LX116" s="76">
        <f t="shared" si="301"/>
        <v>0</v>
      </c>
      <c r="LY116" s="77">
        <f t="shared" si="467"/>
        <v>0</v>
      </c>
      <c r="LZ116" s="77">
        <f t="shared" si="302"/>
        <v>0</v>
      </c>
      <c r="MA116" s="77">
        <f t="shared" si="468"/>
        <v>0</v>
      </c>
      <c r="MB116" s="286">
        <f t="shared" si="469"/>
        <v>0</v>
      </c>
      <c r="MC116" s="73"/>
      <c r="MD116" s="74"/>
      <c r="ME116" s="279"/>
      <c r="MF116" s="76">
        <f t="shared" si="303"/>
        <v>0</v>
      </c>
      <c r="MG116" s="77">
        <f t="shared" si="470"/>
        <v>0</v>
      </c>
      <c r="MH116" s="77">
        <f t="shared" si="304"/>
        <v>0</v>
      </c>
      <c r="MI116" s="77">
        <f t="shared" si="471"/>
        <v>0</v>
      </c>
      <c r="MJ116" s="286">
        <f t="shared" si="472"/>
        <v>0</v>
      </c>
      <c r="MK116" s="73"/>
      <c r="ML116" s="74"/>
      <c r="MM116" s="279"/>
      <c r="MN116" s="287">
        <f t="shared" si="473"/>
        <v>1.0665482913225262</v>
      </c>
      <c r="MO116" s="288">
        <f t="shared" si="473"/>
        <v>0</v>
      </c>
      <c r="MP116" s="288">
        <f t="shared" si="473"/>
        <v>1.0858672865665986</v>
      </c>
      <c r="MQ116" s="289">
        <f t="shared" si="473"/>
        <v>0</v>
      </c>
      <c r="MR116" s="290">
        <f t="shared" si="474"/>
        <v>1.1015310752779048</v>
      </c>
      <c r="MS116" s="291"/>
      <c r="MT116" s="291">
        <f t="shared" si="305"/>
        <v>0.77226881420616489</v>
      </c>
      <c r="MU116" s="292"/>
      <c r="MV116" s="359">
        <f t="shared" si="306"/>
        <v>0</v>
      </c>
      <c r="MW116" s="360">
        <f t="shared" si="307"/>
        <v>0</v>
      </c>
      <c r="MX116" s="360">
        <f t="shared" si="308"/>
        <v>0.32926226107173995</v>
      </c>
      <c r="MY116" s="360">
        <f t="shared" si="309"/>
        <v>0</v>
      </c>
      <c r="MZ116" s="360">
        <f t="shared" si="310"/>
        <v>0</v>
      </c>
      <c r="NA116" s="360">
        <f t="shared" si="311"/>
        <v>0</v>
      </c>
      <c r="NB116" s="360">
        <f t="shared" si="312"/>
        <v>0.29690849520315205</v>
      </c>
      <c r="NC116" s="360">
        <f t="shared" si="313"/>
        <v>0</v>
      </c>
      <c r="ND116" s="360">
        <f t="shared" si="314"/>
        <v>0</v>
      </c>
      <c r="NE116" s="360">
        <f t="shared" si="315"/>
        <v>8.6489590487576637E-2</v>
      </c>
      <c r="NF116" s="360">
        <f t="shared" si="316"/>
        <v>0</v>
      </c>
      <c r="NG116" s="360">
        <f t="shared" si="317"/>
        <v>0.38887072851543636</v>
      </c>
      <c r="NH116" s="360">
        <f t="shared" si="318"/>
        <v>0</v>
      </c>
      <c r="NI116" s="360">
        <f t="shared" si="319"/>
        <v>0</v>
      </c>
      <c r="NJ116" s="360">
        <f t="shared" si="320"/>
        <v>0</v>
      </c>
      <c r="NK116" s="361">
        <f t="shared" si="321"/>
        <v>0</v>
      </c>
      <c r="NL116" s="145">
        <f t="shared" si="475"/>
        <v>1.1015310752779048</v>
      </c>
      <c r="NM116" s="40"/>
      <c r="NN116" s="56">
        <f t="shared" si="476"/>
        <v>0.77226881420616489</v>
      </c>
      <c r="NO116" s="59"/>
      <c r="NP116" s="55">
        <f t="shared" si="322"/>
        <v>1.0665482913225262</v>
      </c>
      <c r="NQ116" s="40"/>
      <c r="NR116" s="56">
        <f t="shared" si="323"/>
        <v>1.0858672865665986</v>
      </c>
      <c r="NS116" s="60"/>
      <c r="NT116" s="25"/>
      <c r="NU116" s="86">
        <f t="shared" si="477"/>
        <v>0</v>
      </c>
      <c r="NV116" s="86">
        <f t="shared" si="477"/>
        <v>0</v>
      </c>
      <c r="NW116" s="86">
        <f t="shared" si="477"/>
        <v>0</v>
      </c>
      <c r="NX116" s="86">
        <f t="shared" si="477"/>
        <v>0</v>
      </c>
      <c r="NY116" s="87">
        <f t="shared" si="478"/>
        <v>0</v>
      </c>
      <c r="NZ116" s="87">
        <f t="shared" si="478"/>
        <v>0</v>
      </c>
      <c r="OA116" s="87">
        <f t="shared" si="478"/>
        <v>0</v>
      </c>
      <c r="OB116" s="87">
        <f t="shared" si="478"/>
        <v>0</v>
      </c>
      <c r="OC116" s="26"/>
    </row>
    <row r="117" spans="1:393" thickBot="1" x14ac:dyDescent="0.35">
      <c r="A117" s="136" t="s">
        <v>332</v>
      </c>
      <c r="B117" s="137" t="s">
        <v>333</v>
      </c>
      <c r="C117" s="133" t="s">
        <v>118</v>
      </c>
      <c r="D117" s="64">
        <f>VLOOKUP(B117,[1]УсіТ_1!$A$10:$G$556,6,FALSE)</f>
        <v>179.4</v>
      </c>
      <c r="E117" s="64">
        <f>VLOOKUP(B117,[1]УсіТ_1!$A$10:$G$556,7,FALSE)</f>
        <v>0</v>
      </c>
      <c r="F117" s="38"/>
      <c r="G117" s="38"/>
      <c r="H117" s="39"/>
      <c r="I117" s="256">
        <v>1.3069999999999999</v>
      </c>
      <c r="J117" s="62">
        <v>1.3069999999999999</v>
      </c>
      <c r="K117" s="257">
        <f t="shared" si="324"/>
        <v>0.94419999999999993</v>
      </c>
      <c r="L117" s="258">
        <f t="shared" si="325"/>
        <v>0.94419999999999993</v>
      </c>
      <c r="M117" s="63">
        <v>0</v>
      </c>
      <c r="N117" s="63">
        <v>0</v>
      </c>
      <c r="O117" s="63">
        <v>0.36280000000000001</v>
      </c>
      <c r="P117" s="63">
        <v>0</v>
      </c>
      <c r="Q117" s="63">
        <v>0</v>
      </c>
      <c r="R117" s="63">
        <v>0</v>
      </c>
      <c r="S117" s="63">
        <v>0.26469999999999999</v>
      </c>
      <c r="T117" s="63">
        <v>0</v>
      </c>
      <c r="U117" s="63">
        <v>0</v>
      </c>
      <c r="V117" s="63">
        <v>0.28899999999999998</v>
      </c>
      <c r="W117" s="63">
        <v>0</v>
      </c>
      <c r="X117" s="63">
        <v>0.39050000000000001</v>
      </c>
      <c r="Y117" s="63">
        <v>0</v>
      </c>
      <c r="Z117" s="63">
        <v>0</v>
      </c>
      <c r="AA117" s="63">
        <v>0</v>
      </c>
      <c r="AB117" s="259">
        <v>0</v>
      </c>
      <c r="AC117" s="144">
        <v>0</v>
      </c>
      <c r="AD117" s="70">
        <v>0</v>
      </c>
      <c r="AE117" s="70">
        <v>0</v>
      </c>
      <c r="AF117" s="68">
        <f t="shared" si="326"/>
        <v>0</v>
      </c>
      <c r="AG117" s="68">
        <f t="shared" si="327"/>
        <v>0</v>
      </c>
      <c r="AH117" s="71">
        <v>0</v>
      </c>
      <c r="AI117" s="71">
        <v>0</v>
      </c>
      <c r="AJ117" s="68">
        <f t="shared" si="328"/>
        <v>0</v>
      </c>
      <c r="AK117" s="68">
        <f t="shared" si="329"/>
        <v>0</v>
      </c>
      <c r="AL117" s="71">
        <v>0</v>
      </c>
      <c r="AM117" s="69">
        <f t="shared" si="330"/>
        <v>0</v>
      </c>
      <c r="AN117" s="260">
        <v>0</v>
      </c>
      <c r="AO117" s="71">
        <v>0</v>
      </c>
      <c r="AP117" s="71">
        <v>0</v>
      </c>
      <c r="AQ117" s="68">
        <f t="shared" si="331"/>
        <v>0</v>
      </c>
      <c r="AR117" s="68">
        <f t="shared" si="332"/>
        <v>0</v>
      </c>
      <c r="AS117" s="71">
        <v>0</v>
      </c>
      <c r="AT117" s="261">
        <f t="shared" si="244"/>
        <v>0</v>
      </c>
      <c r="AU117" s="71">
        <v>0</v>
      </c>
      <c r="AV117" s="68">
        <f t="shared" si="333"/>
        <v>0</v>
      </c>
      <c r="AW117" s="68">
        <f t="shared" si="334"/>
        <v>0</v>
      </c>
      <c r="AX117" s="71">
        <v>0</v>
      </c>
      <c r="AY117" s="69">
        <f t="shared" si="335"/>
        <v>0</v>
      </c>
      <c r="AZ117" s="260">
        <v>8</v>
      </c>
      <c r="BA117" s="260">
        <v>40.777333333333402</v>
      </c>
      <c r="BB117" s="260">
        <v>4.2524933333333497</v>
      </c>
      <c r="BC117" s="262">
        <f t="shared" si="336"/>
        <v>3.4019946666666798</v>
      </c>
      <c r="BD117" s="262">
        <f t="shared" si="245"/>
        <v>0.85049866666666984</v>
      </c>
      <c r="BE117" s="260">
        <v>1.5961413333333301</v>
      </c>
      <c r="BF117" s="262">
        <f t="shared" si="337"/>
        <v>1.2769130666666642</v>
      </c>
      <c r="BG117" s="262">
        <f t="shared" si="246"/>
        <v>0.31922826666666593</v>
      </c>
      <c r="BH117" s="260">
        <v>5.0279462021063619</v>
      </c>
      <c r="BI117" s="263">
        <f t="shared" si="338"/>
        <v>2.9441340104281886</v>
      </c>
      <c r="BJ117" s="68">
        <f t="shared" si="339"/>
        <v>6.8908002699867688E-2</v>
      </c>
      <c r="BK117" s="260">
        <v>2.5824767768512706</v>
      </c>
      <c r="BL117" s="69">
        <f t="shared" si="340"/>
        <v>65.083669174749261</v>
      </c>
      <c r="BM117" s="260">
        <v>0</v>
      </c>
      <c r="BN117" s="260">
        <v>0</v>
      </c>
      <c r="BO117" s="260">
        <v>0</v>
      </c>
      <c r="BP117" s="68">
        <f t="shared" si="341"/>
        <v>0</v>
      </c>
      <c r="BQ117" s="68">
        <f t="shared" si="342"/>
        <v>0</v>
      </c>
      <c r="BR117" s="260">
        <v>0</v>
      </c>
      <c r="BS117" s="260">
        <v>0</v>
      </c>
      <c r="BT117" s="68">
        <f t="shared" si="343"/>
        <v>0</v>
      </c>
      <c r="BU117" s="68">
        <f t="shared" si="344"/>
        <v>0</v>
      </c>
      <c r="BV117" s="260">
        <v>0</v>
      </c>
      <c r="BW117" s="69">
        <f t="shared" si="345"/>
        <v>0</v>
      </c>
      <c r="BX117" s="260">
        <v>0</v>
      </c>
      <c r="BY117" s="260">
        <v>0</v>
      </c>
      <c r="BZ117" s="263">
        <f t="shared" si="346"/>
        <v>0</v>
      </c>
      <c r="CA117" s="263">
        <f t="shared" si="347"/>
        <v>0</v>
      </c>
      <c r="CB117" s="260">
        <v>0</v>
      </c>
      <c r="CC117" s="264">
        <f t="shared" si="348"/>
        <v>0</v>
      </c>
      <c r="CD117" s="260">
        <v>0</v>
      </c>
      <c r="CE117" s="260">
        <v>0</v>
      </c>
      <c r="CF117" s="263">
        <f t="shared" si="349"/>
        <v>0</v>
      </c>
      <c r="CG117" s="263">
        <f t="shared" si="350"/>
        <v>0</v>
      </c>
      <c r="CH117" s="260">
        <v>0</v>
      </c>
      <c r="CI117" s="69">
        <f t="shared" si="351"/>
        <v>0</v>
      </c>
      <c r="CJ117" s="260">
        <v>22.299308897972331</v>
      </c>
      <c r="CK117" s="260">
        <v>4.9058488562283111</v>
      </c>
      <c r="CL117" s="260">
        <v>2.1229339697009761</v>
      </c>
      <c r="CM117" s="260">
        <v>1.7393281319338165</v>
      </c>
      <c r="CN117" s="260">
        <v>4.6966941541812615</v>
      </c>
      <c r="CO117" s="265">
        <f t="shared" si="352"/>
        <v>0.32989579738969177</v>
      </c>
      <c r="CP117" s="266">
        <f t="shared" si="353"/>
        <v>1.4975972913905453</v>
      </c>
      <c r="CQ117" s="260">
        <v>3.6694338014903529</v>
      </c>
      <c r="CR117" s="265">
        <f t="shared" si="354"/>
        <v>5.0289590249425288E-2</v>
      </c>
      <c r="CS117" s="265">
        <f t="shared" si="355"/>
        <v>2.1486516401978824</v>
      </c>
      <c r="CT117" s="260">
        <v>1.8847109981945647</v>
      </c>
      <c r="CU117" s="267">
        <f t="shared" si="247"/>
        <v>47.494716813321361</v>
      </c>
      <c r="CV117" s="260">
        <v>0</v>
      </c>
      <c r="CW117" s="260">
        <v>0</v>
      </c>
      <c r="CX117" s="68">
        <f t="shared" si="356"/>
        <v>0</v>
      </c>
      <c r="CY117" s="68">
        <f t="shared" si="357"/>
        <v>0</v>
      </c>
      <c r="CZ117" s="260">
        <v>0</v>
      </c>
      <c r="DA117" s="69">
        <f t="shared" si="358"/>
        <v>0</v>
      </c>
      <c r="DB117" s="260">
        <v>0</v>
      </c>
      <c r="DC117" s="260">
        <v>0</v>
      </c>
      <c r="DD117" s="68">
        <f t="shared" si="359"/>
        <v>0</v>
      </c>
      <c r="DE117" s="68">
        <f t="shared" si="360"/>
        <v>0</v>
      </c>
      <c r="DF117" s="260">
        <v>0</v>
      </c>
      <c r="DG117" s="69">
        <f t="shared" si="361"/>
        <v>0</v>
      </c>
      <c r="DH117" s="260">
        <v>18.914510908076799</v>
      </c>
      <c r="DI117" s="260">
        <v>4.1611923997768958</v>
      </c>
      <c r="DJ117" s="260">
        <v>0.29452908554166651</v>
      </c>
      <c r="DK117" s="260">
        <v>13.76976394107991</v>
      </c>
      <c r="DL117" s="68">
        <f t="shared" si="362"/>
        <v>0.96718821922145282</v>
      </c>
      <c r="DM117" s="68">
        <f t="shared" si="363"/>
        <v>4.390654469780622</v>
      </c>
      <c r="DN117" s="260">
        <v>4.0054687098969302</v>
      </c>
      <c r="DO117" s="68">
        <f t="shared" si="364"/>
        <v>5.4894948669137432E-2</v>
      </c>
      <c r="DP117" s="68">
        <f t="shared" si="365"/>
        <v>2.3454182249549871</v>
      </c>
      <c r="DQ117" s="260">
        <v>2.05730675054033</v>
      </c>
      <c r="DR117" s="264">
        <f t="shared" si="366"/>
        <v>51.843326153895035</v>
      </c>
      <c r="DS117" s="260">
        <v>0</v>
      </c>
      <c r="DT117" s="260">
        <v>0</v>
      </c>
      <c r="DU117" s="260">
        <v>0</v>
      </c>
      <c r="DV117" s="68">
        <f t="shared" si="367"/>
        <v>0</v>
      </c>
      <c r="DW117" s="68">
        <f t="shared" si="368"/>
        <v>0</v>
      </c>
      <c r="DX117" s="260">
        <v>0</v>
      </c>
      <c r="DY117" s="260">
        <v>0</v>
      </c>
      <c r="DZ117" s="260">
        <v>0</v>
      </c>
      <c r="EA117" s="260">
        <v>0</v>
      </c>
      <c r="EB117" s="68">
        <f t="shared" si="369"/>
        <v>0</v>
      </c>
      <c r="EC117" s="68">
        <f t="shared" si="370"/>
        <v>0</v>
      </c>
      <c r="ED117" s="267">
        <v>0</v>
      </c>
      <c r="EE117" s="69">
        <f t="shared" si="371"/>
        <v>0</v>
      </c>
      <c r="EF117" s="260">
        <v>11.229994444444401</v>
      </c>
      <c r="EG117" s="260">
        <v>2.47059877777777</v>
      </c>
      <c r="EH117" s="260">
        <v>28.310526972730464</v>
      </c>
      <c r="EI117" s="260">
        <v>8.1761744515511978</v>
      </c>
      <c r="EJ117" s="268">
        <f t="shared" si="372"/>
        <v>0.57429449347695616</v>
      </c>
      <c r="EK117" s="266">
        <f t="shared" si="373"/>
        <v>2.6070713379705177</v>
      </c>
      <c r="EL117" s="260">
        <v>5.4124941300804181</v>
      </c>
      <c r="EM117" s="268">
        <f t="shared" si="374"/>
        <v>7.4178232052752133E-2</v>
      </c>
      <c r="EN117" s="268">
        <f t="shared" si="375"/>
        <v>3.1693075878451094</v>
      </c>
      <c r="EO117" s="269">
        <f t="shared" si="376"/>
        <v>55.599788776584255</v>
      </c>
      <c r="EP117" s="69">
        <f t="shared" si="377"/>
        <v>70.055733858496168</v>
      </c>
      <c r="EQ117" s="260">
        <v>0</v>
      </c>
      <c r="ER117" s="260">
        <v>0</v>
      </c>
      <c r="ES117" s="260">
        <v>0</v>
      </c>
      <c r="ET117" s="68">
        <f t="shared" si="378"/>
        <v>0</v>
      </c>
      <c r="EU117" s="68">
        <f t="shared" si="379"/>
        <v>0</v>
      </c>
      <c r="EV117" s="260">
        <v>0</v>
      </c>
      <c r="EW117" s="260">
        <v>0</v>
      </c>
      <c r="EX117" s="68">
        <f t="shared" si="380"/>
        <v>0</v>
      </c>
      <c r="EY117" s="68">
        <f t="shared" si="381"/>
        <v>0</v>
      </c>
      <c r="EZ117" s="260">
        <v>0</v>
      </c>
      <c r="FA117" s="69">
        <f t="shared" si="382"/>
        <v>0</v>
      </c>
      <c r="FB117" s="260">
        <v>0</v>
      </c>
      <c r="FC117" s="260">
        <v>0</v>
      </c>
      <c r="FD117" s="68">
        <f t="shared" si="383"/>
        <v>0</v>
      </c>
      <c r="FE117" s="68">
        <f t="shared" si="384"/>
        <v>0</v>
      </c>
      <c r="FF117" s="260">
        <v>0</v>
      </c>
      <c r="FG117" s="69">
        <f t="shared" si="385"/>
        <v>0</v>
      </c>
      <c r="FH117" s="260">
        <v>0</v>
      </c>
      <c r="FI117" s="260">
        <v>0</v>
      </c>
      <c r="FJ117" s="68">
        <f t="shared" si="386"/>
        <v>0</v>
      </c>
      <c r="FK117" s="68">
        <f t="shared" si="387"/>
        <v>0</v>
      </c>
      <c r="FL117" s="260">
        <v>0</v>
      </c>
      <c r="FM117" s="69">
        <f t="shared" si="388"/>
        <v>0</v>
      </c>
      <c r="FN117" s="260">
        <v>0</v>
      </c>
      <c r="FO117" s="260">
        <v>0</v>
      </c>
      <c r="FP117" s="68">
        <f t="shared" si="389"/>
        <v>0</v>
      </c>
      <c r="FQ117" s="68">
        <f t="shared" si="390"/>
        <v>0</v>
      </c>
      <c r="FR117" s="260">
        <v>0</v>
      </c>
      <c r="FS117" s="264">
        <f t="shared" si="391"/>
        <v>0</v>
      </c>
      <c r="FT117" s="270">
        <f t="shared" si="248"/>
        <v>234.47744600046184</v>
      </c>
      <c r="FU117" s="271">
        <f t="shared" si="249"/>
        <v>63.981454284276509</v>
      </c>
      <c r="FV117" s="272">
        <f t="shared" si="392"/>
        <v>30.158388829372626</v>
      </c>
      <c r="FW117" s="272">
        <f t="shared" si="250"/>
        <v>6.4182358652671603</v>
      </c>
      <c r="FX117" s="272">
        <f t="shared" si="251"/>
        <v>40.777333333333402</v>
      </c>
      <c r="FY117" s="272">
        <f t="shared" si="252"/>
        <v>0</v>
      </c>
      <c r="FZ117" s="272">
        <f t="shared" si="253"/>
        <v>0</v>
      </c>
      <c r="GA117" s="272">
        <f t="shared" si="254"/>
        <v>0</v>
      </c>
      <c r="GB117" s="272">
        <f t="shared" si="255"/>
        <v>0</v>
      </c>
      <c r="GC117" s="272">
        <f t="shared" si="256"/>
        <v>0</v>
      </c>
      <c r="GD117" s="272">
        <f t="shared" si="257"/>
        <v>0</v>
      </c>
      <c r="GE117" s="272">
        <f t="shared" si="258"/>
        <v>26.642632546812369</v>
      </c>
      <c r="GF117" s="273">
        <f t="shared" si="259"/>
        <v>10.364294180952857</v>
      </c>
      <c r="GG117" s="273">
        <f t="shared" si="260"/>
        <v>1.8713785100881006</v>
      </c>
      <c r="GH117" s="272">
        <f t="shared" si="393"/>
        <v>18.115342843574062</v>
      </c>
      <c r="GI117" s="274">
        <f t="shared" si="394"/>
        <v>12.941163985379925</v>
      </c>
      <c r="GJ117" s="275">
        <f t="shared" si="261"/>
        <v>0.24827077367118255</v>
      </c>
      <c r="GK117" s="271">
        <f t="shared" si="395"/>
        <v>186.09338770263614</v>
      </c>
      <c r="GL117" s="276">
        <f t="shared" si="396"/>
        <v>234.4776685053215</v>
      </c>
      <c r="GM117" s="272">
        <f t="shared" si="397"/>
        <v>87.286912450609293</v>
      </c>
      <c r="GN117" s="272">
        <f t="shared" si="398"/>
        <v>8.537885149026442</v>
      </c>
      <c r="GO117" s="277">
        <f t="shared" si="399"/>
        <v>0.4690489733578686</v>
      </c>
      <c r="GP117" s="278">
        <f t="shared" si="400"/>
        <v>4.5879572909217868E-2</v>
      </c>
      <c r="GQ117" s="279">
        <f t="shared" si="401"/>
        <v>1.0718356066994663</v>
      </c>
      <c r="GR117" s="280">
        <f t="shared" si="402"/>
        <v>186.09338770263614</v>
      </c>
      <c r="GS117" s="272">
        <f t="shared" si="403"/>
        <v>87.286912450609293</v>
      </c>
      <c r="GT117" s="272">
        <f t="shared" si="262"/>
        <v>8.537885149026442</v>
      </c>
      <c r="GU117" s="73">
        <f t="shared" si="404"/>
        <v>0.4690489733578686</v>
      </c>
      <c r="GV117" s="74">
        <f t="shared" si="405"/>
        <v>4.5879572909217868E-2</v>
      </c>
      <c r="GW117" s="279">
        <f t="shared" si="406"/>
        <v>1.0718356066994663</v>
      </c>
      <c r="GX117" s="280">
        <f t="shared" si="407"/>
        <v>134.43968200839069</v>
      </c>
      <c r="GY117" s="272">
        <f t="shared" si="263"/>
        <v>83.695068957886903</v>
      </c>
      <c r="GZ117" s="272">
        <f t="shared" si="264"/>
        <v>3.7900694129932306</v>
      </c>
      <c r="HA117" s="73">
        <f t="shared" si="408"/>
        <v>0.62254735884203671</v>
      </c>
      <c r="HB117" s="74">
        <f t="shared" si="409"/>
        <v>2.8191597572781255E-2</v>
      </c>
      <c r="HC117" s="279">
        <f t="shared" si="410"/>
        <v>1.0902818202980562</v>
      </c>
      <c r="HD117" s="280">
        <f t="shared" si="411"/>
        <v>134.43968200839069</v>
      </c>
      <c r="HE117" s="272">
        <f t="shared" si="265"/>
        <v>83.695068957886903</v>
      </c>
      <c r="HF117" s="272">
        <f t="shared" si="266"/>
        <v>3.7900694129932306</v>
      </c>
      <c r="HG117" s="73">
        <f t="shared" si="412"/>
        <v>0.62254735884203671</v>
      </c>
      <c r="HH117" s="74">
        <f t="shared" si="413"/>
        <v>2.8191597572781255E-2</v>
      </c>
      <c r="HI117" s="281">
        <f t="shared" si="414"/>
        <v>1.0902818202980562</v>
      </c>
      <c r="HJ117" s="72">
        <f t="shared" si="267"/>
        <v>1.4008891379562025</v>
      </c>
      <c r="HK117" s="73">
        <f t="shared" si="415"/>
        <v>1.4008891379562025</v>
      </c>
      <c r="HL117" s="73">
        <f t="shared" si="268"/>
        <v>1.0294440947254246</v>
      </c>
      <c r="HM117" s="74">
        <f t="shared" si="416"/>
        <v>1.0294440947254246</v>
      </c>
      <c r="HN117" s="75"/>
      <c r="HO117" s="75"/>
      <c r="HP117" s="76">
        <f t="shared" si="417"/>
        <v>0</v>
      </c>
      <c r="HQ117" s="77">
        <f t="shared" si="418"/>
        <v>0</v>
      </c>
      <c r="HR117" s="77">
        <f t="shared" si="419"/>
        <v>0</v>
      </c>
      <c r="HS117" s="77">
        <f t="shared" si="420"/>
        <v>0</v>
      </c>
      <c r="HT117" s="282">
        <f t="shared" si="421"/>
        <v>0</v>
      </c>
      <c r="HU117" s="73"/>
      <c r="HV117" s="74"/>
      <c r="HW117" s="279"/>
      <c r="HX117" s="76">
        <f t="shared" si="422"/>
        <v>0</v>
      </c>
      <c r="HY117" s="77">
        <f t="shared" si="423"/>
        <v>0</v>
      </c>
      <c r="HZ117" s="77">
        <f t="shared" si="269"/>
        <v>0</v>
      </c>
      <c r="IA117" s="77">
        <f t="shared" si="424"/>
        <v>0</v>
      </c>
      <c r="IB117" s="282">
        <f t="shared" si="425"/>
        <v>0</v>
      </c>
      <c r="IC117" s="73"/>
      <c r="ID117" s="74"/>
      <c r="IE117" s="279"/>
      <c r="IF117" s="76">
        <f t="shared" si="270"/>
        <v>3.5918434927223899</v>
      </c>
      <c r="IG117" s="77">
        <f t="shared" si="426"/>
        <v>4.0875538131530069</v>
      </c>
      <c r="IH117" s="77">
        <f t="shared" si="271"/>
        <v>4.7478157360332114</v>
      </c>
      <c r="II117" s="77">
        <f t="shared" si="427"/>
        <v>5.4827776119711524</v>
      </c>
      <c r="IJ117" s="282">
        <f t="shared" si="428"/>
        <v>51.653705694245446</v>
      </c>
      <c r="IK117" s="73">
        <f t="shared" si="429"/>
        <v>6.9536995350994626E-2</v>
      </c>
      <c r="IL117" s="74">
        <f t="shared" si="430"/>
        <v>9.1916265681634315E-2</v>
      </c>
      <c r="IM117" s="279">
        <f t="shared" si="431"/>
        <v>1.0238254386559078</v>
      </c>
      <c r="IN117" s="76">
        <f t="shared" si="272"/>
        <v>0</v>
      </c>
      <c r="IO117" s="77">
        <f t="shared" si="432"/>
        <v>0</v>
      </c>
      <c r="IP117" s="77">
        <f t="shared" si="273"/>
        <v>0</v>
      </c>
      <c r="IQ117" s="77">
        <f t="shared" si="433"/>
        <v>0</v>
      </c>
      <c r="IR117" s="282">
        <f t="shared" si="434"/>
        <v>0</v>
      </c>
      <c r="IS117" s="283"/>
      <c r="IT117" s="284"/>
      <c r="IU117" s="285"/>
      <c r="IV117" s="76">
        <f t="shared" si="274"/>
        <v>0</v>
      </c>
      <c r="IW117" s="77">
        <f t="shared" si="435"/>
        <v>0</v>
      </c>
      <c r="IX117" s="77">
        <f t="shared" si="436"/>
        <v>0</v>
      </c>
      <c r="IY117" s="77">
        <f t="shared" si="437"/>
        <v>0</v>
      </c>
      <c r="IZ117" s="282">
        <f t="shared" si="438"/>
        <v>0</v>
      </c>
      <c r="JA117" s="283"/>
      <c r="JB117" s="284"/>
      <c r="JC117" s="285"/>
      <c r="JD117" s="76">
        <f t="shared" si="275"/>
        <v>0</v>
      </c>
      <c r="JE117" s="77">
        <f t="shared" si="439"/>
        <v>0</v>
      </c>
      <c r="JF117" s="77">
        <f t="shared" si="276"/>
        <v>0</v>
      </c>
      <c r="JG117" s="77">
        <f t="shared" si="440"/>
        <v>0</v>
      </c>
      <c r="JH117" s="282">
        <f t="shared" si="441"/>
        <v>0</v>
      </c>
      <c r="JI117" s="283"/>
      <c r="JJ117" s="284"/>
      <c r="JK117" s="285"/>
      <c r="JL117" s="76">
        <f t="shared" si="277"/>
        <v>31.653581450738521</v>
      </c>
      <c r="JM117" s="77">
        <f t="shared" si="442"/>
        <v>36.022092226754943</v>
      </c>
      <c r="JN117" s="77">
        <f t="shared" si="278"/>
        <v>2.1195135195729335</v>
      </c>
      <c r="JO117" s="77">
        <f t="shared" si="443"/>
        <v>2.447614212402824</v>
      </c>
      <c r="JP117" s="282">
        <f t="shared" si="444"/>
        <v>37.694219693112196</v>
      </c>
      <c r="JQ117" s="73">
        <f t="shared" si="279"/>
        <v>0.83974629819761271</v>
      </c>
      <c r="JR117" s="74">
        <f t="shared" si="280"/>
        <v>5.6229139025266224E-2</v>
      </c>
      <c r="JS117" s="279">
        <f t="shared" si="445"/>
        <v>1.1245976573353638</v>
      </c>
      <c r="JT117" s="76">
        <f t="shared" si="281"/>
        <v>0</v>
      </c>
      <c r="JU117" s="77">
        <f t="shared" si="446"/>
        <v>0</v>
      </c>
      <c r="JV117" s="77">
        <f t="shared" si="282"/>
        <v>0</v>
      </c>
      <c r="JW117" s="77">
        <f t="shared" si="447"/>
        <v>0</v>
      </c>
      <c r="JX117" s="282">
        <f t="shared" si="448"/>
        <v>0</v>
      </c>
      <c r="JY117" s="73"/>
      <c r="JZ117" s="74"/>
      <c r="KA117" s="279"/>
      <c r="KB117" s="76">
        <f t="shared" si="283"/>
        <v>0</v>
      </c>
      <c r="KC117" s="77">
        <f t="shared" si="449"/>
        <v>0</v>
      </c>
      <c r="KD117" s="77">
        <f t="shared" si="284"/>
        <v>0</v>
      </c>
      <c r="KE117" s="77">
        <f t="shared" si="450"/>
        <v>0</v>
      </c>
      <c r="KF117" s="282">
        <f t="shared" si="451"/>
        <v>0</v>
      </c>
      <c r="KG117" s="73"/>
      <c r="KH117" s="74"/>
      <c r="KI117" s="279"/>
      <c r="KJ117" s="76">
        <f t="shared" si="285"/>
        <v>31.293711995431138</v>
      </c>
      <c r="KK117" s="77">
        <f t="shared" si="452"/>
        <v>35.612557187920586</v>
      </c>
      <c r="KL117" s="77">
        <f t="shared" si="286"/>
        <v>1.0220831678905902</v>
      </c>
      <c r="KM117" s="77">
        <f t="shared" si="453"/>
        <v>1.1803016422800536</v>
      </c>
      <c r="KN117" s="282">
        <f t="shared" si="454"/>
        <v>41.14549694753574</v>
      </c>
      <c r="KO117" s="73">
        <f t="shared" si="287"/>
        <v>0.76056225631041652</v>
      </c>
      <c r="KP117" s="74">
        <f t="shared" si="288"/>
        <v>2.4840705392228934E-2</v>
      </c>
      <c r="KQ117" s="279">
        <f t="shared" si="289"/>
        <v>1.1088105381881177</v>
      </c>
      <c r="KR117" s="76">
        <f t="shared" si="290"/>
        <v>0</v>
      </c>
      <c r="KS117" s="77">
        <f t="shared" si="455"/>
        <v>0</v>
      </c>
      <c r="KT117" s="77">
        <f t="shared" si="291"/>
        <v>0</v>
      </c>
      <c r="KU117" s="77">
        <f t="shared" si="456"/>
        <v>0</v>
      </c>
      <c r="KV117" s="282">
        <f t="shared" si="457"/>
        <v>0</v>
      </c>
      <c r="KW117" s="73"/>
      <c r="KX117" s="74"/>
      <c r="KY117" s="279"/>
      <c r="KZ117" s="76">
        <f t="shared" si="292"/>
        <v>20.747775511717236</v>
      </c>
      <c r="LA117" s="77">
        <f t="shared" si="458"/>
        <v>23.611176010089331</v>
      </c>
      <c r="LB117" s="77">
        <f t="shared" si="293"/>
        <v>0.64847272552970825</v>
      </c>
      <c r="LC117" s="77">
        <f t="shared" si="459"/>
        <v>0.74885630344170717</v>
      </c>
      <c r="LD117" s="286">
        <f t="shared" si="460"/>
        <v>55.599788776584262</v>
      </c>
      <c r="LE117" s="73">
        <f t="shared" si="294"/>
        <v>0.3731628477059093</v>
      </c>
      <c r="LF117" s="74">
        <f t="shared" si="295"/>
        <v>1.1663222825098416E-2</v>
      </c>
      <c r="LG117" s="279">
        <f t="shared" si="296"/>
        <v>1.0533056715052176</v>
      </c>
      <c r="LH117" s="76">
        <f t="shared" si="297"/>
        <v>0</v>
      </c>
      <c r="LI117" s="77">
        <f t="shared" si="461"/>
        <v>0</v>
      </c>
      <c r="LJ117" s="77">
        <f t="shared" si="298"/>
        <v>0</v>
      </c>
      <c r="LK117" s="77">
        <f t="shared" si="462"/>
        <v>0</v>
      </c>
      <c r="LL117" s="282">
        <f t="shared" si="463"/>
        <v>0</v>
      </c>
      <c r="LM117" s="73"/>
      <c r="LN117" s="74"/>
      <c r="LO117" s="279"/>
      <c r="LP117" s="76">
        <f t="shared" si="299"/>
        <v>0</v>
      </c>
      <c r="LQ117" s="77">
        <f t="shared" si="464"/>
        <v>0</v>
      </c>
      <c r="LR117" s="77">
        <f t="shared" si="300"/>
        <v>0</v>
      </c>
      <c r="LS117" s="77">
        <f t="shared" si="465"/>
        <v>0</v>
      </c>
      <c r="LT117" s="282">
        <f t="shared" si="466"/>
        <v>0</v>
      </c>
      <c r="LU117" s="73"/>
      <c r="LV117" s="74"/>
      <c r="LW117" s="279"/>
      <c r="LX117" s="76">
        <f t="shared" si="301"/>
        <v>0</v>
      </c>
      <c r="LY117" s="77">
        <f t="shared" si="467"/>
        <v>0</v>
      </c>
      <c r="LZ117" s="77">
        <f t="shared" si="302"/>
        <v>0</v>
      </c>
      <c r="MA117" s="77">
        <f t="shared" si="468"/>
        <v>0</v>
      </c>
      <c r="MB117" s="286">
        <f t="shared" si="469"/>
        <v>0</v>
      </c>
      <c r="MC117" s="73"/>
      <c r="MD117" s="74"/>
      <c r="ME117" s="279"/>
      <c r="MF117" s="76">
        <f t="shared" si="303"/>
        <v>0</v>
      </c>
      <c r="MG117" s="77">
        <f t="shared" si="470"/>
        <v>0</v>
      </c>
      <c r="MH117" s="77">
        <f t="shared" si="304"/>
        <v>0</v>
      </c>
      <c r="MI117" s="77">
        <f t="shared" si="471"/>
        <v>0</v>
      </c>
      <c r="MJ117" s="286">
        <f t="shared" si="472"/>
        <v>0</v>
      </c>
      <c r="MK117" s="73"/>
      <c r="ML117" s="74"/>
      <c r="MM117" s="279"/>
      <c r="MN117" s="287">
        <f t="shared" si="473"/>
        <v>1.0718339550881313</v>
      </c>
      <c r="MO117" s="288">
        <f t="shared" si="473"/>
        <v>0</v>
      </c>
      <c r="MP117" s="288">
        <f t="shared" si="473"/>
        <v>1.0902807775427072</v>
      </c>
      <c r="MQ117" s="289">
        <f t="shared" si="473"/>
        <v>0</v>
      </c>
      <c r="MR117" s="290">
        <f t="shared" si="474"/>
        <v>1.4008869793001875</v>
      </c>
      <c r="MS117" s="291"/>
      <c r="MT117" s="291">
        <f t="shared" si="305"/>
        <v>1.0294431101558241</v>
      </c>
      <c r="MU117" s="292"/>
      <c r="MV117" s="359">
        <f t="shared" si="306"/>
        <v>0</v>
      </c>
      <c r="MW117" s="360">
        <f t="shared" si="307"/>
        <v>0</v>
      </c>
      <c r="MX117" s="360">
        <f t="shared" si="308"/>
        <v>0.37144386914436334</v>
      </c>
      <c r="MY117" s="360">
        <f t="shared" si="309"/>
        <v>0</v>
      </c>
      <c r="MZ117" s="360">
        <f t="shared" si="310"/>
        <v>0</v>
      </c>
      <c r="NA117" s="360">
        <f t="shared" si="311"/>
        <v>0</v>
      </c>
      <c r="NB117" s="360">
        <f t="shared" si="312"/>
        <v>0.29768099989667079</v>
      </c>
      <c r="NC117" s="360">
        <f t="shared" si="313"/>
        <v>0</v>
      </c>
      <c r="ND117" s="360">
        <f t="shared" si="314"/>
        <v>0</v>
      </c>
      <c r="NE117" s="360">
        <f t="shared" si="315"/>
        <v>0.32044624553636597</v>
      </c>
      <c r="NF117" s="360">
        <f t="shared" si="316"/>
        <v>0</v>
      </c>
      <c r="NG117" s="360">
        <f t="shared" si="317"/>
        <v>0.41131586472278747</v>
      </c>
      <c r="NH117" s="360">
        <f t="shared" si="318"/>
        <v>0</v>
      </c>
      <c r="NI117" s="360">
        <f t="shared" si="319"/>
        <v>0</v>
      </c>
      <c r="NJ117" s="360">
        <f t="shared" si="320"/>
        <v>0</v>
      </c>
      <c r="NK117" s="361">
        <f t="shared" si="321"/>
        <v>0</v>
      </c>
      <c r="NL117" s="145">
        <f t="shared" si="475"/>
        <v>1.4008869793001875</v>
      </c>
      <c r="NM117" s="40"/>
      <c r="NN117" s="56">
        <f t="shared" si="476"/>
        <v>1.0294431101558241</v>
      </c>
      <c r="NO117" s="59"/>
      <c r="NP117" s="55">
        <f t="shared" si="322"/>
        <v>1.0718339550881313</v>
      </c>
      <c r="NQ117" s="40"/>
      <c r="NR117" s="56">
        <f t="shared" si="323"/>
        <v>1.0902807775427072</v>
      </c>
      <c r="NS117" s="60"/>
      <c r="NT117" s="25"/>
      <c r="NU117" s="86">
        <f t="shared" si="477"/>
        <v>0</v>
      </c>
      <c r="NV117" s="86">
        <f t="shared" si="477"/>
        <v>0</v>
      </c>
      <c r="NW117" s="86">
        <f t="shared" si="477"/>
        <v>0</v>
      </c>
      <c r="NX117" s="86">
        <f t="shared" si="477"/>
        <v>0</v>
      </c>
      <c r="NY117" s="87">
        <f t="shared" si="478"/>
        <v>0</v>
      </c>
      <c r="NZ117" s="87">
        <f t="shared" si="478"/>
        <v>0</v>
      </c>
      <c r="OA117" s="87">
        <f t="shared" si="478"/>
        <v>0</v>
      </c>
      <c r="OB117" s="87">
        <f t="shared" si="478"/>
        <v>0</v>
      </c>
      <c r="OC117" s="26"/>
    </row>
    <row r="118" spans="1:393" thickBot="1" x14ac:dyDescent="0.35">
      <c r="A118" s="136" t="s">
        <v>334</v>
      </c>
      <c r="B118" s="137" t="s">
        <v>335</v>
      </c>
      <c r="C118" s="133" t="s">
        <v>118</v>
      </c>
      <c r="D118" s="64">
        <f>VLOOKUP(B118,[1]УсіТ_1!$A$10:$G$556,6,FALSE)</f>
        <v>119.8</v>
      </c>
      <c r="E118" s="64">
        <f>VLOOKUP(B118,[1]УсіТ_1!$A$10:$G$556,7,FALSE)</f>
        <v>28.7</v>
      </c>
      <c r="F118" s="38"/>
      <c r="G118" s="38"/>
      <c r="H118" s="39"/>
      <c r="I118" s="256">
        <v>1.0253000000000001</v>
      </c>
      <c r="J118" s="62">
        <v>1.0253000000000001</v>
      </c>
      <c r="K118" s="257">
        <f t="shared" si="324"/>
        <v>0.75360000000000005</v>
      </c>
      <c r="L118" s="258">
        <f t="shared" si="325"/>
        <v>0.75360000000000005</v>
      </c>
      <c r="M118" s="63">
        <v>0</v>
      </c>
      <c r="N118" s="63">
        <v>0</v>
      </c>
      <c r="O118" s="63">
        <v>0.2717</v>
      </c>
      <c r="P118" s="63">
        <v>0</v>
      </c>
      <c r="Q118" s="63">
        <v>0</v>
      </c>
      <c r="R118" s="63">
        <v>0</v>
      </c>
      <c r="S118" s="63">
        <v>0.2681</v>
      </c>
      <c r="T118" s="63">
        <v>0</v>
      </c>
      <c r="U118" s="63">
        <v>0</v>
      </c>
      <c r="V118" s="63">
        <v>0.20050000000000001</v>
      </c>
      <c r="W118" s="63">
        <v>0</v>
      </c>
      <c r="X118" s="63">
        <v>0.28499999999999998</v>
      </c>
      <c r="Y118" s="63">
        <v>0</v>
      </c>
      <c r="Z118" s="63">
        <v>0</v>
      </c>
      <c r="AA118" s="63">
        <v>0</v>
      </c>
      <c r="AB118" s="259">
        <v>0</v>
      </c>
      <c r="AC118" s="144">
        <v>0</v>
      </c>
      <c r="AD118" s="70">
        <v>0</v>
      </c>
      <c r="AE118" s="70">
        <v>0</v>
      </c>
      <c r="AF118" s="68">
        <f t="shared" si="326"/>
        <v>0</v>
      </c>
      <c r="AG118" s="68">
        <f t="shared" si="327"/>
        <v>0</v>
      </c>
      <c r="AH118" s="71">
        <v>0</v>
      </c>
      <c r="AI118" s="71">
        <v>0</v>
      </c>
      <c r="AJ118" s="68">
        <f t="shared" si="328"/>
        <v>0</v>
      </c>
      <c r="AK118" s="68">
        <f t="shared" si="329"/>
        <v>0</v>
      </c>
      <c r="AL118" s="71">
        <v>0</v>
      </c>
      <c r="AM118" s="69">
        <f t="shared" si="330"/>
        <v>0</v>
      </c>
      <c r="AN118" s="260">
        <v>0</v>
      </c>
      <c r="AO118" s="71">
        <v>0</v>
      </c>
      <c r="AP118" s="71">
        <v>0</v>
      </c>
      <c r="AQ118" s="68">
        <f t="shared" si="331"/>
        <v>0</v>
      </c>
      <c r="AR118" s="68">
        <f t="shared" si="332"/>
        <v>0</v>
      </c>
      <c r="AS118" s="71">
        <v>0</v>
      </c>
      <c r="AT118" s="261">
        <f t="shared" si="244"/>
        <v>0</v>
      </c>
      <c r="AU118" s="71">
        <v>0</v>
      </c>
      <c r="AV118" s="68">
        <f t="shared" si="333"/>
        <v>0</v>
      </c>
      <c r="AW118" s="68">
        <f t="shared" si="334"/>
        <v>0</v>
      </c>
      <c r="AX118" s="71">
        <v>0</v>
      </c>
      <c r="AY118" s="69">
        <f t="shared" si="335"/>
        <v>0</v>
      </c>
      <c r="AZ118" s="260">
        <v>4</v>
      </c>
      <c r="BA118" s="260">
        <v>20.388666666666701</v>
      </c>
      <c r="BB118" s="260">
        <v>2.1262466666666699</v>
      </c>
      <c r="BC118" s="262">
        <f t="shared" si="336"/>
        <v>1.7009973333333361</v>
      </c>
      <c r="BD118" s="262">
        <f t="shared" si="245"/>
        <v>0.42524933333333381</v>
      </c>
      <c r="BE118" s="260">
        <v>0.79807066666666704</v>
      </c>
      <c r="BF118" s="262">
        <f t="shared" si="337"/>
        <v>0.63845653333333363</v>
      </c>
      <c r="BG118" s="262">
        <f t="shared" si="246"/>
        <v>0.15961413333333341</v>
      </c>
      <c r="BH118" s="260">
        <v>2.5139731010531809</v>
      </c>
      <c r="BI118" s="263">
        <f t="shared" si="338"/>
        <v>1.4720670052140943</v>
      </c>
      <c r="BJ118" s="68">
        <f t="shared" si="339"/>
        <v>3.4454001349933844E-2</v>
      </c>
      <c r="BK118" s="260">
        <v>1.2912383884256353</v>
      </c>
      <c r="BL118" s="69">
        <f t="shared" si="340"/>
        <v>32.54183458737463</v>
      </c>
      <c r="BM118" s="260">
        <v>0</v>
      </c>
      <c r="BN118" s="260">
        <v>0</v>
      </c>
      <c r="BO118" s="260">
        <v>0</v>
      </c>
      <c r="BP118" s="68">
        <f t="shared" si="341"/>
        <v>0</v>
      </c>
      <c r="BQ118" s="68">
        <f t="shared" si="342"/>
        <v>0</v>
      </c>
      <c r="BR118" s="260">
        <v>0</v>
      </c>
      <c r="BS118" s="260">
        <v>0</v>
      </c>
      <c r="BT118" s="68">
        <f t="shared" si="343"/>
        <v>0</v>
      </c>
      <c r="BU118" s="68">
        <f t="shared" si="344"/>
        <v>0</v>
      </c>
      <c r="BV118" s="260">
        <v>0</v>
      </c>
      <c r="BW118" s="69">
        <f t="shared" si="345"/>
        <v>0</v>
      </c>
      <c r="BX118" s="260">
        <v>0</v>
      </c>
      <c r="BY118" s="260">
        <v>0</v>
      </c>
      <c r="BZ118" s="263">
        <f t="shared" si="346"/>
        <v>0</v>
      </c>
      <c r="CA118" s="263">
        <f t="shared" si="347"/>
        <v>0</v>
      </c>
      <c r="CB118" s="260">
        <v>0</v>
      </c>
      <c r="CC118" s="264">
        <f t="shared" si="348"/>
        <v>0</v>
      </c>
      <c r="CD118" s="260">
        <v>0</v>
      </c>
      <c r="CE118" s="260">
        <v>0</v>
      </c>
      <c r="CF118" s="263">
        <f t="shared" si="349"/>
        <v>0</v>
      </c>
      <c r="CG118" s="263">
        <f t="shared" si="350"/>
        <v>0</v>
      </c>
      <c r="CH118" s="260">
        <v>0</v>
      </c>
      <c r="CI118" s="69">
        <f t="shared" si="351"/>
        <v>0</v>
      </c>
      <c r="CJ118" s="260">
        <v>15.03391976575856</v>
      </c>
      <c r="CK118" s="260">
        <v>3.3074629485850151</v>
      </c>
      <c r="CL118" s="260">
        <v>1.429546744289931</v>
      </c>
      <c r="CM118" s="260">
        <v>1.1614911382701854</v>
      </c>
      <c r="CN118" s="260">
        <v>3.24037251390512</v>
      </c>
      <c r="CO118" s="265">
        <f t="shared" si="352"/>
        <v>0.22760376537669563</v>
      </c>
      <c r="CP118" s="266">
        <f t="shared" si="353"/>
        <v>1.0332316605288143</v>
      </c>
      <c r="CQ118" s="260">
        <v>2.4816746699889829</v>
      </c>
      <c r="CR118" s="265">
        <f t="shared" si="354"/>
        <v>3.4011351352199008E-2</v>
      </c>
      <c r="CS118" s="265">
        <f t="shared" si="355"/>
        <v>1.4531545297107289</v>
      </c>
      <c r="CT118" s="260">
        <v>1.2746488416194945</v>
      </c>
      <c r="CU118" s="267">
        <f t="shared" si="247"/>
        <v>32.121150580976526</v>
      </c>
      <c r="CV118" s="260">
        <v>0</v>
      </c>
      <c r="CW118" s="260">
        <v>0</v>
      </c>
      <c r="CX118" s="68">
        <f t="shared" si="356"/>
        <v>0</v>
      </c>
      <c r="CY118" s="68">
        <f t="shared" si="357"/>
        <v>0</v>
      </c>
      <c r="CZ118" s="260">
        <v>0</v>
      </c>
      <c r="DA118" s="69">
        <f t="shared" si="358"/>
        <v>0</v>
      </c>
      <c r="DB118" s="260">
        <v>0</v>
      </c>
      <c r="DC118" s="260">
        <v>0</v>
      </c>
      <c r="DD118" s="68">
        <f t="shared" si="359"/>
        <v>0</v>
      </c>
      <c r="DE118" s="68">
        <f t="shared" si="360"/>
        <v>0</v>
      </c>
      <c r="DF118" s="260">
        <v>0</v>
      </c>
      <c r="DG118" s="69">
        <f t="shared" si="361"/>
        <v>0</v>
      </c>
      <c r="DH118" s="260">
        <v>8.7611774523840005</v>
      </c>
      <c r="DI118" s="260">
        <v>1.9274590395244802</v>
      </c>
      <c r="DJ118" s="260">
        <v>0.1367528433666666</v>
      </c>
      <c r="DK118" s="260">
        <v>6.378137185335552</v>
      </c>
      <c r="DL118" s="68">
        <f t="shared" si="362"/>
        <v>0.44800035589796916</v>
      </c>
      <c r="DM118" s="68">
        <f t="shared" si="363"/>
        <v>2.0337455791904646</v>
      </c>
      <c r="DN118" s="260">
        <v>1.85545785745749</v>
      </c>
      <c r="DO118" s="68">
        <f t="shared" si="364"/>
        <v>2.5429049936454902E-2</v>
      </c>
      <c r="DP118" s="68">
        <f t="shared" si="365"/>
        <v>1.0864707702656631</v>
      </c>
      <c r="DQ118" s="260">
        <v>0.95300856203383499</v>
      </c>
      <c r="DR118" s="264">
        <f t="shared" si="366"/>
        <v>24.014391528122431</v>
      </c>
      <c r="DS118" s="260">
        <v>0</v>
      </c>
      <c r="DT118" s="260">
        <v>0</v>
      </c>
      <c r="DU118" s="260">
        <v>0</v>
      </c>
      <c r="DV118" s="68">
        <f t="shared" si="367"/>
        <v>0</v>
      </c>
      <c r="DW118" s="68">
        <f t="shared" si="368"/>
        <v>0</v>
      </c>
      <c r="DX118" s="260">
        <v>0</v>
      </c>
      <c r="DY118" s="260">
        <v>0</v>
      </c>
      <c r="DZ118" s="260">
        <v>0</v>
      </c>
      <c r="EA118" s="260">
        <v>0</v>
      </c>
      <c r="EB118" s="68">
        <f t="shared" si="369"/>
        <v>0</v>
      </c>
      <c r="EC118" s="68">
        <f t="shared" si="370"/>
        <v>0</v>
      </c>
      <c r="ED118" s="267">
        <v>0</v>
      </c>
      <c r="EE118" s="69">
        <f t="shared" si="371"/>
        <v>0</v>
      </c>
      <c r="EF118" s="260">
        <v>5.5284588888888697</v>
      </c>
      <c r="EG118" s="260">
        <v>1.2162609555555499</v>
      </c>
      <c r="EH118" s="260">
        <v>13.686975861619368</v>
      </c>
      <c r="EI118" s="260">
        <v>4.0250816282590467</v>
      </c>
      <c r="EJ118" s="268">
        <f t="shared" si="372"/>
        <v>0.28272173356891545</v>
      </c>
      <c r="EK118" s="266">
        <f t="shared" si="373"/>
        <v>1.2834455781499361</v>
      </c>
      <c r="EL118" s="260">
        <v>2.6375632457392779</v>
      </c>
      <c r="EM118" s="268">
        <f t="shared" si="374"/>
        <v>3.6147804282856806E-2</v>
      </c>
      <c r="EN118" s="268">
        <f t="shared" si="375"/>
        <v>1.5444357087956171</v>
      </c>
      <c r="EO118" s="269">
        <f t="shared" si="376"/>
        <v>27.094340580062116</v>
      </c>
      <c r="EP118" s="69">
        <f t="shared" si="377"/>
        <v>34.138869130878263</v>
      </c>
      <c r="EQ118" s="260">
        <v>0</v>
      </c>
      <c r="ER118" s="260">
        <v>0</v>
      </c>
      <c r="ES118" s="260">
        <v>0</v>
      </c>
      <c r="ET118" s="68">
        <f t="shared" si="378"/>
        <v>0</v>
      </c>
      <c r="EU118" s="68">
        <f t="shared" si="379"/>
        <v>0</v>
      </c>
      <c r="EV118" s="260">
        <v>0</v>
      </c>
      <c r="EW118" s="260">
        <v>0</v>
      </c>
      <c r="EX118" s="68">
        <f t="shared" si="380"/>
        <v>0</v>
      </c>
      <c r="EY118" s="68">
        <f t="shared" si="381"/>
        <v>0</v>
      </c>
      <c r="EZ118" s="260">
        <v>0</v>
      </c>
      <c r="FA118" s="69">
        <f t="shared" si="382"/>
        <v>0</v>
      </c>
      <c r="FB118" s="260">
        <v>0</v>
      </c>
      <c r="FC118" s="260">
        <v>0</v>
      </c>
      <c r="FD118" s="68">
        <f t="shared" si="383"/>
        <v>0</v>
      </c>
      <c r="FE118" s="68">
        <f t="shared" si="384"/>
        <v>0</v>
      </c>
      <c r="FF118" s="260">
        <v>0</v>
      </c>
      <c r="FG118" s="69">
        <f t="shared" si="385"/>
        <v>0</v>
      </c>
      <c r="FH118" s="260">
        <v>0</v>
      </c>
      <c r="FI118" s="260">
        <v>0</v>
      </c>
      <c r="FJ118" s="68">
        <f t="shared" si="386"/>
        <v>0</v>
      </c>
      <c r="FK118" s="68">
        <f t="shared" si="387"/>
        <v>0</v>
      </c>
      <c r="FL118" s="260">
        <v>0</v>
      </c>
      <c r="FM118" s="69">
        <f t="shared" si="388"/>
        <v>0</v>
      </c>
      <c r="FN118" s="260">
        <v>0</v>
      </c>
      <c r="FO118" s="260">
        <v>0</v>
      </c>
      <c r="FP118" s="68">
        <f t="shared" si="389"/>
        <v>0</v>
      </c>
      <c r="FQ118" s="68">
        <f t="shared" si="390"/>
        <v>0</v>
      </c>
      <c r="FR118" s="260">
        <v>0</v>
      </c>
      <c r="FS118" s="264">
        <f t="shared" si="391"/>
        <v>0</v>
      </c>
      <c r="FT118" s="270">
        <f t="shared" si="248"/>
        <v>122.81624582735185</v>
      </c>
      <c r="FU118" s="271">
        <f t="shared" si="249"/>
        <v>35.774739050696468</v>
      </c>
      <c r="FV118" s="272">
        <f t="shared" si="392"/>
        <v>14.676647777672448</v>
      </c>
      <c r="FW118" s="272">
        <f t="shared" si="250"/>
        <v>3.5009450049368551</v>
      </c>
      <c r="FX118" s="272">
        <f t="shared" si="251"/>
        <v>20.388666666666701</v>
      </c>
      <c r="FY118" s="272">
        <f t="shared" si="252"/>
        <v>0</v>
      </c>
      <c r="FZ118" s="272">
        <f t="shared" si="253"/>
        <v>0</v>
      </c>
      <c r="GA118" s="272">
        <f t="shared" si="254"/>
        <v>0</v>
      </c>
      <c r="GB118" s="272">
        <f t="shared" si="255"/>
        <v>0</v>
      </c>
      <c r="GC118" s="272">
        <f t="shared" si="256"/>
        <v>0</v>
      </c>
      <c r="GD118" s="272">
        <f t="shared" si="257"/>
        <v>0</v>
      </c>
      <c r="GE118" s="272">
        <f t="shared" si="258"/>
        <v>13.643591327499719</v>
      </c>
      <c r="GF118" s="273">
        <f t="shared" si="259"/>
        <v>5.3075158378004419</v>
      </c>
      <c r="GG118" s="273">
        <f t="shared" si="260"/>
        <v>0.95832585484358024</v>
      </c>
      <c r="GH118" s="272">
        <f t="shared" si="393"/>
        <v>9.4886688742389325</v>
      </c>
      <c r="GI118" s="274">
        <f t="shared" si="394"/>
        <v>6.7784761770630455</v>
      </c>
      <c r="GJ118" s="275">
        <f t="shared" si="261"/>
        <v>0.13004220692144455</v>
      </c>
      <c r="GK118" s="271">
        <f t="shared" si="395"/>
        <v>97.473258701711131</v>
      </c>
      <c r="GL118" s="276">
        <f t="shared" si="396"/>
        <v>122.81630596415603</v>
      </c>
      <c r="GM118" s="272">
        <f t="shared" si="397"/>
        <v>47.86073106555996</v>
      </c>
      <c r="GN118" s="272">
        <f t="shared" si="398"/>
        <v>4.5893130667018802</v>
      </c>
      <c r="GO118" s="277">
        <f t="shared" si="399"/>
        <v>0.49101396324528312</v>
      </c>
      <c r="GP118" s="278">
        <f t="shared" si="400"/>
        <v>4.7082790991385161E-2</v>
      </c>
      <c r="GQ118" s="279">
        <f t="shared" si="401"/>
        <v>1.075053253112948</v>
      </c>
      <c r="GR118" s="280">
        <f t="shared" si="402"/>
        <v>97.473258701711131</v>
      </c>
      <c r="GS118" s="272">
        <f t="shared" si="403"/>
        <v>47.86073106555996</v>
      </c>
      <c r="GT118" s="272">
        <f t="shared" si="262"/>
        <v>4.5893130667018802</v>
      </c>
      <c r="GU118" s="73">
        <f t="shared" si="404"/>
        <v>0.49101396324528312</v>
      </c>
      <c r="GV118" s="74">
        <f t="shared" si="405"/>
        <v>4.7082790991385161E-2</v>
      </c>
      <c r="GW118" s="279">
        <f t="shared" si="406"/>
        <v>1.075053253112948</v>
      </c>
      <c r="GX118" s="280">
        <f t="shared" si="407"/>
        <v>71.646405854588409</v>
      </c>
      <c r="GY118" s="272">
        <f t="shared" si="263"/>
        <v>46.064809319198766</v>
      </c>
      <c r="GZ118" s="272">
        <f t="shared" si="264"/>
        <v>2.2154051986852767</v>
      </c>
      <c r="HA118" s="73">
        <f t="shared" si="408"/>
        <v>0.64294654797744699</v>
      </c>
      <c r="HB118" s="74">
        <f t="shared" si="409"/>
        <v>3.0921372429785279E-2</v>
      </c>
      <c r="HC118" s="279">
        <f t="shared" si="410"/>
        <v>1.0935196815384982</v>
      </c>
      <c r="HD118" s="280">
        <f t="shared" si="411"/>
        <v>71.646405854588409</v>
      </c>
      <c r="HE118" s="272">
        <f t="shared" si="265"/>
        <v>46.064809319198766</v>
      </c>
      <c r="HF118" s="272">
        <f t="shared" si="266"/>
        <v>2.2154051986852767</v>
      </c>
      <c r="HG118" s="73">
        <f t="shared" si="412"/>
        <v>0.64294654797744699</v>
      </c>
      <c r="HH118" s="74">
        <f t="shared" si="413"/>
        <v>3.0921372429785279E-2</v>
      </c>
      <c r="HI118" s="281">
        <f t="shared" si="414"/>
        <v>1.0935196815384982</v>
      </c>
      <c r="HJ118" s="72">
        <f t="shared" si="267"/>
        <v>1.1022521004167056</v>
      </c>
      <c r="HK118" s="73">
        <f t="shared" si="415"/>
        <v>1.1022521004167056</v>
      </c>
      <c r="HL118" s="73">
        <f t="shared" si="268"/>
        <v>0.82407643200741232</v>
      </c>
      <c r="HM118" s="74">
        <f t="shared" si="416"/>
        <v>0.82407643200741232</v>
      </c>
      <c r="HN118" s="75"/>
      <c r="HO118" s="75"/>
      <c r="HP118" s="76">
        <f t="shared" si="417"/>
        <v>0</v>
      </c>
      <c r="HQ118" s="77">
        <f t="shared" si="418"/>
        <v>0</v>
      </c>
      <c r="HR118" s="77">
        <f t="shared" si="419"/>
        <v>0</v>
      </c>
      <c r="HS118" s="77">
        <f t="shared" si="420"/>
        <v>0</v>
      </c>
      <c r="HT118" s="282">
        <f t="shared" si="421"/>
        <v>0</v>
      </c>
      <c r="HU118" s="73"/>
      <c r="HV118" s="74"/>
      <c r="HW118" s="279"/>
      <c r="HX118" s="76">
        <f t="shared" si="422"/>
        <v>0</v>
      </c>
      <c r="HY118" s="77">
        <f t="shared" si="423"/>
        <v>0</v>
      </c>
      <c r="HZ118" s="77">
        <f t="shared" si="269"/>
        <v>0</v>
      </c>
      <c r="IA118" s="77">
        <f t="shared" si="424"/>
        <v>0</v>
      </c>
      <c r="IB118" s="282">
        <f t="shared" si="425"/>
        <v>0</v>
      </c>
      <c r="IC118" s="73"/>
      <c r="ID118" s="74"/>
      <c r="IE118" s="279"/>
      <c r="IF118" s="76">
        <f t="shared" si="270"/>
        <v>1.7959217463611949</v>
      </c>
      <c r="IG118" s="77">
        <f t="shared" si="426"/>
        <v>2.0437769065765035</v>
      </c>
      <c r="IH118" s="77">
        <f t="shared" si="271"/>
        <v>2.3739078680166035</v>
      </c>
      <c r="II118" s="77">
        <f t="shared" si="427"/>
        <v>2.741388805985574</v>
      </c>
      <c r="IJ118" s="282">
        <f t="shared" si="428"/>
        <v>25.826852847122723</v>
      </c>
      <c r="IK118" s="73">
        <f t="shared" si="429"/>
        <v>6.9536995350994626E-2</v>
      </c>
      <c r="IL118" s="74">
        <f t="shared" si="430"/>
        <v>9.1916265681634218E-2</v>
      </c>
      <c r="IM118" s="279">
        <f t="shared" si="431"/>
        <v>1.0238254386559078</v>
      </c>
      <c r="IN118" s="76">
        <f t="shared" si="272"/>
        <v>0</v>
      </c>
      <c r="IO118" s="77">
        <f t="shared" si="432"/>
        <v>0</v>
      </c>
      <c r="IP118" s="77">
        <f t="shared" si="273"/>
        <v>0</v>
      </c>
      <c r="IQ118" s="77">
        <f t="shared" si="433"/>
        <v>0</v>
      </c>
      <c r="IR118" s="282">
        <f t="shared" si="434"/>
        <v>0</v>
      </c>
      <c r="IS118" s="283"/>
      <c r="IT118" s="284"/>
      <c r="IU118" s="285"/>
      <c r="IV118" s="76">
        <f t="shared" si="274"/>
        <v>0</v>
      </c>
      <c r="IW118" s="77">
        <f t="shared" si="435"/>
        <v>0</v>
      </c>
      <c r="IX118" s="77">
        <f t="shared" si="436"/>
        <v>0</v>
      </c>
      <c r="IY118" s="77">
        <f t="shared" si="437"/>
        <v>0</v>
      </c>
      <c r="IZ118" s="282">
        <f t="shared" si="438"/>
        <v>0</v>
      </c>
      <c r="JA118" s="283"/>
      <c r="JB118" s="284"/>
      <c r="JC118" s="285"/>
      <c r="JD118" s="76">
        <f t="shared" si="275"/>
        <v>0</v>
      </c>
      <c r="JE118" s="77">
        <f t="shared" si="439"/>
        <v>0</v>
      </c>
      <c r="JF118" s="77">
        <f t="shared" si="276"/>
        <v>0</v>
      </c>
      <c r="JG118" s="77">
        <f t="shared" si="440"/>
        <v>0</v>
      </c>
      <c r="JH118" s="282">
        <f t="shared" si="441"/>
        <v>0</v>
      </c>
      <c r="JI118" s="283"/>
      <c r="JJ118" s="284"/>
      <c r="JK118" s="285"/>
      <c r="JL118" s="76">
        <f t="shared" si="277"/>
        <v>21.374773866435817</v>
      </c>
      <c r="JM118" s="77">
        <f t="shared" si="442"/>
        <v>24.324706407742624</v>
      </c>
      <c r="JN118" s="77">
        <f t="shared" si="278"/>
        <v>1.4231062549990798</v>
      </c>
      <c r="JO118" s="77">
        <f t="shared" si="443"/>
        <v>1.6434031032729375</v>
      </c>
      <c r="JP118" s="282">
        <f t="shared" si="444"/>
        <v>25.492976651568672</v>
      </c>
      <c r="JQ118" s="73">
        <f t="shared" si="279"/>
        <v>0.83845735861216319</v>
      </c>
      <c r="JR118" s="74">
        <f t="shared" si="280"/>
        <v>5.5823463632737887E-2</v>
      </c>
      <c r="JS118" s="279">
        <f t="shared" si="445"/>
        <v>1.1243569722324125</v>
      </c>
      <c r="JT118" s="76">
        <f t="shared" si="281"/>
        <v>0</v>
      </c>
      <c r="JU118" s="77">
        <f t="shared" si="446"/>
        <v>0</v>
      </c>
      <c r="JV118" s="77">
        <f t="shared" si="282"/>
        <v>0</v>
      </c>
      <c r="JW118" s="77">
        <f t="shared" si="447"/>
        <v>0</v>
      </c>
      <c r="JX118" s="282">
        <f t="shared" si="448"/>
        <v>0</v>
      </c>
      <c r="JY118" s="73"/>
      <c r="JZ118" s="74"/>
      <c r="KA118" s="279"/>
      <c r="KB118" s="76">
        <f t="shared" si="283"/>
        <v>0</v>
      </c>
      <c r="KC118" s="77">
        <f t="shared" si="449"/>
        <v>0</v>
      </c>
      <c r="KD118" s="77">
        <f t="shared" si="284"/>
        <v>0</v>
      </c>
      <c r="KE118" s="77">
        <f t="shared" si="450"/>
        <v>0</v>
      </c>
      <c r="KF118" s="282">
        <f t="shared" si="451"/>
        <v>0</v>
      </c>
      <c r="KG118" s="73"/>
      <c r="KH118" s="74"/>
      <c r="KI118" s="279"/>
      <c r="KJ118" s="76">
        <f t="shared" si="285"/>
        <v>14.495300438244957</v>
      </c>
      <c r="KK118" s="77">
        <f t="shared" si="452"/>
        <v>16.495796851727142</v>
      </c>
      <c r="KL118" s="77">
        <f t="shared" si="286"/>
        <v>0.47342940583442406</v>
      </c>
      <c r="KM118" s="77">
        <f t="shared" si="453"/>
        <v>0.54671627785759291</v>
      </c>
      <c r="KN118" s="282">
        <f t="shared" si="454"/>
        <v>19.059040895335265</v>
      </c>
      <c r="KO118" s="73">
        <f t="shared" si="287"/>
        <v>0.76054721314925711</v>
      </c>
      <c r="KP118" s="74">
        <f t="shared" si="288"/>
        <v>2.4840148485661562E-2</v>
      </c>
      <c r="KQ118" s="279">
        <f t="shared" si="289"/>
        <v>1.1088083758723091</v>
      </c>
      <c r="KR118" s="76">
        <f t="shared" si="290"/>
        <v>0</v>
      </c>
      <c r="KS118" s="77">
        <f t="shared" si="455"/>
        <v>0</v>
      </c>
      <c r="KT118" s="77">
        <f t="shared" si="291"/>
        <v>0</v>
      </c>
      <c r="KU118" s="77">
        <f t="shared" si="456"/>
        <v>0</v>
      </c>
      <c r="KV118" s="282">
        <f t="shared" si="457"/>
        <v>0</v>
      </c>
      <c r="KW118" s="73"/>
      <c r="KX118" s="74"/>
      <c r="KY118" s="279"/>
      <c r="KZ118" s="76">
        <f t="shared" si="292"/>
        <v>10.194735014517994</v>
      </c>
      <c r="LA118" s="77">
        <f t="shared" si="458"/>
        <v>11.601710393871622</v>
      </c>
      <c r="LB118" s="77">
        <f t="shared" si="293"/>
        <v>0.31886953785177224</v>
      </c>
      <c r="LC118" s="77">
        <f t="shared" si="459"/>
        <v>0.36823054231122659</v>
      </c>
      <c r="LD118" s="286">
        <f t="shared" si="460"/>
        <v>27.094340580062113</v>
      </c>
      <c r="LE118" s="73">
        <f t="shared" si="294"/>
        <v>0.37626806175234928</v>
      </c>
      <c r="LF118" s="74">
        <f t="shared" si="295"/>
        <v>1.1768861357209722E-2</v>
      </c>
      <c r="LG118" s="279">
        <f t="shared" si="296"/>
        <v>1.0537505749405378</v>
      </c>
      <c r="LH118" s="76">
        <f t="shared" si="297"/>
        <v>0</v>
      </c>
      <c r="LI118" s="77">
        <f t="shared" si="461"/>
        <v>0</v>
      </c>
      <c r="LJ118" s="77">
        <f t="shared" si="298"/>
        <v>0</v>
      </c>
      <c r="LK118" s="77">
        <f t="shared" si="462"/>
        <v>0</v>
      </c>
      <c r="LL118" s="282">
        <f t="shared" si="463"/>
        <v>0</v>
      </c>
      <c r="LM118" s="73"/>
      <c r="LN118" s="74"/>
      <c r="LO118" s="279"/>
      <c r="LP118" s="76">
        <f t="shared" si="299"/>
        <v>0</v>
      </c>
      <c r="LQ118" s="77">
        <f t="shared" si="464"/>
        <v>0</v>
      </c>
      <c r="LR118" s="77">
        <f t="shared" si="300"/>
        <v>0</v>
      </c>
      <c r="LS118" s="77">
        <f t="shared" si="465"/>
        <v>0</v>
      </c>
      <c r="LT118" s="282">
        <f t="shared" si="466"/>
        <v>0</v>
      </c>
      <c r="LU118" s="73"/>
      <c r="LV118" s="74"/>
      <c r="LW118" s="279"/>
      <c r="LX118" s="76">
        <f t="shared" si="301"/>
        <v>0</v>
      </c>
      <c r="LY118" s="77">
        <f t="shared" si="467"/>
        <v>0</v>
      </c>
      <c r="LZ118" s="77">
        <f t="shared" si="302"/>
        <v>0</v>
      </c>
      <c r="MA118" s="77">
        <f t="shared" si="468"/>
        <v>0</v>
      </c>
      <c r="MB118" s="286">
        <f t="shared" si="469"/>
        <v>0</v>
      </c>
      <c r="MC118" s="73"/>
      <c r="MD118" s="74"/>
      <c r="ME118" s="279"/>
      <c r="MF118" s="76">
        <f t="shared" si="303"/>
        <v>0</v>
      </c>
      <c r="MG118" s="77">
        <f t="shared" si="470"/>
        <v>0</v>
      </c>
      <c r="MH118" s="77">
        <f t="shared" si="304"/>
        <v>0</v>
      </c>
      <c r="MI118" s="77">
        <f t="shared" si="471"/>
        <v>0</v>
      </c>
      <c r="MJ118" s="286">
        <f t="shared" si="472"/>
        <v>0</v>
      </c>
      <c r="MK118" s="73"/>
      <c r="ML118" s="74"/>
      <c r="MM118" s="279"/>
      <c r="MN118" s="287">
        <f t="shared" si="473"/>
        <v>1.0750497114588617</v>
      </c>
      <c r="MO118" s="288">
        <f t="shared" si="473"/>
        <v>0</v>
      </c>
      <c r="MP118" s="288">
        <f t="shared" si="473"/>
        <v>1.0935179106634301</v>
      </c>
      <c r="MQ118" s="289">
        <f t="shared" si="473"/>
        <v>0</v>
      </c>
      <c r="MR118" s="290">
        <f t="shared" si="474"/>
        <v>1.1022484691587711</v>
      </c>
      <c r="MS118" s="291"/>
      <c r="MT118" s="291">
        <f t="shared" si="305"/>
        <v>0.82407509747596097</v>
      </c>
      <c r="MU118" s="292"/>
      <c r="MV118" s="359">
        <f t="shared" si="306"/>
        <v>0</v>
      </c>
      <c r="MW118" s="360">
        <f t="shared" si="307"/>
        <v>0</v>
      </c>
      <c r="MX118" s="360">
        <f t="shared" si="308"/>
        <v>0.27817337168281014</v>
      </c>
      <c r="MY118" s="360">
        <f t="shared" si="309"/>
        <v>0</v>
      </c>
      <c r="MZ118" s="360">
        <f t="shared" si="310"/>
        <v>0</v>
      </c>
      <c r="NA118" s="360">
        <f t="shared" si="311"/>
        <v>0</v>
      </c>
      <c r="NB118" s="360">
        <f t="shared" si="312"/>
        <v>0.30144010425550977</v>
      </c>
      <c r="NC118" s="360">
        <f t="shared" si="313"/>
        <v>0</v>
      </c>
      <c r="ND118" s="360">
        <f t="shared" si="314"/>
        <v>0</v>
      </c>
      <c r="NE118" s="360">
        <f t="shared" si="315"/>
        <v>0.22231607936239797</v>
      </c>
      <c r="NF118" s="360">
        <f t="shared" si="316"/>
        <v>0</v>
      </c>
      <c r="NG118" s="360">
        <f t="shared" si="317"/>
        <v>0.30031891385805326</v>
      </c>
      <c r="NH118" s="360">
        <f t="shared" si="318"/>
        <v>0</v>
      </c>
      <c r="NI118" s="360">
        <f t="shared" si="319"/>
        <v>0</v>
      </c>
      <c r="NJ118" s="360">
        <f t="shared" si="320"/>
        <v>0</v>
      </c>
      <c r="NK118" s="361">
        <f t="shared" si="321"/>
        <v>0</v>
      </c>
      <c r="NL118" s="145">
        <f t="shared" si="475"/>
        <v>1.1022484691587711</v>
      </c>
      <c r="NM118" s="40"/>
      <c r="NN118" s="56">
        <f t="shared" si="476"/>
        <v>0.82407509747596097</v>
      </c>
      <c r="NO118" s="59"/>
      <c r="NP118" s="55">
        <f t="shared" si="322"/>
        <v>1.0750497114588617</v>
      </c>
      <c r="NQ118" s="40"/>
      <c r="NR118" s="56">
        <f t="shared" si="323"/>
        <v>1.0935179106634301</v>
      </c>
      <c r="NS118" s="60"/>
      <c r="NT118" s="25"/>
      <c r="NU118" s="86">
        <f t="shared" si="477"/>
        <v>0</v>
      </c>
      <c r="NV118" s="86">
        <f t="shared" si="477"/>
        <v>0</v>
      </c>
      <c r="NW118" s="86">
        <f t="shared" si="477"/>
        <v>0</v>
      </c>
      <c r="NX118" s="86">
        <f t="shared" si="477"/>
        <v>0</v>
      </c>
      <c r="NY118" s="87">
        <f t="shared" si="478"/>
        <v>0</v>
      </c>
      <c r="NZ118" s="87">
        <f t="shared" si="478"/>
        <v>0</v>
      </c>
      <c r="OA118" s="87">
        <f t="shared" si="478"/>
        <v>0</v>
      </c>
      <c r="OB118" s="87">
        <f t="shared" si="478"/>
        <v>0</v>
      </c>
      <c r="OC118" s="26"/>
    </row>
    <row r="119" spans="1:393" thickBot="1" x14ac:dyDescent="0.35">
      <c r="A119" s="136" t="s">
        <v>336</v>
      </c>
      <c r="B119" s="137" t="s">
        <v>337</v>
      </c>
      <c r="C119" s="133" t="s">
        <v>118</v>
      </c>
      <c r="D119" s="64">
        <f>VLOOKUP(B119,[1]УсіТ_1!$A$10:$G$556,6,FALSE)</f>
        <v>127.3</v>
      </c>
      <c r="E119" s="64">
        <f>VLOOKUP(B119,[1]УсіТ_1!$A$10:$G$556,7,FALSE)</f>
        <v>32.799999999999997</v>
      </c>
      <c r="F119" s="38"/>
      <c r="G119" s="38"/>
      <c r="H119" s="39">
        <v>920.4</v>
      </c>
      <c r="I119" s="256">
        <v>1.0697000000000001</v>
      </c>
      <c r="J119" s="62">
        <v>1.0697000000000001</v>
      </c>
      <c r="K119" s="257">
        <f t="shared" si="324"/>
        <v>0.87790000000000012</v>
      </c>
      <c r="L119" s="258">
        <f t="shared" si="325"/>
        <v>0.87790000000000012</v>
      </c>
      <c r="M119" s="63">
        <v>0</v>
      </c>
      <c r="N119" s="63">
        <v>0</v>
      </c>
      <c r="O119" s="63">
        <v>0.1918</v>
      </c>
      <c r="P119" s="63">
        <v>0</v>
      </c>
      <c r="Q119" s="63">
        <v>0</v>
      </c>
      <c r="R119" s="63">
        <v>0</v>
      </c>
      <c r="S119" s="63">
        <v>0.26750000000000002</v>
      </c>
      <c r="T119" s="63">
        <v>0</v>
      </c>
      <c r="U119" s="63">
        <v>0</v>
      </c>
      <c r="V119" s="63">
        <v>0.21859999999999999</v>
      </c>
      <c r="W119" s="63">
        <v>0</v>
      </c>
      <c r="X119" s="63">
        <v>0.39179999999999998</v>
      </c>
      <c r="Y119" s="63">
        <v>0</v>
      </c>
      <c r="Z119" s="63">
        <v>0</v>
      </c>
      <c r="AA119" s="63">
        <v>0</v>
      </c>
      <c r="AB119" s="259">
        <v>0</v>
      </c>
      <c r="AC119" s="144">
        <v>0</v>
      </c>
      <c r="AD119" s="70">
        <v>0</v>
      </c>
      <c r="AE119" s="70">
        <v>0</v>
      </c>
      <c r="AF119" s="68">
        <f t="shared" si="326"/>
        <v>0</v>
      </c>
      <c r="AG119" s="68">
        <f t="shared" si="327"/>
        <v>0</v>
      </c>
      <c r="AH119" s="71">
        <v>0</v>
      </c>
      <c r="AI119" s="71">
        <v>0</v>
      </c>
      <c r="AJ119" s="68">
        <f t="shared" si="328"/>
        <v>0</v>
      </c>
      <c r="AK119" s="68">
        <f t="shared" si="329"/>
        <v>0</v>
      </c>
      <c r="AL119" s="71">
        <v>0</v>
      </c>
      <c r="AM119" s="69">
        <f t="shared" si="330"/>
        <v>0</v>
      </c>
      <c r="AN119" s="260">
        <v>0</v>
      </c>
      <c r="AO119" s="71">
        <v>0</v>
      </c>
      <c r="AP119" s="71">
        <v>0</v>
      </c>
      <c r="AQ119" s="68">
        <f t="shared" si="331"/>
        <v>0</v>
      </c>
      <c r="AR119" s="68">
        <f t="shared" si="332"/>
        <v>0</v>
      </c>
      <c r="AS119" s="71">
        <v>0</v>
      </c>
      <c r="AT119" s="261">
        <f t="shared" si="244"/>
        <v>0</v>
      </c>
      <c r="AU119" s="71">
        <v>0</v>
      </c>
      <c r="AV119" s="68">
        <f t="shared" si="333"/>
        <v>0</v>
      </c>
      <c r="AW119" s="68">
        <f t="shared" si="334"/>
        <v>0</v>
      </c>
      <c r="AX119" s="71">
        <v>0</v>
      </c>
      <c r="AY119" s="69">
        <f t="shared" si="335"/>
        <v>0</v>
      </c>
      <c r="AZ119" s="260">
        <v>3</v>
      </c>
      <c r="BA119" s="260">
        <v>15.291499999999999</v>
      </c>
      <c r="BB119" s="260">
        <v>1.5946849999999999</v>
      </c>
      <c r="BC119" s="262">
        <f t="shared" si="336"/>
        <v>1.2757480000000001</v>
      </c>
      <c r="BD119" s="262">
        <f t="shared" si="245"/>
        <v>0.3189369999999998</v>
      </c>
      <c r="BE119" s="260">
        <v>0.598553</v>
      </c>
      <c r="BF119" s="262">
        <f t="shared" si="337"/>
        <v>0.4788424</v>
      </c>
      <c r="BG119" s="262">
        <f t="shared" si="246"/>
        <v>0.1197106</v>
      </c>
      <c r="BH119" s="260">
        <v>1.8854798257898826</v>
      </c>
      <c r="BI119" s="263">
        <f t="shared" si="338"/>
        <v>1.104050253910569</v>
      </c>
      <c r="BJ119" s="68">
        <f t="shared" si="339"/>
        <v>2.5840501012450341E-2</v>
      </c>
      <c r="BK119" s="260">
        <v>0.96842879131922466</v>
      </c>
      <c r="BL119" s="69">
        <f t="shared" si="340"/>
        <v>24.406375940530925</v>
      </c>
      <c r="BM119" s="260">
        <v>0</v>
      </c>
      <c r="BN119" s="260">
        <v>0</v>
      </c>
      <c r="BO119" s="260">
        <v>0</v>
      </c>
      <c r="BP119" s="68">
        <f t="shared" si="341"/>
        <v>0</v>
      </c>
      <c r="BQ119" s="68">
        <f t="shared" si="342"/>
        <v>0</v>
      </c>
      <c r="BR119" s="260">
        <v>0</v>
      </c>
      <c r="BS119" s="260">
        <v>0</v>
      </c>
      <c r="BT119" s="68">
        <f t="shared" si="343"/>
        <v>0</v>
      </c>
      <c r="BU119" s="68">
        <f t="shared" si="344"/>
        <v>0</v>
      </c>
      <c r="BV119" s="260">
        <v>0</v>
      </c>
      <c r="BW119" s="69">
        <f t="shared" si="345"/>
        <v>0</v>
      </c>
      <c r="BX119" s="260">
        <v>0</v>
      </c>
      <c r="BY119" s="260">
        <v>0</v>
      </c>
      <c r="BZ119" s="263">
        <f t="shared" si="346"/>
        <v>0</v>
      </c>
      <c r="CA119" s="263">
        <f t="shared" si="347"/>
        <v>0</v>
      </c>
      <c r="CB119" s="260">
        <v>0</v>
      </c>
      <c r="CC119" s="264">
        <f t="shared" si="348"/>
        <v>0</v>
      </c>
      <c r="CD119" s="260">
        <v>0</v>
      </c>
      <c r="CE119" s="260">
        <v>0</v>
      </c>
      <c r="CF119" s="263">
        <f t="shared" si="349"/>
        <v>0</v>
      </c>
      <c r="CG119" s="263">
        <f t="shared" si="350"/>
        <v>0</v>
      </c>
      <c r="CH119" s="260">
        <v>0</v>
      </c>
      <c r="CI119" s="69">
        <f t="shared" si="351"/>
        <v>0</v>
      </c>
      <c r="CJ119" s="260">
        <v>15.948188532396198</v>
      </c>
      <c r="CK119" s="260">
        <v>3.5086021148152957</v>
      </c>
      <c r="CL119" s="260">
        <v>1.5168018481587706</v>
      </c>
      <c r="CM119" s="260">
        <v>1.2342055250567161</v>
      </c>
      <c r="CN119" s="260">
        <v>3.4236344652821513</v>
      </c>
      <c r="CO119" s="265">
        <f t="shared" si="352"/>
        <v>0.2404760848414183</v>
      </c>
      <c r="CP119" s="266">
        <f t="shared" si="353"/>
        <v>1.0916669328687973</v>
      </c>
      <c r="CQ119" s="260">
        <v>2.6311410036510727</v>
      </c>
      <c r="CR119" s="265">
        <f t="shared" si="354"/>
        <v>3.6059787455037955E-2</v>
      </c>
      <c r="CS119" s="265">
        <f t="shared" si="355"/>
        <v>1.5406751392519002</v>
      </c>
      <c r="CT119" s="260">
        <v>1.3514184083026046</v>
      </c>
      <c r="CU119" s="267">
        <f t="shared" si="247"/>
        <v>34.055743647127315</v>
      </c>
      <c r="CV119" s="260">
        <v>0</v>
      </c>
      <c r="CW119" s="260">
        <v>0</v>
      </c>
      <c r="CX119" s="68">
        <f t="shared" si="356"/>
        <v>0</v>
      </c>
      <c r="CY119" s="68">
        <f t="shared" si="357"/>
        <v>0</v>
      </c>
      <c r="CZ119" s="260">
        <v>0</v>
      </c>
      <c r="DA119" s="69">
        <f t="shared" si="358"/>
        <v>0</v>
      </c>
      <c r="DB119" s="260">
        <v>0</v>
      </c>
      <c r="DC119" s="260">
        <v>0</v>
      </c>
      <c r="DD119" s="68">
        <f t="shared" si="359"/>
        <v>0</v>
      </c>
      <c r="DE119" s="68">
        <f t="shared" si="360"/>
        <v>0</v>
      </c>
      <c r="DF119" s="260">
        <v>0</v>
      </c>
      <c r="DG119" s="69">
        <f t="shared" si="361"/>
        <v>0</v>
      </c>
      <c r="DH119" s="260">
        <v>10.1532918699936</v>
      </c>
      <c r="DI119" s="260">
        <v>2.233724211398592</v>
      </c>
      <c r="DJ119" s="260">
        <v>0.15777624217499991</v>
      </c>
      <c r="DK119" s="260">
        <v>7.3915964813553403</v>
      </c>
      <c r="DL119" s="68">
        <f t="shared" si="362"/>
        <v>0.51918573685039904</v>
      </c>
      <c r="DM119" s="68">
        <f t="shared" si="363"/>
        <v>2.3568992372379265</v>
      </c>
      <c r="DN119" s="260">
        <v>2.15018478284086</v>
      </c>
      <c r="DO119" s="68">
        <f t="shared" si="364"/>
        <v>2.9468282448833986E-2</v>
      </c>
      <c r="DP119" s="68">
        <f t="shared" si="365"/>
        <v>1.259049300331597</v>
      </c>
      <c r="DQ119" s="260">
        <v>1.1043875234170599</v>
      </c>
      <c r="DR119" s="264">
        <f t="shared" si="366"/>
        <v>27.829153333416542</v>
      </c>
      <c r="DS119" s="260">
        <v>0</v>
      </c>
      <c r="DT119" s="260">
        <v>0</v>
      </c>
      <c r="DU119" s="260">
        <v>0</v>
      </c>
      <c r="DV119" s="68">
        <f t="shared" si="367"/>
        <v>0</v>
      </c>
      <c r="DW119" s="68">
        <f t="shared" si="368"/>
        <v>0</v>
      </c>
      <c r="DX119" s="260">
        <v>0</v>
      </c>
      <c r="DY119" s="260">
        <v>0</v>
      </c>
      <c r="DZ119" s="260">
        <v>0</v>
      </c>
      <c r="EA119" s="260">
        <v>0</v>
      </c>
      <c r="EB119" s="68">
        <f t="shared" si="369"/>
        <v>0</v>
      </c>
      <c r="EC119" s="68">
        <f t="shared" si="370"/>
        <v>0</v>
      </c>
      <c r="ED119" s="267">
        <v>0</v>
      </c>
      <c r="EE119" s="69">
        <f t="shared" si="371"/>
        <v>0</v>
      </c>
      <c r="EF119" s="260">
        <v>8.0257133333333002</v>
      </c>
      <c r="EG119" s="260">
        <v>1.7656569333333301</v>
      </c>
      <c r="EH119" s="260">
        <v>20.092044750508265</v>
      </c>
      <c r="EI119" s="260">
        <v>5.8432470858377172</v>
      </c>
      <c r="EJ119" s="268">
        <f t="shared" si="372"/>
        <v>0.41042967530924124</v>
      </c>
      <c r="EK119" s="266">
        <f t="shared" si="373"/>
        <v>1.8631894522843861</v>
      </c>
      <c r="EL119" s="260">
        <v>3.8529741497710481</v>
      </c>
      <c r="EM119" s="268">
        <f t="shared" si="374"/>
        <v>5.2805010722612213E-2</v>
      </c>
      <c r="EN119" s="268">
        <f t="shared" si="375"/>
        <v>2.2561244252950363</v>
      </c>
      <c r="EO119" s="269">
        <f t="shared" si="376"/>
        <v>39.579636252783665</v>
      </c>
      <c r="EP119" s="69">
        <f t="shared" si="377"/>
        <v>49.870341678507423</v>
      </c>
      <c r="EQ119" s="260">
        <v>0</v>
      </c>
      <c r="ER119" s="260">
        <v>0</v>
      </c>
      <c r="ES119" s="260">
        <v>0</v>
      </c>
      <c r="ET119" s="68">
        <f t="shared" si="378"/>
        <v>0</v>
      </c>
      <c r="EU119" s="68">
        <f t="shared" si="379"/>
        <v>0</v>
      </c>
      <c r="EV119" s="260">
        <v>0</v>
      </c>
      <c r="EW119" s="260">
        <v>0</v>
      </c>
      <c r="EX119" s="68">
        <f t="shared" si="380"/>
        <v>0</v>
      </c>
      <c r="EY119" s="68">
        <f t="shared" si="381"/>
        <v>0</v>
      </c>
      <c r="EZ119" s="260">
        <v>0</v>
      </c>
      <c r="FA119" s="69">
        <f t="shared" si="382"/>
        <v>0</v>
      </c>
      <c r="FB119" s="260">
        <v>0</v>
      </c>
      <c r="FC119" s="260">
        <v>0</v>
      </c>
      <c r="FD119" s="68">
        <f t="shared" si="383"/>
        <v>0</v>
      </c>
      <c r="FE119" s="68">
        <f t="shared" si="384"/>
        <v>0</v>
      </c>
      <c r="FF119" s="260">
        <v>0</v>
      </c>
      <c r="FG119" s="69">
        <f t="shared" si="385"/>
        <v>0</v>
      </c>
      <c r="FH119" s="260">
        <v>0</v>
      </c>
      <c r="FI119" s="260">
        <v>0</v>
      </c>
      <c r="FJ119" s="68">
        <f t="shared" si="386"/>
        <v>0</v>
      </c>
      <c r="FK119" s="68">
        <f t="shared" si="387"/>
        <v>0</v>
      </c>
      <c r="FL119" s="260">
        <v>0</v>
      </c>
      <c r="FM119" s="69">
        <f t="shared" si="388"/>
        <v>0</v>
      </c>
      <c r="FN119" s="260">
        <v>0</v>
      </c>
      <c r="FO119" s="260">
        <v>0</v>
      </c>
      <c r="FP119" s="68">
        <f t="shared" si="389"/>
        <v>0</v>
      </c>
      <c r="FQ119" s="68">
        <f t="shared" si="390"/>
        <v>0</v>
      </c>
      <c r="FR119" s="260">
        <v>0</v>
      </c>
      <c r="FS119" s="264">
        <f t="shared" si="391"/>
        <v>0</v>
      </c>
      <c r="FT119" s="270">
        <f t="shared" si="248"/>
        <v>136.16161459958221</v>
      </c>
      <c r="FU119" s="271">
        <f t="shared" si="249"/>
        <v>41.635176995270314</v>
      </c>
      <c r="FV119" s="272">
        <f t="shared" si="392"/>
        <v>20.97106491578532</v>
      </c>
      <c r="FW119" s="272">
        <f t="shared" si="250"/>
        <v>2.9887959250567162</v>
      </c>
      <c r="FX119" s="272">
        <f t="shared" si="251"/>
        <v>15.291499999999999</v>
      </c>
      <c r="FY119" s="272">
        <f t="shared" si="252"/>
        <v>0</v>
      </c>
      <c r="FZ119" s="272">
        <f t="shared" si="253"/>
        <v>0</v>
      </c>
      <c r="GA119" s="272">
        <f t="shared" si="254"/>
        <v>0</v>
      </c>
      <c r="GB119" s="272">
        <f t="shared" si="255"/>
        <v>0</v>
      </c>
      <c r="GC119" s="272">
        <f t="shared" si="256"/>
        <v>0</v>
      </c>
      <c r="GD119" s="272">
        <f t="shared" si="257"/>
        <v>0</v>
      </c>
      <c r="GE119" s="272">
        <f t="shared" si="258"/>
        <v>16.658478032475209</v>
      </c>
      <c r="GF119" s="273">
        <f t="shared" si="259"/>
        <v>6.4803418593171545</v>
      </c>
      <c r="GG119" s="273">
        <f t="shared" si="260"/>
        <v>1.1700914970010587</v>
      </c>
      <c r="GH119" s="272">
        <f t="shared" si="393"/>
        <v>10.519779762052863</v>
      </c>
      <c r="GI119" s="274">
        <f t="shared" si="394"/>
        <v>7.5150769249227043</v>
      </c>
      <c r="GJ119" s="275">
        <f t="shared" si="261"/>
        <v>0.14417358163893448</v>
      </c>
      <c r="GK119" s="271">
        <f t="shared" si="395"/>
        <v>108.06479563064043</v>
      </c>
      <c r="GL119" s="276">
        <f t="shared" si="396"/>
        <v>136.16164249460695</v>
      </c>
      <c r="GM119" s="272">
        <f t="shared" si="397"/>
        <v>55.630595779510173</v>
      </c>
      <c r="GN119" s="272">
        <f t="shared" si="398"/>
        <v>4.3030610036967101</v>
      </c>
      <c r="GO119" s="277">
        <f t="shared" si="399"/>
        <v>0.51478925634257899</v>
      </c>
      <c r="GP119" s="278">
        <f t="shared" si="400"/>
        <v>3.9819267492110358E-2</v>
      </c>
      <c r="GQ119" s="279">
        <f t="shared" si="401"/>
        <v>1.0772100878756179</v>
      </c>
      <c r="GR119" s="280">
        <f t="shared" si="402"/>
        <v>108.06479563064043</v>
      </c>
      <c r="GS119" s="272">
        <f t="shared" si="403"/>
        <v>55.630595779510173</v>
      </c>
      <c r="GT119" s="272">
        <f t="shared" si="262"/>
        <v>4.3030610036967101</v>
      </c>
      <c r="GU119" s="73">
        <f t="shared" si="404"/>
        <v>0.51478925634257899</v>
      </c>
      <c r="GV119" s="74">
        <f t="shared" si="405"/>
        <v>3.9819267492110358E-2</v>
      </c>
      <c r="GW119" s="279">
        <f t="shared" si="406"/>
        <v>1.0772100878756179</v>
      </c>
      <c r="GX119" s="280">
        <f t="shared" si="407"/>
        <v>88.694655995298433</v>
      </c>
      <c r="GY119" s="272">
        <f t="shared" si="263"/>
        <v>54.283654469739282</v>
      </c>
      <c r="GZ119" s="272">
        <f t="shared" si="264"/>
        <v>2.5226301026842597</v>
      </c>
      <c r="HA119" s="73">
        <f t="shared" si="408"/>
        <v>0.61202846846394865</v>
      </c>
      <c r="HB119" s="74">
        <f t="shared" si="409"/>
        <v>2.8441737265636167E-2</v>
      </c>
      <c r="HC119" s="279">
        <f t="shared" si="410"/>
        <v>1.08886882986143</v>
      </c>
      <c r="HD119" s="280">
        <f t="shared" si="411"/>
        <v>88.694655995298433</v>
      </c>
      <c r="HE119" s="272">
        <f t="shared" si="265"/>
        <v>54.283654469739282</v>
      </c>
      <c r="HF119" s="272">
        <f t="shared" si="266"/>
        <v>2.5226301026842597</v>
      </c>
      <c r="HG119" s="73">
        <f t="shared" si="412"/>
        <v>0.61202846846394865</v>
      </c>
      <c r="HH119" s="74">
        <f t="shared" si="413"/>
        <v>2.8441737265636167E-2</v>
      </c>
      <c r="HI119" s="281">
        <f t="shared" si="414"/>
        <v>1.08886882986143</v>
      </c>
      <c r="HJ119" s="72">
        <f t="shared" si="267"/>
        <v>1.1522916310005487</v>
      </c>
      <c r="HK119" s="73">
        <f t="shared" si="415"/>
        <v>1.1522916310005487</v>
      </c>
      <c r="HL119" s="73">
        <f t="shared" si="268"/>
        <v>0.95591794573534949</v>
      </c>
      <c r="HM119" s="74">
        <f t="shared" si="416"/>
        <v>0.95591794573534949</v>
      </c>
      <c r="HN119" s="75"/>
      <c r="HO119" s="75"/>
      <c r="HP119" s="76">
        <f t="shared" si="417"/>
        <v>0</v>
      </c>
      <c r="HQ119" s="77">
        <f t="shared" si="418"/>
        <v>0</v>
      </c>
      <c r="HR119" s="77">
        <f t="shared" si="419"/>
        <v>0</v>
      </c>
      <c r="HS119" s="77">
        <f t="shared" si="420"/>
        <v>0</v>
      </c>
      <c r="HT119" s="282">
        <f t="shared" si="421"/>
        <v>0</v>
      </c>
      <c r="HU119" s="73"/>
      <c r="HV119" s="74"/>
      <c r="HW119" s="279"/>
      <c r="HX119" s="76">
        <f t="shared" si="422"/>
        <v>0</v>
      </c>
      <c r="HY119" s="77">
        <f t="shared" si="423"/>
        <v>0</v>
      </c>
      <c r="HZ119" s="77">
        <f t="shared" si="269"/>
        <v>0</v>
      </c>
      <c r="IA119" s="77">
        <f t="shared" si="424"/>
        <v>0</v>
      </c>
      <c r="IB119" s="282">
        <f t="shared" si="425"/>
        <v>0</v>
      </c>
      <c r="IC119" s="73"/>
      <c r="ID119" s="74"/>
      <c r="IE119" s="279"/>
      <c r="IF119" s="76">
        <f t="shared" si="270"/>
        <v>1.3469413097708942</v>
      </c>
      <c r="IG119" s="77">
        <f t="shared" si="426"/>
        <v>1.5328326799323753</v>
      </c>
      <c r="IH119" s="77">
        <f t="shared" si="271"/>
        <v>1.7804309010124504</v>
      </c>
      <c r="II119" s="77">
        <f t="shared" si="427"/>
        <v>2.0560416044891778</v>
      </c>
      <c r="IJ119" s="282">
        <f t="shared" si="428"/>
        <v>19.370139635342003</v>
      </c>
      <c r="IK119" s="73">
        <f t="shared" si="429"/>
        <v>6.9536995350994654E-2</v>
      </c>
      <c r="IL119" s="74">
        <f t="shared" si="430"/>
        <v>9.1916265681634302E-2</v>
      </c>
      <c r="IM119" s="279">
        <f t="shared" si="431"/>
        <v>1.0238254386559078</v>
      </c>
      <c r="IN119" s="76">
        <f t="shared" si="272"/>
        <v>0</v>
      </c>
      <c r="IO119" s="77">
        <f t="shared" si="432"/>
        <v>0</v>
      </c>
      <c r="IP119" s="77">
        <f t="shared" si="273"/>
        <v>0</v>
      </c>
      <c r="IQ119" s="77">
        <f t="shared" si="433"/>
        <v>0</v>
      </c>
      <c r="IR119" s="282">
        <f t="shared" si="434"/>
        <v>0</v>
      </c>
      <c r="IS119" s="283"/>
      <c r="IT119" s="284"/>
      <c r="IU119" s="285"/>
      <c r="IV119" s="76">
        <f t="shared" si="274"/>
        <v>0</v>
      </c>
      <c r="IW119" s="77">
        <f t="shared" si="435"/>
        <v>0</v>
      </c>
      <c r="IX119" s="77">
        <f t="shared" si="436"/>
        <v>0</v>
      </c>
      <c r="IY119" s="77">
        <f t="shared" si="437"/>
        <v>0</v>
      </c>
      <c r="IZ119" s="282">
        <f t="shared" si="438"/>
        <v>0</v>
      </c>
      <c r="JA119" s="283"/>
      <c r="JB119" s="284"/>
      <c r="JC119" s="285"/>
      <c r="JD119" s="76">
        <f t="shared" si="275"/>
        <v>0</v>
      </c>
      <c r="JE119" s="77">
        <f t="shared" si="439"/>
        <v>0</v>
      </c>
      <c r="JF119" s="77">
        <f t="shared" si="276"/>
        <v>0</v>
      </c>
      <c r="JG119" s="77">
        <f t="shared" si="440"/>
        <v>0</v>
      </c>
      <c r="JH119" s="282">
        <f t="shared" si="441"/>
        <v>0</v>
      </c>
      <c r="JI119" s="283"/>
      <c r="JJ119" s="284"/>
      <c r="JK119" s="285"/>
      <c r="JL119" s="76">
        <f t="shared" si="277"/>
        <v>22.668247975198746</v>
      </c>
      <c r="JM119" s="77">
        <f t="shared" si="442"/>
        <v>25.796692878255925</v>
      </c>
      <c r="JN119" s="77">
        <f t="shared" si="278"/>
        <v>1.5107413973531723</v>
      </c>
      <c r="JO119" s="77">
        <f t="shared" si="443"/>
        <v>1.7446041656634435</v>
      </c>
      <c r="JP119" s="282">
        <f t="shared" si="444"/>
        <v>27.028367973910566</v>
      </c>
      <c r="JQ119" s="73">
        <f t="shared" si="279"/>
        <v>0.83868356376824249</v>
      </c>
      <c r="JR119" s="74">
        <f t="shared" si="280"/>
        <v>5.5894658486647521E-2</v>
      </c>
      <c r="JS119" s="279">
        <f t="shared" si="445"/>
        <v>1.1243992117693882</v>
      </c>
      <c r="JT119" s="76">
        <f t="shared" si="281"/>
        <v>0</v>
      </c>
      <c r="JU119" s="77">
        <f t="shared" si="446"/>
        <v>0</v>
      </c>
      <c r="JV119" s="77">
        <f t="shared" si="282"/>
        <v>0</v>
      </c>
      <c r="JW119" s="77">
        <f t="shared" si="447"/>
        <v>0</v>
      </c>
      <c r="JX119" s="282">
        <f t="shared" si="448"/>
        <v>0</v>
      </c>
      <c r="JY119" s="73"/>
      <c r="JZ119" s="74"/>
      <c r="KA119" s="279"/>
      <c r="KB119" s="76">
        <f t="shared" si="283"/>
        <v>0</v>
      </c>
      <c r="KC119" s="77">
        <f t="shared" si="449"/>
        <v>0</v>
      </c>
      <c r="KD119" s="77">
        <f t="shared" si="284"/>
        <v>0</v>
      </c>
      <c r="KE119" s="77">
        <f t="shared" si="450"/>
        <v>0</v>
      </c>
      <c r="KF119" s="282">
        <f t="shared" si="451"/>
        <v>0</v>
      </c>
      <c r="KG119" s="73"/>
      <c r="KH119" s="74"/>
      <c r="KI119" s="279"/>
      <c r="KJ119" s="76">
        <f t="shared" si="285"/>
        <v>16.798473297227009</v>
      </c>
      <c r="KK119" s="77">
        <f t="shared" si="452"/>
        <v>19.116830596977309</v>
      </c>
      <c r="KL119" s="77">
        <f t="shared" si="286"/>
        <v>0.54865401929923308</v>
      </c>
      <c r="KM119" s="77">
        <f t="shared" si="453"/>
        <v>0.63358566148675444</v>
      </c>
      <c r="KN119" s="282">
        <f t="shared" si="454"/>
        <v>22.086629629695668</v>
      </c>
      <c r="KO119" s="73">
        <f t="shared" si="287"/>
        <v>0.76057205553179164</v>
      </c>
      <c r="KP119" s="74">
        <f t="shared" si="288"/>
        <v>2.4841002384608419E-2</v>
      </c>
      <c r="KQ119" s="279">
        <f t="shared" si="289"/>
        <v>1.1088119365530797</v>
      </c>
      <c r="KR119" s="76">
        <f t="shared" si="290"/>
        <v>0</v>
      </c>
      <c r="KS119" s="77">
        <f t="shared" si="455"/>
        <v>0</v>
      </c>
      <c r="KT119" s="77">
        <f t="shared" si="291"/>
        <v>0</v>
      </c>
      <c r="KU119" s="77">
        <f t="shared" si="456"/>
        <v>0</v>
      </c>
      <c r="KV119" s="282">
        <f t="shared" si="457"/>
        <v>0</v>
      </c>
      <c r="KW119" s="73"/>
      <c r="KX119" s="74"/>
      <c r="KY119" s="279"/>
      <c r="KZ119" s="76">
        <f t="shared" si="292"/>
        <v>14.816933197313524</v>
      </c>
      <c r="LA119" s="77">
        <f t="shared" si="458"/>
        <v>16.861818147874764</v>
      </c>
      <c r="LB119" s="77">
        <f t="shared" si="293"/>
        <v>0.46323468603185347</v>
      </c>
      <c r="LC119" s="77">
        <f t="shared" si="459"/>
        <v>0.53494341542958446</v>
      </c>
      <c r="LD119" s="286">
        <f t="shared" si="460"/>
        <v>39.579636252783665</v>
      </c>
      <c r="LE119" s="73">
        <f t="shared" si="294"/>
        <v>0.3743574878425377</v>
      </c>
      <c r="LF119" s="74">
        <f t="shared" si="295"/>
        <v>1.1703864155630633E-2</v>
      </c>
      <c r="LG119" s="279">
        <f t="shared" si="296"/>
        <v>1.05347683506844</v>
      </c>
      <c r="LH119" s="76">
        <f t="shared" si="297"/>
        <v>0</v>
      </c>
      <c r="LI119" s="77">
        <f t="shared" si="461"/>
        <v>0</v>
      </c>
      <c r="LJ119" s="77">
        <f t="shared" si="298"/>
        <v>0</v>
      </c>
      <c r="LK119" s="77">
        <f t="shared" si="462"/>
        <v>0</v>
      </c>
      <c r="LL119" s="282">
        <f t="shared" si="463"/>
        <v>0</v>
      </c>
      <c r="LM119" s="73"/>
      <c r="LN119" s="74"/>
      <c r="LO119" s="279"/>
      <c r="LP119" s="76">
        <f t="shared" si="299"/>
        <v>0</v>
      </c>
      <c r="LQ119" s="77">
        <f t="shared" si="464"/>
        <v>0</v>
      </c>
      <c r="LR119" s="77">
        <f t="shared" si="300"/>
        <v>0</v>
      </c>
      <c r="LS119" s="77">
        <f t="shared" si="465"/>
        <v>0</v>
      </c>
      <c r="LT119" s="282">
        <f t="shared" si="466"/>
        <v>0</v>
      </c>
      <c r="LU119" s="73"/>
      <c r="LV119" s="74"/>
      <c r="LW119" s="279"/>
      <c r="LX119" s="76">
        <f t="shared" si="301"/>
        <v>0</v>
      </c>
      <c r="LY119" s="77">
        <f t="shared" si="467"/>
        <v>0</v>
      </c>
      <c r="LZ119" s="77">
        <f t="shared" si="302"/>
        <v>0</v>
      </c>
      <c r="MA119" s="77">
        <f t="shared" si="468"/>
        <v>0</v>
      </c>
      <c r="MB119" s="286">
        <f t="shared" si="469"/>
        <v>0</v>
      </c>
      <c r="MC119" s="73"/>
      <c r="MD119" s="74"/>
      <c r="ME119" s="279"/>
      <c r="MF119" s="76">
        <f t="shared" si="303"/>
        <v>0</v>
      </c>
      <c r="MG119" s="77">
        <f t="shared" si="470"/>
        <v>0</v>
      </c>
      <c r="MH119" s="77">
        <f t="shared" si="304"/>
        <v>0</v>
      </c>
      <c r="MI119" s="77">
        <f t="shared" si="471"/>
        <v>0</v>
      </c>
      <c r="MJ119" s="286">
        <f t="shared" si="472"/>
        <v>0</v>
      </c>
      <c r="MK119" s="73"/>
      <c r="ML119" s="74"/>
      <c r="MM119" s="279"/>
      <c r="MN119" s="287">
        <f t="shared" si="473"/>
        <v>1.0772039091267012</v>
      </c>
      <c r="MO119" s="288">
        <f t="shared" si="473"/>
        <v>0</v>
      </c>
      <c r="MP119" s="288">
        <f t="shared" si="473"/>
        <v>1.0888658189527614</v>
      </c>
      <c r="MQ119" s="289">
        <f t="shared" si="473"/>
        <v>0</v>
      </c>
      <c r="MR119" s="290">
        <f t="shared" si="474"/>
        <v>1.1522850215928324</v>
      </c>
      <c r="MS119" s="291"/>
      <c r="MT119" s="291">
        <f t="shared" si="305"/>
        <v>0.95591530245862932</v>
      </c>
      <c r="MU119" s="292"/>
      <c r="MV119" s="359">
        <f t="shared" si="306"/>
        <v>0</v>
      </c>
      <c r="MW119" s="360">
        <f t="shared" si="307"/>
        <v>0</v>
      </c>
      <c r="MX119" s="360">
        <f t="shared" si="308"/>
        <v>0.19636971913420312</v>
      </c>
      <c r="MY119" s="360">
        <f t="shared" si="309"/>
        <v>0</v>
      </c>
      <c r="MZ119" s="360">
        <f t="shared" si="310"/>
        <v>0</v>
      </c>
      <c r="NA119" s="360">
        <f t="shared" si="311"/>
        <v>0</v>
      </c>
      <c r="NB119" s="360">
        <f t="shared" si="312"/>
        <v>0.30077678914831135</v>
      </c>
      <c r="NC119" s="360">
        <f t="shared" si="313"/>
        <v>0</v>
      </c>
      <c r="ND119" s="360">
        <f t="shared" si="314"/>
        <v>0</v>
      </c>
      <c r="NE119" s="360">
        <f t="shared" si="315"/>
        <v>0.24238628933050321</v>
      </c>
      <c r="NF119" s="360">
        <f t="shared" si="316"/>
        <v>0</v>
      </c>
      <c r="NG119" s="360">
        <f t="shared" si="317"/>
        <v>0.41275222397981476</v>
      </c>
      <c r="NH119" s="360">
        <f t="shared" si="318"/>
        <v>0</v>
      </c>
      <c r="NI119" s="360">
        <f t="shared" si="319"/>
        <v>0</v>
      </c>
      <c r="NJ119" s="360">
        <f t="shared" si="320"/>
        <v>0</v>
      </c>
      <c r="NK119" s="361">
        <f t="shared" si="321"/>
        <v>0</v>
      </c>
      <c r="NL119" s="145">
        <f t="shared" si="475"/>
        <v>1.1522850215928324</v>
      </c>
      <c r="NM119" s="40"/>
      <c r="NN119" s="56">
        <f t="shared" si="476"/>
        <v>0.95591530245862932</v>
      </c>
      <c r="NO119" s="59"/>
      <c r="NP119" s="55">
        <f t="shared" si="322"/>
        <v>1.0772039091267012</v>
      </c>
      <c r="NQ119" s="40"/>
      <c r="NR119" s="56">
        <f t="shared" si="323"/>
        <v>1.0888658189527614</v>
      </c>
      <c r="NS119" s="60"/>
      <c r="NT119" s="41"/>
      <c r="NU119" s="86">
        <f t="shared" si="477"/>
        <v>0</v>
      </c>
      <c r="NV119" s="86">
        <f t="shared" si="477"/>
        <v>0</v>
      </c>
      <c r="NW119" s="86">
        <f t="shared" si="477"/>
        <v>0</v>
      </c>
      <c r="NX119" s="86">
        <f t="shared" si="477"/>
        <v>0</v>
      </c>
      <c r="NY119" s="87">
        <f t="shared" si="478"/>
        <v>0</v>
      </c>
      <c r="NZ119" s="87">
        <f t="shared" si="478"/>
        <v>0</v>
      </c>
      <c r="OA119" s="87">
        <f t="shared" si="478"/>
        <v>0</v>
      </c>
      <c r="OB119" s="87">
        <f t="shared" si="478"/>
        <v>0</v>
      </c>
      <c r="OC119" s="26"/>
    </row>
    <row r="120" spans="1:393" thickBot="1" x14ac:dyDescent="0.35">
      <c r="A120" s="136" t="s">
        <v>338</v>
      </c>
      <c r="B120" s="137" t="s">
        <v>339</v>
      </c>
      <c r="C120" s="133" t="s">
        <v>118</v>
      </c>
      <c r="D120" s="64">
        <f>VLOOKUP(B120,[1]УсіТ_1!$A$10:$G$556,6,FALSE)</f>
        <v>83.6</v>
      </c>
      <c r="E120" s="64">
        <f>VLOOKUP(B120,[1]УсіТ_1!$A$10:$G$556,7,FALSE)</f>
        <v>39.5</v>
      </c>
      <c r="F120" s="38"/>
      <c r="G120" s="38"/>
      <c r="H120" s="39"/>
      <c r="I120" s="256">
        <v>1.4843999999999999</v>
      </c>
      <c r="J120" s="62">
        <v>1.4843999999999999</v>
      </c>
      <c r="K120" s="257">
        <f t="shared" si="324"/>
        <v>0.90049999999999997</v>
      </c>
      <c r="L120" s="258">
        <f t="shared" si="325"/>
        <v>0.90049999999999997</v>
      </c>
      <c r="M120" s="63">
        <v>0</v>
      </c>
      <c r="N120" s="63">
        <v>0</v>
      </c>
      <c r="O120" s="63">
        <v>0.58389999999999997</v>
      </c>
      <c r="P120" s="63">
        <v>0</v>
      </c>
      <c r="Q120" s="63">
        <v>0</v>
      </c>
      <c r="R120" s="63">
        <v>0</v>
      </c>
      <c r="S120" s="63">
        <v>0.27250000000000002</v>
      </c>
      <c r="T120" s="63">
        <v>0</v>
      </c>
      <c r="U120" s="63">
        <v>0</v>
      </c>
      <c r="V120" s="63">
        <v>0.2873</v>
      </c>
      <c r="W120" s="63">
        <v>0</v>
      </c>
      <c r="X120" s="63">
        <v>0.3407</v>
      </c>
      <c r="Y120" s="63">
        <v>0</v>
      </c>
      <c r="Z120" s="63">
        <v>0</v>
      </c>
      <c r="AA120" s="63">
        <v>0</v>
      </c>
      <c r="AB120" s="259">
        <v>0</v>
      </c>
      <c r="AC120" s="144">
        <v>0</v>
      </c>
      <c r="AD120" s="70">
        <v>0</v>
      </c>
      <c r="AE120" s="70">
        <v>0</v>
      </c>
      <c r="AF120" s="68">
        <f t="shared" si="326"/>
        <v>0</v>
      </c>
      <c r="AG120" s="68">
        <f t="shared" si="327"/>
        <v>0</v>
      </c>
      <c r="AH120" s="71">
        <v>0</v>
      </c>
      <c r="AI120" s="71">
        <v>0</v>
      </c>
      <c r="AJ120" s="68">
        <f t="shared" si="328"/>
        <v>0</v>
      </c>
      <c r="AK120" s="68">
        <f t="shared" si="329"/>
        <v>0</v>
      </c>
      <c r="AL120" s="71">
        <v>0</v>
      </c>
      <c r="AM120" s="69">
        <f t="shared" si="330"/>
        <v>0</v>
      </c>
      <c r="AN120" s="260">
        <v>0</v>
      </c>
      <c r="AO120" s="71">
        <v>0</v>
      </c>
      <c r="AP120" s="71">
        <v>0</v>
      </c>
      <c r="AQ120" s="68">
        <f t="shared" si="331"/>
        <v>0</v>
      </c>
      <c r="AR120" s="68">
        <f t="shared" si="332"/>
        <v>0</v>
      </c>
      <c r="AS120" s="71">
        <v>0</v>
      </c>
      <c r="AT120" s="261">
        <f t="shared" si="244"/>
        <v>0</v>
      </c>
      <c r="AU120" s="71">
        <v>0</v>
      </c>
      <c r="AV120" s="68">
        <f t="shared" si="333"/>
        <v>0</v>
      </c>
      <c r="AW120" s="68">
        <f t="shared" si="334"/>
        <v>0</v>
      </c>
      <c r="AX120" s="71">
        <v>0</v>
      </c>
      <c r="AY120" s="69">
        <f t="shared" si="335"/>
        <v>0</v>
      </c>
      <c r="AZ120" s="260">
        <v>6</v>
      </c>
      <c r="BA120" s="260">
        <v>30.583000000000101</v>
      </c>
      <c r="BB120" s="260">
        <v>3.18937000000001</v>
      </c>
      <c r="BC120" s="262">
        <f t="shared" si="336"/>
        <v>2.5514960000000082</v>
      </c>
      <c r="BD120" s="262">
        <f t="shared" si="245"/>
        <v>0.63787400000000183</v>
      </c>
      <c r="BE120" s="260">
        <v>1.197106</v>
      </c>
      <c r="BF120" s="262">
        <f t="shared" si="337"/>
        <v>0.9576848</v>
      </c>
      <c r="BG120" s="262">
        <f t="shared" si="246"/>
        <v>0.2394212</v>
      </c>
      <c r="BH120" s="260">
        <v>3.7709596515797772</v>
      </c>
      <c r="BI120" s="263">
        <f t="shared" si="338"/>
        <v>2.2081005078211451</v>
      </c>
      <c r="BJ120" s="68">
        <f t="shared" si="339"/>
        <v>5.1681002024900849E-2</v>
      </c>
      <c r="BK120" s="260">
        <v>1.9368575826384555</v>
      </c>
      <c r="BL120" s="69">
        <f t="shared" si="340"/>
        <v>48.812751881062006</v>
      </c>
      <c r="BM120" s="260">
        <v>0</v>
      </c>
      <c r="BN120" s="260">
        <v>0</v>
      </c>
      <c r="BO120" s="260">
        <v>0</v>
      </c>
      <c r="BP120" s="68">
        <f t="shared" si="341"/>
        <v>0</v>
      </c>
      <c r="BQ120" s="68">
        <f t="shared" si="342"/>
        <v>0</v>
      </c>
      <c r="BR120" s="260">
        <v>0</v>
      </c>
      <c r="BS120" s="260">
        <v>0</v>
      </c>
      <c r="BT120" s="68">
        <f t="shared" si="343"/>
        <v>0</v>
      </c>
      <c r="BU120" s="68">
        <f t="shared" si="344"/>
        <v>0</v>
      </c>
      <c r="BV120" s="260">
        <v>0</v>
      </c>
      <c r="BW120" s="69">
        <f t="shared" si="345"/>
        <v>0</v>
      </c>
      <c r="BX120" s="260">
        <v>0</v>
      </c>
      <c r="BY120" s="260">
        <v>0</v>
      </c>
      <c r="BZ120" s="263">
        <f t="shared" si="346"/>
        <v>0</v>
      </c>
      <c r="CA120" s="263">
        <f t="shared" si="347"/>
        <v>0</v>
      </c>
      <c r="CB120" s="260">
        <v>0</v>
      </c>
      <c r="CC120" s="264">
        <f t="shared" si="348"/>
        <v>0</v>
      </c>
      <c r="CD120" s="260">
        <v>0</v>
      </c>
      <c r="CE120" s="260">
        <v>0</v>
      </c>
      <c r="CF120" s="263">
        <f t="shared" si="349"/>
        <v>0</v>
      </c>
      <c r="CG120" s="263">
        <f t="shared" si="350"/>
        <v>0</v>
      </c>
      <c r="CH120" s="260">
        <v>0</v>
      </c>
      <c r="CI120" s="69">
        <f t="shared" si="351"/>
        <v>0</v>
      </c>
      <c r="CJ120" s="260">
        <v>10.62104918545422</v>
      </c>
      <c r="CK120" s="260">
        <v>2.336631239580194</v>
      </c>
      <c r="CL120" s="260">
        <v>1.0083954429496651</v>
      </c>
      <c r="CM120" s="260">
        <v>0.81052303138052995</v>
      </c>
      <c r="CN120" s="260">
        <v>2.3558281619253161</v>
      </c>
      <c r="CO120" s="265">
        <f t="shared" si="352"/>
        <v>0.16547337009363419</v>
      </c>
      <c r="CP120" s="266">
        <f t="shared" si="353"/>
        <v>0.75118407936783005</v>
      </c>
      <c r="CQ120" s="260">
        <v>1.7602504995133228</v>
      </c>
      <c r="CR120" s="265">
        <f t="shared" si="354"/>
        <v>2.4124233095830089E-2</v>
      </c>
      <c r="CS120" s="265">
        <f t="shared" si="355"/>
        <v>1.0307217209920243</v>
      </c>
      <c r="CT120" s="260">
        <v>0.90410773309571646</v>
      </c>
      <c r="CU120" s="267">
        <f t="shared" si="247"/>
        <v>22.783514715022118</v>
      </c>
      <c r="CV120" s="260">
        <v>0</v>
      </c>
      <c r="CW120" s="260">
        <v>0</v>
      </c>
      <c r="CX120" s="68">
        <f t="shared" si="356"/>
        <v>0</v>
      </c>
      <c r="CY120" s="68">
        <f t="shared" si="357"/>
        <v>0</v>
      </c>
      <c r="CZ120" s="260">
        <v>0</v>
      </c>
      <c r="DA120" s="69">
        <f t="shared" si="358"/>
        <v>0</v>
      </c>
      <c r="DB120" s="260">
        <v>0</v>
      </c>
      <c r="DC120" s="260">
        <v>0</v>
      </c>
      <c r="DD120" s="68">
        <f t="shared" si="359"/>
        <v>0</v>
      </c>
      <c r="DE120" s="68">
        <f t="shared" si="360"/>
        <v>0</v>
      </c>
      <c r="DF120" s="260">
        <v>0</v>
      </c>
      <c r="DG120" s="69">
        <f t="shared" si="361"/>
        <v>0</v>
      </c>
      <c r="DH120" s="260">
        <v>8.7611774523840005</v>
      </c>
      <c r="DI120" s="260">
        <v>1.9274590395244802</v>
      </c>
      <c r="DJ120" s="260">
        <v>0.1367528433666666</v>
      </c>
      <c r="DK120" s="260">
        <v>6.378137185335552</v>
      </c>
      <c r="DL120" s="68">
        <f t="shared" si="362"/>
        <v>0.44800035589796916</v>
      </c>
      <c r="DM120" s="68">
        <f t="shared" si="363"/>
        <v>2.0337455791904646</v>
      </c>
      <c r="DN120" s="260">
        <v>1.85545785745749</v>
      </c>
      <c r="DO120" s="68">
        <f t="shared" si="364"/>
        <v>2.5429049936454902E-2</v>
      </c>
      <c r="DP120" s="68">
        <f t="shared" si="365"/>
        <v>1.0864707702656631</v>
      </c>
      <c r="DQ120" s="260">
        <v>0.95300856203383499</v>
      </c>
      <c r="DR120" s="264">
        <f t="shared" si="366"/>
        <v>24.014391528122431</v>
      </c>
      <c r="DS120" s="260">
        <v>0</v>
      </c>
      <c r="DT120" s="260">
        <v>0</v>
      </c>
      <c r="DU120" s="260">
        <v>0</v>
      </c>
      <c r="DV120" s="68">
        <f t="shared" si="367"/>
        <v>0</v>
      </c>
      <c r="DW120" s="68">
        <f t="shared" si="368"/>
        <v>0</v>
      </c>
      <c r="DX120" s="260">
        <v>0</v>
      </c>
      <c r="DY120" s="260">
        <v>0</v>
      </c>
      <c r="DZ120" s="260">
        <v>0</v>
      </c>
      <c r="EA120" s="260">
        <v>0</v>
      </c>
      <c r="EB120" s="68">
        <f t="shared" si="369"/>
        <v>0</v>
      </c>
      <c r="EC120" s="68">
        <f t="shared" si="370"/>
        <v>0</v>
      </c>
      <c r="ED120" s="267">
        <v>0</v>
      </c>
      <c r="EE120" s="69">
        <f t="shared" si="371"/>
        <v>0</v>
      </c>
      <c r="EF120" s="260">
        <v>4.6310788888888696</v>
      </c>
      <c r="EG120" s="260">
        <v>1.018837355555551</v>
      </c>
      <c r="EH120" s="260">
        <v>11.385335861619367</v>
      </c>
      <c r="EI120" s="260">
        <v>3.3717299756264172</v>
      </c>
      <c r="EJ120" s="268">
        <f t="shared" si="372"/>
        <v>0.23683031348799954</v>
      </c>
      <c r="EK120" s="266">
        <f t="shared" si="373"/>
        <v>1.0751165634881905</v>
      </c>
      <c r="EL120" s="260">
        <v>2.2008094181561679</v>
      </c>
      <c r="EM120" s="268">
        <f t="shared" si="374"/>
        <v>3.016209307583028E-2</v>
      </c>
      <c r="EN120" s="268">
        <f t="shared" si="375"/>
        <v>1.2886927580390168</v>
      </c>
      <c r="EO120" s="269">
        <f t="shared" si="376"/>
        <v>22.607791499846371</v>
      </c>
      <c r="EP120" s="69">
        <f t="shared" si="377"/>
        <v>28.48581728980643</v>
      </c>
      <c r="EQ120" s="260">
        <v>0</v>
      </c>
      <c r="ER120" s="260">
        <v>0</v>
      </c>
      <c r="ES120" s="260">
        <v>0</v>
      </c>
      <c r="ET120" s="68">
        <f t="shared" si="378"/>
        <v>0</v>
      </c>
      <c r="EU120" s="68">
        <f t="shared" si="379"/>
        <v>0</v>
      </c>
      <c r="EV120" s="260">
        <v>0</v>
      </c>
      <c r="EW120" s="260">
        <v>0</v>
      </c>
      <c r="EX120" s="68">
        <f t="shared" si="380"/>
        <v>0</v>
      </c>
      <c r="EY120" s="68">
        <f t="shared" si="381"/>
        <v>0</v>
      </c>
      <c r="EZ120" s="260">
        <v>0</v>
      </c>
      <c r="FA120" s="69">
        <f t="shared" si="382"/>
        <v>0</v>
      </c>
      <c r="FB120" s="260">
        <v>0</v>
      </c>
      <c r="FC120" s="260">
        <v>0</v>
      </c>
      <c r="FD120" s="68">
        <f t="shared" si="383"/>
        <v>0</v>
      </c>
      <c r="FE120" s="68">
        <f t="shared" si="384"/>
        <v>0</v>
      </c>
      <c r="FF120" s="260">
        <v>0</v>
      </c>
      <c r="FG120" s="69">
        <f t="shared" si="385"/>
        <v>0</v>
      </c>
      <c r="FH120" s="260">
        <v>0</v>
      </c>
      <c r="FI120" s="260">
        <v>0</v>
      </c>
      <c r="FJ120" s="68">
        <f t="shared" si="386"/>
        <v>0</v>
      </c>
      <c r="FK120" s="68">
        <f t="shared" si="387"/>
        <v>0</v>
      </c>
      <c r="FL120" s="260">
        <v>0</v>
      </c>
      <c r="FM120" s="69">
        <f t="shared" si="388"/>
        <v>0</v>
      </c>
      <c r="FN120" s="260">
        <v>0</v>
      </c>
      <c r="FO120" s="260">
        <v>0</v>
      </c>
      <c r="FP120" s="68">
        <f t="shared" si="389"/>
        <v>0</v>
      </c>
      <c r="FQ120" s="68">
        <f t="shared" si="390"/>
        <v>0</v>
      </c>
      <c r="FR120" s="260">
        <v>0</v>
      </c>
      <c r="FS120" s="264">
        <f t="shared" si="391"/>
        <v>0</v>
      </c>
      <c r="FT120" s="270">
        <f t="shared" si="248"/>
        <v>124.09647541401299</v>
      </c>
      <c r="FU120" s="271">
        <f t="shared" si="249"/>
        <v>29.296233161387313</v>
      </c>
      <c r="FV120" s="272">
        <f t="shared" si="392"/>
        <v>12.597256316555171</v>
      </c>
      <c r="FW120" s="272">
        <f t="shared" si="250"/>
        <v>4.3197038313805383</v>
      </c>
      <c r="FX120" s="272">
        <f t="shared" si="251"/>
        <v>30.583000000000101</v>
      </c>
      <c r="FY120" s="272">
        <f t="shared" si="252"/>
        <v>0</v>
      </c>
      <c r="FZ120" s="272">
        <f t="shared" si="253"/>
        <v>0</v>
      </c>
      <c r="GA120" s="272">
        <f t="shared" si="254"/>
        <v>0</v>
      </c>
      <c r="GB120" s="272">
        <f t="shared" si="255"/>
        <v>0</v>
      </c>
      <c r="GC120" s="272">
        <f t="shared" si="256"/>
        <v>0</v>
      </c>
      <c r="GD120" s="272">
        <f t="shared" si="257"/>
        <v>0</v>
      </c>
      <c r="GE120" s="272">
        <f t="shared" si="258"/>
        <v>12.105695322887286</v>
      </c>
      <c r="GF120" s="273">
        <f t="shared" si="259"/>
        <v>4.7092563908967113</v>
      </c>
      <c r="GG120" s="273">
        <f t="shared" si="260"/>
        <v>0.85030403947960287</v>
      </c>
      <c r="GH120" s="272">
        <f t="shared" si="393"/>
        <v>9.5874774267067586</v>
      </c>
      <c r="GI120" s="274">
        <f t="shared" si="394"/>
        <v>6.8490626236837757</v>
      </c>
      <c r="GJ120" s="275">
        <f t="shared" si="261"/>
        <v>0.13139637813301613</v>
      </c>
      <c r="GK120" s="271">
        <f t="shared" si="395"/>
        <v>98.489366058917156</v>
      </c>
      <c r="GL120" s="276">
        <f t="shared" si="396"/>
        <v>124.09660123423562</v>
      </c>
      <c r="GM120" s="272">
        <f t="shared" si="397"/>
        <v>40.854552175967804</v>
      </c>
      <c r="GN120" s="272">
        <f t="shared" si="398"/>
        <v>5.3014042489931574</v>
      </c>
      <c r="GO120" s="277">
        <f t="shared" si="399"/>
        <v>0.41481180974937204</v>
      </c>
      <c r="GP120" s="278">
        <f t="shared" si="400"/>
        <v>5.3827174050666685E-2</v>
      </c>
      <c r="GQ120" s="279">
        <f t="shared" si="401"/>
        <v>1.065580624406554</v>
      </c>
      <c r="GR120" s="280">
        <f t="shared" si="402"/>
        <v>98.489366058917156</v>
      </c>
      <c r="GS120" s="272">
        <f t="shared" si="403"/>
        <v>40.854552175967804</v>
      </c>
      <c r="GT120" s="272">
        <f t="shared" si="262"/>
        <v>5.3014042489931574</v>
      </c>
      <c r="GU120" s="73">
        <f t="shared" si="404"/>
        <v>0.41481180974937204</v>
      </c>
      <c r="GV120" s="74">
        <f t="shared" si="405"/>
        <v>5.3827174050666685E-2</v>
      </c>
      <c r="GW120" s="279">
        <f t="shared" si="406"/>
        <v>1.065580624406554</v>
      </c>
      <c r="GX120" s="280">
        <f t="shared" si="407"/>
        <v>59.749086788233022</v>
      </c>
      <c r="GY120" s="272">
        <f t="shared" si="263"/>
        <v>38.160669556426008</v>
      </c>
      <c r="GZ120" s="272">
        <f t="shared" si="264"/>
        <v>1.7405424469682484</v>
      </c>
      <c r="HA120" s="73">
        <f t="shared" si="408"/>
        <v>0.6386820553706164</v>
      </c>
      <c r="HB120" s="74">
        <f t="shared" si="409"/>
        <v>2.9130862755061063E-2</v>
      </c>
      <c r="HC120" s="279">
        <f t="shared" si="410"/>
        <v>1.0926539680161824</v>
      </c>
      <c r="HD120" s="280">
        <f t="shared" si="411"/>
        <v>59.749086788233022</v>
      </c>
      <c r="HE120" s="272">
        <f t="shared" si="265"/>
        <v>38.160669556426008</v>
      </c>
      <c r="HF120" s="272">
        <f t="shared" si="266"/>
        <v>1.7405424469682484</v>
      </c>
      <c r="HG120" s="73">
        <f t="shared" si="412"/>
        <v>0.6386820553706164</v>
      </c>
      <c r="HH120" s="74">
        <f t="shared" si="413"/>
        <v>2.9130862755061063E-2</v>
      </c>
      <c r="HI120" s="281">
        <f t="shared" si="414"/>
        <v>1.0926539680161824</v>
      </c>
      <c r="HJ120" s="72">
        <f t="shared" si="267"/>
        <v>1.5817478788690886</v>
      </c>
      <c r="HK120" s="73">
        <f t="shared" si="415"/>
        <v>1.5817478788690886</v>
      </c>
      <c r="HL120" s="73">
        <f t="shared" si="268"/>
        <v>0.98393489819857227</v>
      </c>
      <c r="HM120" s="74">
        <f t="shared" si="416"/>
        <v>0.98393489819857227</v>
      </c>
      <c r="HN120" s="75"/>
      <c r="HO120" s="75"/>
      <c r="HP120" s="76">
        <f t="shared" si="417"/>
        <v>0</v>
      </c>
      <c r="HQ120" s="77">
        <f t="shared" si="418"/>
        <v>0</v>
      </c>
      <c r="HR120" s="77">
        <f t="shared" si="419"/>
        <v>0</v>
      </c>
      <c r="HS120" s="77">
        <f t="shared" si="420"/>
        <v>0</v>
      </c>
      <c r="HT120" s="282">
        <f t="shared" si="421"/>
        <v>0</v>
      </c>
      <c r="HU120" s="73"/>
      <c r="HV120" s="74"/>
      <c r="HW120" s="279"/>
      <c r="HX120" s="76">
        <f t="shared" si="422"/>
        <v>0</v>
      </c>
      <c r="HY120" s="77">
        <f t="shared" si="423"/>
        <v>0</v>
      </c>
      <c r="HZ120" s="77">
        <f t="shared" si="269"/>
        <v>0</v>
      </c>
      <c r="IA120" s="77">
        <f t="shared" si="424"/>
        <v>0</v>
      </c>
      <c r="IB120" s="282">
        <f t="shared" si="425"/>
        <v>0</v>
      </c>
      <c r="IC120" s="73"/>
      <c r="ID120" s="74"/>
      <c r="IE120" s="279"/>
      <c r="IF120" s="76">
        <f t="shared" si="270"/>
        <v>2.6938826195417969</v>
      </c>
      <c r="IG120" s="77">
        <f t="shared" si="426"/>
        <v>3.0656653598647603</v>
      </c>
      <c r="IH120" s="77">
        <f t="shared" si="271"/>
        <v>3.5608618020249092</v>
      </c>
      <c r="II120" s="77">
        <f t="shared" si="427"/>
        <v>4.1120832089783654</v>
      </c>
      <c r="IJ120" s="282">
        <f t="shared" si="428"/>
        <v>38.740279270684134</v>
      </c>
      <c r="IK120" s="73">
        <f t="shared" si="429"/>
        <v>6.953699535099464E-2</v>
      </c>
      <c r="IL120" s="74">
        <f t="shared" si="430"/>
        <v>9.1916265681634204E-2</v>
      </c>
      <c r="IM120" s="279">
        <f t="shared" si="431"/>
        <v>1.0238254386559078</v>
      </c>
      <c r="IN120" s="76">
        <f t="shared" si="272"/>
        <v>0</v>
      </c>
      <c r="IO120" s="77">
        <f t="shared" si="432"/>
        <v>0</v>
      </c>
      <c r="IP120" s="77">
        <f t="shared" si="273"/>
        <v>0</v>
      </c>
      <c r="IQ120" s="77">
        <f t="shared" si="433"/>
        <v>0</v>
      </c>
      <c r="IR120" s="282">
        <f t="shared" si="434"/>
        <v>0</v>
      </c>
      <c r="IS120" s="283"/>
      <c r="IT120" s="284"/>
      <c r="IU120" s="285"/>
      <c r="IV120" s="76">
        <f t="shared" si="274"/>
        <v>0</v>
      </c>
      <c r="IW120" s="77">
        <f t="shared" si="435"/>
        <v>0</v>
      </c>
      <c r="IX120" s="77">
        <f t="shared" si="436"/>
        <v>0</v>
      </c>
      <c r="IY120" s="77">
        <f t="shared" si="437"/>
        <v>0</v>
      </c>
      <c r="IZ120" s="282">
        <f t="shared" si="438"/>
        <v>0</v>
      </c>
      <c r="JA120" s="283"/>
      <c r="JB120" s="284"/>
      <c r="JC120" s="285"/>
      <c r="JD120" s="76">
        <f t="shared" si="275"/>
        <v>0</v>
      </c>
      <c r="JE120" s="77">
        <f t="shared" si="439"/>
        <v>0</v>
      </c>
      <c r="JF120" s="77">
        <f t="shared" si="276"/>
        <v>0</v>
      </c>
      <c r="JG120" s="77">
        <f t="shared" si="440"/>
        <v>0</v>
      </c>
      <c r="JH120" s="282">
        <f t="shared" si="441"/>
        <v>0</v>
      </c>
      <c r="JI120" s="283"/>
      <c r="JJ120" s="284"/>
      <c r="JK120" s="285"/>
      <c r="JL120" s="76">
        <f t="shared" si="277"/>
        <v>15.131605501473436</v>
      </c>
      <c r="JM120" s="77">
        <f t="shared" si="442"/>
        <v>17.219918376731783</v>
      </c>
      <c r="JN120" s="77">
        <f t="shared" si="278"/>
        <v>1.0001206345699942</v>
      </c>
      <c r="JO120" s="77">
        <f t="shared" si="443"/>
        <v>1.1549393088014295</v>
      </c>
      <c r="JP120" s="282">
        <f t="shared" si="444"/>
        <v>18.082154535731842</v>
      </c>
      <c r="JQ120" s="73">
        <f t="shared" si="279"/>
        <v>0.83682536124620133</v>
      </c>
      <c r="JR120" s="74">
        <f t="shared" si="280"/>
        <v>5.5309815685607187E-2</v>
      </c>
      <c r="JS120" s="279">
        <f t="shared" si="445"/>
        <v>1.1240522275737204</v>
      </c>
      <c r="JT120" s="76">
        <f t="shared" si="281"/>
        <v>0</v>
      </c>
      <c r="JU120" s="77">
        <f t="shared" si="446"/>
        <v>0</v>
      </c>
      <c r="JV120" s="77">
        <f t="shared" si="282"/>
        <v>0</v>
      </c>
      <c r="JW120" s="77">
        <f t="shared" si="447"/>
        <v>0</v>
      </c>
      <c r="JX120" s="282">
        <f t="shared" si="448"/>
        <v>0</v>
      </c>
      <c r="JY120" s="73"/>
      <c r="JZ120" s="74"/>
      <c r="KA120" s="279"/>
      <c r="KB120" s="76">
        <f t="shared" si="283"/>
        <v>0</v>
      </c>
      <c r="KC120" s="77">
        <f t="shared" si="449"/>
        <v>0</v>
      </c>
      <c r="KD120" s="77">
        <f t="shared" si="284"/>
        <v>0</v>
      </c>
      <c r="KE120" s="77">
        <f t="shared" si="450"/>
        <v>0</v>
      </c>
      <c r="KF120" s="282">
        <f t="shared" si="451"/>
        <v>0</v>
      </c>
      <c r="KG120" s="73"/>
      <c r="KH120" s="74"/>
      <c r="KI120" s="279"/>
      <c r="KJ120" s="76">
        <f t="shared" si="285"/>
        <v>14.495300438244957</v>
      </c>
      <c r="KK120" s="77">
        <f t="shared" si="452"/>
        <v>16.495796851727142</v>
      </c>
      <c r="KL120" s="77">
        <f t="shared" si="286"/>
        <v>0.47342940583442406</v>
      </c>
      <c r="KM120" s="77">
        <f t="shared" si="453"/>
        <v>0.54671627785759291</v>
      </c>
      <c r="KN120" s="282">
        <f t="shared" si="454"/>
        <v>19.059040895335265</v>
      </c>
      <c r="KO120" s="73">
        <f t="shared" si="287"/>
        <v>0.76054721314925711</v>
      </c>
      <c r="KP120" s="74">
        <f t="shared" si="288"/>
        <v>2.4840148485661562E-2</v>
      </c>
      <c r="KQ120" s="279">
        <f t="shared" si="289"/>
        <v>1.1088083758723091</v>
      </c>
      <c r="KR120" s="76">
        <f t="shared" si="290"/>
        <v>0</v>
      </c>
      <c r="KS120" s="77">
        <f t="shared" si="455"/>
        <v>0</v>
      </c>
      <c r="KT120" s="77">
        <f t="shared" si="291"/>
        <v>0</v>
      </c>
      <c r="KU120" s="77">
        <f t="shared" si="456"/>
        <v>0</v>
      </c>
      <c r="KV120" s="282">
        <f t="shared" si="457"/>
        <v>0</v>
      </c>
      <c r="KW120" s="73"/>
      <c r="KX120" s="74"/>
      <c r="KY120" s="279"/>
      <c r="KZ120" s="76">
        <f t="shared" si="292"/>
        <v>8.5337636167076134</v>
      </c>
      <c r="LA120" s="77">
        <f t="shared" si="458"/>
        <v>9.7115083334494301</v>
      </c>
      <c r="LB120" s="77">
        <f t="shared" si="293"/>
        <v>0.26699240656382983</v>
      </c>
      <c r="LC120" s="77">
        <f t="shared" si="459"/>
        <v>0.30832283109991071</v>
      </c>
      <c r="LD120" s="286">
        <f t="shared" si="460"/>
        <v>22.607791499846371</v>
      </c>
      <c r="LE120" s="73">
        <f t="shared" si="294"/>
        <v>0.37747002473751601</v>
      </c>
      <c r="LF120" s="74">
        <f t="shared" si="295"/>
        <v>1.1809751809045308E-2</v>
      </c>
      <c r="LG120" s="279">
        <f t="shared" si="296"/>
        <v>1.0539227876940649</v>
      </c>
      <c r="LH120" s="76">
        <f t="shared" si="297"/>
        <v>0</v>
      </c>
      <c r="LI120" s="77">
        <f t="shared" si="461"/>
        <v>0</v>
      </c>
      <c r="LJ120" s="77">
        <f t="shared" si="298"/>
        <v>0</v>
      </c>
      <c r="LK120" s="77">
        <f t="shared" si="462"/>
        <v>0</v>
      </c>
      <c r="LL120" s="282">
        <f t="shared" si="463"/>
        <v>0</v>
      </c>
      <c r="LM120" s="73"/>
      <c r="LN120" s="74"/>
      <c r="LO120" s="279"/>
      <c r="LP120" s="76">
        <f t="shared" si="299"/>
        <v>0</v>
      </c>
      <c r="LQ120" s="77">
        <f t="shared" si="464"/>
        <v>0</v>
      </c>
      <c r="LR120" s="77">
        <f t="shared" si="300"/>
        <v>0</v>
      </c>
      <c r="LS120" s="77">
        <f t="shared" si="465"/>
        <v>0</v>
      </c>
      <c r="LT120" s="282">
        <f t="shared" si="466"/>
        <v>0</v>
      </c>
      <c r="LU120" s="73"/>
      <c r="LV120" s="74"/>
      <c r="LW120" s="279"/>
      <c r="LX120" s="76">
        <f t="shared" si="301"/>
        <v>0</v>
      </c>
      <c r="LY120" s="77">
        <f t="shared" si="467"/>
        <v>0</v>
      </c>
      <c r="LZ120" s="77">
        <f t="shared" si="302"/>
        <v>0</v>
      </c>
      <c r="MA120" s="77">
        <f t="shared" si="468"/>
        <v>0</v>
      </c>
      <c r="MB120" s="286">
        <f t="shared" si="469"/>
        <v>0</v>
      </c>
      <c r="MC120" s="73"/>
      <c r="MD120" s="74"/>
      <c r="ME120" s="279"/>
      <c r="MF120" s="76">
        <f t="shared" si="303"/>
        <v>0</v>
      </c>
      <c r="MG120" s="77">
        <f t="shared" si="470"/>
        <v>0</v>
      </c>
      <c r="MH120" s="77">
        <f t="shared" si="304"/>
        <v>0</v>
      </c>
      <c r="MI120" s="77">
        <f t="shared" si="471"/>
        <v>0</v>
      </c>
      <c r="MJ120" s="286">
        <f t="shared" si="472"/>
        <v>0</v>
      </c>
      <c r="MK120" s="73"/>
      <c r="ML120" s="74"/>
      <c r="MM120" s="279"/>
      <c r="MN120" s="287">
        <f t="shared" si="473"/>
        <v>1.06558073686372</v>
      </c>
      <c r="MO120" s="288">
        <f t="shared" si="473"/>
        <v>0</v>
      </c>
      <c r="MP120" s="288">
        <f t="shared" si="473"/>
        <v>1.0926556048521057</v>
      </c>
      <c r="MQ120" s="289">
        <f t="shared" si="473"/>
        <v>0</v>
      </c>
      <c r="MR120" s="290">
        <f t="shared" si="474"/>
        <v>1.5817480458005058</v>
      </c>
      <c r="MS120" s="291"/>
      <c r="MT120" s="291">
        <f t="shared" si="305"/>
        <v>0.98393637216932117</v>
      </c>
      <c r="MU120" s="292"/>
      <c r="MV120" s="359">
        <f t="shared" si="306"/>
        <v>0</v>
      </c>
      <c r="MW120" s="360">
        <f t="shared" si="307"/>
        <v>0</v>
      </c>
      <c r="MX120" s="360">
        <f t="shared" si="308"/>
        <v>0.59781167363118459</v>
      </c>
      <c r="MY120" s="360">
        <f t="shared" si="309"/>
        <v>0</v>
      </c>
      <c r="MZ120" s="360">
        <f t="shared" si="310"/>
        <v>0</v>
      </c>
      <c r="NA120" s="360">
        <f t="shared" si="311"/>
        <v>0</v>
      </c>
      <c r="NB120" s="360">
        <f t="shared" si="312"/>
        <v>0.30630423201383883</v>
      </c>
      <c r="NC120" s="360">
        <f t="shared" si="313"/>
        <v>0</v>
      </c>
      <c r="ND120" s="360">
        <f t="shared" si="314"/>
        <v>0</v>
      </c>
      <c r="NE120" s="360">
        <f t="shared" si="315"/>
        <v>0.31856064638811438</v>
      </c>
      <c r="NF120" s="360">
        <f t="shared" si="316"/>
        <v>0</v>
      </c>
      <c r="NG120" s="360">
        <f t="shared" si="317"/>
        <v>0.35907149376736791</v>
      </c>
      <c r="NH120" s="360">
        <f t="shared" si="318"/>
        <v>0</v>
      </c>
      <c r="NI120" s="360">
        <f t="shared" si="319"/>
        <v>0</v>
      </c>
      <c r="NJ120" s="360">
        <f t="shared" si="320"/>
        <v>0</v>
      </c>
      <c r="NK120" s="361">
        <f t="shared" si="321"/>
        <v>0</v>
      </c>
      <c r="NL120" s="145">
        <f t="shared" si="475"/>
        <v>1.5817480458005058</v>
      </c>
      <c r="NM120" s="40"/>
      <c r="NN120" s="56">
        <f t="shared" si="476"/>
        <v>0.98393637216932117</v>
      </c>
      <c r="NO120" s="59"/>
      <c r="NP120" s="55">
        <f t="shared" si="322"/>
        <v>1.06558073686372</v>
      </c>
      <c r="NQ120" s="40"/>
      <c r="NR120" s="56">
        <f t="shared" si="323"/>
        <v>1.0926556048521057</v>
      </c>
      <c r="NS120" s="60"/>
      <c r="NT120" s="41"/>
      <c r="NU120" s="86">
        <f t="shared" si="477"/>
        <v>0</v>
      </c>
      <c r="NV120" s="86">
        <f t="shared" si="477"/>
        <v>0</v>
      </c>
      <c r="NW120" s="86">
        <f t="shared" si="477"/>
        <v>0</v>
      </c>
      <c r="NX120" s="86">
        <f t="shared" si="477"/>
        <v>0</v>
      </c>
      <c r="NY120" s="87">
        <f t="shared" si="478"/>
        <v>0</v>
      </c>
      <c r="NZ120" s="87">
        <f t="shared" si="478"/>
        <v>0</v>
      </c>
      <c r="OA120" s="87">
        <f t="shared" si="478"/>
        <v>0</v>
      </c>
      <c r="OB120" s="87">
        <f t="shared" si="478"/>
        <v>0</v>
      </c>
      <c r="OC120" s="26"/>
    </row>
    <row r="121" spans="1:393" thickBot="1" x14ac:dyDescent="0.35">
      <c r="A121" s="136" t="s">
        <v>340</v>
      </c>
      <c r="B121" s="137" t="s">
        <v>341</v>
      </c>
      <c r="C121" s="133" t="s">
        <v>118</v>
      </c>
      <c r="D121" s="64">
        <f>VLOOKUP(B121,[1]УсіТ_1!$A$10:$G$556,6,FALSE)</f>
        <v>209.1</v>
      </c>
      <c r="E121" s="64">
        <f>VLOOKUP(B121,[1]УсіТ_1!$A$10:$G$556,7,FALSE)</f>
        <v>0</v>
      </c>
      <c r="F121" s="38"/>
      <c r="G121" s="38"/>
      <c r="H121" s="39">
        <v>1335.95</v>
      </c>
      <c r="I121" s="256">
        <v>1.6978</v>
      </c>
      <c r="J121" s="62">
        <v>1.6978</v>
      </c>
      <c r="K121" s="257">
        <f t="shared" si="324"/>
        <v>1.1531</v>
      </c>
      <c r="L121" s="258">
        <f t="shared" si="325"/>
        <v>1.1531</v>
      </c>
      <c r="M121" s="63">
        <v>0</v>
      </c>
      <c r="N121" s="63">
        <v>0</v>
      </c>
      <c r="O121" s="63">
        <v>0.54469999999999996</v>
      </c>
      <c r="P121" s="63">
        <v>0</v>
      </c>
      <c r="Q121" s="63">
        <v>0</v>
      </c>
      <c r="R121" s="63">
        <v>0</v>
      </c>
      <c r="S121" s="63">
        <v>0.26379999999999998</v>
      </c>
      <c r="T121" s="63">
        <v>0</v>
      </c>
      <c r="U121" s="63">
        <v>0</v>
      </c>
      <c r="V121" s="63">
        <v>0.53049999999999997</v>
      </c>
      <c r="W121" s="63">
        <v>0</v>
      </c>
      <c r="X121" s="63">
        <v>0.35880000000000001</v>
      </c>
      <c r="Y121" s="63">
        <v>0</v>
      </c>
      <c r="Z121" s="63">
        <v>0</v>
      </c>
      <c r="AA121" s="63">
        <v>0</v>
      </c>
      <c r="AB121" s="259">
        <v>0</v>
      </c>
      <c r="AC121" s="144">
        <v>0</v>
      </c>
      <c r="AD121" s="70">
        <v>0</v>
      </c>
      <c r="AE121" s="70">
        <v>0</v>
      </c>
      <c r="AF121" s="68">
        <f t="shared" si="326"/>
        <v>0</v>
      </c>
      <c r="AG121" s="68">
        <f t="shared" si="327"/>
        <v>0</v>
      </c>
      <c r="AH121" s="71">
        <v>0</v>
      </c>
      <c r="AI121" s="71">
        <v>0</v>
      </c>
      <c r="AJ121" s="68">
        <f t="shared" si="328"/>
        <v>0</v>
      </c>
      <c r="AK121" s="68">
        <f t="shared" si="329"/>
        <v>0</v>
      </c>
      <c r="AL121" s="71">
        <v>0</v>
      </c>
      <c r="AM121" s="69">
        <f t="shared" si="330"/>
        <v>0</v>
      </c>
      <c r="AN121" s="260">
        <v>0</v>
      </c>
      <c r="AO121" s="71">
        <v>0</v>
      </c>
      <c r="AP121" s="71">
        <v>0</v>
      </c>
      <c r="AQ121" s="68">
        <f t="shared" si="331"/>
        <v>0</v>
      </c>
      <c r="AR121" s="68">
        <f t="shared" si="332"/>
        <v>0</v>
      </c>
      <c r="AS121" s="71">
        <v>0</v>
      </c>
      <c r="AT121" s="261">
        <f t="shared" si="244"/>
        <v>0</v>
      </c>
      <c r="AU121" s="71">
        <v>0</v>
      </c>
      <c r="AV121" s="68">
        <f t="shared" si="333"/>
        <v>0</v>
      </c>
      <c r="AW121" s="68">
        <f t="shared" si="334"/>
        <v>0</v>
      </c>
      <c r="AX121" s="71">
        <v>0</v>
      </c>
      <c r="AY121" s="69">
        <f t="shared" si="335"/>
        <v>0</v>
      </c>
      <c r="AZ121" s="260">
        <v>14</v>
      </c>
      <c r="BA121" s="260">
        <v>71.3603333333335</v>
      </c>
      <c r="BB121" s="260">
        <v>7.4418633333333499</v>
      </c>
      <c r="BC121" s="262">
        <f t="shared" si="336"/>
        <v>5.9534906666666805</v>
      </c>
      <c r="BD121" s="262">
        <f t="shared" si="245"/>
        <v>1.4883726666666695</v>
      </c>
      <c r="BE121" s="260">
        <v>2.7932473333333401</v>
      </c>
      <c r="BF121" s="262">
        <f t="shared" si="337"/>
        <v>2.2345978666666722</v>
      </c>
      <c r="BG121" s="262">
        <f t="shared" si="246"/>
        <v>0.55864946666666793</v>
      </c>
      <c r="BH121" s="260">
        <v>8.79890585368614</v>
      </c>
      <c r="BI121" s="263">
        <f t="shared" si="338"/>
        <v>5.1522345182493341</v>
      </c>
      <c r="BJ121" s="68">
        <f t="shared" si="339"/>
        <v>0.12058900472476855</v>
      </c>
      <c r="BK121" s="260">
        <v>4.5193343594897257</v>
      </c>
      <c r="BL121" s="69">
        <f t="shared" si="340"/>
        <v>113.89642105581126</v>
      </c>
      <c r="BM121" s="260">
        <v>0</v>
      </c>
      <c r="BN121" s="260">
        <v>0</v>
      </c>
      <c r="BO121" s="260">
        <v>0</v>
      </c>
      <c r="BP121" s="68">
        <f t="shared" si="341"/>
        <v>0</v>
      </c>
      <c r="BQ121" s="68">
        <f t="shared" si="342"/>
        <v>0</v>
      </c>
      <c r="BR121" s="260">
        <v>0</v>
      </c>
      <c r="BS121" s="260">
        <v>0</v>
      </c>
      <c r="BT121" s="68">
        <f t="shared" si="343"/>
        <v>0</v>
      </c>
      <c r="BU121" s="68">
        <f t="shared" si="344"/>
        <v>0</v>
      </c>
      <c r="BV121" s="260">
        <v>0</v>
      </c>
      <c r="BW121" s="69">
        <f t="shared" si="345"/>
        <v>0</v>
      </c>
      <c r="BX121" s="260">
        <v>0</v>
      </c>
      <c r="BY121" s="260">
        <v>0</v>
      </c>
      <c r="BZ121" s="263">
        <f t="shared" si="346"/>
        <v>0</v>
      </c>
      <c r="CA121" s="263">
        <f t="shared" si="347"/>
        <v>0</v>
      </c>
      <c r="CB121" s="260">
        <v>0</v>
      </c>
      <c r="CC121" s="264">
        <f t="shared" si="348"/>
        <v>0</v>
      </c>
      <c r="CD121" s="260">
        <v>0</v>
      </c>
      <c r="CE121" s="260">
        <v>0</v>
      </c>
      <c r="CF121" s="263">
        <f t="shared" si="349"/>
        <v>0</v>
      </c>
      <c r="CG121" s="263">
        <f t="shared" si="350"/>
        <v>0</v>
      </c>
      <c r="CH121" s="260">
        <v>0</v>
      </c>
      <c r="CI121" s="69">
        <f t="shared" si="351"/>
        <v>0</v>
      </c>
      <c r="CJ121" s="260">
        <v>25.919813213857385</v>
      </c>
      <c r="CK121" s="260">
        <v>5.7023599545002224</v>
      </c>
      <c r="CL121" s="260">
        <v>2.4684641810215813</v>
      </c>
      <c r="CM121" s="260">
        <v>2.0272771036084789</v>
      </c>
      <c r="CN121" s="260">
        <v>5.4224114816343061</v>
      </c>
      <c r="CO121" s="265">
        <f t="shared" si="352"/>
        <v>0.38087018246999366</v>
      </c>
      <c r="CP121" s="266">
        <f t="shared" si="353"/>
        <v>1.729000969856878</v>
      </c>
      <c r="CQ121" s="260">
        <v>4.2613204827922031</v>
      </c>
      <c r="CR121" s="265">
        <f t="shared" si="354"/>
        <v>5.8401397216667143E-2</v>
      </c>
      <c r="CS121" s="265">
        <f t="shared" si="355"/>
        <v>2.4952332539809059</v>
      </c>
      <c r="CT121" s="260">
        <v>2.1887184822596644</v>
      </c>
      <c r="CU121" s="267">
        <f t="shared" si="247"/>
        <v>55.155705355278428</v>
      </c>
      <c r="CV121" s="260">
        <v>0</v>
      </c>
      <c r="CW121" s="260">
        <v>0</v>
      </c>
      <c r="CX121" s="68">
        <f t="shared" si="356"/>
        <v>0</v>
      </c>
      <c r="CY121" s="68">
        <f t="shared" si="357"/>
        <v>0</v>
      </c>
      <c r="CZ121" s="260">
        <v>0</v>
      </c>
      <c r="DA121" s="69">
        <f t="shared" si="358"/>
        <v>0</v>
      </c>
      <c r="DB121" s="260">
        <v>0</v>
      </c>
      <c r="DC121" s="260">
        <v>0</v>
      </c>
      <c r="DD121" s="68">
        <f t="shared" si="359"/>
        <v>0</v>
      </c>
      <c r="DE121" s="68">
        <f t="shared" si="360"/>
        <v>0</v>
      </c>
      <c r="DF121" s="260">
        <v>0</v>
      </c>
      <c r="DG121" s="69">
        <f t="shared" si="361"/>
        <v>0</v>
      </c>
      <c r="DH121" s="260">
        <v>40.463677797995523</v>
      </c>
      <c r="DI121" s="260">
        <v>8.9020091155590144</v>
      </c>
      <c r="DJ121" s="260">
        <v>0.63352299539999968</v>
      </c>
      <c r="DK121" s="260">
        <v>29.457557436940739</v>
      </c>
      <c r="DL121" s="68">
        <f t="shared" si="362"/>
        <v>2.0690988343707173</v>
      </c>
      <c r="DM121" s="68">
        <f t="shared" si="363"/>
        <v>9.3928956794577978</v>
      </c>
      <c r="DN121" s="260">
        <v>8.5697314400109708</v>
      </c>
      <c r="DO121" s="68">
        <f t="shared" si="364"/>
        <v>0.11744816938535035</v>
      </c>
      <c r="DP121" s="68">
        <f t="shared" si="365"/>
        <v>5.0180405236241841</v>
      </c>
      <c r="DQ121" s="260">
        <v>4.4016237845747401</v>
      </c>
      <c r="DR121" s="264">
        <f t="shared" si="366"/>
        <v>110.9137470845772</v>
      </c>
      <c r="DS121" s="260">
        <v>0</v>
      </c>
      <c r="DT121" s="260">
        <v>0</v>
      </c>
      <c r="DU121" s="260">
        <v>0</v>
      </c>
      <c r="DV121" s="68">
        <f t="shared" si="367"/>
        <v>0</v>
      </c>
      <c r="DW121" s="68">
        <f t="shared" si="368"/>
        <v>0</v>
      </c>
      <c r="DX121" s="260">
        <v>0</v>
      </c>
      <c r="DY121" s="260">
        <v>0</v>
      </c>
      <c r="DZ121" s="260">
        <v>0</v>
      </c>
      <c r="EA121" s="260">
        <v>0</v>
      </c>
      <c r="EB121" s="68">
        <f t="shared" si="369"/>
        <v>0</v>
      </c>
      <c r="EC121" s="68">
        <f t="shared" si="370"/>
        <v>0</v>
      </c>
      <c r="ED121" s="267">
        <v>0</v>
      </c>
      <c r="EE121" s="69">
        <f t="shared" si="371"/>
        <v>0</v>
      </c>
      <c r="EF121" s="260">
        <v>12.018601111111099</v>
      </c>
      <c r="EG121" s="260">
        <v>2.6440922444444399</v>
      </c>
      <c r="EH121" s="260">
        <v>30.333180306063866</v>
      </c>
      <c r="EI121" s="260">
        <v>8.7503319644708064</v>
      </c>
      <c r="EJ121" s="268">
        <f t="shared" si="372"/>
        <v>0.61462331718442942</v>
      </c>
      <c r="EK121" s="266">
        <f t="shared" si="373"/>
        <v>2.7901483508550902</v>
      </c>
      <c r="EL121" s="260">
        <v>5.7963080997746781</v>
      </c>
      <c r="EM121" s="268">
        <f t="shared" si="374"/>
        <v>7.9438402507411965E-2</v>
      </c>
      <c r="EN121" s="268">
        <f t="shared" si="375"/>
        <v>3.3940513930554621</v>
      </c>
      <c r="EO121" s="269">
        <f t="shared" si="376"/>
        <v>59.542513725864893</v>
      </c>
      <c r="EP121" s="69">
        <f t="shared" si="377"/>
        <v>75.023567294589768</v>
      </c>
      <c r="EQ121" s="260">
        <v>0</v>
      </c>
      <c r="ER121" s="260">
        <v>0</v>
      </c>
      <c r="ES121" s="260">
        <v>0</v>
      </c>
      <c r="ET121" s="68">
        <f t="shared" si="378"/>
        <v>0</v>
      </c>
      <c r="EU121" s="68">
        <f t="shared" si="379"/>
        <v>0</v>
      </c>
      <c r="EV121" s="260">
        <v>0</v>
      </c>
      <c r="EW121" s="260">
        <v>0</v>
      </c>
      <c r="EX121" s="68">
        <f t="shared" si="380"/>
        <v>0</v>
      </c>
      <c r="EY121" s="68">
        <f t="shared" si="381"/>
        <v>0</v>
      </c>
      <c r="EZ121" s="260">
        <v>0</v>
      </c>
      <c r="FA121" s="69">
        <f t="shared" si="382"/>
        <v>0</v>
      </c>
      <c r="FB121" s="260">
        <v>0</v>
      </c>
      <c r="FC121" s="260">
        <v>0</v>
      </c>
      <c r="FD121" s="68">
        <f t="shared" si="383"/>
        <v>0</v>
      </c>
      <c r="FE121" s="68">
        <f t="shared" si="384"/>
        <v>0</v>
      </c>
      <c r="FF121" s="260">
        <v>0</v>
      </c>
      <c r="FG121" s="69">
        <f t="shared" si="385"/>
        <v>0</v>
      </c>
      <c r="FH121" s="260">
        <v>0</v>
      </c>
      <c r="FI121" s="260">
        <v>0</v>
      </c>
      <c r="FJ121" s="68">
        <f t="shared" si="386"/>
        <v>0</v>
      </c>
      <c r="FK121" s="68">
        <f t="shared" si="387"/>
        <v>0</v>
      </c>
      <c r="FL121" s="260">
        <v>0</v>
      </c>
      <c r="FM121" s="69">
        <f t="shared" si="388"/>
        <v>0</v>
      </c>
      <c r="FN121" s="260">
        <v>0</v>
      </c>
      <c r="FO121" s="260">
        <v>0</v>
      </c>
      <c r="FP121" s="68">
        <f t="shared" si="389"/>
        <v>0</v>
      </c>
      <c r="FQ121" s="68">
        <f t="shared" si="390"/>
        <v>0</v>
      </c>
      <c r="FR121" s="260">
        <v>0</v>
      </c>
      <c r="FS121" s="264">
        <f t="shared" si="391"/>
        <v>0</v>
      </c>
      <c r="FT121" s="270">
        <f t="shared" si="248"/>
        <v>354.98944079025665</v>
      </c>
      <c r="FU121" s="271">
        <f t="shared" si="249"/>
        <v>95.650553437467664</v>
      </c>
      <c r="FV121" s="272">
        <f t="shared" si="392"/>
        <v>33.454912512210306</v>
      </c>
      <c r="FW121" s="272">
        <f t="shared" si="250"/>
        <v>10.215365636941833</v>
      </c>
      <c r="FX121" s="272">
        <f t="shared" si="251"/>
        <v>71.3603333333335</v>
      </c>
      <c r="FY121" s="272">
        <f t="shared" si="252"/>
        <v>0</v>
      </c>
      <c r="FZ121" s="272">
        <f t="shared" si="253"/>
        <v>0</v>
      </c>
      <c r="GA121" s="272">
        <f t="shared" si="254"/>
        <v>0</v>
      </c>
      <c r="GB121" s="272">
        <f t="shared" si="255"/>
        <v>0</v>
      </c>
      <c r="GC121" s="272">
        <f t="shared" si="256"/>
        <v>0</v>
      </c>
      <c r="GD121" s="272">
        <f t="shared" si="257"/>
        <v>0</v>
      </c>
      <c r="GE121" s="272">
        <f t="shared" si="258"/>
        <v>43.630300883045848</v>
      </c>
      <c r="GF121" s="273">
        <f t="shared" si="259"/>
        <v>16.972694900207113</v>
      </c>
      <c r="GG121" s="273">
        <f t="shared" si="260"/>
        <v>3.0645923340251402</v>
      </c>
      <c r="GH121" s="272">
        <f t="shared" si="393"/>
        <v>27.42626587626399</v>
      </c>
      <c r="GI121" s="274">
        <f t="shared" si="394"/>
        <v>19.592662820470061</v>
      </c>
      <c r="GJ121" s="275">
        <f t="shared" si="261"/>
        <v>0.37587697383419805</v>
      </c>
      <c r="GK121" s="271">
        <f t="shared" si="395"/>
        <v>281.73773167926316</v>
      </c>
      <c r="GL121" s="276">
        <f t="shared" si="396"/>
        <v>354.9895419158716</v>
      </c>
      <c r="GM121" s="272">
        <f t="shared" si="397"/>
        <v>132.21591115814485</v>
      </c>
      <c r="GN121" s="272">
        <f t="shared" si="398"/>
        <v>13.655834944801171</v>
      </c>
      <c r="GO121" s="277">
        <f t="shared" si="399"/>
        <v>0.46928719973035965</v>
      </c>
      <c r="GP121" s="278">
        <f t="shared" si="400"/>
        <v>4.8470025166339074E-2</v>
      </c>
      <c r="GQ121" s="279">
        <f t="shared" si="401"/>
        <v>1.0722694863305362</v>
      </c>
      <c r="GR121" s="280">
        <f t="shared" si="402"/>
        <v>281.73773167926316</v>
      </c>
      <c r="GS121" s="272">
        <f t="shared" si="403"/>
        <v>132.21591115814485</v>
      </c>
      <c r="GT121" s="272">
        <f t="shared" si="262"/>
        <v>13.655834944801171</v>
      </c>
      <c r="GU121" s="73">
        <f t="shared" si="404"/>
        <v>0.46928719973035965</v>
      </c>
      <c r="GV121" s="74">
        <f t="shared" si="405"/>
        <v>4.8470025166339074E-2</v>
      </c>
      <c r="GW121" s="279">
        <f t="shared" si="406"/>
        <v>1.0722694863305362</v>
      </c>
      <c r="GX121" s="280">
        <f t="shared" si="407"/>
        <v>191.34374671433358</v>
      </c>
      <c r="GY121" s="272">
        <f t="shared" si="263"/>
        <v>125.93018504588066</v>
      </c>
      <c r="GZ121" s="272">
        <f t="shared" si="264"/>
        <v>5.3471574067430492</v>
      </c>
      <c r="HA121" s="73">
        <f t="shared" si="408"/>
        <v>0.65813587957952968</v>
      </c>
      <c r="HB121" s="74">
        <f t="shared" si="409"/>
        <v>2.7945294782620107E-2</v>
      </c>
      <c r="HC121" s="279">
        <f t="shared" si="410"/>
        <v>1.0951552643731204</v>
      </c>
      <c r="HD121" s="280">
        <f t="shared" si="411"/>
        <v>191.34374671433358</v>
      </c>
      <c r="HE121" s="272">
        <f t="shared" si="265"/>
        <v>125.93018504588066</v>
      </c>
      <c r="HF121" s="272">
        <f t="shared" si="266"/>
        <v>5.3471574067430492</v>
      </c>
      <c r="HG121" s="73">
        <f t="shared" si="412"/>
        <v>0.65813587957952968</v>
      </c>
      <c r="HH121" s="74">
        <f t="shared" si="413"/>
        <v>2.7945294782620107E-2</v>
      </c>
      <c r="HI121" s="281">
        <f t="shared" si="414"/>
        <v>1.0951552643731204</v>
      </c>
      <c r="HJ121" s="72">
        <f t="shared" si="267"/>
        <v>1.8204991338919843</v>
      </c>
      <c r="HK121" s="73">
        <f t="shared" si="415"/>
        <v>1.8204991338919843</v>
      </c>
      <c r="HL121" s="73">
        <f t="shared" si="268"/>
        <v>1.2628235353486452</v>
      </c>
      <c r="HM121" s="74">
        <f t="shared" si="416"/>
        <v>1.2628235353486452</v>
      </c>
      <c r="HN121" s="75"/>
      <c r="HO121" s="75"/>
      <c r="HP121" s="76">
        <f t="shared" si="417"/>
        <v>0</v>
      </c>
      <c r="HQ121" s="77">
        <f t="shared" si="418"/>
        <v>0</v>
      </c>
      <c r="HR121" s="77">
        <f t="shared" si="419"/>
        <v>0</v>
      </c>
      <c r="HS121" s="77">
        <f t="shared" si="420"/>
        <v>0</v>
      </c>
      <c r="HT121" s="282">
        <f t="shared" si="421"/>
        <v>0</v>
      </c>
      <c r="HU121" s="73"/>
      <c r="HV121" s="74"/>
      <c r="HW121" s="279"/>
      <c r="HX121" s="76">
        <f t="shared" si="422"/>
        <v>0</v>
      </c>
      <c r="HY121" s="77">
        <f t="shared" si="423"/>
        <v>0</v>
      </c>
      <c r="HZ121" s="77">
        <f t="shared" si="269"/>
        <v>0</v>
      </c>
      <c r="IA121" s="77">
        <f t="shared" si="424"/>
        <v>0</v>
      </c>
      <c r="IB121" s="282">
        <f t="shared" si="425"/>
        <v>0</v>
      </c>
      <c r="IC121" s="73"/>
      <c r="ID121" s="74"/>
      <c r="IE121" s="279"/>
      <c r="IF121" s="76">
        <f t="shared" si="270"/>
        <v>6.2857261122641876</v>
      </c>
      <c r="IG121" s="77">
        <f t="shared" si="426"/>
        <v>7.1532191730177681</v>
      </c>
      <c r="IH121" s="77">
        <f t="shared" si="271"/>
        <v>8.3086775380581219</v>
      </c>
      <c r="II121" s="77">
        <f t="shared" si="427"/>
        <v>9.5948608209495188</v>
      </c>
      <c r="IJ121" s="282">
        <f t="shared" si="428"/>
        <v>90.393984964929572</v>
      </c>
      <c r="IK121" s="73">
        <f t="shared" si="429"/>
        <v>6.953699535099464E-2</v>
      </c>
      <c r="IL121" s="74">
        <f t="shared" si="430"/>
        <v>9.1916265681634288E-2</v>
      </c>
      <c r="IM121" s="279">
        <f t="shared" si="431"/>
        <v>1.0238254386559078</v>
      </c>
      <c r="IN121" s="76">
        <f t="shared" si="272"/>
        <v>0</v>
      </c>
      <c r="IO121" s="77">
        <f t="shared" si="432"/>
        <v>0</v>
      </c>
      <c r="IP121" s="77">
        <f t="shared" si="273"/>
        <v>0</v>
      </c>
      <c r="IQ121" s="77">
        <f t="shared" si="433"/>
        <v>0</v>
      </c>
      <c r="IR121" s="282">
        <f t="shared" si="434"/>
        <v>0</v>
      </c>
      <c r="IS121" s="283"/>
      <c r="IT121" s="284"/>
      <c r="IU121" s="285"/>
      <c r="IV121" s="76">
        <f t="shared" si="274"/>
        <v>0</v>
      </c>
      <c r="IW121" s="77">
        <f t="shared" si="435"/>
        <v>0</v>
      </c>
      <c r="IX121" s="77">
        <f t="shared" si="436"/>
        <v>0</v>
      </c>
      <c r="IY121" s="77">
        <f t="shared" si="437"/>
        <v>0</v>
      </c>
      <c r="IZ121" s="282">
        <f t="shared" si="438"/>
        <v>0</v>
      </c>
      <c r="JA121" s="283"/>
      <c r="JB121" s="284"/>
      <c r="JC121" s="285"/>
      <c r="JD121" s="76">
        <f t="shared" si="275"/>
        <v>0</v>
      </c>
      <c r="JE121" s="77">
        <f t="shared" si="439"/>
        <v>0</v>
      </c>
      <c r="JF121" s="77">
        <f t="shared" si="276"/>
        <v>0</v>
      </c>
      <c r="JG121" s="77">
        <f t="shared" si="440"/>
        <v>0</v>
      </c>
      <c r="JH121" s="282">
        <f t="shared" si="441"/>
        <v>0</v>
      </c>
      <c r="JI121" s="283"/>
      <c r="JJ121" s="284"/>
      <c r="JK121" s="285"/>
      <c r="JL121" s="76">
        <f t="shared" si="277"/>
        <v>36.775738921439704</v>
      </c>
      <c r="JM121" s="77">
        <f t="shared" si="442"/>
        <v>41.851158649987596</v>
      </c>
      <c r="JN121" s="77">
        <f t="shared" si="278"/>
        <v>2.4665486832951395</v>
      </c>
      <c r="JO121" s="77">
        <f t="shared" si="443"/>
        <v>2.8483704194692274</v>
      </c>
      <c r="JP121" s="282">
        <f t="shared" si="444"/>
        <v>43.774369329586051</v>
      </c>
      <c r="JQ121" s="73">
        <f t="shared" si="279"/>
        <v>0.84012036003415036</v>
      </c>
      <c r="JR121" s="74">
        <f t="shared" si="280"/>
        <v>5.6346869665305679E-2</v>
      </c>
      <c r="JS121" s="279">
        <f t="shared" si="445"/>
        <v>1.1246675063125025</v>
      </c>
      <c r="JT121" s="76">
        <f t="shared" si="281"/>
        <v>0</v>
      </c>
      <c r="JU121" s="77">
        <f t="shared" si="446"/>
        <v>0</v>
      </c>
      <c r="JV121" s="77">
        <f t="shared" si="282"/>
        <v>0</v>
      </c>
      <c r="JW121" s="77">
        <f t="shared" si="447"/>
        <v>0</v>
      </c>
      <c r="JX121" s="282">
        <f t="shared" si="448"/>
        <v>0</v>
      </c>
      <c r="JY121" s="73"/>
      <c r="JZ121" s="74"/>
      <c r="KA121" s="279"/>
      <c r="KB121" s="76">
        <f t="shared" si="283"/>
        <v>0</v>
      </c>
      <c r="KC121" s="77">
        <f t="shared" si="449"/>
        <v>0</v>
      </c>
      <c r="KD121" s="77">
        <f t="shared" si="284"/>
        <v>0</v>
      </c>
      <c r="KE121" s="77">
        <f t="shared" si="450"/>
        <v>0</v>
      </c>
      <c r="KF121" s="282">
        <f t="shared" si="451"/>
        <v>0</v>
      </c>
      <c r="KG121" s="73"/>
      <c r="KH121" s="74"/>
      <c r="KI121" s="279"/>
      <c r="KJ121" s="76">
        <f t="shared" si="285"/>
        <v>66.947029081314554</v>
      </c>
      <c r="KK121" s="77">
        <f t="shared" si="452"/>
        <v>76.186388564826771</v>
      </c>
      <c r="KL121" s="77">
        <f t="shared" si="286"/>
        <v>2.1865470037560675</v>
      </c>
      <c r="KM121" s="77">
        <f t="shared" si="453"/>
        <v>2.5250244799375068</v>
      </c>
      <c r="KN121" s="282">
        <f t="shared" si="454"/>
        <v>88.026783400458086</v>
      </c>
      <c r="KO121" s="73">
        <f t="shared" si="287"/>
        <v>0.76053022154352812</v>
      </c>
      <c r="KP121" s="74">
        <f t="shared" si="288"/>
        <v>2.4839564951599592E-2</v>
      </c>
      <c r="KQ121" s="279">
        <f t="shared" si="289"/>
        <v>1.1088059405297299</v>
      </c>
      <c r="KR121" s="76">
        <f t="shared" si="290"/>
        <v>0</v>
      </c>
      <c r="KS121" s="77">
        <f t="shared" si="455"/>
        <v>0</v>
      </c>
      <c r="KT121" s="77">
        <f t="shared" si="291"/>
        <v>0</v>
      </c>
      <c r="KU121" s="77">
        <f t="shared" si="456"/>
        <v>0</v>
      </c>
      <c r="KV121" s="282">
        <f t="shared" si="457"/>
        <v>0</v>
      </c>
      <c r="KW121" s="73"/>
      <c r="KX121" s="74"/>
      <c r="KY121" s="279"/>
      <c r="KZ121" s="76">
        <f t="shared" si="292"/>
        <v>22.207417043126412</v>
      </c>
      <c r="LA121" s="77">
        <f t="shared" si="458"/>
        <v>25.272262669248288</v>
      </c>
      <c r="LB121" s="77">
        <f t="shared" si="293"/>
        <v>0.69406171969184138</v>
      </c>
      <c r="LC121" s="77">
        <f t="shared" si="459"/>
        <v>0.80150247390013851</v>
      </c>
      <c r="LD121" s="286">
        <f t="shared" si="460"/>
        <v>59.5425137258649</v>
      </c>
      <c r="LE121" s="73">
        <f t="shared" si="294"/>
        <v>0.37296740855399335</v>
      </c>
      <c r="LF121" s="74">
        <f t="shared" si="295"/>
        <v>1.165657403863259E-2</v>
      </c>
      <c r="LG121" s="279">
        <f t="shared" si="296"/>
        <v>1.0532776697157169</v>
      </c>
      <c r="LH121" s="76">
        <f t="shared" si="297"/>
        <v>0</v>
      </c>
      <c r="LI121" s="77">
        <f t="shared" si="461"/>
        <v>0</v>
      </c>
      <c r="LJ121" s="77">
        <f t="shared" si="298"/>
        <v>0</v>
      </c>
      <c r="LK121" s="77">
        <f t="shared" si="462"/>
        <v>0</v>
      </c>
      <c r="LL121" s="282">
        <f t="shared" si="463"/>
        <v>0</v>
      </c>
      <c r="LM121" s="73"/>
      <c r="LN121" s="74"/>
      <c r="LO121" s="279"/>
      <c r="LP121" s="76">
        <f t="shared" si="299"/>
        <v>0</v>
      </c>
      <c r="LQ121" s="77">
        <f t="shared" si="464"/>
        <v>0</v>
      </c>
      <c r="LR121" s="77">
        <f t="shared" si="300"/>
        <v>0</v>
      </c>
      <c r="LS121" s="77">
        <f t="shared" si="465"/>
        <v>0</v>
      </c>
      <c r="LT121" s="282">
        <f t="shared" si="466"/>
        <v>0</v>
      </c>
      <c r="LU121" s="73"/>
      <c r="LV121" s="74"/>
      <c r="LW121" s="279"/>
      <c r="LX121" s="76">
        <f t="shared" si="301"/>
        <v>0</v>
      </c>
      <c r="LY121" s="77">
        <f t="shared" si="467"/>
        <v>0</v>
      </c>
      <c r="LZ121" s="77">
        <f t="shared" si="302"/>
        <v>0</v>
      </c>
      <c r="MA121" s="77">
        <f t="shared" si="468"/>
        <v>0</v>
      </c>
      <c r="MB121" s="286">
        <f t="shared" si="469"/>
        <v>0</v>
      </c>
      <c r="MC121" s="73"/>
      <c r="MD121" s="74"/>
      <c r="ME121" s="279"/>
      <c r="MF121" s="76">
        <f t="shared" si="303"/>
        <v>0</v>
      </c>
      <c r="MG121" s="77">
        <f t="shared" si="470"/>
        <v>0</v>
      </c>
      <c r="MH121" s="77">
        <f t="shared" si="304"/>
        <v>0</v>
      </c>
      <c r="MI121" s="77">
        <f t="shared" si="471"/>
        <v>0</v>
      </c>
      <c r="MJ121" s="286">
        <f t="shared" si="472"/>
        <v>0</v>
      </c>
      <c r="MK121" s="73"/>
      <c r="ML121" s="74"/>
      <c r="MM121" s="279"/>
      <c r="MN121" s="287">
        <f t="shared" si="473"/>
        <v>1.0722715184038945</v>
      </c>
      <c r="MO121" s="288">
        <f t="shared" si="473"/>
        <v>0</v>
      </c>
      <c r="MP121" s="288">
        <f t="shared" si="473"/>
        <v>1.0951564196602714</v>
      </c>
      <c r="MQ121" s="289">
        <f t="shared" si="473"/>
        <v>0</v>
      </c>
      <c r="MR121" s="290">
        <f t="shared" si="474"/>
        <v>1.820502583946132</v>
      </c>
      <c r="MS121" s="291"/>
      <c r="MT121" s="291">
        <f t="shared" si="305"/>
        <v>1.2628248675102589</v>
      </c>
      <c r="MU121" s="292"/>
      <c r="MV121" s="359">
        <f t="shared" si="306"/>
        <v>0</v>
      </c>
      <c r="MW121" s="360">
        <f t="shared" si="307"/>
        <v>0</v>
      </c>
      <c r="MX121" s="360">
        <f t="shared" si="308"/>
        <v>0.55767771643587294</v>
      </c>
      <c r="MY121" s="360">
        <f t="shared" si="309"/>
        <v>0</v>
      </c>
      <c r="MZ121" s="360">
        <f t="shared" si="310"/>
        <v>0</v>
      </c>
      <c r="NA121" s="360">
        <f t="shared" si="311"/>
        <v>0</v>
      </c>
      <c r="NB121" s="360">
        <f t="shared" si="312"/>
        <v>0.29668728816523815</v>
      </c>
      <c r="NC121" s="360">
        <f t="shared" si="313"/>
        <v>0</v>
      </c>
      <c r="ND121" s="360">
        <f t="shared" si="314"/>
        <v>0</v>
      </c>
      <c r="NE121" s="360">
        <f t="shared" si="315"/>
        <v>0.58822155145102173</v>
      </c>
      <c r="NF121" s="360">
        <f t="shared" si="316"/>
        <v>0</v>
      </c>
      <c r="NG121" s="360">
        <f t="shared" si="317"/>
        <v>0.37791602789399925</v>
      </c>
      <c r="NH121" s="360">
        <f t="shared" si="318"/>
        <v>0</v>
      </c>
      <c r="NI121" s="360">
        <f t="shared" si="319"/>
        <v>0</v>
      </c>
      <c r="NJ121" s="360">
        <f t="shared" si="320"/>
        <v>0</v>
      </c>
      <c r="NK121" s="361">
        <f t="shared" si="321"/>
        <v>0</v>
      </c>
      <c r="NL121" s="145">
        <f t="shared" si="475"/>
        <v>1.820502583946132</v>
      </c>
      <c r="NM121" s="40"/>
      <c r="NN121" s="56">
        <f t="shared" si="476"/>
        <v>1.2628248675102589</v>
      </c>
      <c r="NO121" s="59"/>
      <c r="NP121" s="55">
        <f t="shared" si="322"/>
        <v>1.0722715184038945</v>
      </c>
      <c r="NQ121" s="40"/>
      <c r="NR121" s="56">
        <f t="shared" si="323"/>
        <v>1.0951564196602714</v>
      </c>
      <c r="NS121" s="60"/>
      <c r="NT121" s="41"/>
      <c r="NU121" s="86">
        <f t="shared" si="477"/>
        <v>0</v>
      </c>
      <c r="NV121" s="86">
        <f t="shared" si="477"/>
        <v>0</v>
      </c>
      <c r="NW121" s="86">
        <f t="shared" si="477"/>
        <v>0</v>
      </c>
      <c r="NX121" s="86">
        <f t="shared" si="477"/>
        <v>0</v>
      </c>
      <c r="NY121" s="87">
        <f t="shared" si="478"/>
        <v>0</v>
      </c>
      <c r="NZ121" s="87">
        <f t="shared" si="478"/>
        <v>0</v>
      </c>
      <c r="OA121" s="87">
        <f t="shared" si="478"/>
        <v>0</v>
      </c>
      <c r="OB121" s="87">
        <f t="shared" si="478"/>
        <v>0</v>
      </c>
      <c r="OC121" s="26"/>
    </row>
    <row r="122" spans="1:393" ht="14.25" customHeight="1" thickBot="1" x14ac:dyDescent="0.35">
      <c r="A122" s="136" t="s">
        <v>342</v>
      </c>
      <c r="B122" s="137" t="s">
        <v>343</v>
      </c>
      <c r="C122" s="133" t="s">
        <v>118</v>
      </c>
      <c r="D122" s="64">
        <f>VLOOKUP(B122,[1]УсіТ_1!$A$10:$G$556,6,FALSE)</f>
        <v>467.19</v>
      </c>
      <c r="E122" s="64">
        <f>VLOOKUP(B122,[1]УсіТ_1!$A$10:$G$556,7,FALSE)</f>
        <v>72</v>
      </c>
      <c r="F122" s="38"/>
      <c r="G122" s="38"/>
      <c r="H122" s="39"/>
      <c r="I122" s="256">
        <v>2.3246000000000002</v>
      </c>
      <c r="J122" s="62">
        <v>2.3246000000000002</v>
      </c>
      <c r="K122" s="257">
        <f t="shared" si="324"/>
        <v>1.4887000000000001</v>
      </c>
      <c r="L122" s="258">
        <f t="shared" si="325"/>
        <v>1.4887000000000001</v>
      </c>
      <c r="M122" s="63">
        <v>0</v>
      </c>
      <c r="N122" s="63">
        <v>5.7099999999999998E-2</v>
      </c>
      <c r="O122" s="63">
        <v>0.83589999999999998</v>
      </c>
      <c r="P122" s="63">
        <v>0</v>
      </c>
      <c r="Q122" s="63">
        <v>0</v>
      </c>
      <c r="R122" s="63">
        <v>0</v>
      </c>
      <c r="S122" s="63">
        <v>0.27460000000000001</v>
      </c>
      <c r="T122" s="63">
        <v>0</v>
      </c>
      <c r="U122" s="63">
        <v>0</v>
      </c>
      <c r="V122" s="63">
        <v>8.1100000000000005E-2</v>
      </c>
      <c r="W122" s="63">
        <v>0</v>
      </c>
      <c r="X122" s="63">
        <v>1.0248999999999999</v>
      </c>
      <c r="Y122" s="63">
        <v>5.0999999999999997E-2</v>
      </c>
      <c r="Z122" s="63">
        <v>0</v>
      </c>
      <c r="AA122" s="63">
        <v>0</v>
      </c>
      <c r="AB122" s="259">
        <v>0</v>
      </c>
      <c r="AC122" s="144">
        <v>0</v>
      </c>
      <c r="AD122" s="70">
        <v>0</v>
      </c>
      <c r="AE122" s="70">
        <v>0</v>
      </c>
      <c r="AF122" s="68">
        <f t="shared" si="326"/>
        <v>0</v>
      </c>
      <c r="AG122" s="68">
        <f t="shared" si="327"/>
        <v>0</v>
      </c>
      <c r="AH122" s="71">
        <v>0</v>
      </c>
      <c r="AI122" s="71">
        <v>0</v>
      </c>
      <c r="AJ122" s="68">
        <f t="shared" si="328"/>
        <v>0</v>
      </c>
      <c r="AK122" s="68">
        <f t="shared" si="329"/>
        <v>0</v>
      </c>
      <c r="AL122" s="71">
        <v>0</v>
      </c>
      <c r="AM122" s="69">
        <f t="shared" si="330"/>
        <v>0</v>
      </c>
      <c r="AN122" s="260">
        <v>9.51</v>
      </c>
      <c r="AO122" s="71">
        <v>2.0922000000000001</v>
      </c>
      <c r="AP122" s="71">
        <v>6.9239053873903202</v>
      </c>
      <c r="AQ122" s="68">
        <f t="shared" si="331"/>
        <v>0.48633511441029609</v>
      </c>
      <c r="AR122" s="68">
        <f t="shared" si="332"/>
        <v>2.2077703196340521</v>
      </c>
      <c r="AS122" s="71">
        <v>0.59945949275833299</v>
      </c>
      <c r="AT122" s="261">
        <f t="shared" si="244"/>
        <v>0.13000926192745654</v>
      </c>
      <c r="AU122" s="71">
        <v>2.0626138224306199</v>
      </c>
      <c r="AV122" s="68">
        <f t="shared" si="333"/>
        <v>2.8268122436411646E-2</v>
      </c>
      <c r="AW122" s="68">
        <f t="shared" si="334"/>
        <v>1.2077717741795393</v>
      </c>
      <c r="AX122" s="71">
        <v>1.0594089351289699</v>
      </c>
      <c r="AY122" s="69">
        <f t="shared" si="335"/>
        <v>26.697105165249891</v>
      </c>
      <c r="AZ122" s="260">
        <v>48</v>
      </c>
      <c r="BA122" s="260">
        <v>244.66400000000101</v>
      </c>
      <c r="BB122" s="260">
        <v>25.514960000000102</v>
      </c>
      <c r="BC122" s="262">
        <f t="shared" si="336"/>
        <v>20.411968000000083</v>
      </c>
      <c r="BD122" s="262">
        <f t="shared" si="245"/>
        <v>5.1029920000000182</v>
      </c>
      <c r="BE122" s="260">
        <v>9.5768480000000107</v>
      </c>
      <c r="BF122" s="262">
        <f t="shared" si="337"/>
        <v>7.6614784000000089</v>
      </c>
      <c r="BG122" s="262">
        <f t="shared" si="246"/>
        <v>1.9153696000000018</v>
      </c>
      <c r="BH122" s="260">
        <v>30.167677212638239</v>
      </c>
      <c r="BI122" s="263">
        <f t="shared" si="338"/>
        <v>17.664804062569171</v>
      </c>
      <c r="BJ122" s="68">
        <f t="shared" si="339"/>
        <v>0.41344801619920707</v>
      </c>
      <c r="BK122" s="260">
        <v>15.494860661107657</v>
      </c>
      <c r="BL122" s="69">
        <f t="shared" si="340"/>
        <v>390.50201504849639</v>
      </c>
      <c r="BM122" s="260">
        <v>0</v>
      </c>
      <c r="BN122" s="260">
        <v>0</v>
      </c>
      <c r="BO122" s="260">
        <v>0</v>
      </c>
      <c r="BP122" s="68">
        <f t="shared" si="341"/>
        <v>0</v>
      </c>
      <c r="BQ122" s="68">
        <f t="shared" si="342"/>
        <v>0</v>
      </c>
      <c r="BR122" s="260">
        <v>0</v>
      </c>
      <c r="BS122" s="260">
        <v>0</v>
      </c>
      <c r="BT122" s="68">
        <f t="shared" si="343"/>
        <v>0</v>
      </c>
      <c r="BU122" s="68">
        <f t="shared" si="344"/>
        <v>0</v>
      </c>
      <c r="BV122" s="260">
        <v>0</v>
      </c>
      <c r="BW122" s="69">
        <f t="shared" si="345"/>
        <v>0</v>
      </c>
      <c r="BX122" s="260">
        <v>0</v>
      </c>
      <c r="BY122" s="260">
        <v>0</v>
      </c>
      <c r="BZ122" s="263">
        <f t="shared" si="346"/>
        <v>0</v>
      </c>
      <c r="CA122" s="263">
        <f t="shared" si="347"/>
        <v>0</v>
      </c>
      <c r="CB122" s="260">
        <v>0</v>
      </c>
      <c r="CC122" s="264">
        <f t="shared" si="348"/>
        <v>0</v>
      </c>
      <c r="CD122" s="260">
        <v>0</v>
      </c>
      <c r="CE122" s="260">
        <v>0</v>
      </c>
      <c r="CF122" s="263">
        <f t="shared" si="349"/>
        <v>0</v>
      </c>
      <c r="CG122" s="263">
        <f t="shared" si="350"/>
        <v>0</v>
      </c>
      <c r="CH122" s="260">
        <v>0</v>
      </c>
      <c r="CI122" s="69">
        <f t="shared" si="351"/>
        <v>0</v>
      </c>
      <c r="CJ122" s="260">
        <v>59.731630011391836</v>
      </c>
      <c r="CK122" s="260">
        <v>13.140960942816637</v>
      </c>
      <c r="CL122" s="260">
        <v>5.5817092861585884</v>
      </c>
      <c r="CM122" s="260">
        <v>4.5295245817065766</v>
      </c>
      <c r="CN122" s="260">
        <v>13.439776290839974</v>
      </c>
      <c r="CO122" s="265">
        <f t="shared" si="352"/>
        <v>0.94400988666859975</v>
      </c>
      <c r="CP122" s="266">
        <f t="shared" si="353"/>
        <v>4.2854339476498158</v>
      </c>
      <c r="CQ122" s="260">
        <v>9.91039977996628</v>
      </c>
      <c r="CR122" s="265">
        <f t="shared" si="354"/>
        <v>0.13582202898443788</v>
      </c>
      <c r="CS122" s="265">
        <f t="shared" si="355"/>
        <v>5.8030742327583749</v>
      </c>
      <c r="CT122" s="260">
        <v>5.0902238525794532</v>
      </c>
      <c r="CU122" s="267">
        <f t="shared" si="247"/>
        <v>128.27364019650332</v>
      </c>
      <c r="CV122" s="260">
        <v>0</v>
      </c>
      <c r="CW122" s="260">
        <v>0</v>
      </c>
      <c r="CX122" s="68">
        <f t="shared" si="356"/>
        <v>0</v>
      </c>
      <c r="CY122" s="68">
        <f t="shared" si="357"/>
        <v>0</v>
      </c>
      <c r="CZ122" s="260">
        <v>0</v>
      </c>
      <c r="DA122" s="69">
        <f t="shared" si="358"/>
        <v>0</v>
      </c>
      <c r="DB122" s="260">
        <v>0</v>
      </c>
      <c r="DC122" s="260">
        <v>0</v>
      </c>
      <c r="DD122" s="68">
        <f t="shared" si="359"/>
        <v>0</v>
      </c>
      <c r="DE122" s="68">
        <f t="shared" si="360"/>
        <v>0</v>
      </c>
      <c r="DF122" s="260">
        <v>0</v>
      </c>
      <c r="DG122" s="69">
        <f t="shared" si="361"/>
        <v>0</v>
      </c>
      <c r="DH122" s="260">
        <v>13.82009587562848</v>
      </c>
      <c r="DI122" s="260">
        <v>3.0404210926382658</v>
      </c>
      <c r="DJ122" s="260">
        <v>0.20680845025833325</v>
      </c>
      <c r="DK122" s="260">
        <v>10.061029797457532</v>
      </c>
      <c r="DL122" s="68">
        <f t="shared" si="362"/>
        <v>0.706686732973417</v>
      </c>
      <c r="DM122" s="68">
        <f t="shared" si="363"/>
        <v>3.2080800832769034</v>
      </c>
      <c r="DN122" s="260">
        <v>2.92612262750449</v>
      </c>
      <c r="DO122" s="68">
        <f t="shared" si="364"/>
        <v>4.0102510609949037E-2</v>
      </c>
      <c r="DP122" s="68">
        <f t="shared" si="365"/>
        <v>1.7134028090257643</v>
      </c>
      <c r="DQ122" s="260">
        <v>1.50292818905298</v>
      </c>
      <c r="DR122" s="264">
        <f t="shared" si="366"/>
        <v>37.8688872390481</v>
      </c>
      <c r="DS122" s="260">
        <v>0</v>
      </c>
      <c r="DT122" s="260">
        <v>0</v>
      </c>
      <c r="DU122" s="260">
        <v>0</v>
      </c>
      <c r="DV122" s="68">
        <f t="shared" si="367"/>
        <v>0</v>
      </c>
      <c r="DW122" s="68">
        <f t="shared" si="368"/>
        <v>0</v>
      </c>
      <c r="DX122" s="260">
        <v>0</v>
      </c>
      <c r="DY122" s="260">
        <v>0</v>
      </c>
      <c r="DZ122" s="260">
        <v>0</v>
      </c>
      <c r="EA122" s="260">
        <v>0</v>
      </c>
      <c r="EB122" s="68">
        <f t="shared" si="369"/>
        <v>0</v>
      </c>
      <c r="EC122" s="68">
        <f t="shared" si="370"/>
        <v>0</v>
      </c>
      <c r="ED122" s="267">
        <v>0</v>
      </c>
      <c r="EE122" s="69">
        <f t="shared" si="371"/>
        <v>0</v>
      </c>
      <c r="EF122" s="260">
        <v>95.003743440476498</v>
      </c>
      <c r="EG122" s="260">
        <v>20.9008235569048</v>
      </c>
      <c r="EH122" s="260">
        <v>157.9369202419511</v>
      </c>
      <c r="EI122" s="260">
        <v>69.168972768639534</v>
      </c>
      <c r="EJ122" s="268">
        <f t="shared" si="372"/>
        <v>4.8584286472692408</v>
      </c>
      <c r="EK122" s="266">
        <f t="shared" si="373"/>
        <v>22.055356994953939</v>
      </c>
      <c r="EL122" s="260">
        <v>36.992272933338143</v>
      </c>
      <c r="EM122" s="268">
        <f t="shared" si="374"/>
        <v>0.50697910055139928</v>
      </c>
      <c r="EN122" s="268">
        <f t="shared" si="375"/>
        <v>21.660973385207882</v>
      </c>
      <c r="EO122" s="269">
        <f t="shared" si="376"/>
        <v>380.00273294131011</v>
      </c>
      <c r="EP122" s="69">
        <f t="shared" si="377"/>
        <v>478.80344350605077</v>
      </c>
      <c r="EQ122" s="260">
        <v>8.48</v>
      </c>
      <c r="ER122" s="260">
        <v>1.8655999999999999</v>
      </c>
      <c r="ES122" s="260">
        <v>6.1739976535299599</v>
      </c>
      <c r="ET122" s="68">
        <f t="shared" si="378"/>
        <v>0.43366159518394437</v>
      </c>
      <c r="EU122" s="68">
        <f t="shared" si="379"/>
        <v>1.9686532397998699</v>
      </c>
      <c r="EV122" s="260">
        <v>0.53466513834166696</v>
      </c>
      <c r="EW122" s="260">
        <v>1.83923237751737</v>
      </c>
      <c r="EX122" s="68">
        <f t="shared" si="380"/>
        <v>2.5206679733875557E-2</v>
      </c>
      <c r="EY122" s="68">
        <f t="shared" si="381"/>
        <v>1.0769698755848061</v>
      </c>
      <c r="EZ122" s="260">
        <v>0.94467475846944804</v>
      </c>
      <c r="FA122" s="69">
        <f t="shared" si="382"/>
        <v>23.805803913430129</v>
      </c>
      <c r="FB122" s="260">
        <v>0</v>
      </c>
      <c r="FC122" s="260">
        <v>0</v>
      </c>
      <c r="FD122" s="68">
        <f t="shared" si="383"/>
        <v>0</v>
      </c>
      <c r="FE122" s="68">
        <f t="shared" si="384"/>
        <v>0</v>
      </c>
      <c r="FF122" s="260">
        <v>0</v>
      </c>
      <c r="FG122" s="69">
        <f t="shared" si="385"/>
        <v>0</v>
      </c>
      <c r="FH122" s="260">
        <v>0</v>
      </c>
      <c r="FI122" s="260">
        <v>0</v>
      </c>
      <c r="FJ122" s="68">
        <f t="shared" si="386"/>
        <v>0</v>
      </c>
      <c r="FK122" s="68">
        <f t="shared" si="387"/>
        <v>0</v>
      </c>
      <c r="FL122" s="260">
        <v>0</v>
      </c>
      <c r="FM122" s="69">
        <f t="shared" si="388"/>
        <v>0</v>
      </c>
      <c r="FN122" s="260">
        <v>0</v>
      </c>
      <c r="FO122" s="260">
        <v>0</v>
      </c>
      <c r="FP122" s="68">
        <f t="shared" si="389"/>
        <v>0</v>
      </c>
      <c r="FQ122" s="68">
        <f t="shared" si="390"/>
        <v>0</v>
      </c>
      <c r="FR122" s="260">
        <v>0</v>
      </c>
      <c r="FS122" s="264">
        <f t="shared" si="391"/>
        <v>0</v>
      </c>
      <c r="FT122" s="270">
        <f t="shared" si="248"/>
        <v>1085.9508950687784</v>
      </c>
      <c r="FU122" s="271">
        <f t="shared" si="249"/>
        <v>227.58547491985652</v>
      </c>
      <c r="FV122" s="272">
        <f t="shared" si="392"/>
        <v>167.21839036583401</v>
      </c>
      <c r="FW122" s="272">
        <f t="shared" si="250"/>
        <v>32.732980243634124</v>
      </c>
      <c r="FX122" s="272">
        <f t="shared" si="251"/>
        <v>244.66400000000101</v>
      </c>
      <c r="FY122" s="272">
        <f t="shared" si="252"/>
        <v>0</v>
      </c>
      <c r="FZ122" s="272">
        <f t="shared" si="253"/>
        <v>0</v>
      </c>
      <c r="GA122" s="272">
        <f t="shared" si="254"/>
        <v>0</v>
      </c>
      <c r="GB122" s="272">
        <f t="shared" si="255"/>
        <v>0</v>
      </c>
      <c r="GC122" s="272">
        <f t="shared" si="256"/>
        <v>0</v>
      </c>
      <c r="GD122" s="272">
        <f t="shared" si="257"/>
        <v>0</v>
      </c>
      <c r="GE122" s="272">
        <f t="shared" si="258"/>
        <v>105.76768189785733</v>
      </c>
      <c r="GF122" s="273">
        <f t="shared" si="259"/>
        <v>41.144859394083788</v>
      </c>
      <c r="GG122" s="273">
        <f t="shared" si="260"/>
        <v>7.4291219765054981</v>
      </c>
      <c r="GH122" s="272">
        <f t="shared" si="393"/>
        <v>83.898318753395145</v>
      </c>
      <c r="GI122" s="274">
        <f t="shared" si="394"/>
        <v>59.934935289977162</v>
      </c>
      <c r="GJ122" s="275">
        <f t="shared" si="261"/>
        <v>1.1498264585152804</v>
      </c>
      <c r="GK122" s="271">
        <f t="shared" si="395"/>
        <v>861.86684618057825</v>
      </c>
      <c r="GL122" s="276">
        <f t="shared" si="396"/>
        <v>1085.9522261875286</v>
      </c>
      <c r="GM122" s="272">
        <f t="shared" si="397"/>
        <v>328.66526960391747</v>
      </c>
      <c r="GN122" s="272">
        <f t="shared" si="398"/>
        <v>41.311928678654901</v>
      </c>
      <c r="GO122" s="277">
        <f t="shared" si="399"/>
        <v>0.38134112138135962</v>
      </c>
      <c r="GP122" s="278">
        <f t="shared" si="400"/>
        <v>4.7933075580910825E-2</v>
      </c>
      <c r="GQ122" s="279">
        <f t="shared" si="401"/>
        <v>1.0600489282617664</v>
      </c>
      <c r="GR122" s="280">
        <f t="shared" si="402"/>
        <v>861.86684618057825</v>
      </c>
      <c r="GS122" s="272">
        <f t="shared" si="403"/>
        <v>328.66526960391747</v>
      </c>
      <c r="GT122" s="272">
        <f t="shared" si="262"/>
        <v>41.311928678654901</v>
      </c>
      <c r="GU122" s="73">
        <f t="shared" si="404"/>
        <v>0.38134112138135962</v>
      </c>
      <c r="GV122" s="74">
        <f t="shared" si="405"/>
        <v>4.7933075580910825E-2</v>
      </c>
      <c r="GW122" s="279">
        <f t="shared" si="406"/>
        <v>1.0600489282617664</v>
      </c>
      <c r="GX122" s="280">
        <f t="shared" si="407"/>
        <v>551.94461201510489</v>
      </c>
      <c r="GY122" s="272">
        <f t="shared" si="263"/>
        <v>307.1142086475831</v>
      </c>
      <c r="GZ122" s="272">
        <f t="shared" si="264"/>
        <v>12.825034262455603</v>
      </c>
      <c r="HA122" s="73">
        <f t="shared" si="408"/>
        <v>0.55642215171977871</v>
      </c>
      <c r="HB122" s="74">
        <f t="shared" si="409"/>
        <v>2.3236089243868954E-2</v>
      </c>
      <c r="HC122" s="279">
        <f t="shared" si="410"/>
        <v>1.0803887677737978</v>
      </c>
      <c r="HD122" s="280">
        <f t="shared" si="411"/>
        <v>551.94461201510489</v>
      </c>
      <c r="HE122" s="272">
        <f t="shared" si="265"/>
        <v>307.1142086475831</v>
      </c>
      <c r="HF122" s="272">
        <f t="shared" si="266"/>
        <v>12.825034262455603</v>
      </c>
      <c r="HG122" s="73">
        <f t="shared" si="412"/>
        <v>0.55642215171977871</v>
      </c>
      <c r="HH122" s="74">
        <f t="shared" si="413"/>
        <v>2.3236089243868954E-2</v>
      </c>
      <c r="HI122" s="281">
        <f t="shared" si="414"/>
        <v>1.0803887677737978</v>
      </c>
      <c r="HJ122" s="72">
        <f t="shared" si="267"/>
        <v>2.4641897386373026</v>
      </c>
      <c r="HK122" s="73">
        <f t="shared" si="415"/>
        <v>2.4641897386373026</v>
      </c>
      <c r="HL122" s="73">
        <f t="shared" si="268"/>
        <v>1.6083747585848529</v>
      </c>
      <c r="HM122" s="74">
        <f t="shared" si="416"/>
        <v>1.6083747585848529</v>
      </c>
      <c r="HN122" s="75"/>
      <c r="HO122" s="75"/>
      <c r="HP122" s="76">
        <f t="shared" si="417"/>
        <v>0</v>
      </c>
      <c r="HQ122" s="77">
        <f t="shared" si="418"/>
        <v>0</v>
      </c>
      <c r="HR122" s="77">
        <f t="shared" si="419"/>
        <v>0</v>
      </c>
      <c r="HS122" s="77">
        <f t="shared" si="420"/>
        <v>0</v>
      </c>
      <c r="HT122" s="282">
        <f t="shared" si="421"/>
        <v>0</v>
      </c>
      <c r="HU122" s="73"/>
      <c r="HV122" s="74"/>
      <c r="HW122" s="279"/>
      <c r="HX122" s="76">
        <f t="shared" si="422"/>
        <v>15.76916135445258</v>
      </c>
      <c r="HY122" s="77">
        <f t="shared" si="423"/>
        <v>17.945463312980579</v>
      </c>
      <c r="HZ122" s="77">
        <f t="shared" si="269"/>
        <v>0.64461249877416427</v>
      </c>
      <c r="IA122" s="77">
        <f t="shared" si="424"/>
        <v>0.7443985135844049</v>
      </c>
      <c r="IB122" s="282">
        <f t="shared" si="425"/>
        <v>21.188178702579279</v>
      </c>
      <c r="IC122" s="73">
        <f t="shared" si="479"/>
        <v>0.74424336210327358</v>
      </c>
      <c r="ID122" s="74">
        <f t="shared" si="480"/>
        <v>3.0423214181013788E-2</v>
      </c>
      <c r="IE122" s="279">
        <f t="shared" si="484"/>
        <v>1.1074225399590936</v>
      </c>
      <c r="IF122" s="76">
        <f t="shared" si="270"/>
        <v>21.551060956334389</v>
      </c>
      <c r="IG122" s="77">
        <f t="shared" si="426"/>
        <v>24.525322878918097</v>
      </c>
      <c r="IH122" s="77">
        <f t="shared" si="271"/>
        <v>28.486894416199302</v>
      </c>
      <c r="II122" s="77">
        <f t="shared" si="427"/>
        <v>32.896665671826952</v>
      </c>
      <c r="IJ122" s="282">
        <f t="shared" si="428"/>
        <v>309.92223416547336</v>
      </c>
      <c r="IK122" s="73">
        <f t="shared" si="429"/>
        <v>6.9536995350994626E-2</v>
      </c>
      <c r="IL122" s="74">
        <f t="shared" si="430"/>
        <v>9.1916265681634218E-2</v>
      </c>
      <c r="IM122" s="279">
        <f t="shared" si="431"/>
        <v>1.0238254386559078</v>
      </c>
      <c r="IN122" s="76">
        <f t="shared" si="272"/>
        <v>0</v>
      </c>
      <c r="IO122" s="77">
        <f t="shared" si="432"/>
        <v>0</v>
      </c>
      <c r="IP122" s="77">
        <f t="shared" si="273"/>
        <v>0</v>
      </c>
      <c r="IQ122" s="77">
        <f t="shared" si="433"/>
        <v>0</v>
      </c>
      <c r="IR122" s="282">
        <f t="shared" si="434"/>
        <v>0</v>
      </c>
      <c r="IS122" s="283"/>
      <c r="IT122" s="284"/>
      <c r="IU122" s="285"/>
      <c r="IV122" s="76">
        <f t="shared" si="274"/>
        <v>0</v>
      </c>
      <c r="IW122" s="77">
        <f t="shared" si="435"/>
        <v>0</v>
      </c>
      <c r="IX122" s="77">
        <f t="shared" si="436"/>
        <v>0</v>
      </c>
      <c r="IY122" s="77">
        <f t="shared" si="437"/>
        <v>0</v>
      </c>
      <c r="IZ122" s="282">
        <f t="shared" si="438"/>
        <v>0</v>
      </c>
      <c r="JA122" s="283"/>
      <c r="JB122" s="284"/>
      <c r="JC122" s="285"/>
      <c r="JD122" s="76">
        <f t="shared" si="275"/>
        <v>0</v>
      </c>
      <c r="JE122" s="77">
        <f t="shared" si="439"/>
        <v>0</v>
      </c>
      <c r="JF122" s="77">
        <f t="shared" si="276"/>
        <v>0</v>
      </c>
      <c r="JG122" s="77">
        <f t="shared" si="440"/>
        <v>0</v>
      </c>
      <c r="JH122" s="282">
        <f t="shared" si="441"/>
        <v>0</v>
      </c>
      <c r="JI122" s="283"/>
      <c r="JJ122" s="284"/>
      <c r="JK122" s="285"/>
      <c r="JL122" s="76">
        <f t="shared" si="277"/>
        <v>85.180570934306473</v>
      </c>
      <c r="JM122" s="77">
        <f t="shared" si="442"/>
        <v>96.936341528950109</v>
      </c>
      <c r="JN122" s="77">
        <f t="shared" si="278"/>
        <v>5.6093564973596139</v>
      </c>
      <c r="JO122" s="77">
        <f t="shared" si="443"/>
        <v>6.4776848831508822</v>
      </c>
      <c r="JP122" s="282">
        <f t="shared" si="444"/>
        <v>101.80447634643122</v>
      </c>
      <c r="JQ122" s="73">
        <f t="shared" si="279"/>
        <v>0.83670752005486349</v>
      </c>
      <c r="JR122" s="74">
        <f t="shared" si="280"/>
        <v>5.5099310940625958E-2</v>
      </c>
      <c r="JS122" s="279">
        <f t="shared" si="445"/>
        <v>1.1240033781763805</v>
      </c>
      <c r="JT122" s="76">
        <f t="shared" si="281"/>
        <v>0</v>
      </c>
      <c r="JU122" s="77">
        <f t="shared" si="446"/>
        <v>0</v>
      </c>
      <c r="JV122" s="77">
        <f t="shared" si="282"/>
        <v>0</v>
      </c>
      <c r="JW122" s="77">
        <f t="shared" si="447"/>
        <v>0</v>
      </c>
      <c r="JX122" s="282">
        <f t="shared" si="448"/>
        <v>0</v>
      </c>
      <c r="JY122" s="73"/>
      <c r="JZ122" s="74"/>
      <c r="KA122" s="279"/>
      <c r="KB122" s="76">
        <f t="shared" si="283"/>
        <v>0</v>
      </c>
      <c r="KC122" s="77">
        <f t="shared" si="449"/>
        <v>0</v>
      </c>
      <c r="KD122" s="77">
        <f t="shared" si="284"/>
        <v>0</v>
      </c>
      <c r="KE122" s="77">
        <f t="shared" si="450"/>
        <v>0</v>
      </c>
      <c r="KF122" s="282">
        <f t="shared" si="451"/>
        <v>0</v>
      </c>
      <c r="KG122" s="73"/>
      <c r="KH122" s="74"/>
      <c r="KI122" s="279"/>
      <c r="KJ122" s="76">
        <f t="shared" si="285"/>
        <v>22.864726096876005</v>
      </c>
      <c r="KK122" s="77">
        <f t="shared" si="452"/>
        <v>26.020286945505863</v>
      </c>
      <c r="KL122" s="77">
        <f t="shared" si="286"/>
        <v>0.74678924358336607</v>
      </c>
      <c r="KM122" s="77">
        <f t="shared" si="453"/>
        <v>0.86239221849007119</v>
      </c>
      <c r="KN122" s="282">
        <f t="shared" si="454"/>
        <v>30.054672411942938</v>
      </c>
      <c r="KO122" s="73">
        <f t="shared" si="287"/>
        <v>0.76077109686912314</v>
      </c>
      <c r="KP122" s="74">
        <f t="shared" si="288"/>
        <v>2.4847692010996986E-2</v>
      </c>
      <c r="KQ122" s="279">
        <f t="shared" si="289"/>
        <v>1.10884044180221</v>
      </c>
      <c r="KR122" s="76">
        <f t="shared" si="290"/>
        <v>0</v>
      </c>
      <c r="KS122" s="77">
        <f t="shared" si="455"/>
        <v>0</v>
      </c>
      <c r="KT122" s="77">
        <f t="shared" si="291"/>
        <v>0</v>
      </c>
      <c r="KU122" s="77">
        <f t="shared" si="456"/>
        <v>0</v>
      </c>
      <c r="KV122" s="282">
        <f t="shared" si="457"/>
        <v>0</v>
      </c>
      <c r="KW122" s="73"/>
      <c r="KX122" s="74"/>
      <c r="KY122" s="279"/>
      <c r="KZ122" s="76">
        <f t="shared" si="292"/>
        <v>169.23849006117871</v>
      </c>
      <c r="LA122" s="77">
        <f t="shared" si="458"/>
        <v>192.59509407452197</v>
      </c>
      <c r="LB122" s="77">
        <f t="shared" si="293"/>
        <v>5.3654077478206403</v>
      </c>
      <c r="LC122" s="77">
        <f t="shared" si="459"/>
        <v>6.1959728671832757</v>
      </c>
      <c r="LD122" s="286">
        <f t="shared" si="460"/>
        <v>380.00273294131011</v>
      </c>
      <c r="LE122" s="73">
        <f t="shared" si="294"/>
        <v>0.44536124451325171</v>
      </c>
      <c r="LF122" s="74">
        <f t="shared" si="295"/>
        <v>1.4119392527235602E-2</v>
      </c>
      <c r="LG122" s="279">
        <f t="shared" si="296"/>
        <v>1.0636499873184899</v>
      </c>
      <c r="LH122" s="76">
        <f t="shared" si="297"/>
        <v>14.061260200769306</v>
      </c>
      <c r="LI122" s="77">
        <f t="shared" si="461"/>
        <v>16.001854721077478</v>
      </c>
      <c r="LJ122" s="77">
        <f t="shared" si="298"/>
        <v>0.45886827491781995</v>
      </c>
      <c r="LK122" s="77">
        <f t="shared" si="462"/>
        <v>0.52990108387509849</v>
      </c>
      <c r="LL122" s="282">
        <f t="shared" si="463"/>
        <v>18.893495169388991</v>
      </c>
      <c r="LM122" s="73">
        <f t="shared" si="481"/>
        <v>0.74423816634791784</v>
      </c>
      <c r="LN122" s="74">
        <f t="shared" si="482"/>
        <v>2.428710361973007E-2</v>
      </c>
      <c r="LO122" s="279">
        <f t="shared" si="483"/>
        <v>1.1064719529780103</v>
      </c>
      <c r="LP122" s="76">
        <f t="shared" si="299"/>
        <v>0</v>
      </c>
      <c r="LQ122" s="77">
        <f t="shared" si="464"/>
        <v>0</v>
      </c>
      <c r="LR122" s="77">
        <f t="shared" si="300"/>
        <v>0</v>
      </c>
      <c r="LS122" s="77">
        <f t="shared" si="465"/>
        <v>0</v>
      </c>
      <c r="LT122" s="282">
        <f t="shared" si="466"/>
        <v>0</v>
      </c>
      <c r="LU122" s="73"/>
      <c r="LV122" s="74"/>
      <c r="LW122" s="279"/>
      <c r="LX122" s="76">
        <f t="shared" si="301"/>
        <v>0</v>
      </c>
      <c r="LY122" s="77">
        <f t="shared" si="467"/>
        <v>0</v>
      </c>
      <c r="LZ122" s="77">
        <f t="shared" si="302"/>
        <v>0</v>
      </c>
      <c r="MA122" s="77">
        <f t="shared" si="468"/>
        <v>0</v>
      </c>
      <c r="MB122" s="286">
        <f t="shared" si="469"/>
        <v>0</v>
      </c>
      <c r="MC122" s="73"/>
      <c r="MD122" s="74"/>
      <c r="ME122" s="279"/>
      <c r="MF122" s="76">
        <f t="shared" si="303"/>
        <v>0</v>
      </c>
      <c r="MG122" s="77">
        <f t="shared" si="470"/>
        <v>0</v>
      </c>
      <c r="MH122" s="77">
        <f t="shared" si="304"/>
        <v>0</v>
      </c>
      <c r="MI122" s="77">
        <f t="shared" si="471"/>
        <v>0</v>
      </c>
      <c r="MJ122" s="286">
        <f t="shared" si="472"/>
        <v>0</v>
      </c>
      <c r="MK122" s="73"/>
      <c r="ML122" s="74"/>
      <c r="MM122" s="279"/>
      <c r="MN122" s="287">
        <f t="shared" si="473"/>
        <v>1.0600502195156714</v>
      </c>
      <c r="MO122" s="288">
        <f t="shared" si="473"/>
        <v>0</v>
      </c>
      <c r="MP122" s="288">
        <f t="shared" si="473"/>
        <v>1.0803903110859518</v>
      </c>
      <c r="MQ122" s="289">
        <f t="shared" si="473"/>
        <v>0</v>
      </c>
      <c r="MR122" s="290">
        <f t="shared" si="474"/>
        <v>2.4641927402861299</v>
      </c>
      <c r="MS122" s="291"/>
      <c r="MT122" s="291">
        <f t="shared" si="305"/>
        <v>1.6083770561136566</v>
      </c>
      <c r="MU122" s="292"/>
      <c r="MV122" s="359">
        <f t="shared" si="306"/>
        <v>0</v>
      </c>
      <c r="MW122" s="360">
        <f t="shared" si="307"/>
        <v>6.3233827031664247E-2</v>
      </c>
      <c r="MX122" s="360">
        <f t="shared" si="308"/>
        <v>0.85581568417247333</v>
      </c>
      <c r="MY122" s="360">
        <f t="shared" si="309"/>
        <v>0</v>
      </c>
      <c r="MZ122" s="360">
        <f t="shared" si="310"/>
        <v>0</v>
      </c>
      <c r="NA122" s="360">
        <f t="shared" si="311"/>
        <v>0</v>
      </c>
      <c r="NB122" s="360">
        <f t="shared" si="312"/>
        <v>0.30865132764723407</v>
      </c>
      <c r="NC122" s="360">
        <f t="shared" si="313"/>
        <v>0</v>
      </c>
      <c r="ND122" s="360">
        <f t="shared" si="314"/>
        <v>0</v>
      </c>
      <c r="NE122" s="360">
        <f t="shared" si="315"/>
        <v>8.9926959830159234E-2</v>
      </c>
      <c r="NF122" s="360">
        <f t="shared" si="316"/>
        <v>0</v>
      </c>
      <c r="NG122" s="360">
        <f t="shared" si="317"/>
        <v>1.0901348720027202</v>
      </c>
      <c r="NH122" s="360">
        <f t="shared" si="318"/>
        <v>5.6430069601878519E-2</v>
      </c>
      <c r="NI122" s="360">
        <f t="shared" si="319"/>
        <v>0</v>
      </c>
      <c r="NJ122" s="360">
        <f t="shared" si="320"/>
        <v>0</v>
      </c>
      <c r="NK122" s="361">
        <f t="shared" si="321"/>
        <v>0</v>
      </c>
      <c r="NL122" s="145">
        <f t="shared" si="475"/>
        <v>2.4641927402861299</v>
      </c>
      <c r="NM122" s="40"/>
      <c r="NN122" s="56">
        <f t="shared" si="476"/>
        <v>1.6083770561136566</v>
      </c>
      <c r="NO122" s="59"/>
      <c r="NP122" s="55">
        <f t="shared" si="322"/>
        <v>1.0600502195156714</v>
      </c>
      <c r="NQ122" s="40"/>
      <c r="NR122" s="56">
        <f t="shared" si="323"/>
        <v>1.0803903110859518</v>
      </c>
      <c r="NS122" s="60"/>
      <c r="NT122" s="41"/>
      <c r="NU122" s="86">
        <f t="shared" si="477"/>
        <v>0</v>
      </c>
      <c r="NV122" s="86">
        <f t="shared" si="477"/>
        <v>0</v>
      </c>
      <c r="NW122" s="86">
        <f t="shared" si="477"/>
        <v>0</v>
      </c>
      <c r="NX122" s="86">
        <f t="shared" si="477"/>
        <v>0</v>
      </c>
      <c r="NY122" s="87">
        <f t="shared" si="478"/>
        <v>0</v>
      </c>
      <c r="NZ122" s="87">
        <f t="shared" si="478"/>
        <v>0</v>
      </c>
      <c r="OA122" s="87">
        <f t="shared" si="478"/>
        <v>0</v>
      </c>
      <c r="OB122" s="87">
        <f t="shared" si="478"/>
        <v>0</v>
      </c>
      <c r="OC122" s="26"/>
    </row>
    <row r="123" spans="1:393" ht="14.25" customHeight="1" thickBot="1" x14ac:dyDescent="0.35">
      <c r="A123" s="136" t="s">
        <v>344</v>
      </c>
      <c r="B123" s="137" t="s">
        <v>345</v>
      </c>
      <c r="C123" s="133" t="s">
        <v>118</v>
      </c>
      <c r="D123" s="64">
        <f>VLOOKUP(B123,[1]УсіТ_1!$A$10:$G$556,6,FALSE)</f>
        <v>140.69999999999999</v>
      </c>
      <c r="E123" s="64">
        <f>VLOOKUP(B123,[1]УсіТ_1!$A$10:$G$556,7,FALSE)</f>
        <v>0</v>
      </c>
      <c r="F123" s="38">
        <v>93.3</v>
      </c>
      <c r="G123" s="38"/>
      <c r="H123" s="39">
        <v>1346.5</v>
      </c>
      <c r="I123" s="256">
        <v>1.5526</v>
      </c>
      <c r="J123" s="62">
        <v>1.5526</v>
      </c>
      <c r="K123" s="257">
        <f t="shared" si="324"/>
        <v>0.91659999999999997</v>
      </c>
      <c r="L123" s="258">
        <f t="shared" si="325"/>
        <v>0.91659999999999997</v>
      </c>
      <c r="M123" s="63">
        <v>0</v>
      </c>
      <c r="N123" s="63">
        <v>6.3200000000000006E-2</v>
      </c>
      <c r="O123" s="63">
        <v>0.63600000000000001</v>
      </c>
      <c r="P123" s="63">
        <v>0</v>
      </c>
      <c r="Q123" s="63">
        <v>0</v>
      </c>
      <c r="R123" s="63">
        <v>0</v>
      </c>
      <c r="S123" s="63">
        <v>0.31309999999999999</v>
      </c>
      <c r="T123" s="63">
        <v>0</v>
      </c>
      <c r="U123" s="63">
        <v>0</v>
      </c>
      <c r="V123" s="63">
        <v>6.7299999999999999E-2</v>
      </c>
      <c r="W123" s="63">
        <v>0</v>
      </c>
      <c r="X123" s="63">
        <v>0.41649999999999998</v>
      </c>
      <c r="Y123" s="63">
        <v>5.6500000000000002E-2</v>
      </c>
      <c r="Z123" s="63">
        <v>0</v>
      </c>
      <c r="AA123" s="63">
        <v>0</v>
      </c>
      <c r="AB123" s="259">
        <v>0</v>
      </c>
      <c r="AC123" s="144">
        <v>0</v>
      </c>
      <c r="AD123" s="70">
        <v>0</v>
      </c>
      <c r="AE123" s="70">
        <v>0</v>
      </c>
      <c r="AF123" s="68">
        <f t="shared" si="326"/>
        <v>0</v>
      </c>
      <c r="AG123" s="68">
        <f t="shared" si="327"/>
        <v>0</v>
      </c>
      <c r="AH123" s="71">
        <v>0</v>
      </c>
      <c r="AI123" s="71">
        <v>0</v>
      </c>
      <c r="AJ123" s="68">
        <f t="shared" si="328"/>
        <v>0</v>
      </c>
      <c r="AK123" s="68">
        <f t="shared" si="329"/>
        <v>0</v>
      </c>
      <c r="AL123" s="71">
        <v>0</v>
      </c>
      <c r="AM123" s="69">
        <f t="shared" si="330"/>
        <v>0</v>
      </c>
      <c r="AN123" s="260">
        <v>3.17</v>
      </c>
      <c r="AO123" s="71">
        <v>0.69740000000000002</v>
      </c>
      <c r="AP123" s="71">
        <v>2.3079684624634398</v>
      </c>
      <c r="AQ123" s="68">
        <f t="shared" si="331"/>
        <v>0.16211170480343201</v>
      </c>
      <c r="AR123" s="68">
        <f t="shared" si="332"/>
        <v>0.73592343987801734</v>
      </c>
      <c r="AS123" s="71">
        <v>0.19974535465000001</v>
      </c>
      <c r="AT123" s="261">
        <f t="shared" si="244"/>
        <v>4.3320268417124941E-2</v>
      </c>
      <c r="AU123" s="71">
        <v>0.68752990884964504</v>
      </c>
      <c r="AV123" s="68">
        <f t="shared" si="333"/>
        <v>9.4225974007843862E-3</v>
      </c>
      <c r="AW123" s="68">
        <f t="shared" si="334"/>
        <v>0.40258588824654506</v>
      </c>
      <c r="AX123" s="71">
        <v>0.35313218629815402</v>
      </c>
      <c r="AY123" s="69">
        <f t="shared" si="335"/>
        <v>8.8989310947134861</v>
      </c>
      <c r="AZ123" s="260">
        <v>11</v>
      </c>
      <c r="BA123" s="260">
        <v>56.068833333333501</v>
      </c>
      <c r="BB123" s="260">
        <v>5.8471783333333498</v>
      </c>
      <c r="BC123" s="262">
        <f t="shared" si="336"/>
        <v>4.6777426666666804</v>
      </c>
      <c r="BD123" s="262">
        <f t="shared" si="245"/>
        <v>1.1694356666666694</v>
      </c>
      <c r="BE123" s="260">
        <v>2.19469433333333</v>
      </c>
      <c r="BF123" s="262">
        <f t="shared" si="337"/>
        <v>1.7557554666666642</v>
      </c>
      <c r="BG123" s="262">
        <f t="shared" si="246"/>
        <v>0.43893886666666582</v>
      </c>
      <c r="BH123" s="260">
        <v>6.9134260278962563</v>
      </c>
      <c r="BI123" s="263">
        <f t="shared" si="338"/>
        <v>4.0481842643387642</v>
      </c>
      <c r="BJ123" s="68">
        <f t="shared" si="339"/>
        <v>9.4748503712318188E-2</v>
      </c>
      <c r="BK123" s="260">
        <v>3.5509055681705006</v>
      </c>
      <c r="BL123" s="69">
        <f t="shared" si="340"/>
        <v>89.490045115280324</v>
      </c>
      <c r="BM123" s="260">
        <v>0</v>
      </c>
      <c r="BN123" s="260">
        <v>0</v>
      </c>
      <c r="BO123" s="260">
        <v>0</v>
      </c>
      <c r="BP123" s="68">
        <f t="shared" si="341"/>
        <v>0</v>
      </c>
      <c r="BQ123" s="68">
        <f t="shared" si="342"/>
        <v>0</v>
      </c>
      <c r="BR123" s="260">
        <v>0</v>
      </c>
      <c r="BS123" s="260">
        <v>0</v>
      </c>
      <c r="BT123" s="68">
        <f t="shared" si="343"/>
        <v>0</v>
      </c>
      <c r="BU123" s="68">
        <f t="shared" si="344"/>
        <v>0</v>
      </c>
      <c r="BV123" s="260">
        <v>0</v>
      </c>
      <c r="BW123" s="69">
        <f t="shared" si="345"/>
        <v>0</v>
      </c>
      <c r="BX123" s="260">
        <v>0</v>
      </c>
      <c r="BY123" s="260">
        <v>0</v>
      </c>
      <c r="BZ123" s="263">
        <f t="shared" si="346"/>
        <v>0</v>
      </c>
      <c r="CA123" s="263">
        <f t="shared" si="347"/>
        <v>0</v>
      </c>
      <c r="CB123" s="260">
        <v>0</v>
      </c>
      <c r="CC123" s="264">
        <f t="shared" si="348"/>
        <v>0</v>
      </c>
      <c r="CD123" s="260">
        <v>0</v>
      </c>
      <c r="CE123" s="260">
        <v>0</v>
      </c>
      <c r="CF123" s="263">
        <f t="shared" si="349"/>
        <v>0</v>
      </c>
      <c r="CG123" s="263">
        <f t="shared" si="350"/>
        <v>0</v>
      </c>
      <c r="CH123" s="260">
        <v>0</v>
      </c>
      <c r="CI123" s="69">
        <f t="shared" si="351"/>
        <v>0</v>
      </c>
      <c r="CJ123" s="260">
        <v>19.931682062122118</v>
      </c>
      <c r="CK123" s="260">
        <v>4.3849707584800637</v>
      </c>
      <c r="CL123" s="260">
        <v>1.783320104540264</v>
      </c>
      <c r="CM123" s="260">
        <v>1.3641218961153179</v>
      </c>
      <c r="CN123" s="260">
        <v>5.4620170234950507</v>
      </c>
      <c r="CO123" s="265">
        <f t="shared" si="352"/>
        <v>0.38365207573029236</v>
      </c>
      <c r="CP123" s="266">
        <f t="shared" si="353"/>
        <v>1.7416296721456788</v>
      </c>
      <c r="CQ123" s="260">
        <v>3.4038313429884086</v>
      </c>
      <c r="CR123" s="265">
        <f t="shared" si="354"/>
        <v>4.6649508555656138E-2</v>
      </c>
      <c r="CS123" s="265">
        <f t="shared" si="355"/>
        <v>1.9931270582122347</v>
      </c>
      <c r="CT123" s="260">
        <v>1.7482910757305636</v>
      </c>
      <c r="CU123" s="267">
        <f t="shared" si="247"/>
        <v>44.056934840827758</v>
      </c>
      <c r="CV123" s="260">
        <v>0</v>
      </c>
      <c r="CW123" s="260">
        <v>0</v>
      </c>
      <c r="CX123" s="68">
        <f t="shared" si="356"/>
        <v>0</v>
      </c>
      <c r="CY123" s="68">
        <f t="shared" si="357"/>
        <v>0</v>
      </c>
      <c r="CZ123" s="260">
        <v>0</v>
      </c>
      <c r="DA123" s="69">
        <f t="shared" si="358"/>
        <v>0</v>
      </c>
      <c r="DB123" s="260">
        <v>0</v>
      </c>
      <c r="DC123" s="260">
        <v>0</v>
      </c>
      <c r="DD123" s="68">
        <f t="shared" si="359"/>
        <v>0</v>
      </c>
      <c r="DE123" s="68">
        <f t="shared" si="360"/>
        <v>0</v>
      </c>
      <c r="DF123" s="260">
        <v>0</v>
      </c>
      <c r="DG123" s="69">
        <f t="shared" si="361"/>
        <v>0</v>
      </c>
      <c r="DH123" s="260">
        <v>3.4561545430719995</v>
      </c>
      <c r="DI123" s="260">
        <v>0.76035399947583993</v>
      </c>
      <c r="DJ123" s="260">
        <v>5.1718904416666635E-2</v>
      </c>
      <c r="DK123" s="260">
        <v>2.5160805073564156</v>
      </c>
      <c r="DL123" s="68">
        <f t="shared" si="362"/>
        <v>0.17672949483671463</v>
      </c>
      <c r="DM123" s="68">
        <f t="shared" si="363"/>
        <v>0.80228246273668136</v>
      </c>
      <c r="DN123" s="260">
        <v>0.73146116548337403</v>
      </c>
      <c r="DO123" s="68">
        <f t="shared" si="364"/>
        <v>1.0024675272949641E-2</v>
      </c>
      <c r="DP123" s="68">
        <f t="shared" si="365"/>
        <v>0.42831001129345159</v>
      </c>
      <c r="DQ123" s="260">
        <v>0.37569635478334901</v>
      </c>
      <c r="DR123" s="264">
        <f t="shared" si="366"/>
        <v>9.4697585695051743</v>
      </c>
      <c r="DS123" s="260">
        <v>0</v>
      </c>
      <c r="DT123" s="260">
        <v>0</v>
      </c>
      <c r="DU123" s="260">
        <v>0</v>
      </c>
      <c r="DV123" s="68">
        <f t="shared" si="367"/>
        <v>0</v>
      </c>
      <c r="DW123" s="68">
        <f t="shared" si="368"/>
        <v>0</v>
      </c>
      <c r="DX123" s="260">
        <v>0</v>
      </c>
      <c r="DY123" s="260">
        <v>0</v>
      </c>
      <c r="DZ123" s="260">
        <v>0</v>
      </c>
      <c r="EA123" s="260">
        <v>0</v>
      </c>
      <c r="EB123" s="68">
        <f t="shared" si="369"/>
        <v>0</v>
      </c>
      <c r="EC123" s="68">
        <f t="shared" si="370"/>
        <v>0</v>
      </c>
      <c r="ED123" s="267">
        <v>0</v>
      </c>
      <c r="EE123" s="69">
        <f t="shared" si="371"/>
        <v>0</v>
      </c>
      <c r="EF123" s="260">
        <v>9.5839455555555801</v>
      </c>
      <c r="EG123" s="260">
        <v>2.1084680222222301</v>
      </c>
      <c r="EH123" s="260">
        <v>23.309951507823598</v>
      </c>
      <c r="EI123" s="260">
        <v>6.9777426145706336</v>
      </c>
      <c r="EJ123" s="268">
        <f t="shared" si="372"/>
        <v>0.49011664124744131</v>
      </c>
      <c r="EK123" s="266">
        <f t="shared" si="373"/>
        <v>2.2249369655672213</v>
      </c>
      <c r="EL123" s="260">
        <v>4.5273826395253529</v>
      </c>
      <c r="EM123" s="268">
        <f t="shared" si="374"/>
        <v>6.2047779074694963E-2</v>
      </c>
      <c r="EN123" s="268">
        <f t="shared" si="375"/>
        <v>2.6510270141046286</v>
      </c>
      <c r="EO123" s="269">
        <f t="shared" si="376"/>
        <v>46.507490339697398</v>
      </c>
      <c r="EP123" s="69">
        <f t="shared" si="377"/>
        <v>58.599437828018722</v>
      </c>
      <c r="EQ123" s="260">
        <v>2.83</v>
      </c>
      <c r="ER123" s="260">
        <v>0.62260000000000004</v>
      </c>
      <c r="ES123" s="260">
        <v>2.0604261037134202</v>
      </c>
      <c r="ET123" s="68">
        <f t="shared" si="378"/>
        <v>0.14472432952483064</v>
      </c>
      <c r="EU123" s="68">
        <f t="shared" si="379"/>
        <v>0.65699158828226856</v>
      </c>
      <c r="EV123" s="260">
        <v>0.17829618905</v>
      </c>
      <c r="EW123" s="260">
        <v>0.61378579417258405</v>
      </c>
      <c r="EX123" s="68">
        <f t="shared" si="380"/>
        <v>8.4119343091352654E-3</v>
      </c>
      <c r="EY123" s="68">
        <f t="shared" si="381"/>
        <v>0.35940472692093328</v>
      </c>
      <c r="EZ123" s="260">
        <v>0.31525540434679999</v>
      </c>
      <c r="FA123" s="69">
        <f t="shared" si="382"/>
        <v>7.9444361895393643</v>
      </c>
      <c r="FB123" s="260">
        <v>0</v>
      </c>
      <c r="FC123" s="260">
        <v>0</v>
      </c>
      <c r="FD123" s="68">
        <f t="shared" si="383"/>
        <v>0</v>
      </c>
      <c r="FE123" s="68">
        <f t="shared" si="384"/>
        <v>0</v>
      </c>
      <c r="FF123" s="260">
        <v>0</v>
      </c>
      <c r="FG123" s="69">
        <f t="shared" si="385"/>
        <v>0</v>
      </c>
      <c r="FH123" s="260">
        <v>0</v>
      </c>
      <c r="FI123" s="260">
        <v>0</v>
      </c>
      <c r="FJ123" s="68">
        <f t="shared" si="386"/>
        <v>0</v>
      </c>
      <c r="FK123" s="68">
        <f t="shared" si="387"/>
        <v>0</v>
      </c>
      <c r="FL123" s="260">
        <v>0</v>
      </c>
      <c r="FM123" s="69">
        <f t="shared" si="388"/>
        <v>0</v>
      </c>
      <c r="FN123" s="260">
        <v>0</v>
      </c>
      <c r="FO123" s="260">
        <v>0</v>
      </c>
      <c r="FP123" s="68">
        <f t="shared" si="389"/>
        <v>0</v>
      </c>
      <c r="FQ123" s="68">
        <f t="shared" si="390"/>
        <v>0</v>
      </c>
      <c r="FR123" s="260">
        <v>0</v>
      </c>
      <c r="FS123" s="264">
        <f t="shared" si="391"/>
        <v>0</v>
      </c>
      <c r="FT123" s="270">
        <f t="shared" si="248"/>
        <v>218.45954363788485</v>
      </c>
      <c r="FU123" s="271">
        <f t="shared" si="249"/>
        <v>47.545574940927835</v>
      </c>
      <c r="FV123" s="272">
        <f t="shared" si="392"/>
        <v>25.72396442928142</v>
      </c>
      <c r="FW123" s="272">
        <f t="shared" si="250"/>
        <v>7.8409402978657869</v>
      </c>
      <c r="FX123" s="272">
        <f t="shared" si="251"/>
        <v>56.068833333333501</v>
      </c>
      <c r="FY123" s="272">
        <f t="shared" si="252"/>
        <v>0</v>
      </c>
      <c r="FZ123" s="272">
        <f t="shared" si="253"/>
        <v>0</v>
      </c>
      <c r="GA123" s="272">
        <f t="shared" si="254"/>
        <v>0</v>
      </c>
      <c r="GB123" s="272">
        <f t="shared" si="255"/>
        <v>0</v>
      </c>
      <c r="GC123" s="272">
        <f t="shared" si="256"/>
        <v>0</v>
      </c>
      <c r="GD123" s="272">
        <f t="shared" si="257"/>
        <v>0</v>
      </c>
      <c r="GE123" s="272">
        <f t="shared" si="258"/>
        <v>19.324234711598962</v>
      </c>
      <c r="GF123" s="273">
        <f t="shared" si="259"/>
        <v>7.5173522369040384</v>
      </c>
      <c r="GG123" s="273">
        <f t="shared" si="260"/>
        <v>1.3573342461427109</v>
      </c>
      <c r="GH123" s="272">
        <f t="shared" si="393"/>
        <v>16.877416878915621</v>
      </c>
      <c r="GI123" s="274">
        <f t="shared" si="394"/>
        <v>12.0568195350022</v>
      </c>
      <c r="GJ123" s="275">
        <f t="shared" si="261"/>
        <v>0.23130499832553858</v>
      </c>
      <c r="GK123" s="271">
        <f t="shared" si="395"/>
        <v>173.38096459192315</v>
      </c>
      <c r="GL123" s="276">
        <f t="shared" si="396"/>
        <v>218.46001538582317</v>
      </c>
      <c r="GM123" s="272">
        <f t="shared" si="397"/>
        <v>67.119746712834072</v>
      </c>
      <c r="GN123" s="272">
        <f t="shared" si="398"/>
        <v>9.4295795423340376</v>
      </c>
      <c r="GO123" s="277">
        <f t="shared" si="399"/>
        <v>0.38712292823384609</v>
      </c>
      <c r="GP123" s="278">
        <f t="shared" si="400"/>
        <v>5.4386475265770375E-2</v>
      </c>
      <c r="GQ123" s="279">
        <f t="shared" si="401"/>
        <v>1.0618458616966944</v>
      </c>
      <c r="GR123" s="280">
        <f t="shared" si="402"/>
        <v>173.38096459192315</v>
      </c>
      <c r="GS123" s="272">
        <f t="shared" si="403"/>
        <v>67.119746712834072</v>
      </c>
      <c r="GT123" s="272">
        <f t="shared" si="262"/>
        <v>9.4295795423340376</v>
      </c>
      <c r="GU123" s="73">
        <f t="shared" si="404"/>
        <v>0.38712292823384609</v>
      </c>
      <c r="GV123" s="74">
        <f t="shared" si="405"/>
        <v>5.4386475265770375E-2</v>
      </c>
      <c r="GW123" s="279">
        <f t="shared" si="406"/>
        <v>1.0618458616966944</v>
      </c>
      <c r="GX123" s="280">
        <f t="shared" si="407"/>
        <v>102.35711926233559</v>
      </c>
      <c r="GY123" s="272">
        <f t="shared" si="263"/>
        <v>62.180961910340777</v>
      </c>
      <c r="GZ123" s="272">
        <f t="shared" si="264"/>
        <v>2.901332905288375</v>
      </c>
      <c r="HA123" s="73">
        <f t="shared" si="408"/>
        <v>0.60749034711473704</v>
      </c>
      <c r="HB123" s="74">
        <f t="shared" si="409"/>
        <v>2.8345198909441958E-2</v>
      </c>
      <c r="HC123" s="279">
        <f t="shared" si="410"/>
        <v>1.0882275795964864</v>
      </c>
      <c r="HD123" s="280">
        <f t="shared" si="411"/>
        <v>102.35711926233559</v>
      </c>
      <c r="HE123" s="272">
        <f t="shared" si="265"/>
        <v>62.180961910340777</v>
      </c>
      <c r="HF123" s="272">
        <f t="shared" si="266"/>
        <v>2.901332905288375</v>
      </c>
      <c r="HG123" s="73">
        <f t="shared" si="412"/>
        <v>0.60749034711473704</v>
      </c>
      <c r="HH123" s="74">
        <f t="shared" si="413"/>
        <v>2.8345198909441958E-2</v>
      </c>
      <c r="HI123" s="281">
        <f t="shared" si="414"/>
        <v>1.0882275795964864</v>
      </c>
      <c r="HJ123" s="72">
        <f t="shared" si="267"/>
        <v>1.6486218848702876</v>
      </c>
      <c r="HK123" s="73">
        <f t="shared" si="415"/>
        <v>1.6486218848702876</v>
      </c>
      <c r="HL123" s="73">
        <f t="shared" si="268"/>
        <v>0.99746939945813939</v>
      </c>
      <c r="HM123" s="74">
        <f t="shared" si="416"/>
        <v>0.99746939945813939</v>
      </c>
      <c r="HN123" s="75"/>
      <c r="HO123" s="75"/>
      <c r="HP123" s="76">
        <f t="shared" si="417"/>
        <v>0</v>
      </c>
      <c r="HQ123" s="77">
        <f t="shared" si="418"/>
        <v>0</v>
      </c>
      <c r="HR123" s="77">
        <f t="shared" si="419"/>
        <v>0</v>
      </c>
      <c r="HS123" s="77">
        <f t="shared" si="420"/>
        <v>0</v>
      </c>
      <c r="HT123" s="282">
        <f t="shared" si="421"/>
        <v>0</v>
      </c>
      <c r="HU123" s="73"/>
      <c r="HV123" s="74"/>
      <c r="HW123" s="279"/>
      <c r="HX123" s="76">
        <f t="shared" si="422"/>
        <v>5.2563813803119661</v>
      </c>
      <c r="HY123" s="77">
        <f t="shared" si="423"/>
        <v>5.98181457460882</v>
      </c>
      <c r="HZ123" s="77">
        <f t="shared" si="269"/>
        <v>0.21485457062134133</v>
      </c>
      <c r="IA123" s="77">
        <f t="shared" si="424"/>
        <v>0.248114058153525</v>
      </c>
      <c r="IB123" s="282">
        <f t="shared" si="425"/>
        <v>7.0626437259630839</v>
      </c>
      <c r="IC123" s="73">
        <f t="shared" si="479"/>
        <v>0.74425124418904332</v>
      </c>
      <c r="ID123" s="74">
        <f t="shared" si="480"/>
        <v>3.0421267015283728E-2</v>
      </c>
      <c r="IE123" s="279">
        <f t="shared" si="484"/>
        <v>1.1074233263444959</v>
      </c>
      <c r="IF123" s="76">
        <f t="shared" si="270"/>
        <v>4.9387848024932923</v>
      </c>
      <c r="IG123" s="77">
        <f t="shared" si="426"/>
        <v>5.6203864930853911</v>
      </c>
      <c r="IH123" s="77">
        <f t="shared" si="271"/>
        <v>6.5282466370456627</v>
      </c>
      <c r="II123" s="77">
        <f t="shared" si="427"/>
        <v>7.5388192164603316</v>
      </c>
      <c r="IJ123" s="282">
        <f t="shared" si="428"/>
        <v>71.023845329587559</v>
      </c>
      <c r="IK123" s="73">
        <f t="shared" si="429"/>
        <v>6.953699535099464E-2</v>
      </c>
      <c r="IL123" s="74">
        <f t="shared" si="430"/>
        <v>9.1916265681634177E-2</v>
      </c>
      <c r="IM123" s="279">
        <f t="shared" si="431"/>
        <v>1.0238254386559078</v>
      </c>
      <c r="IN123" s="76">
        <f t="shared" si="272"/>
        <v>0</v>
      </c>
      <c r="IO123" s="77">
        <f t="shared" si="432"/>
        <v>0</v>
      </c>
      <c r="IP123" s="77">
        <f t="shared" si="273"/>
        <v>0</v>
      </c>
      <c r="IQ123" s="77">
        <f t="shared" si="433"/>
        <v>0</v>
      </c>
      <c r="IR123" s="282">
        <f t="shared" si="434"/>
        <v>0</v>
      </c>
      <c r="IS123" s="283"/>
      <c r="IT123" s="284"/>
      <c r="IU123" s="285"/>
      <c r="IV123" s="76">
        <f t="shared" si="274"/>
        <v>0</v>
      </c>
      <c r="IW123" s="77">
        <f t="shared" si="435"/>
        <v>0</v>
      </c>
      <c r="IX123" s="77">
        <f t="shared" si="436"/>
        <v>0</v>
      </c>
      <c r="IY123" s="77">
        <f t="shared" si="437"/>
        <v>0</v>
      </c>
      <c r="IZ123" s="282">
        <f t="shared" si="438"/>
        <v>0</v>
      </c>
      <c r="JA123" s="283"/>
      <c r="JB123" s="284"/>
      <c r="JC123" s="285"/>
      <c r="JD123" s="76">
        <f t="shared" si="275"/>
        <v>0</v>
      </c>
      <c r="JE123" s="77">
        <f t="shared" si="439"/>
        <v>0</v>
      </c>
      <c r="JF123" s="77">
        <f t="shared" si="276"/>
        <v>0</v>
      </c>
      <c r="JG123" s="77">
        <f t="shared" si="440"/>
        <v>0</v>
      </c>
      <c r="JH123" s="282">
        <f t="shared" si="441"/>
        <v>0</v>
      </c>
      <c r="JI123" s="283"/>
      <c r="JJ123" s="284"/>
      <c r="JK123" s="285"/>
      <c r="JL123" s="76">
        <f t="shared" si="277"/>
        <v>28.873056031638836</v>
      </c>
      <c r="JM123" s="77">
        <f t="shared" si="442"/>
        <v>32.857826494565309</v>
      </c>
      <c r="JN123" s="77">
        <f t="shared" si="278"/>
        <v>1.7944234804012664</v>
      </c>
      <c r="JO123" s="77">
        <f t="shared" si="443"/>
        <v>2.0722002351673825</v>
      </c>
      <c r="JP123" s="282">
        <f t="shared" si="444"/>
        <v>34.965821302244251</v>
      </c>
      <c r="JQ123" s="73">
        <f t="shared" si="279"/>
        <v>0.82575083199277355</v>
      </c>
      <c r="JR123" s="74">
        <f t="shared" si="280"/>
        <v>5.1319357405916075E-2</v>
      </c>
      <c r="JS123" s="279">
        <f t="shared" si="445"/>
        <v>1.1219061088497584</v>
      </c>
      <c r="JT123" s="76">
        <f t="shared" si="281"/>
        <v>0</v>
      </c>
      <c r="JU123" s="77">
        <f t="shared" si="446"/>
        <v>0</v>
      </c>
      <c r="JV123" s="77">
        <f t="shared" si="282"/>
        <v>0</v>
      </c>
      <c r="JW123" s="77">
        <f t="shared" si="447"/>
        <v>0</v>
      </c>
      <c r="JX123" s="282">
        <f t="shared" si="448"/>
        <v>0</v>
      </c>
      <c r="JY123" s="73"/>
      <c r="JZ123" s="74"/>
      <c r="KA123" s="279"/>
      <c r="KB123" s="76">
        <f t="shared" si="283"/>
        <v>0</v>
      </c>
      <c r="KC123" s="77">
        <f t="shared" si="449"/>
        <v>0</v>
      </c>
      <c r="KD123" s="77">
        <f t="shared" si="284"/>
        <v>0</v>
      </c>
      <c r="KE123" s="77">
        <f t="shared" si="450"/>
        <v>0</v>
      </c>
      <c r="KF123" s="282">
        <f t="shared" si="451"/>
        <v>0</v>
      </c>
      <c r="KG123" s="73"/>
      <c r="KH123" s="74"/>
      <c r="KI123" s="279"/>
      <c r="KJ123" s="76">
        <f t="shared" si="285"/>
        <v>5.7178313608646025</v>
      </c>
      <c r="KK123" s="77">
        <f t="shared" si="452"/>
        <v>6.506949266977526</v>
      </c>
      <c r="KL123" s="77">
        <f t="shared" si="286"/>
        <v>0.18675417010966427</v>
      </c>
      <c r="KM123" s="77">
        <f t="shared" si="453"/>
        <v>0.21566371564264031</v>
      </c>
      <c r="KN123" s="282">
        <f t="shared" si="454"/>
        <v>7.5156814043691869</v>
      </c>
      <c r="KO123" s="73">
        <f t="shared" si="287"/>
        <v>0.76078682067877212</v>
      </c>
      <c r="KP123" s="74">
        <f t="shared" si="288"/>
        <v>2.4848601219457773E-2</v>
      </c>
      <c r="KQ123" s="279">
        <f t="shared" si="289"/>
        <v>1.1088427525906495</v>
      </c>
      <c r="KR123" s="76">
        <f t="shared" si="290"/>
        <v>0</v>
      </c>
      <c r="KS123" s="77">
        <f t="shared" si="455"/>
        <v>0</v>
      </c>
      <c r="KT123" s="77">
        <f t="shared" si="291"/>
        <v>0</v>
      </c>
      <c r="KU123" s="77">
        <f t="shared" si="456"/>
        <v>0</v>
      </c>
      <c r="KV123" s="282">
        <f t="shared" si="457"/>
        <v>0</v>
      </c>
      <c r="KW123" s="73"/>
      <c r="KX123" s="74"/>
      <c r="KY123" s="279"/>
      <c r="KZ123" s="76">
        <f t="shared" si="292"/>
        <v>17.641089632977469</v>
      </c>
      <c r="LA123" s="77">
        <f t="shared" si="458"/>
        <v>20.075736413224689</v>
      </c>
      <c r="LB123" s="77">
        <f t="shared" si="293"/>
        <v>0.55216442032213631</v>
      </c>
      <c r="LC123" s="77">
        <f t="shared" si="459"/>
        <v>0.63763947258800302</v>
      </c>
      <c r="LD123" s="286">
        <f t="shared" si="460"/>
        <v>46.507490339697398</v>
      </c>
      <c r="LE123" s="73">
        <f t="shared" si="294"/>
        <v>0.37931717029072981</v>
      </c>
      <c r="LF123" s="74">
        <f t="shared" si="295"/>
        <v>1.187259119529022E-2</v>
      </c>
      <c r="LG123" s="279">
        <f t="shared" si="296"/>
        <v>1.0541874397888544</v>
      </c>
      <c r="LH123" s="76">
        <f t="shared" si="297"/>
        <v>4.6926035045479066</v>
      </c>
      <c r="LI123" s="77">
        <f t="shared" si="461"/>
        <v>5.3402297142105635</v>
      </c>
      <c r="LJ123" s="77">
        <f t="shared" si="298"/>
        <v>0.15313626383396589</v>
      </c>
      <c r="LK123" s="77">
        <f t="shared" si="462"/>
        <v>0.17684175747546382</v>
      </c>
      <c r="LL123" s="282">
        <f t="shared" si="463"/>
        <v>6.305108086936003</v>
      </c>
      <c r="LM123" s="73">
        <f t="shared" si="481"/>
        <v>0.74425425224205788</v>
      </c>
      <c r="LN123" s="74">
        <f t="shared" si="482"/>
        <v>2.4287650857446788E-2</v>
      </c>
      <c r="LO123" s="279">
        <f t="shared" si="483"/>
        <v>1.1064742577046591</v>
      </c>
      <c r="LP123" s="76">
        <f t="shared" si="299"/>
        <v>0</v>
      </c>
      <c r="LQ123" s="77">
        <f t="shared" si="464"/>
        <v>0</v>
      </c>
      <c r="LR123" s="77">
        <f t="shared" si="300"/>
        <v>0</v>
      </c>
      <c r="LS123" s="77">
        <f t="shared" si="465"/>
        <v>0</v>
      </c>
      <c r="LT123" s="282">
        <f t="shared" si="466"/>
        <v>0</v>
      </c>
      <c r="LU123" s="73"/>
      <c r="LV123" s="74"/>
      <c r="LW123" s="279"/>
      <c r="LX123" s="76">
        <f t="shared" si="301"/>
        <v>0</v>
      </c>
      <c r="LY123" s="77">
        <f t="shared" si="467"/>
        <v>0</v>
      </c>
      <c r="LZ123" s="77">
        <f t="shared" si="302"/>
        <v>0</v>
      </c>
      <c r="MA123" s="77">
        <f t="shared" si="468"/>
        <v>0</v>
      </c>
      <c r="MB123" s="286">
        <f t="shared" si="469"/>
        <v>0</v>
      </c>
      <c r="MC123" s="73"/>
      <c r="MD123" s="74"/>
      <c r="ME123" s="279"/>
      <c r="MF123" s="76">
        <f t="shared" si="303"/>
        <v>0</v>
      </c>
      <c r="MG123" s="77">
        <f t="shared" si="470"/>
        <v>0</v>
      </c>
      <c r="MH123" s="77">
        <f t="shared" si="304"/>
        <v>0</v>
      </c>
      <c r="MI123" s="77">
        <f t="shared" si="471"/>
        <v>0</v>
      </c>
      <c r="MJ123" s="286">
        <f t="shared" si="472"/>
        <v>0</v>
      </c>
      <c r="MK123" s="73"/>
      <c r="ML123" s="74"/>
      <c r="MM123" s="279"/>
      <c r="MN123" s="287">
        <f t="shared" si="473"/>
        <v>1.0618452385499875</v>
      </c>
      <c r="MO123" s="288">
        <f t="shared" si="473"/>
        <v>0</v>
      </c>
      <c r="MP123" s="288">
        <f t="shared" si="473"/>
        <v>1.0882259855853735</v>
      </c>
      <c r="MQ123" s="289">
        <f t="shared" si="473"/>
        <v>0</v>
      </c>
      <c r="MR123" s="290">
        <f t="shared" si="474"/>
        <v>1.6486209173727107</v>
      </c>
      <c r="MS123" s="291"/>
      <c r="MT123" s="291">
        <f t="shared" si="305"/>
        <v>0.99746793838755332</v>
      </c>
      <c r="MU123" s="292"/>
      <c r="MV123" s="359">
        <f t="shared" si="306"/>
        <v>0</v>
      </c>
      <c r="MW123" s="360">
        <f t="shared" si="307"/>
        <v>6.998915422497215E-2</v>
      </c>
      <c r="MX123" s="360">
        <f t="shared" si="308"/>
        <v>0.65115297898515734</v>
      </c>
      <c r="MY123" s="360">
        <f t="shared" si="309"/>
        <v>0</v>
      </c>
      <c r="MZ123" s="360">
        <f t="shared" si="310"/>
        <v>0</v>
      </c>
      <c r="NA123" s="360">
        <f t="shared" si="311"/>
        <v>0</v>
      </c>
      <c r="NB123" s="360">
        <f t="shared" si="312"/>
        <v>0.35126880268085936</v>
      </c>
      <c r="NC123" s="360">
        <f t="shared" si="313"/>
        <v>0</v>
      </c>
      <c r="ND123" s="360">
        <f t="shared" si="314"/>
        <v>0</v>
      </c>
      <c r="NE123" s="360">
        <f t="shared" si="315"/>
        <v>7.4625117249350711E-2</v>
      </c>
      <c r="NF123" s="360">
        <f t="shared" si="316"/>
        <v>0</v>
      </c>
      <c r="NG123" s="360">
        <f t="shared" si="317"/>
        <v>0.43906906867205786</v>
      </c>
      <c r="NH123" s="360">
        <f t="shared" si="318"/>
        <v>6.2515795560313239E-2</v>
      </c>
      <c r="NI123" s="360">
        <f t="shared" si="319"/>
        <v>0</v>
      </c>
      <c r="NJ123" s="360">
        <f t="shared" si="320"/>
        <v>0</v>
      </c>
      <c r="NK123" s="361">
        <f t="shared" si="321"/>
        <v>0</v>
      </c>
      <c r="NL123" s="145">
        <f t="shared" si="475"/>
        <v>1.6486209173727107</v>
      </c>
      <c r="NM123" s="40"/>
      <c r="NN123" s="56">
        <f t="shared" si="476"/>
        <v>0.99746793838755332</v>
      </c>
      <c r="NO123" s="59"/>
      <c r="NP123" s="55">
        <f t="shared" si="322"/>
        <v>1.0618452385499875</v>
      </c>
      <c r="NQ123" s="40"/>
      <c r="NR123" s="56">
        <f t="shared" si="323"/>
        <v>1.0882259855853735</v>
      </c>
      <c r="NS123" s="60"/>
      <c r="NT123" s="41"/>
      <c r="NU123" s="86">
        <f t="shared" si="477"/>
        <v>0</v>
      </c>
      <c r="NV123" s="86">
        <f t="shared" si="477"/>
        <v>0</v>
      </c>
      <c r="NW123" s="86">
        <f t="shared" si="477"/>
        <v>0</v>
      </c>
      <c r="NX123" s="86">
        <f t="shared" si="477"/>
        <v>0</v>
      </c>
      <c r="NY123" s="87">
        <f t="shared" si="478"/>
        <v>0</v>
      </c>
      <c r="NZ123" s="87">
        <f t="shared" si="478"/>
        <v>0</v>
      </c>
      <c r="OA123" s="87">
        <f t="shared" si="478"/>
        <v>0</v>
      </c>
      <c r="OB123" s="87">
        <f t="shared" si="478"/>
        <v>0</v>
      </c>
      <c r="OC123" s="26"/>
    </row>
    <row r="124" spans="1:393" thickBot="1" x14ac:dyDescent="0.35">
      <c r="A124" s="136" t="s">
        <v>346</v>
      </c>
      <c r="B124" s="137" t="s">
        <v>347</v>
      </c>
      <c r="C124" s="133" t="s">
        <v>118</v>
      </c>
      <c r="D124" s="64">
        <f>VLOOKUP(B124,[1]УсіТ_1!$A$10:$G$556,6,FALSE)</f>
        <v>169</v>
      </c>
      <c r="E124" s="64">
        <f>VLOOKUP(B124,[1]УсіТ_1!$A$10:$G$556,7,FALSE)</f>
        <v>0</v>
      </c>
      <c r="F124" s="38"/>
      <c r="G124" s="38"/>
      <c r="H124" s="39"/>
      <c r="I124" s="256">
        <v>1.4428000000000001</v>
      </c>
      <c r="J124" s="62">
        <v>1.4428000000000001</v>
      </c>
      <c r="K124" s="257">
        <f t="shared" si="324"/>
        <v>0.81700000000000006</v>
      </c>
      <c r="L124" s="258">
        <f t="shared" si="325"/>
        <v>0.81700000000000006</v>
      </c>
      <c r="M124" s="63">
        <v>0</v>
      </c>
      <c r="N124" s="63">
        <v>0</v>
      </c>
      <c r="O124" s="63">
        <v>0.62580000000000002</v>
      </c>
      <c r="P124" s="63">
        <v>0</v>
      </c>
      <c r="Q124" s="63">
        <v>0</v>
      </c>
      <c r="R124" s="63">
        <v>0</v>
      </c>
      <c r="S124" s="63">
        <v>0.26519999999999999</v>
      </c>
      <c r="T124" s="63">
        <v>0</v>
      </c>
      <c r="U124" s="63">
        <v>0</v>
      </c>
      <c r="V124" s="63">
        <v>0.20860000000000001</v>
      </c>
      <c r="W124" s="63">
        <v>0</v>
      </c>
      <c r="X124" s="63">
        <v>0.34320000000000001</v>
      </c>
      <c r="Y124" s="63">
        <v>0</v>
      </c>
      <c r="Z124" s="63">
        <v>0</v>
      </c>
      <c r="AA124" s="63">
        <v>0</v>
      </c>
      <c r="AB124" s="259">
        <v>0</v>
      </c>
      <c r="AC124" s="144">
        <v>0</v>
      </c>
      <c r="AD124" s="70">
        <v>0</v>
      </c>
      <c r="AE124" s="70">
        <v>0</v>
      </c>
      <c r="AF124" s="68">
        <f t="shared" si="326"/>
        <v>0</v>
      </c>
      <c r="AG124" s="68">
        <f t="shared" si="327"/>
        <v>0</v>
      </c>
      <c r="AH124" s="71">
        <v>0</v>
      </c>
      <c r="AI124" s="71">
        <v>0</v>
      </c>
      <c r="AJ124" s="68">
        <f t="shared" si="328"/>
        <v>0</v>
      </c>
      <c r="AK124" s="68">
        <f t="shared" si="329"/>
        <v>0</v>
      </c>
      <c r="AL124" s="71">
        <v>0</v>
      </c>
      <c r="AM124" s="69">
        <f t="shared" si="330"/>
        <v>0</v>
      </c>
      <c r="AN124" s="260">
        <v>0</v>
      </c>
      <c r="AO124" s="71">
        <v>0</v>
      </c>
      <c r="AP124" s="71">
        <v>0</v>
      </c>
      <c r="AQ124" s="68">
        <f t="shared" si="331"/>
        <v>0</v>
      </c>
      <c r="AR124" s="68">
        <f t="shared" si="332"/>
        <v>0</v>
      </c>
      <c r="AS124" s="71">
        <v>0</v>
      </c>
      <c r="AT124" s="261">
        <f t="shared" si="244"/>
        <v>0</v>
      </c>
      <c r="AU124" s="71">
        <v>0</v>
      </c>
      <c r="AV124" s="68">
        <f t="shared" si="333"/>
        <v>0</v>
      </c>
      <c r="AW124" s="68">
        <f t="shared" si="334"/>
        <v>0</v>
      </c>
      <c r="AX124" s="71">
        <v>0</v>
      </c>
      <c r="AY124" s="69">
        <f t="shared" si="335"/>
        <v>0</v>
      </c>
      <c r="AZ124" s="260">
        <v>13</v>
      </c>
      <c r="BA124" s="260">
        <v>66.263166666666805</v>
      </c>
      <c r="BB124" s="260">
        <v>6.9103016666666903</v>
      </c>
      <c r="BC124" s="262">
        <f t="shared" si="336"/>
        <v>5.5282413333333524</v>
      </c>
      <c r="BD124" s="262">
        <f t="shared" si="245"/>
        <v>1.3820603333333379</v>
      </c>
      <c r="BE124" s="260">
        <v>2.59372966666667</v>
      </c>
      <c r="BF124" s="262">
        <f t="shared" si="337"/>
        <v>2.0749837333333363</v>
      </c>
      <c r="BG124" s="262">
        <f t="shared" si="246"/>
        <v>0.51874593333333374</v>
      </c>
      <c r="BH124" s="260">
        <v>8.1704125784228427</v>
      </c>
      <c r="BI124" s="263">
        <f t="shared" si="338"/>
        <v>4.784217766945809</v>
      </c>
      <c r="BJ124" s="68">
        <f t="shared" si="339"/>
        <v>0.11197550438728505</v>
      </c>
      <c r="BK124" s="260">
        <v>4.1965247623833166</v>
      </c>
      <c r="BL124" s="69">
        <f t="shared" si="340"/>
        <v>105.76096240896759</v>
      </c>
      <c r="BM124" s="260">
        <v>0</v>
      </c>
      <c r="BN124" s="260">
        <v>0</v>
      </c>
      <c r="BO124" s="260">
        <v>0</v>
      </c>
      <c r="BP124" s="68">
        <f t="shared" si="341"/>
        <v>0</v>
      </c>
      <c r="BQ124" s="68">
        <f t="shared" si="342"/>
        <v>0</v>
      </c>
      <c r="BR124" s="260">
        <v>0</v>
      </c>
      <c r="BS124" s="260">
        <v>0</v>
      </c>
      <c r="BT124" s="68">
        <f t="shared" si="343"/>
        <v>0</v>
      </c>
      <c r="BU124" s="68">
        <f t="shared" si="344"/>
        <v>0</v>
      </c>
      <c r="BV124" s="260">
        <v>0</v>
      </c>
      <c r="BW124" s="69">
        <f t="shared" si="345"/>
        <v>0</v>
      </c>
      <c r="BX124" s="260">
        <v>0</v>
      </c>
      <c r="BY124" s="260">
        <v>0</v>
      </c>
      <c r="BZ124" s="263">
        <f t="shared" si="346"/>
        <v>0</v>
      </c>
      <c r="CA124" s="263">
        <f t="shared" si="347"/>
        <v>0</v>
      </c>
      <c r="CB124" s="260">
        <v>0</v>
      </c>
      <c r="CC124" s="264">
        <f t="shared" si="348"/>
        <v>0</v>
      </c>
      <c r="CD124" s="260">
        <v>0</v>
      </c>
      <c r="CE124" s="260">
        <v>0</v>
      </c>
      <c r="CF124" s="263">
        <f t="shared" si="349"/>
        <v>0</v>
      </c>
      <c r="CG124" s="263">
        <f t="shared" si="350"/>
        <v>0</v>
      </c>
      <c r="CH124" s="260">
        <v>0</v>
      </c>
      <c r="CI124" s="69">
        <f t="shared" si="351"/>
        <v>0</v>
      </c>
      <c r="CJ124" s="260">
        <v>21.031522874901473</v>
      </c>
      <c r="CK124" s="260">
        <v>4.6269358790556563</v>
      </c>
      <c r="CL124" s="260">
        <v>2.0019402256695189</v>
      </c>
      <c r="CM124" s="260">
        <v>1.6384975155898274</v>
      </c>
      <c r="CN124" s="260">
        <v>4.4425709149384458</v>
      </c>
      <c r="CO124" s="265">
        <f t="shared" si="352"/>
        <v>0.31204618106527643</v>
      </c>
      <c r="CP124" s="266">
        <f t="shared" si="353"/>
        <v>1.4165670470791025</v>
      </c>
      <c r="CQ124" s="260">
        <v>3.4621738188122628</v>
      </c>
      <c r="CR124" s="265">
        <f t="shared" si="354"/>
        <v>4.7449092186822063E-2</v>
      </c>
      <c r="CS124" s="265">
        <f t="shared" si="355"/>
        <v>2.0272897283007958</v>
      </c>
      <c r="CT124" s="260">
        <v>1.7782571990606646</v>
      </c>
      <c r="CU124" s="267">
        <f t="shared" si="247"/>
        <v>44.812081094925617</v>
      </c>
      <c r="CV124" s="260">
        <v>0</v>
      </c>
      <c r="CW124" s="260">
        <v>0</v>
      </c>
      <c r="CX124" s="68">
        <f t="shared" si="356"/>
        <v>0</v>
      </c>
      <c r="CY124" s="68">
        <f t="shared" si="357"/>
        <v>0</v>
      </c>
      <c r="CZ124" s="260">
        <v>0</v>
      </c>
      <c r="DA124" s="69">
        <f t="shared" si="358"/>
        <v>0</v>
      </c>
      <c r="DB124" s="260">
        <v>0</v>
      </c>
      <c r="DC124" s="260">
        <v>0</v>
      </c>
      <c r="DD124" s="68">
        <f t="shared" si="359"/>
        <v>0</v>
      </c>
      <c r="DE124" s="68">
        <f t="shared" si="360"/>
        <v>0</v>
      </c>
      <c r="DF124" s="260">
        <v>0</v>
      </c>
      <c r="DG124" s="69">
        <f t="shared" si="361"/>
        <v>0</v>
      </c>
      <c r="DH124" s="260">
        <v>12.8598905189376</v>
      </c>
      <c r="DI124" s="260">
        <v>2.8291759141662722</v>
      </c>
      <c r="DJ124" s="260">
        <v>0.20069621609999991</v>
      </c>
      <c r="DK124" s="260">
        <v>9.3620002977865724</v>
      </c>
      <c r="DL124" s="68">
        <f t="shared" si="362"/>
        <v>0.65758690091652883</v>
      </c>
      <c r="DM124" s="68">
        <f t="shared" si="363"/>
        <v>2.9851861389528218</v>
      </c>
      <c r="DN124" s="260">
        <v>2.7233529606740299</v>
      </c>
      <c r="DO124" s="68">
        <f t="shared" si="364"/>
        <v>3.7323552326037582E-2</v>
      </c>
      <c r="DP124" s="68">
        <f t="shared" si="365"/>
        <v>1.594670219534521</v>
      </c>
      <c r="DQ124" s="260">
        <v>1.3987807260246601</v>
      </c>
      <c r="DR124" s="264">
        <f t="shared" si="366"/>
        <v>35.248675960426965</v>
      </c>
      <c r="DS124" s="260">
        <v>0</v>
      </c>
      <c r="DT124" s="260">
        <v>0</v>
      </c>
      <c r="DU124" s="260">
        <v>0</v>
      </c>
      <c r="DV124" s="68">
        <f t="shared" si="367"/>
        <v>0</v>
      </c>
      <c r="DW124" s="68">
        <f t="shared" si="368"/>
        <v>0</v>
      </c>
      <c r="DX124" s="260">
        <v>0</v>
      </c>
      <c r="DY124" s="260">
        <v>0</v>
      </c>
      <c r="DZ124" s="260">
        <v>0</v>
      </c>
      <c r="EA124" s="260">
        <v>0</v>
      </c>
      <c r="EB124" s="68">
        <f t="shared" si="369"/>
        <v>0</v>
      </c>
      <c r="EC124" s="68">
        <f t="shared" si="370"/>
        <v>0</v>
      </c>
      <c r="ED124" s="267">
        <v>0</v>
      </c>
      <c r="EE124" s="69">
        <f t="shared" si="371"/>
        <v>0</v>
      </c>
      <c r="EF124" s="260">
        <v>9.3173966666666708</v>
      </c>
      <c r="EG124" s="260">
        <v>2.0498272666666697</v>
      </c>
      <c r="EH124" s="260">
        <v>23.405011417174965</v>
      </c>
      <c r="EI124" s="260">
        <v>6.7836774949301768</v>
      </c>
      <c r="EJ124" s="268">
        <f t="shared" si="372"/>
        <v>0.4764855072438956</v>
      </c>
      <c r="EK124" s="266">
        <f t="shared" si="373"/>
        <v>2.163056973388426</v>
      </c>
      <c r="EL124" s="260">
        <v>4.4816349622012881</v>
      </c>
      <c r="EM124" s="268">
        <f t="shared" si="374"/>
        <v>6.1420807156968654E-2</v>
      </c>
      <c r="EN124" s="268">
        <f t="shared" si="375"/>
        <v>2.6242392786568129</v>
      </c>
      <c r="EO124" s="269">
        <f t="shared" si="376"/>
        <v>46.037547807639768</v>
      </c>
      <c r="EP124" s="69">
        <f t="shared" si="377"/>
        <v>58.007310237626108</v>
      </c>
      <c r="EQ124" s="260">
        <v>0</v>
      </c>
      <c r="ER124" s="260">
        <v>0</v>
      </c>
      <c r="ES124" s="260">
        <v>0</v>
      </c>
      <c r="ET124" s="68">
        <f t="shared" si="378"/>
        <v>0</v>
      </c>
      <c r="EU124" s="68">
        <f t="shared" si="379"/>
        <v>0</v>
      </c>
      <c r="EV124" s="260">
        <v>0</v>
      </c>
      <c r="EW124" s="260">
        <v>0</v>
      </c>
      <c r="EX124" s="68">
        <f t="shared" si="380"/>
        <v>0</v>
      </c>
      <c r="EY124" s="68">
        <f t="shared" si="381"/>
        <v>0</v>
      </c>
      <c r="EZ124" s="260">
        <v>0</v>
      </c>
      <c r="FA124" s="69">
        <f t="shared" si="382"/>
        <v>0</v>
      </c>
      <c r="FB124" s="260">
        <v>0</v>
      </c>
      <c r="FC124" s="260">
        <v>0</v>
      </c>
      <c r="FD124" s="68">
        <f t="shared" si="383"/>
        <v>0</v>
      </c>
      <c r="FE124" s="68">
        <f t="shared" si="384"/>
        <v>0</v>
      </c>
      <c r="FF124" s="260">
        <v>0</v>
      </c>
      <c r="FG124" s="69">
        <f t="shared" si="385"/>
        <v>0</v>
      </c>
      <c r="FH124" s="260">
        <v>0</v>
      </c>
      <c r="FI124" s="260">
        <v>0</v>
      </c>
      <c r="FJ124" s="68">
        <f t="shared" si="386"/>
        <v>0</v>
      </c>
      <c r="FK124" s="68">
        <f t="shared" si="387"/>
        <v>0</v>
      </c>
      <c r="FL124" s="260">
        <v>0</v>
      </c>
      <c r="FM124" s="69">
        <f t="shared" si="388"/>
        <v>0</v>
      </c>
      <c r="FN124" s="260">
        <v>0</v>
      </c>
      <c r="FO124" s="260">
        <v>0</v>
      </c>
      <c r="FP124" s="68">
        <f t="shared" si="389"/>
        <v>0</v>
      </c>
      <c r="FQ124" s="68">
        <f t="shared" si="390"/>
        <v>0</v>
      </c>
      <c r="FR124" s="260">
        <v>0</v>
      </c>
      <c r="FS124" s="264">
        <f t="shared" si="391"/>
        <v>0</v>
      </c>
      <c r="FT124" s="270">
        <f t="shared" si="248"/>
        <v>243.82902970194627</v>
      </c>
      <c r="FU124" s="271">
        <f t="shared" si="249"/>
        <v>52.71474912039433</v>
      </c>
      <c r="FV124" s="272">
        <f t="shared" si="392"/>
        <v>25.869956610021326</v>
      </c>
      <c r="FW124" s="272">
        <f t="shared" si="250"/>
        <v>9.2417225822565161</v>
      </c>
      <c r="FX124" s="272">
        <f t="shared" si="251"/>
        <v>66.263166666666805</v>
      </c>
      <c r="FY124" s="272">
        <f t="shared" si="252"/>
        <v>0</v>
      </c>
      <c r="FZ124" s="272">
        <f t="shared" si="253"/>
        <v>0</v>
      </c>
      <c r="GA124" s="272">
        <f t="shared" si="254"/>
        <v>0</v>
      </c>
      <c r="GB124" s="272">
        <f t="shared" si="255"/>
        <v>0</v>
      </c>
      <c r="GC124" s="272">
        <f t="shared" si="256"/>
        <v>0</v>
      </c>
      <c r="GD124" s="272">
        <f t="shared" si="257"/>
        <v>0</v>
      </c>
      <c r="GE124" s="272">
        <f t="shared" si="258"/>
        <v>20.588248707655197</v>
      </c>
      <c r="GF124" s="273">
        <f t="shared" si="259"/>
        <v>8.0090683944928269</v>
      </c>
      <c r="GG124" s="273">
        <f t="shared" si="260"/>
        <v>1.4461185892257009</v>
      </c>
      <c r="GH124" s="272">
        <f t="shared" si="393"/>
        <v>18.837574320110424</v>
      </c>
      <c r="GI124" s="274">
        <f t="shared" si="394"/>
        <v>13.457108731994285</v>
      </c>
      <c r="GJ124" s="275">
        <f t="shared" si="261"/>
        <v>0.25816895605711332</v>
      </c>
      <c r="GK124" s="271">
        <f t="shared" si="395"/>
        <v>193.51541800710461</v>
      </c>
      <c r="GL124" s="276">
        <f t="shared" si="396"/>
        <v>243.82942668895183</v>
      </c>
      <c r="GM124" s="272">
        <f t="shared" si="397"/>
        <v>74.180926246881441</v>
      </c>
      <c r="GN124" s="272">
        <f t="shared" si="398"/>
        <v>10.946010127539331</v>
      </c>
      <c r="GO124" s="277">
        <f t="shared" si="399"/>
        <v>0.38333341607002086</v>
      </c>
      <c r="GP124" s="278">
        <f t="shared" si="400"/>
        <v>5.6564020791033127E-2</v>
      </c>
      <c r="GQ124" s="279">
        <f t="shared" si="401"/>
        <v>1.0616599551702754</v>
      </c>
      <c r="GR124" s="280">
        <f t="shared" si="402"/>
        <v>193.51541800710461</v>
      </c>
      <c r="GS124" s="272">
        <f t="shared" si="403"/>
        <v>74.180926246881441</v>
      </c>
      <c r="GT124" s="272">
        <f t="shared" si="262"/>
        <v>10.946010127539331</v>
      </c>
      <c r="GU124" s="73">
        <f t="shared" si="404"/>
        <v>0.38333341607002086</v>
      </c>
      <c r="GV124" s="74">
        <f t="shared" si="405"/>
        <v>5.6564020791033127E-2</v>
      </c>
      <c r="GW124" s="279">
        <f t="shared" si="406"/>
        <v>1.0616599551702754</v>
      </c>
      <c r="GX124" s="280">
        <f t="shared" si="407"/>
        <v>109.57814625395574</v>
      </c>
      <c r="GY124" s="272">
        <f t="shared" si="263"/>
        <v>68.344180571207559</v>
      </c>
      <c r="GZ124" s="272">
        <f t="shared" si="264"/>
        <v>3.2308095564853576</v>
      </c>
      <c r="HA124" s="73">
        <f t="shared" si="408"/>
        <v>0.62370265338140229</v>
      </c>
      <c r="HB124" s="74">
        <f t="shared" si="409"/>
        <v>2.9484068374342722E-2</v>
      </c>
      <c r="HC124" s="279">
        <f t="shared" si="410"/>
        <v>1.0906413369775156</v>
      </c>
      <c r="HD124" s="280">
        <f t="shared" si="411"/>
        <v>109.57814625395574</v>
      </c>
      <c r="HE124" s="272">
        <f t="shared" si="265"/>
        <v>68.344180571207559</v>
      </c>
      <c r="HF124" s="272">
        <f t="shared" si="266"/>
        <v>3.2308095564853576</v>
      </c>
      <c r="HG124" s="73">
        <f t="shared" si="412"/>
        <v>0.62370265338140229</v>
      </c>
      <c r="HH124" s="74">
        <f t="shared" si="413"/>
        <v>2.9484068374342722E-2</v>
      </c>
      <c r="HI124" s="281">
        <f t="shared" si="414"/>
        <v>1.0906413369775156</v>
      </c>
      <c r="HJ124" s="72">
        <f t="shared" si="267"/>
        <v>1.5317629833196735</v>
      </c>
      <c r="HK124" s="73">
        <f t="shared" si="415"/>
        <v>1.5317629833196735</v>
      </c>
      <c r="HL124" s="73">
        <f t="shared" si="268"/>
        <v>0.89105397231063033</v>
      </c>
      <c r="HM124" s="74">
        <f t="shared" si="416"/>
        <v>0.89105397231063033</v>
      </c>
      <c r="HN124" s="75"/>
      <c r="HO124" s="75"/>
      <c r="HP124" s="76">
        <f t="shared" si="417"/>
        <v>0</v>
      </c>
      <c r="HQ124" s="77">
        <f t="shared" si="418"/>
        <v>0</v>
      </c>
      <c r="HR124" s="77">
        <f t="shared" si="419"/>
        <v>0</v>
      </c>
      <c r="HS124" s="77">
        <f t="shared" si="420"/>
        <v>0</v>
      </c>
      <c r="HT124" s="282">
        <f t="shared" si="421"/>
        <v>0</v>
      </c>
      <c r="HU124" s="73"/>
      <c r="HV124" s="74"/>
      <c r="HW124" s="279"/>
      <c r="HX124" s="76">
        <f t="shared" si="422"/>
        <v>0</v>
      </c>
      <c r="HY124" s="77">
        <f t="shared" si="423"/>
        <v>0</v>
      </c>
      <c r="HZ124" s="77">
        <f t="shared" si="269"/>
        <v>0</v>
      </c>
      <c r="IA124" s="77">
        <f t="shared" si="424"/>
        <v>0</v>
      </c>
      <c r="IB124" s="282">
        <f t="shared" si="425"/>
        <v>0</v>
      </c>
      <c r="IC124" s="73"/>
      <c r="ID124" s="74"/>
      <c r="IE124" s="279"/>
      <c r="IF124" s="76">
        <f t="shared" si="270"/>
        <v>5.8367456756738871</v>
      </c>
      <c r="IG124" s="77">
        <f t="shared" si="426"/>
        <v>6.6422749463736404</v>
      </c>
      <c r="IH124" s="77">
        <f t="shared" si="271"/>
        <v>7.7152005710539733</v>
      </c>
      <c r="II124" s="77">
        <f t="shared" si="427"/>
        <v>8.9095136194531293</v>
      </c>
      <c r="IJ124" s="282">
        <f t="shared" si="428"/>
        <v>83.937271753148877</v>
      </c>
      <c r="IK124" s="73">
        <f t="shared" si="429"/>
        <v>6.953699535099464E-2</v>
      </c>
      <c r="IL124" s="74">
        <f t="shared" si="430"/>
        <v>9.1916265681634329E-2</v>
      </c>
      <c r="IM124" s="279">
        <f t="shared" si="431"/>
        <v>1.0238254386559078</v>
      </c>
      <c r="IN124" s="76">
        <f t="shared" si="272"/>
        <v>0</v>
      </c>
      <c r="IO124" s="77">
        <f t="shared" si="432"/>
        <v>0</v>
      </c>
      <c r="IP124" s="77">
        <f t="shared" si="273"/>
        <v>0</v>
      </c>
      <c r="IQ124" s="77">
        <f t="shared" si="433"/>
        <v>0</v>
      </c>
      <c r="IR124" s="282">
        <f t="shared" si="434"/>
        <v>0</v>
      </c>
      <c r="IS124" s="283"/>
      <c r="IT124" s="284"/>
      <c r="IU124" s="285"/>
      <c r="IV124" s="76">
        <f t="shared" si="274"/>
        <v>0</v>
      </c>
      <c r="IW124" s="77">
        <f t="shared" si="435"/>
        <v>0</v>
      </c>
      <c r="IX124" s="77">
        <f t="shared" si="436"/>
        <v>0</v>
      </c>
      <c r="IY124" s="77">
        <f t="shared" si="437"/>
        <v>0</v>
      </c>
      <c r="IZ124" s="282">
        <f t="shared" si="438"/>
        <v>0</v>
      </c>
      <c r="JA124" s="283"/>
      <c r="JB124" s="284"/>
      <c r="JC124" s="285"/>
      <c r="JD124" s="76">
        <f t="shared" si="275"/>
        <v>0</v>
      </c>
      <c r="JE124" s="77">
        <f t="shared" si="439"/>
        <v>0</v>
      </c>
      <c r="JF124" s="77">
        <f t="shared" si="276"/>
        <v>0</v>
      </c>
      <c r="JG124" s="77">
        <f t="shared" si="440"/>
        <v>0</v>
      </c>
      <c r="JH124" s="282">
        <f t="shared" si="441"/>
        <v>0</v>
      </c>
      <c r="JI124" s="283"/>
      <c r="JJ124" s="284"/>
      <c r="JK124" s="285"/>
      <c r="JL124" s="76">
        <f t="shared" si="277"/>
        <v>29.859964019920604</v>
      </c>
      <c r="JM124" s="77">
        <f t="shared" si="442"/>
        <v>33.980937654309848</v>
      </c>
      <c r="JN124" s="77">
        <f t="shared" si="278"/>
        <v>1.9979927888419258</v>
      </c>
      <c r="JO124" s="77">
        <f t="shared" si="443"/>
        <v>2.3072820725546559</v>
      </c>
      <c r="JP124" s="282">
        <f t="shared" si="444"/>
        <v>35.565143726131438</v>
      </c>
      <c r="JQ124" s="73">
        <f t="shared" si="279"/>
        <v>0.83958507942092298</v>
      </c>
      <c r="JR124" s="74">
        <f t="shared" si="280"/>
        <v>5.6178397709493955E-2</v>
      </c>
      <c r="JS124" s="279">
        <f t="shared" si="445"/>
        <v>1.1245675527763113</v>
      </c>
      <c r="JT124" s="76">
        <f t="shared" si="281"/>
        <v>0</v>
      </c>
      <c r="JU124" s="77">
        <f t="shared" si="446"/>
        <v>0</v>
      </c>
      <c r="JV124" s="77">
        <f t="shared" si="282"/>
        <v>0</v>
      </c>
      <c r="JW124" s="77">
        <f t="shared" si="447"/>
        <v>0</v>
      </c>
      <c r="JX124" s="282">
        <f t="shared" si="448"/>
        <v>0</v>
      </c>
      <c r="JY124" s="73"/>
      <c r="JZ124" s="74"/>
      <c r="KA124" s="279"/>
      <c r="KB124" s="76">
        <f t="shared" si="283"/>
        <v>0</v>
      </c>
      <c r="KC124" s="77">
        <f t="shared" si="449"/>
        <v>0</v>
      </c>
      <c r="KD124" s="77">
        <f t="shared" si="284"/>
        <v>0</v>
      </c>
      <c r="KE124" s="77">
        <f t="shared" si="450"/>
        <v>0</v>
      </c>
      <c r="KF124" s="282">
        <f t="shared" si="451"/>
        <v>0</v>
      </c>
      <c r="KG124" s="73"/>
      <c r="KH124" s="74"/>
      <c r="KI124" s="279"/>
      <c r="KJ124" s="76">
        <f t="shared" si="285"/>
        <v>21.27649119045843</v>
      </c>
      <c r="KK124" s="77">
        <f t="shared" si="452"/>
        <v>24.212859739653595</v>
      </c>
      <c r="KL124" s="77">
        <f t="shared" si="286"/>
        <v>0.69491045324256639</v>
      </c>
      <c r="KM124" s="77">
        <f t="shared" si="453"/>
        <v>0.80248259140451572</v>
      </c>
      <c r="KN124" s="282">
        <f t="shared" si="454"/>
        <v>27.975139651132515</v>
      </c>
      <c r="KO124" s="73">
        <f t="shared" si="287"/>
        <v>0.76054995455928298</v>
      </c>
      <c r="KP124" s="74">
        <f t="shared" si="288"/>
        <v>2.4840285407277115E-2</v>
      </c>
      <c r="KQ124" s="279">
        <f t="shared" si="289"/>
        <v>1.1088087754097733</v>
      </c>
      <c r="KR124" s="76">
        <f t="shared" si="290"/>
        <v>0</v>
      </c>
      <c r="KS124" s="77">
        <f t="shared" si="455"/>
        <v>0</v>
      </c>
      <c r="KT124" s="77">
        <f t="shared" si="291"/>
        <v>0</v>
      </c>
      <c r="KU124" s="77">
        <f t="shared" si="456"/>
        <v>0</v>
      </c>
      <c r="KV124" s="282">
        <f t="shared" si="457"/>
        <v>0</v>
      </c>
      <c r="KW124" s="73"/>
      <c r="KX124" s="74"/>
      <c r="KY124" s="279"/>
      <c r="KZ124" s="76">
        <f t="shared" si="292"/>
        <v>17.20772536082853</v>
      </c>
      <c r="LA124" s="77">
        <f t="shared" si="458"/>
        <v>19.582563537876474</v>
      </c>
      <c r="LB124" s="77">
        <f t="shared" si="293"/>
        <v>0.53790631440086423</v>
      </c>
      <c r="LC124" s="77">
        <f t="shared" si="459"/>
        <v>0.62117421187011801</v>
      </c>
      <c r="LD124" s="286">
        <f t="shared" si="460"/>
        <v>46.037547807639768</v>
      </c>
      <c r="LE124" s="73">
        <f t="shared" si="294"/>
        <v>0.37377588903579628</v>
      </c>
      <c r="LF124" s="74">
        <f t="shared" si="295"/>
        <v>1.1684078323381085E-2</v>
      </c>
      <c r="LG124" s="279">
        <f t="shared" si="296"/>
        <v>1.0533935057702897</v>
      </c>
      <c r="LH124" s="76">
        <f t="shared" si="297"/>
        <v>0</v>
      </c>
      <c r="LI124" s="77">
        <f t="shared" si="461"/>
        <v>0</v>
      </c>
      <c r="LJ124" s="77">
        <f t="shared" si="298"/>
        <v>0</v>
      </c>
      <c r="LK124" s="77">
        <f t="shared" si="462"/>
        <v>0</v>
      </c>
      <c r="LL124" s="282">
        <f t="shared" si="463"/>
        <v>0</v>
      </c>
      <c r="LM124" s="73"/>
      <c r="LN124" s="74"/>
      <c r="LO124" s="279"/>
      <c r="LP124" s="76">
        <f t="shared" si="299"/>
        <v>0</v>
      </c>
      <c r="LQ124" s="77">
        <f t="shared" si="464"/>
        <v>0</v>
      </c>
      <c r="LR124" s="77">
        <f t="shared" si="300"/>
        <v>0</v>
      </c>
      <c r="LS124" s="77">
        <f t="shared" si="465"/>
        <v>0</v>
      </c>
      <c r="LT124" s="282">
        <f t="shared" si="466"/>
        <v>0</v>
      </c>
      <c r="LU124" s="73"/>
      <c r="LV124" s="74"/>
      <c r="LW124" s="279"/>
      <c r="LX124" s="76">
        <f t="shared" si="301"/>
        <v>0</v>
      </c>
      <c r="LY124" s="77">
        <f t="shared" si="467"/>
        <v>0</v>
      </c>
      <c r="LZ124" s="77">
        <f t="shared" si="302"/>
        <v>0</v>
      </c>
      <c r="MA124" s="77">
        <f t="shared" si="468"/>
        <v>0</v>
      </c>
      <c r="MB124" s="286">
        <f t="shared" si="469"/>
        <v>0</v>
      </c>
      <c r="MC124" s="73"/>
      <c r="MD124" s="74"/>
      <c r="ME124" s="279"/>
      <c r="MF124" s="76">
        <f t="shared" si="303"/>
        <v>0</v>
      </c>
      <c r="MG124" s="77">
        <f t="shared" si="470"/>
        <v>0</v>
      </c>
      <c r="MH124" s="77">
        <f t="shared" si="304"/>
        <v>0</v>
      </c>
      <c r="MI124" s="77">
        <f t="shared" si="471"/>
        <v>0</v>
      </c>
      <c r="MJ124" s="286">
        <f t="shared" si="472"/>
        <v>0</v>
      </c>
      <c r="MK124" s="73"/>
      <c r="ML124" s="74"/>
      <c r="MM124" s="279"/>
      <c r="MN124" s="287">
        <f t="shared" si="473"/>
        <v>1.0616630414735146</v>
      </c>
      <c r="MO124" s="288">
        <f t="shared" si="473"/>
        <v>0</v>
      </c>
      <c r="MP124" s="288">
        <f t="shared" si="473"/>
        <v>1.0906456263489837</v>
      </c>
      <c r="MQ124" s="289">
        <f t="shared" si="473"/>
        <v>0</v>
      </c>
      <c r="MR124" s="290">
        <f t="shared" si="474"/>
        <v>1.5317674362379869</v>
      </c>
      <c r="MS124" s="291"/>
      <c r="MT124" s="291">
        <f t="shared" si="305"/>
        <v>0.89105747672711977</v>
      </c>
      <c r="MU124" s="292"/>
      <c r="MV124" s="359">
        <f t="shared" si="306"/>
        <v>0</v>
      </c>
      <c r="MW124" s="360">
        <f t="shared" si="307"/>
        <v>0</v>
      </c>
      <c r="MX124" s="360">
        <f t="shared" si="308"/>
        <v>0.64070995951086718</v>
      </c>
      <c r="MY124" s="360">
        <f t="shared" si="309"/>
        <v>0</v>
      </c>
      <c r="MZ124" s="360">
        <f t="shared" si="310"/>
        <v>0</v>
      </c>
      <c r="NA124" s="360">
        <f t="shared" si="311"/>
        <v>0</v>
      </c>
      <c r="NB124" s="360">
        <f t="shared" si="312"/>
        <v>0.29823531499627776</v>
      </c>
      <c r="NC124" s="360">
        <f t="shared" si="313"/>
        <v>0</v>
      </c>
      <c r="ND124" s="360">
        <f t="shared" si="314"/>
        <v>0</v>
      </c>
      <c r="NE124" s="360">
        <f t="shared" si="315"/>
        <v>0.23129751055047873</v>
      </c>
      <c r="NF124" s="360">
        <f t="shared" si="316"/>
        <v>0</v>
      </c>
      <c r="NG124" s="360">
        <f t="shared" si="317"/>
        <v>0.36152465118036342</v>
      </c>
      <c r="NH124" s="360">
        <f t="shared" si="318"/>
        <v>0</v>
      </c>
      <c r="NI124" s="360">
        <f t="shared" si="319"/>
        <v>0</v>
      </c>
      <c r="NJ124" s="360">
        <f t="shared" si="320"/>
        <v>0</v>
      </c>
      <c r="NK124" s="361">
        <f t="shared" si="321"/>
        <v>0</v>
      </c>
      <c r="NL124" s="145">
        <f t="shared" si="475"/>
        <v>1.5317674362379869</v>
      </c>
      <c r="NM124" s="40"/>
      <c r="NN124" s="56">
        <f t="shared" si="476"/>
        <v>0.89105747672711977</v>
      </c>
      <c r="NO124" s="59"/>
      <c r="NP124" s="55">
        <f t="shared" si="322"/>
        <v>1.0616630414735146</v>
      </c>
      <c r="NQ124" s="40"/>
      <c r="NR124" s="56">
        <f t="shared" si="323"/>
        <v>1.0906456263489837</v>
      </c>
      <c r="NS124" s="60"/>
      <c r="NT124" s="25"/>
      <c r="NU124" s="86">
        <f t="shared" si="477"/>
        <v>0</v>
      </c>
      <c r="NV124" s="86">
        <f t="shared" si="477"/>
        <v>0</v>
      </c>
      <c r="NW124" s="86">
        <f t="shared" si="477"/>
        <v>0</v>
      </c>
      <c r="NX124" s="86">
        <f t="shared" si="477"/>
        <v>0</v>
      </c>
      <c r="NY124" s="87">
        <f t="shared" si="478"/>
        <v>0</v>
      </c>
      <c r="NZ124" s="87">
        <f t="shared" si="478"/>
        <v>0</v>
      </c>
      <c r="OA124" s="87">
        <f t="shared" si="478"/>
        <v>0</v>
      </c>
      <c r="OB124" s="87">
        <f t="shared" si="478"/>
        <v>0</v>
      </c>
      <c r="OC124" s="26"/>
    </row>
    <row r="125" spans="1:393" thickBot="1" x14ac:dyDescent="0.35">
      <c r="A125" s="136" t="s">
        <v>348</v>
      </c>
      <c r="B125" s="137" t="s">
        <v>349</v>
      </c>
      <c r="C125" s="133" t="s">
        <v>118</v>
      </c>
      <c r="D125" s="64">
        <f>VLOOKUP(B125,[1]УсіТ_1!$A$10:$G$556,6,FALSE)</f>
        <v>227.4</v>
      </c>
      <c r="E125" s="64">
        <f>VLOOKUP(B125,[1]УсіТ_1!$A$10:$G$556,7,FALSE)</f>
        <v>47.9</v>
      </c>
      <c r="F125" s="38"/>
      <c r="G125" s="38"/>
      <c r="H125" s="39"/>
      <c r="I125" s="256">
        <v>1.2293000000000001</v>
      </c>
      <c r="J125" s="62">
        <v>1.2293000000000001</v>
      </c>
      <c r="K125" s="257">
        <f t="shared" si="324"/>
        <v>0.79990000000000006</v>
      </c>
      <c r="L125" s="258">
        <f t="shared" si="325"/>
        <v>0.79990000000000006</v>
      </c>
      <c r="M125" s="63">
        <v>0</v>
      </c>
      <c r="N125" s="63">
        <v>0</v>
      </c>
      <c r="O125" s="63">
        <v>0.4294</v>
      </c>
      <c r="P125" s="63">
        <v>0</v>
      </c>
      <c r="Q125" s="63">
        <v>0</v>
      </c>
      <c r="R125" s="63">
        <v>0</v>
      </c>
      <c r="S125" s="63">
        <v>0.26329999999999998</v>
      </c>
      <c r="T125" s="63">
        <v>0</v>
      </c>
      <c r="U125" s="63">
        <v>0</v>
      </c>
      <c r="V125" s="63">
        <v>0.16159999999999999</v>
      </c>
      <c r="W125" s="63">
        <v>0</v>
      </c>
      <c r="X125" s="63">
        <v>0.375</v>
      </c>
      <c r="Y125" s="63">
        <v>0</v>
      </c>
      <c r="Z125" s="63">
        <v>0</v>
      </c>
      <c r="AA125" s="63">
        <v>0</v>
      </c>
      <c r="AB125" s="259">
        <v>0</v>
      </c>
      <c r="AC125" s="144">
        <v>0</v>
      </c>
      <c r="AD125" s="70">
        <v>0</v>
      </c>
      <c r="AE125" s="70">
        <v>0</v>
      </c>
      <c r="AF125" s="68">
        <f t="shared" si="326"/>
        <v>0</v>
      </c>
      <c r="AG125" s="68">
        <f t="shared" si="327"/>
        <v>0</v>
      </c>
      <c r="AH125" s="71">
        <v>0</v>
      </c>
      <c r="AI125" s="71">
        <v>0</v>
      </c>
      <c r="AJ125" s="68">
        <f t="shared" si="328"/>
        <v>0</v>
      </c>
      <c r="AK125" s="68">
        <f t="shared" si="329"/>
        <v>0</v>
      </c>
      <c r="AL125" s="71">
        <v>0</v>
      </c>
      <c r="AM125" s="69">
        <f t="shared" si="330"/>
        <v>0</v>
      </c>
      <c r="AN125" s="260">
        <v>0</v>
      </c>
      <c r="AO125" s="71">
        <v>0</v>
      </c>
      <c r="AP125" s="71">
        <v>0</v>
      </c>
      <c r="AQ125" s="68">
        <f t="shared" si="331"/>
        <v>0</v>
      </c>
      <c r="AR125" s="68">
        <f t="shared" si="332"/>
        <v>0</v>
      </c>
      <c r="AS125" s="71">
        <v>0</v>
      </c>
      <c r="AT125" s="261">
        <f t="shared" si="244"/>
        <v>0</v>
      </c>
      <c r="AU125" s="71">
        <v>0</v>
      </c>
      <c r="AV125" s="68">
        <f t="shared" si="333"/>
        <v>0</v>
      </c>
      <c r="AW125" s="68">
        <f t="shared" si="334"/>
        <v>0</v>
      </c>
      <c r="AX125" s="71">
        <v>0</v>
      </c>
      <c r="AY125" s="69">
        <f t="shared" si="335"/>
        <v>0</v>
      </c>
      <c r="AZ125" s="260">
        <v>12</v>
      </c>
      <c r="BA125" s="260">
        <v>61.166000000000203</v>
      </c>
      <c r="BB125" s="260">
        <v>6.3787400000000201</v>
      </c>
      <c r="BC125" s="262">
        <f t="shared" si="336"/>
        <v>5.1029920000000164</v>
      </c>
      <c r="BD125" s="262">
        <f t="shared" si="245"/>
        <v>1.2757480000000037</v>
      </c>
      <c r="BE125" s="260">
        <v>2.394212</v>
      </c>
      <c r="BF125" s="262">
        <f t="shared" si="337"/>
        <v>1.9153696</v>
      </c>
      <c r="BG125" s="262">
        <f t="shared" si="246"/>
        <v>0.4788424</v>
      </c>
      <c r="BH125" s="260">
        <v>7.5419193031595544</v>
      </c>
      <c r="BI125" s="263">
        <f t="shared" si="338"/>
        <v>4.4162010156422902</v>
      </c>
      <c r="BJ125" s="68">
        <f t="shared" si="339"/>
        <v>0.1033620040498017</v>
      </c>
      <c r="BK125" s="260">
        <v>3.8737151652769111</v>
      </c>
      <c r="BL125" s="69">
        <f t="shared" si="340"/>
        <v>97.625503762124012</v>
      </c>
      <c r="BM125" s="260">
        <v>0</v>
      </c>
      <c r="BN125" s="260">
        <v>0</v>
      </c>
      <c r="BO125" s="260">
        <v>0</v>
      </c>
      <c r="BP125" s="68">
        <f t="shared" si="341"/>
        <v>0</v>
      </c>
      <c r="BQ125" s="68">
        <f t="shared" si="342"/>
        <v>0</v>
      </c>
      <c r="BR125" s="260">
        <v>0</v>
      </c>
      <c r="BS125" s="260">
        <v>0</v>
      </c>
      <c r="BT125" s="68">
        <f t="shared" si="343"/>
        <v>0</v>
      </c>
      <c r="BU125" s="68">
        <f t="shared" si="344"/>
        <v>0</v>
      </c>
      <c r="BV125" s="260">
        <v>0</v>
      </c>
      <c r="BW125" s="69">
        <f t="shared" si="345"/>
        <v>0</v>
      </c>
      <c r="BX125" s="260">
        <v>0</v>
      </c>
      <c r="BY125" s="260">
        <v>0</v>
      </c>
      <c r="BZ125" s="263">
        <f t="shared" si="346"/>
        <v>0</v>
      </c>
      <c r="CA125" s="263">
        <f t="shared" si="347"/>
        <v>0</v>
      </c>
      <c r="CB125" s="260">
        <v>0</v>
      </c>
      <c r="CC125" s="264">
        <f t="shared" si="348"/>
        <v>0</v>
      </c>
      <c r="CD125" s="260">
        <v>0</v>
      </c>
      <c r="CE125" s="260">
        <v>0</v>
      </c>
      <c r="CF125" s="263">
        <f t="shared" si="349"/>
        <v>0</v>
      </c>
      <c r="CG125" s="263">
        <f t="shared" si="350"/>
        <v>0</v>
      </c>
      <c r="CH125" s="260">
        <v>0</v>
      </c>
      <c r="CI125" s="69">
        <f t="shared" si="351"/>
        <v>0</v>
      </c>
      <c r="CJ125" s="260">
        <v>28.150629004453226</v>
      </c>
      <c r="CK125" s="260">
        <v>6.1931395201021067</v>
      </c>
      <c r="CL125" s="260">
        <v>2.6813666344615492</v>
      </c>
      <c r="CM125" s="260">
        <v>2.2047002073676136</v>
      </c>
      <c r="CN125" s="260">
        <v>5.8695706429942618</v>
      </c>
      <c r="CO125" s="265">
        <f t="shared" si="352"/>
        <v>0.41227864196391695</v>
      </c>
      <c r="CP125" s="266">
        <f t="shared" si="353"/>
        <v>1.8715830343664361</v>
      </c>
      <c r="CQ125" s="260">
        <v>4.626018336927693</v>
      </c>
      <c r="CR125" s="265">
        <f t="shared" si="354"/>
        <v>6.339958130759403E-2</v>
      </c>
      <c r="CS125" s="265">
        <f t="shared" si="355"/>
        <v>2.7087835412613583</v>
      </c>
      <c r="CT125" s="260">
        <v>2.3760362249664344</v>
      </c>
      <c r="CU125" s="267">
        <f t="shared" si="247"/>
        <v>59.876112436686313</v>
      </c>
      <c r="CV125" s="260">
        <v>0</v>
      </c>
      <c r="CW125" s="260">
        <v>0</v>
      </c>
      <c r="CX125" s="68">
        <f t="shared" si="356"/>
        <v>0</v>
      </c>
      <c r="CY125" s="68">
        <f t="shared" si="357"/>
        <v>0</v>
      </c>
      <c r="CZ125" s="260">
        <v>0</v>
      </c>
      <c r="DA125" s="69">
        <f t="shared" si="358"/>
        <v>0</v>
      </c>
      <c r="DB125" s="260">
        <v>0</v>
      </c>
      <c r="DC125" s="260">
        <v>0</v>
      </c>
      <c r="DD125" s="68">
        <f t="shared" si="359"/>
        <v>0</v>
      </c>
      <c r="DE125" s="68">
        <f t="shared" si="360"/>
        <v>0</v>
      </c>
      <c r="DF125" s="260">
        <v>0</v>
      </c>
      <c r="DG125" s="69">
        <f t="shared" si="361"/>
        <v>0</v>
      </c>
      <c r="DH125" s="260">
        <v>13.413609414465919</v>
      </c>
      <c r="DI125" s="260">
        <v>2.9509940711825022</v>
      </c>
      <c r="DJ125" s="260">
        <v>0.20882347250833322</v>
      </c>
      <c r="DK125" s="260">
        <v>9.7651076537311887</v>
      </c>
      <c r="DL125" s="68">
        <f t="shared" si="362"/>
        <v>0.68590116159807868</v>
      </c>
      <c r="DM125" s="68">
        <f t="shared" si="363"/>
        <v>3.1137217566840341</v>
      </c>
      <c r="DN125" s="260">
        <v>2.8404624366177602</v>
      </c>
      <c r="DO125" s="68">
        <f t="shared" si="364"/>
        <v>3.8928537693846403E-2</v>
      </c>
      <c r="DP125" s="68">
        <f t="shared" si="365"/>
        <v>1.663244141611276</v>
      </c>
      <c r="DQ125" s="260">
        <v>1.45893101875219</v>
      </c>
      <c r="DR125" s="264">
        <f t="shared" si="366"/>
        <v>36.765513680709468</v>
      </c>
      <c r="DS125" s="260">
        <v>0</v>
      </c>
      <c r="DT125" s="260">
        <v>0</v>
      </c>
      <c r="DU125" s="260">
        <v>0</v>
      </c>
      <c r="DV125" s="68">
        <f t="shared" si="367"/>
        <v>0</v>
      </c>
      <c r="DW125" s="68">
        <f t="shared" si="368"/>
        <v>0</v>
      </c>
      <c r="DX125" s="260">
        <v>0</v>
      </c>
      <c r="DY125" s="260">
        <v>0</v>
      </c>
      <c r="DZ125" s="260">
        <v>0</v>
      </c>
      <c r="EA125" s="260">
        <v>0</v>
      </c>
      <c r="EB125" s="68">
        <f t="shared" si="369"/>
        <v>0</v>
      </c>
      <c r="EC125" s="68">
        <f t="shared" si="370"/>
        <v>0</v>
      </c>
      <c r="ED125" s="267">
        <v>0</v>
      </c>
      <c r="EE125" s="69">
        <f t="shared" si="371"/>
        <v>0</v>
      </c>
      <c r="EF125" s="260">
        <v>13.6456688888888</v>
      </c>
      <c r="EG125" s="260">
        <v>3.0020471555555401</v>
      </c>
      <c r="EH125" s="260">
        <v>34.506355861619369</v>
      </c>
      <c r="EI125" s="260">
        <v>9.9349443043450663</v>
      </c>
      <c r="EJ125" s="268">
        <f t="shared" si="372"/>
        <v>0.69783048793719737</v>
      </c>
      <c r="EK125" s="266">
        <f t="shared" si="373"/>
        <v>3.1678762107720764</v>
      </c>
      <c r="EL125" s="260">
        <v>6.5882001406955375</v>
      </c>
      <c r="EM125" s="268">
        <f t="shared" si="374"/>
        <v>9.0291282928232339E-2</v>
      </c>
      <c r="EN125" s="268">
        <f t="shared" si="375"/>
        <v>3.857746945184835</v>
      </c>
      <c r="EO125" s="269">
        <f t="shared" si="376"/>
        <v>67.677216351104306</v>
      </c>
      <c r="EP125" s="69">
        <f t="shared" si="377"/>
        <v>85.273292602391422</v>
      </c>
      <c r="EQ125" s="260">
        <v>0</v>
      </c>
      <c r="ER125" s="260">
        <v>0</v>
      </c>
      <c r="ES125" s="260">
        <v>0</v>
      </c>
      <c r="ET125" s="68">
        <f t="shared" si="378"/>
        <v>0</v>
      </c>
      <c r="EU125" s="68">
        <f t="shared" si="379"/>
        <v>0</v>
      </c>
      <c r="EV125" s="260">
        <v>0</v>
      </c>
      <c r="EW125" s="260">
        <v>0</v>
      </c>
      <c r="EX125" s="68">
        <f t="shared" si="380"/>
        <v>0</v>
      </c>
      <c r="EY125" s="68">
        <f t="shared" si="381"/>
        <v>0</v>
      </c>
      <c r="EZ125" s="260">
        <v>0</v>
      </c>
      <c r="FA125" s="69">
        <f t="shared" si="382"/>
        <v>0</v>
      </c>
      <c r="FB125" s="260">
        <v>0</v>
      </c>
      <c r="FC125" s="260">
        <v>0</v>
      </c>
      <c r="FD125" s="68">
        <f t="shared" si="383"/>
        <v>0</v>
      </c>
      <c r="FE125" s="68">
        <f t="shared" si="384"/>
        <v>0</v>
      </c>
      <c r="FF125" s="260">
        <v>0</v>
      </c>
      <c r="FG125" s="69">
        <f t="shared" si="385"/>
        <v>0</v>
      </c>
      <c r="FH125" s="260">
        <v>0</v>
      </c>
      <c r="FI125" s="260">
        <v>0</v>
      </c>
      <c r="FJ125" s="68">
        <f t="shared" si="386"/>
        <v>0</v>
      </c>
      <c r="FK125" s="68">
        <f t="shared" si="387"/>
        <v>0</v>
      </c>
      <c r="FL125" s="260">
        <v>0</v>
      </c>
      <c r="FM125" s="69">
        <f t="shared" si="388"/>
        <v>0</v>
      </c>
      <c r="FN125" s="260">
        <v>0</v>
      </c>
      <c r="FO125" s="260">
        <v>0</v>
      </c>
      <c r="FP125" s="68">
        <f t="shared" si="389"/>
        <v>0</v>
      </c>
      <c r="FQ125" s="68">
        <f t="shared" si="390"/>
        <v>0</v>
      </c>
      <c r="FR125" s="260">
        <v>0</v>
      </c>
      <c r="FS125" s="264">
        <f t="shared" si="391"/>
        <v>0</v>
      </c>
      <c r="FT125" s="270">
        <f t="shared" si="248"/>
        <v>279.54042248191121</v>
      </c>
      <c r="FU125" s="271">
        <f t="shared" si="249"/>
        <v>67.356088054648097</v>
      </c>
      <c r="FV125" s="272">
        <f t="shared" si="392"/>
        <v>36.946436161221641</v>
      </c>
      <c r="FW125" s="272">
        <f t="shared" si="250"/>
        <v>9.22306180736763</v>
      </c>
      <c r="FX125" s="272">
        <f t="shared" si="251"/>
        <v>61.166000000000203</v>
      </c>
      <c r="FY125" s="272">
        <f t="shared" si="252"/>
        <v>0</v>
      </c>
      <c r="FZ125" s="272">
        <f t="shared" si="253"/>
        <v>0</v>
      </c>
      <c r="GA125" s="272">
        <f t="shared" si="254"/>
        <v>0</v>
      </c>
      <c r="GB125" s="272">
        <f t="shared" si="255"/>
        <v>0</v>
      </c>
      <c r="GC125" s="272">
        <f t="shared" si="256"/>
        <v>0</v>
      </c>
      <c r="GD125" s="272">
        <f t="shared" si="257"/>
        <v>0</v>
      </c>
      <c r="GE125" s="272">
        <f t="shared" si="258"/>
        <v>25.569622601070517</v>
      </c>
      <c r="GF125" s="273">
        <f t="shared" si="259"/>
        <v>9.9468808222235072</v>
      </c>
      <c r="GG125" s="273">
        <f t="shared" si="260"/>
        <v>1.7960102914991931</v>
      </c>
      <c r="GH125" s="272">
        <f t="shared" si="393"/>
        <v>21.596600217400546</v>
      </c>
      <c r="GI125" s="274">
        <f t="shared" si="394"/>
        <v>15.428090285313708</v>
      </c>
      <c r="GJ125" s="275">
        <f t="shared" si="261"/>
        <v>0.29598140597947448</v>
      </c>
      <c r="GK125" s="271">
        <f t="shared" si="395"/>
        <v>221.85780884170862</v>
      </c>
      <c r="GL125" s="276">
        <f t="shared" si="396"/>
        <v>279.54083914055286</v>
      </c>
      <c r="GM125" s="272">
        <f t="shared" si="397"/>
        <v>92.731059162185318</v>
      </c>
      <c r="GN125" s="272">
        <f t="shared" si="398"/>
        <v>11.315053504846299</v>
      </c>
      <c r="GO125" s="277">
        <f t="shared" si="399"/>
        <v>0.41797518710890719</v>
      </c>
      <c r="GP125" s="278">
        <f t="shared" si="400"/>
        <v>5.1001375898918108E-2</v>
      </c>
      <c r="GQ125" s="279">
        <f t="shared" si="401"/>
        <v>1.0655797685620529</v>
      </c>
      <c r="GR125" s="280">
        <f t="shared" si="402"/>
        <v>221.85780884170862</v>
      </c>
      <c r="GS125" s="272">
        <f t="shared" si="403"/>
        <v>92.731059162185318</v>
      </c>
      <c r="GT125" s="272">
        <f t="shared" si="262"/>
        <v>11.315053504846299</v>
      </c>
      <c r="GU125" s="73">
        <f t="shared" si="404"/>
        <v>0.41797518710890719</v>
      </c>
      <c r="GV125" s="74">
        <f t="shared" si="405"/>
        <v>5.1001375898918108E-2</v>
      </c>
      <c r="GW125" s="279">
        <f t="shared" si="406"/>
        <v>1.0655797685620529</v>
      </c>
      <c r="GX125" s="280">
        <f t="shared" si="407"/>
        <v>144.37725030034034</v>
      </c>
      <c r="GY125" s="272">
        <f t="shared" si="263"/>
        <v>87.343293923101726</v>
      </c>
      <c r="GZ125" s="272">
        <f t="shared" si="264"/>
        <v>4.1933299007964804</v>
      </c>
      <c r="HA125" s="73">
        <f t="shared" si="408"/>
        <v>0.60496576670774727</v>
      </c>
      <c r="HB125" s="74">
        <f t="shared" si="409"/>
        <v>2.9044256571401094E-2</v>
      </c>
      <c r="HC125" s="279">
        <f t="shared" si="410"/>
        <v>1.0879873763805892</v>
      </c>
      <c r="HD125" s="280">
        <f t="shared" si="411"/>
        <v>144.37725030034034</v>
      </c>
      <c r="HE125" s="272">
        <f t="shared" si="265"/>
        <v>87.343293923101726</v>
      </c>
      <c r="HF125" s="272">
        <f t="shared" si="266"/>
        <v>4.1933299007964804</v>
      </c>
      <c r="HG125" s="73">
        <f t="shared" si="412"/>
        <v>0.60496576670774727</v>
      </c>
      <c r="HH125" s="74">
        <f t="shared" si="413"/>
        <v>2.9044256571401094E-2</v>
      </c>
      <c r="HI125" s="281">
        <f t="shared" si="414"/>
        <v>1.0879873763805892</v>
      </c>
      <c r="HJ125" s="72">
        <f t="shared" si="267"/>
        <v>1.3099172094933318</v>
      </c>
      <c r="HK125" s="73">
        <f t="shared" si="415"/>
        <v>1.3099172094933318</v>
      </c>
      <c r="HL125" s="73">
        <f t="shared" si="268"/>
        <v>0.87028110236683331</v>
      </c>
      <c r="HM125" s="74">
        <f t="shared" si="416"/>
        <v>0.87028110236683331</v>
      </c>
      <c r="HN125" s="75"/>
      <c r="HO125" s="75"/>
      <c r="HP125" s="76">
        <f t="shared" si="417"/>
        <v>0</v>
      </c>
      <c r="HQ125" s="77">
        <f t="shared" si="418"/>
        <v>0</v>
      </c>
      <c r="HR125" s="77">
        <f t="shared" si="419"/>
        <v>0</v>
      </c>
      <c r="HS125" s="77">
        <f t="shared" si="420"/>
        <v>0</v>
      </c>
      <c r="HT125" s="282">
        <f t="shared" si="421"/>
        <v>0</v>
      </c>
      <c r="HU125" s="73"/>
      <c r="HV125" s="74"/>
      <c r="HW125" s="279"/>
      <c r="HX125" s="76">
        <f t="shared" si="422"/>
        <v>0</v>
      </c>
      <c r="HY125" s="77">
        <f t="shared" si="423"/>
        <v>0</v>
      </c>
      <c r="HZ125" s="77">
        <f t="shared" si="269"/>
        <v>0</v>
      </c>
      <c r="IA125" s="77">
        <f t="shared" si="424"/>
        <v>0</v>
      </c>
      <c r="IB125" s="282">
        <f t="shared" si="425"/>
        <v>0</v>
      </c>
      <c r="IC125" s="73"/>
      <c r="ID125" s="74"/>
      <c r="IE125" s="279"/>
      <c r="IF125" s="76">
        <f t="shared" si="270"/>
        <v>5.3877652390835937</v>
      </c>
      <c r="IG125" s="77">
        <f t="shared" si="426"/>
        <v>6.1313307197295206</v>
      </c>
      <c r="IH125" s="77">
        <f t="shared" si="271"/>
        <v>7.1217236040498184</v>
      </c>
      <c r="II125" s="77">
        <f t="shared" si="427"/>
        <v>8.2241664179567309</v>
      </c>
      <c r="IJ125" s="282">
        <f t="shared" si="428"/>
        <v>77.480558541368268</v>
      </c>
      <c r="IK125" s="73">
        <f t="shared" si="429"/>
        <v>6.953699535099464E-2</v>
      </c>
      <c r="IL125" s="74">
        <f t="shared" si="430"/>
        <v>9.1916265681634204E-2</v>
      </c>
      <c r="IM125" s="279">
        <f t="shared" si="431"/>
        <v>1.0238254386559078</v>
      </c>
      <c r="IN125" s="76">
        <f t="shared" si="272"/>
        <v>0</v>
      </c>
      <c r="IO125" s="77">
        <f t="shared" si="432"/>
        <v>0</v>
      </c>
      <c r="IP125" s="77">
        <f t="shared" si="273"/>
        <v>0</v>
      </c>
      <c r="IQ125" s="77">
        <f t="shared" si="433"/>
        <v>0</v>
      </c>
      <c r="IR125" s="282">
        <f t="shared" si="434"/>
        <v>0</v>
      </c>
      <c r="IS125" s="283"/>
      <c r="IT125" s="284"/>
      <c r="IU125" s="285"/>
      <c r="IV125" s="76">
        <f t="shared" si="274"/>
        <v>0</v>
      </c>
      <c r="IW125" s="77">
        <f t="shared" si="435"/>
        <v>0</v>
      </c>
      <c r="IX125" s="77">
        <f t="shared" si="436"/>
        <v>0</v>
      </c>
      <c r="IY125" s="77">
        <f t="shared" si="437"/>
        <v>0</v>
      </c>
      <c r="IZ125" s="282">
        <f t="shared" si="438"/>
        <v>0</v>
      </c>
      <c r="JA125" s="283"/>
      <c r="JB125" s="284"/>
      <c r="JC125" s="285"/>
      <c r="JD125" s="76">
        <f t="shared" si="275"/>
        <v>0</v>
      </c>
      <c r="JE125" s="77">
        <f t="shared" si="439"/>
        <v>0</v>
      </c>
      <c r="JF125" s="77">
        <f t="shared" si="276"/>
        <v>0</v>
      </c>
      <c r="JG125" s="77">
        <f t="shared" si="440"/>
        <v>0</v>
      </c>
      <c r="JH125" s="282">
        <f t="shared" si="441"/>
        <v>0</v>
      </c>
      <c r="JI125" s="283"/>
      <c r="JJ125" s="284"/>
      <c r="JK125" s="285"/>
      <c r="JL125" s="76">
        <f t="shared" si="277"/>
        <v>39.931815746821236</v>
      </c>
      <c r="JM125" s="77">
        <f t="shared" si="442"/>
        <v>45.442805638040035</v>
      </c>
      <c r="JN125" s="77">
        <f t="shared" si="278"/>
        <v>2.6803784306391245</v>
      </c>
      <c r="JO125" s="77">
        <f t="shared" si="443"/>
        <v>3.0953010117020612</v>
      </c>
      <c r="JP125" s="282">
        <f t="shared" si="444"/>
        <v>47.52072415610025</v>
      </c>
      <c r="JQ125" s="73">
        <f t="shared" si="279"/>
        <v>0.84030318257881964</v>
      </c>
      <c r="JR125" s="74">
        <f t="shared" si="280"/>
        <v>5.6404410459621405E-2</v>
      </c>
      <c r="JS125" s="279">
        <f t="shared" si="445"/>
        <v>1.1247016449668523</v>
      </c>
      <c r="JT125" s="76">
        <f t="shared" si="281"/>
        <v>0</v>
      </c>
      <c r="JU125" s="77">
        <f t="shared" si="446"/>
        <v>0</v>
      </c>
      <c r="JV125" s="77">
        <f t="shared" si="282"/>
        <v>0</v>
      </c>
      <c r="JW125" s="77">
        <f t="shared" si="447"/>
        <v>0</v>
      </c>
      <c r="JX125" s="282">
        <f t="shared" si="448"/>
        <v>0</v>
      </c>
      <c r="JY125" s="73"/>
      <c r="JZ125" s="74"/>
      <c r="KA125" s="279"/>
      <c r="KB125" s="76">
        <f t="shared" si="283"/>
        <v>0</v>
      </c>
      <c r="KC125" s="77">
        <f t="shared" si="449"/>
        <v>0</v>
      </c>
      <c r="KD125" s="77">
        <f t="shared" si="284"/>
        <v>0</v>
      </c>
      <c r="KE125" s="77">
        <f t="shared" si="450"/>
        <v>0</v>
      </c>
      <c r="KF125" s="282">
        <f t="shared" si="451"/>
        <v>0</v>
      </c>
      <c r="KG125" s="73"/>
      <c r="KH125" s="74"/>
      <c r="KI125" s="279"/>
      <c r="KJ125" s="76">
        <f t="shared" si="285"/>
        <v>22.192501881568699</v>
      </c>
      <c r="KK125" s="77">
        <f t="shared" si="452"/>
        <v>25.255289066243993</v>
      </c>
      <c r="KL125" s="77">
        <f t="shared" si="286"/>
        <v>0.72482969929192509</v>
      </c>
      <c r="KM125" s="77">
        <f t="shared" si="453"/>
        <v>0.83703333674231517</v>
      </c>
      <c r="KN125" s="282">
        <f t="shared" si="454"/>
        <v>29.178979111674185</v>
      </c>
      <c r="KO125" s="73">
        <f t="shared" si="287"/>
        <v>0.76056471326955122</v>
      </c>
      <c r="KP125" s="74">
        <f t="shared" si="288"/>
        <v>2.4840817648823389E-2</v>
      </c>
      <c r="KQ125" s="279">
        <f t="shared" si="289"/>
        <v>1.1088108946503688</v>
      </c>
      <c r="KR125" s="76">
        <f t="shared" si="290"/>
        <v>0</v>
      </c>
      <c r="KS125" s="77">
        <f t="shared" si="455"/>
        <v>0</v>
      </c>
      <c r="KT125" s="77">
        <f t="shared" si="291"/>
        <v>0</v>
      </c>
      <c r="KU125" s="77">
        <f t="shared" si="456"/>
        <v>0</v>
      </c>
      <c r="KV125" s="282">
        <f t="shared" si="457"/>
        <v>0</v>
      </c>
      <c r="KW125" s="73"/>
      <c r="KX125" s="74"/>
      <c r="KY125" s="279"/>
      <c r="KZ125" s="76">
        <f t="shared" si="292"/>
        <v>25.218976294711773</v>
      </c>
      <c r="LA125" s="77">
        <f t="shared" si="458"/>
        <v>28.699447213144943</v>
      </c>
      <c r="LB125" s="77">
        <f t="shared" si="293"/>
        <v>0.78812177086542967</v>
      </c>
      <c r="LC125" s="77">
        <f t="shared" si="459"/>
        <v>0.91012302099539821</v>
      </c>
      <c r="LD125" s="286">
        <f t="shared" si="460"/>
        <v>67.677216351104306</v>
      </c>
      <c r="LE125" s="73">
        <f t="shared" si="294"/>
        <v>0.37263613449875982</v>
      </c>
      <c r="LF125" s="74">
        <f t="shared" si="295"/>
        <v>1.1645304185927406E-2</v>
      </c>
      <c r="LG125" s="279">
        <f t="shared" si="296"/>
        <v>1.0532302060101553</v>
      </c>
      <c r="LH125" s="76">
        <f t="shared" si="297"/>
        <v>0</v>
      </c>
      <c r="LI125" s="77">
        <f t="shared" si="461"/>
        <v>0</v>
      </c>
      <c r="LJ125" s="77">
        <f t="shared" si="298"/>
        <v>0</v>
      </c>
      <c r="LK125" s="77">
        <f t="shared" si="462"/>
        <v>0</v>
      </c>
      <c r="LL125" s="282">
        <f t="shared" si="463"/>
        <v>0</v>
      </c>
      <c r="LM125" s="73"/>
      <c r="LN125" s="74"/>
      <c r="LO125" s="279"/>
      <c r="LP125" s="76">
        <f t="shared" si="299"/>
        <v>0</v>
      </c>
      <c r="LQ125" s="77">
        <f t="shared" si="464"/>
        <v>0</v>
      </c>
      <c r="LR125" s="77">
        <f t="shared" si="300"/>
        <v>0</v>
      </c>
      <c r="LS125" s="77">
        <f t="shared" si="465"/>
        <v>0</v>
      </c>
      <c r="LT125" s="282">
        <f t="shared" si="466"/>
        <v>0</v>
      </c>
      <c r="LU125" s="73"/>
      <c r="LV125" s="74"/>
      <c r="LW125" s="279"/>
      <c r="LX125" s="76">
        <f t="shared" si="301"/>
        <v>0</v>
      </c>
      <c r="LY125" s="77">
        <f t="shared" si="467"/>
        <v>0</v>
      </c>
      <c r="LZ125" s="77">
        <f t="shared" si="302"/>
        <v>0</v>
      </c>
      <c r="MA125" s="77">
        <f t="shared" si="468"/>
        <v>0</v>
      </c>
      <c r="MB125" s="286">
        <f t="shared" si="469"/>
        <v>0</v>
      </c>
      <c r="MC125" s="73"/>
      <c r="MD125" s="74"/>
      <c r="ME125" s="279"/>
      <c r="MF125" s="76">
        <f t="shared" si="303"/>
        <v>0</v>
      </c>
      <c r="MG125" s="77">
        <f t="shared" si="470"/>
        <v>0</v>
      </c>
      <c r="MH125" s="77">
        <f t="shared" si="304"/>
        <v>0</v>
      </c>
      <c r="MI125" s="77">
        <f t="shared" si="471"/>
        <v>0</v>
      </c>
      <c r="MJ125" s="286">
        <f t="shared" si="472"/>
        <v>0</v>
      </c>
      <c r="MK125" s="73"/>
      <c r="ML125" s="74"/>
      <c r="MM125" s="279"/>
      <c r="MN125" s="287">
        <f t="shared" si="473"/>
        <v>1.0655737039843218</v>
      </c>
      <c r="MO125" s="288">
        <f t="shared" si="473"/>
        <v>0</v>
      </c>
      <c r="MP125" s="288">
        <f t="shared" si="473"/>
        <v>1.0879848867971995</v>
      </c>
      <c r="MQ125" s="289">
        <f t="shared" si="473"/>
        <v>0</v>
      </c>
      <c r="MR125" s="290">
        <f t="shared" si="474"/>
        <v>1.3099097543079268</v>
      </c>
      <c r="MS125" s="291"/>
      <c r="MT125" s="291">
        <f t="shared" si="305"/>
        <v>0.87027911094907995</v>
      </c>
      <c r="MU125" s="292"/>
      <c r="MV125" s="359">
        <f t="shared" si="306"/>
        <v>0</v>
      </c>
      <c r="MW125" s="360">
        <f t="shared" si="307"/>
        <v>0</v>
      </c>
      <c r="MX125" s="360">
        <f t="shared" si="308"/>
        <v>0.43963064335884683</v>
      </c>
      <c r="MY125" s="360">
        <f t="shared" si="309"/>
        <v>0</v>
      </c>
      <c r="MZ125" s="360">
        <f t="shared" si="310"/>
        <v>0</v>
      </c>
      <c r="NA125" s="360">
        <f t="shared" si="311"/>
        <v>0</v>
      </c>
      <c r="NB125" s="360">
        <f t="shared" si="312"/>
        <v>0.2961339431197722</v>
      </c>
      <c r="NC125" s="360">
        <f t="shared" si="313"/>
        <v>0</v>
      </c>
      <c r="ND125" s="360">
        <f t="shared" si="314"/>
        <v>0</v>
      </c>
      <c r="NE125" s="360">
        <f t="shared" si="315"/>
        <v>0.17918384057549958</v>
      </c>
      <c r="NF125" s="360">
        <f t="shared" si="316"/>
        <v>0</v>
      </c>
      <c r="NG125" s="360">
        <f t="shared" si="317"/>
        <v>0.39496132725380823</v>
      </c>
      <c r="NH125" s="360">
        <f t="shared" si="318"/>
        <v>0</v>
      </c>
      <c r="NI125" s="360">
        <f t="shared" si="319"/>
        <v>0</v>
      </c>
      <c r="NJ125" s="360">
        <f t="shared" si="320"/>
        <v>0</v>
      </c>
      <c r="NK125" s="361">
        <f t="shared" si="321"/>
        <v>0</v>
      </c>
      <c r="NL125" s="145">
        <f t="shared" si="475"/>
        <v>1.3099097543079268</v>
      </c>
      <c r="NM125" s="40"/>
      <c r="NN125" s="56">
        <f t="shared" si="476"/>
        <v>0.87027911094907995</v>
      </c>
      <c r="NO125" s="59"/>
      <c r="NP125" s="55">
        <f t="shared" si="322"/>
        <v>1.0655737039843218</v>
      </c>
      <c r="NQ125" s="40"/>
      <c r="NR125" s="56">
        <f t="shared" si="323"/>
        <v>1.0879848867971995</v>
      </c>
      <c r="NS125" s="60"/>
      <c r="NT125" s="25"/>
      <c r="NU125" s="86">
        <f t="shared" si="477"/>
        <v>0</v>
      </c>
      <c r="NV125" s="86">
        <f t="shared" si="477"/>
        <v>0</v>
      </c>
      <c r="NW125" s="86">
        <f t="shared" si="477"/>
        <v>0</v>
      </c>
      <c r="NX125" s="86">
        <f t="shared" si="477"/>
        <v>0</v>
      </c>
      <c r="NY125" s="87">
        <f t="shared" si="478"/>
        <v>0</v>
      </c>
      <c r="NZ125" s="87">
        <f t="shared" si="478"/>
        <v>0</v>
      </c>
      <c r="OA125" s="87">
        <f t="shared" si="478"/>
        <v>0</v>
      </c>
      <c r="OB125" s="87">
        <f t="shared" si="478"/>
        <v>0</v>
      </c>
      <c r="OC125" s="26"/>
    </row>
    <row r="126" spans="1:393" thickBot="1" x14ac:dyDescent="0.35">
      <c r="A126" s="136" t="s">
        <v>350</v>
      </c>
      <c r="B126" s="137" t="s">
        <v>351</v>
      </c>
      <c r="C126" s="133" t="s">
        <v>118</v>
      </c>
      <c r="D126" s="64">
        <f>VLOOKUP(B126,[1]УсіТ_1!$A$10:$G$556,6,FALSE)</f>
        <v>50.3</v>
      </c>
      <c r="E126" s="64">
        <f>VLOOKUP(B126,[1]УсіТ_1!$A$10:$G$556,7,FALSE)</f>
        <v>0</v>
      </c>
      <c r="F126" s="38"/>
      <c r="G126" s="38"/>
      <c r="H126" s="39"/>
      <c r="I126" s="256">
        <v>1.3747</v>
      </c>
      <c r="J126" s="62">
        <v>1.3747</v>
      </c>
      <c r="K126" s="257">
        <f t="shared" si="324"/>
        <v>0.88939999999999997</v>
      </c>
      <c r="L126" s="258">
        <f t="shared" si="325"/>
        <v>0.88939999999999997</v>
      </c>
      <c r="M126" s="63">
        <v>0</v>
      </c>
      <c r="N126" s="63">
        <v>0</v>
      </c>
      <c r="O126" s="63">
        <v>0.48530000000000001</v>
      </c>
      <c r="P126" s="63">
        <v>0</v>
      </c>
      <c r="Q126" s="63">
        <v>0</v>
      </c>
      <c r="R126" s="63">
        <v>0</v>
      </c>
      <c r="S126" s="63">
        <v>0.28220000000000001</v>
      </c>
      <c r="T126" s="63">
        <v>0</v>
      </c>
      <c r="U126" s="63">
        <v>0</v>
      </c>
      <c r="V126" s="63">
        <v>0.20830000000000001</v>
      </c>
      <c r="W126" s="63">
        <v>0</v>
      </c>
      <c r="X126" s="63">
        <v>0.39889999999999998</v>
      </c>
      <c r="Y126" s="63">
        <v>0</v>
      </c>
      <c r="Z126" s="63">
        <v>0</v>
      </c>
      <c r="AA126" s="63">
        <v>0</v>
      </c>
      <c r="AB126" s="259">
        <v>0</v>
      </c>
      <c r="AC126" s="144">
        <v>0</v>
      </c>
      <c r="AD126" s="70">
        <v>0</v>
      </c>
      <c r="AE126" s="70">
        <v>0</v>
      </c>
      <c r="AF126" s="68">
        <f t="shared" si="326"/>
        <v>0</v>
      </c>
      <c r="AG126" s="68">
        <f t="shared" si="327"/>
        <v>0</v>
      </c>
      <c r="AH126" s="71">
        <v>0</v>
      </c>
      <c r="AI126" s="71">
        <v>0</v>
      </c>
      <c r="AJ126" s="68">
        <f t="shared" si="328"/>
        <v>0</v>
      </c>
      <c r="AK126" s="68">
        <f t="shared" si="329"/>
        <v>0</v>
      </c>
      <c r="AL126" s="71">
        <v>0</v>
      </c>
      <c r="AM126" s="69">
        <f t="shared" si="330"/>
        <v>0</v>
      </c>
      <c r="AN126" s="260">
        <v>0</v>
      </c>
      <c r="AO126" s="71">
        <v>0</v>
      </c>
      <c r="AP126" s="71">
        <v>0</v>
      </c>
      <c r="AQ126" s="68">
        <f t="shared" si="331"/>
        <v>0</v>
      </c>
      <c r="AR126" s="68">
        <f t="shared" si="332"/>
        <v>0</v>
      </c>
      <c r="AS126" s="71">
        <v>0</v>
      </c>
      <c r="AT126" s="261">
        <f t="shared" si="244"/>
        <v>0</v>
      </c>
      <c r="AU126" s="71">
        <v>0</v>
      </c>
      <c r="AV126" s="68">
        <f t="shared" si="333"/>
        <v>0</v>
      </c>
      <c r="AW126" s="68">
        <f t="shared" si="334"/>
        <v>0</v>
      </c>
      <c r="AX126" s="71">
        <v>0</v>
      </c>
      <c r="AY126" s="69">
        <f t="shared" si="335"/>
        <v>0</v>
      </c>
      <c r="AZ126" s="260">
        <v>3</v>
      </c>
      <c r="BA126" s="260">
        <v>15.291499999999999</v>
      </c>
      <c r="BB126" s="260">
        <v>1.5946849999999999</v>
      </c>
      <c r="BC126" s="262">
        <f t="shared" si="336"/>
        <v>1.2757480000000001</v>
      </c>
      <c r="BD126" s="262">
        <f t="shared" si="245"/>
        <v>0.3189369999999998</v>
      </c>
      <c r="BE126" s="260">
        <v>0.598553</v>
      </c>
      <c r="BF126" s="262">
        <f t="shared" si="337"/>
        <v>0.4788424</v>
      </c>
      <c r="BG126" s="262">
        <f t="shared" si="246"/>
        <v>0.1197106</v>
      </c>
      <c r="BH126" s="260">
        <v>1.8854798257898826</v>
      </c>
      <c r="BI126" s="263">
        <f t="shared" si="338"/>
        <v>1.104050253910569</v>
      </c>
      <c r="BJ126" s="68">
        <f t="shared" si="339"/>
        <v>2.5840501012450341E-2</v>
      </c>
      <c r="BK126" s="260">
        <v>0.96842879131922466</v>
      </c>
      <c r="BL126" s="69">
        <f t="shared" si="340"/>
        <v>24.406375940530925</v>
      </c>
      <c r="BM126" s="260">
        <v>0</v>
      </c>
      <c r="BN126" s="260">
        <v>0</v>
      </c>
      <c r="BO126" s="260">
        <v>0</v>
      </c>
      <c r="BP126" s="68">
        <f t="shared" si="341"/>
        <v>0</v>
      </c>
      <c r="BQ126" s="68">
        <f t="shared" si="342"/>
        <v>0</v>
      </c>
      <c r="BR126" s="260">
        <v>0</v>
      </c>
      <c r="BS126" s="260">
        <v>0</v>
      </c>
      <c r="BT126" s="68">
        <f t="shared" si="343"/>
        <v>0</v>
      </c>
      <c r="BU126" s="68">
        <f t="shared" si="344"/>
        <v>0</v>
      </c>
      <c r="BV126" s="260">
        <v>0</v>
      </c>
      <c r="BW126" s="69">
        <f t="shared" si="345"/>
        <v>0</v>
      </c>
      <c r="BX126" s="260">
        <v>0</v>
      </c>
      <c r="BY126" s="260">
        <v>0</v>
      </c>
      <c r="BZ126" s="263">
        <f t="shared" si="346"/>
        <v>0</v>
      </c>
      <c r="CA126" s="263">
        <f t="shared" si="347"/>
        <v>0</v>
      </c>
      <c r="CB126" s="260">
        <v>0</v>
      </c>
      <c r="CC126" s="264">
        <f t="shared" si="348"/>
        <v>0</v>
      </c>
      <c r="CD126" s="260">
        <v>0</v>
      </c>
      <c r="CE126" s="260">
        <v>0</v>
      </c>
      <c r="CF126" s="263">
        <f t="shared" si="349"/>
        <v>0</v>
      </c>
      <c r="CG126" s="263">
        <f t="shared" si="350"/>
        <v>0</v>
      </c>
      <c r="CH126" s="260">
        <v>0</v>
      </c>
      <c r="CI126" s="69">
        <f t="shared" si="351"/>
        <v>0</v>
      </c>
      <c r="CJ126" s="260">
        <v>6.5616958615831003</v>
      </c>
      <c r="CK126" s="260">
        <v>1.4435733415177483</v>
      </c>
      <c r="CL126" s="260">
        <v>0.62098278177201738</v>
      </c>
      <c r="CM126" s="260">
        <v>0.48767115404833317</v>
      </c>
      <c r="CN126" s="260">
        <v>1.5421450978112974</v>
      </c>
      <c r="CO126" s="265">
        <f t="shared" si="352"/>
        <v>0.10832027167026552</v>
      </c>
      <c r="CP126" s="266">
        <f t="shared" si="353"/>
        <v>0.49173147017830587</v>
      </c>
      <c r="CQ126" s="260">
        <v>1.0966199780536627</v>
      </c>
      <c r="CR126" s="265">
        <f t="shared" si="354"/>
        <v>1.5029176799225448E-2</v>
      </c>
      <c r="CS126" s="265">
        <f t="shared" si="355"/>
        <v>0.64213021462923447</v>
      </c>
      <c r="CT126" s="260">
        <v>0.56325085702273348</v>
      </c>
      <c r="CU126" s="267">
        <f t="shared" si="247"/>
        <v>14.193921501312671</v>
      </c>
      <c r="CV126" s="260">
        <v>0</v>
      </c>
      <c r="CW126" s="260">
        <v>0</v>
      </c>
      <c r="CX126" s="68">
        <f t="shared" si="356"/>
        <v>0</v>
      </c>
      <c r="CY126" s="68">
        <f t="shared" si="357"/>
        <v>0</v>
      </c>
      <c r="CZ126" s="260">
        <v>0</v>
      </c>
      <c r="DA126" s="69">
        <f t="shared" si="358"/>
        <v>0</v>
      </c>
      <c r="DB126" s="260">
        <v>0</v>
      </c>
      <c r="DC126" s="260">
        <v>0</v>
      </c>
      <c r="DD126" s="68">
        <f t="shared" si="359"/>
        <v>0</v>
      </c>
      <c r="DE126" s="68">
        <f t="shared" si="360"/>
        <v>0</v>
      </c>
      <c r="DF126" s="260">
        <v>0</v>
      </c>
      <c r="DG126" s="69">
        <f t="shared" si="361"/>
        <v>0</v>
      </c>
      <c r="DH126" s="260">
        <v>3.8240064961728</v>
      </c>
      <c r="DI126" s="260">
        <v>0.84128142915801596</v>
      </c>
      <c r="DJ126" s="260">
        <v>5.9913328233333299E-2</v>
      </c>
      <c r="DK126" s="260">
        <v>2.7838767292137985</v>
      </c>
      <c r="DL126" s="68">
        <f t="shared" si="362"/>
        <v>0.1955395014599772</v>
      </c>
      <c r="DM126" s="68">
        <f t="shared" si="363"/>
        <v>0.8876725016305701</v>
      </c>
      <c r="DN126" s="260">
        <v>0.80947856821192998</v>
      </c>
      <c r="DO126" s="68">
        <f t="shared" si="364"/>
        <v>1.10939037773445E-2</v>
      </c>
      <c r="DP126" s="68">
        <f t="shared" si="365"/>
        <v>0.47399341353076846</v>
      </c>
      <c r="DQ126" s="260">
        <v>0.41576800205311698</v>
      </c>
      <c r="DR126" s="264">
        <f t="shared" si="366"/>
        <v>10.481189463651592</v>
      </c>
      <c r="DS126" s="260">
        <v>0</v>
      </c>
      <c r="DT126" s="260">
        <v>0</v>
      </c>
      <c r="DU126" s="260">
        <v>0</v>
      </c>
      <c r="DV126" s="68">
        <f t="shared" si="367"/>
        <v>0</v>
      </c>
      <c r="DW126" s="68">
        <f t="shared" si="368"/>
        <v>0</v>
      </c>
      <c r="DX126" s="260">
        <v>0</v>
      </c>
      <c r="DY126" s="260">
        <v>0</v>
      </c>
      <c r="DZ126" s="260">
        <v>0</v>
      </c>
      <c r="EA126" s="260">
        <v>0</v>
      </c>
      <c r="EB126" s="68">
        <f t="shared" si="369"/>
        <v>0</v>
      </c>
      <c r="EC126" s="68">
        <f t="shared" si="370"/>
        <v>0</v>
      </c>
      <c r="ED126" s="267">
        <v>0</v>
      </c>
      <c r="EE126" s="69">
        <f t="shared" si="371"/>
        <v>0</v>
      </c>
      <c r="EF126" s="260">
        <v>3.2940733333333201</v>
      </c>
      <c r="EG126" s="260">
        <v>0.72469613333333005</v>
      </c>
      <c r="EH126" s="260">
        <v>7.9561247505083168</v>
      </c>
      <c r="EI126" s="260">
        <v>2.3983020083202269</v>
      </c>
      <c r="EJ126" s="268">
        <f t="shared" si="372"/>
        <v>0.16845673306441272</v>
      </c>
      <c r="EK126" s="266">
        <f t="shared" si="373"/>
        <v>0.76472737497700416</v>
      </c>
      <c r="EL126" s="260">
        <v>1.5500903316055978</v>
      </c>
      <c r="EM126" s="268">
        <f t="shared" si="374"/>
        <v>2.1243987994654719E-2</v>
      </c>
      <c r="EN126" s="268">
        <f t="shared" si="375"/>
        <v>0.9076615940329843</v>
      </c>
      <c r="EO126" s="269">
        <f t="shared" si="376"/>
        <v>15.923286557100791</v>
      </c>
      <c r="EP126" s="69">
        <f t="shared" si="377"/>
        <v>20.063341061946996</v>
      </c>
      <c r="EQ126" s="260">
        <v>0</v>
      </c>
      <c r="ER126" s="260">
        <v>0</v>
      </c>
      <c r="ES126" s="260">
        <v>0</v>
      </c>
      <c r="ET126" s="68">
        <f t="shared" si="378"/>
        <v>0</v>
      </c>
      <c r="EU126" s="68">
        <f t="shared" si="379"/>
        <v>0</v>
      </c>
      <c r="EV126" s="260">
        <v>0</v>
      </c>
      <c r="EW126" s="260">
        <v>0</v>
      </c>
      <c r="EX126" s="68">
        <f t="shared" si="380"/>
        <v>0</v>
      </c>
      <c r="EY126" s="68">
        <f t="shared" si="381"/>
        <v>0</v>
      </c>
      <c r="EZ126" s="260">
        <v>0</v>
      </c>
      <c r="FA126" s="69">
        <f t="shared" si="382"/>
        <v>0</v>
      </c>
      <c r="FB126" s="260">
        <v>0</v>
      </c>
      <c r="FC126" s="260">
        <v>0</v>
      </c>
      <c r="FD126" s="68">
        <f t="shared" si="383"/>
        <v>0</v>
      </c>
      <c r="FE126" s="68">
        <f t="shared" si="384"/>
        <v>0</v>
      </c>
      <c r="FF126" s="260">
        <v>0</v>
      </c>
      <c r="FG126" s="69">
        <f t="shared" si="385"/>
        <v>0</v>
      </c>
      <c r="FH126" s="260">
        <v>0</v>
      </c>
      <c r="FI126" s="260">
        <v>0</v>
      </c>
      <c r="FJ126" s="68">
        <f t="shared" si="386"/>
        <v>0</v>
      </c>
      <c r="FK126" s="68">
        <f t="shared" si="387"/>
        <v>0</v>
      </c>
      <c r="FL126" s="260">
        <v>0</v>
      </c>
      <c r="FM126" s="69">
        <f t="shared" si="388"/>
        <v>0</v>
      </c>
      <c r="FN126" s="260">
        <v>0</v>
      </c>
      <c r="FO126" s="260">
        <v>0</v>
      </c>
      <c r="FP126" s="68">
        <f t="shared" si="389"/>
        <v>0</v>
      </c>
      <c r="FQ126" s="68">
        <f t="shared" si="390"/>
        <v>0</v>
      </c>
      <c r="FR126" s="260">
        <v>0</v>
      </c>
      <c r="FS126" s="264">
        <f t="shared" si="391"/>
        <v>0</v>
      </c>
      <c r="FT126" s="270">
        <f t="shared" si="248"/>
        <v>69.144827967442183</v>
      </c>
      <c r="FU126" s="271">
        <f t="shared" si="249"/>
        <v>16.689326595098315</v>
      </c>
      <c r="FV126" s="272">
        <f t="shared" si="392"/>
        <v>8.5879973064653345</v>
      </c>
      <c r="FW126" s="272">
        <f t="shared" si="250"/>
        <v>2.2422615540483335</v>
      </c>
      <c r="FX126" s="272">
        <f t="shared" si="251"/>
        <v>15.291499999999999</v>
      </c>
      <c r="FY126" s="272">
        <f t="shared" si="252"/>
        <v>0</v>
      </c>
      <c r="FZ126" s="272">
        <f t="shared" si="253"/>
        <v>0</v>
      </c>
      <c r="GA126" s="272">
        <f t="shared" si="254"/>
        <v>0</v>
      </c>
      <c r="GB126" s="272">
        <f t="shared" si="255"/>
        <v>0</v>
      </c>
      <c r="GC126" s="272">
        <f t="shared" si="256"/>
        <v>0</v>
      </c>
      <c r="GD126" s="272">
        <f t="shared" si="257"/>
        <v>0</v>
      </c>
      <c r="GE126" s="272">
        <f t="shared" si="258"/>
        <v>6.7243238353453236</v>
      </c>
      <c r="GF126" s="273">
        <f t="shared" si="259"/>
        <v>2.6158402430787739</v>
      </c>
      <c r="GG126" s="273">
        <f t="shared" si="260"/>
        <v>0.47231650619465543</v>
      </c>
      <c r="GH126" s="272">
        <f t="shared" si="393"/>
        <v>5.3416687036610728</v>
      </c>
      <c r="GI126" s="274">
        <f t="shared" si="394"/>
        <v>3.8159592808463385</v>
      </c>
      <c r="GJ126" s="275">
        <f t="shared" si="261"/>
        <v>7.3207569583674997E-2</v>
      </c>
      <c r="GK126" s="271">
        <f t="shared" si="395"/>
        <v>54.877077994618375</v>
      </c>
      <c r="GL126" s="276">
        <f t="shared" si="396"/>
        <v>69.145118273219154</v>
      </c>
      <c r="GM126" s="272">
        <f t="shared" si="397"/>
        <v>23.12112611902343</v>
      </c>
      <c r="GN126" s="272">
        <f t="shared" si="398"/>
        <v>2.7877856298266637</v>
      </c>
      <c r="GO126" s="277">
        <f t="shared" si="399"/>
        <v>0.42132575136910255</v>
      </c>
      <c r="GP126" s="278">
        <f t="shared" si="400"/>
        <v>5.0800547910004483E-2</v>
      </c>
      <c r="GQ126" s="279">
        <f t="shared" si="401"/>
        <v>1.0660110917629184</v>
      </c>
      <c r="GR126" s="280">
        <f t="shared" si="402"/>
        <v>54.877077994618375</v>
      </c>
      <c r="GS126" s="272">
        <f t="shared" si="403"/>
        <v>23.12112611902343</v>
      </c>
      <c r="GT126" s="272">
        <f t="shared" si="262"/>
        <v>2.7877856298266637</v>
      </c>
      <c r="GU126" s="73">
        <f t="shared" si="404"/>
        <v>0.42132575136910255</v>
      </c>
      <c r="GV126" s="74">
        <f t="shared" si="405"/>
        <v>5.0800547910004483E-2</v>
      </c>
      <c r="GW126" s="279">
        <f t="shared" si="406"/>
        <v>1.0660110917629184</v>
      </c>
      <c r="GX126" s="280">
        <f t="shared" si="407"/>
        <v>35.506938359276376</v>
      </c>
      <c r="GY126" s="272">
        <f t="shared" si="263"/>
        <v>21.774184809252535</v>
      </c>
      <c r="GZ126" s="272">
        <f t="shared" si="264"/>
        <v>1.0073547288142133</v>
      </c>
      <c r="HA126" s="73">
        <f t="shared" si="408"/>
        <v>0.61323746330733453</v>
      </c>
      <c r="HB126" s="74">
        <f t="shared" si="409"/>
        <v>2.8370644594059642E-2</v>
      </c>
      <c r="HC126" s="279">
        <f t="shared" si="410"/>
        <v>1.0890246780942057</v>
      </c>
      <c r="HD126" s="280">
        <f t="shared" si="411"/>
        <v>35.506938359276376</v>
      </c>
      <c r="HE126" s="272">
        <f t="shared" si="265"/>
        <v>21.774184809252535</v>
      </c>
      <c r="HF126" s="272">
        <f t="shared" si="266"/>
        <v>1.0073547288142133</v>
      </c>
      <c r="HG126" s="73">
        <f t="shared" si="412"/>
        <v>0.61323746330733453</v>
      </c>
      <c r="HH126" s="74">
        <f t="shared" si="413"/>
        <v>2.8370644594059642E-2</v>
      </c>
      <c r="HI126" s="281">
        <f t="shared" si="414"/>
        <v>1.0890246780942057</v>
      </c>
      <c r="HJ126" s="72">
        <f t="shared" si="267"/>
        <v>1.465445447846484</v>
      </c>
      <c r="HK126" s="73">
        <f t="shared" si="415"/>
        <v>1.465445447846484</v>
      </c>
      <c r="HL126" s="73">
        <f t="shared" si="268"/>
        <v>0.96857854869698645</v>
      </c>
      <c r="HM126" s="74">
        <f t="shared" si="416"/>
        <v>0.96857854869698645</v>
      </c>
      <c r="HN126" s="75"/>
      <c r="HO126" s="75"/>
      <c r="HP126" s="76">
        <f t="shared" si="417"/>
        <v>0</v>
      </c>
      <c r="HQ126" s="77">
        <f t="shared" si="418"/>
        <v>0</v>
      </c>
      <c r="HR126" s="77">
        <f t="shared" si="419"/>
        <v>0</v>
      </c>
      <c r="HS126" s="77">
        <f t="shared" si="420"/>
        <v>0</v>
      </c>
      <c r="HT126" s="282">
        <f t="shared" si="421"/>
        <v>0</v>
      </c>
      <c r="HU126" s="73"/>
      <c r="HV126" s="74"/>
      <c r="HW126" s="279"/>
      <c r="HX126" s="76">
        <f t="shared" si="422"/>
        <v>0</v>
      </c>
      <c r="HY126" s="77">
        <f t="shared" si="423"/>
        <v>0</v>
      </c>
      <c r="HZ126" s="77">
        <f t="shared" si="269"/>
        <v>0</v>
      </c>
      <c r="IA126" s="77">
        <f t="shared" si="424"/>
        <v>0</v>
      </c>
      <c r="IB126" s="282">
        <f t="shared" si="425"/>
        <v>0</v>
      </c>
      <c r="IC126" s="73"/>
      <c r="ID126" s="74"/>
      <c r="IE126" s="279"/>
      <c r="IF126" s="76">
        <f t="shared" si="270"/>
        <v>1.3469413097708942</v>
      </c>
      <c r="IG126" s="77">
        <f t="shared" si="426"/>
        <v>1.5328326799323753</v>
      </c>
      <c r="IH126" s="77">
        <f t="shared" si="271"/>
        <v>1.7804309010124504</v>
      </c>
      <c r="II126" s="77">
        <f t="shared" si="427"/>
        <v>2.0560416044891778</v>
      </c>
      <c r="IJ126" s="282">
        <f t="shared" si="428"/>
        <v>19.370139635342003</v>
      </c>
      <c r="IK126" s="73">
        <f t="shared" si="429"/>
        <v>6.9536995350994654E-2</v>
      </c>
      <c r="IL126" s="74">
        <f t="shared" si="430"/>
        <v>9.1916265681634302E-2</v>
      </c>
      <c r="IM126" s="279">
        <f t="shared" si="431"/>
        <v>1.0238254386559078</v>
      </c>
      <c r="IN126" s="76">
        <f t="shared" si="272"/>
        <v>0</v>
      </c>
      <c r="IO126" s="77">
        <f t="shared" si="432"/>
        <v>0</v>
      </c>
      <c r="IP126" s="77">
        <f t="shared" si="273"/>
        <v>0</v>
      </c>
      <c r="IQ126" s="77">
        <f t="shared" si="433"/>
        <v>0</v>
      </c>
      <c r="IR126" s="282">
        <f t="shared" si="434"/>
        <v>0</v>
      </c>
      <c r="IS126" s="283"/>
      <c r="IT126" s="284"/>
      <c r="IU126" s="285"/>
      <c r="IV126" s="76">
        <f t="shared" si="274"/>
        <v>0</v>
      </c>
      <c r="IW126" s="77">
        <f t="shared" si="435"/>
        <v>0</v>
      </c>
      <c r="IX126" s="77">
        <f t="shared" si="436"/>
        <v>0</v>
      </c>
      <c r="IY126" s="77">
        <f t="shared" si="437"/>
        <v>0</v>
      </c>
      <c r="IZ126" s="282">
        <f t="shared" si="438"/>
        <v>0</v>
      </c>
      <c r="JA126" s="283"/>
      <c r="JB126" s="284"/>
      <c r="JC126" s="285"/>
      <c r="JD126" s="76">
        <f t="shared" si="275"/>
        <v>0</v>
      </c>
      <c r="JE126" s="77">
        <f t="shared" si="439"/>
        <v>0</v>
      </c>
      <c r="JF126" s="77">
        <f t="shared" si="276"/>
        <v>0</v>
      </c>
      <c r="JG126" s="77">
        <f t="shared" si="440"/>
        <v>0</v>
      </c>
      <c r="JH126" s="282">
        <f t="shared" si="441"/>
        <v>0</v>
      </c>
      <c r="JI126" s="283"/>
      <c r="JJ126" s="284"/>
      <c r="JK126" s="285"/>
      <c r="JL126" s="76">
        <f t="shared" si="277"/>
        <v>9.3885804585660466</v>
      </c>
      <c r="JM126" s="77">
        <f t="shared" si="442"/>
        <v>10.684298447652747</v>
      </c>
      <c r="JN126" s="77">
        <f t="shared" si="278"/>
        <v>0.61102060251782409</v>
      </c>
      <c r="JO126" s="77">
        <f t="shared" si="443"/>
        <v>0.70560659178758334</v>
      </c>
      <c r="JP126" s="282">
        <f t="shared" si="444"/>
        <v>11.265017064533865</v>
      </c>
      <c r="JQ126" s="73">
        <f t="shared" si="279"/>
        <v>0.83342798371114024</v>
      </c>
      <c r="JR126" s="74">
        <f t="shared" si="280"/>
        <v>5.4240539452135091E-2</v>
      </c>
      <c r="JS126" s="279">
        <f t="shared" si="445"/>
        <v>1.123417831539165</v>
      </c>
      <c r="JT126" s="76">
        <f t="shared" si="281"/>
        <v>0</v>
      </c>
      <c r="JU126" s="77">
        <f t="shared" si="446"/>
        <v>0</v>
      </c>
      <c r="JV126" s="77">
        <f t="shared" si="282"/>
        <v>0</v>
      </c>
      <c r="JW126" s="77">
        <f t="shared" si="447"/>
        <v>0</v>
      </c>
      <c r="JX126" s="282">
        <f t="shared" si="448"/>
        <v>0</v>
      </c>
      <c r="JY126" s="73"/>
      <c r="JZ126" s="74"/>
      <c r="KA126" s="279"/>
      <c r="KB126" s="76">
        <f t="shared" si="283"/>
        <v>0</v>
      </c>
      <c r="KC126" s="77">
        <f t="shared" si="449"/>
        <v>0</v>
      </c>
      <c r="KD126" s="77">
        <f t="shared" si="284"/>
        <v>0</v>
      </c>
      <c r="KE126" s="77">
        <f t="shared" si="450"/>
        <v>0</v>
      </c>
      <c r="KF126" s="282">
        <f t="shared" si="451"/>
        <v>0</v>
      </c>
      <c r="KG126" s="73"/>
      <c r="KH126" s="74"/>
      <c r="KI126" s="279"/>
      <c r="KJ126" s="76">
        <f t="shared" si="285"/>
        <v>6.3265203418276492</v>
      </c>
      <c r="KK126" s="77">
        <f t="shared" si="452"/>
        <v>7.1996434142032832</v>
      </c>
      <c r="KL126" s="77">
        <f t="shared" si="286"/>
        <v>0.20663340523732171</v>
      </c>
      <c r="KM126" s="77">
        <f t="shared" si="453"/>
        <v>0.23862025636805911</v>
      </c>
      <c r="KN126" s="282">
        <f t="shared" si="454"/>
        <v>8.3184043362314224</v>
      </c>
      <c r="KO126" s="73">
        <f t="shared" si="287"/>
        <v>0.76054494180717136</v>
      </c>
      <c r="KP126" s="74">
        <f t="shared" si="288"/>
        <v>2.4840509896509204E-2</v>
      </c>
      <c r="KQ126" s="279">
        <f t="shared" si="289"/>
        <v>1.1088081183507874</v>
      </c>
      <c r="KR126" s="76">
        <f t="shared" si="290"/>
        <v>0</v>
      </c>
      <c r="KS126" s="77">
        <f t="shared" si="455"/>
        <v>0</v>
      </c>
      <c r="KT126" s="77">
        <f t="shared" si="291"/>
        <v>0</v>
      </c>
      <c r="KU126" s="77">
        <f t="shared" si="456"/>
        <v>0</v>
      </c>
      <c r="KV126" s="282">
        <f t="shared" si="457"/>
        <v>0</v>
      </c>
      <c r="KW126" s="73"/>
      <c r="KX126" s="74"/>
      <c r="KY126" s="279"/>
      <c r="KZ126" s="76">
        <f t="shared" si="292"/>
        <v>6.0590840088588358</v>
      </c>
      <c r="LA126" s="77">
        <f t="shared" si="458"/>
        <v>6.8952981929214436</v>
      </c>
      <c r="LB126" s="77">
        <f t="shared" si="293"/>
        <v>0.18970072105906743</v>
      </c>
      <c r="LC126" s="77">
        <f t="shared" si="459"/>
        <v>0.2190663926790111</v>
      </c>
      <c r="LD126" s="286">
        <f t="shared" si="460"/>
        <v>15.923286557100791</v>
      </c>
      <c r="LE126" s="73">
        <f t="shared" si="294"/>
        <v>0.38051717446213157</v>
      </c>
      <c r="LF126" s="74">
        <f t="shared" si="295"/>
        <v>1.1913415008817558E-2</v>
      </c>
      <c r="LG126" s="279">
        <f t="shared" si="296"/>
        <v>1.0543593718908837</v>
      </c>
      <c r="LH126" s="76">
        <f t="shared" si="297"/>
        <v>0</v>
      </c>
      <c r="LI126" s="77">
        <f t="shared" si="461"/>
        <v>0</v>
      </c>
      <c r="LJ126" s="77">
        <f t="shared" si="298"/>
        <v>0</v>
      </c>
      <c r="LK126" s="77">
        <f t="shared" si="462"/>
        <v>0</v>
      </c>
      <c r="LL126" s="282">
        <f t="shared" si="463"/>
        <v>0</v>
      </c>
      <c r="LM126" s="73"/>
      <c r="LN126" s="74"/>
      <c r="LO126" s="279"/>
      <c r="LP126" s="76">
        <f t="shared" si="299"/>
        <v>0</v>
      </c>
      <c r="LQ126" s="77">
        <f t="shared" si="464"/>
        <v>0</v>
      </c>
      <c r="LR126" s="77">
        <f t="shared" si="300"/>
        <v>0</v>
      </c>
      <c r="LS126" s="77">
        <f t="shared" si="465"/>
        <v>0</v>
      </c>
      <c r="LT126" s="282">
        <f t="shared" si="466"/>
        <v>0</v>
      </c>
      <c r="LU126" s="73"/>
      <c r="LV126" s="74"/>
      <c r="LW126" s="279"/>
      <c r="LX126" s="76">
        <f t="shared" si="301"/>
        <v>0</v>
      </c>
      <c r="LY126" s="77">
        <f t="shared" si="467"/>
        <v>0</v>
      </c>
      <c r="LZ126" s="77">
        <f t="shared" si="302"/>
        <v>0</v>
      </c>
      <c r="MA126" s="77">
        <f t="shared" si="468"/>
        <v>0</v>
      </c>
      <c r="MB126" s="286">
        <f t="shared" si="469"/>
        <v>0</v>
      </c>
      <c r="MC126" s="73"/>
      <c r="MD126" s="74"/>
      <c r="ME126" s="279"/>
      <c r="MF126" s="76">
        <f t="shared" si="303"/>
        <v>0</v>
      </c>
      <c r="MG126" s="77">
        <f t="shared" si="470"/>
        <v>0</v>
      </c>
      <c r="MH126" s="77">
        <f t="shared" si="304"/>
        <v>0</v>
      </c>
      <c r="MI126" s="77">
        <f t="shared" si="471"/>
        <v>0</v>
      </c>
      <c r="MJ126" s="286">
        <f t="shared" si="472"/>
        <v>0</v>
      </c>
      <c r="MK126" s="73"/>
      <c r="ML126" s="74"/>
      <c r="MM126" s="279"/>
      <c r="MN126" s="287">
        <f t="shared" si="473"/>
        <v>1.0660068974611239</v>
      </c>
      <c r="MO126" s="288">
        <f t="shared" si="473"/>
        <v>0</v>
      </c>
      <c r="MP126" s="288">
        <f t="shared" si="473"/>
        <v>1.0890231578143634</v>
      </c>
      <c r="MQ126" s="289">
        <f t="shared" si="473"/>
        <v>0</v>
      </c>
      <c r="MR126" s="290">
        <f t="shared" si="474"/>
        <v>1.465439681939807</v>
      </c>
      <c r="MS126" s="291"/>
      <c r="MT126" s="291">
        <f t="shared" si="305"/>
        <v>0.96857719656009489</v>
      </c>
      <c r="MU126" s="292"/>
      <c r="MV126" s="359">
        <f t="shared" si="306"/>
        <v>0</v>
      </c>
      <c r="MW126" s="360">
        <f t="shared" si="307"/>
        <v>0</v>
      </c>
      <c r="MX126" s="360">
        <f t="shared" si="308"/>
        <v>0.49686248537971206</v>
      </c>
      <c r="MY126" s="360">
        <f t="shared" si="309"/>
        <v>0</v>
      </c>
      <c r="MZ126" s="360">
        <f t="shared" si="310"/>
        <v>0</v>
      </c>
      <c r="NA126" s="360">
        <f t="shared" si="311"/>
        <v>0</v>
      </c>
      <c r="NB126" s="360">
        <f t="shared" si="312"/>
        <v>0.31702851206035237</v>
      </c>
      <c r="NC126" s="360">
        <f t="shared" si="313"/>
        <v>0</v>
      </c>
      <c r="ND126" s="360">
        <f t="shared" si="314"/>
        <v>0</v>
      </c>
      <c r="NE126" s="360">
        <f t="shared" si="315"/>
        <v>0.23096473105246904</v>
      </c>
      <c r="NF126" s="360">
        <f t="shared" si="316"/>
        <v>0</v>
      </c>
      <c r="NG126" s="360">
        <f t="shared" si="317"/>
        <v>0.42058395344727351</v>
      </c>
      <c r="NH126" s="360">
        <f t="shared" si="318"/>
        <v>0</v>
      </c>
      <c r="NI126" s="360">
        <f t="shared" si="319"/>
        <v>0</v>
      </c>
      <c r="NJ126" s="360">
        <f t="shared" si="320"/>
        <v>0</v>
      </c>
      <c r="NK126" s="361">
        <f t="shared" si="321"/>
        <v>0</v>
      </c>
      <c r="NL126" s="145">
        <f t="shared" si="475"/>
        <v>1.465439681939807</v>
      </c>
      <c r="NM126" s="40"/>
      <c r="NN126" s="56">
        <f t="shared" si="476"/>
        <v>0.96857719656009489</v>
      </c>
      <c r="NO126" s="59"/>
      <c r="NP126" s="55">
        <f t="shared" si="322"/>
        <v>1.0660068974611239</v>
      </c>
      <c r="NQ126" s="40"/>
      <c r="NR126" s="56">
        <f t="shared" si="323"/>
        <v>1.0890231578143634</v>
      </c>
      <c r="NS126" s="60"/>
      <c r="NT126" s="25"/>
      <c r="NU126" s="86">
        <f t="shared" si="477"/>
        <v>0</v>
      </c>
      <c r="NV126" s="86">
        <f t="shared" si="477"/>
        <v>0</v>
      </c>
      <c r="NW126" s="86">
        <f t="shared" si="477"/>
        <v>0</v>
      </c>
      <c r="NX126" s="86">
        <f t="shared" si="477"/>
        <v>0</v>
      </c>
      <c r="NY126" s="87">
        <f t="shared" si="478"/>
        <v>0</v>
      </c>
      <c r="NZ126" s="87">
        <f t="shared" si="478"/>
        <v>0</v>
      </c>
      <c r="OA126" s="87">
        <f t="shared" si="478"/>
        <v>0</v>
      </c>
      <c r="OB126" s="87">
        <f t="shared" si="478"/>
        <v>0</v>
      </c>
      <c r="OC126" s="26"/>
    </row>
    <row r="127" spans="1:393" thickBot="1" x14ac:dyDescent="0.35">
      <c r="A127" s="136" t="s">
        <v>352</v>
      </c>
      <c r="B127" s="137" t="s">
        <v>353</v>
      </c>
      <c r="C127" s="133" t="s">
        <v>118</v>
      </c>
      <c r="D127" s="64">
        <f>VLOOKUP(B127,[1]УсіТ_1!$A$10:$G$556,6,FALSE)</f>
        <v>43.9</v>
      </c>
      <c r="E127" s="64">
        <f>VLOOKUP(B127,[1]УсіТ_1!$A$10:$G$556,7,FALSE)</f>
        <v>0</v>
      </c>
      <c r="F127" s="38"/>
      <c r="G127" s="38"/>
      <c r="H127" s="39"/>
      <c r="I127" s="256">
        <v>2.5567000000000002</v>
      </c>
      <c r="J127" s="62">
        <v>2.5567000000000002</v>
      </c>
      <c r="K127" s="257">
        <f t="shared" si="324"/>
        <v>1.4448000000000001</v>
      </c>
      <c r="L127" s="258">
        <f t="shared" si="325"/>
        <v>1.4448000000000001</v>
      </c>
      <c r="M127" s="63">
        <v>0</v>
      </c>
      <c r="N127" s="63">
        <v>0</v>
      </c>
      <c r="O127" s="63">
        <v>1.1119000000000001</v>
      </c>
      <c r="P127" s="63">
        <v>0</v>
      </c>
      <c r="Q127" s="63">
        <v>0</v>
      </c>
      <c r="R127" s="63">
        <v>0</v>
      </c>
      <c r="S127" s="63">
        <v>0.28570000000000001</v>
      </c>
      <c r="T127" s="63">
        <v>0</v>
      </c>
      <c r="U127" s="63">
        <v>0</v>
      </c>
      <c r="V127" s="63">
        <v>0.75609999999999999</v>
      </c>
      <c r="W127" s="63">
        <v>0</v>
      </c>
      <c r="X127" s="63">
        <v>0.40300000000000002</v>
      </c>
      <c r="Y127" s="63">
        <v>0</v>
      </c>
      <c r="Z127" s="63">
        <v>0</v>
      </c>
      <c r="AA127" s="63">
        <v>0</v>
      </c>
      <c r="AB127" s="259">
        <v>0</v>
      </c>
      <c r="AC127" s="144">
        <v>0</v>
      </c>
      <c r="AD127" s="70">
        <v>0</v>
      </c>
      <c r="AE127" s="70">
        <v>0</v>
      </c>
      <c r="AF127" s="68">
        <f t="shared" si="326"/>
        <v>0</v>
      </c>
      <c r="AG127" s="68">
        <f t="shared" si="327"/>
        <v>0</v>
      </c>
      <c r="AH127" s="71">
        <v>0</v>
      </c>
      <c r="AI127" s="71">
        <v>0</v>
      </c>
      <c r="AJ127" s="68">
        <f t="shared" si="328"/>
        <v>0</v>
      </c>
      <c r="AK127" s="68">
        <f t="shared" si="329"/>
        <v>0</v>
      </c>
      <c r="AL127" s="71">
        <v>0</v>
      </c>
      <c r="AM127" s="69">
        <f t="shared" si="330"/>
        <v>0</v>
      </c>
      <c r="AN127" s="260">
        <v>0</v>
      </c>
      <c r="AO127" s="71">
        <v>0</v>
      </c>
      <c r="AP127" s="71">
        <v>0</v>
      </c>
      <c r="AQ127" s="68">
        <f t="shared" si="331"/>
        <v>0</v>
      </c>
      <c r="AR127" s="68">
        <f t="shared" si="332"/>
        <v>0</v>
      </c>
      <c r="AS127" s="71">
        <v>0</v>
      </c>
      <c r="AT127" s="261">
        <f t="shared" si="244"/>
        <v>0</v>
      </c>
      <c r="AU127" s="71">
        <v>0</v>
      </c>
      <c r="AV127" s="68">
        <f t="shared" si="333"/>
        <v>0</v>
      </c>
      <c r="AW127" s="68">
        <f t="shared" si="334"/>
        <v>0</v>
      </c>
      <c r="AX127" s="71">
        <v>0</v>
      </c>
      <c r="AY127" s="69">
        <f t="shared" si="335"/>
        <v>0</v>
      </c>
      <c r="AZ127" s="260">
        <v>6</v>
      </c>
      <c r="BA127" s="260">
        <v>30.583000000000101</v>
      </c>
      <c r="BB127" s="260">
        <v>3.18937000000001</v>
      </c>
      <c r="BC127" s="262">
        <f t="shared" si="336"/>
        <v>2.5514960000000082</v>
      </c>
      <c r="BD127" s="262">
        <f t="shared" si="245"/>
        <v>0.63787400000000183</v>
      </c>
      <c r="BE127" s="260">
        <v>1.197106</v>
      </c>
      <c r="BF127" s="262">
        <f t="shared" si="337"/>
        <v>0.9576848</v>
      </c>
      <c r="BG127" s="262">
        <f t="shared" si="246"/>
        <v>0.2394212</v>
      </c>
      <c r="BH127" s="260">
        <v>3.7709596515797772</v>
      </c>
      <c r="BI127" s="263">
        <f t="shared" si="338"/>
        <v>2.2081005078211451</v>
      </c>
      <c r="BJ127" s="68">
        <f t="shared" si="339"/>
        <v>5.1681002024900849E-2</v>
      </c>
      <c r="BK127" s="260">
        <v>1.9368575826384555</v>
      </c>
      <c r="BL127" s="69">
        <f t="shared" si="340"/>
        <v>48.812751881062006</v>
      </c>
      <c r="BM127" s="260">
        <v>0</v>
      </c>
      <c r="BN127" s="260">
        <v>0</v>
      </c>
      <c r="BO127" s="260">
        <v>0</v>
      </c>
      <c r="BP127" s="68">
        <f t="shared" si="341"/>
        <v>0</v>
      </c>
      <c r="BQ127" s="68">
        <f t="shared" si="342"/>
        <v>0</v>
      </c>
      <c r="BR127" s="260">
        <v>0</v>
      </c>
      <c r="BS127" s="260">
        <v>0</v>
      </c>
      <c r="BT127" s="68">
        <f t="shared" si="343"/>
        <v>0</v>
      </c>
      <c r="BU127" s="68">
        <f t="shared" si="344"/>
        <v>0</v>
      </c>
      <c r="BV127" s="260">
        <v>0</v>
      </c>
      <c r="BW127" s="69">
        <f t="shared" si="345"/>
        <v>0</v>
      </c>
      <c r="BX127" s="260">
        <v>0</v>
      </c>
      <c r="BY127" s="260">
        <v>0</v>
      </c>
      <c r="BZ127" s="263">
        <f t="shared" si="346"/>
        <v>0</v>
      </c>
      <c r="CA127" s="263">
        <f t="shared" si="347"/>
        <v>0</v>
      </c>
      <c r="CB127" s="260">
        <v>0</v>
      </c>
      <c r="CC127" s="264">
        <f t="shared" si="348"/>
        <v>0</v>
      </c>
      <c r="CD127" s="260">
        <v>0</v>
      </c>
      <c r="CE127" s="260">
        <v>0</v>
      </c>
      <c r="CF127" s="263">
        <f t="shared" si="349"/>
        <v>0</v>
      </c>
      <c r="CG127" s="263">
        <f t="shared" si="350"/>
        <v>0</v>
      </c>
      <c r="CH127" s="260">
        <v>0</v>
      </c>
      <c r="CI127" s="69">
        <f t="shared" si="351"/>
        <v>0</v>
      </c>
      <c r="CJ127" s="260">
        <v>5.7815198473856482</v>
      </c>
      <c r="CK127" s="260">
        <v>1.2719345863345757</v>
      </c>
      <c r="CL127" s="260">
        <v>0.54652509313727426</v>
      </c>
      <c r="CM127" s="260">
        <v>0.42562154399049357</v>
      </c>
      <c r="CN127" s="260">
        <v>1.3857615659695641</v>
      </c>
      <c r="CO127" s="265">
        <f t="shared" si="352"/>
        <v>9.7335892393702175E-2</v>
      </c>
      <c r="CP127" s="266">
        <f t="shared" si="353"/>
        <v>0.44186670444818715</v>
      </c>
      <c r="CQ127" s="260">
        <v>0.96907537332868576</v>
      </c>
      <c r="CR127" s="265">
        <f t="shared" si="354"/>
        <v>1.3281177991469639E-2</v>
      </c>
      <c r="CS127" s="265">
        <f t="shared" si="355"/>
        <v>0.56744596115410528</v>
      </c>
      <c r="CT127" s="260">
        <v>0.49774082678648451</v>
      </c>
      <c r="CU127" s="267">
        <f t="shared" si="247"/>
        <v>12.543068751530679</v>
      </c>
      <c r="CV127" s="260">
        <v>0</v>
      </c>
      <c r="CW127" s="260">
        <v>0</v>
      </c>
      <c r="CX127" s="68">
        <f t="shared" si="356"/>
        <v>0</v>
      </c>
      <c r="CY127" s="68">
        <f t="shared" si="357"/>
        <v>0</v>
      </c>
      <c r="CZ127" s="260">
        <v>0</v>
      </c>
      <c r="DA127" s="69">
        <f t="shared" si="358"/>
        <v>0</v>
      </c>
      <c r="DB127" s="260">
        <v>0</v>
      </c>
      <c r="DC127" s="260">
        <v>0</v>
      </c>
      <c r="DD127" s="68">
        <f t="shared" si="359"/>
        <v>0</v>
      </c>
      <c r="DE127" s="68">
        <f t="shared" si="360"/>
        <v>0</v>
      </c>
      <c r="DF127" s="260">
        <v>0</v>
      </c>
      <c r="DG127" s="69">
        <f t="shared" si="361"/>
        <v>0</v>
      </c>
      <c r="DH127" s="260">
        <v>12.109190217090561</v>
      </c>
      <c r="DI127" s="260">
        <v>2.6640218477599231</v>
      </c>
      <c r="DJ127" s="260">
        <v>0.18766573888333324</v>
      </c>
      <c r="DK127" s="260">
        <v>8.8154904780419283</v>
      </c>
      <c r="DL127" s="68">
        <f t="shared" si="362"/>
        <v>0.61920005117766497</v>
      </c>
      <c r="DM127" s="68">
        <f t="shared" si="363"/>
        <v>2.810924924809405</v>
      </c>
      <c r="DN127" s="260">
        <v>2.5644044363094398</v>
      </c>
      <c r="DO127" s="68">
        <f t="shared" si="364"/>
        <v>3.514516279962087E-2</v>
      </c>
      <c r="DP127" s="68">
        <f t="shared" si="365"/>
        <v>1.5015972752987379</v>
      </c>
      <c r="DQ127" s="260">
        <v>1.31714087415021</v>
      </c>
      <c r="DR127" s="264">
        <f t="shared" si="366"/>
        <v>33.189496310682472</v>
      </c>
      <c r="DS127" s="260">
        <v>0</v>
      </c>
      <c r="DT127" s="260">
        <v>0</v>
      </c>
      <c r="DU127" s="260">
        <v>0</v>
      </c>
      <c r="DV127" s="68">
        <f t="shared" si="367"/>
        <v>0</v>
      </c>
      <c r="DW127" s="68">
        <f t="shared" si="368"/>
        <v>0</v>
      </c>
      <c r="DX127" s="260">
        <v>0</v>
      </c>
      <c r="DY127" s="260">
        <v>0</v>
      </c>
      <c r="DZ127" s="260">
        <v>0</v>
      </c>
      <c r="EA127" s="260">
        <v>0</v>
      </c>
      <c r="EB127" s="68">
        <f t="shared" si="369"/>
        <v>0</v>
      </c>
      <c r="EC127" s="68">
        <f t="shared" si="370"/>
        <v>0</v>
      </c>
      <c r="ED127" s="267">
        <v>0</v>
      </c>
      <c r="EE127" s="69">
        <f t="shared" si="371"/>
        <v>0</v>
      </c>
      <c r="EF127" s="260">
        <v>2.9178988888888799</v>
      </c>
      <c r="EG127" s="260">
        <v>0.64193775555555399</v>
      </c>
      <c r="EH127" s="260">
        <v>6.9912958616194265</v>
      </c>
      <c r="EI127" s="260">
        <v>2.1244222751459469</v>
      </c>
      <c r="EJ127" s="268">
        <f t="shared" si="372"/>
        <v>0.14921942060625132</v>
      </c>
      <c r="EK127" s="266">
        <f t="shared" si="373"/>
        <v>0.67739753549758686</v>
      </c>
      <c r="EL127" s="260">
        <v>1.3670066564066179</v>
      </c>
      <c r="EM127" s="268">
        <f t="shared" si="374"/>
        <v>1.8734826226052697E-2</v>
      </c>
      <c r="EN127" s="268">
        <f t="shared" si="375"/>
        <v>0.80045621568552072</v>
      </c>
      <c r="EO127" s="269">
        <f t="shared" si="376"/>
        <v>14.042561437616426</v>
      </c>
      <c r="EP127" s="69">
        <f t="shared" si="377"/>
        <v>17.693627411396697</v>
      </c>
      <c r="EQ127" s="260">
        <v>0</v>
      </c>
      <c r="ER127" s="260">
        <v>0</v>
      </c>
      <c r="ES127" s="260">
        <v>0</v>
      </c>
      <c r="ET127" s="68">
        <f t="shared" si="378"/>
        <v>0</v>
      </c>
      <c r="EU127" s="68">
        <f t="shared" si="379"/>
        <v>0</v>
      </c>
      <c r="EV127" s="260">
        <v>0</v>
      </c>
      <c r="EW127" s="260">
        <v>0</v>
      </c>
      <c r="EX127" s="68">
        <f t="shared" si="380"/>
        <v>0</v>
      </c>
      <c r="EY127" s="68">
        <f t="shared" si="381"/>
        <v>0</v>
      </c>
      <c r="EZ127" s="260">
        <v>0</v>
      </c>
      <c r="FA127" s="69">
        <f t="shared" si="382"/>
        <v>0</v>
      </c>
      <c r="FB127" s="260">
        <v>0</v>
      </c>
      <c r="FC127" s="260">
        <v>0</v>
      </c>
      <c r="FD127" s="68">
        <f t="shared" si="383"/>
        <v>0</v>
      </c>
      <c r="FE127" s="68">
        <f t="shared" si="384"/>
        <v>0</v>
      </c>
      <c r="FF127" s="260">
        <v>0</v>
      </c>
      <c r="FG127" s="69">
        <f t="shared" si="385"/>
        <v>0</v>
      </c>
      <c r="FH127" s="260">
        <v>0</v>
      </c>
      <c r="FI127" s="260">
        <v>0</v>
      </c>
      <c r="FJ127" s="68">
        <f t="shared" si="386"/>
        <v>0</v>
      </c>
      <c r="FK127" s="68">
        <f t="shared" si="387"/>
        <v>0</v>
      </c>
      <c r="FL127" s="260">
        <v>0</v>
      </c>
      <c r="FM127" s="69">
        <f t="shared" si="388"/>
        <v>0</v>
      </c>
      <c r="FN127" s="260">
        <v>0</v>
      </c>
      <c r="FO127" s="260">
        <v>0</v>
      </c>
      <c r="FP127" s="68">
        <f t="shared" si="389"/>
        <v>0</v>
      </c>
      <c r="FQ127" s="68">
        <f t="shared" si="390"/>
        <v>0</v>
      </c>
      <c r="FR127" s="260">
        <v>0</v>
      </c>
      <c r="FS127" s="264">
        <f t="shared" si="391"/>
        <v>0</v>
      </c>
      <c r="FT127" s="270">
        <f t="shared" si="248"/>
        <v>112.23894435467184</v>
      </c>
      <c r="FU127" s="271">
        <f t="shared" si="249"/>
        <v>25.38650314301514</v>
      </c>
      <c r="FV127" s="272">
        <f t="shared" si="392"/>
        <v>8.177160349649542</v>
      </c>
      <c r="FW127" s="272">
        <f t="shared" si="250"/>
        <v>3.9348023439905018</v>
      </c>
      <c r="FX127" s="272">
        <f t="shared" si="251"/>
        <v>30.583000000000101</v>
      </c>
      <c r="FY127" s="272">
        <f t="shared" si="252"/>
        <v>0</v>
      </c>
      <c r="FZ127" s="272">
        <f t="shared" si="253"/>
        <v>0</v>
      </c>
      <c r="GA127" s="272">
        <f t="shared" si="254"/>
        <v>0</v>
      </c>
      <c r="GB127" s="272">
        <f t="shared" si="255"/>
        <v>0</v>
      </c>
      <c r="GC127" s="272">
        <f t="shared" si="256"/>
        <v>0</v>
      </c>
      <c r="GD127" s="272">
        <f t="shared" si="257"/>
        <v>0</v>
      </c>
      <c r="GE127" s="272">
        <f t="shared" si="258"/>
        <v>12.325674319157439</v>
      </c>
      <c r="GF127" s="273">
        <f t="shared" si="259"/>
        <v>4.794830781001318</v>
      </c>
      <c r="GG127" s="273">
        <f t="shared" si="260"/>
        <v>0.86575536417761856</v>
      </c>
      <c r="GH127" s="272">
        <f t="shared" si="393"/>
        <v>8.6714461176245194</v>
      </c>
      <c r="GI127" s="274">
        <f t="shared" si="394"/>
        <v>6.1946719511506014</v>
      </c>
      <c r="GJ127" s="275">
        <f t="shared" si="261"/>
        <v>0.11884216904204405</v>
      </c>
      <c r="GK127" s="271">
        <f t="shared" si="395"/>
        <v>89.078586273437253</v>
      </c>
      <c r="GL127" s="276">
        <f t="shared" si="396"/>
        <v>112.23901870453093</v>
      </c>
      <c r="GM127" s="272">
        <f t="shared" si="397"/>
        <v>36.37600587516706</v>
      </c>
      <c r="GN127" s="272">
        <f t="shared" si="398"/>
        <v>4.9193998772101644</v>
      </c>
      <c r="GO127" s="277">
        <f t="shared" si="399"/>
        <v>0.40835858983557066</v>
      </c>
      <c r="GP127" s="278">
        <f t="shared" si="400"/>
        <v>5.5225392353101393E-2</v>
      </c>
      <c r="GQ127" s="279">
        <f t="shared" si="401"/>
        <v>1.0649064597194673</v>
      </c>
      <c r="GR127" s="280">
        <f t="shared" si="402"/>
        <v>89.078586273437253</v>
      </c>
      <c r="GS127" s="272">
        <f t="shared" si="403"/>
        <v>36.37600587516706</v>
      </c>
      <c r="GT127" s="272">
        <f t="shared" si="262"/>
        <v>4.9193998772101644</v>
      </c>
      <c r="GU127" s="73">
        <f t="shared" si="404"/>
        <v>0.40835858983557066</v>
      </c>
      <c r="GV127" s="74">
        <f t="shared" si="405"/>
        <v>5.5225392353101393E-2</v>
      </c>
      <c r="GW127" s="279">
        <f t="shared" si="406"/>
        <v>1.0649064597194673</v>
      </c>
      <c r="GX127" s="280">
        <f t="shared" si="407"/>
        <v>50.338307002753119</v>
      </c>
      <c r="GY127" s="272">
        <f t="shared" si="263"/>
        <v>33.682123255625264</v>
      </c>
      <c r="GZ127" s="272">
        <f t="shared" si="264"/>
        <v>1.3585380751852554</v>
      </c>
      <c r="HA127" s="73">
        <f t="shared" si="408"/>
        <v>0.66911513837330905</v>
      </c>
      <c r="HB127" s="74">
        <f t="shared" si="409"/>
        <v>2.6988155861319568E-2</v>
      </c>
      <c r="HC127" s="279">
        <f t="shared" si="410"/>
        <v>1.0965223467742329</v>
      </c>
      <c r="HD127" s="280">
        <f t="shared" si="411"/>
        <v>50.338307002753119</v>
      </c>
      <c r="HE127" s="272">
        <f t="shared" si="265"/>
        <v>33.682123255625264</v>
      </c>
      <c r="HF127" s="272">
        <f t="shared" si="266"/>
        <v>1.3585380751852554</v>
      </c>
      <c r="HG127" s="73">
        <f t="shared" si="412"/>
        <v>0.66911513837330905</v>
      </c>
      <c r="HH127" s="74">
        <f t="shared" si="413"/>
        <v>2.6988155861319568E-2</v>
      </c>
      <c r="HI127" s="281">
        <f t="shared" si="414"/>
        <v>1.0965223467742329</v>
      </c>
      <c r="HJ127" s="72">
        <f t="shared" si="267"/>
        <v>2.7226463455647623</v>
      </c>
      <c r="HK127" s="73">
        <f t="shared" si="415"/>
        <v>2.7226463455647623</v>
      </c>
      <c r="HL127" s="73">
        <f t="shared" si="268"/>
        <v>1.5842554866194118</v>
      </c>
      <c r="HM127" s="74">
        <f t="shared" si="416"/>
        <v>1.5842554866194118</v>
      </c>
      <c r="HN127" s="75"/>
      <c r="HO127" s="75"/>
      <c r="HP127" s="76">
        <f t="shared" si="417"/>
        <v>0</v>
      </c>
      <c r="HQ127" s="77">
        <f t="shared" si="418"/>
        <v>0</v>
      </c>
      <c r="HR127" s="77">
        <f t="shared" si="419"/>
        <v>0</v>
      </c>
      <c r="HS127" s="77">
        <f t="shared" si="420"/>
        <v>0</v>
      </c>
      <c r="HT127" s="282">
        <f t="shared" si="421"/>
        <v>0</v>
      </c>
      <c r="HU127" s="73"/>
      <c r="HV127" s="74"/>
      <c r="HW127" s="279"/>
      <c r="HX127" s="76">
        <f t="shared" si="422"/>
        <v>0</v>
      </c>
      <c r="HY127" s="77">
        <f t="shared" si="423"/>
        <v>0</v>
      </c>
      <c r="HZ127" s="77">
        <f t="shared" si="269"/>
        <v>0</v>
      </c>
      <c r="IA127" s="77">
        <f t="shared" si="424"/>
        <v>0</v>
      </c>
      <c r="IB127" s="282">
        <f t="shared" si="425"/>
        <v>0</v>
      </c>
      <c r="IC127" s="73"/>
      <c r="ID127" s="74"/>
      <c r="IE127" s="279"/>
      <c r="IF127" s="76">
        <f t="shared" si="270"/>
        <v>2.6938826195417969</v>
      </c>
      <c r="IG127" s="77">
        <f t="shared" si="426"/>
        <v>3.0656653598647603</v>
      </c>
      <c r="IH127" s="77">
        <f t="shared" si="271"/>
        <v>3.5608618020249092</v>
      </c>
      <c r="II127" s="77">
        <f t="shared" si="427"/>
        <v>4.1120832089783654</v>
      </c>
      <c r="IJ127" s="282">
        <f t="shared" si="428"/>
        <v>38.740279270684134</v>
      </c>
      <c r="IK127" s="73">
        <f t="shared" si="429"/>
        <v>6.953699535099464E-2</v>
      </c>
      <c r="IL127" s="74">
        <f t="shared" si="430"/>
        <v>9.1916265681634204E-2</v>
      </c>
      <c r="IM127" s="279">
        <f t="shared" si="431"/>
        <v>1.0238254386559078</v>
      </c>
      <c r="IN127" s="76">
        <f t="shared" si="272"/>
        <v>0</v>
      </c>
      <c r="IO127" s="77">
        <f t="shared" si="432"/>
        <v>0</v>
      </c>
      <c r="IP127" s="77">
        <f t="shared" si="273"/>
        <v>0</v>
      </c>
      <c r="IQ127" s="77">
        <f t="shared" si="433"/>
        <v>0</v>
      </c>
      <c r="IR127" s="282">
        <f t="shared" si="434"/>
        <v>0</v>
      </c>
      <c r="IS127" s="283"/>
      <c r="IT127" s="284"/>
      <c r="IU127" s="285"/>
      <c r="IV127" s="76">
        <f t="shared" si="274"/>
        <v>0</v>
      </c>
      <c r="IW127" s="77">
        <f t="shared" si="435"/>
        <v>0</v>
      </c>
      <c r="IX127" s="77">
        <f t="shared" si="436"/>
        <v>0</v>
      </c>
      <c r="IY127" s="77">
        <f t="shared" si="437"/>
        <v>0</v>
      </c>
      <c r="IZ127" s="282">
        <f t="shared" si="438"/>
        <v>0</v>
      </c>
      <c r="JA127" s="283"/>
      <c r="JB127" s="284"/>
      <c r="JC127" s="285"/>
      <c r="JD127" s="76">
        <f t="shared" si="275"/>
        <v>0</v>
      </c>
      <c r="JE127" s="77">
        <f t="shared" si="439"/>
        <v>0</v>
      </c>
      <c r="JF127" s="77">
        <f t="shared" si="276"/>
        <v>0</v>
      </c>
      <c r="JG127" s="77">
        <f t="shared" si="440"/>
        <v>0</v>
      </c>
      <c r="JH127" s="282">
        <f t="shared" si="441"/>
        <v>0</v>
      </c>
      <c r="JI127" s="283"/>
      <c r="JJ127" s="284"/>
      <c r="JK127" s="285"/>
      <c r="JL127" s="76">
        <f t="shared" si="277"/>
        <v>8.2848158857550196</v>
      </c>
      <c r="JM127" s="77">
        <f t="shared" si="442"/>
        <v>9.4282033261480702</v>
      </c>
      <c r="JN127" s="77">
        <f t="shared" si="278"/>
        <v>0.53623861437566545</v>
      </c>
      <c r="JO127" s="77">
        <f t="shared" si="443"/>
        <v>0.61924835188101846</v>
      </c>
      <c r="JP127" s="282">
        <f t="shared" si="444"/>
        <v>9.9548164694687937</v>
      </c>
      <c r="JQ127" s="73">
        <f t="shared" si="279"/>
        <v>0.83224195153816949</v>
      </c>
      <c r="JR127" s="74">
        <f t="shared" si="280"/>
        <v>5.3867252703281639E-2</v>
      </c>
      <c r="JS127" s="279">
        <f t="shared" si="445"/>
        <v>1.1231963624502506</v>
      </c>
      <c r="JT127" s="76">
        <f t="shared" si="281"/>
        <v>0</v>
      </c>
      <c r="JU127" s="77">
        <f t="shared" si="446"/>
        <v>0</v>
      </c>
      <c r="JV127" s="77">
        <f t="shared" si="282"/>
        <v>0</v>
      </c>
      <c r="JW127" s="77">
        <f t="shared" si="447"/>
        <v>0</v>
      </c>
      <c r="JX127" s="282">
        <f t="shared" si="448"/>
        <v>0</v>
      </c>
      <c r="JY127" s="73"/>
      <c r="JZ127" s="74"/>
      <c r="KA127" s="279"/>
      <c r="KB127" s="76">
        <f t="shared" si="283"/>
        <v>0</v>
      </c>
      <c r="KC127" s="77">
        <f t="shared" si="449"/>
        <v>0</v>
      </c>
      <c r="KD127" s="77">
        <f t="shared" si="284"/>
        <v>0</v>
      </c>
      <c r="KE127" s="77">
        <f t="shared" si="450"/>
        <v>0</v>
      </c>
      <c r="KF127" s="282">
        <f t="shared" si="451"/>
        <v>0</v>
      </c>
      <c r="KG127" s="73"/>
      <c r="KH127" s="74"/>
      <c r="KI127" s="279"/>
      <c r="KJ127" s="76">
        <f t="shared" si="285"/>
        <v>20.034489148982416</v>
      </c>
      <c r="KK127" s="77">
        <f t="shared" si="452"/>
        <v>22.79944899643348</v>
      </c>
      <c r="KL127" s="77">
        <f t="shared" si="286"/>
        <v>0.65434521397728584</v>
      </c>
      <c r="KM127" s="77">
        <f t="shared" si="453"/>
        <v>0.75563785310096976</v>
      </c>
      <c r="KN127" s="282">
        <f t="shared" si="454"/>
        <v>26.340870087843232</v>
      </c>
      <c r="KO127" s="73">
        <f t="shared" si="287"/>
        <v>0.76058570131396985</v>
      </c>
      <c r="KP127" s="74">
        <f t="shared" si="288"/>
        <v>2.4841442662870788E-2</v>
      </c>
      <c r="KQ127" s="279">
        <f t="shared" si="289"/>
        <v>1.1088138879625533</v>
      </c>
      <c r="KR127" s="76">
        <f t="shared" si="290"/>
        <v>0</v>
      </c>
      <c r="KS127" s="77">
        <f t="shared" si="455"/>
        <v>0</v>
      </c>
      <c r="KT127" s="77">
        <f t="shared" si="291"/>
        <v>0</v>
      </c>
      <c r="KU127" s="77">
        <f t="shared" si="456"/>
        <v>0</v>
      </c>
      <c r="KV127" s="282">
        <f t="shared" si="457"/>
        <v>0</v>
      </c>
      <c r="KW127" s="73"/>
      <c r="KX127" s="74"/>
      <c r="KY127" s="279"/>
      <c r="KZ127" s="76">
        <f t="shared" si="292"/>
        <v>5.3628182208878252</v>
      </c>
      <c r="LA127" s="77">
        <f t="shared" si="458"/>
        <v>6.1029407635525539</v>
      </c>
      <c r="LB127" s="77">
        <f t="shared" si="293"/>
        <v>0.167954246832304</v>
      </c>
      <c r="LC127" s="77">
        <f t="shared" si="459"/>
        <v>0.19395356424194468</v>
      </c>
      <c r="LD127" s="286">
        <f t="shared" si="460"/>
        <v>14.042561437616426</v>
      </c>
      <c r="LE127" s="73">
        <f t="shared" si="294"/>
        <v>0.38189743692501915</v>
      </c>
      <c r="LF127" s="74">
        <f t="shared" si="295"/>
        <v>1.1960371160093172E-2</v>
      </c>
      <c r="LG127" s="279">
        <f t="shared" si="296"/>
        <v>1.0545571307256043</v>
      </c>
      <c r="LH127" s="76">
        <f t="shared" si="297"/>
        <v>0</v>
      </c>
      <c r="LI127" s="77">
        <f t="shared" si="461"/>
        <v>0</v>
      </c>
      <c r="LJ127" s="77">
        <f t="shared" si="298"/>
        <v>0</v>
      </c>
      <c r="LK127" s="77">
        <f t="shared" si="462"/>
        <v>0</v>
      </c>
      <c r="LL127" s="282">
        <f t="shared" si="463"/>
        <v>0</v>
      </c>
      <c r="LM127" s="73"/>
      <c r="LN127" s="74"/>
      <c r="LO127" s="279"/>
      <c r="LP127" s="76">
        <f t="shared" si="299"/>
        <v>0</v>
      </c>
      <c r="LQ127" s="77">
        <f t="shared" si="464"/>
        <v>0</v>
      </c>
      <c r="LR127" s="77">
        <f t="shared" si="300"/>
        <v>0</v>
      </c>
      <c r="LS127" s="77">
        <f t="shared" si="465"/>
        <v>0</v>
      </c>
      <c r="LT127" s="282">
        <f t="shared" si="466"/>
        <v>0</v>
      </c>
      <c r="LU127" s="73"/>
      <c r="LV127" s="74"/>
      <c r="LW127" s="279"/>
      <c r="LX127" s="76">
        <f t="shared" si="301"/>
        <v>0</v>
      </c>
      <c r="LY127" s="77">
        <f t="shared" si="467"/>
        <v>0</v>
      </c>
      <c r="LZ127" s="77">
        <f t="shared" si="302"/>
        <v>0</v>
      </c>
      <c r="MA127" s="77">
        <f t="shared" si="468"/>
        <v>0</v>
      </c>
      <c r="MB127" s="286">
        <f t="shared" si="469"/>
        <v>0</v>
      </c>
      <c r="MC127" s="73"/>
      <c r="MD127" s="74"/>
      <c r="ME127" s="279"/>
      <c r="MF127" s="76">
        <f t="shared" si="303"/>
        <v>0</v>
      </c>
      <c r="MG127" s="77">
        <f t="shared" si="470"/>
        <v>0</v>
      </c>
      <c r="MH127" s="77">
        <f t="shared" si="304"/>
        <v>0</v>
      </c>
      <c r="MI127" s="77">
        <f t="shared" si="471"/>
        <v>0</v>
      </c>
      <c r="MJ127" s="286">
        <f t="shared" si="472"/>
        <v>0</v>
      </c>
      <c r="MK127" s="73"/>
      <c r="ML127" s="74"/>
      <c r="MM127" s="279"/>
      <c r="MN127" s="287">
        <f t="shared" si="473"/>
        <v>1.0649076584520849</v>
      </c>
      <c r="MO127" s="288">
        <f t="shared" si="473"/>
        <v>0</v>
      </c>
      <c r="MP127" s="288">
        <f t="shared" si="473"/>
        <v>1.0965240207107847</v>
      </c>
      <c r="MQ127" s="289">
        <f t="shared" si="473"/>
        <v>0</v>
      </c>
      <c r="MR127" s="290">
        <f t="shared" si="474"/>
        <v>2.7226494103644456</v>
      </c>
      <c r="MS127" s="291"/>
      <c r="MT127" s="291">
        <f t="shared" si="305"/>
        <v>1.5842579051229417</v>
      </c>
      <c r="MU127" s="292"/>
      <c r="MV127" s="359">
        <f t="shared" si="306"/>
        <v>0</v>
      </c>
      <c r="MW127" s="360">
        <f t="shared" si="307"/>
        <v>0</v>
      </c>
      <c r="MX127" s="360">
        <f t="shared" si="308"/>
        <v>1.1383915052415039</v>
      </c>
      <c r="MY127" s="360">
        <f t="shared" si="309"/>
        <v>0</v>
      </c>
      <c r="MZ127" s="360">
        <f t="shared" si="310"/>
        <v>0</v>
      </c>
      <c r="NA127" s="360">
        <f t="shared" si="311"/>
        <v>0</v>
      </c>
      <c r="NB127" s="360">
        <f t="shared" si="312"/>
        <v>0.32089720075203659</v>
      </c>
      <c r="NC127" s="360">
        <f t="shared" si="313"/>
        <v>0</v>
      </c>
      <c r="ND127" s="360">
        <f t="shared" si="314"/>
        <v>0</v>
      </c>
      <c r="NE127" s="360">
        <f t="shared" si="315"/>
        <v>0.83837418068848657</v>
      </c>
      <c r="NF127" s="360">
        <f t="shared" si="316"/>
        <v>0</v>
      </c>
      <c r="NG127" s="360">
        <f t="shared" si="317"/>
        <v>0.42498652368241857</v>
      </c>
      <c r="NH127" s="360">
        <f t="shared" si="318"/>
        <v>0</v>
      </c>
      <c r="NI127" s="360">
        <f t="shared" si="319"/>
        <v>0</v>
      </c>
      <c r="NJ127" s="360">
        <f t="shared" si="320"/>
        <v>0</v>
      </c>
      <c r="NK127" s="361">
        <f t="shared" si="321"/>
        <v>0</v>
      </c>
      <c r="NL127" s="145">
        <f t="shared" si="475"/>
        <v>2.7226494103644456</v>
      </c>
      <c r="NM127" s="40"/>
      <c r="NN127" s="56">
        <f t="shared" si="476"/>
        <v>1.5842579051229417</v>
      </c>
      <c r="NO127" s="59"/>
      <c r="NP127" s="55">
        <f t="shared" si="322"/>
        <v>1.0649076584520849</v>
      </c>
      <c r="NQ127" s="40"/>
      <c r="NR127" s="56">
        <f t="shared" si="323"/>
        <v>1.0965240207107847</v>
      </c>
      <c r="NS127" s="60"/>
      <c r="NT127" s="25"/>
      <c r="NU127" s="86">
        <f t="shared" si="477"/>
        <v>0</v>
      </c>
      <c r="NV127" s="86">
        <f t="shared" si="477"/>
        <v>0</v>
      </c>
      <c r="NW127" s="86">
        <f t="shared" si="477"/>
        <v>0</v>
      </c>
      <c r="NX127" s="86">
        <f t="shared" si="477"/>
        <v>0</v>
      </c>
      <c r="NY127" s="87">
        <f t="shared" si="478"/>
        <v>0</v>
      </c>
      <c r="NZ127" s="87">
        <f t="shared" si="478"/>
        <v>0</v>
      </c>
      <c r="OA127" s="87">
        <f t="shared" si="478"/>
        <v>0</v>
      </c>
      <c r="OB127" s="87">
        <f t="shared" si="478"/>
        <v>0</v>
      </c>
      <c r="OC127" s="26"/>
    </row>
    <row r="128" spans="1:393" thickBot="1" x14ac:dyDescent="0.35">
      <c r="A128" s="136" t="s">
        <v>354</v>
      </c>
      <c r="B128" s="137" t="s">
        <v>355</v>
      </c>
      <c r="C128" s="133" t="s">
        <v>118</v>
      </c>
      <c r="D128" s="64">
        <f>VLOOKUP(B128,[1]УсіТ_1!$A$10:$G$556,6,FALSE)</f>
        <v>167.5</v>
      </c>
      <c r="E128" s="64">
        <f>VLOOKUP(B128,[1]УсіТ_1!$A$10:$G$556,7,FALSE)</f>
        <v>32.9</v>
      </c>
      <c r="F128" s="38"/>
      <c r="G128" s="38"/>
      <c r="H128" s="39"/>
      <c r="I128" s="256">
        <v>1.3512</v>
      </c>
      <c r="J128" s="62">
        <v>1.3512</v>
      </c>
      <c r="K128" s="257">
        <f t="shared" si="324"/>
        <v>0.7198</v>
      </c>
      <c r="L128" s="258">
        <f t="shared" si="325"/>
        <v>0.7198</v>
      </c>
      <c r="M128" s="63">
        <v>0</v>
      </c>
      <c r="N128" s="63">
        <v>0</v>
      </c>
      <c r="O128" s="63">
        <v>0.63139999999999996</v>
      </c>
      <c r="P128" s="63">
        <v>0</v>
      </c>
      <c r="Q128" s="63">
        <v>0</v>
      </c>
      <c r="R128" s="63">
        <v>0</v>
      </c>
      <c r="S128" s="63">
        <v>0.26519999999999999</v>
      </c>
      <c r="T128" s="63">
        <v>0</v>
      </c>
      <c r="U128" s="63">
        <v>0</v>
      </c>
      <c r="V128" s="63">
        <v>7.5399999999999995E-2</v>
      </c>
      <c r="W128" s="63">
        <v>0</v>
      </c>
      <c r="X128" s="63">
        <v>0.37919999999999998</v>
      </c>
      <c r="Y128" s="63">
        <v>0</v>
      </c>
      <c r="Z128" s="63">
        <v>0</v>
      </c>
      <c r="AA128" s="63">
        <v>0</v>
      </c>
      <c r="AB128" s="259">
        <v>0</v>
      </c>
      <c r="AC128" s="144">
        <v>0</v>
      </c>
      <c r="AD128" s="70">
        <v>0</v>
      </c>
      <c r="AE128" s="70">
        <v>0</v>
      </c>
      <c r="AF128" s="68">
        <f t="shared" si="326"/>
        <v>0</v>
      </c>
      <c r="AG128" s="68">
        <f t="shared" si="327"/>
        <v>0</v>
      </c>
      <c r="AH128" s="71">
        <v>0</v>
      </c>
      <c r="AI128" s="71">
        <v>0</v>
      </c>
      <c r="AJ128" s="68">
        <f t="shared" si="328"/>
        <v>0</v>
      </c>
      <c r="AK128" s="68">
        <f t="shared" si="329"/>
        <v>0</v>
      </c>
      <c r="AL128" s="71">
        <v>0</v>
      </c>
      <c r="AM128" s="69">
        <f t="shared" si="330"/>
        <v>0</v>
      </c>
      <c r="AN128" s="260">
        <v>0</v>
      </c>
      <c r="AO128" s="71">
        <v>0</v>
      </c>
      <c r="AP128" s="71">
        <v>0</v>
      </c>
      <c r="AQ128" s="68">
        <f t="shared" si="331"/>
        <v>0</v>
      </c>
      <c r="AR128" s="68">
        <f t="shared" si="332"/>
        <v>0</v>
      </c>
      <c r="AS128" s="71">
        <v>0</v>
      </c>
      <c r="AT128" s="261">
        <f t="shared" si="244"/>
        <v>0</v>
      </c>
      <c r="AU128" s="71">
        <v>0</v>
      </c>
      <c r="AV128" s="68">
        <f t="shared" si="333"/>
        <v>0</v>
      </c>
      <c r="AW128" s="68">
        <f t="shared" si="334"/>
        <v>0</v>
      </c>
      <c r="AX128" s="71">
        <v>0</v>
      </c>
      <c r="AY128" s="69">
        <f t="shared" si="335"/>
        <v>0</v>
      </c>
      <c r="AZ128" s="260">
        <v>13</v>
      </c>
      <c r="BA128" s="260">
        <v>66.263166666666805</v>
      </c>
      <c r="BB128" s="260">
        <v>6.9103016666666903</v>
      </c>
      <c r="BC128" s="262">
        <f t="shared" si="336"/>
        <v>5.5282413333333524</v>
      </c>
      <c r="BD128" s="262">
        <f t="shared" si="245"/>
        <v>1.3820603333333379</v>
      </c>
      <c r="BE128" s="260">
        <v>2.59372966666667</v>
      </c>
      <c r="BF128" s="262">
        <f t="shared" si="337"/>
        <v>2.0749837333333363</v>
      </c>
      <c r="BG128" s="262">
        <f t="shared" si="246"/>
        <v>0.51874593333333374</v>
      </c>
      <c r="BH128" s="260">
        <v>8.1704125784228427</v>
      </c>
      <c r="BI128" s="263">
        <f t="shared" si="338"/>
        <v>4.784217766945809</v>
      </c>
      <c r="BJ128" s="68">
        <f t="shared" si="339"/>
        <v>0.11197550438728505</v>
      </c>
      <c r="BK128" s="260">
        <v>4.1965247623833166</v>
      </c>
      <c r="BL128" s="69">
        <f t="shared" si="340"/>
        <v>105.76096240896759</v>
      </c>
      <c r="BM128" s="260">
        <v>0</v>
      </c>
      <c r="BN128" s="260">
        <v>0</v>
      </c>
      <c r="BO128" s="260">
        <v>0</v>
      </c>
      <c r="BP128" s="68">
        <f t="shared" si="341"/>
        <v>0</v>
      </c>
      <c r="BQ128" s="68">
        <f t="shared" si="342"/>
        <v>0</v>
      </c>
      <c r="BR128" s="260">
        <v>0</v>
      </c>
      <c r="BS128" s="260">
        <v>0</v>
      </c>
      <c r="BT128" s="68">
        <f t="shared" si="343"/>
        <v>0</v>
      </c>
      <c r="BU128" s="68">
        <f t="shared" si="344"/>
        <v>0</v>
      </c>
      <c r="BV128" s="260">
        <v>0</v>
      </c>
      <c r="BW128" s="69">
        <f t="shared" si="345"/>
        <v>0</v>
      </c>
      <c r="BX128" s="260">
        <v>0</v>
      </c>
      <c r="BY128" s="260">
        <v>0</v>
      </c>
      <c r="BZ128" s="263">
        <f t="shared" si="346"/>
        <v>0</v>
      </c>
      <c r="CA128" s="263">
        <f t="shared" si="347"/>
        <v>0</v>
      </c>
      <c r="CB128" s="260">
        <v>0</v>
      </c>
      <c r="CC128" s="264">
        <f t="shared" si="348"/>
        <v>0</v>
      </c>
      <c r="CD128" s="260">
        <v>0</v>
      </c>
      <c r="CE128" s="260">
        <v>0</v>
      </c>
      <c r="CF128" s="263">
        <f t="shared" si="349"/>
        <v>0</v>
      </c>
      <c r="CG128" s="263">
        <f t="shared" si="350"/>
        <v>0</v>
      </c>
      <c r="CH128" s="260">
        <v>0</v>
      </c>
      <c r="CI128" s="69">
        <f t="shared" si="351"/>
        <v>0</v>
      </c>
      <c r="CJ128" s="260">
        <v>20.848669121573945</v>
      </c>
      <c r="CK128" s="260">
        <v>4.5867080458095995</v>
      </c>
      <c r="CL128" s="260">
        <v>1.9844892048957508</v>
      </c>
      <c r="CM128" s="260">
        <v>1.6239546382325212</v>
      </c>
      <c r="CN128" s="260">
        <v>4.405918524663039</v>
      </c>
      <c r="CO128" s="265">
        <f t="shared" si="352"/>
        <v>0.30947171717233185</v>
      </c>
      <c r="CP128" s="266">
        <f t="shared" si="353"/>
        <v>1.4048799926111057</v>
      </c>
      <c r="CQ128" s="260">
        <v>3.4322805520798427</v>
      </c>
      <c r="CR128" s="265">
        <f t="shared" si="354"/>
        <v>4.7039404966254243E-2</v>
      </c>
      <c r="CS128" s="265">
        <f t="shared" si="355"/>
        <v>2.0097856063925601</v>
      </c>
      <c r="CT128" s="260">
        <v>1.7629032857240445</v>
      </c>
      <c r="CU128" s="267">
        <f t="shared" si="247"/>
        <v>44.425162481695459</v>
      </c>
      <c r="CV128" s="260">
        <v>0</v>
      </c>
      <c r="CW128" s="260">
        <v>0</v>
      </c>
      <c r="CX128" s="68">
        <f t="shared" si="356"/>
        <v>0</v>
      </c>
      <c r="CY128" s="68">
        <f t="shared" si="357"/>
        <v>0</v>
      </c>
      <c r="CZ128" s="260">
        <v>0</v>
      </c>
      <c r="DA128" s="69">
        <f t="shared" si="358"/>
        <v>0</v>
      </c>
      <c r="DB128" s="260">
        <v>0</v>
      </c>
      <c r="DC128" s="260">
        <v>0</v>
      </c>
      <c r="DD128" s="68">
        <f t="shared" si="359"/>
        <v>0</v>
      </c>
      <c r="DE128" s="68">
        <f t="shared" si="360"/>
        <v>0</v>
      </c>
      <c r="DF128" s="260">
        <v>0</v>
      </c>
      <c r="DG128" s="69">
        <f t="shared" si="361"/>
        <v>0</v>
      </c>
      <c r="DH128" s="260">
        <v>4.60519120030464</v>
      </c>
      <c r="DI128" s="260">
        <v>1.0131420640670208</v>
      </c>
      <c r="DJ128" s="260">
        <v>6.8913760949999958E-2</v>
      </c>
      <c r="DK128" s="260">
        <v>3.3525791938217777</v>
      </c>
      <c r="DL128" s="68">
        <f t="shared" si="362"/>
        <v>0.23548516257404165</v>
      </c>
      <c r="DM128" s="68">
        <f t="shared" si="363"/>
        <v>1.0690101069003997</v>
      </c>
      <c r="DN128" s="260">
        <v>0.97537184472150995</v>
      </c>
      <c r="DO128" s="68">
        <f t="shared" si="364"/>
        <v>1.3367471131908294E-2</v>
      </c>
      <c r="DP128" s="68">
        <f t="shared" si="365"/>
        <v>0.57113288516405902</v>
      </c>
      <c r="DQ128" s="260">
        <v>0.50097484857999797</v>
      </c>
      <c r="DR128" s="264">
        <f t="shared" si="366"/>
        <v>12.619407494933936</v>
      </c>
      <c r="DS128" s="260">
        <v>0</v>
      </c>
      <c r="DT128" s="260">
        <v>0</v>
      </c>
      <c r="DU128" s="260">
        <v>0</v>
      </c>
      <c r="DV128" s="68">
        <f t="shared" si="367"/>
        <v>0</v>
      </c>
      <c r="DW128" s="68">
        <f t="shared" si="368"/>
        <v>0</v>
      </c>
      <c r="DX128" s="260">
        <v>0</v>
      </c>
      <c r="DY128" s="260">
        <v>0</v>
      </c>
      <c r="DZ128" s="260">
        <v>0</v>
      </c>
      <c r="EA128" s="260">
        <v>0</v>
      </c>
      <c r="EB128" s="68">
        <f t="shared" si="369"/>
        <v>0</v>
      </c>
      <c r="EC128" s="68">
        <f t="shared" si="370"/>
        <v>0</v>
      </c>
      <c r="ED128" s="267">
        <v>0</v>
      </c>
      <c r="EE128" s="69">
        <f t="shared" si="371"/>
        <v>0</v>
      </c>
      <c r="EF128" s="260">
        <v>10.19211555555558</v>
      </c>
      <c r="EG128" s="260">
        <v>2.2422654222222298</v>
      </c>
      <c r="EH128" s="260">
        <v>25.648529194952765</v>
      </c>
      <c r="EI128" s="260">
        <v>7.4205303684559372</v>
      </c>
      <c r="EJ128" s="268">
        <f t="shared" si="372"/>
        <v>0.52121805308034497</v>
      </c>
      <c r="EK128" s="266">
        <f t="shared" si="373"/>
        <v>2.3661251543465971</v>
      </c>
      <c r="EL128" s="260">
        <v>4.907359652724228</v>
      </c>
      <c r="EM128" s="268">
        <f t="shared" si="374"/>
        <v>6.7255364040585547E-2</v>
      </c>
      <c r="EN128" s="268">
        <f t="shared" si="375"/>
        <v>2.8735240740912826</v>
      </c>
      <c r="EO128" s="269">
        <f t="shared" si="376"/>
        <v>50.410800193910745</v>
      </c>
      <c r="EP128" s="69">
        <f t="shared" si="377"/>
        <v>63.51760824432754</v>
      </c>
      <c r="EQ128" s="260">
        <v>0</v>
      </c>
      <c r="ER128" s="260">
        <v>0</v>
      </c>
      <c r="ES128" s="260">
        <v>0</v>
      </c>
      <c r="ET128" s="68">
        <f t="shared" si="378"/>
        <v>0</v>
      </c>
      <c r="EU128" s="68">
        <f t="shared" si="379"/>
        <v>0</v>
      </c>
      <c r="EV128" s="260">
        <v>0</v>
      </c>
      <c r="EW128" s="260">
        <v>0</v>
      </c>
      <c r="EX128" s="68">
        <f t="shared" si="380"/>
        <v>0</v>
      </c>
      <c r="EY128" s="68">
        <f t="shared" si="381"/>
        <v>0</v>
      </c>
      <c r="EZ128" s="260">
        <v>0</v>
      </c>
      <c r="FA128" s="69">
        <f t="shared" si="382"/>
        <v>0</v>
      </c>
      <c r="FB128" s="260">
        <v>0</v>
      </c>
      <c r="FC128" s="260">
        <v>0</v>
      </c>
      <c r="FD128" s="68">
        <f t="shared" si="383"/>
        <v>0</v>
      </c>
      <c r="FE128" s="68">
        <f t="shared" si="384"/>
        <v>0</v>
      </c>
      <c r="FF128" s="260">
        <v>0</v>
      </c>
      <c r="FG128" s="69">
        <f t="shared" si="385"/>
        <v>0</v>
      </c>
      <c r="FH128" s="260">
        <v>0</v>
      </c>
      <c r="FI128" s="260">
        <v>0</v>
      </c>
      <c r="FJ128" s="68">
        <f t="shared" si="386"/>
        <v>0</v>
      </c>
      <c r="FK128" s="68">
        <f t="shared" si="387"/>
        <v>0</v>
      </c>
      <c r="FL128" s="260">
        <v>0</v>
      </c>
      <c r="FM128" s="69">
        <f t="shared" si="388"/>
        <v>0</v>
      </c>
      <c r="FN128" s="260">
        <v>0</v>
      </c>
      <c r="FO128" s="260">
        <v>0</v>
      </c>
      <c r="FP128" s="68">
        <f t="shared" si="389"/>
        <v>0</v>
      </c>
      <c r="FQ128" s="68">
        <f t="shared" si="390"/>
        <v>0</v>
      </c>
      <c r="FR128" s="260">
        <v>0</v>
      </c>
      <c r="FS128" s="264">
        <f t="shared" si="391"/>
        <v>0</v>
      </c>
      <c r="FT128" s="270">
        <f t="shared" si="248"/>
        <v>226.32314062992452</v>
      </c>
      <c r="FU128" s="271">
        <f t="shared" si="249"/>
        <v>43.488091409533013</v>
      </c>
      <c r="FV128" s="272">
        <f t="shared" si="392"/>
        <v>27.978783789232665</v>
      </c>
      <c r="FW128" s="272">
        <f t="shared" si="250"/>
        <v>9.2271797048992088</v>
      </c>
      <c r="FX128" s="272">
        <f t="shared" si="251"/>
        <v>66.263166666666805</v>
      </c>
      <c r="FY128" s="272">
        <f t="shared" si="252"/>
        <v>0</v>
      </c>
      <c r="FZ128" s="272">
        <f t="shared" si="253"/>
        <v>0</v>
      </c>
      <c r="GA128" s="272">
        <f t="shared" si="254"/>
        <v>0</v>
      </c>
      <c r="GB128" s="272">
        <f t="shared" si="255"/>
        <v>0</v>
      </c>
      <c r="GC128" s="272">
        <f t="shared" si="256"/>
        <v>0</v>
      </c>
      <c r="GD128" s="272">
        <f t="shared" si="257"/>
        <v>0</v>
      </c>
      <c r="GE128" s="272">
        <f t="shared" si="258"/>
        <v>15.179028086940754</v>
      </c>
      <c r="GF128" s="273">
        <f t="shared" si="259"/>
        <v>5.9048186097068855</v>
      </c>
      <c r="GG128" s="273">
        <f t="shared" si="260"/>
        <v>1.0661749328267185</v>
      </c>
      <c r="GH128" s="272">
        <f t="shared" si="393"/>
        <v>17.485424627948426</v>
      </c>
      <c r="GI128" s="274">
        <f t="shared" si="394"/>
        <v>12.491165605764326</v>
      </c>
      <c r="GJ128" s="275">
        <f t="shared" si="261"/>
        <v>0.23963774452603312</v>
      </c>
      <c r="GK128" s="271">
        <f t="shared" si="395"/>
        <v>179.62167428522085</v>
      </c>
      <c r="GL128" s="276">
        <f t="shared" si="396"/>
        <v>226.32330959937826</v>
      </c>
      <c r="GM128" s="272">
        <f t="shared" si="397"/>
        <v>61.884075625004229</v>
      </c>
      <c r="GN128" s="272">
        <f t="shared" si="398"/>
        <v>10.532992382251962</v>
      </c>
      <c r="GO128" s="277">
        <f t="shared" si="399"/>
        <v>0.34452454510995506</v>
      </c>
      <c r="GP128" s="278">
        <f t="shared" si="400"/>
        <v>5.8639874192056837E-2</v>
      </c>
      <c r="GQ128" s="279">
        <f t="shared" si="401"/>
        <v>1.0566252849955553</v>
      </c>
      <c r="GR128" s="280">
        <f t="shared" si="402"/>
        <v>179.62167428522085</v>
      </c>
      <c r="GS128" s="272">
        <f t="shared" si="403"/>
        <v>61.884075625004229</v>
      </c>
      <c r="GT128" s="272">
        <f t="shared" si="262"/>
        <v>10.532992382251962</v>
      </c>
      <c r="GU128" s="73">
        <f t="shared" si="404"/>
        <v>0.34452454510995506</v>
      </c>
      <c r="GV128" s="74">
        <f t="shared" si="405"/>
        <v>5.8639874192056837E-2</v>
      </c>
      <c r="GW128" s="279">
        <f t="shared" si="406"/>
        <v>1.0566252849955553</v>
      </c>
      <c r="GX128" s="280">
        <f t="shared" si="407"/>
        <v>95.684402532071971</v>
      </c>
      <c r="GY128" s="272">
        <f t="shared" si="263"/>
        <v>56.04732994933034</v>
      </c>
      <c r="GZ128" s="272">
        <f t="shared" si="264"/>
        <v>2.817791811197988</v>
      </c>
      <c r="HA128" s="73">
        <f t="shared" si="408"/>
        <v>0.58575199788224752</v>
      </c>
      <c r="HB128" s="74">
        <f t="shared" si="409"/>
        <v>2.9448810220176761E-2</v>
      </c>
      <c r="HC128" s="279">
        <f t="shared" si="410"/>
        <v>1.0853983090498125</v>
      </c>
      <c r="HD128" s="280">
        <f t="shared" si="411"/>
        <v>95.684402532071971</v>
      </c>
      <c r="HE128" s="272">
        <f t="shared" si="265"/>
        <v>56.04732994933034</v>
      </c>
      <c r="HF128" s="272">
        <f t="shared" si="266"/>
        <v>2.817791811197988</v>
      </c>
      <c r="HG128" s="73">
        <f t="shared" si="412"/>
        <v>0.58575199788224752</v>
      </c>
      <c r="HH128" s="74">
        <f t="shared" si="413"/>
        <v>2.9448810220176761E-2</v>
      </c>
      <c r="HI128" s="281">
        <f t="shared" si="414"/>
        <v>1.0853983090498125</v>
      </c>
      <c r="HJ128" s="72">
        <f t="shared" si="267"/>
        <v>1.4277120850859943</v>
      </c>
      <c r="HK128" s="73">
        <f t="shared" si="415"/>
        <v>1.4277120850859943</v>
      </c>
      <c r="HL128" s="73">
        <f t="shared" si="268"/>
        <v>0.78126970285405506</v>
      </c>
      <c r="HM128" s="74">
        <f t="shared" si="416"/>
        <v>0.78126970285405506</v>
      </c>
      <c r="HN128" s="75"/>
      <c r="HO128" s="75"/>
      <c r="HP128" s="76">
        <f t="shared" si="417"/>
        <v>0</v>
      </c>
      <c r="HQ128" s="77">
        <f t="shared" si="418"/>
        <v>0</v>
      </c>
      <c r="HR128" s="77">
        <f t="shared" si="419"/>
        <v>0</v>
      </c>
      <c r="HS128" s="77">
        <f t="shared" si="420"/>
        <v>0</v>
      </c>
      <c r="HT128" s="282">
        <f t="shared" si="421"/>
        <v>0</v>
      </c>
      <c r="HU128" s="73"/>
      <c r="HV128" s="74"/>
      <c r="HW128" s="279"/>
      <c r="HX128" s="76">
        <f t="shared" si="422"/>
        <v>0</v>
      </c>
      <c r="HY128" s="77">
        <f t="shared" si="423"/>
        <v>0</v>
      </c>
      <c r="HZ128" s="77">
        <f t="shared" si="269"/>
        <v>0</v>
      </c>
      <c r="IA128" s="77">
        <f t="shared" si="424"/>
        <v>0</v>
      </c>
      <c r="IB128" s="282">
        <f t="shared" si="425"/>
        <v>0</v>
      </c>
      <c r="IC128" s="73"/>
      <c r="ID128" s="74"/>
      <c r="IE128" s="279"/>
      <c r="IF128" s="76">
        <f t="shared" si="270"/>
        <v>5.8367456756738871</v>
      </c>
      <c r="IG128" s="77">
        <f t="shared" si="426"/>
        <v>6.6422749463736404</v>
      </c>
      <c r="IH128" s="77">
        <f t="shared" si="271"/>
        <v>7.7152005710539733</v>
      </c>
      <c r="II128" s="77">
        <f t="shared" si="427"/>
        <v>8.9095136194531293</v>
      </c>
      <c r="IJ128" s="282">
        <f t="shared" si="428"/>
        <v>83.937271753148877</v>
      </c>
      <c r="IK128" s="73">
        <f t="shared" si="429"/>
        <v>6.953699535099464E-2</v>
      </c>
      <c r="IL128" s="74">
        <f t="shared" si="430"/>
        <v>9.1916265681634329E-2</v>
      </c>
      <c r="IM128" s="279">
        <f t="shared" si="431"/>
        <v>1.0238254386559078</v>
      </c>
      <c r="IN128" s="76">
        <f t="shared" si="272"/>
        <v>0</v>
      </c>
      <c r="IO128" s="77">
        <f t="shared" si="432"/>
        <v>0</v>
      </c>
      <c r="IP128" s="77">
        <f t="shared" si="273"/>
        <v>0</v>
      </c>
      <c r="IQ128" s="77">
        <f t="shared" si="433"/>
        <v>0</v>
      </c>
      <c r="IR128" s="282">
        <f t="shared" si="434"/>
        <v>0</v>
      </c>
      <c r="IS128" s="283"/>
      <c r="IT128" s="284"/>
      <c r="IU128" s="285"/>
      <c r="IV128" s="76">
        <f t="shared" si="274"/>
        <v>0</v>
      </c>
      <c r="IW128" s="77">
        <f t="shared" si="435"/>
        <v>0</v>
      </c>
      <c r="IX128" s="77">
        <f t="shared" si="436"/>
        <v>0</v>
      </c>
      <c r="IY128" s="77">
        <f t="shared" si="437"/>
        <v>0</v>
      </c>
      <c r="IZ128" s="282">
        <f t="shared" si="438"/>
        <v>0</v>
      </c>
      <c r="JA128" s="283"/>
      <c r="JB128" s="284"/>
      <c r="JC128" s="285"/>
      <c r="JD128" s="76">
        <f t="shared" si="275"/>
        <v>0</v>
      </c>
      <c r="JE128" s="77">
        <f t="shared" si="439"/>
        <v>0</v>
      </c>
      <c r="JF128" s="77">
        <f t="shared" si="276"/>
        <v>0</v>
      </c>
      <c r="JG128" s="77">
        <f t="shared" si="440"/>
        <v>0</v>
      </c>
      <c r="JH128" s="282">
        <f t="shared" si="441"/>
        <v>0</v>
      </c>
      <c r="JI128" s="283"/>
      <c r="JJ128" s="284"/>
      <c r="JK128" s="285"/>
      <c r="JL128" s="76">
        <f t="shared" si="277"/>
        <v>29.601269198168016</v>
      </c>
      <c r="JM128" s="77">
        <f t="shared" si="442"/>
        <v>33.686540360207182</v>
      </c>
      <c r="JN128" s="77">
        <f t="shared" si="278"/>
        <v>1.9804657603711071</v>
      </c>
      <c r="JO128" s="77">
        <f t="shared" si="443"/>
        <v>2.2870418600765547</v>
      </c>
      <c r="JP128" s="282">
        <f t="shared" si="444"/>
        <v>35.258065461663065</v>
      </c>
      <c r="JQ128" s="73">
        <f t="shared" si="279"/>
        <v>0.83956022006806308</v>
      </c>
      <c r="JR128" s="74">
        <f t="shared" si="280"/>
        <v>5.6170573581937291E-2</v>
      </c>
      <c r="JS128" s="279">
        <f t="shared" si="445"/>
        <v>1.1245629107620772</v>
      </c>
      <c r="JT128" s="76">
        <f t="shared" si="281"/>
        <v>0</v>
      </c>
      <c r="JU128" s="77">
        <f t="shared" si="446"/>
        <v>0</v>
      </c>
      <c r="JV128" s="77">
        <f t="shared" si="282"/>
        <v>0</v>
      </c>
      <c r="JW128" s="77">
        <f t="shared" si="447"/>
        <v>0</v>
      </c>
      <c r="JX128" s="282">
        <f t="shared" si="448"/>
        <v>0</v>
      </c>
      <c r="JY128" s="73"/>
      <c r="JZ128" s="74"/>
      <c r="KA128" s="279"/>
      <c r="KB128" s="76">
        <f t="shared" si="283"/>
        <v>0</v>
      </c>
      <c r="KC128" s="77">
        <f t="shared" si="449"/>
        <v>0</v>
      </c>
      <c r="KD128" s="77">
        <f t="shared" si="284"/>
        <v>0</v>
      </c>
      <c r="KE128" s="77">
        <f t="shared" si="450"/>
        <v>0</v>
      </c>
      <c r="KF128" s="282">
        <f t="shared" si="451"/>
        <v>0</v>
      </c>
      <c r="KG128" s="73"/>
      <c r="KH128" s="74"/>
      <c r="KI128" s="279"/>
      <c r="KJ128" s="76">
        <f t="shared" si="285"/>
        <v>7.6193077146902999</v>
      </c>
      <c r="KK128" s="77">
        <f t="shared" si="452"/>
        <v>8.6708483723947083</v>
      </c>
      <c r="KL128" s="77">
        <f t="shared" si="286"/>
        <v>0.24885263370594993</v>
      </c>
      <c r="KM128" s="77">
        <f t="shared" si="453"/>
        <v>0.28737502140363097</v>
      </c>
      <c r="KN128" s="282">
        <f t="shared" si="454"/>
        <v>10.015402773757092</v>
      </c>
      <c r="KO128" s="73">
        <f t="shared" si="287"/>
        <v>0.76075899160589211</v>
      </c>
      <c r="KP128" s="74">
        <f t="shared" si="288"/>
        <v>2.4846992110792315E-2</v>
      </c>
      <c r="KQ128" s="279">
        <f t="shared" si="289"/>
        <v>1.1088386628102798</v>
      </c>
      <c r="KR128" s="76">
        <f t="shared" si="290"/>
        <v>0</v>
      </c>
      <c r="KS128" s="77">
        <f t="shared" si="455"/>
        <v>0</v>
      </c>
      <c r="KT128" s="77">
        <f t="shared" si="291"/>
        <v>0</v>
      </c>
      <c r="KU128" s="77">
        <f t="shared" si="456"/>
        <v>0</v>
      </c>
      <c r="KV128" s="282">
        <f t="shared" si="457"/>
        <v>0</v>
      </c>
      <c r="KW128" s="73"/>
      <c r="KX128" s="74"/>
      <c r="KY128" s="279"/>
      <c r="KZ128" s="76">
        <f t="shared" si="292"/>
        <v>18.826753036472024</v>
      </c>
      <c r="LA128" s="77">
        <f t="shared" si="458"/>
        <v>21.425033223035527</v>
      </c>
      <c r="LB128" s="77">
        <f t="shared" si="293"/>
        <v>0.58847341712093049</v>
      </c>
      <c r="LC128" s="77">
        <f t="shared" si="459"/>
        <v>0.67956910209125054</v>
      </c>
      <c r="LD128" s="286">
        <f t="shared" si="460"/>
        <v>50.410800193910745</v>
      </c>
      <c r="LE128" s="73">
        <f t="shared" si="294"/>
        <v>0.37346665722529349</v>
      </c>
      <c r="LF128" s="74">
        <f t="shared" si="295"/>
        <v>1.1673558341809734E-2</v>
      </c>
      <c r="LG128" s="279">
        <f t="shared" si="296"/>
        <v>1.0533492001949749</v>
      </c>
      <c r="LH128" s="76">
        <f t="shared" si="297"/>
        <v>0</v>
      </c>
      <c r="LI128" s="77">
        <f t="shared" si="461"/>
        <v>0</v>
      </c>
      <c r="LJ128" s="77">
        <f t="shared" si="298"/>
        <v>0</v>
      </c>
      <c r="LK128" s="77">
        <f t="shared" si="462"/>
        <v>0</v>
      </c>
      <c r="LL128" s="282">
        <f t="shared" si="463"/>
        <v>0</v>
      </c>
      <c r="LM128" s="73"/>
      <c r="LN128" s="74"/>
      <c r="LO128" s="279"/>
      <c r="LP128" s="76">
        <f t="shared" si="299"/>
        <v>0</v>
      </c>
      <c r="LQ128" s="77">
        <f t="shared" si="464"/>
        <v>0</v>
      </c>
      <c r="LR128" s="77">
        <f t="shared" si="300"/>
        <v>0</v>
      </c>
      <c r="LS128" s="77">
        <f t="shared" si="465"/>
        <v>0</v>
      </c>
      <c r="LT128" s="282">
        <f t="shared" si="466"/>
        <v>0</v>
      </c>
      <c r="LU128" s="73"/>
      <c r="LV128" s="74"/>
      <c r="LW128" s="279"/>
      <c r="LX128" s="76">
        <f t="shared" si="301"/>
        <v>0</v>
      </c>
      <c r="LY128" s="77">
        <f t="shared" si="467"/>
        <v>0</v>
      </c>
      <c r="LZ128" s="77">
        <f t="shared" si="302"/>
        <v>0</v>
      </c>
      <c r="MA128" s="77">
        <f t="shared" si="468"/>
        <v>0</v>
      </c>
      <c r="MB128" s="286">
        <f t="shared" si="469"/>
        <v>0</v>
      </c>
      <c r="MC128" s="73"/>
      <c r="MD128" s="74"/>
      <c r="ME128" s="279"/>
      <c r="MF128" s="76">
        <f t="shared" si="303"/>
        <v>0</v>
      </c>
      <c r="MG128" s="77">
        <f t="shared" si="470"/>
        <v>0</v>
      </c>
      <c r="MH128" s="77">
        <f t="shared" si="304"/>
        <v>0</v>
      </c>
      <c r="MI128" s="77">
        <f t="shared" si="471"/>
        <v>0</v>
      </c>
      <c r="MJ128" s="286">
        <f t="shared" si="472"/>
        <v>0</v>
      </c>
      <c r="MK128" s="73"/>
      <c r="ML128" s="74"/>
      <c r="MM128" s="279"/>
      <c r="MN128" s="287">
        <f t="shared" si="473"/>
        <v>1.0566266413493728</v>
      </c>
      <c r="MO128" s="288">
        <f t="shared" si="473"/>
        <v>0</v>
      </c>
      <c r="MP128" s="288">
        <f t="shared" si="473"/>
        <v>1.0853994662738711</v>
      </c>
      <c r="MQ128" s="289">
        <f t="shared" si="473"/>
        <v>0</v>
      </c>
      <c r="MR128" s="290">
        <f t="shared" si="474"/>
        <v>1.4277139177912725</v>
      </c>
      <c r="MS128" s="291"/>
      <c r="MT128" s="291">
        <f t="shared" si="305"/>
        <v>0.78127053582393235</v>
      </c>
      <c r="MU128" s="292"/>
      <c r="MV128" s="359">
        <f t="shared" si="306"/>
        <v>0</v>
      </c>
      <c r="MW128" s="360">
        <f t="shared" si="307"/>
        <v>0</v>
      </c>
      <c r="MX128" s="360">
        <f t="shared" si="308"/>
        <v>0.64644338196734019</v>
      </c>
      <c r="MY128" s="360">
        <f t="shared" si="309"/>
        <v>0</v>
      </c>
      <c r="MZ128" s="360">
        <f t="shared" si="310"/>
        <v>0</v>
      </c>
      <c r="NA128" s="360">
        <f t="shared" si="311"/>
        <v>0</v>
      </c>
      <c r="NB128" s="360">
        <f t="shared" si="312"/>
        <v>0.29823408393410283</v>
      </c>
      <c r="NC128" s="360">
        <f t="shared" si="313"/>
        <v>0</v>
      </c>
      <c r="ND128" s="360">
        <f t="shared" si="314"/>
        <v>0</v>
      </c>
      <c r="NE128" s="360">
        <f t="shared" si="315"/>
        <v>8.3606435175895083E-2</v>
      </c>
      <c r="NF128" s="360">
        <f t="shared" si="316"/>
        <v>0</v>
      </c>
      <c r="NG128" s="360">
        <f t="shared" si="317"/>
        <v>0.39943001671393447</v>
      </c>
      <c r="NH128" s="360">
        <f t="shared" si="318"/>
        <v>0</v>
      </c>
      <c r="NI128" s="360">
        <f t="shared" si="319"/>
        <v>0</v>
      </c>
      <c r="NJ128" s="360">
        <f t="shared" si="320"/>
        <v>0</v>
      </c>
      <c r="NK128" s="361">
        <f t="shared" si="321"/>
        <v>0</v>
      </c>
      <c r="NL128" s="145">
        <f t="shared" si="475"/>
        <v>1.4277139177912725</v>
      </c>
      <c r="NM128" s="40"/>
      <c r="NN128" s="56">
        <f t="shared" si="476"/>
        <v>0.78127053582393235</v>
      </c>
      <c r="NO128" s="59"/>
      <c r="NP128" s="55">
        <f t="shared" si="322"/>
        <v>1.0566266413493728</v>
      </c>
      <c r="NQ128" s="40"/>
      <c r="NR128" s="56">
        <f t="shared" si="323"/>
        <v>1.0853994662738711</v>
      </c>
      <c r="NS128" s="60"/>
      <c r="NT128" s="25"/>
      <c r="NU128" s="86">
        <f t="shared" si="477"/>
        <v>0</v>
      </c>
      <c r="NV128" s="86">
        <f t="shared" si="477"/>
        <v>0</v>
      </c>
      <c r="NW128" s="86">
        <f t="shared" si="477"/>
        <v>0</v>
      </c>
      <c r="NX128" s="86">
        <f t="shared" si="477"/>
        <v>0</v>
      </c>
      <c r="NY128" s="87">
        <f t="shared" si="478"/>
        <v>0</v>
      </c>
      <c r="NZ128" s="87">
        <f t="shared" si="478"/>
        <v>0</v>
      </c>
      <c r="OA128" s="87">
        <f t="shared" si="478"/>
        <v>0</v>
      </c>
      <c r="OB128" s="87">
        <f t="shared" si="478"/>
        <v>0</v>
      </c>
      <c r="OC128" s="26"/>
    </row>
    <row r="129" spans="1:393" thickBot="1" x14ac:dyDescent="0.35">
      <c r="A129" s="136" t="s">
        <v>356</v>
      </c>
      <c r="B129" s="137" t="s">
        <v>357</v>
      </c>
      <c r="C129" s="133" t="s">
        <v>118</v>
      </c>
      <c r="D129" s="64">
        <f>VLOOKUP(B129,[1]УсіТ_1!$A$10:$G$556,6,FALSE)</f>
        <v>36.6</v>
      </c>
      <c r="E129" s="64">
        <f>VLOOKUP(B129,[1]УсіТ_1!$A$10:$G$556,7,FALSE)</f>
        <v>0</v>
      </c>
      <c r="F129" s="38"/>
      <c r="G129" s="38"/>
      <c r="H129" s="39"/>
      <c r="I129" s="256">
        <v>1.6261000000000001</v>
      </c>
      <c r="J129" s="62">
        <v>1.6261000000000001</v>
      </c>
      <c r="K129" s="257">
        <f t="shared" si="324"/>
        <v>0.95930000000000015</v>
      </c>
      <c r="L129" s="258">
        <f t="shared" si="325"/>
        <v>0.95930000000000015</v>
      </c>
      <c r="M129" s="63">
        <v>0</v>
      </c>
      <c r="N129" s="63">
        <v>0</v>
      </c>
      <c r="O129" s="63">
        <v>0.66679999999999995</v>
      </c>
      <c r="P129" s="63">
        <v>0</v>
      </c>
      <c r="Q129" s="63">
        <v>0</v>
      </c>
      <c r="R129" s="63">
        <v>0</v>
      </c>
      <c r="S129" s="63">
        <v>0.2913</v>
      </c>
      <c r="T129" s="63">
        <v>0</v>
      </c>
      <c r="U129" s="63">
        <v>0</v>
      </c>
      <c r="V129" s="63">
        <v>0.25869999999999999</v>
      </c>
      <c r="W129" s="63">
        <v>0</v>
      </c>
      <c r="X129" s="63">
        <v>0.4093</v>
      </c>
      <c r="Y129" s="63">
        <v>0</v>
      </c>
      <c r="Z129" s="63">
        <v>0</v>
      </c>
      <c r="AA129" s="63">
        <v>0</v>
      </c>
      <c r="AB129" s="259">
        <v>0</v>
      </c>
      <c r="AC129" s="144">
        <v>0</v>
      </c>
      <c r="AD129" s="70">
        <v>0</v>
      </c>
      <c r="AE129" s="70">
        <v>0</v>
      </c>
      <c r="AF129" s="68">
        <f t="shared" si="326"/>
        <v>0</v>
      </c>
      <c r="AG129" s="68">
        <f t="shared" si="327"/>
        <v>0</v>
      </c>
      <c r="AH129" s="71">
        <v>0</v>
      </c>
      <c r="AI129" s="71">
        <v>0</v>
      </c>
      <c r="AJ129" s="68">
        <f t="shared" si="328"/>
        <v>0</v>
      </c>
      <c r="AK129" s="68">
        <f t="shared" si="329"/>
        <v>0</v>
      </c>
      <c r="AL129" s="71">
        <v>0</v>
      </c>
      <c r="AM129" s="69">
        <f t="shared" si="330"/>
        <v>0</v>
      </c>
      <c r="AN129" s="260">
        <v>0</v>
      </c>
      <c r="AO129" s="71">
        <v>0</v>
      </c>
      <c r="AP129" s="71">
        <v>0</v>
      </c>
      <c r="AQ129" s="68">
        <f t="shared" si="331"/>
        <v>0</v>
      </c>
      <c r="AR129" s="68">
        <f t="shared" si="332"/>
        <v>0</v>
      </c>
      <c r="AS129" s="71">
        <v>0</v>
      </c>
      <c r="AT129" s="261">
        <f t="shared" si="244"/>
        <v>0</v>
      </c>
      <c r="AU129" s="71">
        <v>0</v>
      </c>
      <c r="AV129" s="68">
        <f t="shared" si="333"/>
        <v>0</v>
      </c>
      <c r="AW129" s="68">
        <f t="shared" si="334"/>
        <v>0</v>
      </c>
      <c r="AX129" s="71">
        <v>0</v>
      </c>
      <c r="AY129" s="69">
        <f t="shared" si="335"/>
        <v>0</v>
      </c>
      <c r="AZ129" s="260">
        <v>3</v>
      </c>
      <c r="BA129" s="260">
        <v>15.291499999999999</v>
      </c>
      <c r="BB129" s="260">
        <v>1.5946849999999999</v>
      </c>
      <c r="BC129" s="262">
        <f t="shared" si="336"/>
        <v>1.2757480000000001</v>
      </c>
      <c r="BD129" s="262">
        <f t="shared" si="245"/>
        <v>0.3189369999999998</v>
      </c>
      <c r="BE129" s="260">
        <v>0.598553</v>
      </c>
      <c r="BF129" s="262">
        <f t="shared" si="337"/>
        <v>0.4788424</v>
      </c>
      <c r="BG129" s="262">
        <f t="shared" si="246"/>
        <v>0.1197106</v>
      </c>
      <c r="BH129" s="260">
        <v>1.8854798257898826</v>
      </c>
      <c r="BI129" s="263">
        <f t="shared" si="338"/>
        <v>1.104050253910569</v>
      </c>
      <c r="BJ129" s="68">
        <f t="shared" si="339"/>
        <v>2.5840501012450341E-2</v>
      </c>
      <c r="BK129" s="260">
        <v>0.96842879131922466</v>
      </c>
      <c r="BL129" s="69">
        <f t="shared" si="340"/>
        <v>24.406375940530925</v>
      </c>
      <c r="BM129" s="260">
        <v>0</v>
      </c>
      <c r="BN129" s="260">
        <v>0</v>
      </c>
      <c r="BO129" s="260">
        <v>0</v>
      </c>
      <c r="BP129" s="68">
        <f t="shared" si="341"/>
        <v>0</v>
      </c>
      <c r="BQ129" s="68">
        <f t="shared" si="342"/>
        <v>0</v>
      </c>
      <c r="BR129" s="260">
        <v>0</v>
      </c>
      <c r="BS129" s="260">
        <v>0</v>
      </c>
      <c r="BT129" s="68">
        <f t="shared" si="343"/>
        <v>0</v>
      </c>
      <c r="BU129" s="68">
        <f t="shared" si="344"/>
        <v>0</v>
      </c>
      <c r="BV129" s="260">
        <v>0</v>
      </c>
      <c r="BW129" s="69">
        <f t="shared" si="345"/>
        <v>0</v>
      </c>
      <c r="BX129" s="260">
        <v>0</v>
      </c>
      <c r="BY129" s="260">
        <v>0</v>
      </c>
      <c r="BZ129" s="263">
        <f t="shared" si="346"/>
        <v>0</v>
      </c>
      <c r="CA129" s="263">
        <f t="shared" si="347"/>
        <v>0</v>
      </c>
      <c r="CB129" s="260">
        <v>0</v>
      </c>
      <c r="CC129" s="264">
        <f t="shared" si="348"/>
        <v>0</v>
      </c>
      <c r="CD129" s="260">
        <v>0</v>
      </c>
      <c r="CE129" s="260">
        <v>0</v>
      </c>
      <c r="CF129" s="263">
        <f t="shared" si="349"/>
        <v>0</v>
      </c>
      <c r="CG129" s="263">
        <f t="shared" si="350"/>
        <v>0</v>
      </c>
      <c r="CH129" s="260">
        <v>0</v>
      </c>
      <c r="CI129" s="69">
        <f t="shared" si="351"/>
        <v>0</v>
      </c>
      <c r="CJ129" s="260">
        <v>4.89163158119168</v>
      </c>
      <c r="CK129" s="260">
        <v>1.0761591312037693</v>
      </c>
      <c r="CL129" s="260">
        <v>0.46159679203827053</v>
      </c>
      <c r="CM129" s="260">
        <v>0.35484620751827034</v>
      </c>
      <c r="CN129" s="260">
        <v>1.2073865999625872</v>
      </c>
      <c r="CO129" s="265">
        <f t="shared" si="352"/>
        <v>8.4806834781372117E-2</v>
      </c>
      <c r="CP129" s="266">
        <f t="shared" si="353"/>
        <v>0.38498970603727045</v>
      </c>
      <c r="CQ129" s="260">
        <v>0.82359480856425671</v>
      </c>
      <c r="CR129" s="265">
        <f t="shared" si="354"/>
        <v>1.1287366851373139E-2</v>
      </c>
      <c r="CS129" s="265">
        <f t="shared" si="355"/>
        <v>0.4822592345340348</v>
      </c>
      <c r="CT129" s="260">
        <v>0.42301844854826354</v>
      </c>
      <c r="CU129" s="267">
        <f t="shared" si="247"/>
        <v>10.660064833810594</v>
      </c>
      <c r="CV129" s="260">
        <v>0</v>
      </c>
      <c r="CW129" s="260">
        <v>0</v>
      </c>
      <c r="CX129" s="68">
        <f t="shared" si="356"/>
        <v>0</v>
      </c>
      <c r="CY129" s="68">
        <f t="shared" si="357"/>
        <v>0</v>
      </c>
      <c r="CZ129" s="260">
        <v>0</v>
      </c>
      <c r="DA129" s="69">
        <f t="shared" si="358"/>
        <v>0</v>
      </c>
      <c r="DB129" s="260">
        <v>0</v>
      </c>
      <c r="DC129" s="260">
        <v>0</v>
      </c>
      <c r="DD129" s="68">
        <f t="shared" si="359"/>
        <v>0</v>
      </c>
      <c r="DE129" s="68">
        <f t="shared" si="360"/>
        <v>0</v>
      </c>
      <c r="DF129" s="260">
        <v>0</v>
      </c>
      <c r="DG129" s="69">
        <f t="shared" si="361"/>
        <v>0</v>
      </c>
      <c r="DH129" s="260">
        <v>3.4561545430719995</v>
      </c>
      <c r="DI129" s="260">
        <v>0.76035399947583993</v>
      </c>
      <c r="DJ129" s="260">
        <v>5.1718904416666635E-2</v>
      </c>
      <c r="DK129" s="260">
        <v>2.5160805073564156</v>
      </c>
      <c r="DL129" s="68">
        <f t="shared" si="362"/>
        <v>0.17672949483671463</v>
      </c>
      <c r="DM129" s="68">
        <f t="shared" si="363"/>
        <v>0.80228246273668136</v>
      </c>
      <c r="DN129" s="260">
        <v>0.73146116548337403</v>
      </c>
      <c r="DO129" s="68">
        <f t="shared" si="364"/>
        <v>1.0024675272949641E-2</v>
      </c>
      <c r="DP129" s="68">
        <f t="shared" si="365"/>
        <v>0.42831001129345159</v>
      </c>
      <c r="DQ129" s="260">
        <v>0.37569635478334901</v>
      </c>
      <c r="DR129" s="264">
        <f t="shared" si="366"/>
        <v>9.4697585695051743</v>
      </c>
      <c r="DS129" s="260">
        <v>0</v>
      </c>
      <c r="DT129" s="260">
        <v>0</v>
      </c>
      <c r="DU129" s="260">
        <v>0</v>
      </c>
      <c r="DV129" s="68">
        <f t="shared" si="367"/>
        <v>0</v>
      </c>
      <c r="DW129" s="68">
        <f t="shared" si="368"/>
        <v>0</v>
      </c>
      <c r="DX129" s="260">
        <v>0</v>
      </c>
      <c r="DY129" s="260">
        <v>0</v>
      </c>
      <c r="DZ129" s="260">
        <v>0</v>
      </c>
      <c r="EA129" s="260">
        <v>0</v>
      </c>
      <c r="EB129" s="68">
        <f t="shared" si="369"/>
        <v>0</v>
      </c>
      <c r="EC129" s="68">
        <f t="shared" si="370"/>
        <v>0</v>
      </c>
      <c r="ED129" s="267">
        <v>0</v>
      </c>
      <c r="EE129" s="69">
        <f t="shared" si="371"/>
        <v>0</v>
      </c>
      <c r="EF129" s="260">
        <v>2.4873377777777801</v>
      </c>
      <c r="EG129" s="260">
        <v>0.54721431111111207</v>
      </c>
      <c r="EH129" s="260">
        <v>5.8869736393972065</v>
      </c>
      <c r="EI129" s="260">
        <v>1.810945472115147</v>
      </c>
      <c r="EJ129" s="268">
        <f t="shared" si="372"/>
        <v>0.12720080996136793</v>
      </c>
      <c r="EK129" s="266">
        <f t="shared" si="373"/>
        <v>0.57744169512957999</v>
      </c>
      <c r="EL129" s="260">
        <v>1.1574530522632078</v>
      </c>
      <c r="EM129" s="268">
        <f t="shared" si="374"/>
        <v>1.5862894081267263E-2</v>
      </c>
      <c r="EN129" s="268">
        <f t="shared" si="375"/>
        <v>0.6777512645649304</v>
      </c>
      <c r="EO129" s="269">
        <f t="shared" si="376"/>
        <v>11.889924252664454</v>
      </c>
      <c r="EP129" s="69">
        <f t="shared" si="377"/>
        <v>14.981304558357211</v>
      </c>
      <c r="EQ129" s="260">
        <v>0</v>
      </c>
      <c r="ER129" s="260">
        <v>0</v>
      </c>
      <c r="ES129" s="260">
        <v>0</v>
      </c>
      <c r="ET129" s="68">
        <f t="shared" si="378"/>
        <v>0</v>
      </c>
      <c r="EU129" s="68">
        <f t="shared" si="379"/>
        <v>0</v>
      </c>
      <c r="EV129" s="260">
        <v>0</v>
      </c>
      <c r="EW129" s="260">
        <v>0</v>
      </c>
      <c r="EX129" s="68">
        <f t="shared" si="380"/>
        <v>0</v>
      </c>
      <c r="EY129" s="68">
        <f t="shared" si="381"/>
        <v>0</v>
      </c>
      <c r="EZ129" s="260">
        <v>0</v>
      </c>
      <c r="FA129" s="69">
        <f t="shared" si="382"/>
        <v>0</v>
      </c>
      <c r="FB129" s="260">
        <v>0</v>
      </c>
      <c r="FC129" s="260">
        <v>0</v>
      </c>
      <c r="FD129" s="68">
        <f t="shared" si="383"/>
        <v>0</v>
      </c>
      <c r="FE129" s="68">
        <f t="shared" si="384"/>
        <v>0</v>
      </c>
      <c r="FF129" s="260">
        <v>0</v>
      </c>
      <c r="FG129" s="69">
        <f t="shared" si="385"/>
        <v>0</v>
      </c>
      <c r="FH129" s="260">
        <v>0</v>
      </c>
      <c r="FI129" s="260">
        <v>0</v>
      </c>
      <c r="FJ129" s="68">
        <f t="shared" si="386"/>
        <v>0</v>
      </c>
      <c r="FK129" s="68">
        <f t="shared" si="387"/>
        <v>0</v>
      </c>
      <c r="FL129" s="260">
        <v>0</v>
      </c>
      <c r="FM129" s="69">
        <f t="shared" si="388"/>
        <v>0</v>
      </c>
      <c r="FN129" s="260">
        <v>0</v>
      </c>
      <c r="FO129" s="260">
        <v>0</v>
      </c>
      <c r="FP129" s="68">
        <f t="shared" si="389"/>
        <v>0</v>
      </c>
      <c r="FQ129" s="68">
        <f t="shared" si="390"/>
        <v>0</v>
      </c>
      <c r="FR129" s="260">
        <v>0</v>
      </c>
      <c r="FS129" s="264">
        <f t="shared" si="391"/>
        <v>0</v>
      </c>
      <c r="FT129" s="270">
        <f t="shared" si="248"/>
        <v>59.517503902203899</v>
      </c>
      <c r="FU129" s="271">
        <f t="shared" si="249"/>
        <v>13.21885134383218</v>
      </c>
      <c r="FV129" s="272">
        <f t="shared" si="392"/>
        <v>6.4840907283338733</v>
      </c>
      <c r="FW129" s="272">
        <f t="shared" si="250"/>
        <v>2.1094366075182704</v>
      </c>
      <c r="FX129" s="272">
        <f t="shared" si="251"/>
        <v>15.291499999999999</v>
      </c>
      <c r="FY129" s="272">
        <f t="shared" si="252"/>
        <v>0</v>
      </c>
      <c r="FZ129" s="272">
        <f t="shared" si="253"/>
        <v>0</v>
      </c>
      <c r="GA129" s="272">
        <f t="shared" si="254"/>
        <v>0</v>
      </c>
      <c r="GB129" s="272">
        <f t="shared" si="255"/>
        <v>0</v>
      </c>
      <c r="GC129" s="272">
        <f t="shared" si="256"/>
        <v>0</v>
      </c>
      <c r="GD129" s="272">
        <f t="shared" si="257"/>
        <v>0</v>
      </c>
      <c r="GE129" s="272">
        <f t="shared" si="258"/>
        <v>5.5344125794341501</v>
      </c>
      <c r="GF129" s="273">
        <f t="shared" si="259"/>
        <v>2.1529509139623086</v>
      </c>
      <c r="GG129" s="273">
        <f t="shared" si="260"/>
        <v>0.38873713957945466</v>
      </c>
      <c r="GH129" s="272">
        <f t="shared" si="393"/>
        <v>4.5979888521007215</v>
      </c>
      <c r="GI129" s="274">
        <f t="shared" si="394"/>
        <v>3.2846923324496426</v>
      </c>
      <c r="GJ129" s="275">
        <f t="shared" si="261"/>
        <v>6.3015437218040385E-2</v>
      </c>
      <c r="GK129" s="271">
        <f t="shared" si="395"/>
        <v>47.236280111219195</v>
      </c>
      <c r="GL129" s="276">
        <f t="shared" si="396"/>
        <v>59.517712940136178</v>
      </c>
      <c r="GM129" s="272">
        <f t="shared" si="397"/>
        <v>18.656494590244129</v>
      </c>
      <c r="GN129" s="272">
        <f t="shared" si="398"/>
        <v>2.5611891843157655</v>
      </c>
      <c r="GO129" s="277">
        <f t="shared" si="399"/>
        <v>0.39496113043442183</v>
      </c>
      <c r="GP129" s="278">
        <f t="shared" si="400"/>
        <v>5.4220806089839653E-2</v>
      </c>
      <c r="GQ129" s="279">
        <f t="shared" si="401"/>
        <v>1.0629019663939618</v>
      </c>
      <c r="GR129" s="280">
        <f t="shared" si="402"/>
        <v>47.236280111219195</v>
      </c>
      <c r="GS129" s="272">
        <f t="shared" si="403"/>
        <v>18.656494590244129</v>
      </c>
      <c r="GT129" s="272">
        <f t="shared" si="262"/>
        <v>2.5611891843157655</v>
      </c>
      <c r="GU129" s="73">
        <f t="shared" si="404"/>
        <v>0.39496113043442183</v>
      </c>
      <c r="GV129" s="74">
        <f t="shared" si="405"/>
        <v>5.4220806089839653E-2</v>
      </c>
      <c r="GW129" s="279">
        <f t="shared" si="406"/>
        <v>1.0629019663939618</v>
      </c>
      <c r="GX129" s="280">
        <f t="shared" si="407"/>
        <v>27.866140475877192</v>
      </c>
      <c r="GY129" s="272">
        <f t="shared" si="263"/>
        <v>17.309553280473235</v>
      </c>
      <c r="GZ129" s="272">
        <f t="shared" si="264"/>
        <v>0.78075828330331498</v>
      </c>
      <c r="HA129" s="73">
        <f t="shared" si="408"/>
        <v>0.62116794736815273</v>
      </c>
      <c r="HB129" s="74">
        <f t="shared" si="409"/>
        <v>2.8018170796892089E-2</v>
      </c>
      <c r="HC129" s="279">
        <f t="shared" si="410"/>
        <v>1.0900646012556374</v>
      </c>
      <c r="HD129" s="280">
        <f t="shared" si="411"/>
        <v>27.866140475877192</v>
      </c>
      <c r="HE129" s="272">
        <f t="shared" si="265"/>
        <v>17.309553280473235</v>
      </c>
      <c r="HF129" s="272">
        <f t="shared" si="266"/>
        <v>0.78075828330331498</v>
      </c>
      <c r="HG129" s="73">
        <f t="shared" si="412"/>
        <v>0.62116794736815273</v>
      </c>
      <c r="HH129" s="74">
        <f t="shared" si="413"/>
        <v>2.8018170796892089E-2</v>
      </c>
      <c r="HI129" s="281">
        <f t="shared" si="414"/>
        <v>1.0900646012556374</v>
      </c>
      <c r="HJ129" s="72">
        <f t="shared" si="267"/>
        <v>1.7283848875532215</v>
      </c>
      <c r="HK129" s="73">
        <f t="shared" si="415"/>
        <v>1.7283848875532215</v>
      </c>
      <c r="HL129" s="73">
        <f t="shared" si="268"/>
        <v>1.0456989719845331</v>
      </c>
      <c r="HM129" s="74">
        <f t="shared" si="416"/>
        <v>1.0456989719845331</v>
      </c>
      <c r="HN129" s="75"/>
      <c r="HO129" s="75"/>
      <c r="HP129" s="76">
        <f t="shared" si="417"/>
        <v>0</v>
      </c>
      <c r="HQ129" s="77">
        <f t="shared" si="418"/>
        <v>0</v>
      </c>
      <c r="HR129" s="77">
        <f t="shared" si="419"/>
        <v>0</v>
      </c>
      <c r="HS129" s="77">
        <f t="shared" si="420"/>
        <v>0</v>
      </c>
      <c r="HT129" s="282">
        <f t="shared" si="421"/>
        <v>0</v>
      </c>
      <c r="HU129" s="73"/>
      <c r="HV129" s="74"/>
      <c r="HW129" s="279"/>
      <c r="HX129" s="76">
        <f t="shared" si="422"/>
        <v>0</v>
      </c>
      <c r="HY129" s="77">
        <f t="shared" si="423"/>
        <v>0</v>
      </c>
      <c r="HZ129" s="77">
        <f t="shared" si="269"/>
        <v>0</v>
      </c>
      <c r="IA129" s="77">
        <f t="shared" si="424"/>
        <v>0</v>
      </c>
      <c r="IB129" s="282">
        <f t="shared" si="425"/>
        <v>0</v>
      </c>
      <c r="IC129" s="73"/>
      <c r="ID129" s="74"/>
      <c r="IE129" s="279"/>
      <c r="IF129" s="76">
        <f t="shared" si="270"/>
        <v>1.3469413097708942</v>
      </c>
      <c r="IG129" s="77">
        <f t="shared" si="426"/>
        <v>1.5328326799323753</v>
      </c>
      <c r="IH129" s="77">
        <f t="shared" si="271"/>
        <v>1.7804309010124504</v>
      </c>
      <c r="II129" s="77">
        <f t="shared" si="427"/>
        <v>2.0560416044891778</v>
      </c>
      <c r="IJ129" s="282">
        <f t="shared" si="428"/>
        <v>19.370139635342003</v>
      </c>
      <c r="IK129" s="73">
        <f t="shared" si="429"/>
        <v>6.9536995350994654E-2</v>
      </c>
      <c r="IL129" s="74">
        <f t="shared" si="430"/>
        <v>9.1916265681634302E-2</v>
      </c>
      <c r="IM129" s="279">
        <f t="shared" si="431"/>
        <v>1.0238254386559078</v>
      </c>
      <c r="IN129" s="76">
        <f t="shared" si="272"/>
        <v>0</v>
      </c>
      <c r="IO129" s="77">
        <f t="shared" si="432"/>
        <v>0</v>
      </c>
      <c r="IP129" s="77">
        <f t="shared" si="273"/>
        <v>0</v>
      </c>
      <c r="IQ129" s="77">
        <f t="shared" si="433"/>
        <v>0</v>
      </c>
      <c r="IR129" s="282">
        <f t="shared" si="434"/>
        <v>0</v>
      </c>
      <c r="IS129" s="283"/>
      <c r="IT129" s="284"/>
      <c r="IU129" s="285"/>
      <c r="IV129" s="76">
        <f t="shared" si="274"/>
        <v>0</v>
      </c>
      <c r="IW129" s="77">
        <f t="shared" si="435"/>
        <v>0</v>
      </c>
      <c r="IX129" s="77">
        <f t="shared" si="436"/>
        <v>0</v>
      </c>
      <c r="IY129" s="77">
        <f t="shared" si="437"/>
        <v>0</v>
      </c>
      <c r="IZ129" s="282">
        <f t="shared" si="438"/>
        <v>0</v>
      </c>
      <c r="JA129" s="283"/>
      <c r="JB129" s="284"/>
      <c r="JC129" s="285"/>
      <c r="JD129" s="76">
        <f t="shared" si="275"/>
        <v>0</v>
      </c>
      <c r="JE129" s="77">
        <f t="shared" si="439"/>
        <v>0</v>
      </c>
      <c r="JF129" s="77">
        <f t="shared" si="276"/>
        <v>0</v>
      </c>
      <c r="JG129" s="77">
        <f t="shared" si="440"/>
        <v>0</v>
      </c>
      <c r="JH129" s="282">
        <f t="shared" si="441"/>
        <v>0</v>
      </c>
      <c r="JI129" s="283"/>
      <c r="JJ129" s="284"/>
      <c r="JK129" s="285"/>
      <c r="JL129" s="76">
        <f t="shared" si="277"/>
        <v>7.0258344198924414</v>
      </c>
      <c r="JM129" s="77">
        <f t="shared" si="442"/>
        <v>7.9954698281817969</v>
      </c>
      <c r="JN129" s="77">
        <f t="shared" si="278"/>
        <v>0.45094040915101563</v>
      </c>
      <c r="JO129" s="77">
        <f t="shared" si="443"/>
        <v>0.52074598448759291</v>
      </c>
      <c r="JP129" s="282">
        <f t="shared" si="444"/>
        <v>8.4603689157226931</v>
      </c>
      <c r="JQ129" s="73">
        <f t="shared" si="279"/>
        <v>0.83044066870839139</v>
      </c>
      <c r="JR129" s="74">
        <f t="shared" si="280"/>
        <v>5.3300324565397024E-2</v>
      </c>
      <c r="JS129" s="279">
        <f t="shared" si="445"/>
        <v>1.1228600069311685</v>
      </c>
      <c r="JT129" s="76">
        <f t="shared" si="281"/>
        <v>0</v>
      </c>
      <c r="JU129" s="77">
        <f t="shared" si="446"/>
        <v>0</v>
      </c>
      <c r="JV129" s="77">
        <f t="shared" si="282"/>
        <v>0</v>
      </c>
      <c r="JW129" s="77">
        <f t="shared" si="447"/>
        <v>0</v>
      </c>
      <c r="JX129" s="282">
        <f t="shared" si="448"/>
        <v>0</v>
      </c>
      <c r="JY129" s="73"/>
      <c r="JZ129" s="74"/>
      <c r="KA129" s="279"/>
      <c r="KB129" s="76">
        <f t="shared" si="283"/>
        <v>0</v>
      </c>
      <c r="KC129" s="77">
        <f t="shared" si="449"/>
        <v>0</v>
      </c>
      <c r="KD129" s="77">
        <f t="shared" si="284"/>
        <v>0</v>
      </c>
      <c r="KE129" s="77">
        <f t="shared" si="450"/>
        <v>0</v>
      </c>
      <c r="KF129" s="282">
        <f t="shared" si="451"/>
        <v>0</v>
      </c>
      <c r="KG129" s="73"/>
      <c r="KH129" s="74"/>
      <c r="KI129" s="279"/>
      <c r="KJ129" s="76">
        <f t="shared" si="285"/>
        <v>5.7178313608646025</v>
      </c>
      <c r="KK129" s="77">
        <f t="shared" si="452"/>
        <v>6.506949266977526</v>
      </c>
      <c r="KL129" s="77">
        <f t="shared" si="286"/>
        <v>0.18675417010966427</v>
      </c>
      <c r="KM129" s="77">
        <f t="shared" si="453"/>
        <v>0.21566371564264031</v>
      </c>
      <c r="KN129" s="282">
        <f t="shared" si="454"/>
        <v>7.5156814043691869</v>
      </c>
      <c r="KO129" s="73">
        <f t="shared" si="287"/>
        <v>0.76078682067877212</v>
      </c>
      <c r="KP129" s="74">
        <f t="shared" si="288"/>
        <v>2.4848601219457773E-2</v>
      </c>
      <c r="KQ129" s="279">
        <f t="shared" si="289"/>
        <v>1.1088427525906495</v>
      </c>
      <c r="KR129" s="76">
        <f t="shared" si="290"/>
        <v>0</v>
      </c>
      <c r="KS129" s="77">
        <f t="shared" si="455"/>
        <v>0</v>
      </c>
      <c r="KT129" s="77">
        <f t="shared" si="291"/>
        <v>0</v>
      </c>
      <c r="KU129" s="77">
        <f t="shared" si="456"/>
        <v>0</v>
      </c>
      <c r="KV129" s="282">
        <f t="shared" si="457"/>
        <v>0</v>
      </c>
      <c r="KW129" s="73"/>
      <c r="KX129" s="74"/>
      <c r="KY129" s="279"/>
      <c r="KZ129" s="76">
        <f t="shared" si="292"/>
        <v>4.5658874997161947</v>
      </c>
      <c r="LA129" s="77">
        <f t="shared" si="458"/>
        <v>5.1960256335520265</v>
      </c>
      <c r="LB129" s="77">
        <f t="shared" si="293"/>
        <v>0.14306370404263519</v>
      </c>
      <c r="LC129" s="77">
        <f t="shared" si="459"/>
        <v>0.16520996542843511</v>
      </c>
      <c r="LD129" s="286">
        <f t="shared" si="460"/>
        <v>11.889924252664454</v>
      </c>
      <c r="LE129" s="73">
        <f t="shared" si="294"/>
        <v>0.38401316969643517</v>
      </c>
      <c r="LF129" s="74">
        <f t="shared" si="295"/>
        <v>1.2032347810001865E-2</v>
      </c>
      <c r="LG129" s="279">
        <f t="shared" si="296"/>
        <v>1.0548602649907932</v>
      </c>
      <c r="LH129" s="76">
        <f t="shared" si="297"/>
        <v>0</v>
      </c>
      <c r="LI129" s="77">
        <f t="shared" si="461"/>
        <v>0</v>
      </c>
      <c r="LJ129" s="77">
        <f t="shared" si="298"/>
        <v>0</v>
      </c>
      <c r="LK129" s="77">
        <f t="shared" si="462"/>
        <v>0</v>
      </c>
      <c r="LL129" s="282">
        <f t="shared" si="463"/>
        <v>0</v>
      </c>
      <c r="LM129" s="73"/>
      <c r="LN129" s="74"/>
      <c r="LO129" s="279"/>
      <c r="LP129" s="76">
        <f t="shared" si="299"/>
        <v>0</v>
      </c>
      <c r="LQ129" s="77">
        <f t="shared" si="464"/>
        <v>0</v>
      </c>
      <c r="LR129" s="77">
        <f t="shared" si="300"/>
        <v>0</v>
      </c>
      <c r="LS129" s="77">
        <f t="shared" si="465"/>
        <v>0</v>
      </c>
      <c r="LT129" s="282">
        <f t="shared" si="466"/>
        <v>0</v>
      </c>
      <c r="LU129" s="73"/>
      <c r="LV129" s="74"/>
      <c r="LW129" s="279"/>
      <c r="LX129" s="76">
        <f t="shared" si="301"/>
        <v>0</v>
      </c>
      <c r="LY129" s="77">
        <f t="shared" si="467"/>
        <v>0</v>
      </c>
      <c r="LZ129" s="77">
        <f t="shared" si="302"/>
        <v>0</v>
      </c>
      <c r="MA129" s="77">
        <f t="shared" si="468"/>
        <v>0</v>
      </c>
      <c r="MB129" s="286">
        <f t="shared" si="469"/>
        <v>0</v>
      </c>
      <c r="MC129" s="73"/>
      <c r="MD129" s="74"/>
      <c r="ME129" s="279"/>
      <c r="MF129" s="76">
        <f t="shared" si="303"/>
        <v>0</v>
      </c>
      <c r="MG129" s="77">
        <f t="shared" si="470"/>
        <v>0</v>
      </c>
      <c r="MH129" s="77">
        <f t="shared" si="304"/>
        <v>0</v>
      </c>
      <c r="MI129" s="77">
        <f t="shared" si="471"/>
        <v>0</v>
      </c>
      <c r="MJ129" s="286">
        <f t="shared" si="472"/>
        <v>0</v>
      </c>
      <c r="MK129" s="73"/>
      <c r="ML129" s="74"/>
      <c r="MM129" s="279"/>
      <c r="MN129" s="287">
        <f t="shared" si="473"/>
        <v>1.0629037876334428</v>
      </c>
      <c r="MO129" s="288">
        <f t="shared" si="473"/>
        <v>0</v>
      </c>
      <c r="MP129" s="288">
        <f t="shared" si="473"/>
        <v>1.0900667638642572</v>
      </c>
      <c r="MQ129" s="289">
        <f t="shared" si="473"/>
        <v>0</v>
      </c>
      <c r="MR129" s="290">
        <f t="shared" si="474"/>
        <v>1.7283878490707414</v>
      </c>
      <c r="MS129" s="291"/>
      <c r="MT129" s="291">
        <f t="shared" si="305"/>
        <v>1.0457010465749821</v>
      </c>
      <c r="MU129" s="292"/>
      <c r="MV129" s="359">
        <f t="shared" si="306"/>
        <v>0</v>
      </c>
      <c r="MW129" s="360">
        <f t="shared" si="307"/>
        <v>0</v>
      </c>
      <c r="MX129" s="360">
        <f t="shared" si="308"/>
        <v>0.6826868024957593</v>
      </c>
      <c r="MY129" s="360">
        <f t="shared" si="309"/>
        <v>0</v>
      </c>
      <c r="MZ129" s="360">
        <f t="shared" si="310"/>
        <v>0</v>
      </c>
      <c r="NA129" s="360">
        <f t="shared" si="311"/>
        <v>0</v>
      </c>
      <c r="NB129" s="360">
        <f t="shared" si="312"/>
        <v>0.32708912001904938</v>
      </c>
      <c r="NC129" s="360">
        <f t="shared" si="313"/>
        <v>0</v>
      </c>
      <c r="ND129" s="360">
        <f t="shared" si="314"/>
        <v>0</v>
      </c>
      <c r="NE129" s="360">
        <f t="shared" si="315"/>
        <v>0.28685762009520099</v>
      </c>
      <c r="NF129" s="360">
        <f t="shared" si="316"/>
        <v>0</v>
      </c>
      <c r="NG129" s="360">
        <f t="shared" si="317"/>
        <v>0.43175430646073165</v>
      </c>
      <c r="NH129" s="360">
        <f t="shared" si="318"/>
        <v>0</v>
      </c>
      <c r="NI129" s="360">
        <f t="shared" si="319"/>
        <v>0</v>
      </c>
      <c r="NJ129" s="360">
        <f t="shared" si="320"/>
        <v>0</v>
      </c>
      <c r="NK129" s="361">
        <f t="shared" si="321"/>
        <v>0</v>
      </c>
      <c r="NL129" s="145">
        <f t="shared" si="475"/>
        <v>1.7283878490707414</v>
      </c>
      <c r="NM129" s="40"/>
      <c r="NN129" s="56">
        <f t="shared" si="476"/>
        <v>1.0457010465749821</v>
      </c>
      <c r="NO129" s="59"/>
      <c r="NP129" s="55">
        <f t="shared" si="322"/>
        <v>1.0629037876334428</v>
      </c>
      <c r="NQ129" s="40"/>
      <c r="NR129" s="56">
        <f t="shared" si="323"/>
        <v>1.0900667638642572</v>
      </c>
      <c r="NS129" s="60"/>
      <c r="NT129" s="25"/>
      <c r="NU129" s="86">
        <f t="shared" si="477"/>
        <v>0</v>
      </c>
      <c r="NV129" s="86">
        <f t="shared" si="477"/>
        <v>0</v>
      </c>
      <c r="NW129" s="86">
        <f t="shared" si="477"/>
        <v>0</v>
      </c>
      <c r="NX129" s="86">
        <f t="shared" si="477"/>
        <v>0</v>
      </c>
      <c r="NY129" s="87">
        <f t="shared" si="478"/>
        <v>0</v>
      </c>
      <c r="NZ129" s="87">
        <f t="shared" si="478"/>
        <v>0</v>
      </c>
      <c r="OA129" s="87">
        <f t="shared" si="478"/>
        <v>0</v>
      </c>
      <c r="OB129" s="87">
        <f t="shared" si="478"/>
        <v>0</v>
      </c>
      <c r="OC129" s="26"/>
    </row>
    <row r="130" spans="1:393" thickBot="1" x14ac:dyDescent="0.35">
      <c r="A130" s="136" t="s">
        <v>358</v>
      </c>
      <c r="B130" s="137" t="s">
        <v>359</v>
      </c>
      <c r="C130" s="133" t="s">
        <v>118</v>
      </c>
      <c r="D130" s="64">
        <f>VLOOKUP(B130,[1]УсіТ_1!$A$10:$G$556,6,FALSE)</f>
        <v>87.8</v>
      </c>
      <c r="E130" s="64">
        <f>VLOOKUP(B130,[1]УсіТ_1!$A$10:$G$556,7,FALSE)</f>
        <v>0</v>
      </c>
      <c r="F130" s="38"/>
      <c r="G130" s="38"/>
      <c r="H130" s="39"/>
      <c r="I130" s="256">
        <v>1.7782</v>
      </c>
      <c r="J130" s="62">
        <v>1.7782</v>
      </c>
      <c r="K130" s="257">
        <f t="shared" si="324"/>
        <v>0.94420000000000004</v>
      </c>
      <c r="L130" s="258">
        <f t="shared" si="325"/>
        <v>0.94420000000000004</v>
      </c>
      <c r="M130" s="63">
        <v>0</v>
      </c>
      <c r="N130" s="63">
        <v>0</v>
      </c>
      <c r="O130" s="63">
        <v>0.83399999999999996</v>
      </c>
      <c r="P130" s="63">
        <v>0</v>
      </c>
      <c r="Q130" s="63">
        <v>0</v>
      </c>
      <c r="R130" s="63">
        <v>0</v>
      </c>
      <c r="S130" s="63">
        <v>0.27179999999999999</v>
      </c>
      <c r="T130" s="63">
        <v>0</v>
      </c>
      <c r="U130" s="63">
        <v>0</v>
      </c>
      <c r="V130" s="63">
        <v>0.2712</v>
      </c>
      <c r="W130" s="63">
        <v>0</v>
      </c>
      <c r="X130" s="63">
        <v>0.4012</v>
      </c>
      <c r="Y130" s="63">
        <v>0</v>
      </c>
      <c r="Z130" s="63">
        <v>0</v>
      </c>
      <c r="AA130" s="63">
        <v>0</v>
      </c>
      <c r="AB130" s="259">
        <v>0</v>
      </c>
      <c r="AC130" s="144">
        <v>0</v>
      </c>
      <c r="AD130" s="70">
        <v>0</v>
      </c>
      <c r="AE130" s="70">
        <v>0</v>
      </c>
      <c r="AF130" s="68">
        <f t="shared" si="326"/>
        <v>0</v>
      </c>
      <c r="AG130" s="68">
        <f t="shared" si="327"/>
        <v>0</v>
      </c>
      <c r="AH130" s="71">
        <v>0</v>
      </c>
      <c r="AI130" s="71">
        <v>0</v>
      </c>
      <c r="AJ130" s="68">
        <f t="shared" si="328"/>
        <v>0</v>
      </c>
      <c r="AK130" s="68">
        <f t="shared" si="329"/>
        <v>0</v>
      </c>
      <c r="AL130" s="71">
        <v>0</v>
      </c>
      <c r="AM130" s="69">
        <f t="shared" si="330"/>
        <v>0</v>
      </c>
      <c r="AN130" s="260">
        <v>0</v>
      </c>
      <c r="AO130" s="71">
        <v>0</v>
      </c>
      <c r="AP130" s="71">
        <v>0</v>
      </c>
      <c r="AQ130" s="68">
        <f t="shared" si="331"/>
        <v>0</v>
      </c>
      <c r="AR130" s="68">
        <f t="shared" si="332"/>
        <v>0</v>
      </c>
      <c r="AS130" s="71">
        <v>0</v>
      </c>
      <c r="AT130" s="261">
        <f t="shared" si="244"/>
        <v>0</v>
      </c>
      <c r="AU130" s="71">
        <v>0</v>
      </c>
      <c r="AV130" s="68">
        <f t="shared" si="333"/>
        <v>0</v>
      </c>
      <c r="AW130" s="68">
        <f t="shared" si="334"/>
        <v>0</v>
      </c>
      <c r="AX130" s="71">
        <v>0</v>
      </c>
      <c r="AY130" s="69">
        <f t="shared" si="335"/>
        <v>0</v>
      </c>
      <c r="AZ130" s="260">
        <v>9</v>
      </c>
      <c r="BA130" s="260">
        <v>45.874500000000097</v>
      </c>
      <c r="BB130" s="260">
        <v>4.7840550000000102</v>
      </c>
      <c r="BC130" s="262">
        <f t="shared" si="336"/>
        <v>3.8272440000000083</v>
      </c>
      <c r="BD130" s="262">
        <f t="shared" si="245"/>
        <v>0.95681100000000185</v>
      </c>
      <c r="BE130" s="260">
        <v>1.7956589999999999</v>
      </c>
      <c r="BF130" s="262">
        <f t="shared" si="337"/>
        <v>1.4365272</v>
      </c>
      <c r="BG130" s="262">
        <f t="shared" si="246"/>
        <v>0.35913179999999989</v>
      </c>
      <c r="BH130" s="260">
        <v>5.6564394773696591</v>
      </c>
      <c r="BI130" s="263">
        <f t="shared" si="338"/>
        <v>3.3121507617317136</v>
      </c>
      <c r="BJ130" s="68">
        <f t="shared" si="339"/>
        <v>7.7521503037351183E-2</v>
      </c>
      <c r="BK130" s="260">
        <v>2.9052863739576802</v>
      </c>
      <c r="BL130" s="69">
        <f t="shared" si="340"/>
        <v>73.219127821592934</v>
      </c>
      <c r="BM130" s="260">
        <v>0</v>
      </c>
      <c r="BN130" s="260">
        <v>0</v>
      </c>
      <c r="BO130" s="260">
        <v>0</v>
      </c>
      <c r="BP130" s="68">
        <f t="shared" si="341"/>
        <v>0</v>
      </c>
      <c r="BQ130" s="68">
        <f t="shared" si="342"/>
        <v>0</v>
      </c>
      <c r="BR130" s="260">
        <v>0</v>
      </c>
      <c r="BS130" s="260">
        <v>0</v>
      </c>
      <c r="BT130" s="68">
        <f t="shared" si="343"/>
        <v>0</v>
      </c>
      <c r="BU130" s="68">
        <f t="shared" si="344"/>
        <v>0</v>
      </c>
      <c r="BV130" s="260">
        <v>0</v>
      </c>
      <c r="BW130" s="69">
        <f t="shared" si="345"/>
        <v>0</v>
      </c>
      <c r="BX130" s="260">
        <v>0</v>
      </c>
      <c r="BY130" s="260">
        <v>0</v>
      </c>
      <c r="BZ130" s="263">
        <f t="shared" si="346"/>
        <v>0</v>
      </c>
      <c r="CA130" s="263">
        <f t="shared" si="347"/>
        <v>0</v>
      </c>
      <c r="CB130" s="260">
        <v>0</v>
      </c>
      <c r="CC130" s="264">
        <f t="shared" si="348"/>
        <v>0</v>
      </c>
      <c r="CD130" s="260">
        <v>0</v>
      </c>
      <c r="CE130" s="260">
        <v>0</v>
      </c>
      <c r="CF130" s="263">
        <f t="shared" si="349"/>
        <v>0</v>
      </c>
      <c r="CG130" s="263">
        <f t="shared" si="350"/>
        <v>0</v>
      </c>
      <c r="CH130" s="260">
        <v>0</v>
      </c>
      <c r="CI130" s="69">
        <f t="shared" si="351"/>
        <v>0</v>
      </c>
      <c r="CJ130" s="260">
        <v>11.133039694771297</v>
      </c>
      <c r="CK130" s="260">
        <v>2.4492691726691511</v>
      </c>
      <c r="CL130" s="260">
        <v>1.0572583011162153</v>
      </c>
      <c r="CM130" s="260">
        <v>0.85124308798098713</v>
      </c>
      <c r="CN130" s="260">
        <v>2.4584548546964533</v>
      </c>
      <c r="CO130" s="265">
        <f t="shared" si="352"/>
        <v>0.17268186899387888</v>
      </c>
      <c r="CP130" s="266">
        <f t="shared" si="353"/>
        <v>0.78390783187822044</v>
      </c>
      <c r="CQ130" s="260">
        <v>1.8439516463640928</v>
      </c>
      <c r="CR130" s="265">
        <f t="shared" si="354"/>
        <v>2.5271357313419892E-2</v>
      </c>
      <c r="CS130" s="265">
        <f t="shared" si="355"/>
        <v>1.0797332623350799</v>
      </c>
      <c r="CT130" s="260">
        <v>0.94709869043825445</v>
      </c>
      <c r="CU130" s="267">
        <f t="shared" si="247"/>
        <v>23.866886832066552</v>
      </c>
      <c r="CV130" s="260">
        <v>0</v>
      </c>
      <c r="CW130" s="260">
        <v>0</v>
      </c>
      <c r="CX130" s="68">
        <f t="shared" si="356"/>
        <v>0</v>
      </c>
      <c r="CY130" s="68">
        <f t="shared" si="357"/>
        <v>0</v>
      </c>
      <c r="CZ130" s="260">
        <v>0</v>
      </c>
      <c r="DA130" s="69">
        <f t="shared" si="358"/>
        <v>0</v>
      </c>
      <c r="DB130" s="260">
        <v>0</v>
      </c>
      <c r="DC130" s="260">
        <v>0</v>
      </c>
      <c r="DD130" s="68">
        <f t="shared" si="359"/>
        <v>0</v>
      </c>
      <c r="DE130" s="68">
        <f t="shared" si="360"/>
        <v>0</v>
      </c>
      <c r="DF130" s="260">
        <v>0</v>
      </c>
      <c r="DG130" s="69">
        <f t="shared" si="361"/>
        <v>0</v>
      </c>
      <c r="DH130" s="260">
        <v>8.6934628219728012</v>
      </c>
      <c r="DI130" s="260">
        <v>1.9125618208340163</v>
      </c>
      <c r="DJ130" s="260">
        <v>0.13131228329166661</v>
      </c>
      <c r="DK130" s="260">
        <v>6.3288409343961991</v>
      </c>
      <c r="DL130" s="68">
        <f t="shared" si="362"/>
        <v>0.444537787231989</v>
      </c>
      <c r="DM130" s="68">
        <f t="shared" si="363"/>
        <v>2.0180268780234405</v>
      </c>
      <c r="DN130" s="260">
        <v>1.83975523827662</v>
      </c>
      <c r="DO130" s="68">
        <f t="shared" si="364"/>
        <v>2.5213845540581079E-2</v>
      </c>
      <c r="DP130" s="68">
        <f t="shared" si="365"/>
        <v>1.0772760387938281</v>
      </c>
      <c r="DQ130" s="260">
        <v>0.94494331255075603</v>
      </c>
      <c r="DR130" s="264">
        <f t="shared" si="366"/>
        <v>23.821051693586469</v>
      </c>
      <c r="DS130" s="260">
        <v>0</v>
      </c>
      <c r="DT130" s="260">
        <v>0</v>
      </c>
      <c r="DU130" s="260">
        <v>0</v>
      </c>
      <c r="DV130" s="68">
        <f t="shared" si="367"/>
        <v>0</v>
      </c>
      <c r="DW130" s="68">
        <f t="shared" si="368"/>
        <v>0</v>
      </c>
      <c r="DX130" s="260">
        <v>0</v>
      </c>
      <c r="DY130" s="260">
        <v>0</v>
      </c>
      <c r="DZ130" s="260">
        <v>0</v>
      </c>
      <c r="EA130" s="260">
        <v>0</v>
      </c>
      <c r="EB130" s="68">
        <f t="shared" si="369"/>
        <v>0</v>
      </c>
      <c r="EC130" s="68">
        <f t="shared" si="370"/>
        <v>0</v>
      </c>
      <c r="ED130" s="267">
        <v>0</v>
      </c>
      <c r="EE130" s="69">
        <f t="shared" si="371"/>
        <v>0</v>
      </c>
      <c r="EF130" s="260">
        <v>5.7006833333333304</v>
      </c>
      <c r="EG130" s="260">
        <v>1.2541503333333299</v>
      </c>
      <c r="EH130" s="260">
        <v>14.128704750508367</v>
      </c>
      <c r="EI130" s="260">
        <v>4.1504723494713769</v>
      </c>
      <c r="EJ130" s="268">
        <f t="shared" si="372"/>
        <v>0.29152917782686949</v>
      </c>
      <c r="EK130" s="266">
        <f t="shared" si="373"/>
        <v>1.3234279142971421</v>
      </c>
      <c r="EL130" s="260">
        <v>2.7213846873966578</v>
      </c>
      <c r="EM130" s="268">
        <f t="shared" si="374"/>
        <v>3.7296577140771198E-2</v>
      </c>
      <c r="EN130" s="268">
        <f t="shared" si="375"/>
        <v>1.5935176892438627</v>
      </c>
      <c r="EO130" s="269">
        <f t="shared" si="376"/>
        <v>27.955395454043064</v>
      </c>
      <c r="EP130" s="69">
        <f t="shared" si="377"/>
        <v>35.223798272094264</v>
      </c>
      <c r="EQ130" s="260">
        <v>0</v>
      </c>
      <c r="ER130" s="260">
        <v>0</v>
      </c>
      <c r="ES130" s="260">
        <v>0</v>
      </c>
      <c r="ET130" s="68">
        <f t="shared" si="378"/>
        <v>0</v>
      </c>
      <c r="EU130" s="68">
        <f t="shared" si="379"/>
        <v>0</v>
      </c>
      <c r="EV130" s="260">
        <v>0</v>
      </c>
      <c r="EW130" s="260">
        <v>0</v>
      </c>
      <c r="EX130" s="68">
        <f t="shared" si="380"/>
        <v>0</v>
      </c>
      <c r="EY130" s="68">
        <f t="shared" si="381"/>
        <v>0</v>
      </c>
      <c r="EZ130" s="260">
        <v>0</v>
      </c>
      <c r="FA130" s="69">
        <f t="shared" si="382"/>
        <v>0</v>
      </c>
      <c r="FB130" s="260">
        <v>0</v>
      </c>
      <c r="FC130" s="260">
        <v>0</v>
      </c>
      <c r="FD130" s="68">
        <f t="shared" si="383"/>
        <v>0</v>
      </c>
      <c r="FE130" s="68">
        <f t="shared" si="384"/>
        <v>0</v>
      </c>
      <c r="FF130" s="260">
        <v>0</v>
      </c>
      <c r="FG130" s="69">
        <f t="shared" si="385"/>
        <v>0</v>
      </c>
      <c r="FH130" s="260">
        <v>0</v>
      </c>
      <c r="FI130" s="260">
        <v>0</v>
      </c>
      <c r="FJ130" s="68">
        <f t="shared" si="386"/>
        <v>0</v>
      </c>
      <c r="FK130" s="68">
        <f t="shared" si="387"/>
        <v>0</v>
      </c>
      <c r="FL130" s="260">
        <v>0</v>
      </c>
      <c r="FM130" s="69">
        <f t="shared" si="388"/>
        <v>0</v>
      </c>
      <c r="FN130" s="260">
        <v>0</v>
      </c>
      <c r="FO130" s="260">
        <v>0</v>
      </c>
      <c r="FP130" s="68">
        <f t="shared" si="389"/>
        <v>0</v>
      </c>
      <c r="FQ130" s="68">
        <f t="shared" si="390"/>
        <v>0</v>
      </c>
      <c r="FR130" s="260">
        <v>0</v>
      </c>
      <c r="FS130" s="264">
        <f t="shared" si="391"/>
        <v>0</v>
      </c>
      <c r="FT130" s="270">
        <f t="shared" si="248"/>
        <v>156.13086461934023</v>
      </c>
      <c r="FU130" s="271">
        <f t="shared" si="249"/>
        <v>31.143167176913927</v>
      </c>
      <c r="FV130" s="272">
        <f t="shared" si="392"/>
        <v>15.781975046935264</v>
      </c>
      <c r="FW130" s="272">
        <f t="shared" si="250"/>
        <v>6.115014287980995</v>
      </c>
      <c r="FX130" s="272">
        <f t="shared" si="251"/>
        <v>45.874500000000097</v>
      </c>
      <c r="FY130" s="272">
        <f t="shared" si="252"/>
        <v>0</v>
      </c>
      <c r="FZ130" s="272">
        <f t="shared" si="253"/>
        <v>0</v>
      </c>
      <c r="GA130" s="272">
        <f t="shared" si="254"/>
        <v>0</v>
      </c>
      <c r="GB130" s="272">
        <f t="shared" si="255"/>
        <v>0</v>
      </c>
      <c r="GC130" s="272">
        <f t="shared" si="256"/>
        <v>0</v>
      </c>
      <c r="GD130" s="272">
        <f t="shared" si="257"/>
        <v>0</v>
      </c>
      <c r="GE130" s="272">
        <f t="shared" si="258"/>
        <v>12.93776813856403</v>
      </c>
      <c r="GF130" s="273">
        <f t="shared" si="259"/>
        <v>5.0329424015225408</v>
      </c>
      <c r="GG130" s="273">
        <f t="shared" si="260"/>
        <v>0.90874883405273732</v>
      </c>
      <c r="GH130" s="272">
        <f t="shared" si="393"/>
        <v>12.06153104940703</v>
      </c>
      <c r="GI130" s="274">
        <f t="shared" si="394"/>
        <v>8.6164668575674703</v>
      </c>
      <c r="GJ130" s="275">
        <f t="shared" si="261"/>
        <v>0.16530328303212335</v>
      </c>
      <c r="GK130" s="271">
        <f t="shared" si="395"/>
        <v>123.91395569980133</v>
      </c>
      <c r="GL130" s="276">
        <f t="shared" si="396"/>
        <v>156.13158418174967</v>
      </c>
      <c r="GM130" s="272">
        <f t="shared" si="397"/>
        <v>44.792576436003941</v>
      </c>
      <c r="GN130" s="272">
        <f t="shared" si="398"/>
        <v>7.1890664050658559</v>
      </c>
      <c r="GO130" s="277">
        <f t="shared" si="399"/>
        <v>0.36148128903672594</v>
      </c>
      <c r="GP130" s="278">
        <f t="shared" si="400"/>
        <v>5.8016600022699316E-2</v>
      </c>
      <c r="GQ130" s="279">
        <f t="shared" si="401"/>
        <v>1.0588690023834724</v>
      </c>
      <c r="GR130" s="280">
        <f t="shared" si="402"/>
        <v>123.91395569980133</v>
      </c>
      <c r="GS130" s="272">
        <f t="shared" si="403"/>
        <v>44.792576436003941</v>
      </c>
      <c r="GT130" s="272">
        <f t="shared" si="262"/>
        <v>7.1890664050658559</v>
      </c>
      <c r="GU130" s="73">
        <f t="shared" si="404"/>
        <v>0.36148128903672594</v>
      </c>
      <c r="GV130" s="74">
        <f t="shared" si="405"/>
        <v>5.8016600022699316E-2</v>
      </c>
      <c r="GW130" s="279">
        <f t="shared" si="406"/>
        <v>1.0588690023834724</v>
      </c>
      <c r="GX130" s="280">
        <f t="shared" si="407"/>
        <v>65.803536793775208</v>
      </c>
      <c r="GY130" s="272">
        <f t="shared" si="263"/>
        <v>40.751752506691247</v>
      </c>
      <c r="GZ130" s="272">
        <f t="shared" si="264"/>
        <v>1.8477737020284963</v>
      </c>
      <c r="HA130" s="73">
        <f t="shared" si="408"/>
        <v>0.61929425821601469</v>
      </c>
      <c r="HB130" s="74">
        <f t="shared" si="409"/>
        <v>2.8080157876913533E-2</v>
      </c>
      <c r="HC130" s="279">
        <f t="shared" si="410"/>
        <v>1.0898156090157385</v>
      </c>
      <c r="HD130" s="280">
        <f t="shared" si="411"/>
        <v>65.803536793775208</v>
      </c>
      <c r="HE130" s="272">
        <f t="shared" si="265"/>
        <v>40.751752506691247</v>
      </c>
      <c r="HF130" s="272">
        <f t="shared" si="266"/>
        <v>1.8477737020284963</v>
      </c>
      <c r="HG130" s="73">
        <f t="shared" si="412"/>
        <v>0.61929425821601469</v>
      </c>
      <c r="HH130" s="74">
        <f t="shared" si="413"/>
        <v>2.8080157876913533E-2</v>
      </c>
      <c r="HI130" s="281">
        <f t="shared" si="414"/>
        <v>1.0898156090157385</v>
      </c>
      <c r="HJ130" s="72">
        <f t="shared" si="267"/>
        <v>1.8828808600382905</v>
      </c>
      <c r="HK130" s="73">
        <f t="shared" si="415"/>
        <v>1.8828808600382905</v>
      </c>
      <c r="HL130" s="73">
        <f t="shared" si="268"/>
        <v>1.0290038980326603</v>
      </c>
      <c r="HM130" s="74">
        <f t="shared" si="416"/>
        <v>1.0290038980326603</v>
      </c>
      <c r="HN130" s="75"/>
      <c r="HO130" s="75"/>
      <c r="HP130" s="76">
        <f t="shared" si="417"/>
        <v>0</v>
      </c>
      <c r="HQ130" s="77">
        <f t="shared" si="418"/>
        <v>0</v>
      </c>
      <c r="HR130" s="77">
        <f t="shared" si="419"/>
        <v>0</v>
      </c>
      <c r="HS130" s="77">
        <f t="shared" si="420"/>
        <v>0</v>
      </c>
      <c r="HT130" s="282">
        <f t="shared" si="421"/>
        <v>0</v>
      </c>
      <c r="HU130" s="73"/>
      <c r="HV130" s="74"/>
      <c r="HW130" s="279"/>
      <c r="HX130" s="76">
        <f t="shared" si="422"/>
        <v>0</v>
      </c>
      <c r="HY130" s="77">
        <f t="shared" si="423"/>
        <v>0</v>
      </c>
      <c r="HZ130" s="77">
        <f t="shared" si="269"/>
        <v>0</v>
      </c>
      <c r="IA130" s="77">
        <f t="shared" si="424"/>
        <v>0</v>
      </c>
      <c r="IB130" s="282">
        <f t="shared" si="425"/>
        <v>0</v>
      </c>
      <c r="IC130" s="73"/>
      <c r="ID130" s="74"/>
      <c r="IE130" s="279"/>
      <c r="IF130" s="76">
        <f t="shared" si="270"/>
        <v>4.0408239293126904</v>
      </c>
      <c r="IG130" s="77">
        <f t="shared" si="426"/>
        <v>4.5984980397971347</v>
      </c>
      <c r="IH130" s="77">
        <f t="shared" si="271"/>
        <v>5.3412927030373591</v>
      </c>
      <c r="II130" s="77">
        <f t="shared" si="427"/>
        <v>6.1681248134675428</v>
      </c>
      <c r="IJ130" s="282">
        <f t="shared" si="428"/>
        <v>58.110418906026133</v>
      </c>
      <c r="IK130" s="73">
        <f t="shared" si="429"/>
        <v>6.953699535099464E-2</v>
      </c>
      <c r="IL130" s="74">
        <f t="shared" si="430"/>
        <v>9.1916265681634232E-2</v>
      </c>
      <c r="IM130" s="279">
        <f t="shared" si="431"/>
        <v>1.0238254386559078</v>
      </c>
      <c r="IN130" s="76">
        <f t="shared" si="272"/>
        <v>0</v>
      </c>
      <c r="IO130" s="77">
        <f t="shared" si="432"/>
        <v>0</v>
      </c>
      <c r="IP130" s="77">
        <f t="shared" si="273"/>
        <v>0</v>
      </c>
      <c r="IQ130" s="77">
        <f t="shared" si="433"/>
        <v>0</v>
      </c>
      <c r="IR130" s="282">
        <f t="shared" si="434"/>
        <v>0</v>
      </c>
      <c r="IS130" s="283"/>
      <c r="IT130" s="284"/>
      <c r="IU130" s="285"/>
      <c r="IV130" s="76">
        <f t="shared" si="274"/>
        <v>0</v>
      </c>
      <c r="IW130" s="77">
        <f t="shared" si="435"/>
        <v>0</v>
      </c>
      <c r="IX130" s="77">
        <f t="shared" si="436"/>
        <v>0</v>
      </c>
      <c r="IY130" s="77">
        <f t="shared" si="437"/>
        <v>0</v>
      </c>
      <c r="IZ130" s="282">
        <f t="shared" si="438"/>
        <v>0</v>
      </c>
      <c r="JA130" s="283"/>
      <c r="JB130" s="284"/>
      <c r="JC130" s="285"/>
      <c r="JD130" s="76">
        <f t="shared" si="275"/>
        <v>0</v>
      </c>
      <c r="JE130" s="77">
        <f t="shared" si="439"/>
        <v>0</v>
      </c>
      <c r="JF130" s="77">
        <f t="shared" si="276"/>
        <v>0</v>
      </c>
      <c r="JG130" s="77">
        <f t="shared" si="440"/>
        <v>0</v>
      </c>
      <c r="JH130" s="282">
        <f t="shared" si="441"/>
        <v>0</v>
      </c>
      <c r="JI130" s="283"/>
      <c r="JJ130" s="284"/>
      <c r="JK130" s="285"/>
      <c r="JL130" s="76">
        <f t="shared" si="277"/>
        <v>15.855951002380674</v>
      </c>
      <c r="JM130" s="77">
        <f t="shared" si="442"/>
        <v>18.044230800219232</v>
      </c>
      <c r="JN130" s="77">
        <f t="shared" si="278"/>
        <v>1.0491963142882859</v>
      </c>
      <c r="JO130" s="77">
        <f t="shared" si="443"/>
        <v>1.2116119037401125</v>
      </c>
      <c r="JP130" s="282">
        <f t="shared" si="444"/>
        <v>18.941973676243293</v>
      </c>
      <c r="JQ130" s="73">
        <f t="shared" si="279"/>
        <v>0.83708019414402113</v>
      </c>
      <c r="JR130" s="74">
        <f t="shared" si="280"/>
        <v>5.5390020713848333E-2</v>
      </c>
      <c r="JS130" s="279">
        <f t="shared" si="445"/>
        <v>1.1240998128003199</v>
      </c>
      <c r="JT130" s="76">
        <f t="shared" si="281"/>
        <v>0</v>
      </c>
      <c r="JU130" s="77">
        <f t="shared" si="446"/>
        <v>0</v>
      </c>
      <c r="JV130" s="77">
        <f t="shared" si="282"/>
        <v>0</v>
      </c>
      <c r="JW130" s="77">
        <f t="shared" si="447"/>
        <v>0</v>
      </c>
      <c r="JX130" s="282">
        <f t="shared" si="448"/>
        <v>0</v>
      </c>
      <c r="JY130" s="73"/>
      <c r="JZ130" s="74"/>
      <c r="KA130" s="279"/>
      <c r="KB130" s="76">
        <f t="shared" si="283"/>
        <v>0</v>
      </c>
      <c r="KC130" s="77">
        <f t="shared" si="449"/>
        <v>0</v>
      </c>
      <c r="KD130" s="77">
        <f t="shared" si="284"/>
        <v>0</v>
      </c>
      <c r="KE130" s="77">
        <f t="shared" si="450"/>
        <v>0</v>
      </c>
      <c r="KF130" s="282">
        <f t="shared" si="451"/>
        <v>0</v>
      </c>
      <c r="KG130" s="73"/>
      <c r="KH130" s="74"/>
      <c r="KI130" s="279"/>
      <c r="KJ130" s="76">
        <f t="shared" si="285"/>
        <v>14.382294201323885</v>
      </c>
      <c r="KK130" s="77">
        <f t="shared" si="452"/>
        <v>16.367194624048594</v>
      </c>
      <c r="KL130" s="77">
        <f t="shared" si="286"/>
        <v>0.46975163277257009</v>
      </c>
      <c r="KM130" s="77">
        <f t="shared" si="453"/>
        <v>0.54246918552576395</v>
      </c>
      <c r="KN130" s="282">
        <f t="shared" si="454"/>
        <v>18.905596582211484</v>
      </c>
      <c r="KO130" s="73">
        <f t="shared" si="287"/>
        <v>0.7607426794908112</v>
      </c>
      <c r="KP130" s="74">
        <f t="shared" si="288"/>
        <v>2.4847226096772073E-2</v>
      </c>
      <c r="KQ130" s="279">
        <f t="shared" si="289"/>
        <v>1.1088364477963071</v>
      </c>
      <c r="KR130" s="76">
        <f t="shared" si="290"/>
        <v>0</v>
      </c>
      <c r="KS130" s="77">
        <f t="shared" si="455"/>
        <v>0</v>
      </c>
      <c r="KT130" s="77">
        <f t="shared" si="291"/>
        <v>0</v>
      </c>
      <c r="KU130" s="77">
        <f t="shared" si="456"/>
        <v>0</v>
      </c>
      <c r="KV130" s="282">
        <f t="shared" si="457"/>
        <v>0</v>
      </c>
      <c r="KW130" s="73"/>
      <c r="KX130" s="74"/>
      <c r="KY130" s="279"/>
      <c r="KZ130" s="76">
        <f t="shared" si="292"/>
        <v>10.513507302986685</v>
      </c>
      <c r="LA130" s="77">
        <f t="shared" si="458"/>
        <v>11.964476445871878</v>
      </c>
      <c r="LB130" s="77">
        <f t="shared" si="293"/>
        <v>0.32882575496764066</v>
      </c>
      <c r="LC130" s="77">
        <f t="shared" si="459"/>
        <v>0.37972798183663142</v>
      </c>
      <c r="LD130" s="286">
        <f t="shared" si="460"/>
        <v>27.955395454043064</v>
      </c>
      <c r="LE130" s="73">
        <f t="shared" si="294"/>
        <v>0.37608150885471248</v>
      </c>
      <c r="LF130" s="74">
        <f t="shared" si="295"/>
        <v>1.1762514878682715E-2</v>
      </c>
      <c r="LG130" s="279">
        <f t="shared" si="296"/>
        <v>1.053723846340259</v>
      </c>
      <c r="LH130" s="76">
        <f t="shared" si="297"/>
        <v>0</v>
      </c>
      <c r="LI130" s="77">
        <f t="shared" si="461"/>
        <v>0</v>
      </c>
      <c r="LJ130" s="77">
        <f t="shared" si="298"/>
        <v>0</v>
      </c>
      <c r="LK130" s="77">
        <f t="shared" si="462"/>
        <v>0</v>
      </c>
      <c r="LL130" s="282">
        <f t="shared" si="463"/>
        <v>0</v>
      </c>
      <c r="LM130" s="73"/>
      <c r="LN130" s="74"/>
      <c r="LO130" s="279"/>
      <c r="LP130" s="76">
        <f t="shared" si="299"/>
        <v>0</v>
      </c>
      <c r="LQ130" s="77">
        <f t="shared" si="464"/>
        <v>0</v>
      </c>
      <c r="LR130" s="77">
        <f t="shared" si="300"/>
        <v>0</v>
      </c>
      <c r="LS130" s="77">
        <f t="shared" si="465"/>
        <v>0</v>
      </c>
      <c r="LT130" s="282">
        <f t="shared" si="466"/>
        <v>0</v>
      </c>
      <c r="LU130" s="73"/>
      <c r="LV130" s="74"/>
      <c r="LW130" s="279"/>
      <c r="LX130" s="76">
        <f t="shared" si="301"/>
        <v>0</v>
      </c>
      <c r="LY130" s="77">
        <f t="shared" si="467"/>
        <v>0</v>
      </c>
      <c r="LZ130" s="77">
        <f t="shared" si="302"/>
        <v>0</v>
      </c>
      <c r="MA130" s="77">
        <f t="shared" si="468"/>
        <v>0</v>
      </c>
      <c r="MB130" s="286">
        <f t="shared" si="469"/>
        <v>0</v>
      </c>
      <c r="MC130" s="73"/>
      <c r="MD130" s="74"/>
      <c r="ME130" s="279"/>
      <c r="MF130" s="76">
        <f t="shared" si="303"/>
        <v>0</v>
      </c>
      <c r="MG130" s="77">
        <f t="shared" si="470"/>
        <v>0</v>
      </c>
      <c r="MH130" s="77">
        <f t="shared" si="304"/>
        <v>0</v>
      </c>
      <c r="MI130" s="77">
        <f t="shared" si="471"/>
        <v>0</v>
      </c>
      <c r="MJ130" s="286">
        <f t="shared" si="472"/>
        <v>0</v>
      </c>
      <c r="MK130" s="73"/>
      <c r="ML130" s="74"/>
      <c r="MM130" s="279"/>
      <c r="MN130" s="287">
        <f t="shared" si="473"/>
        <v>1.0588635680757084</v>
      </c>
      <c r="MO130" s="288">
        <f t="shared" si="473"/>
        <v>0</v>
      </c>
      <c r="MP130" s="288">
        <f t="shared" si="473"/>
        <v>1.0898123076818442</v>
      </c>
      <c r="MQ130" s="289">
        <f t="shared" si="473"/>
        <v>0</v>
      </c>
      <c r="MR130" s="290">
        <f t="shared" si="474"/>
        <v>1.8828711967522245</v>
      </c>
      <c r="MS130" s="291"/>
      <c r="MT130" s="291">
        <f t="shared" si="305"/>
        <v>1.0290007809131974</v>
      </c>
      <c r="MU130" s="292"/>
      <c r="MV130" s="359">
        <f t="shared" si="306"/>
        <v>0</v>
      </c>
      <c r="MW130" s="360">
        <f t="shared" si="307"/>
        <v>0</v>
      </c>
      <c r="MX130" s="360">
        <f t="shared" si="308"/>
        <v>0.85387041583902712</v>
      </c>
      <c r="MY130" s="360">
        <f t="shared" si="309"/>
        <v>0</v>
      </c>
      <c r="MZ130" s="360">
        <f t="shared" si="310"/>
        <v>0</v>
      </c>
      <c r="NA130" s="360">
        <f t="shared" si="311"/>
        <v>0</v>
      </c>
      <c r="NB130" s="360">
        <f t="shared" si="312"/>
        <v>0.30553032911912692</v>
      </c>
      <c r="NC130" s="360">
        <f t="shared" si="313"/>
        <v>0</v>
      </c>
      <c r="ND130" s="360">
        <f t="shared" si="314"/>
        <v>0</v>
      </c>
      <c r="NE130" s="360">
        <f t="shared" si="315"/>
        <v>0.30071644464235847</v>
      </c>
      <c r="NF130" s="360">
        <f t="shared" si="316"/>
        <v>0</v>
      </c>
      <c r="NG130" s="360">
        <f t="shared" si="317"/>
        <v>0.42275400715171191</v>
      </c>
      <c r="NH130" s="360">
        <f t="shared" si="318"/>
        <v>0</v>
      </c>
      <c r="NI130" s="360">
        <f t="shared" si="319"/>
        <v>0</v>
      </c>
      <c r="NJ130" s="360">
        <f t="shared" si="320"/>
        <v>0</v>
      </c>
      <c r="NK130" s="361">
        <f t="shared" si="321"/>
        <v>0</v>
      </c>
      <c r="NL130" s="145">
        <f t="shared" si="475"/>
        <v>1.8828711967522245</v>
      </c>
      <c r="NM130" s="40"/>
      <c r="NN130" s="56">
        <f t="shared" si="476"/>
        <v>1.0290007809131974</v>
      </c>
      <c r="NO130" s="59"/>
      <c r="NP130" s="55">
        <f t="shared" si="322"/>
        <v>1.0588635680757084</v>
      </c>
      <c r="NQ130" s="40"/>
      <c r="NR130" s="56">
        <f t="shared" si="323"/>
        <v>1.0898123076818442</v>
      </c>
      <c r="NS130" s="60"/>
      <c r="NT130" s="25"/>
      <c r="NU130" s="86">
        <f t="shared" si="477"/>
        <v>0</v>
      </c>
      <c r="NV130" s="86">
        <f t="shared" si="477"/>
        <v>0</v>
      </c>
      <c r="NW130" s="86">
        <f t="shared" si="477"/>
        <v>0</v>
      </c>
      <c r="NX130" s="86">
        <f t="shared" si="477"/>
        <v>0</v>
      </c>
      <c r="NY130" s="87">
        <f t="shared" si="478"/>
        <v>0</v>
      </c>
      <c r="NZ130" s="87">
        <f t="shared" si="478"/>
        <v>0</v>
      </c>
      <c r="OA130" s="87">
        <f t="shared" si="478"/>
        <v>0</v>
      </c>
      <c r="OB130" s="87">
        <f t="shared" si="478"/>
        <v>0</v>
      </c>
      <c r="OC130" s="26"/>
    </row>
    <row r="131" spans="1:393" thickBot="1" x14ac:dyDescent="0.35">
      <c r="A131" s="136" t="s">
        <v>360</v>
      </c>
      <c r="B131" s="137" t="s">
        <v>361</v>
      </c>
      <c r="C131" s="133" t="s">
        <v>118</v>
      </c>
      <c r="D131" s="64">
        <f>VLOOKUP(B131,[1]УсіТ_1!$A$10:$G$556,6,FALSE)</f>
        <v>138.9</v>
      </c>
      <c r="E131" s="64">
        <f>VLOOKUP(B131,[1]УсіТ_1!$A$10:$G$556,7,FALSE)</f>
        <v>0</v>
      </c>
      <c r="F131" s="38"/>
      <c r="G131" s="38"/>
      <c r="H131" s="39">
        <v>746.6</v>
      </c>
      <c r="I131" s="256">
        <v>1.4516</v>
      </c>
      <c r="J131" s="62">
        <v>1.4516</v>
      </c>
      <c r="K131" s="257">
        <f t="shared" si="324"/>
        <v>1.0416000000000001</v>
      </c>
      <c r="L131" s="258">
        <f t="shared" si="325"/>
        <v>1.0416000000000001</v>
      </c>
      <c r="M131" s="63">
        <v>0</v>
      </c>
      <c r="N131" s="63">
        <v>0</v>
      </c>
      <c r="O131" s="63">
        <v>0.41</v>
      </c>
      <c r="P131" s="63">
        <v>0</v>
      </c>
      <c r="Q131" s="63">
        <v>0</v>
      </c>
      <c r="R131" s="63">
        <v>0</v>
      </c>
      <c r="S131" s="63">
        <v>0.26669999999999999</v>
      </c>
      <c r="T131" s="63">
        <v>0</v>
      </c>
      <c r="U131" s="63">
        <v>0</v>
      </c>
      <c r="V131" s="63">
        <v>0.38979999999999998</v>
      </c>
      <c r="W131" s="63">
        <v>0</v>
      </c>
      <c r="X131" s="63">
        <v>0.3851</v>
      </c>
      <c r="Y131" s="63">
        <v>0</v>
      </c>
      <c r="Z131" s="63">
        <v>0</v>
      </c>
      <c r="AA131" s="63">
        <v>0</v>
      </c>
      <c r="AB131" s="259">
        <v>0</v>
      </c>
      <c r="AC131" s="144">
        <v>0</v>
      </c>
      <c r="AD131" s="70">
        <v>0</v>
      </c>
      <c r="AE131" s="70">
        <v>0</v>
      </c>
      <c r="AF131" s="68">
        <f t="shared" si="326"/>
        <v>0</v>
      </c>
      <c r="AG131" s="68">
        <f t="shared" si="327"/>
        <v>0</v>
      </c>
      <c r="AH131" s="71">
        <v>0</v>
      </c>
      <c r="AI131" s="71">
        <v>0</v>
      </c>
      <c r="AJ131" s="68">
        <f t="shared" si="328"/>
        <v>0</v>
      </c>
      <c r="AK131" s="68">
        <f t="shared" si="329"/>
        <v>0</v>
      </c>
      <c r="AL131" s="71">
        <v>0</v>
      </c>
      <c r="AM131" s="69">
        <f t="shared" si="330"/>
        <v>0</v>
      </c>
      <c r="AN131" s="260">
        <v>0</v>
      </c>
      <c r="AO131" s="71">
        <v>0</v>
      </c>
      <c r="AP131" s="71">
        <v>0</v>
      </c>
      <c r="AQ131" s="68">
        <f t="shared" si="331"/>
        <v>0</v>
      </c>
      <c r="AR131" s="68">
        <f t="shared" si="332"/>
        <v>0</v>
      </c>
      <c r="AS131" s="71">
        <v>0</v>
      </c>
      <c r="AT131" s="261">
        <f t="shared" si="244"/>
        <v>0</v>
      </c>
      <c r="AU131" s="71">
        <v>0</v>
      </c>
      <c r="AV131" s="68">
        <f t="shared" si="333"/>
        <v>0</v>
      </c>
      <c r="AW131" s="68">
        <f t="shared" si="334"/>
        <v>0</v>
      </c>
      <c r="AX131" s="71">
        <v>0</v>
      </c>
      <c r="AY131" s="69">
        <f t="shared" si="335"/>
        <v>0</v>
      </c>
      <c r="AZ131" s="260">
        <v>7</v>
      </c>
      <c r="BA131" s="260">
        <v>35.6801666666668</v>
      </c>
      <c r="BB131" s="260">
        <v>3.7209316666666798</v>
      </c>
      <c r="BC131" s="262">
        <f t="shared" si="336"/>
        <v>2.9767453333333442</v>
      </c>
      <c r="BD131" s="262">
        <f t="shared" si="245"/>
        <v>0.74418633333333561</v>
      </c>
      <c r="BE131" s="260">
        <v>1.39662366666667</v>
      </c>
      <c r="BF131" s="262">
        <f t="shared" si="337"/>
        <v>1.1172989333333361</v>
      </c>
      <c r="BG131" s="262">
        <f t="shared" si="246"/>
        <v>0.27932473333333396</v>
      </c>
      <c r="BH131" s="260">
        <v>4.3994529268430762</v>
      </c>
      <c r="BI131" s="263">
        <f t="shared" si="338"/>
        <v>2.5761172591246706</v>
      </c>
      <c r="BJ131" s="68">
        <f t="shared" si="339"/>
        <v>6.0294502362384358E-2</v>
      </c>
      <c r="BK131" s="260">
        <v>2.259667179744866</v>
      </c>
      <c r="BL131" s="69">
        <f t="shared" si="340"/>
        <v>56.948210527905708</v>
      </c>
      <c r="BM131" s="260">
        <v>0</v>
      </c>
      <c r="BN131" s="260">
        <v>0</v>
      </c>
      <c r="BO131" s="260">
        <v>0</v>
      </c>
      <c r="BP131" s="68">
        <f t="shared" si="341"/>
        <v>0</v>
      </c>
      <c r="BQ131" s="68">
        <f t="shared" si="342"/>
        <v>0</v>
      </c>
      <c r="BR131" s="260">
        <v>0</v>
      </c>
      <c r="BS131" s="260">
        <v>0</v>
      </c>
      <c r="BT131" s="68">
        <f t="shared" si="343"/>
        <v>0</v>
      </c>
      <c r="BU131" s="68">
        <f t="shared" si="344"/>
        <v>0</v>
      </c>
      <c r="BV131" s="260">
        <v>0</v>
      </c>
      <c r="BW131" s="69">
        <f t="shared" si="345"/>
        <v>0</v>
      </c>
      <c r="BX131" s="260">
        <v>0</v>
      </c>
      <c r="BY131" s="260">
        <v>0</v>
      </c>
      <c r="BZ131" s="263">
        <f t="shared" si="346"/>
        <v>0</v>
      </c>
      <c r="CA131" s="263">
        <f t="shared" si="347"/>
        <v>0</v>
      </c>
      <c r="CB131" s="260">
        <v>0</v>
      </c>
      <c r="CC131" s="264">
        <f t="shared" si="348"/>
        <v>0</v>
      </c>
      <c r="CD131" s="260">
        <v>0</v>
      </c>
      <c r="CE131" s="260">
        <v>0</v>
      </c>
      <c r="CF131" s="263">
        <f t="shared" si="349"/>
        <v>0</v>
      </c>
      <c r="CG131" s="263">
        <f t="shared" si="350"/>
        <v>0</v>
      </c>
      <c r="CH131" s="260">
        <v>0</v>
      </c>
      <c r="CI131" s="69">
        <f t="shared" si="351"/>
        <v>0</v>
      </c>
      <c r="CJ131" s="260">
        <v>17.36225755812908</v>
      </c>
      <c r="CK131" s="260">
        <v>3.8196973585847962</v>
      </c>
      <c r="CL131" s="260">
        <v>1.6517564088092425</v>
      </c>
      <c r="CM131" s="260">
        <v>1.3466704432865504</v>
      </c>
      <c r="CN131" s="260">
        <v>3.7070796167452928</v>
      </c>
      <c r="CO131" s="265">
        <f t="shared" si="352"/>
        <v>0.26038527228018937</v>
      </c>
      <c r="CP131" s="266">
        <f t="shared" si="353"/>
        <v>1.1820468207546375</v>
      </c>
      <c r="CQ131" s="260">
        <v>2.8623155997150929</v>
      </c>
      <c r="CR131" s="265">
        <f t="shared" si="354"/>
        <v>3.9228035294095347E-2</v>
      </c>
      <c r="CS131" s="265">
        <f t="shared" si="355"/>
        <v>1.6760403486755715</v>
      </c>
      <c r="CT131" s="260">
        <v>1.4701553381058046</v>
      </c>
      <c r="CU131" s="267">
        <f t="shared" si="247"/>
        <v>37.04791425610717</v>
      </c>
      <c r="CV131" s="260">
        <v>0</v>
      </c>
      <c r="CW131" s="260">
        <v>0</v>
      </c>
      <c r="CX131" s="68">
        <f t="shared" si="356"/>
        <v>0</v>
      </c>
      <c r="CY131" s="68">
        <f t="shared" si="357"/>
        <v>0</v>
      </c>
      <c r="CZ131" s="260">
        <v>0</v>
      </c>
      <c r="DA131" s="69">
        <f t="shared" si="358"/>
        <v>0</v>
      </c>
      <c r="DB131" s="260">
        <v>0</v>
      </c>
      <c r="DC131" s="260">
        <v>0</v>
      </c>
      <c r="DD131" s="68">
        <f t="shared" si="359"/>
        <v>0</v>
      </c>
      <c r="DE131" s="68">
        <f t="shared" si="360"/>
        <v>0</v>
      </c>
      <c r="DF131" s="260">
        <v>0</v>
      </c>
      <c r="DG131" s="69">
        <f t="shared" si="361"/>
        <v>0</v>
      </c>
      <c r="DH131" s="260">
        <v>19.752939830387199</v>
      </c>
      <c r="DI131" s="260">
        <v>4.3456467626851838</v>
      </c>
      <c r="DJ131" s="260">
        <v>0.30742522794166655</v>
      </c>
      <c r="DK131" s="260">
        <v>14.38014019652188</v>
      </c>
      <c r="DL131" s="68">
        <f t="shared" si="362"/>
        <v>1.0100610474036968</v>
      </c>
      <c r="DM131" s="68">
        <f t="shared" si="363"/>
        <v>4.5852802633433596</v>
      </c>
      <c r="DN131" s="260">
        <v>4.1832755764604697</v>
      </c>
      <c r="DO131" s="68">
        <f t="shared" si="364"/>
        <v>5.7331791775390738E-2</v>
      </c>
      <c r="DP131" s="68">
        <f t="shared" si="365"/>
        <v>2.4495337468987337</v>
      </c>
      <c r="DQ131" s="260">
        <v>2.14863270846624</v>
      </c>
      <c r="DR131" s="264">
        <f t="shared" si="366"/>
        <v>54.141672362955163</v>
      </c>
      <c r="DS131" s="260">
        <v>0</v>
      </c>
      <c r="DT131" s="260">
        <v>0</v>
      </c>
      <c r="DU131" s="260">
        <v>0</v>
      </c>
      <c r="DV131" s="68">
        <f t="shared" si="367"/>
        <v>0</v>
      </c>
      <c r="DW131" s="68">
        <f t="shared" si="368"/>
        <v>0</v>
      </c>
      <c r="DX131" s="260">
        <v>0</v>
      </c>
      <c r="DY131" s="260">
        <v>0</v>
      </c>
      <c r="DZ131" s="260">
        <v>0</v>
      </c>
      <c r="EA131" s="260">
        <v>0</v>
      </c>
      <c r="EB131" s="68">
        <f t="shared" si="369"/>
        <v>0</v>
      </c>
      <c r="EC131" s="68">
        <f t="shared" si="370"/>
        <v>0</v>
      </c>
      <c r="ED131" s="267">
        <v>0</v>
      </c>
      <c r="EE131" s="69">
        <f t="shared" si="371"/>
        <v>0</v>
      </c>
      <c r="EF131" s="260">
        <v>8.6013055555555393</v>
      </c>
      <c r="EG131" s="260">
        <v>1.89228722222222</v>
      </c>
      <c r="EH131" s="260">
        <v>21.568349194952766</v>
      </c>
      <c r="EI131" s="260">
        <v>6.262316075152607</v>
      </c>
      <c r="EJ131" s="268">
        <f t="shared" si="372"/>
        <v>0.43986508111871908</v>
      </c>
      <c r="EK131" s="266">
        <f t="shared" si="373"/>
        <v>1.9968146283553105</v>
      </c>
      <c r="EL131" s="260">
        <v>4.1331142310996176</v>
      </c>
      <c r="EM131" s="268">
        <f t="shared" si="374"/>
        <v>5.6644330537220261E-2</v>
      </c>
      <c r="EN131" s="268">
        <f t="shared" si="375"/>
        <v>2.4201615704773056</v>
      </c>
      <c r="EO131" s="269">
        <f t="shared" si="376"/>
        <v>42.457372278982746</v>
      </c>
      <c r="EP131" s="69">
        <f t="shared" si="377"/>
        <v>53.496289071518262</v>
      </c>
      <c r="EQ131" s="260">
        <v>0</v>
      </c>
      <c r="ER131" s="260">
        <v>0</v>
      </c>
      <c r="ES131" s="260">
        <v>0</v>
      </c>
      <c r="ET131" s="68">
        <f t="shared" si="378"/>
        <v>0</v>
      </c>
      <c r="EU131" s="68">
        <f t="shared" si="379"/>
        <v>0</v>
      </c>
      <c r="EV131" s="260">
        <v>0</v>
      </c>
      <c r="EW131" s="260">
        <v>0</v>
      </c>
      <c r="EX131" s="68">
        <f t="shared" si="380"/>
        <v>0</v>
      </c>
      <c r="EY131" s="68">
        <f t="shared" si="381"/>
        <v>0</v>
      </c>
      <c r="EZ131" s="260">
        <v>0</v>
      </c>
      <c r="FA131" s="69">
        <f t="shared" si="382"/>
        <v>0</v>
      </c>
      <c r="FB131" s="260">
        <v>0</v>
      </c>
      <c r="FC131" s="260">
        <v>0</v>
      </c>
      <c r="FD131" s="68">
        <f t="shared" si="383"/>
        <v>0</v>
      </c>
      <c r="FE131" s="68">
        <f t="shared" si="384"/>
        <v>0</v>
      </c>
      <c r="FF131" s="260">
        <v>0</v>
      </c>
      <c r="FG131" s="69">
        <f t="shared" si="385"/>
        <v>0</v>
      </c>
      <c r="FH131" s="260">
        <v>0</v>
      </c>
      <c r="FI131" s="260">
        <v>0</v>
      </c>
      <c r="FJ131" s="68">
        <f t="shared" si="386"/>
        <v>0</v>
      </c>
      <c r="FK131" s="68">
        <f t="shared" si="387"/>
        <v>0</v>
      </c>
      <c r="FL131" s="260">
        <v>0</v>
      </c>
      <c r="FM131" s="69">
        <f t="shared" si="388"/>
        <v>0</v>
      </c>
      <c r="FN131" s="260">
        <v>0</v>
      </c>
      <c r="FO131" s="260">
        <v>0</v>
      </c>
      <c r="FP131" s="68">
        <f t="shared" si="389"/>
        <v>0</v>
      </c>
      <c r="FQ131" s="68">
        <f t="shared" si="390"/>
        <v>0</v>
      </c>
      <c r="FR131" s="260">
        <v>0</v>
      </c>
      <c r="FS131" s="264">
        <f t="shared" si="391"/>
        <v>0</v>
      </c>
      <c r="FT131" s="270">
        <f t="shared" si="248"/>
        <v>201.63408621848629</v>
      </c>
      <c r="FU131" s="271">
        <f t="shared" si="249"/>
        <v>55.774134287564024</v>
      </c>
      <c r="FV131" s="272">
        <f t="shared" si="392"/>
        <v>23.204371455083795</v>
      </c>
      <c r="FW131" s="272">
        <f t="shared" si="250"/>
        <v>5.4407147099532303</v>
      </c>
      <c r="FX131" s="272">
        <f t="shared" si="251"/>
        <v>35.6801666666668</v>
      </c>
      <c r="FY131" s="272">
        <f t="shared" si="252"/>
        <v>0</v>
      </c>
      <c r="FZ131" s="272">
        <f t="shared" si="253"/>
        <v>0</v>
      </c>
      <c r="GA131" s="272">
        <f t="shared" si="254"/>
        <v>0</v>
      </c>
      <c r="GB131" s="272">
        <f t="shared" si="255"/>
        <v>0</v>
      </c>
      <c r="GC131" s="272">
        <f t="shared" si="256"/>
        <v>0</v>
      </c>
      <c r="GD131" s="272">
        <f t="shared" si="257"/>
        <v>0</v>
      </c>
      <c r="GE131" s="272">
        <f t="shared" si="258"/>
        <v>24.34953588841978</v>
      </c>
      <c r="GF131" s="273">
        <f t="shared" si="259"/>
        <v>9.4722528891930349</v>
      </c>
      <c r="GG131" s="273">
        <f t="shared" si="260"/>
        <v>1.7103114008026052</v>
      </c>
      <c r="GH131" s="272">
        <f t="shared" si="393"/>
        <v>15.578158334118257</v>
      </c>
      <c r="GI131" s="274">
        <f t="shared" si="394"/>
        <v>11.128660568715063</v>
      </c>
      <c r="GJ131" s="275">
        <f t="shared" si="261"/>
        <v>0.2134986599690907</v>
      </c>
      <c r="GK131" s="271">
        <f t="shared" si="395"/>
        <v>160.02708134180588</v>
      </c>
      <c r="GL131" s="276">
        <f t="shared" si="396"/>
        <v>201.6341224906754</v>
      </c>
      <c r="GM131" s="272">
        <f t="shared" si="397"/>
        <v>76.375047745472116</v>
      </c>
      <c r="GN131" s="272">
        <f t="shared" si="398"/>
        <v>7.364524770724926</v>
      </c>
      <c r="GO131" s="277">
        <f t="shared" si="399"/>
        <v>0.47726326759869303</v>
      </c>
      <c r="GP131" s="278">
        <f t="shared" si="400"/>
        <v>4.6020490463078878E-2</v>
      </c>
      <c r="GQ131" s="279">
        <f t="shared" si="401"/>
        <v>1.0729910754849803</v>
      </c>
      <c r="GR131" s="280">
        <f t="shared" si="402"/>
        <v>160.02708134180588</v>
      </c>
      <c r="GS131" s="272">
        <f t="shared" si="403"/>
        <v>76.375047745472116</v>
      </c>
      <c r="GT131" s="272">
        <f t="shared" si="262"/>
        <v>7.364524770724926</v>
      </c>
      <c r="GU131" s="73">
        <f t="shared" si="404"/>
        <v>0.47726326759869303</v>
      </c>
      <c r="GV131" s="74">
        <f t="shared" si="405"/>
        <v>4.6020490463078878E-2</v>
      </c>
      <c r="GW131" s="279">
        <f t="shared" si="406"/>
        <v>1.0729910754849803</v>
      </c>
      <c r="GX131" s="280">
        <f t="shared" si="407"/>
        <v>114.83008885934103</v>
      </c>
      <c r="GY131" s="272">
        <f t="shared" si="263"/>
        <v>73.232184689340016</v>
      </c>
      <c r="GZ131" s="272">
        <f t="shared" si="264"/>
        <v>3.2101860016958614</v>
      </c>
      <c r="HA131" s="73">
        <f t="shared" si="408"/>
        <v>0.63774386501646285</v>
      </c>
      <c r="HB131" s="74">
        <f t="shared" si="409"/>
        <v>2.7955965492878078E-2</v>
      </c>
      <c r="HC131" s="279">
        <f t="shared" si="410"/>
        <v>1.0923426142692194</v>
      </c>
      <c r="HD131" s="280">
        <f t="shared" si="411"/>
        <v>114.83008885934103</v>
      </c>
      <c r="HE131" s="272">
        <f t="shared" si="265"/>
        <v>73.232184689340016</v>
      </c>
      <c r="HF131" s="272">
        <f t="shared" si="266"/>
        <v>3.2101860016958614</v>
      </c>
      <c r="HG131" s="73">
        <f t="shared" si="412"/>
        <v>0.63774386501646285</v>
      </c>
      <c r="HH131" s="74">
        <f t="shared" si="413"/>
        <v>2.7955965492878078E-2</v>
      </c>
      <c r="HI131" s="281">
        <f t="shared" si="414"/>
        <v>1.0923426142692194</v>
      </c>
      <c r="HJ131" s="72">
        <f t="shared" si="267"/>
        <v>1.5575538451739974</v>
      </c>
      <c r="HK131" s="73">
        <f t="shared" si="415"/>
        <v>1.5575538451739974</v>
      </c>
      <c r="HL131" s="73">
        <f t="shared" si="268"/>
        <v>1.137784067022819</v>
      </c>
      <c r="HM131" s="74">
        <f t="shared" si="416"/>
        <v>1.137784067022819</v>
      </c>
      <c r="HN131" s="75"/>
      <c r="HO131" s="75"/>
      <c r="HP131" s="76">
        <f t="shared" si="417"/>
        <v>0</v>
      </c>
      <c r="HQ131" s="77">
        <f t="shared" si="418"/>
        <v>0</v>
      </c>
      <c r="HR131" s="77">
        <f t="shared" si="419"/>
        <v>0</v>
      </c>
      <c r="HS131" s="77">
        <f t="shared" si="420"/>
        <v>0</v>
      </c>
      <c r="HT131" s="282">
        <f t="shared" si="421"/>
        <v>0</v>
      </c>
      <c r="HU131" s="73"/>
      <c r="HV131" s="74"/>
      <c r="HW131" s="279"/>
      <c r="HX131" s="76">
        <f t="shared" si="422"/>
        <v>0</v>
      </c>
      <c r="HY131" s="77">
        <f t="shared" si="423"/>
        <v>0</v>
      </c>
      <c r="HZ131" s="77">
        <f t="shared" si="269"/>
        <v>0</v>
      </c>
      <c r="IA131" s="77">
        <f t="shared" si="424"/>
        <v>0</v>
      </c>
      <c r="IB131" s="282">
        <f t="shared" si="425"/>
        <v>0</v>
      </c>
      <c r="IC131" s="73"/>
      <c r="ID131" s="74"/>
      <c r="IE131" s="279"/>
      <c r="IF131" s="76">
        <f t="shared" si="270"/>
        <v>3.1428630561320983</v>
      </c>
      <c r="IG131" s="77">
        <f t="shared" si="426"/>
        <v>3.5766095865088889</v>
      </c>
      <c r="IH131" s="77">
        <f t="shared" si="271"/>
        <v>4.1543387690290645</v>
      </c>
      <c r="II131" s="77">
        <f t="shared" si="427"/>
        <v>4.7974304104747638</v>
      </c>
      <c r="IJ131" s="282">
        <f t="shared" si="428"/>
        <v>45.19699248246485</v>
      </c>
      <c r="IK131" s="73">
        <f t="shared" si="429"/>
        <v>6.953699535099464E-2</v>
      </c>
      <c r="IL131" s="74">
        <f t="shared" si="430"/>
        <v>9.1916265681634232E-2</v>
      </c>
      <c r="IM131" s="279">
        <f t="shared" si="431"/>
        <v>1.0238254386559078</v>
      </c>
      <c r="IN131" s="76">
        <f t="shared" si="272"/>
        <v>0</v>
      </c>
      <c r="IO131" s="77">
        <f t="shared" si="432"/>
        <v>0</v>
      </c>
      <c r="IP131" s="77">
        <f t="shared" si="273"/>
        <v>0</v>
      </c>
      <c r="IQ131" s="77">
        <f t="shared" si="433"/>
        <v>0</v>
      </c>
      <c r="IR131" s="282">
        <f t="shared" si="434"/>
        <v>0</v>
      </c>
      <c r="IS131" s="283"/>
      <c r="IT131" s="284"/>
      <c r="IU131" s="285"/>
      <c r="IV131" s="76">
        <f t="shared" si="274"/>
        <v>0</v>
      </c>
      <c r="IW131" s="77">
        <f t="shared" si="435"/>
        <v>0</v>
      </c>
      <c r="IX131" s="77">
        <f t="shared" si="436"/>
        <v>0</v>
      </c>
      <c r="IY131" s="77">
        <f t="shared" si="437"/>
        <v>0</v>
      </c>
      <c r="IZ131" s="282">
        <f t="shared" si="438"/>
        <v>0</v>
      </c>
      <c r="JA131" s="283"/>
      <c r="JB131" s="284"/>
      <c r="JC131" s="285"/>
      <c r="JD131" s="76">
        <f t="shared" si="275"/>
        <v>0</v>
      </c>
      <c r="JE131" s="77">
        <f t="shared" si="439"/>
        <v>0</v>
      </c>
      <c r="JF131" s="77">
        <f t="shared" si="276"/>
        <v>0</v>
      </c>
      <c r="JG131" s="77">
        <f t="shared" si="440"/>
        <v>0</v>
      </c>
      <c r="JH131" s="282">
        <f t="shared" si="441"/>
        <v>0</v>
      </c>
      <c r="JI131" s="283"/>
      <c r="JJ131" s="284"/>
      <c r="JK131" s="285"/>
      <c r="JL131" s="76">
        <f t="shared" si="277"/>
        <v>24.668821263418732</v>
      </c>
      <c r="JM131" s="77">
        <f t="shared" si="442"/>
        <v>28.073365285983151</v>
      </c>
      <c r="JN131" s="77">
        <f t="shared" si="278"/>
        <v>1.646283750860835</v>
      </c>
      <c r="JO131" s="77">
        <f t="shared" si="443"/>
        <v>1.9011284754940923</v>
      </c>
      <c r="JP131" s="282">
        <f t="shared" si="444"/>
        <v>29.40310655246601</v>
      </c>
      <c r="JQ131" s="73">
        <f t="shared" si="279"/>
        <v>0.83898690158471645</v>
      </c>
      <c r="JR131" s="74">
        <f t="shared" si="280"/>
        <v>5.5990129747795742E-2</v>
      </c>
      <c r="JS131" s="279">
        <f t="shared" si="445"/>
        <v>1.1244558543726655</v>
      </c>
      <c r="JT131" s="76">
        <f t="shared" si="281"/>
        <v>0</v>
      </c>
      <c r="JU131" s="77">
        <f t="shared" si="446"/>
        <v>0</v>
      </c>
      <c r="JV131" s="77">
        <f t="shared" si="282"/>
        <v>0</v>
      </c>
      <c r="JW131" s="77">
        <f t="shared" si="447"/>
        <v>0</v>
      </c>
      <c r="JX131" s="282">
        <f t="shared" si="448"/>
        <v>0</v>
      </c>
      <c r="JY131" s="73"/>
      <c r="JZ131" s="74"/>
      <c r="KA131" s="279"/>
      <c r="KB131" s="76">
        <f t="shared" si="283"/>
        <v>0</v>
      </c>
      <c r="KC131" s="77">
        <f t="shared" si="449"/>
        <v>0</v>
      </c>
      <c r="KD131" s="77">
        <f t="shared" si="284"/>
        <v>0</v>
      </c>
      <c r="KE131" s="77">
        <f t="shared" si="450"/>
        <v>0</v>
      </c>
      <c r="KF131" s="282">
        <f t="shared" si="451"/>
        <v>0</v>
      </c>
      <c r="KG131" s="73"/>
      <c r="KH131" s="74"/>
      <c r="KI131" s="279"/>
      <c r="KJ131" s="76">
        <f t="shared" si="285"/>
        <v>32.681059685567739</v>
      </c>
      <c r="KK131" s="77">
        <f t="shared" si="452"/>
        <v>37.19137273277294</v>
      </c>
      <c r="KL131" s="77">
        <f t="shared" si="286"/>
        <v>1.0673928391790877</v>
      </c>
      <c r="KM131" s="77">
        <f t="shared" si="453"/>
        <v>1.2326252506840105</v>
      </c>
      <c r="KN131" s="282">
        <f t="shared" si="454"/>
        <v>42.969581240440604</v>
      </c>
      <c r="KO131" s="73">
        <f t="shared" si="287"/>
        <v>0.76056267578447156</v>
      </c>
      <c r="KP131" s="74">
        <f t="shared" si="288"/>
        <v>2.4840661890707844E-2</v>
      </c>
      <c r="KQ131" s="279">
        <f t="shared" si="289"/>
        <v>1.1088105893456963</v>
      </c>
      <c r="KR131" s="76">
        <f t="shared" si="290"/>
        <v>0</v>
      </c>
      <c r="KS131" s="77">
        <f t="shared" si="455"/>
        <v>0</v>
      </c>
      <c r="KT131" s="77">
        <f t="shared" si="291"/>
        <v>0</v>
      </c>
      <c r="KU131" s="77">
        <f t="shared" si="456"/>
        <v>0</v>
      </c>
      <c r="KV131" s="282">
        <f t="shared" si="457"/>
        <v>0</v>
      </c>
      <c r="KW131" s="73"/>
      <c r="KX131" s="74"/>
      <c r="KY131" s="279"/>
      <c r="KZ131" s="76">
        <f t="shared" si="292"/>
        <v>15.882303740353551</v>
      </c>
      <c r="LA131" s="77">
        <f t="shared" si="458"/>
        <v>18.074220479559745</v>
      </c>
      <c r="LB131" s="77">
        <f t="shared" si="293"/>
        <v>0.49650941165593931</v>
      </c>
      <c r="LC131" s="77">
        <f t="shared" si="459"/>
        <v>0.5733690685802787</v>
      </c>
      <c r="LD131" s="286">
        <f t="shared" si="460"/>
        <v>42.457372278982746</v>
      </c>
      <c r="LE131" s="73">
        <f t="shared" si="294"/>
        <v>0.37407646511877068</v>
      </c>
      <c r="LF131" s="74">
        <f t="shared" si="295"/>
        <v>1.1694303839470571E-2</v>
      </c>
      <c r="LG131" s="279">
        <f t="shared" si="296"/>
        <v>1.0534365711853917</v>
      </c>
      <c r="LH131" s="76">
        <f t="shared" si="297"/>
        <v>0</v>
      </c>
      <c r="LI131" s="77">
        <f t="shared" si="461"/>
        <v>0</v>
      </c>
      <c r="LJ131" s="77">
        <f t="shared" si="298"/>
        <v>0</v>
      </c>
      <c r="LK131" s="77">
        <f t="shared" si="462"/>
        <v>0</v>
      </c>
      <c r="LL131" s="282">
        <f t="shared" si="463"/>
        <v>0</v>
      </c>
      <c r="LM131" s="73"/>
      <c r="LN131" s="74"/>
      <c r="LO131" s="279"/>
      <c r="LP131" s="76">
        <f t="shared" si="299"/>
        <v>0</v>
      </c>
      <c r="LQ131" s="77">
        <f t="shared" si="464"/>
        <v>0</v>
      </c>
      <c r="LR131" s="77">
        <f t="shared" si="300"/>
        <v>0</v>
      </c>
      <c r="LS131" s="77">
        <f t="shared" si="465"/>
        <v>0</v>
      </c>
      <c r="LT131" s="282">
        <f t="shared" si="466"/>
        <v>0</v>
      </c>
      <c r="LU131" s="73"/>
      <c r="LV131" s="74"/>
      <c r="LW131" s="279"/>
      <c r="LX131" s="76">
        <f t="shared" si="301"/>
        <v>0</v>
      </c>
      <c r="LY131" s="77">
        <f t="shared" si="467"/>
        <v>0</v>
      </c>
      <c r="LZ131" s="77">
        <f t="shared" si="302"/>
        <v>0</v>
      </c>
      <c r="MA131" s="77">
        <f t="shared" si="468"/>
        <v>0</v>
      </c>
      <c r="MB131" s="286">
        <f t="shared" si="469"/>
        <v>0</v>
      </c>
      <c r="MC131" s="73"/>
      <c r="MD131" s="74"/>
      <c r="ME131" s="279"/>
      <c r="MF131" s="76">
        <f t="shared" si="303"/>
        <v>0</v>
      </c>
      <c r="MG131" s="77">
        <f t="shared" si="470"/>
        <v>0</v>
      </c>
      <c r="MH131" s="77">
        <f t="shared" si="304"/>
        <v>0</v>
      </c>
      <c r="MI131" s="77">
        <f t="shared" si="471"/>
        <v>0</v>
      </c>
      <c r="MJ131" s="286">
        <f t="shared" si="472"/>
        <v>0</v>
      </c>
      <c r="MK131" s="73"/>
      <c r="ML131" s="74"/>
      <c r="MM131" s="279"/>
      <c r="MN131" s="287">
        <f t="shared" si="473"/>
        <v>1.0729909048639836</v>
      </c>
      <c r="MO131" s="288">
        <f t="shared" si="473"/>
        <v>0</v>
      </c>
      <c r="MP131" s="288">
        <f t="shared" si="473"/>
        <v>1.092343670940511</v>
      </c>
      <c r="MQ131" s="289">
        <f t="shared" si="473"/>
        <v>0</v>
      </c>
      <c r="MR131" s="290">
        <f t="shared" si="474"/>
        <v>1.5575535975005586</v>
      </c>
      <c r="MS131" s="291"/>
      <c r="MT131" s="291">
        <f t="shared" si="305"/>
        <v>1.1377851676516364</v>
      </c>
      <c r="MU131" s="292"/>
      <c r="MV131" s="359">
        <f t="shared" si="306"/>
        <v>0</v>
      </c>
      <c r="MW131" s="360">
        <f t="shared" si="307"/>
        <v>0</v>
      </c>
      <c r="MX131" s="360">
        <f t="shared" si="308"/>
        <v>0.41976842984892215</v>
      </c>
      <c r="MY131" s="360">
        <f t="shared" si="309"/>
        <v>0</v>
      </c>
      <c r="MZ131" s="360">
        <f t="shared" si="310"/>
        <v>0</v>
      </c>
      <c r="NA131" s="360">
        <f t="shared" si="311"/>
        <v>0</v>
      </c>
      <c r="NB131" s="360">
        <f t="shared" si="312"/>
        <v>0.29989237636118987</v>
      </c>
      <c r="NC131" s="360">
        <f t="shared" si="313"/>
        <v>0</v>
      </c>
      <c r="ND131" s="360">
        <f t="shared" si="314"/>
        <v>0</v>
      </c>
      <c r="NE131" s="360">
        <f t="shared" si="315"/>
        <v>0.43221436772695238</v>
      </c>
      <c r="NF131" s="360">
        <f t="shared" si="316"/>
        <v>0</v>
      </c>
      <c r="NG131" s="360">
        <f t="shared" si="317"/>
        <v>0.40567842356349432</v>
      </c>
      <c r="NH131" s="360">
        <f t="shared" si="318"/>
        <v>0</v>
      </c>
      <c r="NI131" s="360">
        <f t="shared" si="319"/>
        <v>0</v>
      </c>
      <c r="NJ131" s="360">
        <f t="shared" si="320"/>
        <v>0</v>
      </c>
      <c r="NK131" s="361">
        <f t="shared" si="321"/>
        <v>0</v>
      </c>
      <c r="NL131" s="145">
        <f t="shared" si="475"/>
        <v>1.5575535975005586</v>
      </c>
      <c r="NM131" s="40"/>
      <c r="NN131" s="56">
        <f t="shared" si="476"/>
        <v>1.1377851676516364</v>
      </c>
      <c r="NO131" s="59"/>
      <c r="NP131" s="55">
        <f t="shared" si="322"/>
        <v>1.0729909048639836</v>
      </c>
      <c r="NQ131" s="40"/>
      <c r="NR131" s="56">
        <f t="shared" si="323"/>
        <v>1.092343670940511</v>
      </c>
      <c r="NS131" s="60"/>
      <c r="NT131" s="41"/>
      <c r="NU131" s="86">
        <f t="shared" si="477"/>
        <v>0</v>
      </c>
      <c r="NV131" s="86">
        <f t="shared" si="477"/>
        <v>0</v>
      </c>
      <c r="NW131" s="86">
        <f t="shared" si="477"/>
        <v>0</v>
      </c>
      <c r="NX131" s="86">
        <f t="shared" si="477"/>
        <v>0</v>
      </c>
      <c r="NY131" s="87">
        <f t="shared" si="478"/>
        <v>0</v>
      </c>
      <c r="NZ131" s="87">
        <f t="shared" si="478"/>
        <v>0</v>
      </c>
      <c r="OA131" s="87">
        <f t="shared" si="478"/>
        <v>0</v>
      </c>
      <c r="OB131" s="87">
        <f t="shared" si="478"/>
        <v>0</v>
      </c>
      <c r="OC131" s="26"/>
    </row>
    <row r="132" spans="1:393" thickBot="1" x14ac:dyDescent="0.35">
      <c r="A132" s="136" t="s">
        <v>362</v>
      </c>
      <c r="B132" s="137" t="s">
        <v>363</v>
      </c>
      <c r="C132" s="133" t="s">
        <v>118</v>
      </c>
      <c r="D132" s="64">
        <f>VLOOKUP(B132,[1]УсіТ_1!$A$10:$G$556,6,FALSE)</f>
        <v>161.6</v>
      </c>
      <c r="E132" s="64">
        <f>VLOOKUP(B132,[1]УсіТ_1!$A$10:$G$556,7,FALSE)</f>
        <v>0</v>
      </c>
      <c r="F132" s="38"/>
      <c r="G132" s="38"/>
      <c r="H132" s="39"/>
      <c r="I132" s="256">
        <v>1.5382</v>
      </c>
      <c r="J132" s="62">
        <v>1.5382</v>
      </c>
      <c r="K132" s="257">
        <f t="shared" si="324"/>
        <v>1.1355</v>
      </c>
      <c r="L132" s="258">
        <f t="shared" si="325"/>
        <v>1.1355</v>
      </c>
      <c r="M132" s="63">
        <v>0</v>
      </c>
      <c r="N132" s="63">
        <v>0</v>
      </c>
      <c r="O132" s="63">
        <v>0.4027</v>
      </c>
      <c r="P132" s="63">
        <v>0</v>
      </c>
      <c r="Q132" s="63">
        <v>0</v>
      </c>
      <c r="R132" s="63">
        <v>0</v>
      </c>
      <c r="S132" s="63">
        <v>0.26550000000000001</v>
      </c>
      <c r="T132" s="63">
        <v>0</v>
      </c>
      <c r="U132" s="63">
        <v>0</v>
      </c>
      <c r="V132" s="63">
        <v>0.40129999999999999</v>
      </c>
      <c r="W132" s="63">
        <v>0</v>
      </c>
      <c r="X132" s="63">
        <v>0.46870000000000001</v>
      </c>
      <c r="Y132" s="63">
        <v>0</v>
      </c>
      <c r="Z132" s="63">
        <v>0</v>
      </c>
      <c r="AA132" s="63">
        <v>0</v>
      </c>
      <c r="AB132" s="259">
        <v>0</v>
      </c>
      <c r="AC132" s="144">
        <v>0</v>
      </c>
      <c r="AD132" s="70">
        <v>0</v>
      </c>
      <c r="AE132" s="70">
        <v>0</v>
      </c>
      <c r="AF132" s="68">
        <f t="shared" si="326"/>
        <v>0</v>
      </c>
      <c r="AG132" s="68">
        <f t="shared" si="327"/>
        <v>0</v>
      </c>
      <c r="AH132" s="71">
        <v>0</v>
      </c>
      <c r="AI132" s="71">
        <v>0</v>
      </c>
      <c r="AJ132" s="68">
        <f t="shared" si="328"/>
        <v>0</v>
      </c>
      <c r="AK132" s="68">
        <f t="shared" si="329"/>
        <v>0</v>
      </c>
      <c r="AL132" s="71">
        <v>0</v>
      </c>
      <c r="AM132" s="69">
        <f t="shared" si="330"/>
        <v>0</v>
      </c>
      <c r="AN132" s="260">
        <v>0</v>
      </c>
      <c r="AO132" s="71">
        <v>0</v>
      </c>
      <c r="AP132" s="71">
        <v>0</v>
      </c>
      <c r="AQ132" s="68">
        <f t="shared" si="331"/>
        <v>0</v>
      </c>
      <c r="AR132" s="68">
        <f t="shared" si="332"/>
        <v>0</v>
      </c>
      <c r="AS132" s="71">
        <v>0</v>
      </c>
      <c r="AT132" s="261">
        <f t="shared" si="244"/>
        <v>0</v>
      </c>
      <c r="AU132" s="71">
        <v>0</v>
      </c>
      <c r="AV132" s="68">
        <f t="shared" si="333"/>
        <v>0</v>
      </c>
      <c r="AW132" s="68">
        <f t="shared" si="334"/>
        <v>0</v>
      </c>
      <c r="AX132" s="71">
        <v>0</v>
      </c>
      <c r="AY132" s="69">
        <f t="shared" si="335"/>
        <v>0</v>
      </c>
      <c r="AZ132" s="260">
        <v>8</v>
      </c>
      <c r="BA132" s="260">
        <v>40.777333333333402</v>
      </c>
      <c r="BB132" s="260">
        <v>4.2524933333333497</v>
      </c>
      <c r="BC132" s="262">
        <f t="shared" si="336"/>
        <v>3.4019946666666798</v>
      </c>
      <c r="BD132" s="262">
        <f t="shared" si="245"/>
        <v>0.85049866666666984</v>
      </c>
      <c r="BE132" s="260">
        <v>1.5961413333333301</v>
      </c>
      <c r="BF132" s="262">
        <f t="shared" si="337"/>
        <v>1.2769130666666642</v>
      </c>
      <c r="BG132" s="262">
        <f t="shared" si="246"/>
        <v>0.31922826666666593</v>
      </c>
      <c r="BH132" s="260">
        <v>5.0279462021063619</v>
      </c>
      <c r="BI132" s="263">
        <f t="shared" si="338"/>
        <v>2.9441340104281886</v>
      </c>
      <c r="BJ132" s="68">
        <f t="shared" si="339"/>
        <v>6.8908002699867688E-2</v>
      </c>
      <c r="BK132" s="260">
        <v>2.5824767768512706</v>
      </c>
      <c r="BL132" s="69">
        <f t="shared" si="340"/>
        <v>65.083669174749261</v>
      </c>
      <c r="BM132" s="260">
        <v>0</v>
      </c>
      <c r="BN132" s="260">
        <v>0</v>
      </c>
      <c r="BO132" s="260">
        <v>0</v>
      </c>
      <c r="BP132" s="68">
        <f t="shared" si="341"/>
        <v>0</v>
      </c>
      <c r="BQ132" s="68">
        <f t="shared" si="342"/>
        <v>0</v>
      </c>
      <c r="BR132" s="260">
        <v>0</v>
      </c>
      <c r="BS132" s="260">
        <v>0</v>
      </c>
      <c r="BT132" s="68">
        <f t="shared" si="343"/>
        <v>0</v>
      </c>
      <c r="BU132" s="68">
        <f t="shared" si="344"/>
        <v>0</v>
      </c>
      <c r="BV132" s="260">
        <v>0</v>
      </c>
      <c r="BW132" s="69">
        <f t="shared" si="345"/>
        <v>0</v>
      </c>
      <c r="BX132" s="260">
        <v>0</v>
      </c>
      <c r="BY132" s="260">
        <v>0</v>
      </c>
      <c r="BZ132" s="263">
        <f t="shared" si="346"/>
        <v>0</v>
      </c>
      <c r="CA132" s="263">
        <f t="shared" si="347"/>
        <v>0</v>
      </c>
      <c r="CB132" s="260">
        <v>0</v>
      </c>
      <c r="CC132" s="264">
        <f t="shared" si="348"/>
        <v>0</v>
      </c>
      <c r="CD132" s="260">
        <v>0</v>
      </c>
      <c r="CE132" s="260">
        <v>0</v>
      </c>
      <c r="CF132" s="263">
        <f t="shared" si="349"/>
        <v>0</v>
      </c>
      <c r="CG132" s="263">
        <f t="shared" si="350"/>
        <v>0</v>
      </c>
      <c r="CH132" s="260">
        <v>0</v>
      </c>
      <c r="CI132" s="69">
        <f t="shared" si="351"/>
        <v>0</v>
      </c>
      <c r="CJ132" s="260">
        <v>20.129444358485671</v>
      </c>
      <c r="CK132" s="260">
        <v>4.4284785683751124</v>
      </c>
      <c r="CL132" s="260">
        <v>1.9158485231855971</v>
      </c>
      <c r="CM132" s="260">
        <v>1.5667526539604504</v>
      </c>
      <c r="CN132" s="260">
        <v>4.2617524562464411</v>
      </c>
      <c r="CO132" s="265">
        <f t="shared" si="352"/>
        <v>0.29934549252675002</v>
      </c>
      <c r="CP132" s="266">
        <f t="shared" si="353"/>
        <v>1.3589109117036526</v>
      </c>
      <c r="CQ132" s="260">
        <v>3.3147003695990027</v>
      </c>
      <c r="CR132" s="265">
        <f t="shared" si="354"/>
        <v>4.5427968565354332E-2</v>
      </c>
      <c r="CS132" s="265">
        <f t="shared" si="355"/>
        <v>1.9409360602201744</v>
      </c>
      <c r="CT132" s="260">
        <v>1.7025112266000046</v>
      </c>
      <c r="CU132" s="267">
        <f t="shared" si="247"/>
        <v>42.903282602990195</v>
      </c>
      <c r="CV132" s="260">
        <v>0</v>
      </c>
      <c r="CW132" s="260">
        <v>0</v>
      </c>
      <c r="CX132" s="68">
        <f t="shared" si="356"/>
        <v>0</v>
      </c>
      <c r="CY132" s="68">
        <f t="shared" si="357"/>
        <v>0</v>
      </c>
      <c r="CZ132" s="260">
        <v>0</v>
      </c>
      <c r="DA132" s="69">
        <f t="shared" si="358"/>
        <v>0</v>
      </c>
      <c r="DB132" s="260">
        <v>0</v>
      </c>
      <c r="DC132" s="260">
        <v>0</v>
      </c>
      <c r="DD132" s="68">
        <f t="shared" si="359"/>
        <v>0</v>
      </c>
      <c r="DE132" s="68">
        <f t="shared" si="360"/>
        <v>0</v>
      </c>
      <c r="DF132" s="260">
        <v>0</v>
      </c>
      <c r="DG132" s="69">
        <f t="shared" si="361"/>
        <v>0</v>
      </c>
      <c r="DH132" s="260">
        <v>23.660136817075198</v>
      </c>
      <c r="DI132" s="260">
        <v>5.2052300997565437</v>
      </c>
      <c r="DJ132" s="260">
        <v>0.37076409399999977</v>
      </c>
      <c r="DK132" s="260">
        <v>17.224579602830744</v>
      </c>
      <c r="DL132" s="68">
        <f t="shared" si="362"/>
        <v>1.2098544713028314</v>
      </c>
      <c r="DM132" s="68">
        <f t="shared" si="363"/>
        <v>5.4922639013178163</v>
      </c>
      <c r="DN132" s="260">
        <v>5.0101673507382198</v>
      </c>
      <c r="DO132" s="68">
        <f t="shared" si="364"/>
        <v>6.8664343541867304E-2</v>
      </c>
      <c r="DP132" s="68">
        <f t="shared" si="365"/>
        <v>2.9337235328941675</v>
      </c>
      <c r="DQ132" s="260">
        <v>2.57334455928773</v>
      </c>
      <c r="DR132" s="264">
        <f t="shared" si="366"/>
        <v>64.853067028426125</v>
      </c>
      <c r="DS132" s="260">
        <v>0</v>
      </c>
      <c r="DT132" s="260">
        <v>0</v>
      </c>
      <c r="DU132" s="260">
        <v>0</v>
      </c>
      <c r="DV132" s="68">
        <f t="shared" si="367"/>
        <v>0</v>
      </c>
      <c r="DW132" s="68">
        <f t="shared" si="368"/>
        <v>0</v>
      </c>
      <c r="DX132" s="260">
        <v>0</v>
      </c>
      <c r="DY132" s="260">
        <v>0</v>
      </c>
      <c r="DZ132" s="260">
        <v>0</v>
      </c>
      <c r="EA132" s="260">
        <v>0</v>
      </c>
      <c r="EB132" s="68">
        <f t="shared" si="369"/>
        <v>0</v>
      </c>
      <c r="EC132" s="68">
        <f t="shared" si="370"/>
        <v>0</v>
      </c>
      <c r="ED132" s="267">
        <v>0</v>
      </c>
      <c r="EE132" s="69">
        <f t="shared" si="371"/>
        <v>0</v>
      </c>
      <c r="EF132" s="260">
        <v>12.131906666666699</v>
      </c>
      <c r="EG132" s="260">
        <v>2.6690194666666698</v>
      </c>
      <c r="EH132" s="260">
        <v>30.623791417174967</v>
      </c>
      <c r="EI132" s="260">
        <v>8.8328258600052685</v>
      </c>
      <c r="EJ132" s="268">
        <f t="shared" si="372"/>
        <v>0.62041768840677003</v>
      </c>
      <c r="EK132" s="266">
        <f t="shared" si="373"/>
        <v>2.8164525193729997</v>
      </c>
      <c r="EL132" s="260">
        <v>5.8514537850755781</v>
      </c>
      <c r="EM132" s="268">
        <f t="shared" si="374"/>
        <v>8.0194174124460796E-2</v>
      </c>
      <c r="EN132" s="268">
        <f t="shared" si="375"/>
        <v>3.4263421696661451</v>
      </c>
      <c r="EO132" s="269">
        <f t="shared" si="376"/>
        <v>60.108997195589183</v>
      </c>
      <c r="EP132" s="69">
        <f t="shared" si="377"/>
        <v>75.737336466442358</v>
      </c>
      <c r="EQ132" s="260">
        <v>0</v>
      </c>
      <c r="ER132" s="260">
        <v>0</v>
      </c>
      <c r="ES132" s="260">
        <v>0</v>
      </c>
      <c r="ET132" s="68">
        <f t="shared" si="378"/>
        <v>0</v>
      </c>
      <c r="EU132" s="68">
        <f t="shared" si="379"/>
        <v>0</v>
      </c>
      <c r="EV132" s="260">
        <v>0</v>
      </c>
      <c r="EW132" s="260">
        <v>0</v>
      </c>
      <c r="EX132" s="68">
        <f t="shared" si="380"/>
        <v>0</v>
      </c>
      <c r="EY132" s="68">
        <f t="shared" si="381"/>
        <v>0</v>
      </c>
      <c r="EZ132" s="260">
        <v>0</v>
      </c>
      <c r="FA132" s="69">
        <f t="shared" si="382"/>
        <v>0</v>
      </c>
      <c r="FB132" s="260">
        <v>0</v>
      </c>
      <c r="FC132" s="260">
        <v>0</v>
      </c>
      <c r="FD132" s="68">
        <f t="shared" si="383"/>
        <v>0</v>
      </c>
      <c r="FE132" s="68">
        <f t="shared" si="384"/>
        <v>0</v>
      </c>
      <c r="FF132" s="260">
        <v>0</v>
      </c>
      <c r="FG132" s="69">
        <f t="shared" si="385"/>
        <v>0</v>
      </c>
      <c r="FH132" s="260">
        <v>0</v>
      </c>
      <c r="FI132" s="260">
        <v>0</v>
      </c>
      <c r="FJ132" s="68">
        <f t="shared" si="386"/>
        <v>0</v>
      </c>
      <c r="FK132" s="68">
        <f t="shared" si="387"/>
        <v>0</v>
      </c>
      <c r="FL132" s="260">
        <v>0</v>
      </c>
      <c r="FM132" s="69">
        <f t="shared" si="388"/>
        <v>0</v>
      </c>
      <c r="FN132" s="260">
        <v>0</v>
      </c>
      <c r="FO132" s="260">
        <v>0</v>
      </c>
      <c r="FP132" s="68">
        <f t="shared" si="389"/>
        <v>0</v>
      </c>
      <c r="FQ132" s="68">
        <f t="shared" si="390"/>
        <v>0</v>
      </c>
      <c r="FR132" s="260">
        <v>0</v>
      </c>
      <c r="FS132" s="264">
        <f t="shared" si="391"/>
        <v>0</v>
      </c>
      <c r="FT132" s="270">
        <f t="shared" si="248"/>
        <v>248.57735527260792</v>
      </c>
      <c r="FU132" s="271">
        <f t="shared" si="249"/>
        <v>68.224215977025892</v>
      </c>
      <c r="FV132" s="272">
        <f t="shared" si="392"/>
        <v>32.513378313733448</v>
      </c>
      <c r="FW132" s="272">
        <f t="shared" si="250"/>
        <v>6.2456603872937944</v>
      </c>
      <c r="FX132" s="272">
        <f t="shared" si="251"/>
        <v>40.777333333333402</v>
      </c>
      <c r="FY132" s="272">
        <f t="shared" si="252"/>
        <v>0</v>
      </c>
      <c r="FZ132" s="272">
        <f t="shared" si="253"/>
        <v>0</v>
      </c>
      <c r="GA132" s="272">
        <f t="shared" si="254"/>
        <v>0</v>
      </c>
      <c r="GB132" s="272">
        <f t="shared" si="255"/>
        <v>0</v>
      </c>
      <c r="GC132" s="272">
        <f t="shared" si="256"/>
        <v>0</v>
      </c>
      <c r="GD132" s="272">
        <f t="shared" si="257"/>
        <v>0</v>
      </c>
      <c r="GE132" s="272">
        <f t="shared" si="258"/>
        <v>30.319157919082453</v>
      </c>
      <c r="GF132" s="273">
        <f t="shared" si="259"/>
        <v>11.794505345521252</v>
      </c>
      <c r="GG132" s="273">
        <f t="shared" si="260"/>
        <v>2.1296176522363517</v>
      </c>
      <c r="GH132" s="272">
        <f t="shared" si="393"/>
        <v>19.204267707519161</v>
      </c>
      <c r="GI132" s="274">
        <f t="shared" si="394"/>
        <v>13.719065643314583</v>
      </c>
      <c r="GJ132" s="275">
        <f t="shared" si="261"/>
        <v>0.26319448893155012</v>
      </c>
      <c r="GK132" s="271">
        <f t="shared" si="395"/>
        <v>197.28401363798815</v>
      </c>
      <c r="GL132" s="276">
        <f t="shared" si="396"/>
        <v>248.57785718386506</v>
      </c>
      <c r="GM132" s="272">
        <f t="shared" si="397"/>
        <v>93.73778696586173</v>
      </c>
      <c r="GN132" s="272">
        <f t="shared" si="398"/>
        <v>8.6384725284616959</v>
      </c>
      <c r="GO132" s="277">
        <f t="shared" si="399"/>
        <v>0.47514132157645839</v>
      </c>
      <c r="GP132" s="278">
        <f t="shared" si="400"/>
        <v>4.378698693910954E-2</v>
      </c>
      <c r="GQ132" s="279">
        <f t="shared" si="401"/>
        <v>1.0723524793689412</v>
      </c>
      <c r="GR132" s="280">
        <f t="shared" si="402"/>
        <v>197.28401363798815</v>
      </c>
      <c r="GS132" s="272">
        <f t="shared" si="403"/>
        <v>93.73778696586173</v>
      </c>
      <c r="GT132" s="272">
        <f t="shared" si="262"/>
        <v>8.6384725284616959</v>
      </c>
      <c r="GU132" s="73">
        <f t="shared" si="404"/>
        <v>0.47514132157645839</v>
      </c>
      <c r="GV132" s="74">
        <f t="shared" si="405"/>
        <v>4.378698693910954E-2</v>
      </c>
      <c r="GW132" s="279">
        <f t="shared" si="406"/>
        <v>1.0723524793689412</v>
      </c>
      <c r="GX132" s="280">
        <f t="shared" si="407"/>
        <v>145.63030794374271</v>
      </c>
      <c r="GY132" s="272">
        <f t="shared" si="263"/>
        <v>90.14594347313934</v>
      </c>
      <c r="GZ132" s="272">
        <f t="shared" si="264"/>
        <v>3.8906567924284845</v>
      </c>
      <c r="HA132" s="73">
        <f t="shared" si="408"/>
        <v>0.61900537563899749</v>
      </c>
      <c r="HB132" s="74">
        <f t="shared" si="409"/>
        <v>2.6715982733013607E-2</v>
      </c>
      <c r="HC132" s="279">
        <f t="shared" si="410"/>
        <v>1.0895645660190083</v>
      </c>
      <c r="HD132" s="280">
        <f t="shared" si="411"/>
        <v>145.63030794374271</v>
      </c>
      <c r="HE132" s="272">
        <f t="shared" si="265"/>
        <v>90.14594347313934</v>
      </c>
      <c r="HF132" s="272">
        <f t="shared" si="266"/>
        <v>3.8906567924284845</v>
      </c>
      <c r="HG132" s="73">
        <f t="shared" si="412"/>
        <v>0.61900537563899749</v>
      </c>
      <c r="HH132" s="74">
        <f t="shared" si="413"/>
        <v>2.6715982733013607E-2</v>
      </c>
      <c r="HI132" s="281">
        <f t="shared" si="414"/>
        <v>1.0895645660190083</v>
      </c>
      <c r="HJ132" s="72">
        <f t="shared" si="267"/>
        <v>1.6494925837653054</v>
      </c>
      <c r="HK132" s="73">
        <f t="shared" si="415"/>
        <v>1.6494925837653054</v>
      </c>
      <c r="HL132" s="73">
        <f t="shared" si="268"/>
        <v>1.2372005647145838</v>
      </c>
      <c r="HM132" s="74">
        <f t="shared" si="416"/>
        <v>1.2372005647145838</v>
      </c>
      <c r="HN132" s="75"/>
      <c r="HO132" s="75"/>
      <c r="HP132" s="76">
        <f t="shared" si="417"/>
        <v>0</v>
      </c>
      <c r="HQ132" s="77">
        <f t="shared" si="418"/>
        <v>0</v>
      </c>
      <c r="HR132" s="77">
        <f t="shared" si="419"/>
        <v>0</v>
      </c>
      <c r="HS132" s="77">
        <f t="shared" si="420"/>
        <v>0</v>
      </c>
      <c r="HT132" s="282">
        <f t="shared" si="421"/>
        <v>0</v>
      </c>
      <c r="HU132" s="73"/>
      <c r="HV132" s="74"/>
      <c r="HW132" s="279"/>
      <c r="HX132" s="76">
        <f t="shared" si="422"/>
        <v>0</v>
      </c>
      <c r="HY132" s="77">
        <f t="shared" si="423"/>
        <v>0</v>
      </c>
      <c r="HZ132" s="77">
        <f t="shared" si="269"/>
        <v>0</v>
      </c>
      <c r="IA132" s="77">
        <f t="shared" si="424"/>
        <v>0</v>
      </c>
      <c r="IB132" s="282">
        <f t="shared" si="425"/>
        <v>0</v>
      </c>
      <c r="IC132" s="73"/>
      <c r="ID132" s="74"/>
      <c r="IE132" s="279"/>
      <c r="IF132" s="76">
        <f t="shared" si="270"/>
        <v>3.5918434927223899</v>
      </c>
      <c r="IG132" s="77">
        <f t="shared" si="426"/>
        <v>4.0875538131530069</v>
      </c>
      <c r="IH132" s="77">
        <f t="shared" si="271"/>
        <v>4.7478157360332114</v>
      </c>
      <c r="II132" s="77">
        <f t="shared" si="427"/>
        <v>5.4827776119711524</v>
      </c>
      <c r="IJ132" s="282">
        <f t="shared" si="428"/>
        <v>51.653705694245446</v>
      </c>
      <c r="IK132" s="73">
        <f t="shared" si="429"/>
        <v>6.9536995350994626E-2</v>
      </c>
      <c r="IL132" s="74">
        <f t="shared" si="430"/>
        <v>9.1916265681634315E-2</v>
      </c>
      <c r="IM132" s="279">
        <f t="shared" si="431"/>
        <v>1.0238254386559078</v>
      </c>
      <c r="IN132" s="76">
        <f t="shared" si="272"/>
        <v>0</v>
      </c>
      <c r="IO132" s="77">
        <f t="shared" si="432"/>
        <v>0</v>
      </c>
      <c r="IP132" s="77">
        <f t="shared" si="273"/>
        <v>0</v>
      </c>
      <c r="IQ132" s="77">
        <f t="shared" si="433"/>
        <v>0</v>
      </c>
      <c r="IR132" s="282">
        <f t="shared" si="434"/>
        <v>0</v>
      </c>
      <c r="IS132" s="283"/>
      <c r="IT132" s="284"/>
      <c r="IU132" s="285"/>
      <c r="IV132" s="76">
        <f t="shared" si="274"/>
        <v>0</v>
      </c>
      <c r="IW132" s="77">
        <f t="shared" si="435"/>
        <v>0</v>
      </c>
      <c r="IX132" s="77">
        <f t="shared" si="436"/>
        <v>0</v>
      </c>
      <c r="IY132" s="77">
        <f t="shared" si="437"/>
        <v>0</v>
      </c>
      <c r="IZ132" s="282">
        <f t="shared" si="438"/>
        <v>0</v>
      </c>
      <c r="JA132" s="283"/>
      <c r="JB132" s="284"/>
      <c r="JC132" s="285"/>
      <c r="JD132" s="76">
        <f t="shared" si="275"/>
        <v>0</v>
      </c>
      <c r="JE132" s="77">
        <f t="shared" si="439"/>
        <v>0</v>
      </c>
      <c r="JF132" s="77">
        <f t="shared" si="276"/>
        <v>0</v>
      </c>
      <c r="JG132" s="77">
        <f t="shared" si="440"/>
        <v>0</v>
      </c>
      <c r="JH132" s="282">
        <f t="shared" si="441"/>
        <v>0</v>
      </c>
      <c r="JI132" s="283"/>
      <c r="JJ132" s="284"/>
      <c r="JK132" s="285"/>
      <c r="JL132" s="76">
        <f t="shared" si="277"/>
        <v>28.583736232607851</v>
      </c>
      <c r="JM132" s="77">
        <f t="shared" si="442"/>
        <v>32.528577670070057</v>
      </c>
      <c r="JN132" s="77">
        <f t="shared" si="278"/>
        <v>1.9115261150525547</v>
      </c>
      <c r="JO132" s="77">
        <f t="shared" si="443"/>
        <v>2.2074303576626901</v>
      </c>
      <c r="JP132" s="282">
        <f t="shared" si="444"/>
        <v>34.050224288087456</v>
      </c>
      <c r="JQ132" s="73">
        <f t="shared" si="279"/>
        <v>0.83945808963754553</v>
      </c>
      <c r="JR132" s="74">
        <f t="shared" si="280"/>
        <v>5.6138429482278214E-2</v>
      </c>
      <c r="JS132" s="279">
        <f t="shared" si="445"/>
        <v>1.1245438398347343</v>
      </c>
      <c r="JT132" s="76">
        <f t="shared" si="281"/>
        <v>0</v>
      </c>
      <c r="JU132" s="77">
        <f t="shared" si="446"/>
        <v>0</v>
      </c>
      <c r="JV132" s="77">
        <f t="shared" si="282"/>
        <v>0</v>
      </c>
      <c r="JW132" s="77">
        <f t="shared" si="447"/>
        <v>0</v>
      </c>
      <c r="JX132" s="282">
        <f t="shared" si="448"/>
        <v>0</v>
      </c>
      <c r="JY132" s="73"/>
      <c r="JZ132" s="74"/>
      <c r="KA132" s="279"/>
      <c r="KB132" s="76">
        <f t="shared" si="283"/>
        <v>0</v>
      </c>
      <c r="KC132" s="77">
        <f t="shared" si="449"/>
        <v>0</v>
      </c>
      <c r="KD132" s="77">
        <f t="shared" si="284"/>
        <v>0</v>
      </c>
      <c r="KE132" s="77">
        <f t="shared" si="450"/>
        <v>0</v>
      </c>
      <c r="KF132" s="282">
        <f t="shared" si="451"/>
        <v>0</v>
      </c>
      <c r="KG132" s="73"/>
      <c r="KH132" s="74"/>
      <c r="KI132" s="279"/>
      <c r="KJ132" s="76">
        <f t="shared" si="285"/>
        <v>39.14507158657036</v>
      </c>
      <c r="KK132" s="77">
        <f t="shared" si="452"/>
        <v>44.547482916232937</v>
      </c>
      <c r="KL132" s="77">
        <f t="shared" si="286"/>
        <v>1.2785188148446986</v>
      </c>
      <c r="KM132" s="77">
        <f t="shared" si="453"/>
        <v>1.4764335273826581</v>
      </c>
      <c r="KN132" s="282">
        <f t="shared" si="454"/>
        <v>51.47068811779851</v>
      </c>
      <c r="KO132" s="73">
        <f t="shared" si="287"/>
        <v>0.76053134352859053</v>
      </c>
      <c r="KP132" s="74">
        <f t="shared" si="288"/>
        <v>2.4839745913608414E-2</v>
      </c>
      <c r="KQ132" s="279">
        <f t="shared" si="289"/>
        <v>1.1088061233878073</v>
      </c>
      <c r="KR132" s="76">
        <f t="shared" si="290"/>
        <v>0</v>
      </c>
      <c r="KS132" s="77">
        <f t="shared" si="455"/>
        <v>0</v>
      </c>
      <c r="KT132" s="77">
        <f t="shared" si="291"/>
        <v>0</v>
      </c>
      <c r="KU132" s="77">
        <f t="shared" si="456"/>
        <v>0</v>
      </c>
      <c r="KV132" s="282">
        <f t="shared" si="457"/>
        <v>0</v>
      </c>
      <c r="KW132" s="73"/>
      <c r="KX132" s="74"/>
      <c r="KY132" s="279"/>
      <c r="KZ132" s="76">
        <f t="shared" si="292"/>
        <v>22.417135653961125</v>
      </c>
      <c r="LA132" s="77">
        <f t="shared" si="458"/>
        <v>25.510924545564301</v>
      </c>
      <c r="LB132" s="77">
        <f t="shared" si="293"/>
        <v>0.70061186253123087</v>
      </c>
      <c r="LC132" s="77">
        <f t="shared" si="459"/>
        <v>0.80906657885106548</v>
      </c>
      <c r="LD132" s="286">
        <f t="shared" si="460"/>
        <v>60.108997195589176</v>
      </c>
      <c r="LE132" s="73">
        <f t="shared" si="294"/>
        <v>0.37294143472428626</v>
      </c>
      <c r="LF132" s="74">
        <f t="shared" si="295"/>
        <v>1.1655690416053755E-2</v>
      </c>
      <c r="LG132" s="279">
        <f t="shared" si="296"/>
        <v>1.0532739482827038</v>
      </c>
      <c r="LH132" s="76">
        <f t="shared" si="297"/>
        <v>0</v>
      </c>
      <c r="LI132" s="77">
        <f t="shared" si="461"/>
        <v>0</v>
      </c>
      <c r="LJ132" s="77">
        <f t="shared" si="298"/>
        <v>0</v>
      </c>
      <c r="LK132" s="77">
        <f t="shared" si="462"/>
        <v>0</v>
      </c>
      <c r="LL132" s="282">
        <f t="shared" si="463"/>
        <v>0</v>
      </c>
      <c r="LM132" s="73"/>
      <c r="LN132" s="74"/>
      <c r="LO132" s="279"/>
      <c r="LP132" s="76">
        <f t="shared" si="299"/>
        <v>0</v>
      </c>
      <c r="LQ132" s="77">
        <f t="shared" si="464"/>
        <v>0</v>
      </c>
      <c r="LR132" s="77">
        <f t="shared" si="300"/>
        <v>0</v>
      </c>
      <c r="LS132" s="77">
        <f t="shared" si="465"/>
        <v>0</v>
      </c>
      <c r="LT132" s="282">
        <f t="shared" si="466"/>
        <v>0</v>
      </c>
      <c r="LU132" s="73"/>
      <c r="LV132" s="74"/>
      <c r="LW132" s="279"/>
      <c r="LX132" s="76">
        <f t="shared" si="301"/>
        <v>0</v>
      </c>
      <c r="LY132" s="77">
        <f t="shared" si="467"/>
        <v>0</v>
      </c>
      <c r="LZ132" s="77">
        <f t="shared" si="302"/>
        <v>0</v>
      </c>
      <c r="MA132" s="77">
        <f t="shared" si="468"/>
        <v>0</v>
      </c>
      <c r="MB132" s="286">
        <f t="shared" si="469"/>
        <v>0</v>
      </c>
      <c r="MC132" s="73"/>
      <c r="MD132" s="74"/>
      <c r="ME132" s="279"/>
      <c r="MF132" s="76">
        <f t="shared" si="303"/>
        <v>0</v>
      </c>
      <c r="MG132" s="77">
        <f t="shared" si="470"/>
        <v>0</v>
      </c>
      <c r="MH132" s="77">
        <f t="shared" si="304"/>
        <v>0</v>
      </c>
      <c r="MI132" s="77">
        <f t="shared" si="471"/>
        <v>0</v>
      </c>
      <c r="MJ132" s="286">
        <f t="shared" si="472"/>
        <v>0</v>
      </c>
      <c r="MK132" s="73"/>
      <c r="ML132" s="74"/>
      <c r="MM132" s="279"/>
      <c r="MN132" s="287">
        <f t="shared" si="473"/>
        <v>1.0723535889341349</v>
      </c>
      <c r="MO132" s="288">
        <f t="shared" si="473"/>
        <v>0</v>
      </c>
      <c r="MP132" s="288">
        <f t="shared" si="473"/>
        <v>1.0895638805387515</v>
      </c>
      <c r="MQ132" s="289">
        <f t="shared" si="473"/>
        <v>0</v>
      </c>
      <c r="MR132" s="290">
        <f t="shared" si="474"/>
        <v>1.6494942904984864</v>
      </c>
      <c r="MS132" s="291"/>
      <c r="MT132" s="291">
        <f t="shared" si="305"/>
        <v>1.2371997863517523</v>
      </c>
      <c r="MU132" s="292"/>
      <c r="MV132" s="359">
        <f t="shared" si="306"/>
        <v>0</v>
      </c>
      <c r="MW132" s="360">
        <f t="shared" si="307"/>
        <v>0</v>
      </c>
      <c r="MX132" s="360">
        <f t="shared" si="308"/>
        <v>0.41229450414673408</v>
      </c>
      <c r="MY132" s="360">
        <f t="shared" si="309"/>
        <v>0</v>
      </c>
      <c r="MZ132" s="360">
        <f t="shared" si="310"/>
        <v>0</v>
      </c>
      <c r="NA132" s="360">
        <f t="shared" si="311"/>
        <v>0</v>
      </c>
      <c r="NB132" s="360">
        <f t="shared" si="312"/>
        <v>0.29856638947612196</v>
      </c>
      <c r="NC132" s="360">
        <f t="shared" si="313"/>
        <v>0</v>
      </c>
      <c r="ND132" s="360">
        <f t="shared" si="314"/>
        <v>0</v>
      </c>
      <c r="NE132" s="360">
        <f t="shared" si="315"/>
        <v>0.44496389731552705</v>
      </c>
      <c r="NF132" s="360">
        <f t="shared" si="316"/>
        <v>0</v>
      </c>
      <c r="NG132" s="360">
        <f t="shared" si="317"/>
        <v>0.49366949956010331</v>
      </c>
      <c r="NH132" s="360">
        <f t="shared" si="318"/>
        <v>0</v>
      </c>
      <c r="NI132" s="360">
        <f t="shared" si="319"/>
        <v>0</v>
      </c>
      <c r="NJ132" s="360">
        <f t="shared" si="320"/>
        <v>0</v>
      </c>
      <c r="NK132" s="361">
        <f t="shared" si="321"/>
        <v>0</v>
      </c>
      <c r="NL132" s="145">
        <f t="shared" si="475"/>
        <v>1.6494942904984864</v>
      </c>
      <c r="NM132" s="40"/>
      <c r="NN132" s="56">
        <f t="shared" si="476"/>
        <v>1.2371997863517523</v>
      </c>
      <c r="NO132" s="59"/>
      <c r="NP132" s="55">
        <f t="shared" si="322"/>
        <v>1.0723535889341349</v>
      </c>
      <c r="NQ132" s="40"/>
      <c r="NR132" s="56">
        <f t="shared" si="323"/>
        <v>1.0895638805387515</v>
      </c>
      <c r="NS132" s="60"/>
      <c r="NT132" s="25"/>
      <c r="NU132" s="86">
        <f t="shared" si="477"/>
        <v>0</v>
      </c>
      <c r="NV132" s="86">
        <f t="shared" si="477"/>
        <v>0</v>
      </c>
      <c r="NW132" s="86">
        <f t="shared" si="477"/>
        <v>0</v>
      </c>
      <c r="NX132" s="86">
        <f t="shared" si="477"/>
        <v>0</v>
      </c>
      <c r="NY132" s="87">
        <f t="shared" si="478"/>
        <v>0</v>
      </c>
      <c r="NZ132" s="87">
        <f t="shared" si="478"/>
        <v>0</v>
      </c>
      <c r="OA132" s="87">
        <f t="shared" si="478"/>
        <v>0</v>
      </c>
      <c r="OB132" s="87">
        <f t="shared" si="478"/>
        <v>0</v>
      </c>
      <c r="OC132" s="26"/>
    </row>
    <row r="133" spans="1:393" thickBot="1" x14ac:dyDescent="0.35">
      <c r="A133" s="136" t="s">
        <v>364</v>
      </c>
      <c r="B133" s="137" t="s">
        <v>365</v>
      </c>
      <c r="C133" s="133" t="s">
        <v>118</v>
      </c>
      <c r="D133" s="64">
        <f>VLOOKUP(B133,[1]УсіТ_1!$A$10:$G$556,6,FALSE)</f>
        <v>155.80000000000001</v>
      </c>
      <c r="E133" s="64">
        <f>VLOOKUP(B133,[1]УсіТ_1!$A$10:$G$556,7,FALSE)</f>
        <v>0</v>
      </c>
      <c r="F133" s="38"/>
      <c r="G133" s="38"/>
      <c r="H133" s="39"/>
      <c r="I133" s="256">
        <v>1.0328999999999999</v>
      </c>
      <c r="J133" s="62">
        <v>1.0328999999999999</v>
      </c>
      <c r="K133" s="257">
        <f t="shared" si="324"/>
        <v>0.77179999999999993</v>
      </c>
      <c r="L133" s="258">
        <f t="shared" si="325"/>
        <v>0.77179999999999993</v>
      </c>
      <c r="M133" s="63">
        <v>0</v>
      </c>
      <c r="N133" s="63">
        <v>0</v>
      </c>
      <c r="O133" s="63">
        <v>0.2611</v>
      </c>
      <c r="P133" s="63">
        <v>0</v>
      </c>
      <c r="Q133" s="63">
        <v>0</v>
      </c>
      <c r="R133" s="63">
        <v>0</v>
      </c>
      <c r="S133" s="63">
        <v>0.26579999999999998</v>
      </c>
      <c r="T133" s="63">
        <v>0</v>
      </c>
      <c r="U133" s="63">
        <v>0</v>
      </c>
      <c r="V133" s="63">
        <v>0.1196</v>
      </c>
      <c r="W133" s="63">
        <v>0</v>
      </c>
      <c r="X133" s="63">
        <v>0.38640000000000002</v>
      </c>
      <c r="Y133" s="63">
        <v>0</v>
      </c>
      <c r="Z133" s="63">
        <v>0</v>
      </c>
      <c r="AA133" s="63">
        <v>0</v>
      </c>
      <c r="AB133" s="259">
        <v>0</v>
      </c>
      <c r="AC133" s="144">
        <v>0</v>
      </c>
      <c r="AD133" s="70">
        <v>0</v>
      </c>
      <c r="AE133" s="70">
        <v>0</v>
      </c>
      <c r="AF133" s="68">
        <f t="shared" si="326"/>
        <v>0</v>
      </c>
      <c r="AG133" s="68">
        <f t="shared" si="327"/>
        <v>0</v>
      </c>
      <c r="AH133" s="71">
        <v>0</v>
      </c>
      <c r="AI133" s="71">
        <v>0</v>
      </c>
      <c r="AJ133" s="68">
        <f t="shared" si="328"/>
        <v>0</v>
      </c>
      <c r="AK133" s="68">
        <f t="shared" si="329"/>
        <v>0</v>
      </c>
      <c r="AL133" s="71">
        <v>0</v>
      </c>
      <c r="AM133" s="69">
        <f t="shared" si="330"/>
        <v>0</v>
      </c>
      <c r="AN133" s="260">
        <v>0</v>
      </c>
      <c r="AO133" s="71">
        <v>0</v>
      </c>
      <c r="AP133" s="71">
        <v>0</v>
      </c>
      <c r="AQ133" s="68">
        <f t="shared" si="331"/>
        <v>0</v>
      </c>
      <c r="AR133" s="68">
        <f t="shared" si="332"/>
        <v>0</v>
      </c>
      <c r="AS133" s="71">
        <v>0</v>
      </c>
      <c r="AT133" s="261">
        <f t="shared" si="244"/>
        <v>0</v>
      </c>
      <c r="AU133" s="71">
        <v>0</v>
      </c>
      <c r="AV133" s="68">
        <f t="shared" si="333"/>
        <v>0</v>
      </c>
      <c r="AW133" s="68">
        <f t="shared" si="334"/>
        <v>0</v>
      </c>
      <c r="AX133" s="71">
        <v>0</v>
      </c>
      <c r="AY133" s="69">
        <f t="shared" si="335"/>
        <v>0</v>
      </c>
      <c r="AZ133" s="260">
        <v>5</v>
      </c>
      <c r="BA133" s="260">
        <v>25.4858333333334</v>
      </c>
      <c r="BB133" s="260">
        <v>2.6578083333333402</v>
      </c>
      <c r="BC133" s="262">
        <f t="shared" si="336"/>
        <v>2.1262466666666722</v>
      </c>
      <c r="BD133" s="262">
        <f t="shared" si="245"/>
        <v>0.53156166666666804</v>
      </c>
      <c r="BE133" s="260">
        <v>0.99758833333333397</v>
      </c>
      <c r="BF133" s="262">
        <f t="shared" si="337"/>
        <v>0.79807066666666726</v>
      </c>
      <c r="BG133" s="262">
        <f t="shared" si="246"/>
        <v>0.1995176666666667</v>
      </c>
      <c r="BH133" s="260">
        <v>3.1424663763164786</v>
      </c>
      <c r="BI133" s="263">
        <f t="shared" si="338"/>
        <v>1.8400837565176194</v>
      </c>
      <c r="BJ133" s="68">
        <f t="shared" si="339"/>
        <v>4.3067501687417339E-2</v>
      </c>
      <c r="BK133" s="260">
        <v>1.6140479855320451</v>
      </c>
      <c r="BL133" s="69">
        <f t="shared" si="340"/>
        <v>40.677293234218311</v>
      </c>
      <c r="BM133" s="260">
        <v>0</v>
      </c>
      <c r="BN133" s="260">
        <v>0</v>
      </c>
      <c r="BO133" s="260">
        <v>0</v>
      </c>
      <c r="BP133" s="68">
        <f t="shared" si="341"/>
        <v>0</v>
      </c>
      <c r="BQ133" s="68">
        <f t="shared" si="342"/>
        <v>0</v>
      </c>
      <c r="BR133" s="260">
        <v>0</v>
      </c>
      <c r="BS133" s="260">
        <v>0</v>
      </c>
      <c r="BT133" s="68">
        <f t="shared" si="343"/>
        <v>0</v>
      </c>
      <c r="BU133" s="68">
        <f t="shared" si="344"/>
        <v>0</v>
      </c>
      <c r="BV133" s="260">
        <v>0</v>
      </c>
      <c r="BW133" s="69">
        <f t="shared" si="345"/>
        <v>0</v>
      </c>
      <c r="BX133" s="260">
        <v>0</v>
      </c>
      <c r="BY133" s="260">
        <v>0</v>
      </c>
      <c r="BZ133" s="263">
        <f t="shared" si="346"/>
        <v>0</v>
      </c>
      <c r="CA133" s="263">
        <f t="shared" si="347"/>
        <v>0</v>
      </c>
      <c r="CB133" s="260">
        <v>0</v>
      </c>
      <c r="CC133" s="264">
        <f t="shared" si="348"/>
        <v>0</v>
      </c>
      <c r="CD133" s="260">
        <v>0</v>
      </c>
      <c r="CE133" s="260">
        <v>0</v>
      </c>
      <c r="CF133" s="263">
        <f t="shared" si="349"/>
        <v>0</v>
      </c>
      <c r="CG133" s="263">
        <f t="shared" si="350"/>
        <v>0</v>
      </c>
      <c r="CH133" s="260">
        <v>0</v>
      </c>
      <c r="CI133" s="69">
        <f t="shared" si="351"/>
        <v>0</v>
      </c>
      <c r="CJ133" s="260">
        <v>19.422409845619228</v>
      </c>
      <c r="CK133" s="260">
        <v>4.2729309464903622</v>
      </c>
      <c r="CL133" s="260">
        <v>1.8483712428603609</v>
      </c>
      <c r="CM133" s="260">
        <v>1.5105201948455331</v>
      </c>
      <c r="CN133" s="260">
        <v>4.1200298805148705</v>
      </c>
      <c r="CO133" s="265">
        <f t="shared" si="352"/>
        <v>0.28939089880736452</v>
      </c>
      <c r="CP133" s="266">
        <f t="shared" si="353"/>
        <v>1.3137209677607327</v>
      </c>
      <c r="CQ133" s="260">
        <v>3.1991130715669929</v>
      </c>
      <c r="CR133" s="265">
        <f t="shared" si="354"/>
        <v>4.3843844645825636E-2</v>
      </c>
      <c r="CS133" s="265">
        <f t="shared" si="355"/>
        <v>1.8732534555083391</v>
      </c>
      <c r="CT133" s="260">
        <v>1.6431427616984047</v>
      </c>
      <c r="CU133" s="267">
        <f t="shared" si="247"/>
        <v>41.407197298500257</v>
      </c>
      <c r="CV133" s="260">
        <v>0</v>
      </c>
      <c r="CW133" s="260">
        <v>0</v>
      </c>
      <c r="CX133" s="68">
        <f t="shared" si="356"/>
        <v>0</v>
      </c>
      <c r="CY133" s="68">
        <f t="shared" si="357"/>
        <v>0</v>
      </c>
      <c r="CZ133" s="260">
        <v>0</v>
      </c>
      <c r="DA133" s="69">
        <f t="shared" si="358"/>
        <v>0</v>
      </c>
      <c r="DB133" s="260">
        <v>0</v>
      </c>
      <c r="DC133" s="260">
        <v>0</v>
      </c>
      <c r="DD133" s="68">
        <f t="shared" si="359"/>
        <v>0</v>
      </c>
      <c r="DE133" s="68">
        <f t="shared" si="360"/>
        <v>0</v>
      </c>
      <c r="DF133" s="260">
        <v>0</v>
      </c>
      <c r="DG133" s="69">
        <f t="shared" si="361"/>
        <v>0</v>
      </c>
      <c r="DH133" s="260">
        <v>6.8086117766374397</v>
      </c>
      <c r="DI133" s="260">
        <v>1.4978945908602368</v>
      </c>
      <c r="DJ133" s="260">
        <v>0.10269896734166661</v>
      </c>
      <c r="DK133" s="260">
        <v>4.9566693733920557</v>
      </c>
      <c r="DL133" s="68">
        <f t="shared" si="362"/>
        <v>0.34815645678705798</v>
      </c>
      <c r="DM133" s="68">
        <f t="shared" si="363"/>
        <v>1.5804935097385375</v>
      </c>
      <c r="DN133" s="260">
        <v>1.4405035722375901</v>
      </c>
      <c r="DO133" s="68">
        <f t="shared" si="364"/>
        <v>1.9742101457516172E-2</v>
      </c>
      <c r="DP133" s="68">
        <f t="shared" si="365"/>
        <v>0.8434926287380099</v>
      </c>
      <c r="DQ133" s="260">
        <v>0.73987788645541996</v>
      </c>
      <c r="DR133" s="264">
        <f t="shared" si="366"/>
        <v>18.65550740030929</v>
      </c>
      <c r="DS133" s="260">
        <v>0</v>
      </c>
      <c r="DT133" s="260">
        <v>0</v>
      </c>
      <c r="DU133" s="260">
        <v>0</v>
      </c>
      <c r="DV133" s="68">
        <f t="shared" si="367"/>
        <v>0</v>
      </c>
      <c r="DW133" s="68">
        <f t="shared" si="368"/>
        <v>0</v>
      </c>
      <c r="DX133" s="260">
        <v>0</v>
      </c>
      <c r="DY133" s="260">
        <v>0</v>
      </c>
      <c r="DZ133" s="260">
        <v>0</v>
      </c>
      <c r="EA133" s="260">
        <v>0</v>
      </c>
      <c r="EB133" s="68">
        <f t="shared" si="369"/>
        <v>0</v>
      </c>
      <c r="EC133" s="68">
        <f t="shared" si="370"/>
        <v>0</v>
      </c>
      <c r="ED133" s="267">
        <v>0</v>
      </c>
      <c r="EE133" s="69">
        <f t="shared" si="371"/>
        <v>0</v>
      </c>
      <c r="EF133" s="260">
        <v>9.6663777777777504</v>
      </c>
      <c r="EG133" s="260">
        <v>2.1266031111111099</v>
      </c>
      <c r="EH133" s="260">
        <v>24.300093639397165</v>
      </c>
      <c r="EI133" s="260">
        <v>7.0377586931761771</v>
      </c>
      <c r="EJ133" s="268">
        <f t="shared" si="372"/>
        <v>0.49433217060869467</v>
      </c>
      <c r="EK133" s="266">
        <f t="shared" si="373"/>
        <v>2.244073812423542</v>
      </c>
      <c r="EL133" s="260">
        <v>4.6514836729280482</v>
      </c>
      <c r="EM133" s="268">
        <f t="shared" si="374"/>
        <v>6.3748583737478895E-2</v>
      </c>
      <c r="EN133" s="268">
        <f t="shared" si="375"/>
        <v>2.7236948706177104</v>
      </c>
      <c r="EO133" s="269">
        <f t="shared" si="376"/>
        <v>47.782316894390249</v>
      </c>
      <c r="EP133" s="69">
        <f t="shared" si="377"/>
        <v>60.205719286931718</v>
      </c>
      <c r="EQ133" s="260">
        <v>0</v>
      </c>
      <c r="ER133" s="260">
        <v>0</v>
      </c>
      <c r="ES133" s="260">
        <v>0</v>
      </c>
      <c r="ET133" s="68">
        <f t="shared" si="378"/>
        <v>0</v>
      </c>
      <c r="EU133" s="68">
        <f t="shared" si="379"/>
        <v>0</v>
      </c>
      <c r="EV133" s="260">
        <v>0</v>
      </c>
      <c r="EW133" s="260">
        <v>0</v>
      </c>
      <c r="EX133" s="68">
        <f t="shared" si="380"/>
        <v>0</v>
      </c>
      <c r="EY133" s="68">
        <f t="shared" si="381"/>
        <v>0</v>
      </c>
      <c r="EZ133" s="260">
        <v>0</v>
      </c>
      <c r="FA133" s="69">
        <f t="shared" si="382"/>
        <v>0</v>
      </c>
      <c r="FB133" s="260">
        <v>0</v>
      </c>
      <c r="FC133" s="260">
        <v>0</v>
      </c>
      <c r="FD133" s="68">
        <f t="shared" si="383"/>
        <v>0</v>
      </c>
      <c r="FE133" s="68">
        <f t="shared" si="384"/>
        <v>0</v>
      </c>
      <c r="FF133" s="260">
        <v>0</v>
      </c>
      <c r="FG133" s="69">
        <f t="shared" si="385"/>
        <v>0</v>
      </c>
      <c r="FH133" s="260">
        <v>0</v>
      </c>
      <c r="FI133" s="260">
        <v>0</v>
      </c>
      <c r="FJ133" s="68">
        <f t="shared" si="386"/>
        <v>0</v>
      </c>
      <c r="FK133" s="68">
        <f t="shared" si="387"/>
        <v>0</v>
      </c>
      <c r="FL133" s="260">
        <v>0</v>
      </c>
      <c r="FM133" s="69">
        <f t="shared" si="388"/>
        <v>0</v>
      </c>
      <c r="FN133" s="260">
        <v>0</v>
      </c>
      <c r="FO133" s="260">
        <v>0</v>
      </c>
      <c r="FP133" s="68">
        <f t="shared" si="389"/>
        <v>0</v>
      </c>
      <c r="FQ133" s="68">
        <f t="shared" si="390"/>
        <v>0</v>
      </c>
      <c r="FR133" s="260">
        <v>0</v>
      </c>
      <c r="FS133" s="264">
        <f t="shared" si="391"/>
        <v>0</v>
      </c>
      <c r="FT133" s="270">
        <f t="shared" si="248"/>
        <v>160.94571721995959</v>
      </c>
      <c r="FU133" s="271">
        <f t="shared" si="249"/>
        <v>43.794828048496129</v>
      </c>
      <c r="FV133" s="272">
        <f t="shared" si="392"/>
        <v>25.471722988086995</v>
      </c>
      <c r="FW133" s="272">
        <f t="shared" si="250"/>
        <v>4.434837528178873</v>
      </c>
      <c r="FX133" s="272">
        <f t="shared" si="251"/>
        <v>25.4858333333334</v>
      </c>
      <c r="FY133" s="272">
        <f t="shared" si="252"/>
        <v>0</v>
      </c>
      <c r="FZ133" s="272">
        <f t="shared" si="253"/>
        <v>0</v>
      </c>
      <c r="GA133" s="272">
        <f t="shared" si="254"/>
        <v>0</v>
      </c>
      <c r="GB133" s="272">
        <f t="shared" si="255"/>
        <v>0</v>
      </c>
      <c r="GC133" s="272">
        <f t="shared" si="256"/>
        <v>0</v>
      </c>
      <c r="GD133" s="272">
        <f t="shared" si="257"/>
        <v>0</v>
      </c>
      <c r="GE133" s="272">
        <f t="shared" si="258"/>
        <v>16.114457947083103</v>
      </c>
      <c r="GF133" s="273">
        <f t="shared" si="259"/>
        <v>6.268711713705831</v>
      </c>
      <c r="GG133" s="273">
        <f t="shared" si="260"/>
        <v>1.1318795262031172</v>
      </c>
      <c r="GH133" s="272">
        <f t="shared" si="393"/>
        <v>12.43356669304911</v>
      </c>
      <c r="GI133" s="274">
        <f t="shared" si="394"/>
        <v>8.8822401478856481</v>
      </c>
      <c r="GJ133" s="275">
        <f t="shared" si="261"/>
        <v>0.17040203152823805</v>
      </c>
      <c r="GK133" s="271">
        <f t="shared" si="395"/>
        <v>127.73524653822763</v>
      </c>
      <c r="GL133" s="276">
        <f t="shared" si="396"/>
        <v>160.94641063816681</v>
      </c>
      <c r="GM133" s="272">
        <f t="shared" si="397"/>
        <v>58.945779910087609</v>
      </c>
      <c r="GN133" s="272">
        <f t="shared" si="398"/>
        <v>5.7371190859102281</v>
      </c>
      <c r="GO133" s="277">
        <f t="shared" si="399"/>
        <v>0.46146840052049976</v>
      </c>
      <c r="GP133" s="278">
        <f t="shared" si="400"/>
        <v>4.4914142661424836E-2</v>
      </c>
      <c r="GQ133" s="279">
        <f t="shared" si="401"/>
        <v>1.0706399632398227</v>
      </c>
      <c r="GR133" s="280">
        <f t="shared" si="402"/>
        <v>127.73524653822763</v>
      </c>
      <c r="GS133" s="272">
        <f t="shared" si="403"/>
        <v>58.945779910087609</v>
      </c>
      <c r="GT133" s="272">
        <f t="shared" si="262"/>
        <v>5.7371190859102281</v>
      </c>
      <c r="GU133" s="73">
        <f t="shared" si="404"/>
        <v>0.46146840052049976</v>
      </c>
      <c r="GV133" s="74">
        <f t="shared" si="405"/>
        <v>4.4914142661424836E-2</v>
      </c>
      <c r="GW133" s="279">
        <f t="shared" si="406"/>
        <v>1.0706399632398227</v>
      </c>
      <c r="GX133" s="280">
        <f t="shared" si="407"/>
        <v>95.45168047932421</v>
      </c>
      <c r="GY133" s="272">
        <f t="shared" si="263"/>
        <v>56.700877727136117</v>
      </c>
      <c r="GZ133" s="272">
        <f t="shared" si="264"/>
        <v>2.7697342508894716</v>
      </c>
      <c r="HA133" s="73">
        <f t="shared" si="408"/>
        <v>0.59402702437929411</v>
      </c>
      <c r="HB133" s="74">
        <f t="shared" si="409"/>
        <v>2.901713450177992E-2</v>
      </c>
      <c r="HC133" s="279">
        <f t="shared" si="410"/>
        <v>1.0864735220554618</v>
      </c>
      <c r="HD133" s="280">
        <f t="shared" si="411"/>
        <v>95.45168047932421</v>
      </c>
      <c r="HE133" s="272">
        <f t="shared" si="265"/>
        <v>56.700877727136117</v>
      </c>
      <c r="HF133" s="272">
        <f t="shared" si="266"/>
        <v>2.7697342508894716</v>
      </c>
      <c r="HG133" s="73">
        <f t="shared" si="412"/>
        <v>0.59402702437929411</v>
      </c>
      <c r="HH133" s="74">
        <f t="shared" si="413"/>
        <v>2.901713450177992E-2</v>
      </c>
      <c r="HI133" s="281">
        <f t="shared" si="414"/>
        <v>1.0864735220554618</v>
      </c>
      <c r="HJ133" s="72">
        <f t="shared" si="267"/>
        <v>1.1058640180304127</v>
      </c>
      <c r="HK133" s="73">
        <f t="shared" si="415"/>
        <v>1.1058640180304127</v>
      </c>
      <c r="HL133" s="73">
        <f t="shared" si="268"/>
        <v>0.83854026432240536</v>
      </c>
      <c r="HM133" s="74">
        <f t="shared" si="416"/>
        <v>0.83854026432240536</v>
      </c>
      <c r="HN133" s="75"/>
      <c r="HO133" s="75"/>
      <c r="HP133" s="76">
        <f t="shared" si="417"/>
        <v>0</v>
      </c>
      <c r="HQ133" s="77">
        <f t="shared" si="418"/>
        <v>0</v>
      </c>
      <c r="HR133" s="77">
        <f t="shared" si="419"/>
        <v>0</v>
      </c>
      <c r="HS133" s="77">
        <f t="shared" si="420"/>
        <v>0</v>
      </c>
      <c r="HT133" s="282">
        <f t="shared" si="421"/>
        <v>0</v>
      </c>
      <c r="HU133" s="73"/>
      <c r="HV133" s="74"/>
      <c r="HW133" s="279"/>
      <c r="HX133" s="76">
        <f t="shared" si="422"/>
        <v>0</v>
      </c>
      <c r="HY133" s="77">
        <f t="shared" si="423"/>
        <v>0</v>
      </c>
      <c r="HZ133" s="77">
        <f t="shared" si="269"/>
        <v>0</v>
      </c>
      <c r="IA133" s="77">
        <f t="shared" si="424"/>
        <v>0</v>
      </c>
      <c r="IB133" s="282">
        <f t="shared" si="425"/>
        <v>0</v>
      </c>
      <c r="IC133" s="73"/>
      <c r="ID133" s="74"/>
      <c r="IE133" s="279"/>
      <c r="IF133" s="76">
        <f t="shared" si="270"/>
        <v>2.2449021829514955</v>
      </c>
      <c r="IG133" s="77">
        <f t="shared" si="426"/>
        <v>2.5547211332206312</v>
      </c>
      <c r="IH133" s="77">
        <f t="shared" si="271"/>
        <v>2.9673848350207566</v>
      </c>
      <c r="II133" s="77">
        <f t="shared" si="427"/>
        <v>3.4267360074819697</v>
      </c>
      <c r="IJ133" s="282">
        <f t="shared" si="428"/>
        <v>32.283566058903425</v>
      </c>
      <c r="IK133" s="73">
        <f t="shared" si="429"/>
        <v>6.9536995350994626E-2</v>
      </c>
      <c r="IL133" s="74">
        <f t="shared" si="430"/>
        <v>9.1916265681634232E-2</v>
      </c>
      <c r="IM133" s="279">
        <f t="shared" si="431"/>
        <v>1.0238254386559078</v>
      </c>
      <c r="IN133" s="76">
        <f t="shared" si="272"/>
        <v>0</v>
      </c>
      <c r="IO133" s="77">
        <f t="shared" si="432"/>
        <v>0</v>
      </c>
      <c r="IP133" s="77">
        <f t="shared" si="273"/>
        <v>0</v>
      </c>
      <c r="IQ133" s="77">
        <f t="shared" si="433"/>
        <v>0</v>
      </c>
      <c r="IR133" s="282">
        <f t="shared" si="434"/>
        <v>0</v>
      </c>
      <c r="IS133" s="283"/>
      <c r="IT133" s="284"/>
      <c r="IU133" s="285"/>
      <c r="IV133" s="76">
        <f t="shared" si="274"/>
        <v>0</v>
      </c>
      <c r="IW133" s="77">
        <f t="shared" si="435"/>
        <v>0</v>
      </c>
      <c r="IX133" s="77">
        <f t="shared" si="436"/>
        <v>0</v>
      </c>
      <c r="IY133" s="77">
        <f t="shared" si="437"/>
        <v>0</v>
      </c>
      <c r="IZ133" s="282">
        <f t="shared" si="438"/>
        <v>0</v>
      </c>
      <c r="JA133" s="283"/>
      <c r="JB133" s="284"/>
      <c r="JC133" s="285"/>
      <c r="JD133" s="76">
        <f t="shared" si="275"/>
        <v>0</v>
      </c>
      <c r="JE133" s="77">
        <f t="shared" si="439"/>
        <v>0</v>
      </c>
      <c r="JF133" s="77">
        <f t="shared" si="276"/>
        <v>0</v>
      </c>
      <c r="JG133" s="77">
        <f t="shared" si="440"/>
        <v>0</v>
      </c>
      <c r="JH133" s="282">
        <f t="shared" si="441"/>
        <v>0</v>
      </c>
      <c r="JI133" s="283"/>
      <c r="JJ133" s="284"/>
      <c r="JK133" s="285"/>
      <c r="JL133" s="76">
        <f t="shared" si="277"/>
        <v>27.583449588497857</v>
      </c>
      <c r="JM133" s="77">
        <f t="shared" si="442"/>
        <v>31.390241466206444</v>
      </c>
      <c r="JN133" s="77">
        <f t="shared" si="278"/>
        <v>1.8437549382987233</v>
      </c>
      <c r="JO133" s="77">
        <f t="shared" si="443"/>
        <v>2.1291682027473655</v>
      </c>
      <c r="JP133" s="282">
        <f t="shared" si="444"/>
        <v>32.86285499880973</v>
      </c>
      <c r="JQ133" s="73">
        <f t="shared" si="279"/>
        <v>0.83935037261664913</v>
      </c>
      <c r="JR133" s="74">
        <f t="shared" si="280"/>
        <v>5.6104527082796146E-2</v>
      </c>
      <c r="JS133" s="279">
        <f t="shared" si="445"/>
        <v>1.1245237257172405</v>
      </c>
      <c r="JT133" s="76">
        <f t="shared" si="281"/>
        <v>0</v>
      </c>
      <c r="JU133" s="77">
        <f t="shared" si="446"/>
        <v>0</v>
      </c>
      <c r="JV133" s="77">
        <f t="shared" si="282"/>
        <v>0</v>
      </c>
      <c r="JW133" s="77">
        <f t="shared" si="447"/>
        <v>0</v>
      </c>
      <c r="JX133" s="282">
        <f t="shared" si="448"/>
        <v>0</v>
      </c>
      <c r="JY133" s="73"/>
      <c r="JZ133" s="74"/>
      <c r="KA133" s="279"/>
      <c r="KB133" s="76">
        <f t="shared" si="283"/>
        <v>0</v>
      </c>
      <c r="KC133" s="77">
        <f t="shared" si="449"/>
        <v>0</v>
      </c>
      <c r="KD133" s="77">
        <f t="shared" si="284"/>
        <v>0</v>
      </c>
      <c r="KE133" s="77">
        <f t="shared" si="450"/>
        <v>0</v>
      </c>
      <c r="KF133" s="282">
        <f t="shared" si="451"/>
        <v>0</v>
      </c>
      <c r="KG133" s="73"/>
      <c r="KH133" s="74"/>
      <c r="KI133" s="279"/>
      <c r="KJ133" s="76">
        <f t="shared" si="285"/>
        <v>11.263769456439064</v>
      </c>
      <c r="KK133" s="77">
        <f t="shared" si="452"/>
        <v>12.818282279122219</v>
      </c>
      <c r="KL133" s="77">
        <f t="shared" si="286"/>
        <v>0.36789855824457413</v>
      </c>
      <c r="KM133" s="77">
        <f t="shared" si="453"/>
        <v>0.42484925506083421</v>
      </c>
      <c r="KN133" s="282">
        <f t="shared" si="454"/>
        <v>14.805958254213722</v>
      </c>
      <c r="KO133" s="73">
        <f t="shared" si="287"/>
        <v>0.76075923375195498</v>
      </c>
      <c r="KP133" s="74">
        <f t="shared" si="288"/>
        <v>2.4848007263553611E-2</v>
      </c>
      <c r="KQ133" s="279">
        <f t="shared" si="289"/>
        <v>1.1088388533745055</v>
      </c>
      <c r="KR133" s="76">
        <f t="shared" si="290"/>
        <v>0</v>
      </c>
      <c r="KS133" s="77">
        <f t="shared" si="455"/>
        <v>0</v>
      </c>
      <c r="KT133" s="77">
        <f t="shared" si="291"/>
        <v>0</v>
      </c>
      <c r="KU133" s="77">
        <f t="shared" si="456"/>
        <v>0</v>
      </c>
      <c r="KV133" s="282">
        <f t="shared" si="457"/>
        <v>0</v>
      </c>
      <c r="KW133" s="73"/>
      <c r="KX133" s="74"/>
      <c r="KY133" s="279"/>
      <c r="KZ133" s="76">
        <f t="shared" si="292"/>
        <v>17.853658682199189</v>
      </c>
      <c r="LA133" s="77">
        <f t="shared" si="458"/>
        <v>20.317642116929498</v>
      </c>
      <c r="LB133" s="77">
        <f t="shared" si="293"/>
        <v>0.55808075434617355</v>
      </c>
      <c r="LC133" s="77">
        <f t="shared" si="459"/>
        <v>0.64447165511896121</v>
      </c>
      <c r="LD133" s="286">
        <f t="shared" si="460"/>
        <v>47.782316894390249</v>
      </c>
      <c r="LE133" s="73">
        <f t="shared" si="294"/>
        <v>0.37364573010680546</v>
      </c>
      <c r="LF133" s="74">
        <f t="shared" si="295"/>
        <v>1.1679650352235086E-2</v>
      </c>
      <c r="LG133" s="279">
        <f t="shared" si="296"/>
        <v>1.053374857086566</v>
      </c>
      <c r="LH133" s="76">
        <f t="shared" si="297"/>
        <v>0</v>
      </c>
      <c r="LI133" s="77">
        <f t="shared" si="461"/>
        <v>0</v>
      </c>
      <c r="LJ133" s="77">
        <f t="shared" si="298"/>
        <v>0</v>
      </c>
      <c r="LK133" s="77">
        <f t="shared" si="462"/>
        <v>0</v>
      </c>
      <c r="LL133" s="282">
        <f t="shared" si="463"/>
        <v>0</v>
      </c>
      <c r="LM133" s="73"/>
      <c r="LN133" s="74"/>
      <c r="LO133" s="279"/>
      <c r="LP133" s="76">
        <f t="shared" si="299"/>
        <v>0</v>
      </c>
      <c r="LQ133" s="77">
        <f t="shared" si="464"/>
        <v>0</v>
      </c>
      <c r="LR133" s="77">
        <f t="shared" si="300"/>
        <v>0</v>
      </c>
      <c r="LS133" s="77">
        <f t="shared" si="465"/>
        <v>0</v>
      </c>
      <c r="LT133" s="282">
        <f t="shared" si="466"/>
        <v>0</v>
      </c>
      <c r="LU133" s="73"/>
      <c r="LV133" s="74"/>
      <c r="LW133" s="279"/>
      <c r="LX133" s="76">
        <f t="shared" si="301"/>
        <v>0</v>
      </c>
      <c r="LY133" s="77">
        <f t="shared" si="467"/>
        <v>0</v>
      </c>
      <c r="LZ133" s="77">
        <f t="shared" si="302"/>
        <v>0</v>
      </c>
      <c r="MA133" s="77">
        <f t="shared" si="468"/>
        <v>0</v>
      </c>
      <c r="MB133" s="286">
        <f t="shared" si="469"/>
        <v>0</v>
      </c>
      <c r="MC133" s="73"/>
      <c r="MD133" s="74"/>
      <c r="ME133" s="279"/>
      <c r="MF133" s="76">
        <f t="shared" si="303"/>
        <v>0</v>
      </c>
      <c r="MG133" s="77">
        <f t="shared" si="470"/>
        <v>0</v>
      </c>
      <c r="MH133" s="77">
        <f t="shared" si="304"/>
        <v>0</v>
      </c>
      <c r="MI133" s="77">
        <f t="shared" si="471"/>
        <v>0</v>
      </c>
      <c r="MJ133" s="286">
        <f t="shared" si="472"/>
        <v>0</v>
      </c>
      <c r="MK133" s="73"/>
      <c r="ML133" s="74"/>
      <c r="MM133" s="279"/>
      <c r="MN133" s="287">
        <f t="shared" si="473"/>
        <v>1.0706364604226353</v>
      </c>
      <c r="MO133" s="288">
        <f t="shared" si="473"/>
        <v>0</v>
      </c>
      <c r="MP133" s="288">
        <f t="shared" si="473"/>
        <v>1.0864726327254242</v>
      </c>
      <c r="MQ133" s="289">
        <f t="shared" si="473"/>
        <v>0</v>
      </c>
      <c r="MR133" s="290">
        <f t="shared" si="474"/>
        <v>1.1058603999705399</v>
      </c>
      <c r="MS133" s="291"/>
      <c r="MT133" s="291">
        <f t="shared" si="305"/>
        <v>0.83853957793748235</v>
      </c>
      <c r="MU133" s="292"/>
      <c r="MV133" s="359">
        <f t="shared" si="306"/>
        <v>0</v>
      </c>
      <c r="MW133" s="360">
        <f t="shared" si="307"/>
        <v>0</v>
      </c>
      <c r="MX133" s="360">
        <f t="shared" si="308"/>
        <v>0.26732082203305751</v>
      </c>
      <c r="MY133" s="360">
        <f t="shared" si="309"/>
        <v>0</v>
      </c>
      <c r="MZ133" s="360">
        <f t="shared" si="310"/>
        <v>0</v>
      </c>
      <c r="NA133" s="360">
        <f t="shared" si="311"/>
        <v>0</v>
      </c>
      <c r="NB133" s="360">
        <f t="shared" si="312"/>
        <v>0.29889840629564252</v>
      </c>
      <c r="NC133" s="360">
        <f t="shared" si="313"/>
        <v>0</v>
      </c>
      <c r="ND133" s="360">
        <f t="shared" si="314"/>
        <v>0</v>
      </c>
      <c r="NE133" s="360">
        <f t="shared" si="315"/>
        <v>0.13261712686359087</v>
      </c>
      <c r="NF133" s="360">
        <f t="shared" si="316"/>
        <v>0</v>
      </c>
      <c r="NG133" s="360">
        <f t="shared" si="317"/>
        <v>0.40702404477824911</v>
      </c>
      <c r="NH133" s="360">
        <f t="shared" si="318"/>
        <v>0</v>
      </c>
      <c r="NI133" s="360">
        <f t="shared" si="319"/>
        <v>0</v>
      </c>
      <c r="NJ133" s="360">
        <f t="shared" si="320"/>
        <v>0</v>
      </c>
      <c r="NK133" s="361">
        <f t="shared" si="321"/>
        <v>0</v>
      </c>
      <c r="NL133" s="145">
        <f t="shared" si="475"/>
        <v>1.1058603999705399</v>
      </c>
      <c r="NM133" s="40"/>
      <c r="NN133" s="56">
        <f t="shared" si="476"/>
        <v>0.83853957793748235</v>
      </c>
      <c r="NO133" s="59"/>
      <c r="NP133" s="55">
        <f t="shared" si="322"/>
        <v>1.0706364604226353</v>
      </c>
      <c r="NQ133" s="40"/>
      <c r="NR133" s="56">
        <f t="shared" si="323"/>
        <v>1.0864726327254242</v>
      </c>
      <c r="NS133" s="60"/>
      <c r="NT133" s="25"/>
      <c r="NU133" s="86">
        <f t="shared" si="477"/>
        <v>0</v>
      </c>
      <c r="NV133" s="86">
        <f t="shared" si="477"/>
        <v>0</v>
      </c>
      <c r="NW133" s="86">
        <f t="shared" si="477"/>
        <v>0</v>
      </c>
      <c r="NX133" s="86">
        <f t="shared" si="477"/>
        <v>0</v>
      </c>
      <c r="NY133" s="87">
        <f t="shared" si="478"/>
        <v>0</v>
      </c>
      <c r="NZ133" s="87">
        <f t="shared" si="478"/>
        <v>0</v>
      </c>
      <c r="OA133" s="87">
        <f t="shared" si="478"/>
        <v>0</v>
      </c>
      <c r="OB133" s="87">
        <f t="shared" si="478"/>
        <v>0</v>
      </c>
      <c r="OC133" s="26"/>
    </row>
    <row r="134" spans="1:393" thickBot="1" x14ac:dyDescent="0.35">
      <c r="A134" s="136" t="s">
        <v>366</v>
      </c>
      <c r="B134" s="137" t="s">
        <v>367</v>
      </c>
      <c r="C134" s="133" t="s">
        <v>118</v>
      </c>
      <c r="D134" s="64">
        <f>VLOOKUP(B134,[1]УсіТ_1!$A$10:$G$556,6,FALSE)</f>
        <v>39.6</v>
      </c>
      <c r="E134" s="64">
        <f>VLOOKUP(B134,[1]УсіТ_1!$A$10:$G$556,7,FALSE)</f>
        <v>0</v>
      </c>
      <c r="F134" s="38"/>
      <c r="G134" s="38"/>
      <c r="H134" s="39"/>
      <c r="I134" s="256">
        <v>1.3855</v>
      </c>
      <c r="J134" s="62">
        <v>1.3855</v>
      </c>
      <c r="K134" s="257">
        <f t="shared" si="324"/>
        <v>0.76919999999999999</v>
      </c>
      <c r="L134" s="258">
        <f t="shared" si="325"/>
        <v>0.76919999999999999</v>
      </c>
      <c r="M134" s="63">
        <v>0</v>
      </c>
      <c r="N134" s="63">
        <v>0</v>
      </c>
      <c r="O134" s="63">
        <v>0.61629999999999996</v>
      </c>
      <c r="P134" s="63">
        <v>0</v>
      </c>
      <c r="Q134" s="63">
        <v>0</v>
      </c>
      <c r="R134" s="63">
        <v>0</v>
      </c>
      <c r="S134" s="63">
        <v>0.28870000000000001</v>
      </c>
      <c r="T134" s="63">
        <v>0</v>
      </c>
      <c r="U134" s="63">
        <v>0</v>
      </c>
      <c r="V134" s="63">
        <v>0.157</v>
      </c>
      <c r="W134" s="63">
        <v>0</v>
      </c>
      <c r="X134" s="63">
        <v>0.32350000000000001</v>
      </c>
      <c r="Y134" s="63">
        <v>0</v>
      </c>
      <c r="Z134" s="63">
        <v>0</v>
      </c>
      <c r="AA134" s="63">
        <v>0</v>
      </c>
      <c r="AB134" s="259">
        <v>0</v>
      </c>
      <c r="AC134" s="144">
        <v>0</v>
      </c>
      <c r="AD134" s="70">
        <v>0</v>
      </c>
      <c r="AE134" s="70">
        <v>0</v>
      </c>
      <c r="AF134" s="68">
        <f t="shared" si="326"/>
        <v>0</v>
      </c>
      <c r="AG134" s="68">
        <f t="shared" si="327"/>
        <v>0</v>
      </c>
      <c r="AH134" s="71">
        <v>0</v>
      </c>
      <c r="AI134" s="71">
        <v>0</v>
      </c>
      <c r="AJ134" s="68">
        <f t="shared" si="328"/>
        <v>0</v>
      </c>
      <c r="AK134" s="68">
        <f t="shared" si="329"/>
        <v>0</v>
      </c>
      <c r="AL134" s="71">
        <v>0</v>
      </c>
      <c r="AM134" s="69">
        <f t="shared" si="330"/>
        <v>0</v>
      </c>
      <c r="AN134" s="260">
        <v>0</v>
      </c>
      <c r="AO134" s="71">
        <v>0</v>
      </c>
      <c r="AP134" s="71">
        <v>0</v>
      </c>
      <c r="AQ134" s="68">
        <f t="shared" si="331"/>
        <v>0</v>
      </c>
      <c r="AR134" s="68">
        <f t="shared" si="332"/>
        <v>0</v>
      </c>
      <c r="AS134" s="71">
        <v>0</v>
      </c>
      <c r="AT134" s="261">
        <f t="shared" si="244"/>
        <v>0</v>
      </c>
      <c r="AU134" s="71">
        <v>0</v>
      </c>
      <c r="AV134" s="68">
        <f t="shared" si="333"/>
        <v>0</v>
      </c>
      <c r="AW134" s="68">
        <f t="shared" si="334"/>
        <v>0</v>
      </c>
      <c r="AX134" s="71">
        <v>0</v>
      </c>
      <c r="AY134" s="69">
        <f t="shared" si="335"/>
        <v>0</v>
      </c>
      <c r="AZ134" s="260">
        <v>3</v>
      </c>
      <c r="BA134" s="260">
        <v>15.291499999999999</v>
      </c>
      <c r="BB134" s="260">
        <v>1.5946849999999999</v>
      </c>
      <c r="BC134" s="262">
        <f t="shared" si="336"/>
        <v>1.2757480000000001</v>
      </c>
      <c r="BD134" s="262">
        <f t="shared" si="245"/>
        <v>0.3189369999999998</v>
      </c>
      <c r="BE134" s="260">
        <v>0.598553</v>
      </c>
      <c r="BF134" s="262">
        <f t="shared" si="337"/>
        <v>0.4788424</v>
      </c>
      <c r="BG134" s="262">
        <f t="shared" si="246"/>
        <v>0.1197106</v>
      </c>
      <c r="BH134" s="260">
        <v>1.8854798257898826</v>
      </c>
      <c r="BI134" s="263">
        <f t="shared" si="338"/>
        <v>1.104050253910569</v>
      </c>
      <c r="BJ134" s="68">
        <f t="shared" si="339"/>
        <v>2.5840501012450341E-2</v>
      </c>
      <c r="BK134" s="260">
        <v>0.96842879131922466</v>
      </c>
      <c r="BL134" s="69">
        <f t="shared" si="340"/>
        <v>24.406375940530925</v>
      </c>
      <c r="BM134" s="260">
        <v>0</v>
      </c>
      <c r="BN134" s="260">
        <v>0</v>
      </c>
      <c r="BO134" s="260">
        <v>0</v>
      </c>
      <c r="BP134" s="68">
        <f t="shared" si="341"/>
        <v>0</v>
      </c>
      <c r="BQ134" s="68">
        <f t="shared" si="342"/>
        <v>0</v>
      </c>
      <c r="BR134" s="260">
        <v>0</v>
      </c>
      <c r="BS134" s="260">
        <v>0</v>
      </c>
      <c r="BT134" s="68">
        <f t="shared" si="343"/>
        <v>0</v>
      </c>
      <c r="BU134" s="68">
        <f t="shared" si="344"/>
        <v>0</v>
      </c>
      <c r="BV134" s="260">
        <v>0</v>
      </c>
      <c r="BW134" s="69">
        <f t="shared" si="345"/>
        <v>0</v>
      </c>
      <c r="BX134" s="260">
        <v>0</v>
      </c>
      <c r="BY134" s="260">
        <v>0</v>
      </c>
      <c r="BZ134" s="263">
        <f t="shared" si="346"/>
        <v>0</v>
      </c>
      <c r="CA134" s="263">
        <f t="shared" si="347"/>
        <v>0</v>
      </c>
      <c r="CB134" s="260">
        <v>0</v>
      </c>
      <c r="CC134" s="264">
        <f t="shared" si="348"/>
        <v>0</v>
      </c>
      <c r="CD134" s="260">
        <v>0</v>
      </c>
      <c r="CE134" s="260">
        <v>0</v>
      </c>
      <c r="CF134" s="263">
        <f t="shared" si="349"/>
        <v>0</v>
      </c>
      <c r="CG134" s="263">
        <f t="shared" si="350"/>
        <v>0</v>
      </c>
      <c r="CH134" s="260">
        <v>0</v>
      </c>
      <c r="CI134" s="69">
        <f t="shared" si="351"/>
        <v>0</v>
      </c>
      <c r="CJ134" s="260">
        <v>5.2573390878467352</v>
      </c>
      <c r="CK134" s="260">
        <v>1.1566147976958816</v>
      </c>
      <c r="CL134" s="260">
        <v>0.49649883358580632</v>
      </c>
      <c r="CM134" s="260">
        <v>0.38393196223288262</v>
      </c>
      <c r="CN134" s="260">
        <v>1.2806913805133997</v>
      </c>
      <c r="CO134" s="265">
        <f t="shared" si="352"/>
        <v>8.9955762567261191E-2</v>
      </c>
      <c r="CP134" s="266">
        <f t="shared" si="353"/>
        <v>0.40836381497326363</v>
      </c>
      <c r="CQ134" s="260">
        <v>0.88338134202909069</v>
      </c>
      <c r="CR134" s="265">
        <f t="shared" si="354"/>
        <v>1.2106741292508688E-2</v>
      </c>
      <c r="CS134" s="265">
        <f t="shared" si="355"/>
        <v>0.51726747835050213</v>
      </c>
      <c r="CT134" s="260">
        <v>0.45372627522150449</v>
      </c>
      <c r="CU134" s="267">
        <f t="shared" si="247"/>
        <v>11.433902060270901</v>
      </c>
      <c r="CV134" s="260">
        <v>0</v>
      </c>
      <c r="CW134" s="260">
        <v>0</v>
      </c>
      <c r="CX134" s="68">
        <f t="shared" si="356"/>
        <v>0</v>
      </c>
      <c r="CY134" s="68">
        <f t="shared" si="357"/>
        <v>0</v>
      </c>
      <c r="CZ134" s="260">
        <v>0</v>
      </c>
      <c r="DA134" s="69">
        <f t="shared" si="358"/>
        <v>0</v>
      </c>
      <c r="DB134" s="260">
        <v>0</v>
      </c>
      <c r="DC134" s="260">
        <v>0</v>
      </c>
      <c r="DD134" s="68">
        <f t="shared" si="359"/>
        <v>0</v>
      </c>
      <c r="DE134" s="68">
        <f t="shared" si="360"/>
        <v>0</v>
      </c>
      <c r="DF134" s="260">
        <v>0</v>
      </c>
      <c r="DG134" s="69">
        <f t="shared" si="361"/>
        <v>0</v>
      </c>
      <c r="DH134" s="260">
        <v>2.2709992028544002</v>
      </c>
      <c r="DI134" s="260">
        <v>0.49961982462796806</v>
      </c>
      <c r="DJ134" s="260">
        <v>3.4255378249999982E-2</v>
      </c>
      <c r="DK134" s="260">
        <v>1.6532874196780032</v>
      </c>
      <c r="DL134" s="68">
        <f t="shared" si="362"/>
        <v>0.11612690835818294</v>
      </c>
      <c r="DM134" s="68">
        <f t="shared" si="363"/>
        <v>0.52717053321336738</v>
      </c>
      <c r="DN134" s="260">
        <v>0.48022601318767899</v>
      </c>
      <c r="DO134" s="68">
        <f t="shared" si="364"/>
        <v>6.5814975107371405E-3</v>
      </c>
      <c r="DP134" s="68">
        <f t="shared" si="365"/>
        <v>0.28119826292609817</v>
      </c>
      <c r="DQ134" s="260">
        <v>0.2466558323811</v>
      </c>
      <c r="DR134" s="264">
        <f t="shared" si="366"/>
        <v>6.2220524051749795</v>
      </c>
      <c r="DS134" s="260">
        <v>0</v>
      </c>
      <c r="DT134" s="260">
        <v>0</v>
      </c>
      <c r="DU134" s="260">
        <v>0</v>
      </c>
      <c r="DV134" s="68">
        <f t="shared" si="367"/>
        <v>0</v>
      </c>
      <c r="DW134" s="68">
        <f t="shared" si="368"/>
        <v>0</v>
      </c>
      <c r="DX134" s="260">
        <v>0</v>
      </c>
      <c r="DY134" s="260">
        <v>0</v>
      </c>
      <c r="DZ134" s="260">
        <v>0</v>
      </c>
      <c r="EA134" s="260">
        <v>0</v>
      </c>
      <c r="EB134" s="68">
        <f t="shared" si="369"/>
        <v>0</v>
      </c>
      <c r="EC134" s="68">
        <f t="shared" si="370"/>
        <v>0</v>
      </c>
      <c r="ED134" s="267">
        <v>0</v>
      </c>
      <c r="EE134" s="69">
        <f t="shared" si="371"/>
        <v>0</v>
      </c>
      <c r="EF134" s="260">
        <v>2.14288888888888</v>
      </c>
      <c r="EG134" s="260">
        <v>0.471435555555554</v>
      </c>
      <c r="EH134" s="260">
        <v>5.0035158616194364</v>
      </c>
      <c r="EI134" s="260">
        <v>1.5601640296904871</v>
      </c>
      <c r="EJ134" s="268">
        <f t="shared" si="372"/>
        <v>0.10958592144545981</v>
      </c>
      <c r="EK134" s="266">
        <f t="shared" si="373"/>
        <v>0.49747702283516804</v>
      </c>
      <c r="EL134" s="260">
        <v>0.98981016894848006</v>
      </c>
      <c r="EM134" s="268">
        <f t="shared" si="374"/>
        <v>1.356534836543892E-2</v>
      </c>
      <c r="EN134" s="268">
        <f t="shared" si="375"/>
        <v>0.57958730366845834</v>
      </c>
      <c r="EO134" s="269">
        <f t="shared" si="376"/>
        <v>10.167814504702838</v>
      </c>
      <c r="EP134" s="69">
        <f t="shared" si="377"/>
        <v>12.811446275925574</v>
      </c>
      <c r="EQ134" s="260">
        <v>0</v>
      </c>
      <c r="ER134" s="260">
        <v>0</v>
      </c>
      <c r="ES134" s="260">
        <v>0</v>
      </c>
      <c r="ET134" s="68">
        <f t="shared" si="378"/>
        <v>0</v>
      </c>
      <c r="EU134" s="68">
        <f t="shared" si="379"/>
        <v>0</v>
      </c>
      <c r="EV134" s="260">
        <v>0</v>
      </c>
      <c r="EW134" s="260">
        <v>0</v>
      </c>
      <c r="EX134" s="68">
        <f t="shared" si="380"/>
        <v>0</v>
      </c>
      <c r="EY134" s="68">
        <f t="shared" si="381"/>
        <v>0</v>
      </c>
      <c r="EZ134" s="260">
        <v>0</v>
      </c>
      <c r="FA134" s="69">
        <f t="shared" si="382"/>
        <v>0</v>
      </c>
      <c r="FB134" s="260">
        <v>0</v>
      </c>
      <c r="FC134" s="260">
        <v>0</v>
      </c>
      <c r="FD134" s="68">
        <f t="shared" si="383"/>
        <v>0</v>
      </c>
      <c r="FE134" s="68">
        <f t="shared" si="384"/>
        <v>0</v>
      </c>
      <c r="FF134" s="260">
        <v>0</v>
      </c>
      <c r="FG134" s="69">
        <f t="shared" si="385"/>
        <v>0</v>
      </c>
      <c r="FH134" s="260">
        <v>0</v>
      </c>
      <c r="FI134" s="260">
        <v>0</v>
      </c>
      <c r="FJ134" s="68">
        <f t="shared" si="386"/>
        <v>0</v>
      </c>
      <c r="FK134" s="68">
        <f t="shared" si="387"/>
        <v>0</v>
      </c>
      <c r="FL134" s="260">
        <v>0</v>
      </c>
      <c r="FM134" s="69">
        <f t="shared" si="388"/>
        <v>0</v>
      </c>
      <c r="FN134" s="260">
        <v>0</v>
      </c>
      <c r="FO134" s="260">
        <v>0</v>
      </c>
      <c r="FP134" s="68">
        <f t="shared" si="389"/>
        <v>0</v>
      </c>
      <c r="FQ134" s="68">
        <f t="shared" si="390"/>
        <v>0</v>
      </c>
      <c r="FR134" s="260">
        <v>0</v>
      </c>
      <c r="FS134" s="264">
        <f t="shared" si="391"/>
        <v>0</v>
      </c>
      <c r="FT134" s="270">
        <f t="shared" si="248"/>
        <v>54.873776681902378</v>
      </c>
      <c r="FU134" s="271">
        <f t="shared" si="249"/>
        <v>11.798897357469418</v>
      </c>
      <c r="FV134" s="272">
        <f t="shared" si="392"/>
        <v>5.5889857112223602</v>
      </c>
      <c r="FW134" s="272">
        <f t="shared" si="250"/>
        <v>2.1385223622328828</v>
      </c>
      <c r="FX134" s="272">
        <f t="shared" si="251"/>
        <v>15.291499999999999</v>
      </c>
      <c r="FY134" s="272">
        <f t="shared" si="252"/>
        <v>0</v>
      </c>
      <c r="FZ134" s="272">
        <f t="shared" si="253"/>
        <v>0</v>
      </c>
      <c r="GA134" s="272">
        <f t="shared" si="254"/>
        <v>0</v>
      </c>
      <c r="GB134" s="272">
        <f t="shared" si="255"/>
        <v>0</v>
      </c>
      <c r="GC134" s="272">
        <f t="shared" si="256"/>
        <v>0</v>
      </c>
      <c r="GD134" s="272">
        <f t="shared" si="257"/>
        <v>0</v>
      </c>
      <c r="GE134" s="272">
        <f t="shared" si="258"/>
        <v>4.4941428298818895</v>
      </c>
      <c r="GF134" s="273">
        <f t="shared" si="259"/>
        <v>1.748273872646595</v>
      </c>
      <c r="GG134" s="273">
        <f t="shared" si="260"/>
        <v>0.31566859237090394</v>
      </c>
      <c r="GH134" s="272">
        <f t="shared" si="393"/>
        <v>4.2388973499551321</v>
      </c>
      <c r="GI134" s="274">
        <f t="shared" si="394"/>
        <v>3.0281660246038657</v>
      </c>
      <c r="GJ134" s="275">
        <f t="shared" si="261"/>
        <v>5.8094088181135088E-2</v>
      </c>
      <c r="GK134" s="271">
        <f t="shared" si="395"/>
        <v>43.55094561076168</v>
      </c>
      <c r="GL134" s="276">
        <f t="shared" si="396"/>
        <v>54.874191469559719</v>
      </c>
      <c r="GM134" s="272">
        <f t="shared" si="397"/>
        <v>16.575337254719877</v>
      </c>
      <c r="GN134" s="272">
        <f t="shared" si="398"/>
        <v>2.5122850427849217</v>
      </c>
      <c r="GO134" s="277">
        <f t="shared" si="399"/>
        <v>0.38059649503050097</v>
      </c>
      <c r="GP134" s="278">
        <f t="shared" si="400"/>
        <v>5.768611926911002E-2</v>
      </c>
      <c r="GQ134" s="279">
        <f t="shared" si="401"/>
        <v>1.0614559335420177</v>
      </c>
      <c r="GR134" s="280">
        <f t="shared" si="402"/>
        <v>43.55094561076168</v>
      </c>
      <c r="GS134" s="272">
        <f t="shared" si="403"/>
        <v>16.575337254719877</v>
      </c>
      <c r="GT134" s="272">
        <f t="shared" si="262"/>
        <v>2.5122850427849217</v>
      </c>
      <c r="GU134" s="73">
        <f t="shared" si="404"/>
        <v>0.38059649503050097</v>
      </c>
      <c r="GV134" s="74">
        <f t="shared" si="405"/>
        <v>5.768611926911002E-2</v>
      </c>
      <c r="GW134" s="279">
        <f t="shared" si="406"/>
        <v>1.0614559335420177</v>
      </c>
      <c r="GX134" s="280">
        <f t="shared" si="407"/>
        <v>24.180805975419677</v>
      </c>
      <c r="GY134" s="272">
        <f t="shared" si="263"/>
        <v>15.228395944948982</v>
      </c>
      <c r="GZ134" s="272">
        <f t="shared" si="264"/>
        <v>0.73185414177247121</v>
      </c>
      <c r="HA134" s="73">
        <f t="shared" si="408"/>
        <v>0.629772058070727</v>
      </c>
      <c r="HB134" s="74">
        <f t="shared" si="409"/>
        <v>3.0265911835875823E-2</v>
      </c>
      <c r="HC134" s="279">
        <f t="shared" si="410"/>
        <v>1.0916000048865346</v>
      </c>
      <c r="HD134" s="280">
        <f t="shared" si="411"/>
        <v>24.180805975419677</v>
      </c>
      <c r="HE134" s="272">
        <f t="shared" si="265"/>
        <v>15.228395944948982</v>
      </c>
      <c r="HF134" s="272">
        <f t="shared" si="266"/>
        <v>0.73185414177247121</v>
      </c>
      <c r="HG134" s="73">
        <f t="shared" si="412"/>
        <v>0.629772058070727</v>
      </c>
      <c r="HH134" s="74">
        <f t="shared" si="413"/>
        <v>3.0265911835875823E-2</v>
      </c>
      <c r="HI134" s="281">
        <f t="shared" si="414"/>
        <v>1.0916000048865346</v>
      </c>
      <c r="HJ134" s="72">
        <f t="shared" si="267"/>
        <v>1.4706471959224656</v>
      </c>
      <c r="HK134" s="73">
        <f t="shared" si="415"/>
        <v>1.4706471959224656</v>
      </c>
      <c r="HL134" s="73">
        <f t="shared" si="268"/>
        <v>0.83965872375872241</v>
      </c>
      <c r="HM134" s="74">
        <f t="shared" si="416"/>
        <v>0.83965872375872241</v>
      </c>
      <c r="HN134" s="75"/>
      <c r="HO134" s="75"/>
      <c r="HP134" s="76">
        <f t="shared" si="417"/>
        <v>0</v>
      </c>
      <c r="HQ134" s="77">
        <f t="shared" si="418"/>
        <v>0</v>
      </c>
      <c r="HR134" s="77">
        <f t="shared" si="419"/>
        <v>0</v>
      </c>
      <c r="HS134" s="77">
        <f t="shared" si="420"/>
        <v>0</v>
      </c>
      <c r="HT134" s="282">
        <f t="shared" si="421"/>
        <v>0</v>
      </c>
      <c r="HU134" s="73"/>
      <c r="HV134" s="74"/>
      <c r="HW134" s="279"/>
      <c r="HX134" s="76">
        <f t="shared" si="422"/>
        <v>0</v>
      </c>
      <c r="HY134" s="77">
        <f t="shared" si="423"/>
        <v>0</v>
      </c>
      <c r="HZ134" s="77">
        <f t="shared" si="269"/>
        <v>0</v>
      </c>
      <c r="IA134" s="77">
        <f t="shared" si="424"/>
        <v>0</v>
      </c>
      <c r="IB134" s="282">
        <f t="shared" si="425"/>
        <v>0</v>
      </c>
      <c r="IC134" s="73"/>
      <c r="ID134" s="74"/>
      <c r="IE134" s="279"/>
      <c r="IF134" s="76">
        <f t="shared" si="270"/>
        <v>1.3469413097708942</v>
      </c>
      <c r="IG134" s="77">
        <f t="shared" si="426"/>
        <v>1.5328326799323753</v>
      </c>
      <c r="IH134" s="77">
        <f t="shared" si="271"/>
        <v>1.7804309010124504</v>
      </c>
      <c r="II134" s="77">
        <f t="shared" si="427"/>
        <v>2.0560416044891778</v>
      </c>
      <c r="IJ134" s="282">
        <f t="shared" si="428"/>
        <v>19.370139635342003</v>
      </c>
      <c r="IK134" s="73">
        <f t="shared" si="429"/>
        <v>6.9536995350994654E-2</v>
      </c>
      <c r="IL134" s="74">
        <f t="shared" si="430"/>
        <v>9.1916265681634302E-2</v>
      </c>
      <c r="IM134" s="279">
        <f t="shared" si="431"/>
        <v>1.0238254386559078</v>
      </c>
      <c r="IN134" s="76">
        <f t="shared" si="272"/>
        <v>0</v>
      </c>
      <c r="IO134" s="77">
        <f t="shared" si="432"/>
        <v>0</v>
      </c>
      <c r="IP134" s="77">
        <f t="shared" si="273"/>
        <v>0</v>
      </c>
      <c r="IQ134" s="77">
        <f t="shared" si="433"/>
        <v>0</v>
      </c>
      <c r="IR134" s="282">
        <f t="shared" si="434"/>
        <v>0</v>
      </c>
      <c r="IS134" s="283"/>
      <c r="IT134" s="284"/>
      <c r="IU134" s="285"/>
      <c r="IV134" s="76">
        <f t="shared" si="274"/>
        <v>0</v>
      </c>
      <c r="IW134" s="77">
        <f t="shared" si="435"/>
        <v>0</v>
      </c>
      <c r="IX134" s="77">
        <f t="shared" si="436"/>
        <v>0</v>
      </c>
      <c r="IY134" s="77">
        <f t="shared" si="437"/>
        <v>0</v>
      </c>
      <c r="IZ134" s="282">
        <f t="shared" si="438"/>
        <v>0</v>
      </c>
      <c r="JA134" s="283"/>
      <c r="JB134" s="284"/>
      <c r="JC134" s="285"/>
      <c r="JD134" s="76">
        <f t="shared" si="275"/>
        <v>0</v>
      </c>
      <c r="JE134" s="77">
        <f t="shared" si="439"/>
        <v>0</v>
      </c>
      <c r="JF134" s="77">
        <f t="shared" si="276"/>
        <v>0</v>
      </c>
      <c r="JG134" s="77">
        <f t="shared" si="440"/>
        <v>0</v>
      </c>
      <c r="JH134" s="282">
        <f t="shared" si="441"/>
        <v>0</v>
      </c>
      <c r="JI134" s="283"/>
      <c r="JJ134" s="284"/>
      <c r="JK134" s="285"/>
      <c r="JL134" s="76">
        <f t="shared" si="277"/>
        <v>7.5432240633976102</v>
      </c>
      <c r="JM134" s="77">
        <f t="shared" si="442"/>
        <v>8.5842644163871142</v>
      </c>
      <c r="JN134" s="77">
        <f t="shared" si="278"/>
        <v>0.48599446609265251</v>
      </c>
      <c r="JO134" s="77">
        <f t="shared" si="443"/>
        <v>0.56122640944379509</v>
      </c>
      <c r="JP134" s="282">
        <f t="shared" si="444"/>
        <v>9.0745254446594448</v>
      </c>
      <c r="JQ134" s="73">
        <f t="shared" si="279"/>
        <v>0.8312527315504924</v>
      </c>
      <c r="JR134" s="74">
        <f t="shared" si="280"/>
        <v>5.3555909789053578E-2</v>
      </c>
      <c r="JS134" s="279">
        <f t="shared" si="445"/>
        <v>1.1230116443166289</v>
      </c>
      <c r="JT134" s="76">
        <f t="shared" si="281"/>
        <v>0</v>
      </c>
      <c r="JU134" s="77">
        <f t="shared" si="446"/>
        <v>0</v>
      </c>
      <c r="JV134" s="77">
        <f t="shared" si="282"/>
        <v>0</v>
      </c>
      <c r="JW134" s="77">
        <f t="shared" si="447"/>
        <v>0</v>
      </c>
      <c r="JX134" s="282">
        <f t="shared" si="448"/>
        <v>0</v>
      </c>
      <c r="JY134" s="73"/>
      <c r="JZ134" s="74"/>
      <c r="KA134" s="279"/>
      <c r="KB134" s="76">
        <f t="shared" si="283"/>
        <v>0</v>
      </c>
      <c r="KC134" s="77">
        <f t="shared" si="449"/>
        <v>0</v>
      </c>
      <c r="KD134" s="77">
        <f t="shared" si="284"/>
        <v>0</v>
      </c>
      <c r="KE134" s="77">
        <f t="shared" si="450"/>
        <v>0</v>
      </c>
      <c r="KF134" s="282">
        <f t="shared" si="451"/>
        <v>0</v>
      </c>
      <c r="KG134" s="73"/>
      <c r="KH134" s="74"/>
      <c r="KI134" s="279"/>
      <c r="KJ134" s="76">
        <f t="shared" si="285"/>
        <v>3.7568289587725161</v>
      </c>
      <c r="KK134" s="77">
        <f t="shared" si="452"/>
        <v>4.2753089233727106</v>
      </c>
      <c r="KL134" s="77">
        <f t="shared" si="286"/>
        <v>0.12270840586892008</v>
      </c>
      <c r="KM134" s="77">
        <f t="shared" si="453"/>
        <v>0.1417036670974289</v>
      </c>
      <c r="KN134" s="282">
        <f t="shared" si="454"/>
        <v>4.9381368295039518</v>
      </c>
      <c r="KO134" s="73">
        <f t="shared" si="287"/>
        <v>0.76077862734109358</v>
      </c>
      <c r="KP134" s="74">
        <f t="shared" si="288"/>
        <v>2.4849130371554822E-2</v>
      </c>
      <c r="KQ134" s="279">
        <f t="shared" si="289"/>
        <v>1.1088417037408611</v>
      </c>
      <c r="KR134" s="76">
        <f t="shared" si="290"/>
        <v>0</v>
      </c>
      <c r="KS134" s="77">
        <f t="shared" si="455"/>
        <v>0</v>
      </c>
      <c r="KT134" s="77">
        <f t="shared" si="291"/>
        <v>0</v>
      </c>
      <c r="KU134" s="77">
        <f t="shared" si="456"/>
        <v>0</v>
      </c>
      <c r="KV134" s="282">
        <f t="shared" si="457"/>
        <v>0</v>
      </c>
      <c r="KW134" s="73"/>
      <c r="KX134" s="74"/>
      <c r="KY134" s="279"/>
      <c r="KZ134" s="76">
        <f t="shared" si="292"/>
        <v>3.928342922778858</v>
      </c>
      <c r="LA134" s="77">
        <f t="shared" si="458"/>
        <v>4.4704935295515682</v>
      </c>
      <c r="LB134" s="77">
        <f t="shared" si="293"/>
        <v>0.12315126981089873</v>
      </c>
      <c r="LC134" s="77">
        <f t="shared" si="459"/>
        <v>0.14221508637762587</v>
      </c>
      <c r="LD134" s="286">
        <f t="shared" si="460"/>
        <v>10.167814504702838</v>
      </c>
      <c r="LE134" s="73">
        <f t="shared" si="294"/>
        <v>0.3863507660335378</v>
      </c>
      <c r="LF134" s="74">
        <f t="shared" si="295"/>
        <v>1.2111872197701734E-2</v>
      </c>
      <c r="LG134" s="279">
        <f t="shared" si="296"/>
        <v>1.0551951870364928</v>
      </c>
      <c r="LH134" s="76">
        <f t="shared" si="297"/>
        <v>0</v>
      </c>
      <c r="LI134" s="77">
        <f t="shared" si="461"/>
        <v>0</v>
      </c>
      <c r="LJ134" s="77">
        <f t="shared" si="298"/>
        <v>0</v>
      </c>
      <c r="LK134" s="77">
        <f t="shared" si="462"/>
        <v>0</v>
      </c>
      <c r="LL134" s="282">
        <f t="shared" si="463"/>
        <v>0</v>
      </c>
      <c r="LM134" s="73"/>
      <c r="LN134" s="74"/>
      <c r="LO134" s="279"/>
      <c r="LP134" s="76">
        <f t="shared" si="299"/>
        <v>0</v>
      </c>
      <c r="LQ134" s="77">
        <f t="shared" si="464"/>
        <v>0</v>
      </c>
      <c r="LR134" s="77">
        <f t="shared" si="300"/>
        <v>0</v>
      </c>
      <c r="LS134" s="77">
        <f t="shared" si="465"/>
        <v>0</v>
      </c>
      <c r="LT134" s="282">
        <f t="shared" si="466"/>
        <v>0</v>
      </c>
      <c r="LU134" s="73"/>
      <c r="LV134" s="74"/>
      <c r="LW134" s="279"/>
      <c r="LX134" s="76">
        <f t="shared" si="301"/>
        <v>0</v>
      </c>
      <c r="LY134" s="77">
        <f t="shared" si="467"/>
        <v>0</v>
      </c>
      <c r="LZ134" s="77">
        <f t="shared" si="302"/>
        <v>0</v>
      </c>
      <c r="MA134" s="77">
        <f t="shared" si="468"/>
        <v>0</v>
      </c>
      <c r="MB134" s="286">
        <f t="shared" si="469"/>
        <v>0</v>
      </c>
      <c r="MC134" s="73"/>
      <c r="MD134" s="74"/>
      <c r="ME134" s="279"/>
      <c r="MF134" s="76">
        <f t="shared" si="303"/>
        <v>0</v>
      </c>
      <c r="MG134" s="77">
        <f t="shared" si="470"/>
        <v>0</v>
      </c>
      <c r="MH134" s="77">
        <f t="shared" si="304"/>
        <v>0</v>
      </c>
      <c r="MI134" s="77">
        <f t="shared" si="471"/>
        <v>0</v>
      </c>
      <c r="MJ134" s="286">
        <f t="shared" si="472"/>
        <v>0</v>
      </c>
      <c r="MK134" s="73"/>
      <c r="ML134" s="74"/>
      <c r="MM134" s="279"/>
      <c r="MN134" s="287">
        <f t="shared" si="473"/>
        <v>1.0614513677744262</v>
      </c>
      <c r="MO134" s="288">
        <f t="shared" si="473"/>
        <v>0</v>
      </c>
      <c r="MP134" s="288">
        <f t="shared" si="473"/>
        <v>1.0915980917938528</v>
      </c>
      <c r="MQ134" s="289">
        <f t="shared" si="473"/>
        <v>0</v>
      </c>
      <c r="MR134" s="290">
        <f t="shared" si="474"/>
        <v>1.4706408700514675</v>
      </c>
      <c r="MS134" s="291"/>
      <c r="MT134" s="291">
        <f t="shared" si="305"/>
        <v>0.83965725220783149</v>
      </c>
      <c r="MU134" s="292"/>
      <c r="MV134" s="359">
        <f t="shared" si="306"/>
        <v>0</v>
      </c>
      <c r="MW134" s="360">
        <f t="shared" si="307"/>
        <v>0</v>
      </c>
      <c r="MX134" s="360">
        <f t="shared" si="308"/>
        <v>0.63098361784363599</v>
      </c>
      <c r="MY134" s="360">
        <f t="shared" si="309"/>
        <v>0</v>
      </c>
      <c r="MZ134" s="360">
        <f t="shared" si="310"/>
        <v>0</v>
      </c>
      <c r="NA134" s="360">
        <f t="shared" si="311"/>
        <v>0</v>
      </c>
      <c r="NB134" s="360">
        <f t="shared" si="312"/>
        <v>0.32421346171421078</v>
      </c>
      <c r="NC134" s="360">
        <f t="shared" si="313"/>
        <v>0</v>
      </c>
      <c r="ND134" s="360">
        <f t="shared" si="314"/>
        <v>0</v>
      </c>
      <c r="NE134" s="360">
        <f t="shared" si="315"/>
        <v>0.17408814748731519</v>
      </c>
      <c r="NF134" s="360">
        <f t="shared" si="316"/>
        <v>0</v>
      </c>
      <c r="NG134" s="360">
        <f t="shared" si="317"/>
        <v>0.34135564300630544</v>
      </c>
      <c r="NH134" s="360">
        <f t="shared" si="318"/>
        <v>0</v>
      </c>
      <c r="NI134" s="360">
        <f t="shared" si="319"/>
        <v>0</v>
      </c>
      <c r="NJ134" s="360">
        <f t="shared" si="320"/>
        <v>0</v>
      </c>
      <c r="NK134" s="361">
        <f t="shared" si="321"/>
        <v>0</v>
      </c>
      <c r="NL134" s="145">
        <f t="shared" si="475"/>
        <v>1.4706408700514675</v>
      </c>
      <c r="NM134" s="40"/>
      <c r="NN134" s="56">
        <f t="shared" si="476"/>
        <v>0.83965725220783149</v>
      </c>
      <c r="NO134" s="59"/>
      <c r="NP134" s="55">
        <f t="shared" si="322"/>
        <v>1.0614513677744262</v>
      </c>
      <c r="NQ134" s="40"/>
      <c r="NR134" s="56">
        <f t="shared" si="323"/>
        <v>1.0915980917938528</v>
      </c>
      <c r="NS134" s="60"/>
      <c r="NT134" s="25"/>
      <c r="NU134" s="86">
        <f t="shared" si="477"/>
        <v>0</v>
      </c>
      <c r="NV134" s="86">
        <f t="shared" si="477"/>
        <v>0</v>
      </c>
      <c r="NW134" s="86">
        <f t="shared" si="477"/>
        <v>0</v>
      </c>
      <c r="NX134" s="86">
        <f t="shared" si="477"/>
        <v>0</v>
      </c>
      <c r="NY134" s="87">
        <f t="shared" si="478"/>
        <v>0</v>
      </c>
      <c r="NZ134" s="87">
        <f t="shared" si="478"/>
        <v>0</v>
      </c>
      <c r="OA134" s="87">
        <f t="shared" si="478"/>
        <v>0</v>
      </c>
      <c r="OB134" s="87">
        <f t="shared" si="478"/>
        <v>0</v>
      </c>
      <c r="OC134" s="26"/>
    </row>
    <row r="135" spans="1:393" thickBot="1" x14ac:dyDescent="0.35">
      <c r="A135" s="136" t="s">
        <v>368</v>
      </c>
      <c r="B135" s="137" t="s">
        <v>369</v>
      </c>
      <c r="C135" s="133" t="s">
        <v>118</v>
      </c>
      <c r="D135" s="64">
        <f>VLOOKUP(B135,[1]УсіТ_1!$A$10:$G$556,6,FALSE)</f>
        <v>112.7</v>
      </c>
      <c r="E135" s="64">
        <f>VLOOKUP(B135,[1]УсіТ_1!$A$10:$G$556,7,FALSE)</f>
        <v>0</v>
      </c>
      <c r="F135" s="38"/>
      <c r="G135" s="38"/>
      <c r="H135" s="39"/>
      <c r="I135" s="256">
        <v>1.33</v>
      </c>
      <c r="J135" s="62">
        <v>1.33</v>
      </c>
      <c r="K135" s="257">
        <f t="shared" si="324"/>
        <v>0.89690000000000003</v>
      </c>
      <c r="L135" s="258">
        <f t="shared" si="325"/>
        <v>0.89690000000000003</v>
      </c>
      <c r="M135" s="63">
        <v>0</v>
      </c>
      <c r="N135" s="63">
        <v>0</v>
      </c>
      <c r="O135" s="63">
        <v>0.43309999999999998</v>
      </c>
      <c r="P135" s="63">
        <v>0</v>
      </c>
      <c r="Q135" s="63">
        <v>0</v>
      </c>
      <c r="R135" s="63">
        <v>0</v>
      </c>
      <c r="S135" s="63">
        <v>0.26879999999999998</v>
      </c>
      <c r="T135" s="63">
        <v>0</v>
      </c>
      <c r="U135" s="63">
        <v>0</v>
      </c>
      <c r="V135" s="63">
        <v>0.23039999999999999</v>
      </c>
      <c r="W135" s="63">
        <v>0</v>
      </c>
      <c r="X135" s="63">
        <v>0.3977</v>
      </c>
      <c r="Y135" s="63">
        <v>0</v>
      </c>
      <c r="Z135" s="63">
        <v>0</v>
      </c>
      <c r="AA135" s="63">
        <v>0</v>
      </c>
      <c r="AB135" s="259">
        <v>0</v>
      </c>
      <c r="AC135" s="144">
        <v>0</v>
      </c>
      <c r="AD135" s="70">
        <v>0</v>
      </c>
      <c r="AE135" s="70">
        <v>0</v>
      </c>
      <c r="AF135" s="68">
        <f t="shared" si="326"/>
        <v>0</v>
      </c>
      <c r="AG135" s="68">
        <f t="shared" si="327"/>
        <v>0</v>
      </c>
      <c r="AH135" s="71">
        <v>0</v>
      </c>
      <c r="AI135" s="71">
        <v>0</v>
      </c>
      <c r="AJ135" s="68">
        <f t="shared" si="328"/>
        <v>0</v>
      </c>
      <c r="AK135" s="68">
        <f t="shared" si="329"/>
        <v>0</v>
      </c>
      <c r="AL135" s="71">
        <v>0</v>
      </c>
      <c r="AM135" s="69">
        <f t="shared" si="330"/>
        <v>0</v>
      </c>
      <c r="AN135" s="260">
        <v>0</v>
      </c>
      <c r="AO135" s="71">
        <v>0</v>
      </c>
      <c r="AP135" s="71">
        <v>0</v>
      </c>
      <c r="AQ135" s="68">
        <f t="shared" si="331"/>
        <v>0</v>
      </c>
      <c r="AR135" s="68">
        <f t="shared" si="332"/>
        <v>0</v>
      </c>
      <c r="AS135" s="71">
        <v>0</v>
      </c>
      <c r="AT135" s="261">
        <f t="shared" si="244"/>
        <v>0</v>
      </c>
      <c r="AU135" s="71">
        <v>0</v>
      </c>
      <c r="AV135" s="68">
        <f t="shared" si="333"/>
        <v>0</v>
      </c>
      <c r="AW135" s="68">
        <f t="shared" si="334"/>
        <v>0</v>
      </c>
      <c r="AX135" s="71">
        <v>0</v>
      </c>
      <c r="AY135" s="69">
        <f t="shared" si="335"/>
        <v>0</v>
      </c>
      <c r="AZ135" s="260">
        <v>6</v>
      </c>
      <c r="BA135" s="260">
        <v>30.583000000000101</v>
      </c>
      <c r="BB135" s="260">
        <v>3.18937000000001</v>
      </c>
      <c r="BC135" s="262">
        <f t="shared" si="336"/>
        <v>2.5514960000000082</v>
      </c>
      <c r="BD135" s="262">
        <f t="shared" si="245"/>
        <v>0.63787400000000183</v>
      </c>
      <c r="BE135" s="260">
        <v>1.197106</v>
      </c>
      <c r="BF135" s="262">
        <f t="shared" si="337"/>
        <v>0.9576848</v>
      </c>
      <c r="BG135" s="262">
        <f t="shared" si="246"/>
        <v>0.2394212</v>
      </c>
      <c r="BH135" s="260">
        <v>3.7709596515797772</v>
      </c>
      <c r="BI135" s="263">
        <f t="shared" si="338"/>
        <v>2.2081005078211451</v>
      </c>
      <c r="BJ135" s="68">
        <f t="shared" si="339"/>
        <v>5.1681002024900849E-2</v>
      </c>
      <c r="BK135" s="260">
        <v>1.9368575826384555</v>
      </c>
      <c r="BL135" s="69">
        <f t="shared" si="340"/>
        <v>48.812751881062006</v>
      </c>
      <c r="BM135" s="260">
        <v>0</v>
      </c>
      <c r="BN135" s="260">
        <v>0</v>
      </c>
      <c r="BO135" s="260">
        <v>0</v>
      </c>
      <c r="BP135" s="68">
        <f t="shared" si="341"/>
        <v>0</v>
      </c>
      <c r="BQ135" s="68">
        <f t="shared" si="342"/>
        <v>0</v>
      </c>
      <c r="BR135" s="260">
        <v>0</v>
      </c>
      <c r="BS135" s="260">
        <v>0</v>
      </c>
      <c r="BT135" s="68">
        <f t="shared" si="343"/>
        <v>0</v>
      </c>
      <c r="BU135" s="68">
        <f t="shared" si="344"/>
        <v>0</v>
      </c>
      <c r="BV135" s="260">
        <v>0</v>
      </c>
      <c r="BW135" s="69">
        <f t="shared" si="345"/>
        <v>0</v>
      </c>
      <c r="BX135" s="260">
        <v>0</v>
      </c>
      <c r="BY135" s="260">
        <v>0</v>
      </c>
      <c r="BZ135" s="263">
        <f t="shared" si="346"/>
        <v>0</v>
      </c>
      <c r="CA135" s="263">
        <f t="shared" si="347"/>
        <v>0</v>
      </c>
      <c r="CB135" s="260">
        <v>0</v>
      </c>
      <c r="CC135" s="264">
        <f t="shared" si="348"/>
        <v>0</v>
      </c>
      <c r="CD135" s="260">
        <v>0</v>
      </c>
      <c r="CE135" s="260">
        <v>0</v>
      </c>
      <c r="CF135" s="263">
        <f t="shared" si="349"/>
        <v>0</v>
      </c>
      <c r="CG135" s="263">
        <f t="shared" si="350"/>
        <v>0</v>
      </c>
      <c r="CH135" s="260">
        <v>0</v>
      </c>
      <c r="CI135" s="69">
        <f t="shared" si="351"/>
        <v>0</v>
      </c>
      <c r="CJ135" s="260">
        <v>14.16841200000826</v>
      </c>
      <c r="CK135" s="260">
        <v>3.1170512045536829</v>
      </c>
      <c r="CL135" s="260">
        <v>1.3469452459607627</v>
      </c>
      <c r="CM135" s="260">
        <v>1.0926548521122694</v>
      </c>
      <c r="CN135" s="260">
        <v>3.0668845332681971</v>
      </c>
      <c r="CO135" s="265">
        <f t="shared" si="352"/>
        <v>0.21541796961675816</v>
      </c>
      <c r="CP135" s="266">
        <f t="shared" si="353"/>
        <v>0.97791293604696383</v>
      </c>
      <c r="CQ135" s="260">
        <v>2.3401798741222128</v>
      </c>
      <c r="CR135" s="265">
        <f t="shared" si="354"/>
        <v>3.207216517484493E-2</v>
      </c>
      <c r="CS135" s="265">
        <f t="shared" si="355"/>
        <v>1.3703016860117583</v>
      </c>
      <c r="CT135" s="260">
        <v>1.2019736518261646</v>
      </c>
      <c r="CU135" s="267">
        <f t="shared" si="247"/>
        <v>30.289735811687134</v>
      </c>
      <c r="CV135" s="260">
        <v>0</v>
      </c>
      <c r="CW135" s="260">
        <v>0</v>
      </c>
      <c r="CX135" s="68">
        <f t="shared" si="356"/>
        <v>0</v>
      </c>
      <c r="CY135" s="68">
        <f t="shared" si="357"/>
        <v>0</v>
      </c>
      <c r="CZ135" s="260">
        <v>0</v>
      </c>
      <c r="DA135" s="69">
        <f t="shared" si="358"/>
        <v>0</v>
      </c>
      <c r="DB135" s="260">
        <v>0</v>
      </c>
      <c r="DC135" s="260">
        <v>0</v>
      </c>
      <c r="DD135" s="68">
        <f t="shared" si="359"/>
        <v>0</v>
      </c>
      <c r="DE135" s="68">
        <f t="shared" si="360"/>
        <v>0</v>
      </c>
      <c r="DF135" s="260">
        <v>0</v>
      </c>
      <c r="DG135" s="69">
        <f t="shared" si="361"/>
        <v>0</v>
      </c>
      <c r="DH135" s="260">
        <v>9.4746877182988793</v>
      </c>
      <c r="DI135" s="260">
        <v>2.0844312980257533</v>
      </c>
      <c r="DJ135" s="260">
        <v>0.14528310422499993</v>
      </c>
      <c r="DK135" s="260">
        <v>6.8975726589215842</v>
      </c>
      <c r="DL135" s="68">
        <f t="shared" si="362"/>
        <v>0.48448550356265208</v>
      </c>
      <c r="DM135" s="68">
        <f t="shared" si="363"/>
        <v>2.1993738131690539</v>
      </c>
      <c r="DN135" s="260">
        <v>2.00615954989857</v>
      </c>
      <c r="DO135" s="68">
        <f t="shared" si="364"/>
        <v>2.7494416631359903E-2</v>
      </c>
      <c r="DP135" s="68">
        <f t="shared" si="365"/>
        <v>1.1747147490813072</v>
      </c>
      <c r="DQ135" s="260">
        <v>1.0304126392173101</v>
      </c>
      <c r="DR135" s="264">
        <f t="shared" si="366"/>
        <v>25.966256362304517</v>
      </c>
      <c r="DS135" s="260">
        <v>0</v>
      </c>
      <c r="DT135" s="260">
        <v>0</v>
      </c>
      <c r="DU135" s="260">
        <v>0</v>
      </c>
      <c r="DV135" s="68">
        <f t="shared" si="367"/>
        <v>0</v>
      </c>
      <c r="DW135" s="68">
        <f t="shared" si="368"/>
        <v>0</v>
      </c>
      <c r="DX135" s="260">
        <v>0</v>
      </c>
      <c r="DY135" s="260">
        <v>0</v>
      </c>
      <c r="DZ135" s="260">
        <v>0</v>
      </c>
      <c r="EA135" s="260">
        <v>0</v>
      </c>
      <c r="EB135" s="68">
        <f t="shared" si="369"/>
        <v>0</v>
      </c>
      <c r="EC135" s="68">
        <f t="shared" si="370"/>
        <v>0</v>
      </c>
      <c r="ED135" s="267">
        <v>0</v>
      </c>
      <c r="EE135" s="69">
        <f t="shared" si="371"/>
        <v>0</v>
      </c>
      <c r="EF135" s="260">
        <v>7.2235099999999699</v>
      </c>
      <c r="EG135" s="260">
        <v>1.5891721999999899</v>
      </c>
      <c r="EH135" s="260">
        <v>18.034518083841565</v>
      </c>
      <c r="EI135" s="260">
        <v>5.2591903054540072</v>
      </c>
      <c r="EJ135" s="268">
        <f t="shared" si="372"/>
        <v>0.36940552705508944</v>
      </c>
      <c r="EK135" s="266">
        <f t="shared" si="373"/>
        <v>1.6769559391776756</v>
      </c>
      <c r="EL135" s="260">
        <v>3.4625426978406981</v>
      </c>
      <c r="EM135" s="268">
        <f t="shared" si="374"/>
        <v>4.7454147673906766E-2</v>
      </c>
      <c r="EN135" s="268">
        <f t="shared" si="375"/>
        <v>2.0275057268914121</v>
      </c>
      <c r="EO135" s="269">
        <f t="shared" si="376"/>
        <v>35.568933287136225</v>
      </c>
      <c r="EP135" s="69">
        <f t="shared" si="377"/>
        <v>44.816855941791644</v>
      </c>
      <c r="EQ135" s="260">
        <v>0</v>
      </c>
      <c r="ER135" s="260">
        <v>0</v>
      </c>
      <c r="ES135" s="260">
        <v>0</v>
      </c>
      <c r="ET135" s="68">
        <f t="shared" si="378"/>
        <v>0</v>
      </c>
      <c r="EU135" s="68">
        <f t="shared" si="379"/>
        <v>0</v>
      </c>
      <c r="EV135" s="260">
        <v>0</v>
      </c>
      <c r="EW135" s="260">
        <v>0</v>
      </c>
      <c r="EX135" s="68">
        <f t="shared" si="380"/>
        <v>0</v>
      </c>
      <c r="EY135" s="68">
        <f t="shared" si="381"/>
        <v>0</v>
      </c>
      <c r="EZ135" s="260">
        <v>0</v>
      </c>
      <c r="FA135" s="69">
        <f t="shared" si="382"/>
        <v>0</v>
      </c>
      <c r="FB135" s="260">
        <v>0</v>
      </c>
      <c r="FC135" s="260">
        <v>0</v>
      </c>
      <c r="FD135" s="68">
        <f t="shared" si="383"/>
        <v>0</v>
      </c>
      <c r="FE135" s="68">
        <f t="shared" si="384"/>
        <v>0</v>
      </c>
      <c r="FF135" s="260">
        <v>0</v>
      </c>
      <c r="FG135" s="69">
        <f t="shared" si="385"/>
        <v>0</v>
      </c>
      <c r="FH135" s="260">
        <v>0</v>
      </c>
      <c r="FI135" s="260">
        <v>0</v>
      </c>
      <c r="FJ135" s="68">
        <f t="shared" si="386"/>
        <v>0</v>
      </c>
      <c r="FK135" s="68">
        <f t="shared" si="387"/>
        <v>0</v>
      </c>
      <c r="FL135" s="260">
        <v>0</v>
      </c>
      <c r="FM135" s="69">
        <f t="shared" si="388"/>
        <v>0</v>
      </c>
      <c r="FN135" s="260">
        <v>0</v>
      </c>
      <c r="FO135" s="260">
        <v>0</v>
      </c>
      <c r="FP135" s="68">
        <f t="shared" si="389"/>
        <v>0</v>
      </c>
      <c r="FQ135" s="68">
        <f t="shared" si="390"/>
        <v>0</v>
      </c>
      <c r="FR135" s="260">
        <v>0</v>
      </c>
      <c r="FS135" s="264">
        <f t="shared" si="391"/>
        <v>0</v>
      </c>
      <c r="FT135" s="270">
        <f t="shared" si="248"/>
        <v>149.88559999684531</v>
      </c>
      <c r="FU135" s="271">
        <f t="shared" si="249"/>
        <v>37.657264420886541</v>
      </c>
      <c r="FV135" s="272">
        <f t="shared" si="392"/>
        <v>19.311386781915061</v>
      </c>
      <c r="FW135" s="272">
        <f t="shared" si="250"/>
        <v>4.6018356521122774</v>
      </c>
      <c r="FX135" s="272">
        <f t="shared" si="251"/>
        <v>30.583000000000101</v>
      </c>
      <c r="FY135" s="272">
        <f t="shared" si="252"/>
        <v>0</v>
      </c>
      <c r="FZ135" s="272">
        <f t="shared" si="253"/>
        <v>0</v>
      </c>
      <c r="GA135" s="272">
        <f t="shared" si="254"/>
        <v>0</v>
      </c>
      <c r="GB135" s="272">
        <f t="shared" si="255"/>
        <v>0</v>
      </c>
      <c r="GC135" s="272">
        <f t="shared" si="256"/>
        <v>0</v>
      </c>
      <c r="GD135" s="272">
        <f t="shared" si="257"/>
        <v>0</v>
      </c>
      <c r="GE135" s="272">
        <f t="shared" si="258"/>
        <v>15.223647497643789</v>
      </c>
      <c r="GF135" s="273">
        <f t="shared" si="259"/>
        <v>5.9221760798403054</v>
      </c>
      <c r="GG135" s="273">
        <f t="shared" si="260"/>
        <v>1.0693090002344996</v>
      </c>
      <c r="GH135" s="272">
        <f t="shared" si="393"/>
        <v>11.579841773441258</v>
      </c>
      <c r="GI135" s="274">
        <f t="shared" si="394"/>
        <v>8.272359657162859</v>
      </c>
      <c r="GJ135" s="275">
        <f t="shared" si="261"/>
        <v>0.15870173150501243</v>
      </c>
      <c r="GK135" s="271">
        <f t="shared" si="395"/>
        <v>118.95697612599902</v>
      </c>
      <c r="GL135" s="276">
        <f t="shared" si="396"/>
        <v>149.88578991875877</v>
      </c>
      <c r="GM135" s="272">
        <f t="shared" si="397"/>
        <v>51.851800157889706</v>
      </c>
      <c r="GN135" s="272">
        <f t="shared" si="398"/>
        <v>5.8298463838517902</v>
      </c>
      <c r="GO135" s="277">
        <f t="shared" si="399"/>
        <v>0.43588700592866758</v>
      </c>
      <c r="GP135" s="278">
        <f t="shared" si="400"/>
        <v>4.9008024360646385E-2</v>
      </c>
      <c r="GQ135" s="279">
        <f t="shared" si="401"/>
        <v>1.0677432078592435</v>
      </c>
      <c r="GR135" s="280">
        <f t="shared" si="402"/>
        <v>118.95697612599902</v>
      </c>
      <c r="GS135" s="272">
        <f t="shared" si="403"/>
        <v>51.851800157889706</v>
      </c>
      <c r="GT135" s="272">
        <f t="shared" si="262"/>
        <v>5.8298463838517902</v>
      </c>
      <c r="GU135" s="73">
        <f t="shared" si="404"/>
        <v>0.43588700592866758</v>
      </c>
      <c r="GV135" s="74">
        <f t="shared" si="405"/>
        <v>4.9008024360646385E-2</v>
      </c>
      <c r="GW135" s="279">
        <f t="shared" si="406"/>
        <v>1.0677432078592435</v>
      </c>
      <c r="GX135" s="280">
        <f t="shared" si="407"/>
        <v>80.216696855314893</v>
      </c>
      <c r="GY135" s="272">
        <f t="shared" si="263"/>
        <v>49.15791753834791</v>
      </c>
      <c r="GZ135" s="272">
        <f t="shared" si="264"/>
        <v>2.268984581826881</v>
      </c>
      <c r="HA135" s="73">
        <f t="shared" si="408"/>
        <v>0.61281403330547224</v>
      </c>
      <c r="HB135" s="74">
        <f t="shared" si="409"/>
        <v>2.828568952320985E-2</v>
      </c>
      <c r="HC135" s="279">
        <f t="shared" si="410"/>
        <v>1.0889530894746811</v>
      </c>
      <c r="HD135" s="280">
        <f t="shared" si="411"/>
        <v>80.216696855314893</v>
      </c>
      <c r="HE135" s="272">
        <f t="shared" si="265"/>
        <v>49.15791753834791</v>
      </c>
      <c r="HF135" s="272">
        <f t="shared" si="266"/>
        <v>2.268984581826881</v>
      </c>
      <c r="HG135" s="73">
        <f t="shared" si="412"/>
        <v>0.61281403330547224</v>
      </c>
      <c r="HH135" s="74">
        <f t="shared" si="413"/>
        <v>2.828568952320985E-2</v>
      </c>
      <c r="HI135" s="281">
        <f t="shared" si="414"/>
        <v>1.0889530894746811</v>
      </c>
      <c r="HJ135" s="72">
        <f t="shared" si="267"/>
        <v>1.4200984664527938</v>
      </c>
      <c r="HK135" s="73">
        <f t="shared" si="415"/>
        <v>1.4200984664527938</v>
      </c>
      <c r="HL135" s="73">
        <f t="shared" si="268"/>
        <v>0.97668202594984144</v>
      </c>
      <c r="HM135" s="74">
        <f t="shared" si="416"/>
        <v>0.97668202594984144</v>
      </c>
      <c r="HN135" s="75"/>
      <c r="HO135" s="75"/>
      <c r="HP135" s="76">
        <f t="shared" si="417"/>
        <v>0</v>
      </c>
      <c r="HQ135" s="77">
        <f t="shared" si="418"/>
        <v>0</v>
      </c>
      <c r="HR135" s="77">
        <f t="shared" si="419"/>
        <v>0</v>
      </c>
      <c r="HS135" s="77">
        <f t="shared" si="420"/>
        <v>0</v>
      </c>
      <c r="HT135" s="282">
        <f t="shared" si="421"/>
        <v>0</v>
      </c>
      <c r="HU135" s="73"/>
      <c r="HV135" s="74"/>
      <c r="HW135" s="279"/>
      <c r="HX135" s="76">
        <f t="shared" si="422"/>
        <v>0</v>
      </c>
      <c r="HY135" s="77">
        <f t="shared" si="423"/>
        <v>0</v>
      </c>
      <c r="HZ135" s="77">
        <f t="shared" si="269"/>
        <v>0</v>
      </c>
      <c r="IA135" s="77">
        <f t="shared" si="424"/>
        <v>0</v>
      </c>
      <c r="IB135" s="282">
        <f t="shared" si="425"/>
        <v>0</v>
      </c>
      <c r="IC135" s="73"/>
      <c r="ID135" s="74"/>
      <c r="IE135" s="279"/>
      <c r="IF135" s="76">
        <f t="shared" si="270"/>
        <v>2.6938826195417969</v>
      </c>
      <c r="IG135" s="77">
        <f t="shared" si="426"/>
        <v>3.0656653598647603</v>
      </c>
      <c r="IH135" s="77">
        <f t="shared" si="271"/>
        <v>3.5608618020249092</v>
      </c>
      <c r="II135" s="77">
        <f t="shared" si="427"/>
        <v>4.1120832089783654</v>
      </c>
      <c r="IJ135" s="282">
        <f t="shared" si="428"/>
        <v>38.740279270684134</v>
      </c>
      <c r="IK135" s="73">
        <f t="shared" si="429"/>
        <v>6.953699535099464E-2</v>
      </c>
      <c r="IL135" s="74">
        <f t="shared" si="430"/>
        <v>9.1916265681634204E-2</v>
      </c>
      <c r="IM135" s="279">
        <f t="shared" si="431"/>
        <v>1.0238254386559078</v>
      </c>
      <c r="IN135" s="76">
        <f t="shared" si="272"/>
        <v>0</v>
      </c>
      <c r="IO135" s="77">
        <f t="shared" si="432"/>
        <v>0</v>
      </c>
      <c r="IP135" s="77">
        <f t="shared" si="273"/>
        <v>0</v>
      </c>
      <c r="IQ135" s="77">
        <f t="shared" si="433"/>
        <v>0</v>
      </c>
      <c r="IR135" s="282">
        <f t="shared" si="434"/>
        <v>0</v>
      </c>
      <c r="IS135" s="283"/>
      <c r="IT135" s="284"/>
      <c r="IU135" s="285"/>
      <c r="IV135" s="76">
        <f t="shared" si="274"/>
        <v>0</v>
      </c>
      <c r="IW135" s="77">
        <f t="shared" si="435"/>
        <v>0</v>
      </c>
      <c r="IX135" s="77">
        <f t="shared" si="436"/>
        <v>0</v>
      </c>
      <c r="IY135" s="77">
        <f t="shared" si="437"/>
        <v>0</v>
      </c>
      <c r="IZ135" s="282">
        <f t="shared" si="438"/>
        <v>0</v>
      </c>
      <c r="JA135" s="283"/>
      <c r="JB135" s="284"/>
      <c r="JC135" s="285"/>
      <c r="JD135" s="76">
        <f t="shared" si="275"/>
        <v>0</v>
      </c>
      <c r="JE135" s="77">
        <f t="shared" si="439"/>
        <v>0</v>
      </c>
      <c r="JF135" s="77">
        <f t="shared" si="276"/>
        <v>0</v>
      </c>
      <c r="JG135" s="77">
        <f t="shared" si="440"/>
        <v>0</v>
      </c>
      <c r="JH135" s="282">
        <f t="shared" si="441"/>
        <v>0</v>
      </c>
      <c r="JI135" s="283"/>
      <c r="JJ135" s="284"/>
      <c r="JK135" s="285"/>
      <c r="JL135" s="76">
        <f t="shared" si="277"/>
        <v>20.150285043473581</v>
      </c>
      <c r="JM135" s="77">
        <f t="shared" si="442"/>
        <v>22.931225882323368</v>
      </c>
      <c r="JN135" s="77">
        <f t="shared" si="278"/>
        <v>1.3401449869038726</v>
      </c>
      <c r="JO135" s="77">
        <f t="shared" si="443"/>
        <v>1.5475994308765921</v>
      </c>
      <c r="JP135" s="282">
        <f t="shared" si="444"/>
        <v>24.039472866418357</v>
      </c>
      <c r="JQ135" s="73">
        <f t="shared" si="279"/>
        <v>0.83821659299452733</v>
      </c>
      <c r="JR135" s="74">
        <f t="shared" si="280"/>
        <v>5.5747686080753103E-2</v>
      </c>
      <c r="JS135" s="279">
        <f t="shared" si="445"/>
        <v>1.1243120138044751</v>
      </c>
      <c r="JT135" s="76">
        <f t="shared" si="281"/>
        <v>0</v>
      </c>
      <c r="JU135" s="77">
        <f t="shared" si="446"/>
        <v>0</v>
      </c>
      <c r="JV135" s="77">
        <f t="shared" si="282"/>
        <v>0</v>
      </c>
      <c r="JW135" s="77">
        <f t="shared" si="447"/>
        <v>0</v>
      </c>
      <c r="JX135" s="282">
        <f t="shared" si="448"/>
        <v>0</v>
      </c>
      <c r="JY135" s="73"/>
      <c r="JZ135" s="74"/>
      <c r="KA135" s="279"/>
      <c r="KB135" s="76">
        <f t="shared" si="283"/>
        <v>0</v>
      </c>
      <c r="KC135" s="77">
        <f t="shared" si="449"/>
        <v>0</v>
      </c>
      <c r="KD135" s="77">
        <f t="shared" si="284"/>
        <v>0</v>
      </c>
      <c r="KE135" s="77">
        <f t="shared" si="450"/>
        <v>0</v>
      </c>
      <c r="KF135" s="282">
        <f t="shared" si="451"/>
        <v>0</v>
      </c>
      <c r="KG135" s="73"/>
      <c r="KH135" s="74"/>
      <c r="KI135" s="279"/>
      <c r="KJ135" s="76">
        <f t="shared" si="285"/>
        <v>15.675507062270073</v>
      </c>
      <c r="KK135" s="77">
        <f t="shared" si="452"/>
        <v>17.838883791933966</v>
      </c>
      <c r="KL135" s="77">
        <f t="shared" si="286"/>
        <v>0.51197992019401195</v>
      </c>
      <c r="KM135" s="77">
        <f t="shared" si="453"/>
        <v>0.59123441184004499</v>
      </c>
      <c r="KN135" s="282">
        <f t="shared" si="454"/>
        <v>20.608139970082949</v>
      </c>
      <c r="KO135" s="73">
        <f t="shared" si="287"/>
        <v>0.76064637978130822</v>
      </c>
      <c r="KP135" s="74">
        <f t="shared" si="288"/>
        <v>2.4843577389189832E-2</v>
      </c>
      <c r="KQ135" s="279">
        <f t="shared" si="289"/>
        <v>1.1088225926534649</v>
      </c>
      <c r="KR135" s="76">
        <f t="shared" si="290"/>
        <v>0</v>
      </c>
      <c r="KS135" s="77">
        <f t="shared" si="455"/>
        <v>0</v>
      </c>
      <c r="KT135" s="77">
        <f t="shared" si="291"/>
        <v>0</v>
      </c>
      <c r="KU135" s="77">
        <f t="shared" si="456"/>
        <v>0</v>
      </c>
      <c r="KV135" s="282">
        <f t="shared" si="457"/>
        <v>0</v>
      </c>
      <c r="KW135" s="73"/>
      <c r="KX135" s="74"/>
      <c r="KY135" s="279"/>
      <c r="KZ135" s="76">
        <f t="shared" si="292"/>
        <v>13.332125432604247</v>
      </c>
      <c r="LA135" s="77">
        <f t="shared" si="458"/>
        <v>15.172092063557958</v>
      </c>
      <c r="LB135" s="77">
        <f t="shared" si="293"/>
        <v>0.41685967472899621</v>
      </c>
      <c r="LC135" s="77">
        <f t="shared" si="459"/>
        <v>0.48138955237704484</v>
      </c>
      <c r="LD135" s="286">
        <f t="shared" si="460"/>
        <v>35.568933287136225</v>
      </c>
      <c r="LE135" s="73">
        <f t="shared" si="294"/>
        <v>0.37482500037261202</v>
      </c>
      <c r="LF135" s="74">
        <f t="shared" si="295"/>
        <v>1.1719768803967946E-2</v>
      </c>
      <c r="LG135" s="279">
        <f t="shared" si="296"/>
        <v>1.0535438185122783</v>
      </c>
      <c r="LH135" s="76">
        <f t="shared" si="297"/>
        <v>0</v>
      </c>
      <c r="LI135" s="77">
        <f t="shared" si="461"/>
        <v>0</v>
      </c>
      <c r="LJ135" s="77">
        <f t="shared" si="298"/>
        <v>0</v>
      </c>
      <c r="LK135" s="77">
        <f t="shared" si="462"/>
        <v>0</v>
      </c>
      <c r="LL135" s="282">
        <f t="shared" si="463"/>
        <v>0</v>
      </c>
      <c r="LM135" s="73"/>
      <c r="LN135" s="74"/>
      <c r="LO135" s="279"/>
      <c r="LP135" s="76">
        <f t="shared" si="299"/>
        <v>0</v>
      </c>
      <c r="LQ135" s="77">
        <f t="shared" si="464"/>
        <v>0</v>
      </c>
      <c r="LR135" s="77">
        <f t="shared" si="300"/>
        <v>0</v>
      </c>
      <c r="LS135" s="77">
        <f t="shared" si="465"/>
        <v>0</v>
      </c>
      <c r="LT135" s="282">
        <f t="shared" si="466"/>
        <v>0</v>
      </c>
      <c r="LU135" s="73"/>
      <c r="LV135" s="74"/>
      <c r="LW135" s="279"/>
      <c r="LX135" s="76">
        <f t="shared" si="301"/>
        <v>0</v>
      </c>
      <c r="LY135" s="77">
        <f t="shared" si="467"/>
        <v>0</v>
      </c>
      <c r="LZ135" s="77">
        <f t="shared" si="302"/>
        <v>0</v>
      </c>
      <c r="MA135" s="77">
        <f t="shared" si="468"/>
        <v>0</v>
      </c>
      <c r="MB135" s="286">
        <f t="shared" si="469"/>
        <v>0</v>
      </c>
      <c r="MC135" s="73"/>
      <c r="MD135" s="74"/>
      <c r="ME135" s="279"/>
      <c r="MF135" s="76">
        <f t="shared" si="303"/>
        <v>0</v>
      </c>
      <c r="MG135" s="77">
        <f t="shared" si="470"/>
        <v>0</v>
      </c>
      <c r="MH135" s="77">
        <f t="shared" si="304"/>
        <v>0</v>
      </c>
      <c r="MI135" s="77">
        <f t="shared" si="471"/>
        <v>0</v>
      </c>
      <c r="MJ135" s="286">
        <f t="shared" si="472"/>
        <v>0</v>
      </c>
      <c r="MK135" s="73"/>
      <c r="ML135" s="74"/>
      <c r="MM135" s="279"/>
      <c r="MN135" s="287">
        <f t="shared" si="473"/>
        <v>1.0677450892948932</v>
      </c>
      <c r="MO135" s="288">
        <f t="shared" si="473"/>
        <v>0</v>
      </c>
      <c r="MP135" s="288">
        <f t="shared" si="473"/>
        <v>1.088953251511132</v>
      </c>
      <c r="MQ135" s="289">
        <f t="shared" si="473"/>
        <v>0</v>
      </c>
      <c r="MR135" s="290">
        <f t="shared" si="474"/>
        <v>1.4201009687622079</v>
      </c>
      <c r="MS135" s="291"/>
      <c r="MT135" s="291">
        <f t="shared" si="305"/>
        <v>0.9766821712803343</v>
      </c>
      <c r="MU135" s="292"/>
      <c r="MV135" s="359">
        <f t="shared" si="306"/>
        <v>0</v>
      </c>
      <c r="MW135" s="360">
        <f t="shared" si="307"/>
        <v>0</v>
      </c>
      <c r="MX135" s="360">
        <f t="shared" si="308"/>
        <v>0.44341879748187363</v>
      </c>
      <c r="MY135" s="360">
        <f t="shared" si="309"/>
        <v>0</v>
      </c>
      <c r="MZ135" s="360">
        <f t="shared" si="310"/>
        <v>0</v>
      </c>
      <c r="NA135" s="360">
        <f t="shared" si="311"/>
        <v>0</v>
      </c>
      <c r="NB135" s="360">
        <f t="shared" si="312"/>
        <v>0.3022150693106429</v>
      </c>
      <c r="NC135" s="360">
        <f t="shared" si="313"/>
        <v>0</v>
      </c>
      <c r="ND135" s="360">
        <f t="shared" si="314"/>
        <v>0</v>
      </c>
      <c r="NE135" s="360">
        <f t="shared" si="315"/>
        <v>0.25547272534735832</v>
      </c>
      <c r="NF135" s="360">
        <f t="shared" si="316"/>
        <v>0</v>
      </c>
      <c r="NG135" s="360">
        <f t="shared" si="317"/>
        <v>0.41899437662233308</v>
      </c>
      <c r="NH135" s="360">
        <f t="shared" si="318"/>
        <v>0</v>
      </c>
      <c r="NI135" s="360">
        <f t="shared" si="319"/>
        <v>0</v>
      </c>
      <c r="NJ135" s="360">
        <f t="shared" si="320"/>
        <v>0</v>
      </c>
      <c r="NK135" s="361">
        <f t="shared" si="321"/>
        <v>0</v>
      </c>
      <c r="NL135" s="145">
        <f t="shared" si="475"/>
        <v>1.4201009687622079</v>
      </c>
      <c r="NM135" s="40"/>
      <c r="NN135" s="56">
        <f t="shared" si="476"/>
        <v>0.9766821712803343</v>
      </c>
      <c r="NO135" s="59"/>
      <c r="NP135" s="55">
        <f t="shared" si="322"/>
        <v>1.0677450892948932</v>
      </c>
      <c r="NQ135" s="40"/>
      <c r="NR135" s="56">
        <f t="shared" si="323"/>
        <v>1.088953251511132</v>
      </c>
      <c r="NS135" s="60"/>
      <c r="NT135" s="25"/>
      <c r="NU135" s="86">
        <f t="shared" si="477"/>
        <v>0</v>
      </c>
      <c r="NV135" s="86">
        <f t="shared" si="477"/>
        <v>0</v>
      </c>
      <c r="NW135" s="86">
        <f t="shared" si="477"/>
        <v>0</v>
      </c>
      <c r="NX135" s="86">
        <f t="shared" si="477"/>
        <v>0</v>
      </c>
      <c r="NY135" s="87">
        <f t="shared" si="478"/>
        <v>0</v>
      </c>
      <c r="NZ135" s="87">
        <f t="shared" si="478"/>
        <v>0</v>
      </c>
      <c r="OA135" s="87">
        <f t="shared" si="478"/>
        <v>0</v>
      </c>
      <c r="OB135" s="87">
        <f t="shared" si="478"/>
        <v>0</v>
      </c>
      <c r="OC135" s="26"/>
    </row>
    <row r="136" spans="1:393" thickBot="1" x14ac:dyDescent="0.35">
      <c r="A136" s="136" t="s">
        <v>370</v>
      </c>
      <c r="B136" s="137" t="s">
        <v>371</v>
      </c>
      <c r="C136" s="133" t="s">
        <v>118</v>
      </c>
      <c r="D136" s="64">
        <f>VLOOKUP(B136,[1]УсіТ_1!$A$10:$G$556,6,FALSE)</f>
        <v>20.3</v>
      </c>
      <c r="E136" s="64">
        <f>VLOOKUP(B136,[1]УсіТ_1!$A$10:$G$556,7,FALSE)</f>
        <v>0</v>
      </c>
      <c r="F136" s="38"/>
      <c r="G136" s="38"/>
      <c r="H136" s="39"/>
      <c r="I136" s="256">
        <v>2.6354000000000002</v>
      </c>
      <c r="J136" s="62">
        <v>2.6354000000000002</v>
      </c>
      <c r="K136" s="257">
        <f t="shared" si="324"/>
        <v>1.4331000000000003</v>
      </c>
      <c r="L136" s="258">
        <f t="shared" si="325"/>
        <v>1.4331000000000003</v>
      </c>
      <c r="M136" s="63">
        <v>0</v>
      </c>
      <c r="N136" s="63">
        <v>0</v>
      </c>
      <c r="O136" s="63">
        <v>1.2022999999999999</v>
      </c>
      <c r="P136" s="63">
        <v>0</v>
      </c>
      <c r="Q136" s="63">
        <v>0</v>
      </c>
      <c r="R136" s="63">
        <v>0</v>
      </c>
      <c r="S136" s="63">
        <v>0.318</v>
      </c>
      <c r="T136" s="63">
        <v>0</v>
      </c>
      <c r="U136" s="63">
        <v>0</v>
      </c>
      <c r="V136" s="63">
        <v>0.66679999999999995</v>
      </c>
      <c r="W136" s="63">
        <v>0</v>
      </c>
      <c r="X136" s="63">
        <v>0.44829999999999998</v>
      </c>
      <c r="Y136" s="63">
        <v>0</v>
      </c>
      <c r="Z136" s="63">
        <v>0</v>
      </c>
      <c r="AA136" s="63">
        <v>0</v>
      </c>
      <c r="AB136" s="259">
        <v>0</v>
      </c>
      <c r="AC136" s="144">
        <v>0</v>
      </c>
      <c r="AD136" s="70">
        <v>0</v>
      </c>
      <c r="AE136" s="70">
        <v>0</v>
      </c>
      <c r="AF136" s="68">
        <f t="shared" si="326"/>
        <v>0</v>
      </c>
      <c r="AG136" s="68">
        <f t="shared" si="327"/>
        <v>0</v>
      </c>
      <c r="AH136" s="71">
        <v>0</v>
      </c>
      <c r="AI136" s="71">
        <v>0</v>
      </c>
      <c r="AJ136" s="68">
        <f t="shared" si="328"/>
        <v>0</v>
      </c>
      <c r="AK136" s="68">
        <f t="shared" si="329"/>
        <v>0</v>
      </c>
      <c r="AL136" s="71">
        <v>0</v>
      </c>
      <c r="AM136" s="69">
        <f t="shared" si="330"/>
        <v>0</v>
      </c>
      <c r="AN136" s="260">
        <v>0</v>
      </c>
      <c r="AO136" s="71">
        <v>0</v>
      </c>
      <c r="AP136" s="71">
        <v>0</v>
      </c>
      <c r="AQ136" s="68">
        <f t="shared" si="331"/>
        <v>0</v>
      </c>
      <c r="AR136" s="68">
        <f t="shared" si="332"/>
        <v>0</v>
      </c>
      <c r="AS136" s="71">
        <v>0</v>
      </c>
      <c r="AT136" s="261">
        <f t="shared" si="244"/>
        <v>0</v>
      </c>
      <c r="AU136" s="71">
        <v>0</v>
      </c>
      <c r="AV136" s="68">
        <f t="shared" si="333"/>
        <v>0</v>
      </c>
      <c r="AW136" s="68">
        <f t="shared" si="334"/>
        <v>0</v>
      </c>
      <c r="AX136" s="71">
        <v>0</v>
      </c>
      <c r="AY136" s="69">
        <f t="shared" si="335"/>
        <v>0</v>
      </c>
      <c r="AZ136" s="260">
        <v>3</v>
      </c>
      <c r="BA136" s="260">
        <v>15.291499999999999</v>
      </c>
      <c r="BB136" s="260">
        <v>1.5946849999999999</v>
      </c>
      <c r="BC136" s="262">
        <f t="shared" si="336"/>
        <v>1.2757480000000001</v>
      </c>
      <c r="BD136" s="262">
        <f t="shared" si="245"/>
        <v>0.3189369999999998</v>
      </c>
      <c r="BE136" s="260">
        <v>0.598553</v>
      </c>
      <c r="BF136" s="262">
        <f t="shared" si="337"/>
        <v>0.4788424</v>
      </c>
      <c r="BG136" s="262">
        <f t="shared" si="246"/>
        <v>0.1197106</v>
      </c>
      <c r="BH136" s="260">
        <v>1.8854798257898826</v>
      </c>
      <c r="BI136" s="263">
        <f t="shared" si="338"/>
        <v>1.104050253910569</v>
      </c>
      <c r="BJ136" s="68">
        <f t="shared" si="339"/>
        <v>2.5840501012450341E-2</v>
      </c>
      <c r="BK136" s="260">
        <v>0.96842879131922466</v>
      </c>
      <c r="BL136" s="69">
        <f t="shared" si="340"/>
        <v>24.406375940530925</v>
      </c>
      <c r="BM136" s="260">
        <v>0</v>
      </c>
      <c r="BN136" s="260">
        <v>0</v>
      </c>
      <c r="BO136" s="260">
        <v>0</v>
      </c>
      <c r="BP136" s="68">
        <f t="shared" si="341"/>
        <v>0</v>
      </c>
      <c r="BQ136" s="68">
        <f t="shared" si="342"/>
        <v>0</v>
      </c>
      <c r="BR136" s="260">
        <v>0</v>
      </c>
      <c r="BS136" s="260">
        <v>0</v>
      </c>
      <c r="BT136" s="68">
        <f t="shared" si="343"/>
        <v>0</v>
      </c>
      <c r="BU136" s="68">
        <f t="shared" si="344"/>
        <v>0</v>
      </c>
      <c r="BV136" s="260">
        <v>0</v>
      </c>
      <c r="BW136" s="69">
        <f t="shared" si="345"/>
        <v>0</v>
      </c>
      <c r="BX136" s="260">
        <v>0</v>
      </c>
      <c r="BY136" s="260">
        <v>0</v>
      </c>
      <c r="BZ136" s="263">
        <f t="shared" si="346"/>
        <v>0</v>
      </c>
      <c r="CA136" s="263">
        <f t="shared" si="347"/>
        <v>0</v>
      </c>
      <c r="CB136" s="260">
        <v>0</v>
      </c>
      <c r="CC136" s="264">
        <f t="shared" si="348"/>
        <v>0</v>
      </c>
      <c r="CD136" s="260">
        <v>0</v>
      </c>
      <c r="CE136" s="260">
        <v>0</v>
      </c>
      <c r="CF136" s="263">
        <f t="shared" si="349"/>
        <v>0</v>
      </c>
      <c r="CG136" s="263">
        <f t="shared" si="350"/>
        <v>0</v>
      </c>
      <c r="CH136" s="260">
        <v>0</v>
      </c>
      <c r="CI136" s="69">
        <f t="shared" si="351"/>
        <v>0</v>
      </c>
      <c r="CJ136" s="260">
        <v>2.9046207950325442</v>
      </c>
      <c r="CK136" s="260">
        <v>0.6390166765966262</v>
      </c>
      <c r="CL136" s="260">
        <v>0.27196236629665915</v>
      </c>
      <c r="CM136" s="260">
        <v>0.19681360690221003</v>
      </c>
      <c r="CN136" s="260">
        <v>0.80909729230317284</v>
      </c>
      <c r="CO136" s="265">
        <f t="shared" si="352"/>
        <v>5.6830993811374859E-2</v>
      </c>
      <c r="CP136" s="266">
        <f t="shared" si="353"/>
        <v>0.25799038081837428</v>
      </c>
      <c r="CQ136" s="260">
        <v>0.49875464340532571</v>
      </c>
      <c r="CR136" s="265">
        <f t="shared" si="354"/>
        <v>6.8354323878699894E-3</v>
      </c>
      <c r="CS136" s="265">
        <f t="shared" si="355"/>
        <v>0.29204777646456209</v>
      </c>
      <c r="CT136" s="260">
        <v>0.25617259029031653</v>
      </c>
      <c r="CU136" s="267">
        <f t="shared" si="247"/>
        <v>6.4555492367095724</v>
      </c>
      <c r="CV136" s="260">
        <v>0</v>
      </c>
      <c r="CW136" s="260">
        <v>0</v>
      </c>
      <c r="CX136" s="68">
        <f t="shared" si="356"/>
        <v>0</v>
      </c>
      <c r="CY136" s="68">
        <f t="shared" si="357"/>
        <v>0</v>
      </c>
      <c r="CZ136" s="260">
        <v>0</v>
      </c>
      <c r="DA136" s="69">
        <f t="shared" si="358"/>
        <v>0</v>
      </c>
      <c r="DB136" s="260">
        <v>0</v>
      </c>
      <c r="DC136" s="260">
        <v>0</v>
      </c>
      <c r="DD136" s="68">
        <f t="shared" si="359"/>
        <v>0</v>
      </c>
      <c r="DE136" s="68">
        <f t="shared" si="360"/>
        <v>0</v>
      </c>
      <c r="DF136" s="260">
        <v>0</v>
      </c>
      <c r="DG136" s="69">
        <f t="shared" si="361"/>
        <v>0</v>
      </c>
      <c r="DH136" s="260">
        <v>4.9414968564511996</v>
      </c>
      <c r="DI136" s="260">
        <v>1.0871293084192639</v>
      </c>
      <c r="DJ136" s="260">
        <v>7.6906682541666618E-2</v>
      </c>
      <c r="DK136" s="260">
        <v>3.5974097114964732</v>
      </c>
      <c r="DL136" s="68">
        <f t="shared" si="362"/>
        <v>0.25268205813551226</v>
      </c>
      <c r="DM136" s="68">
        <f t="shared" si="363"/>
        <v>1.1470772554271884</v>
      </c>
      <c r="DN136" s="260">
        <v>1.0458927099805999</v>
      </c>
      <c r="DO136" s="68">
        <f t="shared" si="364"/>
        <v>1.4333959590284122E-2</v>
      </c>
      <c r="DP136" s="68">
        <f t="shared" si="365"/>
        <v>0.61242665989998024</v>
      </c>
      <c r="DQ136" s="260">
        <v>0.53719609075148</v>
      </c>
      <c r="DR136" s="264">
        <f t="shared" si="366"/>
        <v>13.54323763156882</v>
      </c>
      <c r="DS136" s="260">
        <v>0</v>
      </c>
      <c r="DT136" s="260">
        <v>0</v>
      </c>
      <c r="DU136" s="260">
        <v>0</v>
      </c>
      <c r="DV136" s="68">
        <f t="shared" si="367"/>
        <v>0</v>
      </c>
      <c r="DW136" s="68">
        <f t="shared" si="368"/>
        <v>0</v>
      </c>
      <c r="DX136" s="260">
        <v>0</v>
      </c>
      <c r="DY136" s="260">
        <v>0</v>
      </c>
      <c r="DZ136" s="260">
        <v>0</v>
      </c>
      <c r="EA136" s="260">
        <v>0</v>
      </c>
      <c r="EB136" s="68">
        <f t="shared" si="369"/>
        <v>0</v>
      </c>
      <c r="EC136" s="68">
        <f t="shared" si="370"/>
        <v>0</v>
      </c>
      <c r="ED136" s="267">
        <v>0</v>
      </c>
      <c r="EE136" s="69">
        <f t="shared" si="371"/>
        <v>0</v>
      </c>
      <c r="EF136" s="260">
        <v>1.5537000000000001</v>
      </c>
      <c r="EG136" s="260">
        <v>0.34181400000000001</v>
      </c>
      <c r="EH136" s="260">
        <v>3.4923380838416569</v>
      </c>
      <c r="EI136" s="260">
        <v>1.131195772911497</v>
      </c>
      <c r="EJ136" s="268">
        <f t="shared" si="372"/>
        <v>7.9455191089303545E-2</v>
      </c>
      <c r="EK136" s="266">
        <f t="shared" si="373"/>
        <v>0.36069534654210572</v>
      </c>
      <c r="EL136" s="260">
        <v>0.70305260538381709</v>
      </c>
      <c r="EM136" s="268">
        <f t="shared" si="374"/>
        <v>9.6353359567852136E-3</v>
      </c>
      <c r="EN136" s="268">
        <f t="shared" si="375"/>
        <v>0.41167526529291565</v>
      </c>
      <c r="EO136" s="269">
        <f t="shared" si="376"/>
        <v>7.2221004621369715</v>
      </c>
      <c r="EP136" s="69">
        <f t="shared" si="377"/>
        <v>9.0998465822925851</v>
      </c>
      <c r="EQ136" s="260">
        <v>0</v>
      </c>
      <c r="ER136" s="260">
        <v>0</v>
      </c>
      <c r="ES136" s="260">
        <v>0</v>
      </c>
      <c r="ET136" s="68">
        <f t="shared" si="378"/>
        <v>0</v>
      </c>
      <c r="EU136" s="68">
        <f t="shared" si="379"/>
        <v>0</v>
      </c>
      <c r="EV136" s="260">
        <v>0</v>
      </c>
      <c r="EW136" s="260">
        <v>0</v>
      </c>
      <c r="EX136" s="68">
        <f t="shared" si="380"/>
        <v>0</v>
      </c>
      <c r="EY136" s="68">
        <f t="shared" si="381"/>
        <v>0</v>
      </c>
      <c r="EZ136" s="260">
        <v>0</v>
      </c>
      <c r="FA136" s="69">
        <f t="shared" si="382"/>
        <v>0</v>
      </c>
      <c r="FB136" s="260">
        <v>0</v>
      </c>
      <c r="FC136" s="260">
        <v>0</v>
      </c>
      <c r="FD136" s="68">
        <f t="shared" si="383"/>
        <v>0</v>
      </c>
      <c r="FE136" s="68">
        <f t="shared" si="384"/>
        <v>0</v>
      </c>
      <c r="FF136" s="260">
        <v>0</v>
      </c>
      <c r="FG136" s="69">
        <f t="shared" si="385"/>
        <v>0</v>
      </c>
      <c r="FH136" s="260">
        <v>0</v>
      </c>
      <c r="FI136" s="260">
        <v>0</v>
      </c>
      <c r="FJ136" s="68">
        <f t="shared" si="386"/>
        <v>0</v>
      </c>
      <c r="FK136" s="68">
        <f t="shared" si="387"/>
        <v>0</v>
      </c>
      <c r="FL136" s="260">
        <v>0</v>
      </c>
      <c r="FM136" s="69">
        <f t="shared" si="388"/>
        <v>0</v>
      </c>
      <c r="FN136" s="260">
        <v>0</v>
      </c>
      <c r="FO136" s="260">
        <v>0</v>
      </c>
      <c r="FP136" s="68">
        <f t="shared" si="389"/>
        <v>0</v>
      </c>
      <c r="FQ136" s="68">
        <f t="shared" si="390"/>
        <v>0</v>
      </c>
      <c r="FR136" s="260">
        <v>0</v>
      </c>
      <c r="FS136" s="264">
        <f t="shared" si="391"/>
        <v>0</v>
      </c>
      <c r="FT136" s="270">
        <f t="shared" si="248"/>
        <v>53.5050093911019</v>
      </c>
      <c r="FU136" s="271">
        <f t="shared" si="249"/>
        <v>11.467777636499633</v>
      </c>
      <c r="FV136" s="272">
        <f t="shared" si="392"/>
        <v>4.0830411257777728</v>
      </c>
      <c r="FW136" s="272">
        <f t="shared" si="250"/>
        <v>1.9514040069022101</v>
      </c>
      <c r="FX136" s="272">
        <f t="shared" si="251"/>
        <v>15.291499999999999</v>
      </c>
      <c r="FY136" s="272">
        <f t="shared" si="252"/>
        <v>0</v>
      </c>
      <c r="FZ136" s="272">
        <f t="shared" si="253"/>
        <v>0</v>
      </c>
      <c r="GA136" s="272">
        <f t="shared" si="254"/>
        <v>0</v>
      </c>
      <c r="GB136" s="272">
        <f t="shared" si="255"/>
        <v>0</v>
      </c>
      <c r="GC136" s="272">
        <f t="shared" si="256"/>
        <v>0</v>
      </c>
      <c r="GD136" s="272">
        <f t="shared" si="257"/>
        <v>0</v>
      </c>
      <c r="GE136" s="272">
        <f t="shared" si="258"/>
        <v>5.5377027767111429</v>
      </c>
      <c r="GF136" s="273">
        <f t="shared" si="259"/>
        <v>2.1542308390009555</v>
      </c>
      <c r="GG136" s="273">
        <f t="shared" si="260"/>
        <v>0.38896824303619065</v>
      </c>
      <c r="GH136" s="272">
        <f t="shared" si="393"/>
        <v>4.1331797845596254</v>
      </c>
      <c r="GI136" s="274">
        <f t="shared" si="394"/>
        <v>2.9526439457929925</v>
      </c>
      <c r="GJ136" s="275">
        <f t="shared" si="261"/>
        <v>5.6645228947389666E-2</v>
      </c>
      <c r="GK136" s="271">
        <f t="shared" si="395"/>
        <v>42.464605330450375</v>
      </c>
      <c r="GL136" s="276">
        <f t="shared" si="396"/>
        <v>53.50540271636747</v>
      </c>
      <c r="GM136" s="272">
        <f t="shared" si="397"/>
        <v>16.574652421293582</v>
      </c>
      <c r="GN136" s="272">
        <f t="shared" si="398"/>
        <v>2.3970174788857901</v>
      </c>
      <c r="GO136" s="277">
        <f t="shared" si="399"/>
        <v>0.39031688372735884</v>
      </c>
      <c r="GP136" s="278">
        <f t="shared" si="400"/>
        <v>5.6447421569863147E-2</v>
      </c>
      <c r="GQ136" s="279">
        <f t="shared" si="401"/>
        <v>1.0626056939822277</v>
      </c>
      <c r="GR136" s="280">
        <f t="shared" si="402"/>
        <v>42.464605330450375</v>
      </c>
      <c r="GS136" s="272">
        <f t="shared" si="403"/>
        <v>16.574652421293582</v>
      </c>
      <c r="GT136" s="272">
        <f t="shared" si="262"/>
        <v>2.3970174788857901</v>
      </c>
      <c r="GU136" s="73">
        <f t="shared" si="404"/>
        <v>0.39031688372735884</v>
      </c>
      <c r="GV136" s="74">
        <f t="shared" si="405"/>
        <v>5.6447421569863147E-2</v>
      </c>
      <c r="GW136" s="279">
        <f t="shared" si="406"/>
        <v>1.0626056939822277</v>
      </c>
      <c r="GX136" s="280">
        <f t="shared" si="407"/>
        <v>23.094465695108372</v>
      </c>
      <c r="GY136" s="272">
        <f t="shared" si="263"/>
        <v>15.227711111522687</v>
      </c>
      <c r="GZ136" s="272">
        <f t="shared" si="264"/>
        <v>0.61658657787333959</v>
      </c>
      <c r="HA136" s="73">
        <f t="shared" si="408"/>
        <v>0.65936624438763536</v>
      </c>
      <c r="HB136" s="74">
        <f t="shared" si="409"/>
        <v>2.66984560722675E-2</v>
      </c>
      <c r="HC136" s="279">
        <f t="shared" si="410"/>
        <v>1.0951320563879245</v>
      </c>
      <c r="HD136" s="280">
        <f t="shared" si="411"/>
        <v>23.094465695108372</v>
      </c>
      <c r="HE136" s="272">
        <f t="shared" si="265"/>
        <v>15.227711111522687</v>
      </c>
      <c r="HF136" s="272">
        <f t="shared" si="266"/>
        <v>0.61658657787333959</v>
      </c>
      <c r="HG136" s="73">
        <f t="shared" si="412"/>
        <v>0.65936624438763536</v>
      </c>
      <c r="HH136" s="74">
        <f t="shared" si="413"/>
        <v>2.66984560722675E-2</v>
      </c>
      <c r="HI136" s="281">
        <f t="shared" si="414"/>
        <v>1.0951320563879245</v>
      </c>
      <c r="HJ136" s="72">
        <f t="shared" si="267"/>
        <v>2.800391045920763</v>
      </c>
      <c r="HK136" s="73">
        <f t="shared" si="415"/>
        <v>2.800391045920763</v>
      </c>
      <c r="HL136" s="73">
        <f t="shared" si="268"/>
        <v>1.569433750009535</v>
      </c>
      <c r="HM136" s="74">
        <f t="shared" si="416"/>
        <v>1.569433750009535</v>
      </c>
      <c r="HN136" s="75"/>
      <c r="HO136" s="75"/>
      <c r="HP136" s="76">
        <f t="shared" si="417"/>
        <v>0</v>
      </c>
      <c r="HQ136" s="77">
        <f t="shared" si="418"/>
        <v>0</v>
      </c>
      <c r="HR136" s="77">
        <f t="shared" si="419"/>
        <v>0</v>
      </c>
      <c r="HS136" s="77">
        <f t="shared" si="420"/>
        <v>0</v>
      </c>
      <c r="HT136" s="282">
        <f t="shared" si="421"/>
        <v>0</v>
      </c>
      <c r="HU136" s="73"/>
      <c r="HV136" s="74"/>
      <c r="HW136" s="279"/>
      <c r="HX136" s="76">
        <f t="shared" si="422"/>
        <v>0</v>
      </c>
      <c r="HY136" s="77">
        <f t="shared" si="423"/>
        <v>0</v>
      </c>
      <c r="HZ136" s="77">
        <f t="shared" si="269"/>
        <v>0</v>
      </c>
      <c r="IA136" s="77">
        <f t="shared" si="424"/>
        <v>0</v>
      </c>
      <c r="IB136" s="282">
        <f t="shared" si="425"/>
        <v>0</v>
      </c>
      <c r="IC136" s="73"/>
      <c r="ID136" s="74"/>
      <c r="IE136" s="279"/>
      <c r="IF136" s="76">
        <f t="shared" si="270"/>
        <v>1.3469413097708942</v>
      </c>
      <c r="IG136" s="77">
        <f t="shared" si="426"/>
        <v>1.5328326799323753</v>
      </c>
      <c r="IH136" s="77">
        <f t="shared" si="271"/>
        <v>1.7804309010124504</v>
      </c>
      <c r="II136" s="77">
        <f t="shared" si="427"/>
        <v>2.0560416044891778</v>
      </c>
      <c r="IJ136" s="282">
        <f t="shared" si="428"/>
        <v>19.370139635342003</v>
      </c>
      <c r="IK136" s="73">
        <f t="shared" si="429"/>
        <v>6.9536995350994654E-2</v>
      </c>
      <c r="IL136" s="74">
        <f t="shared" si="430"/>
        <v>9.1916265681634302E-2</v>
      </c>
      <c r="IM136" s="279">
        <f t="shared" si="431"/>
        <v>1.0238254386559078</v>
      </c>
      <c r="IN136" s="76">
        <f t="shared" si="272"/>
        <v>0</v>
      </c>
      <c r="IO136" s="77">
        <f t="shared" si="432"/>
        <v>0</v>
      </c>
      <c r="IP136" s="77">
        <f t="shared" si="273"/>
        <v>0</v>
      </c>
      <c r="IQ136" s="77">
        <f t="shared" si="433"/>
        <v>0</v>
      </c>
      <c r="IR136" s="282">
        <f t="shared" si="434"/>
        <v>0</v>
      </c>
      <c r="IS136" s="283"/>
      <c r="IT136" s="284"/>
      <c r="IU136" s="285"/>
      <c r="IV136" s="76">
        <f t="shared" si="274"/>
        <v>0</v>
      </c>
      <c r="IW136" s="77">
        <f t="shared" si="435"/>
        <v>0</v>
      </c>
      <c r="IX136" s="77">
        <f t="shared" si="436"/>
        <v>0</v>
      </c>
      <c r="IY136" s="77">
        <f t="shared" si="437"/>
        <v>0</v>
      </c>
      <c r="IZ136" s="282">
        <f t="shared" si="438"/>
        <v>0</v>
      </c>
      <c r="JA136" s="283"/>
      <c r="JB136" s="284"/>
      <c r="JC136" s="285"/>
      <c r="JD136" s="76">
        <f t="shared" si="275"/>
        <v>0</v>
      </c>
      <c r="JE136" s="77">
        <f t="shared" si="439"/>
        <v>0</v>
      </c>
      <c r="JF136" s="77">
        <f t="shared" si="276"/>
        <v>0</v>
      </c>
      <c r="JG136" s="77">
        <f t="shared" si="440"/>
        <v>0</v>
      </c>
      <c r="JH136" s="282">
        <f t="shared" si="441"/>
        <v>0</v>
      </c>
      <c r="JI136" s="283"/>
      <c r="JJ136" s="284"/>
      <c r="JK136" s="285"/>
      <c r="JL136" s="76">
        <f t="shared" si="277"/>
        <v>4.2146840235143532</v>
      </c>
      <c r="JM136" s="77">
        <f t="shared" si="442"/>
        <v>4.7963525655995687</v>
      </c>
      <c r="JN136" s="77">
        <f t="shared" si="278"/>
        <v>0.2604800331014549</v>
      </c>
      <c r="JO136" s="77">
        <f t="shared" si="443"/>
        <v>0.30080234222556013</v>
      </c>
      <c r="JP136" s="282">
        <f t="shared" si="444"/>
        <v>5.1234517751663269</v>
      </c>
      <c r="JQ136" s="73">
        <f t="shared" si="279"/>
        <v>0.82262587967416334</v>
      </c>
      <c r="JR136" s="74">
        <f t="shared" si="280"/>
        <v>5.0840730923635703E-2</v>
      </c>
      <c r="JS136" s="279">
        <f t="shared" si="445"/>
        <v>1.1214007428008099</v>
      </c>
      <c r="JT136" s="76">
        <f t="shared" si="281"/>
        <v>0</v>
      </c>
      <c r="JU136" s="77">
        <f t="shared" si="446"/>
        <v>0</v>
      </c>
      <c r="JV136" s="77">
        <f t="shared" si="282"/>
        <v>0</v>
      </c>
      <c r="JW136" s="77">
        <f t="shared" si="447"/>
        <v>0</v>
      </c>
      <c r="JX136" s="282">
        <f t="shared" si="448"/>
        <v>0</v>
      </c>
      <c r="JY136" s="73"/>
      <c r="JZ136" s="74"/>
      <c r="KA136" s="279"/>
      <c r="KB136" s="76">
        <f t="shared" si="283"/>
        <v>0</v>
      </c>
      <c r="KC136" s="77">
        <f t="shared" si="449"/>
        <v>0</v>
      </c>
      <c r="KD136" s="77">
        <f t="shared" si="284"/>
        <v>0</v>
      </c>
      <c r="KE136" s="77">
        <f t="shared" si="450"/>
        <v>0</v>
      </c>
      <c r="KF136" s="282">
        <f t="shared" si="451"/>
        <v>0</v>
      </c>
      <c r="KG136" s="73"/>
      <c r="KH136" s="74"/>
      <c r="KI136" s="279"/>
      <c r="KJ136" s="76">
        <f t="shared" si="285"/>
        <v>8.1752209415696093</v>
      </c>
      <c r="KK136" s="77">
        <f t="shared" si="452"/>
        <v>9.3034831837156311</v>
      </c>
      <c r="KL136" s="77">
        <f t="shared" si="286"/>
        <v>0.26701601772579636</v>
      </c>
      <c r="KM136" s="77">
        <f t="shared" si="453"/>
        <v>0.30835009726974966</v>
      </c>
      <c r="KN136" s="282">
        <f t="shared" si="454"/>
        <v>10.748601294895888</v>
      </c>
      <c r="KO136" s="73">
        <f t="shared" si="287"/>
        <v>0.76058463024874856</v>
      </c>
      <c r="KP136" s="74">
        <f t="shared" si="288"/>
        <v>2.4841931559280404E-2</v>
      </c>
      <c r="KQ136" s="279">
        <f t="shared" si="289"/>
        <v>1.1088138158260064</v>
      </c>
      <c r="KR136" s="76">
        <f t="shared" si="290"/>
        <v>0</v>
      </c>
      <c r="KS136" s="77">
        <f t="shared" si="455"/>
        <v>0</v>
      </c>
      <c r="KT136" s="77">
        <f t="shared" si="291"/>
        <v>0</v>
      </c>
      <c r="KU136" s="77">
        <f t="shared" si="456"/>
        <v>0</v>
      </c>
      <c r="KV136" s="282">
        <f t="shared" si="457"/>
        <v>0</v>
      </c>
      <c r="KW136" s="73"/>
      <c r="KX136" s="74"/>
      <c r="KY136" s="279"/>
      <c r="KZ136" s="76">
        <f t="shared" si="292"/>
        <v>2.8378061464387261</v>
      </c>
      <c r="LA136" s="77">
        <f t="shared" si="458"/>
        <v>3.2294517727087344</v>
      </c>
      <c r="LB136" s="77">
        <f t="shared" si="293"/>
        <v>8.909052704608876E-2</v>
      </c>
      <c r="LC136" s="77">
        <f t="shared" si="459"/>
        <v>0.10288174063282331</v>
      </c>
      <c r="LD136" s="286">
        <f t="shared" si="460"/>
        <v>7.2221004621369724</v>
      </c>
      <c r="LE136" s="73">
        <f t="shared" si="294"/>
        <v>0.39293362939443766</v>
      </c>
      <c r="LF136" s="74">
        <f t="shared" si="295"/>
        <v>1.2335819407824668E-2</v>
      </c>
      <c r="LG136" s="279">
        <f t="shared" si="296"/>
        <v>1.0561383550370576</v>
      </c>
      <c r="LH136" s="76">
        <f t="shared" si="297"/>
        <v>0</v>
      </c>
      <c r="LI136" s="77">
        <f t="shared" si="461"/>
        <v>0</v>
      </c>
      <c r="LJ136" s="77">
        <f t="shared" si="298"/>
        <v>0</v>
      </c>
      <c r="LK136" s="77">
        <f t="shared" si="462"/>
        <v>0</v>
      </c>
      <c r="LL136" s="282">
        <f t="shared" si="463"/>
        <v>0</v>
      </c>
      <c r="LM136" s="73"/>
      <c r="LN136" s="74"/>
      <c r="LO136" s="279"/>
      <c r="LP136" s="76">
        <f t="shared" si="299"/>
        <v>0</v>
      </c>
      <c r="LQ136" s="77">
        <f t="shared" si="464"/>
        <v>0</v>
      </c>
      <c r="LR136" s="77">
        <f t="shared" si="300"/>
        <v>0</v>
      </c>
      <c r="LS136" s="77">
        <f t="shared" si="465"/>
        <v>0</v>
      </c>
      <c r="LT136" s="282">
        <f t="shared" si="466"/>
        <v>0</v>
      </c>
      <c r="LU136" s="73"/>
      <c r="LV136" s="74"/>
      <c r="LW136" s="279"/>
      <c r="LX136" s="76">
        <f t="shared" si="301"/>
        <v>0</v>
      </c>
      <c r="LY136" s="77">
        <f t="shared" si="467"/>
        <v>0</v>
      </c>
      <c r="LZ136" s="77">
        <f t="shared" si="302"/>
        <v>0</v>
      </c>
      <c r="MA136" s="77">
        <f t="shared" si="468"/>
        <v>0</v>
      </c>
      <c r="MB136" s="286">
        <f t="shared" si="469"/>
        <v>0</v>
      </c>
      <c r="MC136" s="73"/>
      <c r="MD136" s="74"/>
      <c r="ME136" s="279"/>
      <c r="MF136" s="76">
        <f t="shared" si="303"/>
        <v>0</v>
      </c>
      <c r="MG136" s="77">
        <f t="shared" si="470"/>
        <v>0</v>
      </c>
      <c r="MH136" s="77">
        <f t="shared" si="304"/>
        <v>0</v>
      </c>
      <c r="MI136" s="77">
        <f t="shared" si="471"/>
        <v>0</v>
      </c>
      <c r="MJ136" s="286">
        <f t="shared" si="472"/>
        <v>0</v>
      </c>
      <c r="MK136" s="73"/>
      <c r="ML136" s="74"/>
      <c r="MM136" s="279"/>
      <c r="MN136" s="287">
        <f t="shared" si="473"/>
        <v>1.0625994680361801</v>
      </c>
      <c r="MO136" s="288">
        <f t="shared" si="473"/>
        <v>0</v>
      </c>
      <c r="MP136" s="288">
        <f t="shared" si="473"/>
        <v>1.0951289604120795</v>
      </c>
      <c r="MQ136" s="289">
        <f t="shared" si="473"/>
        <v>0</v>
      </c>
      <c r="MR136" s="290">
        <f t="shared" si="474"/>
        <v>2.8003746380625492</v>
      </c>
      <c r="MS136" s="291"/>
      <c r="MT136" s="291">
        <f t="shared" si="305"/>
        <v>1.5694293131665513</v>
      </c>
      <c r="MU136" s="292"/>
      <c r="MV136" s="359">
        <f t="shared" si="306"/>
        <v>0</v>
      </c>
      <c r="MW136" s="360">
        <f t="shared" si="307"/>
        <v>0</v>
      </c>
      <c r="MX136" s="360">
        <f t="shared" si="308"/>
        <v>1.2309453248959978</v>
      </c>
      <c r="MY136" s="360">
        <f t="shared" si="309"/>
        <v>0</v>
      </c>
      <c r="MZ136" s="360">
        <f t="shared" si="310"/>
        <v>0</v>
      </c>
      <c r="NA136" s="360">
        <f t="shared" si="311"/>
        <v>0</v>
      </c>
      <c r="NB136" s="360">
        <f t="shared" si="312"/>
        <v>0.35660543621065754</v>
      </c>
      <c r="NC136" s="360">
        <f t="shared" si="313"/>
        <v>0</v>
      </c>
      <c r="ND136" s="360">
        <f t="shared" si="314"/>
        <v>0</v>
      </c>
      <c r="NE136" s="360">
        <f t="shared" si="315"/>
        <v>0.73935705239278093</v>
      </c>
      <c r="NF136" s="360">
        <f t="shared" si="316"/>
        <v>0</v>
      </c>
      <c r="NG136" s="360">
        <f t="shared" si="317"/>
        <v>0.4734668245631129</v>
      </c>
      <c r="NH136" s="360">
        <f t="shared" si="318"/>
        <v>0</v>
      </c>
      <c r="NI136" s="360">
        <f t="shared" si="319"/>
        <v>0</v>
      </c>
      <c r="NJ136" s="360">
        <f t="shared" si="320"/>
        <v>0</v>
      </c>
      <c r="NK136" s="361">
        <f t="shared" si="321"/>
        <v>0</v>
      </c>
      <c r="NL136" s="145">
        <f t="shared" si="475"/>
        <v>2.8003746380625492</v>
      </c>
      <c r="NM136" s="40"/>
      <c r="NN136" s="56">
        <f t="shared" si="476"/>
        <v>1.5694293131665513</v>
      </c>
      <c r="NO136" s="59"/>
      <c r="NP136" s="55">
        <f t="shared" si="322"/>
        <v>1.0625994680361801</v>
      </c>
      <c r="NQ136" s="40"/>
      <c r="NR136" s="56">
        <f t="shared" si="323"/>
        <v>1.0951289604120795</v>
      </c>
      <c r="NS136" s="60"/>
      <c r="NT136" s="25"/>
      <c r="NU136" s="86">
        <f t="shared" si="477"/>
        <v>0</v>
      </c>
      <c r="NV136" s="86">
        <f t="shared" si="477"/>
        <v>0</v>
      </c>
      <c r="NW136" s="86">
        <f t="shared" si="477"/>
        <v>0</v>
      </c>
      <c r="NX136" s="86">
        <f t="shared" si="477"/>
        <v>0</v>
      </c>
      <c r="NY136" s="87">
        <f t="shared" si="478"/>
        <v>0</v>
      </c>
      <c r="NZ136" s="87">
        <f t="shared" si="478"/>
        <v>0</v>
      </c>
      <c r="OA136" s="87">
        <f t="shared" si="478"/>
        <v>0</v>
      </c>
      <c r="OB136" s="87">
        <f t="shared" si="478"/>
        <v>0</v>
      </c>
      <c r="OC136" s="26"/>
    </row>
    <row r="137" spans="1:393" thickBot="1" x14ac:dyDescent="0.35">
      <c r="A137" s="136" t="s">
        <v>372</v>
      </c>
      <c r="B137" s="137" t="s">
        <v>373</v>
      </c>
      <c r="C137" s="133" t="s">
        <v>118</v>
      </c>
      <c r="D137" s="64">
        <f>VLOOKUP(B137,[1]УсіТ_1!$A$10:$G$556,6,FALSE)</f>
        <v>255.1</v>
      </c>
      <c r="E137" s="64">
        <f>VLOOKUP(B137,[1]УсіТ_1!$A$10:$G$556,7,FALSE)</f>
        <v>48.5</v>
      </c>
      <c r="F137" s="38"/>
      <c r="G137" s="38"/>
      <c r="H137" s="39"/>
      <c r="I137" s="256">
        <v>1.7393000000000001</v>
      </c>
      <c r="J137" s="62">
        <v>1.7393000000000001</v>
      </c>
      <c r="K137" s="257">
        <f t="shared" si="324"/>
        <v>1.0377000000000001</v>
      </c>
      <c r="L137" s="258">
        <f t="shared" si="325"/>
        <v>1.0377000000000001</v>
      </c>
      <c r="M137" s="63">
        <v>0</v>
      </c>
      <c r="N137" s="63">
        <v>0</v>
      </c>
      <c r="O137" s="63">
        <v>0.7016</v>
      </c>
      <c r="P137" s="63">
        <v>0</v>
      </c>
      <c r="Q137" s="63">
        <v>0</v>
      </c>
      <c r="R137" s="63">
        <v>0</v>
      </c>
      <c r="S137" s="63">
        <v>0.26269999999999999</v>
      </c>
      <c r="T137" s="63">
        <v>0</v>
      </c>
      <c r="U137" s="63">
        <v>0</v>
      </c>
      <c r="V137" s="63">
        <v>0.41170000000000001</v>
      </c>
      <c r="W137" s="63">
        <v>0</v>
      </c>
      <c r="X137" s="63">
        <v>0.36330000000000001</v>
      </c>
      <c r="Y137" s="63">
        <v>0</v>
      </c>
      <c r="Z137" s="63">
        <v>0</v>
      </c>
      <c r="AA137" s="63">
        <v>0</v>
      </c>
      <c r="AB137" s="259">
        <v>0</v>
      </c>
      <c r="AC137" s="144">
        <v>0</v>
      </c>
      <c r="AD137" s="70">
        <v>0</v>
      </c>
      <c r="AE137" s="70">
        <v>0</v>
      </c>
      <c r="AF137" s="68">
        <f t="shared" si="326"/>
        <v>0</v>
      </c>
      <c r="AG137" s="68">
        <f t="shared" si="327"/>
        <v>0</v>
      </c>
      <c r="AH137" s="71">
        <v>0</v>
      </c>
      <c r="AI137" s="71">
        <v>0</v>
      </c>
      <c r="AJ137" s="68">
        <f t="shared" si="328"/>
        <v>0</v>
      </c>
      <c r="AK137" s="68">
        <f t="shared" si="329"/>
        <v>0</v>
      </c>
      <c r="AL137" s="71">
        <v>0</v>
      </c>
      <c r="AM137" s="69">
        <f t="shared" si="330"/>
        <v>0</v>
      </c>
      <c r="AN137" s="260">
        <v>0</v>
      </c>
      <c r="AO137" s="71">
        <v>0</v>
      </c>
      <c r="AP137" s="71">
        <v>0</v>
      </c>
      <c r="AQ137" s="68">
        <f t="shared" si="331"/>
        <v>0</v>
      </c>
      <c r="AR137" s="68">
        <f t="shared" si="332"/>
        <v>0</v>
      </c>
      <c r="AS137" s="71">
        <v>0</v>
      </c>
      <c r="AT137" s="261">
        <f t="shared" si="244"/>
        <v>0</v>
      </c>
      <c r="AU137" s="71">
        <v>0</v>
      </c>
      <c r="AV137" s="68">
        <f t="shared" si="333"/>
        <v>0</v>
      </c>
      <c r="AW137" s="68">
        <f t="shared" si="334"/>
        <v>0</v>
      </c>
      <c r="AX137" s="71">
        <v>0</v>
      </c>
      <c r="AY137" s="69">
        <f t="shared" si="335"/>
        <v>0</v>
      </c>
      <c r="AZ137" s="260">
        <v>22</v>
      </c>
      <c r="BA137" s="260">
        <v>112.137666666667</v>
      </c>
      <c r="BB137" s="260">
        <v>11.6943566666667</v>
      </c>
      <c r="BC137" s="262">
        <f t="shared" si="336"/>
        <v>9.3554853333333607</v>
      </c>
      <c r="BD137" s="262">
        <f t="shared" si="245"/>
        <v>2.3388713333333389</v>
      </c>
      <c r="BE137" s="260">
        <v>4.3893886666666697</v>
      </c>
      <c r="BF137" s="262">
        <f t="shared" si="337"/>
        <v>3.5115109333333359</v>
      </c>
      <c r="BG137" s="262">
        <f t="shared" si="246"/>
        <v>0.87787773333333385</v>
      </c>
      <c r="BH137" s="260">
        <v>13.826852055792513</v>
      </c>
      <c r="BI137" s="263">
        <f t="shared" si="338"/>
        <v>8.0963685286775284</v>
      </c>
      <c r="BJ137" s="68">
        <f t="shared" si="339"/>
        <v>0.18949700742463638</v>
      </c>
      <c r="BK137" s="260">
        <v>7.1018111363410013</v>
      </c>
      <c r="BL137" s="69">
        <f t="shared" si="340"/>
        <v>178.98009023056065</v>
      </c>
      <c r="BM137" s="260">
        <v>0</v>
      </c>
      <c r="BN137" s="260">
        <v>0</v>
      </c>
      <c r="BO137" s="260">
        <v>0</v>
      </c>
      <c r="BP137" s="68">
        <f t="shared" si="341"/>
        <v>0</v>
      </c>
      <c r="BQ137" s="68">
        <f t="shared" si="342"/>
        <v>0</v>
      </c>
      <c r="BR137" s="260">
        <v>0</v>
      </c>
      <c r="BS137" s="260">
        <v>0</v>
      </c>
      <c r="BT137" s="68">
        <f t="shared" si="343"/>
        <v>0</v>
      </c>
      <c r="BU137" s="68">
        <f t="shared" si="344"/>
        <v>0</v>
      </c>
      <c r="BV137" s="260">
        <v>0</v>
      </c>
      <c r="BW137" s="69">
        <f t="shared" si="345"/>
        <v>0</v>
      </c>
      <c r="BX137" s="260">
        <v>0</v>
      </c>
      <c r="BY137" s="260">
        <v>0</v>
      </c>
      <c r="BZ137" s="263">
        <f t="shared" si="346"/>
        <v>0</v>
      </c>
      <c r="CA137" s="263">
        <f t="shared" si="347"/>
        <v>0</v>
      </c>
      <c r="CB137" s="260">
        <v>0</v>
      </c>
      <c r="CC137" s="264">
        <f t="shared" si="348"/>
        <v>0</v>
      </c>
      <c r="CD137" s="260">
        <v>0</v>
      </c>
      <c r="CE137" s="260">
        <v>0</v>
      </c>
      <c r="CF137" s="263">
        <f t="shared" si="349"/>
        <v>0</v>
      </c>
      <c r="CG137" s="263">
        <f t="shared" si="350"/>
        <v>0</v>
      </c>
      <c r="CH137" s="260">
        <v>0</v>
      </c>
      <c r="CI137" s="69">
        <f t="shared" si="351"/>
        <v>0</v>
      </c>
      <c r="CJ137" s="260">
        <v>31.527328315901574</v>
      </c>
      <c r="CK137" s="260">
        <v>6.9360135073792772</v>
      </c>
      <c r="CL137" s="260">
        <v>3.0036288180837971</v>
      </c>
      <c r="CM137" s="260">
        <v>2.473258675899201</v>
      </c>
      <c r="CN137" s="260">
        <v>6.5464181167467643</v>
      </c>
      <c r="CO137" s="265">
        <f t="shared" si="352"/>
        <v>0.45982040852029271</v>
      </c>
      <c r="CP137" s="266">
        <f t="shared" si="353"/>
        <v>2.0874039735421066</v>
      </c>
      <c r="CQ137" s="260">
        <v>5.1780473292529923</v>
      </c>
      <c r="CR137" s="265">
        <f t="shared" si="354"/>
        <v>7.096513864741226E-2</v>
      </c>
      <c r="CS137" s="265">
        <f t="shared" si="355"/>
        <v>3.0320263258334066</v>
      </c>
      <c r="CT137" s="260">
        <v>2.6595718245827045</v>
      </c>
      <c r="CU137" s="267">
        <f t="shared" si="247"/>
        <v>67.021209494336532</v>
      </c>
      <c r="CV137" s="260">
        <v>0</v>
      </c>
      <c r="CW137" s="260">
        <v>0</v>
      </c>
      <c r="CX137" s="68">
        <f t="shared" si="356"/>
        <v>0</v>
      </c>
      <c r="CY137" s="68">
        <f t="shared" si="357"/>
        <v>0</v>
      </c>
      <c r="CZ137" s="260">
        <v>0</v>
      </c>
      <c r="DA137" s="69">
        <f t="shared" si="358"/>
        <v>0</v>
      </c>
      <c r="DB137" s="260">
        <v>0</v>
      </c>
      <c r="DC137" s="260">
        <v>0</v>
      </c>
      <c r="DD137" s="68">
        <f t="shared" si="359"/>
        <v>0</v>
      </c>
      <c r="DE137" s="68">
        <f t="shared" si="360"/>
        <v>0</v>
      </c>
      <c r="DF137" s="260">
        <v>0</v>
      </c>
      <c r="DG137" s="69">
        <f t="shared" si="361"/>
        <v>0</v>
      </c>
      <c r="DH137" s="260">
        <v>38.315080131707198</v>
      </c>
      <c r="DI137" s="260">
        <v>8.4293176289755838</v>
      </c>
      <c r="DJ137" s="260">
        <v>0.59879744529166634</v>
      </c>
      <c r="DK137" s="260">
        <v>27.89337833588284</v>
      </c>
      <c r="DL137" s="68">
        <f t="shared" si="362"/>
        <v>1.9592308943124106</v>
      </c>
      <c r="DM137" s="68">
        <f t="shared" si="363"/>
        <v>8.8941384029362727</v>
      </c>
      <c r="DN137" s="260">
        <v>8.1138521179217697</v>
      </c>
      <c r="DO137" s="68">
        <f t="shared" si="364"/>
        <v>0.11120034327611786</v>
      </c>
      <c r="DP137" s="68">
        <f t="shared" si="365"/>
        <v>4.751098563057564</v>
      </c>
      <c r="DQ137" s="260">
        <v>4.1674730085498304</v>
      </c>
      <c r="DR137" s="264">
        <f t="shared" si="366"/>
        <v>105.02147840199466</v>
      </c>
      <c r="DS137" s="260">
        <v>0</v>
      </c>
      <c r="DT137" s="260">
        <v>0</v>
      </c>
      <c r="DU137" s="260">
        <v>0</v>
      </c>
      <c r="DV137" s="68">
        <f t="shared" si="367"/>
        <v>0</v>
      </c>
      <c r="DW137" s="68">
        <f t="shared" si="368"/>
        <v>0</v>
      </c>
      <c r="DX137" s="260">
        <v>0</v>
      </c>
      <c r="DY137" s="260">
        <v>0</v>
      </c>
      <c r="DZ137" s="260">
        <v>0</v>
      </c>
      <c r="EA137" s="260">
        <v>0</v>
      </c>
      <c r="EB137" s="68">
        <f t="shared" si="369"/>
        <v>0</v>
      </c>
      <c r="EC137" s="68">
        <f t="shared" si="370"/>
        <v>0</v>
      </c>
      <c r="ED137" s="267">
        <v>0</v>
      </c>
      <c r="EE137" s="69">
        <f t="shared" si="371"/>
        <v>0</v>
      </c>
      <c r="EF137" s="260">
        <v>14.819514444444399</v>
      </c>
      <c r="EG137" s="260">
        <v>3.2602931777777702</v>
      </c>
      <c r="EH137" s="260">
        <v>37.517086972730468</v>
      </c>
      <c r="EI137" s="260">
        <v>10.789581062081727</v>
      </c>
      <c r="EJ137" s="268">
        <f t="shared" si="372"/>
        <v>0.75786017380062043</v>
      </c>
      <c r="EK137" s="266">
        <f t="shared" si="373"/>
        <v>3.4403873966175031</v>
      </c>
      <c r="EL137" s="260">
        <v>7.1595094404128377</v>
      </c>
      <c r="EM137" s="268">
        <f t="shared" si="374"/>
        <v>9.8121076880857944E-2</v>
      </c>
      <c r="EN137" s="268">
        <f t="shared" si="375"/>
        <v>4.1922793908714988</v>
      </c>
      <c r="EO137" s="269">
        <f t="shared" si="376"/>
        <v>73.5459850974472</v>
      </c>
      <c r="EP137" s="69">
        <f t="shared" si="377"/>
        <v>92.667941222783469</v>
      </c>
      <c r="EQ137" s="260">
        <v>0</v>
      </c>
      <c r="ER137" s="260">
        <v>0</v>
      </c>
      <c r="ES137" s="260">
        <v>0</v>
      </c>
      <c r="ET137" s="68">
        <f t="shared" si="378"/>
        <v>0</v>
      </c>
      <c r="EU137" s="68">
        <f t="shared" si="379"/>
        <v>0</v>
      </c>
      <c r="EV137" s="260">
        <v>0</v>
      </c>
      <c r="EW137" s="260">
        <v>0</v>
      </c>
      <c r="EX137" s="68">
        <f t="shared" si="380"/>
        <v>0</v>
      </c>
      <c r="EY137" s="68">
        <f t="shared" si="381"/>
        <v>0</v>
      </c>
      <c r="EZ137" s="260">
        <v>0</v>
      </c>
      <c r="FA137" s="69">
        <f t="shared" si="382"/>
        <v>0</v>
      </c>
      <c r="FB137" s="260">
        <v>0</v>
      </c>
      <c r="FC137" s="260">
        <v>0</v>
      </c>
      <c r="FD137" s="68">
        <f t="shared" si="383"/>
        <v>0</v>
      </c>
      <c r="FE137" s="68">
        <f t="shared" si="384"/>
        <v>0</v>
      </c>
      <c r="FF137" s="260">
        <v>0</v>
      </c>
      <c r="FG137" s="69">
        <f t="shared" si="385"/>
        <v>0</v>
      </c>
      <c r="FH137" s="260">
        <v>0</v>
      </c>
      <c r="FI137" s="260">
        <v>0</v>
      </c>
      <c r="FJ137" s="68">
        <f t="shared" si="386"/>
        <v>0</v>
      </c>
      <c r="FK137" s="68">
        <f t="shared" si="387"/>
        <v>0</v>
      </c>
      <c r="FL137" s="260">
        <v>0</v>
      </c>
      <c r="FM137" s="69">
        <f t="shared" si="388"/>
        <v>0</v>
      </c>
      <c r="FN137" s="260">
        <v>0</v>
      </c>
      <c r="FO137" s="260">
        <v>0</v>
      </c>
      <c r="FP137" s="68">
        <f t="shared" si="389"/>
        <v>0</v>
      </c>
      <c r="FQ137" s="68">
        <f t="shared" si="390"/>
        <v>0</v>
      </c>
      <c r="FR137" s="260">
        <v>0</v>
      </c>
      <c r="FS137" s="264">
        <f t="shared" si="391"/>
        <v>0</v>
      </c>
      <c r="FT137" s="270">
        <f t="shared" si="248"/>
        <v>443.69071934967531</v>
      </c>
      <c r="FU137" s="271">
        <f t="shared" si="249"/>
        <v>103.28754720618579</v>
      </c>
      <c r="FV137" s="272">
        <f t="shared" si="392"/>
        <v>41.8630036268734</v>
      </c>
      <c r="FW137" s="272">
        <f t="shared" si="250"/>
        <v>15.340254942565897</v>
      </c>
      <c r="FX137" s="272">
        <f t="shared" si="251"/>
        <v>112.137666666667</v>
      </c>
      <c r="FY137" s="272">
        <f t="shared" si="252"/>
        <v>0</v>
      </c>
      <c r="FZ137" s="272">
        <f t="shared" si="253"/>
        <v>0</v>
      </c>
      <c r="GA137" s="272">
        <f t="shared" si="254"/>
        <v>0</v>
      </c>
      <c r="GB137" s="272">
        <f t="shared" si="255"/>
        <v>0</v>
      </c>
      <c r="GC137" s="272">
        <f t="shared" si="256"/>
        <v>0</v>
      </c>
      <c r="GD137" s="272">
        <f t="shared" si="257"/>
        <v>0</v>
      </c>
      <c r="GE137" s="272">
        <f t="shared" si="258"/>
        <v>45.229377514711331</v>
      </c>
      <c r="GF137" s="273">
        <f t="shared" si="259"/>
        <v>17.594754323176975</v>
      </c>
      <c r="GG137" s="273">
        <f t="shared" si="260"/>
        <v>3.176911476633324</v>
      </c>
      <c r="GH137" s="272">
        <f t="shared" si="393"/>
        <v>34.278260943380111</v>
      </c>
      <c r="GI137" s="274">
        <f t="shared" si="394"/>
        <v>24.487562826296799</v>
      </c>
      <c r="GJ137" s="275">
        <f t="shared" si="261"/>
        <v>0.4697835662290244</v>
      </c>
      <c r="GK137" s="271">
        <f t="shared" si="395"/>
        <v>352.13611090038353</v>
      </c>
      <c r="GL137" s="276">
        <f t="shared" si="396"/>
        <v>443.69149973448327</v>
      </c>
      <c r="GM137" s="272">
        <f t="shared" si="397"/>
        <v>145.36986435565956</v>
      </c>
      <c r="GN137" s="272">
        <f t="shared" si="398"/>
        <v>18.986949985428247</v>
      </c>
      <c r="GO137" s="277">
        <f t="shared" si="399"/>
        <v>0.41282293935705877</v>
      </c>
      <c r="GP137" s="278">
        <f t="shared" si="400"/>
        <v>5.3919349358633378E-2</v>
      </c>
      <c r="GQ137" s="279">
        <f t="shared" si="401"/>
        <v>1.0653204091413842</v>
      </c>
      <c r="GR137" s="280">
        <f t="shared" si="402"/>
        <v>352.13611090038353</v>
      </c>
      <c r="GS137" s="272">
        <f t="shared" si="403"/>
        <v>145.36986435565956</v>
      </c>
      <c r="GT137" s="272">
        <f t="shared" si="262"/>
        <v>18.986949985428247</v>
      </c>
      <c r="GU137" s="73">
        <f t="shared" si="404"/>
        <v>0.41282293935705877</v>
      </c>
      <c r="GV137" s="74">
        <f t="shared" si="405"/>
        <v>5.3919349358633378E-2</v>
      </c>
      <c r="GW137" s="279">
        <f t="shared" si="406"/>
        <v>1.0653204091413842</v>
      </c>
      <c r="GX137" s="280">
        <f t="shared" si="407"/>
        <v>210.08842024120841</v>
      </c>
      <c r="GY137" s="272">
        <f t="shared" si="263"/>
        <v>135.49229475067298</v>
      </c>
      <c r="GZ137" s="272">
        <f t="shared" si="264"/>
        <v>5.9304567113369142</v>
      </c>
      <c r="HA137" s="73">
        <f t="shared" si="408"/>
        <v>0.64492985665326286</v>
      </c>
      <c r="HB137" s="74">
        <f t="shared" si="409"/>
        <v>2.822838452746701E-2</v>
      </c>
      <c r="HC137" s="279">
        <f t="shared" si="410"/>
        <v>1.0933765234415689</v>
      </c>
      <c r="HD137" s="280">
        <f t="shared" si="411"/>
        <v>210.08842024120841</v>
      </c>
      <c r="HE137" s="272">
        <f t="shared" si="265"/>
        <v>135.49229475067298</v>
      </c>
      <c r="HF137" s="272">
        <f t="shared" si="266"/>
        <v>5.9304567113369142</v>
      </c>
      <c r="HG137" s="73">
        <f t="shared" si="412"/>
        <v>0.64492985665326286</v>
      </c>
      <c r="HH137" s="74">
        <f t="shared" si="413"/>
        <v>2.822838452746701E-2</v>
      </c>
      <c r="HI137" s="281">
        <f t="shared" si="414"/>
        <v>1.0933765234415689</v>
      </c>
      <c r="HJ137" s="72">
        <f t="shared" si="267"/>
        <v>1.8529117876196095</v>
      </c>
      <c r="HK137" s="73">
        <f t="shared" si="415"/>
        <v>1.8529117876196095</v>
      </c>
      <c r="HL137" s="73">
        <f t="shared" si="268"/>
        <v>1.1345968183753161</v>
      </c>
      <c r="HM137" s="74">
        <f t="shared" si="416"/>
        <v>1.1345968183753161</v>
      </c>
      <c r="HN137" s="75"/>
      <c r="HO137" s="75"/>
      <c r="HP137" s="76">
        <f t="shared" si="417"/>
        <v>0</v>
      </c>
      <c r="HQ137" s="77">
        <f t="shared" si="418"/>
        <v>0</v>
      </c>
      <c r="HR137" s="77">
        <f t="shared" si="419"/>
        <v>0</v>
      </c>
      <c r="HS137" s="77">
        <f t="shared" si="420"/>
        <v>0</v>
      </c>
      <c r="HT137" s="282">
        <f t="shared" si="421"/>
        <v>0</v>
      </c>
      <c r="HU137" s="73"/>
      <c r="HV137" s="74"/>
      <c r="HW137" s="279"/>
      <c r="HX137" s="76">
        <f t="shared" si="422"/>
        <v>0</v>
      </c>
      <c r="HY137" s="77">
        <f t="shared" si="423"/>
        <v>0</v>
      </c>
      <c r="HZ137" s="77">
        <f t="shared" si="269"/>
        <v>0</v>
      </c>
      <c r="IA137" s="77">
        <f t="shared" si="424"/>
        <v>0</v>
      </c>
      <c r="IB137" s="282">
        <f t="shared" si="425"/>
        <v>0</v>
      </c>
      <c r="IC137" s="73"/>
      <c r="ID137" s="74"/>
      <c r="IE137" s="279"/>
      <c r="IF137" s="76">
        <f t="shared" si="270"/>
        <v>9.8775696049865847</v>
      </c>
      <c r="IG137" s="77">
        <f t="shared" si="426"/>
        <v>11.240772986170782</v>
      </c>
      <c r="IH137" s="77">
        <f t="shared" si="271"/>
        <v>13.056493274091332</v>
      </c>
      <c r="II137" s="77">
        <f t="shared" si="427"/>
        <v>15.077638432920672</v>
      </c>
      <c r="IJ137" s="282">
        <f t="shared" si="428"/>
        <v>142.04769065917512</v>
      </c>
      <c r="IK137" s="73">
        <f t="shared" si="429"/>
        <v>6.953699535099464E-2</v>
      </c>
      <c r="IL137" s="74">
        <f t="shared" si="430"/>
        <v>9.1916265681634232E-2</v>
      </c>
      <c r="IM137" s="279">
        <f t="shared" si="431"/>
        <v>1.0238254386559078</v>
      </c>
      <c r="IN137" s="76">
        <f t="shared" si="272"/>
        <v>0</v>
      </c>
      <c r="IO137" s="77">
        <f t="shared" si="432"/>
        <v>0</v>
      </c>
      <c r="IP137" s="77">
        <f t="shared" si="273"/>
        <v>0</v>
      </c>
      <c r="IQ137" s="77">
        <f t="shared" si="433"/>
        <v>0</v>
      </c>
      <c r="IR137" s="282">
        <f t="shared" si="434"/>
        <v>0</v>
      </c>
      <c r="IS137" s="283"/>
      <c r="IT137" s="284"/>
      <c r="IU137" s="285"/>
      <c r="IV137" s="76">
        <f t="shared" si="274"/>
        <v>0</v>
      </c>
      <c r="IW137" s="77">
        <f t="shared" si="435"/>
        <v>0</v>
      </c>
      <c r="IX137" s="77">
        <f t="shared" si="436"/>
        <v>0</v>
      </c>
      <c r="IY137" s="77">
        <f t="shared" si="437"/>
        <v>0</v>
      </c>
      <c r="IZ137" s="282">
        <f t="shared" si="438"/>
        <v>0</v>
      </c>
      <c r="JA137" s="283"/>
      <c r="JB137" s="284"/>
      <c r="JC137" s="285"/>
      <c r="JD137" s="76">
        <f t="shared" si="275"/>
        <v>0</v>
      </c>
      <c r="JE137" s="77">
        <f t="shared" si="439"/>
        <v>0</v>
      </c>
      <c r="JF137" s="77">
        <f t="shared" si="276"/>
        <v>0</v>
      </c>
      <c r="JG137" s="77">
        <f t="shared" si="440"/>
        <v>0</v>
      </c>
      <c r="JH137" s="282">
        <f t="shared" si="441"/>
        <v>0</v>
      </c>
      <c r="JI137" s="283"/>
      <c r="JJ137" s="284"/>
      <c r="JK137" s="285"/>
      <c r="JL137" s="76">
        <f t="shared" si="277"/>
        <v>44.709046788518975</v>
      </c>
      <c r="JM137" s="77">
        <f t="shared" si="442"/>
        <v>50.879342335802477</v>
      </c>
      <c r="JN137" s="77">
        <f t="shared" si="278"/>
        <v>3.0040442230669062</v>
      </c>
      <c r="JO137" s="77">
        <f t="shared" si="443"/>
        <v>3.4690702687976636</v>
      </c>
      <c r="JP137" s="282">
        <f t="shared" si="444"/>
        <v>53.191436106616294</v>
      </c>
      <c r="JQ137" s="73">
        <f t="shared" si="279"/>
        <v>0.84053092116002814</v>
      </c>
      <c r="JR137" s="74">
        <f t="shared" si="280"/>
        <v>5.6476087937269361E-2</v>
      </c>
      <c r="JS137" s="279">
        <f t="shared" si="445"/>
        <v>1.124744170841985</v>
      </c>
      <c r="JT137" s="76">
        <f t="shared" si="281"/>
        <v>0</v>
      </c>
      <c r="JU137" s="77">
        <f t="shared" si="446"/>
        <v>0</v>
      </c>
      <c r="JV137" s="77">
        <f t="shared" si="282"/>
        <v>0</v>
      </c>
      <c r="JW137" s="77">
        <f t="shared" si="447"/>
        <v>0</v>
      </c>
      <c r="JX137" s="282">
        <f t="shared" si="448"/>
        <v>0</v>
      </c>
      <c r="JY137" s="73"/>
      <c r="JZ137" s="74"/>
      <c r="KA137" s="279"/>
      <c r="KB137" s="76">
        <f t="shared" si="283"/>
        <v>0</v>
      </c>
      <c r="KC137" s="77">
        <f t="shared" si="449"/>
        <v>0</v>
      </c>
      <c r="KD137" s="77">
        <f t="shared" si="284"/>
        <v>0</v>
      </c>
      <c r="KE137" s="77">
        <f t="shared" si="450"/>
        <v>0</v>
      </c>
      <c r="KF137" s="282">
        <f t="shared" si="451"/>
        <v>0</v>
      </c>
      <c r="KG137" s="73"/>
      <c r="KH137" s="74"/>
      <c r="KI137" s="279"/>
      <c r="KJ137" s="76">
        <f t="shared" si="285"/>
        <v>63.391586859195257</v>
      </c>
      <c r="KK137" s="77">
        <f t="shared" si="452"/>
        <v>72.140259761632791</v>
      </c>
      <c r="KL137" s="77">
        <f t="shared" si="286"/>
        <v>2.0704312375885285</v>
      </c>
      <c r="KM137" s="77">
        <f t="shared" si="453"/>
        <v>2.3909339931672329</v>
      </c>
      <c r="KN137" s="282">
        <f t="shared" si="454"/>
        <v>83.350379684122743</v>
      </c>
      <c r="KO137" s="73">
        <f t="shared" si="287"/>
        <v>0.76054346842130349</v>
      </c>
      <c r="KP137" s="74">
        <f t="shared" si="288"/>
        <v>2.4840093655661189E-2</v>
      </c>
      <c r="KQ137" s="279">
        <f t="shared" si="289"/>
        <v>1.1088078505747205</v>
      </c>
      <c r="KR137" s="76">
        <f t="shared" si="290"/>
        <v>0</v>
      </c>
      <c r="KS137" s="77">
        <f t="shared" si="455"/>
        <v>0</v>
      </c>
      <c r="KT137" s="77">
        <f t="shared" si="291"/>
        <v>0</v>
      </c>
      <c r="KU137" s="77">
        <f t="shared" si="456"/>
        <v>0</v>
      </c>
      <c r="KV137" s="282">
        <f t="shared" si="457"/>
        <v>0</v>
      </c>
      <c r="KW137" s="73"/>
      <c r="KX137" s="74"/>
      <c r="KY137" s="279"/>
      <c r="KZ137" s="76">
        <f t="shared" si="292"/>
        <v>27.39166110295875</v>
      </c>
      <c r="LA137" s="77">
        <f t="shared" si="458"/>
        <v>31.171984251778085</v>
      </c>
      <c r="LB137" s="77">
        <f t="shared" si="293"/>
        <v>0.85598125068147835</v>
      </c>
      <c r="LC137" s="77">
        <f t="shared" si="459"/>
        <v>0.98848714828697126</v>
      </c>
      <c r="LD137" s="286">
        <f t="shared" si="460"/>
        <v>73.5459850974472</v>
      </c>
      <c r="LE137" s="73">
        <f t="shared" si="294"/>
        <v>0.37244264342459016</v>
      </c>
      <c r="LF137" s="74">
        <f t="shared" si="295"/>
        <v>1.1638721672533416E-2</v>
      </c>
      <c r="LG137" s="279">
        <f t="shared" si="296"/>
        <v>1.053202483333936</v>
      </c>
      <c r="LH137" s="76">
        <f t="shared" si="297"/>
        <v>0</v>
      </c>
      <c r="LI137" s="77">
        <f t="shared" si="461"/>
        <v>0</v>
      </c>
      <c r="LJ137" s="77">
        <f t="shared" si="298"/>
        <v>0</v>
      </c>
      <c r="LK137" s="77">
        <f t="shared" si="462"/>
        <v>0</v>
      </c>
      <c r="LL137" s="282">
        <f t="shared" si="463"/>
        <v>0</v>
      </c>
      <c r="LM137" s="73"/>
      <c r="LN137" s="74"/>
      <c r="LO137" s="279"/>
      <c r="LP137" s="76">
        <f t="shared" si="299"/>
        <v>0</v>
      </c>
      <c r="LQ137" s="77">
        <f t="shared" si="464"/>
        <v>0</v>
      </c>
      <c r="LR137" s="77">
        <f t="shared" si="300"/>
        <v>0</v>
      </c>
      <c r="LS137" s="77">
        <f t="shared" si="465"/>
        <v>0</v>
      </c>
      <c r="LT137" s="282">
        <f t="shared" si="466"/>
        <v>0</v>
      </c>
      <c r="LU137" s="73"/>
      <c r="LV137" s="74"/>
      <c r="LW137" s="279"/>
      <c r="LX137" s="76">
        <f t="shared" si="301"/>
        <v>0</v>
      </c>
      <c r="LY137" s="77">
        <f t="shared" si="467"/>
        <v>0</v>
      </c>
      <c r="LZ137" s="77">
        <f t="shared" si="302"/>
        <v>0</v>
      </c>
      <c r="MA137" s="77">
        <f t="shared" si="468"/>
        <v>0</v>
      </c>
      <c r="MB137" s="286">
        <f t="shared" si="469"/>
        <v>0</v>
      </c>
      <c r="MC137" s="73"/>
      <c r="MD137" s="74"/>
      <c r="ME137" s="279"/>
      <c r="MF137" s="76">
        <f t="shared" si="303"/>
        <v>0</v>
      </c>
      <c r="MG137" s="77">
        <f t="shared" si="470"/>
        <v>0</v>
      </c>
      <c r="MH137" s="77">
        <f t="shared" si="304"/>
        <v>0</v>
      </c>
      <c r="MI137" s="77">
        <f t="shared" si="471"/>
        <v>0</v>
      </c>
      <c r="MJ137" s="286">
        <f t="shared" si="472"/>
        <v>0</v>
      </c>
      <c r="MK137" s="73"/>
      <c r="ML137" s="74"/>
      <c r="MM137" s="279"/>
      <c r="MN137" s="287">
        <f t="shared" si="473"/>
        <v>1.0653198848490804</v>
      </c>
      <c r="MO137" s="288">
        <f t="shared" si="473"/>
        <v>0</v>
      </c>
      <c r="MP137" s="288">
        <f t="shared" si="473"/>
        <v>1.0933747209762172</v>
      </c>
      <c r="MQ137" s="289">
        <f t="shared" si="473"/>
        <v>0</v>
      </c>
      <c r="MR137" s="290">
        <f t="shared" si="474"/>
        <v>1.8529108757180057</v>
      </c>
      <c r="MS137" s="291"/>
      <c r="MT137" s="291">
        <f t="shared" si="305"/>
        <v>1.1345949479570208</v>
      </c>
      <c r="MU137" s="292"/>
      <c r="MV137" s="359">
        <f t="shared" si="306"/>
        <v>0</v>
      </c>
      <c r="MW137" s="360">
        <f t="shared" si="307"/>
        <v>0</v>
      </c>
      <c r="MX137" s="360">
        <f t="shared" si="308"/>
        <v>0.71831592776098496</v>
      </c>
      <c r="MY137" s="360">
        <f t="shared" si="309"/>
        <v>0</v>
      </c>
      <c r="MZ137" s="360">
        <f t="shared" si="310"/>
        <v>0</v>
      </c>
      <c r="NA137" s="360">
        <f t="shared" si="311"/>
        <v>0</v>
      </c>
      <c r="NB137" s="360">
        <f t="shared" si="312"/>
        <v>0.29547029368018946</v>
      </c>
      <c r="NC137" s="360">
        <f t="shared" si="313"/>
        <v>0</v>
      </c>
      <c r="ND137" s="360">
        <f t="shared" si="314"/>
        <v>0</v>
      </c>
      <c r="NE137" s="360">
        <f t="shared" si="315"/>
        <v>0.45649619208161246</v>
      </c>
      <c r="NF137" s="360">
        <f t="shared" si="316"/>
        <v>0</v>
      </c>
      <c r="NG137" s="360">
        <f t="shared" si="317"/>
        <v>0.38262846219521895</v>
      </c>
      <c r="NH137" s="360">
        <f t="shared" si="318"/>
        <v>0</v>
      </c>
      <c r="NI137" s="360">
        <f t="shared" si="319"/>
        <v>0</v>
      </c>
      <c r="NJ137" s="360">
        <f t="shared" si="320"/>
        <v>0</v>
      </c>
      <c r="NK137" s="361">
        <f t="shared" si="321"/>
        <v>0</v>
      </c>
      <c r="NL137" s="145">
        <f t="shared" si="475"/>
        <v>1.8529108757180057</v>
      </c>
      <c r="NM137" s="40"/>
      <c r="NN137" s="56">
        <f t="shared" si="476"/>
        <v>1.1345949479570208</v>
      </c>
      <c r="NO137" s="59"/>
      <c r="NP137" s="55">
        <f t="shared" si="322"/>
        <v>1.0653198848490804</v>
      </c>
      <c r="NQ137" s="40"/>
      <c r="NR137" s="56">
        <f t="shared" si="323"/>
        <v>1.0933747209762172</v>
      </c>
      <c r="NS137" s="60"/>
      <c r="NT137" s="25"/>
      <c r="NU137" s="86">
        <f t="shared" si="477"/>
        <v>0</v>
      </c>
      <c r="NV137" s="86">
        <f t="shared" si="477"/>
        <v>0</v>
      </c>
      <c r="NW137" s="86">
        <f t="shared" si="477"/>
        <v>0</v>
      </c>
      <c r="NX137" s="86">
        <f t="shared" si="477"/>
        <v>0</v>
      </c>
      <c r="NY137" s="87">
        <f t="shared" si="478"/>
        <v>0</v>
      </c>
      <c r="NZ137" s="87">
        <f t="shared" si="478"/>
        <v>0</v>
      </c>
      <c r="OA137" s="87">
        <f t="shared" si="478"/>
        <v>0</v>
      </c>
      <c r="OB137" s="87">
        <f t="shared" si="478"/>
        <v>0</v>
      </c>
      <c r="OC137" s="26"/>
    </row>
    <row r="138" spans="1:393" thickBot="1" x14ac:dyDescent="0.35">
      <c r="A138" s="136" t="s">
        <v>374</v>
      </c>
      <c r="B138" s="137" t="s">
        <v>375</v>
      </c>
      <c r="C138" s="133" t="s">
        <v>118</v>
      </c>
      <c r="D138" s="64">
        <f>VLOOKUP(B138,[1]УсіТ_1!$A$10:$G$556,6,FALSE)</f>
        <v>215.5</v>
      </c>
      <c r="E138" s="64">
        <f>VLOOKUP(B138,[1]УсіТ_1!$A$10:$G$556,7,FALSE)</f>
        <v>93.6</v>
      </c>
      <c r="F138" s="38"/>
      <c r="G138" s="38"/>
      <c r="H138" s="39"/>
      <c r="I138" s="256">
        <v>1.1648000000000001</v>
      </c>
      <c r="J138" s="62">
        <v>1.1648000000000001</v>
      </c>
      <c r="K138" s="257">
        <f t="shared" si="324"/>
        <v>0.74950000000000006</v>
      </c>
      <c r="L138" s="258">
        <f t="shared" si="325"/>
        <v>0.74950000000000006</v>
      </c>
      <c r="M138" s="63">
        <v>0</v>
      </c>
      <c r="N138" s="63">
        <v>0</v>
      </c>
      <c r="O138" s="63">
        <v>0.4153</v>
      </c>
      <c r="P138" s="63">
        <v>0</v>
      </c>
      <c r="Q138" s="63">
        <v>0</v>
      </c>
      <c r="R138" s="63">
        <v>0</v>
      </c>
      <c r="S138" s="63">
        <v>0</v>
      </c>
      <c r="T138" s="63">
        <v>0</v>
      </c>
      <c r="U138" s="63">
        <v>0</v>
      </c>
      <c r="V138" s="63">
        <v>0.40679999999999999</v>
      </c>
      <c r="W138" s="63">
        <v>0</v>
      </c>
      <c r="X138" s="63">
        <v>0.3427</v>
      </c>
      <c r="Y138" s="63">
        <v>0</v>
      </c>
      <c r="Z138" s="63">
        <v>0</v>
      </c>
      <c r="AA138" s="63">
        <v>0</v>
      </c>
      <c r="AB138" s="259">
        <v>0</v>
      </c>
      <c r="AC138" s="144">
        <v>0</v>
      </c>
      <c r="AD138" s="70">
        <v>0</v>
      </c>
      <c r="AE138" s="70">
        <v>0</v>
      </c>
      <c r="AF138" s="68">
        <f t="shared" si="326"/>
        <v>0</v>
      </c>
      <c r="AG138" s="68">
        <f t="shared" si="327"/>
        <v>0</v>
      </c>
      <c r="AH138" s="71">
        <v>0</v>
      </c>
      <c r="AI138" s="71">
        <v>0</v>
      </c>
      <c r="AJ138" s="68">
        <f t="shared" si="328"/>
        <v>0</v>
      </c>
      <c r="AK138" s="68">
        <f t="shared" si="329"/>
        <v>0</v>
      </c>
      <c r="AL138" s="71">
        <v>0</v>
      </c>
      <c r="AM138" s="69">
        <f t="shared" si="330"/>
        <v>0</v>
      </c>
      <c r="AN138" s="260">
        <v>0</v>
      </c>
      <c r="AO138" s="71">
        <v>0</v>
      </c>
      <c r="AP138" s="71">
        <v>0</v>
      </c>
      <c r="AQ138" s="68">
        <f t="shared" si="331"/>
        <v>0</v>
      </c>
      <c r="AR138" s="68">
        <f t="shared" si="332"/>
        <v>0</v>
      </c>
      <c r="AS138" s="71">
        <v>0</v>
      </c>
      <c r="AT138" s="261">
        <f t="shared" si="244"/>
        <v>0</v>
      </c>
      <c r="AU138" s="71">
        <v>0</v>
      </c>
      <c r="AV138" s="68">
        <f t="shared" si="333"/>
        <v>0</v>
      </c>
      <c r="AW138" s="68">
        <f t="shared" si="334"/>
        <v>0</v>
      </c>
      <c r="AX138" s="71">
        <v>0</v>
      </c>
      <c r="AY138" s="69">
        <f t="shared" si="335"/>
        <v>0</v>
      </c>
      <c r="AZ138" s="260">
        <v>11</v>
      </c>
      <c r="BA138" s="260">
        <v>56.068833333333501</v>
      </c>
      <c r="BB138" s="260">
        <v>5.8471783333333498</v>
      </c>
      <c r="BC138" s="262">
        <f t="shared" si="336"/>
        <v>4.6777426666666804</v>
      </c>
      <c r="BD138" s="262">
        <f t="shared" si="245"/>
        <v>1.1694356666666694</v>
      </c>
      <c r="BE138" s="260">
        <v>2.19469433333333</v>
      </c>
      <c r="BF138" s="262">
        <f t="shared" si="337"/>
        <v>1.7557554666666642</v>
      </c>
      <c r="BG138" s="262">
        <f t="shared" si="246"/>
        <v>0.43893886666666582</v>
      </c>
      <c r="BH138" s="260">
        <v>6.9134260278962563</v>
      </c>
      <c r="BI138" s="263">
        <f t="shared" si="338"/>
        <v>4.0481842643387642</v>
      </c>
      <c r="BJ138" s="68">
        <f t="shared" si="339"/>
        <v>9.4748503712318188E-2</v>
      </c>
      <c r="BK138" s="260">
        <v>3.5509055681705006</v>
      </c>
      <c r="BL138" s="69">
        <f t="shared" si="340"/>
        <v>89.490045115280324</v>
      </c>
      <c r="BM138" s="260">
        <v>0</v>
      </c>
      <c r="BN138" s="260">
        <v>0</v>
      </c>
      <c r="BO138" s="260">
        <v>0</v>
      </c>
      <c r="BP138" s="68">
        <f t="shared" si="341"/>
        <v>0</v>
      </c>
      <c r="BQ138" s="68">
        <f t="shared" si="342"/>
        <v>0</v>
      </c>
      <c r="BR138" s="260">
        <v>0</v>
      </c>
      <c r="BS138" s="260">
        <v>0</v>
      </c>
      <c r="BT138" s="68">
        <f t="shared" si="343"/>
        <v>0</v>
      </c>
      <c r="BU138" s="68">
        <f t="shared" si="344"/>
        <v>0</v>
      </c>
      <c r="BV138" s="260">
        <v>0</v>
      </c>
      <c r="BW138" s="69">
        <f t="shared" si="345"/>
        <v>0</v>
      </c>
      <c r="BX138" s="260">
        <v>0</v>
      </c>
      <c r="BY138" s="260">
        <v>0</v>
      </c>
      <c r="BZ138" s="263">
        <f t="shared" si="346"/>
        <v>0</v>
      </c>
      <c r="CA138" s="263">
        <f t="shared" si="347"/>
        <v>0</v>
      </c>
      <c r="CB138" s="260">
        <v>0</v>
      </c>
      <c r="CC138" s="264">
        <f t="shared" si="348"/>
        <v>0</v>
      </c>
      <c r="CD138" s="260">
        <v>0</v>
      </c>
      <c r="CE138" s="260">
        <v>0</v>
      </c>
      <c r="CF138" s="263">
        <f t="shared" si="349"/>
        <v>0</v>
      </c>
      <c r="CG138" s="263">
        <f t="shared" si="350"/>
        <v>0</v>
      </c>
      <c r="CH138" s="260">
        <v>0</v>
      </c>
      <c r="CI138" s="69">
        <f t="shared" si="351"/>
        <v>0</v>
      </c>
      <c r="CJ138" s="260">
        <v>0</v>
      </c>
      <c r="CK138" s="260">
        <v>0</v>
      </c>
      <c r="CL138" s="260">
        <v>0</v>
      </c>
      <c r="CM138" s="260">
        <v>0</v>
      </c>
      <c r="CN138" s="260">
        <v>0</v>
      </c>
      <c r="CO138" s="265">
        <f t="shared" si="352"/>
        <v>0</v>
      </c>
      <c r="CP138" s="266">
        <f t="shared" si="353"/>
        <v>0</v>
      </c>
      <c r="CQ138" s="260">
        <v>0</v>
      </c>
      <c r="CR138" s="265">
        <f t="shared" si="354"/>
        <v>0</v>
      </c>
      <c r="CS138" s="265">
        <f t="shared" si="355"/>
        <v>0</v>
      </c>
      <c r="CT138" s="260">
        <v>0</v>
      </c>
      <c r="CU138" s="267">
        <f t="shared" si="247"/>
        <v>0</v>
      </c>
      <c r="CV138" s="260">
        <v>0</v>
      </c>
      <c r="CW138" s="260">
        <v>0</v>
      </c>
      <c r="CX138" s="68">
        <f t="shared" si="356"/>
        <v>0</v>
      </c>
      <c r="CY138" s="68">
        <f t="shared" si="357"/>
        <v>0</v>
      </c>
      <c r="CZ138" s="260">
        <v>0</v>
      </c>
      <c r="DA138" s="69">
        <f t="shared" si="358"/>
        <v>0</v>
      </c>
      <c r="DB138" s="260">
        <v>0</v>
      </c>
      <c r="DC138" s="260">
        <v>0</v>
      </c>
      <c r="DD138" s="68">
        <f t="shared" si="359"/>
        <v>0</v>
      </c>
      <c r="DE138" s="68">
        <f t="shared" si="360"/>
        <v>0</v>
      </c>
      <c r="DF138" s="260">
        <v>0</v>
      </c>
      <c r="DG138" s="69">
        <f t="shared" si="361"/>
        <v>0</v>
      </c>
      <c r="DH138" s="260">
        <v>31.981434996573121</v>
      </c>
      <c r="DI138" s="260">
        <v>7.035915699246087</v>
      </c>
      <c r="DJ138" s="260">
        <v>0.50086736394166642</v>
      </c>
      <c r="DK138" s="260">
        <v>23.282484677505231</v>
      </c>
      <c r="DL138" s="68">
        <f t="shared" si="362"/>
        <v>1.6353617237479674</v>
      </c>
      <c r="DM138" s="68">
        <f t="shared" si="363"/>
        <v>7.4238996292386723</v>
      </c>
      <c r="DN138" s="260">
        <v>6.7730413014852902</v>
      </c>
      <c r="DO138" s="68">
        <f t="shared" si="364"/>
        <v>9.2824531036855909E-2</v>
      </c>
      <c r="DP138" s="68">
        <f t="shared" si="365"/>
        <v>3.9659814262499178</v>
      </c>
      <c r="DQ138" s="260">
        <v>3.4787997611377399</v>
      </c>
      <c r="DR138" s="264">
        <f t="shared" si="366"/>
        <v>87.663052559866955</v>
      </c>
      <c r="DS138" s="260">
        <v>0</v>
      </c>
      <c r="DT138" s="260">
        <v>0</v>
      </c>
      <c r="DU138" s="260">
        <v>0</v>
      </c>
      <c r="DV138" s="68">
        <f t="shared" si="367"/>
        <v>0</v>
      </c>
      <c r="DW138" s="68">
        <f t="shared" si="368"/>
        <v>0</v>
      </c>
      <c r="DX138" s="260">
        <v>0</v>
      </c>
      <c r="DY138" s="260">
        <v>0</v>
      </c>
      <c r="DZ138" s="260">
        <v>0</v>
      </c>
      <c r="EA138" s="260">
        <v>0</v>
      </c>
      <c r="EB138" s="68">
        <f t="shared" si="369"/>
        <v>0</v>
      </c>
      <c r="EC138" s="68">
        <f t="shared" si="370"/>
        <v>0</v>
      </c>
      <c r="ED138" s="267">
        <v>0</v>
      </c>
      <c r="EE138" s="69">
        <f t="shared" si="371"/>
        <v>0</v>
      </c>
      <c r="EF138" s="260">
        <v>11.7248588888888</v>
      </c>
      <c r="EG138" s="260">
        <v>2.5794689555555399</v>
      </c>
      <c r="EH138" s="260">
        <v>30.072437777777701</v>
      </c>
      <c r="EI138" s="260">
        <v>8.5364683099020393</v>
      </c>
      <c r="EJ138" s="268">
        <f t="shared" si="372"/>
        <v>0.59960153408751926</v>
      </c>
      <c r="EK138" s="266">
        <f t="shared" si="373"/>
        <v>2.721955358231984</v>
      </c>
      <c r="EL138" s="260">
        <v>5.7064755149368098</v>
      </c>
      <c r="EM138" s="268">
        <f t="shared" si="374"/>
        <v>7.8207246932208985E-2</v>
      </c>
      <c r="EN138" s="268">
        <f t="shared" si="375"/>
        <v>3.3414495636733088</v>
      </c>
      <c r="EO138" s="269">
        <f t="shared" si="376"/>
        <v>58.619709447060892</v>
      </c>
      <c r="EP138" s="69">
        <f t="shared" si="377"/>
        <v>73.860833903296736</v>
      </c>
      <c r="EQ138" s="260">
        <v>0</v>
      </c>
      <c r="ER138" s="260">
        <v>0</v>
      </c>
      <c r="ES138" s="260">
        <v>0</v>
      </c>
      <c r="ET138" s="68">
        <f t="shared" si="378"/>
        <v>0</v>
      </c>
      <c r="EU138" s="68">
        <f t="shared" si="379"/>
        <v>0</v>
      </c>
      <c r="EV138" s="260">
        <v>0</v>
      </c>
      <c r="EW138" s="260">
        <v>0</v>
      </c>
      <c r="EX138" s="68">
        <f t="shared" si="380"/>
        <v>0</v>
      </c>
      <c r="EY138" s="68">
        <f t="shared" si="381"/>
        <v>0</v>
      </c>
      <c r="EZ138" s="260">
        <v>0</v>
      </c>
      <c r="FA138" s="69">
        <f t="shared" si="382"/>
        <v>0</v>
      </c>
      <c r="FB138" s="260">
        <v>0</v>
      </c>
      <c r="FC138" s="260">
        <v>0</v>
      </c>
      <c r="FD138" s="68">
        <f t="shared" si="383"/>
        <v>0</v>
      </c>
      <c r="FE138" s="68">
        <f t="shared" si="384"/>
        <v>0</v>
      </c>
      <c r="FF138" s="260">
        <v>0</v>
      </c>
      <c r="FG138" s="69">
        <f t="shared" si="385"/>
        <v>0</v>
      </c>
      <c r="FH138" s="260">
        <v>0</v>
      </c>
      <c r="FI138" s="260">
        <v>0</v>
      </c>
      <c r="FJ138" s="68">
        <f t="shared" si="386"/>
        <v>0</v>
      </c>
      <c r="FK138" s="68">
        <f t="shared" si="387"/>
        <v>0</v>
      </c>
      <c r="FL138" s="260">
        <v>0</v>
      </c>
      <c r="FM138" s="69">
        <f t="shared" si="388"/>
        <v>0</v>
      </c>
      <c r="FN138" s="260">
        <v>0</v>
      </c>
      <c r="FO138" s="260">
        <v>0</v>
      </c>
      <c r="FP138" s="68">
        <f t="shared" si="389"/>
        <v>0</v>
      </c>
      <c r="FQ138" s="68">
        <f t="shared" si="390"/>
        <v>0</v>
      </c>
      <c r="FR138" s="260">
        <v>0</v>
      </c>
      <c r="FS138" s="264">
        <f t="shared" si="391"/>
        <v>0</v>
      </c>
      <c r="FT138" s="270">
        <f t="shared" si="248"/>
        <v>251.01393157844402</v>
      </c>
      <c r="FU138" s="271">
        <f t="shared" si="249"/>
        <v>53.321678540263548</v>
      </c>
      <c r="FV138" s="272">
        <f t="shared" si="392"/>
        <v>32.181679675052706</v>
      </c>
      <c r="FW138" s="272">
        <f t="shared" si="250"/>
        <v>6.4334981333333445</v>
      </c>
      <c r="FX138" s="272">
        <f t="shared" si="251"/>
        <v>56.068833333333501</v>
      </c>
      <c r="FY138" s="272">
        <f t="shared" si="252"/>
        <v>0</v>
      </c>
      <c r="FZ138" s="272">
        <f t="shared" si="253"/>
        <v>0</v>
      </c>
      <c r="GA138" s="272">
        <f t="shared" si="254"/>
        <v>0</v>
      </c>
      <c r="GB138" s="272">
        <f t="shared" si="255"/>
        <v>0</v>
      </c>
      <c r="GC138" s="272">
        <f t="shared" si="256"/>
        <v>0</v>
      </c>
      <c r="GD138" s="272">
        <f t="shared" si="257"/>
        <v>0</v>
      </c>
      <c r="GE138" s="272">
        <f t="shared" si="258"/>
        <v>31.818952987407272</v>
      </c>
      <c r="GF138" s="273">
        <f t="shared" si="259"/>
        <v>12.3779430847142</v>
      </c>
      <c r="GG138" s="273">
        <f t="shared" si="260"/>
        <v>2.2349632578354868</v>
      </c>
      <c r="GH138" s="272">
        <f t="shared" si="393"/>
        <v>19.392942844318355</v>
      </c>
      <c r="GI138" s="274">
        <f t="shared" si="394"/>
        <v>13.853850610199629</v>
      </c>
      <c r="GJ138" s="275">
        <f t="shared" si="261"/>
        <v>0.26578028168138307</v>
      </c>
      <c r="GK138" s="271">
        <f t="shared" si="395"/>
        <v>199.21758551370871</v>
      </c>
      <c r="GL138" s="276">
        <f t="shared" si="396"/>
        <v>251.01415774727298</v>
      </c>
      <c r="GM138" s="272">
        <f t="shared" si="397"/>
        <v>79.553472235177381</v>
      </c>
      <c r="GN138" s="272">
        <f t="shared" si="398"/>
        <v>8.9342416728502148</v>
      </c>
      <c r="GO138" s="277">
        <f t="shared" si="399"/>
        <v>0.39932956736745051</v>
      </c>
      <c r="GP138" s="278">
        <f t="shared" si="400"/>
        <v>4.4846651714064795E-2</v>
      </c>
      <c r="GQ138" s="279">
        <f t="shared" si="401"/>
        <v>1.0620537352777191</v>
      </c>
      <c r="GR138" s="280">
        <f t="shared" si="402"/>
        <v>199.21758551370871</v>
      </c>
      <c r="GS138" s="272">
        <f t="shared" si="403"/>
        <v>79.553472235177381</v>
      </c>
      <c r="GT138" s="272">
        <f t="shared" si="262"/>
        <v>8.9342416728502148</v>
      </c>
      <c r="GU138" s="73">
        <f t="shared" si="404"/>
        <v>0.39932956736745051</v>
      </c>
      <c r="GV138" s="74">
        <f t="shared" si="405"/>
        <v>4.4846651714064795E-2</v>
      </c>
      <c r="GW138" s="279">
        <f t="shared" si="406"/>
        <v>1.0620537352777191</v>
      </c>
      <c r="GX138" s="280">
        <f t="shared" si="407"/>
        <v>128.19374018412117</v>
      </c>
      <c r="GY138" s="272">
        <f t="shared" si="263"/>
        <v>74.614687432684093</v>
      </c>
      <c r="GZ138" s="272">
        <f t="shared" si="264"/>
        <v>2.4059950358045521</v>
      </c>
      <c r="HA138" s="73">
        <f t="shared" si="408"/>
        <v>0.58204626314449559</v>
      </c>
      <c r="HB138" s="74">
        <f t="shared" si="409"/>
        <v>1.8768428414280502E-2</v>
      </c>
      <c r="HC138" s="279">
        <f t="shared" si="410"/>
        <v>1.0832335574951024</v>
      </c>
      <c r="HD138" s="280">
        <f t="shared" si="411"/>
        <v>128.19374018412117</v>
      </c>
      <c r="HE138" s="272">
        <f t="shared" si="265"/>
        <v>74.614687432684093</v>
      </c>
      <c r="HF138" s="272">
        <f t="shared" si="266"/>
        <v>2.4059950358045521</v>
      </c>
      <c r="HG138" s="73">
        <f t="shared" si="412"/>
        <v>0.58204626314449559</v>
      </c>
      <c r="HH138" s="74">
        <f t="shared" si="413"/>
        <v>1.8768428414280502E-2</v>
      </c>
      <c r="HI138" s="281">
        <f t="shared" si="414"/>
        <v>1.0832335574951024</v>
      </c>
      <c r="HJ138" s="72">
        <f t="shared" si="267"/>
        <v>1.2370801908514872</v>
      </c>
      <c r="HK138" s="73">
        <f t="shared" si="415"/>
        <v>1.2370801908514872</v>
      </c>
      <c r="HL138" s="73">
        <f t="shared" si="268"/>
        <v>0.81188355134257928</v>
      </c>
      <c r="HM138" s="74">
        <f t="shared" si="416"/>
        <v>0.81188355134257928</v>
      </c>
      <c r="HN138" s="75"/>
      <c r="HO138" s="75"/>
      <c r="HP138" s="76">
        <f t="shared" si="417"/>
        <v>0</v>
      </c>
      <c r="HQ138" s="77">
        <f t="shared" si="418"/>
        <v>0</v>
      </c>
      <c r="HR138" s="77">
        <f t="shared" si="419"/>
        <v>0</v>
      </c>
      <c r="HS138" s="77">
        <f t="shared" si="420"/>
        <v>0</v>
      </c>
      <c r="HT138" s="282">
        <f t="shared" si="421"/>
        <v>0</v>
      </c>
      <c r="HU138" s="73"/>
      <c r="HV138" s="74"/>
      <c r="HW138" s="279"/>
      <c r="HX138" s="76">
        <f t="shared" si="422"/>
        <v>0</v>
      </c>
      <c r="HY138" s="77">
        <f t="shared" si="423"/>
        <v>0</v>
      </c>
      <c r="HZ138" s="77">
        <f t="shared" si="269"/>
        <v>0</v>
      </c>
      <c r="IA138" s="77">
        <f t="shared" si="424"/>
        <v>0</v>
      </c>
      <c r="IB138" s="282">
        <f t="shared" si="425"/>
        <v>0</v>
      </c>
      <c r="IC138" s="73"/>
      <c r="ID138" s="74"/>
      <c r="IE138" s="279"/>
      <c r="IF138" s="76">
        <f t="shared" si="270"/>
        <v>4.9387848024932923</v>
      </c>
      <c r="IG138" s="77">
        <f t="shared" si="426"/>
        <v>5.6203864930853911</v>
      </c>
      <c r="IH138" s="77">
        <f t="shared" si="271"/>
        <v>6.5282466370456627</v>
      </c>
      <c r="II138" s="77">
        <f t="shared" si="427"/>
        <v>7.5388192164603316</v>
      </c>
      <c r="IJ138" s="282">
        <f t="shared" si="428"/>
        <v>71.023845329587559</v>
      </c>
      <c r="IK138" s="73">
        <f t="shared" si="429"/>
        <v>6.953699535099464E-2</v>
      </c>
      <c r="IL138" s="74">
        <f t="shared" si="430"/>
        <v>9.1916265681634177E-2</v>
      </c>
      <c r="IM138" s="279">
        <f t="shared" si="431"/>
        <v>1.0238254386559078</v>
      </c>
      <c r="IN138" s="76">
        <f t="shared" si="272"/>
        <v>0</v>
      </c>
      <c r="IO138" s="77">
        <f t="shared" si="432"/>
        <v>0</v>
      </c>
      <c r="IP138" s="77">
        <f t="shared" si="273"/>
        <v>0</v>
      </c>
      <c r="IQ138" s="77">
        <f t="shared" si="433"/>
        <v>0</v>
      </c>
      <c r="IR138" s="282">
        <f t="shared" si="434"/>
        <v>0</v>
      </c>
      <c r="IS138" s="283"/>
      <c r="IT138" s="284"/>
      <c r="IU138" s="285"/>
      <c r="IV138" s="76">
        <f t="shared" si="274"/>
        <v>0</v>
      </c>
      <c r="IW138" s="77">
        <f t="shared" si="435"/>
        <v>0</v>
      </c>
      <c r="IX138" s="77">
        <f t="shared" si="436"/>
        <v>0</v>
      </c>
      <c r="IY138" s="77">
        <f t="shared" si="437"/>
        <v>0</v>
      </c>
      <c r="IZ138" s="282">
        <f t="shared" si="438"/>
        <v>0</v>
      </c>
      <c r="JA138" s="283"/>
      <c r="JB138" s="284"/>
      <c r="JC138" s="285"/>
      <c r="JD138" s="76">
        <f t="shared" si="275"/>
        <v>0</v>
      </c>
      <c r="JE138" s="77">
        <f t="shared" si="439"/>
        <v>0</v>
      </c>
      <c r="JF138" s="77">
        <f t="shared" si="276"/>
        <v>0</v>
      </c>
      <c r="JG138" s="77">
        <f t="shared" si="440"/>
        <v>0</v>
      </c>
      <c r="JH138" s="282">
        <f t="shared" si="441"/>
        <v>0</v>
      </c>
      <c r="JI138" s="283"/>
      <c r="JJ138" s="284"/>
      <c r="JK138" s="285"/>
      <c r="JL138" s="76">
        <f t="shared" si="277"/>
        <v>0</v>
      </c>
      <c r="JM138" s="77">
        <f t="shared" si="442"/>
        <v>0</v>
      </c>
      <c r="JN138" s="77">
        <f t="shared" si="278"/>
        <v>0</v>
      </c>
      <c r="JO138" s="77">
        <f t="shared" si="443"/>
        <v>0</v>
      </c>
      <c r="JP138" s="282">
        <f t="shared" si="444"/>
        <v>0</v>
      </c>
      <c r="JQ138" s="73"/>
      <c r="JR138" s="74"/>
      <c r="JS138" s="279"/>
      <c r="JT138" s="76">
        <f t="shared" si="281"/>
        <v>0</v>
      </c>
      <c r="JU138" s="77">
        <f t="shared" si="446"/>
        <v>0</v>
      </c>
      <c r="JV138" s="77">
        <f t="shared" si="282"/>
        <v>0</v>
      </c>
      <c r="JW138" s="77">
        <f t="shared" si="447"/>
        <v>0</v>
      </c>
      <c r="JX138" s="282">
        <f t="shared" si="448"/>
        <v>0</v>
      </c>
      <c r="JY138" s="73"/>
      <c r="JZ138" s="74"/>
      <c r="KA138" s="279"/>
      <c r="KB138" s="76">
        <f t="shared" si="283"/>
        <v>0</v>
      </c>
      <c r="KC138" s="77">
        <f t="shared" si="449"/>
        <v>0</v>
      </c>
      <c r="KD138" s="77">
        <f t="shared" si="284"/>
        <v>0</v>
      </c>
      <c r="KE138" s="77">
        <f t="shared" si="450"/>
        <v>0</v>
      </c>
      <c r="KF138" s="282">
        <f t="shared" si="451"/>
        <v>0</v>
      </c>
      <c r="KG138" s="73"/>
      <c r="KH138" s="74"/>
      <c r="KI138" s="279"/>
      <c r="KJ138" s="76">
        <f t="shared" si="285"/>
        <v>52.913005583515293</v>
      </c>
      <c r="KK138" s="77">
        <f t="shared" si="452"/>
        <v>60.215529484096237</v>
      </c>
      <c r="KL138" s="77">
        <f t="shared" si="286"/>
        <v>1.7281862547848232</v>
      </c>
      <c r="KM138" s="77">
        <f t="shared" si="453"/>
        <v>1.9957094870255139</v>
      </c>
      <c r="KN138" s="282">
        <f t="shared" si="454"/>
        <v>69.573851237989643</v>
      </c>
      <c r="KO138" s="73">
        <f t="shared" si="287"/>
        <v>0.76053006470084594</v>
      </c>
      <c r="KP138" s="74">
        <f t="shared" si="288"/>
        <v>2.4839594532049935E-2</v>
      </c>
      <c r="KQ138" s="279">
        <f t="shared" si="289"/>
        <v>1.1088059234629248</v>
      </c>
      <c r="KR138" s="76">
        <f t="shared" si="290"/>
        <v>0</v>
      </c>
      <c r="KS138" s="77">
        <f t="shared" si="455"/>
        <v>0</v>
      </c>
      <c r="KT138" s="77">
        <f t="shared" si="291"/>
        <v>0</v>
      </c>
      <c r="KU138" s="77">
        <f t="shared" si="456"/>
        <v>0</v>
      </c>
      <c r="KV138" s="282">
        <f t="shared" si="457"/>
        <v>0</v>
      </c>
      <c r="KW138" s="73"/>
      <c r="KX138" s="74"/>
      <c r="KY138" s="279"/>
      <c r="KZ138" s="76">
        <f t="shared" si="292"/>
        <v>21.701681849168796</v>
      </c>
      <c r="LA138" s="77">
        <f t="shared" si="458"/>
        <v>24.69673096117258</v>
      </c>
      <c r="LB138" s="77">
        <f t="shared" si="293"/>
        <v>0.67780878101972819</v>
      </c>
      <c r="LC138" s="77">
        <f t="shared" si="459"/>
        <v>0.78273358032158213</v>
      </c>
      <c r="LD138" s="286">
        <f t="shared" si="460"/>
        <v>58.619709447060899</v>
      </c>
      <c r="LE138" s="73">
        <f t="shared" si="294"/>
        <v>0.37021135133341887</v>
      </c>
      <c r="LF138" s="74">
        <f t="shared" si="295"/>
        <v>1.1562813726189707E-2</v>
      </c>
      <c r="LG138" s="279">
        <f t="shared" si="296"/>
        <v>1.0528827921623394</v>
      </c>
      <c r="LH138" s="76">
        <f t="shared" si="297"/>
        <v>0</v>
      </c>
      <c r="LI138" s="77">
        <f t="shared" si="461"/>
        <v>0</v>
      </c>
      <c r="LJ138" s="77">
        <f t="shared" si="298"/>
        <v>0</v>
      </c>
      <c r="LK138" s="77">
        <f t="shared" si="462"/>
        <v>0</v>
      </c>
      <c r="LL138" s="282">
        <f t="shared" si="463"/>
        <v>0</v>
      </c>
      <c r="LM138" s="73"/>
      <c r="LN138" s="74"/>
      <c r="LO138" s="279"/>
      <c r="LP138" s="76">
        <f t="shared" si="299"/>
        <v>0</v>
      </c>
      <c r="LQ138" s="77">
        <f t="shared" si="464"/>
        <v>0</v>
      </c>
      <c r="LR138" s="77">
        <f t="shared" si="300"/>
        <v>0</v>
      </c>
      <c r="LS138" s="77">
        <f t="shared" si="465"/>
        <v>0</v>
      </c>
      <c r="LT138" s="282">
        <f t="shared" si="466"/>
        <v>0</v>
      </c>
      <c r="LU138" s="73"/>
      <c r="LV138" s="74"/>
      <c r="LW138" s="279"/>
      <c r="LX138" s="76">
        <f t="shared" si="301"/>
        <v>0</v>
      </c>
      <c r="LY138" s="77">
        <f t="shared" si="467"/>
        <v>0</v>
      </c>
      <c r="LZ138" s="77">
        <f t="shared" si="302"/>
        <v>0</v>
      </c>
      <c r="MA138" s="77">
        <f t="shared" si="468"/>
        <v>0</v>
      </c>
      <c r="MB138" s="286">
        <f t="shared" si="469"/>
        <v>0</v>
      </c>
      <c r="MC138" s="73"/>
      <c r="MD138" s="74"/>
      <c r="ME138" s="279"/>
      <c r="MF138" s="76">
        <f t="shared" si="303"/>
        <v>0</v>
      </c>
      <c r="MG138" s="77">
        <f t="shared" si="470"/>
        <v>0</v>
      </c>
      <c r="MH138" s="77">
        <f t="shared" si="304"/>
        <v>0</v>
      </c>
      <c r="MI138" s="77">
        <f t="shared" si="471"/>
        <v>0</v>
      </c>
      <c r="MJ138" s="286">
        <f t="shared" si="472"/>
        <v>0</v>
      </c>
      <c r="MK138" s="73"/>
      <c r="ML138" s="74"/>
      <c r="MM138" s="279"/>
      <c r="MN138" s="287">
        <f t="shared" si="473"/>
        <v>1.0620534745986865</v>
      </c>
      <c r="MO138" s="288">
        <f t="shared" si="473"/>
        <v>0</v>
      </c>
      <c r="MP138" s="288">
        <f t="shared" si="473"/>
        <v>1.0832357338742515</v>
      </c>
      <c r="MQ138" s="289">
        <f t="shared" si="473"/>
        <v>0</v>
      </c>
      <c r="MR138" s="290">
        <f t="shared" si="474"/>
        <v>1.2370798872125501</v>
      </c>
      <c r="MS138" s="291"/>
      <c r="MT138" s="291">
        <f t="shared" si="305"/>
        <v>0.81188518253875164</v>
      </c>
      <c r="MU138" s="292"/>
      <c r="MV138" s="359">
        <f t="shared" si="306"/>
        <v>0</v>
      </c>
      <c r="MW138" s="360">
        <f t="shared" si="307"/>
        <v>0</v>
      </c>
      <c r="MX138" s="360">
        <f t="shared" si="308"/>
        <v>0.4251947046737985</v>
      </c>
      <c r="MY138" s="360">
        <f t="shared" si="309"/>
        <v>0</v>
      </c>
      <c r="MZ138" s="360">
        <f t="shared" si="310"/>
        <v>0</v>
      </c>
      <c r="NA138" s="360">
        <f t="shared" si="311"/>
        <v>0</v>
      </c>
      <c r="NB138" s="360">
        <f t="shared" si="312"/>
        <v>0</v>
      </c>
      <c r="NC138" s="360">
        <f t="shared" si="313"/>
        <v>0</v>
      </c>
      <c r="ND138" s="360">
        <f t="shared" si="314"/>
        <v>0</v>
      </c>
      <c r="NE138" s="360">
        <f t="shared" si="315"/>
        <v>0.45106224966471781</v>
      </c>
      <c r="NF138" s="360">
        <f t="shared" si="316"/>
        <v>0</v>
      </c>
      <c r="NG138" s="360">
        <f t="shared" si="317"/>
        <v>0.36082293287403372</v>
      </c>
      <c r="NH138" s="360">
        <f t="shared" si="318"/>
        <v>0</v>
      </c>
      <c r="NI138" s="360">
        <f t="shared" si="319"/>
        <v>0</v>
      </c>
      <c r="NJ138" s="360">
        <f t="shared" si="320"/>
        <v>0</v>
      </c>
      <c r="NK138" s="361">
        <f t="shared" si="321"/>
        <v>0</v>
      </c>
      <c r="NL138" s="145">
        <f t="shared" si="475"/>
        <v>1.2370798872125501</v>
      </c>
      <c r="NM138" s="40"/>
      <c r="NN138" s="56">
        <f t="shared" si="476"/>
        <v>0.81188518253875164</v>
      </c>
      <c r="NO138" s="59"/>
      <c r="NP138" s="55">
        <f t="shared" si="322"/>
        <v>1.0620534745986865</v>
      </c>
      <c r="NQ138" s="40"/>
      <c r="NR138" s="56">
        <f t="shared" si="323"/>
        <v>1.0832357338742515</v>
      </c>
      <c r="NS138" s="60"/>
      <c r="NT138" s="25"/>
      <c r="NU138" s="86">
        <f t="shared" si="477"/>
        <v>0</v>
      </c>
      <c r="NV138" s="86">
        <f t="shared" si="477"/>
        <v>0</v>
      </c>
      <c r="NW138" s="86">
        <f t="shared" si="477"/>
        <v>0</v>
      </c>
      <c r="NX138" s="86">
        <f t="shared" si="477"/>
        <v>0</v>
      </c>
      <c r="NY138" s="87">
        <f t="shared" si="478"/>
        <v>0</v>
      </c>
      <c r="NZ138" s="87">
        <f t="shared" si="478"/>
        <v>0</v>
      </c>
      <c r="OA138" s="87">
        <f t="shared" si="478"/>
        <v>0</v>
      </c>
      <c r="OB138" s="87">
        <f t="shared" si="478"/>
        <v>0</v>
      </c>
      <c r="OC138" s="26"/>
    </row>
    <row r="139" spans="1:393" thickBot="1" x14ac:dyDescent="0.35">
      <c r="A139" s="136" t="s">
        <v>376</v>
      </c>
      <c r="B139" s="137" t="s">
        <v>377</v>
      </c>
      <c r="C139" s="133" t="s">
        <v>118</v>
      </c>
      <c r="D139" s="64">
        <f>VLOOKUP(B139,[1]УсіТ_1!$A$10:$G$556,6,FALSE)</f>
        <v>184.7</v>
      </c>
      <c r="E139" s="64">
        <f>VLOOKUP(B139,[1]УсіТ_1!$A$10:$G$556,7,FALSE)</f>
        <v>0</v>
      </c>
      <c r="F139" s="38"/>
      <c r="G139" s="38"/>
      <c r="H139" s="39"/>
      <c r="I139" s="256">
        <v>1.5518000000000001</v>
      </c>
      <c r="J139" s="62">
        <v>1.5518000000000001</v>
      </c>
      <c r="K139" s="257">
        <f t="shared" si="324"/>
        <v>1.1553</v>
      </c>
      <c r="L139" s="258">
        <f t="shared" si="325"/>
        <v>1.1553</v>
      </c>
      <c r="M139" s="63">
        <v>0</v>
      </c>
      <c r="N139" s="63">
        <v>0</v>
      </c>
      <c r="O139" s="63">
        <v>0.39650000000000002</v>
      </c>
      <c r="P139" s="63">
        <v>0</v>
      </c>
      <c r="Q139" s="63">
        <v>0</v>
      </c>
      <c r="R139" s="63">
        <v>0</v>
      </c>
      <c r="S139" s="63">
        <v>0.26450000000000001</v>
      </c>
      <c r="T139" s="63">
        <v>0</v>
      </c>
      <c r="U139" s="63">
        <v>0</v>
      </c>
      <c r="V139" s="63">
        <v>0.49869999999999998</v>
      </c>
      <c r="W139" s="63">
        <v>0</v>
      </c>
      <c r="X139" s="63">
        <v>0.3921</v>
      </c>
      <c r="Y139" s="63">
        <v>0</v>
      </c>
      <c r="Z139" s="63">
        <v>0</v>
      </c>
      <c r="AA139" s="63">
        <v>0</v>
      </c>
      <c r="AB139" s="259">
        <v>0</v>
      </c>
      <c r="AC139" s="144">
        <v>0</v>
      </c>
      <c r="AD139" s="70">
        <v>0</v>
      </c>
      <c r="AE139" s="70">
        <v>0</v>
      </c>
      <c r="AF139" s="68">
        <f t="shared" si="326"/>
        <v>0</v>
      </c>
      <c r="AG139" s="68">
        <f t="shared" si="327"/>
        <v>0</v>
      </c>
      <c r="AH139" s="71">
        <v>0</v>
      </c>
      <c r="AI139" s="71">
        <v>0</v>
      </c>
      <c r="AJ139" s="68">
        <f t="shared" si="328"/>
        <v>0</v>
      </c>
      <c r="AK139" s="68">
        <f t="shared" si="329"/>
        <v>0</v>
      </c>
      <c r="AL139" s="71">
        <v>0</v>
      </c>
      <c r="AM139" s="69">
        <f t="shared" si="330"/>
        <v>0</v>
      </c>
      <c r="AN139" s="260">
        <v>0</v>
      </c>
      <c r="AO139" s="71">
        <v>0</v>
      </c>
      <c r="AP139" s="71">
        <v>0</v>
      </c>
      <c r="AQ139" s="68">
        <f t="shared" si="331"/>
        <v>0</v>
      </c>
      <c r="AR139" s="68">
        <f t="shared" si="332"/>
        <v>0</v>
      </c>
      <c r="AS139" s="71">
        <v>0</v>
      </c>
      <c r="AT139" s="261">
        <f t="shared" si="244"/>
        <v>0</v>
      </c>
      <c r="AU139" s="71">
        <v>0</v>
      </c>
      <c r="AV139" s="68">
        <f t="shared" si="333"/>
        <v>0</v>
      </c>
      <c r="AW139" s="68">
        <f t="shared" si="334"/>
        <v>0</v>
      </c>
      <c r="AX139" s="71">
        <v>0</v>
      </c>
      <c r="AY139" s="69">
        <f t="shared" si="335"/>
        <v>0</v>
      </c>
      <c r="AZ139" s="260">
        <v>9</v>
      </c>
      <c r="BA139" s="260">
        <v>45.874500000000097</v>
      </c>
      <c r="BB139" s="260">
        <v>4.7840550000000102</v>
      </c>
      <c r="BC139" s="262">
        <f t="shared" si="336"/>
        <v>3.8272440000000083</v>
      </c>
      <c r="BD139" s="262">
        <f t="shared" si="245"/>
        <v>0.95681100000000185</v>
      </c>
      <c r="BE139" s="260">
        <v>1.7956589999999999</v>
      </c>
      <c r="BF139" s="262">
        <f t="shared" si="337"/>
        <v>1.4365272</v>
      </c>
      <c r="BG139" s="262">
        <f t="shared" si="246"/>
        <v>0.35913179999999989</v>
      </c>
      <c r="BH139" s="260">
        <v>5.6564394773696591</v>
      </c>
      <c r="BI139" s="263">
        <f t="shared" si="338"/>
        <v>3.3121507617317136</v>
      </c>
      <c r="BJ139" s="68">
        <f t="shared" si="339"/>
        <v>7.7521503037351183E-2</v>
      </c>
      <c r="BK139" s="260">
        <v>2.9052863739576802</v>
      </c>
      <c r="BL139" s="69">
        <f t="shared" si="340"/>
        <v>73.219127821592934</v>
      </c>
      <c r="BM139" s="260">
        <v>0</v>
      </c>
      <c r="BN139" s="260">
        <v>0</v>
      </c>
      <c r="BO139" s="260">
        <v>0</v>
      </c>
      <c r="BP139" s="68">
        <f t="shared" si="341"/>
        <v>0</v>
      </c>
      <c r="BQ139" s="68">
        <f t="shared" si="342"/>
        <v>0</v>
      </c>
      <c r="BR139" s="260">
        <v>0</v>
      </c>
      <c r="BS139" s="260">
        <v>0</v>
      </c>
      <c r="BT139" s="68">
        <f t="shared" si="343"/>
        <v>0</v>
      </c>
      <c r="BU139" s="68">
        <f t="shared" si="344"/>
        <v>0</v>
      </c>
      <c r="BV139" s="260">
        <v>0</v>
      </c>
      <c r="BW139" s="69">
        <f t="shared" si="345"/>
        <v>0</v>
      </c>
      <c r="BX139" s="260">
        <v>0</v>
      </c>
      <c r="BY139" s="260">
        <v>0</v>
      </c>
      <c r="BZ139" s="263">
        <f t="shared" si="346"/>
        <v>0</v>
      </c>
      <c r="CA139" s="263">
        <f t="shared" si="347"/>
        <v>0</v>
      </c>
      <c r="CB139" s="260">
        <v>0</v>
      </c>
      <c r="CC139" s="264">
        <f t="shared" si="348"/>
        <v>0</v>
      </c>
      <c r="CD139" s="260">
        <v>0</v>
      </c>
      <c r="CE139" s="260">
        <v>0</v>
      </c>
      <c r="CF139" s="263">
        <f t="shared" si="349"/>
        <v>0</v>
      </c>
      <c r="CG139" s="263">
        <f t="shared" si="350"/>
        <v>0</v>
      </c>
      <c r="CH139" s="260">
        <v>0</v>
      </c>
      <c r="CI139" s="69">
        <f t="shared" si="351"/>
        <v>0</v>
      </c>
      <c r="CJ139" s="260">
        <v>22.9453921597296</v>
      </c>
      <c r="CK139" s="260">
        <v>5.0479872003643766</v>
      </c>
      <c r="CL139" s="260">
        <v>2.184594243101623</v>
      </c>
      <c r="CM139" s="260">
        <v>1.7907129652629652</v>
      </c>
      <c r="CN139" s="260">
        <v>4.8261992664876976</v>
      </c>
      <c r="CO139" s="265">
        <f t="shared" si="352"/>
        <v>0.33899223647809584</v>
      </c>
      <c r="CP139" s="266">
        <f t="shared" si="353"/>
        <v>1.5388915505108001</v>
      </c>
      <c r="CQ139" s="260">
        <v>3.7750566772782226</v>
      </c>
      <c r="CR139" s="265">
        <f t="shared" si="354"/>
        <v>5.173715176209804E-2</v>
      </c>
      <c r="CS139" s="265">
        <f t="shared" si="355"/>
        <v>2.2104995376069723</v>
      </c>
      <c r="CT139" s="260">
        <v>1.9389614919839646</v>
      </c>
      <c r="CU139" s="267">
        <f t="shared" si="247"/>
        <v>48.86182924673458</v>
      </c>
      <c r="CV139" s="260">
        <v>0</v>
      </c>
      <c r="CW139" s="260">
        <v>0</v>
      </c>
      <c r="CX139" s="68">
        <f t="shared" si="356"/>
        <v>0</v>
      </c>
      <c r="CY139" s="68">
        <f t="shared" si="357"/>
        <v>0</v>
      </c>
      <c r="CZ139" s="260">
        <v>0</v>
      </c>
      <c r="DA139" s="69">
        <f t="shared" si="358"/>
        <v>0</v>
      </c>
      <c r="DB139" s="260">
        <v>0</v>
      </c>
      <c r="DC139" s="260">
        <v>0</v>
      </c>
      <c r="DD139" s="68">
        <f t="shared" si="359"/>
        <v>0</v>
      </c>
      <c r="DE139" s="68">
        <f t="shared" si="360"/>
        <v>0</v>
      </c>
      <c r="DF139" s="260">
        <v>0</v>
      </c>
      <c r="DG139" s="69">
        <f t="shared" si="361"/>
        <v>0</v>
      </c>
      <c r="DH139" s="260">
        <v>33.60520961785344</v>
      </c>
      <c r="DI139" s="260">
        <v>7.3931461159277569</v>
      </c>
      <c r="DJ139" s="260">
        <v>0.52551780279999971</v>
      </c>
      <c r="DK139" s="260">
        <v>24.464592601797303</v>
      </c>
      <c r="DL139" s="68">
        <f t="shared" si="362"/>
        <v>1.7183929843502426</v>
      </c>
      <c r="DM139" s="68">
        <f t="shared" si="363"/>
        <v>7.8008289261942911</v>
      </c>
      <c r="DN139" s="260">
        <v>7.1164644266773998</v>
      </c>
      <c r="DO139" s="68">
        <f t="shared" si="364"/>
        <v>9.7531144967613767E-2</v>
      </c>
      <c r="DP139" s="68">
        <f t="shared" si="365"/>
        <v>4.167074210898658</v>
      </c>
      <c r="DQ139" s="260">
        <v>3.6551902824277098</v>
      </c>
      <c r="DR139" s="264">
        <f t="shared" si="366"/>
        <v>92.112145016980321</v>
      </c>
      <c r="DS139" s="260">
        <v>0</v>
      </c>
      <c r="DT139" s="260">
        <v>0</v>
      </c>
      <c r="DU139" s="260">
        <v>0</v>
      </c>
      <c r="DV139" s="68">
        <f t="shared" si="367"/>
        <v>0</v>
      </c>
      <c r="DW139" s="68">
        <f t="shared" si="368"/>
        <v>0</v>
      </c>
      <c r="DX139" s="260">
        <v>0</v>
      </c>
      <c r="DY139" s="260">
        <v>0</v>
      </c>
      <c r="DZ139" s="260">
        <v>0</v>
      </c>
      <c r="EA139" s="260">
        <v>0</v>
      </c>
      <c r="EB139" s="68">
        <f t="shared" si="369"/>
        <v>0</v>
      </c>
      <c r="EC139" s="68">
        <f t="shared" si="370"/>
        <v>0</v>
      </c>
      <c r="ED139" s="267">
        <v>0</v>
      </c>
      <c r="EE139" s="69">
        <f t="shared" si="371"/>
        <v>0</v>
      </c>
      <c r="EF139" s="260">
        <v>11.606168888888901</v>
      </c>
      <c r="EG139" s="260">
        <v>2.5533571555555601</v>
      </c>
      <c r="EH139" s="260">
        <v>29.275355861619467</v>
      </c>
      <c r="EI139" s="260">
        <v>8.4500541847255271</v>
      </c>
      <c r="EJ139" s="268">
        <f t="shared" si="372"/>
        <v>0.593531805935121</v>
      </c>
      <c r="EK139" s="266">
        <f t="shared" si="373"/>
        <v>2.6944011774499508</v>
      </c>
      <c r="EL139" s="260">
        <v>5.5955778052794178</v>
      </c>
      <c r="EM139" s="268">
        <f t="shared" si="374"/>
        <v>7.6687393821354422E-2</v>
      </c>
      <c r="EN139" s="268">
        <f t="shared" si="375"/>
        <v>3.2765129661925845</v>
      </c>
      <c r="EO139" s="269">
        <f t="shared" si="376"/>
        <v>57.480513896068871</v>
      </c>
      <c r="EP139" s="69">
        <f t="shared" si="377"/>
        <v>72.425447509046776</v>
      </c>
      <c r="EQ139" s="260">
        <v>0</v>
      </c>
      <c r="ER139" s="260">
        <v>0</v>
      </c>
      <c r="ES139" s="260">
        <v>0</v>
      </c>
      <c r="ET139" s="68">
        <f t="shared" si="378"/>
        <v>0</v>
      </c>
      <c r="EU139" s="68">
        <f t="shared" si="379"/>
        <v>0</v>
      </c>
      <c r="EV139" s="260">
        <v>0</v>
      </c>
      <c r="EW139" s="260">
        <v>0</v>
      </c>
      <c r="EX139" s="68">
        <f t="shared" si="380"/>
        <v>0</v>
      </c>
      <c r="EY139" s="68">
        <f t="shared" si="381"/>
        <v>0</v>
      </c>
      <c r="EZ139" s="260">
        <v>0</v>
      </c>
      <c r="FA139" s="69">
        <f t="shared" si="382"/>
        <v>0</v>
      </c>
      <c r="FB139" s="260">
        <v>0</v>
      </c>
      <c r="FC139" s="260">
        <v>0</v>
      </c>
      <c r="FD139" s="68">
        <f t="shared" si="383"/>
        <v>0</v>
      </c>
      <c r="FE139" s="68">
        <f t="shared" si="384"/>
        <v>0</v>
      </c>
      <c r="FF139" s="260">
        <v>0</v>
      </c>
      <c r="FG139" s="69">
        <f t="shared" si="385"/>
        <v>0</v>
      </c>
      <c r="FH139" s="260">
        <v>0</v>
      </c>
      <c r="FI139" s="260">
        <v>0</v>
      </c>
      <c r="FJ139" s="68">
        <f t="shared" si="386"/>
        <v>0</v>
      </c>
      <c r="FK139" s="68">
        <f t="shared" si="387"/>
        <v>0</v>
      </c>
      <c r="FL139" s="260">
        <v>0</v>
      </c>
      <c r="FM139" s="69">
        <f t="shared" si="388"/>
        <v>0</v>
      </c>
      <c r="FN139" s="260">
        <v>0</v>
      </c>
      <c r="FO139" s="260">
        <v>0</v>
      </c>
      <c r="FP139" s="68">
        <f t="shared" si="389"/>
        <v>0</v>
      </c>
      <c r="FQ139" s="68">
        <f t="shared" si="390"/>
        <v>0</v>
      </c>
      <c r="FR139" s="260">
        <v>0</v>
      </c>
      <c r="FS139" s="264">
        <f t="shared" si="391"/>
        <v>0</v>
      </c>
      <c r="FT139" s="270">
        <f t="shared" si="248"/>
        <v>286.61854959435459</v>
      </c>
      <c r="FU139" s="271">
        <f t="shared" si="249"/>
        <v>83.15126113831964</v>
      </c>
      <c r="FV139" s="272">
        <f t="shared" si="392"/>
        <v>31.510697742258127</v>
      </c>
      <c r="FW139" s="272">
        <f t="shared" si="250"/>
        <v>7.0544841652629735</v>
      </c>
      <c r="FX139" s="272">
        <f t="shared" si="251"/>
        <v>45.874500000000097</v>
      </c>
      <c r="FY139" s="272">
        <f t="shared" si="252"/>
        <v>0</v>
      </c>
      <c r="FZ139" s="272">
        <f t="shared" si="253"/>
        <v>0</v>
      </c>
      <c r="GA139" s="272">
        <f t="shared" si="254"/>
        <v>0</v>
      </c>
      <c r="GB139" s="272">
        <f t="shared" si="255"/>
        <v>0</v>
      </c>
      <c r="GC139" s="272">
        <f t="shared" si="256"/>
        <v>0</v>
      </c>
      <c r="GD139" s="272">
        <f t="shared" si="257"/>
        <v>0</v>
      </c>
      <c r="GE139" s="272">
        <f t="shared" si="258"/>
        <v>37.740846053010529</v>
      </c>
      <c r="GF139" s="273">
        <f t="shared" si="259"/>
        <v>14.681628418069151</v>
      </c>
      <c r="GG139" s="273">
        <f t="shared" si="260"/>
        <v>2.6509170267634592</v>
      </c>
      <c r="GH139" s="272">
        <f t="shared" si="393"/>
        <v>22.1435383866047</v>
      </c>
      <c r="GI139" s="274">
        <f t="shared" si="394"/>
        <v>15.818809721244511</v>
      </c>
      <c r="GJ139" s="275">
        <f t="shared" si="261"/>
        <v>0.3034771935884174</v>
      </c>
      <c r="GK139" s="271">
        <f t="shared" si="395"/>
        <v>227.47532748545606</v>
      </c>
      <c r="GL139" s="276">
        <f t="shared" si="396"/>
        <v>286.61891263167462</v>
      </c>
      <c r="GM139" s="272">
        <f t="shared" si="397"/>
        <v>113.6516992776333</v>
      </c>
      <c r="GN139" s="272">
        <f t="shared" si="398"/>
        <v>10.00887838561485</v>
      </c>
      <c r="GO139" s="277">
        <f t="shared" si="399"/>
        <v>0.49962209323514334</v>
      </c>
      <c r="GP139" s="278">
        <f t="shared" si="400"/>
        <v>4.3999841636692578E-2</v>
      </c>
      <c r="GQ139" s="279">
        <f t="shared" si="401"/>
        <v>1.0757640205727421</v>
      </c>
      <c r="GR139" s="280">
        <f t="shared" si="402"/>
        <v>227.47532748545606</v>
      </c>
      <c r="GS139" s="272">
        <f t="shared" si="403"/>
        <v>113.6516992776333</v>
      </c>
      <c r="GT139" s="272">
        <f t="shared" si="262"/>
        <v>10.00887838561485</v>
      </c>
      <c r="GU139" s="73">
        <f t="shared" si="404"/>
        <v>0.49962209323514334</v>
      </c>
      <c r="GV139" s="74">
        <f t="shared" si="405"/>
        <v>4.3999841636692578E-2</v>
      </c>
      <c r="GW139" s="279">
        <f t="shared" si="406"/>
        <v>1.0757640205727421</v>
      </c>
      <c r="GX139" s="280">
        <f t="shared" si="407"/>
        <v>169.36490857942994</v>
      </c>
      <c r="GY139" s="272">
        <f t="shared" si="263"/>
        <v>109.6108753483206</v>
      </c>
      <c r="GZ139" s="272">
        <f t="shared" si="264"/>
        <v>4.6675856825774904</v>
      </c>
      <c r="HA139" s="73">
        <f t="shared" si="408"/>
        <v>0.64718763920871203</v>
      </c>
      <c r="HB139" s="74">
        <f t="shared" si="409"/>
        <v>2.7559343442082947E-2</v>
      </c>
      <c r="HC139" s="279">
        <f t="shared" si="410"/>
        <v>1.0935845524520287</v>
      </c>
      <c r="HD139" s="280">
        <f t="shared" si="411"/>
        <v>169.36490857942994</v>
      </c>
      <c r="HE139" s="272">
        <f t="shared" si="265"/>
        <v>109.6108753483206</v>
      </c>
      <c r="HF139" s="272">
        <f t="shared" si="266"/>
        <v>4.6675856825774904</v>
      </c>
      <c r="HG139" s="73">
        <f t="shared" si="412"/>
        <v>0.64718763920871203</v>
      </c>
      <c r="HH139" s="74">
        <f t="shared" si="413"/>
        <v>2.7559343442082947E-2</v>
      </c>
      <c r="HI139" s="281">
        <f t="shared" si="414"/>
        <v>1.0935845524520287</v>
      </c>
      <c r="HJ139" s="72">
        <f t="shared" si="267"/>
        <v>1.6693706071247814</v>
      </c>
      <c r="HK139" s="73">
        <f t="shared" si="415"/>
        <v>1.6693706071247814</v>
      </c>
      <c r="HL139" s="73">
        <f t="shared" si="268"/>
        <v>1.2634182334478288</v>
      </c>
      <c r="HM139" s="74">
        <f t="shared" si="416"/>
        <v>1.2634182334478288</v>
      </c>
      <c r="HN139" s="75"/>
      <c r="HO139" s="75"/>
      <c r="HP139" s="76">
        <f t="shared" si="417"/>
        <v>0</v>
      </c>
      <c r="HQ139" s="77">
        <f t="shared" si="418"/>
        <v>0</v>
      </c>
      <c r="HR139" s="77">
        <f t="shared" si="419"/>
        <v>0</v>
      </c>
      <c r="HS139" s="77">
        <f t="shared" si="420"/>
        <v>0</v>
      </c>
      <c r="HT139" s="282">
        <f t="shared" si="421"/>
        <v>0</v>
      </c>
      <c r="HU139" s="73"/>
      <c r="HV139" s="74"/>
      <c r="HW139" s="279"/>
      <c r="HX139" s="76">
        <f t="shared" si="422"/>
        <v>0</v>
      </c>
      <c r="HY139" s="77">
        <f t="shared" si="423"/>
        <v>0</v>
      </c>
      <c r="HZ139" s="77">
        <f t="shared" si="269"/>
        <v>0</v>
      </c>
      <c r="IA139" s="77">
        <f t="shared" si="424"/>
        <v>0</v>
      </c>
      <c r="IB139" s="282">
        <f t="shared" si="425"/>
        <v>0</v>
      </c>
      <c r="IC139" s="73"/>
      <c r="ID139" s="74"/>
      <c r="IE139" s="279"/>
      <c r="IF139" s="76">
        <f t="shared" si="270"/>
        <v>4.0408239293126904</v>
      </c>
      <c r="IG139" s="77">
        <f t="shared" si="426"/>
        <v>4.5984980397971347</v>
      </c>
      <c r="IH139" s="77">
        <f t="shared" si="271"/>
        <v>5.3412927030373591</v>
      </c>
      <c r="II139" s="77">
        <f t="shared" si="427"/>
        <v>6.1681248134675428</v>
      </c>
      <c r="IJ139" s="282">
        <f t="shared" si="428"/>
        <v>58.110418906026133</v>
      </c>
      <c r="IK139" s="73">
        <f t="shared" si="429"/>
        <v>6.953699535099464E-2</v>
      </c>
      <c r="IL139" s="74">
        <f t="shared" si="430"/>
        <v>9.1916265681634232E-2</v>
      </c>
      <c r="IM139" s="279">
        <f t="shared" si="431"/>
        <v>1.0238254386559078</v>
      </c>
      <c r="IN139" s="76">
        <f t="shared" si="272"/>
        <v>0</v>
      </c>
      <c r="IO139" s="77">
        <f t="shared" si="432"/>
        <v>0</v>
      </c>
      <c r="IP139" s="77">
        <f t="shared" si="273"/>
        <v>0</v>
      </c>
      <c r="IQ139" s="77">
        <f t="shared" si="433"/>
        <v>0</v>
      </c>
      <c r="IR139" s="282">
        <f t="shared" si="434"/>
        <v>0</v>
      </c>
      <c r="IS139" s="283"/>
      <c r="IT139" s="284"/>
      <c r="IU139" s="285"/>
      <c r="IV139" s="76">
        <f t="shared" si="274"/>
        <v>0</v>
      </c>
      <c r="IW139" s="77">
        <f t="shared" si="435"/>
        <v>0</v>
      </c>
      <c r="IX139" s="77">
        <f t="shared" si="436"/>
        <v>0</v>
      </c>
      <c r="IY139" s="77">
        <f t="shared" si="437"/>
        <v>0</v>
      </c>
      <c r="IZ139" s="282">
        <f t="shared" si="438"/>
        <v>0</v>
      </c>
      <c r="JA139" s="283"/>
      <c r="JB139" s="284"/>
      <c r="JC139" s="285"/>
      <c r="JD139" s="76">
        <f t="shared" si="275"/>
        <v>0</v>
      </c>
      <c r="JE139" s="77">
        <f t="shared" si="439"/>
        <v>0</v>
      </c>
      <c r="JF139" s="77">
        <f t="shared" si="276"/>
        <v>0</v>
      </c>
      <c r="JG139" s="77">
        <f t="shared" si="440"/>
        <v>0</v>
      </c>
      <c r="JH139" s="282">
        <f t="shared" si="441"/>
        <v>0</v>
      </c>
      <c r="JI139" s="283"/>
      <c r="JJ139" s="284"/>
      <c r="JK139" s="285"/>
      <c r="JL139" s="76">
        <f t="shared" si="277"/>
        <v>32.567636487597653</v>
      </c>
      <c r="JM139" s="77">
        <f t="shared" si="442"/>
        <v>37.062295999251006</v>
      </c>
      <c r="JN139" s="77">
        <f t="shared" si="278"/>
        <v>2.1814423535031593</v>
      </c>
      <c r="JO139" s="77">
        <f t="shared" si="443"/>
        <v>2.5191296298254486</v>
      </c>
      <c r="JP139" s="282">
        <f t="shared" si="444"/>
        <v>38.779229560900461</v>
      </c>
      <c r="JQ139" s="73">
        <f t="shared" si="279"/>
        <v>0.83982164824734662</v>
      </c>
      <c r="JR139" s="74">
        <f t="shared" si="280"/>
        <v>5.6252854381166457E-2</v>
      </c>
      <c r="JS139" s="279">
        <f t="shared" si="445"/>
        <v>1.1246117275328207</v>
      </c>
      <c r="JT139" s="76">
        <f t="shared" si="281"/>
        <v>0</v>
      </c>
      <c r="JU139" s="77">
        <f t="shared" si="446"/>
        <v>0</v>
      </c>
      <c r="JV139" s="77">
        <f t="shared" si="282"/>
        <v>0</v>
      </c>
      <c r="JW139" s="77">
        <f t="shared" si="447"/>
        <v>0</v>
      </c>
      <c r="JX139" s="282">
        <f t="shared" si="448"/>
        <v>0</v>
      </c>
      <c r="JY139" s="73"/>
      <c r="JZ139" s="74"/>
      <c r="KA139" s="279"/>
      <c r="KB139" s="76">
        <f t="shared" si="283"/>
        <v>0</v>
      </c>
      <c r="KC139" s="77">
        <f t="shared" si="449"/>
        <v>0</v>
      </c>
      <c r="KD139" s="77">
        <f t="shared" si="284"/>
        <v>0</v>
      </c>
      <c r="KE139" s="77">
        <f t="shared" si="450"/>
        <v>0</v>
      </c>
      <c r="KF139" s="282">
        <f t="shared" si="451"/>
        <v>0</v>
      </c>
      <c r="KG139" s="73"/>
      <c r="KH139" s="74"/>
      <c r="KI139" s="279"/>
      <c r="KJ139" s="76">
        <f t="shared" si="285"/>
        <v>55.599197561034593</v>
      </c>
      <c r="KK139" s="77">
        <f t="shared" si="452"/>
        <v>63.272442816432978</v>
      </c>
      <c r="KL139" s="77">
        <f t="shared" si="286"/>
        <v>1.8159241293178563</v>
      </c>
      <c r="KM139" s="77">
        <f t="shared" si="453"/>
        <v>2.0970291845362605</v>
      </c>
      <c r="KN139" s="282">
        <f t="shared" si="454"/>
        <v>73.104876997603427</v>
      </c>
      <c r="KO139" s="73">
        <f t="shared" si="287"/>
        <v>0.76054019710418619</v>
      </c>
      <c r="KP139" s="74">
        <f t="shared" si="288"/>
        <v>2.4839986111697954E-2</v>
      </c>
      <c r="KQ139" s="279">
        <f t="shared" si="289"/>
        <v>1.1088073824524396</v>
      </c>
      <c r="KR139" s="76">
        <f t="shared" si="290"/>
        <v>0</v>
      </c>
      <c r="KS139" s="77">
        <f t="shared" si="455"/>
        <v>0</v>
      </c>
      <c r="KT139" s="77">
        <f t="shared" si="291"/>
        <v>0</v>
      </c>
      <c r="KU139" s="77">
        <f t="shared" si="456"/>
        <v>0</v>
      </c>
      <c r="KV139" s="282">
        <f t="shared" si="457"/>
        <v>0</v>
      </c>
      <c r="KW139" s="73"/>
      <c r="KX139" s="74"/>
      <c r="KY139" s="279"/>
      <c r="KZ139" s="76">
        <f t="shared" si="292"/>
        <v>21.444041299688351</v>
      </c>
      <c r="LA139" s="77">
        <f t="shared" si="458"/>
        <v>24.403533439458339</v>
      </c>
      <c r="LB139" s="77">
        <f t="shared" si="293"/>
        <v>0.67021919975647548</v>
      </c>
      <c r="LC139" s="77">
        <f t="shared" si="459"/>
        <v>0.77396913187877792</v>
      </c>
      <c r="LD139" s="286">
        <f t="shared" si="460"/>
        <v>57.480513896068871</v>
      </c>
      <c r="LE139" s="73">
        <f t="shared" si="294"/>
        <v>0.37306627665962677</v>
      </c>
      <c r="LF139" s="74">
        <f t="shared" si="295"/>
        <v>1.165993750453077E-2</v>
      </c>
      <c r="LG139" s="279">
        <f t="shared" si="296"/>
        <v>1.0532918351674965</v>
      </c>
      <c r="LH139" s="76">
        <f t="shared" si="297"/>
        <v>0</v>
      </c>
      <c r="LI139" s="77">
        <f t="shared" si="461"/>
        <v>0</v>
      </c>
      <c r="LJ139" s="77">
        <f t="shared" si="298"/>
        <v>0</v>
      </c>
      <c r="LK139" s="77">
        <f t="shared" si="462"/>
        <v>0</v>
      </c>
      <c r="LL139" s="282">
        <f t="shared" si="463"/>
        <v>0</v>
      </c>
      <c r="LM139" s="73"/>
      <c r="LN139" s="74"/>
      <c r="LO139" s="279"/>
      <c r="LP139" s="76">
        <f t="shared" si="299"/>
        <v>0</v>
      </c>
      <c r="LQ139" s="77">
        <f t="shared" si="464"/>
        <v>0</v>
      </c>
      <c r="LR139" s="77">
        <f t="shared" si="300"/>
        <v>0</v>
      </c>
      <c r="LS139" s="77">
        <f t="shared" si="465"/>
        <v>0</v>
      </c>
      <c r="LT139" s="282">
        <f t="shared" si="466"/>
        <v>0</v>
      </c>
      <c r="LU139" s="73"/>
      <c r="LV139" s="74"/>
      <c r="LW139" s="279"/>
      <c r="LX139" s="76">
        <f t="shared" si="301"/>
        <v>0</v>
      </c>
      <c r="LY139" s="77">
        <f t="shared" si="467"/>
        <v>0</v>
      </c>
      <c r="LZ139" s="77">
        <f t="shared" si="302"/>
        <v>0</v>
      </c>
      <c r="MA139" s="77">
        <f t="shared" si="468"/>
        <v>0</v>
      </c>
      <c r="MB139" s="286">
        <f t="shared" si="469"/>
        <v>0</v>
      </c>
      <c r="MC139" s="73"/>
      <c r="MD139" s="74"/>
      <c r="ME139" s="279"/>
      <c r="MF139" s="76">
        <f t="shared" si="303"/>
        <v>0</v>
      </c>
      <c r="MG139" s="77">
        <f t="shared" si="470"/>
        <v>0</v>
      </c>
      <c r="MH139" s="77">
        <f t="shared" si="304"/>
        <v>0</v>
      </c>
      <c r="MI139" s="77">
        <f t="shared" si="471"/>
        <v>0</v>
      </c>
      <c r="MJ139" s="286">
        <f t="shared" si="472"/>
        <v>0</v>
      </c>
      <c r="MK139" s="73"/>
      <c r="ML139" s="74"/>
      <c r="MM139" s="279"/>
      <c r="MN139" s="287">
        <f t="shared" si="473"/>
        <v>1.075760122797851</v>
      </c>
      <c r="MO139" s="288">
        <f t="shared" si="473"/>
        <v>0</v>
      </c>
      <c r="MP139" s="288">
        <f t="shared" si="473"/>
        <v>1.0935841531469213</v>
      </c>
      <c r="MQ139" s="289">
        <f t="shared" si="473"/>
        <v>0</v>
      </c>
      <c r="MR139" s="290">
        <f t="shared" si="474"/>
        <v>1.6693645585577055</v>
      </c>
      <c r="MS139" s="291"/>
      <c r="MT139" s="291">
        <f t="shared" si="305"/>
        <v>1.2634177721306381</v>
      </c>
      <c r="MU139" s="292"/>
      <c r="MV139" s="359">
        <f t="shared" si="306"/>
        <v>0</v>
      </c>
      <c r="MW139" s="360">
        <f t="shared" si="307"/>
        <v>0</v>
      </c>
      <c r="MX139" s="360">
        <f t="shared" si="308"/>
        <v>0.40594678642706744</v>
      </c>
      <c r="MY139" s="360">
        <f t="shared" si="309"/>
        <v>0</v>
      </c>
      <c r="MZ139" s="360">
        <f t="shared" si="310"/>
        <v>0</v>
      </c>
      <c r="NA139" s="360">
        <f t="shared" si="311"/>
        <v>0</v>
      </c>
      <c r="NB139" s="360">
        <f t="shared" si="312"/>
        <v>0.2974598019324311</v>
      </c>
      <c r="NC139" s="360">
        <f t="shared" si="313"/>
        <v>0</v>
      </c>
      <c r="ND139" s="360">
        <f t="shared" si="314"/>
        <v>0</v>
      </c>
      <c r="NE139" s="360">
        <f t="shared" si="315"/>
        <v>0.55296224162903163</v>
      </c>
      <c r="NF139" s="360">
        <f t="shared" si="316"/>
        <v>0</v>
      </c>
      <c r="NG139" s="360">
        <f t="shared" si="317"/>
        <v>0.41299572856917538</v>
      </c>
      <c r="NH139" s="360">
        <f t="shared" si="318"/>
        <v>0</v>
      </c>
      <c r="NI139" s="360">
        <f t="shared" si="319"/>
        <v>0</v>
      </c>
      <c r="NJ139" s="360">
        <f t="shared" si="320"/>
        <v>0</v>
      </c>
      <c r="NK139" s="361">
        <f t="shared" si="321"/>
        <v>0</v>
      </c>
      <c r="NL139" s="145">
        <f t="shared" si="475"/>
        <v>1.6693645585577055</v>
      </c>
      <c r="NM139" s="40"/>
      <c r="NN139" s="56">
        <f t="shared" si="476"/>
        <v>1.2634177721306381</v>
      </c>
      <c r="NO139" s="59"/>
      <c r="NP139" s="55">
        <f t="shared" si="322"/>
        <v>1.075760122797851</v>
      </c>
      <c r="NQ139" s="40"/>
      <c r="NR139" s="56">
        <f t="shared" si="323"/>
        <v>1.0935841531469213</v>
      </c>
      <c r="NS139" s="60"/>
      <c r="NT139" s="25"/>
      <c r="NU139" s="86">
        <f t="shared" si="477"/>
        <v>0</v>
      </c>
      <c r="NV139" s="86">
        <f t="shared" si="477"/>
        <v>0</v>
      </c>
      <c r="NW139" s="86">
        <f t="shared" si="477"/>
        <v>0</v>
      </c>
      <c r="NX139" s="86">
        <f t="shared" si="477"/>
        <v>0</v>
      </c>
      <c r="NY139" s="87">
        <f t="shared" si="478"/>
        <v>0</v>
      </c>
      <c r="NZ139" s="87">
        <f t="shared" si="478"/>
        <v>0</v>
      </c>
      <c r="OA139" s="87">
        <f t="shared" si="478"/>
        <v>0</v>
      </c>
      <c r="OB139" s="87">
        <f t="shared" si="478"/>
        <v>0</v>
      </c>
      <c r="OC139" s="26"/>
    </row>
    <row r="140" spans="1:393" thickBot="1" x14ac:dyDescent="0.35">
      <c r="A140" s="136" t="s">
        <v>378</v>
      </c>
      <c r="B140" s="137" t="s">
        <v>379</v>
      </c>
      <c r="C140" s="133" t="s">
        <v>118</v>
      </c>
      <c r="D140" s="64">
        <f>VLOOKUP(B140,[1]УсіТ_1!$A$10:$G$556,6,FALSE)</f>
        <v>165.4</v>
      </c>
      <c r="E140" s="64">
        <f>VLOOKUP(B140,[1]УсіТ_1!$A$10:$G$556,7,FALSE)</f>
        <v>0</v>
      </c>
      <c r="F140" s="38"/>
      <c r="G140" s="38"/>
      <c r="H140" s="39"/>
      <c r="I140" s="256">
        <v>1.393</v>
      </c>
      <c r="J140" s="62">
        <v>1.393</v>
      </c>
      <c r="K140" s="257">
        <f t="shared" si="324"/>
        <v>0.70430000000000004</v>
      </c>
      <c r="L140" s="258">
        <f t="shared" si="325"/>
        <v>0.70430000000000004</v>
      </c>
      <c r="M140" s="63">
        <v>0</v>
      </c>
      <c r="N140" s="63">
        <v>0</v>
      </c>
      <c r="O140" s="63">
        <v>0.68869999999999998</v>
      </c>
      <c r="P140" s="63">
        <v>0</v>
      </c>
      <c r="Q140" s="63">
        <v>0</v>
      </c>
      <c r="R140" s="63">
        <v>0</v>
      </c>
      <c r="S140" s="63">
        <v>0</v>
      </c>
      <c r="T140" s="63">
        <v>0</v>
      </c>
      <c r="U140" s="63">
        <v>0</v>
      </c>
      <c r="V140" s="63">
        <v>0.372</v>
      </c>
      <c r="W140" s="63">
        <v>0</v>
      </c>
      <c r="X140" s="63">
        <v>0.33229999999999998</v>
      </c>
      <c r="Y140" s="63">
        <v>0</v>
      </c>
      <c r="Z140" s="63">
        <v>0</v>
      </c>
      <c r="AA140" s="63">
        <v>0</v>
      </c>
      <c r="AB140" s="259">
        <v>0</v>
      </c>
      <c r="AC140" s="144">
        <v>0</v>
      </c>
      <c r="AD140" s="70">
        <v>0</v>
      </c>
      <c r="AE140" s="70">
        <v>0</v>
      </c>
      <c r="AF140" s="68">
        <f t="shared" si="326"/>
        <v>0</v>
      </c>
      <c r="AG140" s="68">
        <f t="shared" si="327"/>
        <v>0</v>
      </c>
      <c r="AH140" s="71">
        <v>0</v>
      </c>
      <c r="AI140" s="71">
        <v>0</v>
      </c>
      <c r="AJ140" s="68">
        <f t="shared" si="328"/>
        <v>0</v>
      </c>
      <c r="AK140" s="68">
        <f t="shared" si="329"/>
        <v>0</v>
      </c>
      <c r="AL140" s="71">
        <v>0</v>
      </c>
      <c r="AM140" s="69">
        <f t="shared" si="330"/>
        <v>0</v>
      </c>
      <c r="AN140" s="260">
        <v>0</v>
      </c>
      <c r="AO140" s="71">
        <v>0</v>
      </c>
      <c r="AP140" s="71">
        <v>0</v>
      </c>
      <c r="AQ140" s="68">
        <f t="shared" si="331"/>
        <v>0</v>
      </c>
      <c r="AR140" s="68">
        <f t="shared" si="332"/>
        <v>0</v>
      </c>
      <c r="AS140" s="71">
        <v>0</v>
      </c>
      <c r="AT140" s="261">
        <f t="shared" si="244"/>
        <v>0</v>
      </c>
      <c r="AU140" s="71">
        <v>0</v>
      </c>
      <c r="AV140" s="68">
        <f t="shared" si="333"/>
        <v>0</v>
      </c>
      <c r="AW140" s="68">
        <f t="shared" si="334"/>
        <v>0</v>
      </c>
      <c r="AX140" s="71">
        <v>0</v>
      </c>
      <c r="AY140" s="69">
        <f t="shared" si="335"/>
        <v>0</v>
      </c>
      <c r="AZ140" s="260">
        <v>14</v>
      </c>
      <c r="BA140" s="260">
        <v>71.3603333333335</v>
      </c>
      <c r="BB140" s="260">
        <v>7.4418633333333499</v>
      </c>
      <c r="BC140" s="262">
        <f t="shared" si="336"/>
        <v>5.9534906666666805</v>
      </c>
      <c r="BD140" s="262">
        <f t="shared" si="245"/>
        <v>1.4883726666666695</v>
      </c>
      <c r="BE140" s="260">
        <v>2.7932473333333401</v>
      </c>
      <c r="BF140" s="262">
        <f t="shared" si="337"/>
        <v>2.2345978666666722</v>
      </c>
      <c r="BG140" s="262">
        <f t="shared" si="246"/>
        <v>0.55864946666666793</v>
      </c>
      <c r="BH140" s="260">
        <v>8.79890585368614</v>
      </c>
      <c r="BI140" s="263">
        <f t="shared" si="338"/>
        <v>5.1522345182493341</v>
      </c>
      <c r="BJ140" s="68">
        <f t="shared" si="339"/>
        <v>0.12058900472476855</v>
      </c>
      <c r="BK140" s="260">
        <v>4.5193343594897257</v>
      </c>
      <c r="BL140" s="69">
        <f t="shared" si="340"/>
        <v>113.89642105581126</v>
      </c>
      <c r="BM140" s="260">
        <v>0</v>
      </c>
      <c r="BN140" s="260">
        <v>0</v>
      </c>
      <c r="BO140" s="260">
        <v>0</v>
      </c>
      <c r="BP140" s="68">
        <f t="shared" si="341"/>
        <v>0</v>
      </c>
      <c r="BQ140" s="68">
        <f t="shared" si="342"/>
        <v>0</v>
      </c>
      <c r="BR140" s="260">
        <v>0</v>
      </c>
      <c r="BS140" s="260">
        <v>0</v>
      </c>
      <c r="BT140" s="68">
        <f t="shared" si="343"/>
        <v>0</v>
      </c>
      <c r="BU140" s="68">
        <f t="shared" si="344"/>
        <v>0</v>
      </c>
      <c r="BV140" s="260">
        <v>0</v>
      </c>
      <c r="BW140" s="69">
        <f t="shared" si="345"/>
        <v>0</v>
      </c>
      <c r="BX140" s="260">
        <v>0</v>
      </c>
      <c r="BY140" s="260">
        <v>0</v>
      </c>
      <c r="BZ140" s="263">
        <f t="shared" si="346"/>
        <v>0</v>
      </c>
      <c r="CA140" s="263">
        <f t="shared" si="347"/>
        <v>0</v>
      </c>
      <c r="CB140" s="260">
        <v>0</v>
      </c>
      <c r="CC140" s="264">
        <f t="shared" si="348"/>
        <v>0</v>
      </c>
      <c r="CD140" s="260">
        <v>0</v>
      </c>
      <c r="CE140" s="260">
        <v>0</v>
      </c>
      <c r="CF140" s="263">
        <f t="shared" si="349"/>
        <v>0</v>
      </c>
      <c r="CG140" s="263">
        <f t="shared" si="350"/>
        <v>0</v>
      </c>
      <c r="CH140" s="260">
        <v>0</v>
      </c>
      <c r="CI140" s="69">
        <f t="shared" si="351"/>
        <v>0</v>
      </c>
      <c r="CJ140" s="260">
        <v>0</v>
      </c>
      <c r="CK140" s="260">
        <v>0</v>
      </c>
      <c r="CL140" s="260">
        <v>0</v>
      </c>
      <c r="CM140" s="260">
        <v>0</v>
      </c>
      <c r="CN140" s="260">
        <v>0</v>
      </c>
      <c r="CO140" s="265">
        <f t="shared" si="352"/>
        <v>0</v>
      </c>
      <c r="CP140" s="266">
        <f t="shared" si="353"/>
        <v>0</v>
      </c>
      <c r="CQ140" s="260">
        <v>0</v>
      </c>
      <c r="CR140" s="265">
        <f t="shared" si="354"/>
        <v>0</v>
      </c>
      <c r="CS140" s="265">
        <f t="shared" si="355"/>
        <v>0</v>
      </c>
      <c r="CT140" s="260">
        <v>0</v>
      </c>
      <c r="CU140" s="267">
        <f t="shared" si="247"/>
        <v>0</v>
      </c>
      <c r="CV140" s="260">
        <v>0</v>
      </c>
      <c r="CW140" s="260">
        <v>0</v>
      </c>
      <c r="CX140" s="68">
        <f t="shared" si="356"/>
        <v>0</v>
      </c>
      <c r="CY140" s="68">
        <f t="shared" si="357"/>
        <v>0</v>
      </c>
      <c r="CZ140" s="260">
        <v>0</v>
      </c>
      <c r="DA140" s="69">
        <f t="shared" si="358"/>
        <v>0</v>
      </c>
      <c r="DB140" s="260">
        <v>0</v>
      </c>
      <c r="DC140" s="260">
        <v>0</v>
      </c>
      <c r="DD140" s="68">
        <f t="shared" si="359"/>
        <v>0</v>
      </c>
      <c r="DE140" s="68">
        <f t="shared" si="360"/>
        <v>0</v>
      </c>
      <c r="DF140" s="260">
        <v>0</v>
      </c>
      <c r="DG140" s="69">
        <f t="shared" si="361"/>
        <v>0</v>
      </c>
      <c r="DH140" s="260">
        <v>22.449965780549764</v>
      </c>
      <c r="DI140" s="260">
        <v>4.9389924717209484</v>
      </c>
      <c r="DJ140" s="260">
        <v>0.3504795366833332</v>
      </c>
      <c r="DK140" s="260">
        <v>16.343575088240229</v>
      </c>
      <c r="DL140" s="68">
        <f t="shared" si="362"/>
        <v>1.1479727141979936</v>
      </c>
      <c r="DM140" s="68">
        <f t="shared" si="363"/>
        <v>5.2113450397864556</v>
      </c>
      <c r="DN140" s="260">
        <v>4.7539029875571801</v>
      </c>
      <c r="DO140" s="68">
        <f t="shared" si="364"/>
        <v>6.5152240444471154E-2</v>
      </c>
      <c r="DP140" s="68">
        <f t="shared" si="365"/>
        <v>2.7836669099760569</v>
      </c>
      <c r="DQ140" s="260">
        <v>2.4417209111007798</v>
      </c>
      <c r="DR140" s="264">
        <f t="shared" si="366"/>
        <v>61.534364131022684</v>
      </c>
      <c r="DS140" s="260">
        <v>0</v>
      </c>
      <c r="DT140" s="260">
        <v>0</v>
      </c>
      <c r="DU140" s="260">
        <v>0</v>
      </c>
      <c r="DV140" s="68">
        <f t="shared" si="367"/>
        <v>0</v>
      </c>
      <c r="DW140" s="68">
        <f t="shared" si="368"/>
        <v>0</v>
      </c>
      <c r="DX140" s="260">
        <v>0</v>
      </c>
      <c r="DY140" s="260">
        <v>0</v>
      </c>
      <c r="DZ140" s="260">
        <v>0</v>
      </c>
      <c r="EA140" s="260">
        <v>0</v>
      </c>
      <c r="EB140" s="68">
        <f t="shared" si="369"/>
        <v>0</v>
      </c>
      <c r="EC140" s="68">
        <f t="shared" si="370"/>
        <v>0</v>
      </c>
      <c r="ED140" s="267">
        <v>0</v>
      </c>
      <c r="EE140" s="69">
        <f t="shared" si="371"/>
        <v>0</v>
      </c>
      <c r="EF140" s="260">
        <v>8.7245277777777499</v>
      </c>
      <c r="EG140" s="260">
        <v>1.91939611111111</v>
      </c>
      <c r="EH140" s="260">
        <v>22.377055555555501</v>
      </c>
      <c r="EI140" s="260">
        <v>6.3520299561505604</v>
      </c>
      <c r="EJ140" s="268">
        <f t="shared" si="372"/>
        <v>0.44616658412001536</v>
      </c>
      <c r="EK140" s="266">
        <f t="shared" si="373"/>
        <v>2.0254209758780797</v>
      </c>
      <c r="EL140" s="260">
        <v>4.2462177681690703</v>
      </c>
      <c r="EM140" s="268">
        <f t="shared" si="374"/>
        <v>5.8194414512757107E-2</v>
      </c>
      <c r="EN140" s="268">
        <f t="shared" si="375"/>
        <v>2.4863897990224717</v>
      </c>
      <c r="EO140" s="269">
        <f t="shared" si="376"/>
        <v>43.619227168763992</v>
      </c>
      <c r="EP140" s="69">
        <f t="shared" si="377"/>
        <v>54.960226232642633</v>
      </c>
      <c r="EQ140" s="260">
        <v>0</v>
      </c>
      <c r="ER140" s="260">
        <v>0</v>
      </c>
      <c r="ES140" s="260">
        <v>0</v>
      </c>
      <c r="ET140" s="68">
        <f t="shared" si="378"/>
        <v>0</v>
      </c>
      <c r="EU140" s="68">
        <f t="shared" si="379"/>
        <v>0</v>
      </c>
      <c r="EV140" s="260">
        <v>0</v>
      </c>
      <c r="EW140" s="260">
        <v>0</v>
      </c>
      <c r="EX140" s="68">
        <f t="shared" si="380"/>
        <v>0</v>
      </c>
      <c r="EY140" s="68">
        <f t="shared" si="381"/>
        <v>0</v>
      </c>
      <c r="EZ140" s="260">
        <v>0</v>
      </c>
      <c r="FA140" s="69">
        <f t="shared" si="382"/>
        <v>0</v>
      </c>
      <c r="FB140" s="260">
        <v>0</v>
      </c>
      <c r="FC140" s="260">
        <v>0</v>
      </c>
      <c r="FD140" s="68">
        <f t="shared" si="383"/>
        <v>0</v>
      </c>
      <c r="FE140" s="68">
        <f t="shared" si="384"/>
        <v>0</v>
      </c>
      <c r="FF140" s="260">
        <v>0</v>
      </c>
      <c r="FG140" s="69">
        <f t="shared" si="385"/>
        <v>0</v>
      </c>
      <c r="FH140" s="260">
        <v>0</v>
      </c>
      <c r="FI140" s="260">
        <v>0</v>
      </c>
      <c r="FJ140" s="68">
        <f t="shared" si="386"/>
        <v>0</v>
      </c>
      <c r="FK140" s="68">
        <f t="shared" si="387"/>
        <v>0</v>
      </c>
      <c r="FL140" s="260">
        <v>0</v>
      </c>
      <c r="FM140" s="69">
        <f t="shared" si="388"/>
        <v>0</v>
      </c>
      <c r="FN140" s="260">
        <v>0</v>
      </c>
      <c r="FO140" s="260">
        <v>0</v>
      </c>
      <c r="FP140" s="68">
        <f t="shared" si="389"/>
        <v>0</v>
      </c>
      <c r="FQ140" s="68">
        <f t="shared" si="390"/>
        <v>0</v>
      </c>
      <c r="FR140" s="260">
        <v>0</v>
      </c>
      <c r="FS140" s="264">
        <f t="shared" si="391"/>
        <v>0</v>
      </c>
      <c r="FT140" s="270">
        <f t="shared" si="248"/>
        <v>230.39101141947657</v>
      </c>
      <c r="FU140" s="271">
        <f t="shared" si="249"/>
        <v>38.032882141159575</v>
      </c>
      <c r="FV140" s="272">
        <f t="shared" si="392"/>
        <v>24.77455722557217</v>
      </c>
      <c r="FW140" s="272">
        <f t="shared" si="250"/>
        <v>8.1880885333333531</v>
      </c>
      <c r="FX140" s="272">
        <f t="shared" si="251"/>
        <v>71.3603333333335</v>
      </c>
      <c r="FY140" s="272">
        <f t="shared" si="252"/>
        <v>0</v>
      </c>
      <c r="FZ140" s="272">
        <f t="shared" si="253"/>
        <v>0</v>
      </c>
      <c r="GA140" s="272">
        <f t="shared" si="254"/>
        <v>0</v>
      </c>
      <c r="GB140" s="272">
        <f t="shared" si="255"/>
        <v>0</v>
      </c>
      <c r="GC140" s="272">
        <f t="shared" si="256"/>
        <v>0</v>
      </c>
      <c r="GD140" s="272">
        <f t="shared" si="257"/>
        <v>0</v>
      </c>
      <c r="GE140" s="272">
        <f t="shared" si="258"/>
        <v>22.695605044390788</v>
      </c>
      <c r="GF140" s="273">
        <f t="shared" si="259"/>
        <v>8.8288545391107327</v>
      </c>
      <c r="GG140" s="273">
        <f t="shared" si="260"/>
        <v>1.5941392983180089</v>
      </c>
      <c r="GH140" s="272">
        <f t="shared" si="393"/>
        <v>17.79902660941239</v>
      </c>
      <c r="GI140" s="274">
        <f t="shared" si="394"/>
        <v>12.715195297242392</v>
      </c>
      <c r="GJ140" s="275">
        <f t="shared" si="261"/>
        <v>0.24393565968199682</v>
      </c>
      <c r="GK140" s="271">
        <f t="shared" si="395"/>
        <v>182.85049288720177</v>
      </c>
      <c r="GL140" s="276">
        <f t="shared" si="396"/>
        <v>230.39162103787422</v>
      </c>
      <c r="GM140" s="272">
        <f t="shared" si="397"/>
        <v>59.5769319775127</v>
      </c>
      <c r="GN140" s="272">
        <f t="shared" si="398"/>
        <v>10.026163491333358</v>
      </c>
      <c r="GO140" s="277">
        <f t="shared" si="399"/>
        <v>0.32582319597172199</v>
      </c>
      <c r="GP140" s="278">
        <f t="shared" si="400"/>
        <v>5.4832575690776923E-2</v>
      </c>
      <c r="GQ140" s="279">
        <f t="shared" si="401"/>
        <v>1.0534549419929895</v>
      </c>
      <c r="GR140" s="280">
        <f t="shared" si="402"/>
        <v>182.85049288720177</v>
      </c>
      <c r="GS140" s="272">
        <f t="shared" si="403"/>
        <v>59.5769319775127</v>
      </c>
      <c r="GT140" s="272">
        <f t="shared" si="262"/>
        <v>10.026163491333358</v>
      </c>
      <c r="GU140" s="73">
        <f t="shared" si="404"/>
        <v>0.32582319597172199</v>
      </c>
      <c r="GV140" s="74">
        <f t="shared" si="405"/>
        <v>5.4832575690776923E-2</v>
      </c>
      <c r="GW140" s="279">
        <f t="shared" si="406"/>
        <v>1.0534549419929895</v>
      </c>
      <c r="GX140" s="280">
        <f t="shared" si="407"/>
        <v>92.456507922272195</v>
      </c>
      <c r="GY140" s="272">
        <f t="shared" si="263"/>
        <v>53.291205865248514</v>
      </c>
      <c r="GZ140" s="272">
        <f t="shared" si="264"/>
        <v>1.7174859532752371</v>
      </c>
      <c r="HA140" s="73">
        <f t="shared" si="408"/>
        <v>0.57639215521799947</v>
      </c>
      <c r="HB140" s="74">
        <f t="shared" si="409"/>
        <v>1.8576149931155961E-2</v>
      </c>
      <c r="HC140" s="279">
        <f t="shared" si="410"/>
        <v>1.0824234693509791</v>
      </c>
      <c r="HD140" s="280">
        <f t="shared" si="411"/>
        <v>92.456507922272195</v>
      </c>
      <c r="HE140" s="272">
        <f t="shared" si="265"/>
        <v>53.291205865248514</v>
      </c>
      <c r="HF140" s="272">
        <f t="shared" si="266"/>
        <v>1.7174859532752371</v>
      </c>
      <c r="HG140" s="73">
        <f t="shared" si="412"/>
        <v>0.57639215521799947</v>
      </c>
      <c r="HH140" s="74">
        <f t="shared" si="413"/>
        <v>1.8576149931155961E-2</v>
      </c>
      <c r="HI140" s="281">
        <f t="shared" si="414"/>
        <v>1.0824234693509791</v>
      </c>
      <c r="HJ140" s="72">
        <f t="shared" si="267"/>
        <v>1.4674627341962343</v>
      </c>
      <c r="HK140" s="73">
        <f t="shared" si="415"/>
        <v>1.4674627341962343</v>
      </c>
      <c r="HL140" s="73">
        <f t="shared" si="268"/>
        <v>0.76235084946389464</v>
      </c>
      <c r="HM140" s="74">
        <f t="shared" si="416"/>
        <v>0.76235084946389464</v>
      </c>
      <c r="HN140" s="75"/>
      <c r="HO140" s="75"/>
      <c r="HP140" s="76">
        <f t="shared" si="417"/>
        <v>0</v>
      </c>
      <c r="HQ140" s="77">
        <f t="shared" si="418"/>
        <v>0</v>
      </c>
      <c r="HR140" s="77">
        <f t="shared" si="419"/>
        <v>0</v>
      </c>
      <c r="HS140" s="77">
        <f t="shared" si="420"/>
        <v>0</v>
      </c>
      <c r="HT140" s="282">
        <f t="shared" si="421"/>
        <v>0</v>
      </c>
      <c r="HU140" s="73"/>
      <c r="HV140" s="74"/>
      <c r="HW140" s="279"/>
      <c r="HX140" s="76">
        <f t="shared" si="422"/>
        <v>0</v>
      </c>
      <c r="HY140" s="77">
        <f t="shared" si="423"/>
        <v>0</v>
      </c>
      <c r="HZ140" s="77">
        <f t="shared" si="269"/>
        <v>0</v>
      </c>
      <c r="IA140" s="77">
        <f t="shared" si="424"/>
        <v>0</v>
      </c>
      <c r="IB140" s="282">
        <f t="shared" si="425"/>
        <v>0</v>
      </c>
      <c r="IC140" s="73"/>
      <c r="ID140" s="74"/>
      <c r="IE140" s="279"/>
      <c r="IF140" s="76">
        <f t="shared" si="270"/>
        <v>6.2857261122641876</v>
      </c>
      <c r="IG140" s="77">
        <f t="shared" si="426"/>
        <v>7.1532191730177681</v>
      </c>
      <c r="IH140" s="77">
        <f t="shared" si="271"/>
        <v>8.3086775380581219</v>
      </c>
      <c r="II140" s="77">
        <f t="shared" si="427"/>
        <v>9.5948608209495188</v>
      </c>
      <c r="IJ140" s="282">
        <f t="shared" si="428"/>
        <v>90.393984964929572</v>
      </c>
      <c r="IK140" s="73">
        <f t="shared" si="429"/>
        <v>6.953699535099464E-2</v>
      </c>
      <c r="IL140" s="74">
        <f t="shared" si="430"/>
        <v>9.1916265681634288E-2</v>
      </c>
      <c r="IM140" s="279">
        <f t="shared" si="431"/>
        <v>1.0238254386559078</v>
      </c>
      <c r="IN140" s="76">
        <f t="shared" si="272"/>
        <v>0</v>
      </c>
      <c r="IO140" s="77">
        <f t="shared" si="432"/>
        <v>0</v>
      </c>
      <c r="IP140" s="77">
        <f t="shared" si="273"/>
        <v>0</v>
      </c>
      <c r="IQ140" s="77">
        <f t="shared" si="433"/>
        <v>0</v>
      </c>
      <c r="IR140" s="282">
        <f t="shared" si="434"/>
        <v>0</v>
      </c>
      <c r="IS140" s="283"/>
      <c r="IT140" s="284"/>
      <c r="IU140" s="285"/>
      <c r="IV140" s="76">
        <f t="shared" si="274"/>
        <v>0</v>
      </c>
      <c r="IW140" s="77">
        <f t="shared" si="435"/>
        <v>0</v>
      </c>
      <c r="IX140" s="77">
        <f t="shared" si="436"/>
        <v>0</v>
      </c>
      <c r="IY140" s="77">
        <f t="shared" si="437"/>
        <v>0</v>
      </c>
      <c r="IZ140" s="282">
        <f t="shared" si="438"/>
        <v>0</v>
      </c>
      <c r="JA140" s="283"/>
      <c r="JB140" s="284"/>
      <c r="JC140" s="285"/>
      <c r="JD140" s="76">
        <f t="shared" si="275"/>
        <v>0</v>
      </c>
      <c r="JE140" s="77">
        <f t="shared" si="439"/>
        <v>0</v>
      </c>
      <c r="JF140" s="77">
        <f t="shared" si="276"/>
        <v>0</v>
      </c>
      <c r="JG140" s="77">
        <f t="shared" si="440"/>
        <v>0</v>
      </c>
      <c r="JH140" s="282">
        <f t="shared" si="441"/>
        <v>0</v>
      </c>
      <c r="JI140" s="283"/>
      <c r="JJ140" s="284"/>
      <c r="JK140" s="285"/>
      <c r="JL140" s="76">
        <f t="shared" si="277"/>
        <v>0</v>
      </c>
      <c r="JM140" s="77">
        <f t="shared" si="442"/>
        <v>0</v>
      </c>
      <c r="JN140" s="77">
        <f t="shared" si="278"/>
        <v>0</v>
      </c>
      <c r="JO140" s="77">
        <f t="shared" si="443"/>
        <v>0</v>
      </c>
      <c r="JP140" s="282">
        <f t="shared" si="444"/>
        <v>0</v>
      </c>
      <c r="JQ140" s="73"/>
      <c r="JR140" s="74"/>
      <c r="JS140" s="279"/>
      <c r="JT140" s="76">
        <f t="shared" si="281"/>
        <v>0</v>
      </c>
      <c r="JU140" s="77">
        <f t="shared" si="446"/>
        <v>0</v>
      </c>
      <c r="JV140" s="77">
        <f t="shared" si="282"/>
        <v>0</v>
      </c>
      <c r="JW140" s="77">
        <f t="shared" si="447"/>
        <v>0</v>
      </c>
      <c r="JX140" s="282">
        <f t="shared" si="448"/>
        <v>0</v>
      </c>
      <c r="JY140" s="73"/>
      <c r="JZ140" s="74"/>
      <c r="KA140" s="279"/>
      <c r="KB140" s="76">
        <f t="shared" si="283"/>
        <v>0</v>
      </c>
      <c r="KC140" s="77">
        <f t="shared" si="449"/>
        <v>0</v>
      </c>
      <c r="KD140" s="77">
        <f t="shared" si="284"/>
        <v>0</v>
      </c>
      <c r="KE140" s="77">
        <f t="shared" si="450"/>
        <v>0</v>
      </c>
      <c r="KF140" s="282">
        <f t="shared" si="451"/>
        <v>0</v>
      </c>
      <c r="KG140" s="73"/>
      <c r="KH140" s="74"/>
      <c r="KI140" s="279"/>
      <c r="KJ140" s="76">
        <f t="shared" si="285"/>
        <v>37.142872830980977</v>
      </c>
      <c r="KK140" s="77">
        <f t="shared" si="452"/>
        <v>42.268960710384661</v>
      </c>
      <c r="KL140" s="77">
        <f t="shared" si="286"/>
        <v>1.2131249546424647</v>
      </c>
      <c r="KM140" s="77">
        <f t="shared" si="453"/>
        <v>1.4009166976211183</v>
      </c>
      <c r="KN140" s="282">
        <f t="shared" si="454"/>
        <v>48.836796929383077</v>
      </c>
      <c r="KO140" s="73">
        <f t="shared" si="287"/>
        <v>0.76055096088076268</v>
      </c>
      <c r="KP140" s="74">
        <f t="shared" si="288"/>
        <v>2.484038739061074E-2</v>
      </c>
      <c r="KQ140" s="279">
        <f t="shared" si="289"/>
        <v>1.1088089300792205</v>
      </c>
      <c r="KR140" s="76">
        <f t="shared" si="290"/>
        <v>0</v>
      </c>
      <c r="KS140" s="77">
        <f t="shared" si="455"/>
        <v>0</v>
      </c>
      <c r="KT140" s="77">
        <f t="shared" si="291"/>
        <v>0</v>
      </c>
      <c r="KU140" s="77">
        <f t="shared" si="456"/>
        <v>0</v>
      </c>
      <c r="KV140" s="282">
        <f t="shared" si="457"/>
        <v>0</v>
      </c>
      <c r="KW140" s="73"/>
      <c r="KX140" s="74"/>
      <c r="KY140" s="279"/>
      <c r="KZ140" s="76">
        <f t="shared" si="292"/>
        <v>16.148333034267534</v>
      </c>
      <c r="LA140" s="77">
        <f t="shared" si="458"/>
        <v>18.376964476326794</v>
      </c>
      <c r="LB140" s="77">
        <f t="shared" si="293"/>
        <v>0.50436099863277251</v>
      </c>
      <c r="LC140" s="77">
        <f t="shared" si="459"/>
        <v>0.58243608122112567</v>
      </c>
      <c r="LD140" s="286">
        <f t="shared" si="460"/>
        <v>43.619227168763992</v>
      </c>
      <c r="LE140" s="73">
        <f t="shared" si="294"/>
        <v>0.37021135133341976</v>
      </c>
      <c r="LF140" s="74">
        <f t="shared" si="295"/>
        <v>1.1562813726189735E-2</v>
      </c>
      <c r="LG140" s="279">
        <f t="shared" si="296"/>
        <v>1.0528827921623394</v>
      </c>
      <c r="LH140" s="76">
        <f t="shared" si="297"/>
        <v>0</v>
      </c>
      <c r="LI140" s="77">
        <f t="shared" si="461"/>
        <v>0</v>
      </c>
      <c r="LJ140" s="77">
        <f t="shared" si="298"/>
        <v>0</v>
      </c>
      <c r="LK140" s="77">
        <f t="shared" si="462"/>
        <v>0</v>
      </c>
      <c r="LL140" s="282">
        <f t="shared" si="463"/>
        <v>0</v>
      </c>
      <c r="LM140" s="73"/>
      <c r="LN140" s="74"/>
      <c r="LO140" s="279"/>
      <c r="LP140" s="76">
        <f t="shared" si="299"/>
        <v>0</v>
      </c>
      <c r="LQ140" s="77">
        <f t="shared" si="464"/>
        <v>0</v>
      </c>
      <c r="LR140" s="77">
        <f t="shared" si="300"/>
        <v>0</v>
      </c>
      <c r="LS140" s="77">
        <f t="shared" si="465"/>
        <v>0</v>
      </c>
      <c r="LT140" s="282">
        <f t="shared" si="466"/>
        <v>0</v>
      </c>
      <c r="LU140" s="73"/>
      <c r="LV140" s="74"/>
      <c r="LW140" s="279"/>
      <c r="LX140" s="76">
        <f t="shared" si="301"/>
        <v>0</v>
      </c>
      <c r="LY140" s="77">
        <f t="shared" si="467"/>
        <v>0</v>
      </c>
      <c r="LZ140" s="77">
        <f t="shared" si="302"/>
        <v>0</v>
      </c>
      <c r="MA140" s="77">
        <f t="shared" si="468"/>
        <v>0</v>
      </c>
      <c r="MB140" s="286">
        <f t="shared" si="469"/>
        <v>0</v>
      </c>
      <c r="MC140" s="73"/>
      <c r="MD140" s="74"/>
      <c r="ME140" s="279"/>
      <c r="MF140" s="76">
        <f t="shared" si="303"/>
        <v>0</v>
      </c>
      <c r="MG140" s="77">
        <f t="shared" si="470"/>
        <v>0</v>
      </c>
      <c r="MH140" s="77">
        <f t="shared" si="304"/>
        <v>0</v>
      </c>
      <c r="MI140" s="77">
        <f t="shared" si="471"/>
        <v>0</v>
      </c>
      <c r="MJ140" s="286">
        <f t="shared" si="472"/>
        <v>0</v>
      </c>
      <c r="MK140" s="73"/>
      <c r="ML140" s="74"/>
      <c r="MM140" s="279"/>
      <c r="MN140" s="287">
        <f t="shared" si="473"/>
        <v>1.0534518689356345</v>
      </c>
      <c r="MO140" s="288">
        <f t="shared" si="473"/>
        <v>0</v>
      </c>
      <c r="MP140" s="288">
        <f t="shared" si="473"/>
        <v>1.082422084090608</v>
      </c>
      <c r="MQ140" s="289">
        <f t="shared" si="473"/>
        <v>0</v>
      </c>
      <c r="MR140" s="290">
        <f t="shared" si="474"/>
        <v>1.4674584534273389</v>
      </c>
      <c r="MS140" s="291"/>
      <c r="MT140" s="291">
        <f t="shared" si="305"/>
        <v>0.76234987382501529</v>
      </c>
      <c r="MU140" s="292"/>
      <c r="MV140" s="359">
        <f t="shared" si="306"/>
        <v>0</v>
      </c>
      <c r="MW140" s="360">
        <f t="shared" si="307"/>
        <v>0</v>
      </c>
      <c r="MX140" s="360">
        <f t="shared" si="308"/>
        <v>0.70510857960232365</v>
      </c>
      <c r="MY140" s="360">
        <f t="shared" si="309"/>
        <v>0</v>
      </c>
      <c r="MZ140" s="360">
        <f t="shared" si="310"/>
        <v>0</v>
      </c>
      <c r="NA140" s="360">
        <f t="shared" si="311"/>
        <v>0</v>
      </c>
      <c r="NB140" s="360">
        <f t="shared" si="312"/>
        <v>0</v>
      </c>
      <c r="NC140" s="360">
        <f t="shared" si="313"/>
        <v>0</v>
      </c>
      <c r="ND140" s="360">
        <f t="shared" si="314"/>
        <v>0</v>
      </c>
      <c r="NE140" s="360">
        <f t="shared" si="315"/>
        <v>0.41247692198947006</v>
      </c>
      <c r="NF140" s="360">
        <f t="shared" si="316"/>
        <v>0</v>
      </c>
      <c r="NG140" s="360">
        <f t="shared" si="317"/>
        <v>0.34987295183554534</v>
      </c>
      <c r="NH140" s="360">
        <f t="shared" si="318"/>
        <v>0</v>
      </c>
      <c r="NI140" s="360">
        <f t="shared" si="319"/>
        <v>0</v>
      </c>
      <c r="NJ140" s="360">
        <f t="shared" si="320"/>
        <v>0</v>
      </c>
      <c r="NK140" s="361">
        <f t="shared" si="321"/>
        <v>0</v>
      </c>
      <c r="NL140" s="145">
        <f t="shared" si="475"/>
        <v>1.4674584534273389</v>
      </c>
      <c r="NM140" s="40"/>
      <c r="NN140" s="56">
        <f t="shared" si="476"/>
        <v>0.76234987382501529</v>
      </c>
      <c r="NO140" s="59"/>
      <c r="NP140" s="55">
        <f t="shared" si="322"/>
        <v>1.0534518689356345</v>
      </c>
      <c r="NQ140" s="40"/>
      <c r="NR140" s="56">
        <f t="shared" si="323"/>
        <v>1.082422084090608</v>
      </c>
      <c r="NS140" s="60"/>
      <c r="NT140" s="25"/>
      <c r="NU140" s="86">
        <f t="shared" si="477"/>
        <v>0</v>
      </c>
      <c r="NV140" s="86">
        <f t="shared" si="477"/>
        <v>0</v>
      </c>
      <c r="NW140" s="86">
        <f t="shared" si="477"/>
        <v>0</v>
      </c>
      <c r="NX140" s="86">
        <f t="shared" si="477"/>
        <v>0</v>
      </c>
      <c r="NY140" s="87">
        <f t="shared" si="478"/>
        <v>0</v>
      </c>
      <c r="NZ140" s="87">
        <f t="shared" si="478"/>
        <v>0</v>
      </c>
      <c r="OA140" s="87">
        <f t="shared" si="478"/>
        <v>0</v>
      </c>
      <c r="OB140" s="87">
        <f t="shared" si="478"/>
        <v>0</v>
      </c>
      <c r="OC140" s="26"/>
    </row>
    <row r="141" spans="1:393" thickBot="1" x14ac:dyDescent="0.35">
      <c r="A141" s="136" t="s">
        <v>380</v>
      </c>
      <c r="B141" s="137" t="s">
        <v>381</v>
      </c>
      <c r="C141" s="133" t="s">
        <v>118</v>
      </c>
      <c r="D141" s="64">
        <f>VLOOKUP(B141,[1]УсіТ_1!$A$10:$G$556,6,FALSE)</f>
        <v>69.8</v>
      </c>
      <c r="E141" s="64">
        <f>VLOOKUP(B141,[1]УсіТ_1!$A$10:$G$556,7,FALSE)</f>
        <v>47.6</v>
      </c>
      <c r="F141" s="38"/>
      <c r="G141" s="38"/>
      <c r="H141" s="39"/>
      <c r="I141" s="256">
        <v>2.2103000000000002</v>
      </c>
      <c r="J141" s="62">
        <v>2.2103000000000002</v>
      </c>
      <c r="K141" s="257">
        <f t="shared" si="324"/>
        <v>1.5109000000000001</v>
      </c>
      <c r="L141" s="258">
        <f t="shared" si="325"/>
        <v>1.5109000000000001</v>
      </c>
      <c r="M141" s="63">
        <v>0</v>
      </c>
      <c r="N141" s="63">
        <v>0</v>
      </c>
      <c r="O141" s="63">
        <v>0.69940000000000002</v>
      </c>
      <c r="P141" s="63">
        <v>0</v>
      </c>
      <c r="Q141" s="63">
        <v>0</v>
      </c>
      <c r="R141" s="63">
        <v>0</v>
      </c>
      <c r="S141" s="63">
        <v>0.27539999999999998</v>
      </c>
      <c r="T141" s="63">
        <v>0</v>
      </c>
      <c r="U141" s="63">
        <v>0</v>
      </c>
      <c r="V141" s="63">
        <v>0.84950000000000003</v>
      </c>
      <c r="W141" s="63">
        <v>0</v>
      </c>
      <c r="X141" s="63">
        <v>0.38600000000000001</v>
      </c>
      <c r="Y141" s="63">
        <v>0</v>
      </c>
      <c r="Z141" s="63">
        <v>0</v>
      </c>
      <c r="AA141" s="63">
        <v>0</v>
      </c>
      <c r="AB141" s="259">
        <v>0</v>
      </c>
      <c r="AC141" s="144">
        <v>0</v>
      </c>
      <c r="AD141" s="70">
        <v>0</v>
      </c>
      <c r="AE141" s="70">
        <v>0</v>
      </c>
      <c r="AF141" s="68">
        <f t="shared" si="326"/>
        <v>0</v>
      </c>
      <c r="AG141" s="68">
        <f t="shared" si="327"/>
        <v>0</v>
      </c>
      <c r="AH141" s="71">
        <v>0</v>
      </c>
      <c r="AI141" s="71">
        <v>0</v>
      </c>
      <c r="AJ141" s="68">
        <f t="shared" si="328"/>
        <v>0</v>
      </c>
      <c r="AK141" s="68">
        <f t="shared" si="329"/>
        <v>0</v>
      </c>
      <c r="AL141" s="71">
        <v>0</v>
      </c>
      <c r="AM141" s="69">
        <f t="shared" si="330"/>
        <v>0</v>
      </c>
      <c r="AN141" s="260">
        <v>0</v>
      </c>
      <c r="AO141" s="71">
        <v>0</v>
      </c>
      <c r="AP141" s="71">
        <v>0</v>
      </c>
      <c r="AQ141" s="68">
        <f t="shared" si="331"/>
        <v>0</v>
      </c>
      <c r="AR141" s="68">
        <f t="shared" si="332"/>
        <v>0</v>
      </c>
      <c r="AS141" s="71">
        <v>0</v>
      </c>
      <c r="AT141" s="261">
        <f t="shared" si="244"/>
        <v>0</v>
      </c>
      <c r="AU141" s="71">
        <v>0</v>
      </c>
      <c r="AV141" s="68">
        <f t="shared" si="333"/>
        <v>0</v>
      </c>
      <c r="AW141" s="68">
        <f t="shared" si="334"/>
        <v>0</v>
      </c>
      <c r="AX141" s="71">
        <v>0</v>
      </c>
      <c r="AY141" s="69">
        <f t="shared" si="335"/>
        <v>0</v>
      </c>
      <c r="AZ141" s="260">
        <v>6</v>
      </c>
      <c r="BA141" s="260">
        <v>30.583000000000101</v>
      </c>
      <c r="BB141" s="260">
        <v>3.18937000000001</v>
      </c>
      <c r="BC141" s="262">
        <f t="shared" si="336"/>
        <v>2.5514960000000082</v>
      </c>
      <c r="BD141" s="262">
        <f t="shared" si="245"/>
        <v>0.63787400000000183</v>
      </c>
      <c r="BE141" s="260">
        <v>1.197106</v>
      </c>
      <c r="BF141" s="262">
        <f t="shared" si="337"/>
        <v>0.9576848</v>
      </c>
      <c r="BG141" s="262">
        <f t="shared" si="246"/>
        <v>0.2394212</v>
      </c>
      <c r="BH141" s="260">
        <v>3.7709596515797772</v>
      </c>
      <c r="BI141" s="263">
        <f t="shared" si="338"/>
        <v>2.2081005078211451</v>
      </c>
      <c r="BJ141" s="68">
        <f t="shared" si="339"/>
        <v>5.1681002024900849E-2</v>
      </c>
      <c r="BK141" s="260">
        <v>1.9368575826384555</v>
      </c>
      <c r="BL141" s="69">
        <f t="shared" si="340"/>
        <v>48.812751881062006</v>
      </c>
      <c r="BM141" s="260">
        <v>0</v>
      </c>
      <c r="BN141" s="260">
        <v>0</v>
      </c>
      <c r="BO141" s="260">
        <v>0</v>
      </c>
      <c r="BP141" s="68">
        <f t="shared" si="341"/>
        <v>0</v>
      </c>
      <c r="BQ141" s="68">
        <f t="shared" si="342"/>
        <v>0</v>
      </c>
      <c r="BR141" s="260">
        <v>0</v>
      </c>
      <c r="BS141" s="260">
        <v>0</v>
      </c>
      <c r="BT141" s="68">
        <f t="shared" si="343"/>
        <v>0</v>
      </c>
      <c r="BU141" s="68">
        <f t="shared" si="344"/>
        <v>0</v>
      </c>
      <c r="BV141" s="260">
        <v>0</v>
      </c>
      <c r="BW141" s="69">
        <f t="shared" si="345"/>
        <v>0</v>
      </c>
      <c r="BX141" s="260">
        <v>0</v>
      </c>
      <c r="BY141" s="260">
        <v>0</v>
      </c>
      <c r="BZ141" s="263">
        <f t="shared" si="346"/>
        <v>0</v>
      </c>
      <c r="CA141" s="263">
        <f t="shared" si="347"/>
        <v>0</v>
      </c>
      <c r="CB141" s="260">
        <v>0</v>
      </c>
      <c r="CC141" s="264">
        <f t="shared" si="348"/>
        <v>0</v>
      </c>
      <c r="CD141" s="260">
        <v>0</v>
      </c>
      <c r="CE141" s="260">
        <v>0</v>
      </c>
      <c r="CF141" s="263">
        <f t="shared" si="349"/>
        <v>0</v>
      </c>
      <c r="CG141" s="263">
        <f t="shared" si="350"/>
        <v>0</v>
      </c>
      <c r="CH141" s="260">
        <v>0</v>
      </c>
      <c r="CI141" s="69">
        <f t="shared" si="351"/>
        <v>0</v>
      </c>
      <c r="CJ141" s="260">
        <v>8.9387946548409634</v>
      </c>
      <c r="CK141" s="260">
        <v>1.966535173716478</v>
      </c>
      <c r="CL141" s="260">
        <v>0.84784605183100026</v>
      </c>
      <c r="CM141" s="260">
        <v>0.67672855969331325</v>
      </c>
      <c r="CN141" s="260">
        <v>2.018626171391579</v>
      </c>
      <c r="CO141" s="265">
        <f t="shared" si="352"/>
        <v>0.1417883022785445</v>
      </c>
      <c r="CP141" s="266">
        <f t="shared" si="353"/>
        <v>0.6436631782622616</v>
      </c>
      <c r="CQ141" s="260">
        <v>1.4852324455750827</v>
      </c>
      <c r="CR141" s="265">
        <f t="shared" si="354"/>
        <v>2.0355110666606509E-2</v>
      </c>
      <c r="CS141" s="265">
        <f t="shared" si="355"/>
        <v>0.86968379943627205</v>
      </c>
      <c r="CT141" s="260">
        <v>0.7628517303988045</v>
      </c>
      <c r="CU141" s="267">
        <f t="shared" si="247"/>
        <v>19.223863473304689</v>
      </c>
      <c r="CV141" s="260">
        <v>0</v>
      </c>
      <c r="CW141" s="260">
        <v>0</v>
      </c>
      <c r="CX141" s="68">
        <f t="shared" si="356"/>
        <v>0</v>
      </c>
      <c r="CY141" s="68">
        <f t="shared" si="357"/>
        <v>0</v>
      </c>
      <c r="CZ141" s="260">
        <v>0</v>
      </c>
      <c r="DA141" s="69">
        <f t="shared" si="358"/>
        <v>0</v>
      </c>
      <c r="DB141" s="260">
        <v>0</v>
      </c>
      <c r="DC141" s="260">
        <v>0</v>
      </c>
      <c r="DD141" s="68">
        <f t="shared" si="359"/>
        <v>0</v>
      </c>
      <c r="DE141" s="68">
        <f t="shared" si="360"/>
        <v>0</v>
      </c>
      <c r="DF141" s="260">
        <v>0</v>
      </c>
      <c r="DG141" s="69">
        <f t="shared" si="361"/>
        <v>0</v>
      </c>
      <c r="DH141" s="260">
        <v>21.631189864672002</v>
      </c>
      <c r="DI141" s="260">
        <v>4.7588617702278402</v>
      </c>
      <c r="DJ141" s="260">
        <v>0.33818790095833318</v>
      </c>
      <c r="DK141" s="260">
        <v>15.747506221481217</v>
      </c>
      <c r="DL141" s="68">
        <f t="shared" si="362"/>
        <v>1.1061048369968407</v>
      </c>
      <c r="DM141" s="68">
        <f t="shared" si="363"/>
        <v>5.0212813287939433</v>
      </c>
      <c r="DN141" s="260">
        <v>4.58093189754719</v>
      </c>
      <c r="DO141" s="68">
        <f t="shared" si="364"/>
        <v>6.2781671655884233E-2</v>
      </c>
      <c r="DP141" s="68">
        <f t="shared" si="365"/>
        <v>2.6823829963363472</v>
      </c>
      <c r="DQ141" s="260">
        <v>2.3528787263530599</v>
      </c>
      <c r="DR141" s="264">
        <f t="shared" si="366"/>
        <v>59.291467657487566</v>
      </c>
      <c r="DS141" s="260">
        <v>0</v>
      </c>
      <c r="DT141" s="260">
        <v>0</v>
      </c>
      <c r="DU141" s="260">
        <v>0</v>
      </c>
      <c r="DV141" s="68">
        <f t="shared" si="367"/>
        <v>0</v>
      </c>
      <c r="DW141" s="68">
        <f t="shared" si="368"/>
        <v>0</v>
      </c>
      <c r="DX141" s="260">
        <v>0</v>
      </c>
      <c r="DY141" s="260">
        <v>0</v>
      </c>
      <c r="DZ141" s="260">
        <v>0</v>
      </c>
      <c r="EA141" s="260">
        <v>0</v>
      </c>
      <c r="EB141" s="68">
        <f t="shared" si="369"/>
        <v>0</v>
      </c>
      <c r="EC141" s="68">
        <f t="shared" si="370"/>
        <v>0</v>
      </c>
      <c r="ED141" s="267">
        <v>0</v>
      </c>
      <c r="EE141" s="69">
        <f t="shared" si="371"/>
        <v>0</v>
      </c>
      <c r="EF141" s="260">
        <v>4.3863388888888704</v>
      </c>
      <c r="EG141" s="260">
        <v>0.96499455555555103</v>
      </c>
      <c r="EH141" s="260">
        <v>10.757615861619367</v>
      </c>
      <c r="EI141" s="260">
        <v>3.1935431612720571</v>
      </c>
      <c r="EJ141" s="268">
        <f t="shared" si="372"/>
        <v>0.22431447164774929</v>
      </c>
      <c r="EK141" s="266">
        <f t="shared" si="373"/>
        <v>1.0182995594895305</v>
      </c>
      <c r="EL141" s="260">
        <v>2.081694737906238</v>
      </c>
      <c r="EM141" s="268">
        <f t="shared" si="374"/>
        <v>2.8529626383004991E-2</v>
      </c>
      <c r="EN141" s="268">
        <f t="shared" si="375"/>
        <v>1.2189446805599493</v>
      </c>
      <c r="EO141" s="269">
        <f t="shared" si="376"/>
        <v>21.384187205242085</v>
      </c>
      <c r="EP141" s="69">
        <f t="shared" si="377"/>
        <v>26.94407587860503</v>
      </c>
      <c r="EQ141" s="260">
        <v>0</v>
      </c>
      <c r="ER141" s="260">
        <v>0</v>
      </c>
      <c r="ES141" s="260">
        <v>0</v>
      </c>
      <c r="ET141" s="68">
        <f t="shared" si="378"/>
        <v>0</v>
      </c>
      <c r="EU141" s="68">
        <f t="shared" si="379"/>
        <v>0</v>
      </c>
      <c r="EV141" s="260">
        <v>0</v>
      </c>
      <c r="EW141" s="260">
        <v>0</v>
      </c>
      <c r="EX141" s="68">
        <f t="shared" si="380"/>
        <v>0</v>
      </c>
      <c r="EY141" s="68">
        <f t="shared" si="381"/>
        <v>0</v>
      </c>
      <c r="EZ141" s="260">
        <v>0</v>
      </c>
      <c r="FA141" s="69">
        <f t="shared" si="382"/>
        <v>0</v>
      </c>
      <c r="FB141" s="260">
        <v>0</v>
      </c>
      <c r="FC141" s="260">
        <v>0</v>
      </c>
      <c r="FD141" s="68">
        <f t="shared" si="383"/>
        <v>0</v>
      </c>
      <c r="FE141" s="68">
        <f t="shared" si="384"/>
        <v>0</v>
      </c>
      <c r="FF141" s="260">
        <v>0</v>
      </c>
      <c r="FG141" s="69">
        <f t="shared" si="385"/>
        <v>0</v>
      </c>
      <c r="FH141" s="260">
        <v>0</v>
      </c>
      <c r="FI141" s="260">
        <v>0</v>
      </c>
      <c r="FJ141" s="68">
        <f t="shared" si="386"/>
        <v>0</v>
      </c>
      <c r="FK141" s="68">
        <f t="shared" si="387"/>
        <v>0</v>
      </c>
      <c r="FL141" s="260">
        <v>0</v>
      </c>
      <c r="FM141" s="69">
        <f t="shared" si="388"/>
        <v>0</v>
      </c>
      <c r="FN141" s="260">
        <v>0</v>
      </c>
      <c r="FO141" s="260">
        <v>0</v>
      </c>
      <c r="FP141" s="68">
        <f t="shared" si="389"/>
        <v>0</v>
      </c>
      <c r="FQ141" s="68">
        <f t="shared" si="390"/>
        <v>0</v>
      </c>
      <c r="FR141" s="260">
        <v>0</v>
      </c>
      <c r="FS141" s="264">
        <f t="shared" si="391"/>
        <v>0</v>
      </c>
      <c r="FT141" s="270">
        <f t="shared" si="248"/>
        <v>154.27215889045928</v>
      </c>
      <c r="FU141" s="271">
        <f t="shared" si="249"/>
        <v>42.646714907901703</v>
      </c>
      <c r="FV141" s="272">
        <f t="shared" si="392"/>
        <v>12.144216454715389</v>
      </c>
      <c r="FW141" s="272">
        <f t="shared" si="250"/>
        <v>4.185909359693321</v>
      </c>
      <c r="FX141" s="272">
        <f t="shared" si="251"/>
        <v>30.583000000000101</v>
      </c>
      <c r="FY141" s="272">
        <f t="shared" si="252"/>
        <v>0</v>
      </c>
      <c r="FZ141" s="272">
        <f t="shared" si="253"/>
        <v>0</v>
      </c>
      <c r="GA141" s="272">
        <f t="shared" si="254"/>
        <v>0</v>
      </c>
      <c r="GB141" s="272">
        <f t="shared" si="255"/>
        <v>0</v>
      </c>
      <c r="GC141" s="272">
        <f t="shared" si="256"/>
        <v>0</v>
      </c>
      <c r="GD141" s="272">
        <f t="shared" si="257"/>
        <v>0</v>
      </c>
      <c r="GE141" s="272">
        <f t="shared" si="258"/>
        <v>20.959675554144852</v>
      </c>
      <c r="GF141" s="273">
        <f t="shared" si="259"/>
        <v>8.1535577611857981</v>
      </c>
      <c r="GG141" s="273">
        <f t="shared" si="260"/>
        <v>1.4722076109231343</v>
      </c>
      <c r="GH141" s="272">
        <f t="shared" si="393"/>
        <v>11.918818732608289</v>
      </c>
      <c r="GI141" s="274">
        <f t="shared" si="394"/>
        <v>8.5145166206675302</v>
      </c>
      <c r="GJ141" s="275">
        <f t="shared" si="261"/>
        <v>0.1633474107303966</v>
      </c>
      <c r="GK141" s="271">
        <f t="shared" si="395"/>
        <v>122.43833500906365</v>
      </c>
      <c r="GL141" s="276">
        <f t="shared" si="396"/>
        <v>154.2723021114202</v>
      </c>
      <c r="GM141" s="272">
        <f t="shared" si="397"/>
        <v>59.314789289755034</v>
      </c>
      <c r="GN141" s="272">
        <f t="shared" si="398"/>
        <v>5.8214643813468516</v>
      </c>
      <c r="GO141" s="277">
        <f t="shared" si="399"/>
        <v>0.48444622581125579</v>
      </c>
      <c r="GP141" s="278">
        <f t="shared" si="400"/>
        <v>4.7546092332241455E-2</v>
      </c>
      <c r="GQ141" s="279">
        <f t="shared" si="401"/>
        <v>1.0742185587172424</v>
      </c>
      <c r="GR141" s="280">
        <f t="shared" si="402"/>
        <v>122.43833500906365</v>
      </c>
      <c r="GS141" s="272">
        <f t="shared" si="403"/>
        <v>59.314789289755034</v>
      </c>
      <c r="GT141" s="272">
        <f t="shared" si="262"/>
        <v>5.8214643813468516</v>
      </c>
      <c r="GU141" s="73">
        <f t="shared" si="404"/>
        <v>0.48444622581125579</v>
      </c>
      <c r="GV141" s="74">
        <f t="shared" si="405"/>
        <v>4.7546092332241455E-2</v>
      </c>
      <c r="GW141" s="279">
        <f t="shared" si="406"/>
        <v>1.0742185587172424</v>
      </c>
      <c r="GX141" s="280">
        <f t="shared" si="407"/>
        <v>83.698055738379509</v>
      </c>
      <c r="GY141" s="272">
        <f t="shared" si="263"/>
        <v>56.620906670213238</v>
      </c>
      <c r="GZ141" s="272">
        <f t="shared" si="264"/>
        <v>2.2606025793219424</v>
      </c>
      <c r="HA141" s="73">
        <f t="shared" si="408"/>
        <v>0.67649010685740318</v>
      </c>
      <c r="HB141" s="74">
        <f t="shared" si="409"/>
        <v>2.7009021408908897E-2</v>
      </c>
      <c r="HC141" s="279">
        <f t="shared" si="410"/>
        <v>1.0975433961614893</v>
      </c>
      <c r="HD141" s="280">
        <f t="shared" si="411"/>
        <v>83.698055738379509</v>
      </c>
      <c r="HE141" s="272">
        <f t="shared" si="265"/>
        <v>56.620906670213238</v>
      </c>
      <c r="HF141" s="272">
        <f t="shared" si="266"/>
        <v>2.2606025793219424</v>
      </c>
      <c r="HG141" s="73">
        <f t="shared" si="412"/>
        <v>0.67649010685740318</v>
      </c>
      <c r="HH141" s="74">
        <f t="shared" si="413"/>
        <v>2.7009021408908897E-2</v>
      </c>
      <c r="HI141" s="281">
        <f t="shared" si="414"/>
        <v>1.0975433961614893</v>
      </c>
      <c r="HJ141" s="72">
        <f t="shared" si="267"/>
        <v>2.374345280332721</v>
      </c>
      <c r="HK141" s="73">
        <f t="shared" si="415"/>
        <v>2.374345280332721</v>
      </c>
      <c r="HL141" s="73">
        <f t="shared" si="268"/>
        <v>1.6582783172603943</v>
      </c>
      <c r="HM141" s="74">
        <f t="shared" si="416"/>
        <v>1.6582783172603943</v>
      </c>
      <c r="HN141" s="75"/>
      <c r="HO141" s="75"/>
      <c r="HP141" s="76">
        <f t="shared" si="417"/>
        <v>0</v>
      </c>
      <c r="HQ141" s="77">
        <f t="shared" si="418"/>
        <v>0</v>
      </c>
      <c r="HR141" s="77">
        <f t="shared" si="419"/>
        <v>0</v>
      </c>
      <c r="HS141" s="77">
        <f t="shared" si="420"/>
        <v>0</v>
      </c>
      <c r="HT141" s="282">
        <f t="shared" si="421"/>
        <v>0</v>
      </c>
      <c r="HU141" s="73"/>
      <c r="HV141" s="74"/>
      <c r="HW141" s="279"/>
      <c r="HX141" s="76">
        <f t="shared" si="422"/>
        <v>0</v>
      </c>
      <c r="HY141" s="77">
        <f t="shared" si="423"/>
        <v>0</v>
      </c>
      <c r="HZ141" s="77">
        <f t="shared" si="269"/>
        <v>0</v>
      </c>
      <c r="IA141" s="77">
        <f t="shared" si="424"/>
        <v>0</v>
      </c>
      <c r="IB141" s="282">
        <f t="shared" si="425"/>
        <v>0</v>
      </c>
      <c r="IC141" s="73"/>
      <c r="ID141" s="74"/>
      <c r="IE141" s="279"/>
      <c r="IF141" s="76">
        <f t="shared" si="270"/>
        <v>2.6938826195417969</v>
      </c>
      <c r="IG141" s="77">
        <f t="shared" si="426"/>
        <v>3.0656653598647603</v>
      </c>
      <c r="IH141" s="77">
        <f t="shared" si="271"/>
        <v>3.5608618020249092</v>
      </c>
      <c r="II141" s="77">
        <f t="shared" si="427"/>
        <v>4.1120832089783654</v>
      </c>
      <c r="IJ141" s="282">
        <f t="shared" si="428"/>
        <v>38.740279270684134</v>
      </c>
      <c r="IK141" s="73">
        <f t="shared" si="429"/>
        <v>6.953699535099464E-2</v>
      </c>
      <c r="IL141" s="74">
        <f t="shared" si="430"/>
        <v>9.1916265681634204E-2</v>
      </c>
      <c r="IM141" s="279">
        <f t="shared" si="431"/>
        <v>1.0238254386559078</v>
      </c>
      <c r="IN141" s="76">
        <f t="shared" si="272"/>
        <v>0</v>
      </c>
      <c r="IO141" s="77">
        <f t="shared" si="432"/>
        <v>0</v>
      </c>
      <c r="IP141" s="77">
        <f t="shared" si="273"/>
        <v>0</v>
      </c>
      <c r="IQ141" s="77">
        <f t="shared" si="433"/>
        <v>0</v>
      </c>
      <c r="IR141" s="282">
        <f t="shared" si="434"/>
        <v>0</v>
      </c>
      <c r="IS141" s="283"/>
      <c r="IT141" s="284"/>
      <c r="IU141" s="285"/>
      <c r="IV141" s="76">
        <f t="shared" si="274"/>
        <v>0</v>
      </c>
      <c r="IW141" s="77">
        <f t="shared" si="435"/>
        <v>0</v>
      </c>
      <c r="IX141" s="77">
        <f t="shared" si="436"/>
        <v>0</v>
      </c>
      <c r="IY141" s="77">
        <f t="shared" si="437"/>
        <v>0</v>
      </c>
      <c r="IZ141" s="282">
        <f t="shared" si="438"/>
        <v>0</v>
      </c>
      <c r="JA141" s="283"/>
      <c r="JB141" s="284"/>
      <c r="JC141" s="285"/>
      <c r="JD141" s="76">
        <f t="shared" si="275"/>
        <v>0</v>
      </c>
      <c r="JE141" s="77">
        <f t="shared" si="439"/>
        <v>0</v>
      </c>
      <c r="JF141" s="77">
        <f t="shared" si="276"/>
        <v>0</v>
      </c>
      <c r="JG141" s="77">
        <f t="shared" si="440"/>
        <v>0</v>
      </c>
      <c r="JH141" s="282">
        <f t="shared" si="441"/>
        <v>0</v>
      </c>
      <c r="JI141" s="283"/>
      <c r="JJ141" s="284"/>
      <c r="JK141" s="285"/>
      <c r="JL141" s="76">
        <f t="shared" si="277"/>
        <v>12.751613141349653</v>
      </c>
      <c r="JM141" s="77">
        <f t="shared" si="442"/>
        <v>14.511463270987317</v>
      </c>
      <c r="JN141" s="77">
        <f t="shared" si="278"/>
        <v>0.83887197263846425</v>
      </c>
      <c r="JO141" s="77">
        <f t="shared" si="443"/>
        <v>0.9687293540028985</v>
      </c>
      <c r="JP141" s="282">
        <f t="shared" si="444"/>
        <v>15.257034502622771</v>
      </c>
      <c r="JQ141" s="73">
        <f t="shared" si="279"/>
        <v>0.83578582319896955</v>
      </c>
      <c r="JR141" s="74">
        <f t="shared" si="280"/>
        <v>5.4982635878175236E-2</v>
      </c>
      <c r="JS141" s="279">
        <f t="shared" si="445"/>
        <v>1.1238581134936312</v>
      </c>
      <c r="JT141" s="76">
        <f t="shared" si="281"/>
        <v>0</v>
      </c>
      <c r="JU141" s="77">
        <f t="shared" si="446"/>
        <v>0</v>
      </c>
      <c r="JV141" s="77">
        <f t="shared" si="282"/>
        <v>0</v>
      </c>
      <c r="JW141" s="77">
        <f t="shared" si="447"/>
        <v>0</v>
      </c>
      <c r="JX141" s="282">
        <f t="shared" si="448"/>
        <v>0</v>
      </c>
      <c r="JY141" s="73"/>
      <c r="JZ141" s="74"/>
      <c r="KA141" s="279"/>
      <c r="KB141" s="76">
        <f t="shared" si="283"/>
        <v>0</v>
      </c>
      <c r="KC141" s="77">
        <f t="shared" si="449"/>
        <v>0</v>
      </c>
      <c r="KD141" s="77">
        <f t="shared" si="284"/>
        <v>0</v>
      </c>
      <c r="KE141" s="77">
        <f t="shared" si="450"/>
        <v>0</v>
      </c>
      <c r="KF141" s="282">
        <f t="shared" si="451"/>
        <v>0</v>
      </c>
      <c r="KG141" s="73"/>
      <c r="KH141" s="74"/>
      <c r="KI141" s="279"/>
      <c r="KJ141" s="76">
        <f t="shared" si="285"/>
        <v>35.788522111558791</v>
      </c>
      <c r="KK141" s="77">
        <f t="shared" si="452"/>
        <v>40.727696048175019</v>
      </c>
      <c r="KL141" s="77">
        <f t="shared" si="286"/>
        <v>1.1688865086527249</v>
      </c>
      <c r="KM141" s="77">
        <f t="shared" si="453"/>
        <v>1.3498301401921668</v>
      </c>
      <c r="KN141" s="282">
        <f t="shared" si="454"/>
        <v>47.056720363085368</v>
      </c>
      <c r="KO141" s="73">
        <f t="shared" si="287"/>
        <v>0.7605400851444345</v>
      </c>
      <c r="KP141" s="74">
        <f t="shared" si="288"/>
        <v>2.4839948462912483E-2</v>
      </c>
      <c r="KQ141" s="279">
        <f t="shared" si="289"/>
        <v>1.1088073611728422</v>
      </c>
      <c r="KR141" s="76">
        <f t="shared" si="290"/>
        <v>0</v>
      </c>
      <c r="KS141" s="77">
        <f t="shared" si="455"/>
        <v>0</v>
      </c>
      <c r="KT141" s="77">
        <f t="shared" si="291"/>
        <v>0</v>
      </c>
      <c r="KU141" s="77">
        <f t="shared" si="456"/>
        <v>0</v>
      </c>
      <c r="KV141" s="282">
        <f t="shared" si="457"/>
        <v>0</v>
      </c>
      <c r="KW141" s="73"/>
      <c r="KX141" s="74"/>
      <c r="KY141" s="279"/>
      <c r="KZ141" s="76">
        <f t="shared" si="292"/>
        <v>8.0807714173047867</v>
      </c>
      <c r="LA141" s="77">
        <f t="shared" si="458"/>
        <v>9.1959986806070209</v>
      </c>
      <c r="LB141" s="77">
        <f t="shared" si="293"/>
        <v>0.25284409803075425</v>
      </c>
      <c r="LC141" s="77">
        <f t="shared" si="459"/>
        <v>0.29198436440591502</v>
      </c>
      <c r="LD141" s="286">
        <f t="shared" si="460"/>
        <v>21.384187205242085</v>
      </c>
      <c r="LE141" s="73">
        <f t="shared" si="294"/>
        <v>0.37788536640400711</v>
      </c>
      <c r="LF141" s="74">
        <f t="shared" si="295"/>
        <v>1.1823881618880162E-2</v>
      </c>
      <c r="LG141" s="279">
        <f t="shared" si="296"/>
        <v>1.0539822962920198</v>
      </c>
      <c r="LH141" s="76">
        <f t="shared" si="297"/>
        <v>0</v>
      </c>
      <c r="LI141" s="77">
        <f t="shared" si="461"/>
        <v>0</v>
      </c>
      <c r="LJ141" s="77">
        <f t="shared" si="298"/>
        <v>0</v>
      </c>
      <c r="LK141" s="77">
        <f t="shared" si="462"/>
        <v>0</v>
      </c>
      <c r="LL141" s="282">
        <f t="shared" si="463"/>
        <v>0</v>
      </c>
      <c r="LM141" s="73"/>
      <c r="LN141" s="74"/>
      <c r="LO141" s="279"/>
      <c r="LP141" s="76">
        <f t="shared" si="299"/>
        <v>0</v>
      </c>
      <c r="LQ141" s="77">
        <f t="shared" si="464"/>
        <v>0</v>
      </c>
      <c r="LR141" s="77">
        <f t="shared" si="300"/>
        <v>0</v>
      </c>
      <c r="LS141" s="77">
        <f t="shared" si="465"/>
        <v>0</v>
      </c>
      <c r="LT141" s="282">
        <f t="shared" si="466"/>
        <v>0</v>
      </c>
      <c r="LU141" s="73"/>
      <c r="LV141" s="74"/>
      <c r="LW141" s="279"/>
      <c r="LX141" s="76">
        <f t="shared" si="301"/>
        <v>0</v>
      </c>
      <c r="LY141" s="77">
        <f t="shared" si="467"/>
        <v>0</v>
      </c>
      <c r="LZ141" s="77">
        <f t="shared" si="302"/>
        <v>0</v>
      </c>
      <c r="MA141" s="77">
        <f t="shared" si="468"/>
        <v>0</v>
      </c>
      <c r="MB141" s="286">
        <f t="shared" si="469"/>
        <v>0</v>
      </c>
      <c r="MC141" s="73"/>
      <c r="MD141" s="74"/>
      <c r="ME141" s="279"/>
      <c r="MF141" s="76">
        <f t="shared" si="303"/>
        <v>0</v>
      </c>
      <c r="MG141" s="77">
        <f t="shared" si="470"/>
        <v>0</v>
      </c>
      <c r="MH141" s="77">
        <f t="shared" si="304"/>
        <v>0</v>
      </c>
      <c r="MI141" s="77">
        <f t="shared" si="471"/>
        <v>0</v>
      </c>
      <c r="MJ141" s="286">
        <f t="shared" si="472"/>
        <v>0</v>
      </c>
      <c r="MK141" s="73"/>
      <c r="ML141" s="74"/>
      <c r="MM141" s="279"/>
      <c r="MN141" s="287">
        <f t="shared" si="473"/>
        <v>1.0742175523400159</v>
      </c>
      <c r="MO141" s="288">
        <f t="shared" si="473"/>
        <v>0</v>
      </c>
      <c r="MP141" s="288">
        <f t="shared" si="473"/>
        <v>1.0975442081813456</v>
      </c>
      <c r="MQ141" s="289">
        <f t="shared" si="473"/>
        <v>0</v>
      </c>
      <c r="MR141" s="290">
        <f t="shared" si="474"/>
        <v>2.3743430559371372</v>
      </c>
      <c r="MS141" s="291"/>
      <c r="MT141" s="291">
        <f t="shared" si="305"/>
        <v>1.6582795441411953</v>
      </c>
      <c r="MU141" s="292"/>
      <c r="MV141" s="359">
        <f t="shared" si="306"/>
        <v>0</v>
      </c>
      <c r="MW141" s="360">
        <f t="shared" si="307"/>
        <v>0</v>
      </c>
      <c r="MX141" s="360">
        <f t="shared" si="308"/>
        <v>0.71606351179594196</v>
      </c>
      <c r="MY141" s="360">
        <f t="shared" si="309"/>
        <v>0</v>
      </c>
      <c r="MZ141" s="360">
        <f t="shared" si="310"/>
        <v>0</v>
      </c>
      <c r="NA141" s="360">
        <f t="shared" si="311"/>
        <v>0</v>
      </c>
      <c r="NB141" s="360">
        <f t="shared" si="312"/>
        <v>0.30951052445614602</v>
      </c>
      <c r="NC141" s="360">
        <f t="shared" si="313"/>
        <v>0</v>
      </c>
      <c r="ND141" s="360">
        <f t="shared" si="314"/>
        <v>0</v>
      </c>
      <c r="NE141" s="360">
        <f t="shared" si="315"/>
        <v>0.94193185331632945</v>
      </c>
      <c r="NF141" s="360">
        <f t="shared" si="316"/>
        <v>0</v>
      </c>
      <c r="NG141" s="360">
        <f t="shared" si="317"/>
        <v>0.40683716636871964</v>
      </c>
      <c r="NH141" s="360">
        <f t="shared" si="318"/>
        <v>0</v>
      </c>
      <c r="NI141" s="360">
        <f t="shared" si="319"/>
        <v>0</v>
      </c>
      <c r="NJ141" s="360">
        <f t="shared" si="320"/>
        <v>0</v>
      </c>
      <c r="NK141" s="361">
        <f t="shared" si="321"/>
        <v>0</v>
      </c>
      <c r="NL141" s="145">
        <f t="shared" si="475"/>
        <v>2.3743430559371372</v>
      </c>
      <c r="NM141" s="40"/>
      <c r="NN141" s="56">
        <f t="shared" si="476"/>
        <v>1.6582795441411953</v>
      </c>
      <c r="NO141" s="59"/>
      <c r="NP141" s="55">
        <f t="shared" si="322"/>
        <v>1.0742175523400159</v>
      </c>
      <c r="NQ141" s="40"/>
      <c r="NR141" s="56">
        <f t="shared" si="323"/>
        <v>1.0975442081813456</v>
      </c>
      <c r="NS141" s="60"/>
      <c r="NT141" s="25"/>
      <c r="NU141" s="86">
        <f t="shared" si="477"/>
        <v>0</v>
      </c>
      <c r="NV141" s="86">
        <f t="shared" si="477"/>
        <v>0</v>
      </c>
      <c r="NW141" s="86">
        <f t="shared" si="477"/>
        <v>0</v>
      </c>
      <c r="NX141" s="86">
        <f t="shared" si="477"/>
        <v>0</v>
      </c>
      <c r="NY141" s="87">
        <f t="shared" si="478"/>
        <v>0</v>
      </c>
      <c r="NZ141" s="87">
        <f t="shared" si="478"/>
        <v>0</v>
      </c>
      <c r="OA141" s="87">
        <f t="shared" si="478"/>
        <v>0</v>
      </c>
      <c r="OB141" s="87">
        <f t="shared" si="478"/>
        <v>0</v>
      </c>
      <c r="OC141" s="26"/>
    </row>
    <row r="142" spans="1:393" thickBot="1" x14ac:dyDescent="0.35">
      <c r="A142" s="136" t="s">
        <v>382</v>
      </c>
      <c r="B142" s="137" t="s">
        <v>383</v>
      </c>
      <c r="C142" s="133" t="s">
        <v>118</v>
      </c>
      <c r="D142" s="64">
        <f>VLOOKUP(B142,[1]УсіТ_1!$A$10:$G$556,6,FALSE)</f>
        <v>228</v>
      </c>
      <c r="E142" s="64">
        <f>VLOOKUP(B142,[1]УсіТ_1!$A$10:$G$556,7,FALSE)</f>
        <v>0</v>
      </c>
      <c r="F142" s="38"/>
      <c r="G142" s="38"/>
      <c r="H142" s="39"/>
      <c r="I142" s="256">
        <v>1.3083</v>
      </c>
      <c r="J142" s="62">
        <v>1.3083</v>
      </c>
      <c r="K142" s="257">
        <f t="shared" si="324"/>
        <v>0.88009999999999999</v>
      </c>
      <c r="L142" s="258">
        <f t="shared" si="325"/>
        <v>0.88009999999999999</v>
      </c>
      <c r="M142" s="63">
        <v>0</v>
      </c>
      <c r="N142" s="63">
        <v>0</v>
      </c>
      <c r="O142" s="63">
        <v>0.42820000000000003</v>
      </c>
      <c r="P142" s="63">
        <v>0</v>
      </c>
      <c r="Q142" s="63">
        <v>0</v>
      </c>
      <c r="R142" s="63">
        <v>0</v>
      </c>
      <c r="S142" s="63">
        <v>0.26329999999999998</v>
      </c>
      <c r="T142" s="63">
        <v>0</v>
      </c>
      <c r="U142" s="63">
        <v>0</v>
      </c>
      <c r="V142" s="63">
        <v>0.221</v>
      </c>
      <c r="W142" s="63">
        <v>0</v>
      </c>
      <c r="X142" s="63">
        <v>0.39579999999999999</v>
      </c>
      <c r="Y142" s="63">
        <v>0</v>
      </c>
      <c r="Z142" s="63">
        <v>0</v>
      </c>
      <c r="AA142" s="63">
        <v>0</v>
      </c>
      <c r="AB142" s="259">
        <v>0</v>
      </c>
      <c r="AC142" s="144">
        <v>0</v>
      </c>
      <c r="AD142" s="70">
        <v>0</v>
      </c>
      <c r="AE142" s="70">
        <v>0</v>
      </c>
      <c r="AF142" s="68">
        <f t="shared" si="326"/>
        <v>0</v>
      </c>
      <c r="AG142" s="68">
        <f t="shared" si="327"/>
        <v>0</v>
      </c>
      <c r="AH142" s="71">
        <v>0</v>
      </c>
      <c r="AI142" s="71">
        <v>0</v>
      </c>
      <c r="AJ142" s="68">
        <f t="shared" si="328"/>
        <v>0</v>
      </c>
      <c r="AK142" s="68">
        <f t="shared" si="329"/>
        <v>0</v>
      </c>
      <c r="AL142" s="71">
        <v>0</v>
      </c>
      <c r="AM142" s="69">
        <f t="shared" si="330"/>
        <v>0</v>
      </c>
      <c r="AN142" s="260">
        <v>0</v>
      </c>
      <c r="AO142" s="71">
        <v>0</v>
      </c>
      <c r="AP142" s="71">
        <v>0</v>
      </c>
      <c r="AQ142" s="68">
        <f t="shared" si="331"/>
        <v>0</v>
      </c>
      <c r="AR142" s="68">
        <f t="shared" si="332"/>
        <v>0</v>
      </c>
      <c r="AS142" s="71">
        <v>0</v>
      </c>
      <c r="AT142" s="261">
        <f t="shared" ref="AT142:AT205" si="485">$AT$558/$AS$558*AS142</f>
        <v>0</v>
      </c>
      <c r="AU142" s="71">
        <v>0</v>
      </c>
      <c r="AV142" s="68">
        <f t="shared" si="333"/>
        <v>0</v>
      </c>
      <c r="AW142" s="68">
        <f t="shared" si="334"/>
        <v>0</v>
      </c>
      <c r="AX142" s="71">
        <v>0</v>
      </c>
      <c r="AY142" s="69">
        <f t="shared" si="335"/>
        <v>0</v>
      </c>
      <c r="AZ142" s="260">
        <v>12</v>
      </c>
      <c r="BA142" s="260">
        <v>61.166000000000203</v>
      </c>
      <c r="BB142" s="260">
        <v>6.3787400000000201</v>
      </c>
      <c r="BC142" s="262">
        <f t="shared" si="336"/>
        <v>5.1029920000000164</v>
      </c>
      <c r="BD142" s="262">
        <f t="shared" ref="BD142:BD205" si="486">BB142-BC142</f>
        <v>1.2757480000000037</v>
      </c>
      <c r="BE142" s="260">
        <v>2.394212</v>
      </c>
      <c r="BF142" s="262">
        <f t="shared" si="337"/>
        <v>1.9153696</v>
      </c>
      <c r="BG142" s="262">
        <f t="shared" ref="BG142:BG205" si="487">BE142-BF142</f>
        <v>0.4788424</v>
      </c>
      <c r="BH142" s="260">
        <v>7.5419193031595544</v>
      </c>
      <c r="BI142" s="263">
        <f t="shared" si="338"/>
        <v>4.4162010156422902</v>
      </c>
      <c r="BJ142" s="68">
        <f t="shared" si="339"/>
        <v>0.1033620040498017</v>
      </c>
      <c r="BK142" s="260">
        <v>3.8737151652769111</v>
      </c>
      <c r="BL142" s="69">
        <f t="shared" si="340"/>
        <v>97.625503762124012</v>
      </c>
      <c r="BM142" s="260">
        <v>0</v>
      </c>
      <c r="BN142" s="260">
        <v>0</v>
      </c>
      <c r="BO142" s="260">
        <v>0</v>
      </c>
      <c r="BP142" s="68">
        <f t="shared" si="341"/>
        <v>0</v>
      </c>
      <c r="BQ142" s="68">
        <f t="shared" si="342"/>
        <v>0</v>
      </c>
      <c r="BR142" s="260">
        <v>0</v>
      </c>
      <c r="BS142" s="260">
        <v>0</v>
      </c>
      <c r="BT142" s="68">
        <f t="shared" si="343"/>
        <v>0</v>
      </c>
      <c r="BU142" s="68">
        <f t="shared" si="344"/>
        <v>0</v>
      </c>
      <c r="BV142" s="260">
        <v>0</v>
      </c>
      <c r="BW142" s="69">
        <f t="shared" si="345"/>
        <v>0</v>
      </c>
      <c r="BX142" s="260">
        <v>0</v>
      </c>
      <c r="BY142" s="260">
        <v>0</v>
      </c>
      <c r="BZ142" s="263">
        <f t="shared" si="346"/>
        <v>0</v>
      </c>
      <c r="CA142" s="263">
        <f t="shared" si="347"/>
        <v>0</v>
      </c>
      <c r="CB142" s="260">
        <v>0</v>
      </c>
      <c r="CC142" s="264">
        <f t="shared" si="348"/>
        <v>0</v>
      </c>
      <c r="CD142" s="260">
        <v>0</v>
      </c>
      <c r="CE142" s="260">
        <v>0</v>
      </c>
      <c r="CF142" s="263">
        <f t="shared" si="349"/>
        <v>0</v>
      </c>
      <c r="CG142" s="263">
        <f t="shared" si="350"/>
        <v>0</v>
      </c>
      <c r="CH142" s="260">
        <v>0</v>
      </c>
      <c r="CI142" s="69">
        <f t="shared" si="351"/>
        <v>0</v>
      </c>
      <c r="CJ142" s="260">
        <v>28.223770505784238</v>
      </c>
      <c r="CK142" s="260">
        <v>6.2092306534005299</v>
      </c>
      <c r="CL142" s="260">
        <v>2.6883470427710567</v>
      </c>
      <c r="CM142" s="260">
        <v>2.2105173583105362</v>
      </c>
      <c r="CN142" s="260">
        <v>5.8842315991044245</v>
      </c>
      <c r="CO142" s="265">
        <f t="shared" si="352"/>
        <v>0.41330842752109476</v>
      </c>
      <c r="CP142" s="266">
        <f t="shared" si="353"/>
        <v>1.8762578561536349</v>
      </c>
      <c r="CQ142" s="260">
        <v>4.6379756436206625</v>
      </c>
      <c r="CR142" s="265">
        <f t="shared" si="354"/>
        <v>6.3563456195821183E-2</v>
      </c>
      <c r="CS142" s="265">
        <f t="shared" si="355"/>
        <v>2.7157851900246537</v>
      </c>
      <c r="CT142" s="260">
        <v>2.3821777903010846</v>
      </c>
      <c r="CU142" s="267">
        <f t="shared" ref="CU142:CU205" si="488">(CJ142+CK142+CL142+CN142+CQ142+CT142)*1.2</f>
        <v>60.030879881978393</v>
      </c>
      <c r="CV142" s="260">
        <v>0</v>
      </c>
      <c r="CW142" s="260">
        <v>0</v>
      </c>
      <c r="CX142" s="68">
        <f t="shared" si="356"/>
        <v>0</v>
      </c>
      <c r="CY142" s="68">
        <f t="shared" si="357"/>
        <v>0</v>
      </c>
      <c r="CZ142" s="260">
        <v>0</v>
      </c>
      <c r="DA142" s="69">
        <f t="shared" si="358"/>
        <v>0</v>
      </c>
      <c r="DB142" s="260">
        <v>0</v>
      </c>
      <c r="DC142" s="260">
        <v>0</v>
      </c>
      <c r="DD142" s="68">
        <f t="shared" si="359"/>
        <v>0</v>
      </c>
      <c r="DE142" s="68">
        <f t="shared" si="360"/>
        <v>0</v>
      </c>
      <c r="DF142" s="260">
        <v>0</v>
      </c>
      <c r="DG142" s="69">
        <f t="shared" si="361"/>
        <v>0</v>
      </c>
      <c r="DH142" s="260">
        <v>18.389455356217599</v>
      </c>
      <c r="DI142" s="260">
        <v>4.0456801783678715</v>
      </c>
      <c r="DJ142" s="260">
        <v>0.28828251656666648</v>
      </c>
      <c r="DK142" s="260">
        <v>13.387523499326411</v>
      </c>
      <c r="DL142" s="68">
        <f t="shared" si="362"/>
        <v>0.94033965059268709</v>
      </c>
      <c r="DM142" s="68">
        <f t="shared" si="363"/>
        <v>4.2687725180422182</v>
      </c>
      <c r="DN142" s="260">
        <v>3.89468889440522</v>
      </c>
      <c r="DO142" s="68">
        <f t="shared" si="364"/>
        <v>5.3376711297823544E-2</v>
      </c>
      <c r="DP142" s="68">
        <f t="shared" si="365"/>
        <v>2.2805506608745545</v>
      </c>
      <c r="DQ142" s="260">
        <v>2.00040752631931</v>
      </c>
      <c r="DR142" s="264">
        <f t="shared" si="366"/>
        <v>50.407245565443695</v>
      </c>
      <c r="DS142" s="260">
        <v>0</v>
      </c>
      <c r="DT142" s="260">
        <v>0</v>
      </c>
      <c r="DU142" s="260">
        <v>0</v>
      </c>
      <c r="DV142" s="68"/>
      <c r="DW142" s="68"/>
      <c r="DX142" s="260">
        <v>0</v>
      </c>
      <c r="DY142" s="260">
        <v>0</v>
      </c>
      <c r="DZ142" s="260">
        <v>0</v>
      </c>
      <c r="EA142" s="260">
        <v>0</v>
      </c>
      <c r="EB142" s="68"/>
      <c r="EC142" s="68"/>
      <c r="ED142" s="267">
        <v>0</v>
      </c>
      <c r="EE142" s="69">
        <f t="shared" si="371"/>
        <v>0</v>
      </c>
      <c r="EF142" s="260">
        <v>14.4342755555555</v>
      </c>
      <c r="EG142" s="260">
        <v>3.17554062222221</v>
      </c>
      <c r="EH142" s="260">
        <v>36.529009194952671</v>
      </c>
      <c r="EI142" s="260">
        <v>10.509101817264728</v>
      </c>
      <c r="EJ142" s="268">
        <f t="shared" si="372"/>
        <v>0.73815931164467452</v>
      </c>
      <c r="EK142" s="266">
        <f t="shared" si="373"/>
        <v>3.3509532236566657</v>
      </c>
      <c r="EL142" s="260">
        <v>6.9720141103897877</v>
      </c>
      <c r="EM142" s="268">
        <f t="shared" si="374"/>
        <v>9.5551453382892046E-2</v>
      </c>
      <c r="EN142" s="268">
        <f t="shared" si="375"/>
        <v>4.0824907503951815</v>
      </c>
      <c r="EO142" s="269">
        <f t="shared" si="376"/>
        <v>71.619941300384895</v>
      </c>
      <c r="EP142" s="69">
        <f t="shared" si="377"/>
        <v>90.241126038484964</v>
      </c>
      <c r="EQ142" s="260">
        <v>0</v>
      </c>
      <c r="ER142" s="260">
        <v>0</v>
      </c>
      <c r="ES142" s="260">
        <v>0</v>
      </c>
      <c r="ET142" s="68">
        <f t="shared" si="378"/>
        <v>0</v>
      </c>
      <c r="EU142" s="68">
        <f t="shared" si="379"/>
        <v>0</v>
      </c>
      <c r="EV142" s="260">
        <v>0</v>
      </c>
      <c r="EW142" s="260">
        <v>0</v>
      </c>
      <c r="EX142" s="68">
        <f t="shared" si="380"/>
        <v>0</v>
      </c>
      <c r="EY142" s="68">
        <f t="shared" si="381"/>
        <v>0</v>
      </c>
      <c r="EZ142" s="260">
        <v>0</v>
      </c>
      <c r="FA142" s="69">
        <f t="shared" si="382"/>
        <v>0</v>
      </c>
      <c r="FB142" s="260">
        <v>0</v>
      </c>
      <c r="FC142" s="260">
        <v>0</v>
      </c>
      <c r="FD142" s="68">
        <f t="shared" si="383"/>
        <v>0</v>
      </c>
      <c r="FE142" s="68">
        <f t="shared" si="384"/>
        <v>0</v>
      </c>
      <c r="FF142" s="260">
        <v>0</v>
      </c>
      <c r="FG142" s="69">
        <f t="shared" si="385"/>
        <v>0</v>
      </c>
      <c r="FH142" s="260">
        <v>0</v>
      </c>
      <c r="FI142" s="260">
        <v>0</v>
      </c>
      <c r="FJ142" s="68"/>
      <c r="FK142" s="68"/>
      <c r="FL142" s="260">
        <v>0</v>
      </c>
      <c r="FM142" s="69">
        <f t="shared" si="388"/>
        <v>0</v>
      </c>
      <c r="FN142" s="260">
        <v>0</v>
      </c>
      <c r="FO142" s="260">
        <v>0</v>
      </c>
      <c r="FP142" s="68">
        <f t="shared" si="389"/>
        <v>0</v>
      </c>
      <c r="FQ142" s="68">
        <f t="shared" si="390"/>
        <v>0</v>
      </c>
      <c r="FR142" s="260">
        <v>0</v>
      </c>
      <c r="FS142" s="264">
        <f t="shared" si="391"/>
        <v>0</v>
      </c>
      <c r="FT142" s="270">
        <f t="shared" ref="FT142:FT205" si="489">AM142+AY142+BL142+BW142+CC142+CI142+CU142+DA142+DG142+DR142+EE142+EP142+FA142+FG142+FM142+FS142</f>
        <v>298.30475524803103</v>
      </c>
      <c r="FU142" s="271">
        <f t="shared" ref="FU142:FU205" si="490">AC142+AD142+AN142+AO142+BM142+BN142+CJ142+CK142+DH142+DI142+DS142+DT142+EF142+EG142+EQ142+ER142</f>
        <v>74.477952871547956</v>
      </c>
      <c r="FV142" s="272">
        <f t="shared" si="392"/>
        <v>39.04971179597986</v>
      </c>
      <c r="FW142" s="272">
        <f t="shared" ref="FW142:FW205" si="491">AT142+BC142+BF142+CM142</f>
        <v>9.2288789583105526</v>
      </c>
      <c r="FX142" s="272">
        <f t="shared" ref="FX142:FX205" si="492">BA142</f>
        <v>61.166000000000203</v>
      </c>
      <c r="FY142" s="272">
        <f t="shared" ref="FY142:FY205" si="493">BX142</f>
        <v>0</v>
      </c>
      <c r="FZ142" s="272">
        <f t="shared" ref="FZ142:FZ205" si="494">CD142</f>
        <v>0</v>
      </c>
      <c r="GA142" s="272">
        <f t="shared" ref="GA142:GA205" si="495">CV142</f>
        <v>0</v>
      </c>
      <c r="GB142" s="272">
        <f t="shared" ref="GB142:GB205" si="496">DB142</f>
        <v>0</v>
      </c>
      <c r="GC142" s="272">
        <f t="shared" ref="GC142:GC205" si="497">FH142</f>
        <v>0</v>
      </c>
      <c r="GD142" s="272">
        <f t="shared" ref="GD142:GD205" si="498">FN142</f>
        <v>0</v>
      </c>
      <c r="GE142" s="272">
        <f t="shared" ref="GE142:GE205" si="499">AE142+AP142+BO142+CN142+DK142+DU142+EI142+ES142</f>
        <v>29.780856915695566</v>
      </c>
      <c r="GF142" s="273">
        <f t="shared" ref="GF142:GF205" si="500">(AG142+AR142+BQ142+CP142+DM142+DW142+EK142+EU142)*1.22</f>
        <v>11.585099989380073</v>
      </c>
      <c r="GG142" s="273">
        <f t="shared" ref="GG142:GG205" si="501">AF142+AQ142+BP142+CO142+DL142+DV142+EJ142+ET142</f>
        <v>2.0918073897584564</v>
      </c>
      <c r="GH142" s="272">
        <f t="shared" si="393"/>
        <v>23.046597951575222</v>
      </c>
      <c r="GI142" s="274">
        <f t="shared" si="394"/>
        <v>16.463933692662753</v>
      </c>
      <c r="GJ142" s="275">
        <f t="shared" ref="GJ142:GJ205" si="502">AJ142+AV142+BJ142+BT142+CA142+CG142+CR142+CX142+DD142+DO142+EB142+EM142+EX142+FD142+FJ142+FP142</f>
        <v>0.31585362492633845</v>
      </c>
      <c r="GK142" s="271">
        <f t="shared" si="395"/>
        <v>236.74999849310933</v>
      </c>
      <c r="GL142" s="276">
        <f t="shared" si="396"/>
        <v>298.30499810131778</v>
      </c>
      <c r="GM142" s="272">
        <f t="shared" si="397"/>
        <v>102.52698655359077</v>
      </c>
      <c r="GN142" s="272">
        <f t="shared" si="398"/>
        <v>11.636539972995347</v>
      </c>
      <c r="GO142" s="277">
        <f t="shared" si="399"/>
        <v>0.43306013603448806</v>
      </c>
      <c r="GP142" s="278">
        <f t="shared" si="400"/>
        <v>4.9151172321270496E-2</v>
      </c>
      <c r="GQ142" s="279">
        <f t="shared" si="401"/>
        <v>1.0673752308494524</v>
      </c>
      <c r="GR142" s="280">
        <f t="shared" si="402"/>
        <v>236.74999849310933</v>
      </c>
      <c r="GS142" s="272">
        <f t="shared" si="403"/>
        <v>102.52698655359077</v>
      </c>
      <c r="GT142" s="272">
        <f t="shared" ref="GT142:GT205" si="503">GN142-CA142-CG142-FP142</f>
        <v>11.636539972995347</v>
      </c>
      <c r="GU142" s="73">
        <f t="shared" si="404"/>
        <v>0.43306013603448806</v>
      </c>
      <c r="GV142" s="74">
        <f t="shared" si="405"/>
        <v>4.9151172321270496E-2</v>
      </c>
      <c r="GW142" s="279">
        <f t="shared" si="406"/>
        <v>1.0673752308494524</v>
      </c>
      <c r="GX142" s="280">
        <f t="shared" si="407"/>
        <v>159.26943995174105</v>
      </c>
      <c r="GY142" s="272">
        <f t="shared" ref="GY142:GY205" si="504">GS142-AC142-AD142-AG142*1.22-AK142*1.22-BI142*1.22</f>
        <v>97.139221314507182</v>
      </c>
      <c r="GZ142" s="272">
        <f t="shared" ref="GZ142:GZ205" si="505">GT142-AF142-AJ142-BC142-BF142-BJ142</f>
        <v>4.514816368945529</v>
      </c>
      <c r="HA142" s="73">
        <f t="shared" si="408"/>
        <v>0.60990495944445189</v>
      </c>
      <c r="HB142" s="74">
        <f t="shared" si="409"/>
        <v>2.8347034875702001E-2</v>
      </c>
      <c r="HC142" s="279">
        <f t="shared" si="410"/>
        <v>1.0885611044516874</v>
      </c>
      <c r="HD142" s="280">
        <f t="shared" si="411"/>
        <v>159.26943995174105</v>
      </c>
      <c r="HE142" s="272">
        <f t="shared" ref="HE142:HE205" si="506">GY142+AC142+AD142+AG142*1.22+AK142*1.22</f>
        <v>97.139221314507182</v>
      </c>
      <c r="HF142" s="272">
        <f t="shared" ref="HF142:HF205" si="507">GZ142+AF142+AJ142</f>
        <v>4.514816368945529</v>
      </c>
      <c r="HG142" s="73">
        <f t="shared" si="412"/>
        <v>0.60990495944445189</v>
      </c>
      <c r="HH142" s="74">
        <f t="shared" si="413"/>
        <v>2.8347034875702001E-2</v>
      </c>
      <c r="HI142" s="281">
        <f t="shared" si="414"/>
        <v>1.0885611044516874</v>
      </c>
      <c r="HJ142" s="72">
        <f t="shared" ref="HJ142:HJ205" si="508">I142*GW142</f>
        <v>1.3964470145203387</v>
      </c>
      <c r="HK142" s="73">
        <f t="shared" si="415"/>
        <v>1.3964470145203387</v>
      </c>
      <c r="HL142" s="73">
        <f t="shared" ref="HL142:HL205" si="509">K142*HC142</f>
        <v>0.95804262802793005</v>
      </c>
      <c r="HM142" s="74">
        <f t="shared" si="416"/>
        <v>0.95804262802793005</v>
      </c>
      <c r="HN142" s="75"/>
      <c r="HO142" s="75"/>
      <c r="HP142" s="76">
        <f t="shared" si="417"/>
        <v>0</v>
      </c>
      <c r="HQ142" s="77">
        <f t="shared" si="418"/>
        <v>0</v>
      </c>
      <c r="HR142" s="77">
        <f t="shared" si="419"/>
        <v>0</v>
      </c>
      <c r="HS142" s="77">
        <f t="shared" si="420"/>
        <v>0</v>
      </c>
      <c r="HT142" s="282">
        <f t="shared" si="421"/>
        <v>0</v>
      </c>
      <c r="HU142" s="73"/>
      <c r="HV142" s="74"/>
      <c r="HW142" s="279"/>
      <c r="HX142" s="76">
        <f t="shared" si="422"/>
        <v>0</v>
      </c>
      <c r="HY142" s="77">
        <f t="shared" si="423"/>
        <v>0</v>
      </c>
      <c r="HZ142" s="77">
        <f t="shared" ref="HZ142:HZ205" si="510">AQ142+AT142+AV142</f>
        <v>0</v>
      </c>
      <c r="IA142" s="77">
        <f t="shared" si="424"/>
        <v>0</v>
      </c>
      <c r="IB142" s="282">
        <f t="shared" si="425"/>
        <v>0</v>
      </c>
      <c r="IC142" s="73"/>
      <c r="ID142" s="74"/>
      <c r="IE142" s="279"/>
      <c r="IF142" s="76">
        <f t="shared" ref="IF142:IF205" si="511">BI142*1.22</f>
        <v>5.3877652390835937</v>
      </c>
      <c r="IG142" s="77">
        <f t="shared" si="426"/>
        <v>6.1313307197295206</v>
      </c>
      <c r="IH142" s="77">
        <f t="shared" ref="IH142:IH205" si="512">BC142+BF142+BJ142</f>
        <v>7.1217236040498184</v>
      </c>
      <c r="II142" s="77">
        <f t="shared" si="427"/>
        <v>8.2241664179567309</v>
      </c>
      <c r="IJ142" s="282">
        <f t="shared" si="428"/>
        <v>77.480558541368268</v>
      </c>
      <c r="IK142" s="73">
        <f t="shared" si="429"/>
        <v>6.953699535099464E-2</v>
      </c>
      <c r="IL142" s="74">
        <f t="shared" si="430"/>
        <v>9.1916265681634204E-2</v>
      </c>
      <c r="IM142" s="279">
        <f t="shared" si="431"/>
        <v>1.0238254386559078</v>
      </c>
      <c r="IN142" s="76">
        <f t="shared" ref="IN142:IN205" si="513">BM142+BN142+BQ142*1.22+BU142*1.22</f>
        <v>0</v>
      </c>
      <c r="IO142" s="77">
        <f t="shared" si="432"/>
        <v>0</v>
      </c>
      <c r="IP142" s="77">
        <f t="shared" ref="IP142:IP205" si="514">BP142+BT142</f>
        <v>0</v>
      </c>
      <c r="IQ142" s="77">
        <f t="shared" si="433"/>
        <v>0</v>
      </c>
      <c r="IR142" s="282">
        <f t="shared" si="434"/>
        <v>0</v>
      </c>
      <c r="IS142" s="283"/>
      <c r="IT142" s="284"/>
      <c r="IU142" s="285"/>
      <c r="IV142" s="76">
        <f t="shared" ref="IV142:IV205" si="515">BZ142*1.22</f>
        <v>0</v>
      </c>
      <c r="IW142" s="77">
        <f t="shared" si="435"/>
        <v>0</v>
      </c>
      <c r="IX142" s="77">
        <f t="shared" si="436"/>
        <v>0</v>
      </c>
      <c r="IY142" s="77">
        <f t="shared" si="437"/>
        <v>0</v>
      </c>
      <c r="IZ142" s="282">
        <f t="shared" si="438"/>
        <v>0</v>
      </c>
      <c r="JA142" s="283"/>
      <c r="JB142" s="284"/>
      <c r="JC142" s="285"/>
      <c r="JD142" s="76">
        <f t="shared" ref="JD142:JD205" si="516">CF142*1.22</f>
        <v>0</v>
      </c>
      <c r="JE142" s="77">
        <f t="shared" si="439"/>
        <v>0</v>
      </c>
      <c r="JF142" s="77">
        <f t="shared" ref="JF142:JF205" si="517">CG142</f>
        <v>0</v>
      </c>
      <c r="JG142" s="77">
        <f t="shared" si="440"/>
        <v>0</v>
      </c>
      <c r="JH142" s="282">
        <f t="shared" si="441"/>
        <v>0</v>
      </c>
      <c r="JI142" s="283"/>
      <c r="JJ142" s="284"/>
      <c r="JK142" s="285"/>
      <c r="JL142" s="76">
        <f t="shared" ref="JL142:JL205" si="518">CJ142+CK142+CP142*1.22+CS142*1.22</f>
        <v>40.035293675522283</v>
      </c>
      <c r="JM142" s="77">
        <f t="shared" si="442"/>
        <v>45.560564555681111</v>
      </c>
      <c r="JN142" s="77">
        <f t="shared" ref="JN142:JN205" si="519">CM142+CO142+CR142</f>
        <v>2.6873892420274523</v>
      </c>
      <c r="JO142" s="77">
        <f t="shared" si="443"/>
        <v>3.103397096693302</v>
      </c>
      <c r="JP142" s="282">
        <f t="shared" si="444"/>
        <v>47.643555461887615</v>
      </c>
      <c r="JQ142" s="73">
        <f t="shared" ref="JQ142:JQ205" si="520">JL142/JP142</f>
        <v>0.84030868996644159</v>
      </c>
      <c r="JR142" s="74">
        <f t="shared" ref="JR142:JR205" si="521">JN142/JP142</f>
        <v>5.6406143831503615E-2</v>
      </c>
      <c r="JS142" s="279">
        <f t="shared" si="445"/>
        <v>1.1247026733673855</v>
      </c>
      <c r="JT142" s="76">
        <f t="shared" ref="JT142:JT205" si="522">CY142*1.22</f>
        <v>0</v>
      </c>
      <c r="JU142" s="77">
        <f t="shared" si="446"/>
        <v>0</v>
      </c>
      <c r="JV142" s="77">
        <f t="shared" ref="JV142:JV205" si="523">CX142</f>
        <v>0</v>
      </c>
      <c r="JW142" s="77">
        <f t="shared" si="447"/>
        <v>0</v>
      </c>
      <c r="JX142" s="282">
        <f t="shared" si="448"/>
        <v>0</v>
      </c>
      <c r="JY142" s="73"/>
      <c r="JZ142" s="74"/>
      <c r="KA142" s="279"/>
      <c r="KB142" s="76">
        <f t="shared" ref="KB142:KB205" si="524">DE142*1.22</f>
        <v>0</v>
      </c>
      <c r="KC142" s="77">
        <f t="shared" si="449"/>
        <v>0</v>
      </c>
      <c r="KD142" s="77">
        <f t="shared" ref="KD142:KD205" si="525">DD142</f>
        <v>0</v>
      </c>
      <c r="KE142" s="77">
        <f t="shared" si="450"/>
        <v>0</v>
      </c>
      <c r="KF142" s="282">
        <f t="shared" si="451"/>
        <v>0</v>
      </c>
      <c r="KG142" s="73"/>
      <c r="KH142" s="74"/>
      <c r="KI142" s="279"/>
      <c r="KJ142" s="76">
        <f t="shared" ref="KJ142:KJ205" si="526">DH142+DI142+DM142*1.22+DP142*1.22</f>
        <v>30.425309812863929</v>
      </c>
      <c r="KK142" s="77">
        <f t="shared" si="452"/>
        <v>34.624306820137278</v>
      </c>
      <c r="KL142" s="77">
        <f t="shared" ref="KL142:KL205" si="527">DL142+DO142</f>
        <v>0.9937163618905106</v>
      </c>
      <c r="KM142" s="77">
        <f t="shared" si="453"/>
        <v>1.1475436547111617</v>
      </c>
      <c r="KN142" s="282">
        <f t="shared" si="454"/>
        <v>40.005750448764836</v>
      </c>
      <c r="KO142" s="73">
        <f t="shared" ref="KO142:KO205" si="528">KJ142/KN142</f>
        <v>0.760523411548784</v>
      </c>
      <c r="KP142" s="74">
        <f t="shared" ref="KP142:KP205" si="529">KL142/KN142</f>
        <v>2.4839338113733379E-2</v>
      </c>
      <c r="KQ142" s="279">
        <f t="shared" ref="KQ142:KQ205" si="530">1+KO142*(KM142*$GO$8-KM142)/KM142+KP142*(KN142*$GP$8-KN142)/KN142</f>
        <v>1.1088049655678536</v>
      </c>
      <c r="KR142" s="76">
        <f t="shared" ref="KR142:KR205" si="531">DS142+DT142+DW142*1.22+EC142*1.22</f>
        <v>0</v>
      </c>
      <c r="KS142" s="77">
        <f t="shared" si="455"/>
        <v>0</v>
      </c>
      <c r="KT142" s="77">
        <f t="shared" ref="KT142:KT205" si="532">DV142+EB142</f>
        <v>0</v>
      </c>
      <c r="KU142" s="77">
        <f t="shared" si="456"/>
        <v>0</v>
      </c>
      <c r="KV142" s="282">
        <f t="shared" si="457"/>
        <v>0</v>
      </c>
      <c r="KW142" s="73"/>
      <c r="KX142" s="74"/>
      <c r="KY142" s="279"/>
      <c r="KZ142" s="76">
        <f t="shared" ref="KZ142:KZ205" si="533">EF142+EG142+EK142*1.22+EN142*1.22</f>
        <v>26.678617826120963</v>
      </c>
      <c r="LA142" s="77">
        <f t="shared" si="458"/>
        <v>30.360533872303915</v>
      </c>
      <c r="LB142" s="77">
        <f t="shared" ref="LB142:LB205" si="534">EJ142+EM142</f>
        <v>0.83371076502756658</v>
      </c>
      <c r="LC142" s="77">
        <f t="shared" si="459"/>
        <v>0.96276919145383388</v>
      </c>
      <c r="LD142" s="286">
        <f t="shared" si="460"/>
        <v>71.619941300384895</v>
      </c>
      <c r="LE142" s="73">
        <f t="shared" ref="LE142:LE205" si="535">KZ142/LD142</f>
        <v>0.37250264858814663</v>
      </c>
      <c r="LF142" s="74">
        <f t="shared" ref="LF142:LF205" si="536">LB142/LD142</f>
        <v>1.1640763031777102E-2</v>
      </c>
      <c r="LG142" s="279">
        <f t="shared" ref="LG142:LG205" si="537">1+LE142*(LC142*$GO$8-LC142)/LC142+LF142*(LD142*$GP$8-LD142)/LD142</f>
        <v>1.0532110806489692</v>
      </c>
      <c r="LH142" s="76">
        <f t="shared" ref="LH142:LH205" si="538">EQ142+ER142+EU142*1.22+EY142*1.22</f>
        <v>0</v>
      </c>
      <c r="LI142" s="77">
        <f t="shared" si="461"/>
        <v>0</v>
      </c>
      <c r="LJ142" s="77">
        <f t="shared" ref="LJ142:LJ205" si="539">ET142+EX142</f>
        <v>0</v>
      </c>
      <c r="LK142" s="77">
        <f t="shared" si="462"/>
        <v>0</v>
      </c>
      <c r="LL142" s="282">
        <f t="shared" si="463"/>
        <v>0</v>
      </c>
      <c r="LM142" s="73"/>
      <c r="LN142" s="74"/>
      <c r="LO142" s="279"/>
      <c r="LP142" s="76">
        <f t="shared" ref="LP142:LP205" si="540">FE142*1.22</f>
        <v>0</v>
      </c>
      <c r="LQ142" s="77">
        <f t="shared" si="464"/>
        <v>0</v>
      </c>
      <c r="LR142" s="77">
        <f t="shared" ref="LR142:LR205" si="541">FD142</f>
        <v>0</v>
      </c>
      <c r="LS142" s="77">
        <f t="shared" si="465"/>
        <v>0</v>
      </c>
      <c r="LT142" s="282">
        <f t="shared" si="466"/>
        <v>0</v>
      </c>
      <c r="LU142" s="73"/>
      <c r="LV142" s="74"/>
      <c r="LW142" s="279"/>
      <c r="LX142" s="76">
        <f t="shared" ref="LX142:LX205" si="542">FK142*1.22</f>
        <v>0</v>
      </c>
      <c r="LY142" s="77">
        <f t="shared" si="467"/>
        <v>0</v>
      </c>
      <c r="LZ142" s="77">
        <f t="shared" ref="LZ142:LZ205" si="543">FJ142</f>
        <v>0</v>
      </c>
      <c r="MA142" s="77">
        <f t="shared" si="468"/>
        <v>0</v>
      </c>
      <c r="MB142" s="286">
        <f t="shared" si="469"/>
        <v>0</v>
      </c>
      <c r="MC142" s="73"/>
      <c r="MD142" s="74"/>
      <c r="ME142" s="279"/>
      <c r="MF142" s="76">
        <f t="shared" ref="MF142:MF205" si="544">FQ142*1.22</f>
        <v>0</v>
      </c>
      <c r="MG142" s="77">
        <f t="shared" si="470"/>
        <v>0</v>
      </c>
      <c r="MH142" s="77">
        <f t="shared" ref="MH142:MH205" si="545">FP142</f>
        <v>0</v>
      </c>
      <c r="MI142" s="77">
        <f t="shared" si="471"/>
        <v>0</v>
      </c>
      <c r="MJ142" s="286">
        <f t="shared" si="472"/>
        <v>0</v>
      </c>
      <c r="MK142" s="73"/>
      <c r="ML142" s="74"/>
      <c r="MM142" s="279"/>
      <c r="MN142" s="287">
        <f t="shared" si="473"/>
        <v>1.0673722463054727</v>
      </c>
      <c r="MO142" s="288">
        <f t="shared" si="473"/>
        <v>0</v>
      </c>
      <c r="MP142" s="288">
        <f t="shared" si="473"/>
        <v>1.0885593194057381</v>
      </c>
      <c r="MQ142" s="289">
        <f t="shared" ref="MQ142:MQ205" si="546">MU142/L142</f>
        <v>0</v>
      </c>
      <c r="MR142" s="290">
        <f t="shared" si="474"/>
        <v>1.3964431098414498</v>
      </c>
      <c r="MS142" s="291"/>
      <c r="MT142" s="291">
        <f t="shared" ref="MT142:MT205" si="547">MR142-MV142-MX142</f>
        <v>0.95804105700899012</v>
      </c>
      <c r="MU142" s="292"/>
      <c r="MV142" s="359">
        <f t="shared" ref="MV142:MV205" si="548">M142*HW142</f>
        <v>0</v>
      </c>
      <c r="MW142" s="360">
        <f t="shared" ref="MW142:MW205" si="549">N142*IE142</f>
        <v>0</v>
      </c>
      <c r="MX142" s="360">
        <f t="shared" ref="MX142:MX205" si="550">O142*IM142</f>
        <v>0.43840205283245975</v>
      </c>
      <c r="MY142" s="360">
        <f t="shared" ref="MY142:MY205" si="551">P142*IU142</f>
        <v>0</v>
      </c>
      <c r="MZ142" s="360">
        <f t="shared" ref="MZ142:MZ205" si="552">Q142*JC142</f>
        <v>0</v>
      </c>
      <c r="NA142" s="360">
        <f t="shared" ref="NA142:NA205" si="553">R142*JK142</f>
        <v>0</v>
      </c>
      <c r="NB142" s="360">
        <f t="shared" ref="NB142:NB205" si="554">S142*JS142</f>
        <v>0.29613421389763256</v>
      </c>
      <c r="NC142" s="360">
        <f t="shared" ref="NC142:NC205" si="555">T142*KA142</f>
        <v>0</v>
      </c>
      <c r="ND142" s="360">
        <f t="shared" ref="ND142:ND205" si="556">U142*KI142</f>
        <v>0</v>
      </c>
      <c r="NE142" s="360">
        <f t="shared" ref="NE142:NE205" si="557">V142*KQ142</f>
        <v>0.24504589739049565</v>
      </c>
      <c r="NF142" s="360">
        <f t="shared" ref="NF142:NF205" si="558">W142*KY142</f>
        <v>0</v>
      </c>
      <c r="NG142" s="360">
        <f t="shared" ref="NG142:NG205" si="559">X142*LG142</f>
        <v>0.41686094572086196</v>
      </c>
      <c r="NH142" s="360">
        <f t="shared" ref="NH142:NH205" si="560">Y142*LO142</f>
        <v>0</v>
      </c>
      <c r="NI142" s="360">
        <f t="shared" ref="NI142:NI205" si="561">Z142*LW142</f>
        <v>0</v>
      </c>
      <c r="NJ142" s="360">
        <f t="shared" ref="NJ142:NJ205" si="562">AA142*ME142</f>
        <v>0</v>
      </c>
      <c r="NK142" s="361">
        <f t="shared" ref="NK142:NK205" si="563">AB142*MM142</f>
        <v>0</v>
      </c>
      <c r="NL142" s="145">
        <f t="shared" si="475"/>
        <v>1.3964431098414498</v>
      </c>
      <c r="NM142" s="40"/>
      <c r="NN142" s="56">
        <f t="shared" si="476"/>
        <v>0.95804105700899012</v>
      </c>
      <c r="NO142" s="59"/>
      <c r="NP142" s="55">
        <f t="shared" ref="NP142:NP205" si="564">NL142/I142</f>
        <v>1.0673722463054727</v>
      </c>
      <c r="NQ142" s="40"/>
      <c r="NR142" s="56">
        <f t="shared" ref="NR142:NR205" si="565">NN142/K142</f>
        <v>1.0885593194057381</v>
      </c>
      <c r="NS142" s="60"/>
      <c r="NT142" s="41"/>
      <c r="NU142" s="86">
        <f t="shared" si="477"/>
        <v>0</v>
      </c>
      <c r="NV142" s="86">
        <f t="shared" si="477"/>
        <v>0</v>
      </c>
      <c r="NW142" s="86">
        <f t="shared" si="477"/>
        <v>0</v>
      </c>
      <c r="NX142" s="86">
        <f t="shared" si="477"/>
        <v>0</v>
      </c>
      <c r="NY142" s="87">
        <f t="shared" si="478"/>
        <v>0</v>
      </c>
      <c r="NZ142" s="87">
        <f t="shared" si="478"/>
        <v>0</v>
      </c>
      <c r="OA142" s="87">
        <f t="shared" si="478"/>
        <v>0</v>
      </c>
      <c r="OB142" s="87">
        <f t="shared" si="478"/>
        <v>0</v>
      </c>
      <c r="OC142" s="26"/>
    </row>
    <row r="143" spans="1:393" thickBot="1" x14ac:dyDescent="0.35">
      <c r="A143" s="136" t="s">
        <v>384</v>
      </c>
      <c r="B143" s="137" t="s">
        <v>385</v>
      </c>
      <c r="C143" s="133" t="s">
        <v>118</v>
      </c>
      <c r="D143" s="64">
        <f>VLOOKUP(B143,[1]УсіТ_1!$A$10:$G$556,6,FALSE)</f>
        <v>236</v>
      </c>
      <c r="E143" s="64">
        <f>VLOOKUP(B143,[1]УсіТ_1!$A$10:$G$556,7,FALSE)</f>
        <v>56.5</v>
      </c>
      <c r="F143" s="38"/>
      <c r="G143" s="38"/>
      <c r="H143" s="39"/>
      <c r="I143" s="256">
        <v>1.8133999999999999</v>
      </c>
      <c r="J143" s="62">
        <v>1.8133999999999999</v>
      </c>
      <c r="K143" s="257">
        <f t="shared" ref="K143:K206" si="566">I143-M143-O143-Q143-R143-AB143</f>
        <v>0.91709999999999992</v>
      </c>
      <c r="L143" s="258">
        <f t="shared" ref="L143:L206" si="567">K143+M143</f>
        <v>0.91709999999999992</v>
      </c>
      <c r="M143" s="63">
        <v>0</v>
      </c>
      <c r="N143" s="63">
        <v>0</v>
      </c>
      <c r="O143" s="63">
        <v>0.89629999999999999</v>
      </c>
      <c r="P143" s="63">
        <v>0</v>
      </c>
      <c r="Q143" s="63">
        <v>0</v>
      </c>
      <c r="R143" s="63">
        <v>0</v>
      </c>
      <c r="S143" s="63">
        <v>0.2631</v>
      </c>
      <c r="T143" s="63">
        <v>0</v>
      </c>
      <c r="U143" s="63">
        <v>0</v>
      </c>
      <c r="V143" s="63">
        <v>0.3604</v>
      </c>
      <c r="W143" s="63">
        <v>0</v>
      </c>
      <c r="X143" s="63">
        <v>0.29360000000000003</v>
      </c>
      <c r="Y143" s="63">
        <v>0</v>
      </c>
      <c r="Z143" s="63">
        <v>0</v>
      </c>
      <c r="AA143" s="63">
        <v>0</v>
      </c>
      <c r="AB143" s="259">
        <v>0</v>
      </c>
      <c r="AC143" s="144">
        <v>0</v>
      </c>
      <c r="AD143" s="70">
        <v>0</v>
      </c>
      <c r="AE143" s="70">
        <v>0</v>
      </c>
      <c r="AF143" s="68">
        <f t="shared" ref="AF143:AF206" si="568">AE143*$AF$9</f>
        <v>0</v>
      </c>
      <c r="AG143" s="68">
        <f t="shared" ref="AG143:AG206" si="569">AE143*$AG$9</f>
        <v>0</v>
      </c>
      <c r="AH143" s="71">
        <v>0</v>
      </c>
      <c r="AI143" s="71">
        <v>0</v>
      </c>
      <c r="AJ143" s="68">
        <f t="shared" ref="AJ143:AJ206" si="570">AI143*$AJ$9</f>
        <v>0</v>
      </c>
      <c r="AK143" s="68">
        <f t="shared" ref="AK143:AK206" si="571">AI143*$AK$9</f>
        <v>0</v>
      </c>
      <c r="AL143" s="71">
        <v>0</v>
      </c>
      <c r="AM143" s="69">
        <f t="shared" ref="AM143:AM206" si="572">(AC143+AD143+AE143+AH143+AI143+AL143)*1.2</f>
        <v>0</v>
      </c>
      <c r="AN143" s="260">
        <v>0</v>
      </c>
      <c r="AO143" s="71">
        <v>0</v>
      </c>
      <c r="AP143" s="71">
        <v>0</v>
      </c>
      <c r="AQ143" s="68">
        <f t="shared" ref="AQ143:AQ206" si="573">AP143*$AQ$9</f>
        <v>0</v>
      </c>
      <c r="AR143" s="68">
        <f t="shared" ref="AR143:AR206" si="574">AP143*$AR$9</f>
        <v>0</v>
      </c>
      <c r="AS143" s="71">
        <v>0</v>
      </c>
      <c r="AT143" s="261">
        <f t="shared" si="485"/>
        <v>0</v>
      </c>
      <c r="AU143" s="71">
        <v>0</v>
      </c>
      <c r="AV143" s="68">
        <f t="shared" ref="AV143:AV206" si="575">AU143*$AV$9</f>
        <v>0</v>
      </c>
      <c r="AW143" s="68">
        <f t="shared" ref="AW143:AW206" si="576">AU143*$AW$9</f>
        <v>0</v>
      </c>
      <c r="AX143" s="71">
        <v>0</v>
      </c>
      <c r="AY143" s="69">
        <f t="shared" ref="AY143:AY206" si="577">(AN143+AO143+AP143+AS143+AU143+AX143)*1.2</f>
        <v>0</v>
      </c>
      <c r="AZ143" s="260">
        <v>26</v>
      </c>
      <c r="BA143" s="260">
        <v>132.52633333333401</v>
      </c>
      <c r="BB143" s="260">
        <v>13.8206033333334</v>
      </c>
      <c r="BC143" s="262">
        <f t="shared" ref="BC143:BC206" si="578">BB143*0.8</f>
        <v>11.056482666666721</v>
      </c>
      <c r="BD143" s="262">
        <f t="shared" si="486"/>
        <v>2.7641206666666793</v>
      </c>
      <c r="BE143" s="260">
        <v>5.1874593333333401</v>
      </c>
      <c r="BF143" s="262">
        <f t="shared" ref="BF143:BF206" si="579">BE143*0.8</f>
        <v>4.1499674666666726</v>
      </c>
      <c r="BG143" s="262">
        <f t="shared" si="487"/>
        <v>1.0374918666666675</v>
      </c>
      <c r="BH143" s="260">
        <v>16.340825156845732</v>
      </c>
      <c r="BI143" s="263">
        <f t="shared" ref="BI143:BI206" si="580">BH143*$BI$9</f>
        <v>9.5684355338916465</v>
      </c>
      <c r="BJ143" s="68">
        <f t="shared" ref="BJ143:BJ206" si="581">BH143*$BJ$9</f>
        <v>0.22395100877457075</v>
      </c>
      <c r="BK143" s="260">
        <v>8.3930495247666563</v>
      </c>
      <c r="BL143" s="69">
        <f t="shared" ref="BL143:BL206" si="582">(BA143+BB143+BE143+BH143+BK143)*1.2</f>
        <v>211.5219248179358</v>
      </c>
      <c r="BM143" s="260">
        <v>0</v>
      </c>
      <c r="BN143" s="260">
        <v>0</v>
      </c>
      <c r="BO143" s="260">
        <v>0</v>
      </c>
      <c r="BP143" s="68">
        <f t="shared" ref="BP143:BP206" si="583">BO143*$BP$9</f>
        <v>0</v>
      </c>
      <c r="BQ143" s="68">
        <f t="shared" ref="BQ143:BQ206" si="584">BO143*$BQ$9</f>
        <v>0</v>
      </c>
      <c r="BR143" s="260">
        <v>0</v>
      </c>
      <c r="BS143" s="260">
        <v>0</v>
      </c>
      <c r="BT143" s="68">
        <f t="shared" ref="BT143:BT206" si="585">BS143*$BT$9</f>
        <v>0</v>
      </c>
      <c r="BU143" s="68">
        <f t="shared" ref="BU143:BU206" si="586">BS143*$BU$9</f>
        <v>0</v>
      </c>
      <c r="BV143" s="260">
        <v>0</v>
      </c>
      <c r="BW143" s="69">
        <f t="shared" ref="BW143:BW206" si="587">(BM143+BN143+BO143+BR143+BS143+BV143)*1.2</f>
        <v>0</v>
      </c>
      <c r="BX143" s="260">
        <v>0</v>
      </c>
      <c r="BY143" s="260">
        <v>0</v>
      </c>
      <c r="BZ143" s="263">
        <f t="shared" ref="BZ143:BZ206" si="588">BY143*$BZ$9</f>
        <v>0</v>
      </c>
      <c r="CA143" s="263">
        <f t="shared" ref="CA143:CA206" si="589">BY143*$CA$9</f>
        <v>0</v>
      </c>
      <c r="CB143" s="260">
        <v>0</v>
      </c>
      <c r="CC143" s="264">
        <f t="shared" ref="CC143:CC206" si="590">(BX143+BY143+CB143)*1.2</f>
        <v>0</v>
      </c>
      <c r="CD143" s="260">
        <v>0</v>
      </c>
      <c r="CE143" s="260">
        <v>0</v>
      </c>
      <c r="CF143" s="263">
        <f t="shared" ref="CF143:CF206" si="591">CE143*$CF$9</f>
        <v>0</v>
      </c>
      <c r="CG143" s="263">
        <f t="shared" ref="CG143:CG206" si="592">CE143*$CG$9</f>
        <v>0</v>
      </c>
      <c r="CH143" s="260">
        <v>0</v>
      </c>
      <c r="CI143" s="69">
        <f t="shared" ref="CI143:CI206" si="593">(CD143+CE143+CH143)*1.2</f>
        <v>0</v>
      </c>
      <c r="CJ143" s="260">
        <v>29.198990523531052</v>
      </c>
      <c r="CK143" s="260">
        <v>6.4237790973794953</v>
      </c>
      <c r="CL143" s="260">
        <v>2.7814191535644857</v>
      </c>
      <c r="CM143" s="260">
        <v>2.2880793708828358</v>
      </c>
      <c r="CN143" s="260">
        <v>6.0797110139065902</v>
      </c>
      <c r="CO143" s="265">
        <f t="shared" ref="CO143:CO206" si="594">CN143*$CO$9</f>
        <v>0.42703890161679886</v>
      </c>
      <c r="CP143" s="266">
        <f t="shared" ref="CP143:CP206" si="595">CN143*$CP$9</f>
        <v>1.938588813316283</v>
      </c>
      <c r="CQ143" s="260">
        <v>4.7974063995268823</v>
      </c>
      <c r="CR143" s="265">
        <f t="shared" ref="CR143:CR206" si="596">CQ143*$CR$9</f>
        <v>6.5748454705515921E-2</v>
      </c>
      <c r="CS143" s="265">
        <f t="shared" ref="CS143:CS206" si="597">CQ143*$CF$9</f>
        <v>2.8091405068685642</v>
      </c>
      <c r="CT143" s="260">
        <v>2.4640653280963942</v>
      </c>
      <c r="CU143" s="267">
        <f t="shared" si="488"/>
        <v>62.09444581920588</v>
      </c>
      <c r="CV143" s="260">
        <v>0</v>
      </c>
      <c r="CW143" s="260">
        <v>0</v>
      </c>
      <c r="CX143" s="68">
        <f t="shared" ref="CX143:CX206" si="598">CW143*$CX$9</f>
        <v>0</v>
      </c>
      <c r="CY143" s="68">
        <f t="shared" ref="CY143:CY206" si="599">CW143*$CY$9</f>
        <v>0</v>
      </c>
      <c r="CZ143" s="260">
        <v>0</v>
      </c>
      <c r="DA143" s="69">
        <f t="shared" ref="DA143:DA206" si="600">(CV143+CW143+CZ143)*1.2</f>
        <v>0</v>
      </c>
      <c r="DB143" s="260">
        <v>0</v>
      </c>
      <c r="DC143" s="260">
        <v>0</v>
      </c>
      <c r="DD143" s="68">
        <f t="shared" ref="DD143:DD206" si="601">DC143*$DD$9</f>
        <v>0</v>
      </c>
      <c r="DE143" s="68">
        <f t="shared" ref="DE143:DE206" si="602">DC143*$DE$9</f>
        <v>0</v>
      </c>
      <c r="DF143" s="260">
        <v>0</v>
      </c>
      <c r="DG143" s="69">
        <f t="shared" ref="DG143:DG206" si="603">(DB143+DC143+DF143)*1.2</f>
        <v>0</v>
      </c>
      <c r="DH143" s="260">
        <v>31.027414080729603</v>
      </c>
      <c r="DI143" s="260">
        <v>6.826031097760513</v>
      </c>
      <c r="DJ143" s="260">
        <v>0.48629203633333307</v>
      </c>
      <c r="DK143" s="260">
        <v>22.58795745077115</v>
      </c>
      <c r="DL143" s="68">
        <f t="shared" ref="DL143:DL206" si="604">DK143*$DL$9</f>
        <v>1.5865781313421654</v>
      </c>
      <c r="DM143" s="68">
        <f t="shared" ref="DM143:DM206" si="605">DK143*$DM$9</f>
        <v>7.2024412886677895</v>
      </c>
      <c r="DN143" s="260">
        <v>6.5710442555116204</v>
      </c>
      <c r="DO143" s="68">
        <f t="shared" ref="DO143:DO206" si="606">DN143*$DO$9</f>
        <v>9.0056161521786762E-2</v>
      </c>
      <c r="DP143" s="68">
        <f t="shared" ref="DP143:DP206" si="607">DN143*$DP$9</f>
        <v>3.8477012479918513</v>
      </c>
      <c r="DQ143" s="260">
        <v>3.3750491350888998</v>
      </c>
      <c r="DR143" s="264">
        <f t="shared" ref="DR143:DR206" si="608">(DH143+DI143+DJ143+DK143+DN143+DQ143)*1.2</f>
        <v>85.048545667434141</v>
      </c>
      <c r="DS143" s="260">
        <v>0</v>
      </c>
      <c r="DT143" s="260">
        <v>0</v>
      </c>
      <c r="DU143" s="260">
        <v>0</v>
      </c>
      <c r="DV143" s="68">
        <f t="shared" ref="DV143:DV206" si="609">DU143*$DV$9</f>
        <v>0</v>
      </c>
      <c r="DW143" s="68">
        <f t="shared" ref="DW143:DW206" si="610">DU143*$DW$9</f>
        <v>0</v>
      </c>
      <c r="DX143" s="260">
        <v>0</v>
      </c>
      <c r="DY143" s="260">
        <v>0</v>
      </c>
      <c r="DZ143" s="260">
        <v>0</v>
      </c>
      <c r="EA143" s="260">
        <v>0</v>
      </c>
      <c r="EB143" s="68">
        <f t="shared" ref="EB143:EB206" si="611">EA143*$EB$9</f>
        <v>0</v>
      </c>
      <c r="EC143" s="68">
        <f t="shared" ref="EC143:EC206" si="612">EA143*$EC$9</f>
        <v>0</v>
      </c>
      <c r="ED143" s="267">
        <v>0</v>
      </c>
      <c r="EE143" s="69">
        <f t="shared" ref="EE143:EE206" si="613">(DS143+DT143+DU143+DX143+DY143+DZ143+EA143+ED143)*1.2</f>
        <v>0</v>
      </c>
      <c r="EF143" s="260">
        <v>11.107624444444401</v>
      </c>
      <c r="EG143" s="260">
        <v>2.4436773777777701</v>
      </c>
      <c r="EH143" s="260">
        <v>27.996666972730466</v>
      </c>
      <c r="EI143" s="260">
        <v>8.0870810443740275</v>
      </c>
      <c r="EJ143" s="268">
        <f t="shared" ref="EJ143:EJ206" si="614">EI143*$EJ$9</f>
        <v>0.56803657255683171</v>
      </c>
      <c r="EK143" s="266">
        <f t="shared" ref="EK143:EK206" si="615">EI143*$EK$9</f>
        <v>2.5786628359711909</v>
      </c>
      <c r="EL143" s="260">
        <v>5.3529367899554483</v>
      </c>
      <c r="EM143" s="268">
        <f t="shared" ref="EM143:EM206" si="616">EL143*$EB$9</f>
        <v>7.3361998706339415E-2</v>
      </c>
      <c r="EN143" s="268">
        <f t="shared" ref="EN143:EN206" si="617">EL143*$EC$9</f>
        <v>3.1344335491055726</v>
      </c>
      <c r="EO143" s="269">
        <f t="shared" ref="EO143:EO206" si="618">EF143+EG143+EH143+EI143+EL143</f>
        <v>54.987986629282119</v>
      </c>
      <c r="EP143" s="69">
        <f t="shared" ref="EP143:EP206" si="619">EO143*1.2*1.05</f>
        <v>69.284863152895468</v>
      </c>
      <c r="EQ143" s="260">
        <v>0</v>
      </c>
      <c r="ER143" s="260">
        <v>0</v>
      </c>
      <c r="ES143" s="260">
        <v>0</v>
      </c>
      <c r="ET143" s="68">
        <f t="shared" ref="ET143:ET206" si="620">ES143*$ET$9</f>
        <v>0</v>
      </c>
      <c r="EU143" s="68">
        <f t="shared" ref="EU143:EU206" si="621">ES143*$EU$9</f>
        <v>0</v>
      </c>
      <c r="EV143" s="260">
        <v>0</v>
      </c>
      <c r="EW143" s="260">
        <v>0</v>
      </c>
      <c r="EX143" s="68">
        <f t="shared" ref="EX143:EX206" si="622">EW143*$EX$9</f>
        <v>0</v>
      </c>
      <c r="EY143" s="68">
        <f t="shared" ref="EY143:EY206" si="623">EW143*$EY$9</f>
        <v>0</v>
      </c>
      <c r="EZ143" s="260">
        <v>0</v>
      </c>
      <c r="FA143" s="69">
        <f t="shared" ref="FA143:FA206" si="624">(EQ143+ER143+ES143+EV143+EW143+EZ143)*1.2</f>
        <v>0</v>
      </c>
      <c r="FB143" s="260">
        <v>0</v>
      </c>
      <c r="FC143" s="260">
        <v>0</v>
      </c>
      <c r="FD143" s="68">
        <f t="shared" ref="FD143:FD206" si="625">FC143*$FD$9</f>
        <v>0</v>
      </c>
      <c r="FE143" s="68">
        <f t="shared" ref="FE143:FE206" si="626">FC143*$FE$9</f>
        <v>0</v>
      </c>
      <c r="FF143" s="260">
        <v>0</v>
      </c>
      <c r="FG143" s="69">
        <f t="shared" ref="FG143:FG206" si="627">(FB143+FC143+FF143)*1.2</f>
        <v>0</v>
      </c>
      <c r="FH143" s="260">
        <v>0</v>
      </c>
      <c r="FI143" s="260">
        <v>0</v>
      </c>
      <c r="FJ143" s="68">
        <f t="shared" ref="FJ143:FJ206" si="628">FI143*$FJ$9</f>
        <v>0</v>
      </c>
      <c r="FK143" s="68">
        <f t="shared" ref="FK143:FK206" si="629">FI143*$FK$9</f>
        <v>0</v>
      </c>
      <c r="FL143" s="260">
        <v>0</v>
      </c>
      <c r="FM143" s="69">
        <f t="shared" ref="FM143:FM206" si="630">(FH143+FI143+FL143)*1.2</f>
        <v>0</v>
      </c>
      <c r="FN143" s="260">
        <v>0</v>
      </c>
      <c r="FO143" s="260">
        <v>0</v>
      </c>
      <c r="FP143" s="68">
        <f t="shared" ref="FP143:FP206" si="631">FO143*$FP$9</f>
        <v>0</v>
      </c>
      <c r="FQ143" s="68">
        <f t="shared" ref="FQ143:FQ206" si="632">FO143*$FQ$9</f>
        <v>0</v>
      </c>
      <c r="FR143" s="260">
        <v>0</v>
      </c>
      <c r="FS143" s="264">
        <f t="shared" ref="FS143:FS206" si="633">(FN143+FO143+FR143)*1.2</f>
        <v>0</v>
      </c>
      <c r="FT143" s="270">
        <f t="shared" si="489"/>
        <v>427.94977945747132</v>
      </c>
      <c r="FU143" s="271">
        <f t="shared" si="490"/>
        <v>87.027516621622823</v>
      </c>
      <c r="FV143" s="272">
        <f t="shared" ref="FV143:FV206" si="634">AH143+AS143-AT143+BD143+BG143+BR143+CL143-CM143+DJ143+DX143+DY143+DZ143+EH143+EV143+FB143</f>
        <v>32.777911325078797</v>
      </c>
      <c r="FW143" s="272">
        <f t="shared" si="491"/>
        <v>17.494529504216231</v>
      </c>
      <c r="FX143" s="272">
        <f t="shared" si="492"/>
        <v>132.52633333333401</v>
      </c>
      <c r="FY143" s="272">
        <f t="shared" si="493"/>
        <v>0</v>
      </c>
      <c r="FZ143" s="272">
        <f t="shared" si="494"/>
        <v>0</v>
      </c>
      <c r="GA143" s="272">
        <f t="shared" si="495"/>
        <v>0</v>
      </c>
      <c r="GB143" s="272">
        <f t="shared" si="496"/>
        <v>0</v>
      </c>
      <c r="GC143" s="272">
        <f t="shared" si="497"/>
        <v>0</v>
      </c>
      <c r="GD143" s="272">
        <f t="shared" si="498"/>
        <v>0</v>
      </c>
      <c r="GE143" s="272">
        <f t="shared" si="499"/>
        <v>36.754749509051763</v>
      </c>
      <c r="GF143" s="273">
        <f t="shared" si="500"/>
        <v>14.29802538430542</v>
      </c>
      <c r="GG143" s="273">
        <f t="shared" si="501"/>
        <v>2.5816536055157959</v>
      </c>
      <c r="GH143" s="272">
        <f t="shared" ref="GH143:GH206" si="635">AI143+AU143+BH143+BS143+BY143+CE143+CQ143+CW143+DC143+DN143+EA143+EL143+EW143+FC143+FI143+FO143</f>
        <v>33.062212601839683</v>
      </c>
      <c r="GI143" s="274">
        <f t="shared" ref="GI143:GI206" si="636">(AK143+AW143+BI143+BU143+BZ143+CF143+CS143+CY143+DE143+DP143+EC143+EN143+EY143+FE143+FK143+FQ143)*1.22</f>
        <v>23.618847222186311</v>
      </c>
      <c r="GJ143" s="275">
        <f t="shared" si="502"/>
        <v>0.45311762370821285</v>
      </c>
      <c r="GK143" s="271">
        <f t="shared" ref="GK143:GK206" si="637">FU143+FV143+FW143+FX143+FY143+FZ143+GA143+GB143+GC143+GD143+GE143+GH143</f>
        <v>339.64325289514335</v>
      </c>
      <c r="GL143" s="276">
        <f t="shared" ref="GL143:GL206" si="638">GK143*1.05*1.2</f>
        <v>427.95049864788064</v>
      </c>
      <c r="GM143" s="272">
        <f t="shared" ref="GM143:GM206" si="639">FU143+GF143+GI143</f>
        <v>124.94438922811455</v>
      </c>
      <c r="GN143" s="272">
        <f t="shared" ref="GN143:GN206" si="640">FW143+GG143+GJ143</f>
        <v>20.529300733440241</v>
      </c>
      <c r="GO143" s="277">
        <f t="shared" ref="GO143:GO206" si="641">GM143/GK143</f>
        <v>0.36786948706644296</v>
      </c>
      <c r="GP143" s="278">
        <f t="shared" ref="GP143:GP206" si="642">GN143/GK143</f>
        <v>6.0443717219308836E-2</v>
      </c>
      <c r="GQ143" s="279">
        <f t="shared" ref="GQ143:GQ206" si="643">1+GO143*(GM143*$GO$8-GM143)/GM143+GP143*(GN143*$GP$8-GN143)/GN143</f>
        <v>1.0601263553355889</v>
      </c>
      <c r="GR143" s="280">
        <f t="shared" ref="GR143:GR206" si="644">GK143-CC143/1.05/1.2-CI143/1.05/1.2-FS143/1.05/1.2</f>
        <v>339.64325289514335</v>
      </c>
      <c r="GS143" s="272">
        <f t="shared" ref="GS143:GS206" si="645">GM143-BZ143*1.22-CF143*1.22-FQ143*1.22</f>
        <v>124.94438922811455</v>
      </c>
      <c r="GT143" s="272">
        <f t="shared" si="503"/>
        <v>20.529300733440241</v>
      </c>
      <c r="GU143" s="73">
        <f t="shared" ref="GU143:GU206" si="646">GS143/GR143</f>
        <v>0.36786948706644296</v>
      </c>
      <c r="GV143" s="74">
        <f t="shared" ref="GV143:GV206" si="647">GT143/GR143</f>
        <v>6.0443717219308836E-2</v>
      </c>
      <c r="GW143" s="279">
        <f t="shared" ref="GW143:GW206" si="648">1+GU143*(GS143*$GO$8-GS143)/GS143+GV143*(GT143*$GP$8-GT143)/GT143</f>
        <v>1.0601263553355889</v>
      </c>
      <c r="GX143" s="280">
        <f t="shared" ref="GX143:GX206" si="649">GR143-AM143/1.05/1.2-BL143/1.05/1.2</f>
        <v>171.76870938884508</v>
      </c>
      <c r="GY143" s="272">
        <f t="shared" si="504"/>
        <v>113.27089787676674</v>
      </c>
      <c r="GZ143" s="272">
        <f t="shared" si="505"/>
        <v>5.0988995913322768</v>
      </c>
      <c r="HA143" s="73">
        <f t="shared" ref="HA143:HA206" si="650">GY143/GX143</f>
        <v>0.65943848725292176</v>
      </c>
      <c r="HB143" s="74">
        <f t="shared" ref="HB143:HB206" si="651">GZ143/GX143</f>
        <v>2.9684682439975338E-2</v>
      </c>
      <c r="HC143" s="279">
        <f t="shared" ref="HC143:HC206" si="652">1+HA143*(GY143*$GO$8-GY143)/GY143+HB143*(GZ143*$GP$8-GZ143)/GZ143</f>
        <v>1.0956042944674838</v>
      </c>
      <c r="HD143" s="280">
        <f t="shared" ref="HD143:HD206" si="653">GX143+AM143/1.05/1.2</f>
        <v>171.76870938884508</v>
      </c>
      <c r="HE143" s="272">
        <f t="shared" si="506"/>
        <v>113.27089787676674</v>
      </c>
      <c r="HF143" s="272">
        <f t="shared" si="507"/>
        <v>5.0988995913322768</v>
      </c>
      <c r="HG143" s="73">
        <f t="shared" ref="HG143:HG206" si="654">HE143/HD143</f>
        <v>0.65943848725292176</v>
      </c>
      <c r="HH143" s="74">
        <f t="shared" ref="HH143:HH206" si="655">HF143/HD143</f>
        <v>2.9684682439975338E-2</v>
      </c>
      <c r="HI143" s="281">
        <f t="shared" ref="HI143:HI206" si="656">1+HG143*(HE143*$GO$8-HE143)/HE143+HH143*(HF143*$GP$8-HF143)/HF143</f>
        <v>1.0956042944674838</v>
      </c>
      <c r="HJ143" s="72">
        <f t="shared" si="508"/>
        <v>1.9224331327655568</v>
      </c>
      <c r="HK143" s="73">
        <f t="shared" ref="HK143:HK206" si="657">J143*GQ143</f>
        <v>1.9224331327655568</v>
      </c>
      <c r="HL143" s="73">
        <f t="shared" si="509"/>
        <v>1.0047786984561293</v>
      </c>
      <c r="HM143" s="74">
        <f t="shared" ref="HM143:HM206" si="658">L143*HI143</f>
        <v>1.0047786984561293</v>
      </c>
      <c r="HN143" s="75"/>
      <c r="HO143" s="75"/>
      <c r="HP143" s="76">
        <f t="shared" ref="HP143:HP206" si="659">AC143+AD143+AG143*1.22+AK143*1.22</f>
        <v>0</v>
      </c>
      <c r="HQ143" s="77">
        <f t="shared" ref="HQ143:HQ206" si="660">HP143*$HP$8</f>
        <v>0</v>
      </c>
      <c r="HR143" s="77">
        <f t="shared" ref="HR143:HR206" si="661">AF143+AJ143</f>
        <v>0</v>
      </c>
      <c r="HS143" s="77">
        <f t="shared" ref="HS143:HS206" si="662">HR143*$HR$8</f>
        <v>0</v>
      </c>
      <c r="HT143" s="282">
        <f t="shared" ref="HT143:HT206" si="663">AM143/1.05/1.2</f>
        <v>0</v>
      </c>
      <c r="HU143" s="73"/>
      <c r="HV143" s="74"/>
      <c r="HW143" s="279"/>
      <c r="HX143" s="76">
        <f t="shared" ref="HX143:HX206" si="664">AN143+AO143+AR143*1.22+AW143*1.22</f>
        <v>0</v>
      </c>
      <c r="HY143" s="77">
        <f t="shared" ref="HY143:HY206" si="665">HX143*$HP$8</f>
        <v>0</v>
      </c>
      <c r="HZ143" s="77">
        <f t="shared" si="510"/>
        <v>0</v>
      </c>
      <c r="IA143" s="77">
        <f t="shared" ref="IA143:IA206" si="666">HZ143*$HR$8</f>
        <v>0</v>
      </c>
      <c r="IB143" s="282">
        <f t="shared" ref="IB143:IB206" si="667">AY143/1.05/1.2</f>
        <v>0</v>
      </c>
      <c r="IC143" s="73"/>
      <c r="ID143" s="74"/>
      <c r="IE143" s="279"/>
      <c r="IF143" s="76">
        <f t="shared" si="511"/>
        <v>11.673491351347808</v>
      </c>
      <c r="IG143" s="77">
        <f t="shared" ref="IG143:IG206" si="668">IF143*$HP$8</f>
        <v>13.284549892747318</v>
      </c>
      <c r="IH143" s="77">
        <f t="shared" si="512"/>
        <v>15.430401142107964</v>
      </c>
      <c r="II143" s="77">
        <f t="shared" ref="II143:II206" si="669">IH143*$HR$8</f>
        <v>17.819027238906276</v>
      </c>
      <c r="IJ143" s="282">
        <f t="shared" ref="IJ143:IJ206" si="670">BL143/1.05/1.2</f>
        <v>167.87454350629827</v>
      </c>
      <c r="IK143" s="73">
        <f t="shared" ref="IK143:IK206" si="671">IF143/IJ143</f>
        <v>6.9536995350994626E-2</v>
      </c>
      <c r="IL143" s="74">
        <f t="shared" ref="IL143:IL206" si="672">IH143/IJ143</f>
        <v>9.1916265681634163E-2</v>
      </c>
      <c r="IM143" s="279">
        <f t="shared" ref="IM143:IM206" si="673">1+IK143*(IG143-IF143)/IF143+IL143*(II143-IH143)/IH143</f>
        <v>1.0238254386559078</v>
      </c>
      <c r="IN143" s="76">
        <f t="shared" si="513"/>
        <v>0</v>
      </c>
      <c r="IO143" s="77">
        <f t="shared" ref="IO143:IO206" si="674">IN143*$HP$8</f>
        <v>0</v>
      </c>
      <c r="IP143" s="77">
        <f t="shared" si="514"/>
        <v>0</v>
      </c>
      <c r="IQ143" s="77">
        <f t="shared" ref="IQ143:IQ206" si="675">IP143*$HR$8</f>
        <v>0</v>
      </c>
      <c r="IR143" s="282">
        <f t="shared" ref="IR143:IR206" si="676">BW143/1.2/1.05</f>
        <v>0</v>
      </c>
      <c r="IS143" s="283"/>
      <c r="IT143" s="284"/>
      <c r="IU143" s="285"/>
      <c r="IV143" s="76">
        <f t="shared" si="515"/>
        <v>0</v>
      </c>
      <c r="IW143" s="77">
        <f t="shared" ref="IW143:IW206" si="677">IV143*$HP$8</f>
        <v>0</v>
      </c>
      <c r="IX143" s="77">
        <f t="shared" ref="IX143:IX206" si="678">CA143</f>
        <v>0</v>
      </c>
      <c r="IY143" s="77">
        <f t="shared" ref="IY143:IY206" si="679">IX143*$HR$8</f>
        <v>0</v>
      </c>
      <c r="IZ143" s="282">
        <f t="shared" ref="IZ143:IZ206" si="680">CC143/1.05/1.2</f>
        <v>0</v>
      </c>
      <c r="JA143" s="283"/>
      <c r="JB143" s="284"/>
      <c r="JC143" s="285"/>
      <c r="JD143" s="76">
        <f t="shared" si="516"/>
        <v>0</v>
      </c>
      <c r="JE143" s="77">
        <f t="shared" ref="JE143:JE206" si="681">JD143*$HP$8</f>
        <v>0</v>
      </c>
      <c r="JF143" s="77">
        <f t="shared" si="517"/>
        <v>0</v>
      </c>
      <c r="JG143" s="77">
        <f t="shared" ref="JG143:JG206" si="682">JF143*$HR$8</f>
        <v>0</v>
      </c>
      <c r="JH143" s="282">
        <f t="shared" ref="JH143:JH206" si="683">CI143/1.05/1.2</f>
        <v>0</v>
      </c>
      <c r="JI143" s="283"/>
      <c r="JJ143" s="284"/>
      <c r="JK143" s="285"/>
      <c r="JL143" s="76">
        <f t="shared" si="518"/>
        <v>41.414999391536064</v>
      </c>
      <c r="JM143" s="77">
        <f t="shared" ref="JM143:JM206" si="684">JL143*$HP$8</f>
        <v>47.130683457561958</v>
      </c>
      <c r="JN143" s="77">
        <f t="shared" si="519"/>
        <v>2.7808667272051508</v>
      </c>
      <c r="JO143" s="77">
        <f t="shared" ref="JO143:JO206" si="685">JN143*$HR$8</f>
        <v>3.2113448965765081</v>
      </c>
      <c r="JP143" s="282">
        <f t="shared" ref="JP143:JP206" si="686">CU143/1.05/1.2</f>
        <v>49.281306205718948</v>
      </c>
      <c r="JQ143" s="73">
        <f t="shared" si="520"/>
        <v>0.8403794984380909</v>
      </c>
      <c r="JR143" s="74">
        <f t="shared" si="521"/>
        <v>5.6428429790329693E-2</v>
      </c>
      <c r="JS143" s="279">
        <f t="shared" ref="JS143:JS206" si="687">1+JQ143*(JO143*$GO$8-JO143)/JO143+JR143*(JP143*$GP$8-JP143)/JP143</f>
        <v>1.1247158955109839</v>
      </c>
      <c r="JT143" s="76">
        <f t="shared" si="522"/>
        <v>0</v>
      </c>
      <c r="JU143" s="77">
        <f t="shared" ref="JU143:JU206" si="688">JT143*$HP$8</f>
        <v>0</v>
      </c>
      <c r="JV143" s="77">
        <f t="shared" si="523"/>
        <v>0</v>
      </c>
      <c r="JW143" s="77">
        <f t="shared" ref="JW143:JW206" si="689">JV143*$HR$8</f>
        <v>0</v>
      </c>
      <c r="JX143" s="282">
        <f t="shared" ref="JX143:JX206" si="690">DA143/1.05/1.2</f>
        <v>0</v>
      </c>
      <c r="JY143" s="73"/>
      <c r="JZ143" s="74"/>
      <c r="KA143" s="279"/>
      <c r="KB143" s="76">
        <f t="shared" si="524"/>
        <v>0</v>
      </c>
      <c r="KC143" s="77">
        <f t="shared" ref="KC143:KC206" si="691">KB143*$HP$8</f>
        <v>0</v>
      </c>
      <c r="KD143" s="77">
        <f t="shared" si="525"/>
        <v>0</v>
      </c>
      <c r="KE143" s="77">
        <f t="shared" ref="KE143:KE206" si="692">KD143*$HR$8</f>
        <v>0</v>
      </c>
      <c r="KF143" s="282">
        <f t="shared" ref="KF143:KF206" si="693">DG143/1.05/1.2</f>
        <v>0</v>
      </c>
      <c r="KG143" s="73"/>
      <c r="KH143" s="74"/>
      <c r="KI143" s="279"/>
      <c r="KJ143" s="76">
        <f t="shared" si="526"/>
        <v>51.334619073214881</v>
      </c>
      <c r="KK143" s="77">
        <f t="shared" ref="KK143:KK206" si="694">KJ143*$HP$8</f>
        <v>58.419309851509269</v>
      </c>
      <c r="KL143" s="77">
        <f t="shared" si="527"/>
        <v>1.6766342928639522</v>
      </c>
      <c r="KM143" s="77">
        <f t="shared" ref="KM143:KM206" si="695">KL143*$HR$8</f>
        <v>1.9361772813992921</v>
      </c>
      <c r="KN143" s="282">
        <f t="shared" ref="KN143:KN206" si="696">DR143/1.05/1.2</f>
        <v>67.498845767804866</v>
      </c>
      <c r="KO143" s="73">
        <f t="shared" si="528"/>
        <v>0.76052587995067777</v>
      </c>
      <c r="KP143" s="74">
        <f t="shared" si="529"/>
        <v>2.4839451309012779E-2</v>
      </c>
      <c r="KQ143" s="279">
        <f t="shared" si="530"/>
        <v>1.1088053237546283</v>
      </c>
      <c r="KR143" s="76">
        <f t="shared" si="531"/>
        <v>0</v>
      </c>
      <c r="KS143" s="77">
        <f t="shared" ref="KS143:KS206" si="697">KR143*$HP$8</f>
        <v>0</v>
      </c>
      <c r="KT143" s="77">
        <f t="shared" si="532"/>
        <v>0</v>
      </c>
      <c r="KU143" s="77">
        <f t="shared" ref="KU143:KU206" si="698">KT143*$HR$8</f>
        <v>0</v>
      </c>
      <c r="KV143" s="282">
        <f t="shared" ref="KV143:KV206" si="699">EE143/1.05/1.2</f>
        <v>0</v>
      </c>
      <c r="KW143" s="73"/>
      <c r="KX143" s="74"/>
      <c r="KY143" s="279"/>
      <c r="KZ143" s="76">
        <f t="shared" si="533"/>
        <v>20.521279412015826</v>
      </c>
      <c r="LA143" s="77">
        <f t="shared" ref="LA143:LA206" si="700">KZ143*$HP$8</f>
        <v>23.353421183668129</v>
      </c>
      <c r="LB143" s="77">
        <f t="shared" si="534"/>
        <v>0.64139857126317112</v>
      </c>
      <c r="LC143" s="77">
        <f t="shared" ref="LC143:LC206" si="701">LB143*$HR$8</f>
        <v>0.74068707009471002</v>
      </c>
      <c r="LD143" s="286">
        <f t="shared" ref="LD143:LD206" si="702">EP143/1.05/1.2</f>
        <v>54.987986629282119</v>
      </c>
      <c r="LE143" s="73">
        <f t="shared" si="535"/>
        <v>0.37319568636629924</v>
      </c>
      <c r="LF143" s="74">
        <f t="shared" si="536"/>
        <v>1.1664339987338517E-2</v>
      </c>
      <c r="LG143" s="279">
        <f t="shared" si="537"/>
        <v>1.0533103765054528</v>
      </c>
      <c r="LH143" s="76">
        <f t="shared" si="538"/>
        <v>0</v>
      </c>
      <c r="LI143" s="77">
        <f t="shared" ref="LI143:LI206" si="703">LH143*$HP$8</f>
        <v>0</v>
      </c>
      <c r="LJ143" s="77">
        <f t="shared" si="539"/>
        <v>0</v>
      </c>
      <c r="LK143" s="77">
        <f t="shared" ref="LK143:LK206" si="704">LJ143*$HR$8</f>
        <v>0</v>
      </c>
      <c r="LL143" s="282">
        <f t="shared" ref="LL143:LL206" si="705">FA143/1.05/1.2</f>
        <v>0</v>
      </c>
      <c r="LM143" s="73"/>
      <c r="LN143" s="74"/>
      <c r="LO143" s="279"/>
      <c r="LP143" s="76">
        <f t="shared" si="540"/>
        <v>0</v>
      </c>
      <c r="LQ143" s="77">
        <f t="shared" ref="LQ143:LQ206" si="706">LP143*$HP$8</f>
        <v>0</v>
      </c>
      <c r="LR143" s="77">
        <f t="shared" si="541"/>
        <v>0</v>
      </c>
      <c r="LS143" s="77">
        <f t="shared" ref="LS143:LS206" si="707">LR143*$HR$8</f>
        <v>0</v>
      </c>
      <c r="LT143" s="282">
        <f t="shared" ref="LT143:LT206" si="708">FG143/1.05/1.2</f>
        <v>0</v>
      </c>
      <c r="LU143" s="73"/>
      <c r="LV143" s="74"/>
      <c r="LW143" s="279"/>
      <c r="LX143" s="76">
        <f t="shared" si="542"/>
        <v>0</v>
      </c>
      <c r="LY143" s="77">
        <f t="shared" ref="LY143:LY206" si="709">LX143*$HP$8</f>
        <v>0</v>
      </c>
      <c r="LZ143" s="77">
        <f t="shared" si="543"/>
        <v>0</v>
      </c>
      <c r="MA143" s="77">
        <f t="shared" ref="MA143:MA206" si="710">LZ143*$HR$8</f>
        <v>0</v>
      </c>
      <c r="MB143" s="286">
        <f t="shared" ref="MB143:MB206" si="711">FM143/1.05/1.2</f>
        <v>0</v>
      </c>
      <c r="MC143" s="73"/>
      <c r="MD143" s="74"/>
      <c r="ME143" s="279"/>
      <c r="MF143" s="76">
        <f t="shared" si="544"/>
        <v>0</v>
      </c>
      <c r="MG143" s="77">
        <f t="shared" ref="MG143:MG206" si="712">MF143*$HP$8</f>
        <v>0</v>
      </c>
      <c r="MH143" s="77">
        <f t="shared" si="545"/>
        <v>0</v>
      </c>
      <c r="MI143" s="77">
        <f t="shared" ref="MI143:MI206" si="713">MH143*$HR$8</f>
        <v>0</v>
      </c>
      <c r="MJ143" s="286">
        <f t="shared" ref="MJ143:MJ206" si="714">FS143/1.05/1.2</f>
        <v>0</v>
      </c>
      <c r="MK143" s="73"/>
      <c r="ML143" s="74"/>
      <c r="MM143" s="279"/>
      <c r="MN143" s="287">
        <f t="shared" ref="MN143:MQ206" si="715">MR143/I143</f>
        <v>1.0601262038157047</v>
      </c>
      <c r="MO143" s="288">
        <f t="shared" si="715"/>
        <v>0</v>
      </c>
      <c r="MP143" s="288">
        <f t="shared" si="715"/>
        <v>1.0956036608135522</v>
      </c>
      <c r="MQ143" s="289">
        <f t="shared" si="546"/>
        <v>0</v>
      </c>
      <c r="MR143" s="290">
        <f t="shared" ref="MR143:MR206" si="716">MV143+MW143+MX143+MY143+NB143+NC143+ND143+NE143+NF143+NG143+NH143+NI143+NJ143</f>
        <v>1.9224328579993988</v>
      </c>
      <c r="MS143" s="291"/>
      <c r="MT143" s="291">
        <f t="shared" si="547"/>
        <v>1.0047781173321086</v>
      </c>
      <c r="MU143" s="292"/>
      <c r="MV143" s="359">
        <f t="shared" si="548"/>
        <v>0</v>
      </c>
      <c r="MW143" s="360">
        <f t="shared" si="549"/>
        <v>0</v>
      </c>
      <c r="MX143" s="360">
        <f t="shared" si="550"/>
        <v>0.91765474066729014</v>
      </c>
      <c r="MY143" s="360">
        <f t="shared" si="551"/>
        <v>0</v>
      </c>
      <c r="MZ143" s="360">
        <f t="shared" si="552"/>
        <v>0</v>
      </c>
      <c r="NA143" s="360">
        <f t="shared" si="553"/>
        <v>0</v>
      </c>
      <c r="NB143" s="360">
        <f t="shared" si="554"/>
        <v>0.29591275210893986</v>
      </c>
      <c r="NC143" s="360">
        <f t="shared" si="555"/>
        <v>0</v>
      </c>
      <c r="ND143" s="360">
        <f t="shared" si="556"/>
        <v>0</v>
      </c>
      <c r="NE143" s="360">
        <f t="shared" si="557"/>
        <v>0.399613438681168</v>
      </c>
      <c r="NF143" s="360">
        <f t="shared" si="558"/>
        <v>0</v>
      </c>
      <c r="NG143" s="360">
        <f t="shared" si="559"/>
        <v>0.30925192654200095</v>
      </c>
      <c r="NH143" s="360">
        <f t="shared" si="560"/>
        <v>0</v>
      </c>
      <c r="NI143" s="360">
        <f t="shared" si="561"/>
        <v>0</v>
      </c>
      <c r="NJ143" s="360">
        <f t="shared" si="562"/>
        <v>0</v>
      </c>
      <c r="NK143" s="361">
        <f t="shared" si="563"/>
        <v>0</v>
      </c>
      <c r="NL143" s="145">
        <f t="shared" ref="NL143:NL206" si="717">MV143+MW143+MX143+MY143+NB143+NC143+ND143+NE143+NF143+NG143+NH143+NI143+NJ143</f>
        <v>1.9224328579993988</v>
      </c>
      <c r="NM143" s="40"/>
      <c r="NN143" s="56">
        <f t="shared" ref="NN143:NN206" si="718">NL143-MV143-MX143</f>
        <v>1.0047781173321086</v>
      </c>
      <c r="NO143" s="59"/>
      <c r="NP143" s="55">
        <f t="shared" si="564"/>
        <v>1.0601262038157047</v>
      </c>
      <c r="NQ143" s="40"/>
      <c r="NR143" s="56">
        <f t="shared" si="565"/>
        <v>1.0956036608135522</v>
      </c>
      <c r="NS143" s="60"/>
      <c r="NT143" s="25"/>
      <c r="NU143" s="86">
        <f t="shared" si="477"/>
        <v>0</v>
      </c>
      <c r="NV143" s="86">
        <f t="shared" si="477"/>
        <v>0</v>
      </c>
      <c r="NW143" s="86">
        <f t="shared" si="477"/>
        <v>0</v>
      </c>
      <c r="NX143" s="86">
        <f t="shared" ref="NX143:NX206" si="719">NO142-MU142</f>
        <v>0</v>
      </c>
      <c r="NY143" s="87">
        <f t="shared" si="478"/>
        <v>0</v>
      </c>
      <c r="NZ143" s="87">
        <f t="shared" si="478"/>
        <v>0</v>
      </c>
      <c r="OA143" s="87">
        <f t="shared" si="478"/>
        <v>0</v>
      </c>
      <c r="OB143" s="87">
        <f t="shared" ref="OB143:OB206" si="720">NS142-MQ142</f>
        <v>0</v>
      </c>
      <c r="OC143" s="26"/>
    </row>
    <row r="144" spans="1:393" thickBot="1" x14ac:dyDescent="0.35">
      <c r="A144" s="136" t="s">
        <v>386</v>
      </c>
      <c r="B144" s="137" t="s">
        <v>387</v>
      </c>
      <c r="C144" s="133" t="s">
        <v>118</v>
      </c>
      <c r="D144" s="64">
        <f>VLOOKUP(B144,[1]УсіТ_1!$A$10:$G$556,6,FALSE)</f>
        <v>139.5</v>
      </c>
      <c r="E144" s="64">
        <f>VLOOKUP(B144,[1]УсіТ_1!$A$10:$G$556,7,FALSE)</f>
        <v>0</v>
      </c>
      <c r="F144" s="38"/>
      <c r="G144" s="38"/>
      <c r="H144" s="39"/>
      <c r="I144" s="256">
        <v>1.6214</v>
      </c>
      <c r="J144" s="62">
        <v>1.6214</v>
      </c>
      <c r="K144" s="257">
        <f t="shared" si="566"/>
        <v>1.0381999999999998</v>
      </c>
      <c r="L144" s="258">
        <f t="shared" si="567"/>
        <v>1.0381999999999998</v>
      </c>
      <c r="M144" s="63">
        <v>0</v>
      </c>
      <c r="N144" s="63">
        <v>0</v>
      </c>
      <c r="O144" s="63">
        <v>0.58320000000000005</v>
      </c>
      <c r="P144" s="63">
        <v>0</v>
      </c>
      <c r="Q144" s="63">
        <v>0</v>
      </c>
      <c r="R144" s="63">
        <v>0</v>
      </c>
      <c r="S144" s="63">
        <v>0.26669999999999999</v>
      </c>
      <c r="T144" s="63">
        <v>0</v>
      </c>
      <c r="U144" s="63">
        <v>0</v>
      </c>
      <c r="V144" s="63">
        <v>0.33660000000000001</v>
      </c>
      <c r="W144" s="63">
        <v>0</v>
      </c>
      <c r="X144" s="63">
        <v>0.43490000000000001</v>
      </c>
      <c r="Y144" s="63">
        <v>0</v>
      </c>
      <c r="Z144" s="63">
        <v>0</v>
      </c>
      <c r="AA144" s="63">
        <v>0</v>
      </c>
      <c r="AB144" s="259">
        <v>0</v>
      </c>
      <c r="AC144" s="144">
        <v>0</v>
      </c>
      <c r="AD144" s="70">
        <v>0</v>
      </c>
      <c r="AE144" s="70">
        <v>0</v>
      </c>
      <c r="AF144" s="68">
        <f t="shared" si="568"/>
        <v>0</v>
      </c>
      <c r="AG144" s="68">
        <f t="shared" si="569"/>
        <v>0</v>
      </c>
      <c r="AH144" s="71">
        <v>0</v>
      </c>
      <c r="AI144" s="71">
        <v>0</v>
      </c>
      <c r="AJ144" s="68">
        <f t="shared" si="570"/>
        <v>0</v>
      </c>
      <c r="AK144" s="68">
        <f t="shared" si="571"/>
        <v>0</v>
      </c>
      <c r="AL144" s="71">
        <v>0</v>
      </c>
      <c r="AM144" s="69">
        <f t="shared" si="572"/>
        <v>0</v>
      </c>
      <c r="AN144" s="260">
        <v>0</v>
      </c>
      <c r="AO144" s="71">
        <v>0</v>
      </c>
      <c r="AP144" s="71">
        <v>0</v>
      </c>
      <c r="AQ144" s="68">
        <f t="shared" si="573"/>
        <v>0</v>
      </c>
      <c r="AR144" s="68">
        <f t="shared" si="574"/>
        <v>0</v>
      </c>
      <c r="AS144" s="71">
        <v>0</v>
      </c>
      <c r="AT144" s="261">
        <f t="shared" si="485"/>
        <v>0</v>
      </c>
      <c r="AU144" s="71">
        <v>0</v>
      </c>
      <c r="AV144" s="68">
        <f t="shared" si="575"/>
        <v>0</v>
      </c>
      <c r="AW144" s="68">
        <f t="shared" si="576"/>
        <v>0</v>
      </c>
      <c r="AX144" s="71">
        <v>0</v>
      </c>
      <c r="AY144" s="69">
        <f t="shared" si="577"/>
        <v>0</v>
      </c>
      <c r="AZ144" s="260">
        <v>10</v>
      </c>
      <c r="BA144" s="260">
        <v>50.971666666666799</v>
      </c>
      <c r="BB144" s="260">
        <v>5.3156166666666804</v>
      </c>
      <c r="BC144" s="262">
        <f t="shared" si="578"/>
        <v>4.2524933333333443</v>
      </c>
      <c r="BD144" s="262">
        <f t="shared" si="486"/>
        <v>1.0631233333333361</v>
      </c>
      <c r="BE144" s="260">
        <v>1.9951766666666699</v>
      </c>
      <c r="BF144" s="262">
        <f t="shared" si="579"/>
        <v>1.5961413333333361</v>
      </c>
      <c r="BG144" s="262">
        <f t="shared" si="487"/>
        <v>0.39903533333333385</v>
      </c>
      <c r="BH144" s="260">
        <v>6.284932752632959</v>
      </c>
      <c r="BI144" s="263">
        <f t="shared" si="580"/>
        <v>3.6801675130352396</v>
      </c>
      <c r="BJ144" s="68">
        <f t="shared" si="581"/>
        <v>8.6135003374834707E-2</v>
      </c>
      <c r="BK144" s="260">
        <v>3.2280959710640911</v>
      </c>
      <c r="BL144" s="69">
        <f t="shared" si="582"/>
        <v>81.354586468436636</v>
      </c>
      <c r="BM144" s="260">
        <v>0</v>
      </c>
      <c r="BN144" s="260">
        <v>0</v>
      </c>
      <c r="BO144" s="260">
        <v>0</v>
      </c>
      <c r="BP144" s="68">
        <f t="shared" si="583"/>
        <v>0</v>
      </c>
      <c r="BQ144" s="68">
        <f t="shared" si="584"/>
        <v>0</v>
      </c>
      <c r="BR144" s="260">
        <v>0</v>
      </c>
      <c r="BS144" s="260">
        <v>0</v>
      </c>
      <c r="BT144" s="68">
        <f t="shared" si="585"/>
        <v>0</v>
      </c>
      <c r="BU144" s="68">
        <f t="shared" si="586"/>
        <v>0</v>
      </c>
      <c r="BV144" s="260">
        <v>0</v>
      </c>
      <c r="BW144" s="69">
        <f t="shared" si="587"/>
        <v>0</v>
      </c>
      <c r="BX144" s="260">
        <v>0</v>
      </c>
      <c r="BY144" s="260">
        <v>0</v>
      </c>
      <c r="BZ144" s="263">
        <f t="shared" si="588"/>
        <v>0</v>
      </c>
      <c r="CA144" s="263">
        <f t="shared" si="589"/>
        <v>0</v>
      </c>
      <c r="CB144" s="260">
        <v>0</v>
      </c>
      <c r="CC144" s="264">
        <f t="shared" si="590"/>
        <v>0</v>
      </c>
      <c r="CD144" s="260">
        <v>0</v>
      </c>
      <c r="CE144" s="260">
        <v>0</v>
      </c>
      <c r="CF144" s="263">
        <f t="shared" si="591"/>
        <v>0</v>
      </c>
      <c r="CG144" s="263">
        <f t="shared" si="592"/>
        <v>0</v>
      </c>
      <c r="CH144" s="260">
        <v>0</v>
      </c>
      <c r="CI144" s="69">
        <f t="shared" si="593"/>
        <v>0</v>
      </c>
      <c r="CJ144" s="260">
        <v>17.435399059460092</v>
      </c>
      <c r="CK144" s="260">
        <v>3.8357884918832186</v>
      </c>
      <c r="CL144" s="260">
        <v>1.6587368171187498</v>
      </c>
      <c r="CM144" s="260">
        <v>1.352487594229473</v>
      </c>
      <c r="CN144" s="260">
        <v>3.7217405728554556</v>
      </c>
      <c r="CO144" s="265">
        <f t="shared" si="594"/>
        <v>0.26141505783736718</v>
      </c>
      <c r="CP144" s="266">
        <f t="shared" si="595"/>
        <v>1.1867216425418361</v>
      </c>
      <c r="CQ144" s="260">
        <v>2.8742729064080628</v>
      </c>
      <c r="CR144" s="265">
        <f t="shared" si="596"/>
        <v>3.93919101823225E-2</v>
      </c>
      <c r="CS144" s="265">
        <f t="shared" si="597"/>
        <v>1.6830419974388668</v>
      </c>
      <c r="CT144" s="260">
        <v>1.4762969034404545</v>
      </c>
      <c r="CU144" s="267">
        <f t="shared" si="488"/>
        <v>37.202681701399243</v>
      </c>
      <c r="CV144" s="260">
        <v>0</v>
      </c>
      <c r="CW144" s="260">
        <v>0</v>
      </c>
      <c r="CX144" s="68">
        <f t="shared" si="598"/>
        <v>0</v>
      </c>
      <c r="CY144" s="68">
        <f t="shared" si="599"/>
        <v>0</v>
      </c>
      <c r="CZ144" s="260">
        <v>0</v>
      </c>
      <c r="DA144" s="69">
        <f t="shared" si="600"/>
        <v>0</v>
      </c>
      <c r="DB144" s="260">
        <v>0</v>
      </c>
      <c r="DC144" s="260">
        <v>0</v>
      </c>
      <c r="DD144" s="68">
        <f t="shared" si="601"/>
        <v>0</v>
      </c>
      <c r="DE144" s="68">
        <f t="shared" si="602"/>
        <v>0</v>
      </c>
      <c r="DF144" s="260">
        <v>0</v>
      </c>
      <c r="DG144" s="69">
        <f t="shared" si="603"/>
        <v>0</v>
      </c>
      <c r="DH144" s="260">
        <v>17.129653137312001</v>
      </c>
      <c r="DI144" s="260">
        <v>3.7685236902086401</v>
      </c>
      <c r="DJ144" s="260">
        <v>0.27001298149999986</v>
      </c>
      <c r="DK144" s="260">
        <v>12.470387483963137</v>
      </c>
      <c r="DL144" s="68">
        <f t="shared" si="604"/>
        <v>0.87592001687357068</v>
      </c>
      <c r="DM144" s="68">
        <f t="shared" si="605"/>
        <v>3.9763326939114534</v>
      </c>
      <c r="DN144" s="260">
        <v>3.6280627472003002</v>
      </c>
      <c r="DO144" s="68">
        <f t="shared" si="606"/>
        <v>4.9722599950380114E-2</v>
      </c>
      <c r="DP144" s="68">
        <f t="shared" si="607"/>
        <v>2.1244266538741248</v>
      </c>
      <c r="DQ144" s="260">
        <v>1.8634618122859199</v>
      </c>
      <c r="DR144" s="264">
        <f t="shared" si="608"/>
        <v>46.956122222963998</v>
      </c>
      <c r="DS144" s="260">
        <v>0</v>
      </c>
      <c r="DT144" s="260">
        <v>0</v>
      </c>
      <c r="DU144" s="260">
        <v>0</v>
      </c>
      <c r="DV144" s="68">
        <f t="shared" si="609"/>
        <v>0</v>
      </c>
      <c r="DW144" s="68">
        <f t="shared" si="610"/>
        <v>0</v>
      </c>
      <c r="DX144" s="260">
        <v>0</v>
      </c>
      <c r="DY144" s="260">
        <v>0</v>
      </c>
      <c r="DZ144" s="260">
        <v>0</v>
      </c>
      <c r="EA144" s="260">
        <v>0</v>
      </c>
      <c r="EB144" s="68">
        <f t="shared" si="611"/>
        <v>0</v>
      </c>
      <c r="EC144" s="68">
        <f t="shared" si="612"/>
        <v>0</v>
      </c>
      <c r="ED144" s="267">
        <v>0</v>
      </c>
      <c r="EE144" s="69">
        <f t="shared" si="613"/>
        <v>0</v>
      </c>
      <c r="EF144" s="260">
        <v>9.7388933333333298</v>
      </c>
      <c r="EG144" s="260">
        <v>2.1425565333333298</v>
      </c>
      <c r="EH144" s="260">
        <v>24.486084750508265</v>
      </c>
      <c r="EI144" s="260">
        <v>7.0905547863182274</v>
      </c>
      <c r="EJ144" s="268">
        <f t="shared" si="614"/>
        <v>0.49804056819099229</v>
      </c>
      <c r="EK144" s="266">
        <f t="shared" si="615"/>
        <v>2.2609084802750026</v>
      </c>
      <c r="EL144" s="260">
        <v>4.6867769115206181</v>
      </c>
      <c r="EM144" s="268">
        <f t="shared" si="616"/>
        <v>6.423227757239007E-2</v>
      </c>
      <c r="EN144" s="268">
        <f t="shared" si="617"/>
        <v>2.7443609676485443</v>
      </c>
      <c r="EO144" s="269">
        <f t="shared" si="618"/>
        <v>48.144866315013772</v>
      </c>
      <c r="EP144" s="69">
        <f t="shared" si="619"/>
        <v>60.662531556917351</v>
      </c>
      <c r="EQ144" s="260">
        <v>0</v>
      </c>
      <c r="ER144" s="260">
        <v>0</v>
      </c>
      <c r="ES144" s="260">
        <v>0</v>
      </c>
      <c r="ET144" s="68">
        <f t="shared" si="620"/>
        <v>0</v>
      </c>
      <c r="EU144" s="68">
        <f t="shared" si="621"/>
        <v>0</v>
      </c>
      <c r="EV144" s="260">
        <v>0</v>
      </c>
      <c r="EW144" s="260">
        <v>0</v>
      </c>
      <c r="EX144" s="68">
        <f t="shared" si="622"/>
        <v>0</v>
      </c>
      <c r="EY144" s="68">
        <f t="shared" si="623"/>
        <v>0</v>
      </c>
      <c r="EZ144" s="260">
        <v>0</v>
      </c>
      <c r="FA144" s="69">
        <f t="shared" si="624"/>
        <v>0</v>
      </c>
      <c r="FB144" s="260">
        <v>0</v>
      </c>
      <c r="FC144" s="260">
        <v>0</v>
      </c>
      <c r="FD144" s="68">
        <f t="shared" si="625"/>
        <v>0</v>
      </c>
      <c r="FE144" s="68">
        <f t="shared" si="626"/>
        <v>0</v>
      </c>
      <c r="FF144" s="260">
        <v>0</v>
      </c>
      <c r="FG144" s="69">
        <f t="shared" si="627"/>
        <v>0</v>
      </c>
      <c r="FH144" s="260">
        <v>0</v>
      </c>
      <c r="FI144" s="260">
        <v>0</v>
      </c>
      <c r="FJ144" s="68">
        <f t="shared" si="628"/>
        <v>0</v>
      </c>
      <c r="FK144" s="68">
        <f t="shared" si="629"/>
        <v>0</v>
      </c>
      <c r="FL144" s="260">
        <v>0</v>
      </c>
      <c r="FM144" s="69">
        <f t="shared" si="630"/>
        <v>0</v>
      </c>
      <c r="FN144" s="260">
        <v>0</v>
      </c>
      <c r="FO144" s="260">
        <v>0</v>
      </c>
      <c r="FP144" s="68">
        <f t="shared" si="631"/>
        <v>0</v>
      </c>
      <c r="FQ144" s="68">
        <f t="shared" si="632"/>
        <v>0</v>
      </c>
      <c r="FR144" s="260">
        <v>0</v>
      </c>
      <c r="FS144" s="264">
        <f t="shared" si="633"/>
        <v>0</v>
      </c>
      <c r="FT144" s="270">
        <f t="shared" si="489"/>
        <v>226.17592194971721</v>
      </c>
      <c r="FU144" s="271">
        <f t="shared" si="490"/>
        <v>54.050814245530603</v>
      </c>
      <c r="FV144" s="272">
        <f t="shared" si="634"/>
        <v>26.524505621564213</v>
      </c>
      <c r="FW144" s="272">
        <f t="shared" si="491"/>
        <v>7.2011222608961534</v>
      </c>
      <c r="FX144" s="272">
        <f t="shared" si="492"/>
        <v>50.971666666666799</v>
      </c>
      <c r="FY144" s="272">
        <f t="shared" si="493"/>
        <v>0</v>
      </c>
      <c r="FZ144" s="272">
        <f t="shared" si="494"/>
        <v>0</v>
      </c>
      <c r="GA144" s="272">
        <f t="shared" si="495"/>
        <v>0</v>
      </c>
      <c r="GB144" s="272">
        <f t="shared" si="496"/>
        <v>0</v>
      </c>
      <c r="GC144" s="272">
        <f t="shared" si="497"/>
        <v>0</v>
      </c>
      <c r="GD144" s="272">
        <f t="shared" si="498"/>
        <v>0</v>
      </c>
      <c r="GE144" s="272">
        <f t="shared" si="499"/>
        <v>23.282682843136818</v>
      </c>
      <c r="GF144" s="273">
        <f t="shared" si="500"/>
        <v>9.0572346364085163</v>
      </c>
      <c r="GG144" s="273">
        <f t="shared" si="501"/>
        <v>1.6353756429019302</v>
      </c>
      <c r="GH144" s="272">
        <f t="shared" si="635"/>
        <v>17.474045317761938</v>
      </c>
      <c r="GI144" s="274">
        <f t="shared" si="636"/>
        <v>12.483036501036066</v>
      </c>
      <c r="GJ144" s="275">
        <f t="shared" si="502"/>
        <v>0.2394817910799274</v>
      </c>
      <c r="GK144" s="271">
        <f t="shared" si="637"/>
        <v>179.50483695555656</v>
      </c>
      <c r="GL144" s="276">
        <f t="shared" si="638"/>
        <v>226.17609456400126</v>
      </c>
      <c r="GM144" s="272">
        <f t="shared" si="639"/>
        <v>75.59108538297518</v>
      </c>
      <c r="GN144" s="272">
        <f t="shared" si="640"/>
        <v>9.0759796948780114</v>
      </c>
      <c r="GO144" s="277">
        <f t="shared" si="641"/>
        <v>0.42110890528086836</v>
      </c>
      <c r="GP144" s="278">
        <f t="shared" si="642"/>
        <v>5.056119851035059E-2</v>
      </c>
      <c r="GQ144" s="279">
        <f t="shared" si="643"/>
        <v>1.065944113547215</v>
      </c>
      <c r="GR144" s="280">
        <f t="shared" si="644"/>
        <v>179.50483695555656</v>
      </c>
      <c r="GS144" s="272">
        <f t="shared" si="645"/>
        <v>75.59108538297518</v>
      </c>
      <c r="GT144" s="272">
        <f t="shared" si="503"/>
        <v>9.0759796948780114</v>
      </c>
      <c r="GU144" s="73">
        <f t="shared" si="646"/>
        <v>0.42110890528086836</v>
      </c>
      <c r="GV144" s="74">
        <f t="shared" si="647"/>
        <v>5.056119851035059E-2</v>
      </c>
      <c r="GW144" s="279">
        <f t="shared" si="648"/>
        <v>1.065944113547215</v>
      </c>
      <c r="GX144" s="280">
        <f t="shared" si="649"/>
        <v>114.93770483774969</v>
      </c>
      <c r="GY144" s="272">
        <f t="shared" si="504"/>
        <v>71.101281017072182</v>
      </c>
      <c r="GZ144" s="272">
        <f t="shared" si="505"/>
        <v>3.141210024836496</v>
      </c>
      <c r="HA144" s="73">
        <f t="shared" si="650"/>
        <v>0.61860710649687478</v>
      </c>
      <c r="HB144" s="74">
        <f t="shared" si="651"/>
        <v>2.7329674185427175E-2</v>
      </c>
      <c r="HC144" s="279">
        <f t="shared" si="652"/>
        <v>1.0896046003315378</v>
      </c>
      <c r="HD144" s="280">
        <f t="shared" si="653"/>
        <v>114.93770483774969</v>
      </c>
      <c r="HE144" s="272">
        <f t="shared" si="506"/>
        <v>71.101281017072182</v>
      </c>
      <c r="HF144" s="272">
        <f t="shared" si="507"/>
        <v>3.141210024836496</v>
      </c>
      <c r="HG144" s="73">
        <f t="shared" si="654"/>
        <v>0.61860710649687478</v>
      </c>
      <c r="HH144" s="74">
        <f t="shared" si="655"/>
        <v>2.7329674185427175E-2</v>
      </c>
      <c r="HI144" s="281">
        <f t="shared" si="656"/>
        <v>1.0896046003315378</v>
      </c>
      <c r="HJ144" s="72">
        <f t="shared" si="508"/>
        <v>1.7283217857054542</v>
      </c>
      <c r="HK144" s="73">
        <f t="shared" si="657"/>
        <v>1.7283217857054542</v>
      </c>
      <c r="HL144" s="73">
        <f t="shared" si="509"/>
        <v>1.1312274960642024</v>
      </c>
      <c r="HM144" s="74">
        <f t="shared" si="658"/>
        <v>1.1312274960642024</v>
      </c>
      <c r="HN144" s="75"/>
      <c r="HO144" s="75"/>
      <c r="HP144" s="76">
        <f t="shared" si="659"/>
        <v>0</v>
      </c>
      <c r="HQ144" s="77">
        <f t="shared" si="660"/>
        <v>0</v>
      </c>
      <c r="HR144" s="77">
        <f t="shared" si="661"/>
        <v>0</v>
      </c>
      <c r="HS144" s="77">
        <f t="shared" si="662"/>
        <v>0</v>
      </c>
      <c r="HT144" s="282">
        <f t="shared" si="663"/>
        <v>0</v>
      </c>
      <c r="HU144" s="73"/>
      <c r="HV144" s="74"/>
      <c r="HW144" s="279"/>
      <c r="HX144" s="76">
        <f t="shared" si="664"/>
        <v>0</v>
      </c>
      <c r="HY144" s="77">
        <f t="shared" si="665"/>
        <v>0</v>
      </c>
      <c r="HZ144" s="77">
        <f t="shared" si="510"/>
        <v>0</v>
      </c>
      <c r="IA144" s="77">
        <f t="shared" si="666"/>
        <v>0</v>
      </c>
      <c r="IB144" s="282">
        <f t="shared" si="667"/>
        <v>0</v>
      </c>
      <c r="IC144" s="73"/>
      <c r="ID144" s="74"/>
      <c r="IE144" s="279"/>
      <c r="IF144" s="76">
        <f t="shared" si="511"/>
        <v>4.4898043659029918</v>
      </c>
      <c r="IG144" s="77">
        <f t="shared" si="668"/>
        <v>5.1094422664412633</v>
      </c>
      <c r="IH144" s="77">
        <f t="shared" si="512"/>
        <v>5.9347696700415149</v>
      </c>
      <c r="II144" s="77">
        <f t="shared" si="669"/>
        <v>6.8534720149639421</v>
      </c>
      <c r="IJ144" s="282">
        <f t="shared" si="670"/>
        <v>64.567132117806864</v>
      </c>
      <c r="IK144" s="73">
        <f t="shared" si="671"/>
        <v>6.9536995350994626E-2</v>
      </c>
      <c r="IL144" s="74">
        <f t="shared" si="672"/>
        <v>9.1916265681634246E-2</v>
      </c>
      <c r="IM144" s="279">
        <f t="shared" si="673"/>
        <v>1.0238254386559078</v>
      </c>
      <c r="IN144" s="76">
        <f t="shared" si="513"/>
        <v>0</v>
      </c>
      <c r="IO144" s="77">
        <f t="shared" si="674"/>
        <v>0</v>
      </c>
      <c r="IP144" s="77">
        <f t="shared" si="514"/>
        <v>0</v>
      </c>
      <c r="IQ144" s="77">
        <f t="shared" si="675"/>
        <v>0</v>
      </c>
      <c r="IR144" s="282">
        <f t="shared" si="676"/>
        <v>0</v>
      </c>
      <c r="IS144" s="283"/>
      <c r="IT144" s="284"/>
      <c r="IU144" s="285"/>
      <c r="IV144" s="76">
        <f t="shared" si="515"/>
        <v>0</v>
      </c>
      <c r="IW144" s="77">
        <f t="shared" si="677"/>
        <v>0</v>
      </c>
      <c r="IX144" s="77">
        <f t="shared" si="678"/>
        <v>0</v>
      </c>
      <c r="IY144" s="77">
        <f t="shared" si="679"/>
        <v>0</v>
      </c>
      <c r="IZ144" s="282">
        <f t="shared" si="680"/>
        <v>0</v>
      </c>
      <c r="JA144" s="283"/>
      <c r="JB144" s="284"/>
      <c r="JC144" s="285"/>
      <c r="JD144" s="76">
        <f t="shared" si="516"/>
        <v>0</v>
      </c>
      <c r="JE144" s="77">
        <f t="shared" si="681"/>
        <v>0</v>
      </c>
      <c r="JF144" s="77">
        <f t="shared" si="517"/>
        <v>0</v>
      </c>
      <c r="JG144" s="77">
        <f t="shared" si="682"/>
        <v>0</v>
      </c>
      <c r="JH144" s="282">
        <f t="shared" si="683"/>
        <v>0</v>
      </c>
      <c r="JI144" s="283"/>
      <c r="JJ144" s="284"/>
      <c r="JK144" s="285"/>
      <c r="JL144" s="76">
        <f t="shared" si="518"/>
        <v>24.772299192119767</v>
      </c>
      <c r="JM144" s="77">
        <f t="shared" si="684"/>
        <v>28.191124203624216</v>
      </c>
      <c r="JN144" s="77">
        <f t="shared" si="519"/>
        <v>1.6532945622491626</v>
      </c>
      <c r="JO144" s="77">
        <f t="shared" si="685"/>
        <v>1.9092245604853331</v>
      </c>
      <c r="JP144" s="282">
        <f t="shared" si="686"/>
        <v>29.525937858253371</v>
      </c>
      <c r="JQ144" s="73">
        <f t="shared" si="520"/>
        <v>0.83900126427974508</v>
      </c>
      <c r="JR144" s="74">
        <f t="shared" si="521"/>
        <v>5.5994650201670666E-2</v>
      </c>
      <c r="JS144" s="279">
        <f t="shared" si="687"/>
        <v>1.1244585363344661</v>
      </c>
      <c r="JT144" s="76">
        <f t="shared" si="522"/>
        <v>0</v>
      </c>
      <c r="JU144" s="77">
        <f t="shared" si="688"/>
        <v>0</v>
      </c>
      <c r="JV144" s="77">
        <f t="shared" si="523"/>
        <v>0</v>
      </c>
      <c r="JW144" s="77">
        <f t="shared" si="689"/>
        <v>0</v>
      </c>
      <c r="JX144" s="282">
        <f t="shared" si="690"/>
        <v>0</v>
      </c>
      <c r="JY144" s="73"/>
      <c r="JZ144" s="74"/>
      <c r="KA144" s="279"/>
      <c r="KB144" s="76">
        <f t="shared" si="524"/>
        <v>0</v>
      </c>
      <c r="KC144" s="77">
        <f t="shared" si="691"/>
        <v>0</v>
      </c>
      <c r="KD144" s="77">
        <f t="shared" si="525"/>
        <v>0</v>
      </c>
      <c r="KE144" s="77">
        <f t="shared" si="692"/>
        <v>0</v>
      </c>
      <c r="KF144" s="282">
        <f t="shared" si="693"/>
        <v>0</v>
      </c>
      <c r="KG144" s="73"/>
      <c r="KH144" s="74"/>
      <c r="KI144" s="279"/>
      <c r="KJ144" s="76">
        <f t="shared" si="526"/>
        <v>28.341103231819048</v>
      </c>
      <c r="KK144" s="77">
        <f t="shared" si="694"/>
        <v>32.252458888842391</v>
      </c>
      <c r="KL144" s="77">
        <f t="shared" si="527"/>
        <v>0.92564261682395077</v>
      </c>
      <c r="KM144" s="77">
        <f t="shared" si="695"/>
        <v>1.0689320939082985</v>
      </c>
      <c r="KN144" s="282">
        <f t="shared" si="696"/>
        <v>37.266763669019049</v>
      </c>
      <c r="KO144" s="73">
        <f t="shared" si="528"/>
        <v>0.76049274048929116</v>
      </c>
      <c r="KP144" s="74">
        <f t="shared" si="529"/>
        <v>2.4838288214263815E-2</v>
      </c>
      <c r="KQ144" s="279">
        <f t="shared" si="530"/>
        <v>1.108800570130495</v>
      </c>
      <c r="KR144" s="76">
        <f t="shared" si="531"/>
        <v>0</v>
      </c>
      <c r="KS144" s="77">
        <f t="shared" si="697"/>
        <v>0</v>
      </c>
      <c r="KT144" s="77">
        <f t="shared" si="532"/>
        <v>0</v>
      </c>
      <c r="KU144" s="77">
        <f t="shared" si="698"/>
        <v>0</v>
      </c>
      <c r="KV144" s="282">
        <f t="shared" si="699"/>
        <v>0</v>
      </c>
      <c r="KW144" s="73"/>
      <c r="KX144" s="74"/>
      <c r="KY144" s="279"/>
      <c r="KZ144" s="76">
        <f t="shared" si="533"/>
        <v>17.987878593133388</v>
      </c>
      <c r="LA144" s="77">
        <f t="shared" si="700"/>
        <v>20.470385717771727</v>
      </c>
      <c r="LB144" s="77">
        <f t="shared" si="534"/>
        <v>0.56227284576338232</v>
      </c>
      <c r="LC144" s="77">
        <f t="shared" si="701"/>
        <v>0.6493126822875539</v>
      </c>
      <c r="LD144" s="286">
        <f t="shared" si="702"/>
        <v>48.144866315013772</v>
      </c>
      <c r="LE144" s="73">
        <f t="shared" si="535"/>
        <v>0.37361986790944612</v>
      </c>
      <c r="LF144" s="74">
        <f t="shared" si="536"/>
        <v>1.1678770527358178E-2</v>
      </c>
      <c r="LG144" s="279">
        <f t="shared" si="537"/>
        <v>1.0533711516478177</v>
      </c>
      <c r="LH144" s="76">
        <f t="shared" si="538"/>
        <v>0</v>
      </c>
      <c r="LI144" s="77">
        <f t="shared" si="703"/>
        <v>0</v>
      </c>
      <c r="LJ144" s="77">
        <f t="shared" si="539"/>
        <v>0</v>
      </c>
      <c r="LK144" s="77">
        <f t="shared" si="704"/>
        <v>0</v>
      </c>
      <c r="LL144" s="282">
        <f t="shared" si="705"/>
        <v>0</v>
      </c>
      <c r="LM144" s="73"/>
      <c r="LN144" s="74"/>
      <c r="LO144" s="279"/>
      <c r="LP144" s="76">
        <f t="shared" si="540"/>
        <v>0</v>
      </c>
      <c r="LQ144" s="77">
        <f t="shared" si="706"/>
        <v>0</v>
      </c>
      <c r="LR144" s="77">
        <f t="shared" si="541"/>
        <v>0</v>
      </c>
      <c r="LS144" s="77">
        <f t="shared" si="707"/>
        <v>0</v>
      </c>
      <c r="LT144" s="282">
        <f t="shared" si="708"/>
        <v>0</v>
      </c>
      <c r="LU144" s="73"/>
      <c r="LV144" s="74"/>
      <c r="LW144" s="279"/>
      <c r="LX144" s="76">
        <f t="shared" si="542"/>
        <v>0</v>
      </c>
      <c r="LY144" s="77">
        <f t="shared" si="709"/>
        <v>0</v>
      </c>
      <c r="LZ144" s="77">
        <f t="shared" si="543"/>
        <v>0</v>
      </c>
      <c r="MA144" s="77">
        <f t="shared" si="710"/>
        <v>0</v>
      </c>
      <c r="MB144" s="286">
        <f t="shared" si="711"/>
        <v>0</v>
      </c>
      <c r="MC144" s="73"/>
      <c r="MD144" s="74"/>
      <c r="ME144" s="279"/>
      <c r="MF144" s="76">
        <f t="shared" si="544"/>
        <v>0</v>
      </c>
      <c r="MG144" s="77">
        <f t="shared" si="712"/>
        <v>0</v>
      </c>
      <c r="MH144" s="77">
        <f t="shared" si="545"/>
        <v>0</v>
      </c>
      <c r="MI144" s="77">
        <f t="shared" si="713"/>
        <v>0</v>
      </c>
      <c r="MJ144" s="286">
        <f t="shared" si="714"/>
        <v>0</v>
      </c>
      <c r="MK144" s="73"/>
      <c r="ML144" s="74"/>
      <c r="MM144" s="279"/>
      <c r="MN144" s="287">
        <f t="shared" si="715"/>
        <v>1.0659439208228003</v>
      </c>
      <c r="MO144" s="288">
        <f t="shared" si="715"/>
        <v>0</v>
      </c>
      <c r="MP144" s="288">
        <f t="shared" si="715"/>
        <v>1.0896036191465643</v>
      </c>
      <c r="MQ144" s="289">
        <f t="shared" si="546"/>
        <v>0</v>
      </c>
      <c r="MR144" s="290">
        <f t="shared" si="716"/>
        <v>1.7283214732220884</v>
      </c>
      <c r="MS144" s="291"/>
      <c r="MT144" s="291">
        <f t="shared" si="547"/>
        <v>1.1312264773979628</v>
      </c>
      <c r="MU144" s="292"/>
      <c r="MV144" s="359">
        <f t="shared" si="548"/>
        <v>0</v>
      </c>
      <c r="MW144" s="360">
        <f t="shared" si="549"/>
        <v>0</v>
      </c>
      <c r="MX144" s="360">
        <f t="shared" si="550"/>
        <v>0.59709499582412551</v>
      </c>
      <c r="MY144" s="360">
        <f t="shared" si="551"/>
        <v>0</v>
      </c>
      <c r="MZ144" s="360">
        <f t="shared" si="552"/>
        <v>0</v>
      </c>
      <c r="NA144" s="360">
        <f t="shared" si="553"/>
        <v>0</v>
      </c>
      <c r="NB144" s="360">
        <f t="shared" si="554"/>
        <v>0.29989309164040212</v>
      </c>
      <c r="NC144" s="360">
        <f t="shared" si="555"/>
        <v>0</v>
      </c>
      <c r="ND144" s="360">
        <f t="shared" si="556"/>
        <v>0</v>
      </c>
      <c r="NE144" s="360">
        <f t="shared" si="557"/>
        <v>0.37322227190592466</v>
      </c>
      <c r="NF144" s="360">
        <f t="shared" si="558"/>
        <v>0</v>
      </c>
      <c r="NG144" s="360">
        <f t="shared" si="559"/>
        <v>0.45811111385163594</v>
      </c>
      <c r="NH144" s="360">
        <f t="shared" si="560"/>
        <v>0</v>
      </c>
      <c r="NI144" s="360">
        <f t="shared" si="561"/>
        <v>0</v>
      </c>
      <c r="NJ144" s="360">
        <f t="shared" si="562"/>
        <v>0</v>
      </c>
      <c r="NK144" s="361">
        <f t="shared" si="563"/>
        <v>0</v>
      </c>
      <c r="NL144" s="145">
        <f t="shared" si="717"/>
        <v>1.7283214732220884</v>
      </c>
      <c r="NM144" s="40"/>
      <c r="NN144" s="56">
        <f t="shared" si="718"/>
        <v>1.1312264773979628</v>
      </c>
      <c r="NO144" s="59"/>
      <c r="NP144" s="55">
        <f t="shared" si="564"/>
        <v>1.0659439208228003</v>
      </c>
      <c r="NQ144" s="40"/>
      <c r="NR144" s="56">
        <f t="shared" si="565"/>
        <v>1.0896036191465643</v>
      </c>
      <c r="NS144" s="60"/>
      <c r="NT144" s="25"/>
      <c r="NU144" s="86">
        <f t="shared" ref="NU144:NX207" si="721">NL143-MR143</f>
        <v>0</v>
      </c>
      <c r="NV144" s="86">
        <f t="shared" si="721"/>
        <v>0</v>
      </c>
      <c r="NW144" s="86">
        <f t="shared" si="721"/>
        <v>0</v>
      </c>
      <c r="NX144" s="86">
        <f t="shared" si="719"/>
        <v>0</v>
      </c>
      <c r="NY144" s="87">
        <f t="shared" ref="NY144:OB207" si="722">NP143-MN143</f>
        <v>0</v>
      </c>
      <c r="NZ144" s="87">
        <f t="shared" si="722"/>
        <v>0</v>
      </c>
      <c r="OA144" s="87">
        <f t="shared" si="722"/>
        <v>0</v>
      </c>
      <c r="OB144" s="87">
        <f t="shared" si="720"/>
        <v>0</v>
      </c>
      <c r="OC144" s="26"/>
    </row>
    <row r="145" spans="1:393" thickBot="1" x14ac:dyDescent="0.35">
      <c r="A145" s="136" t="s">
        <v>388</v>
      </c>
      <c r="B145" s="137" t="s">
        <v>389</v>
      </c>
      <c r="C145" s="133" t="s">
        <v>118</v>
      </c>
      <c r="D145" s="64">
        <f>VLOOKUP(B145,[1]УсіТ_1!$A$10:$G$556,6,FALSE)</f>
        <v>52.9</v>
      </c>
      <c r="E145" s="64">
        <f>VLOOKUP(B145,[1]УсіТ_1!$A$10:$G$556,7,FALSE)</f>
        <v>0</v>
      </c>
      <c r="F145" s="38"/>
      <c r="G145" s="38"/>
      <c r="H145" s="39">
        <v>552.1</v>
      </c>
      <c r="I145" s="256">
        <v>1.1924999999999999</v>
      </c>
      <c r="J145" s="62">
        <v>1.1924999999999999</v>
      </c>
      <c r="K145" s="257">
        <f t="shared" si="566"/>
        <v>1.0387</v>
      </c>
      <c r="L145" s="258">
        <f t="shared" si="567"/>
        <v>1.0387</v>
      </c>
      <c r="M145" s="63">
        <v>0</v>
      </c>
      <c r="N145" s="63">
        <v>0</v>
      </c>
      <c r="O145" s="63">
        <v>0.15379999999999999</v>
      </c>
      <c r="P145" s="63">
        <v>0</v>
      </c>
      <c r="Q145" s="63">
        <v>0</v>
      </c>
      <c r="R145" s="63">
        <v>0</v>
      </c>
      <c r="S145" s="63">
        <v>0.28100000000000003</v>
      </c>
      <c r="T145" s="63">
        <v>0</v>
      </c>
      <c r="U145" s="63">
        <v>0</v>
      </c>
      <c r="V145" s="63">
        <v>0.35899999999999999</v>
      </c>
      <c r="W145" s="63">
        <v>0</v>
      </c>
      <c r="X145" s="63">
        <v>0.3987</v>
      </c>
      <c r="Y145" s="63">
        <v>0</v>
      </c>
      <c r="Z145" s="63">
        <v>0</v>
      </c>
      <c r="AA145" s="63">
        <v>0</v>
      </c>
      <c r="AB145" s="259">
        <v>0</v>
      </c>
      <c r="AC145" s="144">
        <v>0</v>
      </c>
      <c r="AD145" s="70">
        <v>0</v>
      </c>
      <c r="AE145" s="70">
        <v>0</v>
      </c>
      <c r="AF145" s="68">
        <f t="shared" si="568"/>
        <v>0</v>
      </c>
      <c r="AG145" s="68">
        <f t="shared" si="569"/>
        <v>0</v>
      </c>
      <c r="AH145" s="71">
        <v>0</v>
      </c>
      <c r="AI145" s="71">
        <v>0</v>
      </c>
      <c r="AJ145" s="68">
        <f t="shared" si="570"/>
        <v>0</v>
      </c>
      <c r="AK145" s="68">
        <f t="shared" si="571"/>
        <v>0</v>
      </c>
      <c r="AL145" s="71">
        <v>0</v>
      </c>
      <c r="AM145" s="69">
        <f t="shared" si="572"/>
        <v>0</v>
      </c>
      <c r="AN145" s="260">
        <v>0</v>
      </c>
      <c r="AO145" s="71">
        <v>0</v>
      </c>
      <c r="AP145" s="71">
        <v>0</v>
      </c>
      <c r="AQ145" s="68">
        <f t="shared" si="573"/>
        <v>0</v>
      </c>
      <c r="AR145" s="68">
        <f t="shared" si="574"/>
        <v>0</v>
      </c>
      <c r="AS145" s="71">
        <v>0</v>
      </c>
      <c r="AT145" s="261">
        <f t="shared" si="485"/>
        <v>0</v>
      </c>
      <c r="AU145" s="71">
        <v>0</v>
      </c>
      <c r="AV145" s="68">
        <f t="shared" si="575"/>
        <v>0</v>
      </c>
      <c r="AW145" s="68">
        <f t="shared" si="576"/>
        <v>0</v>
      </c>
      <c r="AX145" s="71">
        <v>0</v>
      </c>
      <c r="AY145" s="69">
        <f t="shared" si="577"/>
        <v>0</v>
      </c>
      <c r="AZ145" s="260">
        <v>1</v>
      </c>
      <c r="BA145" s="260">
        <v>5.0971666666666797</v>
      </c>
      <c r="BB145" s="260">
        <v>0.53156166666666804</v>
      </c>
      <c r="BC145" s="262">
        <f t="shared" si="578"/>
        <v>0.42524933333333448</v>
      </c>
      <c r="BD145" s="262">
        <f t="shared" si="486"/>
        <v>0.10631233333333356</v>
      </c>
      <c r="BE145" s="260">
        <v>0.19951766666666701</v>
      </c>
      <c r="BF145" s="262">
        <f t="shared" si="579"/>
        <v>0.15961413333333363</v>
      </c>
      <c r="BG145" s="262">
        <f t="shared" si="487"/>
        <v>3.990353333333338E-2</v>
      </c>
      <c r="BH145" s="260">
        <v>0.62849327526329579</v>
      </c>
      <c r="BI145" s="263">
        <f t="shared" si="580"/>
        <v>0.3680167513035239</v>
      </c>
      <c r="BJ145" s="68">
        <f t="shared" si="581"/>
        <v>8.6135003374834696E-3</v>
      </c>
      <c r="BK145" s="260">
        <v>0.32280959710640905</v>
      </c>
      <c r="BL145" s="69">
        <f t="shared" si="582"/>
        <v>8.1354586468436629</v>
      </c>
      <c r="BM145" s="260">
        <v>0</v>
      </c>
      <c r="BN145" s="260">
        <v>0</v>
      </c>
      <c r="BO145" s="260">
        <v>0</v>
      </c>
      <c r="BP145" s="68">
        <f t="shared" si="583"/>
        <v>0</v>
      </c>
      <c r="BQ145" s="68">
        <f t="shared" si="584"/>
        <v>0</v>
      </c>
      <c r="BR145" s="260">
        <v>0</v>
      </c>
      <c r="BS145" s="260">
        <v>0</v>
      </c>
      <c r="BT145" s="68">
        <f t="shared" si="585"/>
        <v>0</v>
      </c>
      <c r="BU145" s="68">
        <f t="shared" si="586"/>
        <v>0</v>
      </c>
      <c r="BV145" s="260">
        <v>0</v>
      </c>
      <c r="BW145" s="69">
        <f t="shared" si="587"/>
        <v>0</v>
      </c>
      <c r="BX145" s="260">
        <v>0</v>
      </c>
      <c r="BY145" s="260">
        <v>0</v>
      </c>
      <c r="BZ145" s="263">
        <f t="shared" si="588"/>
        <v>0</v>
      </c>
      <c r="CA145" s="263">
        <f t="shared" si="589"/>
        <v>0</v>
      </c>
      <c r="CB145" s="260">
        <v>0</v>
      </c>
      <c r="CC145" s="264">
        <f t="shared" si="590"/>
        <v>0</v>
      </c>
      <c r="CD145" s="260">
        <v>0</v>
      </c>
      <c r="CE145" s="260">
        <v>0</v>
      </c>
      <c r="CF145" s="263">
        <f t="shared" si="591"/>
        <v>0</v>
      </c>
      <c r="CG145" s="263">
        <f t="shared" si="592"/>
        <v>0</v>
      </c>
      <c r="CH145" s="260">
        <v>0</v>
      </c>
      <c r="CI145" s="69">
        <f t="shared" si="593"/>
        <v>0</v>
      </c>
      <c r="CJ145" s="260">
        <v>6.8786423673508166</v>
      </c>
      <c r="CK145" s="260">
        <v>1.5133015858109125</v>
      </c>
      <c r="CL145" s="260">
        <v>0.65123121777988191</v>
      </c>
      <c r="CM145" s="260">
        <v>0.51287880813433062</v>
      </c>
      <c r="CN145" s="260">
        <v>1.605675907622002</v>
      </c>
      <c r="CO145" s="265">
        <f t="shared" si="594"/>
        <v>0.11278267575136941</v>
      </c>
      <c r="CP145" s="266">
        <f t="shared" si="595"/>
        <v>0.51198903125616679</v>
      </c>
      <c r="CQ145" s="260">
        <v>1.1484349737231827</v>
      </c>
      <c r="CR145" s="265">
        <f t="shared" si="596"/>
        <v>1.573930131487622E-2</v>
      </c>
      <c r="CS145" s="265">
        <f t="shared" si="597"/>
        <v>0.67247069260350456</v>
      </c>
      <c r="CT145" s="260">
        <v>0.58986430680620949</v>
      </c>
      <c r="CU145" s="267">
        <f t="shared" si="488"/>
        <v>14.864580430911605</v>
      </c>
      <c r="CV145" s="260">
        <v>0</v>
      </c>
      <c r="CW145" s="260">
        <v>0</v>
      </c>
      <c r="CX145" s="68">
        <f t="shared" si="598"/>
        <v>0</v>
      </c>
      <c r="CY145" s="68">
        <f t="shared" si="599"/>
        <v>0</v>
      </c>
      <c r="CZ145" s="260">
        <v>0</v>
      </c>
      <c r="DA145" s="69">
        <f t="shared" si="600"/>
        <v>0</v>
      </c>
      <c r="DB145" s="260">
        <v>0</v>
      </c>
      <c r="DC145" s="260">
        <v>0</v>
      </c>
      <c r="DD145" s="68">
        <f t="shared" si="601"/>
        <v>0</v>
      </c>
      <c r="DE145" s="68">
        <f t="shared" si="602"/>
        <v>0</v>
      </c>
      <c r="DF145" s="260">
        <v>0</v>
      </c>
      <c r="DG145" s="69">
        <f t="shared" si="603"/>
        <v>0</v>
      </c>
      <c r="DH145" s="260">
        <v>6.9290713817481606</v>
      </c>
      <c r="DI145" s="260">
        <v>1.5243957039845955</v>
      </c>
      <c r="DJ145" s="260">
        <v>0.10699768147499994</v>
      </c>
      <c r="DK145" s="260">
        <v>5.0443639659126607</v>
      </c>
      <c r="DL145" s="68">
        <f t="shared" si="604"/>
        <v>0.35431612496570525</v>
      </c>
      <c r="DM145" s="68">
        <f t="shared" si="605"/>
        <v>1.6084559828988427</v>
      </c>
      <c r="DN145" s="260">
        <v>1.4674263804237899</v>
      </c>
      <c r="DO145" s="68">
        <f t="shared" si="606"/>
        <v>2.0111078543708041E-2</v>
      </c>
      <c r="DP145" s="68">
        <f t="shared" si="607"/>
        <v>0.85925738676267194</v>
      </c>
      <c r="DQ145" s="260">
        <v>0.753706099590154</v>
      </c>
      <c r="DR145" s="264">
        <f t="shared" si="608"/>
        <v>18.991153455761232</v>
      </c>
      <c r="DS145" s="260">
        <v>0</v>
      </c>
      <c r="DT145" s="260">
        <v>0</v>
      </c>
      <c r="DU145" s="260">
        <v>0</v>
      </c>
      <c r="DV145" s="68">
        <f t="shared" si="609"/>
        <v>0</v>
      </c>
      <c r="DW145" s="68">
        <f t="shared" si="610"/>
        <v>0</v>
      </c>
      <c r="DX145" s="260">
        <v>0</v>
      </c>
      <c r="DY145" s="260">
        <v>0</v>
      </c>
      <c r="DZ145" s="260">
        <v>0</v>
      </c>
      <c r="EA145" s="260">
        <v>0</v>
      </c>
      <c r="EB145" s="68">
        <f t="shared" si="611"/>
        <v>0</v>
      </c>
      <c r="EC145" s="68">
        <f t="shared" si="612"/>
        <v>0</v>
      </c>
      <c r="ED145" s="267">
        <v>0</v>
      </c>
      <c r="EE145" s="69">
        <f t="shared" si="613"/>
        <v>0</v>
      </c>
      <c r="EF145" s="260">
        <v>3.4572333333333303</v>
      </c>
      <c r="EG145" s="260">
        <v>0.76059133333333295</v>
      </c>
      <c r="EH145" s="260">
        <v>8.3746047505083183</v>
      </c>
      <c r="EI145" s="260">
        <v>2.5170932178898071</v>
      </c>
      <c r="EJ145" s="268">
        <f t="shared" si="614"/>
        <v>0.17680062762458004</v>
      </c>
      <c r="EK145" s="266">
        <f t="shared" si="615"/>
        <v>0.80260537764277962</v>
      </c>
      <c r="EL145" s="260">
        <v>1.629500118438888</v>
      </c>
      <c r="EM145" s="268">
        <f t="shared" si="616"/>
        <v>2.233229912320496E-2</v>
      </c>
      <c r="EN145" s="268">
        <f t="shared" si="617"/>
        <v>0.95416031235236465</v>
      </c>
      <c r="EO145" s="269">
        <f t="shared" si="618"/>
        <v>16.739022753503676</v>
      </c>
      <c r="EP145" s="69">
        <f t="shared" si="619"/>
        <v>21.091168669414632</v>
      </c>
      <c r="EQ145" s="260">
        <v>0</v>
      </c>
      <c r="ER145" s="260">
        <v>0</v>
      </c>
      <c r="ES145" s="260">
        <v>0</v>
      </c>
      <c r="ET145" s="68">
        <f t="shared" si="620"/>
        <v>0</v>
      </c>
      <c r="EU145" s="68">
        <f t="shared" si="621"/>
        <v>0</v>
      </c>
      <c r="EV145" s="260">
        <v>0</v>
      </c>
      <c r="EW145" s="260">
        <v>0</v>
      </c>
      <c r="EX145" s="68">
        <f t="shared" si="622"/>
        <v>0</v>
      </c>
      <c r="EY145" s="68">
        <f t="shared" si="623"/>
        <v>0</v>
      </c>
      <c r="EZ145" s="260">
        <v>0</v>
      </c>
      <c r="FA145" s="69">
        <f t="shared" si="624"/>
        <v>0</v>
      </c>
      <c r="FB145" s="260">
        <v>0</v>
      </c>
      <c r="FC145" s="260">
        <v>0</v>
      </c>
      <c r="FD145" s="68">
        <f t="shared" si="625"/>
        <v>0</v>
      </c>
      <c r="FE145" s="68">
        <f t="shared" si="626"/>
        <v>0</v>
      </c>
      <c r="FF145" s="260">
        <v>0</v>
      </c>
      <c r="FG145" s="69">
        <f t="shared" si="627"/>
        <v>0</v>
      </c>
      <c r="FH145" s="260">
        <v>0</v>
      </c>
      <c r="FI145" s="260">
        <v>0</v>
      </c>
      <c r="FJ145" s="68">
        <f t="shared" si="628"/>
        <v>0</v>
      </c>
      <c r="FK145" s="68">
        <f t="shared" si="629"/>
        <v>0</v>
      </c>
      <c r="FL145" s="260">
        <v>0</v>
      </c>
      <c r="FM145" s="69">
        <f t="shared" si="630"/>
        <v>0</v>
      </c>
      <c r="FN145" s="260">
        <v>0</v>
      </c>
      <c r="FO145" s="260">
        <v>0</v>
      </c>
      <c r="FP145" s="68">
        <f t="shared" si="631"/>
        <v>0</v>
      </c>
      <c r="FQ145" s="68">
        <f t="shared" si="632"/>
        <v>0</v>
      </c>
      <c r="FR145" s="260">
        <v>0</v>
      </c>
      <c r="FS145" s="264">
        <f t="shared" si="633"/>
        <v>0</v>
      </c>
      <c r="FT145" s="270">
        <f t="shared" si="489"/>
        <v>63.082361202931125</v>
      </c>
      <c r="FU145" s="271">
        <f t="shared" si="490"/>
        <v>21.063235705561151</v>
      </c>
      <c r="FV145" s="272">
        <f t="shared" si="634"/>
        <v>8.7661707082955367</v>
      </c>
      <c r="FW145" s="272">
        <f t="shared" si="491"/>
        <v>1.0977422748009986</v>
      </c>
      <c r="FX145" s="272">
        <f t="shared" si="492"/>
        <v>5.0971666666666797</v>
      </c>
      <c r="FY145" s="272">
        <f t="shared" si="493"/>
        <v>0</v>
      </c>
      <c r="FZ145" s="272">
        <f t="shared" si="494"/>
        <v>0</v>
      </c>
      <c r="GA145" s="272">
        <f t="shared" si="495"/>
        <v>0</v>
      </c>
      <c r="GB145" s="272">
        <f t="shared" si="496"/>
        <v>0</v>
      </c>
      <c r="GC145" s="272">
        <f t="shared" si="497"/>
        <v>0</v>
      </c>
      <c r="GD145" s="272">
        <f t="shared" si="498"/>
        <v>0</v>
      </c>
      <c r="GE145" s="272">
        <f t="shared" si="499"/>
        <v>9.1671330914244695</v>
      </c>
      <c r="GF145" s="273">
        <f t="shared" si="500"/>
        <v>3.5661214779933026</v>
      </c>
      <c r="GG145" s="273">
        <f t="shared" si="501"/>
        <v>0.6438994283416547</v>
      </c>
      <c r="GH145" s="272">
        <f t="shared" si="635"/>
        <v>4.8738547478491565</v>
      </c>
      <c r="GI145" s="274">
        <f t="shared" si="636"/>
        <v>3.4817642744869191</v>
      </c>
      <c r="GJ145" s="275">
        <f t="shared" si="502"/>
        <v>6.6796179319272689E-2</v>
      </c>
      <c r="GK145" s="271">
        <f t="shared" si="637"/>
        <v>50.065303194597995</v>
      </c>
      <c r="GL145" s="276">
        <f t="shared" si="638"/>
        <v>63.082282025193471</v>
      </c>
      <c r="GM145" s="272">
        <f t="shared" si="639"/>
        <v>28.111121458041374</v>
      </c>
      <c r="GN145" s="272">
        <f t="shared" si="640"/>
        <v>1.808437882461926</v>
      </c>
      <c r="GO145" s="277">
        <f t="shared" si="641"/>
        <v>0.56148908853656043</v>
      </c>
      <c r="GP145" s="278">
        <f t="shared" si="642"/>
        <v>3.6121580557152304E-2</v>
      </c>
      <c r="GQ145" s="279">
        <f t="shared" si="643"/>
        <v>1.0830827297791779</v>
      </c>
      <c r="GR145" s="280">
        <f t="shared" si="644"/>
        <v>50.065303194597995</v>
      </c>
      <c r="GS145" s="272">
        <f t="shared" si="645"/>
        <v>28.111121458041374</v>
      </c>
      <c r="GT145" s="272">
        <f t="shared" si="503"/>
        <v>1.808437882461926</v>
      </c>
      <c r="GU145" s="73">
        <f t="shared" si="646"/>
        <v>0.56148908853656043</v>
      </c>
      <c r="GV145" s="74">
        <f t="shared" si="647"/>
        <v>3.6121580557152304E-2</v>
      </c>
      <c r="GW145" s="279">
        <f t="shared" si="648"/>
        <v>1.0830827297791779</v>
      </c>
      <c r="GX145" s="280">
        <f t="shared" si="649"/>
        <v>43.608589982817307</v>
      </c>
      <c r="GY145" s="272">
        <f t="shared" si="504"/>
        <v>27.662141021451074</v>
      </c>
      <c r="GZ145" s="272">
        <f t="shared" si="505"/>
        <v>1.2149609154577745</v>
      </c>
      <c r="HA145" s="73">
        <f t="shared" si="650"/>
        <v>0.63432780175535453</v>
      </c>
      <c r="HB145" s="74">
        <f t="shared" si="651"/>
        <v>2.7860587006745562E-2</v>
      </c>
      <c r="HC145" s="279">
        <f t="shared" si="652"/>
        <v>1.0918563987889007</v>
      </c>
      <c r="HD145" s="280">
        <f t="shared" si="653"/>
        <v>43.608589982817307</v>
      </c>
      <c r="HE145" s="272">
        <f t="shared" si="506"/>
        <v>27.662141021451074</v>
      </c>
      <c r="HF145" s="272">
        <f t="shared" si="507"/>
        <v>1.2149609154577745</v>
      </c>
      <c r="HG145" s="73">
        <f t="shared" si="654"/>
        <v>0.63432780175535453</v>
      </c>
      <c r="HH145" s="74">
        <f t="shared" si="655"/>
        <v>2.7860587006745562E-2</v>
      </c>
      <c r="HI145" s="281">
        <f t="shared" si="656"/>
        <v>1.0918563987889007</v>
      </c>
      <c r="HJ145" s="72">
        <f t="shared" si="508"/>
        <v>1.2915761552616696</v>
      </c>
      <c r="HK145" s="73">
        <f t="shared" si="657"/>
        <v>1.2915761552616696</v>
      </c>
      <c r="HL145" s="73">
        <f t="shared" si="509"/>
        <v>1.1341112414220311</v>
      </c>
      <c r="HM145" s="74">
        <f t="shared" si="658"/>
        <v>1.1341112414220311</v>
      </c>
      <c r="HN145" s="75"/>
      <c r="HO145" s="75"/>
      <c r="HP145" s="76">
        <f t="shared" si="659"/>
        <v>0</v>
      </c>
      <c r="HQ145" s="77">
        <f t="shared" si="660"/>
        <v>0</v>
      </c>
      <c r="HR145" s="77">
        <f t="shared" si="661"/>
        <v>0</v>
      </c>
      <c r="HS145" s="77">
        <f t="shared" si="662"/>
        <v>0</v>
      </c>
      <c r="HT145" s="282">
        <f t="shared" si="663"/>
        <v>0</v>
      </c>
      <c r="HU145" s="73"/>
      <c r="HV145" s="74"/>
      <c r="HW145" s="279"/>
      <c r="HX145" s="76">
        <f t="shared" si="664"/>
        <v>0</v>
      </c>
      <c r="HY145" s="77">
        <f t="shared" si="665"/>
        <v>0</v>
      </c>
      <c r="HZ145" s="77">
        <f t="shared" si="510"/>
        <v>0</v>
      </c>
      <c r="IA145" s="77">
        <f t="shared" si="666"/>
        <v>0</v>
      </c>
      <c r="IB145" s="282">
        <f t="shared" si="667"/>
        <v>0</v>
      </c>
      <c r="IC145" s="73"/>
      <c r="ID145" s="74"/>
      <c r="IE145" s="279"/>
      <c r="IF145" s="76">
        <f t="shared" si="511"/>
        <v>0.44898043659029913</v>
      </c>
      <c r="IG145" s="77">
        <f t="shared" si="668"/>
        <v>0.51094422664412631</v>
      </c>
      <c r="IH145" s="77">
        <f t="shared" si="512"/>
        <v>0.59347696700415153</v>
      </c>
      <c r="II145" s="77">
        <f t="shared" si="669"/>
        <v>0.68534720149639428</v>
      </c>
      <c r="IJ145" s="282">
        <f t="shared" si="670"/>
        <v>6.4567132117806851</v>
      </c>
      <c r="IK145" s="73">
        <f t="shared" si="671"/>
        <v>6.9536995350994626E-2</v>
      </c>
      <c r="IL145" s="74">
        <f t="shared" si="672"/>
        <v>9.191626568163426E-2</v>
      </c>
      <c r="IM145" s="279">
        <f t="shared" si="673"/>
        <v>1.0238254386559078</v>
      </c>
      <c r="IN145" s="76">
        <f t="shared" si="513"/>
        <v>0</v>
      </c>
      <c r="IO145" s="77">
        <f t="shared" si="674"/>
        <v>0</v>
      </c>
      <c r="IP145" s="77">
        <f t="shared" si="514"/>
        <v>0</v>
      </c>
      <c r="IQ145" s="77">
        <f t="shared" si="675"/>
        <v>0</v>
      </c>
      <c r="IR145" s="282">
        <f t="shared" si="676"/>
        <v>0</v>
      </c>
      <c r="IS145" s="283"/>
      <c r="IT145" s="284"/>
      <c r="IU145" s="285"/>
      <c r="IV145" s="76">
        <f t="shared" si="515"/>
        <v>0</v>
      </c>
      <c r="IW145" s="77">
        <f t="shared" si="677"/>
        <v>0</v>
      </c>
      <c r="IX145" s="77">
        <f t="shared" si="678"/>
        <v>0</v>
      </c>
      <c r="IY145" s="77">
        <f t="shared" si="679"/>
        <v>0</v>
      </c>
      <c r="IZ145" s="282">
        <f t="shared" si="680"/>
        <v>0</v>
      </c>
      <c r="JA145" s="283"/>
      <c r="JB145" s="284"/>
      <c r="JC145" s="285"/>
      <c r="JD145" s="76">
        <f t="shared" si="516"/>
        <v>0</v>
      </c>
      <c r="JE145" s="77">
        <f t="shared" si="681"/>
        <v>0</v>
      </c>
      <c r="JF145" s="77">
        <f t="shared" si="517"/>
        <v>0</v>
      </c>
      <c r="JG145" s="77">
        <f t="shared" si="682"/>
        <v>0</v>
      </c>
      <c r="JH145" s="282">
        <f t="shared" si="683"/>
        <v>0</v>
      </c>
      <c r="JI145" s="283"/>
      <c r="JJ145" s="284"/>
      <c r="JK145" s="285"/>
      <c r="JL145" s="76">
        <f t="shared" si="518"/>
        <v>9.8369848162705278</v>
      </c>
      <c r="JM145" s="77">
        <f t="shared" si="684"/>
        <v>11.194587090764022</v>
      </c>
      <c r="JN145" s="77">
        <f t="shared" si="519"/>
        <v>0.6414007852005762</v>
      </c>
      <c r="JO145" s="77">
        <f t="shared" si="685"/>
        <v>0.74068962674962546</v>
      </c>
      <c r="JP145" s="282">
        <f t="shared" si="686"/>
        <v>11.797286056279052</v>
      </c>
      <c r="JQ145" s="73">
        <f t="shared" si="520"/>
        <v>0.83383455901154802</v>
      </c>
      <c r="JR145" s="74">
        <f t="shared" si="521"/>
        <v>5.4368503242251509E-2</v>
      </c>
      <c r="JS145" s="279">
        <f t="shared" si="687"/>
        <v>1.1234937517910841</v>
      </c>
      <c r="JT145" s="76">
        <f t="shared" si="522"/>
        <v>0</v>
      </c>
      <c r="JU145" s="77">
        <f t="shared" si="688"/>
        <v>0</v>
      </c>
      <c r="JV145" s="77">
        <f t="shared" si="523"/>
        <v>0</v>
      </c>
      <c r="JW145" s="77">
        <f t="shared" si="689"/>
        <v>0</v>
      </c>
      <c r="JX145" s="282">
        <f t="shared" si="690"/>
        <v>0</v>
      </c>
      <c r="JY145" s="73"/>
      <c r="JZ145" s="74"/>
      <c r="KA145" s="279"/>
      <c r="KB145" s="76">
        <f t="shared" si="524"/>
        <v>0</v>
      </c>
      <c r="KC145" s="77">
        <f t="shared" si="691"/>
        <v>0</v>
      </c>
      <c r="KD145" s="77">
        <f t="shared" si="525"/>
        <v>0</v>
      </c>
      <c r="KE145" s="77">
        <f t="shared" si="692"/>
        <v>0</v>
      </c>
      <c r="KF145" s="282">
        <f t="shared" si="693"/>
        <v>0</v>
      </c>
      <c r="KG145" s="73"/>
      <c r="KH145" s="74"/>
      <c r="KI145" s="279"/>
      <c r="KJ145" s="76">
        <f t="shared" si="526"/>
        <v>11.464077396719805</v>
      </c>
      <c r="KK145" s="77">
        <f t="shared" si="694"/>
        <v>13.046234718241106</v>
      </c>
      <c r="KL145" s="77">
        <f t="shared" si="527"/>
        <v>0.37442720350941328</v>
      </c>
      <c r="KM145" s="77">
        <f t="shared" si="695"/>
        <v>0.43238853461267046</v>
      </c>
      <c r="KN145" s="282">
        <f t="shared" si="696"/>
        <v>15.072344012508914</v>
      </c>
      <c r="KO145" s="73">
        <f t="shared" si="528"/>
        <v>0.76060348590806326</v>
      </c>
      <c r="KP145" s="74">
        <f t="shared" si="529"/>
        <v>2.484200222597539E-2</v>
      </c>
      <c r="KQ145" s="279">
        <f t="shared" si="530"/>
        <v>1.1088164290347529</v>
      </c>
      <c r="KR145" s="76">
        <f t="shared" si="531"/>
        <v>0</v>
      </c>
      <c r="KS145" s="77">
        <f t="shared" si="697"/>
        <v>0</v>
      </c>
      <c r="KT145" s="77">
        <f t="shared" si="532"/>
        <v>0</v>
      </c>
      <c r="KU145" s="77">
        <f t="shared" si="698"/>
        <v>0</v>
      </c>
      <c r="KV145" s="282">
        <f t="shared" si="699"/>
        <v>0</v>
      </c>
      <c r="KW145" s="73"/>
      <c r="KX145" s="74"/>
      <c r="KY145" s="279"/>
      <c r="KZ145" s="76">
        <f t="shared" si="533"/>
        <v>6.3610788084607393</v>
      </c>
      <c r="LA145" s="77">
        <f t="shared" si="700"/>
        <v>7.2389712948164053</v>
      </c>
      <c r="LB145" s="77">
        <f t="shared" si="534"/>
        <v>0.19913292674778499</v>
      </c>
      <c r="LC145" s="77">
        <f t="shared" si="701"/>
        <v>0.2299587038083421</v>
      </c>
      <c r="LD145" s="286">
        <f t="shared" si="702"/>
        <v>16.739022753503676</v>
      </c>
      <c r="LE145" s="73">
        <f t="shared" si="535"/>
        <v>0.38001494484672294</v>
      </c>
      <c r="LF145" s="74">
        <f t="shared" si="536"/>
        <v>1.1896329294737598E-2</v>
      </c>
      <c r="LG145" s="279">
        <f t="shared" si="537"/>
        <v>1.0542874143131216</v>
      </c>
      <c r="LH145" s="76">
        <f t="shared" si="538"/>
        <v>0</v>
      </c>
      <c r="LI145" s="77">
        <f t="shared" si="703"/>
        <v>0</v>
      </c>
      <c r="LJ145" s="77">
        <f t="shared" si="539"/>
        <v>0</v>
      </c>
      <c r="LK145" s="77">
        <f t="shared" si="704"/>
        <v>0</v>
      </c>
      <c r="LL145" s="282">
        <f t="shared" si="705"/>
        <v>0</v>
      </c>
      <c r="LM145" s="73"/>
      <c r="LN145" s="74"/>
      <c r="LO145" s="279"/>
      <c r="LP145" s="76">
        <f t="shared" si="540"/>
        <v>0</v>
      </c>
      <c r="LQ145" s="77">
        <f t="shared" si="706"/>
        <v>0</v>
      </c>
      <c r="LR145" s="77">
        <f t="shared" si="541"/>
        <v>0</v>
      </c>
      <c r="LS145" s="77">
        <f t="shared" si="707"/>
        <v>0</v>
      </c>
      <c r="LT145" s="282">
        <f t="shared" si="708"/>
        <v>0</v>
      </c>
      <c r="LU145" s="73"/>
      <c r="LV145" s="74"/>
      <c r="LW145" s="279"/>
      <c r="LX145" s="76">
        <f t="shared" si="542"/>
        <v>0</v>
      </c>
      <c r="LY145" s="77">
        <f t="shared" si="709"/>
        <v>0</v>
      </c>
      <c r="LZ145" s="77">
        <f t="shared" si="543"/>
        <v>0</v>
      </c>
      <c r="MA145" s="77">
        <f t="shared" si="710"/>
        <v>0</v>
      </c>
      <c r="MB145" s="286">
        <f t="shared" si="711"/>
        <v>0</v>
      </c>
      <c r="MC145" s="73"/>
      <c r="MD145" s="74"/>
      <c r="ME145" s="279"/>
      <c r="MF145" s="76">
        <f t="shared" si="544"/>
        <v>0</v>
      </c>
      <c r="MG145" s="77">
        <f t="shared" si="712"/>
        <v>0</v>
      </c>
      <c r="MH145" s="77">
        <f t="shared" si="545"/>
        <v>0</v>
      </c>
      <c r="MI145" s="77">
        <f t="shared" si="713"/>
        <v>0</v>
      </c>
      <c r="MJ145" s="286">
        <f t="shared" si="714"/>
        <v>0</v>
      </c>
      <c r="MK145" s="73"/>
      <c r="ML145" s="74"/>
      <c r="MM145" s="279"/>
      <c r="MN145" s="287">
        <f t="shared" si="715"/>
        <v>1.0830822531058208</v>
      </c>
      <c r="MO145" s="288">
        <f t="shared" si="715"/>
        <v>0</v>
      </c>
      <c r="MP145" s="288">
        <f t="shared" si="715"/>
        <v>1.0918563919932729</v>
      </c>
      <c r="MQ145" s="289">
        <f t="shared" si="546"/>
        <v>0</v>
      </c>
      <c r="MR145" s="290">
        <f t="shared" si="716"/>
        <v>1.2915755868286911</v>
      </c>
      <c r="MS145" s="291"/>
      <c r="MT145" s="291">
        <f t="shared" si="547"/>
        <v>1.1341112343634125</v>
      </c>
      <c r="MU145" s="292"/>
      <c r="MV145" s="359">
        <f t="shared" si="548"/>
        <v>0</v>
      </c>
      <c r="MW145" s="360">
        <f t="shared" si="549"/>
        <v>0</v>
      </c>
      <c r="MX145" s="360">
        <f t="shared" si="550"/>
        <v>0.15746435246527862</v>
      </c>
      <c r="MY145" s="360">
        <f t="shared" si="551"/>
        <v>0</v>
      </c>
      <c r="MZ145" s="360">
        <f t="shared" si="552"/>
        <v>0</v>
      </c>
      <c r="NA145" s="360">
        <f t="shared" si="553"/>
        <v>0</v>
      </c>
      <c r="NB145" s="360">
        <f t="shared" si="554"/>
        <v>0.31570174425329467</v>
      </c>
      <c r="NC145" s="360">
        <f t="shared" si="555"/>
        <v>0</v>
      </c>
      <c r="ND145" s="360">
        <f t="shared" si="556"/>
        <v>0</v>
      </c>
      <c r="NE145" s="360">
        <f t="shared" si="557"/>
        <v>0.39806509802347628</v>
      </c>
      <c r="NF145" s="360">
        <f t="shared" si="558"/>
        <v>0</v>
      </c>
      <c r="NG145" s="360">
        <f t="shared" si="559"/>
        <v>0.42034439208664154</v>
      </c>
      <c r="NH145" s="360">
        <f t="shared" si="560"/>
        <v>0</v>
      </c>
      <c r="NI145" s="360">
        <f t="shared" si="561"/>
        <v>0</v>
      </c>
      <c r="NJ145" s="360">
        <f t="shared" si="562"/>
        <v>0</v>
      </c>
      <c r="NK145" s="361">
        <f t="shared" si="563"/>
        <v>0</v>
      </c>
      <c r="NL145" s="145">
        <f t="shared" si="717"/>
        <v>1.2915755868286911</v>
      </c>
      <c r="NM145" s="40"/>
      <c r="NN145" s="56">
        <f t="shared" si="718"/>
        <v>1.1341112343634125</v>
      </c>
      <c r="NO145" s="59"/>
      <c r="NP145" s="55">
        <f t="shared" si="564"/>
        <v>1.0830822531058208</v>
      </c>
      <c r="NQ145" s="40"/>
      <c r="NR145" s="56">
        <f t="shared" si="565"/>
        <v>1.0918563919932729</v>
      </c>
      <c r="NS145" s="60"/>
      <c r="NT145" s="41"/>
      <c r="NU145" s="86">
        <f t="shared" si="721"/>
        <v>0</v>
      </c>
      <c r="NV145" s="86">
        <f t="shared" si="721"/>
        <v>0</v>
      </c>
      <c r="NW145" s="86">
        <f t="shared" si="721"/>
        <v>0</v>
      </c>
      <c r="NX145" s="86">
        <f t="shared" si="719"/>
        <v>0</v>
      </c>
      <c r="NY145" s="87">
        <f t="shared" si="722"/>
        <v>0</v>
      </c>
      <c r="NZ145" s="87">
        <f t="shared" si="722"/>
        <v>0</v>
      </c>
      <c r="OA145" s="87">
        <f t="shared" si="722"/>
        <v>0</v>
      </c>
      <c r="OB145" s="87">
        <f t="shared" si="720"/>
        <v>0</v>
      </c>
      <c r="OC145" s="26"/>
    </row>
    <row r="146" spans="1:393" thickBot="1" x14ac:dyDescent="0.35">
      <c r="A146" s="136" t="s">
        <v>390</v>
      </c>
      <c r="B146" s="137" t="s">
        <v>391</v>
      </c>
      <c r="C146" s="133" t="s">
        <v>118</v>
      </c>
      <c r="D146" s="64">
        <f>VLOOKUP(B146,[1]УсіТ_1!$A$10:$G$556,6,FALSE)</f>
        <v>156.19999999999999</v>
      </c>
      <c r="E146" s="64">
        <f>VLOOKUP(B146,[1]УсіТ_1!$A$10:$G$556,7,FALSE)</f>
        <v>61.8</v>
      </c>
      <c r="F146" s="38"/>
      <c r="G146" s="38"/>
      <c r="H146" s="39">
        <v>490.3</v>
      </c>
      <c r="I146" s="256">
        <v>1.6787000000000001</v>
      </c>
      <c r="J146" s="62">
        <v>1.6787000000000001</v>
      </c>
      <c r="K146" s="257">
        <f t="shared" si="566"/>
        <v>1.1579000000000002</v>
      </c>
      <c r="L146" s="258">
        <f t="shared" si="567"/>
        <v>1.1579000000000002</v>
      </c>
      <c r="M146" s="63">
        <v>0</v>
      </c>
      <c r="N146" s="63">
        <v>0</v>
      </c>
      <c r="O146" s="63">
        <v>0.52080000000000004</v>
      </c>
      <c r="P146" s="63">
        <v>0</v>
      </c>
      <c r="Q146" s="63">
        <v>0</v>
      </c>
      <c r="R146" s="63">
        <v>0</v>
      </c>
      <c r="S146" s="63">
        <v>0.26579999999999998</v>
      </c>
      <c r="T146" s="63">
        <v>0</v>
      </c>
      <c r="U146" s="63">
        <v>0</v>
      </c>
      <c r="V146" s="63">
        <v>0.55359999999999998</v>
      </c>
      <c r="W146" s="63">
        <v>0</v>
      </c>
      <c r="X146" s="63">
        <v>0.33850000000000002</v>
      </c>
      <c r="Y146" s="63">
        <v>0</v>
      </c>
      <c r="Z146" s="63">
        <v>0</v>
      </c>
      <c r="AA146" s="63">
        <v>0</v>
      </c>
      <c r="AB146" s="259">
        <v>0</v>
      </c>
      <c r="AC146" s="144">
        <v>0</v>
      </c>
      <c r="AD146" s="70">
        <v>0</v>
      </c>
      <c r="AE146" s="70">
        <v>0</v>
      </c>
      <c r="AF146" s="68">
        <f t="shared" si="568"/>
        <v>0</v>
      </c>
      <c r="AG146" s="68">
        <f t="shared" si="569"/>
        <v>0</v>
      </c>
      <c r="AH146" s="71">
        <v>0</v>
      </c>
      <c r="AI146" s="71">
        <v>0</v>
      </c>
      <c r="AJ146" s="68">
        <f t="shared" si="570"/>
        <v>0</v>
      </c>
      <c r="AK146" s="68">
        <f t="shared" si="571"/>
        <v>0</v>
      </c>
      <c r="AL146" s="71">
        <v>0</v>
      </c>
      <c r="AM146" s="69">
        <f t="shared" si="572"/>
        <v>0</v>
      </c>
      <c r="AN146" s="260">
        <v>0</v>
      </c>
      <c r="AO146" s="71">
        <v>0</v>
      </c>
      <c r="AP146" s="71">
        <v>0</v>
      </c>
      <c r="AQ146" s="68">
        <f t="shared" si="573"/>
        <v>0</v>
      </c>
      <c r="AR146" s="68">
        <f t="shared" si="574"/>
        <v>0</v>
      </c>
      <c r="AS146" s="71">
        <v>0</v>
      </c>
      <c r="AT146" s="261">
        <f t="shared" si="485"/>
        <v>0</v>
      </c>
      <c r="AU146" s="71">
        <v>0</v>
      </c>
      <c r="AV146" s="68">
        <f t="shared" si="575"/>
        <v>0</v>
      </c>
      <c r="AW146" s="68">
        <f t="shared" si="576"/>
        <v>0</v>
      </c>
      <c r="AX146" s="71">
        <v>0</v>
      </c>
      <c r="AY146" s="69">
        <f t="shared" si="577"/>
        <v>0</v>
      </c>
      <c r="AZ146" s="260">
        <v>10</v>
      </c>
      <c r="BA146" s="260">
        <v>50.971666666666799</v>
      </c>
      <c r="BB146" s="260">
        <v>5.3156166666666804</v>
      </c>
      <c r="BC146" s="262">
        <f t="shared" si="578"/>
        <v>4.2524933333333443</v>
      </c>
      <c r="BD146" s="262">
        <f t="shared" si="486"/>
        <v>1.0631233333333361</v>
      </c>
      <c r="BE146" s="260">
        <v>1.9951766666666699</v>
      </c>
      <c r="BF146" s="262">
        <f t="shared" si="579"/>
        <v>1.5961413333333361</v>
      </c>
      <c r="BG146" s="262">
        <f t="shared" si="487"/>
        <v>0.39903533333333385</v>
      </c>
      <c r="BH146" s="260">
        <v>6.284932752632959</v>
      </c>
      <c r="BI146" s="263">
        <f t="shared" si="580"/>
        <v>3.6801675130352396</v>
      </c>
      <c r="BJ146" s="68">
        <f t="shared" si="581"/>
        <v>8.6135003374834707E-2</v>
      </c>
      <c r="BK146" s="260">
        <v>3.2280959710640911</v>
      </c>
      <c r="BL146" s="69">
        <f t="shared" si="582"/>
        <v>81.354586468436636</v>
      </c>
      <c r="BM146" s="260">
        <v>0</v>
      </c>
      <c r="BN146" s="260">
        <v>0</v>
      </c>
      <c r="BO146" s="260">
        <v>0</v>
      </c>
      <c r="BP146" s="68">
        <f t="shared" si="583"/>
        <v>0</v>
      </c>
      <c r="BQ146" s="68">
        <f t="shared" si="584"/>
        <v>0</v>
      </c>
      <c r="BR146" s="260">
        <v>0</v>
      </c>
      <c r="BS146" s="260">
        <v>0</v>
      </c>
      <c r="BT146" s="68">
        <f t="shared" si="585"/>
        <v>0</v>
      </c>
      <c r="BU146" s="68">
        <f t="shared" si="586"/>
        <v>0</v>
      </c>
      <c r="BV146" s="260">
        <v>0</v>
      </c>
      <c r="BW146" s="69">
        <f t="shared" si="587"/>
        <v>0</v>
      </c>
      <c r="BX146" s="260">
        <v>0</v>
      </c>
      <c r="BY146" s="260">
        <v>0</v>
      </c>
      <c r="BZ146" s="263">
        <f t="shared" si="588"/>
        <v>0</v>
      </c>
      <c r="CA146" s="263">
        <f t="shared" si="589"/>
        <v>0</v>
      </c>
      <c r="CB146" s="260">
        <v>0</v>
      </c>
      <c r="CC146" s="264">
        <f t="shared" si="590"/>
        <v>0</v>
      </c>
      <c r="CD146" s="260">
        <v>0</v>
      </c>
      <c r="CE146" s="260">
        <v>0</v>
      </c>
      <c r="CF146" s="263">
        <f t="shared" si="591"/>
        <v>0</v>
      </c>
      <c r="CG146" s="263">
        <f t="shared" si="592"/>
        <v>0</v>
      </c>
      <c r="CH146" s="260">
        <v>0</v>
      </c>
      <c r="CI146" s="69">
        <f t="shared" si="593"/>
        <v>0</v>
      </c>
      <c r="CJ146" s="260">
        <v>19.471170846506567</v>
      </c>
      <c r="CK146" s="260">
        <v>4.2836583686893102</v>
      </c>
      <c r="CL146" s="260">
        <v>1.8530248484000322</v>
      </c>
      <c r="CM146" s="260">
        <v>1.5143982954741479</v>
      </c>
      <c r="CN146" s="260">
        <v>4.1298038512549784</v>
      </c>
      <c r="CO146" s="265">
        <f t="shared" si="594"/>
        <v>0.29007742251214969</v>
      </c>
      <c r="CP146" s="266">
        <f t="shared" si="595"/>
        <v>1.3168375156188648</v>
      </c>
      <c r="CQ146" s="260">
        <v>3.2070846093623029</v>
      </c>
      <c r="CR146" s="265">
        <f t="shared" si="596"/>
        <v>4.3953094571310358E-2</v>
      </c>
      <c r="CS146" s="265">
        <f t="shared" si="597"/>
        <v>1.8779212213505339</v>
      </c>
      <c r="CT146" s="260">
        <v>1.6472371385881646</v>
      </c>
      <c r="CU146" s="267">
        <f t="shared" si="488"/>
        <v>41.51037559536163</v>
      </c>
      <c r="CV146" s="260">
        <v>0</v>
      </c>
      <c r="CW146" s="260">
        <v>0</v>
      </c>
      <c r="CX146" s="68">
        <f t="shared" si="598"/>
        <v>0</v>
      </c>
      <c r="CY146" s="68">
        <f t="shared" si="599"/>
        <v>0</v>
      </c>
      <c r="CZ146" s="260">
        <v>0</v>
      </c>
      <c r="DA146" s="69">
        <f t="shared" si="600"/>
        <v>0</v>
      </c>
      <c r="DB146" s="260">
        <v>0</v>
      </c>
      <c r="DC146" s="260">
        <v>0</v>
      </c>
      <c r="DD146" s="68">
        <f t="shared" si="601"/>
        <v>0</v>
      </c>
      <c r="DE146" s="68">
        <f t="shared" si="602"/>
        <v>0</v>
      </c>
      <c r="DF146" s="260">
        <v>0</v>
      </c>
      <c r="DG146" s="69">
        <f t="shared" si="603"/>
        <v>0</v>
      </c>
      <c r="DH146" s="260">
        <v>31.5468490894336</v>
      </c>
      <c r="DI146" s="260">
        <v>6.9403067996753922</v>
      </c>
      <c r="DJ146" s="260">
        <v>0.49435212533333311</v>
      </c>
      <c r="DK146" s="260">
        <v>22.966106137107658</v>
      </c>
      <c r="DL146" s="68">
        <f t="shared" si="604"/>
        <v>1.613139295070442</v>
      </c>
      <c r="DM146" s="68">
        <f t="shared" si="605"/>
        <v>7.323018535090422</v>
      </c>
      <c r="DN146" s="260">
        <v>6.6800415867816403</v>
      </c>
      <c r="DO146" s="68">
        <f t="shared" si="606"/>
        <v>9.1549969946842377E-2</v>
      </c>
      <c r="DP146" s="68">
        <f t="shared" si="607"/>
        <v>3.9115250713063365</v>
      </c>
      <c r="DQ146" s="260">
        <v>3.4310328317930199</v>
      </c>
      <c r="DR146" s="264">
        <f t="shared" si="608"/>
        <v>86.470426284149568</v>
      </c>
      <c r="DS146" s="260">
        <v>0</v>
      </c>
      <c r="DT146" s="260">
        <v>0</v>
      </c>
      <c r="DU146" s="260">
        <v>0</v>
      </c>
      <c r="DV146" s="68">
        <f t="shared" si="609"/>
        <v>0</v>
      </c>
      <c r="DW146" s="68">
        <f t="shared" si="610"/>
        <v>0</v>
      </c>
      <c r="DX146" s="260">
        <v>0</v>
      </c>
      <c r="DY146" s="260">
        <v>0</v>
      </c>
      <c r="DZ146" s="260">
        <v>0</v>
      </c>
      <c r="EA146" s="260">
        <v>0</v>
      </c>
      <c r="EB146" s="68">
        <f t="shared" si="611"/>
        <v>0</v>
      </c>
      <c r="EC146" s="68">
        <f t="shared" si="612"/>
        <v>0</v>
      </c>
      <c r="ED146" s="267">
        <v>0</v>
      </c>
      <c r="EE146" s="69">
        <f t="shared" si="613"/>
        <v>0</v>
      </c>
      <c r="EF146" s="260">
        <v>8.5015966666666305</v>
      </c>
      <c r="EG146" s="260">
        <v>1.87035126666666</v>
      </c>
      <c r="EH146" s="260">
        <v>21.312611417174868</v>
      </c>
      <c r="EI146" s="260">
        <v>6.189721447082297</v>
      </c>
      <c r="EJ146" s="268">
        <f t="shared" si="614"/>
        <v>0.4347660344430605</v>
      </c>
      <c r="EK146" s="266">
        <f t="shared" si="615"/>
        <v>1.9736669600595553</v>
      </c>
      <c r="EL146" s="260">
        <v>4.0845860280348081</v>
      </c>
      <c r="EM146" s="268">
        <f t="shared" si="616"/>
        <v>5.5979251514217045E-2</v>
      </c>
      <c r="EN146" s="268">
        <f t="shared" si="617"/>
        <v>2.3917456870598941</v>
      </c>
      <c r="EO146" s="269">
        <f t="shared" si="618"/>
        <v>41.958866825625265</v>
      </c>
      <c r="EP146" s="69">
        <f t="shared" si="619"/>
        <v>52.868172200287837</v>
      </c>
      <c r="EQ146" s="260">
        <v>0</v>
      </c>
      <c r="ER146" s="260">
        <v>0</v>
      </c>
      <c r="ES146" s="260">
        <v>0</v>
      </c>
      <c r="ET146" s="68">
        <f t="shared" si="620"/>
        <v>0</v>
      </c>
      <c r="EU146" s="68">
        <f t="shared" si="621"/>
        <v>0</v>
      </c>
      <c r="EV146" s="260">
        <v>0</v>
      </c>
      <c r="EW146" s="260">
        <v>0</v>
      </c>
      <c r="EX146" s="68">
        <f t="shared" si="622"/>
        <v>0</v>
      </c>
      <c r="EY146" s="68">
        <f t="shared" si="623"/>
        <v>0</v>
      </c>
      <c r="EZ146" s="260">
        <v>0</v>
      </c>
      <c r="FA146" s="69">
        <f t="shared" si="624"/>
        <v>0</v>
      </c>
      <c r="FB146" s="260">
        <v>0</v>
      </c>
      <c r="FC146" s="260">
        <v>0</v>
      </c>
      <c r="FD146" s="68">
        <f t="shared" si="625"/>
        <v>0</v>
      </c>
      <c r="FE146" s="68">
        <f t="shared" si="626"/>
        <v>0</v>
      </c>
      <c r="FF146" s="260">
        <v>0</v>
      </c>
      <c r="FG146" s="69">
        <f t="shared" si="627"/>
        <v>0</v>
      </c>
      <c r="FH146" s="260">
        <v>0</v>
      </c>
      <c r="FI146" s="260">
        <v>0</v>
      </c>
      <c r="FJ146" s="68">
        <f t="shared" si="628"/>
        <v>0</v>
      </c>
      <c r="FK146" s="68">
        <f t="shared" si="629"/>
        <v>0</v>
      </c>
      <c r="FL146" s="260">
        <v>0</v>
      </c>
      <c r="FM146" s="69">
        <f t="shared" si="630"/>
        <v>0</v>
      </c>
      <c r="FN146" s="260">
        <v>0</v>
      </c>
      <c r="FO146" s="260">
        <v>0</v>
      </c>
      <c r="FP146" s="68">
        <f t="shared" si="631"/>
        <v>0</v>
      </c>
      <c r="FQ146" s="68">
        <f t="shared" si="632"/>
        <v>0</v>
      </c>
      <c r="FR146" s="260">
        <v>0</v>
      </c>
      <c r="FS146" s="264">
        <f t="shared" si="633"/>
        <v>0</v>
      </c>
      <c r="FT146" s="270">
        <f t="shared" si="489"/>
        <v>262.20356054823566</v>
      </c>
      <c r="FU146" s="271">
        <f t="shared" si="490"/>
        <v>72.613933037638162</v>
      </c>
      <c r="FV146" s="272">
        <f t="shared" si="634"/>
        <v>23.607748762100755</v>
      </c>
      <c r="FW146" s="272">
        <f t="shared" si="491"/>
        <v>7.3630329621408288</v>
      </c>
      <c r="FX146" s="272">
        <f t="shared" si="492"/>
        <v>50.971666666666799</v>
      </c>
      <c r="FY146" s="272">
        <f t="shared" si="493"/>
        <v>0</v>
      </c>
      <c r="FZ146" s="272">
        <f t="shared" si="494"/>
        <v>0</v>
      </c>
      <c r="GA146" s="272">
        <f t="shared" si="495"/>
        <v>0</v>
      </c>
      <c r="GB146" s="272">
        <f t="shared" si="496"/>
        <v>0</v>
      </c>
      <c r="GC146" s="272">
        <f t="shared" si="497"/>
        <v>0</v>
      </c>
      <c r="GD146" s="272">
        <f t="shared" si="498"/>
        <v>0</v>
      </c>
      <c r="GE146" s="272">
        <f t="shared" si="499"/>
        <v>33.285631435444934</v>
      </c>
      <c r="GF146" s="273">
        <f t="shared" si="500"/>
        <v>12.948498073137987</v>
      </c>
      <c r="GG146" s="273">
        <f t="shared" si="501"/>
        <v>2.3379827520256522</v>
      </c>
      <c r="GH146" s="272">
        <f t="shared" si="635"/>
        <v>20.256644976811714</v>
      </c>
      <c r="GI146" s="274">
        <f t="shared" si="636"/>
        <v>14.470858581157444</v>
      </c>
      <c r="GJ146" s="275">
        <f t="shared" si="502"/>
        <v>0.27761731940720452</v>
      </c>
      <c r="GK146" s="271">
        <f t="shared" si="637"/>
        <v>208.09865784080321</v>
      </c>
      <c r="GL146" s="276">
        <f t="shared" si="638"/>
        <v>262.20430887941205</v>
      </c>
      <c r="GM146" s="272">
        <f t="shared" si="639"/>
        <v>100.03328969193359</v>
      </c>
      <c r="GN146" s="272">
        <f t="shared" si="640"/>
        <v>9.9786330335736846</v>
      </c>
      <c r="GO146" s="277">
        <f t="shared" si="641"/>
        <v>0.48070127279946079</v>
      </c>
      <c r="GP146" s="278">
        <f t="shared" si="642"/>
        <v>4.7951453109358361E-2</v>
      </c>
      <c r="GQ146" s="279">
        <f t="shared" si="643"/>
        <v>1.0737644676003824</v>
      </c>
      <c r="GR146" s="280">
        <f t="shared" si="644"/>
        <v>208.09865784080321</v>
      </c>
      <c r="GS146" s="272">
        <f t="shared" si="645"/>
        <v>100.03328969193359</v>
      </c>
      <c r="GT146" s="272">
        <f t="shared" si="503"/>
        <v>9.9786330335736846</v>
      </c>
      <c r="GU146" s="73">
        <f t="shared" si="646"/>
        <v>0.48070127279946079</v>
      </c>
      <c r="GV146" s="74">
        <f t="shared" si="647"/>
        <v>4.7951453109358361E-2</v>
      </c>
      <c r="GW146" s="279">
        <f t="shared" si="648"/>
        <v>1.0737644676003824</v>
      </c>
      <c r="GX146" s="280">
        <f t="shared" si="649"/>
        <v>143.53152572299635</v>
      </c>
      <c r="GY146" s="272">
        <f t="shared" si="504"/>
        <v>95.543485326030591</v>
      </c>
      <c r="GZ146" s="272">
        <f t="shared" si="505"/>
        <v>4.0438633635321697</v>
      </c>
      <c r="HA146" s="73">
        <f t="shared" si="650"/>
        <v>0.66566201985772377</v>
      </c>
      <c r="HB146" s="74">
        <f t="shared" si="651"/>
        <v>2.8174042902159923E-2</v>
      </c>
      <c r="HC146" s="279">
        <f t="shared" si="652"/>
        <v>1.0962293572018187</v>
      </c>
      <c r="HD146" s="280">
        <f t="shared" si="653"/>
        <v>143.53152572299635</v>
      </c>
      <c r="HE146" s="272">
        <f t="shared" si="506"/>
        <v>95.543485326030591</v>
      </c>
      <c r="HF146" s="272">
        <f t="shared" si="507"/>
        <v>4.0438633635321697</v>
      </c>
      <c r="HG146" s="73">
        <f t="shared" si="654"/>
        <v>0.66566201985772377</v>
      </c>
      <c r="HH146" s="74">
        <f t="shared" si="655"/>
        <v>2.8174042902159923E-2</v>
      </c>
      <c r="HI146" s="281">
        <f t="shared" si="656"/>
        <v>1.0962293572018187</v>
      </c>
      <c r="HJ146" s="72">
        <f t="shared" si="508"/>
        <v>1.8025284117607618</v>
      </c>
      <c r="HK146" s="73">
        <f t="shared" si="657"/>
        <v>1.8025284117607618</v>
      </c>
      <c r="HL146" s="73">
        <f t="shared" si="509"/>
        <v>1.269323972703986</v>
      </c>
      <c r="HM146" s="74">
        <f t="shared" si="658"/>
        <v>1.269323972703986</v>
      </c>
      <c r="HN146" s="75"/>
      <c r="HO146" s="75"/>
      <c r="HP146" s="76">
        <f t="shared" si="659"/>
        <v>0</v>
      </c>
      <c r="HQ146" s="77">
        <f t="shared" si="660"/>
        <v>0</v>
      </c>
      <c r="HR146" s="77">
        <f t="shared" si="661"/>
        <v>0</v>
      </c>
      <c r="HS146" s="77">
        <f t="shared" si="662"/>
        <v>0</v>
      </c>
      <c r="HT146" s="282">
        <f t="shared" si="663"/>
        <v>0</v>
      </c>
      <c r="HU146" s="73"/>
      <c r="HV146" s="74"/>
      <c r="HW146" s="279"/>
      <c r="HX146" s="76">
        <f t="shared" si="664"/>
        <v>0</v>
      </c>
      <c r="HY146" s="77">
        <f t="shared" si="665"/>
        <v>0</v>
      </c>
      <c r="HZ146" s="77">
        <f t="shared" si="510"/>
        <v>0</v>
      </c>
      <c r="IA146" s="77">
        <f t="shared" si="666"/>
        <v>0</v>
      </c>
      <c r="IB146" s="282">
        <f t="shared" si="667"/>
        <v>0</v>
      </c>
      <c r="IC146" s="73"/>
      <c r="ID146" s="74"/>
      <c r="IE146" s="279"/>
      <c r="IF146" s="76">
        <f t="shared" si="511"/>
        <v>4.4898043659029918</v>
      </c>
      <c r="IG146" s="77">
        <f t="shared" si="668"/>
        <v>5.1094422664412633</v>
      </c>
      <c r="IH146" s="77">
        <f t="shared" si="512"/>
        <v>5.9347696700415149</v>
      </c>
      <c r="II146" s="77">
        <f t="shared" si="669"/>
        <v>6.8534720149639421</v>
      </c>
      <c r="IJ146" s="282">
        <f t="shared" si="670"/>
        <v>64.567132117806864</v>
      </c>
      <c r="IK146" s="73">
        <f t="shared" si="671"/>
        <v>6.9536995350994626E-2</v>
      </c>
      <c r="IL146" s="74">
        <f t="shared" si="672"/>
        <v>9.1916265681634246E-2</v>
      </c>
      <c r="IM146" s="279">
        <f t="shared" si="673"/>
        <v>1.0238254386559078</v>
      </c>
      <c r="IN146" s="76">
        <f t="shared" si="513"/>
        <v>0</v>
      </c>
      <c r="IO146" s="77">
        <f t="shared" si="674"/>
        <v>0</v>
      </c>
      <c r="IP146" s="77">
        <f t="shared" si="514"/>
        <v>0</v>
      </c>
      <c r="IQ146" s="77">
        <f t="shared" si="675"/>
        <v>0</v>
      </c>
      <c r="IR146" s="282">
        <f t="shared" si="676"/>
        <v>0</v>
      </c>
      <c r="IS146" s="283"/>
      <c r="IT146" s="284"/>
      <c r="IU146" s="285"/>
      <c r="IV146" s="76">
        <f t="shared" si="515"/>
        <v>0</v>
      </c>
      <c r="IW146" s="77">
        <f t="shared" si="677"/>
        <v>0</v>
      </c>
      <c r="IX146" s="77">
        <f t="shared" si="678"/>
        <v>0</v>
      </c>
      <c r="IY146" s="77">
        <f t="shared" si="679"/>
        <v>0</v>
      </c>
      <c r="IZ146" s="282">
        <f t="shared" si="680"/>
        <v>0</v>
      </c>
      <c r="JA146" s="283"/>
      <c r="JB146" s="284"/>
      <c r="JC146" s="285"/>
      <c r="JD146" s="76">
        <f t="shared" si="516"/>
        <v>0</v>
      </c>
      <c r="JE146" s="77">
        <f t="shared" si="681"/>
        <v>0</v>
      </c>
      <c r="JF146" s="77">
        <f t="shared" si="517"/>
        <v>0</v>
      </c>
      <c r="JG146" s="77">
        <f t="shared" si="682"/>
        <v>0</v>
      </c>
      <c r="JH146" s="282">
        <f t="shared" si="683"/>
        <v>0</v>
      </c>
      <c r="JI146" s="283"/>
      <c r="JJ146" s="284"/>
      <c r="JK146" s="285"/>
      <c r="JL146" s="76">
        <f t="shared" si="518"/>
        <v>27.652434874298542</v>
      </c>
      <c r="JM146" s="77">
        <f t="shared" si="684"/>
        <v>31.468747411300484</v>
      </c>
      <c r="JN146" s="77">
        <f t="shared" si="519"/>
        <v>1.848428812557608</v>
      </c>
      <c r="JO146" s="77">
        <f t="shared" si="685"/>
        <v>2.1345655927415259</v>
      </c>
      <c r="JP146" s="282">
        <f t="shared" si="686"/>
        <v>32.944742536001293</v>
      </c>
      <c r="JQ146" s="73">
        <f t="shared" si="520"/>
        <v>0.83935805065347124</v>
      </c>
      <c r="JR146" s="74">
        <f t="shared" si="521"/>
        <v>5.6106943635625184E-2</v>
      </c>
      <c r="JS146" s="279">
        <f t="shared" si="687"/>
        <v>1.1245251594454804</v>
      </c>
      <c r="JT146" s="76">
        <f t="shared" si="522"/>
        <v>0</v>
      </c>
      <c r="JU146" s="77">
        <f t="shared" si="688"/>
        <v>0</v>
      </c>
      <c r="JV146" s="77">
        <f t="shared" si="523"/>
        <v>0</v>
      </c>
      <c r="JW146" s="77">
        <f t="shared" si="689"/>
        <v>0</v>
      </c>
      <c r="JX146" s="282">
        <f t="shared" si="690"/>
        <v>0</v>
      </c>
      <c r="JY146" s="73"/>
      <c r="JZ146" s="74"/>
      <c r="KA146" s="279"/>
      <c r="KB146" s="76">
        <f t="shared" si="524"/>
        <v>0</v>
      </c>
      <c r="KC146" s="77">
        <f t="shared" si="691"/>
        <v>0</v>
      </c>
      <c r="KD146" s="77">
        <f t="shared" si="525"/>
        <v>0</v>
      </c>
      <c r="KE146" s="77">
        <f t="shared" si="692"/>
        <v>0</v>
      </c>
      <c r="KF146" s="282">
        <f t="shared" si="693"/>
        <v>0</v>
      </c>
      <c r="KG146" s="73"/>
      <c r="KH146" s="74"/>
      <c r="KI146" s="279"/>
      <c r="KJ146" s="76">
        <f t="shared" si="526"/>
        <v>52.193299088913037</v>
      </c>
      <c r="KK146" s="77">
        <f t="shared" si="694"/>
        <v>59.396496296173922</v>
      </c>
      <c r="KL146" s="77">
        <f t="shared" si="527"/>
        <v>1.7046892650172842</v>
      </c>
      <c r="KM146" s="77">
        <f t="shared" si="695"/>
        <v>1.9685751632419599</v>
      </c>
      <c r="KN146" s="282">
        <f t="shared" si="696"/>
        <v>68.627322447737754</v>
      </c>
      <c r="KO146" s="73">
        <f t="shared" si="528"/>
        <v>0.76053235398569086</v>
      </c>
      <c r="KP146" s="74">
        <f t="shared" si="529"/>
        <v>2.4839804384259173E-2</v>
      </c>
      <c r="KQ146" s="279">
        <f t="shared" si="530"/>
        <v>1.1088062718922487</v>
      </c>
      <c r="KR146" s="76">
        <f t="shared" si="531"/>
        <v>0</v>
      </c>
      <c r="KS146" s="77">
        <f t="shared" si="697"/>
        <v>0</v>
      </c>
      <c r="KT146" s="77">
        <f t="shared" si="532"/>
        <v>0</v>
      </c>
      <c r="KU146" s="77">
        <f t="shared" si="698"/>
        <v>0</v>
      </c>
      <c r="KV146" s="282">
        <f t="shared" si="699"/>
        <v>0</v>
      </c>
      <c r="KW146" s="73"/>
      <c r="KX146" s="74"/>
      <c r="KY146" s="279"/>
      <c r="KZ146" s="76">
        <f t="shared" si="533"/>
        <v>15.697751362819018</v>
      </c>
      <c r="LA146" s="77">
        <f t="shared" si="700"/>
        <v>17.86419802840167</v>
      </c>
      <c r="LB146" s="77">
        <f t="shared" si="534"/>
        <v>0.49074528595727757</v>
      </c>
      <c r="LC146" s="77">
        <f t="shared" si="701"/>
        <v>0.56671265622346412</v>
      </c>
      <c r="LD146" s="286">
        <f t="shared" si="702"/>
        <v>41.958866825625265</v>
      </c>
      <c r="LE146" s="73">
        <f t="shared" si="535"/>
        <v>0.37412238581314672</v>
      </c>
      <c r="LF146" s="74">
        <f t="shared" si="536"/>
        <v>1.1695866048926943E-2</v>
      </c>
      <c r="LG146" s="279">
        <f t="shared" si="537"/>
        <v>1.0534431505304462</v>
      </c>
      <c r="LH146" s="76">
        <f t="shared" si="538"/>
        <v>0</v>
      </c>
      <c r="LI146" s="77">
        <f t="shared" si="703"/>
        <v>0</v>
      </c>
      <c r="LJ146" s="77">
        <f t="shared" si="539"/>
        <v>0</v>
      </c>
      <c r="LK146" s="77">
        <f t="shared" si="704"/>
        <v>0</v>
      </c>
      <c r="LL146" s="282">
        <f t="shared" si="705"/>
        <v>0</v>
      </c>
      <c r="LM146" s="73"/>
      <c r="LN146" s="74"/>
      <c r="LO146" s="279"/>
      <c r="LP146" s="76">
        <f t="shared" si="540"/>
        <v>0</v>
      </c>
      <c r="LQ146" s="77">
        <f t="shared" si="706"/>
        <v>0</v>
      </c>
      <c r="LR146" s="77">
        <f t="shared" si="541"/>
        <v>0</v>
      </c>
      <c r="LS146" s="77">
        <f t="shared" si="707"/>
        <v>0</v>
      </c>
      <c r="LT146" s="282">
        <f t="shared" si="708"/>
        <v>0</v>
      </c>
      <c r="LU146" s="73"/>
      <c r="LV146" s="74"/>
      <c r="LW146" s="279"/>
      <c r="LX146" s="76">
        <f t="shared" si="542"/>
        <v>0</v>
      </c>
      <c r="LY146" s="77">
        <f t="shared" si="709"/>
        <v>0</v>
      </c>
      <c r="LZ146" s="77">
        <f t="shared" si="543"/>
        <v>0</v>
      </c>
      <c r="MA146" s="77">
        <f t="shared" si="710"/>
        <v>0</v>
      </c>
      <c r="MB146" s="286">
        <f t="shared" si="711"/>
        <v>0</v>
      </c>
      <c r="MC146" s="73"/>
      <c r="MD146" s="74"/>
      <c r="ME146" s="279"/>
      <c r="MF146" s="76">
        <f t="shared" si="544"/>
        <v>0</v>
      </c>
      <c r="MG146" s="77">
        <f t="shared" si="712"/>
        <v>0</v>
      </c>
      <c r="MH146" s="77">
        <f t="shared" si="545"/>
        <v>0</v>
      </c>
      <c r="MI146" s="77">
        <f t="shared" si="713"/>
        <v>0</v>
      </c>
      <c r="MJ146" s="286">
        <f t="shared" si="714"/>
        <v>0</v>
      </c>
      <c r="MK146" s="73"/>
      <c r="ML146" s="74"/>
      <c r="MM146" s="279"/>
      <c r="MN146" s="287">
        <f t="shared" si="715"/>
        <v>1.0737670425964796</v>
      </c>
      <c r="MO146" s="288">
        <f t="shared" si="715"/>
        <v>0</v>
      </c>
      <c r="MP146" s="288">
        <f t="shared" si="715"/>
        <v>1.0962297659164983</v>
      </c>
      <c r="MQ146" s="289">
        <f t="shared" si="546"/>
        <v>0</v>
      </c>
      <c r="MR146" s="290">
        <f t="shared" si="716"/>
        <v>1.8025327344067104</v>
      </c>
      <c r="MS146" s="291"/>
      <c r="MT146" s="291">
        <f t="shared" si="547"/>
        <v>1.2693244459547135</v>
      </c>
      <c r="MU146" s="292"/>
      <c r="MV146" s="359">
        <f t="shared" si="548"/>
        <v>0</v>
      </c>
      <c r="MW146" s="360">
        <f t="shared" si="549"/>
        <v>0</v>
      </c>
      <c r="MX146" s="360">
        <f t="shared" si="550"/>
        <v>0.53320828845199686</v>
      </c>
      <c r="MY146" s="360">
        <f t="shared" si="551"/>
        <v>0</v>
      </c>
      <c r="MZ146" s="360">
        <f t="shared" si="552"/>
        <v>0</v>
      </c>
      <c r="NA146" s="360">
        <f t="shared" si="553"/>
        <v>0</v>
      </c>
      <c r="NB146" s="360">
        <f t="shared" si="554"/>
        <v>0.29889878738060865</v>
      </c>
      <c r="NC146" s="360">
        <f t="shared" si="555"/>
        <v>0</v>
      </c>
      <c r="ND146" s="360">
        <f t="shared" si="556"/>
        <v>0</v>
      </c>
      <c r="NE146" s="360">
        <f t="shared" si="557"/>
        <v>0.61383515211954887</v>
      </c>
      <c r="NF146" s="360">
        <f t="shared" si="558"/>
        <v>0</v>
      </c>
      <c r="NG146" s="360">
        <f t="shared" si="559"/>
        <v>0.35659050645455609</v>
      </c>
      <c r="NH146" s="360">
        <f t="shared" si="560"/>
        <v>0</v>
      </c>
      <c r="NI146" s="360">
        <f t="shared" si="561"/>
        <v>0</v>
      </c>
      <c r="NJ146" s="360">
        <f t="shared" si="562"/>
        <v>0</v>
      </c>
      <c r="NK146" s="361">
        <f t="shared" si="563"/>
        <v>0</v>
      </c>
      <c r="NL146" s="145">
        <f t="shared" si="717"/>
        <v>1.8025327344067104</v>
      </c>
      <c r="NM146" s="40"/>
      <c r="NN146" s="56">
        <f t="shared" si="718"/>
        <v>1.2693244459547135</v>
      </c>
      <c r="NO146" s="59"/>
      <c r="NP146" s="55">
        <f t="shared" si="564"/>
        <v>1.0737670425964796</v>
      </c>
      <c r="NQ146" s="40"/>
      <c r="NR146" s="56">
        <f t="shared" si="565"/>
        <v>1.0962297659164983</v>
      </c>
      <c r="NS146" s="60"/>
      <c r="NT146" s="41"/>
      <c r="NU146" s="86">
        <f t="shared" si="721"/>
        <v>0</v>
      </c>
      <c r="NV146" s="86">
        <f t="shared" si="721"/>
        <v>0</v>
      </c>
      <c r="NW146" s="86">
        <f t="shared" si="721"/>
        <v>0</v>
      </c>
      <c r="NX146" s="86">
        <f t="shared" si="719"/>
        <v>0</v>
      </c>
      <c r="NY146" s="87">
        <f t="shared" si="722"/>
        <v>0</v>
      </c>
      <c r="NZ146" s="87">
        <f t="shared" si="722"/>
        <v>0</v>
      </c>
      <c r="OA146" s="87">
        <f t="shared" si="722"/>
        <v>0</v>
      </c>
      <c r="OB146" s="87">
        <f t="shared" si="720"/>
        <v>0</v>
      </c>
      <c r="OC146" s="26"/>
    </row>
    <row r="147" spans="1:393" thickBot="1" x14ac:dyDescent="0.35">
      <c r="A147" s="136" t="s">
        <v>392</v>
      </c>
      <c r="B147" s="137" t="s">
        <v>393</v>
      </c>
      <c r="C147" s="133" t="s">
        <v>118</v>
      </c>
      <c r="D147" s="64">
        <f>VLOOKUP(B147,[1]УсіТ_1!$A$10:$G$556,6,FALSE)</f>
        <v>182.9</v>
      </c>
      <c r="E147" s="64">
        <f>VLOOKUP(B147,[1]УсіТ_1!$A$10:$G$556,7,FALSE)</f>
        <v>27.8</v>
      </c>
      <c r="F147" s="38"/>
      <c r="G147" s="38"/>
      <c r="H147" s="39">
        <v>410</v>
      </c>
      <c r="I147" s="256">
        <v>1.7316</v>
      </c>
      <c r="J147" s="62">
        <v>1.7316</v>
      </c>
      <c r="K147" s="257">
        <f t="shared" si="566"/>
        <v>1.2423999999999999</v>
      </c>
      <c r="L147" s="258">
        <f t="shared" si="567"/>
        <v>1.2423999999999999</v>
      </c>
      <c r="M147" s="63">
        <v>0</v>
      </c>
      <c r="N147" s="63">
        <v>0</v>
      </c>
      <c r="O147" s="63">
        <v>0.48920000000000002</v>
      </c>
      <c r="P147" s="63">
        <v>0</v>
      </c>
      <c r="Q147" s="63">
        <v>0</v>
      </c>
      <c r="R147" s="63">
        <v>0</v>
      </c>
      <c r="S147" s="63">
        <v>0.2646</v>
      </c>
      <c r="T147" s="63">
        <v>0</v>
      </c>
      <c r="U147" s="63">
        <v>0</v>
      </c>
      <c r="V147" s="63">
        <v>0.59089999999999998</v>
      </c>
      <c r="W147" s="63">
        <v>0</v>
      </c>
      <c r="X147" s="63">
        <v>0.38690000000000002</v>
      </c>
      <c r="Y147" s="63">
        <v>0</v>
      </c>
      <c r="Z147" s="63">
        <v>0</v>
      </c>
      <c r="AA147" s="63">
        <v>0</v>
      </c>
      <c r="AB147" s="259">
        <v>0</v>
      </c>
      <c r="AC147" s="144">
        <v>0</v>
      </c>
      <c r="AD147" s="70">
        <v>0</v>
      </c>
      <c r="AE147" s="70">
        <v>0</v>
      </c>
      <c r="AF147" s="68">
        <f t="shared" si="568"/>
        <v>0</v>
      </c>
      <c r="AG147" s="68">
        <f t="shared" si="569"/>
        <v>0</v>
      </c>
      <c r="AH147" s="71">
        <v>0</v>
      </c>
      <c r="AI147" s="71">
        <v>0</v>
      </c>
      <c r="AJ147" s="68">
        <f t="shared" si="570"/>
        <v>0</v>
      </c>
      <c r="AK147" s="68">
        <f t="shared" si="571"/>
        <v>0</v>
      </c>
      <c r="AL147" s="71">
        <v>0</v>
      </c>
      <c r="AM147" s="69">
        <f t="shared" si="572"/>
        <v>0</v>
      </c>
      <c r="AN147" s="260">
        <v>0</v>
      </c>
      <c r="AO147" s="71">
        <v>0</v>
      </c>
      <c r="AP147" s="71">
        <v>0</v>
      </c>
      <c r="AQ147" s="68">
        <f t="shared" si="573"/>
        <v>0</v>
      </c>
      <c r="AR147" s="68">
        <f t="shared" si="574"/>
        <v>0</v>
      </c>
      <c r="AS147" s="71">
        <v>0</v>
      </c>
      <c r="AT147" s="261">
        <f t="shared" si="485"/>
        <v>0</v>
      </c>
      <c r="AU147" s="71">
        <v>0</v>
      </c>
      <c r="AV147" s="68">
        <f t="shared" si="575"/>
        <v>0</v>
      </c>
      <c r="AW147" s="68">
        <f t="shared" si="576"/>
        <v>0</v>
      </c>
      <c r="AX147" s="71">
        <v>0</v>
      </c>
      <c r="AY147" s="69">
        <f t="shared" si="577"/>
        <v>0</v>
      </c>
      <c r="AZ147" s="260">
        <v>11</v>
      </c>
      <c r="BA147" s="260">
        <v>56.068833333333501</v>
      </c>
      <c r="BB147" s="260">
        <v>5.8471783333333498</v>
      </c>
      <c r="BC147" s="262">
        <f t="shared" si="578"/>
        <v>4.6777426666666804</v>
      </c>
      <c r="BD147" s="262">
        <f t="shared" si="486"/>
        <v>1.1694356666666694</v>
      </c>
      <c r="BE147" s="260">
        <v>2.19469433333333</v>
      </c>
      <c r="BF147" s="262">
        <f t="shared" si="579"/>
        <v>1.7557554666666642</v>
      </c>
      <c r="BG147" s="262">
        <f t="shared" si="487"/>
        <v>0.43893886666666582</v>
      </c>
      <c r="BH147" s="260">
        <v>6.9134260278962563</v>
      </c>
      <c r="BI147" s="263">
        <f t="shared" si="580"/>
        <v>4.0481842643387642</v>
      </c>
      <c r="BJ147" s="68">
        <f t="shared" si="581"/>
        <v>9.4748503712318188E-2</v>
      </c>
      <c r="BK147" s="260">
        <v>3.5509055681705006</v>
      </c>
      <c r="BL147" s="69">
        <f t="shared" si="582"/>
        <v>89.490045115280324</v>
      </c>
      <c r="BM147" s="260">
        <v>0</v>
      </c>
      <c r="BN147" s="260">
        <v>0</v>
      </c>
      <c r="BO147" s="260">
        <v>0</v>
      </c>
      <c r="BP147" s="68">
        <f t="shared" si="583"/>
        <v>0</v>
      </c>
      <c r="BQ147" s="68">
        <f t="shared" si="584"/>
        <v>0</v>
      </c>
      <c r="BR147" s="260">
        <v>0</v>
      </c>
      <c r="BS147" s="260">
        <v>0</v>
      </c>
      <c r="BT147" s="68">
        <f t="shared" si="585"/>
        <v>0</v>
      </c>
      <c r="BU147" s="68">
        <f t="shared" si="586"/>
        <v>0</v>
      </c>
      <c r="BV147" s="260">
        <v>0</v>
      </c>
      <c r="BW147" s="69">
        <f t="shared" si="587"/>
        <v>0</v>
      </c>
      <c r="BX147" s="260">
        <v>0</v>
      </c>
      <c r="BY147" s="260">
        <v>0</v>
      </c>
      <c r="BZ147" s="263">
        <f t="shared" si="588"/>
        <v>0</v>
      </c>
      <c r="CA147" s="263">
        <f t="shared" si="589"/>
        <v>0</v>
      </c>
      <c r="CB147" s="260">
        <v>0</v>
      </c>
      <c r="CC147" s="264">
        <f t="shared" si="590"/>
        <v>0</v>
      </c>
      <c r="CD147" s="260">
        <v>0</v>
      </c>
      <c r="CE147" s="260">
        <v>0</v>
      </c>
      <c r="CF147" s="263">
        <f t="shared" si="591"/>
        <v>0</v>
      </c>
      <c r="CG147" s="263">
        <f t="shared" si="592"/>
        <v>0</v>
      </c>
      <c r="CH147" s="260">
        <v>0</v>
      </c>
      <c r="CI147" s="69">
        <f t="shared" si="593"/>
        <v>0</v>
      </c>
      <c r="CJ147" s="260">
        <v>22.725967655736564</v>
      </c>
      <c r="CK147" s="260">
        <v>4.9997138004691086</v>
      </c>
      <c r="CL147" s="260">
        <v>2.1636530181731013</v>
      </c>
      <c r="CM147" s="260">
        <v>1.7732615124341977</v>
      </c>
      <c r="CN147" s="260">
        <v>4.7822163981572094</v>
      </c>
      <c r="CO147" s="265">
        <f t="shared" si="594"/>
        <v>0.33590287980656236</v>
      </c>
      <c r="CP147" s="266">
        <f t="shared" si="595"/>
        <v>1.5248670851492041</v>
      </c>
      <c r="CQ147" s="260">
        <v>3.7391847571993226</v>
      </c>
      <c r="CR147" s="265">
        <f t="shared" si="596"/>
        <v>5.124552709741672E-2</v>
      </c>
      <c r="CS147" s="265">
        <f t="shared" si="597"/>
        <v>2.1894945913170925</v>
      </c>
      <c r="CT147" s="260">
        <v>1.9205367959800146</v>
      </c>
      <c r="CU147" s="267">
        <f t="shared" si="488"/>
        <v>48.397526910858382</v>
      </c>
      <c r="CV147" s="260">
        <v>0</v>
      </c>
      <c r="CW147" s="260">
        <v>0</v>
      </c>
      <c r="CX147" s="68">
        <f t="shared" si="598"/>
        <v>0</v>
      </c>
      <c r="CY147" s="68">
        <f t="shared" si="599"/>
        <v>0</v>
      </c>
      <c r="CZ147" s="260">
        <v>0</v>
      </c>
      <c r="DA147" s="69">
        <f t="shared" si="600"/>
        <v>0</v>
      </c>
      <c r="DB147" s="260">
        <v>0</v>
      </c>
      <c r="DC147" s="260">
        <v>0</v>
      </c>
      <c r="DD147" s="68">
        <f t="shared" si="601"/>
        <v>0</v>
      </c>
      <c r="DE147" s="68">
        <f t="shared" si="602"/>
        <v>0</v>
      </c>
      <c r="DF147" s="260">
        <v>0</v>
      </c>
      <c r="DG147" s="69">
        <f t="shared" si="603"/>
        <v>0</v>
      </c>
      <c r="DH147" s="260">
        <v>39.429275105122244</v>
      </c>
      <c r="DI147" s="260">
        <v>8.6744405231268935</v>
      </c>
      <c r="DJ147" s="260">
        <v>0.61787298925833301</v>
      </c>
      <c r="DK147" s="260">
        <v>28.704512276528991</v>
      </c>
      <c r="DL147" s="68">
        <f t="shared" si="604"/>
        <v>2.0162049423033963</v>
      </c>
      <c r="DM147" s="68">
        <f t="shared" si="605"/>
        <v>9.1527781935185857</v>
      </c>
      <c r="DN147" s="260">
        <v>8.3499158228250305</v>
      </c>
      <c r="DO147" s="68">
        <f t="shared" si="606"/>
        <v>0.11443559635181705</v>
      </c>
      <c r="DP147" s="68">
        <f t="shared" si="607"/>
        <v>4.8893266097184878</v>
      </c>
      <c r="DQ147" s="260">
        <v>4.2887211042982898</v>
      </c>
      <c r="DR147" s="264">
        <f t="shared" si="608"/>
        <v>108.07768538539172</v>
      </c>
      <c r="DS147" s="260">
        <v>0</v>
      </c>
      <c r="DT147" s="260">
        <v>0</v>
      </c>
      <c r="DU147" s="260">
        <v>0</v>
      </c>
      <c r="DV147" s="68">
        <f t="shared" si="609"/>
        <v>0</v>
      </c>
      <c r="DW147" s="68">
        <f t="shared" si="610"/>
        <v>0</v>
      </c>
      <c r="DX147" s="260">
        <v>0</v>
      </c>
      <c r="DY147" s="260">
        <v>0</v>
      </c>
      <c r="DZ147" s="260">
        <v>0</v>
      </c>
      <c r="EA147" s="260">
        <v>0</v>
      </c>
      <c r="EB147" s="68">
        <f t="shared" si="611"/>
        <v>0</v>
      </c>
      <c r="EC147" s="68">
        <f t="shared" si="612"/>
        <v>0</v>
      </c>
      <c r="ED147" s="267">
        <v>0</v>
      </c>
      <c r="EE147" s="69">
        <f t="shared" si="613"/>
        <v>0</v>
      </c>
      <c r="EF147" s="260">
        <v>11.343299999999999</v>
      </c>
      <c r="EG147" s="260">
        <v>2.4955259999999999</v>
      </c>
      <c r="EH147" s="260">
        <v>28.601138083841565</v>
      </c>
      <c r="EI147" s="260">
        <v>8.2586683470856563</v>
      </c>
      <c r="EJ147" s="268">
        <f t="shared" si="614"/>
        <v>0.58008886469929644</v>
      </c>
      <c r="EK147" s="266">
        <f t="shared" si="615"/>
        <v>2.6333755064884263</v>
      </c>
      <c r="EL147" s="260">
        <v>5.4676398153813182</v>
      </c>
      <c r="EM147" s="268">
        <f t="shared" si="616"/>
        <v>7.4934003669800964E-2</v>
      </c>
      <c r="EN147" s="268">
        <f t="shared" si="617"/>
        <v>3.2015983644557924</v>
      </c>
      <c r="EO147" s="269">
        <f t="shared" si="618"/>
        <v>56.166272246308537</v>
      </c>
      <c r="EP147" s="69">
        <f t="shared" si="619"/>
        <v>70.769503030348758</v>
      </c>
      <c r="EQ147" s="260">
        <v>0</v>
      </c>
      <c r="ER147" s="260">
        <v>0</v>
      </c>
      <c r="ES147" s="260">
        <v>0</v>
      </c>
      <c r="ET147" s="68">
        <f t="shared" si="620"/>
        <v>0</v>
      </c>
      <c r="EU147" s="68">
        <f t="shared" si="621"/>
        <v>0</v>
      </c>
      <c r="EV147" s="260">
        <v>0</v>
      </c>
      <c r="EW147" s="260">
        <v>0</v>
      </c>
      <c r="EX147" s="68">
        <f t="shared" si="622"/>
        <v>0</v>
      </c>
      <c r="EY147" s="68">
        <f t="shared" si="623"/>
        <v>0</v>
      </c>
      <c r="EZ147" s="260">
        <v>0</v>
      </c>
      <c r="FA147" s="69">
        <f t="shared" si="624"/>
        <v>0</v>
      </c>
      <c r="FB147" s="260">
        <v>0</v>
      </c>
      <c r="FC147" s="260">
        <v>0</v>
      </c>
      <c r="FD147" s="68">
        <f t="shared" si="625"/>
        <v>0</v>
      </c>
      <c r="FE147" s="68">
        <f t="shared" si="626"/>
        <v>0</v>
      </c>
      <c r="FF147" s="260">
        <v>0</v>
      </c>
      <c r="FG147" s="69">
        <f t="shared" si="627"/>
        <v>0</v>
      </c>
      <c r="FH147" s="260">
        <v>0</v>
      </c>
      <c r="FI147" s="260">
        <v>0</v>
      </c>
      <c r="FJ147" s="68">
        <f t="shared" si="628"/>
        <v>0</v>
      </c>
      <c r="FK147" s="68">
        <f t="shared" si="629"/>
        <v>0</v>
      </c>
      <c r="FL147" s="260">
        <v>0</v>
      </c>
      <c r="FM147" s="69">
        <f t="shared" si="630"/>
        <v>0</v>
      </c>
      <c r="FN147" s="260">
        <v>0</v>
      </c>
      <c r="FO147" s="260">
        <v>0</v>
      </c>
      <c r="FP147" s="68">
        <f t="shared" si="631"/>
        <v>0</v>
      </c>
      <c r="FQ147" s="68">
        <f t="shared" si="632"/>
        <v>0</v>
      </c>
      <c r="FR147" s="260">
        <v>0</v>
      </c>
      <c r="FS147" s="264">
        <f t="shared" si="633"/>
        <v>0</v>
      </c>
      <c r="FT147" s="270">
        <f t="shared" si="489"/>
        <v>316.73476044187919</v>
      </c>
      <c r="FU147" s="271">
        <f t="shared" si="490"/>
        <v>89.668223084454809</v>
      </c>
      <c r="FV147" s="272">
        <f t="shared" si="634"/>
        <v>31.217777112172136</v>
      </c>
      <c r="FW147" s="272">
        <f t="shared" si="491"/>
        <v>8.2067596457675425</v>
      </c>
      <c r="FX147" s="272">
        <f t="shared" si="492"/>
        <v>56.068833333333501</v>
      </c>
      <c r="FY147" s="272">
        <f t="shared" si="493"/>
        <v>0</v>
      </c>
      <c r="FZ147" s="272">
        <f t="shared" si="494"/>
        <v>0</v>
      </c>
      <c r="GA147" s="272">
        <f t="shared" si="495"/>
        <v>0</v>
      </c>
      <c r="GB147" s="272">
        <f t="shared" si="496"/>
        <v>0</v>
      </c>
      <c r="GC147" s="272">
        <f t="shared" si="497"/>
        <v>0</v>
      </c>
      <c r="GD147" s="272">
        <f t="shared" si="498"/>
        <v>0</v>
      </c>
      <c r="GE147" s="272">
        <f t="shared" si="499"/>
        <v>41.745397021771851</v>
      </c>
      <c r="GF147" s="273">
        <f t="shared" si="500"/>
        <v>16.239445357890585</v>
      </c>
      <c r="GG147" s="273">
        <f t="shared" si="501"/>
        <v>2.932196686809255</v>
      </c>
      <c r="GH147" s="272">
        <f t="shared" si="635"/>
        <v>24.470166423301926</v>
      </c>
      <c r="GI147" s="274">
        <f t="shared" si="636"/>
        <v>17.480896672392767</v>
      </c>
      <c r="GJ147" s="275">
        <f t="shared" si="502"/>
        <v>0.3353636308313529</v>
      </c>
      <c r="GK147" s="271">
        <f t="shared" si="637"/>
        <v>251.37715662080177</v>
      </c>
      <c r="GL147" s="276">
        <f t="shared" si="638"/>
        <v>316.73521734221021</v>
      </c>
      <c r="GM147" s="272">
        <f t="shared" si="639"/>
        <v>123.38856511473816</v>
      </c>
      <c r="GN147" s="272">
        <f t="shared" si="640"/>
        <v>11.474319963408149</v>
      </c>
      <c r="GO147" s="277">
        <f t="shared" si="641"/>
        <v>0.49085034922591531</v>
      </c>
      <c r="GP147" s="278">
        <f t="shared" si="642"/>
        <v>4.5645834003592331E-2</v>
      </c>
      <c r="GQ147" s="279">
        <f t="shared" si="643"/>
        <v>1.0748082318004246</v>
      </c>
      <c r="GR147" s="280">
        <f t="shared" si="644"/>
        <v>251.37715662080177</v>
      </c>
      <c r="GS147" s="272">
        <f t="shared" si="645"/>
        <v>123.38856511473816</v>
      </c>
      <c r="GT147" s="272">
        <f t="shared" si="503"/>
        <v>11.474319963408149</v>
      </c>
      <c r="GU147" s="73">
        <f t="shared" si="646"/>
        <v>0.49085034922591531</v>
      </c>
      <c r="GV147" s="74">
        <f t="shared" si="647"/>
        <v>4.5645834003592331E-2</v>
      </c>
      <c r="GW147" s="279">
        <f t="shared" si="648"/>
        <v>1.0748082318004246</v>
      </c>
      <c r="GX147" s="280">
        <f t="shared" si="649"/>
        <v>180.3533112912142</v>
      </c>
      <c r="GY147" s="272">
        <f t="shared" si="504"/>
        <v>118.44978031224487</v>
      </c>
      <c r="GZ147" s="272">
        <f t="shared" si="505"/>
        <v>4.9460733263624865</v>
      </c>
      <c r="HA147" s="73">
        <f t="shared" si="650"/>
        <v>0.65676520971098507</v>
      </c>
      <c r="HB147" s="74">
        <f t="shared" si="651"/>
        <v>2.7424355510590682E-2</v>
      </c>
      <c r="HC147" s="279">
        <f t="shared" si="652"/>
        <v>1.0948854568252524</v>
      </c>
      <c r="HD147" s="280">
        <f t="shared" si="653"/>
        <v>180.3533112912142</v>
      </c>
      <c r="HE147" s="272">
        <f t="shared" si="506"/>
        <v>118.44978031224487</v>
      </c>
      <c r="HF147" s="272">
        <f t="shared" si="507"/>
        <v>4.9460733263624865</v>
      </c>
      <c r="HG147" s="73">
        <f t="shared" si="654"/>
        <v>0.65676520971098507</v>
      </c>
      <c r="HH147" s="74">
        <f t="shared" si="655"/>
        <v>2.7424355510590682E-2</v>
      </c>
      <c r="HI147" s="281">
        <f t="shared" si="656"/>
        <v>1.0948854568252524</v>
      </c>
      <c r="HJ147" s="72">
        <f t="shared" si="508"/>
        <v>1.8611379341856154</v>
      </c>
      <c r="HK147" s="73">
        <f t="shared" si="657"/>
        <v>1.8611379341856154</v>
      </c>
      <c r="HL147" s="73">
        <f t="shared" si="509"/>
        <v>1.3602856915596935</v>
      </c>
      <c r="HM147" s="74">
        <f t="shared" si="658"/>
        <v>1.3602856915596935</v>
      </c>
      <c r="HN147" s="75"/>
      <c r="HO147" s="75"/>
      <c r="HP147" s="76">
        <f t="shared" si="659"/>
        <v>0</v>
      </c>
      <c r="HQ147" s="77">
        <f t="shared" si="660"/>
        <v>0</v>
      </c>
      <c r="HR147" s="77">
        <f t="shared" si="661"/>
        <v>0</v>
      </c>
      <c r="HS147" s="77">
        <f t="shared" si="662"/>
        <v>0</v>
      </c>
      <c r="HT147" s="282">
        <f t="shared" si="663"/>
        <v>0</v>
      </c>
      <c r="HU147" s="73"/>
      <c r="HV147" s="74"/>
      <c r="HW147" s="279"/>
      <c r="HX147" s="76">
        <f t="shared" si="664"/>
        <v>0</v>
      </c>
      <c r="HY147" s="77">
        <f t="shared" si="665"/>
        <v>0</v>
      </c>
      <c r="HZ147" s="77">
        <f t="shared" si="510"/>
        <v>0</v>
      </c>
      <c r="IA147" s="77">
        <f t="shared" si="666"/>
        <v>0</v>
      </c>
      <c r="IB147" s="282">
        <f t="shared" si="667"/>
        <v>0</v>
      </c>
      <c r="IC147" s="73"/>
      <c r="ID147" s="74"/>
      <c r="IE147" s="279"/>
      <c r="IF147" s="76">
        <f t="shared" si="511"/>
        <v>4.9387848024932923</v>
      </c>
      <c r="IG147" s="77">
        <f t="shared" si="668"/>
        <v>5.6203864930853911</v>
      </c>
      <c r="IH147" s="77">
        <f t="shared" si="512"/>
        <v>6.5282466370456627</v>
      </c>
      <c r="II147" s="77">
        <f t="shared" si="669"/>
        <v>7.5388192164603316</v>
      </c>
      <c r="IJ147" s="282">
        <f t="shared" si="670"/>
        <v>71.023845329587559</v>
      </c>
      <c r="IK147" s="73">
        <f t="shared" si="671"/>
        <v>6.953699535099464E-2</v>
      </c>
      <c r="IL147" s="74">
        <f t="shared" si="672"/>
        <v>9.1916265681634177E-2</v>
      </c>
      <c r="IM147" s="279">
        <f t="shared" si="673"/>
        <v>1.0238254386559078</v>
      </c>
      <c r="IN147" s="76">
        <f t="shared" si="513"/>
        <v>0</v>
      </c>
      <c r="IO147" s="77">
        <f t="shared" si="674"/>
        <v>0</v>
      </c>
      <c r="IP147" s="77">
        <f t="shared" si="514"/>
        <v>0</v>
      </c>
      <c r="IQ147" s="77">
        <f t="shared" si="675"/>
        <v>0</v>
      </c>
      <c r="IR147" s="282">
        <f t="shared" si="676"/>
        <v>0</v>
      </c>
      <c r="IS147" s="283"/>
      <c r="IT147" s="284"/>
      <c r="IU147" s="285"/>
      <c r="IV147" s="76">
        <f t="shared" si="515"/>
        <v>0</v>
      </c>
      <c r="IW147" s="77">
        <f t="shared" si="677"/>
        <v>0</v>
      </c>
      <c r="IX147" s="77">
        <f t="shared" si="678"/>
        <v>0</v>
      </c>
      <c r="IY147" s="77">
        <f t="shared" si="679"/>
        <v>0</v>
      </c>
      <c r="IZ147" s="282">
        <f t="shared" si="680"/>
        <v>0</v>
      </c>
      <c r="JA147" s="283"/>
      <c r="JB147" s="284"/>
      <c r="JC147" s="285"/>
      <c r="JD147" s="76">
        <f t="shared" si="516"/>
        <v>0</v>
      </c>
      <c r="JE147" s="77">
        <f t="shared" si="681"/>
        <v>0</v>
      </c>
      <c r="JF147" s="77">
        <f t="shared" si="517"/>
        <v>0</v>
      </c>
      <c r="JG147" s="77">
        <f t="shared" si="682"/>
        <v>0</v>
      </c>
      <c r="JH147" s="282">
        <f t="shared" si="683"/>
        <v>0</v>
      </c>
      <c r="JI147" s="283"/>
      <c r="JJ147" s="284"/>
      <c r="JK147" s="285"/>
      <c r="JL147" s="76">
        <f t="shared" si="518"/>
        <v>32.257202701494556</v>
      </c>
      <c r="JM147" s="77">
        <f t="shared" si="684"/>
        <v>36.70901924632782</v>
      </c>
      <c r="JN147" s="77">
        <f t="shared" si="519"/>
        <v>2.1604099193381767</v>
      </c>
      <c r="JO147" s="77">
        <f t="shared" si="685"/>
        <v>2.4948413748517266</v>
      </c>
      <c r="JP147" s="282">
        <f t="shared" si="686"/>
        <v>38.410735643538402</v>
      </c>
      <c r="JQ147" s="73">
        <f t="shared" si="520"/>
        <v>0.83979653503254326</v>
      </c>
      <c r="JR147" s="74">
        <f t="shared" si="521"/>
        <v>5.6244950354175496E-2</v>
      </c>
      <c r="JS147" s="279">
        <f t="shared" si="687"/>
        <v>1.1246070381146676</v>
      </c>
      <c r="JT147" s="76">
        <f t="shared" si="522"/>
        <v>0</v>
      </c>
      <c r="JU147" s="77">
        <f t="shared" si="688"/>
        <v>0</v>
      </c>
      <c r="JV147" s="77">
        <f t="shared" si="523"/>
        <v>0</v>
      </c>
      <c r="JW147" s="77">
        <f t="shared" si="689"/>
        <v>0</v>
      </c>
      <c r="JX147" s="282">
        <f t="shared" si="690"/>
        <v>0</v>
      </c>
      <c r="JY147" s="73"/>
      <c r="JZ147" s="74"/>
      <c r="KA147" s="279"/>
      <c r="KB147" s="76">
        <f t="shared" si="524"/>
        <v>0</v>
      </c>
      <c r="KC147" s="77">
        <f t="shared" si="691"/>
        <v>0</v>
      </c>
      <c r="KD147" s="77">
        <f t="shared" si="525"/>
        <v>0</v>
      </c>
      <c r="KE147" s="77">
        <f t="shared" si="692"/>
        <v>0</v>
      </c>
      <c r="KF147" s="282">
        <f t="shared" si="693"/>
        <v>0</v>
      </c>
      <c r="KG147" s="73"/>
      <c r="KH147" s="74"/>
      <c r="KI147" s="279"/>
      <c r="KJ147" s="76">
        <f t="shared" si="526"/>
        <v>65.23508348819837</v>
      </c>
      <c r="KK147" s="77">
        <f t="shared" si="694"/>
        <v>74.23817736040462</v>
      </c>
      <c r="KL147" s="77">
        <f t="shared" si="527"/>
        <v>2.1306405386552134</v>
      </c>
      <c r="KM147" s="77">
        <f t="shared" si="695"/>
        <v>2.4604636940390407</v>
      </c>
      <c r="KN147" s="282">
        <f t="shared" si="696"/>
        <v>85.775940782056921</v>
      </c>
      <c r="KO147" s="73">
        <f t="shared" si="528"/>
        <v>0.76052891863874028</v>
      </c>
      <c r="KP147" s="74">
        <f t="shared" si="529"/>
        <v>2.4839605596035763E-2</v>
      </c>
      <c r="KQ147" s="279">
        <f t="shared" si="530"/>
        <v>1.1088057670075988</v>
      </c>
      <c r="KR147" s="76">
        <f t="shared" si="531"/>
        <v>0</v>
      </c>
      <c r="KS147" s="77">
        <f t="shared" si="697"/>
        <v>0</v>
      </c>
      <c r="KT147" s="77">
        <f t="shared" si="532"/>
        <v>0</v>
      </c>
      <c r="KU147" s="77">
        <f t="shared" si="698"/>
        <v>0</v>
      </c>
      <c r="KV147" s="282">
        <f t="shared" si="699"/>
        <v>0</v>
      </c>
      <c r="KW147" s="73"/>
      <c r="KX147" s="74"/>
      <c r="KY147" s="279"/>
      <c r="KZ147" s="76">
        <f t="shared" si="533"/>
        <v>20.957494122551942</v>
      </c>
      <c r="LA147" s="77">
        <f t="shared" si="700"/>
        <v>23.849837886405336</v>
      </c>
      <c r="LB147" s="77">
        <f t="shared" si="534"/>
        <v>0.6550228683690974</v>
      </c>
      <c r="LC147" s="77">
        <f t="shared" si="701"/>
        <v>0.75642040839263369</v>
      </c>
      <c r="LD147" s="286">
        <f t="shared" si="702"/>
        <v>56.166272246308537</v>
      </c>
      <c r="LE147" s="73">
        <f t="shared" si="535"/>
        <v>0.37313307941545559</v>
      </c>
      <c r="LF147" s="74">
        <f t="shared" si="536"/>
        <v>1.1662210116003347E-2</v>
      </c>
      <c r="LG147" s="279">
        <f t="shared" si="537"/>
        <v>1.0533014064160844</v>
      </c>
      <c r="LH147" s="76">
        <f t="shared" si="538"/>
        <v>0</v>
      </c>
      <c r="LI147" s="77">
        <f t="shared" si="703"/>
        <v>0</v>
      </c>
      <c r="LJ147" s="77">
        <f t="shared" si="539"/>
        <v>0</v>
      </c>
      <c r="LK147" s="77">
        <f t="shared" si="704"/>
        <v>0</v>
      </c>
      <c r="LL147" s="282">
        <f t="shared" si="705"/>
        <v>0</v>
      </c>
      <c r="LM147" s="73"/>
      <c r="LN147" s="74"/>
      <c r="LO147" s="279"/>
      <c r="LP147" s="76">
        <f t="shared" si="540"/>
        <v>0</v>
      </c>
      <c r="LQ147" s="77">
        <f t="shared" si="706"/>
        <v>0</v>
      </c>
      <c r="LR147" s="77">
        <f t="shared" si="541"/>
        <v>0</v>
      </c>
      <c r="LS147" s="77">
        <f t="shared" si="707"/>
        <v>0</v>
      </c>
      <c r="LT147" s="282">
        <f t="shared" si="708"/>
        <v>0</v>
      </c>
      <c r="LU147" s="73"/>
      <c r="LV147" s="74"/>
      <c r="LW147" s="279"/>
      <c r="LX147" s="76">
        <f t="shared" si="542"/>
        <v>0</v>
      </c>
      <c r="LY147" s="77">
        <f t="shared" si="709"/>
        <v>0</v>
      </c>
      <c r="LZ147" s="77">
        <f t="shared" si="543"/>
        <v>0</v>
      </c>
      <c r="MA147" s="77">
        <f t="shared" si="710"/>
        <v>0</v>
      </c>
      <c r="MB147" s="286">
        <f t="shared" si="711"/>
        <v>0</v>
      </c>
      <c r="MC147" s="73"/>
      <c r="MD147" s="74"/>
      <c r="ME147" s="279"/>
      <c r="MF147" s="76">
        <f t="shared" si="544"/>
        <v>0</v>
      </c>
      <c r="MG147" s="77">
        <f t="shared" si="712"/>
        <v>0</v>
      </c>
      <c r="MH147" s="77">
        <f t="shared" si="545"/>
        <v>0</v>
      </c>
      <c r="MI147" s="77">
        <f t="shared" si="713"/>
        <v>0</v>
      </c>
      <c r="MJ147" s="286">
        <f t="shared" si="714"/>
        <v>0</v>
      </c>
      <c r="MK147" s="73"/>
      <c r="ML147" s="74"/>
      <c r="MM147" s="279"/>
      <c r="MN147" s="287">
        <f t="shared" si="715"/>
        <v>1.0748106195095775</v>
      </c>
      <c r="MO147" s="288">
        <f t="shared" si="715"/>
        <v>0</v>
      </c>
      <c r="MP147" s="288">
        <f t="shared" si="715"/>
        <v>1.094886239658978</v>
      </c>
      <c r="MQ147" s="289">
        <f t="shared" si="546"/>
        <v>0</v>
      </c>
      <c r="MR147" s="290">
        <f t="shared" si="716"/>
        <v>1.8611420687427844</v>
      </c>
      <c r="MS147" s="291"/>
      <c r="MT147" s="291">
        <f t="shared" si="547"/>
        <v>1.3602866641523144</v>
      </c>
      <c r="MU147" s="292"/>
      <c r="MV147" s="359">
        <f t="shared" si="548"/>
        <v>0</v>
      </c>
      <c r="MW147" s="360">
        <f t="shared" si="549"/>
        <v>0</v>
      </c>
      <c r="MX147" s="360">
        <f t="shared" si="550"/>
        <v>0.50085540459047018</v>
      </c>
      <c r="MY147" s="360">
        <f t="shared" si="551"/>
        <v>0</v>
      </c>
      <c r="MZ147" s="360">
        <f t="shared" si="552"/>
        <v>0</v>
      </c>
      <c r="NA147" s="360">
        <f t="shared" si="553"/>
        <v>0</v>
      </c>
      <c r="NB147" s="360">
        <f t="shared" si="554"/>
        <v>0.29757102228514104</v>
      </c>
      <c r="NC147" s="360">
        <f t="shared" si="555"/>
        <v>0</v>
      </c>
      <c r="ND147" s="360">
        <f t="shared" si="556"/>
        <v>0</v>
      </c>
      <c r="NE147" s="360">
        <f t="shared" si="557"/>
        <v>0.65519332772479011</v>
      </c>
      <c r="NF147" s="360">
        <f t="shared" si="558"/>
        <v>0</v>
      </c>
      <c r="NG147" s="360">
        <f t="shared" si="559"/>
        <v>0.40752231414238305</v>
      </c>
      <c r="NH147" s="360">
        <f t="shared" si="560"/>
        <v>0</v>
      </c>
      <c r="NI147" s="360">
        <f t="shared" si="561"/>
        <v>0</v>
      </c>
      <c r="NJ147" s="360">
        <f t="shared" si="562"/>
        <v>0</v>
      </c>
      <c r="NK147" s="361">
        <f t="shared" si="563"/>
        <v>0</v>
      </c>
      <c r="NL147" s="145">
        <f t="shared" si="717"/>
        <v>1.8611420687427844</v>
      </c>
      <c r="NM147" s="40"/>
      <c r="NN147" s="56">
        <f t="shared" si="718"/>
        <v>1.3602866641523144</v>
      </c>
      <c r="NO147" s="59"/>
      <c r="NP147" s="55">
        <f t="shared" si="564"/>
        <v>1.0748106195095775</v>
      </c>
      <c r="NQ147" s="40"/>
      <c r="NR147" s="56">
        <f t="shared" si="565"/>
        <v>1.094886239658978</v>
      </c>
      <c r="NS147" s="60"/>
      <c r="NT147" s="41"/>
      <c r="NU147" s="86">
        <f t="shared" si="721"/>
        <v>0</v>
      </c>
      <c r="NV147" s="86">
        <f t="shared" si="721"/>
        <v>0</v>
      </c>
      <c r="NW147" s="86">
        <f t="shared" si="721"/>
        <v>0</v>
      </c>
      <c r="NX147" s="86">
        <f t="shared" si="719"/>
        <v>0</v>
      </c>
      <c r="NY147" s="87">
        <f t="shared" si="722"/>
        <v>0</v>
      </c>
      <c r="NZ147" s="87">
        <f t="shared" si="722"/>
        <v>0</v>
      </c>
      <c r="OA147" s="87">
        <f t="shared" si="722"/>
        <v>0</v>
      </c>
      <c r="OB147" s="87">
        <f t="shared" si="720"/>
        <v>0</v>
      </c>
      <c r="OC147" s="26"/>
    </row>
    <row r="148" spans="1:393" thickBot="1" x14ac:dyDescent="0.35">
      <c r="A148" s="136" t="s">
        <v>394</v>
      </c>
      <c r="B148" s="137" t="s">
        <v>395</v>
      </c>
      <c r="C148" s="133" t="s">
        <v>118</v>
      </c>
      <c r="D148" s="64">
        <f>VLOOKUP(B148,[1]УсіТ_1!$A$10:$G$556,6,FALSE)</f>
        <v>239.3</v>
      </c>
      <c r="E148" s="64">
        <f>VLOOKUP(B148,[1]УсіТ_1!$A$10:$G$556,7,FALSE)</f>
        <v>0</v>
      </c>
      <c r="F148" s="38"/>
      <c r="G148" s="38"/>
      <c r="H148" s="39"/>
      <c r="I148" s="256">
        <v>1.5492999999999999</v>
      </c>
      <c r="J148" s="62">
        <v>1.5492999999999999</v>
      </c>
      <c r="K148" s="257">
        <f t="shared" si="566"/>
        <v>1.0392999999999999</v>
      </c>
      <c r="L148" s="258">
        <f t="shared" si="567"/>
        <v>1.0392999999999999</v>
      </c>
      <c r="M148" s="63">
        <v>0</v>
      </c>
      <c r="N148" s="63">
        <v>0</v>
      </c>
      <c r="O148" s="63">
        <v>0.51</v>
      </c>
      <c r="P148" s="63">
        <v>0</v>
      </c>
      <c r="Q148" s="63">
        <v>0</v>
      </c>
      <c r="R148" s="63">
        <v>0</v>
      </c>
      <c r="S148" s="63">
        <v>0.26300000000000001</v>
      </c>
      <c r="T148" s="63">
        <v>0</v>
      </c>
      <c r="U148" s="63">
        <v>0</v>
      </c>
      <c r="V148" s="63">
        <v>0.38030000000000003</v>
      </c>
      <c r="W148" s="63">
        <v>0</v>
      </c>
      <c r="X148" s="63">
        <v>0.39600000000000002</v>
      </c>
      <c r="Y148" s="63">
        <v>0</v>
      </c>
      <c r="Z148" s="63">
        <v>0</v>
      </c>
      <c r="AA148" s="63">
        <v>0</v>
      </c>
      <c r="AB148" s="259">
        <v>0</v>
      </c>
      <c r="AC148" s="144">
        <v>0</v>
      </c>
      <c r="AD148" s="70">
        <v>0</v>
      </c>
      <c r="AE148" s="70">
        <v>0</v>
      </c>
      <c r="AF148" s="68">
        <f t="shared" si="568"/>
        <v>0</v>
      </c>
      <c r="AG148" s="68">
        <f t="shared" si="569"/>
        <v>0</v>
      </c>
      <c r="AH148" s="71">
        <v>0</v>
      </c>
      <c r="AI148" s="71">
        <v>0</v>
      </c>
      <c r="AJ148" s="68">
        <f t="shared" si="570"/>
        <v>0</v>
      </c>
      <c r="AK148" s="68">
        <f t="shared" si="571"/>
        <v>0</v>
      </c>
      <c r="AL148" s="71">
        <v>0</v>
      </c>
      <c r="AM148" s="69">
        <f t="shared" si="572"/>
        <v>0</v>
      </c>
      <c r="AN148" s="260">
        <v>0</v>
      </c>
      <c r="AO148" s="71">
        <v>0</v>
      </c>
      <c r="AP148" s="71">
        <v>0</v>
      </c>
      <c r="AQ148" s="68">
        <f t="shared" si="573"/>
        <v>0</v>
      </c>
      <c r="AR148" s="68">
        <f t="shared" si="574"/>
        <v>0</v>
      </c>
      <c r="AS148" s="71">
        <v>0</v>
      </c>
      <c r="AT148" s="261">
        <f t="shared" si="485"/>
        <v>0</v>
      </c>
      <c r="AU148" s="71">
        <v>0</v>
      </c>
      <c r="AV148" s="68">
        <f t="shared" si="575"/>
        <v>0</v>
      </c>
      <c r="AW148" s="68">
        <f t="shared" si="576"/>
        <v>0</v>
      </c>
      <c r="AX148" s="71">
        <v>0</v>
      </c>
      <c r="AY148" s="69">
        <f t="shared" si="577"/>
        <v>0</v>
      </c>
      <c r="AZ148" s="260">
        <v>15</v>
      </c>
      <c r="BA148" s="260">
        <v>76.457500000000195</v>
      </c>
      <c r="BB148" s="260">
        <v>7.9734250000000202</v>
      </c>
      <c r="BC148" s="262">
        <f t="shared" si="578"/>
        <v>6.3787400000000165</v>
      </c>
      <c r="BD148" s="262">
        <f t="shared" si="486"/>
        <v>1.5946850000000037</v>
      </c>
      <c r="BE148" s="260">
        <v>2.9927649999999999</v>
      </c>
      <c r="BF148" s="262">
        <f t="shared" si="579"/>
        <v>2.394212</v>
      </c>
      <c r="BG148" s="262">
        <f t="shared" si="487"/>
        <v>0.59855299999999989</v>
      </c>
      <c r="BH148" s="260">
        <v>9.4273991289494372</v>
      </c>
      <c r="BI148" s="263">
        <f t="shared" si="580"/>
        <v>5.5202512695528592</v>
      </c>
      <c r="BJ148" s="68">
        <f t="shared" si="581"/>
        <v>0.12920250506225203</v>
      </c>
      <c r="BK148" s="260">
        <v>4.8421439565961357</v>
      </c>
      <c r="BL148" s="69">
        <f t="shared" si="582"/>
        <v>122.03187970265493</v>
      </c>
      <c r="BM148" s="260">
        <v>0</v>
      </c>
      <c r="BN148" s="260">
        <v>0</v>
      </c>
      <c r="BO148" s="260">
        <v>0</v>
      </c>
      <c r="BP148" s="68">
        <f t="shared" si="583"/>
        <v>0</v>
      </c>
      <c r="BQ148" s="68">
        <f t="shared" si="584"/>
        <v>0</v>
      </c>
      <c r="BR148" s="260">
        <v>0</v>
      </c>
      <c r="BS148" s="260">
        <v>0</v>
      </c>
      <c r="BT148" s="68">
        <f t="shared" si="585"/>
        <v>0</v>
      </c>
      <c r="BU148" s="68">
        <f t="shared" si="586"/>
        <v>0</v>
      </c>
      <c r="BV148" s="260">
        <v>0</v>
      </c>
      <c r="BW148" s="69">
        <f t="shared" si="587"/>
        <v>0</v>
      </c>
      <c r="BX148" s="260">
        <v>0</v>
      </c>
      <c r="BY148" s="260">
        <v>0</v>
      </c>
      <c r="BZ148" s="263">
        <f t="shared" si="588"/>
        <v>0</v>
      </c>
      <c r="CA148" s="263">
        <f t="shared" si="589"/>
        <v>0</v>
      </c>
      <c r="CB148" s="260">
        <v>0</v>
      </c>
      <c r="CC148" s="264">
        <f t="shared" si="590"/>
        <v>0</v>
      </c>
      <c r="CD148" s="260">
        <v>0</v>
      </c>
      <c r="CE148" s="260">
        <v>0</v>
      </c>
      <c r="CF148" s="263">
        <f t="shared" si="591"/>
        <v>0</v>
      </c>
      <c r="CG148" s="263">
        <f t="shared" si="592"/>
        <v>0</v>
      </c>
      <c r="CH148" s="260">
        <v>0</v>
      </c>
      <c r="CI148" s="69">
        <f t="shared" si="593"/>
        <v>0</v>
      </c>
      <c r="CJ148" s="260">
        <v>29.601268780851616</v>
      </c>
      <c r="CK148" s="260">
        <v>6.5122803305208192</v>
      </c>
      <c r="CL148" s="260">
        <v>2.8198113992667753</v>
      </c>
      <c r="CM148" s="260">
        <v>2.3200737010689094</v>
      </c>
      <c r="CN148" s="260">
        <v>6.1603462725124842</v>
      </c>
      <c r="CO148" s="265">
        <f t="shared" si="594"/>
        <v>0.43270272218127687</v>
      </c>
      <c r="CP148" s="266">
        <f t="shared" si="595"/>
        <v>1.9643003331458757</v>
      </c>
      <c r="CQ148" s="260">
        <v>4.8631715863382023</v>
      </c>
      <c r="CR148" s="265">
        <f t="shared" si="596"/>
        <v>6.6649766590765061E-2</v>
      </c>
      <c r="CS148" s="265">
        <f t="shared" si="597"/>
        <v>2.8476495750666797</v>
      </c>
      <c r="CT148" s="260">
        <v>2.4978439374369645</v>
      </c>
      <c r="CU148" s="267">
        <f t="shared" si="488"/>
        <v>62.945666768312229</v>
      </c>
      <c r="CV148" s="260">
        <v>0</v>
      </c>
      <c r="CW148" s="260">
        <v>0</v>
      </c>
      <c r="CX148" s="68">
        <f t="shared" si="598"/>
        <v>0</v>
      </c>
      <c r="CY148" s="68">
        <f t="shared" si="599"/>
        <v>0</v>
      </c>
      <c r="CZ148" s="260">
        <v>0</v>
      </c>
      <c r="DA148" s="69">
        <f t="shared" si="600"/>
        <v>0</v>
      </c>
      <c r="DB148" s="260">
        <v>0</v>
      </c>
      <c r="DC148" s="260">
        <v>0</v>
      </c>
      <c r="DD148" s="68">
        <f t="shared" si="601"/>
        <v>0</v>
      </c>
      <c r="DE148" s="68">
        <f t="shared" si="602"/>
        <v>0</v>
      </c>
      <c r="DF148" s="260">
        <v>0</v>
      </c>
      <c r="DG148" s="69">
        <f t="shared" si="603"/>
        <v>0</v>
      </c>
      <c r="DH148" s="260">
        <v>33.20659574650368</v>
      </c>
      <c r="DI148" s="260">
        <v>7.3054510642308097</v>
      </c>
      <c r="DJ148" s="260">
        <v>0.51490535228333312</v>
      </c>
      <c r="DK148" s="260">
        <v>24.174401703454677</v>
      </c>
      <c r="DL148" s="68">
        <f t="shared" si="604"/>
        <v>1.6980099756506564</v>
      </c>
      <c r="DM148" s="68">
        <f t="shared" si="605"/>
        <v>7.7082980759669644</v>
      </c>
      <c r="DN148" s="260">
        <v>7.0316197035181398</v>
      </c>
      <c r="DO148" s="68">
        <f t="shared" si="606"/>
        <v>9.6368348036716109E-2</v>
      </c>
      <c r="DP148" s="68">
        <f t="shared" si="607"/>
        <v>4.1173930438738608</v>
      </c>
      <c r="DQ148" s="260">
        <v>3.6116119563077298</v>
      </c>
      <c r="DR148" s="264">
        <f t="shared" si="608"/>
        <v>91.01350263155804</v>
      </c>
      <c r="DS148" s="260">
        <v>0</v>
      </c>
      <c r="DT148" s="260">
        <v>0</v>
      </c>
      <c r="DU148" s="260">
        <v>0</v>
      </c>
      <c r="DV148" s="68">
        <f t="shared" si="609"/>
        <v>0</v>
      </c>
      <c r="DW148" s="68">
        <f t="shared" si="610"/>
        <v>0</v>
      </c>
      <c r="DX148" s="260">
        <v>0</v>
      </c>
      <c r="DY148" s="260">
        <v>0</v>
      </c>
      <c r="DZ148" s="260">
        <v>0</v>
      </c>
      <c r="EA148" s="260">
        <v>0</v>
      </c>
      <c r="EB148" s="68">
        <f t="shared" si="611"/>
        <v>0</v>
      </c>
      <c r="EC148" s="68">
        <f t="shared" si="612"/>
        <v>0</v>
      </c>
      <c r="ED148" s="267">
        <v>0</v>
      </c>
      <c r="EE148" s="69">
        <f t="shared" si="613"/>
        <v>0</v>
      </c>
      <c r="EF148" s="260">
        <v>15.150366666666701</v>
      </c>
      <c r="EG148" s="260">
        <v>3.3330806666666701</v>
      </c>
      <c r="EH148" s="260">
        <v>38.365671417174973</v>
      </c>
      <c r="EI148" s="260">
        <v>11.030463237042326</v>
      </c>
      <c r="EJ148" s="268">
        <f t="shared" si="614"/>
        <v>0.77477973776985298</v>
      </c>
      <c r="EK148" s="266">
        <f t="shared" si="615"/>
        <v>3.51719556868979</v>
      </c>
      <c r="EL148" s="260">
        <v>7.3205348414914884</v>
      </c>
      <c r="EM148" s="268">
        <f t="shared" si="616"/>
        <v>0.10032793000264086</v>
      </c>
      <c r="EN148" s="268">
        <f t="shared" si="617"/>
        <v>4.286568458574707</v>
      </c>
      <c r="EO148" s="269">
        <f t="shared" si="618"/>
        <v>75.200116829042159</v>
      </c>
      <c r="EP148" s="69">
        <f t="shared" si="619"/>
        <v>94.752147204593115</v>
      </c>
      <c r="EQ148" s="260">
        <v>0</v>
      </c>
      <c r="ER148" s="260">
        <v>0</v>
      </c>
      <c r="ES148" s="260">
        <v>0</v>
      </c>
      <c r="ET148" s="68">
        <f t="shared" si="620"/>
        <v>0</v>
      </c>
      <c r="EU148" s="68">
        <f t="shared" si="621"/>
        <v>0</v>
      </c>
      <c r="EV148" s="260">
        <v>0</v>
      </c>
      <c r="EW148" s="260">
        <v>0</v>
      </c>
      <c r="EX148" s="68">
        <f t="shared" si="622"/>
        <v>0</v>
      </c>
      <c r="EY148" s="68">
        <f t="shared" si="623"/>
        <v>0</v>
      </c>
      <c r="EZ148" s="260">
        <v>0</v>
      </c>
      <c r="FA148" s="69">
        <f t="shared" si="624"/>
        <v>0</v>
      </c>
      <c r="FB148" s="260">
        <v>0</v>
      </c>
      <c r="FC148" s="260">
        <v>0</v>
      </c>
      <c r="FD148" s="68">
        <f t="shared" si="625"/>
        <v>0</v>
      </c>
      <c r="FE148" s="68">
        <f t="shared" si="626"/>
        <v>0</v>
      </c>
      <c r="FF148" s="260">
        <v>0</v>
      </c>
      <c r="FG148" s="69">
        <f t="shared" si="627"/>
        <v>0</v>
      </c>
      <c r="FH148" s="260">
        <v>0</v>
      </c>
      <c r="FI148" s="260">
        <v>0</v>
      </c>
      <c r="FJ148" s="68">
        <f t="shared" si="628"/>
        <v>0</v>
      </c>
      <c r="FK148" s="68">
        <f t="shared" si="629"/>
        <v>0</v>
      </c>
      <c r="FL148" s="260">
        <v>0</v>
      </c>
      <c r="FM148" s="69">
        <f t="shared" si="630"/>
        <v>0</v>
      </c>
      <c r="FN148" s="260">
        <v>0</v>
      </c>
      <c r="FO148" s="260">
        <v>0</v>
      </c>
      <c r="FP148" s="68">
        <f t="shared" si="631"/>
        <v>0</v>
      </c>
      <c r="FQ148" s="68">
        <f t="shared" si="632"/>
        <v>0</v>
      </c>
      <c r="FR148" s="260">
        <v>0</v>
      </c>
      <c r="FS148" s="264">
        <f t="shared" si="633"/>
        <v>0</v>
      </c>
      <c r="FT148" s="270">
        <f t="shared" si="489"/>
        <v>370.7431963071183</v>
      </c>
      <c r="FU148" s="271">
        <f t="shared" si="490"/>
        <v>95.109043255440298</v>
      </c>
      <c r="FV148" s="272">
        <f t="shared" si="634"/>
        <v>41.573552467656171</v>
      </c>
      <c r="FW148" s="272">
        <f t="shared" si="491"/>
        <v>11.093025701068925</v>
      </c>
      <c r="FX148" s="272">
        <f t="shared" si="492"/>
        <v>76.457500000000195</v>
      </c>
      <c r="FY148" s="272">
        <f t="shared" si="493"/>
        <v>0</v>
      </c>
      <c r="FZ148" s="272">
        <f t="shared" si="494"/>
        <v>0</v>
      </c>
      <c r="GA148" s="272">
        <f t="shared" si="495"/>
        <v>0</v>
      </c>
      <c r="GB148" s="272">
        <f t="shared" si="496"/>
        <v>0</v>
      </c>
      <c r="GC148" s="272">
        <f t="shared" si="497"/>
        <v>0</v>
      </c>
      <c r="GD148" s="272">
        <f t="shared" si="498"/>
        <v>0</v>
      </c>
      <c r="GE148" s="272">
        <f t="shared" si="499"/>
        <v>41.365211213009488</v>
      </c>
      <c r="GF148" s="273">
        <f t="shared" si="500"/>
        <v>16.091548652919208</v>
      </c>
      <c r="GG148" s="273">
        <f t="shared" si="501"/>
        <v>2.9054924356017859</v>
      </c>
      <c r="GH148" s="272">
        <f t="shared" si="635"/>
        <v>28.642725260297269</v>
      </c>
      <c r="GI148" s="274">
        <f t="shared" si="636"/>
        <v>20.461672063423091</v>
      </c>
      <c r="GJ148" s="275">
        <f t="shared" si="502"/>
        <v>0.39254854969237407</v>
      </c>
      <c r="GK148" s="271">
        <f t="shared" si="637"/>
        <v>294.24105789747239</v>
      </c>
      <c r="GL148" s="276">
        <f t="shared" si="638"/>
        <v>370.74373295081523</v>
      </c>
      <c r="GM148" s="272">
        <f t="shared" si="639"/>
        <v>131.66226397178261</v>
      </c>
      <c r="GN148" s="272">
        <f t="shared" si="640"/>
        <v>14.391066686363086</v>
      </c>
      <c r="GO148" s="277">
        <f t="shared" si="641"/>
        <v>0.44746394304244247</v>
      </c>
      <c r="GP148" s="278">
        <f t="shared" si="642"/>
        <v>4.8909104627327775E-2</v>
      </c>
      <c r="GQ148" s="279">
        <f t="shared" si="643"/>
        <v>1.0693256281755978</v>
      </c>
      <c r="GR148" s="280">
        <f t="shared" si="644"/>
        <v>294.24105789747239</v>
      </c>
      <c r="GS148" s="272">
        <f t="shared" si="645"/>
        <v>131.66226397178261</v>
      </c>
      <c r="GT148" s="272">
        <f t="shared" si="503"/>
        <v>14.391066686363086</v>
      </c>
      <c r="GU148" s="73">
        <f t="shared" si="646"/>
        <v>0.44746394304244247</v>
      </c>
      <c r="GV148" s="74">
        <f t="shared" si="647"/>
        <v>4.8909104627327775E-2</v>
      </c>
      <c r="GW148" s="279">
        <f t="shared" si="648"/>
        <v>1.0693256281755978</v>
      </c>
      <c r="GX148" s="280">
        <f t="shared" si="649"/>
        <v>197.39035972076212</v>
      </c>
      <c r="GY148" s="272">
        <f t="shared" si="504"/>
        <v>124.92755742292812</v>
      </c>
      <c r="GZ148" s="272">
        <f t="shared" si="505"/>
        <v>5.4889121813008179</v>
      </c>
      <c r="HA148" s="73">
        <f t="shared" si="650"/>
        <v>0.632895940813202</v>
      </c>
      <c r="HB148" s="74">
        <f t="shared" si="651"/>
        <v>2.7807397428454443E-2</v>
      </c>
      <c r="HC148" s="279">
        <f t="shared" si="652"/>
        <v>1.0916505539135548</v>
      </c>
      <c r="HD148" s="280">
        <f t="shared" si="653"/>
        <v>197.39035972076212</v>
      </c>
      <c r="HE148" s="272">
        <f t="shared" si="506"/>
        <v>124.92755742292812</v>
      </c>
      <c r="HF148" s="272">
        <f t="shared" si="507"/>
        <v>5.4889121813008179</v>
      </c>
      <c r="HG148" s="73">
        <f t="shared" si="654"/>
        <v>0.632895940813202</v>
      </c>
      <c r="HH148" s="74">
        <f t="shared" si="655"/>
        <v>2.7807397428454443E-2</v>
      </c>
      <c r="HI148" s="281">
        <f t="shared" si="656"/>
        <v>1.0916505539135548</v>
      </c>
      <c r="HJ148" s="72">
        <f t="shared" si="508"/>
        <v>1.6567061957324536</v>
      </c>
      <c r="HK148" s="73">
        <f t="shared" si="657"/>
        <v>1.6567061957324536</v>
      </c>
      <c r="HL148" s="73">
        <f t="shared" si="509"/>
        <v>1.1345524206823574</v>
      </c>
      <c r="HM148" s="74">
        <f t="shared" si="658"/>
        <v>1.1345524206823574</v>
      </c>
      <c r="HN148" s="75"/>
      <c r="HO148" s="75"/>
      <c r="HP148" s="76">
        <f t="shared" si="659"/>
        <v>0</v>
      </c>
      <c r="HQ148" s="77">
        <f t="shared" si="660"/>
        <v>0</v>
      </c>
      <c r="HR148" s="77">
        <f t="shared" si="661"/>
        <v>0</v>
      </c>
      <c r="HS148" s="77">
        <f t="shared" si="662"/>
        <v>0</v>
      </c>
      <c r="HT148" s="282">
        <f t="shared" si="663"/>
        <v>0</v>
      </c>
      <c r="HU148" s="73"/>
      <c r="HV148" s="74"/>
      <c r="HW148" s="279"/>
      <c r="HX148" s="76">
        <f t="shared" si="664"/>
        <v>0</v>
      </c>
      <c r="HY148" s="77">
        <f t="shared" si="665"/>
        <v>0</v>
      </c>
      <c r="HZ148" s="77">
        <f t="shared" si="510"/>
        <v>0</v>
      </c>
      <c r="IA148" s="77">
        <f t="shared" si="666"/>
        <v>0</v>
      </c>
      <c r="IB148" s="282">
        <f t="shared" si="667"/>
        <v>0</v>
      </c>
      <c r="IC148" s="73"/>
      <c r="ID148" s="74"/>
      <c r="IE148" s="279"/>
      <c r="IF148" s="76">
        <f t="shared" si="511"/>
        <v>6.7347065488544882</v>
      </c>
      <c r="IG148" s="77">
        <f t="shared" si="668"/>
        <v>7.6641633996618959</v>
      </c>
      <c r="IH148" s="77">
        <f t="shared" si="512"/>
        <v>8.9021545050622688</v>
      </c>
      <c r="II148" s="77">
        <f t="shared" si="669"/>
        <v>10.280208022445908</v>
      </c>
      <c r="IJ148" s="282">
        <f t="shared" si="670"/>
        <v>96.850698176710267</v>
      </c>
      <c r="IK148" s="73">
        <f t="shared" si="671"/>
        <v>6.9536995350994654E-2</v>
      </c>
      <c r="IL148" s="74">
        <f t="shared" si="672"/>
        <v>9.1916265681634232E-2</v>
      </c>
      <c r="IM148" s="279">
        <f t="shared" si="673"/>
        <v>1.0238254386559078</v>
      </c>
      <c r="IN148" s="76">
        <f t="shared" si="513"/>
        <v>0</v>
      </c>
      <c r="IO148" s="77">
        <f t="shared" si="674"/>
        <v>0</v>
      </c>
      <c r="IP148" s="77">
        <f t="shared" si="514"/>
        <v>0</v>
      </c>
      <c r="IQ148" s="77">
        <f t="shared" si="675"/>
        <v>0</v>
      </c>
      <c r="IR148" s="282">
        <f t="shared" si="676"/>
        <v>0</v>
      </c>
      <c r="IS148" s="283"/>
      <c r="IT148" s="284"/>
      <c r="IU148" s="285"/>
      <c r="IV148" s="76">
        <f t="shared" si="515"/>
        <v>0</v>
      </c>
      <c r="IW148" s="77">
        <f t="shared" si="677"/>
        <v>0</v>
      </c>
      <c r="IX148" s="77">
        <f t="shared" si="678"/>
        <v>0</v>
      </c>
      <c r="IY148" s="77">
        <f t="shared" si="679"/>
        <v>0</v>
      </c>
      <c r="IZ148" s="282">
        <f t="shared" si="680"/>
        <v>0</v>
      </c>
      <c r="JA148" s="283"/>
      <c r="JB148" s="284"/>
      <c r="JC148" s="285"/>
      <c r="JD148" s="76">
        <f t="shared" si="516"/>
        <v>0</v>
      </c>
      <c r="JE148" s="77">
        <f t="shared" si="681"/>
        <v>0</v>
      </c>
      <c r="JF148" s="77">
        <f t="shared" si="517"/>
        <v>0</v>
      </c>
      <c r="JG148" s="77">
        <f t="shared" si="682"/>
        <v>0</v>
      </c>
      <c r="JH148" s="282">
        <f t="shared" si="683"/>
        <v>0</v>
      </c>
      <c r="JI148" s="283"/>
      <c r="JJ148" s="284"/>
      <c r="JK148" s="285"/>
      <c r="JL148" s="76">
        <f t="shared" si="518"/>
        <v>41.984127999391752</v>
      </c>
      <c r="JM148" s="77">
        <f t="shared" si="684"/>
        <v>47.77835750458781</v>
      </c>
      <c r="JN148" s="77">
        <f t="shared" si="519"/>
        <v>2.8194261898409514</v>
      </c>
      <c r="JO148" s="77">
        <f t="shared" si="685"/>
        <v>3.2558733640283308</v>
      </c>
      <c r="JP148" s="282">
        <f t="shared" si="686"/>
        <v>49.956878387549388</v>
      </c>
      <c r="JQ148" s="73">
        <f t="shared" si="520"/>
        <v>0.8404073543925703</v>
      </c>
      <c r="JR148" s="74">
        <f t="shared" si="521"/>
        <v>5.6437197055603641E-2</v>
      </c>
      <c r="JS148" s="279">
        <f t="shared" si="687"/>
        <v>1.1247210970839261</v>
      </c>
      <c r="JT148" s="76">
        <f t="shared" si="522"/>
        <v>0</v>
      </c>
      <c r="JU148" s="77">
        <f t="shared" si="688"/>
        <v>0</v>
      </c>
      <c r="JV148" s="77">
        <f t="shared" si="523"/>
        <v>0</v>
      </c>
      <c r="JW148" s="77">
        <f t="shared" si="689"/>
        <v>0</v>
      </c>
      <c r="JX148" s="282">
        <f t="shared" si="690"/>
        <v>0</v>
      </c>
      <c r="JY148" s="73"/>
      <c r="JZ148" s="74"/>
      <c r="KA148" s="279"/>
      <c r="KB148" s="76">
        <f t="shared" si="524"/>
        <v>0</v>
      </c>
      <c r="KC148" s="77">
        <f t="shared" si="691"/>
        <v>0</v>
      </c>
      <c r="KD148" s="77">
        <f t="shared" si="525"/>
        <v>0</v>
      </c>
      <c r="KE148" s="77">
        <f t="shared" si="692"/>
        <v>0</v>
      </c>
      <c r="KF148" s="282">
        <f t="shared" si="693"/>
        <v>0</v>
      </c>
      <c r="KG148" s="73"/>
      <c r="KH148" s="74"/>
      <c r="KI148" s="279"/>
      <c r="KJ148" s="76">
        <f t="shared" si="526"/>
        <v>54.939389976940298</v>
      </c>
      <c r="KK148" s="77">
        <f t="shared" si="694"/>
        <v>62.521575187657824</v>
      </c>
      <c r="KL148" s="77">
        <f t="shared" si="527"/>
        <v>1.7943783236873725</v>
      </c>
      <c r="KM148" s="77">
        <f t="shared" si="695"/>
        <v>2.0721480881941776</v>
      </c>
      <c r="KN148" s="282">
        <f t="shared" si="696"/>
        <v>72.232938596474639</v>
      </c>
      <c r="KO148" s="73">
        <f t="shared" si="528"/>
        <v>0.76058638959514291</v>
      </c>
      <c r="KP148" s="74">
        <f t="shared" si="529"/>
        <v>2.4841552324370589E-2</v>
      </c>
      <c r="KQ148" s="279">
        <f t="shared" si="530"/>
        <v>1.1088139999278381</v>
      </c>
      <c r="KR148" s="76">
        <f t="shared" si="531"/>
        <v>0</v>
      </c>
      <c r="KS148" s="77">
        <f t="shared" si="697"/>
        <v>0</v>
      </c>
      <c r="KT148" s="77">
        <f t="shared" si="532"/>
        <v>0</v>
      </c>
      <c r="KU148" s="77">
        <f t="shared" si="698"/>
        <v>0</v>
      </c>
      <c r="KV148" s="282">
        <f t="shared" si="699"/>
        <v>0</v>
      </c>
      <c r="KW148" s="73"/>
      <c r="KX148" s="74"/>
      <c r="KY148" s="279"/>
      <c r="KZ148" s="76">
        <f t="shared" si="533"/>
        <v>28.004039446596057</v>
      </c>
      <c r="LA148" s="77">
        <f t="shared" si="700"/>
        <v>31.868876930620779</v>
      </c>
      <c r="LB148" s="77">
        <f t="shared" si="534"/>
        <v>0.87510766777249382</v>
      </c>
      <c r="LC148" s="77">
        <f t="shared" si="701"/>
        <v>1.010574334743676</v>
      </c>
      <c r="LD148" s="286">
        <f t="shared" si="702"/>
        <v>75.200116829042159</v>
      </c>
      <c r="LE148" s="73">
        <f t="shared" si="535"/>
        <v>0.37239356303474441</v>
      </c>
      <c r="LF148" s="74">
        <f t="shared" si="536"/>
        <v>1.1637051971101842E-2</v>
      </c>
      <c r="LG148" s="279">
        <f t="shared" si="537"/>
        <v>1.0531954512795516</v>
      </c>
      <c r="LH148" s="76">
        <f t="shared" si="538"/>
        <v>0</v>
      </c>
      <c r="LI148" s="77">
        <f t="shared" si="703"/>
        <v>0</v>
      </c>
      <c r="LJ148" s="77">
        <f t="shared" si="539"/>
        <v>0</v>
      </c>
      <c r="LK148" s="77">
        <f t="shared" si="704"/>
        <v>0</v>
      </c>
      <c r="LL148" s="282">
        <f t="shared" si="705"/>
        <v>0</v>
      </c>
      <c r="LM148" s="73"/>
      <c r="LN148" s="74"/>
      <c r="LO148" s="279"/>
      <c r="LP148" s="76">
        <f t="shared" si="540"/>
        <v>0</v>
      </c>
      <c r="LQ148" s="77">
        <f t="shared" si="706"/>
        <v>0</v>
      </c>
      <c r="LR148" s="77">
        <f t="shared" si="541"/>
        <v>0</v>
      </c>
      <c r="LS148" s="77">
        <f t="shared" si="707"/>
        <v>0</v>
      </c>
      <c r="LT148" s="282">
        <f t="shared" si="708"/>
        <v>0</v>
      </c>
      <c r="LU148" s="73"/>
      <c r="LV148" s="74"/>
      <c r="LW148" s="279"/>
      <c r="LX148" s="76">
        <f t="shared" si="542"/>
        <v>0</v>
      </c>
      <c r="LY148" s="77">
        <f t="shared" si="709"/>
        <v>0</v>
      </c>
      <c r="LZ148" s="77">
        <f t="shared" si="543"/>
        <v>0</v>
      </c>
      <c r="MA148" s="77">
        <f t="shared" si="710"/>
        <v>0</v>
      </c>
      <c r="MB148" s="286">
        <f t="shared" si="711"/>
        <v>0</v>
      </c>
      <c r="MC148" s="73"/>
      <c r="MD148" s="74"/>
      <c r="ME148" s="279"/>
      <c r="MF148" s="76">
        <f t="shared" si="544"/>
        <v>0</v>
      </c>
      <c r="MG148" s="77">
        <f t="shared" si="712"/>
        <v>0</v>
      </c>
      <c r="MH148" s="77">
        <f t="shared" si="545"/>
        <v>0</v>
      </c>
      <c r="MI148" s="77">
        <f t="shared" si="713"/>
        <v>0</v>
      </c>
      <c r="MJ148" s="286">
        <f t="shared" si="714"/>
        <v>0</v>
      </c>
      <c r="MK148" s="73"/>
      <c r="ML148" s="74"/>
      <c r="MM148" s="279"/>
      <c r="MN148" s="287">
        <f t="shared" si="715"/>
        <v>1.0693216195229103</v>
      </c>
      <c r="MO148" s="288">
        <f t="shared" si="715"/>
        <v>0</v>
      </c>
      <c r="MP148" s="288">
        <f t="shared" si="715"/>
        <v>1.09164727356137</v>
      </c>
      <c r="MQ148" s="289">
        <f t="shared" si="546"/>
        <v>0</v>
      </c>
      <c r="MR148" s="290">
        <f t="shared" si="716"/>
        <v>1.6566999851268447</v>
      </c>
      <c r="MS148" s="291"/>
      <c r="MT148" s="291">
        <f t="shared" si="547"/>
        <v>1.1345490114123318</v>
      </c>
      <c r="MU148" s="292"/>
      <c r="MV148" s="359">
        <f t="shared" si="548"/>
        <v>0</v>
      </c>
      <c r="MW148" s="360">
        <f t="shared" si="549"/>
        <v>0</v>
      </c>
      <c r="MX148" s="360">
        <f t="shared" si="550"/>
        <v>0.52215097371451302</v>
      </c>
      <c r="MY148" s="360">
        <f t="shared" si="551"/>
        <v>0</v>
      </c>
      <c r="MZ148" s="360">
        <f t="shared" si="552"/>
        <v>0</v>
      </c>
      <c r="NA148" s="360">
        <f t="shared" si="553"/>
        <v>0</v>
      </c>
      <c r="NB148" s="360">
        <f t="shared" si="554"/>
        <v>0.29580164853307256</v>
      </c>
      <c r="NC148" s="360">
        <f t="shared" si="555"/>
        <v>0</v>
      </c>
      <c r="ND148" s="360">
        <f t="shared" si="556"/>
        <v>0</v>
      </c>
      <c r="NE148" s="360">
        <f t="shared" si="557"/>
        <v>0.42168196417255688</v>
      </c>
      <c r="NF148" s="360">
        <f t="shared" si="558"/>
        <v>0</v>
      </c>
      <c r="NG148" s="360">
        <f t="shared" si="559"/>
        <v>0.41706539870670245</v>
      </c>
      <c r="NH148" s="360">
        <f t="shared" si="560"/>
        <v>0</v>
      </c>
      <c r="NI148" s="360">
        <f t="shared" si="561"/>
        <v>0</v>
      </c>
      <c r="NJ148" s="360">
        <f t="shared" si="562"/>
        <v>0</v>
      </c>
      <c r="NK148" s="361">
        <f t="shared" si="563"/>
        <v>0</v>
      </c>
      <c r="NL148" s="145">
        <f t="shared" si="717"/>
        <v>1.6566999851268447</v>
      </c>
      <c r="NM148" s="40"/>
      <c r="NN148" s="56">
        <f t="shared" si="718"/>
        <v>1.1345490114123318</v>
      </c>
      <c r="NO148" s="59"/>
      <c r="NP148" s="55">
        <f t="shared" si="564"/>
        <v>1.0693216195229103</v>
      </c>
      <c r="NQ148" s="40"/>
      <c r="NR148" s="56">
        <f t="shared" si="565"/>
        <v>1.09164727356137</v>
      </c>
      <c r="NS148" s="60"/>
      <c r="NT148" s="25"/>
      <c r="NU148" s="86">
        <f t="shared" si="721"/>
        <v>0</v>
      </c>
      <c r="NV148" s="86">
        <f t="shared" si="721"/>
        <v>0</v>
      </c>
      <c r="NW148" s="86">
        <f t="shared" si="721"/>
        <v>0</v>
      </c>
      <c r="NX148" s="86">
        <f t="shared" si="719"/>
        <v>0</v>
      </c>
      <c r="NY148" s="87">
        <f t="shared" si="722"/>
        <v>0</v>
      </c>
      <c r="NZ148" s="87">
        <f t="shared" si="722"/>
        <v>0</v>
      </c>
      <c r="OA148" s="87">
        <f t="shared" si="722"/>
        <v>0</v>
      </c>
      <c r="OB148" s="87">
        <f t="shared" si="720"/>
        <v>0</v>
      </c>
      <c r="OC148" s="26"/>
    </row>
    <row r="149" spans="1:393" thickBot="1" x14ac:dyDescent="0.35">
      <c r="A149" s="136" t="s">
        <v>396</v>
      </c>
      <c r="B149" s="137" t="s">
        <v>397</v>
      </c>
      <c r="C149" s="133" t="s">
        <v>118</v>
      </c>
      <c r="D149" s="64">
        <f>VLOOKUP(B149,[1]УсіТ_1!$A$10:$G$556,6,FALSE)</f>
        <v>148.80000000000001</v>
      </c>
      <c r="E149" s="64">
        <f>VLOOKUP(B149,[1]УсіТ_1!$A$10:$G$556,7,FALSE)</f>
        <v>15.1</v>
      </c>
      <c r="F149" s="38"/>
      <c r="G149" s="38"/>
      <c r="H149" s="39"/>
      <c r="I149" s="256">
        <v>2.4230999999999998</v>
      </c>
      <c r="J149" s="62">
        <v>2.4230999999999998</v>
      </c>
      <c r="K149" s="257">
        <f t="shared" si="566"/>
        <v>1.3296999999999999</v>
      </c>
      <c r="L149" s="258">
        <f t="shared" si="567"/>
        <v>1.3296999999999999</v>
      </c>
      <c r="M149" s="63">
        <v>0</v>
      </c>
      <c r="N149" s="63">
        <v>0</v>
      </c>
      <c r="O149" s="63">
        <v>1.0933999999999999</v>
      </c>
      <c r="P149" s="63">
        <v>0</v>
      </c>
      <c r="Q149" s="63">
        <v>0</v>
      </c>
      <c r="R149" s="63">
        <v>0</v>
      </c>
      <c r="S149" s="63">
        <v>0.2661</v>
      </c>
      <c r="T149" s="63">
        <v>0</v>
      </c>
      <c r="U149" s="63">
        <v>0</v>
      </c>
      <c r="V149" s="63">
        <v>0.62519999999999998</v>
      </c>
      <c r="W149" s="63">
        <v>0</v>
      </c>
      <c r="X149" s="63">
        <v>0.43840000000000001</v>
      </c>
      <c r="Y149" s="63">
        <v>0</v>
      </c>
      <c r="Z149" s="63">
        <v>0</v>
      </c>
      <c r="AA149" s="63">
        <v>0</v>
      </c>
      <c r="AB149" s="259">
        <v>0</v>
      </c>
      <c r="AC149" s="144">
        <v>0</v>
      </c>
      <c r="AD149" s="70">
        <v>0</v>
      </c>
      <c r="AE149" s="70">
        <v>0</v>
      </c>
      <c r="AF149" s="68">
        <f t="shared" si="568"/>
        <v>0</v>
      </c>
      <c r="AG149" s="68">
        <f t="shared" si="569"/>
        <v>0</v>
      </c>
      <c r="AH149" s="71">
        <v>0</v>
      </c>
      <c r="AI149" s="71">
        <v>0</v>
      </c>
      <c r="AJ149" s="68">
        <f t="shared" si="570"/>
        <v>0</v>
      </c>
      <c r="AK149" s="68">
        <f t="shared" si="571"/>
        <v>0</v>
      </c>
      <c r="AL149" s="71">
        <v>0</v>
      </c>
      <c r="AM149" s="69">
        <f t="shared" si="572"/>
        <v>0</v>
      </c>
      <c r="AN149" s="260">
        <v>0</v>
      </c>
      <c r="AO149" s="71">
        <v>0</v>
      </c>
      <c r="AP149" s="71">
        <v>0</v>
      </c>
      <c r="AQ149" s="68">
        <f t="shared" si="573"/>
        <v>0</v>
      </c>
      <c r="AR149" s="68">
        <f t="shared" si="574"/>
        <v>0</v>
      </c>
      <c r="AS149" s="71">
        <v>0</v>
      </c>
      <c r="AT149" s="261">
        <f t="shared" si="485"/>
        <v>0</v>
      </c>
      <c r="AU149" s="71">
        <v>0</v>
      </c>
      <c r="AV149" s="68">
        <f t="shared" si="575"/>
        <v>0</v>
      </c>
      <c r="AW149" s="68">
        <f t="shared" si="576"/>
        <v>0</v>
      </c>
      <c r="AX149" s="71">
        <v>0</v>
      </c>
      <c r="AY149" s="69">
        <f t="shared" si="577"/>
        <v>0</v>
      </c>
      <c r="AZ149" s="260">
        <v>20</v>
      </c>
      <c r="BA149" s="260">
        <v>101.943333333334</v>
      </c>
      <c r="BB149" s="260">
        <v>10.6312333333334</v>
      </c>
      <c r="BC149" s="262">
        <f t="shared" si="578"/>
        <v>8.5049866666667207</v>
      </c>
      <c r="BD149" s="262">
        <f t="shared" si="486"/>
        <v>2.1262466666666793</v>
      </c>
      <c r="BE149" s="260">
        <v>3.9903533333333399</v>
      </c>
      <c r="BF149" s="262">
        <f t="shared" si="579"/>
        <v>3.1922826666666722</v>
      </c>
      <c r="BG149" s="262">
        <f t="shared" si="487"/>
        <v>0.79807066666666771</v>
      </c>
      <c r="BH149" s="260">
        <v>12.569865505265964</v>
      </c>
      <c r="BI149" s="263">
        <f t="shared" si="580"/>
        <v>7.3603350260705067</v>
      </c>
      <c r="BJ149" s="68">
        <f t="shared" si="581"/>
        <v>0.17227000674967005</v>
      </c>
      <c r="BK149" s="260">
        <v>6.4561919421282061</v>
      </c>
      <c r="BL149" s="69">
        <f t="shared" si="582"/>
        <v>162.7091729368739</v>
      </c>
      <c r="BM149" s="260">
        <v>0</v>
      </c>
      <c r="BN149" s="260">
        <v>0</v>
      </c>
      <c r="BO149" s="260">
        <v>0</v>
      </c>
      <c r="BP149" s="68">
        <f t="shared" si="583"/>
        <v>0</v>
      </c>
      <c r="BQ149" s="68">
        <f t="shared" si="584"/>
        <v>0</v>
      </c>
      <c r="BR149" s="260">
        <v>0</v>
      </c>
      <c r="BS149" s="260">
        <v>0</v>
      </c>
      <c r="BT149" s="68">
        <f t="shared" si="585"/>
        <v>0</v>
      </c>
      <c r="BU149" s="68">
        <f t="shared" si="586"/>
        <v>0</v>
      </c>
      <c r="BV149" s="260">
        <v>0</v>
      </c>
      <c r="BW149" s="69">
        <f t="shared" si="587"/>
        <v>0</v>
      </c>
      <c r="BX149" s="260">
        <v>0</v>
      </c>
      <c r="BY149" s="260">
        <v>0</v>
      </c>
      <c r="BZ149" s="263">
        <f t="shared" si="588"/>
        <v>0</v>
      </c>
      <c r="CA149" s="263">
        <f t="shared" si="589"/>
        <v>0</v>
      </c>
      <c r="CB149" s="260">
        <v>0</v>
      </c>
      <c r="CC149" s="264">
        <f t="shared" si="590"/>
        <v>0</v>
      </c>
      <c r="CD149" s="260">
        <v>0</v>
      </c>
      <c r="CE149" s="260">
        <v>0</v>
      </c>
      <c r="CF149" s="263">
        <f t="shared" si="591"/>
        <v>0</v>
      </c>
      <c r="CG149" s="263">
        <f t="shared" si="592"/>
        <v>0</v>
      </c>
      <c r="CH149" s="260">
        <v>0</v>
      </c>
      <c r="CI149" s="69">
        <f t="shared" si="593"/>
        <v>0</v>
      </c>
      <c r="CJ149" s="260">
        <v>18.569092330090765</v>
      </c>
      <c r="CK149" s="260">
        <v>4.0852010580087672</v>
      </c>
      <c r="CL149" s="260">
        <v>1.7669331459161108</v>
      </c>
      <c r="CM149" s="260">
        <v>1.4426534338447712</v>
      </c>
      <c r="CN149" s="260">
        <v>3.9489853925629741</v>
      </c>
      <c r="CO149" s="265">
        <f t="shared" si="594"/>
        <v>0.27737673397362328</v>
      </c>
      <c r="CP149" s="266">
        <f t="shared" si="595"/>
        <v>1.2591813802434149</v>
      </c>
      <c r="CQ149" s="260">
        <v>3.0596111601490428</v>
      </c>
      <c r="CR149" s="265">
        <f t="shared" si="596"/>
        <v>4.1931970949842634E-2</v>
      </c>
      <c r="CS149" s="265">
        <f t="shared" si="597"/>
        <v>1.7915675532699127</v>
      </c>
      <c r="CT149" s="260">
        <v>1.5714911661275046</v>
      </c>
      <c r="CU149" s="267">
        <f t="shared" si="488"/>
        <v>39.601577103426202</v>
      </c>
      <c r="CV149" s="260">
        <v>0</v>
      </c>
      <c r="CW149" s="260">
        <v>0</v>
      </c>
      <c r="CX149" s="68">
        <f t="shared" si="598"/>
        <v>0</v>
      </c>
      <c r="CY149" s="68">
        <f t="shared" si="599"/>
        <v>0</v>
      </c>
      <c r="CZ149" s="260">
        <v>0</v>
      </c>
      <c r="DA149" s="69">
        <f t="shared" si="600"/>
        <v>0</v>
      </c>
      <c r="DB149" s="260">
        <v>0</v>
      </c>
      <c r="DC149" s="260">
        <v>0</v>
      </c>
      <c r="DD149" s="68">
        <f t="shared" si="601"/>
        <v>0</v>
      </c>
      <c r="DE149" s="68">
        <f t="shared" si="602"/>
        <v>0</v>
      </c>
      <c r="DF149" s="260">
        <v>0</v>
      </c>
      <c r="DG149" s="69">
        <f t="shared" si="603"/>
        <v>0</v>
      </c>
      <c r="DH149" s="260">
        <v>33.937705771586238</v>
      </c>
      <c r="DI149" s="260">
        <v>7.4662952697489722</v>
      </c>
      <c r="DJ149" s="260">
        <v>0.53525707700833314</v>
      </c>
      <c r="DK149" s="260">
        <v>24.706649801714782</v>
      </c>
      <c r="DL149" s="68">
        <f t="shared" si="604"/>
        <v>1.7353950820724462</v>
      </c>
      <c r="DM149" s="68">
        <f t="shared" si="605"/>
        <v>7.8780117690743783</v>
      </c>
      <c r="DN149" s="260">
        <v>7.1873276169785703</v>
      </c>
      <c r="DO149" s="68">
        <f t="shared" si="606"/>
        <v>9.8502324990691309E-2</v>
      </c>
      <c r="DP149" s="68">
        <f t="shared" si="607"/>
        <v>4.2085684354322694</v>
      </c>
      <c r="DQ149" s="260">
        <v>3.6915873511181201</v>
      </c>
      <c r="DR149" s="264">
        <f t="shared" si="608"/>
        <v>93.029787465786001</v>
      </c>
      <c r="DS149" s="260">
        <v>0</v>
      </c>
      <c r="DT149" s="260">
        <v>0</v>
      </c>
      <c r="DU149" s="260">
        <v>0</v>
      </c>
      <c r="DV149" s="68">
        <f t="shared" si="609"/>
        <v>0</v>
      </c>
      <c r="DW149" s="68">
        <f t="shared" si="610"/>
        <v>0</v>
      </c>
      <c r="DX149" s="260">
        <v>0</v>
      </c>
      <c r="DY149" s="260">
        <v>0</v>
      </c>
      <c r="DZ149" s="260">
        <v>0</v>
      </c>
      <c r="EA149" s="260">
        <v>0</v>
      </c>
      <c r="EB149" s="68">
        <f t="shared" si="611"/>
        <v>0</v>
      </c>
      <c r="EC149" s="68">
        <f t="shared" si="612"/>
        <v>0</v>
      </c>
      <c r="ED149" s="267">
        <v>0</v>
      </c>
      <c r="EE149" s="69">
        <f t="shared" si="613"/>
        <v>0</v>
      </c>
      <c r="EF149" s="260">
        <v>10.4640488888889</v>
      </c>
      <c r="EG149" s="260">
        <v>2.3020907555555601</v>
      </c>
      <c r="EH149" s="260">
        <v>26.345995861619468</v>
      </c>
      <c r="EI149" s="260">
        <v>7.6185157177385374</v>
      </c>
      <c r="EJ149" s="268">
        <f t="shared" si="614"/>
        <v>0.53512454401395482</v>
      </c>
      <c r="EK149" s="266">
        <f t="shared" si="615"/>
        <v>2.4292551587895455</v>
      </c>
      <c r="EL149" s="260">
        <v>5.039709297446378</v>
      </c>
      <c r="EM149" s="268">
        <f t="shared" si="616"/>
        <v>6.9069215921502614E-2</v>
      </c>
      <c r="EN149" s="268">
        <f t="shared" si="617"/>
        <v>2.9510219379569165</v>
      </c>
      <c r="EO149" s="269">
        <f t="shared" si="618"/>
        <v>51.770360521248847</v>
      </c>
      <c r="EP149" s="69">
        <f t="shared" si="619"/>
        <v>65.230654256773548</v>
      </c>
      <c r="EQ149" s="260">
        <v>0</v>
      </c>
      <c r="ER149" s="260">
        <v>0</v>
      </c>
      <c r="ES149" s="260">
        <v>0</v>
      </c>
      <c r="ET149" s="68">
        <f t="shared" si="620"/>
        <v>0</v>
      </c>
      <c r="EU149" s="68">
        <f t="shared" si="621"/>
        <v>0</v>
      </c>
      <c r="EV149" s="260">
        <v>0</v>
      </c>
      <c r="EW149" s="260">
        <v>0</v>
      </c>
      <c r="EX149" s="68">
        <f t="shared" si="622"/>
        <v>0</v>
      </c>
      <c r="EY149" s="68">
        <f t="shared" si="623"/>
        <v>0</v>
      </c>
      <c r="EZ149" s="260">
        <v>0</v>
      </c>
      <c r="FA149" s="69">
        <f t="shared" si="624"/>
        <v>0</v>
      </c>
      <c r="FB149" s="260">
        <v>0</v>
      </c>
      <c r="FC149" s="260">
        <v>0</v>
      </c>
      <c r="FD149" s="68">
        <f t="shared" si="625"/>
        <v>0</v>
      </c>
      <c r="FE149" s="68">
        <f t="shared" si="626"/>
        <v>0</v>
      </c>
      <c r="FF149" s="260">
        <v>0</v>
      </c>
      <c r="FG149" s="69">
        <f t="shared" si="627"/>
        <v>0</v>
      </c>
      <c r="FH149" s="260">
        <v>0</v>
      </c>
      <c r="FI149" s="260">
        <v>0</v>
      </c>
      <c r="FJ149" s="68">
        <f t="shared" si="628"/>
        <v>0</v>
      </c>
      <c r="FK149" s="68">
        <f t="shared" si="629"/>
        <v>0</v>
      </c>
      <c r="FL149" s="260">
        <v>0</v>
      </c>
      <c r="FM149" s="69">
        <f t="shared" si="630"/>
        <v>0</v>
      </c>
      <c r="FN149" s="260">
        <v>0</v>
      </c>
      <c r="FO149" s="260">
        <v>0</v>
      </c>
      <c r="FP149" s="68">
        <f t="shared" si="631"/>
        <v>0</v>
      </c>
      <c r="FQ149" s="68">
        <f t="shared" si="632"/>
        <v>0</v>
      </c>
      <c r="FR149" s="260">
        <v>0</v>
      </c>
      <c r="FS149" s="264">
        <f t="shared" si="633"/>
        <v>0</v>
      </c>
      <c r="FT149" s="270">
        <f t="shared" si="489"/>
        <v>360.57119176285966</v>
      </c>
      <c r="FU149" s="271">
        <f t="shared" si="490"/>
        <v>76.824434073879189</v>
      </c>
      <c r="FV149" s="272">
        <f t="shared" si="634"/>
        <v>30.129849984032489</v>
      </c>
      <c r="FW149" s="272">
        <f t="shared" si="491"/>
        <v>13.139922767178165</v>
      </c>
      <c r="FX149" s="272">
        <f t="shared" si="492"/>
        <v>101.943333333334</v>
      </c>
      <c r="FY149" s="272">
        <f t="shared" si="493"/>
        <v>0</v>
      </c>
      <c r="FZ149" s="272">
        <f t="shared" si="494"/>
        <v>0</v>
      </c>
      <c r="GA149" s="272">
        <f t="shared" si="495"/>
        <v>0</v>
      </c>
      <c r="GB149" s="272">
        <f t="shared" si="496"/>
        <v>0</v>
      </c>
      <c r="GC149" s="272">
        <f t="shared" si="497"/>
        <v>0</v>
      </c>
      <c r="GD149" s="272">
        <f t="shared" si="498"/>
        <v>0</v>
      </c>
      <c r="GE149" s="272">
        <f t="shared" si="499"/>
        <v>36.274150912016296</v>
      </c>
      <c r="GF149" s="273">
        <f t="shared" si="500"/>
        <v>14.111066935890955</v>
      </c>
      <c r="GG149" s="273">
        <f t="shared" si="501"/>
        <v>2.5478963600600246</v>
      </c>
      <c r="GH149" s="272">
        <f t="shared" si="635"/>
        <v>27.856513579839955</v>
      </c>
      <c r="GI149" s="274">
        <f t="shared" si="636"/>
        <v>19.900021402330118</v>
      </c>
      <c r="GJ149" s="275">
        <f t="shared" si="502"/>
        <v>0.38177351861170661</v>
      </c>
      <c r="GK149" s="271">
        <f t="shared" si="637"/>
        <v>286.16820465028007</v>
      </c>
      <c r="GL149" s="276">
        <f t="shared" si="638"/>
        <v>360.57193785935289</v>
      </c>
      <c r="GM149" s="272">
        <f t="shared" si="639"/>
        <v>110.83552241210026</v>
      </c>
      <c r="GN149" s="272">
        <f t="shared" si="640"/>
        <v>16.069592645849895</v>
      </c>
      <c r="GO149" s="277">
        <f t="shared" si="641"/>
        <v>0.38730900432334869</v>
      </c>
      <c r="GP149" s="278">
        <f t="shared" si="642"/>
        <v>5.6154360913324361E-2</v>
      </c>
      <c r="GQ149" s="279">
        <f t="shared" si="643"/>
        <v>1.0621452107560481</v>
      </c>
      <c r="GR149" s="280">
        <f t="shared" si="644"/>
        <v>286.16820465028007</v>
      </c>
      <c r="GS149" s="272">
        <f t="shared" si="645"/>
        <v>110.83552241210026</v>
      </c>
      <c r="GT149" s="272">
        <f t="shared" si="503"/>
        <v>16.069592645849895</v>
      </c>
      <c r="GU149" s="73">
        <f t="shared" si="646"/>
        <v>0.38730900432334869</v>
      </c>
      <c r="GV149" s="74">
        <f t="shared" si="647"/>
        <v>5.6154360913324361E-2</v>
      </c>
      <c r="GW149" s="279">
        <f t="shared" si="648"/>
        <v>1.0621452107560481</v>
      </c>
      <c r="GX149" s="280">
        <f t="shared" si="649"/>
        <v>157.03394041466586</v>
      </c>
      <c r="GY149" s="272">
        <f t="shared" si="504"/>
        <v>101.85591368029424</v>
      </c>
      <c r="GZ149" s="272">
        <f t="shared" si="505"/>
        <v>4.200053305766831</v>
      </c>
      <c r="HA149" s="73">
        <f t="shared" si="650"/>
        <v>0.64862356132268084</v>
      </c>
      <c r="HB149" s="74">
        <f t="shared" si="651"/>
        <v>2.674614987483671E-2</v>
      </c>
      <c r="HC149" s="279">
        <f t="shared" si="652"/>
        <v>1.0936568416987678</v>
      </c>
      <c r="HD149" s="280">
        <f t="shared" si="653"/>
        <v>157.03394041466586</v>
      </c>
      <c r="HE149" s="272">
        <f t="shared" si="506"/>
        <v>101.85591368029424</v>
      </c>
      <c r="HF149" s="272">
        <f t="shared" si="507"/>
        <v>4.200053305766831</v>
      </c>
      <c r="HG149" s="73">
        <f t="shared" si="654"/>
        <v>0.64862356132268084</v>
      </c>
      <c r="HH149" s="74">
        <f t="shared" si="655"/>
        <v>2.674614987483671E-2</v>
      </c>
      <c r="HI149" s="281">
        <f t="shared" si="656"/>
        <v>1.0936568416987678</v>
      </c>
      <c r="HJ149" s="72">
        <f t="shared" si="508"/>
        <v>2.57368406018298</v>
      </c>
      <c r="HK149" s="73">
        <f t="shared" si="657"/>
        <v>2.57368406018298</v>
      </c>
      <c r="HL149" s="73">
        <f t="shared" si="509"/>
        <v>1.4542355024068514</v>
      </c>
      <c r="HM149" s="74">
        <f t="shared" si="658"/>
        <v>1.4542355024068514</v>
      </c>
      <c r="HN149" s="75"/>
      <c r="HO149" s="75"/>
      <c r="HP149" s="76">
        <f t="shared" si="659"/>
        <v>0</v>
      </c>
      <c r="HQ149" s="77">
        <f t="shared" si="660"/>
        <v>0</v>
      </c>
      <c r="HR149" s="77">
        <f t="shared" si="661"/>
        <v>0</v>
      </c>
      <c r="HS149" s="77">
        <f t="shared" si="662"/>
        <v>0</v>
      </c>
      <c r="HT149" s="282">
        <f t="shared" si="663"/>
        <v>0</v>
      </c>
      <c r="HU149" s="73"/>
      <c r="HV149" s="74"/>
      <c r="HW149" s="279"/>
      <c r="HX149" s="76">
        <f t="shared" si="664"/>
        <v>0</v>
      </c>
      <c r="HY149" s="77">
        <f t="shared" si="665"/>
        <v>0</v>
      </c>
      <c r="HZ149" s="77">
        <f t="shared" si="510"/>
        <v>0</v>
      </c>
      <c r="IA149" s="77">
        <f t="shared" si="666"/>
        <v>0</v>
      </c>
      <c r="IB149" s="282">
        <f t="shared" si="667"/>
        <v>0</v>
      </c>
      <c r="IC149" s="73"/>
      <c r="ID149" s="74"/>
      <c r="IE149" s="279"/>
      <c r="IF149" s="76">
        <f t="shared" si="511"/>
        <v>8.9796087318060174</v>
      </c>
      <c r="IG149" s="77">
        <f t="shared" si="668"/>
        <v>10.218884532882566</v>
      </c>
      <c r="IH149" s="77">
        <f t="shared" si="512"/>
        <v>11.869539340083064</v>
      </c>
      <c r="II149" s="77">
        <f t="shared" si="669"/>
        <v>13.706944029927921</v>
      </c>
      <c r="IJ149" s="282">
        <f t="shared" si="670"/>
        <v>129.13426423561421</v>
      </c>
      <c r="IK149" s="73">
        <f t="shared" si="671"/>
        <v>6.9536995350994626E-2</v>
      </c>
      <c r="IL149" s="74">
        <f t="shared" si="672"/>
        <v>9.1916265681634163E-2</v>
      </c>
      <c r="IM149" s="279">
        <f t="shared" si="673"/>
        <v>1.0238254386559078</v>
      </c>
      <c r="IN149" s="76">
        <f t="shared" si="513"/>
        <v>0</v>
      </c>
      <c r="IO149" s="77">
        <f t="shared" si="674"/>
        <v>0</v>
      </c>
      <c r="IP149" s="77">
        <f t="shared" si="514"/>
        <v>0</v>
      </c>
      <c r="IQ149" s="77">
        <f t="shared" si="675"/>
        <v>0</v>
      </c>
      <c r="IR149" s="282">
        <f t="shared" si="676"/>
        <v>0</v>
      </c>
      <c r="IS149" s="283"/>
      <c r="IT149" s="284"/>
      <c r="IU149" s="285"/>
      <c r="IV149" s="76">
        <f t="shared" si="515"/>
        <v>0</v>
      </c>
      <c r="IW149" s="77">
        <f t="shared" si="677"/>
        <v>0</v>
      </c>
      <c r="IX149" s="77">
        <f t="shared" si="678"/>
        <v>0</v>
      </c>
      <c r="IY149" s="77">
        <f t="shared" si="679"/>
        <v>0</v>
      </c>
      <c r="IZ149" s="282">
        <f t="shared" si="680"/>
        <v>0</v>
      </c>
      <c r="JA149" s="283"/>
      <c r="JB149" s="284"/>
      <c r="JC149" s="285"/>
      <c r="JD149" s="76">
        <f t="shared" si="516"/>
        <v>0</v>
      </c>
      <c r="JE149" s="77">
        <f t="shared" si="681"/>
        <v>0</v>
      </c>
      <c r="JF149" s="77">
        <f t="shared" si="517"/>
        <v>0</v>
      </c>
      <c r="JG149" s="77">
        <f t="shared" si="682"/>
        <v>0</v>
      </c>
      <c r="JH149" s="282">
        <f t="shared" si="683"/>
        <v>0</v>
      </c>
      <c r="JI149" s="283"/>
      <c r="JJ149" s="284"/>
      <c r="JK149" s="285"/>
      <c r="JL149" s="76">
        <f t="shared" si="518"/>
        <v>26.37620708698579</v>
      </c>
      <c r="JM149" s="77">
        <f t="shared" si="684"/>
        <v>30.0163874270607</v>
      </c>
      <c r="JN149" s="77">
        <f t="shared" si="519"/>
        <v>1.7619621387682372</v>
      </c>
      <c r="JO149" s="77">
        <f t="shared" si="685"/>
        <v>2.0347138778495601</v>
      </c>
      <c r="JP149" s="282">
        <f t="shared" si="686"/>
        <v>31.429823097957303</v>
      </c>
      <c r="JQ149" s="73">
        <f t="shared" si="520"/>
        <v>0.83920953053980252</v>
      </c>
      <c r="JR149" s="74">
        <f t="shared" si="521"/>
        <v>5.6060199043333182E-2</v>
      </c>
      <c r="JS149" s="279">
        <f t="shared" si="687"/>
        <v>1.124497426121706</v>
      </c>
      <c r="JT149" s="76">
        <f t="shared" si="522"/>
        <v>0</v>
      </c>
      <c r="JU149" s="77">
        <f t="shared" si="688"/>
        <v>0</v>
      </c>
      <c r="JV149" s="77">
        <f t="shared" si="523"/>
        <v>0</v>
      </c>
      <c r="JW149" s="77">
        <f t="shared" si="689"/>
        <v>0</v>
      </c>
      <c r="JX149" s="282">
        <f t="shared" si="690"/>
        <v>0</v>
      </c>
      <c r="JY149" s="73"/>
      <c r="JZ149" s="74"/>
      <c r="KA149" s="279"/>
      <c r="KB149" s="76">
        <f t="shared" si="524"/>
        <v>0</v>
      </c>
      <c r="KC149" s="77">
        <f t="shared" si="691"/>
        <v>0</v>
      </c>
      <c r="KD149" s="77">
        <f t="shared" si="525"/>
        <v>0</v>
      </c>
      <c r="KE149" s="77">
        <f t="shared" si="692"/>
        <v>0</v>
      </c>
      <c r="KF149" s="282">
        <f t="shared" si="693"/>
        <v>0</v>
      </c>
      <c r="KG149" s="73"/>
      <c r="KH149" s="74"/>
      <c r="KI149" s="279"/>
      <c r="KJ149" s="76">
        <f t="shared" si="526"/>
        <v>56.14962889083332</v>
      </c>
      <c r="KK149" s="77">
        <f t="shared" si="694"/>
        <v>63.898839174057223</v>
      </c>
      <c r="KL149" s="77">
        <f t="shared" si="527"/>
        <v>1.8338974070631375</v>
      </c>
      <c r="KM149" s="77">
        <f t="shared" si="695"/>
        <v>2.1177847256765112</v>
      </c>
      <c r="KN149" s="282">
        <f t="shared" si="696"/>
        <v>73.833164655385715</v>
      </c>
      <c r="KO149" s="73">
        <f t="shared" si="528"/>
        <v>0.76049332509191747</v>
      </c>
      <c r="KP149" s="74">
        <f t="shared" si="529"/>
        <v>2.4838396344282459E-2</v>
      </c>
      <c r="KQ149" s="279">
        <f t="shared" si="530"/>
        <v>1.1088006675500306</v>
      </c>
      <c r="KR149" s="76">
        <f t="shared" si="531"/>
        <v>0</v>
      </c>
      <c r="KS149" s="77">
        <f t="shared" si="697"/>
        <v>0</v>
      </c>
      <c r="KT149" s="77">
        <f t="shared" si="532"/>
        <v>0</v>
      </c>
      <c r="KU149" s="77">
        <f t="shared" si="698"/>
        <v>0</v>
      </c>
      <c r="KV149" s="282">
        <f t="shared" si="699"/>
        <v>0</v>
      </c>
      <c r="KW149" s="73"/>
      <c r="KX149" s="74"/>
      <c r="KY149" s="279"/>
      <c r="KZ149" s="76">
        <f t="shared" si="533"/>
        <v>19.330077702475144</v>
      </c>
      <c r="LA149" s="77">
        <f t="shared" si="700"/>
        <v>21.997821726193738</v>
      </c>
      <c r="LB149" s="77">
        <f t="shared" si="534"/>
        <v>0.60419375993545743</v>
      </c>
      <c r="LC149" s="77">
        <f t="shared" si="701"/>
        <v>0.69772295397346629</v>
      </c>
      <c r="LD149" s="286">
        <f t="shared" si="702"/>
        <v>51.770360521248847</v>
      </c>
      <c r="LE149" s="73">
        <f t="shared" si="535"/>
        <v>0.3733811684494881</v>
      </c>
      <c r="LF149" s="74">
        <f t="shared" si="536"/>
        <v>1.1670650037051018E-2</v>
      </c>
      <c r="LG149" s="279">
        <f t="shared" si="537"/>
        <v>1.0533369516834494</v>
      </c>
      <c r="LH149" s="76">
        <f t="shared" si="538"/>
        <v>0</v>
      </c>
      <c r="LI149" s="77">
        <f t="shared" si="703"/>
        <v>0</v>
      </c>
      <c r="LJ149" s="77">
        <f t="shared" si="539"/>
        <v>0</v>
      </c>
      <c r="LK149" s="77">
        <f t="shared" si="704"/>
        <v>0</v>
      </c>
      <c r="LL149" s="282">
        <f t="shared" si="705"/>
        <v>0</v>
      </c>
      <c r="LM149" s="73"/>
      <c r="LN149" s="74"/>
      <c r="LO149" s="279"/>
      <c r="LP149" s="76">
        <f t="shared" si="540"/>
        <v>0</v>
      </c>
      <c r="LQ149" s="77">
        <f t="shared" si="706"/>
        <v>0</v>
      </c>
      <c r="LR149" s="77">
        <f t="shared" si="541"/>
        <v>0</v>
      </c>
      <c r="LS149" s="77">
        <f t="shared" si="707"/>
        <v>0</v>
      </c>
      <c r="LT149" s="282">
        <f t="shared" si="708"/>
        <v>0</v>
      </c>
      <c r="LU149" s="73"/>
      <c r="LV149" s="74"/>
      <c r="LW149" s="279"/>
      <c r="LX149" s="76">
        <f t="shared" si="542"/>
        <v>0</v>
      </c>
      <c r="LY149" s="77">
        <f t="shared" si="709"/>
        <v>0</v>
      </c>
      <c r="LZ149" s="77">
        <f t="shared" si="543"/>
        <v>0</v>
      </c>
      <c r="MA149" s="77">
        <f t="shared" si="710"/>
        <v>0</v>
      </c>
      <c r="MB149" s="286">
        <f t="shared" si="711"/>
        <v>0</v>
      </c>
      <c r="MC149" s="73"/>
      <c r="MD149" s="74"/>
      <c r="ME149" s="279"/>
      <c r="MF149" s="76">
        <f t="shared" si="544"/>
        <v>0</v>
      </c>
      <c r="MG149" s="77">
        <f t="shared" si="712"/>
        <v>0</v>
      </c>
      <c r="MH149" s="77">
        <f t="shared" si="545"/>
        <v>0</v>
      </c>
      <c r="MI149" s="77">
        <f t="shared" si="713"/>
        <v>0</v>
      </c>
      <c r="MJ149" s="286">
        <f t="shared" si="714"/>
        <v>0</v>
      </c>
      <c r="MK149" s="73"/>
      <c r="ML149" s="74"/>
      <c r="MM149" s="279"/>
      <c r="MN149" s="287">
        <f t="shared" si="715"/>
        <v>1.0621454321685688</v>
      </c>
      <c r="MO149" s="288">
        <f t="shared" si="715"/>
        <v>0</v>
      </c>
      <c r="MP149" s="288">
        <f t="shared" si="715"/>
        <v>1.0936556080779796</v>
      </c>
      <c r="MQ149" s="289">
        <f t="shared" si="546"/>
        <v>0</v>
      </c>
      <c r="MR149" s="290">
        <f t="shared" si="716"/>
        <v>2.5736845966876589</v>
      </c>
      <c r="MS149" s="291"/>
      <c r="MT149" s="291">
        <f t="shared" si="547"/>
        <v>1.4542338620612894</v>
      </c>
      <c r="MU149" s="292"/>
      <c r="MV149" s="359">
        <f t="shared" si="548"/>
        <v>0</v>
      </c>
      <c r="MW149" s="360">
        <f t="shared" si="549"/>
        <v>0</v>
      </c>
      <c r="MX149" s="360">
        <f t="shared" si="550"/>
        <v>1.1194507346263696</v>
      </c>
      <c r="MY149" s="360">
        <f t="shared" si="551"/>
        <v>0</v>
      </c>
      <c r="MZ149" s="360">
        <f t="shared" si="552"/>
        <v>0</v>
      </c>
      <c r="NA149" s="360">
        <f t="shared" si="553"/>
        <v>0</v>
      </c>
      <c r="NB149" s="360">
        <f t="shared" si="554"/>
        <v>0.29922876509098595</v>
      </c>
      <c r="NC149" s="360">
        <f t="shared" si="555"/>
        <v>0</v>
      </c>
      <c r="ND149" s="360">
        <f t="shared" si="556"/>
        <v>0</v>
      </c>
      <c r="NE149" s="360">
        <f t="shared" si="557"/>
        <v>0.69322217735227909</v>
      </c>
      <c r="NF149" s="360">
        <f t="shared" si="558"/>
        <v>0</v>
      </c>
      <c r="NG149" s="360">
        <f t="shared" si="559"/>
        <v>0.46178291961802426</v>
      </c>
      <c r="NH149" s="360">
        <f t="shared" si="560"/>
        <v>0</v>
      </c>
      <c r="NI149" s="360">
        <f t="shared" si="561"/>
        <v>0</v>
      </c>
      <c r="NJ149" s="360">
        <f t="shared" si="562"/>
        <v>0</v>
      </c>
      <c r="NK149" s="361">
        <f t="shared" si="563"/>
        <v>0</v>
      </c>
      <c r="NL149" s="145">
        <f t="shared" si="717"/>
        <v>2.5736845966876589</v>
      </c>
      <c r="NM149" s="40"/>
      <c r="NN149" s="56">
        <f t="shared" si="718"/>
        <v>1.4542338620612894</v>
      </c>
      <c r="NO149" s="59"/>
      <c r="NP149" s="55">
        <f t="shared" si="564"/>
        <v>1.0621454321685688</v>
      </c>
      <c r="NQ149" s="40"/>
      <c r="NR149" s="56">
        <f t="shared" si="565"/>
        <v>1.0936556080779796</v>
      </c>
      <c r="NS149" s="60"/>
      <c r="NT149" s="25"/>
      <c r="NU149" s="86">
        <f t="shared" si="721"/>
        <v>0</v>
      </c>
      <c r="NV149" s="86">
        <f t="shared" si="721"/>
        <v>0</v>
      </c>
      <c r="NW149" s="86">
        <f t="shared" si="721"/>
        <v>0</v>
      </c>
      <c r="NX149" s="86">
        <f t="shared" si="719"/>
        <v>0</v>
      </c>
      <c r="NY149" s="87">
        <f t="shared" si="722"/>
        <v>0</v>
      </c>
      <c r="NZ149" s="87">
        <f t="shared" si="722"/>
        <v>0</v>
      </c>
      <c r="OA149" s="87">
        <f t="shared" si="722"/>
        <v>0</v>
      </c>
      <c r="OB149" s="87">
        <f t="shared" si="720"/>
        <v>0</v>
      </c>
      <c r="OC149" s="26"/>
    </row>
    <row r="150" spans="1:393" thickBot="1" x14ac:dyDescent="0.35">
      <c r="A150" s="136" t="s">
        <v>398</v>
      </c>
      <c r="B150" s="137" t="s">
        <v>399</v>
      </c>
      <c r="C150" s="133" t="s">
        <v>118</v>
      </c>
      <c r="D150" s="64">
        <f>VLOOKUP(B150,[1]УсіТ_1!$A$10:$G$556,6,FALSE)</f>
        <v>75.8</v>
      </c>
      <c r="E150" s="64">
        <f>VLOOKUP(B150,[1]УсіТ_1!$A$10:$G$556,7,FALSE)</f>
        <v>0</v>
      </c>
      <c r="F150" s="38"/>
      <c r="G150" s="38"/>
      <c r="H150" s="39"/>
      <c r="I150" s="256">
        <v>1.2976000000000001</v>
      </c>
      <c r="J150" s="62">
        <v>1.2976000000000001</v>
      </c>
      <c r="K150" s="257">
        <f t="shared" si="566"/>
        <v>0.97560000000000002</v>
      </c>
      <c r="L150" s="258">
        <f t="shared" si="567"/>
        <v>0.97560000000000002</v>
      </c>
      <c r="M150" s="63">
        <v>0</v>
      </c>
      <c r="N150" s="63">
        <v>0</v>
      </c>
      <c r="O150" s="63">
        <v>0.32200000000000001</v>
      </c>
      <c r="P150" s="63">
        <v>0</v>
      </c>
      <c r="Q150" s="63">
        <v>0</v>
      </c>
      <c r="R150" s="63">
        <v>0</v>
      </c>
      <c r="S150" s="63">
        <v>0.27400000000000002</v>
      </c>
      <c r="T150" s="63">
        <v>0</v>
      </c>
      <c r="U150" s="63">
        <v>0</v>
      </c>
      <c r="V150" s="63">
        <v>0.255</v>
      </c>
      <c r="W150" s="63">
        <v>0</v>
      </c>
      <c r="X150" s="63">
        <v>0.4466</v>
      </c>
      <c r="Y150" s="63">
        <v>0</v>
      </c>
      <c r="Z150" s="63">
        <v>0</v>
      </c>
      <c r="AA150" s="63">
        <v>0</v>
      </c>
      <c r="AB150" s="259">
        <v>0</v>
      </c>
      <c r="AC150" s="144">
        <v>0</v>
      </c>
      <c r="AD150" s="70">
        <v>0</v>
      </c>
      <c r="AE150" s="70">
        <v>0</v>
      </c>
      <c r="AF150" s="68">
        <f t="shared" si="568"/>
        <v>0</v>
      </c>
      <c r="AG150" s="68">
        <f t="shared" si="569"/>
        <v>0</v>
      </c>
      <c r="AH150" s="71">
        <v>0</v>
      </c>
      <c r="AI150" s="71">
        <v>0</v>
      </c>
      <c r="AJ150" s="68">
        <f t="shared" si="570"/>
        <v>0</v>
      </c>
      <c r="AK150" s="68">
        <f t="shared" si="571"/>
        <v>0</v>
      </c>
      <c r="AL150" s="71">
        <v>0</v>
      </c>
      <c r="AM150" s="69">
        <f t="shared" si="572"/>
        <v>0</v>
      </c>
      <c r="AN150" s="260">
        <v>0</v>
      </c>
      <c r="AO150" s="71">
        <v>0</v>
      </c>
      <c r="AP150" s="71">
        <v>0</v>
      </c>
      <c r="AQ150" s="68">
        <f t="shared" si="573"/>
        <v>0</v>
      </c>
      <c r="AR150" s="68">
        <f t="shared" si="574"/>
        <v>0</v>
      </c>
      <c r="AS150" s="71">
        <v>0</v>
      </c>
      <c r="AT150" s="261">
        <f t="shared" si="485"/>
        <v>0</v>
      </c>
      <c r="AU150" s="71">
        <v>0</v>
      </c>
      <c r="AV150" s="68">
        <f t="shared" si="575"/>
        <v>0</v>
      </c>
      <c r="AW150" s="68">
        <f t="shared" si="576"/>
        <v>0</v>
      </c>
      <c r="AX150" s="71">
        <v>0</v>
      </c>
      <c r="AY150" s="69">
        <f t="shared" si="577"/>
        <v>0</v>
      </c>
      <c r="AZ150" s="260">
        <v>3</v>
      </c>
      <c r="BA150" s="260">
        <v>15.291499999999999</v>
      </c>
      <c r="BB150" s="260">
        <v>1.5946849999999999</v>
      </c>
      <c r="BC150" s="262">
        <f t="shared" si="578"/>
        <v>1.2757480000000001</v>
      </c>
      <c r="BD150" s="262">
        <f t="shared" si="486"/>
        <v>0.3189369999999998</v>
      </c>
      <c r="BE150" s="260">
        <v>0.598553</v>
      </c>
      <c r="BF150" s="262">
        <f t="shared" si="579"/>
        <v>0.4788424</v>
      </c>
      <c r="BG150" s="262">
        <f t="shared" si="487"/>
        <v>0.1197106</v>
      </c>
      <c r="BH150" s="260">
        <v>1.8854798257898826</v>
      </c>
      <c r="BI150" s="263">
        <f t="shared" si="580"/>
        <v>1.104050253910569</v>
      </c>
      <c r="BJ150" s="68">
        <f t="shared" si="581"/>
        <v>2.5840501012450341E-2</v>
      </c>
      <c r="BK150" s="260">
        <v>0.96842879131922466</v>
      </c>
      <c r="BL150" s="69">
        <f t="shared" si="582"/>
        <v>24.406375940530925</v>
      </c>
      <c r="BM150" s="260">
        <v>0</v>
      </c>
      <c r="BN150" s="260">
        <v>0</v>
      </c>
      <c r="BO150" s="260">
        <v>0</v>
      </c>
      <c r="BP150" s="68">
        <f t="shared" si="583"/>
        <v>0</v>
      </c>
      <c r="BQ150" s="68">
        <f t="shared" si="584"/>
        <v>0</v>
      </c>
      <c r="BR150" s="260">
        <v>0</v>
      </c>
      <c r="BS150" s="260">
        <v>0</v>
      </c>
      <c r="BT150" s="68">
        <f t="shared" si="585"/>
        <v>0</v>
      </c>
      <c r="BU150" s="68">
        <f t="shared" si="586"/>
        <v>0</v>
      </c>
      <c r="BV150" s="260">
        <v>0</v>
      </c>
      <c r="BW150" s="69">
        <f t="shared" si="587"/>
        <v>0</v>
      </c>
      <c r="BX150" s="260">
        <v>0</v>
      </c>
      <c r="BY150" s="260">
        <v>0</v>
      </c>
      <c r="BZ150" s="263">
        <f t="shared" si="588"/>
        <v>0</v>
      </c>
      <c r="CA150" s="263">
        <f t="shared" si="589"/>
        <v>0</v>
      </c>
      <c r="CB150" s="260">
        <v>0</v>
      </c>
      <c r="CC150" s="264">
        <f t="shared" si="590"/>
        <v>0</v>
      </c>
      <c r="CD150" s="260">
        <v>0</v>
      </c>
      <c r="CE150" s="260">
        <v>0</v>
      </c>
      <c r="CF150" s="263">
        <f t="shared" si="591"/>
        <v>0</v>
      </c>
      <c r="CG150" s="263">
        <f t="shared" si="592"/>
        <v>0</v>
      </c>
      <c r="CH150" s="260">
        <v>0</v>
      </c>
      <c r="CI150" s="69">
        <f t="shared" si="593"/>
        <v>0</v>
      </c>
      <c r="CJ150" s="260">
        <v>9.6702096681510756</v>
      </c>
      <c r="CK150" s="260">
        <v>2.1274465067007022</v>
      </c>
      <c r="CL150" s="260">
        <v>0.91765013492607206</v>
      </c>
      <c r="CM150" s="260">
        <v>0.73490006912253791</v>
      </c>
      <c r="CN150" s="260">
        <v>2.1652357324932039</v>
      </c>
      <c r="CO150" s="265">
        <f t="shared" si="594"/>
        <v>0.15208615785032265</v>
      </c>
      <c r="CP150" s="266">
        <f t="shared" si="595"/>
        <v>0.69041139613424796</v>
      </c>
      <c r="CQ150" s="260">
        <v>1.6048055125047527</v>
      </c>
      <c r="CR150" s="265">
        <f t="shared" si="596"/>
        <v>2.1993859548877635E-2</v>
      </c>
      <c r="CS150" s="265">
        <f t="shared" si="597"/>
        <v>0.93970028706920794</v>
      </c>
      <c r="CT150" s="260">
        <v>0.82426738374528852</v>
      </c>
      <c r="CU150" s="267">
        <f t="shared" si="488"/>
        <v>20.77153792622531</v>
      </c>
      <c r="CV150" s="260">
        <v>0</v>
      </c>
      <c r="CW150" s="260">
        <v>0</v>
      </c>
      <c r="CX150" s="68">
        <f t="shared" si="598"/>
        <v>0</v>
      </c>
      <c r="CY150" s="68">
        <f t="shared" si="599"/>
        <v>0</v>
      </c>
      <c r="CZ150" s="260">
        <v>0</v>
      </c>
      <c r="DA150" s="69">
        <f t="shared" si="600"/>
        <v>0</v>
      </c>
      <c r="DB150" s="260">
        <v>0</v>
      </c>
      <c r="DC150" s="260">
        <v>0</v>
      </c>
      <c r="DD150" s="68">
        <f t="shared" si="601"/>
        <v>0</v>
      </c>
      <c r="DE150" s="68">
        <f t="shared" si="602"/>
        <v>0</v>
      </c>
      <c r="DF150" s="260">
        <v>0</v>
      </c>
      <c r="DG150" s="69">
        <f t="shared" si="603"/>
        <v>0</v>
      </c>
      <c r="DH150" s="260">
        <v>7.0481081414873605</v>
      </c>
      <c r="DI150" s="260">
        <v>1.5505837911272193</v>
      </c>
      <c r="DJ150" s="260">
        <v>0.11109489338333328</v>
      </c>
      <c r="DK150" s="260">
        <v>5.1310227270027982</v>
      </c>
      <c r="DL150" s="68">
        <f t="shared" si="604"/>
        <v>0.36040303634467652</v>
      </c>
      <c r="DM150" s="68">
        <f t="shared" si="605"/>
        <v>1.6360881687775661</v>
      </c>
      <c r="DN150" s="260">
        <v>1.4934375011719101</v>
      </c>
      <c r="DO150" s="68">
        <f t="shared" si="606"/>
        <v>2.0467560953561028E-2</v>
      </c>
      <c r="DP150" s="68">
        <f t="shared" si="607"/>
        <v>0.87448830256121668</v>
      </c>
      <c r="DQ150" s="260">
        <v>0.76706604774603504</v>
      </c>
      <c r="DR150" s="264">
        <f t="shared" si="608"/>
        <v>19.321575722302388</v>
      </c>
      <c r="DS150" s="260">
        <v>0</v>
      </c>
      <c r="DT150" s="260">
        <v>0</v>
      </c>
      <c r="DU150" s="260">
        <v>0</v>
      </c>
      <c r="DV150" s="68">
        <f t="shared" si="609"/>
        <v>0</v>
      </c>
      <c r="DW150" s="68">
        <f t="shared" si="610"/>
        <v>0</v>
      </c>
      <c r="DX150" s="260">
        <v>0</v>
      </c>
      <c r="DY150" s="260">
        <v>0</v>
      </c>
      <c r="DZ150" s="260">
        <v>0</v>
      </c>
      <c r="EA150" s="260">
        <v>0</v>
      </c>
      <c r="EB150" s="68">
        <f t="shared" si="611"/>
        <v>0</v>
      </c>
      <c r="EC150" s="68">
        <f t="shared" si="612"/>
        <v>0</v>
      </c>
      <c r="ED150" s="267">
        <v>0</v>
      </c>
      <c r="EE150" s="69">
        <f t="shared" si="613"/>
        <v>0</v>
      </c>
      <c r="EF150" s="260">
        <v>5.4831366666666703</v>
      </c>
      <c r="EG150" s="260">
        <v>1.20629006666667</v>
      </c>
      <c r="EH150" s="260">
        <v>13.570731417174967</v>
      </c>
      <c r="EI150" s="260">
        <v>3.9920840700452969</v>
      </c>
      <c r="EJ150" s="268">
        <f t="shared" si="614"/>
        <v>0.28040398507998165</v>
      </c>
      <c r="EK150" s="266">
        <f t="shared" si="615"/>
        <v>1.2729239107427834</v>
      </c>
      <c r="EL150" s="260">
        <v>2.615504971618928</v>
      </c>
      <c r="EM150" s="268">
        <f t="shared" si="616"/>
        <v>3.5845495636037408E-2</v>
      </c>
      <c r="EN150" s="268">
        <f t="shared" si="617"/>
        <v>1.5315193981513497</v>
      </c>
      <c r="EO150" s="269">
        <f t="shared" si="618"/>
        <v>26.867747192172533</v>
      </c>
      <c r="EP150" s="69">
        <f t="shared" si="619"/>
        <v>33.853361462137393</v>
      </c>
      <c r="EQ150" s="260">
        <v>0</v>
      </c>
      <c r="ER150" s="260">
        <v>0</v>
      </c>
      <c r="ES150" s="260">
        <v>0</v>
      </c>
      <c r="ET150" s="68">
        <f t="shared" si="620"/>
        <v>0</v>
      </c>
      <c r="EU150" s="68">
        <f t="shared" si="621"/>
        <v>0</v>
      </c>
      <c r="EV150" s="260">
        <v>0</v>
      </c>
      <c r="EW150" s="260">
        <v>0</v>
      </c>
      <c r="EX150" s="68">
        <f t="shared" si="622"/>
        <v>0</v>
      </c>
      <c r="EY150" s="68">
        <f t="shared" si="623"/>
        <v>0</v>
      </c>
      <c r="EZ150" s="260">
        <v>0</v>
      </c>
      <c r="FA150" s="69">
        <f t="shared" si="624"/>
        <v>0</v>
      </c>
      <c r="FB150" s="260">
        <v>0</v>
      </c>
      <c r="FC150" s="260">
        <v>0</v>
      </c>
      <c r="FD150" s="68">
        <f t="shared" si="625"/>
        <v>0</v>
      </c>
      <c r="FE150" s="68">
        <f t="shared" si="626"/>
        <v>0</v>
      </c>
      <c r="FF150" s="260">
        <v>0</v>
      </c>
      <c r="FG150" s="69">
        <f t="shared" si="627"/>
        <v>0</v>
      </c>
      <c r="FH150" s="260">
        <v>0</v>
      </c>
      <c r="FI150" s="260">
        <v>0</v>
      </c>
      <c r="FJ150" s="68">
        <f t="shared" si="628"/>
        <v>0</v>
      </c>
      <c r="FK150" s="68">
        <f t="shared" si="629"/>
        <v>0</v>
      </c>
      <c r="FL150" s="260">
        <v>0</v>
      </c>
      <c r="FM150" s="69">
        <f t="shared" si="630"/>
        <v>0</v>
      </c>
      <c r="FN150" s="260">
        <v>0</v>
      </c>
      <c r="FO150" s="260">
        <v>0</v>
      </c>
      <c r="FP150" s="68">
        <f t="shared" si="631"/>
        <v>0</v>
      </c>
      <c r="FQ150" s="68">
        <f t="shared" si="632"/>
        <v>0</v>
      </c>
      <c r="FR150" s="260">
        <v>0</v>
      </c>
      <c r="FS150" s="264">
        <f t="shared" si="633"/>
        <v>0</v>
      </c>
      <c r="FT150" s="270">
        <f t="shared" si="489"/>
        <v>98.352851051196012</v>
      </c>
      <c r="FU150" s="271">
        <f t="shared" si="490"/>
        <v>27.085774840799701</v>
      </c>
      <c r="FV150" s="272">
        <f t="shared" si="634"/>
        <v>14.303223976361835</v>
      </c>
      <c r="FW150" s="272">
        <f t="shared" si="491"/>
        <v>2.4894904691225381</v>
      </c>
      <c r="FX150" s="272">
        <f t="shared" si="492"/>
        <v>15.291499999999999</v>
      </c>
      <c r="FY150" s="272">
        <f t="shared" si="493"/>
        <v>0</v>
      </c>
      <c r="FZ150" s="272">
        <f t="shared" si="494"/>
        <v>0</v>
      </c>
      <c r="GA150" s="272">
        <f t="shared" si="495"/>
        <v>0</v>
      </c>
      <c r="GB150" s="272">
        <f t="shared" si="496"/>
        <v>0</v>
      </c>
      <c r="GC150" s="272">
        <f t="shared" si="497"/>
        <v>0</v>
      </c>
      <c r="GD150" s="272">
        <f t="shared" si="498"/>
        <v>0</v>
      </c>
      <c r="GE150" s="272">
        <f t="shared" si="499"/>
        <v>11.2883425295413</v>
      </c>
      <c r="GF150" s="273">
        <f t="shared" si="500"/>
        <v>4.3912966402986093</v>
      </c>
      <c r="GG150" s="273">
        <f t="shared" si="501"/>
        <v>0.79289317927498082</v>
      </c>
      <c r="GH150" s="272">
        <f t="shared" si="635"/>
        <v>7.5992278110854734</v>
      </c>
      <c r="GI150" s="274">
        <f t="shared" si="636"/>
        <v>5.4287050548646576</v>
      </c>
      <c r="GJ150" s="275">
        <f t="shared" si="502"/>
        <v>0.10414741715092642</v>
      </c>
      <c r="GK150" s="271">
        <f t="shared" si="637"/>
        <v>78.057559626910844</v>
      </c>
      <c r="GL150" s="276">
        <f t="shared" si="638"/>
        <v>98.352525129907661</v>
      </c>
      <c r="GM150" s="272">
        <f t="shared" si="639"/>
        <v>36.905776535962971</v>
      </c>
      <c r="GN150" s="272">
        <f t="shared" si="640"/>
        <v>3.3865310655484455</v>
      </c>
      <c r="GO150" s="277">
        <f t="shared" si="641"/>
        <v>0.47280207980316447</v>
      </c>
      <c r="GP150" s="278">
        <f t="shared" si="642"/>
        <v>4.3385049209005981E-2</v>
      </c>
      <c r="GQ150" s="279">
        <f t="shared" si="643"/>
        <v>1.0719674206511889</v>
      </c>
      <c r="GR150" s="280">
        <f t="shared" si="644"/>
        <v>78.057559626910844</v>
      </c>
      <c r="GS150" s="272">
        <f t="shared" si="645"/>
        <v>36.905776535962971</v>
      </c>
      <c r="GT150" s="272">
        <f t="shared" si="503"/>
        <v>3.3865310655484455</v>
      </c>
      <c r="GU150" s="73">
        <f t="shared" si="646"/>
        <v>0.47280207980316447</v>
      </c>
      <c r="GV150" s="74">
        <f t="shared" si="647"/>
        <v>4.3385049209005981E-2</v>
      </c>
      <c r="GW150" s="279">
        <f t="shared" si="648"/>
        <v>1.0719674206511889</v>
      </c>
      <c r="GX150" s="280">
        <f t="shared" si="649"/>
        <v>58.687419991568845</v>
      </c>
      <c r="GY150" s="272">
        <f t="shared" si="504"/>
        <v>35.55883522619208</v>
      </c>
      <c r="GZ150" s="272">
        <f t="shared" si="505"/>
        <v>1.6061001645359951</v>
      </c>
      <c r="HA150" s="73">
        <f t="shared" si="650"/>
        <v>0.60590217173119099</v>
      </c>
      <c r="HB150" s="74">
        <f t="shared" si="651"/>
        <v>2.7367026268435905E-2</v>
      </c>
      <c r="HC150" s="279">
        <f t="shared" si="652"/>
        <v>1.0878569743869755</v>
      </c>
      <c r="HD150" s="280">
        <f t="shared" si="653"/>
        <v>58.687419991568845</v>
      </c>
      <c r="HE150" s="272">
        <f t="shared" si="506"/>
        <v>35.55883522619208</v>
      </c>
      <c r="HF150" s="272">
        <f t="shared" si="507"/>
        <v>1.6061001645359951</v>
      </c>
      <c r="HG150" s="73">
        <f t="shared" si="654"/>
        <v>0.60590217173119099</v>
      </c>
      <c r="HH150" s="74">
        <f t="shared" si="655"/>
        <v>2.7367026268435905E-2</v>
      </c>
      <c r="HI150" s="281">
        <f t="shared" si="656"/>
        <v>1.0878569743869755</v>
      </c>
      <c r="HJ150" s="72">
        <f t="shared" si="508"/>
        <v>1.3909849250369828</v>
      </c>
      <c r="HK150" s="73">
        <f t="shared" si="657"/>
        <v>1.3909849250369828</v>
      </c>
      <c r="HL150" s="73">
        <f t="shared" si="509"/>
        <v>1.0613132642119334</v>
      </c>
      <c r="HM150" s="74">
        <f t="shared" si="658"/>
        <v>1.0613132642119334</v>
      </c>
      <c r="HN150" s="75"/>
      <c r="HO150" s="75"/>
      <c r="HP150" s="76">
        <f t="shared" si="659"/>
        <v>0</v>
      </c>
      <c r="HQ150" s="77">
        <f t="shared" si="660"/>
        <v>0</v>
      </c>
      <c r="HR150" s="77">
        <f t="shared" si="661"/>
        <v>0</v>
      </c>
      <c r="HS150" s="77">
        <f t="shared" si="662"/>
        <v>0</v>
      </c>
      <c r="HT150" s="282">
        <f t="shared" si="663"/>
        <v>0</v>
      </c>
      <c r="HU150" s="73"/>
      <c r="HV150" s="74"/>
      <c r="HW150" s="279"/>
      <c r="HX150" s="76">
        <f t="shared" si="664"/>
        <v>0</v>
      </c>
      <c r="HY150" s="77">
        <f t="shared" si="665"/>
        <v>0</v>
      </c>
      <c r="HZ150" s="77">
        <f t="shared" si="510"/>
        <v>0</v>
      </c>
      <c r="IA150" s="77">
        <f t="shared" si="666"/>
        <v>0</v>
      </c>
      <c r="IB150" s="282">
        <f t="shared" si="667"/>
        <v>0</v>
      </c>
      <c r="IC150" s="73"/>
      <c r="ID150" s="74"/>
      <c r="IE150" s="279"/>
      <c r="IF150" s="76">
        <f t="shared" si="511"/>
        <v>1.3469413097708942</v>
      </c>
      <c r="IG150" s="77">
        <f t="shared" si="668"/>
        <v>1.5328326799323753</v>
      </c>
      <c r="IH150" s="77">
        <f t="shared" si="512"/>
        <v>1.7804309010124504</v>
      </c>
      <c r="II150" s="77">
        <f t="shared" si="669"/>
        <v>2.0560416044891778</v>
      </c>
      <c r="IJ150" s="282">
        <f t="shared" si="670"/>
        <v>19.370139635342003</v>
      </c>
      <c r="IK150" s="73">
        <f t="shared" si="671"/>
        <v>6.9536995350994654E-2</v>
      </c>
      <c r="IL150" s="74">
        <f t="shared" si="672"/>
        <v>9.1916265681634302E-2</v>
      </c>
      <c r="IM150" s="279">
        <f t="shared" si="673"/>
        <v>1.0238254386559078</v>
      </c>
      <c r="IN150" s="76">
        <f t="shared" si="513"/>
        <v>0</v>
      </c>
      <c r="IO150" s="77">
        <f t="shared" si="674"/>
        <v>0</v>
      </c>
      <c r="IP150" s="77">
        <f t="shared" si="514"/>
        <v>0</v>
      </c>
      <c r="IQ150" s="77">
        <f t="shared" si="675"/>
        <v>0</v>
      </c>
      <c r="IR150" s="282">
        <f t="shared" si="676"/>
        <v>0</v>
      </c>
      <c r="IS150" s="283"/>
      <c r="IT150" s="284"/>
      <c r="IU150" s="285"/>
      <c r="IV150" s="76">
        <f t="shared" si="515"/>
        <v>0</v>
      </c>
      <c r="IW150" s="77">
        <f t="shared" si="677"/>
        <v>0</v>
      </c>
      <c r="IX150" s="77">
        <f t="shared" si="678"/>
        <v>0</v>
      </c>
      <c r="IY150" s="77">
        <f t="shared" si="679"/>
        <v>0</v>
      </c>
      <c r="IZ150" s="282">
        <f t="shared" si="680"/>
        <v>0</v>
      </c>
      <c r="JA150" s="283"/>
      <c r="JB150" s="284"/>
      <c r="JC150" s="285"/>
      <c r="JD150" s="76">
        <f t="shared" si="516"/>
        <v>0</v>
      </c>
      <c r="JE150" s="77">
        <f t="shared" si="681"/>
        <v>0</v>
      </c>
      <c r="JF150" s="77">
        <f t="shared" si="517"/>
        <v>0</v>
      </c>
      <c r="JG150" s="77">
        <f t="shared" si="682"/>
        <v>0</v>
      </c>
      <c r="JH150" s="282">
        <f t="shared" si="683"/>
        <v>0</v>
      </c>
      <c r="JI150" s="283"/>
      <c r="JJ150" s="284"/>
      <c r="JK150" s="285"/>
      <c r="JL150" s="76">
        <f t="shared" si="518"/>
        <v>13.786392428359994</v>
      </c>
      <c r="JM150" s="77">
        <f t="shared" si="684"/>
        <v>15.689052447397955</v>
      </c>
      <c r="JN150" s="77">
        <f t="shared" si="519"/>
        <v>0.90898008652173823</v>
      </c>
      <c r="JO150" s="77">
        <f t="shared" si="685"/>
        <v>1.0496902039153033</v>
      </c>
      <c r="JP150" s="282">
        <f t="shared" si="686"/>
        <v>16.485347560496276</v>
      </c>
      <c r="JQ150" s="73">
        <f t="shared" si="520"/>
        <v>0.83628157536673542</v>
      </c>
      <c r="JR150" s="74">
        <f t="shared" si="521"/>
        <v>5.5138666818279336E-2</v>
      </c>
      <c r="JS150" s="279">
        <f t="shared" si="687"/>
        <v>1.1239506858398329</v>
      </c>
      <c r="JT150" s="76">
        <f t="shared" si="522"/>
        <v>0</v>
      </c>
      <c r="JU150" s="77">
        <f t="shared" si="688"/>
        <v>0</v>
      </c>
      <c r="JV150" s="77">
        <f t="shared" si="523"/>
        <v>0</v>
      </c>
      <c r="JW150" s="77">
        <f t="shared" si="689"/>
        <v>0</v>
      </c>
      <c r="JX150" s="282">
        <f t="shared" si="690"/>
        <v>0</v>
      </c>
      <c r="JY150" s="73"/>
      <c r="JZ150" s="74"/>
      <c r="KA150" s="279"/>
      <c r="KB150" s="76">
        <f t="shared" si="524"/>
        <v>0</v>
      </c>
      <c r="KC150" s="77">
        <f t="shared" si="691"/>
        <v>0</v>
      </c>
      <c r="KD150" s="77">
        <f t="shared" si="525"/>
        <v>0</v>
      </c>
      <c r="KE150" s="77">
        <f t="shared" si="692"/>
        <v>0</v>
      </c>
      <c r="KF150" s="282">
        <f t="shared" si="693"/>
        <v>0</v>
      </c>
      <c r="KG150" s="73"/>
      <c r="KH150" s="74"/>
      <c r="KI150" s="279"/>
      <c r="KJ150" s="76">
        <f t="shared" si="526"/>
        <v>11.661595227647894</v>
      </c>
      <c r="KK150" s="77">
        <f t="shared" si="694"/>
        <v>13.271011985015578</v>
      </c>
      <c r="KL150" s="77">
        <f t="shared" si="527"/>
        <v>0.38087059729823752</v>
      </c>
      <c r="KM150" s="77">
        <f t="shared" si="695"/>
        <v>0.4398293657600047</v>
      </c>
      <c r="KN150" s="282">
        <f t="shared" si="696"/>
        <v>15.334583906589197</v>
      </c>
      <c r="KO150" s="73">
        <f t="shared" si="528"/>
        <v>0.76047679537212365</v>
      </c>
      <c r="KP150" s="74">
        <f t="shared" si="529"/>
        <v>2.4837361066874418E-2</v>
      </c>
      <c r="KQ150" s="279">
        <f t="shared" si="530"/>
        <v>1.1087982260224587</v>
      </c>
      <c r="KR150" s="76">
        <f t="shared" si="531"/>
        <v>0</v>
      </c>
      <c r="KS150" s="77">
        <f t="shared" si="697"/>
        <v>0</v>
      </c>
      <c r="KT150" s="77">
        <f t="shared" si="532"/>
        <v>0</v>
      </c>
      <c r="KU150" s="77">
        <f t="shared" si="698"/>
        <v>0</v>
      </c>
      <c r="KV150" s="282">
        <f t="shared" si="699"/>
        <v>0</v>
      </c>
      <c r="KW150" s="73"/>
      <c r="KX150" s="74"/>
      <c r="KY150" s="279"/>
      <c r="KZ150" s="76">
        <f t="shared" si="533"/>
        <v>10.110847570184184</v>
      </c>
      <c r="LA150" s="77">
        <f t="shared" si="700"/>
        <v>11.506245643345302</v>
      </c>
      <c r="LB150" s="77">
        <f t="shared" si="534"/>
        <v>0.31624948071601905</v>
      </c>
      <c r="LC150" s="77">
        <f t="shared" si="701"/>
        <v>0.36520490033085884</v>
      </c>
      <c r="LD150" s="286">
        <f t="shared" si="702"/>
        <v>26.867747192172533</v>
      </c>
      <c r="LE150" s="73">
        <f t="shared" si="535"/>
        <v>0.37631914197591565</v>
      </c>
      <c r="LF150" s="74">
        <f t="shared" si="536"/>
        <v>1.1770599092437233E-2</v>
      </c>
      <c r="LG150" s="279">
        <f t="shared" si="537"/>
        <v>1.0537578935236054</v>
      </c>
      <c r="LH150" s="76">
        <f t="shared" si="538"/>
        <v>0</v>
      </c>
      <c r="LI150" s="77">
        <f t="shared" si="703"/>
        <v>0</v>
      </c>
      <c r="LJ150" s="77">
        <f t="shared" si="539"/>
        <v>0</v>
      </c>
      <c r="LK150" s="77">
        <f t="shared" si="704"/>
        <v>0</v>
      </c>
      <c r="LL150" s="282">
        <f t="shared" si="705"/>
        <v>0</v>
      </c>
      <c r="LM150" s="73"/>
      <c r="LN150" s="74"/>
      <c r="LO150" s="279"/>
      <c r="LP150" s="76">
        <f t="shared" si="540"/>
        <v>0</v>
      </c>
      <c r="LQ150" s="77">
        <f t="shared" si="706"/>
        <v>0</v>
      </c>
      <c r="LR150" s="77">
        <f t="shared" si="541"/>
        <v>0</v>
      </c>
      <c r="LS150" s="77">
        <f t="shared" si="707"/>
        <v>0</v>
      </c>
      <c r="LT150" s="282">
        <f t="shared" si="708"/>
        <v>0</v>
      </c>
      <c r="LU150" s="73"/>
      <c r="LV150" s="74"/>
      <c r="LW150" s="279"/>
      <c r="LX150" s="76">
        <f t="shared" si="542"/>
        <v>0</v>
      </c>
      <c r="LY150" s="77">
        <f t="shared" si="709"/>
        <v>0</v>
      </c>
      <c r="LZ150" s="77">
        <f t="shared" si="543"/>
        <v>0</v>
      </c>
      <c r="MA150" s="77">
        <f t="shared" si="710"/>
        <v>0</v>
      </c>
      <c r="MB150" s="286">
        <f t="shared" si="711"/>
        <v>0</v>
      </c>
      <c r="MC150" s="73"/>
      <c r="MD150" s="74"/>
      <c r="ME150" s="279"/>
      <c r="MF150" s="76">
        <f t="shared" si="544"/>
        <v>0</v>
      </c>
      <c r="MG150" s="77">
        <f t="shared" si="712"/>
        <v>0</v>
      </c>
      <c r="MH150" s="77">
        <f t="shared" si="545"/>
        <v>0</v>
      </c>
      <c r="MI150" s="77">
        <f t="shared" si="713"/>
        <v>0</v>
      </c>
      <c r="MJ150" s="286">
        <f t="shared" si="714"/>
        <v>0</v>
      </c>
      <c r="MK150" s="73"/>
      <c r="ML150" s="74"/>
      <c r="MM150" s="279"/>
      <c r="MN150" s="287">
        <f t="shared" si="715"/>
        <v>1.0719683277209353</v>
      </c>
      <c r="MO150" s="288">
        <f t="shared" si="715"/>
        <v>0</v>
      </c>
      <c r="MP150" s="288">
        <f t="shared" si="715"/>
        <v>1.087858047154042</v>
      </c>
      <c r="MQ150" s="289">
        <f t="shared" si="546"/>
        <v>0</v>
      </c>
      <c r="MR150" s="290">
        <f t="shared" si="716"/>
        <v>1.3909861020506857</v>
      </c>
      <c r="MS150" s="291"/>
      <c r="MT150" s="291">
        <f t="shared" si="547"/>
        <v>1.0613143108034835</v>
      </c>
      <c r="MU150" s="292"/>
      <c r="MV150" s="359">
        <f t="shared" si="548"/>
        <v>0</v>
      </c>
      <c r="MW150" s="360">
        <f t="shared" si="549"/>
        <v>0</v>
      </c>
      <c r="MX150" s="360">
        <f t="shared" si="550"/>
        <v>0.32967179124720231</v>
      </c>
      <c r="MY150" s="360">
        <f t="shared" si="551"/>
        <v>0</v>
      </c>
      <c r="MZ150" s="360">
        <f t="shared" si="552"/>
        <v>0</v>
      </c>
      <c r="NA150" s="360">
        <f t="shared" si="553"/>
        <v>0</v>
      </c>
      <c r="NB150" s="360">
        <f t="shared" si="554"/>
        <v>0.30796248792011427</v>
      </c>
      <c r="NC150" s="360">
        <f t="shared" si="555"/>
        <v>0</v>
      </c>
      <c r="ND150" s="360">
        <f t="shared" si="556"/>
        <v>0</v>
      </c>
      <c r="NE150" s="360">
        <f t="shared" si="557"/>
        <v>0.28274354763572696</v>
      </c>
      <c r="NF150" s="360">
        <f t="shared" si="558"/>
        <v>0</v>
      </c>
      <c r="NG150" s="360">
        <f t="shared" si="559"/>
        <v>0.47060827524764215</v>
      </c>
      <c r="NH150" s="360">
        <f t="shared" si="560"/>
        <v>0</v>
      </c>
      <c r="NI150" s="360">
        <f t="shared" si="561"/>
        <v>0</v>
      </c>
      <c r="NJ150" s="360">
        <f t="shared" si="562"/>
        <v>0</v>
      </c>
      <c r="NK150" s="361">
        <f t="shared" si="563"/>
        <v>0</v>
      </c>
      <c r="NL150" s="145">
        <f t="shared" si="717"/>
        <v>1.3909861020506857</v>
      </c>
      <c r="NM150" s="40"/>
      <c r="NN150" s="56">
        <f t="shared" si="718"/>
        <v>1.0613143108034835</v>
      </c>
      <c r="NO150" s="59"/>
      <c r="NP150" s="55">
        <f t="shared" si="564"/>
        <v>1.0719683277209353</v>
      </c>
      <c r="NQ150" s="40"/>
      <c r="NR150" s="56">
        <f t="shared" si="565"/>
        <v>1.087858047154042</v>
      </c>
      <c r="NS150" s="60"/>
      <c r="NT150" s="25"/>
      <c r="NU150" s="86">
        <f t="shared" si="721"/>
        <v>0</v>
      </c>
      <c r="NV150" s="86">
        <f t="shared" si="721"/>
        <v>0</v>
      </c>
      <c r="NW150" s="86">
        <f t="shared" si="721"/>
        <v>0</v>
      </c>
      <c r="NX150" s="86">
        <f t="shared" si="719"/>
        <v>0</v>
      </c>
      <c r="NY150" s="87">
        <f t="shared" si="722"/>
        <v>0</v>
      </c>
      <c r="NZ150" s="87">
        <f t="shared" si="722"/>
        <v>0</v>
      </c>
      <c r="OA150" s="87">
        <f t="shared" si="722"/>
        <v>0</v>
      </c>
      <c r="OB150" s="87">
        <f t="shared" si="720"/>
        <v>0</v>
      </c>
      <c r="OC150" s="26"/>
    </row>
    <row r="151" spans="1:393" thickBot="1" x14ac:dyDescent="0.35">
      <c r="A151" s="136" t="s">
        <v>400</v>
      </c>
      <c r="B151" s="137" t="s">
        <v>401</v>
      </c>
      <c r="C151" s="133" t="s">
        <v>118</v>
      </c>
      <c r="D151" s="64">
        <f>VLOOKUP(B151,[1]УсіТ_1!$A$10:$G$556,6,FALSE)</f>
        <v>115.3</v>
      </c>
      <c r="E151" s="64">
        <f>VLOOKUP(B151,[1]УсіТ_1!$A$10:$G$556,7,FALSE)</f>
        <v>0</v>
      </c>
      <c r="F151" s="38"/>
      <c r="G151" s="38"/>
      <c r="H151" s="39"/>
      <c r="I151" s="256">
        <v>1.6737</v>
      </c>
      <c r="J151" s="62">
        <v>1.6737</v>
      </c>
      <c r="K151" s="257">
        <f t="shared" si="566"/>
        <v>0.96809999999999996</v>
      </c>
      <c r="L151" s="258">
        <f t="shared" si="567"/>
        <v>0.96809999999999996</v>
      </c>
      <c r="M151" s="63">
        <v>0</v>
      </c>
      <c r="N151" s="63">
        <v>0</v>
      </c>
      <c r="O151" s="63">
        <v>0.7056</v>
      </c>
      <c r="P151" s="63">
        <v>0</v>
      </c>
      <c r="Q151" s="63">
        <v>0</v>
      </c>
      <c r="R151" s="63">
        <v>0</v>
      </c>
      <c r="S151" s="63">
        <v>0.26850000000000002</v>
      </c>
      <c r="T151" s="63">
        <v>0</v>
      </c>
      <c r="U151" s="63">
        <v>0</v>
      </c>
      <c r="V151" s="63">
        <v>0.31609999999999999</v>
      </c>
      <c r="W151" s="63">
        <v>0</v>
      </c>
      <c r="X151" s="63">
        <v>0.38350000000000001</v>
      </c>
      <c r="Y151" s="63">
        <v>0</v>
      </c>
      <c r="Z151" s="63">
        <v>0</v>
      </c>
      <c r="AA151" s="63">
        <v>0</v>
      </c>
      <c r="AB151" s="259">
        <v>0</v>
      </c>
      <c r="AC151" s="144">
        <v>0</v>
      </c>
      <c r="AD151" s="70">
        <v>0</v>
      </c>
      <c r="AE151" s="70">
        <v>0</v>
      </c>
      <c r="AF151" s="68">
        <f t="shared" si="568"/>
        <v>0</v>
      </c>
      <c r="AG151" s="68">
        <f t="shared" si="569"/>
        <v>0</v>
      </c>
      <c r="AH151" s="71">
        <v>0</v>
      </c>
      <c r="AI151" s="71">
        <v>0</v>
      </c>
      <c r="AJ151" s="68">
        <f t="shared" si="570"/>
        <v>0</v>
      </c>
      <c r="AK151" s="68">
        <f t="shared" si="571"/>
        <v>0</v>
      </c>
      <c r="AL151" s="71">
        <v>0</v>
      </c>
      <c r="AM151" s="69">
        <f t="shared" si="572"/>
        <v>0</v>
      </c>
      <c r="AN151" s="260">
        <v>0</v>
      </c>
      <c r="AO151" s="71">
        <v>0</v>
      </c>
      <c r="AP151" s="71">
        <v>0</v>
      </c>
      <c r="AQ151" s="68">
        <f t="shared" si="573"/>
        <v>0</v>
      </c>
      <c r="AR151" s="68">
        <f t="shared" si="574"/>
        <v>0</v>
      </c>
      <c r="AS151" s="71">
        <v>0</v>
      </c>
      <c r="AT151" s="261">
        <f t="shared" si="485"/>
        <v>0</v>
      </c>
      <c r="AU151" s="71">
        <v>0</v>
      </c>
      <c r="AV151" s="68">
        <f t="shared" si="575"/>
        <v>0</v>
      </c>
      <c r="AW151" s="68">
        <f t="shared" si="576"/>
        <v>0</v>
      </c>
      <c r="AX151" s="71">
        <v>0</v>
      </c>
      <c r="AY151" s="69">
        <f t="shared" si="577"/>
        <v>0</v>
      </c>
      <c r="AZ151" s="260">
        <v>10</v>
      </c>
      <c r="BA151" s="260">
        <v>50.971666666666799</v>
      </c>
      <c r="BB151" s="260">
        <v>5.3156166666666804</v>
      </c>
      <c r="BC151" s="262">
        <f t="shared" si="578"/>
        <v>4.2524933333333443</v>
      </c>
      <c r="BD151" s="262">
        <f t="shared" si="486"/>
        <v>1.0631233333333361</v>
      </c>
      <c r="BE151" s="260">
        <v>1.9951766666666699</v>
      </c>
      <c r="BF151" s="262">
        <f t="shared" si="579"/>
        <v>1.5961413333333361</v>
      </c>
      <c r="BG151" s="262">
        <f t="shared" si="487"/>
        <v>0.39903533333333385</v>
      </c>
      <c r="BH151" s="260">
        <v>6.284932752632959</v>
      </c>
      <c r="BI151" s="263">
        <f t="shared" si="580"/>
        <v>3.6801675130352396</v>
      </c>
      <c r="BJ151" s="68">
        <f t="shared" si="581"/>
        <v>8.6135003374834707E-2</v>
      </c>
      <c r="BK151" s="260">
        <v>3.2280959710640911</v>
      </c>
      <c r="BL151" s="69">
        <f t="shared" si="582"/>
        <v>81.354586468436636</v>
      </c>
      <c r="BM151" s="260">
        <v>0</v>
      </c>
      <c r="BN151" s="260">
        <v>0</v>
      </c>
      <c r="BO151" s="260">
        <v>0</v>
      </c>
      <c r="BP151" s="68">
        <f t="shared" si="583"/>
        <v>0</v>
      </c>
      <c r="BQ151" s="68">
        <f t="shared" si="584"/>
        <v>0</v>
      </c>
      <c r="BR151" s="260">
        <v>0</v>
      </c>
      <c r="BS151" s="260">
        <v>0</v>
      </c>
      <c r="BT151" s="68">
        <f t="shared" si="585"/>
        <v>0</v>
      </c>
      <c r="BU151" s="68">
        <f t="shared" si="586"/>
        <v>0</v>
      </c>
      <c r="BV151" s="260">
        <v>0</v>
      </c>
      <c r="BW151" s="69">
        <f t="shared" si="587"/>
        <v>0</v>
      </c>
      <c r="BX151" s="260">
        <v>0</v>
      </c>
      <c r="BY151" s="260">
        <v>0</v>
      </c>
      <c r="BZ151" s="263">
        <f t="shared" si="588"/>
        <v>0</v>
      </c>
      <c r="CA151" s="263">
        <f t="shared" si="589"/>
        <v>0</v>
      </c>
      <c r="CB151" s="260">
        <v>0</v>
      </c>
      <c r="CC151" s="264">
        <f t="shared" si="590"/>
        <v>0</v>
      </c>
      <c r="CD151" s="260">
        <v>0</v>
      </c>
      <c r="CE151" s="260">
        <v>0</v>
      </c>
      <c r="CF151" s="263">
        <f t="shared" si="591"/>
        <v>0</v>
      </c>
      <c r="CG151" s="263">
        <f t="shared" si="592"/>
        <v>0</v>
      </c>
      <c r="CH151" s="260">
        <v>0</v>
      </c>
      <c r="CI151" s="69">
        <f t="shared" si="593"/>
        <v>0</v>
      </c>
      <c r="CJ151" s="260">
        <v>14.485358505775977</v>
      </c>
      <c r="CK151" s="260">
        <v>3.1867794488468468</v>
      </c>
      <c r="CL151" s="260">
        <v>1.3771936819686272</v>
      </c>
      <c r="CM151" s="260">
        <v>1.1178625061982668</v>
      </c>
      <c r="CN151" s="260">
        <v>3.1304153430789015</v>
      </c>
      <c r="CO151" s="265">
        <f t="shared" si="594"/>
        <v>0.21988037369786204</v>
      </c>
      <c r="CP151" s="266">
        <f t="shared" si="595"/>
        <v>0.99817049712482464</v>
      </c>
      <c r="CQ151" s="260">
        <v>2.3919948697917328</v>
      </c>
      <c r="CR151" s="265">
        <f t="shared" si="596"/>
        <v>3.2782289690495701E-2</v>
      </c>
      <c r="CS151" s="265">
        <f t="shared" si="597"/>
        <v>1.4006421639860283</v>
      </c>
      <c r="CT151" s="260">
        <v>1.2285871016096346</v>
      </c>
      <c r="CU151" s="267">
        <f t="shared" si="488"/>
        <v>30.960394741286063</v>
      </c>
      <c r="CV151" s="260">
        <v>0</v>
      </c>
      <c r="CW151" s="260">
        <v>0</v>
      </c>
      <c r="CX151" s="68">
        <f t="shared" si="598"/>
        <v>0</v>
      </c>
      <c r="CY151" s="68">
        <f t="shared" si="599"/>
        <v>0</v>
      </c>
      <c r="CZ151" s="260">
        <v>0</v>
      </c>
      <c r="DA151" s="69">
        <f t="shared" si="600"/>
        <v>0</v>
      </c>
      <c r="DB151" s="260">
        <v>0</v>
      </c>
      <c r="DC151" s="260">
        <v>0</v>
      </c>
      <c r="DD151" s="68">
        <f t="shared" si="601"/>
        <v>0</v>
      </c>
      <c r="DE151" s="68">
        <f t="shared" si="602"/>
        <v>0</v>
      </c>
      <c r="DF151" s="260">
        <v>0</v>
      </c>
      <c r="DG151" s="69">
        <f t="shared" si="603"/>
        <v>0</v>
      </c>
      <c r="DH151" s="260">
        <v>13.29544884017216</v>
      </c>
      <c r="DI151" s="260">
        <v>2.9249987448378754</v>
      </c>
      <c r="DJ151" s="260">
        <v>0.20727862211666656</v>
      </c>
      <c r="DK151" s="260">
        <v>9.6790867556453328</v>
      </c>
      <c r="DL151" s="68">
        <f t="shared" si="604"/>
        <v>0.67985905371652811</v>
      </c>
      <c r="DM151" s="68">
        <f t="shared" si="605"/>
        <v>3.0862929610785819</v>
      </c>
      <c r="DN151" s="260">
        <v>2.8157486611612801</v>
      </c>
      <c r="DO151" s="68">
        <f t="shared" si="606"/>
        <v>3.8589835401215342E-2</v>
      </c>
      <c r="DP151" s="68">
        <f t="shared" si="607"/>
        <v>1.6487728915376323</v>
      </c>
      <c r="DQ151" s="260">
        <v>1.4462374188864999</v>
      </c>
      <c r="DR151" s="264">
        <f t="shared" si="608"/>
        <v>36.442558851383779</v>
      </c>
      <c r="DS151" s="260">
        <v>0</v>
      </c>
      <c r="DT151" s="260">
        <v>0</v>
      </c>
      <c r="DU151" s="260">
        <v>0</v>
      </c>
      <c r="DV151" s="68">
        <f t="shared" si="609"/>
        <v>0</v>
      </c>
      <c r="DW151" s="68">
        <f t="shared" si="610"/>
        <v>0</v>
      </c>
      <c r="DX151" s="260">
        <v>0</v>
      </c>
      <c r="DY151" s="260">
        <v>0</v>
      </c>
      <c r="DZ151" s="260">
        <v>0</v>
      </c>
      <c r="EA151" s="260">
        <v>0</v>
      </c>
      <c r="EB151" s="68">
        <f t="shared" si="611"/>
        <v>0</v>
      </c>
      <c r="EC151" s="68">
        <f t="shared" si="612"/>
        <v>0</v>
      </c>
      <c r="ED151" s="267">
        <v>0</v>
      </c>
      <c r="EE151" s="69">
        <f t="shared" si="613"/>
        <v>0</v>
      </c>
      <c r="EF151" s="260">
        <v>7.1283333333333001</v>
      </c>
      <c r="EG151" s="260">
        <v>1.56823333333333</v>
      </c>
      <c r="EH151" s="260">
        <v>17.790404750508266</v>
      </c>
      <c r="EI151" s="260">
        <v>5.1898954332050868</v>
      </c>
      <c r="EJ151" s="268">
        <f t="shared" si="614"/>
        <v>0.36453825522832528</v>
      </c>
      <c r="EK151" s="266">
        <f t="shared" si="615"/>
        <v>1.6548604376226403</v>
      </c>
      <c r="EL151" s="260">
        <v>3.4162203221879479</v>
      </c>
      <c r="EM151" s="268">
        <f t="shared" si="616"/>
        <v>4.6819299515585826E-2</v>
      </c>
      <c r="EN151" s="268">
        <f t="shared" si="617"/>
        <v>2.0003814745384418</v>
      </c>
      <c r="EO151" s="269">
        <f t="shared" si="618"/>
        <v>35.093087172567934</v>
      </c>
      <c r="EP151" s="69">
        <f t="shared" si="619"/>
        <v>44.217289837435601</v>
      </c>
      <c r="EQ151" s="260">
        <v>0</v>
      </c>
      <c r="ER151" s="260">
        <v>0</v>
      </c>
      <c r="ES151" s="260">
        <v>0</v>
      </c>
      <c r="ET151" s="68">
        <f t="shared" si="620"/>
        <v>0</v>
      </c>
      <c r="EU151" s="68">
        <f t="shared" si="621"/>
        <v>0</v>
      </c>
      <c r="EV151" s="260">
        <v>0</v>
      </c>
      <c r="EW151" s="260">
        <v>0</v>
      </c>
      <c r="EX151" s="68">
        <f t="shared" si="622"/>
        <v>0</v>
      </c>
      <c r="EY151" s="68">
        <f t="shared" si="623"/>
        <v>0</v>
      </c>
      <c r="EZ151" s="260">
        <v>0</v>
      </c>
      <c r="FA151" s="69">
        <f t="shared" si="624"/>
        <v>0</v>
      </c>
      <c r="FB151" s="260">
        <v>0</v>
      </c>
      <c r="FC151" s="260">
        <v>0</v>
      </c>
      <c r="FD151" s="68">
        <f t="shared" si="625"/>
        <v>0</v>
      </c>
      <c r="FE151" s="68">
        <f t="shared" si="626"/>
        <v>0</v>
      </c>
      <c r="FF151" s="260">
        <v>0</v>
      </c>
      <c r="FG151" s="69">
        <f t="shared" si="627"/>
        <v>0</v>
      </c>
      <c r="FH151" s="260">
        <v>0</v>
      </c>
      <c r="FI151" s="260">
        <v>0</v>
      </c>
      <c r="FJ151" s="68">
        <f t="shared" si="628"/>
        <v>0</v>
      </c>
      <c r="FK151" s="68">
        <f t="shared" si="629"/>
        <v>0</v>
      </c>
      <c r="FL151" s="260">
        <v>0</v>
      </c>
      <c r="FM151" s="69">
        <f t="shared" si="630"/>
        <v>0</v>
      </c>
      <c r="FN151" s="260">
        <v>0</v>
      </c>
      <c r="FO151" s="260">
        <v>0</v>
      </c>
      <c r="FP151" s="68">
        <f t="shared" si="631"/>
        <v>0</v>
      </c>
      <c r="FQ151" s="68">
        <f t="shared" si="632"/>
        <v>0</v>
      </c>
      <c r="FR151" s="260">
        <v>0</v>
      </c>
      <c r="FS151" s="264">
        <f t="shared" si="633"/>
        <v>0</v>
      </c>
      <c r="FT151" s="270">
        <f t="shared" si="489"/>
        <v>192.97482989854208</v>
      </c>
      <c r="FU151" s="271">
        <f t="shared" si="490"/>
        <v>42.589152206299495</v>
      </c>
      <c r="FV151" s="272">
        <f t="shared" si="634"/>
        <v>19.719173215061964</v>
      </c>
      <c r="FW151" s="272">
        <f t="shared" si="491"/>
        <v>6.9664971728649476</v>
      </c>
      <c r="FX151" s="272">
        <f t="shared" si="492"/>
        <v>50.971666666666799</v>
      </c>
      <c r="FY151" s="272">
        <f t="shared" si="493"/>
        <v>0</v>
      </c>
      <c r="FZ151" s="272">
        <f t="shared" si="494"/>
        <v>0</v>
      </c>
      <c r="GA151" s="272">
        <f t="shared" si="495"/>
        <v>0</v>
      </c>
      <c r="GB151" s="272">
        <f t="shared" si="496"/>
        <v>0</v>
      </c>
      <c r="GC151" s="272">
        <f t="shared" si="497"/>
        <v>0</v>
      </c>
      <c r="GD151" s="272">
        <f t="shared" si="498"/>
        <v>0</v>
      </c>
      <c r="GE151" s="272">
        <f t="shared" si="499"/>
        <v>17.999397531929322</v>
      </c>
      <c r="GF151" s="273">
        <f t="shared" si="500"/>
        <v>7.0019751529077769</v>
      </c>
      <c r="GG151" s="273">
        <f t="shared" si="501"/>
        <v>1.2642776826427156</v>
      </c>
      <c r="GH151" s="272">
        <f t="shared" si="635"/>
        <v>14.90889660577392</v>
      </c>
      <c r="GI151" s="274">
        <f t="shared" si="636"/>
        <v>10.650556132578757</v>
      </c>
      <c r="GJ151" s="275">
        <f t="shared" si="502"/>
        <v>0.20432642798213158</v>
      </c>
      <c r="GK151" s="271">
        <f t="shared" si="637"/>
        <v>153.15478339859646</v>
      </c>
      <c r="GL151" s="276">
        <f t="shared" si="638"/>
        <v>192.97502708223155</v>
      </c>
      <c r="GM151" s="272">
        <f t="shared" si="639"/>
        <v>60.241683491786027</v>
      </c>
      <c r="GN151" s="272">
        <f t="shared" si="640"/>
        <v>8.4351012834897947</v>
      </c>
      <c r="GO151" s="277">
        <f t="shared" si="641"/>
        <v>0.39333857000732825</v>
      </c>
      <c r="GP151" s="278">
        <f t="shared" si="642"/>
        <v>5.5075663301594899E-2</v>
      </c>
      <c r="GQ151" s="279">
        <f t="shared" si="643"/>
        <v>1.0628103687257984</v>
      </c>
      <c r="GR151" s="280">
        <f t="shared" si="644"/>
        <v>153.15478339859646</v>
      </c>
      <c r="GS151" s="272">
        <f t="shared" si="645"/>
        <v>60.241683491786027</v>
      </c>
      <c r="GT151" s="272">
        <f t="shared" si="503"/>
        <v>8.4351012834897947</v>
      </c>
      <c r="GU151" s="73">
        <f t="shared" si="646"/>
        <v>0.39333857000732825</v>
      </c>
      <c r="GV151" s="74">
        <f t="shared" si="647"/>
        <v>5.5075663301594899E-2</v>
      </c>
      <c r="GW151" s="279">
        <f t="shared" si="648"/>
        <v>1.0628103687257984</v>
      </c>
      <c r="GX151" s="280">
        <f t="shared" si="649"/>
        <v>88.587651280789601</v>
      </c>
      <c r="GY151" s="272">
        <f t="shared" si="504"/>
        <v>55.751879125883036</v>
      </c>
      <c r="GZ151" s="272">
        <f t="shared" si="505"/>
        <v>2.5003316134482794</v>
      </c>
      <c r="HA151" s="73">
        <f t="shared" si="650"/>
        <v>0.62934142987006736</v>
      </c>
      <c r="HB151" s="74">
        <f t="shared" si="651"/>
        <v>2.8224380907482995E-2</v>
      </c>
      <c r="HC151" s="279">
        <f t="shared" si="652"/>
        <v>1.0912245449008462</v>
      </c>
      <c r="HD151" s="280">
        <f t="shared" si="653"/>
        <v>88.587651280789601</v>
      </c>
      <c r="HE151" s="272">
        <f t="shared" si="506"/>
        <v>55.751879125883036</v>
      </c>
      <c r="HF151" s="272">
        <f t="shared" si="507"/>
        <v>2.5003316134482794</v>
      </c>
      <c r="HG151" s="73">
        <f t="shared" si="654"/>
        <v>0.62934142987006736</v>
      </c>
      <c r="HH151" s="74">
        <f t="shared" si="655"/>
        <v>2.8224380907482995E-2</v>
      </c>
      <c r="HI151" s="281">
        <f t="shared" si="656"/>
        <v>1.0912245449008462</v>
      </c>
      <c r="HJ151" s="72">
        <f t="shared" si="508"/>
        <v>1.7788257141363688</v>
      </c>
      <c r="HK151" s="73">
        <f t="shared" si="657"/>
        <v>1.7788257141363688</v>
      </c>
      <c r="HL151" s="73">
        <f t="shared" si="509"/>
        <v>1.0564144819185091</v>
      </c>
      <c r="HM151" s="74">
        <f t="shared" si="658"/>
        <v>1.0564144819185091</v>
      </c>
      <c r="HN151" s="75"/>
      <c r="HO151" s="75"/>
      <c r="HP151" s="76">
        <f t="shared" si="659"/>
        <v>0</v>
      </c>
      <c r="HQ151" s="77">
        <f t="shared" si="660"/>
        <v>0</v>
      </c>
      <c r="HR151" s="77">
        <f t="shared" si="661"/>
        <v>0</v>
      </c>
      <c r="HS151" s="77">
        <f t="shared" si="662"/>
        <v>0</v>
      </c>
      <c r="HT151" s="282">
        <f t="shared" si="663"/>
        <v>0</v>
      </c>
      <c r="HU151" s="73"/>
      <c r="HV151" s="74"/>
      <c r="HW151" s="279"/>
      <c r="HX151" s="76">
        <f t="shared" si="664"/>
        <v>0</v>
      </c>
      <c r="HY151" s="77">
        <f t="shared" si="665"/>
        <v>0</v>
      </c>
      <c r="HZ151" s="77">
        <f t="shared" si="510"/>
        <v>0</v>
      </c>
      <c r="IA151" s="77">
        <f t="shared" si="666"/>
        <v>0</v>
      </c>
      <c r="IB151" s="282">
        <f t="shared" si="667"/>
        <v>0</v>
      </c>
      <c r="IC151" s="73"/>
      <c r="ID151" s="74"/>
      <c r="IE151" s="279"/>
      <c r="IF151" s="76">
        <f t="shared" si="511"/>
        <v>4.4898043659029918</v>
      </c>
      <c r="IG151" s="77">
        <f t="shared" si="668"/>
        <v>5.1094422664412633</v>
      </c>
      <c r="IH151" s="77">
        <f t="shared" si="512"/>
        <v>5.9347696700415149</v>
      </c>
      <c r="II151" s="77">
        <f t="shared" si="669"/>
        <v>6.8534720149639421</v>
      </c>
      <c r="IJ151" s="282">
        <f t="shared" si="670"/>
        <v>64.567132117806864</v>
      </c>
      <c r="IK151" s="73">
        <f t="shared" si="671"/>
        <v>6.9536995350994626E-2</v>
      </c>
      <c r="IL151" s="74">
        <f t="shared" si="672"/>
        <v>9.1916265681634246E-2</v>
      </c>
      <c r="IM151" s="279">
        <f t="shared" si="673"/>
        <v>1.0238254386559078</v>
      </c>
      <c r="IN151" s="76">
        <f t="shared" si="513"/>
        <v>0</v>
      </c>
      <c r="IO151" s="77">
        <f t="shared" si="674"/>
        <v>0</v>
      </c>
      <c r="IP151" s="77">
        <f t="shared" si="514"/>
        <v>0</v>
      </c>
      <c r="IQ151" s="77">
        <f t="shared" si="675"/>
        <v>0</v>
      </c>
      <c r="IR151" s="282">
        <f t="shared" si="676"/>
        <v>0</v>
      </c>
      <c r="IS151" s="283"/>
      <c r="IT151" s="284"/>
      <c r="IU151" s="285"/>
      <c r="IV151" s="76">
        <f t="shared" si="515"/>
        <v>0</v>
      </c>
      <c r="IW151" s="77">
        <f t="shared" si="677"/>
        <v>0</v>
      </c>
      <c r="IX151" s="77">
        <f t="shared" si="678"/>
        <v>0</v>
      </c>
      <c r="IY151" s="77">
        <f t="shared" si="679"/>
        <v>0</v>
      </c>
      <c r="IZ151" s="282">
        <f t="shared" si="680"/>
        <v>0</v>
      </c>
      <c r="JA151" s="283"/>
      <c r="JB151" s="284"/>
      <c r="JC151" s="285"/>
      <c r="JD151" s="76">
        <f t="shared" si="516"/>
        <v>0</v>
      </c>
      <c r="JE151" s="77">
        <f t="shared" si="681"/>
        <v>0</v>
      </c>
      <c r="JF151" s="77">
        <f t="shared" si="517"/>
        <v>0</v>
      </c>
      <c r="JG151" s="77">
        <f t="shared" si="682"/>
        <v>0</v>
      </c>
      <c r="JH151" s="282">
        <f t="shared" si="683"/>
        <v>0</v>
      </c>
      <c r="JI151" s="283"/>
      <c r="JJ151" s="284"/>
      <c r="JK151" s="285"/>
      <c r="JL151" s="76">
        <f t="shared" si="518"/>
        <v>20.598689401178063</v>
      </c>
      <c r="JM151" s="77">
        <f t="shared" si="684"/>
        <v>23.441514525434648</v>
      </c>
      <c r="JN151" s="77">
        <f t="shared" si="519"/>
        <v>1.3705251695866245</v>
      </c>
      <c r="JO151" s="77">
        <f t="shared" si="685"/>
        <v>1.582682465838634</v>
      </c>
      <c r="JP151" s="282">
        <f t="shared" si="686"/>
        <v>24.571741858163541</v>
      </c>
      <c r="JQ151" s="73">
        <f t="shared" si="520"/>
        <v>0.83830806623643983</v>
      </c>
      <c r="JR151" s="74">
        <f t="shared" si="521"/>
        <v>5.5776475981953677E-2</v>
      </c>
      <c r="JS151" s="279">
        <f t="shared" si="687"/>
        <v>1.1243290947032973</v>
      </c>
      <c r="JT151" s="76">
        <f t="shared" si="522"/>
        <v>0</v>
      </c>
      <c r="JU151" s="77">
        <f t="shared" si="688"/>
        <v>0</v>
      </c>
      <c r="JV151" s="77">
        <f t="shared" si="523"/>
        <v>0</v>
      </c>
      <c r="JW151" s="77">
        <f t="shared" si="689"/>
        <v>0</v>
      </c>
      <c r="JX151" s="282">
        <f t="shared" si="690"/>
        <v>0</v>
      </c>
      <c r="JY151" s="73"/>
      <c r="JZ151" s="74"/>
      <c r="KA151" s="279"/>
      <c r="KB151" s="76">
        <f t="shared" si="524"/>
        <v>0</v>
      </c>
      <c r="KC151" s="77">
        <f t="shared" si="691"/>
        <v>0</v>
      </c>
      <c r="KD151" s="77">
        <f t="shared" si="525"/>
        <v>0</v>
      </c>
      <c r="KE151" s="77">
        <f t="shared" si="692"/>
        <v>0</v>
      </c>
      <c r="KF151" s="282">
        <f t="shared" si="693"/>
        <v>0</v>
      </c>
      <c r="KG151" s="73"/>
      <c r="KH151" s="74"/>
      <c r="KI151" s="279"/>
      <c r="KJ151" s="76">
        <f t="shared" si="526"/>
        <v>21.99722792520182</v>
      </c>
      <c r="KK151" s="77">
        <f t="shared" si="694"/>
        <v>25.033065351158921</v>
      </c>
      <c r="KL151" s="77">
        <f t="shared" si="527"/>
        <v>0.71844888911774341</v>
      </c>
      <c r="KM151" s="77">
        <f t="shared" si="695"/>
        <v>0.82966477715317011</v>
      </c>
      <c r="KN151" s="282">
        <f t="shared" si="696"/>
        <v>28.922665755066493</v>
      </c>
      <c r="KO151" s="73">
        <f t="shared" si="528"/>
        <v>0.76055326682148872</v>
      </c>
      <c r="KP151" s="74">
        <f t="shared" si="529"/>
        <v>2.4840341315768583E-2</v>
      </c>
      <c r="KQ151" s="279">
        <f t="shared" si="530"/>
        <v>1.1088092411897146</v>
      </c>
      <c r="KR151" s="76">
        <f t="shared" si="531"/>
        <v>0</v>
      </c>
      <c r="KS151" s="77">
        <f t="shared" si="697"/>
        <v>0</v>
      </c>
      <c r="KT151" s="77">
        <f t="shared" si="532"/>
        <v>0</v>
      </c>
      <c r="KU151" s="77">
        <f t="shared" si="698"/>
        <v>0</v>
      </c>
      <c r="KV151" s="282">
        <f t="shared" si="699"/>
        <v>0</v>
      </c>
      <c r="KW151" s="73"/>
      <c r="KX151" s="74"/>
      <c r="KY151" s="279"/>
      <c r="KZ151" s="76">
        <f t="shared" si="533"/>
        <v>13.155961799503151</v>
      </c>
      <c r="LA151" s="77">
        <f t="shared" si="700"/>
        <v>14.971616087452581</v>
      </c>
      <c r="LB151" s="77">
        <f t="shared" si="534"/>
        <v>0.41135755474391111</v>
      </c>
      <c r="LC151" s="77">
        <f t="shared" si="701"/>
        <v>0.47503570421826857</v>
      </c>
      <c r="LD151" s="286">
        <f t="shared" si="702"/>
        <v>35.093087172567934</v>
      </c>
      <c r="LE151" s="73">
        <f t="shared" si="535"/>
        <v>0.3748875593306904</v>
      </c>
      <c r="LF151" s="74">
        <f t="shared" si="536"/>
        <v>1.1721897042602366E-2</v>
      </c>
      <c r="LG151" s="279">
        <f t="shared" si="537"/>
        <v>1.0535527817254235</v>
      </c>
      <c r="LH151" s="76">
        <f t="shared" si="538"/>
        <v>0</v>
      </c>
      <c r="LI151" s="77">
        <f t="shared" si="703"/>
        <v>0</v>
      </c>
      <c r="LJ151" s="77">
        <f t="shared" si="539"/>
        <v>0</v>
      </c>
      <c r="LK151" s="77">
        <f t="shared" si="704"/>
        <v>0</v>
      </c>
      <c r="LL151" s="282">
        <f t="shared" si="705"/>
        <v>0</v>
      </c>
      <c r="LM151" s="73"/>
      <c r="LN151" s="74"/>
      <c r="LO151" s="279"/>
      <c r="LP151" s="76">
        <f t="shared" si="540"/>
        <v>0</v>
      </c>
      <c r="LQ151" s="77">
        <f t="shared" si="706"/>
        <v>0</v>
      </c>
      <c r="LR151" s="77">
        <f t="shared" si="541"/>
        <v>0</v>
      </c>
      <c r="LS151" s="77">
        <f t="shared" si="707"/>
        <v>0</v>
      </c>
      <c r="LT151" s="282">
        <f t="shared" si="708"/>
        <v>0</v>
      </c>
      <c r="LU151" s="73"/>
      <c r="LV151" s="74"/>
      <c r="LW151" s="279"/>
      <c r="LX151" s="76">
        <f t="shared" si="542"/>
        <v>0</v>
      </c>
      <c r="LY151" s="77">
        <f t="shared" si="709"/>
        <v>0</v>
      </c>
      <c r="LZ151" s="77">
        <f t="shared" si="543"/>
        <v>0</v>
      </c>
      <c r="MA151" s="77">
        <f t="shared" si="710"/>
        <v>0</v>
      </c>
      <c r="MB151" s="286">
        <f t="shared" si="711"/>
        <v>0</v>
      </c>
      <c r="MC151" s="73"/>
      <c r="MD151" s="74"/>
      <c r="ME151" s="279"/>
      <c r="MF151" s="76">
        <f t="shared" si="544"/>
        <v>0</v>
      </c>
      <c r="MG151" s="77">
        <f t="shared" si="712"/>
        <v>0</v>
      </c>
      <c r="MH151" s="77">
        <f t="shared" si="545"/>
        <v>0</v>
      </c>
      <c r="MI151" s="77">
        <f t="shared" si="713"/>
        <v>0</v>
      </c>
      <c r="MJ151" s="286">
        <f t="shared" si="714"/>
        <v>0</v>
      </c>
      <c r="MK151" s="73"/>
      <c r="ML151" s="74"/>
      <c r="MM151" s="279"/>
      <c r="MN151" s="287">
        <f t="shared" si="715"/>
        <v>1.0628103509441433</v>
      </c>
      <c r="MO151" s="288">
        <f t="shared" si="715"/>
        <v>0</v>
      </c>
      <c r="MP151" s="288">
        <f t="shared" si="715"/>
        <v>1.0912245169503192</v>
      </c>
      <c r="MQ151" s="289">
        <f t="shared" si="546"/>
        <v>0</v>
      </c>
      <c r="MR151" s="290">
        <f t="shared" si="716"/>
        <v>1.7788256843752126</v>
      </c>
      <c r="MS151" s="291"/>
      <c r="MT151" s="291">
        <f t="shared" si="547"/>
        <v>1.0564144548596039</v>
      </c>
      <c r="MU151" s="292"/>
      <c r="MV151" s="359">
        <f t="shared" si="548"/>
        <v>0</v>
      </c>
      <c r="MW151" s="360">
        <f t="shared" si="549"/>
        <v>0</v>
      </c>
      <c r="MX151" s="360">
        <f t="shared" si="550"/>
        <v>0.72241122951560854</v>
      </c>
      <c r="MY151" s="360">
        <f t="shared" si="551"/>
        <v>0</v>
      </c>
      <c r="MZ151" s="360">
        <f t="shared" si="552"/>
        <v>0</v>
      </c>
      <c r="NA151" s="360">
        <f t="shared" si="553"/>
        <v>0</v>
      </c>
      <c r="NB151" s="360">
        <f t="shared" si="554"/>
        <v>0.30188236192783535</v>
      </c>
      <c r="NC151" s="360">
        <f t="shared" si="555"/>
        <v>0</v>
      </c>
      <c r="ND151" s="360">
        <f t="shared" si="556"/>
        <v>0</v>
      </c>
      <c r="NE151" s="360">
        <f t="shared" si="557"/>
        <v>0.35049460114006875</v>
      </c>
      <c r="NF151" s="360">
        <f t="shared" si="558"/>
        <v>0</v>
      </c>
      <c r="NG151" s="360">
        <f t="shared" si="559"/>
        <v>0.40403749179169995</v>
      </c>
      <c r="NH151" s="360">
        <f t="shared" si="560"/>
        <v>0</v>
      </c>
      <c r="NI151" s="360">
        <f t="shared" si="561"/>
        <v>0</v>
      </c>
      <c r="NJ151" s="360">
        <f t="shared" si="562"/>
        <v>0</v>
      </c>
      <c r="NK151" s="361">
        <f t="shared" si="563"/>
        <v>0</v>
      </c>
      <c r="NL151" s="145">
        <f t="shared" si="717"/>
        <v>1.7788256843752126</v>
      </c>
      <c r="NM151" s="40"/>
      <c r="NN151" s="56">
        <f t="shared" si="718"/>
        <v>1.0564144548596039</v>
      </c>
      <c r="NO151" s="59"/>
      <c r="NP151" s="55">
        <f t="shared" si="564"/>
        <v>1.0628103509441433</v>
      </c>
      <c r="NQ151" s="40"/>
      <c r="NR151" s="56">
        <f t="shared" si="565"/>
        <v>1.0912245169503192</v>
      </c>
      <c r="NS151" s="60"/>
      <c r="NT151" s="25"/>
      <c r="NU151" s="86">
        <f t="shared" si="721"/>
        <v>0</v>
      </c>
      <c r="NV151" s="86">
        <f t="shared" si="721"/>
        <v>0</v>
      </c>
      <c r="NW151" s="86">
        <f t="shared" si="721"/>
        <v>0</v>
      </c>
      <c r="NX151" s="86">
        <f t="shared" si="719"/>
        <v>0</v>
      </c>
      <c r="NY151" s="87">
        <f t="shared" si="722"/>
        <v>0</v>
      </c>
      <c r="NZ151" s="87">
        <f t="shared" si="722"/>
        <v>0</v>
      </c>
      <c r="OA151" s="87">
        <f t="shared" si="722"/>
        <v>0</v>
      </c>
      <c r="OB151" s="87">
        <f t="shared" si="720"/>
        <v>0</v>
      </c>
      <c r="OC151" s="26"/>
    </row>
    <row r="152" spans="1:393" thickBot="1" x14ac:dyDescent="0.35">
      <c r="A152" s="136" t="s">
        <v>402</v>
      </c>
      <c r="B152" s="137" t="s">
        <v>403</v>
      </c>
      <c r="C152" s="133" t="s">
        <v>118</v>
      </c>
      <c r="D152" s="64">
        <f>VLOOKUP(B152,[1]УсіТ_1!$A$10:$G$556,6,FALSE)</f>
        <v>213.1</v>
      </c>
      <c r="E152" s="64">
        <f>VLOOKUP(B152,[1]УсіТ_1!$A$10:$G$556,7,FALSE)</f>
        <v>0</v>
      </c>
      <c r="F152" s="38"/>
      <c r="G152" s="38"/>
      <c r="H152" s="39"/>
      <c r="I152" s="256">
        <v>1.0829</v>
      </c>
      <c r="J152" s="62">
        <v>1.0829</v>
      </c>
      <c r="K152" s="257">
        <f t="shared" si="566"/>
        <v>0.8538</v>
      </c>
      <c r="L152" s="258">
        <f t="shared" si="567"/>
        <v>0.8538</v>
      </c>
      <c r="M152" s="63">
        <v>0</v>
      </c>
      <c r="N152" s="63">
        <v>0</v>
      </c>
      <c r="O152" s="63">
        <v>0.2291</v>
      </c>
      <c r="P152" s="63">
        <v>0</v>
      </c>
      <c r="Q152" s="63">
        <v>0</v>
      </c>
      <c r="R152" s="63">
        <v>0</v>
      </c>
      <c r="S152" s="63">
        <v>0.26369999999999999</v>
      </c>
      <c r="T152" s="63">
        <v>0</v>
      </c>
      <c r="U152" s="63">
        <v>0</v>
      </c>
      <c r="V152" s="63">
        <v>0.21110000000000001</v>
      </c>
      <c r="W152" s="63">
        <v>0</v>
      </c>
      <c r="X152" s="63">
        <v>0.379</v>
      </c>
      <c r="Y152" s="63">
        <v>0</v>
      </c>
      <c r="Z152" s="63">
        <v>0</v>
      </c>
      <c r="AA152" s="63">
        <v>0</v>
      </c>
      <c r="AB152" s="259">
        <v>0</v>
      </c>
      <c r="AC152" s="144">
        <v>0</v>
      </c>
      <c r="AD152" s="70">
        <v>0</v>
      </c>
      <c r="AE152" s="70">
        <v>0</v>
      </c>
      <c r="AF152" s="68">
        <f t="shared" si="568"/>
        <v>0</v>
      </c>
      <c r="AG152" s="68">
        <f t="shared" si="569"/>
        <v>0</v>
      </c>
      <c r="AH152" s="71">
        <v>0</v>
      </c>
      <c r="AI152" s="71">
        <v>0</v>
      </c>
      <c r="AJ152" s="68">
        <f t="shared" si="570"/>
        <v>0</v>
      </c>
      <c r="AK152" s="68">
        <f t="shared" si="571"/>
        <v>0</v>
      </c>
      <c r="AL152" s="71">
        <v>0</v>
      </c>
      <c r="AM152" s="69">
        <f t="shared" si="572"/>
        <v>0</v>
      </c>
      <c r="AN152" s="260">
        <v>0</v>
      </c>
      <c r="AO152" s="71">
        <v>0</v>
      </c>
      <c r="AP152" s="71">
        <v>0</v>
      </c>
      <c r="AQ152" s="68">
        <f t="shared" si="573"/>
        <v>0</v>
      </c>
      <c r="AR152" s="68">
        <f t="shared" si="574"/>
        <v>0</v>
      </c>
      <c r="AS152" s="71">
        <v>0</v>
      </c>
      <c r="AT152" s="261">
        <f t="shared" si="485"/>
        <v>0</v>
      </c>
      <c r="AU152" s="71">
        <v>0</v>
      </c>
      <c r="AV152" s="68">
        <f t="shared" si="575"/>
        <v>0</v>
      </c>
      <c r="AW152" s="68">
        <f t="shared" si="576"/>
        <v>0</v>
      </c>
      <c r="AX152" s="71">
        <v>0</v>
      </c>
      <c r="AY152" s="69">
        <f t="shared" si="577"/>
        <v>0</v>
      </c>
      <c r="AZ152" s="260">
        <v>6</v>
      </c>
      <c r="BA152" s="260">
        <v>30.583000000000101</v>
      </c>
      <c r="BB152" s="260">
        <v>3.18937000000001</v>
      </c>
      <c r="BC152" s="262">
        <f t="shared" si="578"/>
        <v>2.5514960000000082</v>
      </c>
      <c r="BD152" s="262">
        <f t="shared" si="486"/>
        <v>0.63787400000000183</v>
      </c>
      <c r="BE152" s="260">
        <v>1.197106</v>
      </c>
      <c r="BF152" s="262">
        <f t="shared" si="579"/>
        <v>0.9576848</v>
      </c>
      <c r="BG152" s="262">
        <f t="shared" si="487"/>
        <v>0.2394212</v>
      </c>
      <c r="BH152" s="260">
        <v>3.7709596515797772</v>
      </c>
      <c r="BI152" s="263">
        <f t="shared" si="580"/>
        <v>2.2081005078211451</v>
      </c>
      <c r="BJ152" s="68">
        <f t="shared" si="581"/>
        <v>5.1681002024900849E-2</v>
      </c>
      <c r="BK152" s="260">
        <v>1.9368575826384555</v>
      </c>
      <c r="BL152" s="69">
        <f t="shared" si="582"/>
        <v>48.812751881062006</v>
      </c>
      <c r="BM152" s="260">
        <v>0</v>
      </c>
      <c r="BN152" s="260">
        <v>0</v>
      </c>
      <c r="BO152" s="260">
        <v>0</v>
      </c>
      <c r="BP152" s="68">
        <f t="shared" si="583"/>
        <v>0</v>
      </c>
      <c r="BQ152" s="68">
        <f t="shared" si="584"/>
        <v>0</v>
      </c>
      <c r="BR152" s="260">
        <v>0</v>
      </c>
      <c r="BS152" s="260">
        <v>0</v>
      </c>
      <c r="BT152" s="68">
        <f t="shared" si="585"/>
        <v>0</v>
      </c>
      <c r="BU152" s="68">
        <f t="shared" si="586"/>
        <v>0</v>
      </c>
      <c r="BV152" s="260">
        <v>0</v>
      </c>
      <c r="BW152" s="69">
        <f t="shared" si="587"/>
        <v>0</v>
      </c>
      <c r="BX152" s="260">
        <v>0</v>
      </c>
      <c r="BY152" s="260">
        <v>0</v>
      </c>
      <c r="BZ152" s="263">
        <f t="shared" si="588"/>
        <v>0</v>
      </c>
      <c r="CA152" s="263">
        <f t="shared" si="589"/>
        <v>0</v>
      </c>
      <c r="CB152" s="260">
        <v>0</v>
      </c>
      <c r="CC152" s="264">
        <f t="shared" si="590"/>
        <v>0</v>
      </c>
      <c r="CD152" s="260">
        <v>0</v>
      </c>
      <c r="CE152" s="260">
        <v>0</v>
      </c>
      <c r="CF152" s="263">
        <f t="shared" si="591"/>
        <v>0</v>
      </c>
      <c r="CG152" s="263">
        <f t="shared" si="592"/>
        <v>0</v>
      </c>
      <c r="CH152" s="260">
        <v>0</v>
      </c>
      <c r="CI152" s="69">
        <f t="shared" si="593"/>
        <v>0</v>
      </c>
      <c r="CJ152" s="260">
        <v>26.407423222730792</v>
      </c>
      <c r="CK152" s="260">
        <v>5.8096341764897055</v>
      </c>
      <c r="CL152" s="260">
        <v>2.5150002364182953</v>
      </c>
      <c r="CM152" s="260">
        <v>2.0660581098946285</v>
      </c>
      <c r="CN152" s="260">
        <v>5.5201511890353885</v>
      </c>
      <c r="CO152" s="265">
        <f t="shared" si="594"/>
        <v>0.38773541951784568</v>
      </c>
      <c r="CP152" s="266">
        <f t="shared" si="595"/>
        <v>1.760166448438202</v>
      </c>
      <c r="CQ152" s="260">
        <v>4.3410358607453228</v>
      </c>
      <c r="CR152" s="265">
        <f t="shared" si="596"/>
        <v>5.9493896471514651E-2</v>
      </c>
      <c r="CS152" s="265">
        <f t="shared" si="597"/>
        <v>2.5419109124028667</v>
      </c>
      <c r="CT152" s="260">
        <v>2.2296622511573143</v>
      </c>
      <c r="CU152" s="267">
        <f t="shared" si="488"/>
        <v>56.187488323892175</v>
      </c>
      <c r="CV152" s="260">
        <v>0</v>
      </c>
      <c r="CW152" s="260">
        <v>0</v>
      </c>
      <c r="CX152" s="68">
        <f t="shared" si="598"/>
        <v>0</v>
      </c>
      <c r="CY152" s="68">
        <f t="shared" si="599"/>
        <v>0</v>
      </c>
      <c r="CZ152" s="260">
        <v>0</v>
      </c>
      <c r="DA152" s="69">
        <f t="shared" si="600"/>
        <v>0</v>
      </c>
      <c r="DB152" s="260">
        <v>0</v>
      </c>
      <c r="DC152" s="260">
        <v>0</v>
      </c>
      <c r="DD152" s="68">
        <f t="shared" si="601"/>
        <v>0</v>
      </c>
      <c r="DE152" s="68">
        <f t="shared" si="602"/>
        <v>0</v>
      </c>
      <c r="DF152" s="260">
        <v>0</v>
      </c>
      <c r="DG152" s="69">
        <f t="shared" si="603"/>
        <v>0</v>
      </c>
      <c r="DH152" s="260">
        <v>16.404958249468798</v>
      </c>
      <c r="DI152" s="260">
        <v>3.6090908148831358</v>
      </c>
      <c r="DJ152" s="260">
        <v>0.25651233242499988</v>
      </c>
      <c r="DK152" s="260">
        <v>11.942809605613284</v>
      </c>
      <c r="DL152" s="68">
        <f t="shared" si="604"/>
        <v>0.8388629466982771</v>
      </c>
      <c r="DM152" s="68">
        <f t="shared" si="605"/>
        <v>3.808108156465063</v>
      </c>
      <c r="DN152" s="260">
        <v>3.4744267032477101</v>
      </c>
      <c r="DO152" s="68">
        <f t="shared" si="606"/>
        <v>4.7617017968009864E-2</v>
      </c>
      <c r="DP152" s="68">
        <f t="shared" si="607"/>
        <v>2.0344644537935097</v>
      </c>
      <c r="DQ152" s="260">
        <v>1.7845505803571799</v>
      </c>
      <c r="DR152" s="264">
        <f t="shared" si="608"/>
        <v>44.966817943194123</v>
      </c>
      <c r="DS152" s="260">
        <v>0</v>
      </c>
      <c r="DT152" s="260">
        <v>0</v>
      </c>
      <c r="DU152" s="260">
        <v>0</v>
      </c>
      <c r="DV152" s="68">
        <f t="shared" si="609"/>
        <v>0</v>
      </c>
      <c r="DW152" s="68">
        <f t="shared" si="610"/>
        <v>0</v>
      </c>
      <c r="DX152" s="260">
        <v>0</v>
      </c>
      <c r="DY152" s="260">
        <v>0</v>
      </c>
      <c r="DZ152" s="260">
        <v>0</v>
      </c>
      <c r="EA152" s="260">
        <v>0</v>
      </c>
      <c r="EB152" s="68">
        <f t="shared" si="611"/>
        <v>0</v>
      </c>
      <c r="EC152" s="68">
        <f t="shared" si="612"/>
        <v>0</v>
      </c>
      <c r="ED152" s="267">
        <v>0</v>
      </c>
      <c r="EE152" s="69">
        <f t="shared" si="613"/>
        <v>0</v>
      </c>
      <c r="EF152" s="260">
        <v>12.9295777777778</v>
      </c>
      <c r="EG152" s="260">
        <v>2.84450711111112</v>
      </c>
      <c r="EH152" s="260">
        <v>32.669693639397167</v>
      </c>
      <c r="EI152" s="260">
        <v>9.413582884567596</v>
      </c>
      <c r="EJ152" s="268">
        <f t="shared" si="614"/>
        <v>0.6612100618120279</v>
      </c>
      <c r="EK152" s="266">
        <f t="shared" si="615"/>
        <v>3.0016338657389925</v>
      </c>
      <c r="EL152" s="260">
        <v>6.2396794095938981</v>
      </c>
      <c r="EM152" s="268">
        <f t="shared" si="616"/>
        <v>8.5514806308484376E-2</v>
      </c>
      <c r="EN152" s="268">
        <f t="shared" si="617"/>
        <v>3.6536692370053454</v>
      </c>
      <c r="EO152" s="269">
        <f t="shared" si="618"/>
        <v>64.097040822447582</v>
      </c>
      <c r="EP152" s="69">
        <f t="shared" si="619"/>
        <v>80.762271436283953</v>
      </c>
      <c r="EQ152" s="260">
        <v>0</v>
      </c>
      <c r="ER152" s="260">
        <v>0</v>
      </c>
      <c r="ES152" s="260">
        <v>0</v>
      </c>
      <c r="ET152" s="68">
        <f t="shared" si="620"/>
        <v>0</v>
      </c>
      <c r="EU152" s="68">
        <f t="shared" si="621"/>
        <v>0</v>
      </c>
      <c r="EV152" s="260">
        <v>0</v>
      </c>
      <c r="EW152" s="260">
        <v>0</v>
      </c>
      <c r="EX152" s="68">
        <f t="shared" si="622"/>
        <v>0</v>
      </c>
      <c r="EY152" s="68">
        <f t="shared" si="623"/>
        <v>0</v>
      </c>
      <c r="EZ152" s="260">
        <v>0</v>
      </c>
      <c r="FA152" s="69">
        <f t="shared" si="624"/>
        <v>0</v>
      </c>
      <c r="FB152" s="260">
        <v>0</v>
      </c>
      <c r="FC152" s="260">
        <v>0</v>
      </c>
      <c r="FD152" s="68">
        <f t="shared" si="625"/>
        <v>0</v>
      </c>
      <c r="FE152" s="68">
        <f t="shared" si="626"/>
        <v>0</v>
      </c>
      <c r="FF152" s="260">
        <v>0</v>
      </c>
      <c r="FG152" s="69">
        <f t="shared" si="627"/>
        <v>0</v>
      </c>
      <c r="FH152" s="260">
        <v>0</v>
      </c>
      <c r="FI152" s="260">
        <v>0</v>
      </c>
      <c r="FJ152" s="68">
        <f t="shared" si="628"/>
        <v>0</v>
      </c>
      <c r="FK152" s="68">
        <f t="shared" si="629"/>
        <v>0</v>
      </c>
      <c r="FL152" s="260">
        <v>0</v>
      </c>
      <c r="FM152" s="69">
        <f t="shared" si="630"/>
        <v>0</v>
      </c>
      <c r="FN152" s="260">
        <v>0</v>
      </c>
      <c r="FO152" s="260">
        <v>0</v>
      </c>
      <c r="FP152" s="68">
        <f t="shared" si="631"/>
        <v>0</v>
      </c>
      <c r="FQ152" s="68">
        <f t="shared" si="632"/>
        <v>0</v>
      </c>
      <c r="FR152" s="260">
        <v>0</v>
      </c>
      <c r="FS152" s="264">
        <f t="shared" si="633"/>
        <v>0</v>
      </c>
      <c r="FT152" s="270">
        <f t="shared" si="489"/>
        <v>230.72932958443226</v>
      </c>
      <c r="FU152" s="271">
        <f t="shared" si="490"/>
        <v>68.005191352461338</v>
      </c>
      <c r="FV152" s="272">
        <f t="shared" si="634"/>
        <v>34.252443298345838</v>
      </c>
      <c r="FW152" s="272">
        <f t="shared" si="491"/>
        <v>5.5752389098946367</v>
      </c>
      <c r="FX152" s="272">
        <f t="shared" si="492"/>
        <v>30.583000000000101</v>
      </c>
      <c r="FY152" s="272">
        <f t="shared" si="493"/>
        <v>0</v>
      </c>
      <c r="FZ152" s="272">
        <f t="shared" si="494"/>
        <v>0</v>
      </c>
      <c r="GA152" s="272">
        <f t="shared" si="495"/>
        <v>0</v>
      </c>
      <c r="GB152" s="272">
        <f t="shared" si="496"/>
        <v>0</v>
      </c>
      <c r="GC152" s="272">
        <f t="shared" si="497"/>
        <v>0</v>
      </c>
      <c r="GD152" s="272">
        <f t="shared" si="498"/>
        <v>0</v>
      </c>
      <c r="GE152" s="272">
        <f t="shared" si="499"/>
        <v>26.876543679216269</v>
      </c>
      <c r="GF152" s="273">
        <f t="shared" si="500"/>
        <v>10.455288334183553</v>
      </c>
      <c r="GG152" s="273">
        <f t="shared" si="501"/>
        <v>1.8878084280281509</v>
      </c>
      <c r="GH152" s="272">
        <f t="shared" si="635"/>
        <v>17.826101625166707</v>
      </c>
      <c r="GI152" s="274">
        <f t="shared" si="636"/>
        <v>12.734537035447898</v>
      </c>
      <c r="GJ152" s="275">
        <f t="shared" si="502"/>
        <v>0.24430672277290974</v>
      </c>
      <c r="GK152" s="271">
        <f t="shared" si="637"/>
        <v>183.11851886508489</v>
      </c>
      <c r="GL152" s="276">
        <f t="shared" si="638"/>
        <v>230.72933377000697</v>
      </c>
      <c r="GM152" s="272">
        <f t="shared" si="639"/>
        <v>91.195016722092788</v>
      </c>
      <c r="GN152" s="272">
        <f t="shared" si="640"/>
        <v>7.7073540606956978</v>
      </c>
      <c r="GO152" s="277">
        <f t="shared" si="641"/>
        <v>0.49801089090984829</v>
      </c>
      <c r="GP152" s="278">
        <f t="shared" si="642"/>
        <v>4.2089429886521736E-2</v>
      </c>
      <c r="GQ152" s="279">
        <f t="shared" si="643"/>
        <v>1.0752459268009018</v>
      </c>
      <c r="GR152" s="280">
        <f t="shared" si="644"/>
        <v>183.11851886508489</v>
      </c>
      <c r="GS152" s="272">
        <f t="shared" si="645"/>
        <v>91.195016722092788</v>
      </c>
      <c r="GT152" s="272">
        <f t="shared" si="503"/>
        <v>7.7073540606956978</v>
      </c>
      <c r="GU152" s="73">
        <f t="shared" si="646"/>
        <v>0.49801089090984829</v>
      </c>
      <c r="GV152" s="74">
        <f t="shared" si="647"/>
        <v>4.2089429886521736E-2</v>
      </c>
      <c r="GW152" s="279">
        <f t="shared" si="648"/>
        <v>1.0752459268009018</v>
      </c>
      <c r="GX152" s="280">
        <f t="shared" si="649"/>
        <v>144.37823959440075</v>
      </c>
      <c r="GY152" s="272">
        <f t="shared" si="504"/>
        <v>88.501134102550992</v>
      </c>
      <c r="GZ152" s="272">
        <f t="shared" si="505"/>
        <v>4.1464922586707891</v>
      </c>
      <c r="HA152" s="73">
        <f t="shared" si="650"/>
        <v>0.61298111371336617</v>
      </c>
      <c r="HB152" s="74">
        <f t="shared" si="651"/>
        <v>2.8719648267768443E-2</v>
      </c>
      <c r="HC152" s="279">
        <f t="shared" si="652"/>
        <v>1.0890433250554321</v>
      </c>
      <c r="HD152" s="280">
        <f t="shared" si="653"/>
        <v>144.37823959440075</v>
      </c>
      <c r="HE152" s="272">
        <f t="shared" si="506"/>
        <v>88.501134102550992</v>
      </c>
      <c r="HF152" s="272">
        <f t="shared" si="507"/>
        <v>4.1464922586707891</v>
      </c>
      <c r="HG152" s="73">
        <f t="shared" si="654"/>
        <v>0.61298111371336617</v>
      </c>
      <c r="HH152" s="74">
        <f t="shared" si="655"/>
        <v>2.8719648267768443E-2</v>
      </c>
      <c r="HI152" s="281">
        <f t="shared" si="656"/>
        <v>1.0890433250554321</v>
      </c>
      <c r="HJ152" s="72">
        <f t="shared" si="508"/>
        <v>1.1643838141326965</v>
      </c>
      <c r="HK152" s="73">
        <f t="shared" si="657"/>
        <v>1.1643838141326965</v>
      </c>
      <c r="HL152" s="73">
        <f t="shared" si="509"/>
        <v>0.92982519093232796</v>
      </c>
      <c r="HM152" s="74">
        <f t="shared" si="658"/>
        <v>0.92982519093232796</v>
      </c>
      <c r="HN152" s="75"/>
      <c r="HO152" s="75"/>
      <c r="HP152" s="76">
        <f t="shared" si="659"/>
        <v>0</v>
      </c>
      <c r="HQ152" s="77">
        <f t="shared" si="660"/>
        <v>0</v>
      </c>
      <c r="HR152" s="77">
        <f t="shared" si="661"/>
        <v>0</v>
      </c>
      <c r="HS152" s="77">
        <f t="shared" si="662"/>
        <v>0</v>
      </c>
      <c r="HT152" s="282">
        <f t="shared" si="663"/>
        <v>0</v>
      </c>
      <c r="HU152" s="73"/>
      <c r="HV152" s="74"/>
      <c r="HW152" s="279"/>
      <c r="HX152" s="76">
        <f t="shared" si="664"/>
        <v>0</v>
      </c>
      <c r="HY152" s="77">
        <f t="shared" si="665"/>
        <v>0</v>
      </c>
      <c r="HZ152" s="77">
        <f t="shared" si="510"/>
        <v>0</v>
      </c>
      <c r="IA152" s="77">
        <f t="shared" si="666"/>
        <v>0</v>
      </c>
      <c r="IB152" s="282">
        <f t="shared" si="667"/>
        <v>0</v>
      </c>
      <c r="IC152" s="73"/>
      <c r="ID152" s="74"/>
      <c r="IE152" s="279"/>
      <c r="IF152" s="76">
        <f t="shared" si="511"/>
        <v>2.6938826195417969</v>
      </c>
      <c r="IG152" s="77">
        <f t="shared" si="668"/>
        <v>3.0656653598647603</v>
      </c>
      <c r="IH152" s="77">
        <f t="shared" si="512"/>
        <v>3.5608618020249092</v>
      </c>
      <c r="II152" s="77">
        <f t="shared" si="669"/>
        <v>4.1120832089783654</v>
      </c>
      <c r="IJ152" s="282">
        <f t="shared" si="670"/>
        <v>38.740279270684134</v>
      </c>
      <c r="IK152" s="73">
        <f t="shared" si="671"/>
        <v>6.953699535099464E-2</v>
      </c>
      <c r="IL152" s="74">
        <f t="shared" si="672"/>
        <v>9.1916265681634204E-2</v>
      </c>
      <c r="IM152" s="279">
        <f t="shared" si="673"/>
        <v>1.0238254386559078</v>
      </c>
      <c r="IN152" s="76">
        <f t="shared" si="513"/>
        <v>0</v>
      </c>
      <c r="IO152" s="77">
        <f t="shared" si="674"/>
        <v>0</v>
      </c>
      <c r="IP152" s="77">
        <f t="shared" si="514"/>
        <v>0</v>
      </c>
      <c r="IQ152" s="77">
        <f t="shared" si="675"/>
        <v>0</v>
      </c>
      <c r="IR152" s="282">
        <f t="shared" si="676"/>
        <v>0</v>
      </c>
      <c r="IS152" s="283"/>
      <c r="IT152" s="284"/>
      <c r="IU152" s="285"/>
      <c r="IV152" s="76">
        <f t="shared" si="515"/>
        <v>0</v>
      </c>
      <c r="IW152" s="77">
        <f t="shared" si="677"/>
        <v>0</v>
      </c>
      <c r="IX152" s="77">
        <f t="shared" si="678"/>
        <v>0</v>
      </c>
      <c r="IY152" s="77">
        <f t="shared" si="679"/>
        <v>0</v>
      </c>
      <c r="IZ152" s="282">
        <f t="shared" si="680"/>
        <v>0</v>
      </c>
      <c r="JA152" s="283"/>
      <c r="JB152" s="284"/>
      <c r="JC152" s="285"/>
      <c r="JD152" s="76">
        <f t="shared" si="516"/>
        <v>0</v>
      </c>
      <c r="JE152" s="77">
        <f t="shared" si="681"/>
        <v>0</v>
      </c>
      <c r="JF152" s="77">
        <f t="shared" si="517"/>
        <v>0</v>
      </c>
      <c r="JG152" s="77">
        <f t="shared" si="682"/>
        <v>0</v>
      </c>
      <c r="JH152" s="282">
        <f t="shared" si="683"/>
        <v>0</v>
      </c>
      <c r="JI152" s="283"/>
      <c r="JJ152" s="284"/>
      <c r="JK152" s="285"/>
      <c r="JL152" s="76">
        <f t="shared" si="518"/>
        <v>37.465591779446598</v>
      </c>
      <c r="JM152" s="77">
        <f t="shared" si="684"/>
        <v>42.636218100928019</v>
      </c>
      <c r="JN152" s="77">
        <f t="shared" si="519"/>
        <v>2.5132874258839886</v>
      </c>
      <c r="JO152" s="77">
        <f t="shared" si="685"/>
        <v>2.90234431941083</v>
      </c>
      <c r="JP152" s="282">
        <f t="shared" si="686"/>
        <v>44.593244701501725</v>
      </c>
      <c r="JQ152" s="73">
        <f t="shared" si="520"/>
        <v>0.84016294463957009</v>
      </c>
      <c r="JR152" s="74">
        <f t="shared" si="521"/>
        <v>5.6360272563869995E-2</v>
      </c>
      <c r="JS152" s="279">
        <f t="shared" si="687"/>
        <v>1.1246754581825942</v>
      </c>
      <c r="JT152" s="76">
        <f t="shared" si="522"/>
        <v>0</v>
      </c>
      <c r="JU152" s="77">
        <f t="shared" si="688"/>
        <v>0</v>
      </c>
      <c r="JV152" s="77">
        <f t="shared" si="523"/>
        <v>0</v>
      </c>
      <c r="JW152" s="77">
        <f t="shared" si="689"/>
        <v>0</v>
      </c>
      <c r="JX152" s="282">
        <f t="shared" si="690"/>
        <v>0</v>
      </c>
      <c r="JY152" s="73"/>
      <c r="JZ152" s="74"/>
      <c r="KA152" s="279"/>
      <c r="KB152" s="76">
        <f t="shared" si="524"/>
        <v>0</v>
      </c>
      <c r="KC152" s="77">
        <f t="shared" si="691"/>
        <v>0</v>
      </c>
      <c r="KD152" s="77">
        <f t="shared" si="525"/>
        <v>0</v>
      </c>
      <c r="KE152" s="77">
        <f t="shared" si="692"/>
        <v>0</v>
      </c>
      <c r="KF152" s="282">
        <f t="shared" si="693"/>
        <v>0</v>
      </c>
      <c r="KG152" s="73"/>
      <c r="KH152" s="74"/>
      <c r="KI152" s="279"/>
      <c r="KJ152" s="76">
        <f t="shared" si="526"/>
        <v>27.141987648867392</v>
      </c>
      <c r="KK152" s="77">
        <f t="shared" si="694"/>
        <v>30.887853364287579</v>
      </c>
      <c r="KL152" s="77">
        <f t="shared" si="527"/>
        <v>0.88647996466628698</v>
      </c>
      <c r="KM152" s="77">
        <f t="shared" si="695"/>
        <v>1.0237070631966283</v>
      </c>
      <c r="KN152" s="282">
        <f t="shared" si="696"/>
        <v>35.687950748566763</v>
      </c>
      <c r="KO152" s="73">
        <f t="shared" si="528"/>
        <v>0.76053645781153245</v>
      </c>
      <c r="KP152" s="74">
        <f t="shared" si="529"/>
        <v>2.4839755325595101E-2</v>
      </c>
      <c r="KQ152" s="279">
        <f t="shared" si="530"/>
        <v>1.1088068306669718</v>
      </c>
      <c r="KR152" s="76">
        <f t="shared" si="531"/>
        <v>0</v>
      </c>
      <c r="KS152" s="77">
        <f t="shared" si="697"/>
        <v>0</v>
      </c>
      <c r="KT152" s="77">
        <f t="shared" si="532"/>
        <v>0</v>
      </c>
      <c r="KU152" s="77">
        <f t="shared" si="698"/>
        <v>0</v>
      </c>
      <c r="KV152" s="282">
        <f t="shared" si="699"/>
        <v>0</v>
      </c>
      <c r="KW152" s="73"/>
      <c r="KX152" s="74"/>
      <c r="KY152" s="279"/>
      <c r="KZ152" s="76">
        <f t="shared" si="533"/>
        <v>23.893554674237009</v>
      </c>
      <c r="LA152" s="77">
        <f t="shared" si="700"/>
        <v>27.191104154828459</v>
      </c>
      <c r="LB152" s="77">
        <f t="shared" si="534"/>
        <v>0.74672486812051231</v>
      </c>
      <c r="LC152" s="77">
        <f t="shared" si="701"/>
        <v>0.86231787770556767</v>
      </c>
      <c r="LD152" s="286">
        <f t="shared" si="702"/>
        <v>64.097040822447582</v>
      </c>
      <c r="LE152" s="73">
        <f t="shared" si="535"/>
        <v>0.37277157209836725</v>
      </c>
      <c r="LF152" s="74">
        <f t="shared" si="536"/>
        <v>1.1649911736003262E-2</v>
      </c>
      <c r="LG152" s="279">
        <f t="shared" si="537"/>
        <v>1.0532496110020291</v>
      </c>
      <c r="LH152" s="76">
        <f t="shared" si="538"/>
        <v>0</v>
      </c>
      <c r="LI152" s="77">
        <f t="shared" si="703"/>
        <v>0</v>
      </c>
      <c r="LJ152" s="77">
        <f t="shared" si="539"/>
        <v>0</v>
      </c>
      <c r="LK152" s="77">
        <f t="shared" si="704"/>
        <v>0</v>
      </c>
      <c r="LL152" s="282">
        <f t="shared" si="705"/>
        <v>0</v>
      </c>
      <c r="LM152" s="73"/>
      <c r="LN152" s="74"/>
      <c r="LO152" s="279"/>
      <c r="LP152" s="76">
        <f t="shared" si="540"/>
        <v>0</v>
      </c>
      <c r="LQ152" s="77">
        <f t="shared" si="706"/>
        <v>0</v>
      </c>
      <c r="LR152" s="77">
        <f t="shared" si="541"/>
        <v>0</v>
      </c>
      <c r="LS152" s="77">
        <f t="shared" si="707"/>
        <v>0</v>
      </c>
      <c r="LT152" s="282">
        <f t="shared" si="708"/>
        <v>0</v>
      </c>
      <c r="LU152" s="73"/>
      <c r="LV152" s="74"/>
      <c r="LW152" s="279"/>
      <c r="LX152" s="76">
        <f t="shared" si="542"/>
        <v>0</v>
      </c>
      <c r="LY152" s="77">
        <f t="shared" si="709"/>
        <v>0</v>
      </c>
      <c r="LZ152" s="77">
        <f t="shared" si="543"/>
        <v>0</v>
      </c>
      <c r="MA152" s="77">
        <f t="shared" si="710"/>
        <v>0</v>
      </c>
      <c r="MB152" s="286">
        <f t="shared" si="711"/>
        <v>0</v>
      </c>
      <c r="MC152" s="73"/>
      <c r="MD152" s="74"/>
      <c r="ME152" s="279"/>
      <c r="MF152" s="76">
        <f t="shared" si="544"/>
        <v>0</v>
      </c>
      <c r="MG152" s="77">
        <f t="shared" si="712"/>
        <v>0</v>
      </c>
      <c r="MH152" s="77">
        <f t="shared" si="545"/>
        <v>0</v>
      </c>
      <c r="MI152" s="77">
        <f t="shared" si="713"/>
        <v>0</v>
      </c>
      <c r="MJ152" s="286">
        <f t="shared" si="714"/>
        <v>0</v>
      </c>
      <c r="MK152" s="73"/>
      <c r="ML152" s="74"/>
      <c r="MM152" s="279"/>
      <c r="MN152" s="287">
        <f t="shared" si="715"/>
        <v>1.0752479922821916</v>
      </c>
      <c r="MO152" s="288">
        <f t="shared" si="715"/>
        <v>0</v>
      </c>
      <c r="MP152" s="288">
        <f t="shared" si="715"/>
        <v>1.0890461968216407</v>
      </c>
      <c r="MQ152" s="289">
        <f t="shared" si="546"/>
        <v>0</v>
      </c>
      <c r="MR152" s="290">
        <f t="shared" si="716"/>
        <v>1.1643860508423853</v>
      </c>
      <c r="MS152" s="291"/>
      <c r="MT152" s="291">
        <f t="shared" si="547"/>
        <v>0.9298276428463168</v>
      </c>
      <c r="MU152" s="292"/>
      <c r="MV152" s="359">
        <f t="shared" si="548"/>
        <v>0</v>
      </c>
      <c r="MW152" s="360">
        <f t="shared" si="549"/>
        <v>0</v>
      </c>
      <c r="MX152" s="360">
        <f t="shared" si="550"/>
        <v>0.23455840799606847</v>
      </c>
      <c r="MY152" s="360">
        <f t="shared" si="551"/>
        <v>0</v>
      </c>
      <c r="MZ152" s="360">
        <f t="shared" si="552"/>
        <v>0</v>
      </c>
      <c r="NA152" s="360">
        <f t="shared" si="553"/>
        <v>0</v>
      </c>
      <c r="NB152" s="360">
        <f t="shared" si="554"/>
        <v>0.29657691832275007</v>
      </c>
      <c r="NC152" s="360">
        <f t="shared" si="555"/>
        <v>0</v>
      </c>
      <c r="ND152" s="360">
        <f t="shared" si="556"/>
        <v>0</v>
      </c>
      <c r="NE152" s="360">
        <f t="shared" si="557"/>
        <v>0.23406912195379775</v>
      </c>
      <c r="NF152" s="360">
        <f t="shared" si="558"/>
        <v>0</v>
      </c>
      <c r="NG152" s="360">
        <f t="shared" si="559"/>
        <v>0.39918160256976903</v>
      </c>
      <c r="NH152" s="360">
        <f t="shared" si="560"/>
        <v>0</v>
      </c>
      <c r="NI152" s="360">
        <f t="shared" si="561"/>
        <v>0</v>
      </c>
      <c r="NJ152" s="360">
        <f t="shared" si="562"/>
        <v>0</v>
      </c>
      <c r="NK152" s="361">
        <f t="shared" si="563"/>
        <v>0</v>
      </c>
      <c r="NL152" s="145">
        <f t="shared" si="717"/>
        <v>1.1643860508423853</v>
      </c>
      <c r="NM152" s="40"/>
      <c r="NN152" s="56">
        <f t="shared" si="718"/>
        <v>0.9298276428463168</v>
      </c>
      <c r="NO152" s="59"/>
      <c r="NP152" s="55">
        <f t="shared" si="564"/>
        <v>1.0752479922821916</v>
      </c>
      <c r="NQ152" s="40"/>
      <c r="NR152" s="56">
        <f t="shared" si="565"/>
        <v>1.0890461968216407</v>
      </c>
      <c r="NS152" s="60"/>
      <c r="NT152" s="25"/>
      <c r="NU152" s="86">
        <f t="shared" si="721"/>
        <v>0</v>
      </c>
      <c r="NV152" s="86">
        <f t="shared" si="721"/>
        <v>0</v>
      </c>
      <c r="NW152" s="86">
        <f t="shared" si="721"/>
        <v>0</v>
      </c>
      <c r="NX152" s="86">
        <f t="shared" si="719"/>
        <v>0</v>
      </c>
      <c r="NY152" s="87">
        <f t="shared" si="722"/>
        <v>0</v>
      </c>
      <c r="NZ152" s="87">
        <f t="shared" si="722"/>
        <v>0</v>
      </c>
      <c r="OA152" s="87">
        <f t="shared" si="722"/>
        <v>0</v>
      </c>
      <c r="OB152" s="87">
        <f t="shared" si="720"/>
        <v>0</v>
      </c>
      <c r="OC152" s="26"/>
    </row>
    <row r="153" spans="1:393" thickBot="1" x14ac:dyDescent="0.35">
      <c r="A153" s="136" t="s">
        <v>404</v>
      </c>
      <c r="B153" s="137" t="s">
        <v>405</v>
      </c>
      <c r="C153" s="133" t="s">
        <v>118</v>
      </c>
      <c r="D153" s="64">
        <f>VLOOKUP(B153,[1]УсіТ_1!$A$10:$G$556,6,FALSE)</f>
        <v>164.2</v>
      </c>
      <c r="E153" s="64">
        <f>VLOOKUP(B153,[1]УсіТ_1!$A$10:$G$556,7,FALSE)</f>
        <v>0</v>
      </c>
      <c r="F153" s="38">
        <v>183.9</v>
      </c>
      <c r="G153" s="38"/>
      <c r="H153" s="39"/>
      <c r="I153" s="256">
        <v>1.478</v>
      </c>
      <c r="J153" s="62">
        <v>1.478</v>
      </c>
      <c r="K153" s="257">
        <f t="shared" si="566"/>
        <v>0.93299999999999994</v>
      </c>
      <c r="L153" s="258">
        <f t="shared" si="567"/>
        <v>0.93299999999999994</v>
      </c>
      <c r="M153" s="63">
        <v>0</v>
      </c>
      <c r="N153" s="63">
        <v>0</v>
      </c>
      <c r="O153" s="63">
        <v>0.54500000000000004</v>
      </c>
      <c r="P153" s="63">
        <v>0</v>
      </c>
      <c r="Q153" s="63">
        <v>0</v>
      </c>
      <c r="R153" s="63">
        <v>0</v>
      </c>
      <c r="S153" s="63">
        <v>0.26540000000000002</v>
      </c>
      <c r="T153" s="63">
        <v>0</v>
      </c>
      <c r="U153" s="63">
        <v>0</v>
      </c>
      <c r="V153" s="63">
        <v>0.28789999999999999</v>
      </c>
      <c r="W153" s="63">
        <v>0</v>
      </c>
      <c r="X153" s="63">
        <v>0.37969999999999998</v>
      </c>
      <c r="Y153" s="63">
        <v>0</v>
      </c>
      <c r="Z153" s="63">
        <v>0</v>
      </c>
      <c r="AA153" s="63">
        <v>0</v>
      </c>
      <c r="AB153" s="259">
        <v>0</v>
      </c>
      <c r="AC153" s="144">
        <v>0</v>
      </c>
      <c r="AD153" s="70">
        <v>0</v>
      </c>
      <c r="AE153" s="70">
        <v>0</v>
      </c>
      <c r="AF153" s="68">
        <f t="shared" si="568"/>
        <v>0</v>
      </c>
      <c r="AG153" s="68">
        <f t="shared" si="569"/>
        <v>0</v>
      </c>
      <c r="AH153" s="71">
        <v>0</v>
      </c>
      <c r="AI153" s="71">
        <v>0</v>
      </c>
      <c r="AJ153" s="68">
        <f t="shared" si="570"/>
        <v>0</v>
      </c>
      <c r="AK153" s="68">
        <f t="shared" si="571"/>
        <v>0</v>
      </c>
      <c r="AL153" s="71">
        <v>0</v>
      </c>
      <c r="AM153" s="69">
        <f t="shared" si="572"/>
        <v>0</v>
      </c>
      <c r="AN153" s="260">
        <v>0</v>
      </c>
      <c r="AO153" s="71">
        <v>0</v>
      </c>
      <c r="AP153" s="71">
        <v>0</v>
      </c>
      <c r="AQ153" s="68">
        <f t="shared" si="573"/>
        <v>0</v>
      </c>
      <c r="AR153" s="68">
        <f t="shared" si="574"/>
        <v>0</v>
      </c>
      <c r="AS153" s="71">
        <v>0</v>
      </c>
      <c r="AT153" s="261">
        <f t="shared" si="485"/>
        <v>0</v>
      </c>
      <c r="AU153" s="71">
        <v>0</v>
      </c>
      <c r="AV153" s="68">
        <f t="shared" si="575"/>
        <v>0</v>
      </c>
      <c r="AW153" s="68">
        <f t="shared" si="576"/>
        <v>0</v>
      </c>
      <c r="AX153" s="71">
        <v>0</v>
      </c>
      <c r="AY153" s="69">
        <f t="shared" si="577"/>
        <v>0</v>
      </c>
      <c r="AZ153" s="260">
        <v>11</v>
      </c>
      <c r="BA153" s="260">
        <v>56.068833333333501</v>
      </c>
      <c r="BB153" s="260">
        <v>5.8471783333333498</v>
      </c>
      <c r="BC153" s="262">
        <f t="shared" si="578"/>
        <v>4.6777426666666804</v>
      </c>
      <c r="BD153" s="262">
        <f t="shared" si="486"/>
        <v>1.1694356666666694</v>
      </c>
      <c r="BE153" s="260">
        <v>2.19469433333333</v>
      </c>
      <c r="BF153" s="262">
        <f t="shared" si="579"/>
        <v>1.7557554666666642</v>
      </c>
      <c r="BG153" s="262">
        <f t="shared" si="487"/>
        <v>0.43893886666666582</v>
      </c>
      <c r="BH153" s="260">
        <v>6.9134260278962563</v>
      </c>
      <c r="BI153" s="263">
        <f t="shared" si="580"/>
        <v>4.0481842643387642</v>
      </c>
      <c r="BJ153" s="68">
        <f t="shared" si="581"/>
        <v>9.4748503712318188E-2</v>
      </c>
      <c r="BK153" s="260">
        <v>3.5509055681705006</v>
      </c>
      <c r="BL153" s="69">
        <f t="shared" si="582"/>
        <v>89.490045115280324</v>
      </c>
      <c r="BM153" s="260">
        <v>0</v>
      </c>
      <c r="BN153" s="260">
        <v>0</v>
      </c>
      <c r="BO153" s="260">
        <v>0</v>
      </c>
      <c r="BP153" s="68">
        <f t="shared" si="583"/>
        <v>0</v>
      </c>
      <c r="BQ153" s="68">
        <f t="shared" si="584"/>
        <v>0</v>
      </c>
      <c r="BR153" s="260">
        <v>0</v>
      </c>
      <c r="BS153" s="260">
        <v>0</v>
      </c>
      <c r="BT153" s="68">
        <f t="shared" si="585"/>
        <v>0</v>
      </c>
      <c r="BU153" s="68">
        <f t="shared" si="586"/>
        <v>0</v>
      </c>
      <c r="BV153" s="260">
        <v>0</v>
      </c>
      <c r="BW153" s="69">
        <f t="shared" si="587"/>
        <v>0</v>
      </c>
      <c r="BX153" s="260">
        <v>0</v>
      </c>
      <c r="BY153" s="260">
        <v>0</v>
      </c>
      <c r="BZ153" s="263">
        <f t="shared" si="588"/>
        <v>0</v>
      </c>
      <c r="CA153" s="263">
        <f t="shared" si="589"/>
        <v>0</v>
      </c>
      <c r="CB153" s="260">
        <v>0</v>
      </c>
      <c r="CC153" s="264">
        <f t="shared" si="590"/>
        <v>0</v>
      </c>
      <c r="CD153" s="260">
        <v>0</v>
      </c>
      <c r="CE153" s="260">
        <v>0</v>
      </c>
      <c r="CF153" s="263">
        <f t="shared" si="591"/>
        <v>0</v>
      </c>
      <c r="CG153" s="263">
        <f t="shared" si="592"/>
        <v>0</v>
      </c>
      <c r="CH153" s="260">
        <v>0</v>
      </c>
      <c r="CI153" s="69">
        <f t="shared" si="593"/>
        <v>0</v>
      </c>
      <c r="CJ153" s="260">
        <v>20.446390864253384</v>
      </c>
      <c r="CK153" s="260">
        <v>4.4982068126682755</v>
      </c>
      <c r="CL153" s="260">
        <v>1.9460969591934612</v>
      </c>
      <c r="CM153" s="260">
        <v>1.5919603080464475</v>
      </c>
      <c r="CN153" s="260">
        <v>4.325283266057145</v>
      </c>
      <c r="CO153" s="265">
        <f t="shared" si="594"/>
        <v>0.30380789660785384</v>
      </c>
      <c r="CP153" s="266">
        <f t="shared" si="595"/>
        <v>1.3791684727815132</v>
      </c>
      <c r="CQ153" s="260">
        <v>3.3665153652685227</v>
      </c>
      <c r="CR153" s="265">
        <f t="shared" si="596"/>
        <v>4.6138093081005103E-2</v>
      </c>
      <c r="CS153" s="265">
        <f t="shared" si="597"/>
        <v>1.9712765381944446</v>
      </c>
      <c r="CT153" s="260">
        <v>1.7291246763834747</v>
      </c>
      <c r="CU153" s="267">
        <f t="shared" si="488"/>
        <v>43.573941532589117</v>
      </c>
      <c r="CV153" s="260">
        <v>0</v>
      </c>
      <c r="CW153" s="260">
        <v>0</v>
      </c>
      <c r="CX153" s="68">
        <f t="shared" si="598"/>
        <v>0</v>
      </c>
      <c r="CY153" s="68">
        <f t="shared" si="599"/>
        <v>0</v>
      </c>
      <c r="CZ153" s="260">
        <v>0</v>
      </c>
      <c r="DA153" s="69">
        <f t="shared" si="600"/>
        <v>0</v>
      </c>
      <c r="DB153" s="260">
        <v>0</v>
      </c>
      <c r="DC153" s="260">
        <v>0</v>
      </c>
      <c r="DD153" s="68">
        <f t="shared" si="601"/>
        <v>0</v>
      </c>
      <c r="DE153" s="68">
        <f t="shared" si="602"/>
        <v>0</v>
      </c>
      <c r="DF153" s="260">
        <v>0</v>
      </c>
      <c r="DG153" s="69">
        <f t="shared" si="603"/>
        <v>0</v>
      </c>
      <c r="DH153" s="260">
        <v>17.239104832284799</v>
      </c>
      <c r="DI153" s="260">
        <v>3.7926030631026557</v>
      </c>
      <c r="DJ153" s="260">
        <v>0.26934130741666651</v>
      </c>
      <c r="DK153" s="260">
        <v>12.550068317903333</v>
      </c>
      <c r="DL153" s="68">
        <f t="shared" si="604"/>
        <v>0.88151679864953014</v>
      </c>
      <c r="DM153" s="68">
        <f t="shared" si="605"/>
        <v>4.0017398839832925</v>
      </c>
      <c r="DN153" s="260">
        <v>3.6520541547688898</v>
      </c>
      <c r="DO153" s="68">
        <f t="shared" si="606"/>
        <v>5.0051402191107638E-2</v>
      </c>
      <c r="DP153" s="68">
        <f t="shared" si="607"/>
        <v>2.1384749185415424</v>
      </c>
      <c r="DQ153" s="260">
        <v>1.8757843863267201</v>
      </c>
      <c r="DR153" s="264">
        <f t="shared" si="608"/>
        <v>47.254747274163677</v>
      </c>
      <c r="DS153" s="260">
        <v>0</v>
      </c>
      <c r="DT153" s="260">
        <v>0</v>
      </c>
      <c r="DU153" s="260">
        <v>0</v>
      </c>
      <c r="DV153" s="68">
        <f t="shared" si="609"/>
        <v>0</v>
      </c>
      <c r="DW153" s="68">
        <f t="shared" si="610"/>
        <v>0</v>
      </c>
      <c r="DX153" s="260">
        <v>0</v>
      </c>
      <c r="DY153" s="260">
        <v>0</v>
      </c>
      <c r="DZ153" s="260">
        <v>0</v>
      </c>
      <c r="EA153" s="260">
        <v>0</v>
      </c>
      <c r="EB153" s="68">
        <f t="shared" si="611"/>
        <v>0</v>
      </c>
      <c r="EC153" s="68">
        <f t="shared" si="612"/>
        <v>0</v>
      </c>
      <c r="ED153" s="267">
        <v>0</v>
      </c>
      <c r="EE153" s="69">
        <f t="shared" si="613"/>
        <v>0</v>
      </c>
      <c r="EF153" s="260">
        <v>10.00629444444442</v>
      </c>
      <c r="EG153" s="260">
        <v>2.2013847777777702</v>
      </c>
      <c r="EH153" s="260">
        <v>25.171926972730464</v>
      </c>
      <c r="EI153" s="260">
        <v>7.2852403797794469</v>
      </c>
      <c r="EJ153" s="268">
        <f t="shared" si="614"/>
        <v>0.51171528427570834</v>
      </c>
      <c r="EK153" s="266">
        <f t="shared" si="615"/>
        <v>2.3229863179772337</v>
      </c>
      <c r="EL153" s="260">
        <v>4.8169207288307279</v>
      </c>
      <c r="EM153" s="268">
        <f t="shared" si="616"/>
        <v>6.6015898588625124E-2</v>
      </c>
      <c r="EN153" s="268">
        <f t="shared" si="617"/>
        <v>2.820567200449748</v>
      </c>
      <c r="EO153" s="269">
        <f t="shared" si="618"/>
        <v>49.481767303562833</v>
      </c>
      <c r="EP153" s="69">
        <f t="shared" si="619"/>
        <v>62.347026802489168</v>
      </c>
      <c r="EQ153" s="260">
        <v>0</v>
      </c>
      <c r="ER153" s="260">
        <v>0</v>
      </c>
      <c r="ES153" s="260">
        <v>0</v>
      </c>
      <c r="ET153" s="68">
        <f t="shared" si="620"/>
        <v>0</v>
      </c>
      <c r="EU153" s="68">
        <f t="shared" si="621"/>
        <v>0</v>
      </c>
      <c r="EV153" s="260">
        <v>0</v>
      </c>
      <c r="EW153" s="260">
        <v>0</v>
      </c>
      <c r="EX153" s="68">
        <f t="shared" si="622"/>
        <v>0</v>
      </c>
      <c r="EY153" s="68">
        <f t="shared" si="623"/>
        <v>0</v>
      </c>
      <c r="EZ153" s="260">
        <v>0</v>
      </c>
      <c r="FA153" s="69">
        <f t="shared" si="624"/>
        <v>0</v>
      </c>
      <c r="FB153" s="260">
        <v>0</v>
      </c>
      <c r="FC153" s="260">
        <v>0</v>
      </c>
      <c r="FD153" s="68">
        <f t="shared" si="625"/>
        <v>0</v>
      </c>
      <c r="FE153" s="68">
        <f t="shared" si="626"/>
        <v>0</v>
      </c>
      <c r="FF153" s="260">
        <v>0</v>
      </c>
      <c r="FG153" s="69">
        <f t="shared" si="627"/>
        <v>0</v>
      </c>
      <c r="FH153" s="260">
        <v>0</v>
      </c>
      <c r="FI153" s="260">
        <v>0</v>
      </c>
      <c r="FJ153" s="68">
        <f t="shared" si="628"/>
        <v>0</v>
      </c>
      <c r="FK153" s="68">
        <f t="shared" si="629"/>
        <v>0</v>
      </c>
      <c r="FL153" s="260">
        <v>0</v>
      </c>
      <c r="FM153" s="69">
        <f t="shared" si="630"/>
        <v>0</v>
      </c>
      <c r="FN153" s="260">
        <v>0</v>
      </c>
      <c r="FO153" s="260">
        <v>0</v>
      </c>
      <c r="FP153" s="68">
        <f t="shared" si="631"/>
        <v>0</v>
      </c>
      <c r="FQ153" s="68">
        <f t="shared" si="632"/>
        <v>0</v>
      </c>
      <c r="FR153" s="260">
        <v>0</v>
      </c>
      <c r="FS153" s="264">
        <f t="shared" si="633"/>
        <v>0</v>
      </c>
      <c r="FT153" s="270">
        <f t="shared" si="489"/>
        <v>242.66576072452227</v>
      </c>
      <c r="FU153" s="271">
        <f t="shared" si="490"/>
        <v>58.183984794531298</v>
      </c>
      <c r="FV153" s="272">
        <f t="shared" si="634"/>
        <v>27.40377946462748</v>
      </c>
      <c r="FW153" s="272">
        <f t="shared" si="491"/>
        <v>8.0254584413797918</v>
      </c>
      <c r="FX153" s="272">
        <f t="shared" si="492"/>
        <v>56.068833333333501</v>
      </c>
      <c r="FY153" s="272">
        <f t="shared" si="493"/>
        <v>0</v>
      </c>
      <c r="FZ153" s="272">
        <f t="shared" si="494"/>
        <v>0</v>
      </c>
      <c r="GA153" s="272">
        <f t="shared" si="495"/>
        <v>0</v>
      </c>
      <c r="GB153" s="272">
        <f t="shared" si="496"/>
        <v>0</v>
      </c>
      <c r="GC153" s="272">
        <f t="shared" si="497"/>
        <v>0</v>
      </c>
      <c r="GD153" s="272">
        <f t="shared" si="498"/>
        <v>0</v>
      </c>
      <c r="GE153" s="272">
        <f t="shared" si="499"/>
        <v>24.160591963739925</v>
      </c>
      <c r="GF153" s="273">
        <f t="shared" si="500"/>
        <v>9.398751503185288</v>
      </c>
      <c r="GG153" s="273">
        <f t="shared" si="501"/>
        <v>1.6970399795330922</v>
      </c>
      <c r="GH153" s="272">
        <f t="shared" si="635"/>
        <v>18.748916276764398</v>
      </c>
      <c r="GI153" s="274">
        <f t="shared" si="636"/>
        <v>13.393773564259888</v>
      </c>
      <c r="GJ153" s="275">
        <f t="shared" si="502"/>
        <v>0.25695389757305603</v>
      </c>
      <c r="GK153" s="271">
        <f t="shared" si="637"/>
        <v>192.5915642743764</v>
      </c>
      <c r="GL153" s="276">
        <f t="shared" si="638"/>
        <v>242.66537098571425</v>
      </c>
      <c r="GM153" s="272">
        <f t="shared" si="639"/>
        <v>80.976509861976481</v>
      </c>
      <c r="GN153" s="272">
        <f t="shared" si="640"/>
        <v>9.9794523184859401</v>
      </c>
      <c r="GO153" s="277">
        <f t="shared" si="641"/>
        <v>0.42045720001844394</v>
      </c>
      <c r="GP153" s="278">
        <f t="shared" si="642"/>
        <v>5.1816663705315104E-2</v>
      </c>
      <c r="GQ153" s="279">
        <f t="shared" si="643"/>
        <v>1.0660485177161283</v>
      </c>
      <c r="GR153" s="280">
        <f t="shared" si="644"/>
        <v>192.5915642743764</v>
      </c>
      <c r="GS153" s="272">
        <f t="shared" si="645"/>
        <v>80.976509861976481</v>
      </c>
      <c r="GT153" s="272">
        <f t="shared" si="503"/>
        <v>9.9794523184859401</v>
      </c>
      <c r="GU153" s="73">
        <f t="shared" si="646"/>
        <v>0.42045720001844394</v>
      </c>
      <c r="GV153" s="74">
        <f t="shared" si="647"/>
        <v>5.1816663705315104E-2</v>
      </c>
      <c r="GW153" s="279">
        <f t="shared" si="648"/>
        <v>1.0660485177161283</v>
      </c>
      <c r="GX153" s="280">
        <f t="shared" si="649"/>
        <v>121.56771894478884</v>
      </c>
      <c r="GY153" s="272">
        <f t="shared" si="504"/>
        <v>76.037725059483193</v>
      </c>
      <c r="GZ153" s="272">
        <f t="shared" si="505"/>
        <v>3.4512056814402774</v>
      </c>
      <c r="HA153" s="73">
        <f t="shared" si="650"/>
        <v>0.62547628366718366</v>
      </c>
      <c r="HB153" s="74">
        <f t="shared" si="651"/>
        <v>2.8389162118009931E-2</v>
      </c>
      <c r="HC153" s="279">
        <f t="shared" si="652"/>
        <v>1.0907166242047759</v>
      </c>
      <c r="HD153" s="280">
        <f t="shared" si="653"/>
        <v>121.56771894478884</v>
      </c>
      <c r="HE153" s="272">
        <f t="shared" si="506"/>
        <v>76.037725059483193</v>
      </c>
      <c r="HF153" s="272">
        <f t="shared" si="507"/>
        <v>3.4512056814402774</v>
      </c>
      <c r="HG153" s="73">
        <f t="shared" si="654"/>
        <v>0.62547628366718366</v>
      </c>
      <c r="HH153" s="74">
        <f t="shared" si="655"/>
        <v>2.8389162118009931E-2</v>
      </c>
      <c r="HI153" s="281">
        <f t="shared" si="656"/>
        <v>1.0907166242047759</v>
      </c>
      <c r="HJ153" s="72">
        <f t="shared" si="508"/>
        <v>1.5756197091844375</v>
      </c>
      <c r="HK153" s="73">
        <f t="shared" si="657"/>
        <v>1.5756197091844375</v>
      </c>
      <c r="HL153" s="73">
        <f t="shared" si="509"/>
        <v>1.0176386103830559</v>
      </c>
      <c r="HM153" s="74">
        <f t="shared" si="658"/>
        <v>1.0176386103830559</v>
      </c>
      <c r="HN153" s="75"/>
      <c r="HO153" s="75"/>
      <c r="HP153" s="76">
        <f t="shared" si="659"/>
        <v>0</v>
      </c>
      <c r="HQ153" s="77">
        <f t="shared" si="660"/>
        <v>0</v>
      </c>
      <c r="HR153" s="77">
        <f t="shared" si="661"/>
        <v>0</v>
      </c>
      <c r="HS153" s="77">
        <f t="shared" si="662"/>
        <v>0</v>
      </c>
      <c r="HT153" s="282">
        <f t="shared" si="663"/>
        <v>0</v>
      </c>
      <c r="HU153" s="73"/>
      <c r="HV153" s="74"/>
      <c r="HW153" s="279"/>
      <c r="HX153" s="76">
        <f t="shared" si="664"/>
        <v>0</v>
      </c>
      <c r="HY153" s="77">
        <f t="shared" si="665"/>
        <v>0</v>
      </c>
      <c r="HZ153" s="77">
        <f t="shared" si="510"/>
        <v>0</v>
      </c>
      <c r="IA153" s="77">
        <f t="shared" si="666"/>
        <v>0</v>
      </c>
      <c r="IB153" s="282">
        <f t="shared" si="667"/>
        <v>0</v>
      </c>
      <c r="IC153" s="73"/>
      <c r="ID153" s="74"/>
      <c r="IE153" s="279"/>
      <c r="IF153" s="76">
        <f t="shared" si="511"/>
        <v>4.9387848024932923</v>
      </c>
      <c r="IG153" s="77">
        <f t="shared" si="668"/>
        <v>5.6203864930853911</v>
      </c>
      <c r="IH153" s="77">
        <f t="shared" si="512"/>
        <v>6.5282466370456627</v>
      </c>
      <c r="II153" s="77">
        <f t="shared" si="669"/>
        <v>7.5388192164603316</v>
      </c>
      <c r="IJ153" s="282">
        <f t="shared" si="670"/>
        <v>71.023845329587559</v>
      </c>
      <c r="IK153" s="73">
        <f t="shared" si="671"/>
        <v>6.953699535099464E-2</v>
      </c>
      <c r="IL153" s="74">
        <f t="shared" si="672"/>
        <v>9.1916265681634177E-2</v>
      </c>
      <c r="IM153" s="279">
        <f t="shared" si="673"/>
        <v>1.0238254386559078</v>
      </c>
      <c r="IN153" s="76">
        <f t="shared" si="513"/>
        <v>0</v>
      </c>
      <c r="IO153" s="77">
        <f t="shared" si="674"/>
        <v>0</v>
      </c>
      <c r="IP153" s="77">
        <f t="shared" si="514"/>
        <v>0</v>
      </c>
      <c r="IQ153" s="77">
        <f t="shared" si="675"/>
        <v>0</v>
      </c>
      <c r="IR153" s="282">
        <f t="shared" si="676"/>
        <v>0</v>
      </c>
      <c r="IS153" s="283"/>
      <c r="IT153" s="284"/>
      <c r="IU153" s="285"/>
      <c r="IV153" s="76">
        <f t="shared" si="515"/>
        <v>0</v>
      </c>
      <c r="IW153" s="77">
        <f t="shared" si="677"/>
        <v>0</v>
      </c>
      <c r="IX153" s="77">
        <f t="shared" si="678"/>
        <v>0</v>
      </c>
      <c r="IY153" s="77">
        <f t="shared" si="679"/>
        <v>0</v>
      </c>
      <c r="IZ153" s="282">
        <f t="shared" si="680"/>
        <v>0</v>
      </c>
      <c r="JA153" s="283"/>
      <c r="JB153" s="284"/>
      <c r="JC153" s="285"/>
      <c r="JD153" s="76">
        <f t="shared" si="516"/>
        <v>0</v>
      </c>
      <c r="JE153" s="77">
        <f t="shared" si="681"/>
        <v>0</v>
      </c>
      <c r="JF153" s="77">
        <f t="shared" si="517"/>
        <v>0</v>
      </c>
      <c r="JG153" s="77">
        <f t="shared" si="682"/>
        <v>0</v>
      </c>
      <c r="JH153" s="282">
        <f t="shared" si="683"/>
        <v>0</v>
      </c>
      <c r="JI153" s="283"/>
      <c r="JJ153" s="284"/>
      <c r="JK153" s="285"/>
      <c r="JL153" s="76">
        <f t="shared" si="518"/>
        <v>29.032140590312331</v>
      </c>
      <c r="JM153" s="77">
        <f t="shared" si="684"/>
        <v>33.038866313181337</v>
      </c>
      <c r="JN153" s="77">
        <f t="shared" si="519"/>
        <v>1.9419062977353065</v>
      </c>
      <c r="JO153" s="77">
        <f t="shared" si="685"/>
        <v>2.242513392624732</v>
      </c>
      <c r="JP153" s="282">
        <f t="shared" si="686"/>
        <v>34.582493279832633</v>
      </c>
      <c r="JQ153" s="73">
        <f t="shared" si="520"/>
        <v>0.83950397547660094</v>
      </c>
      <c r="JR153" s="74">
        <f t="shared" si="521"/>
        <v>5.6152871397151749E-2</v>
      </c>
      <c r="JS153" s="279">
        <f t="shared" si="687"/>
        <v>1.1245524081478047</v>
      </c>
      <c r="JT153" s="76">
        <f t="shared" si="522"/>
        <v>0</v>
      </c>
      <c r="JU153" s="77">
        <f t="shared" si="688"/>
        <v>0</v>
      </c>
      <c r="JV153" s="77">
        <f t="shared" si="523"/>
        <v>0</v>
      </c>
      <c r="JW153" s="77">
        <f t="shared" si="689"/>
        <v>0</v>
      </c>
      <c r="JX153" s="282">
        <f t="shared" si="690"/>
        <v>0</v>
      </c>
      <c r="JY153" s="73"/>
      <c r="JZ153" s="74"/>
      <c r="KA153" s="279"/>
      <c r="KB153" s="76">
        <f t="shared" si="524"/>
        <v>0</v>
      </c>
      <c r="KC153" s="77">
        <f t="shared" si="691"/>
        <v>0</v>
      </c>
      <c r="KD153" s="77">
        <f t="shared" si="525"/>
        <v>0</v>
      </c>
      <c r="KE153" s="77">
        <f t="shared" si="692"/>
        <v>0</v>
      </c>
      <c r="KF153" s="282">
        <f t="shared" si="693"/>
        <v>0</v>
      </c>
      <c r="KG153" s="73"/>
      <c r="KH153" s="74"/>
      <c r="KI153" s="279"/>
      <c r="KJ153" s="76">
        <f t="shared" si="526"/>
        <v>28.522769954467751</v>
      </c>
      <c r="KK153" s="77">
        <f t="shared" si="694"/>
        <v>32.459197435883844</v>
      </c>
      <c r="KL153" s="77">
        <f t="shared" si="527"/>
        <v>0.93156820084063774</v>
      </c>
      <c r="KM153" s="77">
        <f t="shared" si="695"/>
        <v>1.0757749583307685</v>
      </c>
      <c r="KN153" s="282">
        <f t="shared" si="696"/>
        <v>37.503767677907682</v>
      </c>
      <c r="KO153" s="73">
        <f t="shared" si="528"/>
        <v>0.76053078718460709</v>
      </c>
      <c r="KP153" s="74">
        <f t="shared" si="529"/>
        <v>2.4839323047252022E-2</v>
      </c>
      <c r="KQ153" s="279">
        <f t="shared" si="530"/>
        <v>1.1088059811470623</v>
      </c>
      <c r="KR153" s="76">
        <f t="shared" si="531"/>
        <v>0</v>
      </c>
      <c r="KS153" s="77">
        <f t="shared" si="697"/>
        <v>0</v>
      </c>
      <c r="KT153" s="77">
        <f t="shared" si="532"/>
        <v>0</v>
      </c>
      <c r="KU153" s="77">
        <f t="shared" si="698"/>
        <v>0</v>
      </c>
      <c r="KV153" s="282">
        <f t="shared" si="699"/>
        <v>0</v>
      </c>
      <c r="KW153" s="73"/>
      <c r="KX153" s="74"/>
      <c r="KY153" s="279"/>
      <c r="KZ153" s="76">
        <f t="shared" si="533"/>
        <v>18.482814514703108</v>
      </c>
      <c r="LA153" s="77">
        <f t="shared" si="700"/>
        <v>21.033627745877283</v>
      </c>
      <c r="LB153" s="77">
        <f t="shared" si="534"/>
        <v>0.57773118286433345</v>
      </c>
      <c r="LC153" s="77">
        <f t="shared" si="701"/>
        <v>0.66716396997173233</v>
      </c>
      <c r="LD153" s="286">
        <f t="shared" si="702"/>
        <v>49.481767303562833</v>
      </c>
      <c r="LE153" s="73">
        <f t="shared" si="535"/>
        <v>0.37352777642952723</v>
      </c>
      <c r="LF153" s="74">
        <f t="shared" si="536"/>
        <v>1.1675637600412367E-2</v>
      </c>
      <c r="LG153" s="279">
        <f t="shared" si="537"/>
        <v>1.0533579571255829</v>
      </c>
      <c r="LH153" s="76">
        <f t="shared" si="538"/>
        <v>0</v>
      </c>
      <c r="LI153" s="77">
        <f t="shared" si="703"/>
        <v>0</v>
      </c>
      <c r="LJ153" s="77">
        <f t="shared" si="539"/>
        <v>0</v>
      </c>
      <c r="LK153" s="77">
        <f t="shared" si="704"/>
        <v>0</v>
      </c>
      <c r="LL153" s="282">
        <f t="shared" si="705"/>
        <v>0</v>
      </c>
      <c r="LM153" s="73"/>
      <c r="LN153" s="74"/>
      <c r="LO153" s="279"/>
      <c r="LP153" s="76">
        <f t="shared" si="540"/>
        <v>0</v>
      </c>
      <c r="LQ153" s="77">
        <f t="shared" si="706"/>
        <v>0</v>
      </c>
      <c r="LR153" s="77">
        <f t="shared" si="541"/>
        <v>0</v>
      </c>
      <c r="LS153" s="77">
        <f t="shared" si="707"/>
        <v>0</v>
      </c>
      <c r="LT153" s="282">
        <f t="shared" si="708"/>
        <v>0</v>
      </c>
      <c r="LU153" s="73"/>
      <c r="LV153" s="74"/>
      <c r="LW153" s="279"/>
      <c r="LX153" s="76">
        <f t="shared" si="542"/>
        <v>0</v>
      </c>
      <c r="LY153" s="77">
        <f t="shared" si="709"/>
        <v>0</v>
      </c>
      <c r="LZ153" s="77">
        <f t="shared" si="543"/>
        <v>0</v>
      </c>
      <c r="MA153" s="77">
        <f t="shared" si="710"/>
        <v>0</v>
      </c>
      <c r="MB153" s="286">
        <f t="shared" si="711"/>
        <v>0</v>
      </c>
      <c r="MC153" s="73"/>
      <c r="MD153" s="74"/>
      <c r="ME153" s="279"/>
      <c r="MF153" s="76">
        <f t="shared" si="544"/>
        <v>0</v>
      </c>
      <c r="MG153" s="77">
        <f t="shared" si="712"/>
        <v>0</v>
      </c>
      <c r="MH153" s="77">
        <f t="shared" si="545"/>
        <v>0</v>
      </c>
      <c r="MI153" s="77">
        <f t="shared" si="713"/>
        <v>0</v>
      </c>
      <c r="MJ153" s="286">
        <f t="shared" si="714"/>
        <v>0</v>
      </c>
      <c r="MK153" s="73"/>
      <c r="ML153" s="74"/>
      <c r="MM153" s="279"/>
      <c r="MN153" s="287">
        <f t="shared" si="715"/>
        <v>1.0660529982968339</v>
      </c>
      <c r="MO153" s="288">
        <f t="shared" si="715"/>
        <v>0</v>
      </c>
      <c r="MP153" s="288">
        <f t="shared" si="715"/>
        <v>1.0907196864043414</v>
      </c>
      <c r="MQ153" s="289">
        <f t="shared" si="546"/>
        <v>0</v>
      </c>
      <c r="MR153" s="290">
        <f t="shared" si="716"/>
        <v>1.5756263314827204</v>
      </c>
      <c r="MS153" s="291"/>
      <c r="MT153" s="291">
        <f t="shared" si="547"/>
        <v>1.0176414674152505</v>
      </c>
      <c r="MU153" s="292"/>
      <c r="MV153" s="359">
        <f t="shared" si="548"/>
        <v>0</v>
      </c>
      <c r="MW153" s="360">
        <f t="shared" si="549"/>
        <v>0</v>
      </c>
      <c r="MX153" s="360">
        <f t="shared" si="550"/>
        <v>0.55798486406746983</v>
      </c>
      <c r="MY153" s="360">
        <f t="shared" si="551"/>
        <v>0</v>
      </c>
      <c r="MZ153" s="360">
        <f t="shared" si="552"/>
        <v>0</v>
      </c>
      <c r="NA153" s="360">
        <f t="shared" si="553"/>
        <v>0</v>
      </c>
      <c r="NB153" s="360">
        <f t="shared" si="554"/>
        <v>0.29845620912242737</v>
      </c>
      <c r="NC153" s="360">
        <f t="shared" si="555"/>
        <v>0</v>
      </c>
      <c r="ND153" s="360">
        <f t="shared" si="556"/>
        <v>0</v>
      </c>
      <c r="NE153" s="360">
        <f t="shared" si="557"/>
        <v>0.31922524197223923</v>
      </c>
      <c r="NF153" s="360">
        <f t="shared" si="558"/>
        <v>0</v>
      </c>
      <c r="NG153" s="360">
        <f t="shared" si="559"/>
        <v>0.39996001632058381</v>
      </c>
      <c r="NH153" s="360">
        <f t="shared" si="560"/>
        <v>0</v>
      </c>
      <c r="NI153" s="360">
        <f t="shared" si="561"/>
        <v>0</v>
      </c>
      <c r="NJ153" s="360">
        <f t="shared" si="562"/>
        <v>0</v>
      </c>
      <c r="NK153" s="361">
        <f t="shared" si="563"/>
        <v>0</v>
      </c>
      <c r="NL153" s="145">
        <f t="shared" si="717"/>
        <v>1.5756263314827204</v>
      </c>
      <c r="NM153" s="40"/>
      <c r="NN153" s="56">
        <f t="shared" si="718"/>
        <v>1.0176414674152505</v>
      </c>
      <c r="NO153" s="59"/>
      <c r="NP153" s="55">
        <f t="shared" si="564"/>
        <v>1.0660529982968339</v>
      </c>
      <c r="NQ153" s="40"/>
      <c r="NR153" s="56">
        <f t="shared" si="565"/>
        <v>1.0907196864043414</v>
      </c>
      <c r="NS153" s="60"/>
      <c r="NT153" s="41"/>
      <c r="NU153" s="86">
        <f t="shared" si="721"/>
        <v>0</v>
      </c>
      <c r="NV153" s="86">
        <f t="shared" si="721"/>
        <v>0</v>
      </c>
      <c r="NW153" s="86">
        <f t="shared" si="721"/>
        <v>0</v>
      </c>
      <c r="NX153" s="86">
        <f t="shared" si="719"/>
        <v>0</v>
      </c>
      <c r="NY153" s="87">
        <f t="shared" si="722"/>
        <v>0</v>
      </c>
      <c r="NZ153" s="87">
        <f t="shared" si="722"/>
        <v>0</v>
      </c>
      <c r="OA153" s="87">
        <f t="shared" si="722"/>
        <v>0</v>
      </c>
      <c r="OB153" s="87">
        <f t="shared" si="720"/>
        <v>0</v>
      </c>
      <c r="OC153" s="26"/>
    </row>
    <row r="154" spans="1:393" thickBot="1" x14ac:dyDescent="0.35">
      <c r="A154" s="136" t="s">
        <v>406</v>
      </c>
      <c r="B154" s="137" t="s">
        <v>407</v>
      </c>
      <c r="C154" s="133" t="s">
        <v>118</v>
      </c>
      <c r="D154" s="64">
        <f>VLOOKUP(B154,[1]УсіТ_1!$A$10:$G$556,6,FALSE)</f>
        <v>34.299999999999997</v>
      </c>
      <c r="E154" s="64">
        <f>VLOOKUP(B154,[1]УсіТ_1!$A$10:$G$556,7,FALSE)</f>
        <v>0</v>
      </c>
      <c r="F154" s="38"/>
      <c r="G154" s="38"/>
      <c r="H154" s="39">
        <v>570.20000000000005</v>
      </c>
      <c r="I154" s="256">
        <v>1.1909000000000001</v>
      </c>
      <c r="J154" s="62">
        <v>1.1909000000000001</v>
      </c>
      <c r="K154" s="257">
        <f t="shared" si="566"/>
        <v>0.9537000000000001</v>
      </c>
      <c r="L154" s="258">
        <f t="shared" si="567"/>
        <v>0.9537000000000001</v>
      </c>
      <c r="M154" s="63">
        <v>0</v>
      </c>
      <c r="N154" s="63">
        <v>0</v>
      </c>
      <c r="O154" s="63">
        <v>0.23719999999999999</v>
      </c>
      <c r="P154" s="63">
        <v>0</v>
      </c>
      <c r="Q154" s="63">
        <v>0</v>
      </c>
      <c r="R154" s="63">
        <v>0</v>
      </c>
      <c r="S154" s="63">
        <v>0</v>
      </c>
      <c r="T154" s="63">
        <v>0</v>
      </c>
      <c r="U154" s="63">
        <v>0</v>
      </c>
      <c r="V154" s="63">
        <v>0.58250000000000002</v>
      </c>
      <c r="W154" s="63">
        <v>0</v>
      </c>
      <c r="X154" s="63">
        <v>0.37119999999999997</v>
      </c>
      <c r="Y154" s="63">
        <v>0</v>
      </c>
      <c r="Z154" s="63">
        <v>0</v>
      </c>
      <c r="AA154" s="63">
        <v>0</v>
      </c>
      <c r="AB154" s="259">
        <v>0</v>
      </c>
      <c r="AC154" s="144">
        <v>0</v>
      </c>
      <c r="AD154" s="70">
        <v>0</v>
      </c>
      <c r="AE154" s="70">
        <v>0</v>
      </c>
      <c r="AF154" s="68">
        <f t="shared" si="568"/>
        <v>0</v>
      </c>
      <c r="AG154" s="68">
        <f t="shared" si="569"/>
        <v>0</v>
      </c>
      <c r="AH154" s="71">
        <v>0</v>
      </c>
      <c r="AI154" s="71">
        <v>0</v>
      </c>
      <c r="AJ154" s="68">
        <f t="shared" si="570"/>
        <v>0</v>
      </c>
      <c r="AK154" s="68">
        <f t="shared" si="571"/>
        <v>0</v>
      </c>
      <c r="AL154" s="71">
        <v>0</v>
      </c>
      <c r="AM154" s="69">
        <f t="shared" si="572"/>
        <v>0</v>
      </c>
      <c r="AN154" s="260">
        <v>0</v>
      </c>
      <c r="AO154" s="71">
        <v>0</v>
      </c>
      <c r="AP154" s="71">
        <v>0</v>
      </c>
      <c r="AQ154" s="68">
        <f t="shared" si="573"/>
        <v>0</v>
      </c>
      <c r="AR154" s="68">
        <f t="shared" si="574"/>
        <v>0</v>
      </c>
      <c r="AS154" s="71">
        <v>0</v>
      </c>
      <c r="AT154" s="261">
        <f t="shared" si="485"/>
        <v>0</v>
      </c>
      <c r="AU154" s="71">
        <v>0</v>
      </c>
      <c r="AV154" s="68">
        <f t="shared" si="575"/>
        <v>0</v>
      </c>
      <c r="AW154" s="68">
        <f t="shared" si="576"/>
        <v>0</v>
      </c>
      <c r="AX154" s="71">
        <v>0</v>
      </c>
      <c r="AY154" s="69">
        <f t="shared" si="577"/>
        <v>0</v>
      </c>
      <c r="AZ154" s="260">
        <v>1</v>
      </c>
      <c r="BA154" s="260">
        <v>5.0971666666666797</v>
      </c>
      <c r="BB154" s="260">
        <v>0.53156166666666804</v>
      </c>
      <c r="BC154" s="262">
        <f t="shared" si="578"/>
        <v>0.42524933333333448</v>
      </c>
      <c r="BD154" s="262">
        <f t="shared" si="486"/>
        <v>0.10631233333333356</v>
      </c>
      <c r="BE154" s="260">
        <v>0.19951766666666701</v>
      </c>
      <c r="BF154" s="262">
        <f t="shared" si="579"/>
        <v>0.15961413333333363</v>
      </c>
      <c r="BG154" s="262">
        <f t="shared" si="487"/>
        <v>3.990353333333338E-2</v>
      </c>
      <c r="BH154" s="260">
        <v>0.62849327526329579</v>
      </c>
      <c r="BI154" s="263">
        <f t="shared" si="580"/>
        <v>0.3680167513035239</v>
      </c>
      <c r="BJ154" s="68">
        <f t="shared" si="581"/>
        <v>8.6135003374834696E-3</v>
      </c>
      <c r="BK154" s="260">
        <v>0.32280959710640905</v>
      </c>
      <c r="BL154" s="69">
        <f t="shared" si="582"/>
        <v>8.1354586468436629</v>
      </c>
      <c r="BM154" s="260">
        <v>0</v>
      </c>
      <c r="BN154" s="260">
        <v>0</v>
      </c>
      <c r="BO154" s="260">
        <v>0</v>
      </c>
      <c r="BP154" s="68">
        <f t="shared" si="583"/>
        <v>0</v>
      </c>
      <c r="BQ154" s="68">
        <f t="shared" si="584"/>
        <v>0</v>
      </c>
      <c r="BR154" s="260">
        <v>0</v>
      </c>
      <c r="BS154" s="260">
        <v>0</v>
      </c>
      <c r="BT154" s="68">
        <f t="shared" si="585"/>
        <v>0</v>
      </c>
      <c r="BU154" s="68">
        <f t="shared" si="586"/>
        <v>0</v>
      </c>
      <c r="BV154" s="260">
        <v>0</v>
      </c>
      <c r="BW154" s="69">
        <f t="shared" si="587"/>
        <v>0</v>
      </c>
      <c r="BX154" s="260">
        <v>0</v>
      </c>
      <c r="BY154" s="260">
        <v>0</v>
      </c>
      <c r="BZ154" s="263">
        <f t="shared" si="588"/>
        <v>0</v>
      </c>
      <c r="CA154" s="263">
        <f t="shared" si="589"/>
        <v>0</v>
      </c>
      <c r="CB154" s="260">
        <v>0</v>
      </c>
      <c r="CC154" s="264">
        <f t="shared" si="590"/>
        <v>0</v>
      </c>
      <c r="CD154" s="260">
        <v>0</v>
      </c>
      <c r="CE154" s="260">
        <v>0</v>
      </c>
      <c r="CF154" s="263">
        <f t="shared" si="591"/>
        <v>0</v>
      </c>
      <c r="CG154" s="263">
        <f t="shared" si="592"/>
        <v>0</v>
      </c>
      <c r="CH154" s="260">
        <v>0</v>
      </c>
      <c r="CI154" s="69">
        <f t="shared" si="593"/>
        <v>0</v>
      </c>
      <c r="CJ154" s="260">
        <v>0</v>
      </c>
      <c r="CK154" s="260">
        <v>0</v>
      </c>
      <c r="CL154" s="260">
        <v>0</v>
      </c>
      <c r="CM154" s="260">
        <v>0</v>
      </c>
      <c r="CN154" s="260">
        <v>0</v>
      </c>
      <c r="CO154" s="265">
        <f t="shared" si="594"/>
        <v>0</v>
      </c>
      <c r="CP154" s="266">
        <f t="shared" si="595"/>
        <v>0</v>
      </c>
      <c r="CQ154" s="260">
        <v>0</v>
      </c>
      <c r="CR154" s="265">
        <f t="shared" si="596"/>
        <v>0</v>
      </c>
      <c r="CS154" s="265">
        <f t="shared" si="597"/>
        <v>0</v>
      </c>
      <c r="CT154" s="260">
        <v>0</v>
      </c>
      <c r="CU154" s="267">
        <f t="shared" si="488"/>
        <v>0</v>
      </c>
      <c r="CV154" s="260">
        <v>0</v>
      </c>
      <c r="CW154" s="260">
        <v>0</v>
      </c>
      <c r="CX154" s="68">
        <f t="shared" si="598"/>
        <v>0</v>
      </c>
      <c r="CY154" s="68">
        <f t="shared" si="599"/>
        <v>0</v>
      </c>
      <c r="CZ154" s="260">
        <v>0</v>
      </c>
      <c r="DA154" s="69">
        <f t="shared" si="600"/>
        <v>0</v>
      </c>
      <c r="DB154" s="260">
        <v>0</v>
      </c>
      <c r="DC154" s="260">
        <v>0</v>
      </c>
      <c r="DD154" s="68">
        <f t="shared" si="601"/>
        <v>0</v>
      </c>
      <c r="DE154" s="68">
        <f t="shared" si="602"/>
        <v>0</v>
      </c>
      <c r="DF154" s="260">
        <v>0</v>
      </c>
      <c r="DG154" s="69">
        <f t="shared" si="603"/>
        <v>0</v>
      </c>
      <c r="DH154" s="260">
        <v>7.2869539699430392</v>
      </c>
      <c r="DI154" s="260">
        <v>1.6031298733874686</v>
      </c>
      <c r="DJ154" s="260">
        <v>0.11445326379999994</v>
      </c>
      <c r="DK154" s="260">
        <v>5.3049024901185327</v>
      </c>
      <c r="DL154" s="68">
        <f t="shared" si="604"/>
        <v>0.37261635090592571</v>
      </c>
      <c r="DM154" s="68">
        <f t="shared" si="605"/>
        <v>1.6915318178041754</v>
      </c>
      <c r="DN154" s="260">
        <v>1.5434336355353</v>
      </c>
      <c r="DO154" s="68">
        <f t="shared" si="606"/>
        <v>2.1152757975011288E-2</v>
      </c>
      <c r="DP154" s="68">
        <f t="shared" si="607"/>
        <v>0.90376373902223706</v>
      </c>
      <c r="DQ154" s="260">
        <v>0.79274528585182003</v>
      </c>
      <c r="DR154" s="264">
        <f t="shared" si="608"/>
        <v>19.974742222363389</v>
      </c>
      <c r="DS154" s="260">
        <v>0</v>
      </c>
      <c r="DT154" s="260">
        <v>0</v>
      </c>
      <c r="DU154" s="260">
        <v>0</v>
      </c>
      <c r="DV154" s="68">
        <f t="shared" si="609"/>
        <v>0</v>
      </c>
      <c r="DW154" s="68">
        <f t="shared" si="610"/>
        <v>0</v>
      </c>
      <c r="DX154" s="260">
        <v>0</v>
      </c>
      <c r="DY154" s="260">
        <v>0</v>
      </c>
      <c r="DZ154" s="260">
        <v>0</v>
      </c>
      <c r="EA154" s="260">
        <v>0</v>
      </c>
      <c r="EB154" s="68">
        <f t="shared" si="611"/>
        <v>0</v>
      </c>
      <c r="EC154" s="68">
        <f t="shared" si="612"/>
        <v>0</v>
      </c>
      <c r="ED154" s="267">
        <v>0</v>
      </c>
      <c r="EE154" s="69">
        <f t="shared" si="613"/>
        <v>0</v>
      </c>
      <c r="EF154" s="260">
        <v>2.0213711111111099</v>
      </c>
      <c r="EG154" s="260">
        <v>0.44470164444444399</v>
      </c>
      <c r="EH154" s="260">
        <v>5.1845022222222097</v>
      </c>
      <c r="EI154" s="260">
        <v>1.4716910963341101</v>
      </c>
      <c r="EJ154" s="268">
        <f t="shared" si="614"/>
        <v>0.10337158260650789</v>
      </c>
      <c r="EK154" s="266">
        <f t="shared" si="615"/>
        <v>0.46926636635928698</v>
      </c>
      <c r="EL154" s="260">
        <v>0.98379902576800404</v>
      </c>
      <c r="EM154" s="268">
        <f t="shared" si="616"/>
        <v>1.3482965648150496E-2</v>
      </c>
      <c r="EN154" s="268">
        <f t="shared" si="617"/>
        <v>0.57606745473455789</v>
      </c>
      <c r="EO154" s="269">
        <f t="shared" si="618"/>
        <v>10.106065099879878</v>
      </c>
      <c r="EP154" s="69">
        <f t="shared" si="619"/>
        <v>12.733642025848647</v>
      </c>
      <c r="EQ154" s="260">
        <v>0</v>
      </c>
      <c r="ER154" s="260">
        <v>0</v>
      </c>
      <c r="ES154" s="260">
        <v>0</v>
      </c>
      <c r="ET154" s="68">
        <f t="shared" si="620"/>
        <v>0</v>
      </c>
      <c r="EU154" s="68">
        <f t="shared" si="621"/>
        <v>0</v>
      </c>
      <c r="EV154" s="260">
        <v>0</v>
      </c>
      <c r="EW154" s="260">
        <v>0</v>
      </c>
      <c r="EX154" s="68">
        <f t="shared" si="622"/>
        <v>0</v>
      </c>
      <c r="EY154" s="68">
        <f t="shared" si="623"/>
        <v>0</v>
      </c>
      <c r="EZ154" s="260">
        <v>0</v>
      </c>
      <c r="FA154" s="69">
        <f t="shared" si="624"/>
        <v>0</v>
      </c>
      <c r="FB154" s="260">
        <v>0</v>
      </c>
      <c r="FC154" s="260">
        <v>0</v>
      </c>
      <c r="FD154" s="68">
        <f t="shared" si="625"/>
        <v>0</v>
      </c>
      <c r="FE154" s="68">
        <f t="shared" si="626"/>
        <v>0</v>
      </c>
      <c r="FF154" s="260">
        <v>0</v>
      </c>
      <c r="FG154" s="69">
        <f t="shared" si="627"/>
        <v>0</v>
      </c>
      <c r="FH154" s="260">
        <v>0</v>
      </c>
      <c r="FI154" s="260">
        <v>0</v>
      </c>
      <c r="FJ154" s="68">
        <f t="shared" si="628"/>
        <v>0</v>
      </c>
      <c r="FK154" s="68">
        <f t="shared" si="629"/>
        <v>0</v>
      </c>
      <c r="FL154" s="260">
        <v>0</v>
      </c>
      <c r="FM154" s="69">
        <f t="shared" si="630"/>
        <v>0</v>
      </c>
      <c r="FN154" s="260">
        <v>0</v>
      </c>
      <c r="FO154" s="260">
        <v>0</v>
      </c>
      <c r="FP154" s="68">
        <f t="shared" si="631"/>
        <v>0</v>
      </c>
      <c r="FQ154" s="68">
        <f t="shared" si="632"/>
        <v>0</v>
      </c>
      <c r="FR154" s="260">
        <v>0</v>
      </c>
      <c r="FS154" s="264">
        <f t="shared" si="633"/>
        <v>0</v>
      </c>
      <c r="FT154" s="270">
        <f t="shared" si="489"/>
        <v>40.843842895055701</v>
      </c>
      <c r="FU154" s="271">
        <f t="shared" si="490"/>
        <v>11.356156598886063</v>
      </c>
      <c r="FV154" s="272">
        <f t="shared" si="634"/>
        <v>5.4451713526888765</v>
      </c>
      <c r="FW154" s="272">
        <f t="shared" si="491"/>
        <v>0.58486346666666811</v>
      </c>
      <c r="FX154" s="272">
        <f t="shared" si="492"/>
        <v>5.0971666666666797</v>
      </c>
      <c r="FY154" s="272">
        <f t="shared" si="493"/>
        <v>0</v>
      </c>
      <c r="FZ154" s="272">
        <f t="shared" si="494"/>
        <v>0</v>
      </c>
      <c r="GA154" s="272">
        <f t="shared" si="495"/>
        <v>0</v>
      </c>
      <c r="GB154" s="272">
        <f t="shared" si="496"/>
        <v>0</v>
      </c>
      <c r="GC154" s="272">
        <f t="shared" si="497"/>
        <v>0</v>
      </c>
      <c r="GD154" s="272">
        <f t="shared" si="498"/>
        <v>0</v>
      </c>
      <c r="GE154" s="272">
        <f t="shared" si="499"/>
        <v>6.776593586452643</v>
      </c>
      <c r="GF154" s="273">
        <f t="shared" si="500"/>
        <v>2.636173784679424</v>
      </c>
      <c r="GG154" s="273">
        <f t="shared" si="501"/>
        <v>0.47598793351243363</v>
      </c>
      <c r="GH154" s="272">
        <f t="shared" si="635"/>
        <v>3.1557259365665997</v>
      </c>
      <c r="GI154" s="274">
        <f t="shared" si="636"/>
        <v>2.2543744929735889</v>
      </c>
      <c r="GJ154" s="275">
        <f t="shared" si="502"/>
        <v>4.3249223960645254E-2</v>
      </c>
      <c r="GK154" s="271">
        <f t="shared" si="637"/>
        <v>32.415677607927528</v>
      </c>
      <c r="GL154" s="276">
        <f t="shared" si="638"/>
        <v>40.843753785988689</v>
      </c>
      <c r="GM154" s="272">
        <f t="shared" si="639"/>
        <v>16.246704876539077</v>
      </c>
      <c r="GN154" s="272">
        <f t="shared" si="640"/>
        <v>1.1041006241397471</v>
      </c>
      <c r="GO154" s="277">
        <f t="shared" si="641"/>
        <v>0.50119898997779422</v>
      </c>
      <c r="GP154" s="278">
        <f t="shared" si="642"/>
        <v>3.406069857597948E-2</v>
      </c>
      <c r="GQ154" s="279">
        <f t="shared" si="643"/>
        <v>1.0744430687463971</v>
      </c>
      <c r="GR154" s="280">
        <f t="shared" si="644"/>
        <v>32.415677607927528</v>
      </c>
      <c r="GS154" s="272">
        <f t="shared" si="645"/>
        <v>16.246704876539077</v>
      </c>
      <c r="GT154" s="272">
        <f t="shared" si="503"/>
        <v>1.1041006241397471</v>
      </c>
      <c r="GU154" s="73">
        <f t="shared" si="646"/>
        <v>0.50119898997779422</v>
      </c>
      <c r="GV154" s="74">
        <f t="shared" si="647"/>
        <v>3.406069857597948E-2</v>
      </c>
      <c r="GW154" s="279">
        <f t="shared" si="648"/>
        <v>1.0744430687463971</v>
      </c>
      <c r="GX154" s="280">
        <f t="shared" si="649"/>
        <v>25.958964396146843</v>
      </c>
      <c r="GY154" s="272">
        <f t="shared" si="504"/>
        <v>15.797724439948778</v>
      </c>
      <c r="GZ154" s="272">
        <f t="shared" si="505"/>
        <v>0.51062365713559554</v>
      </c>
      <c r="HA154" s="73">
        <f t="shared" si="650"/>
        <v>0.60856528014244193</v>
      </c>
      <c r="HB154" s="74">
        <f t="shared" si="651"/>
        <v>1.9670417099204033E-2</v>
      </c>
      <c r="HC154" s="279">
        <f t="shared" si="652"/>
        <v>1.0870330748794153</v>
      </c>
      <c r="HD154" s="280">
        <f t="shared" si="653"/>
        <v>25.958964396146843</v>
      </c>
      <c r="HE154" s="272">
        <f t="shared" si="506"/>
        <v>15.797724439948778</v>
      </c>
      <c r="HF154" s="272">
        <f t="shared" si="507"/>
        <v>0.51062365713559554</v>
      </c>
      <c r="HG154" s="73">
        <f t="shared" si="654"/>
        <v>0.60856528014244193</v>
      </c>
      <c r="HH154" s="74">
        <f t="shared" si="655"/>
        <v>1.9670417099204033E-2</v>
      </c>
      <c r="HI154" s="281">
        <f t="shared" si="656"/>
        <v>1.0870330748794153</v>
      </c>
      <c r="HJ154" s="72">
        <f t="shared" si="508"/>
        <v>1.2795542505700843</v>
      </c>
      <c r="HK154" s="73">
        <f t="shared" si="657"/>
        <v>1.2795542505700843</v>
      </c>
      <c r="HL154" s="73">
        <f t="shared" si="509"/>
        <v>1.0367034435124984</v>
      </c>
      <c r="HM154" s="74">
        <f t="shared" si="658"/>
        <v>1.0367034435124984</v>
      </c>
      <c r="HN154" s="75"/>
      <c r="HO154" s="75"/>
      <c r="HP154" s="76">
        <f t="shared" si="659"/>
        <v>0</v>
      </c>
      <c r="HQ154" s="77">
        <f t="shared" si="660"/>
        <v>0</v>
      </c>
      <c r="HR154" s="77">
        <f t="shared" si="661"/>
        <v>0</v>
      </c>
      <c r="HS154" s="77">
        <f t="shared" si="662"/>
        <v>0</v>
      </c>
      <c r="HT154" s="282">
        <f t="shared" si="663"/>
        <v>0</v>
      </c>
      <c r="HU154" s="73"/>
      <c r="HV154" s="74"/>
      <c r="HW154" s="279"/>
      <c r="HX154" s="76">
        <f t="shared" si="664"/>
        <v>0</v>
      </c>
      <c r="HY154" s="77">
        <f t="shared" si="665"/>
        <v>0</v>
      </c>
      <c r="HZ154" s="77">
        <f t="shared" si="510"/>
        <v>0</v>
      </c>
      <c r="IA154" s="77">
        <f t="shared" si="666"/>
        <v>0</v>
      </c>
      <c r="IB154" s="282">
        <f t="shared" si="667"/>
        <v>0</v>
      </c>
      <c r="IC154" s="73"/>
      <c r="ID154" s="74"/>
      <c r="IE154" s="279"/>
      <c r="IF154" s="76">
        <f t="shared" si="511"/>
        <v>0.44898043659029913</v>
      </c>
      <c r="IG154" s="77">
        <f t="shared" si="668"/>
        <v>0.51094422664412631</v>
      </c>
      <c r="IH154" s="77">
        <f t="shared" si="512"/>
        <v>0.59347696700415153</v>
      </c>
      <c r="II154" s="77">
        <f t="shared" si="669"/>
        <v>0.68534720149639428</v>
      </c>
      <c r="IJ154" s="282">
        <f t="shared" si="670"/>
        <v>6.4567132117806851</v>
      </c>
      <c r="IK154" s="73">
        <f t="shared" si="671"/>
        <v>6.9536995350994626E-2</v>
      </c>
      <c r="IL154" s="74">
        <f t="shared" si="672"/>
        <v>9.191626568163426E-2</v>
      </c>
      <c r="IM154" s="279">
        <f t="shared" si="673"/>
        <v>1.0238254386559078</v>
      </c>
      <c r="IN154" s="76">
        <f t="shared" si="513"/>
        <v>0</v>
      </c>
      <c r="IO154" s="77">
        <f t="shared" si="674"/>
        <v>0</v>
      </c>
      <c r="IP154" s="77">
        <f t="shared" si="514"/>
        <v>0</v>
      </c>
      <c r="IQ154" s="77">
        <f t="shared" si="675"/>
        <v>0</v>
      </c>
      <c r="IR154" s="282">
        <f t="shared" si="676"/>
        <v>0</v>
      </c>
      <c r="IS154" s="283"/>
      <c r="IT154" s="284"/>
      <c r="IU154" s="285"/>
      <c r="IV154" s="76">
        <f t="shared" si="515"/>
        <v>0</v>
      </c>
      <c r="IW154" s="77">
        <f t="shared" si="677"/>
        <v>0</v>
      </c>
      <c r="IX154" s="77">
        <f t="shared" si="678"/>
        <v>0</v>
      </c>
      <c r="IY154" s="77">
        <f t="shared" si="679"/>
        <v>0</v>
      </c>
      <c r="IZ154" s="282">
        <f t="shared" si="680"/>
        <v>0</v>
      </c>
      <c r="JA154" s="283"/>
      <c r="JB154" s="284"/>
      <c r="JC154" s="285"/>
      <c r="JD154" s="76">
        <f t="shared" si="516"/>
        <v>0</v>
      </c>
      <c r="JE154" s="77">
        <f t="shared" si="681"/>
        <v>0</v>
      </c>
      <c r="JF154" s="77">
        <f t="shared" si="517"/>
        <v>0</v>
      </c>
      <c r="JG154" s="77">
        <f t="shared" si="682"/>
        <v>0</v>
      </c>
      <c r="JH154" s="282">
        <f t="shared" si="683"/>
        <v>0</v>
      </c>
      <c r="JI154" s="283"/>
      <c r="JJ154" s="284"/>
      <c r="JK154" s="285"/>
      <c r="JL154" s="76">
        <f t="shared" si="518"/>
        <v>0</v>
      </c>
      <c r="JM154" s="77">
        <f t="shared" si="684"/>
        <v>0</v>
      </c>
      <c r="JN154" s="77">
        <f t="shared" si="519"/>
        <v>0</v>
      </c>
      <c r="JO154" s="77">
        <f t="shared" si="685"/>
        <v>0</v>
      </c>
      <c r="JP154" s="282">
        <f t="shared" si="686"/>
        <v>0</v>
      </c>
      <c r="JQ154" s="73"/>
      <c r="JR154" s="74"/>
      <c r="JS154" s="279"/>
      <c r="JT154" s="76">
        <f t="shared" si="522"/>
        <v>0</v>
      </c>
      <c r="JU154" s="77">
        <f t="shared" si="688"/>
        <v>0</v>
      </c>
      <c r="JV154" s="77">
        <f t="shared" si="523"/>
        <v>0</v>
      </c>
      <c r="JW154" s="77">
        <f t="shared" si="689"/>
        <v>0</v>
      </c>
      <c r="JX154" s="282">
        <f t="shared" si="690"/>
        <v>0</v>
      </c>
      <c r="JY154" s="73"/>
      <c r="JZ154" s="74"/>
      <c r="KA154" s="279"/>
      <c r="KB154" s="76">
        <f t="shared" si="524"/>
        <v>0</v>
      </c>
      <c r="KC154" s="77">
        <f t="shared" si="691"/>
        <v>0</v>
      </c>
      <c r="KD154" s="77">
        <f t="shared" si="525"/>
        <v>0</v>
      </c>
      <c r="KE154" s="77">
        <f t="shared" si="692"/>
        <v>0</v>
      </c>
      <c r="KF154" s="282">
        <f t="shared" si="693"/>
        <v>0</v>
      </c>
      <c r="KG154" s="73"/>
      <c r="KH154" s="74"/>
      <c r="KI154" s="279"/>
      <c r="KJ154" s="76">
        <f t="shared" si="526"/>
        <v>12.056344422658732</v>
      </c>
      <c r="KK154" s="77">
        <f t="shared" si="694"/>
        <v>13.720240516429863</v>
      </c>
      <c r="KL154" s="77">
        <f t="shared" si="527"/>
        <v>0.39376910888093697</v>
      </c>
      <c r="KM154" s="77">
        <f t="shared" si="695"/>
        <v>0.45472456693570601</v>
      </c>
      <c r="KN154" s="282">
        <f t="shared" si="696"/>
        <v>15.852970017748722</v>
      </c>
      <c r="KO154" s="73">
        <f t="shared" si="528"/>
        <v>0.76051013842583748</v>
      </c>
      <c r="KP154" s="74">
        <f t="shared" si="529"/>
        <v>2.4838822532312847E-2</v>
      </c>
      <c r="KQ154" s="279">
        <f t="shared" si="530"/>
        <v>1.1088030539321518</v>
      </c>
      <c r="KR154" s="76">
        <f t="shared" si="531"/>
        <v>0</v>
      </c>
      <c r="KS154" s="77">
        <f t="shared" si="697"/>
        <v>0</v>
      </c>
      <c r="KT154" s="77">
        <f t="shared" si="532"/>
        <v>0</v>
      </c>
      <c r="KU154" s="77">
        <f t="shared" si="698"/>
        <v>0</v>
      </c>
      <c r="KV154" s="282">
        <f t="shared" si="699"/>
        <v>0</v>
      </c>
      <c r="KW154" s="73"/>
      <c r="KX154" s="74"/>
      <c r="KY154" s="279"/>
      <c r="KZ154" s="76">
        <f t="shared" si="533"/>
        <v>3.7413800172900444</v>
      </c>
      <c r="LA154" s="77">
        <f t="shared" si="700"/>
        <v>4.2577278734762434</v>
      </c>
      <c r="LB154" s="77">
        <f t="shared" si="534"/>
        <v>0.11685454825465838</v>
      </c>
      <c r="LC154" s="77">
        <f t="shared" si="701"/>
        <v>0.13494363232447951</v>
      </c>
      <c r="LD154" s="286">
        <f t="shared" si="702"/>
        <v>10.106065099879878</v>
      </c>
      <c r="LE154" s="73">
        <f t="shared" si="535"/>
        <v>0.37021135133342009</v>
      </c>
      <c r="LF154" s="74">
        <f t="shared" si="536"/>
        <v>1.1562813726189764E-2</v>
      </c>
      <c r="LG154" s="279">
        <f t="shared" si="537"/>
        <v>1.0528827921623396</v>
      </c>
      <c r="LH154" s="76">
        <f t="shared" si="538"/>
        <v>0</v>
      </c>
      <c r="LI154" s="77">
        <f t="shared" si="703"/>
        <v>0</v>
      </c>
      <c r="LJ154" s="77">
        <f t="shared" si="539"/>
        <v>0</v>
      </c>
      <c r="LK154" s="77">
        <f t="shared" si="704"/>
        <v>0</v>
      </c>
      <c r="LL154" s="282">
        <f t="shared" si="705"/>
        <v>0</v>
      </c>
      <c r="LM154" s="73"/>
      <c r="LN154" s="74"/>
      <c r="LO154" s="279"/>
      <c r="LP154" s="76">
        <f t="shared" si="540"/>
        <v>0</v>
      </c>
      <c r="LQ154" s="77">
        <f t="shared" si="706"/>
        <v>0</v>
      </c>
      <c r="LR154" s="77">
        <f t="shared" si="541"/>
        <v>0</v>
      </c>
      <c r="LS154" s="77">
        <f t="shared" si="707"/>
        <v>0</v>
      </c>
      <c r="LT154" s="282">
        <f t="shared" si="708"/>
        <v>0</v>
      </c>
      <c r="LU154" s="73"/>
      <c r="LV154" s="74"/>
      <c r="LW154" s="279"/>
      <c r="LX154" s="76">
        <f t="shared" si="542"/>
        <v>0</v>
      </c>
      <c r="LY154" s="77">
        <f t="shared" si="709"/>
        <v>0</v>
      </c>
      <c r="LZ154" s="77">
        <f t="shared" si="543"/>
        <v>0</v>
      </c>
      <c r="MA154" s="77">
        <f t="shared" si="710"/>
        <v>0</v>
      </c>
      <c r="MB154" s="286">
        <f t="shared" si="711"/>
        <v>0</v>
      </c>
      <c r="MC154" s="73"/>
      <c r="MD154" s="74"/>
      <c r="ME154" s="279"/>
      <c r="MF154" s="76">
        <f t="shared" si="544"/>
        <v>0</v>
      </c>
      <c r="MG154" s="77">
        <f t="shared" si="712"/>
        <v>0</v>
      </c>
      <c r="MH154" s="77">
        <f t="shared" si="545"/>
        <v>0</v>
      </c>
      <c r="MI154" s="77">
        <f t="shared" si="713"/>
        <v>0</v>
      </c>
      <c r="MJ154" s="286">
        <f t="shared" si="714"/>
        <v>0</v>
      </c>
      <c r="MK154" s="73"/>
      <c r="ML154" s="74"/>
      <c r="MM154" s="279"/>
      <c r="MN154" s="287">
        <f t="shared" si="715"/>
        <v>1.0744472797172897</v>
      </c>
      <c r="MO154" s="288">
        <f t="shared" si="715"/>
        <v>0</v>
      </c>
      <c r="MP154" s="288">
        <f t="shared" si="715"/>
        <v>1.0870377176954378</v>
      </c>
      <c r="MQ154" s="289">
        <f t="shared" si="546"/>
        <v>0</v>
      </c>
      <c r="MR154" s="290">
        <f t="shared" si="716"/>
        <v>1.2795592654153203</v>
      </c>
      <c r="MS154" s="291"/>
      <c r="MT154" s="291">
        <f t="shared" si="547"/>
        <v>1.0367078713661391</v>
      </c>
      <c r="MU154" s="292"/>
      <c r="MV154" s="359">
        <f t="shared" si="548"/>
        <v>0</v>
      </c>
      <c r="MW154" s="360">
        <f t="shared" si="549"/>
        <v>0</v>
      </c>
      <c r="MX154" s="360">
        <f t="shared" si="550"/>
        <v>0.24285139404918132</v>
      </c>
      <c r="MY154" s="360">
        <f t="shared" si="551"/>
        <v>0</v>
      </c>
      <c r="MZ154" s="360">
        <f t="shared" si="552"/>
        <v>0</v>
      </c>
      <c r="NA154" s="360">
        <f t="shared" si="553"/>
        <v>0</v>
      </c>
      <c r="NB154" s="360">
        <f t="shared" si="554"/>
        <v>0</v>
      </c>
      <c r="NC154" s="360">
        <f t="shared" si="555"/>
        <v>0</v>
      </c>
      <c r="ND154" s="360">
        <f t="shared" si="556"/>
        <v>0</v>
      </c>
      <c r="NE154" s="360">
        <f t="shared" si="557"/>
        <v>0.64587777891547848</v>
      </c>
      <c r="NF154" s="360">
        <f t="shared" si="558"/>
        <v>0</v>
      </c>
      <c r="NG154" s="360">
        <f t="shared" si="559"/>
        <v>0.39083009245066042</v>
      </c>
      <c r="NH154" s="360">
        <f t="shared" si="560"/>
        <v>0</v>
      </c>
      <c r="NI154" s="360">
        <f t="shared" si="561"/>
        <v>0</v>
      </c>
      <c r="NJ154" s="360">
        <f t="shared" si="562"/>
        <v>0</v>
      </c>
      <c r="NK154" s="361">
        <f t="shared" si="563"/>
        <v>0</v>
      </c>
      <c r="NL154" s="145">
        <f t="shared" si="717"/>
        <v>1.2795592654153203</v>
      </c>
      <c r="NM154" s="40"/>
      <c r="NN154" s="56">
        <f t="shared" si="718"/>
        <v>1.0367078713661391</v>
      </c>
      <c r="NO154" s="59"/>
      <c r="NP154" s="55">
        <f t="shared" si="564"/>
        <v>1.0744472797172897</v>
      </c>
      <c r="NQ154" s="40"/>
      <c r="NR154" s="56">
        <f t="shared" si="565"/>
        <v>1.0870377176954378</v>
      </c>
      <c r="NS154" s="60"/>
      <c r="NT154" s="41"/>
      <c r="NU154" s="86">
        <f t="shared" si="721"/>
        <v>0</v>
      </c>
      <c r="NV154" s="86">
        <f t="shared" si="721"/>
        <v>0</v>
      </c>
      <c r="NW154" s="86">
        <f t="shared" si="721"/>
        <v>0</v>
      </c>
      <c r="NX154" s="86">
        <f t="shared" si="719"/>
        <v>0</v>
      </c>
      <c r="NY154" s="87">
        <f t="shared" si="722"/>
        <v>0</v>
      </c>
      <c r="NZ154" s="87">
        <f t="shared" si="722"/>
        <v>0</v>
      </c>
      <c r="OA154" s="87">
        <f t="shared" si="722"/>
        <v>0</v>
      </c>
      <c r="OB154" s="87">
        <f t="shared" si="720"/>
        <v>0</v>
      </c>
      <c r="OC154" s="26"/>
    </row>
    <row r="155" spans="1:393" ht="30.75" customHeight="1" thickBot="1" x14ac:dyDescent="0.35">
      <c r="A155" s="136" t="s">
        <v>408</v>
      </c>
      <c r="B155" s="137" t="s">
        <v>409</v>
      </c>
      <c r="C155" s="133" t="s">
        <v>118</v>
      </c>
      <c r="D155" s="64">
        <f>VLOOKUP(B155,[1]УсіТ_1!$A$10:$G$556,6,FALSE)</f>
        <v>113</v>
      </c>
      <c r="E155" s="64">
        <f>VLOOKUP(B155,[1]УсіТ_1!$A$10:$G$556,7,FALSE)</f>
        <v>0</v>
      </c>
      <c r="F155" s="38"/>
      <c r="G155" s="38"/>
      <c r="H155" s="39"/>
      <c r="I155" s="256">
        <v>1.6617</v>
      </c>
      <c r="J155" s="62">
        <v>1.6617</v>
      </c>
      <c r="K155" s="257">
        <f t="shared" si="566"/>
        <v>1.0857000000000001</v>
      </c>
      <c r="L155" s="258">
        <f t="shared" si="567"/>
        <v>1.0857000000000001</v>
      </c>
      <c r="M155" s="63">
        <v>0</v>
      </c>
      <c r="N155" s="63">
        <v>0</v>
      </c>
      <c r="O155" s="63">
        <v>0.57599999999999996</v>
      </c>
      <c r="P155" s="63">
        <v>0</v>
      </c>
      <c r="Q155" s="63">
        <v>0</v>
      </c>
      <c r="R155" s="63">
        <v>0</v>
      </c>
      <c r="S155" s="63">
        <v>0.26869999999999999</v>
      </c>
      <c r="T155" s="63">
        <v>0</v>
      </c>
      <c r="U155" s="63">
        <v>0</v>
      </c>
      <c r="V155" s="63">
        <v>0.45879999999999999</v>
      </c>
      <c r="W155" s="63">
        <v>0</v>
      </c>
      <c r="X155" s="63">
        <v>0.35820000000000002</v>
      </c>
      <c r="Y155" s="63">
        <v>0</v>
      </c>
      <c r="Z155" s="63">
        <v>0</v>
      </c>
      <c r="AA155" s="63">
        <v>0</v>
      </c>
      <c r="AB155" s="259">
        <v>0</v>
      </c>
      <c r="AC155" s="144">
        <v>0</v>
      </c>
      <c r="AD155" s="70">
        <v>0</v>
      </c>
      <c r="AE155" s="70">
        <v>0</v>
      </c>
      <c r="AF155" s="68">
        <f t="shared" si="568"/>
        <v>0</v>
      </c>
      <c r="AG155" s="68">
        <f t="shared" si="569"/>
        <v>0</v>
      </c>
      <c r="AH155" s="71">
        <v>0</v>
      </c>
      <c r="AI155" s="71">
        <v>0</v>
      </c>
      <c r="AJ155" s="68">
        <f t="shared" si="570"/>
        <v>0</v>
      </c>
      <c r="AK155" s="68">
        <f t="shared" si="571"/>
        <v>0</v>
      </c>
      <c r="AL155" s="71">
        <v>0</v>
      </c>
      <c r="AM155" s="69">
        <f t="shared" si="572"/>
        <v>0</v>
      </c>
      <c r="AN155" s="260">
        <v>0</v>
      </c>
      <c r="AO155" s="71">
        <v>0</v>
      </c>
      <c r="AP155" s="71">
        <v>0</v>
      </c>
      <c r="AQ155" s="68">
        <f t="shared" si="573"/>
        <v>0</v>
      </c>
      <c r="AR155" s="68">
        <f t="shared" si="574"/>
        <v>0</v>
      </c>
      <c r="AS155" s="71">
        <v>0</v>
      </c>
      <c r="AT155" s="261">
        <f t="shared" si="485"/>
        <v>0</v>
      </c>
      <c r="AU155" s="71">
        <v>0</v>
      </c>
      <c r="AV155" s="68">
        <f t="shared" si="575"/>
        <v>0</v>
      </c>
      <c r="AW155" s="68">
        <f t="shared" si="576"/>
        <v>0</v>
      </c>
      <c r="AX155" s="71">
        <v>0</v>
      </c>
      <c r="AY155" s="69">
        <f t="shared" si="577"/>
        <v>0</v>
      </c>
      <c r="AZ155" s="260">
        <v>8</v>
      </c>
      <c r="BA155" s="260">
        <v>40.777333333333402</v>
      </c>
      <c r="BB155" s="260">
        <v>4.2524933333333497</v>
      </c>
      <c r="BC155" s="262">
        <f t="shared" si="578"/>
        <v>3.4019946666666798</v>
      </c>
      <c r="BD155" s="262">
        <f t="shared" si="486"/>
        <v>0.85049866666666984</v>
      </c>
      <c r="BE155" s="260">
        <v>1.5961413333333301</v>
      </c>
      <c r="BF155" s="262">
        <f t="shared" si="579"/>
        <v>1.2769130666666642</v>
      </c>
      <c r="BG155" s="262">
        <f t="shared" si="487"/>
        <v>0.31922826666666593</v>
      </c>
      <c r="BH155" s="260">
        <v>5.0279462021063619</v>
      </c>
      <c r="BI155" s="263">
        <f t="shared" si="580"/>
        <v>2.9441340104281886</v>
      </c>
      <c r="BJ155" s="68">
        <f t="shared" si="581"/>
        <v>6.8908002699867688E-2</v>
      </c>
      <c r="BK155" s="260">
        <v>2.5824767768512706</v>
      </c>
      <c r="BL155" s="69">
        <f t="shared" si="582"/>
        <v>65.083669174749261</v>
      </c>
      <c r="BM155" s="260">
        <v>0</v>
      </c>
      <c r="BN155" s="260">
        <v>0</v>
      </c>
      <c r="BO155" s="260">
        <v>0</v>
      </c>
      <c r="BP155" s="68">
        <f t="shared" si="583"/>
        <v>0</v>
      </c>
      <c r="BQ155" s="68">
        <f t="shared" si="584"/>
        <v>0</v>
      </c>
      <c r="BR155" s="260">
        <v>0</v>
      </c>
      <c r="BS155" s="260">
        <v>0</v>
      </c>
      <c r="BT155" s="68">
        <f t="shared" si="585"/>
        <v>0</v>
      </c>
      <c r="BU155" s="68">
        <f t="shared" si="586"/>
        <v>0</v>
      </c>
      <c r="BV155" s="260">
        <v>0</v>
      </c>
      <c r="BW155" s="69">
        <f t="shared" si="587"/>
        <v>0</v>
      </c>
      <c r="BX155" s="260">
        <v>0</v>
      </c>
      <c r="BY155" s="260">
        <v>0</v>
      </c>
      <c r="BZ155" s="263">
        <f t="shared" si="588"/>
        <v>0</v>
      </c>
      <c r="CA155" s="263">
        <f t="shared" si="589"/>
        <v>0</v>
      </c>
      <c r="CB155" s="260">
        <v>0</v>
      </c>
      <c r="CC155" s="264">
        <f t="shared" si="590"/>
        <v>0</v>
      </c>
      <c r="CD155" s="260">
        <v>0</v>
      </c>
      <c r="CE155" s="260">
        <v>0</v>
      </c>
      <c r="CF155" s="263">
        <f t="shared" si="591"/>
        <v>0</v>
      </c>
      <c r="CG155" s="263">
        <f t="shared" si="592"/>
        <v>0</v>
      </c>
      <c r="CH155" s="260">
        <v>0</v>
      </c>
      <c r="CI155" s="69">
        <f t="shared" si="593"/>
        <v>0</v>
      </c>
      <c r="CJ155" s="260">
        <v>14.204982750673766</v>
      </c>
      <c r="CK155" s="260">
        <v>3.1250967712028941</v>
      </c>
      <c r="CL155" s="260">
        <v>1.3504354501155165</v>
      </c>
      <c r="CM155" s="260">
        <v>1.0955634275837307</v>
      </c>
      <c r="CN155" s="260">
        <v>3.0742150113232785</v>
      </c>
      <c r="CO155" s="265">
        <f t="shared" si="594"/>
        <v>0.21593286239534706</v>
      </c>
      <c r="CP155" s="266">
        <f t="shared" si="595"/>
        <v>0.98025034694056312</v>
      </c>
      <c r="CQ155" s="260">
        <v>2.3461585274686927</v>
      </c>
      <c r="CR155" s="265">
        <f t="shared" si="596"/>
        <v>3.2154102618958437E-2</v>
      </c>
      <c r="CS155" s="265">
        <f t="shared" si="597"/>
        <v>1.3738025103934028</v>
      </c>
      <c r="CT155" s="260">
        <v>1.2050444344934845</v>
      </c>
      <c r="CU155" s="267">
        <f t="shared" si="488"/>
        <v>30.367119534333153</v>
      </c>
      <c r="CV155" s="260">
        <v>0</v>
      </c>
      <c r="CW155" s="260">
        <v>0</v>
      </c>
      <c r="CX155" s="68">
        <f t="shared" si="598"/>
        <v>0</v>
      </c>
      <c r="CY155" s="68">
        <f t="shared" si="599"/>
        <v>0</v>
      </c>
      <c r="CZ155" s="260">
        <v>0</v>
      </c>
      <c r="DA155" s="69">
        <f t="shared" si="600"/>
        <v>0</v>
      </c>
      <c r="DB155" s="260">
        <v>0</v>
      </c>
      <c r="DC155" s="260">
        <v>0</v>
      </c>
      <c r="DD155" s="68">
        <f t="shared" si="601"/>
        <v>0</v>
      </c>
      <c r="DE155" s="68">
        <f t="shared" si="602"/>
        <v>0</v>
      </c>
      <c r="DF155" s="260">
        <v>0</v>
      </c>
      <c r="DG155" s="69">
        <f t="shared" si="603"/>
        <v>0</v>
      </c>
      <c r="DH155" s="260">
        <v>18.915578201206397</v>
      </c>
      <c r="DI155" s="260">
        <v>4.161427204265407</v>
      </c>
      <c r="DJ155" s="260">
        <v>0.29667844260833315</v>
      </c>
      <c r="DK155" s="260">
        <v>13.770540930478257</v>
      </c>
      <c r="DL155" s="68">
        <f t="shared" si="604"/>
        <v>0.96724279495679266</v>
      </c>
      <c r="DM155" s="68">
        <f t="shared" si="605"/>
        <v>4.3909022221741578</v>
      </c>
      <c r="DN155" s="260">
        <v>4.0054934344979003</v>
      </c>
      <c r="DO155" s="68">
        <f t="shared" si="606"/>
        <v>5.4895287519793723E-2</v>
      </c>
      <c r="DP155" s="68">
        <f t="shared" si="607"/>
        <v>2.3454327025439836</v>
      </c>
      <c r="DQ155" s="260">
        <v>2.0573194497004401</v>
      </c>
      <c r="DR155" s="264">
        <f t="shared" si="608"/>
        <v>51.848445195308081</v>
      </c>
      <c r="DS155" s="260">
        <v>0</v>
      </c>
      <c r="DT155" s="260">
        <v>0</v>
      </c>
      <c r="DU155" s="260">
        <v>0</v>
      </c>
      <c r="DV155" s="68">
        <f t="shared" si="609"/>
        <v>0</v>
      </c>
      <c r="DW155" s="68">
        <f t="shared" si="610"/>
        <v>0</v>
      </c>
      <c r="DX155" s="260">
        <v>0</v>
      </c>
      <c r="DY155" s="260">
        <v>0</v>
      </c>
      <c r="DZ155" s="260">
        <v>0</v>
      </c>
      <c r="EA155" s="260">
        <v>0</v>
      </c>
      <c r="EB155" s="68">
        <f t="shared" si="611"/>
        <v>0</v>
      </c>
      <c r="EC155" s="68">
        <f t="shared" si="612"/>
        <v>0</v>
      </c>
      <c r="ED155" s="267">
        <v>0</v>
      </c>
      <c r="EE155" s="69">
        <f t="shared" si="613"/>
        <v>0</v>
      </c>
      <c r="EF155" s="260">
        <v>6.5346122222222105</v>
      </c>
      <c r="EG155" s="260">
        <v>1.4376146888888901</v>
      </c>
      <c r="EH155" s="260">
        <v>16.267602528286066</v>
      </c>
      <c r="EI155" s="260">
        <v>4.7576274206047273</v>
      </c>
      <c r="EJ155" s="268">
        <f t="shared" si="614"/>
        <v>0.33417575002327604</v>
      </c>
      <c r="EK155" s="266">
        <f t="shared" si="615"/>
        <v>1.5170265945888644</v>
      </c>
      <c r="EL155" s="260">
        <v>3.1272569312112481</v>
      </c>
      <c r="EM155" s="268">
        <f t="shared" si="616"/>
        <v>4.2859056242250157E-2</v>
      </c>
      <c r="EN155" s="268">
        <f t="shared" si="617"/>
        <v>1.8311778050984713</v>
      </c>
      <c r="EO155" s="269">
        <f t="shared" si="618"/>
        <v>32.124713791213139</v>
      </c>
      <c r="EP155" s="69">
        <f t="shared" si="619"/>
        <v>40.477139376928555</v>
      </c>
      <c r="EQ155" s="260">
        <v>0</v>
      </c>
      <c r="ER155" s="260">
        <v>0</v>
      </c>
      <c r="ES155" s="260">
        <v>0</v>
      </c>
      <c r="ET155" s="68">
        <f t="shared" si="620"/>
        <v>0</v>
      </c>
      <c r="EU155" s="68">
        <f t="shared" si="621"/>
        <v>0</v>
      </c>
      <c r="EV155" s="260">
        <v>0</v>
      </c>
      <c r="EW155" s="260">
        <v>0</v>
      </c>
      <c r="EX155" s="68">
        <f t="shared" si="622"/>
        <v>0</v>
      </c>
      <c r="EY155" s="68">
        <f t="shared" si="623"/>
        <v>0</v>
      </c>
      <c r="EZ155" s="260">
        <v>0</v>
      </c>
      <c r="FA155" s="69">
        <f t="shared" si="624"/>
        <v>0</v>
      </c>
      <c r="FB155" s="260">
        <v>0</v>
      </c>
      <c r="FC155" s="260">
        <v>0</v>
      </c>
      <c r="FD155" s="68">
        <f t="shared" si="625"/>
        <v>0</v>
      </c>
      <c r="FE155" s="68">
        <f t="shared" si="626"/>
        <v>0</v>
      </c>
      <c r="FF155" s="260">
        <v>0</v>
      </c>
      <c r="FG155" s="69">
        <f t="shared" si="627"/>
        <v>0</v>
      </c>
      <c r="FH155" s="260">
        <v>0</v>
      </c>
      <c r="FI155" s="260">
        <v>0</v>
      </c>
      <c r="FJ155" s="68">
        <f t="shared" si="628"/>
        <v>0</v>
      </c>
      <c r="FK155" s="68">
        <f t="shared" si="629"/>
        <v>0</v>
      </c>
      <c r="FL155" s="260">
        <v>0</v>
      </c>
      <c r="FM155" s="69">
        <f t="shared" si="630"/>
        <v>0</v>
      </c>
      <c r="FN155" s="260">
        <v>0</v>
      </c>
      <c r="FO155" s="260">
        <v>0</v>
      </c>
      <c r="FP155" s="68">
        <f t="shared" si="631"/>
        <v>0</v>
      </c>
      <c r="FQ155" s="68">
        <f t="shared" si="632"/>
        <v>0</v>
      </c>
      <c r="FR155" s="260">
        <v>0</v>
      </c>
      <c r="FS155" s="264">
        <f t="shared" si="633"/>
        <v>0</v>
      </c>
      <c r="FT155" s="270">
        <f t="shared" si="489"/>
        <v>187.77637328131905</v>
      </c>
      <c r="FU155" s="271">
        <f t="shared" si="490"/>
        <v>48.379311838459564</v>
      </c>
      <c r="FV155" s="272">
        <f t="shared" si="634"/>
        <v>17.98887992675952</v>
      </c>
      <c r="FW155" s="272">
        <f t="shared" si="491"/>
        <v>5.7744711609170745</v>
      </c>
      <c r="FX155" s="272">
        <f t="shared" si="492"/>
        <v>40.777333333333402</v>
      </c>
      <c r="FY155" s="272">
        <f t="shared" si="493"/>
        <v>0</v>
      </c>
      <c r="FZ155" s="272">
        <f t="shared" si="494"/>
        <v>0</v>
      </c>
      <c r="GA155" s="272">
        <f t="shared" si="495"/>
        <v>0</v>
      </c>
      <c r="GB155" s="272">
        <f t="shared" si="496"/>
        <v>0</v>
      </c>
      <c r="GC155" s="272">
        <f t="shared" si="497"/>
        <v>0</v>
      </c>
      <c r="GD155" s="272">
        <f t="shared" si="498"/>
        <v>0</v>
      </c>
      <c r="GE155" s="272">
        <f t="shared" si="499"/>
        <v>21.602383362406261</v>
      </c>
      <c r="GF155" s="273">
        <f t="shared" si="500"/>
        <v>8.4035785797183742</v>
      </c>
      <c r="GG155" s="273">
        <f t="shared" si="501"/>
        <v>1.5173514073754157</v>
      </c>
      <c r="GH155" s="272">
        <f t="shared" si="635"/>
        <v>14.506855095284203</v>
      </c>
      <c r="GI155" s="274">
        <f t="shared" si="636"/>
        <v>10.363347374726136</v>
      </c>
      <c r="GJ155" s="275">
        <f t="shared" si="502"/>
        <v>0.19881644908086998</v>
      </c>
      <c r="GK155" s="271">
        <f t="shared" si="637"/>
        <v>149.02923471716002</v>
      </c>
      <c r="GL155" s="276">
        <f t="shared" si="638"/>
        <v>187.77683574362163</v>
      </c>
      <c r="GM155" s="272">
        <f t="shared" si="639"/>
        <v>67.146237792904074</v>
      </c>
      <c r="GN155" s="272">
        <f t="shared" si="640"/>
        <v>7.4906390173733604</v>
      </c>
      <c r="GO155" s="277">
        <f t="shared" si="641"/>
        <v>0.45055748907480969</v>
      </c>
      <c r="GP155" s="278">
        <f t="shared" si="642"/>
        <v>5.0262883195969658E-2</v>
      </c>
      <c r="GQ155" s="279">
        <f t="shared" si="643"/>
        <v>1.0699621333859506</v>
      </c>
      <c r="GR155" s="280">
        <f t="shared" si="644"/>
        <v>149.02923471716002</v>
      </c>
      <c r="GS155" s="272">
        <f t="shared" si="645"/>
        <v>67.146237792904074</v>
      </c>
      <c r="GT155" s="272">
        <f t="shared" si="503"/>
        <v>7.4906390173733604</v>
      </c>
      <c r="GU155" s="73">
        <f t="shared" si="646"/>
        <v>0.45055748907480969</v>
      </c>
      <c r="GV155" s="74">
        <f t="shared" si="647"/>
        <v>5.0262883195969658E-2</v>
      </c>
      <c r="GW155" s="279">
        <f t="shared" si="648"/>
        <v>1.0699621333859506</v>
      </c>
      <c r="GX155" s="280">
        <f t="shared" si="649"/>
        <v>97.375529022914577</v>
      </c>
      <c r="GY155" s="272">
        <f t="shared" si="504"/>
        <v>63.554394300181684</v>
      </c>
      <c r="GZ155" s="272">
        <f t="shared" si="505"/>
        <v>2.7428232813401481</v>
      </c>
      <c r="HA155" s="73">
        <f t="shared" si="650"/>
        <v>0.652673160679065</v>
      </c>
      <c r="HB155" s="74">
        <f t="shared" si="651"/>
        <v>2.8167480155046984E-2</v>
      </c>
      <c r="HC155" s="279">
        <f t="shared" si="652"/>
        <v>1.094435748833319</v>
      </c>
      <c r="HD155" s="280">
        <f t="shared" si="653"/>
        <v>97.375529022914577</v>
      </c>
      <c r="HE155" s="272">
        <f t="shared" si="506"/>
        <v>63.554394300181684</v>
      </c>
      <c r="HF155" s="272">
        <f t="shared" si="507"/>
        <v>2.7428232813401481</v>
      </c>
      <c r="HG155" s="73">
        <f t="shared" si="654"/>
        <v>0.652673160679065</v>
      </c>
      <c r="HH155" s="74">
        <f t="shared" si="655"/>
        <v>2.8167480155046984E-2</v>
      </c>
      <c r="HI155" s="281">
        <f t="shared" si="656"/>
        <v>1.094435748833319</v>
      </c>
      <c r="HJ155" s="72">
        <f t="shared" si="508"/>
        <v>1.7779560770474341</v>
      </c>
      <c r="HK155" s="73">
        <f t="shared" si="657"/>
        <v>1.7779560770474341</v>
      </c>
      <c r="HL155" s="73">
        <f t="shared" si="509"/>
        <v>1.1882288925083344</v>
      </c>
      <c r="HM155" s="74">
        <f t="shared" si="658"/>
        <v>1.1882288925083344</v>
      </c>
      <c r="HN155" s="75"/>
      <c r="HO155" s="75"/>
      <c r="HP155" s="76">
        <f t="shared" si="659"/>
        <v>0</v>
      </c>
      <c r="HQ155" s="77">
        <f t="shared" si="660"/>
        <v>0</v>
      </c>
      <c r="HR155" s="77">
        <f t="shared" si="661"/>
        <v>0</v>
      </c>
      <c r="HS155" s="77">
        <f t="shared" si="662"/>
        <v>0</v>
      </c>
      <c r="HT155" s="282">
        <f t="shared" si="663"/>
        <v>0</v>
      </c>
      <c r="HU155" s="73"/>
      <c r="HV155" s="74"/>
      <c r="HW155" s="279"/>
      <c r="HX155" s="76">
        <f t="shared" si="664"/>
        <v>0</v>
      </c>
      <c r="HY155" s="77">
        <f t="shared" si="665"/>
        <v>0</v>
      </c>
      <c r="HZ155" s="77">
        <f t="shared" si="510"/>
        <v>0</v>
      </c>
      <c r="IA155" s="77">
        <f t="shared" si="666"/>
        <v>0</v>
      </c>
      <c r="IB155" s="282">
        <f t="shared" si="667"/>
        <v>0</v>
      </c>
      <c r="IC155" s="73"/>
      <c r="ID155" s="74"/>
      <c r="IE155" s="279"/>
      <c r="IF155" s="76">
        <f t="shared" si="511"/>
        <v>3.5918434927223899</v>
      </c>
      <c r="IG155" s="77">
        <f t="shared" si="668"/>
        <v>4.0875538131530069</v>
      </c>
      <c r="IH155" s="77">
        <f t="shared" si="512"/>
        <v>4.7478157360332114</v>
      </c>
      <c r="II155" s="77">
        <f t="shared" si="669"/>
        <v>5.4827776119711524</v>
      </c>
      <c r="IJ155" s="282">
        <f t="shared" si="670"/>
        <v>51.653705694245446</v>
      </c>
      <c r="IK155" s="73">
        <f t="shared" si="671"/>
        <v>6.9536995350994626E-2</v>
      </c>
      <c r="IL155" s="74">
        <f t="shared" si="672"/>
        <v>9.1916265681634315E-2</v>
      </c>
      <c r="IM155" s="279">
        <f t="shared" si="673"/>
        <v>1.0238254386559078</v>
      </c>
      <c r="IN155" s="76">
        <f t="shared" si="513"/>
        <v>0</v>
      </c>
      <c r="IO155" s="77">
        <f t="shared" si="674"/>
        <v>0</v>
      </c>
      <c r="IP155" s="77">
        <f t="shared" si="514"/>
        <v>0</v>
      </c>
      <c r="IQ155" s="77">
        <f t="shared" si="675"/>
        <v>0</v>
      </c>
      <c r="IR155" s="282">
        <f t="shared" si="676"/>
        <v>0</v>
      </c>
      <c r="IS155" s="283"/>
      <c r="IT155" s="284"/>
      <c r="IU155" s="285"/>
      <c r="IV155" s="76">
        <f t="shared" si="515"/>
        <v>0</v>
      </c>
      <c r="IW155" s="77">
        <f t="shared" si="677"/>
        <v>0</v>
      </c>
      <c r="IX155" s="77">
        <f t="shared" si="678"/>
        <v>0</v>
      </c>
      <c r="IY155" s="77">
        <f t="shared" si="679"/>
        <v>0</v>
      </c>
      <c r="IZ155" s="282">
        <f t="shared" si="680"/>
        <v>0</v>
      </c>
      <c r="JA155" s="283"/>
      <c r="JB155" s="284"/>
      <c r="JC155" s="285"/>
      <c r="JD155" s="76">
        <f t="shared" si="516"/>
        <v>0</v>
      </c>
      <c r="JE155" s="77">
        <f t="shared" si="681"/>
        <v>0</v>
      </c>
      <c r="JF155" s="77">
        <f t="shared" si="517"/>
        <v>0</v>
      </c>
      <c r="JG155" s="77">
        <f t="shared" si="682"/>
        <v>0</v>
      </c>
      <c r="JH155" s="282">
        <f t="shared" si="683"/>
        <v>0</v>
      </c>
      <c r="JI155" s="283"/>
      <c r="JJ155" s="284"/>
      <c r="JK155" s="285"/>
      <c r="JL155" s="76">
        <f t="shared" si="518"/>
        <v>20.202024007824097</v>
      </c>
      <c r="JM155" s="77">
        <f t="shared" si="684"/>
        <v>22.990105341143899</v>
      </c>
      <c r="JN155" s="77">
        <f t="shared" si="519"/>
        <v>1.3436503925980363</v>
      </c>
      <c r="JO155" s="77">
        <f t="shared" si="685"/>
        <v>1.5516474733722123</v>
      </c>
      <c r="JP155" s="282">
        <f t="shared" si="686"/>
        <v>24.100888519312026</v>
      </c>
      <c r="JQ155" s="73">
        <f t="shared" si="520"/>
        <v>0.83822735380217328</v>
      </c>
      <c r="JR155" s="74">
        <f t="shared" si="521"/>
        <v>5.5751072891830115E-2</v>
      </c>
      <c r="JS155" s="279">
        <f t="shared" si="687"/>
        <v>1.1243140231818931</v>
      </c>
      <c r="JT155" s="76">
        <f t="shared" si="522"/>
        <v>0</v>
      </c>
      <c r="JU155" s="77">
        <f t="shared" si="688"/>
        <v>0</v>
      </c>
      <c r="JV155" s="77">
        <f t="shared" si="523"/>
        <v>0</v>
      </c>
      <c r="JW155" s="77">
        <f t="shared" si="689"/>
        <v>0</v>
      </c>
      <c r="JX155" s="282">
        <f t="shared" si="690"/>
        <v>0</v>
      </c>
      <c r="JY155" s="73"/>
      <c r="JZ155" s="74"/>
      <c r="KA155" s="279"/>
      <c r="KB155" s="76">
        <f t="shared" si="524"/>
        <v>0</v>
      </c>
      <c r="KC155" s="77">
        <f t="shared" si="691"/>
        <v>0</v>
      </c>
      <c r="KD155" s="77">
        <f t="shared" si="525"/>
        <v>0</v>
      </c>
      <c r="KE155" s="77">
        <f t="shared" si="692"/>
        <v>0</v>
      </c>
      <c r="KF155" s="282">
        <f t="shared" si="693"/>
        <v>0</v>
      </c>
      <c r="KG155" s="73"/>
      <c r="KH155" s="74"/>
      <c r="KI155" s="279"/>
      <c r="KJ155" s="76">
        <f t="shared" si="526"/>
        <v>31.295334013627937</v>
      </c>
      <c r="KK155" s="77">
        <f t="shared" si="694"/>
        <v>35.61440306084873</v>
      </c>
      <c r="KL155" s="77">
        <f t="shared" si="527"/>
        <v>1.0221380824765864</v>
      </c>
      <c r="KM155" s="77">
        <f t="shared" si="695"/>
        <v>1.1803650576439622</v>
      </c>
      <c r="KN155" s="282">
        <f t="shared" si="696"/>
        <v>41.14955967881594</v>
      </c>
      <c r="KO155" s="73">
        <f t="shared" si="528"/>
        <v>0.76052658297918496</v>
      </c>
      <c r="KP155" s="74">
        <f t="shared" si="529"/>
        <v>2.4839587360221252E-2</v>
      </c>
      <c r="KQ155" s="279">
        <f t="shared" si="530"/>
        <v>1.1088054418403195</v>
      </c>
      <c r="KR155" s="76">
        <f t="shared" si="531"/>
        <v>0</v>
      </c>
      <c r="KS155" s="77">
        <f t="shared" si="697"/>
        <v>0</v>
      </c>
      <c r="KT155" s="77">
        <f t="shared" si="532"/>
        <v>0</v>
      </c>
      <c r="KU155" s="77">
        <f t="shared" si="698"/>
        <v>0</v>
      </c>
      <c r="KV155" s="282">
        <f t="shared" si="699"/>
        <v>0</v>
      </c>
      <c r="KW155" s="73"/>
      <c r="KX155" s="74"/>
      <c r="KY155" s="279"/>
      <c r="KZ155" s="76">
        <f t="shared" si="533"/>
        <v>12.057036278729649</v>
      </c>
      <c r="LA155" s="77">
        <f t="shared" si="700"/>
        <v>13.721027855557129</v>
      </c>
      <c r="LB155" s="77">
        <f t="shared" si="534"/>
        <v>0.37703480626552621</v>
      </c>
      <c r="LC155" s="77">
        <f t="shared" si="701"/>
        <v>0.43539979427542969</v>
      </c>
      <c r="LD155" s="286">
        <f t="shared" si="702"/>
        <v>32.124713791213139</v>
      </c>
      <c r="LE155" s="73">
        <f t="shared" si="535"/>
        <v>0.37531964820267227</v>
      </c>
      <c r="LF155" s="74">
        <f t="shared" si="536"/>
        <v>1.1736596587785135E-2</v>
      </c>
      <c r="LG155" s="279">
        <f t="shared" si="537"/>
        <v>1.0536146898002399</v>
      </c>
      <c r="LH155" s="76">
        <f t="shared" si="538"/>
        <v>0</v>
      </c>
      <c r="LI155" s="77">
        <f t="shared" si="703"/>
        <v>0</v>
      </c>
      <c r="LJ155" s="77">
        <f t="shared" si="539"/>
        <v>0</v>
      </c>
      <c r="LK155" s="77">
        <f t="shared" si="704"/>
        <v>0</v>
      </c>
      <c r="LL155" s="282">
        <f t="shared" si="705"/>
        <v>0</v>
      </c>
      <c r="LM155" s="73"/>
      <c r="LN155" s="74"/>
      <c r="LO155" s="279"/>
      <c r="LP155" s="76">
        <f t="shared" si="540"/>
        <v>0</v>
      </c>
      <c r="LQ155" s="77">
        <f t="shared" si="706"/>
        <v>0</v>
      </c>
      <c r="LR155" s="77">
        <f t="shared" si="541"/>
        <v>0</v>
      </c>
      <c r="LS155" s="77">
        <f t="shared" si="707"/>
        <v>0</v>
      </c>
      <c r="LT155" s="282">
        <f t="shared" si="708"/>
        <v>0</v>
      </c>
      <c r="LU155" s="73"/>
      <c r="LV155" s="74"/>
      <c r="LW155" s="279"/>
      <c r="LX155" s="76">
        <f t="shared" si="542"/>
        <v>0</v>
      </c>
      <c r="LY155" s="77">
        <f t="shared" si="709"/>
        <v>0</v>
      </c>
      <c r="LZ155" s="77">
        <f t="shared" si="543"/>
        <v>0</v>
      </c>
      <c r="MA155" s="77">
        <f t="shared" si="710"/>
        <v>0</v>
      </c>
      <c r="MB155" s="286">
        <f t="shared" si="711"/>
        <v>0</v>
      </c>
      <c r="MC155" s="73"/>
      <c r="MD155" s="74"/>
      <c r="ME155" s="279"/>
      <c r="MF155" s="76">
        <f t="shared" si="544"/>
        <v>0</v>
      </c>
      <c r="MG155" s="77">
        <f t="shared" si="712"/>
        <v>0</v>
      </c>
      <c r="MH155" s="77">
        <f t="shared" si="545"/>
        <v>0</v>
      </c>
      <c r="MI155" s="77">
        <f t="shared" si="713"/>
        <v>0</v>
      </c>
      <c r="MJ155" s="286">
        <f t="shared" si="714"/>
        <v>0</v>
      </c>
      <c r="MK155" s="73"/>
      <c r="ML155" s="74"/>
      <c r="MM155" s="279"/>
      <c r="MN155" s="287">
        <f t="shared" si="715"/>
        <v>1.0699592882575448</v>
      </c>
      <c r="MO155" s="288">
        <f t="shared" si="715"/>
        <v>0</v>
      </c>
      <c r="MP155" s="288">
        <f t="shared" si="715"/>
        <v>1.0944348315665093</v>
      </c>
      <c r="MQ155" s="289">
        <f t="shared" si="546"/>
        <v>0</v>
      </c>
      <c r="MR155" s="290">
        <f t="shared" si="716"/>
        <v>1.777951349297562</v>
      </c>
      <c r="MS155" s="291"/>
      <c r="MT155" s="291">
        <f t="shared" si="547"/>
        <v>1.1882278966317592</v>
      </c>
      <c r="MU155" s="292"/>
      <c r="MV155" s="359">
        <f t="shared" si="548"/>
        <v>0</v>
      </c>
      <c r="MW155" s="360">
        <f t="shared" si="549"/>
        <v>0</v>
      </c>
      <c r="MX155" s="360">
        <f t="shared" si="550"/>
        <v>0.58972345266580284</v>
      </c>
      <c r="MY155" s="360">
        <f t="shared" si="551"/>
        <v>0</v>
      </c>
      <c r="MZ155" s="360">
        <f t="shared" si="552"/>
        <v>0</v>
      </c>
      <c r="NA155" s="360">
        <f t="shared" si="553"/>
        <v>0</v>
      </c>
      <c r="NB155" s="360">
        <f t="shared" si="554"/>
        <v>0.30210317802897468</v>
      </c>
      <c r="NC155" s="360">
        <f t="shared" si="555"/>
        <v>0</v>
      </c>
      <c r="ND155" s="360">
        <f t="shared" si="556"/>
        <v>0</v>
      </c>
      <c r="NE155" s="360">
        <f t="shared" si="557"/>
        <v>0.50871993671633853</v>
      </c>
      <c r="NF155" s="360">
        <f t="shared" si="558"/>
        <v>0</v>
      </c>
      <c r="NG155" s="360">
        <f t="shared" si="559"/>
        <v>0.37740478188644594</v>
      </c>
      <c r="NH155" s="360">
        <f t="shared" si="560"/>
        <v>0</v>
      </c>
      <c r="NI155" s="360">
        <f t="shared" si="561"/>
        <v>0</v>
      </c>
      <c r="NJ155" s="360">
        <f t="shared" si="562"/>
        <v>0</v>
      </c>
      <c r="NK155" s="361">
        <f t="shared" si="563"/>
        <v>0</v>
      </c>
      <c r="NL155" s="145">
        <f t="shared" si="717"/>
        <v>1.777951349297562</v>
      </c>
      <c r="NM155" s="40"/>
      <c r="NN155" s="56">
        <f t="shared" si="718"/>
        <v>1.1882278966317592</v>
      </c>
      <c r="NO155" s="59"/>
      <c r="NP155" s="55">
        <f t="shared" si="564"/>
        <v>1.0699592882575448</v>
      </c>
      <c r="NQ155" s="40"/>
      <c r="NR155" s="56">
        <f t="shared" si="565"/>
        <v>1.0944348315665093</v>
      </c>
      <c r="NS155" s="60"/>
      <c r="NT155" s="25"/>
      <c r="NU155" s="86">
        <f t="shared" si="721"/>
        <v>0</v>
      </c>
      <c r="NV155" s="86">
        <f t="shared" si="721"/>
        <v>0</v>
      </c>
      <c r="NW155" s="86">
        <f t="shared" si="721"/>
        <v>0</v>
      </c>
      <c r="NX155" s="86">
        <f t="shared" si="719"/>
        <v>0</v>
      </c>
      <c r="NY155" s="87">
        <f t="shared" si="722"/>
        <v>0</v>
      </c>
      <c r="NZ155" s="87">
        <f t="shared" si="722"/>
        <v>0</v>
      </c>
      <c r="OA155" s="87">
        <f t="shared" si="722"/>
        <v>0</v>
      </c>
      <c r="OB155" s="87">
        <f t="shared" si="720"/>
        <v>0</v>
      </c>
      <c r="OC155" s="26"/>
    </row>
    <row r="156" spans="1:393" ht="30.75" customHeight="1" thickBot="1" x14ac:dyDescent="0.35">
      <c r="A156" s="136" t="s">
        <v>410</v>
      </c>
      <c r="B156" s="137" t="s">
        <v>411</v>
      </c>
      <c r="C156" s="133" t="s">
        <v>118</v>
      </c>
      <c r="D156" s="64">
        <f>VLOOKUP(B156,[1]УсіТ_1!$A$10:$G$556,6,FALSE)</f>
        <v>43.4</v>
      </c>
      <c r="E156" s="64">
        <f>VLOOKUP(B156,[1]УсіТ_1!$A$10:$G$556,7,FALSE)</f>
        <v>0</v>
      </c>
      <c r="F156" s="38">
        <v>39.4</v>
      </c>
      <c r="G156" s="38"/>
      <c r="H156" s="39">
        <v>1187.8499999999999</v>
      </c>
      <c r="I156" s="256">
        <v>1.1494</v>
      </c>
      <c r="J156" s="62">
        <v>1.1494</v>
      </c>
      <c r="K156" s="257">
        <f t="shared" si="566"/>
        <v>1.1494</v>
      </c>
      <c r="L156" s="258">
        <f t="shared" si="567"/>
        <v>1.1494</v>
      </c>
      <c r="M156" s="63">
        <v>0</v>
      </c>
      <c r="N156" s="63">
        <v>0</v>
      </c>
      <c r="O156" s="63">
        <v>0</v>
      </c>
      <c r="P156" s="63">
        <v>0</v>
      </c>
      <c r="Q156" s="63">
        <v>0</v>
      </c>
      <c r="R156" s="63">
        <v>0</v>
      </c>
      <c r="S156" s="63">
        <v>0.28599999999999998</v>
      </c>
      <c r="T156" s="63">
        <v>0</v>
      </c>
      <c r="U156" s="63">
        <v>0</v>
      </c>
      <c r="V156" s="63">
        <v>0.46029999999999999</v>
      </c>
      <c r="W156" s="63">
        <v>0</v>
      </c>
      <c r="X156" s="63">
        <v>0.40310000000000001</v>
      </c>
      <c r="Y156" s="63">
        <v>0</v>
      </c>
      <c r="Z156" s="63">
        <v>0</v>
      </c>
      <c r="AA156" s="63">
        <v>0</v>
      </c>
      <c r="AB156" s="259">
        <v>0</v>
      </c>
      <c r="AC156" s="144">
        <v>0</v>
      </c>
      <c r="AD156" s="70">
        <v>0</v>
      </c>
      <c r="AE156" s="70">
        <v>0</v>
      </c>
      <c r="AF156" s="68">
        <f t="shared" si="568"/>
        <v>0</v>
      </c>
      <c r="AG156" s="68">
        <f t="shared" si="569"/>
        <v>0</v>
      </c>
      <c r="AH156" s="71">
        <v>0</v>
      </c>
      <c r="AI156" s="71">
        <v>0</v>
      </c>
      <c r="AJ156" s="68">
        <f t="shared" si="570"/>
        <v>0</v>
      </c>
      <c r="AK156" s="68">
        <f t="shared" si="571"/>
        <v>0</v>
      </c>
      <c r="AL156" s="71">
        <v>0</v>
      </c>
      <c r="AM156" s="69">
        <f t="shared" si="572"/>
        <v>0</v>
      </c>
      <c r="AN156" s="260">
        <v>0</v>
      </c>
      <c r="AO156" s="71">
        <v>0</v>
      </c>
      <c r="AP156" s="71">
        <v>0</v>
      </c>
      <c r="AQ156" s="68">
        <f t="shared" si="573"/>
        <v>0</v>
      </c>
      <c r="AR156" s="68">
        <f t="shared" si="574"/>
        <v>0</v>
      </c>
      <c r="AS156" s="71">
        <v>0</v>
      </c>
      <c r="AT156" s="261">
        <f t="shared" si="485"/>
        <v>0</v>
      </c>
      <c r="AU156" s="71">
        <v>0</v>
      </c>
      <c r="AV156" s="68">
        <f t="shared" si="575"/>
        <v>0</v>
      </c>
      <c r="AW156" s="68">
        <f t="shared" si="576"/>
        <v>0</v>
      </c>
      <c r="AX156" s="71">
        <v>0</v>
      </c>
      <c r="AY156" s="69">
        <f t="shared" si="577"/>
        <v>0</v>
      </c>
      <c r="AZ156" s="260">
        <v>0</v>
      </c>
      <c r="BA156" s="260">
        <v>0</v>
      </c>
      <c r="BB156" s="260">
        <v>0</v>
      </c>
      <c r="BC156" s="262">
        <f t="shared" si="578"/>
        <v>0</v>
      </c>
      <c r="BD156" s="262">
        <f t="shared" si="486"/>
        <v>0</v>
      </c>
      <c r="BE156" s="260">
        <v>0</v>
      </c>
      <c r="BF156" s="262">
        <f t="shared" si="579"/>
        <v>0</v>
      </c>
      <c r="BG156" s="262">
        <f t="shared" si="487"/>
        <v>0</v>
      </c>
      <c r="BH156" s="260">
        <v>0</v>
      </c>
      <c r="BI156" s="263">
        <f t="shared" si="580"/>
        <v>0</v>
      </c>
      <c r="BJ156" s="68">
        <f t="shared" si="581"/>
        <v>0</v>
      </c>
      <c r="BK156" s="260">
        <v>0</v>
      </c>
      <c r="BL156" s="69">
        <f t="shared" si="582"/>
        <v>0</v>
      </c>
      <c r="BM156" s="260">
        <v>0</v>
      </c>
      <c r="BN156" s="260">
        <v>0</v>
      </c>
      <c r="BO156" s="260">
        <v>0</v>
      </c>
      <c r="BP156" s="68">
        <f t="shared" si="583"/>
        <v>0</v>
      </c>
      <c r="BQ156" s="68">
        <f t="shared" si="584"/>
        <v>0</v>
      </c>
      <c r="BR156" s="260">
        <v>0</v>
      </c>
      <c r="BS156" s="260">
        <v>0</v>
      </c>
      <c r="BT156" s="68">
        <f t="shared" si="585"/>
        <v>0</v>
      </c>
      <c r="BU156" s="68">
        <f t="shared" si="586"/>
        <v>0</v>
      </c>
      <c r="BV156" s="260">
        <v>0</v>
      </c>
      <c r="BW156" s="69">
        <f t="shared" si="587"/>
        <v>0</v>
      </c>
      <c r="BX156" s="260">
        <v>0</v>
      </c>
      <c r="BY156" s="260">
        <v>0</v>
      </c>
      <c r="BZ156" s="263">
        <f t="shared" si="588"/>
        <v>0</v>
      </c>
      <c r="CA156" s="263">
        <f t="shared" si="589"/>
        <v>0</v>
      </c>
      <c r="CB156" s="260">
        <v>0</v>
      </c>
      <c r="CC156" s="264">
        <f t="shared" si="590"/>
        <v>0</v>
      </c>
      <c r="CD156" s="260">
        <v>0</v>
      </c>
      <c r="CE156" s="260">
        <v>0</v>
      </c>
      <c r="CF156" s="263">
        <f t="shared" si="591"/>
        <v>0</v>
      </c>
      <c r="CG156" s="263">
        <f t="shared" si="592"/>
        <v>0</v>
      </c>
      <c r="CH156" s="260">
        <v>0</v>
      </c>
      <c r="CI156" s="69">
        <f t="shared" si="593"/>
        <v>0</v>
      </c>
      <c r="CJ156" s="260">
        <v>5.7205685962764727</v>
      </c>
      <c r="CK156" s="260">
        <v>1.2585253085858903</v>
      </c>
      <c r="CL156" s="260">
        <v>0.54070808621268507</v>
      </c>
      <c r="CM156" s="260">
        <v>0.42077391820472487</v>
      </c>
      <c r="CN156" s="260">
        <v>1.3735441025444288</v>
      </c>
      <c r="CO156" s="265">
        <f t="shared" si="594"/>
        <v>9.6477737762720672E-2</v>
      </c>
      <c r="CP156" s="266">
        <f t="shared" si="595"/>
        <v>0.43797101962552165</v>
      </c>
      <c r="CQ156" s="260">
        <v>0.95911095108454669</v>
      </c>
      <c r="CR156" s="265">
        <f t="shared" si="596"/>
        <v>1.3144615584613712E-2</v>
      </c>
      <c r="CS156" s="265">
        <f t="shared" si="597"/>
        <v>0.56161125385136068</v>
      </c>
      <c r="CT156" s="260">
        <v>0.49262285567427749</v>
      </c>
      <c r="CU156" s="267">
        <f t="shared" si="488"/>
        <v>12.414095880453962</v>
      </c>
      <c r="CV156" s="260">
        <v>0</v>
      </c>
      <c r="CW156" s="260">
        <v>0</v>
      </c>
      <c r="CX156" s="68">
        <f t="shared" si="598"/>
        <v>0</v>
      </c>
      <c r="CY156" s="68">
        <f t="shared" si="599"/>
        <v>0</v>
      </c>
      <c r="CZ156" s="260">
        <v>0</v>
      </c>
      <c r="DA156" s="69">
        <f t="shared" si="600"/>
        <v>0</v>
      </c>
      <c r="DB156" s="260">
        <v>0</v>
      </c>
      <c r="DC156" s="260">
        <v>0</v>
      </c>
      <c r="DD156" s="68">
        <f t="shared" si="601"/>
        <v>0</v>
      </c>
      <c r="DE156" s="68">
        <f t="shared" si="602"/>
        <v>0</v>
      </c>
      <c r="DF156" s="260">
        <v>0</v>
      </c>
      <c r="DG156" s="69">
        <f t="shared" si="603"/>
        <v>0</v>
      </c>
      <c r="DH156" s="260">
        <v>7.2869539699430392</v>
      </c>
      <c r="DI156" s="260">
        <v>1.6031298733874686</v>
      </c>
      <c r="DJ156" s="260">
        <v>0.11445326379999994</v>
      </c>
      <c r="DK156" s="260">
        <v>5.3049024901185327</v>
      </c>
      <c r="DL156" s="68">
        <f t="shared" si="604"/>
        <v>0.37261635090592571</v>
      </c>
      <c r="DM156" s="68">
        <f t="shared" si="605"/>
        <v>1.6915318178041754</v>
      </c>
      <c r="DN156" s="260">
        <v>1.5434336355353</v>
      </c>
      <c r="DO156" s="68">
        <f t="shared" si="606"/>
        <v>2.1152757975011288E-2</v>
      </c>
      <c r="DP156" s="68">
        <f t="shared" si="607"/>
        <v>0.90376373902223706</v>
      </c>
      <c r="DQ156" s="260">
        <v>0.79274528585182003</v>
      </c>
      <c r="DR156" s="264">
        <f t="shared" si="608"/>
        <v>19.974742222363389</v>
      </c>
      <c r="DS156" s="260">
        <v>0</v>
      </c>
      <c r="DT156" s="260">
        <v>0</v>
      </c>
      <c r="DU156" s="260">
        <v>0</v>
      </c>
      <c r="DV156" s="68">
        <f t="shared" si="609"/>
        <v>0</v>
      </c>
      <c r="DW156" s="68">
        <f t="shared" si="610"/>
        <v>0</v>
      </c>
      <c r="DX156" s="260">
        <v>0</v>
      </c>
      <c r="DY156" s="260">
        <v>0</v>
      </c>
      <c r="DZ156" s="260">
        <v>0</v>
      </c>
      <c r="EA156" s="260">
        <v>0</v>
      </c>
      <c r="EB156" s="68">
        <f t="shared" si="611"/>
        <v>0</v>
      </c>
      <c r="EC156" s="68">
        <f t="shared" si="612"/>
        <v>0</v>
      </c>
      <c r="ED156" s="267">
        <v>0</v>
      </c>
      <c r="EE156" s="69">
        <f t="shared" si="613"/>
        <v>0</v>
      </c>
      <c r="EF156" s="260">
        <v>2.8861733333333301</v>
      </c>
      <c r="EG156" s="260">
        <v>0.63495813333333295</v>
      </c>
      <c r="EH156" s="260">
        <v>6.909924750508317</v>
      </c>
      <c r="EI156" s="260">
        <v>2.101323984396307</v>
      </c>
      <c r="EJ156" s="268">
        <f t="shared" si="614"/>
        <v>0.14759699666399659</v>
      </c>
      <c r="EK156" s="266">
        <f t="shared" si="615"/>
        <v>0.67003236831257518</v>
      </c>
      <c r="EL156" s="260">
        <v>1.3515658645223678</v>
      </c>
      <c r="EM156" s="268">
        <f t="shared" si="616"/>
        <v>1.8523210173279053E-2</v>
      </c>
      <c r="EN156" s="268">
        <f t="shared" si="617"/>
        <v>0.79141479823453065</v>
      </c>
      <c r="EO156" s="269">
        <f t="shared" si="618"/>
        <v>13.883946066093655</v>
      </c>
      <c r="EP156" s="69">
        <f t="shared" si="619"/>
        <v>17.493772043278003</v>
      </c>
      <c r="EQ156" s="260">
        <v>0</v>
      </c>
      <c r="ER156" s="260">
        <v>0</v>
      </c>
      <c r="ES156" s="260">
        <v>0</v>
      </c>
      <c r="ET156" s="68">
        <f t="shared" si="620"/>
        <v>0</v>
      </c>
      <c r="EU156" s="68">
        <f t="shared" si="621"/>
        <v>0</v>
      </c>
      <c r="EV156" s="260">
        <v>0</v>
      </c>
      <c r="EW156" s="260">
        <v>0</v>
      </c>
      <c r="EX156" s="68">
        <f t="shared" si="622"/>
        <v>0</v>
      </c>
      <c r="EY156" s="68">
        <f t="shared" si="623"/>
        <v>0</v>
      </c>
      <c r="EZ156" s="260">
        <v>0</v>
      </c>
      <c r="FA156" s="69">
        <f t="shared" si="624"/>
        <v>0</v>
      </c>
      <c r="FB156" s="260">
        <v>0</v>
      </c>
      <c r="FC156" s="260">
        <v>0</v>
      </c>
      <c r="FD156" s="68">
        <f t="shared" si="625"/>
        <v>0</v>
      </c>
      <c r="FE156" s="68">
        <f t="shared" si="626"/>
        <v>0</v>
      </c>
      <c r="FF156" s="260">
        <v>0</v>
      </c>
      <c r="FG156" s="69">
        <f t="shared" si="627"/>
        <v>0</v>
      </c>
      <c r="FH156" s="260">
        <v>0</v>
      </c>
      <c r="FI156" s="260">
        <v>0</v>
      </c>
      <c r="FJ156" s="68">
        <f t="shared" si="628"/>
        <v>0</v>
      </c>
      <c r="FK156" s="68">
        <f t="shared" si="629"/>
        <v>0</v>
      </c>
      <c r="FL156" s="260">
        <v>0</v>
      </c>
      <c r="FM156" s="69">
        <f t="shared" si="630"/>
        <v>0</v>
      </c>
      <c r="FN156" s="260">
        <v>0</v>
      </c>
      <c r="FO156" s="260">
        <v>0</v>
      </c>
      <c r="FP156" s="68">
        <f t="shared" si="631"/>
        <v>0</v>
      </c>
      <c r="FQ156" s="68">
        <f t="shared" si="632"/>
        <v>0</v>
      </c>
      <c r="FR156" s="260">
        <v>0</v>
      </c>
      <c r="FS156" s="264">
        <f t="shared" si="633"/>
        <v>0</v>
      </c>
      <c r="FT156" s="270">
        <f t="shared" si="489"/>
        <v>49.882610146095359</v>
      </c>
      <c r="FU156" s="271">
        <f t="shared" si="490"/>
        <v>19.390309214859535</v>
      </c>
      <c r="FV156" s="272">
        <f t="shared" si="634"/>
        <v>7.144312182316277</v>
      </c>
      <c r="FW156" s="272">
        <f t="shared" si="491"/>
        <v>0.42077391820472487</v>
      </c>
      <c r="FX156" s="272">
        <f t="shared" si="492"/>
        <v>0</v>
      </c>
      <c r="FY156" s="272">
        <f t="shared" si="493"/>
        <v>0</v>
      </c>
      <c r="FZ156" s="272">
        <f t="shared" si="494"/>
        <v>0</v>
      </c>
      <c r="GA156" s="272">
        <f t="shared" si="495"/>
        <v>0</v>
      </c>
      <c r="GB156" s="272">
        <f t="shared" si="496"/>
        <v>0</v>
      </c>
      <c r="GC156" s="272">
        <f t="shared" si="497"/>
        <v>0</v>
      </c>
      <c r="GD156" s="272">
        <f t="shared" si="498"/>
        <v>0</v>
      </c>
      <c r="GE156" s="272">
        <f t="shared" si="499"/>
        <v>8.7797705770592689</v>
      </c>
      <c r="GF156" s="273">
        <f t="shared" si="500"/>
        <v>3.4154329510055721</v>
      </c>
      <c r="GG156" s="273">
        <f t="shared" si="501"/>
        <v>0.61669108533264294</v>
      </c>
      <c r="GH156" s="272">
        <f t="shared" si="635"/>
        <v>3.8541104511422146</v>
      </c>
      <c r="GI156" s="274">
        <f t="shared" si="636"/>
        <v>2.7532835451519166</v>
      </c>
      <c r="GJ156" s="275">
        <f t="shared" si="502"/>
        <v>5.2820583732904047E-2</v>
      </c>
      <c r="GK156" s="271">
        <f t="shared" si="637"/>
        <v>39.589276343582014</v>
      </c>
      <c r="GL156" s="276">
        <f t="shared" si="638"/>
        <v>49.882488192913335</v>
      </c>
      <c r="GM156" s="272">
        <f t="shared" si="639"/>
        <v>25.559025711017021</v>
      </c>
      <c r="GN156" s="272">
        <f t="shared" si="640"/>
        <v>1.0902855872702719</v>
      </c>
      <c r="GO156" s="277">
        <f t="shared" si="641"/>
        <v>0.64560477158508367</v>
      </c>
      <c r="GP156" s="278">
        <f t="shared" si="642"/>
        <v>2.7539922119516658E-2</v>
      </c>
      <c r="GQ156" s="279">
        <f t="shared" si="643"/>
        <v>1.0933630944705586</v>
      </c>
      <c r="GR156" s="280">
        <f t="shared" si="644"/>
        <v>39.589276343582014</v>
      </c>
      <c r="GS156" s="272">
        <f t="shared" si="645"/>
        <v>25.559025711017021</v>
      </c>
      <c r="GT156" s="272">
        <f t="shared" si="503"/>
        <v>1.0902855872702719</v>
      </c>
      <c r="GU156" s="73">
        <f t="shared" si="646"/>
        <v>0.64560477158508367</v>
      </c>
      <c r="GV156" s="74">
        <f t="shared" si="647"/>
        <v>2.7539922119516658E-2</v>
      </c>
      <c r="GW156" s="279">
        <f t="shared" si="648"/>
        <v>1.0933630944705586</v>
      </c>
      <c r="GX156" s="280">
        <f t="shared" si="649"/>
        <v>39.589276343582014</v>
      </c>
      <c r="GY156" s="272">
        <f t="shared" si="504"/>
        <v>25.559025711017021</v>
      </c>
      <c r="GZ156" s="272">
        <f t="shared" si="505"/>
        <v>1.0902855872702719</v>
      </c>
      <c r="HA156" s="73">
        <f t="shared" si="650"/>
        <v>0.64560477158508367</v>
      </c>
      <c r="HB156" s="74">
        <f t="shared" si="651"/>
        <v>2.7539922119516658E-2</v>
      </c>
      <c r="HC156" s="279">
        <f t="shared" si="652"/>
        <v>1.0933630944705586</v>
      </c>
      <c r="HD156" s="280">
        <f t="shared" si="653"/>
        <v>39.589276343582014</v>
      </c>
      <c r="HE156" s="272">
        <f t="shared" si="506"/>
        <v>25.559025711017021</v>
      </c>
      <c r="HF156" s="272">
        <f t="shared" si="507"/>
        <v>1.0902855872702719</v>
      </c>
      <c r="HG156" s="73">
        <f t="shared" si="654"/>
        <v>0.64560477158508367</v>
      </c>
      <c r="HH156" s="74">
        <f t="shared" si="655"/>
        <v>2.7539922119516658E-2</v>
      </c>
      <c r="HI156" s="281">
        <f t="shared" si="656"/>
        <v>1.0933630944705586</v>
      </c>
      <c r="HJ156" s="72">
        <f t="shared" si="508"/>
        <v>1.25671154078446</v>
      </c>
      <c r="HK156" s="73">
        <f t="shared" si="657"/>
        <v>1.25671154078446</v>
      </c>
      <c r="HL156" s="73">
        <f t="shared" si="509"/>
        <v>1.25671154078446</v>
      </c>
      <c r="HM156" s="74">
        <f t="shared" si="658"/>
        <v>1.25671154078446</v>
      </c>
      <c r="HN156" s="75"/>
      <c r="HO156" s="75"/>
      <c r="HP156" s="76">
        <f t="shared" si="659"/>
        <v>0</v>
      </c>
      <c r="HQ156" s="77">
        <f t="shared" si="660"/>
        <v>0</v>
      </c>
      <c r="HR156" s="77">
        <f t="shared" si="661"/>
        <v>0</v>
      </c>
      <c r="HS156" s="77">
        <f t="shared" si="662"/>
        <v>0</v>
      </c>
      <c r="HT156" s="282">
        <f t="shared" si="663"/>
        <v>0</v>
      </c>
      <c r="HU156" s="73"/>
      <c r="HV156" s="74"/>
      <c r="HW156" s="279"/>
      <c r="HX156" s="76">
        <f t="shared" si="664"/>
        <v>0</v>
      </c>
      <c r="HY156" s="77">
        <f t="shared" si="665"/>
        <v>0</v>
      </c>
      <c r="HZ156" s="77">
        <f t="shared" si="510"/>
        <v>0</v>
      </c>
      <c r="IA156" s="77">
        <f t="shared" si="666"/>
        <v>0</v>
      </c>
      <c r="IB156" s="282">
        <f t="shared" si="667"/>
        <v>0</v>
      </c>
      <c r="IC156" s="73"/>
      <c r="ID156" s="74"/>
      <c r="IE156" s="279"/>
      <c r="IF156" s="76">
        <f t="shared" si="511"/>
        <v>0</v>
      </c>
      <c r="IG156" s="77">
        <f t="shared" si="668"/>
        <v>0</v>
      </c>
      <c r="IH156" s="77">
        <f t="shared" si="512"/>
        <v>0</v>
      </c>
      <c r="II156" s="77">
        <f t="shared" si="669"/>
        <v>0</v>
      </c>
      <c r="IJ156" s="282">
        <f t="shared" si="670"/>
        <v>0</v>
      </c>
      <c r="IK156" s="73"/>
      <c r="IL156" s="74"/>
      <c r="IM156" s="279"/>
      <c r="IN156" s="76">
        <f t="shared" si="513"/>
        <v>0</v>
      </c>
      <c r="IO156" s="77">
        <f t="shared" si="674"/>
        <v>0</v>
      </c>
      <c r="IP156" s="77">
        <f t="shared" si="514"/>
        <v>0</v>
      </c>
      <c r="IQ156" s="77">
        <f t="shared" si="675"/>
        <v>0</v>
      </c>
      <c r="IR156" s="282">
        <f t="shared" si="676"/>
        <v>0</v>
      </c>
      <c r="IS156" s="283"/>
      <c r="IT156" s="284"/>
      <c r="IU156" s="285"/>
      <c r="IV156" s="76">
        <f t="shared" si="515"/>
        <v>0</v>
      </c>
      <c r="IW156" s="77">
        <f t="shared" si="677"/>
        <v>0</v>
      </c>
      <c r="IX156" s="77">
        <f t="shared" si="678"/>
        <v>0</v>
      </c>
      <c r="IY156" s="77">
        <f t="shared" si="679"/>
        <v>0</v>
      </c>
      <c r="IZ156" s="282">
        <f t="shared" si="680"/>
        <v>0</v>
      </c>
      <c r="JA156" s="283"/>
      <c r="JB156" s="284"/>
      <c r="JC156" s="285"/>
      <c r="JD156" s="76">
        <f t="shared" si="516"/>
        <v>0</v>
      </c>
      <c r="JE156" s="77">
        <f t="shared" si="681"/>
        <v>0</v>
      </c>
      <c r="JF156" s="77">
        <f t="shared" si="517"/>
        <v>0</v>
      </c>
      <c r="JG156" s="77">
        <f t="shared" si="682"/>
        <v>0</v>
      </c>
      <c r="JH156" s="282">
        <f t="shared" si="683"/>
        <v>0</v>
      </c>
      <c r="JI156" s="283"/>
      <c r="JJ156" s="284"/>
      <c r="JK156" s="285"/>
      <c r="JL156" s="76">
        <f t="shared" si="518"/>
        <v>8.1985842785041605</v>
      </c>
      <c r="JM156" s="77">
        <f t="shared" si="684"/>
        <v>9.3300708947805191</v>
      </c>
      <c r="JN156" s="77">
        <f t="shared" si="519"/>
        <v>0.53039627155205926</v>
      </c>
      <c r="JO156" s="77">
        <f t="shared" si="685"/>
        <v>0.61250161438831807</v>
      </c>
      <c r="JP156" s="282">
        <f t="shared" si="686"/>
        <v>9.8524570479793354</v>
      </c>
      <c r="JQ156" s="73">
        <f t="shared" si="520"/>
        <v>0.83213600816312394</v>
      </c>
      <c r="JR156" s="74">
        <f t="shared" si="521"/>
        <v>5.383390853359158E-2</v>
      </c>
      <c r="JS156" s="279">
        <f t="shared" si="687"/>
        <v>1.1231765795275928</v>
      </c>
      <c r="JT156" s="76">
        <f t="shared" si="522"/>
        <v>0</v>
      </c>
      <c r="JU156" s="77">
        <f t="shared" si="688"/>
        <v>0</v>
      </c>
      <c r="JV156" s="77">
        <f t="shared" si="523"/>
        <v>0</v>
      </c>
      <c r="JW156" s="77">
        <f t="shared" si="689"/>
        <v>0</v>
      </c>
      <c r="JX156" s="282">
        <f t="shared" si="690"/>
        <v>0</v>
      </c>
      <c r="JY156" s="73"/>
      <c r="JZ156" s="74"/>
      <c r="KA156" s="279"/>
      <c r="KB156" s="76">
        <f t="shared" si="524"/>
        <v>0</v>
      </c>
      <c r="KC156" s="77">
        <f t="shared" si="691"/>
        <v>0</v>
      </c>
      <c r="KD156" s="77">
        <f t="shared" si="525"/>
        <v>0</v>
      </c>
      <c r="KE156" s="77">
        <f t="shared" si="692"/>
        <v>0</v>
      </c>
      <c r="KF156" s="282">
        <f t="shared" si="693"/>
        <v>0</v>
      </c>
      <c r="KG156" s="73"/>
      <c r="KH156" s="74"/>
      <c r="KI156" s="279"/>
      <c r="KJ156" s="76">
        <f t="shared" si="526"/>
        <v>12.056344422658732</v>
      </c>
      <c r="KK156" s="77">
        <f t="shared" si="694"/>
        <v>13.720240516429863</v>
      </c>
      <c r="KL156" s="77">
        <f t="shared" si="527"/>
        <v>0.39376910888093697</v>
      </c>
      <c r="KM156" s="77">
        <f t="shared" si="695"/>
        <v>0.45472456693570601</v>
      </c>
      <c r="KN156" s="282">
        <f t="shared" si="696"/>
        <v>15.852970017748722</v>
      </c>
      <c r="KO156" s="73">
        <f t="shared" si="528"/>
        <v>0.76051013842583748</v>
      </c>
      <c r="KP156" s="74">
        <f t="shared" si="529"/>
        <v>2.4838822532312847E-2</v>
      </c>
      <c r="KQ156" s="279">
        <f t="shared" si="530"/>
        <v>1.1088030539321518</v>
      </c>
      <c r="KR156" s="76">
        <f t="shared" si="531"/>
        <v>0</v>
      </c>
      <c r="KS156" s="77">
        <f t="shared" si="697"/>
        <v>0</v>
      </c>
      <c r="KT156" s="77">
        <f t="shared" si="532"/>
        <v>0</v>
      </c>
      <c r="KU156" s="77">
        <f t="shared" si="698"/>
        <v>0</v>
      </c>
      <c r="KV156" s="282">
        <f t="shared" si="699"/>
        <v>0</v>
      </c>
      <c r="KW156" s="73"/>
      <c r="KX156" s="74"/>
      <c r="KY156" s="279"/>
      <c r="KZ156" s="76">
        <f t="shared" si="533"/>
        <v>5.3040970098541322</v>
      </c>
      <c r="LA156" s="77">
        <f t="shared" si="700"/>
        <v>6.0361154381841011</v>
      </c>
      <c r="LB156" s="77">
        <f t="shared" si="534"/>
        <v>0.16612020683727563</v>
      </c>
      <c r="LC156" s="77">
        <f t="shared" si="701"/>
        <v>0.1918356148556859</v>
      </c>
      <c r="LD156" s="286">
        <f t="shared" si="702"/>
        <v>13.883946066093653</v>
      </c>
      <c r="LE156" s="73">
        <f t="shared" si="535"/>
        <v>0.38203094311979546</v>
      </c>
      <c r="LF156" s="74">
        <f t="shared" si="536"/>
        <v>1.1964913004305175E-2</v>
      </c>
      <c r="LG156" s="279">
        <f t="shared" si="537"/>
        <v>1.0545762589930294</v>
      </c>
      <c r="LH156" s="76">
        <f t="shared" si="538"/>
        <v>0</v>
      </c>
      <c r="LI156" s="77">
        <f t="shared" si="703"/>
        <v>0</v>
      </c>
      <c r="LJ156" s="77">
        <f t="shared" si="539"/>
        <v>0</v>
      </c>
      <c r="LK156" s="77">
        <f t="shared" si="704"/>
        <v>0</v>
      </c>
      <c r="LL156" s="282">
        <f t="shared" si="705"/>
        <v>0</v>
      </c>
      <c r="LM156" s="73"/>
      <c r="LN156" s="74"/>
      <c r="LO156" s="279"/>
      <c r="LP156" s="76">
        <f t="shared" si="540"/>
        <v>0</v>
      </c>
      <c r="LQ156" s="77">
        <f t="shared" si="706"/>
        <v>0</v>
      </c>
      <c r="LR156" s="77">
        <f t="shared" si="541"/>
        <v>0</v>
      </c>
      <c r="LS156" s="77">
        <f t="shared" si="707"/>
        <v>0</v>
      </c>
      <c r="LT156" s="282">
        <f t="shared" si="708"/>
        <v>0</v>
      </c>
      <c r="LU156" s="73"/>
      <c r="LV156" s="74"/>
      <c r="LW156" s="279"/>
      <c r="LX156" s="76">
        <f t="shared" si="542"/>
        <v>0</v>
      </c>
      <c r="LY156" s="77">
        <f t="shared" si="709"/>
        <v>0</v>
      </c>
      <c r="LZ156" s="77">
        <f t="shared" si="543"/>
        <v>0</v>
      </c>
      <c r="MA156" s="77">
        <f t="shared" si="710"/>
        <v>0</v>
      </c>
      <c r="MB156" s="286">
        <f t="shared" si="711"/>
        <v>0</v>
      </c>
      <c r="MC156" s="73"/>
      <c r="MD156" s="74"/>
      <c r="ME156" s="279"/>
      <c r="MF156" s="76">
        <f t="shared" si="544"/>
        <v>0</v>
      </c>
      <c r="MG156" s="77">
        <f t="shared" si="712"/>
        <v>0</v>
      </c>
      <c r="MH156" s="77">
        <f t="shared" si="545"/>
        <v>0</v>
      </c>
      <c r="MI156" s="77">
        <f t="shared" si="713"/>
        <v>0</v>
      </c>
      <c r="MJ156" s="286">
        <f t="shared" si="714"/>
        <v>0</v>
      </c>
      <c r="MK156" s="73"/>
      <c r="ML156" s="74"/>
      <c r="MM156" s="279"/>
      <c r="MN156" s="287">
        <f t="shared" si="715"/>
        <v>1.09336196056199</v>
      </c>
      <c r="MO156" s="288">
        <f t="shared" si="715"/>
        <v>0</v>
      </c>
      <c r="MP156" s="288">
        <f t="shared" si="715"/>
        <v>1.09336196056199</v>
      </c>
      <c r="MQ156" s="289">
        <f t="shared" si="546"/>
        <v>0</v>
      </c>
      <c r="MR156" s="290">
        <f t="shared" si="716"/>
        <v>1.2567102374699513</v>
      </c>
      <c r="MS156" s="291"/>
      <c r="MT156" s="291">
        <f t="shared" si="547"/>
        <v>1.2567102374699513</v>
      </c>
      <c r="MU156" s="292"/>
      <c r="MV156" s="359">
        <f t="shared" si="548"/>
        <v>0</v>
      </c>
      <c r="MW156" s="360">
        <f t="shared" si="549"/>
        <v>0</v>
      </c>
      <c r="MX156" s="360">
        <f t="shared" si="550"/>
        <v>0</v>
      </c>
      <c r="MY156" s="360">
        <f t="shared" si="551"/>
        <v>0</v>
      </c>
      <c r="MZ156" s="360">
        <f t="shared" si="552"/>
        <v>0</v>
      </c>
      <c r="NA156" s="360">
        <f t="shared" si="553"/>
        <v>0</v>
      </c>
      <c r="NB156" s="360">
        <f t="shared" si="554"/>
        <v>0.32122850174489148</v>
      </c>
      <c r="NC156" s="360">
        <f t="shared" si="555"/>
        <v>0</v>
      </c>
      <c r="ND156" s="360">
        <f t="shared" si="556"/>
        <v>0</v>
      </c>
      <c r="NE156" s="360">
        <f t="shared" si="557"/>
        <v>0.51038204572496948</v>
      </c>
      <c r="NF156" s="360">
        <f t="shared" si="558"/>
        <v>0</v>
      </c>
      <c r="NG156" s="360">
        <f t="shared" si="559"/>
        <v>0.42509969000009018</v>
      </c>
      <c r="NH156" s="360">
        <f t="shared" si="560"/>
        <v>0</v>
      </c>
      <c r="NI156" s="360">
        <f t="shared" si="561"/>
        <v>0</v>
      </c>
      <c r="NJ156" s="360">
        <f t="shared" si="562"/>
        <v>0</v>
      </c>
      <c r="NK156" s="361">
        <f t="shared" si="563"/>
        <v>0</v>
      </c>
      <c r="NL156" s="145">
        <f t="shared" si="717"/>
        <v>1.2567102374699513</v>
      </c>
      <c r="NM156" s="40"/>
      <c r="NN156" s="56">
        <f t="shared" si="718"/>
        <v>1.2567102374699513</v>
      </c>
      <c r="NO156" s="59"/>
      <c r="NP156" s="55">
        <f t="shared" si="564"/>
        <v>1.09336196056199</v>
      </c>
      <c r="NQ156" s="40"/>
      <c r="NR156" s="56">
        <f t="shared" si="565"/>
        <v>1.09336196056199</v>
      </c>
      <c r="NS156" s="60"/>
      <c r="NT156" s="41"/>
      <c r="NU156" s="86">
        <f t="shared" si="721"/>
        <v>0</v>
      </c>
      <c r="NV156" s="86">
        <f t="shared" si="721"/>
        <v>0</v>
      </c>
      <c r="NW156" s="86">
        <f t="shared" si="721"/>
        <v>0</v>
      </c>
      <c r="NX156" s="86">
        <f t="shared" si="719"/>
        <v>0</v>
      </c>
      <c r="NY156" s="87">
        <f t="shared" si="722"/>
        <v>0</v>
      </c>
      <c r="NZ156" s="87">
        <f t="shared" si="722"/>
        <v>0</v>
      </c>
      <c r="OA156" s="87">
        <f t="shared" si="722"/>
        <v>0</v>
      </c>
      <c r="OB156" s="87">
        <f t="shared" si="720"/>
        <v>0</v>
      </c>
      <c r="OC156" s="26"/>
    </row>
    <row r="157" spans="1:393" ht="30.75" customHeight="1" thickBot="1" x14ac:dyDescent="0.35">
      <c r="A157" s="136" t="s">
        <v>412</v>
      </c>
      <c r="B157" s="137" t="s">
        <v>413</v>
      </c>
      <c r="C157" s="133" t="s">
        <v>118</v>
      </c>
      <c r="D157" s="64">
        <f>VLOOKUP(B157,[1]УсіТ_1!$A$10:$G$556,6,FALSE)</f>
        <v>184.6</v>
      </c>
      <c r="E157" s="64">
        <f>VLOOKUP(B157,[1]УсіТ_1!$A$10:$G$556,7,FALSE)</f>
        <v>0</v>
      </c>
      <c r="F157" s="38"/>
      <c r="G157" s="38"/>
      <c r="H157" s="39"/>
      <c r="I157" s="256">
        <v>1.2557</v>
      </c>
      <c r="J157" s="62">
        <v>1.2557</v>
      </c>
      <c r="K157" s="257">
        <f t="shared" si="566"/>
        <v>0.90310000000000001</v>
      </c>
      <c r="L157" s="258">
        <f t="shared" si="567"/>
        <v>0.90310000000000001</v>
      </c>
      <c r="M157" s="63">
        <v>0</v>
      </c>
      <c r="N157" s="63">
        <v>0</v>
      </c>
      <c r="O157" s="63">
        <v>0.35260000000000002</v>
      </c>
      <c r="P157" s="63">
        <v>0</v>
      </c>
      <c r="Q157" s="63">
        <v>0</v>
      </c>
      <c r="R157" s="63">
        <v>0</v>
      </c>
      <c r="S157" s="63">
        <v>0.2646</v>
      </c>
      <c r="T157" s="63">
        <v>0</v>
      </c>
      <c r="U157" s="63">
        <v>0</v>
      </c>
      <c r="V157" s="63">
        <v>0.29920000000000002</v>
      </c>
      <c r="W157" s="63">
        <v>0</v>
      </c>
      <c r="X157" s="63">
        <v>0.33929999999999999</v>
      </c>
      <c r="Y157" s="63">
        <v>0</v>
      </c>
      <c r="Z157" s="63">
        <v>0</v>
      </c>
      <c r="AA157" s="63">
        <v>0</v>
      </c>
      <c r="AB157" s="259">
        <v>0</v>
      </c>
      <c r="AC157" s="144">
        <v>0</v>
      </c>
      <c r="AD157" s="70">
        <v>0</v>
      </c>
      <c r="AE157" s="70">
        <v>0</v>
      </c>
      <c r="AF157" s="68">
        <f t="shared" si="568"/>
        <v>0</v>
      </c>
      <c r="AG157" s="68">
        <f t="shared" si="569"/>
        <v>0</v>
      </c>
      <c r="AH157" s="71">
        <v>0</v>
      </c>
      <c r="AI157" s="71">
        <v>0</v>
      </c>
      <c r="AJ157" s="68">
        <f t="shared" si="570"/>
        <v>0</v>
      </c>
      <c r="AK157" s="68">
        <f t="shared" si="571"/>
        <v>0</v>
      </c>
      <c r="AL157" s="71">
        <v>0</v>
      </c>
      <c r="AM157" s="69">
        <f t="shared" si="572"/>
        <v>0</v>
      </c>
      <c r="AN157" s="260">
        <v>0</v>
      </c>
      <c r="AO157" s="71">
        <v>0</v>
      </c>
      <c r="AP157" s="71">
        <v>0</v>
      </c>
      <c r="AQ157" s="68">
        <f t="shared" si="573"/>
        <v>0</v>
      </c>
      <c r="AR157" s="68">
        <f t="shared" si="574"/>
        <v>0</v>
      </c>
      <c r="AS157" s="71">
        <v>0</v>
      </c>
      <c r="AT157" s="261">
        <f t="shared" si="485"/>
        <v>0</v>
      </c>
      <c r="AU157" s="71">
        <v>0</v>
      </c>
      <c r="AV157" s="68">
        <f t="shared" si="575"/>
        <v>0</v>
      </c>
      <c r="AW157" s="68">
        <f t="shared" si="576"/>
        <v>0</v>
      </c>
      <c r="AX157" s="71">
        <v>0</v>
      </c>
      <c r="AY157" s="69">
        <f t="shared" si="577"/>
        <v>0</v>
      </c>
      <c r="AZ157" s="260">
        <v>8</v>
      </c>
      <c r="BA157" s="260">
        <v>40.777333333333402</v>
      </c>
      <c r="BB157" s="260">
        <v>4.2524933333333497</v>
      </c>
      <c r="BC157" s="262">
        <f t="shared" si="578"/>
        <v>3.4019946666666798</v>
      </c>
      <c r="BD157" s="262">
        <f t="shared" si="486"/>
        <v>0.85049866666666984</v>
      </c>
      <c r="BE157" s="260">
        <v>1.5961413333333301</v>
      </c>
      <c r="BF157" s="262">
        <f t="shared" si="579"/>
        <v>1.2769130666666642</v>
      </c>
      <c r="BG157" s="262">
        <f t="shared" si="487"/>
        <v>0.31922826666666593</v>
      </c>
      <c r="BH157" s="260">
        <v>5.0279462021063619</v>
      </c>
      <c r="BI157" s="263">
        <f t="shared" si="580"/>
        <v>2.9441340104281886</v>
      </c>
      <c r="BJ157" s="68">
        <f t="shared" si="581"/>
        <v>6.8908002699867688E-2</v>
      </c>
      <c r="BK157" s="260">
        <v>2.5824767768512706</v>
      </c>
      <c r="BL157" s="69">
        <f t="shared" si="582"/>
        <v>65.083669174749261</v>
      </c>
      <c r="BM157" s="260">
        <v>0</v>
      </c>
      <c r="BN157" s="260">
        <v>0</v>
      </c>
      <c r="BO157" s="260">
        <v>0</v>
      </c>
      <c r="BP157" s="68">
        <f t="shared" si="583"/>
        <v>0</v>
      </c>
      <c r="BQ157" s="68">
        <f t="shared" si="584"/>
        <v>0</v>
      </c>
      <c r="BR157" s="260">
        <v>0</v>
      </c>
      <c r="BS157" s="260">
        <v>0</v>
      </c>
      <c r="BT157" s="68">
        <f t="shared" si="585"/>
        <v>0</v>
      </c>
      <c r="BU157" s="68">
        <f t="shared" si="586"/>
        <v>0</v>
      </c>
      <c r="BV157" s="260">
        <v>0</v>
      </c>
      <c r="BW157" s="69">
        <f t="shared" si="587"/>
        <v>0</v>
      </c>
      <c r="BX157" s="260">
        <v>0</v>
      </c>
      <c r="BY157" s="260">
        <v>0</v>
      </c>
      <c r="BZ157" s="263">
        <f t="shared" si="588"/>
        <v>0</v>
      </c>
      <c r="CA157" s="263">
        <f t="shared" si="589"/>
        <v>0</v>
      </c>
      <c r="CB157" s="260">
        <v>0</v>
      </c>
      <c r="CC157" s="264">
        <f t="shared" si="590"/>
        <v>0</v>
      </c>
      <c r="CD157" s="260">
        <v>0</v>
      </c>
      <c r="CE157" s="260">
        <v>0</v>
      </c>
      <c r="CF157" s="263">
        <f t="shared" si="591"/>
        <v>0</v>
      </c>
      <c r="CG157" s="263">
        <f t="shared" si="592"/>
        <v>0</v>
      </c>
      <c r="CH157" s="260">
        <v>0</v>
      </c>
      <c r="CI157" s="69">
        <f t="shared" si="593"/>
        <v>0</v>
      </c>
      <c r="CJ157" s="260">
        <v>22.933201909507765</v>
      </c>
      <c r="CK157" s="260">
        <v>5.0453053448146399</v>
      </c>
      <c r="CL157" s="260">
        <v>2.1834308417167052</v>
      </c>
      <c r="CM157" s="260">
        <v>1.7897434401058114</v>
      </c>
      <c r="CN157" s="260">
        <v>4.8237557738026702</v>
      </c>
      <c r="CO157" s="265">
        <f t="shared" si="594"/>
        <v>0.33882060555189952</v>
      </c>
      <c r="CP157" s="266">
        <f t="shared" si="595"/>
        <v>1.5381124135462669</v>
      </c>
      <c r="CQ157" s="260">
        <v>3.7730637928293929</v>
      </c>
      <c r="CR157" s="265">
        <f t="shared" si="596"/>
        <v>5.1709839280726831E-2</v>
      </c>
      <c r="CS157" s="265">
        <f t="shared" si="597"/>
        <v>2.2093325961464223</v>
      </c>
      <c r="CT157" s="260">
        <v>1.9379378977615245</v>
      </c>
      <c r="CU157" s="267">
        <f t="shared" si="488"/>
        <v>48.836034672519233</v>
      </c>
      <c r="CV157" s="260">
        <v>0</v>
      </c>
      <c r="CW157" s="260">
        <v>0</v>
      </c>
      <c r="CX157" s="68">
        <f t="shared" si="598"/>
        <v>0</v>
      </c>
      <c r="CY157" s="68">
        <f t="shared" si="599"/>
        <v>0</v>
      </c>
      <c r="CZ157" s="260">
        <v>0</v>
      </c>
      <c r="DA157" s="69">
        <f t="shared" si="600"/>
        <v>0</v>
      </c>
      <c r="DB157" s="260">
        <v>0</v>
      </c>
      <c r="DC157" s="260">
        <v>0</v>
      </c>
      <c r="DD157" s="68">
        <f t="shared" si="601"/>
        <v>0</v>
      </c>
      <c r="DE157" s="68">
        <f t="shared" si="602"/>
        <v>0</v>
      </c>
      <c r="DF157" s="260">
        <v>0</v>
      </c>
      <c r="DG157" s="69">
        <f t="shared" si="603"/>
        <v>0</v>
      </c>
      <c r="DH157" s="260">
        <v>20.142551538998081</v>
      </c>
      <c r="DI157" s="260">
        <v>4.4313613385795776</v>
      </c>
      <c r="DJ157" s="260">
        <v>0.31508231249166652</v>
      </c>
      <c r="DK157" s="260">
        <v>14.663777520390603</v>
      </c>
      <c r="DL157" s="68">
        <f t="shared" si="604"/>
        <v>1.0299837330322359</v>
      </c>
      <c r="DM157" s="68">
        <f t="shared" si="605"/>
        <v>4.6757214277067884</v>
      </c>
      <c r="DN157" s="260">
        <v>4.2665147231481999</v>
      </c>
      <c r="DO157" s="68">
        <f t="shared" si="606"/>
        <v>5.847258428074608E-2</v>
      </c>
      <c r="DP157" s="68">
        <f t="shared" si="607"/>
        <v>2.4982747621983212</v>
      </c>
      <c r="DQ157" s="260">
        <v>2.1913863712190498</v>
      </c>
      <c r="DR157" s="264">
        <f t="shared" si="608"/>
        <v>55.212808565792614</v>
      </c>
      <c r="DS157" s="260">
        <v>0</v>
      </c>
      <c r="DT157" s="260">
        <v>0</v>
      </c>
      <c r="DU157" s="260">
        <v>0</v>
      </c>
      <c r="DV157" s="68">
        <f t="shared" si="609"/>
        <v>0</v>
      </c>
      <c r="DW157" s="68">
        <f t="shared" si="610"/>
        <v>0</v>
      </c>
      <c r="DX157" s="260">
        <v>0</v>
      </c>
      <c r="DY157" s="260">
        <v>0</v>
      </c>
      <c r="DZ157" s="260">
        <v>0</v>
      </c>
      <c r="EA157" s="260">
        <v>0</v>
      </c>
      <c r="EB157" s="68">
        <f t="shared" si="611"/>
        <v>0</v>
      </c>
      <c r="EC157" s="68">
        <f t="shared" si="612"/>
        <v>0</v>
      </c>
      <c r="ED157" s="267">
        <v>0</v>
      </c>
      <c r="EE157" s="69">
        <f t="shared" si="613"/>
        <v>0</v>
      </c>
      <c r="EF157" s="260">
        <v>10.05161666666667</v>
      </c>
      <c r="EG157" s="260">
        <v>2.2113556666666701</v>
      </c>
      <c r="EH157" s="260">
        <v>25.288171417174865</v>
      </c>
      <c r="EI157" s="260">
        <v>7.3182379379932367</v>
      </c>
      <c r="EJ157" s="268">
        <f t="shared" si="614"/>
        <v>0.51403303276464496</v>
      </c>
      <c r="EK157" s="266">
        <f t="shared" si="615"/>
        <v>2.3335079853843994</v>
      </c>
      <c r="EL157" s="260">
        <v>4.8389790029510982</v>
      </c>
      <c r="EM157" s="268">
        <f t="shared" si="616"/>
        <v>6.6318207235444807E-2</v>
      </c>
      <c r="EN157" s="268">
        <f t="shared" si="617"/>
        <v>2.8334835110940273</v>
      </c>
      <c r="EO157" s="269">
        <f t="shared" si="618"/>
        <v>49.70836069145254</v>
      </c>
      <c r="EP157" s="69">
        <f t="shared" si="619"/>
        <v>62.632534471230201</v>
      </c>
      <c r="EQ157" s="260">
        <v>0</v>
      </c>
      <c r="ER157" s="260">
        <v>0</v>
      </c>
      <c r="ES157" s="260">
        <v>0</v>
      </c>
      <c r="ET157" s="68">
        <f t="shared" si="620"/>
        <v>0</v>
      </c>
      <c r="EU157" s="68">
        <f t="shared" si="621"/>
        <v>0</v>
      </c>
      <c r="EV157" s="260">
        <v>0</v>
      </c>
      <c r="EW157" s="260">
        <v>0</v>
      </c>
      <c r="EX157" s="68">
        <f t="shared" si="622"/>
        <v>0</v>
      </c>
      <c r="EY157" s="68">
        <f t="shared" si="623"/>
        <v>0</v>
      </c>
      <c r="EZ157" s="260">
        <v>0</v>
      </c>
      <c r="FA157" s="69">
        <f t="shared" si="624"/>
        <v>0</v>
      </c>
      <c r="FB157" s="260">
        <v>0</v>
      </c>
      <c r="FC157" s="260">
        <v>0</v>
      </c>
      <c r="FD157" s="68">
        <f t="shared" si="625"/>
        <v>0</v>
      </c>
      <c r="FE157" s="68">
        <f t="shared" si="626"/>
        <v>0</v>
      </c>
      <c r="FF157" s="260">
        <v>0</v>
      </c>
      <c r="FG157" s="69">
        <f t="shared" si="627"/>
        <v>0</v>
      </c>
      <c r="FH157" s="260">
        <v>0</v>
      </c>
      <c r="FI157" s="260">
        <v>0</v>
      </c>
      <c r="FJ157" s="68">
        <f t="shared" si="628"/>
        <v>0</v>
      </c>
      <c r="FK157" s="68">
        <f t="shared" si="629"/>
        <v>0</v>
      </c>
      <c r="FL157" s="260">
        <v>0</v>
      </c>
      <c r="FM157" s="69">
        <f t="shared" si="630"/>
        <v>0</v>
      </c>
      <c r="FN157" s="260">
        <v>0</v>
      </c>
      <c r="FO157" s="260">
        <v>0</v>
      </c>
      <c r="FP157" s="68">
        <f t="shared" si="631"/>
        <v>0</v>
      </c>
      <c r="FQ157" s="68">
        <f t="shared" si="632"/>
        <v>0</v>
      </c>
      <c r="FR157" s="260">
        <v>0</v>
      </c>
      <c r="FS157" s="264">
        <f t="shared" si="633"/>
        <v>0</v>
      </c>
      <c r="FT157" s="270">
        <f t="shared" si="489"/>
        <v>231.76504688429131</v>
      </c>
      <c r="FU157" s="271">
        <f t="shared" si="490"/>
        <v>64.815392465233401</v>
      </c>
      <c r="FV157" s="272">
        <f t="shared" si="634"/>
        <v>27.166668064610761</v>
      </c>
      <c r="FW157" s="272">
        <f t="shared" si="491"/>
        <v>6.4686511734391559</v>
      </c>
      <c r="FX157" s="272">
        <f t="shared" si="492"/>
        <v>40.777333333333402</v>
      </c>
      <c r="FY157" s="272">
        <f t="shared" si="493"/>
        <v>0</v>
      </c>
      <c r="FZ157" s="272">
        <f t="shared" si="494"/>
        <v>0</v>
      </c>
      <c r="GA157" s="272">
        <f t="shared" si="495"/>
        <v>0</v>
      </c>
      <c r="GB157" s="272">
        <f t="shared" si="496"/>
        <v>0</v>
      </c>
      <c r="GC157" s="272">
        <f t="shared" si="497"/>
        <v>0</v>
      </c>
      <c r="GD157" s="272">
        <f t="shared" si="498"/>
        <v>0</v>
      </c>
      <c r="GE157" s="272">
        <f t="shared" si="499"/>
        <v>26.805771232186508</v>
      </c>
      <c r="GF157" s="273">
        <f t="shared" si="500"/>
        <v>10.427757028497695</v>
      </c>
      <c r="GG157" s="273">
        <f t="shared" si="501"/>
        <v>1.8828373713487803</v>
      </c>
      <c r="GH157" s="272">
        <f t="shared" si="635"/>
        <v>17.906503721035051</v>
      </c>
      <c r="GI157" s="274">
        <f t="shared" si="636"/>
        <v>12.79197435343769</v>
      </c>
      <c r="GJ157" s="275">
        <f t="shared" si="502"/>
        <v>0.24540863349678543</v>
      </c>
      <c r="GK157" s="271">
        <f t="shared" si="637"/>
        <v>183.94031998983829</v>
      </c>
      <c r="GL157" s="276">
        <f t="shared" si="638"/>
        <v>231.76480318719624</v>
      </c>
      <c r="GM157" s="272">
        <f t="shared" si="639"/>
        <v>88.035123847168791</v>
      </c>
      <c r="GN157" s="272">
        <f t="shared" si="640"/>
        <v>8.5968971782847206</v>
      </c>
      <c r="GO157" s="277">
        <f t="shared" si="641"/>
        <v>0.47860699520383709</v>
      </c>
      <c r="GP157" s="278">
        <f t="shared" si="642"/>
        <v>4.6737426458536402E-2</v>
      </c>
      <c r="GQ157" s="279">
        <f t="shared" si="643"/>
        <v>1.0732875050238631</v>
      </c>
      <c r="GR157" s="280">
        <f t="shared" si="644"/>
        <v>183.94031998983829</v>
      </c>
      <c r="GS157" s="272">
        <f t="shared" si="645"/>
        <v>88.035123847168791</v>
      </c>
      <c r="GT157" s="272">
        <f t="shared" si="503"/>
        <v>8.5968971782847206</v>
      </c>
      <c r="GU157" s="73">
        <f t="shared" si="646"/>
        <v>0.47860699520383709</v>
      </c>
      <c r="GV157" s="74">
        <f t="shared" si="647"/>
        <v>4.6737426458536402E-2</v>
      </c>
      <c r="GW157" s="279">
        <f t="shared" si="648"/>
        <v>1.0732875050238631</v>
      </c>
      <c r="GX157" s="280">
        <f t="shared" si="649"/>
        <v>132.28661429559284</v>
      </c>
      <c r="GY157" s="272">
        <f t="shared" si="504"/>
        <v>84.443280354446401</v>
      </c>
      <c r="GZ157" s="272">
        <f t="shared" si="505"/>
        <v>3.8490814422515092</v>
      </c>
      <c r="HA157" s="73">
        <f t="shared" si="650"/>
        <v>0.63833578933208546</v>
      </c>
      <c r="HB157" s="74">
        <f t="shared" si="651"/>
        <v>2.9096530006057782E-2</v>
      </c>
      <c r="HC157" s="279">
        <f t="shared" si="652"/>
        <v>1.0926008651306589</v>
      </c>
      <c r="HD157" s="280">
        <f t="shared" si="653"/>
        <v>132.28661429559284</v>
      </c>
      <c r="HE157" s="272">
        <f t="shared" si="506"/>
        <v>84.443280354446401</v>
      </c>
      <c r="HF157" s="272">
        <f t="shared" si="507"/>
        <v>3.8490814422515092</v>
      </c>
      <c r="HG157" s="73">
        <f t="shared" si="654"/>
        <v>0.63833578933208546</v>
      </c>
      <c r="HH157" s="74">
        <f t="shared" si="655"/>
        <v>2.9096530006057782E-2</v>
      </c>
      <c r="HI157" s="281">
        <f t="shared" si="656"/>
        <v>1.0926008651306589</v>
      </c>
      <c r="HJ157" s="72">
        <f t="shared" si="508"/>
        <v>1.3477271200584648</v>
      </c>
      <c r="HK157" s="73">
        <f t="shared" si="657"/>
        <v>1.3477271200584648</v>
      </c>
      <c r="HL157" s="73">
        <f t="shared" si="509"/>
        <v>0.98672784129949809</v>
      </c>
      <c r="HM157" s="74">
        <f t="shared" si="658"/>
        <v>0.98672784129949809</v>
      </c>
      <c r="HN157" s="75"/>
      <c r="HO157" s="75"/>
      <c r="HP157" s="76">
        <f t="shared" si="659"/>
        <v>0</v>
      </c>
      <c r="HQ157" s="77">
        <f t="shared" si="660"/>
        <v>0</v>
      </c>
      <c r="HR157" s="77">
        <f t="shared" si="661"/>
        <v>0</v>
      </c>
      <c r="HS157" s="77">
        <f t="shared" si="662"/>
        <v>0</v>
      </c>
      <c r="HT157" s="282">
        <f t="shared" si="663"/>
        <v>0</v>
      </c>
      <c r="HU157" s="73"/>
      <c r="HV157" s="74"/>
      <c r="HW157" s="279"/>
      <c r="HX157" s="76">
        <f t="shared" si="664"/>
        <v>0</v>
      </c>
      <c r="HY157" s="77">
        <f t="shared" si="665"/>
        <v>0</v>
      </c>
      <c r="HZ157" s="77">
        <f t="shared" si="510"/>
        <v>0</v>
      </c>
      <c r="IA157" s="77">
        <f t="shared" si="666"/>
        <v>0</v>
      </c>
      <c r="IB157" s="282">
        <f t="shared" si="667"/>
        <v>0</v>
      </c>
      <c r="IC157" s="73"/>
      <c r="ID157" s="74"/>
      <c r="IE157" s="279"/>
      <c r="IF157" s="76">
        <f t="shared" si="511"/>
        <v>3.5918434927223899</v>
      </c>
      <c r="IG157" s="77">
        <f t="shared" si="668"/>
        <v>4.0875538131530069</v>
      </c>
      <c r="IH157" s="77">
        <f t="shared" si="512"/>
        <v>4.7478157360332114</v>
      </c>
      <c r="II157" s="77">
        <f t="shared" si="669"/>
        <v>5.4827776119711524</v>
      </c>
      <c r="IJ157" s="282">
        <f t="shared" si="670"/>
        <v>51.653705694245446</v>
      </c>
      <c r="IK157" s="73">
        <f t="shared" si="671"/>
        <v>6.9536995350994626E-2</v>
      </c>
      <c r="IL157" s="74">
        <f t="shared" si="672"/>
        <v>9.1916265681634315E-2</v>
      </c>
      <c r="IM157" s="279">
        <f t="shared" si="673"/>
        <v>1.0238254386559078</v>
      </c>
      <c r="IN157" s="76">
        <f t="shared" si="513"/>
        <v>0</v>
      </c>
      <c r="IO157" s="77">
        <f t="shared" si="674"/>
        <v>0</v>
      </c>
      <c r="IP157" s="77">
        <f t="shared" si="514"/>
        <v>0</v>
      </c>
      <c r="IQ157" s="77">
        <f t="shared" si="675"/>
        <v>0</v>
      </c>
      <c r="IR157" s="282">
        <f t="shared" si="676"/>
        <v>0</v>
      </c>
      <c r="IS157" s="283"/>
      <c r="IT157" s="284"/>
      <c r="IU157" s="285"/>
      <c r="IV157" s="76">
        <f t="shared" si="515"/>
        <v>0</v>
      </c>
      <c r="IW157" s="77">
        <f t="shared" si="677"/>
        <v>0</v>
      </c>
      <c r="IX157" s="77">
        <f t="shared" si="678"/>
        <v>0</v>
      </c>
      <c r="IY157" s="77">
        <f t="shared" si="679"/>
        <v>0</v>
      </c>
      <c r="IZ157" s="282">
        <f t="shared" si="680"/>
        <v>0</v>
      </c>
      <c r="JA157" s="283"/>
      <c r="JB157" s="284"/>
      <c r="JC157" s="285"/>
      <c r="JD157" s="76">
        <f t="shared" si="516"/>
        <v>0</v>
      </c>
      <c r="JE157" s="77">
        <f t="shared" si="681"/>
        <v>0</v>
      </c>
      <c r="JF157" s="77">
        <f t="shared" si="517"/>
        <v>0</v>
      </c>
      <c r="JG157" s="77">
        <f t="shared" si="682"/>
        <v>0</v>
      </c>
      <c r="JH157" s="282">
        <f t="shared" si="683"/>
        <v>0</v>
      </c>
      <c r="JI157" s="283"/>
      <c r="JJ157" s="284"/>
      <c r="JK157" s="285"/>
      <c r="JL157" s="76">
        <f t="shared" si="518"/>
        <v>32.550390166147487</v>
      </c>
      <c r="JM157" s="77">
        <f t="shared" si="684"/>
        <v>37.042669512977504</v>
      </c>
      <c r="JN157" s="77">
        <f t="shared" si="519"/>
        <v>2.1802738849384378</v>
      </c>
      <c r="JO157" s="77">
        <f t="shared" si="685"/>
        <v>2.5177802823269082</v>
      </c>
      <c r="JP157" s="282">
        <f t="shared" si="686"/>
        <v>38.758757676602571</v>
      </c>
      <c r="JQ157" s="73">
        <f t="shared" si="520"/>
        <v>0.83982026559631251</v>
      </c>
      <c r="JR157" s="74">
        <f t="shared" si="521"/>
        <v>5.6252419211428949E-2</v>
      </c>
      <c r="JS157" s="279">
        <f t="shared" si="687"/>
        <v>1.1246114693488762</v>
      </c>
      <c r="JT157" s="76">
        <f t="shared" si="522"/>
        <v>0</v>
      </c>
      <c r="JU157" s="77">
        <f t="shared" si="688"/>
        <v>0</v>
      </c>
      <c r="JV157" s="77">
        <f t="shared" si="523"/>
        <v>0</v>
      </c>
      <c r="JW157" s="77">
        <f t="shared" si="689"/>
        <v>0</v>
      </c>
      <c r="JX157" s="282">
        <f t="shared" si="690"/>
        <v>0</v>
      </c>
      <c r="JY157" s="73"/>
      <c r="JZ157" s="74"/>
      <c r="KA157" s="279"/>
      <c r="KB157" s="76">
        <f t="shared" si="524"/>
        <v>0</v>
      </c>
      <c r="KC157" s="77">
        <f t="shared" si="691"/>
        <v>0</v>
      </c>
      <c r="KD157" s="77">
        <f t="shared" si="525"/>
        <v>0</v>
      </c>
      <c r="KE157" s="77">
        <f t="shared" si="692"/>
        <v>0</v>
      </c>
      <c r="KF157" s="282">
        <f t="shared" si="693"/>
        <v>0</v>
      </c>
      <c r="KG157" s="73"/>
      <c r="KH157" s="74"/>
      <c r="KI157" s="279"/>
      <c r="KJ157" s="76">
        <f t="shared" si="526"/>
        <v>33.326188229261895</v>
      </c>
      <c r="KK157" s="77">
        <f t="shared" si="694"/>
        <v>37.925535466782328</v>
      </c>
      <c r="KL157" s="77">
        <f t="shared" si="527"/>
        <v>1.088456317312982</v>
      </c>
      <c r="KM157" s="77">
        <f t="shared" si="695"/>
        <v>1.2569493552330318</v>
      </c>
      <c r="KN157" s="282">
        <f t="shared" si="696"/>
        <v>43.81968933793064</v>
      </c>
      <c r="KO157" s="73">
        <f t="shared" si="528"/>
        <v>0.76052999765140972</v>
      </c>
      <c r="KP157" s="74">
        <f t="shared" si="529"/>
        <v>2.4839434823897902E-2</v>
      </c>
      <c r="KQ157" s="279">
        <f t="shared" si="530"/>
        <v>1.1088058894866106</v>
      </c>
      <c r="KR157" s="76">
        <f t="shared" si="531"/>
        <v>0</v>
      </c>
      <c r="KS157" s="77">
        <f t="shared" si="697"/>
        <v>0</v>
      </c>
      <c r="KT157" s="77">
        <f t="shared" si="532"/>
        <v>0</v>
      </c>
      <c r="KU157" s="77">
        <f t="shared" si="698"/>
        <v>0</v>
      </c>
      <c r="KV157" s="282">
        <f t="shared" si="699"/>
        <v>0</v>
      </c>
      <c r="KW157" s="73"/>
      <c r="KX157" s="74"/>
      <c r="KY157" s="279"/>
      <c r="KZ157" s="76">
        <f t="shared" si="533"/>
        <v>18.566701959037019</v>
      </c>
      <c r="LA157" s="77">
        <f t="shared" si="700"/>
        <v>21.129092496403718</v>
      </c>
      <c r="LB157" s="77">
        <f t="shared" si="534"/>
        <v>0.58035124000008975</v>
      </c>
      <c r="LC157" s="77">
        <f t="shared" si="701"/>
        <v>0.67018961195210369</v>
      </c>
      <c r="LD157" s="286">
        <f t="shared" si="702"/>
        <v>49.70836069145254</v>
      </c>
      <c r="LE157" s="73">
        <f t="shared" si="535"/>
        <v>0.37351265865079319</v>
      </c>
      <c r="LF157" s="74">
        <f t="shared" si="536"/>
        <v>1.1675123297716845E-2</v>
      </c>
      <c r="LG157" s="279">
        <f t="shared" si="537"/>
        <v>1.0533557911068825</v>
      </c>
      <c r="LH157" s="76">
        <f t="shared" si="538"/>
        <v>0</v>
      </c>
      <c r="LI157" s="77">
        <f t="shared" si="703"/>
        <v>0</v>
      </c>
      <c r="LJ157" s="77">
        <f t="shared" si="539"/>
        <v>0</v>
      </c>
      <c r="LK157" s="77">
        <f t="shared" si="704"/>
        <v>0</v>
      </c>
      <c r="LL157" s="282">
        <f t="shared" si="705"/>
        <v>0</v>
      </c>
      <c r="LM157" s="73"/>
      <c r="LN157" s="74"/>
      <c r="LO157" s="279"/>
      <c r="LP157" s="76">
        <f t="shared" si="540"/>
        <v>0</v>
      </c>
      <c r="LQ157" s="77">
        <f t="shared" si="706"/>
        <v>0</v>
      </c>
      <c r="LR157" s="77">
        <f t="shared" si="541"/>
        <v>0</v>
      </c>
      <c r="LS157" s="77">
        <f t="shared" si="707"/>
        <v>0</v>
      </c>
      <c r="LT157" s="282">
        <f t="shared" si="708"/>
        <v>0</v>
      </c>
      <c r="LU157" s="73"/>
      <c r="LV157" s="74"/>
      <c r="LW157" s="279"/>
      <c r="LX157" s="76">
        <f t="shared" si="542"/>
        <v>0</v>
      </c>
      <c r="LY157" s="77">
        <f t="shared" si="709"/>
        <v>0</v>
      </c>
      <c r="LZ157" s="77">
        <f t="shared" si="543"/>
        <v>0</v>
      </c>
      <c r="MA157" s="77">
        <f t="shared" si="710"/>
        <v>0</v>
      </c>
      <c r="MB157" s="286">
        <f t="shared" si="711"/>
        <v>0</v>
      </c>
      <c r="MC157" s="73"/>
      <c r="MD157" s="74"/>
      <c r="ME157" s="279"/>
      <c r="MF157" s="76">
        <f t="shared" si="544"/>
        <v>0</v>
      </c>
      <c r="MG157" s="77">
        <f t="shared" si="712"/>
        <v>0</v>
      </c>
      <c r="MH157" s="77">
        <f t="shared" si="545"/>
        <v>0</v>
      </c>
      <c r="MI157" s="77">
        <f t="shared" si="713"/>
        <v>0</v>
      </c>
      <c r="MJ157" s="286">
        <f t="shared" si="714"/>
        <v>0</v>
      </c>
      <c r="MK157" s="73"/>
      <c r="ML157" s="74"/>
      <c r="MM157" s="279"/>
      <c r="MN157" s="287">
        <f t="shared" si="715"/>
        <v>1.0732909026970971</v>
      </c>
      <c r="MO157" s="288">
        <f t="shared" si="715"/>
        <v>0</v>
      </c>
      <c r="MP157" s="288">
        <f t="shared" si="715"/>
        <v>1.0926038499021942</v>
      </c>
      <c r="MQ157" s="289">
        <f t="shared" si="546"/>
        <v>0</v>
      </c>
      <c r="MR157" s="290">
        <f t="shared" si="716"/>
        <v>1.3477313865167448</v>
      </c>
      <c r="MS157" s="291"/>
      <c r="MT157" s="291">
        <f t="shared" si="547"/>
        <v>0.98673053684667167</v>
      </c>
      <c r="MU157" s="292"/>
      <c r="MV157" s="359">
        <f t="shared" si="548"/>
        <v>0</v>
      </c>
      <c r="MW157" s="360">
        <f t="shared" si="549"/>
        <v>0</v>
      </c>
      <c r="MX157" s="360">
        <f t="shared" si="550"/>
        <v>0.36100084967007312</v>
      </c>
      <c r="MY157" s="360">
        <f t="shared" si="551"/>
        <v>0</v>
      </c>
      <c r="MZ157" s="360">
        <f t="shared" si="552"/>
        <v>0</v>
      </c>
      <c r="NA157" s="360">
        <f t="shared" si="553"/>
        <v>0</v>
      </c>
      <c r="NB157" s="360">
        <f t="shared" si="554"/>
        <v>0.29757219478971264</v>
      </c>
      <c r="NC157" s="360">
        <f t="shared" si="555"/>
        <v>0</v>
      </c>
      <c r="ND157" s="360">
        <f t="shared" si="556"/>
        <v>0</v>
      </c>
      <c r="NE157" s="360">
        <f t="shared" si="557"/>
        <v>0.33175472213439394</v>
      </c>
      <c r="NF157" s="360">
        <f t="shared" si="558"/>
        <v>0</v>
      </c>
      <c r="NG157" s="360">
        <f t="shared" si="559"/>
        <v>0.3574036199225652</v>
      </c>
      <c r="NH157" s="360">
        <f t="shared" si="560"/>
        <v>0</v>
      </c>
      <c r="NI157" s="360">
        <f t="shared" si="561"/>
        <v>0</v>
      </c>
      <c r="NJ157" s="360">
        <f t="shared" si="562"/>
        <v>0</v>
      </c>
      <c r="NK157" s="361">
        <f t="shared" si="563"/>
        <v>0</v>
      </c>
      <c r="NL157" s="145">
        <f t="shared" si="717"/>
        <v>1.3477313865167448</v>
      </c>
      <c r="NM157" s="40"/>
      <c r="NN157" s="56">
        <f t="shared" si="718"/>
        <v>0.98673053684667167</v>
      </c>
      <c r="NO157" s="59"/>
      <c r="NP157" s="55">
        <f t="shared" si="564"/>
        <v>1.0732909026970971</v>
      </c>
      <c r="NQ157" s="40"/>
      <c r="NR157" s="56">
        <f t="shared" si="565"/>
        <v>1.0926038499021942</v>
      </c>
      <c r="NS157" s="60"/>
      <c r="NT157" s="25"/>
      <c r="NU157" s="86">
        <f t="shared" si="721"/>
        <v>0</v>
      </c>
      <c r="NV157" s="86">
        <f t="shared" si="721"/>
        <v>0</v>
      </c>
      <c r="NW157" s="86">
        <f t="shared" si="721"/>
        <v>0</v>
      </c>
      <c r="NX157" s="86">
        <f t="shared" si="719"/>
        <v>0</v>
      </c>
      <c r="NY157" s="87">
        <f t="shared" si="722"/>
        <v>0</v>
      </c>
      <c r="NZ157" s="87">
        <f t="shared" si="722"/>
        <v>0</v>
      </c>
      <c r="OA157" s="87">
        <f t="shared" si="722"/>
        <v>0</v>
      </c>
      <c r="OB157" s="87">
        <f t="shared" si="720"/>
        <v>0</v>
      </c>
      <c r="OC157" s="26"/>
    </row>
    <row r="158" spans="1:393" ht="23.4" thickBot="1" x14ac:dyDescent="0.35">
      <c r="A158" s="136" t="s">
        <v>414</v>
      </c>
      <c r="B158" s="137" t="s">
        <v>415</v>
      </c>
      <c r="C158" s="133" t="s">
        <v>118</v>
      </c>
      <c r="D158" s="64">
        <f>VLOOKUP(B158,[1]УсіТ_1!$A$10:$G$556,6,FALSE)</f>
        <v>184.8</v>
      </c>
      <c r="E158" s="64">
        <f>VLOOKUP(B158,[1]УсіТ_1!$A$10:$G$556,7,FALSE)</f>
        <v>0</v>
      </c>
      <c r="F158" s="38"/>
      <c r="G158" s="38"/>
      <c r="H158" s="39"/>
      <c r="I158" s="256">
        <v>1.6476999999999999</v>
      </c>
      <c r="J158" s="62">
        <v>1.6476999999999999</v>
      </c>
      <c r="K158" s="257">
        <f t="shared" si="566"/>
        <v>1.0753999999999999</v>
      </c>
      <c r="L158" s="258">
        <f t="shared" si="567"/>
        <v>1.0753999999999999</v>
      </c>
      <c r="M158" s="63">
        <v>0</v>
      </c>
      <c r="N158" s="63">
        <v>0</v>
      </c>
      <c r="O158" s="63">
        <v>0.57230000000000003</v>
      </c>
      <c r="P158" s="63">
        <v>0</v>
      </c>
      <c r="Q158" s="63">
        <v>0</v>
      </c>
      <c r="R158" s="63">
        <v>0</v>
      </c>
      <c r="S158" s="63">
        <v>0.26450000000000001</v>
      </c>
      <c r="T158" s="63">
        <v>0</v>
      </c>
      <c r="U158" s="63">
        <v>0</v>
      </c>
      <c r="V158" s="63">
        <v>0.4259</v>
      </c>
      <c r="W158" s="63">
        <v>0</v>
      </c>
      <c r="X158" s="63">
        <v>0.38500000000000001</v>
      </c>
      <c r="Y158" s="63">
        <v>0</v>
      </c>
      <c r="Z158" s="63">
        <v>0</v>
      </c>
      <c r="AA158" s="63">
        <v>0</v>
      </c>
      <c r="AB158" s="259">
        <v>0</v>
      </c>
      <c r="AC158" s="144">
        <v>0</v>
      </c>
      <c r="AD158" s="70">
        <v>0</v>
      </c>
      <c r="AE158" s="70">
        <v>0</v>
      </c>
      <c r="AF158" s="68">
        <f t="shared" si="568"/>
        <v>0</v>
      </c>
      <c r="AG158" s="68">
        <f t="shared" si="569"/>
        <v>0</v>
      </c>
      <c r="AH158" s="71">
        <v>0</v>
      </c>
      <c r="AI158" s="71">
        <v>0</v>
      </c>
      <c r="AJ158" s="68">
        <f t="shared" si="570"/>
        <v>0</v>
      </c>
      <c r="AK158" s="68">
        <f t="shared" si="571"/>
        <v>0</v>
      </c>
      <c r="AL158" s="71">
        <v>0</v>
      </c>
      <c r="AM158" s="69">
        <f t="shared" si="572"/>
        <v>0</v>
      </c>
      <c r="AN158" s="260">
        <v>0</v>
      </c>
      <c r="AO158" s="71">
        <v>0</v>
      </c>
      <c r="AP158" s="71">
        <v>0</v>
      </c>
      <c r="AQ158" s="68">
        <f t="shared" si="573"/>
        <v>0</v>
      </c>
      <c r="AR158" s="68">
        <f t="shared" si="574"/>
        <v>0</v>
      </c>
      <c r="AS158" s="71">
        <v>0</v>
      </c>
      <c r="AT158" s="261">
        <f t="shared" si="485"/>
        <v>0</v>
      </c>
      <c r="AU158" s="71">
        <v>0</v>
      </c>
      <c r="AV158" s="68">
        <f t="shared" si="575"/>
        <v>0</v>
      </c>
      <c r="AW158" s="68">
        <f t="shared" si="576"/>
        <v>0</v>
      </c>
      <c r="AX158" s="71">
        <v>0</v>
      </c>
      <c r="AY158" s="69">
        <f t="shared" si="577"/>
        <v>0</v>
      </c>
      <c r="AZ158" s="260">
        <v>13</v>
      </c>
      <c r="BA158" s="260">
        <v>66.263166666666805</v>
      </c>
      <c r="BB158" s="260">
        <v>6.9103016666666903</v>
      </c>
      <c r="BC158" s="262">
        <f t="shared" si="578"/>
        <v>5.5282413333333524</v>
      </c>
      <c r="BD158" s="262">
        <f t="shared" si="486"/>
        <v>1.3820603333333379</v>
      </c>
      <c r="BE158" s="260">
        <v>2.59372966666667</v>
      </c>
      <c r="BF158" s="262">
        <f t="shared" si="579"/>
        <v>2.0749837333333363</v>
      </c>
      <c r="BG158" s="262">
        <f t="shared" si="487"/>
        <v>0.51874593333333374</v>
      </c>
      <c r="BH158" s="260">
        <v>8.1704125784228427</v>
      </c>
      <c r="BI158" s="263">
        <f t="shared" si="580"/>
        <v>4.784217766945809</v>
      </c>
      <c r="BJ158" s="68">
        <f t="shared" si="581"/>
        <v>0.11197550438728505</v>
      </c>
      <c r="BK158" s="260">
        <v>4.1965247623833166</v>
      </c>
      <c r="BL158" s="69">
        <f t="shared" si="582"/>
        <v>105.76096240896759</v>
      </c>
      <c r="BM158" s="260">
        <v>0</v>
      </c>
      <c r="BN158" s="260">
        <v>0</v>
      </c>
      <c r="BO158" s="260">
        <v>0</v>
      </c>
      <c r="BP158" s="68">
        <f t="shared" si="583"/>
        <v>0</v>
      </c>
      <c r="BQ158" s="68">
        <f t="shared" si="584"/>
        <v>0</v>
      </c>
      <c r="BR158" s="260">
        <v>0</v>
      </c>
      <c r="BS158" s="260">
        <v>0</v>
      </c>
      <c r="BT158" s="68">
        <f t="shared" si="585"/>
        <v>0</v>
      </c>
      <c r="BU158" s="68">
        <f t="shared" si="586"/>
        <v>0</v>
      </c>
      <c r="BV158" s="260">
        <v>0</v>
      </c>
      <c r="BW158" s="69">
        <f t="shared" si="587"/>
        <v>0</v>
      </c>
      <c r="BX158" s="260">
        <v>0</v>
      </c>
      <c r="BY158" s="260">
        <v>0</v>
      </c>
      <c r="BZ158" s="263">
        <f t="shared" si="588"/>
        <v>0</v>
      </c>
      <c r="CA158" s="263">
        <f t="shared" si="589"/>
        <v>0</v>
      </c>
      <c r="CB158" s="260">
        <v>0</v>
      </c>
      <c r="CC158" s="264">
        <f t="shared" si="590"/>
        <v>0</v>
      </c>
      <c r="CD158" s="260">
        <v>0</v>
      </c>
      <c r="CE158" s="260">
        <v>0</v>
      </c>
      <c r="CF158" s="263">
        <f t="shared" si="591"/>
        <v>0</v>
      </c>
      <c r="CG158" s="263">
        <f t="shared" si="592"/>
        <v>0</v>
      </c>
      <c r="CH158" s="260">
        <v>0</v>
      </c>
      <c r="CI158" s="69">
        <f t="shared" si="593"/>
        <v>0</v>
      </c>
      <c r="CJ158" s="260">
        <v>22.957582409951435</v>
      </c>
      <c r="CK158" s="260">
        <v>5.0506690559141134</v>
      </c>
      <c r="CL158" s="260">
        <v>2.1857576444865408</v>
      </c>
      <c r="CM158" s="260">
        <v>1.791682490420119</v>
      </c>
      <c r="CN158" s="260">
        <v>4.8286427591727241</v>
      </c>
      <c r="CO158" s="265">
        <f t="shared" si="594"/>
        <v>0.33916386740429211</v>
      </c>
      <c r="CP158" s="266">
        <f t="shared" si="595"/>
        <v>1.539670687475333</v>
      </c>
      <c r="CQ158" s="260">
        <v>3.7770495617270528</v>
      </c>
      <c r="CR158" s="265">
        <f t="shared" si="596"/>
        <v>5.1764464243469262E-2</v>
      </c>
      <c r="CS158" s="265">
        <f t="shared" si="597"/>
        <v>2.2116664790675227</v>
      </c>
      <c r="CT158" s="260">
        <v>1.9399850862064045</v>
      </c>
      <c r="CU158" s="267">
        <f t="shared" si="488"/>
        <v>48.887623820949926</v>
      </c>
      <c r="CV158" s="260">
        <v>0</v>
      </c>
      <c r="CW158" s="260">
        <v>0</v>
      </c>
      <c r="CX158" s="68">
        <f t="shared" si="598"/>
        <v>0</v>
      </c>
      <c r="CY158" s="68">
        <f t="shared" si="599"/>
        <v>0</v>
      </c>
      <c r="CZ158" s="260">
        <v>0</v>
      </c>
      <c r="DA158" s="69">
        <f t="shared" si="600"/>
        <v>0</v>
      </c>
      <c r="DB158" s="260">
        <v>0</v>
      </c>
      <c r="DC158" s="260">
        <v>0</v>
      </c>
      <c r="DD158" s="68">
        <f t="shared" si="601"/>
        <v>0</v>
      </c>
      <c r="DE158" s="68">
        <f t="shared" si="602"/>
        <v>0</v>
      </c>
      <c r="DF158" s="260">
        <v>0</v>
      </c>
      <c r="DG158" s="69">
        <f t="shared" si="603"/>
        <v>0</v>
      </c>
      <c r="DH158" s="260">
        <v>28.707798254885759</v>
      </c>
      <c r="DI158" s="260">
        <v>6.3157156160748666</v>
      </c>
      <c r="DJ158" s="260">
        <v>0.44908129211666642</v>
      </c>
      <c r="DK158" s="260">
        <v>20.899277129556832</v>
      </c>
      <c r="DL158" s="68">
        <f t="shared" si="604"/>
        <v>1.4679652255800719</v>
      </c>
      <c r="DM158" s="68">
        <f t="shared" si="605"/>
        <v>6.6639853040847505</v>
      </c>
      <c r="DN158" s="260">
        <v>6.0799702408240099</v>
      </c>
      <c r="DO158" s="68">
        <f t="shared" si="606"/>
        <v>8.3325992150493064E-2</v>
      </c>
      <c r="DP158" s="68">
        <f t="shared" si="607"/>
        <v>3.5601508943954623</v>
      </c>
      <c r="DQ158" s="260">
        <v>3.1228215036670202</v>
      </c>
      <c r="DR158" s="264">
        <f t="shared" si="608"/>
        <v>78.689596844550195</v>
      </c>
      <c r="DS158" s="260">
        <v>0</v>
      </c>
      <c r="DT158" s="260">
        <v>0</v>
      </c>
      <c r="DU158" s="260">
        <v>0</v>
      </c>
      <c r="DV158" s="68">
        <f t="shared" si="609"/>
        <v>0</v>
      </c>
      <c r="DW158" s="68">
        <f t="shared" si="610"/>
        <v>0</v>
      </c>
      <c r="DX158" s="260">
        <v>0</v>
      </c>
      <c r="DY158" s="260">
        <v>0</v>
      </c>
      <c r="DZ158" s="260">
        <v>0</v>
      </c>
      <c r="EA158" s="260">
        <v>0</v>
      </c>
      <c r="EB158" s="68">
        <f t="shared" si="611"/>
        <v>0</v>
      </c>
      <c r="EC158" s="68">
        <f t="shared" si="612"/>
        <v>0</v>
      </c>
      <c r="ED158" s="267">
        <v>0</v>
      </c>
      <c r="EE158" s="69">
        <f t="shared" si="613"/>
        <v>0</v>
      </c>
      <c r="EF158" s="260">
        <v>11.4022188888888</v>
      </c>
      <c r="EG158" s="260">
        <v>2.5084881555555398</v>
      </c>
      <c r="EH158" s="260">
        <v>28.752255861619364</v>
      </c>
      <c r="EI158" s="260">
        <v>8.3015651727634854</v>
      </c>
      <c r="EJ158" s="268">
        <f t="shared" si="614"/>
        <v>0.58310193773490715</v>
      </c>
      <c r="EK158" s="266">
        <f t="shared" si="615"/>
        <v>2.6470536741177102</v>
      </c>
      <c r="EL158" s="260">
        <v>5.4963155717377781</v>
      </c>
      <c r="EM158" s="268">
        <f t="shared" si="616"/>
        <v>7.5327004910666254E-2</v>
      </c>
      <c r="EN158" s="268">
        <f t="shared" si="617"/>
        <v>3.2183895682933432</v>
      </c>
      <c r="EO158" s="269">
        <f t="shared" si="618"/>
        <v>56.460843650564968</v>
      </c>
      <c r="EP158" s="69">
        <f t="shared" si="619"/>
        <v>71.140662999711864</v>
      </c>
      <c r="EQ158" s="260">
        <v>0</v>
      </c>
      <c r="ER158" s="260">
        <v>0</v>
      </c>
      <c r="ES158" s="260">
        <v>0</v>
      </c>
      <c r="ET158" s="68">
        <f t="shared" si="620"/>
        <v>0</v>
      </c>
      <c r="EU158" s="68">
        <f t="shared" si="621"/>
        <v>0</v>
      </c>
      <c r="EV158" s="260">
        <v>0</v>
      </c>
      <c r="EW158" s="260">
        <v>0</v>
      </c>
      <c r="EX158" s="68">
        <f t="shared" si="622"/>
        <v>0</v>
      </c>
      <c r="EY158" s="68">
        <f t="shared" si="623"/>
        <v>0</v>
      </c>
      <c r="EZ158" s="260">
        <v>0</v>
      </c>
      <c r="FA158" s="69">
        <f t="shared" si="624"/>
        <v>0</v>
      </c>
      <c r="FB158" s="260">
        <v>0</v>
      </c>
      <c r="FC158" s="260">
        <v>0</v>
      </c>
      <c r="FD158" s="68">
        <f t="shared" si="625"/>
        <v>0</v>
      </c>
      <c r="FE158" s="68">
        <f t="shared" si="626"/>
        <v>0</v>
      </c>
      <c r="FF158" s="260">
        <v>0</v>
      </c>
      <c r="FG158" s="69">
        <f t="shared" si="627"/>
        <v>0</v>
      </c>
      <c r="FH158" s="260">
        <v>0</v>
      </c>
      <c r="FI158" s="260">
        <v>0</v>
      </c>
      <c r="FJ158" s="68">
        <f t="shared" si="628"/>
        <v>0</v>
      </c>
      <c r="FK158" s="68">
        <f t="shared" si="629"/>
        <v>0</v>
      </c>
      <c r="FL158" s="260">
        <v>0</v>
      </c>
      <c r="FM158" s="69">
        <f t="shared" si="630"/>
        <v>0</v>
      </c>
      <c r="FN158" s="260">
        <v>0</v>
      </c>
      <c r="FO158" s="260">
        <v>0</v>
      </c>
      <c r="FP158" s="68">
        <f t="shared" si="631"/>
        <v>0</v>
      </c>
      <c r="FQ158" s="68">
        <f t="shared" si="632"/>
        <v>0</v>
      </c>
      <c r="FR158" s="260">
        <v>0</v>
      </c>
      <c r="FS158" s="264">
        <f t="shared" si="633"/>
        <v>0</v>
      </c>
      <c r="FT158" s="270">
        <f t="shared" si="489"/>
        <v>304.47884607417956</v>
      </c>
      <c r="FU158" s="271">
        <f t="shared" si="490"/>
        <v>76.94247238127052</v>
      </c>
      <c r="FV158" s="272">
        <f t="shared" si="634"/>
        <v>31.496218574469125</v>
      </c>
      <c r="FW158" s="272">
        <f t="shared" si="491"/>
        <v>9.3949075570868068</v>
      </c>
      <c r="FX158" s="272">
        <f t="shared" si="492"/>
        <v>66.263166666666805</v>
      </c>
      <c r="FY158" s="272">
        <f t="shared" si="493"/>
        <v>0</v>
      </c>
      <c r="FZ158" s="272">
        <f t="shared" si="494"/>
        <v>0</v>
      </c>
      <c r="GA158" s="272">
        <f t="shared" si="495"/>
        <v>0</v>
      </c>
      <c r="GB158" s="272">
        <f t="shared" si="496"/>
        <v>0</v>
      </c>
      <c r="GC158" s="272">
        <f t="shared" si="497"/>
        <v>0</v>
      </c>
      <c r="GD158" s="272">
        <f t="shared" si="498"/>
        <v>0</v>
      </c>
      <c r="GE158" s="272">
        <f t="shared" si="499"/>
        <v>34.029485061493041</v>
      </c>
      <c r="GF158" s="273">
        <f t="shared" si="500"/>
        <v>13.237865792126909</v>
      </c>
      <c r="GG158" s="273">
        <f t="shared" si="501"/>
        <v>2.3902310307192711</v>
      </c>
      <c r="GH158" s="272">
        <f t="shared" si="635"/>
        <v>23.523747952711684</v>
      </c>
      <c r="GI158" s="274">
        <f t="shared" si="636"/>
        <v>16.804798144616605</v>
      </c>
      <c r="GJ158" s="275">
        <f t="shared" si="502"/>
        <v>0.32239296569191361</v>
      </c>
      <c r="GK158" s="271">
        <f t="shared" si="637"/>
        <v>241.649998193698</v>
      </c>
      <c r="GL158" s="276">
        <f t="shared" si="638"/>
        <v>304.47899772405947</v>
      </c>
      <c r="GM158" s="272">
        <f t="shared" si="639"/>
        <v>106.98513631801404</v>
      </c>
      <c r="GN158" s="272">
        <f t="shared" si="640"/>
        <v>12.10753155349799</v>
      </c>
      <c r="GO158" s="277">
        <f t="shared" si="641"/>
        <v>0.44272765204930226</v>
      </c>
      <c r="GP158" s="278">
        <f t="shared" si="642"/>
        <v>5.0103586360439475E-2</v>
      </c>
      <c r="GQ158" s="279">
        <f t="shared" si="643"/>
        <v>1.0688568784279202</v>
      </c>
      <c r="GR158" s="280">
        <f t="shared" si="644"/>
        <v>241.649998193698</v>
      </c>
      <c r="GS158" s="272">
        <f t="shared" si="645"/>
        <v>106.98513631801404</v>
      </c>
      <c r="GT158" s="272">
        <f t="shared" si="503"/>
        <v>12.10753155349799</v>
      </c>
      <c r="GU158" s="73">
        <f t="shared" si="646"/>
        <v>0.44272765204930226</v>
      </c>
      <c r="GV158" s="74">
        <f t="shared" si="647"/>
        <v>5.0103586360439475E-2</v>
      </c>
      <c r="GW158" s="279">
        <f t="shared" si="648"/>
        <v>1.0688568784279202</v>
      </c>
      <c r="GX158" s="280">
        <f t="shared" si="649"/>
        <v>157.71272644054912</v>
      </c>
      <c r="GY158" s="272">
        <f t="shared" si="504"/>
        <v>101.14839064234016</v>
      </c>
      <c r="GZ158" s="272">
        <f t="shared" si="505"/>
        <v>4.3923309824440171</v>
      </c>
      <c r="HA158" s="73">
        <f t="shared" si="650"/>
        <v>0.64134577421352701</v>
      </c>
      <c r="HB158" s="74">
        <f t="shared" si="651"/>
        <v>2.7850200054082105E-2</v>
      </c>
      <c r="HC158" s="279">
        <f t="shared" si="652"/>
        <v>1.0928233412675807</v>
      </c>
      <c r="HD158" s="280">
        <f t="shared" si="653"/>
        <v>157.71272644054912</v>
      </c>
      <c r="HE158" s="272">
        <f t="shared" si="506"/>
        <v>101.14839064234016</v>
      </c>
      <c r="HF158" s="272">
        <f t="shared" si="507"/>
        <v>4.3923309824440171</v>
      </c>
      <c r="HG158" s="73">
        <f t="shared" si="654"/>
        <v>0.64134577421352701</v>
      </c>
      <c r="HH158" s="74">
        <f t="shared" si="655"/>
        <v>2.7850200054082105E-2</v>
      </c>
      <c r="HI158" s="281">
        <f t="shared" si="656"/>
        <v>1.0928233412675807</v>
      </c>
      <c r="HJ158" s="72">
        <f t="shared" si="508"/>
        <v>1.761155478585684</v>
      </c>
      <c r="HK158" s="73">
        <f t="shared" si="657"/>
        <v>1.761155478585684</v>
      </c>
      <c r="HL158" s="73">
        <f t="shared" si="509"/>
        <v>1.1752222211991563</v>
      </c>
      <c r="HM158" s="74">
        <f t="shared" si="658"/>
        <v>1.1752222211991563</v>
      </c>
      <c r="HN158" s="75"/>
      <c r="HO158" s="75"/>
      <c r="HP158" s="76">
        <f t="shared" si="659"/>
        <v>0</v>
      </c>
      <c r="HQ158" s="77">
        <f t="shared" si="660"/>
        <v>0</v>
      </c>
      <c r="HR158" s="77">
        <f t="shared" si="661"/>
        <v>0</v>
      </c>
      <c r="HS158" s="77">
        <f t="shared" si="662"/>
        <v>0</v>
      </c>
      <c r="HT158" s="282">
        <f t="shared" si="663"/>
        <v>0</v>
      </c>
      <c r="HU158" s="73"/>
      <c r="HV158" s="74"/>
      <c r="HW158" s="279"/>
      <c r="HX158" s="76">
        <f t="shared" si="664"/>
        <v>0</v>
      </c>
      <c r="HY158" s="77">
        <f t="shared" si="665"/>
        <v>0</v>
      </c>
      <c r="HZ158" s="77">
        <f t="shared" si="510"/>
        <v>0</v>
      </c>
      <c r="IA158" s="77">
        <f t="shared" si="666"/>
        <v>0</v>
      </c>
      <c r="IB158" s="282">
        <f t="shared" si="667"/>
        <v>0</v>
      </c>
      <c r="IC158" s="73"/>
      <c r="ID158" s="74"/>
      <c r="IE158" s="279"/>
      <c r="IF158" s="76">
        <f t="shared" si="511"/>
        <v>5.8367456756738871</v>
      </c>
      <c r="IG158" s="77">
        <f t="shared" si="668"/>
        <v>6.6422749463736404</v>
      </c>
      <c r="IH158" s="77">
        <f t="shared" si="512"/>
        <v>7.7152005710539733</v>
      </c>
      <c r="II158" s="77">
        <f t="shared" si="669"/>
        <v>8.9095136194531293</v>
      </c>
      <c r="IJ158" s="282">
        <f t="shared" si="670"/>
        <v>83.937271753148877</v>
      </c>
      <c r="IK158" s="73">
        <f t="shared" si="671"/>
        <v>6.953699535099464E-2</v>
      </c>
      <c r="IL158" s="74">
        <f t="shared" si="672"/>
        <v>9.1916265681634329E-2</v>
      </c>
      <c r="IM158" s="279">
        <f t="shared" si="673"/>
        <v>1.0238254386559078</v>
      </c>
      <c r="IN158" s="76">
        <f t="shared" si="513"/>
        <v>0</v>
      </c>
      <c r="IO158" s="77">
        <f t="shared" si="674"/>
        <v>0</v>
      </c>
      <c r="IP158" s="77">
        <f t="shared" si="514"/>
        <v>0</v>
      </c>
      <c r="IQ158" s="77">
        <f t="shared" si="675"/>
        <v>0</v>
      </c>
      <c r="IR158" s="282">
        <f t="shared" si="676"/>
        <v>0</v>
      </c>
      <c r="IS158" s="283"/>
      <c r="IT158" s="284"/>
      <c r="IU158" s="285"/>
      <c r="IV158" s="76">
        <f t="shared" si="515"/>
        <v>0</v>
      </c>
      <c r="IW158" s="77">
        <f t="shared" si="677"/>
        <v>0</v>
      </c>
      <c r="IX158" s="77">
        <f t="shared" si="678"/>
        <v>0</v>
      </c>
      <c r="IY158" s="77">
        <f t="shared" si="679"/>
        <v>0</v>
      </c>
      <c r="IZ158" s="282">
        <f t="shared" si="680"/>
        <v>0</v>
      </c>
      <c r="JA158" s="283"/>
      <c r="JB158" s="284"/>
      <c r="JC158" s="285"/>
      <c r="JD158" s="76">
        <f t="shared" si="516"/>
        <v>0</v>
      </c>
      <c r="JE158" s="77">
        <f t="shared" si="681"/>
        <v>0</v>
      </c>
      <c r="JF158" s="77">
        <f t="shared" si="517"/>
        <v>0</v>
      </c>
      <c r="JG158" s="77">
        <f t="shared" si="682"/>
        <v>0</v>
      </c>
      <c r="JH158" s="282">
        <f t="shared" si="683"/>
        <v>0</v>
      </c>
      <c r="JI158" s="283"/>
      <c r="JJ158" s="284"/>
      <c r="JK158" s="285"/>
      <c r="JL158" s="76">
        <f t="shared" si="518"/>
        <v>32.584882809047834</v>
      </c>
      <c r="JM158" s="77">
        <f t="shared" si="684"/>
        <v>37.081922485524522</v>
      </c>
      <c r="JN158" s="77">
        <f t="shared" si="519"/>
        <v>2.1826108220678804</v>
      </c>
      <c r="JO158" s="77">
        <f t="shared" si="685"/>
        <v>2.5204789773239882</v>
      </c>
      <c r="JP158" s="282">
        <f t="shared" si="686"/>
        <v>38.799701445198352</v>
      </c>
      <c r="JQ158" s="73">
        <f t="shared" si="520"/>
        <v>0.83982302943932496</v>
      </c>
      <c r="JR158" s="74">
        <f t="shared" si="521"/>
        <v>5.6253289091686781E-2</v>
      </c>
      <c r="JS158" s="279">
        <f t="shared" si="687"/>
        <v>1.1246119854443142</v>
      </c>
      <c r="JT158" s="76">
        <f t="shared" si="522"/>
        <v>0</v>
      </c>
      <c r="JU158" s="77">
        <f t="shared" si="688"/>
        <v>0</v>
      </c>
      <c r="JV158" s="77">
        <f t="shared" si="523"/>
        <v>0</v>
      </c>
      <c r="JW158" s="77">
        <f t="shared" si="689"/>
        <v>0</v>
      </c>
      <c r="JX158" s="282">
        <f t="shared" si="690"/>
        <v>0</v>
      </c>
      <c r="JY158" s="73"/>
      <c r="JZ158" s="74"/>
      <c r="KA158" s="279"/>
      <c r="KB158" s="76">
        <f t="shared" si="524"/>
        <v>0</v>
      </c>
      <c r="KC158" s="77">
        <f t="shared" si="691"/>
        <v>0</v>
      </c>
      <c r="KD158" s="77">
        <f t="shared" si="525"/>
        <v>0</v>
      </c>
      <c r="KE158" s="77">
        <f t="shared" si="692"/>
        <v>0</v>
      </c>
      <c r="KF158" s="282">
        <f t="shared" si="693"/>
        <v>0</v>
      </c>
      <c r="KG158" s="73"/>
      <c r="KH158" s="74"/>
      <c r="KI158" s="279"/>
      <c r="KJ158" s="76">
        <f t="shared" si="526"/>
        <v>47.49696003310649</v>
      </c>
      <c r="KK158" s="77">
        <f t="shared" si="694"/>
        <v>54.052015487275511</v>
      </c>
      <c r="KL158" s="77">
        <f t="shared" si="527"/>
        <v>1.5512912177305649</v>
      </c>
      <c r="KM158" s="77">
        <f t="shared" si="695"/>
        <v>1.7914310982352564</v>
      </c>
      <c r="KN158" s="282">
        <f t="shared" si="696"/>
        <v>62.452060987738243</v>
      </c>
      <c r="KO158" s="73">
        <f t="shared" si="528"/>
        <v>0.76053470905358878</v>
      </c>
      <c r="KP158" s="74">
        <f t="shared" si="529"/>
        <v>2.4839712143929781E-2</v>
      </c>
      <c r="KQ158" s="279">
        <f t="shared" si="530"/>
        <v>1.1088065826363662</v>
      </c>
      <c r="KR158" s="76">
        <f t="shared" si="531"/>
        <v>0</v>
      </c>
      <c r="KS158" s="77">
        <f t="shared" si="697"/>
        <v>0</v>
      </c>
      <c r="KT158" s="77">
        <f t="shared" si="532"/>
        <v>0</v>
      </c>
      <c r="KU158" s="77">
        <f t="shared" si="698"/>
        <v>0</v>
      </c>
      <c r="KV158" s="282">
        <f t="shared" si="699"/>
        <v>0</v>
      </c>
      <c r="KW158" s="73"/>
      <c r="KX158" s="74"/>
      <c r="KY158" s="279"/>
      <c r="KZ158" s="76">
        <f t="shared" si="533"/>
        <v>21.066547800185823</v>
      </c>
      <c r="LA158" s="77">
        <f t="shared" si="700"/>
        <v>23.973942062089467</v>
      </c>
      <c r="LB158" s="77">
        <f t="shared" si="534"/>
        <v>0.65842894264557339</v>
      </c>
      <c r="LC158" s="77">
        <f t="shared" si="701"/>
        <v>0.76035374296710823</v>
      </c>
      <c r="LD158" s="286">
        <f t="shared" si="702"/>
        <v>56.460843650564968</v>
      </c>
      <c r="LE158" s="73">
        <f t="shared" si="535"/>
        <v>0.37311783597436599</v>
      </c>
      <c r="LF158" s="74">
        <f t="shared" si="536"/>
        <v>1.1661691538308866E-2</v>
      </c>
      <c r="LG158" s="279">
        <f t="shared" si="537"/>
        <v>1.0532992223929525</v>
      </c>
      <c r="LH158" s="76">
        <f t="shared" si="538"/>
        <v>0</v>
      </c>
      <c r="LI158" s="77">
        <f t="shared" si="703"/>
        <v>0</v>
      </c>
      <c r="LJ158" s="77">
        <f t="shared" si="539"/>
        <v>0</v>
      </c>
      <c r="LK158" s="77">
        <f t="shared" si="704"/>
        <v>0</v>
      </c>
      <c r="LL158" s="282">
        <f t="shared" si="705"/>
        <v>0</v>
      </c>
      <c r="LM158" s="73"/>
      <c r="LN158" s="74"/>
      <c r="LO158" s="279"/>
      <c r="LP158" s="76">
        <f t="shared" si="540"/>
        <v>0</v>
      </c>
      <c r="LQ158" s="77">
        <f t="shared" si="706"/>
        <v>0</v>
      </c>
      <c r="LR158" s="77">
        <f t="shared" si="541"/>
        <v>0</v>
      </c>
      <c r="LS158" s="77">
        <f t="shared" si="707"/>
        <v>0</v>
      </c>
      <c r="LT158" s="282">
        <f t="shared" si="708"/>
        <v>0</v>
      </c>
      <c r="LU158" s="73"/>
      <c r="LV158" s="74"/>
      <c r="LW158" s="279"/>
      <c r="LX158" s="76">
        <f t="shared" si="542"/>
        <v>0</v>
      </c>
      <c r="LY158" s="77">
        <f t="shared" si="709"/>
        <v>0</v>
      </c>
      <c r="LZ158" s="77">
        <f t="shared" si="543"/>
        <v>0</v>
      </c>
      <c r="MA158" s="77">
        <f t="shared" si="710"/>
        <v>0</v>
      </c>
      <c r="MB158" s="286">
        <f t="shared" si="711"/>
        <v>0</v>
      </c>
      <c r="MC158" s="73"/>
      <c r="MD158" s="74"/>
      <c r="ME158" s="279"/>
      <c r="MF158" s="76">
        <f t="shared" si="544"/>
        <v>0</v>
      </c>
      <c r="MG158" s="77">
        <f t="shared" si="712"/>
        <v>0</v>
      </c>
      <c r="MH158" s="77">
        <f t="shared" si="545"/>
        <v>0</v>
      </c>
      <c r="MI158" s="77">
        <f t="shared" si="713"/>
        <v>0</v>
      </c>
      <c r="MJ158" s="286">
        <f t="shared" si="714"/>
        <v>0</v>
      </c>
      <c r="MK158" s="73"/>
      <c r="ML158" s="74"/>
      <c r="MM158" s="279"/>
      <c r="MN158" s="287">
        <f t="shared" si="715"/>
        <v>1.0688572512343948</v>
      </c>
      <c r="MO158" s="288">
        <f t="shared" si="715"/>
        <v>0</v>
      </c>
      <c r="MP158" s="288">
        <f t="shared" si="715"/>
        <v>1.0928220144282466</v>
      </c>
      <c r="MQ158" s="289">
        <f t="shared" si="546"/>
        <v>0</v>
      </c>
      <c r="MR158" s="290">
        <f t="shared" si="716"/>
        <v>1.7611560928589123</v>
      </c>
      <c r="MS158" s="291"/>
      <c r="MT158" s="291">
        <f t="shared" si="547"/>
        <v>1.1752207943161364</v>
      </c>
      <c r="MU158" s="292"/>
      <c r="MV158" s="359">
        <f t="shared" si="548"/>
        <v>0</v>
      </c>
      <c r="MW158" s="360">
        <f t="shared" si="549"/>
        <v>0</v>
      </c>
      <c r="MX158" s="360">
        <f t="shared" si="550"/>
        <v>0.58593529854277604</v>
      </c>
      <c r="MY158" s="360">
        <f t="shared" si="551"/>
        <v>0</v>
      </c>
      <c r="MZ158" s="360">
        <f t="shared" si="552"/>
        <v>0</v>
      </c>
      <c r="NA158" s="360">
        <f t="shared" si="553"/>
        <v>0</v>
      </c>
      <c r="NB158" s="360">
        <f t="shared" si="554"/>
        <v>0.29745987015002112</v>
      </c>
      <c r="NC158" s="360">
        <f t="shared" si="555"/>
        <v>0</v>
      </c>
      <c r="ND158" s="360">
        <f t="shared" si="556"/>
        <v>0</v>
      </c>
      <c r="NE158" s="360">
        <f t="shared" si="557"/>
        <v>0.47224072354482838</v>
      </c>
      <c r="NF158" s="360">
        <f t="shared" si="558"/>
        <v>0</v>
      </c>
      <c r="NG158" s="360">
        <f t="shared" si="559"/>
        <v>0.40552020062128674</v>
      </c>
      <c r="NH158" s="360">
        <f t="shared" si="560"/>
        <v>0</v>
      </c>
      <c r="NI158" s="360">
        <f t="shared" si="561"/>
        <v>0</v>
      </c>
      <c r="NJ158" s="360">
        <f t="shared" si="562"/>
        <v>0</v>
      </c>
      <c r="NK158" s="361">
        <f t="shared" si="563"/>
        <v>0</v>
      </c>
      <c r="NL158" s="145">
        <f t="shared" si="717"/>
        <v>1.7611560928589123</v>
      </c>
      <c r="NM158" s="40"/>
      <c r="NN158" s="56">
        <f t="shared" si="718"/>
        <v>1.1752207943161364</v>
      </c>
      <c r="NO158" s="59"/>
      <c r="NP158" s="55">
        <f t="shared" si="564"/>
        <v>1.0688572512343948</v>
      </c>
      <c r="NQ158" s="40"/>
      <c r="NR158" s="56">
        <f t="shared" si="565"/>
        <v>1.0928220144282466</v>
      </c>
      <c r="NS158" s="60"/>
      <c r="NT158" s="25"/>
      <c r="NU158" s="86">
        <f t="shared" si="721"/>
        <v>0</v>
      </c>
      <c r="NV158" s="86">
        <f t="shared" si="721"/>
        <v>0</v>
      </c>
      <c r="NW158" s="86">
        <f t="shared" si="721"/>
        <v>0</v>
      </c>
      <c r="NX158" s="86">
        <f t="shared" si="719"/>
        <v>0</v>
      </c>
      <c r="NY158" s="87">
        <f t="shared" si="722"/>
        <v>0</v>
      </c>
      <c r="NZ158" s="87">
        <f t="shared" si="722"/>
        <v>0</v>
      </c>
      <c r="OA158" s="87">
        <f t="shared" si="722"/>
        <v>0</v>
      </c>
      <c r="OB158" s="87">
        <f t="shared" si="720"/>
        <v>0</v>
      </c>
      <c r="OC158" s="26"/>
    </row>
    <row r="159" spans="1:393" thickBot="1" x14ac:dyDescent="0.35">
      <c r="A159" s="136" t="s">
        <v>416</v>
      </c>
      <c r="B159" s="137" t="s">
        <v>417</v>
      </c>
      <c r="C159" s="133" t="s">
        <v>118</v>
      </c>
      <c r="D159" s="64">
        <f>VLOOKUP(B159,[1]УсіТ_1!$A$10:$G$556,6,FALSE)</f>
        <v>159.1</v>
      </c>
      <c r="E159" s="64">
        <f>VLOOKUP(B159,[1]УсіТ_1!$A$10:$G$556,7,FALSE)</f>
        <v>0</v>
      </c>
      <c r="F159" s="38"/>
      <c r="G159" s="38"/>
      <c r="H159" s="39"/>
      <c r="I159" s="256">
        <v>1.379</v>
      </c>
      <c r="J159" s="62">
        <v>1.379</v>
      </c>
      <c r="K159" s="257">
        <f t="shared" si="566"/>
        <v>0.96989999999999998</v>
      </c>
      <c r="L159" s="258">
        <f t="shared" si="567"/>
        <v>0.96989999999999998</v>
      </c>
      <c r="M159" s="63">
        <v>0</v>
      </c>
      <c r="N159" s="63">
        <v>0</v>
      </c>
      <c r="O159" s="63">
        <v>0.40910000000000002</v>
      </c>
      <c r="P159" s="63">
        <v>0</v>
      </c>
      <c r="Q159" s="63">
        <v>0</v>
      </c>
      <c r="R159" s="63">
        <v>0</v>
      </c>
      <c r="S159" s="63">
        <v>0.2656</v>
      </c>
      <c r="T159" s="63">
        <v>0</v>
      </c>
      <c r="U159" s="63">
        <v>0</v>
      </c>
      <c r="V159" s="63">
        <v>0.32450000000000001</v>
      </c>
      <c r="W159" s="63">
        <v>0</v>
      </c>
      <c r="X159" s="63">
        <v>0.37980000000000003</v>
      </c>
      <c r="Y159" s="63">
        <v>0</v>
      </c>
      <c r="Z159" s="63">
        <v>0</v>
      </c>
      <c r="AA159" s="63">
        <v>0</v>
      </c>
      <c r="AB159" s="259">
        <v>0</v>
      </c>
      <c r="AC159" s="144">
        <v>0</v>
      </c>
      <c r="AD159" s="70">
        <v>0</v>
      </c>
      <c r="AE159" s="70">
        <v>0</v>
      </c>
      <c r="AF159" s="68">
        <f t="shared" si="568"/>
        <v>0</v>
      </c>
      <c r="AG159" s="68">
        <f t="shared" si="569"/>
        <v>0</v>
      </c>
      <c r="AH159" s="71">
        <v>0</v>
      </c>
      <c r="AI159" s="71">
        <v>0</v>
      </c>
      <c r="AJ159" s="68">
        <f t="shared" si="570"/>
        <v>0</v>
      </c>
      <c r="AK159" s="68">
        <f t="shared" si="571"/>
        <v>0</v>
      </c>
      <c r="AL159" s="71">
        <v>0</v>
      </c>
      <c r="AM159" s="69">
        <f t="shared" si="572"/>
        <v>0</v>
      </c>
      <c r="AN159" s="260">
        <v>0</v>
      </c>
      <c r="AO159" s="71">
        <v>0</v>
      </c>
      <c r="AP159" s="71">
        <v>0</v>
      </c>
      <c r="AQ159" s="68">
        <f t="shared" si="573"/>
        <v>0</v>
      </c>
      <c r="AR159" s="68">
        <f t="shared" si="574"/>
        <v>0</v>
      </c>
      <c r="AS159" s="71">
        <v>0</v>
      </c>
      <c r="AT159" s="261">
        <f t="shared" si="485"/>
        <v>0</v>
      </c>
      <c r="AU159" s="71">
        <v>0</v>
      </c>
      <c r="AV159" s="68">
        <f t="shared" si="575"/>
        <v>0</v>
      </c>
      <c r="AW159" s="68">
        <f t="shared" si="576"/>
        <v>0</v>
      </c>
      <c r="AX159" s="71">
        <v>0</v>
      </c>
      <c r="AY159" s="69">
        <f t="shared" si="577"/>
        <v>0</v>
      </c>
      <c r="AZ159" s="260">
        <v>8</v>
      </c>
      <c r="BA159" s="260">
        <v>40.777333333333402</v>
      </c>
      <c r="BB159" s="260">
        <v>4.2524933333333497</v>
      </c>
      <c r="BC159" s="262">
        <f t="shared" si="578"/>
        <v>3.4019946666666798</v>
      </c>
      <c r="BD159" s="262">
        <f t="shared" si="486"/>
        <v>0.85049866666666984</v>
      </c>
      <c r="BE159" s="260">
        <v>1.5961413333333301</v>
      </c>
      <c r="BF159" s="262">
        <f t="shared" si="579"/>
        <v>1.2769130666666642</v>
      </c>
      <c r="BG159" s="262">
        <f t="shared" si="487"/>
        <v>0.31922826666666593</v>
      </c>
      <c r="BH159" s="260">
        <v>5.0279462021063619</v>
      </c>
      <c r="BI159" s="263">
        <f t="shared" si="580"/>
        <v>2.9441340104281886</v>
      </c>
      <c r="BJ159" s="68">
        <f t="shared" si="581"/>
        <v>6.8908002699867688E-2</v>
      </c>
      <c r="BK159" s="260">
        <v>2.5824767768512706</v>
      </c>
      <c r="BL159" s="69">
        <f t="shared" si="582"/>
        <v>65.083669174749261</v>
      </c>
      <c r="BM159" s="260">
        <v>0</v>
      </c>
      <c r="BN159" s="260">
        <v>0</v>
      </c>
      <c r="BO159" s="260">
        <v>0</v>
      </c>
      <c r="BP159" s="68">
        <f t="shared" si="583"/>
        <v>0</v>
      </c>
      <c r="BQ159" s="68">
        <f t="shared" si="584"/>
        <v>0</v>
      </c>
      <c r="BR159" s="260">
        <v>0</v>
      </c>
      <c r="BS159" s="260">
        <v>0</v>
      </c>
      <c r="BT159" s="68">
        <f t="shared" si="585"/>
        <v>0</v>
      </c>
      <c r="BU159" s="68">
        <f t="shared" si="586"/>
        <v>0</v>
      </c>
      <c r="BV159" s="260">
        <v>0</v>
      </c>
      <c r="BW159" s="69">
        <f t="shared" si="587"/>
        <v>0</v>
      </c>
      <c r="BX159" s="260">
        <v>0</v>
      </c>
      <c r="BY159" s="260">
        <v>0</v>
      </c>
      <c r="BZ159" s="263">
        <f t="shared" si="588"/>
        <v>0</v>
      </c>
      <c r="CA159" s="263">
        <f t="shared" si="589"/>
        <v>0</v>
      </c>
      <c r="CB159" s="260">
        <v>0</v>
      </c>
      <c r="CC159" s="264">
        <f t="shared" si="590"/>
        <v>0</v>
      </c>
      <c r="CD159" s="260">
        <v>0</v>
      </c>
      <c r="CE159" s="260">
        <v>0</v>
      </c>
      <c r="CF159" s="263">
        <f t="shared" si="591"/>
        <v>0</v>
      </c>
      <c r="CG159" s="263">
        <f t="shared" si="592"/>
        <v>0</v>
      </c>
      <c r="CH159" s="260">
        <v>0</v>
      </c>
      <c r="CI159" s="69">
        <f t="shared" si="593"/>
        <v>0</v>
      </c>
      <c r="CJ159" s="260">
        <v>19.824688102939792</v>
      </c>
      <c r="CK159" s="260">
        <v>4.3614321796316853</v>
      </c>
      <c r="CL159" s="260">
        <v>1.8867634885626505</v>
      </c>
      <c r="CM159" s="260">
        <v>1.5425145250316068</v>
      </c>
      <c r="CN159" s="260">
        <v>4.2006651391207637</v>
      </c>
      <c r="CO159" s="265">
        <f t="shared" si="594"/>
        <v>0.29505471937184241</v>
      </c>
      <c r="CP159" s="266">
        <f t="shared" si="595"/>
        <v>1.339432487590325</v>
      </c>
      <c r="CQ159" s="260">
        <v>3.2648782583783027</v>
      </c>
      <c r="CR159" s="265">
        <f t="shared" si="596"/>
        <v>4.4745156531074637E-2</v>
      </c>
      <c r="CS159" s="265">
        <f t="shared" si="597"/>
        <v>1.9117625237064486</v>
      </c>
      <c r="CT159" s="260">
        <v>1.6769213710389645</v>
      </c>
      <c r="CU159" s="267">
        <f t="shared" si="488"/>
        <v>42.258418247606585</v>
      </c>
      <c r="CV159" s="260">
        <v>0</v>
      </c>
      <c r="CW159" s="260">
        <v>0</v>
      </c>
      <c r="CX159" s="68">
        <f t="shared" si="598"/>
        <v>0</v>
      </c>
      <c r="CY159" s="68">
        <f t="shared" si="599"/>
        <v>0</v>
      </c>
      <c r="CZ159" s="260">
        <v>0</v>
      </c>
      <c r="DA159" s="69">
        <f t="shared" si="600"/>
        <v>0</v>
      </c>
      <c r="DB159" s="260">
        <v>0</v>
      </c>
      <c r="DC159" s="260">
        <v>0</v>
      </c>
      <c r="DD159" s="68">
        <f t="shared" si="601"/>
        <v>0</v>
      </c>
      <c r="DE159" s="68">
        <f t="shared" si="602"/>
        <v>0</v>
      </c>
      <c r="DF159" s="260">
        <v>0</v>
      </c>
      <c r="DG159" s="69">
        <f t="shared" si="603"/>
        <v>0</v>
      </c>
      <c r="DH159" s="260">
        <v>18.832534500528638</v>
      </c>
      <c r="DI159" s="260">
        <v>4.1431575901163002</v>
      </c>
      <c r="DJ159" s="260">
        <v>0.2953350944416665</v>
      </c>
      <c r="DK159" s="260">
        <v>13.710085116384848</v>
      </c>
      <c r="DL159" s="68">
        <f t="shared" si="604"/>
        <v>0.96299637857487164</v>
      </c>
      <c r="DM159" s="68">
        <f t="shared" si="605"/>
        <v>4.371625160380705</v>
      </c>
      <c r="DN159" s="260">
        <v>3.9888992896120099</v>
      </c>
      <c r="DO159" s="68">
        <f t="shared" si="606"/>
        <v>5.4667864764132594E-2</v>
      </c>
      <c r="DP159" s="68">
        <f t="shared" si="607"/>
        <v>2.3357159346294711</v>
      </c>
      <c r="DQ159" s="260">
        <v>2.04879629079801</v>
      </c>
      <c r="DR159" s="264">
        <f t="shared" si="608"/>
        <v>51.622569458257757</v>
      </c>
      <c r="DS159" s="260">
        <v>0</v>
      </c>
      <c r="DT159" s="260">
        <v>0</v>
      </c>
      <c r="DU159" s="260">
        <v>0</v>
      </c>
      <c r="DV159" s="68">
        <f t="shared" si="609"/>
        <v>0</v>
      </c>
      <c r="DW159" s="68">
        <f t="shared" si="610"/>
        <v>0</v>
      </c>
      <c r="DX159" s="260">
        <v>0</v>
      </c>
      <c r="DY159" s="260">
        <v>0</v>
      </c>
      <c r="DZ159" s="260">
        <v>0</v>
      </c>
      <c r="EA159" s="260">
        <v>0</v>
      </c>
      <c r="EB159" s="68">
        <f t="shared" si="611"/>
        <v>0</v>
      </c>
      <c r="EC159" s="68">
        <f t="shared" si="612"/>
        <v>0</v>
      </c>
      <c r="ED159" s="267">
        <v>0</v>
      </c>
      <c r="EE159" s="69">
        <f t="shared" si="613"/>
        <v>0</v>
      </c>
      <c r="EF159" s="260">
        <v>9.7026355555555792</v>
      </c>
      <c r="EG159" s="260">
        <v>2.1345798222222299</v>
      </c>
      <c r="EH159" s="260">
        <v>24.393089194952765</v>
      </c>
      <c r="EI159" s="260">
        <v>7.0641567397472267</v>
      </c>
      <c r="EJ159" s="268">
        <f t="shared" si="614"/>
        <v>0.49618636939984517</v>
      </c>
      <c r="EK159" s="266">
        <f t="shared" si="615"/>
        <v>2.2524911463492798</v>
      </c>
      <c r="EL159" s="260">
        <v>4.6691302922243478</v>
      </c>
      <c r="EM159" s="268">
        <f t="shared" si="616"/>
        <v>6.3990430654934691E-2</v>
      </c>
      <c r="EN159" s="268">
        <f t="shared" si="617"/>
        <v>2.734027919133136</v>
      </c>
      <c r="EO159" s="269">
        <f t="shared" si="618"/>
        <v>47.963591604702145</v>
      </c>
      <c r="EP159" s="69">
        <f t="shared" si="619"/>
        <v>60.434125421924705</v>
      </c>
      <c r="EQ159" s="260">
        <v>0</v>
      </c>
      <c r="ER159" s="260">
        <v>0</v>
      </c>
      <c r="ES159" s="260">
        <v>0</v>
      </c>
      <c r="ET159" s="68">
        <f t="shared" si="620"/>
        <v>0</v>
      </c>
      <c r="EU159" s="68">
        <f t="shared" si="621"/>
        <v>0</v>
      </c>
      <c r="EV159" s="260">
        <v>0</v>
      </c>
      <c r="EW159" s="260">
        <v>0</v>
      </c>
      <c r="EX159" s="68">
        <f t="shared" si="622"/>
        <v>0</v>
      </c>
      <c r="EY159" s="68">
        <f t="shared" si="623"/>
        <v>0</v>
      </c>
      <c r="EZ159" s="260">
        <v>0</v>
      </c>
      <c r="FA159" s="69">
        <f t="shared" si="624"/>
        <v>0</v>
      </c>
      <c r="FB159" s="260">
        <v>0</v>
      </c>
      <c r="FC159" s="260">
        <v>0</v>
      </c>
      <c r="FD159" s="68">
        <f t="shared" si="625"/>
        <v>0</v>
      </c>
      <c r="FE159" s="68">
        <f t="shared" si="626"/>
        <v>0</v>
      </c>
      <c r="FF159" s="260">
        <v>0</v>
      </c>
      <c r="FG159" s="69">
        <f t="shared" si="627"/>
        <v>0</v>
      </c>
      <c r="FH159" s="260">
        <v>0</v>
      </c>
      <c r="FI159" s="260">
        <v>0</v>
      </c>
      <c r="FJ159" s="68">
        <f t="shared" si="628"/>
        <v>0</v>
      </c>
      <c r="FK159" s="68">
        <f t="shared" si="629"/>
        <v>0</v>
      </c>
      <c r="FL159" s="260">
        <v>0</v>
      </c>
      <c r="FM159" s="69">
        <f t="shared" si="630"/>
        <v>0</v>
      </c>
      <c r="FN159" s="260">
        <v>0</v>
      </c>
      <c r="FO159" s="260">
        <v>0</v>
      </c>
      <c r="FP159" s="68">
        <f t="shared" si="631"/>
        <v>0</v>
      </c>
      <c r="FQ159" s="68">
        <f t="shared" si="632"/>
        <v>0</v>
      </c>
      <c r="FR159" s="260">
        <v>0</v>
      </c>
      <c r="FS159" s="264">
        <f t="shared" si="633"/>
        <v>0</v>
      </c>
      <c r="FT159" s="270">
        <f t="shared" si="489"/>
        <v>219.39878230253831</v>
      </c>
      <c r="FU159" s="271">
        <f t="shared" si="490"/>
        <v>58.99902775099423</v>
      </c>
      <c r="FV159" s="272">
        <f t="shared" si="634"/>
        <v>26.20240018625881</v>
      </c>
      <c r="FW159" s="272">
        <f t="shared" si="491"/>
        <v>6.2214222583649512</v>
      </c>
      <c r="FX159" s="272">
        <f t="shared" si="492"/>
        <v>40.777333333333402</v>
      </c>
      <c r="FY159" s="272">
        <f t="shared" si="493"/>
        <v>0</v>
      </c>
      <c r="FZ159" s="272">
        <f t="shared" si="494"/>
        <v>0</v>
      </c>
      <c r="GA159" s="272">
        <f t="shared" si="495"/>
        <v>0</v>
      </c>
      <c r="GB159" s="272">
        <f t="shared" si="496"/>
        <v>0</v>
      </c>
      <c r="GC159" s="272">
        <f t="shared" si="497"/>
        <v>0</v>
      </c>
      <c r="GD159" s="272">
        <f t="shared" si="498"/>
        <v>0</v>
      </c>
      <c r="GE159" s="272">
        <f t="shared" si="499"/>
        <v>24.974906995252837</v>
      </c>
      <c r="GF159" s="273">
        <f t="shared" si="500"/>
        <v>9.7155295290707784</v>
      </c>
      <c r="GG159" s="273">
        <f t="shared" si="501"/>
        <v>1.7542374673465593</v>
      </c>
      <c r="GH159" s="272">
        <f t="shared" si="635"/>
        <v>16.950854042321023</v>
      </c>
      <c r="GI159" s="274">
        <f t="shared" si="636"/>
        <v>12.109281273234638</v>
      </c>
      <c r="GJ159" s="275">
        <f t="shared" si="502"/>
        <v>0.23231145465000963</v>
      </c>
      <c r="GK159" s="271">
        <f t="shared" si="637"/>
        <v>174.12594456652528</v>
      </c>
      <c r="GL159" s="276">
        <f t="shared" si="638"/>
        <v>219.39869015382183</v>
      </c>
      <c r="GM159" s="272">
        <f t="shared" si="639"/>
        <v>80.823838553299652</v>
      </c>
      <c r="GN159" s="272">
        <f t="shared" si="640"/>
        <v>8.2079711803615201</v>
      </c>
      <c r="GO159" s="277">
        <f t="shared" si="641"/>
        <v>0.46416884488124449</v>
      </c>
      <c r="GP159" s="278">
        <f t="shared" si="642"/>
        <v>4.713812867344213E-2</v>
      </c>
      <c r="GQ159" s="279">
        <f t="shared" si="643"/>
        <v>1.0713569246007093</v>
      </c>
      <c r="GR159" s="280">
        <f t="shared" si="644"/>
        <v>174.12594456652528</v>
      </c>
      <c r="GS159" s="272">
        <f t="shared" si="645"/>
        <v>80.823838553299652</v>
      </c>
      <c r="GT159" s="272">
        <f t="shared" si="503"/>
        <v>8.2079711803615201</v>
      </c>
      <c r="GU159" s="73">
        <f t="shared" si="646"/>
        <v>0.46416884488124449</v>
      </c>
      <c r="GV159" s="74">
        <f t="shared" si="647"/>
        <v>4.713812867344213E-2</v>
      </c>
      <c r="GW159" s="279">
        <f t="shared" si="648"/>
        <v>1.0713569246007093</v>
      </c>
      <c r="GX159" s="280">
        <f t="shared" si="649"/>
        <v>122.47223887227983</v>
      </c>
      <c r="GY159" s="272">
        <f t="shared" si="504"/>
        <v>77.231995060577262</v>
      </c>
      <c r="GZ159" s="272">
        <f t="shared" si="505"/>
        <v>3.4601554443283087</v>
      </c>
      <c r="HA159" s="73">
        <f t="shared" si="650"/>
        <v>0.63060817514015277</v>
      </c>
      <c r="HB159" s="74">
        <f t="shared" si="651"/>
        <v>2.8252569530771227E-2</v>
      </c>
      <c r="HC159" s="279">
        <f t="shared" si="652"/>
        <v>1.0914037320144558</v>
      </c>
      <c r="HD159" s="280">
        <f t="shared" si="653"/>
        <v>122.47223887227983</v>
      </c>
      <c r="HE159" s="272">
        <f t="shared" si="506"/>
        <v>77.231995060577262</v>
      </c>
      <c r="HF159" s="272">
        <f t="shared" si="507"/>
        <v>3.4601554443283087</v>
      </c>
      <c r="HG159" s="73">
        <f t="shared" si="654"/>
        <v>0.63060817514015277</v>
      </c>
      <c r="HH159" s="74">
        <f t="shared" si="655"/>
        <v>2.8252569530771227E-2</v>
      </c>
      <c r="HI159" s="281">
        <f t="shared" si="656"/>
        <v>1.0914037320144558</v>
      </c>
      <c r="HJ159" s="72">
        <f t="shared" si="508"/>
        <v>1.4774011990243781</v>
      </c>
      <c r="HK159" s="73">
        <f t="shared" si="657"/>
        <v>1.4774011990243781</v>
      </c>
      <c r="HL159" s="73">
        <f t="shared" si="509"/>
        <v>1.0585524796808208</v>
      </c>
      <c r="HM159" s="74">
        <f t="shared" si="658"/>
        <v>1.0585524796808208</v>
      </c>
      <c r="HN159" s="75"/>
      <c r="HO159" s="75"/>
      <c r="HP159" s="76">
        <f t="shared" si="659"/>
        <v>0</v>
      </c>
      <c r="HQ159" s="77">
        <f t="shared" si="660"/>
        <v>0</v>
      </c>
      <c r="HR159" s="77">
        <f t="shared" si="661"/>
        <v>0</v>
      </c>
      <c r="HS159" s="77">
        <f t="shared" si="662"/>
        <v>0</v>
      </c>
      <c r="HT159" s="282">
        <f t="shared" si="663"/>
        <v>0</v>
      </c>
      <c r="HU159" s="73"/>
      <c r="HV159" s="74"/>
      <c r="HW159" s="279"/>
      <c r="HX159" s="76">
        <f t="shared" si="664"/>
        <v>0</v>
      </c>
      <c r="HY159" s="77">
        <f t="shared" si="665"/>
        <v>0</v>
      </c>
      <c r="HZ159" s="77">
        <f t="shared" si="510"/>
        <v>0</v>
      </c>
      <c r="IA159" s="77">
        <f t="shared" si="666"/>
        <v>0</v>
      </c>
      <c r="IB159" s="282">
        <f t="shared" si="667"/>
        <v>0</v>
      </c>
      <c r="IC159" s="73"/>
      <c r="ID159" s="74"/>
      <c r="IE159" s="279"/>
      <c r="IF159" s="76">
        <f t="shared" si="511"/>
        <v>3.5918434927223899</v>
      </c>
      <c r="IG159" s="77">
        <f t="shared" si="668"/>
        <v>4.0875538131530069</v>
      </c>
      <c r="IH159" s="77">
        <f t="shared" si="512"/>
        <v>4.7478157360332114</v>
      </c>
      <c r="II159" s="77">
        <f t="shared" si="669"/>
        <v>5.4827776119711524</v>
      </c>
      <c r="IJ159" s="282">
        <f t="shared" si="670"/>
        <v>51.653705694245446</v>
      </c>
      <c r="IK159" s="73">
        <f t="shared" si="671"/>
        <v>6.9536995350994626E-2</v>
      </c>
      <c r="IL159" s="74">
        <f t="shared" si="672"/>
        <v>9.1916265681634315E-2</v>
      </c>
      <c r="IM159" s="279">
        <f t="shared" si="673"/>
        <v>1.0238254386559078</v>
      </c>
      <c r="IN159" s="76">
        <f t="shared" si="513"/>
        <v>0</v>
      </c>
      <c r="IO159" s="77">
        <f t="shared" si="674"/>
        <v>0</v>
      </c>
      <c r="IP159" s="77">
        <f t="shared" si="514"/>
        <v>0</v>
      </c>
      <c r="IQ159" s="77">
        <f t="shared" si="675"/>
        <v>0</v>
      </c>
      <c r="IR159" s="282">
        <f t="shared" si="676"/>
        <v>0</v>
      </c>
      <c r="IS159" s="283"/>
      <c r="IT159" s="284"/>
      <c r="IU159" s="285"/>
      <c r="IV159" s="76">
        <f t="shared" si="515"/>
        <v>0</v>
      </c>
      <c r="IW159" s="77">
        <f t="shared" si="677"/>
        <v>0</v>
      </c>
      <c r="IX159" s="77">
        <f t="shared" si="678"/>
        <v>0</v>
      </c>
      <c r="IY159" s="77">
        <f t="shared" si="679"/>
        <v>0</v>
      </c>
      <c r="IZ159" s="282">
        <f t="shared" si="680"/>
        <v>0</v>
      </c>
      <c r="JA159" s="283"/>
      <c r="JB159" s="284"/>
      <c r="JC159" s="285"/>
      <c r="JD159" s="76">
        <f t="shared" si="516"/>
        <v>0</v>
      </c>
      <c r="JE159" s="77">
        <f t="shared" si="681"/>
        <v>0</v>
      </c>
      <c r="JF159" s="77">
        <f t="shared" si="517"/>
        <v>0</v>
      </c>
      <c r="JG159" s="77">
        <f t="shared" si="682"/>
        <v>0</v>
      </c>
      <c r="JH159" s="282">
        <f t="shared" si="683"/>
        <v>0</v>
      </c>
      <c r="JI159" s="283"/>
      <c r="JJ159" s="284"/>
      <c r="JK159" s="285"/>
      <c r="JL159" s="76">
        <f t="shared" si="518"/>
        <v>28.152578196353542</v>
      </c>
      <c r="JM159" s="77">
        <f t="shared" si="684"/>
        <v>32.037915513232292</v>
      </c>
      <c r="JN159" s="77">
        <f t="shared" si="519"/>
        <v>1.8823144009345238</v>
      </c>
      <c r="JO159" s="77">
        <f t="shared" si="685"/>
        <v>2.1736966701991882</v>
      </c>
      <c r="JP159" s="282">
        <f t="shared" si="686"/>
        <v>33.538427180640149</v>
      </c>
      <c r="JQ159" s="73">
        <f t="shared" si="520"/>
        <v>0.83941259513220245</v>
      </c>
      <c r="JR159" s="74">
        <f t="shared" si="521"/>
        <v>5.6124110734121671E-2</v>
      </c>
      <c r="JS159" s="279">
        <f t="shared" si="687"/>
        <v>1.1245353445958373</v>
      </c>
      <c r="JT159" s="76">
        <f t="shared" si="522"/>
        <v>0</v>
      </c>
      <c r="JU159" s="77">
        <f t="shared" si="688"/>
        <v>0</v>
      </c>
      <c r="JV159" s="77">
        <f t="shared" si="523"/>
        <v>0</v>
      </c>
      <c r="JW159" s="77">
        <f t="shared" si="689"/>
        <v>0</v>
      </c>
      <c r="JX159" s="282">
        <f t="shared" si="690"/>
        <v>0</v>
      </c>
      <c r="JY159" s="73"/>
      <c r="JZ159" s="74"/>
      <c r="KA159" s="279"/>
      <c r="KB159" s="76">
        <f t="shared" si="524"/>
        <v>0</v>
      </c>
      <c r="KC159" s="77">
        <f t="shared" si="691"/>
        <v>0</v>
      </c>
      <c r="KD159" s="77">
        <f t="shared" si="525"/>
        <v>0</v>
      </c>
      <c r="KE159" s="77">
        <f t="shared" si="692"/>
        <v>0</v>
      </c>
      <c r="KF159" s="282">
        <f t="shared" si="693"/>
        <v>0</v>
      </c>
      <c r="KG159" s="73"/>
      <c r="KH159" s="74"/>
      <c r="KI159" s="279"/>
      <c r="KJ159" s="76">
        <f t="shared" si="526"/>
        <v>31.15864822655735</v>
      </c>
      <c r="KK159" s="77">
        <f t="shared" si="694"/>
        <v>35.45885326830453</v>
      </c>
      <c r="KL159" s="77">
        <f t="shared" si="527"/>
        <v>1.0176642433390042</v>
      </c>
      <c r="KM159" s="77">
        <f t="shared" si="695"/>
        <v>1.1751986682078821</v>
      </c>
      <c r="KN159" s="282">
        <f t="shared" si="696"/>
        <v>40.970293220839487</v>
      </c>
      <c r="KO159" s="73">
        <f t="shared" si="528"/>
        <v>0.76051806753261275</v>
      </c>
      <c r="KP159" s="74">
        <f t="shared" si="529"/>
        <v>2.4839076397465729E-2</v>
      </c>
      <c r="KQ159" s="279">
        <f t="shared" si="530"/>
        <v>1.1088041875265036</v>
      </c>
      <c r="KR159" s="76">
        <f t="shared" si="531"/>
        <v>0</v>
      </c>
      <c r="KS159" s="77">
        <f t="shared" si="697"/>
        <v>0</v>
      </c>
      <c r="KT159" s="77">
        <f t="shared" si="532"/>
        <v>0</v>
      </c>
      <c r="KU159" s="77">
        <f t="shared" si="698"/>
        <v>0</v>
      </c>
      <c r="KV159" s="282">
        <f t="shared" si="699"/>
        <v>0</v>
      </c>
      <c r="KW159" s="73"/>
      <c r="KX159" s="74"/>
      <c r="KY159" s="279"/>
      <c r="KZ159" s="76">
        <f t="shared" si="533"/>
        <v>17.920768637666356</v>
      </c>
      <c r="LA159" s="77">
        <f t="shared" si="700"/>
        <v>20.394013917350691</v>
      </c>
      <c r="LB159" s="77">
        <f t="shared" si="534"/>
        <v>0.56017680005477988</v>
      </c>
      <c r="LC159" s="77">
        <f t="shared" si="701"/>
        <v>0.64689216870325983</v>
      </c>
      <c r="LD159" s="286">
        <f t="shared" si="702"/>
        <v>47.963591604702145</v>
      </c>
      <c r="LE159" s="73">
        <f t="shared" si="535"/>
        <v>0.37363275013603192</v>
      </c>
      <c r="LF159" s="74">
        <f t="shared" si="536"/>
        <v>1.1679208777181368E-2</v>
      </c>
      <c r="LG159" s="279">
        <f t="shared" si="537"/>
        <v>1.0533729973649815</v>
      </c>
      <c r="LH159" s="76">
        <f t="shared" si="538"/>
        <v>0</v>
      </c>
      <c r="LI159" s="77">
        <f t="shared" si="703"/>
        <v>0</v>
      </c>
      <c r="LJ159" s="77">
        <f t="shared" si="539"/>
        <v>0</v>
      </c>
      <c r="LK159" s="77">
        <f t="shared" si="704"/>
        <v>0</v>
      </c>
      <c r="LL159" s="282">
        <f t="shared" si="705"/>
        <v>0</v>
      </c>
      <c r="LM159" s="73"/>
      <c r="LN159" s="74"/>
      <c r="LO159" s="279"/>
      <c r="LP159" s="76">
        <f t="shared" si="540"/>
        <v>0</v>
      </c>
      <c r="LQ159" s="77">
        <f t="shared" si="706"/>
        <v>0</v>
      </c>
      <c r="LR159" s="77">
        <f t="shared" si="541"/>
        <v>0</v>
      </c>
      <c r="LS159" s="77">
        <f t="shared" si="707"/>
        <v>0</v>
      </c>
      <c r="LT159" s="282">
        <f t="shared" si="708"/>
        <v>0</v>
      </c>
      <c r="LU159" s="73"/>
      <c r="LV159" s="74"/>
      <c r="LW159" s="279"/>
      <c r="LX159" s="76">
        <f t="shared" si="542"/>
        <v>0</v>
      </c>
      <c r="LY159" s="77">
        <f t="shared" si="709"/>
        <v>0</v>
      </c>
      <c r="LZ159" s="77">
        <f t="shared" si="543"/>
        <v>0</v>
      </c>
      <c r="MA159" s="77">
        <f t="shared" si="710"/>
        <v>0</v>
      </c>
      <c r="MB159" s="286">
        <f t="shared" si="711"/>
        <v>0</v>
      </c>
      <c r="MC159" s="73"/>
      <c r="MD159" s="74"/>
      <c r="ME159" s="279"/>
      <c r="MF159" s="76">
        <f t="shared" si="544"/>
        <v>0</v>
      </c>
      <c r="MG159" s="77">
        <f t="shared" si="712"/>
        <v>0</v>
      </c>
      <c r="MH159" s="77">
        <f t="shared" si="545"/>
        <v>0</v>
      </c>
      <c r="MI159" s="77">
        <f t="shared" si="713"/>
        <v>0</v>
      </c>
      <c r="MJ159" s="286">
        <f t="shared" si="714"/>
        <v>0</v>
      </c>
      <c r="MK159" s="73"/>
      <c r="ML159" s="74"/>
      <c r="MM159" s="279"/>
      <c r="MN159" s="287">
        <f t="shared" si="715"/>
        <v>1.0713572137275973</v>
      </c>
      <c r="MO159" s="288">
        <f t="shared" si="715"/>
        <v>0</v>
      </c>
      <c r="MP159" s="288">
        <f t="shared" si="715"/>
        <v>1.0914059292465457</v>
      </c>
      <c r="MQ159" s="289">
        <f t="shared" si="546"/>
        <v>0</v>
      </c>
      <c r="MR159" s="290">
        <f t="shared" si="716"/>
        <v>1.4774015977303567</v>
      </c>
      <c r="MS159" s="291"/>
      <c r="MT159" s="291">
        <f t="shared" si="547"/>
        <v>1.0585546107762247</v>
      </c>
      <c r="MU159" s="292"/>
      <c r="MV159" s="359">
        <f t="shared" si="548"/>
        <v>0</v>
      </c>
      <c r="MW159" s="360">
        <f t="shared" si="549"/>
        <v>0</v>
      </c>
      <c r="MX159" s="360">
        <f t="shared" si="550"/>
        <v>0.41884698695413192</v>
      </c>
      <c r="MY159" s="360">
        <f t="shared" si="551"/>
        <v>0</v>
      </c>
      <c r="MZ159" s="360">
        <f t="shared" si="552"/>
        <v>0</v>
      </c>
      <c r="NA159" s="360">
        <f t="shared" si="553"/>
        <v>0</v>
      </c>
      <c r="NB159" s="360">
        <f t="shared" si="554"/>
        <v>0.29867658752465437</v>
      </c>
      <c r="NC159" s="360">
        <f t="shared" si="555"/>
        <v>0</v>
      </c>
      <c r="ND159" s="360">
        <f t="shared" si="556"/>
        <v>0</v>
      </c>
      <c r="NE159" s="360">
        <f t="shared" si="557"/>
        <v>0.35980695885235042</v>
      </c>
      <c r="NF159" s="360">
        <f t="shared" si="558"/>
        <v>0</v>
      </c>
      <c r="NG159" s="360">
        <f t="shared" si="559"/>
        <v>0.40007106439921997</v>
      </c>
      <c r="NH159" s="360">
        <f t="shared" si="560"/>
        <v>0</v>
      </c>
      <c r="NI159" s="360">
        <f t="shared" si="561"/>
        <v>0</v>
      </c>
      <c r="NJ159" s="360">
        <f t="shared" si="562"/>
        <v>0</v>
      </c>
      <c r="NK159" s="361">
        <f t="shared" si="563"/>
        <v>0</v>
      </c>
      <c r="NL159" s="145">
        <f t="shared" si="717"/>
        <v>1.4774015977303567</v>
      </c>
      <c r="NM159" s="40"/>
      <c r="NN159" s="56">
        <f t="shared" si="718"/>
        <v>1.0585546107762247</v>
      </c>
      <c r="NO159" s="59"/>
      <c r="NP159" s="55">
        <f t="shared" si="564"/>
        <v>1.0713572137275973</v>
      </c>
      <c r="NQ159" s="40"/>
      <c r="NR159" s="56">
        <f t="shared" si="565"/>
        <v>1.0914059292465457</v>
      </c>
      <c r="NS159" s="60"/>
      <c r="NT159" s="25"/>
      <c r="NU159" s="86">
        <f t="shared" si="721"/>
        <v>0</v>
      </c>
      <c r="NV159" s="86">
        <f t="shared" si="721"/>
        <v>0</v>
      </c>
      <c r="NW159" s="86">
        <f t="shared" si="721"/>
        <v>0</v>
      </c>
      <c r="NX159" s="86">
        <f t="shared" si="719"/>
        <v>0</v>
      </c>
      <c r="NY159" s="87">
        <f t="shared" si="722"/>
        <v>0</v>
      </c>
      <c r="NZ159" s="87">
        <f t="shared" si="722"/>
        <v>0</v>
      </c>
      <c r="OA159" s="87">
        <f t="shared" si="722"/>
        <v>0</v>
      </c>
      <c r="OB159" s="87">
        <f t="shared" si="720"/>
        <v>0</v>
      </c>
      <c r="OC159" s="26"/>
    </row>
    <row r="160" spans="1:393" thickBot="1" x14ac:dyDescent="0.35">
      <c r="A160" s="136" t="s">
        <v>418</v>
      </c>
      <c r="B160" s="137" t="s">
        <v>419</v>
      </c>
      <c r="C160" s="133" t="s">
        <v>118</v>
      </c>
      <c r="D160" s="64">
        <f>VLOOKUP(B160,[1]УсіТ_1!$A$10:$G$556,6,FALSE)</f>
        <v>32</v>
      </c>
      <c r="E160" s="64">
        <f>VLOOKUP(B160,[1]УсіТ_1!$A$10:$G$556,7,FALSE)</f>
        <v>0</v>
      </c>
      <c r="F160" s="38">
        <v>89</v>
      </c>
      <c r="G160" s="38"/>
      <c r="H160" s="39"/>
      <c r="I160" s="256">
        <v>2.7141000000000002</v>
      </c>
      <c r="J160" s="62">
        <v>2.7141000000000002</v>
      </c>
      <c r="K160" s="257">
        <f t="shared" si="566"/>
        <v>0.93450000000000011</v>
      </c>
      <c r="L160" s="258">
        <f t="shared" si="567"/>
        <v>0.93450000000000011</v>
      </c>
      <c r="M160" s="63">
        <v>0</v>
      </c>
      <c r="N160" s="63">
        <v>0</v>
      </c>
      <c r="O160" s="63">
        <v>1.7796000000000001</v>
      </c>
      <c r="P160" s="63">
        <v>0</v>
      </c>
      <c r="Q160" s="63">
        <v>0</v>
      </c>
      <c r="R160" s="63">
        <v>0</v>
      </c>
      <c r="S160" s="63">
        <v>0.29599999999999999</v>
      </c>
      <c r="T160" s="63">
        <v>0</v>
      </c>
      <c r="U160" s="63">
        <v>0</v>
      </c>
      <c r="V160" s="63">
        <v>0.22389999999999999</v>
      </c>
      <c r="W160" s="63">
        <v>0</v>
      </c>
      <c r="X160" s="63">
        <v>0.41460000000000002</v>
      </c>
      <c r="Y160" s="63">
        <v>0</v>
      </c>
      <c r="Z160" s="63">
        <v>0</v>
      </c>
      <c r="AA160" s="63">
        <v>0</v>
      </c>
      <c r="AB160" s="259">
        <v>0</v>
      </c>
      <c r="AC160" s="144">
        <v>0</v>
      </c>
      <c r="AD160" s="70">
        <v>0</v>
      </c>
      <c r="AE160" s="70">
        <v>0</v>
      </c>
      <c r="AF160" s="68">
        <f t="shared" si="568"/>
        <v>0</v>
      </c>
      <c r="AG160" s="68">
        <f t="shared" si="569"/>
        <v>0</v>
      </c>
      <c r="AH160" s="71">
        <v>0</v>
      </c>
      <c r="AI160" s="71">
        <v>0</v>
      </c>
      <c r="AJ160" s="68">
        <f t="shared" si="570"/>
        <v>0</v>
      </c>
      <c r="AK160" s="68">
        <f t="shared" si="571"/>
        <v>0</v>
      </c>
      <c r="AL160" s="71">
        <v>0</v>
      </c>
      <c r="AM160" s="69">
        <f t="shared" si="572"/>
        <v>0</v>
      </c>
      <c r="AN160" s="260">
        <v>0</v>
      </c>
      <c r="AO160" s="71">
        <v>0</v>
      </c>
      <c r="AP160" s="71">
        <v>0</v>
      </c>
      <c r="AQ160" s="68">
        <f t="shared" si="573"/>
        <v>0</v>
      </c>
      <c r="AR160" s="68">
        <f t="shared" si="574"/>
        <v>0</v>
      </c>
      <c r="AS160" s="71">
        <v>0</v>
      </c>
      <c r="AT160" s="261">
        <f t="shared" si="485"/>
        <v>0</v>
      </c>
      <c r="AU160" s="71">
        <v>0</v>
      </c>
      <c r="AV160" s="68">
        <f t="shared" si="575"/>
        <v>0</v>
      </c>
      <c r="AW160" s="68">
        <f t="shared" si="576"/>
        <v>0</v>
      </c>
      <c r="AX160" s="71">
        <v>0</v>
      </c>
      <c r="AY160" s="69">
        <f t="shared" si="577"/>
        <v>0</v>
      </c>
      <c r="AZ160" s="260">
        <v>7</v>
      </c>
      <c r="BA160" s="260">
        <v>35.6801666666668</v>
      </c>
      <c r="BB160" s="260">
        <v>3.7209316666666798</v>
      </c>
      <c r="BC160" s="262">
        <f t="shared" si="578"/>
        <v>2.9767453333333442</v>
      </c>
      <c r="BD160" s="262">
        <f t="shared" si="486"/>
        <v>0.74418633333333561</v>
      </c>
      <c r="BE160" s="260">
        <v>1.39662366666667</v>
      </c>
      <c r="BF160" s="262">
        <f t="shared" si="579"/>
        <v>1.1172989333333361</v>
      </c>
      <c r="BG160" s="262">
        <f t="shared" si="487"/>
        <v>0.27932473333333396</v>
      </c>
      <c r="BH160" s="260">
        <v>4.3994529268430762</v>
      </c>
      <c r="BI160" s="263">
        <f t="shared" si="580"/>
        <v>2.5761172591246706</v>
      </c>
      <c r="BJ160" s="68">
        <f t="shared" si="581"/>
        <v>6.0294502362384358E-2</v>
      </c>
      <c r="BK160" s="260">
        <v>2.259667179744866</v>
      </c>
      <c r="BL160" s="69">
        <f t="shared" si="582"/>
        <v>56.948210527905708</v>
      </c>
      <c r="BM160" s="260">
        <v>0</v>
      </c>
      <c r="BN160" s="260">
        <v>0</v>
      </c>
      <c r="BO160" s="260">
        <v>0</v>
      </c>
      <c r="BP160" s="68">
        <f t="shared" si="583"/>
        <v>0</v>
      </c>
      <c r="BQ160" s="68">
        <f t="shared" si="584"/>
        <v>0</v>
      </c>
      <c r="BR160" s="260">
        <v>0</v>
      </c>
      <c r="BS160" s="260">
        <v>0</v>
      </c>
      <c r="BT160" s="68">
        <f t="shared" si="585"/>
        <v>0</v>
      </c>
      <c r="BU160" s="68">
        <f t="shared" si="586"/>
        <v>0</v>
      </c>
      <c r="BV160" s="260">
        <v>0</v>
      </c>
      <c r="BW160" s="69">
        <f t="shared" si="587"/>
        <v>0</v>
      </c>
      <c r="BX160" s="260">
        <v>0</v>
      </c>
      <c r="BY160" s="260">
        <v>0</v>
      </c>
      <c r="BZ160" s="263">
        <f t="shared" si="588"/>
        <v>0</v>
      </c>
      <c r="CA160" s="263">
        <f t="shared" si="589"/>
        <v>0</v>
      </c>
      <c r="CB160" s="260">
        <v>0</v>
      </c>
      <c r="CC160" s="264">
        <f t="shared" si="590"/>
        <v>0</v>
      </c>
      <c r="CD160" s="260">
        <v>0</v>
      </c>
      <c r="CE160" s="260">
        <v>0</v>
      </c>
      <c r="CF160" s="263">
        <f t="shared" si="591"/>
        <v>0</v>
      </c>
      <c r="CG160" s="263">
        <f t="shared" si="592"/>
        <v>0</v>
      </c>
      <c r="CH160" s="260">
        <v>0</v>
      </c>
      <c r="CI160" s="69">
        <f t="shared" si="593"/>
        <v>0</v>
      </c>
      <c r="CJ160" s="260">
        <v>4.3308800709872619</v>
      </c>
      <c r="CK160" s="260">
        <v>0.95279377591586389</v>
      </c>
      <c r="CL160" s="260">
        <v>0.40808032833204888</v>
      </c>
      <c r="CM160" s="260">
        <v>0.31024805028919811</v>
      </c>
      <c r="CN160" s="260">
        <v>1.0949859364513415</v>
      </c>
      <c r="CO160" s="265">
        <f t="shared" si="594"/>
        <v>7.6911812176342215E-2</v>
      </c>
      <c r="CP160" s="266">
        <f t="shared" si="595"/>
        <v>0.34914940566874764</v>
      </c>
      <c r="CQ160" s="260">
        <v>0.73192212391817768</v>
      </c>
      <c r="CR160" s="265">
        <f t="shared" si="596"/>
        <v>1.0030992708298625E-2</v>
      </c>
      <c r="CS160" s="265">
        <f t="shared" si="597"/>
        <v>0.42857992734878464</v>
      </c>
      <c r="CT160" s="260">
        <v>0.37593311431595949</v>
      </c>
      <c r="CU160" s="267">
        <f t="shared" si="488"/>
        <v>9.4735144199047827</v>
      </c>
      <c r="CV160" s="260">
        <v>0</v>
      </c>
      <c r="CW160" s="260">
        <v>0</v>
      </c>
      <c r="CX160" s="68">
        <f t="shared" si="598"/>
        <v>0</v>
      </c>
      <c r="CY160" s="68">
        <f t="shared" si="599"/>
        <v>0</v>
      </c>
      <c r="CZ160" s="260">
        <v>0</v>
      </c>
      <c r="DA160" s="69">
        <f t="shared" si="600"/>
        <v>0</v>
      </c>
      <c r="DB160" s="260">
        <v>0</v>
      </c>
      <c r="DC160" s="260">
        <v>0</v>
      </c>
      <c r="DD160" s="68">
        <f t="shared" si="601"/>
        <v>0</v>
      </c>
      <c r="DE160" s="68">
        <f t="shared" si="602"/>
        <v>0</v>
      </c>
      <c r="DF160" s="260">
        <v>0</v>
      </c>
      <c r="DG160" s="69">
        <f t="shared" si="603"/>
        <v>0</v>
      </c>
      <c r="DH160" s="260">
        <v>2.61332530516224</v>
      </c>
      <c r="DI160" s="260">
        <v>0.57493156713569282</v>
      </c>
      <c r="DJ160" s="260">
        <v>4.1710960574999983E-2</v>
      </c>
      <c r="DK160" s="260">
        <v>1.9025008221581108</v>
      </c>
      <c r="DL160" s="68">
        <f t="shared" si="604"/>
        <v>0.1336316577483857</v>
      </c>
      <c r="DM160" s="68">
        <f t="shared" si="605"/>
        <v>0.60663521715497948</v>
      </c>
      <c r="DN160" s="260">
        <v>0.55371454898199801</v>
      </c>
      <c r="DO160" s="68">
        <f t="shared" si="606"/>
        <v>7.5886578937982832E-3</v>
      </c>
      <c r="DP160" s="68">
        <f t="shared" si="607"/>
        <v>0.32422976901460487</v>
      </c>
      <c r="DQ160" s="260">
        <v>0.28440134276379597</v>
      </c>
      <c r="DR160" s="264">
        <f t="shared" si="608"/>
        <v>7.1647014561322049</v>
      </c>
      <c r="DS160" s="260">
        <v>0</v>
      </c>
      <c r="DT160" s="260">
        <v>0</v>
      </c>
      <c r="DU160" s="260">
        <v>0</v>
      </c>
      <c r="DV160" s="68">
        <f t="shared" si="609"/>
        <v>0</v>
      </c>
      <c r="DW160" s="68">
        <f t="shared" si="610"/>
        <v>0</v>
      </c>
      <c r="DX160" s="260">
        <v>0</v>
      </c>
      <c r="DY160" s="260">
        <v>0</v>
      </c>
      <c r="DZ160" s="260">
        <v>0</v>
      </c>
      <c r="EA160" s="260">
        <v>0</v>
      </c>
      <c r="EB160" s="68">
        <f t="shared" si="611"/>
        <v>0</v>
      </c>
      <c r="EC160" s="68">
        <f t="shared" si="612"/>
        <v>0</v>
      </c>
      <c r="ED160" s="267">
        <v>0</v>
      </c>
      <c r="EE160" s="69">
        <f t="shared" si="613"/>
        <v>0</v>
      </c>
      <c r="EF160" s="260">
        <v>2.2154044444444398</v>
      </c>
      <c r="EG160" s="260">
        <v>0.48738897777777701</v>
      </c>
      <c r="EH160" s="260">
        <v>5.1895069727305465</v>
      </c>
      <c r="EI160" s="260">
        <v>1.612960122832527</v>
      </c>
      <c r="EJ160" s="268">
        <f t="shared" si="614"/>
        <v>0.11329431902775669</v>
      </c>
      <c r="EK160" s="266">
        <f t="shared" si="615"/>
        <v>0.51431169068662519</v>
      </c>
      <c r="EL160" s="260">
        <v>1.025103407541055</v>
      </c>
      <c r="EM160" s="268">
        <f t="shared" si="616"/>
        <v>1.404904220035016E-2</v>
      </c>
      <c r="EN160" s="268">
        <f t="shared" si="617"/>
        <v>0.60025340069929489</v>
      </c>
      <c r="EO160" s="269">
        <f t="shared" si="618"/>
        <v>10.530363925326345</v>
      </c>
      <c r="EP160" s="69">
        <f t="shared" si="619"/>
        <v>13.268258545911195</v>
      </c>
      <c r="EQ160" s="260">
        <v>0</v>
      </c>
      <c r="ER160" s="260">
        <v>0</v>
      </c>
      <c r="ES160" s="260">
        <v>0</v>
      </c>
      <c r="ET160" s="68">
        <f t="shared" si="620"/>
        <v>0</v>
      </c>
      <c r="EU160" s="68">
        <f t="shared" si="621"/>
        <v>0</v>
      </c>
      <c r="EV160" s="260">
        <v>0</v>
      </c>
      <c r="EW160" s="260">
        <v>0</v>
      </c>
      <c r="EX160" s="68">
        <f t="shared" si="622"/>
        <v>0</v>
      </c>
      <c r="EY160" s="68">
        <f t="shared" si="623"/>
        <v>0</v>
      </c>
      <c r="EZ160" s="260">
        <v>0</v>
      </c>
      <c r="FA160" s="69">
        <f t="shared" si="624"/>
        <v>0</v>
      </c>
      <c r="FB160" s="260">
        <v>0</v>
      </c>
      <c r="FC160" s="260">
        <v>0</v>
      </c>
      <c r="FD160" s="68">
        <f t="shared" si="625"/>
        <v>0</v>
      </c>
      <c r="FE160" s="68">
        <f t="shared" si="626"/>
        <v>0</v>
      </c>
      <c r="FF160" s="260">
        <v>0</v>
      </c>
      <c r="FG160" s="69">
        <f t="shared" si="627"/>
        <v>0</v>
      </c>
      <c r="FH160" s="260">
        <v>0</v>
      </c>
      <c r="FI160" s="260">
        <v>0</v>
      </c>
      <c r="FJ160" s="68">
        <f t="shared" si="628"/>
        <v>0</v>
      </c>
      <c r="FK160" s="68">
        <f t="shared" si="629"/>
        <v>0</v>
      </c>
      <c r="FL160" s="260">
        <v>0</v>
      </c>
      <c r="FM160" s="69">
        <f t="shared" si="630"/>
        <v>0</v>
      </c>
      <c r="FN160" s="260">
        <v>0</v>
      </c>
      <c r="FO160" s="260">
        <v>0</v>
      </c>
      <c r="FP160" s="68">
        <f t="shared" si="631"/>
        <v>0</v>
      </c>
      <c r="FQ160" s="68">
        <f t="shared" si="632"/>
        <v>0</v>
      </c>
      <c r="FR160" s="260">
        <v>0</v>
      </c>
      <c r="FS160" s="264">
        <f t="shared" si="633"/>
        <v>0</v>
      </c>
      <c r="FT160" s="270">
        <f t="shared" si="489"/>
        <v>86.85468494985389</v>
      </c>
      <c r="FU160" s="271">
        <f t="shared" si="490"/>
        <v>11.174724141423274</v>
      </c>
      <c r="FV160" s="272">
        <f t="shared" si="634"/>
        <v>6.3525612780150666</v>
      </c>
      <c r="FW160" s="272">
        <f t="shared" si="491"/>
        <v>4.4042923169558783</v>
      </c>
      <c r="FX160" s="272">
        <f t="shared" si="492"/>
        <v>35.6801666666668</v>
      </c>
      <c r="FY160" s="272">
        <f t="shared" si="493"/>
        <v>0</v>
      </c>
      <c r="FZ160" s="272">
        <f t="shared" si="494"/>
        <v>0</v>
      </c>
      <c r="GA160" s="272">
        <f t="shared" si="495"/>
        <v>0</v>
      </c>
      <c r="GB160" s="272">
        <f t="shared" si="496"/>
        <v>0</v>
      </c>
      <c r="GC160" s="272">
        <f t="shared" si="497"/>
        <v>0</v>
      </c>
      <c r="GD160" s="272">
        <f t="shared" si="498"/>
        <v>0</v>
      </c>
      <c r="GE160" s="272">
        <f t="shared" si="499"/>
        <v>4.6104468814419786</v>
      </c>
      <c r="GF160" s="273">
        <f t="shared" si="500"/>
        <v>1.7935175024826295</v>
      </c>
      <c r="GG160" s="273">
        <f t="shared" si="501"/>
        <v>0.32383778895248461</v>
      </c>
      <c r="GH160" s="272">
        <f t="shared" si="635"/>
        <v>6.7101930072843068</v>
      </c>
      <c r="GI160" s="274">
        <f t="shared" si="636"/>
        <v>4.7936000345485725</v>
      </c>
      <c r="GJ160" s="275">
        <f t="shared" si="502"/>
        <v>9.1963195164831438E-2</v>
      </c>
      <c r="GK160" s="271">
        <f t="shared" si="637"/>
        <v>68.932384291787315</v>
      </c>
      <c r="GL160" s="276">
        <f t="shared" si="638"/>
        <v>86.854804207652023</v>
      </c>
      <c r="GM160" s="272">
        <f t="shared" si="639"/>
        <v>17.761841678454477</v>
      </c>
      <c r="GN160" s="272">
        <f t="shared" si="640"/>
        <v>4.8200933010731948</v>
      </c>
      <c r="GO160" s="277">
        <f t="shared" si="641"/>
        <v>0.25767049639933381</v>
      </c>
      <c r="GP160" s="278">
        <f t="shared" si="642"/>
        <v>6.9924946751732567E-2</v>
      </c>
      <c r="GQ160" s="279">
        <f t="shared" si="643"/>
        <v>1.0463854869652403</v>
      </c>
      <c r="GR160" s="280">
        <f t="shared" si="644"/>
        <v>68.932384291787315</v>
      </c>
      <c r="GS160" s="272">
        <f t="shared" si="645"/>
        <v>17.761841678454477</v>
      </c>
      <c r="GT160" s="272">
        <f t="shared" si="503"/>
        <v>4.8200933010731948</v>
      </c>
      <c r="GU160" s="73">
        <f t="shared" si="646"/>
        <v>0.25767049639933381</v>
      </c>
      <c r="GV160" s="74">
        <f t="shared" si="647"/>
        <v>6.9924946751732567E-2</v>
      </c>
      <c r="GW160" s="279">
        <f t="shared" si="648"/>
        <v>1.0463854869652403</v>
      </c>
      <c r="GX160" s="280">
        <f t="shared" si="649"/>
        <v>23.735391809322465</v>
      </c>
      <c r="GY160" s="272">
        <f t="shared" si="504"/>
        <v>14.618978622322379</v>
      </c>
      <c r="GZ160" s="272">
        <f t="shared" si="505"/>
        <v>0.66575453204413015</v>
      </c>
      <c r="HA160" s="73">
        <f t="shared" si="650"/>
        <v>0.61591477991024923</v>
      </c>
      <c r="HB160" s="74">
        <f t="shared" si="651"/>
        <v>2.8049022210901279E-2</v>
      </c>
      <c r="HC160" s="279">
        <f t="shared" si="652"/>
        <v>1.0893443874136608</v>
      </c>
      <c r="HD160" s="280">
        <f t="shared" si="653"/>
        <v>23.735391809322465</v>
      </c>
      <c r="HE160" s="272">
        <f t="shared" si="506"/>
        <v>14.618978622322379</v>
      </c>
      <c r="HF160" s="272">
        <f t="shared" si="507"/>
        <v>0.66575453204413015</v>
      </c>
      <c r="HG160" s="73">
        <f t="shared" si="654"/>
        <v>0.61591477991024923</v>
      </c>
      <c r="HH160" s="74">
        <f t="shared" si="655"/>
        <v>2.8049022210901279E-2</v>
      </c>
      <c r="HI160" s="281">
        <f t="shared" si="656"/>
        <v>1.0893443874136608</v>
      </c>
      <c r="HJ160" s="72">
        <f t="shared" si="508"/>
        <v>2.8399948501723586</v>
      </c>
      <c r="HK160" s="73">
        <f t="shared" si="657"/>
        <v>2.8399948501723586</v>
      </c>
      <c r="HL160" s="73">
        <f t="shared" si="509"/>
        <v>1.0179923300380662</v>
      </c>
      <c r="HM160" s="74">
        <f t="shared" si="658"/>
        <v>1.0179923300380662</v>
      </c>
      <c r="HN160" s="75"/>
      <c r="HO160" s="75"/>
      <c r="HP160" s="76">
        <f t="shared" si="659"/>
        <v>0</v>
      </c>
      <c r="HQ160" s="77">
        <f t="shared" si="660"/>
        <v>0</v>
      </c>
      <c r="HR160" s="77">
        <f t="shared" si="661"/>
        <v>0</v>
      </c>
      <c r="HS160" s="77">
        <f t="shared" si="662"/>
        <v>0</v>
      </c>
      <c r="HT160" s="282">
        <f t="shared" si="663"/>
        <v>0</v>
      </c>
      <c r="HU160" s="73"/>
      <c r="HV160" s="74"/>
      <c r="HW160" s="279"/>
      <c r="HX160" s="76">
        <f t="shared" si="664"/>
        <v>0</v>
      </c>
      <c r="HY160" s="77">
        <f t="shared" si="665"/>
        <v>0</v>
      </c>
      <c r="HZ160" s="77">
        <f t="shared" si="510"/>
        <v>0</v>
      </c>
      <c r="IA160" s="77">
        <f t="shared" si="666"/>
        <v>0</v>
      </c>
      <c r="IB160" s="282">
        <f t="shared" si="667"/>
        <v>0</v>
      </c>
      <c r="IC160" s="73"/>
      <c r="ID160" s="74"/>
      <c r="IE160" s="279"/>
      <c r="IF160" s="76">
        <f t="shared" si="511"/>
        <v>3.1428630561320983</v>
      </c>
      <c r="IG160" s="77">
        <f t="shared" si="668"/>
        <v>3.5766095865088889</v>
      </c>
      <c r="IH160" s="77">
        <f t="shared" si="512"/>
        <v>4.1543387690290645</v>
      </c>
      <c r="II160" s="77">
        <f t="shared" si="669"/>
        <v>4.7974304104747638</v>
      </c>
      <c r="IJ160" s="282">
        <f t="shared" si="670"/>
        <v>45.19699248246485</v>
      </c>
      <c r="IK160" s="73">
        <f t="shared" si="671"/>
        <v>6.953699535099464E-2</v>
      </c>
      <c r="IL160" s="74">
        <f t="shared" si="672"/>
        <v>9.1916265681634232E-2</v>
      </c>
      <c r="IM160" s="279">
        <f t="shared" si="673"/>
        <v>1.0238254386559078</v>
      </c>
      <c r="IN160" s="76">
        <f t="shared" si="513"/>
        <v>0</v>
      </c>
      <c r="IO160" s="77">
        <f t="shared" si="674"/>
        <v>0</v>
      </c>
      <c r="IP160" s="77">
        <f t="shared" si="514"/>
        <v>0</v>
      </c>
      <c r="IQ160" s="77">
        <f t="shared" si="675"/>
        <v>0</v>
      </c>
      <c r="IR160" s="282">
        <f t="shared" si="676"/>
        <v>0</v>
      </c>
      <c r="IS160" s="283"/>
      <c r="IT160" s="284"/>
      <c r="IU160" s="285"/>
      <c r="IV160" s="76">
        <f t="shared" si="515"/>
        <v>0</v>
      </c>
      <c r="IW160" s="77">
        <f t="shared" si="677"/>
        <v>0</v>
      </c>
      <c r="IX160" s="77">
        <f t="shared" si="678"/>
        <v>0</v>
      </c>
      <c r="IY160" s="77">
        <f t="shared" si="679"/>
        <v>0</v>
      </c>
      <c r="IZ160" s="282">
        <f t="shared" si="680"/>
        <v>0</v>
      </c>
      <c r="JA160" s="283"/>
      <c r="JB160" s="284"/>
      <c r="JC160" s="285"/>
      <c r="JD160" s="76">
        <f t="shared" si="516"/>
        <v>0</v>
      </c>
      <c r="JE160" s="77">
        <f t="shared" si="681"/>
        <v>0</v>
      </c>
      <c r="JF160" s="77">
        <f t="shared" si="517"/>
        <v>0</v>
      </c>
      <c r="JG160" s="77">
        <f t="shared" si="682"/>
        <v>0</v>
      </c>
      <c r="JH160" s="282">
        <f t="shared" si="683"/>
        <v>0</v>
      </c>
      <c r="JI160" s="283"/>
      <c r="JJ160" s="284"/>
      <c r="JK160" s="285"/>
      <c r="JL160" s="76">
        <f t="shared" si="518"/>
        <v>6.2325036331845158</v>
      </c>
      <c r="JM160" s="77">
        <f t="shared" si="684"/>
        <v>7.0926514596003107</v>
      </c>
      <c r="JN160" s="77">
        <f t="shared" si="519"/>
        <v>0.39719085517383895</v>
      </c>
      <c r="JO160" s="77">
        <f t="shared" si="685"/>
        <v>0.45867599955474925</v>
      </c>
      <c r="JP160" s="282">
        <f t="shared" si="686"/>
        <v>7.5186622380196688</v>
      </c>
      <c r="JQ160" s="73">
        <f t="shared" si="520"/>
        <v>0.82893783972214818</v>
      </c>
      <c r="JR160" s="74">
        <f t="shared" si="521"/>
        <v>5.2827330527678358E-2</v>
      </c>
      <c r="JS160" s="279">
        <f t="shared" si="687"/>
        <v>1.1225793820257384</v>
      </c>
      <c r="JT160" s="76">
        <f t="shared" si="522"/>
        <v>0</v>
      </c>
      <c r="JU160" s="77">
        <f t="shared" si="688"/>
        <v>0</v>
      </c>
      <c r="JV160" s="77">
        <f t="shared" si="523"/>
        <v>0</v>
      </c>
      <c r="JW160" s="77">
        <f t="shared" si="689"/>
        <v>0</v>
      </c>
      <c r="JX160" s="282">
        <f t="shared" si="690"/>
        <v>0</v>
      </c>
      <c r="JY160" s="73"/>
      <c r="JZ160" s="74"/>
      <c r="KA160" s="279"/>
      <c r="KB160" s="76">
        <f t="shared" si="524"/>
        <v>0</v>
      </c>
      <c r="KC160" s="77">
        <f t="shared" si="691"/>
        <v>0</v>
      </c>
      <c r="KD160" s="77">
        <f t="shared" si="525"/>
        <v>0</v>
      </c>
      <c r="KE160" s="77">
        <f t="shared" si="692"/>
        <v>0</v>
      </c>
      <c r="KF160" s="282">
        <f t="shared" si="693"/>
        <v>0</v>
      </c>
      <c r="KG160" s="73"/>
      <c r="KH160" s="74"/>
      <c r="KI160" s="279"/>
      <c r="KJ160" s="76">
        <f t="shared" si="526"/>
        <v>4.3239121554248259</v>
      </c>
      <c r="KK160" s="77">
        <f t="shared" si="694"/>
        <v>4.9206552719950061</v>
      </c>
      <c r="KL160" s="77">
        <f t="shared" si="527"/>
        <v>0.14122031564218399</v>
      </c>
      <c r="KM160" s="77">
        <f t="shared" si="695"/>
        <v>0.16308122050359408</v>
      </c>
      <c r="KN160" s="282">
        <f t="shared" si="696"/>
        <v>5.6862709969303218</v>
      </c>
      <c r="KO160" s="73">
        <f t="shared" si="528"/>
        <v>0.76041260744678685</v>
      </c>
      <c r="KP160" s="74">
        <f t="shared" si="529"/>
        <v>2.4835312231587345E-2</v>
      </c>
      <c r="KQ160" s="279">
        <f t="shared" si="530"/>
        <v>1.1087890502871809</v>
      </c>
      <c r="KR160" s="76">
        <f t="shared" si="531"/>
        <v>0</v>
      </c>
      <c r="KS160" s="77">
        <f t="shared" si="697"/>
        <v>0</v>
      </c>
      <c r="KT160" s="77">
        <f t="shared" si="532"/>
        <v>0</v>
      </c>
      <c r="KU160" s="77">
        <f t="shared" si="698"/>
        <v>0</v>
      </c>
      <c r="KV160" s="282">
        <f t="shared" si="699"/>
        <v>0</v>
      </c>
      <c r="KW160" s="73"/>
      <c r="KX160" s="74"/>
      <c r="KY160" s="279"/>
      <c r="KZ160" s="76">
        <f t="shared" si="533"/>
        <v>4.0625628337130397</v>
      </c>
      <c r="LA160" s="77">
        <f t="shared" si="700"/>
        <v>4.6232371303937763</v>
      </c>
      <c r="LB160" s="77">
        <f t="shared" si="534"/>
        <v>0.12734336122810685</v>
      </c>
      <c r="LC160" s="77">
        <f t="shared" si="701"/>
        <v>0.14705611354621781</v>
      </c>
      <c r="LD160" s="286">
        <f t="shared" si="702"/>
        <v>10.530363925326345</v>
      </c>
      <c r="LE160" s="73">
        <f t="shared" si="535"/>
        <v>0.38579510285891067</v>
      </c>
      <c r="LF160" s="74">
        <f t="shared" si="536"/>
        <v>1.2092968688559391E-2</v>
      </c>
      <c r="LG160" s="279">
        <f t="shared" si="537"/>
        <v>1.0551155736985471</v>
      </c>
      <c r="LH160" s="76">
        <f t="shared" si="538"/>
        <v>0</v>
      </c>
      <c r="LI160" s="77">
        <f t="shared" si="703"/>
        <v>0</v>
      </c>
      <c r="LJ160" s="77">
        <f t="shared" si="539"/>
        <v>0</v>
      </c>
      <c r="LK160" s="77">
        <f t="shared" si="704"/>
        <v>0</v>
      </c>
      <c r="LL160" s="282">
        <f t="shared" si="705"/>
        <v>0</v>
      </c>
      <c r="LM160" s="73"/>
      <c r="LN160" s="74"/>
      <c r="LO160" s="279"/>
      <c r="LP160" s="76">
        <f t="shared" si="540"/>
        <v>0</v>
      </c>
      <c r="LQ160" s="77">
        <f t="shared" si="706"/>
        <v>0</v>
      </c>
      <c r="LR160" s="77">
        <f t="shared" si="541"/>
        <v>0</v>
      </c>
      <c r="LS160" s="77">
        <f t="shared" si="707"/>
        <v>0</v>
      </c>
      <c r="LT160" s="282">
        <f t="shared" si="708"/>
        <v>0</v>
      </c>
      <c r="LU160" s="73"/>
      <c r="LV160" s="74"/>
      <c r="LW160" s="279"/>
      <c r="LX160" s="76">
        <f t="shared" si="542"/>
        <v>0</v>
      </c>
      <c r="LY160" s="77">
        <f t="shared" si="709"/>
        <v>0</v>
      </c>
      <c r="LZ160" s="77">
        <f t="shared" si="543"/>
        <v>0</v>
      </c>
      <c r="MA160" s="77">
        <f t="shared" si="710"/>
        <v>0</v>
      </c>
      <c r="MB160" s="286">
        <f t="shared" si="711"/>
        <v>0</v>
      </c>
      <c r="MC160" s="73"/>
      <c r="MD160" s="74"/>
      <c r="ME160" s="279"/>
      <c r="MF160" s="76">
        <f t="shared" si="544"/>
        <v>0</v>
      </c>
      <c r="MG160" s="77">
        <f t="shared" si="712"/>
        <v>0</v>
      </c>
      <c r="MH160" s="77">
        <f t="shared" si="545"/>
        <v>0</v>
      </c>
      <c r="MI160" s="77">
        <f t="shared" si="713"/>
        <v>0</v>
      </c>
      <c r="MJ160" s="286">
        <f t="shared" si="714"/>
        <v>0</v>
      </c>
      <c r="MK160" s="73"/>
      <c r="ML160" s="74"/>
      <c r="MM160" s="279"/>
      <c r="MN160" s="287">
        <f t="shared" si="715"/>
        <v>1.0463844489614933</v>
      </c>
      <c r="MO160" s="288">
        <f t="shared" si="715"/>
        <v>0</v>
      </c>
      <c r="MP160" s="288">
        <f t="shared" si="715"/>
        <v>1.0893443363235267</v>
      </c>
      <c r="MQ160" s="289">
        <f t="shared" si="546"/>
        <v>0</v>
      </c>
      <c r="MR160" s="290">
        <f t="shared" si="716"/>
        <v>2.8399920329263892</v>
      </c>
      <c r="MS160" s="291"/>
      <c r="MT160" s="291">
        <f t="shared" si="547"/>
        <v>1.0179922822943357</v>
      </c>
      <c r="MU160" s="292"/>
      <c r="MV160" s="359">
        <f t="shared" si="548"/>
        <v>0</v>
      </c>
      <c r="MW160" s="360">
        <f t="shared" si="549"/>
        <v>0</v>
      </c>
      <c r="MX160" s="360">
        <f t="shared" si="550"/>
        <v>1.8219997506320535</v>
      </c>
      <c r="MY160" s="360">
        <f t="shared" si="551"/>
        <v>0</v>
      </c>
      <c r="MZ160" s="360">
        <f t="shared" si="552"/>
        <v>0</v>
      </c>
      <c r="NA160" s="360">
        <f t="shared" si="553"/>
        <v>0</v>
      </c>
      <c r="NB160" s="360">
        <f t="shared" si="554"/>
        <v>0.33228349707961852</v>
      </c>
      <c r="NC160" s="360">
        <f t="shared" si="555"/>
        <v>0</v>
      </c>
      <c r="ND160" s="360">
        <f t="shared" si="556"/>
        <v>0</v>
      </c>
      <c r="NE160" s="360">
        <f t="shared" si="557"/>
        <v>0.24825786835929978</v>
      </c>
      <c r="NF160" s="360">
        <f t="shared" si="558"/>
        <v>0</v>
      </c>
      <c r="NG160" s="360">
        <f t="shared" si="559"/>
        <v>0.43745091685541765</v>
      </c>
      <c r="NH160" s="360">
        <f t="shared" si="560"/>
        <v>0</v>
      </c>
      <c r="NI160" s="360">
        <f t="shared" si="561"/>
        <v>0</v>
      </c>
      <c r="NJ160" s="360">
        <f t="shared" si="562"/>
        <v>0</v>
      </c>
      <c r="NK160" s="361">
        <f t="shared" si="563"/>
        <v>0</v>
      </c>
      <c r="NL160" s="145">
        <f t="shared" si="717"/>
        <v>2.8399920329263892</v>
      </c>
      <c r="NM160" s="40"/>
      <c r="NN160" s="56">
        <f t="shared" si="718"/>
        <v>1.0179922822943357</v>
      </c>
      <c r="NO160" s="59"/>
      <c r="NP160" s="55">
        <f t="shared" si="564"/>
        <v>1.0463844489614933</v>
      </c>
      <c r="NQ160" s="40"/>
      <c r="NR160" s="56">
        <f t="shared" si="565"/>
        <v>1.0893443363235267</v>
      </c>
      <c r="NS160" s="60"/>
      <c r="NT160" s="41"/>
      <c r="NU160" s="86">
        <f t="shared" si="721"/>
        <v>0</v>
      </c>
      <c r="NV160" s="86">
        <f t="shared" si="721"/>
        <v>0</v>
      </c>
      <c r="NW160" s="86">
        <f t="shared" si="721"/>
        <v>0</v>
      </c>
      <c r="NX160" s="86">
        <f t="shared" si="719"/>
        <v>0</v>
      </c>
      <c r="NY160" s="87">
        <f t="shared" si="722"/>
        <v>0</v>
      </c>
      <c r="NZ160" s="87">
        <f t="shared" si="722"/>
        <v>0</v>
      </c>
      <c r="OA160" s="87">
        <f t="shared" si="722"/>
        <v>0</v>
      </c>
      <c r="OB160" s="87">
        <f t="shared" si="720"/>
        <v>0</v>
      </c>
      <c r="OC160" s="26"/>
    </row>
    <row r="161" spans="1:393" thickBot="1" x14ac:dyDescent="0.35">
      <c r="A161" s="136" t="s">
        <v>420</v>
      </c>
      <c r="B161" s="137" t="s">
        <v>421</v>
      </c>
      <c r="C161" s="133" t="s">
        <v>118</v>
      </c>
      <c r="D161" s="64">
        <f>VLOOKUP(B161,[1]УсіТ_1!$A$10:$G$556,6,FALSE)</f>
        <v>209.2</v>
      </c>
      <c r="E161" s="64">
        <f>VLOOKUP(B161,[1]УсіТ_1!$A$10:$G$556,7,FALSE)</f>
        <v>107.6</v>
      </c>
      <c r="F161" s="38"/>
      <c r="G161" s="38"/>
      <c r="H161" s="39"/>
      <c r="I161" s="256">
        <v>2.0367999999999999</v>
      </c>
      <c r="J161" s="62">
        <v>2.0367999999999999</v>
      </c>
      <c r="K161" s="257">
        <f t="shared" si="566"/>
        <v>0.83129999999999993</v>
      </c>
      <c r="L161" s="258">
        <f t="shared" si="567"/>
        <v>0.83129999999999993</v>
      </c>
      <c r="M161" s="63">
        <v>0</v>
      </c>
      <c r="N161" s="63">
        <v>0</v>
      </c>
      <c r="O161" s="63">
        <v>1.2055</v>
      </c>
      <c r="P161" s="63">
        <v>0</v>
      </c>
      <c r="Q161" s="63">
        <v>0</v>
      </c>
      <c r="R161" s="63">
        <v>0</v>
      </c>
      <c r="S161" s="63">
        <v>0.26379999999999998</v>
      </c>
      <c r="T161" s="63">
        <v>0</v>
      </c>
      <c r="U161" s="63">
        <v>0</v>
      </c>
      <c r="V161" s="63">
        <v>0.10199999999999999</v>
      </c>
      <c r="W161" s="63">
        <v>0</v>
      </c>
      <c r="X161" s="63">
        <v>0.46550000000000002</v>
      </c>
      <c r="Y161" s="63">
        <v>0</v>
      </c>
      <c r="Z161" s="63">
        <v>0</v>
      </c>
      <c r="AA161" s="63">
        <v>0</v>
      </c>
      <c r="AB161" s="259">
        <v>0</v>
      </c>
      <c r="AC161" s="144">
        <v>0</v>
      </c>
      <c r="AD161" s="70">
        <v>0</v>
      </c>
      <c r="AE161" s="70">
        <v>0</v>
      </c>
      <c r="AF161" s="68">
        <f t="shared" si="568"/>
        <v>0</v>
      </c>
      <c r="AG161" s="68">
        <f t="shared" si="569"/>
        <v>0</v>
      </c>
      <c r="AH161" s="71">
        <v>0</v>
      </c>
      <c r="AI161" s="71">
        <v>0</v>
      </c>
      <c r="AJ161" s="68">
        <f t="shared" si="570"/>
        <v>0</v>
      </c>
      <c r="AK161" s="68">
        <f t="shared" si="571"/>
        <v>0</v>
      </c>
      <c r="AL161" s="71">
        <v>0</v>
      </c>
      <c r="AM161" s="69">
        <f t="shared" si="572"/>
        <v>0</v>
      </c>
      <c r="AN161" s="260">
        <v>0</v>
      </c>
      <c r="AO161" s="71">
        <v>0</v>
      </c>
      <c r="AP161" s="71">
        <v>0</v>
      </c>
      <c r="AQ161" s="68">
        <f t="shared" si="573"/>
        <v>0</v>
      </c>
      <c r="AR161" s="68">
        <f t="shared" si="574"/>
        <v>0</v>
      </c>
      <c r="AS161" s="71">
        <v>0</v>
      </c>
      <c r="AT161" s="261">
        <f t="shared" si="485"/>
        <v>0</v>
      </c>
      <c r="AU161" s="71">
        <v>0</v>
      </c>
      <c r="AV161" s="68">
        <f t="shared" si="575"/>
        <v>0</v>
      </c>
      <c r="AW161" s="68">
        <f t="shared" si="576"/>
        <v>0</v>
      </c>
      <c r="AX161" s="71">
        <v>0</v>
      </c>
      <c r="AY161" s="69">
        <f t="shared" si="577"/>
        <v>0</v>
      </c>
      <c r="AZ161" s="260">
        <v>31</v>
      </c>
      <c r="BA161" s="260">
        <v>158.01216666666701</v>
      </c>
      <c r="BB161" s="260">
        <v>16.478411666666702</v>
      </c>
      <c r="BC161" s="262">
        <f t="shared" si="578"/>
        <v>13.182729333333363</v>
      </c>
      <c r="BD161" s="262">
        <f t="shared" si="486"/>
        <v>3.2956823333333389</v>
      </c>
      <c r="BE161" s="260">
        <v>6.1850476666666703</v>
      </c>
      <c r="BF161" s="262">
        <f t="shared" si="579"/>
        <v>4.9480381333333368</v>
      </c>
      <c r="BG161" s="262">
        <f t="shared" si="487"/>
        <v>1.2370095333333335</v>
      </c>
      <c r="BH161" s="260">
        <v>19.483291533162159</v>
      </c>
      <c r="BI161" s="263">
        <f t="shared" si="580"/>
        <v>11.408519290409235</v>
      </c>
      <c r="BJ161" s="68">
        <f t="shared" si="581"/>
        <v>0.26701851046198738</v>
      </c>
      <c r="BK161" s="260">
        <v>10.007097510298676</v>
      </c>
      <c r="BL161" s="69">
        <f t="shared" si="582"/>
        <v>252.19921805215344</v>
      </c>
      <c r="BM161" s="260">
        <v>0</v>
      </c>
      <c r="BN161" s="260">
        <v>0</v>
      </c>
      <c r="BO161" s="260">
        <v>0</v>
      </c>
      <c r="BP161" s="68">
        <f t="shared" si="583"/>
        <v>0</v>
      </c>
      <c r="BQ161" s="68">
        <f t="shared" si="584"/>
        <v>0</v>
      </c>
      <c r="BR161" s="260">
        <v>0</v>
      </c>
      <c r="BS161" s="260">
        <v>0</v>
      </c>
      <c r="BT161" s="68">
        <f t="shared" si="585"/>
        <v>0</v>
      </c>
      <c r="BU161" s="68">
        <f t="shared" si="586"/>
        <v>0</v>
      </c>
      <c r="BV161" s="260">
        <v>0</v>
      </c>
      <c r="BW161" s="69">
        <f t="shared" si="587"/>
        <v>0</v>
      </c>
      <c r="BX161" s="260">
        <v>0</v>
      </c>
      <c r="BY161" s="260">
        <v>0</v>
      </c>
      <c r="BZ161" s="263">
        <f t="shared" si="588"/>
        <v>0</v>
      </c>
      <c r="CA161" s="263">
        <f t="shared" si="589"/>
        <v>0</v>
      </c>
      <c r="CB161" s="260">
        <v>0</v>
      </c>
      <c r="CC161" s="264">
        <f t="shared" si="590"/>
        <v>0</v>
      </c>
      <c r="CD161" s="260">
        <v>0</v>
      </c>
      <c r="CE161" s="260">
        <v>0</v>
      </c>
      <c r="CF161" s="263">
        <f t="shared" si="591"/>
        <v>0</v>
      </c>
      <c r="CG161" s="263">
        <f t="shared" si="592"/>
        <v>0</v>
      </c>
      <c r="CH161" s="260">
        <v>0</v>
      </c>
      <c r="CI161" s="69">
        <f t="shared" si="593"/>
        <v>0</v>
      </c>
      <c r="CJ161" s="260">
        <v>25.932003464079219</v>
      </c>
      <c r="CK161" s="260">
        <v>5.70504181004996</v>
      </c>
      <c r="CL161" s="260">
        <v>2.4696275824064986</v>
      </c>
      <c r="CM161" s="260">
        <v>2.0282466287656322</v>
      </c>
      <c r="CN161" s="260">
        <v>5.4248549743193326</v>
      </c>
      <c r="CO161" s="265">
        <f t="shared" si="594"/>
        <v>0.38104181339618992</v>
      </c>
      <c r="CP161" s="266">
        <f t="shared" si="595"/>
        <v>1.7297801068214109</v>
      </c>
      <c r="CQ161" s="260">
        <v>4.2633133672410324</v>
      </c>
      <c r="CR161" s="265">
        <f t="shared" si="596"/>
        <v>5.8428709698038352E-2</v>
      </c>
      <c r="CS161" s="265">
        <f t="shared" si="597"/>
        <v>2.4964001954414554</v>
      </c>
      <c r="CT161" s="260">
        <v>2.1897420764821045</v>
      </c>
      <c r="CU161" s="267">
        <f t="shared" si="488"/>
        <v>55.181499929493768</v>
      </c>
      <c r="CV161" s="260">
        <v>0</v>
      </c>
      <c r="CW161" s="260">
        <v>0</v>
      </c>
      <c r="CX161" s="68">
        <f t="shared" si="598"/>
        <v>0</v>
      </c>
      <c r="CY161" s="68">
        <f t="shared" si="599"/>
        <v>0</v>
      </c>
      <c r="CZ161" s="260">
        <v>0</v>
      </c>
      <c r="DA161" s="69">
        <f t="shared" si="600"/>
        <v>0</v>
      </c>
      <c r="DB161" s="260">
        <v>0</v>
      </c>
      <c r="DC161" s="260">
        <v>0</v>
      </c>
      <c r="DD161" s="68">
        <f t="shared" si="601"/>
        <v>0</v>
      </c>
      <c r="DE161" s="68">
        <f t="shared" si="602"/>
        <v>0</v>
      </c>
      <c r="DF161" s="260">
        <v>0</v>
      </c>
      <c r="DG161" s="69">
        <f t="shared" si="603"/>
        <v>0</v>
      </c>
      <c r="DH161" s="260">
        <v>7.7833524763366402</v>
      </c>
      <c r="DI161" s="260">
        <v>1.7123375447940608</v>
      </c>
      <c r="DJ161" s="260">
        <v>0.1166026208666666</v>
      </c>
      <c r="DK161" s="260">
        <v>5.6662806027730737</v>
      </c>
      <c r="DL161" s="68">
        <f t="shared" si="604"/>
        <v>0.39799954953878069</v>
      </c>
      <c r="DM161" s="68">
        <f t="shared" si="605"/>
        <v>1.8067615655614278</v>
      </c>
      <c r="DN161" s="260">
        <v>1.64771348593747</v>
      </c>
      <c r="DO161" s="68">
        <f t="shared" si="606"/>
        <v>2.2581913324773027E-2</v>
      </c>
      <c r="DP161" s="68">
        <f t="shared" si="607"/>
        <v>0.96482522254462932</v>
      </c>
      <c r="DQ161" s="260">
        <v>0.84630596893683396</v>
      </c>
      <c r="DR161" s="264">
        <f t="shared" si="608"/>
        <v>21.327111239573696</v>
      </c>
      <c r="DS161" s="260">
        <v>0</v>
      </c>
      <c r="DT161" s="260">
        <v>0</v>
      </c>
      <c r="DU161" s="260">
        <v>0</v>
      </c>
      <c r="DV161" s="68">
        <f t="shared" si="609"/>
        <v>0</v>
      </c>
      <c r="DW161" s="68">
        <f t="shared" si="610"/>
        <v>0</v>
      </c>
      <c r="DX161" s="260">
        <v>0</v>
      </c>
      <c r="DY161" s="260">
        <v>0</v>
      </c>
      <c r="DZ161" s="260">
        <v>0</v>
      </c>
      <c r="EA161" s="260">
        <v>0</v>
      </c>
      <c r="EB161" s="68">
        <f t="shared" si="611"/>
        <v>0</v>
      </c>
      <c r="EC161" s="68">
        <f t="shared" si="612"/>
        <v>0</v>
      </c>
      <c r="ED161" s="267">
        <v>0</v>
      </c>
      <c r="EE161" s="69">
        <f t="shared" si="613"/>
        <v>0</v>
      </c>
      <c r="EF161" s="260">
        <v>15.5673311111111</v>
      </c>
      <c r="EG161" s="260">
        <v>3.4248128444444399</v>
      </c>
      <c r="EH161" s="260">
        <v>39.435120306063872</v>
      </c>
      <c r="EI161" s="260">
        <v>11.334040772608926</v>
      </c>
      <c r="EJ161" s="268">
        <f t="shared" si="614"/>
        <v>0.79610302386805099</v>
      </c>
      <c r="EK161" s="266">
        <f t="shared" si="615"/>
        <v>3.6139949088356271</v>
      </c>
      <c r="EL161" s="260">
        <v>7.5234709633987782</v>
      </c>
      <c r="EM161" s="268">
        <f t="shared" si="616"/>
        <v>0.10310916955338026</v>
      </c>
      <c r="EN161" s="268">
        <f t="shared" si="617"/>
        <v>4.4053985165020082</v>
      </c>
      <c r="EO161" s="269">
        <f t="shared" si="618"/>
        <v>77.284775997627122</v>
      </c>
      <c r="EP161" s="69">
        <f t="shared" si="619"/>
        <v>97.378817757010182</v>
      </c>
      <c r="EQ161" s="260">
        <v>0</v>
      </c>
      <c r="ER161" s="260">
        <v>0</v>
      </c>
      <c r="ES161" s="260">
        <v>0</v>
      </c>
      <c r="ET161" s="68">
        <f t="shared" si="620"/>
        <v>0</v>
      </c>
      <c r="EU161" s="68">
        <f t="shared" si="621"/>
        <v>0</v>
      </c>
      <c r="EV161" s="260">
        <v>0</v>
      </c>
      <c r="EW161" s="260">
        <v>0</v>
      </c>
      <c r="EX161" s="68">
        <f t="shared" si="622"/>
        <v>0</v>
      </c>
      <c r="EY161" s="68">
        <f t="shared" si="623"/>
        <v>0</v>
      </c>
      <c r="EZ161" s="260">
        <v>0</v>
      </c>
      <c r="FA161" s="69">
        <f t="shared" si="624"/>
        <v>0</v>
      </c>
      <c r="FB161" s="260">
        <v>0</v>
      </c>
      <c r="FC161" s="260">
        <v>0</v>
      </c>
      <c r="FD161" s="68">
        <f t="shared" si="625"/>
        <v>0</v>
      </c>
      <c r="FE161" s="68">
        <f t="shared" si="626"/>
        <v>0</v>
      </c>
      <c r="FF161" s="260">
        <v>0</v>
      </c>
      <c r="FG161" s="69">
        <f t="shared" si="627"/>
        <v>0</v>
      </c>
      <c r="FH161" s="260">
        <v>0</v>
      </c>
      <c r="FI161" s="260">
        <v>0</v>
      </c>
      <c r="FJ161" s="68">
        <f t="shared" si="628"/>
        <v>0</v>
      </c>
      <c r="FK161" s="68">
        <f t="shared" si="629"/>
        <v>0</v>
      </c>
      <c r="FL161" s="260">
        <v>0</v>
      </c>
      <c r="FM161" s="69">
        <f t="shared" si="630"/>
        <v>0</v>
      </c>
      <c r="FN161" s="260">
        <v>0</v>
      </c>
      <c r="FO161" s="260">
        <v>0</v>
      </c>
      <c r="FP161" s="68">
        <f t="shared" si="631"/>
        <v>0</v>
      </c>
      <c r="FQ161" s="68">
        <f t="shared" si="632"/>
        <v>0</v>
      </c>
      <c r="FR161" s="260">
        <v>0</v>
      </c>
      <c r="FS161" s="264">
        <f t="shared" si="633"/>
        <v>0</v>
      </c>
      <c r="FT161" s="270">
        <f t="shared" si="489"/>
        <v>426.0866469782311</v>
      </c>
      <c r="FU161" s="271">
        <f t="shared" si="490"/>
        <v>60.124879250815418</v>
      </c>
      <c r="FV161" s="272">
        <f t="shared" si="634"/>
        <v>44.525795747238078</v>
      </c>
      <c r="FW161" s="272">
        <f t="shared" si="491"/>
        <v>20.159014095432333</v>
      </c>
      <c r="FX161" s="272">
        <f t="shared" si="492"/>
        <v>158.01216666666701</v>
      </c>
      <c r="FY161" s="272">
        <f t="shared" si="493"/>
        <v>0</v>
      </c>
      <c r="FZ161" s="272">
        <f t="shared" si="494"/>
        <v>0</v>
      </c>
      <c r="GA161" s="272">
        <f t="shared" si="495"/>
        <v>0</v>
      </c>
      <c r="GB161" s="272">
        <f t="shared" si="496"/>
        <v>0</v>
      </c>
      <c r="GC161" s="272">
        <f t="shared" si="497"/>
        <v>0</v>
      </c>
      <c r="GD161" s="272">
        <f t="shared" si="498"/>
        <v>0</v>
      </c>
      <c r="GE161" s="272">
        <f t="shared" si="499"/>
        <v>22.425176349701331</v>
      </c>
      <c r="GF161" s="273">
        <f t="shared" si="500"/>
        <v>8.7236546290865284</v>
      </c>
      <c r="GG161" s="273">
        <f t="shared" si="501"/>
        <v>1.5751443868030215</v>
      </c>
      <c r="GH161" s="272">
        <f t="shared" si="635"/>
        <v>32.917789349739436</v>
      </c>
      <c r="GI161" s="274">
        <f t="shared" si="636"/>
        <v>23.515674734374738</v>
      </c>
      <c r="GJ161" s="275">
        <f t="shared" si="502"/>
        <v>0.45113830303817903</v>
      </c>
      <c r="GK161" s="271">
        <f t="shared" si="637"/>
        <v>338.16482145959367</v>
      </c>
      <c r="GL161" s="276">
        <f t="shared" si="638"/>
        <v>426.08767503908803</v>
      </c>
      <c r="GM161" s="272">
        <f t="shared" si="639"/>
        <v>92.364208614276691</v>
      </c>
      <c r="GN161" s="272">
        <f t="shared" si="640"/>
        <v>22.185296785273533</v>
      </c>
      <c r="GO161" s="277">
        <f t="shared" si="641"/>
        <v>0.27313369916957203</v>
      </c>
      <c r="GP161" s="278">
        <f t="shared" si="642"/>
        <v>6.5604981291421491E-2</v>
      </c>
      <c r="GQ161" s="279">
        <f t="shared" si="643"/>
        <v>1.0478508329263045</v>
      </c>
      <c r="GR161" s="280">
        <f t="shared" si="644"/>
        <v>338.16482145959367</v>
      </c>
      <c r="GS161" s="272">
        <f t="shared" si="645"/>
        <v>92.364208614276691</v>
      </c>
      <c r="GT161" s="272">
        <f t="shared" si="503"/>
        <v>22.185296785273533</v>
      </c>
      <c r="GU161" s="73">
        <f t="shared" si="646"/>
        <v>0.27313369916957203</v>
      </c>
      <c r="GV161" s="74">
        <f t="shared" si="647"/>
        <v>6.5604981291421491E-2</v>
      </c>
      <c r="GW161" s="279">
        <f t="shared" si="648"/>
        <v>1.0478508329263045</v>
      </c>
      <c r="GX161" s="280">
        <f t="shared" si="649"/>
        <v>138.00671189439254</v>
      </c>
      <c r="GY161" s="272">
        <f t="shared" si="504"/>
        <v>78.445815079977422</v>
      </c>
      <c r="GZ161" s="272">
        <f t="shared" si="505"/>
        <v>3.7875108081448454</v>
      </c>
      <c r="HA161" s="73">
        <f t="shared" si="650"/>
        <v>0.56842028915236276</v>
      </c>
      <c r="HB161" s="74">
        <f t="shared" si="651"/>
        <v>2.7444395683038796E-2</v>
      </c>
      <c r="HC161" s="279">
        <f t="shared" si="652"/>
        <v>1.0826960765576521</v>
      </c>
      <c r="HD161" s="280">
        <f t="shared" si="653"/>
        <v>138.00671189439254</v>
      </c>
      <c r="HE161" s="272">
        <f t="shared" si="506"/>
        <v>78.445815079977422</v>
      </c>
      <c r="HF161" s="272">
        <f t="shared" si="507"/>
        <v>3.7875108081448454</v>
      </c>
      <c r="HG161" s="73">
        <f t="shared" si="654"/>
        <v>0.56842028915236276</v>
      </c>
      <c r="HH161" s="74">
        <f t="shared" si="655"/>
        <v>2.7444395683038796E-2</v>
      </c>
      <c r="HI161" s="281">
        <f t="shared" si="656"/>
        <v>1.0826960765576521</v>
      </c>
      <c r="HJ161" s="72">
        <f t="shared" si="508"/>
        <v>2.1342625765042968</v>
      </c>
      <c r="HK161" s="73">
        <f t="shared" si="657"/>
        <v>2.1342625765042968</v>
      </c>
      <c r="HL161" s="73">
        <f t="shared" si="509"/>
        <v>0.9000452484423761</v>
      </c>
      <c r="HM161" s="74">
        <f t="shared" si="658"/>
        <v>0.9000452484423761</v>
      </c>
      <c r="HN161" s="75"/>
      <c r="HO161" s="75"/>
      <c r="HP161" s="76">
        <f t="shared" si="659"/>
        <v>0</v>
      </c>
      <c r="HQ161" s="77">
        <f t="shared" si="660"/>
        <v>0</v>
      </c>
      <c r="HR161" s="77">
        <f t="shared" si="661"/>
        <v>0</v>
      </c>
      <c r="HS161" s="77">
        <f t="shared" si="662"/>
        <v>0</v>
      </c>
      <c r="HT161" s="282">
        <f t="shared" si="663"/>
        <v>0</v>
      </c>
      <c r="HU161" s="73"/>
      <c r="HV161" s="74"/>
      <c r="HW161" s="279"/>
      <c r="HX161" s="76">
        <f t="shared" si="664"/>
        <v>0</v>
      </c>
      <c r="HY161" s="77">
        <f t="shared" si="665"/>
        <v>0</v>
      </c>
      <c r="HZ161" s="77">
        <f t="shared" si="510"/>
        <v>0</v>
      </c>
      <c r="IA161" s="77">
        <f t="shared" si="666"/>
        <v>0</v>
      </c>
      <c r="IB161" s="282">
        <f t="shared" si="667"/>
        <v>0</v>
      </c>
      <c r="IC161" s="73"/>
      <c r="ID161" s="74"/>
      <c r="IE161" s="279"/>
      <c r="IF161" s="76">
        <f t="shared" si="511"/>
        <v>13.918393534299266</v>
      </c>
      <c r="IG161" s="77">
        <f t="shared" si="668"/>
        <v>15.839271025967907</v>
      </c>
      <c r="IH161" s="77">
        <f t="shared" si="512"/>
        <v>18.397785977128688</v>
      </c>
      <c r="II161" s="77">
        <f t="shared" si="669"/>
        <v>21.245763246388211</v>
      </c>
      <c r="IJ161" s="282">
        <f t="shared" si="670"/>
        <v>200.15810956520113</v>
      </c>
      <c r="IK161" s="73">
        <f t="shared" si="671"/>
        <v>6.953699535099464E-2</v>
      </c>
      <c r="IL161" s="74">
        <f t="shared" si="672"/>
        <v>9.191626568163426E-2</v>
      </c>
      <c r="IM161" s="279">
        <f t="shared" si="673"/>
        <v>1.0238254386559078</v>
      </c>
      <c r="IN161" s="76">
        <f t="shared" si="513"/>
        <v>0</v>
      </c>
      <c r="IO161" s="77">
        <f t="shared" si="674"/>
        <v>0</v>
      </c>
      <c r="IP161" s="77">
        <f t="shared" si="514"/>
        <v>0</v>
      </c>
      <c r="IQ161" s="77">
        <f t="shared" si="675"/>
        <v>0</v>
      </c>
      <c r="IR161" s="282">
        <f t="shared" si="676"/>
        <v>0</v>
      </c>
      <c r="IS161" s="283"/>
      <c r="IT161" s="284"/>
      <c r="IU161" s="285"/>
      <c r="IV161" s="76">
        <f t="shared" si="515"/>
        <v>0</v>
      </c>
      <c r="IW161" s="77">
        <f t="shared" si="677"/>
        <v>0</v>
      </c>
      <c r="IX161" s="77">
        <f t="shared" si="678"/>
        <v>0</v>
      </c>
      <c r="IY161" s="77">
        <f t="shared" si="679"/>
        <v>0</v>
      </c>
      <c r="IZ161" s="282">
        <f t="shared" si="680"/>
        <v>0</v>
      </c>
      <c r="JA161" s="283"/>
      <c r="JB161" s="284"/>
      <c r="JC161" s="285"/>
      <c r="JD161" s="76">
        <f t="shared" si="516"/>
        <v>0</v>
      </c>
      <c r="JE161" s="77">
        <f t="shared" si="681"/>
        <v>0</v>
      </c>
      <c r="JF161" s="77">
        <f t="shared" si="517"/>
        <v>0</v>
      </c>
      <c r="JG161" s="77">
        <f t="shared" si="682"/>
        <v>0</v>
      </c>
      <c r="JH161" s="282">
        <f t="shared" si="683"/>
        <v>0</v>
      </c>
      <c r="JI161" s="283"/>
      <c r="JJ161" s="284"/>
      <c r="JK161" s="285"/>
      <c r="JL161" s="76">
        <f t="shared" si="518"/>
        <v>36.792985242889877</v>
      </c>
      <c r="JM161" s="77">
        <f t="shared" si="684"/>
        <v>41.870785136261105</v>
      </c>
      <c r="JN161" s="77">
        <f t="shared" si="519"/>
        <v>2.4677171518598602</v>
      </c>
      <c r="JO161" s="77">
        <f t="shared" si="685"/>
        <v>2.8497197669677665</v>
      </c>
      <c r="JP161" s="282">
        <f t="shared" si="686"/>
        <v>43.794841213883942</v>
      </c>
      <c r="JQ161" s="73">
        <f t="shared" si="520"/>
        <v>0.84012144405779188</v>
      </c>
      <c r="JR161" s="74">
        <f t="shared" si="521"/>
        <v>5.6347210846320842E-2</v>
      </c>
      <c r="JS161" s="279">
        <f t="shared" si="687"/>
        <v>1.1246677087334263</v>
      </c>
      <c r="JT161" s="76">
        <f t="shared" si="522"/>
        <v>0</v>
      </c>
      <c r="JU161" s="77">
        <f t="shared" si="688"/>
        <v>0</v>
      </c>
      <c r="JV161" s="77">
        <f t="shared" si="523"/>
        <v>0</v>
      </c>
      <c r="JW161" s="77">
        <f t="shared" si="689"/>
        <v>0</v>
      </c>
      <c r="JX161" s="282">
        <f t="shared" si="690"/>
        <v>0</v>
      </c>
      <c r="JY161" s="73"/>
      <c r="JZ161" s="74"/>
      <c r="KA161" s="279"/>
      <c r="KB161" s="76">
        <f t="shared" si="524"/>
        <v>0</v>
      </c>
      <c r="KC161" s="77">
        <f t="shared" si="691"/>
        <v>0</v>
      </c>
      <c r="KD161" s="77">
        <f t="shared" si="525"/>
        <v>0</v>
      </c>
      <c r="KE161" s="77">
        <f t="shared" si="692"/>
        <v>0</v>
      </c>
      <c r="KF161" s="282">
        <f t="shared" si="693"/>
        <v>0</v>
      </c>
      <c r="KG161" s="73"/>
      <c r="KH161" s="74"/>
      <c r="KI161" s="279"/>
      <c r="KJ161" s="76">
        <f t="shared" si="526"/>
        <v>12.877025902620089</v>
      </c>
      <c r="KK161" s="77">
        <f t="shared" si="694"/>
        <v>14.654184247440687</v>
      </c>
      <c r="KL161" s="77">
        <f t="shared" si="527"/>
        <v>0.42058146286355375</v>
      </c>
      <c r="KM161" s="77">
        <f t="shared" si="695"/>
        <v>0.48568747331483186</v>
      </c>
      <c r="KN161" s="282">
        <f t="shared" si="696"/>
        <v>16.926278761566426</v>
      </c>
      <c r="KO161" s="73">
        <f t="shared" si="528"/>
        <v>0.76077122940095054</v>
      </c>
      <c r="KP161" s="74">
        <f t="shared" si="529"/>
        <v>2.4847839787357457E-2</v>
      </c>
      <c r="KQ161" s="279">
        <f t="shared" si="530"/>
        <v>1.1088404829687082</v>
      </c>
      <c r="KR161" s="76">
        <f t="shared" si="531"/>
        <v>0</v>
      </c>
      <c r="KS161" s="77">
        <f t="shared" si="697"/>
        <v>0</v>
      </c>
      <c r="KT161" s="77">
        <f t="shared" si="532"/>
        <v>0</v>
      </c>
      <c r="KU161" s="77">
        <f t="shared" si="698"/>
        <v>0</v>
      </c>
      <c r="KV161" s="282">
        <f t="shared" si="699"/>
        <v>0</v>
      </c>
      <c r="KW161" s="73"/>
      <c r="KX161" s="74"/>
      <c r="KY161" s="279"/>
      <c r="KZ161" s="76">
        <f t="shared" si="533"/>
        <v>28.775803934467458</v>
      </c>
      <c r="LA161" s="77">
        <f t="shared" si="700"/>
        <v>32.747152635463308</v>
      </c>
      <c r="LB161" s="77">
        <f t="shared" si="534"/>
        <v>0.89921219342143122</v>
      </c>
      <c r="LC161" s="77">
        <f t="shared" si="701"/>
        <v>1.0384102409630689</v>
      </c>
      <c r="LD161" s="286">
        <f t="shared" si="702"/>
        <v>77.284775997627122</v>
      </c>
      <c r="LE161" s="73">
        <f t="shared" si="535"/>
        <v>0.3723347006317384</v>
      </c>
      <c r="LF161" s="74">
        <f t="shared" si="536"/>
        <v>1.1635049488259367E-2</v>
      </c>
      <c r="LG161" s="279">
        <f t="shared" si="537"/>
        <v>1.0531870176949687</v>
      </c>
      <c r="LH161" s="76">
        <f t="shared" si="538"/>
        <v>0</v>
      </c>
      <c r="LI161" s="77">
        <f t="shared" si="703"/>
        <v>0</v>
      </c>
      <c r="LJ161" s="77">
        <f t="shared" si="539"/>
        <v>0</v>
      </c>
      <c r="LK161" s="77">
        <f t="shared" si="704"/>
        <v>0</v>
      </c>
      <c r="LL161" s="282">
        <f t="shared" si="705"/>
        <v>0</v>
      </c>
      <c r="LM161" s="73"/>
      <c r="LN161" s="74"/>
      <c r="LO161" s="279"/>
      <c r="LP161" s="76">
        <f t="shared" si="540"/>
        <v>0</v>
      </c>
      <c r="LQ161" s="77">
        <f t="shared" si="706"/>
        <v>0</v>
      </c>
      <c r="LR161" s="77">
        <f t="shared" si="541"/>
        <v>0</v>
      </c>
      <c r="LS161" s="77">
        <f t="shared" si="707"/>
        <v>0</v>
      </c>
      <c r="LT161" s="282">
        <f t="shared" si="708"/>
        <v>0</v>
      </c>
      <c r="LU161" s="73"/>
      <c r="LV161" s="74"/>
      <c r="LW161" s="279"/>
      <c r="LX161" s="76">
        <f t="shared" si="542"/>
        <v>0</v>
      </c>
      <c r="LY161" s="77">
        <f t="shared" si="709"/>
        <v>0</v>
      </c>
      <c r="LZ161" s="77">
        <f t="shared" si="543"/>
        <v>0</v>
      </c>
      <c r="MA161" s="77">
        <f t="shared" si="710"/>
        <v>0</v>
      </c>
      <c r="MB161" s="286">
        <f t="shared" si="711"/>
        <v>0</v>
      </c>
      <c r="MC161" s="73"/>
      <c r="MD161" s="74"/>
      <c r="ME161" s="279"/>
      <c r="MF161" s="76">
        <f t="shared" si="544"/>
        <v>0</v>
      </c>
      <c r="MG161" s="77">
        <f t="shared" si="712"/>
        <v>0</v>
      </c>
      <c r="MH161" s="77">
        <f t="shared" si="545"/>
        <v>0</v>
      </c>
      <c r="MI161" s="77">
        <f t="shared" si="713"/>
        <v>0</v>
      </c>
      <c r="MJ161" s="286">
        <f t="shared" si="714"/>
        <v>0</v>
      </c>
      <c r="MK161" s="73"/>
      <c r="ML161" s="74"/>
      <c r="MM161" s="279"/>
      <c r="MN161" s="287">
        <f t="shared" si="715"/>
        <v>1.0478540818260953</v>
      </c>
      <c r="MO161" s="288">
        <f t="shared" si="715"/>
        <v>0</v>
      </c>
      <c r="MP161" s="288">
        <f t="shared" si="715"/>
        <v>1.0826989384863395</v>
      </c>
      <c r="MQ161" s="289">
        <f t="shared" si="546"/>
        <v>0</v>
      </c>
      <c r="MR161" s="290">
        <f t="shared" si="716"/>
        <v>2.1342691938633909</v>
      </c>
      <c r="MS161" s="291"/>
      <c r="MT161" s="291">
        <f t="shared" si="547"/>
        <v>0.90004762756369394</v>
      </c>
      <c r="MU161" s="292"/>
      <c r="MV161" s="359">
        <f t="shared" si="548"/>
        <v>0</v>
      </c>
      <c r="MW161" s="360">
        <f t="shared" si="549"/>
        <v>0</v>
      </c>
      <c r="MX161" s="360">
        <f t="shared" si="550"/>
        <v>1.2342215662996969</v>
      </c>
      <c r="MY161" s="360">
        <f t="shared" si="551"/>
        <v>0</v>
      </c>
      <c r="MZ161" s="360">
        <f t="shared" si="552"/>
        <v>0</v>
      </c>
      <c r="NA161" s="360">
        <f t="shared" si="553"/>
        <v>0</v>
      </c>
      <c r="NB161" s="360">
        <f t="shared" si="554"/>
        <v>0.29668734156387783</v>
      </c>
      <c r="NC161" s="360">
        <f t="shared" si="555"/>
        <v>0</v>
      </c>
      <c r="ND161" s="360">
        <f t="shared" si="556"/>
        <v>0</v>
      </c>
      <c r="NE161" s="360">
        <f t="shared" si="557"/>
        <v>0.11310172926280823</v>
      </c>
      <c r="NF161" s="360">
        <f t="shared" si="558"/>
        <v>0</v>
      </c>
      <c r="NG161" s="360">
        <f t="shared" si="559"/>
        <v>0.49025855673700797</v>
      </c>
      <c r="NH161" s="360">
        <f t="shared" si="560"/>
        <v>0</v>
      </c>
      <c r="NI161" s="360">
        <f t="shared" si="561"/>
        <v>0</v>
      </c>
      <c r="NJ161" s="360">
        <f t="shared" si="562"/>
        <v>0</v>
      </c>
      <c r="NK161" s="361">
        <f t="shared" si="563"/>
        <v>0</v>
      </c>
      <c r="NL161" s="145">
        <f t="shared" si="717"/>
        <v>2.1342691938633909</v>
      </c>
      <c r="NM161" s="40"/>
      <c r="NN161" s="56">
        <f t="shared" si="718"/>
        <v>0.90004762756369394</v>
      </c>
      <c r="NO161" s="59"/>
      <c r="NP161" s="55">
        <f t="shared" si="564"/>
        <v>1.0478540818260953</v>
      </c>
      <c r="NQ161" s="40"/>
      <c r="NR161" s="56">
        <f t="shared" si="565"/>
        <v>1.0826989384863395</v>
      </c>
      <c r="NS161" s="60"/>
      <c r="NT161" s="25"/>
      <c r="NU161" s="86">
        <f t="shared" si="721"/>
        <v>0</v>
      </c>
      <c r="NV161" s="86">
        <f t="shared" si="721"/>
        <v>0</v>
      </c>
      <c r="NW161" s="86">
        <f t="shared" si="721"/>
        <v>0</v>
      </c>
      <c r="NX161" s="86">
        <f t="shared" si="719"/>
        <v>0</v>
      </c>
      <c r="NY161" s="87">
        <f t="shared" si="722"/>
        <v>0</v>
      </c>
      <c r="NZ161" s="87">
        <f t="shared" si="722"/>
        <v>0</v>
      </c>
      <c r="OA161" s="87">
        <f t="shared" si="722"/>
        <v>0</v>
      </c>
      <c r="OB161" s="87">
        <f t="shared" si="720"/>
        <v>0</v>
      </c>
      <c r="OC161" s="26"/>
    </row>
    <row r="162" spans="1:393" thickBot="1" x14ac:dyDescent="0.35">
      <c r="A162" s="136" t="s">
        <v>422</v>
      </c>
      <c r="B162" s="137" t="s">
        <v>423</v>
      </c>
      <c r="C162" s="133" t="s">
        <v>118</v>
      </c>
      <c r="D162" s="64">
        <f>VLOOKUP(B162,[1]УсіТ_1!$A$10:$G$556,6,FALSE)</f>
        <v>219.3</v>
      </c>
      <c r="E162" s="64">
        <f>VLOOKUP(B162,[1]УсіТ_1!$A$10:$G$556,7,FALSE)</f>
        <v>0</v>
      </c>
      <c r="F162" s="38">
        <v>41.7</v>
      </c>
      <c r="G162" s="38"/>
      <c r="H162" s="39">
        <v>1078</v>
      </c>
      <c r="I162" s="256">
        <v>1.3223</v>
      </c>
      <c r="J162" s="62">
        <v>1.3223</v>
      </c>
      <c r="K162" s="257">
        <f t="shared" si="566"/>
        <v>0.84000000000000008</v>
      </c>
      <c r="L162" s="258">
        <f t="shared" si="567"/>
        <v>0.84000000000000008</v>
      </c>
      <c r="M162" s="63">
        <v>0</v>
      </c>
      <c r="N162" s="63">
        <v>0</v>
      </c>
      <c r="O162" s="63">
        <v>0.48230000000000001</v>
      </c>
      <c r="P162" s="63">
        <v>0</v>
      </c>
      <c r="Q162" s="63">
        <v>0</v>
      </c>
      <c r="R162" s="63">
        <v>0</v>
      </c>
      <c r="S162" s="63">
        <v>0.26350000000000001</v>
      </c>
      <c r="T162" s="63">
        <v>0</v>
      </c>
      <c r="U162" s="63">
        <v>0</v>
      </c>
      <c r="V162" s="63">
        <v>0.1134</v>
      </c>
      <c r="W162" s="63">
        <v>0</v>
      </c>
      <c r="X162" s="63">
        <v>0.46310000000000001</v>
      </c>
      <c r="Y162" s="63">
        <v>0</v>
      </c>
      <c r="Z162" s="63">
        <v>0</v>
      </c>
      <c r="AA162" s="63">
        <v>0</v>
      </c>
      <c r="AB162" s="259">
        <v>0</v>
      </c>
      <c r="AC162" s="144">
        <v>0</v>
      </c>
      <c r="AD162" s="70">
        <v>0</v>
      </c>
      <c r="AE162" s="70">
        <v>0</v>
      </c>
      <c r="AF162" s="68">
        <f t="shared" si="568"/>
        <v>0</v>
      </c>
      <c r="AG162" s="68">
        <f t="shared" si="569"/>
        <v>0</v>
      </c>
      <c r="AH162" s="71">
        <v>0</v>
      </c>
      <c r="AI162" s="71">
        <v>0</v>
      </c>
      <c r="AJ162" s="68">
        <f t="shared" si="570"/>
        <v>0</v>
      </c>
      <c r="AK162" s="68">
        <f t="shared" si="571"/>
        <v>0</v>
      </c>
      <c r="AL162" s="71">
        <v>0</v>
      </c>
      <c r="AM162" s="69">
        <f t="shared" si="572"/>
        <v>0</v>
      </c>
      <c r="AN162" s="260">
        <v>0</v>
      </c>
      <c r="AO162" s="71">
        <v>0</v>
      </c>
      <c r="AP162" s="71">
        <v>0</v>
      </c>
      <c r="AQ162" s="68">
        <f t="shared" si="573"/>
        <v>0</v>
      </c>
      <c r="AR162" s="68">
        <f t="shared" si="574"/>
        <v>0</v>
      </c>
      <c r="AS162" s="71">
        <v>0</v>
      </c>
      <c r="AT162" s="261">
        <f t="shared" si="485"/>
        <v>0</v>
      </c>
      <c r="AU162" s="71">
        <v>0</v>
      </c>
      <c r="AV162" s="68">
        <f t="shared" si="575"/>
        <v>0</v>
      </c>
      <c r="AW162" s="68">
        <f t="shared" si="576"/>
        <v>0</v>
      </c>
      <c r="AX162" s="71">
        <v>0</v>
      </c>
      <c r="AY162" s="69">
        <f t="shared" si="577"/>
        <v>0</v>
      </c>
      <c r="AZ162" s="260">
        <v>13</v>
      </c>
      <c r="BA162" s="260">
        <v>66.263166666666805</v>
      </c>
      <c r="BB162" s="260">
        <v>6.9103016666666903</v>
      </c>
      <c r="BC162" s="262">
        <f t="shared" si="578"/>
        <v>5.5282413333333524</v>
      </c>
      <c r="BD162" s="262">
        <f t="shared" si="486"/>
        <v>1.3820603333333379</v>
      </c>
      <c r="BE162" s="260">
        <v>2.59372966666667</v>
      </c>
      <c r="BF162" s="262">
        <f t="shared" si="579"/>
        <v>2.0749837333333363</v>
      </c>
      <c r="BG162" s="262">
        <f t="shared" si="487"/>
        <v>0.51874593333333374</v>
      </c>
      <c r="BH162" s="260">
        <v>8.1704125784228427</v>
      </c>
      <c r="BI162" s="263">
        <f t="shared" si="580"/>
        <v>4.784217766945809</v>
      </c>
      <c r="BJ162" s="68">
        <f t="shared" si="581"/>
        <v>0.11197550438728505</v>
      </c>
      <c r="BK162" s="260">
        <v>4.1965247623833166</v>
      </c>
      <c r="BL162" s="69">
        <f t="shared" si="582"/>
        <v>105.76096240896759</v>
      </c>
      <c r="BM162" s="260">
        <v>0</v>
      </c>
      <c r="BN162" s="260">
        <v>0</v>
      </c>
      <c r="BO162" s="260">
        <v>0</v>
      </c>
      <c r="BP162" s="68">
        <f t="shared" si="583"/>
        <v>0</v>
      </c>
      <c r="BQ162" s="68">
        <f t="shared" si="584"/>
        <v>0</v>
      </c>
      <c r="BR162" s="260">
        <v>0</v>
      </c>
      <c r="BS162" s="260">
        <v>0</v>
      </c>
      <c r="BT162" s="68">
        <f t="shared" si="585"/>
        <v>0</v>
      </c>
      <c r="BU162" s="68">
        <f t="shared" si="586"/>
        <v>0</v>
      </c>
      <c r="BV162" s="260">
        <v>0</v>
      </c>
      <c r="BW162" s="69">
        <f t="shared" si="587"/>
        <v>0</v>
      </c>
      <c r="BX162" s="260">
        <v>0</v>
      </c>
      <c r="BY162" s="260">
        <v>0</v>
      </c>
      <c r="BZ162" s="263">
        <f t="shared" si="588"/>
        <v>0</v>
      </c>
      <c r="CA162" s="263">
        <f t="shared" si="589"/>
        <v>0</v>
      </c>
      <c r="CB162" s="260">
        <v>0</v>
      </c>
      <c r="CC162" s="264">
        <f t="shared" si="590"/>
        <v>0</v>
      </c>
      <c r="CD162" s="260">
        <v>0</v>
      </c>
      <c r="CE162" s="260">
        <v>0</v>
      </c>
      <c r="CF162" s="263">
        <f t="shared" si="591"/>
        <v>0</v>
      </c>
      <c r="CG162" s="263">
        <f t="shared" si="592"/>
        <v>0</v>
      </c>
      <c r="CH162" s="260">
        <v>0</v>
      </c>
      <c r="CI162" s="69">
        <f t="shared" si="593"/>
        <v>0</v>
      </c>
      <c r="CJ162" s="260">
        <v>27.163218736484577</v>
      </c>
      <c r="CK162" s="260">
        <v>5.9759092205734046</v>
      </c>
      <c r="CL162" s="260">
        <v>2.587131122283203</v>
      </c>
      <c r="CM162" s="260">
        <v>2.1261686696381608</v>
      </c>
      <c r="CN162" s="260">
        <v>5.6716477355070687</v>
      </c>
      <c r="CO162" s="265">
        <f t="shared" si="594"/>
        <v>0.39837653694201647</v>
      </c>
      <c r="CP162" s="266">
        <f t="shared" si="595"/>
        <v>1.8084729402392548</v>
      </c>
      <c r="CQ162" s="260">
        <v>4.4645946965726431</v>
      </c>
      <c r="CR162" s="265">
        <f t="shared" si="596"/>
        <v>6.1187270316528077E-2</v>
      </c>
      <c r="CS162" s="265">
        <f t="shared" si="597"/>
        <v>2.6142612829568974</v>
      </c>
      <c r="CT162" s="260">
        <v>2.2931250929486842</v>
      </c>
      <c r="CU162" s="267">
        <f t="shared" si="488"/>
        <v>57.7867519252435</v>
      </c>
      <c r="CV162" s="260">
        <v>0</v>
      </c>
      <c r="CW162" s="260">
        <v>0</v>
      </c>
      <c r="CX162" s="68">
        <f t="shared" si="598"/>
        <v>0</v>
      </c>
      <c r="CY162" s="68">
        <f t="shared" si="599"/>
        <v>0</v>
      </c>
      <c r="CZ162" s="260">
        <v>0</v>
      </c>
      <c r="DA162" s="69">
        <f t="shared" si="600"/>
        <v>0</v>
      </c>
      <c r="DB162" s="260">
        <v>0</v>
      </c>
      <c r="DC162" s="260">
        <v>0</v>
      </c>
      <c r="DD162" s="68">
        <f t="shared" si="601"/>
        <v>0</v>
      </c>
      <c r="DE162" s="68">
        <f t="shared" si="602"/>
        <v>0</v>
      </c>
      <c r="DF162" s="260">
        <v>0</v>
      </c>
      <c r="DG162" s="69">
        <f t="shared" si="603"/>
        <v>0</v>
      </c>
      <c r="DH162" s="260">
        <v>9.0707273963443207</v>
      </c>
      <c r="DI162" s="260">
        <v>1.9955600271957505</v>
      </c>
      <c r="DJ162" s="260">
        <v>0.13682001077499995</v>
      </c>
      <c r="DK162" s="260">
        <v>6.6034895445386654</v>
      </c>
      <c r="DL162" s="68">
        <f t="shared" si="604"/>
        <v>0.46382910560839585</v>
      </c>
      <c r="DM162" s="68">
        <f t="shared" si="605"/>
        <v>2.1056018831506877</v>
      </c>
      <c r="DN162" s="260">
        <v>1.9207342788461099</v>
      </c>
      <c r="DO162" s="68">
        <f t="shared" si="606"/>
        <v>2.6323663291585937E-2</v>
      </c>
      <c r="DP162" s="68">
        <f t="shared" si="607"/>
        <v>1.124693639915455</v>
      </c>
      <c r="DQ162" s="260">
        <v>0.98653612949231995</v>
      </c>
      <c r="DR162" s="264">
        <f t="shared" si="608"/>
        <v>24.856640864630595</v>
      </c>
      <c r="DS162" s="260">
        <v>0</v>
      </c>
      <c r="DT162" s="260">
        <v>0</v>
      </c>
      <c r="DU162" s="260">
        <v>0</v>
      </c>
      <c r="DV162" s="68">
        <f t="shared" si="609"/>
        <v>0</v>
      </c>
      <c r="DW162" s="68">
        <f t="shared" si="610"/>
        <v>0</v>
      </c>
      <c r="DX162" s="260">
        <v>0</v>
      </c>
      <c r="DY162" s="260">
        <v>0</v>
      </c>
      <c r="DZ162" s="260">
        <v>0</v>
      </c>
      <c r="EA162" s="260">
        <v>0</v>
      </c>
      <c r="EB162" s="68">
        <f t="shared" si="611"/>
        <v>0</v>
      </c>
      <c r="EC162" s="68">
        <f t="shared" si="612"/>
        <v>0</v>
      </c>
      <c r="ED162" s="267">
        <v>0</v>
      </c>
      <c r="EE162" s="69">
        <f t="shared" si="613"/>
        <v>0</v>
      </c>
      <c r="EF162" s="260">
        <v>16.229035555555498</v>
      </c>
      <c r="EG162" s="260">
        <v>3.5703878222222101</v>
      </c>
      <c r="EH162" s="260">
        <v>41.132289194952669</v>
      </c>
      <c r="EI162" s="260">
        <v>11.815805122529927</v>
      </c>
      <c r="EJ162" s="268">
        <f t="shared" si="614"/>
        <v>0.82994215180650199</v>
      </c>
      <c r="EK162" s="266">
        <f t="shared" si="615"/>
        <v>3.7676112529801373</v>
      </c>
      <c r="EL162" s="260">
        <v>7.8455217655559979</v>
      </c>
      <c r="EM162" s="268">
        <f t="shared" si="616"/>
        <v>0.10752287579694496</v>
      </c>
      <c r="EN162" s="268">
        <f t="shared" si="617"/>
        <v>4.5939766519083767</v>
      </c>
      <c r="EO162" s="269">
        <f t="shared" si="618"/>
        <v>80.5930394608163</v>
      </c>
      <c r="EP162" s="69">
        <f t="shared" si="619"/>
        <v>101.54722972062854</v>
      </c>
      <c r="EQ162" s="260">
        <v>0</v>
      </c>
      <c r="ER162" s="260">
        <v>0</v>
      </c>
      <c r="ES162" s="260">
        <v>0</v>
      </c>
      <c r="ET162" s="68">
        <f t="shared" si="620"/>
        <v>0</v>
      </c>
      <c r="EU162" s="68">
        <f t="shared" si="621"/>
        <v>0</v>
      </c>
      <c r="EV162" s="260">
        <v>0</v>
      </c>
      <c r="EW162" s="260">
        <v>0</v>
      </c>
      <c r="EX162" s="68">
        <f t="shared" si="622"/>
        <v>0</v>
      </c>
      <c r="EY162" s="68">
        <f t="shared" si="623"/>
        <v>0</v>
      </c>
      <c r="EZ162" s="260">
        <v>0</v>
      </c>
      <c r="FA162" s="69">
        <f t="shared" si="624"/>
        <v>0</v>
      </c>
      <c r="FB162" s="260">
        <v>0</v>
      </c>
      <c r="FC162" s="260">
        <v>0</v>
      </c>
      <c r="FD162" s="68">
        <f t="shared" si="625"/>
        <v>0</v>
      </c>
      <c r="FE162" s="68">
        <f t="shared" si="626"/>
        <v>0</v>
      </c>
      <c r="FF162" s="260">
        <v>0</v>
      </c>
      <c r="FG162" s="69">
        <f t="shared" si="627"/>
        <v>0</v>
      </c>
      <c r="FH162" s="260">
        <v>0</v>
      </c>
      <c r="FI162" s="260">
        <v>0</v>
      </c>
      <c r="FJ162" s="68">
        <f t="shared" si="628"/>
        <v>0</v>
      </c>
      <c r="FK162" s="68">
        <f t="shared" si="629"/>
        <v>0</v>
      </c>
      <c r="FL162" s="260">
        <v>0</v>
      </c>
      <c r="FM162" s="69">
        <f t="shared" si="630"/>
        <v>0</v>
      </c>
      <c r="FN162" s="260">
        <v>0</v>
      </c>
      <c r="FO162" s="260">
        <v>0</v>
      </c>
      <c r="FP162" s="68">
        <f t="shared" si="631"/>
        <v>0</v>
      </c>
      <c r="FQ162" s="68">
        <f t="shared" si="632"/>
        <v>0</v>
      </c>
      <c r="FR162" s="260">
        <v>0</v>
      </c>
      <c r="FS162" s="264">
        <f t="shared" si="633"/>
        <v>0</v>
      </c>
      <c r="FT162" s="270">
        <f t="shared" si="489"/>
        <v>289.95158491947024</v>
      </c>
      <c r="FU162" s="271">
        <f t="shared" si="490"/>
        <v>64.004838758375769</v>
      </c>
      <c r="FV162" s="272">
        <f t="shared" si="634"/>
        <v>43.630877925039385</v>
      </c>
      <c r="FW162" s="272">
        <f t="shared" si="491"/>
        <v>9.7293937363048499</v>
      </c>
      <c r="FX162" s="272">
        <f t="shared" si="492"/>
        <v>66.263166666666805</v>
      </c>
      <c r="FY162" s="272">
        <f t="shared" si="493"/>
        <v>0</v>
      </c>
      <c r="FZ162" s="272">
        <f t="shared" si="494"/>
        <v>0</v>
      </c>
      <c r="GA162" s="272">
        <f t="shared" si="495"/>
        <v>0</v>
      </c>
      <c r="GB162" s="272">
        <f t="shared" si="496"/>
        <v>0</v>
      </c>
      <c r="GC162" s="272">
        <f t="shared" si="497"/>
        <v>0</v>
      </c>
      <c r="GD162" s="272">
        <f t="shared" si="498"/>
        <v>0</v>
      </c>
      <c r="GE162" s="272">
        <f t="shared" si="499"/>
        <v>24.09094240257566</v>
      </c>
      <c r="GF162" s="273">
        <f t="shared" si="500"/>
        <v>9.3716570131714967</v>
      </c>
      <c r="GG162" s="273">
        <f t="shared" si="501"/>
        <v>1.6921477943569143</v>
      </c>
      <c r="GH162" s="272">
        <f t="shared" si="635"/>
        <v>22.401263319397593</v>
      </c>
      <c r="GI162" s="274">
        <f t="shared" si="636"/>
        <v>16.002922196906376</v>
      </c>
      <c r="GJ162" s="275">
        <f t="shared" si="502"/>
        <v>0.30700931379234403</v>
      </c>
      <c r="GK162" s="271">
        <f t="shared" si="637"/>
        <v>230.12048280836004</v>
      </c>
      <c r="GL162" s="276">
        <f t="shared" si="638"/>
        <v>289.95180833853368</v>
      </c>
      <c r="GM162" s="272">
        <f t="shared" si="639"/>
        <v>89.379417968453652</v>
      </c>
      <c r="GN162" s="272">
        <f t="shared" si="640"/>
        <v>11.728550844454109</v>
      </c>
      <c r="GO162" s="277">
        <f t="shared" si="641"/>
        <v>0.38840270486868017</v>
      </c>
      <c r="GP162" s="278">
        <f t="shared" si="642"/>
        <v>5.0967000856770417E-2</v>
      </c>
      <c r="GQ162" s="279">
        <f t="shared" si="643"/>
        <v>1.0614931490315547</v>
      </c>
      <c r="GR162" s="280">
        <f t="shared" si="644"/>
        <v>230.12048280836004</v>
      </c>
      <c r="GS162" s="272">
        <f t="shared" si="645"/>
        <v>89.379417968453652</v>
      </c>
      <c r="GT162" s="272">
        <f t="shared" si="503"/>
        <v>11.728550844454109</v>
      </c>
      <c r="GU162" s="73">
        <f t="shared" si="646"/>
        <v>0.38840270486868017</v>
      </c>
      <c r="GV162" s="74">
        <f t="shared" si="647"/>
        <v>5.0967000856770417E-2</v>
      </c>
      <c r="GW162" s="279">
        <f t="shared" si="648"/>
        <v>1.0614931490315547</v>
      </c>
      <c r="GX162" s="280">
        <f t="shared" si="649"/>
        <v>146.18321105521116</v>
      </c>
      <c r="GY162" s="272">
        <f t="shared" si="504"/>
        <v>83.54267229277977</v>
      </c>
      <c r="GZ162" s="272">
        <f t="shared" si="505"/>
        <v>4.0133502734001354</v>
      </c>
      <c r="HA162" s="73">
        <f t="shared" si="650"/>
        <v>0.57149293472030094</v>
      </c>
      <c r="HB162" s="74">
        <f t="shared" si="651"/>
        <v>2.7454248982698531E-2</v>
      </c>
      <c r="HC162" s="279">
        <f t="shared" si="652"/>
        <v>1.0831216576632705</v>
      </c>
      <c r="HD162" s="280">
        <f t="shared" si="653"/>
        <v>146.18321105521116</v>
      </c>
      <c r="HE162" s="272">
        <f t="shared" si="506"/>
        <v>83.54267229277977</v>
      </c>
      <c r="HF162" s="272">
        <f t="shared" si="507"/>
        <v>4.0133502734001354</v>
      </c>
      <c r="HG162" s="73">
        <f t="shared" si="654"/>
        <v>0.57149293472030094</v>
      </c>
      <c r="HH162" s="74">
        <f t="shared" si="655"/>
        <v>2.7454248982698531E-2</v>
      </c>
      <c r="HI162" s="281">
        <f t="shared" si="656"/>
        <v>1.0831216576632705</v>
      </c>
      <c r="HJ162" s="72">
        <f t="shared" si="508"/>
        <v>1.4036123909644247</v>
      </c>
      <c r="HK162" s="73">
        <f t="shared" si="657"/>
        <v>1.4036123909644247</v>
      </c>
      <c r="HL162" s="73">
        <f t="shared" si="509"/>
        <v>0.90982219243714735</v>
      </c>
      <c r="HM162" s="74">
        <f t="shared" si="658"/>
        <v>0.90982219243714735</v>
      </c>
      <c r="HN162" s="75"/>
      <c r="HO162" s="75"/>
      <c r="HP162" s="76">
        <f t="shared" si="659"/>
        <v>0</v>
      </c>
      <c r="HQ162" s="77">
        <f t="shared" si="660"/>
        <v>0</v>
      </c>
      <c r="HR162" s="77">
        <f t="shared" si="661"/>
        <v>0</v>
      </c>
      <c r="HS162" s="77">
        <f t="shared" si="662"/>
        <v>0</v>
      </c>
      <c r="HT162" s="282">
        <f t="shared" si="663"/>
        <v>0</v>
      </c>
      <c r="HU162" s="73"/>
      <c r="HV162" s="74"/>
      <c r="HW162" s="279"/>
      <c r="HX162" s="76">
        <f t="shared" si="664"/>
        <v>0</v>
      </c>
      <c r="HY162" s="77">
        <f t="shared" si="665"/>
        <v>0</v>
      </c>
      <c r="HZ162" s="77">
        <f t="shared" si="510"/>
        <v>0</v>
      </c>
      <c r="IA162" s="77">
        <f t="shared" si="666"/>
        <v>0</v>
      </c>
      <c r="IB162" s="282">
        <f t="shared" si="667"/>
        <v>0</v>
      </c>
      <c r="IC162" s="73"/>
      <c r="ID162" s="74"/>
      <c r="IE162" s="279"/>
      <c r="IF162" s="76">
        <f t="shared" si="511"/>
        <v>5.8367456756738871</v>
      </c>
      <c r="IG162" s="77">
        <f t="shared" si="668"/>
        <v>6.6422749463736404</v>
      </c>
      <c r="IH162" s="77">
        <f t="shared" si="512"/>
        <v>7.7152005710539733</v>
      </c>
      <c r="II162" s="77">
        <f t="shared" si="669"/>
        <v>8.9095136194531293</v>
      </c>
      <c r="IJ162" s="282">
        <f t="shared" si="670"/>
        <v>83.937271753148877</v>
      </c>
      <c r="IK162" s="73">
        <f t="shared" si="671"/>
        <v>6.953699535099464E-2</v>
      </c>
      <c r="IL162" s="74">
        <f t="shared" si="672"/>
        <v>9.1916265681634329E-2</v>
      </c>
      <c r="IM162" s="279">
        <f t="shared" si="673"/>
        <v>1.0238254386559078</v>
      </c>
      <c r="IN162" s="76">
        <f t="shared" si="513"/>
        <v>0</v>
      </c>
      <c r="IO162" s="77">
        <f t="shared" si="674"/>
        <v>0</v>
      </c>
      <c r="IP162" s="77">
        <f t="shared" si="514"/>
        <v>0</v>
      </c>
      <c r="IQ162" s="77">
        <f t="shared" si="675"/>
        <v>0</v>
      </c>
      <c r="IR162" s="282">
        <f t="shared" si="676"/>
        <v>0</v>
      </c>
      <c r="IS162" s="283"/>
      <c r="IT162" s="284"/>
      <c r="IU162" s="285"/>
      <c r="IV162" s="76">
        <f t="shared" si="515"/>
        <v>0</v>
      </c>
      <c r="IW162" s="77">
        <f t="shared" si="677"/>
        <v>0</v>
      </c>
      <c r="IX162" s="77">
        <f t="shared" si="678"/>
        <v>0</v>
      </c>
      <c r="IY162" s="77">
        <f t="shared" si="679"/>
        <v>0</v>
      </c>
      <c r="IZ162" s="282">
        <f t="shared" si="680"/>
        <v>0</v>
      </c>
      <c r="JA162" s="283"/>
      <c r="JB162" s="284"/>
      <c r="JC162" s="285"/>
      <c r="JD162" s="76">
        <f t="shared" si="516"/>
        <v>0</v>
      </c>
      <c r="JE162" s="77">
        <f t="shared" si="681"/>
        <v>0</v>
      </c>
      <c r="JF162" s="77">
        <f t="shared" si="517"/>
        <v>0</v>
      </c>
      <c r="JG162" s="77">
        <f t="shared" si="682"/>
        <v>0</v>
      </c>
      <c r="JH162" s="282">
        <f t="shared" si="683"/>
        <v>0</v>
      </c>
      <c r="JI162" s="283"/>
      <c r="JJ162" s="284"/>
      <c r="JK162" s="285"/>
      <c r="JL162" s="76">
        <f t="shared" si="518"/>
        <v>38.534863709357282</v>
      </c>
      <c r="JM162" s="77">
        <f t="shared" si="684"/>
        <v>43.853060249885679</v>
      </c>
      <c r="JN162" s="77">
        <f t="shared" si="519"/>
        <v>2.5857324768967054</v>
      </c>
      <c r="JO162" s="77">
        <f t="shared" si="685"/>
        <v>2.9860038643203155</v>
      </c>
      <c r="JP162" s="282">
        <f t="shared" si="686"/>
        <v>45.862501527971034</v>
      </c>
      <c r="JQ162" s="73">
        <f t="shared" si="520"/>
        <v>0.84022594550049334</v>
      </c>
      <c r="JR162" s="74">
        <f t="shared" si="521"/>
        <v>5.6380101188324754E-2</v>
      </c>
      <c r="JS162" s="279">
        <f t="shared" si="687"/>
        <v>1.1246872224024758</v>
      </c>
      <c r="JT162" s="76">
        <f t="shared" si="522"/>
        <v>0</v>
      </c>
      <c r="JU162" s="77">
        <f t="shared" si="688"/>
        <v>0</v>
      </c>
      <c r="JV162" s="77">
        <f t="shared" si="523"/>
        <v>0</v>
      </c>
      <c r="JW162" s="77">
        <f t="shared" si="689"/>
        <v>0</v>
      </c>
      <c r="JX162" s="282">
        <f t="shared" si="690"/>
        <v>0</v>
      </c>
      <c r="JY162" s="73"/>
      <c r="JZ162" s="74"/>
      <c r="KA162" s="279"/>
      <c r="KB162" s="76">
        <f t="shared" si="524"/>
        <v>0</v>
      </c>
      <c r="KC162" s="77">
        <f t="shared" si="691"/>
        <v>0</v>
      </c>
      <c r="KD162" s="77">
        <f t="shared" si="525"/>
        <v>0</v>
      </c>
      <c r="KE162" s="77">
        <f t="shared" si="692"/>
        <v>0</v>
      </c>
      <c r="KF162" s="282">
        <f t="shared" si="693"/>
        <v>0</v>
      </c>
      <c r="KG162" s="73"/>
      <c r="KH162" s="74"/>
      <c r="KI162" s="279"/>
      <c r="KJ162" s="76">
        <f t="shared" si="526"/>
        <v>15.007247961680765</v>
      </c>
      <c r="KK162" s="77">
        <f t="shared" si="694"/>
        <v>17.078398252872326</v>
      </c>
      <c r="KL162" s="77">
        <f t="shared" si="527"/>
        <v>0.49015276889998177</v>
      </c>
      <c r="KM162" s="77">
        <f t="shared" si="695"/>
        <v>0.56602841752569899</v>
      </c>
      <c r="KN162" s="282">
        <f t="shared" si="696"/>
        <v>19.727492749706823</v>
      </c>
      <c r="KO162" s="73">
        <f t="shared" si="528"/>
        <v>0.7607275872350171</v>
      </c>
      <c r="KP162" s="74">
        <f t="shared" si="529"/>
        <v>2.4846176608391661E-2</v>
      </c>
      <c r="KQ162" s="279">
        <f t="shared" si="530"/>
        <v>1.1088342024532838</v>
      </c>
      <c r="KR162" s="76">
        <f t="shared" si="531"/>
        <v>0</v>
      </c>
      <c r="KS162" s="77">
        <f t="shared" si="697"/>
        <v>0</v>
      </c>
      <c r="KT162" s="77">
        <f t="shared" si="532"/>
        <v>0</v>
      </c>
      <c r="KU162" s="77">
        <f t="shared" si="698"/>
        <v>0</v>
      </c>
      <c r="KV162" s="282">
        <f t="shared" si="699"/>
        <v>0</v>
      </c>
      <c r="KW162" s="73"/>
      <c r="KX162" s="74"/>
      <c r="KY162" s="279"/>
      <c r="KZ162" s="76">
        <f t="shared" si="533"/>
        <v>30.000560621741691</v>
      </c>
      <c r="LA162" s="77">
        <f t="shared" si="700"/>
        <v>34.140937993148263</v>
      </c>
      <c r="LB162" s="77">
        <f t="shared" si="534"/>
        <v>0.93746502760344697</v>
      </c>
      <c r="LC162" s="77">
        <f t="shared" si="701"/>
        <v>1.0825846138764605</v>
      </c>
      <c r="LD162" s="286">
        <f t="shared" si="702"/>
        <v>80.5930394608163</v>
      </c>
      <c r="LE162" s="73">
        <f t="shared" si="535"/>
        <v>0.3722475392720202</v>
      </c>
      <c r="LF162" s="74">
        <f t="shared" si="536"/>
        <v>1.1632084282653653E-2</v>
      </c>
      <c r="LG162" s="279">
        <f t="shared" si="537"/>
        <v>1.0531745295418864</v>
      </c>
      <c r="LH162" s="76">
        <f t="shared" si="538"/>
        <v>0</v>
      </c>
      <c r="LI162" s="77">
        <f t="shared" si="703"/>
        <v>0</v>
      </c>
      <c r="LJ162" s="77">
        <f t="shared" si="539"/>
        <v>0</v>
      </c>
      <c r="LK162" s="77">
        <f t="shared" si="704"/>
        <v>0</v>
      </c>
      <c r="LL162" s="282">
        <f t="shared" si="705"/>
        <v>0</v>
      </c>
      <c r="LM162" s="73"/>
      <c r="LN162" s="74"/>
      <c r="LO162" s="279"/>
      <c r="LP162" s="76">
        <f t="shared" si="540"/>
        <v>0</v>
      </c>
      <c r="LQ162" s="77">
        <f t="shared" si="706"/>
        <v>0</v>
      </c>
      <c r="LR162" s="77">
        <f t="shared" si="541"/>
        <v>0</v>
      </c>
      <c r="LS162" s="77">
        <f t="shared" si="707"/>
        <v>0</v>
      </c>
      <c r="LT162" s="282">
        <f t="shared" si="708"/>
        <v>0</v>
      </c>
      <c r="LU162" s="73"/>
      <c r="LV162" s="74"/>
      <c r="LW162" s="279"/>
      <c r="LX162" s="76">
        <f t="shared" si="542"/>
        <v>0</v>
      </c>
      <c r="LY162" s="77">
        <f t="shared" si="709"/>
        <v>0</v>
      </c>
      <c r="LZ162" s="77">
        <f t="shared" si="543"/>
        <v>0</v>
      </c>
      <c r="MA162" s="77">
        <f t="shared" si="710"/>
        <v>0</v>
      </c>
      <c r="MB162" s="286">
        <f t="shared" si="711"/>
        <v>0</v>
      </c>
      <c r="MC162" s="73"/>
      <c r="MD162" s="74"/>
      <c r="ME162" s="279"/>
      <c r="MF162" s="76">
        <f t="shared" si="544"/>
        <v>0</v>
      </c>
      <c r="MG162" s="77">
        <f t="shared" si="712"/>
        <v>0</v>
      </c>
      <c r="MH162" s="77">
        <f t="shared" si="545"/>
        <v>0</v>
      </c>
      <c r="MI162" s="77">
        <f t="shared" si="713"/>
        <v>0</v>
      </c>
      <c r="MJ162" s="286">
        <f t="shared" si="714"/>
        <v>0</v>
      </c>
      <c r="MK162" s="73"/>
      <c r="ML162" s="74"/>
      <c r="MM162" s="279"/>
      <c r="MN162" s="287">
        <f t="shared" si="715"/>
        <v>1.0614936212325845</v>
      </c>
      <c r="MO162" s="288">
        <f t="shared" si="715"/>
        <v>0</v>
      </c>
      <c r="MP162" s="288">
        <f t="shared" si="715"/>
        <v>1.0831214360620265</v>
      </c>
      <c r="MQ162" s="289">
        <f t="shared" si="546"/>
        <v>0</v>
      </c>
      <c r="MR162" s="290">
        <f t="shared" si="716"/>
        <v>1.4036130153558466</v>
      </c>
      <c r="MS162" s="291"/>
      <c r="MT162" s="291">
        <f t="shared" si="547"/>
        <v>0.9098220062921023</v>
      </c>
      <c r="MU162" s="292"/>
      <c r="MV162" s="359">
        <f t="shared" si="548"/>
        <v>0</v>
      </c>
      <c r="MW162" s="360">
        <f t="shared" si="549"/>
        <v>0</v>
      </c>
      <c r="MX162" s="360">
        <f t="shared" si="550"/>
        <v>0.49379100906374435</v>
      </c>
      <c r="MY162" s="360">
        <f t="shared" si="551"/>
        <v>0</v>
      </c>
      <c r="MZ162" s="360">
        <f t="shared" si="552"/>
        <v>0</v>
      </c>
      <c r="NA162" s="360">
        <f t="shared" si="553"/>
        <v>0</v>
      </c>
      <c r="NB162" s="360">
        <f t="shared" si="554"/>
        <v>0.29635508310305236</v>
      </c>
      <c r="NC162" s="360">
        <f t="shared" si="555"/>
        <v>0</v>
      </c>
      <c r="ND162" s="360">
        <f t="shared" si="556"/>
        <v>0</v>
      </c>
      <c r="NE162" s="360">
        <f t="shared" si="557"/>
        <v>0.12574179855820239</v>
      </c>
      <c r="NF162" s="360">
        <f t="shared" si="558"/>
        <v>0</v>
      </c>
      <c r="NG162" s="360">
        <f t="shared" si="559"/>
        <v>0.48772512463084761</v>
      </c>
      <c r="NH162" s="360">
        <f t="shared" si="560"/>
        <v>0</v>
      </c>
      <c r="NI162" s="360">
        <f t="shared" si="561"/>
        <v>0</v>
      </c>
      <c r="NJ162" s="360">
        <f t="shared" si="562"/>
        <v>0</v>
      </c>
      <c r="NK162" s="361">
        <f t="shared" si="563"/>
        <v>0</v>
      </c>
      <c r="NL162" s="145">
        <f t="shared" si="717"/>
        <v>1.4036130153558466</v>
      </c>
      <c r="NM162" s="40"/>
      <c r="NN162" s="56">
        <f t="shared" si="718"/>
        <v>0.9098220062921023</v>
      </c>
      <c r="NO162" s="59"/>
      <c r="NP162" s="55">
        <f t="shared" si="564"/>
        <v>1.0614936212325845</v>
      </c>
      <c r="NQ162" s="40"/>
      <c r="NR162" s="56">
        <f t="shared" si="565"/>
        <v>1.0831214360620265</v>
      </c>
      <c r="NS162" s="60"/>
      <c r="NT162" s="41"/>
      <c r="NU162" s="86">
        <f t="shared" si="721"/>
        <v>0</v>
      </c>
      <c r="NV162" s="86">
        <f t="shared" si="721"/>
        <v>0</v>
      </c>
      <c r="NW162" s="86">
        <f t="shared" si="721"/>
        <v>0</v>
      </c>
      <c r="NX162" s="86">
        <f t="shared" si="719"/>
        <v>0</v>
      </c>
      <c r="NY162" s="87">
        <f t="shared" si="722"/>
        <v>0</v>
      </c>
      <c r="NZ162" s="87">
        <f t="shared" si="722"/>
        <v>0</v>
      </c>
      <c r="OA162" s="87">
        <f t="shared" si="722"/>
        <v>0</v>
      </c>
      <c r="OB162" s="87">
        <f t="shared" si="720"/>
        <v>0</v>
      </c>
      <c r="OC162" s="26"/>
    </row>
    <row r="163" spans="1:393" thickBot="1" x14ac:dyDescent="0.35">
      <c r="A163" s="136" t="s">
        <v>424</v>
      </c>
      <c r="B163" s="137" t="s">
        <v>425</v>
      </c>
      <c r="C163" s="133" t="s">
        <v>118</v>
      </c>
      <c r="D163" s="64">
        <f>VLOOKUP(B163,[1]УсіТ_1!$A$10:$G$556,6,FALSE)</f>
        <v>187.8</v>
      </c>
      <c r="E163" s="64">
        <f>VLOOKUP(B163,[1]УсіТ_1!$A$10:$G$556,7,FALSE)</f>
        <v>0</v>
      </c>
      <c r="F163" s="38"/>
      <c r="G163" s="38"/>
      <c r="H163" s="39"/>
      <c r="I163" s="256">
        <v>1.6463000000000001</v>
      </c>
      <c r="J163" s="62">
        <v>1.6463000000000001</v>
      </c>
      <c r="K163" s="257">
        <f t="shared" si="566"/>
        <v>1.0398000000000001</v>
      </c>
      <c r="L163" s="258">
        <f t="shared" si="567"/>
        <v>1.0398000000000001</v>
      </c>
      <c r="M163" s="63">
        <v>0</v>
      </c>
      <c r="N163" s="63">
        <v>0</v>
      </c>
      <c r="O163" s="63">
        <v>0.60650000000000004</v>
      </c>
      <c r="P163" s="63">
        <v>0</v>
      </c>
      <c r="Q163" s="63">
        <v>0</v>
      </c>
      <c r="R163" s="63">
        <v>0</v>
      </c>
      <c r="S163" s="63">
        <v>0.26440000000000002</v>
      </c>
      <c r="T163" s="63">
        <v>0</v>
      </c>
      <c r="U163" s="63">
        <v>0</v>
      </c>
      <c r="V163" s="63">
        <v>0.4325</v>
      </c>
      <c r="W163" s="63">
        <v>0</v>
      </c>
      <c r="X163" s="63">
        <v>0.34289999999999998</v>
      </c>
      <c r="Y163" s="63">
        <v>0</v>
      </c>
      <c r="Z163" s="63">
        <v>0</v>
      </c>
      <c r="AA163" s="63">
        <v>0</v>
      </c>
      <c r="AB163" s="259">
        <v>0</v>
      </c>
      <c r="AC163" s="144">
        <v>0</v>
      </c>
      <c r="AD163" s="70">
        <v>0</v>
      </c>
      <c r="AE163" s="70">
        <v>0</v>
      </c>
      <c r="AF163" s="68">
        <f t="shared" si="568"/>
        <v>0</v>
      </c>
      <c r="AG163" s="68">
        <f t="shared" si="569"/>
        <v>0</v>
      </c>
      <c r="AH163" s="71">
        <v>0</v>
      </c>
      <c r="AI163" s="71">
        <v>0</v>
      </c>
      <c r="AJ163" s="68">
        <f t="shared" si="570"/>
        <v>0</v>
      </c>
      <c r="AK163" s="68">
        <f t="shared" si="571"/>
        <v>0</v>
      </c>
      <c r="AL163" s="71">
        <v>0</v>
      </c>
      <c r="AM163" s="69">
        <f t="shared" si="572"/>
        <v>0</v>
      </c>
      <c r="AN163" s="260">
        <v>0</v>
      </c>
      <c r="AO163" s="71">
        <v>0</v>
      </c>
      <c r="AP163" s="71">
        <v>0</v>
      </c>
      <c r="AQ163" s="68">
        <f t="shared" si="573"/>
        <v>0</v>
      </c>
      <c r="AR163" s="68">
        <f t="shared" si="574"/>
        <v>0</v>
      </c>
      <c r="AS163" s="71">
        <v>0</v>
      </c>
      <c r="AT163" s="261">
        <f t="shared" si="485"/>
        <v>0</v>
      </c>
      <c r="AU163" s="71">
        <v>0</v>
      </c>
      <c r="AV163" s="68">
        <f t="shared" si="575"/>
        <v>0</v>
      </c>
      <c r="AW163" s="68">
        <f t="shared" si="576"/>
        <v>0</v>
      </c>
      <c r="AX163" s="71">
        <v>0</v>
      </c>
      <c r="AY163" s="69">
        <f t="shared" si="577"/>
        <v>0</v>
      </c>
      <c r="AZ163" s="260">
        <v>14</v>
      </c>
      <c r="BA163" s="260">
        <v>71.3603333333335</v>
      </c>
      <c r="BB163" s="260">
        <v>7.4418633333333499</v>
      </c>
      <c r="BC163" s="262">
        <f t="shared" si="578"/>
        <v>5.9534906666666805</v>
      </c>
      <c r="BD163" s="262">
        <f t="shared" si="486"/>
        <v>1.4883726666666695</v>
      </c>
      <c r="BE163" s="260">
        <v>2.7932473333333401</v>
      </c>
      <c r="BF163" s="262">
        <f t="shared" si="579"/>
        <v>2.2345978666666722</v>
      </c>
      <c r="BG163" s="262">
        <f t="shared" si="487"/>
        <v>0.55864946666666793</v>
      </c>
      <c r="BH163" s="260">
        <v>8.79890585368614</v>
      </c>
      <c r="BI163" s="263">
        <f t="shared" si="580"/>
        <v>5.1522345182493341</v>
      </c>
      <c r="BJ163" s="68">
        <f t="shared" si="581"/>
        <v>0.12058900472476855</v>
      </c>
      <c r="BK163" s="260">
        <v>4.5193343594897257</v>
      </c>
      <c r="BL163" s="69">
        <f t="shared" si="582"/>
        <v>113.89642105581126</v>
      </c>
      <c r="BM163" s="260">
        <v>0</v>
      </c>
      <c r="BN163" s="260">
        <v>0</v>
      </c>
      <c r="BO163" s="260">
        <v>0</v>
      </c>
      <c r="BP163" s="68">
        <f t="shared" si="583"/>
        <v>0</v>
      </c>
      <c r="BQ163" s="68">
        <f t="shared" si="584"/>
        <v>0</v>
      </c>
      <c r="BR163" s="260">
        <v>0</v>
      </c>
      <c r="BS163" s="260">
        <v>0</v>
      </c>
      <c r="BT163" s="68">
        <f t="shared" si="585"/>
        <v>0</v>
      </c>
      <c r="BU163" s="68">
        <f t="shared" si="586"/>
        <v>0</v>
      </c>
      <c r="BV163" s="260">
        <v>0</v>
      </c>
      <c r="BW163" s="69">
        <f t="shared" si="587"/>
        <v>0</v>
      </c>
      <c r="BX163" s="260">
        <v>0</v>
      </c>
      <c r="BY163" s="260">
        <v>0</v>
      </c>
      <c r="BZ163" s="263">
        <f t="shared" si="588"/>
        <v>0</v>
      </c>
      <c r="CA163" s="263">
        <f t="shared" si="589"/>
        <v>0</v>
      </c>
      <c r="CB163" s="260">
        <v>0</v>
      </c>
      <c r="CC163" s="264">
        <f t="shared" si="590"/>
        <v>0</v>
      </c>
      <c r="CD163" s="260">
        <v>0</v>
      </c>
      <c r="CE163" s="260">
        <v>0</v>
      </c>
      <c r="CF163" s="263">
        <f t="shared" si="591"/>
        <v>0</v>
      </c>
      <c r="CG163" s="263">
        <f t="shared" si="592"/>
        <v>0</v>
      </c>
      <c r="CH163" s="260">
        <v>0</v>
      </c>
      <c r="CI163" s="69">
        <f t="shared" si="593"/>
        <v>0</v>
      </c>
      <c r="CJ163" s="260">
        <v>23.323289916606488</v>
      </c>
      <c r="CK163" s="260">
        <v>5.1311247224062253</v>
      </c>
      <c r="CL163" s="260">
        <v>2.2206596860340766</v>
      </c>
      <c r="CM163" s="260">
        <v>1.8207682451347311</v>
      </c>
      <c r="CN163" s="260">
        <v>4.9019475397235368</v>
      </c>
      <c r="CO163" s="265">
        <f t="shared" si="594"/>
        <v>0.34431279519018121</v>
      </c>
      <c r="CP163" s="266">
        <f t="shared" si="595"/>
        <v>1.5630447964113263</v>
      </c>
      <c r="CQ163" s="260">
        <v>3.8368360951918827</v>
      </c>
      <c r="CR163" s="265">
        <f t="shared" si="596"/>
        <v>5.2583838684604756E-2</v>
      </c>
      <c r="CS163" s="265">
        <f t="shared" si="597"/>
        <v>2.2466747228839878</v>
      </c>
      <c r="CT163" s="260">
        <v>1.9706929128796447</v>
      </c>
      <c r="CU163" s="267">
        <f t="shared" si="488"/>
        <v>49.661461047410221</v>
      </c>
      <c r="CV163" s="260">
        <v>0</v>
      </c>
      <c r="CW163" s="260">
        <v>0</v>
      </c>
      <c r="CX163" s="68">
        <f t="shared" si="598"/>
        <v>0</v>
      </c>
      <c r="CY163" s="68">
        <f t="shared" si="599"/>
        <v>0</v>
      </c>
      <c r="CZ163" s="260">
        <v>0</v>
      </c>
      <c r="DA163" s="69">
        <f t="shared" si="600"/>
        <v>0</v>
      </c>
      <c r="DB163" s="260">
        <v>0</v>
      </c>
      <c r="DC163" s="260">
        <v>0</v>
      </c>
      <c r="DD163" s="68">
        <f t="shared" si="601"/>
        <v>0</v>
      </c>
      <c r="DE163" s="68">
        <f t="shared" si="602"/>
        <v>0</v>
      </c>
      <c r="DF163" s="260">
        <v>0</v>
      </c>
      <c r="DG163" s="69">
        <f t="shared" si="603"/>
        <v>0</v>
      </c>
      <c r="DH163" s="260">
        <v>29.631567593497596</v>
      </c>
      <c r="DI163" s="260">
        <v>6.518944870569471</v>
      </c>
      <c r="DJ163" s="260">
        <v>0.46117142561666641</v>
      </c>
      <c r="DK163" s="260">
        <v>21.571781208066248</v>
      </c>
      <c r="DL163" s="68">
        <f t="shared" si="604"/>
        <v>1.5152019120545732</v>
      </c>
      <c r="DM163" s="68">
        <f t="shared" si="605"/>
        <v>6.87842129956642</v>
      </c>
      <c r="DN163" s="260">
        <v>6.2749590605766503</v>
      </c>
      <c r="DO163" s="68">
        <f t="shared" si="606"/>
        <v>8.599831392520299E-2</v>
      </c>
      <c r="DP163" s="68">
        <f t="shared" si="607"/>
        <v>3.6743273777568999</v>
      </c>
      <c r="DQ163" s="260">
        <v>3.2229725332246399</v>
      </c>
      <c r="DR163" s="264">
        <f t="shared" si="608"/>
        <v>81.217676029861522</v>
      </c>
      <c r="DS163" s="260">
        <v>0</v>
      </c>
      <c r="DT163" s="260">
        <v>0</v>
      </c>
      <c r="DU163" s="260">
        <v>0</v>
      </c>
      <c r="DV163" s="68">
        <f t="shared" si="609"/>
        <v>0</v>
      </c>
      <c r="DW163" s="68">
        <f t="shared" si="610"/>
        <v>0</v>
      </c>
      <c r="DX163" s="260">
        <v>0</v>
      </c>
      <c r="DY163" s="260">
        <v>0</v>
      </c>
      <c r="DZ163" s="260">
        <v>0</v>
      </c>
      <c r="EA163" s="260">
        <v>0</v>
      </c>
      <c r="EB163" s="68">
        <f t="shared" si="611"/>
        <v>0</v>
      </c>
      <c r="EC163" s="68">
        <f t="shared" si="612"/>
        <v>0</v>
      </c>
      <c r="ED163" s="267">
        <v>0</v>
      </c>
      <c r="EE163" s="69">
        <f t="shared" si="613"/>
        <v>0</v>
      </c>
      <c r="EF163" s="260">
        <v>10.332614444444401</v>
      </c>
      <c r="EG163" s="260">
        <v>2.27317517777777</v>
      </c>
      <c r="EH163" s="260">
        <v>26.008886972730465</v>
      </c>
      <c r="EI163" s="260">
        <v>7.5228227989185674</v>
      </c>
      <c r="EJ163" s="268">
        <f t="shared" si="614"/>
        <v>0.5284030733960402</v>
      </c>
      <c r="EK163" s="266">
        <f t="shared" si="615"/>
        <v>2.3987423233087721</v>
      </c>
      <c r="EL163" s="260">
        <v>4.9757403024973081</v>
      </c>
      <c r="EM163" s="268">
        <f t="shared" si="616"/>
        <v>6.8192520845725607E-2</v>
      </c>
      <c r="EN163" s="268">
        <f t="shared" si="617"/>
        <v>2.9135646370885087</v>
      </c>
      <c r="EO163" s="269">
        <f t="shared" si="618"/>
        <v>51.11323969636851</v>
      </c>
      <c r="EP163" s="69">
        <f t="shared" si="619"/>
        <v>64.402682017424326</v>
      </c>
      <c r="EQ163" s="260">
        <v>0</v>
      </c>
      <c r="ER163" s="260">
        <v>0</v>
      </c>
      <c r="ES163" s="260">
        <v>0</v>
      </c>
      <c r="ET163" s="68">
        <f t="shared" si="620"/>
        <v>0</v>
      </c>
      <c r="EU163" s="68">
        <f t="shared" si="621"/>
        <v>0</v>
      </c>
      <c r="EV163" s="260">
        <v>0</v>
      </c>
      <c r="EW163" s="260">
        <v>0</v>
      </c>
      <c r="EX163" s="68">
        <f t="shared" si="622"/>
        <v>0</v>
      </c>
      <c r="EY163" s="68">
        <f t="shared" si="623"/>
        <v>0</v>
      </c>
      <c r="EZ163" s="260">
        <v>0</v>
      </c>
      <c r="FA163" s="69">
        <f t="shared" si="624"/>
        <v>0</v>
      </c>
      <c r="FB163" s="260">
        <v>0</v>
      </c>
      <c r="FC163" s="260">
        <v>0</v>
      </c>
      <c r="FD163" s="68">
        <f t="shared" si="625"/>
        <v>0</v>
      </c>
      <c r="FE163" s="68">
        <f t="shared" si="626"/>
        <v>0</v>
      </c>
      <c r="FF163" s="260">
        <v>0</v>
      </c>
      <c r="FG163" s="69">
        <f t="shared" si="627"/>
        <v>0</v>
      </c>
      <c r="FH163" s="260">
        <v>0</v>
      </c>
      <c r="FI163" s="260">
        <v>0</v>
      </c>
      <c r="FJ163" s="68">
        <f t="shared" si="628"/>
        <v>0</v>
      </c>
      <c r="FK163" s="68">
        <f t="shared" si="629"/>
        <v>0</v>
      </c>
      <c r="FL163" s="260">
        <v>0</v>
      </c>
      <c r="FM163" s="69">
        <f t="shared" si="630"/>
        <v>0</v>
      </c>
      <c r="FN163" s="260">
        <v>0</v>
      </c>
      <c r="FO163" s="260">
        <v>0</v>
      </c>
      <c r="FP163" s="68">
        <f t="shared" si="631"/>
        <v>0</v>
      </c>
      <c r="FQ163" s="68">
        <f t="shared" si="632"/>
        <v>0</v>
      </c>
      <c r="FR163" s="260">
        <v>0</v>
      </c>
      <c r="FS163" s="264">
        <f t="shared" si="633"/>
        <v>0</v>
      </c>
      <c r="FT163" s="270">
        <f t="shared" si="489"/>
        <v>309.17824015050735</v>
      </c>
      <c r="FU163" s="271">
        <f t="shared" si="490"/>
        <v>77.21071672530195</v>
      </c>
      <c r="FV163" s="272">
        <f t="shared" si="634"/>
        <v>28.916971972579816</v>
      </c>
      <c r="FW163" s="272">
        <f t="shared" si="491"/>
        <v>10.008856778468084</v>
      </c>
      <c r="FX163" s="272">
        <f t="shared" si="492"/>
        <v>71.3603333333335</v>
      </c>
      <c r="FY163" s="272">
        <f t="shared" si="493"/>
        <v>0</v>
      </c>
      <c r="FZ163" s="272">
        <f t="shared" si="494"/>
        <v>0</v>
      </c>
      <c r="GA163" s="272">
        <f t="shared" si="495"/>
        <v>0</v>
      </c>
      <c r="GB163" s="272">
        <f t="shared" si="496"/>
        <v>0</v>
      </c>
      <c r="GC163" s="272">
        <f t="shared" si="497"/>
        <v>0</v>
      </c>
      <c r="GD163" s="272">
        <f t="shared" si="498"/>
        <v>0</v>
      </c>
      <c r="GE163" s="272">
        <f t="shared" si="499"/>
        <v>33.996551546708353</v>
      </c>
      <c r="GF163" s="273">
        <f t="shared" si="500"/>
        <v>13.225054271529553</v>
      </c>
      <c r="GG163" s="273">
        <f t="shared" si="501"/>
        <v>2.3879177806407945</v>
      </c>
      <c r="GH163" s="272">
        <f t="shared" si="635"/>
        <v>23.88644131195198</v>
      </c>
      <c r="GI163" s="274">
        <f t="shared" si="636"/>
        <v>17.063897532294053</v>
      </c>
      <c r="GJ163" s="275">
        <f t="shared" si="502"/>
        <v>0.32736367818030188</v>
      </c>
      <c r="GK163" s="271">
        <f t="shared" si="637"/>
        <v>245.3798716683437</v>
      </c>
      <c r="GL163" s="276">
        <f t="shared" si="638"/>
        <v>309.17863830211303</v>
      </c>
      <c r="GM163" s="272">
        <f t="shared" si="639"/>
        <v>107.49966852912556</v>
      </c>
      <c r="GN163" s="272">
        <f t="shared" si="640"/>
        <v>12.72413823728918</v>
      </c>
      <c r="GO163" s="277">
        <f t="shared" si="641"/>
        <v>0.43809489261785289</v>
      </c>
      <c r="GP163" s="278">
        <f t="shared" si="642"/>
        <v>5.1854857331114633E-2</v>
      </c>
      <c r="GQ163" s="279">
        <f t="shared" si="643"/>
        <v>1.0684886080450464</v>
      </c>
      <c r="GR163" s="280">
        <f t="shared" si="644"/>
        <v>245.3798716683437</v>
      </c>
      <c r="GS163" s="272">
        <f t="shared" si="645"/>
        <v>107.49966852912556</v>
      </c>
      <c r="GT163" s="272">
        <f t="shared" si="503"/>
        <v>12.72413823728918</v>
      </c>
      <c r="GU163" s="73">
        <f t="shared" si="646"/>
        <v>0.43809489261785289</v>
      </c>
      <c r="GV163" s="74">
        <f t="shared" si="647"/>
        <v>5.1854857331114633E-2</v>
      </c>
      <c r="GW163" s="279">
        <f t="shared" si="648"/>
        <v>1.0684886080450464</v>
      </c>
      <c r="GX163" s="280">
        <f t="shared" si="649"/>
        <v>154.98588670341411</v>
      </c>
      <c r="GY163" s="272">
        <f t="shared" si="504"/>
        <v>101.21394241686137</v>
      </c>
      <c r="GZ163" s="272">
        <f t="shared" si="505"/>
        <v>4.4154606992310583</v>
      </c>
      <c r="HA163" s="73">
        <f t="shared" si="650"/>
        <v>0.65305263962871385</v>
      </c>
      <c r="HB163" s="74">
        <f t="shared" si="651"/>
        <v>2.8489437284574325E-2</v>
      </c>
      <c r="HC163" s="279">
        <f t="shared" si="652"/>
        <v>1.094537959686811</v>
      </c>
      <c r="HD163" s="280">
        <f t="shared" si="653"/>
        <v>154.98588670341411</v>
      </c>
      <c r="HE163" s="272">
        <f t="shared" si="506"/>
        <v>101.21394241686137</v>
      </c>
      <c r="HF163" s="272">
        <f t="shared" si="507"/>
        <v>4.4154606992310583</v>
      </c>
      <c r="HG163" s="73">
        <f t="shared" si="654"/>
        <v>0.65305263962871385</v>
      </c>
      <c r="HH163" s="74">
        <f t="shared" si="655"/>
        <v>2.8489437284574325E-2</v>
      </c>
      <c r="HI163" s="281">
        <f t="shared" si="656"/>
        <v>1.094537959686811</v>
      </c>
      <c r="HJ163" s="72">
        <f t="shared" si="508"/>
        <v>1.7590527954245601</v>
      </c>
      <c r="HK163" s="73">
        <f t="shared" si="657"/>
        <v>1.7590527954245601</v>
      </c>
      <c r="HL163" s="73">
        <f t="shared" si="509"/>
        <v>1.1381005704823461</v>
      </c>
      <c r="HM163" s="74">
        <f t="shared" si="658"/>
        <v>1.1381005704823461</v>
      </c>
      <c r="HN163" s="75"/>
      <c r="HO163" s="75"/>
      <c r="HP163" s="76">
        <f t="shared" si="659"/>
        <v>0</v>
      </c>
      <c r="HQ163" s="77">
        <f t="shared" si="660"/>
        <v>0</v>
      </c>
      <c r="HR163" s="77">
        <f t="shared" si="661"/>
        <v>0</v>
      </c>
      <c r="HS163" s="77">
        <f t="shared" si="662"/>
        <v>0</v>
      </c>
      <c r="HT163" s="282">
        <f t="shared" si="663"/>
        <v>0</v>
      </c>
      <c r="HU163" s="73"/>
      <c r="HV163" s="74"/>
      <c r="HW163" s="279"/>
      <c r="HX163" s="76">
        <f t="shared" si="664"/>
        <v>0</v>
      </c>
      <c r="HY163" s="77">
        <f t="shared" si="665"/>
        <v>0</v>
      </c>
      <c r="HZ163" s="77">
        <f t="shared" si="510"/>
        <v>0</v>
      </c>
      <c r="IA163" s="77">
        <f t="shared" si="666"/>
        <v>0</v>
      </c>
      <c r="IB163" s="282">
        <f t="shared" si="667"/>
        <v>0</v>
      </c>
      <c r="IC163" s="73"/>
      <c r="ID163" s="74"/>
      <c r="IE163" s="279"/>
      <c r="IF163" s="76">
        <f t="shared" si="511"/>
        <v>6.2857261122641876</v>
      </c>
      <c r="IG163" s="77">
        <f t="shared" si="668"/>
        <v>7.1532191730177681</v>
      </c>
      <c r="IH163" s="77">
        <f t="shared" si="512"/>
        <v>8.3086775380581219</v>
      </c>
      <c r="II163" s="77">
        <f t="shared" si="669"/>
        <v>9.5948608209495188</v>
      </c>
      <c r="IJ163" s="282">
        <f t="shared" si="670"/>
        <v>90.393984964929572</v>
      </c>
      <c r="IK163" s="73">
        <f t="shared" si="671"/>
        <v>6.953699535099464E-2</v>
      </c>
      <c r="IL163" s="74">
        <f t="shared" si="672"/>
        <v>9.1916265681634288E-2</v>
      </c>
      <c r="IM163" s="279">
        <f t="shared" si="673"/>
        <v>1.0238254386559078</v>
      </c>
      <c r="IN163" s="76">
        <f t="shared" si="513"/>
        <v>0</v>
      </c>
      <c r="IO163" s="77">
        <f t="shared" si="674"/>
        <v>0</v>
      </c>
      <c r="IP163" s="77">
        <f t="shared" si="514"/>
        <v>0</v>
      </c>
      <c r="IQ163" s="77">
        <f t="shared" si="675"/>
        <v>0</v>
      </c>
      <c r="IR163" s="282">
        <f t="shared" si="676"/>
        <v>0</v>
      </c>
      <c r="IS163" s="283"/>
      <c r="IT163" s="284"/>
      <c r="IU163" s="285"/>
      <c r="IV163" s="76">
        <f t="shared" si="515"/>
        <v>0</v>
      </c>
      <c r="IW163" s="77">
        <f t="shared" si="677"/>
        <v>0</v>
      </c>
      <c r="IX163" s="77">
        <f t="shared" si="678"/>
        <v>0</v>
      </c>
      <c r="IY163" s="77">
        <f t="shared" si="679"/>
        <v>0</v>
      </c>
      <c r="IZ163" s="282">
        <f t="shared" si="680"/>
        <v>0</v>
      </c>
      <c r="JA163" s="283"/>
      <c r="JB163" s="284"/>
      <c r="JC163" s="285"/>
      <c r="JD163" s="76">
        <f t="shared" si="516"/>
        <v>0</v>
      </c>
      <c r="JE163" s="77">
        <f t="shared" si="681"/>
        <v>0</v>
      </c>
      <c r="JF163" s="77">
        <f t="shared" si="517"/>
        <v>0</v>
      </c>
      <c r="JG163" s="77">
        <f t="shared" si="682"/>
        <v>0</v>
      </c>
      <c r="JH163" s="282">
        <f t="shared" si="683"/>
        <v>0</v>
      </c>
      <c r="JI163" s="283"/>
      <c r="JJ163" s="284"/>
      <c r="JK163" s="285"/>
      <c r="JL163" s="76">
        <f t="shared" si="518"/>
        <v>33.102272452552995</v>
      </c>
      <c r="JM163" s="77">
        <f t="shared" si="684"/>
        <v>37.670717073729833</v>
      </c>
      <c r="JN163" s="77">
        <f t="shared" si="519"/>
        <v>2.2176648790095168</v>
      </c>
      <c r="JO163" s="77">
        <f t="shared" si="685"/>
        <v>2.56095940228019</v>
      </c>
      <c r="JP163" s="282">
        <f t="shared" si="686"/>
        <v>39.413857974135091</v>
      </c>
      <c r="JQ163" s="73">
        <f t="shared" si="520"/>
        <v>0.83986379801429223</v>
      </c>
      <c r="JR163" s="74">
        <f t="shared" si="521"/>
        <v>5.6266120420508818E-2</v>
      </c>
      <c r="JS163" s="279">
        <f t="shared" si="687"/>
        <v>1.1246195982050471</v>
      </c>
      <c r="JT163" s="76">
        <f t="shared" si="522"/>
        <v>0</v>
      </c>
      <c r="JU163" s="77">
        <f t="shared" si="688"/>
        <v>0</v>
      </c>
      <c r="JV163" s="77">
        <f t="shared" si="523"/>
        <v>0</v>
      </c>
      <c r="JW163" s="77">
        <f t="shared" si="689"/>
        <v>0</v>
      </c>
      <c r="JX163" s="282">
        <f t="shared" si="690"/>
        <v>0</v>
      </c>
      <c r="JY163" s="73"/>
      <c r="JZ163" s="74"/>
      <c r="KA163" s="279"/>
      <c r="KB163" s="76">
        <f t="shared" si="524"/>
        <v>0</v>
      </c>
      <c r="KC163" s="77">
        <f t="shared" si="691"/>
        <v>0</v>
      </c>
      <c r="KD163" s="77">
        <f t="shared" si="525"/>
        <v>0</v>
      </c>
      <c r="KE163" s="77">
        <f t="shared" si="692"/>
        <v>0</v>
      </c>
      <c r="KF163" s="282">
        <f t="shared" si="693"/>
        <v>0</v>
      </c>
      <c r="KG163" s="73"/>
      <c r="KH163" s="74"/>
      <c r="KI163" s="279"/>
      <c r="KJ163" s="76">
        <f t="shared" si="526"/>
        <v>49.024865850401518</v>
      </c>
      <c r="KK163" s="77">
        <f t="shared" si="694"/>
        <v>55.790787586415433</v>
      </c>
      <c r="KL163" s="77">
        <f t="shared" si="527"/>
        <v>1.6012002259797762</v>
      </c>
      <c r="KM163" s="77">
        <f t="shared" si="695"/>
        <v>1.8490660209614456</v>
      </c>
      <c r="KN163" s="282">
        <f t="shared" si="696"/>
        <v>64.458473039572638</v>
      </c>
      <c r="KO163" s="73">
        <f t="shared" si="528"/>
        <v>0.76056511329866516</v>
      </c>
      <c r="KP163" s="74">
        <f t="shared" si="529"/>
        <v>2.4840802930543516E-2</v>
      </c>
      <c r="KQ163" s="279">
        <f t="shared" si="530"/>
        <v>1.108810947579997</v>
      </c>
      <c r="KR163" s="76">
        <f t="shared" si="531"/>
        <v>0</v>
      </c>
      <c r="KS163" s="77">
        <f t="shared" si="697"/>
        <v>0</v>
      </c>
      <c r="KT163" s="77">
        <f t="shared" si="532"/>
        <v>0</v>
      </c>
      <c r="KU163" s="77">
        <f t="shared" si="698"/>
        <v>0</v>
      </c>
      <c r="KV163" s="282">
        <f t="shared" si="699"/>
        <v>0</v>
      </c>
      <c r="KW163" s="73"/>
      <c r="KX163" s="74"/>
      <c r="KY163" s="279"/>
      <c r="KZ163" s="76">
        <f t="shared" si="533"/>
        <v>19.086804113906851</v>
      </c>
      <c r="LA163" s="77">
        <f t="shared" si="700"/>
        <v>21.720973949667133</v>
      </c>
      <c r="LB163" s="77">
        <f t="shared" si="534"/>
        <v>0.59659559424176578</v>
      </c>
      <c r="LC163" s="77">
        <f t="shared" si="701"/>
        <v>0.68894859223039118</v>
      </c>
      <c r="LD163" s="286">
        <f t="shared" si="702"/>
        <v>51.11323969636851</v>
      </c>
      <c r="LE163" s="73">
        <f t="shared" si="535"/>
        <v>0.37342192017742382</v>
      </c>
      <c r="LF163" s="74">
        <f t="shared" si="536"/>
        <v>1.1672036399683597E-2</v>
      </c>
      <c r="LG163" s="279">
        <f t="shared" si="537"/>
        <v>1.0533427904383574</v>
      </c>
      <c r="LH163" s="76">
        <f t="shared" si="538"/>
        <v>0</v>
      </c>
      <c r="LI163" s="77">
        <f t="shared" si="703"/>
        <v>0</v>
      </c>
      <c r="LJ163" s="77">
        <f t="shared" si="539"/>
        <v>0</v>
      </c>
      <c r="LK163" s="77">
        <f t="shared" si="704"/>
        <v>0</v>
      </c>
      <c r="LL163" s="282">
        <f t="shared" si="705"/>
        <v>0</v>
      </c>
      <c r="LM163" s="73"/>
      <c r="LN163" s="74"/>
      <c r="LO163" s="279"/>
      <c r="LP163" s="76">
        <f t="shared" si="540"/>
        <v>0</v>
      </c>
      <c r="LQ163" s="77">
        <f t="shared" si="706"/>
        <v>0</v>
      </c>
      <c r="LR163" s="77">
        <f t="shared" si="541"/>
        <v>0</v>
      </c>
      <c r="LS163" s="77">
        <f t="shared" si="707"/>
        <v>0</v>
      </c>
      <c r="LT163" s="282">
        <f t="shared" si="708"/>
        <v>0</v>
      </c>
      <c r="LU163" s="73"/>
      <c r="LV163" s="74"/>
      <c r="LW163" s="279"/>
      <c r="LX163" s="76">
        <f t="shared" si="542"/>
        <v>0</v>
      </c>
      <c r="LY163" s="77">
        <f t="shared" si="709"/>
        <v>0</v>
      </c>
      <c r="LZ163" s="77">
        <f t="shared" si="543"/>
        <v>0</v>
      </c>
      <c r="MA163" s="77">
        <f t="shared" si="710"/>
        <v>0</v>
      </c>
      <c r="MB163" s="286">
        <f t="shared" si="711"/>
        <v>0</v>
      </c>
      <c r="MC163" s="73"/>
      <c r="MD163" s="74"/>
      <c r="ME163" s="279"/>
      <c r="MF163" s="76">
        <f t="shared" si="544"/>
        <v>0</v>
      </c>
      <c r="MG163" s="77">
        <f t="shared" si="712"/>
        <v>0</v>
      </c>
      <c r="MH163" s="77">
        <f t="shared" si="545"/>
        <v>0</v>
      </c>
      <c r="MI163" s="77">
        <f t="shared" si="713"/>
        <v>0</v>
      </c>
      <c r="MJ163" s="286">
        <f t="shared" si="714"/>
        <v>0</v>
      </c>
      <c r="MK163" s="73"/>
      <c r="ML163" s="74"/>
      <c r="MM163" s="279"/>
      <c r="MN163" s="287">
        <f t="shared" si="715"/>
        <v>1.0684878381703724</v>
      </c>
      <c r="MO163" s="288">
        <f t="shared" si="715"/>
        <v>0</v>
      </c>
      <c r="MP163" s="288">
        <f t="shared" si="715"/>
        <v>1.0945387569100558</v>
      </c>
      <c r="MQ163" s="289">
        <f t="shared" si="546"/>
        <v>0</v>
      </c>
      <c r="MR163" s="290">
        <f t="shared" si="716"/>
        <v>1.7590515279798842</v>
      </c>
      <c r="MS163" s="291"/>
      <c r="MT163" s="291">
        <f t="shared" si="547"/>
        <v>1.1381013994350759</v>
      </c>
      <c r="MU163" s="292"/>
      <c r="MV163" s="359">
        <f t="shared" si="548"/>
        <v>0</v>
      </c>
      <c r="MW163" s="360">
        <f t="shared" si="549"/>
        <v>0</v>
      </c>
      <c r="MX163" s="360">
        <f t="shared" si="550"/>
        <v>0.62095012854480813</v>
      </c>
      <c r="MY163" s="360">
        <f t="shared" si="551"/>
        <v>0</v>
      </c>
      <c r="MZ163" s="360">
        <f t="shared" si="552"/>
        <v>0</v>
      </c>
      <c r="NA163" s="360">
        <f t="shared" si="553"/>
        <v>0</v>
      </c>
      <c r="NB163" s="360">
        <f t="shared" si="554"/>
        <v>0.29734942176541446</v>
      </c>
      <c r="NC163" s="360">
        <f t="shared" si="555"/>
        <v>0</v>
      </c>
      <c r="ND163" s="360">
        <f t="shared" si="556"/>
        <v>0</v>
      </c>
      <c r="NE163" s="360">
        <f t="shared" si="557"/>
        <v>0.47956073482834871</v>
      </c>
      <c r="NF163" s="360">
        <f t="shared" si="558"/>
        <v>0</v>
      </c>
      <c r="NG163" s="360">
        <f t="shared" si="559"/>
        <v>0.36119124284131277</v>
      </c>
      <c r="NH163" s="360">
        <f t="shared" si="560"/>
        <v>0</v>
      </c>
      <c r="NI163" s="360">
        <f t="shared" si="561"/>
        <v>0</v>
      </c>
      <c r="NJ163" s="360">
        <f t="shared" si="562"/>
        <v>0</v>
      </c>
      <c r="NK163" s="361">
        <f t="shared" si="563"/>
        <v>0</v>
      </c>
      <c r="NL163" s="145">
        <f t="shared" si="717"/>
        <v>1.7590515279798842</v>
      </c>
      <c r="NM163" s="40"/>
      <c r="NN163" s="56">
        <f t="shared" si="718"/>
        <v>1.1381013994350759</v>
      </c>
      <c r="NO163" s="59"/>
      <c r="NP163" s="55">
        <f t="shared" si="564"/>
        <v>1.0684878381703724</v>
      </c>
      <c r="NQ163" s="40"/>
      <c r="NR163" s="56">
        <f t="shared" si="565"/>
        <v>1.0945387569100558</v>
      </c>
      <c r="NS163" s="60"/>
      <c r="NT163" s="25"/>
      <c r="NU163" s="86">
        <f t="shared" si="721"/>
        <v>0</v>
      </c>
      <c r="NV163" s="86">
        <f t="shared" si="721"/>
        <v>0</v>
      </c>
      <c r="NW163" s="86">
        <f t="shared" si="721"/>
        <v>0</v>
      </c>
      <c r="NX163" s="86">
        <f t="shared" si="719"/>
        <v>0</v>
      </c>
      <c r="NY163" s="87">
        <f t="shared" si="722"/>
        <v>0</v>
      </c>
      <c r="NZ163" s="87">
        <f t="shared" si="722"/>
        <v>0</v>
      </c>
      <c r="OA163" s="87">
        <f t="shared" si="722"/>
        <v>0</v>
      </c>
      <c r="OB163" s="87">
        <f t="shared" si="720"/>
        <v>0</v>
      </c>
      <c r="OC163" s="26"/>
    </row>
    <row r="164" spans="1:393" thickBot="1" x14ac:dyDescent="0.35">
      <c r="A164" s="136" t="s">
        <v>426</v>
      </c>
      <c r="B164" s="137" t="s">
        <v>427</v>
      </c>
      <c r="C164" s="133" t="s">
        <v>118</v>
      </c>
      <c r="D164" s="64">
        <f>VLOOKUP(B164,[1]УсіТ_1!$A$10:$G$556,6,FALSE)</f>
        <v>227.9</v>
      </c>
      <c r="E164" s="64">
        <f>VLOOKUP(B164,[1]УсіТ_1!$A$10:$G$556,7,FALSE)</f>
        <v>110.1</v>
      </c>
      <c r="F164" s="38"/>
      <c r="G164" s="38"/>
      <c r="H164" s="39"/>
      <c r="I164" s="256">
        <v>1.3889</v>
      </c>
      <c r="J164" s="62">
        <v>1.3889</v>
      </c>
      <c r="K164" s="257">
        <f t="shared" si="566"/>
        <v>0.85350000000000004</v>
      </c>
      <c r="L164" s="258">
        <f t="shared" si="567"/>
        <v>0.85350000000000004</v>
      </c>
      <c r="M164" s="63">
        <v>0</v>
      </c>
      <c r="N164" s="63">
        <v>0</v>
      </c>
      <c r="O164" s="63">
        <v>0.53539999999999999</v>
      </c>
      <c r="P164" s="63">
        <v>0</v>
      </c>
      <c r="Q164" s="63">
        <v>0</v>
      </c>
      <c r="R164" s="63">
        <v>0</v>
      </c>
      <c r="S164" s="63">
        <v>0.26329999999999998</v>
      </c>
      <c r="T164" s="63">
        <v>0</v>
      </c>
      <c r="U164" s="63">
        <v>0</v>
      </c>
      <c r="V164" s="63">
        <v>0.31159999999999999</v>
      </c>
      <c r="W164" s="63">
        <v>0</v>
      </c>
      <c r="X164" s="63">
        <v>0.27860000000000001</v>
      </c>
      <c r="Y164" s="63">
        <v>0</v>
      </c>
      <c r="Z164" s="63">
        <v>0</v>
      </c>
      <c r="AA164" s="63">
        <v>0</v>
      </c>
      <c r="AB164" s="259">
        <v>0</v>
      </c>
      <c r="AC164" s="144">
        <v>0</v>
      </c>
      <c r="AD164" s="70">
        <v>0</v>
      </c>
      <c r="AE164" s="70">
        <v>0</v>
      </c>
      <c r="AF164" s="68">
        <f t="shared" si="568"/>
        <v>0</v>
      </c>
      <c r="AG164" s="68">
        <f t="shared" si="569"/>
        <v>0</v>
      </c>
      <c r="AH164" s="71">
        <v>0</v>
      </c>
      <c r="AI164" s="71">
        <v>0</v>
      </c>
      <c r="AJ164" s="68">
        <f t="shared" si="570"/>
        <v>0</v>
      </c>
      <c r="AK164" s="68">
        <f t="shared" si="571"/>
        <v>0</v>
      </c>
      <c r="AL164" s="71">
        <v>0</v>
      </c>
      <c r="AM164" s="69">
        <f t="shared" si="572"/>
        <v>0</v>
      </c>
      <c r="AN164" s="260">
        <v>0</v>
      </c>
      <c r="AO164" s="71">
        <v>0</v>
      </c>
      <c r="AP164" s="71">
        <v>0</v>
      </c>
      <c r="AQ164" s="68">
        <f t="shared" si="573"/>
        <v>0</v>
      </c>
      <c r="AR164" s="68">
        <f t="shared" si="574"/>
        <v>0</v>
      </c>
      <c r="AS164" s="71">
        <v>0</v>
      </c>
      <c r="AT164" s="261">
        <f t="shared" si="485"/>
        <v>0</v>
      </c>
      <c r="AU164" s="71">
        <v>0</v>
      </c>
      <c r="AV164" s="68">
        <f t="shared" si="575"/>
        <v>0</v>
      </c>
      <c r="AW164" s="68">
        <f t="shared" si="576"/>
        <v>0</v>
      </c>
      <c r="AX164" s="71">
        <v>0</v>
      </c>
      <c r="AY164" s="69">
        <f t="shared" si="577"/>
        <v>0</v>
      </c>
      <c r="AZ164" s="260">
        <v>15</v>
      </c>
      <c r="BA164" s="260">
        <v>76.457500000000195</v>
      </c>
      <c r="BB164" s="260">
        <v>7.9734250000000202</v>
      </c>
      <c r="BC164" s="262">
        <f t="shared" si="578"/>
        <v>6.3787400000000165</v>
      </c>
      <c r="BD164" s="262">
        <f t="shared" si="486"/>
        <v>1.5946850000000037</v>
      </c>
      <c r="BE164" s="260">
        <v>2.9927649999999999</v>
      </c>
      <c r="BF164" s="262">
        <f t="shared" si="579"/>
        <v>2.394212</v>
      </c>
      <c r="BG164" s="262">
        <f t="shared" si="487"/>
        <v>0.59855299999999989</v>
      </c>
      <c r="BH164" s="260">
        <v>9.4273991289494372</v>
      </c>
      <c r="BI164" s="263">
        <f t="shared" si="580"/>
        <v>5.5202512695528592</v>
      </c>
      <c r="BJ164" s="68">
        <f t="shared" si="581"/>
        <v>0.12920250506225203</v>
      </c>
      <c r="BK164" s="260">
        <v>4.8421439565961357</v>
      </c>
      <c r="BL164" s="69">
        <f t="shared" si="582"/>
        <v>122.03187970265493</v>
      </c>
      <c r="BM164" s="260">
        <v>0</v>
      </c>
      <c r="BN164" s="260">
        <v>0</v>
      </c>
      <c r="BO164" s="260">
        <v>0</v>
      </c>
      <c r="BP164" s="68">
        <f t="shared" si="583"/>
        <v>0</v>
      </c>
      <c r="BQ164" s="68">
        <f t="shared" si="584"/>
        <v>0</v>
      </c>
      <c r="BR164" s="260">
        <v>0</v>
      </c>
      <c r="BS164" s="260">
        <v>0</v>
      </c>
      <c r="BT164" s="68">
        <f t="shared" si="585"/>
        <v>0</v>
      </c>
      <c r="BU164" s="68">
        <f t="shared" si="586"/>
        <v>0</v>
      </c>
      <c r="BV164" s="260">
        <v>0</v>
      </c>
      <c r="BW164" s="69">
        <f t="shared" si="587"/>
        <v>0</v>
      </c>
      <c r="BX164" s="260">
        <v>0</v>
      </c>
      <c r="BY164" s="260">
        <v>0</v>
      </c>
      <c r="BZ164" s="263">
        <f t="shared" si="588"/>
        <v>0</v>
      </c>
      <c r="CA164" s="263">
        <f t="shared" si="589"/>
        <v>0</v>
      </c>
      <c r="CB164" s="260">
        <v>0</v>
      </c>
      <c r="CC164" s="264">
        <f t="shared" si="590"/>
        <v>0</v>
      </c>
      <c r="CD164" s="260">
        <v>0</v>
      </c>
      <c r="CE164" s="260">
        <v>0</v>
      </c>
      <c r="CF164" s="263">
        <f t="shared" si="591"/>
        <v>0</v>
      </c>
      <c r="CG164" s="263">
        <f t="shared" si="592"/>
        <v>0</v>
      </c>
      <c r="CH164" s="260">
        <v>0</v>
      </c>
      <c r="CI164" s="69">
        <f t="shared" si="593"/>
        <v>0</v>
      </c>
      <c r="CJ164" s="260">
        <v>28.211580255562403</v>
      </c>
      <c r="CK164" s="260">
        <v>6.2065487978507932</v>
      </c>
      <c r="CL164" s="260">
        <v>2.687183641386139</v>
      </c>
      <c r="CM164" s="260">
        <v>2.2095478331533824</v>
      </c>
      <c r="CN164" s="260">
        <v>5.8817881064193971</v>
      </c>
      <c r="CO164" s="265">
        <f t="shared" si="594"/>
        <v>0.41313679659489844</v>
      </c>
      <c r="CP164" s="266">
        <f t="shared" si="595"/>
        <v>1.8754787191891016</v>
      </c>
      <c r="CQ164" s="260">
        <v>4.6359827591718323</v>
      </c>
      <c r="CR164" s="265">
        <f t="shared" si="596"/>
        <v>6.3536143714449961E-2</v>
      </c>
      <c r="CS164" s="265">
        <f t="shared" si="597"/>
        <v>2.7146182485641033</v>
      </c>
      <c r="CT164" s="260">
        <v>2.3811541960786444</v>
      </c>
      <c r="CU164" s="267">
        <f t="shared" si="488"/>
        <v>60.005085307763053</v>
      </c>
      <c r="CV164" s="260">
        <v>0</v>
      </c>
      <c r="CW164" s="260">
        <v>0</v>
      </c>
      <c r="CX164" s="68">
        <f t="shared" si="598"/>
        <v>0</v>
      </c>
      <c r="CY164" s="68">
        <f t="shared" si="599"/>
        <v>0</v>
      </c>
      <c r="CZ164" s="260">
        <v>0</v>
      </c>
      <c r="DA164" s="69">
        <f t="shared" si="600"/>
        <v>0</v>
      </c>
      <c r="DB164" s="260">
        <v>0</v>
      </c>
      <c r="DC164" s="260">
        <v>0</v>
      </c>
      <c r="DD164" s="68">
        <f t="shared" si="601"/>
        <v>0</v>
      </c>
      <c r="DE164" s="68">
        <f t="shared" si="602"/>
        <v>0</v>
      </c>
      <c r="DF164" s="260">
        <v>0</v>
      </c>
      <c r="DG164" s="69">
        <f t="shared" si="603"/>
        <v>0</v>
      </c>
      <c r="DH164" s="260">
        <v>25.915953311573762</v>
      </c>
      <c r="DI164" s="260">
        <v>5.7015097285462275</v>
      </c>
      <c r="DJ164" s="260">
        <v>0.40656432264166648</v>
      </c>
      <c r="DK164" s="260">
        <v>18.866814010825699</v>
      </c>
      <c r="DL164" s="68">
        <f t="shared" si="604"/>
        <v>1.325205016120397</v>
      </c>
      <c r="DM164" s="68">
        <f t="shared" si="605"/>
        <v>6.0159100491199036</v>
      </c>
      <c r="DN164" s="260">
        <v>5.4882270440136898</v>
      </c>
      <c r="DO164" s="68">
        <f t="shared" si="606"/>
        <v>7.5216151638207621E-2</v>
      </c>
      <c r="DP164" s="68">
        <f t="shared" si="607"/>
        <v>3.2136532985303923</v>
      </c>
      <c r="DQ164" s="260">
        <v>2.8188877167481099</v>
      </c>
      <c r="DR164" s="264">
        <f t="shared" si="608"/>
        <v>71.037547361218984</v>
      </c>
      <c r="DS164" s="260">
        <v>0</v>
      </c>
      <c r="DT164" s="260">
        <v>0</v>
      </c>
      <c r="DU164" s="260">
        <v>0</v>
      </c>
      <c r="DV164" s="68">
        <f t="shared" si="609"/>
        <v>0</v>
      </c>
      <c r="DW164" s="68">
        <f t="shared" si="610"/>
        <v>0</v>
      </c>
      <c r="DX164" s="260">
        <v>0</v>
      </c>
      <c r="DY164" s="260">
        <v>0</v>
      </c>
      <c r="DZ164" s="260">
        <v>0</v>
      </c>
      <c r="EA164" s="260">
        <v>0</v>
      </c>
      <c r="EB164" s="68">
        <f t="shared" si="611"/>
        <v>0</v>
      </c>
      <c r="EC164" s="68">
        <f t="shared" si="612"/>
        <v>0</v>
      </c>
      <c r="ED164" s="267">
        <v>0</v>
      </c>
      <c r="EE164" s="69">
        <f t="shared" si="613"/>
        <v>0</v>
      </c>
      <c r="EF164" s="260">
        <v>10.187583333333331</v>
      </c>
      <c r="EG164" s="260">
        <v>2.2412683333333301</v>
      </c>
      <c r="EH164" s="260">
        <v>25.636904750508265</v>
      </c>
      <c r="EI164" s="260">
        <v>7.4172306126345369</v>
      </c>
      <c r="EJ164" s="268">
        <f t="shared" si="614"/>
        <v>0.52098627823144983</v>
      </c>
      <c r="EK164" s="266">
        <f t="shared" si="615"/>
        <v>2.3650729876058736</v>
      </c>
      <c r="EL164" s="260">
        <v>4.905153825312178</v>
      </c>
      <c r="EM164" s="268">
        <f t="shared" si="616"/>
        <v>6.7225133175903395E-2</v>
      </c>
      <c r="EN164" s="268">
        <f t="shared" si="617"/>
        <v>2.8722324430268471</v>
      </c>
      <c r="EO164" s="269">
        <f t="shared" si="618"/>
        <v>50.388140855121641</v>
      </c>
      <c r="EP164" s="69">
        <f t="shared" si="619"/>
        <v>63.489057477453265</v>
      </c>
      <c r="EQ164" s="260">
        <v>0</v>
      </c>
      <c r="ER164" s="260">
        <v>0</v>
      </c>
      <c r="ES164" s="260">
        <v>0</v>
      </c>
      <c r="ET164" s="68">
        <f t="shared" si="620"/>
        <v>0</v>
      </c>
      <c r="EU164" s="68">
        <f t="shared" si="621"/>
        <v>0</v>
      </c>
      <c r="EV164" s="260">
        <v>0</v>
      </c>
      <c r="EW164" s="260">
        <v>0</v>
      </c>
      <c r="EX164" s="68">
        <f t="shared" si="622"/>
        <v>0</v>
      </c>
      <c r="EY164" s="68">
        <f t="shared" si="623"/>
        <v>0</v>
      </c>
      <c r="EZ164" s="260">
        <v>0</v>
      </c>
      <c r="FA164" s="69">
        <f t="shared" si="624"/>
        <v>0</v>
      </c>
      <c r="FB164" s="260">
        <v>0</v>
      </c>
      <c r="FC164" s="260">
        <v>0</v>
      </c>
      <c r="FD164" s="68">
        <f t="shared" si="625"/>
        <v>0</v>
      </c>
      <c r="FE164" s="68">
        <f t="shared" si="626"/>
        <v>0</v>
      </c>
      <c r="FF164" s="260">
        <v>0</v>
      </c>
      <c r="FG164" s="69">
        <f t="shared" si="627"/>
        <v>0</v>
      </c>
      <c r="FH164" s="260">
        <v>0</v>
      </c>
      <c r="FI164" s="260">
        <v>0</v>
      </c>
      <c r="FJ164" s="68">
        <f t="shared" si="628"/>
        <v>0</v>
      </c>
      <c r="FK164" s="68">
        <f t="shared" si="629"/>
        <v>0</v>
      </c>
      <c r="FL164" s="260">
        <v>0</v>
      </c>
      <c r="FM164" s="69">
        <f t="shared" si="630"/>
        <v>0</v>
      </c>
      <c r="FN164" s="260">
        <v>0</v>
      </c>
      <c r="FO164" s="260">
        <v>0</v>
      </c>
      <c r="FP164" s="68">
        <f t="shared" si="631"/>
        <v>0</v>
      </c>
      <c r="FQ164" s="68">
        <f t="shared" si="632"/>
        <v>0</v>
      </c>
      <c r="FR164" s="260">
        <v>0</v>
      </c>
      <c r="FS164" s="264">
        <f t="shared" si="633"/>
        <v>0</v>
      </c>
      <c r="FT164" s="270">
        <f t="shared" si="489"/>
        <v>316.56356984909024</v>
      </c>
      <c r="FU164" s="271">
        <f t="shared" si="490"/>
        <v>78.464443760199842</v>
      </c>
      <c r="FV164" s="272">
        <f t="shared" si="634"/>
        <v>28.714342881382692</v>
      </c>
      <c r="FW164" s="272">
        <f t="shared" si="491"/>
        <v>10.982499833153398</v>
      </c>
      <c r="FX164" s="272">
        <f t="shared" si="492"/>
        <v>76.457500000000195</v>
      </c>
      <c r="FY164" s="272">
        <f t="shared" si="493"/>
        <v>0</v>
      </c>
      <c r="FZ164" s="272">
        <f t="shared" si="494"/>
        <v>0</v>
      </c>
      <c r="GA164" s="272">
        <f t="shared" si="495"/>
        <v>0</v>
      </c>
      <c r="GB164" s="272">
        <f t="shared" si="496"/>
        <v>0</v>
      </c>
      <c r="GC164" s="272">
        <f t="shared" si="497"/>
        <v>0</v>
      </c>
      <c r="GD164" s="272">
        <f t="shared" si="498"/>
        <v>0</v>
      </c>
      <c r="GE164" s="272">
        <f t="shared" si="499"/>
        <v>32.165832729879632</v>
      </c>
      <c r="GF164" s="273">
        <f t="shared" si="500"/>
        <v>12.512883342216153</v>
      </c>
      <c r="GG164" s="273">
        <f t="shared" si="501"/>
        <v>2.2593280909467452</v>
      </c>
      <c r="GH164" s="272">
        <f t="shared" si="635"/>
        <v>24.456762757447137</v>
      </c>
      <c r="GI164" s="274">
        <f t="shared" si="636"/>
        <v>17.471321416802528</v>
      </c>
      <c r="GJ164" s="275">
        <f t="shared" si="502"/>
        <v>0.335179933590813</v>
      </c>
      <c r="GK164" s="271">
        <f t="shared" si="637"/>
        <v>251.24138196206289</v>
      </c>
      <c r="GL164" s="276">
        <f t="shared" si="638"/>
        <v>316.56414127219921</v>
      </c>
      <c r="GM164" s="272">
        <f t="shared" si="639"/>
        <v>108.44864851921852</v>
      </c>
      <c r="GN164" s="272">
        <f t="shared" si="640"/>
        <v>13.577007857690957</v>
      </c>
      <c r="GO164" s="277">
        <f t="shared" si="641"/>
        <v>0.43165121793349365</v>
      </c>
      <c r="GP164" s="278">
        <f t="shared" si="642"/>
        <v>5.4039695816277059E-2</v>
      </c>
      <c r="GQ164" s="279">
        <f t="shared" si="643"/>
        <v>1.0679375294993612</v>
      </c>
      <c r="GR164" s="280">
        <f t="shared" si="644"/>
        <v>251.24138196206289</v>
      </c>
      <c r="GS164" s="272">
        <f t="shared" si="645"/>
        <v>108.44864851921852</v>
      </c>
      <c r="GT164" s="272">
        <f t="shared" si="503"/>
        <v>13.577007857690957</v>
      </c>
      <c r="GU164" s="73">
        <f t="shared" si="646"/>
        <v>0.43165121793349365</v>
      </c>
      <c r="GV164" s="74">
        <f t="shared" si="647"/>
        <v>5.4039695816277059E-2</v>
      </c>
      <c r="GW164" s="279">
        <f t="shared" si="648"/>
        <v>1.0679375294993612</v>
      </c>
      <c r="GX164" s="280">
        <f t="shared" si="649"/>
        <v>154.39068378535262</v>
      </c>
      <c r="GY164" s="272">
        <f t="shared" si="504"/>
        <v>101.71394197036403</v>
      </c>
      <c r="GZ164" s="272">
        <f t="shared" si="505"/>
        <v>4.6748533526286886</v>
      </c>
      <c r="HA164" s="73">
        <f t="shared" si="650"/>
        <v>0.65880880553502574</v>
      </c>
      <c r="HB164" s="74">
        <f t="shared" si="651"/>
        <v>3.0279374622940832E-2</v>
      </c>
      <c r="HC164" s="279">
        <f t="shared" si="652"/>
        <v>1.0956094504435201</v>
      </c>
      <c r="HD164" s="280">
        <f t="shared" si="653"/>
        <v>154.39068378535262</v>
      </c>
      <c r="HE164" s="272">
        <f t="shared" si="506"/>
        <v>101.71394197036403</v>
      </c>
      <c r="HF164" s="272">
        <f t="shared" si="507"/>
        <v>4.6748533526286886</v>
      </c>
      <c r="HG164" s="73">
        <f t="shared" si="654"/>
        <v>0.65880880553502574</v>
      </c>
      <c r="HH164" s="74">
        <f t="shared" si="655"/>
        <v>3.0279374622940832E-2</v>
      </c>
      <c r="HI164" s="281">
        <f t="shared" si="656"/>
        <v>1.0956094504435201</v>
      </c>
      <c r="HJ164" s="72">
        <f t="shared" si="508"/>
        <v>1.4832584347216626</v>
      </c>
      <c r="HK164" s="73">
        <f t="shared" si="657"/>
        <v>1.4832584347216626</v>
      </c>
      <c r="HL164" s="73">
        <f t="shared" si="509"/>
        <v>0.93510266595354441</v>
      </c>
      <c r="HM164" s="74">
        <f t="shared" si="658"/>
        <v>0.93510266595354441</v>
      </c>
      <c r="HN164" s="75"/>
      <c r="HO164" s="75"/>
      <c r="HP164" s="76">
        <f t="shared" si="659"/>
        <v>0</v>
      </c>
      <c r="HQ164" s="77">
        <f t="shared" si="660"/>
        <v>0</v>
      </c>
      <c r="HR164" s="77">
        <f t="shared" si="661"/>
        <v>0</v>
      </c>
      <c r="HS164" s="77">
        <f t="shared" si="662"/>
        <v>0</v>
      </c>
      <c r="HT164" s="282">
        <f t="shared" si="663"/>
        <v>0</v>
      </c>
      <c r="HU164" s="73"/>
      <c r="HV164" s="74"/>
      <c r="HW164" s="279"/>
      <c r="HX164" s="76">
        <f t="shared" si="664"/>
        <v>0</v>
      </c>
      <c r="HY164" s="77">
        <f t="shared" si="665"/>
        <v>0</v>
      </c>
      <c r="HZ164" s="77">
        <f t="shared" si="510"/>
        <v>0</v>
      </c>
      <c r="IA164" s="77">
        <f t="shared" si="666"/>
        <v>0</v>
      </c>
      <c r="IB164" s="282">
        <f t="shared" si="667"/>
        <v>0</v>
      </c>
      <c r="IC164" s="73"/>
      <c r="ID164" s="74"/>
      <c r="IE164" s="279"/>
      <c r="IF164" s="76">
        <f t="shared" si="511"/>
        <v>6.7347065488544882</v>
      </c>
      <c r="IG164" s="77">
        <f t="shared" si="668"/>
        <v>7.6641633996618959</v>
      </c>
      <c r="IH164" s="77">
        <f t="shared" si="512"/>
        <v>8.9021545050622688</v>
      </c>
      <c r="II164" s="77">
        <f t="shared" si="669"/>
        <v>10.280208022445908</v>
      </c>
      <c r="IJ164" s="282">
        <f t="shared" si="670"/>
        <v>96.850698176710267</v>
      </c>
      <c r="IK164" s="73">
        <f t="shared" si="671"/>
        <v>6.9536995350994654E-2</v>
      </c>
      <c r="IL164" s="74">
        <f t="shared" si="672"/>
        <v>9.1916265681634232E-2</v>
      </c>
      <c r="IM164" s="279">
        <f t="shared" si="673"/>
        <v>1.0238254386559078</v>
      </c>
      <c r="IN164" s="76">
        <f t="shared" si="513"/>
        <v>0</v>
      </c>
      <c r="IO164" s="77">
        <f t="shared" si="674"/>
        <v>0</v>
      </c>
      <c r="IP164" s="77">
        <f t="shared" si="514"/>
        <v>0</v>
      </c>
      <c r="IQ164" s="77">
        <f t="shared" si="675"/>
        <v>0</v>
      </c>
      <c r="IR164" s="282">
        <f t="shared" si="676"/>
        <v>0</v>
      </c>
      <c r="IS164" s="283"/>
      <c r="IT164" s="284"/>
      <c r="IU164" s="285"/>
      <c r="IV164" s="76">
        <f t="shared" si="515"/>
        <v>0</v>
      </c>
      <c r="IW164" s="77">
        <f t="shared" si="677"/>
        <v>0</v>
      </c>
      <c r="IX164" s="77">
        <f t="shared" si="678"/>
        <v>0</v>
      </c>
      <c r="IY164" s="77">
        <f t="shared" si="679"/>
        <v>0</v>
      </c>
      <c r="IZ164" s="282">
        <f t="shared" si="680"/>
        <v>0</v>
      </c>
      <c r="JA164" s="283"/>
      <c r="JB164" s="284"/>
      <c r="JC164" s="285"/>
      <c r="JD164" s="76">
        <f t="shared" si="516"/>
        <v>0</v>
      </c>
      <c r="JE164" s="77">
        <f t="shared" si="681"/>
        <v>0</v>
      </c>
      <c r="JF164" s="77">
        <f t="shared" si="517"/>
        <v>0</v>
      </c>
      <c r="JG164" s="77">
        <f t="shared" si="682"/>
        <v>0</v>
      </c>
      <c r="JH164" s="282">
        <f t="shared" si="683"/>
        <v>0</v>
      </c>
      <c r="JI164" s="283"/>
      <c r="JJ164" s="284"/>
      <c r="JK164" s="285"/>
      <c r="JL164" s="76">
        <f t="shared" si="518"/>
        <v>40.01804735407211</v>
      </c>
      <c r="JM164" s="77">
        <f t="shared" si="684"/>
        <v>45.540938069407602</v>
      </c>
      <c r="JN164" s="77">
        <f t="shared" si="519"/>
        <v>2.6862207734627308</v>
      </c>
      <c r="JO164" s="77">
        <f t="shared" si="685"/>
        <v>3.1020477491947616</v>
      </c>
      <c r="JP164" s="282">
        <f t="shared" si="686"/>
        <v>47.623083577589725</v>
      </c>
      <c r="JQ164" s="73">
        <f t="shared" si="520"/>
        <v>0.84030777404140289</v>
      </c>
      <c r="JR164" s="74">
        <f t="shared" si="521"/>
        <v>5.6405855557131575E-2</v>
      </c>
      <c r="JS164" s="279">
        <f t="shared" si="687"/>
        <v>1.124702502335698</v>
      </c>
      <c r="JT164" s="76">
        <f t="shared" si="522"/>
        <v>0</v>
      </c>
      <c r="JU164" s="77">
        <f t="shared" si="688"/>
        <v>0</v>
      </c>
      <c r="JV164" s="77">
        <f t="shared" si="523"/>
        <v>0</v>
      </c>
      <c r="JW164" s="77">
        <f t="shared" si="689"/>
        <v>0</v>
      </c>
      <c r="JX164" s="282">
        <f t="shared" si="690"/>
        <v>0</v>
      </c>
      <c r="JY164" s="73"/>
      <c r="JZ164" s="74"/>
      <c r="KA164" s="279"/>
      <c r="KB164" s="76">
        <f t="shared" si="524"/>
        <v>0</v>
      </c>
      <c r="KC164" s="77">
        <f t="shared" si="691"/>
        <v>0</v>
      </c>
      <c r="KD164" s="77">
        <f t="shared" si="525"/>
        <v>0</v>
      </c>
      <c r="KE164" s="77">
        <f t="shared" si="692"/>
        <v>0</v>
      </c>
      <c r="KF164" s="282">
        <f t="shared" si="693"/>
        <v>0</v>
      </c>
      <c r="KG164" s="73"/>
      <c r="KH164" s="74"/>
      <c r="KI164" s="279"/>
      <c r="KJ164" s="76">
        <f t="shared" si="526"/>
        <v>42.87753032425335</v>
      </c>
      <c r="KK164" s="77">
        <f t="shared" si="694"/>
        <v>48.795058284303551</v>
      </c>
      <c r="KL164" s="77">
        <f t="shared" si="527"/>
        <v>1.4004211677586047</v>
      </c>
      <c r="KM164" s="77">
        <f t="shared" si="695"/>
        <v>1.6172063645276369</v>
      </c>
      <c r="KN164" s="282">
        <f t="shared" si="696"/>
        <v>56.379005842237291</v>
      </c>
      <c r="KO164" s="73">
        <f t="shared" si="528"/>
        <v>0.76052299404206447</v>
      </c>
      <c r="KP164" s="74">
        <f t="shared" si="529"/>
        <v>2.483940869190452E-2</v>
      </c>
      <c r="KQ164" s="279">
        <f t="shared" si="530"/>
        <v>1.1088049188732521</v>
      </c>
      <c r="KR164" s="76">
        <f t="shared" si="531"/>
        <v>0</v>
      </c>
      <c r="KS164" s="77">
        <f t="shared" si="697"/>
        <v>0</v>
      </c>
      <c r="KT164" s="77">
        <f t="shared" si="532"/>
        <v>0</v>
      </c>
      <c r="KU164" s="77">
        <f t="shared" si="698"/>
        <v>0</v>
      </c>
      <c r="KV164" s="282">
        <f t="shared" si="699"/>
        <v>0</v>
      </c>
      <c r="KW164" s="73"/>
      <c r="KX164" s="74"/>
      <c r="KY164" s="279"/>
      <c r="KZ164" s="76">
        <f t="shared" si="533"/>
        <v>18.818364292038581</v>
      </c>
      <c r="LA164" s="77">
        <f t="shared" si="700"/>
        <v>21.415486747982825</v>
      </c>
      <c r="LB164" s="77">
        <f t="shared" si="534"/>
        <v>0.58821141140735322</v>
      </c>
      <c r="LC164" s="77">
        <f t="shared" si="701"/>
        <v>0.67926653789321156</v>
      </c>
      <c r="LD164" s="286">
        <f t="shared" si="702"/>
        <v>50.388140855121641</v>
      </c>
      <c r="LE164" s="73">
        <f t="shared" si="535"/>
        <v>0.37346812112290528</v>
      </c>
      <c r="LF164" s="74">
        <f t="shared" si="536"/>
        <v>1.1673608143205887E-2</v>
      </c>
      <c r="LG164" s="279">
        <f t="shared" si="537"/>
        <v>1.0533494099367404</v>
      </c>
      <c r="LH164" s="76">
        <f t="shared" si="538"/>
        <v>0</v>
      </c>
      <c r="LI164" s="77">
        <f t="shared" si="703"/>
        <v>0</v>
      </c>
      <c r="LJ164" s="77">
        <f t="shared" si="539"/>
        <v>0</v>
      </c>
      <c r="LK164" s="77">
        <f t="shared" si="704"/>
        <v>0</v>
      </c>
      <c r="LL164" s="282">
        <f t="shared" si="705"/>
        <v>0</v>
      </c>
      <c r="LM164" s="73"/>
      <c r="LN164" s="74"/>
      <c r="LO164" s="279"/>
      <c r="LP164" s="76">
        <f t="shared" si="540"/>
        <v>0</v>
      </c>
      <c r="LQ164" s="77">
        <f t="shared" si="706"/>
        <v>0</v>
      </c>
      <c r="LR164" s="77">
        <f t="shared" si="541"/>
        <v>0</v>
      </c>
      <c r="LS164" s="77">
        <f t="shared" si="707"/>
        <v>0</v>
      </c>
      <c r="LT164" s="282">
        <f t="shared" si="708"/>
        <v>0</v>
      </c>
      <c r="LU164" s="73"/>
      <c r="LV164" s="74"/>
      <c r="LW164" s="279"/>
      <c r="LX164" s="76">
        <f t="shared" si="542"/>
        <v>0</v>
      </c>
      <c r="LY164" s="77">
        <f t="shared" si="709"/>
        <v>0</v>
      </c>
      <c r="LZ164" s="77">
        <f t="shared" si="543"/>
        <v>0</v>
      </c>
      <c r="MA164" s="77">
        <f t="shared" si="710"/>
        <v>0</v>
      </c>
      <c r="MB164" s="286">
        <f t="shared" si="711"/>
        <v>0</v>
      </c>
      <c r="MC164" s="73"/>
      <c r="MD164" s="74"/>
      <c r="ME164" s="279"/>
      <c r="MF164" s="76">
        <f t="shared" si="544"/>
        <v>0</v>
      </c>
      <c r="MG164" s="77">
        <f t="shared" si="712"/>
        <v>0</v>
      </c>
      <c r="MH164" s="77">
        <f t="shared" si="545"/>
        <v>0</v>
      </c>
      <c r="MI164" s="77">
        <f t="shared" si="713"/>
        <v>0</v>
      </c>
      <c r="MJ164" s="286">
        <f t="shared" si="714"/>
        <v>0</v>
      </c>
      <c r="MK164" s="73"/>
      <c r="ML164" s="74"/>
      <c r="MM164" s="279"/>
      <c r="MN164" s="287">
        <f t="shared" si="715"/>
        <v>1.0679365447841052</v>
      </c>
      <c r="MO164" s="288">
        <f t="shared" si="715"/>
        <v>0</v>
      </c>
      <c r="MP164" s="288">
        <f t="shared" si="715"/>
        <v>1.0956074132328886</v>
      </c>
      <c r="MQ164" s="289">
        <f t="shared" si="546"/>
        <v>0</v>
      </c>
      <c r="MR164" s="290">
        <f t="shared" si="716"/>
        <v>1.4832570670506435</v>
      </c>
      <c r="MS164" s="291"/>
      <c r="MT164" s="291">
        <f t="shared" si="547"/>
        <v>0.93510092719427051</v>
      </c>
      <c r="MU164" s="292"/>
      <c r="MV164" s="359">
        <f t="shared" si="548"/>
        <v>0</v>
      </c>
      <c r="MW164" s="360">
        <f t="shared" si="549"/>
        <v>0</v>
      </c>
      <c r="MX164" s="360">
        <f t="shared" si="550"/>
        <v>0.54815613985637301</v>
      </c>
      <c r="MY164" s="360">
        <f t="shared" si="551"/>
        <v>0</v>
      </c>
      <c r="MZ164" s="360">
        <f t="shared" si="552"/>
        <v>0</v>
      </c>
      <c r="NA164" s="360">
        <f t="shared" si="553"/>
        <v>0</v>
      </c>
      <c r="NB164" s="360">
        <f t="shared" si="554"/>
        <v>0.29613416886498928</v>
      </c>
      <c r="NC164" s="360">
        <f t="shared" si="555"/>
        <v>0</v>
      </c>
      <c r="ND164" s="360">
        <f t="shared" si="556"/>
        <v>0</v>
      </c>
      <c r="NE164" s="360">
        <f t="shared" si="557"/>
        <v>0.34550361272090535</v>
      </c>
      <c r="NF164" s="360">
        <f t="shared" si="558"/>
        <v>0</v>
      </c>
      <c r="NG164" s="360">
        <f t="shared" si="559"/>
        <v>0.29346314560837589</v>
      </c>
      <c r="NH164" s="360">
        <f t="shared" si="560"/>
        <v>0</v>
      </c>
      <c r="NI164" s="360">
        <f t="shared" si="561"/>
        <v>0</v>
      </c>
      <c r="NJ164" s="360">
        <f t="shared" si="562"/>
        <v>0</v>
      </c>
      <c r="NK164" s="361">
        <f t="shared" si="563"/>
        <v>0</v>
      </c>
      <c r="NL164" s="145">
        <f t="shared" si="717"/>
        <v>1.4832570670506435</v>
      </c>
      <c r="NM164" s="40"/>
      <c r="NN164" s="56">
        <f t="shared" si="718"/>
        <v>0.93510092719427051</v>
      </c>
      <c r="NO164" s="59"/>
      <c r="NP164" s="55">
        <f t="shared" si="564"/>
        <v>1.0679365447841052</v>
      </c>
      <c r="NQ164" s="40"/>
      <c r="NR164" s="56">
        <f t="shared" si="565"/>
        <v>1.0956074132328886</v>
      </c>
      <c r="NS164" s="60"/>
      <c r="NT164" s="25"/>
      <c r="NU164" s="86">
        <f t="shared" si="721"/>
        <v>0</v>
      </c>
      <c r="NV164" s="86">
        <f t="shared" si="721"/>
        <v>0</v>
      </c>
      <c r="NW164" s="86">
        <f t="shared" si="721"/>
        <v>0</v>
      </c>
      <c r="NX164" s="86">
        <f t="shared" si="719"/>
        <v>0</v>
      </c>
      <c r="NY164" s="87">
        <f t="shared" si="722"/>
        <v>0</v>
      </c>
      <c r="NZ164" s="87">
        <f t="shared" si="722"/>
        <v>0</v>
      </c>
      <c r="OA164" s="87">
        <f t="shared" si="722"/>
        <v>0</v>
      </c>
      <c r="OB164" s="87">
        <f t="shared" si="720"/>
        <v>0</v>
      </c>
      <c r="OC164" s="26"/>
    </row>
    <row r="165" spans="1:393" thickBot="1" x14ac:dyDescent="0.35">
      <c r="A165" s="136" t="s">
        <v>428</v>
      </c>
      <c r="B165" s="137" t="s">
        <v>429</v>
      </c>
      <c r="C165" s="133" t="s">
        <v>118</v>
      </c>
      <c r="D165" s="64">
        <f>VLOOKUP(B165,[1]УсіТ_1!$A$10:$G$556,6,FALSE)</f>
        <v>413.4</v>
      </c>
      <c r="E165" s="64">
        <f>VLOOKUP(B165,[1]УсіТ_1!$A$10:$G$556,7,FALSE)</f>
        <v>51.1</v>
      </c>
      <c r="F165" s="38">
        <v>63.5</v>
      </c>
      <c r="G165" s="38"/>
      <c r="H165" s="39">
        <v>340.25</v>
      </c>
      <c r="I165" s="256">
        <v>1.3010999999999999</v>
      </c>
      <c r="J165" s="62">
        <v>1.3010999999999999</v>
      </c>
      <c r="K165" s="257">
        <f t="shared" si="566"/>
        <v>0.71069999999999989</v>
      </c>
      <c r="L165" s="258">
        <f t="shared" si="567"/>
        <v>0.71069999999999989</v>
      </c>
      <c r="M165" s="63">
        <v>0</v>
      </c>
      <c r="N165" s="63">
        <v>0</v>
      </c>
      <c r="O165" s="63">
        <v>0.59040000000000004</v>
      </c>
      <c r="P165" s="63">
        <v>0</v>
      </c>
      <c r="Q165" s="63">
        <v>0</v>
      </c>
      <c r="R165" s="63">
        <v>0</v>
      </c>
      <c r="S165" s="63">
        <v>0.2767</v>
      </c>
      <c r="T165" s="63">
        <v>0</v>
      </c>
      <c r="U165" s="63">
        <v>0</v>
      </c>
      <c r="V165" s="63">
        <v>0</v>
      </c>
      <c r="W165" s="63">
        <v>0</v>
      </c>
      <c r="X165" s="63">
        <v>0.434</v>
      </c>
      <c r="Y165" s="63">
        <v>0</v>
      </c>
      <c r="Z165" s="63">
        <v>0</v>
      </c>
      <c r="AA165" s="63">
        <v>0</v>
      </c>
      <c r="AB165" s="259">
        <v>0</v>
      </c>
      <c r="AC165" s="144">
        <v>0</v>
      </c>
      <c r="AD165" s="70">
        <v>0</v>
      </c>
      <c r="AE165" s="70">
        <v>0</v>
      </c>
      <c r="AF165" s="68">
        <f t="shared" si="568"/>
        <v>0</v>
      </c>
      <c r="AG165" s="68">
        <f t="shared" si="569"/>
        <v>0</v>
      </c>
      <c r="AH165" s="71">
        <v>0</v>
      </c>
      <c r="AI165" s="71">
        <v>0</v>
      </c>
      <c r="AJ165" s="68">
        <f t="shared" si="570"/>
        <v>0</v>
      </c>
      <c r="AK165" s="68">
        <f t="shared" si="571"/>
        <v>0</v>
      </c>
      <c r="AL165" s="71">
        <v>0</v>
      </c>
      <c r="AM165" s="69">
        <f t="shared" si="572"/>
        <v>0</v>
      </c>
      <c r="AN165" s="260">
        <v>0</v>
      </c>
      <c r="AO165" s="71">
        <v>0</v>
      </c>
      <c r="AP165" s="71">
        <v>0</v>
      </c>
      <c r="AQ165" s="68">
        <f t="shared" si="573"/>
        <v>0</v>
      </c>
      <c r="AR165" s="68">
        <f t="shared" si="574"/>
        <v>0</v>
      </c>
      <c r="AS165" s="71">
        <v>0</v>
      </c>
      <c r="AT165" s="261">
        <f t="shared" si="485"/>
        <v>0</v>
      </c>
      <c r="AU165" s="71">
        <v>0</v>
      </c>
      <c r="AV165" s="68">
        <f t="shared" si="575"/>
        <v>0</v>
      </c>
      <c r="AW165" s="68">
        <f t="shared" si="576"/>
        <v>0</v>
      </c>
      <c r="AX165" s="71">
        <v>0</v>
      </c>
      <c r="AY165" s="69">
        <f t="shared" si="577"/>
        <v>0</v>
      </c>
      <c r="AZ165" s="260">
        <v>30</v>
      </c>
      <c r="BA165" s="260">
        <v>152.91499999999999</v>
      </c>
      <c r="BB165" s="260">
        <v>15.94685</v>
      </c>
      <c r="BC165" s="262">
        <f t="shared" si="578"/>
        <v>12.757480000000001</v>
      </c>
      <c r="BD165" s="262">
        <f t="shared" si="486"/>
        <v>3.1893699999999985</v>
      </c>
      <c r="BE165" s="260">
        <v>5.9855299999999998</v>
      </c>
      <c r="BF165" s="262">
        <f t="shared" si="579"/>
        <v>4.788424</v>
      </c>
      <c r="BG165" s="262">
        <f t="shared" si="487"/>
        <v>1.1971059999999998</v>
      </c>
      <c r="BH165" s="260">
        <v>18.854798257898828</v>
      </c>
      <c r="BI165" s="263">
        <f t="shared" si="580"/>
        <v>11.040502539105692</v>
      </c>
      <c r="BJ165" s="68">
        <f t="shared" si="581"/>
        <v>0.25840501012450345</v>
      </c>
      <c r="BK165" s="260">
        <v>9.6842879131922484</v>
      </c>
      <c r="BL165" s="69">
        <f t="shared" si="582"/>
        <v>244.0637594053093</v>
      </c>
      <c r="BM165" s="260">
        <v>0</v>
      </c>
      <c r="BN165" s="260">
        <v>0</v>
      </c>
      <c r="BO165" s="260">
        <v>0</v>
      </c>
      <c r="BP165" s="68">
        <f t="shared" si="583"/>
        <v>0</v>
      </c>
      <c r="BQ165" s="68">
        <f t="shared" si="584"/>
        <v>0</v>
      </c>
      <c r="BR165" s="260">
        <v>0</v>
      </c>
      <c r="BS165" s="260">
        <v>0</v>
      </c>
      <c r="BT165" s="68">
        <f t="shared" si="585"/>
        <v>0</v>
      </c>
      <c r="BU165" s="68">
        <f t="shared" si="586"/>
        <v>0</v>
      </c>
      <c r="BV165" s="260">
        <v>0</v>
      </c>
      <c r="BW165" s="69">
        <f t="shared" si="587"/>
        <v>0</v>
      </c>
      <c r="BX165" s="260">
        <v>0</v>
      </c>
      <c r="BY165" s="260">
        <v>0</v>
      </c>
      <c r="BZ165" s="263">
        <f t="shared" si="588"/>
        <v>0</v>
      </c>
      <c r="CA165" s="263">
        <f t="shared" si="589"/>
        <v>0</v>
      </c>
      <c r="CB165" s="260">
        <v>0</v>
      </c>
      <c r="CC165" s="264">
        <f t="shared" si="590"/>
        <v>0</v>
      </c>
      <c r="CD165" s="260">
        <v>0</v>
      </c>
      <c r="CE165" s="260">
        <v>0</v>
      </c>
      <c r="CF165" s="263">
        <f t="shared" si="591"/>
        <v>0</v>
      </c>
      <c r="CG165" s="263">
        <f t="shared" si="592"/>
        <v>0</v>
      </c>
      <c r="CH165" s="260">
        <v>0</v>
      </c>
      <c r="CI165" s="69">
        <f t="shared" si="593"/>
        <v>0</v>
      </c>
      <c r="CJ165" s="260">
        <v>53.174494417066683</v>
      </c>
      <c r="CK165" s="260">
        <v>11.698390842613065</v>
      </c>
      <c r="CL165" s="260">
        <v>4.9559156812112706</v>
      </c>
      <c r="CM165" s="260">
        <v>4.0080169996735773</v>
      </c>
      <c r="CN165" s="260">
        <v>12.125421575563905</v>
      </c>
      <c r="CO165" s="265">
        <f t="shared" si="594"/>
        <v>0.85168961146760869</v>
      </c>
      <c r="CP165" s="266">
        <f t="shared" si="595"/>
        <v>3.8663361744274578</v>
      </c>
      <c r="CQ165" s="260">
        <v>8.8384272349418094</v>
      </c>
      <c r="CR165" s="265">
        <f t="shared" si="596"/>
        <v>0.1211306452548775</v>
      </c>
      <c r="CS165" s="265">
        <f t="shared" si="597"/>
        <v>5.1753764211291164</v>
      </c>
      <c r="CT165" s="260">
        <v>4.5396325203282233</v>
      </c>
      <c r="CU165" s="267">
        <f t="shared" si="488"/>
        <v>114.39873872606994</v>
      </c>
      <c r="CV165" s="260">
        <v>0</v>
      </c>
      <c r="CW165" s="260">
        <v>0</v>
      </c>
      <c r="CX165" s="68">
        <f t="shared" si="598"/>
        <v>0</v>
      </c>
      <c r="CY165" s="68">
        <f t="shared" si="599"/>
        <v>0</v>
      </c>
      <c r="CZ165" s="260">
        <v>0</v>
      </c>
      <c r="DA165" s="69">
        <f t="shared" si="600"/>
        <v>0</v>
      </c>
      <c r="DB165" s="260">
        <v>0</v>
      </c>
      <c r="DC165" s="260">
        <v>0</v>
      </c>
      <c r="DD165" s="68">
        <f t="shared" si="601"/>
        <v>0</v>
      </c>
      <c r="DE165" s="68">
        <f t="shared" si="602"/>
        <v>0</v>
      </c>
      <c r="DF165" s="260">
        <v>0</v>
      </c>
      <c r="DG165" s="69">
        <f t="shared" si="603"/>
        <v>0</v>
      </c>
      <c r="DH165" s="260">
        <v>0</v>
      </c>
      <c r="DI165" s="260">
        <v>0</v>
      </c>
      <c r="DJ165" s="260">
        <v>0</v>
      </c>
      <c r="DK165" s="260">
        <v>0</v>
      </c>
      <c r="DL165" s="68">
        <f t="shared" si="604"/>
        <v>0</v>
      </c>
      <c r="DM165" s="68">
        <f t="shared" si="605"/>
        <v>0</v>
      </c>
      <c r="DN165" s="260">
        <v>0</v>
      </c>
      <c r="DO165" s="68">
        <f t="shared" si="606"/>
        <v>0</v>
      </c>
      <c r="DP165" s="68">
        <f t="shared" si="607"/>
        <v>0</v>
      </c>
      <c r="DQ165" s="260">
        <v>0</v>
      </c>
      <c r="DR165" s="264">
        <f t="shared" si="608"/>
        <v>0</v>
      </c>
      <c r="DS165" s="260">
        <v>0</v>
      </c>
      <c r="DT165" s="260">
        <v>0</v>
      </c>
      <c r="DU165" s="260">
        <v>0</v>
      </c>
      <c r="DV165" s="68">
        <f t="shared" si="609"/>
        <v>0</v>
      </c>
      <c r="DW165" s="68">
        <f t="shared" si="610"/>
        <v>0</v>
      </c>
      <c r="DX165" s="260">
        <v>0</v>
      </c>
      <c r="DY165" s="260">
        <v>0</v>
      </c>
      <c r="DZ165" s="260">
        <v>0</v>
      </c>
      <c r="EA165" s="260">
        <v>0</v>
      </c>
      <c r="EB165" s="68">
        <f t="shared" si="611"/>
        <v>0</v>
      </c>
      <c r="EC165" s="68">
        <f t="shared" si="612"/>
        <v>0</v>
      </c>
      <c r="ED165" s="267">
        <v>0</v>
      </c>
      <c r="EE165" s="69">
        <f t="shared" si="613"/>
        <v>0</v>
      </c>
      <c r="EF165" s="260">
        <v>28.7597777777777</v>
      </c>
      <c r="EG165" s="260">
        <v>6.3271511111110899</v>
      </c>
      <c r="EH165" s="260">
        <v>72.492975952267912</v>
      </c>
      <c r="EI165" s="260">
        <v>20.939009494816354</v>
      </c>
      <c r="EJ165" s="268">
        <f t="shared" si="614"/>
        <v>1.4707560269159006</v>
      </c>
      <c r="EK165" s="266">
        <f t="shared" si="615"/>
        <v>6.6766544455361316</v>
      </c>
      <c r="EL165" s="260">
        <v>13.860238419849182</v>
      </c>
      <c r="EM165" s="268">
        <f t="shared" si="616"/>
        <v>0.18995456754403303</v>
      </c>
      <c r="EN165" s="268">
        <f t="shared" si="617"/>
        <v>8.1159180476963684</v>
      </c>
      <c r="EO165" s="269">
        <f t="shared" si="618"/>
        <v>142.37915275582225</v>
      </c>
      <c r="EP165" s="69">
        <f t="shared" si="619"/>
        <v>179.39773247233603</v>
      </c>
      <c r="EQ165" s="260">
        <v>0</v>
      </c>
      <c r="ER165" s="260">
        <v>0</v>
      </c>
      <c r="ES165" s="260">
        <v>0</v>
      </c>
      <c r="ET165" s="68">
        <f t="shared" si="620"/>
        <v>0</v>
      </c>
      <c r="EU165" s="68">
        <f t="shared" si="621"/>
        <v>0</v>
      </c>
      <c r="EV165" s="260">
        <v>0</v>
      </c>
      <c r="EW165" s="260">
        <v>0</v>
      </c>
      <c r="EX165" s="68">
        <f t="shared" si="622"/>
        <v>0</v>
      </c>
      <c r="EY165" s="68">
        <f t="shared" si="623"/>
        <v>0</v>
      </c>
      <c r="EZ165" s="260">
        <v>0</v>
      </c>
      <c r="FA165" s="69">
        <f t="shared" si="624"/>
        <v>0</v>
      </c>
      <c r="FB165" s="260">
        <v>0</v>
      </c>
      <c r="FC165" s="260">
        <v>0</v>
      </c>
      <c r="FD165" s="68">
        <f t="shared" si="625"/>
        <v>0</v>
      </c>
      <c r="FE165" s="68">
        <f t="shared" si="626"/>
        <v>0</v>
      </c>
      <c r="FF165" s="260">
        <v>0</v>
      </c>
      <c r="FG165" s="69">
        <f t="shared" si="627"/>
        <v>0</v>
      </c>
      <c r="FH165" s="260">
        <v>0</v>
      </c>
      <c r="FI165" s="260">
        <v>0</v>
      </c>
      <c r="FJ165" s="68">
        <f t="shared" si="628"/>
        <v>0</v>
      </c>
      <c r="FK165" s="68">
        <f t="shared" si="629"/>
        <v>0</v>
      </c>
      <c r="FL165" s="260">
        <v>0</v>
      </c>
      <c r="FM165" s="69">
        <f t="shared" si="630"/>
        <v>0</v>
      </c>
      <c r="FN165" s="260">
        <v>0</v>
      </c>
      <c r="FO165" s="260">
        <v>0</v>
      </c>
      <c r="FP165" s="68">
        <f t="shared" si="631"/>
        <v>0</v>
      </c>
      <c r="FQ165" s="68">
        <f t="shared" si="632"/>
        <v>0</v>
      </c>
      <c r="FR165" s="260">
        <v>0</v>
      </c>
      <c r="FS165" s="264">
        <f t="shared" si="633"/>
        <v>0</v>
      </c>
      <c r="FT165" s="270">
        <f t="shared" si="489"/>
        <v>537.86023060371531</v>
      </c>
      <c r="FU165" s="271">
        <f t="shared" si="490"/>
        <v>99.95981414856854</v>
      </c>
      <c r="FV165" s="272">
        <f t="shared" si="634"/>
        <v>77.827350633805608</v>
      </c>
      <c r="FW165" s="272">
        <f t="shared" si="491"/>
        <v>21.553920999673579</v>
      </c>
      <c r="FX165" s="272">
        <f t="shared" si="492"/>
        <v>152.91499999999999</v>
      </c>
      <c r="FY165" s="272">
        <f t="shared" si="493"/>
        <v>0</v>
      </c>
      <c r="FZ165" s="272">
        <f t="shared" si="494"/>
        <v>0</v>
      </c>
      <c r="GA165" s="272">
        <f t="shared" si="495"/>
        <v>0</v>
      </c>
      <c r="GB165" s="272">
        <f t="shared" si="496"/>
        <v>0</v>
      </c>
      <c r="GC165" s="272">
        <f t="shared" si="497"/>
        <v>0</v>
      </c>
      <c r="GD165" s="272">
        <f t="shared" si="498"/>
        <v>0</v>
      </c>
      <c r="GE165" s="272">
        <f t="shared" si="499"/>
        <v>33.064431070380259</v>
      </c>
      <c r="GF165" s="273">
        <f t="shared" si="500"/>
        <v>12.862448556355579</v>
      </c>
      <c r="GG165" s="273">
        <f t="shared" si="501"/>
        <v>2.3224456383835093</v>
      </c>
      <c r="GH165" s="272">
        <f t="shared" si="635"/>
        <v>41.553463912689821</v>
      </c>
      <c r="GI165" s="274">
        <f t="shared" si="636"/>
        <v>29.684792349676034</v>
      </c>
      <c r="GJ165" s="275">
        <f t="shared" si="502"/>
        <v>0.569490222923414</v>
      </c>
      <c r="GK165" s="271">
        <f t="shared" si="637"/>
        <v>426.87398076511778</v>
      </c>
      <c r="GL165" s="276">
        <f t="shared" si="638"/>
        <v>537.86121576404844</v>
      </c>
      <c r="GM165" s="272">
        <f t="shared" si="639"/>
        <v>142.50705505460016</v>
      </c>
      <c r="GN165" s="272">
        <f t="shared" si="640"/>
        <v>24.445856860980502</v>
      </c>
      <c r="GO165" s="277">
        <f t="shared" si="641"/>
        <v>0.33383870059068543</v>
      </c>
      <c r="GP165" s="278">
        <f t="shared" si="642"/>
        <v>5.7267151343270879E-2</v>
      </c>
      <c r="GQ165" s="279">
        <f t="shared" si="643"/>
        <v>1.0549380340964587</v>
      </c>
      <c r="GR165" s="280">
        <f t="shared" si="644"/>
        <v>426.87398076511778</v>
      </c>
      <c r="GS165" s="272">
        <f t="shared" si="645"/>
        <v>142.50705505460016</v>
      </c>
      <c r="GT165" s="272">
        <f t="shared" si="503"/>
        <v>24.445856860980502</v>
      </c>
      <c r="GU165" s="73">
        <f t="shared" si="646"/>
        <v>0.33383870059068543</v>
      </c>
      <c r="GV165" s="74">
        <f t="shared" si="647"/>
        <v>5.7267151343270879E-2</v>
      </c>
      <c r="GW165" s="279">
        <f t="shared" si="648"/>
        <v>1.0549380340964587</v>
      </c>
      <c r="GX165" s="280">
        <f t="shared" si="649"/>
        <v>233.1725844116977</v>
      </c>
      <c r="GY165" s="272">
        <f t="shared" si="504"/>
        <v>129.03764195689121</v>
      </c>
      <c r="GZ165" s="272">
        <f t="shared" si="505"/>
        <v>6.6415478508559973</v>
      </c>
      <c r="HA165" s="73">
        <f t="shared" si="650"/>
        <v>0.55339971584763081</v>
      </c>
      <c r="HB165" s="74">
        <f t="shared" si="651"/>
        <v>2.8483399399688632E-2</v>
      </c>
      <c r="HC165" s="279">
        <f t="shared" si="652"/>
        <v>1.0807839250112032</v>
      </c>
      <c r="HD165" s="280">
        <f t="shared" si="653"/>
        <v>233.1725844116977</v>
      </c>
      <c r="HE165" s="272">
        <f t="shared" si="506"/>
        <v>129.03764195689121</v>
      </c>
      <c r="HF165" s="272">
        <f t="shared" si="507"/>
        <v>6.6415478508559973</v>
      </c>
      <c r="HG165" s="73">
        <f t="shared" si="654"/>
        <v>0.55339971584763081</v>
      </c>
      <c r="HH165" s="74">
        <f t="shared" si="655"/>
        <v>2.8483399399688632E-2</v>
      </c>
      <c r="HI165" s="281">
        <f t="shared" si="656"/>
        <v>1.0807839250112032</v>
      </c>
      <c r="HJ165" s="72">
        <f t="shared" si="508"/>
        <v>1.3725798761629022</v>
      </c>
      <c r="HK165" s="73">
        <f t="shared" si="657"/>
        <v>1.3725798761629022</v>
      </c>
      <c r="HL165" s="73">
        <f t="shared" si="509"/>
        <v>0.76811313550546201</v>
      </c>
      <c r="HM165" s="74">
        <f t="shared" si="658"/>
        <v>0.76811313550546201</v>
      </c>
      <c r="HN165" s="75"/>
      <c r="HO165" s="75"/>
      <c r="HP165" s="76">
        <f t="shared" si="659"/>
        <v>0</v>
      </c>
      <c r="HQ165" s="77">
        <f t="shared" si="660"/>
        <v>0</v>
      </c>
      <c r="HR165" s="77">
        <f t="shared" si="661"/>
        <v>0</v>
      </c>
      <c r="HS165" s="77">
        <f t="shared" si="662"/>
        <v>0</v>
      </c>
      <c r="HT165" s="282">
        <f t="shared" si="663"/>
        <v>0</v>
      </c>
      <c r="HU165" s="73"/>
      <c r="HV165" s="74"/>
      <c r="HW165" s="279"/>
      <c r="HX165" s="76">
        <f t="shared" si="664"/>
        <v>0</v>
      </c>
      <c r="HY165" s="77">
        <f t="shared" si="665"/>
        <v>0</v>
      </c>
      <c r="HZ165" s="77">
        <f t="shared" si="510"/>
        <v>0</v>
      </c>
      <c r="IA165" s="77">
        <f t="shared" si="666"/>
        <v>0</v>
      </c>
      <c r="IB165" s="282">
        <f t="shared" si="667"/>
        <v>0</v>
      </c>
      <c r="IC165" s="73"/>
      <c r="ID165" s="74"/>
      <c r="IE165" s="279"/>
      <c r="IF165" s="76">
        <f t="shared" si="511"/>
        <v>13.469413097708944</v>
      </c>
      <c r="IG165" s="77">
        <f t="shared" si="668"/>
        <v>15.328326799323754</v>
      </c>
      <c r="IH165" s="77">
        <f t="shared" si="512"/>
        <v>17.804309010124502</v>
      </c>
      <c r="II165" s="77">
        <f t="shared" si="669"/>
        <v>20.560416044891777</v>
      </c>
      <c r="IJ165" s="282">
        <f t="shared" si="670"/>
        <v>193.70139635342008</v>
      </c>
      <c r="IK165" s="73">
        <f t="shared" si="671"/>
        <v>6.9536995350994654E-2</v>
      </c>
      <c r="IL165" s="74">
        <f t="shared" si="672"/>
        <v>9.191626568163426E-2</v>
      </c>
      <c r="IM165" s="279">
        <f t="shared" si="673"/>
        <v>1.0238254386559078</v>
      </c>
      <c r="IN165" s="76">
        <f t="shared" si="513"/>
        <v>0</v>
      </c>
      <c r="IO165" s="77">
        <f t="shared" si="674"/>
        <v>0</v>
      </c>
      <c r="IP165" s="77">
        <f t="shared" si="514"/>
        <v>0</v>
      </c>
      <c r="IQ165" s="77">
        <f t="shared" si="675"/>
        <v>0</v>
      </c>
      <c r="IR165" s="282">
        <f t="shared" si="676"/>
        <v>0</v>
      </c>
      <c r="IS165" s="283"/>
      <c r="IT165" s="284"/>
      <c r="IU165" s="285"/>
      <c r="IV165" s="76">
        <f t="shared" si="515"/>
        <v>0</v>
      </c>
      <c r="IW165" s="77">
        <f t="shared" si="677"/>
        <v>0</v>
      </c>
      <c r="IX165" s="77">
        <f t="shared" si="678"/>
        <v>0</v>
      </c>
      <c r="IY165" s="77">
        <f t="shared" si="679"/>
        <v>0</v>
      </c>
      <c r="IZ165" s="282">
        <f t="shared" si="680"/>
        <v>0</v>
      </c>
      <c r="JA165" s="283"/>
      <c r="JB165" s="284"/>
      <c r="JC165" s="285"/>
      <c r="JD165" s="76">
        <f t="shared" si="516"/>
        <v>0</v>
      </c>
      <c r="JE165" s="77">
        <f t="shared" si="681"/>
        <v>0</v>
      </c>
      <c r="JF165" s="77">
        <f t="shared" si="517"/>
        <v>0</v>
      </c>
      <c r="JG165" s="77">
        <f t="shared" si="682"/>
        <v>0</v>
      </c>
      <c r="JH165" s="282">
        <f t="shared" si="683"/>
        <v>0</v>
      </c>
      <c r="JI165" s="283"/>
      <c r="JJ165" s="284"/>
      <c r="JK165" s="285"/>
      <c r="JL165" s="76">
        <f t="shared" si="518"/>
        <v>75.903774626258766</v>
      </c>
      <c r="JM165" s="77">
        <f t="shared" si="684"/>
        <v>86.379254562428741</v>
      </c>
      <c r="JN165" s="77">
        <f t="shared" si="519"/>
        <v>4.9808372563960637</v>
      </c>
      <c r="JO165" s="77">
        <f t="shared" si="685"/>
        <v>5.7518708636861744</v>
      </c>
      <c r="JP165" s="282">
        <f t="shared" si="686"/>
        <v>90.792649782595191</v>
      </c>
      <c r="JQ165" s="73">
        <f t="shared" si="520"/>
        <v>0.83601232928008895</v>
      </c>
      <c r="JR165" s="74">
        <f t="shared" si="521"/>
        <v>5.4859476712297503E-2</v>
      </c>
      <c r="JS165" s="279">
        <f t="shared" si="687"/>
        <v>1.1238703085590087</v>
      </c>
      <c r="JT165" s="76">
        <f t="shared" si="522"/>
        <v>0</v>
      </c>
      <c r="JU165" s="77">
        <f t="shared" si="688"/>
        <v>0</v>
      </c>
      <c r="JV165" s="77">
        <f t="shared" si="523"/>
        <v>0</v>
      </c>
      <c r="JW165" s="77">
        <f t="shared" si="689"/>
        <v>0</v>
      </c>
      <c r="JX165" s="282">
        <f t="shared" si="690"/>
        <v>0</v>
      </c>
      <c r="JY165" s="73"/>
      <c r="JZ165" s="74"/>
      <c r="KA165" s="279"/>
      <c r="KB165" s="76">
        <f t="shared" si="524"/>
        <v>0</v>
      </c>
      <c r="KC165" s="77">
        <f t="shared" si="691"/>
        <v>0</v>
      </c>
      <c r="KD165" s="77">
        <f t="shared" si="525"/>
        <v>0</v>
      </c>
      <c r="KE165" s="77">
        <f t="shared" si="692"/>
        <v>0</v>
      </c>
      <c r="KF165" s="282">
        <f t="shared" si="693"/>
        <v>0</v>
      </c>
      <c r="KG165" s="73"/>
      <c r="KH165" s="74"/>
      <c r="KI165" s="279"/>
      <c r="KJ165" s="76">
        <f t="shared" si="526"/>
        <v>0</v>
      </c>
      <c r="KK165" s="77">
        <f t="shared" si="694"/>
        <v>0</v>
      </c>
      <c r="KL165" s="77">
        <f t="shared" si="527"/>
        <v>0</v>
      </c>
      <c r="KM165" s="77">
        <f t="shared" si="695"/>
        <v>0</v>
      </c>
      <c r="KN165" s="282">
        <f t="shared" si="696"/>
        <v>0</v>
      </c>
      <c r="KO165" s="73"/>
      <c r="KP165" s="74"/>
      <c r="KQ165" s="279"/>
      <c r="KR165" s="76">
        <f t="shared" si="531"/>
        <v>0</v>
      </c>
      <c r="KS165" s="77">
        <f t="shared" si="697"/>
        <v>0</v>
      </c>
      <c r="KT165" s="77">
        <f t="shared" si="532"/>
        <v>0</v>
      </c>
      <c r="KU165" s="77">
        <f t="shared" si="698"/>
        <v>0</v>
      </c>
      <c r="KV165" s="282">
        <f t="shared" si="699"/>
        <v>0</v>
      </c>
      <c r="KW165" s="73"/>
      <c r="KX165" s="74"/>
      <c r="KY165" s="279"/>
      <c r="KZ165" s="76">
        <f t="shared" si="533"/>
        <v>53.133867330632441</v>
      </c>
      <c r="LA165" s="77">
        <f t="shared" si="700"/>
        <v>60.466872360933024</v>
      </c>
      <c r="LB165" s="77">
        <f t="shared" si="534"/>
        <v>1.6607105944599336</v>
      </c>
      <c r="LC165" s="77">
        <f t="shared" si="701"/>
        <v>1.9177885944823314</v>
      </c>
      <c r="LD165" s="286">
        <f t="shared" si="702"/>
        <v>142.37915275582225</v>
      </c>
      <c r="LE165" s="73">
        <f t="shared" si="535"/>
        <v>0.37318572489159346</v>
      </c>
      <c r="LF165" s="74">
        <f t="shared" si="536"/>
        <v>1.166400110069501E-2</v>
      </c>
      <c r="LG165" s="279">
        <f t="shared" si="537"/>
        <v>1.0533089492626764</v>
      </c>
      <c r="LH165" s="76">
        <f t="shared" si="538"/>
        <v>0</v>
      </c>
      <c r="LI165" s="77">
        <f t="shared" si="703"/>
        <v>0</v>
      </c>
      <c r="LJ165" s="77">
        <f t="shared" si="539"/>
        <v>0</v>
      </c>
      <c r="LK165" s="77">
        <f t="shared" si="704"/>
        <v>0</v>
      </c>
      <c r="LL165" s="282">
        <f t="shared" si="705"/>
        <v>0</v>
      </c>
      <c r="LM165" s="73"/>
      <c r="LN165" s="74"/>
      <c r="LO165" s="279"/>
      <c r="LP165" s="76">
        <f t="shared" si="540"/>
        <v>0</v>
      </c>
      <c r="LQ165" s="77">
        <f t="shared" si="706"/>
        <v>0</v>
      </c>
      <c r="LR165" s="77">
        <f t="shared" si="541"/>
        <v>0</v>
      </c>
      <c r="LS165" s="77">
        <f t="shared" si="707"/>
        <v>0</v>
      </c>
      <c r="LT165" s="282">
        <f t="shared" si="708"/>
        <v>0</v>
      </c>
      <c r="LU165" s="73"/>
      <c r="LV165" s="74"/>
      <c r="LW165" s="279"/>
      <c r="LX165" s="76">
        <f t="shared" si="542"/>
        <v>0</v>
      </c>
      <c r="LY165" s="77">
        <f t="shared" si="709"/>
        <v>0</v>
      </c>
      <c r="LZ165" s="77">
        <f t="shared" si="543"/>
        <v>0</v>
      </c>
      <c r="MA165" s="77">
        <f t="shared" si="710"/>
        <v>0</v>
      </c>
      <c r="MB165" s="286">
        <f t="shared" si="711"/>
        <v>0</v>
      </c>
      <c r="MC165" s="73"/>
      <c r="MD165" s="74"/>
      <c r="ME165" s="279"/>
      <c r="MF165" s="76">
        <f t="shared" si="544"/>
        <v>0</v>
      </c>
      <c r="MG165" s="77">
        <f t="shared" si="712"/>
        <v>0</v>
      </c>
      <c r="MH165" s="77">
        <f t="shared" si="545"/>
        <v>0</v>
      </c>
      <c r="MI165" s="77">
        <f t="shared" si="713"/>
        <v>0</v>
      </c>
      <c r="MJ165" s="286">
        <f t="shared" si="714"/>
        <v>0</v>
      </c>
      <c r="MK165" s="73"/>
      <c r="ML165" s="74"/>
      <c r="MM165" s="279"/>
      <c r="MN165" s="287">
        <f t="shared" si="715"/>
        <v>1.0549362365235011</v>
      </c>
      <c r="MO165" s="288">
        <f t="shared" si="715"/>
        <v>0</v>
      </c>
      <c r="MP165" s="288">
        <f t="shared" si="715"/>
        <v>1.0807809179094967</v>
      </c>
      <c r="MQ165" s="289">
        <f t="shared" si="546"/>
        <v>0</v>
      </c>
      <c r="MR165" s="290">
        <f t="shared" si="716"/>
        <v>1.3725775373407272</v>
      </c>
      <c r="MS165" s="291"/>
      <c r="MT165" s="291">
        <f t="shared" si="547"/>
        <v>0.76811099835827923</v>
      </c>
      <c r="MU165" s="292"/>
      <c r="MV165" s="359">
        <f t="shared" si="548"/>
        <v>0</v>
      </c>
      <c r="MW165" s="360">
        <f t="shared" si="549"/>
        <v>0</v>
      </c>
      <c r="MX165" s="360">
        <f t="shared" si="550"/>
        <v>0.60446653898244795</v>
      </c>
      <c r="MY165" s="360">
        <f t="shared" si="551"/>
        <v>0</v>
      </c>
      <c r="MZ165" s="360">
        <f t="shared" si="552"/>
        <v>0</v>
      </c>
      <c r="NA165" s="360">
        <f t="shared" si="553"/>
        <v>0</v>
      </c>
      <c r="NB165" s="360">
        <f t="shared" si="554"/>
        <v>0.31097491437827773</v>
      </c>
      <c r="NC165" s="360">
        <f t="shared" si="555"/>
        <v>0</v>
      </c>
      <c r="ND165" s="360">
        <f t="shared" si="556"/>
        <v>0</v>
      </c>
      <c r="NE165" s="360">
        <f t="shared" si="557"/>
        <v>0</v>
      </c>
      <c r="NF165" s="360">
        <f t="shared" si="558"/>
        <v>0</v>
      </c>
      <c r="NG165" s="360">
        <f t="shared" si="559"/>
        <v>0.45713608398000155</v>
      </c>
      <c r="NH165" s="360">
        <f t="shared" si="560"/>
        <v>0</v>
      </c>
      <c r="NI165" s="360">
        <f t="shared" si="561"/>
        <v>0</v>
      </c>
      <c r="NJ165" s="360">
        <f t="shared" si="562"/>
        <v>0</v>
      </c>
      <c r="NK165" s="361">
        <f t="shared" si="563"/>
        <v>0</v>
      </c>
      <c r="NL165" s="145">
        <f t="shared" si="717"/>
        <v>1.3725775373407272</v>
      </c>
      <c r="NM165" s="40"/>
      <c r="NN165" s="56">
        <f t="shared" si="718"/>
        <v>0.76811099835827923</v>
      </c>
      <c r="NO165" s="59"/>
      <c r="NP165" s="55">
        <f t="shared" si="564"/>
        <v>1.0549362365235011</v>
      </c>
      <c r="NQ165" s="40"/>
      <c r="NR165" s="56">
        <f t="shared" si="565"/>
        <v>1.0807809179094967</v>
      </c>
      <c r="NS165" s="60"/>
      <c r="NT165" s="41"/>
      <c r="NU165" s="86">
        <f t="shared" si="721"/>
        <v>0</v>
      </c>
      <c r="NV165" s="86">
        <f t="shared" si="721"/>
        <v>0</v>
      </c>
      <c r="NW165" s="86">
        <f t="shared" si="721"/>
        <v>0</v>
      </c>
      <c r="NX165" s="86">
        <f t="shared" si="719"/>
        <v>0</v>
      </c>
      <c r="NY165" s="87">
        <f t="shared" si="722"/>
        <v>0</v>
      </c>
      <c r="NZ165" s="87">
        <f t="shared" si="722"/>
        <v>0</v>
      </c>
      <c r="OA165" s="87">
        <f t="shared" si="722"/>
        <v>0</v>
      </c>
      <c r="OB165" s="87">
        <f t="shared" si="720"/>
        <v>0</v>
      </c>
      <c r="OC165" s="26"/>
    </row>
    <row r="166" spans="1:393" thickBot="1" x14ac:dyDescent="0.35">
      <c r="A166" s="136" t="s">
        <v>430</v>
      </c>
      <c r="B166" s="137" t="s">
        <v>431</v>
      </c>
      <c r="C166" s="133" t="s">
        <v>118</v>
      </c>
      <c r="D166" s="64">
        <f>VLOOKUP(B166,[1]УсіТ_1!$A$10:$G$556,6,FALSE)</f>
        <v>335.6</v>
      </c>
      <c r="E166" s="64">
        <f>VLOOKUP(B166,[1]УсіТ_1!$A$10:$G$556,7,FALSE)</f>
        <v>0</v>
      </c>
      <c r="F166" s="38">
        <v>73</v>
      </c>
      <c r="G166" s="38"/>
      <c r="H166" s="39">
        <v>498.2</v>
      </c>
      <c r="I166" s="256">
        <v>1.0586</v>
      </c>
      <c r="J166" s="62">
        <v>1.0586</v>
      </c>
      <c r="K166" s="257">
        <f t="shared" si="566"/>
        <v>0.72509999999999997</v>
      </c>
      <c r="L166" s="258">
        <f t="shared" si="567"/>
        <v>0.72509999999999997</v>
      </c>
      <c r="M166" s="63">
        <v>0</v>
      </c>
      <c r="N166" s="63">
        <v>0</v>
      </c>
      <c r="O166" s="63">
        <v>0.33350000000000002</v>
      </c>
      <c r="P166" s="63">
        <v>0</v>
      </c>
      <c r="Q166" s="63">
        <v>0</v>
      </c>
      <c r="R166" s="63">
        <v>0</v>
      </c>
      <c r="S166" s="63">
        <v>0.2286</v>
      </c>
      <c r="T166" s="63">
        <v>0</v>
      </c>
      <c r="U166" s="63">
        <v>0</v>
      </c>
      <c r="V166" s="63">
        <v>0.24129999999999999</v>
      </c>
      <c r="W166" s="63">
        <v>0</v>
      </c>
      <c r="X166" s="63">
        <v>0.25519999999999998</v>
      </c>
      <c r="Y166" s="63">
        <v>0</v>
      </c>
      <c r="Z166" s="63">
        <v>0</v>
      </c>
      <c r="AA166" s="63">
        <v>0</v>
      </c>
      <c r="AB166" s="259">
        <v>0</v>
      </c>
      <c r="AC166" s="144">
        <v>0</v>
      </c>
      <c r="AD166" s="70">
        <v>0</v>
      </c>
      <c r="AE166" s="70">
        <v>0</v>
      </c>
      <c r="AF166" s="68">
        <f t="shared" si="568"/>
        <v>0</v>
      </c>
      <c r="AG166" s="68">
        <f t="shared" si="569"/>
        <v>0</v>
      </c>
      <c r="AH166" s="71">
        <v>0</v>
      </c>
      <c r="AI166" s="71">
        <v>0</v>
      </c>
      <c r="AJ166" s="68">
        <f t="shared" si="570"/>
        <v>0</v>
      </c>
      <c r="AK166" s="68">
        <f t="shared" si="571"/>
        <v>0</v>
      </c>
      <c r="AL166" s="71">
        <v>0</v>
      </c>
      <c r="AM166" s="69">
        <f t="shared" si="572"/>
        <v>0</v>
      </c>
      <c r="AN166" s="260">
        <v>0</v>
      </c>
      <c r="AO166" s="71">
        <v>0</v>
      </c>
      <c r="AP166" s="71">
        <v>0</v>
      </c>
      <c r="AQ166" s="68">
        <f t="shared" si="573"/>
        <v>0</v>
      </c>
      <c r="AR166" s="68">
        <f t="shared" si="574"/>
        <v>0</v>
      </c>
      <c r="AS166" s="71">
        <v>0</v>
      </c>
      <c r="AT166" s="261">
        <f t="shared" si="485"/>
        <v>0</v>
      </c>
      <c r="AU166" s="71">
        <v>0</v>
      </c>
      <c r="AV166" s="68">
        <f t="shared" si="575"/>
        <v>0</v>
      </c>
      <c r="AW166" s="68">
        <f t="shared" si="576"/>
        <v>0</v>
      </c>
      <c r="AX166" s="71">
        <v>0</v>
      </c>
      <c r="AY166" s="69">
        <f t="shared" si="577"/>
        <v>0</v>
      </c>
      <c r="AZ166" s="260">
        <v>12</v>
      </c>
      <c r="BA166" s="260">
        <v>61.166000000000203</v>
      </c>
      <c r="BB166" s="260">
        <v>6.3787400000000201</v>
      </c>
      <c r="BC166" s="262">
        <f t="shared" si="578"/>
        <v>5.1029920000000164</v>
      </c>
      <c r="BD166" s="262">
        <f t="shared" si="486"/>
        <v>1.2757480000000037</v>
      </c>
      <c r="BE166" s="260">
        <v>2.394212</v>
      </c>
      <c r="BF166" s="262">
        <f t="shared" si="579"/>
        <v>1.9153696</v>
      </c>
      <c r="BG166" s="262">
        <f t="shared" si="487"/>
        <v>0.4788424</v>
      </c>
      <c r="BH166" s="260">
        <v>7.5419193031595544</v>
      </c>
      <c r="BI166" s="263">
        <f t="shared" si="580"/>
        <v>4.4162010156422902</v>
      </c>
      <c r="BJ166" s="68">
        <f t="shared" si="581"/>
        <v>0.1033620040498017</v>
      </c>
      <c r="BK166" s="260">
        <v>3.8737151652769111</v>
      </c>
      <c r="BL166" s="69">
        <f t="shared" si="582"/>
        <v>97.625503762124012</v>
      </c>
      <c r="BM166" s="260">
        <v>0</v>
      </c>
      <c r="BN166" s="260">
        <v>0</v>
      </c>
      <c r="BO166" s="260">
        <v>0</v>
      </c>
      <c r="BP166" s="68">
        <f t="shared" si="583"/>
        <v>0</v>
      </c>
      <c r="BQ166" s="68">
        <f t="shared" si="584"/>
        <v>0</v>
      </c>
      <c r="BR166" s="260">
        <v>0</v>
      </c>
      <c r="BS166" s="260">
        <v>0</v>
      </c>
      <c r="BT166" s="68">
        <f t="shared" si="585"/>
        <v>0</v>
      </c>
      <c r="BU166" s="68">
        <f t="shared" si="586"/>
        <v>0</v>
      </c>
      <c r="BV166" s="260">
        <v>0</v>
      </c>
      <c r="BW166" s="69">
        <f t="shared" si="587"/>
        <v>0</v>
      </c>
      <c r="BX166" s="260">
        <v>0</v>
      </c>
      <c r="BY166" s="260">
        <v>0</v>
      </c>
      <c r="BZ166" s="263">
        <f t="shared" si="588"/>
        <v>0</v>
      </c>
      <c r="CA166" s="263">
        <f t="shared" si="589"/>
        <v>0</v>
      </c>
      <c r="CB166" s="260">
        <v>0</v>
      </c>
      <c r="CC166" s="264">
        <f t="shared" si="590"/>
        <v>0</v>
      </c>
      <c r="CD166" s="260">
        <v>0</v>
      </c>
      <c r="CE166" s="260">
        <v>0</v>
      </c>
      <c r="CF166" s="263">
        <f t="shared" si="591"/>
        <v>0</v>
      </c>
      <c r="CG166" s="263">
        <f t="shared" si="592"/>
        <v>0</v>
      </c>
      <c r="CH166" s="260">
        <v>0</v>
      </c>
      <c r="CI166" s="69">
        <f t="shared" si="593"/>
        <v>0</v>
      </c>
      <c r="CJ166" s="260">
        <v>36.110862399311607</v>
      </c>
      <c r="CK166" s="260">
        <v>7.9443911940804171</v>
      </c>
      <c r="CL166" s="260">
        <v>3.4410677388129134</v>
      </c>
      <c r="CM166" s="260">
        <v>2.837800134989009</v>
      </c>
      <c r="CN166" s="260">
        <v>7.4651713663169472</v>
      </c>
      <c r="CO166" s="265">
        <f t="shared" si="594"/>
        <v>0.52435363677010238</v>
      </c>
      <c r="CP166" s="266">
        <f t="shared" si="595"/>
        <v>2.3803594722065542</v>
      </c>
      <c r="CQ166" s="260">
        <v>5.9273718820122427</v>
      </c>
      <c r="CR166" s="265">
        <f t="shared" si="596"/>
        <v>8.1234631642977784E-2</v>
      </c>
      <c r="CS166" s="265">
        <f t="shared" si="597"/>
        <v>3.4707963149997969</v>
      </c>
      <c r="CT166" s="260">
        <v>3.0444432522206641</v>
      </c>
      <c r="CU166" s="267">
        <f t="shared" si="488"/>
        <v>76.719969399305754</v>
      </c>
      <c r="CV166" s="260">
        <v>0</v>
      </c>
      <c r="CW166" s="260">
        <v>0</v>
      </c>
      <c r="CX166" s="68">
        <f t="shared" si="598"/>
        <v>0</v>
      </c>
      <c r="CY166" s="68">
        <f t="shared" si="599"/>
        <v>0</v>
      </c>
      <c r="CZ166" s="260">
        <v>0</v>
      </c>
      <c r="DA166" s="69">
        <f t="shared" si="600"/>
        <v>0</v>
      </c>
      <c r="DB166" s="260">
        <v>0</v>
      </c>
      <c r="DC166" s="260">
        <v>0</v>
      </c>
      <c r="DD166" s="68">
        <f t="shared" si="601"/>
        <v>0</v>
      </c>
      <c r="DE166" s="68">
        <f t="shared" si="602"/>
        <v>0</v>
      </c>
      <c r="DF166" s="260">
        <v>0</v>
      </c>
      <c r="DG166" s="69">
        <f t="shared" si="603"/>
        <v>0</v>
      </c>
      <c r="DH166" s="260">
        <v>29.553921628796157</v>
      </c>
      <c r="DI166" s="260">
        <v>6.5018627583351547</v>
      </c>
      <c r="DJ166" s="260">
        <v>0.46204460192499974</v>
      </c>
      <c r="DK166" s="260">
        <v>21.515254945763601</v>
      </c>
      <c r="DL166" s="68">
        <f t="shared" si="604"/>
        <v>1.5112315073904352</v>
      </c>
      <c r="DM166" s="68">
        <f t="shared" si="605"/>
        <v>6.860397222516073</v>
      </c>
      <c r="DN166" s="260">
        <v>6.2585804489034498</v>
      </c>
      <c r="DO166" s="68">
        <f t="shared" si="606"/>
        <v>8.5773845052221784E-2</v>
      </c>
      <c r="DP166" s="68">
        <f t="shared" si="607"/>
        <v>3.6647368161772107</v>
      </c>
      <c r="DQ166" s="260">
        <v>3.2145600774547298</v>
      </c>
      <c r="DR166" s="264">
        <f t="shared" si="608"/>
        <v>81.007469353413711</v>
      </c>
      <c r="DS166" s="260">
        <v>0</v>
      </c>
      <c r="DT166" s="260">
        <v>0</v>
      </c>
      <c r="DU166" s="260">
        <v>0</v>
      </c>
      <c r="DV166" s="68">
        <f t="shared" si="609"/>
        <v>0</v>
      </c>
      <c r="DW166" s="68">
        <f t="shared" si="610"/>
        <v>0</v>
      </c>
      <c r="DX166" s="260">
        <v>0</v>
      </c>
      <c r="DY166" s="260">
        <v>0</v>
      </c>
      <c r="DZ166" s="260">
        <v>0</v>
      </c>
      <c r="EA166" s="260">
        <v>0</v>
      </c>
      <c r="EB166" s="68">
        <f t="shared" si="611"/>
        <v>0</v>
      </c>
      <c r="EC166" s="68">
        <f t="shared" si="612"/>
        <v>0</v>
      </c>
      <c r="ED166" s="267">
        <v>0</v>
      </c>
      <c r="EE166" s="69">
        <f t="shared" si="613"/>
        <v>0</v>
      </c>
      <c r="EF166" s="260">
        <v>13.7045877777777</v>
      </c>
      <c r="EG166" s="260">
        <v>3.0150093111110898</v>
      </c>
      <c r="EH166" s="260">
        <v>34.657473639397168</v>
      </c>
      <c r="EI166" s="260">
        <v>9.977841130022977</v>
      </c>
      <c r="EJ166" s="268">
        <f t="shared" si="614"/>
        <v>0.70084356097281386</v>
      </c>
      <c r="EK166" s="266">
        <f t="shared" si="615"/>
        <v>3.1815543784013864</v>
      </c>
      <c r="EL166" s="260">
        <v>6.6168758970520081</v>
      </c>
      <c r="EM166" s="268">
        <f t="shared" si="616"/>
        <v>9.0684284169097767E-2</v>
      </c>
      <c r="EN166" s="268">
        <f t="shared" si="617"/>
        <v>3.8745381490223916</v>
      </c>
      <c r="EO166" s="269">
        <f t="shared" si="618"/>
        <v>67.97178775536095</v>
      </c>
      <c r="EP166" s="69">
        <f t="shared" si="619"/>
        <v>85.644452571754798</v>
      </c>
      <c r="EQ166" s="260">
        <v>0</v>
      </c>
      <c r="ER166" s="260">
        <v>0</v>
      </c>
      <c r="ES166" s="260">
        <v>0</v>
      </c>
      <c r="ET166" s="68">
        <f t="shared" si="620"/>
        <v>0</v>
      </c>
      <c r="EU166" s="68">
        <f t="shared" si="621"/>
        <v>0</v>
      </c>
      <c r="EV166" s="260">
        <v>0</v>
      </c>
      <c r="EW166" s="260">
        <v>0</v>
      </c>
      <c r="EX166" s="68">
        <f t="shared" si="622"/>
        <v>0</v>
      </c>
      <c r="EY166" s="68">
        <f t="shared" si="623"/>
        <v>0</v>
      </c>
      <c r="EZ166" s="260">
        <v>0</v>
      </c>
      <c r="FA166" s="69">
        <f t="shared" si="624"/>
        <v>0</v>
      </c>
      <c r="FB166" s="260">
        <v>0</v>
      </c>
      <c r="FC166" s="260">
        <v>0</v>
      </c>
      <c r="FD166" s="68">
        <f t="shared" si="625"/>
        <v>0</v>
      </c>
      <c r="FE166" s="68">
        <f t="shared" si="626"/>
        <v>0</v>
      </c>
      <c r="FF166" s="260">
        <v>0</v>
      </c>
      <c r="FG166" s="69">
        <f t="shared" si="627"/>
        <v>0</v>
      </c>
      <c r="FH166" s="260">
        <v>0</v>
      </c>
      <c r="FI166" s="260">
        <v>0</v>
      </c>
      <c r="FJ166" s="68">
        <f t="shared" si="628"/>
        <v>0</v>
      </c>
      <c r="FK166" s="68">
        <f t="shared" si="629"/>
        <v>0</v>
      </c>
      <c r="FL166" s="260">
        <v>0</v>
      </c>
      <c r="FM166" s="69">
        <f t="shared" si="630"/>
        <v>0</v>
      </c>
      <c r="FN166" s="260">
        <v>0</v>
      </c>
      <c r="FO166" s="260">
        <v>0</v>
      </c>
      <c r="FP166" s="68">
        <f t="shared" si="631"/>
        <v>0</v>
      </c>
      <c r="FQ166" s="68">
        <f t="shared" si="632"/>
        <v>0</v>
      </c>
      <c r="FR166" s="260">
        <v>0</v>
      </c>
      <c r="FS166" s="264">
        <f t="shared" si="633"/>
        <v>0</v>
      </c>
      <c r="FT166" s="270">
        <f t="shared" si="489"/>
        <v>340.99739508659826</v>
      </c>
      <c r="FU166" s="271">
        <f t="shared" si="490"/>
        <v>96.830635069412125</v>
      </c>
      <c r="FV166" s="272">
        <f t="shared" si="634"/>
        <v>37.477376245146075</v>
      </c>
      <c r="FW166" s="272">
        <f t="shared" si="491"/>
        <v>9.8561617349890263</v>
      </c>
      <c r="FX166" s="272">
        <f t="shared" si="492"/>
        <v>61.166000000000203</v>
      </c>
      <c r="FY166" s="272">
        <f t="shared" si="493"/>
        <v>0</v>
      </c>
      <c r="FZ166" s="272">
        <f t="shared" si="494"/>
        <v>0</v>
      </c>
      <c r="GA166" s="272">
        <f t="shared" si="495"/>
        <v>0</v>
      </c>
      <c r="GB166" s="272">
        <f t="shared" si="496"/>
        <v>0</v>
      </c>
      <c r="GC166" s="272">
        <f t="shared" si="497"/>
        <v>0</v>
      </c>
      <c r="GD166" s="272">
        <f t="shared" si="498"/>
        <v>0</v>
      </c>
      <c r="GE166" s="272">
        <f t="shared" si="499"/>
        <v>38.958267442103526</v>
      </c>
      <c r="GF166" s="273">
        <f t="shared" si="500"/>
        <v>15.155219509211296</v>
      </c>
      <c r="GG166" s="273">
        <f t="shared" si="501"/>
        <v>2.7364287051333513</v>
      </c>
      <c r="GH166" s="272">
        <f t="shared" si="635"/>
        <v>26.344747531127258</v>
      </c>
      <c r="GI166" s="274">
        <f t="shared" si="636"/>
        <v>18.82005220092686</v>
      </c>
      <c r="GJ166" s="275">
        <f t="shared" si="502"/>
        <v>0.36105476491409905</v>
      </c>
      <c r="GK166" s="271">
        <f t="shared" si="637"/>
        <v>270.6331880227782</v>
      </c>
      <c r="GL166" s="276">
        <f t="shared" si="638"/>
        <v>340.99781690870054</v>
      </c>
      <c r="GM166" s="272">
        <f t="shared" si="639"/>
        <v>130.80590677955027</v>
      </c>
      <c r="GN166" s="272">
        <f t="shared" si="640"/>
        <v>12.953645205036477</v>
      </c>
      <c r="GO166" s="277">
        <f t="shared" si="641"/>
        <v>0.48333283783561987</v>
      </c>
      <c r="GP166" s="278">
        <f t="shared" si="642"/>
        <v>4.7864215396768765E-2</v>
      </c>
      <c r="GQ166" s="279">
        <f t="shared" si="643"/>
        <v>1.0741141454931138</v>
      </c>
      <c r="GR166" s="280">
        <f t="shared" si="644"/>
        <v>270.6331880227782</v>
      </c>
      <c r="GS166" s="272">
        <f t="shared" si="645"/>
        <v>130.80590677955027</v>
      </c>
      <c r="GT166" s="272">
        <f t="shared" si="503"/>
        <v>12.953645205036477</v>
      </c>
      <c r="GU166" s="73">
        <f t="shared" si="646"/>
        <v>0.48333283783561987</v>
      </c>
      <c r="GV166" s="74">
        <f t="shared" si="647"/>
        <v>4.7864215396768765E-2</v>
      </c>
      <c r="GW166" s="279">
        <f t="shared" si="648"/>
        <v>1.0741141454931138</v>
      </c>
      <c r="GX166" s="280">
        <f t="shared" si="649"/>
        <v>193.15262948140992</v>
      </c>
      <c r="GY166" s="272">
        <f t="shared" si="504"/>
        <v>125.41814154046668</v>
      </c>
      <c r="GZ166" s="272">
        <f t="shared" si="505"/>
        <v>5.8319216009866581</v>
      </c>
      <c r="HA166" s="73">
        <f t="shared" si="650"/>
        <v>0.6493214297791251</v>
      </c>
      <c r="HB166" s="74">
        <f t="shared" si="651"/>
        <v>3.0193332685372293E-2</v>
      </c>
      <c r="HC166" s="279">
        <f t="shared" si="652"/>
        <v>1.0942867784235126</v>
      </c>
      <c r="HD166" s="280">
        <f t="shared" si="653"/>
        <v>193.15262948140992</v>
      </c>
      <c r="HE166" s="272">
        <f t="shared" si="506"/>
        <v>125.41814154046668</v>
      </c>
      <c r="HF166" s="272">
        <f t="shared" si="507"/>
        <v>5.8319216009866581</v>
      </c>
      <c r="HG166" s="73">
        <f t="shared" si="654"/>
        <v>0.6493214297791251</v>
      </c>
      <c r="HH166" s="74">
        <f t="shared" si="655"/>
        <v>3.0193332685372293E-2</v>
      </c>
      <c r="HI166" s="281">
        <f t="shared" si="656"/>
        <v>1.0942867784235126</v>
      </c>
      <c r="HJ166" s="72">
        <f t="shared" si="508"/>
        <v>1.1370572344190102</v>
      </c>
      <c r="HK166" s="73">
        <f t="shared" si="657"/>
        <v>1.1370572344190102</v>
      </c>
      <c r="HL166" s="73">
        <f t="shared" si="509"/>
        <v>0.79346734303488897</v>
      </c>
      <c r="HM166" s="74">
        <f t="shared" si="658"/>
        <v>0.79346734303488897</v>
      </c>
      <c r="HN166" s="75"/>
      <c r="HO166" s="75"/>
      <c r="HP166" s="76">
        <f t="shared" si="659"/>
        <v>0</v>
      </c>
      <c r="HQ166" s="77">
        <f t="shared" si="660"/>
        <v>0</v>
      </c>
      <c r="HR166" s="77">
        <f t="shared" si="661"/>
        <v>0</v>
      </c>
      <c r="HS166" s="77">
        <f t="shared" si="662"/>
        <v>0</v>
      </c>
      <c r="HT166" s="282">
        <f t="shared" si="663"/>
        <v>0</v>
      </c>
      <c r="HU166" s="73"/>
      <c r="HV166" s="74"/>
      <c r="HW166" s="279"/>
      <c r="HX166" s="76">
        <f t="shared" si="664"/>
        <v>0</v>
      </c>
      <c r="HY166" s="77">
        <f t="shared" si="665"/>
        <v>0</v>
      </c>
      <c r="HZ166" s="77">
        <f t="shared" si="510"/>
        <v>0</v>
      </c>
      <c r="IA166" s="77">
        <f t="shared" si="666"/>
        <v>0</v>
      </c>
      <c r="IB166" s="282">
        <f t="shared" si="667"/>
        <v>0</v>
      </c>
      <c r="IC166" s="73"/>
      <c r="ID166" s="74"/>
      <c r="IE166" s="279"/>
      <c r="IF166" s="76">
        <f t="shared" si="511"/>
        <v>5.3877652390835937</v>
      </c>
      <c r="IG166" s="77">
        <f t="shared" si="668"/>
        <v>6.1313307197295206</v>
      </c>
      <c r="IH166" s="77">
        <f t="shared" si="512"/>
        <v>7.1217236040498184</v>
      </c>
      <c r="II166" s="77">
        <f t="shared" si="669"/>
        <v>8.2241664179567309</v>
      </c>
      <c r="IJ166" s="282">
        <f t="shared" si="670"/>
        <v>77.480558541368268</v>
      </c>
      <c r="IK166" s="73">
        <f t="shared" si="671"/>
        <v>6.953699535099464E-2</v>
      </c>
      <c r="IL166" s="74">
        <f t="shared" si="672"/>
        <v>9.1916265681634204E-2</v>
      </c>
      <c r="IM166" s="279">
        <f t="shared" si="673"/>
        <v>1.0238254386559078</v>
      </c>
      <c r="IN166" s="76">
        <f t="shared" si="513"/>
        <v>0</v>
      </c>
      <c r="IO166" s="77">
        <f t="shared" si="674"/>
        <v>0</v>
      </c>
      <c r="IP166" s="77">
        <f t="shared" si="514"/>
        <v>0</v>
      </c>
      <c r="IQ166" s="77">
        <f t="shared" si="675"/>
        <v>0</v>
      </c>
      <c r="IR166" s="282">
        <f t="shared" si="676"/>
        <v>0</v>
      </c>
      <c r="IS166" s="283"/>
      <c r="IT166" s="284"/>
      <c r="IU166" s="285"/>
      <c r="IV166" s="76">
        <f t="shared" si="515"/>
        <v>0</v>
      </c>
      <c r="IW166" s="77">
        <f t="shared" si="677"/>
        <v>0</v>
      </c>
      <c r="IX166" s="77">
        <f t="shared" si="678"/>
        <v>0</v>
      </c>
      <c r="IY166" s="77">
        <f t="shared" si="679"/>
        <v>0</v>
      </c>
      <c r="IZ166" s="282">
        <f t="shared" si="680"/>
        <v>0</v>
      </c>
      <c r="JA166" s="283"/>
      <c r="JB166" s="284"/>
      <c r="JC166" s="285"/>
      <c r="JD166" s="76">
        <f t="shared" si="516"/>
        <v>0</v>
      </c>
      <c r="JE166" s="77">
        <f t="shared" si="681"/>
        <v>0</v>
      </c>
      <c r="JF166" s="77">
        <f t="shared" si="517"/>
        <v>0</v>
      </c>
      <c r="JG166" s="77">
        <f t="shared" si="682"/>
        <v>0</v>
      </c>
      <c r="JH166" s="282">
        <f t="shared" si="683"/>
        <v>0</v>
      </c>
      <c r="JI166" s="283"/>
      <c r="JJ166" s="284"/>
      <c r="JK166" s="285"/>
      <c r="JL166" s="76">
        <f t="shared" si="518"/>
        <v>51.193663653783773</v>
      </c>
      <c r="JM166" s="77">
        <f t="shared" si="684"/>
        <v>58.258901174642467</v>
      </c>
      <c r="JN166" s="77">
        <f t="shared" si="519"/>
        <v>3.4433884034020892</v>
      </c>
      <c r="JO166" s="77">
        <f t="shared" si="685"/>
        <v>3.9764249282487327</v>
      </c>
      <c r="JP166" s="282">
        <f t="shared" si="686"/>
        <v>60.888864602623613</v>
      </c>
      <c r="JQ166" s="73">
        <f t="shared" si="520"/>
        <v>0.84077218368065798</v>
      </c>
      <c r="JR166" s="74">
        <f t="shared" si="521"/>
        <v>5.6552021882400459E-2</v>
      </c>
      <c r="JS166" s="279">
        <f t="shared" si="687"/>
        <v>1.1247892220571631</v>
      </c>
      <c r="JT166" s="76">
        <f t="shared" si="522"/>
        <v>0</v>
      </c>
      <c r="JU166" s="77">
        <f t="shared" si="688"/>
        <v>0</v>
      </c>
      <c r="JV166" s="77">
        <f t="shared" si="523"/>
        <v>0</v>
      </c>
      <c r="JW166" s="77">
        <f t="shared" si="689"/>
        <v>0</v>
      </c>
      <c r="JX166" s="282">
        <f t="shared" si="690"/>
        <v>0</v>
      </c>
      <c r="JY166" s="73"/>
      <c r="JZ166" s="74"/>
      <c r="KA166" s="279"/>
      <c r="KB166" s="76">
        <f t="shared" si="524"/>
        <v>0</v>
      </c>
      <c r="KC166" s="77">
        <f t="shared" si="691"/>
        <v>0</v>
      </c>
      <c r="KD166" s="77">
        <f t="shared" si="525"/>
        <v>0</v>
      </c>
      <c r="KE166" s="77">
        <f t="shared" si="692"/>
        <v>0</v>
      </c>
      <c r="KF166" s="282">
        <f t="shared" si="693"/>
        <v>0</v>
      </c>
      <c r="KG166" s="73"/>
      <c r="KH166" s="74"/>
      <c r="KI166" s="279"/>
      <c r="KJ166" s="76">
        <f t="shared" si="526"/>
        <v>48.896447914337116</v>
      </c>
      <c r="KK166" s="77">
        <f t="shared" si="694"/>
        <v>55.644646690994783</v>
      </c>
      <c r="KL166" s="77">
        <f t="shared" si="527"/>
        <v>1.5970053524426571</v>
      </c>
      <c r="KM166" s="77">
        <f t="shared" si="695"/>
        <v>1.8442217810007804</v>
      </c>
      <c r="KN166" s="282">
        <f t="shared" si="696"/>
        <v>64.291642343979134</v>
      </c>
      <c r="KO166" s="73">
        <f t="shared" si="528"/>
        <v>0.76054127926499038</v>
      </c>
      <c r="KP166" s="74">
        <f t="shared" si="529"/>
        <v>2.4840014879355707E-2</v>
      </c>
      <c r="KQ166" s="279">
        <f t="shared" si="530"/>
        <v>1.1088075362546854</v>
      </c>
      <c r="KR166" s="76">
        <f t="shared" si="531"/>
        <v>0</v>
      </c>
      <c r="KS166" s="77">
        <f t="shared" si="697"/>
        <v>0</v>
      </c>
      <c r="KT166" s="77">
        <f t="shared" si="532"/>
        <v>0</v>
      </c>
      <c r="KU166" s="77">
        <f t="shared" si="698"/>
        <v>0</v>
      </c>
      <c r="KV166" s="282">
        <f t="shared" si="699"/>
        <v>0</v>
      </c>
      <c r="KW166" s="73"/>
      <c r="KX166" s="74"/>
      <c r="KY166" s="279"/>
      <c r="KZ166" s="76">
        <f t="shared" si="533"/>
        <v>25.328029972345796</v>
      </c>
      <c r="LA166" s="77">
        <f t="shared" si="700"/>
        <v>28.823551388829237</v>
      </c>
      <c r="LB166" s="77">
        <f t="shared" si="534"/>
        <v>0.79152784514191166</v>
      </c>
      <c r="LC166" s="77">
        <f t="shared" si="701"/>
        <v>0.91405635556987963</v>
      </c>
      <c r="LD166" s="286">
        <f t="shared" si="702"/>
        <v>67.97178775536095</v>
      </c>
      <c r="LE166" s="73">
        <f t="shared" si="535"/>
        <v>0.37262562614219558</v>
      </c>
      <c r="LF166" s="74">
        <f t="shared" si="536"/>
        <v>1.1644946694512735E-2</v>
      </c>
      <c r="LG166" s="279">
        <f t="shared" si="537"/>
        <v>1.053228700412195</v>
      </c>
      <c r="LH166" s="76">
        <f t="shared" si="538"/>
        <v>0</v>
      </c>
      <c r="LI166" s="77">
        <f t="shared" si="703"/>
        <v>0</v>
      </c>
      <c r="LJ166" s="77">
        <f t="shared" si="539"/>
        <v>0</v>
      </c>
      <c r="LK166" s="77">
        <f t="shared" si="704"/>
        <v>0</v>
      </c>
      <c r="LL166" s="282">
        <f t="shared" si="705"/>
        <v>0</v>
      </c>
      <c r="LM166" s="73"/>
      <c r="LN166" s="74"/>
      <c r="LO166" s="279"/>
      <c r="LP166" s="76">
        <f t="shared" si="540"/>
        <v>0</v>
      </c>
      <c r="LQ166" s="77">
        <f t="shared" si="706"/>
        <v>0</v>
      </c>
      <c r="LR166" s="77">
        <f t="shared" si="541"/>
        <v>0</v>
      </c>
      <c r="LS166" s="77">
        <f t="shared" si="707"/>
        <v>0</v>
      </c>
      <c r="LT166" s="282">
        <f t="shared" si="708"/>
        <v>0</v>
      </c>
      <c r="LU166" s="73"/>
      <c r="LV166" s="74"/>
      <c r="LW166" s="279"/>
      <c r="LX166" s="76">
        <f t="shared" si="542"/>
        <v>0</v>
      </c>
      <c r="LY166" s="77">
        <f t="shared" si="709"/>
        <v>0</v>
      </c>
      <c r="LZ166" s="77">
        <f t="shared" si="543"/>
        <v>0</v>
      </c>
      <c r="MA166" s="77">
        <f t="shared" si="710"/>
        <v>0</v>
      </c>
      <c r="MB166" s="286">
        <f t="shared" si="711"/>
        <v>0</v>
      </c>
      <c r="MC166" s="73"/>
      <c r="MD166" s="74"/>
      <c r="ME166" s="279"/>
      <c r="MF166" s="76">
        <f t="shared" si="544"/>
        <v>0</v>
      </c>
      <c r="MG166" s="77">
        <f t="shared" si="712"/>
        <v>0</v>
      </c>
      <c r="MH166" s="77">
        <f t="shared" si="545"/>
        <v>0</v>
      </c>
      <c r="MI166" s="77">
        <f t="shared" si="713"/>
        <v>0</v>
      </c>
      <c r="MJ166" s="286">
        <f t="shared" si="714"/>
        <v>0</v>
      </c>
      <c r="MK166" s="73"/>
      <c r="ML166" s="74"/>
      <c r="MM166" s="279"/>
      <c r="MN166" s="287">
        <f t="shared" si="715"/>
        <v>1.072087495557775</v>
      </c>
      <c r="MO166" s="288">
        <f t="shared" si="715"/>
        <v>0</v>
      </c>
      <c r="MP166" s="288">
        <f t="shared" si="715"/>
        <v>1.0942849800106405</v>
      </c>
      <c r="MQ166" s="289">
        <f t="shared" si="546"/>
        <v>0</v>
      </c>
      <c r="MR166" s="290">
        <f t="shared" si="716"/>
        <v>1.1349118227974606</v>
      </c>
      <c r="MS166" s="291"/>
      <c r="MT166" s="291">
        <f t="shared" si="547"/>
        <v>0.79346603900571533</v>
      </c>
      <c r="MU166" s="292"/>
      <c r="MV166" s="359">
        <f t="shared" si="548"/>
        <v>0</v>
      </c>
      <c r="MW166" s="360">
        <f t="shared" si="549"/>
        <v>0</v>
      </c>
      <c r="MX166" s="360">
        <f t="shared" si="550"/>
        <v>0.34144578379174528</v>
      </c>
      <c r="MY166" s="360">
        <f t="shared" si="551"/>
        <v>0</v>
      </c>
      <c r="MZ166" s="360">
        <f t="shared" si="552"/>
        <v>0</v>
      </c>
      <c r="NA166" s="360">
        <f t="shared" si="553"/>
        <v>0</v>
      </c>
      <c r="NB166" s="360">
        <f t="shared" si="554"/>
        <v>0.25712681616226751</v>
      </c>
      <c r="NC166" s="360">
        <f t="shared" si="555"/>
        <v>0</v>
      </c>
      <c r="ND166" s="360">
        <f t="shared" si="556"/>
        <v>0</v>
      </c>
      <c r="NE166" s="360">
        <f t="shared" si="557"/>
        <v>0.26755525849825557</v>
      </c>
      <c r="NF166" s="360">
        <f t="shared" si="558"/>
        <v>0</v>
      </c>
      <c r="NG166" s="360">
        <f t="shared" si="559"/>
        <v>0.26878396434519214</v>
      </c>
      <c r="NH166" s="360">
        <f t="shared" si="560"/>
        <v>0</v>
      </c>
      <c r="NI166" s="360">
        <f t="shared" si="561"/>
        <v>0</v>
      </c>
      <c r="NJ166" s="360">
        <f t="shared" si="562"/>
        <v>0</v>
      </c>
      <c r="NK166" s="361">
        <f t="shared" si="563"/>
        <v>0</v>
      </c>
      <c r="NL166" s="145">
        <f t="shared" si="717"/>
        <v>1.1349118227974606</v>
      </c>
      <c r="NM166" s="40"/>
      <c r="NN166" s="56">
        <f t="shared" si="718"/>
        <v>0.79346603900571533</v>
      </c>
      <c r="NO166" s="59"/>
      <c r="NP166" s="55">
        <f t="shared" si="564"/>
        <v>1.072087495557775</v>
      </c>
      <c r="NQ166" s="40"/>
      <c r="NR166" s="56">
        <f t="shared" si="565"/>
        <v>1.0942849800106405</v>
      </c>
      <c r="NS166" s="60"/>
      <c r="NT166" s="41"/>
      <c r="NU166" s="86">
        <f t="shared" si="721"/>
        <v>0</v>
      </c>
      <c r="NV166" s="86">
        <f t="shared" si="721"/>
        <v>0</v>
      </c>
      <c r="NW166" s="86">
        <f t="shared" si="721"/>
        <v>0</v>
      </c>
      <c r="NX166" s="86">
        <f t="shared" si="719"/>
        <v>0</v>
      </c>
      <c r="NY166" s="87">
        <f t="shared" si="722"/>
        <v>0</v>
      </c>
      <c r="NZ166" s="87">
        <f t="shared" si="722"/>
        <v>0</v>
      </c>
      <c r="OA166" s="87">
        <f t="shared" si="722"/>
        <v>0</v>
      </c>
      <c r="OB166" s="87">
        <f t="shared" si="720"/>
        <v>0</v>
      </c>
      <c r="OC166" s="26"/>
    </row>
    <row r="167" spans="1:393" thickBot="1" x14ac:dyDescent="0.35">
      <c r="A167" s="136" t="s">
        <v>432</v>
      </c>
      <c r="B167" s="137" t="s">
        <v>433</v>
      </c>
      <c r="C167" s="133" t="s">
        <v>118</v>
      </c>
      <c r="D167" s="64">
        <f>VLOOKUP(B167,[1]УсіТ_1!$A$10:$G$556,6,FALSE)</f>
        <v>227.6</v>
      </c>
      <c r="E167" s="64">
        <f>VLOOKUP(B167,[1]УсіТ_1!$A$10:$G$556,7,FALSE)</f>
        <v>28.4</v>
      </c>
      <c r="F167" s="38">
        <v>64.599999999999994</v>
      </c>
      <c r="G167" s="38"/>
      <c r="H167" s="39">
        <v>412</v>
      </c>
      <c r="I167" s="256">
        <v>2.0848</v>
      </c>
      <c r="J167" s="62">
        <v>2.0848</v>
      </c>
      <c r="K167" s="257">
        <f t="shared" si="566"/>
        <v>1.2269000000000001</v>
      </c>
      <c r="L167" s="258">
        <f t="shared" si="567"/>
        <v>1.2269000000000001</v>
      </c>
      <c r="M167" s="63">
        <v>0</v>
      </c>
      <c r="N167" s="63">
        <v>0</v>
      </c>
      <c r="O167" s="63">
        <v>0.8579</v>
      </c>
      <c r="P167" s="63">
        <v>0</v>
      </c>
      <c r="Q167" s="63">
        <v>0</v>
      </c>
      <c r="R167" s="63">
        <v>0</v>
      </c>
      <c r="S167" s="63">
        <v>0.26329999999999998</v>
      </c>
      <c r="T167" s="63">
        <v>0</v>
      </c>
      <c r="U167" s="63">
        <v>0</v>
      </c>
      <c r="V167" s="63">
        <v>0.58609999999999995</v>
      </c>
      <c r="W167" s="63">
        <v>0</v>
      </c>
      <c r="X167" s="63">
        <v>0.3775</v>
      </c>
      <c r="Y167" s="63">
        <v>0</v>
      </c>
      <c r="Z167" s="63">
        <v>0</v>
      </c>
      <c r="AA167" s="63">
        <v>0</v>
      </c>
      <c r="AB167" s="259">
        <v>0</v>
      </c>
      <c r="AC167" s="144">
        <v>0</v>
      </c>
      <c r="AD167" s="70">
        <v>0</v>
      </c>
      <c r="AE167" s="70">
        <v>0</v>
      </c>
      <c r="AF167" s="68">
        <f t="shared" si="568"/>
        <v>0</v>
      </c>
      <c r="AG167" s="68">
        <f t="shared" si="569"/>
        <v>0</v>
      </c>
      <c r="AH167" s="71">
        <v>0</v>
      </c>
      <c r="AI167" s="71">
        <v>0</v>
      </c>
      <c r="AJ167" s="68">
        <f t="shared" si="570"/>
        <v>0</v>
      </c>
      <c r="AK167" s="68">
        <f t="shared" si="571"/>
        <v>0</v>
      </c>
      <c r="AL167" s="71">
        <v>0</v>
      </c>
      <c r="AM167" s="69">
        <f t="shared" si="572"/>
        <v>0</v>
      </c>
      <c r="AN167" s="260">
        <v>0</v>
      </c>
      <c r="AO167" s="71">
        <v>0</v>
      </c>
      <c r="AP167" s="71">
        <v>0</v>
      </c>
      <c r="AQ167" s="68">
        <f t="shared" si="573"/>
        <v>0</v>
      </c>
      <c r="AR167" s="68">
        <f t="shared" si="574"/>
        <v>0</v>
      </c>
      <c r="AS167" s="71">
        <v>0</v>
      </c>
      <c r="AT167" s="261">
        <f t="shared" si="485"/>
        <v>0</v>
      </c>
      <c r="AU167" s="71">
        <v>0</v>
      </c>
      <c r="AV167" s="68">
        <f t="shared" si="575"/>
        <v>0</v>
      </c>
      <c r="AW167" s="68">
        <f t="shared" si="576"/>
        <v>0</v>
      </c>
      <c r="AX167" s="71">
        <v>0</v>
      </c>
      <c r="AY167" s="69">
        <f t="shared" si="577"/>
        <v>0</v>
      </c>
      <c r="AZ167" s="260">
        <v>24</v>
      </c>
      <c r="BA167" s="260">
        <v>122.33199999999999</v>
      </c>
      <c r="BB167" s="260">
        <v>12.757479999999999</v>
      </c>
      <c r="BC167" s="262">
        <f t="shared" si="578"/>
        <v>10.205984000000001</v>
      </c>
      <c r="BD167" s="262">
        <f t="shared" si="486"/>
        <v>2.5514959999999984</v>
      </c>
      <c r="BE167" s="260">
        <v>4.788424</v>
      </c>
      <c r="BF167" s="262">
        <f t="shared" si="579"/>
        <v>3.8307392</v>
      </c>
      <c r="BG167" s="262">
        <f t="shared" si="487"/>
        <v>0.9576848</v>
      </c>
      <c r="BH167" s="260">
        <v>15.083838606319061</v>
      </c>
      <c r="BI167" s="263">
        <f t="shared" si="580"/>
        <v>8.8324020312845519</v>
      </c>
      <c r="BJ167" s="68">
        <f t="shared" si="581"/>
        <v>0.20672400809960273</v>
      </c>
      <c r="BK167" s="260">
        <v>7.7474303305537973</v>
      </c>
      <c r="BL167" s="69">
        <f t="shared" si="582"/>
        <v>195.2510075242474</v>
      </c>
      <c r="BM167" s="260">
        <v>0</v>
      </c>
      <c r="BN167" s="260">
        <v>0</v>
      </c>
      <c r="BO167" s="260">
        <v>0</v>
      </c>
      <c r="BP167" s="68">
        <f t="shared" si="583"/>
        <v>0</v>
      </c>
      <c r="BQ167" s="68">
        <f t="shared" si="584"/>
        <v>0</v>
      </c>
      <c r="BR167" s="260">
        <v>0</v>
      </c>
      <c r="BS167" s="260">
        <v>0</v>
      </c>
      <c r="BT167" s="68">
        <f t="shared" si="585"/>
        <v>0</v>
      </c>
      <c r="BU167" s="68">
        <f t="shared" si="586"/>
        <v>0</v>
      </c>
      <c r="BV167" s="260">
        <v>0</v>
      </c>
      <c r="BW167" s="69">
        <f t="shared" si="587"/>
        <v>0</v>
      </c>
      <c r="BX167" s="260">
        <v>0</v>
      </c>
      <c r="BY167" s="260">
        <v>0</v>
      </c>
      <c r="BZ167" s="263">
        <f t="shared" si="588"/>
        <v>0</v>
      </c>
      <c r="CA167" s="263">
        <f t="shared" si="589"/>
        <v>0</v>
      </c>
      <c r="CB167" s="260">
        <v>0</v>
      </c>
      <c r="CC167" s="264">
        <f t="shared" si="590"/>
        <v>0</v>
      </c>
      <c r="CD167" s="260">
        <v>0</v>
      </c>
      <c r="CE167" s="260">
        <v>0</v>
      </c>
      <c r="CF167" s="263">
        <f t="shared" si="591"/>
        <v>0</v>
      </c>
      <c r="CG167" s="263">
        <f t="shared" si="592"/>
        <v>0</v>
      </c>
      <c r="CH167" s="260">
        <v>0</v>
      </c>
      <c r="CI167" s="69">
        <f t="shared" si="593"/>
        <v>0</v>
      </c>
      <c r="CJ167" s="260">
        <v>28.175009504896899</v>
      </c>
      <c r="CK167" s="260">
        <v>6.198503231201582</v>
      </c>
      <c r="CL167" s="260">
        <v>2.6836934372313856</v>
      </c>
      <c r="CM167" s="260">
        <v>2.2066392576819216</v>
      </c>
      <c r="CN167" s="260">
        <v>5.8744576283643166</v>
      </c>
      <c r="CO167" s="265">
        <f t="shared" si="594"/>
        <v>0.41262190381630959</v>
      </c>
      <c r="CP167" s="266">
        <f t="shared" si="595"/>
        <v>1.8731413082955026</v>
      </c>
      <c r="CQ167" s="260">
        <v>4.6300041058253525</v>
      </c>
      <c r="CR167" s="265">
        <f t="shared" si="596"/>
        <v>6.3454206270336461E-2</v>
      </c>
      <c r="CS167" s="265">
        <f t="shared" si="597"/>
        <v>2.7111174241824587</v>
      </c>
      <c r="CT167" s="260">
        <v>2.3780834134113142</v>
      </c>
      <c r="CU167" s="267">
        <f t="shared" si="488"/>
        <v>59.92770158511702</v>
      </c>
      <c r="CV167" s="260">
        <v>0</v>
      </c>
      <c r="CW167" s="260">
        <v>0</v>
      </c>
      <c r="CX167" s="68">
        <f t="shared" si="598"/>
        <v>0</v>
      </c>
      <c r="CY167" s="68">
        <f t="shared" si="599"/>
        <v>0</v>
      </c>
      <c r="CZ167" s="260">
        <v>0</v>
      </c>
      <c r="DA167" s="69">
        <f t="shared" si="600"/>
        <v>0</v>
      </c>
      <c r="DB167" s="260">
        <v>0</v>
      </c>
      <c r="DC167" s="260">
        <v>0</v>
      </c>
      <c r="DD167" s="68">
        <f t="shared" si="601"/>
        <v>0</v>
      </c>
      <c r="DE167" s="68">
        <f t="shared" si="602"/>
        <v>0</v>
      </c>
      <c r="DF167" s="260">
        <v>0</v>
      </c>
      <c r="DG167" s="69">
        <f t="shared" si="603"/>
        <v>0</v>
      </c>
      <c r="DH167" s="260">
        <v>48.669733589118081</v>
      </c>
      <c r="DI167" s="260">
        <v>10.707341389605977</v>
      </c>
      <c r="DJ167" s="260">
        <v>0.76154407568333304</v>
      </c>
      <c r="DK167" s="260">
        <v>35.431566052877962</v>
      </c>
      <c r="DL167" s="68">
        <f t="shared" si="604"/>
        <v>2.488713199554148</v>
      </c>
      <c r="DM167" s="68">
        <f t="shared" si="605"/>
        <v>11.297780014752773</v>
      </c>
      <c r="DN167" s="260">
        <v>10.305986219443801</v>
      </c>
      <c r="DO167" s="68">
        <f t="shared" si="606"/>
        <v>0.14124354113747728</v>
      </c>
      <c r="DP167" s="68">
        <f t="shared" si="607"/>
        <v>6.0347114547401954</v>
      </c>
      <c r="DQ167" s="260">
        <v>5.2934067286180202</v>
      </c>
      <c r="DR167" s="264">
        <f t="shared" si="608"/>
        <v>133.40349366641661</v>
      </c>
      <c r="DS167" s="260">
        <v>0</v>
      </c>
      <c r="DT167" s="260">
        <v>0</v>
      </c>
      <c r="DU167" s="260">
        <v>0</v>
      </c>
      <c r="DV167" s="68">
        <f t="shared" si="609"/>
        <v>0</v>
      </c>
      <c r="DW167" s="68">
        <f t="shared" si="610"/>
        <v>0</v>
      </c>
      <c r="DX167" s="260">
        <v>0</v>
      </c>
      <c r="DY167" s="260">
        <v>0</v>
      </c>
      <c r="DZ167" s="260">
        <v>0</v>
      </c>
      <c r="EA167" s="260">
        <v>0</v>
      </c>
      <c r="EB167" s="68">
        <f t="shared" si="611"/>
        <v>0</v>
      </c>
      <c r="EC167" s="68">
        <f t="shared" si="612"/>
        <v>0</v>
      </c>
      <c r="ED167" s="267">
        <v>0</v>
      </c>
      <c r="EE167" s="69">
        <f t="shared" si="613"/>
        <v>0</v>
      </c>
      <c r="EF167" s="260">
        <v>13.74991</v>
      </c>
      <c r="EG167" s="260">
        <v>3.0249801999999999</v>
      </c>
      <c r="EH167" s="260">
        <v>34.773718083841572</v>
      </c>
      <c r="EI167" s="260">
        <v>10.010838688236806</v>
      </c>
      <c r="EJ167" s="268">
        <f t="shared" si="614"/>
        <v>0.70316130946175326</v>
      </c>
      <c r="EK167" s="266">
        <f t="shared" si="615"/>
        <v>3.1920760458085642</v>
      </c>
      <c r="EL167" s="260">
        <v>6.6389341711723775</v>
      </c>
      <c r="EM167" s="268">
        <f t="shared" si="616"/>
        <v>9.0986592815917436E-2</v>
      </c>
      <c r="EN167" s="268">
        <f t="shared" si="617"/>
        <v>3.8874544596666705</v>
      </c>
      <c r="EO167" s="269">
        <f t="shared" si="618"/>
        <v>68.198381143250757</v>
      </c>
      <c r="EP167" s="69">
        <f t="shared" si="619"/>
        <v>85.929960240495944</v>
      </c>
      <c r="EQ167" s="260">
        <v>0</v>
      </c>
      <c r="ER167" s="260">
        <v>0</v>
      </c>
      <c r="ES167" s="260">
        <v>0</v>
      </c>
      <c r="ET167" s="68">
        <f t="shared" si="620"/>
        <v>0</v>
      </c>
      <c r="EU167" s="68">
        <f t="shared" si="621"/>
        <v>0</v>
      </c>
      <c r="EV167" s="260">
        <v>0</v>
      </c>
      <c r="EW167" s="260">
        <v>0</v>
      </c>
      <c r="EX167" s="68">
        <f t="shared" si="622"/>
        <v>0</v>
      </c>
      <c r="EY167" s="68">
        <f t="shared" si="623"/>
        <v>0</v>
      </c>
      <c r="EZ167" s="260">
        <v>0</v>
      </c>
      <c r="FA167" s="69">
        <f t="shared" si="624"/>
        <v>0</v>
      </c>
      <c r="FB167" s="260">
        <v>0</v>
      </c>
      <c r="FC167" s="260">
        <v>0</v>
      </c>
      <c r="FD167" s="68">
        <f t="shared" si="625"/>
        <v>0</v>
      </c>
      <c r="FE167" s="68">
        <f t="shared" si="626"/>
        <v>0</v>
      </c>
      <c r="FF167" s="260">
        <v>0</v>
      </c>
      <c r="FG167" s="69">
        <f t="shared" si="627"/>
        <v>0</v>
      </c>
      <c r="FH167" s="260">
        <v>0</v>
      </c>
      <c r="FI167" s="260">
        <v>0</v>
      </c>
      <c r="FJ167" s="68">
        <f t="shared" si="628"/>
        <v>0</v>
      </c>
      <c r="FK167" s="68">
        <f t="shared" si="629"/>
        <v>0</v>
      </c>
      <c r="FL167" s="260">
        <v>0</v>
      </c>
      <c r="FM167" s="69">
        <f t="shared" si="630"/>
        <v>0</v>
      </c>
      <c r="FN167" s="260">
        <v>0</v>
      </c>
      <c r="FO167" s="260">
        <v>0</v>
      </c>
      <c r="FP167" s="68">
        <f t="shared" si="631"/>
        <v>0</v>
      </c>
      <c r="FQ167" s="68">
        <f t="shared" si="632"/>
        <v>0</v>
      </c>
      <c r="FR167" s="260">
        <v>0</v>
      </c>
      <c r="FS167" s="264">
        <f t="shared" si="633"/>
        <v>0</v>
      </c>
      <c r="FT167" s="270">
        <f t="shared" si="489"/>
        <v>474.51216301627699</v>
      </c>
      <c r="FU167" s="271">
        <f t="shared" si="490"/>
        <v>110.52547791482253</v>
      </c>
      <c r="FV167" s="272">
        <f t="shared" si="634"/>
        <v>39.52149713907437</v>
      </c>
      <c r="FW167" s="272">
        <f t="shared" si="491"/>
        <v>16.243362457681922</v>
      </c>
      <c r="FX167" s="272">
        <f t="shared" si="492"/>
        <v>122.33199999999999</v>
      </c>
      <c r="FY167" s="272">
        <f t="shared" si="493"/>
        <v>0</v>
      </c>
      <c r="FZ167" s="272">
        <f t="shared" si="494"/>
        <v>0</v>
      </c>
      <c r="GA167" s="272">
        <f t="shared" si="495"/>
        <v>0</v>
      </c>
      <c r="GB167" s="272">
        <f t="shared" si="496"/>
        <v>0</v>
      </c>
      <c r="GC167" s="272">
        <f t="shared" si="497"/>
        <v>0</v>
      </c>
      <c r="GD167" s="272">
        <f t="shared" si="498"/>
        <v>0</v>
      </c>
      <c r="GE167" s="272">
        <f t="shared" si="499"/>
        <v>51.316862369479082</v>
      </c>
      <c r="GF167" s="273">
        <f t="shared" si="500"/>
        <v>19.962856790005343</v>
      </c>
      <c r="GG167" s="273">
        <f t="shared" si="501"/>
        <v>3.6044964128322108</v>
      </c>
      <c r="GH167" s="272">
        <f t="shared" si="635"/>
        <v>36.658763102760595</v>
      </c>
      <c r="GI167" s="274">
        <f t="shared" si="636"/>
        <v>26.188136151246127</v>
      </c>
      <c r="GJ167" s="275">
        <f t="shared" si="502"/>
        <v>0.50240834832333392</v>
      </c>
      <c r="GK167" s="271">
        <f t="shared" si="637"/>
        <v>376.59796298381849</v>
      </c>
      <c r="GL167" s="276">
        <f t="shared" si="638"/>
        <v>474.51343335961133</v>
      </c>
      <c r="GM167" s="272">
        <f t="shared" si="639"/>
        <v>156.67647085607399</v>
      </c>
      <c r="GN167" s="272">
        <f t="shared" si="640"/>
        <v>20.35026721883747</v>
      </c>
      <c r="GO167" s="277">
        <f t="shared" si="641"/>
        <v>0.41603111608653603</v>
      </c>
      <c r="GP167" s="278">
        <f t="shared" si="642"/>
        <v>5.4037114427280826E-2</v>
      </c>
      <c r="GQ167" s="279">
        <f t="shared" si="643"/>
        <v>1.0657813996444458</v>
      </c>
      <c r="GR167" s="280">
        <f t="shared" si="644"/>
        <v>376.59796298381849</v>
      </c>
      <c r="GS167" s="272">
        <f t="shared" si="645"/>
        <v>156.67647085607399</v>
      </c>
      <c r="GT167" s="272">
        <f t="shared" si="503"/>
        <v>20.35026721883747</v>
      </c>
      <c r="GU167" s="73">
        <f t="shared" si="646"/>
        <v>0.41603111608653603</v>
      </c>
      <c r="GV167" s="74">
        <f t="shared" si="647"/>
        <v>5.4037114427280826E-2</v>
      </c>
      <c r="GW167" s="279">
        <f t="shared" si="648"/>
        <v>1.0657813996444458</v>
      </c>
      <c r="GX167" s="280">
        <f t="shared" si="649"/>
        <v>221.63684590108247</v>
      </c>
      <c r="GY167" s="272">
        <f t="shared" si="504"/>
        <v>145.90094037790684</v>
      </c>
      <c r="GZ167" s="272">
        <f t="shared" si="505"/>
        <v>6.1068200107378656</v>
      </c>
      <c r="HA167" s="73">
        <f t="shared" si="650"/>
        <v>0.65828829040015802</v>
      </c>
      <c r="HB167" s="74">
        <f t="shared" si="651"/>
        <v>2.7553270693372739E-2</v>
      </c>
      <c r="HC167" s="279">
        <f t="shared" si="652"/>
        <v>1.0951156132614599</v>
      </c>
      <c r="HD167" s="280">
        <f t="shared" si="653"/>
        <v>221.63684590108247</v>
      </c>
      <c r="HE167" s="272">
        <f t="shared" si="506"/>
        <v>145.90094037790684</v>
      </c>
      <c r="HF167" s="272">
        <f t="shared" si="507"/>
        <v>6.1068200107378656</v>
      </c>
      <c r="HG167" s="73">
        <f t="shared" si="654"/>
        <v>0.65828829040015802</v>
      </c>
      <c r="HH167" s="74">
        <f t="shared" si="655"/>
        <v>2.7553270693372739E-2</v>
      </c>
      <c r="HI167" s="281">
        <f t="shared" si="656"/>
        <v>1.0951156132614599</v>
      </c>
      <c r="HJ167" s="72">
        <f t="shared" si="508"/>
        <v>2.2219410619787405</v>
      </c>
      <c r="HK167" s="73">
        <f t="shared" si="657"/>
        <v>2.2219410619787405</v>
      </c>
      <c r="HL167" s="73">
        <f t="shared" si="509"/>
        <v>1.3435973459104853</v>
      </c>
      <c r="HM167" s="74">
        <f t="shared" si="658"/>
        <v>1.3435973459104853</v>
      </c>
      <c r="HN167" s="75"/>
      <c r="HO167" s="75"/>
      <c r="HP167" s="76">
        <f t="shared" si="659"/>
        <v>0</v>
      </c>
      <c r="HQ167" s="77">
        <f t="shared" si="660"/>
        <v>0</v>
      </c>
      <c r="HR167" s="77">
        <f t="shared" si="661"/>
        <v>0</v>
      </c>
      <c r="HS167" s="77">
        <f t="shared" si="662"/>
        <v>0</v>
      </c>
      <c r="HT167" s="282">
        <f t="shared" si="663"/>
        <v>0</v>
      </c>
      <c r="HU167" s="73"/>
      <c r="HV167" s="74"/>
      <c r="HW167" s="279"/>
      <c r="HX167" s="76">
        <f t="shared" si="664"/>
        <v>0</v>
      </c>
      <c r="HY167" s="77">
        <f t="shared" si="665"/>
        <v>0</v>
      </c>
      <c r="HZ167" s="77">
        <f t="shared" si="510"/>
        <v>0</v>
      </c>
      <c r="IA167" s="77">
        <f t="shared" si="666"/>
        <v>0</v>
      </c>
      <c r="IB167" s="282">
        <f t="shared" si="667"/>
        <v>0</v>
      </c>
      <c r="IC167" s="73"/>
      <c r="ID167" s="74"/>
      <c r="IE167" s="279"/>
      <c r="IF167" s="76">
        <f t="shared" si="511"/>
        <v>10.775530478167154</v>
      </c>
      <c r="IG167" s="77">
        <f t="shared" si="668"/>
        <v>12.262661439459002</v>
      </c>
      <c r="IH167" s="77">
        <f t="shared" si="512"/>
        <v>14.243447208099603</v>
      </c>
      <c r="II167" s="77">
        <f t="shared" si="669"/>
        <v>16.448332835913423</v>
      </c>
      <c r="IJ167" s="282">
        <f t="shared" si="670"/>
        <v>154.96111708273602</v>
      </c>
      <c r="IK167" s="73">
        <f t="shared" si="671"/>
        <v>6.9536995350994654E-2</v>
      </c>
      <c r="IL167" s="74">
        <f t="shared" si="672"/>
        <v>9.1916265681634302E-2</v>
      </c>
      <c r="IM167" s="279">
        <f t="shared" si="673"/>
        <v>1.0238254386559078</v>
      </c>
      <c r="IN167" s="76">
        <f t="shared" si="513"/>
        <v>0</v>
      </c>
      <c r="IO167" s="77">
        <f t="shared" si="674"/>
        <v>0</v>
      </c>
      <c r="IP167" s="77">
        <f t="shared" si="514"/>
        <v>0</v>
      </c>
      <c r="IQ167" s="77">
        <f t="shared" si="675"/>
        <v>0</v>
      </c>
      <c r="IR167" s="282">
        <f t="shared" si="676"/>
        <v>0</v>
      </c>
      <c r="IS167" s="283"/>
      <c r="IT167" s="284"/>
      <c r="IU167" s="285"/>
      <c r="IV167" s="76">
        <f t="shared" si="515"/>
        <v>0</v>
      </c>
      <c r="IW167" s="77">
        <f t="shared" si="677"/>
        <v>0</v>
      </c>
      <c r="IX167" s="77">
        <f t="shared" si="678"/>
        <v>0</v>
      </c>
      <c r="IY167" s="77">
        <f t="shared" si="679"/>
        <v>0</v>
      </c>
      <c r="IZ167" s="282">
        <f t="shared" si="680"/>
        <v>0</v>
      </c>
      <c r="JA167" s="283"/>
      <c r="JB167" s="284"/>
      <c r="JC167" s="285"/>
      <c r="JD167" s="76">
        <f t="shared" si="516"/>
        <v>0</v>
      </c>
      <c r="JE167" s="77">
        <f t="shared" si="681"/>
        <v>0</v>
      </c>
      <c r="JF167" s="77">
        <f t="shared" si="517"/>
        <v>0</v>
      </c>
      <c r="JG167" s="77">
        <f t="shared" si="682"/>
        <v>0</v>
      </c>
      <c r="JH167" s="282">
        <f t="shared" si="683"/>
        <v>0</v>
      </c>
      <c r="JI167" s="283"/>
      <c r="JJ167" s="284"/>
      <c r="JK167" s="285"/>
      <c r="JL167" s="76">
        <f t="shared" si="518"/>
        <v>39.966308389721597</v>
      </c>
      <c r="JM167" s="77">
        <f t="shared" si="684"/>
        <v>45.482058610587075</v>
      </c>
      <c r="JN167" s="77">
        <f t="shared" si="519"/>
        <v>2.6827153677685676</v>
      </c>
      <c r="JO167" s="77">
        <f t="shared" si="685"/>
        <v>3.097999706699142</v>
      </c>
      <c r="JP167" s="282">
        <f t="shared" si="686"/>
        <v>47.561667924696046</v>
      </c>
      <c r="JQ167" s="73">
        <f t="shared" si="520"/>
        <v>0.8403050215354072</v>
      </c>
      <c r="JR167" s="74">
        <f t="shared" si="521"/>
        <v>5.6404989245038381E-2</v>
      </c>
      <c r="JS167" s="279">
        <f t="shared" si="687"/>
        <v>1.1247019883572336</v>
      </c>
      <c r="JT167" s="76">
        <f t="shared" si="522"/>
        <v>0</v>
      </c>
      <c r="JU167" s="77">
        <f t="shared" si="688"/>
        <v>0</v>
      </c>
      <c r="JV167" s="77">
        <f t="shared" si="523"/>
        <v>0</v>
      </c>
      <c r="JW167" s="77">
        <f t="shared" si="689"/>
        <v>0</v>
      </c>
      <c r="JX167" s="282">
        <f t="shared" si="690"/>
        <v>0</v>
      </c>
      <c r="JY167" s="73"/>
      <c r="JZ167" s="74"/>
      <c r="KA167" s="279"/>
      <c r="KB167" s="76">
        <f t="shared" si="524"/>
        <v>0</v>
      </c>
      <c r="KC167" s="77">
        <f t="shared" si="691"/>
        <v>0</v>
      </c>
      <c r="KD167" s="77">
        <f t="shared" si="525"/>
        <v>0</v>
      </c>
      <c r="KE167" s="77">
        <f t="shared" si="692"/>
        <v>0</v>
      </c>
      <c r="KF167" s="282">
        <f t="shared" si="693"/>
        <v>0</v>
      </c>
      <c r="KG167" s="73"/>
      <c r="KH167" s="74"/>
      <c r="KI167" s="279"/>
      <c r="KJ167" s="76">
        <f t="shared" si="526"/>
        <v>80.522714571505475</v>
      </c>
      <c r="KK167" s="77">
        <f t="shared" si="694"/>
        <v>91.635654409518949</v>
      </c>
      <c r="KL167" s="77">
        <f t="shared" si="527"/>
        <v>2.6299567406916253</v>
      </c>
      <c r="KM167" s="77">
        <f t="shared" si="695"/>
        <v>3.0370740441506889</v>
      </c>
      <c r="KN167" s="282">
        <f t="shared" si="696"/>
        <v>105.87578862414017</v>
      </c>
      <c r="KO167" s="73">
        <f t="shared" si="528"/>
        <v>0.76053945493961517</v>
      </c>
      <c r="KP167" s="74">
        <f t="shared" si="529"/>
        <v>2.4840020318790644E-2</v>
      </c>
      <c r="KQ167" s="279">
        <f t="shared" si="530"/>
        <v>1.1088072853215651</v>
      </c>
      <c r="KR167" s="76">
        <f t="shared" si="531"/>
        <v>0</v>
      </c>
      <c r="KS167" s="77">
        <f t="shared" si="697"/>
        <v>0</v>
      </c>
      <c r="KT167" s="77">
        <f t="shared" si="532"/>
        <v>0</v>
      </c>
      <c r="KU167" s="77">
        <f t="shared" si="698"/>
        <v>0</v>
      </c>
      <c r="KV167" s="282">
        <f t="shared" si="699"/>
        <v>0</v>
      </c>
      <c r="KW167" s="73"/>
      <c r="KX167" s="74"/>
      <c r="KY167" s="279"/>
      <c r="KZ167" s="76">
        <f t="shared" si="533"/>
        <v>25.411917416679785</v>
      </c>
      <c r="LA167" s="77">
        <f t="shared" si="700"/>
        <v>28.919016139355762</v>
      </c>
      <c r="LB167" s="77">
        <f t="shared" si="534"/>
        <v>0.79414790227767074</v>
      </c>
      <c r="LC167" s="77">
        <f t="shared" si="701"/>
        <v>0.91708199755025421</v>
      </c>
      <c r="LD167" s="286">
        <f t="shared" si="702"/>
        <v>68.198381143250757</v>
      </c>
      <c r="LE167" s="73">
        <f t="shared" si="535"/>
        <v>0.37261760456310583</v>
      </c>
      <c r="LF167" s="74">
        <f t="shared" si="536"/>
        <v>1.1644673802587225E-2</v>
      </c>
      <c r="LG167" s="279">
        <f t="shared" si="537"/>
        <v>1.0532275511103948</v>
      </c>
      <c r="LH167" s="76">
        <f t="shared" si="538"/>
        <v>0</v>
      </c>
      <c r="LI167" s="77">
        <f t="shared" si="703"/>
        <v>0</v>
      </c>
      <c r="LJ167" s="77">
        <f t="shared" si="539"/>
        <v>0</v>
      </c>
      <c r="LK167" s="77">
        <f t="shared" si="704"/>
        <v>0</v>
      </c>
      <c r="LL167" s="282">
        <f t="shared" si="705"/>
        <v>0</v>
      </c>
      <c r="LM167" s="73"/>
      <c r="LN167" s="74"/>
      <c r="LO167" s="279"/>
      <c r="LP167" s="76">
        <f t="shared" si="540"/>
        <v>0</v>
      </c>
      <c r="LQ167" s="77">
        <f t="shared" si="706"/>
        <v>0</v>
      </c>
      <c r="LR167" s="77">
        <f t="shared" si="541"/>
        <v>0</v>
      </c>
      <c r="LS167" s="77">
        <f t="shared" si="707"/>
        <v>0</v>
      </c>
      <c r="LT167" s="282">
        <f t="shared" si="708"/>
        <v>0</v>
      </c>
      <c r="LU167" s="73"/>
      <c r="LV167" s="74"/>
      <c r="LW167" s="279"/>
      <c r="LX167" s="76">
        <f t="shared" si="542"/>
        <v>0</v>
      </c>
      <c r="LY167" s="77">
        <f t="shared" si="709"/>
        <v>0</v>
      </c>
      <c r="LZ167" s="77">
        <f t="shared" si="543"/>
        <v>0</v>
      </c>
      <c r="MA167" s="77">
        <f t="shared" si="710"/>
        <v>0</v>
      </c>
      <c r="MB167" s="286">
        <f t="shared" si="711"/>
        <v>0</v>
      </c>
      <c r="MC167" s="73"/>
      <c r="MD167" s="74"/>
      <c r="ME167" s="279"/>
      <c r="MF167" s="76">
        <f t="shared" si="544"/>
        <v>0</v>
      </c>
      <c r="MG167" s="77">
        <f t="shared" si="712"/>
        <v>0</v>
      </c>
      <c r="MH167" s="77">
        <f t="shared" si="545"/>
        <v>0</v>
      </c>
      <c r="MI167" s="77">
        <f t="shared" si="713"/>
        <v>0</v>
      </c>
      <c r="MJ167" s="286">
        <f t="shared" si="714"/>
        <v>0</v>
      </c>
      <c r="MK167" s="73"/>
      <c r="ML167" s="74"/>
      <c r="MM167" s="279"/>
      <c r="MN167" s="287">
        <f t="shared" si="715"/>
        <v>1.0657805198716932</v>
      </c>
      <c r="MO167" s="288">
        <f t="shared" si="715"/>
        <v>0</v>
      </c>
      <c r="MP167" s="288">
        <f t="shared" si="715"/>
        <v>1.0951172744360607</v>
      </c>
      <c r="MQ167" s="289">
        <f t="shared" si="546"/>
        <v>0</v>
      </c>
      <c r="MR167" s="290">
        <f t="shared" si="716"/>
        <v>2.2219392278285062</v>
      </c>
      <c r="MS167" s="291"/>
      <c r="MT167" s="291">
        <f t="shared" si="547"/>
        <v>1.3435993840056029</v>
      </c>
      <c r="MU167" s="292"/>
      <c r="MV167" s="359">
        <f t="shared" si="548"/>
        <v>0</v>
      </c>
      <c r="MW167" s="360">
        <f t="shared" si="549"/>
        <v>0</v>
      </c>
      <c r="MX167" s="360">
        <f t="shared" si="550"/>
        <v>0.87833984382290331</v>
      </c>
      <c r="MY167" s="360">
        <f t="shared" si="551"/>
        <v>0</v>
      </c>
      <c r="MZ167" s="360">
        <f t="shared" si="552"/>
        <v>0</v>
      </c>
      <c r="NA167" s="360">
        <f t="shared" si="553"/>
        <v>0</v>
      </c>
      <c r="NB167" s="360">
        <f t="shared" si="554"/>
        <v>0.29613403353445955</v>
      </c>
      <c r="NC167" s="360">
        <f t="shared" si="555"/>
        <v>0</v>
      </c>
      <c r="ND167" s="360">
        <f t="shared" si="556"/>
        <v>0</v>
      </c>
      <c r="NE167" s="360">
        <f t="shared" si="557"/>
        <v>0.64987194992696928</v>
      </c>
      <c r="NF167" s="360">
        <f t="shared" si="558"/>
        <v>0</v>
      </c>
      <c r="NG167" s="360">
        <f t="shared" si="559"/>
        <v>0.39759340054417402</v>
      </c>
      <c r="NH167" s="360">
        <f t="shared" si="560"/>
        <v>0</v>
      </c>
      <c r="NI167" s="360">
        <f t="shared" si="561"/>
        <v>0</v>
      </c>
      <c r="NJ167" s="360">
        <f t="shared" si="562"/>
        <v>0</v>
      </c>
      <c r="NK167" s="361">
        <f t="shared" si="563"/>
        <v>0</v>
      </c>
      <c r="NL167" s="145">
        <f t="shared" si="717"/>
        <v>2.2219392278285062</v>
      </c>
      <c r="NM167" s="40"/>
      <c r="NN167" s="56">
        <f t="shared" si="718"/>
        <v>1.3435993840056029</v>
      </c>
      <c r="NO167" s="59"/>
      <c r="NP167" s="55">
        <f t="shared" si="564"/>
        <v>1.0657805198716932</v>
      </c>
      <c r="NQ167" s="40"/>
      <c r="NR167" s="56">
        <f t="shared" si="565"/>
        <v>1.0951172744360607</v>
      </c>
      <c r="NS167" s="60"/>
      <c r="NT167" s="41"/>
      <c r="NU167" s="86">
        <f t="shared" si="721"/>
        <v>0</v>
      </c>
      <c r="NV167" s="86">
        <f t="shared" si="721"/>
        <v>0</v>
      </c>
      <c r="NW167" s="86">
        <f t="shared" si="721"/>
        <v>0</v>
      </c>
      <c r="NX167" s="86">
        <f t="shared" si="719"/>
        <v>0</v>
      </c>
      <c r="NY167" s="87">
        <f t="shared" si="722"/>
        <v>0</v>
      </c>
      <c r="NZ167" s="87">
        <f t="shared" si="722"/>
        <v>0</v>
      </c>
      <c r="OA167" s="87">
        <f t="shared" si="722"/>
        <v>0</v>
      </c>
      <c r="OB167" s="87">
        <f t="shared" si="720"/>
        <v>0</v>
      </c>
      <c r="OC167" s="26"/>
    </row>
    <row r="168" spans="1:393" thickBot="1" x14ac:dyDescent="0.35">
      <c r="A168" s="136" t="s">
        <v>434</v>
      </c>
      <c r="B168" s="137" t="s">
        <v>435</v>
      </c>
      <c r="C168" s="133" t="s">
        <v>118</v>
      </c>
      <c r="D168" s="64">
        <f>VLOOKUP(B168,[1]УсіТ_1!$A$10:$G$556,6,FALSE)</f>
        <v>270</v>
      </c>
      <c r="E168" s="64">
        <f>VLOOKUP(B168,[1]УсіТ_1!$A$10:$G$556,7,FALSE)</f>
        <v>0</v>
      </c>
      <c r="F168" s="38"/>
      <c r="G168" s="38"/>
      <c r="H168" s="39">
        <v>1098.0999999999999</v>
      </c>
      <c r="I168" s="256">
        <v>1.0477000000000001</v>
      </c>
      <c r="J168" s="62">
        <v>1.0477000000000001</v>
      </c>
      <c r="K168" s="257">
        <f t="shared" si="566"/>
        <v>0.77650000000000008</v>
      </c>
      <c r="L168" s="258">
        <f t="shared" si="567"/>
        <v>0.77650000000000008</v>
      </c>
      <c r="M168" s="63">
        <v>0</v>
      </c>
      <c r="N168" s="63">
        <v>0</v>
      </c>
      <c r="O168" s="63">
        <v>0.2712</v>
      </c>
      <c r="P168" s="63">
        <v>0</v>
      </c>
      <c r="Q168" s="63">
        <v>0</v>
      </c>
      <c r="R168" s="63">
        <v>0</v>
      </c>
      <c r="S168" s="63">
        <v>0.26250000000000001</v>
      </c>
      <c r="T168" s="63">
        <v>0</v>
      </c>
      <c r="U168" s="63">
        <v>0</v>
      </c>
      <c r="V168" s="63">
        <v>8.0600000000000005E-2</v>
      </c>
      <c r="W168" s="63">
        <v>0</v>
      </c>
      <c r="X168" s="63">
        <v>0.43340000000000001</v>
      </c>
      <c r="Y168" s="63">
        <v>0</v>
      </c>
      <c r="Z168" s="63">
        <v>0</v>
      </c>
      <c r="AA168" s="63">
        <v>0</v>
      </c>
      <c r="AB168" s="259">
        <v>0</v>
      </c>
      <c r="AC168" s="144">
        <v>0</v>
      </c>
      <c r="AD168" s="70">
        <v>0</v>
      </c>
      <c r="AE168" s="70">
        <v>0</v>
      </c>
      <c r="AF168" s="68">
        <f t="shared" si="568"/>
        <v>0</v>
      </c>
      <c r="AG168" s="68">
        <f t="shared" si="569"/>
        <v>0</v>
      </c>
      <c r="AH168" s="71">
        <v>0</v>
      </c>
      <c r="AI168" s="71">
        <v>0</v>
      </c>
      <c r="AJ168" s="68">
        <f t="shared" si="570"/>
        <v>0</v>
      </c>
      <c r="AK168" s="68">
        <f t="shared" si="571"/>
        <v>0</v>
      </c>
      <c r="AL168" s="71">
        <v>0</v>
      </c>
      <c r="AM168" s="69">
        <f t="shared" si="572"/>
        <v>0</v>
      </c>
      <c r="AN168" s="260">
        <v>0</v>
      </c>
      <c r="AO168" s="71">
        <v>0</v>
      </c>
      <c r="AP168" s="71">
        <v>0</v>
      </c>
      <c r="AQ168" s="68">
        <f t="shared" si="573"/>
        <v>0</v>
      </c>
      <c r="AR168" s="68">
        <f t="shared" si="574"/>
        <v>0</v>
      </c>
      <c r="AS168" s="71">
        <v>0</v>
      </c>
      <c r="AT168" s="261">
        <f t="shared" si="485"/>
        <v>0</v>
      </c>
      <c r="AU168" s="71">
        <v>0</v>
      </c>
      <c r="AV168" s="68">
        <f t="shared" si="575"/>
        <v>0</v>
      </c>
      <c r="AW168" s="68">
        <f t="shared" si="576"/>
        <v>0</v>
      </c>
      <c r="AX168" s="71">
        <v>0</v>
      </c>
      <c r="AY168" s="69">
        <f t="shared" si="577"/>
        <v>0</v>
      </c>
      <c r="AZ168" s="260">
        <v>9</v>
      </c>
      <c r="BA168" s="260">
        <v>45.874500000000097</v>
      </c>
      <c r="BB168" s="260">
        <v>4.7840550000000102</v>
      </c>
      <c r="BC168" s="262">
        <f t="shared" si="578"/>
        <v>3.8272440000000083</v>
      </c>
      <c r="BD168" s="262">
        <f t="shared" si="486"/>
        <v>0.95681100000000185</v>
      </c>
      <c r="BE168" s="260">
        <v>1.7956589999999999</v>
      </c>
      <c r="BF168" s="262">
        <f t="shared" si="579"/>
        <v>1.4365272</v>
      </c>
      <c r="BG168" s="262">
        <f t="shared" si="487"/>
        <v>0.35913179999999989</v>
      </c>
      <c r="BH168" s="260">
        <v>5.6564394773696591</v>
      </c>
      <c r="BI168" s="263">
        <f t="shared" si="580"/>
        <v>3.3121507617317136</v>
      </c>
      <c r="BJ168" s="68">
        <f t="shared" si="581"/>
        <v>7.7521503037351183E-2</v>
      </c>
      <c r="BK168" s="260">
        <v>2.9052863739576802</v>
      </c>
      <c r="BL168" s="69">
        <f t="shared" si="582"/>
        <v>73.219127821592934</v>
      </c>
      <c r="BM168" s="260">
        <v>0</v>
      </c>
      <c r="BN168" s="260">
        <v>0</v>
      </c>
      <c r="BO168" s="260">
        <v>0</v>
      </c>
      <c r="BP168" s="68">
        <f t="shared" si="583"/>
        <v>0</v>
      </c>
      <c r="BQ168" s="68">
        <f t="shared" si="584"/>
        <v>0</v>
      </c>
      <c r="BR168" s="260">
        <v>0</v>
      </c>
      <c r="BS168" s="260">
        <v>0</v>
      </c>
      <c r="BT168" s="68">
        <f t="shared" si="585"/>
        <v>0</v>
      </c>
      <c r="BU168" s="68">
        <f t="shared" si="586"/>
        <v>0</v>
      </c>
      <c r="BV168" s="260">
        <v>0</v>
      </c>
      <c r="BW168" s="69">
        <f t="shared" si="587"/>
        <v>0</v>
      </c>
      <c r="BX168" s="260">
        <v>0</v>
      </c>
      <c r="BY168" s="260">
        <v>0</v>
      </c>
      <c r="BZ168" s="263">
        <f t="shared" si="588"/>
        <v>0</v>
      </c>
      <c r="CA168" s="263">
        <f t="shared" si="589"/>
        <v>0</v>
      </c>
      <c r="CB168" s="260">
        <v>0</v>
      </c>
      <c r="CC168" s="264">
        <f t="shared" si="590"/>
        <v>0</v>
      </c>
      <c r="CD168" s="260">
        <v>0</v>
      </c>
      <c r="CE168" s="260">
        <v>0</v>
      </c>
      <c r="CF168" s="263">
        <f t="shared" si="591"/>
        <v>0</v>
      </c>
      <c r="CG168" s="263">
        <f t="shared" si="592"/>
        <v>0</v>
      </c>
      <c r="CH168" s="260">
        <v>0</v>
      </c>
      <c r="CI168" s="69">
        <f t="shared" si="593"/>
        <v>0</v>
      </c>
      <c r="CJ168" s="260">
        <v>33.343675598955016</v>
      </c>
      <c r="CK168" s="260">
        <v>7.3356099842901017</v>
      </c>
      <c r="CL168" s="260">
        <v>3.1769756244365586</v>
      </c>
      <c r="CM168" s="260">
        <v>2.6177179243151087</v>
      </c>
      <c r="CN168" s="260">
        <v>6.9104985268157995</v>
      </c>
      <c r="CO168" s="265">
        <f t="shared" si="594"/>
        <v>0.48539341652354173</v>
      </c>
      <c r="CP168" s="266">
        <f t="shared" si="595"/>
        <v>2.2034953812575395</v>
      </c>
      <c r="CQ168" s="260">
        <v>5.4749871121283329</v>
      </c>
      <c r="CR168" s="265">
        <f t="shared" si="596"/>
        <v>7.5034698371718805E-2</v>
      </c>
      <c r="CS168" s="265">
        <f t="shared" si="597"/>
        <v>3.205900603455194</v>
      </c>
      <c r="CT168" s="260">
        <v>2.8120873637264645</v>
      </c>
      <c r="CU168" s="267">
        <f t="shared" si="488"/>
        <v>70.864601052422728</v>
      </c>
      <c r="CV168" s="260">
        <v>0</v>
      </c>
      <c r="CW168" s="260">
        <v>0</v>
      </c>
      <c r="CX168" s="68">
        <f t="shared" si="598"/>
        <v>0</v>
      </c>
      <c r="CY168" s="68">
        <f t="shared" si="599"/>
        <v>0</v>
      </c>
      <c r="CZ168" s="260">
        <v>0</v>
      </c>
      <c r="DA168" s="69">
        <f t="shared" si="600"/>
        <v>0</v>
      </c>
      <c r="DB168" s="260">
        <v>0</v>
      </c>
      <c r="DC168" s="260">
        <v>0</v>
      </c>
      <c r="DD168" s="68">
        <f t="shared" si="601"/>
        <v>0</v>
      </c>
      <c r="DE168" s="68">
        <f t="shared" si="602"/>
        <v>0</v>
      </c>
      <c r="DF168" s="260">
        <v>0</v>
      </c>
      <c r="DG168" s="69">
        <f t="shared" si="603"/>
        <v>0</v>
      </c>
      <c r="DH168" s="260">
        <v>7.94767172837504</v>
      </c>
      <c r="DI168" s="260">
        <v>1.7484877802425087</v>
      </c>
      <c r="DJ168" s="260">
        <v>0.11915498238333327</v>
      </c>
      <c r="DK168" s="260">
        <v>5.7859050182570293</v>
      </c>
      <c r="DL168" s="68">
        <f t="shared" si="604"/>
        <v>0.4064019684823737</v>
      </c>
      <c r="DM168" s="68">
        <f t="shared" si="605"/>
        <v>1.8449052459314728</v>
      </c>
      <c r="DN168" s="260">
        <v>1.68213075454442</v>
      </c>
      <c r="DO168" s="68">
        <f t="shared" si="606"/>
        <v>2.3053601991031274E-2</v>
      </c>
      <c r="DP168" s="68">
        <f t="shared" si="607"/>
        <v>0.98497839184650327</v>
      </c>
      <c r="DQ168" s="260">
        <v>0.86398352034680603</v>
      </c>
      <c r="DR168" s="264">
        <f t="shared" si="608"/>
        <v>21.776800540978964</v>
      </c>
      <c r="DS168" s="260">
        <v>0</v>
      </c>
      <c r="DT168" s="260">
        <v>0</v>
      </c>
      <c r="DU168" s="260">
        <v>0</v>
      </c>
      <c r="DV168" s="68">
        <f t="shared" si="609"/>
        <v>0</v>
      </c>
      <c r="DW168" s="68">
        <f t="shared" si="610"/>
        <v>0</v>
      </c>
      <c r="DX168" s="260">
        <v>0</v>
      </c>
      <c r="DY168" s="260">
        <v>0</v>
      </c>
      <c r="DZ168" s="260">
        <v>0</v>
      </c>
      <c r="EA168" s="260">
        <v>0</v>
      </c>
      <c r="EB168" s="68">
        <f t="shared" si="611"/>
        <v>0</v>
      </c>
      <c r="EC168" s="68">
        <f t="shared" si="612"/>
        <v>0</v>
      </c>
      <c r="ED168" s="267">
        <v>0</v>
      </c>
      <c r="EE168" s="69">
        <f t="shared" si="613"/>
        <v>0</v>
      </c>
      <c r="EF168" s="260">
        <v>18.685499999999998</v>
      </c>
      <c r="EG168" s="260">
        <v>4.1108100000000007</v>
      </c>
      <c r="EH168" s="260">
        <v>47.432738083841571</v>
      </c>
      <c r="EI168" s="260">
        <v>13.604272777716226</v>
      </c>
      <c r="EJ168" s="268">
        <f t="shared" si="614"/>
        <v>0.95556411990678769</v>
      </c>
      <c r="EK168" s="266">
        <f t="shared" si="615"/>
        <v>4.3378856264481511</v>
      </c>
      <c r="EL168" s="260">
        <v>9.041080222879458</v>
      </c>
      <c r="EM168" s="268">
        <f t="shared" si="616"/>
        <v>0.12390800445456297</v>
      </c>
      <c r="EN168" s="268">
        <f t="shared" si="617"/>
        <v>5.2940406888279581</v>
      </c>
      <c r="EO168" s="269">
        <f t="shared" si="618"/>
        <v>92.874401084437267</v>
      </c>
      <c r="EP168" s="69">
        <f t="shared" si="619"/>
        <v>117.02174536639096</v>
      </c>
      <c r="EQ168" s="260">
        <v>0</v>
      </c>
      <c r="ER168" s="260">
        <v>0</v>
      </c>
      <c r="ES168" s="260">
        <v>0</v>
      </c>
      <c r="ET168" s="68">
        <f t="shared" si="620"/>
        <v>0</v>
      </c>
      <c r="EU168" s="68">
        <f t="shared" si="621"/>
        <v>0</v>
      </c>
      <c r="EV168" s="260">
        <v>0</v>
      </c>
      <c r="EW168" s="260">
        <v>0</v>
      </c>
      <c r="EX168" s="68">
        <f t="shared" si="622"/>
        <v>0</v>
      </c>
      <c r="EY168" s="68">
        <f t="shared" si="623"/>
        <v>0</v>
      </c>
      <c r="EZ168" s="260">
        <v>0</v>
      </c>
      <c r="FA168" s="69">
        <f t="shared" si="624"/>
        <v>0</v>
      </c>
      <c r="FB168" s="260">
        <v>0</v>
      </c>
      <c r="FC168" s="260">
        <v>0</v>
      </c>
      <c r="FD168" s="68">
        <f t="shared" si="625"/>
        <v>0</v>
      </c>
      <c r="FE168" s="68">
        <f t="shared" si="626"/>
        <v>0</v>
      </c>
      <c r="FF168" s="260">
        <v>0</v>
      </c>
      <c r="FG168" s="69">
        <f t="shared" si="627"/>
        <v>0</v>
      </c>
      <c r="FH168" s="260">
        <v>0</v>
      </c>
      <c r="FI168" s="260">
        <v>0</v>
      </c>
      <c r="FJ168" s="68">
        <f t="shared" si="628"/>
        <v>0</v>
      </c>
      <c r="FK168" s="68">
        <f t="shared" si="629"/>
        <v>0</v>
      </c>
      <c r="FL168" s="260">
        <v>0</v>
      </c>
      <c r="FM168" s="69">
        <f t="shared" si="630"/>
        <v>0</v>
      </c>
      <c r="FN168" s="260">
        <v>0</v>
      </c>
      <c r="FO168" s="260">
        <v>0</v>
      </c>
      <c r="FP168" s="68">
        <f t="shared" si="631"/>
        <v>0</v>
      </c>
      <c r="FQ168" s="68">
        <f t="shared" si="632"/>
        <v>0</v>
      </c>
      <c r="FR168" s="260">
        <v>0</v>
      </c>
      <c r="FS168" s="264">
        <f t="shared" si="633"/>
        <v>0</v>
      </c>
      <c r="FT168" s="270">
        <f t="shared" si="489"/>
        <v>282.8822747813856</v>
      </c>
      <c r="FU168" s="271">
        <f t="shared" si="490"/>
        <v>73.171755091862664</v>
      </c>
      <c r="FV168" s="272">
        <f t="shared" si="634"/>
        <v>49.427093566346358</v>
      </c>
      <c r="FW168" s="272">
        <f t="shared" si="491"/>
        <v>7.8814891243151166</v>
      </c>
      <c r="FX168" s="272">
        <f t="shared" si="492"/>
        <v>45.874500000000097</v>
      </c>
      <c r="FY168" s="272">
        <f t="shared" si="493"/>
        <v>0</v>
      </c>
      <c r="FZ168" s="272">
        <f t="shared" si="494"/>
        <v>0</v>
      </c>
      <c r="GA168" s="272">
        <f t="shared" si="495"/>
        <v>0</v>
      </c>
      <c r="GB168" s="272">
        <f t="shared" si="496"/>
        <v>0</v>
      </c>
      <c r="GC168" s="272">
        <f t="shared" si="497"/>
        <v>0</v>
      </c>
      <c r="GD168" s="272">
        <f t="shared" si="498"/>
        <v>0</v>
      </c>
      <c r="GE168" s="272">
        <f t="shared" si="499"/>
        <v>26.300676322789055</v>
      </c>
      <c r="GF168" s="273">
        <f t="shared" si="500"/>
        <v>10.231269229437338</v>
      </c>
      <c r="GG168" s="273">
        <f t="shared" si="501"/>
        <v>1.8473595049127032</v>
      </c>
      <c r="GH168" s="272">
        <f t="shared" si="635"/>
        <v>21.85463756692187</v>
      </c>
      <c r="GI168" s="274">
        <f t="shared" si="636"/>
        <v>15.612425943950869</v>
      </c>
      <c r="GJ168" s="275">
        <f t="shared" si="502"/>
        <v>0.29951780785466425</v>
      </c>
      <c r="GK168" s="271">
        <f t="shared" si="637"/>
        <v>224.51015167223517</v>
      </c>
      <c r="GL168" s="276">
        <f t="shared" si="638"/>
        <v>282.88279110701632</v>
      </c>
      <c r="GM168" s="272">
        <f t="shared" si="639"/>
        <v>99.015450265250863</v>
      </c>
      <c r="GN168" s="272">
        <f t="shared" si="640"/>
        <v>10.028366437082484</v>
      </c>
      <c r="GO168" s="277">
        <f t="shared" si="641"/>
        <v>0.44102883334115156</v>
      </c>
      <c r="GP168" s="278">
        <f t="shared" si="642"/>
        <v>4.4667763851155409E-2</v>
      </c>
      <c r="GQ168" s="279">
        <f t="shared" si="643"/>
        <v>1.0677809591335712</v>
      </c>
      <c r="GR168" s="280">
        <f t="shared" si="644"/>
        <v>224.51015167223517</v>
      </c>
      <c r="GS168" s="272">
        <f t="shared" si="645"/>
        <v>99.015450265250863</v>
      </c>
      <c r="GT168" s="272">
        <f t="shared" si="503"/>
        <v>10.028366437082484</v>
      </c>
      <c r="GU168" s="73">
        <f t="shared" si="646"/>
        <v>0.44102883334115156</v>
      </c>
      <c r="GV168" s="74">
        <f t="shared" si="647"/>
        <v>4.4667763851155409E-2</v>
      </c>
      <c r="GW168" s="279">
        <f t="shared" si="648"/>
        <v>1.0677809591335712</v>
      </c>
      <c r="GX168" s="280">
        <f t="shared" si="649"/>
        <v>166.39973276620904</v>
      </c>
      <c r="GY168" s="272">
        <f t="shared" si="504"/>
        <v>94.974626335938169</v>
      </c>
      <c r="GZ168" s="272">
        <f t="shared" si="505"/>
        <v>4.687073734045125</v>
      </c>
      <c r="HA168" s="73">
        <f t="shared" si="650"/>
        <v>0.57076189220434104</v>
      </c>
      <c r="HB168" s="74">
        <f t="shared" si="651"/>
        <v>2.8167555657258446E-2</v>
      </c>
      <c r="HC168" s="279">
        <f t="shared" si="652"/>
        <v>1.0831311863588646</v>
      </c>
      <c r="HD168" s="280">
        <f t="shared" si="653"/>
        <v>166.39973276620904</v>
      </c>
      <c r="HE168" s="272">
        <f t="shared" si="506"/>
        <v>94.974626335938169</v>
      </c>
      <c r="HF168" s="272">
        <f t="shared" si="507"/>
        <v>4.687073734045125</v>
      </c>
      <c r="HG168" s="73">
        <f t="shared" si="654"/>
        <v>0.57076189220434104</v>
      </c>
      <c r="HH168" s="74">
        <f t="shared" si="655"/>
        <v>2.8167555657258446E-2</v>
      </c>
      <c r="HI168" s="281">
        <f t="shared" si="656"/>
        <v>1.0831311863588646</v>
      </c>
      <c r="HJ168" s="72">
        <f t="shared" si="508"/>
        <v>1.1187141108842427</v>
      </c>
      <c r="HK168" s="73">
        <f t="shared" si="657"/>
        <v>1.1187141108842427</v>
      </c>
      <c r="HL168" s="73">
        <f t="shared" si="509"/>
        <v>0.84105136620765852</v>
      </c>
      <c r="HM168" s="74">
        <f t="shared" si="658"/>
        <v>0.84105136620765852</v>
      </c>
      <c r="HN168" s="75"/>
      <c r="HO168" s="75"/>
      <c r="HP168" s="76">
        <f t="shared" si="659"/>
        <v>0</v>
      </c>
      <c r="HQ168" s="77">
        <f t="shared" si="660"/>
        <v>0</v>
      </c>
      <c r="HR168" s="77">
        <f t="shared" si="661"/>
        <v>0</v>
      </c>
      <c r="HS168" s="77">
        <f t="shared" si="662"/>
        <v>0</v>
      </c>
      <c r="HT168" s="282">
        <f t="shared" si="663"/>
        <v>0</v>
      </c>
      <c r="HU168" s="73"/>
      <c r="HV168" s="74"/>
      <c r="HW168" s="279"/>
      <c r="HX168" s="76">
        <f t="shared" si="664"/>
        <v>0</v>
      </c>
      <c r="HY168" s="77">
        <f t="shared" si="665"/>
        <v>0</v>
      </c>
      <c r="HZ168" s="77">
        <f t="shared" si="510"/>
        <v>0</v>
      </c>
      <c r="IA168" s="77">
        <f t="shared" si="666"/>
        <v>0</v>
      </c>
      <c r="IB168" s="282">
        <f t="shared" si="667"/>
        <v>0</v>
      </c>
      <c r="IC168" s="73"/>
      <c r="ID168" s="74"/>
      <c r="IE168" s="279"/>
      <c r="IF168" s="76">
        <f t="shared" si="511"/>
        <v>4.0408239293126904</v>
      </c>
      <c r="IG168" s="77">
        <f t="shared" si="668"/>
        <v>4.5984980397971347</v>
      </c>
      <c r="IH168" s="77">
        <f t="shared" si="512"/>
        <v>5.3412927030373591</v>
      </c>
      <c r="II168" s="77">
        <f t="shared" si="669"/>
        <v>6.1681248134675428</v>
      </c>
      <c r="IJ168" s="282">
        <f t="shared" si="670"/>
        <v>58.110418906026133</v>
      </c>
      <c r="IK168" s="73">
        <f t="shared" si="671"/>
        <v>6.953699535099464E-2</v>
      </c>
      <c r="IL168" s="74">
        <f t="shared" si="672"/>
        <v>9.1916265681634232E-2</v>
      </c>
      <c r="IM168" s="279">
        <f t="shared" si="673"/>
        <v>1.0238254386559078</v>
      </c>
      <c r="IN168" s="76">
        <f t="shared" si="513"/>
        <v>0</v>
      </c>
      <c r="IO168" s="77">
        <f t="shared" si="674"/>
        <v>0</v>
      </c>
      <c r="IP168" s="77">
        <f t="shared" si="514"/>
        <v>0</v>
      </c>
      <c r="IQ168" s="77">
        <f t="shared" si="675"/>
        <v>0</v>
      </c>
      <c r="IR168" s="282">
        <f t="shared" si="676"/>
        <v>0</v>
      </c>
      <c r="IS168" s="283"/>
      <c r="IT168" s="284"/>
      <c r="IU168" s="285"/>
      <c r="IV168" s="76">
        <f t="shared" si="515"/>
        <v>0</v>
      </c>
      <c r="IW168" s="77">
        <f t="shared" si="677"/>
        <v>0</v>
      </c>
      <c r="IX168" s="77">
        <f t="shared" si="678"/>
        <v>0</v>
      </c>
      <c r="IY168" s="77">
        <f t="shared" si="679"/>
        <v>0</v>
      </c>
      <c r="IZ168" s="282">
        <f t="shared" si="680"/>
        <v>0</v>
      </c>
      <c r="JA168" s="283"/>
      <c r="JB168" s="284"/>
      <c r="JC168" s="285"/>
      <c r="JD168" s="76">
        <f t="shared" si="516"/>
        <v>0</v>
      </c>
      <c r="JE168" s="77">
        <f t="shared" si="681"/>
        <v>0</v>
      </c>
      <c r="JF168" s="77">
        <f t="shared" si="517"/>
        <v>0</v>
      </c>
      <c r="JG168" s="77">
        <f t="shared" si="682"/>
        <v>0</v>
      </c>
      <c r="JH168" s="282">
        <f t="shared" si="683"/>
        <v>0</v>
      </c>
      <c r="JI168" s="283"/>
      <c r="JJ168" s="284"/>
      <c r="JK168" s="285"/>
      <c r="JL168" s="76">
        <f t="shared" si="518"/>
        <v>47.278748684594646</v>
      </c>
      <c r="JM168" s="77">
        <f t="shared" si="684"/>
        <v>53.803688790555555</v>
      </c>
      <c r="JN168" s="77">
        <f t="shared" si="519"/>
        <v>3.1781460392103691</v>
      </c>
      <c r="JO168" s="77">
        <f t="shared" si="685"/>
        <v>3.6701230460801342</v>
      </c>
      <c r="JP168" s="282">
        <f t="shared" si="686"/>
        <v>56.241746867002163</v>
      </c>
      <c r="JQ168" s="73">
        <f t="shared" si="520"/>
        <v>0.84063442759694518</v>
      </c>
      <c r="JR168" s="74">
        <f t="shared" si="521"/>
        <v>5.6508665115361713E-2</v>
      </c>
      <c r="JS168" s="279">
        <f t="shared" si="687"/>
        <v>1.1247634987125124</v>
      </c>
      <c r="JT168" s="76">
        <f t="shared" si="522"/>
        <v>0</v>
      </c>
      <c r="JU168" s="77">
        <f t="shared" si="688"/>
        <v>0</v>
      </c>
      <c r="JV168" s="77">
        <f t="shared" si="523"/>
        <v>0</v>
      </c>
      <c r="JW168" s="77">
        <f t="shared" si="689"/>
        <v>0</v>
      </c>
      <c r="JX168" s="282">
        <f t="shared" si="690"/>
        <v>0</v>
      </c>
      <c r="JY168" s="73"/>
      <c r="JZ168" s="74"/>
      <c r="KA168" s="279"/>
      <c r="KB168" s="76">
        <f t="shared" si="524"/>
        <v>0</v>
      </c>
      <c r="KC168" s="77">
        <f t="shared" si="691"/>
        <v>0</v>
      </c>
      <c r="KD168" s="77">
        <f t="shared" si="525"/>
        <v>0</v>
      </c>
      <c r="KE168" s="77">
        <f t="shared" si="692"/>
        <v>0</v>
      </c>
      <c r="KF168" s="282">
        <f t="shared" si="693"/>
        <v>0</v>
      </c>
      <c r="KG168" s="73"/>
      <c r="KH168" s="74"/>
      <c r="KI168" s="279"/>
      <c r="KJ168" s="76">
        <f t="shared" si="526"/>
        <v>13.148617546706678</v>
      </c>
      <c r="KK168" s="77">
        <f t="shared" si="694"/>
        <v>14.963258254327666</v>
      </c>
      <c r="KL168" s="77">
        <f t="shared" si="527"/>
        <v>0.42945557047340499</v>
      </c>
      <c r="KM168" s="77">
        <f t="shared" si="695"/>
        <v>0.49593529278268811</v>
      </c>
      <c r="KN168" s="282">
        <f t="shared" si="696"/>
        <v>17.283175032522987</v>
      </c>
      <c r="KO168" s="73">
        <f t="shared" si="528"/>
        <v>0.76077558214645069</v>
      </c>
      <c r="KP168" s="74">
        <f t="shared" si="529"/>
        <v>2.4848187307324476E-2</v>
      </c>
      <c r="KQ168" s="279">
        <f t="shared" si="530"/>
        <v>1.1088411374872056</v>
      </c>
      <c r="KR168" s="76">
        <f t="shared" si="531"/>
        <v>0</v>
      </c>
      <c r="KS168" s="77">
        <f t="shared" si="697"/>
        <v>0</v>
      </c>
      <c r="KT168" s="77">
        <f t="shared" si="532"/>
        <v>0</v>
      </c>
      <c r="KU168" s="77">
        <f t="shared" si="698"/>
        <v>0</v>
      </c>
      <c r="KV168" s="282">
        <f t="shared" si="699"/>
        <v>0</v>
      </c>
      <c r="KW168" s="73"/>
      <c r="KX168" s="74"/>
      <c r="KY168" s="279"/>
      <c r="KZ168" s="76">
        <f t="shared" si="533"/>
        <v>34.547260104636848</v>
      </c>
      <c r="LA168" s="77">
        <f t="shared" si="700"/>
        <v>39.315127471677776</v>
      </c>
      <c r="LB168" s="77">
        <f t="shared" si="534"/>
        <v>1.0794721243613508</v>
      </c>
      <c r="LC168" s="77">
        <f t="shared" si="701"/>
        <v>1.246574409212488</v>
      </c>
      <c r="LD168" s="286">
        <f t="shared" si="702"/>
        <v>92.874401084437267</v>
      </c>
      <c r="LE168" s="73">
        <f t="shared" si="535"/>
        <v>0.37197828143438599</v>
      </c>
      <c r="LF168" s="74">
        <f t="shared" si="536"/>
        <v>1.1622924204700312E-2</v>
      </c>
      <c r="LG168" s="279">
        <f t="shared" si="537"/>
        <v>1.053135951287647</v>
      </c>
      <c r="LH168" s="76">
        <f t="shared" si="538"/>
        <v>0</v>
      </c>
      <c r="LI168" s="77">
        <f t="shared" si="703"/>
        <v>0</v>
      </c>
      <c r="LJ168" s="77">
        <f t="shared" si="539"/>
        <v>0</v>
      </c>
      <c r="LK168" s="77">
        <f t="shared" si="704"/>
        <v>0</v>
      </c>
      <c r="LL168" s="282">
        <f t="shared" si="705"/>
        <v>0</v>
      </c>
      <c r="LM168" s="73"/>
      <c r="LN168" s="74"/>
      <c r="LO168" s="279"/>
      <c r="LP168" s="76">
        <f t="shared" si="540"/>
        <v>0</v>
      </c>
      <c r="LQ168" s="77">
        <f t="shared" si="706"/>
        <v>0</v>
      </c>
      <c r="LR168" s="77">
        <f t="shared" si="541"/>
        <v>0</v>
      </c>
      <c r="LS168" s="77">
        <f t="shared" si="707"/>
        <v>0</v>
      </c>
      <c r="LT168" s="282">
        <f t="shared" si="708"/>
        <v>0</v>
      </c>
      <c r="LU168" s="73"/>
      <c r="LV168" s="74"/>
      <c r="LW168" s="279"/>
      <c r="LX168" s="76">
        <f t="shared" si="542"/>
        <v>0</v>
      </c>
      <c r="LY168" s="77">
        <f t="shared" si="709"/>
        <v>0</v>
      </c>
      <c r="LZ168" s="77">
        <f t="shared" si="543"/>
        <v>0</v>
      </c>
      <c r="MA168" s="77">
        <f t="shared" si="710"/>
        <v>0</v>
      </c>
      <c r="MB168" s="286">
        <f t="shared" si="711"/>
        <v>0</v>
      </c>
      <c r="MC168" s="73"/>
      <c r="MD168" s="74"/>
      <c r="ME168" s="279"/>
      <c r="MF168" s="76">
        <f t="shared" si="544"/>
        <v>0</v>
      </c>
      <c r="MG168" s="77">
        <f t="shared" si="712"/>
        <v>0</v>
      </c>
      <c r="MH168" s="77">
        <f t="shared" si="545"/>
        <v>0</v>
      </c>
      <c r="MI168" s="77">
        <f t="shared" si="713"/>
        <v>0</v>
      </c>
      <c r="MJ168" s="286">
        <f t="shared" si="714"/>
        <v>0</v>
      </c>
      <c r="MK168" s="73"/>
      <c r="ML168" s="74"/>
      <c r="MM168" s="279"/>
      <c r="MN168" s="287">
        <f t="shared" si="715"/>
        <v>1.0677804661115315</v>
      </c>
      <c r="MO168" s="288">
        <f t="shared" si="715"/>
        <v>0</v>
      </c>
      <c r="MP168" s="288">
        <f t="shared" si="715"/>
        <v>1.0831321769241073</v>
      </c>
      <c r="MQ168" s="289">
        <f t="shared" si="546"/>
        <v>0</v>
      </c>
      <c r="MR168" s="290">
        <f t="shared" si="716"/>
        <v>1.1187135943450517</v>
      </c>
      <c r="MS168" s="291"/>
      <c r="MT168" s="291">
        <f t="shared" si="547"/>
        <v>0.84105213538156942</v>
      </c>
      <c r="MU168" s="292"/>
      <c r="MV168" s="359">
        <f t="shared" si="548"/>
        <v>0</v>
      </c>
      <c r="MW168" s="360">
        <f t="shared" si="549"/>
        <v>0</v>
      </c>
      <c r="MX168" s="360">
        <f t="shared" si="550"/>
        <v>0.27766145896348221</v>
      </c>
      <c r="MY168" s="360">
        <f t="shared" si="551"/>
        <v>0</v>
      </c>
      <c r="MZ168" s="360">
        <f t="shared" si="552"/>
        <v>0</v>
      </c>
      <c r="NA168" s="360">
        <f t="shared" si="553"/>
        <v>0</v>
      </c>
      <c r="NB168" s="360">
        <f t="shared" si="554"/>
        <v>0.29525041841203453</v>
      </c>
      <c r="NC168" s="360">
        <f t="shared" si="555"/>
        <v>0</v>
      </c>
      <c r="ND168" s="360">
        <f t="shared" si="556"/>
        <v>0</v>
      </c>
      <c r="NE168" s="360">
        <f t="shared" si="557"/>
        <v>8.9372595681468769E-2</v>
      </c>
      <c r="NF168" s="360">
        <f t="shared" si="558"/>
        <v>0</v>
      </c>
      <c r="NG168" s="360">
        <f t="shared" si="559"/>
        <v>0.45642912128806623</v>
      </c>
      <c r="NH168" s="360">
        <f t="shared" si="560"/>
        <v>0</v>
      </c>
      <c r="NI168" s="360">
        <f t="shared" si="561"/>
        <v>0</v>
      </c>
      <c r="NJ168" s="360">
        <f t="shared" si="562"/>
        <v>0</v>
      </c>
      <c r="NK168" s="361">
        <f t="shared" si="563"/>
        <v>0</v>
      </c>
      <c r="NL168" s="145">
        <f t="shared" si="717"/>
        <v>1.1187135943450517</v>
      </c>
      <c r="NM168" s="40"/>
      <c r="NN168" s="56">
        <f t="shared" si="718"/>
        <v>0.84105213538156942</v>
      </c>
      <c r="NO168" s="59"/>
      <c r="NP168" s="55">
        <f t="shared" si="564"/>
        <v>1.0677804661115315</v>
      </c>
      <c r="NQ168" s="40"/>
      <c r="NR168" s="56">
        <f t="shared" si="565"/>
        <v>1.0831321769241073</v>
      </c>
      <c r="NS168" s="60"/>
      <c r="NT168" s="41"/>
      <c r="NU168" s="86">
        <f t="shared" si="721"/>
        <v>0</v>
      </c>
      <c r="NV168" s="86">
        <f t="shared" si="721"/>
        <v>0</v>
      </c>
      <c r="NW168" s="86">
        <f t="shared" si="721"/>
        <v>0</v>
      </c>
      <c r="NX168" s="86">
        <f t="shared" si="719"/>
        <v>0</v>
      </c>
      <c r="NY168" s="87">
        <f t="shared" si="722"/>
        <v>0</v>
      </c>
      <c r="NZ168" s="87">
        <f t="shared" si="722"/>
        <v>0</v>
      </c>
      <c r="OA168" s="87">
        <f t="shared" si="722"/>
        <v>0</v>
      </c>
      <c r="OB168" s="87">
        <f t="shared" si="720"/>
        <v>0</v>
      </c>
      <c r="OC168" s="26"/>
    </row>
    <row r="169" spans="1:393" thickBot="1" x14ac:dyDescent="0.35">
      <c r="A169" s="136" t="s">
        <v>436</v>
      </c>
      <c r="B169" s="137" t="s">
        <v>437</v>
      </c>
      <c r="C169" s="133" t="s">
        <v>118</v>
      </c>
      <c r="D169" s="64">
        <f>VLOOKUP(B169,[1]УсіТ_1!$A$10:$G$556,6,FALSE)</f>
        <v>373.9</v>
      </c>
      <c r="E169" s="64">
        <f>VLOOKUP(B169,[1]УсіТ_1!$A$10:$G$556,7,FALSE)</f>
        <v>52.2</v>
      </c>
      <c r="F169" s="38"/>
      <c r="G169" s="38">
        <v>22.1</v>
      </c>
      <c r="H169" s="39">
        <v>864.34</v>
      </c>
      <c r="I169" s="256">
        <v>1.175</v>
      </c>
      <c r="J169" s="62">
        <v>1.175</v>
      </c>
      <c r="K169" s="257">
        <f t="shared" si="566"/>
        <v>0.76160000000000005</v>
      </c>
      <c r="L169" s="258">
        <f t="shared" si="567"/>
        <v>0.76160000000000005</v>
      </c>
      <c r="M169" s="63">
        <v>0</v>
      </c>
      <c r="N169" s="63">
        <v>0</v>
      </c>
      <c r="O169" s="63">
        <v>0.41339999999999999</v>
      </c>
      <c r="P169" s="63">
        <v>0</v>
      </c>
      <c r="Q169" s="63">
        <v>0</v>
      </c>
      <c r="R169" s="63">
        <v>0</v>
      </c>
      <c r="S169" s="63">
        <v>0.26119999999999999</v>
      </c>
      <c r="T169" s="63">
        <v>0</v>
      </c>
      <c r="U169" s="63">
        <v>0</v>
      </c>
      <c r="V169" s="63">
        <v>6.2E-2</v>
      </c>
      <c r="W169" s="63">
        <v>0</v>
      </c>
      <c r="X169" s="63">
        <v>0.43840000000000001</v>
      </c>
      <c r="Y169" s="63">
        <v>0</v>
      </c>
      <c r="Z169" s="63">
        <v>0</v>
      </c>
      <c r="AA169" s="63">
        <v>0</v>
      </c>
      <c r="AB169" s="259">
        <v>0</v>
      </c>
      <c r="AC169" s="144">
        <v>0</v>
      </c>
      <c r="AD169" s="70">
        <v>0</v>
      </c>
      <c r="AE169" s="70">
        <v>0</v>
      </c>
      <c r="AF169" s="68">
        <f t="shared" si="568"/>
        <v>0</v>
      </c>
      <c r="AG169" s="68">
        <f t="shared" si="569"/>
        <v>0</v>
      </c>
      <c r="AH169" s="71">
        <v>0</v>
      </c>
      <c r="AI169" s="71">
        <v>0</v>
      </c>
      <c r="AJ169" s="68">
        <f t="shared" si="570"/>
        <v>0</v>
      </c>
      <c r="AK169" s="68">
        <f t="shared" si="571"/>
        <v>0</v>
      </c>
      <c r="AL169" s="71">
        <v>0</v>
      </c>
      <c r="AM169" s="69">
        <f t="shared" si="572"/>
        <v>0</v>
      </c>
      <c r="AN169" s="260">
        <v>0</v>
      </c>
      <c r="AO169" s="71">
        <v>0</v>
      </c>
      <c r="AP169" s="71">
        <v>0</v>
      </c>
      <c r="AQ169" s="68">
        <f t="shared" si="573"/>
        <v>0</v>
      </c>
      <c r="AR169" s="68">
        <f t="shared" si="574"/>
        <v>0</v>
      </c>
      <c r="AS169" s="71">
        <v>0</v>
      </c>
      <c r="AT169" s="261">
        <f t="shared" si="485"/>
        <v>0</v>
      </c>
      <c r="AU169" s="71">
        <v>0</v>
      </c>
      <c r="AV169" s="68">
        <f t="shared" si="575"/>
        <v>0</v>
      </c>
      <c r="AW169" s="68">
        <f t="shared" si="576"/>
        <v>0</v>
      </c>
      <c r="AX169" s="71">
        <v>0</v>
      </c>
      <c r="AY169" s="69">
        <f t="shared" si="577"/>
        <v>0</v>
      </c>
      <c r="AZ169" s="260">
        <v>19</v>
      </c>
      <c r="BA169" s="260">
        <v>96.846166666666903</v>
      </c>
      <c r="BB169" s="260">
        <v>10.099671666666699</v>
      </c>
      <c r="BC169" s="262">
        <f t="shared" si="578"/>
        <v>8.0797373333333606</v>
      </c>
      <c r="BD169" s="262">
        <f t="shared" si="486"/>
        <v>2.0199343333333388</v>
      </c>
      <c r="BE169" s="260">
        <v>3.7908356666666698</v>
      </c>
      <c r="BF169" s="262">
        <f t="shared" si="579"/>
        <v>3.0326685333333359</v>
      </c>
      <c r="BG169" s="262">
        <f t="shared" si="487"/>
        <v>0.75816713333333396</v>
      </c>
      <c r="BH169" s="260">
        <v>11.941372230002619</v>
      </c>
      <c r="BI169" s="263">
        <f t="shared" si="580"/>
        <v>6.9923182747669541</v>
      </c>
      <c r="BJ169" s="68">
        <f t="shared" si="581"/>
        <v>0.1636565064121859</v>
      </c>
      <c r="BK169" s="260">
        <v>6.1333823450217713</v>
      </c>
      <c r="BL169" s="69">
        <f t="shared" si="582"/>
        <v>154.57371429002959</v>
      </c>
      <c r="BM169" s="260">
        <v>0</v>
      </c>
      <c r="BN169" s="260">
        <v>0</v>
      </c>
      <c r="BO169" s="260">
        <v>0</v>
      </c>
      <c r="BP169" s="68">
        <f t="shared" si="583"/>
        <v>0</v>
      </c>
      <c r="BQ169" s="68">
        <f t="shared" si="584"/>
        <v>0</v>
      </c>
      <c r="BR169" s="260">
        <v>0</v>
      </c>
      <c r="BS169" s="260">
        <v>0</v>
      </c>
      <c r="BT169" s="68">
        <f t="shared" si="585"/>
        <v>0</v>
      </c>
      <c r="BU169" s="68">
        <f t="shared" si="586"/>
        <v>0</v>
      </c>
      <c r="BV169" s="260">
        <v>0</v>
      </c>
      <c r="BW169" s="69">
        <f t="shared" si="587"/>
        <v>0</v>
      </c>
      <c r="BX169" s="260">
        <v>0</v>
      </c>
      <c r="BY169" s="260">
        <v>0</v>
      </c>
      <c r="BZ169" s="263">
        <f t="shared" si="588"/>
        <v>0</v>
      </c>
      <c r="CA169" s="263">
        <f t="shared" si="589"/>
        <v>0</v>
      </c>
      <c r="CB169" s="260">
        <v>0</v>
      </c>
      <c r="CC169" s="264">
        <f t="shared" si="590"/>
        <v>0</v>
      </c>
      <c r="CD169" s="260">
        <v>0</v>
      </c>
      <c r="CE169" s="260">
        <v>0</v>
      </c>
      <c r="CF169" s="263">
        <f t="shared" si="591"/>
        <v>0</v>
      </c>
      <c r="CG169" s="263">
        <f t="shared" si="592"/>
        <v>0</v>
      </c>
      <c r="CH169" s="260">
        <v>0</v>
      </c>
      <c r="CI169" s="69">
        <f t="shared" si="593"/>
        <v>0</v>
      </c>
      <c r="CJ169" s="260">
        <v>46.009345579441778</v>
      </c>
      <c r="CK169" s="260">
        <v>10.12205790046692</v>
      </c>
      <c r="CL169" s="260">
        <v>4.3857496633662159</v>
      </c>
      <c r="CM169" s="260">
        <v>3.6250545625978483</v>
      </c>
      <c r="CN169" s="260">
        <v>9.4492874265589357</v>
      </c>
      <c r="CO169" s="265">
        <f t="shared" si="594"/>
        <v>0.66371794884149959</v>
      </c>
      <c r="CP169" s="266">
        <f t="shared" si="595"/>
        <v>3.0130186874074352</v>
      </c>
      <c r="CQ169" s="260">
        <v>7.5455940544604125</v>
      </c>
      <c r="CR169" s="265">
        <f t="shared" si="596"/>
        <v>0.10341236651637996</v>
      </c>
      <c r="CS169" s="265">
        <f t="shared" si="597"/>
        <v>4.4183527809655123</v>
      </c>
      <c r="CT169" s="260">
        <v>3.8756017608430744</v>
      </c>
      <c r="CU169" s="267">
        <f t="shared" si="488"/>
        <v>97.665163662164787</v>
      </c>
      <c r="CV169" s="260">
        <v>0</v>
      </c>
      <c r="CW169" s="260">
        <v>0</v>
      </c>
      <c r="CX169" s="68">
        <f t="shared" si="598"/>
        <v>0</v>
      </c>
      <c r="CY169" s="68">
        <f t="shared" si="599"/>
        <v>0</v>
      </c>
      <c r="CZ169" s="260">
        <v>0</v>
      </c>
      <c r="DA169" s="69">
        <f t="shared" si="600"/>
        <v>0</v>
      </c>
      <c r="DB169" s="260">
        <v>0</v>
      </c>
      <c r="DC169" s="260">
        <v>0</v>
      </c>
      <c r="DD169" s="68">
        <f t="shared" si="601"/>
        <v>0</v>
      </c>
      <c r="DE169" s="68">
        <f t="shared" si="602"/>
        <v>0</v>
      </c>
      <c r="DF169" s="260">
        <v>0</v>
      </c>
      <c r="DG169" s="69">
        <f t="shared" si="603"/>
        <v>0</v>
      </c>
      <c r="DH169" s="260">
        <v>8.4653473108835211</v>
      </c>
      <c r="DI169" s="260">
        <v>1.8623764083943746</v>
      </c>
      <c r="DJ169" s="260">
        <v>0.12701356915833328</v>
      </c>
      <c r="DK169" s="260">
        <v>6.1627728423232035</v>
      </c>
      <c r="DL169" s="68">
        <f t="shared" si="604"/>
        <v>0.4328731644447818</v>
      </c>
      <c r="DM169" s="68">
        <f t="shared" si="605"/>
        <v>1.9650740740488613</v>
      </c>
      <c r="DN169" s="260">
        <v>1.79163892559622</v>
      </c>
      <c r="DO169" s="68">
        <f t="shared" si="606"/>
        <v>2.4554411475296196E-2</v>
      </c>
      <c r="DP169" s="68">
        <f t="shared" si="607"/>
        <v>1.0491013394385691</v>
      </c>
      <c r="DQ169" s="260">
        <v>0.92022959686402594</v>
      </c>
      <c r="DR169" s="264">
        <f t="shared" si="608"/>
        <v>23.195254383863613</v>
      </c>
      <c r="DS169" s="260">
        <v>0</v>
      </c>
      <c r="DT169" s="260">
        <v>0</v>
      </c>
      <c r="DU169" s="260">
        <v>0</v>
      </c>
      <c r="DV169" s="68">
        <f t="shared" si="609"/>
        <v>0</v>
      </c>
      <c r="DW169" s="68">
        <f t="shared" si="610"/>
        <v>0</v>
      </c>
      <c r="DX169" s="260">
        <v>0</v>
      </c>
      <c r="DY169" s="260">
        <v>0</v>
      </c>
      <c r="DZ169" s="260">
        <v>0</v>
      </c>
      <c r="EA169" s="260">
        <v>0</v>
      </c>
      <c r="EB169" s="68">
        <f t="shared" si="611"/>
        <v>0</v>
      </c>
      <c r="EC169" s="68">
        <f t="shared" si="612"/>
        <v>0</v>
      </c>
      <c r="ED169" s="267">
        <v>0</v>
      </c>
      <c r="EE169" s="69">
        <f t="shared" si="613"/>
        <v>0</v>
      </c>
      <c r="EF169" s="260">
        <v>26.131941111111097</v>
      </c>
      <c r="EG169" s="260">
        <v>5.7490270444444391</v>
      </c>
      <c r="EH169" s="260">
        <v>66.531700306063769</v>
      </c>
      <c r="EI169" s="260">
        <v>19.025771592238527</v>
      </c>
      <c r="EJ169" s="268">
        <f t="shared" si="614"/>
        <v>1.3363701966388342</v>
      </c>
      <c r="EK169" s="266">
        <f t="shared" si="615"/>
        <v>6.0665955814443606</v>
      </c>
      <c r="EL169" s="260">
        <v>12.665254660854428</v>
      </c>
      <c r="EM169" s="268">
        <f t="shared" si="616"/>
        <v>0.17357731512700994</v>
      </c>
      <c r="EN169" s="268">
        <f t="shared" si="617"/>
        <v>7.4161905276819544</v>
      </c>
      <c r="EO169" s="269">
        <f t="shared" si="618"/>
        <v>130.10369471471225</v>
      </c>
      <c r="EP169" s="69">
        <f t="shared" si="619"/>
        <v>163.93065534053744</v>
      </c>
      <c r="EQ169" s="260">
        <v>0</v>
      </c>
      <c r="ER169" s="260">
        <v>0</v>
      </c>
      <c r="ES169" s="260">
        <v>0</v>
      </c>
      <c r="ET169" s="68">
        <f t="shared" si="620"/>
        <v>0</v>
      </c>
      <c r="EU169" s="68">
        <f t="shared" si="621"/>
        <v>0</v>
      </c>
      <c r="EV169" s="260">
        <v>0</v>
      </c>
      <c r="EW169" s="260">
        <v>0</v>
      </c>
      <c r="EX169" s="68">
        <f t="shared" si="622"/>
        <v>0</v>
      </c>
      <c r="EY169" s="68">
        <f t="shared" si="623"/>
        <v>0</v>
      </c>
      <c r="EZ169" s="260">
        <v>0</v>
      </c>
      <c r="FA169" s="69">
        <f t="shared" si="624"/>
        <v>0</v>
      </c>
      <c r="FB169" s="260">
        <v>0</v>
      </c>
      <c r="FC169" s="260">
        <v>0</v>
      </c>
      <c r="FD169" s="68">
        <f t="shared" si="625"/>
        <v>0</v>
      </c>
      <c r="FE169" s="68">
        <f t="shared" si="626"/>
        <v>0</v>
      </c>
      <c r="FF169" s="260">
        <v>0</v>
      </c>
      <c r="FG169" s="69">
        <f t="shared" si="627"/>
        <v>0</v>
      </c>
      <c r="FH169" s="260">
        <v>0</v>
      </c>
      <c r="FI169" s="260">
        <v>0</v>
      </c>
      <c r="FJ169" s="68">
        <f t="shared" si="628"/>
        <v>0</v>
      </c>
      <c r="FK169" s="68">
        <f t="shared" si="629"/>
        <v>0</v>
      </c>
      <c r="FL169" s="260">
        <v>0</v>
      </c>
      <c r="FM169" s="69">
        <f t="shared" si="630"/>
        <v>0</v>
      </c>
      <c r="FN169" s="260">
        <v>0</v>
      </c>
      <c r="FO169" s="260">
        <v>0</v>
      </c>
      <c r="FP169" s="68">
        <f t="shared" si="631"/>
        <v>0</v>
      </c>
      <c r="FQ169" s="68">
        <f t="shared" si="632"/>
        <v>0</v>
      </c>
      <c r="FR169" s="260">
        <v>0</v>
      </c>
      <c r="FS169" s="264">
        <f t="shared" si="633"/>
        <v>0</v>
      </c>
      <c r="FT169" s="270">
        <f t="shared" si="489"/>
        <v>439.36478767659543</v>
      </c>
      <c r="FU169" s="271">
        <f t="shared" si="490"/>
        <v>98.340095354742118</v>
      </c>
      <c r="FV169" s="272">
        <f t="shared" si="634"/>
        <v>70.197510442657148</v>
      </c>
      <c r="FW169" s="272">
        <f t="shared" si="491"/>
        <v>14.737460429264544</v>
      </c>
      <c r="FX169" s="272">
        <f t="shared" si="492"/>
        <v>96.846166666666903</v>
      </c>
      <c r="FY169" s="272">
        <f t="shared" si="493"/>
        <v>0</v>
      </c>
      <c r="FZ169" s="272">
        <f t="shared" si="494"/>
        <v>0</v>
      </c>
      <c r="GA169" s="272">
        <f t="shared" si="495"/>
        <v>0</v>
      </c>
      <c r="GB169" s="272">
        <f t="shared" si="496"/>
        <v>0</v>
      </c>
      <c r="GC169" s="272">
        <f t="shared" si="497"/>
        <v>0</v>
      </c>
      <c r="GD169" s="272">
        <f t="shared" si="498"/>
        <v>0</v>
      </c>
      <c r="GE169" s="272">
        <f t="shared" si="499"/>
        <v>34.637831861120667</v>
      </c>
      <c r="GF169" s="273">
        <f t="shared" si="500"/>
        <v>13.4745197783388</v>
      </c>
      <c r="GG169" s="273">
        <f t="shared" si="501"/>
        <v>2.4329613099251155</v>
      </c>
      <c r="GH169" s="272">
        <f t="shared" si="635"/>
        <v>33.943859870913677</v>
      </c>
      <c r="GI169" s="274">
        <f t="shared" si="636"/>
        <v>24.248674765880651</v>
      </c>
      <c r="GJ169" s="275">
        <f t="shared" si="502"/>
        <v>0.46520059953087201</v>
      </c>
      <c r="GK169" s="271">
        <f t="shared" si="637"/>
        <v>348.70292462536503</v>
      </c>
      <c r="GL169" s="276">
        <f t="shared" si="638"/>
        <v>439.36568502795996</v>
      </c>
      <c r="GM169" s="272">
        <f t="shared" si="639"/>
        <v>136.06328989896156</v>
      </c>
      <c r="GN169" s="272">
        <f t="shared" si="640"/>
        <v>17.63562233872053</v>
      </c>
      <c r="GO169" s="277">
        <f t="shared" si="641"/>
        <v>0.3901983043163274</v>
      </c>
      <c r="GP169" s="278">
        <f t="shared" si="642"/>
        <v>5.0574919489613297E-2</v>
      </c>
      <c r="GQ169" s="279">
        <f t="shared" si="643"/>
        <v>1.0616802655156885</v>
      </c>
      <c r="GR169" s="280">
        <f t="shared" si="644"/>
        <v>348.70292462536503</v>
      </c>
      <c r="GS169" s="272">
        <f t="shared" si="645"/>
        <v>136.06328989896156</v>
      </c>
      <c r="GT169" s="272">
        <f t="shared" si="503"/>
        <v>17.63562233872053</v>
      </c>
      <c r="GU169" s="73">
        <f t="shared" si="646"/>
        <v>0.3901983043163274</v>
      </c>
      <c r="GV169" s="74">
        <f t="shared" si="647"/>
        <v>5.0574919489613297E-2</v>
      </c>
      <c r="GW169" s="279">
        <f t="shared" si="648"/>
        <v>1.0616802655156885</v>
      </c>
      <c r="GX169" s="280">
        <f t="shared" si="649"/>
        <v>226.02537360153201</v>
      </c>
      <c r="GY169" s="272">
        <f t="shared" si="504"/>
        <v>127.53266160374588</v>
      </c>
      <c r="GZ169" s="272">
        <f t="shared" si="505"/>
        <v>6.3595599656416484</v>
      </c>
      <c r="HA169" s="73">
        <f t="shared" si="650"/>
        <v>0.56424046367722258</v>
      </c>
      <c r="HB169" s="74">
        <f t="shared" si="651"/>
        <v>2.8136486909886224E-2</v>
      </c>
      <c r="HC169" s="279">
        <f t="shared" si="652"/>
        <v>1.082226354565744</v>
      </c>
      <c r="HD169" s="280">
        <f t="shared" si="653"/>
        <v>226.02537360153201</v>
      </c>
      <c r="HE169" s="272">
        <f t="shared" si="506"/>
        <v>127.53266160374588</v>
      </c>
      <c r="HF169" s="272">
        <f t="shared" si="507"/>
        <v>6.3595599656416484</v>
      </c>
      <c r="HG169" s="73">
        <f t="shared" si="654"/>
        <v>0.56424046367722258</v>
      </c>
      <c r="HH169" s="74">
        <f t="shared" si="655"/>
        <v>2.8136486909886224E-2</v>
      </c>
      <c r="HI169" s="281">
        <f t="shared" si="656"/>
        <v>1.082226354565744</v>
      </c>
      <c r="HJ169" s="72">
        <f t="shared" si="508"/>
        <v>1.2474743119809339</v>
      </c>
      <c r="HK169" s="73">
        <f t="shared" si="657"/>
        <v>1.2474743119809339</v>
      </c>
      <c r="HL169" s="73">
        <f t="shared" si="509"/>
        <v>0.82422359163727066</v>
      </c>
      <c r="HM169" s="74">
        <f t="shared" si="658"/>
        <v>0.82422359163727066</v>
      </c>
      <c r="HN169" s="75"/>
      <c r="HO169" s="75"/>
      <c r="HP169" s="76">
        <f t="shared" si="659"/>
        <v>0</v>
      </c>
      <c r="HQ169" s="77">
        <f t="shared" si="660"/>
        <v>0</v>
      </c>
      <c r="HR169" s="77">
        <f t="shared" si="661"/>
        <v>0</v>
      </c>
      <c r="HS169" s="77">
        <f t="shared" si="662"/>
        <v>0</v>
      </c>
      <c r="HT169" s="282">
        <f t="shared" si="663"/>
        <v>0</v>
      </c>
      <c r="HU169" s="73"/>
      <c r="HV169" s="74"/>
      <c r="HW169" s="279"/>
      <c r="HX169" s="76">
        <f t="shared" si="664"/>
        <v>0</v>
      </c>
      <c r="HY169" s="77">
        <f t="shared" si="665"/>
        <v>0</v>
      </c>
      <c r="HZ169" s="77">
        <f t="shared" si="510"/>
        <v>0</v>
      </c>
      <c r="IA169" s="77">
        <f t="shared" si="666"/>
        <v>0</v>
      </c>
      <c r="IB169" s="282">
        <f t="shared" si="667"/>
        <v>0</v>
      </c>
      <c r="IC169" s="73"/>
      <c r="ID169" s="74"/>
      <c r="IE169" s="279"/>
      <c r="IF169" s="76">
        <f t="shared" si="511"/>
        <v>8.5306282952156831</v>
      </c>
      <c r="IG169" s="77">
        <f t="shared" si="668"/>
        <v>9.7079403062383989</v>
      </c>
      <c r="IH169" s="77">
        <f t="shared" si="512"/>
        <v>11.276062373078883</v>
      </c>
      <c r="II169" s="77">
        <f t="shared" si="669"/>
        <v>13.021596828431495</v>
      </c>
      <c r="IJ169" s="282">
        <f t="shared" si="670"/>
        <v>122.677551023833</v>
      </c>
      <c r="IK169" s="73">
        <f t="shared" si="671"/>
        <v>6.953699535099464E-2</v>
      </c>
      <c r="IL169" s="74">
        <f t="shared" si="672"/>
        <v>9.1916265681634302E-2</v>
      </c>
      <c r="IM169" s="279">
        <f t="shared" si="673"/>
        <v>1.0238254386559078</v>
      </c>
      <c r="IN169" s="76">
        <f t="shared" si="513"/>
        <v>0</v>
      </c>
      <c r="IO169" s="77">
        <f t="shared" si="674"/>
        <v>0</v>
      </c>
      <c r="IP169" s="77">
        <f t="shared" si="514"/>
        <v>0</v>
      </c>
      <c r="IQ169" s="77">
        <f t="shared" si="675"/>
        <v>0</v>
      </c>
      <c r="IR169" s="282">
        <f t="shared" si="676"/>
        <v>0</v>
      </c>
      <c r="IS169" s="283"/>
      <c r="IT169" s="284"/>
      <c r="IU169" s="285"/>
      <c r="IV169" s="76">
        <f t="shared" si="515"/>
        <v>0</v>
      </c>
      <c r="IW169" s="77">
        <f t="shared" si="677"/>
        <v>0</v>
      </c>
      <c r="IX169" s="77">
        <f t="shared" si="678"/>
        <v>0</v>
      </c>
      <c r="IY169" s="77">
        <f t="shared" si="679"/>
        <v>0</v>
      </c>
      <c r="IZ169" s="282">
        <f t="shared" si="680"/>
        <v>0</v>
      </c>
      <c r="JA169" s="283"/>
      <c r="JB169" s="284"/>
      <c r="JC169" s="285"/>
      <c r="JD169" s="76">
        <f t="shared" si="516"/>
        <v>0</v>
      </c>
      <c r="JE169" s="77">
        <f t="shared" si="681"/>
        <v>0</v>
      </c>
      <c r="JF169" s="77">
        <f t="shared" si="517"/>
        <v>0</v>
      </c>
      <c r="JG169" s="77">
        <f t="shared" si="682"/>
        <v>0</v>
      </c>
      <c r="JH169" s="282">
        <f t="shared" si="683"/>
        <v>0</v>
      </c>
      <c r="JI169" s="283"/>
      <c r="JJ169" s="284"/>
      <c r="JK169" s="285"/>
      <c r="JL169" s="76">
        <f t="shared" si="518"/>
        <v>65.197676671323691</v>
      </c>
      <c r="JM169" s="77">
        <f t="shared" si="684"/>
        <v>74.195608028733076</v>
      </c>
      <c r="JN169" s="77">
        <f t="shared" si="519"/>
        <v>4.3921848779557271</v>
      </c>
      <c r="JO169" s="77">
        <f t="shared" si="685"/>
        <v>5.0720950970632739</v>
      </c>
      <c r="JP169" s="282">
        <f t="shared" si="686"/>
        <v>77.51203465251173</v>
      </c>
      <c r="JQ169" s="73">
        <f t="shared" si="520"/>
        <v>0.84112972861061386</v>
      </c>
      <c r="JR169" s="74">
        <f t="shared" si="521"/>
        <v>5.6664554061133798E-2</v>
      </c>
      <c r="JS169" s="279">
        <f t="shared" si="687"/>
        <v>1.1248559868142143</v>
      </c>
      <c r="JT169" s="76">
        <f t="shared" si="522"/>
        <v>0</v>
      </c>
      <c r="JU169" s="77">
        <f t="shared" si="688"/>
        <v>0</v>
      </c>
      <c r="JV169" s="77">
        <f t="shared" si="523"/>
        <v>0</v>
      </c>
      <c r="JW169" s="77">
        <f t="shared" si="689"/>
        <v>0</v>
      </c>
      <c r="JX169" s="282">
        <f t="shared" si="690"/>
        <v>0</v>
      </c>
      <c r="JY169" s="73"/>
      <c r="JZ169" s="74"/>
      <c r="KA169" s="279"/>
      <c r="KB169" s="76">
        <f t="shared" si="524"/>
        <v>0</v>
      </c>
      <c r="KC169" s="77">
        <f t="shared" si="691"/>
        <v>0</v>
      </c>
      <c r="KD169" s="77">
        <f t="shared" si="525"/>
        <v>0</v>
      </c>
      <c r="KE169" s="77">
        <f t="shared" si="692"/>
        <v>0</v>
      </c>
      <c r="KF169" s="282">
        <f t="shared" si="693"/>
        <v>0</v>
      </c>
      <c r="KG169" s="73"/>
      <c r="KH169" s="74"/>
      <c r="KI169" s="279"/>
      <c r="KJ169" s="76">
        <f t="shared" si="526"/>
        <v>14.005017723732561</v>
      </c>
      <c r="KK169" s="77">
        <f t="shared" si="694"/>
        <v>15.937850219784892</v>
      </c>
      <c r="KL169" s="77">
        <f t="shared" si="527"/>
        <v>0.45742757592007799</v>
      </c>
      <c r="KM169" s="77">
        <f t="shared" si="695"/>
        <v>0.52823736467250604</v>
      </c>
      <c r="KN169" s="282">
        <f t="shared" si="696"/>
        <v>18.408932050685408</v>
      </c>
      <c r="KO169" s="73">
        <f t="shared" si="528"/>
        <v>0.76077295984212845</v>
      </c>
      <c r="KP169" s="74">
        <f t="shared" si="529"/>
        <v>2.4848132127417294E-2</v>
      </c>
      <c r="KQ169" s="279">
        <f t="shared" si="530"/>
        <v>1.1088407670411364</v>
      </c>
      <c r="KR169" s="76">
        <f t="shared" si="531"/>
        <v>0</v>
      </c>
      <c r="KS169" s="77">
        <f t="shared" si="697"/>
        <v>0</v>
      </c>
      <c r="KT169" s="77">
        <f t="shared" si="532"/>
        <v>0</v>
      </c>
      <c r="KU169" s="77">
        <f t="shared" si="698"/>
        <v>0</v>
      </c>
      <c r="KV169" s="282">
        <f t="shared" si="699"/>
        <v>0</v>
      </c>
      <c r="KW169" s="73"/>
      <c r="KX169" s="74"/>
      <c r="KY169" s="279"/>
      <c r="KZ169" s="76">
        <f t="shared" si="533"/>
        <v>48.329967208689638</v>
      </c>
      <c r="LA169" s="77">
        <f t="shared" si="700"/>
        <v>54.99998598316089</v>
      </c>
      <c r="LB169" s="77">
        <f t="shared" si="534"/>
        <v>1.5099475117658441</v>
      </c>
      <c r="LC169" s="77">
        <f t="shared" si="701"/>
        <v>1.7436873865871969</v>
      </c>
      <c r="LD169" s="286">
        <f t="shared" si="702"/>
        <v>130.10369471471225</v>
      </c>
      <c r="LE169" s="73">
        <f t="shared" si="535"/>
        <v>0.37147267273743639</v>
      </c>
      <c r="LF169" s="74">
        <f t="shared" si="536"/>
        <v>1.1605723535191025E-2</v>
      </c>
      <c r="LG169" s="279">
        <f t="shared" si="537"/>
        <v>1.0530635095677412</v>
      </c>
      <c r="LH169" s="76">
        <f t="shared" si="538"/>
        <v>0</v>
      </c>
      <c r="LI169" s="77">
        <f t="shared" si="703"/>
        <v>0</v>
      </c>
      <c r="LJ169" s="77">
        <f t="shared" si="539"/>
        <v>0</v>
      </c>
      <c r="LK169" s="77">
        <f t="shared" si="704"/>
        <v>0</v>
      </c>
      <c r="LL169" s="282">
        <f t="shared" si="705"/>
        <v>0</v>
      </c>
      <c r="LM169" s="73"/>
      <c r="LN169" s="74"/>
      <c r="LO169" s="279"/>
      <c r="LP169" s="76">
        <f t="shared" si="540"/>
        <v>0</v>
      </c>
      <c r="LQ169" s="77">
        <f t="shared" si="706"/>
        <v>0</v>
      </c>
      <c r="LR169" s="77">
        <f t="shared" si="541"/>
        <v>0</v>
      </c>
      <c r="LS169" s="77">
        <f t="shared" si="707"/>
        <v>0</v>
      </c>
      <c r="LT169" s="282">
        <f t="shared" si="708"/>
        <v>0</v>
      </c>
      <c r="LU169" s="73"/>
      <c r="LV169" s="74"/>
      <c r="LW169" s="279"/>
      <c r="LX169" s="76">
        <f t="shared" si="542"/>
        <v>0</v>
      </c>
      <c r="LY169" s="77">
        <f t="shared" si="709"/>
        <v>0</v>
      </c>
      <c r="LZ169" s="77">
        <f t="shared" si="543"/>
        <v>0</v>
      </c>
      <c r="MA169" s="77">
        <f t="shared" si="710"/>
        <v>0</v>
      </c>
      <c r="MB169" s="286">
        <f t="shared" si="711"/>
        <v>0</v>
      </c>
      <c r="MC169" s="73"/>
      <c r="MD169" s="74"/>
      <c r="ME169" s="279"/>
      <c r="MF169" s="76">
        <f t="shared" si="544"/>
        <v>0</v>
      </c>
      <c r="MG169" s="77">
        <f t="shared" si="712"/>
        <v>0</v>
      </c>
      <c r="MH169" s="77">
        <f t="shared" si="545"/>
        <v>0</v>
      </c>
      <c r="MI169" s="77">
        <f t="shared" si="713"/>
        <v>0</v>
      </c>
      <c r="MJ169" s="286">
        <f t="shared" si="714"/>
        <v>0</v>
      </c>
      <c r="MK169" s="73"/>
      <c r="ML169" s="74"/>
      <c r="MM169" s="279"/>
      <c r="MN169" s="287">
        <f t="shared" si="715"/>
        <v>1.0616791406359771</v>
      </c>
      <c r="MO169" s="288">
        <f t="shared" si="715"/>
        <v>0</v>
      </c>
      <c r="MP169" s="288">
        <f t="shared" si="715"/>
        <v>1.0822263050248435</v>
      </c>
      <c r="MQ169" s="289">
        <f t="shared" si="546"/>
        <v>0</v>
      </c>
      <c r="MR169" s="290">
        <f t="shared" si="716"/>
        <v>1.2474729902472732</v>
      </c>
      <c r="MS169" s="291"/>
      <c r="MT169" s="291">
        <f t="shared" si="547"/>
        <v>0.82422355390692092</v>
      </c>
      <c r="MU169" s="292"/>
      <c r="MV169" s="359">
        <f t="shared" si="548"/>
        <v>0</v>
      </c>
      <c r="MW169" s="360">
        <f t="shared" si="549"/>
        <v>0</v>
      </c>
      <c r="MX169" s="360">
        <f t="shared" si="550"/>
        <v>0.42324943634035228</v>
      </c>
      <c r="MY169" s="360">
        <f t="shared" si="551"/>
        <v>0</v>
      </c>
      <c r="MZ169" s="360">
        <f t="shared" si="552"/>
        <v>0</v>
      </c>
      <c r="NA169" s="360">
        <f t="shared" si="553"/>
        <v>0</v>
      </c>
      <c r="NB169" s="360">
        <f t="shared" si="554"/>
        <v>0.29381238375587276</v>
      </c>
      <c r="NC169" s="360">
        <f t="shared" si="555"/>
        <v>0</v>
      </c>
      <c r="ND169" s="360">
        <f t="shared" si="556"/>
        <v>0</v>
      </c>
      <c r="NE169" s="360">
        <f t="shared" si="557"/>
        <v>6.8748127556550465E-2</v>
      </c>
      <c r="NF169" s="360">
        <f t="shared" si="558"/>
        <v>0</v>
      </c>
      <c r="NG169" s="360">
        <f t="shared" si="559"/>
        <v>0.46166304259449775</v>
      </c>
      <c r="NH169" s="360">
        <f t="shared" si="560"/>
        <v>0</v>
      </c>
      <c r="NI169" s="360">
        <f t="shared" si="561"/>
        <v>0</v>
      </c>
      <c r="NJ169" s="360">
        <f t="shared" si="562"/>
        <v>0</v>
      </c>
      <c r="NK169" s="361">
        <f t="shared" si="563"/>
        <v>0</v>
      </c>
      <c r="NL169" s="145">
        <f t="shared" si="717"/>
        <v>1.2474729902472732</v>
      </c>
      <c r="NM169" s="40"/>
      <c r="NN169" s="56">
        <f t="shared" si="718"/>
        <v>0.82422355390692092</v>
      </c>
      <c r="NO169" s="59"/>
      <c r="NP169" s="55">
        <f t="shared" si="564"/>
        <v>1.0616791406359771</v>
      </c>
      <c r="NQ169" s="40"/>
      <c r="NR169" s="56">
        <f t="shared" si="565"/>
        <v>1.0822263050248435</v>
      </c>
      <c r="NS169" s="60"/>
      <c r="NT169" s="41"/>
      <c r="NU169" s="86">
        <f t="shared" si="721"/>
        <v>0</v>
      </c>
      <c r="NV169" s="86">
        <f t="shared" si="721"/>
        <v>0</v>
      </c>
      <c r="NW169" s="86">
        <f t="shared" si="721"/>
        <v>0</v>
      </c>
      <c r="NX169" s="86">
        <f t="shared" si="719"/>
        <v>0</v>
      </c>
      <c r="NY169" s="87">
        <f t="shared" si="722"/>
        <v>0</v>
      </c>
      <c r="NZ169" s="87">
        <f t="shared" si="722"/>
        <v>0</v>
      </c>
      <c r="OA169" s="87">
        <f t="shared" si="722"/>
        <v>0</v>
      </c>
      <c r="OB169" s="87">
        <f t="shared" si="720"/>
        <v>0</v>
      </c>
      <c r="OC169" s="26"/>
    </row>
    <row r="170" spans="1:393" thickBot="1" x14ac:dyDescent="0.35">
      <c r="A170" s="136" t="s">
        <v>438</v>
      </c>
      <c r="B170" s="137" t="s">
        <v>439</v>
      </c>
      <c r="C170" s="133" t="s">
        <v>118</v>
      </c>
      <c r="D170" s="64">
        <f>VLOOKUP(B170,[1]УсіТ_1!$A$10:$G$556,6,FALSE)</f>
        <v>429.1</v>
      </c>
      <c r="E170" s="64">
        <f>VLOOKUP(B170,[1]УсіТ_1!$A$10:$G$556,7,FALSE)</f>
        <v>197</v>
      </c>
      <c r="F170" s="38">
        <v>195.3</v>
      </c>
      <c r="G170" s="38"/>
      <c r="H170" s="39"/>
      <c r="I170" s="256">
        <v>1.3325</v>
      </c>
      <c r="J170" s="62">
        <v>1.3325</v>
      </c>
      <c r="K170" s="257">
        <f t="shared" si="566"/>
        <v>0.80159999999999998</v>
      </c>
      <c r="L170" s="258">
        <f t="shared" si="567"/>
        <v>0.80159999999999998</v>
      </c>
      <c r="M170" s="63">
        <v>0</v>
      </c>
      <c r="N170" s="63">
        <v>0</v>
      </c>
      <c r="O170" s="63">
        <v>0.53090000000000004</v>
      </c>
      <c r="P170" s="63">
        <v>0</v>
      </c>
      <c r="Q170" s="63">
        <v>0</v>
      </c>
      <c r="R170" s="63">
        <v>0</v>
      </c>
      <c r="S170" s="63">
        <v>0.26079999999999998</v>
      </c>
      <c r="T170" s="63">
        <v>0</v>
      </c>
      <c r="U170" s="63">
        <v>0</v>
      </c>
      <c r="V170" s="63">
        <v>6.0999999999999999E-2</v>
      </c>
      <c r="W170" s="63">
        <v>0</v>
      </c>
      <c r="X170" s="63">
        <v>0.4798</v>
      </c>
      <c r="Y170" s="63">
        <v>0</v>
      </c>
      <c r="Z170" s="63">
        <v>0</v>
      </c>
      <c r="AA170" s="63">
        <v>0</v>
      </c>
      <c r="AB170" s="259">
        <v>0</v>
      </c>
      <c r="AC170" s="144">
        <v>0</v>
      </c>
      <c r="AD170" s="70">
        <v>0</v>
      </c>
      <c r="AE170" s="70">
        <v>0</v>
      </c>
      <c r="AF170" s="68">
        <f t="shared" si="568"/>
        <v>0</v>
      </c>
      <c r="AG170" s="68">
        <f t="shared" si="569"/>
        <v>0</v>
      </c>
      <c r="AH170" s="71">
        <v>0</v>
      </c>
      <c r="AI170" s="71">
        <v>0</v>
      </c>
      <c r="AJ170" s="68">
        <f t="shared" si="570"/>
        <v>0</v>
      </c>
      <c r="AK170" s="68">
        <f t="shared" si="571"/>
        <v>0</v>
      </c>
      <c r="AL170" s="71">
        <v>0</v>
      </c>
      <c r="AM170" s="69">
        <f t="shared" si="572"/>
        <v>0</v>
      </c>
      <c r="AN170" s="260">
        <v>0</v>
      </c>
      <c r="AO170" s="71">
        <v>0</v>
      </c>
      <c r="AP170" s="71">
        <v>0</v>
      </c>
      <c r="AQ170" s="68">
        <f t="shared" si="573"/>
        <v>0</v>
      </c>
      <c r="AR170" s="68">
        <f t="shared" si="574"/>
        <v>0</v>
      </c>
      <c r="AS170" s="71">
        <v>0</v>
      </c>
      <c r="AT170" s="261">
        <f t="shared" si="485"/>
        <v>0</v>
      </c>
      <c r="AU170" s="71">
        <v>0</v>
      </c>
      <c r="AV170" s="68">
        <f t="shared" si="575"/>
        <v>0</v>
      </c>
      <c r="AW170" s="68">
        <f t="shared" si="576"/>
        <v>0</v>
      </c>
      <c r="AX170" s="71">
        <v>0</v>
      </c>
      <c r="AY170" s="69">
        <f t="shared" si="577"/>
        <v>0</v>
      </c>
      <c r="AZ170" s="260">
        <v>28</v>
      </c>
      <c r="BA170" s="260">
        <v>142.720666666667</v>
      </c>
      <c r="BB170" s="260">
        <v>14.8837266666667</v>
      </c>
      <c r="BC170" s="262">
        <f t="shared" si="578"/>
        <v>11.906981333333361</v>
      </c>
      <c r="BD170" s="262">
        <f t="shared" si="486"/>
        <v>2.9767453333333389</v>
      </c>
      <c r="BE170" s="260">
        <v>5.5864946666666704</v>
      </c>
      <c r="BF170" s="262">
        <f t="shared" si="579"/>
        <v>4.4691957333333363</v>
      </c>
      <c r="BG170" s="262">
        <f t="shared" si="487"/>
        <v>1.1172989333333341</v>
      </c>
      <c r="BH170" s="260">
        <v>17.59781170737228</v>
      </c>
      <c r="BI170" s="263">
        <f t="shared" si="580"/>
        <v>10.304469036498668</v>
      </c>
      <c r="BJ170" s="68">
        <f t="shared" si="581"/>
        <v>0.2411780094495371</v>
      </c>
      <c r="BK170" s="260">
        <v>9.0386687189794515</v>
      </c>
      <c r="BL170" s="69">
        <f t="shared" si="582"/>
        <v>227.79284211162252</v>
      </c>
      <c r="BM170" s="260">
        <v>0</v>
      </c>
      <c r="BN170" s="260">
        <v>0</v>
      </c>
      <c r="BO170" s="260">
        <v>0</v>
      </c>
      <c r="BP170" s="68">
        <f t="shared" si="583"/>
        <v>0</v>
      </c>
      <c r="BQ170" s="68">
        <f t="shared" si="584"/>
        <v>0</v>
      </c>
      <c r="BR170" s="260">
        <v>0</v>
      </c>
      <c r="BS170" s="260">
        <v>0</v>
      </c>
      <c r="BT170" s="68">
        <f t="shared" si="585"/>
        <v>0</v>
      </c>
      <c r="BU170" s="68">
        <f t="shared" si="586"/>
        <v>0</v>
      </c>
      <c r="BV170" s="260">
        <v>0</v>
      </c>
      <c r="BW170" s="69">
        <f t="shared" si="587"/>
        <v>0</v>
      </c>
      <c r="BX170" s="260">
        <v>0</v>
      </c>
      <c r="BY170" s="260">
        <v>0</v>
      </c>
      <c r="BZ170" s="263">
        <f t="shared" si="588"/>
        <v>0</v>
      </c>
      <c r="CA170" s="263">
        <f t="shared" si="589"/>
        <v>0</v>
      </c>
      <c r="CB170" s="260">
        <v>0</v>
      </c>
      <c r="CC170" s="264">
        <f t="shared" si="590"/>
        <v>0</v>
      </c>
      <c r="CD170" s="260">
        <v>0</v>
      </c>
      <c r="CE170" s="260">
        <v>0</v>
      </c>
      <c r="CF170" s="263">
        <f t="shared" si="591"/>
        <v>0</v>
      </c>
      <c r="CG170" s="263">
        <f t="shared" si="592"/>
        <v>0</v>
      </c>
      <c r="CH170" s="260">
        <v>0</v>
      </c>
      <c r="CI170" s="69">
        <f t="shared" si="593"/>
        <v>0</v>
      </c>
      <c r="CJ170" s="260">
        <v>52.738363701894812</v>
      </c>
      <c r="CK170" s="260">
        <v>11.602442163921788</v>
      </c>
      <c r="CL170" s="260">
        <v>5.0279472278408761</v>
      </c>
      <c r="CM170" s="260">
        <v>4.160232449346716</v>
      </c>
      <c r="CN170" s="260">
        <v>10.798095388693888</v>
      </c>
      <c r="CO170" s="265">
        <f t="shared" si="594"/>
        <v>0.75845822010185859</v>
      </c>
      <c r="CP170" s="266">
        <f t="shared" si="595"/>
        <v>3.4431022918297103</v>
      </c>
      <c r="CQ170" s="260">
        <v>8.6456662702133631</v>
      </c>
      <c r="CR170" s="265">
        <f t="shared" si="596"/>
        <v>0.11848885623327414</v>
      </c>
      <c r="CS170" s="265">
        <f t="shared" si="597"/>
        <v>5.062504467188516</v>
      </c>
      <c r="CT170" s="260">
        <v>4.4406257716307147</v>
      </c>
      <c r="CU170" s="267">
        <f t="shared" si="488"/>
        <v>111.90376862903456</v>
      </c>
      <c r="CV170" s="260">
        <v>0</v>
      </c>
      <c r="CW170" s="260">
        <v>0</v>
      </c>
      <c r="CX170" s="68">
        <f t="shared" si="598"/>
        <v>0</v>
      </c>
      <c r="CY170" s="68">
        <f t="shared" si="599"/>
        <v>0</v>
      </c>
      <c r="CZ170" s="260">
        <v>0</v>
      </c>
      <c r="DA170" s="69">
        <f t="shared" si="600"/>
        <v>0</v>
      </c>
      <c r="DB170" s="260">
        <v>0</v>
      </c>
      <c r="DC170" s="260">
        <v>0</v>
      </c>
      <c r="DD170" s="68">
        <f t="shared" si="601"/>
        <v>0</v>
      </c>
      <c r="DE170" s="68">
        <f t="shared" si="602"/>
        <v>0</v>
      </c>
      <c r="DF170" s="260">
        <v>0</v>
      </c>
      <c r="DG170" s="69">
        <f t="shared" si="603"/>
        <v>0</v>
      </c>
      <c r="DH170" s="260">
        <v>9.54227614324512</v>
      </c>
      <c r="DI170" s="260">
        <v>2.0993007515139266</v>
      </c>
      <c r="DJ170" s="260">
        <v>0.14367108642499993</v>
      </c>
      <c r="DK170" s="260">
        <v>6.9467770322824469</v>
      </c>
      <c r="DL170" s="68">
        <f t="shared" si="604"/>
        <v>0.48794161874751907</v>
      </c>
      <c r="DM170" s="68">
        <f t="shared" si="605"/>
        <v>2.2150632180676455</v>
      </c>
      <c r="DN170" s="260">
        <v>2.0204408284332001</v>
      </c>
      <c r="DO170" s="68">
        <f t="shared" si="606"/>
        <v>2.7690141553677008E-2</v>
      </c>
      <c r="DP170" s="68">
        <f t="shared" si="607"/>
        <v>1.183077208852374</v>
      </c>
      <c r="DQ170" s="260">
        <v>1.03774785336168</v>
      </c>
      <c r="DR170" s="264">
        <f t="shared" si="608"/>
        <v>26.148256434313645</v>
      </c>
      <c r="DS170" s="260">
        <v>0</v>
      </c>
      <c r="DT170" s="260">
        <v>0</v>
      </c>
      <c r="DU170" s="260">
        <v>0</v>
      </c>
      <c r="DV170" s="68">
        <f t="shared" si="609"/>
        <v>0</v>
      </c>
      <c r="DW170" s="68">
        <f t="shared" si="610"/>
        <v>0</v>
      </c>
      <c r="DX170" s="260">
        <v>0</v>
      </c>
      <c r="DY170" s="260">
        <v>0</v>
      </c>
      <c r="DZ170" s="260">
        <v>0</v>
      </c>
      <c r="EA170" s="260">
        <v>0</v>
      </c>
      <c r="EB170" s="68">
        <f t="shared" si="611"/>
        <v>0</v>
      </c>
      <c r="EC170" s="68">
        <f t="shared" si="612"/>
        <v>0</v>
      </c>
      <c r="ED170" s="267">
        <v>0</v>
      </c>
      <c r="EE170" s="69">
        <f t="shared" si="613"/>
        <v>0</v>
      </c>
      <c r="EF170" s="260">
        <v>32.794307777777696</v>
      </c>
      <c r="EG170" s="260">
        <v>7.2147477111110891</v>
      </c>
      <c r="EH170" s="260">
        <v>83.619633639396966</v>
      </c>
      <c r="EI170" s="260">
        <v>23.876412649662626</v>
      </c>
      <c r="EJ170" s="268">
        <f t="shared" si="614"/>
        <v>1.6770792245123027</v>
      </c>
      <c r="EK170" s="266">
        <f t="shared" si="615"/>
        <v>7.6132806902967234</v>
      </c>
      <c r="EL170" s="260">
        <v>15.907820956547129</v>
      </c>
      <c r="EM170" s="268">
        <f t="shared" si="616"/>
        <v>0.21801668620947839</v>
      </c>
      <c r="EN170" s="268">
        <f t="shared" si="617"/>
        <v>9.3148881923899971</v>
      </c>
      <c r="EO170" s="269">
        <f t="shared" si="618"/>
        <v>163.41292273449551</v>
      </c>
      <c r="EP170" s="69">
        <f t="shared" si="619"/>
        <v>205.90028264546436</v>
      </c>
      <c r="EQ170" s="260">
        <v>0</v>
      </c>
      <c r="ER170" s="260">
        <v>0</v>
      </c>
      <c r="ES170" s="260">
        <v>0</v>
      </c>
      <c r="ET170" s="68">
        <f t="shared" si="620"/>
        <v>0</v>
      </c>
      <c r="EU170" s="68">
        <f t="shared" si="621"/>
        <v>0</v>
      </c>
      <c r="EV170" s="260">
        <v>0</v>
      </c>
      <c r="EW170" s="260">
        <v>0</v>
      </c>
      <c r="EX170" s="68">
        <f t="shared" si="622"/>
        <v>0</v>
      </c>
      <c r="EY170" s="68">
        <f t="shared" si="623"/>
        <v>0</v>
      </c>
      <c r="EZ170" s="260">
        <v>0</v>
      </c>
      <c r="FA170" s="69">
        <f t="shared" si="624"/>
        <v>0</v>
      </c>
      <c r="FB170" s="260">
        <v>0</v>
      </c>
      <c r="FC170" s="260">
        <v>0</v>
      </c>
      <c r="FD170" s="68">
        <f t="shared" si="625"/>
        <v>0</v>
      </c>
      <c r="FE170" s="68">
        <f t="shared" si="626"/>
        <v>0</v>
      </c>
      <c r="FF170" s="260">
        <v>0</v>
      </c>
      <c r="FG170" s="69">
        <f t="shared" si="627"/>
        <v>0</v>
      </c>
      <c r="FH170" s="260">
        <v>0</v>
      </c>
      <c r="FI170" s="260">
        <v>0</v>
      </c>
      <c r="FJ170" s="68">
        <f t="shared" si="628"/>
        <v>0</v>
      </c>
      <c r="FK170" s="68">
        <f t="shared" si="629"/>
        <v>0</v>
      </c>
      <c r="FL170" s="260">
        <v>0</v>
      </c>
      <c r="FM170" s="69">
        <f t="shared" si="630"/>
        <v>0</v>
      </c>
      <c r="FN170" s="260">
        <v>0</v>
      </c>
      <c r="FO170" s="260">
        <v>0</v>
      </c>
      <c r="FP170" s="68">
        <f t="shared" si="631"/>
        <v>0</v>
      </c>
      <c r="FQ170" s="68">
        <f t="shared" si="632"/>
        <v>0</v>
      </c>
      <c r="FR170" s="260">
        <v>0</v>
      </c>
      <c r="FS170" s="264">
        <f t="shared" si="633"/>
        <v>0</v>
      </c>
      <c r="FT170" s="270">
        <f t="shared" si="489"/>
        <v>571.74514982043502</v>
      </c>
      <c r="FU170" s="271">
        <f t="shared" si="490"/>
        <v>115.99143824946442</v>
      </c>
      <c r="FV170" s="272">
        <f t="shared" si="634"/>
        <v>88.7250637709828</v>
      </c>
      <c r="FW170" s="272">
        <f t="shared" si="491"/>
        <v>20.536409516013414</v>
      </c>
      <c r="FX170" s="272">
        <f t="shared" si="492"/>
        <v>142.720666666667</v>
      </c>
      <c r="FY170" s="272">
        <f t="shared" si="493"/>
        <v>0</v>
      </c>
      <c r="FZ170" s="272">
        <f t="shared" si="494"/>
        <v>0</v>
      </c>
      <c r="GA170" s="272">
        <f t="shared" si="495"/>
        <v>0</v>
      </c>
      <c r="GB170" s="272">
        <f t="shared" si="496"/>
        <v>0</v>
      </c>
      <c r="GC170" s="272">
        <f t="shared" si="497"/>
        <v>0</v>
      </c>
      <c r="GD170" s="272">
        <f t="shared" si="498"/>
        <v>0</v>
      </c>
      <c r="GE170" s="272">
        <f t="shared" si="499"/>
        <v>41.621285070638962</v>
      </c>
      <c r="GF170" s="273">
        <f t="shared" si="500"/>
        <v>16.191164364236776</v>
      </c>
      <c r="GG170" s="273">
        <f t="shared" si="501"/>
        <v>2.9234790633616807</v>
      </c>
      <c r="GH170" s="272">
        <f t="shared" si="635"/>
        <v>44.17173976256597</v>
      </c>
      <c r="GI170" s="274">
        <f t="shared" si="636"/>
        <v>31.555225464014057</v>
      </c>
      <c r="GJ170" s="275">
        <f t="shared" si="502"/>
        <v>0.60537369344596659</v>
      </c>
      <c r="GK170" s="271">
        <f t="shared" si="637"/>
        <v>453.76660303633258</v>
      </c>
      <c r="GL170" s="276">
        <f t="shared" si="638"/>
        <v>571.74591982577908</v>
      </c>
      <c r="GM170" s="272">
        <f t="shared" si="639"/>
        <v>163.73782807771525</v>
      </c>
      <c r="GN170" s="272">
        <f t="shared" si="640"/>
        <v>24.065262272821062</v>
      </c>
      <c r="GO170" s="277">
        <f t="shared" si="641"/>
        <v>0.36084151407811949</v>
      </c>
      <c r="GP170" s="278">
        <f t="shared" si="642"/>
        <v>5.3034450115523782E-2</v>
      </c>
      <c r="GQ170" s="279">
        <f t="shared" si="643"/>
        <v>1.0580094702358045</v>
      </c>
      <c r="GR170" s="280">
        <f t="shared" si="644"/>
        <v>453.76660303633258</v>
      </c>
      <c r="GS170" s="272">
        <f t="shared" si="645"/>
        <v>163.73782807771525</v>
      </c>
      <c r="GT170" s="272">
        <f t="shared" si="503"/>
        <v>24.065262272821062</v>
      </c>
      <c r="GU170" s="73">
        <f t="shared" si="646"/>
        <v>0.36084151407811949</v>
      </c>
      <c r="GV170" s="74">
        <f t="shared" si="647"/>
        <v>5.3034450115523782E-2</v>
      </c>
      <c r="GW170" s="279">
        <f t="shared" si="648"/>
        <v>1.0580094702358045</v>
      </c>
      <c r="GX170" s="280">
        <f t="shared" si="649"/>
        <v>272.97863310647347</v>
      </c>
      <c r="GY170" s="272">
        <f t="shared" si="504"/>
        <v>151.16637585318688</v>
      </c>
      <c r="GZ170" s="272">
        <f t="shared" si="505"/>
        <v>7.4479071967048283</v>
      </c>
      <c r="HA170" s="73">
        <f t="shared" si="650"/>
        <v>0.55376633010769549</v>
      </c>
      <c r="HB170" s="74">
        <f t="shared" si="651"/>
        <v>2.7283846768328651E-2</v>
      </c>
      <c r="HC170" s="279">
        <f t="shared" si="652"/>
        <v>1.0806488306979003</v>
      </c>
      <c r="HD170" s="280">
        <f t="shared" si="653"/>
        <v>272.97863310647347</v>
      </c>
      <c r="HE170" s="272">
        <f t="shared" si="506"/>
        <v>151.16637585318688</v>
      </c>
      <c r="HF170" s="272">
        <f t="shared" si="507"/>
        <v>7.4479071967048283</v>
      </c>
      <c r="HG170" s="73">
        <f t="shared" si="654"/>
        <v>0.55376633010769549</v>
      </c>
      <c r="HH170" s="74">
        <f t="shared" si="655"/>
        <v>2.7283846768328651E-2</v>
      </c>
      <c r="HI170" s="281">
        <f t="shared" si="656"/>
        <v>1.0806488306979003</v>
      </c>
      <c r="HJ170" s="72">
        <f t="shared" si="508"/>
        <v>1.4097976190892094</v>
      </c>
      <c r="HK170" s="73">
        <f t="shared" si="657"/>
        <v>1.4097976190892094</v>
      </c>
      <c r="HL170" s="73">
        <f t="shared" si="509"/>
        <v>0.86624810268743691</v>
      </c>
      <c r="HM170" s="74">
        <f t="shared" si="658"/>
        <v>0.86624810268743691</v>
      </c>
      <c r="HN170" s="75"/>
      <c r="HO170" s="75"/>
      <c r="HP170" s="76">
        <f t="shared" si="659"/>
        <v>0</v>
      </c>
      <c r="HQ170" s="77">
        <f t="shared" si="660"/>
        <v>0</v>
      </c>
      <c r="HR170" s="77">
        <f t="shared" si="661"/>
        <v>0</v>
      </c>
      <c r="HS170" s="77">
        <f t="shared" si="662"/>
        <v>0</v>
      </c>
      <c r="HT170" s="282">
        <f t="shared" si="663"/>
        <v>0</v>
      </c>
      <c r="HU170" s="73"/>
      <c r="HV170" s="74"/>
      <c r="HW170" s="279"/>
      <c r="HX170" s="76">
        <f t="shared" si="664"/>
        <v>0</v>
      </c>
      <c r="HY170" s="77">
        <f t="shared" si="665"/>
        <v>0</v>
      </c>
      <c r="HZ170" s="77">
        <f t="shared" si="510"/>
        <v>0</v>
      </c>
      <c r="IA170" s="77">
        <f t="shared" si="666"/>
        <v>0</v>
      </c>
      <c r="IB170" s="282">
        <f t="shared" si="667"/>
        <v>0</v>
      </c>
      <c r="IC170" s="73"/>
      <c r="ID170" s="74"/>
      <c r="IE170" s="279"/>
      <c r="IF170" s="76">
        <f t="shared" si="511"/>
        <v>12.571452224528375</v>
      </c>
      <c r="IG170" s="77">
        <f t="shared" si="668"/>
        <v>14.306438346035536</v>
      </c>
      <c r="IH170" s="77">
        <f t="shared" si="512"/>
        <v>16.617355076116237</v>
      </c>
      <c r="II170" s="77">
        <f t="shared" si="669"/>
        <v>19.18972164189903</v>
      </c>
      <c r="IJ170" s="282">
        <f t="shared" si="670"/>
        <v>180.78796992985914</v>
      </c>
      <c r="IK170" s="73">
        <f t="shared" si="671"/>
        <v>6.953699535099464E-2</v>
      </c>
      <c r="IL170" s="74">
        <f t="shared" si="672"/>
        <v>9.1916265681634246E-2</v>
      </c>
      <c r="IM170" s="279">
        <f t="shared" si="673"/>
        <v>1.0238254386559078</v>
      </c>
      <c r="IN170" s="76">
        <f t="shared" si="513"/>
        <v>0</v>
      </c>
      <c r="IO170" s="77">
        <f t="shared" si="674"/>
        <v>0</v>
      </c>
      <c r="IP170" s="77">
        <f t="shared" si="514"/>
        <v>0</v>
      </c>
      <c r="IQ170" s="77">
        <f t="shared" si="675"/>
        <v>0</v>
      </c>
      <c r="IR170" s="282">
        <f t="shared" si="676"/>
        <v>0</v>
      </c>
      <c r="IS170" s="283"/>
      <c r="IT170" s="284"/>
      <c r="IU170" s="285"/>
      <c r="IV170" s="76">
        <f t="shared" si="515"/>
        <v>0</v>
      </c>
      <c r="IW170" s="77">
        <f t="shared" si="677"/>
        <v>0</v>
      </c>
      <c r="IX170" s="77">
        <f t="shared" si="678"/>
        <v>0</v>
      </c>
      <c r="IY170" s="77">
        <f t="shared" si="679"/>
        <v>0</v>
      </c>
      <c r="IZ170" s="282">
        <f t="shared" si="680"/>
        <v>0</v>
      </c>
      <c r="JA170" s="283"/>
      <c r="JB170" s="284"/>
      <c r="JC170" s="285"/>
      <c r="JD170" s="76">
        <f t="shared" si="516"/>
        <v>0</v>
      </c>
      <c r="JE170" s="77">
        <f t="shared" si="681"/>
        <v>0</v>
      </c>
      <c r="JF170" s="77">
        <f t="shared" si="517"/>
        <v>0</v>
      </c>
      <c r="JG170" s="77">
        <f t="shared" si="682"/>
        <v>0</v>
      </c>
      <c r="JH170" s="282">
        <f t="shared" si="683"/>
        <v>0</v>
      </c>
      <c r="JI170" s="283"/>
      <c r="JJ170" s="284"/>
      <c r="JK170" s="285"/>
      <c r="JL170" s="76">
        <f t="shared" si="518"/>
        <v>74.717646111818837</v>
      </c>
      <c r="JM170" s="77">
        <f t="shared" si="684"/>
        <v>85.029428451710956</v>
      </c>
      <c r="JN170" s="77">
        <f t="shared" si="519"/>
        <v>5.0371795256818483</v>
      </c>
      <c r="JO170" s="77">
        <f t="shared" si="685"/>
        <v>5.8169349162573987</v>
      </c>
      <c r="JP170" s="282">
        <f t="shared" si="686"/>
        <v>88.812514784948064</v>
      </c>
      <c r="JQ170" s="73">
        <f t="shared" si="520"/>
        <v>0.84129636789073303</v>
      </c>
      <c r="JR170" s="74">
        <f t="shared" si="521"/>
        <v>5.6717001403225088E-2</v>
      </c>
      <c r="JS170" s="279">
        <f t="shared" si="687"/>
        <v>1.1248871035498191</v>
      </c>
      <c r="JT170" s="76">
        <f t="shared" si="522"/>
        <v>0</v>
      </c>
      <c r="JU170" s="77">
        <f t="shared" si="688"/>
        <v>0</v>
      </c>
      <c r="JV170" s="77">
        <f t="shared" si="523"/>
        <v>0</v>
      </c>
      <c r="JW170" s="77">
        <f t="shared" si="689"/>
        <v>0</v>
      </c>
      <c r="JX170" s="282">
        <f t="shared" si="690"/>
        <v>0</v>
      </c>
      <c r="JY170" s="73"/>
      <c r="JZ170" s="74"/>
      <c r="KA170" s="279"/>
      <c r="KB170" s="76">
        <f t="shared" si="524"/>
        <v>0</v>
      </c>
      <c r="KC170" s="77">
        <f t="shared" si="691"/>
        <v>0</v>
      </c>
      <c r="KD170" s="77">
        <f t="shared" si="525"/>
        <v>0</v>
      </c>
      <c r="KE170" s="77">
        <f t="shared" si="692"/>
        <v>0</v>
      </c>
      <c r="KF170" s="282">
        <f t="shared" si="693"/>
        <v>0</v>
      </c>
      <c r="KG170" s="73"/>
      <c r="KH170" s="74"/>
      <c r="KI170" s="279"/>
      <c r="KJ170" s="76">
        <f t="shared" si="526"/>
        <v>15.78730821560147</v>
      </c>
      <c r="KK170" s="77">
        <f t="shared" si="694"/>
        <v>17.966114622436628</v>
      </c>
      <c r="KL170" s="77">
        <f t="shared" si="527"/>
        <v>0.51563176030119606</v>
      </c>
      <c r="KM170" s="77">
        <f t="shared" si="695"/>
        <v>0.59545155679582129</v>
      </c>
      <c r="KN170" s="282">
        <f t="shared" si="696"/>
        <v>20.752584471677494</v>
      </c>
      <c r="KO170" s="73">
        <f t="shared" si="528"/>
        <v>0.76073937861318019</v>
      </c>
      <c r="KP170" s="74">
        <f t="shared" si="529"/>
        <v>2.4846628669547875E-2</v>
      </c>
      <c r="KQ170" s="279">
        <f t="shared" si="530"/>
        <v>1.108835899760451</v>
      </c>
      <c r="KR170" s="76">
        <f t="shared" si="531"/>
        <v>0</v>
      </c>
      <c r="KS170" s="77">
        <f t="shared" si="697"/>
        <v>0</v>
      </c>
      <c r="KT170" s="77">
        <f t="shared" si="532"/>
        <v>0</v>
      </c>
      <c r="KU170" s="77">
        <f t="shared" si="698"/>
        <v>0</v>
      </c>
      <c r="KV170" s="282">
        <f t="shared" si="699"/>
        <v>0</v>
      </c>
      <c r="KW170" s="73"/>
      <c r="KX170" s="74"/>
      <c r="KY170" s="279"/>
      <c r="KZ170" s="76">
        <f t="shared" si="533"/>
        <v>60.661421525766585</v>
      </c>
      <c r="LA170" s="77">
        <f t="shared" si="700"/>
        <v>69.03330431053763</v>
      </c>
      <c r="LB170" s="77">
        <f t="shared" si="534"/>
        <v>1.8950959107217811</v>
      </c>
      <c r="LC170" s="77">
        <f t="shared" si="701"/>
        <v>2.188456757701513</v>
      </c>
      <c r="LD170" s="286">
        <f t="shared" si="702"/>
        <v>163.41292273449551</v>
      </c>
      <c r="LE170" s="73">
        <f t="shared" si="535"/>
        <v>0.37121557163704849</v>
      </c>
      <c r="LF170" s="74">
        <f t="shared" si="536"/>
        <v>1.1596977026112131E-2</v>
      </c>
      <c r="LG170" s="279">
        <f t="shared" si="537"/>
        <v>1.0530266730852713</v>
      </c>
      <c r="LH170" s="76">
        <f t="shared" si="538"/>
        <v>0</v>
      </c>
      <c r="LI170" s="77">
        <f t="shared" si="703"/>
        <v>0</v>
      </c>
      <c r="LJ170" s="77">
        <f t="shared" si="539"/>
        <v>0</v>
      </c>
      <c r="LK170" s="77">
        <f t="shared" si="704"/>
        <v>0</v>
      </c>
      <c r="LL170" s="282">
        <f t="shared" si="705"/>
        <v>0</v>
      </c>
      <c r="LM170" s="73"/>
      <c r="LN170" s="74"/>
      <c r="LO170" s="279"/>
      <c r="LP170" s="76">
        <f t="shared" si="540"/>
        <v>0</v>
      </c>
      <c r="LQ170" s="77">
        <f t="shared" si="706"/>
        <v>0</v>
      </c>
      <c r="LR170" s="77">
        <f t="shared" si="541"/>
        <v>0</v>
      </c>
      <c r="LS170" s="77">
        <f t="shared" si="707"/>
        <v>0</v>
      </c>
      <c r="LT170" s="282">
        <f t="shared" si="708"/>
        <v>0</v>
      </c>
      <c r="LU170" s="73"/>
      <c r="LV170" s="74"/>
      <c r="LW170" s="279"/>
      <c r="LX170" s="76">
        <f t="shared" si="542"/>
        <v>0</v>
      </c>
      <c r="LY170" s="77">
        <f t="shared" si="709"/>
        <v>0</v>
      </c>
      <c r="LZ170" s="77">
        <f t="shared" si="543"/>
        <v>0</v>
      </c>
      <c r="MA170" s="77">
        <f t="shared" si="710"/>
        <v>0</v>
      </c>
      <c r="MB170" s="286">
        <f t="shared" si="711"/>
        <v>0</v>
      </c>
      <c r="MC170" s="73"/>
      <c r="MD170" s="74"/>
      <c r="ME170" s="279"/>
      <c r="MF170" s="76">
        <f t="shared" si="544"/>
        <v>0</v>
      </c>
      <c r="MG170" s="77">
        <f t="shared" si="712"/>
        <v>0</v>
      </c>
      <c r="MH170" s="77">
        <f t="shared" si="545"/>
        <v>0</v>
      </c>
      <c r="MI170" s="77">
        <f t="shared" si="713"/>
        <v>0</v>
      </c>
      <c r="MJ170" s="286">
        <f t="shared" si="714"/>
        <v>0</v>
      </c>
      <c r="MK170" s="73"/>
      <c r="ML170" s="74"/>
      <c r="MM170" s="279"/>
      <c r="MN170" s="287">
        <f t="shared" si="715"/>
        <v>1.0580117595646641</v>
      </c>
      <c r="MO170" s="288">
        <f t="shared" si="715"/>
        <v>0</v>
      </c>
      <c r="MP170" s="288">
        <f t="shared" si="715"/>
        <v>1.0806533735497674</v>
      </c>
      <c r="MQ170" s="289">
        <f t="shared" si="546"/>
        <v>0</v>
      </c>
      <c r="MR170" s="290">
        <f t="shared" si="716"/>
        <v>1.409800669619915</v>
      </c>
      <c r="MS170" s="291"/>
      <c r="MT170" s="291">
        <f t="shared" si="547"/>
        <v>0.86625174423749352</v>
      </c>
      <c r="MU170" s="292"/>
      <c r="MV170" s="359">
        <f t="shared" si="548"/>
        <v>0</v>
      </c>
      <c r="MW170" s="360">
        <f t="shared" si="549"/>
        <v>0</v>
      </c>
      <c r="MX170" s="360">
        <f t="shared" si="550"/>
        <v>0.5435489253824215</v>
      </c>
      <c r="MY170" s="360">
        <f t="shared" si="551"/>
        <v>0</v>
      </c>
      <c r="MZ170" s="360">
        <f t="shared" si="552"/>
        <v>0</v>
      </c>
      <c r="NA170" s="360">
        <f t="shared" si="553"/>
        <v>0</v>
      </c>
      <c r="NB170" s="360">
        <f t="shared" si="554"/>
        <v>0.29337055660579281</v>
      </c>
      <c r="NC170" s="360">
        <f t="shared" si="555"/>
        <v>0</v>
      </c>
      <c r="ND170" s="360">
        <f t="shared" si="556"/>
        <v>0</v>
      </c>
      <c r="NE170" s="360">
        <f t="shared" si="557"/>
        <v>6.763898988538751E-2</v>
      </c>
      <c r="NF170" s="360">
        <f t="shared" si="558"/>
        <v>0</v>
      </c>
      <c r="NG170" s="360">
        <f t="shared" si="559"/>
        <v>0.50524219774631318</v>
      </c>
      <c r="NH170" s="360">
        <f t="shared" si="560"/>
        <v>0</v>
      </c>
      <c r="NI170" s="360">
        <f t="shared" si="561"/>
        <v>0</v>
      </c>
      <c r="NJ170" s="360">
        <f t="shared" si="562"/>
        <v>0</v>
      </c>
      <c r="NK170" s="361">
        <f t="shared" si="563"/>
        <v>0</v>
      </c>
      <c r="NL170" s="145">
        <f t="shared" si="717"/>
        <v>1.409800669619915</v>
      </c>
      <c r="NM170" s="40"/>
      <c r="NN170" s="56">
        <f t="shared" si="718"/>
        <v>0.86625174423749352</v>
      </c>
      <c r="NO170" s="59"/>
      <c r="NP170" s="55">
        <f t="shared" si="564"/>
        <v>1.0580117595646641</v>
      </c>
      <c r="NQ170" s="40"/>
      <c r="NR170" s="56">
        <f t="shared" si="565"/>
        <v>1.0806533735497674</v>
      </c>
      <c r="NS170" s="60"/>
      <c r="NT170" s="41"/>
      <c r="NU170" s="86">
        <f t="shared" si="721"/>
        <v>0</v>
      </c>
      <c r="NV170" s="86">
        <f t="shared" si="721"/>
        <v>0</v>
      </c>
      <c r="NW170" s="86">
        <f t="shared" si="721"/>
        <v>0</v>
      </c>
      <c r="NX170" s="86">
        <f t="shared" si="719"/>
        <v>0</v>
      </c>
      <c r="NY170" s="87">
        <f t="shared" si="722"/>
        <v>0</v>
      </c>
      <c r="NZ170" s="87">
        <f t="shared" si="722"/>
        <v>0</v>
      </c>
      <c r="OA170" s="87">
        <f t="shared" si="722"/>
        <v>0</v>
      </c>
      <c r="OB170" s="87">
        <f t="shared" si="720"/>
        <v>0</v>
      </c>
      <c r="OC170" s="26"/>
    </row>
    <row r="171" spans="1:393" thickBot="1" x14ac:dyDescent="0.35">
      <c r="A171" s="136" t="s">
        <v>440</v>
      </c>
      <c r="B171" s="137" t="s">
        <v>441</v>
      </c>
      <c r="C171" s="133" t="s">
        <v>118</v>
      </c>
      <c r="D171" s="64">
        <f>VLOOKUP(B171,[1]УсіТ_1!$A$10:$G$556,6,FALSE)</f>
        <v>217.9</v>
      </c>
      <c r="E171" s="64">
        <f>VLOOKUP(B171,[1]УсіТ_1!$A$10:$G$556,7,FALSE)</f>
        <v>58.2</v>
      </c>
      <c r="F171" s="38">
        <v>64.599999999999994</v>
      </c>
      <c r="G171" s="38"/>
      <c r="H171" s="39"/>
      <c r="I171" s="256">
        <v>1.0265</v>
      </c>
      <c r="J171" s="62">
        <v>1.0265</v>
      </c>
      <c r="K171" s="257">
        <f t="shared" si="566"/>
        <v>0.76509999999999989</v>
      </c>
      <c r="L171" s="258">
        <f t="shared" si="567"/>
        <v>0.76509999999999989</v>
      </c>
      <c r="M171" s="63">
        <v>0</v>
      </c>
      <c r="N171" s="63">
        <v>0</v>
      </c>
      <c r="O171" s="63">
        <v>0.26140000000000002</v>
      </c>
      <c r="P171" s="63">
        <v>0</v>
      </c>
      <c r="Q171" s="63">
        <v>0</v>
      </c>
      <c r="R171" s="63">
        <v>0</v>
      </c>
      <c r="S171" s="63">
        <v>0.26350000000000001</v>
      </c>
      <c r="T171" s="63">
        <v>0</v>
      </c>
      <c r="U171" s="63">
        <v>0</v>
      </c>
      <c r="V171" s="63">
        <v>5.8000000000000003E-2</v>
      </c>
      <c r="W171" s="63">
        <v>0</v>
      </c>
      <c r="X171" s="63">
        <v>0.44359999999999999</v>
      </c>
      <c r="Y171" s="63">
        <v>0</v>
      </c>
      <c r="Z171" s="63">
        <v>0</v>
      </c>
      <c r="AA171" s="63">
        <v>0</v>
      </c>
      <c r="AB171" s="259">
        <v>0</v>
      </c>
      <c r="AC171" s="144">
        <v>0</v>
      </c>
      <c r="AD171" s="70">
        <v>0</v>
      </c>
      <c r="AE171" s="70">
        <v>0</v>
      </c>
      <c r="AF171" s="68">
        <f t="shared" si="568"/>
        <v>0</v>
      </c>
      <c r="AG171" s="68">
        <f t="shared" si="569"/>
        <v>0</v>
      </c>
      <c r="AH171" s="71">
        <v>0</v>
      </c>
      <c r="AI171" s="71">
        <v>0</v>
      </c>
      <c r="AJ171" s="68">
        <f t="shared" si="570"/>
        <v>0</v>
      </c>
      <c r="AK171" s="68">
        <f t="shared" si="571"/>
        <v>0</v>
      </c>
      <c r="AL171" s="71">
        <v>0</v>
      </c>
      <c r="AM171" s="69">
        <f t="shared" si="572"/>
        <v>0</v>
      </c>
      <c r="AN171" s="260">
        <v>0</v>
      </c>
      <c r="AO171" s="71">
        <v>0</v>
      </c>
      <c r="AP171" s="71">
        <v>0</v>
      </c>
      <c r="AQ171" s="68">
        <f t="shared" si="573"/>
        <v>0</v>
      </c>
      <c r="AR171" s="68">
        <f t="shared" si="574"/>
        <v>0</v>
      </c>
      <c r="AS171" s="71">
        <v>0</v>
      </c>
      <c r="AT171" s="261">
        <f t="shared" si="485"/>
        <v>0</v>
      </c>
      <c r="AU171" s="71">
        <v>0</v>
      </c>
      <c r="AV171" s="68">
        <f t="shared" si="575"/>
        <v>0</v>
      </c>
      <c r="AW171" s="68">
        <f t="shared" si="576"/>
        <v>0</v>
      </c>
      <c r="AX171" s="71">
        <v>0</v>
      </c>
      <c r="AY171" s="69">
        <f t="shared" si="577"/>
        <v>0</v>
      </c>
      <c r="AZ171" s="260">
        <v>7</v>
      </c>
      <c r="BA171" s="260">
        <v>35.6801666666668</v>
      </c>
      <c r="BB171" s="260">
        <v>3.7209316666666798</v>
      </c>
      <c r="BC171" s="262">
        <f t="shared" si="578"/>
        <v>2.9767453333333442</v>
      </c>
      <c r="BD171" s="262">
        <f t="shared" si="486"/>
        <v>0.74418633333333561</v>
      </c>
      <c r="BE171" s="260">
        <v>1.39662366666667</v>
      </c>
      <c r="BF171" s="262">
        <f t="shared" si="579"/>
        <v>1.1172989333333361</v>
      </c>
      <c r="BG171" s="262">
        <f t="shared" si="487"/>
        <v>0.27932473333333396</v>
      </c>
      <c r="BH171" s="260">
        <v>4.3994529268430762</v>
      </c>
      <c r="BI171" s="263">
        <f t="shared" si="580"/>
        <v>2.5761172591246706</v>
      </c>
      <c r="BJ171" s="68">
        <f t="shared" si="581"/>
        <v>6.0294502362384358E-2</v>
      </c>
      <c r="BK171" s="260">
        <v>2.259667179744866</v>
      </c>
      <c r="BL171" s="69">
        <f t="shared" si="582"/>
        <v>56.948210527905708</v>
      </c>
      <c r="BM171" s="260">
        <v>0</v>
      </c>
      <c r="BN171" s="260">
        <v>0</v>
      </c>
      <c r="BO171" s="260">
        <v>0</v>
      </c>
      <c r="BP171" s="68">
        <f t="shared" si="583"/>
        <v>0</v>
      </c>
      <c r="BQ171" s="68">
        <f t="shared" si="584"/>
        <v>0</v>
      </c>
      <c r="BR171" s="260">
        <v>0</v>
      </c>
      <c r="BS171" s="260">
        <v>0</v>
      </c>
      <c r="BT171" s="68">
        <f t="shared" si="585"/>
        <v>0</v>
      </c>
      <c r="BU171" s="68">
        <f t="shared" si="586"/>
        <v>0</v>
      </c>
      <c r="BV171" s="260">
        <v>0</v>
      </c>
      <c r="BW171" s="69">
        <f t="shared" si="587"/>
        <v>0</v>
      </c>
      <c r="BX171" s="260">
        <v>0</v>
      </c>
      <c r="BY171" s="260">
        <v>0</v>
      </c>
      <c r="BZ171" s="263">
        <f t="shared" si="588"/>
        <v>0</v>
      </c>
      <c r="CA171" s="263">
        <f t="shared" si="589"/>
        <v>0</v>
      </c>
      <c r="CB171" s="260">
        <v>0</v>
      </c>
      <c r="CC171" s="264">
        <f t="shared" si="590"/>
        <v>0</v>
      </c>
      <c r="CD171" s="260">
        <v>0</v>
      </c>
      <c r="CE171" s="260">
        <v>0</v>
      </c>
      <c r="CF171" s="263">
        <f t="shared" si="591"/>
        <v>0</v>
      </c>
      <c r="CG171" s="263">
        <f t="shared" si="592"/>
        <v>0</v>
      </c>
      <c r="CH171" s="260">
        <v>0</v>
      </c>
      <c r="CI171" s="69">
        <f t="shared" si="593"/>
        <v>0</v>
      </c>
      <c r="CJ171" s="260">
        <v>26.99255523337888</v>
      </c>
      <c r="CK171" s="260">
        <v>5.9383632428770845</v>
      </c>
      <c r="CL171" s="260">
        <v>2.5708435028943528</v>
      </c>
      <c r="CM171" s="260">
        <v>2.1125953174380081</v>
      </c>
      <c r="CN171" s="260">
        <v>5.6374388379166884</v>
      </c>
      <c r="CO171" s="265">
        <f t="shared" si="594"/>
        <v>0.39597370397526815</v>
      </c>
      <c r="CP171" s="266">
        <f t="shared" si="595"/>
        <v>1.7975650227357909</v>
      </c>
      <c r="CQ171" s="260">
        <v>4.4366943142890527</v>
      </c>
      <c r="CR171" s="265">
        <f t="shared" si="596"/>
        <v>6.0804895577331465E-2</v>
      </c>
      <c r="CS171" s="265">
        <f t="shared" si="597"/>
        <v>2.5979241025092121</v>
      </c>
      <c r="CT171" s="260">
        <v>2.2787947738345045</v>
      </c>
      <c r="CU171" s="267">
        <f t="shared" si="488"/>
        <v>57.425627886228682</v>
      </c>
      <c r="CV171" s="260">
        <v>0</v>
      </c>
      <c r="CW171" s="260">
        <v>0</v>
      </c>
      <c r="CX171" s="68">
        <f t="shared" si="598"/>
        <v>0</v>
      </c>
      <c r="CY171" s="68">
        <f t="shared" si="599"/>
        <v>0</v>
      </c>
      <c r="CZ171" s="260">
        <v>0</v>
      </c>
      <c r="DA171" s="69">
        <f t="shared" si="600"/>
        <v>0</v>
      </c>
      <c r="DB171" s="260">
        <v>0</v>
      </c>
      <c r="DC171" s="260">
        <v>0</v>
      </c>
      <c r="DD171" s="68">
        <f t="shared" si="601"/>
        <v>0</v>
      </c>
      <c r="DE171" s="68">
        <f t="shared" si="602"/>
        <v>0</v>
      </c>
      <c r="DF171" s="260">
        <v>0</v>
      </c>
      <c r="DG171" s="69">
        <f t="shared" si="603"/>
        <v>0</v>
      </c>
      <c r="DH171" s="260">
        <v>4.60519120030464</v>
      </c>
      <c r="DI171" s="260">
        <v>1.0131420640670208</v>
      </c>
      <c r="DJ171" s="260">
        <v>6.8913760949999958E-2</v>
      </c>
      <c r="DK171" s="260">
        <v>3.3525791938217777</v>
      </c>
      <c r="DL171" s="68">
        <f t="shared" si="604"/>
        <v>0.23548516257404165</v>
      </c>
      <c r="DM171" s="68">
        <f t="shared" si="605"/>
        <v>1.0690101069003997</v>
      </c>
      <c r="DN171" s="260">
        <v>0.97537184472150995</v>
      </c>
      <c r="DO171" s="68">
        <f t="shared" si="606"/>
        <v>1.3367471131908294E-2</v>
      </c>
      <c r="DP171" s="68">
        <f t="shared" si="607"/>
        <v>0.57113288516405902</v>
      </c>
      <c r="DQ171" s="260">
        <v>0.50097484857999797</v>
      </c>
      <c r="DR171" s="264">
        <f t="shared" si="608"/>
        <v>12.619407494933936</v>
      </c>
      <c r="DS171" s="260">
        <v>0</v>
      </c>
      <c r="DT171" s="260">
        <v>0</v>
      </c>
      <c r="DU171" s="260">
        <v>0</v>
      </c>
      <c r="DV171" s="68">
        <f t="shared" si="609"/>
        <v>0</v>
      </c>
      <c r="DW171" s="68">
        <f t="shared" si="610"/>
        <v>0</v>
      </c>
      <c r="DX171" s="260">
        <v>0</v>
      </c>
      <c r="DY171" s="260">
        <v>0</v>
      </c>
      <c r="DZ171" s="260">
        <v>0</v>
      </c>
      <c r="EA171" s="260">
        <v>0</v>
      </c>
      <c r="EB171" s="68">
        <f t="shared" si="611"/>
        <v>0</v>
      </c>
      <c r="EC171" s="68">
        <f t="shared" si="612"/>
        <v>0</v>
      </c>
      <c r="ED171" s="267">
        <v>0</v>
      </c>
      <c r="EE171" s="69">
        <f t="shared" si="613"/>
        <v>0</v>
      </c>
      <c r="EF171" s="260">
        <v>15.4540255555555</v>
      </c>
      <c r="EG171" s="260">
        <v>3.39988562222221</v>
      </c>
      <c r="EH171" s="260">
        <v>39.144509194952668</v>
      </c>
      <c r="EI171" s="260">
        <v>11.251546877074528</v>
      </c>
      <c r="EJ171" s="268">
        <f t="shared" si="614"/>
        <v>0.79030865264571482</v>
      </c>
      <c r="EK171" s="266">
        <f t="shared" si="615"/>
        <v>3.587690740317738</v>
      </c>
      <c r="EL171" s="260">
        <v>7.4683252780978675</v>
      </c>
      <c r="EM171" s="268">
        <f t="shared" si="616"/>
        <v>0.10235339793633128</v>
      </c>
      <c r="EN171" s="268">
        <f t="shared" si="617"/>
        <v>4.373107739891319</v>
      </c>
      <c r="EO171" s="269">
        <f t="shared" si="618"/>
        <v>76.718292527902776</v>
      </c>
      <c r="EP171" s="69">
        <f t="shared" si="619"/>
        <v>96.665048585157493</v>
      </c>
      <c r="EQ171" s="260">
        <v>0</v>
      </c>
      <c r="ER171" s="260">
        <v>0</v>
      </c>
      <c r="ES171" s="260">
        <v>0</v>
      </c>
      <c r="ET171" s="68">
        <f t="shared" si="620"/>
        <v>0</v>
      </c>
      <c r="EU171" s="68">
        <f t="shared" si="621"/>
        <v>0</v>
      </c>
      <c r="EV171" s="260">
        <v>0</v>
      </c>
      <c r="EW171" s="260">
        <v>0</v>
      </c>
      <c r="EX171" s="68">
        <f t="shared" si="622"/>
        <v>0</v>
      </c>
      <c r="EY171" s="68">
        <f t="shared" si="623"/>
        <v>0</v>
      </c>
      <c r="EZ171" s="260">
        <v>0</v>
      </c>
      <c r="FA171" s="69">
        <f t="shared" si="624"/>
        <v>0</v>
      </c>
      <c r="FB171" s="260">
        <v>0</v>
      </c>
      <c r="FC171" s="260">
        <v>0</v>
      </c>
      <c r="FD171" s="68">
        <f t="shared" si="625"/>
        <v>0</v>
      </c>
      <c r="FE171" s="68">
        <f t="shared" si="626"/>
        <v>0</v>
      </c>
      <c r="FF171" s="260">
        <v>0</v>
      </c>
      <c r="FG171" s="69">
        <f t="shared" si="627"/>
        <v>0</v>
      </c>
      <c r="FH171" s="260">
        <v>0</v>
      </c>
      <c r="FI171" s="260">
        <v>0</v>
      </c>
      <c r="FJ171" s="68">
        <f t="shared" si="628"/>
        <v>0</v>
      </c>
      <c r="FK171" s="68">
        <f t="shared" si="629"/>
        <v>0</v>
      </c>
      <c r="FL171" s="260">
        <v>0</v>
      </c>
      <c r="FM171" s="69">
        <f t="shared" si="630"/>
        <v>0</v>
      </c>
      <c r="FN171" s="260">
        <v>0</v>
      </c>
      <c r="FO171" s="260">
        <v>0</v>
      </c>
      <c r="FP171" s="68">
        <f t="shared" si="631"/>
        <v>0</v>
      </c>
      <c r="FQ171" s="68">
        <f t="shared" si="632"/>
        <v>0</v>
      </c>
      <c r="FR171" s="260">
        <v>0</v>
      </c>
      <c r="FS171" s="264">
        <f t="shared" si="633"/>
        <v>0</v>
      </c>
      <c r="FT171" s="270">
        <f t="shared" si="489"/>
        <v>223.6582944942258</v>
      </c>
      <c r="FU171" s="271">
        <f t="shared" si="490"/>
        <v>57.403162918405336</v>
      </c>
      <c r="FV171" s="272">
        <f t="shared" si="634"/>
        <v>40.695182208025685</v>
      </c>
      <c r="FW171" s="272">
        <f t="shared" si="491"/>
        <v>6.2066395841046882</v>
      </c>
      <c r="FX171" s="272">
        <f t="shared" si="492"/>
        <v>35.6801666666668</v>
      </c>
      <c r="FY171" s="272">
        <f t="shared" si="493"/>
        <v>0</v>
      </c>
      <c r="FZ171" s="272">
        <f t="shared" si="494"/>
        <v>0</v>
      </c>
      <c r="GA171" s="272">
        <f t="shared" si="495"/>
        <v>0</v>
      </c>
      <c r="GB171" s="272">
        <f t="shared" si="496"/>
        <v>0</v>
      </c>
      <c r="GC171" s="272">
        <f t="shared" si="497"/>
        <v>0</v>
      </c>
      <c r="GD171" s="272">
        <f t="shared" si="498"/>
        <v>0</v>
      </c>
      <c r="GE171" s="272">
        <f t="shared" si="499"/>
        <v>20.241564908812993</v>
      </c>
      <c r="GF171" s="273">
        <f t="shared" si="500"/>
        <v>7.8742043613437929</v>
      </c>
      <c r="GG171" s="273">
        <f t="shared" si="501"/>
        <v>1.4217675191950248</v>
      </c>
      <c r="GH171" s="272">
        <f t="shared" si="635"/>
        <v>17.279844363951504</v>
      </c>
      <c r="GI171" s="274">
        <f t="shared" si="636"/>
        <v>12.344304023760898</v>
      </c>
      <c r="GJ171" s="275">
        <f t="shared" si="502"/>
        <v>0.23682026700795539</v>
      </c>
      <c r="GK171" s="271">
        <f t="shared" si="637"/>
        <v>177.50656064996699</v>
      </c>
      <c r="GL171" s="276">
        <f t="shared" si="638"/>
        <v>223.65826641895839</v>
      </c>
      <c r="GM171" s="272">
        <f t="shared" si="639"/>
        <v>77.621671303510027</v>
      </c>
      <c r="GN171" s="272">
        <f t="shared" si="640"/>
        <v>7.8652273703076681</v>
      </c>
      <c r="GO171" s="277">
        <f t="shared" si="641"/>
        <v>0.43728902762403032</v>
      </c>
      <c r="GP171" s="278">
        <f t="shared" si="642"/>
        <v>4.4309502372802193E-2</v>
      </c>
      <c r="GQ171" s="279">
        <f t="shared" si="643"/>
        <v>1.0672093696697023</v>
      </c>
      <c r="GR171" s="280">
        <f t="shared" si="644"/>
        <v>177.50656064996699</v>
      </c>
      <c r="GS171" s="272">
        <f t="shared" si="645"/>
        <v>77.621671303510027</v>
      </c>
      <c r="GT171" s="272">
        <f t="shared" si="503"/>
        <v>7.8652273703076681</v>
      </c>
      <c r="GU171" s="73">
        <f t="shared" si="646"/>
        <v>0.43728902762403032</v>
      </c>
      <c r="GV171" s="74">
        <f t="shared" si="647"/>
        <v>4.4309502372802193E-2</v>
      </c>
      <c r="GW171" s="279">
        <f t="shared" si="648"/>
        <v>1.0672093696697023</v>
      </c>
      <c r="GX171" s="280">
        <f t="shared" si="649"/>
        <v>132.30956816750214</v>
      </c>
      <c r="GY171" s="272">
        <f t="shared" si="504"/>
        <v>74.478808247377927</v>
      </c>
      <c r="GZ171" s="272">
        <f t="shared" si="505"/>
        <v>3.7108886012786035</v>
      </c>
      <c r="HA171" s="73">
        <f t="shared" si="650"/>
        <v>0.56291324413581911</v>
      </c>
      <c r="HB171" s="74">
        <f t="shared" si="651"/>
        <v>2.8047016195991724E-2</v>
      </c>
      <c r="HC171" s="279">
        <f t="shared" si="652"/>
        <v>1.0820293349303238</v>
      </c>
      <c r="HD171" s="280">
        <f t="shared" si="653"/>
        <v>132.30956816750214</v>
      </c>
      <c r="HE171" s="272">
        <f t="shared" si="506"/>
        <v>74.478808247377927</v>
      </c>
      <c r="HF171" s="272">
        <f t="shared" si="507"/>
        <v>3.7108886012786035</v>
      </c>
      <c r="HG171" s="73">
        <f t="shared" si="654"/>
        <v>0.56291324413581911</v>
      </c>
      <c r="HH171" s="74">
        <f t="shared" si="655"/>
        <v>2.8047016195991724E-2</v>
      </c>
      <c r="HI171" s="281">
        <f t="shared" si="656"/>
        <v>1.0820293349303238</v>
      </c>
      <c r="HJ171" s="72">
        <f t="shared" si="508"/>
        <v>1.0954904179659493</v>
      </c>
      <c r="HK171" s="73">
        <f t="shared" si="657"/>
        <v>1.0954904179659493</v>
      </c>
      <c r="HL171" s="73">
        <f t="shared" si="509"/>
        <v>0.82786064415519067</v>
      </c>
      <c r="HM171" s="74">
        <f t="shared" si="658"/>
        <v>0.82786064415519067</v>
      </c>
      <c r="HN171" s="75"/>
      <c r="HO171" s="75"/>
      <c r="HP171" s="76">
        <f t="shared" si="659"/>
        <v>0</v>
      </c>
      <c r="HQ171" s="77">
        <f t="shared" si="660"/>
        <v>0</v>
      </c>
      <c r="HR171" s="77">
        <f t="shared" si="661"/>
        <v>0</v>
      </c>
      <c r="HS171" s="77">
        <f t="shared" si="662"/>
        <v>0</v>
      </c>
      <c r="HT171" s="282">
        <f t="shared" si="663"/>
        <v>0</v>
      </c>
      <c r="HU171" s="73"/>
      <c r="HV171" s="74"/>
      <c r="HW171" s="279"/>
      <c r="HX171" s="76">
        <f t="shared" si="664"/>
        <v>0</v>
      </c>
      <c r="HY171" s="77">
        <f t="shared" si="665"/>
        <v>0</v>
      </c>
      <c r="HZ171" s="77">
        <f t="shared" si="510"/>
        <v>0</v>
      </c>
      <c r="IA171" s="77">
        <f t="shared" si="666"/>
        <v>0</v>
      </c>
      <c r="IB171" s="282">
        <f t="shared" si="667"/>
        <v>0</v>
      </c>
      <c r="IC171" s="73"/>
      <c r="ID171" s="74"/>
      <c r="IE171" s="279"/>
      <c r="IF171" s="76">
        <f t="shared" si="511"/>
        <v>3.1428630561320983</v>
      </c>
      <c r="IG171" s="77">
        <f t="shared" si="668"/>
        <v>3.5766095865088889</v>
      </c>
      <c r="IH171" s="77">
        <f t="shared" si="512"/>
        <v>4.1543387690290645</v>
      </c>
      <c r="II171" s="77">
        <f t="shared" si="669"/>
        <v>4.7974304104747638</v>
      </c>
      <c r="IJ171" s="282">
        <f t="shared" si="670"/>
        <v>45.19699248246485</v>
      </c>
      <c r="IK171" s="73">
        <f t="shared" si="671"/>
        <v>6.953699535099464E-2</v>
      </c>
      <c r="IL171" s="74">
        <f t="shared" si="672"/>
        <v>9.1916265681634232E-2</v>
      </c>
      <c r="IM171" s="279">
        <f t="shared" si="673"/>
        <v>1.0238254386559078</v>
      </c>
      <c r="IN171" s="76">
        <f t="shared" si="513"/>
        <v>0</v>
      </c>
      <c r="IO171" s="77">
        <f t="shared" si="674"/>
        <v>0</v>
      </c>
      <c r="IP171" s="77">
        <f t="shared" si="514"/>
        <v>0</v>
      </c>
      <c r="IQ171" s="77">
        <f t="shared" si="675"/>
        <v>0</v>
      </c>
      <c r="IR171" s="282">
        <f t="shared" si="676"/>
        <v>0</v>
      </c>
      <c r="IS171" s="283"/>
      <c r="IT171" s="284"/>
      <c r="IU171" s="285"/>
      <c r="IV171" s="76">
        <f t="shared" si="515"/>
        <v>0</v>
      </c>
      <c r="IW171" s="77">
        <f t="shared" si="677"/>
        <v>0</v>
      </c>
      <c r="IX171" s="77">
        <f t="shared" si="678"/>
        <v>0</v>
      </c>
      <c r="IY171" s="77">
        <f t="shared" si="679"/>
        <v>0</v>
      </c>
      <c r="IZ171" s="282">
        <f t="shared" si="680"/>
        <v>0</v>
      </c>
      <c r="JA171" s="283"/>
      <c r="JB171" s="284"/>
      <c r="JC171" s="285"/>
      <c r="JD171" s="76">
        <f t="shared" si="516"/>
        <v>0</v>
      </c>
      <c r="JE171" s="77">
        <f t="shared" si="681"/>
        <v>0</v>
      </c>
      <c r="JF171" s="77">
        <f t="shared" si="517"/>
        <v>0</v>
      </c>
      <c r="JG171" s="77">
        <f t="shared" si="682"/>
        <v>0</v>
      </c>
      <c r="JH171" s="282">
        <f t="shared" si="683"/>
        <v>0</v>
      </c>
      <c r="JI171" s="283"/>
      <c r="JJ171" s="284"/>
      <c r="JK171" s="285"/>
      <c r="JL171" s="76">
        <f t="shared" si="518"/>
        <v>38.293415209054871</v>
      </c>
      <c r="JM171" s="77">
        <f t="shared" si="684"/>
        <v>43.57828944205653</v>
      </c>
      <c r="JN171" s="77">
        <f t="shared" si="519"/>
        <v>2.5693739169906076</v>
      </c>
      <c r="JO171" s="77">
        <f t="shared" si="685"/>
        <v>2.9671129993407539</v>
      </c>
      <c r="JP171" s="282">
        <f t="shared" si="686"/>
        <v>45.575895147800544</v>
      </c>
      <c r="JQ171" s="73">
        <f t="shared" si="520"/>
        <v>0.84021202622287672</v>
      </c>
      <c r="JR171" s="74">
        <f t="shared" si="521"/>
        <v>5.6375720293770325E-2</v>
      </c>
      <c r="JS171" s="279">
        <f t="shared" si="687"/>
        <v>1.1246846232404948</v>
      </c>
      <c r="JT171" s="76">
        <f t="shared" si="522"/>
        <v>0</v>
      </c>
      <c r="JU171" s="77">
        <f t="shared" si="688"/>
        <v>0</v>
      </c>
      <c r="JV171" s="77">
        <f t="shared" si="523"/>
        <v>0</v>
      </c>
      <c r="JW171" s="77">
        <f t="shared" si="689"/>
        <v>0</v>
      </c>
      <c r="JX171" s="282">
        <f t="shared" si="690"/>
        <v>0</v>
      </c>
      <c r="JY171" s="73"/>
      <c r="JZ171" s="74"/>
      <c r="KA171" s="279"/>
      <c r="KB171" s="76">
        <f t="shared" si="524"/>
        <v>0</v>
      </c>
      <c r="KC171" s="77">
        <f t="shared" si="691"/>
        <v>0</v>
      </c>
      <c r="KD171" s="77">
        <f t="shared" si="525"/>
        <v>0</v>
      </c>
      <c r="KE171" s="77">
        <f t="shared" si="692"/>
        <v>0</v>
      </c>
      <c r="KF171" s="282">
        <f t="shared" si="693"/>
        <v>0</v>
      </c>
      <c r="KG171" s="73"/>
      <c r="KH171" s="74"/>
      <c r="KI171" s="279"/>
      <c r="KJ171" s="76">
        <f t="shared" si="526"/>
        <v>7.6193077146902999</v>
      </c>
      <c r="KK171" s="77">
        <f t="shared" si="694"/>
        <v>8.6708483723947083</v>
      </c>
      <c r="KL171" s="77">
        <f t="shared" si="527"/>
        <v>0.24885263370594993</v>
      </c>
      <c r="KM171" s="77">
        <f t="shared" si="695"/>
        <v>0.28737502140363097</v>
      </c>
      <c r="KN171" s="282">
        <f t="shared" si="696"/>
        <v>10.015402773757092</v>
      </c>
      <c r="KO171" s="73">
        <f t="shared" si="528"/>
        <v>0.76075899160589211</v>
      </c>
      <c r="KP171" s="74">
        <f t="shared" si="529"/>
        <v>2.4846992110792315E-2</v>
      </c>
      <c r="KQ171" s="279">
        <f t="shared" si="530"/>
        <v>1.1088386628102798</v>
      </c>
      <c r="KR171" s="76">
        <f t="shared" si="531"/>
        <v>0</v>
      </c>
      <c r="KS171" s="77">
        <f t="shared" si="697"/>
        <v>0</v>
      </c>
      <c r="KT171" s="77">
        <f t="shared" si="532"/>
        <v>0</v>
      </c>
      <c r="KU171" s="77">
        <f t="shared" si="698"/>
        <v>0</v>
      </c>
      <c r="KV171" s="282">
        <f t="shared" si="699"/>
        <v>0</v>
      </c>
      <c r="KW171" s="73"/>
      <c r="KX171" s="74"/>
      <c r="KY171" s="279"/>
      <c r="KZ171" s="76">
        <f t="shared" si="533"/>
        <v>28.566085323632759</v>
      </c>
      <c r="LA171" s="77">
        <f t="shared" si="700"/>
        <v>32.508490759147314</v>
      </c>
      <c r="LB171" s="77">
        <f t="shared" si="534"/>
        <v>0.89266205058204606</v>
      </c>
      <c r="LC171" s="77">
        <f t="shared" si="701"/>
        <v>1.0308461360121468</v>
      </c>
      <c r="LD171" s="286">
        <f t="shared" si="702"/>
        <v>76.718292527902776</v>
      </c>
      <c r="LE171" s="73">
        <f t="shared" si="535"/>
        <v>0.37235037932111364</v>
      </c>
      <c r="LF171" s="74">
        <f t="shared" si="536"/>
        <v>1.1635582872981448E-2</v>
      </c>
      <c r="LG171" s="279">
        <f t="shared" si="537"/>
        <v>1.0531892640788443</v>
      </c>
      <c r="LH171" s="76">
        <f t="shared" si="538"/>
        <v>0</v>
      </c>
      <c r="LI171" s="77">
        <f t="shared" si="703"/>
        <v>0</v>
      </c>
      <c r="LJ171" s="77">
        <f t="shared" si="539"/>
        <v>0</v>
      </c>
      <c r="LK171" s="77">
        <f t="shared" si="704"/>
        <v>0</v>
      </c>
      <c r="LL171" s="282">
        <f t="shared" si="705"/>
        <v>0</v>
      </c>
      <c r="LM171" s="73"/>
      <c r="LN171" s="74"/>
      <c r="LO171" s="279"/>
      <c r="LP171" s="76">
        <f t="shared" si="540"/>
        <v>0</v>
      </c>
      <c r="LQ171" s="77">
        <f t="shared" si="706"/>
        <v>0</v>
      </c>
      <c r="LR171" s="77">
        <f t="shared" si="541"/>
        <v>0</v>
      </c>
      <c r="LS171" s="77">
        <f t="shared" si="707"/>
        <v>0</v>
      </c>
      <c r="LT171" s="282">
        <f t="shared" si="708"/>
        <v>0</v>
      </c>
      <c r="LU171" s="73"/>
      <c r="LV171" s="74"/>
      <c r="LW171" s="279"/>
      <c r="LX171" s="76">
        <f t="shared" si="542"/>
        <v>0</v>
      </c>
      <c r="LY171" s="77">
        <f t="shared" si="709"/>
        <v>0</v>
      </c>
      <c r="LZ171" s="77">
        <f t="shared" si="543"/>
        <v>0</v>
      </c>
      <c r="MA171" s="77">
        <f t="shared" si="710"/>
        <v>0</v>
      </c>
      <c r="MB171" s="286">
        <f t="shared" si="711"/>
        <v>0</v>
      </c>
      <c r="MC171" s="73"/>
      <c r="MD171" s="74"/>
      <c r="ME171" s="279"/>
      <c r="MF171" s="76">
        <f t="shared" si="544"/>
        <v>0</v>
      </c>
      <c r="MG171" s="77">
        <f t="shared" si="712"/>
        <v>0</v>
      </c>
      <c r="MH171" s="77">
        <f t="shared" si="545"/>
        <v>0</v>
      </c>
      <c r="MI171" s="77">
        <f t="shared" si="713"/>
        <v>0</v>
      </c>
      <c r="MJ171" s="286">
        <f t="shared" si="714"/>
        <v>0</v>
      </c>
      <c r="MK171" s="73"/>
      <c r="ML171" s="74"/>
      <c r="MM171" s="279"/>
      <c r="MN171" s="287">
        <f t="shared" si="715"/>
        <v>1.0672087363632698</v>
      </c>
      <c r="MO171" s="288">
        <f t="shared" si="715"/>
        <v>0</v>
      </c>
      <c r="MP171" s="288">
        <f t="shared" si="715"/>
        <v>1.0820308433044599</v>
      </c>
      <c r="MQ171" s="289">
        <f t="shared" si="546"/>
        <v>0</v>
      </c>
      <c r="MR171" s="290">
        <f t="shared" si="716"/>
        <v>1.0954897678768964</v>
      </c>
      <c r="MS171" s="291"/>
      <c r="MT171" s="291">
        <f t="shared" si="547"/>
        <v>0.82786179821224215</v>
      </c>
      <c r="MU171" s="292"/>
      <c r="MV171" s="359">
        <f t="shared" si="548"/>
        <v>0</v>
      </c>
      <c r="MW171" s="360">
        <f t="shared" si="549"/>
        <v>0</v>
      </c>
      <c r="MX171" s="360">
        <f t="shared" si="550"/>
        <v>0.2676279696646543</v>
      </c>
      <c r="MY171" s="360">
        <f t="shared" si="551"/>
        <v>0</v>
      </c>
      <c r="MZ171" s="360">
        <f t="shared" si="552"/>
        <v>0</v>
      </c>
      <c r="NA171" s="360">
        <f t="shared" si="553"/>
        <v>0</v>
      </c>
      <c r="NB171" s="360">
        <f t="shared" si="554"/>
        <v>0.29635439822387039</v>
      </c>
      <c r="NC171" s="360">
        <f t="shared" si="555"/>
        <v>0</v>
      </c>
      <c r="ND171" s="360">
        <f t="shared" si="556"/>
        <v>0</v>
      </c>
      <c r="NE171" s="360">
        <f t="shared" si="557"/>
        <v>6.4312642442996226E-2</v>
      </c>
      <c r="NF171" s="360">
        <f t="shared" si="558"/>
        <v>0</v>
      </c>
      <c r="NG171" s="360">
        <f t="shared" si="559"/>
        <v>0.46719475754537532</v>
      </c>
      <c r="NH171" s="360">
        <f t="shared" si="560"/>
        <v>0</v>
      </c>
      <c r="NI171" s="360">
        <f t="shared" si="561"/>
        <v>0</v>
      </c>
      <c r="NJ171" s="360">
        <f t="shared" si="562"/>
        <v>0</v>
      </c>
      <c r="NK171" s="361">
        <f t="shared" si="563"/>
        <v>0</v>
      </c>
      <c r="NL171" s="145">
        <f t="shared" si="717"/>
        <v>1.0954897678768964</v>
      </c>
      <c r="NM171" s="40"/>
      <c r="NN171" s="56">
        <f t="shared" si="718"/>
        <v>0.82786179821224215</v>
      </c>
      <c r="NO171" s="59"/>
      <c r="NP171" s="55">
        <f t="shared" si="564"/>
        <v>1.0672087363632698</v>
      </c>
      <c r="NQ171" s="40"/>
      <c r="NR171" s="56">
        <f t="shared" si="565"/>
        <v>1.0820308433044599</v>
      </c>
      <c r="NS171" s="60"/>
      <c r="NT171" s="41"/>
      <c r="NU171" s="86">
        <f t="shared" si="721"/>
        <v>0</v>
      </c>
      <c r="NV171" s="86">
        <f t="shared" si="721"/>
        <v>0</v>
      </c>
      <c r="NW171" s="86">
        <f t="shared" si="721"/>
        <v>0</v>
      </c>
      <c r="NX171" s="86">
        <f t="shared" si="719"/>
        <v>0</v>
      </c>
      <c r="NY171" s="87">
        <f t="shared" si="722"/>
        <v>0</v>
      </c>
      <c r="NZ171" s="87">
        <f t="shared" si="722"/>
        <v>0</v>
      </c>
      <c r="OA171" s="87">
        <f t="shared" si="722"/>
        <v>0</v>
      </c>
      <c r="OB171" s="87">
        <f t="shared" si="720"/>
        <v>0</v>
      </c>
      <c r="OC171" s="26"/>
    </row>
    <row r="172" spans="1:393" thickBot="1" x14ac:dyDescent="0.35">
      <c r="A172" s="136" t="s">
        <v>442</v>
      </c>
      <c r="B172" s="137" t="s">
        <v>443</v>
      </c>
      <c r="C172" s="133" t="s">
        <v>118</v>
      </c>
      <c r="D172" s="64">
        <f>VLOOKUP(B172,[1]УсіТ_1!$A$10:$G$556,6,FALSE)</f>
        <v>280.10000000000002</v>
      </c>
      <c r="E172" s="64">
        <f>VLOOKUP(B172,[1]УсіТ_1!$A$10:$G$556,7,FALSE)</f>
        <v>69.2</v>
      </c>
      <c r="F172" s="38">
        <v>57.9</v>
      </c>
      <c r="G172" s="38"/>
      <c r="H172" s="39"/>
      <c r="I172" s="256">
        <v>1.1306</v>
      </c>
      <c r="J172" s="62">
        <v>1.1306</v>
      </c>
      <c r="K172" s="257">
        <f t="shared" si="566"/>
        <v>0.72389999999999999</v>
      </c>
      <c r="L172" s="258">
        <f t="shared" si="567"/>
        <v>0.72389999999999999</v>
      </c>
      <c r="M172" s="63">
        <v>0</v>
      </c>
      <c r="N172" s="63">
        <v>0</v>
      </c>
      <c r="O172" s="63">
        <v>0.40670000000000001</v>
      </c>
      <c r="P172" s="63">
        <v>0</v>
      </c>
      <c r="Q172" s="63">
        <v>0</v>
      </c>
      <c r="R172" s="63">
        <v>0</v>
      </c>
      <c r="S172" s="63">
        <v>0.26229999999999998</v>
      </c>
      <c r="T172" s="63">
        <v>0</v>
      </c>
      <c r="U172" s="63">
        <v>0</v>
      </c>
      <c r="V172" s="63">
        <v>6.5299999999999997E-2</v>
      </c>
      <c r="W172" s="63">
        <v>0</v>
      </c>
      <c r="X172" s="63">
        <v>0.39629999999999999</v>
      </c>
      <c r="Y172" s="63">
        <v>0</v>
      </c>
      <c r="Z172" s="63">
        <v>0</v>
      </c>
      <c r="AA172" s="63">
        <v>0</v>
      </c>
      <c r="AB172" s="259">
        <v>0</v>
      </c>
      <c r="AC172" s="144">
        <v>0</v>
      </c>
      <c r="AD172" s="70">
        <v>0</v>
      </c>
      <c r="AE172" s="70">
        <v>0</v>
      </c>
      <c r="AF172" s="68">
        <f t="shared" si="568"/>
        <v>0</v>
      </c>
      <c r="AG172" s="68">
        <f t="shared" si="569"/>
        <v>0</v>
      </c>
      <c r="AH172" s="71">
        <v>0</v>
      </c>
      <c r="AI172" s="71">
        <v>0</v>
      </c>
      <c r="AJ172" s="68">
        <f t="shared" si="570"/>
        <v>0</v>
      </c>
      <c r="AK172" s="68">
        <f t="shared" si="571"/>
        <v>0</v>
      </c>
      <c r="AL172" s="71">
        <v>0</v>
      </c>
      <c r="AM172" s="69">
        <f t="shared" si="572"/>
        <v>0</v>
      </c>
      <c r="AN172" s="260">
        <v>0</v>
      </c>
      <c r="AO172" s="71">
        <v>0</v>
      </c>
      <c r="AP172" s="71">
        <v>0</v>
      </c>
      <c r="AQ172" s="68">
        <f t="shared" si="573"/>
        <v>0</v>
      </c>
      <c r="AR172" s="68">
        <f t="shared" si="574"/>
        <v>0</v>
      </c>
      <c r="AS172" s="71">
        <v>0</v>
      </c>
      <c r="AT172" s="261">
        <f t="shared" si="485"/>
        <v>0</v>
      </c>
      <c r="AU172" s="71">
        <v>0</v>
      </c>
      <c r="AV172" s="68">
        <f t="shared" si="575"/>
        <v>0</v>
      </c>
      <c r="AW172" s="68">
        <f t="shared" si="576"/>
        <v>0</v>
      </c>
      <c r="AX172" s="71">
        <v>0</v>
      </c>
      <c r="AY172" s="69">
        <f t="shared" si="577"/>
        <v>0</v>
      </c>
      <c r="AZ172" s="260">
        <v>14</v>
      </c>
      <c r="BA172" s="260">
        <v>71.3603333333335</v>
      </c>
      <c r="BB172" s="260">
        <v>7.4418633333333499</v>
      </c>
      <c r="BC172" s="262">
        <f t="shared" si="578"/>
        <v>5.9534906666666805</v>
      </c>
      <c r="BD172" s="262">
        <f t="shared" si="486"/>
        <v>1.4883726666666695</v>
      </c>
      <c r="BE172" s="260">
        <v>2.7932473333333401</v>
      </c>
      <c r="BF172" s="262">
        <f t="shared" si="579"/>
        <v>2.2345978666666722</v>
      </c>
      <c r="BG172" s="262">
        <f t="shared" si="487"/>
        <v>0.55864946666666793</v>
      </c>
      <c r="BH172" s="260">
        <v>8.79890585368614</v>
      </c>
      <c r="BI172" s="263">
        <f t="shared" si="580"/>
        <v>5.1522345182493341</v>
      </c>
      <c r="BJ172" s="68">
        <f t="shared" si="581"/>
        <v>0.12058900472476855</v>
      </c>
      <c r="BK172" s="260">
        <v>4.5193343594897257</v>
      </c>
      <c r="BL172" s="69">
        <f t="shared" si="582"/>
        <v>113.89642105581126</v>
      </c>
      <c r="BM172" s="260">
        <v>0</v>
      </c>
      <c r="BN172" s="260">
        <v>0</v>
      </c>
      <c r="BO172" s="260">
        <v>0</v>
      </c>
      <c r="BP172" s="68">
        <f t="shared" si="583"/>
        <v>0</v>
      </c>
      <c r="BQ172" s="68">
        <f t="shared" si="584"/>
        <v>0</v>
      </c>
      <c r="BR172" s="260">
        <v>0</v>
      </c>
      <c r="BS172" s="260">
        <v>0</v>
      </c>
      <c r="BT172" s="68">
        <f t="shared" si="585"/>
        <v>0</v>
      </c>
      <c r="BU172" s="68">
        <f t="shared" si="586"/>
        <v>0</v>
      </c>
      <c r="BV172" s="260">
        <v>0</v>
      </c>
      <c r="BW172" s="69">
        <f t="shared" si="587"/>
        <v>0</v>
      </c>
      <c r="BX172" s="260">
        <v>0</v>
      </c>
      <c r="BY172" s="260">
        <v>0</v>
      </c>
      <c r="BZ172" s="263">
        <f t="shared" si="588"/>
        <v>0</v>
      </c>
      <c r="CA172" s="263">
        <f t="shared" si="589"/>
        <v>0</v>
      </c>
      <c r="CB172" s="260">
        <v>0</v>
      </c>
      <c r="CC172" s="264">
        <f t="shared" si="590"/>
        <v>0</v>
      </c>
      <c r="CD172" s="260">
        <v>0</v>
      </c>
      <c r="CE172" s="260">
        <v>0</v>
      </c>
      <c r="CF172" s="263">
        <f t="shared" si="591"/>
        <v>0</v>
      </c>
      <c r="CG172" s="263">
        <f t="shared" si="592"/>
        <v>0</v>
      </c>
      <c r="CH172" s="260">
        <v>0</v>
      </c>
      <c r="CI172" s="69">
        <f t="shared" si="593"/>
        <v>0</v>
      </c>
      <c r="CJ172" s="260">
        <v>34.574890871360374</v>
      </c>
      <c r="CK172" s="260">
        <v>7.6064773948135453</v>
      </c>
      <c r="CL172" s="260">
        <v>3.2944791643132625</v>
      </c>
      <c r="CM172" s="260">
        <v>2.7156399651876368</v>
      </c>
      <c r="CN172" s="260">
        <v>7.1572912880035338</v>
      </c>
      <c r="CO172" s="265">
        <f t="shared" si="594"/>
        <v>0.50272814006936817</v>
      </c>
      <c r="CP172" s="266">
        <f t="shared" si="595"/>
        <v>2.2821882146753825</v>
      </c>
      <c r="CQ172" s="260">
        <v>5.6762684414599427</v>
      </c>
      <c r="CR172" s="265">
        <f t="shared" si="596"/>
        <v>7.7793258990208516E-2</v>
      </c>
      <c r="CS172" s="265">
        <f t="shared" si="597"/>
        <v>3.3237616909706356</v>
      </c>
      <c r="CT172" s="260">
        <v>2.9154703801930442</v>
      </c>
      <c r="CU172" s="267">
        <f t="shared" si="488"/>
        <v>73.469853048172425</v>
      </c>
      <c r="CV172" s="260">
        <v>0</v>
      </c>
      <c r="CW172" s="260">
        <v>0</v>
      </c>
      <c r="CX172" s="68">
        <f t="shared" si="598"/>
        <v>0</v>
      </c>
      <c r="CY172" s="68">
        <f t="shared" si="599"/>
        <v>0</v>
      </c>
      <c r="CZ172" s="260">
        <v>0</v>
      </c>
      <c r="DA172" s="69">
        <f t="shared" si="600"/>
        <v>0</v>
      </c>
      <c r="DB172" s="260">
        <v>0</v>
      </c>
      <c r="DC172" s="260">
        <v>0</v>
      </c>
      <c r="DD172" s="68">
        <f t="shared" si="601"/>
        <v>0</v>
      </c>
      <c r="DE172" s="68">
        <f t="shared" si="602"/>
        <v>0</v>
      </c>
      <c r="DF172" s="260">
        <v>0</v>
      </c>
      <c r="DG172" s="69">
        <f t="shared" si="603"/>
        <v>0</v>
      </c>
      <c r="DH172" s="260">
        <v>6.6759041078092807</v>
      </c>
      <c r="DI172" s="260">
        <v>1.4686989037180418</v>
      </c>
      <c r="DJ172" s="260">
        <v>0.10034810804999995</v>
      </c>
      <c r="DK172" s="260">
        <v>4.8600581904851561</v>
      </c>
      <c r="DL172" s="68">
        <f t="shared" si="604"/>
        <v>0.34137048729967734</v>
      </c>
      <c r="DM172" s="68">
        <f t="shared" si="605"/>
        <v>1.5496878747344778</v>
      </c>
      <c r="DN172" s="260">
        <v>1.413593379645</v>
      </c>
      <c r="DO172" s="68">
        <f t="shared" si="606"/>
        <v>1.9373297268034724E-2</v>
      </c>
      <c r="DP172" s="68">
        <f t="shared" si="607"/>
        <v>0.8277352578246483</v>
      </c>
      <c r="DQ172" s="260">
        <v>0.72605615299828496</v>
      </c>
      <c r="DR172" s="264">
        <f t="shared" si="608"/>
        <v>18.293590611246916</v>
      </c>
      <c r="DS172" s="260">
        <v>0</v>
      </c>
      <c r="DT172" s="260">
        <v>0</v>
      </c>
      <c r="DU172" s="260">
        <v>0</v>
      </c>
      <c r="DV172" s="68">
        <f t="shared" si="609"/>
        <v>0</v>
      </c>
      <c r="DW172" s="68">
        <f t="shared" si="610"/>
        <v>0</v>
      </c>
      <c r="DX172" s="260">
        <v>0</v>
      </c>
      <c r="DY172" s="260">
        <v>0</v>
      </c>
      <c r="DZ172" s="260">
        <v>0</v>
      </c>
      <c r="EA172" s="260">
        <v>0</v>
      </c>
      <c r="EB172" s="68">
        <f t="shared" si="611"/>
        <v>0</v>
      </c>
      <c r="EC172" s="68">
        <f t="shared" si="612"/>
        <v>0</v>
      </c>
      <c r="ED172" s="267">
        <v>0</v>
      </c>
      <c r="EE172" s="69">
        <f t="shared" si="613"/>
        <v>0</v>
      </c>
      <c r="EF172" s="260">
        <v>17.729201111111099</v>
      </c>
      <c r="EG172" s="260">
        <v>3.9004242444444399</v>
      </c>
      <c r="EH172" s="260">
        <v>44.979980306063773</v>
      </c>
      <c r="EI172" s="260">
        <v>12.908024299405728</v>
      </c>
      <c r="EJ172" s="268">
        <f t="shared" si="614"/>
        <v>0.90665962679025824</v>
      </c>
      <c r="EK172" s="266">
        <f t="shared" si="615"/>
        <v>4.1158784441571088</v>
      </c>
      <c r="EL172" s="260">
        <v>8.5756506389398872</v>
      </c>
      <c r="EM172" s="268">
        <f t="shared" si="616"/>
        <v>0.11752929200667116</v>
      </c>
      <c r="EN172" s="268">
        <f t="shared" si="617"/>
        <v>5.021506534233807</v>
      </c>
      <c r="EO172" s="269">
        <f t="shared" si="618"/>
        <v>88.093280599964928</v>
      </c>
      <c r="EP172" s="69">
        <f t="shared" si="619"/>
        <v>110.9975335559558</v>
      </c>
      <c r="EQ172" s="260">
        <v>0</v>
      </c>
      <c r="ER172" s="260">
        <v>0</v>
      </c>
      <c r="ES172" s="260">
        <v>0</v>
      </c>
      <c r="ET172" s="68">
        <f t="shared" si="620"/>
        <v>0</v>
      </c>
      <c r="EU172" s="68">
        <f t="shared" si="621"/>
        <v>0</v>
      </c>
      <c r="EV172" s="260">
        <v>0</v>
      </c>
      <c r="EW172" s="260">
        <v>0</v>
      </c>
      <c r="EX172" s="68">
        <f t="shared" si="622"/>
        <v>0</v>
      </c>
      <c r="EY172" s="68">
        <f t="shared" si="623"/>
        <v>0</v>
      </c>
      <c r="EZ172" s="260">
        <v>0</v>
      </c>
      <c r="FA172" s="69">
        <f t="shared" si="624"/>
        <v>0</v>
      </c>
      <c r="FB172" s="260">
        <v>0</v>
      </c>
      <c r="FC172" s="260">
        <v>0</v>
      </c>
      <c r="FD172" s="68">
        <f t="shared" si="625"/>
        <v>0</v>
      </c>
      <c r="FE172" s="68">
        <f t="shared" si="626"/>
        <v>0</v>
      </c>
      <c r="FF172" s="260">
        <v>0</v>
      </c>
      <c r="FG172" s="69">
        <f t="shared" si="627"/>
        <v>0</v>
      </c>
      <c r="FH172" s="260">
        <v>0</v>
      </c>
      <c r="FI172" s="260">
        <v>0</v>
      </c>
      <c r="FJ172" s="68">
        <f t="shared" si="628"/>
        <v>0</v>
      </c>
      <c r="FK172" s="68">
        <f t="shared" si="629"/>
        <v>0</v>
      </c>
      <c r="FL172" s="260">
        <v>0</v>
      </c>
      <c r="FM172" s="69">
        <f t="shared" si="630"/>
        <v>0</v>
      </c>
      <c r="FN172" s="260">
        <v>0</v>
      </c>
      <c r="FO172" s="260">
        <v>0</v>
      </c>
      <c r="FP172" s="68">
        <f t="shared" si="631"/>
        <v>0</v>
      </c>
      <c r="FQ172" s="68">
        <f t="shared" si="632"/>
        <v>0</v>
      </c>
      <c r="FR172" s="260">
        <v>0</v>
      </c>
      <c r="FS172" s="264">
        <f t="shared" si="633"/>
        <v>0</v>
      </c>
      <c r="FT172" s="270">
        <f t="shared" si="489"/>
        <v>316.65739827118642</v>
      </c>
      <c r="FU172" s="271">
        <f t="shared" si="490"/>
        <v>71.955596633256775</v>
      </c>
      <c r="FV172" s="272">
        <f t="shared" si="634"/>
        <v>47.706189746572733</v>
      </c>
      <c r="FW172" s="272">
        <f t="shared" si="491"/>
        <v>10.903728498520991</v>
      </c>
      <c r="FX172" s="272">
        <f t="shared" si="492"/>
        <v>71.3603333333335</v>
      </c>
      <c r="FY172" s="272">
        <f t="shared" si="493"/>
        <v>0</v>
      </c>
      <c r="FZ172" s="272">
        <f t="shared" si="494"/>
        <v>0</v>
      </c>
      <c r="GA172" s="272">
        <f t="shared" si="495"/>
        <v>0</v>
      </c>
      <c r="GB172" s="272">
        <f t="shared" si="496"/>
        <v>0</v>
      </c>
      <c r="GC172" s="272">
        <f t="shared" si="497"/>
        <v>0</v>
      </c>
      <c r="GD172" s="272">
        <f t="shared" si="498"/>
        <v>0</v>
      </c>
      <c r="GE172" s="272">
        <f t="shared" si="499"/>
        <v>24.925373777894418</v>
      </c>
      <c r="GF172" s="273">
        <f t="shared" si="500"/>
        <v>9.6962605309517027</v>
      </c>
      <c r="GG172" s="273">
        <f t="shared" si="501"/>
        <v>1.7507582541593036</v>
      </c>
      <c r="GH172" s="272">
        <f t="shared" si="635"/>
        <v>24.46441831373097</v>
      </c>
      <c r="GI172" s="274">
        <f t="shared" si="636"/>
        <v>17.476790361559679</v>
      </c>
      <c r="GJ172" s="275">
        <f t="shared" si="502"/>
        <v>0.33528485298968297</v>
      </c>
      <c r="GK172" s="271">
        <f t="shared" si="637"/>
        <v>251.31564030330935</v>
      </c>
      <c r="GL172" s="276">
        <f t="shared" si="638"/>
        <v>316.65770678216978</v>
      </c>
      <c r="GM172" s="272">
        <f t="shared" si="639"/>
        <v>99.128647525768159</v>
      </c>
      <c r="GN172" s="272">
        <f t="shared" si="640"/>
        <v>12.989771605669977</v>
      </c>
      <c r="GO172" s="277">
        <f t="shared" si="641"/>
        <v>0.39443883160686366</v>
      </c>
      <c r="GP172" s="278">
        <f t="shared" si="642"/>
        <v>5.168708000024512E-2</v>
      </c>
      <c r="GQ172" s="279">
        <f t="shared" si="643"/>
        <v>1.0624376631341013</v>
      </c>
      <c r="GR172" s="280">
        <f t="shared" si="644"/>
        <v>251.31564030330935</v>
      </c>
      <c r="GS172" s="272">
        <f t="shared" si="645"/>
        <v>99.128647525768159</v>
      </c>
      <c r="GT172" s="272">
        <f t="shared" si="503"/>
        <v>12.989771605669977</v>
      </c>
      <c r="GU172" s="73">
        <f t="shared" si="646"/>
        <v>0.39443883160686366</v>
      </c>
      <c r="GV172" s="74">
        <f t="shared" si="647"/>
        <v>5.168708000024512E-2</v>
      </c>
      <c r="GW172" s="279">
        <f t="shared" si="648"/>
        <v>1.0624376631341013</v>
      </c>
      <c r="GX172" s="280">
        <f t="shared" si="649"/>
        <v>160.92165533837976</v>
      </c>
      <c r="GY172" s="272">
        <f t="shared" si="504"/>
        <v>92.842921413503973</v>
      </c>
      <c r="GZ172" s="272">
        <f t="shared" si="505"/>
        <v>4.6810940676118555</v>
      </c>
      <c r="HA172" s="73">
        <f t="shared" si="650"/>
        <v>0.57694485691361741</v>
      </c>
      <c r="HB172" s="74">
        <f t="shared" si="651"/>
        <v>2.9089273645418537E-2</v>
      </c>
      <c r="HC172" s="279">
        <f t="shared" si="652"/>
        <v>1.0841271792629592</v>
      </c>
      <c r="HD172" s="280">
        <f t="shared" si="653"/>
        <v>160.92165533837976</v>
      </c>
      <c r="HE172" s="272">
        <f t="shared" si="506"/>
        <v>92.842921413503973</v>
      </c>
      <c r="HF172" s="272">
        <f t="shared" si="507"/>
        <v>4.6810940676118555</v>
      </c>
      <c r="HG172" s="73">
        <f t="shared" si="654"/>
        <v>0.57694485691361741</v>
      </c>
      <c r="HH172" s="74">
        <f t="shared" si="655"/>
        <v>2.9089273645418537E-2</v>
      </c>
      <c r="HI172" s="281">
        <f t="shared" si="656"/>
        <v>1.0841271792629592</v>
      </c>
      <c r="HJ172" s="72">
        <f t="shared" si="508"/>
        <v>1.201192021939415</v>
      </c>
      <c r="HK172" s="73">
        <f t="shared" si="657"/>
        <v>1.201192021939415</v>
      </c>
      <c r="HL172" s="73">
        <f t="shared" si="509"/>
        <v>0.78479966506845611</v>
      </c>
      <c r="HM172" s="74">
        <f t="shared" si="658"/>
        <v>0.78479966506845611</v>
      </c>
      <c r="HN172" s="75"/>
      <c r="HO172" s="75"/>
      <c r="HP172" s="76">
        <f t="shared" si="659"/>
        <v>0</v>
      </c>
      <c r="HQ172" s="77">
        <f t="shared" si="660"/>
        <v>0</v>
      </c>
      <c r="HR172" s="77">
        <f t="shared" si="661"/>
        <v>0</v>
      </c>
      <c r="HS172" s="77">
        <f t="shared" si="662"/>
        <v>0</v>
      </c>
      <c r="HT172" s="282">
        <f t="shared" si="663"/>
        <v>0</v>
      </c>
      <c r="HU172" s="73"/>
      <c r="HV172" s="74"/>
      <c r="HW172" s="279"/>
      <c r="HX172" s="76">
        <f t="shared" si="664"/>
        <v>0</v>
      </c>
      <c r="HY172" s="77">
        <f t="shared" si="665"/>
        <v>0</v>
      </c>
      <c r="HZ172" s="77">
        <f t="shared" si="510"/>
        <v>0</v>
      </c>
      <c r="IA172" s="77">
        <f t="shared" si="666"/>
        <v>0</v>
      </c>
      <c r="IB172" s="282">
        <f t="shared" si="667"/>
        <v>0</v>
      </c>
      <c r="IC172" s="73"/>
      <c r="ID172" s="74"/>
      <c r="IE172" s="279"/>
      <c r="IF172" s="76">
        <f t="shared" si="511"/>
        <v>6.2857261122641876</v>
      </c>
      <c r="IG172" s="77">
        <f t="shared" si="668"/>
        <v>7.1532191730177681</v>
      </c>
      <c r="IH172" s="77">
        <f t="shared" si="512"/>
        <v>8.3086775380581219</v>
      </c>
      <c r="II172" s="77">
        <f t="shared" si="669"/>
        <v>9.5948608209495188</v>
      </c>
      <c r="IJ172" s="282">
        <f t="shared" si="670"/>
        <v>90.393984964929572</v>
      </c>
      <c r="IK172" s="73">
        <f t="shared" si="671"/>
        <v>6.953699535099464E-2</v>
      </c>
      <c r="IL172" s="74">
        <f t="shared" si="672"/>
        <v>9.1916265681634288E-2</v>
      </c>
      <c r="IM172" s="279">
        <f t="shared" si="673"/>
        <v>1.0238254386559078</v>
      </c>
      <c r="IN172" s="76">
        <f t="shared" si="513"/>
        <v>0</v>
      </c>
      <c r="IO172" s="77">
        <f t="shared" si="674"/>
        <v>0</v>
      </c>
      <c r="IP172" s="77">
        <f t="shared" si="514"/>
        <v>0</v>
      </c>
      <c r="IQ172" s="77">
        <f t="shared" si="675"/>
        <v>0</v>
      </c>
      <c r="IR172" s="282">
        <f t="shared" si="676"/>
        <v>0</v>
      </c>
      <c r="IS172" s="283"/>
      <c r="IT172" s="284"/>
      <c r="IU172" s="285"/>
      <c r="IV172" s="76">
        <f t="shared" si="515"/>
        <v>0</v>
      </c>
      <c r="IW172" s="77">
        <f t="shared" si="677"/>
        <v>0</v>
      </c>
      <c r="IX172" s="77">
        <f t="shared" si="678"/>
        <v>0</v>
      </c>
      <c r="IY172" s="77">
        <f t="shared" si="679"/>
        <v>0</v>
      </c>
      <c r="IZ172" s="282">
        <f t="shared" si="680"/>
        <v>0</v>
      </c>
      <c r="JA172" s="283"/>
      <c r="JB172" s="284"/>
      <c r="JC172" s="285"/>
      <c r="JD172" s="76">
        <f t="shared" si="516"/>
        <v>0</v>
      </c>
      <c r="JE172" s="77">
        <f t="shared" si="681"/>
        <v>0</v>
      </c>
      <c r="JF172" s="77">
        <f t="shared" si="517"/>
        <v>0</v>
      </c>
      <c r="JG172" s="77">
        <f t="shared" si="682"/>
        <v>0</v>
      </c>
      <c r="JH172" s="282">
        <f t="shared" si="683"/>
        <v>0</v>
      </c>
      <c r="JI172" s="283"/>
      <c r="JJ172" s="284"/>
      <c r="JK172" s="285"/>
      <c r="JL172" s="76">
        <f t="shared" si="518"/>
        <v>49.020627151062058</v>
      </c>
      <c r="JM172" s="77">
        <f t="shared" si="684"/>
        <v>55.785963904180129</v>
      </c>
      <c r="JN172" s="77">
        <f t="shared" si="519"/>
        <v>3.2961613642472134</v>
      </c>
      <c r="JO172" s="77">
        <f t="shared" si="685"/>
        <v>3.8064071434326823</v>
      </c>
      <c r="JP172" s="282">
        <f t="shared" si="686"/>
        <v>58.309407181089227</v>
      </c>
      <c r="JQ172" s="73">
        <f t="shared" si="520"/>
        <v>0.84069843136666833</v>
      </c>
      <c r="JR172" s="74">
        <f t="shared" si="521"/>
        <v>5.6528809391089417E-2</v>
      </c>
      <c r="JS172" s="279">
        <f t="shared" si="687"/>
        <v>1.1247754502066545</v>
      </c>
      <c r="JT172" s="76">
        <f t="shared" si="522"/>
        <v>0</v>
      </c>
      <c r="JU172" s="77">
        <f t="shared" si="688"/>
        <v>0</v>
      </c>
      <c r="JV172" s="77">
        <f t="shared" si="523"/>
        <v>0</v>
      </c>
      <c r="JW172" s="77">
        <f t="shared" si="689"/>
        <v>0</v>
      </c>
      <c r="JX172" s="282">
        <f t="shared" si="690"/>
        <v>0</v>
      </c>
      <c r="JY172" s="73"/>
      <c r="JZ172" s="74"/>
      <c r="KA172" s="279"/>
      <c r="KB172" s="76">
        <f t="shared" si="524"/>
        <v>0</v>
      </c>
      <c r="KC172" s="77">
        <f t="shared" si="691"/>
        <v>0</v>
      </c>
      <c r="KD172" s="77">
        <f t="shared" si="525"/>
        <v>0</v>
      </c>
      <c r="KE172" s="77">
        <f t="shared" si="692"/>
        <v>0</v>
      </c>
      <c r="KF172" s="282">
        <f t="shared" si="693"/>
        <v>0</v>
      </c>
      <c r="KG172" s="73"/>
      <c r="KH172" s="74"/>
      <c r="KI172" s="279"/>
      <c r="KJ172" s="76">
        <f t="shared" si="526"/>
        <v>11.045059233249455</v>
      </c>
      <c r="KK172" s="77">
        <f t="shared" si="694"/>
        <v>12.569387858030213</v>
      </c>
      <c r="KL172" s="77">
        <f t="shared" si="527"/>
        <v>0.36074378456771206</v>
      </c>
      <c r="KM172" s="77">
        <f t="shared" si="695"/>
        <v>0.41658692241879391</v>
      </c>
      <c r="KN172" s="282">
        <f t="shared" si="696"/>
        <v>14.518722707338823</v>
      </c>
      <c r="KO172" s="73">
        <f t="shared" si="528"/>
        <v>0.76074593171109162</v>
      </c>
      <c r="KP172" s="74">
        <f t="shared" si="529"/>
        <v>2.4846798980833612E-2</v>
      </c>
      <c r="KQ172" s="279">
        <f t="shared" si="530"/>
        <v>1.1088368305176808</v>
      </c>
      <c r="KR172" s="76">
        <f t="shared" si="531"/>
        <v>0</v>
      </c>
      <c r="KS172" s="77">
        <f t="shared" si="697"/>
        <v>0</v>
      </c>
      <c r="KT172" s="77">
        <f t="shared" si="532"/>
        <v>0</v>
      </c>
      <c r="KU172" s="77">
        <f t="shared" si="698"/>
        <v>0</v>
      </c>
      <c r="KV172" s="282">
        <f t="shared" si="699"/>
        <v>0</v>
      </c>
      <c r="KW172" s="73"/>
      <c r="KX172" s="74"/>
      <c r="KY172" s="279"/>
      <c r="KZ172" s="76">
        <f t="shared" si="533"/>
        <v>32.777235029192454</v>
      </c>
      <c r="LA172" s="77">
        <f t="shared" si="700"/>
        <v>37.300821235571306</v>
      </c>
      <c r="LB172" s="77">
        <f t="shared" si="534"/>
        <v>1.0241889187969293</v>
      </c>
      <c r="LC172" s="77">
        <f t="shared" si="701"/>
        <v>1.1827333634266941</v>
      </c>
      <c r="LD172" s="286">
        <f t="shared" si="702"/>
        <v>88.093280599964928</v>
      </c>
      <c r="LE172" s="73">
        <f t="shared" si="535"/>
        <v>0.37207417871103216</v>
      </c>
      <c r="LF172" s="74">
        <f t="shared" si="536"/>
        <v>1.1626186603809338E-2</v>
      </c>
      <c r="LG172" s="279">
        <f t="shared" si="537"/>
        <v>1.0531496910901792</v>
      </c>
      <c r="LH172" s="76">
        <f t="shared" si="538"/>
        <v>0</v>
      </c>
      <c r="LI172" s="77">
        <f t="shared" si="703"/>
        <v>0</v>
      </c>
      <c r="LJ172" s="77">
        <f t="shared" si="539"/>
        <v>0</v>
      </c>
      <c r="LK172" s="77">
        <f t="shared" si="704"/>
        <v>0</v>
      </c>
      <c r="LL172" s="282">
        <f t="shared" si="705"/>
        <v>0</v>
      </c>
      <c r="LM172" s="73"/>
      <c r="LN172" s="74"/>
      <c r="LO172" s="279"/>
      <c r="LP172" s="76">
        <f t="shared" si="540"/>
        <v>0</v>
      </c>
      <c r="LQ172" s="77">
        <f t="shared" si="706"/>
        <v>0</v>
      </c>
      <c r="LR172" s="77">
        <f t="shared" si="541"/>
        <v>0</v>
      </c>
      <c r="LS172" s="77">
        <f t="shared" si="707"/>
        <v>0</v>
      </c>
      <c r="LT172" s="282">
        <f t="shared" si="708"/>
        <v>0</v>
      </c>
      <c r="LU172" s="73"/>
      <c r="LV172" s="74"/>
      <c r="LW172" s="279"/>
      <c r="LX172" s="76">
        <f t="shared" si="542"/>
        <v>0</v>
      </c>
      <c r="LY172" s="77">
        <f t="shared" si="709"/>
        <v>0</v>
      </c>
      <c r="LZ172" s="77">
        <f t="shared" si="543"/>
        <v>0</v>
      </c>
      <c r="MA172" s="77">
        <f t="shared" si="710"/>
        <v>0</v>
      </c>
      <c r="MB172" s="286">
        <f t="shared" si="711"/>
        <v>0</v>
      </c>
      <c r="MC172" s="73"/>
      <c r="MD172" s="74"/>
      <c r="ME172" s="279"/>
      <c r="MF172" s="76">
        <f t="shared" si="544"/>
        <v>0</v>
      </c>
      <c r="MG172" s="77">
        <f t="shared" si="712"/>
        <v>0</v>
      </c>
      <c r="MH172" s="77">
        <f t="shared" si="545"/>
        <v>0</v>
      </c>
      <c r="MI172" s="77">
        <f t="shared" si="713"/>
        <v>0</v>
      </c>
      <c r="MJ172" s="286">
        <f t="shared" si="714"/>
        <v>0</v>
      </c>
      <c r="MK172" s="73"/>
      <c r="ML172" s="74"/>
      <c r="MM172" s="279"/>
      <c r="MN172" s="287">
        <f t="shared" si="715"/>
        <v>1.0624347020187561</v>
      </c>
      <c r="MO172" s="288">
        <f t="shared" si="715"/>
        <v>0</v>
      </c>
      <c r="MP172" s="288">
        <f t="shared" si="715"/>
        <v>1.0841260784653237</v>
      </c>
      <c r="MQ172" s="289">
        <f t="shared" si="546"/>
        <v>0</v>
      </c>
      <c r="MR172" s="290">
        <f t="shared" si="716"/>
        <v>1.2011886741024056</v>
      </c>
      <c r="MS172" s="291"/>
      <c r="MT172" s="291">
        <f t="shared" si="547"/>
        <v>0.78479886820104783</v>
      </c>
      <c r="MU172" s="292"/>
      <c r="MV172" s="359">
        <f t="shared" si="548"/>
        <v>0</v>
      </c>
      <c r="MW172" s="360">
        <f t="shared" si="549"/>
        <v>0</v>
      </c>
      <c r="MX172" s="360">
        <f t="shared" si="550"/>
        <v>0.41638980590135771</v>
      </c>
      <c r="MY172" s="360">
        <f t="shared" si="551"/>
        <v>0</v>
      </c>
      <c r="MZ172" s="360">
        <f t="shared" si="552"/>
        <v>0</v>
      </c>
      <c r="NA172" s="360">
        <f t="shared" si="553"/>
        <v>0</v>
      </c>
      <c r="NB172" s="360">
        <f t="shared" si="554"/>
        <v>0.29502860058920544</v>
      </c>
      <c r="NC172" s="360">
        <f t="shared" si="555"/>
        <v>0</v>
      </c>
      <c r="ND172" s="360">
        <f t="shared" si="556"/>
        <v>0</v>
      </c>
      <c r="NE172" s="360">
        <f t="shared" si="557"/>
        <v>7.2407045032804554E-2</v>
      </c>
      <c r="NF172" s="360">
        <f t="shared" si="558"/>
        <v>0</v>
      </c>
      <c r="NG172" s="360">
        <f t="shared" si="559"/>
        <v>0.41736322257903802</v>
      </c>
      <c r="NH172" s="360">
        <f t="shared" si="560"/>
        <v>0</v>
      </c>
      <c r="NI172" s="360">
        <f t="shared" si="561"/>
        <v>0</v>
      </c>
      <c r="NJ172" s="360">
        <f t="shared" si="562"/>
        <v>0</v>
      </c>
      <c r="NK172" s="361">
        <f t="shared" si="563"/>
        <v>0</v>
      </c>
      <c r="NL172" s="145">
        <f t="shared" si="717"/>
        <v>1.2011886741024056</v>
      </c>
      <c r="NM172" s="40"/>
      <c r="NN172" s="56">
        <f t="shared" si="718"/>
        <v>0.78479886820104783</v>
      </c>
      <c r="NO172" s="59"/>
      <c r="NP172" s="55">
        <f t="shared" si="564"/>
        <v>1.0624347020187561</v>
      </c>
      <c r="NQ172" s="40"/>
      <c r="NR172" s="56">
        <f t="shared" si="565"/>
        <v>1.0841260784653237</v>
      </c>
      <c r="NS172" s="60"/>
      <c r="NT172" s="41"/>
      <c r="NU172" s="86">
        <f t="shared" si="721"/>
        <v>0</v>
      </c>
      <c r="NV172" s="86">
        <f t="shared" si="721"/>
        <v>0</v>
      </c>
      <c r="NW172" s="86">
        <f t="shared" si="721"/>
        <v>0</v>
      </c>
      <c r="NX172" s="86">
        <f t="shared" si="719"/>
        <v>0</v>
      </c>
      <c r="NY172" s="87">
        <f t="shared" si="722"/>
        <v>0</v>
      </c>
      <c r="NZ172" s="87">
        <f t="shared" si="722"/>
        <v>0</v>
      </c>
      <c r="OA172" s="87">
        <f t="shared" si="722"/>
        <v>0</v>
      </c>
      <c r="OB172" s="87">
        <f t="shared" si="720"/>
        <v>0</v>
      </c>
      <c r="OC172" s="26"/>
    </row>
    <row r="173" spans="1:393" thickBot="1" x14ac:dyDescent="0.35">
      <c r="A173" s="136" t="s">
        <v>444</v>
      </c>
      <c r="B173" s="137" t="s">
        <v>445</v>
      </c>
      <c r="C173" s="133" t="s">
        <v>118</v>
      </c>
      <c r="D173" s="64">
        <f>VLOOKUP(B173,[1]УсіТ_1!$A$10:$G$556,6,FALSE)</f>
        <v>148.1</v>
      </c>
      <c r="E173" s="64">
        <f>VLOOKUP(B173,[1]УсіТ_1!$A$10:$G$556,7,FALSE)</f>
        <v>0</v>
      </c>
      <c r="F173" s="38">
        <v>80.5</v>
      </c>
      <c r="G173" s="38"/>
      <c r="H173" s="39"/>
      <c r="I173" s="256">
        <v>1.0978000000000001</v>
      </c>
      <c r="J173" s="62">
        <v>1.0978000000000001</v>
      </c>
      <c r="K173" s="257">
        <f t="shared" si="566"/>
        <v>0.71330000000000005</v>
      </c>
      <c r="L173" s="258">
        <f t="shared" si="567"/>
        <v>0.71330000000000005</v>
      </c>
      <c r="M173" s="63">
        <v>0</v>
      </c>
      <c r="N173" s="63">
        <v>0</v>
      </c>
      <c r="O173" s="63">
        <v>0.38450000000000001</v>
      </c>
      <c r="P173" s="63">
        <v>0</v>
      </c>
      <c r="Q173" s="63">
        <v>0</v>
      </c>
      <c r="R173" s="63">
        <v>0</v>
      </c>
      <c r="S173" s="63">
        <v>0.26619999999999999</v>
      </c>
      <c r="T173" s="63">
        <v>0</v>
      </c>
      <c r="U173" s="63">
        <v>0</v>
      </c>
      <c r="V173" s="63">
        <v>6.1800000000000001E-2</v>
      </c>
      <c r="W173" s="63">
        <v>0</v>
      </c>
      <c r="X173" s="63">
        <v>0.38529999999999998</v>
      </c>
      <c r="Y173" s="63">
        <v>0</v>
      </c>
      <c r="Z173" s="63">
        <v>0</v>
      </c>
      <c r="AA173" s="63">
        <v>0</v>
      </c>
      <c r="AB173" s="259">
        <v>0</v>
      </c>
      <c r="AC173" s="144">
        <v>0</v>
      </c>
      <c r="AD173" s="70">
        <v>0</v>
      </c>
      <c r="AE173" s="70">
        <v>0</v>
      </c>
      <c r="AF173" s="68">
        <f t="shared" si="568"/>
        <v>0</v>
      </c>
      <c r="AG173" s="68">
        <f t="shared" si="569"/>
        <v>0</v>
      </c>
      <c r="AH173" s="71">
        <v>0</v>
      </c>
      <c r="AI173" s="71">
        <v>0</v>
      </c>
      <c r="AJ173" s="68">
        <f t="shared" si="570"/>
        <v>0</v>
      </c>
      <c r="AK173" s="68">
        <f t="shared" si="571"/>
        <v>0</v>
      </c>
      <c r="AL173" s="71">
        <v>0</v>
      </c>
      <c r="AM173" s="69">
        <f t="shared" si="572"/>
        <v>0</v>
      </c>
      <c r="AN173" s="260">
        <v>0</v>
      </c>
      <c r="AO173" s="71">
        <v>0</v>
      </c>
      <c r="AP173" s="71">
        <v>0</v>
      </c>
      <c r="AQ173" s="68">
        <f t="shared" si="573"/>
        <v>0</v>
      </c>
      <c r="AR173" s="68">
        <f t="shared" si="574"/>
        <v>0</v>
      </c>
      <c r="AS173" s="71">
        <v>0</v>
      </c>
      <c r="AT173" s="261">
        <f t="shared" si="485"/>
        <v>0</v>
      </c>
      <c r="AU173" s="71">
        <v>0</v>
      </c>
      <c r="AV173" s="68">
        <f t="shared" si="575"/>
        <v>0</v>
      </c>
      <c r="AW173" s="68">
        <f t="shared" si="576"/>
        <v>0</v>
      </c>
      <c r="AX173" s="71">
        <v>0</v>
      </c>
      <c r="AY173" s="69">
        <f t="shared" si="577"/>
        <v>0</v>
      </c>
      <c r="AZ173" s="260">
        <v>7</v>
      </c>
      <c r="BA173" s="260">
        <v>35.6801666666668</v>
      </c>
      <c r="BB173" s="260">
        <v>3.7209316666666798</v>
      </c>
      <c r="BC173" s="262">
        <f t="shared" si="578"/>
        <v>2.9767453333333442</v>
      </c>
      <c r="BD173" s="262">
        <f t="shared" si="486"/>
        <v>0.74418633333333561</v>
      </c>
      <c r="BE173" s="260">
        <v>1.39662366666667</v>
      </c>
      <c r="BF173" s="262">
        <f t="shared" si="579"/>
        <v>1.1172989333333361</v>
      </c>
      <c r="BG173" s="262">
        <f t="shared" si="487"/>
        <v>0.27932473333333396</v>
      </c>
      <c r="BH173" s="260">
        <v>4.3994529268430762</v>
      </c>
      <c r="BI173" s="263">
        <f t="shared" si="580"/>
        <v>2.5761172591246706</v>
      </c>
      <c r="BJ173" s="68">
        <f t="shared" si="581"/>
        <v>6.0294502362384358E-2</v>
      </c>
      <c r="BK173" s="260">
        <v>2.259667179744866</v>
      </c>
      <c r="BL173" s="69">
        <f t="shared" si="582"/>
        <v>56.948210527905708</v>
      </c>
      <c r="BM173" s="260">
        <v>0</v>
      </c>
      <c r="BN173" s="260">
        <v>0</v>
      </c>
      <c r="BO173" s="260">
        <v>0</v>
      </c>
      <c r="BP173" s="68">
        <f t="shared" si="583"/>
        <v>0</v>
      </c>
      <c r="BQ173" s="68">
        <f t="shared" si="584"/>
        <v>0</v>
      </c>
      <c r="BR173" s="260">
        <v>0</v>
      </c>
      <c r="BS173" s="260">
        <v>0</v>
      </c>
      <c r="BT173" s="68">
        <f t="shared" si="585"/>
        <v>0</v>
      </c>
      <c r="BU173" s="68">
        <f t="shared" si="586"/>
        <v>0</v>
      </c>
      <c r="BV173" s="260">
        <v>0</v>
      </c>
      <c r="BW173" s="69">
        <f t="shared" si="587"/>
        <v>0</v>
      </c>
      <c r="BX173" s="260">
        <v>0</v>
      </c>
      <c r="BY173" s="260">
        <v>0</v>
      </c>
      <c r="BZ173" s="263">
        <f t="shared" si="588"/>
        <v>0</v>
      </c>
      <c r="CA173" s="263">
        <f t="shared" si="589"/>
        <v>0</v>
      </c>
      <c r="CB173" s="260">
        <v>0</v>
      </c>
      <c r="CC173" s="264">
        <f t="shared" si="590"/>
        <v>0</v>
      </c>
      <c r="CD173" s="260">
        <v>0</v>
      </c>
      <c r="CE173" s="260">
        <v>0</v>
      </c>
      <c r="CF173" s="263">
        <f t="shared" si="591"/>
        <v>0</v>
      </c>
      <c r="CG173" s="263">
        <f t="shared" si="592"/>
        <v>0</v>
      </c>
      <c r="CH173" s="260">
        <v>0</v>
      </c>
      <c r="CI173" s="69">
        <f t="shared" si="593"/>
        <v>0</v>
      </c>
      <c r="CJ173" s="260">
        <v>18.483760578537918</v>
      </c>
      <c r="CK173" s="260">
        <v>4.0664280691606072</v>
      </c>
      <c r="CL173" s="260">
        <v>1.7587893362216858</v>
      </c>
      <c r="CM173" s="260">
        <v>1.4358667577446949</v>
      </c>
      <c r="CN173" s="260">
        <v>3.9318809437677844</v>
      </c>
      <c r="CO173" s="265">
        <f t="shared" si="594"/>
        <v>0.27617531749024915</v>
      </c>
      <c r="CP173" s="266">
        <f t="shared" si="595"/>
        <v>1.2537274214916831</v>
      </c>
      <c r="CQ173" s="260">
        <v>3.0456609690072529</v>
      </c>
      <c r="CR173" s="265">
        <f t="shared" si="596"/>
        <v>4.1740783580244405E-2</v>
      </c>
      <c r="CS173" s="265">
        <f t="shared" si="597"/>
        <v>1.7833989630460729</v>
      </c>
      <c r="CT173" s="260">
        <v>1.5643260065704145</v>
      </c>
      <c r="CU173" s="267">
        <f t="shared" si="488"/>
        <v>39.421015083918789</v>
      </c>
      <c r="CV173" s="260">
        <v>0</v>
      </c>
      <c r="CW173" s="260">
        <v>0</v>
      </c>
      <c r="CX173" s="68">
        <f t="shared" si="598"/>
        <v>0</v>
      </c>
      <c r="CY173" s="68">
        <f t="shared" si="599"/>
        <v>0</v>
      </c>
      <c r="CZ173" s="260">
        <v>0</v>
      </c>
      <c r="DA173" s="69">
        <f t="shared" si="600"/>
        <v>0</v>
      </c>
      <c r="DB173" s="260">
        <v>0</v>
      </c>
      <c r="DC173" s="260">
        <v>0</v>
      </c>
      <c r="DD173" s="68">
        <f t="shared" si="601"/>
        <v>0</v>
      </c>
      <c r="DE173" s="68">
        <f t="shared" si="602"/>
        <v>0</v>
      </c>
      <c r="DF173" s="260">
        <v>0</v>
      </c>
      <c r="DG173" s="69">
        <f t="shared" si="603"/>
        <v>0</v>
      </c>
      <c r="DH173" s="260">
        <v>3.3379520539046403</v>
      </c>
      <c r="DI173" s="260">
        <v>0.7343494518590209</v>
      </c>
      <c r="DJ173" s="260">
        <v>5.0174054024999977E-2</v>
      </c>
      <c r="DK173" s="260">
        <v>2.430029095242578</v>
      </c>
      <c r="DL173" s="68">
        <f t="shared" si="604"/>
        <v>0.17068524364983867</v>
      </c>
      <c r="DM173" s="68">
        <f t="shared" si="605"/>
        <v>0.77484393736723889</v>
      </c>
      <c r="DN173" s="260">
        <v>0.70674939030501205</v>
      </c>
      <c r="DO173" s="68">
        <f t="shared" si="606"/>
        <v>9.6860003941301905E-3</v>
      </c>
      <c r="DP173" s="68">
        <f t="shared" si="607"/>
        <v>0.41383993249066103</v>
      </c>
      <c r="DQ173" s="260">
        <v>0.36300378230945601</v>
      </c>
      <c r="DR173" s="264">
        <f t="shared" si="608"/>
        <v>9.1467093931748487</v>
      </c>
      <c r="DS173" s="260">
        <v>0</v>
      </c>
      <c r="DT173" s="260">
        <v>0</v>
      </c>
      <c r="DU173" s="260">
        <v>0</v>
      </c>
      <c r="DV173" s="68">
        <f t="shared" si="609"/>
        <v>0</v>
      </c>
      <c r="DW173" s="68">
        <f t="shared" si="610"/>
        <v>0</v>
      </c>
      <c r="DX173" s="260">
        <v>0</v>
      </c>
      <c r="DY173" s="260">
        <v>0</v>
      </c>
      <c r="DZ173" s="260">
        <v>0</v>
      </c>
      <c r="EA173" s="260">
        <v>0</v>
      </c>
      <c r="EB173" s="68">
        <f t="shared" si="611"/>
        <v>0</v>
      </c>
      <c r="EC173" s="68">
        <f t="shared" si="612"/>
        <v>0</v>
      </c>
      <c r="ED173" s="267">
        <v>0</v>
      </c>
      <c r="EE173" s="69">
        <f t="shared" si="613"/>
        <v>0</v>
      </c>
      <c r="EF173" s="260">
        <v>9.1678333333333306</v>
      </c>
      <c r="EG173" s="260">
        <v>2.0169233333333301</v>
      </c>
      <c r="EH173" s="260">
        <v>23.021404750508268</v>
      </c>
      <c r="EI173" s="260">
        <v>6.6747855528247273</v>
      </c>
      <c r="EJ173" s="268">
        <f t="shared" si="614"/>
        <v>0.46883693723040881</v>
      </c>
      <c r="EK173" s="266">
        <f t="shared" si="615"/>
        <v>2.1283354709447981</v>
      </c>
      <c r="EL173" s="260">
        <v>4.4088426576040982</v>
      </c>
      <c r="EM173" s="268">
        <f t="shared" si="616"/>
        <v>6.0423188622464166E-2</v>
      </c>
      <c r="EN173" s="268">
        <f t="shared" si="617"/>
        <v>2.5816154535307101</v>
      </c>
      <c r="EO173" s="269">
        <f t="shared" si="618"/>
        <v>45.289789627603753</v>
      </c>
      <c r="EP173" s="69">
        <f t="shared" si="619"/>
        <v>57.065134930780729</v>
      </c>
      <c r="EQ173" s="260">
        <v>0</v>
      </c>
      <c r="ER173" s="260">
        <v>0</v>
      </c>
      <c r="ES173" s="260">
        <v>0</v>
      </c>
      <c r="ET173" s="68">
        <f t="shared" si="620"/>
        <v>0</v>
      </c>
      <c r="EU173" s="68">
        <f t="shared" si="621"/>
        <v>0</v>
      </c>
      <c r="EV173" s="260">
        <v>0</v>
      </c>
      <c r="EW173" s="260">
        <v>0</v>
      </c>
      <c r="EX173" s="68">
        <f t="shared" si="622"/>
        <v>0</v>
      </c>
      <c r="EY173" s="68">
        <f t="shared" si="623"/>
        <v>0</v>
      </c>
      <c r="EZ173" s="260">
        <v>0</v>
      </c>
      <c r="FA173" s="69">
        <f t="shared" si="624"/>
        <v>0</v>
      </c>
      <c r="FB173" s="260">
        <v>0</v>
      </c>
      <c r="FC173" s="260">
        <v>0</v>
      </c>
      <c r="FD173" s="68">
        <f t="shared" si="625"/>
        <v>0</v>
      </c>
      <c r="FE173" s="68">
        <f t="shared" si="626"/>
        <v>0</v>
      </c>
      <c r="FF173" s="260">
        <v>0</v>
      </c>
      <c r="FG173" s="69">
        <f t="shared" si="627"/>
        <v>0</v>
      </c>
      <c r="FH173" s="260">
        <v>0</v>
      </c>
      <c r="FI173" s="260">
        <v>0</v>
      </c>
      <c r="FJ173" s="68">
        <f t="shared" si="628"/>
        <v>0</v>
      </c>
      <c r="FK173" s="68">
        <f t="shared" si="629"/>
        <v>0</v>
      </c>
      <c r="FL173" s="260">
        <v>0</v>
      </c>
      <c r="FM173" s="69">
        <f t="shared" si="630"/>
        <v>0</v>
      </c>
      <c r="FN173" s="260">
        <v>0</v>
      </c>
      <c r="FO173" s="260">
        <v>0</v>
      </c>
      <c r="FP173" s="68">
        <f t="shared" si="631"/>
        <v>0</v>
      </c>
      <c r="FQ173" s="68">
        <f t="shared" si="632"/>
        <v>0</v>
      </c>
      <c r="FR173" s="260">
        <v>0</v>
      </c>
      <c r="FS173" s="264">
        <f t="shared" si="633"/>
        <v>0</v>
      </c>
      <c r="FT173" s="270">
        <f t="shared" si="489"/>
        <v>162.58106993578008</v>
      </c>
      <c r="FU173" s="271">
        <f t="shared" si="490"/>
        <v>37.807246820128846</v>
      </c>
      <c r="FV173" s="272">
        <f t="shared" si="634"/>
        <v>24.41801244967693</v>
      </c>
      <c r="FW173" s="272">
        <f t="shared" si="491"/>
        <v>5.5299110244113745</v>
      </c>
      <c r="FX173" s="272">
        <f t="shared" si="492"/>
        <v>35.6801666666668</v>
      </c>
      <c r="FY173" s="272">
        <f t="shared" si="493"/>
        <v>0</v>
      </c>
      <c r="FZ173" s="272">
        <f t="shared" si="494"/>
        <v>0</v>
      </c>
      <c r="GA173" s="272">
        <f t="shared" si="495"/>
        <v>0</v>
      </c>
      <c r="GB173" s="272">
        <f t="shared" si="496"/>
        <v>0</v>
      </c>
      <c r="GC173" s="272">
        <f t="shared" si="497"/>
        <v>0</v>
      </c>
      <c r="GD173" s="272">
        <f t="shared" si="498"/>
        <v>0</v>
      </c>
      <c r="GE173" s="272">
        <f t="shared" si="499"/>
        <v>13.036695591835091</v>
      </c>
      <c r="GF173" s="273">
        <f t="shared" si="500"/>
        <v>5.0714263323605389</v>
      </c>
      <c r="GG173" s="273">
        <f t="shared" si="501"/>
        <v>0.91569749837049663</v>
      </c>
      <c r="GH173" s="272">
        <f t="shared" si="635"/>
        <v>12.560705943759441</v>
      </c>
      <c r="GI173" s="274">
        <f t="shared" si="636"/>
        <v>8.9730653619943794</v>
      </c>
      <c r="GJ173" s="275">
        <f t="shared" si="502"/>
        <v>0.17214447495922311</v>
      </c>
      <c r="GK173" s="271">
        <f t="shared" si="637"/>
        <v>129.03273849647849</v>
      </c>
      <c r="GL173" s="276">
        <f t="shared" si="638"/>
        <v>162.58125050556291</v>
      </c>
      <c r="GM173" s="272">
        <f t="shared" si="639"/>
        <v>51.851738514483763</v>
      </c>
      <c r="GN173" s="272">
        <f t="shared" si="640"/>
        <v>6.6177529977410945</v>
      </c>
      <c r="GO173" s="277">
        <f t="shared" si="641"/>
        <v>0.40184947726191894</v>
      </c>
      <c r="GP173" s="278">
        <f t="shared" si="642"/>
        <v>5.1287394771689698E-2</v>
      </c>
      <c r="GQ173" s="279">
        <f t="shared" si="643"/>
        <v>1.063398535067575</v>
      </c>
      <c r="GR173" s="280">
        <f t="shared" si="644"/>
        <v>129.03273849647849</v>
      </c>
      <c r="GS173" s="272">
        <f t="shared" si="645"/>
        <v>51.851738514483763</v>
      </c>
      <c r="GT173" s="272">
        <f t="shared" si="503"/>
        <v>6.6177529977410945</v>
      </c>
      <c r="GU173" s="73">
        <f t="shared" si="646"/>
        <v>0.40184947726191894</v>
      </c>
      <c r="GV173" s="74">
        <f t="shared" si="647"/>
        <v>5.1287394771689698E-2</v>
      </c>
      <c r="GW173" s="279">
        <f t="shared" si="648"/>
        <v>1.063398535067575</v>
      </c>
      <c r="GX173" s="280">
        <f t="shared" si="649"/>
        <v>83.835746014013637</v>
      </c>
      <c r="GY173" s="272">
        <f t="shared" si="504"/>
        <v>48.708875458351663</v>
      </c>
      <c r="GZ173" s="272">
        <f t="shared" si="505"/>
        <v>2.46341422871203</v>
      </c>
      <c r="HA173" s="73">
        <f t="shared" si="650"/>
        <v>0.58100366221122057</v>
      </c>
      <c r="HB173" s="74">
        <f t="shared" si="651"/>
        <v>2.9383817116630129E-2</v>
      </c>
      <c r="HC173" s="279">
        <f t="shared" si="652"/>
        <v>1.0847329303114248</v>
      </c>
      <c r="HD173" s="280">
        <f t="shared" si="653"/>
        <v>83.835746014013637</v>
      </c>
      <c r="HE173" s="272">
        <f t="shared" si="506"/>
        <v>48.708875458351663</v>
      </c>
      <c r="HF173" s="272">
        <f t="shared" si="507"/>
        <v>2.46341422871203</v>
      </c>
      <c r="HG173" s="73">
        <f t="shared" si="654"/>
        <v>0.58100366221122057</v>
      </c>
      <c r="HH173" s="74">
        <f t="shared" si="655"/>
        <v>2.9383817116630129E-2</v>
      </c>
      <c r="HI173" s="281">
        <f t="shared" si="656"/>
        <v>1.0847329303114248</v>
      </c>
      <c r="HJ173" s="72">
        <f t="shared" si="508"/>
        <v>1.1673989117971839</v>
      </c>
      <c r="HK173" s="73">
        <f t="shared" si="657"/>
        <v>1.1673989117971839</v>
      </c>
      <c r="HL173" s="73">
        <f t="shared" si="509"/>
        <v>0.77373999919113934</v>
      </c>
      <c r="HM173" s="74">
        <f t="shared" si="658"/>
        <v>0.77373999919113934</v>
      </c>
      <c r="HN173" s="75"/>
      <c r="HO173" s="75"/>
      <c r="HP173" s="76">
        <f t="shared" si="659"/>
        <v>0</v>
      </c>
      <c r="HQ173" s="77">
        <f t="shared" si="660"/>
        <v>0</v>
      </c>
      <c r="HR173" s="77">
        <f t="shared" si="661"/>
        <v>0</v>
      </c>
      <c r="HS173" s="77">
        <f t="shared" si="662"/>
        <v>0</v>
      </c>
      <c r="HT173" s="282">
        <f t="shared" si="663"/>
        <v>0</v>
      </c>
      <c r="HU173" s="73"/>
      <c r="HV173" s="74"/>
      <c r="HW173" s="279"/>
      <c r="HX173" s="76">
        <f t="shared" si="664"/>
        <v>0</v>
      </c>
      <c r="HY173" s="77">
        <f t="shared" si="665"/>
        <v>0</v>
      </c>
      <c r="HZ173" s="77">
        <f t="shared" si="510"/>
        <v>0</v>
      </c>
      <c r="IA173" s="77">
        <f t="shared" si="666"/>
        <v>0</v>
      </c>
      <c r="IB173" s="282">
        <f t="shared" si="667"/>
        <v>0</v>
      </c>
      <c r="IC173" s="73"/>
      <c r="ID173" s="74"/>
      <c r="IE173" s="279"/>
      <c r="IF173" s="76">
        <f t="shared" si="511"/>
        <v>3.1428630561320983</v>
      </c>
      <c r="IG173" s="77">
        <f t="shared" si="668"/>
        <v>3.5766095865088889</v>
      </c>
      <c r="IH173" s="77">
        <f t="shared" si="512"/>
        <v>4.1543387690290645</v>
      </c>
      <c r="II173" s="77">
        <f t="shared" si="669"/>
        <v>4.7974304104747638</v>
      </c>
      <c r="IJ173" s="282">
        <f t="shared" si="670"/>
        <v>45.19699248246485</v>
      </c>
      <c r="IK173" s="73">
        <f t="shared" si="671"/>
        <v>6.953699535099464E-2</v>
      </c>
      <c r="IL173" s="74">
        <f t="shared" si="672"/>
        <v>9.1916265681634232E-2</v>
      </c>
      <c r="IM173" s="279">
        <f t="shared" si="673"/>
        <v>1.0238254386559078</v>
      </c>
      <c r="IN173" s="76">
        <f t="shared" si="513"/>
        <v>0</v>
      </c>
      <c r="IO173" s="77">
        <f t="shared" si="674"/>
        <v>0</v>
      </c>
      <c r="IP173" s="77">
        <f t="shared" si="514"/>
        <v>0</v>
      </c>
      <c r="IQ173" s="77">
        <f t="shared" si="675"/>
        <v>0</v>
      </c>
      <c r="IR173" s="282">
        <f t="shared" si="676"/>
        <v>0</v>
      </c>
      <c r="IS173" s="283"/>
      <c r="IT173" s="284"/>
      <c r="IU173" s="285"/>
      <c r="IV173" s="76">
        <f t="shared" si="515"/>
        <v>0</v>
      </c>
      <c r="IW173" s="77">
        <f t="shared" si="677"/>
        <v>0</v>
      </c>
      <c r="IX173" s="77">
        <f t="shared" si="678"/>
        <v>0</v>
      </c>
      <c r="IY173" s="77">
        <f t="shared" si="679"/>
        <v>0</v>
      </c>
      <c r="IZ173" s="282">
        <f t="shared" si="680"/>
        <v>0</v>
      </c>
      <c r="JA173" s="283"/>
      <c r="JB173" s="284"/>
      <c r="JC173" s="285"/>
      <c r="JD173" s="76">
        <f t="shared" si="516"/>
        <v>0</v>
      </c>
      <c r="JE173" s="77">
        <f t="shared" si="681"/>
        <v>0</v>
      </c>
      <c r="JF173" s="77">
        <f t="shared" si="517"/>
        <v>0</v>
      </c>
      <c r="JG173" s="77">
        <f t="shared" si="682"/>
        <v>0</v>
      </c>
      <c r="JH173" s="282">
        <f t="shared" si="683"/>
        <v>0</v>
      </c>
      <c r="JI173" s="283"/>
      <c r="JJ173" s="284"/>
      <c r="JK173" s="285"/>
      <c r="JL173" s="76">
        <f t="shared" si="518"/>
        <v>26.255482836834588</v>
      </c>
      <c r="JM173" s="77">
        <f t="shared" si="684"/>
        <v>29.879002023146128</v>
      </c>
      <c r="JN173" s="77">
        <f t="shared" si="519"/>
        <v>1.7537828588151883</v>
      </c>
      <c r="JO173" s="77">
        <f t="shared" si="685"/>
        <v>2.0252684453597793</v>
      </c>
      <c r="JP173" s="282">
        <f t="shared" si="686"/>
        <v>31.286519907872055</v>
      </c>
      <c r="JQ173" s="73">
        <f t="shared" si="520"/>
        <v>0.83919473671561662</v>
      </c>
      <c r="JR173" s="74">
        <f t="shared" si="521"/>
        <v>5.6055542897691088E-2</v>
      </c>
      <c r="JS173" s="279">
        <f t="shared" si="687"/>
        <v>1.1244946636546846</v>
      </c>
      <c r="JT173" s="76">
        <f t="shared" si="522"/>
        <v>0</v>
      </c>
      <c r="JU173" s="77">
        <f t="shared" si="688"/>
        <v>0</v>
      </c>
      <c r="JV173" s="77">
        <f t="shared" si="523"/>
        <v>0</v>
      </c>
      <c r="JW173" s="77">
        <f t="shared" si="689"/>
        <v>0</v>
      </c>
      <c r="JX173" s="282">
        <f t="shared" si="690"/>
        <v>0</v>
      </c>
      <c r="JY173" s="73"/>
      <c r="JZ173" s="74"/>
      <c r="KA173" s="279"/>
      <c r="KB173" s="76">
        <f t="shared" si="524"/>
        <v>0</v>
      </c>
      <c r="KC173" s="77">
        <f t="shared" si="691"/>
        <v>0</v>
      </c>
      <c r="KD173" s="77">
        <f t="shared" si="525"/>
        <v>0</v>
      </c>
      <c r="KE173" s="77">
        <f t="shared" si="692"/>
        <v>0</v>
      </c>
      <c r="KF173" s="282">
        <f t="shared" si="693"/>
        <v>0</v>
      </c>
      <c r="KG173" s="73"/>
      <c r="KH173" s="74"/>
      <c r="KI173" s="279"/>
      <c r="KJ173" s="76">
        <f t="shared" si="526"/>
        <v>5.5224958269902995</v>
      </c>
      <c r="KK173" s="77">
        <f t="shared" si="694"/>
        <v>6.2846554760732305</v>
      </c>
      <c r="KL173" s="77">
        <f t="shared" si="527"/>
        <v>0.18037124404396887</v>
      </c>
      <c r="KM173" s="77">
        <f t="shared" si="695"/>
        <v>0.20829271262197527</v>
      </c>
      <c r="KN173" s="282">
        <f t="shared" si="696"/>
        <v>7.2592931691863871</v>
      </c>
      <c r="KO173" s="73">
        <f t="shared" si="528"/>
        <v>0.76074842250919239</v>
      </c>
      <c r="KP173" s="74">
        <f t="shared" si="529"/>
        <v>2.4846943061838715E-2</v>
      </c>
      <c r="KQ173" s="279">
        <f t="shared" si="530"/>
        <v>1.1088371965764663</v>
      </c>
      <c r="KR173" s="76">
        <f t="shared" si="531"/>
        <v>0</v>
      </c>
      <c r="KS173" s="77">
        <f t="shared" si="697"/>
        <v>0</v>
      </c>
      <c r="KT173" s="77">
        <f t="shared" si="532"/>
        <v>0</v>
      </c>
      <c r="KU173" s="77">
        <f t="shared" si="698"/>
        <v>0</v>
      </c>
      <c r="KV173" s="282">
        <f t="shared" si="699"/>
        <v>0</v>
      </c>
      <c r="KW173" s="73"/>
      <c r="KX173" s="74"/>
      <c r="KY173" s="279"/>
      <c r="KZ173" s="76">
        <f t="shared" si="533"/>
        <v>16.930896794526781</v>
      </c>
      <c r="LA173" s="77">
        <f t="shared" si="700"/>
        <v>19.267529861139423</v>
      </c>
      <c r="LB173" s="77">
        <f t="shared" si="534"/>
        <v>0.52926012585287296</v>
      </c>
      <c r="LC173" s="77">
        <f t="shared" si="701"/>
        <v>0.61118959333489775</v>
      </c>
      <c r="LD173" s="286">
        <f t="shared" si="702"/>
        <v>45.289789627603753</v>
      </c>
      <c r="LE173" s="73">
        <f t="shared" si="535"/>
        <v>0.3738347414227674</v>
      </c>
      <c r="LF173" s="74">
        <f t="shared" si="536"/>
        <v>1.1686080465480751E-2</v>
      </c>
      <c r="LG173" s="279">
        <f t="shared" si="537"/>
        <v>1.0534019379198125</v>
      </c>
      <c r="LH173" s="76">
        <f t="shared" si="538"/>
        <v>0</v>
      </c>
      <c r="LI173" s="77">
        <f t="shared" si="703"/>
        <v>0</v>
      </c>
      <c r="LJ173" s="77">
        <f t="shared" si="539"/>
        <v>0</v>
      </c>
      <c r="LK173" s="77">
        <f t="shared" si="704"/>
        <v>0</v>
      </c>
      <c r="LL173" s="282">
        <f t="shared" si="705"/>
        <v>0</v>
      </c>
      <c r="LM173" s="73"/>
      <c r="LN173" s="74"/>
      <c r="LO173" s="279"/>
      <c r="LP173" s="76">
        <f t="shared" si="540"/>
        <v>0</v>
      </c>
      <c r="LQ173" s="77">
        <f t="shared" si="706"/>
        <v>0</v>
      </c>
      <c r="LR173" s="77">
        <f t="shared" si="541"/>
        <v>0</v>
      </c>
      <c r="LS173" s="77">
        <f t="shared" si="707"/>
        <v>0</v>
      </c>
      <c r="LT173" s="282">
        <f t="shared" si="708"/>
        <v>0</v>
      </c>
      <c r="LU173" s="73"/>
      <c r="LV173" s="74"/>
      <c r="LW173" s="279"/>
      <c r="LX173" s="76">
        <f t="shared" si="542"/>
        <v>0</v>
      </c>
      <c r="LY173" s="77">
        <f t="shared" si="709"/>
        <v>0</v>
      </c>
      <c r="LZ173" s="77">
        <f t="shared" si="543"/>
        <v>0</v>
      </c>
      <c r="MA173" s="77">
        <f t="shared" si="710"/>
        <v>0</v>
      </c>
      <c r="MB173" s="286">
        <f t="shared" si="711"/>
        <v>0</v>
      </c>
      <c r="MC173" s="73"/>
      <c r="MD173" s="74"/>
      <c r="ME173" s="279"/>
      <c r="MF173" s="76">
        <f t="shared" si="544"/>
        <v>0</v>
      </c>
      <c r="MG173" s="77">
        <f t="shared" si="712"/>
        <v>0</v>
      </c>
      <c r="MH173" s="77">
        <f t="shared" si="545"/>
        <v>0</v>
      </c>
      <c r="MI173" s="77">
        <f t="shared" si="713"/>
        <v>0</v>
      </c>
      <c r="MJ173" s="286">
        <f t="shared" si="714"/>
        <v>0</v>
      </c>
      <c r="MK173" s="73"/>
      <c r="ML173" s="74"/>
      <c r="MM173" s="279"/>
      <c r="MN173" s="287">
        <f t="shared" si="715"/>
        <v>1.0634025014182935</v>
      </c>
      <c r="MO173" s="288">
        <f t="shared" si="715"/>
        <v>0</v>
      </c>
      <c r="MP173" s="288">
        <f t="shared" si="715"/>
        <v>1.0847362749107055</v>
      </c>
      <c r="MQ173" s="289">
        <f t="shared" si="546"/>
        <v>0</v>
      </c>
      <c r="MR173" s="290">
        <f t="shared" si="716"/>
        <v>1.1674032660570028</v>
      </c>
      <c r="MS173" s="291"/>
      <c r="MT173" s="291">
        <f t="shared" si="547"/>
        <v>0.77374238489380631</v>
      </c>
      <c r="MU173" s="292"/>
      <c r="MV173" s="359">
        <f t="shared" si="548"/>
        <v>0</v>
      </c>
      <c r="MW173" s="360">
        <f t="shared" si="549"/>
        <v>0</v>
      </c>
      <c r="MX173" s="360">
        <f t="shared" si="550"/>
        <v>0.39366088116319659</v>
      </c>
      <c r="MY173" s="360">
        <f t="shared" si="551"/>
        <v>0</v>
      </c>
      <c r="MZ173" s="360">
        <f t="shared" si="552"/>
        <v>0</v>
      </c>
      <c r="NA173" s="360">
        <f t="shared" si="553"/>
        <v>0</v>
      </c>
      <c r="NB173" s="360">
        <f t="shared" si="554"/>
        <v>0.29934047946487702</v>
      </c>
      <c r="NC173" s="360">
        <f t="shared" si="555"/>
        <v>0</v>
      </c>
      <c r="ND173" s="360">
        <f t="shared" si="556"/>
        <v>0</v>
      </c>
      <c r="NE173" s="360">
        <f t="shared" si="557"/>
        <v>6.8526138748425613E-2</v>
      </c>
      <c r="NF173" s="360">
        <f t="shared" si="558"/>
        <v>0</v>
      </c>
      <c r="NG173" s="360">
        <f t="shared" si="559"/>
        <v>0.40587576668050374</v>
      </c>
      <c r="NH173" s="360">
        <f t="shared" si="560"/>
        <v>0</v>
      </c>
      <c r="NI173" s="360">
        <f t="shared" si="561"/>
        <v>0</v>
      </c>
      <c r="NJ173" s="360">
        <f t="shared" si="562"/>
        <v>0</v>
      </c>
      <c r="NK173" s="361">
        <f t="shared" si="563"/>
        <v>0</v>
      </c>
      <c r="NL173" s="145">
        <f t="shared" si="717"/>
        <v>1.1674032660570028</v>
      </c>
      <c r="NM173" s="40"/>
      <c r="NN173" s="56">
        <f t="shared" si="718"/>
        <v>0.77374238489380631</v>
      </c>
      <c r="NO173" s="59"/>
      <c r="NP173" s="55">
        <f t="shared" si="564"/>
        <v>1.0634025014182935</v>
      </c>
      <c r="NQ173" s="40"/>
      <c r="NR173" s="56">
        <f t="shared" si="565"/>
        <v>1.0847362749107055</v>
      </c>
      <c r="NS173" s="60"/>
      <c r="NT173" s="41"/>
      <c r="NU173" s="86">
        <f t="shared" si="721"/>
        <v>0</v>
      </c>
      <c r="NV173" s="86">
        <f t="shared" si="721"/>
        <v>0</v>
      </c>
      <c r="NW173" s="86">
        <f t="shared" si="721"/>
        <v>0</v>
      </c>
      <c r="NX173" s="86">
        <f t="shared" si="719"/>
        <v>0</v>
      </c>
      <c r="NY173" s="87">
        <f t="shared" si="722"/>
        <v>0</v>
      </c>
      <c r="NZ173" s="87">
        <f t="shared" si="722"/>
        <v>0</v>
      </c>
      <c r="OA173" s="87">
        <f t="shared" si="722"/>
        <v>0</v>
      </c>
      <c r="OB173" s="87">
        <f t="shared" si="720"/>
        <v>0</v>
      </c>
      <c r="OC173" s="26"/>
    </row>
    <row r="174" spans="1:393" thickBot="1" x14ac:dyDescent="0.35">
      <c r="A174" s="136" t="s">
        <v>446</v>
      </c>
      <c r="B174" s="137" t="s">
        <v>447</v>
      </c>
      <c r="C174" s="133" t="s">
        <v>118</v>
      </c>
      <c r="D174" s="64">
        <f>VLOOKUP(B174,[1]УсіТ_1!$A$10:$G$556,6,FALSE)</f>
        <v>301.89999999999998</v>
      </c>
      <c r="E174" s="64">
        <f>VLOOKUP(B174,[1]УсіТ_1!$A$10:$G$556,7,FALSE)</f>
        <v>0</v>
      </c>
      <c r="F174" s="38">
        <v>242.2</v>
      </c>
      <c r="G174" s="38"/>
      <c r="H174" s="39"/>
      <c r="I174" s="256">
        <v>1.1021000000000001</v>
      </c>
      <c r="J174" s="62">
        <v>1.1021000000000001</v>
      </c>
      <c r="K174" s="257">
        <f t="shared" si="566"/>
        <v>0.69790000000000008</v>
      </c>
      <c r="L174" s="258">
        <f t="shared" si="567"/>
        <v>0.69790000000000008</v>
      </c>
      <c r="M174" s="63">
        <v>0</v>
      </c>
      <c r="N174" s="63">
        <v>0</v>
      </c>
      <c r="O174" s="63">
        <v>0.4042</v>
      </c>
      <c r="P174" s="63">
        <v>0</v>
      </c>
      <c r="Q174" s="63">
        <v>0</v>
      </c>
      <c r="R174" s="63">
        <v>0</v>
      </c>
      <c r="S174" s="63">
        <v>0.26200000000000001</v>
      </c>
      <c r="T174" s="63">
        <v>0</v>
      </c>
      <c r="U174" s="63">
        <v>0</v>
      </c>
      <c r="V174" s="63">
        <v>6.0600000000000001E-2</v>
      </c>
      <c r="W174" s="63">
        <v>0</v>
      </c>
      <c r="X174" s="63">
        <v>0.37530000000000002</v>
      </c>
      <c r="Y174" s="63">
        <v>0</v>
      </c>
      <c r="Z174" s="63">
        <v>0</v>
      </c>
      <c r="AA174" s="63">
        <v>0</v>
      </c>
      <c r="AB174" s="259">
        <v>0</v>
      </c>
      <c r="AC174" s="144">
        <v>0</v>
      </c>
      <c r="AD174" s="70">
        <v>0</v>
      </c>
      <c r="AE174" s="70">
        <v>0</v>
      </c>
      <c r="AF174" s="68">
        <f t="shared" si="568"/>
        <v>0</v>
      </c>
      <c r="AG174" s="68">
        <f t="shared" si="569"/>
        <v>0</v>
      </c>
      <c r="AH174" s="71">
        <v>0</v>
      </c>
      <c r="AI174" s="71">
        <v>0</v>
      </c>
      <c r="AJ174" s="68">
        <f t="shared" si="570"/>
        <v>0</v>
      </c>
      <c r="AK174" s="68">
        <f t="shared" si="571"/>
        <v>0</v>
      </c>
      <c r="AL174" s="71">
        <v>0</v>
      </c>
      <c r="AM174" s="69">
        <f t="shared" si="572"/>
        <v>0</v>
      </c>
      <c r="AN174" s="260">
        <v>0</v>
      </c>
      <c r="AO174" s="71">
        <v>0</v>
      </c>
      <c r="AP174" s="71">
        <v>0</v>
      </c>
      <c r="AQ174" s="68">
        <f t="shared" si="573"/>
        <v>0</v>
      </c>
      <c r="AR174" s="68">
        <f t="shared" si="574"/>
        <v>0</v>
      </c>
      <c r="AS174" s="71">
        <v>0</v>
      </c>
      <c r="AT174" s="261">
        <f t="shared" si="485"/>
        <v>0</v>
      </c>
      <c r="AU174" s="71">
        <v>0</v>
      </c>
      <c r="AV174" s="68">
        <f t="shared" si="575"/>
        <v>0</v>
      </c>
      <c r="AW174" s="68">
        <f t="shared" si="576"/>
        <v>0</v>
      </c>
      <c r="AX174" s="71">
        <v>0</v>
      </c>
      <c r="AY174" s="69">
        <f t="shared" si="577"/>
        <v>0</v>
      </c>
      <c r="AZ174" s="260">
        <v>15</v>
      </c>
      <c r="BA174" s="260">
        <v>76.457500000000195</v>
      </c>
      <c r="BB174" s="260">
        <v>7.9734250000000202</v>
      </c>
      <c r="BC174" s="262">
        <f t="shared" si="578"/>
        <v>6.3787400000000165</v>
      </c>
      <c r="BD174" s="262">
        <f t="shared" si="486"/>
        <v>1.5946850000000037</v>
      </c>
      <c r="BE174" s="260">
        <v>2.9927649999999999</v>
      </c>
      <c r="BF174" s="262">
        <f t="shared" si="579"/>
        <v>2.394212</v>
      </c>
      <c r="BG174" s="262">
        <f t="shared" si="487"/>
        <v>0.59855299999999989</v>
      </c>
      <c r="BH174" s="260">
        <v>9.4273991289494372</v>
      </c>
      <c r="BI174" s="263">
        <f t="shared" si="580"/>
        <v>5.5202512695528592</v>
      </c>
      <c r="BJ174" s="68">
        <f t="shared" si="581"/>
        <v>0.12920250506225203</v>
      </c>
      <c r="BK174" s="260">
        <v>4.8421439565961357</v>
      </c>
      <c r="BL174" s="69">
        <f t="shared" si="582"/>
        <v>122.03187970265493</v>
      </c>
      <c r="BM174" s="260">
        <v>0</v>
      </c>
      <c r="BN174" s="260">
        <v>0</v>
      </c>
      <c r="BO174" s="260">
        <v>0</v>
      </c>
      <c r="BP174" s="68">
        <f t="shared" si="583"/>
        <v>0</v>
      </c>
      <c r="BQ174" s="68">
        <f t="shared" si="584"/>
        <v>0</v>
      </c>
      <c r="BR174" s="260">
        <v>0</v>
      </c>
      <c r="BS174" s="260">
        <v>0</v>
      </c>
      <c r="BT174" s="68">
        <f t="shared" si="585"/>
        <v>0</v>
      </c>
      <c r="BU174" s="68">
        <f t="shared" si="586"/>
        <v>0</v>
      </c>
      <c r="BV174" s="260">
        <v>0</v>
      </c>
      <c r="BW174" s="69">
        <f t="shared" si="587"/>
        <v>0</v>
      </c>
      <c r="BX174" s="260">
        <v>0</v>
      </c>
      <c r="BY174" s="260">
        <v>0</v>
      </c>
      <c r="BZ174" s="263">
        <f t="shared" si="588"/>
        <v>0</v>
      </c>
      <c r="CA174" s="263">
        <f t="shared" si="589"/>
        <v>0</v>
      </c>
      <c r="CB174" s="260">
        <v>0</v>
      </c>
      <c r="CC174" s="264">
        <f t="shared" si="590"/>
        <v>0</v>
      </c>
      <c r="CD174" s="260">
        <v>0</v>
      </c>
      <c r="CE174" s="260">
        <v>0</v>
      </c>
      <c r="CF174" s="263">
        <f t="shared" si="591"/>
        <v>0</v>
      </c>
      <c r="CG174" s="263">
        <f t="shared" si="592"/>
        <v>0</v>
      </c>
      <c r="CH174" s="260">
        <v>0</v>
      </c>
      <c r="CI174" s="69">
        <f t="shared" si="593"/>
        <v>0</v>
      </c>
      <c r="CJ174" s="260">
        <v>37.232365419720445</v>
      </c>
      <c r="CK174" s="260">
        <v>8.191121904656228</v>
      </c>
      <c r="CL174" s="260">
        <v>3.5481006662253556</v>
      </c>
      <c r="CM174" s="260">
        <v>2.9269964494471528</v>
      </c>
      <c r="CN174" s="260">
        <v>7.6899726933394383</v>
      </c>
      <c r="CO174" s="265">
        <f t="shared" si="594"/>
        <v>0.54014368198016216</v>
      </c>
      <c r="CP174" s="266">
        <f t="shared" si="595"/>
        <v>2.4520400729435998</v>
      </c>
      <c r="CQ174" s="260">
        <v>6.1107172513044024</v>
      </c>
      <c r="CR174" s="265">
        <f t="shared" si="596"/>
        <v>8.3747379929126842E-2</v>
      </c>
      <c r="CS174" s="265">
        <f t="shared" si="597"/>
        <v>3.5781549293702981</v>
      </c>
      <c r="CT174" s="260">
        <v>3.1386139206852746</v>
      </c>
      <c r="CU174" s="267">
        <f t="shared" si="488"/>
        <v>79.09307022711738</v>
      </c>
      <c r="CV174" s="260">
        <v>0</v>
      </c>
      <c r="CW174" s="260">
        <v>0</v>
      </c>
      <c r="CX174" s="68">
        <f t="shared" si="598"/>
        <v>0</v>
      </c>
      <c r="CY174" s="68">
        <f t="shared" si="599"/>
        <v>0</v>
      </c>
      <c r="CZ174" s="260">
        <v>0</v>
      </c>
      <c r="DA174" s="69">
        <f t="shared" si="600"/>
        <v>0</v>
      </c>
      <c r="DB174" s="260">
        <v>0</v>
      </c>
      <c r="DC174" s="260">
        <v>0</v>
      </c>
      <c r="DD174" s="68">
        <f t="shared" si="601"/>
        <v>0</v>
      </c>
      <c r="DE174" s="68">
        <f t="shared" si="602"/>
        <v>0</v>
      </c>
      <c r="DF174" s="260">
        <v>0</v>
      </c>
      <c r="DG174" s="69">
        <f t="shared" si="603"/>
        <v>0</v>
      </c>
      <c r="DH174" s="260">
        <v>6.6759041078092807</v>
      </c>
      <c r="DI174" s="260">
        <v>1.4686989037180418</v>
      </c>
      <c r="DJ174" s="260">
        <v>0.10034810804999995</v>
      </c>
      <c r="DK174" s="260">
        <v>4.8600581904851561</v>
      </c>
      <c r="DL174" s="68">
        <f t="shared" si="604"/>
        <v>0.34137048729967734</v>
      </c>
      <c r="DM174" s="68">
        <f t="shared" si="605"/>
        <v>1.5496878747344778</v>
      </c>
      <c r="DN174" s="260">
        <v>1.413593379645</v>
      </c>
      <c r="DO174" s="68">
        <f t="shared" si="606"/>
        <v>1.9373297268034724E-2</v>
      </c>
      <c r="DP174" s="68">
        <f t="shared" si="607"/>
        <v>0.8277352578246483</v>
      </c>
      <c r="DQ174" s="260">
        <v>0.72605615299828496</v>
      </c>
      <c r="DR174" s="264">
        <f t="shared" si="608"/>
        <v>18.293590611246916</v>
      </c>
      <c r="DS174" s="260">
        <v>0</v>
      </c>
      <c r="DT174" s="260">
        <v>0</v>
      </c>
      <c r="DU174" s="260">
        <v>0</v>
      </c>
      <c r="DV174" s="68">
        <f t="shared" si="609"/>
        <v>0</v>
      </c>
      <c r="DW174" s="68">
        <f t="shared" si="610"/>
        <v>0</v>
      </c>
      <c r="DX174" s="260">
        <v>0</v>
      </c>
      <c r="DY174" s="260">
        <v>0</v>
      </c>
      <c r="DZ174" s="260">
        <v>0</v>
      </c>
      <c r="EA174" s="260">
        <v>0</v>
      </c>
      <c r="EB174" s="68">
        <f t="shared" si="611"/>
        <v>0</v>
      </c>
      <c r="EC174" s="68">
        <f t="shared" si="612"/>
        <v>0</v>
      </c>
      <c r="ED174" s="267">
        <v>0</v>
      </c>
      <c r="EE174" s="69">
        <f t="shared" si="613"/>
        <v>0</v>
      </c>
      <c r="EF174" s="260">
        <v>18.096311111111099</v>
      </c>
      <c r="EG174" s="260">
        <v>3.9811884444444399</v>
      </c>
      <c r="EH174" s="260">
        <v>45.921560306063768</v>
      </c>
      <c r="EI174" s="260">
        <v>13.175304520937228</v>
      </c>
      <c r="EJ174" s="268">
        <f t="shared" si="614"/>
        <v>0.92543338955063081</v>
      </c>
      <c r="EK174" s="266">
        <f t="shared" si="615"/>
        <v>4.201103950155086</v>
      </c>
      <c r="EL174" s="260">
        <v>8.7543226593147878</v>
      </c>
      <c r="EM174" s="268">
        <f t="shared" si="616"/>
        <v>0.11997799204590917</v>
      </c>
      <c r="EN174" s="268">
        <f t="shared" si="617"/>
        <v>5.1261286504524115</v>
      </c>
      <c r="EO174" s="269">
        <f t="shared" si="618"/>
        <v>89.928687041871342</v>
      </c>
      <c r="EP174" s="69">
        <f t="shared" si="619"/>
        <v>113.31014567275788</v>
      </c>
      <c r="EQ174" s="260">
        <v>0</v>
      </c>
      <c r="ER174" s="260">
        <v>0</v>
      </c>
      <c r="ES174" s="260">
        <v>0</v>
      </c>
      <c r="ET174" s="68">
        <f t="shared" si="620"/>
        <v>0</v>
      </c>
      <c r="EU174" s="68">
        <f t="shared" si="621"/>
        <v>0</v>
      </c>
      <c r="EV174" s="260">
        <v>0</v>
      </c>
      <c r="EW174" s="260">
        <v>0</v>
      </c>
      <c r="EX174" s="68">
        <f t="shared" si="622"/>
        <v>0</v>
      </c>
      <c r="EY174" s="68">
        <f t="shared" si="623"/>
        <v>0</v>
      </c>
      <c r="EZ174" s="260">
        <v>0</v>
      </c>
      <c r="FA174" s="69">
        <f t="shared" si="624"/>
        <v>0</v>
      </c>
      <c r="FB174" s="260">
        <v>0</v>
      </c>
      <c r="FC174" s="260">
        <v>0</v>
      </c>
      <c r="FD174" s="68">
        <f t="shared" si="625"/>
        <v>0</v>
      </c>
      <c r="FE174" s="68">
        <f t="shared" si="626"/>
        <v>0</v>
      </c>
      <c r="FF174" s="260">
        <v>0</v>
      </c>
      <c r="FG174" s="69">
        <f t="shared" si="627"/>
        <v>0</v>
      </c>
      <c r="FH174" s="260">
        <v>0</v>
      </c>
      <c r="FI174" s="260">
        <v>0</v>
      </c>
      <c r="FJ174" s="68">
        <f t="shared" si="628"/>
        <v>0</v>
      </c>
      <c r="FK174" s="68">
        <f t="shared" si="629"/>
        <v>0</v>
      </c>
      <c r="FL174" s="260">
        <v>0</v>
      </c>
      <c r="FM174" s="69">
        <f t="shared" si="630"/>
        <v>0</v>
      </c>
      <c r="FN174" s="260">
        <v>0</v>
      </c>
      <c r="FO174" s="260">
        <v>0</v>
      </c>
      <c r="FP174" s="68">
        <f t="shared" si="631"/>
        <v>0</v>
      </c>
      <c r="FQ174" s="68">
        <f t="shared" si="632"/>
        <v>0</v>
      </c>
      <c r="FR174" s="260">
        <v>0</v>
      </c>
      <c r="FS174" s="264">
        <f t="shared" si="633"/>
        <v>0</v>
      </c>
      <c r="FT174" s="270">
        <f t="shared" si="489"/>
        <v>332.72868621377711</v>
      </c>
      <c r="FU174" s="271">
        <f t="shared" si="490"/>
        <v>75.645589891459537</v>
      </c>
      <c r="FV174" s="272">
        <f t="shared" si="634"/>
        <v>48.836250630891975</v>
      </c>
      <c r="FW174" s="272">
        <f t="shared" si="491"/>
        <v>11.699948449447168</v>
      </c>
      <c r="FX174" s="272">
        <f t="shared" si="492"/>
        <v>76.457500000000195</v>
      </c>
      <c r="FY174" s="272">
        <f t="shared" si="493"/>
        <v>0</v>
      </c>
      <c r="FZ174" s="272">
        <f t="shared" si="494"/>
        <v>0</v>
      </c>
      <c r="GA174" s="272">
        <f t="shared" si="495"/>
        <v>0</v>
      </c>
      <c r="GB174" s="272">
        <f t="shared" si="496"/>
        <v>0</v>
      </c>
      <c r="GC174" s="272">
        <f t="shared" si="497"/>
        <v>0</v>
      </c>
      <c r="GD174" s="272">
        <f t="shared" si="498"/>
        <v>0</v>
      </c>
      <c r="GE174" s="272">
        <f t="shared" si="499"/>
        <v>25.725335404761822</v>
      </c>
      <c r="GF174" s="273">
        <f t="shared" si="500"/>
        <v>10.00745491535646</v>
      </c>
      <c r="GG174" s="273">
        <f t="shared" si="501"/>
        <v>1.8069475588304704</v>
      </c>
      <c r="GH174" s="272">
        <f t="shared" si="635"/>
        <v>25.706032419213628</v>
      </c>
      <c r="GI174" s="274">
        <f t="shared" si="636"/>
        <v>18.363769530784264</v>
      </c>
      <c r="GJ174" s="275">
        <f t="shared" si="502"/>
        <v>0.35230117430532276</v>
      </c>
      <c r="GK174" s="271">
        <f t="shared" si="637"/>
        <v>264.07065679577431</v>
      </c>
      <c r="GL174" s="276">
        <f t="shared" si="638"/>
        <v>332.72902756267564</v>
      </c>
      <c r="GM174" s="272">
        <f t="shared" si="639"/>
        <v>104.01681433760027</v>
      </c>
      <c r="GN174" s="272">
        <f t="shared" si="640"/>
        <v>13.859197182582962</v>
      </c>
      <c r="GO174" s="277">
        <f t="shared" si="641"/>
        <v>0.39389766208687205</v>
      </c>
      <c r="GP174" s="278">
        <f t="shared" si="642"/>
        <v>5.2482912530873588E-2</v>
      </c>
      <c r="GQ174" s="279">
        <f t="shared" si="643"/>
        <v>1.0624861712043883</v>
      </c>
      <c r="GR174" s="280">
        <f t="shared" si="644"/>
        <v>264.07065679577431</v>
      </c>
      <c r="GS174" s="272">
        <f t="shared" si="645"/>
        <v>104.01681433760027</v>
      </c>
      <c r="GT174" s="272">
        <f t="shared" si="503"/>
        <v>13.859197182582962</v>
      </c>
      <c r="GU174" s="73">
        <f t="shared" si="646"/>
        <v>0.39389766208687205</v>
      </c>
      <c r="GV174" s="74">
        <f t="shared" si="647"/>
        <v>5.2482912530873588E-2</v>
      </c>
      <c r="GW174" s="279">
        <f t="shared" si="648"/>
        <v>1.0624861712043883</v>
      </c>
      <c r="GX174" s="280">
        <f t="shared" si="649"/>
        <v>167.21995861906404</v>
      </c>
      <c r="GY174" s="272">
        <f t="shared" si="504"/>
        <v>97.282107788745776</v>
      </c>
      <c r="GZ174" s="272">
        <f t="shared" si="505"/>
        <v>4.9570426775206942</v>
      </c>
      <c r="HA174" s="73">
        <f t="shared" si="650"/>
        <v>0.58176134351497832</v>
      </c>
      <c r="HB174" s="74">
        <f t="shared" si="651"/>
        <v>2.9643845857019381E-2</v>
      </c>
      <c r="HC174" s="279">
        <f t="shared" si="652"/>
        <v>1.0848777503571689</v>
      </c>
      <c r="HD174" s="280">
        <f t="shared" si="653"/>
        <v>167.21995861906404</v>
      </c>
      <c r="HE174" s="272">
        <f t="shared" si="506"/>
        <v>97.282107788745776</v>
      </c>
      <c r="HF174" s="272">
        <f t="shared" si="507"/>
        <v>4.9570426775206942</v>
      </c>
      <c r="HG174" s="73">
        <f t="shared" si="654"/>
        <v>0.58176134351497832</v>
      </c>
      <c r="HH174" s="74">
        <f t="shared" si="655"/>
        <v>2.9643845857019381E-2</v>
      </c>
      <c r="HI174" s="281">
        <f t="shared" si="656"/>
        <v>1.0848777503571689</v>
      </c>
      <c r="HJ174" s="72">
        <f t="shared" si="508"/>
        <v>1.1709660092843563</v>
      </c>
      <c r="HK174" s="73">
        <f t="shared" si="657"/>
        <v>1.1709660092843563</v>
      </c>
      <c r="HL174" s="73">
        <f t="shared" si="509"/>
        <v>0.75713618197426824</v>
      </c>
      <c r="HM174" s="74">
        <f t="shared" si="658"/>
        <v>0.75713618197426824</v>
      </c>
      <c r="HN174" s="75"/>
      <c r="HO174" s="75"/>
      <c r="HP174" s="76">
        <f t="shared" si="659"/>
        <v>0</v>
      </c>
      <c r="HQ174" s="77">
        <f t="shared" si="660"/>
        <v>0</v>
      </c>
      <c r="HR174" s="77">
        <f t="shared" si="661"/>
        <v>0</v>
      </c>
      <c r="HS174" s="77">
        <f t="shared" si="662"/>
        <v>0</v>
      </c>
      <c r="HT174" s="282">
        <f t="shared" si="663"/>
        <v>0</v>
      </c>
      <c r="HU174" s="73"/>
      <c r="HV174" s="74"/>
      <c r="HW174" s="279"/>
      <c r="HX174" s="76">
        <f t="shared" si="664"/>
        <v>0</v>
      </c>
      <c r="HY174" s="77">
        <f t="shared" si="665"/>
        <v>0</v>
      </c>
      <c r="HZ174" s="77">
        <f t="shared" si="510"/>
        <v>0</v>
      </c>
      <c r="IA174" s="77">
        <f t="shared" si="666"/>
        <v>0</v>
      </c>
      <c r="IB174" s="282">
        <f t="shared" si="667"/>
        <v>0</v>
      </c>
      <c r="IC174" s="73"/>
      <c r="ID174" s="74"/>
      <c r="IE174" s="279"/>
      <c r="IF174" s="76">
        <f t="shared" si="511"/>
        <v>6.7347065488544882</v>
      </c>
      <c r="IG174" s="77">
        <f t="shared" si="668"/>
        <v>7.6641633996618959</v>
      </c>
      <c r="IH174" s="77">
        <f t="shared" si="512"/>
        <v>8.9021545050622688</v>
      </c>
      <c r="II174" s="77">
        <f t="shared" si="669"/>
        <v>10.280208022445908</v>
      </c>
      <c r="IJ174" s="282">
        <f t="shared" si="670"/>
        <v>96.850698176710267</v>
      </c>
      <c r="IK174" s="73">
        <f t="shared" si="671"/>
        <v>6.9536995350994654E-2</v>
      </c>
      <c r="IL174" s="74">
        <f t="shared" si="672"/>
        <v>9.1916265681634232E-2</v>
      </c>
      <c r="IM174" s="279">
        <f t="shared" si="673"/>
        <v>1.0238254386559078</v>
      </c>
      <c r="IN174" s="76">
        <f t="shared" si="513"/>
        <v>0</v>
      </c>
      <c r="IO174" s="77">
        <f t="shared" si="674"/>
        <v>0</v>
      </c>
      <c r="IP174" s="77">
        <f t="shared" si="514"/>
        <v>0</v>
      </c>
      <c r="IQ174" s="77">
        <f t="shared" si="675"/>
        <v>0</v>
      </c>
      <c r="IR174" s="282">
        <f t="shared" si="676"/>
        <v>0</v>
      </c>
      <c r="IS174" s="283"/>
      <c r="IT174" s="284"/>
      <c r="IU174" s="285"/>
      <c r="IV174" s="76">
        <f t="shared" si="515"/>
        <v>0</v>
      </c>
      <c r="IW174" s="77">
        <f t="shared" si="677"/>
        <v>0</v>
      </c>
      <c r="IX174" s="77">
        <f t="shared" si="678"/>
        <v>0</v>
      </c>
      <c r="IY174" s="77">
        <f t="shared" si="679"/>
        <v>0</v>
      </c>
      <c r="IZ174" s="282">
        <f t="shared" si="680"/>
        <v>0</v>
      </c>
      <c r="JA174" s="283"/>
      <c r="JB174" s="284"/>
      <c r="JC174" s="285"/>
      <c r="JD174" s="76">
        <f t="shared" si="516"/>
        <v>0</v>
      </c>
      <c r="JE174" s="77">
        <f t="shared" si="681"/>
        <v>0</v>
      </c>
      <c r="JF174" s="77">
        <f t="shared" si="517"/>
        <v>0</v>
      </c>
      <c r="JG174" s="77">
        <f t="shared" si="682"/>
        <v>0</v>
      </c>
      <c r="JH174" s="282">
        <f t="shared" si="683"/>
        <v>0</v>
      </c>
      <c r="JI174" s="283"/>
      <c r="JJ174" s="284"/>
      <c r="JK174" s="285"/>
      <c r="JL174" s="76">
        <f t="shared" si="518"/>
        <v>52.780325227199626</v>
      </c>
      <c r="JM174" s="77">
        <f t="shared" si="684"/>
        <v>60.064537911805445</v>
      </c>
      <c r="JN174" s="77">
        <f t="shared" si="519"/>
        <v>3.550887511356442</v>
      </c>
      <c r="JO174" s="77">
        <f t="shared" si="685"/>
        <v>4.1005648981144196</v>
      </c>
      <c r="JP174" s="282">
        <f t="shared" si="686"/>
        <v>62.772277958029662</v>
      </c>
      <c r="JQ174" s="73">
        <f t="shared" si="520"/>
        <v>0.84082220598222068</v>
      </c>
      <c r="JR174" s="74">
        <f t="shared" si="521"/>
        <v>5.6567765689985158E-2</v>
      </c>
      <c r="JS174" s="279">
        <f t="shared" si="687"/>
        <v>1.1247985627764159</v>
      </c>
      <c r="JT174" s="76">
        <f t="shared" si="522"/>
        <v>0</v>
      </c>
      <c r="JU174" s="77">
        <f t="shared" si="688"/>
        <v>0</v>
      </c>
      <c r="JV174" s="77">
        <f t="shared" si="523"/>
        <v>0</v>
      </c>
      <c r="JW174" s="77">
        <f t="shared" si="689"/>
        <v>0</v>
      </c>
      <c r="JX174" s="282">
        <f t="shared" si="690"/>
        <v>0</v>
      </c>
      <c r="JY174" s="73"/>
      <c r="JZ174" s="74"/>
      <c r="KA174" s="279"/>
      <c r="KB174" s="76">
        <f t="shared" si="524"/>
        <v>0</v>
      </c>
      <c r="KC174" s="77">
        <f t="shared" si="691"/>
        <v>0</v>
      </c>
      <c r="KD174" s="77">
        <f t="shared" si="525"/>
        <v>0</v>
      </c>
      <c r="KE174" s="77">
        <f t="shared" si="692"/>
        <v>0</v>
      </c>
      <c r="KF174" s="282">
        <f t="shared" si="693"/>
        <v>0</v>
      </c>
      <c r="KG174" s="73"/>
      <c r="KH174" s="74"/>
      <c r="KI174" s="279"/>
      <c r="KJ174" s="76">
        <f t="shared" si="526"/>
        <v>11.045059233249455</v>
      </c>
      <c r="KK174" s="77">
        <f t="shared" si="694"/>
        <v>12.569387858030213</v>
      </c>
      <c r="KL174" s="77">
        <f t="shared" si="527"/>
        <v>0.36074378456771206</v>
      </c>
      <c r="KM174" s="77">
        <f t="shared" si="695"/>
        <v>0.41658692241879391</v>
      </c>
      <c r="KN174" s="282">
        <f t="shared" si="696"/>
        <v>14.518722707338823</v>
      </c>
      <c r="KO174" s="73">
        <f t="shared" si="528"/>
        <v>0.76074593171109162</v>
      </c>
      <c r="KP174" s="74">
        <f t="shared" si="529"/>
        <v>2.4846798980833612E-2</v>
      </c>
      <c r="KQ174" s="279">
        <f t="shared" si="530"/>
        <v>1.1088368305176808</v>
      </c>
      <c r="KR174" s="76">
        <f t="shared" si="531"/>
        <v>0</v>
      </c>
      <c r="KS174" s="77">
        <f t="shared" si="697"/>
        <v>0</v>
      </c>
      <c r="KT174" s="77">
        <f t="shared" si="532"/>
        <v>0</v>
      </c>
      <c r="KU174" s="77">
        <f t="shared" si="698"/>
        <v>0</v>
      </c>
      <c r="KV174" s="282">
        <f t="shared" si="699"/>
        <v>0</v>
      </c>
      <c r="KW174" s="73"/>
      <c r="KX174" s="74"/>
      <c r="KY174" s="279"/>
      <c r="KZ174" s="76">
        <f t="shared" si="533"/>
        <v>33.45672332829669</v>
      </c>
      <c r="LA174" s="77">
        <f t="shared" si="700"/>
        <v>38.074085714834915</v>
      </c>
      <c r="LB174" s="77">
        <f t="shared" si="534"/>
        <v>1.04541138159654</v>
      </c>
      <c r="LC174" s="77">
        <f t="shared" si="701"/>
        <v>1.2072410634676844</v>
      </c>
      <c r="LD174" s="286">
        <f t="shared" si="702"/>
        <v>89.928687041871342</v>
      </c>
      <c r="LE174" s="73">
        <f t="shared" si="535"/>
        <v>0.37203615919266159</v>
      </c>
      <c r="LF174" s="74">
        <f t="shared" si="536"/>
        <v>1.1624893190198476E-2</v>
      </c>
      <c r="LG174" s="279">
        <f t="shared" si="537"/>
        <v>1.0531442437960219</v>
      </c>
      <c r="LH174" s="76">
        <f t="shared" si="538"/>
        <v>0</v>
      </c>
      <c r="LI174" s="77">
        <f t="shared" si="703"/>
        <v>0</v>
      </c>
      <c r="LJ174" s="77">
        <f t="shared" si="539"/>
        <v>0</v>
      </c>
      <c r="LK174" s="77">
        <f t="shared" si="704"/>
        <v>0</v>
      </c>
      <c r="LL174" s="282">
        <f t="shared" si="705"/>
        <v>0</v>
      </c>
      <c r="LM174" s="73"/>
      <c r="LN174" s="74"/>
      <c r="LO174" s="279"/>
      <c r="LP174" s="76">
        <f t="shared" si="540"/>
        <v>0</v>
      </c>
      <c r="LQ174" s="77">
        <f t="shared" si="706"/>
        <v>0</v>
      </c>
      <c r="LR174" s="77">
        <f t="shared" si="541"/>
        <v>0</v>
      </c>
      <c r="LS174" s="77">
        <f t="shared" si="707"/>
        <v>0</v>
      </c>
      <c r="LT174" s="282">
        <f t="shared" si="708"/>
        <v>0</v>
      </c>
      <c r="LU174" s="73"/>
      <c r="LV174" s="74"/>
      <c r="LW174" s="279"/>
      <c r="LX174" s="76">
        <f t="shared" si="542"/>
        <v>0</v>
      </c>
      <c r="LY174" s="77">
        <f t="shared" si="709"/>
        <v>0</v>
      </c>
      <c r="LZ174" s="77">
        <f t="shared" si="543"/>
        <v>0</v>
      </c>
      <c r="MA174" s="77">
        <f t="shared" si="710"/>
        <v>0</v>
      </c>
      <c r="MB174" s="286">
        <f t="shared" si="711"/>
        <v>0</v>
      </c>
      <c r="MC174" s="73"/>
      <c r="MD174" s="74"/>
      <c r="ME174" s="279"/>
      <c r="MF174" s="76">
        <f t="shared" si="544"/>
        <v>0</v>
      </c>
      <c r="MG174" s="77">
        <f t="shared" si="712"/>
        <v>0</v>
      </c>
      <c r="MH174" s="77">
        <f t="shared" si="545"/>
        <v>0</v>
      </c>
      <c r="MI174" s="77">
        <f t="shared" si="713"/>
        <v>0</v>
      </c>
      <c r="MJ174" s="286">
        <f t="shared" si="714"/>
        <v>0</v>
      </c>
      <c r="MK174" s="73"/>
      <c r="ML174" s="74"/>
      <c r="MM174" s="279"/>
      <c r="MN174" s="287">
        <f t="shared" si="715"/>
        <v>1.0624879887289331</v>
      </c>
      <c r="MO174" s="288">
        <f t="shared" si="715"/>
        <v>0</v>
      </c>
      <c r="MP174" s="288">
        <f t="shared" si="715"/>
        <v>1.0848800258968898</v>
      </c>
      <c r="MQ174" s="289">
        <f t="shared" si="546"/>
        <v>0</v>
      </c>
      <c r="MR174" s="290">
        <f t="shared" si="716"/>
        <v>1.1709680123781574</v>
      </c>
      <c r="MS174" s="291"/>
      <c r="MT174" s="291">
        <f t="shared" si="547"/>
        <v>0.75713777007343941</v>
      </c>
      <c r="MU174" s="292"/>
      <c r="MV174" s="359">
        <f t="shared" si="548"/>
        <v>0</v>
      </c>
      <c r="MW174" s="360">
        <f t="shared" si="549"/>
        <v>0</v>
      </c>
      <c r="MX174" s="360">
        <f t="shared" si="550"/>
        <v>0.41383024230471793</v>
      </c>
      <c r="MY174" s="360">
        <f t="shared" si="551"/>
        <v>0</v>
      </c>
      <c r="MZ174" s="360">
        <f t="shared" si="552"/>
        <v>0</v>
      </c>
      <c r="NA174" s="360">
        <f t="shared" si="553"/>
        <v>0</v>
      </c>
      <c r="NB174" s="360">
        <f t="shared" si="554"/>
        <v>0.294697223447421</v>
      </c>
      <c r="NC174" s="360">
        <f t="shared" si="555"/>
        <v>0</v>
      </c>
      <c r="ND174" s="360">
        <f t="shared" si="556"/>
        <v>0</v>
      </c>
      <c r="NE174" s="360">
        <f t="shared" si="557"/>
        <v>6.7195511929371454E-2</v>
      </c>
      <c r="NF174" s="360">
        <f t="shared" si="558"/>
        <v>0</v>
      </c>
      <c r="NG174" s="360">
        <f t="shared" si="559"/>
        <v>0.39524503469664707</v>
      </c>
      <c r="NH174" s="360">
        <f t="shared" si="560"/>
        <v>0</v>
      </c>
      <c r="NI174" s="360">
        <f t="shared" si="561"/>
        <v>0</v>
      </c>
      <c r="NJ174" s="360">
        <f t="shared" si="562"/>
        <v>0</v>
      </c>
      <c r="NK174" s="361">
        <f t="shared" si="563"/>
        <v>0</v>
      </c>
      <c r="NL174" s="145">
        <f t="shared" si="717"/>
        <v>1.1709680123781574</v>
      </c>
      <c r="NM174" s="40"/>
      <c r="NN174" s="56">
        <f t="shared" si="718"/>
        <v>0.75713777007343941</v>
      </c>
      <c r="NO174" s="59"/>
      <c r="NP174" s="55">
        <f t="shared" si="564"/>
        <v>1.0624879887289331</v>
      </c>
      <c r="NQ174" s="40"/>
      <c r="NR174" s="56">
        <f t="shared" si="565"/>
        <v>1.0848800258968898</v>
      </c>
      <c r="NS174" s="60"/>
      <c r="NT174" s="41"/>
      <c r="NU174" s="86">
        <f t="shared" si="721"/>
        <v>0</v>
      </c>
      <c r="NV174" s="86">
        <f t="shared" si="721"/>
        <v>0</v>
      </c>
      <c r="NW174" s="86">
        <f t="shared" si="721"/>
        <v>0</v>
      </c>
      <c r="NX174" s="86">
        <f t="shared" si="719"/>
        <v>0</v>
      </c>
      <c r="NY174" s="87">
        <f t="shared" si="722"/>
        <v>0</v>
      </c>
      <c r="NZ174" s="87">
        <f t="shared" si="722"/>
        <v>0</v>
      </c>
      <c r="OA174" s="87">
        <f t="shared" si="722"/>
        <v>0</v>
      </c>
      <c r="OB174" s="87">
        <f t="shared" si="720"/>
        <v>0</v>
      </c>
      <c r="OC174" s="26"/>
    </row>
    <row r="175" spans="1:393" thickBot="1" x14ac:dyDescent="0.35">
      <c r="A175" s="136" t="s">
        <v>448</v>
      </c>
      <c r="B175" s="137" t="s">
        <v>449</v>
      </c>
      <c r="C175" s="133" t="s">
        <v>118</v>
      </c>
      <c r="D175" s="64">
        <f>VLOOKUP(B175,[1]УсіТ_1!$A$10:$G$556,6,FALSE)</f>
        <v>281.8</v>
      </c>
      <c r="E175" s="64">
        <f>VLOOKUP(B175,[1]УсіТ_1!$A$10:$G$556,7,FALSE)</f>
        <v>0</v>
      </c>
      <c r="F175" s="38">
        <v>130.30000000000001</v>
      </c>
      <c r="G175" s="38"/>
      <c r="H175" s="39"/>
      <c r="I175" s="256">
        <v>1.2201</v>
      </c>
      <c r="J175" s="62">
        <v>1.2201</v>
      </c>
      <c r="K175" s="257">
        <f t="shared" si="566"/>
        <v>0.87369999999999992</v>
      </c>
      <c r="L175" s="258">
        <f t="shared" si="567"/>
        <v>0.87369999999999992</v>
      </c>
      <c r="M175" s="63">
        <v>0</v>
      </c>
      <c r="N175" s="63">
        <v>0</v>
      </c>
      <c r="O175" s="63">
        <v>0.34639999999999999</v>
      </c>
      <c r="P175" s="63">
        <v>0</v>
      </c>
      <c r="Q175" s="63">
        <v>0</v>
      </c>
      <c r="R175" s="63">
        <v>0</v>
      </c>
      <c r="S175" s="63">
        <v>0.26229999999999998</v>
      </c>
      <c r="T175" s="63">
        <v>0</v>
      </c>
      <c r="U175" s="63">
        <v>0</v>
      </c>
      <c r="V175" s="63">
        <v>0.25559999999999999</v>
      </c>
      <c r="W175" s="63">
        <v>0</v>
      </c>
      <c r="X175" s="63">
        <v>0.35580000000000001</v>
      </c>
      <c r="Y175" s="63">
        <v>0</v>
      </c>
      <c r="Z175" s="63">
        <v>0</v>
      </c>
      <c r="AA175" s="63">
        <v>0</v>
      </c>
      <c r="AB175" s="259">
        <v>0</v>
      </c>
      <c r="AC175" s="144">
        <v>0</v>
      </c>
      <c r="AD175" s="70">
        <v>0</v>
      </c>
      <c r="AE175" s="70">
        <v>0</v>
      </c>
      <c r="AF175" s="68">
        <f t="shared" si="568"/>
        <v>0</v>
      </c>
      <c r="AG175" s="68">
        <f t="shared" si="569"/>
        <v>0</v>
      </c>
      <c r="AH175" s="71">
        <v>0</v>
      </c>
      <c r="AI175" s="71">
        <v>0</v>
      </c>
      <c r="AJ175" s="68">
        <f t="shared" si="570"/>
        <v>0</v>
      </c>
      <c r="AK175" s="68">
        <f t="shared" si="571"/>
        <v>0</v>
      </c>
      <c r="AL175" s="71">
        <v>0</v>
      </c>
      <c r="AM175" s="69">
        <f t="shared" si="572"/>
        <v>0</v>
      </c>
      <c r="AN175" s="260">
        <v>0</v>
      </c>
      <c r="AO175" s="71">
        <v>0</v>
      </c>
      <c r="AP175" s="71">
        <v>0</v>
      </c>
      <c r="AQ175" s="68">
        <f t="shared" si="573"/>
        <v>0</v>
      </c>
      <c r="AR175" s="68">
        <f t="shared" si="574"/>
        <v>0</v>
      </c>
      <c r="AS175" s="71">
        <v>0</v>
      </c>
      <c r="AT175" s="261">
        <f t="shared" si="485"/>
        <v>0</v>
      </c>
      <c r="AU175" s="71">
        <v>0</v>
      </c>
      <c r="AV175" s="68">
        <f t="shared" si="575"/>
        <v>0</v>
      </c>
      <c r="AW175" s="68">
        <f t="shared" si="576"/>
        <v>0</v>
      </c>
      <c r="AX175" s="71">
        <v>0</v>
      </c>
      <c r="AY175" s="69">
        <f t="shared" si="577"/>
        <v>0</v>
      </c>
      <c r="AZ175" s="260">
        <v>12</v>
      </c>
      <c r="BA175" s="260">
        <v>61.166000000000203</v>
      </c>
      <c r="BB175" s="260">
        <v>6.3787400000000201</v>
      </c>
      <c r="BC175" s="262">
        <f t="shared" si="578"/>
        <v>5.1029920000000164</v>
      </c>
      <c r="BD175" s="262">
        <f t="shared" si="486"/>
        <v>1.2757480000000037</v>
      </c>
      <c r="BE175" s="260">
        <v>2.394212</v>
      </c>
      <c r="BF175" s="262">
        <f t="shared" si="579"/>
        <v>1.9153696</v>
      </c>
      <c r="BG175" s="262">
        <f t="shared" si="487"/>
        <v>0.4788424</v>
      </c>
      <c r="BH175" s="260">
        <v>7.5419193031595544</v>
      </c>
      <c r="BI175" s="263">
        <f t="shared" si="580"/>
        <v>4.4162010156422902</v>
      </c>
      <c r="BJ175" s="68">
        <f t="shared" si="581"/>
        <v>0.1033620040498017</v>
      </c>
      <c r="BK175" s="260">
        <v>3.8737151652769111</v>
      </c>
      <c r="BL175" s="69">
        <f t="shared" si="582"/>
        <v>97.625503762124012</v>
      </c>
      <c r="BM175" s="260">
        <v>0</v>
      </c>
      <c r="BN175" s="260">
        <v>0</v>
      </c>
      <c r="BO175" s="260">
        <v>0</v>
      </c>
      <c r="BP175" s="68">
        <f t="shared" si="583"/>
        <v>0</v>
      </c>
      <c r="BQ175" s="68">
        <f t="shared" si="584"/>
        <v>0</v>
      </c>
      <c r="BR175" s="260">
        <v>0</v>
      </c>
      <c r="BS175" s="260">
        <v>0</v>
      </c>
      <c r="BT175" s="68">
        <f t="shared" si="585"/>
        <v>0</v>
      </c>
      <c r="BU175" s="68">
        <f t="shared" si="586"/>
        <v>0</v>
      </c>
      <c r="BV175" s="260">
        <v>0</v>
      </c>
      <c r="BW175" s="69">
        <f t="shared" si="587"/>
        <v>0</v>
      </c>
      <c r="BX175" s="260">
        <v>0</v>
      </c>
      <c r="BY175" s="260">
        <v>0</v>
      </c>
      <c r="BZ175" s="263">
        <f t="shared" si="588"/>
        <v>0</v>
      </c>
      <c r="CA175" s="263">
        <f t="shared" si="589"/>
        <v>0</v>
      </c>
      <c r="CB175" s="260">
        <v>0</v>
      </c>
      <c r="CC175" s="264">
        <f t="shared" si="590"/>
        <v>0</v>
      </c>
      <c r="CD175" s="260">
        <v>0</v>
      </c>
      <c r="CE175" s="260">
        <v>0</v>
      </c>
      <c r="CF175" s="263">
        <f t="shared" si="591"/>
        <v>0</v>
      </c>
      <c r="CG175" s="263">
        <f t="shared" si="592"/>
        <v>0</v>
      </c>
      <c r="CH175" s="260">
        <v>0</v>
      </c>
      <c r="CI175" s="69">
        <f t="shared" si="593"/>
        <v>0</v>
      </c>
      <c r="CJ175" s="260">
        <v>34.782125125131572</v>
      </c>
      <c r="CK175" s="260">
        <v>7.6520689391590757</v>
      </c>
      <c r="CL175" s="260">
        <v>3.314256987856866</v>
      </c>
      <c r="CM175" s="260">
        <v>2.7321218928592503</v>
      </c>
      <c r="CN175" s="260">
        <v>7.1988306636489945</v>
      </c>
      <c r="CO175" s="265">
        <f t="shared" si="594"/>
        <v>0.50564586581470539</v>
      </c>
      <c r="CP175" s="266">
        <f t="shared" si="595"/>
        <v>2.2954335430724457</v>
      </c>
      <c r="CQ175" s="260">
        <v>5.7101474770900129</v>
      </c>
      <c r="CR175" s="265">
        <f t="shared" si="596"/>
        <v>7.8257571173518628E-2</v>
      </c>
      <c r="CS175" s="265">
        <f t="shared" si="597"/>
        <v>3.3435996957999654</v>
      </c>
      <c r="CT175" s="260">
        <v>2.9328714819745545</v>
      </c>
      <c r="CU175" s="267">
        <f t="shared" si="488"/>
        <v>73.908360809833283</v>
      </c>
      <c r="CV175" s="260">
        <v>0</v>
      </c>
      <c r="CW175" s="260">
        <v>0</v>
      </c>
      <c r="CX175" s="68">
        <f t="shared" si="598"/>
        <v>0</v>
      </c>
      <c r="CY175" s="68">
        <f t="shared" si="599"/>
        <v>0</v>
      </c>
      <c r="CZ175" s="260">
        <v>0</v>
      </c>
      <c r="DA175" s="69">
        <f t="shared" si="600"/>
        <v>0</v>
      </c>
      <c r="DB175" s="260">
        <v>0</v>
      </c>
      <c r="DC175" s="260">
        <v>0</v>
      </c>
      <c r="DD175" s="68">
        <f t="shared" si="601"/>
        <v>0</v>
      </c>
      <c r="DE175" s="68">
        <f t="shared" si="602"/>
        <v>0</v>
      </c>
      <c r="DF175" s="260">
        <v>0</v>
      </c>
      <c r="DG175" s="69">
        <f t="shared" si="603"/>
        <v>0</v>
      </c>
      <c r="DH175" s="260">
        <v>26.283532357151998</v>
      </c>
      <c r="DI175" s="260">
        <v>5.7823771185734394</v>
      </c>
      <c r="DJ175" s="260">
        <v>0.4102585300999998</v>
      </c>
      <c r="DK175" s="260">
        <v>19.134411556006654</v>
      </c>
      <c r="DL175" s="68">
        <f t="shared" si="604"/>
        <v>1.3440010676939074</v>
      </c>
      <c r="DM175" s="68">
        <f t="shared" si="605"/>
        <v>6.1012367375713934</v>
      </c>
      <c r="DN175" s="260">
        <v>5.5660090602448999</v>
      </c>
      <c r="DO175" s="68">
        <f t="shared" si="606"/>
        <v>7.6282154170656355E-2</v>
      </c>
      <c r="DP175" s="68">
        <f t="shared" si="607"/>
        <v>3.2591988692626424</v>
      </c>
      <c r="DQ175" s="260">
        <v>2.8588384637524999</v>
      </c>
      <c r="DR175" s="264">
        <f t="shared" si="608"/>
        <v>72.042512502995379</v>
      </c>
      <c r="DS175" s="260">
        <v>0</v>
      </c>
      <c r="DT175" s="260">
        <v>0</v>
      </c>
      <c r="DU175" s="260">
        <v>0</v>
      </c>
      <c r="DV175" s="68">
        <f t="shared" si="609"/>
        <v>0</v>
      </c>
      <c r="DW175" s="68">
        <f t="shared" si="610"/>
        <v>0</v>
      </c>
      <c r="DX175" s="260">
        <v>0</v>
      </c>
      <c r="DY175" s="260">
        <v>0</v>
      </c>
      <c r="DZ175" s="260">
        <v>0</v>
      </c>
      <c r="EA175" s="260">
        <v>0</v>
      </c>
      <c r="EB175" s="68">
        <f t="shared" si="611"/>
        <v>0</v>
      </c>
      <c r="EC175" s="68">
        <f t="shared" si="612"/>
        <v>0</v>
      </c>
      <c r="ED175" s="267">
        <v>0</v>
      </c>
      <c r="EE175" s="69">
        <f t="shared" si="613"/>
        <v>0</v>
      </c>
      <c r="EF175" s="260">
        <v>16.025085555555499</v>
      </c>
      <c r="EG175" s="260">
        <v>3.5255188222222098</v>
      </c>
      <c r="EH175" s="260">
        <v>40.60918919495267</v>
      </c>
      <c r="EI175" s="260">
        <v>11.667316110568027</v>
      </c>
      <c r="EJ175" s="268">
        <f t="shared" si="614"/>
        <v>0.81951228360629824</v>
      </c>
      <c r="EK175" s="266">
        <f t="shared" si="615"/>
        <v>3.720263749647942</v>
      </c>
      <c r="EL175" s="260">
        <v>7.7462595320143883</v>
      </c>
      <c r="EM175" s="268">
        <f t="shared" si="616"/>
        <v>0.10616248688625719</v>
      </c>
      <c r="EN175" s="268">
        <f t="shared" si="617"/>
        <v>4.5358532540091536</v>
      </c>
      <c r="EO175" s="269">
        <f t="shared" si="618"/>
        <v>79.573369215312795</v>
      </c>
      <c r="EP175" s="69">
        <f t="shared" si="619"/>
        <v>100.26244521129412</v>
      </c>
      <c r="EQ175" s="260">
        <v>0</v>
      </c>
      <c r="ER175" s="260">
        <v>0</v>
      </c>
      <c r="ES175" s="260">
        <v>0</v>
      </c>
      <c r="ET175" s="68">
        <f t="shared" si="620"/>
        <v>0</v>
      </c>
      <c r="EU175" s="68">
        <f t="shared" si="621"/>
        <v>0</v>
      </c>
      <c r="EV175" s="260">
        <v>0</v>
      </c>
      <c r="EW175" s="260">
        <v>0</v>
      </c>
      <c r="EX175" s="68">
        <f t="shared" si="622"/>
        <v>0</v>
      </c>
      <c r="EY175" s="68">
        <f t="shared" si="623"/>
        <v>0</v>
      </c>
      <c r="EZ175" s="260">
        <v>0</v>
      </c>
      <c r="FA175" s="69">
        <f t="shared" si="624"/>
        <v>0</v>
      </c>
      <c r="FB175" s="260">
        <v>0</v>
      </c>
      <c r="FC175" s="260">
        <v>0</v>
      </c>
      <c r="FD175" s="68">
        <f t="shared" si="625"/>
        <v>0</v>
      </c>
      <c r="FE175" s="68">
        <f t="shared" si="626"/>
        <v>0</v>
      </c>
      <c r="FF175" s="260">
        <v>0</v>
      </c>
      <c r="FG175" s="69">
        <f t="shared" si="627"/>
        <v>0</v>
      </c>
      <c r="FH175" s="260">
        <v>0</v>
      </c>
      <c r="FI175" s="260">
        <v>0</v>
      </c>
      <c r="FJ175" s="68">
        <f t="shared" si="628"/>
        <v>0</v>
      </c>
      <c r="FK175" s="68">
        <f t="shared" si="629"/>
        <v>0</v>
      </c>
      <c r="FL175" s="260">
        <v>0</v>
      </c>
      <c r="FM175" s="69">
        <f t="shared" si="630"/>
        <v>0</v>
      </c>
      <c r="FN175" s="260">
        <v>0</v>
      </c>
      <c r="FO175" s="260">
        <v>0</v>
      </c>
      <c r="FP175" s="68">
        <f t="shared" si="631"/>
        <v>0</v>
      </c>
      <c r="FQ175" s="68">
        <f t="shared" si="632"/>
        <v>0</v>
      </c>
      <c r="FR175" s="260">
        <v>0</v>
      </c>
      <c r="FS175" s="264">
        <f t="shared" si="633"/>
        <v>0</v>
      </c>
      <c r="FT175" s="270">
        <f t="shared" si="489"/>
        <v>343.8388222862468</v>
      </c>
      <c r="FU175" s="271">
        <f t="shared" si="490"/>
        <v>94.050707917793801</v>
      </c>
      <c r="FV175" s="272">
        <f t="shared" si="634"/>
        <v>43.356173220050287</v>
      </c>
      <c r="FW175" s="272">
        <f t="shared" si="491"/>
        <v>9.7504834928592672</v>
      </c>
      <c r="FX175" s="272">
        <f t="shared" si="492"/>
        <v>61.166000000000203</v>
      </c>
      <c r="FY175" s="272">
        <f t="shared" si="493"/>
        <v>0</v>
      </c>
      <c r="FZ175" s="272">
        <f t="shared" si="494"/>
        <v>0</v>
      </c>
      <c r="GA175" s="272">
        <f t="shared" si="495"/>
        <v>0</v>
      </c>
      <c r="GB175" s="272">
        <f t="shared" si="496"/>
        <v>0</v>
      </c>
      <c r="GC175" s="272">
        <f t="shared" si="497"/>
        <v>0</v>
      </c>
      <c r="GD175" s="272">
        <f t="shared" si="498"/>
        <v>0</v>
      </c>
      <c r="GE175" s="272">
        <f t="shared" si="499"/>
        <v>38.000558330223676</v>
      </c>
      <c r="GF175" s="273">
        <f t="shared" si="500"/>
        <v>14.782659516955972</v>
      </c>
      <c r="GG175" s="273">
        <f t="shared" si="501"/>
        <v>2.669159217114911</v>
      </c>
      <c r="GH175" s="272">
        <f t="shared" si="635"/>
        <v>26.564335372508854</v>
      </c>
      <c r="GI175" s="274">
        <f t="shared" si="636"/>
        <v>18.976920458351142</v>
      </c>
      <c r="GJ175" s="275">
        <f t="shared" si="502"/>
        <v>0.36406421628023389</v>
      </c>
      <c r="GK175" s="271">
        <f t="shared" si="637"/>
        <v>272.88825833343611</v>
      </c>
      <c r="GL175" s="276">
        <f t="shared" si="638"/>
        <v>343.83920550012948</v>
      </c>
      <c r="GM175" s="272">
        <f t="shared" si="639"/>
        <v>127.81028789310092</v>
      </c>
      <c r="GN175" s="272">
        <f t="shared" si="640"/>
        <v>12.783706926254412</v>
      </c>
      <c r="GO175" s="277">
        <f t="shared" si="641"/>
        <v>0.46836125773111265</v>
      </c>
      <c r="GP175" s="278">
        <f t="shared" si="642"/>
        <v>4.6845939815535358E-2</v>
      </c>
      <c r="GQ175" s="279">
        <f t="shared" si="643"/>
        <v>1.0718902886629158</v>
      </c>
      <c r="GR175" s="280">
        <f t="shared" si="644"/>
        <v>272.88825833343611</v>
      </c>
      <c r="GS175" s="272">
        <f t="shared" si="645"/>
        <v>127.81028789310092</v>
      </c>
      <c r="GT175" s="272">
        <f t="shared" si="503"/>
        <v>12.783706926254412</v>
      </c>
      <c r="GU175" s="73">
        <f t="shared" si="646"/>
        <v>0.46836125773111265</v>
      </c>
      <c r="GV175" s="74">
        <f t="shared" si="647"/>
        <v>4.6845939815535358E-2</v>
      </c>
      <c r="GW175" s="279">
        <f t="shared" si="648"/>
        <v>1.0718902886629158</v>
      </c>
      <c r="GX175" s="280">
        <f t="shared" si="649"/>
        <v>195.40769979206783</v>
      </c>
      <c r="GY175" s="272">
        <f t="shared" si="504"/>
        <v>122.42252265401733</v>
      </c>
      <c r="GZ175" s="272">
        <f t="shared" si="505"/>
        <v>5.6619833222045939</v>
      </c>
      <c r="HA175" s="73">
        <f t="shared" si="650"/>
        <v>0.62649794652046165</v>
      </c>
      <c r="HB175" s="74">
        <f t="shared" si="651"/>
        <v>2.8975231417336555E-2</v>
      </c>
      <c r="HC175" s="279">
        <f t="shared" si="652"/>
        <v>1.0909483474226924</v>
      </c>
      <c r="HD175" s="280">
        <f t="shared" si="653"/>
        <v>195.40769979206783</v>
      </c>
      <c r="HE175" s="272">
        <f t="shared" si="506"/>
        <v>122.42252265401733</v>
      </c>
      <c r="HF175" s="272">
        <f t="shared" si="507"/>
        <v>5.6619833222045939</v>
      </c>
      <c r="HG175" s="73">
        <f t="shared" si="654"/>
        <v>0.62649794652046165</v>
      </c>
      <c r="HH175" s="74">
        <f t="shared" si="655"/>
        <v>2.8975231417336555E-2</v>
      </c>
      <c r="HI175" s="281">
        <f t="shared" si="656"/>
        <v>1.0909483474226924</v>
      </c>
      <c r="HJ175" s="72">
        <f t="shared" si="508"/>
        <v>1.3078133411976236</v>
      </c>
      <c r="HK175" s="73">
        <f t="shared" si="657"/>
        <v>1.3078133411976236</v>
      </c>
      <c r="HL175" s="73">
        <f t="shared" si="509"/>
        <v>0.95316157114320632</v>
      </c>
      <c r="HM175" s="74">
        <f t="shared" si="658"/>
        <v>0.95316157114320632</v>
      </c>
      <c r="HN175" s="75"/>
      <c r="HO175" s="75"/>
      <c r="HP175" s="76">
        <f t="shared" si="659"/>
        <v>0</v>
      </c>
      <c r="HQ175" s="77">
        <f t="shared" si="660"/>
        <v>0</v>
      </c>
      <c r="HR175" s="77">
        <f t="shared" si="661"/>
        <v>0</v>
      </c>
      <c r="HS175" s="77">
        <f t="shared" si="662"/>
        <v>0</v>
      </c>
      <c r="HT175" s="282">
        <f t="shared" si="663"/>
        <v>0</v>
      </c>
      <c r="HU175" s="73"/>
      <c r="HV175" s="74"/>
      <c r="HW175" s="279"/>
      <c r="HX175" s="76">
        <f t="shared" si="664"/>
        <v>0</v>
      </c>
      <c r="HY175" s="77">
        <f t="shared" si="665"/>
        <v>0</v>
      </c>
      <c r="HZ175" s="77">
        <f t="shared" si="510"/>
        <v>0</v>
      </c>
      <c r="IA175" s="77">
        <f t="shared" si="666"/>
        <v>0</v>
      </c>
      <c r="IB175" s="282">
        <f t="shared" si="667"/>
        <v>0</v>
      </c>
      <c r="IC175" s="73"/>
      <c r="ID175" s="74"/>
      <c r="IE175" s="279"/>
      <c r="IF175" s="76">
        <f t="shared" si="511"/>
        <v>5.3877652390835937</v>
      </c>
      <c r="IG175" s="77">
        <f t="shared" si="668"/>
        <v>6.1313307197295206</v>
      </c>
      <c r="IH175" s="77">
        <f t="shared" si="512"/>
        <v>7.1217236040498184</v>
      </c>
      <c r="II175" s="77">
        <f t="shared" si="669"/>
        <v>8.2241664179567309</v>
      </c>
      <c r="IJ175" s="282">
        <f t="shared" si="670"/>
        <v>77.480558541368268</v>
      </c>
      <c r="IK175" s="73">
        <f t="shared" si="671"/>
        <v>6.953699535099464E-2</v>
      </c>
      <c r="IL175" s="74">
        <f t="shared" si="672"/>
        <v>9.1916265681634204E-2</v>
      </c>
      <c r="IM175" s="279">
        <f t="shared" si="673"/>
        <v>1.0238254386559078</v>
      </c>
      <c r="IN175" s="76">
        <f t="shared" si="513"/>
        <v>0</v>
      </c>
      <c r="IO175" s="77">
        <f t="shared" si="674"/>
        <v>0</v>
      </c>
      <c r="IP175" s="77">
        <f t="shared" si="514"/>
        <v>0</v>
      </c>
      <c r="IQ175" s="77">
        <f t="shared" si="675"/>
        <v>0</v>
      </c>
      <c r="IR175" s="282">
        <f t="shared" si="676"/>
        <v>0</v>
      </c>
      <c r="IS175" s="283"/>
      <c r="IT175" s="284"/>
      <c r="IU175" s="285"/>
      <c r="IV175" s="76">
        <f t="shared" si="515"/>
        <v>0</v>
      </c>
      <c r="IW175" s="77">
        <f t="shared" si="677"/>
        <v>0</v>
      </c>
      <c r="IX175" s="77">
        <f t="shared" si="678"/>
        <v>0</v>
      </c>
      <c r="IY175" s="77">
        <f t="shared" si="679"/>
        <v>0</v>
      </c>
      <c r="IZ175" s="282">
        <f t="shared" si="680"/>
        <v>0</v>
      </c>
      <c r="JA175" s="283"/>
      <c r="JB175" s="284"/>
      <c r="JC175" s="285"/>
      <c r="JD175" s="76">
        <f t="shared" si="516"/>
        <v>0</v>
      </c>
      <c r="JE175" s="77">
        <f t="shared" si="681"/>
        <v>0</v>
      </c>
      <c r="JF175" s="77">
        <f t="shared" si="517"/>
        <v>0</v>
      </c>
      <c r="JG175" s="77">
        <f t="shared" si="682"/>
        <v>0</v>
      </c>
      <c r="JH175" s="282">
        <f t="shared" si="683"/>
        <v>0</v>
      </c>
      <c r="JI175" s="283"/>
      <c r="JJ175" s="284"/>
      <c r="JK175" s="285"/>
      <c r="JL175" s="76">
        <f t="shared" si="518"/>
        <v>49.313814615714989</v>
      </c>
      <c r="JM175" s="77">
        <f t="shared" si="684"/>
        <v>56.119614170829813</v>
      </c>
      <c r="JN175" s="77">
        <f t="shared" si="519"/>
        <v>3.316025329847474</v>
      </c>
      <c r="JO175" s="77">
        <f t="shared" si="685"/>
        <v>3.829346050907863</v>
      </c>
      <c r="JP175" s="282">
        <f t="shared" si="686"/>
        <v>58.657429214153396</v>
      </c>
      <c r="JQ175" s="73">
        <f t="shared" si="520"/>
        <v>0.84070876061878463</v>
      </c>
      <c r="JR175" s="74">
        <f t="shared" si="521"/>
        <v>5.6532060376204715E-2</v>
      </c>
      <c r="JS175" s="279">
        <f t="shared" si="687"/>
        <v>1.124777378999235</v>
      </c>
      <c r="JT175" s="76">
        <f t="shared" si="522"/>
        <v>0</v>
      </c>
      <c r="JU175" s="77">
        <f t="shared" si="688"/>
        <v>0</v>
      </c>
      <c r="JV175" s="77">
        <f t="shared" si="523"/>
        <v>0</v>
      </c>
      <c r="JW175" s="77">
        <f t="shared" si="689"/>
        <v>0</v>
      </c>
      <c r="JX175" s="282">
        <f t="shared" si="690"/>
        <v>0</v>
      </c>
      <c r="JY175" s="73"/>
      <c r="JZ175" s="74"/>
      <c r="KA175" s="279"/>
      <c r="KB175" s="76">
        <f t="shared" si="524"/>
        <v>0</v>
      </c>
      <c r="KC175" s="77">
        <f t="shared" si="691"/>
        <v>0</v>
      </c>
      <c r="KD175" s="77">
        <f t="shared" si="525"/>
        <v>0</v>
      </c>
      <c r="KE175" s="77">
        <f t="shared" si="692"/>
        <v>0</v>
      </c>
      <c r="KF175" s="282">
        <f t="shared" si="693"/>
        <v>0</v>
      </c>
      <c r="KG175" s="73"/>
      <c r="KH175" s="74"/>
      <c r="KI175" s="279"/>
      <c r="KJ175" s="76">
        <f t="shared" si="526"/>
        <v>43.485640916062955</v>
      </c>
      <c r="KK175" s="77">
        <f t="shared" si="694"/>
        <v>49.487094218888799</v>
      </c>
      <c r="KL175" s="77">
        <f t="shared" si="527"/>
        <v>1.4202832218645638</v>
      </c>
      <c r="KM175" s="77">
        <f t="shared" si="695"/>
        <v>1.6401430646091983</v>
      </c>
      <c r="KN175" s="282">
        <f t="shared" si="696"/>
        <v>57.176597224599504</v>
      </c>
      <c r="KO175" s="73">
        <f t="shared" si="528"/>
        <v>0.76054964840324235</v>
      </c>
      <c r="KP175" s="74">
        <f t="shared" si="529"/>
        <v>2.4840289398220868E-2</v>
      </c>
      <c r="KQ175" s="279">
        <f t="shared" si="530"/>
        <v>1.1088087337749761</v>
      </c>
      <c r="KR175" s="76">
        <f t="shared" si="531"/>
        <v>0</v>
      </c>
      <c r="KS175" s="77">
        <f t="shared" si="697"/>
        <v>0</v>
      </c>
      <c r="KT175" s="77">
        <f t="shared" si="532"/>
        <v>0</v>
      </c>
      <c r="KU175" s="77">
        <f t="shared" si="698"/>
        <v>0</v>
      </c>
      <c r="KV175" s="282">
        <f t="shared" si="699"/>
        <v>0</v>
      </c>
      <c r="KW175" s="73"/>
      <c r="KX175" s="74"/>
      <c r="KY175" s="279"/>
      <c r="KZ175" s="76">
        <f t="shared" si="533"/>
        <v>29.623067122239366</v>
      </c>
      <c r="LA175" s="77">
        <f t="shared" si="700"/>
        <v>33.711346615779618</v>
      </c>
      <c r="LB175" s="77">
        <f t="shared" si="534"/>
        <v>0.92567477049255542</v>
      </c>
      <c r="LC175" s="77">
        <f t="shared" si="701"/>
        <v>1.0689692249648031</v>
      </c>
      <c r="LD175" s="286">
        <f t="shared" si="702"/>
        <v>79.573369215312795</v>
      </c>
      <c r="LE175" s="73">
        <f t="shared" si="535"/>
        <v>0.37227363142163922</v>
      </c>
      <c r="LF175" s="74">
        <f t="shared" si="536"/>
        <v>1.163297193044356E-2</v>
      </c>
      <c r="LG175" s="279">
        <f t="shared" si="537"/>
        <v>1.0531782679273329</v>
      </c>
      <c r="LH175" s="76">
        <f t="shared" si="538"/>
        <v>0</v>
      </c>
      <c r="LI175" s="77">
        <f t="shared" si="703"/>
        <v>0</v>
      </c>
      <c r="LJ175" s="77">
        <f t="shared" si="539"/>
        <v>0</v>
      </c>
      <c r="LK175" s="77">
        <f t="shared" si="704"/>
        <v>0</v>
      </c>
      <c r="LL175" s="282">
        <f t="shared" si="705"/>
        <v>0</v>
      </c>
      <c r="LM175" s="73"/>
      <c r="LN175" s="74"/>
      <c r="LO175" s="279"/>
      <c r="LP175" s="76">
        <f t="shared" si="540"/>
        <v>0</v>
      </c>
      <c r="LQ175" s="77">
        <f t="shared" si="706"/>
        <v>0</v>
      </c>
      <c r="LR175" s="77">
        <f t="shared" si="541"/>
        <v>0</v>
      </c>
      <c r="LS175" s="77">
        <f t="shared" si="707"/>
        <v>0</v>
      </c>
      <c r="LT175" s="282">
        <f t="shared" si="708"/>
        <v>0</v>
      </c>
      <c r="LU175" s="73"/>
      <c r="LV175" s="74"/>
      <c r="LW175" s="279"/>
      <c r="LX175" s="76">
        <f t="shared" si="542"/>
        <v>0</v>
      </c>
      <c r="LY175" s="77">
        <f t="shared" si="709"/>
        <v>0</v>
      </c>
      <c r="LZ175" s="77">
        <f t="shared" si="543"/>
        <v>0</v>
      </c>
      <c r="MA175" s="77">
        <f t="shared" si="710"/>
        <v>0</v>
      </c>
      <c r="MB175" s="286">
        <f t="shared" si="711"/>
        <v>0</v>
      </c>
      <c r="MC175" s="73"/>
      <c r="MD175" s="74"/>
      <c r="ME175" s="279"/>
      <c r="MF175" s="76">
        <f t="shared" si="544"/>
        <v>0</v>
      </c>
      <c r="MG175" s="77">
        <f t="shared" si="712"/>
        <v>0</v>
      </c>
      <c r="MH175" s="77">
        <f t="shared" si="545"/>
        <v>0</v>
      </c>
      <c r="MI175" s="77">
        <f t="shared" si="713"/>
        <v>0</v>
      </c>
      <c r="MJ175" s="286">
        <f t="shared" si="714"/>
        <v>0</v>
      </c>
      <c r="MK175" s="73"/>
      <c r="ML175" s="74"/>
      <c r="MM175" s="279"/>
      <c r="MN175" s="287">
        <f t="shared" si="715"/>
        <v>1.071891302797586</v>
      </c>
      <c r="MO175" s="288">
        <f t="shared" si="715"/>
        <v>0</v>
      </c>
      <c r="MP175" s="288">
        <f t="shared" si="715"/>
        <v>1.0909482048677215</v>
      </c>
      <c r="MQ175" s="289">
        <f t="shared" si="546"/>
        <v>0</v>
      </c>
      <c r="MR175" s="290">
        <f t="shared" si="716"/>
        <v>1.3078145785433346</v>
      </c>
      <c r="MS175" s="291"/>
      <c r="MT175" s="291">
        <f t="shared" si="547"/>
        <v>0.95316144659292812</v>
      </c>
      <c r="MU175" s="292"/>
      <c r="MV175" s="359">
        <f t="shared" si="548"/>
        <v>0</v>
      </c>
      <c r="MW175" s="360">
        <f t="shared" si="549"/>
        <v>0</v>
      </c>
      <c r="MX175" s="360">
        <f t="shared" si="550"/>
        <v>0.35465313195040643</v>
      </c>
      <c r="MY175" s="360">
        <f t="shared" si="551"/>
        <v>0</v>
      </c>
      <c r="MZ175" s="360">
        <f t="shared" si="552"/>
        <v>0</v>
      </c>
      <c r="NA175" s="360">
        <f t="shared" si="553"/>
        <v>0</v>
      </c>
      <c r="NB175" s="360">
        <f t="shared" si="554"/>
        <v>0.29502910651149933</v>
      </c>
      <c r="NC175" s="360">
        <f t="shared" si="555"/>
        <v>0</v>
      </c>
      <c r="ND175" s="360">
        <f t="shared" si="556"/>
        <v>0</v>
      </c>
      <c r="NE175" s="360">
        <f t="shared" si="557"/>
        <v>0.28341151235288387</v>
      </c>
      <c r="NF175" s="360">
        <f t="shared" si="558"/>
        <v>0</v>
      </c>
      <c r="NG175" s="360">
        <f t="shared" si="559"/>
        <v>0.37472082772854504</v>
      </c>
      <c r="NH175" s="360">
        <f t="shared" si="560"/>
        <v>0</v>
      </c>
      <c r="NI175" s="360">
        <f t="shared" si="561"/>
        <v>0</v>
      </c>
      <c r="NJ175" s="360">
        <f t="shared" si="562"/>
        <v>0</v>
      </c>
      <c r="NK175" s="361">
        <f t="shared" si="563"/>
        <v>0</v>
      </c>
      <c r="NL175" s="145">
        <f t="shared" si="717"/>
        <v>1.3078145785433346</v>
      </c>
      <c r="NM175" s="40"/>
      <c r="NN175" s="56">
        <f t="shared" si="718"/>
        <v>0.95316144659292812</v>
      </c>
      <c r="NO175" s="59"/>
      <c r="NP175" s="55">
        <f t="shared" si="564"/>
        <v>1.071891302797586</v>
      </c>
      <c r="NQ175" s="40"/>
      <c r="NR175" s="56">
        <f t="shared" si="565"/>
        <v>1.0909482048677215</v>
      </c>
      <c r="NS175" s="60"/>
      <c r="NT175" s="41"/>
      <c r="NU175" s="86">
        <f t="shared" si="721"/>
        <v>0</v>
      </c>
      <c r="NV175" s="86">
        <f t="shared" si="721"/>
        <v>0</v>
      </c>
      <c r="NW175" s="86">
        <f t="shared" si="721"/>
        <v>0</v>
      </c>
      <c r="NX175" s="86">
        <f t="shared" si="719"/>
        <v>0</v>
      </c>
      <c r="NY175" s="87">
        <f t="shared" si="722"/>
        <v>0</v>
      </c>
      <c r="NZ175" s="87">
        <f t="shared" si="722"/>
        <v>0</v>
      </c>
      <c r="OA175" s="87">
        <f t="shared" si="722"/>
        <v>0</v>
      </c>
      <c r="OB175" s="87">
        <f t="shared" si="720"/>
        <v>0</v>
      </c>
      <c r="OC175" s="26"/>
    </row>
    <row r="176" spans="1:393" thickBot="1" x14ac:dyDescent="0.35">
      <c r="A176" s="136" t="s">
        <v>450</v>
      </c>
      <c r="B176" s="137" t="s">
        <v>451</v>
      </c>
      <c r="C176" s="133" t="s">
        <v>118</v>
      </c>
      <c r="D176" s="64">
        <f>VLOOKUP(B176,[1]УсіТ_1!$A$10:$G$556,6,FALSE)</f>
        <v>123.1</v>
      </c>
      <c r="E176" s="64">
        <f>VLOOKUP(B176,[1]УсіТ_1!$A$10:$G$556,7,FALSE)</f>
        <v>0</v>
      </c>
      <c r="F176" s="38">
        <v>115.7</v>
      </c>
      <c r="G176" s="38"/>
      <c r="H176" s="39"/>
      <c r="I176" s="256">
        <v>1.8486</v>
      </c>
      <c r="J176" s="62">
        <v>1.8486</v>
      </c>
      <c r="K176" s="257">
        <f t="shared" si="566"/>
        <v>1.2538</v>
      </c>
      <c r="L176" s="258">
        <f t="shared" si="567"/>
        <v>1.2538</v>
      </c>
      <c r="M176" s="63">
        <v>0</v>
      </c>
      <c r="N176" s="63">
        <v>0</v>
      </c>
      <c r="O176" s="63">
        <v>0.5948</v>
      </c>
      <c r="P176" s="63">
        <v>0</v>
      </c>
      <c r="Q176" s="63">
        <v>0</v>
      </c>
      <c r="R176" s="63">
        <v>0</v>
      </c>
      <c r="S176" s="63">
        <v>0.26790000000000003</v>
      </c>
      <c r="T176" s="63">
        <v>0</v>
      </c>
      <c r="U176" s="63">
        <v>0</v>
      </c>
      <c r="V176" s="63">
        <v>0.57289999999999996</v>
      </c>
      <c r="W176" s="63">
        <v>0</v>
      </c>
      <c r="X176" s="63">
        <v>0.41299999999999998</v>
      </c>
      <c r="Y176" s="63">
        <v>0</v>
      </c>
      <c r="Z176" s="63">
        <v>0</v>
      </c>
      <c r="AA176" s="63">
        <v>0</v>
      </c>
      <c r="AB176" s="259">
        <v>0</v>
      </c>
      <c r="AC176" s="144">
        <v>0</v>
      </c>
      <c r="AD176" s="70">
        <v>0</v>
      </c>
      <c r="AE176" s="70">
        <v>0</v>
      </c>
      <c r="AF176" s="68">
        <f t="shared" si="568"/>
        <v>0</v>
      </c>
      <c r="AG176" s="68">
        <f t="shared" si="569"/>
        <v>0</v>
      </c>
      <c r="AH176" s="71">
        <v>0</v>
      </c>
      <c r="AI176" s="71">
        <v>0</v>
      </c>
      <c r="AJ176" s="68">
        <f t="shared" si="570"/>
        <v>0</v>
      </c>
      <c r="AK176" s="68">
        <f t="shared" si="571"/>
        <v>0</v>
      </c>
      <c r="AL176" s="71">
        <v>0</v>
      </c>
      <c r="AM176" s="69">
        <f t="shared" si="572"/>
        <v>0</v>
      </c>
      <c r="AN176" s="260">
        <v>0</v>
      </c>
      <c r="AO176" s="71">
        <v>0</v>
      </c>
      <c r="AP176" s="71">
        <v>0</v>
      </c>
      <c r="AQ176" s="68">
        <f t="shared" si="573"/>
        <v>0</v>
      </c>
      <c r="AR176" s="68">
        <f t="shared" si="574"/>
        <v>0</v>
      </c>
      <c r="AS176" s="71">
        <v>0</v>
      </c>
      <c r="AT176" s="261">
        <f t="shared" si="485"/>
        <v>0</v>
      </c>
      <c r="AU176" s="71">
        <v>0</v>
      </c>
      <c r="AV176" s="68">
        <f t="shared" si="575"/>
        <v>0</v>
      </c>
      <c r="AW176" s="68">
        <f t="shared" si="576"/>
        <v>0</v>
      </c>
      <c r="AX176" s="71">
        <v>0</v>
      </c>
      <c r="AY176" s="69">
        <f t="shared" si="577"/>
        <v>0</v>
      </c>
      <c r="AZ176" s="260">
        <v>9</v>
      </c>
      <c r="BA176" s="260">
        <v>45.874500000000097</v>
      </c>
      <c r="BB176" s="260">
        <v>4.7840550000000102</v>
      </c>
      <c r="BC176" s="262">
        <f t="shared" si="578"/>
        <v>3.8272440000000083</v>
      </c>
      <c r="BD176" s="262">
        <f t="shared" si="486"/>
        <v>0.95681100000000185</v>
      </c>
      <c r="BE176" s="260">
        <v>1.7956589999999999</v>
      </c>
      <c r="BF176" s="262">
        <f t="shared" si="579"/>
        <v>1.4365272</v>
      </c>
      <c r="BG176" s="262">
        <f t="shared" si="487"/>
        <v>0.35913179999999989</v>
      </c>
      <c r="BH176" s="260">
        <v>5.6564394773696591</v>
      </c>
      <c r="BI176" s="263">
        <f t="shared" si="580"/>
        <v>3.3121507617317136</v>
      </c>
      <c r="BJ176" s="68">
        <f t="shared" si="581"/>
        <v>7.7521503037351183E-2</v>
      </c>
      <c r="BK176" s="260">
        <v>2.9052863739576802</v>
      </c>
      <c r="BL176" s="69">
        <f t="shared" si="582"/>
        <v>73.219127821592934</v>
      </c>
      <c r="BM176" s="260">
        <v>0</v>
      </c>
      <c r="BN176" s="260">
        <v>0</v>
      </c>
      <c r="BO176" s="260">
        <v>0</v>
      </c>
      <c r="BP176" s="68">
        <f t="shared" si="583"/>
        <v>0</v>
      </c>
      <c r="BQ176" s="68">
        <f t="shared" si="584"/>
        <v>0</v>
      </c>
      <c r="BR176" s="260">
        <v>0</v>
      </c>
      <c r="BS176" s="260">
        <v>0</v>
      </c>
      <c r="BT176" s="68">
        <f t="shared" si="585"/>
        <v>0</v>
      </c>
      <c r="BU176" s="68">
        <f t="shared" si="586"/>
        <v>0</v>
      </c>
      <c r="BV176" s="260">
        <v>0</v>
      </c>
      <c r="BW176" s="69">
        <f t="shared" si="587"/>
        <v>0</v>
      </c>
      <c r="BX176" s="260">
        <v>0</v>
      </c>
      <c r="BY176" s="260">
        <v>0</v>
      </c>
      <c r="BZ176" s="263">
        <f t="shared" si="588"/>
        <v>0</v>
      </c>
      <c r="CA176" s="263">
        <f t="shared" si="589"/>
        <v>0</v>
      </c>
      <c r="CB176" s="260">
        <v>0</v>
      </c>
      <c r="CC176" s="264">
        <f t="shared" si="590"/>
        <v>0</v>
      </c>
      <c r="CD176" s="260">
        <v>0</v>
      </c>
      <c r="CE176" s="260">
        <v>0</v>
      </c>
      <c r="CF176" s="263">
        <f t="shared" si="591"/>
        <v>0</v>
      </c>
      <c r="CG176" s="263">
        <f t="shared" si="592"/>
        <v>0</v>
      </c>
      <c r="CH176" s="260">
        <v>0</v>
      </c>
      <c r="CI176" s="69">
        <f t="shared" si="593"/>
        <v>0</v>
      </c>
      <c r="CJ176" s="260">
        <v>15.43619802307912</v>
      </c>
      <c r="CK176" s="260">
        <v>3.3959641817263382</v>
      </c>
      <c r="CL176" s="260">
        <v>1.4679389899922204</v>
      </c>
      <c r="CM176" s="260">
        <v>1.1934854684562588</v>
      </c>
      <c r="CN176" s="260">
        <v>3.3210077725110136</v>
      </c>
      <c r="CO176" s="265">
        <f t="shared" si="594"/>
        <v>0.23326758594117358</v>
      </c>
      <c r="CP176" s="266">
        <f t="shared" si="595"/>
        <v>1.0589431803584068</v>
      </c>
      <c r="CQ176" s="260">
        <v>2.5474398568003025</v>
      </c>
      <c r="CR176" s="265">
        <f t="shared" si="596"/>
        <v>3.4912663237448148E-2</v>
      </c>
      <c r="CS176" s="265">
        <f t="shared" si="597"/>
        <v>1.4916635979088444</v>
      </c>
      <c r="CT176" s="260">
        <v>1.3084274509600646</v>
      </c>
      <c r="CU176" s="267">
        <f t="shared" si="488"/>
        <v>32.972371530082867</v>
      </c>
      <c r="CV176" s="260">
        <v>0</v>
      </c>
      <c r="CW176" s="260">
        <v>0</v>
      </c>
      <c r="CX176" s="68">
        <f t="shared" si="598"/>
        <v>0</v>
      </c>
      <c r="CY176" s="68">
        <f t="shared" si="599"/>
        <v>0</v>
      </c>
      <c r="CZ176" s="260">
        <v>0</v>
      </c>
      <c r="DA176" s="69">
        <f t="shared" si="600"/>
        <v>0</v>
      </c>
      <c r="DB176" s="260">
        <v>0</v>
      </c>
      <c r="DC176" s="260">
        <v>0</v>
      </c>
      <c r="DD176" s="68">
        <f t="shared" si="601"/>
        <v>0</v>
      </c>
      <c r="DE176" s="68">
        <f t="shared" si="602"/>
        <v>0</v>
      </c>
      <c r="DF176" s="260">
        <v>0</v>
      </c>
      <c r="DG176" s="69">
        <f t="shared" si="603"/>
        <v>0</v>
      </c>
      <c r="DH176" s="260">
        <v>25.729875840172479</v>
      </c>
      <c r="DI176" s="260">
        <v>5.6605726848379456</v>
      </c>
      <c r="DJ176" s="260">
        <v>0.40213127369166646</v>
      </c>
      <c r="DK176" s="260">
        <v>18.731349611645562</v>
      </c>
      <c r="DL176" s="68">
        <f t="shared" si="604"/>
        <v>1.3156899967219842</v>
      </c>
      <c r="DM176" s="68">
        <f t="shared" si="605"/>
        <v>5.9727155998685273</v>
      </c>
      <c r="DN176" s="260">
        <v>5.44900345408616</v>
      </c>
      <c r="DO176" s="68">
        <f t="shared" si="606"/>
        <v>7.4678592338250818E-2</v>
      </c>
      <c r="DP176" s="68">
        <f t="shared" si="607"/>
        <v>3.1906857685539673</v>
      </c>
      <c r="DQ176" s="260">
        <v>2.7987415210884201</v>
      </c>
      <c r="DR176" s="264">
        <f t="shared" si="608"/>
        <v>70.526009262626673</v>
      </c>
      <c r="DS176" s="260">
        <v>0</v>
      </c>
      <c r="DT176" s="260">
        <v>0</v>
      </c>
      <c r="DU176" s="260">
        <v>0</v>
      </c>
      <c r="DV176" s="68">
        <f t="shared" si="609"/>
        <v>0</v>
      </c>
      <c r="DW176" s="68">
        <f t="shared" si="610"/>
        <v>0</v>
      </c>
      <c r="DX176" s="260">
        <v>0</v>
      </c>
      <c r="DY176" s="260">
        <v>0</v>
      </c>
      <c r="DZ176" s="260">
        <v>0</v>
      </c>
      <c r="EA176" s="260">
        <v>0</v>
      </c>
      <c r="EB176" s="68">
        <f t="shared" si="611"/>
        <v>0</v>
      </c>
      <c r="EC176" s="68">
        <f t="shared" si="612"/>
        <v>0</v>
      </c>
      <c r="ED176" s="267">
        <v>0</v>
      </c>
      <c r="EE176" s="69">
        <f t="shared" si="613"/>
        <v>0</v>
      </c>
      <c r="EF176" s="260">
        <v>8.1798088888888802</v>
      </c>
      <c r="EG176" s="260">
        <v>1.7995579555555501</v>
      </c>
      <c r="EH176" s="260">
        <v>20.487275861619466</v>
      </c>
      <c r="EI176" s="260">
        <v>5.9554387837645573</v>
      </c>
      <c r="EJ176" s="268">
        <f t="shared" si="614"/>
        <v>0.4183100201716225</v>
      </c>
      <c r="EK176" s="266">
        <f t="shared" si="615"/>
        <v>1.8989631214687341</v>
      </c>
      <c r="EL176" s="260">
        <v>3.927972281780288</v>
      </c>
      <c r="EM176" s="268">
        <f t="shared" si="616"/>
        <v>5.3832860121798845E-2</v>
      </c>
      <c r="EN176" s="268">
        <f t="shared" si="617"/>
        <v>2.3000398814855747</v>
      </c>
      <c r="EO176" s="269">
        <f t="shared" si="618"/>
        <v>40.350053771608735</v>
      </c>
      <c r="EP176" s="69">
        <f t="shared" si="619"/>
        <v>50.841067752227005</v>
      </c>
      <c r="EQ176" s="260">
        <v>0</v>
      </c>
      <c r="ER176" s="260">
        <v>0</v>
      </c>
      <c r="ES176" s="260">
        <v>0</v>
      </c>
      <c r="ET176" s="68">
        <f t="shared" si="620"/>
        <v>0</v>
      </c>
      <c r="EU176" s="68">
        <f t="shared" si="621"/>
        <v>0</v>
      </c>
      <c r="EV176" s="260">
        <v>0</v>
      </c>
      <c r="EW176" s="260">
        <v>0</v>
      </c>
      <c r="EX176" s="68">
        <f t="shared" si="622"/>
        <v>0</v>
      </c>
      <c r="EY176" s="68">
        <f t="shared" si="623"/>
        <v>0</v>
      </c>
      <c r="EZ176" s="260">
        <v>0</v>
      </c>
      <c r="FA176" s="69">
        <f t="shared" si="624"/>
        <v>0</v>
      </c>
      <c r="FB176" s="260">
        <v>0</v>
      </c>
      <c r="FC176" s="260">
        <v>0</v>
      </c>
      <c r="FD176" s="68">
        <f t="shared" si="625"/>
        <v>0</v>
      </c>
      <c r="FE176" s="68">
        <f t="shared" si="626"/>
        <v>0</v>
      </c>
      <c r="FF176" s="260">
        <v>0</v>
      </c>
      <c r="FG176" s="69">
        <f t="shared" si="627"/>
        <v>0</v>
      </c>
      <c r="FH176" s="260">
        <v>0</v>
      </c>
      <c r="FI176" s="260">
        <v>0</v>
      </c>
      <c r="FJ176" s="68">
        <f t="shared" si="628"/>
        <v>0</v>
      </c>
      <c r="FK176" s="68">
        <f t="shared" si="629"/>
        <v>0</v>
      </c>
      <c r="FL176" s="260">
        <v>0</v>
      </c>
      <c r="FM176" s="69">
        <f t="shared" si="630"/>
        <v>0</v>
      </c>
      <c r="FN176" s="260">
        <v>0</v>
      </c>
      <c r="FO176" s="260">
        <v>0</v>
      </c>
      <c r="FP176" s="68">
        <f t="shared" si="631"/>
        <v>0</v>
      </c>
      <c r="FQ176" s="68">
        <f t="shared" si="632"/>
        <v>0</v>
      </c>
      <c r="FR176" s="260">
        <v>0</v>
      </c>
      <c r="FS176" s="264">
        <f t="shared" si="633"/>
        <v>0</v>
      </c>
      <c r="FT176" s="270">
        <f t="shared" si="489"/>
        <v>227.55857636652945</v>
      </c>
      <c r="FU176" s="271">
        <f t="shared" si="490"/>
        <v>60.201977574260312</v>
      </c>
      <c r="FV176" s="272">
        <f t="shared" si="634"/>
        <v>22.479803456847094</v>
      </c>
      <c r="FW176" s="272">
        <f t="shared" si="491"/>
        <v>6.4572566684562664</v>
      </c>
      <c r="FX176" s="272">
        <f t="shared" si="492"/>
        <v>45.874500000000097</v>
      </c>
      <c r="FY176" s="272">
        <f t="shared" si="493"/>
        <v>0</v>
      </c>
      <c r="FZ176" s="272">
        <f t="shared" si="494"/>
        <v>0</v>
      </c>
      <c r="GA176" s="272">
        <f t="shared" si="495"/>
        <v>0</v>
      </c>
      <c r="GB176" s="272">
        <f t="shared" si="496"/>
        <v>0</v>
      </c>
      <c r="GC176" s="272">
        <f t="shared" si="497"/>
        <v>0</v>
      </c>
      <c r="GD176" s="272">
        <f t="shared" si="498"/>
        <v>0</v>
      </c>
      <c r="GE176" s="272">
        <f t="shared" si="499"/>
        <v>28.007796167921132</v>
      </c>
      <c r="GF176" s="273">
        <f t="shared" si="500"/>
        <v>10.895358720068714</v>
      </c>
      <c r="GG176" s="273">
        <f t="shared" si="501"/>
        <v>1.9672676028347804</v>
      </c>
      <c r="GH176" s="272">
        <f t="shared" si="635"/>
        <v>17.58085507003641</v>
      </c>
      <c r="GI176" s="274">
        <f t="shared" si="636"/>
        <v>12.559338811809722</v>
      </c>
      <c r="GJ176" s="275">
        <f t="shared" si="502"/>
        <v>0.24094561873484899</v>
      </c>
      <c r="GK176" s="271">
        <f t="shared" si="637"/>
        <v>180.6021889375213</v>
      </c>
      <c r="GL176" s="276">
        <f t="shared" si="638"/>
        <v>227.55875806127685</v>
      </c>
      <c r="GM176" s="272">
        <f t="shared" si="639"/>
        <v>83.656675106138749</v>
      </c>
      <c r="GN176" s="272">
        <f t="shared" si="640"/>
        <v>8.6654698900258946</v>
      </c>
      <c r="GO176" s="277">
        <f t="shared" si="641"/>
        <v>0.4632096410253338</v>
      </c>
      <c r="GP176" s="278">
        <f t="shared" si="642"/>
        <v>4.7980979305979971E-2</v>
      </c>
      <c r="GQ176" s="279">
        <f t="shared" si="643"/>
        <v>1.071355018154472</v>
      </c>
      <c r="GR176" s="280">
        <f t="shared" si="644"/>
        <v>180.6021889375213</v>
      </c>
      <c r="GS176" s="272">
        <f t="shared" si="645"/>
        <v>83.656675106138749</v>
      </c>
      <c r="GT176" s="272">
        <f t="shared" si="503"/>
        <v>8.6654698900258946</v>
      </c>
      <c r="GU176" s="73">
        <f t="shared" si="646"/>
        <v>0.4632096410253338</v>
      </c>
      <c r="GV176" s="74">
        <f t="shared" si="647"/>
        <v>4.7980979305979971E-2</v>
      </c>
      <c r="GW176" s="279">
        <f t="shared" si="648"/>
        <v>1.071355018154472</v>
      </c>
      <c r="GX176" s="280">
        <f t="shared" si="649"/>
        <v>122.49177003149518</v>
      </c>
      <c r="GY176" s="272">
        <f t="shared" si="504"/>
        <v>79.615851176826055</v>
      </c>
      <c r="GZ176" s="272">
        <f t="shared" si="505"/>
        <v>3.324177186988535</v>
      </c>
      <c r="HA176" s="73">
        <f t="shared" si="650"/>
        <v>0.64996898286599314</v>
      </c>
      <c r="HB176" s="74">
        <f t="shared" si="651"/>
        <v>2.7137963523049917E-2</v>
      </c>
      <c r="HC176" s="279">
        <f t="shared" si="652"/>
        <v>1.0939031760787037</v>
      </c>
      <c r="HD176" s="280">
        <f t="shared" si="653"/>
        <v>122.49177003149518</v>
      </c>
      <c r="HE176" s="272">
        <f t="shared" si="506"/>
        <v>79.615851176826055</v>
      </c>
      <c r="HF176" s="272">
        <f t="shared" si="507"/>
        <v>3.324177186988535</v>
      </c>
      <c r="HG176" s="73">
        <f t="shared" si="654"/>
        <v>0.64996898286599314</v>
      </c>
      <c r="HH176" s="74">
        <f t="shared" si="655"/>
        <v>2.7137963523049917E-2</v>
      </c>
      <c r="HI176" s="281">
        <f t="shared" si="656"/>
        <v>1.0939031760787037</v>
      </c>
      <c r="HJ176" s="72">
        <f t="shared" si="508"/>
        <v>1.980506886560357</v>
      </c>
      <c r="HK176" s="73">
        <f t="shared" si="657"/>
        <v>1.980506886560357</v>
      </c>
      <c r="HL176" s="73">
        <f t="shared" si="509"/>
        <v>1.3715358021674786</v>
      </c>
      <c r="HM176" s="74">
        <f t="shared" si="658"/>
        <v>1.3715358021674786</v>
      </c>
      <c r="HN176" s="75"/>
      <c r="HO176" s="75"/>
      <c r="HP176" s="76">
        <f t="shared" si="659"/>
        <v>0</v>
      </c>
      <c r="HQ176" s="77">
        <f t="shared" si="660"/>
        <v>0</v>
      </c>
      <c r="HR176" s="77">
        <f t="shared" si="661"/>
        <v>0</v>
      </c>
      <c r="HS176" s="77">
        <f t="shared" si="662"/>
        <v>0</v>
      </c>
      <c r="HT176" s="282">
        <f t="shared" si="663"/>
        <v>0</v>
      </c>
      <c r="HU176" s="73"/>
      <c r="HV176" s="74"/>
      <c r="HW176" s="279"/>
      <c r="HX176" s="76">
        <f t="shared" si="664"/>
        <v>0</v>
      </c>
      <c r="HY176" s="77">
        <f t="shared" si="665"/>
        <v>0</v>
      </c>
      <c r="HZ176" s="77">
        <f t="shared" si="510"/>
        <v>0</v>
      </c>
      <c r="IA176" s="77">
        <f t="shared" si="666"/>
        <v>0</v>
      </c>
      <c r="IB176" s="282">
        <f t="shared" si="667"/>
        <v>0</v>
      </c>
      <c r="IC176" s="73"/>
      <c r="ID176" s="74"/>
      <c r="IE176" s="279"/>
      <c r="IF176" s="76">
        <f t="shared" si="511"/>
        <v>4.0408239293126904</v>
      </c>
      <c r="IG176" s="77">
        <f t="shared" si="668"/>
        <v>4.5984980397971347</v>
      </c>
      <c r="IH176" s="77">
        <f t="shared" si="512"/>
        <v>5.3412927030373591</v>
      </c>
      <c r="II176" s="77">
        <f t="shared" si="669"/>
        <v>6.1681248134675428</v>
      </c>
      <c r="IJ176" s="282">
        <f t="shared" si="670"/>
        <v>58.110418906026133</v>
      </c>
      <c r="IK176" s="73">
        <f t="shared" si="671"/>
        <v>6.953699535099464E-2</v>
      </c>
      <c r="IL176" s="74">
        <f t="shared" si="672"/>
        <v>9.1916265681634232E-2</v>
      </c>
      <c r="IM176" s="279">
        <f t="shared" si="673"/>
        <v>1.0238254386559078</v>
      </c>
      <c r="IN176" s="76">
        <f t="shared" si="513"/>
        <v>0</v>
      </c>
      <c r="IO176" s="77">
        <f t="shared" si="674"/>
        <v>0</v>
      </c>
      <c r="IP176" s="77">
        <f t="shared" si="514"/>
        <v>0</v>
      </c>
      <c r="IQ176" s="77">
        <f t="shared" si="675"/>
        <v>0</v>
      </c>
      <c r="IR176" s="282">
        <f t="shared" si="676"/>
        <v>0</v>
      </c>
      <c r="IS176" s="283"/>
      <c r="IT176" s="284"/>
      <c r="IU176" s="285"/>
      <c r="IV176" s="76">
        <f t="shared" si="515"/>
        <v>0</v>
      </c>
      <c r="IW176" s="77">
        <f t="shared" si="677"/>
        <v>0</v>
      </c>
      <c r="IX176" s="77">
        <f t="shared" si="678"/>
        <v>0</v>
      </c>
      <c r="IY176" s="77">
        <f t="shared" si="679"/>
        <v>0</v>
      </c>
      <c r="IZ176" s="282">
        <f t="shared" si="680"/>
        <v>0</v>
      </c>
      <c r="JA176" s="283"/>
      <c r="JB176" s="284"/>
      <c r="JC176" s="285"/>
      <c r="JD176" s="76">
        <f t="shared" si="516"/>
        <v>0</v>
      </c>
      <c r="JE176" s="77">
        <f t="shared" si="681"/>
        <v>0</v>
      </c>
      <c r="JF176" s="77">
        <f t="shared" si="517"/>
        <v>0</v>
      </c>
      <c r="JG176" s="77">
        <f t="shared" si="682"/>
        <v>0</v>
      </c>
      <c r="JH176" s="282">
        <f t="shared" si="683"/>
        <v>0</v>
      </c>
      <c r="JI176" s="283"/>
      <c r="JJ176" s="284"/>
      <c r="JK176" s="285"/>
      <c r="JL176" s="76">
        <f t="shared" si="518"/>
        <v>21.943902474291502</v>
      </c>
      <c r="JM176" s="77">
        <f t="shared" si="684"/>
        <v>24.972380454768469</v>
      </c>
      <c r="JN176" s="77">
        <f t="shared" si="519"/>
        <v>1.4616657176348806</v>
      </c>
      <c r="JO176" s="77">
        <f t="shared" si="685"/>
        <v>1.6879315707247602</v>
      </c>
      <c r="JP176" s="282">
        <f t="shared" si="686"/>
        <v>26.1685488333991</v>
      </c>
      <c r="JQ176" s="73">
        <f t="shared" si="520"/>
        <v>0.83856015914357263</v>
      </c>
      <c r="JR176" s="74">
        <f t="shared" si="521"/>
        <v>5.5855818637117034E-2</v>
      </c>
      <c r="JS176" s="279">
        <f t="shared" si="687"/>
        <v>1.1243761682884301</v>
      </c>
      <c r="JT176" s="76">
        <f t="shared" si="522"/>
        <v>0</v>
      </c>
      <c r="JU176" s="77">
        <f t="shared" si="688"/>
        <v>0</v>
      </c>
      <c r="JV176" s="77">
        <f t="shared" si="523"/>
        <v>0</v>
      </c>
      <c r="JW176" s="77">
        <f t="shared" si="689"/>
        <v>0</v>
      </c>
      <c r="JX176" s="282">
        <f t="shared" si="690"/>
        <v>0</v>
      </c>
      <c r="JY176" s="73"/>
      <c r="JZ176" s="74"/>
      <c r="KA176" s="279"/>
      <c r="KB176" s="76">
        <f t="shared" si="524"/>
        <v>0</v>
      </c>
      <c r="KC176" s="77">
        <f t="shared" si="691"/>
        <v>0</v>
      </c>
      <c r="KD176" s="77">
        <f t="shared" si="525"/>
        <v>0</v>
      </c>
      <c r="KE176" s="77">
        <f t="shared" si="692"/>
        <v>0</v>
      </c>
      <c r="KF176" s="282">
        <f t="shared" si="693"/>
        <v>0</v>
      </c>
      <c r="KG176" s="73"/>
      <c r="KH176" s="74"/>
      <c r="KI176" s="279"/>
      <c r="KJ176" s="76">
        <f t="shared" si="526"/>
        <v>42.569798194485863</v>
      </c>
      <c r="KK176" s="77">
        <f t="shared" si="694"/>
        <v>48.444856043306856</v>
      </c>
      <c r="KL176" s="77">
        <f t="shared" si="527"/>
        <v>1.3903685890602351</v>
      </c>
      <c r="KM176" s="77">
        <f t="shared" si="695"/>
        <v>1.6055976466467596</v>
      </c>
      <c r="KN176" s="282">
        <f t="shared" si="696"/>
        <v>55.973023224306885</v>
      </c>
      <c r="KO176" s="73">
        <f t="shared" si="528"/>
        <v>0.76054134192271883</v>
      </c>
      <c r="KP176" s="74">
        <f t="shared" si="529"/>
        <v>2.4839976634609448E-2</v>
      </c>
      <c r="KQ176" s="279">
        <f t="shared" si="530"/>
        <v>1.108807538981792</v>
      </c>
      <c r="KR176" s="76">
        <f t="shared" si="531"/>
        <v>0</v>
      </c>
      <c r="KS176" s="77">
        <f t="shared" si="697"/>
        <v>0</v>
      </c>
      <c r="KT176" s="77">
        <f t="shared" si="532"/>
        <v>0</v>
      </c>
      <c r="KU176" s="77">
        <f t="shared" si="698"/>
        <v>0</v>
      </c>
      <c r="KV176" s="282">
        <f t="shared" si="699"/>
        <v>0</v>
      </c>
      <c r="KW176" s="73"/>
      <c r="KX176" s="74"/>
      <c r="KY176" s="279"/>
      <c r="KZ176" s="76">
        <f t="shared" si="533"/>
        <v>15.102150508048686</v>
      </c>
      <c r="LA176" s="77">
        <f t="shared" si="700"/>
        <v>17.186398299664486</v>
      </c>
      <c r="LB176" s="77">
        <f t="shared" si="534"/>
        <v>0.47214288029342133</v>
      </c>
      <c r="LC176" s="77">
        <f t="shared" si="701"/>
        <v>0.54523059816284303</v>
      </c>
      <c r="LD176" s="286">
        <f t="shared" si="702"/>
        <v>40.350053771608735</v>
      </c>
      <c r="LE176" s="73">
        <f t="shared" si="535"/>
        <v>0.37427832422555335</v>
      </c>
      <c r="LF176" s="74">
        <f t="shared" si="536"/>
        <v>1.1701171031044136E-2</v>
      </c>
      <c r="LG176" s="279">
        <f t="shared" si="537"/>
        <v>1.0534654928019742</v>
      </c>
      <c r="LH176" s="76">
        <f t="shared" si="538"/>
        <v>0</v>
      </c>
      <c r="LI176" s="77">
        <f t="shared" si="703"/>
        <v>0</v>
      </c>
      <c r="LJ176" s="77">
        <f t="shared" si="539"/>
        <v>0</v>
      </c>
      <c r="LK176" s="77">
        <f t="shared" si="704"/>
        <v>0</v>
      </c>
      <c r="LL176" s="282">
        <f t="shared" si="705"/>
        <v>0</v>
      </c>
      <c r="LM176" s="73"/>
      <c r="LN176" s="74"/>
      <c r="LO176" s="279"/>
      <c r="LP176" s="76">
        <f t="shared" si="540"/>
        <v>0</v>
      </c>
      <c r="LQ176" s="77">
        <f t="shared" si="706"/>
        <v>0</v>
      </c>
      <c r="LR176" s="77">
        <f t="shared" si="541"/>
        <v>0</v>
      </c>
      <c r="LS176" s="77">
        <f t="shared" si="707"/>
        <v>0</v>
      </c>
      <c r="LT176" s="282">
        <f t="shared" si="708"/>
        <v>0</v>
      </c>
      <c r="LU176" s="73"/>
      <c r="LV176" s="74"/>
      <c r="LW176" s="279"/>
      <c r="LX176" s="76">
        <f t="shared" si="542"/>
        <v>0</v>
      </c>
      <c r="LY176" s="77">
        <f t="shared" si="709"/>
        <v>0</v>
      </c>
      <c r="LZ176" s="77">
        <f t="shared" si="543"/>
        <v>0</v>
      </c>
      <c r="MA176" s="77">
        <f t="shared" si="710"/>
        <v>0</v>
      </c>
      <c r="MB176" s="286">
        <f t="shared" si="711"/>
        <v>0</v>
      </c>
      <c r="MC176" s="73"/>
      <c r="MD176" s="74"/>
      <c r="ME176" s="279"/>
      <c r="MF176" s="76">
        <f t="shared" si="544"/>
        <v>0</v>
      </c>
      <c r="MG176" s="77">
        <f t="shared" si="712"/>
        <v>0</v>
      </c>
      <c r="MH176" s="77">
        <f t="shared" si="545"/>
        <v>0</v>
      </c>
      <c r="MI176" s="77">
        <f t="shared" si="713"/>
        <v>0</v>
      </c>
      <c r="MJ176" s="286">
        <f t="shared" si="714"/>
        <v>0</v>
      </c>
      <c r="MK176" s="73"/>
      <c r="ML176" s="74"/>
      <c r="MM176" s="279"/>
      <c r="MN176" s="287">
        <f t="shared" si="715"/>
        <v>1.071356071625494</v>
      </c>
      <c r="MO176" s="288">
        <f t="shared" si="715"/>
        <v>0</v>
      </c>
      <c r="MP176" s="288">
        <f t="shared" si="715"/>
        <v>1.0939045007930723</v>
      </c>
      <c r="MQ176" s="289">
        <f t="shared" si="546"/>
        <v>0</v>
      </c>
      <c r="MR176" s="290">
        <f t="shared" si="716"/>
        <v>1.9805088340068882</v>
      </c>
      <c r="MS176" s="291"/>
      <c r="MT176" s="291">
        <f t="shared" si="547"/>
        <v>1.3715374630943542</v>
      </c>
      <c r="MU176" s="292"/>
      <c r="MV176" s="359">
        <f t="shared" si="548"/>
        <v>0</v>
      </c>
      <c r="MW176" s="360">
        <f t="shared" si="549"/>
        <v>0</v>
      </c>
      <c r="MX176" s="360">
        <f t="shared" si="550"/>
        <v>0.60897137091253395</v>
      </c>
      <c r="MY176" s="360">
        <f t="shared" si="551"/>
        <v>0</v>
      </c>
      <c r="MZ176" s="360">
        <f t="shared" si="552"/>
        <v>0</v>
      </c>
      <c r="NA176" s="360">
        <f t="shared" si="553"/>
        <v>0</v>
      </c>
      <c r="NB176" s="360">
        <f t="shared" si="554"/>
        <v>0.30122037548447045</v>
      </c>
      <c r="NC176" s="360">
        <f t="shared" si="555"/>
        <v>0</v>
      </c>
      <c r="ND176" s="360">
        <f t="shared" si="556"/>
        <v>0</v>
      </c>
      <c r="NE176" s="360">
        <f t="shared" si="557"/>
        <v>0.63523583908266856</v>
      </c>
      <c r="NF176" s="360">
        <f t="shared" si="558"/>
        <v>0</v>
      </c>
      <c r="NG176" s="360">
        <f t="shared" si="559"/>
        <v>0.4350812485272153</v>
      </c>
      <c r="NH176" s="360">
        <f t="shared" si="560"/>
        <v>0</v>
      </c>
      <c r="NI176" s="360">
        <f t="shared" si="561"/>
        <v>0</v>
      </c>
      <c r="NJ176" s="360">
        <f t="shared" si="562"/>
        <v>0</v>
      </c>
      <c r="NK176" s="361">
        <f t="shared" si="563"/>
        <v>0</v>
      </c>
      <c r="NL176" s="145">
        <f t="shared" si="717"/>
        <v>1.9805088340068882</v>
      </c>
      <c r="NM176" s="40"/>
      <c r="NN176" s="56">
        <f t="shared" si="718"/>
        <v>1.3715374630943542</v>
      </c>
      <c r="NO176" s="59"/>
      <c r="NP176" s="55">
        <f t="shared" si="564"/>
        <v>1.071356071625494</v>
      </c>
      <c r="NQ176" s="40"/>
      <c r="NR176" s="56">
        <f t="shared" si="565"/>
        <v>1.0939045007930723</v>
      </c>
      <c r="NS176" s="60"/>
      <c r="NT176" s="41"/>
      <c r="NU176" s="86">
        <f t="shared" si="721"/>
        <v>0</v>
      </c>
      <c r="NV176" s="86">
        <f t="shared" si="721"/>
        <v>0</v>
      </c>
      <c r="NW176" s="86">
        <f t="shared" si="721"/>
        <v>0</v>
      </c>
      <c r="NX176" s="86">
        <f t="shared" si="719"/>
        <v>0</v>
      </c>
      <c r="NY176" s="87">
        <f t="shared" si="722"/>
        <v>0</v>
      </c>
      <c r="NZ176" s="87">
        <f t="shared" si="722"/>
        <v>0</v>
      </c>
      <c r="OA176" s="87">
        <f t="shared" si="722"/>
        <v>0</v>
      </c>
      <c r="OB176" s="87">
        <f t="shared" si="720"/>
        <v>0</v>
      </c>
      <c r="OC176" s="26"/>
    </row>
    <row r="177" spans="1:393" thickBot="1" x14ac:dyDescent="0.35">
      <c r="A177" s="136" t="s">
        <v>452</v>
      </c>
      <c r="B177" s="137" t="s">
        <v>453</v>
      </c>
      <c r="C177" s="133" t="s">
        <v>118</v>
      </c>
      <c r="D177" s="64">
        <f>VLOOKUP(B177,[1]УсіТ_1!$A$10:$G$556,6,FALSE)</f>
        <v>222</v>
      </c>
      <c r="E177" s="64">
        <f>VLOOKUP(B177,[1]УсіТ_1!$A$10:$G$556,7,FALSE)</f>
        <v>0</v>
      </c>
      <c r="F177" s="38"/>
      <c r="G177" s="38"/>
      <c r="H177" s="39"/>
      <c r="I177" s="256">
        <v>1.7754000000000001</v>
      </c>
      <c r="J177" s="62">
        <v>1.7754000000000001</v>
      </c>
      <c r="K177" s="257">
        <f t="shared" si="566"/>
        <v>1.0424000000000002</v>
      </c>
      <c r="L177" s="258">
        <f t="shared" si="567"/>
        <v>1.0424000000000002</v>
      </c>
      <c r="M177" s="63">
        <v>0</v>
      </c>
      <c r="N177" s="63">
        <v>0</v>
      </c>
      <c r="O177" s="63">
        <v>0.73299999999999998</v>
      </c>
      <c r="P177" s="63">
        <v>0</v>
      </c>
      <c r="Q177" s="63">
        <v>0</v>
      </c>
      <c r="R177" s="63">
        <v>0</v>
      </c>
      <c r="S177" s="63">
        <v>0.26340000000000002</v>
      </c>
      <c r="T177" s="63">
        <v>0</v>
      </c>
      <c r="U177" s="63">
        <v>0</v>
      </c>
      <c r="V177" s="63">
        <v>0.4259</v>
      </c>
      <c r="W177" s="63">
        <v>0</v>
      </c>
      <c r="X177" s="63">
        <v>0.35310000000000002</v>
      </c>
      <c r="Y177" s="63">
        <v>0</v>
      </c>
      <c r="Z177" s="63">
        <v>0</v>
      </c>
      <c r="AA177" s="63">
        <v>0</v>
      </c>
      <c r="AB177" s="259">
        <v>0</v>
      </c>
      <c r="AC177" s="144">
        <v>0</v>
      </c>
      <c r="AD177" s="70">
        <v>0</v>
      </c>
      <c r="AE177" s="70">
        <v>0</v>
      </c>
      <c r="AF177" s="68">
        <f t="shared" si="568"/>
        <v>0</v>
      </c>
      <c r="AG177" s="68">
        <f t="shared" si="569"/>
        <v>0</v>
      </c>
      <c r="AH177" s="71">
        <v>0</v>
      </c>
      <c r="AI177" s="71">
        <v>0</v>
      </c>
      <c r="AJ177" s="68">
        <f t="shared" si="570"/>
        <v>0</v>
      </c>
      <c r="AK177" s="68">
        <f t="shared" si="571"/>
        <v>0</v>
      </c>
      <c r="AL177" s="71">
        <v>0</v>
      </c>
      <c r="AM177" s="69">
        <f t="shared" si="572"/>
        <v>0</v>
      </c>
      <c r="AN177" s="260">
        <v>0</v>
      </c>
      <c r="AO177" s="71">
        <v>0</v>
      </c>
      <c r="AP177" s="71">
        <v>0</v>
      </c>
      <c r="AQ177" s="68">
        <f t="shared" si="573"/>
        <v>0</v>
      </c>
      <c r="AR177" s="68">
        <f t="shared" si="574"/>
        <v>0</v>
      </c>
      <c r="AS177" s="71">
        <v>0</v>
      </c>
      <c r="AT177" s="261">
        <f t="shared" si="485"/>
        <v>0</v>
      </c>
      <c r="AU177" s="71">
        <v>0</v>
      </c>
      <c r="AV177" s="68">
        <f t="shared" si="575"/>
        <v>0</v>
      </c>
      <c r="AW177" s="68">
        <f t="shared" si="576"/>
        <v>0</v>
      </c>
      <c r="AX177" s="71">
        <v>0</v>
      </c>
      <c r="AY177" s="69">
        <f t="shared" si="577"/>
        <v>0</v>
      </c>
      <c r="AZ177" s="260">
        <v>20</v>
      </c>
      <c r="BA177" s="260">
        <v>101.943333333334</v>
      </c>
      <c r="BB177" s="260">
        <v>10.6312333333334</v>
      </c>
      <c r="BC177" s="262">
        <f t="shared" si="578"/>
        <v>8.5049866666667207</v>
      </c>
      <c r="BD177" s="262">
        <f t="shared" si="486"/>
        <v>2.1262466666666793</v>
      </c>
      <c r="BE177" s="260">
        <v>3.9903533333333399</v>
      </c>
      <c r="BF177" s="262">
        <f t="shared" si="579"/>
        <v>3.1922826666666722</v>
      </c>
      <c r="BG177" s="262">
        <f t="shared" si="487"/>
        <v>0.79807066666666771</v>
      </c>
      <c r="BH177" s="260">
        <v>12.569865505265964</v>
      </c>
      <c r="BI177" s="263">
        <f t="shared" si="580"/>
        <v>7.3603350260705067</v>
      </c>
      <c r="BJ177" s="68">
        <f t="shared" si="581"/>
        <v>0.17227000674967005</v>
      </c>
      <c r="BK177" s="260">
        <v>6.4561919421282061</v>
      </c>
      <c r="BL177" s="69">
        <f t="shared" si="582"/>
        <v>162.7091729368739</v>
      </c>
      <c r="BM177" s="260">
        <v>0</v>
      </c>
      <c r="BN177" s="260">
        <v>0</v>
      </c>
      <c r="BO177" s="260">
        <v>0</v>
      </c>
      <c r="BP177" s="68">
        <f t="shared" si="583"/>
        <v>0</v>
      </c>
      <c r="BQ177" s="68">
        <f t="shared" si="584"/>
        <v>0</v>
      </c>
      <c r="BR177" s="260">
        <v>0</v>
      </c>
      <c r="BS177" s="260">
        <v>0</v>
      </c>
      <c r="BT177" s="68">
        <f t="shared" si="585"/>
        <v>0</v>
      </c>
      <c r="BU177" s="68">
        <f t="shared" si="586"/>
        <v>0</v>
      </c>
      <c r="BV177" s="260">
        <v>0</v>
      </c>
      <c r="BW177" s="69">
        <f t="shared" si="587"/>
        <v>0</v>
      </c>
      <c r="BX177" s="260">
        <v>0</v>
      </c>
      <c r="BY177" s="260">
        <v>0</v>
      </c>
      <c r="BZ177" s="263">
        <f t="shared" si="588"/>
        <v>0</v>
      </c>
      <c r="CA177" s="263">
        <f t="shared" si="589"/>
        <v>0</v>
      </c>
      <c r="CB177" s="260">
        <v>0</v>
      </c>
      <c r="CC177" s="264">
        <f t="shared" si="590"/>
        <v>0</v>
      </c>
      <c r="CD177" s="260">
        <v>0</v>
      </c>
      <c r="CE177" s="260">
        <v>0</v>
      </c>
      <c r="CF177" s="263">
        <f t="shared" si="591"/>
        <v>0</v>
      </c>
      <c r="CG177" s="263">
        <f t="shared" si="592"/>
        <v>0</v>
      </c>
      <c r="CH177" s="260">
        <v>0</v>
      </c>
      <c r="CI177" s="69">
        <f t="shared" si="593"/>
        <v>0</v>
      </c>
      <c r="CJ177" s="260">
        <v>27.492355492474129</v>
      </c>
      <c r="CK177" s="260">
        <v>6.0483193204163053</v>
      </c>
      <c r="CL177" s="260">
        <v>2.6185429596759855</v>
      </c>
      <c r="CM177" s="260">
        <v>2.1523458488813119</v>
      </c>
      <c r="CN177" s="260">
        <v>5.7376220380028</v>
      </c>
      <c r="CO177" s="265">
        <f t="shared" si="594"/>
        <v>0.40301057194931666</v>
      </c>
      <c r="CP177" s="266">
        <f t="shared" si="595"/>
        <v>1.8295096382816487</v>
      </c>
      <c r="CQ177" s="260">
        <v>4.5184025766909928</v>
      </c>
      <c r="CR177" s="265">
        <f t="shared" si="596"/>
        <v>6.1924707313550056E-2</v>
      </c>
      <c r="CS177" s="265">
        <f t="shared" si="597"/>
        <v>2.6457687023917176</v>
      </c>
      <c r="CT177" s="260">
        <v>2.3207621369546043</v>
      </c>
      <c r="CU177" s="267">
        <f t="shared" si="488"/>
        <v>58.483205429057783</v>
      </c>
      <c r="CV177" s="260">
        <v>0</v>
      </c>
      <c r="CW177" s="260">
        <v>0</v>
      </c>
      <c r="CX177" s="68">
        <f t="shared" si="598"/>
        <v>0</v>
      </c>
      <c r="CY177" s="68">
        <f t="shared" si="599"/>
        <v>0</v>
      </c>
      <c r="CZ177" s="260">
        <v>0</v>
      </c>
      <c r="DA177" s="69">
        <f t="shared" si="600"/>
        <v>0</v>
      </c>
      <c r="DB177" s="260">
        <v>0</v>
      </c>
      <c r="DC177" s="260">
        <v>0</v>
      </c>
      <c r="DD177" s="68">
        <f t="shared" si="601"/>
        <v>0</v>
      </c>
      <c r="DE177" s="68">
        <f t="shared" si="602"/>
        <v>0</v>
      </c>
      <c r="DF177" s="260">
        <v>0</v>
      </c>
      <c r="DG177" s="69">
        <f t="shared" si="603"/>
        <v>0</v>
      </c>
      <c r="DH177" s="260">
        <v>34.495317735935998</v>
      </c>
      <c r="DI177" s="260">
        <v>7.5889699019059194</v>
      </c>
      <c r="DJ177" s="260">
        <v>0.5389512844666664</v>
      </c>
      <c r="DK177" s="260">
        <v>25.112591311761406</v>
      </c>
      <c r="DL177" s="68">
        <f t="shared" si="604"/>
        <v>1.7639084137381211</v>
      </c>
      <c r="DM177" s="68">
        <f t="shared" si="605"/>
        <v>8.0074510908508643</v>
      </c>
      <c r="DN177" s="260">
        <v>7.3042719130773399</v>
      </c>
      <c r="DO177" s="68">
        <f t="shared" si="606"/>
        <v>0.10010504656872495</v>
      </c>
      <c r="DP177" s="68">
        <f t="shared" si="607"/>
        <v>4.2770456357900892</v>
      </c>
      <c r="DQ177" s="260">
        <v>3.75165280343503</v>
      </c>
      <c r="DR177" s="264">
        <f t="shared" si="608"/>
        <v>94.550105940698842</v>
      </c>
      <c r="DS177" s="260">
        <v>0</v>
      </c>
      <c r="DT177" s="260">
        <v>0</v>
      </c>
      <c r="DU177" s="260">
        <v>0</v>
      </c>
      <c r="DV177" s="68">
        <f t="shared" si="609"/>
        <v>0</v>
      </c>
      <c r="DW177" s="68">
        <f t="shared" si="610"/>
        <v>0</v>
      </c>
      <c r="DX177" s="260">
        <v>0</v>
      </c>
      <c r="DY177" s="260">
        <v>0</v>
      </c>
      <c r="DZ177" s="260">
        <v>0</v>
      </c>
      <c r="EA177" s="260">
        <v>0</v>
      </c>
      <c r="EB177" s="68">
        <f t="shared" si="611"/>
        <v>0</v>
      </c>
      <c r="EC177" s="68">
        <f t="shared" si="612"/>
        <v>0</v>
      </c>
      <c r="ED177" s="267">
        <v>0</v>
      </c>
      <c r="EE177" s="69">
        <f t="shared" si="613"/>
        <v>0</v>
      </c>
      <c r="EF177" s="260">
        <v>12.5534033333333</v>
      </c>
      <c r="EG177" s="260">
        <v>2.7617487333333299</v>
      </c>
      <c r="EH177" s="260">
        <v>31.704864750508268</v>
      </c>
      <c r="EI177" s="260">
        <v>9.1397031513932667</v>
      </c>
      <c r="EJ177" s="268">
        <f t="shared" si="614"/>
        <v>0.64197274935386306</v>
      </c>
      <c r="EK177" s="266">
        <f t="shared" si="615"/>
        <v>2.9143040262595594</v>
      </c>
      <c r="EL177" s="260">
        <v>6.0565957343948975</v>
      </c>
      <c r="EM177" s="268">
        <f t="shared" si="616"/>
        <v>8.3005644539882073E-2</v>
      </c>
      <c r="EN177" s="268">
        <f t="shared" si="617"/>
        <v>3.5464638586578698</v>
      </c>
      <c r="EO177" s="269">
        <f t="shared" si="618"/>
        <v>62.216315702963065</v>
      </c>
      <c r="EP177" s="69">
        <f t="shared" si="619"/>
        <v>78.392557785733459</v>
      </c>
      <c r="EQ177" s="260">
        <v>0</v>
      </c>
      <c r="ER177" s="260">
        <v>0</v>
      </c>
      <c r="ES177" s="260">
        <v>0</v>
      </c>
      <c r="ET177" s="68">
        <f t="shared" si="620"/>
        <v>0</v>
      </c>
      <c r="EU177" s="68">
        <f t="shared" si="621"/>
        <v>0</v>
      </c>
      <c r="EV177" s="260">
        <v>0</v>
      </c>
      <c r="EW177" s="260">
        <v>0</v>
      </c>
      <c r="EX177" s="68">
        <f t="shared" si="622"/>
        <v>0</v>
      </c>
      <c r="EY177" s="68">
        <f t="shared" si="623"/>
        <v>0</v>
      </c>
      <c r="EZ177" s="260">
        <v>0</v>
      </c>
      <c r="FA177" s="69">
        <f t="shared" si="624"/>
        <v>0</v>
      </c>
      <c r="FB177" s="260">
        <v>0</v>
      </c>
      <c r="FC177" s="260">
        <v>0</v>
      </c>
      <c r="FD177" s="68">
        <f t="shared" si="625"/>
        <v>0</v>
      </c>
      <c r="FE177" s="68">
        <f t="shared" si="626"/>
        <v>0</v>
      </c>
      <c r="FF177" s="260">
        <v>0</v>
      </c>
      <c r="FG177" s="69">
        <f t="shared" si="627"/>
        <v>0</v>
      </c>
      <c r="FH177" s="260">
        <v>0</v>
      </c>
      <c r="FI177" s="260">
        <v>0</v>
      </c>
      <c r="FJ177" s="68">
        <f t="shared" si="628"/>
        <v>0</v>
      </c>
      <c r="FK177" s="68">
        <f t="shared" si="629"/>
        <v>0</v>
      </c>
      <c r="FL177" s="260">
        <v>0</v>
      </c>
      <c r="FM177" s="69">
        <f t="shared" si="630"/>
        <v>0</v>
      </c>
      <c r="FN177" s="260">
        <v>0</v>
      </c>
      <c r="FO177" s="260">
        <v>0</v>
      </c>
      <c r="FP177" s="68">
        <f t="shared" si="631"/>
        <v>0</v>
      </c>
      <c r="FQ177" s="68">
        <f t="shared" si="632"/>
        <v>0</v>
      </c>
      <c r="FR177" s="260">
        <v>0</v>
      </c>
      <c r="FS177" s="264">
        <f t="shared" si="633"/>
        <v>0</v>
      </c>
      <c r="FT177" s="270">
        <f t="shared" si="489"/>
        <v>394.13504209236402</v>
      </c>
      <c r="FU177" s="271">
        <f t="shared" si="490"/>
        <v>90.94011451739901</v>
      </c>
      <c r="FV177" s="272">
        <f t="shared" si="634"/>
        <v>35.634330479102957</v>
      </c>
      <c r="FW177" s="272">
        <f t="shared" si="491"/>
        <v>13.849615182214706</v>
      </c>
      <c r="FX177" s="272">
        <f t="shared" si="492"/>
        <v>101.943333333334</v>
      </c>
      <c r="FY177" s="272">
        <f t="shared" si="493"/>
        <v>0</v>
      </c>
      <c r="FZ177" s="272">
        <f t="shared" si="494"/>
        <v>0</v>
      </c>
      <c r="GA177" s="272">
        <f t="shared" si="495"/>
        <v>0</v>
      </c>
      <c r="GB177" s="272">
        <f t="shared" si="496"/>
        <v>0</v>
      </c>
      <c r="GC177" s="272">
        <f t="shared" si="497"/>
        <v>0</v>
      </c>
      <c r="GD177" s="272">
        <f t="shared" si="498"/>
        <v>0</v>
      </c>
      <c r="GE177" s="272">
        <f t="shared" si="499"/>
        <v>39.989916501157474</v>
      </c>
      <c r="GF177" s="273">
        <f t="shared" si="500"/>
        <v>15.55654300157833</v>
      </c>
      <c r="GG177" s="273">
        <f t="shared" si="501"/>
        <v>2.8088917350413007</v>
      </c>
      <c r="GH177" s="272">
        <f t="shared" si="635"/>
        <v>30.449135729429194</v>
      </c>
      <c r="GI177" s="274">
        <f t="shared" si="636"/>
        <v>21.752128131950421</v>
      </c>
      <c r="GJ177" s="275">
        <f t="shared" si="502"/>
        <v>0.41730540517182713</v>
      </c>
      <c r="GK177" s="271">
        <f t="shared" si="637"/>
        <v>312.80644574263738</v>
      </c>
      <c r="GL177" s="276">
        <f t="shared" si="638"/>
        <v>394.1361216357231</v>
      </c>
      <c r="GM177" s="272">
        <f t="shared" si="639"/>
        <v>128.24878565092777</v>
      </c>
      <c r="GN177" s="272">
        <f t="shared" si="640"/>
        <v>17.075812322427833</v>
      </c>
      <c r="GO177" s="277">
        <f t="shared" si="641"/>
        <v>0.40999406309051867</v>
      </c>
      <c r="GP177" s="278">
        <f t="shared" si="642"/>
        <v>5.4589067951870206E-2</v>
      </c>
      <c r="GQ177" s="279">
        <f t="shared" si="643"/>
        <v>1.0650336683660719</v>
      </c>
      <c r="GR177" s="280">
        <f t="shared" si="644"/>
        <v>312.80644574263738</v>
      </c>
      <c r="GS177" s="272">
        <f t="shared" si="645"/>
        <v>128.24878565092777</v>
      </c>
      <c r="GT177" s="272">
        <f t="shared" si="503"/>
        <v>17.075812322427833</v>
      </c>
      <c r="GU177" s="73">
        <f t="shared" si="646"/>
        <v>0.40999406309051867</v>
      </c>
      <c r="GV177" s="74">
        <f t="shared" si="647"/>
        <v>5.4589067951870206E-2</v>
      </c>
      <c r="GW177" s="279">
        <f t="shared" si="648"/>
        <v>1.0650336683660719</v>
      </c>
      <c r="GX177" s="280">
        <f t="shared" si="649"/>
        <v>183.67218150702317</v>
      </c>
      <c r="GY177" s="272">
        <f t="shared" si="504"/>
        <v>119.26917691912175</v>
      </c>
      <c r="GZ177" s="272">
        <f t="shared" si="505"/>
        <v>5.2062729823447693</v>
      </c>
      <c r="HA177" s="73">
        <f t="shared" si="650"/>
        <v>0.64935896084275124</v>
      </c>
      <c r="HB177" s="74">
        <f t="shared" si="651"/>
        <v>2.8345462767565017E-2</v>
      </c>
      <c r="HC177" s="279">
        <f t="shared" si="652"/>
        <v>1.0940059078223272</v>
      </c>
      <c r="HD177" s="280">
        <f t="shared" si="653"/>
        <v>183.67218150702317</v>
      </c>
      <c r="HE177" s="272">
        <f t="shared" si="506"/>
        <v>119.26917691912175</v>
      </c>
      <c r="HF177" s="272">
        <f t="shared" si="507"/>
        <v>5.2062729823447693</v>
      </c>
      <c r="HG177" s="73">
        <f t="shared" si="654"/>
        <v>0.64935896084275124</v>
      </c>
      <c r="HH177" s="74">
        <f t="shared" si="655"/>
        <v>2.8345462767565017E-2</v>
      </c>
      <c r="HI177" s="281">
        <f t="shared" si="656"/>
        <v>1.0940059078223272</v>
      </c>
      <c r="HJ177" s="72">
        <f t="shared" si="508"/>
        <v>1.8908607748171242</v>
      </c>
      <c r="HK177" s="73">
        <f t="shared" si="657"/>
        <v>1.8908607748171242</v>
      </c>
      <c r="HL177" s="73">
        <f t="shared" si="509"/>
        <v>1.1403917583139942</v>
      </c>
      <c r="HM177" s="74">
        <f t="shared" si="658"/>
        <v>1.1403917583139942</v>
      </c>
      <c r="HN177" s="75"/>
      <c r="HO177" s="75"/>
      <c r="HP177" s="76">
        <f t="shared" si="659"/>
        <v>0</v>
      </c>
      <c r="HQ177" s="77">
        <f t="shared" si="660"/>
        <v>0</v>
      </c>
      <c r="HR177" s="77">
        <f t="shared" si="661"/>
        <v>0</v>
      </c>
      <c r="HS177" s="77">
        <f t="shared" si="662"/>
        <v>0</v>
      </c>
      <c r="HT177" s="282">
        <f t="shared" si="663"/>
        <v>0</v>
      </c>
      <c r="HU177" s="73"/>
      <c r="HV177" s="74"/>
      <c r="HW177" s="279"/>
      <c r="HX177" s="76">
        <f t="shared" si="664"/>
        <v>0</v>
      </c>
      <c r="HY177" s="77">
        <f t="shared" si="665"/>
        <v>0</v>
      </c>
      <c r="HZ177" s="77">
        <f t="shared" si="510"/>
        <v>0</v>
      </c>
      <c r="IA177" s="77">
        <f t="shared" si="666"/>
        <v>0</v>
      </c>
      <c r="IB177" s="282">
        <f t="shared" si="667"/>
        <v>0</v>
      </c>
      <c r="IC177" s="73"/>
      <c r="ID177" s="74"/>
      <c r="IE177" s="279"/>
      <c r="IF177" s="76">
        <f t="shared" si="511"/>
        <v>8.9796087318060174</v>
      </c>
      <c r="IG177" s="77">
        <f t="shared" si="668"/>
        <v>10.218884532882566</v>
      </c>
      <c r="IH177" s="77">
        <f t="shared" si="512"/>
        <v>11.869539340083064</v>
      </c>
      <c r="II177" s="77">
        <f t="shared" si="669"/>
        <v>13.706944029927921</v>
      </c>
      <c r="IJ177" s="282">
        <f t="shared" si="670"/>
        <v>129.13426423561421</v>
      </c>
      <c r="IK177" s="73">
        <f t="shared" si="671"/>
        <v>6.9536995350994626E-2</v>
      </c>
      <c r="IL177" s="74">
        <f t="shared" si="672"/>
        <v>9.1916265681634163E-2</v>
      </c>
      <c r="IM177" s="279">
        <f t="shared" si="673"/>
        <v>1.0238254386559078</v>
      </c>
      <c r="IN177" s="76">
        <f t="shared" si="513"/>
        <v>0</v>
      </c>
      <c r="IO177" s="77">
        <f t="shared" si="674"/>
        <v>0</v>
      </c>
      <c r="IP177" s="77">
        <f t="shared" si="514"/>
        <v>0</v>
      </c>
      <c r="IQ177" s="77">
        <f t="shared" si="675"/>
        <v>0</v>
      </c>
      <c r="IR177" s="282">
        <f t="shared" si="676"/>
        <v>0</v>
      </c>
      <c r="IS177" s="283"/>
      <c r="IT177" s="284"/>
      <c r="IU177" s="285"/>
      <c r="IV177" s="76">
        <f t="shared" si="515"/>
        <v>0</v>
      </c>
      <c r="IW177" s="77">
        <f t="shared" si="677"/>
        <v>0</v>
      </c>
      <c r="IX177" s="77">
        <f t="shared" si="678"/>
        <v>0</v>
      </c>
      <c r="IY177" s="77">
        <f t="shared" si="679"/>
        <v>0</v>
      </c>
      <c r="IZ177" s="282">
        <f t="shared" si="680"/>
        <v>0</v>
      </c>
      <c r="JA177" s="283"/>
      <c r="JB177" s="284"/>
      <c r="JC177" s="285"/>
      <c r="JD177" s="76">
        <f t="shared" si="516"/>
        <v>0</v>
      </c>
      <c r="JE177" s="77">
        <f t="shared" si="681"/>
        <v>0</v>
      </c>
      <c r="JF177" s="77">
        <f t="shared" si="517"/>
        <v>0</v>
      </c>
      <c r="JG177" s="77">
        <f t="shared" si="682"/>
        <v>0</v>
      </c>
      <c r="JH177" s="282">
        <f t="shared" si="683"/>
        <v>0</v>
      </c>
      <c r="JI177" s="283"/>
      <c r="JJ177" s="284"/>
      <c r="JK177" s="285"/>
      <c r="JL177" s="76">
        <f t="shared" si="518"/>
        <v>39.000514388511945</v>
      </c>
      <c r="JM177" s="77">
        <f t="shared" si="684"/>
        <v>44.382975379270476</v>
      </c>
      <c r="JN177" s="77">
        <f t="shared" si="519"/>
        <v>2.617281128144179</v>
      </c>
      <c r="JO177" s="77">
        <f t="shared" si="685"/>
        <v>3.0224362467808978</v>
      </c>
      <c r="JP177" s="282">
        <f t="shared" si="686"/>
        <v>46.415242404014116</v>
      </c>
      <c r="JQ177" s="73">
        <f t="shared" si="520"/>
        <v>0.84025230438393828</v>
      </c>
      <c r="JR177" s="74">
        <f t="shared" si="521"/>
        <v>5.6388397271794267E-2</v>
      </c>
      <c r="JS177" s="279">
        <f t="shared" si="687"/>
        <v>1.124692144425701</v>
      </c>
      <c r="JT177" s="76">
        <f t="shared" si="522"/>
        <v>0</v>
      </c>
      <c r="JU177" s="77">
        <f t="shared" si="688"/>
        <v>0</v>
      </c>
      <c r="JV177" s="77">
        <f t="shared" si="523"/>
        <v>0</v>
      </c>
      <c r="JW177" s="77">
        <f t="shared" si="689"/>
        <v>0</v>
      </c>
      <c r="JX177" s="282">
        <f t="shared" si="690"/>
        <v>0</v>
      </c>
      <c r="JY177" s="73"/>
      <c r="JZ177" s="74"/>
      <c r="KA177" s="279"/>
      <c r="KB177" s="76">
        <f t="shared" si="524"/>
        <v>0</v>
      </c>
      <c r="KC177" s="77">
        <f t="shared" si="691"/>
        <v>0</v>
      </c>
      <c r="KD177" s="77">
        <f t="shared" si="525"/>
        <v>0</v>
      </c>
      <c r="KE177" s="77">
        <f t="shared" si="692"/>
        <v>0</v>
      </c>
      <c r="KF177" s="282">
        <f t="shared" si="693"/>
        <v>0</v>
      </c>
      <c r="KG177" s="73"/>
      <c r="KH177" s="74"/>
      <c r="KI177" s="279"/>
      <c r="KJ177" s="76">
        <f t="shared" si="526"/>
        <v>57.071373644343879</v>
      </c>
      <c r="KK177" s="77">
        <f t="shared" si="694"/>
        <v>64.947793920999771</v>
      </c>
      <c r="KL177" s="77">
        <f t="shared" si="527"/>
        <v>1.8640134603068461</v>
      </c>
      <c r="KM177" s="77">
        <f t="shared" si="695"/>
        <v>2.152562743962346</v>
      </c>
      <c r="KN177" s="282">
        <f t="shared" si="696"/>
        <v>75.039766619602261</v>
      </c>
      <c r="KO177" s="73">
        <f t="shared" si="528"/>
        <v>0.76054838941137393</v>
      </c>
      <c r="KP177" s="74">
        <f t="shared" si="529"/>
        <v>2.4840341918386501E-2</v>
      </c>
      <c r="KQ177" s="279">
        <f t="shared" si="530"/>
        <v>1.10880856815163</v>
      </c>
      <c r="KR177" s="76">
        <f t="shared" si="531"/>
        <v>0</v>
      </c>
      <c r="KS177" s="77">
        <f t="shared" si="697"/>
        <v>0</v>
      </c>
      <c r="KT177" s="77">
        <f t="shared" si="532"/>
        <v>0</v>
      </c>
      <c r="KU177" s="77">
        <f t="shared" si="698"/>
        <v>0</v>
      </c>
      <c r="KV177" s="282">
        <f t="shared" si="699"/>
        <v>0</v>
      </c>
      <c r="KW177" s="73"/>
      <c r="KX177" s="74"/>
      <c r="KY177" s="279"/>
      <c r="KZ177" s="76">
        <f t="shared" si="533"/>
        <v>23.197288886265895</v>
      </c>
      <c r="LA177" s="77">
        <f t="shared" si="700"/>
        <v>26.39874672545945</v>
      </c>
      <c r="LB177" s="77">
        <f t="shared" si="534"/>
        <v>0.72497839389374508</v>
      </c>
      <c r="LC177" s="77">
        <f t="shared" si="701"/>
        <v>0.83720504926849681</v>
      </c>
      <c r="LD177" s="286">
        <f t="shared" si="702"/>
        <v>62.216315702963065</v>
      </c>
      <c r="LE177" s="73">
        <f t="shared" si="535"/>
        <v>0.37284896452267935</v>
      </c>
      <c r="LF177" s="74">
        <f t="shared" si="536"/>
        <v>1.1652544605099749E-2</v>
      </c>
      <c r="LG177" s="279">
        <f t="shared" si="537"/>
        <v>1.0532606994986444</v>
      </c>
      <c r="LH177" s="76">
        <f t="shared" si="538"/>
        <v>0</v>
      </c>
      <c r="LI177" s="77">
        <f t="shared" si="703"/>
        <v>0</v>
      </c>
      <c r="LJ177" s="77">
        <f t="shared" si="539"/>
        <v>0</v>
      </c>
      <c r="LK177" s="77">
        <f t="shared" si="704"/>
        <v>0</v>
      </c>
      <c r="LL177" s="282">
        <f t="shared" si="705"/>
        <v>0</v>
      </c>
      <c r="LM177" s="73"/>
      <c r="LN177" s="74"/>
      <c r="LO177" s="279"/>
      <c r="LP177" s="76">
        <f t="shared" si="540"/>
        <v>0</v>
      </c>
      <c r="LQ177" s="77">
        <f t="shared" si="706"/>
        <v>0</v>
      </c>
      <c r="LR177" s="77">
        <f t="shared" si="541"/>
        <v>0</v>
      </c>
      <c r="LS177" s="77">
        <f t="shared" si="707"/>
        <v>0</v>
      </c>
      <c r="LT177" s="282">
        <f t="shared" si="708"/>
        <v>0</v>
      </c>
      <c r="LU177" s="73"/>
      <c r="LV177" s="74"/>
      <c r="LW177" s="279"/>
      <c r="LX177" s="76">
        <f t="shared" si="542"/>
        <v>0</v>
      </c>
      <c r="LY177" s="77">
        <f t="shared" si="709"/>
        <v>0</v>
      </c>
      <c r="LZ177" s="77">
        <f t="shared" si="543"/>
        <v>0</v>
      </c>
      <c r="MA177" s="77">
        <f t="shared" si="710"/>
        <v>0</v>
      </c>
      <c r="MB177" s="286">
        <f t="shared" si="711"/>
        <v>0</v>
      </c>
      <c r="MC177" s="73"/>
      <c r="MD177" s="74"/>
      <c r="ME177" s="279"/>
      <c r="MF177" s="76">
        <f t="shared" si="544"/>
        <v>0</v>
      </c>
      <c r="MG177" s="77">
        <f t="shared" si="712"/>
        <v>0</v>
      </c>
      <c r="MH177" s="77">
        <f t="shared" si="545"/>
        <v>0</v>
      </c>
      <c r="MI177" s="77">
        <f t="shared" si="713"/>
        <v>0</v>
      </c>
      <c r="MJ177" s="286">
        <f t="shared" si="714"/>
        <v>0</v>
      </c>
      <c r="MK177" s="73"/>
      <c r="ML177" s="74"/>
      <c r="MM177" s="279"/>
      <c r="MN177" s="287">
        <f t="shared" si="715"/>
        <v>1.0650309110877891</v>
      </c>
      <c r="MO177" s="288">
        <f t="shared" si="715"/>
        <v>0</v>
      </c>
      <c r="MP177" s="288">
        <f t="shared" si="715"/>
        <v>1.0940059794805066</v>
      </c>
      <c r="MQ177" s="289">
        <f t="shared" si="546"/>
        <v>0</v>
      </c>
      <c r="MR177" s="290">
        <f t="shared" si="716"/>
        <v>1.8908558795452608</v>
      </c>
      <c r="MS177" s="291"/>
      <c r="MT177" s="291">
        <f t="shared" si="547"/>
        <v>1.1403918330104803</v>
      </c>
      <c r="MU177" s="292"/>
      <c r="MV177" s="359">
        <f t="shared" si="548"/>
        <v>0</v>
      </c>
      <c r="MW177" s="360">
        <f t="shared" si="549"/>
        <v>0</v>
      </c>
      <c r="MX177" s="360">
        <f t="shared" si="550"/>
        <v>0.75046404653478038</v>
      </c>
      <c r="MY177" s="360">
        <f t="shared" si="551"/>
        <v>0</v>
      </c>
      <c r="MZ177" s="360">
        <f t="shared" si="552"/>
        <v>0</v>
      </c>
      <c r="NA177" s="360">
        <f t="shared" si="553"/>
        <v>0</v>
      </c>
      <c r="NB177" s="360">
        <f t="shared" si="554"/>
        <v>0.29624391084172969</v>
      </c>
      <c r="NC177" s="360">
        <f t="shared" si="555"/>
        <v>0</v>
      </c>
      <c r="ND177" s="360">
        <f t="shared" si="556"/>
        <v>0</v>
      </c>
      <c r="NE177" s="360">
        <f t="shared" si="557"/>
        <v>0.4722415691757792</v>
      </c>
      <c r="NF177" s="360">
        <f t="shared" si="558"/>
        <v>0</v>
      </c>
      <c r="NG177" s="360">
        <f t="shared" si="559"/>
        <v>0.37190635299297137</v>
      </c>
      <c r="NH177" s="360">
        <f t="shared" si="560"/>
        <v>0</v>
      </c>
      <c r="NI177" s="360">
        <f t="shared" si="561"/>
        <v>0</v>
      </c>
      <c r="NJ177" s="360">
        <f t="shared" si="562"/>
        <v>0</v>
      </c>
      <c r="NK177" s="361">
        <f t="shared" si="563"/>
        <v>0</v>
      </c>
      <c r="NL177" s="145">
        <f t="shared" si="717"/>
        <v>1.8908558795452608</v>
      </c>
      <c r="NM177" s="40"/>
      <c r="NN177" s="56">
        <f t="shared" si="718"/>
        <v>1.1403918330104803</v>
      </c>
      <c r="NO177" s="59"/>
      <c r="NP177" s="55">
        <f t="shared" si="564"/>
        <v>1.0650309110877891</v>
      </c>
      <c r="NQ177" s="40"/>
      <c r="NR177" s="56">
        <f t="shared" si="565"/>
        <v>1.0940059794805066</v>
      </c>
      <c r="NS177" s="60"/>
      <c r="NT177" s="41"/>
      <c r="NU177" s="86">
        <f t="shared" si="721"/>
        <v>0</v>
      </c>
      <c r="NV177" s="86">
        <f t="shared" si="721"/>
        <v>0</v>
      </c>
      <c r="NW177" s="86">
        <f t="shared" si="721"/>
        <v>0</v>
      </c>
      <c r="NX177" s="86">
        <f t="shared" si="719"/>
        <v>0</v>
      </c>
      <c r="NY177" s="87">
        <f t="shared" si="722"/>
        <v>0</v>
      </c>
      <c r="NZ177" s="87">
        <f t="shared" si="722"/>
        <v>0</v>
      </c>
      <c r="OA177" s="87">
        <f t="shared" si="722"/>
        <v>0</v>
      </c>
      <c r="OB177" s="87">
        <f t="shared" si="720"/>
        <v>0</v>
      </c>
      <c r="OC177" s="26"/>
    </row>
    <row r="178" spans="1:393" thickBot="1" x14ac:dyDescent="0.35">
      <c r="A178" s="136" t="s">
        <v>454</v>
      </c>
      <c r="B178" s="137" t="s">
        <v>455</v>
      </c>
      <c r="C178" s="133" t="s">
        <v>118</v>
      </c>
      <c r="D178" s="64">
        <f>VLOOKUP(B178,[1]УсіТ_1!$A$10:$G$556,6,FALSE)</f>
        <v>171.8</v>
      </c>
      <c r="E178" s="64">
        <f>VLOOKUP(B178,[1]УсіТ_1!$A$10:$G$556,7,FALSE)</f>
        <v>80.400000000000006</v>
      </c>
      <c r="F178" s="38"/>
      <c r="G178" s="38"/>
      <c r="H178" s="39"/>
      <c r="I178" s="256">
        <v>1.619</v>
      </c>
      <c r="J178" s="62">
        <v>1.619</v>
      </c>
      <c r="K178" s="257">
        <f t="shared" si="566"/>
        <v>1.0508</v>
      </c>
      <c r="L178" s="258">
        <f t="shared" si="567"/>
        <v>1.0508</v>
      </c>
      <c r="M178" s="63">
        <v>0</v>
      </c>
      <c r="N178" s="63">
        <v>0</v>
      </c>
      <c r="O178" s="63">
        <v>0.56820000000000004</v>
      </c>
      <c r="P178" s="63">
        <v>0</v>
      </c>
      <c r="Q178" s="63">
        <v>0</v>
      </c>
      <c r="R178" s="63">
        <v>0</v>
      </c>
      <c r="S178" s="63">
        <v>0.26500000000000001</v>
      </c>
      <c r="T178" s="63">
        <v>0</v>
      </c>
      <c r="U178" s="63">
        <v>0</v>
      </c>
      <c r="V178" s="63">
        <v>0.41539999999999999</v>
      </c>
      <c r="W178" s="63">
        <v>0</v>
      </c>
      <c r="X178" s="63">
        <v>0.37040000000000001</v>
      </c>
      <c r="Y178" s="63">
        <v>0</v>
      </c>
      <c r="Z178" s="63">
        <v>0</v>
      </c>
      <c r="AA178" s="63">
        <v>0</v>
      </c>
      <c r="AB178" s="259">
        <v>0</v>
      </c>
      <c r="AC178" s="144">
        <v>0</v>
      </c>
      <c r="AD178" s="70">
        <v>0</v>
      </c>
      <c r="AE178" s="70">
        <v>0</v>
      </c>
      <c r="AF178" s="68">
        <f t="shared" si="568"/>
        <v>0</v>
      </c>
      <c r="AG178" s="68">
        <f t="shared" si="569"/>
        <v>0</v>
      </c>
      <c r="AH178" s="71">
        <v>0</v>
      </c>
      <c r="AI178" s="71">
        <v>0</v>
      </c>
      <c r="AJ178" s="68">
        <f t="shared" si="570"/>
        <v>0</v>
      </c>
      <c r="AK178" s="68">
        <f t="shared" si="571"/>
        <v>0</v>
      </c>
      <c r="AL178" s="71">
        <v>0</v>
      </c>
      <c r="AM178" s="69">
        <f t="shared" si="572"/>
        <v>0</v>
      </c>
      <c r="AN178" s="260">
        <v>0</v>
      </c>
      <c r="AO178" s="71">
        <v>0</v>
      </c>
      <c r="AP178" s="71">
        <v>0</v>
      </c>
      <c r="AQ178" s="68">
        <f t="shared" si="573"/>
        <v>0</v>
      </c>
      <c r="AR178" s="68">
        <f t="shared" si="574"/>
        <v>0</v>
      </c>
      <c r="AS178" s="71">
        <v>0</v>
      </c>
      <c r="AT178" s="261">
        <f t="shared" si="485"/>
        <v>0</v>
      </c>
      <c r="AU178" s="71">
        <v>0</v>
      </c>
      <c r="AV178" s="68">
        <f t="shared" si="575"/>
        <v>0</v>
      </c>
      <c r="AW178" s="68">
        <f t="shared" si="576"/>
        <v>0</v>
      </c>
      <c r="AX178" s="71">
        <v>0</v>
      </c>
      <c r="AY178" s="69">
        <f t="shared" si="577"/>
        <v>0</v>
      </c>
      <c r="AZ178" s="260">
        <v>12</v>
      </c>
      <c r="BA178" s="260">
        <v>61.166000000000203</v>
      </c>
      <c r="BB178" s="260">
        <v>6.3787400000000201</v>
      </c>
      <c r="BC178" s="262">
        <f t="shared" si="578"/>
        <v>5.1029920000000164</v>
      </c>
      <c r="BD178" s="262">
        <f t="shared" si="486"/>
        <v>1.2757480000000037</v>
      </c>
      <c r="BE178" s="260">
        <v>2.394212</v>
      </c>
      <c r="BF178" s="262">
        <f t="shared" si="579"/>
        <v>1.9153696</v>
      </c>
      <c r="BG178" s="262">
        <f t="shared" si="487"/>
        <v>0.4788424</v>
      </c>
      <c r="BH178" s="260">
        <v>7.5419193031595544</v>
      </c>
      <c r="BI178" s="263">
        <f t="shared" si="580"/>
        <v>4.4162010156422902</v>
      </c>
      <c r="BJ178" s="68">
        <f t="shared" si="581"/>
        <v>0.1033620040498017</v>
      </c>
      <c r="BK178" s="260">
        <v>3.8737151652769111</v>
      </c>
      <c r="BL178" s="69">
        <f t="shared" si="582"/>
        <v>97.625503762124012</v>
      </c>
      <c r="BM178" s="260">
        <v>0</v>
      </c>
      <c r="BN178" s="260">
        <v>0</v>
      </c>
      <c r="BO178" s="260">
        <v>0</v>
      </c>
      <c r="BP178" s="68">
        <f t="shared" si="583"/>
        <v>0</v>
      </c>
      <c r="BQ178" s="68">
        <f t="shared" si="584"/>
        <v>0</v>
      </c>
      <c r="BR178" s="260">
        <v>0</v>
      </c>
      <c r="BS178" s="260">
        <v>0</v>
      </c>
      <c r="BT178" s="68">
        <f t="shared" si="585"/>
        <v>0</v>
      </c>
      <c r="BU178" s="68">
        <f t="shared" si="586"/>
        <v>0</v>
      </c>
      <c r="BV178" s="260">
        <v>0</v>
      </c>
      <c r="BW178" s="69">
        <f t="shared" si="587"/>
        <v>0</v>
      </c>
      <c r="BX178" s="260">
        <v>0</v>
      </c>
      <c r="BY178" s="260">
        <v>0</v>
      </c>
      <c r="BZ178" s="263">
        <f t="shared" si="588"/>
        <v>0</v>
      </c>
      <c r="CA178" s="263">
        <f t="shared" si="589"/>
        <v>0</v>
      </c>
      <c r="CB178" s="260">
        <v>0</v>
      </c>
      <c r="CC178" s="264">
        <f t="shared" si="590"/>
        <v>0</v>
      </c>
      <c r="CD178" s="260">
        <v>0</v>
      </c>
      <c r="CE178" s="260">
        <v>0</v>
      </c>
      <c r="CF178" s="263">
        <f t="shared" si="591"/>
        <v>0</v>
      </c>
      <c r="CG178" s="263">
        <f t="shared" si="592"/>
        <v>0</v>
      </c>
      <c r="CH178" s="260">
        <v>0</v>
      </c>
      <c r="CI178" s="69">
        <f t="shared" si="593"/>
        <v>0</v>
      </c>
      <c r="CJ178" s="260">
        <v>21.37284988111286</v>
      </c>
      <c r="CK178" s="260">
        <v>4.7020278344482938</v>
      </c>
      <c r="CL178" s="260">
        <v>2.0345154644472188</v>
      </c>
      <c r="CM178" s="260">
        <v>1.6656442199901322</v>
      </c>
      <c r="CN178" s="260">
        <v>4.5109887101192037</v>
      </c>
      <c r="CO178" s="265">
        <f t="shared" si="594"/>
        <v>0.31685184699877283</v>
      </c>
      <c r="CP178" s="266">
        <f t="shared" si="595"/>
        <v>1.4383828820860294</v>
      </c>
      <c r="CQ178" s="260">
        <v>3.5179745833794427</v>
      </c>
      <c r="CR178" s="265">
        <f t="shared" si="596"/>
        <v>4.8213841665215265E-2</v>
      </c>
      <c r="CS178" s="265">
        <f t="shared" si="597"/>
        <v>2.0599640891961664</v>
      </c>
      <c r="CT178" s="260">
        <v>1.8069178372890247</v>
      </c>
      <c r="CU178" s="267">
        <f t="shared" si="488"/>
        <v>45.534329172955253</v>
      </c>
      <c r="CV178" s="260">
        <v>0</v>
      </c>
      <c r="CW178" s="260">
        <v>0</v>
      </c>
      <c r="CX178" s="68">
        <f t="shared" si="598"/>
        <v>0</v>
      </c>
      <c r="CY178" s="68">
        <f t="shared" si="599"/>
        <v>0</v>
      </c>
      <c r="CZ178" s="260">
        <v>0</v>
      </c>
      <c r="DA178" s="69">
        <f t="shared" si="600"/>
        <v>0</v>
      </c>
      <c r="DB178" s="260">
        <v>0</v>
      </c>
      <c r="DC178" s="260">
        <v>0</v>
      </c>
      <c r="DD178" s="68">
        <f t="shared" si="601"/>
        <v>0</v>
      </c>
      <c r="DE178" s="68">
        <f t="shared" si="602"/>
        <v>0</v>
      </c>
      <c r="DF178" s="260">
        <v>0</v>
      </c>
      <c r="DG178" s="69">
        <f t="shared" si="603"/>
        <v>0</v>
      </c>
      <c r="DH178" s="260">
        <v>26.041494458704644</v>
      </c>
      <c r="DI178" s="260">
        <v>5.7291287809150218</v>
      </c>
      <c r="DJ178" s="260">
        <v>0.40649715523333313</v>
      </c>
      <c r="DK178" s="260">
        <v>18.958207965936982</v>
      </c>
      <c r="DL178" s="68">
        <f t="shared" si="604"/>
        <v>1.3316245275274134</v>
      </c>
      <c r="DM178" s="68">
        <f t="shared" si="605"/>
        <v>6.0450521084345974</v>
      </c>
      <c r="DN178" s="260">
        <v>5.5142987008888298</v>
      </c>
      <c r="DO178" s="68">
        <f t="shared" si="606"/>
        <v>7.5573463695681409E-2</v>
      </c>
      <c r="DP178" s="68">
        <f t="shared" si="607"/>
        <v>3.228919661500258</v>
      </c>
      <c r="DQ178" s="260">
        <v>2.8322787577402599</v>
      </c>
      <c r="DR178" s="264">
        <f t="shared" si="608"/>
        <v>71.378286983302885</v>
      </c>
      <c r="DS178" s="260">
        <v>0</v>
      </c>
      <c r="DT178" s="260">
        <v>0</v>
      </c>
      <c r="DU178" s="260">
        <v>0</v>
      </c>
      <c r="DV178" s="68">
        <f t="shared" si="609"/>
        <v>0</v>
      </c>
      <c r="DW178" s="68">
        <f t="shared" si="610"/>
        <v>0</v>
      </c>
      <c r="DX178" s="260">
        <v>0</v>
      </c>
      <c r="DY178" s="260">
        <v>0</v>
      </c>
      <c r="DZ178" s="260">
        <v>0</v>
      </c>
      <c r="EA178" s="260">
        <v>0</v>
      </c>
      <c r="EB178" s="68">
        <f t="shared" si="611"/>
        <v>0</v>
      </c>
      <c r="EC178" s="68">
        <f t="shared" si="612"/>
        <v>0</v>
      </c>
      <c r="ED178" s="267">
        <v>0</v>
      </c>
      <c r="EE178" s="69">
        <f t="shared" si="613"/>
        <v>0</v>
      </c>
      <c r="EF178" s="260">
        <v>10.21024444444442</v>
      </c>
      <c r="EG178" s="260">
        <v>2.24625377777777</v>
      </c>
      <c r="EH178" s="260">
        <v>25.695026972730467</v>
      </c>
      <c r="EI178" s="260">
        <v>7.4337293917414069</v>
      </c>
      <c r="EJ178" s="268">
        <f t="shared" si="614"/>
        <v>0.52214515247591642</v>
      </c>
      <c r="EK178" s="266">
        <f t="shared" si="615"/>
        <v>2.3703338213094485</v>
      </c>
      <c r="EL178" s="260">
        <v>4.9161829623723481</v>
      </c>
      <c r="EM178" s="268">
        <f t="shared" si="616"/>
        <v>6.7376287499313028E-2</v>
      </c>
      <c r="EN178" s="268">
        <f t="shared" si="617"/>
        <v>2.8786905983489781</v>
      </c>
      <c r="EO178" s="269">
        <f t="shared" si="618"/>
        <v>50.501437549066409</v>
      </c>
      <c r="EP178" s="69">
        <f t="shared" si="619"/>
        <v>63.631811311823675</v>
      </c>
      <c r="EQ178" s="260">
        <v>0</v>
      </c>
      <c r="ER178" s="260">
        <v>0</v>
      </c>
      <c r="ES178" s="260">
        <v>0</v>
      </c>
      <c r="ET178" s="68">
        <f t="shared" si="620"/>
        <v>0</v>
      </c>
      <c r="EU178" s="68">
        <f t="shared" si="621"/>
        <v>0</v>
      </c>
      <c r="EV178" s="260">
        <v>0</v>
      </c>
      <c r="EW178" s="260">
        <v>0</v>
      </c>
      <c r="EX178" s="68">
        <f t="shared" si="622"/>
        <v>0</v>
      </c>
      <c r="EY178" s="68">
        <f t="shared" si="623"/>
        <v>0</v>
      </c>
      <c r="EZ178" s="260">
        <v>0</v>
      </c>
      <c r="FA178" s="69">
        <f t="shared" si="624"/>
        <v>0</v>
      </c>
      <c r="FB178" s="260">
        <v>0</v>
      </c>
      <c r="FC178" s="260">
        <v>0</v>
      </c>
      <c r="FD178" s="68">
        <f t="shared" si="625"/>
        <v>0</v>
      </c>
      <c r="FE178" s="68">
        <f t="shared" si="626"/>
        <v>0</v>
      </c>
      <c r="FF178" s="260">
        <v>0</v>
      </c>
      <c r="FG178" s="69">
        <f t="shared" si="627"/>
        <v>0</v>
      </c>
      <c r="FH178" s="260">
        <v>0</v>
      </c>
      <c r="FI178" s="260">
        <v>0</v>
      </c>
      <c r="FJ178" s="68">
        <f t="shared" si="628"/>
        <v>0</v>
      </c>
      <c r="FK178" s="68">
        <f t="shared" si="629"/>
        <v>0</v>
      </c>
      <c r="FL178" s="260">
        <v>0</v>
      </c>
      <c r="FM178" s="69">
        <f t="shared" si="630"/>
        <v>0</v>
      </c>
      <c r="FN178" s="260">
        <v>0</v>
      </c>
      <c r="FO178" s="260">
        <v>0</v>
      </c>
      <c r="FP178" s="68">
        <f t="shared" si="631"/>
        <v>0</v>
      </c>
      <c r="FQ178" s="68">
        <f t="shared" si="632"/>
        <v>0</v>
      </c>
      <c r="FR178" s="260">
        <v>0</v>
      </c>
      <c r="FS178" s="264">
        <f t="shared" si="633"/>
        <v>0</v>
      </c>
      <c r="FT178" s="270">
        <f t="shared" si="489"/>
        <v>278.16993123020586</v>
      </c>
      <c r="FU178" s="271">
        <f t="shared" si="490"/>
        <v>70.301999177403005</v>
      </c>
      <c r="FV178" s="272">
        <f t="shared" si="634"/>
        <v>28.22498577242089</v>
      </c>
      <c r="FW178" s="272">
        <f t="shared" si="491"/>
        <v>8.6840058199901478</v>
      </c>
      <c r="FX178" s="272">
        <f t="shared" si="492"/>
        <v>61.166000000000203</v>
      </c>
      <c r="FY178" s="272">
        <f t="shared" si="493"/>
        <v>0</v>
      </c>
      <c r="FZ178" s="272">
        <f t="shared" si="494"/>
        <v>0</v>
      </c>
      <c r="GA178" s="272">
        <f t="shared" si="495"/>
        <v>0</v>
      </c>
      <c r="GB178" s="272">
        <f t="shared" si="496"/>
        <v>0</v>
      </c>
      <c r="GC178" s="272">
        <f t="shared" si="497"/>
        <v>0</v>
      </c>
      <c r="GD178" s="272">
        <f t="shared" si="498"/>
        <v>0</v>
      </c>
      <c r="GE178" s="272">
        <f t="shared" si="499"/>
        <v>30.902926067797594</v>
      </c>
      <c r="GF178" s="273">
        <f t="shared" si="500"/>
        <v>12.021597950432692</v>
      </c>
      <c r="GG178" s="273">
        <f t="shared" si="501"/>
        <v>2.170621527002103</v>
      </c>
      <c r="GH178" s="272">
        <f t="shared" si="635"/>
        <v>21.490375549800177</v>
      </c>
      <c r="GI178" s="274">
        <f t="shared" si="636"/>
        <v>15.352205944918985</v>
      </c>
      <c r="GJ178" s="275">
        <f t="shared" si="502"/>
        <v>0.2945255969100114</v>
      </c>
      <c r="GK178" s="271">
        <f t="shared" si="637"/>
        <v>220.77029238741201</v>
      </c>
      <c r="GL178" s="276">
        <f t="shared" si="638"/>
        <v>278.1705684081391</v>
      </c>
      <c r="GM178" s="272">
        <f t="shared" si="639"/>
        <v>97.67580307275469</v>
      </c>
      <c r="GN178" s="272">
        <f t="shared" si="640"/>
        <v>11.149152943902262</v>
      </c>
      <c r="GO178" s="277">
        <f t="shared" si="641"/>
        <v>0.44243182366833705</v>
      </c>
      <c r="GP178" s="278">
        <f t="shared" si="642"/>
        <v>5.0501146795319321E-2</v>
      </c>
      <c r="GQ178" s="279">
        <f t="shared" si="643"/>
        <v>1.0688775935083827</v>
      </c>
      <c r="GR178" s="280">
        <f t="shared" si="644"/>
        <v>220.77029238741201</v>
      </c>
      <c r="GS178" s="272">
        <f t="shared" si="645"/>
        <v>97.67580307275469</v>
      </c>
      <c r="GT178" s="272">
        <f t="shared" si="503"/>
        <v>11.149152943902262</v>
      </c>
      <c r="GU178" s="73">
        <f t="shared" si="646"/>
        <v>0.44243182366833705</v>
      </c>
      <c r="GV178" s="74">
        <f t="shared" si="647"/>
        <v>5.0501146795319321E-2</v>
      </c>
      <c r="GW178" s="279">
        <f t="shared" si="648"/>
        <v>1.0688775935083827</v>
      </c>
      <c r="GX178" s="280">
        <f t="shared" si="649"/>
        <v>143.28973384604376</v>
      </c>
      <c r="GY178" s="272">
        <f t="shared" si="504"/>
        <v>92.288037833671098</v>
      </c>
      <c r="GZ178" s="272">
        <f t="shared" si="505"/>
        <v>4.0274293398524437</v>
      </c>
      <c r="HA178" s="73">
        <f t="shared" si="650"/>
        <v>0.64406594496734193</v>
      </c>
      <c r="HB178" s="74">
        <f t="shared" si="651"/>
        <v>2.8106893855910677E-2</v>
      </c>
      <c r="HC178" s="279">
        <f t="shared" si="652"/>
        <v>1.0932384882338377</v>
      </c>
      <c r="HD178" s="280">
        <f t="shared" si="653"/>
        <v>143.28973384604376</v>
      </c>
      <c r="HE178" s="272">
        <f t="shared" si="506"/>
        <v>92.288037833671098</v>
      </c>
      <c r="HF178" s="272">
        <f t="shared" si="507"/>
        <v>4.0274293398524437</v>
      </c>
      <c r="HG178" s="73">
        <f t="shared" si="654"/>
        <v>0.64406594496734193</v>
      </c>
      <c r="HH178" s="74">
        <f t="shared" si="655"/>
        <v>2.8106893855910677E-2</v>
      </c>
      <c r="HI178" s="281">
        <f t="shared" si="656"/>
        <v>1.0932384882338377</v>
      </c>
      <c r="HJ178" s="72">
        <f t="shared" si="508"/>
        <v>1.7305128238900715</v>
      </c>
      <c r="HK178" s="73">
        <f t="shared" si="657"/>
        <v>1.7305128238900715</v>
      </c>
      <c r="HL178" s="73">
        <f t="shared" si="509"/>
        <v>1.1487750034361166</v>
      </c>
      <c r="HM178" s="74">
        <f t="shared" si="658"/>
        <v>1.1487750034361166</v>
      </c>
      <c r="HN178" s="75"/>
      <c r="HO178" s="75"/>
      <c r="HP178" s="76">
        <f t="shared" si="659"/>
        <v>0</v>
      </c>
      <c r="HQ178" s="77">
        <f t="shared" si="660"/>
        <v>0</v>
      </c>
      <c r="HR178" s="77">
        <f t="shared" si="661"/>
        <v>0</v>
      </c>
      <c r="HS178" s="77">
        <f t="shared" si="662"/>
        <v>0</v>
      </c>
      <c r="HT178" s="282">
        <f t="shared" si="663"/>
        <v>0</v>
      </c>
      <c r="HU178" s="73"/>
      <c r="HV178" s="74"/>
      <c r="HW178" s="279"/>
      <c r="HX178" s="76">
        <f t="shared" si="664"/>
        <v>0</v>
      </c>
      <c r="HY178" s="77">
        <f t="shared" si="665"/>
        <v>0</v>
      </c>
      <c r="HZ178" s="77">
        <f t="shared" si="510"/>
        <v>0</v>
      </c>
      <c r="IA178" s="77">
        <f t="shared" si="666"/>
        <v>0</v>
      </c>
      <c r="IB178" s="282">
        <f t="shared" si="667"/>
        <v>0</v>
      </c>
      <c r="IC178" s="73"/>
      <c r="ID178" s="74"/>
      <c r="IE178" s="279"/>
      <c r="IF178" s="76">
        <f t="shared" si="511"/>
        <v>5.3877652390835937</v>
      </c>
      <c r="IG178" s="77">
        <f t="shared" si="668"/>
        <v>6.1313307197295206</v>
      </c>
      <c r="IH178" s="77">
        <f t="shared" si="512"/>
        <v>7.1217236040498184</v>
      </c>
      <c r="II178" s="77">
        <f t="shared" si="669"/>
        <v>8.2241664179567309</v>
      </c>
      <c r="IJ178" s="282">
        <f t="shared" si="670"/>
        <v>77.480558541368268</v>
      </c>
      <c r="IK178" s="73">
        <f t="shared" si="671"/>
        <v>6.953699535099464E-2</v>
      </c>
      <c r="IL178" s="74">
        <f t="shared" si="672"/>
        <v>9.1916265681634204E-2</v>
      </c>
      <c r="IM178" s="279">
        <f t="shared" si="673"/>
        <v>1.0238254386559078</v>
      </c>
      <c r="IN178" s="76">
        <f t="shared" si="513"/>
        <v>0</v>
      </c>
      <c r="IO178" s="77">
        <f t="shared" si="674"/>
        <v>0</v>
      </c>
      <c r="IP178" s="77">
        <f t="shared" si="514"/>
        <v>0</v>
      </c>
      <c r="IQ178" s="77">
        <f t="shared" si="675"/>
        <v>0</v>
      </c>
      <c r="IR178" s="282">
        <f t="shared" si="676"/>
        <v>0</v>
      </c>
      <c r="IS178" s="283"/>
      <c r="IT178" s="284"/>
      <c r="IU178" s="285"/>
      <c r="IV178" s="76">
        <f t="shared" si="515"/>
        <v>0</v>
      </c>
      <c r="IW178" s="77">
        <f t="shared" si="677"/>
        <v>0</v>
      </c>
      <c r="IX178" s="77">
        <f t="shared" si="678"/>
        <v>0</v>
      </c>
      <c r="IY178" s="77">
        <f t="shared" si="679"/>
        <v>0</v>
      </c>
      <c r="IZ178" s="282">
        <f t="shared" si="680"/>
        <v>0</v>
      </c>
      <c r="JA178" s="283"/>
      <c r="JB178" s="284"/>
      <c r="JC178" s="285"/>
      <c r="JD178" s="76">
        <f t="shared" si="516"/>
        <v>0</v>
      </c>
      <c r="JE178" s="77">
        <f t="shared" si="681"/>
        <v>0</v>
      </c>
      <c r="JF178" s="77">
        <f t="shared" si="517"/>
        <v>0</v>
      </c>
      <c r="JG178" s="77">
        <f t="shared" si="682"/>
        <v>0</v>
      </c>
      <c r="JH178" s="282">
        <f t="shared" si="683"/>
        <v>0</v>
      </c>
      <c r="JI178" s="283"/>
      <c r="JJ178" s="284"/>
      <c r="JK178" s="285"/>
      <c r="JL178" s="76">
        <f t="shared" si="518"/>
        <v>30.342861020525433</v>
      </c>
      <c r="JM178" s="77">
        <f t="shared" si="684"/>
        <v>34.530479269968147</v>
      </c>
      <c r="JN178" s="77">
        <f t="shared" si="519"/>
        <v>2.0307099086541203</v>
      </c>
      <c r="JO178" s="77">
        <f t="shared" si="685"/>
        <v>2.3450638025137782</v>
      </c>
      <c r="JP178" s="282">
        <f t="shared" si="686"/>
        <v>36.138356486472418</v>
      </c>
      <c r="JQ178" s="73">
        <f t="shared" si="520"/>
        <v>0.83963035319228208</v>
      </c>
      <c r="JR178" s="74">
        <f t="shared" si="521"/>
        <v>5.619264698477007E-2</v>
      </c>
      <c r="JS178" s="279">
        <f t="shared" si="687"/>
        <v>1.1245760067973092</v>
      </c>
      <c r="JT178" s="76">
        <f t="shared" si="522"/>
        <v>0</v>
      </c>
      <c r="JU178" s="77">
        <f t="shared" si="688"/>
        <v>0</v>
      </c>
      <c r="JV178" s="77">
        <f t="shared" si="523"/>
        <v>0</v>
      </c>
      <c r="JW178" s="77">
        <f t="shared" si="689"/>
        <v>0</v>
      </c>
      <c r="JX178" s="282">
        <f t="shared" si="690"/>
        <v>0</v>
      </c>
      <c r="JY178" s="73"/>
      <c r="JZ178" s="74"/>
      <c r="KA178" s="279"/>
      <c r="KB178" s="76">
        <f t="shared" si="524"/>
        <v>0</v>
      </c>
      <c r="KC178" s="77">
        <f t="shared" si="691"/>
        <v>0</v>
      </c>
      <c r="KD178" s="77">
        <f t="shared" si="525"/>
        <v>0</v>
      </c>
      <c r="KE178" s="77">
        <f t="shared" si="692"/>
        <v>0</v>
      </c>
      <c r="KF178" s="282">
        <f t="shared" si="693"/>
        <v>0</v>
      </c>
      <c r="KG178" s="73"/>
      <c r="KH178" s="74"/>
      <c r="KI178" s="279"/>
      <c r="KJ178" s="76">
        <f t="shared" si="526"/>
        <v>43.084868798940185</v>
      </c>
      <c r="KK178" s="77">
        <f t="shared" si="694"/>
        <v>49.031011541881917</v>
      </c>
      <c r="KL178" s="77">
        <f t="shared" si="527"/>
        <v>1.4071979912230947</v>
      </c>
      <c r="KM178" s="77">
        <f t="shared" si="695"/>
        <v>1.6250322402644299</v>
      </c>
      <c r="KN178" s="282">
        <f t="shared" si="696"/>
        <v>56.649434113732454</v>
      </c>
      <c r="KO178" s="73">
        <f t="shared" si="528"/>
        <v>0.76055250106189376</v>
      </c>
      <c r="KP178" s="74">
        <f t="shared" si="529"/>
        <v>2.4840459807558328E-2</v>
      </c>
      <c r="KQ178" s="279">
        <f t="shared" si="530"/>
        <v>1.108809153849762</v>
      </c>
      <c r="KR178" s="76">
        <f t="shared" si="531"/>
        <v>0</v>
      </c>
      <c r="KS178" s="77">
        <f t="shared" si="697"/>
        <v>0</v>
      </c>
      <c r="KT178" s="77">
        <f t="shared" si="532"/>
        <v>0</v>
      </c>
      <c r="KU178" s="77">
        <f t="shared" si="698"/>
        <v>0</v>
      </c>
      <c r="KV178" s="282">
        <f t="shared" si="699"/>
        <v>0</v>
      </c>
      <c r="KW178" s="73"/>
      <c r="KX178" s="74"/>
      <c r="KY178" s="279"/>
      <c r="KZ178" s="76">
        <f t="shared" si="533"/>
        <v>18.860308014205472</v>
      </c>
      <c r="LA178" s="77">
        <f t="shared" si="700"/>
        <v>21.46321912324597</v>
      </c>
      <c r="LB178" s="77">
        <f t="shared" si="534"/>
        <v>0.58952143997522943</v>
      </c>
      <c r="LC178" s="77">
        <f t="shared" si="701"/>
        <v>0.68077935888339502</v>
      </c>
      <c r="LD178" s="286">
        <f t="shared" si="702"/>
        <v>50.501437549066409</v>
      </c>
      <c r="LE178" s="73">
        <f t="shared" si="535"/>
        <v>0.3734608147714823</v>
      </c>
      <c r="LF178" s="74">
        <f t="shared" si="536"/>
        <v>1.1673359583129879E-2</v>
      </c>
      <c r="LG178" s="279">
        <f t="shared" si="537"/>
        <v>1.0533483631100808</v>
      </c>
      <c r="LH178" s="76">
        <f t="shared" si="538"/>
        <v>0</v>
      </c>
      <c r="LI178" s="77">
        <f t="shared" si="703"/>
        <v>0</v>
      </c>
      <c r="LJ178" s="77">
        <f t="shared" si="539"/>
        <v>0</v>
      </c>
      <c r="LK178" s="77">
        <f t="shared" si="704"/>
        <v>0</v>
      </c>
      <c r="LL178" s="282">
        <f t="shared" si="705"/>
        <v>0</v>
      </c>
      <c r="LM178" s="73"/>
      <c r="LN178" s="74"/>
      <c r="LO178" s="279"/>
      <c r="LP178" s="76">
        <f t="shared" si="540"/>
        <v>0</v>
      </c>
      <c r="LQ178" s="77">
        <f t="shared" si="706"/>
        <v>0</v>
      </c>
      <c r="LR178" s="77">
        <f t="shared" si="541"/>
        <v>0</v>
      </c>
      <c r="LS178" s="77">
        <f t="shared" si="707"/>
        <v>0</v>
      </c>
      <c r="LT178" s="282">
        <f t="shared" si="708"/>
        <v>0</v>
      </c>
      <c r="LU178" s="73"/>
      <c r="LV178" s="74"/>
      <c r="LW178" s="279"/>
      <c r="LX178" s="76">
        <f t="shared" si="542"/>
        <v>0</v>
      </c>
      <c r="LY178" s="77">
        <f t="shared" si="709"/>
        <v>0</v>
      </c>
      <c r="LZ178" s="77">
        <f t="shared" si="543"/>
        <v>0</v>
      </c>
      <c r="MA178" s="77">
        <f t="shared" si="710"/>
        <v>0</v>
      </c>
      <c r="MB178" s="286">
        <f t="shared" si="711"/>
        <v>0</v>
      </c>
      <c r="MC178" s="73"/>
      <c r="MD178" s="74"/>
      <c r="ME178" s="279"/>
      <c r="MF178" s="76">
        <f t="shared" si="544"/>
        <v>0</v>
      </c>
      <c r="MG178" s="77">
        <f t="shared" si="712"/>
        <v>0</v>
      </c>
      <c r="MH178" s="77">
        <f t="shared" si="545"/>
        <v>0</v>
      </c>
      <c r="MI178" s="77">
        <f t="shared" si="713"/>
        <v>0</v>
      </c>
      <c r="MJ178" s="286">
        <f t="shared" si="714"/>
        <v>0</v>
      </c>
      <c r="MK178" s="73"/>
      <c r="ML178" s="74"/>
      <c r="MM178" s="279"/>
      <c r="MN178" s="287">
        <f t="shared" si="715"/>
        <v>1.0688757333234953</v>
      </c>
      <c r="MO178" s="288">
        <f t="shared" si="715"/>
        <v>0</v>
      </c>
      <c r="MP178" s="288">
        <f t="shared" si="715"/>
        <v>1.0932358184301978</v>
      </c>
      <c r="MQ178" s="289">
        <f t="shared" si="546"/>
        <v>0</v>
      </c>
      <c r="MR178" s="290">
        <f t="shared" si="716"/>
        <v>1.7305098122507387</v>
      </c>
      <c r="MS178" s="291"/>
      <c r="MT178" s="291">
        <f t="shared" si="547"/>
        <v>1.1487721980064518</v>
      </c>
      <c r="MU178" s="292"/>
      <c r="MV178" s="359">
        <f t="shared" si="548"/>
        <v>0</v>
      </c>
      <c r="MW178" s="360">
        <f t="shared" si="549"/>
        <v>0</v>
      </c>
      <c r="MX178" s="360">
        <f t="shared" si="550"/>
        <v>0.58173761424428683</v>
      </c>
      <c r="MY178" s="360">
        <f t="shared" si="551"/>
        <v>0</v>
      </c>
      <c r="MZ178" s="360">
        <f t="shared" si="552"/>
        <v>0</v>
      </c>
      <c r="NA178" s="360">
        <f t="shared" si="553"/>
        <v>0</v>
      </c>
      <c r="NB178" s="360">
        <f t="shared" si="554"/>
        <v>0.29801264180128695</v>
      </c>
      <c r="NC178" s="360">
        <f t="shared" si="555"/>
        <v>0</v>
      </c>
      <c r="ND178" s="360">
        <f t="shared" si="556"/>
        <v>0</v>
      </c>
      <c r="NE178" s="360">
        <f t="shared" si="557"/>
        <v>0.46059932250919111</v>
      </c>
      <c r="NF178" s="360">
        <f t="shared" si="558"/>
        <v>0</v>
      </c>
      <c r="NG178" s="360">
        <f t="shared" si="559"/>
        <v>0.39016023369597397</v>
      </c>
      <c r="NH178" s="360">
        <f t="shared" si="560"/>
        <v>0</v>
      </c>
      <c r="NI178" s="360">
        <f t="shared" si="561"/>
        <v>0</v>
      </c>
      <c r="NJ178" s="360">
        <f t="shared" si="562"/>
        <v>0</v>
      </c>
      <c r="NK178" s="361">
        <f t="shared" si="563"/>
        <v>0</v>
      </c>
      <c r="NL178" s="145">
        <f t="shared" si="717"/>
        <v>1.7305098122507387</v>
      </c>
      <c r="NM178" s="40"/>
      <c r="NN178" s="56">
        <f t="shared" si="718"/>
        <v>1.1487721980064518</v>
      </c>
      <c r="NO178" s="59"/>
      <c r="NP178" s="55">
        <f t="shared" si="564"/>
        <v>1.0688757333234953</v>
      </c>
      <c r="NQ178" s="40"/>
      <c r="NR178" s="56">
        <f t="shared" si="565"/>
        <v>1.0932358184301978</v>
      </c>
      <c r="NS178" s="60"/>
      <c r="NT178" s="41"/>
      <c r="NU178" s="86">
        <f t="shared" si="721"/>
        <v>0</v>
      </c>
      <c r="NV178" s="86">
        <f t="shared" si="721"/>
        <v>0</v>
      </c>
      <c r="NW178" s="86">
        <f t="shared" si="721"/>
        <v>0</v>
      </c>
      <c r="NX178" s="86">
        <f t="shared" si="719"/>
        <v>0</v>
      </c>
      <c r="NY178" s="87">
        <f t="shared" si="722"/>
        <v>0</v>
      </c>
      <c r="NZ178" s="87">
        <f t="shared" si="722"/>
        <v>0</v>
      </c>
      <c r="OA178" s="87">
        <f t="shared" si="722"/>
        <v>0</v>
      </c>
      <c r="OB178" s="87">
        <f t="shared" si="720"/>
        <v>0</v>
      </c>
      <c r="OC178" s="26"/>
    </row>
    <row r="179" spans="1:393" thickBot="1" x14ac:dyDescent="0.35">
      <c r="A179" s="136" t="s">
        <v>456</v>
      </c>
      <c r="B179" s="137" t="s">
        <v>457</v>
      </c>
      <c r="C179" s="133" t="s">
        <v>118</v>
      </c>
      <c r="D179" s="64">
        <f>VLOOKUP(B179,[1]УсіТ_1!$A$10:$G$556,6,FALSE)</f>
        <v>251.7</v>
      </c>
      <c r="E179" s="64">
        <f>VLOOKUP(B179,[1]УсіТ_1!$A$10:$G$556,7,FALSE)</f>
        <v>28.8</v>
      </c>
      <c r="F179" s="38">
        <v>52.4</v>
      </c>
      <c r="G179" s="38"/>
      <c r="H179" s="39"/>
      <c r="I179" s="256">
        <v>1.7554000000000001</v>
      </c>
      <c r="J179" s="62">
        <v>1.7554000000000001</v>
      </c>
      <c r="K179" s="257">
        <f t="shared" si="566"/>
        <v>1.2382</v>
      </c>
      <c r="L179" s="258">
        <f t="shared" si="567"/>
        <v>1.2382</v>
      </c>
      <c r="M179" s="63">
        <v>0</v>
      </c>
      <c r="N179" s="63">
        <v>0</v>
      </c>
      <c r="O179" s="63">
        <v>0.51719999999999999</v>
      </c>
      <c r="P179" s="63">
        <v>0</v>
      </c>
      <c r="Q179" s="63">
        <v>0</v>
      </c>
      <c r="R179" s="63">
        <v>0</v>
      </c>
      <c r="S179" s="63">
        <v>0.26279999999999998</v>
      </c>
      <c r="T179" s="63">
        <v>0</v>
      </c>
      <c r="U179" s="63">
        <v>0</v>
      </c>
      <c r="V179" s="63">
        <v>0.59770000000000001</v>
      </c>
      <c r="W179" s="63">
        <v>0</v>
      </c>
      <c r="X179" s="63">
        <v>0.37769999999999998</v>
      </c>
      <c r="Y179" s="63">
        <v>0</v>
      </c>
      <c r="Z179" s="63">
        <v>0</v>
      </c>
      <c r="AA179" s="63">
        <v>0</v>
      </c>
      <c r="AB179" s="259">
        <v>0</v>
      </c>
      <c r="AC179" s="144">
        <v>0</v>
      </c>
      <c r="AD179" s="70">
        <v>0</v>
      </c>
      <c r="AE179" s="70">
        <v>0</v>
      </c>
      <c r="AF179" s="68">
        <f t="shared" si="568"/>
        <v>0</v>
      </c>
      <c r="AG179" s="68">
        <f t="shared" si="569"/>
        <v>0</v>
      </c>
      <c r="AH179" s="71">
        <v>0</v>
      </c>
      <c r="AI179" s="71">
        <v>0</v>
      </c>
      <c r="AJ179" s="68">
        <f t="shared" si="570"/>
        <v>0</v>
      </c>
      <c r="AK179" s="68">
        <f t="shared" si="571"/>
        <v>0</v>
      </c>
      <c r="AL179" s="71">
        <v>0</v>
      </c>
      <c r="AM179" s="69">
        <f t="shared" si="572"/>
        <v>0</v>
      </c>
      <c r="AN179" s="260">
        <v>0</v>
      </c>
      <c r="AO179" s="71">
        <v>0</v>
      </c>
      <c r="AP179" s="71">
        <v>0</v>
      </c>
      <c r="AQ179" s="68">
        <f t="shared" si="573"/>
        <v>0</v>
      </c>
      <c r="AR179" s="68">
        <f t="shared" si="574"/>
        <v>0</v>
      </c>
      <c r="AS179" s="71">
        <v>0</v>
      </c>
      <c r="AT179" s="261">
        <f t="shared" si="485"/>
        <v>0</v>
      </c>
      <c r="AU179" s="71">
        <v>0</v>
      </c>
      <c r="AV179" s="68">
        <f t="shared" si="575"/>
        <v>0</v>
      </c>
      <c r="AW179" s="68">
        <f t="shared" si="576"/>
        <v>0</v>
      </c>
      <c r="AX179" s="71">
        <v>0</v>
      </c>
      <c r="AY179" s="69">
        <f t="shared" si="577"/>
        <v>0</v>
      </c>
      <c r="AZ179" s="260">
        <v>16</v>
      </c>
      <c r="BA179" s="260">
        <v>81.554666666666904</v>
      </c>
      <c r="BB179" s="260">
        <v>8.5049866666666905</v>
      </c>
      <c r="BC179" s="262">
        <f t="shared" si="578"/>
        <v>6.8039893333333525</v>
      </c>
      <c r="BD179" s="262">
        <f t="shared" si="486"/>
        <v>1.7009973333333379</v>
      </c>
      <c r="BE179" s="260">
        <v>3.1922826666666699</v>
      </c>
      <c r="BF179" s="262">
        <f t="shared" si="579"/>
        <v>2.5538261333333363</v>
      </c>
      <c r="BG179" s="262">
        <f t="shared" si="487"/>
        <v>0.63845653333333363</v>
      </c>
      <c r="BH179" s="260">
        <v>10.055892404212738</v>
      </c>
      <c r="BI179" s="263">
        <f t="shared" si="580"/>
        <v>5.888268020856386</v>
      </c>
      <c r="BJ179" s="68">
        <f t="shared" si="581"/>
        <v>0.13781600539973557</v>
      </c>
      <c r="BK179" s="260">
        <v>5.1649535537025475</v>
      </c>
      <c r="BL179" s="69">
        <f t="shared" si="582"/>
        <v>130.16733834949866</v>
      </c>
      <c r="BM179" s="260">
        <v>0</v>
      </c>
      <c r="BN179" s="260">
        <v>0</v>
      </c>
      <c r="BO179" s="260">
        <v>0</v>
      </c>
      <c r="BP179" s="68">
        <f t="shared" si="583"/>
        <v>0</v>
      </c>
      <c r="BQ179" s="68">
        <f t="shared" si="584"/>
        <v>0</v>
      </c>
      <c r="BR179" s="260">
        <v>0</v>
      </c>
      <c r="BS179" s="260">
        <v>0</v>
      </c>
      <c r="BT179" s="68">
        <f t="shared" si="585"/>
        <v>0</v>
      </c>
      <c r="BU179" s="68">
        <f t="shared" si="586"/>
        <v>0</v>
      </c>
      <c r="BV179" s="260">
        <v>0</v>
      </c>
      <c r="BW179" s="69">
        <f t="shared" si="587"/>
        <v>0</v>
      </c>
      <c r="BX179" s="260">
        <v>0</v>
      </c>
      <c r="BY179" s="260">
        <v>0</v>
      </c>
      <c r="BZ179" s="263">
        <f t="shared" si="588"/>
        <v>0</v>
      </c>
      <c r="CA179" s="263">
        <f t="shared" si="589"/>
        <v>0</v>
      </c>
      <c r="CB179" s="260">
        <v>0</v>
      </c>
      <c r="CC179" s="264">
        <f t="shared" si="590"/>
        <v>0</v>
      </c>
      <c r="CD179" s="260">
        <v>0</v>
      </c>
      <c r="CE179" s="260">
        <v>0</v>
      </c>
      <c r="CF179" s="263">
        <f t="shared" si="591"/>
        <v>0</v>
      </c>
      <c r="CG179" s="263">
        <f t="shared" si="592"/>
        <v>0</v>
      </c>
      <c r="CH179" s="260">
        <v>0</v>
      </c>
      <c r="CI179" s="69">
        <f t="shared" si="593"/>
        <v>0</v>
      </c>
      <c r="CJ179" s="260">
        <v>31.112859808359175</v>
      </c>
      <c r="CK179" s="260">
        <v>6.8448304186882165</v>
      </c>
      <c r="CL179" s="260">
        <v>2.9640731709965897</v>
      </c>
      <c r="CM179" s="260">
        <v>2.4402948205559736</v>
      </c>
      <c r="CN179" s="260">
        <v>6.4633393654558429</v>
      </c>
      <c r="CO179" s="265">
        <f t="shared" si="594"/>
        <v>0.45398495702961839</v>
      </c>
      <c r="CP179" s="266">
        <f t="shared" si="595"/>
        <v>2.060913316747981</v>
      </c>
      <c r="CQ179" s="260">
        <v>5.1102892579928429</v>
      </c>
      <c r="CR179" s="265">
        <f t="shared" si="596"/>
        <v>7.0036514280791912E-2</v>
      </c>
      <c r="CS179" s="265">
        <f t="shared" si="597"/>
        <v>2.9923503161747411</v>
      </c>
      <c r="CT179" s="260">
        <v>2.6247696210196945</v>
      </c>
      <c r="CU179" s="267">
        <f t="shared" si="488"/>
        <v>66.144193971014843</v>
      </c>
      <c r="CV179" s="260">
        <v>0</v>
      </c>
      <c r="CW179" s="260">
        <v>0</v>
      </c>
      <c r="CX179" s="68">
        <f t="shared" si="598"/>
        <v>0</v>
      </c>
      <c r="CY179" s="68">
        <f t="shared" si="599"/>
        <v>0</v>
      </c>
      <c r="CZ179" s="260">
        <v>0</v>
      </c>
      <c r="DA179" s="69">
        <f t="shared" si="600"/>
        <v>0</v>
      </c>
      <c r="DB179" s="260">
        <v>0</v>
      </c>
      <c r="DC179" s="260">
        <v>0</v>
      </c>
      <c r="DD179" s="68">
        <f t="shared" si="601"/>
        <v>0</v>
      </c>
      <c r="DE179" s="68">
        <f t="shared" si="602"/>
        <v>0</v>
      </c>
      <c r="DF179" s="260">
        <v>0</v>
      </c>
      <c r="DG179" s="69">
        <f t="shared" si="603"/>
        <v>0</v>
      </c>
      <c r="DH179" s="260">
        <v>54.889446087896957</v>
      </c>
      <c r="DI179" s="260">
        <v>12.075678139337331</v>
      </c>
      <c r="DJ179" s="260">
        <v>0.86048166815833282</v>
      </c>
      <c r="DK179" s="260">
        <v>39.959516751988986</v>
      </c>
      <c r="DL179" s="68">
        <f t="shared" si="604"/>
        <v>2.8067564566597061</v>
      </c>
      <c r="DM179" s="68">
        <f t="shared" si="605"/>
        <v>12.74157143057271</v>
      </c>
      <c r="DN179" s="260">
        <v>11.6239091039277</v>
      </c>
      <c r="DO179" s="68">
        <f t="shared" si="606"/>
        <v>0.15930567426932912</v>
      </c>
      <c r="DP179" s="68">
        <f t="shared" si="607"/>
        <v>6.8064264714412808</v>
      </c>
      <c r="DQ179" s="260">
        <v>5.9703241740697397</v>
      </c>
      <c r="DR179" s="264">
        <f t="shared" si="608"/>
        <v>150.45522711045484</v>
      </c>
      <c r="DS179" s="260">
        <v>0</v>
      </c>
      <c r="DT179" s="260">
        <v>0</v>
      </c>
      <c r="DU179" s="260">
        <v>0</v>
      </c>
      <c r="DV179" s="68">
        <f t="shared" si="609"/>
        <v>0</v>
      </c>
      <c r="DW179" s="68">
        <f t="shared" si="610"/>
        <v>0</v>
      </c>
      <c r="DX179" s="260">
        <v>0</v>
      </c>
      <c r="DY179" s="260">
        <v>0</v>
      </c>
      <c r="DZ179" s="260">
        <v>0</v>
      </c>
      <c r="EA179" s="260">
        <v>0</v>
      </c>
      <c r="EB179" s="68">
        <f t="shared" si="611"/>
        <v>0</v>
      </c>
      <c r="EC179" s="68">
        <f t="shared" si="612"/>
        <v>0</v>
      </c>
      <c r="ED179" s="267">
        <v>0</v>
      </c>
      <c r="EE179" s="69">
        <f t="shared" si="613"/>
        <v>0</v>
      </c>
      <c r="EF179" s="260">
        <v>15.2002211111111</v>
      </c>
      <c r="EG179" s="260">
        <v>3.3440486444444399</v>
      </c>
      <c r="EH179" s="260">
        <v>38.493540306063871</v>
      </c>
      <c r="EI179" s="260">
        <v>11.066760551077426</v>
      </c>
      <c r="EJ179" s="268">
        <f t="shared" si="614"/>
        <v>0.7773292611076783</v>
      </c>
      <c r="EK179" s="266">
        <f t="shared" si="615"/>
        <v>3.5287694028376499</v>
      </c>
      <c r="EL179" s="260">
        <v>7.3447989430238678</v>
      </c>
      <c r="EM179" s="268">
        <f t="shared" si="616"/>
        <v>0.10066046951414211</v>
      </c>
      <c r="EN179" s="268">
        <f t="shared" si="617"/>
        <v>4.3007764002833984</v>
      </c>
      <c r="EO179" s="269">
        <f t="shared" si="618"/>
        <v>75.449369555720693</v>
      </c>
      <c r="EP179" s="69">
        <f t="shared" si="619"/>
        <v>95.066205640208082</v>
      </c>
      <c r="EQ179" s="260">
        <v>0</v>
      </c>
      <c r="ER179" s="260">
        <v>0</v>
      </c>
      <c r="ES179" s="260">
        <v>0</v>
      </c>
      <c r="ET179" s="68">
        <f t="shared" si="620"/>
        <v>0</v>
      </c>
      <c r="EU179" s="68">
        <f t="shared" si="621"/>
        <v>0</v>
      </c>
      <c r="EV179" s="260">
        <v>0</v>
      </c>
      <c r="EW179" s="260">
        <v>0</v>
      </c>
      <c r="EX179" s="68">
        <f t="shared" si="622"/>
        <v>0</v>
      </c>
      <c r="EY179" s="68">
        <f t="shared" si="623"/>
        <v>0</v>
      </c>
      <c r="EZ179" s="260">
        <v>0</v>
      </c>
      <c r="FA179" s="69">
        <f t="shared" si="624"/>
        <v>0</v>
      </c>
      <c r="FB179" s="260">
        <v>0</v>
      </c>
      <c r="FC179" s="260">
        <v>0</v>
      </c>
      <c r="FD179" s="68">
        <f t="shared" si="625"/>
        <v>0</v>
      </c>
      <c r="FE179" s="68">
        <f t="shared" si="626"/>
        <v>0</v>
      </c>
      <c r="FF179" s="260">
        <v>0</v>
      </c>
      <c r="FG179" s="69">
        <f t="shared" si="627"/>
        <v>0</v>
      </c>
      <c r="FH179" s="260">
        <v>0</v>
      </c>
      <c r="FI179" s="260">
        <v>0</v>
      </c>
      <c r="FJ179" s="68">
        <f t="shared" si="628"/>
        <v>0</v>
      </c>
      <c r="FK179" s="68">
        <f t="shared" si="629"/>
        <v>0</v>
      </c>
      <c r="FL179" s="260">
        <v>0</v>
      </c>
      <c r="FM179" s="69">
        <f t="shared" si="630"/>
        <v>0</v>
      </c>
      <c r="FN179" s="260">
        <v>0</v>
      </c>
      <c r="FO179" s="260">
        <v>0</v>
      </c>
      <c r="FP179" s="68">
        <f t="shared" si="631"/>
        <v>0</v>
      </c>
      <c r="FQ179" s="68">
        <f t="shared" si="632"/>
        <v>0</v>
      </c>
      <c r="FR179" s="260">
        <v>0</v>
      </c>
      <c r="FS179" s="264">
        <f t="shared" si="633"/>
        <v>0</v>
      </c>
      <c r="FT179" s="270">
        <f t="shared" si="489"/>
        <v>441.83296507117643</v>
      </c>
      <c r="FU179" s="271">
        <f t="shared" si="490"/>
        <v>123.46708420983722</v>
      </c>
      <c r="FV179" s="272">
        <f t="shared" si="634"/>
        <v>42.217254191329488</v>
      </c>
      <c r="FW179" s="272">
        <f t="shared" si="491"/>
        <v>11.798110287222663</v>
      </c>
      <c r="FX179" s="272">
        <f t="shared" si="492"/>
        <v>81.554666666666904</v>
      </c>
      <c r="FY179" s="272">
        <f t="shared" si="493"/>
        <v>0</v>
      </c>
      <c r="FZ179" s="272">
        <f t="shared" si="494"/>
        <v>0</v>
      </c>
      <c r="GA179" s="272">
        <f t="shared" si="495"/>
        <v>0</v>
      </c>
      <c r="GB179" s="272">
        <f t="shared" si="496"/>
        <v>0</v>
      </c>
      <c r="GC179" s="272">
        <f t="shared" si="497"/>
        <v>0</v>
      </c>
      <c r="GD179" s="272">
        <f t="shared" si="498"/>
        <v>0</v>
      </c>
      <c r="GE179" s="272">
        <f t="shared" si="499"/>
        <v>57.48961666852226</v>
      </c>
      <c r="GF179" s="273">
        <f t="shared" si="500"/>
        <v>22.364130063193176</v>
      </c>
      <c r="GG179" s="273">
        <f t="shared" si="501"/>
        <v>4.0380706747970025</v>
      </c>
      <c r="GH179" s="272">
        <f t="shared" si="635"/>
        <v>34.13488970915715</v>
      </c>
      <c r="GI179" s="274">
        <f t="shared" si="636"/>
        <v>24.38514187468208</v>
      </c>
      <c r="GJ179" s="275">
        <f t="shared" si="502"/>
        <v>0.4678186634639987</v>
      </c>
      <c r="GK179" s="271">
        <f t="shared" si="637"/>
        <v>350.66162173273574</v>
      </c>
      <c r="GL179" s="276">
        <f t="shared" si="638"/>
        <v>441.83364338324702</v>
      </c>
      <c r="GM179" s="272">
        <f t="shared" si="639"/>
        <v>170.2163561477125</v>
      </c>
      <c r="GN179" s="272">
        <f t="shared" si="640"/>
        <v>16.303999625483662</v>
      </c>
      <c r="GO179" s="277">
        <f t="shared" si="641"/>
        <v>0.48541484325149942</v>
      </c>
      <c r="GP179" s="278">
        <f t="shared" si="642"/>
        <v>4.6494964418746981E-2</v>
      </c>
      <c r="GQ179" s="279">
        <f t="shared" si="643"/>
        <v>1.0741895230091614</v>
      </c>
      <c r="GR179" s="280">
        <f t="shared" si="644"/>
        <v>350.66162173273574</v>
      </c>
      <c r="GS179" s="272">
        <f t="shared" si="645"/>
        <v>170.2163561477125</v>
      </c>
      <c r="GT179" s="272">
        <f t="shared" si="503"/>
        <v>16.303999625483662</v>
      </c>
      <c r="GU179" s="73">
        <f t="shared" si="646"/>
        <v>0.48541484325149942</v>
      </c>
      <c r="GV179" s="74">
        <f t="shared" si="647"/>
        <v>4.6494964418746981E-2</v>
      </c>
      <c r="GW179" s="279">
        <f t="shared" si="648"/>
        <v>1.0741895230091614</v>
      </c>
      <c r="GX179" s="280">
        <f t="shared" si="649"/>
        <v>247.35421034424473</v>
      </c>
      <c r="GY179" s="272">
        <f t="shared" si="504"/>
        <v>163.03266916226772</v>
      </c>
      <c r="GZ179" s="272">
        <f t="shared" si="505"/>
        <v>6.8083681534172387</v>
      </c>
      <c r="HA179" s="73">
        <f t="shared" si="650"/>
        <v>0.65910610106605394</v>
      </c>
      <c r="HB179" s="74">
        <f t="shared" si="651"/>
        <v>2.7524771637976089E-2</v>
      </c>
      <c r="HC179" s="279">
        <f t="shared" si="652"/>
        <v>1.0952240676576848</v>
      </c>
      <c r="HD179" s="280">
        <f t="shared" si="653"/>
        <v>247.35421034424473</v>
      </c>
      <c r="HE179" s="272">
        <f t="shared" si="506"/>
        <v>163.03266916226772</v>
      </c>
      <c r="HF179" s="272">
        <f t="shared" si="507"/>
        <v>6.8083681534172387</v>
      </c>
      <c r="HG179" s="73">
        <f t="shared" si="654"/>
        <v>0.65910610106605394</v>
      </c>
      <c r="HH179" s="74">
        <f t="shared" si="655"/>
        <v>2.7524771637976089E-2</v>
      </c>
      <c r="HI179" s="281">
        <f t="shared" si="656"/>
        <v>1.0952240676576848</v>
      </c>
      <c r="HJ179" s="72">
        <f t="shared" si="508"/>
        <v>1.8856322886902819</v>
      </c>
      <c r="HK179" s="73">
        <f t="shared" si="657"/>
        <v>1.8856322886902819</v>
      </c>
      <c r="HL179" s="73">
        <f t="shared" si="509"/>
        <v>1.3561064405737453</v>
      </c>
      <c r="HM179" s="74">
        <f t="shared" si="658"/>
        <v>1.3561064405737453</v>
      </c>
      <c r="HN179" s="75"/>
      <c r="HO179" s="75"/>
      <c r="HP179" s="76">
        <f t="shared" si="659"/>
        <v>0</v>
      </c>
      <c r="HQ179" s="77">
        <f t="shared" si="660"/>
        <v>0</v>
      </c>
      <c r="HR179" s="77">
        <f t="shared" si="661"/>
        <v>0</v>
      </c>
      <c r="HS179" s="77">
        <f t="shared" si="662"/>
        <v>0</v>
      </c>
      <c r="HT179" s="282">
        <f t="shared" si="663"/>
        <v>0</v>
      </c>
      <c r="HU179" s="73"/>
      <c r="HV179" s="74"/>
      <c r="HW179" s="279"/>
      <c r="HX179" s="76">
        <f t="shared" si="664"/>
        <v>0</v>
      </c>
      <c r="HY179" s="77">
        <f t="shared" si="665"/>
        <v>0</v>
      </c>
      <c r="HZ179" s="77">
        <f t="shared" si="510"/>
        <v>0</v>
      </c>
      <c r="IA179" s="77">
        <f t="shared" si="666"/>
        <v>0</v>
      </c>
      <c r="IB179" s="282">
        <f t="shared" si="667"/>
        <v>0</v>
      </c>
      <c r="IC179" s="73"/>
      <c r="ID179" s="74"/>
      <c r="IE179" s="279"/>
      <c r="IF179" s="76">
        <f t="shared" si="511"/>
        <v>7.1836869854447905</v>
      </c>
      <c r="IG179" s="77">
        <f t="shared" si="668"/>
        <v>8.1751076263060263</v>
      </c>
      <c r="IH179" s="77">
        <f t="shared" si="512"/>
        <v>9.4956314720664245</v>
      </c>
      <c r="II179" s="77">
        <f t="shared" si="669"/>
        <v>10.965555223942308</v>
      </c>
      <c r="IJ179" s="282">
        <f t="shared" si="670"/>
        <v>103.307411388491</v>
      </c>
      <c r="IK179" s="73">
        <f t="shared" si="671"/>
        <v>6.953699535099464E-2</v>
      </c>
      <c r="IL179" s="74">
        <f t="shared" si="672"/>
        <v>9.1916265681634232E-2</v>
      </c>
      <c r="IM179" s="279">
        <f t="shared" si="673"/>
        <v>1.0238254386559078</v>
      </c>
      <c r="IN179" s="76">
        <f t="shared" si="513"/>
        <v>0</v>
      </c>
      <c r="IO179" s="77">
        <f t="shared" si="674"/>
        <v>0</v>
      </c>
      <c r="IP179" s="77">
        <f t="shared" si="514"/>
        <v>0</v>
      </c>
      <c r="IQ179" s="77">
        <f t="shared" si="675"/>
        <v>0</v>
      </c>
      <c r="IR179" s="282">
        <f t="shared" si="676"/>
        <v>0</v>
      </c>
      <c r="IS179" s="283"/>
      <c r="IT179" s="284"/>
      <c r="IU179" s="285"/>
      <c r="IV179" s="76">
        <f t="shared" si="515"/>
        <v>0</v>
      </c>
      <c r="IW179" s="77">
        <f t="shared" si="677"/>
        <v>0</v>
      </c>
      <c r="IX179" s="77">
        <f t="shared" si="678"/>
        <v>0</v>
      </c>
      <c r="IY179" s="77">
        <f t="shared" si="679"/>
        <v>0</v>
      </c>
      <c r="IZ179" s="282">
        <f t="shared" si="680"/>
        <v>0</v>
      </c>
      <c r="JA179" s="283"/>
      <c r="JB179" s="284"/>
      <c r="JC179" s="285"/>
      <c r="JD179" s="76">
        <f t="shared" si="516"/>
        <v>0</v>
      </c>
      <c r="JE179" s="77">
        <f t="shared" si="681"/>
        <v>0</v>
      </c>
      <c r="JF179" s="77">
        <f t="shared" si="517"/>
        <v>0</v>
      </c>
      <c r="JG179" s="77">
        <f t="shared" si="682"/>
        <v>0</v>
      </c>
      <c r="JH179" s="282">
        <f t="shared" si="683"/>
        <v>0</v>
      </c>
      <c r="JI179" s="283"/>
      <c r="JJ179" s="284"/>
      <c r="JK179" s="285"/>
      <c r="JL179" s="76">
        <f t="shared" si="518"/>
        <v>44.122671859213114</v>
      </c>
      <c r="JM179" s="77">
        <f t="shared" si="684"/>
        <v>50.212041802503116</v>
      </c>
      <c r="JN179" s="77">
        <f t="shared" si="519"/>
        <v>2.9643162918663837</v>
      </c>
      <c r="JO179" s="77">
        <f t="shared" si="685"/>
        <v>3.4231924538473</v>
      </c>
      <c r="JP179" s="282">
        <f t="shared" si="686"/>
        <v>52.495392040487971</v>
      </c>
      <c r="JQ179" s="73">
        <f t="shared" si="520"/>
        <v>0.84050561666789247</v>
      </c>
      <c r="JR179" s="74">
        <f t="shared" si="521"/>
        <v>5.646812370846005E-2</v>
      </c>
      <c r="JS179" s="279">
        <f t="shared" si="687"/>
        <v>1.1247394457064055</v>
      </c>
      <c r="JT179" s="76">
        <f t="shared" si="522"/>
        <v>0</v>
      </c>
      <c r="JU179" s="77">
        <f t="shared" si="688"/>
        <v>0</v>
      </c>
      <c r="JV179" s="77">
        <f t="shared" si="523"/>
        <v>0</v>
      </c>
      <c r="JW179" s="77">
        <f t="shared" si="689"/>
        <v>0</v>
      </c>
      <c r="JX179" s="282">
        <f t="shared" si="690"/>
        <v>0</v>
      </c>
      <c r="JY179" s="73"/>
      <c r="JZ179" s="74"/>
      <c r="KA179" s="279"/>
      <c r="KB179" s="76">
        <f t="shared" si="524"/>
        <v>0</v>
      </c>
      <c r="KC179" s="77">
        <f t="shared" si="691"/>
        <v>0</v>
      </c>
      <c r="KD179" s="77">
        <f t="shared" si="525"/>
        <v>0</v>
      </c>
      <c r="KE179" s="77">
        <f t="shared" si="692"/>
        <v>0</v>
      </c>
      <c r="KF179" s="282">
        <f t="shared" si="693"/>
        <v>0</v>
      </c>
      <c r="KG179" s="73"/>
      <c r="KH179" s="74"/>
      <c r="KI179" s="279"/>
      <c r="KJ179" s="76">
        <f t="shared" si="526"/>
        <v>90.813681667691355</v>
      </c>
      <c r="KK179" s="77">
        <f t="shared" si="694"/>
        <v>103.34687787464944</v>
      </c>
      <c r="KL179" s="77">
        <f t="shared" si="527"/>
        <v>2.9660621309290351</v>
      </c>
      <c r="KM179" s="77">
        <f t="shared" si="695"/>
        <v>3.4252085487968498</v>
      </c>
      <c r="KN179" s="282">
        <f t="shared" si="696"/>
        <v>119.4089104051229</v>
      </c>
      <c r="KO179" s="73">
        <f t="shared" si="528"/>
        <v>0.7605268430939075</v>
      </c>
      <c r="KP179" s="74">
        <f t="shared" si="529"/>
        <v>2.4839537693342729E-2</v>
      </c>
      <c r="KQ179" s="279">
        <f t="shared" si="530"/>
        <v>1.1088054700503196</v>
      </c>
      <c r="KR179" s="76">
        <f t="shared" si="531"/>
        <v>0</v>
      </c>
      <c r="KS179" s="77">
        <f t="shared" si="697"/>
        <v>0</v>
      </c>
      <c r="KT179" s="77">
        <f t="shared" si="532"/>
        <v>0</v>
      </c>
      <c r="KU179" s="77">
        <f t="shared" si="698"/>
        <v>0</v>
      </c>
      <c r="KV179" s="282">
        <f t="shared" si="699"/>
        <v>0</v>
      </c>
      <c r="KW179" s="73"/>
      <c r="KX179" s="74"/>
      <c r="KY179" s="279"/>
      <c r="KZ179" s="76">
        <f t="shared" si="533"/>
        <v>28.096315635363219</v>
      </c>
      <c r="LA179" s="77">
        <f t="shared" si="700"/>
        <v>31.973888156199695</v>
      </c>
      <c r="LB179" s="77">
        <f t="shared" si="534"/>
        <v>0.8779897306218204</v>
      </c>
      <c r="LC179" s="77">
        <f t="shared" si="701"/>
        <v>1.0139025409220783</v>
      </c>
      <c r="LD179" s="286">
        <f t="shared" si="702"/>
        <v>75.449369555720693</v>
      </c>
      <c r="LE179" s="73">
        <f t="shared" si="535"/>
        <v>0.37238635393253477</v>
      </c>
      <c r="LF179" s="74">
        <f t="shared" si="536"/>
        <v>1.1636806719417442E-2</v>
      </c>
      <c r="LG179" s="279">
        <f t="shared" si="537"/>
        <v>1.0531944183863948</v>
      </c>
      <c r="LH179" s="76">
        <f t="shared" si="538"/>
        <v>0</v>
      </c>
      <c r="LI179" s="77">
        <f t="shared" si="703"/>
        <v>0</v>
      </c>
      <c r="LJ179" s="77">
        <f t="shared" si="539"/>
        <v>0</v>
      </c>
      <c r="LK179" s="77">
        <f t="shared" si="704"/>
        <v>0</v>
      </c>
      <c r="LL179" s="282">
        <f t="shared" si="705"/>
        <v>0</v>
      </c>
      <c r="LM179" s="73"/>
      <c r="LN179" s="74"/>
      <c r="LO179" s="279"/>
      <c r="LP179" s="76">
        <f t="shared" si="540"/>
        <v>0</v>
      </c>
      <c r="LQ179" s="77">
        <f t="shared" si="706"/>
        <v>0</v>
      </c>
      <c r="LR179" s="77">
        <f t="shared" si="541"/>
        <v>0</v>
      </c>
      <c r="LS179" s="77">
        <f t="shared" si="707"/>
        <v>0</v>
      </c>
      <c r="LT179" s="282">
        <f t="shared" si="708"/>
        <v>0</v>
      </c>
      <c r="LU179" s="73"/>
      <c r="LV179" s="74"/>
      <c r="LW179" s="279"/>
      <c r="LX179" s="76">
        <f t="shared" si="542"/>
        <v>0</v>
      </c>
      <c r="LY179" s="77">
        <f t="shared" si="709"/>
        <v>0</v>
      </c>
      <c r="LZ179" s="77">
        <f t="shared" si="543"/>
        <v>0</v>
      </c>
      <c r="MA179" s="77">
        <f t="shared" si="710"/>
        <v>0</v>
      </c>
      <c r="MB179" s="286">
        <f t="shared" si="711"/>
        <v>0</v>
      </c>
      <c r="MC179" s="73"/>
      <c r="MD179" s="74"/>
      <c r="ME179" s="279"/>
      <c r="MF179" s="76">
        <f t="shared" si="544"/>
        <v>0</v>
      </c>
      <c r="MG179" s="77">
        <f t="shared" si="712"/>
        <v>0</v>
      </c>
      <c r="MH179" s="77">
        <f t="shared" si="545"/>
        <v>0</v>
      </c>
      <c r="MI179" s="77">
        <f t="shared" si="713"/>
        <v>0</v>
      </c>
      <c r="MJ179" s="286">
        <f t="shared" si="714"/>
        <v>0</v>
      </c>
      <c r="MK179" s="73"/>
      <c r="ML179" s="74"/>
      <c r="MM179" s="279"/>
      <c r="MN179" s="287">
        <f t="shared" si="715"/>
        <v>1.074187424221315</v>
      </c>
      <c r="MO179" s="288">
        <f t="shared" si="715"/>
        <v>0</v>
      </c>
      <c r="MP179" s="288">
        <f t="shared" si="715"/>
        <v>1.095223782591876</v>
      </c>
      <c r="MQ179" s="289">
        <f t="shared" si="546"/>
        <v>0</v>
      </c>
      <c r="MR179" s="290">
        <f t="shared" si="716"/>
        <v>1.8856286044780963</v>
      </c>
      <c r="MS179" s="291"/>
      <c r="MT179" s="291">
        <f t="shared" si="547"/>
        <v>1.3561060876052609</v>
      </c>
      <c r="MU179" s="292"/>
      <c r="MV179" s="359">
        <f t="shared" si="548"/>
        <v>0</v>
      </c>
      <c r="MW179" s="360">
        <f t="shared" si="549"/>
        <v>0</v>
      </c>
      <c r="MX179" s="360">
        <f t="shared" si="550"/>
        <v>0.52952251687283547</v>
      </c>
      <c r="MY179" s="360">
        <f t="shared" si="551"/>
        <v>0</v>
      </c>
      <c r="MZ179" s="360">
        <f t="shared" si="552"/>
        <v>0</v>
      </c>
      <c r="NA179" s="360">
        <f t="shared" si="553"/>
        <v>0</v>
      </c>
      <c r="NB179" s="360">
        <f t="shared" si="554"/>
        <v>0.29558152633164336</v>
      </c>
      <c r="NC179" s="360">
        <f t="shared" si="555"/>
        <v>0</v>
      </c>
      <c r="ND179" s="360">
        <f t="shared" si="556"/>
        <v>0</v>
      </c>
      <c r="NE179" s="360">
        <f t="shared" si="557"/>
        <v>0.66273302944907608</v>
      </c>
      <c r="NF179" s="360">
        <f t="shared" si="558"/>
        <v>0</v>
      </c>
      <c r="NG179" s="360">
        <f t="shared" si="559"/>
        <v>0.3977915318245413</v>
      </c>
      <c r="NH179" s="360">
        <f t="shared" si="560"/>
        <v>0</v>
      </c>
      <c r="NI179" s="360">
        <f t="shared" si="561"/>
        <v>0</v>
      </c>
      <c r="NJ179" s="360">
        <f t="shared" si="562"/>
        <v>0</v>
      </c>
      <c r="NK179" s="361">
        <f t="shared" si="563"/>
        <v>0</v>
      </c>
      <c r="NL179" s="145">
        <f t="shared" si="717"/>
        <v>1.8856286044780963</v>
      </c>
      <c r="NM179" s="40"/>
      <c r="NN179" s="56">
        <f t="shared" si="718"/>
        <v>1.3561060876052609</v>
      </c>
      <c r="NO179" s="59"/>
      <c r="NP179" s="55">
        <f t="shared" si="564"/>
        <v>1.074187424221315</v>
      </c>
      <c r="NQ179" s="40"/>
      <c r="NR179" s="56">
        <f t="shared" si="565"/>
        <v>1.095223782591876</v>
      </c>
      <c r="NS179" s="60"/>
      <c r="NT179" s="41"/>
      <c r="NU179" s="86">
        <f t="shared" si="721"/>
        <v>0</v>
      </c>
      <c r="NV179" s="86">
        <f t="shared" si="721"/>
        <v>0</v>
      </c>
      <c r="NW179" s="86">
        <f t="shared" si="721"/>
        <v>0</v>
      </c>
      <c r="NX179" s="86">
        <f t="shared" si="719"/>
        <v>0</v>
      </c>
      <c r="NY179" s="87">
        <f t="shared" si="722"/>
        <v>0</v>
      </c>
      <c r="NZ179" s="87">
        <f t="shared" si="722"/>
        <v>0</v>
      </c>
      <c r="OA179" s="87">
        <f t="shared" si="722"/>
        <v>0</v>
      </c>
      <c r="OB179" s="87">
        <f t="shared" si="720"/>
        <v>0</v>
      </c>
      <c r="OC179" s="26"/>
    </row>
    <row r="180" spans="1:393" thickBot="1" x14ac:dyDescent="0.35">
      <c r="A180" s="136" t="s">
        <v>458</v>
      </c>
      <c r="B180" s="137" t="s">
        <v>459</v>
      </c>
      <c r="C180" s="133" t="s">
        <v>118</v>
      </c>
      <c r="D180" s="64">
        <f>VLOOKUP(B180,[1]УсіТ_1!$A$10:$G$556,6,FALSE)</f>
        <v>155.9</v>
      </c>
      <c r="E180" s="64">
        <f>VLOOKUP(B180,[1]УсіТ_1!$A$10:$G$556,7,FALSE)</f>
        <v>0</v>
      </c>
      <c r="F180" s="38"/>
      <c r="G180" s="38"/>
      <c r="H180" s="39"/>
      <c r="I180" s="256">
        <v>1.5943000000000001</v>
      </c>
      <c r="J180" s="62">
        <v>1.5943000000000001</v>
      </c>
      <c r="K180" s="257">
        <f t="shared" si="566"/>
        <v>0.91590000000000005</v>
      </c>
      <c r="L180" s="258">
        <f t="shared" si="567"/>
        <v>0.91590000000000005</v>
      </c>
      <c r="M180" s="63">
        <v>0</v>
      </c>
      <c r="N180" s="63">
        <v>0</v>
      </c>
      <c r="O180" s="63">
        <v>0.6784</v>
      </c>
      <c r="P180" s="63">
        <v>0</v>
      </c>
      <c r="Q180" s="63">
        <v>0</v>
      </c>
      <c r="R180" s="63">
        <v>0</v>
      </c>
      <c r="S180" s="63">
        <v>0.26579999999999998</v>
      </c>
      <c r="T180" s="63">
        <v>0</v>
      </c>
      <c r="U180" s="63">
        <v>0</v>
      </c>
      <c r="V180" s="63">
        <v>0.313</v>
      </c>
      <c r="W180" s="63">
        <v>0</v>
      </c>
      <c r="X180" s="63">
        <v>0.33710000000000001</v>
      </c>
      <c r="Y180" s="63">
        <v>0</v>
      </c>
      <c r="Z180" s="63">
        <v>0</v>
      </c>
      <c r="AA180" s="63">
        <v>0</v>
      </c>
      <c r="AB180" s="259">
        <v>0</v>
      </c>
      <c r="AC180" s="144">
        <v>0</v>
      </c>
      <c r="AD180" s="70">
        <v>0</v>
      </c>
      <c r="AE180" s="70">
        <v>0</v>
      </c>
      <c r="AF180" s="68">
        <f t="shared" si="568"/>
        <v>0</v>
      </c>
      <c r="AG180" s="68">
        <f t="shared" si="569"/>
        <v>0</v>
      </c>
      <c r="AH180" s="71">
        <v>0</v>
      </c>
      <c r="AI180" s="71">
        <v>0</v>
      </c>
      <c r="AJ180" s="68">
        <f t="shared" si="570"/>
        <v>0</v>
      </c>
      <c r="AK180" s="68">
        <f t="shared" si="571"/>
        <v>0</v>
      </c>
      <c r="AL180" s="71">
        <v>0</v>
      </c>
      <c r="AM180" s="69">
        <f t="shared" si="572"/>
        <v>0</v>
      </c>
      <c r="AN180" s="260">
        <v>0</v>
      </c>
      <c r="AO180" s="71">
        <v>0</v>
      </c>
      <c r="AP180" s="71">
        <v>0</v>
      </c>
      <c r="AQ180" s="68">
        <f t="shared" si="573"/>
        <v>0</v>
      </c>
      <c r="AR180" s="68">
        <f t="shared" si="574"/>
        <v>0</v>
      </c>
      <c r="AS180" s="71">
        <v>0</v>
      </c>
      <c r="AT180" s="261">
        <f t="shared" si="485"/>
        <v>0</v>
      </c>
      <c r="AU180" s="71">
        <v>0</v>
      </c>
      <c r="AV180" s="68">
        <f t="shared" si="575"/>
        <v>0</v>
      </c>
      <c r="AW180" s="68">
        <f t="shared" si="576"/>
        <v>0</v>
      </c>
      <c r="AX180" s="71">
        <v>0</v>
      </c>
      <c r="AY180" s="69">
        <f t="shared" si="577"/>
        <v>0</v>
      </c>
      <c r="AZ180" s="260">
        <v>13</v>
      </c>
      <c r="BA180" s="260">
        <v>66.263166666666805</v>
      </c>
      <c r="BB180" s="260">
        <v>6.9103016666666903</v>
      </c>
      <c r="BC180" s="262">
        <f t="shared" si="578"/>
        <v>5.5282413333333524</v>
      </c>
      <c r="BD180" s="262">
        <f t="shared" si="486"/>
        <v>1.3820603333333379</v>
      </c>
      <c r="BE180" s="260">
        <v>2.59372966666667</v>
      </c>
      <c r="BF180" s="262">
        <f t="shared" si="579"/>
        <v>2.0749837333333363</v>
      </c>
      <c r="BG180" s="262">
        <f t="shared" si="487"/>
        <v>0.51874593333333374</v>
      </c>
      <c r="BH180" s="260">
        <v>8.1704125784228427</v>
      </c>
      <c r="BI180" s="263">
        <f t="shared" si="580"/>
        <v>4.784217766945809</v>
      </c>
      <c r="BJ180" s="68">
        <f t="shared" si="581"/>
        <v>0.11197550438728505</v>
      </c>
      <c r="BK180" s="260">
        <v>4.1965247623833166</v>
      </c>
      <c r="BL180" s="69">
        <f t="shared" si="582"/>
        <v>105.76096240896759</v>
      </c>
      <c r="BM180" s="260">
        <v>0</v>
      </c>
      <c r="BN180" s="260">
        <v>0</v>
      </c>
      <c r="BO180" s="260">
        <v>0</v>
      </c>
      <c r="BP180" s="68">
        <f t="shared" si="583"/>
        <v>0</v>
      </c>
      <c r="BQ180" s="68">
        <f t="shared" si="584"/>
        <v>0</v>
      </c>
      <c r="BR180" s="260">
        <v>0</v>
      </c>
      <c r="BS180" s="260">
        <v>0</v>
      </c>
      <c r="BT180" s="68">
        <f t="shared" si="585"/>
        <v>0</v>
      </c>
      <c r="BU180" s="68">
        <f t="shared" si="586"/>
        <v>0</v>
      </c>
      <c r="BV180" s="260">
        <v>0</v>
      </c>
      <c r="BW180" s="69">
        <f t="shared" si="587"/>
        <v>0</v>
      </c>
      <c r="BX180" s="260">
        <v>0</v>
      </c>
      <c r="BY180" s="260">
        <v>0</v>
      </c>
      <c r="BZ180" s="263">
        <f t="shared" si="588"/>
        <v>0</v>
      </c>
      <c r="CA180" s="263">
        <f t="shared" si="589"/>
        <v>0</v>
      </c>
      <c r="CB180" s="260">
        <v>0</v>
      </c>
      <c r="CC180" s="264">
        <f t="shared" si="590"/>
        <v>0</v>
      </c>
      <c r="CD180" s="260">
        <v>0</v>
      </c>
      <c r="CE180" s="260">
        <v>0</v>
      </c>
      <c r="CF180" s="263">
        <f t="shared" si="591"/>
        <v>0</v>
      </c>
      <c r="CG180" s="263">
        <f t="shared" si="592"/>
        <v>0</v>
      </c>
      <c r="CH180" s="260">
        <v>0</v>
      </c>
      <c r="CI180" s="69">
        <f t="shared" si="593"/>
        <v>0</v>
      </c>
      <c r="CJ180" s="260">
        <v>19.434600095841063</v>
      </c>
      <c r="CK180" s="260">
        <v>4.275612802040099</v>
      </c>
      <c r="CL180" s="260">
        <v>1.8495346442452789</v>
      </c>
      <c r="CM180" s="260">
        <v>1.5114897200026869</v>
      </c>
      <c r="CN180" s="260">
        <v>4.122473373199897</v>
      </c>
      <c r="CO180" s="265">
        <f t="shared" si="594"/>
        <v>0.28956252973356078</v>
      </c>
      <c r="CP180" s="266">
        <f t="shared" si="595"/>
        <v>1.3145001047252656</v>
      </c>
      <c r="CQ180" s="260">
        <v>3.2011059560158226</v>
      </c>
      <c r="CR180" s="265">
        <f t="shared" si="596"/>
        <v>4.3871157127196851E-2</v>
      </c>
      <c r="CS180" s="265">
        <f t="shared" si="597"/>
        <v>1.8744203969688891</v>
      </c>
      <c r="CT180" s="260">
        <v>1.6441663559208446</v>
      </c>
      <c r="CU180" s="267">
        <f t="shared" si="488"/>
        <v>41.432991872715611</v>
      </c>
      <c r="CV180" s="260">
        <v>0</v>
      </c>
      <c r="CW180" s="260">
        <v>0</v>
      </c>
      <c r="CX180" s="68">
        <f t="shared" si="598"/>
        <v>0</v>
      </c>
      <c r="CY180" s="68">
        <f t="shared" si="599"/>
        <v>0</v>
      </c>
      <c r="CZ180" s="260">
        <v>0</v>
      </c>
      <c r="DA180" s="69">
        <f t="shared" si="600"/>
        <v>0</v>
      </c>
      <c r="DB180" s="260">
        <v>0</v>
      </c>
      <c r="DC180" s="260">
        <v>0</v>
      </c>
      <c r="DD180" s="68">
        <f t="shared" si="601"/>
        <v>0</v>
      </c>
      <c r="DE180" s="68">
        <f t="shared" si="602"/>
        <v>0</v>
      </c>
      <c r="DF180" s="260">
        <v>0</v>
      </c>
      <c r="DG180" s="69">
        <f t="shared" si="603"/>
        <v>0</v>
      </c>
      <c r="DH180" s="260">
        <v>17.792738855680323</v>
      </c>
      <c r="DI180" s="260">
        <v>3.9144025482496709</v>
      </c>
      <c r="DJ180" s="260">
        <v>0.27746856382499985</v>
      </c>
      <c r="DK180" s="260">
        <v>12.953113886935276</v>
      </c>
      <c r="DL180" s="68">
        <f t="shared" si="604"/>
        <v>0.90982671941833371</v>
      </c>
      <c r="DM180" s="68">
        <f t="shared" si="605"/>
        <v>4.1302558002159557</v>
      </c>
      <c r="DN180" s="260">
        <v>3.7690571355050202</v>
      </c>
      <c r="DO180" s="68">
        <f t="shared" si="606"/>
        <v>5.1654928042096301E-2</v>
      </c>
      <c r="DP180" s="68">
        <f t="shared" si="607"/>
        <v>2.2069864819235065</v>
      </c>
      <c r="DQ180" s="260">
        <v>1.9358799805094999</v>
      </c>
      <c r="DR180" s="264">
        <f t="shared" si="608"/>
        <v>48.771193164845748</v>
      </c>
      <c r="DS180" s="260">
        <v>0</v>
      </c>
      <c r="DT180" s="260">
        <v>0</v>
      </c>
      <c r="DU180" s="260">
        <v>0</v>
      </c>
      <c r="DV180" s="68">
        <f t="shared" si="609"/>
        <v>0</v>
      </c>
      <c r="DW180" s="68">
        <f t="shared" si="610"/>
        <v>0</v>
      </c>
      <c r="DX180" s="260">
        <v>0</v>
      </c>
      <c r="DY180" s="260">
        <v>0</v>
      </c>
      <c r="DZ180" s="260">
        <v>0</v>
      </c>
      <c r="EA180" s="260">
        <v>0</v>
      </c>
      <c r="EB180" s="68">
        <f t="shared" si="611"/>
        <v>0</v>
      </c>
      <c r="EC180" s="68">
        <f t="shared" si="612"/>
        <v>0</v>
      </c>
      <c r="ED180" s="267">
        <v>0</v>
      </c>
      <c r="EE180" s="69">
        <f t="shared" si="613"/>
        <v>0</v>
      </c>
      <c r="EF180" s="260">
        <v>8.4517422222222098</v>
      </c>
      <c r="EG180" s="260">
        <v>1.8593832888888899</v>
      </c>
      <c r="EH180" s="260">
        <v>21.184742528286066</v>
      </c>
      <c r="EI180" s="260">
        <v>6.1534241330471673</v>
      </c>
      <c r="EJ180" s="268">
        <f t="shared" si="614"/>
        <v>0.43221651110523301</v>
      </c>
      <c r="EK180" s="266">
        <f t="shared" si="615"/>
        <v>1.9620931259116858</v>
      </c>
      <c r="EL180" s="260">
        <v>4.0603219265024277</v>
      </c>
      <c r="EM180" s="268">
        <f t="shared" si="616"/>
        <v>5.5646712002715773E-2</v>
      </c>
      <c r="EN180" s="268">
        <f t="shared" si="617"/>
        <v>2.3775377453512028</v>
      </c>
      <c r="EO180" s="269">
        <f t="shared" si="618"/>
        <v>41.709614098946759</v>
      </c>
      <c r="EP180" s="69">
        <f t="shared" si="619"/>
        <v>52.55411376467292</v>
      </c>
      <c r="EQ180" s="260">
        <v>0</v>
      </c>
      <c r="ER180" s="260">
        <v>0</v>
      </c>
      <c r="ES180" s="260">
        <v>0</v>
      </c>
      <c r="ET180" s="68">
        <f t="shared" si="620"/>
        <v>0</v>
      </c>
      <c r="EU180" s="68">
        <f t="shared" si="621"/>
        <v>0</v>
      </c>
      <c r="EV180" s="260">
        <v>0</v>
      </c>
      <c r="EW180" s="260">
        <v>0</v>
      </c>
      <c r="EX180" s="68">
        <f t="shared" si="622"/>
        <v>0</v>
      </c>
      <c r="EY180" s="68">
        <f t="shared" si="623"/>
        <v>0</v>
      </c>
      <c r="EZ180" s="260">
        <v>0</v>
      </c>
      <c r="FA180" s="69">
        <f t="shared" si="624"/>
        <v>0</v>
      </c>
      <c r="FB180" s="260">
        <v>0</v>
      </c>
      <c r="FC180" s="260">
        <v>0</v>
      </c>
      <c r="FD180" s="68">
        <f t="shared" si="625"/>
        <v>0</v>
      </c>
      <c r="FE180" s="68">
        <f t="shared" si="626"/>
        <v>0</v>
      </c>
      <c r="FF180" s="260">
        <v>0</v>
      </c>
      <c r="FG180" s="69">
        <f t="shared" si="627"/>
        <v>0</v>
      </c>
      <c r="FH180" s="260">
        <v>0</v>
      </c>
      <c r="FI180" s="260">
        <v>0</v>
      </c>
      <c r="FJ180" s="68">
        <f t="shared" si="628"/>
        <v>0</v>
      </c>
      <c r="FK180" s="68">
        <f t="shared" si="629"/>
        <v>0</v>
      </c>
      <c r="FL180" s="260">
        <v>0</v>
      </c>
      <c r="FM180" s="69">
        <f t="shared" si="630"/>
        <v>0</v>
      </c>
      <c r="FN180" s="260">
        <v>0</v>
      </c>
      <c r="FO180" s="260">
        <v>0</v>
      </c>
      <c r="FP180" s="68">
        <f t="shared" si="631"/>
        <v>0</v>
      </c>
      <c r="FQ180" s="68">
        <f t="shared" si="632"/>
        <v>0</v>
      </c>
      <c r="FR180" s="260">
        <v>0</v>
      </c>
      <c r="FS180" s="264">
        <f t="shared" si="633"/>
        <v>0</v>
      </c>
      <c r="FT180" s="270">
        <f t="shared" si="489"/>
        <v>248.51926121120187</v>
      </c>
      <c r="FU180" s="271">
        <f t="shared" si="490"/>
        <v>55.728479812922259</v>
      </c>
      <c r="FV180" s="272">
        <f t="shared" si="634"/>
        <v>23.701062283020327</v>
      </c>
      <c r="FW180" s="272">
        <f t="shared" si="491"/>
        <v>9.1147147866693743</v>
      </c>
      <c r="FX180" s="272">
        <f t="shared" si="492"/>
        <v>66.263166666666805</v>
      </c>
      <c r="FY180" s="272">
        <f t="shared" si="493"/>
        <v>0</v>
      </c>
      <c r="FZ180" s="272">
        <f t="shared" si="494"/>
        <v>0</v>
      </c>
      <c r="GA180" s="272">
        <f t="shared" si="495"/>
        <v>0</v>
      </c>
      <c r="GB180" s="272">
        <f t="shared" si="496"/>
        <v>0</v>
      </c>
      <c r="GC180" s="272">
        <f t="shared" si="497"/>
        <v>0</v>
      </c>
      <c r="GD180" s="272">
        <f t="shared" si="498"/>
        <v>0</v>
      </c>
      <c r="GE180" s="272">
        <f t="shared" si="499"/>
        <v>23.22901139318234</v>
      </c>
      <c r="GF180" s="273">
        <f t="shared" si="500"/>
        <v>9.0363558176405459</v>
      </c>
      <c r="GG180" s="273">
        <f t="shared" si="501"/>
        <v>1.6316057602571274</v>
      </c>
      <c r="GH180" s="272">
        <f t="shared" si="635"/>
        <v>19.200897596446115</v>
      </c>
      <c r="GI180" s="274">
        <f t="shared" si="636"/>
        <v>13.716658117251077</v>
      </c>
      <c r="GJ180" s="275">
        <f t="shared" si="502"/>
        <v>0.26314830155929397</v>
      </c>
      <c r="GK180" s="271">
        <f t="shared" si="637"/>
        <v>197.23733253890722</v>
      </c>
      <c r="GL180" s="276">
        <f t="shared" si="638"/>
        <v>248.51903899902308</v>
      </c>
      <c r="GM180" s="272">
        <f t="shared" si="639"/>
        <v>78.481493747813872</v>
      </c>
      <c r="GN180" s="272">
        <f t="shared" si="640"/>
        <v>11.009468848485795</v>
      </c>
      <c r="GO180" s="277">
        <f t="shared" si="641"/>
        <v>0.39790384881793378</v>
      </c>
      <c r="GP180" s="278">
        <f t="shared" si="642"/>
        <v>5.5818382386174571E-2</v>
      </c>
      <c r="GQ180" s="279">
        <f t="shared" si="643"/>
        <v>1.0635553957687429</v>
      </c>
      <c r="GR180" s="280">
        <f t="shared" si="644"/>
        <v>197.23733253890722</v>
      </c>
      <c r="GS180" s="272">
        <f t="shared" si="645"/>
        <v>78.481493747813872</v>
      </c>
      <c r="GT180" s="272">
        <f t="shared" si="503"/>
        <v>11.009468848485795</v>
      </c>
      <c r="GU180" s="73">
        <f t="shared" si="646"/>
        <v>0.39790384881793378</v>
      </c>
      <c r="GV180" s="74">
        <f t="shared" si="647"/>
        <v>5.5818382386174571E-2</v>
      </c>
      <c r="GW180" s="279">
        <f t="shared" si="648"/>
        <v>1.0635553957687429</v>
      </c>
      <c r="GX180" s="280">
        <f t="shared" si="649"/>
        <v>113.30006078575835</v>
      </c>
      <c r="GY180" s="272">
        <f t="shared" si="504"/>
        <v>72.64474807213999</v>
      </c>
      <c r="GZ180" s="272">
        <f t="shared" si="505"/>
        <v>3.2942682774318217</v>
      </c>
      <c r="HA180" s="73">
        <f t="shared" si="650"/>
        <v>0.64117130713200221</v>
      </c>
      <c r="HB180" s="74">
        <f t="shared" si="651"/>
        <v>2.9075609091340455E-2</v>
      </c>
      <c r="HC180" s="279">
        <f t="shared" si="652"/>
        <v>1.0929889563846269</v>
      </c>
      <c r="HD180" s="280">
        <f t="shared" si="653"/>
        <v>113.30006078575835</v>
      </c>
      <c r="HE180" s="272">
        <f t="shared" si="506"/>
        <v>72.64474807213999</v>
      </c>
      <c r="HF180" s="272">
        <f t="shared" si="507"/>
        <v>3.2942682774318217</v>
      </c>
      <c r="HG180" s="73">
        <f t="shared" si="654"/>
        <v>0.64117130713200221</v>
      </c>
      <c r="HH180" s="74">
        <f t="shared" si="655"/>
        <v>2.9075609091340455E-2</v>
      </c>
      <c r="HI180" s="281">
        <f t="shared" si="656"/>
        <v>1.0929889563846269</v>
      </c>
      <c r="HJ180" s="72">
        <f t="shared" si="508"/>
        <v>1.6956263674741068</v>
      </c>
      <c r="HK180" s="73">
        <f t="shared" si="657"/>
        <v>1.6956263674741068</v>
      </c>
      <c r="HL180" s="73">
        <f t="shared" si="509"/>
        <v>1.0010685851526799</v>
      </c>
      <c r="HM180" s="74">
        <f t="shared" si="658"/>
        <v>1.0010685851526799</v>
      </c>
      <c r="HN180" s="75"/>
      <c r="HO180" s="75"/>
      <c r="HP180" s="76">
        <f t="shared" si="659"/>
        <v>0</v>
      </c>
      <c r="HQ180" s="77">
        <f t="shared" si="660"/>
        <v>0</v>
      </c>
      <c r="HR180" s="77">
        <f t="shared" si="661"/>
        <v>0</v>
      </c>
      <c r="HS180" s="77">
        <f t="shared" si="662"/>
        <v>0</v>
      </c>
      <c r="HT180" s="282">
        <f t="shared" si="663"/>
        <v>0</v>
      </c>
      <c r="HU180" s="73"/>
      <c r="HV180" s="74"/>
      <c r="HW180" s="279"/>
      <c r="HX180" s="76">
        <f t="shared" si="664"/>
        <v>0</v>
      </c>
      <c r="HY180" s="77">
        <f t="shared" si="665"/>
        <v>0</v>
      </c>
      <c r="HZ180" s="77">
        <f t="shared" si="510"/>
        <v>0</v>
      </c>
      <c r="IA180" s="77">
        <f t="shared" si="666"/>
        <v>0</v>
      </c>
      <c r="IB180" s="282">
        <f t="shared" si="667"/>
        <v>0</v>
      </c>
      <c r="IC180" s="73"/>
      <c r="ID180" s="74"/>
      <c r="IE180" s="279"/>
      <c r="IF180" s="76">
        <f t="shared" si="511"/>
        <v>5.8367456756738871</v>
      </c>
      <c r="IG180" s="77">
        <f t="shared" si="668"/>
        <v>6.6422749463736404</v>
      </c>
      <c r="IH180" s="77">
        <f t="shared" si="512"/>
        <v>7.7152005710539733</v>
      </c>
      <c r="II180" s="77">
        <f t="shared" si="669"/>
        <v>8.9095136194531293</v>
      </c>
      <c r="IJ180" s="282">
        <f t="shared" si="670"/>
        <v>83.937271753148877</v>
      </c>
      <c r="IK180" s="73">
        <f t="shared" si="671"/>
        <v>6.953699535099464E-2</v>
      </c>
      <c r="IL180" s="74">
        <f t="shared" si="672"/>
        <v>9.1916265681634329E-2</v>
      </c>
      <c r="IM180" s="279">
        <f t="shared" si="673"/>
        <v>1.0238254386559078</v>
      </c>
      <c r="IN180" s="76">
        <f t="shared" si="513"/>
        <v>0</v>
      </c>
      <c r="IO180" s="77">
        <f t="shared" si="674"/>
        <v>0</v>
      </c>
      <c r="IP180" s="77">
        <f t="shared" si="514"/>
        <v>0</v>
      </c>
      <c r="IQ180" s="77">
        <f t="shared" si="675"/>
        <v>0</v>
      </c>
      <c r="IR180" s="282">
        <f t="shared" si="676"/>
        <v>0</v>
      </c>
      <c r="IS180" s="283"/>
      <c r="IT180" s="284"/>
      <c r="IU180" s="285"/>
      <c r="IV180" s="76">
        <f t="shared" si="515"/>
        <v>0</v>
      </c>
      <c r="IW180" s="77">
        <f t="shared" si="677"/>
        <v>0</v>
      </c>
      <c r="IX180" s="77">
        <f t="shared" si="678"/>
        <v>0</v>
      </c>
      <c r="IY180" s="77">
        <f t="shared" si="679"/>
        <v>0</v>
      </c>
      <c r="IZ180" s="282">
        <f t="shared" si="680"/>
        <v>0</v>
      </c>
      <c r="JA180" s="283"/>
      <c r="JB180" s="284"/>
      <c r="JC180" s="285"/>
      <c r="JD180" s="76">
        <f t="shared" si="516"/>
        <v>0</v>
      </c>
      <c r="JE180" s="77">
        <f t="shared" si="681"/>
        <v>0</v>
      </c>
      <c r="JF180" s="77">
        <f t="shared" si="517"/>
        <v>0</v>
      </c>
      <c r="JG180" s="77">
        <f t="shared" si="682"/>
        <v>0</v>
      </c>
      <c r="JH180" s="282">
        <f t="shared" si="683"/>
        <v>0</v>
      </c>
      <c r="JI180" s="283"/>
      <c r="JJ180" s="284"/>
      <c r="JK180" s="285"/>
      <c r="JL180" s="76">
        <f t="shared" si="518"/>
        <v>27.600695909948033</v>
      </c>
      <c r="JM180" s="77">
        <f t="shared" si="684"/>
        <v>31.40986795247996</v>
      </c>
      <c r="JN180" s="77">
        <f t="shared" si="519"/>
        <v>1.8449234068634444</v>
      </c>
      <c r="JO180" s="77">
        <f t="shared" si="685"/>
        <v>2.1305175502459055</v>
      </c>
      <c r="JP180" s="282">
        <f t="shared" si="686"/>
        <v>32.883326883107628</v>
      </c>
      <c r="JQ180" s="73">
        <f t="shared" si="520"/>
        <v>0.83935229571089065</v>
      </c>
      <c r="JR180" s="74">
        <f t="shared" si="521"/>
        <v>5.610513234934246E-2</v>
      </c>
      <c r="JS180" s="279">
        <f t="shared" si="687"/>
        <v>1.1245240848187381</v>
      </c>
      <c r="JT180" s="76">
        <f t="shared" si="522"/>
        <v>0</v>
      </c>
      <c r="JU180" s="77">
        <f t="shared" si="688"/>
        <v>0</v>
      </c>
      <c r="JV180" s="77">
        <f t="shared" si="523"/>
        <v>0</v>
      </c>
      <c r="JW180" s="77">
        <f t="shared" si="689"/>
        <v>0</v>
      </c>
      <c r="JX180" s="282">
        <f t="shared" si="690"/>
        <v>0</v>
      </c>
      <c r="JY180" s="73"/>
      <c r="JZ180" s="74"/>
      <c r="KA180" s="279"/>
      <c r="KB180" s="76">
        <f t="shared" si="524"/>
        <v>0</v>
      </c>
      <c r="KC180" s="77">
        <f t="shared" si="691"/>
        <v>0</v>
      </c>
      <c r="KD180" s="77">
        <f t="shared" si="525"/>
        <v>0</v>
      </c>
      <c r="KE180" s="77">
        <f t="shared" si="692"/>
        <v>0</v>
      </c>
      <c r="KF180" s="282">
        <f t="shared" si="693"/>
        <v>0</v>
      </c>
      <c r="KG180" s="73"/>
      <c r="KH180" s="74"/>
      <c r="KI180" s="279"/>
      <c r="KJ180" s="76">
        <f t="shared" si="526"/>
        <v>29.438576988140138</v>
      </c>
      <c r="KK180" s="77">
        <f t="shared" si="694"/>
        <v>33.501394998273355</v>
      </c>
      <c r="KL180" s="77">
        <f t="shared" si="527"/>
        <v>0.96148164746042997</v>
      </c>
      <c r="KM180" s="77">
        <f t="shared" si="695"/>
        <v>1.1103190064873045</v>
      </c>
      <c r="KN180" s="282">
        <f t="shared" si="696"/>
        <v>38.707296162575986</v>
      </c>
      <c r="KO180" s="73">
        <f t="shared" si="528"/>
        <v>0.76054335762679082</v>
      </c>
      <c r="KP180" s="74">
        <f t="shared" si="529"/>
        <v>2.4839803933141554E-2</v>
      </c>
      <c r="KQ180" s="279">
        <f t="shared" si="530"/>
        <v>1.1088077904349238</v>
      </c>
      <c r="KR180" s="76">
        <f t="shared" si="531"/>
        <v>0</v>
      </c>
      <c r="KS180" s="77">
        <f t="shared" si="697"/>
        <v>0</v>
      </c>
      <c r="KT180" s="77">
        <f t="shared" si="532"/>
        <v>0</v>
      </c>
      <c r="KU180" s="77">
        <f t="shared" si="698"/>
        <v>0</v>
      </c>
      <c r="KV180" s="282">
        <f t="shared" si="699"/>
        <v>0</v>
      </c>
      <c r="KW180" s="73"/>
      <c r="KX180" s="74"/>
      <c r="KY180" s="279"/>
      <c r="KZ180" s="76">
        <f t="shared" si="533"/>
        <v>15.605475174051824</v>
      </c>
      <c r="LA180" s="77">
        <f t="shared" si="700"/>
        <v>17.759186802822715</v>
      </c>
      <c r="LB180" s="77">
        <f t="shared" si="534"/>
        <v>0.48786322310794877</v>
      </c>
      <c r="LC180" s="77">
        <f t="shared" si="701"/>
        <v>0.56338445004505922</v>
      </c>
      <c r="LD180" s="286">
        <f t="shared" si="702"/>
        <v>41.709614098946759</v>
      </c>
      <c r="LE180" s="73">
        <f t="shared" si="535"/>
        <v>0.37414575778695325</v>
      </c>
      <c r="LF180" s="74">
        <f t="shared" si="536"/>
        <v>1.1696661157080046E-2</v>
      </c>
      <c r="LG180" s="279">
        <f t="shared" si="537"/>
        <v>1.0534464991792936</v>
      </c>
      <c r="LH180" s="76">
        <f t="shared" si="538"/>
        <v>0</v>
      </c>
      <c r="LI180" s="77">
        <f t="shared" si="703"/>
        <v>0</v>
      </c>
      <c r="LJ180" s="77">
        <f t="shared" si="539"/>
        <v>0</v>
      </c>
      <c r="LK180" s="77">
        <f t="shared" si="704"/>
        <v>0</v>
      </c>
      <c r="LL180" s="282">
        <f t="shared" si="705"/>
        <v>0</v>
      </c>
      <c r="LM180" s="73"/>
      <c r="LN180" s="74"/>
      <c r="LO180" s="279"/>
      <c r="LP180" s="76">
        <f t="shared" si="540"/>
        <v>0</v>
      </c>
      <c r="LQ180" s="77">
        <f t="shared" si="706"/>
        <v>0</v>
      </c>
      <c r="LR180" s="77">
        <f t="shared" si="541"/>
        <v>0</v>
      </c>
      <c r="LS180" s="77">
        <f t="shared" si="707"/>
        <v>0</v>
      </c>
      <c r="LT180" s="282">
        <f t="shared" si="708"/>
        <v>0</v>
      </c>
      <c r="LU180" s="73"/>
      <c r="LV180" s="74"/>
      <c r="LW180" s="279"/>
      <c r="LX180" s="76">
        <f t="shared" si="542"/>
        <v>0</v>
      </c>
      <c r="LY180" s="77">
        <f t="shared" si="709"/>
        <v>0</v>
      </c>
      <c r="LZ180" s="77">
        <f t="shared" si="543"/>
        <v>0</v>
      </c>
      <c r="MA180" s="77">
        <f t="shared" si="710"/>
        <v>0</v>
      </c>
      <c r="MB180" s="286">
        <f t="shared" si="711"/>
        <v>0</v>
      </c>
      <c r="MC180" s="73"/>
      <c r="MD180" s="74"/>
      <c r="ME180" s="279"/>
      <c r="MF180" s="76">
        <f t="shared" si="544"/>
        <v>0</v>
      </c>
      <c r="MG180" s="77">
        <f t="shared" si="712"/>
        <v>0</v>
      </c>
      <c r="MH180" s="77">
        <f t="shared" si="545"/>
        <v>0</v>
      </c>
      <c r="MI180" s="77">
        <f t="shared" si="713"/>
        <v>0</v>
      </c>
      <c r="MJ180" s="286">
        <f t="shared" si="714"/>
        <v>0</v>
      </c>
      <c r="MK180" s="73"/>
      <c r="ML180" s="74"/>
      <c r="MM180" s="279"/>
      <c r="MN180" s="287">
        <f t="shared" si="715"/>
        <v>1.063561019010512</v>
      </c>
      <c r="MO180" s="288">
        <f t="shared" si="715"/>
        <v>0</v>
      </c>
      <c r="MP180" s="288">
        <f t="shared" si="715"/>
        <v>1.092992854049887</v>
      </c>
      <c r="MQ180" s="289">
        <f t="shared" si="546"/>
        <v>0</v>
      </c>
      <c r="MR180" s="290">
        <f t="shared" si="716"/>
        <v>1.6956353326084594</v>
      </c>
      <c r="MS180" s="291"/>
      <c r="MT180" s="291">
        <f t="shared" si="547"/>
        <v>1.0010721550242916</v>
      </c>
      <c r="MU180" s="292"/>
      <c r="MV180" s="359">
        <f t="shared" si="548"/>
        <v>0</v>
      </c>
      <c r="MW180" s="360">
        <f t="shared" si="549"/>
        <v>0</v>
      </c>
      <c r="MX180" s="360">
        <f t="shared" si="550"/>
        <v>0.69456317758416786</v>
      </c>
      <c r="MY180" s="360">
        <f t="shared" si="551"/>
        <v>0</v>
      </c>
      <c r="MZ180" s="360">
        <f t="shared" si="552"/>
        <v>0</v>
      </c>
      <c r="NA180" s="360">
        <f t="shared" si="553"/>
        <v>0</v>
      </c>
      <c r="NB180" s="360">
        <f t="shared" si="554"/>
        <v>0.29889850174482058</v>
      </c>
      <c r="NC180" s="360">
        <f t="shared" si="555"/>
        <v>0</v>
      </c>
      <c r="ND180" s="360">
        <f t="shared" si="556"/>
        <v>0</v>
      </c>
      <c r="NE180" s="360">
        <f t="shared" si="557"/>
        <v>0.34705683840613116</v>
      </c>
      <c r="NF180" s="360">
        <f t="shared" si="558"/>
        <v>0</v>
      </c>
      <c r="NG180" s="360">
        <f t="shared" si="559"/>
        <v>0.35511681487333985</v>
      </c>
      <c r="NH180" s="360">
        <f t="shared" si="560"/>
        <v>0</v>
      </c>
      <c r="NI180" s="360">
        <f t="shared" si="561"/>
        <v>0</v>
      </c>
      <c r="NJ180" s="360">
        <f t="shared" si="562"/>
        <v>0</v>
      </c>
      <c r="NK180" s="361">
        <f t="shared" si="563"/>
        <v>0</v>
      </c>
      <c r="NL180" s="145">
        <f t="shared" si="717"/>
        <v>1.6956353326084594</v>
      </c>
      <c r="NM180" s="40"/>
      <c r="NN180" s="56">
        <f t="shared" si="718"/>
        <v>1.0010721550242916</v>
      </c>
      <c r="NO180" s="59"/>
      <c r="NP180" s="55">
        <f t="shared" si="564"/>
        <v>1.063561019010512</v>
      </c>
      <c r="NQ180" s="40"/>
      <c r="NR180" s="56">
        <f t="shared" si="565"/>
        <v>1.092992854049887</v>
      </c>
      <c r="NS180" s="60"/>
      <c r="NT180" s="41"/>
      <c r="NU180" s="86">
        <f t="shared" si="721"/>
        <v>0</v>
      </c>
      <c r="NV180" s="86">
        <f t="shared" si="721"/>
        <v>0</v>
      </c>
      <c r="NW180" s="86">
        <f t="shared" si="721"/>
        <v>0</v>
      </c>
      <c r="NX180" s="86">
        <f t="shared" si="719"/>
        <v>0</v>
      </c>
      <c r="NY180" s="87">
        <f t="shared" si="722"/>
        <v>0</v>
      </c>
      <c r="NZ180" s="87">
        <f t="shared" si="722"/>
        <v>0</v>
      </c>
      <c r="OA180" s="87">
        <f t="shared" si="722"/>
        <v>0</v>
      </c>
      <c r="OB180" s="87">
        <f t="shared" si="720"/>
        <v>0</v>
      </c>
      <c r="OC180" s="26"/>
    </row>
    <row r="181" spans="1:393" thickBot="1" x14ac:dyDescent="0.35">
      <c r="A181" s="136" t="s">
        <v>460</v>
      </c>
      <c r="B181" s="137" t="s">
        <v>461</v>
      </c>
      <c r="C181" s="133" t="s">
        <v>118</v>
      </c>
      <c r="D181" s="64">
        <f>VLOOKUP(B181,[1]УсіТ_1!$A$10:$G$556,6,FALSE)</f>
        <v>134</v>
      </c>
      <c r="E181" s="64">
        <f>VLOOKUP(B181,[1]УсіТ_1!$A$10:$G$556,7,FALSE)</f>
        <v>0</v>
      </c>
      <c r="F181" s="38">
        <v>212.5</v>
      </c>
      <c r="G181" s="38"/>
      <c r="H181" s="39"/>
      <c r="I181" s="256">
        <v>1.8517999999999999</v>
      </c>
      <c r="J181" s="62">
        <v>1.8517999999999999</v>
      </c>
      <c r="K181" s="257">
        <f t="shared" si="566"/>
        <v>1.1839999999999999</v>
      </c>
      <c r="L181" s="258">
        <f t="shared" si="567"/>
        <v>1.1839999999999999</v>
      </c>
      <c r="M181" s="63">
        <v>0</v>
      </c>
      <c r="N181" s="63">
        <v>0</v>
      </c>
      <c r="O181" s="63">
        <v>0.66779999999999995</v>
      </c>
      <c r="P181" s="63">
        <v>0</v>
      </c>
      <c r="Q181" s="63">
        <v>0</v>
      </c>
      <c r="R181" s="63">
        <v>0</v>
      </c>
      <c r="S181" s="63">
        <v>0.26700000000000002</v>
      </c>
      <c r="T181" s="63">
        <v>0</v>
      </c>
      <c r="U181" s="63">
        <v>0</v>
      </c>
      <c r="V181" s="63">
        <v>0.52629999999999999</v>
      </c>
      <c r="W181" s="63">
        <v>0</v>
      </c>
      <c r="X181" s="63">
        <v>0.39069999999999999</v>
      </c>
      <c r="Y181" s="63">
        <v>0</v>
      </c>
      <c r="Z181" s="63">
        <v>0</v>
      </c>
      <c r="AA181" s="63">
        <v>0</v>
      </c>
      <c r="AB181" s="259">
        <v>0</v>
      </c>
      <c r="AC181" s="144">
        <v>0</v>
      </c>
      <c r="AD181" s="70">
        <v>0</v>
      </c>
      <c r="AE181" s="70">
        <v>0</v>
      </c>
      <c r="AF181" s="68">
        <f t="shared" si="568"/>
        <v>0</v>
      </c>
      <c r="AG181" s="68">
        <f t="shared" si="569"/>
        <v>0</v>
      </c>
      <c r="AH181" s="71">
        <v>0</v>
      </c>
      <c r="AI181" s="71">
        <v>0</v>
      </c>
      <c r="AJ181" s="68">
        <f t="shared" si="570"/>
        <v>0</v>
      </c>
      <c r="AK181" s="68">
        <f t="shared" si="571"/>
        <v>0</v>
      </c>
      <c r="AL181" s="71">
        <v>0</v>
      </c>
      <c r="AM181" s="69">
        <f t="shared" si="572"/>
        <v>0</v>
      </c>
      <c r="AN181" s="260">
        <v>0</v>
      </c>
      <c r="AO181" s="71">
        <v>0</v>
      </c>
      <c r="AP181" s="71">
        <v>0</v>
      </c>
      <c r="AQ181" s="68">
        <f t="shared" si="573"/>
        <v>0</v>
      </c>
      <c r="AR181" s="68">
        <f t="shared" si="574"/>
        <v>0</v>
      </c>
      <c r="AS181" s="71">
        <v>0</v>
      </c>
      <c r="AT181" s="261">
        <f t="shared" si="485"/>
        <v>0</v>
      </c>
      <c r="AU181" s="71">
        <v>0</v>
      </c>
      <c r="AV181" s="68">
        <f t="shared" si="575"/>
        <v>0</v>
      </c>
      <c r="AW181" s="68">
        <f t="shared" si="576"/>
        <v>0</v>
      </c>
      <c r="AX181" s="71">
        <v>0</v>
      </c>
      <c r="AY181" s="69">
        <f t="shared" si="577"/>
        <v>0</v>
      </c>
      <c r="AZ181" s="260">
        <v>11</v>
      </c>
      <c r="BA181" s="260">
        <v>56.068833333333501</v>
      </c>
      <c r="BB181" s="260">
        <v>5.8471783333333498</v>
      </c>
      <c r="BC181" s="262">
        <f t="shared" si="578"/>
        <v>4.6777426666666804</v>
      </c>
      <c r="BD181" s="262">
        <f t="shared" si="486"/>
        <v>1.1694356666666694</v>
      </c>
      <c r="BE181" s="260">
        <v>2.19469433333333</v>
      </c>
      <c r="BF181" s="262">
        <f t="shared" si="579"/>
        <v>1.7557554666666642</v>
      </c>
      <c r="BG181" s="262">
        <f t="shared" si="487"/>
        <v>0.43893886666666582</v>
      </c>
      <c r="BH181" s="260">
        <v>6.9134260278962563</v>
      </c>
      <c r="BI181" s="263">
        <f t="shared" si="580"/>
        <v>4.0481842643387642</v>
      </c>
      <c r="BJ181" s="68">
        <f t="shared" si="581"/>
        <v>9.4748503712318188E-2</v>
      </c>
      <c r="BK181" s="260">
        <v>3.5509055681705006</v>
      </c>
      <c r="BL181" s="69">
        <f t="shared" si="582"/>
        <v>89.490045115280324</v>
      </c>
      <c r="BM181" s="260">
        <v>0</v>
      </c>
      <c r="BN181" s="260">
        <v>0</v>
      </c>
      <c r="BO181" s="260">
        <v>0</v>
      </c>
      <c r="BP181" s="68">
        <f t="shared" si="583"/>
        <v>0</v>
      </c>
      <c r="BQ181" s="68">
        <f t="shared" si="584"/>
        <v>0</v>
      </c>
      <c r="BR181" s="260">
        <v>0</v>
      </c>
      <c r="BS181" s="260">
        <v>0</v>
      </c>
      <c r="BT181" s="68">
        <f t="shared" si="585"/>
        <v>0</v>
      </c>
      <c r="BU181" s="68">
        <f t="shared" si="586"/>
        <v>0</v>
      </c>
      <c r="BV181" s="260">
        <v>0</v>
      </c>
      <c r="BW181" s="69">
        <f t="shared" si="587"/>
        <v>0</v>
      </c>
      <c r="BX181" s="260">
        <v>0</v>
      </c>
      <c r="BY181" s="260">
        <v>0</v>
      </c>
      <c r="BZ181" s="263">
        <f t="shared" si="588"/>
        <v>0</v>
      </c>
      <c r="CA181" s="263">
        <f t="shared" si="589"/>
        <v>0</v>
      </c>
      <c r="CB181" s="260">
        <v>0</v>
      </c>
      <c r="CC181" s="264">
        <f t="shared" si="590"/>
        <v>0</v>
      </c>
      <c r="CD181" s="260">
        <v>0</v>
      </c>
      <c r="CE181" s="260">
        <v>0</v>
      </c>
      <c r="CF181" s="263">
        <f t="shared" si="591"/>
        <v>0</v>
      </c>
      <c r="CG181" s="263">
        <f t="shared" si="592"/>
        <v>0</v>
      </c>
      <c r="CH181" s="260">
        <v>0</v>
      </c>
      <c r="CI181" s="69">
        <f t="shared" si="593"/>
        <v>0</v>
      </c>
      <c r="CJ181" s="260">
        <v>16.764935297259157</v>
      </c>
      <c r="CK181" s="260">
        <v>3.6882864366476795</v>
      </c>
      <c r="CL181" s="260">
        <v>1.5947497409482669</v>
      </c>
      <c r="CM181" s="260">
        <v>1.2991637105860168</v>
      </c>
      <c r="CN181" s="260">
        <v>3.5873484751789659</v>
      </c>
      <c r="CO181" s="265">
        <f t="shared" si="594"/>
        <v>0.25197535689657058</v>
      </c>
      <c r="CP181" s="266">
        <f t="shared" si="595"/>
        <v>1.1438691094925153</v>
      </c>
      <c r="CQ181" s="260">
        <v>2.7646642617225328</v>
      </c>
      <c r="CR181" s="265">
        <f t="shared" si="596"/>
        <v>3.7889723706907311E-2</v>
      </c>
      <c r="CS181" s="265">
        <f t="shared" si="597"/>
        <v>1.6188602171086761</v>
      </c>
      <c r="CT181" s="260">
        <v>1.4199992212061745</v>
      </c>
      <c r="CU181" s="267">
        <f t="shared" si="488"/>
        <v>35.783980119555331</v>
      </c>
      <c r="CV181" s="260">
        <v>0</v>
      </c>
      <c r="CW181" s="260">
        <v>0</v>
      </c>
      <c r="CX181" s="68">
        <f t="shared" si="598"/>
        <v>0</v>
      </c>
      <c r="CY181" s="68">
        <f t="shared" si="599"/>
        <v>0</v>
      </c>
      <c r="CZ181" s="260">
        <v>0</v>
      </c>
      <c r="DA181" s="69">
        <f t="shared" si="600"/>
        <v>0</v>
      </c>
      <c r="DB181" s="260">
        <v>0</v>
      </c>
      <c r="DC181" s="260">
        <v>0</v>
      </c>
      <c r="DD181" s="68">
        <f t="shared" si="601"/>
        <v>0</v>
      </c>
      <c r="DE181" s="68">
        <f t="shared" si="602"/>
        <v>0</v>
      </c>
      <c r="DF181" s="260">
        <v>0</v>
      </c>
      <c r="DG181" s="69">
        <f t="shared" si="603"/>
        <v>0</v>
      </c>
      <c r="DH181" s="260">
        <v>25.729875840172479</v>
      </c>
      <c r="DI181" s="260">
        <v>5.6605726848379456</v>
      </c>
      <c r="DJ181" s="260">
        <v>0.40213127369166646</v>
      </c>
      <c r="DK181" s="260">
        <v>18.731349611645562</v>
      </c>
      <c r="DL181" s="68">
        <f t="shared" si="604"/>
        <v>1.3156899967219842</v>
      </c>
      <c r="DM181" s="68">
        <f t="shared" si="605"/>
        <v>5.9727155998685273</v>
      </c>
      <c r="DN181" s="260">
        <v>5.44900345408616</v>
      </c>
      <c r="DO181" s="68">
        <f t="shared" si="606"/>
        <v>7.4678592338250818E-2</v>
      </c>
      <c r="DP181" s="68">
        <f t="shared" si="607"/>
        <v>3.1906857685539673</v>
      </c>
      <c r="DQ181" s="260">
        <v>2.7987415210884201</v>
      </c>
      <c r="DR181" s="264">
        <f t="shared" si="608"/>
        <v>70.526009262626673</v>
      </c>
      <c r="DS181" s="260">
        <v>0</v>
      </c>
      <c r="DT181" s="260">
        <v>0</v>
      </c>
      <c r="DU181" s="260">
        <v>0</v>
      </c>
      <c r="DV181" s="68">
        <f t="shared" si="609"/>
        <v>0</v>
      </c>
      <c r="DW181" s="68">
        <f t="shared" si="610"/>
        <v>0</v>
      </c>
      <c r="DX181" s="260">
        <v>0</v>
      </c>
      <c r="DY181" s="260">
        <v>0</v>
      </c>
      <c r="DZ181" s="260">
        <v>0</v>
      </c>
      <c r="EA181" s="260">
        <v>0</v>
      </c>
      <c r="EB181" s="68">
        <f t="shared" si="611"/>
        <v>0</v>
      </c>
      <c r="EC181" s="68">
        <f t="shared" si="612"/>
        <v>0</v>
      </c>
      <c r="ED181" s="267">
        <v>0</v>
      </c>
      <c r="EE181" s="69">
        <f t="shared" si="613"/>
        <v>0</v>
      </c>
      <c r="EF181" s="260">
        <v>8.4200166666666298</v>
      </c>
      <c r="EG181" s="260">
        <v>1.8524036666666599</v>
      </c>
      <c r="EH181" s="260">
        <v>21.103371417174966</v>
      </c>
      <c r="EI181" s="260">
        <v>6.1303258422975073</v>
      </c>
      <c r="EJ181" s="268">
        <f t="shared" si="614"/>
        <v>0.43059408716297687</v>
      </c>
      <c r="EK181" s="266">
        <f t="shared" si="615"/>
        <v>1.9547279587266677</v>
      </c>
      <c r="EL181" s="260">
        <v>4.0448811346181781</v>
      </c>
      <c r="EM181" s="268">
        <f t="shared" si="616"/>
        <v>5.5435095949942129E-2</v>
      </c>
      <c r="EN181" s="268">
        <f t="shared" si="617"/>
        <v>2.3684963279002127</v>
      </c>
      <c r="EO181" s="269">
        <f t="shared" si="618"/>
        <v>41.550998727423945</v>
      </c>
      <c r="EP181" s="69">
        <f t="shared" si="619"/>
        <v>52.354258396554172</v>
      </c>
      <c r="EQ181" s="260">
        <v>0</v>
      </c>
      <c r="ER181" s="260">
        <v>0</v>
      </c>
      <c r="ES181" s="260">
        <v>0</v>
      </c>
      <c r="ET181" s="68">
        <f t="shared" si="620"/>
        <v>0</v>
      </c>
      <c r="EU181" s="68">
        <f t="shared" si="621"/>
        <v>0</v>
      </c>
      <c r="EV181" s="260">
        <v>0</v>
      </c>
      <c r="EW181" s="260">
        <v>0</v>
      </c>
      <c r="EX181" s="68">
        <f t="shared" si="622"/>
        <v>0</v>
      </c>
      <c r="EY181" s="68">
        <f t="shared" si="623"/>
        <v>0</v>
      </c>
      <c r="EZ181" s="260">
        <v>0</v>
      </c>
      <c r="FA181" s="69">
        <f t="shared" si="624"/>
        <v>0</v>
      </c>
      <c r="FB181" s="260">
        <v>0</v>
      </c>
      <c r="FC181" s="260">
        <v>0</v>
      </c>
      <c r="FD181" s="68">
        <f t="shared" si="625"/>
        <v>0</v>
      </c>
      <c r="FE181" s="68">
        <f t="shared" si="626"/>
        <v>0</v>
      </c>
      <c r="FF181" s="260">
        <v>0</v>
      </c>
      <c r="FG181" s="69">
        <f t="shared" si="627"/>
        <v>0</v>
      </c>
      <c r="FH181" s="260">
        <v>0</v>
      </c>
      <c r="FI181" s="260">
        <v>0</v>
      </c>
      <c r="FJ181" s="68">
        <f t="shared" si="628"/>
        <v>0</v>
      </c>
      <c r="FK181" s="68">
        <f t="shared" si="629"/>
        <v>0</v>
      </c>
      <c r="FL181" s="260">
        <v>0</v>
      </c>
      <c r="FM181" s="69">
        <f t="shared" si="630"/>
        <v>0</v>
      </c>
      <c r="FN181" s="260">
        <v>0</v>
      </c>
      <c r="FO181" s="260">
        <v>0</v>
      </c>
      <c r="FP181" s="68">
        <f t="shared" si="631"/>
        <v>0</v>
      </c>
      <c r="FQ181" s="68">
        <f t="shared" si="632"/>
        <v>0</v>
      </c>
      <c r="FR181" s="260">
        <v>0</v>
      </c>
      <c r="FS181" s="264">
        <f t="shared" si="633"/>
        <v>0</v>
      </c>
      <c r="FT181" s="270">
        <f t="shared" si="489"/>
        <v>248.15429289401649</v>
      </c>
      <c r="FU181" s="271">
        <f t="shared" si="490"/>
        <v>62.116090592250544</v>
      </c>
      <c r="FV181" s="272">
        <f t="shared" si="634"/>
        <v>23.409463254562219</v>
      </c>
      <c r="FW181" s="272">
        <f t="shared" si="491"/>
        <v>7.7326618439193613</v>
      </c>
      <c r="FX181" s="272">
        <f t="shared" si="492"/>
        <v>56.068833333333501</v>
      </c>
      <c r="FY181" s="272">
        <f t="shared" si="493"/>
        <v>0</v>
      </c>
      <c r="FZ181" s="272">
        <f t="shared" si="494"/>
        <v>0</v>
      </c>
      <c r="GA181" s="272">
        <f t="shared" si="495"/>
        <v>0</v>
      </c>
      <c r="GB181" s="272">
        <f t="shared" si="496"/>
        <v>0</v>
      </c>
      <c r="GC181" s="272">
        <f t="shared" si="497"/>
        <v>0</v>
      </c>
      <c r="GD181" s="272">
        <f t="shared" si="498"/>
        <v>0</v>
      </c>
      <c r="GE181" s="272">
        <f t="shared" si="499"/>
        <v>28.449023929122035</v>
      </c>
      <c r="GF181" s="273">
        <f t="shared" si="500"/>
        <v>11.067001455067006</v>
      </c>
      <c r="GG181" s="273">
        <f t="shared" si="501"/>
        <v>1.9982594407815317</v>
      </c>
      <c r="GH181" s="272">
        <f t="shared" si="635"/>
        <v>19.171974878323127</v>
      </c>
      <c r="GI181" s="274">
        <f t="shared" si="636"/>
        <v>13.695996425039976</v>
      </c>
      <c r="GJ181" s="275">
        <f t="shared" si="502"/>
        <v>0.2627519157074184</v>
      </c>
      <c r="GK181" s="271">
        <f t="shared" si="637"/>
        <v>196.94804783151079</v>
      </c>
      <c r="GL181" s="276">
        <f t="shared" si="638"/>
        <v>248.1545402677036</v>
      </c>
      <c r="GM181" s="272">
        <f t="shared" si="639"/>
        <v>86.879088472357523</v>
      </c>
      <c r="GN181" s="272">
        <f t="shared" si="640"/>
        <v>9.9936732004083115</v>
      </c>
      <c r="GO181" s="277">
        <f t="shared" si="641"/>
        <v>0.44112693387386431</v>
      </c>
      <c r="GP181" s="278">
        <f t="shared" si="642"/>
        <v>5.0742687274351189E-2</v>
      </c>
      <c r="GQ181" s="279">
        <f t="shared" si="643"/>
        <v>1.0687348961340015</v>
      </c>
      <c r="GR181" s="280">
        <f t="shared" si="644"/>
        <v>196.94804783151079</v>
      </c>
      <c r="GS181" s="272">
        <f t="shared" si="645"/>
        <v>86.879088472357523</v>
      </c>
      <c r="GT181" s="272">
        <f t="shared" si="503"/>
        <v>9.9936732004083115</v>
      </c>
      <c r="GU181" s="73">
        <f t="shared" si="646"/>
        <v>0.44112693387386431</v>
      </c>
      <c r="GV181" s="74">
        <f t="shared" si="647"/>
        <v>5.0742687274351189E-2</v>
      </c>
      <c r="GW181" s="279">
        <f t="shared" si="648"/>
        <v>1.0687348961340015</v>
      </c>
      <c r="GX181" s="280">
        <f t="shared" si="649"/>
        <v>125.92420250192323</v>
      </c>
      <c r="GY181" s="272">
        <f t="shared" si="504"/>
        <v>81.940303669864235</v>
      </c>
      <c r="GZ181" s="272">
        <f t="shared" si="505"/>
        <v>3.4654265633626489</v>
      </c>
      <c r="HA181" s="73">
        <f t="shared" si="650"/>
        <v>0.65071131714026753</v>
      </c>
      <c r="HB181" s="74">
        <f t="shared" si="651"/>
        <v>2.7519940523822031E-2</v>
      </c>
      <c r="HC181" s="279">
        <f t="shared" si="652"/>
        <v>1.0940647556716161</v>
      </c>
      <c r="HD181" s="280">
        <f t="shared" si="653"/>
        <v>125.92420250192323</v>
      </c>
      <c r="HE181" s="272">
        <f t="shared" si="506"/>
        <v>81.940303669864235</v>
      </c>
      <c r="HF181" s="272">
        <f t="shared" si="507"/>
        <v>3.4654265633626489</v>
      </c>
      <c r="HG181" s="73">
        <f t="shared" si="654"/>
        <v>0.65071131714026753</v>
      </c>
      <c r="HH181" s="74">
        <f t="shared" si="655"/>
        <v>2.7519940523822031E-2</v>
      </c>
      <c r="HI181" s="281">
        <f t="shared" si="656"/>
        <v>1.0940647556716161</v>
      </c>
      <c r="HJ181" s="72">
        <f t="shared" si="508"/>
        <v>1.979083280660944</v>
      </c>
      <c r="HK181" s="73">
        <f t="shared" si="657"/>
        <v>1.979083280660944</v>
      </c>
      <c r="HL181" s="73">
        <f t="shared" si="509"/>
        <v>1.2953726707151934</v>
      </c>
      <c r="HM181" s="74">
        <f t="shared" si="658"/>
        <v>1.2953726707151934</v>
      </c>
      <c r="HN181" s="75"/>
      <c r="HO181" s="75"/>
      <c r="HP181" s="76">
        <f t="shared" si="659"/>
        <v>0</v>
      </c>
      <c r="HQ181" s="77">
        <f t="shared" si="660"/>
        <v>0</v>
      </c>
      <c r="HR181" s="77">
        <f t="shared" si="661"/>
        <v>0</v>
      </c>
      <c r="HS181" s="77">
        <f t="shared" si="662"/>
        <v>0</v>
      </c>
      <c r="HT181" s="282">
        <f t="shared" si="663"/>
        <v>0</v>
      </c>
      <c r="HU181" s="73"/>
      <c r="HV181" s="74"/>
      <c r="HW181" s="279"/>
      <c r="HX181" s="76">
        <f t="shared" si="664"/>
        <v>0</v>
      </c>
      <c r="HY181" s="77">
        <f t="shared" si="665"/>
        <v>0</v>
      </c>
      <c r="HZ181" s="77">
        <f t="shared" si="510"/>
        <v>0</v>
      </c>
      <c r="IA181" s="77">
        <f t="shared" si="666"/>
        <v>0</v>
      </c>
      <c r="IB181" s="282">
        <f t="shared" si="667"/>
        <v>0</v>
      </c>
      <c r="IC181" s="73"/>
      <c r="ID181" s="74"/>
      <c r="IE181" s="279"/>
      <c r="IF181" s="76">
        <f t="shared" si="511"/>
        <v>4.9387848024932923</v>
      </c>
      <c r="IG181" s="77">
        <f t="shared" si="668"/>
        <v>5.6203864930853911</v>
      </c>
      <c r="IH181" s="77">
        <f t="shared" si="512"/>
        <v>6.5282466370456627</v>
      </c>
      <c r="II181" s="77">
        <f t="shared" si="669"/>
        <v>7.5388192164603316</v>
      </c>
      <c r="IJ181" s="282">
        <f t="shared" si="670"/>
        <v>71.023845329587559</v>
      </c>
      <c r="IK181" s="73">
        <f t="shared" si="671"/>
        <v>6.953699535099464E-2</v>
      </c>
      <c r="IL181" s="74">
        <f t="shared" si="672"/>
        <v>9.1916265681634177E-2</v>
      </c>
      <c r="IM181" s="279">
        <f t="shared" si="673"/>
        <v>1.0238254386559078</v>
      </c>
      <c r="IN181" s="76">
        <f t="shared" si="513"/>
        <v>0</v>
      </c>
      <c r="IO181" s="77">
        <f t="shared" si="674"/>
        <v>0</v>
      </c>
      <c r="IP181" s="77">
        <f t="shared" si="514"/>
        <v>0</v>
      </c>
      <c r="IQ181" s="77">
        <f t="shared" si="675"/>
        <v>0</v>
      </c>
      <c r="IR181" s="282">
        <f t="shared" si="676"/>
        <v>0</v>
      </c>
      <c r="IS181" s="283"/>
      <c r="IT181" s="284"/>
      <c r="IU181" s="285"/>
      <c r="IV181" s="76">
        <f t="shared" si="515"/>
        <v>0</v>
      </c>
      <c r="IW181" s="77">
        <f t="shared" si="677"/>
        <v>0</v>
      </c>
      <c r="IX181" s="77">
        <f t="shared" si="678"/>
        <v>0</v>
      </c>
      <c r="IY181" s="77">
        <f t="shared" si="679"/>
        <v>0</v>
      </c>
      <c r="IZ181" s="282">
        <f t="shared" si="680"/>
        <v>0</v>
      </c>
      <c r="JA181" s="283"/>
      <c r="JB181" s="284"/>
      <c r="JC181" s="285"/>
      <c r="JD181" s="76">
        <f t="shared" si="516"/>
        <v>0</v>
      </c>
      <c r="JE181" s="77">
        <f t="shared" si="681"/>
        <v>0</v>
      </c>
      <c r="JF181" s="77">
        <f t="shared" si="517"/>
        <v>0</v>
      </c>
      <c r="JG181" s="77">
        <f t="shared" si="682"/>
        <v>0</v>
      </c>
      <c r="JH181" s="282">
        <f t="shared" si="683"/>
        <v>0</v>
      </c>
      <c r="JI181" s="283"/>
      <c r="JJ181" s="284"/>
      <c r="JK181" s="285"/>
      <c r="JL181" s="76">
        <f t="shared" si="518"/>
        <v>23.823751512360289</v>
      </c>
      <c r="JM181" s="77">
        <f t="shared" si="684"/>
        <v>27.111667458581131</v>
      </c>
      <c r="JN181" s="77">
        <f t="shared" si="519"/>
        <v>1.5890287911894947</v>
      </c>
      <c r="JO181" s="77">
        <f t="shared" si="685"/>
        <v>1.8350104480656286</v>
      </c>
      <c r="JP181" s="282">
        <f t="shared" si="686"/>
        <v>28.39998422186931</v>
      </c>
      <c r="JQ181" s="73">
        <f t="shared" si="520"/>
        <v>0.83886495591835186</v>
      </c>
      <c r="JR181" s="74">
        <f t="shared" si="521"/>
        <v>5.5951749084630423E-2</v>
      </c>
      <c r="JS181" s="279">
        <f t="shared" si="687"/>
        <v>1.1244330833245924</v>
      </c>
      <c r="JT181" s="76">
        <f t="shared" si="522"/>
        <v>0</v>
      </c>
      <c r="JU181" s="77">
        <f t="shared" si="688"/>
        <v>0</v>
      </c>
      <c r="JV181" s="77">
        <f t="shared" si="523"/>
        <v>0</v>
      </c>
      <c r="JW181" s="77">
        <f t="shared" si="689"/>
        <v>0</v>
      </c>
      <c r="JX181" s="282">
        <f t="shared" si="690"/>
        <v>0</v>
      </c>
      <c r="JY181" s="73"/>
      <c r="JZ181" s="74"/>
      <c r="KA181" s="279"/>
      <c r="KB181" s="76">
        <f t="shared" si="524"/>
        <v>0</v>
      </c>
      <c r="KC181" s="77">
        <f t="shared" si="691"/>
        <v>0</v>
      </c>
      <c r="KD181" s="77">
        <f t="shared" si="525"/>
        <v>0</v>
      </c>
      <c r="KE181" s="77">
        <f t="shared" si="692"/>
        <v>0</v>
      </c>
      <c r="KF181" s="282">
        <f t="shared" si="693"/>
        <v>0</v>
      </c>
      <c r="KG181" s="73"/>
      <c r="KH181" s="74"/>
      <c r="KI181" s="279"/>
      <c r="KJ181" s="76">
        <f t="shared" si="526"/>
        <v>42.569798194485863</v>
      </c>
      <c r="KK181" s="77">
        <f t="shared" si="694"/>
        <v>48.444856043306856</v>
      </c>
      <c r="KL181" s="77">
        <f t="shared" si="527"/>
        <v>1.3903685890602351</v>
      </c>
      <c r="KM181" s="77">
        <f t="shared" si="695"/>
        <v>1.6055976466467596</v>
      </c>
      <c r="KN181" s="282">
        <f t="shared" si="696"/>
        <v>55.973023224306885</v>
      </c>
      <c r="KO181" s="73">
        <f t="shared" si="528"/>
        <v>0.76054134192271883</v>
      </c>
      <c r="KP181" s="74">
        <f t="shared" si="529"/>
        <v>2.4839976634609448E-2</v>
      </c>
      <c r="KQ181" s="279">
        <f t="shared" si="530"/>
        <v>1.108807538981792</v>
      </c>
      <c r="KR181" s="76">
        <f t="shared" si="531"/>
        <v>0</v>
      </c>
      <c r="KS181" s="77">
        <f t="shared" si="697"/>
        <v>0</v>
      </c>
      <c r="KT181" s="77">
        <f t="shared" si="532"/>
        <v>0</v>
      </c>
      <c r="KU181" s="77">
        <f t="shared" si="698"/>
        <v>0</v>
      </c>
      <c r="KV181" s="282">
        <f t="shared" si="699"/>
        <v>0</v>
      </c>
      <c r="KW181" s="73"/>
      <c r="KX181" s="74"/>
      <c r="KY181" s="279"/>
      <c r="KZ181" s="76">
        <f t="shared" si="533"/>
        <v>15.546753963018084</v>
      </c>
      <c r="LA181" s="77">
        <f t="shared" si="700"/>
        <v>17.69236147745421</v>
      </c>
      <c r="LB181" s="77">
        <f t="shared" si="534"/>
        <v>0.48602918311291898</v>
      </c>
      <c r="LC181" s="77">
        <f t="shared" si="701"/>
        <v>0.56126650065879891</v>
      </c>
      <c r="LD181" s="286">
        <f t="shared" si="702"/>
        <v>41.550998727423945</v>
      </c>
      <c r="LE181" s="73">
        <f t="shared" si="535"/>
        <v>0.37416077685654087</v>
      </c>
      <c r="LF181" s="74">
        <f t="shared" si="536"/>
        <v>1.1697172101717411E-2</v>
      </c>
      <c r="LG181" s="279">
        <f t="shared" si="537"/>
        <v>1.0534486510553172</v>
      </c>
      <c r="LH181" s="76">
        <f t="shared" si="538"/>
        <v>0</v>
      </c>
      <c r="LI181" s="77">
        <f t="shared" si="703"/>
        <v>0</v>
      </c>
      <c r="LJ181" s="77">
        <f t="shared" si="539"/>
        <v>0</v>
      </c>
      <c r="LK181" s="77">
        <f t="shared" si="704"/>
        <v>0</v>
      </c>
      <c r="LL181" s="282">
        <f t="shared" si="705"/>
        <v>0</v>
      </c>
      <c r="LM181" s="73"/>
      <c r="LN181" s="74"/>
      <c r="LO181" s="279"/>
      <c r="LP181" s="76">
        <f t="shared" si="540"/>
        <v>0</v>
      </c>
      <c r="LQ181" s="77">
        <f t="shared" si="706"/>
        <v>0</v>
      </c>
      <c r="LR181" s="77">
        <f t="shared" si="541"/>
        <v>0</v>
      </c>
      <c r="LS181" s="77">
        <f t="shared" si="707"/>
        <v>0</v>
      </c>
      <c r="LT181" s="282">
        <f t="shared" si="708"/>
        <v>0</v>
      </c>
      <c r="LU181" s="73"/>
      <c r="LV181" s="74"/>
      <c r="LW181" s="279"/>
      <c r="LX181" s="76">
        <f t="shared" si="542"/>
        <v>0</v>
      </c>
      <c r="LY181" s="77">
        <f t="shared" si="709"/>
        <v>0</v>
      </c>
      <c r="LZ181" s="77">
        <f t="shared" si="543"/>
        <v>0</v>
      </c>
      <c r="MA181" s="77">
        <f t="shared" si="710"/>
        <v>0</v>
      </c>
      <c r="MB181" s="286">
        <f t="shared" si="711"/>
        <v>0</v>
      </c>
      <c r="MC181" s="73"/>
      <c r="MD181" s="74"/>
      <c r="ME181" s="279"/>
      <c r="MF181" s="76">
        <f t="shared" si="544"/>
        <v>0</v>
      </c>
      <c r="MG181" s="77">
        <f t="shared" si="712"/>
        <v>0</v>
      </c>
      <c r="MH181" s="77">
        <f t="shared" si="545"/>
        <v>0</v>
      </c>
      <c r="MI181" s="77">
        <f t="shared" si="713"/>
        <v>0</v>
      </c>
      <c r="MJ181" s="286">
        <f t="shared" si="714"/>
        <v>0</v>
      </c>
      <c r="MK181" s="73"/>
      <c r="ML181" s="74"/>
      <c r="MM181" s="279"/>
      <c r="MN181" s="287">
        <f t="shared" si="715"/>
        <v>1.0687342352929641</v>
      </c>
      <c r="MO181" s="288">
        <f t="shared" si="715"/>
        <v>0</v>
      </c>
      <c r="MP181" s="288">
        <f t="shared" si="715"/>
        <v>1.0940637069097092</v>
      </c>
      <c r="MQ181" s="289">
        <f t="shared" si="546"/>
        <v>0</v>
      </c>
      <c r="MR181" s="290">
        <f t="shared" si="716"/>
        <v>1.9790820569155108</v>
      </c>
      <c r="MS181" s="291"/>
      <c r="MT181" s="291">
        <f t="shared" si="547"/>
        <v>1.2953714289810956</v>
      </c>
      <c r="MU181" s="292"/>
      <c r="MV181" s="359">
        <f t="shared" si="548"/>
        <v>0</v>
      </c>
      <c r="MW181" s="360">
        <f t="shared" si="549"/>
        <v>0</v>
      </c>
      <c r="MX181" s="360">
        <f t="shared" si="550"/>
        <v>0.68371062793441517</v>
      </c>
      <c r="MY181" s="360">
        <f t="shared" si="551"/>
        <v>0</v>
      </c>
      <c r="MZ181" s="360">
        <f t="shared" si="552"/>
        <v>0</v>
      </c>
      <c r="NA181" s="360">
        <f t="shared" si="553"/>
        <v>0</v>
      </c>
      <c r="NB181" s="360">
        <f t="shared" si="554"/>
        <v>0.30022363324766616</v>
      </c>
      <c r="NC181" s="360">
        <f t="shared" si="555"/>
        <v>0</v>
      </c>
      <c r="ND181" s="360">
        <f t="shared" si="556"/>
        <v>0</v>
      </c>
      <c r="NE181" s="360">
        <f t="shared" si="557"/>
        <v>0.58356540776611709</v>
      </c>
      <c r="NF181" s="360">
        <f t="shared" si="558"/>
        <v>0</v>
      </c>
      <c r="NG181" s="360">
        <f t="shared" si="559"/>
        <v>0.41158238796731239</v>
      </c>
      <c r="NH181" s="360">
        <f t="shared" si="560"/>
        <v>0</v>
      </c>
      <c r="NI181" s="360">
        <f t="shared" si="561"/>
        <v>0</v>
      </c>
      <c r="NJ181" s="360">
        <f t="shared" si="562"/>
        <v>0</v>
      </c>
      <c r="NK181" s="361">
        <f t="shared" si="563"/>
        <v>0</v>
      </c>
      <c r="NL181" s="145">
        <f t="shared" si="717"/>
        <v>1.9790820569155108</v>
      </c>
      <c r="NM181" s="40"/>
      <c r="NN181" s="56">
        <f t="shared" si="718"/>
        <v>1.2953714289810956</v>
      </c>
      <c r="NO181" s="59"/>
      <c r="NP181" s="55">
        <f t="shared" si="564"/>
        <v>1.0687342352929641</v>
      </c>
      <c r="NQ181" s="40"/>
      <c r="NR181" s="56">
        <f t="shared" si="565"/>
        <v>1.0940637069097092</v>
      </c>
      <c r="NS181" s="60"/>
      <c r="NT181" s="41"/>
      <c r="NU181" s="86">
        <f t="shared" si="721"/>
        <v>0</v>
      </c>
      <c r="NV181" s="86">
        <f t="shared" si="721"/>
        <v>0</v>
      </c>
      <c r="NW181" s="86">
        <f t="shared" si="721"/>
        <v>0</v>
      </c>
      <c r="NX181" s="86">
        <f t="shared" si="719"/>
        <v>0</v>
      </c>
      <c r="NY181" s="87">
        <f t="shared" si="722"/>
        <v>0</v>
      </c>
      <c r="NZ181" s="87">
        <f t="shared" si="722"/>
        <v>0</v>
      </c>
      <c r="OA181" s="87">
        <f t="shared" si="722"/>
        <v>0</v>
      </c>
      <c r="OB181" s="87">
        <f t="shared" si="720"/>
        <v>0</v>
      </c>
      <c r="OC181" s="26"/>
    </row>
    <row r="182" spans="1:393" thickBot="1" x14ac:dyDescent="0.35">
      <c r="A182" s="136" t="s">
        <v>462</v>
      </c>
      <c r="B182" s="137" t="s">
        <v>463</v>
      </c>
      <c r="C182" s="133" t="s">
        <v>118</v>
      </c>
      <c r="D182" s="64">
        <f>VLOOKUP(B182,[1]УсіТ_1!$A$10:$G$556,6,FALSE)</f>
        <v>161</v>
      </c>
      <c r="E182" s="64">
        <f>VLOOKUP(B182,[1]УсіТ_1!$A$10:$G$556,7,FALSE)</f>
        <v>0</v>
      </c>
      <c r="F182" s="38"/>
      <c r="G182" s="38"/>
      <c r="H182" s="39"/>
      <c r="I182" s="256">
        <v>1.4137999999999999</v>
      </c>
      <c r="J182" s="62">
        <v>1.4137999999999999</v>
      </c>
      <c r="K182" s="257">
        <f t="shared" si="566"/>
        <v>1.0095000000000001</v>
      </c>
      <c r="L182" s="258">
        <f t="shared" si="567"/>
        <v>1.0095000000000001</v>
      </c>
      <c r="M182" s="63">
        <v>0</v>
      </c>
      <c r="N182" s="63">
        <v>0</v>
      </c>
      <c r="O182" s="63">
        <v>0.40429999999999999</v>
      </c>
      <c r="P182" s="63">
        <v>0</v>
      </c>
      <c r="Q182" s="63">
        <v>0</v>
      </c>
      <c r="R182" s="63">
        <v>0</v>
      </c>
      <c r="S182" s="63">
        <v>0.26550000000000001</v>
      </c>
      <c r="T182" s="63">
        <v>0</v>
      </c>
      <c r="U182" s="63">
        <v>0</v>
      </c>
      <c r="V182" s="63">
        <v>0.35870000000000002</v>
      </c>
      <c r="W182" s="63">
        <v>0</v>
      </c>
      <c r="X182" s="63">
        <v>0.38529999999999998</v>
      </c>
      <c r="Y182" s="63">
        <v>0</v>
      </c>
      <c r="Z182" s="63">
        <v>0</v>
      </c>
      <c r="AA182" s="63">
        <v>0</v>
      </c>
      <c r="AB182" s="259">
        <v>0</v>
      </c>
      <c r="AC182" s="144">
        <v>0</v>
      </c>
      <c r="AD182" s="70">
        <v>0</v>
      </c>
      <c r="AE182" s="70">
        <v>0</v>
      </c>
      <c r="AF182" s="68">
        <f t="shared" si="568"/>
        <v>0</v>
      </c>
      <c r="AG182" s="68">
        <f t="shared" si="569"/>
        <v>0</v>
      </c>
      <c r="AH182" s="71">
        <v>0</v>
      </c>
      <c r="AI182" s="71">
        <v>0</v>
      </c>
      <c r="AJ182" s="68">
        <f t="shared" si="570"/>
        <v>0</v>
      </c>
      <c r="AK182" s="68">
        <f t="shared" si="571"/>
        <v>0</v>
      </c>
      <c r="AL182" s="71">
        <v>0</v>
      </c>
      <c r="AM182" s="69">
        <f t="shared" si="572"/>
        <v>0</v>
      </c>
      <c r="AN182" s="260">
        <v>0</v>
      </c>
      <c r="AO182" s="71">
        <v>0</v>
      </c>
      <c r="AP182" s="71">
        <v>0</v>
      </c>
      <c r="AQ182" s="68">
        <f t="shared" si="573"/>
        <v>0</v>
      </c>
      <c r="AR182" s="68">
        <f t="shared" si="574"/>
        <v>0</v>
      </c>
      <c r="AS182" s="71">
        <v>0</v>
      </c>
      <c r="AT182" s="261">
        <f t="shared" si="485"/>
        <v>0</v>
      </c>
      <c r="AU182" s="71">
        <v>0</v>
      </c>
      <c r="AV182" s="68">
        <f t="shared" si="575"/>
        <v>0</v>
      </c>
      <c r="AW182" s="68">
        <f t="shared" si="576"/>
        <v>0</v>
      </c>
      <c r="AX182" s="71">
        <v>0</v>
      </c>
      <c r="AY182" s="69">
        <f t="shared" si="577"/>
        <v>0</v>
      </c>
      <c r="AZ182" s="260">
        <v>8</v>
      </c>
      <c r="BA182" s="260">
        <v>40.777333333333402</v>
      </c>
      <c r="BB182" s="260">
        <v>4.2524933333333497</v>
      </c>
      <c r="BC182" s="262">
        <f t="shared" si="578"/>
        <v>3.4019946666666798</v>
      </c>
      <c r="BD182" s="262">
        <f t="shared" si="486"/>
        <v>0.85049866666666984</v>
      </c>
      <c r="BE182" s="260">
        <v>1.5961413333333301</v>
      </c>
      <c r="BF182" s="262">
        <f t="shared" si="579"/>
        <v>1.2769130666666642</v>
      </c>
      <c r="BG182" s="262">
        <f t="shared" si="487"/>
        <v>0.31922826666666593</v>
      </c>
      <c r="BH182" s="260">
        <v>5.0279462021063619</v>
      </c>
      <c r="BI182" s="263">
        <f t="shared" si="580"/>
        <v>2.9441340104281886</v>
      </c>
      <c r="BJ182" s="68">
        <f t="shared" si="581"/>
        <v>6.8908002699867688E-2</v>
      </c>
      <c r="BK182" s="260">
        <v>2.5824767768512706</v>
      </c>
      <c r="BL182" s="69">
        <f t="shared" si="582"/>
        <v>65.083669174749261</v>
      </c>
      <c r="BM182" s="260">
        <v>0</v>
      </c>
      <c r="BN182" s="260">
        <v>0</v>
      </c>
      <c r="BO182" s="260">
        <v>0</v>
      </c>
      <c r="BP182" s="68">
        <f t="shared" si="583"/>
        <v>0</v>
      </c>
      <c r="BQ182" s="68">
        <f t="shared" si="584"/>
        <v>0</v>
      </c>
      <c r="BR182" s="260">
        <v>0</v>
      </c>
      <c r="BS182" s="260">
        <v>0</v>
      </c>
      <c r="BT182" s="68">
        <f t="shared" si="585"/>
        <v>0</v>
      </c>
      <c r="BU182" s="68">
        <f t="shared" si="586"/>
        <v>0</v>
      </c>
      <c r="BV182" s="260">
        <v>0</v>
      </c>
      <c r="BW182" s="69">
        <f t="shared" si="587"/>
        <v>0</v>
      </c>
      <c r="BX182" s="260">
        <v>0</v>
      </c>
      <c r="BY182" s="260">
        <v>0</v>
      </c>
      <c r="BZ182" s="263">
        <f t="shared" si="588"/>
        <v>0</v>
      </c>
      <c r="CA182" s="263">
        <f t="shared" si="589"/>
        <v>0</v>
      </c>
      <c r="CB182" s="260">
        <v>0</v>
      </c>
      <c r="CC182" s="264">
        <f t="shared" si="590"/>
        <v>0</v>
      </c>
      <c r="CD182" s="260">
        <v>0</v>
      </c>
      <c r="CE182" s="260">
        <v>0</v>
      </c>
      <c r="CF182" s="263">
        <f t="shared" si="591"/>
        <v>0</v>
      </c>
      <c r="CG182" s="263">
        <f t="shared" si="592"/>
        <v>0</v>
      </c>
      <c r="CH182" s="260">
        <v>0</v>
      </c>
      <c r="CI182" s="69">
        <f t="shared" si="593"/>
        <v>0</v>
      </c>
      <c r="CJ182" s="260">
        <v>20.056302857154659</v>
      </c>
      <c r="CK182" s="260">
        <v>4.4123874350766901</v>
      </c>
      <c r="CL182" s="260">
        <v>1.9088681148760898</v>
      </c>
      <c r="CM182" s="260">
        <v>1.5609355030175278</v>
      </c>
      <c r="CN182" s="260">
        <v>4.2470915001362783</v>
      </c>
      <c r="CO182" s="265">
        <f t="shared" si="594"/>
        <v>0.29831570696957216</v>
      </c>
      <c r="CP182" s="266">
        <f t="shared" si="595"/>
        <v>1.3542360899164538</v>
      </c>
      <c r="CQ182" s="260">
        <v>3.3027430629060328</v>
      </c>
      <c r="CR182" s="265">
        <f t="shared" si="596"/>
        <v>4.5264093677127179E-2</v>
      </c>
      <c r="CS182" s="265">
        <f t="shared" si="597"/>
        <v>1.9339344114568793</v>
      </c>
      <c r="CT182" s="260">
        <v>1.6963696612653545</v>
      </c>
      <c r="CU182" s="267">
        <f t="shared" si="488"/>
        <v>42.748515157698129</v>
      </c>
      <c r="CV182" s="260">
        <v>0</v>
      </c>
      <c r="CW182" s="260">
        <v>0</v>
      </c>
      <c r="CX182" s="68">
        <f t="shared" si="598"/>
        <v>0</v>
      </c>
      <c r="CY182" s="68">
        <f t="shared" si="599"/>
        <v>0</v>
      </c>
      <c r="CZ182" s="260">
        <v>0</v>
      </c>
      <c r="DA182" s="69">
        <f t="shared" si="600"/>
        <v>0</v>
      </c>
      <c r="DB182" s="260">
        <v>0</v>
      </c>
      <c r="DC182" s="260">
        <v>0</v>
      </c>
      <c r="DD182" s="68">
        <f t="shared" si="601"/>
        <v>0</v>
      </c>
      <c r="DE182" s="68">
        <f t="shared" si="602"/>
        <v>0</v>
      </c>
      <c r="DF182" s="260">
        <v>0</v>
      </c>
      <c r="DG182" s="69">
        <f t="shared" si="603"/>
        <v>0</v>
      </c>
      <c r="DH182" s="260">
        <v>21.067377790773442</v>
      </c>
      <c r="DI182" s="260">
        <v>4.6348231139701577</v>
      </c>
      <c r="DJ182" s="260">
        <v>0.3293218030583332</v>
      </c>
      <c r="DK182" s="260">
        <v>15.337051031683066</v>
      </c>
      <c r="DL182" s="68">
        <f t="shared" si="604"/>
        <v>1.0772744644654184</v>
      </c>
      <c r="DM182" s="68">
        <f t="shared" si="605"/>
        <v>4.8904027660645255</v>
      </c>
      <c r="DN182" s="260">
        <v>4.4615248766573004</v>
      </c>
      <c r="DO182" s="68">
        <f t="shared" si="606"/>
        <v>6.1145198434588301E-2</v>
      </c>
      <c r="DP182" s="68">
        <f t="shared" si="607"/>
        <v>2.612463737626189</v>
      </c>
      <c r="DQ182" s="260">
        <v>2.2915483583160601</v>
      </c>
      <c r="DR182" s="264">
        <f t="shared" si="608"/>
        <v>57.745976369350025</v>
      </c>
      <c r="DS182" s="260">
        <v>0</v>
      </c>
      <c r="DT182" s="260">
        <v>0</v>
      </c>
      <c r="DU182" s="260">
        <v>0</v>
      </c>
      <c r="DV182" s="68">
        <f t="shared" si="609"/>
        <v>0</v>
      </c>
      <c r="DW182" s="68">
        <f t="shared" si="610"/>
        <v>0</v>
      </c>
      <c r="DX182" s="260">
        <v>0</v>
      </c>
      <c r="DY182" s="260">
        <v>0</v>
      </c>
      <c r="DZ182" s="260">
        <v>0</v>
      </c>
      <c r="EA182" s="260">
        <v>0</v>
      </c>
      <c r="EB182" s="68">
        <f t="shared" si="611"/>
        <v>0</v>
      </c>
      <c r="EC182" s="68">
        <f t="shared" si="612"/>
        <v>0</v>
      </c>
      <c r="ED182" s="267">
        <v>0</v>
      </c>
      <c r="EE182" s="69">
        <f t="shared" si="613"/>
        <v>0</v>
      </c>
      <c r="EF182" s="260">
        <v>9.9564400000000006</v>
      </c>
      <c r="EG182" s="260">
        <v>2.1904167999999999</v>
      </c>
      <c r="EH182" s="260">
        <v>25.044058083841566</v>
      </c>
      <c r="EI182" s="260">
        <v>7.2489430657443172</v>
      </c>
      <c r="EJ182" s="268">
        <f t="shared" si="614"/>
        <v>0.5091657609378808</v>
      </c>
      <c r="EK182" s="266">
        <f t="shared" si="615"/>
        <v>2.3114124838293644</v>
      </c>
      <c r="EL182" s="260">
        <v>4.7926566272983377</v>
      </c>
      <c r="EM182" s="268">
        <f t="shared" si="616"/>
        <v>6.5683359077123721E-2</v>
      </c>
      <c r="EN182" s="268">
        <f t="shared" si="617"/>
        <v>2.8063592587410509</v>
      </c>
      <c r="EO182" s="269">
        <f t="shared" si="618"/>
        <v>49.232514576884221</v>
      </c>
      <c r="EP182" s="69">
        <f t="shared" si="619"/>
        <v>62.032968366874115</v>
      </c>
      <c r="EQ182" s="260">
        <v>0</v>
      </c>
      <c r="ER182" s="260">
        <v>0</v>
      </c>
      <c r="ES182" s="260">
        <v>0</v>
      </c>
      <c r="ET182" s="68">
        <f t="shared" si="620"/>
        <v>0</v>
      </c>
      <c r="EU182" s="68">
        <f t="shared" si="621"/>
        <v>0</v>
      </c>
      <c r="EV182" s="260">
        <v>0</v>
      </c>
      <c r="EW182" s="260">
        <v>0</v>
      </c>
      <c r="EX182" s="68">
        <f t="shared" si="622"/>
        <v>0</v>
      </c>
      <c r="EY182" s="68">
        <f t="shared" si="623"/>
        <v>0</v>
      </c>
      <c r="EZ182" s="260">
        <v>0</v>
      </c>
      <c r="FA182" s="69">
        <f t="shared" si="624"/>
        <v>0</v>
      </c>
      <c r="FB182" s="260">
        <v>0</v>
      </c>
      <c r="FC182" s="260">
        <v>0</v>
      </c>
      <c r="FD182" s="68">
        <f t="shared" si="625"/>
        <v>0</v>
      </c>
      <c r="FE182" s="68">
        <f t="shared" si="626"/>
        <v>0</v>
      </c>
      <c r="FF182" s="260">
        <v>0</v>
      </c>
      <c r="FG182" s="69">
        <f t="shared" si="627"/>
        <v>0</v>
      </c>
      <c r="FH182" s="260">
        <v>0</v>
      </c>
      <c r="FI182" s="260">
        <v>0</v>
      </c>
      <c r="FJ182" s="68">
        <f t="shared" si="628"/>
        <v>0</v>
      </c>
      <c r="FK182" s="68">
        <f t="shared" si="629"/>
        <v>0</v>
      </c>
      <c r="FL182" s="260">
        <v>0</v>
      </c>
      <c r="FM182" s="69">
        <f t="shared" si="630"/>
        <v>0</v>
      </c>
      <c r="FN182" s="260">
        <v>0</v>
      </c>
      <c r="FO182" s="260">
        <v>0</v>
      </c>
      <c r="FP182" s="68">
        <f t="shared" si="631"/>
        <v>0</v>
      </c>
      <c r="FQ182" s="68">
        <f t="shared" si="632"/>
        <v>0</v>
      </c>
      <c r="FR182" s="260">
        <v>0</v>
      </c>
      <c r="FS182" s="264">
        <f t="shared" si="633"/>
        <v>0</v>
      </c>
      <c r="FT182" s="270">
        <f t="shared" si="489"/>
        <v>227.61112906867152</v>
      </c>
      <c r="FU182" s="271">
        <f t="shared" si="490"/>
        <v>62.317747996974951</v>
      </c>
      <c r="FV182" s="272">
        <f t="shared" si="634"/>
        <v>26.891039432091798</v>
      </c>
      <c r="FW182" s="272">
        <f t="shared" si="491"/>
        <v>6.2398432363508718</v>
      </c>
      <c r="FX182" s="272">
        <f t="shared" si="492"/>
        <v>40.777333333333402</v>
      </c>
      <c r="FY182" s="272">
        <f t="shared" si="493"/>
        <v>0</v>
      </c>
      <c r="FZ182" s="272">
        <f t="shared" si="494"/>
        <v>0</v>
      </c>
      <c r="GA182" s="272">
        <f t="shared" si="495"/>
        <v>0</v>
      </c>
      <c r="GB182" s="272">
        <f t="shared" si="496"/>
        <v>0</v>
      </c>
      <c r="GC182" s="272">
        <f t="shared" si="497"/>
        <v>0</v>
      </c>
      <c r="GD182" s="272">
        <f t="shared" si="498"/>
        <v>0</v>
      </c>
      <c r="GE182" s="272">
        <f t="shared" si="499"/>
        <v>26.833085597563663</v>
      </c>
      <c r="GF182" s="273">
        <f t="shared" si="500"/>
        <v>10.438382634568619</v>
      </c>
      <c r="GG182" s="273">
        <f t="shared" si="501"/>
        <v>1.8847559323728713</v>
      </c>
      <c r="GH182" s="272">
        <f t="shared" si="635"/>
        <v>17.584870768968035</v>
      </c>
      <c r="GI182" s="274">
        <f t="shared" si="636"/>
        <v>12.562207530267816</v>
      </c>
      <c r="GJ182" s="275">
        <f t="shared" si="502"/>
        <v>0.24100065388870689</v>
      </c>
      <c r="GK182" s="271">
        <f t="shared" si="637"/>
        <v>180.64392036528272</v>
      </c>
      <c r="GL182" s="276">
        <f t="shared" si="638"/>
        <v>227.61133966025622</v>
      </c>
      <c r="GM182" s="272">
        <f t="shared" si="639"/>
        <v>85.318338161811383</v>
      </c>
      <c r="GN182" s="272">
        <f t="shared" si="640"/>
        <v>8.3655998226124488</v>
      </c>
      <c r="GO182" s="277">
        <f t="shared" si="641"/>
        <v>0.47230118782457731</v>
      </c>
      <c r="GP182" s="278">
        <f t="shared" si="642"/>
        <v>4.6309888568052814E-2</v>
      </c>
      <c r="GQ182" s="279">
        <f t="shared" si="643"/>
        <v>1.0723510576820043</v>
      </c>
      <c r="GR182" s="280">
        <f t="shared" si="644"/>
        <v>180.64392036528272</v>
      </c>
      <c r="GS182" s="272">
        <f t="shared" si="645"/>
        <v>85.318338161811383</v>
      </c>
      <c r="GT182" s="272">
        <f t="shared" si="503"/>
        <v>8.3655998226124488</v>
      </c>
      <c r="GU182" s="73">
        <f t="shared" si="646"/>
        <v>0.47230118782457731</v>
      </c>
      <c r="GV182" s="74">
        <f t="shared" si="647"/>
        <v>4.6309888568052814E-2</v>
      </c>
      <c r="GW182" s="279">
        <f t="shared" si="648"/>
        <v>1.0723510576820043</v>
      </c>
      <c r="GX182" s="280">
        <f t="shared" si="649"/>
        <v>128.99021467103728</v>
      </c>
      <c r="GY182" s="272">
        <f t="shared" si="504"/>
        <v>81.726494669088993</v>
      </c>
      <c r="GZ182" s="272">
        <f t="shared" si="505"/>
        <v>3.6177840865792374</v>
      </c>
      <c r="HA182" s="73">
        <f t="shared" si="650"/>
        <v>0.63358677925698026</v>
      </c>
      <c r="HB182" s="74">
        <f t="shared" si="651"/>
        <v>2.8046965390403012E-2</v>
      </c>
      <c r="HC182" s="279">
        <f t="shared" si="652"/>
        <v>1.0917829816476901</v>
      </c>
      <c r="HD182" s="280">
        <f t="shared" si="653"/>
        <v>128.99021467103728</v>
      </c>
      <c r="HE182" s="272">
        <f t="shared" si="506"/>
        <v>81.726494669088993</v>
      </c>
      <c r="HF182" s="272">
        <f t="shared" si="507"/>
        <v>3.6177840865792374</v>
      </c>
      <c r="HG182" s="73">
        <f t="shared" si="654"/>
        <v>0.63358677925698026</v>
      </c>
      <c r="HH182" s="74">
        <f t="shared" si="655"/>
        <v>2.8046965390403012E-2</v>
      </c>
      <c r="HI182" s="281">
        <f t="shared" si="656"/>
        <v>1.0917829816476901</v>
      </c>
      <c r="HJ182" s="72">
        <f t="shared" si="508"/>
        <v>1.5160899253508178</v>
      </c>
      <c r="HK182" s="73">
        <f t="shared" si="657"/>
        <v>1.5160899253508178</v>
      </c>
      <c r="HL182" s="73">
        <f t="shared" si="509"/>
        <v>1.1021549199733431</v>
      </c>
      <c r="HM182" s="74">
        <f t="shared" si="658"/>
        <v>1.1021549199733431</v>
      </c>
      <c r="HN182" s="75"/>
      <c r="HO182" s="75"/>
      <c r="HP182" s="76">
        <f t="shared" si="659"/>
        <v>0</v>
      </c>
      <c r="HQ182" s="77">
        <f t="shared" si="660"/>
        <v>0</v>
      </c>
      <c r="HR182" s="77">
        <f t="shared" si="661"/>
        <v>0</v>
      </c>
      <c r="HS182" s="77">
        <f t="shared" si="662"/>
        <v>0</v>
      </c>
      <c r="HT182" s="282">
        <f t="shared" si="663"/>
        <v>0</v>
      </c>
      <c r="HU182" s="73"/>
      <c r="HV182" s="74"/>
      <c r="HW182" s="279"/>
      <c r="HX182" s="76">
        <f t="shared" si="664"/>
        <v>0</v>
      </c>
      <c r="HY182" s="77">
        <f t="shared" si="665"/>
        <v>0</v>
      </c>
      <c r="HZ182" s="77">
        <f t="shared" si="510"/>
        <v>0</v>
      </c>
      <c r="IA182" s="77">
        <f t="shared" si="666"/>
        <v>0</v>
      </c>
      <c r="IB182" s="282">
        <f t="shared" si="667"/>
        <v>0</v>
      </c>
      <c r="IC182" s="73"/>
      <c r="ID182" s="74"/>
      <c r="IE182" s="279"/>
      <c r="IF182" s="76">
        <f t="shared" si="511"/>
        <v>3.5918434927223899</v>
      </c>
      <c r="IG182" s="77">
        <f t="shared" si="668"/>
        <v>4.0875538131530069</v>
      </c>
      <c r="IH182" s="77">
        <f t="shared" si="512"/>
        <v>4.7478157360332114</v>
      </c>
      <c r="II182" s="77">
        <f t="shared" si="669"/>
        <v>5.4827776119711524</v>
      </c>
      <c r="IJ182" s="282">
        <f t="shared" si="670"/>
        <v>51.653705694245446</v>
      </c>
      <c r="IK182" s="73">
        <f t="shared" si="671"/>
        <v>6.9536995350994626E-2</v>
      </c>
      <c r="IL182" s="74">
        <f t="shared" si="672"/>
        <v>9.1916265681634315E-2</v>
      </c>
      <c r="IM182" s="279">
        <f t="shared" si="673"/>
        <v>1.0238254386559078</v>
      </c>
      <c r="IN182" s="76">
        <f t="shared" si="513"/>
        <v>0</v>
      </c>
      <c r="IO182" s="77">
        <f t="shared" si="674"/>
        <v>0</v>
      </c>
      <c r="IP182" s="77">
        <f t="shared" si="514"/>
        <v>0</v>
      </c>
      <c r="IQ182" s="77">
        <f t="shared" si="675"/>
        <v>0</v>
      </c>
      <c r="IR182" s="282">
        <f t="shared" si="676"/>
        <v>0</v>
      </c>
      <c r="IS182" s="283"/>
      <c r="IT182" s="284"/>
      <c r="IU182" s="285"/>
      <c r="IV182" s="76">
        <f t="shared" si="515"/>
        <v>0</v>
      </c>
      <c r="IW182" s="77">
        <f t="shared" si="677"/>
        <v>0</v>
      </c>
      <c r="IX182" s="77">
        <f t="shared" si="678"/>
        <v>0</v>
      </c>
      <c r="IY182" s="77">
        <f t="shared" si="679"/>
        <v>0</v>
      </c>
      <c r="IZ182" s="282">
        <f t="shared" si="680"/>
        <v>0</v>
      </c>
      <c r="JA182" s="283"/>
      <c r="JB182" s="284"/>
      <c r="JC182" s="285"/>
      <c r="JD182" s="76">
        <f t="shared" si="516"/>
        <v>0</v>
      </c>
      <c r="JE182" s="77">
        <f t="shared" si="681"/>
        <v>0</v>
      </c>
      <c r="JF182" s="77">
        <f t="shared" si="517"/>
        <v>0</v>
      </c>
      <c r="JG182" s="77">
        <f t="shared" si="682"/>
        <v>0</v>
      </c>
      <c r="JH182" s="282">
        <f t="shared" si="683"/>
        <v>0</v>
      </c>
      <c r="JI182" s="283"/>
      <c r="JJ182" s="284"/>
      <c r="JK182" s="285"/>
      <c r="JL182" s="76">
        <f t="shared" si="518"/>
        <v>28.480258303906819</v>
      </c>
      <c r="JM182" s="77">
        <f t="shared" si="684"/>
        <v>32.410818752428995</v>
      </c>
      <c r="JN182" s="77">
        <f t="shared" si="519"/>
        <v>1.9045153036642271</v>
      </c>
      <c r="JO182" s="77">
        <f t="shared" si="685"/>
        <v>2.1993342726714493</v>
      </c>
      <c r="JP182" s="282">
        <f t="shared" si="686"/>
        <v>33.927392982300105</v>
      </c>
      <c r="JQ182" s="73">
        <f t="shared" si="520"/>
        <v>0.83944729613515978</v>
      </c>
      <c r="JR182" s="74">
        <f t="shared" si="521"/>
        <v>5.6135032380997006E-2</v>
      </c>
      <c r="JS182" s="279">
        <f t="shared" si="687"/>
        <v>1.1245418243521916</v>
      </c>
      <c r="JT182" s="76">
        <f t="shared" si="522"/>
        <v>0</v>
      </c>
      <c r="JU182" s="77">
        <f t="shared" si="688"/>
        <v>0</v>
      </c>
      <c r="JV182" s="77">
        <f t="shared" si="523"/>
        <v>0</v>
      </c>
      <c r="JW182" s="77">
        <f t="shared" si="689"/>
        <v>0</v>
      </c>
      <c r="JX182" s="282">
        <f t="shared" si="690"/>
        <v>0</v>
      </c>
      <c r="JY182" s="73"/>
      <c r="JZ182" s="74"/>
      <c r="KA182" s="279"/>
      <c r="KB182" s="76">
        <f t="shared" si="524"/>
        <v>0</v>
      </c>
      <c r="KC182" s="77">
        <f t="shared" si="691"/>
        <v>0</v>
      </c>
      <c r="KD182" s="77">
        <f t="shared" si="525"/>
        <v>0</v>
      </c>
      <c r="KE182" s="77">
        <f t="shared" si="692"/>
        <v>0</v>
      </c>
      <c r="KF182" s="282">
        <f t="shared" si="693"/>
        <v>0</v>
      </c>
      <c r="KG182" s="73"/>
      <c r="KH182" s="74"/>
      <c r="KI182" s="279"/>
      <c r="KJ182" s="76">
        <f t="shared" si="526"/>
        <v>34.855698039246271</v>
      </c>
      <c r="KK182" s="77">
        <f t="shared" si="694"/>
        <v>39.66613292564265</v>
      </c>
      <c r="KL182" s="77">
        <f t="shared" si="527"/>
        <v>1.1384196629000067</v>
      </c>
      <c r="KM182" s="77">
        <f t="shared" si="695"/>
        <v>1.3146470267169279</v>
      </c>
      <c r="KN182" s="282">
        <f t="shared" si="696"/>
        <v>45.830139975674619</v>
      </c>
      <c r="KO182" s="73">
        <f t="shared" si="528"/>
        <v>0.76054094658551596</v>
      </c>
      <c r="KP182" s="74">
        <f t="shared" si="529"/>
        <v>2.483997787273285E-2</v>
      </c>
      <c r="KQ182" s="279">
        <f t="shared" si="530"/>
        <v>1.1088074846129661</v>
      </c>
      <c r="KR182" s="76">
        <f t="shared" si="531"/>
        <v>0</v>
      </c>
      <c r="KS182" s="77">
        <f t="shared" si="697"/>
        <v>0</v>
      </c>
      <c r="KT182" s="77">
        <f t="shared" si="532"/>
        <v>0</v>
      </c>
      <c r="KU182" s="77">
        <f t="shared" si="698"/>
        <v>0</v>
      </c>
      <c r="KV182" s="282">
        <f t="shared" si="699"/>
        <v>0</v>
      </c>
      <c r="KW182" s="73"/>
      <c r="KX182" s="74"/>
      <c r="KY182" s="279"/>
      <c r="KZ182" s="76">
        <f t="shared" si="533"/>
        <v>18.390538325935907</v>
      </c>
      <c r="LA182" s="77">
        <f t="shared" si="700"/>
        <v>20.92861652029832</v>
      </c>
      <c r="LB182" s="77">
        <f t="shared" si="534"/>
        <v>0.57484912001500454</v>
      </c>
      <c r="LC182" s="77">
        <f t="shared" si="701"/>
        <v>0.66383576379332732</v>
      </c>
      <c r="LD182" s="286">
        <f t="shared" si="702"/>
        <v>49.232514576884221</v>
      </c>
      <c r="LE182" s="73">
        <f t="shared" si="535"/>
        <v>0.37354456671548281</v>
      </c>
      <c r="LF182" s="74">
        <f t="shared" si="536"/>
        <v>1.1676208801345874E-2</v>
      </c>
      <c r="LG182" s="279">
        <f t="shared" si="537"/>
        <v>1.053360362774852</v>
      </c>
      <c r="LH182" s="76">
        <f t="shared" si="538"/>
        <v>0</v>
      </c>
      <c r="LI182" s="77">
        <f t="shared" si="703"/>
        <v>0</v>
      </c>
      <c r="LJ182" s="77">
        <f t="shared" si="539"/>
        <v>0</v>
      </c>
      <c r="LK182" s="77">
        <f t="shared" si="704"/>
        <v>0</v>
      </c>
      <c r="LL182" s="282">
        <f t="shared" si="705"/>
        <v>0</v>
      </c>
      <c r="LM182" s="73"/>
      <c r="LN182" s="74"/>
      <c r="LO182" s="279"/>
      <c r="LP182" s="76">
        <f t="shared" si="540"/>
        <v>0</v>
      </c>
      <c r="LQ182" s="77">
        <f t="shared" si="706"/>
        <v>0</v>
      </c>
      <c r="LR182" s="77">
        <f t="shared" si="541"/>
        <v>0</v>
      </c>
      <c r="LS182" s="77">
        <f t="shared" si="707"/>
        <v>0</v>
      </c>
      <c r="LT182" s="282">
        <f t="shared" si="708"/>
        <v>0</v>
      </c>
      <c r="LU182" s="73"/>
      <c r="LV182" s="74"/>
      <c r="LW182" s="279"/>
      <c r="LX182" s="76">
        <f t="shared" si="542"/>
        <v>0</v>
      </c>
      <c r="LY182" s="77">
        <f t="shared" si="709"/>
        <v>0</v>
      </c>
      <c r="LZ182" s="77">
        <f t="shared" si="543"/>
        <v>0</v>
      </c>
      <c r="MA182" s="77">
        <f t="shared" si="710"/>
        <v>0</v>
      </c>
      <c r="MB182" s="286">
        <f t="shared" si="711"/>
        <v>0</v>
      </c>
      <c r="MC182" s="73"/>
      <c r="MD182" s="74"/>
      <c r="ME182" s="279"/>
      <c r="MF182" s="76">
        <f t="shared" si="544"/>
        <v>0</v>
      </c>
      <c r="MG182" s="77">
        <f t="shared" si="712"/>
        <v>0</v>
      </c>
      <c r="MH182" s="77">
        <f t="shared" si="545"/>
        <v>0</v>
      </c>
      <c r="MI182" s="77">
        <f t="shared" si="713"/>
        <v>0</v>
      </c>
      <c r="MJ182" s="286">
        <f t="shared" si="714"/>
        <v>0</v>
      </c>
      <c r="MK182" s="73"/>
      <c r="ML182" s="74"/>
      <c r="MM182" s="279"/>
      <c r="MN182" s="287">
        <f t="shared" si="715"/>
        <v>1.0723493221968536</v>
      </c>
      <c r="MO182" s="288">
        <f t="shared" si="715"/>
        <v>0</v>
      </c>
      <c r="MP182" s="288">
        <f t="shared" si="715"/>
        <v>1.09178290923559</v>
      </c>
      <c r="MQ182" s="289">
        <f t="shared" si="546"/>
        <v>0</v>
      </c>
      <c r="MR182" s="290">
        <f t="shared" si="716"/>
        <v>1.5160874717219117</v>
      </c>
      <c r="MS182" s="291"/>
      <c r="MT182" s="291">
        <f t="shared" si="547"/>
        <v>1.1021548468733282</v>
      </c>
      <c r="MU182" s="292"/>
      <c r="MV182" s="359">
        <f t="shared" si="548"/>
        <v>0</v>
      </c>
      <c r="MW182" s="360">
        <f t="shared" si="549"/>
        <v>0</v>
      </c>
      <c r="MX182" s="360">
        <f t="shared" si="550"/>
        <v>0.41393262484858351</v>
      </c>
      <c r="MY182" s="360">
        <f t="shared" si="551"/>
        <v>0</v>
      </c>
      <c r="MZ182" s="360">
        <f t="shared" si="552"/>
        <v>0</v>
      </c>
      <c r="NA182" s="360">
        <f t="shared" si="553"/>
        <v>0</v>
      </c>
      <c r="NB182" s="360">
        <f t="shared" si="554"/>
        <v>0.29856585436550687</v>
      </c>
      <c r="NC182" s="360">
        <f t="shared" si="555"/>
        <v>0</v>
      </c>
      <c r="ND182" s="360">
        <f t="shared" si="556"/>
        <v>0</v>
      </c>
      <c r="NE182" s="360">
        <f t="shared" si="557"/>
        <v>0.39772924473067095</v>
      </c>
      <c r="NF182" s="360">
        <f t="shared" si="558"/>
        <v>0</v>
      </c>
      <c r="NG182" s="360">
        <f t="shared" si="559"/>
        <v>0.40585974777715045</v>
      </c>
      <c r="NH182" s="360">
        <f t="shared" si="560"/>
        <v>0</v>
      </c>
      <c r="NI182" s="360">
        <f t="shared" si="561"/>
        <v>0</v>
      </c>
      <c r="NJ182" s="360">
        <f t="shared" si="562"/>
        <v>0</v>
      </c>
      <c r="NK182" s="361">
        <f t="shared" si="563"/>
        <v>0</v>
      </c>
      <c r="NL182" s="145">
        <f t="shared" si="717"/>
        <v>1.5160874717219117</v>
      </c>
      <c r="NM182" s="40"/>
      <c r="NN182" s="56">
        <f t="shared" si="718"/>
        <v>1.1021548468733282</v>
      </c>
      <c r="NO182" s="59"/>
      <c r="NP182" s="55">
        <f t="shared" si="564"/>
        <v>1.0723493221968536</v>
      </c>
      <c r="NQ182" s="40"/>
      <c r="NR182" s="56">
        <f t="shared" si="565"/>
        <v>1.09178290923559</v>
      </c>
      <c r="NS182" s="60"/>
      <c r="NT182" s="41"/>
      <c r="NU182" s="86">
        <f t="shared" si="721"/>
        <v>0</v>
      </c>
      <c r="NV182" s="86">
        <f t="shared" si="721"/>
        <v>0</v>
      </c>
      <c r="NW182" s="86">
        <f t="shared" si="721"/>
        <v>0</v>
      </c>
      <c r="NX182" s="86">
        <f t="shared" si="719"/>
        <v>0</v>
      </c>
      <c r="NY182" s="87">
        <f t="shared" si="722"/>
        <v>0</v>
      </c>
      <c r="NZ182" s="87">
        <f t="shared" si="722"/>
        <v>0</v>
      </c>
      <c r="OA182" s="87">
        <f t="shared" si="722"/>
        <v>0</v>
      </c>
      <c r="OB182" s="87">
        <f t="shared" si="720"/>
        <v>0</v>
      </c>
      <c r="OC182" s="26"/>
    </row>
    <row r="183" spans="1:393" thickBot="1" x14ac:dyDescent="0.35">
      <c r="A183" s="136" t="s">
        <v>464</v>
      </c>
      <c r="B183" s="137" t="s">
        <v>465</v>
      </c>
      <c r="C183" s="133" t="s">
        <v>118</v>
      </c>
      <c r="D183" s="64">
        <f>VLOOKUP(B183,[1]УсіТ_1!$A$10:$G$556,6,FALSE)</f>
        <v>137.69999999999999</v>
      </c>
      <c r="E183" s="64">
        <f>VLOOKUP(B183,[1]УсіТ_1!$A$10:$G$556,7,FALSE)</f>
        <v>0</v>
      </c>
      <c r="F183" s="38">
        <v>132.30000000000001</v>
      </c>
      <c r="G183" s="38"/>
      <c r="H183" s="39"/>
      <c r="I183" s="256">
        <v>1.4239999999999999</v>
      </c>
      <c r="J183" s="62">
        <v>1.4239999999999999</v>
      </c>
      <c r="K183" s="257">
        <f t="shared" si="566"/>
        <v>0.83319999999999994</v>
      </c>
      <c r="L183" s="258">
        <f t="shared" si="567"/>
        <v>0.83319999999999994</v>
      </c>
      <c r="M183" s="63">
        <v>0</v>
      </c>
      <c r="N183" s="63">
        <v>0</v>
      </c>
      <c r="O183" s="63">
        <v>0.59079999999999999</v>
      </c>
      <c r="P183" s="63">
        <v>0</v>
      </c>
      <c r="Q183" s="63">
        <v>0</v>
      </c>
      <c r="R183" s="63">
        <v>0</v>
      </c>
      <c r="S183" s="63">
        <v>0.26679999999999998</v>
      </c>
      <c r="T183" s="63">
        <v>0</v>
      </c>
      <c r="U183" s="63">
        <v>0</v>
      </c>
      <c r="V183" s="63">
        <v>0.18540000000000001</v>
      </c>
      <c r="W183" s="63">
        <v>0</v>
      </c>
      <c r="X183" s="63">
        <v>0.38100000000000001</v>
      </c>
      <c r="Y183" s="63">
        <v>0</v>
      </c>
      <c r="Z183" s="63">
        <v>0</v>
      </c>
      <c r="AA183" s="63">
        <v>0</v>
      </c>
      <c r="AB183" s="259">
        <v>0</v>
      </c>
      <c r="AC183" s="144">
        <v>0</v>
      </c>
      <c r="AD183" s="70">
        <v>0</v>
      </c>
      <c r="AE183" s="70">
        <v>0</v>
      </c>
      <c r="AF183" s="68">
        <f t="shared" si="568"/>
        <v>0</v>
      </c>
      <c r="AG183" s="68">
        <f t="shared" si="569"/>
        <v>0</v>
      </c>
      <c r="AH183" s="71">
        <v>0</v>
      </c>
      <c r="AI183" s="71">
        <v>0</v>
      </c>
      <c r="AJ183" s="68">
        <f t="shared" si="570"/>
        <v>0</v>
      </c>
      <c r="AK183" s="68">
        <f t="shared" si="571"/>
        <v>0</v>
      </c>
      <c r="AL183" s="71">
        <v>0</v>
      </c>
      <c r="AM183" s="69">
        <f t="shared" si="572"/>
        <v>0</v>
      </c>
      <c r="AN183" s="260">
        <v>0</v>
      </c>
      <c r="AO183" s="71">
        <v>0</v>
      </c>
      <c r="AP183" s="71">
        <v>0</v>
      </c>
      <c r="AQ183" s="68">
        <f t="shared" si="573"/>
        <v>0</v>
      </c>
      <c r="AR183" s="68">
        <f t="shared" si="574"/>
        <v>0</v>
      </c>
      <c r="AS183" s="71">
        <v>0</v>
      </c>
      <c r="AT183" s="261">
        <f t="shared" si="485"/>
        <v>0</v>
      </c>
      <c r="AU183" s="71">
        <v>0</v>
      </c>
      <c r="AV183" s="68">
        <f t="shared" si="575"/>
        <v>0</v>
      </c>
      <c r="AW183" s="68">
        <f t="shared" si="576"/>
        <v>0</v>
      </c>
      <c r="AX183" s="71">
        <v>0</v>
      </c>
      <c r="AY183" s="69">
        <f t="shared" si="577"/>
        <v>0</v>
      </c>
      <c r="AZ183" s="260">
        <v>10</v>
      </c>
      <c r="BA183" s="260">
        <v>50.971666666666799</v>
      </c>
      <c r="BB183" s="260">
        <v>5.3156166666666804</v>
      </c>
      <c r="BC183" s="262">
        <f t="shared" si="578"/>
        <v>4.2524933333333443</v>
      </c>
      <c r="BD183" s="262">
        <f t="shared" si="486"/>
        <v>1.0631233333333361</v>
      </c>
      <c r="BE183" s="260">
        <v>1.9951766666666699</v>
      </c>
      <c r="BF183" s="262">
        <f t="shared" si="579"/>
        <v>1.5961413333333361</v>
      </c>
      <c r="BG183" s="262">
        <f t="shared" si="487"/>
        <v>0.39903533333333385</v>
      </c>
      <c r="BH183" s="260">
        <v>6.284932752632959</v>
      </c>
      <c r="BI183" s="263">
        <f t="shared" si="580"/>
        <v>3.6801675130352396</v>
      </c>
      <c r="BJ183" s="68">
        <f t="shared" si="581"/>
        <v>8.6135003374834707E-2</v>
      </c>
      <c r="BK183" s="260">
        <v>3.2280959710640911</v>
      </c>
      <c r="BL183" s="69">
        <f t="shared" si="582"/>
        <v>81.354586468436636</v>
      </c>
      <c r="BM183" s="260">
        <v>0</v>
      </c>
      <c r="BN183" s="260">
        <v>0</v>
      </c>
      <c r="BO183" s="260">
        <v>0</v>
      </c>
      <c r="BP183" s="68">
        <f t="shared" si="583"/>
        <v>0</v>
      </c>
      <c r="BQ183" s="68">
        <f t="shared" si="584"/>
        <v>0</v>
      </c>
      <c r="BR183" s="260">
        <v>0</v>
      </c>
      <c r="BS183" s="260">
        <v>0</v>
      </c>
      <c r="BT183" s="68">
        <f t="shared" si="585"/>
        <v>0</v>
      </c>
      <c r="BU183" s="68">
        <f t="shared" si="586"/>
        <v>0</v>
      </c>
      <c r="BV183" s="260">
        <v>0</v>
      </c>
      <c r="BW183" s="69">
        <f t="shared" si="587"/>
        <v>0</v>
      </c>
      <c r="BX183" s="260">
        <v>0</v>
      </c>
      <c r="BY183" s="260">
        <v>0</v>
      </c>
      <c r="BZ183" s="263">
        <f t="shared" si="588"/>
        <v>0</v>
      </c>
      <c r="CA183" s="263">
        <f t="shared" si="589"/>
        <v>0</v>
      </c>
      <c r="CB183" s="260">
        <v>0</v>
      </c>
      <c r="CC183" s="264">
        <f t="shared" si="590"/>
        <v>0</v>
      </c>
      <c r="CD183" s="260">
        <v>0</v>
      </c>
      <c r="CE183" s="260">
        <v>0</v>
      </c>
      <c r="CF183" s="263">
        <f t="shared" si="591"/>
        <v>0</v>
      </c>
      <c r="CG183" s="263">
        <f t="shared" si="592"/>
        <v>0</v>
      </c>
      <c r="CH183" s="260">
        <v>0</v>
      </c>
      <c r="CI183" s="69">
        <f t="shared" si="593"/>
        <v>0</v>
      </c>
      <c r="CJ183" s="260">
        <v>17.215974555467056</v>
      </c>
      <c r="CK183" s="260">
        <v>3.7875150919879514</v>
      </c>
      <c r="CL183" s="260">
        <v>1.6377955921902281</v>
      </c>
      <c r="CM183" s="260">
        <v>1.3350361414007055</v>
      </c>
      <c r="CN183" s="260">
        <v>3.6777577045249679</v>
      </c>
      <c r="CO183" s="265">
        <f t="shared" si="594"/>
        <v>0.25832570116583375</v>
      </c>
      <c r="CP183" s="266">
        <f t="shared" si="595"/>
        <v>1.1726971771802401</v>
      </c>
      <c r="CQ183" s="260">
        <v>2.8384009863291628</v>
      </c>
      <c r="CR183" s="265">
        <f t="shared" si="596"/>
        <v>3.890028551764118E-2</v>
      </c>
      <c r="CS183" s="265">
        <f t="shared" si="597"/>
        <v>1.6620370511489866</v>
      </c>
      <c r="CT183" s="260">
        <v>1.4578722074365045</v>
      </c>
      <c r="CU183" s="267">
        <f t="shared" si="488"/>
        <v>36.738379365523045</v>
      </c>
      <c r="CV183" s="260">
        <v>0</v>
      </c>
      <c r="CW183" s="260">
        <v>0</v>
      </c>
      <c r="CX183" s="68">
        <f t="shared" si="598"/>
        <v>0</v>
      </c>
      <c r="CY183" s="68">
        <f t="shared" si="599"/>
        <v>0</v>
      </c>
      <c r="CZ183" s="260">
        <v>0</v>
      </c>
      <c r="DA183" s="69">
        <f t="shared" si="600"/>
        <v>0</v>
      </c>
      <c r="DB183" s="260">
        <v>0</v>
      </c>
      <c r="DC183" s="260">
        <v>0</v>
      </c>
      <c r="DD183" s="68">
        <f t="shared" si="601"/>
        <v>0</v>
      </c>
      <c r="DE183" s="68">
        <f t="shared" si="602"/>
        <v>0</v>
      </c>
      <c r="DF183" s="260">
        <v>0</v>
      </c>
      <c r="DG183" s="69">
        <f t="shared" si="603"/>
        <v>0</v>
      </c>
      <c r="DH183" s="260">
        <v>9.3148964905545597</v>
      </c>
      <c r="DI183" s="260">
        <v>2.0492772279220031</v>
      </c>
      <c r="DJ183" s="260">
        <v>0.14488009977499994</v>
      </c>
      <c r="DK183" s="260">
        <v>6.7812446451237189</v>
      </c>
      <c r="DL183" s="68">
        <f t="shared" si="604"/>
        <v>0.47631462387349</v>
      </c>
      <c r="DM183" s="68">
        <f t="shared" si="605"/>
        <v>2.1622812300334391</v>
      </c>
      <c r="DN183" s="260">
        <v>1.9725676008266999</v>
      </c>
      <c r="DO183" s="68">
        <f t="shared" si="606"/>
        <v>2.7034038969329922E-2</v>
      </c>
      <c r="DP183" s="68">
        <f t="shared" si="607"/>
        <v>1.1550448489344776</v>
      </c>
      <c r="DQ183" s="260">
        <v>1.0131589921176301</v>
      </c>
      <c r="DR183" s="264">
        <f t="shared" si="608"/>
        <v>25.531230067583532</v>
      </c>
      <c r="DS183" s="260">
        <v>0</v>
      </c>
      <c r="DT183" s="260">
        <v>0</v>
      </c>
      <c r="DU183" s="260">
        <v>0</v>
      </c>
      <c r="DV183" s="68">
        <f t="shared" si="609"/>
        <v>0</v>
      </c>
      <c r="DW183" s="68">
        <f t="shared" si="610"/>
        <v>0</v>
      </c>
      <c r="DX183" s="260">
        <v>0</v>
      </c>
      <c r="DY183" s="260">
        <v>0</v>
      </c>
      <c r="DZ183" s="260">
        <v>0</v>
      </c>
      <c r="EA183" s="260">
        <v>0</v>
      </c>
      <c r="EB183" s="68">
        <f t="shared" si="611"/>
        <v>0</v>
      </c>
      <c r="EC183" s="68">
        <f t="shared" si="612"/>
        <v>0</v>
      </c>
      <c r="ED183" s="267">
        <v>0</v>
      </c>
      <c r="EE183" s="69">
        <f t="shared" si="613"/>
        <v>0</v>
      </c>
      <c r="EF183" s="260">
        <v>8.4381455555555398</v>
      </c>
      <c r="EG183" s="260">
        <v>1.8563920222222201</v>
      </c>
      <c r="EH183" s="260">
        <v>21.149869194952768</v>
      </c>
      <c r="EI183" s="260">
        <v>6.1435248655830366</v>
      </c>
      <c r="EJ183" s="268">
        <f t="shared" si="614"/>
        <v>0.43152118655855248</v>
      </c>
      <c r="EK183" s="266">
        <f t="shared" si="615"/>
        <v>1.958936625689538</v>
      </c>
      <c r="EL183" s="260">
        <v>4.0537044442663284</v>
      </c>
      <c r="EM183" s="268">
        <f t="shared" si="616"/>
        <v>5.5556019408670033E-2</v>
      </c>
      <c r="EN183" s="268">
        <f t="shared" si="617"/>
        <v>2.3736628521579255</v>
      </c>
      <c r="EO183" s="269">
        <f t="shared" si="618"/>
        <v>41.641636082579893</v>
      </c>
      <c r="EP183" s="69">
        <f t="shared" si="619"/>
        <v>52.468461464050669</v>
      </c>
      <c r="EQ183" s="260">
        <v>0</v>
      </c>
      <c r="ER183" s="260">
        <v>0</v>
      </c>
      <c r="ES183" s="260">
        <v>0</v>
      </c>
      <c r="ET183" s="68">
        <f t="shared" si="620"/>
        <v>0</v>
      </c>
      <c r="EU183" s="68">
        <f t="shared" si="621"/>
        <v>0</v>
      </c>
      <c r="EV183" s="260">
        <v>0</v>
      </c>
      <c r="EW183" s="260">
        <v>0</v>
      </c>
      <c r="EX183" s="68">
        <f t="shared" si="622"/>
        <v>0</v>
      </c>
      <c r="EY183" s="68">
        <f t="shared" si="623"/>
        <v>0</v>
      </c>
      <c r="EZ183" s="260">
        <v>0</v>
      </c>
      <c r="FA183" s="69">
        <f t="shared" si="624"/>
        <v>0</v>
      </c>
      <c r="FB183" s="260">
        <v>0</v>
      </c>
      <c r="FC183" s="260">
        <v>0</v>
      </c>
      <c r="FD183" s="68">
        <f t="shared" si="625"/>
        <v>0</v>
      </c>
      <c r="FE183" s="68">
        <f t="shared" si="626"/>
        <v>0</v>
      </c>
      <c r="FF183" s="260">
        <v>0</v>
      </c>
      <c r="FG183" s="69">
        <f t="shared" si="627"/>
        <v>0</v>
      </c>
      <c r="FH183" s="260">
        <v>0</v>
      </c>
      <c r="FI183" s="260">
        <v>0</v>
      </c>
      <c r="FJ183" s="68">
        <f t="shared" si="628"/>
        <v>0</v>
      </c>
      <c r="FK183" s="68">
        <f t="shared" si="629"/>
        <v>0</v>
      </c>
      <c r="FL183" s="260">
        <v>0</v>
      </c>
      <c r="FM183" s="69">
        <f t="shared" si="630"/>
        <v>0</v>
      </c>
      <c r="FN183" s="260">
        <v>0</v>
      </c>
      <c r="FO183" s="260">
        <v>0</v>
      </c>
      <c r="FP183" s="68">
        <f t="shared" si="631"/>
        <v>0</v>
      </c>
      <c r="FQ183" s="68">
        <f t="shared" si="632"/>
        <v>0</v>
      </c>
      <c r="FR183" s="260">
        <v>0</v>
      </c>
      <c r="FS183" s="264">
        <f t="shared" si="633"/>
        <v>0</v>
      </c>
      <c r="FT183" s="270">
        <f t="shared" si="489"/>
        <v>196.09265736559388</v>
      </c>
      <c r="FU183" s="271">
        <f t="shared" si="490"/>
        <v>42.662200943709337</v>
      </c>
      <c r="FV183" s="272">
        <f t="shared" si="634"/>
        <v>23.059667412183959</v>
      </c>
      <c r="FW183" s="272">
        <f t="shared" si="491"/>
        <v>7.1836708080673866</v>
      </c>
      <c r="FX183" s="272">
        <f t="shared" si="492"/>
        <v>50.971666666666799</v>
      </c>
      <c r="FY183" s="272">
        <f t="shared" si="493"/>
        <v>0</v>
      </c>
      <c r="FZ183" s="272">
        <f t="shared" si="494"/>
        <v>0</v>
      </c>
      <c r="GA183" s="272">
        <f t="shared" si="495"/>
        <v>0</v>
      </c>
      <c r="GB183" s="272">
        <f t="shared" si="496"/>
        <v>0</v>
      </c>
      <c r="GC183" s="272">
        <f t="shared" si="497"/>
        <v>0</v>
      </c>
      <c r="GD183" s="272">
        <f t="shared" si="498"/>
        <v>0</v>
      </c>
      <c r="GE183" s="272">
        <f t="shared" si="499"/>
        <v>16.602527215231724</v>
      </c>
      <c r="GF183" s="273">
        <f t="shared" si="500"/>
        <v>6.4585763401419252</v>
      </c>
      <c r="GG183" s="273">
        <f t="shared" si="501"/>
        <v>1.1661615115978763</v>
      </c>
      <c r="GH183" s="272">
        <f t="shared" si="635"/>
        <v>15.149605784055151</v>
      </c>
      <c r="GI183" s="274">
        <f t="shared" si="636"/>
        <v>10.822512963637488</v>
      </c>
      <c r="GJ183" s="275">
        <f t="shared" si="502"/>
        <v>0.20762534727047585</v>
      </c>
      <c r="GK183" s="271">
        <f t="shared" si="637"/>
        <v>155.62933882991436</v>
      </c>
      <c r="GL183" s="276">
        <f t="shared" si="638"/>
        <v>196.09296692569208</v>
      </c>
      <c r="GM183" s="272">
        <f t="shared" si="639"/>
        <v>59.943290247488747</v>
      </c>
      <c r="GN183" s="272">
        <f t="shared" si="640"/>
        <v>8.5574576669357381</v>
      </c>
      <c r="GO183" s="277">
        <f t="shared" si="641"/>
        <v>0.38516703018959764</v>
      </c>
      <c r="GP183" s="278">
        <f t="shared" si="642"/>
        <v>5.4986146772030509E-2</v>
      </c>
      <c r="GQ183" s="279">
        <f t="shared" si="643"/>
        <v>1.0616687573567767</v>
      </c>
      <c r="GR183" s="280">
        <f t="shared" si="644"/>
        <v>155.62933882991436</v>
      </c>
      <c r="GS183" s="272">
        <f t="shared" si="645"/>
        <v>59.943290247488747</v>
      </c>
      <c r="GT183" s="272">
        <f t="shared" si="503"/>
        <v>8.5574576669357381</v>
      </c>
      <c r="GU183" s="73">
        <f t="shared" si="646"/>
        <v>0.38516703018959764</v>
      </c>
      <c r="GV183" s="74">
        <f t="shared" si="647"/>
        <v>5.4986146772030509E-2</v>
      </c>
      <c r="GW183" s="279">
        <f t="shared" si="648"/>
        <v>1.0616687573567767</v>
      </c>
      <c r="GX183" s="280">
        <f t="shared" si="649"/>
        <v>91.062206712107496</v>
      </c>
      <c r="GY183" s="272">
        <f t="shared" si="504"/>
        <v>55.453485881585756</v>
      </c>
      <c r="GZ183" s="272">
        <f t="shared" si="505"/>
        <v>2.6226879968942227</v>
      </c>
      <c r="HA183" s="73">
        <f t="shared" si="650"/>
        <v>0.60896268478208027</v>
      </c>
      <c r="HB183" s="74">
        <f t="shared" si="651"/>
        <v>2.8801059095633734E-2</v>
      </c>
      <c r="HC183" s="279">
        <f t="shared" si="652"/>
        <v>1.0885013440747788</v>
      </c>
      <c r="HD183" s="280">
        <f t="shared" si="653"/>
        <v>91.062206712107496</v>
      </c>
      <c r="HE183" s="272">
        <f t="shared" si="506"/>
        <v>55.453485881585756</v>
      </c>
      <c r="HF183" s="272">
        <f t="shared" si="507"/>
        <v>2.6226879968942227</v>
      </c>
      <c r="HG183" s="73">
        <f t="shared" si="654"/>
        <v>0.60896268478208027</v>
      </c>
      <c r="HH183" s="74">
        <f t="shared" si="655"/>
        <v>2.8801059095633734E-2</v>
      </c>
      <c r="HI183" s="281">
        <f t="shared" si="656"/>
        <v>1.0885013440747788</v>
      </c>
      <c r="HJ183" s="72">
        <f t="shared" si="508"/>
        <v>1.51181631047605</v>
      </c>
      <c r="HK183" s="73">
        <f t="shared" si="657"/>
        <v>1.51181631047605</v>
      </c>
      <c r="HL183" s="73">
        <f t="shared" si="509"/>
        <v>0.90693931988310561</v>
      </c>
      <c r="HM183" s="74">
        <f t="shared" si="658"/>
        <v>0.90693931988310561</v>
      </c>
      <c r="HN183" s="75"/>
      <c r="HO183" s="75"/>
      <c r="HP183" s="76">
        <f t="shared" si="659"/>
        <v>0</v>
      </c>
      <c r="HQ183" s="77">
        <f t="shared" si="660"/>
        <v>0</v>
      </c>
      <c r="HR183" s="77">
        <f t="shared" si="661"/>
        <v>0</v>
      </c>
      <c r="HS183" s="77">
        <f t="shared" si="662"/>
        <v>0</v>
      </c>
      <c r="HT183" s="282">
        <f t="shared" si="663"/>
        <v>0</v>
      </c>
      <c r="HU183" s="73"/>
      <c r="HV183" s="74"/>
      <c r="HW183" s="279"/>
      <c r="HX183" s="76">
        <f t="shared" si="664"/>
        <v>0</v>
      </c>
      <c r="HY183" s="77">
        <f t="shared" si="665"/>
        <v>0</v>
      </c>
      <c r="HZ183" s="77">
        <f t="shared" si="510"/>
        <v>0</v>
      </c>
      <c r="IA183" s="77">
        <f t="shared" si="666"/>
        <v>0</v>
      </c>
      <c r="IB183" s="282">
        <f t="shared" si="667"/>
        <v>0</v>
      </c>
      <c r="IC183" s="73"/>
      <c r="ID183" s="74"/>
      <c r="IE183" s="279"/>
      <c r="IF183" s="76">
        <f t="shared" si="511"/>
        <v>4.4898043659029918</v>
      </c>
      <c r="IG183" s="77">
        <f t="shared" si="668"/>
        <v>5.1094422664412633</v>
      </c>
      <c r="IH183" s="77">
        <f t="shared" si="512"/>
        <v>5.9347696700415149</v>
      </c>
      <c r="II183" s="77">
        <f t="shared" si="669"/>
        <v>6.8534720149639421</v>
      </c>
      <c r="IJ183" s="282">
        <f t="shared" si="670"/>
        <v>64.567132117806864</v>
      </c>
      <c r="IK183" s="73">
        <f t="shared" si="671"/>
        <v>6.9536995350994626E-2</v>
      </c>
      <c r="IL183" s="74">
        <f t="shared" si="672"/>
        <v>9.1916265681634246E-2</v>
      </c>
      <c r="IM183" s="279">
        <f t="shared" si="673"/>
        <v>1.0238254386559078</v>
      </c>
      <c r="IN183" s="76">
        <f t="shared" si="513"/>
        <v>0</v>
      </c>
      <c r="IO183" s="77">
        <f t="shared" si="674"/>
        <v>0</v>
      </c>
      <c r="IP183" s="77">
        <f t="shared" si="514"/>
        <v>0</v>
      </c>
      <c r="IQ183" s="77">
        <f t="shared" si="675"/>
        <v>0</v>
      </c>
      <c r="IR183" s="282">
        <f t="shared" si="676"/>
        <v>0</v>
      </c>
      <c r="IS183" s="283"/>
      <c r="IT183" s="284"/>
      <c r="IU183" s="285"/>
      <c r="IV183" s="76">
        <f t="shared" si="515"/>
        <v>0</v>
      </c>
      <c r="IW183" s="77">
        <f t="shared" si="677"/>
        <v>0</v>
      </c>
      <c r="IX183" s="77">
        <f t="shared" si="678"/>
        <v>0</v>
      </c>
      <c r="IY183" s="77">
        <f t="shared" si="679"/>
        <v>0</v>
      </c>
      <c r="IZ183" s="282">
        <f t="shared" si="680"/>
        <v>0</v>
      </c>
      <c r="JA183" s="283"/>
      <c r="JB183" s="284"/>
      <c r="JC183" s="285"/>
      <c r="JD183" s="76">
        <f t="shared" si="516"/>
        <v>0</v>
      </c>
      <c r="JE183" s="77">
        <f t="shared" si="681"/>
        <v>0</v>
      </c>
      <c r="JF183" s="77">
        <f t="shared" si="517"/>
        <v>0</v>
      </c>
      <c r="JG183" s="77">
        <f t="shared" si="682"/>
        <v>0</v>
      </c>
      <c r="JH183" s="282">
        <f t="shared" si="683"/>
        <v>0</v>
      </c>
      <c r="JI183" s="283"/>
      <c r="JJ183" s="284"/>
      <c r="JK183" s="285"/>
      <c r="JL183" s="76">
        <f t="shared" si="518"/>
        <v>24.461865406016663</v>
      </c>
      <c r="JM183" s="77">
        <f t="shared" si="684"/>
        <v>27.837847450701023</v>
      </c>
      <c r="JN183" s="77">
        <f t="shared" si="519"/>
        <v>1.6322621280841805</v>
      </c>
      <c r="JO183" s="77">
        <f t="shared" si="685"/>
        <v>1.8849363055116117</v>
      </c>
      <c r="JP183" s="282">
        <f t="shared" si="686"/>
        <v>29.157443940891309</v>
      </c>
      <c r="JQ183" s="73">
        <f t="shared" si="520"/>
        <v>0.83895781316106999</v>
      </c>
      <c r="JR183" s="74">
        <f t="shared" si="521"/>
        <v>5.5980974580389919E-2</v>
      </c>
      <c r="JS183" s="279">
        <f t="shared" si="687"/>
        <v>1.1244504226594036</v>
      </c>
      <c r="JT183" s="76">
        <f t="shared" si="522"/>
        <v>0</v>
      </c>
      <c r="JU183" s="77">
        <f t="shared" si="688"/>
        <v>0</v>
      </c>
      <c r="JV183" s="77">
        <f t="shared" si="523"/>
        <v>0</v>
      </c>
      <c r="JW183" s="77">
        <f t="shared" si="689"/>
        <v>0</v>
      </c>
      <c r="JX183" s="282">
        <f t="shared" si="690"/>
        <v>0</v>
      </c>
      <c r="JY183" s="73"/>
      <c r="JZ183" s="74"/>
      <c r="KA183" s="279"/>
      <c r="KB183" s="76">
        <f t="shared" si="524"/>
        <v>0</v>
      </c>
      <c r="KC183" s="77">
        <f t="shared" si="691"/>
        <v>0</v>
      </c>
      <c r="KD183" s="77">
        <f t="shared" si="525"/>
        <v>0</v>
      </c>
      <c r="KE183" s="77">
        <f t="shared" si="692"/>
        <v>0</v>
      </c>
      <c r="KF183" s="282">
        <f t="shared" si="693"/>
        <v>0</v>
      </c>
      <c r="KG183" s="73"/>
      <c r="KH183" s="74"/>
      <c r="KI183" s="279"/>
      <c r="KJ183" s="76">
        <f t="shared" si="526"/>
        <v>15.41131153481742</v>
      </c>
      <c r="KK183" s="77">
        <f t="shared" si="694"/>
        <v>17.538226639737573</v>
      </c>
      <c r="KL183" s="77">
        <f t="shared" si="527"/>
        <v>0.50334866284281987</v>
      </c>
      <c r="KM183" s="77">
        <f t="shared" si="695"/>
        <v>0.58126703585088846</v>
      </c>
      <c r="KN183" s="282">
        <f t="shared" si="696"/>
        <v>20.262881006018677</v>
      </c>
      <c r="KO183" s="73">
        <f t="shared" si="528"/>
        <v>0.76056862448334983</v>
      </c>
      <c r="KP183" s="74">
        <f t="shared" si="529"/>
        <v>2.4840922803292895E-2</v>
      </c>
      <c r="KQ183" s="279">
        <f t="shared" si="530"/>
        <v>1.108811450714897</v>
      </c>
      <c r="KR183" s="76">
        <f t="shared" si="531"/>
        <v>0</v>
      </c>
      <c r="KS183" s="77">
        <f t="shared" si="697"/>
        <v>0</v>
      </c>
      <c r="KT183" s="77">
        <f t="shared" si="532"/>
        <v>0</v>
      </c>
      <c r="KU183" s="77">
        <f t="shared" si="698"/>
        <v>0</v>
      </c>
      <c r="KV183" s="282">
        <f t="shared" si="699"/>
        <v>0</v>
      </c>
      <c r="KW183" s="73"/>
      <c r="KX183" s="74"/>
      <c r="KY183" s="279"/>
      <c r="KZ183" s="76">
        <f t="shared" si="533"/>
        <v>15.580308940751666</v>
      </c>
      <c r="LA183" s="77">
        <f t="shared" si="700"/>
        <v>17.730547377664802</v>
      </c>
      <c r="LB183" s="77">
        <f t="shared" si="534"/>
        <v>0.48707720596722254</v>
      </c>
      <c r="LC183" s="77">
        <f t="shared" si="701"/>
        <v>0.56247675745094861</v>
      </c>
      <c r="LD183" s="286">
        <f t="shared" si="702"/>
        <v>41.641636082579893</v>
      </c>
      <c r="LE183" s="73">
        <f t="shared" si="535"/>
        <v>0.37415218052081861</v>
      </c>
      <c r="LF183" s="74">
        <f t="shared" si="536"/>
        <v>1.1696879656728556E-2</v>
      </c>
      <c r="LG183" s="279">
        <f t="shared" si="537"/>
        <v>1.0534474194045398</v>
      </c>
      <c r="LH183" s="76">
        <f t="shared" si="538"/>
        <v>0</v>
      </c>
      <c r="LI183" s="77">
        <f t="shared" si="703"/>
        <v>0</v>
      </c>
      <c r="LJ183" s="77">
        <f t="shared" si="539"/>
        <v>0</v>
      </c>
      <c r="LK183" s="77">
        <f t="shared" si="704"/>
        <v>0</v>
      </c>
      <c r="LL183" s="282">
        <f t="shared" si="705"/>
        <v>0</v>
      </c>
      <c r="LM183" s="73"/>
      <c r="LN183" s="74"/>
      <c r="LO183" s="279"/>
      <c r="LP183" s="76">
        <f t="shared" si="540"/>
        <v>0</v>
      </c>
      <c r="LQ183" s="77">
        <f t="shared" si="706"/>
        <v>0</v>
      </c>
      <c r="LR183" s="77">
        <f t="shared" si="541"/>
        <v>0</v>
      </c>
      <c r="LS183" s="77">
        <f t="shared" si="707"/>
        <v>0</v>
      </c>
      <c r="LT183" s="282">
        <f t="shared" si="708"/>
        <v>0</v>
      </c>
      <c r="LU183" s="73"/>
      <c r="LV183" s="74"/>
      <c r="LW183" s="279"/>
      <c r="LX183" s="76">
        <f t="shared" si="542"/>
        <v>0</v>
      </c>
      <c r="LY183" s="77">
        <f t="shared" si="709"/>
        <v>0</v>
      </c>
      <c r="LZ183" s="77">
        <f t="shared" si="543"/>
        <v>0</v>
      </c>
      <c r="MA183" s="77">
        <f t="shared" si="710"/>
        <v>0</v>
      </c>
      <c r="MB183" s="286">
        <f t="shared" si="711"/>
        <v>0</v>
      </c>
      <c r="MC183" s="73"/>
      <c r="MD183" s="74"/>
      <c r="ME183" s="279"/>
      <c r="MF183" s="76">
        <f t="shared" si="544"/>
        <v>0</v>
      </c>
      <c r="MG183" s="77">
        <f t="shared" si="712"/>
        <v>0</v>
      </c>
      <c r="MH183" s="77">
        <f t="shared" si="545"/>
        <v>0</v>
      </c>
      <c r="MI183" s="77">
        <f t="shared" si="713"/>
        <v>0</v>
      </c>
      <c r="MJ183" s="286">
        <f t="shared" si="714"/>
        <v>0</v>
      </c>
      <c r="MK183" s="73"/>
      <c r="ML183" s="74"/>
      <c r="MM183" s="279"/>
      <c r="MN183" s="287">
        <f t="shared" si="715"/>
        <v>1.0616689267409485</v>
      </c>
      <c r="MO183" s="288">
        <f t="shared" si="715"/>
        <v>0</v>
      </c>
      <c r="MP183" s="288">
        <f t="shared" si="715"/>
        <v>1.0885027394637545</v>
      </c>
      <c r="MQ183" s="289">
        <f t="shared" si="546"/>
        <v>0</v>
      </c>
      <c r="MR183" s="290">
        <f t="shared" si="716"/>
        <v>1.5118165516791107</v>
      </c>
      <c r="MS183" s="291"/>
      <c r="MT183" s="291">
        <f t="shared" si="547"/>
        <v>0.9069404825212003</v>
      </c>
      <c r="MU183" s="292"/>
      <c r="MV183" s="359">
        <f t="shared" si="548"/>
        <v>0</v>
      </c>
      <c r="MW183" s="360">
        <f t="shared" si="549"/>
        <v>0</v>
      </c>
      <c r="MX183" s="360">
        <f t="shared" si="550"/>
        <v>0.60487606915791037</v>
      </c>
      <c r="MY183" s="360">
        <f t="shared" si="551"/>
        <v>0</v>
      </c>
      <c r="MZ183" s="360">
        <f t="shared" si="552"/>
        <v>0</v>
      </c>
      <c r="NA183" s="360">
        <f t="shared" si="553"/>
        <v>0</v>
      </c>
      <c r="NB183" s="360">
        <f t="shared" si="554"/>
        <v>0.30000337276552885</v>
      </c>
      <c r="NC183" s="360">
        <f t="shared" si="555"/>
        <v>0</v>
      </c>
      <c r="ND183" s="360">
        <f t="shared" si="556"/>
        <v>0</v>
      </c>
      <c r="NE183" s="360">
        <f t="shared" si="557"/>
        <v>0.20557364296254191</v>
      </c>
      <c r="NF183" s="360">
        <f t="shared" si="558"/>
        <v>0</v>
      </c>
      <c r="NG183" s="360">
        <f t="shared" si="559"/>
        <v>0.40136346679312968</v>
      </c>
      <c r="NH183" s="360">
        <f t="shared" si="560"/>
        <v>0</v>
      </c>
      <c r="NI183" s="360">
        <f t="shared" si="561"/>
        <v>0</v>
      </c>
      <c r="NJ183" s="360">
        <f t="shared" si="562"/>
        <v>0</v>
      </c>
      <c r="NK183" s="361">
        <f t="shared" si="563"/>
        <v>0</v>
      </c>
      <c r="NL183" s="145">
        <f t="shared" si="717"/>
        <v>1.5118165516791107</v>
      </c>
      <c r="NM183" s="40"/>
      <c r="NN183" s="56">
        <f t="shared" si="718"/>
        <v>0.9069404825212003</v>
      </c>
      <c r="NO183" s="59"/>
      <c r="NP183" s="55">
        <f t="shared" si="564"/>
        <v>1.0616689267409485</v>
      </c>
      <c r="NQ183" s="40"/>
      <c r="NR183" s="56">
        <f t="shared" si="565"/>
        <v>1.0885027394637545</v>
      </c>
      <c r="NS183" s="60"/>
      <c r="NT183" s="41"/>
      <c r="NU183" s="86">
        <f t="shared" si="721"/>
        <v>0</v>
      </c>
      <c r="NV183" s="86">
        <f t="shared" si="721"/>
        <v>0</v>
      </c>
      <c r="NW183" s="86">
        <f t="shared" si="721"/>
        <v>0</v>
      </c>
      <c r="NX183" s="86">
        <f t="shared" si="719"/>
        <v>0</v>
      </c>
      <c r="NY183" s="87">
        <f t="shared" si="722"/>
        <v>0</v>
      </c>
      <c r="NZ183" s="87">
        <f t="shared" si="722"/>
        <v>0</v>
      </c>
      <c r="OA183" s="87">
        <f t="shared" si="722"/>
        <v>0</v>
      </c>
      <c r="OB183" s="87">
        <f t="shared" si="720"/>
        <v>0</v>
      </c>
      <c r="OC183" s="26"/>
    </row>
    <row r="184" spans="1:393" thickBot="1" x14ac:dyDescent="0.35">
      <c r="A184" s="136" t="s">
        <v>466</v>
      </c>
      <c r="B184" s="137" t="s">
        <v>467</v>
      </c>
      <c r="C184" s="133" t="s">
        <v>118</v>
      </c>
      <c r="D184" s="64">
        <f>VLOOKUP(B184,[1]УсіТ_1!$A$10:$G$556,6,FALSE)</f>
        <v>244.4</v>
      </c>
      <c r="E184" s="64">
        <f>VLOOKUP(B184,[1]УсіТ_1!$A$10:$G$556,7,FALSE)</f>
        <v>0</v>
      </c>
      <c r="F184" s="38">
        <v>88.5</v>
      </c>
      <c r="G184" s="38"/>
      <c r="H184" s="39"/>
      <c r="I184" s="256">
        <v>1.4219999999999999</v>
      </c>
      <c r="J184" s="62">
        <v>1.4219999999999999</v>
      </c>
      <c r="K184" s="257">
        <f t="shared" si="566"/>
        <v>0.95589999999999997</v>
      </c>
      <c r="L184" s="258">
        <f t="shared" si="567"/>
        <v>0.95589999999999997</v>
      </c>
      <c r="M184" s="63">
        <v>0</v>
      </c>
      <c r="N184" s="63">
        <v>0</v>
      </c>
      <c r="O184" s="63">
        <v>0.46610000000000001</v>
      </c>
      <c r="P184" s="63">
        <v>0</v>
      </c>
      <c r="Q184" s="63">
        <v>0</v>
      </c>
      <c r="R184" s="63">
        <v>0</v>
      </c>
      <c r="S184" s="63">
        <v>0.26290000000000002</v>
      </c>
      <c r="T184" s="63">
        <v>0</v>
      </c>
      <c r="U184" s="63">
        <v>0</v>
      </c>
      <c r="V184" s="63">
        <v>0.45379999999999998</v>
      </c>
      <c r="W184" s="63">
        <v>0</v>
      </c>
      <c r="X184" s="63">
        <v>0.2392</v>
      </c>
      <c r="Y184" s="63">
        <v>0</v>
      </c>
      <c r="Z184" s="63">
        <v>0</v>
      </c>
      <c r="AA184" s="63">
        <v>0</v>
      </c>
      <c r="AB184" s="259">
        <v>0</v>
      </c>
      <c r="AC184" s="144">
        <v>0</v>
      </c>
      <c r="AD184" s="70">
        <v>0</v>
      </c>
      <c r="AE184" s="70">
        <v>0</v>
      </c>
      <c r="AF184" s="68">
        <f t="shared" si="568"/>
        <v>0</v>
      </c>
      <c r="AG184" s="68">
        <f t="shared" si="569"/>
        <v>0</v>
      </c>
      <c r="AH184" s="71">
        <v>0</v>
      </c>
      <c r="AI184" s="71">
        <v>0</v>
      </c>
      <c r="AJ184" s="68">
        <f t="shared" si="570"/>
        <v>0</v>
      </c>
      <c r="AK184" s="68">
        <f t="shared" si="571"/>
        <v>0</v>
      </c>
      <c r="AL184" s="71">
        <v>0</v>
      </c>
      <c r="AM184" s="69">
        <f t="shared" si="572"/>
        <v>0</v>
      </c>
      <c r="AN184" s="260">
        <v>0</v>
      </c>
      <c r="AO184" s="71">
        <v>0</v>
      </c>
      <c r="AP184" s="71">
        <v>0</v>
      </c>
      <c r="AQ184" s="68">
        <f t="shared" si="573"/>
        <v>0</v>
      </c>
      <c r="AR184" s="68">
        <f t="shared" si="574"/>
        <v>0</v>
      </c>
      <c r="AS184" s="71">
        <v>0</v>
      </c>
      <c r="AT184" s="261">
        <f t="shared" si="485"/>
        <v>0</v>
      </c>
      <c r="AU184" s="71">
        <v>0</v>
      </c>
      <c r="AV184" s="68">
        <f t="shared" si="575"/>
        <v>0</v>
      </c>
      <c r="AW184" s="68">
        <f t="shared" si="576"/>
        <v>0</v>
      </c>
      <c r="AX184" s="71">
        <v>0</v>
      </c>
      <c r="AY184" s="69">
        <f t="shared" si="577"/>
        <v>0</v>
      </c>
      <c r="AZ184" s="260">
        <v>14</v>
      </c>
      <c r="BA184" s="260">
        <v>71.3603333333335</v>
      </c>
      <c r="BB184" s="260">
        <v>7.4418633333333499</v>
      </c>
      <c r="BC184" s="262">
        <f t="shared" si="578"/>
        <v>5.9534906666666805</v>
      </c>
      <c r="BD184" s="262">
        <f t="shared" si="486"/>
        <v>1.4883726666666695</v>
      </c>
      <c r="BE184" s="260">
        <v>2.7932473333333401</v>
      </c>
      <c r="BF184" s="262">
        <f t="shared" si="579"/>
        <v>2.2345978666666722</v>
      </c>
      <c r="BG184" s="262">
        <f t="shared" si="487"/>
        <v>0.55864946666666793</v>
      </c>
      <c r="BH184" s="260">
        <v>8.79890585368614</v>
      </c>
      <c r="BI184" s="263">
        <f t="shared" si="580"/>
        <v>5.1522345182493341</v>
      </c>
      <c r="BJ184" s="68">
        <f t="shared" si="581"/>
        <v>0.12058900472476855</v>
      </c>
      <c r="BK184" s="260">
        <v>4.5193343594897257</v>
      </c>
      <c r="BL184" s="69">
        <f t="shared" si="582"/>
        <v>113.89642105581126</v>
      </c>
      <c r="BM184" s="260">
        <v>0</v>
      </c>
      <c r="BN184" s="260">
        <v>0</v>
      </c>
      <c r="BO184" s="260">
        <v>0</v>
      </c>
      <c r="BP184" s="68">
        <f t="shared" si="583"/>
        <v>0</v>
      </c>
      <c r="BQ184" s="68">
        <f t="shared" si="584"/>
        <v>0</v>
      </c>
      <c r="BR184" s="260">
        <v>0</v>
      </c>
      <c r="BS184" s="260">
        <v>0</v>
      </c>
      <c r="BT184" s="68">
        <f t="shared" si="585"/>
        <v>0</v>
      </c>
      <c r="BU184" s="68">
        <f t="shared" si="586"/>
        <v>0</v>
      </c>
      <c r="BV184" s="260">
        <v>0</v>
      </c>
      <c r="BW184" s="69">
        <f t="shared" si="587"/>
        <v>0</v>
      </c>
      <c r="BX184" s="260">
        <v>0</v>
      </c>
      <c r="BY184" s="260">
        <v>0</v>
      </c>
      <c r="BZ184" s="263">
        <f t="shared" si="588"/>
        <v>0</v>
      </c>
      <c r="CA184" s="263">
        <f t="shared" si="589"/>
        <v>0</v>
      </c>
      <c r="CB184" s="260">
        <v>0</v>
      </c>
      <c r="CC184" s="264">
        <f t="shared" si="590"/>
        <v>0</v>
      </c>
      <c r="CD184" s="260">
        <v>0</v>
      </c>
      <c r="CE184" s="260">
        <v>0</v>
      </c>
      <c r="CF184" s="263">
        <f t="shared" si="591"/>
        <v>0</v>
      </c>
      <c r="CG184" s="263">
        <f t="shared" si="592"/>
        <v>0</v>
      </c>
      <c r="CH184" s="260">
        <v>0</v>
      </c>
      <c r="CI184" s="69">
        <f t="shared" si="593"/>
        <v>0</v>
      </c>
      <c r="CJ184" s="260">
        <v>30.222971542165208</v>
      </c>
      <c r="CK184" s="260">
        <v>6.6490549635574094</v>
      </c>
      <c r="CL184" s="260">
        <v>2.8791448698975861</v>
      </c>
      <c r="CM184" s="260">
        <v>2.3695194840837503</v>
      </c>
      <c r="CN184" s="260">
        <v>6.2849643994488655</v>
      </c>
      <c r="CO184" s="265">
        <f t="shared" si="594"/>
        <v>0.4414558994172883</v>
      </c>
      <c r="CP184" s="266">
        <f t="shared" si="595"/>
        <v>2.004036318337064</v>
      </c>
      <c r="CQ184" s="260">
        <v>4.9648086932284228</v>
      </c>
      <c r="CR184" s="265">
        <f t="shared" si="596"/>
        <v>6.8042703140695535E-2</v>
      </c>
      <c r="CS184" s="265">
        <f t="shared" si="597"/>
        <v>2.9071635895546759</v>
      </c>
      <c r="CT184" s="260">
        <v>2.5500472427814742</v>
      </c>
      <c r="CU184" s="267">
        <f t="shared" si="488"/>
        <v>64.261190053294754</v>
      </c>
      <c r="CV184" s="260">
        <v>0</v>
      </c>
      <c r="CW184" s="260">
        <v>0</v>
      </c>
      <c r="CX184" s="68">
        <f t="shared" si="598"/>
        <v>0</v>
      </c>
      <c r="CY184" s="68">
        <f t="shared" si="599"/>
        <v>0</v>
      </c>
      <c r="CZ184" s="260">
        <v>0</v>
      </c>
      <c r="DA184" s="69">
        <f t="shared" si="600"/>
        <v>0</v>
      </c>
      <c r="DB184" s="260">
        <v>0</v>
      </c>
      <c r="DC184" s="260">
        <v>0</v>
      </c>
      <c r="DD184" s="68">
        <f t="shared" si="601"/>
        <v>0</v>
      </c>
      <c r="DE184" s="68">
        <f t="shared" si="602"/>
        <v>0</v>
      </c>
      <c r="DF184" s="260">
        <v>0</v>
      </c>
      <c r="DG184" s="69">
        <f t="shared" si="603"/>
        <v>0</v>
      </c>
      <c r="DH184" s="260">
        <v>40.463677797995523</v>
      </c>
      <c r="DI184" s="260">
        <v>8.9020091155590144</v>
      </c>
      <c r="DJ184" s="260">
        <v>0.63352299539999968</v>
      </c>
      <c r="DK184" s="260">
        <v>29.457557436940739</v>
      </c>
      <c r="DL184" s="68">
        <f t="shared" si="604"/>
        <v>2.0690988343707173</v>
      </c>
      <c r="DM184" s="68">
        <f t="shared" si="605"/>
        <v>9.3928956794577978</v>
      </c>
      <c r="DN184" s="260">
        <v>8.56982229324651</v>
      </c>
      <c r="DO184" s="68">
        <f t="shared" si="606"/>
        <v>0.11744941452894342</v>
      </c>
      <c r="DP184" s="68">
        <f t="shared" si="607"/>
        <v>5.0180937230996667</v>
      </c>
      <c r="DQ184" s="260">
        <v>4.4016704490198597</v>
      </c>
      <c r="DR184" s="264">
        <f t="shared" si="608"/>
        <v>110.913912105794</v>
      </c>
      <c r="DS184" s="260">
        <v>0</v>
      </c>
      <c r="DT184" s="260">
        <v>0</v>
      </c>
      <c r="DU184" s="260">
        <v>0</v>
      </c>
      <c r="DV184" s="68">
        <f t="shared" si="609"/>
        <v>0</v>
      </c>
      <c r="DW184" s="68">
        <f t="shared" si="610"/>
        <v>0</v>
      </c>
      <c r="DX184" s="260">
        <v>0</v>
      </c>
      <c r="DY184" s="260">
        <v>0</v>
      </c>
      <c r="DZ184" s="260">
        <v>0</v>
      </c>
      <c r="EA184" s="260">
        <v>0</v>
      </c>
      <c r="EB184" s="68">
        <f t="shared" si="611"/>
        <v>0</v>
      </c>
      <c r="EC184" s="68">
        <f t="shared" si="612"/>
        <v>0</v>
      </c>
      <c r="ED184" s="267">
        <v>0</v>
      </c>
      <c r="EE184" s="69">
        <f t="shared" si="613"/>
        <v>0</v>
      </c>
      <c r="EF184" s="260">
        <v>9.3899122222222502</v>
      </c>
      <c r="EG184" s="260">
        <v>2.0657806888888999</v>
      </c>
      <c r="EH184" s="260">
        <v>23.591002528286065</v>
      </c>
      <c r="EI184" s="260">
        <v>6.8364735880722174</v>
      </c>
      <c r="EJ184" s="268">
        <f t="shared" si="614"/>
        <v>0.48019390482619251</v>
      </c>
      <c r="EK184" s="266">
        <f t="shared" si="615"/>
        <v>2.1798916412398834</v>
      </c>
      <c r="EL184" s="260">
        <v>4.5169282007938678</v>
      </c>
      <c r="EM184" s="268">
        <f t="shared" si="616"/>
        <v>6.1904500991879961E-2</v>
      </c>
      <c r="EN184" s="268">
        <f t="shared" si="617"/>
        <v>2.6449053756876526</v>
      </c>
      <c r="EO184" s="269">
        <f t="shared" si="618"/>
        <v>46.400097228263299</v>
      </c>
      <c r="EP184" s="69">
        <f t="shared" si="619"/>
        <v>58.464122507611755</v>
      </c>
      <c r="EQ184" s="260">
        <v>0</v>
      </c>
      <c r="ER184" s="260">
        <v>0</v>
      </c>
      <c r="ES184" s="260">
        <v>0</v>
      </c>
      <c r="ET184" s="68">
        <f t="shared" si="620"/>
        <v>0</v>
      </c>
      <c r="EU184" s="68">
        <f t="shared" si="621"/>
        <v>0</v>
      </c>
      <c r="EV184" s="260">
        <v>0</v>
      </c>
      <c r="EW184" s="260">
        <v>0</v>
      </c>
      <c r="EX184" s="68">
        <f t="shared" si="622"/>
        <v>0</v>
      </c>
      <c r="EY184" s="68">
        <f t="shared" si="623"/>
        <v>0</v>
      </c>
      <c r="EZ184" s="260">
        <v>0</v>
      </c>
      <c r="FA184" s="69">
        <f t="shared" si="624"/>
        <v>0</v>
      </c>
      <c r="FB184" s="260">
        <v>0</v>
      </c>
      <c r="FC184" s="260">
        <v>0</v>
      </c>
      <c r="FD184" s="68">
        <f t="shared" si="625"/>
        <v>0</v>
      </c>
      <c r="FE184" s="68">
        <f t="shared" si="626"/>
        <v>0</v>
      </c>
      <c r="FF184" s="260">
        <v>0</v>
      </c>
      <c r="FG184" s="69">
        <f t="shared" si="627"/>
        <v>0</v>
      </c>
      <c r="FH184" s="260">
        <v>0</v>
      </c>
      <c r="FI184" s="260">
        <v>0</v>
      </c>
      <c r="FJ184" s="68">
        <f t="shared" si="628"/>
        <v>0</v>
      </c>
      <c r="FK184" s="68">
        <f t="shared" si="629"/>
        <v>0</v>
      </c>
      <c r="FL184" s="260">
        <v>0</v>
      </c>
      <c r="FM184" s="69">
        <f t="shared" si="630"/>
        <v>0</v>
      </c>
      <c r="FN184" s="260">
        <v>0</v>
      </c>
      <c r="FO184" s="260">
        <v>0</v>
      </c>
      <c r="FP184" s="68">
        <f t="shared" si="631"/>
        <v>0</v>
      </c>
      <c r="FQ184" s="68">
        <f t="shared" si="632"/>
        <v>0</v>
      </c>
      <c r="FR184" s="260">
        <v>0</v>
      </c>
      <c r="FS184" s="264">
        <f t="shared" si="633"/>
        <v>0</v>
      </c>
      <c r="FT184" s="270">
        <f t="shared" si="489"/>
        <v>347.53564572251179</v>
      </c>
      <c r="FU184" s="271">
        <f t="shared" si="490"/>
        <v>97.693406330388285</v>
      </c>
      <c r="FV184" s="272">
        <f t="shared" si="634"/>
        <v>26.781173042833238</v>
      </c>
      <c r="FW184" s="272">
        <f t="shared" si="491"/>
        <v>10.557608017417103</v>
      </c>
      <c r="FX184" s="272">
        <f t="shared" si="492"/>
        <v>71.3603333333335</v>
      </c>
      <c r="FY184" s="272">
        <f t="shared" si="493"/>
        <v>0</v>
      </c>
      <c r="FZ184" s="272">
        <f t="shared" si="494"/>
        <v>0</v>
      </c>
      <c r="GA184" s="272">
        <f t="shared" si="495"/>
        <v>0</v>
      </c>
      <c r="GB184" s="272">
        <f t="shared" si="496"/>
        <v>0</v>
      </c>
      <c r="GC184" s="272">
        <f t="shared" si="497"/>
        <v>0</v>
      </c>
      <c r="GD184" s="272">
        <f t="shared" si="498"/>
        <v>0</v>
      </c>
      <c r="GE184" s="272">
        <f t="shared" si="499"/>
        <v>42.578995424461823</v>
      </c>
      <c r="GF184" s="273">
        <f t="shared" si="500"/>
        <v>16.563724839622388</v>
      </c>
      <c r="GG184" s="273">
        <f t="shared" si="501"/>
        <v>2.9907486386141979</v>
      </c>
      <c r="GH184" s="272">
        <f t="shared" si="635"/>
        <v>26.850465040954941</v>
      </c>
      <c r="GI184" s="274">
        <f t="shared" si="636"/>
        <v>19.181324592041424</v>
      </c>
      <c r="GJ184" s="275">
        <f t="shared" si="502"/>
        <v>0.36798562338628743</v>
      </c>
      <c r="GK184" s="271">
        <f t="shared" si="637"/>
        <v>275.82198118938891</v>
      </c>
      <c r="GL184" s="276">
        <f t="shared" si="638"/>
        <v>347.53569629863</v>
      </c>
      <c r="GM184" s="272">
        <f t="shared" si="639"/>
        <v>133.43845576205209</v>
      </c>
      <c r="GN184" s="272">
        <f t="shared" si="640"/>
        <v>13.916342279417588</v>
      </c>
      <c r="GO184" s="277">
        <f t="shared" si="641"/>
        <v>0.48378470485435543</v>
      </c>
      <c r="GP184" s="278">
        <f t="shared" si="642"/>
        <v>5.0454072657328014E-2</v>
      </c>
      <c r="GQ184" s="279">
        <f t="shared" si="643"/>
        <v>1.0745774175643041</v>
      </c>
      <c r="GR184" s="280">
        <f t="shared" si="644"/>
        <v>275.82198118938891</v>
      </c>
      <c r="GS184" s="272">
        <f t="shared" si="645"/>
        <v>133.43845576205209</v>
      </c>
      <c r="GT184" s="272">
        <f t="shared" si="503"/>
        <v>13.916342279417588</v>
      </c>
      <c r="GU184" s="73">
        <f t="shared" si="646"/>
        <v>0.48378470485435543</v>
      </c>
      <c r="GV184" s="74">
        <f t="shared" si="647"/>
        <v>5.0454072657328014E-2</v>
      </c>
      <c r="GW184" s="279">
        <f t="shared" si="648"/>
        <v>1.0745774175643041</v>
      </c>
      <c r="GX184" s="280">
        <f t="shared" si="649"/>
        <v>185.42799622445932</v>
      </c>
      <c r="GY184" s="272">
        <f t="shared" si="504"/>
        <v>127.1527296497879</v>
      </c>
      <c r="GZ184" s="272">
        <f t="shared" si="505"/>
        <v>5.607664741359466</v>
      </c>
      <c r="HA184" s="73">
        <f t="shared" si="650"/>
        <v>0.68572563064247527</v>
      </c>
      <c r="HB184" s="74">
        <f t="shared" si="651"/>
        <v>3.0241737254019754E-2</v>
      </c>
      <c r="HC184" s="279">
        <f t="shared" si="652"/>
        <v>1.0993184152118904</v>
      </c>
      <c r="HD184" s="280">
        <f t="shared" si="653"/>
        <v>185.42799622445932</v>
      </c>
      <c r="HE184" s="272">
        <f t="shared" si="506"/>
        <v>127.1527296497879</v>
      </c>
      <c r="HF184" s="272">
        <f t="shared" si="507"/>
        <v>5.607664741359466</v>
      </c>
      <c r="HG184" s="73">
        <f t="shared" si="654"/>
        <v>0.68572563064247527</v>
      </c>
      <c r="HH184" s="74">
        <f t="shared" si="655"/>
        <v>3.0241737254019754E-2</v>
      </c>
      <c r="HI184" s="281">
        <f t="shared" si="656"/>
        <v>1.0993184152118904</v>
      </c>
      <c r="HJ184" s="72">
        <f t="shared" si="508"/>
        <v>1.5280490877764403</v>
      </c>
      <c r="HK184" s="73">
        <f t="shared" si="657"/>
        <v>1.5280490877764403</v>
      </c>
      <c r="HL184" s="73">
        <f t="shared" si="509"/>
        <v>1.0508384731010461</v>
      </c>
      <c r="HM184" s="74">
        <f t="shared" si="658"/>
        <v>1.0508384731010461</v>
      </c>
      <c r="HN184" s="75"/>
      <c r="HO184" s="75"/>
      <c r="HP184" s="76">
        <f t="shared" si="659"/>
        <v>0</v>
      </c>
      <c r="HQ184" s="77">
        <f t="shared" si="660"/>
        <v>0</v>
      </c>
      <c r="HR184" s="77">
        <f t="shared" si="661"/>
        <v>0</v>
      </c>
      <c r="HS184" s="77">
        <f t="shared" si="662"/>
        <v>0</v>
      </c>
      <c r="HT184" s="282">
        <f t="shared" si="663"/>
        <v>0</v>
      </c>
      <c r="HU184" s="73"/>
      <c r="HV184" s="74"/>
      <c r="HW184" s="279"/>
      <c r="HX184" s="76">
        <f t="shared" si="664"/>
        <v>0</v>
      </c>
      <c r="HY184" s="77">
        <f t="shared" si="665"/>
        <v>0</v>
      </c>
      <c r="HZ184" s="77">
        <f t="shared" si="510"/>
        <v>0</v>
      </c>
      <c r="IA184" s="77">
        <f t="shared" si="666"/>
        <v>0</v>
      </c>
      <c r="IB184" s="282">
        <f t="shared" si="667"/>
        <v>0</v>
      </c>
      <c r="IC184" s="73"/>
      <c r="ID184" s="74"/>
      <c r="IE184" s="279"/>
      <c r="IF184" s="76">
        <f t="shared" si="511"/>
        <v>6.2857261122641876</v>
      </c>
      <c r="IG184" s="77">
        <f t="shared" si="668"/>
        <v>7.1532191730177681</v>
      </c>
      <c r="IH184" s="77">
        <f t="shared" si="512"/>
        <v>8.3086775380581219</v>
      </c>
      <c r="II184" s="77">
        <f t="shared" si="669"/>
        <v>9.5948608209495188</v>
      </c>
      <c r="IJ184" s="282">
        <f t="shared" si="670"/>
        <v>90.393984964929572</v>
      </c>
      <c r="IK184" s="73">
        <f t="shared" si="671"/>
        <v>6.953699535099464E-2</v>
      </c>
      <c r="IL184" s="74">
        <f t="shared" si="672"/>
        <v>9.1916265681634288E-2</v>
      </c>
      <c r="IM184" s="279">
        <f t="shared" si="673"/>
        <v>1.0238254386559078</v>
      </c>
      <c r="IN184" s="76">
        <f t="shared" si="513"/>
        <v>0</v>
      </c>
      <c r="IO184" s="77">
        <f t="shared" si="674"/>
        <v>0</v>
      </c>
      <c r="IP184" s="77">
        <f t="shared" si="514"/>
        <v>0</v>
      </c>
      <c r="IQ184" s="77">
        <f t="shared" si="675"/>
        <v>0</v>
      </c>
      <c r="IR184" s="282">
        <f t="shared" si="676"/>
        <v>0</v>
      </c>
      <c r="IS184" s="283"/>
      <c r="IT184" s="284"/>
      <c r="IU184" s="285"/>
      <c r="IV184" s="76">
        <f t="shared" si="515"/>
        <v>0</v>
      </c>
      <c r="IW184" s="77">
        <f t="shared" si="677"/>
        <v>0</v>
      </c>
      <c r="IX184" s="77">
        <f t="shared" si="678"/>
        <v>0</v>
      </c>
      <c r="IY184" s="77">
        <f t="shared" si="679"/>
        <v>0</v>
      </c>
      <c r="IZ184" s="282">
        <f t="shared" si="680"/>
        <v>0</v>
      </c>
      <c r="JA184" s="283"/>
      <c r="JB184" s="284"/>
      <c r="JC184" s="285"/>
      <c r="JD184" s="76">
        <f t="shared" si="516"/>
        <v>0</v>
      </c>
      <c r="JE184" s="77">
        <f t="shared" si="681"/>
        <v>0</v>
      </c>
      <c r="JF184" s="77">
        <f t="shared" si="517"/>
        <v>0</v>
      </c>
      <c r="JG184" s="77">
        <f t="shared" si="682"/>
        <v>0</v>
      </c>
      <c r="JH184" s="282">
        <f t="shared" si="683"/>
        <v>0</v>
      </c>
      <c r="JI184" s="283"/>
      <c r="JJ184" s="284"/>
      <c r="JK184" s="285"/>
      <c r="JL184" s="76">
        <f t="shared" si="518"/>
        <v>42.863690393350538</v>
      </c>
      <c r="JM184" s="77">
        <f t="shared" si="684"/>
        <v>48.779308304536848</v>
      </c>
      <c r="JN184" s="77">
        <f t="shared" si="519"/>
        <v>2.8790180866417341</v>
      </c>
      <c r="JO184" s="77">
        <f t="shared" si="685"/>
        <v>3.3246900864538746</v>
      </c>
      <c r="JP184" s="282">
        <f t="shared" si="686"/>
        <v>51.000944486741872</v>
      </c>
      <c r="JQ184" s="73">
        <f t="shared" si="520"/>
        <v>0.84044895295014233</v>
      </c>
      <c r="JR184" s="74">
        <f t="shared" si="521"/>
        <v>5.6450289609639666E-2</v>
      </c>
      <c r="JS184" s="279">
        <f t="shared" si="687"/>
        <v>1.1247288648282214</v>
      </c>
      <c r="JT184" s="76">
        <f t="shared" si="522"/>
        <v>0</v>
      </c>
      <c r="JU184" s="77">
        <f t="shared" si="688"/>
        <v>0</v>
      </c>
      <c r="JV184" s="77">
        <f t="shared" si="523"/>
        <v>0</v>
      </c>
      <c r="JW184" s="77">
        <f t="shared" si="689"/>
        <v>0</v>
      </c>
      <c r="JX184" s="282">
        <f t="shared" si="690"/>
        <v>0</v>
      </c>
      <c r="JY184" s="73"/>
      <c r="JZ184" s="74"/>
      <c r="KA184" s="279"/>
      <c r="KB184" s="76">
        <f t="shared" si="524"/>
        <v>0</v>
      </c>
      <c r="KC184" s="77">
        <f t="shared" si="691"/>
        <v>0</v>
      </c>
      <c r="KD184" s="77">
        <f t="shared" si="525"/>
        <v>0</v>
      </c>
      <c r="KE184" s="77">
        <f t="shared" si="692"/>
        <v>0</v>
      </c>
      <c r="KF184" s="282">
        <f t="shared" si="693"/>
        <v>0</v>
      </c>
      <c r="KG184" s="73"/>
      <c r="KH184" s="74"/>
      <c r="KI184" s="279"/>
      <c r="KJ184" s="76">
        <f t="shared" si="526"/>
        <v>66.947093984674652</v>
      </c>
      <c r="KK184" s="77">
        <f t="shared" si="694"/>
        <v>76.186462425499599</v>
      </c>
      <c r="KL184" s="77">
        <f t="shared" si="527"/>
        <v>2.1865482488996606</v>
      </c>
      <c r="KM184" s="77">
        <f t="shared" si="695"/>
        <v>2.5250259178293279</v>
      </c>
      <c r="KN184" s="282">
        <f t="shared" si="696"/>
        <v>88.026914369677769</v>
      </c>
      <c r="KO184" s="73">
        <f t="shared" si="528"/>
        <v>0.7605298273153559</v>
      </c>
      <c r="KP184" s="74">
        <f t="shared" si="529"/>
        <v>2.4839542139544209E-2</v>
      </c>
      <c r="KQ184" s="279">
        <f t="shared" si="530"/>
        <v>1.1088058825909937</v>
      </c>
      <c r="KR184" s="76">
        <f t="shared" si="531"/>
        <v>0</v>
      </c>
      <c r="KS184" s="77">
        <f t="shared" si="697"/>
        <v>0</v>
      </c>
      <c r="KT184" s="77">
        <f t="shared" si="532"/>
        <v>0</v>
      </c>
      <c r="KU184" s="77">
        <f t="shared" si="698"/>
        <v>0</v>
      </c>
      <c r="KV184" s="282">
        <f t="shared" si="699"/>
        <v>0</v>
      </c>
      <c r="KW184" s="73"/>
      <c r="KX184" s="74"/>
      <c r="KY184" s="279"/>
      <c r="KZ184" s="76">
        <f t="shared" si="533"/>
        <v>17.341945271762746</v>
      </c>
      <c r="LA184" s="77">
        <f t="shared" si="700"/>
        <v>19.735307138718724</v>
      </c>
      <c r="LB184" s="77">
        <f t="shared" si="534"/>
        <v>0.54209840581807245</v>
      </c>
      <c r="LC184" s="77">
        <f t="shared" si="701"/>
        <v>0.62601523903871004</v>
      </c>
      <c r="LD184" s="286">
        <f t="shared" si="702"/>
        <v>46.400097228263299</v>
      </c>
      <c r="LE184" s="73">
        <f t="shared" si="535"/>
        <v>0.37374803734677076</v>
      </c>
      <c r="LF184" s="74">
        <f t="shared" si="536"/>
        <v>1.1683130816542096E-2</v>
      </c>
      <c r="LG184" s="279">
        <f t="shared" si="537"/>
        <v>1.0533895152846284</v>
      </c>
      <c r="LH184" s="76">
        <f t="shared" si="538"/>
        <v>0</v>
      </c>
      <c r="LI184" s="77">
        <f t="shared" si="703"/>
        <v>0</v>
      </c>
      <c r="LJ184" s="77">
        <f t="shared" si="539"/>
        <v>0</v>
      </c>
      <c r="LK184" s="77">
        <f t="shared" si="704"/>
        <v>0</v>
      </c>
      <c r="LL184" s="282">
        <f t="shared" si="705"/>
        <v>0</v>
      </c>
      <c r="LM184" s="73"/>
      <c r="LN184" s="74"/>
      <c r="LO184" s="279"/>
      <c r="LP184" s="76">
        <f t="shared" si="540"/>
        <v>0</v>
      </c>
      <c r="LQ184" s="77">
        <f t="shared" si="706"/>
        <v>0</v>
      </c>
      <c r="LR184" s="77">
        <f t="shared" si="541"/>
        <v>0</v>
      </c>
      <c r="LS184" s="77">
        <f t="shared" si="707"/>
        <v>0</v>
      </c>
      <c r="LT184" s="282">
        <f t="shared" si="708"/>
        <v>0</v>
      </c>
      <c r="LU184" s="73"/>
      <c r="LV184" s="74"/>
      <c r="LW184" s="279"/>
      <c r="LX184" s="76">
        <f t="shared" si="542"/>
        <v>0</v>
      </c>
      <c r="LY184" s="77">
        <f t="shared" si="709"/>
        <v>0</v>
      </c>
      <c r="LZ184" s="77">
        <f t="shared" si="543"/>
        <v>0</v>
      </c>
      <c r="MA184" s="77">
        <f t="shared" si="710"/>
        <v>0</v>
      </c>
      <c r="MB184" s="286">
        <f t="shared" si="711"/>
        <v>0</v>
      </c>
      <c r="MC184" s="73"/>
      <c r="MD184" s="74"/>
      <c r="ME184" s="279"/>
      <c r="MF184" s="76">
        <f t="shared" si="544"/>
        <v>0</v>
      </c>
      <c r="MG184" s="77">
        <f t="shared" si="712"/>
        <v>0</v>
      </c>
      <c r="MH184" s="77">
        <f t="shared" si="545"/>
        <v>0</v>
      </c>
      <c r="MI184" s="77">
        <f t="shared" si="713"/>
        <v>0</v>
      </c>
      <c r="MJ184" s="286">
        <f t="shared" si="714"/>
        <v>0</v>
      </c>
      <c r="MK184" s="73"/>
      <c r="ML184" s="74"/>
      <c r="MM184" s="279"/>
      <c r="MN184" s="287">
        <f t="shared" si="715"/>
        <v>1.0745732328387723</v>
      </c>
      <c r="MO184" s="288">
        <f t="shared" si="715"/>
        <v>0</v>
      </c>
      <c r="MP184" s="288">
        <f t="shared" si="715"/>
        <v>1.0993180250436398</v>
      </c>
      <c r="MQ184" s="289">
        <f t="shared" si="546"/>
        <v>0</v>
      </c>
      <c r="MR184" s="290">
        <f t="shared" si="716"/>
        <v>1.528043137096734</v>
      </c>
      <c r="MS184" s="291"/>
      <c r="MT184" s="291">
        <f t="shared" si="547"/>
        <v>1.0508381001392153</v>
      </c>
      <c r="MU184" s="292"/>
      <c r="MV184" s="359">
        <f t="shared" si="548"/>
        <v>0</v>
      </c>
      <c r="MW184" s="360">
        <f t="shared" si="549"/>
        <v>0</v>
      </c>
      <c r="MX184" s="360">
        <f t="shared" si="550"/>
        <v>0.47720503695751865</v>
      </c>
      <c r="MY184" s="360">
        <f t="shared" si="551"/>
        <v>0</v>
      </c>
      <c r="MZ184" s="360">
        <f t="shared" si="552"/>
        <v>0</v>
      </c>
      <c r="NA184" s="360">
        <f t="shared" si="553"/>
        <v>0</v>
      </c>
      <c r="NB184" s="360">
        <f t="shared" si="554"/>
        <v>0.29569121856333946</v>
      </c>
      <c r="NC184" s="360">
        <f t="shared" si="555"/>
        <v>0</v>
      </c>
      <c r="ND184" s="360">
        <f t="shared" si="556"/>
        <v>0</v>
      </c>
      <c r="NE184" s="360">
        <f t="shared" si="557"/>
        <v>0.50317610951979286</v>
      </c>
      <c r="NF184" s="360">
        <f t="shared" si="558"/>
        <v>0</v>
      </c>
      <c r="NG184" s="360">
        <f t="shared" si="559"/>
        <v>0.25197077205608309</v>
      </c>
      <c r="NH184" s="360">
        <f t="shared" si="560"/>
        <v>0</v>
      </c>
      <c r="NI184" s="360">
        <f t="shared" si="561"/>
        <v>0</v>
      </c>
      <c r="NJ184" s="360">
        <f t="shared" si="562"/>
        <v>0</v>
      </c>
      <c r="NK184" s="361">
        <f t="shared" si="563"/>
        <v>0</v>
      </c>
      <c r="NL184" s="145">
        <f t="shared" si="717"/>
        <v>1.528043137096734</v>
      </c>
      <c r="NM184" s="40"/>
      <c r="NN184" s="56">
        <f t="shared" si="718"/>
        <v>1.0508381001392153</v>
      </c>
      <c r="NO184" s="59"/>
      <c r="NP184" s="55">
        <f t="shared" si="564"/>
        <v>1.0745732328387723</v>
      </c>
      <c r="NQ184" s="40"/>
      <c r="NR184" s="56">
        <f t="shared" si="565"/>
        <v>1.0993180250436398</v>
      </c>
      <c r="NS184" s="60"/>
      <c r="NT184" s="41"/>
      <c r="NU184" s="86">
        <f t="shared" si="721"/>
        <v>0</v>
      </c>
      <c r="NV184" s="86">
        <f t="shared" si="721"/>
        <v>0</v>
      </c>
      <c r="NW184" s="86">
        <f t="shared" si="721"/>
        <v>0</v>
      </c>
      <c r="NX184" s="86">
        <f t="shared" si="719"/>
        <v>0</v>
      </c>
      <c r="NY184" s="87">
        <f t="shared" si="722"/>
        <v>0</v>
      </c>
      <c r="NZ184" s="87">
        <f t="shared" si="722"/>
        <v>0</v>
      </c>
      <c r="OA184" s="87">
        <f t="shared" si="722"/>
        <v>0</v>
      </c>
      <c r="OB184" s="87">
        <f t="shared" si="720"/>
        <v>0</v>
      </c>
      <c r="OC184" s="26"/>
    </row>
    <row r="185" spans="1:393" thickBot="1" x14ac:dyDescent="0.35">
      <c r="A185" s="136" t="s">
        <v>468</v>
      </c>
      <c r="B185" s="137" t="s">
        <v>469</v>
      </c>
      <c r="C185" s="133" t="s">
        <v>118</v>
      </c>
      <c r="D185" s="64">
        <f>VLOOKUP(B185,[1]УсіТ_1!$A$10:$G$556,6,FALSE)</f>
        <v>135.30000000000001</v>
      </c>
      <c r="E185" s="64">
        <f>VLOOKUP(B185,[1]УсіТ_1!$A$10:$G$556,7,FALSE)</f>
        <v>44.4</v>
      </c>
      <c r="F185" s="38"/>
      <c r="G185" s="38"/>
      <c r="H185" s="39">
        <v>634.1</v>
      </c>
      <c r="I185" s="256">
        <v>1.7816000000000001</v>
      </c>
      <c r="J185" s="62">
        <v>1.7816000000000001</v>
      </c>
      <c r="K185" s="257">
        <f t="shared" si="566"/>
        <v>1.1202000000000001</v>
      </c>
      <c r="L185" s="258">
        <f t="shared" si="567"/>
        <v>1.1202000000000001</v>
      </c>
      <c r="M185" s="63">
        <v>0</v>
      </c>
      <c r="N185" s="63">
        <v>0</v>
      </c>
      <c r="O185" s="63">
        <v>0.66139999999999999</v>
      </c>
      <c r="P185" s="63">
        <v>0</v>
      </c>
      <c r="Q185" s="63">
        <v>0</v>
      </c>
      <c r="R185" s="63">
        <v>0</v>
      </c>
      <c r="S185" s="63">
        <v>0.26700000000000002</v>
      </c>
      <c r="T185" s="63">
        <v>0</v>
      </c>
      <c r="U185" s="63">
        <v>0</v>
      </c>
      <c r="V185" s="63">
        <v>0.49869999999999998</v>
      </c>
      <c r="W185" s="63">
        <v>0</v>
      </c>
      <c r="X185" s="63">
        <v>0.35449999999999998</v>
      </c>
      <c r="Y185" s="63">
        <v>0</v>
      </c>
      <c r="Z185" s="63">
        <v>0</v>
      </c>
      <c r="AA185" s="63">
        <v>0</v>
      </c>
      <c r="AB185" s="259">
        <v>0</v>
      </c>
      <c r="AC185" s="144">
        <v>0</v>
      </c>
      <c r="AD185" s="70">
        <v>0</v>
      </c>
      <c r="AE185" s="70">
        <v>0</v>
      </c>
      <c r="AF185" s="68">
        <f t="shared" si="568"/>
        <v>0</v>
      </c>
      <c r="AG185" s="68">
        <f t="shared" si="569"/>
        <v>0</v>
      </c>
      <c r="AH185" s="71">
        <v>0</v>
      </c>
      <c r="AI185" s="71">
        <v>0</v>
      </c>
      <c r="AJ185" s="68">
        <f t="shared" si="570"/>
        <v>0</v>
      </c>
      <c r="AK185" s="68">
        <f t="shared" si="571"/>
        <v>0</v>
      </c>
      <c r="AL185" s="71">
        <v>0</v>
      </c>
      <c r="AM185" s="69">
        <f t="shared" si="572"/>
        <v>0</v>
      </c>
      <c r="AN185" s="260">
        <v>0</v>
      </c>
      <c r="AO185" s="71">
        <v>0</v>
      </c>
      <c r="AP185" s="71">
        <v>0</v>
      </c>
      <c r="AQ185" s="68">
        <f t="shared" si="573"/>
        <v>0</v>
      </c>
      <c r="AR185" s="68">
        <f t="shared" si="574"/>
        <v>0</v>
      </c>
      <c r="AS185" s="71">
        <v>0</v>
      </c>
      <c r="AT185" s="261">
        <f t="shared" si="485"/>
        <v>0</v>
      </c>
      <c r="AU185" s="71">
        <v>0</v>
      </c>
      <c r="AV185" s="68">
        <f t="shared" si="575"/>
        <v>0</v>
      </c>
      <c r="AW185" s="68">
        <f t="shared" si="576"/>
        <v>0</v>
      </c>
      <c r="AX185" s="71">
        <v>0</v>
      </c>
      <c r="AY185" s="69">
        <f t="shared" si="577"/>
        <v>0</v>
      </c>
      <c r="AZ185" s="260">
        <v>11</v>
      </c>
      <c r="BA185" s="260">
        <v>56.068833333333501</v>
      </c>
      <c r="BB185" s="260">
        <v>5.8471783333333498</v>
      </c>
      <c r="BC185" s="262">
        <f t="shared" si="578"/>
        <v>4.6777426666666804</v>
      </c>
      <c r="BD185" s="262">
        <f t="shared" si="486"/>
        <v>1.1694356666666694</v>
      </c>
      <c r="BE185" s="260">
        <v>2.19469433333333</v>
      </c>
      <c r="BF185" s="262">
        <f t="shared" si="579"/>
        <v>1.7557554666666642</v>
      </c>
      <c r="BG185" s="262">
        <f t="shared" si="487"/>
        <v>0.43893886666666582</v>
      </c>
      <c r="BH185" s="260">
        <v>6.9134260278962563</v>
      </c>
      <c r="BI185" s="263">
        <f t="shared" si="580"/>
        <v>4.0481842643387642</v>
      </c>
      <c r="BJ185" s="68">
        <f t="shared" si="581"/>
        <v>9.4748503712318188E-2</v>
      </c>
      <c r="BK185" s="260">
        <v>3.5509055681705006</v>
      </c>
      <c r="BL185" s="69">
        <f t="shared" si="582"/>
        <v>89.490045115280324</v>
      </c>
      <c r="BM185" s="260">
        <v>0</v>
      </c>
      <c r="BN185" s="260">
        <v>0</v>
      </c>
      <c r="BO185" s="260">
        <v>0</v>
      </c>
      <c r="BP185" s="68">
        <f t="shared" si="583"/>
        <v>0</v>
      </c>
      <c r="BQ185" s="68">
        <f t="shared" si="584"/>
        <v>0</v>
      </c>
      <c r="BR185" s="260">
        <v>0</v>
      </c>
      <c r="BS185" s="260">
        <v>0</v>
      </c>
      <c r="BT185" s="68">
        <f t="shared" si="585"/>
        <v>0</v>
      </c>
      <c r="BU185" s="68">
        <f t="shared" si="586"/>
        <v>0</v>
      </c>
      <c r="BV185" s="260">
        <v>0</v>
      </c>
      <c r="BW185" s="69">
        <f t="shared" si="587"/>
        <v>0</v>
      </c>
      <c r="BX185" s="260">
        <v>0</v>
      </c>
      <c r="BY185" s="260">
        <v>0</v>
      </c>
      <c r="BZ185" s="263">
        <f t="shared" si="588"/>
        <v>0</v>
      </c>
      <c r="CA185" s="263">
        <f t="shared" si="589"/>
        <v>0</v>
      </c>
      <c r="CB185" s="260">
        <v>0</v>
      </c>
      <c r="CC185" s="264">
        <f t="shared" si="590"/>
        <v>0</v>
      </c>
      <c r="CD185" s="260">
        <v>0</v>
      </c>
      <c r="CE185" s="260">
        <v>0</v>
      </c>
      <c r="CF185" s="263">
        <f t="shared" si="591"/>
        <v>0</v>
      </c>
      <c r="CG185" s="263">
        <f t="shared" si="592"/>
        <v>0</v>
      </c>
      <c r="CH185" s="260">
        <v>0</v>
      </c>
      <c r="CI185" s="69">
        <f t="shared" si="593"/>
        <v>0</v>
      </c>
      <c r="CJ185" s="260">
        <v>16.923408550143012</v>
      </c>
      <c r="CK185" s="260">
        <v>3.7231505587942615</v>
      </c>
      <c r="CL185" s="260">
        <v>1.6098739589521995</v>
      </c>
      <c r="CM185" s="260">
        <v>1.3117675376290157</v>
      </c>
      <c r="CN185" s="260">
        <v>3.6191138800843179</v>
      </c>
      <c r="CO185" s="265">
        <f t="shared" si="594"/>
        <v>0.25420655893712246</v>
      </c>
      <c r="CP185" s="266">
        <f t="shared" si="595"/>
        <v>1.1539978900314456</v>
      </c>
      <c r="CQ185" s="260">
        <v>2.7905717595572925</v>
      </c>
      <c r="CR185" s="265">
        <f t="shared" si="596"/>
        <v>3.8244785964732693E-2</v>
      </c>
      <c r="CS185" s="265">
        <f t="shared" si="597"/>
        <v>1.634030456095811</v>
      </c>
      <c r="CT185" s="260">
        <v>1.4333059460979145</v>
      </c>
      <c r="CU185" s="267">
        <f t="shared" si="488"/>
        <v>36.119309584354795</v>
      </c>
      <c r="CV185" s="260">
        <v>0</v>
      </c>
      <c r="CW185" s="260">
        <v>0</v>
      </c>
      <c r="CX185" s="68">
        <f t="shared" si="598"/>
        <v>0</v>
      </c>
      <c r="CY185" s="68">
        <f t="shared" si="599"/>
        <v>0</v>
      </c>
      <c r="CZ185" s="260">
        <v>0</v>
      </c>
      <c r="DA185" s="69">
        <f t="shared" si="600"/>
        <v>0</v>
      </c>
      <c r="DB185" s="260">
        <v>0</v>
      </c>
      <c r="DC185" s="260">
        <v>0</v>
      </c>
      <c r="DD185" s="68">
        <f t="shared" si="601"/>
        <v>0</v>
      </c>
      <c r="DE185" s="68">
        <f t="shared" si="602"/>
        <v>0</v>
      </c>
      <c r="DF185" s="260">
        <v>0</v>
      </c>
      <c r="DG185" s="69">
        <f t="shared" si="603"/>
        <v>0</v>
      </c>
      <c r="DH185" s="260">
        <v>24.616732436323197</v>
      </c>
      <c r="DI185" s="260">
        <v>5.415681135991103</v>
      </c>
      <c r="DJ185" s="260">
        <v>0.38520508679166643</v>
      </c>
      <c r="DK185" s="260">
        <v>17.920981213643287</v>
      </c>
      <c r="DL185" s="68">
        <f t="shared" si="604"/>
        <v>1.2587697204463044</v>
      </c>
      <c r="DM185" s="68">
        <f t="shared" si="605"/>
        <v>5.7143199117447256</v>
      </c>
      <c r="DN185" s="260">
        <v>5.2126881719632596</v>
      </c>
      <c r="DO185" s="68">
        <f t="shared" si="606"/>
        <v>7.143989139675648E-2</v>
      </c>
      <c r="DP185" s="68">
        <f t="shared" si="607"/>
        <v>3.0523104098457745</v>
      </c>
      <c r="DQ185" s="260">
        <v>2.6773642091233998</v>
      </c>
      <c r="DR185" s="264">
        <f t="shared" si="608"/>
        <v>67.474382704603087</v>
      </c>
      <c r="DS185" s="260">
        <v>0</v>
      </c>
      <c r="DT185" s="260">
        <v>0</v>
      </c>
      <c r="DU185" s="260">
        <v>0</v>
      </c>
      <c r="DV185" s="68">
        <f t="shared" si="609"/>
        <v>0</v>
      </c>
      <c r="DW185" s="68">
        <f t="shared" si="610"/>
        <v>0</v>
      </c>
      <c r="DX185" s="260">
        <v>0</v>
      </c>
      <c r="DY185" s="260">
        <v>0</v>
      </c>
      <c r="DZ185" s="260">
        <v>0</v>
      </c>
      <c r="EA185" s="260">
        <v>0</v>
      </c>
      <c r="EB185" s="68">
        <f t="shared" si="611"/>
        <v>0</v>
      </c>
      <c r="EC185" s="68">
        <f t="shared" si="612"/>
        <v>0</v>
      </c>
      <c r="ED185" s="267">
        <v>0</v>
      </c>
      <c r="EE185" s="69">
        <f t="shared" si="613"/>
        <v>0</v>
      </c>
      <c r="EF185" s="260">
        <v>7.7220544444444297</v>
      </c>
      <c r="EG185" s="260">
        <v>1.69885197777777</v>
      </c>
      <c r="EH185" s="260">
        <v>19.313206972730466</v>
      </c>
      <c r="EI185" s="260">
        <v>5.6221634458054774</v>
      </c>
      <c r="EJ185" s="268">
        <f t="shared" si="614"/>
        <v>0.39490076043337674</v>
      </c>
      <c r="EK185" s="266">
        <f t="shared" si="615"/>
        <v>1.7926942806564261</v>
      </c>
      <c r="EL185" s="260">
        <v>3.7051837131646481</v>
      </c>
      <c r="EM185" s="268">
        <f t="shared" si="616"/>
        <v>5.0779542788921501E-2</v>
      </c>
      <c r="EN185" s="268">
        <f t="shared" si="617"/>
        <v>2.1695851439784124</v>
      </c>
      <c r="EO185" s="269">
        <f t="shared" si="618"/>
        <v>38.061460553922792</v>
      </c>
      <c r="EP185" s="69">
        <f t="shared" si="619"/>
        <v>47.957440297942718</v>
      </c>
      <c r="EQ185" s="260">
        <v>0</v>
      </c>
      <c r="ER185" s="260">
        <v>0</v>
      </c>
      <c r="ES185" s="260">
        <v>0</v>
      </c>
      <c r="ET185" s="68">
        <f t="shared" si="620"/>
        <v>0</v>
      </c>
      <c r="EU185" s="68">
        <f t="shared" si="621"/>
        <v>0</v>
      </c>
      <c r="EV185" s="260">
        <v>0</v>
      </c>
      <c r="EW185" s="260">
        <v>0</v>
      </c>
      <c r="EX185" s="68">
        <f t="shared" si="622"/>
        <v>0</v>
      </c>
      <c r="EY185" s="68">
        <f t="shared" si="623"/>
        <v>0</v>
      </c>
      <c r="EZ185" s="260">
        <v>0</v>
      </c>
      <c r="FA185" s="69">
        <f t="shared" si="624"/>
        <v>0</v>
      </c>
      <c r="FB185" s="260">
        <v>0</v>
      </c>
      <c r="FC185" s="260">
        <v>0</v>
      </c>
      <c r="FD185" s="68">
        <f t="shared" si="625"/>
        <v>0</v>
      </c>
      <c r="FE185" s="68">
        <f t="shared" si="626"/>
        <v>0</v>
      </c>
      <c r="FF185" s="260">
        <v>0</v>
      </c>
      <c r="FG185" s="69">
        <f t="shared" si="627"/>
        <v>0</v>
      </c>
      <c r="FH185" s="260">
        <v>0</v>
      </c>
      <c r="FI185" s="260">
        <v>0</v>
      </c>
      <c r="FJ185" s="68">
        <f t="shared" si="628"/>
        <v>0</v>
      </c>
      <c r="FK185" s="68">
        <f t="shared" si="629"/>
        <v>0</v>
      </c>
      <c r="FL185" s="260">
        <v>0</v>
      </c>
      <c r="FM185" s="69">
        <f t="shared" si="630"/>
        <v>0</v>
      </c>
      <c r="FN185" s="260">
        <v>0</v>
      </c>
      <c r="FO185" s="260">
        <v>0</v>
      </c>
      <c r="FP185" s="68">
        <f t="shared" si="631"/>
        <v>0</v>
      </c>
      <c r="FQ185" s="68">
        <f t="shared" si="632"/>
        <v>0</v>
      </c>
      <c r="FR185" s="260">
        <v>0</v>
      </c>
      <c r="FS185" s="264">
        <f t="shared" si="633"/>
        <v>0</v>
      </c>
      <c r="FT185" s="270">
        <f t="shared" si="489"/>
        <v>241.04117770218093</v>
      </c>
      <c r="FU185" s="271">
        <f t="shared" si="490"/>
        <v>60.099879103473775</v>
      </c>
      <c r="FV185" s="272">
        <f t="shared" si="634"/>
        <v>21.60489301417865</v>
      </c>
      <c r="FW185" s="272">
        <f t="shared" si="491"/>
        <v>7.7452656709623602</v>
      </c>
      <c r="FX185" s="272">
        <f t="shared" si="492"/>
        <v>56.068833333333501</v>
      </c>
      <c r="FY185" s="272">
        <f t="shared" si="493"/>
        <v>0</v>
      </c>
      <c r="FZ185" s="272">
        <f t="shared" si="494"/>
        <v>0</v>
      </c>
      <c r="GA185" s="272">
        <f t="shared" si="495"/>
        <v>0</v>
      </c>
      <c r="GB185" s="272">
        <f t="shared" si="496"/>
        <v>0</v>
      </c>
      <c r="GC185" s="272">
        <f t="shared" si="497"/>
        <v>0</v>
      </c>
      <c r="GD185" s="272">
        <f t="shared" si="498"/>
        <v>0</v>
      </c>
      <c r="GE185" s="272">
        <f t="shared" si="499"/>
        <v>27.162258539533081</v>
      </c>
      <c r="GF185" s="273">
        <f t="shared" si="500"/>
        <v>10.566434740567768</v>
      </c>
      <c r="GG185" s="273">
        <f t="shared" si="501"/>
        <v>1.9078770398168037</v>
      </c>
      <c r="GH185" s="272">
        <f t="shared" si="635"/>
        <v>18.621869672581457</v>
      </c>
      <c r="GI185" s="274">
        <f t="shared" si="636"/>
        <v>13.30301453459569</v>
      </c>
      <c r="GJ185" s="275">
        <f t="shared" si="502"/>
        <v>0.25521272386272886</v>
      </c>
      <c r="GK185" s="271">
        <f t="shared" si="637"/>
        <v>191.3029993340628</v>
      </c>
      <c r="GL185" s="276">
        <f t="shared" si="638"/>
        <v>241.04177916091913</v>
      </c>
      <c r="GM185" s="272">
        <f t="shared" si="639"/>
        <v>83.969328378637229</v>
      </c>
      <c r="GN185" s="272">
        <f t="shared" si="640"/>
        <v>9.9083554346418925</v>
      </c>
      <c r="GO185" s="277">
        <f t="shared" si="641"/>
        <v>0.43893367417625173</v>
      </c>
      <c r="GP185" s="278">
        <f t="shared" si="642"/>
        <v>5.1794041228488165E-2</v>
      </c>
      <c r="GQ185" s="279">
        <f t="shared" si="643"/>
        <v>1.0685949539552346</v>
      </c>
      <c r="GR185" s="280">
        <f t="shared" si="644"/>
        <v>191.3029993340628</v>
      </c>
      <c r="GS185" s="272">
        <f t="shared" si="645"/>
        <v>83.969328378637229</v>
      </c>
      <c r="GT185" s="272">
        <f t="shared" si="503"/>
        <v>9.9083554346418925</v>
      </c>
      <c r="GU185" s="73">
        <f t="shared" si="646"/>
        <v>0.43893367417625173</v>
      </c>
      <c r="GV185" s="74">
        <f t="shared" si="647"/>
        <v>5.1794041228488165E-2</v>
      </c>
      <c r="GW185" s="279">
        <f t="shared" si="648"/>
        <v>1.0685949539552346</v>
      </c>
      <c r="GX185" s="280">
        <f t="shared" si="649"/>
        <v>120.27915400447525</v>
      </c>
      <c r="GY185" s="272">
        <f t="shared" si="504"/>
        <v>79.030543576143941</v>
      </c>
      <c r="GZ185" s="272">
        <f t="shared" si="505"/>
        <v>3.3801087975962298</v>
      </c>
      <c r="HA185" s="73">
        <f t="shared" si="650"/>
        <v>0.6570593568791101</v>
      </c>
      <c r="HB185" s="74">
        <f t="shared" si="651"/>
        <v>2.8102199633616192E-2</v>
      </c>
      <c r="HC185" s="279">
        <f t="shared" si="652"/>
        <v>1.0950309823461697</v>
      </c>
      <c r="HD185" s="280">
        <f t="shared" si="653"/>
        <v>120.27915400447525</v>
      </c>
      <c r="HE185" s="272">
        <f t="shared" si="506"/>
        <v>79.030543576143941</v>
      </c>
      <c r="HF185" s="272">
        <f t="shared" si="507"/>
        <v>3.3801087975962298</v>
      </c>
      <c r="HG185" s="73">
        <f t="shared" si="654"/>
        <v>0.6570593568791101</v>
      </c>
      <c r="HH185" s="74">
        <f t="shared" si="655"/>
        <v>2.8102199633616192E-2</v>
      </c>
      <c r="HI185" s="281">
        <f t="shared" si="656"/>
        <v>1.0950309823461697</v>
      </c>
      <c r="HJ185" s="72">
        <f t="shared" si="508"/>
        <v>1.9038087699666462</v>
      </c>
      <c r="HK185" s="73">
        <f t="shared" si="657"/>
        <v>1.9038087699666462</v>
      </c>
      <c r="HL185" s="73">
        <f t="shared" si="509"/>
        <v>1.2266537064241794</v>
      </c>
      <c r="HM185" s="74">
        <f t="shared" si="658"/>
        <v>1.2266537064241794</v>
      </c>
      <c r="HN185" s="75"/>
      <c r="HO185" s="75"/>
      <c r="HP185" s="76">
        <f t="shared" si="659"/>
        <v>0</v>
      </c>
      <c r="HQ185" s="77">
        <f t="shared" si="660"/>
        <v>0</v>
      </c>
      <c r="HR185" s="77">
        <f t="shared" si="661"/>
        <v>0</v>
      </c>
      <c r="HS185" s="77">
        <f t="shared" si="662"/>
        <v>0</v>
      </c>
      <c r="HT185" s="282">
        <f t="shared" si="663"/>
        <v>0</v>
      </c>
      <c r="HU185" s="73"/>
      <c r="HV185" s="74"/>
      <c r="HW185" s="279"/>
      <c r="HX185" s="76">
        <f t="shared" si="664"/>
        <v>0</v>
      </c>
      <c r="HY185" s="77">
        <f t="shared" si="665"/>
        <v>0</v>
      </c>
      <c r="HZ185" s="77">
        <f t="shared" si="510"/>
        <v>0</v>
      </c>
      <c r="IA185" s="77">
        <f t="shared" si="666"/>
        <v>0</v>
      </c>
      <c r="IB185" s="282">
        <f t="shared" si="667"/>
        <v>0</v>
      </c>
      <c r="IC185" s="73"/>
      <c r="ID185" s="74"/>
      <c r="IE185" s="279"/>
      <c r="IF185" s="76">
        <f t="shared" si="511"/>
        <v>4.9387848024932923</v>
      </c>
      <c r="IG185" s="77">
        <f t="shared" si="668"/>
        <v>5.6203864930853911</v>
      </c>
      <c r="IH185" s="77">
        <f t="shared" si="512"/>
        <v>6.5282466370456627</v>
      </c>
      <c r="II185" s="77">
        <f t="shared" si="669"/>
        <v>7.5388192164603316</v>
      </c>
      <c r="IJ185" s="282">
        <f t="shared" si="670"/>
        <v>71.023845329587559</v>
      </c>
      <c r="IK185" s="73">
        <f t="shared" si="671"/>
        <v>6.953699535099464E-2</v>
      </c>
      <c r="IL185" s="74">
        <f t="shared" si="672"/>
        <v>9.1916265681634177E-2</v>
      </c>
      <c r="IM185" s="279">
        <f t="shared" si="673"/>
        <v>1.0238254386559078</v>
      </c>
      <c r="IN185" s="76">
        <f t="shared" si="513"/>
        <v>0</v>
      </c>
      <c r="IO185" s="77">
        <f t="shared" si="674"/>
        <v>0</v>
      </c>
      <c r="IP185" s="77">
        <f t="shared" si="514"/>
        <v>0</v>
      </c>
      <c r="IQ185" s="77">
        <f t="shared" si="675"/>
        <v>0</v>
      </c>
      <c r="IR185" s="282">
        <f t="shared" si="676"/>
        <v>0</v>
      </c>
      <c r="IS185" s="283"/>
      <c r="IT185" s="284"/>
      <c r="IU185" s="285"/>
      <c r="IV185" s="76">
        <f t="shared" si="515"/>
        <v>0</v>
      </c>
      <c r="IW185" s="77">
        <f t="shared" si="677"/>
        <v>0</v>
      </c>
      <c r="IX185" s="77">
        <f t="shared" si="678"/>
        <v>0</v>
      </c>
      <c r="IY185" s="77">
        <f t="shared" si="679"/>
        <v>0</v>
      </c>
      <c r="IZ185" s="282">
        <f t="shared" si="680"/>
        <v>0</v>
      </c>
      <c r="JA185" s="283"/>
      <c r="JB185" s="284"/>
      <c r="JC185" s="285"/>
      <c r="JD185" s="76">
        <f t="shared" si="516"/>
        <v>0</v>
      </c>
      <c r="JE185" s="77">
        <f t="shared" si="681"/>
        <v>0</v>
      </c>
      <c r="JF185" s="77">
        <f t="shared" si="517"/>
        <v>0</v>
      </c>
      <c r="JG185" s="77">
        <f t="shared" si="682"/>
        <v>0</v>
      </c>
      <c r="JH185" s="282">
        <f t="shared" si="683"/>
        <v>0</v>
      </c>
      <c r="JI185" s="283"/>
      <c r="JJ185" s="284"/>
      <c r="JK185" s="285"/>
      <c r="JL185" s="76">
        <f t="shared" si="518"/>
        <v>24.04795369121253</v>
      </c>
      <c r="JM185" s="77">
        <f t="shared" si="684"/>
        <v>27.366811780136771</v>
      </c>
      <c r="JN185" s="77">
        <f t="shared" si="519"/>
        <v>1.604218882530871</v>
      </c>
      <c r="JO185" s="77">
        <f t="shared" si="685"/>
        <v>1.8525519655466498</v>
      </c>
      <c r="JP185" s="282">
        <f t="shared" si="686"/>
        <v>28.666118717741902</v>
      </c>
      <c r="JQ185" s="73">
        <f t="shared" si="520"/>
        <v>0.83889814062372114</v>
      </c>
      <c r="JR185" s="74">
        <f t="shared" si="521"/>
        <v>5.5962193498417183E-2</v>
      </c>
      <c r="JS185" s="279">
        <f t="shared" si="687"/>
        <v>1.1244392799410345</v>
      </c>
      <c r="JT185" s="76">
        <f t="shared" si="522"/>
        <v>0</v>
      </c>
      <c r="JU185" s="77">
        <f t="shared" si="688"/>
        <v>0</v>
      </c>
      <c r="JV185" s="77">
        <f t="shared" si="523"/>
        <v>0</v>
      </c>
      <c r="JW185" s="77">
        <f t="shared" si="689"/>
        <v>0</v>
      </c>
      <c r="JX185" s="282">
        <f t="shared" si="690"/>
        <v>0</v>
      </c>
      <c r="JY185" s="73"/>
      <c r="JZ185" s="74"/>
      <c r="KA185" s="279"/>
      <c r="KB185" s="76">
        <f t="shared" si="524"/>
        <v>0</v>
      </c>
      <c r="KC185" s="77">
        <f t="shared" si="691"/>
        <v>0</v>
      </c>
      <c r="KD185" s="77">
        <f t="shared" si="525"/>
        <v>0</v>
      </c>
      <c r="KE185" s="77">
        <f t="shared" si="692"/>
        <v>0</v>
      </c>
      <c r="KF185" s="282">
        <f t="shared" si="693"/>
        <v>0</v>
      </c>
      <c r="KG185" s="73"/>
      <c r="KH185" s="74"/>
      <c r="KI185" s="279"/>
      <c r="KJ185" s="76">
        <f t="shared" si="526"/>
        <v>40.727702564654713</v>
      </c>
      <c r="KK185" s="77">
        <f t="shared" si="694"/>
        <v>46.348532795602708</v>
      </c>
      <c r="KL185" s="77">
        <f t="shared" si="527"/>
        <v>1.3302096118430609</v>
      </c>
      <c r="KM185" s="77">
        <f t="shared" si="695"/>
        <v>1.5361260597563668</v>
      </c>
      <c r="KN185" s="282">
        <f t="shared" si="696"/>
        <v>53.551097384605626</v>
      </c>
      <c r="KO185" s="73">
        <f t="shared" si="528"/>
        <v>0.76053908423476557</v>
      </c>
      <c r="KP185" s="74">
        <f t="shared" si="529"/>
        <v>2.4840006588276887E-2</v>
      </c>
      <c r="KQ185" s="279">
        <f t="shared" si="530"/>
        <v>1.1088072320351052</v>
      </c>
      <c r="KR185" s="76">
        <f t="shared" si="531"/>
        <v>0</v>
      </c>
      <c r="KS185" s="77">
        <f t="shared" si="697"/>
        <v>0</v>
      </c>
      <c r="KT185" s="77">
        <f t="shared" si="532"/>
        <v>0</v>
      </c>
      <c r="KU185" s="77">
        <f t="shared" si="698"/>
        <v>0</v>
      </c>
      <c r="KV185" s="282">
        <f t="shared" si="699"/>
        <v>0</v>
      </c>
      <c r="KW185" s="73"/>
      <c r="KX185" s="74"/>
      <c r="KY185" s="279"/>
      <c r="KZ185" s="76">
        <f t="shared" si="533"/>
        <v>14.254887320276701</v>
      </c>
      <c r="LA185" s="77">
        <f t="shared" si="700"/>
        <v>16.222204319348087</v>
      </c>
      <c r="LB185" s="77">
        <f t="shared" si="534"/>
        <v>0.44568030322229824</v>
      </c>
      <c r="LC185" s="77">
        <f t="shared" si="701"/>
        <v>0.51467161416111007</v>
      </c>
      <c r="LD185" s="286">
        <f t="shared" si="702"/>
        <v>38.061460553922792</v>
      </c>
      <c r="LE185" s="73">
        <f t="shared" si="535"/>
        <v>0.37452286677442087</v>
      </c>
      <c r="LF185" s="74">
        <f t="shared" si="536"/>
        <v>1.1709490301637001E-2</v>
      </c>
      <c r="LG185" s="279">
        <f t="shared" si="537"/>
        <v>1.0535005299422313</v>
      </c>
      <c r="LH185" s="76">
        <f t="shared" si="538"/>
        <v>0</v>
      </c>
      <c r="LI185" s="77">
        <f t="shared" si="703"/>
        <v>0</v>
      </c>
      <c r="LJ185" s="77">
        <f t="shared" si="539"/>
        <v>0</v>
      </c>
      <c r="LK185" s="77">
        <f t="shared" si="704"/>
        <v>0</v>
      </c>
      <c r="LL185" s="282">
        <f t="shared" si="705"/>
        <v>0</v>
      </c>
      <c r="LM185" s="73"/>
      <c r="LN185" s="74"/>
      <c r="LO185" s="279"/>
      <c r="LP185" s="76">
        <f t="shared" si="540"/>
        <v>0</v>
      </c>
      <c r="LQ185" s="77">
        <f t="shared" si="706"/>
        <v>0</v>
      </c>
      <c r="LR185" s="77">
        <f t="shared" si="541"/>
        <v>0</v>
      </c>
      <c r="LS185" s="77">
        <f t="shared" si="707"/>
        <v>0</v>
      </c>
      <c r="LT185" s="282">
        <f t="shared" si="708"/>
        <v>0</v>
      </c>
      <c r="LU185" s="73"/>
      <c r="LV185" s="74"/>
      <c r="LW185" s="279"/>
      <c r="LX185" s="76">
        <f t="shared" si="542"/>
        <v>0</v>
      </c>
      <c r="LY185" s="77">
        <f t="shared" si="709"/>
        <v>0</v>
      </c>
      <c r="LZ185" s="77">
        <f t="shared" si="543"/>
        <v>0</v>
      </c>
      <c r="MA185" s="77">
        <f t="shared" si="710"/>
        <v>0</v>
      </c>
      <c r="MB185" s="286">
        <f t="shared" si="711"/>
        <v>0</v>
      </c>
      <c r="MC185" s="73"/>
      <c r="MD185" s="74"/>
      <c r="ME185" s="279"/>
      <c r="MF185" s="76">
        <f t="shared" si="544"/>
        <v>0</v>
      </c>
      <c r="MG185" s="77">
        <f t="shared" si="712"/>
        <v>0</v>
      </c>
      <c r="MH185" s="77">
        <f t="shared" si="545"/>
        <v>0</v>
      </c>
      <c r="MI185" s="77">
        <f t="shared" si="713"/>
        <v>0</v>
      </c>
      <c r="MJ185" s="286">
        <f t="shared" si="714"/>
        <v>0</v>
      </c>
      <c r="MK185" s="73"/>
      <c r="ML185" s="74"/>
      <c r="MM185" s="279"/>
      <c r="MN185" s="287">
        <f t="shared" si="715"/>
        <v>1.0685965072697021</v>
      </c>
      <c r="MO185" s="288">
        <f t="shared" si="715"/>
        <v>0</v>
      </c>
      <c r="MP185" s="288">
        <f t="shared" si="715"/>
        <v>1.0950307018609926</v>
      </c>
      <c r="MQ185" s="289">
        <f t="shared" si="546"/>
        <v>0</v>
      </c>
      <c r="MR185" s="290">
        <f t="shared" si="716"/>
        <v>1.9038115373517015</v>
      </c>
      <c r="MS185" s="291"/>
      <c r="MT185" s="291">
        <f t="shared" si="547"/>
        <v>1.2266533922246841</v>
      </c>
      <c r="MU185" s="292"/>
      <c r="MV185" s="359">
        <f t="shared" si="548"/>
        <v>0</v>
      </c>
      <c r="MW185" s="360">
        <f t="shared" si="549"/>
        <v>0</v>
      </c>
      <c r="MX185" s="360">
        <f t="shared" si="550"/>
        <v>0.67715814512701744</v>
      </c>
      <c r="MY185" s="360">
        <f t="shared" si="551"/>
        <v>0</v>
      </c>
      <c r="MZ185" s="360">
        <f t="shared" si="552"/>
        <v>0</v>
      </c>
      <c r="NA185" s="360">
        <f t="shared" si="553"/>
        <v>0</v>
      </c>
      <c r="NB185" s="360">
        <f t="shared" si="554"/>
        <v>0.30022528774425622</v>
      </c>
      <c r="NC185" s="360">
        <f t="shared" si="555"/>
        <v>0</v>
      </c>
      <c r="ND185" s="360">
        <f t="shared" si="556"/>
        <v>0</v>
      </c>
      <c r="NE185" s="360">
        <f t="shared" si="557"/>
        <v>0.55296216661590691</v>
      </c>
      <c r="NF185" s="360">
        <f t="shared" si="558"/>
        <v>0</v>
      </c>
      <c r="NG185" s="360">
        <f t="shared" si="559"/>
        <v>0.37346593786452098</v>
      </c>
      <c r="NH185" s="360">
        <f t="shared" si="560"/>
        <v>0</v>
      </c>
      <c r="NI185" s="360">
        <f t="shared" si="561"/>
        <v>0</v>
      </c>
      <c r="NJ185" s="360">
        <f t="shared" si="562"/>
        <v>0</v>
      </c>
      <c r="NK185" s="361">
        <f t="shared" si="563"/>
        <v>0</v>
      </c>
      <c r="NL185" s="145">
        <f t="shared" si="717"/>
        <v>1.9038115373517015</v>
      </c>
      <c r="NM185" s="40"/>
      <c r="NN185" s="56">
        <f t="shared" si="718"/>
        <v>1.2266533922246841</v>
      </c>
      <c r="NO185" s="59"/>
      <c r="NP185" s="55">
        <f t="shared" si="564"/>
        <v>1.0685965072697021</v>
      </c>
      <c r="NQ185" s="40"/>
      <c r="NR185" s="56">
        <f t="shared" si="565"/>
        <v>1.0950307018609926</v>
      </c>
      <c r="NS185" s="60"/>
      <c r="NT185" s="41"/>
      <c r="NU185" s="86">
        <f t="shared" si="721"/>
        <v>0</v>
      </c>
      <c r="NV185" s="86">
        <f t="shared" si="721"/>
        <v>0</v>
      </c>
      <c r="NW185" s="86">
        <f t="shared" si="721"/>
        <v>0</v>
      </c>
      <c r="NX185" s="86">
        <f t="shared" si="719"/>
        <v>0</v>
      </c>
      <c r="NY185" s="87">
        <f t="shared" si="722"/>
        <v>0</v>
      </c>
      <c r="NZ185" s="87">
        <f t="shared" si="722"/>
        <v>0</v>
      </c>
      <c r="OA185" s="87">
        <f t="shared" si="722"/>
        <v>0</v>
      </c>
      <c r="OB185" s="87">
        <f t="shared" si="720"/>
        <v>0</v>
      </c>
      <c r="OC185" s="26"/>
    </row>
    <row r="186" spans="1:393" thickBot="1" x14ac:dyDescent="0.35">
      <c r="A186" s="136" t="s">
        <v>470</v>
      </c>
      <c r="B186" s="137" t="s">
        <v>471</v>
      </c>
      <c r="C186" s="133" t="s">
        <v>118</v>
      </c>
      <c r="D186" s="64">
        <f>VLOOKUP(B186,[1]УсіТ_1!$A$10:$G$556,6,FALSE)</f>
        <v>207.1</v>
      </c>
      <c r="E186" s="64">
        <f>VLOOKUP(B186,[1]УсіТ_1!$A$10:$G$556,7,FALSE)</f>
        <v>65.3</v>
      </c>
      <c r="F186" s="38"/>
      <c r="G186" s="38"/>
      <c r="H186" s="39">
        <v>271.5</v>
      </c>
      <c r="I186" s="256">
        <v>1.504</v>
      </c>
      <c r="J186" s="62">
        <v>1.504</v>
      </c>
      <c r="K186" s="257">
        <f t="shared" si="566"/>
        <v>1.0326</v>
      </c>
      <c r="L186" s="258">
        <f t="shared" si="567"/>
        <v>1.0326</v>
      </c>
      <c r="M186" s="63">
        <v>0</v>
      </c>
      <c r="N186" s="63">
        <v>0</v>
      </c>
      <c r="O186" s="63">
        <v>0.47139999999999999</v>
      </c>
      <c r="P186" s="63">
        <v>0</v>
      </c>
      <c r="Q186" s="63">
        <v>0</v>
      </c>
      <c r="R186" s="63">
        <v>0</v>
      </c>
      <c r="S186" s="63">
        <v>0.26379999999999998</v>
      </c>
      <c r="T186" s="63">
        <v>0</v>
      </c>
      <c r="U186" s="63">
        <v>0</v>
      </c>
      <c r="V186" s="63">
        <v>0.4234</v>
      </c>
      <c r="W186" s="63">
        <v>0</v>
      </c>
      <c r="X186" s="63">
        <v>0.34539999999999998</v>
      </c>
      <c r="Y186" s="63">
        <v>0</v>
      </c>
      <c r="Z186" s="63">
        <v>0</v>
      </c>
      <c r="AA186" s="63">
        <v>0</v>
      </c>
      <c r="AB186" s="259">
        <v>0</v>
      </c>
      <c r="AC186" s="144">
        <v>0</v>
      </c>
      <c r="AD186" s="70">
        <v>0</v>
      </c>
      <c r="AE186" s="70">
        <v>0</v>
      </c>
      <c r="AF186" s="68">
        <f t="shared" si="568"/>
        <v>0</v>
      </c>
      <c r="AG186" s="68">
        <f t="shared" si="569"/>
        <v>0</v>
      </c>
      <c r="AH186" s="71">
        <v>0</v>
      </c>
      <c r="AI186" s="71">
        <v>0</v>
      </c>
      <c r="AJ186" s="68">
        <f t="shared" si="570"/>
        <v>0</v>
      </c>
      <c r="AK186" s="68">
        <f t="shared" si="571"/>
        <v>0</v>
      </c>
      <c r="AL186" s="71">
        <v>0</v>
      </c>
      <c r="AM186" s="69">
        <f t="shared" si="572"/>
        <v>0</v>
      </c>
      <c r="AN186" s="260">
        <v>0</v>
      </c>
      <c r="AO186" s="71">
        <v>0</v>
      </c>
      <c r="AP186" s="71">
        <v>0</v>
      </c>
      <c r="AQ186" s="68">
        <f t="shared" si="573"/>
        <v>0</v>
      </c>
      <c r="AR186" s="68">
        <f t="shared" si="574"/>
        <v>0</v>
      </c>
      <c r="AS186" s="71">
        <v>0</v>
      </c>
      <c r="AT186" s="261">
        <f t="shared" si="485"/>
        <v>0</v>
      </c>
      <c r="AU186" s="71">
        <v>0</v>
      </c>
      <c r="AV186" s="68">
        <f t="shared" si="575"/>
        <v>0</v>
      </c>
      <c r="AW186" s="68">
        <f t="shared" si="576"/>
        <v>0</v>
      </c>
      <c r="AX186" s="71">
        <v>0</v>
      </c>
      <c r="AY186" s="69">
        <f t="shared" si="577"/>
        <v>0</v>
      </c>
      <c r="AZ186" s="260">
        <v>12</v>
      </c>
      <c r="BA186" s="260">
        <v>61.166000000000203</v>
      </c>
      <c r="BB186" s="260">
        <v>6.3787400000000201</v>
      </c>
      <c r="BC186" s="262">
        <f t="shared" si="578"/>
        <v>5.1029920000000164</v>
      </c>
      <c r="BD186" s="262">
        <f t="shared" si="486"/>
        <v>1.2757480000000037</v>
      </c>
      <c r="BE186" s="260">
        <v>2.394212</v>
      </c>
      <c r="BF186" s="262">
        <f t="shared" si="579"/>
        <v>1.9153696</v>
      </c>
      <c r="BG186" s="262">
        <f t="shared" si="487"/>
        <v>0.4788424</v>
      </c>
      <c r="BH186" s="260">
        <v>7.5419193031595544</v>
      </c>
      <c r="BI186" s="263">
        <f t="shared" si="580"/>
        <v>4.4162010156422902</v>
      </c>
      <c r="BJ186" s="68">
        <f t="shared" si="581"/>
        <v>0.1033620040498017</v>
      </c>
      <c r="BK186" s="260">
        <v>3.8737151652769111</v>
      </c>
      <c r="BL186" s="69">
        <f t="shared" si="582"/>
        <v>97.625503762124012</v>
      </c>
      <c r="BM186" s="260">
        <v>0</v>
      </c>
      <c r="BN186" s="260">
        <v>0</v>
      </c>
      <c r="BO186" s="260">
        <v>0</v>
      </c>
      <c r="BP186" s="68">
        <f t="shared" si="583"/>
        <v>0</v>
      </c>
      <c r="BQ186" s="68">
        <f t="shared" si="584"/>
        <v>0</v>
      </c>
      <c r="BR186" s="260">
        <v>0</v>
      </c>
      <c r="BS186" s="260">
        <v>0</v>
      </c>
      <c r="BT186" s="68">
        <f t="shared" si="585"/>
        <v>0</v>
      </c>
      <c r="BU186" s="68">
        <f t="shared" si="586"/>
        <v>0</v>
      </c>
      <c r="BV186" s="260">
        <v>0</v>
      </c>
      <c r="BW186" s="69">
        <f t="shared" si="587"/>
        <v>0</v>
      </c>
      <c r="BX186" s="260">
        <v>0</v>
      </c>
      <c r="BY186" s="260">
        <v>0</v>
      </c>
      <c r="BZ186" s="263">
        <f t="shared" si="588"/>
        <v>0</v>
      </c>
      <c r="CA186" s="263">
        <f t="shared" si="589"/>
        <v>0</v>
      </c>
      <c r="CB186" s="260">
        <v>0</v>
      </c>
      <c r="CC186" s="264">
        <f t="shared" si="590"/>
        <v>0</v>
      </c>
      <c r="CD186" s="260">
        <v>0</v>
      </c>
      <c r="CE186" s="260">
        <v>0</v>
      </c>
      <c r="CF186" s="263">
        <f t="shared" si="591"/>
        <v>0</v>
      </c>
      <c r="CG186" s="263">
        <f t="shared" si="592"/>
        <v>0</v>
      </c>
      <c r="CH186" s="260">
        <v>0</v>
      </c>
      <c r="CI186" s="69">
        <f t="shared" si="593"/>
        <v>0</v>
      </c>
      <c r="CJ186" s="260">
        <v>25.676008209420683</v>
      </c>
      <c r="CK186" s="260">
        <v>5.6487228435054817</v>
      </c>
      <c r="CL186" s="260">
        <v>2.4451961533232236</v>
      </c>
      <c r="CM186" s="260">
        <v>2.0078866004654037</v>
      </c>
      <c r="CN186" s="260">
        <v>5.373541627933764</v>
      </c>
      <c r="CO186" s="265">
        <f t="shared" si="594"/>
        <v>0.37743756394606759</v>
      </c>
      <c r="CP186" s="266">
        <f t="shared" si="595"/>
        <v>1.7134182305662158</v>
      </c>
      <c r="CQ186" s="260">
        <v>4.221462793815653</v>
      </c>
      <c r="CR186" s="265">
        <f t="shared" si="596"/>
        <v>5.7855147589243525E-2</v>
      </c>
      <c r="CS186" s="265">
        <f t="shared" si="597"/>
        <v>2.471894424769931</v>
      </c>
      <c r="CT186" s="260">
        <v>2.1682465978108345</v>
      </c>
      <c r="CU186" s="267">
        <f t="shared" si="488"/>
        <v>54.639813870971572</v>
      </c>
      <c r="CV186" s="260">
        <v>0</v>
      </c>
      <c r="CW186" s="260">
        <v>0</v>
      </c>
      <c r="CX186" s="68">
        <f t="shared" si="598"/>
        <v>0</v>
      </c>
      <c r="CY186" s="68">
        <f t="shared" si="599"/>
        <v>0</v>
      </c>
      <c r="CZ186" s="260">
        <v>0</v>
      </c>
      <c r="DA186" s="69">
        <f t="shared" si="600"/>
        <v>0</v>
      </c>
      <c r="DB186" s="260">
        <v>0</v>
      </c>
      <c r="DC186" s="260">
        <v>0</v>
      </c>
      <c r="DD186" s="68">
        <f t="shared" si="601"/>
        <v>0</v>
      </c>
      <c r="DE186" s="68">
        <f t="shared" si="602"/>
        <v>0</v>
      </c>
      <c r="DF186" s="260">
        <v>0</v>
      </c>
      <c r="DG186" s="69">
        <f t="shared" si="603"/>
        <v>0</v>
      </c>
      <c r="DH186" s="260">
        <v>31.981434996573121</v>
      </c>
      <c r="DI186" s="260">
        <v>7.035915699246087</v>
      </c>
      <c r="DJ186" s="260">
        <v>0.50086736394166642</v>
      </c>
      <c r="DK186" s="260">
        <v>23.282484677505231</v>
      </c>
      <c r="DL186" s="68">
        <f t="shared" si="604"/>
        <v>1.6353617237479674</v>
      </c>
      <c r="DM186" s="68">
        <f t="shared" si="605"/>
        <v>7.4238996292386723</v>
      </c>
      <c r="DN186" s="260">
        <v>6.7730413014852902</v>
      </c>
      <c r="DO186" s="68">
        <f t="shared" si="606"/>
        <v>9.2824531036855909E-2</v>
      </c>
      <c r="DP186" s="68">
        <f t="shared" si="607"/>
        <v>3.9659814262499178</v>
      </c>
      <c r="DQ186" s="260">
        <v>3.4787997611377399</v>
      </c>
      <c r="DR186" s="264">
        <f t="shared" si="608"/>
        <v>87.663052559866955</v>
      </c>
      <c r="DS186" s="260">
        <v>0</v>
      </c>
      <c r="DT186" s="260">
        <v>0</v>
      </c>
      <c r="DU186" s="260">
        <v>0</v>
      </c>
      <c r="DV186" s="68">
        <f t="shared" si="609"/>
        <v>0</v>
      </c>
      <c r="DW186" s="68">
        <f t="shared" si="610"/>
        <v>0</v>
      </c>
      <c r="DX186" s="260">
        <v>0</v>
      </c>
      <c r="DY186" s="260">
        <v>0</v>
      </c>
      <c r="DZ186" s="260">
        <v>0</v>
      </c>
      <c r="EA186" s="260">
        <v>0</v>
      </c>
      <c r="EB186" s="68">
        <f t="shared" si="611"/>
        <v>0</v>
      </c>
      <c r="EC186" s="68">
        <f t="shared" si="612"/>
        <v>0</v>
      </c>
      <c r="ED186" s="267">
        <v>0</v>
      </c>
      <c r="EE186" s="69">
        <f t="shared" si="613"/>
        <v>0</v>
      </c>
      <c r="EF186" s="260">
        <v>11.465669999999999</v>
      </c>
      <c r="EG186" s="260">
        <v>2.5224473999999999</v>
      </c>
      <c r="EH186" s="260">
        <v>28.914998083841567</v>
      </c>
      <c r="EI186" s="260">
        <v>8.3477617542628266</v>
      </c>
      <c r="EJ186" s="268">
        <f t="shared" si="614"/>
        <v>0.58634678561942088</v>
      </c>
      <c r="EK186" s="266">
        <f t="shared" si="615"/>
        <v>2.6617840084877531</v>
      </c>
      <c r="EL186" s="260">
        <v>5.527197155506288</v>
      </c>
      <c r="EM186" s="268">
        <f t="shared" si="616"/>
        <v>7.5750237016213681E-2</v>
      </c>
      <c r="EN186" s="268">
        <f t="shared" si="617"/>
        <v>3.2364724031953291</v>
      </c>
      <c r="EO186" s="269">
        <f t="shared" si="618"/>
        <v>56.77807439361068</v>
      </c>
      <c r="EP186" s="69">
        <f t="shared" si="619"/>
        <v>71.540373735949458</v>
      </c>
      <c r="EQ186" s="260">
        <v>0</v>
      </c>
      <c r="ER186" s="260">
        <v>0</v>
      </c>
      <c r="ES186" s="260">
        <v>0</v>
      </c>
      <c r="ET186" s="68">
        <f t="shared" si="620"/>
        <v>0</v>
      </c>
      <c r="EU186" s="68">
        <f t="shared" si="621"/>
        <v>0</v>
      </c>
      <c r="EV186" s="260">
        <v>0</v>
      </c>
      <c r="EW186" s="260">
        <v>0</v>
      </c>
      <c r="EX186" s="68">
        <f t="shared" si="622"/>
        <v>0</v>
      </c>
      <c r="EY186" s="68">
        <f t="shared" si="623"/>
        <v>0</v>
      </c>
      <c r="EZ186" s="260">
        <v>0</v>
      </c>
      <c r="FA186" s="69">
        <f t="shared" si="624"/>
        <v>0</v>
      </c>
      <c r="FB186" s="260">
        <v>0</v>
      </c>
      <c r="FC186" s="260">
        <v>0</v>
      </c>
      <c r="FD186" s="68">
        <f t="shared" si="625"/>
        <v>0</v>
      </c>
      <c r="FE186" s="68">
        <f t="shared" si="626"/>
        <v>0</v>
      </c>
      <c r="FF186" s="260">
        <v>0</v>
      </c>
      <c r="FG186" s="69">
        <f t="shared" si="627"/>
        <v>0</v>
      </c>
      <c r="FH186" s="260">
        <v>0</v>
      </c>
      <c r="FI186" s="260">
        <v>0</v>
      </c>
      <c r="FJ186" s="68">
        <f t="shared" si="628"/>
        <v>0</v>
      </c>
      <c r="FK186" s="68">
        <f t="shared" si="629"/>
        <v>0</v>
      </c>
      <c r="FL186" s="260">
        <v>0</v>
      </c>
      <c r="FM186" s="69">
        <f t="shared" si="630"/>
        <v>0</v>
      </c>
      <c r="FN186" s="260">
        <v>0</v>
      </c>
      <c r="FO186" s="260">
        <v>0</v>
      </c>
      <c r="FP186" s="68">
        <f t="shared" si="631"/>
        <v>0</v>
      </c>
      <c r="FQ186" s="68">
        <f t="shared" si="632"/>
        <v>0</v>
      </c>
      <c r="FR186" s="260">
        <v>0</v>
      </c>
      <c r="FS186" s="264">
        <f t="shared" si="633"/>
        <v>0</v>
      </c>
      <c r="FT186" s="270">
        <f t="shared" si="489"/>
        <v>311.46874392891198</v>
      </c>
      <c r="FU186" s="271">
        <f t="shared" si="490"/>
        <v>84.330199148745379</v>
      </c>
      <c r="FV186" s="272">
        <f t="shared" si="634"/>
        <v>31.607765400641057</v>
      </c>
      <c r="FW186" s="272">
        <f t="shared" si="491"/>
        <v>9.026248200465421</v>
      </c>
      <c r="FX186" s="272">
        <f t="shared" si="492"/>
        <v>61.166000000000203</v>
      </c>
      <c r="FY186" s="272">
        <f t="shared" si="493"/>
        <v>0</v>
      </c>
      <c r="FZ186" s="272">
        <f t="shared" si="494"/>
        <v>0</v>
      </c>
      <c r="GA186" s="272">
        <f t="shared" si="495"/>
        <v>0</v>
      </c>
      <c r="GB186" s="272">
        <f t="shared" si="496"/>
        <v>0</v>
      </c>
      <c r="GC186" s="272">
        <f t="shared" si="497"/>
        <v>0</v>
      </c>
      <c r="GD186" s="272">
        <f t="shared" si="498"/>
        <v>0</v>
      </c>
      <c r="GE186" s="272">
        <f t="shared" si="499"/>
        <v>37.003788059701819</v>
      </c>
      <c r="GF186" s="273">
        <f t="shared" si="500"/>
        <v>14.394904279317023</v>
      </c>
      <c r="GG186" s="273">
        <f t="shared" si="501"/>
        <v>2.5991460733134559</v>
      </c>
      <c r="GH186" s="272">
        <f t="shared" si="635"/>
        <v>24.063620553966786</v>
      </c>
      <c r="GI186" s="274">
        <f t="shared" si="636"/>
        <v>17.190470109226109</v>
      </c>
      <c r="GJ186" s="275">
        <f t="shared" si="502"/>
        <v>0.3297919196921148</v>
      </c>
      <c r="GK186" s="271">
        <f t="shared" si="637"/>
        <v>247.19762136352065</v>
      </c>
      <c r="GL186" s="276">
        <f t="shared" si="638"/>
        <v>311.46900291803604</v>
      </c>
      <c r="GM186" s="272">
        <f t="shared" si="639"/>
        <v>115.91557353728851</v>
      </c>
      <c r="GN186" s="272">
        <f t="shared" si="640"/>
        <v>11.955186193470992</v>
      </c>
      <c r="GO186" s="277">
        <f t="shared" si="641"/>
        <v>0.4689186445157047</v>
      </c>
      <c r="GP186" s="278">
        <f t="shared" si="642"/>
        <v>4.836286905807273E-2</v>
      </c>
      <c r="GQ186" s="279">
        <f t="shared" si="643"/>
        <v>1.072202034259802</v>
      </c>
      <c r="GR186" s="280">
        <f t="shared" si="644"/>
        <v>247.19762136352065</v>
      </c>
      <c r="GS186" s="272">
        <f t="shared" si="645"/>
        <v>115.91557353728851</v>
      </c>
      <c r="GT186" s="272">
        <f t="shared" si="503"/>
        <v>11.955186193470992</v>
      </c>
      <c r="GU186" s="73">
        <f t="shared" si="646"/>
        <v>0.4689186445157047</v>
      </c>
      <c r="GV186" s="74">
        <f t="shared" si="647"/>
        <v>4.836286905807273E-2</v>
      </c>
      <c r="GW186" s="279">
        <f t="shared" si="648"/>
        <v>1.072202034259802</v>
      </c>
      <c r="GX186" s="280">
        <f t="shared" si="649"/>
        <v>169.7170628221524</v>
      </c>
      <c r="GY186" s="272">
        <f t="shared" si="504"/>
        <v>110.52780829820492</v>
      </c>
      <c r="GZ186" s="272">
        <f t="shared" si="505"/>
        <v>4.8334625894211731</v>
      </c>
      <c r="HA186" s="73">
        <f t="shared" si="650"/>
        <v>0.65124747306066522</v>
      </c>
      <c r="HB186" s="74">
        <f t="shared" si="651"/>
        <v>2.8479532399675038E-2</v>
      </c>
      <c r="HC186" s="279">
        <f t="shared" si="652"/>
        <v>1.0942872953725722</v>
      </c>
      <c r="HD186" s="280">
        <f t="shared" si="653"/>
        <v>169.7170628221524</v>
      </c>
      <c r="HE186" s="272">
        <f t="shared" si="506"/>
        <v>110.52780829820492</v>
      </c>
      <c r="HF186" s="272">
        <f t="shared" si="507"/>
        <v>4.8334625894211731</v>
      </c>
      <c r="HG186" s="73">
        <f t="shared" si="654"/>
        <v>0.65124747306066522</v>
      </c>
      <c r="HH186" s="74">
        <f t="shared" si="655"/>
        <v>2.8479532399675038E-2</v>
      </c>
      <c r="HI186" s="281">
        <f t="shared" si="656"/>
        <v>1.0942872953725722</v>
      </c>
      <c r="HJ186" s="72">
        <f t="shared" si="508"/>
        <v>1.6125918595267421</v>
      </c>
      <c r="HK186" s="73">
        <f t="shared" si="657"/>
        <v>1.6125918595267421</v>
      </c>
      <c r="HL186" s="73">
        <f t="shared" si="509"/>
        <v>1.1299610612017179</v>
      </c>
      <c r="HM186" s="74">
        <f t="shared" si="658"/>
        <v>1.1299610612017179</v>
      </c>
      <c r="HN186" s="75"/>
      <c r="HO186" s="75"/>
      <c r="HP186" s="76">
        <f t="shared" si="659"/>
        <v>0</v>
      </c>
      <c r="HQ186" s="77">
        <f t="shared" si="660"/>
        <v>0</v>
      </c>
      <c r="HR186" s="77">
        <f t="shared" si="661"/>
        <v>0</v>
      </c>
      <c r="HS186" s="77">
        <f t="shared" si="662"/>
        <v>0</v>
      </c>
      <c r="HT186" s="282">
        <f t="shared" si="663"/>
        <v>0</v>
      </c>
      <c r="HU186" s="73"/>
      <c r="HV186" s="74"/>
      <c r="HW186" s="279"/>
      <c r="HX186" s="76">
        <f t="shared" si="664"/>
        <v>0</v>
      </c>
      <c r="HY186" s="77">
        <f t="shared" si="665"/>
        <v>0</v>
      </c>
      <c r="HZ186" s="77">
        <f t="shared" si="510"/>
        <v>0</v>
      </c>
      <c r="IA186" s="77">
        <f t="shared" si="666"/>
        <v>0</v>
      </c>
      <c r="IB186" s="282">
        <f t="shared" si="667"/>
        <v>0</v>
      </c>
      <c r="IC186" s="73"/>
      <c r="ID186" s="74"/>
      <c r="IE186" s="279"/>
      <c r="IF186" s="76">
        <f t="shared" si="511"/>
        <v>5.3877652390835937</v>
      </c>
      <c r="IG186" s="77">
        <f t="shared" si="668"/>
        <v>6.1313307197295206</v>
      </c>
      <c r="IH186" s="77">
        <f t="shared" si="512"/>
        <v>7.1217236040498184</v>
      </c>
      <c r="II186" s="77">
        <f t="shared" si="669"/>
        <v>8.2241664179567309</v>
      </c>
      <c r="IJ186" s="282">
        <f t="shared" si="670"/>
        <v>77.480558541368268</v>
      </c>
      <c r="IK186" s="73">
        <f t="shared" si="671"/>
        <v>6.953699535099464E-2</v>
      </c>
      <c r="IL186" s="74">
        <f t="shared" si="672"/>
        <v>9.1916265681634204E-2</v>
      </c>
      <c r="IM186" s="279">
        <f t="shared" si="673"/>
        <v>1.0238254386559078</v>
      </c>
      <c r="IN186" s="76">
        <f t="shared" si="513"/>
        <v>0</v>
      </c>
      <c r="IO186" s="77">
        <f t="shared" si="674"/>
        <v>0</v>
      </c>
      <c r="IP186" s="77">
        <f t="shared" si="514"/>
        <v>0</v>
      </c>
      <c r="IQ186" s="77">
        <f t="shared" si="675"/>
        <v>0</v>
      </c>
      <c r="IR186" s="282">
        <f t="shared" si="676"/>
        <v>0</v>
      </c>
      <c r="IS186" s="283"/>
      <c r="IT186" s="284"/>
      <c r="IU186" s="285"/>
      <c r="IV186" s="76">
        <f t="shared" si="515"/>
        <v>0</v>
      </c>
      <c r="IW186" s="77">
        <f t="shared" si="677"/>
        <v>0</v>
      </c>
      <c r="IX186" s="77">
        <f t="shared" si="678"/>
        <v>0</v>
      </c>
      <c r="IY186" s="77">
        <f t="shared" si="679"/>
        <v>0</v>
      </c>
      <c r="IZ186" s="282">
        <f t="shared" si="680"/>
        <v>0</v>
      </c>
      <c r="JA186" s="283"/>
      <c r="JB186" s="284"/>
      <c r="JC186" s="285"/>
      <c r="JD186" s="76">
        <f t="shared" si="516"/>
        <v>0</v>
      </c>
      <c r="JE186" s="77">
        <f t="shared" si="681"/>
        <v>0</v>
      </c>
      <c r="JF186" s="77">
        <f t="shared" si="517"/>
        <v>0</v>
      </c>
      <c r="JG186" s="77">
        <f t="shared" si="682"/>
        <v>0</v>
      </c>
      <c r="JH186" s="282">
        <f t="shared" si="683"/>
        <v>0</v>
      </c>
      <c r="JI186" s="283"/>
      <c r="JJ186" s="284"/>
      <c r="JK186" s="285"/>
      <c r="JL186" s="76">
        <f t="shared" si="518"/>
        <v>36.43081249243626</v>
      </c>
      <c r="JM186" s="77">
        <f t="shared" si="684"/>
        <v>41.458628924517384</v>
      </c>
      <c r="JN186" s="77">
        <f t="shared" si="519"/>
        <v>2.4431793120007148</v>
      </c>
      <c r="JO186" s="77">
        <f t="shared" si="685"/>
        <v>2.8213834694984254</v>
      </c>
      <c r="JP186" s="282">
        <f t="shared" si="686"/>
        <v>43.364931643628232</v>
      </c>
      <c r="JQ186" s="73">
        <f t="shared" si="520"/>
        <v>0.84009846462629378</v>
      </c>
      <c r="JR186" s="74">
        <f t="shared" si="521"/>
        <v>5.6339978397261008E-2</v>
      </c>
      <c r="JS186" s="279">
        <f t="shared" si="687"/>
        <v>1.1246634177589709</v>
      </c>
      <c r="JT186" s="76">
        <f t="shared" si="522"/>
        <v>0</v>
      </c>
      <c r="JU186" s="77">
        <f t="shared" si="688"/>
        <v>0</v>
      </c>
      <c r="JV186" s="77">
        <f t="shared" si="523"/>
        <v>0</v>
      </c>
      <c r="JW186" s="77">
        <f t="shared" si="689"/>
        <v>0</v>
      </c>
      <c r="JX186" s="282">
        <f t="shared" si="690"/>
        <v>0</v>
      </c>
      <c r="JY186" s="73"/>
      <c r="JZ186" s="74"/>
      <c r="KA186" s="279"/>
      <c r="KB186" s="76">
        <f t="shared" si="524"/>
        <v>0</v>
      </c>
      <c r="KC186" s="77">
        <f t="shared" si="691"/>
        <v>0</v>
      </c>
      <c r="KD186" s="77">
        <f t="shared" si="525"/>
        <v>0</v>
      </c>
      <c r="KE186" s="77">
        <f t="shared" si="692"/>
        <v>0</v>
      </c>
      <c r="KF186" s="282">
        <f t="shared" si="693"/>
        <v>0</v>
      </c>
      <c r="KG186" s="73"/>
      <c r="KH186" s="74"/>
      <c r="KI186" s="279"/>
      <c r="KJ186" s="76">
        <f t="shared" si="526"/>
        <v>52.913005583515293</v>
      </c>
      <c r="KK186" s="77">
        <f t="shared" si="694"/>
        <v>60.215529484096237</v>
      </c>
      <c r="KL186" s="77">
        <f t="shared" si="527"/>
        <v>1.7281862547848232</v>
      </c>
      <c r="KM186" s="77">
        <f t="shared" si="695"/>
        <v>1.9957094870255139</v>
      </c>
      <c r="KN186" s="282">
        <f t="shared" si="696"/>
        <v>69.573851237989643</v>
      </c>
      <c r="KO186" s="73">
        <f t="shared" si="528"/>
        <v>0.76053006470084594</v>
      </c>
      <c r="KP186" s="74">
        <f t="shared" si="529"/>
        <v>2.4839594532049935E-2</v>
      </c>
      <c r="KQ186" s="279">
        <f t="shared" si="530"/>
        <v>1.1088059234629248</v>
      </c>
      <c r="KR186" s="76">
        <f t="shared" si="531"/>
        <v>0</v>
      </c>
      <c r="KS186" s="77">
        <f t="shared" si="697"/>
        <v>0</v>
      </c>
      <c r="KT186" s="77">
        <f t="shared" si="532"/>
        <v>0</v>
      </c>
      <c r="KU186" s="77">
        <f t="shared" si="698"/>
        <v>0</v>
      </c>
      <c r="KV186" s="282">
        <f t="shared" si="699"/>
        <v>0</v>
      </c>
      <c r="KW186" s="73"/>
      <c r="KX186" s="74"/>
      <c r="KY186" s="279"/>
      <c r="KZ186" s="76">
        <f t="shared" si="533"/>
        <v>21.18399022225336</v>
      </c>
      <c r="LA186" s="77">
        <f t="shared" si="700"/>
        <v>24.107592712826545</v>
      </c>
      <c r="LB186" s="77">
        <f t="shared" si="534"/>
        <v>0.66209702263563452</v>
      </c>
      <c r="LC186" s="77">
        <f t="shared" si="701"/>
        <v>0.76458964173963073</v>
      </c>
      <c r="LD186" s="286">
        <f t="shared" si="702"/>
        <v>56.77807439361068</v>
      </c>
      <c r="LE186" s="73">
        <f t="shared" si="535"/>
        <v>0.3731015968487516</v>
      </c>
      <c r="LF186" s="74">
        <f t="shared" si="536"/>
        <v>1.166113908769934E-2</v>
      </c>
      <c r="LG186" s="279">
        <f t="shared" si="537"/>
        <v>1.053296895711872</v>
      </c>
      <c r="LH186" s="76">
        <f t="shared" si="538"/>
        <v>0</v>
      </c>
      <c r="LI186" s="77">
        <f t="shared" si="703"/>
        <v>0</v>
      </c>
      <c r="LJ186" s="77">
        <f t="shared" si="539"/>
        <v>0</v>
      </c>
      <c r="LK186" s="77">
        <f t="shared" si="704"/>
        <v>0</v>
      </c>
      <c r="LL186" s="282">
        <f t="shared" si="705"/>
        <v>0</v>
      </c>
      <c r="LM186" s="73"/>
      <c r="LN186" s="74"/>
      <c r="LO186" s="279"/>
      <c r="LP186" s="76">
        <f t="shared" si="540"/>
        <v>0</v>
      </c>
      <c r="LQ186" s="77">
        <f t="shared" si="706"/>
        <v>0</v>
      </c>
      <c r="LR186" s="77">
        <f t="shared" si="541"/>
        <v>0</v>
      </c>
      <c r="LS186" s="77">
        <f t="shared" si="707"/>
        <v>0</v>
      </c>
      <c r="LT186" s="282">
        <f t="shared" si="708"/>
        <v>0</v>
      </c>
      <c r="LU186" s="73"/>
      <c r="LV186" s="74"/>
      <c r="LW186" s="279"/>
      <c r="LX186" s="76">
        <f t="shared" si="542"/>
        <v>0</v>
      </c>
      <c r="LY186" s="77">
        <f t="shared" si="709"/>
        <v>0</v>
      </c>
      <c r="LZ186" s="77">
        <f t="shared" si="543"/>
        <v>0</v>
      </c>
      <c r="MA186" s="77">
        <f t="shared" si="710"/>
        <v>0</v>
      </c>
      <c r="MB186" s="286">
        <f t="shared" si="711"/>
        <v>0</v>
      </c>
      <c r="MC186" s="73"/>
      <c r="MD186" s="74"/>
      <c r="ME186" s="279"/>
      <c r="MF186" s="76">
        <f t="shared" si="544"/>
        <v>0</v>
      </c>
      <c r="MG186" s="77">
        <f t="shared" si="712"/>
        <v>0</v>
      </c>
      <c r="MH186" s="77">
        <f t="shared" si="545"/>
        <v>0</v>
      </c>
      <c r="MI186" s="77">
        <f t="shared" si="713"/>
        <v>0</v>
      </c>
      <c r="MJ186" s="286">
        <f t="shared" si="714"/>
        <v>0</v>
      </c>
      <c r="MK186" s="73"/>
      <c r="ML186" s="74"/>
      <c r="MM186" s="279"/>
      <c r="MN186" s="287">
        <f t="shared" si="715"/>
        <v>1.0722039209842382</v>
      </c>
      <c r="MO186" s="288">
        <f t="shared" si="715"/>
        <v>0</v>
      </c>
      <c r="MP186" s="288">
        <f t="shared" si="715"/>
        <v>1.0942895461726705</v>
      </c>
      <c r="MQ186" s="289">
        <f t="shared" si="546"/>
        <v>0</v>
      </c>
      <c r="MR186" s="290">
        <f t="shared" si="716"/>
        <v>1.6125946971602942</v>
      </c>
      <c r="MS186" s="291"/>
      <c r="MT186" s="291">
        <f t="shared" si="547"/>
        <v>1.1299633853778994</v>
      </c>
      <c r="MU186" s="292"/>
      <c r="MV186" s="359">
        <f t="shared" si="548"/>
        <v>0</v>
      </c>
      <c r="MW186" s="360">
        <f t="shared" si="549"/>
        <v>0</v>
      </c>
      <c r="MX186" s="360">
        <f t="shared" si="550"/>
        <v>0.48263131178239493</v>
      </c>
      <c r="MY186" s="360">
        <f t="shared" si="551"/>
        <v>0</v>
      </c>
      <c r="MZ186" s="360">
        <f t="shared" si="552"/>
        <v>0</v>
      </c>
      <c r="NA186" s="360">
        <f t="shared" si="553"/>
        <v>0</v>
      </c>
      <c r="NB186" s="360">
        <f t="shared" si="554"/>
        <v>0.29668620960481651</v>
      </c>
      <c r="NC186" s="360">
        <f t="shared" si="555"/>
        <v>0</v>
      </c>
      <c r="ND186" s="360">
        <f t="shared" si="556"/>
        <v>0</v>
      </c>
      <c r="NE186" s="360">
        <f t="shared" si="557"/>
        <v>0.46946842799420235</v>
      </c>
      <c r="NF186" s="360">
        <f t="shared" si="558"/>
        <v>0</v>
      </c>
      <c r="NG186" s="360">
        <f t="shared" si="559"/>
        <v>0.36380874777888056</v>
      </c>
      <c r="NH186" s="360">
        <f t="shared" si="560"/>
        <v>0</v>
      </c>
      <c r="NI186" s="360">
        <f t="shared" si="561"/>
        <v>0</v>
      </c>
      <c r="NJ186" s="360">
        <f t="shared" si="562"/>
        <v>0</v>
      </c>
      <c r="NK186" s="361">
        <f t="shared" si="563"/>
        <v>0</v>
      </c>
      <c r="NL186" s="145">
        <f t="shared" si="717"/>
        <v>1.6125946971602942</v>
      </c>
      <c r="NM186" s="40"/>
      <c r="NN186" s="56">
        <f t="shared" si="718"/>
        <v>1.1299633853778994</v>
      </c>
      <c r="NO186" s="59"/>
      <c r="NP186" s="55">
        <f t="shared" si="564"/>
        <v>1.0722039209842382</v>
      </c>
      <c r="NQ186" s="40"/>
      <c r="NR186" s="56">
        <f t="shared" si="565"/>
        <v>1.0942895461726705</v>
      </c>
      <c r="NS186" s="60"/>
      <c r="NT186" s="41"/>
      <c r="NU186" s="86">
        <f t="shared" si="721"/>
        <v>0</v>
      </c>
      <c r="NV186" s="86">
        <f t="shared" si="721"/>
        <v>0</v>
      </c>
      <c r="NW186" s="86">
        <f t="shared" si="721"/>
        <v>0</v>
      </c>
      <c r="NX186" s="86">
        <f t="shared" si="719"/>
        <v>0</v>
      </c>
      <c r="NY186" s="87">
        <f t="shared" si="722"/>
        <v>0</v>
      </c>
      <c r="NZ186" s="87">
        <f t="shared" si="722"/>
        <v>0</v>
      </c>
      <c r="OA186" s="87">
        <f t="shared" si="722"/>
        <v>0</v>
      </c>
      <c r="OB186" s="87">
        <f t="shared" si="720"/>
        <v>0</v>
      </c>
      <c r="OC186" s="26"/>
    </row>
    <row r="187" spans="1:393" thickBot="1" x14ac:dyDescent="0.35">
      <c r="A187" s="136" t="s">
        <v>472</v>
      </c>
      <c r="B187" s="137" t="s">
        <v>473</v>
      </c>
      <c r="C187" s="133" t="s">
        <v>118</v>
      </c>
      <c r="D187" s="64">
        <f>VLOOKUP(B187,[1]УсіТ_1!$A$10:$G$556,6,FALSE)</f>
        <v>186.6</v>
      </c>
      <c r="E187" s="64">
        <f>VLOOKUP(B187,[1]УсіТ_1!$A$10:$G$556,7,FALSE)</f>
        <v>0</v>
      </c>
      <c r="F187" s="38"/>
      <c r="G187" s="38"/>
      <c r="H187" s="39">
        <v>485.66</v>
      </c>
      <c r="I187" s="256">
        <v>1.2871999999999999</v>
      </c>
      <c r="J187" s="62">
        <v>1.2871999999999999</v>
      </c>
      <c r="K187" s="257">
        <f t="shared" si="566"/>
        <v>0.80759999999999987</v>
      </c>
      <c r="L187" s="258">
        <f t="shared" si="567"/>
        <v>0.80759999999999987</v>
      </c>
      <c r="M187" s="63">
        <v>0</v>
      </c>
      <c r="N187" s="63">
        <v>0</v>
      </c>
      <c r="O187" s="63">
        <v>0.47960000000000003</v>
      </c>
      <c r="P187" s="63">
        <v>0</v>
      </c>
      <c r="Q187" s="63">
        <v>0</v>
      </c>
      <c r="R187" s="63">
        <v>0</v>
      </c>
      <c r="S187" s="63">
        <v>0.26450000000000001</v>
      </c>
      <c r="T187" s="63">
        <v>0</v>
      </c>
      <c r="U187" s="63">
        <v>0</v>
      </c>
      <c r="V187" s="63">
        <v>0.2117</v>
      </c>
      <c r="W187" s="63">
        <v>0</v>
      </c>
      <c r="X187" s="63">
        <v>0.33139999999999997</v>
      </c>
      <c r="Y187" s="63">
        <v>0</v>
      </c>
      <c r="Z187" s="63">
        <v>0</v>
      </c>
      <c r="AA187" s="63">
        <v>0</v>
      </c>
      <c r="AB187" s="259">
        <v>0</v>
      </c>
      <c r="AC187" s="144">
        <v>0</v>
      </c>
      <c r="AD187" s="70">
        <v>0</v>
      </c>
      <c r="AE187" s="70">
        <v>0</v>
      </c>
      <c r="AF187" s="68">
        <f t="shared" si="568"/>
        <v>0</v>
      </c>
      <c r="AG187" s="68">
        <f t="shared" si="569"/>
        <v>0</v>
      </c>
      <c r="AH187" s="71">
        <v>0</v>
      </c>
      <c r="AI187" s="71">
        <v>0</v>
      </c>
      <c r="AJ187" s="68">
        <f t="shared" si="570"/>
        <v>0</v>
      </c>
      <c r="AK187" s="68">
        <f t="shared" si="571"/>
        <v>0</v>
      </c>
      <c r="AL187" s="71">
        <v>0</v>
      </c>
      <c r="AM187" s="69">
        <f t="shared" si="572"/>
        <v>0</v>
      </c>
      <c r="AN187" s="260">
        <v>0</v>
      </c>
      <c r="AO187" s="71">
        <v>0</v>
      </c>
      <c r="AP187" s="71">
        <v>0</v>
      </c>
      <c r="AQ187" s="68">
        <f t="shared" si="573"/>
        <v>0</v>
      </c>
      <c r="AR187" s="68">
        <f t="shared" si="574"/>
        <v>0</v>
      </c>
      <c r="AS187" s="71">
        <v>0</v>
      </c>
      <c r="AT187" s="261">
        <f t="shared" si="485"/>
        <v>0</v>
      </c>
      <c r="AU187" s="71">
        <v>0</v>
      </c>
      <c r="AV187" s="68">
        <f t="shared" si="575"/>
        <v>0</v>
      </c>
      <c r="AW187" s="68">
        <f t="shared" si="576"/>
        <v>0</v>
      </c>
      <c r="AX187" s="71">
        <v>0</v>
      </c>
      <c r="AY187" s="69">
        <f t="shared" si="577"/>
        <v>0</v>
      </c>
      <c r="AZ187" s="260">
        <v>11</v>
      </c>
      <c r="BA187" s="260">
        <v>56.068833333333501</v>
      </c>
      <c r="BB187" s="260">
        <v>5.8471783333333498</v>
      </c>
      <c r="BC187" s="262">
        <f t="shared" si="578"/>
        <v>4.6777426666666804</v>
      </c>
      <c r="BD187" s="262">
        <f t="shared" si="486"/>
        <v>1.1694356666666694</v>
      </c>
      <c r="BE187" s="260">
        <v>2.19469433333333</v>
      </c>
      <c r="BF187" s="262">
        <f t="shared" si="579"/>
        <v>1.7557554666666642</v>
      </c>
      <c r="BG187" s="262">
        <f t="shared" si="487"/>
        <v>0.43893886666666582</v>
      </c>
      <c r="BH187" s="260">
        <v>6.9134260278962563</v>
      </c>
      <c r="BI187" s="263">
        <f t="shared" si="580"/>
        <v>4.0481842643387642</v>
      </c>
      <c r="BJ187" s="68">
        <f t="shared" si="581"/>
        <v>9.4748503712318188E-2</v>
      </c>
      <c r="BK187" s="260">
        <v>3.5509055681705006</v>
      </c>
      <c r="BL187" s="69">
        <f t="shared" si="582"/>
        <v>89.490045115280324</v>
      </c>
      <c r="BM187" s="260">
        <v>0</v>
      </c>
      <c r="BN187" s="260">
        <v>0</v>
      </c>
      <c r="BO187" s="260">
        <v>0</v>
      </c>
      <c r="BP187" s="68">
        <f t="shared" si="583"/>
        <v>0</v>
      </c>
      <c r="BQ187" s="68">
        <f t="shared" si="584"/>
        <v>0</v>
      </c>
      <c r="BR187" s="260">
        <v>0</v>
      </c>
      <c r="BS187" s="260">
        <v>0</v>
      </c>
      <c r="BT187" s="68">
        <f t="shared" si="585"/>
        <v>0</v>
      </c>
      <c r="BU187" s="68">
        <f t="shared" si="586"/>
        <v>0</v>
      </c>
      <c r="BV187" s="260">
        <v>0</v>
      </c>
      <c r="BW187" s="69">
        <f t="shared" si="587"/>
        <v>0</v>
      </c>
      <c r="BX187" s="260">
        <v>0</v>
      </c>
      <c r="BY187" s="260">
        <v>0</v>
      </c>
      <c r="BZ187" s="263">
        <f t="shared" si="588"/>
        <v>0</v>
      </c>
      <c r="CA187" s="263">
        <f t="shared" si="589"/>
        <v>0</v>
      </c>
      <c r="CB187" s="260">
        <v>0</v>
      </c>
      <c r="CC187" s="264">
        <f t="shared" si="590"/>
        <v>0</v>
      </c>
      <c r="CD187" s="260">
        <v>0</v>
      </c>
      <c r="CE187" s="260">
        <v>0</v>
      </c>
      <c r="CF187" s="263">
        <f t="shared" si="591"/>
        <v>0</v>
      </c>
      <c r="CG187" s="263">
        <f t="shared" si="592"/>
        <v>0</v>
      </c>
      <c r="CH187" s="260">
        <v>0</v>
      </c>
      <c r="CI187" s="69">
        <f t="shared" si="593"/>
        <v>0</v>
      </c>
      <c r="CJ187" s="260">
        <v>23.177006913944467</v>
      </c>
      <c r="CK187" s="260">
        <v>5.0989424558093805</v>
      </c>
      <c r="CL187" s="260">
        <v>2.206698869415062</v>
      </c>
      <c r="CM187" s="260">
        <v>1.8091339432488862</v>
      </c>
      <c r="CN187" s="260">
        <v>4.8726256275032123</v>
      </c>
      <c r="CO187" s="265">
        <f t="shared" si="594"/>
        <v>0.34225322407582559</v>
      </c>
      <c r="CP187" s="266">
        <f t="shared" si="595"/>
        <v>1.5536951528369292</v>
      </c>
      <c r="CQ187" s="260">
        <v>3.8129214818059527</v>
      </c>
      <c r="CR187" s="265">
        <f t="shared" si="596"/>
        <v>5.2256088908150582E-2</v>
      </c>
      <c r="CS187" s="265">
        <f t="shared" si="597"/>
        <v>2.2326714253574029</v>
      </c>
      <c r="CT187" s="260">
        <v>1.9584097822103446</v>
      </c>
      <c r="CU187" s="267">
        <f t="shared" si="488"/>
        <v>49.351926156826103</v>
      </c>
      <c r="CV187" s="260">
        <v>0</v>
      </c>
      <c r="CW187" s="260">
        <v>0</v>
      </c>
      <c r="CX187" s="68">
        <f t="shared" si="598"/>
        <v>0</v>
      </c>
      <c r="CY187" s="68">
        <f t="shared" si="599"/>
        <v>0</v>
      </c>
      <c r="CZ187" s="260">
        <v>0</v>
      </c>
      <c r="DA187" s="69">
        <f t="shared" si="600"/>
        <v>0</v>
      </c>
      <c r="DB187" s="260">
        <v>0</v>
      </c>
      <c r="DC187" s="260">
        <v>0</v>
      </c>
      <c r="DD187" s="68">
        <f t="shared" si="601"/>
        <v>0</v>
      </c>
      <c r="DE187" s="68">
        <f t="shared" si="602"/>
        <v>0</v>
      </c>
      <c r="DF187" s="260">
        <v>0</v>
      </c>
      <c r="DG187" s="69">
        <f t="shared" si="603"/>
        <v>0</v>
      </c>
      <c r="DH187" s="260">
        <v>14.41289280880512</v>
      </c>
      <c r="DI187" s="260">
        <v>3.1708364179371262</v>
      </c>
      <c r="DJ187" s="260">
        <v>0.22427197642499988</v>
      </c>
      <c r="DK187" s="260">
        <v>10.492585964810127</v>
      </c>
      <c r="DL187" s="68">
        <f t="shared" si="604"/>
        <v>0.73699923816826329</v>
      </c>
      <c r="DM187" s="68">
        <f t="shared" si="605"/>
        <v>3.3456869459112863</v>
      </c>
      <c r="DN187" s="260">
        <v>3.0519729677377998</v>
      </c>
      <c r="DO187" s="68">
        <f t="shared" si="606"/>
        <v>4.1827289522846547E-2</v>
      </c>
      <c r="DP187" s="68">
        <f t="shared" si="607"/>
        <v>1.7870949791507398</v>
      </c>
      <c r="DQ187" s="260">
        <v>1.5675680035845601</v>
      </c>
      <c r="DR187" s="264">
        <f t="shared" si="608"/>
        <v>39.504153767159679</v>
      </c>
      <c r="DS187" s="260">
        <v>0</v>
      </c>
      <c r="DT187" s="260">
        <v>0</v>
      </c>
      <c r="DU187" s="260">
        <v>0</v>
      </c>
      <c r="DV187" s="68">
        <f t="shared" si="609"/>
        <v>0</v>
      </c>
      <c r="DW187" s="68">
        <f t="shared" si="610"/>
        <v>0</v>
      </c>
      <c r="DX187" s="260">
        <v>0</v>
      </c>
      <c r="DY187" s="260">
        <v>0</v>
      </c>
      <c r="DZ187" s="260">
        <v>0</v>
      </c>
      <c r="EA187" s="260">
        <v>0</v>
      </c>
      <c r="EB187" s="68">
        <f t="shared" si="611"/>
        <v>0</v>
      </c>
      <c r="EC187" s="68">
        <f t="shared" si="612"/>
        <v>0</v>
      </c>
      <c r="ED187" s="267">
        <v>0</v>
      </c>
      <c r="EE187" s="69">
        <f t="shared" si="613"/>
        <v>0</v>
      </c>
      <c r="EF187" s="260">
        <v>9.9247144444444206</v>
      </c>
      <c r="EG187" s="260">
        <v>2.1834371777777699</v>
      </c>
      <c r="EH187" s="260">
        <v>24.962686972730467</v>
      </c>
      <c r="EI187" s="260">
        <v>7.2258447749946573</v>
      </c>
      <c r="EJ187" s="268">
        <f t="shared" si="614"/>
        <v>0.50754333699562471</v>
      </c>
      <c r="EK187" s="266">
        <f t="shared" si="615"/>
        <v>2.304047316644346</v>
      </c>
      <c r="EL187" s="260">
        <v>4.7772158354140881</v>
      </c>
      <c r="EM187" s="268">
        <f t="shared" si="616"/>
        <v>6.5471743024350076E-2</v>
      </c>
      <c r="EN187" s="268">
        <f t="shared" si="617"/>
        <v>2.7973178412900612</v>
      </c>
      <c r="EO187" s="269">
        <f t="shared" si="618"/>
        <v>49.073899205361407</v>
      </c>
      <c r="EP187" s="69">
        <f t="shared" si="619"/>
        <v>61.833112998755375</v>
      </c>
      <c r="EQ187" s="260">
        <v>0</v>
      </c>
      <c r="ER187" s="260">
        <v>0</v>
      </c>
      <c r="ES187" s="260">
        <v>0</v>
      </c>
      <c r="ET187" s="68">
        <f t="shared" si="620"/>
        <v>0</v>
      </c>
      <c r="EU187" s="68">
        <f t="shared" si="621"/>
        <v>0</v>
      </c>
      <c r="EV187" s="260">
        <v>0</v>
      </c>
      <c r="EW187" s="260">
        <v>0</v>
      </c>
      <c r="EX187" s="68">
        <f t="shared" si="622"/>
        <v>0</v>
      </c>
      <c r="EY187" s="68">
        <f t="shared" si="623"/>
        <v>0</v>
      </c>
      <c r="EZ187" s="260">
        <v>0</v>
      </c>
      <c r="FA187" s="69">
        <f t="shared" si="624"/>
        <v>0</v>
      </c>
      <c r="FB187" s="260">
        <v>0</v>
      </c>
      <c r="FC187" s="260">
        <v>0</v>
      </c>
      <c r="FD187" s="68">
        <f t="shared" si="625"/>
        <v>0</v>
      </c>
      <c r="FE187" s="68">
        <f t="shared" si="626"/>
        <v>0</v>
      </c>
      <c r="FF187" s="260">
        <v>0</v>
      </c>
      <c r="FG187" s="69">
        <f t="shared" si="627"/>
        <v>0</v>
      </c>
      <c r="FH187" s="260">
        <v>0</v>
      </c>
      <c r="FI187" s="260">
        <v>0</v>
      </c>
      <c r="FJ187" s="68">
        <f t="shared" si="628"/>
        <v>0</v>
      </c>
      <c r="FK187" s="68">
        <f t="shared" si="629"/>
        <v>0</v>
      </c>
      <c r="FL187" s="260">
        <v>0</v>
      </c>
      <c r="FM187" s="69">
        <f t="shared" si="630"/>
        <v>0</v>
      </c>
      <c r="FN187" s="260">
        <v>0</v>
      </c>
      <c r="FO187" s="260">
        <v>0</v>
      </c>
      <c r="FP187" s="68">
        <f t="shared" si="631"/>
        <v>0</v>
      </c>
      <c r="FQ187" s="68">
        <f t="shared" si="632"/>
        <v>0</v>
      </c>
      <c r="FR187" s="260">
        <v>0</v>
      </c>
      <c r="FS187" s="264">
        <f t="shared" si="633"/>
        <v>0</v>
      </c>
      <c r="FT187" s="270">
        <f t="shared" si="489"/>
        <v>240.17923803802148</v>
      </c>
      <c r="FU187" s="271">
        <f t="shared" si="490"/>
        <v>57.967830218718277</v>
      </c>
      <c r="FV187" s="272">
        <f t="shared" si="634"/>
        <v>27.192898408654976</v>
      </c>
      <c r="FW187" s="272">
        <f t="shared" si="491"/>
        <v>8.2426320765822307</v>
      </c>
      <c r="FX187" s="272">
        <f t="shared" si="492"/>
        <v>56.068833333333501</v>
      </c>
      <c r="FY187" s="272">
        <f t="shared" si="493"/>
        <v>0</v>
      </c>
      <c r="FZ187" s="272">
        <f t="shared" si="494"/>
        <v>0</v>
      </c>
      <c r="GA187" s="272">
        <f t="shared" si="495"/>
        <v>0</v>
      </c>
      <c r="GB187" s="272">
        <f t="shared" si="496"/>
        <v>0</v>
      </c>
      <c r="GC187" s="272">
        <f t="shared" si="497"/>
        <v>0</v>
      </c>
      <c r="GD187" s="272">
        <f t="shared" si="498"/>
        <v>0</v>
      </c>
      <c r="GE187" s="272">
        <f t="shared" si="499"/>
        <v>22.591056367307999</v>
      </c>
      <c r="GF187" s="273">
        <f t="shared" si="500"/>
        <v>8.7881838867789259</v>
      </c>
      <c r="GG187" s="273">
        <f t="shared" si="501"/>
        <v>1.5867957992397135</v>
      </c>
      <c r="GH187" s="272">
        <f t="shared" si="635"/>
        <v>18.555536312854095</v>
      </c>
      <c r="GI187" s="274">
        <f t="shared" si="636"/>
        <v>13.255627582367103</v>
      </c>
      <c r="GJ187" s="275">
        <f t="shared" si="502"/>
        <v>0.25430362516766536</v>
      </c>
      <c r="GK187" s="271">
        <f t="shared" si="637"/>
        <v>190.61878671745109</v>
      </c>
      <c r="GL187" s="276">
        <f t="shared" si="638"/>
        <v>240.17967126398838</v>
      </c>
      <c r="GM187" s="272">
        <f t="shared" si="639"/>
        <v>80.011641687864298</v>
      </c>
      <c r="GN187" s="272">
        <f t="shared" si="640"/>
        <v>10.083731500989609</v>
      </c>
      <c r="GO187" s="277">
        <f t="shared" si="641"/>
        <v>0.41974688363987606</v>
      </c>
      <c r="GP187" s="278">
        <f t="shared" si="642"/>
        <v>5.2899987848188557E-2</v>
      </c>
      <c r="GQ187" s="279">
        <f t="shared" si="643"/>
        <v>1.066118185530039</v>
      </c>
      <c r="GR187" s="280">
        <f t="shared" si="644"/>
        <v>190.61878671745109</v>
      </c>
      <c r="GS187" s="272">
        <f t="shared" si="645"/>
        <v>80.011641687864298</v>
      </c>
      <c r="GT187" s="272">
        <f t="shared" si="503"/>
        <v>10.083731500989609</v>
      </c>
      <c r="GU187" s="73">
        <f t="shared" si="646"/>
        <v>0.41974688363987606</v>
      </c>
      <c r="GV187" s="74">
        <f t="shared" si="647"/>
        <v>5.2899987848188557E-2</v>
      </c>
      <c r="GW187" s="279">
        <f t="shared" si="648"/>
        <v>1.066118185530039</v>
      </c>
      <c r="GX187" s="280">
        <f t="shared" si="649"/>
        <v>119.59494138786353</v>
      </c>
      <c r="GY187" s="272">
        <f t="shared" si="504"/>
        <v>75.07285688537101</v>
      </c>
      <c r="GZ187" s="272">
        <f t="shared" si="505"/>
        <v>3.5554848639439465</v>
      </c>
      <c r="HA187" s="73">
        <f t="shared" si="650"/>
        <v>0.62772602264086552</v>
      </c>
      <c r="HB187" s="74">
        <f t="shared" si="651"/>
        <v>2.9729391750885178E-2</v>
      </c>
      <c r="HC187" s="279">
        <f t="shared" si="652"/>
        <v>1.0912345782277029</v>
      </c>
      <c r="HD187" s="280">
        <f t="shared" si="653"/>
        <v>119.59494138786353</v>
      </c>
      <c r="HE187" s="272">
        <f t="shared" si="506"/>
        <v>75.07285688537101</v>
      </c>
      <c r="HF187" s="272">
        <f t="shared" si="507"/>
        <v>3.5554848639439465</v>
      </c>
      <c r="HG187" s="73">
        <f t="shared" si="654"/>
        <v>0.62772602264086552</v>
      </c>
      <c r="HH187" s="74">
        <f t="shared" si="655"/>
        <v>2.9729391750885178E-2</v>
      </c>
      <c r="HI187" s="281">
        <f t="shared" si="656"/>
        <v>1.0912345782277029</v>
      </c>
      <c r="HJ187" s="72">
        <f t="shared" si="508"/>
        <v>1.3723073284142662</v>
      </c>
      <c r="HK187" s="73">
        <f t="shared" si="657"/>
        <v>1.3723073284142662</v>
      </c>
      <c r="HL187" s="73">
        <f t="shared" si="509"/>
        <v>0.88128104537669272</v>
      </c>
      <c r="HM187" s="74">
        <f t="shared" si="658"/>
        <v>0.88128104537669272</v>
      </c>
      <c r="HN187" s="75"/>
      <c r="HO187" s="75"/>
      <c r="HP187" s="76">
        <f t="shared" si="659"/>
        <v>0</v>
      </c>
      <c r="HQ187" s="77">
        <f t="shared" si="660"/>
        <v>0</v>
      </c>
      <c r="HR187" s="77">
        <f t="shared" si="661"/>
        <v>0</v>
      </c>
      <c r="HS187" s="77">
        <f t="shared" si="662"/>
        <v>0</v>
      </c>
      <c r="HT187" s="282">
        <f t="shared" si="663"/>
        <v>0</v>
      </c>
      <c r="HU187" s="73"/>
      <c r="HV187" s="74"/>
      <c r="HW187" s="279"/>
      <c r="HX187" s="76">
        <f t="shared" si="664"/>
        <v>0</v>
      </c>
      <c r="HY187" s="77">
        <f t="shared" si="665"/>
        <v>0</v>
      </c>
      <c r="HZ187" s="77">
        <f t="shared" si="510"/>
        <v>0</v>
      </c>
      <c r="IA187" s="77">
        <f t="shared" si="666"/>
        <v>0</v>
      </c>
      <c r="IB187" s="282">
        <f t="shared" si="667"/>
        <v>0</v>
      </c>
      <c r="IC187" s="73"/>
      <c r="ID187" s="74"/>
      <c r="IE187" s="279"/>
      <c r="IF187" s="76">
        <f t="shared" si="511"/>
        <v>4.9387848024932923</v>
      </c>
      <c r="IG187" s="77">
        <f t="shared" si="668"/>
        <v>5.6203864930853911</v>
      </c>
      <c r="IH187" s="77">
        <f t="shared" si="512"/>
        <v>6.5282466370456627</v>
      </c>
      <c r="II187" s="77">
        <f t="shared" si="669"/>
        <v>7.5388192164603316</v>
      </c>
      <c r="IJ187" s="282">
        <f t="shared" si="670"/>
        <v>71.023845329587559</v>
      </c>
      <c r="IK187" s="73">
        <f t="shared" si="671"/>
        <v>6.953699535099464E-2</v>
      </c>
      <c r="IL187" s="74">
        <f t="shared" si="672"/>
        <v>9.1916265681634177E-2</v>
      </c>
      <c r="IM187" s="279">
        <f t="shared" si="673"/>
        <v>1.0238254386559078</v>
      </c>
      <c r="IN187" s="76">
        <f t="shared" si="513"/>
        <v>0</v>
      </c>
      <c r="IO187" s="77">
        <f t="shared" si="674"/>
        <v>0</v>
      </c>
      <c r="IP187" s="77">
        <f t="shared" si="514"/>
        <v>0</v>
      </c>
      <c r="IQ187" s="77">
        <f t="shared" si="675"/>
        <v>0</v>
      </c>
      <c r="IR187" s="282">
        <f t="shared" si="676"/>
        <v>0</v>
      </c>
      <c r="IS187" s="283"/>
      <c r="IT187" s="284"/>
      <c r="IU187" s="285"/>
      <c r="IV187" s="76">
        <f t="shared" si="515"/>
        <v>0</v>
      </c>
      <c r="IW187" s="77">
        <f t="shared" si="677"/>
        <v>0</v>
      </c>
      <c r="IX187" s="77">
        <f t="shared" si="678"/>
        <v>0</v>
      </c>
      <c r="IY187" s="77">
        <f t="shared" si="679"/>
        <v>0</v>
      </c>
      <c r="IZ187" s="282">
        <f t="shared" si="680"/>
        <v>0</v>
      </c>
      <c r="JA187" s="283"/>
      <c r="JB187" s="284"/>
      <c r="JC187" s="285"/>
      <c r="JD187" s="76">
        <f t="shared" si="516"/>
        <v>0</v>
      </c>
      <c r="JE187" s="77">
        <f t="shared" si="681"/>
        <v>0</v>
      </c>
      <c r="JF187" s="77">
        <f t="shared" si="517"/>
        <v>0</v>
      </c>
      <c r="JG187" s="77">
        <f t="shared" si="682"/>
        <v>0</v>
      </c>
      <c r="JH187" s="282">
        <f t="shared" si="683"/>
        <v>0</v>
      </c>
      <c r="JI187" s="283"/>
      <c r="JJ187" s="284"/>
      <c r="JK187" s="285"/>
      <c r="JL187" s="76">
        <f t="shared" si="518"/>
        <v>32.895316595150931</v>
      </c>
      <c r="JM187" s="77">
        <f t="shared" si="684"/>
        <v>37.435199238447709</v>
      </c>
      <c r="JN187" s="77">
        <f t="shared" si="519"/>
        <v>2.2036432562328625</v>
      </c>
      <c r="JO187" s="77">
        <f t="shared" si="685"/>
        <v>2.5447672322977097</v>
      </c>
      <c r="JP187" s="282">
        <f t="shared" si="686"/>
        <v>39.168195362560397</v>
      </c>
      <c r="JQ187" s="73">
        <f t="shared" si="520"/>
        <v>0.83984764400441314</v>
      </c>
      <c r="JR187" s="74">
        <f t="shared" si="521"/>
        <v>5.6261036175775749E-2</v>
      </c>
      <c r="JS187" s="279">
        <f t="shared" si="687"/>
        <v>1.124616581749059</v>
      </c>
      <c r="JT187" s="76">
        <f t="shared" si="522"/>
        <v>0</v>
      </c>
      <c r="JU187" s="77">
        <f t="shared" si="688"/>
        <v>0</v>
      </c>
      <c r="JV187" s="77">
        <f t="shared" si="523"/>
        <v>0</v>
      </c>
      <c r="JW187" s="77">
        <f t="shared" si="689"/>
        <v>0</v>
      </c>
      <c r="JX187" s="282">
        <f t="shared" si="690"/>
        <v>0</v>
      </c>
      <c r="JY187" s="73"/>
      <c r="JZ187" s="74"/>
      <c r="KA187" s="279"/>
      <c r="KB187" s="76">
        <f t="shared" si="524"/>
        <v>0</v>
      </c>
      <c r="KC187" s="77">
        <f t="shared" si="691"/>
        <v>0</v>
      </c>
      <c r="KD187" s="77">
        <f t="shared" si="525"/>
        <v>0</v>
      </c>
      <c r="KE187" s="77">
        <f t="shared" si="692"/>
        <v>0</v>
      </c>
      <c r="KF187" s="282">
        <f t="shared" si="693"/>
        <v>0</v>
      </c>
      <c r="KG187" s="73"/>
      <c r="KH187" s="74"/>
      <c r="KI187" s="279"/>
      <c r="KJ187" s="76">
        <f t="shared" si="526"/>
        <v>23.845723175317918</v>
      </c>
      <c r="KK187" s="77">
        <f t="shared" si="694"/>
        <v>27.136671430743544</v>
      </c>
      <c r="KL187" s="77">
        <f t="shared" si="527"/>
        <v>0.77882652769110983</v>
      </c>
      <c r="KM187" s="77">
        <f t="shared" si="695"/>
        <v>0.89938887417769364</v>
      </c>
      <c r="KN187" s="282">
        <f t="shared" si="696"/>
        <v>31.35250298980927</v>
      </c>
      <c r="KO187" s="73">
        <f t="shared" si="528"/>
        <v>0.76056840447694607</v>
      </c>
      <c r="KP187" s="74">
        <f t="shared" si="529"/>
        <v>2.4840968134003764E-2</v>
      </c>
      <c r="KQ187" s="279">
        <f t="shared" si="530"/>
        <v>1.1088114273690071</v>
      </c>
      <c r="KR187" s="76">
        <f t="shared" si="531"/>
        <v>0</v>
      </c>
      <c r="KS187" s="77">
        <f t="shared" si="697"/>
        <v>0</v>
      </c>
      <c r="KT187" s="77">
        <f t="shared" si="532"/>
        <v>0</v>
      </c>
      <c r="KU187" s="77">
        <f t="shared" si="698"/>
        <v>0</v>
      </c>
      <c r="KV187" s="282">
        <f t="shared" si="699"/>
        <v>0</v>
      </c>
      <c r="KW187" s="73"/>
      <c r="KX187" s="74"/>
      <c r="KY187" s="279"/>
      <c r="KZ187" s="76">
        <f t="shared" si="533"/>
        <v>18.331817114902169</v>
      </c>
      <c r="LA187" s="77">
        <f t="shared" si="700"/>
        <v>20.861791194929815</v>
      </c>
      <c r="LB187" s="77">
        <f t="shared" si="534"/>
        <v>0.57301508001997481</v>
      </c>
      <c r="LC187" s="77">
        <f t="shared" si="701"/>
        <v>0.6617178144070669</v>
      </c>
      <c r="LD187" s="286">
        <f t="shared" si="702"/>
        <v>49.073899205361407</v>
      </c>
      <c r="LE187" s="73">
        <f t="shared" si="535"/>
        <v>0.37355534024692677</v>
      </c>
      <c r="LF187" s="74">
        <f t="shared" si="536"/>
        <v>1.1676575313937392E-2</v>
      </c>
      <c r="LG187" s="279">
        <f t="shared" si="537"/>
        <v>1.0533619063660757</v>
      </c>
      <c r="LH187" s="76">
        <f t="shared" si="538"/>
        <v>0</v>
      </c>
      <c r="LI187" s="77">
        <f t="shared" si="703"/>
        <v>0</v>
      </c>
      <c r="LJ187" s="77">
        <f t="shared" si="539"/>
        <v>0</v>
      </c>
      <c r="LK187" s="77">
        <f t="shared" si="704"/>
        <v>0</v>
      </c>
      <c r="LL187" s="282">
        <f t="shared" si="705"/>
        <v>0</v>
      </c>
      <c r="LM187" s="73"/>
      <c r="LN187" s="74"/>
      <c r="LO187" s="279"/>
      <c r="LP187" s="76">
        <f t="shared" si="540"/>
        <v>0</v>
      </c>
      <c r="LQ187" s="77">
        <f t="shared" si="706"/>
        <v>0</v>
      </c>
      <c r="LR187" s="77">
        <f t="shared" si="541"/>
        <v>0</v>
      </c>
      <c r="LS187" s="77">
        <f t="shared" si="707"/>
        <v>0</v>
      </c>
      <c r="LT187" s="282">
        <f t="shared" si="708"/>
        <v>0</v>
      </c>
      <c r="LU187" s="73"/>
      <c r="LV187" s="74"/>
      <c r="LW187" s="279"/>
      <c r="LX187" s="76">
        <f t="shared" si="542"/>
        <v>0</v>
      </c>
      <c r="LY187" s="77">
        <f t="shared" si="709"/>
        <v>0</v>
      </c>
      <c r="LZ187" s="77">
        <f t="shared" si="543"/>
        <v>0</v>
      </c>
      <c r="MA187" s="77">
        <f t="shared" si="710"/>
        <v>0</v>
      </c>
      <c r="MB187" s="286">
        <f t="shared" si="711"/>
        <v>0</v>
      </c>
      <c r="MC187" s="73"/>
      <c r="MD187" s="74"/>
      <c r="ME187" s="279"/>
      <c r="MF187" s="76">
        <f t="shared" si="544"/>
        <v>0</v>
      </c>
      <c r="MG187" s="77">
        <f t="shared" si="712"/>
        <v>0</v>
      </c>
      <c r="MH187" s="77">
        <f t="shared" si="545"/>
        <v>0</v>
      </c>
      <c r="MI187" s="77">
        <f t="shared" si="713"/>
        <v>0</v>
      </c>
      <c r="MJ187" s="286">
        <f t="shared" si="714"/>
        <v>0</v>
      </c>
      <c r="MK187" s="73"/>
      <c r="ML187" s="74"/>
      <c r="MM187" s="279"/>
      <c r="MN187" s="287">
        <f t="shared" si="715"/>
        <v>1.0661181488469047</v>
      </c>
      <c r="MO187" s="288">
        <f t="shared" si="715"/>
        <v>0</v>
      </c>
      <c r="MP187" s="288">
        <f t="shared" si="715"/>
        <v>1.0912340277567638</v>
      </c>
      <c r="MQ187" s="289">
        <f t="shared" si="546"/>
        <v>0</v>
      </c>
      <c r="MR187" s="290">
        <f t="shared" si="716"/>
        <v>1.3723072811957358</v>
      </c>
      <c r="MS187" s="291"/>
      <c r="MT187" s="291">
        <f t="shared" si="547"/>
        <v>0.88128060081636228</v>
      </c>
      <c r="MU187" s="292"/>
      <c r="MV187" s="359">
        <f t="shared" si="548"/>
        <v>0</v>
      </c>
      <c r="MW187" s="360">
        <f t="shared" si="549"/>
        <v>0</v>
      </c>
      <c r="MX187" s="360">
        <f t="shared" si="550"/>
        <v>0.49102668037937341</v>
      </c>
      <c r="MY187" s="360">
        <f t="shared" si="551"/>
        <v>0</v>
      </c>
      <c r="MZ187" s="360">
        <f t="shared" si="552"/>
        <v>0</v>
      </c>
      <c r="NA187" s="360">
        <f t="shared" si="553"/>
        <v>0</v>
      </c>
      <c r="NB187" s="360">
        <f t="shared" si="554"/>
        <v>0.2974610858726261</v>
      </c>
      <c r="NC187" s="360">
        <f t="shared" si="555"/>
        <v>0</v>
      </c>
      <c r="ND187" s="360">
        <f t="shared" si="556"/>
        <v>0</v>
      </c>
      <c r="NE187" s="360">
        <f t="shared" si="557"/>
        <v>0.23473537917401879</v>
      </c>
      <c r="NF187" s="360">
        <f t="shared" si="558"/>
        <v>0</v>
      </c>
      <c r="NG187" s="360">
        <f t="shared" si="559"/>
        <v>0.34908413576971747</v>
      </c>
      <c r="NH187" s="360">
        <f t="shared" si="560"/>
        <v>0</v>
      </c>
      <c r="NI187" s="360">
        <f t="shared" si="561"/>
        <v>0</v>
      </c>
      <c r="NJ187" s="360">
        <f t="shared" si="562"/>
        <v>0</v>
      </c>
      <c r="NK187" s="361">
        <f t="shared" si="563"/>
        <v>0</v>
      </c>
      <c r="NL187" s="145">
        <f t="shared" si="717"/>
        <v>1.3723072811957358</v>
      </c>
      <c r="NM187" s="40"/>
      <c r="NN187" s="56">
        <f t="shared" si="718"/>
        <v>0.88128060081636228</v>
      </c>
      <c r="NO187" s="59"/>
      <c r="NP187" s="55">
        <f t="shared" si="564"/>
        <v>1.0661181488469047</v>
      </c>
      <c r="NQ187" s="40"/>
      <c r="NR187" s="56">
        <f t="shared" si="565"/>
        <v>1.0912340277567638</v>
      </c>
      <c r="NS187" s="60"/>
      <c r="NT187" s="41"/>
      <c r="NU187" s="86">
        <f t="shared" si="721"/>
        <v>0</v>
      </c>
      <c r="NV187" s="86">
        <f t="shared" si="721"/>
        <v>0</v>
      </c>
      <c r="NW187" s="86">
        <f t="shared" si="721"/>
        <v>0</v>
      </c>
      <c r="NX187" s="86">
        <f t="shared" si="719"/>
        <v>0</v>
      </c>
      <c r="NY187" s="87">
        <f t="shared" si="722"/>
        <v>0</v>
      </c>
      <c r="NZ187" s="87">
        <f t="shared" si="722"/>
        <v>0</v>
      </c>
      <c r="OA187" s="87">
        <f t="shared" si="722"/>
        <v>0</v>
      </c>
      <c r="OB187" s="87">
        <f t="shared" si="720"/>
        <v>0</v>
      </c>
      <c r="OC187" s="26"/>
    </row>
    <row r="188" spans="1:393" thickBot="1" x14ac:dyDescent="0.35">
      <c r="A188" s="136" t="s">
        <v>474</v>
      </c>
      <c r="B188" s="137" t="s">
        <v>475</v>
      </c>
      <c r="C188" s="133" t="s">
        <v>118</v>
      </c>
      <c r="D188" s="64">
        <f>VLOOKUP(B188,[1]УсіТ_1!$A$10:$G$556,6,FALSE)</f>
        <v>137.4</v>
      </c>
      <c r="E188" s="64">
        <f>VLOOKUP(B188,[1]УсіТ_1!$A$10:$G$556,7,FALSE)</f>
        <v>54.4</v>
      </c>
      <c r="F188" s="38"/>
      <c r="G188" s="38"/>
      <c r="H188" s="39">
        <v>374.62</v>
      </c>
      <c r="I188" s="256">
        <v>1.2081</v>
      </c>
      <c r="J188" s="62">
        <v>1.2081</v>
      </c>
      <c r="K188" s="257">
        <f t="shared" si="566"/>
        <v>0.97119999999999995</v>
      </c>
      <c r="L188" s="258">
        <f t="shared" si="567"/>
        <v>0.97119999999999995</v>
      </c>
      <c r="M188" s="63">
        <v>0</v>
      </c>
      <c r="N188" s="63">
        <v>0</v>
      </c>
      <c r="O188" s="63">
        <v>0.2369</v>
      </c>
      <c r="P188" s="63">
        <v>0</v>
      </c>
      <c r="Q188" s="63">
        <v>0</v>
      </c>
      <c r="R188" s="63">
        <v>0</v>
      </c>
      <c r="S188" s="63">
        <v>0.26679999999999998</v>
      </c>
      <c r="T188" s="63">
        <v>0</v>
      </c>
      <c r="U188" s="63">
        <v>0</v>
      </c>
      <c r="V188" s="63">
        <v>0.29299999999999998</v>
      </c>
      <c r="W188" s="63">
        <v>0</v>
      </c>
      <c r="X188" s="63">
        <v>0.41139999999999999</v>
      </c>
      <c r="Y188" s="63">
        <v>0</v>
      </c>
      <c r="Z188" s="63">
        <v>0</v>
      </c>
      <c r="AA188" s="63">
        <v>0</v>
      </c>
      <c r="AB188" s="259">
        <v>0</v>
      </c>
      <c r="AC188" s="144">
        <v>0</v>
      </c>
      <c r="AD188" s="70">
        <v>0</v>
      </c>
      <c r="AE188" s="70">
        <v>0</v>
      </c>
      <c r="AF188" s="68">
        <f t="shared" si="568"/>
        <v>0</v>
      </c>
      <c r="AG188" s="68">
        <f t="shared" si="569"/>
        <v>0</v>
      </c>
      <c r="AH188" s="71">
        <v>0</v>
      </c>
      <c r="AI188" s="71">
        <v>0</v>
      </c>
      <c r="AJ188" s="68">
        <f t="shared" si="570"/>
        <v>0</v>
      </c>
      <c r="AK188" s="68">
        <f t="shared" si="571"/>
        <v>0</v>
      </c>
      <c r="AL188" s="71">
        <v>0</v>
      </c>
      <c r="AM188" s="69">
        <f t="shared" si="572"/>
        <v>0</v>
      </c>
      <c r="AN188" s="260">
        <v>0</v>
      </c>
      <c r="AO188" s="71">
        <v>0</v>
      </c>
      <c r="AP188" s="71">
        <v>0</v>
      </c>
      <c r="AQ188" s="68">
        <f t="shared" si="573"/>
        <v>0</v>
      </c>
      <c r="AR188" s="68">
        <f t="shared" si="574"/>
        <v>0</v>
      </c>
      <c r="AS188" s="71">
        <v>0</v>
      </c>
      <c r="AT188" s="261">
        <f t="shared" si="485"/>
        <v>0</v>
      </c>
      <c r="AU188" s="71">
        <v>0</v>
      </c>
      <c r="AV188" s="68">
        <f t="shared" si="575"/>
        <v>0</v>
      </c>
      <c r="AW188" s="68">
        <f t="shared" si="576"/>
        <v>0</v>
      </c>
      <c r="AX188" s="71">
        <v>0</v>
      </c>
      <c r="AY188" s="69">
        <f t="shared" si="577"/>
        <v>0</v>
      </c>
      <c r="AZ188" s="260">
        <v>4</v>
      </c>
      <c r="BA188" s="260">
        <v>20.388666666666701</v>
      </c>
      <c r="BB188" s="260">
        <v>2.1262466666666699</v>
      </c>
      <c r="BC188" s="262">
        <f t="shared" si="578"/>
        <v>1.7009973333333361</v>
      </c>
      <c r="BD188" s="262">
        <f t="shared" si="486"/>
        <v>0.42524933333333381</v>
      </c>
      <c r="BE188" s="260">
        <v>0.79807066666666704</v>
      </c>
      <c r="BF188" s="262">
        <f t="shared" si="579"/>
        <v>0.63845653333333363</v>
      </c>
      <c r="BG188" s="262">
        <f t="shared" si="487"/>
        <v>0.15961413333333341</v>
      </c>
      <c r="BH188" s="260">
        <v>2.5139731010531809</v>
      </c>
      <c r="BI188" s="263">
        <f t="shared" si="580"/>
        <v>1.4720670052140943</v>
      </c>
      <c r="BJ188" s="68">
        <f t="shared" si="581"/>
        <v>3.4454001349933844E-2</v>
      </c>
      <c r="BK188" s="260">
        <v>1.2912383884256353</v>
      </c>
      <c r="BL188" s="69">
        <f t="shared" si="582"/>
        <v>32.54183458737463</v>
      </c>
      <c r="BM188" s="260">
        <v>0</v>
      </c>
      <c r="BN188" s="260">
        <v>0</v>
      </c>
      <c r="BO188" s="260">
        <v>0</v>
      </c>
      <c r="BP188" s="68">
        <f t="shared" si="583"/>
        <v>0</v>
      </c>
      <c r="BQ188" s="68">
        <f t="shared" si="584"/>
        <v>0</v>
      </c>
      <c r="BR188" s="260">
        <v>0</v>
      </c>
      <c r="BS188" s="260">
        <v>0</v>
      </c>
      <c r="BT188" s="68">
        <f t="shared" si="585"/>
        <v>0</v>
      </c>
      <c r="BU188" s="68">
        <f t="shared" si="586"/>
        <v>0</v>
      </c>
      <c r="BV188" s="260">
        <v>0</v>
      </c>
      <c r="BW188" s="69">
        <f t="shared" si="587"/>
        <v>0</v>
      </c>
      <c r="BX188" s="260">
        <v>0</v>
      </c>
      <c r="BY188" s="260">
        <v>0</v>
      </c>
      <c r="BZ188" s="263">
        <f t="shared" si="588"/>
        <v>0</v>
      </c>
      <c r="CA188" s="263">
        <f t="shared" si="589"/>
        <v>0</v>
      </c>
      <c r="CB188" s="260">
        <v>0</v>
      </c>
      <c r="CC188" s="264">
        <f t="shared" si="590"/>
        <v>0</v>
      </c>
      <c r="CD188" s="260">
        <v>0</v>
      </c>
      <c r="CE188" s="260">
        <v>0</v>
      </c>
      <c r="CF188" s="263">
        <f t="shared" si="591"/>
        <v>0</v>
      </c>
      <c r="CG188" s="263">
        <f t="shared" si="592"/>
        <v>0</v>
      </c>
      <c r="CH188" s="260">
        <v>0</v>
      </c>
      <c r="CI188" s="69">
        <f t="shared" si="593"/>
        <v>0</v>
      </c>
      <c r="CJ188" s="260">
        <v>17.179403804801556</v>
      </c>
      <c r="CK188" s="260">
        <v>3.7794695253387403</v>
      </c>
      <c r="CL188" s="260">
        <v>1.6343053880354748</v>
      </c>
      <c r="CM188" s="260">
        <v>1.3321275659292444</v>
      </c>
      <c r="CN188" s="260">
        <v>3.6704272264698869</v>
      </c>
      <c r="CO188" s="265">
        <f t="shared" si="594"/>
        <v>0.25781080838724485</v>
      </c>
      <c r="CP188" s="266">
        <f t="shared" si="595"/>
        <v>1.170359766286641</v>
      </c>
      <c r="CQ188" s="260">
        <v>2.8324223329826728</v>
      </c>
      <c r="CR188" s="265">
        <f t="shared" si="596"/>
        <v>3.8818348073527534E-2</v>
      </c>
      <c r="CS188" s="265">
        <f t="shared" si="597"/>
        <v>1.658536226767336</v>
      </c>
      <c r="CT188" s="260">
        <v>1.4548014247691845</v>
      </c>
      <c r="CU188" s="267">
        <f t="shared" si="488"/>
        <v>36.660995642877019</v>
      </c>
      <c r="CV188" s="260">
        <v>0</v>
      </c>
      <c r="CW188" s="260">
        <v>0</v>
      </c>
      <c r="CX188" s="68">
        <f t="shared" si="598"/>
        <v>0</v>
      </c>
      <c r="CY188" s="68">
        <f t="shared" si="599"/>
        <v>0</v>
      </c>
      <c r="CZ188" s="260">
        <v>0</v>
      </c>
      <c r="DA188" s="69">
        <f t="shared" si="600"/>
        <v>0</v>
      </c>
      <c r="DB188" s="260">
        <v>0</v>
      </c>
      <c r="DC188" s="260">
        <v>0</v>
      </c>
      <c r="DD188" s="68">
        <f t="shared" si="601"/>
        <v>0</v>
      </c>
      <c r="DE188" s="68">
        <f t="shared" si="602"/>
        <v>0</v>
      </c>
      <c r="DF188" s="260">
        <v>0</v>
      </c>
      <c r="DG188" s="69">
        <f t="shared" si="603"/>
        <v>0</v>
      </c>
      <c r="DH188" s="260">
        <v>14.691944437376</v>
      </c>
      <c r="DI188" s="260">
        <v>3.2322277762227198</v>
      </c>
      <c r="DJ188" s="260">
        <v>0.2283691883333332</v>
      </c>
      <c r="DK188" s="260">
        <v>10.695735550409728</v>
      </c>
      <c r="DL188" s="68">
        <f t="shared" si="604"/>
        <v>0.75126846506077927</v>
      </c>
      <c r="DM188" s="68">
        <f t="shared" si="605"/>
        <v>3.4104636290747465</v>
      </c>
      <c r="DN188" s="260">
        <v>3.1105798278690999</v>
      </c>
      <c r="DO188" s="68">
        <f t="shared" si="606"/>
        <v>4.2630496540946014E-2</v>
      </c>
      <c r="DP188" s="68">
        <f t="shared" si="607"/>
        <v>1.821412460528063</v>
      </c>
      <c r="DQ188" s="260">
        <v>1.5976699211649401</v>
      </c>
      <c r="DR188" s="264">
        <f t="shared" si="608"/>
        <v>40.267832041650976</v>
      </c>
      <c r="DS188" s="260">
        <v>0</v>
      </c>
      <c r="DT188" s="260">
        <v>0</v>
      </c>
      <c r="DU188" s="260">
        <v>0</v>
      </c>
      <c r="DV188" s="68">
        <f t="shared" si="609"/>
        <v>0</v>
      </c>
      <c r="DW188" s="68">
        <f t="shared" si="610"/>
        <v>0</v>
      </c>
      <c r="DX188" s="260">
        <v>0</v>
      </c>
      <c r="DY188" s="260">
        <v>0</v>
      </c>
      <c r="DZ188" s="260">
        <v>0</v>
      </c>
      <c r="EA188" s="260">
        <v>0</v>
      </c>
      <c r="EB188" s="68">
        <f t="shared" si="611"/>
        <v>0</v>
      </c>
      <c r="EC188" s="68">
        <f t="shared" si="612"/>
        <v>0</v>
      </c>
      <c r="ED188" s="267">
        <v>0</v>
      </c>
      <c r="EE188" s="69">
        <f t="shared" si="613"/>
        <v>0</v>
      </c>
      <c r="EF188" s="260">
        <v>9.0817211111110794</v>
      </c>
      <c r="EG188" s="260">
        <v>1.9979786444444401</v>
      </c>
      <c r="EH188" s="260">
        <v>22.800540306063866</v>
      </c>
      <c r="EI188" s="260">
        <v>6.6120901922185471</v>
      </c>
      <c r="EJ188" s="268">
        <f t="shared" si="614"/>
        <v>0.46443321510143071</v>
      </c>
      <c r="EK188" s="266">
        <f t="shared" si="615"/>
        <v>2.1083443028711901</v>
      </c>
      <c r="EL188" s="260">
        <v>4.3669319367754182</v>
      </c>
      <c r="EM188" s="268">
        <f t="shared" si="616"/>
        <v>5.9848802193507106E-2</v>
      </c>
      <c r="EN188" s="268">
        <f t="shared" si="617"/>
        <v>2.5570744633065932</v>
      </c>
      <c r="EO188" s="269">
        <f t="shared" si="618"/>
        <v>44.85926219061335</v>
      </c>
      <c r="EP188" s="69">
        <f t="shared" si="619"/>
        <v>56.522670360172818</v>
      </c>
      <c r="EQ188" s="260">
        <v>0</v>
      </c>
      <c r="ER188" s="260">
        <v>0</v>
      </c>
      <c r="ES188" s="260">
        <v>0</v>
      </c>
      <c r="ET188" s="68">
        <f t="shared" si="620"/>
        <v>0</v>
      </c>
      <c r="EU188" s="68">
        <f t="shared" si="621"/>
        <v>0</v>
      </c>
      <c r="EV188" s="260">
        <v>0</v>
      </c>
      <c r="EW188" s="260">
        <v>0</v>
      </c>
      <c r="EX188" s="68">
        <f t="shared" si="622"/>
        <v>0</v>
      </c>
      <c r="EY188" s="68">
        <f t="shared" si="623"/>
        <v>0</v>
      </c>
      <c r="EZ188" s="260">
        <v>0</v>
      </c>
      <c r="FA188" s="69">
        <f t="shared" si="624"/>
        <v>0</v>
      </c>
      <c r="FB188" s="260">
        <v>0</v>
      </c>
      <c r="FC188" s="260">
        <v>0</v>
      </c>
      <c r="FD188" s="68">
        <f t="shared" si="625"/>
        <v>0</v>
      </c>
      <c r="FE188" s="68">
        <f t="shared" si="626"/>
        <v>0</v>
      </c>
      <c r="FF188" s="260">
        <v>0</v>
      </c>
      <c r="FG188" s="69">
        <f t="shared" si="627"/>
        <v>0</v>
      </c>
      <c r="FH188" s="260">
        <v>0</v>
      </c>
      <c r="FI188" s="260">
        <v>0</v>
      </c>
      <c r="FJ188" s="68">
        <f t="shared" si="628"/>
        <v>0</v>
      </c>
      <c r="FK188" s="68">
        <f t="shared" si="629"/>
        <v>0</v>
      </c>
      <c r="FL188" s="260">
        <v>0</v>
      </c>
      <c r="FM188" s="69">
        <f t="shared" si="630"/>
        <v>0</v>
      </c>
      <c r="FN188" s="260">
        <v>0</v>
      </c>
      <c r="FO188" s="260">
        <v>0</v>
      </c>
      <c r="FP188" s="68">
        <f t="shared" si="631"/>
        <v>0</v>
      </c>
      <c r="FQ188" s="68">
        <f t="shared" si="632"/>
        <v>0</v>
      </c>
      <c r="FR188" s="260">
        <v>0</v>
      </c>
      <c r="FS188" s="264">
        <f t="shared" si="633"/>
        <v>0</v>
      </c>
      <c r="FT188" s="270">
        <f t="shared" si="489"/>
        <v>165.99333263207544</v>
      </c>
      <c r="FU188" s="271">
        <f t="shared" si="490"/>
        <v>49.962745299294532</v>
      </c>
      <c r="FV188" s="272">
        <f t="shared" si="634"/>
        <v>23.915950783170096</v>
      </c>
      <c r="FW188" s="272">
        <f t="shared" si="491"/>
        <v>3.6715814325959144</v>
      </c>
      <c r="FX188" s="272">
        <f t="shared" si="492"/>
        <v>20.388666666666701</v>
      </c>
      <c r="FY188" s="272">
        <f t="shared" si="493"/>
        <v>0</v>
      </c>
      <c r="FZ188" s="272">
        <f t="shared" si="494"/>
        <v>0</v>
      </c>
      <c r="GA188" s="272">
        <f t="shared" si="495"/>
        <v>0</v>
      </c>
      <c r="GB188" s="272">
        <f t="shared" si="496"/>
        <v>0</v>
      </c>
      <c r="GC188" s="272">
        <f t="shared" si="497"/>
        <v>0</v>
      </c>
      <c r="GD188" s="272">
        <f t="shared" si="498"/>
        <v>0</v>
      </c>
      <c r="GE188" s="272">
        <f t="shared" si="499"/>
        <v>20.978252969098161</v>
      </c>
      <c r="GF188" s="273">
        <f t="shared" si="500"/>
        <v>8.1607845918437452</v>
      </c>
      <c r="GG188" s="273">
        <f t="shared" si="501"/>
        <v>1.4735124885494548</v>
      </c>
      <c r="GH188" s="272">
        <f t="shared" si="635"/>
        <v>12.823907198680374</v>
      </c>
      <c r="GI188" s="274">
        <f t="shared" si="636"/>
        <v>9.1610899900956255</v>
      </c>
      <c r="GJ188" s="275">
        <f t="shared" si="502"/>
        <v>0.1757516481579145</v>
      </c>
      <c r="GK188" s="271">
        <f t="shared" si="637"/>
        <v>131.74110434950578</v>
      </c>
      <c r="GL188" s="276">
        <f t="shared" si="638"/>
        <v>165.99379148037727</v>
      </c>
      <c r="GM188" s="272">
        <f t="shared" si="639"/>
        <v>67.284619881233908</v>
      </c>
      <c r="GN188" s="272">
        <f t="shared" si="640"/>
        <v>5.3208455693032839</v>
      </c>
      <c r="GO188" s="277">
        <f t="shared" si="641"/>
        <v>0.51073368644860861</v>
      </c>
      <c r="GP188" s="278">
        <f t="shared" si="642"/>
        <v>4.0388651632881543E-2</v>
      </c>
      <c r="GQ188" s="279">
        <f t="shared" si="643"/>
        <v>1.0767385193395425</v>
      </c>
      <c r="GR188" s="280">
        <f t="shared" si="644"/>
        <v>131.74110434950578</v>
      </c>
      <c r="GS188" s="272">
        <f t="shared" si="645"/>
        <v>67.284619881233908</v>
      </c>
      <c r="GT188" s="272">
        <f t="shared" si="503"/>
        <v>5.3208455693032839</v>
      </c>
      <c r="GU188" s="73">
        <f t="shared" si="646"/>
        <v>0.51073368644860861</v>
      </c>
      <c r="GV188" s="74">
        <f t="shared" si="647"/>
        <v>4.0388651632881543E-2</v>
      </c>
      <c r="GW188" s="279">
        <f t="shared" si="648"/>
        <v>1.0767385193395425</v>
      </c>
      <c r="GX188" s="280">
        <f t="shared" si="649"/>
        <v>105.91425150238305</v>
      </c>
      <c r="GY188" s="272">
        <f t="shared" si="504"/>
        <v>65.48869813487272</v>
      </c>
      <c r="GZ188" s="272">
        <f t="shared" si="505"/>
        <v>2.9469377012866804</v>
      </c>
      <c r="HA188" s="73">
        <f t="shared" si="650"/>
        <v>0.61831809417450523</v>
      </c>
      <c r="HB188" s="74">
        <f t="shared" si="651"/>
        <v>2.7823807084359886E-2</v>
      </c>
      <c r="HC188" s="279">
        <f t="shared" si="652"/>
        <v>1.0896412055136824</v>
      </c>
      <c r="HD188" s="280">
        <f t="shared" si="653"/>
        <v>105.91425150238305</v>
      </c>
      <c r="HE188" s="272">
        <f t="shared" si="506"/>
        <v>65.48869813487272</v>
      </c>
      <c r="HF188" s="272">
        <f t="shared" si="507"/>
        <v>2.9469377012866804</v>
      </c>
      <c r="HG188" s="73">
        <f t="shared" si="654"/>
        <v>0.61831809417450523</v>
      </c>
      <c r="HH188" s="74">
        <f t="shared" si="655"/>
        <v>2.7823807084359886E-2</v>
      </c>
      <c r="HI188" s="281">
        <f t="shared" si="656"/>
        <v>1.0896412055136824</v>
      </c>
      <c r="HJ188" s="72">
        <f t="shared" si="508"/>
        <v>1.3008078052141012</v>
      </c>
      <c r="HK188" s="73">
        <f t="shared" si="657"/>
        <v>1.3008078052141012</v>
      </c>
      <c r="HL188" s="73">
        <f t="shared" si="509"/>
        <v>1.0582595387948883</v>
      </c>
      <c r="HM188" s="74">
        <f t="shared" si="658"/>
        <v>1.0582595387948883</v>
      </c>
      <c r="HN188" s="75"/>
      <c r="HO188" s="75"/>
      <c r="HP188" s="76">
        <f t="shared" si="659"/>
        <v>0</v>
      </c>
      <c r="HQ188" s="77">
        <f t="shared" si="660"/>
        <v>0</v>
      </c>
      <c r="HR188" s="77">
        <f t="shared" si="661"/>
        <v>0</v>
      </c>
      <c r="HS188" s="77">
        <f t="shared" si="662"/>
        <v>0</v>
      </c>
      <c r="HT188" s="282">
        <f t="shared" si="663"/>
        <v>0</v>
      </c>
      <c r="HU188" s="73"/>
      <c r="HV188" s="74"/>
      <c r="HW188" s="279"/>
      <c r="HX188" s="76">
        <f t="shared" si="664"/>
        <v>0</v>
      </c>
      <c r="HY188" s="77">
        <f t="shared" si="665"/>
        <v>0</v>
      </c>
      <c r="HZ188" s="77">
        <f t="shared" si="510"/>
        <v>0</v>
      </c>
      <c r="IA188" s="77">
        <f t="shared" si="666"/>
        <v>0</v>
      </c>
      <c r="IB188" s="282">
        <f t="shared" si="667"/>
        <v>0</v>
      </c>
      <c r="IC188" s="73"/>
      <c r="ID188" s="74"/>
      <c r="IE188" s="279"/>
      <c r="IF188" s="76">
        <f t="shared" si="511"/>
        <v>1.7959217463611949</v>
      </c>
      <c r="IG188" s="77">
        <f t="shared" si="668"/>
        <v>2.0437769065765035</v>
      </c>
      <c r="IH188" s="77">
        <f t="shared" si="512"/>
        <v>2.3739078680166035</v>
      </c>
      <c r="II188" s="77">
        <f t="shared" si="669"/>
        <v>2.741388805985574</v>
      </c>
      <c r="IJ188" s="282">
        <f t="shared" si="670"/>
        <v>25.826852847122723</v>
      </c>
      <c r="IK188" s="73">
        <f t="shared" si="671"/>
        <v>6.9536995350994626E-2</v>
      </c>
      <c r="IL188" s="74">
        <f t="shared" si="672"/>
        <v>9.1916265681634218E-2</v>
      </c>
      <c r="IM188" s="279">
        <f t="shared" si="673"/>
        <v>1.0238254386559078</v>
      </c>
      <c r="IN188" s="76">
        <f t="shared" si="513"/>
        <v>0</v>
      </c>
      <c r="IO188" s="77">
        <f t="shared" si="674"/>
        <v>0</v>
      </c>
      <c r="IP188" s="77">
        <f t="shared" si="514"/>
        <v>0</v>
      </c>
      <c r="IQ188" s="77">
        <f t="shared" si="675"/>
        <v>0</v>
      </c>
      <c r="IR188" s="282">
        <f t="shared" si="676"/>
        <v>0</v>
      </c>
      <c r="IS188" s="283"/>
      <c r="IT188" s="284"/>
      <c r="IU188" s="285"/>
      <c r="IV188" s="76">
        <f t="shared" si="515"/>
        <v>0</v>
      </c>
      <c r="IW188" s="77">
        <f t="shared" si="677"/>
        <v>0</v>
      </c>
      <c r="IX188" s="77">
        <f t="shared" si="678"/>
        <v>0</v>
      </c>
      <c r="IY188" s="77">
        <f t="shared" si="679"/>
        <v>0</v>
      </c>
      <c r="IZ188" s="282">
        <f t="shared" si="680"/>
        <v>0</v>
      </c>
      <c r="JA188" s="283"/>
      <c r="JB188" s="284"/>
      <c r="JC188" s="285"/>
      <c r="JD188" s="76">
        <f t="shared" si="516"/>
        <v>0</v>
      </c>
      <c r="JE188" s="77">
        <f t="shared" si="681"/>
        <v>0</v>
      </c>
      <c r="JF188" s="77">
        <f t="shared" si="517"/>
        <v>0</v>
      </c>
      <c r="JG188" s="77">
        <f t="shared" si="682"/>
        <v>0</v>
      </c>
      <c r="JH188" s="282">
        <f t="shared" si="683"/>
        <v>0</v>
      </c>
      <c r="JI188" s="283"/>
      <c r="JJ188" s="284"/>
      <c r="JK188" s="285"/>
      <c r="JL188" s="76">
        <f t="shared" si="518"/>
        <v>24.410126441666151</v>
      </c>
      <c r="JM188" s="77">
        <f t="shared" si="684"/>
        <v>27.778967991880496</v>
      </c>
      <c r="JN188" s="77">
        <f t="shared" si="519"/>
        <v>1.6287567223900168</v>
      </c>
      <c r="JO188" s="77">
        <f t="shared" si="685"/>
        <v>1.8808882630159915</v>
      </c>
      <c r="JP188" s="282">
        <f t="shared" si="686"/>
        <v>29.096028287997633</v>
      </c>
      <c r="JQ188" s="73">
        <f t="shared" si="520"/>
        <v>0.83895046430565723</v>
      </c>
      <c r="JR188" s="74">
        <f t="shared" si="521"/>
        <v>5.597866163272508E-2</v>
      </c>
      <c r="JS188" s="279">
        <f t="shared" si="687"/>
        <v>1.1244490503995694</v>
      </c>
      <c r="JT188" s="76">
        <f t="shared" si="522"/>
        <v>0</v>
      </c>
      <c r="JU188" s="77">
        <f t="shared" si="688"/>
        <v>0</v>
      </c>
      <c r="JV188" s="77">
        <f t="shared" si="523"/>
        <v>0</v>
      </c>
      <c r="JW188" s="77">
        <f t="shared" si="689"/>
        <v>0</v>
      </c>
      <c r="JX188" s="282">
        <f t="shared" si="690"/>
        <v>0</v>
      </c>
      <c r="JY188" s="73"/>
      <c r="JZ188" s="74"/>
      <c r="KA188" s="279"/>
      <c r="KB188" s="76">
        <f t="shared" si="524"/>
        <v>0</v>
      </c>
      <c r="KC188" s="77">
        <f t="shared" si="691"/>
        <v>0</v>
      </c>
      <c r="KD188" s="77">
        <f t="shared" si="525"/>
        <v>0</v>
      </c>
      <c r="KE188" s="77">
        <f t="shared" si="692"/>
        <v>0</v>
      </c>
      <c r="KF188" s="282">
        <f t="shared" si="693"/>
        <v>0</v>
      </c>
      <c r="KG188" s="73"/>
      <c r="KH188" s="74"/>
      <c r="KI188" s="279"/>
      <c r="KJ188" s="76">
        <f t="shared" si="526"/>
        <v>24.307061042914146</v>
      </c>
      <c r="KK188" s="77">
        <f t="shared" si="694"/>
        <v>27.661678537446726</v>
      </c>
      <c r="KL188" s="77">
        <f t="shared" si="527"/>
        <v>0.79389896160172524</v>
      </c>
      <c r="KM188" s="77">
        <f t="shared" si="695"/>
        <v>0.91679452085767232</v>
      </c>
      <c r="KN188" s="282">
        <f t="shared" si="696"/>
        <v>31.958596858453152</v>
      </c>
      <c r="KO188" s="73">
        <f t="shared" si="528"/>
        <v>0.76057973228836706</v>
      </c>
      <c r="KP188" s="74">
        <f t="shared" si="529"/>
        <v>2.4841483658308246E-2</v>
      </c>
      <c r="KQ188" s="279">
        <f t="shared" si="530"/>
        <v>1.1088130705234236</v>
      </c>
      <c r="KR188" s="76">
        <f t="shared" si="531"/>
        <v>0</v>
      </c>
      <c r="KS188" s="77">
        <f t="shared" si="697"/>
        <v>0</v>
      </c>
      <c r="KT188" s="77">
        <f t="shared" si="532"/>
        <v>0</v>
      </c>
      <c r="KU188" s="77">
        <f t="shared" si="698"/>
        <v>0</v>
      </c>
      <c r="KV188" s="282">
        <f t="shared" si="699"/>
        <v>0</v>
      </c>
      <c r="KW188" s="73"/>
      <c r="KX188" s="74"/>
      <c r="KY188" s="279"/>
      <c r="KZ188" s="76">
        <f t="shared" si="533"/>
        <v>16.771510650292413</v>
      </c>
      <c r="LA188" s="77">
        <f t="shared" si="700"/>
        <v>19.086146835139267</v>
      </c>
      <c r="LB188" s="77">
        <f t="shared" si="534"/>
        <v>0.52428201729493784</v>
      </c>
      <c r="LC188" s="77">
        <f t="shared" si="701"/>
        <v>0.60544087357219423</v>
      </c>
      <c r="LD188" s="286">
        <f t="shared" si="702"/>
        <v>44.85926219061335</v>
      </c>
      <c r="LE188" s="73">
        <f t="shared" si="535"/>
        <v>0.37386951615539044</v>
      </c>
      <c r="LF188" s="74">
        <f t="shared" si="536"/>
        <v>1.1687263492368408E-2</v>
      </c>
      <c r="LG188" s="279">
        <f t="shared" si="537"/>
        <v>1.0534069203132241</v>
      </c>
      <c r="LH188" s="76">
        <f t="shared" si="538"/>
        <v>0</v>
      </c>
      <c r="LI188" s="77">
        <f t="shared" si="703"/>
        <v>0</v>
      </c>
      <c r="LJ188" s="77">
        <f t="shared" si="539"/>
        <v>0</v>
      </c>
      <c r="LK188" s="77">
        <f t="shared" si="704"/>
        <v>0</v>
      </c>
      <c r="LL188" s="282">
        <f t="shared" si="705"/>
        <v>0</v>
      </c>
      <c r="LM188" s="73"/>
      <c r="LN188" s="74"/>
      <c r="LO188" s="279"/>
      <c r="LP188" s="76">
        <f t="shared" si="540"/>
        <v>0</v>
      </c>
      <c r="LQ188" s="77">
        <f t="shared" si="706"/>
        <v>0</v>
      </c>
      <c r="LR188" s="77">
        <f t="shared" si="541"/>
        <v>0</v>
      </c>
      <c r="LS188" s="77">
        <f t="shared" si="707"/>
        <v>0</v>
      </c>
      <c r="LT188" s="282">
        <f t="shared" si="708"/>
        <v>0</v>
      </c>
      <c r="LU188" s="73"/>
      <c r="LV188" s="74"/>
      <c r="LW188" s="279"/>
      <c r="LX188" s="76">
        <f t="shared" si="542"/>
        <v>0</v>
      </c>
      <c r="LY188" s="77">
        <f t="shared" si="709"/>
        <v>0</v>
      </c>
      <c r="LZ188" s="77">
        <f t="shared" si="543"/>
        <v>0</v>
      </c>
      <c r="MA188" s="77">
        <f t="shared" si="710"/>
        <v>0</v>
      </c>
      <c r="MB188" s="286">
        <f t="shared" si="711"/>
        <v>0</v>
      </c>
      <c r="MC188" s="73"/>
      <c r="MD188" s="74"/>
      <c r="ME188" s="279"/>
      <c r="MF188" s="76">
        <f t="shared" si="544"/>
        <v>0</v>
      </c>
      <c r="MG188" s="77">
        <f t="shared" si="712"/>
        <v>0</v>
      </c>
      <c r="MH188" s="77">
        <f t="shared" si="545"/>
        <v>0</v>
      </c>
      <c r="MI188" s="77">
        <f t="shared" si="713"/>
        <v>0</v>
      </c>
      <c r="MJ188" s="286">
        <f t="shared" si="714"/>
        <v>0</v>
      </c>
      <c r="MK188" s="73"/>
      <c r="ML188" s="74"/>
      <c r="MM188" s="279"/>
      <c r="MN188" s="287">
        <f t="shared" si="715"/>
        <v>1.076732960636051</v>
      </c>
      <c r="MO188" s="288">
        <f t="shared" si="715"/>
        <v>0</v>
      </c>
      <c r="MP188" s="288">
        <f t="shared" si="715"/>
        <v>1.0896384301141151</v>
      </c>
      <c r="MQ188" s="289">
        <f t="shared" si="546"/>
        <v>0</v>
      </c>
      <c r="MR188" s="290">
        <f t="shared" si="716"/>
        <v>1.3008010897444131</v>
      </c>
      <c r="MS188" s="291"/>
      <c r="MT188" s="291">
        <f t="shared" si="547"/>
        <v>1.0582568433268285</v>
      </c>
      <c r="MU188" s="292"/>
      <c r="MV188" s="359">
        <f t="shared" si="548"/>
        <v>0</v>
      </c>
      <c r="MW188" s="360">
        <f t="shared" si="549"/>
        <v>0</v>
      </c>
      <c r="MX188" s="360">
        <f t="shared" si="550"/>
        <v>0.24254424641758457</v>
      </c>
      <c r="MY188" s="360">
        <f t="shared" si="551"/>
        <v>0</v>
      </c>
      <c r="MZ188" s="360">
        <f t="shared" si="552"/>
        <v>0</v>
      </c>
      <c r="NA188" s="360">
        <f t="shared" si="553"/>
        <v>0</v>
      </c>
      <c r="NB188" s="360">
        <f t="shared" si="554"/>
        <v>0.30000300664660512</v>
      </c>
      <c r="NC188" s="360">
        <f t="shared" si="555"/>
        <v>0</v>
      </c>
      <c r="ND188" s="360">
        <f t="shared" si="556"/>
        <v>0</v>
      </c>
      <c r="NE188" s="360">
        <f t="shared" si="557"/>
        <v>0.32488222966336311</v>
      </c>
      <c r="NF188" s="360">
        <f t="shared" si="558"/>
        <v>0</v>
      </c>
      <c r="NG188" s="360">
        <f t="shared" si="559"/>
        <v>0.43337160701686039</v>
      </c>
      <c r="NH188" s="360">
        <f t="shared" si="560"/>
        <v>0</v>
      </c>
      <c r="NI188" s="360">
        <f t="shared" si="561"/>
        <v>0</v>
      </c>
      <c r="NJ188" s="360">
        <f t="shared" si="562"/>
        <v>0</v>
      </c>
      <c r="NK188" s="361">
        <f t="shared" si="563"/>
        <v>0</v>
      </c>
      <c r="NL188" s="145">
        <f t="shared" si="717"/>
        <v>1.3008010897444131</v>
      </c>
      <c r="NM188" s="40"/>
      <c r="NN188" s="56">
        <f t="shared" si="718"/>
        <v>1.0582568433268285</v>
      </c>
      <c r="NO188" s="59"/>
      <c r="NP188" s="55">
        <f t="shared" si="564"/>
        <v>1.076732960636051</v>
      </c>
      <c r="NQ188" s="40"/>
      <c r="NR188" s="56">
        <f t="shared" si="565"/>
        <v>1.0896384301141151</v>
      </c>
      <c r="NS188" s="60"/>
      <c r="NT188" s="41"/>
      <c r="NU188" s="86">
        <f t="shared" si="721"/>
        <v>0</v>
      </c>
      <c r="NV188" s="86">
        <f t="shared" si="721"/>
        <v>0</v>
      </c>
      <c r="NW188" s="86">
        <f t="shared" si="721"/>
        <v>0</v>
      </c>
      <c r="NX188" s="86">
        <f t="shared" si="719"/>
        <v>0</v>
      </c>
      <c r="NY188" s="87">
        <f t="shared" si="722"/>
        <v>0</v>
      </c>
      <c r="NZ188" s="87">
        <f t="shared" si="722"/>
        <v>0</v>
      </c>
      <c r="OA188" s="87">
        <f t="shared" si="722"/>
        <v>0</v>
      </c>
      <c r="OB188" s="87">
        <f t="shared" si="720"/>
        <v>0</v>
      </c>
      <c r="OC188" s="26"/>
    </row>
    <row r="189" spans="1:393" thickBot="1" x14ac:dyDescent="0.35">
      <c r="A189" s="136" t="s">
        <v>476</v>
      </c>
      <c r="B189" s="137" t="s">
        <v>477</v>
      </c>
      <c r="C189" s="133" t="s">
        <v>118</v>
      </c>
      <c r="D189" s="64">
        <f>VLOOKUP(B189,[1]УсіТ_1!$A$10:$G$556,6,FALSE)</f>
        <v>47.2</v>
      </c>
      <c r="E189" s="64">
        <f>VLOOKUP(B189,[1]УсіТ_1!$A$10:$G$556,7,FALSE)</f>
        <v>0</v>
      </c>
      <c r="F189" s="38"/>
      <c r="G189" s="38"/>
      <c r="H189" s="39"/>
      <c r="I189" s="256">
        <v>2.0598000000000001</v>
      </c>
      <c r="J189" s="62">
        <v>2.0598000000000001</v>
      </c>
      <c r="K189" s="257">
        <f t="shared" si="566"/>
        <v>0.85320000000000018</v>
      </c>
      <c r="L189" s="258">
        <f t="shared" si="567"/>
        <v>0.85320000000000018</v>
      </c>
      <c r="M189" s="63">
        <v>0</v>
      </c>
      <c r="N189" s="63">
        <v>0</v>
      </c>
      <c r="O189" s="63">
        <v>1.2065999999999999</v>
      </c>
      <c r="P189" s="63">
        <v>0</v>
      </c>
      <c r="Q189" s="63">
        <v>0</v>
      </c>
      <c r="R189" s="63">
        <v>0</v>
      </c>
      <c r="S189" s="63">
        <v>0.2838</v>
      </c>
      <c r="T189" s="63">
        <v>0</v>
      </c>
      <c r="U189" s="63">
        <v>0</v>
      </c>
      <c r="V189" s="63">
        <v>0.20119999999999999</v>
      </c>
      <c r="W189" s="63">
        <v>0</v>
      </c>
      <c r="X189" s="63">
        <v>0.36820000000000003</v>
      </c>
      <c r="Y189" s="63">
        <v>0</v>
      </c>
      <c r="Z189" s="63">
        <v>0</v>
      </c>
      <c r="AA189" s="63">
        <v>0</v>
      </c>
      <c r="AB189" s="259">
        <v>0</v>
      </c>
      <c r="AC189" s="144">
        <v>0</v>
      </c>
      <c r="AD189" s="70">
        <v>0</v>
      </c>
      <c r="AE189" s="70">
        <v>0</v>
      </c>
      <c r="AF189" s="68">
        <f t="shared" si="568"/>
        <v>0</v>
      </c>
      <c r="AG189" s="68">
        <f t="shared" si="569"/>
        <v>0</v>
      </c>
      <c r="AH189" s="71">
        <v>0</v>
      </c>
      <c r="AI189" s="71">
        <v>0</v>
      </c>
      <c r="AJ189" s="68">
        <f t="shared" si="570"/>
        <v>0</v>
      </c>
      <c r="AK189" s="68">
        <f t="shared" si="571"/>
        <v>0</v>
      </c>
      <c r="AL189" s="71">
        <v>0</v>
      </c>
      <c r="AM189" s="69">
        <f t="shared" si="572"/>
        <v>0</v>
      </c>
      <c r="AN189" s="260">
        <v>0</v>
      </c>
      <c r="AO189" s="71">
        <v>0</v>
      </c>
      <c r="AP189" s="71">
        <v>0</v>
      </c>
      <c r="AQ189" s="68">
        <f t="shared" si="573"/>
        <v>0</v>
      </c>
      <c r="AR189" s="68">
        <f t="shared" si="574"/>
        <v>0</v>
      </c>
      <c r="AS189" s="71">
        <v>0</v>
      </c>
      <c r="AT189" s="261">
        <f t="shared" si="485"/>
        <v>0</v>
      </c>
      <c r="AU189" s="71">
        <v>0</v>
      </c>
      <c r="AV189" s="68">
        <f t="shared" si="575"/>
        <v>0</v>
      </c>
      <c r="AW189" s="68">
        <f t="shared" si="576"/>
        <v>0</v>
      </c>
      <c r="AX189" s="71">
        <v>0</v>
      </c>
      <c r="AY189" s="69">
        <f t="shared" si="577"/>
        <v>0</v>
      </c>
      <c r="AZ189" s="260">
        <v>7</v>
      </c>
      <c r="BA189" s="260">
        <v>35.6801666666668</v>
      </c>
      <c r="BB189" s="260">
        <v>3.7209316666666798</v>
      </c>
      <c r="BC189" s="262">
        <f t="shared" si="578"/>
        <v>2.9767453333333442</v>
      </c>
      <c r="BD189" s="262">
        <f t="shared" si="486"/>
        <v>0.74418633333333561</v>
      </c>
      <c r="BE189" s="260">
        <v>1.39662366666667</v>
      </c>
      <c r="BF189" s="262">
        <f t="shared" si="579"/>
        <v>1.1172989333333361</v>
      </c>
      <c r="BG189" s="262">
        <f t="shared" si="487"/>
        <v>0.27932473333333396</v>
      </c>
      <c r="BH189" s="260">
        <v>4.3994529268430762</v>
      </c>
      <c r="BI189" s="263">
        <f t="shared" si="580"/>
        <v>2.5761172591246706</v>
      </c>
      <c r="BJ189" s="68">
        <f t="shared" si="581"/>
        <v>6.0294502362384358E-2</v>
      </c>
      <c r="BK189" s="260">
        <v>2.259667179744866</v>
      </c>
      <c r="BL189" s="69">
        <f t="shared" si="582"/>
        <v>56.948210527905708</v>
      </c>
      <c r="BM189" s="260">
        <v>0</v>
      </c>
      <c r="BN189" s="260">
        <v>0</v>
      </c>
      <c r="BO189" s="260">
        <v>0</v>
      </c>
      <c r="BP189" s="68">
        <f t="shared" si="583"/>
        <v>0</v>
      </c>
      <c r="BQ189" s="68">
        <f t="shared" si="584"/>
        <v>0</v>
      </c>
      <c r="BR189" s="260">
        <v>0</v>
      </c>
      <c r="BS189" s="260">
        <v>0</v>
      </c>
      <c r="BT189" s="68">
        <f t="shared" si="585"/>
        <v>0</v>
      </c>
      <c r="BU189" s="68">
        <f t="shared" si="586"/>
        <v>0</v>
      </c>
      <c r="BV189" s="260">
        <v>0</v>
      </c>
      <c r="BW189" s="69">
        <f t="shared" si="587"/>
        <v>0</v>
      </c>
      <c r="BX189" s="260">
        <v>0</v>
      </c>
      <c r="BY189" s="260">
        <v>0</v>
      </c>
      <c r="BZ189" s="263">
        <f t="shared" si="588"/>
        <v>0</v>
      </c>
      <c r="CA189" s="263">
        <f t="shared" si="589"/>
        <v>0</v>
      </c>
      <c r="CB189" s="260">
        <v>0</v>
      </c>
      <c r="CC189" s="264">
        <f t="shared" si="590"/>
        <v>0</v>
      </c>
      <c r="CD189" s="260">
        <v>0</v>
      </c>
      <c r="CE189" s="260">
        <v>0</v>
      </c>
      <c r="CF189" s="263">
        <f t="shared" si="591"/>
        <v>0</v>
      </c>
      <c r="CG189" s="263">
        <f t="shared" si="592"/>
        <v>0</v>
      </c>
      <c r="CH189" s="260">
        <v>0</v>
      </c>
      <c r="CI189" s="69">
        <f t="shared" si="593"/>
        <v>0</v>
      </c>
      <c r="CJ189" s="260">
        <v>6.1837981047062103</v>
      </c>
      <c r="CK189" s="260">
        <v>1.3604358194758992</v>
      </c>
      <c r="CL189" s="260">
        <v>0.58491733883956376</v>
      </c>
      <c r="CM189" s="260">
        <v>0.45761587417656713</v>
      </c>
      <c r="CN189" s="260">
        <v>1.4663968245754579</v>
      </c>
      <c r="CO189" s="265">
        <f t="shared" si="594"/>
        <v>0.10299971295818017</v>
      </c>
      <c r="CP189" s="266">
        <f t="shared" si="595"/>
        <v>0.46757822427777962</v>
      </c>
      <c r="CQ189" s="260">
        <v>1.0348405601400026</v>
      </c>
      <c r="CR189" s="265">
        <f t="shared" si="596"/>
        <v>1.4182489876718735E-2</v>
      </c>
      <c r="CS189" s="265">
        <f t="shared" si="597"/>
        <v>0.60595502935221912</v>
      </c>
      <c r="CT189" s="260">
        <v>0.53151943612705044</v>
      </c>
      <c r="CU189" s="267">
        <f t="shared" si="488"/>
        <v>13.394289700637023</v>
      </c>
      <c r="CV189" s="260">
        <v>0</v>
      </c>
      <c r="CW189" s="260">
        <v>0</v>
      </c>
      <c r="CX189" s="68">
        <f t="shared" si="598"/>
        <v>0</v>
      </c>
      <c r="CY189" s="68">
        <f t="shared" si="599"/>
        <v>0</v>
      </c>
      <c r="CZ189" s="260">
        <v>0</v>
      </c>
      <c r="DA189" s="69">
        <f t="shared" si="600"/>
        <v>0</v>
      </c>
      <c r="DB189" s="260">
        <v>0</v>
      </c>
      <c r="DC189" s="260">
        <v>0</v>
      </c>
      <c r="DD189" s="68">
        <f t="shared" si="601"/>
        <v>0</v>
      </c>
      <c r="DE189" s="68">
        <f t="shared" si="602"/>
        <v>0</v>
      </c>
      <c r="DF189" s="260">
        <v>0</v>
      </c>
      <c r="DG189" s="69">
        <f t="shared" si="603"/>
        <v>0</v>
      </c>
      <c r="DH189" s="260">
        <v>3.4661598647948804</v>
      </c>
      <c r="DI189" s="260">
        <v>0.76255517025487374</v>
      </c>
      <c r="DJ189" s="260">
        <v>5.2457745908333304E-2</v>
      </c>
      <c r="DK189" s="260">
        <v>2.5233643815706728</v>
      </c>
      <c r="DL189" s="68">
        <f t="shared" si="604"/>
        <v>0.17724111416152405</v>
      </c>
      <c r="DM189" s="68">
        <f t="shared" si="605"/>
        <v>0.80460501343638779</v>
      </c>
      <c r="DN189" s="260">
        <v>0.733744979363396</v>
      </c>
      <c r="DO189" s="68">
        <f t="shared" si="606"/>
        <v>1.0055974942175342E-2</v>
      </c>
      <c r="DP189" s="68">
        <f t="shared" si="607"/>
        <v>0.429647307646154</v>
      </c>
      <c r="DQ189" s="260">
        <v>0.37686937748122601</v>
      </c>
      <c r="DR189" s="264">
        <f t="shared" si="608"/>
        <v>9.4981818232480588</v>
      </c>
      <c r="DS189" s="260">
        <v>0</v>
      </c>
      <c r="DT189" s="260">
        <v>0</v>
      </c>
      <c r="DU189" s="260">
        <v>0</v>
      </c>
      <c r="DV189" s="68">
        <f t="shared" si="609"/>
        <v>0</v>
      </c>
      <c r="DW189" s="68">
        <f t="shared" si="610"/>
        <v>0</v>
      </c>
      <c r="DX189" s="260">
        <v>0</v>
      </c>
      <c r="DY189" s="260">
        <v>0</v>
      </c>
      <c r="DZ189" s="260">
        <v>0</v>
      </c>
      <c r="EA189" s="260">
        <v>0</v>
      </c>
      <c r="EB189" s="68">
        <f t="shared" si="611"/>
        <v>0</v>
      </c>
      <c r="EC189" s="68">
        <f t="shared" si="612"/>
        <v>0</v>
      </c>
      <c r="ED189" s="267">
        <v>0</v>
      </c>
      <c r="EE189" s="69">
        <f t="shared" si="613"/>
        <v>0</v>
      </c>
      <c r="EF189" s="260">
        <v>2.8680444444444402</v>
      </c>
      <c r="EG189" s="260">
        <v>0.63096977777777696</v>
      </c>
      <c r="EH189" s="260">
        <v>6.8634269727305472</v>
      </c>
      <c r="EI189" s="260">
        <v>2.0881249611107968</v>
      </c>
      <c r="EJ189" s="268">
        <f t="shared" si="614"/>
        <v>0.14666989726842236</v>
      </c>
      <c r="EK189" s="266">
        <f t="shared" si="615"/>
        <v>0.66582370134971081</v>
      </c>
      <c r="EL189" s="260">
        <v>1.342742554874218</v>
      </c>
      <c r="EM189" s="268">
        <f t="shared" si="616"/>
        <v>1.8402286714551158E-2</v>
      </c>
      <c r="EN189" s="268">
        <f t="shared" si="617"/>
        <v>0.78624827397681785</v>
      </c>
      <c r="EO189" s="269">
        <f t="shared" si="618"/>
        <v>13.793308710937779</v>
      </c>
      <c r="EP189" s="69">
        <f t="shared" si="619"/>
        <v>17.379568975781602</v>
      </c>
      <c r="EQ189" s="260">
        <v>0</v>
      </c>
      <c r="ER189" s="260">
        <v>0</v>
      </c>
      <c r="ES189" s="260">
        <v>0</v>
      </c>
      <c r="ET189" s="68">
        <f t="shared" si="620"/>
        <v>0</v>
      </c>
      <c r="EU189" s="68">
        <f t="shared" si="621"/>
        <v>0</v>
      </c>
      <c r="EV189" s="260">
        <v>0</v>
      </c>
      <c r="EW189" s="260">
        <v>0</v>
      </c>
      <c r="EX189" s="68">
        <f t="shared" si="622"/>
        <v>0</v>
      </c>
      <c r="EY189" s="68">
        <f t="shared" si="623"/>
        <v>0</v>
      </c>
      <c r="EZ189" s="260">
        <v>0</v>
      </c>
      <c r="FA189" s="69">
        <f t="shared" si="624"/>
        <v>0</v>
      </c>
      <c r="FB189" s="260">
        <v>0</v>
      </c>
      <c r="FC189" s="260">
        <v>0</v>
      </c>
      <c r="FD189" s="68">
        <f t="shared" si="625"/>
        <v>0</v>
      </c>
      <c r="FE189" s="68">
        <f t="shared" si="626"/>
        <v>0</v>
      </c>
      <c r="FF189" s="260">
        <v>0</v>
      </c>
      <c r="FG189" s="69">
        <f t="shared" si="627"/>
        <v>0</v>
      </c>
      <c r="FH189" s="260">
        <v>0</v>
      </c>
      <c r="FI189" s="260">
        <v>0</v>
      </c>
      <c r="FJ189" s="68">
        <f t="shared" si="628"/>
        <v>0</v>
      </c>
      <c r="FK189" s="68">
        <f t="shared" si="629"/>
        <v>0</v>
      </c>
      <c r="FL189" s="260">
        <v>0</v>
      </c>
      <c r="FM189" s="69">
        <f t="shared" si="630"/>
        <v>0</v>
      </c>
      <c r="FN189" s="260">
        <v>0</v>
      </c>
      <c r="FO189" s="260">
        <v>0</v>
      </c>
      <c r="FP189" s="68">
        <f t="shared" si="631"/>
        <v>0</v>
      </c>
      <c r="FQ189" s="68">
        <f t="shared" si="632"/>
        <v>0</v>
      </c>
      <c r="FR189" s="260">
        <v>0</v>
      </c>
      <c r="FS189" s="264">
        <f t="shared" si="633"/>
        <v>0</v>
      </c>
      <c r="FT189" s="270">
        <f t="shared" si="489"/>
        <v>97.220251027572402</v>
      </c>
      <c r="FU189" s="271">
        <f t="shared" si="490"/>
        <v>15.271963181454081</v>
      </c>
      <c r="FV189" s="272">
        <f t="shared" si="634"/>
        <v>8.0666972499685468</v>
      </c>
      <c r="FW189" s="272">
        <f t="shared" si="491"/>
        <v>4.5516601408432473</v>
      </c>
      <c r="FX189" s="272">
        <f t="shared" si="492"/>
        <v>35.6801666666668</v>
      </c>
      <c r="FY189" s="272">
        <f t="shared" si="493"/>
        <v>0</v>
      </c>
      <c r="FZ189" s="272">
        <f t="shared" si="494"/>
        <v>0</v>
      </c>
      <c r="GA189" s="272">
        <f t="shared" si="495"/>
        <v>0</v>
      </c>
      <c r="GB189" s="272">
        <f t="shared" si="496"/>
        <v>0</v>
      </c>
      <c r="GC189" s="272">
        <f t="shared" si="497"/>
        <v>0</v>
      </c>
      <c r="GD189" s="272">
        <f t="shared" si="498"/>
        <v>0</v>
      </c>
      <c r="GE189" s="272">
        <f t="shared" si="499"/>
        <v>6.0778861672569278</v>
      </c>
      <c r="GF189" s="273">
        <f t="shared" si="500"/>
        <v>2.3643684656579316</v>
      </c>
      <c r="GG189" s="273">
        <f t="shared" si="501"/>
        <v>0.42691072438812661</v>
      </c>
      <c r="GH189" s="272">
        <f t="shared" si="635"/>
        <v>7.5107810212206934</v>
      </c>
      <c r="GI189" s="274">
        <f t="shared" si="636"/>
        <v>5.3655208015218312</v>
      </c>
      <c r="GJ189" s="275">
        <f t="shared" si="502"/>
        <v>0.1029352538958296</v>
      </c>
      <c r="GK189" s="271">
        <f t="shared" si="637"/>
        <v>77.159154427410286</v>
      </c>
      <c r="GL189" s="276">
        <f t="shared" si="638"/>
        <v>97.220534578536956</v>
      </c>
      <c r="GM189" s="272">
        <f t="shared" si="639"/>
        <v>23.001852448633844</v>
      </c>
      <c r="GN189" s="272">
        <f t="shared" si="640"/>
        <v>5.0815061191272033</v>
      </c>
      <c r="GO189" s="277">
        <f t="shared" si="641"/>
        <v>0.29810918249853952</v>
      </c>
      <c r="GP189" s="278">
        <f t="shared" si="642"/>
        <v>6.5857462498604455E-2</v>
      </c>
      <c r="GQ189" s="279">
        <f t="shared" si="643"/>
        <v>1.0513367834714074</v>
      </c>
      <c r="GR189" s="280">
        <f t="shared" si="644"/>
        <v>77.159154427410286</v>
      </c>
      <c r="GS189" s="272">
        <f t="shared" si="645"/>
        <v>23.001852448633844</v>
      </c>
      <c r="GT189" s="272">
        <f t="shared" si="503"/>
        <v>5.0815061191272033</v>
      </c>
      <c r="GU189" s="73">
        <f t="shared" si="646"/>
        <v>0.29810918249853952</v>
      </c>
      <c r="GV189" s="74">
        <f t="shared" si="647"/>
        <v>6.5857462498604455E-2</v>
      </c>
      <c r="GW189" s="279">
        <f t="shared" si="648"/>
        <v>1.0513367834714074</v>
      </c>
      <c r="GX189" s="280">
        <f t="shared" si="649"/>
        <v>31.962161944945436</v>
      </c>
      <c r="GY189" s="272">
        <f t="shared" si="504"/>
        <v>19.858989392501748</v>
      </c>
      <c r="GZ189" s="272">
        <f t="shared" si="505"/>
        <v>0.92716735009813867</v>
      </c>
      <c r="HA189" s="73">
        <f t="shared" si="650"/>
        <v>0.62132810123134652</v>
      </c>
      <c r="HB189" s="74">
        <f t="shared" si="651"/>
        <v>2.9008280218815515E-2</v>
      </c>
      <c r="HC189" s="279">
        <f t="shared" si="652"/>
        <v>1.0902399730288106</v>
      </c>
      <c r="HD189" s="280">
        <f t="shared" si="653"/>
        <v>31.962161944945436</v>
      </c>
      <c r="HE189" s="272">
        <f t="shared" si="506"/>
        <v>19.858989392501748</v>
      </c>
      <c r="HF189" s="272">
        <f t="shared" si="507"/>
        <v>0.92716735009813867</v>
      </c>
      <c r="HG189" s="73">
        <f t="shared" si="654"/>
        <v>0.62132810123134652</v>
      </c>
      <c r="HH189" s="74">
        <f t="shared" si="655"/>
        <v>2.9008280218815515E-2</v>
      </c>
      <c r="HI189" s="281">
        <f t="shared" si="656"/>
        <v>1.0902399730288106</v>
      </c>
      <c r="HJ189" s="72">
        <f t="shared" si="508"/>
        <v>2.1655435065944051</v>
      </c>
      <c r="HK189" s="73">
        <f t="shared" si="657"/>
        <v>2.1655435065944051</v>
      </c>
      <c r="HL189" s="73">
        <f t="shared" si="509"/>
        <v>0.93019274498818139</v>
      </c>
      <c r="HM189" s="74">
        <f t="shared" si="658"/>
        <v>0.93019274498818139</v>
      </c>
      <c r="HN189" s="75"/>
      <c r="HO189" s="75"/>
      <c r="HP189" s="76">
        <f t="shared" si="659"/>
        <v>0</v>
      </c>
      <c r="HQ189" s="77">
        <f t="shared" si="660"/>
        <v>0</v>
      </c>
      <c r="HR189" s="77">
        <f t="shared" si="661"/>
        <v>0</v>
      </c>
      <c r="HS189" s="77">
        <f t="shared" si="662"/>
        <v>0</v>
      </c>
      <c r="HT189" s="282">
        <f t="shared" si="663"/>
        <v>0</v>
      </c>
      <c r="HU189" s="73"/>
      <c r="HV189" s="74"/>
      <c r="HW189" s="279"/>
      <c r="HX189" s="76">
        <f t="shared" si="664"/>
        <v>0</v>
      </c>
      <c r="HY189" s="77">
        <f t="shared" si="665"/>
        <v>0</v>
      </c>
      <c r="HZ189" s="77">
        <f t="shared" si="510"/>
        <v>0</v>
      </c>
      <c r="IA189" s="77">
        <f t="shared" si="666"/>
        <v>0</v>
      </c>
      <c r="IB189" s="282">
        <f t="shared" si="667"/>
        <v>0</v>
      </c>
      <c r="IC189" s="73"/>
      <c r="ID189" s="74"/>
      <c r="IE189" s="279"/>
      <c r="IF189" s="76">
        <f t="shared" si="511"/>
        <v>3.1428630561320983</v>
      </c>
      <c r="IG189" s="77">
        <f t="shared" si="668"/>
        <v>3.5766095865088889</v>
      </c>
      <c r="IH189" s="77">
        <f t="shared" si="512"/>
        <v>4.1543387690290645</v>
      </c>
      <c r="II189" s="77">
        <f t="shared" si="669"/>
        <v>4.7974304104747638</v>
      </c>
      <c r="IJ189" s="282">
        <f t="shared" si="670"/>
        <v>45.19699248246485</v>
      </c>
      <c r="IK189" s="73">
        <f t="shared" si="671"/>
        <v>6.953699535099464E-2</v>
      </c>
      <c r="IL189" s="74">
        <f t="shared" si="672"/>
        <v>9.1916265681634232E-2</v>
      </c>
      <c r="IM189" s="279">
        <f t="shared" si="673"/>
        <v>1.0238254386559078</v>
      </c>
      <c r="IN189" s="76">
        <f t="shared" si="513"/>
        <v>0</v>
      </c>
      <c r="IO189" s="77">
        <f t="shared" si="674"/>
        <v>0</v>
      </c>
      <c r="IP189" s="77">
        <f t="shared" si="514"/>
        <v>0</v>
      </c>
      <c r="IQ189" s="77">
        <f t="shared" si="675"/>
        <v>0</v>
      </c>
      <c r="IR189" s="282">
        <f t="shared" si="676"/>
        <v>0</v>
      </c>
      <c r="IS189" s="283"/>
      <c r="IT189" s="284"/>
      <c r="IU189" s="285"/>
      <c r="IV189" s="76">
        <f t="shared" si="515"/>
        <v>0</v>
      </c>
      <c r="IW189" s="77">
        <f t="shared" si="677"/>
        <v>0</v>
      </c>
      <c r="IX189" s="77">
        <f t="shared" si="678"/>
        <v>0</v>
      </c>
      <c r="IY189" s="77">
        <f t="shared" si="679"/>
        <v>0</v>
      </c>
      <c r="IZ189" s="282">
        <f t="shared" si="680"/>
        <v>0</v>
      </c>
      <c r="JA189" s="283"/>
      <c r="JB189" s="284"/>
      <c r="JC189" s="285"/>
      <c r="JD189" s="76">
        <f t="shared" si="516"/>
        <v>0</v>
      </c>
      <c r="JE189" s="77">
        <f t="shared" si="681"/>
        <v>0</v>
      </c>
      <c r="JF189" s="77">
        <f t="shared" si="517"/>
        <v>0</v>
      </c>
      <c r="JG189" s="77">
        <f t="shared" si="682"/>
        <v>0</v>
      </c>
      <c r="JH189" s="282">
        <f t="shared" si="683"/>
        <v>0</v>
      </c>
      <c r="JI189" s="283"/>
      <c r="JJ189" s="284"/>
      <c r="JK189" s="285"/>
      <c r="JL189" s="76">
        <f t="shared" si="518"/>
        <v>8.8539444936107081</v>
      </c>
      <c r="JM189" s="77">
        <f t="shared" si="684"/>
        <v>10.075877373173922</v>
      </c>
      <c r="JN189" s="77">
        <f t="shared" si="519"/>
        <v>0.57479807701146612</v>
      </c>
      <c r="JO189" s="77">
        <f t="shared" si="685"/>
        <v>0.66377681933284116</v>
      </c>
      <c r="JP189" s="282">
        <f t="shared" si="686"/>
        <v>10.630388651299224</v>
      </c>
      <c r="JQ189" s="73">
        <f t="shared" si="520"/>
        <v>0.83289000845031169</v>
      </c>
      <c r="JR189" s="74">
        <f t="shared" si="521"/>
        <v>5.4071219394336581E-2</v>
      </c>
      <c r="JS189" s="279">
        <f t="shared" si="687"/>
        <v>1.1233173748284706</v>
      </c>
      <c r="JT189" s="76">
        <f t="shared" si="522"/>
        <v>0</v>
      </c>
      <c r="JU189" s="77">
        <f t="shared" si="688"/>
        <v>0</v>
      </c>
      <c r="JV189" s="77">
        <f t="shared" si="523"/>
        <v>0</v>
      </c>
      <c r="JW189" s="77">
        <f t="shared" si="689"/>
        <v>0</v>
      </c>
      <c r="JX189" s="282">
        <f t="shared" si="690"/>
        <v>0</v>
      </c>
      <c r="JY189" s="73"/>
      <c r="JZ189" s="74"/>
      <c r="KA189" s="279"/>
      <c r="KB189" s="76">
        <f t="shared" si="524"/>
        <v>0</v>
      </c>
      <c r="KC189" s="77">
        <f t="shared" si="691"/>
        <v>0</v>
      </c>
      <c r="KD189" s="77">
        <f t="shared" si="525"/>
        <v>0</v>
      </c>
      <c r="KE189" s="77">
        <f t="shared" si="692"/>
        <v>0</v>
      </c>
      <c r="KF189" s="282">
        <f t="shared" si="693"/>
        <v>0</v>
      </c>
      <c r="KG189" s="73"/>
      <c r="KH189" s="74"/>
      <c r="KI189" s="279"/>
      <c r="KJ189" s="76">
        <f t="shared" si="526"/>
        <v>5.7345028667704554</v>
      </c>
      <c r="KK189" s="77">
        <f t="shared" si="694"/>
        <v>6.5259216074134461</v>
      </c>
      <c r="KL189" s="77">
        <f t="shared" si="527"/>
        <v>0.18729708910369938</v>
      </c>
      <c r="KM189" s="77">
        <f t="shared" si="695"/>
        <v>0.21629067849695205</v>
      </c>
      <c r="KN189" s="282">
        <f t="shared" si="696"/>
        <v>7.5382395422603645</v>
      </c>
      <c r="KO189" s="73">
        <f t="shared" si="528"/>
        <v>0.76072176197400954</v>
      </c>
      <c r="KP189" s="74">
        <f t="shared" si="529"/>
        <v>2.4846263912639974E-2</v>
      </c>
      <c r="KQ189" s="279">
        <f t="shared" si="530"/>
        <v>1.1088334120237098</v>
      </c>
      <c r="KR189" s="76">
        <f t="shared" si="531"/>
        <v>0</v>
      </c>
      <c r="KS189" s="77">
        <f t="shared" si="697"/>
        <v>0</v>
      </c>
      <c r="KT189" s="77">
        <f t="shared" si="532"/>
        <v>0</v>
      </c>
      <c r="KU189" s="77">
        <f t="shared" si="698"/>
        <v>0</v>
      </c>
      <c r="KV189" s="282">
        <f t="shared" si="699"/>
        <v>0</v>
      </c>
      <c r="KW189" s="73"/>
      <c r="KX189" s="74"/>
      <c r="KY189" s="279"/>
      <c r="KZ189" s="76">
        <f t="shared" si="533"/>
        <v>5.2705420321205825</v>
      </c>
      <c r="LA189" s="77">
        <f t="shared" si="700"/>
        <v>5.997929537973544</v>
      </c>
      <c r="LB189" s="77">
        <f t="shared" si="534"/>
        <v>0.16507218398297352</v>
      </c>
      <c r="LC189" s="77">
        <f t="shared" si="701"/>
        <v>0.19062535806353784</v>
      </c>
      <c r="LD189" s="286">
        <f t="shared" si="702"/>
        <v>13.793308710937779</v>
      </c>
      <c r="LE189" s="73">
        <f t="shared" si="535"/>
        <v>0.38210861096302173</v>
      </c>
      <c r="LF189" s="74">
        <f t="shared" si="536"/>
        <v>1.1967555243077757E-2</v>
      </c>
      <c r="LG189" s="279">
        <f t="shared" si="537"/>
        <v>1.054587386950635</v>
      </c>
      <c r="LH189" s="76">
        <f t="shared" si="538"/>
        <v>0</v>
      </c>
      <c r="LI189" s="77">
        <f t="shared" si="703"/>
        <v>0</v>
      </c>
      <c r="LJ189" s="77">
        <f t="shared" si="539"/>
        <v>0</v>
      </c>
      <c r="LK189" s="77">
        <f t="shared" si="704"/>
        <v>0</v>
      </c>
      <c r="LL189" s="282">
        <f t="shared" si="705"/>
        <v>0</v>
      </c>
      <c r="LM189" s="73"/>
      <c r="LN189" s="74"/>
      <c r="LO189" s="279"/>
      <c r="LP189" s="76">
        <f t="shared" si="540"/>
        <v>0</v>
      </c>
      <c r="LQ189" s="77">
        <f t="shared" si="706"/>
        <v>0</v>
      </c>
      <c r="LR189" s="77">
        <f t="shared" si="541"/>
        <v>0</v>
      </c>
      <c r="LS189" s="77">
        <f t="shared" si="707"/>
        <v>0</v>
      </c>
      <c r="LT189" s="282">
        <f t="shared" si="708"/>
        <v>0</v>
      </c>
      <c r="LU189" s="73"/>
      <c r="LV189" s="74"/>
      <c r="LW189" s="279"/>
      <c r="LX189" s="76">
        <f t="shared" si="542"/>
        <v>0</v>
      </c>
      <c r="LY189" s="77">
        <f t="shared" si="709"/>
        <v>0</v>
      </c>
      <c r="LZ189" s="77">
        <f t="shared" si="543"/>
        <v>0</v>
      </c>
      <c r="MA189" s="77">
        <f t="shared" si="710"/>
        <v>0</v>
      </c>
      <c r="MB189" s="286">
        <f t="shared" si="711"/>
        <v>0</v>
      </c>
      <c r="MC189" s="73"/>
      <c r="MD189" s="74"/>
      <c r="ME189" s="279"/>
      <c r="MF189" s="76">
        <f t="shared" si="544"/>
        <v>0</v>
      </c>
      <c r="MG189" s="77">
        <f t="shared" si="712"/>
        <v>0</v>
      </c>
      <c r="MH189" s="77">
        <f t="shared" si="545"/>
        <v>0</v>
      </c>
      <c r="MI189" s="77">
        <f t="shared" si="713"/>
        <v>0</v>
      </c>
      <c r="MJ189" s="286">
        <f t="shared" si="714"/>
        <v>0</v>
      </c>
      <c r="MK189" s="73"/>
      <c r="ML189" s="74"/>
      <c r="MM189" s="279"/>
      <c r="MN189" s="287">
        <f t="shared" si="715"/>
        <v>1.0513358596140072</v>
      </c>
      <c r="MO189" s="288">
        <f t="shared" si="715"/>
        <v>0</v>
      </c>
      <c r="MP189" s="288">
        <f t="shared" si="715"/>
        <v>1.0902412439647371</v>
      </c>
      <c r="MQ189" s="289">
        <f t="shared" si="546"/>
        <v>0</v>
      </c>
      <c r="MR189" s="290">
        <f t="shared" si="716"/>
        <v>2.1655416036329322</v>
      </c>
      <c r="MS189" s="291"/>
      <c r="MT189" s="291">
        <f t="shared" si="547"/>
        <v>0.93019382935071393</v>
      </c>
      <c r="MU189" s="292"/>
      <c r="MV189" s="359">
        <f t="shared" si="548"/>
        <v>0</v>
      </c>
      <c r="MW189" s="360">
        <f t="shared" si="549"/>
        <v>0</v>
      </c>
      <c r="MX189" s="360">
        <f t="shared" si="550"/>
        <v>1.2353477742822183</v>
      </c>
      <c r="MY189" s="360">
        <f t="shared" si="551"/>
        <v>0</v>
      </c>
      <c r="MZ189" s="360">
        <f t="shared" si="552"/>
        <v>0</v>
      </c>
      <c r="NA189" s="360">
        <f t="shared" si="553"/>
        <v>0</v>
      </c>
      <c r="NB189" s="360">
        <f t="shared" si="554"/>
        <v>0.31879747097631994</v>
      </c>
      <c r="NC189" s="360">
        <f t="shared" si="555"/>
        <v>0</v>
      </c>
      <c r="ND189" s="360">
        <f t="shared" si="556"/>
        <v>0</v>
      </c>
      <c r="NE189" s="360">
        <f t="shared" si="557"/>
        <v>0.22309728249917041</v>
      </c>
      <c r="NF189" s="360">
        <f t="shared" si="558"/>
        <v>0</v>
      </c>
      <c r="NG189" s="360">
        <f t="shared" si="559"/>
        <v>0.38829907587522383</v>
      </c>
      <c r="NH189" s="360">
        <f t="shared" si="560"/>
        <v>0</v>
      </c>
      <c r="NI189" s="360">
        <f t="shared" si="561"/>
        <v>0</v>
      </c>
      <c r="NJ189" s="360">
        <f t="shared" si="562"/>
        <v>0</v>
      </c>
      <c r="NK189" s="361">
        <f t="shared" si="563"/>
        <v>0</v>
      </c>
      <c r="NL189" s="145">
        <f t="shared" si="717"/>
        <v>2.1655416036329322</v>
      </c>
      <c r="NM189" s="40"/>
      <c r="NN189" s="56">
        <f t="shared" si="718"/>
        <v>0.93019382935071393</v>
      </c>
      <c r="NO189" s="59"/>
      <c r="NP189" s="55">
        <f t="shared" si="564"/>
        <v>1.0513358596140072</v>
      </c>
      <c r="NQ189" s="40"/>
      <c r="NR189" s="56">
        <f t="shared" si="565"/>
        <v>1.0902412439647371</v>
      </c>
      <c r="NS189" s="60"/>
      <c r="NT189" s="25"/>
      <c r="NU189" s="86">
        <f t="shared" si="721"/>
        <v>0</v>
      </c>
      <c r="NV189" s="86">
        <f t="shared" si="721"/>
        <v>0</v>
      </c>
      <c r="NW189" s="86">
        <f t="shared" si="721"/>
        <v>0</v>
      </c>
      <c r="NX189" s="86">
        <f t="shared" si="719"/>
        <v>0</v>
      </c>
      <c r="NY189" s="87">
        <f t="shared" si="722"/>
        <v>0</v>
      </c>
      <c r="NZ189" s="87">
        <f t="shared" si="722"/>
        <v>0</v>
      </c>
      <c r="OA189" s="87">
        <f t="shared" si="722"/>
        <v>0</v>
      </c>
      <c r="OB189" s="87">
        <f t="shared" si="720"/>
        <v>0</v>
      </c>
      <c r="OC189" s="26"/>
    </row>
    <row r="190" spans="1:393" thickBot="1" x14ac:dyDescent="0.35">
      <c r="A190" s="136" t="s">
        <v>478</v>
      </c>
      <c r="B190" s="137" t="s">
        <v>479</v>
      </c>
      <c r="C190" s="133" t="s">
        <v>118</v>
      </c>
      <c r="D190" s="64">
        <f>VLOOKUP(B190,[1]УсіТ_1!$A$10:$G$556,6,FALSE)</f>
        <v>97.3</v>
      </c>
      <c r="E190" s="64">
        <f>VLOOKUP(B190,[1]УсіТ_1!$A$10:$G$556,7,FALSE)</f>
        <v>0</v>
      </c>
      <c r="F190" s="38"/>
      <c r="G190" s="38"/>
      <c r="H190" s="39"/>
      <c r="I190" s="256">
        <v>1.3343</v>
      </c>
      <c r="J190" s="62">
        <v>1.3343</v>
      </c>
      <c r="K190" s="257">
        <f t="shared" si="566"/>
        <v>0.99990000000000001</v>
      </c>
      <c r="L190" s="258">
        <f t="shared" si="567"/>
        <v>0.99990000000000001</v>
      </c>
      <c r="M190" s="63">
        <v>0</v>
      </c>
      <c r="N190" s="63">
        <v>0</v>
      </c>
      <c r="O190" s="63">
        <v>0.33439999999999998</v>
      </c>
      <c r="P190" s="63">
        <v>0</v>
      </c>
      <c r="Q190" s="63">
        <v>0</v>
      </c>
      <c r="R190" s="63">
        <v>0</v>
      </c>
      <c r="S190" s="63">
        <v>0.27050000000000002</v>
      </c>
      <c r="T190" s="63">
        <v>0</v>
      </c>
      <c r="U190" s="63">
        <v>0</v>
      </c>
      <c r="V190" s="63">
        <v>0.44979999999999998</v>
      </c>
      <c r="W190" s="63">
        <v>0</v>
      </c>
      <c r="X190" s="63">
        <v>0.27960000000000002</v>
      </c>
      <c r="Y190" s="63">
        <v>0</v>
      </c>
      <c r="Z190" s="63">
        <v>0</v>
      </c>
      <c r="AA190" s="63">
        <v>0</v>
      </c>
      <c r="AB190" s="259">
        <v>0</v>
      </c>
      <c r="AC190" s="144">
        <v>0</v>
      </c>
      <c r="AD190" s="70">
        <v>0</v>
      </c>
      <c r="AE190" s="70">
        <v>0</v>
      </c>
      <c r="AF190" s="68">
        <f t="shared" si="568"/>
        <v>0</v>
      </c>
      <c r="AG190" s="68">
        <f t="shared" si="569"/>
        <v>0</v>
      </c>
      <c r="AH190" s="71">
        <v>0</v>
      </c>
      <c r="AI190" s="71">
        <v>0</v>
      </c>
      <c r="AJ190" s="68">
        <f t="shared" si="570"/>
        <v>0</v>
      </c>
      <c r="AK190" s="68">
        <f t="shared" si="571"/>
        <v>0</v>
      </c>
      <c r="AL190" s="71">
        <v>0</v>
      </c>
      <c r="AM190" s="69">
        <f t="shared" si="572"/>
        <v>0</v>
      </c>
      <c r="AN190" s="260">
        <v>0</v>
      </c>
      <c r="AO190" s="71">
        <v>0</v>
      </c>
      <c r="AP190" s="71">
        <v>0</v>
      </c>
      <c r="AQ190" s="68">
        <f t="shared" si="573"/>
        <v>0</v>
      </c>
      <c r="AR190" s="68">
        <f t="shared" si="574"/>
        <v>0</v>
      </c>
      <c r="AS190" s="71">
        <v>0</v>
      </c>
      <c r="AT190" s="261">
        <f t="shared" si="485"/>
        <v>0</v>
      </c>
      <c r="AU190" s="71">
        <v>0</v>
      </c>
      <c r="AV190" s="68">
        <f t="shared" si="575"/>
        <v>0</v>
      </c>
      <c r="AW190" s="68">
        <f t="shared" si="576"/>
        <v>0</v>
      </c>
      <c r="AX190" s="71">
        <v>0</v>
      </c>
      <c r="AY190" s="69">
        <f t="shared" si="577"/>
        <v>0</v>
      </c>
      <c r="AZ190" s="260">
        <v>4</v>
      </c>
      <c r="BA190" s="260">
        <v>20.388666666666701</v>
      </c>
      <c r="BB190" s="260">
        <v>2.1262466666666699</v>
      </c>
      <c r="BC190" s="262">
        <f t="shared" si="578"/>
        <v>1.7009973333333361</v>
      </c>
      <c r="BD190" s="262">
        <f t="shared" si="486"/>
        <v>0.42524933333333381</v>
      </c>
      <c r="BE190" s="260">
        <v>0.79807066666666704</v>
      </c>
      <c r="BF190" s="262">
        <f t="shared" si="579"/>
        <v>0.63845653333333363</v>
      </c>
      <c r="BG190" s="262">
        <f t="shared" si="487"/>
        <v>0.15961413333333341</v>
      </c>
      <c r="BH190" s="260">
        <v>2.5139731010531809</v>
      </c>
      <c r="BI190" s="263">
        <f t="shared" si="580"/>
        <v>1.4720670052140943</v>
      </c>
      <c r="BJ190" s="68">
        <f t="shared" si="581"/>
        <v>3.4454001349933844E-2</v>
      </c>
      <c r="BK190" s="260">
        <v>1.2912383884256353</v>
      </c>
      <c r="BL190" s="69">
        <f t="shared" si="582"/>
        <v>32.54183458737463</v>
      </c>
      <c r="BM190" s="260">
        <v>0</v>
      </c>
      <c r="BN190" s="260">
        <v>0</v>
      </c>
      <c r="BO190" s="260">
        <v>0</v>
      </c>
      <c r="BP190" s="68">
        <f t="shared" si="583"/>
        <v>0</v>
      </c>
      <c r="BQ190" s="68">
        <f t="shared" si="584"/>
        <v>0</v>
      </c>
      <c r="BR190" s="260">
        <v>0</v>
      </c>
      <c r="BS190" s="260">
        <v>0</v>
      </c>
      <c r="BT190" s="68">
        <f t="shared" si="585"/>
        <v>0</v>
      </c>
      <c r="BU190" s="68">
        <f t="shared" si="586"/>
        <v>0</v>
      </c>
      <c r="BV190" s="260">
        <v>0</v>
      </c>
      <c r="BW190" s="69">
        <f t="shared" si="587"/>
        <v>0</v>
      </c>
      <c r="BX190" s="260">
        <v>0</v>
      </c>
      <c r="BY190" s="260">
        <v>0</v>
      </c>
      <c r="BZ190" s="263">
        <f t="shared" si="588"/>
        <v>0</v>
      </c>
      <c r="CA190" s="263">
        <f t="shared" si="589"/>
        <v>0</v>
      </c>
      <c r="CB190" s="260">
        <v>0</v>
      </c>
      <c r="CC190" s="264">
        <f t="shared" si="590"/>
        <v>0</v>
      </c>
      <c r="CD190" s="260">
        <v>0</v>
      </c>
      <c r="CE190" s="260">
        <v>0</v>
      </c>
      <c r="CF190" s="263">
        <f t="shared" si="591"/>
        <v>0</v>
      </c>
      <c r="CG190" s="263">
        <f t="shared" si="592"/>
        <v>0</v>
      </c>
      <c r="CH190" s="260">
        <v>0</v>
      </c>
      <c r="CI190" s="69">
        <f t="shared" si="593"/>
        <v>0</v>
      </c>
      <c r="CJ190" s="260">
        <v>12.29111346584564</v>
      </c>
      <c r="CK190" s="260">
        <v>2.7040454498941728</v>
      </c>
      <c r="CL190" s="260">
        <v>1.1677814326834119</v>
      </c>
      <c r="CM190" s="260">
        <v>0.94334797791059277</v>
      </c>
      <c r="CN190" s="260">
        <v>2.6905866597740262</v>
      </c>
      <c r="CO190" s="265">
        <f t="shared" si="594"/>
        <v>0.18898680698252759</v>
      </c>
      <c r="CP190" s="266">
        <f t="shared" si="595"/>
        <v>0.85792584350886547</v>
      </c>
      <c r="CQ190" s="260">
        <v>2.0332756690027325</v>
      </c>
      <c r="CR190" s="265">
        <f t="shared" si="596"/>
        <v>2.786604304368245E-2</v>
      </c>
      <c r="CS190" s="265">
        <f t="shared" si="597"/>
        <v>1.1905927010872261</v>
      </c>
      <c r="CT190" s="260">
        <v>1.0443401415701865</v>
      </c>
      <c r="CU190" s="267">
        <f t="shared" si="488"/>
        <v>26.317371382524204</v>
      </c>
      <c r="CV190" s="260">
        <v>0</v>
      </c>
      <c r="CW190" s="260">
        <v>0</v>
      </c>
      <c r="CX190" s="68">
        <f t="shared" si="598"/>
        <v>0</v>
      </c>
      <c r="CY190" s="68">
        <f t="shared" si="599"/>
        <v>0</v>
      </c>
      <c r="CZ190" s="260">
        <v>0</v>
      </c>
      <c r="DA190" s="69">
        <f t="shared" si="600"/>
        <v>0</v>
      </c>
      <c r="DB190" s="260">
        <v>0</v>
      </c>
      <c r="DC190" s="260">
        <v>0</v>
      </c>
      <c r="DD190" s="68">
        <f t="shared" si="601"/>
        <v>0</v>
      </c>
      <c r="DE190" s="68">
        <f t="shared" si="602"/>
        <v>0</v>
      </c>
      <c r="DF190" s="260">
        <v>0</v>
      </c>
      <c r="DG190" s="69">
        <f t="shared" si="603"/>
        <v>0</v>
      </c>
      <c r="DH190" s="260">
        <v>15.961732490879999</v>
      </c>
      <c r="DI190" s="260">
        <v>3.5115811479935997</v>
      </c>
      <c r="DJ190" s="260">
        <v>0.24986275899999988</v>
      </c>
      <c r="DK190" s="260">
        <v>11.620141253360639</v>
      </c>
      <c r="DL190" s="68">
        <f t="shared" si="604"/>
        <v>0.81619872163605123</v>
      </c>
      <c r="DM190" s="68">
        <f t="shared" si="605"/>
        <v>3.7052214803290799</v>
      </c>
      <c r="DN190" s="260">
        <v>3.38132258874526</v>
      </c>
      <c r="DO190" s="68">
        <f t="shared" si="606"/>
        <v>4.6341026078753789E-2</v>
      </c>
      <c r="DP190" s="68">
        <f t="shared" si="607"/>
        <v>1.979946967130142</v>
      </c>
      <c r="DQ190" s="260">
        <v>1.73673002872094</v>
      </c>
      <c r="DR190" s="264">
        <f t="shared" si="608"/>
        <v>43.753644322440529</v>
      </c>
      <c r="DS190" s="260">
        <v>0</v>
      </c>
      <c r="DT190" s="260">
        <v>0</v>
      </c>
      <c r="DU190" s="260">
        <v>0</v>
      </c>
      <c r="DV190" s="68">
        <f t="shared" si="609"/>
        <v>0</v>
      </c>
      <c r="DW190" s="68">
        <f t="shared" si="610"/>
        <v>0</v>
      </c>
      <c r="DX190" s="260">
        <v>0</v>
      </c>
      <c r="DY190" s="260">
        <v>0</v>
      </c>
      <c r="DZ190" s="260">
        <v>0</v>
      </c>
      <c r="EA190" s="260">
        <v>0</v>
      </c>
      <c r="EB190" s="68">
        <f t="shared" si="611"/>
        <v>0</v>
      </c>
      <c r="EC190" s="68">
        <f t="shared" si="612"/>
        <v>0</v>
      </c>
      <c r="ED190" s="267">
        <v>0</v>
      </c>
      <c r="EE190" s="69">
        <f t="shared" si="613"/>
        <v>0</v>
      </c>
      <c r="EF190" s="260">
        <v>4.4271288888888805</v>
      </c>
      <c r="EG190" s="260">
        <v>0.97396835555555394</v>
      </c>
      <c r="EH190" s="260">
        <v>10.862235861619467</v>
      </c>
      <c r="EI190" s="260">
        <v>3.2232409636644568</v>
      </c>
      <c r="EJ190" s="268">
        <f t="shared" si="614"/>
        <v>0.22640044528779144</v>
      </c>
      <c r="EK190" s="266">
        <f t="shared" si="615"/>
        <v>1.0277690601559759</v>
      </c>
      <c r="EL190" s="260">
        <v>2.1015471846145681</v>
      </c>
      <c r="EM190" s="268">
        <f t="shared" si="616"/>
        <v>2.8801704165142657E-2</v>
      </c>
      <c r="EN190" s="268">
        <f t="shared" si="617"/>
        <v>1.2305693601397989</v>
      </c>
      <c r="EO190" s="269">
        <f t="shared" si="618"/>
        <v>21.588121254342926</v>
      </c>
      <c r="EP190" s="69">
        <f t="shared" si="619"/>
        <v>27.201032780472087</v>
      </c>
      <c r="EQ190" s="260">
        <v>0</v>
      </c>
      <c r="ER190" s="260">
        <v>0</v>
      </c>
      <c r="ES190" s="260">
        <v>0</v>
      </c>
      <c r="ET190" s="68">
        <f t="shared" si="620"/>
        <v>0</v>
      </c>
      <c r="EU190" s="68">
        <f t="shared" si="621"/>
        <v>0</v>
      </c>
      <c r="EV190" s="260">
        <v>0</v>
      </c>
      <c r="EW190" s="260">
        <v>0</v>
      </c>
      <c r="EX190" s="68">
        <f t="shared" si="622"/>
        <v>0</v>
      </c>
      <c r="EY190" s="68">
        <f t="shared" si="623"/>
        <v>0</v>
      </c>
      <c r="EZ190" s="260">
        <v>0</v>
      </c>
      <c r="FA190" s="69">
        <f t="shared" si="624"/>
        <v>0</v>
      </c>
      <c r="FB190" s="260">
        <v>0</v>
      </c>
      <c r="FC190" s="260">
        <v>0</v>
      </c>
      <c r="FD190" s="68">
        <f t="shared" si="625"/>
        <v>0</v>
      </c>
      <c r="FE190" s="68">
        <f t="shared" si="626"/>
        <v>0</v>
      </c>
      <c r="FF190" s="260">
        <v>0</v>
      </c>
      <c r="FG190" s="69">
        <f t="shared" si="627"/>
        <v>0</v>
      </c>
      <c r="FH190" s="260">
        <v>0</v>
      </c>
      <c r="FI190" s="260">
        <v>0</v>
      </c>
      <c r="FJ190" s="68">
        <f t="shared" si="628"/>
        <v>0</v>
      </c>
      <c r="FK190" s="68">
        <f t="shared" si="629"/>
        <v>0</v>
      </c>
      <c r="FL190" s="260">
        <v>0</v>
      </c>
      <c r="FM190" s="69">
        <f t="shared" si="630"/>
        <v>0</v>
      </c>
      <c r="FN190" s="260">
        <v>0</v>
      </c>
      <c r="FO190" s="260">
        <v>0</v>
      </c>
      <c r="FP190" s="68">
        <f t="shared" si="631"/>
        <v>0</v>
      </c>
      <c r="FQ190" s="68">
        <f t="shared" si="632"/>
        <v>0</v>
      </c>
      <c r="FR190" s="260">
        <v>0</v>
      </c>
      <c r="FS190" s="264">
        <f t="shared" si="633"/>
        <v>0</v>
      </c>
      <c r="FT190" s="270">
        <f t="shared" si="489"/>
        <v>129.81388307281145</v>
      </c>
      <c r="FU190" s="271">
        <f t="shared" si="490"/>
        <v>39.869569799057849</v>
      </c>
      <c r="FV190" s="272">
        <f t="shared" si="634"/>
        <v>11.921395542058953</v>
      </c>
      <c r="FW190" s="272">
        <f t="shared" si="491"/>
        <v>3.2828018445772624</v>
      </c>
      <c r="FX190" s="272">
        <f t="shared" si="492"/>
        <v>20.388666666666701</v>
      </c>
      <c r="FY190" s="272">
        <f t="shared" si="493"/>
        <v>0</v>
      </c>
      <c r="FZ190" s="272">
        <f t="shared" si="494"/>
        <v>0</v>
      </c>
      <c r="GA190" s="272">
        <f t="shared" si="495"/>
        <v>0</v>
      </c>
      <c r="GB190" s="272">
        <f t="shared" si="496"/>
        <v>0</v>
      </c>
      <c r="GC190" s="272">
        <f t="shared" si="497"/>
        <v>0</v>
      </c>
      <c r="GD190" s="272">
        <f t="shared" si="498"/>
        <v>0</v>
      </c>
      <c r="GE190" s="272">
        <f t="shared" si="499"/>
        <v>17.533968876799122</v>
      </c>
      <c r="GF190" s="273">
        <f t="shared" si="500"/>
        <v>6.8209179884725835</v>
      </c>
      <c r="GG190" s="273">
        <f t="shared" si="501"/>
        <v>1.2315859739063704</v>
      </c>
      <c r="GH190" s="272">
        <f t="shared" si="635"/>
        <v>10.030118543415742</v>
      </c>
      <c r="GI190" s="274">
        <f t="shared" si="636"/>
        <v>7.1652747609569385</v>
      </c>
      <c r="GJ190" s="275">
        <f t="shared" si="502"/>
        <v>0.13746277463751275</v>
      </c>
      <c r="GK190" s="271">
        <f t="shared" si="637"/>
        <v>103.02652127257562</v>
      </c>
      <c r="GL190" s="276">
        <f t="shared" si="638"/>
        <v>129.81341680344528</v>
      </c>
      <c r="GM190" s="272">
        <f t="shared" si="639"/>
        <v>53.85576254848737</v>
      </c>
      <c r="GN190" s="272">
        <f t="shared" si="640"/>
        <v>4.6518505931211456</v>
      </c>
      <c r="GO190" s="277">
        <f t="shared" si="641"/>
        <v>0.52273688253534289</v>
      </c>
      <c r="GP190" s="278">
        <f t="shared" si="642"/>
        <v>4.5151971896768395E-2</v>
      </c>
      <c r="GQ190" s="279">
        <f t="shared" si="643"/>
        <v>1.0791324424083224</v>
      </c>
      <c r="GR190" s="280">
        <f t="shared" si="644"/>
        <v>103.02652127257562</v>
      </c>
      <c r="GS190" s="272">
        <f t="shared" si="645"/>
        <v>53.85576254848737</v>
      </c>
      <c r="GT190" s="272">
        <f t="shared" si="503"/>
        <v>4.6518505931211456</v>
      </c>
      <c r="GU190" s="73">
        <f t="shared" si="646"/>
        <v>0.52273688253534289</v>
      </c>
      <c r="GV190" s="74">
        <f t="shared" si="647"/>
        <v>4.5151971896768395E-2</v>
      </c>
      <c r="GW190" s="279">
        <f t="shared" si="648"/>
        <v>1.0791324424083224</v>
      </c>
      <c r="GX190" s="280">
        <f t="shared" si="649"/>
        <v>77.199668425452899</v>
      </c>
      <c r="GY190" s="272">
        <f t="shared" si="504"/>
        <v>52.059840802126175</v>
      </c>
      <c r="GZ190" s="272">
        <f t="shared" si="505"/>
        <v>2.2779427251045421</v>
      </c>
      <c r="HA190" s="73">
        <f t="shared" si="650"/>
        <v>0.67435316580921911</v>
      </c>
      <c r="HB190" s="74">
        <f t="shared" si="651"/>
        <v>2.950715685138227E-2</v>
      </c>
      <c r="HC190" s="279">
        <f t="shared" si="652"/>
        <v>1.0976351882939241</v>
      </c>
      <c r="HD190" s="280">
        <f t="shared" si="653"/>
        <v>77.199668425452899</v>
      </c>
      <c r="HE190" s="272">
        <f t="shared" si="506"/>
        <v>52.059840802126175</v>
      </c>
      <c r="HF190" s="272">
        <f t="shared" si="507"/>
        <v>2.2779427251045421</v>
      </c>
      <c r="HG190" s="73">
        <f t="shared" si="654"/>
        <v>0.67435316580921911</v>
      </c>
      <c r="HH190" s="74">
        <f t="shared" si="655"/>
        <v>2.950715685138227E-2</v>
      </c>
      <c r="HI190" s="281">
        <f t="shared" si="656"/>
        <v>1.0976351882939241</v>
      </c>
      <c r="HJ190" s="72">
        <f t="shared" si="508"/>
        <v>1.4398864179054247</v>
      </c>
      <c r="HK190" s="73">
        <f t="shared" si="657"/>
        <v>1.4398864179054247</v>
      </c>
      <c r="HL190" s="73">
        <f t="shared" si="509"/>
        <v>1.0975254247750947</v>
      </c>
      <c r="HM190" s="74">
        <f t="shared" si="658"/>
        <v>1.0975254247750947</v>
      </c>
      <c r="HN190" s="75"/>
      <c r="HO190" s="75"/>
      <c r="HP190" s="76">
        <f t="shared" si="659"/>
        <v>0</v>
      </c>
      <c r="HQ190" s="77">
        <f t="shared" si="660"/>
        <v>0</v>
      </c>
      <c r="HR190" s="77">
        <f t="shared" si="661"/>
        <v>0</v>
      </c>
      <c r="HS190" s="77">
        <f t="shared" si="662"/>
        <v>0</v>
      </c>
      <c r="HT190" s="282">
        <f t="shared" si="663"/>
        <v>0</v>
      </c>
      <c r="HU190" s="73"/>
      <c r="HV190" s="74"/>
      <c r="HW190" s="279"/>
      <c r="HX190" s="76">
        <f t="shared" si="664"/>
        <v>0</v>
      </c>
      <c r="HY190" s="77">
        <f t="shared" si="665"/>
        <v>0</v>
      </c>
      <c r="HZ190" s="77">
        <f t="shared" si="510"/>
        <v>0</v>
      </c>
      <c r="IA190" s="77">
        <f t="shared" si="666"/>
        <v>0</v>
      </c>
      <c r="IB190" s="282">
        <f t="shared" si="667"/>
        <v>0</v>
      </c>
      <c r="IC190" s="73"/>
      <c r="ID190" s="74"/>
      <c r="IE190" s="279"/>
      <c r="IF190" s="76">
        <f t="shared" si="511"/>
        <v>1.7959217463611949</v>
      </c>
      <c r="IG190" s="77">
        <f t="shared" si="668"/>
        <v>2.0437769065765035</v>
      </c>
      <c r="IH190" s="77">
        <f t="shared" si="512"/>
        <v>2.3739078680166035</v>
      </c>
      <c r="II190" s="77">
        <f t="shared" si="669"/>
        <v>2.741388805985574</v>
      </c>
      <c r="IJ190" s="282">
        <f t="shared" si="670"/>
        <v>25.826852847122723</v>
      </c>
      <c r="IK190" s="73">
        <f t="shared" si="671"/>
        <v>6.9536995350994626E-2</v>
      </c>
      <c r="IL190" s="74">
        <f t="shared" si="672"/>
        <v>9.1916265681634218E-2</v>
      </c>
      <c r="IM190" s="279">
        <f t="shared" si="673"/>
        <v>1.0238254386559078</v>
      </c>
      <c r="IN190" s="76">
        <f t="shared" si="513"/>
        <v>0</v>
      </c>
      <c r="IO190" s="77">
        <f t="shared" si="674"/>
        <v>0</v>
      </c>
      <c r="IP190" s="77">
        <f t="shared" si="514"/>
        <v>0</v>
      </c>
      <c r="IQ190" s="77">
        <f t="shared" si="675"/>
        <v>0</v>
      </c>
      <c r="IR190" s="282">
        <f t="shared" si="676"/>
        <v>0</v>
      </c>
      <c r="IS190" s="283"/>
      <c r="IT190" s="284"/>
      <c r="IU190" s="285"/>
      <c r="IV190" s="76">
        <f t="shared" si="515"/>
        <v>0</v>
      </c>
      <c r="IW190" s="77">
        <f t="shared" si="677"/>
        <v>0</v>
      </c>
      <c r="IX190" s="77">
        <f t="shared" si="678"/>
        <v>0</v>
      </c>
      <c r="IY190" s="77">
        <f t="shared" si="679"/>
        <v>0</v>
      </c>
      <c r="IZ190" s="282">
        <f t="shared" si="680"/>
        <v>0</v>
      </c>
      <c r="JA190" s="283"/>
      <c r="JB190" s="284"/>
      <c r="JC190" s="285"/>
      <c r="JD190" s="76">
        <f t="shared" si="516"/>
        <v>0</v>
      </c>
      <c r="JE190" s="77">
        <f t="shared" si="681"/>
        <v>0</v>
      </c>
      <c r="JF190" s="77">
        <f t="shared" si="517"/>
        <v>0</v>
      </c>
      <c r="JG190" s="77">
        <f t="shared" si="682"/>
        <v>0</v>
      </c>
      <c r="JH190" s="282">
        <f t="shared" si="683"/>
        <v>0</v>
      </c>
      <c r="JI190" s="283"/>
      <c r="JJ190" s="284"/>
      <c r="JK190" s="285"/>
      <c r="JL190" s="76">
        <f t="shared" si="518"/>
        <v>17.494351540147044</v>
      </c>
      <c r="JM190" s="77">
        <f t="shared" si="684"/>
        <v>19.908746996202737</v>
      </c>
      <c r="JN190" s="77">
        <f t="shared" si="519"/>
        <v>1.1602008279368028</v>
      </c>
      <c r="JO190" s="77">
        <f t="shared" si="685"/>
        <v>1.33979991610142</v>
      </c>
      <c r="JP190" s="282">
        <f t="shared" si="686"/>
        <v>20.886802684543021</v>
      </c>
      <c r="JQ190" s="73">
        <f t="shared" si="520"/>
        <v>0.83757920273233044</v>
      </c>
      <c r="JR190" s="74">
        <f t="shared" si="521"/>
        <v>5.5547076565978806E-2</v>
      </c>
      <c r="JS190" s="279">
        <f t="shared" si="687"/>
        <v>1.1241929932215025</v>
      </c>
      <c r="JT190" s="76">
        <f t="shared" si="522"/>
        <v>0</v>
      </c>
      <c r="JU190" s="77">
        <f t="shared" si="688"/>
        <v>0</v>
      </c>
      <c r="JV190" s="77">
        <f t="shared" si="523"/>
        <v>0</v>
      </c>
      <c r="JW190" s="77">
        <f t="shared" si="689"/>
        <v>0</v>
      </c>
      <c r="JX190" s="282">
        <f t="shared" si="690"/>
        <v>0</v>
      </c>
      <c r="JY190" s="73"/>
      <c r="JZ190" s="74"/>
      <c r="KA190" s="279"/>
      <c r="KB190" s="76">
        <f t="shared" si="524"/>
        <v>0</v>
      </c>
      <c r="KC190" s="77">
        <f t="shared" si="691"/>
        <v>0</v>
      </c>
      <c r="KD190" s="77">
        <f t="shared" si="525"/>
        <v>0</v>
      </c>
      <c r="KE190" s="77">
        <f t="shared" si="692"/>
        <v>0</v>
      </c>
      <c r="KF190" s="282">
        <f t="shared" si="693"/>
        <v>0</v>
      </c>
      <c r="KG190" s="73"/>
      <c r="KH190" s="74"/>
      <c r="KI190" s="279"/>
      <c r="KJ190" s="76">
        <f t="shared" si="526"/>
        <v>26.40921914477385</v>
      </c>
      <c r="KK190" s="77">
        <f t="shared" si="694"/>
        <v>30.05395547894409</v>
      </c>
      <c r="KL190" s="77">
        <f t="shared" si="527"/>
        <v>0.86253974771480502</v>
      </c>
      <c r="KM190" s="77">
        <f t="shared" si="695"/>
        <v>0.9960609006610569</v>
      </c>
      <c r="KN190" s="282">
        <f t="shared" si="696"/>
        <v>34.725114541619469</v>
      </c>
      <c r="KO190" s="73">
        <f t="shared" si="528"/>
        <v>0.76052216078715373</v>
      </c>
      <c r="KP190" s="74">
        <f t="shared" si="529"/>
        <v>2.4839075669023811E-2</v>
      </c>
      <c r="KQ190" s="279">
        <f t="shared" si="530"/>
        <v>1.1088047523237998</v>
      </c>
      <c r="KR190" s="76">
        <f t="shared" si="531"/>
        <v>0</v>
      </c>
      <c r="KS190" s="77">
        <f t="shared" si="697"/>
        <v>0</v>
      </c>
      <c r="KT190" s="77">
        <f t="shared" si="532"/>
        <v>0</v>
      </c>
      <c r="KU190" s="77">
        <f t="shared" si="698"/>
        <v>0</v>
      </c>
      <c r="KV190" s="282">
        <f t="shared" si="699"/>
        <v>0</v>
      </c>
      <c r="KW190" s="73"/>
      <c r="KX190" s="74"/>
      <c r="KY190" s="279"/>
      <c r="KZ190" s="76">
        <f t="shared" si="533"/>
        <v>8.1562701172052794</v>
      </c>
      <c r="LA190" s="77">
        <f t="shared" si="700"/>
        <v>9.2819169560807797</v>
      </c>
      <c r="LB190" s="77">
        <f t="shared" si="534"/>
        <v>0.25520214945293407</v>
      </c>
      <c r="LC190" s="77">
        <f t="shared" si="701"/>
        <v>0.29470744218824829</v>
      </c>
      <c r="LD190" s="286">
        <f t="shared" si="702"/>
        <v>21.588121254342926</v>
      </c>
      <c r="LE190" s="73">
        <f t="shared" si="535"/>
        <v>0.3778128731588658</v>
      </c>
      <c r="LF190" s="74">
        <f t="shared" si="536"/>
        <v>1.1821415418518392E-2</v>
      </c>
      <c r="LG190" s="279">
        <f t="shared" si="537"/>
        <v>1.0539719097314417</v>
      </c>
      <c r="LH190" s="76">
        <f t="shared" si="538"/>
        <v>0</v>
      </c>
      <c r="LI190" s="77">
        <f t="shared" si="703"/>
        <v>0</v>
      </c>
      <c r="LJ190" s="77">
        <f t="shared" si="539"/>
        <v>0</v>
      </c>
      <c r="LK190" s="77">
        <f t="shared" si="704"/>
        <v>0</v>
      </c>
      <c r="LL190" s="282">
        <f t="shared" si="705"/>
        <v>0</v>
      </c>
      <c r="LM190" s="73"/>
      <c r="LN190" s="74"/>
      <c r="LO190" s="279"/>
      <c r="LP190" s="76">
        <f t="shared" si="540"/>
        <v>0</v>
      </c>
      <c r="LQ190" s="77">
        <f t="shared" si="706"/>
        <v>0</v>
      </c>
      <c r="LR190" s="77">
        <f t="shared" si="541"/>
        <v>0</v>
      </c>
      <c r="LS190" s="77">
        <f t="shared" si="707"/>
        <v>0</v>
      </c>
      <c r="LT190" s="282">
        <f t="shared" si="708"/>
        <v>0</v>
      </c>
      <c r="LU190" s="73"/>
      <c r="LV190" s="74"/>
      <c r="LW190" s="279"/>
      <c r="LX190" s="76">
        <f t="shared" si="542"/>
        <v>0</v>
      </c>
      <c r="LY190" s="77">
        <f t="shared" si="709"/>
        <v>0</v>
      </c>
      <c r="LZ190" s="77">
        <f t="shared" si="543"/>
        <v>0</v>
      </c>
      <c r="MA190" s="77">
        <f t="shared" si="710"/>
        <v>0</v>
      </c>
      <c r="MB190" s="286">
        <f t="shared" si="711"/>
        <v>0</v>
      </c>
      <c r="MC190" s="73"/>
      <c r="MD190" s="74"/>
      <c r="ME190" s="279"/>
      <c r="MF190" s="76">
        <f t="shared" si="544"/>
        <v>0</v>
      </c>
      <c r="MG190" s="77">
        <f t="shared" si="712"/>
        <v>0</v>
      </c>
      <c r="MH190" s="77">
        <f t="shared" si="545"/>
        <v>0</v>
      </c>
      <c r="MI190" s="77">
        <f t="shared" si="713"/>
        <v>0</v>
      </c>
      <c r="MJ190" s="286">
        <f t="shared" si="714"/>
        <v>0</v>
      </c>
      <c r="MK190" s="73"/>
      <c r="ML190" s="74"/>
      <c r="MM190" s="279"/>
      <c r="MN190" s="287">
        <f t="shared" si="715"/>
        <v>1.079136891935178</v>
      </c>
      <c r="MO190" s="288">
        <f t="shared" si="715"/>
        <v>0</v>
      </c>
      <c r="MP190" s="288">
        <f t="shared" si="715"/>
        <v>1.0976348917117438</v>
      </c>
      <c r="MQ190" s="289">
        <f t="shared" si="546"/>
        <v>0</v>
      </c>
      <c r="MR190" s="290">
        <f t="shared" si="716"/>
        <v>1.4398923549091081</v>
      </c>
      <c r="MS190" s="291"/>
      <c r="MT190" s="291">
        <f t="shared" si="547"/>
        <v>1.0975251282225726</v>
      </c>
      <c r="MU190" s="292"/>
      <c r="MV190" s="359">
        <f t="shared" si="548"/>
        <v>0</v>
      </c>
      <c r="MW190" s="360">
        <f t="shared" si="549"/>
        <v>0</v>
      </c>
      <c r="MX190" s="360">
        <f t="shared" si="550"/>
        <v>0.34236722668653552</v>
      </c>
      <c r="MY190" s="360">
        <f t="shared" si="551"/>
        <v>0</v>
      </c>
      <c r="MZ190" s="360">
        <f t="shared" si="552"/>
        <v>0</v>
      </c>
      <c r="NA190" s="360">
        <f t="shared" si="553"/>
        <v>0</v>
      </c>
      <c r="NB190" s="360">
        <f t="shared" si="554"/>
        <v>0.30409420466641646</v>
      </c>
      <c r="NC190" s="360">
        <f t="shared" si="555"/>
        <v>0</v>
      </c>
      <c r="ND190" s="360">
        <f t="shared" si="556"/>
        <v>0</v>
      </c>
      <c r="NE190" s="360">
        <f t="shared" si="557"/>
        <v>0.49874037759524514</v>
      </c>
      <c r="NF190" s="360">
        <f t="shared" si="558"/>
        <v>0</v>
      </c>
      <c r="NG190" s="360">
        <f t="shared" si="559"/>
        <v>0.2946905459609111</v>
      </c>
      <c r="NH190" s="360">
        <f t="shared" si="560"/>
        <v>0</v>
      </c>
      <c r="NI190" s="360">
        <f t="shared" si="561"/>
        <v>0</v>
      </c>
      <c r="NJ190" s="360">
        <f t="shared" si="562"/>
        <v>0</v>
      </c>
      <c r="NK190" s="361">
        <f t="shared" si="563"/>
        <v>0</v>
      </c>
      <c r="NL190" s="145">
        <f t="shared" si="717"/>
        <v>1.4398923549091081</v>
      </c>
      <c r="NM190" s="40"/>
      <c r="NN190" s="56">
        <f t="shared" si="718"/>
        <v>1.0975251282225726</v>
      </c>
      <c r="NO190" s="59"/>
      <c r="NP190" s="55">
        <f t="shared" si="564"/>
        <v>1.079136891935178</v>
      </c>
      <c r="NQ190" s="40"/>
      <c r="NR190" s="56">
        <f t="shared" si="565"/>
        <v>1.0976348917117438</v>
      </c>
      <c r="NS190" s="60"/>
      <c r="NT190" s="25"/>
      <c r="NU190" s="86">
        <f t="shared" si="721"/>
        <v>0</v>
      </c>
      <c r="NV190" s="86">
        <f t="shared" si="721"/>
        <v>0</v>
      </c>
      <c r="NW190" s="86">
        <f t="shared" si="721"/>
        <v>0</v>
      </c>
      <c r="NX190" s="86">
        <f t="shared" si="719"/>
        <v>0</v>
      </c>
      <c r="NY190" s="87">
        <f t="shared" si="722"/>
        <v>0</v>
      </c>
      <c r="NZ190" s="87">
        <f t="shared" si="722"/>
        <v>0</v>
      </c>
      <c r="OA190" s="87">
        <f t="shared" si="722"/>
        <v>0</v>
      </c>
      <c r="OB190" s="87">
        <f t="shared" si="720"/>
        <v>0</v>
      </c>
      <c r="OC190" s="26"/>
    </row>
    <row r="191" spans="1:393" thickBot="1" x14ac:dyDescent="0.35">
      <c r="A191" s="136" t="s">
        <v>480</v>
      </c>
      <c r="B191" s="137" t="s">
        <v>481</v>
      </c>
      <c r="C191" s="133" t="s">
        <v>118</v>
      </c>
      <c r="D191" s="64">
        <f>VLOOKUP(B191,[1]УсіТ_1!$A$10:$G$556,6,FALSE)</f>
        <v>155.30000000000001</v>
      </c>
      <c r="E191" s="64">
        <f>VLOOKUP(B191,[1]УсіТ_1!$A$10:$G$556,7,FALSE)</f>
        <v>84.8</v>
      </c>
      <c r="F191" s="38"/>
      <c r="G191" s="38"/>
      <c r="H191" s="39"/>
      <c r="I191" s="256">
        <v>1.0621</v>
      </c>
      <c r="J191" s="62">
        <v>1.0621</v>
      </c>
      <c r="K191" s="257">
        <f t="shared" si="566"/>
        <v>0.74780000000000002</v>
      </c>
      <c r="L191" s="258">
        <f t="shared" si="567"/>
        <v>0.74780000000000002</v>
      </c>
      <c r="M191" s="63">
        <v>0</v>
      </c>
      <c r="N191" s="63">
        <v>0</v>
      </c>
      <c r="O191" s="63">
        <v>0.31430000000000002</v>
      </c>
      <c r="P191" s="63">
        <v>0</v>
      </c>
      <c r="Q191" s="63">
        <v>0</v>
      </c>
      <c r="R191" s="63">
        <v>0</v>
      </c>
      <c r="S191" s="63">
        <v>0.26579999999999998</v>
      </c>
      <c r="T191" s="63">
        <v>0</v>
      </c>
      <c r="U191" s="63">
        <v>0</v>
      </c>
      <c r="V191" s="63">
        <v>8.8300000000000003E-2</v>
      </c>
      <c r="W191" s="63">
        <v>0</v>
      </c>
      <c r="X191" s="63">
        <v>0.39369999999999999</v>
      </c>
      <c r="Y191" s="63">
        <v>0</v>
      </c>
      <c r="Z191" s="63">
        <v>0</v>
      </c>
      <c r="AA191" s="63">
        <v>0</v>
      </c>
      <c r="AB191" s="259">
        <v>0</v>
      </c>
      <c r="AC191" s="144">
        <v>0</v>
      </c>
      <c r="AD191" s="70">
        <v>0</v>
      </c>
      <c r="AE191" s="70">
        <v>0</v>
      </c>
      <c r="AF191" s="68">
        <f t="shared" si="568"/>
        <v>0</v>
      </c>
      <c r="AG191" s="68">
        <f t="shared" si="569"/>
        <v>0</v>
      </c>
      <c r="AH191" s="71">
        <v>0</v>
      </c>
      <c r="AI191" s="71">
        <v>0</v>
      </c>
      <c r="AJ191" s="68">
        <f t="shared" si="570"/>
        <v>0</v>
      </c>
      <c r="AK191" s="68">
        <f t="shared" si="571"/>
        <v>0</v>
      </c>
      <c r="AL191" s="71">
        <v>0</v>
      </c>
      <c r="AM191" s="69">
        <f t="shared" si="572"/>
        <v>0</v>
      </c>
      <c r="AN191" s="260">
        <v>0</v>
      </c>
      <c r="AO191" s="71">
        <v>0</v>
      </c>
      <c r="AP191" s="71">
        <v>0</v>
      </c>
      <c r="AQ191" s="68">
        <f t="shared" si="573"/>
        <v>0</v>
      </c>
      <c r="AR191" s="68">
        <f t="shared" si="574"/>
        <v>0</v>
      </c>
      <c r="AS191" s="71">
        <v>0</v>
      </c>
      <c r="AT191" s="261">
        <f t="shared" si="485"/>
        <v>0</v>
      </c>
      <c r="AU191" s="71">
        <v>0</v>
      </c>
      <c r="AV191" s="68">
        <f t="shared" si="575"/>
        <v>0</v>
      </c>
      <c r="AW191" s="68">
        <f t="shared" si="576"/>
        <v>0</v>
      </c>
      <c r="AX191" s="71">
        <v>0</v>
      </c>
      <c r="AY191" s="69">
        <f t="shared" si="577"/>
        <v>0</v>
      </c>
      <c r="AZ191" s="260">
        <v>6</v>
      </c>
      <c r="BA191" s="260">
        <v>30.583000000000101</v>
      </c>
      <c r="BB191" s="260">
        <v>3.18937000000001</v>
      </c>
      <c r="BC191" s="262">
        <f t="shared" si="578"/>
        <v>2.5514960000000082</v>
      </c>
      <c r="BD191" s="262">
        <f t="shared" si="486"/>
        <v>0.63787400000000183</v>
      </c>
      <c r="BE191" s="260">
        <v>1.197106</v>
      </c>
      <c r="BF191" s="262">
        <f t="shared" si="579"/>
        <v>0.9576848</v>
      </c>
      <c r="BG191" s="262">
        <f t="shared" si="487"/>
        <v>0.2394212</v>
      </c>
      <c r="BH191" s="260">
        <v>3.7709596515797772</v>
      </c>
      <c r="BI191" s="263">
        <f t="shared" si="580"/>
        <v>2.2081005078211451</v>
      </c>
      <c r="BJ191" s="68">
        <f t="shared" si="581"/>
        <v>5.1681002024900849E-2</v>
      </c>
      <c r="BK191" s="260">
        <v>1.9368575826384555</v>
      </c>
      <c r="BL191" s="69">
        <f t="shared" si="582"/>
        <v>48.812751881062006</v>
      </c>
      <c r="BM191" s="260">
        <v>0</v>
      </c>
      <c r="BN191" s="260">
        <v>0</v>
      </c>
      <c r="BO191" s="260">
        <v>0</v>
      </c>
      <c r="BP191" s="68">
        <f t="shared" si="583"/>
        <v>0</v>
      </c>
      <c r="BQ191" s="68">
        <f t="shared" si="584"/>
        <v>0</v>
      </c>
      <c r="BR191" s="260">
        <v>0</v>
      </c>
      <c r="BS191" s="260">
        <v>0</v>
      </c>
      <c r="BT191" s="68">
        <f t="shared" si="585"/>
        <v>0</v>
      </c>
      <c r="BU191" s="68">
        <f t="shared" si="586"/>
        <v>0</v>
      </c>
      <c r="BV191" s="260">
        <v>0</v>
      </c>
      <c r="BW191" s="69">
        <f t="shared" si="587"/>
        <v>0</v>
      </c>
      <c r="BX191" s="260">
        <v>0</v>
      </c>
      <c r="BY191" s="260">
        <v>0</v>
      </c>
      <c r="BZ191" s="263">
        <f t="shared" si="588"/>
        <v>0</v>
      </c>
      <c r="CA191" s="263">
        <f t="shared" si="589"/>
        <v>0</v>
      </c>
      <c r="CB191" s="260">
        <v>0</v>
      </c>
      <c r="CC191" s="264">
        <f t="shared" si="590"/>
        <v>0</v>
      </c>
      <c r="CD191" s="260">
        <v>0</v>
      </c>
      <c r="CE191" s="260">
        <v>0</v>
      </c>
      <c r="CF191" s="263">
        <f t="shared" si="591"/>
        <v>0</v>
      </c>
      <c r="CG191" s="263">
        <f t="shared" si="592"/>
        <v>0</v>
      </c>
      <c r="CH191" s="260">
        <v>0</v>
      </c>
      <c r="CI191" s="69">
        <f t="shared" si="593"/>
        <v>0</v>
      </c>
      <c r="CJ191" s="260">
        <v>19.361458594510054</v>
      </c>
      <c r="CK191" s="260">
        <v>4.2595216687416766</v>
      </c>
      <c r="CL191" s="260">
        <v>1.8425542359357718</v>
      </c>
      <c r="CM191" s="260">
        <v>1.5056725690597645</v>
      </c>
      <c r="CN191" s="260">
        <v>4.1078124170897352</v>
      </c>
      <c r="CO191" s="265">
        <f t="shared" si="594"/>
        <v>0.28853274417638297</v>
      </c>
      <c r="CP191" s="266">
        <f t="shared" si="595"/>
        <v>1.309825282938067</v>
      </c>
      <c r="CQ191" s="260">
        <v>3.1891486493228527</v>
      </c>
      <c r="CR191" s="265">
        <f t="shared" si="596"/>
        <v>4.3707282238969698E-2</v>
      </c>
      <c r="CS191" s="265">
        <f t="shared" si="597"/>
        <v>1.8674187482055937</v>
      </c>
      <c r="CT191" s="260">
        <v>1.6380247905861947</v>
      </c>
      <c r="CU191" s="267">
        <f t="shared" si="488"/>
        <v>41.278224427423545</v>
      </c>
      <c r="CV191" s="260">
        <v>0</v>
      </c>
      <c r="CW191" s="260">
        <v>0</v>
      </c>
      <c r="CX191" s="68">
        <f t="shared" si="598"/>
        <v>0</v>
      </c>
      <c r="CY191" s="68">
        <f t="shared" si="599"/>
        <v>0</v>
      </c>
      <c r="CZ191" s="260">
        <v>0</v>
      </c>
      <c r="DA191" s="69">
        <f t="shared" si="600"/>
        <v>0</v>
      </c>
      <c r="DB191" s="260">
        <v>0</v>
      </c>
      <c r="DC191" s="260">
        <v>0</v>
      </c>
      <c r="DD191" s="68">
        <f t="shared" si="601"/>
        <v>0</v>
      </c>
      <c r="DE191" s="68">
        <f t="shared" si="602"/>
        <v>0</v>
      </c>
      <c r="DF191" s="260">
        <v>0</v>
      </c>
      <c r="DG191" s="69">
        <f t="shared" si="603"/>
        <v>0</v>
      </c>
      <c r="DH191" s="260">
        <v>5.0091746193296007</v>
      </c>
      <c r="DI191" s="260">
        <v>1.1020184162525122</v>
      </c>
      <c r="DJ191" s="260">
        <v>7.5294664741666628E-2</v>
      </c>
      <c r="DK191" s="260">
        <v>3.6466791228719493</v>
      </c>
      <c r="DL191" s="68">
        <f t="shared" si="604"/>
        <v>0.25614274159052569</v>
      </c>
      <c r="DM191" s="68">
        <f t="shared" si="605"/>
        <v>1.1627873984771955</v>
      </c>
      <c r="DN191" s="260">
        <v>1.06007936713722</v>
      </c>
      <c r="DO191" s="68">
        <f t="shared" si="606"/>
        <v>1.45283877266156E-2</v>
      </c>
      <c r="DP191" s="68">
        <f t="shared" si="607"/>
        <v>0.62073371374466768</v>
      </c>
      <c r="DQ191" s="260">
        <v>0.54448270504053997</v>
      </c>
      <c r="DR191" s="264">
        <f t="shared" si="608"/>
        <v>13.725274674448187</v>
      </c>
      <c r="DS191" s="260">
        <v>0</v>
      </c>
      <c r="DT191" s="260">
        <v>0</v>
      </c>
      <c r="DU191" s="260">
        <v>0</v>
      </c>
      <c r="DV191" s="68">
        <f t="shared" si="609"/>
        <v>0</v>
      </c>
      <c r="DW191" s="68">
        <f t="shared" si="610"/>
        <v>0</v>
      </c>
      <c r="DX191" s="260">
        <v>0</v>
      </c>
      <c r="DY191" s="260">
        <v>0</v>
      </c>
      <c r="DZ191" s="260">
        <v>0</v>
      </c>
      <c r="EA191" s="260">
        <v>0</v>
      </c>
      <c r="EB191" s="68">
        <f t="shared" si="611"/>
        <v>0</v>
      </c>
      <c r="EC191" s="68">
        <f t="shared" si="612"/>
        <v>0</v>
      </c>
      <c r="ED191" s="267">
        <v>0</v>
      </c>
      <c r="EE191" s="69">
        <f t="shared" si="613"/>
        <v>0</v>
      </c>
      <c r="EF191" s="260">
        <v>9.8159411111110799</v>
      </c>
      <c r="EG191" s="260">
        <v>2.1595070444444402</v>
      </c>
      <c r="EH191" s="260">
        <v>24.683700306063866</v>
      </c>
      <c r="EI191" s="260">
        <v>7.146650635281607</v>
      </c>
      <c r="EJ191" s="268">
        <f t="shared" si="614"/>
        <v>0.50198074062218001</v>
      </c>
      <c r="EK191" s="266">
        <f t="shared" si="615"/>
        <v>2.2787953148671636</v>
      </c>
      <c r="EL191" s="260">
        <v>4.7242759775252283</v>
      </c>
      <c r="EM191" s="268">
        <f t="shared" si="616"/>
        <v>6.4746202271983258E-2</v>
      </c>
      <c r="EN191" s="268">
        <f t="shared" si="617"/>
        <v>2.7663186957438075</v>
      </c>
      <c r="EO191" s="269">
        <f t="shared" si="618"/>
        <v>48.530075074426229</v>
      </c>
      <c r="EP191" s="69">
        <f t="shared" si="619"/>
        <v>61.147894593777053</v>
      </c>
      <c r="EQ191" s="260">
        <v>0</v>
      </c>
      <c r="ER191" s="260">
        <v>0</v>
      </c>
      <c r="ES191" s="260">
        <v>0</v>
      </c>
      <c r="ET191" s="68">
        <f t="shared" si="620"/>
        <v>0</v>
      </c>
      <c r="EU191" s="68">
        <f t="shared" si="621"/>
        <v>0</v>
      </c>
      <c r="EV191" s="260">
        <v>0</v>
      </c>
      <c r="EW191" s="260">
        <v>0</v>
      </c>
      <c r="EX191" s="68">
        <f t="shared" si="622"/>
        <v>0</v>
      </c>
      <c r="EY191" s="68">
        <f t="shared" si="623"/>
        <v>0</v>
      </c>
      <c r="EZ191" s="260">
        <v>0</v>
      </c>
      <c r="FA191" s="69">
        <f t="shared" si="624"/>
        <v>0</v>
      </c>
      <c r="FB191" s="260">
        <v>0</v>
      </c>
      <c r="FC191" s="260">
        <v>0</v>
      </c>
      <c r="FD191" s="68">
        <f t="shared" si="625"/>
        <v>0</v>
      </c>
      <c r="FE191" s="68">
        <f t="shared" si="626"/>
        <v>0</v>
      </c>
      <c r="FF191" s="260">
        <v>0</v>
      </c>
      <c r="FG191" s="69">
        <f t="shared" si="627"/>
        <v>0</v>
      </c>
      <c r="FH191" s="260">
        <v>0</v>
      </c>
      <c r="FI191" s="260">
        <v>0</v>
      </c>
      <c r="FJ191" s="68">
        <f t="shared" si="628"/>
        <v>0</v>
      </c>
      <c r="FK191" s="68">
        <f t="shared" si="629"/>
        <v>0</v>
      </c>
      <c r="FL191" s="260">
        <v>0</v>
      </c>
      <c r="FM191" s="69">
        <f t="shared" si="630"/>
        <v>0</v>
      </c>
      <c r="FN191" s="260">
        <v>0</v>
      </c>
      <c r="FO191" s="260">
        <v>0</v>
      </c>
      <c r="FP191" s="68">
        <f t="shared" si="631"/>
        <v>0</v>
      </c>
      <c r="FQ191" s="68">
        <f t="shared" si="632"/>
        <v>0</v>
      </c>
      <c r="FR191" s="260">
        <v>0</v>
      </c>
      <c r="FS191" s="264">
        <f t="shared" si="633"/>
        <v>0</v>
      </c>
      <c r="FT191" s="270">
        <f t="shared" si="489"/>
        <v>164.96414557671079</v>
      </c>
      <c r="FU191" s="271">
        <f t="shared" si="490"/>
        <v>41.707621454389361</v>
      </c>
      <c r="FV191" s="272">
        <f t="shared" si="634"/>
        <v>25.973171837681541</v>
      </c>
      <c r="FW191" s="272">
        <f t="shared" si="491"/>
        <v>5.0148533690597725</v>
      </c>
      <c r="FX191" s="272">
        <f t="shared" si="492"/>
        <v>30.583000000000101</v>
      </c>
      <c r="FY191" s="272">
        <f t="shared" si="493"/>
        <v>0</v>
      </c>
      <c r="FZ191" s="272">
        <f t="shared" si="494"/>
        <v>0</v>
      </c>
      <c r="GA191" s="272">
        <f t="shared" si="495"/>
        <v>0</v>
      </c>
      <c r="GB191" s="272">
        <f t="shared" si="496"/>
        <v>0</v>
      </c>
      <c r="GC191" s="272">
        <f t="shared" si="497"/>
        <v>0</v>
      </c>
      <c r="GD191" s="272">
        <f t="shared" si="498"/>
        <v>0</v>
      </c>
      <c r="GE191" s="272">
        <f t="shared" si="499"/>
        <v>14.90114217524329</v>
      </c>
      <c r="GF191" s="273">
        <f t="shared" si="500"/>
        <v>5.7967177554645595</v>
      </c>
      <c r="GG191" s="273">
        <f t="shared" si="501"/>
        <v>1.0466562263890888</v>
      </c>
      <c r="GH191" s="272">
        <f t="shared" si="635"/>
        <v>12.744463645565077</v>
      </c>
      <c r="GI191" s="274">
        <f t="shared" si="636"/>
        <v>9.1043374319285615</v>
      </c>
      <c r="GJ191" s="275">
        <f t="shared" si="502"/>
        <v>0.1746628742624694</v>
      </c>
      <c r="GK191" s="271">
        <f t="shared" si="637"/>
        <v>130.92425248193916</v>
      </c>
      <c r="GL191" s="276">
        <f t="shared" si="638"/>
        <v>164.96455812724335</v>
      </c>
      <c r="GM191" s="272">
        <f t="shared" si="639"/>
        <v>56.608676641782488</v>
      </c>
      <c r="GN191" s="272">
        <f t="shared" si="640"/>
        <v>6.2361724697113301</v>
      </c>
      <c r="GO191" s="277">
        <f t="shared" si="641"/>
        <v>0.43237731412361191</v>
      </c>
      <c r="GP191" s="278">
        <f t="shared" si="642"/>
        <v>4.7631911975755614E-2</v>
      </c>
      <c r="GQ191" s="279">
        <f t="shared" si="643"/>
        <v>1.0670458130960465</v>
      </c>
      <c r="GR191" s="280">
        <f t="shared" si="644"/>
        <v>130.92425248193916</v>
      </c>
      <c r="GS191" s="272">
        <f t="shared" si="645"/>
        <v>56.608676641782488</v>
      </c>
      <c r="GT191" s="272">
        <f t="shared" si="503"/>
        <v>6.2361724697113301</v>
      </c>
      <c r="GU191" s="73">
        <f t="shared" si="646"/>
        <v>0.43237731412361191</v>
      </c>
      <c r="GV191" s="74">
        <f t="shared" si="647"/>
        <v>4.7631911975755614E-2</v>
      </c>
      <c r="GW191" s="279">
        <f t="shared" si="648"/>
        <v>1.0670458130960465</v>
      </c>
      <c r="GX191" s="280">
        <f t="shared" si="649"/>
        <v>92.183973211255022</v>
      </c>
      <c r="GY191" s="272">
        <f t="shared" si="504"/>
        <v>53.914794022240692</v>
      </c>
      <c r="GZ191" s="272">
        <f t="shared" si="505"/>
        <v>2.6753106676864209</v>
      </c>
      <c r="HA191" s="73">
        <f t="shared" si="650"/>
        <v>0.58486081847097116</v>
      </c>
      <c r="HB191" s="74">
        <f t="shared" si="651"/>
        <v>2.9021429370976431E-2</v>
      </c>
      <c r="HC191" s="279">
        <f t="shared" si="652"/>
        <v>1.085209158823806</v>
      </c>
      <c r="HD191" s="280">
        <f t="shared" si="653"/>
        <v>92.183973211255022</v>
      </c>
      <c r="HE191" s="272">
        <f t="shared" si="506"/>
        <v>53.914794022240692</v>
      </c>
      <c r="HF191" s="272">
        <f t="shared" si="507"/>
        <v>2.6753106676864209</v>
      </c>
      <c r="HG191" s="73">
        <f t="shared" si="654"/>
        <v>0.58486081847097116</v>
      </c>
      <c r="HH191" s="74">
        <f t="shared" si="655"/>
        <v>2.9021429370976431E-2</v>
      </c>
      <c r="HI191" s="281">
        <f t="shared" si="656"/>
        <v>1.085209158823806</v>
      </c>
      <c r="HJ191" s="72">
        <f t="shared" si="508"/>
        <v>1.133309358089311</v>
      </c>
      <c r="HK191" s="73">
        <f t="shared" si="657"/>
        <v>1.133309358089311</v>
      </c>
      <c r="HL191" s="73">
        <f t="shared" si="509"/>
        <v>0.8115194089684421</v>
      </c>
      <c r="HM191" s="74">
        <f t="shared" si="658"/>
        <v>0.8115194089684421</v>
      </c>
      <c r="HN191" s="75"/>
      <c r="HO191" s="75"/>
      <c r="HP191" s="76">
        <f t="shared" si="659"/>
        <v>0</v>
      </c>
      <c r="HQ191" s="77">
        <f t="shared" si="660"/>
        <v>0</v>
      </c>
      <c r="HR191" s="77">
        <f t="shared" si="661"/>
        <v>0</v>
      </c>
      <c r="HS191" s="77">
        <f t="shared" si="662"/>
        <v>0</v>
      </c>
      <c r="HT191" s="282">
        <f t="shared" si="663"/>
        <v>0</v>
      </c>
      <c r="HU191" s="73"/>
      <c r="HV191" s="74"/>
      <c r="HW191" s="279"/>
      <c r="HX191" s="76">
        <f t="shared" si="664"/>
        <v>0</v>
      </c>
      <c r="HY191" s="77">
        <f t="shared" si="665"/>
        <v>0</v>
      </c>
      <c r="HZ191" s="77">
        <f t="shared" si="510"/>
        <v>0</v>
      </c>
      <c r="IA191" s="77">
        <f t="shared" si="666"/>
        <v>0</v>
      </c>
      <c r="IB191" s="282">
        <f t="shared" si="667"/>
        <v>0</v>
      </c>
      <c r="IC191" s="73"/>
      <c r="ID191" s="74"/>
      <c r="IE191" s="279"/>
      <c r="IF191" s="76">
        <f t="shared" si="511"/>
        <v>2.6938826195417969</v>
      </c>
      <c r="IG191" s="77">
        <f t="shared" si="668"/>
        <v>3.0656653598647603</v>
      </c>
      <c r="IH191" s="77">
        <f t="shared" si="512"/>
        <v>3.5608618020249092</v>
      </c>
      <c r="II191" s="77">
        <f t="shared" si="669"/>
        <v>4.1120832089783654</v>
      </c>
      <c r="IJ191" s="282">
        <f t="shared" si="670"/>
        <v>38.740279270684134</v>
      </c>
      <c r="IK191" s="73">
        <f t="shared" si="671"/>
        <v>6.953699535099464E-2</v>
      </c>
      <c r="IL191" s="74">
        <f t="shared" si="672"/>
        <v>9.1916265681634204E-2</v>
      </c>
      <c r="IM191" s="279">
        <f t="shared" si="673"/>
        <v>1.0238254386559078</v>
      </c>
      <c r="IN191" s="76">
        <f t="shared" si="513"/>
        <v>0</v>
      </c>
      <c r="IO191" s="77">
        <f t="shared" si="674"/>
        <v>0</v>
      </c>
      <c r="IP191" s="77">
        <f t="shared" si="514"/>
        <v>0</v>
      </c>
      <c r="IQ191" s="77">
        <f t="shared" si="675"/>
        <v>0</v>
      </c>
      <c r="IR191" s="282">
        <f t="shared" si="676"/>
        <v>0</v>
      </c>
      <c r="IS191" s="283"/>
      <c r="IT191" s="284"/>
      <c r="IU191" s="285"/>
      <c r="IV191" s="76">
        <f t="shared" si="515"/>
        <v>0</v>
      </c>
      <c r="IW191" s="77">
        <f t="shared" si="677"/>
        <v>0</v>
      </c>
      <c r="IX191" s="77">
        <f t="shared" si="678"/>
        <v>0</v>
      </c>
      <c r="IY191" s="77">
        <f t="shared" si="679"/>
        <v>0</v>
      </c>
      <c r="IZ191" s="282">
        <f t="shared" si="680"/>
        <v>0</v>
      </c>
      <c r="JA191" s="283"/>
      <c r="JB191" s="284"/>
      <c r="JC191" s="285"/>
      <c r="JD191" s="76">
        <f t="shared" si="516"/>
        <v>0</v>
      </c>
      <c r="JE191" s="77">
        <f t="shared" si="681"/>
        <v>0</v>
      </c>
      <c r="JF191" s="77">
        <f t="shared" si="517"/>
        <v>0</v>
      </c>
      <c r="JG191" s="77">
        <f t="shared" si="682"/>
        <v>0</v>
      </c>
      <c r="JH191" s="282">
        <f t="shared" si="683"/>
        <v>0</v>
      </c>
      <c r="JI191" s="283"/>
      <c r="JJ191" s="284"/>
      <c r="JK191" s="285"/>
      <c r="JL191" s="76">
        <f t="shared" si="518"/>
        <v>27.497217981246997</v>
      </c>
      <c r="JM191" s="77">
        <f t="shared" si="684"/>
        <v>31.292109034838894</v>
      </c>
      <c r="JN191" s="77">
        <f t="shared" si="519"/>
        <v>1.8379125954751172</v>
      </c>
      <c r="JO191" s="77">
        <f t="shared" si="685"/>
        <v>2.1224214652546656</v>
      </c>
      <c r="JP191" s="282">
        <f t="shared" si="686"/>
        <v>32.760495577320278</v>
      </c>
      <c r="JQ191" s="73">
        <f t="shared" si="520"/>
        <v>0.83934072109345659</v>
      </c>
      <c r="JR191" s="74">
        <f t="shared" si="521"/>
        <v>5.6101489403215361E-2</v>
      </c>
      <c r="JS191" s="279">
        <f t="shared" si="687"/>
        <v>1.1245219234777257</v>
      </c>
      <c r="JT191" s="76">
        <f t="shared" si="522"/>
        <v>0</v>
      </c>
      <c r="JU191" s="77">
        <f t="shared" si="688"/>
        <v>0</v>
      </c>
      <c r="JV191" s="77">
        <f t="shared" si="523"/>
        <v>0</v>
      </c>
      <c r="JW191" s="77">
        <f t="shared" si="689"/>
        <v>0</v>
      </c>
      <c r="JX191" s="282">
        <f t="shared" si="690"/>
        <v>0</v>
      </c>
      <c r="JY191" s="73"/>
      <c r="JZ191" s="74"/>
      <c r="KA191" s="279"/>
      <c r="KB191" s="76">
        <f t="shared" si="524"/>
        <v>0</v>
      </c>
      <c r="KC191" s="77">
        <f t="shared" si="691"/>
        <v>0</v>
      </c>
      <c r="KD191" s="77">
        <f t="shared" si="525"/>
        <v>0</v>
      </c>
      <c r="KE191" s="77">
        <f t="shared" si="692"/>
        <v>0</v>
      </c>
      <c r="KF191" s="282">
        <f t="shared" si="693"/>
        <v>0</v>
      </c>
      <c r="KG191" s="73"/>
      <c r="KH191" s="74"/>
      <c r="KI191" s="279"/>
      <c r="KJ191" s="76">
        <f t="shared" si="526"/>
        <v>8.2870887924927867</v>
      </c>
      <c r="KK191" s="77">
        <f t="shared" si="694"/>
        <v>9.4307899167447165</v>
      </c>
      <c r="KL191" s="77">
        <f t="shared" si="527"/>
        <v>0.27067112931714127</v>
      </c>
      <c r="KM191" s="77">
        <f t="shared" si="695"/>
        <v>0.31257102013543475</v>
      </c>
      <c r="KN191" s="282">
        <f t="shared" si="696"/>
        <v>10.893075138450941</v>
      </c>
      <c r="KO191" s="73">
        <f t="shared" si="528"/>
        <v>0.76076669693029031</v>
      </c>
      <c r="KP191" s="74">
        <f t="shared" si="529"/>
        <v>2.4847999841818066E-2</v>
      </c>
      <c r="KQ191" s="279">
        <f t="shared" si="530"/>
        <v>1.1088398822188628</v>
      </c>
      <c r="KR191" s="76">
        <f t="shared" si="531"/>
        <v>0</v>
      </c>
      <c r="KS191" s="77">
        <f t="shared" si="697"/>
        <v>0</v>
      </c>
      <c r="KT191" s="77">
        <f t="shared" si="532"/>
        <v>0</v>
      </c>
      <c r="KU191" s="77">
        <f t="shared" si="698"/>
        <v>0</v>
      </c>
      <c r="KV191" s="282">
        <f t="shared" si="699"/>
        <v>0</v>
      </c>
      <c r="KW191" s="73"/>
      <c r="KX191" s="74"/>
      <c r="KY191" s="279"/>
      <c r="KZ191" s="76">
        <f t="shared" si="533"/>
        <v>18.130487248500906</v>
      </c>
      <c r="LA191" s="77">
        <f t="shared" si="700"/>
        <v>20.632675793666515</v>
      </c>
      <c r="LB191" s="77">
        <f t="shared" si="534"/>
        <v>0.56672694289416325</v>
      </c>
      <c r="LC191" s="77">
        <f t="shared" si="701"/>
        <v>0.6544562736541798</v>
      </c>
      <c r="LD191" s="286">
        <f t="shared" si="702"/>
        <v>48.530075074426229</v>
      </c>
      <c r="LE191" s="73">
        <f t="shared" si="535"/>
        <v>0.37359281271862449</v>
      </c>
      <c r="LF191" s="74">
        <f t="shared" si="536"/>
        <v>1.1677850117170124E-2</v>
      </c>
      <c r="LG191" s="279">
        <f t="shared" si="537"/>
        <v>1.0533672752814354</v>
      </c>
      <c r="LH191" s="76">
        <f t="shared" si="538"/>
        <v>0</v>
      </c>
      <c r="LI191" s="77">
        <f t="shared" si="703"/>
        <v>0</v>
      </c>
      <c r="LJ191" s="77">
        <f t="shared" si="539"/>
        <v>0</v>
      </c>
      <c r="LK191" s="77">
        <f t="shared" si="704"/>
        <v>0</v>
      </c>
      <c r="LL191" s="282">
        <f t="shared" si="705"/>
        <v>0</v>
      </c>
      <c r="LM191" s="73"/>
      <c r="LN191" s="74"/>
      <c r="LO191" s="279"/>
      <c r="LP191" s="76">
        <f t="shared" si="540"/>
        <v>0</v>
      </c>
      <c r="LQ191" s="77">
        <f t="shared" si="706"/>
        <v>0</v>
      </c>
      <c r="LR191" s="77">
        <f t="shared" si="541"/>
        <v>0</v>
      </c>
      <c r="LS191" s="77">
        <f t="shared" si="707"/>
        <v>0</v>
      </c>
      <c r="LT191" s="282">
        <f t="shared" si="708"/>
        <v>0</v>
      </c>
      <c r="LU191" s="73"/>
      <c r="LV191" s="74"/>
      <c r="LW191" s="279"/>
      <c r="LX191" s="76">
        <f t="shared" si="542"/>
        <v>0</v>
      </c>
      <c r="LY191" s="77">
        <f t="shared" si="709"/>
        <v>0</v>
      </c>
      <c r="LZ191" s="77">
        <f t="shared" si="543"/>
        <v>0</v>
      </c>
      <c r="MA191" s="77">
        <f t="shared" si="710"/>
        <v>0</v>
      </c>
      <c r="MB191" s="286">
        <f t="shared" si="711"/>
        <v>0</v>
      </c>
      <c r="MC191" s="73"/>
      <c r="MD191" s="74"/>
      <c r="ME191" s="279"/>
      <c r="MF191" s="76">
        <f t="shared" si="544"/>
        <v>0</v>
      </c>
      <c r="MG191" s="77">
        <f t="shared" si="712"/>
        <v>0</v>
      </c>
      <c r="MH191" s="77">
        <f t="shared" si="545"/>
        <v>0</v>
      </c>
      <c r="MI191" s="77">
        <f t="shared" si="713"/>
        <v>0</v>
      </c>
      <c r="MJ191" s="286">
        <f t="shared" si="714"/>
        <v>0</v>
      </c>
      <c r="MK191" s="73"/>
      <c r="ML191" s="74"/>
      <c r="MM191" s="279"/>
      <c r="MN191" s="287">
        <f t="shared" si="715"/>
        <v>1.067044082956556</v>
      </c>
      <c r="MO191" s="288">
        <f t="shared" si="715"/>
        <v>0</v>
      </c>
      <c r="MP191" s="288">
        <f t="shared" si="715"/>
        <v>1.0852088595060261</v>
      </c>
      <c r="MQ191" s="289">
        <f t="shared" si="546"/>
        <v>0</v>
      </c>
      <c r="MR191" s="290">
        <f t="shared" si="716"/>
        <v>1.1333075205081582</v>
      </c>
      <c r="MS191" s="291"/>
      <c r="MT191" s="291">
        <f t="shared" si="547"/>
        <v>0.81151918513860632</v>
      </c>
      <c r="MU191" s="292"/>
      <c r="MV191" s="359">
        <f t="shared" si="548"/>
        <v>0</v>
      </c>
      <c r="MW191" s="360">
        <f t="shared" si="549"/>
        <v>0</v>
      </c>
      <c r="MX191" s="360">
        <f t="shared" si="550"/>
        <v>0.32178833536955187</v>
      </c>
      <c r="MY191" s="360">
        <f t="shared" si="551"/>
        <v>0</v>
      </c>
      <c r="MZ191" s="360">
        <f t="shared" si="552"/>
        <v>0</v>
      </c>
      <c r="NA191" s="360">
        <f t="shared" si="553"/>
        <v>0</v>
      </c>
      <c r="NB191" s="360">
        <f t="shared" si="554"/>
        <v>0.2988979272603795</v>
      </c>
      <c r="NC191" s="360">
        <f t="shared" si="555"/>
        <v>0</v>
      </c>
      <c r="ND191" s="360">
        <f t="shared" si="556"/>
        <v>0</v>
      </c>
      <c r="NE191" s="360">
        <f t="shared" si="557"/>
        <v>9.7910561599925588E-2</v>
      </c>
      <c r="NF191" s="360">
        <f t="shared" si="558"/>
        <v>0</v>
      </c>
      <c r="NG191" s="360">
        <f t="shared" si="559"/>
        <v>0.41471069627830109</v>
      </c>
      <c r="NH191" s="360">
        <f t="shared" si="560"/>
        <v>0</v>
      </c>
      <c r="NI191" s="360">
        <f t="shared" si="561"/>
        <v>0</v>
      </c>
      <c r="NJ191" s="360">
        <f t="shared" si="562"/>
        <v>0</v>
      </c>
      <c r="NK191" s="361">
        <f t="shared" si="563"/>
        <v>0</v>
      </c>
      <c r="NL191" s="145">
        <f t="shared" si="717"/>
        <v>1.1333075205081582</v>
      </c>
      <c r="NM191" s="40"/>
      <c r="NN191" s="56">
        <f t="shared" si="718"/>
        <v>0.81151918513860632</v>
      </c>
      <c r="NO191" s="59"/>
      <c r="NP191" s="55">
        <f t="shared" si="564"/>
        <v>1.067044082956556</v>
      </c>
      <c r="NQ191" s="40"/>
      <c r="NR191" s="56">
        <f t="shared" si="565"/>
        <v>1.0852088595060261</v>
      </c>
      <c r="NS191" s="60"/>
      <c r="NT191" s="25"/>
      <c r="NU191" s="86">
        <f t="shared" si="721"/>
        <v>0</v>
      </c>
      <c r="NV191" s="86">
        <f t="shared" si="721"/>
        <v>0</v>
      </c>
      <c r="NW191" s="86">
        <f t="shared" si="721"/>
        <v>0</v>
      </c>
      <c r="NX191" s="86">
        <f t="shared" si="719"/>
        <v>0</v>
      </c>
      <c r="NY191" s="87">
        <f t="shared" si="722"/>
        <v>0</v>
      </c>
      <c r="NZ191" s="87">
        <f t="shared" si="722"/>
        <v>0</v>
      </c>
      <c r="OA191" s="87">
        <f t="shared" si="722"/>
        <v>0</v>
      </c>
      <c r="OB191" s="87">
        <f t="shared" si="720"/>
        <v>0</v>
      </c>
      <c r="OC191" s="26"/>
    </row>
    <row r="192" spans="1:393" thickBot="1" x14ac:dyDescent="0.35">
      <c r="A192" s="136" t="s">
        <v>482</v>
      </c>
      <c r="B192" s="137" t="s">
        <v>483</v>
      </c>
      <c r="C192" s="133" t="s">
        <v>118</v>
      </c>
      <c r="D192" s="64">
        <f>VLOOKUP(B192,[1]УсіТ_1!$A$10:$G$556,6,FALSE)</f>
        <v>50.5</v>
      </c>
      <c r="E192" s="64">
        <f>VLOOKUP(B192,[1]УсіТ_1!$A$10:$G$556,7,FALSE)</f>
        <v>0</v>
      </c>
      <c r="F192" s="38"/>
      <c r="G192" s="38"/>
      <c r="H192" s="39"/>
      <c r="I192" s="256">
        <v>2.0815000000000001</v>
      </c>
      <c r="J192" s="62">
        <v>2.0815000000000001</v>
      </c>
      <c r="K192" s="257">
        <f t="shared" si="566"/>
        <v>0.95370000000000021</v>
      </c>
      <c r="L192" s="258">
        <f t="shared" si="567"/>
        <v>0.95370000000000021</v>
      </c>
      <c r="M192" s="63">
        <v>0</v>
      </c>
      <c r="N192" s="63">
        <v>0</v>
      </c>
      <c r="O192" s="63">
        <v>1.1277999999999999</v>
      </c>
      <c r="P192" s="63">
        <v>0</v>
      </c>
      <c r="Q192" s="63">
        <v>0</v>
      </c>
      <c r="R192" s="63">
        <v>0</v>
      </c>
      <c r="S192" s="63">
        <v>0.28210000000000002</v>
      </c>
      <c r="T192" s="63">
        <v>0</v>
      </c>
      <c r="U192" s="63">
        <v>0</v>
      </c>
      <c r="V192" s="63">
        <v>0.2681</v>
      </c>
      <c r="W192" s="63">
        <v>0</v>
      </c>
      <c r="X192" s="63">
        <v>0.40350000000000003</v>
      </c>
      <c r="Y192" s="63">
        <v>0</v>
      </c>
      <c r="Z192" s="63">
        <v>0</v>
      </c>
      <c r="AA192" s="63">
        <v>0</v>
      </c>
      <c r="AB192" s="259">
        <v>0</v>
      </c>
      <c r="AC192" s="144">
        <v>0</v>
      </c>
      <c r="AD192" s="70">
        <v>0</v>
      </c>
      <c r="AE192" s="70">
        <v>0</v>
      </c>
      <c r="AF192" s="68">
        <f t="shared" si="568"/>
        <v>0</v>
      </c>
      <c r="AG192" s="68">
        <f t="shared" si="569"/>
        <v>0</v>
      </c>
      <c r="AH192" s="71">
        <v>0</v>
      </c>
      <c r="AI192" s="71">
        <v>0</v>
      </c>
      <c r="AJ192" s="68">
        <f t="shared" si="570"/>
        <v>0</v>
      </c>
      <c r="AK192" s="68">
        <f t="shared" si="571"/>
        <v>0</v>
      </c>
      <c r="AL192" s="71">
        <v>0</v>
      </c>
      <c r="AM192" s="69">
        <f t="shared" si="572"/>
        <v>0</v>
      </c>
      <c r="AN192" s="260">
        <v>0</v>
      </c>
      <c r="AO192" s="71">
        <v>0</v>
      </c>
      <c r="AP192" s="71">
        <v>0</v>
      </c>
      <c r="AQ192" s="68">
        <f t="shared" si="573"/>
        <v>0</v>
      </c>
      <c r="AR192" s="68">
        <f t="shared" si="574"/>
        <v>0</v>
      </c>
      <c r="AS192" s="71">
        <v>0</v>
      </c>
      <c r="AT192" s="261">
        <f t="shared" si="485"/>
        <v>0</v>
      </c>
      <c r="AU192" s="71">
        <v>0</v>
      </c>
      <c r="AV192" s="68">
        <f t="shared" si="575"/>
        <v>0</v>
      </c>
      <c r="AW192" s="68">
        <f t="shared" si="576"/>
        <v>0</v>
      </c>
      <c r="AX192" s="71">
        <v>0</v>
      </c>
      <c r="AY192" s="69">
        <f t="shared" si="577"/>
        <v>0</v>
      </c>
      <c r="AZ192" s="260">
        <v>7</v>
      </c>
      <c r="BA192" s="260">
        <v>35.6801666666668</v>
      </c>
      <c r="BB192" s="260">
        <v>3.7209316666666798</v>
      </c>
      <c r="BC192" s="262">
        <f t="shared" si="578"/>
        <v>2.9767453333333442</v>
      </c>
      <c r="BD192" s="262">
        <f t="shared" si="486"/>
        <v>0.74418633333333561</v>
      </c>
      <c r="BE192" s="260">
        <v>1.39662366666667</v>
      </c>
      <c r="BF192" s="262">
        <f t="shared" si="579"/>
        <v>1.1172989333333361</v>
      </c>
      <c r="BG192" s="262">
        <f t="shared" si="487"/>
        <v>0.27932473333333396</v>
      </c>
      <c r="BH192" s="260">
        <v>4.3994529268430762</v>
      </c>
      <c r="BI192" s="263">
        <f t="shared" si="580"/>
        <v>2.5761172591246706</v>
      </c>
      <c r="BJ192" s="68">
        <f t="shared" si="581"/>
        <v>6.0294502362384358E-2</v>
      </c>
      <c r="BK192" s="260">
        <v>2.259667179744866</v>
      </c>
      <c r="BL192" s="69">
        <f t="shared" si="582"/>
        <v>56.948210527905708</v>
      </c>
      <c r="BM192" s="260">
        <v>0</v>
      </c>
      <c r="BN192" s="260">
        <v>0</v>
      </c>
      <c r="BO192" s="260">
        <v>0</v>
      </c>
      <c r="BP192" s="68">
        <f t="shared" si="583"/>
        <v>0</v>
      </c>
      <c r="BQ192" s="68">
        <f t="shared" si="584"/>
        <v>0</v>
      </c>
      <c r="BR192" s="260">
        <v>0</v>
      </c>
      <c r="BS192" s="260">
        <v>0</v>
      </c>
      <c r="BT192" s="68">
        <f t="shared" si="585"/>
        <v>0</v>
      </c>
      <c r="BU192" s="68">
        <f t="shared" si="586"/>
        <v>0</v>
      </c>
      <c r="BV192" s="260">
        <v>0</v>
      </c>
      <c r="BW192" s="69">
        <f t="shared" si="587"/>
        <v>0</v>
      </c>
      <c r="BX192" s="260">
        <v>0</v>
      </c>
      <c r="BY192" s="260">
        <v>0</v>
      </c>
      <c r="BZ192" s="263">
        <f t="shared" si="588"/>
        <v>0</v>
      </c>
      <c r="CA192" s="263">
        <f t="shared" si="589"/>
        <v>0</v>
      </c>
      <c r="CB192" s="260">
        <v>0</v>
      </c>
      <c r="CC192" s="264">
        <f t="shared" si="590"/>
        <v>0</v>
      </c>
      <c r="CD192" s="260">
        <v>0</v>
      </c>
      <c r="CE192" s="260">
        <v>0</v>
      </c>
      <c r="CF192" s="263">
        <f t="shared" si="591"/>
        <v>0</v>
      </c>
      <c r="CG192" s="263">
        <f t="shared" si="592"/>
        <v>0</v>
      </c>
      <c r="CH192" s="260">
        <v>0</v>
      </c>
      <c r="CI192" s="69">
        <f t="shared" si="593"/>
        <v>0</v>
      </c>
      <c r="CJ192" s="260">
        <v>6.5860763620267715</v>
      </c>
      <c r="CK192" s="260">
        <v>1.4489370526172225</v>
      </c>
      <c r="CL192" s="260">
        <v>0.62330958454185315</v>
      </c>
      <c r="CM192" s="260">
        <v>0.48961020436264069</v>
      </c>
      <c r="CN192" s="260">
        <v>1.5470320831813518</v>
      </c>
      <c r="CO192" s="265">
        <f t="shared" si="594"/>
        <v>0.10866353352265815</v>
      </c>
      <c r="CP192" s="266">
        <f t="shared" si="595"/>
        <v>0.49328974410737214</v>
      </c>
      <c r="CQ192" s="260">
        <v>1.1006057469513226</v>
      </c>
      <c r="CR192" s="265">
        <f t="shared" si="596"/>
        <v>1.5083801761967877E-2</v>
      </c>
      <c r="CS192" s="265">
        <f t="shared" si="597"/>
        <v>0.64446409755033474</v>
      </c>
      <c r="CT192" s="260">
        <v>0.56529804546761642</v>
      </c>
      <c r="CU192" s="267">
        <f t="shared" si="488"/>
        <v>14.245510649743364</v>
      </c>
      <c r="CV192" s="260">
        <v>0</v>
      </c>
      <c r="CW192" s="260">
        <v>0</v>
      </c>
      <c r="CX192" s="68">
        <f t="shared" si="598"/>
        <v>0</v>
      </c>
      <c r="CY192" s="68">
        <f t="shared" si="599"/>
        <v>0</v>
      </c>
      <c r="CZ192" s="260">
        <v>0</v>
      </c>
      <c r="DA192" s="69">
        <f t="shared" si="600"/>
        <v>0</v>
      </c>
      <c r="DB192" s="260">
        <v>0</v>
      </c>
      <c r="DC192" s="260">
        <v>0</v>
      </c>
      <c r="DD192" s="68">
        <f t="shared" si="601"/>
        <v>0</v>
      </c>
      <c r="DE192" s="68">
        <f t="shared" si="602"/>
        <v>0</v>
      </c>
      <c r="DF192" s="260">
        <v>0</v>
      </c>
      <c r="DG192" s="69">
        <f t="shared" si="603"/>
        <v>0</v>
      </c>
      <c r="DH192" s="260">
        <v>4.9414968564511996</v>
      </c>
      <c r="DI192" s="260">
        <v>1.0871293084192639</v>
      </c>
      <c r="DJ192" s="260">
        <v>7.6906682541666618E-2</v>
      </c>
      <c r="DK192" s="260">
        <v>3.5974097114964732</v>
      </c>
      <c r="DL192" s="68">
        <f t="shared" si="604"/>
        <v>0.25268205813551226</v>
      </c>
      <c r="DM192" s="68">
        <f t="shared" si="605"/>
        <v>1.1470772554271884</v>
      </c>
      <c r="DN192" s="260">
        <v>1.0458927099805999</v>
      </c>
      <c r="DO192" s="68">
        <f t="shared" si="606"/>
        <v>1.4333959590284122E-2</v>
      </c>
      <c r="DP192" s="68">
        <f t="shared" si="607"/>
        <v>0.61242665989998024</v>
      </c>
      <c r="DQ192" s="260">
        <v>0.53719609075148</v>
      </c>
      <c r="DR192" s="264">
        <f t="shared" si="608"/>
        <v>13.54323763156882</v>
      </c>
      <c r="DS192" s="260">
        <v>0</v>
      </c>
      <c r="DT192" s="260">
        <v>0</v>
      </c>
      <c r="DU192" s="260">
        <v>0</v>
      </c>
      <c r="DV192" s="68">
        <f t="shared" si="609"/>
        <v>0</v>
      </c>
      <c r="DW192" s="68">
        <f t="shared" si="610"/>
        <v>0</v>
      </c>
      <c r="DX192" s="260">
        <v>0</v>
      </c>
      <c r="DY192" s="260">
        <v>0</v>
      </c>
      <c r="DZ192" s="260">
        <v>0</v>
      </c>
      <c r="EA192" s="260">
        <v>0</v>
      </c>
      <c r="EB192" s="68">
        <f t="shared" si="611"/>
        <v>0</v>
      </c>
      <c r="EC192" s="68">
        <f t="shared" si="612"/>
        <v>0</v>
      </c>
      <c r="ED192" s="267">
        <v>0</v>
      </c>
      <c r="EE192" s="69">
        <f t="shared" si="613"/>
        <v>0</v>
      </c>
      <c r="EF192" s="260">
        <v>3.3439277777777701</v>
      </c>
      <c r="EG192" s="260">
        <v>0.73566411111110996</v>
      </c>
      <c r="EH192" s="260">
        <v>8.0839936393971978</v>
      </c>
      <c r="EI192" s="260">
        <v>2.434599322355377</v>
      </c>
      <c r="EJ192" s="268">
        <f t="shared" si="614"/>
        <v>0.17100625640224168</v>
      </c>
      <c r="EK192" s="266">
        <f t="shared" si="615"/>
        <v>0.77630120912488021</v>
      </c>
      <c r="EL192" s="260">
        <v>1.574354433137988</v>
      </c>
      <c r="EM192" s="268">
        <f t="shared" si="616"/>
        <v>2.1576527506156126E-2</v>
      </c>
      <c r="EN192" s="268">
        <f t="shared" si="617"/>
        <v>0.9218695357416814</v>
      </c>
      <c r="EO192" s="269">
        <f t="shared" si="618"/>
        <v>16.172539283779443</v>
      </c>
      <c r="EP192" s="69">
        <f t="shared" si="619"/>
        <v>20.377399497562095</v>
      </c>
      <c r="EQ192" s="260">
        <v>0</v>
      </c>
      <c r="ER192" s="260">
        <v>0</v>
      </c>
      <c r="ES192" s="260">
        <v>0</v>
      </c>
      <c r="ET192" s="68">
        <f t="shared" si="620"/>
        <v>0</v>
      </c>
      <c r="EU192" s="68">
        <f t="shared" si="621"/>
        <v>0</v>
      </c>
      <c r="EV192" s="260">
        <v>0</v>
      </c>
      <c r="EW192" s="260">
        <v>0</v>
      </c>
      <c r="EX192" s="68">
        <f t="shared" si="622"/>
        <v>0</v>
      </c>
      <c r="EY192" s="68">
        <f t="shared" si="623"/>
        <v>0</v>
      </c>
      <c r="EZ192" s="260">
        <v>0</v>
      </c>
      <c r="FA192" s="69">
        <f t="shared" si="624"/>
        <v>0</v>
      </c>
      <c r="FB192" s="260">
        <v>0</v>
      </c>
      <c r="FC192" s="260">
        <v>0</v>
      </c>
      <c r="FD192" s="68">
        <f t="shared" si="625"/>
        <v>0</v>
      </c>
      <c r="FE192" s="68">
        <f t="shared" si="626"/>
        <v>0</v>
      </c>
      <c r="FF192" s="260">
        <v>0</v>
      </c>
      <c r="FG192" s="69">
        <f t="shared" si="627"/>
        <v>0</v>
      </c>
      <c r="FH192" s="260">
        <v>0</v>
      </c>
      <c r="FI192" s="260">
        <v>0</v>
      </c>
      <c r="FJ192" s="68">
        <f t="shared" si="628"/>
        <v>0</v>
      </c>
      <c r="FK192" s="68">
        <f t="shared" si="629"/>
        <v>0</v>
      </c>
      <c r="FL192" s="260">
        <v>0</v>
      </c>
      <c r="FM192" s="69">
        <f t="shared" si="630"/>
        <v>0</v>
      </c>
      <c r="FN192" s="260">
        <v>0</v>
      </c>
      <c r="FO192" s="260">
        <v>0</v>
      </c>
      <c r="FP192" s="68">
        <f t="shared" si="631"/>
        <v>0</v>
      </c>
      <c r="FQ192" s="68">
        <f t="shared" si="632"/>
        <v>0</v>
      </c>
      <c r="FR192" s="260">
        <v>0</v>
      </c>
      <c r="FS192" s="264">
        <f t="shared" si="633"/>
        <v>0</v>
      </c>
      <c r="FT192" s="270">
        <f t="shared" si="489"/>
        <v>105.11435830677998</v>
      </c>
      <c r="FU192" s="271">
        <f t="shared" si="490"/>
        <v>18.143231468403339</v>
      </c>
      <c r="FV192" s="272">
        <f t="shared" si="634"/>
        <v>9.3181107687847469</v>
      </c>
      <c r="FW192" s="272">
        <f t="shared" si="491"/>
        <v>4.5836544710293206</v>
      </c>
      <c r="FX192" s="272">
        <f t="shared" si="492"/>
        <v>35.6801666666668</v>
      </c>
      <c r="FY192" s="272">
        <f t="shared" si="493"/>
        <v>0</v>
      </c>
      <c r="FZ192" s="272">
        <f t="shared" si="494"/>
        <v>0</v>
      </c>
      <c r="GA192" s="272">
        <f t="shared" si="495"/>
        <v>0</v>
      </c>
      <c r="GB192" s="272">
        <f t="shared" si="496"/>
        <v>0</v>
      </c>
      <c r="GC192" s="272">
        <f t="shared" si="497"/>
        <v>0</v>
      </c>
      <c r="GD192" s="272">
        <f t="shared" si="498"/>
        <v>0</v>
      </c>
      <c r="GE192" s="272">
        <f t="shared" si="499"/>
        <v>7.579041117033201</v>
      </c>
      <c r="GF192" s="273">
        <f t="shared" si="500"/>
        <v>2.9483352145645179</v>
      </c>
      <c r="GG192" s="273">
        <f t="shared" si="501"/>
        <v>0.53235184806041203</v>
      </c>
      <c r="GH192" s="272">
        <f t="shared" si="635"/>
        <v>8.1203058169129871</v>
      </c>
      <c r="GI192" s="274">
        <f t="shared" si="636"/>
        <v>5.8009506138263331</v>
      </c>
      <c r="GJ192" s="275">
        <f t="shared" si="502"/>
        <v>0.11128879122079248</v>
      </c>
      <c r="GK192" s="271">
        <f t="shared" si="637"/>
        <v>83.424510308830392</v>
      </c>
      <c r="GL192" s="276">
        <f t="shared" si="638"/>
        <v>105.11488298912629</v>
      </c>
      <c r="GM192" s="272">
        <f t="shared" si="639"/>
        <v>26.892517296794193</v>
      </c>
      <c r="GN192" s="272">
        <f t="shared" si="640"/>
        <v>5.227295110310525</v>
      </c>
      <c r="GO192" s="277">
        <f t="shared" si="641"/>
        <v>0.3223575085696086</v>
      </c>
      <c r="GP192" s="278">
        <f t="shared" si="642"/>
        <v>6.2658984643236451E-2</v>
      </c>
      <c r="GQ192" s="279">
        <f t="shared" si="643"/>
        <v>1.0541881705804645</v>
      </c>
      <c r="GR192" s="280">
        <f t="shared" si="644"/>
        <v>83.424510308830392</v>
      </c>
      <c r="GS192" s="272">
        <f t="shared" si="645"/>
        <v>26.892517296794193</v>
      </c>
      <c r="GT192" s="272">
        <f t="shared" si="503"/>
        <v>5.227295110310525</v>
      </c>
      <c r="GU192" s="73">
        <f t="shared" si="646"/>
        <v>0.3223575085696086</v>
      </c>
      <c r="GV192" s="74">
        <f t="shared" si="647"/>
        <v>6.2658984643236451E-2</v>
      </c>
      <c r="GW192" s="279">
        <f t="shared" si="648"/>
        <v>1.0541881705804645</v>
      </c>
      <c r="GX192" s="280">
        <f t="shared" si="649"/>
        <v>38.227517826365542</v>
      </c>
      <c r="GY192" s="272">
        <f t="shared" si="504"/>
        <v>23.749654240662096</v>
      </c>
      <c r="GZ192" s="272">
        <f t="shared" si="505"/>
        <v>1.0729563412814602</v>
      </c>
      <c r="HA192" s="73">
        <f t="shared" si="650"/>
        <v>0.62127115729920468</v>
      </c>
      <c r="HB192" s="74">
        <f t="shared" si="651"/>
        <v>2.8067643474916949E-2</v>
      </c>
      <c r="HC192" s="279">
        <f t="shared" si="652"/>
        <v>1.0900865036287803</v>
      </c>
      <c r="HD192" s="280">
        <f t="shared" si="653"/>
        <v>38.227517826365542</v>
      </c>
      <c r="HE192" s="272">
        <f t="shared" si="506"/>
        <v>23.749654240662096</v>
      </c>
      <c r="HF192" s="272">
        <f t="shared" si="507"/>
        <v>1.0729563412814602</v>
      </c>
      <c r="HG192" s="73">
        <f t="shared" si="654"/>
        <v>0.62127115729920468</v>
      </c>
      <c r="HH192" s="74">
        <f t="shared" si="655"/>
        <v>2.8067643474916949E-2</v>
      </c>
      <c r="HI192" s="281">
        <f t="shared" si="656"/>
        <v>1.0900865036287803</v>
      </c>
      <c r="HJ192" s="72">
        <f t="shared" si="508"/>
        <v>2.1942926770632369</v>
      </c>
      <c r="HK192" s="73">
        <f t="shared" si="657"/>
        <v>2.1942926770632369</v>
      </c>
      <c r="HL192" s="73">
        <f t="shared" si="509"/>
        <v>1.039615498510768</v>
      </c>
      <c r="HM192" s="74">
        <f t="shared" si="658"/>
        <v>1.039615498510768</v>
      </c>
      <c r="HN192" s="75"/>
      <c r="HO192" s="75"/>
      <c r="HP192" s="76">
        <f t="shared" si="659"/>
        <v>0</v>
      </c>
      <c r="HQ192" s="77">
        <f t="shared" si="660"/>
        <v>0</v>
      </c>
      <c r="HR192" s="77">
        <f t="shared" si="661"/>
        <v>0</v>
      </c>
      <c r="HS192" s="77">
        <f t="shared" si="662"/>
        <v>0</v>
      </c>
      <c r="HT192" s="282">
        <f t="shared" si="663"/>
        <v>0</v>
      </c>
      <c r="HU192" s="73"/>
      <c r="HV192" s="74"/>
      <c r="HW192" s="279"/>
      <c r="HX192" s="76">
        <f t="shared" si="664"/>
        <v>0</v>
      </c>
      <c r="HY192" s="77">
        <f t="shared" si="665"/>
        <v>0</v>
      </c>
      <c r="HZ192" s="77">
        <f t="shared" si="510"/>
        <v>0</v>
      </c>
      <c r="IA192" s="77">
        <f t="shared" si="666"/>
        <v>0</v>
      </c>
      <c r="IB192" s="282">
        <f t="shared" si="667"/>
        <v>0</v>
      </c>
      <c r="IC192" s="73"/>
      <c r="ID192" s="74"/>
      <c r="IE192" s="279"/>
      <c r="IF192" s="76">
        <f t="shared" si="511"/>
        <v>3.1428630561320983</v>
      </c>
      <c r="IG192" s="77">
        <f t="shared" si="668"/>
        <v>3.5766095865088889</v>
      </c>
      <c r="IH192" s="77">
        <f t="shared" si="512"/>
        <v>4.1543387690290645</v>
      </c>
      <c r="II192" s="77">
        <f t="shared" si="669"/>
        <v>4.7974304104747638</v>
      </c>
      <c r="IJ192" s="282">
        <f t="shared" si="670"/>
        <v>45.19699248246485</v>
      </c>
      <c r="IK192" s="73">
        <f t="shared" si="671"/>
        <v>6.953699535099464E-2</v>
      </c>
      <c r="IL192" s="74">
        <f t="shared" si="672"/>
        <v>9.1916265681634232E-2</v>
      </c>
      <c r="IM192" s="279">
        <f t="shared" si="673"/>
        <v>1.0238254386559078</v>
      </c>
      <c r="IN192" s="76">
        <f t="shared" si="513"/>
        <v>0</v>
      </c>
      <c r="IO192" s="77">
        <f t="shared" si="674"/>
        <v>0</v>
      </c>
      <c r="IP192" s="77">
        <f t="shared" si="514"/>
        <v>0</v>
      </c>
      <c r="IQ192" s="77">
        <f t="shared" si="675"/>
        <v>0</v>
      </c>
      <c r="IR192" s="282">
        <f t="shared" si="676"/>
        <v>0</v>
      </c>
      <c r="IS192" s="283"/>
      <c r="IT192" s="284"/>
      <c r="IU192" s="285"/>
      <c r="IV192" s="76">
        <f t="shared" si="515"/>
        <v>0</v>
      </c>
      <c r="IW192" s="77">
        <f t="shared" si="677"/>
        <v>0</v>
      </c>
      <c r="IX192" s="77">
        <f t="shared" si="678"/>
        <v>0</v>
      </c>
      <c r="IY192" s="77">
        <f t="shared" si="679"/>
        <v>0</v>
      </c>
      <c r="IZ192" s="282">
        <f t="shared" si="680"/>
        <v>0</v>
      </c>
      <c r="JA192" s="283"/>
      <c r="JB192" s="284"/>
      <c r="JC192" s="285"/>
      <c r="JD192" s="76">
        <f t="shared" si="516"/>
        <v>0</v>
      </c>
      <c r="JE192" s="77">
        <f t="shared" si="681"/>
        <v>0</v>
      </c>
      <c r="JF192" s="77">
        <f t="shared" si="517"/>
        <v>0</v>
      </c>
      <c r="JG192" s="77">
        <f t="shared" si="682"/>
        <v>0</v>
      </c>
      <c r="JH192" s="282">
        <f t="shared" si="683"/>
        <v>0</v>
      </c>
      <c r="JI192" s="283"/>
      <c r="JJ192" s="284"/>
      <c r="JK192" s="285"/>
      <c r="JL192" s="76">
        <f t="shared" si="518"/>
        <v>9.4230731014663967</v>
      </c>
      <c r="JM192" s="77">
        <f t="shared" si="684"/>
        <v>10.723551420199774</v>
      </c>
      <c r="JN192" s="77">
        <f t="shared" si="519"/>
        <v>0.61335753964726669</v>
      </c>
      <c r="JO192" s="77">
        <f t="shared" si="685"/>
        <v>0.70830528678466365</v>
      </c>
      <c r="JP192" s="282">
        <f t="shared" si="686"/>
        <v>11.305960833129655</v>
      </c>
      <c r="JQ192" s="73">
        <f t="shared" si="520"/>
        <v>0.83346061785869041</v>
      </c>
      <c r="JR192" s="74">
        <f t="shared" si="521"/>
        <v>5.4250810585682915E-2</v>
      </c>
      <c r="JS192" s="279">
        <f t="shared" si="687"/>
        <v>1.1234239253493414</v>
      </c>
      <c r="JT192" s="76">
        <f t="shared" si="522"/>
        <v>0</v>
      </c>
      <c r="JU192" s="77">
        <f t="shared" si="688"/>
        <v>0</v>
      </c>
      <c r="JV192" s="77">
        <f t="shared" si="523"/>
        <v>0</v>
      </c>
      <c r="JW192" s="77">
        <f t="shared" si="689"/>
        <v>0</v>
      </c>
      <c r="JX192" s="282">
        <f t="shared" si="690"/>
        <v>0</v>
      </c>
      <c r="JY192" s="73"/>
      <c r="JZ192" s="74"/>
      <c r="KA192" s="279"/>
      <c r="KB192" s="76">
        <f t="shared" si="524"/>
        <v>0</v>
      </c>
      <c r="KC192" s="77">
        <f t="shared" si="691"/>
        <v>0</v>
      </c>
      <c r="KD192" s="77">
        <f t="shared" si="525"/>
        <v>0</v>
      </c>
      <c r="KE192" s="77">
        <f t="shared" si="692"/>
        <v>0</v>
      </c>
      <c r="KF192" s="282">
        <f t="shared" si="693"/>
        <v>0</v>
      </c>
      <c r="KG192" s="73"/>
      <c r="KH192" s="74"/>
      <c r="KI192" s="279"/>
      <c r="KJ192" s="76">
        <f t="shared" si="526"/>
        <v>8.1752209415696093</v>
      </c>
      <c r="KK192" s="77">
        <f t="shared" si="694"/>
        <v>9.3034831837156311</v>
      </c>
      <c r="KL192" s="77">
        <f t="shared" si="527"/>
        <v>0.26701601772579636</v>
      </c>
      <c r="KM192" s="77">
        <f t="shared" si="695"/>
        <v>0.30835009726974966</v>
      </c>
      <c r="KN192" s="282">
        <f t="shared" si="696"/>
        <v>10.748601294895888</v>
      </c>
      <c r="KO192" s="73">
        <f t="shared" si="528"/>
        <v>0.76058463024874856</v>
      </c>
      <c r="KP192" s="74">
        <f t="shared" si="529"/>
        <v>2.4841931559280404E-2</v>
      </c>
      <c r="KQ192" s="279">
        <f t="shared" si="530"/>
        <v>1.1088138158260064</v>
      </c>
      <c r="KR192" s="76">
        <f t="shared" si="531"/>
        <v>0</v>
      </c>
      <c r="KS192" s="77">
        <f t="shared" si="697"/>
        <v>0</v>
      </c>
      <c r="KT192" s="77">
        <f t="shared" si="532"/>
        <v>0</v>
      </c>
      <c r="KU192" s="77">
        <f t="shared" si="698"/>
        <v>0</v>
      </c>
      <c r="KV192" s="282">
        <f t="shared" si="699"/>
        <v>0</v>
      </c>
      <c r="KW192" s="73"/>
      <c r="KX192" s="74"/>
      <c r="KY192" s="279"/>
      <c r="KZ192" s="76">
        <f t="shared" si="533"/>
        <v>6.1513601976260848</v>
      </c>
      <c r="LA192" s="77">
        <f t="shared" si="700"/>
        <v>7.0003094185004606</v>
      </c>
      <c r="LB192" s="77">
        <f t="shared" si="534"/>
        <v>0.19258278390839781</v>
      </c>
      <c r="LC192" s="77">
        <f t="shared" si="701"/>
        <v>0.2223945988574178</v>
      </c>
      <c r="LD192" s="286">
        <f t="shared" si="702"/>
        <v>16.172539283779443</v>
      </c>
      <c r="LE192" s="73">
        <f t="shared" si="535"/>
        <v>0.38035834012755865</v>
      </c>
      <c r="LF192" s="74">
        <f t="shared" si="536"/>
        <v>1.1908011508220752E-2</v>
      </c>
      <c r="LG192" s="279">
        <f t="shared" si="537"/>
        <v>1.0543366147024769</v>
      </c>
      <c r="LH192" s="76">
        <f t="shared" si="538"/>
        <v>0</v>
      </c>
      <c r="LI192" s="77">
        <f t="shared" si="703"/>
        <v>0</v>
      </c>
      <c r="LJ192" s="77">
        <f t="shared" si="539"/>
        <v>0</v>
      </c>
      <c r="LK192" s="77">
        <f t="shared" si="704"/>
        <v>0</v>
      </c>
      <c r="LL192" s="282">
        <f t="shared" si="705"/>
        <v>0</v>
      </c>
      <c r="LM192" s="73"/>
      <c r="LN192" s="74"/>
      <c r="LO192" s="279"/>
      <c r="LP192" s="76">
        <f t="shared" si="540"/>
        <v>0</v>
      </c>
      <c r="LQ192" s="77">
        <f t="shared" si="706"/>
        <v>0</v>
      </c>
      <c r="LR192" s="77">
        <f t="shared" si="541"/>
        <v>0</v>
      </c>
      <c r="LS192" s="77">
        <f t="shared" si="707"/>
        <v>0</v>
      </c>
      <c r="LT192" s="282">
        <f t="shared" si="708"/>
        <v>0</v>
      </c>
      <c r="LU192" s="73"/>
      <c r="LV192" s="74"/>
      <c r="LW192" s="279"/>
      <c r="LX192" s="76">
        <f t="shared" si="542"/>
        <v>0</v>
      </c>
      <c r="LY192" s="77">
        <f t="shared" si="709"/>
        <v>0</v>
      </c>
      <c r="LZ192" s="77">
        <f t="shared" si="543"/>
        <v>0</v>
      </c>
      <c r="MA192" s="77">
        <f t="shared" si="710"/>
        <v>0</v>
      </c>
      <c r="MB192" s="286">
        <f t="shared" si="711"/>
        <v>0</v>
      </c>
      <c r="MC192" s="73"/>
      <c r="MD192" s="74"/>
      <c r="ME192" s="279"/>
      <c r="MF192" s="76">
        <f t="shared" si="544"/>
        <v>0</v>
      </c>
      <c r="MG192" s="77">
        <f t="shared" si="712"/>
        <v>0</v>
      </c>
      <c r="MH192" s="77">
        <f t="shared" si="545"/>
        <v>0</v>
      </c>
      <c r="MI192" s="77">
        <f t="shared" si="713"/>
        <v>0</v>
      </c>
      <c r="MJ192" s="286">
        <f t="shared" si="714"/>
        <v>0</v>
      </c>
      <c r="MK192" s="73"/>
      <c r="ML192" s="74"/>
      <c r="MM192" s="279"/>
      <c r="MN192" s="287">
        <f t="shared" si="715"/>
        <v>1.0541849757927377</v>
      </c>
      <c r="MO192" s="288">
        <f t="shared" si="715"/>
        <v>0</v>
      </c>
      <c r="MP192" s="288">
        <f t="shared" si="715"/>
        <v>1.090086712169918</v>
      </c>
      <c r="MQ192" s="289">
        <f t="shared" si="546"/>
        <v>0</v>
      </c>
      <c r="MR192" s="290">
        <f t="shared" si="716"/>
        <v>2.1942860271125837</v>
      </c>
      <c r="MS192" s="291"/>
      <c r="MT192" s="291">
        <f t="shared" si="547"/>
        <v>1.039615697396451</v>
      </c>
      <c r="MU192" s="292"/>
      <c r="MV192" s="359">
        <f t="shared" si="548"/>
        <v>0</v>
      </c>
      <c r="MW192" s="360">
        <f t="shared" si="549"/>
        <v>0</v>
      </c>
      <c r="MX192" s="360">
        <f t="shared" si="550"/>
        <v>1.1546703297161327</v>
      </c>
      <c r="MY192" s="360">
        <f t="shared" si="551"/>
        <v>0</v>
      </c>
      <c r="MZ192" s="360">
        <f t="shared" si="552"/>
        <v>0</v>
      </c>
      <c r="NA192" s="360">
        <f t="shared" si="553"/>
        <v>0</v>
      </c>
      <c r="NB192" s="360">
        <f t="shared" si="554"/>
        <v>0.31691788934104925</v>
      </c>
      <c r="NC192" s="360">
        <f t="shared" si="555"/>
        <v>0</v>
      </c>
      <c r="ND192" s="360">
        <f t="shared" si="556"/>
        <v>0</v>
      </c>
      <c r="NE192" s="360">
        <f t="shared" si="557"/>
        <v>0.29727298402295232</v>
      </c>
      <c r="NF192" s="360">
        <f t="shared" si="558"/>
        <v>0</v>
      </c>
      <c r="NG192" s="360">
        <f t="shared" si="559"/>
        <v>0.42542482403244947</v>
      </c>
      <c r="NH192" s="360">
        <f t="shared" si="560"/>
        <v>0</v>
      </c>
      <c r="NI192" s="360">
        <f t="shared" si="561"/>
        <v>0</v>
      </c>
      <c r="NJ192" s="360">
        <f t="shared" si="562"/>
        <v>0</v>
      </c>
      <c r="NK192" s="361">
        <f t="shared" si="563"/>
        <v>0</v>
      </c>
      <c r="NL192" s="145">
        <f t="shared" si="717"/>
        <v>2.1942860271125837</v>
      </c>
      <c r="NM192" s="40"/>
      <c r="NN192" s="56">
        <f t="shared" si="718"/>
        <v>1.039615697396451</v>
      </c>
      <c r="NO192" s="59"/>
      <c r="NP192" s="55">
        <f t="shared" si="564"/>
        <v>1.0541849757927377</v>
      </c>
      <c r="NQ192" s="40"/>
      <c r="NR192" s="56">
        <f t="shared" si="565"/>
        <v>1.090086712169918</v>
      </c>
      <c r="NS192" s="60"/>
      <c r="NT192" s="25"/>
      <c r="NU192" s="86">
        <f t="shared" si="721"/>
        <v>0</v>
      </c>
      <c r="NV192" s="86">
        <f t="shared" si="721"/>
        <v>0</v>
      </c>
      <c r="NW192" s="86">
        <f t="shared" si="721"/>
        <v>0</v>
      </c>
      <c r="NX192" s="86">
        <f t="shared" si="719"/>
        <v>0</v>
      </c>
      <c r="NY192" s="87">
        <f t="shared" si="722"/>
        <v>0</v>
      </c>
      <c r="NZ192" s="87">
        <f t="shared" si="722"/>
        <v>0</v>
      </c>
      <c r="OA192" s="87">
        <f t="shared" si="722"/>
        <v>0</v>
      </c>
      <c r="OB192" s="87">
        <f t="shared" si="720"/>
        <v>0</v>
      </c>
      <c r="OC192" s="26"/>
    </row>
    <row r="193" spans="1:393" thickBot="1" x14ac:dyDescent="0.35">
      <c r="A193" s="136" t="s">
        <v>484</v>
      </c>
      <c r="B193" s="137" t="s">
        <v>485</v>
      </c>
      <c r="C193" s="133" t="s">
        <v>118</v>
      </c>
      <c r="D193" s="64">
        <f>VLOOKUP(B193,[1]УсіТ_1!$A$10:$G$556,6,FALSE)</f>
        <v>128.5</v>
      </c>
      <c r="E193" s="64">
        <f>VLOOKUP(B193,[1]УсіТ_1!$A$10:$G$556,7,FALSE)</f>
        <v>0</v>
      </c>
      <c r="F193" s="38"/>
      <c r="G193" s="38"/>
      <c r="H193" s="39"/>
      <c r="I193" s="256">
        <v>1.728</v>
      </c>
      <c r="J193" s="62">
        <v>1.728</v>
      </c>
      <c r="K193" s="257">
        <f t="shared" si="566"/>
        <v>1.2847999999999999</v>
      </c>
      <c r="L193" s="258">
        <f t="shared" si="567"/>
        <v>1.2847999999999999</v>
      </c>
      <c r="M193" s="63">
        <v>0</v>
      </c>
      <c r="N193" s="63">
        <v>0</v>
      </c>
      <c r="O193" s="63">
        <v>0.44319999999999998</v>
      </c>
      <c r="P193" s="63">
        <v>0</v>
      </c>
      <c r="Q193" s="63">
        <v>0</v>
      </c>
      <c r="R193" s="63">
        <v>0</v>
      </c>
      <c r="S193" s="63">
        <v>0.26740000000000003</v>
      </c>
      <c r="T193" s="63">
        <v>0</v>
      </c>
      <c r="U193" s="63">
        <v>0</v>
      </c>
      <c r="V193" s="63">
        <v>0.54710000000000003</v>
      </c>
      <c r="W193" s="63">
        <v>0</v>
      </c>
      <c r="X193" s="63">
        <v>0.4703</v>
      </c>
      <c r="Y193" s="63">
        <v>0</v>
      </c>
      <c r="Z193" s="63">
        <v>0</v>
      </c>
      <c r="AA193" s="63">
        <v>0</v>
      </c>
      <c r="AB193" s="259">
        <v>0</v>
      </c>
      <c r="AC193" s="144">
        <v>0</v>
      </c>
      <c r="AD193" s="70">
        <v>0</v>
      </c>
      <c r="AE193" s="70">
        <v>0</v>
      </c>
      <c r="AF193" s="68">
        <f t="shared" si="568"/>
        <v>0</v>
      </c>
      <c r="AG193" s="68">
        <f t="shared" si="569"/>
        <v>0</v>
      </c>
      <c r="AH193" s="71">
        <v>0</v>
      </c>
      <c r="AI193" s="71">
        <v>0</v>
      </c>
      <c r="AJ193" s="68">
        <f t="shared" si="570"/>
        <v>0</v>
      </c>
      <c r="AK193" s="68">
        <f t="shared" si="571"/>
        <v>0</v>
      </c>
      <c r="AL193" s="71">
        <v>0</v>
      </c>
      <c r="AM193" s="69">
        <f t="shared" si="572"/>
        <v>0</v>
      </c>
      <c r="AN193" s="260">
        <v>0</v>
      </c>
      <c r="AO193" s="71">
        <v>0</v>
      </c>
      <c r="AP193" s="71">
        <v>0</v>
      </c>
      <c r="AQ193" s="68">
        <f t="shared" si="573"/>
        <v>0</v>
      </c>
      <c r="AR193" s="68">
        <f t="shared" si="574"/>
        <v>0</v>
      </c>
      <c r="AS193" s="71">
        <v>0</v>
      </c>
      <c r="AT193" s="261">
        <f t="shared" si="485"/>
        <v>0</v>
      </c>
      <c r="AU193" s="71">
        <v>0</v>
      </c>
      <c r="AV193" s="68">
        <f t="shared" si="575"/>
        <v>0</v>
      </c>
      <c r="AW193" s="68">
        <f t="shared" si="576"/>
        <v>0</v>
      </c>
      <c r="AX193" s="71">
        <v>0</v>
      </c>
      <c r="AY193" s="69">
        <f t="shared" si="577"/>
        <v>0</v>
      </c>
      <c r="AZ193" s="260">
        <v>7</v>
      </c>
      <c r="BA193" s="260">
        <v>35.6801666666668</v>
      </c>
      <c r="BB193" s="260">
        <v>3.7209316666666798</v>
      </c>
      <c r="BC193" s="262">
        <f t="shared" si="578"/>
        <v>2.9767453333333442</v>
      </c>
      <c r="BD193" s="262">
        <f t="shared" si="486"/>
        <v>0.74418633333333561</v>
      </c>
      <c r="BE193" s="260">
        <v>1.39662366666667</v>
      </c>
      <c r="BF193" s="262">
        <f t="shared" si="579"/>
        <v>1.1172989333333361</v>
      </c>
      <c r="BG193" s="262">
        <f t="shared" si="487"/>
        <v>0.27932473333333396</v>
      </c>
      <c r="BH193" s="260">
        <v>4.3994529268430762</v>
      </c>
      <c r="BI193" s="263">
        <f t="shared" si="580"/>
        <v>2.5761172591246706</v>
      </c>
      <c r="BJ193" s="68">
        <f t="shared" si="581"/>
        <v>6.0294502362384358E-2</v>
      </c>
      <c r="BK193" s="260">
        <v>2.259667179744866</v>
      </c>
      <c r="BL193" s="69">
        <f t="shared" si="582"/>
        <v>56.948210527905708</v>
      </c>
      <c r="BM193" s="260">
        <v>0</v>
      </c>
      <c r="BN193" s="260">
        <v>0</v>
      </c>
      <c r="BO193" s="260">
        <v>0</v>
      </c>
      <c r="BP193" s="68">
        <f t="shared" si="583"/>
        <v>0</v>
      </c>
      <c r="BQ193" s="68">
        <f t="shared" si="584"/>
        <v>0</v>
      </c>
      <c r="BR193" s="260">
        <v>0</v>
      </c>
      <c r="BS193" s="260">
        <v>0</v>
      </c>
      <c r="BT193" s="68">
        <f t="shared" si="585"/>
        <v>0</v>
      </c>
      <c r="BU193" s="68">
        <f t="shared" si="586"/>
        <v>0</v>
      </c>
      <c r="BV193" s="260">
        <v>0</v>
      </c>
      <c r="BW193" s="69">
        <f t="shared" si="587"/>
        <v>0</v>
      </c>
      <c r="BX193" s="260">
        <v>0</v>
      </c>
      <c r="BY193" s="260">
        <v>0</v>
      </c>
      <c r="BZ193" s="263">
        <f t="shared" si="588"/>
        <v>0</v>
      </c>
      <c r="CA193" s="263">
        <f t="shared" si="589"/>
        <v>0</v>
      </c>
      <c r="CB193" s="260">
        <v>0</v>
      </c>
      <c r="CC193" s="264">
        <f t="shared" si="590"/>
        <v>0</v>
      </c>
      <c r="CD193" s="260">
        <v>0</v>
      </c>
      <c r="CE193" s="260">
        <v>0</v>
      </c>
      <c r="CF193" s="263">
        <f t="shared" si="591"/>
        <v>0</v>
      </c>
      <c r="CG193" s="263">
        <f t="shared" si="592"/>
        <v>0</v>
      </c>
      <c r="CH193" s="260">
        <v>0</v>
      </c>
      <c r="CI193" s="69">
        <f t="shared" si="593"/>
        <v>0</v>
      </c>
      <c r="CJ193" s="260">
        <v>16.094471535058222</v>
      </c>
      <c r="CK193" s="260">
        <v>3.5407843814121409</v>
      </c>
      <c r="CL193" s="260">
        <v>1.530762664777785</v>
      </c>
      <c r="CM193" s="260">
        <v>1.245839826942561</v>
      </c>
      <c r="CN193" s="260">
        <v>3.4529563775024763</v>
      </c>
      <c r="CO193" s="265">
        <f t="shared" si="594"/>
        <v>0.24253565595577392</v>
      </c>
      <c r="CP193" s="266">
        <f t="shared" si="595"/>
        <v>1.1010165764431945</v>
      </c>
      <c r="CQ193" s="260">
        <v>2.6550556170370028</v>
      </c>
      <c r="CR193" s="265">
        <f t="shared" si="596"/>
        <v>3.6387537231492122E-2</v>
      </c>
      <c r="CS193" s="265">
        <f t="shared" si="597"/>
        <v>1.5546784367784852</v>
      </c>
      <c r="CT193" s="260">
        <v>1.3637015389719045</v>
      </c>
      <c r="CU193" s="267">
        <f t="shared" si="488"/>
        <v>34.36527853771144</v>
      </c>
      <c r="CV193" s="260">
        <v>0</v>
      </c>
      <c r="CW193" s="260">
        <v>0</v>
      </c>
      <c r="CX193" s="68">
        <f t="shared" si="598"/>
        <v>0</v>
      </c>
      <c r="CY193" s="68">
        <f t="shared" si="599"/>
        <v>0</v>
      </c>
      <c r="CZ193" s="260">
        <v>0</v>
      </c>
      <c r="DA193" s="69">
        <f t="shared" si="600"/>
        <v>0</v>
      </c>
      <c r="DB193" s="260">
        <v>0</v>
      </c>
      <c r="DC193" s="260">
        <v>0</v>
      </c>
      <c r="DD193" s="68">
        <f t="shared" si="601"/>
        <v>0</v>
      </c>
      <c r="DE193" s="68">
        <f t="shared" si="602"/>
        <v>0</v>
      </c>
      <c r="DF193" s="260">
        <v>0</v>
      </c>
      <c r="DG193" s="69">
        <f t="shared" si="603"/>
        <v>0</v>
      </c>
      <c r="DH193" s="260">
        <v>25.65206014217792</v>
      </c>
      <c r="DI193" s="260">
        <v>5.6434532312791426</v>
      </c>
      <c r="DJ193" s="260">
        <v>0.4009222603416665</v>
      </c>
      <c r="DK193" s="260">
        <v>18.674699783505524</v>
      </c>
      <c r="DL193" s="68">
        <f t="shared" si="604"/>
        <v>1.3117109127934279</v>
      </c>
      <c r="DM193" s="68">
        <f t="shared" si="605"/>
        <v>5.9546521223681381</v>
      </c>
      <c r="DN193" s="260">
        <v>5.4317968907753702</v>
      </c>
      <c r="DO193" s="68">
        <f t="shared" si="606"/>
        <v>7.4442776388076448E-2</v>
      </c>
      <c r="DP193" s="68">
        <f t="shared" si="607"/>
        <v>3.180610396581081</v>
      </c>
      <c r="DQ193" s="260">
        <v>2.7899038090959598</v>
      </c>
      <c r="DR193" s="264">
        <f t="shared" si="608"/>
        <v>70.311403340610696</v>
      </c>
      <c r="DS193" s="260">
        <v>0</v>
      </c>
      <c r="DT193" s="260">
        <v>0</v>
      </c>
      <c r="DU193" s="260">
        <v>0</v>
      </c>
      <c r="DV193" s="68">
        <f t="shared" si="609"/>
        <v>0</v>
      </c>
      <c r="DW193" s="68">
        <f t="shared" si="610"/>
        <v>0</v>
      </c>
      <c r="DX193" s="260">
        <v>0</v>
      </c>
      <c r="DY193" s="260">
        <v>0</v>
      </c>
      <c r="DZ193" s="260">
        <v>0</v>
      </c>
      <c r="EA193" s="260">
        <v>0</v>
      </c>
      <c r="EB193" s="68">
        <f t="shared" si="611"/>
        <v>0</v>
      </c>
      <c r="EC193" s="68">
        <f t="shared" si="612"/>
        <v>0</v>
      </c>
      <c r="ED193" s="267">
        <v>0</v>
      </c>
      <c r="EE193" s="69">
        <f t="shared" si="613"/>
        <v>0</v>
      </c>
      <c r="EF193" s="260">
        <v>9.7026355555555792</v>
      </c>
      <c r="EG193" s="260">
        <v>2.1345798222222299</v>
      </c>
      <c r="EH193" s="260">
        <v>24.393089194952765</v>
      </c>
      <c r="EI193" s="260">
        <v>7.0641567397472267</v>
      </c>
      <c r="EJ193" s="268">
        <f t="shared" si="614"/>
        <v>0.49618636939984517</v>
      </c>
      <c r="EK193" s="266">
        <f t="shared" si="615"/>
        <v>2.2524911463492798</v>
      </c>
      <c r="EL193" s="260">
        <v>4.6691302922243478</v>
      </c>
      <c r="EM193" s="268">
        <f t="shared" si="616"/>
        <v>6.3990430654934691E-2</v>
      </c>
      <c r="EN193" s="268">
        <f t="shared" si="617"/>
        <v>2.734027919133136</v>
      </c>
      <c r="EO193" s="269">
        <f t="shared" si="618"/>
        <v>47.963591604702145</v>
      </c>
      <c r="EP193" s="69">
        <f t="shared" si="619"/>
        <v>60.434125421924705</v>
      </c>
      <c r="EQ193" s="260">
        <v>0</v>
      </c>
      <c r="ER193" s="260">
        <v>0</v>
      </c>
      <c r="ES193" s="260">
        <v>0</v>
      </c>
      <c r="ET193" s="68">
        <f t="shared" si="620"/>
        <v>0</v>
      </c>
      <c r="EU193" s="68">
        <f t="shared" si="621"/>
        <v>0</v>
      </c>
      <c r="EV193" s="260">
        <v>0</v>
      </c>
      <c r="EW193" s="260">
        <v>0</v>
      </c>
      <c r="EX193" s="68">
        <f t="shared" si="622"/>
        <v>0</v>
      </c>
      <c r="EY193" s="68">
        <f t="shared" si="623"/>
        <v>0</v>
      </c>
      <c r="EZ193" s="260">
        <v>0</v>
      </c>
      <c r="FA193" s="69">
        <f t="shared" si="624"/>
        <v>0</v>
      </c>
      <c r="FB193" s="260">
        <v>0</v>
      </c>
      <c r="FC193" s="260">
        <v>0</v>
      </c>
      <c r="FD193" s="68">
        <f t="shared" si="625"/>
        <v>0</v>
      </c>
      <c r="FE193" s="68">
        <f t="shared" si="626"/>
        <v>0</v>
      </c>
      <c r="FF193" s="260">
        <v>0</v>
      </c>
      <c r="FG193" s="69">
        <f t="shared" si="627"/>
        <v>0</v>
      </c>
      <c r="FH193" s="260">
        <v>0</v>
      </c>
      <c r="FI193" s="260">
        <v>0</v>
      </c>
      <c r="FJ193" s="68">
        <f t="shared" si="628"/>
        <v>0</v>
      </c>
      <c r="FK193" s="68">
        <f t="shared" si="629"/>
        <v>0</v>
      </c>
      <c r="FL193" s="260">
        <v>0</v>
      </c>
      <c r="FM193" s="69">
        <f t="shared" si="630"/>
        <v>0</v>
      </c>
      <c r="FN193" s="260">
        <v>0</v>
      </c>
      <c r="FO193" s="260">
        <v>0</v>
      </c>
      <c r="FP193" s="68">
        <f t="shared" si="631"/>
        <v>0</v>
      </c>
      <c r="FQ193" s="68">
        <f t="shared" si="632"/>
        <v>0</v>
      </c>
      <c r="FR193" s="260">
        <v>0</v>
      </c>
      <c r="FS193" s="264">
        <f t="shared" si="633"/>
        <v>0</v>
      </c>
      <c r="FT193" s="270">
        <f t="shared" si="489"/>
        <v>222.05901782815255</v>
      </c>
      <c r="FU193" s="271">
        <f t="shared" si="490"/>
        <v>62.767984667705235</v>
      </c>
      <c r="FV193" s="272">
        <f t="shared" si="634"/>
        <v>26.102445359796324</v>
      </c>
      <c r="FW193" s="272">
        <f t="shared" si="491"/>
        <v>5.3398840936092409</v>
      </c>
      <c r="FX193" s="272">
        <f t="shared" si="492"/>
        <v>35.6801666666668</v>
      </c>
      <c r="FY193" s="272">
        <f t="shared" si="493"/>
        <v>0</v>
      </c>
      <c r="FZ193" s="272">
        <f t="shared" si="494"/>
        <v>0</v>
      </c>
      <c r="GA193" s="272">
        <f t="shared" si="495"/>
        <v>0</v>
      </c>
      <c r="GB193" s="272">
        <f t="shared" si="496"/>
        <v>0</v>
      </c>
      <c r="GC193" s="272">
        <f t="shared" si="497"/>
        <v>0</v>
      </c>
      <c r="GD193" s="272">
        <f t="shared" si="498"/>
        <v>0</v>
      </c>
      <c r="GE193" s="272">
        <f t="shared" si="499"/>
        <v>29.191812900755227</v>
      </c>
      <c r="GF193" s="273">
        <f t="shared" si="500"/>
        <v>11.355955011095949</v>
      </c>
      <c r="GG193" s="273">
        <f t="shared" si="501"/>
        <v>2.0504329381490471</v>
      </c>
      <c r="GH193" s="272">
        <f t="shared" si="635"/>
        <v>17.155435726879798</v>
      </c>
      <c r="GI193" s="274">
        <f t="shared" si="636"/>
        <v>12.255429494173196</v>
      </c>
      <c r="GJ193" s="275">
        <f t="shared" si="502"/>
        <v>0.2351152466368876</v>
      </c>
      <c r="GK193" s="271">
        <f t="shared" si="637"/>
        <v>176.23772941541262</v>
      </c>
      <c r="GL193" s="276">
        <f t="shared" si="638"/>
        <v>222.05953906341992</v>
      </c>
      <c r="GM193" s="272">
        <f t="shared" si="639"/>
        <v>86.379369172974378</v>
      </c>
      <c r="GN193" s="272">
        <f t="shared" si="640"/>
        <v>7.6254322783951753</v>
      </c>
      <c r="GO193" s="277">
        <f t="shared" si="641"/>
        <v>0.4901298346245046</v>
      </c>
      <c r="GP193" s="278">
        <f t="shared" si="642"/>
        <v>4.3267876315071861E-2</v>
      </c>
      <c r="GQ193" s="279">
        <f t="shared" si="643"/>
        <v>1.074340685730101</v>
      </c>
      <c r="GR193" s="280">
        <f t="shared" si="644"/>
        <v>176.23772941541262</v>
      </c>
      <c r="GS193" s="272">
        <f t="shared" si="645"/>
        <v>86.379369172974378</v>
      </c>
      <c r="GT193" s="272">
        <f t="shared" si="503"/>
        <v>7.6254322783951753</v>
      </c>
      <c r="GU193" s="73">
        <f t="shared" si="646"/>
        <v>0.4901298346245046</v>
      </c>
      <c r="GV193" s="74">
        <f t="shared" si="647"/>
        <v>4.3267876315071861E-2</v>
      </c>
      <c r="GW193" s="279">
        <f t="shared" si="648"/>
        <v>1.074340685730101</v>
      </c>
      <c r="GX193" s="280">
        <f t="shared" si="649"/>
        <v>131.04073693294777</v>
      </c>
      <c r="GY193" s="272">
        <f t="shared" si="504"/>
        <v>83.236506116842278</v>
      </c>
      <c r="GZ193" s="272">
        <f t="shared" si="505"/>
        <v>3.4710935093661108</v>
      </c>
      <c r="HA193" s="73">
        <f t="shared" si="650"/>
        <v>0.63519565033760128</v>
      </c>
      <c r="HB193" s="74">
        <f t="shared" si="651"/>
        <v>2.648865986721545E-2</v>
      </c>
      <c r="HC193" s="279">
        <f t="shared" si="652"/>
        <v>1.0917637962505371</v>
      </c>
      <c r="HD193" s="280">
        <f t="shared" si="653"/>
        <v>131.04073693294777</v>
      </c>
      <c r="HE193" s="272">
        <f t="shared" si="506"/>
        <v>83.236506116842278</v>
      </c>
      <c r="HF193" s="272">
        <f t="shared" si="507"/>
        <v>3.4710935093661108</v>
      </c>
      <c r="HG193" s="73">
        <f t="shared" si="654"/>
        <v>0.63519565033760128</v>
      </c>
      <c r="HH193" s="74">
        <f t="shared" si="655"/>
        <v>2.648865986721545E-2</v>
      </c>
      <c r="HI193" s="281">
        <f t="shared" si="656"/>
        <v>1.0917637962505371</v>
      </c>
      <c r="HJ193" s="72">
        <f t="shared" si="508"/>
        <v>1.8564607049416144</v>
      </c>
      <c r="HK193" s="73">
        <f t="shared" si="657"/>
        <v>1.8564607049416144</v>
      </c>
      <c r="HL193" s="73">
        <f t="shared" si="509"/>
        <v>1.40269812542269</v>
      </c>
      <c r="HM193" s="74">
        <f t="shared" si="658"/>
        <v>1.40269812542269</v>
      </c>
      <c r="HN193" s="75"/>
      <c r="HO193" s="75"/>
      <c r="HP193" s="76">
        <f t="shared" si="659"/>
        <v>0</v>
      </c>
      <c r="HQ193" s="77">
        <f t="shared" si="660"/>
        <v>0</v>
      </c>
      <c r="HR193" s="77">
        <f t="shared" si="661"/>
        <v>0</v>
      </c>
      <c r="HS193" s="77">
        <f t="shared" si="662"/>
        <v>0</v>
      </c>
      <c r="HT193" s="282">
        <f t="shared" si="663"/>
        <v>0</v>
      </c>
      <c r="HU193" s="73"/>
      <c r="HV193" s="74"/>
      <c r="HW193" s="279"/>
      <c r="HX193" s="76">
        <f t="shared" si="664"/>
        <v>0</v>
      </c>
      <c r="HY193" s="77">
        <f t="shared" si="665"/>
        <v>0</v>
      </c>
      <c r="HZ193" s="77">
        <f t="shared" si="510"/>
        <v>0</v>
      </c>
      <c r="IA193" s="77">
        <f t="shared" si="666"/>
        <v>0</v>
      </c>
      <c r="IB193" s="282">
        <f t="shared" si="667"/>
        <v>0</v>
      </c>
      <c r="IC193" s="73"/>
      <c r="ID193" s="74"/>
      <c r="IE193" s="279"/>
      <c r="IF193" s="76">
        <f t="shared" si="511"/>
        <v>3.1428630561320983</v>
      </c>
      <c r="IG193" s="77">
        <f t="shared" si="668"/>
        <v>3.5766095865088889</v>
      </c>
      <c r="IH193" s="77">
        <f t="shared" si="512"/>
        <v>4.1543387690290645</v>
      </c>
      <c r="II193" s="77">
        <f t="shared" si="669"/>
        <v>4.7974304104747638</v>
      </c>
      <c r="IJ193" s="282">
        <f t="shared" si="670"/>
        <v>45.19699248246485</v>
      </c>
      <c r="IK193" s="73">
        <f t="shared" si="671"/>
        <v>6.953699535099464E-2</v>
      </c>
      <c r="IL193" s="74">
        <f t="shared" si="672"/>
        <v>9.1916265681634232E-2</v>
      </c>
      <c r="IM193" s="279">
        <f t="shared" si="673"/>
        <v>1.0238254386559078</v>
      </c>
      <c r="IN193" s="76">
        <f t="shared" si="513"/>
        <v>0</v>
      </c>
      <c r="IO193" s="77">
        <f t="shared" si="674"/>
        <v>0</v>
      </c>
      <c r="IP193" s="77">
        <f t="shared" si="514"/>
        <v>0</v>
      </c>
      <c r="IQ193" s="77">
        <f t="shared" si="675"/>
        <v>0</v>
      </c>
      <c r="IR193" s="282">
        <f t="shared" si="676"/>
        <v>0</v>
      </c>
      <c r="IS193" s="283"/>
      <c r="IT193" s="284"/>
      <c r="IU193" s="285"/>
      <c r="IV193" s="76">
        <f t="shared" si="515"/>
        <v>0</v>
      </c>
      <c r="IW193" s="77">
        <f t="shared" si="677"/>
        <v>0</v>
      </c>
      <c r="IX193" s="77">
        <f t="shared" si="678"/>
        <v>0</v>
      </c>
      <c r="IY193" s="77">
        <f t="shared" si="679"/>
        <v>0</v>
      </c>
      <c r="IZ193" s="282">
        <f t="shared" si="680"/>
        <v>0</v>
      </c>
      <c r="JA193" s="283"/>
      <c r="JB193" s="284"/>
      <c r="JC193" s="285"/>
      <c r="JD193" s="76">
        <f t="shared" si="516"/>
        <v>0</v>
      </c>
      <c r="JE193" s="77">
        <f t="shared" si="681"/>
        <v>0</v>
      </c>
      <c r="JF193" s="77">
        <f t="shared" si="517"/>
        <v>0</v>
      </c>
      <c r="JG193" s="77">
        <f t="shared" si="682"/>
        <v>0</v>
      </c>
      <c r="JH193" s="282">
        <f t="shared" si="683"/>
        <v>0</v>
      </c>
      <c r="JI193" s="283"/>
      <c r="JJ193" s="284"/>
      <c r="JK193" s="285"/>
      <c r="JL193" s="76">
        <f t="shared" si="518"/>
        <v>22.87520383260081</v>
      </c>
      <c r="JM193" s="77">
        <f t="shared" si="684"/>
        <v>26.032210713538049</v>
      </c>
      <c r="JN193" s="77">
        <f t="shared" si="519"/>
        <v>1.524763020129827</v>
      </c>
      <c r="JO193" s="77">
        <f t="shared" si="685"/>
        <v>1.7607963356459242</v>
      </c>
      <c r="JP193" s="282">
        <f t="shared" si="686"/>
        <v>27.274030585485267</v>
      </c>
      <c r="JQ193" s="73">
        <f t="shared" si="520"/>
        <v>0.8387173931224734</v>
      </c>
      <c r="JR193" s="74">
        <f t="shared" si="521"/>
        <v>5.5905305794490004E-2</v>
      </c>
      <c r="JS193" s="279">
        <f t="shared" si="687"/>
        <v>1.1244055287618198</v>
      </c>
      <c r="JT193" s="76">
        <f t="shared" si="522"/>
        <v>0</v>
      </c>
      <c r="JU193" s="77">
        <f t="shared" si="688"/>
        <v>0</v>
      </c>
      <c r="JV193" s="77">
        <f t="shared" si="523"/>
        <v>0</v>
      </c>
      <c r="JW193" s="77">
        <f t="shared" si="689"/>
        <v>0</v>
      </c>
      <c r="JX193" s="282">
        <f t="shared" si="690"/>
        <v>0</v>
      </c>
      <c r="JY193" s="73"/>
      <c r="JZ193" s="74"/>
      <c r="KA193" s="279"/>
      <c r="KB193" s="76">
        <f t="shared" si="524"/>
        <v>0</v>
      </c>
      <c r="KC193" s="77">
        <f t="shared" si="691"/>
        <v>0</v>
      </c>
      <c r="KD193" s="77">
        <f t="shared" si="525"/>
        <v>0</v>
      </c>
      <c r="KE193" s="77">
        <f t="shared" si="692"/>
        <v>0</v>
      </c>
      <c r="KF193" s="282">
        <f t="shared" si="693"/>
        <v>0</v>
      </c>
      <c r="KG193" s="73"/>
      <c r="KH193" s="74"/>
      <c r="KI193" s="279"/>
      <c r="KJ193" s="76">
        <f t="shared" si="526"/>
        <v>42.440533646575105</v>
      </c>
      <c r="KK193" s="77">
        <f t="shared" si="694"/>
        <v>48.297751695138935</v>
      </c>
      <c r="KL193" s="77">
        <f t="shared" si="527"/>
        <v>1.3861536891815043</v>
      </c>
      <c r="KM193" s="77">
        <f t="shared" si="695"/>
        <v>1.6007302802668013</v>
      </c>
      <c r="KN193" s="282">
        <f t="shared" si="696"/>
        <v>55.802701063976748</v>
      </c>
      <c r="KO193" s="73">
        <f t="shared" si="528"/>
        <v>0.76054622513555092</v>
      </c>
      <c r="KP193" s="74">
        <f t="shared" si="529"/>
        <v>2.4840261542040862E-2</v>
      </c>
      <c r="KQ193" s="279">
        <f t="shared" si="530"/>
        <v>1.1088082570176654</v>
      </c>
      <c r="KR193" s="76">
        <f t="shared" si="531"/>
        <v>0</v>
      </c>
      <c r="KS193" s="77">
        <f t="shared" si="697"/>
        <v>0</v>
      </c>
      <c r="KT193" s="77">
        <f t="shared" si="532"/>
        <v>0</v>
      </c>
      <c r="KU193" s="77">
        <f t="shared" si="698"/>
        <v>0</v>
      </c>
      <c r="KV193" s="282">
        <f t="shared" si="699"/>
        <v>0</v>
      </c>
      <c r="KW193" s="73"/>
      <c r="KX193" s="74"/>
      <c r="KY193" s="279"/>
      <c r="KZ193" s="76">
        <f t="shared" si="533"/>
        <v>17.920768637666356</v>
      </c>
      <c r="LA193" s="77">
        <f t="shared" si="700"/>
        <v>20.394013917350691</v>
      </c>
      <c r="LB193" s="77">
        <f t="shared" si="534"/>
        <v>0.56017680005477988</v>
      </c>
      <c r="LC193" s="77">
        <f t="shared" si="701"/>
        <v>0.64689216870325983</v>
      </c>
      <c r="LD193" s="286">
        <f t="shared" si="702"/>
        <v>47.963591604702145</v>
      </c>
      <c r="LE193" s="73">
        <f t="shared" si="535"/>
        <v>0.37363275013603192</v>
      </c>
      <c r="LF193" s="74">
        <f t="shared" si="536"/>
        <v>1.1679208777181368E-2</v>
      </c>
      <c r="LG193" s="279">
        <f t="shared" si="537"/>
        <v>1.0533729973649815</v>
      </c>
      <c r="LH193" s="76">
        <f t="shared" si="538"/>
        <v>0</v>
      </c>
      <c r="LI193" s="77">
        <f t="shared" si="703"/>
        <v>0</v>
      </c>
      <c r="LJ193" s="77">
        <f t="shared" si="539"/>
        <v>0</v>
      </c>
      <c r="LK193" s="77">
        <f t="shared" si="704"/>
        <v>0</v>
      </c>
      <c r="LL193" s="282">
        <f t="shared" si="705"/>
        <v>0</v>
      </c>
      <c r="LM193" s="73"/>
      <c r="LN193" s="74"/>
      <c r="LO193" s="279"/>
      <c r="LP193" s="76">
        <f t="shared" si="540"/>
        <v>0</v>
      </c>
      <c r="LQ193" s="77">
        <f t="shared" si="706"/>
        <v>0</v>
      </c>
      <c r="LR193" s="77">
        <f t="shared" si="541"/>
        <v>0</v>
      </c>
      <c r="LS193" s="77">
        <f t="shared" si="707"/>
        <v>0</v>
      </c>
      <c r="LT193" s="282">
        <f t="shared" si="708"/>
        <v>0</v>
      </c>
      <c r="LU193" s="73"/>
      <c r="LV193" s="74"/>
      <c r="LW193" s="279"/>
      <c r="LX193" s="76">
        <f t="shared" si="542"/>
        <v>0</v>
      </c>
      <c r="LY193" s="77">
        <f t="shared" si="709"/>
        <v>0</v>
      </c>
      <c r="LZ193" s="77">
        <f t="shared" si="543"/>
        <v>0</v>
      </c>
      <c r="MA193" s="77">
        <f t="shared" si="710"/>
        <v>0</v>
      </c>
      <c r="MB193" s="286">
        <f t="shared" si="711"/>
        <v>0</v>
      </c>
      <c r="MC193" s="73"/>
      <c r="MD193" s="74"/>
      <c r="ME193" s="279"/>
      <c r="MF193" s="76">
        <f t="shared" si="544"/>
        <v>0</v>
      </c>
      <c r="MG193" s="77">
        <f t="shared" si="712"/>
        <v>0</v>
      </c>
      <c r="MH193" s="77">
        <f t="shared" si="545"/>
        <v>0</v>
      </c>
      <c r="MI193" s="77">
        <f t="shared" si="713"/>
        <v>0</v>
      </c>
      <c r="MJ193" s="286">
        <f t="shared" si="714"/>
        <v>0</v>
      </c>
      <c r="MK193" s="73"/>
      <c r="ML193" s="74"/>
      <c r="MM193" s="279"/>
      <c r="MN193" s="287">
        <f t="shared" si="715"/>
        <v>1.0743378419434748</v>
      </c>
      <c r="MO193" s="288">
        <f t="shared" si="715"/>
        <v>0</v>
      </c>
      <c r="MP193" s="288">
        <f t="shared" si="715"/>
        <v>1.0917624194162721</v>
      </c>
      <c r="MQ193" s="289">
        <f t="shared" si="546"/>
        <v>0</v>
      </c>
      <c r="MR193" s="290">
        <f t="shared" si="716"/>
        <v>1.8564557908783246</v>
      </c>
      <c r="MS193" s="291"/>
      <c r="MT193" s="291">
        <f t="shared" si="547"/>
        <v>1.4026963564660262</v>
      </c>
      <c r="MU193" s="292"/>
      <c r="MV193" s="359">
        <f t="shared" si="548"/>
        <v>0</v>
      </c>
      <c r="MW193" s="360">
        <f t="shared" si="549"/>
        <v>0</v>
      </c>
      <c r="MX193" s="360">
        <f t="shared" si="550"/>
        <v>0.45375943441229832</v>
      </c>
      <c r="MY193" s="360">
        <f t="shared" si="551"/>
        <v>0</v>
      </c>
      <c r="MZ193" s="360">
        <f t="shared" si="552"/>
        <v>0</v>
      </c>
      <c r="NA193" s="360">
        <f t="shared" si="553"/>
        <v>0</v>
      </c>
      <c r="NB193" s="360">
        <f t="shared" si="554"/>
        <v>0.30066603839091066</v>
      </c>
      <c r="NC193" s="360">
        <f t="shared" si="555"/>
        <v>0</v>
      </c>
      <c r="ND193" s="360">
        <f t="shared" si="556"/>
        <v>0</v>
      </c>
      <c r="NE193" s="360">
        <f t="shared" si="557"/>
        <v>0.60662899741436482</v>
      </c>
      <c r="NF193" s="360">
        <f t="shared" si="558"/>
        <v>0</v>
      </c>
      <c r="NG193" s="360">
        <f t="shared" si="559"/>
        <v>0.49540132066075077</v>
      </c>
      <c r="NH193" s="360">
        <f t="shared" si="560"/>
        <v>0</v>
      </c>
      <c r="NI193" s="360">
        <f t="shared" si="561"/>
        <v>0</v>
      </c>
      <c r="NJ193" s="360">
        <f t="shared" si="562"/>
        <v>0</v>
      </c>
      <c r="NK193" s="361">
        <f t="shared" si="563"/>
        <v>0</v>
      </c>
      <c r="NL193" s="145">
        <f t="shared" si="717"/>
        <v>1.8564557908783246</v>
      </c>
      <c r="NM193" s="40"/>
      <c r="NN193" s="56">
        <f t="shared" si="718"/>
        <v>1.4026963564660262</v>
      </c>
      <c r="NO193" s="59"/>
      <c r="NP193" s="55">
        <f t="shared" si="564"/>
        <v>1.0743378419434748</v>
      </c>
      <c r="NQ193" s="40"/>
      <c r="NR193" s="56">
        <f t="shared" si="565"/>
        <v>1.0917624194162721</v>
      </c>
      <c r="NS193" s="60"/>
      <c r="NT193" s="25"/>
      <c r="NU193" s="86">
        <f t="shared" si="721"/>
        <v>0</v>
      </c>
      <c r="NV193" s="86">
        <f t="shared" si="721"/>
        <v>0</v>
      </c>
      <c r="NW193" s="86">
        <f t="shared" si="721"/>
        <v>0</v>
      </c>
      <c r="NX193" s="86">
        <f t="shared" si="719"/>
        <v>0</v>
      </c>
      <c r="NY193" s="87">
        <f t="shared" si="722"/>
        <v>0</v>
      </c>
      <c r="NZ193" s="87">
        <f t="shared" si="722"/>
        <v>0</v>
      </c>
      <c r="OA193" s="87">
        <f t="shared" si="722"/>
        <v>0</v>
      </c>
      <c r="OB193" s="87">
        <f t="shared" si="720"/>
        <v>0</v>
      </c>
      <c r="OC193" s="26"/>
    </row>
    <row r="194" spans="1:393" thickBot="1" x14ac:dyDescent="0.35">
      <c r="A194" s="136" t="s">
        <v>486</v>
      </c>
      <c r="B194" s="137" t="s">
        <v>487</v>
      </c>
      <c r="C194" s="133" t="s">
        <v>118</v>
      </c>
      <c r="D194" s="64">
        <f>VLOOKUP(B194,[1]УсіТ_1!$A$10:$G$556,6,FALSE)</f>
        <v>232</v>
      </c>
      <c r="E194" s="64">
        <f>VLOOKUP(B194,[1]УсіТ_1!$A$10:$G$556,7,FALSE)</f>
        <v>56.1</v>
      </c>
      <c r="F194" s="38"/>
      <c r="G194" s="38"/>
      <c r="H194" s="39"/>
      <c r="I194" s="256">
        <v>0.9365</v>
      </c>
      <c r="J194" s="62">
        <v>0.9365</v>
      </c>
      <c r="K194" s="257">
        <f t="shared" si="566"/>
        <v>0.65589999999999993</v>
      </c>
      <c r="L194" s="258">
        <f t="shared" si="567"/>
        <v>0.65589999999999993</v>
      </c>
      <c r="M194" s="63">
        <v>0</v>
      </c>
      <c r="N194" s="63">
        <v>0</v>
      </c>
      <c r="O194" s="63">
        <v>0.28060000000000002</v>
      </c>
      <c r="P194" s="63">
        <v>0</v>
      </c>
      <c r="Q194" s="63">
        <v>0</v>
      </c>
      <c r="R194" s="63">
        <v>0</v>
      </c>
      <c r="S194" s="63">
        <v>0.26319999999999999</v>
      </c>
      <c r="T194" s="63">
        <v>0</v>
      </c>
      <c r="U194" s="63">
        <v>0</v>
      </c>
      <c r="V194" s="63">
        <v>5.4399999999999997E-2</v>
      </c>
      <c r="W194" s="63">
        <v>0</v>
      </c>
      <c r="X194" s="63">
        <v>0.33829999999999999</v>
      </c>
      <c r="Y194" s="63">
        <v>0</v>
      </c>
      <c r="Z194" s="63">
        <v>0</v>
      </c>
      <c r="AA194" s="63">
        <v>0</v>
      </c>
      <c r="AB194" s="259">
        <v>0</v>
      </c>
      <c r="AC194" s="144">
        <v>0</v>
      </c>
      <c r="AD194" s="70">
        <v>0</v>
      </c>
      <c r="AE194" s="70">
        <v>0</v>
      </c>
      <c r="AF194" s="68">
        <f t="shared" si="568"/>
        <v>0</v>
      </c>
      <c r="AG194" s="68">
        <f t="shared" si="569"/>
        <v>0</v>
      </c>
      <c r="AH194" s="71">
        <v>0</v>
      </c>
      <c r="AI194" s="71">
        <v>0</v>
      </c>
      <c r="AJ194" s="68">
        <f t="shared" si="570"/>
        <v>0</v>
      </c>
      <c r="AK194" s="68">
        <f t="shared" si="571"/>
        <v>0</v>
      </c>
      <c r="AL194" s="71">
        <v>0</v>
      </c>
      <c r="AM194" s="69">
        <f t="shared" si="572"/>
        <v>0</v>
      </c>
      <c r="AN194" s="260">
        <v>0</v>
      </c>
      <c r="AO194" s="71">
        <v>0</v>
      </c>
      <c r="AP194" s="71">
        <v>0</v>
      </c>
      <c r="AQ194" s="68">
        <f t="shared" si="573"/>
        <v>0</v>
      </c>
      <c r="AR194" s="68">
        <f t="shared" si="574"/>
        <v>0</v>
      </c>
      <c r="AS194" s="71">
        <v>0</v>
      </c>
      <c r="AT194" s="261">
        <f t="shared" si="485"/>
        <v>0</v>
      </c>
      <c r="AU194" s="71">
        <v>0</v>
      </c>
      <c r="AV194" s="68">
        <f t="shared" si="575"/>
        <v>0</v>
      </c>
      <c r="AW194" s="68">
        <f t="shared" si="576"/>
        <v>0</v>
      </c>
      <c r="AX194" s="71">
        <v>0</v>
      </c>
      <c r="AY194" s="69">
        <f t="shared" si="577"/>
        <v>0</v>
      </c>
      <c r="AZ194" s="260">
        <v>8</v>
      </c>
      <c r="BA194" s="260">
        <v>40.777333333333402</v>
      </c>
      <c r="BB194" s="260">
        <v>4.2524933333333497</v>
      </c>
      <c r="BC194" s="262">
        <f t="shared" si="578"/>
        <v>3.4019946666666798</v>
      </c>
      <c r="BD194" s="262">
        <f t="shared" si="486"/>
        <v>0.85049866666666984</v>
      </c>
      <c r="BE194" s="260">
        <v>1.5961413333333301</v>
      </c>
      <c r="BF194" s="262">
        <f t="shared" si="579"/>
        <v>1.2769130666666642</v>
      </c>
      <c r="BG194" s="262">
        <f t="shared" si="487"/>
        <v>0.31922826666666593</v>
      </c>
      <c r="BH194" s="260">
        <v>5.0279462021063619</v>
      </c>
      <c r="BI194" s="263">
        <f t="shared" si="580"/>
        <v>2.9441340104281886</v>
      </c>
      <c r="BJ194" s="68">
        <f t="shared" si="581"/>
        <v>6.8908002699867688E-2</v>
      </c>
      <c r="BK194" s="260">
        <v>2.5824767768512706</v>
      </c>
      <c r="BL194" s="69">
        <f t="shared" si="582"/>
        <v>65.083669174749261</v>
      </c>
      <c r="BM194" s="260">
        <v>0</v>
      </c>
      <c r="BN194" s="260">
        <v>0</v>
      </c>
      <c r="BO194" s="260">
        <v>0</v>
      </c>
      <c r="BP194" s="68">
        <f t="shared" si="583"/>
        <v>0</v>
      </c>
      <c r="BQ194" s="68">
        <f t="shared" si="584"/>
        <v>0</v>
      </c>
      <c r="BR194" s="260">
        <v>0</v>
      </c>
      <c r="BS194" s="260">
        <v>0</v>
      </c>
      <c r="BT194" s="68">
        <f t="shared" si="585"/>
        <v>0</v>
      </c>
      <c r="BU194" s="68">
        <f t="shared" si="586"/>
        <v>0</v>
      </c>
      <c r="BV194" s="260">
        <v>0</v>
      </c>
      <c r="BW194" s="69">
        <f t="shared" si="587"/>
        <v>0</v>
      </c>
      <c r="BX194" s="260">
        <v>0</v>
      </c>
      <c r="BY194" s="260">
        <v>0</v>
      </c>
      <c r="BZ194" s="263">
        <f t="shared" si="588"/>
        <v>0</v>
      </c>
      <c r="CA194" s="263">
        <f t="shared" si="589"/>
        <v>0</v>
      </c>
      <c r="CB194" s="260">
        <v>0</v>
      </c>
      <c r="CC194" s="264">
        <f t="shared" si="590"/>
        <v>0</v>
      </c>
      <c r="CD194" s="260">
        <v>0</v>
      </c>
      <c r="CE194" s="260">
        <v>0</v>
      </c>
      <c r="CF194" s="263">
        <f t="shared" si="591"/>
        <v>0</v>
      </c>
      <c r="CG194" s="263">
        <f t="shared" si="592"/>
        <v>0</v>
      </c>
      <c r="CH194" s="260">
        <v>0</v>
      </c>
      <c r="CI194" s="69">
        <f t="shared" si="593"/>
        <v>0</v>
      </c>
      <c r="CJ194" s="260">
        <v>28.711380514657645</v>
      </c>
      <c r="CK194" s="260">
        <v>6.3165048753900122</v>
      </c>
      <c r="CL194" s="260">
        <v>2.7348830981677712</v>
      </c>
      <c r="CM194" s="260">
        <v>2.2492983645966862</v>
      </c>
      <c r="CN194" s="260">
        <v>5.9819713065055069</v>
      </c>
      <c r="CO194" s="265">
        <f t="shared" si="594"/>
        <v>0.42017366456894678</v>
      </c>
      <c r="CP194" s="266">
        <f t="shared" si="595"/>
        <v>1.9074233347349587</v>
      </c>
      <c r="CQ194" s="260">
        <v>4.7176910215737724</v>
      </c>
      <c r="CR194" s="265">
        <f t="shared" si="596"/>
        <v>6.4655955450668545E-2</v>
      </c>
      <c r="CS194" s="265">
        <f t="shared" si="597"/>
        <v>2.7624628484466087</v>
      </c>
      <c r="CT194" s="260">
        <v>2.4231215591987345</v>
      </c>
      <c r="CU194" s="267">
        <f t="shared" si="488"/>
        <v>61.062662850592126</v>
      </c>
      <c r="CV194" s="260">
        <v>0</v>
      </c>
      <c r="CW194" s="260">
        <v>0</v>
      </c>
      <c r="CX194" s="68">
        <f t="shared" si="598"/>
        <v>0</v>
      </c>
      <c r="CY194" s="68">
        <f t="shared" si="599"/>
        <v>0</v>
      </c>
      <c r="CZ194" s="260">
        <v>0</v>
      </c>
      <c r="DA194" s="69">
        <f t="shared" si="600"/>
        <v>0</v>
      </c>
      <c r="DB194" s="260">
        <v>0</v>
      </c>
      <c r="DC194" s="260">
        <v>0</v>
      </c>
      <c r="DD194" s="68">
        <f t="shared" si="601"/>
        <v>0</v>
      </c>
      <c r="DE194" s="68">
        <f t="shared" si="602"/>
        <v>0</v>
      </c>
      <c r="DF194" s="260">
        <v>0</v>
      </c>
      <c r="DG194" s="69">
        <f t="shared" si="603"/>
        <v>0</v>
      </c>
      <c r="DH194" s="260">
        <v>4.60519120030464</v>
      </c>
      <c r="DI194" s="260">
        <v>1.0131420640670208</v>
      </c>
      <c r="DJ194" s="260">
        <v>6.8913760949999958E-2</v>
      </c>
      <c r="DK194" s="260">
        <v>3.3525791938217777</v>
      </c>
      <c r="DL194" s="68">
        <f t="shared" si="604"/>
        <v>0.23548516257404165</v>
      </c>
      <c r="DM194" s="68">
        <f t="shared" si="605"/>
        <v>1.0690101069003997</v>
      </c>
      <c r="DN194" s="260">
        <v>0.97537184472150995</v>
      </c>
      <c r="DO194" s="68">
        <f t="shared" si="606"/>
        <v>1.3367471131908294E-2</v>
      </c>
      <c r="DP194" s="68">
        <f t="shared" si="607"/>
        <v>0.57113288516405902</v>
      </c>
      <c r="DQ194" s="260">
        <v>0.50097484857999797</v>
      </c>
      <c r="DR194" s="264">
        <f t="shared" si="608"/>
        <v>12.619407494933936</v>
      </c>
      <c r="DS194" s="260">
        <v>0</v>
      </c>
      <c r="DT194" s="260">
        <v>0</v>
      </c>
      <c r="DU194" s="260">
        <v>0</v>
      </c>
      <c r="DV194" s="68">
        <f t="shared" si="609"/>
        <v>0</v>
      </c>
      <c r="DW194" s="68">
        <f t="shared" si="610"/>
        <v>0</v>
      </c>
      <c r="DX194" s="260">
        <v>0</v>
      </c>
      <c r="DY194" s="260">
        <v>0</v>
      </c>
      <c r="DZ194" s="260">
        <v>0</v>
      </c>
      <c r="EA194" s="260">
        <v>0</v>
      </c>
      <c r="EB194" s="68">
        <f t="shared" si="611"/>
        <v>0</v>
      </c>
      <c r="EC194" s="68">
        <f t="shared" si="612"/>
        <v>0</v>
      </c>
      <c r="ED194" s="267">
        <v>0</v>
      </c>
      <c r="EE194" s="69">
        <f t="shared" si="613"/>
        <v>0</v>
      </c>
      <c r="EF194" s="260">
        <v>12.567</v>
      </c>
      <c r="EG194" s="260">
        <v>2.7647400000000002</v>
      </c>
      <c r="EH194" s="260">
        <v>31.739738083841566</v>
      </c>
      <c r="EI194" s="260">
        <v>9.1496024188574268</v>
      </c>
      <c r="EJ194" s="268">
        <f t="shared" si="614"/>
        <v>0.64266807390054559</v>
      </c>
      <c r="EK194" s="266">
        <f t="shared" si="615"/>
        <v>2.9174605264817166</v>
      </c>
      <c r="EL194" s="260">
        <v>6.0632132166310075</v>
      </c>
      <c r="EM194" s="268">
        <f t="shared" si="616"/>
        <v>8.3096337133927958E-2</v>
      </c>
      <c r="EN194" s="268">
        <f t="shared" si="617"/>
        <v>3.5503387518511529</v>
      </c>
      <c r="EO194" s="269">
        <f t="shared" si="618"/>
        <v>62.284293719330002</v>
      </c>
      <c r="EP194" s="69">
        <f t="shared" si="619"/>
        <v>78.478210086355801</v>
      </c>
      <c r="EQ194" s="260">
        <v>0</v>
      </c>
      <c r="ER194" s="260">
        <v>0</v>
      </c>
      <c r="ES194" s="260">
        <v>0</v>
      </c>
      <c r="ET194" s="68">
        <f t="shared" si="620"/>
        <v>0</v>
      </c>
      <c r="EU194" s="68">
        <f t="shared" si="621"/>
        <v>0</v>
      </c>
      <c r="EV194" s="260">
        <v>0</v>
      </c>
      <c r="EW194" s="260">
        <v>0</v>
      </c>
      <c r="EX194" s="68">
        <f t="shared" si="622"/>
        <v>0</v>
      </c>
      <c r="EY194" s="68">
        <f t="shared" si="623"/>
        <v>0</v>
      </c>
      <c r="EZ194" s="260">
        <v>0</v>
      </c>
      <c r="FA194" s="69">
        <f t="shared" si="624"/>
        <v>0</v>
      </c>
      <c r="FB194" s="260">
        <v>0</v>
      </c>
      <c r="FC194" s="260">
        <v>0</v>
      </c>
      <c r="FD194" s="68">
        <f t="shared" si="625"/>
        <v>0</v>
      </c>
      <c r="FE194" s="68">
        <f t="shared" si="626"/>
        <v>0</v>
      </c>
      <c r="FF194" s="260">
        <v>0</v>
      </c>
      <c r="FG194" s="69">
        <f t="shared" si="627"/>
        <v>0</v>
      </c>
      <c r="FH194" s="260">
        <v>0</v>
      </c>
      <c r="FI194" s="260">
        <v>0</v>
      </c>
      <c r="FJ194" s="68">
        <f t="shared" si="628"/>
        <v>0</v>
      </c>
      <c r="FK194" s="68">
        <f t="shared" si="629"/>
        <v>0</v>
      </c>
      <c r="FL194" s="260">
        <v>0</v>
      </c>
      <c r="FM194" s="69">
        <f t="shared" si="630"/>
        <v>0</v>
      </c>
      <c r="FN194" s="260">
        <v>0</v>
      </c>
      <c r="FO194" s="260">
        <v>0</v>
      </c>
      <c r="FP194" s="68">
        <f t="shared" si="631"/>
        <v>0</v>
      </c>
      <c r="FQ194" s="68">
        <f t="shared" si="632"/>
        <v>0</v>
      </c>
      <c r="FR194" s="260">
        <v>0</v>
      </c>
      <c r="FS194" s="264">
        <f t="shared" si="633"/>
        <v>0</v>
      </c>
      <c r="FT194" s="270">
        <f t="shared" si="489"/>
        <v>217.24394960663113</v>
      </c>
      <c r="FU194" s="271">
        <f t="shared" si="490"/>
        <v>55.977958654419318</v>
      </c>
      <c r="FV194" s="272">
        <f t="shared" si="634"/>
        <v>33.463963511695987</v>
      </c>
      <c r="FW194" s="272">
        <f t="shared" si="491"/>
        <v>6.9282060979300297</v>
      </c>
      <c r="FX194" s="272">
        <f t="shared" si="492"/>
        <v>40.777333333333402</v>
      </c>
      <c r="FY194" s="272">
        <f t="shared" si="493"/>
        <v>0</v>
      </c>
      <c r="FZ194" s="272">
        <f t="shared" si="494"/>
        <v>0</v>
      </c>
      <c r="GA194" s="272">
        <f t="shared" si="495"/>
        <v>0</v>
      </c>
      <c r="GB194" s="272">
        <f t="shared" si="496"/>
        <v>0</v>
      </c>
      <c r="GC194" s="272">
        <f t="shared" si="497"/>
        <v>0</v>
      </c>
      <c r="GD194" s="272">
        <f t="shared" si="498"/>
        <v>0</v>
      </c>
      <c r="GE194" s="272">
        <f t="shared" si="499"/>
        <v>18.484152919184712</v>
      </c>
      <c r="GF194" s="273">
        <f t="shared" si="500"/>
        <v>7.1905506411028313</v>
      </c>
      <c r="GG194" s="273">
        <f t="shared" si="501"/>
        <v>1.2983269010435339</v>
      </c>
      <c r="GH194" s="272">
        <f t="shared" si="635"/>
        <v>16.784222285032651</v>
      </c>
      <c r="GI194" s="274">
        <f t="shared" si="636"/>
        <v>11.990243564985811</v>
      </c>
      <c r="GJ194" s="275">
        <f t="shared" si="502"/>
        <v>0.23002776641637246</v>
      </c>
      <c r="GK194" s="271">
        <f t="shared" si="637"/>
        <v>172.4158368015961</v>
      </c>
      <c r="GL194" s="276">
        <f t="shared" si="638"/>
        <v>217.2439543700111</v>
      </c>
      <c r="GM194" s="272">
        <f t="shared" si="639"/>
        <v>75.15875286050796</v>
      </c>
      <c r="GN194" s="272">
        <f t="shared" si="640"/>
        <v>8.456560765389936</v>
      </c>
      <c r="GO194" s="277">
        <f t="shared" si="641"/>
        <v>0.43591559948750713</v>
      </c>
      <c r="GP194" s="278">
        <f t="shared" si="642"/>
        <v>4.9047471057552243E-2</v>
      </c>
      <c r="GQ194" s="279">
        <f t="shared" si="643"/>
        <v>1.06775326040498</v>
      </c>
      <c r="GR194" s="280">
        <f t="shared" si="644"/>
        <v>172.4158368015961</v>
      </c>
      <c r="GS194" s="272">
        <f t="shared" si="645"/>
        <v>75.15875286050796</v>
      </c>
      <c r="GT194" s="272">
        <f t="shared" si="503"/>
        <v>8.456560765389936</v>
      </c>
      <c r="GU194" s="73">
        <f t="shared" si="646"/>
        <v>0.43591559948750713</v>
      </c>
      <c r="GV194" s="74">
        <f t="shared" si="647"/>
        <v>4.9047471057552243E-2</v>
      </c>
      <c r="GW194" s="279">
        <f t="shared" si="648"/>
        <v>1.06775326040498</v>
      </c>
      <c r="GX194" s="280">
        <f t="shared" si="649"/>
        <v>120.76213110735065</v>
      </c>
      <c r="GY194" s="272">
        <f t="shared" si="504"/>
        <v>71.56690936778557</v>
      </c>
      <c r="GZ194" s="272">
        <f t="shared" si="505"/>
        <v>3.7087450293567246</v>
      </c>
      <c r="HA194" s="73">
        <f t="shared" si="650"/>
        <v>0.59262708194646441</v>
      </c>
      <c r="HB194" s="74">
        <f t="shared" si="651"/>
        <v>3.0711159163462107E-2</v>
      </c>
      <c r="HC194" s="279">
        <f t="shared" si="652"/>
        <v>1.0865425510179354</v>
      </c>
      <c r="HD194" s="280">
        <f t="shared" si="653"/>
        <v>120.76213110735065</v>
      </c>
      <c r="HE194" s="272">
        <f t="shared" si="506"/>
        <v>71.56690936778557</v>
      </c>
      <c r="HF194" s="272">
        <f t="shared" si="507"/>
        <v>3.7087450293567246</v>
      </c>
      <c r="HG194" s="73">
        <f t="shared" si="654"/>
        <v>0.59262708194646441</v>
      </c>
      <c r="HH194" s="74">
        <f t="shared" si="655"/>
        <v>3.0711159163462107E-2</v>
      </c>
      <c r="HI194" s="281">
        <f t="shared" si="656"/>
        <v>1.0865425510179354</v>
      </c>
      <c r="HJ194" s="72">
        <f t="shared" si="508"/>
        <v>0.99995092836926369</v>
      </c>
      <c r="HK194" s="73">
        <f t="shared" si="657"/>
        <v>0.99995092836926369</v>
      </c>
      <c r="HL194" s="73">
        <f t="shared" si="509"/>
        <v>0.71266325921266371</v>
      </c>
      <c r="HM194" s="74">
        <f t="shared" si="658"/>
        <v>0.71266325921266371</v>
      </c>
      <c r="HN194" s="75"/>
      <c r="HO194" s="75"/>
      <c r="HP194" s="76">
        <f t="shared" si="659"/>
        <v>0</v>
      </c>
      <c r="HQ194" s="77">
        <f t="shared" si="660"/>
        <v>0</v>
      </c>
      <c r="HR194" s="77">
        <f t="shared" si="661"/>
        <v>0</v>
      </c>
      <c r="HS194" s="77">
        <f t="shared" si="662"/>
        <v>0</v>
      </c>
      <c r="HT194" s="282">
        <f t="shared" si="663"/>
        <v>0</v>
      </c>
      <c r="HU194" s="73"/>
      <c r="HV194" s="74"/>
      <c r="HW194" s="279"/>
      <c r="HX194" s="76">
        <f t="shared" si="664"/>
        <v>0</v>
      </c>
      <c r="HY194" s="77">
        <f t="shared" si="665"/>
        <v>0</v>
      </c>
      <c r="HZ194" s="77">
        <f t="shared" si="510"/>
        <v>0</v>
      </c>
      <c r="IA194" s="77">
        <f t="shared" si="666"/>
        <v>0</v>
      </c>
      <c r="IB194" s="282">
        <f t="shared" si="667"/>
        <v>0</v>
      </c>
      <c r="IC194" s="73"/>
      <c r="ID194" s="74"/>
      <c r="IE194" s="279"/>
      <c r="IF194" s="76">
        <f t="shared" si="511"/>
        <v>3.5918434927223899</v>
      </c>
      <c r="IG194" s="77">
        <f t="shared" si="668"/>
        <v>4.0875538131530069</v>
      </c>
      <c r="IH194" s="77">
        <f t="shared" si="512"/>
        <v>4.7478157360332114</v>
      </c>
      <c r="II194" s="77">
        <f t="shared" si="669"/>
        <v>5.4827776119711524</v>
      </c>
      <c r="IJ194" s="282">
        <f t="shared" si="670"/>
        <v>51.653705694245446</v>
      </c>
      <c r="IK194" s="73">
        <f t="shared" si="671"/>
        <v>6.9536995350994626E-2</v>
      </c>
      <c r="IL194" s="74">
        <f t="shared" si="672"/>
        <v>9.1916265681634315E-2</v>
      </c>
      <c r="IM194" s="279">
        <f t="shared" si="673"/>
        <v>1.0238254386559078</v>
      </c>
      <c r="IN194" s="76">
        <f t="shared" si="513"/>
        <v>0</v>
      </c>
      <c r="IO194" s="77">
        <f t="shared" si="674"/>
        <v>0</v>
      </c>
      <c r="IP194" s="77">
        <f t="shared" si="514"/>
        <v>0</v>
      </c>
      <c r="IQ194" s="77">
        <f t="shared" si="675"/>
        <v>0</v>
      </c>
      <c r="IR194" s="282">
        <f t="shared" si="676"/>
        <v>0</v>
      </c>
      <c r="IS194" s="283"/>
      <c r="IT194" s="284"/>
      <c r="IU194" s="285"/>
      <c r="IV194" s="76">
        <f t="shared" si="515"/>
        <v>0</v>
      </c>
      <c r="IW194" s="77">
        <f t="shared" si="677"/>
        <v>0</v>
      </c>
      <c r="IX194" s="77">
        <f t="shared" si="678"/>
        <v>0</v>
      </c>
      <c r="IY194" s="77">
        <f t="shared" si="679"/>
        <v>0</v>
      </c>
      <c r="IZ194" s="282">
        <f t="shared" si="680"/>
        <v>0</v>
      </c>
      <c r="JA194" s="283"/>
      <c r="JB194" s="284"/>
      <c r="JC194" s="285"/>
      <c r="JD194" s="76">
        <f t="shared" si="516"/>
        <v>0</v>
      </c>
      <c r="JE194" s="77">
        <f t="shared" si="681"/>
        <v>0</v>
      </c>
      <c r="JF194" s="77">
        <f t="shared" si="517"/>
        <v>0</v>
      </c>
      <c r="JG194" s="77">
        <f t="shared" si="682"/>
        <v>0</v>
      </c>
      <c r="JH194" s="282">
        <f t="shared" si="683"/>
        <v>0</v>
      </c>
      <c r="JI194" s="283"/>
      <c r="JJ194" s="284"/>
      <c r="JK194" s="285"/>
      <c r="JL194" s="76">
        <f t="shared" si="518"/>
        <v>40.72514653352917</v>
      </c>
      <c r="JM194" s="77">
        <f t="shared" si="684"/>
        <v>46.345624006621527</v>
      </c>
      <c r="JN194" s="77">
        <f t="shared" si="519"/>
        <v>2.7341279846163014</v>
      </c>
      <c r="JO194" s="77">
        <f t="shared" si="685"/>
        <v>3.1573709966349051</v>
      </c>
      <c r="JP194" s="282">
        <f t="shared" si="686"/>
        <v>48.462430833803275</v>
      </c>
      <c r="JQ194" s="73">
        <f t="shared" si="520"/>
        <v>0.84034469243178711</v>
      </c>
      <c r="JR194" s="74">
        <f t="shared" si="521"/>
        <v>5.6417475095145372E-2</v>
      </c>
      <c r="JS194" s="279">
        <f t="shared" si="687"/>
        <v>1.1247093961472394</v>
      </c>
      <c r="JT194" s="76">
        <f t="shared" si="522"/>
        <v>0</v>
      </c>
      <c r="JU194" s="77">
        <f t="shared" si="688"/>
        <v>0</v>
      </c>
      <c r="JV194" s="77">
        <f t="shared" si="523"/>
        <v>0</v>
      </c>
      <c r="JW194" s="77">
        <f t="shared" si="689"/>
        <v>0</v>
      </c>
      <c r="JX194" s="282">
        <f t="shared" si="690"/>
        <v>0</v>
      </c>
      <c r="JY194" s="73"/>
      <c r="JZ194" s="74"/>
      <c r="KA194" s="279"/>
      <c r="KB194" s="76">
        <f t="shared" si="524"/>
        <v>0</v>
      </c>
      <c r="KC194" s="77">
        <f t="shared" si="691"/>
        <v>0</v>
      </c>
      <c r="KD194" s="77">
        <f t="shared" si="525"/>
        <v>0</v>
      </c>
      <c r="KE194" s="77">
        <f t="shared" si="692"/>
        <v>0</v>
      </c>
      <c r="KF194" s="282">
        <f t="shared" si="693"/>
        <v>0</v>
      </c>
      <c r="KG194" s="73"/>
      <c r="KH194" s="74"/>
      <c r="KI194" s="279"/>
      <c r="KJ194" s="76">
        <f t="shared" si="526"/>
        <v>7.6193077146902999</v>
      </c>
      <c r="KK194" s="77">
        <f t="shared" si="694"/>
        <v>8.6708483723947083</v>
      </c>
      <c r="KL194" s="77">
        <f t="shared" si="527"/>
        <v>0.24885263370594993</v>
      </c>
      <c r="KM194" s="77">
        <f t="shared" si="695"/>
        <v>0.28737502140363097</v>
      </c>
      <c r="KN194" s="282">
        <f t="shared" si="696"/>
        <v>10.015402773757092</v>
      </c>
      <c r="KO194" s="73">
        <f t="shared" si="528"/>
        <v>0.76075899160589211</v>
      </c>
      <c r="KP194" s="74">
        <f t="shared" si="529"/>
        <v>2.4846992110792315E-2</v>
      </c>
      <c r="KQ194" s="279">
        <f t="shared" si="530"/>
        <v>1.1088386628102798</v>
      </c>
      <c r="KR194" s="76">
        <f t="shared" si="531"/>
        <v>0</v>
      </c>
      <c r="KS194" s="77">
        <f t="shared" si="697"/>
        <v>0</v>
      </c>
      <c r="KT194" s="77">
        <f t="shared" si="532"/>
        <v>0</v>
      </c>
      <c r="KU194" s="77">
        <f t="shared" si="698"/>
        <v>0</v>
      </c>
      <c r="KV194" s="282">
        <f t="shared" si="699"/>
        <v>0</v>
      </c>
      <c r="KW194" s="73"/>
      <c r="KX194" s="74"/>
      <c r="KY194" s="279"/>
      <c r="KZ194" s="76">
        <f t="shared" si="533"/>
        <v>23.222455119566099</v>
      </c>
      <c r="LA194" s="77">
        <f t="shared" si="700"/>
        <v>26.427386150617416</v>
      </c>
      <c r="LB194" s="77">
        <f t="shared" si="534"/>
        <v>0.72576441103447353</v>
      </c>
      <c r="LC194" s="77">
        <f t="shared" si="701"/>
        <v>0.83811274186261009</v>
      </c>
      <c r="LD194" s="286">
        <f t="shared" si="702"/>
        <v>62.284293719330002</v>
      </c>
      <c r="LE194" s="73">
        <f t="shared" si="535"/>
        <v>0.37284608579191425</v>
      </c>
      <c r="LF194" s="74">
        <f t="shared" si="536"/>
        <v>1.1652446671466898E-2</v>
      </c>
      <c r="LG194" s="279">
        <f t="shared" si="537"/>
        <v>1.0532602870448851</v>
      </c>
      <c r="LH194" s="76">
        <f t="shared" si="538"/>
        <v>0</v>
      </c>
      <c r="LI194" s="77">
        <f t="shared" si="703"/>
        <v>0</v>
      </c>
      <c r="LJ194" s="77">
        <f t="shared" si="539"/>
        <v>0</v>
      </c>
      <c r="LK194" s="77">
        <f t="shared" si="704"/>
        <v>0</v>
      </c>
      <c r="LL194" s="282">
        <f t="shared" si="705"/>
        <v>0</v>
      </c>
      <c r="LM194" s="73"/>
      <c r="LN194" s="74"/>
      <c r="LO194" s="279"/>
      <c r="LP194" s="76">
        <f t="shared" si="540"/>
        <v>0</v>
      </c>
      <c r="LQ194" s="77">
        <f t="shared" si="706"/>
        <v>0</v>
      </c>
      <c r="LR194" s="77">
        <f t="shared" si="541"/>
        <v>0</v>
      </c>
      <c r="LS194" s="77">
        <f t="shared" si="707"/>
        <v>0</v>
      </c>
      <c r="LT194" s="282">
        <f t="shared" si="708"/>
        <v>0</v>
      </c>
      <c r="LU194" s="73"/>
      <c r="LV194" s="74"/>
      <c r="LW194" s="279"/>
      <c r="LX194" s="76">
        <f t="shared" si="542"/>
        <v>0</v>
      </c>
      <c r="LY194" s="77">
        <f t="shared" si="709"/>
        <v>0</v>
      </c>
      <c r="LZ194" s="77">
        <f t="shared" si="543"/>
        <v>0</v>
      </c>
      <c r="MA194" s="77">
        <f t="shared" si="710"/>
        <v>0</v>
      </c>
      <c r="MB194" s="286">
        <f t="shared" si="711"/>
        <v>0</v>
      </c>
      <c r="MC194" s="73"/>
      <c r="MD194" s="74"/>
      <c r="ME194" s="279"/>
      <c r="MF194" s="76">
        <f t="shared" si="544"/>
        <v>0</v>
      </c>
      <c r="MG194" s="77">
        <f t="shared" si="712"/>
        <v>0</v>
      </c>
      <c r="MH194" s="77">
        <f t="shared" si="545"/>
        <v>0</v>
      </c>
      <c r="MI194" s="77">
        <f t="shared" si="713"/>
        <v>0</v>
      </c>
      <c r="MJ194" s="286">
        <f t="shared" si="714"/>
        <v>0</v>
      </c>
      <c r="MK194" s="73"/>
      <c r="ML194" s="74"/>
      <c r="MM194" s="279"/>
      <c r="MN194" s="287">
        <f t="shared" si="715"/>
        <v>1.0677498232962788</v>
      </c>
      <c r="MO194" s="288">
        <f t="shared" si="715"/>
        <v>0</v>
      </c>
      <c r="MP194" s="288">
        <f t="shared" si="715"/>
        <v>1.0865410755147391</v>
      </c>
      <c r="MQ194" s="289">
        <f t="shared" si="546"/>
        <v>0</v>
      </c>
      <c r="MR194" s="290">
        <f t="shared" si="716"/>
        <v>0.9999477095169651</v>
      </c>
      <c r="MS194" s="291"/>
      <c r="MT194" s="291">
        <f t="shared" si="547"/>
        <v>0.71266229143011728</v>
      </c>
      <c r="MU194" s="292"/>
      <c r="MV194" s="359">
        <f t="shared" si="548"/>
        <v>0</v>
      </c>
      <c r="MW194" s="360">
        <f t="shared" si="549"/>
        <v>0</v>
      </c>
      <c r="MX194" s="360">
        <f t="shared" si="550"/>
        <v>0.28728541808684777</v>
      </c>
      <c r="MY194" s="360">
        <f t="shared" si="551"/>
        <v>0</v>
      </c>
      <c r="MZ194" s="360">
        <f t="shared" si="552"/>
        <v>0</v>
      </c>
      <c r="NA194" s="360">
        <f t="shared" si="553"/>
        <v>0</v>
      </c>
      <c r="NB194" s="360">
        <f t="shared" si="554"/>
        <v>0.29602351306595343</v>
      </c>
      <c r="NC194" s="360">
        <f t="shared" si="555"/>
        <v>0</v>
      </c>
      <c r="ND194" s="360">
        <f t="shared" si="556"/>
        <v>0</v>
      </c>
      <c r="NE194" s="360">
        <f t="shared" si="557"/>
        <v>6.0320823256879215E-2</v>
      </c>
      <c r="NF194" s="360">
        <f t="shared" si="558"/>
        <v>0</v>
      </c>
      <c r="NG194" s="360">
        <f t="shared" si="559"/>
        <v>0.35631795510728459</v>
      </c>
      <c r="NH194" s="360">
        <f t="shared" si="560"/>
        <v>0</v>
      </c>
      <c r="NI194" s="360">
        <f t="shared" si="561"/>
        <v>0</v>
      </c>
      <c r="NJ194" s="360">
        <f t="shared" si="562"/>
        <v>0</v>
      </c>
      <c r="NK194" s="361">
        <f t="shared" si="563"/>
        <v>0</v>
      </c>
      <c r="NL194" s="145">
        <f t="shared" si="717"/>
        <v>0.9999477095169651</v>
      </c>
      <c r="NM194" s="40"/>
      <c r="NN194" s="56">
        <f t="shared" si="718"/>
        <v>0.71266229143011728</v>
      </c>
      <c r="NO194" s="59"/>
      <c r="NP194" s="55">
        <f t="shared" si="564"/>
        <v>1.0677498232962788</v>
      </c>
      <c r="NQ194" s="40"/>
      <c r="NR194" s="56">
        <f t="shared" si="565"/>
        <v>1.0865410755147391</v>
      </c>
      <c r="NS194" s="60"/>
      <c r="NT194" s="25"/>
      <c r="NU194" s="86">
        <f t="shared" si="721"/>
        <v>0</v>
      </c>
      <c r="NV194" s="86">
        <f t="shared" si="721"/>
        <v>0</v>
      </c>
      <c r="NW194" s="86">
        <f t="shared" si="721"/>
        <v>0</v>
      </c>
      <c r="NX194" s="86">
        <f t="shared" si="719"/>
        <v>0</v>
      </c>
      <c r="NY194" s="87">
        <f t="shared" si="722"/>
        <v>0</v>
      </c>
      <c r="NZ194" s="87">
        <f t="shared" si="722"/>
        <v>0</v>
      </c>
      <c r="OA194" s="87">
        <f t="shared" si="722"/>
        <v>0</v>
      </c>
      <c r="OB194" s="87">
        <f t="shared" si="720"/>
        <v>0</v>
      </c>
      <c r="OC194" s="26"/>
    </row>
    <row r="195" spans="1:393" thickBot="1" x14ac:dyDescent="0.35">
      <c r="A195" s="136" t="s">
        <v>488</v>
      </c>
      <c r="B195" s="137" t="s">
        <v>489</v>
      </c>
      <c r="C195" s="133" t="s">
        <v>118</v>
      </c>
      <c r="D195" s="64">
        <f>VLOOKUP(B195,[1]УсіТ_1!$A$10:$G$556,6,FALSE)</f>
        <v>243.82</v>
      </c>
      <c r="E195" s="64">
        <f>VLOOKUP(B195,[1]УсіТ_1!$A$10:$G$556,7,FALSE)</f>
        <v>49.9</v>
      </c>
      <c r="F195" s="38"/>
      <c r="G195" s="38"/>
      <c r="H195" s="39"/>
      <c r="I195" s="256">
        <v>1.3623000000000001</v>
      </c>
      <c r="J195" s="62">
        <v>1.3623000000000001</v>
      </c>
      <c r="K195" s="257">
        <f t="shared" si="566"/>
        <v>0.96190000000000009</v>
      </c>
      <c r="L195" s="258">
        <f t="shared" si="567"/>
        <v>0.96190000000000009</v>
      </c>
      <c r="M195" s="63">
        <v>0</v>
      </c>
      <c r="N195" s="63">
        <v>0</v>
      </c>
      <c r="O195" s="63">
        <v>0.40039999999999998</v>
      </c>
      <c r="P195" s="63">
        <v>0</v>
      </c>
      <c r="Q195" s="63">
        <v>0</v>
      </c>
      <c r="R195" s="63">
        <v>0</v>
      </c>
      <c r="S195" s="63">
        <v>0.26290000000000002</v>
      </c>
      <c r="T195" s="63">
        <v>0</v>
      </c>
      <c r="U195" s="63">
        <v>0</v>
      </c>
      <c r="V195" s="63">
        <v>0.32919999999999999</v>
      </c>
      <c r="W195" s="63">
        <v>0</v>
      </c>
      <c r="X195" s="63">
        <v>0.36980000000000002</v>
      </c>
      <c r="Y195" s="63">
        <v>0</v>
      </c>
      <c r="Z195" s="63">
        <v>0</v>
      </c>
      <c r="AA195" s="63">
        <v>0</v>
      </c>
      <c r="AB195" s="259">
        <v>0</v>
      </c>
      <c r="AC195" s="144">
        <v>0</v>
      </c>
      <c r="AD195" s="70">
        <v>0</v>
      </c>
      <c r="AE195" s="70">
        <v>0</v>
      </c>
      <c r="AF195" s="68">
        <f t="shared" si="568"/>
        <v>0</v>
      </c>
      <c r="AG195" s="68">
        <f t="shared" si="569"/>
        <v>0</v>
      </c>
      <c r="AH195" s="71">
        <v>0</v>
      </c>
      <c r="AI195" s="71">
        <v>0</v>
      </c>
      <c r="AJ195" s="68">
        <f t="shared" si="570"/>
        <v>0</v>
      </c>
      <c r="AK195" s="68">
        <f t="shared" si="571"/>
        <v>0</v>
      </c>
      <c r="AL195" s="71">
        <v>0</v>
      </c>
      <c r="AM195" s="69">
        <f t="shared" si="572"/>
        <v>0</v>
      </c>
      <c r="AN195" s="260">
        <v>0</v>
      </c>
      <c r="AO195" s="71">
        <v>0</v>
      </c>
      <c r="AP195" s="71">
        <v>0</v>
      </c>
      <c r="AQ195" s="68">
        <f t="shared" si="573"/>
        <v>0</v>
      </c>
      <c r="AR195" s="68">
        <f t="shared" si="574"/>
        <v>0</v>
      </c>
      <c r="AS195" s="71">
        <v>0</v>
      </c>
      <c r="AT195" s="261">
        <f t="shared" si="485"/>
        <v>0</v>
      </c>
      <c r="AU195" s="71">
        <v>0</v>
      </c>
      <c r="AV195" s="68">
        <f t="shared" si="575"/>
        <v>0</v>
      </c>
      <c r="AW195" s="68">
        <f t="shared" si="576"/>
        <v>0</v>
      </c>
      <c r="AX195" s="71">
        <v>0</v>
      </c>
      <c r="AY195" s="69">
        <f t="shared" si="577"/>
        <v>0</v>
      </c>
      <c r="AZ195" s="260">
        <v>12</v>
      </c>
      <c r="BA195" s="260">
        <v>61.166000000000203</v>
      </c>
      <c r="BB195" s="260">
        <v>6.3787400000000201</v>
      </c>
      <c r="BC195" s="262">
        <f t="shared" si="578"/>
        <v>5.1029920000000164</v>
      </c>
      <c r="BD195" s="262">
        <f t="shared" si="486"/>
        <v>1.2757480000000037</v>
      </c>
      <c r="BE195" s="260">
        <v>2.394212</v>
      </c>
      <c r="BF195" s="262">
        <f t="shared" si="579"/>
        <v>1.9153696</v>
      </c>
      <c r="BG195" s="262">
        <f t="shared" si="487"/>
        <v>0.4788424</v>
      </c>
      <c r="BH195" s="260">
        <v>7.5419193031595544</v>
      </c>
      <c r="BI195" s="263">
        <f t="shared" si="580"/>
        <v>4.4162010156422902</v>
      </c>
      <c r="BJ195" s="68">
        <f t="shared" si="581"/>
        <v>0.1033620040498017</v>
      </c>
      <c r="BK195" s="260">
        <v>3.8737151652769111</v>
      </c>
      <c r="BL195" s="69">
        <f t="shared" si="582"/>
        <v>97.625503762124012</v>
      </c>
      <c r="BM195" s="260">
        <v>0</v>
      </c>
      <c r="BN195" s="260">
        <v>0</v>
      </c>
      <c r="BO195" s="260">
        <v>0</v>
      </c>
      <c r="BP195" s="68">
        <f t="shared" si="583"/>
        <v>0</v>
      </c>
      <c r="BQ195" s="68">
        <f t="shared" si="584"/>
        <v>0</v>
      </c>
      <c r="BR195" s="260">
        <v>0</v>
      </c>
      <c r="BS195" s="260">
        <v>0</v>
      </c>
      <c r="BT195" s="68">
        <f t="shared" si="585"/>
        <v>0</v>
      </c>
      <c r="BU195" s="68">
        <f t="shared" si="586"/>
        <v>0</v>
      </c>
      <c r="BV195" s="260">
        <v>0</v>
      </c>
      <c r="BW195" s="69">
        <f t="shared" si="587"/>
        <v>0</v>
      </c>
      <c r="BX195" s="260">
        <v>0</v>
      </c>
      <c r="BY195" s="260">
        <v>0</v>
      </c>
      <c r="BZ195" s="263">
        <f t="shared" si="588"/>
        <v>0</v>
      </c>
      <c r="CA195" s="263">
        <f t="shared" si="589"/>
        <v>0</v>
      </c>
      <c r="CB195" s="260">
        <v>0</v>
      </c>
      <c r="CC195" s="264">
        <f t="shared" si="590"/>
        <v>0</v>
      </c>
      <c r="CD195" s="260">
        <v>0</v>
      </c>
      <c r="CE195" s="260">
        <v>0</v>
      </c>
      <c r="CF195" s="263">
        <f t="shared" si="591"/>
        <v>0</v>
      </c>
      <c r="CG195" s="263">
        <f t="shared" si="592"/>
        <v>0</v>
      </c>
      <c r="CH195" s="260">
        <v>0</v>
      </c>
      <c r="CI195" s="69">
        <f t="shared" si="593"/>
        <v>0</v>
      </c>
      <c r="CJ195" s="260">
        <v>30.152268090878565</v>
      </c>
      <c r="CK195" s="260">
        <v>6.6335002013689346</v>
      </c>
      <c r="CL195" s="260">
        <v>2.8723971418650622</v>
      </c>
      <c r="CM195" s="260">
        <v>2.3638962381722584</v>
      </c>
      <c r="CN195" s="260">
        <v>6.2707921418757087</v>
      </c>
      <c r="CO195" s="265">
        <f t="shared" si="594"/>
        <v>0.44046044004534973</v>
      </c>
      <c r="CP195" s="266">
        <f t="shared" si="595"/>
        <v>1.9995173239427722</v>
      </c>
      <c r="CQ195" s="260">
        <v>4.953249963425213</v>
      </c>
      <c r="CR195" s="265">
        <f t="shared" si="596"/>
        <v>6.788429074874254E-2</v>
      </c>
      <c r="CS195" s="265">
        <f t="shared" si="597"/>
        <v>2.9003953290834872</v>
      </c>
      <c r="CT195" s="260">
        <v>2.5441103962913143</v>
      </c>
      <c r="CU195" s="267">
        <f t="shared" si="488"/>
        <v>64.111581522845754</v>
      </c>
      <c r="CV195" s="260">
        <v>0</v>
      </c>
      <c r="CW195" s="260">
        <v>0</v>
      </c>
      <c r="CX195" s="68">
        <f t="shared" si="598"/>
        <v>0</v>
      </c>
      <c r="CY195" s="68">
        <f t="shared" si="599"/>
        <v>0</v>
      </c>
      <c r="CZ195" s="260">
        <v>0</v>
      </c>
      <c r="DA195" s="69">
        <f t="shared" si="600"/>
        <v>0</v>
      </c>
      <c r="DB195" s="260">
        <v>0</v>
      </c>
      <c r="DC195" s="260">
        <v>0</v>
      </c>
      <c r="DD195" s="68">
        <f t="shared" si="601"/>
        <v>0</v>
      </c>
      <c r="DE195" s="68">
        <f t="shared" si="602"/>
        <v>0</v>
      </c>
      <c r="DF195" s="260">
        <v>0</v>
      </c>
      <c r="DG195" s="69">
        <f t="shared" si="603"/>
        <v>0</v>
      </c>
      <c r="DH195" s="260">
        <v>29.278116625387518</v>
      </c>
      <c r="DI195" s="260">
        <v>6.4411856575852537</v>
      </c>
      <c r="DJ195" s="260">
        <v>0.45586520035833306</v>
      </c>
      <c r="DK195" s="260">
        <v>21.314468903282112</v>
      </c>
      <c r="DL195" s="68">
        <f t="shared" si="604"/>
        <v>1.4971282957665355</v>
      </c>
      <c r="DM195" s="68">
        <f t="shared" si="605"/>
        <v>6.7963741834383402</v>
      </c>
      <c r="DN195" s="260">
        <v>6.1999504737915698</v>
      </c>
      <c r="DO195" s="68">
        <f t="shared" si="606"/>
        <v>8.4970321243313468E-2</v>
      </c>
      <c r="DP195" s="68">
        <f t="shared" si="607"/>
        <v>3.630405799730549</v>
      </c>
      <c r="DQ195" s="260">
        <v>3.18444628745466</v>
      </c>
      <c r="DR195" s="264">
        <f t="shared" si="608"/>
        <v>80.248839777431314</v>
      </c>
      <c r="DS195" s="260">
        <v>0</v>
      </c>
      <c r="DT195" s="260">
        <v>0</v>
      </c>
      <c r="DU195" s="260">
        <v>0</v>
      </c>
      <c r="DV195" s="68">
        <f t="shared" si="609"/>
        <v>0</v>
      </c>
      <c r="DW195" s="68">
        <f t="shared" si="610"/>
        <v>0</v>
      </c>
      <c r="DX195" s="260">
        <v>0</v>
      </c>
      <c r="DY195" s="260">
        <v>0</v>
      </c>
      <c r="DZ195" s="260">
        <v>0</v>
      </c>
      <c r="EA195" s="260">
        <v>0</v>
      </c>
      <c r="EB195" s="68">
        <f t="shared" si="611"/>
        <v>0</v>
      </c>
      <c r="EC195" s="68">
        <f t="shared" si="612"/>
        <v>0</v>
      </c>
      <c r="ED195" s="267">
        <v>0</v>
      </c>
      <c r="EE195" s="69">
        <f t="shared" si="613"/>
        <v>0</v>
      </c>
      <c r="EF195" s="260">
        <v>14.4206788888888</v>
      </c>
      <c r="EG195" s="260">
        <v>3.1725493555555402</v>
      </c>
      <c r="EH195" s="260">
        <v>36.49413586161937</v>
      </c>
      <c r="EI195" s="260">
        <v>10.499202549800525</v>
      </c>
      <c r="EJ195" s="268">
        <f t="shared" si="614"/>
        <v>0.73746398709798888</v>
      </c>
      <c r="EK195" s="266">
        <f t="shared" si="615"/>
        <v>3.3477967234344947</v>
      </c>
      <c r="EL195" s="260">
        <v>6.9653966281536777</v>
      </c>
      <c r="EM195" s="268">
        <f t="shared" si="616"/>
        <v>9.5460760788846147E-2</v>
      </c>
      <c r="EN195" s="268">
        <f t="shared" si="617"/>
        <v>4.0786158572018989</v>
      </c>
      <c r="EO195" s="269">
        <f t="shared" si="618"/>
        <v>71.551963284017916</v>
      </c>
      <c r="EP195" s="69">
        <f t="shared" si="619"/>
        <v>90.155473737862579</v>
      </c>
      <c r="EQ195" s="260">
        <v>0</v>
      </c>
      <c r="ER195" s="260">
        <v>0</v>
      </c>
      <c r="ES195" s="260">
        <v>0</v>
      </c>
      <c r="ET195" s="68">
        <f t="shared" si="620"/>
        <v>0</v>
      </c>
      <c r="EU195" s="68">
        <f t="shared" si="621"/>
        <v>0</v>
      </c>
      <c r="EV195" s="260">
        <v>0</v>
      </c>
      <c r="EW195" s="260">
        <v>0</v>
      </c>
      <c r="EX195" s="68">
        <f t="shared" si="622"/>
        <v>0</v>
      </c>
      <c r="EY195" s="68">
        <f t="shared" si="623"/>
        <v>0</v>
      </c>
      <c r="EZ195" s="260">
        <v>0</v>
      </c>
      <c r="FA195" s="69">
        <f t="shared" si="624"/>
        <v>0</v>
      </c>
      <c r="FB195" s="260">
        <v>0</v>
      </c>
      <c r="FC195" s="260">
        <v>0</v>
      </c>
      <c r="FD195" s="68">
        <f t="shared" si="625"/>
        <v>0</v>
      </c>
      <c r="FE195" s="68">
        <f t="shared" si="626"/>
        <v>0</v>
      </c>
      <c r="FF195" s="260">
        <v>0</v>
      </c>
      <c r="FG195" s="69">
        <f t="shared" si="627"/>
        <v>0</v>
      </c>
      <c r="FH195" s="260">
        <v>0</v>
      </c>
      <c r="FI195" s="260">
        <v>0</v>
      </c>
      <c r="FJ195" s="68">
        <f t="shared" si="628"/>
        <v>0</v>
      </c>
      <c r="FK195" s="68">
        <f t="shared" si="629"/>
        <v>0</v>
      </c>
      <c r="FL195" s="260">
        <v>0</v>
      </c>
      <c r="FM195" s="69">
        <f t="shared" si="630"/>
        <v>0</v>
      </c>
      <c r="FN195" s="260">
        <v>0</v>
      </c>
      <c r="FO195" s="260">
        <v>0</v>
      </c>
      <c r="FP195" s="68">
        <f t="shared" si="631"/>
        <v>0</v>
      </c>
      <c r="FQ195" s="68">
        <f t="shared" si="632"/>
        <v>0</v>
      </c>
      <c r="FR195" s="260">
        <v>0</v>
      </c>
      <c r="FS195" s="264">
        <f t="shared" si="633"/>
        <v>0</v>
      </c>
      <c r="FT195" s="270">
        <f t="shared" si="489"/>
        <v>332.14139880026363</v>
      </c>
      <c r="FU195" s="271">
        <f t="shared" si="490"/>
        <v>90.09829881966462</v>
      </c>
      <c r="FV195" s="272">
        <f t="shared" si="634"/>
        <v>39.213092365670512</v>
      </c>
      <c r="FW195" s="272">
        <f t="shared" si="491"/>
        <v>9.3822578381722757</v>
      </c>
      <c r="FX195" s="272">
        <f t="shared" si="492"/>
        <v>61.166000000000203</v>
      </c>
      <c r="FY195" s="272">
        <f t="shared" si="493"/>
        <v>0</v>
      </c>
      <c r="FZ195" s="272">
        <f t="shared" si="494"/>
        <v>0</v>
      </c>
      <c r="GA195" s="272">
        <f t="shared" si="495"/>
        <v>0</v>
      </c>
      <c r="GB195" s="272">
        <f t="shared" si="496"/>
        <v>0</v>
      </c>
      <c r="GC195" s="272">
        <f t="shared" si="497"/>
        <v>0</v>
      </c>
      <c r="GD195" s="272">
        <f t="shared" si="498"/>
        <v>0</v>
      </c>
      <c r="GE195" s="272">
        <f t="shared" si="499"/>
        <v>38.084463594958351</v>
      </c>
      <c r="GF195" s="273">
        <f t="shared" si="500"/>
        <v>14.815299641595042</v>
      </c>
      <c r="GG195" s="273">
        <f t="shared" si="501"/>
        <v>2.6750527229098742</v>
      </c>
      <c r="GH195" s="272">
        <f t="shared" si="635"/>
        <v>25.660516368530015</v>
      </c>
      <c r="GI195" s="274">
        <f t="shared" si="636"/>
        <v>18.331253962023037</v>
      </c>
      <c r="GJ195" s="275">
        <f t="shared" si="502"/>
        <v>0.35167737683070388</v>
      </c>
      <c r="GK195" s="271">
        <f t="shared" si="637"/>
        <v>263.60462898699598</v>
      </c>
      <c r="GL195" s="276">
        <f t="shared" si="638"/>
        <v>332.14183252361494</v>
      </c>
      <c r="GM195" s="272">
        <f t="shared" si="639"/>
        <v>123.24485242328271</v>
      </c>
      <c r="GN195" s="272">
        <f t="shared" si="640"/>
        <v>12.408987937912855</v>
      </c>
      <c r="GO195" s="277">
        <f t="shared" si="641"/>
        <v>0.46753675342083073</v>
      </c>
      <c r="GP195" s="278">
        <f t="shared" si="642"/>
        <v>4.7074241395529549E-2</v>
      </c>
      <c r="GQ195" s="279">
        <f t="shared" si="643"/>
        <v>1.0718118399076368</v>
      </c>
      <c r="GR195" s="280">
        <f t="shared" si="644"/>
        <v>263.60462898699598</v>
      </c>
      <c r="GS195" s="272">
        <f t="shared" si="645"/>
        <v>123.24485242328271</v>
      </c>
      <c r="GT195" s="272">
        <f t="shared" si="503"/>
        <v>12.408987937912855</v>
      </c>
      <c r="GU195" s="73">
        <f t="shared" si="646"/>
        <v>0.46753675342083073</v>
      </c>
      <c r="GV195" s="74">
        <f t="shared" si="647"/>
        <v>4.7074241395529549E-2</v>
      </c>
      <c r="GW195" s="279">
        <f t="shared" si="648"/>
        <v>1.0718118399076368</v>
      </c>
      <c r="GX195" s="280">
        <f t="shared" si="649"/>
        <v>186.12407044562769</v>
      </c>
      <c r="GY195" s="272">
        <f t="shared" si="504"/>
        <v>117.85708718419912</v>
      </c>
      <c r="GZ195" s="272">
        <f t="shared" si="505"/>
        <v>5.2872643338630363</v>
      </c>
      <c r="HA195" s="73">
        <f t="shared" si="650"/>
        <v>0.63321786860785767</v>
      </c>
      <c r="HB195" s="74">
        <f t="shared" si="651"/>
        <v>2.8407203438029265E-2</v>
      </c>
      <c r="HC195" s="279">
        <f t="shared" si="652"/>
        <v>1.0917878331387774</v>
      </c>
      <c r="HD195" s="280">
        <f t="shared" si="653"/>
        <v>186.12407044562769</v>
      </c>
      <c r="HE195" s="272">
        <f t="shared" si="506"/>
        <v>117.85708718419912</v>
      </c>
      <c r="HF195" s="272">
        <f t="shared" si="507"/>
        <v>5.2872643338630363</v>
      </c>
      <c r="HG195" s="73">
        <f t="shared" si="654"/>
        <v>0.63321786860785767</v>
      </c>
      <c r="HH195" s="74">
        <f t="shared" si="655"/>
        <v>2.8407203438029265E-2</v>
      </c>
      <c r="HI195" s="281">
        <f t="shared" si="656"/>
        <v>1.0917878331387774</v>
      </c>
      <c r="HJ195" s="72">
        <f t="shared" si="508"/>
        <v>1.4601292695061738</v>
      </c>
      <c r="HK195" s="73">
        <f t="shared" si="657"/>
        <v>1.4601292695061738</v>
      </c>
      <c r="HL195" s="73">
        <f t="shared" si="509"/>
        <v>1.0501907166961901</v>
      </c>
      <c r="HM195" s="74">
        <f t="shared" si="658"/>
        <v>1.0501907166961901</v>
      </c>
      <c r="HN195" s="75"/>
      <c r="HO195" s="75"/>
      <c r="HP195" s="76">
        <f t="shared" si="659"/>
        <v>0</v>
      </c>
      <c r="HQ195" s="77">
        <f t="shared" si="660"/>
        <v>0</v>
      </c>
      <c r="HR195" s="77">
        <f t="shared" si="661"/>
        <v>0</v>
      </c>
      <c r="HS195" s="77">
        <f t="shared" si="662"/>
        <v>0</v>
      </c>
      <c r="HT195" s="282">
        <f t="shared" si="663"/>
        <v>0</v>
      </c>
      <c r="HU195" s="73"/>
      <c r="HV195" s="74"/>
      <c r="HW195" s="279"/>
      <c r="HX195" s="76">
        <f t="shared" si="664"/>
        <v>0</v>
      </c>
      <c r="HY195" s="77">
        <f t="shared" si="665"/>
        <v>0</v>
      </c>
      <c r="HZ195" s="77">
        <f t="shared" si="510"/>
        <v>0</v>
      </c>
      <c r="IA195" s="77">
        <f t="shared" si="666"/>
        <v>0</v>
      </c>
      <c r="IB195" s="282">
        <f t="shared" si="667"/>
        <v>0</v>
      </c>
      <c r="IC195" s="73"/>
      <c r="ID195" s="74"/>
      <c r="IE195" s="279"/>
      <c r="IF195" s="76">
        <f t="shared" si="511"/>
        <v>5.3877652390835937</v>
      </c>
      <c r="IG195" s="77">
        <f t="shared" si="668"/>
        <v>6.1313307197295206</v>
      </c>
      <c r="IH195" s="77">
        <f t="shared" si="512"/>
        <v>7.1217236040498184</v>
      </c>
      <c r="II195" s="77">
        <f t="shared" si="669"/>
        <v>8.2241664179567309</v>
      </c>
      <c r="IJ195" s="282">
        <f t="shared" si="670"/>
        <v>77.480558541368268</v>
      </c>
      <c r="IK195" s="73">
        <f t="shared" si="671"/>
        <v>6.953699535099464E-2</v>
      </c>
      <c r="IL195" s="74">
        <f t="shared" si="672"/>
        <v>9.1916265681634204E-2</v>
      </c>
      <c r="IM195" s="279">
        <f t="shared" si="673"/>
        <v>1.0238254386559078</v>
      </c>
      <c r="IN195" s="76">
        <f t="shared" si="513"/>
        <v>0</v>
      </c>
      <c r="IO195" s="77">
        <f t="shared" si="674"/>
        <v>0</v>
      </c>
      <c r="IP195" s="77">
        <f t="shared" si="514"/>
        <v>0</v>
      </c>
      <c r="IQ195" s="77">
        <f t="shared" si="675"/>
        <v>0</v>
      </c>
      <c r="IR195" s="282">
        <f t="shared" si="676"/>
        <v>0</v>
      </c>
      <c r="IS195" s="283"/>
      <c r="IT195" s="284"/>
      <c r="IU195" s="285"/>
      <c r="IV195" s="76">
        <f t="shared" si="515"/>
        <v>0</v>
      </c>
      <c r="IW195" s="77">
        <f t="shared" si="677"/>
        <v>0</v>
      </c>
      <c r="IX195" s="77">
        <f t="shared" si="678"/>
        <v>0</v>
      </c>
      <c r="IY195" s="77">
        <f t="shared" si="679"/>
        <v>0</v>
      </c>
      <c r="IZ195" s="282">
        <f t="shared" si="680"/>
        <v>0</v>
      </c>
      <c r="JA195" s="283"/>
      <c r="JB195" s="284"/>
      <c r="JC195" s="285"/>
      <c r="JD195" s="76">
        <f t="shared" si="516"/>
        <v>0</v>
      </c>
      <c r="JE195" s="77">
        <f t="shared" si="681"/>
        <v>0</v>
      </c>
      <c r="JF195" s="77">
        <f t="shared" si="517"/>
        <v>0</v>
      </c>
      <c r="JG195" s="77">
        <f t="shared" si="682"/>
        <v>0</v>
      </c>
      <c r="JH195" s="282">
        <f t="shared" si="683"/>
        <v>0</v>
      </c>
      <c r="JI195" s="283"/>
      <c r="JJ195" s="284"/>
      <c r="JK195" s="285"/>
      <c r="JL195" s="76">
        <f t="shared" si="518"/>
        <v>42.763661728939532</v>
      </c>
      <c r="JM195" s="77">
        <f t="shared" si="684"/>
        <v>48.665474684150475</v>
      </c>
      <c r="JN195" s="77">
        <f t="shared" si="519"/>
        <v>2.8722409689663508</v>
      </c>
      <c r="JO195" s="77">
        <f t="shared" si="685"/>
        <v>3.3168638709623419</v>
      </c>
      <c r="JP195" s="282">
        <f t="shared" si="686"/>
        <v>50.882207557814091</v>
      </c>
      <c r="JQ195" s="73">
        <f t="shared" si="520"/>
        <v>0.8404443081670544</v>
      </c>
      <c r="JR195" s="74">
        <f t="shared" si="521"/>
        <v>5.6448827730259409E-2</v>
      </c>
      <c r="JS195" s="279">
        <f t="shared" si="687"/>
        <v>1.1247279975027793</v>
      </c>
      <c r="JT195" s="76">
        <f t="shared" si="522"/>
        <v>0</v>
      </c>
      <c r="JU195" s="77">
        <f t="shared" si="688"/>
        <v>0</v>
      </c>
      <c r="JV195" s="77">
        <f t="shared" si="523"/>
        <v>0</v>
      </c>
      <c r="JW195" s="77">
        <f t="shared" si="689"/>
        <v>0</v>
      </c>
      <c r="JX195" s="282">
        <f t="shared" si="690"/>
        <v>0</v>
      </c>
      <c r="JY195" s="73"/>
      <c r="JZ195" s="74"/>
      <c r="KA195" s="279"/>
      <c r="KB195" s="76">
        <f t="shared" si="524"/>
        <v>0</v>
      </c>
      <c r="KC195" s="77">
        <f t="shared" si="691"/>
        <v>0</v>
      </c>
      <c r="KD195" s="77">
        <f t="shared" si="525"/>
        <v>0</v>
      </c>
      <c r="KE195" s="77">
        <f t="shared" si="692"/>
        <v>0</v>
      </c>
      <c r="KF195" s="282">
        <f t="shared" si="693"/>
        <v>0</v>
      </c>
      <c r="KG195" s="73"/>
      <c r="KH195" s="74"/>
      <c r="KI195" s="279"/>
      <c r="KJ195" s="76">
        <f t="shared" si="526"/>
        <v>48.439973862438819</v>
      </c>
      <c r="KK195" s="77">
        <f t="shared" si="694"/>
        <v>55.125174655194002</v>
      </c>
      <c r="KL195" s="77">
        <f t="shared" si="527"/>
        <v>1.582098617009849</v>
      </c>
      <c r="KM195" s="77">
        <f t="shared" si="695"/>
        <v>1.8270074829229737</v>
      </c>
      <c r="KN195" s="282">
        <f t="shared" si="696"/>
        <v>63.689555378913738</v>
      </c>
      <c r="KO195" s="73">
        <f t="shared" si="528"/>
        <v>0.76056385657351078</v>
      </c>
      <c r="KP195" s="74">
        <f t="shared" si="529"/>
        <v>2.4840786022093164E-2</v>
      </c>
      <c r="KQ195" s="279">
        <f t="shared" si="530"/>
        <v>1.1088107715219302</v>
      </c>
      <c r="KR195" s="76">
        <f t="shared" si="531"/>
        <v>0</v>
      </c>
      <c r="KS195" s="77">
        <f t="shared" si="697"/>
        <v>0</v>
      </c>
      <c r="KT195" s="77">
        <f t="shared" si="532"/>
        <v>0</v>
      </c>
      <c r="KU195" s="77">
        <f t="shared" si="698"/>
        <v>0</v>
      </c>
      <c r="KV195" s="282">
        <f t="shared" si="699"/>
        <v>0</v>
      </c>
      <c r="KW195" s="73"/>
      <c r="KX195" s="74"/>
      <c r="KY195" s="279"/>
      <c r="KZ195" s="76">
        <f t="shared" si="533"/>
        <v>26.653451592820737</v>
      </c>
      <c r="LA195" s="77">
        <f t="shared" si="700"/>
        <v>30.331894447145928</v>
      </c>
      <c r="LB195" s="77">
        <f t="shared" si="534"/>
        <v>0.83292474788683502</v>
      </c>
      <c r="LC195" s="77">
        <f t="shared" si="701"/>
        <v>0.96186149885971717</v>
      </c>
      <c r="LD195" s="286">
        <f t="shared" si="702"/>
        <v>71.551963284017916</v>
      </c>
      <c r="LE195" s="73">
        <f t="shared" si="535"/>
        <v>0.37250482543746133</v>
      </c>
      <c r="LF195" s="74">
        <f t="shared" si="536"/>
        <v>1.1640837087595049E-2</v>
      </c>
      <c r="LG195" s="279">
        <f t="shared" si="537"/>
        <v>1.0532113925397837</v>
      </c>
      <c r="LH195" s="76">
        <f t="shared" si="538"/>
        <v>0</v>
      </c>
      <c r="LI195" s="77">
        <f t="shared" si="703"/>
        <v>0</v>
      </c>
      <c r="LJ195" s="77">
        <f t="shared" si="539"/>
        <v>0</v>
      </c>
      <c r="LK195" s="77">
        <f t="shared" si="704"/>
        <v>0</v>
      </c>
      <c r="LL195" s="282">
        <f t="shared" si="705"/>
        <v>0</v>
      </c>
      <c r="LM195" s="73"/>
      <c r="LN195" s="74"/>
      <c r="LO195" s="279"/>
      <c r="LP195" s="76">
        <f t="shared" si="540"/>
        <v>0</v>
      </c>
      <c r="LQ195" s="77">
        <f t="shared" si="706"/>
        <v>0</v>
      </c>
      <c r="LR195" s="77">
        <f t="shared" si="541"/>
        <v>0</v>
      </c>
      <c r="LS195" s="77">
        <f t="shared" si="707"/>
        <v>0</v>
      </c>
      <c r="LT195" s="282">
        <f t="shared" si="708"/>
        <v>0</v>
      </c>
      <c r="LU195" s="73"/>
      <c r="LV195" s="74"/>
      <c r="LW195" s="279"/>
      <c r="LX195" s="76">
        <f t="shared" si="542"/>
        <v>0</v>
      </c>
      <c r="LY195" s="77">
        <f t="shared" si="709"/>
        <v>0</v>
      </c>
      <c r="LZ195" s="77">
        <f t="shared" si="543"/>
        <v>0</v>
      </c>
      <c r="MA195" s="77">
        <f t="shared" si="710"/>
        <v>0</v>
      </c>
      <c r="MB195" s="286">
        <f t="shared" si="711"/>
        <v>0</v>
      </c>
      <c r="MC195" s="73"/>
      <c r="MD195" s="74"/>
      <c r="ME195" s="279"/>
      <c r="MF195" s="76">
        <f t="shared" si="544"/>
        <v>0</v>
      </c>
      <c r="MG195" s="77">
        <f t="shared" si="712"/>
        <v>0</v>
      </c>
      <c r="MH195" s="77">
        <f t="shared" si="545"/>
        <v>0</v>
      </c>
      <c r="MI195" s="77">
        <f t="shared" si="713"/>
        <v>0</v>
      </c>
      <c r="MJ195" s="286">
        <f t="shared" si="714"/>
        <v>0</v>
      </c>
      <c r="MK195" s="73"/>
      <c r="ML195" s="74"/>
      <c r="MM195" s="279"/>
      <c r="MN195" s="287">
        <f t="shared" si="715"/>
        <v>1.0718114770076617</v>
      </c>
      <c r="MO195" s="288">
        <f t="shared" si="715"/>
        <v>0</v>
      </c>
      <c r="MP195" s="288">
        <f t="shared" si="715"/>
        <v>1.091786120687922</v>
      </c>
      <c r="MQ195" s="289">
        <f t="shared" si="546"/>
        <v>0</v>
      </c>
      <c r="MR195" s="290">
        <f t="shared" si="716"/>
        <v>1.4601287751275376</v>
      </c>
      <c r="MS195" s="291"/>
      <c r="MT195" s="291">
        <f t="shared" si="547"/>
        <v>1.0501890694897122</v>
      </c>
      <c r="MU195" s="292"/>
      <c r="MV195" s="359">
        <f t="shared" si="548"/>
        <v>0</v>
      </c>
      <c r="MW195" s="360">
        <f t="shared" si="549"/>
        <v>0</v>
      </c>
      <c r="MX195" s="360">
        <f t="shared" si="550"/>
        <v>0.40993970563782545</v>
      </c>
      <c r="MY195" s="360">
        <f t="shared" si="551"/>
        <v>0</v>
      </c>
      <c r="MZ195" s="360">
        <f t="shared" si="552"/>
        <v>0</v>
      </c>
      <c r="NA195" s="360">
        <f t="shared" si="553"/>
        <v>0</v>
      </c>
      <c r="NB195" s="360">
        <f t="shared" si="554"/>
        <v>0.29569099054348069</v>
      </c>
      <c r="NC195" s="360">
        <f t="shared" si="555"/>
        <v>0</v>
      </c>
      <c r="ND195" s="360">
        <f t="shared" si="556"/>
        <v>0</v>
      </c>
      <c r="NE195" s="360">
        <f t="shared" si="557"/>
        <v>0.36502050598501939</v>
      </c>
      <c r="NF195" s="360">
        <f t="shared" si="558"/>
        <v>0</v>
      </c>
      <c r="NG195" s="360">
        <f t="shared" si="559"/>
        <v>0.38947757296121205</v>
      </c>
      <c r="NH195" s="360">
        <f t="shared" si="560"/>
        <v>0</v>
      </c>
      <c r="NI195" s="360">
        <f t="shared" si="561"/>
        <v>0</v>
      </c>
      <c r="NJ195" s="360">
        <f t="shared" si="562"/>
        <v>0</v>
      </c>
      <c r="NK195" s="361">
        <f t="shared" si="563"/>
        <v>0</v>
      </c>
      <c r="NL195" s="145">
        <f t="shared" si="717"/>
        <v>1.4601287751275376</v>
      </c>
      <c r="NM195" s="40"/>
      <c r="NN195" s="56">
        <f t="shared" si="718"/>
        <v>1.0501890694897122</v>
      </c>
      <c r="NO195" s="59"/>
      <c r="NP195" s="55">
        <f t="shared" si="564"/>
        <v>1.0718114770076617</v>
      </c>
      <c r="NQ195" s="40"/>
      <c r="NR195" s="56">
        <f t="shared" si="565"/>
        <v>1.091786120687922</v>
      </c>
      <c r="NS195" s="60"/>
      <c r="NT195" s="25"/>
      <c r="NU195" s="86">
        <f t="shared" si="721"/>
        <v>0</v>
      </c>
      <c r="NV195" s="86">
        <f t="shared" si="721"/>
        <v>0</v>
      </c>
      <c r="NW195" s="86">
        <f t="shared" si="721"/>
        <v>0</v>
      </c>
      <c r="NX195" s="86">
        <f t="shared" si="719"/>
        <v>0</v>
      </c>
      <c r="NY195" s="87">
        <f t="shared" si="722"/>
        <v>0</v>
      </c>
      <c r="NZ195" s="87">
        <f t="shared" si="722"/>
        <v>0</v>
      </c>
      <c r="OA195" s="87">
        <f t="shared" si="722"/>
        <v>0</v>
      </c>
      <c r="OB195" s="87">
        <f t="shared" si="720"/>
        <v>0</v>
      </c>
      <c r="OC195" s="26"/>
    </row>
    <row r="196" spans="1:393" thickBot="1" x14ac:dyDescent="0.35">
      <c r="A196" s="136" t="s">
        <v>490</v>
      </c>
      <c r="B196" s="137" t="s">
        <v>491</v>
      </c>
      <c r="C196" s="133" t="s">
        <v>118</v>
      </c>
      <c r="D196" s="64">
        <f>VLOOKUP(B196,[1]УсіТ_1!$A$10:$G$556,6,FALSE)</f>
        <v>102.5</v>
      </c>
      <c r="E196" s="64">
        <f>VLOOKUP(B196,[1]УсіТ_1!$A$10:$G$556,7,FALSE)</f>
        <v>0</v>
      </c>
      <c r="F196" s="38"/>
      <c r="G196" s="38"/>
      <c r="H196" s="39"/>
      <c r="I196" s="256">
        <v>1.8414999999999999</v>
      </c>
      <c r="J196" s="62">
        <v>1.8414999999999999</v>
      </c>
      <c r="K196" s="257">
        <f t="shared" si="566"/>
        <v>0.88909999999999989</v>
      </c>
      <c r="L196" s="258">
        <f t="shared" si="567"/>
        <v>0.88909999999999989</v>
      </c>
      <c r="M196" s="63">
        <v>0</v>
      </c>
      <c r="N196" s="63">
        <v>0</v>
      </c>
      <c r="O196" s="63">
        <v>0.95240000000000002</v>
      </c>
      <c r="P196" s="63">
        <v>0</v>
      </c>
      <c r="Q196" s="63">
        <v>0</v>
      </c>
      <c r="R196" s="63">
        <v>0</v>
      </c>
      <c r="S196" s="63">
        <v>0.26979999999999998</v>
      </c>
      <c r="T196" s="63">
        <v>0</v>
      </c>
      <c r="U196" s="63">
        <v>0</v>
      </c>
      <c r="V196" s="63">
        <v>0.2344</v>
      </c>
      <c r="W196" s="63">
        <v>0</v>
      </c>
      <c r="X196" s="63">
        <v>0.38490000000000002</v>
      </c>
      <c r="Y196" s="63">
        <v>0</v>
      </c>
      <c r="Z196" s="63">
        <v>0</v>
      </c>
      <c r="AA196" s="63">
        <v>0</v>
      </c>
      <c r="AB196" s="259">
        <v>0</v>
      </c>
      <c r="AC196" s="144">
        <v>0</v>
      </c>
      <c r="AD196" s="70">
        <v>0</v>
      </c>
      <c r="AE196" s="70">
        <v>0</v>
      </c>
      <c r="AF196" s="68">
        <f t="shared" si="568"/>
        <v>0</v>
      </c>
      <c r="AG196" s="68">
        <f t="shared" si="569"/>
        <v>0</v>
      </c>
      <c r="AH196" s="71">
        <v>0</v>
      </c>
      <c r="AI196" s="71">
        <v>0</v>
      </c>
      <c r="AJ196" s="68">
        <f t="shared" si="570"/>
        <v>0</v>
      </c>
      <c r="AK196" s="68">
        <f t="shared" si="571"/>
        <v>0</v>
      </c>
      <c r="AL196" s="71">
        <v>0</v>
      </c>
      <c r="AM196" s="69">
        <f t="shared" si="572"/>
        <v>0</v>
      </c>
      <c r="AN196" s="260">
        <v>0</v>
      </c>
      <c r="AO196" s="71">
        <v>0</v>
      </c>
      <c r="AP196" s="71">
        <v>0</v>
      </c>
      <c r="AQ196" s="68">
        <f t="shared" si="573"/>
        <v>0</v>
      </c>
      <c r="AR196" s="68">
        <f t="shared" si="574"/>
        <v>0</v>
      </c>
      <c r="AS196" s="71">
        <v>0</v>
      </c>
      <c r="AT196" s="261">
        <f t="shared" si="485"/>
        <v>0</v>
      </c>
      <c r="AU196" s="71">
        <v>0</v>
      </c>
      <c r="AV196" s="68">
        <f t="shared" si="575"/>
        <v>0</v>
      </c>
      <c r="AW196" s="68">
        <f t="shared" si="576"/>
        <v>0</v>
      </c>
      <c r="AX196" s="71">
        <v>0</v>
      </c>
      <c r="AY196" s="69">
        <f t="shared" si="577"/>
        <v>0</v>
      </c>
      <c r="AZ196" s="260">
        <v>12</v>
      </c>
      <c r="BA196" s="260">
        <v>61.166000000000203</v>
      </c>
      <c r="BB196" s="260">
        <v>6.3787400000000201</v>
      </c>
      <c r="BC196" s="262">
        <f t="shared" si="578"/>
        <v>5.1029920000000164</v>
      </c>
      <c r="BD196" s="262">
        <f t="shared" si="486"/>
        <v>1.2757480000000037</v>
      </c>
      <c r="BE196" s="260">
        <v>2.394212</v>
      </c>
      <c r="BF196" s="262">
        <f t="shared" si="579"/>
        <v>1.9153696</v>
      </c>
      <c r="BG196" s="262">
        <f t="shared" si="487"/>
        <v>0.4788424</v>
      </c>
      <c r="BH196" s="260">
        <v>7.5419193031595544</v>
      </c>
      <c r="BI196" s="263">
        <f t="shared" si="580"/>
        <v>4.4162010156422902</v>
      </c>
      <c r="BJ196" s="68">
        <f t="shared" si="581"/>
        <v>0.1033620040498017</v>
      </c>
      <c r="BK196" s="260">
        <v>3.8737151652769111</v>
      </c>
      <c r="BL196" s="69">
        <f t="shared" si="582"/>
        <v>97.625503762124012</v>
      </c>
      <c r="BM196" s="260">
        <v>0</v>
      </c>
      <c r="BN196" s="260">
        <v>0</v>
      </c>
      <c r="BO196" s="260">
        <v>0</v>
      </c>
      <c r="BP196" s="68">
        <f t="shared" si="583"/>
        <v>0</v>
      </c>
      <c r="BQ196" s="68">
        <f t="shared" si="584"/>
        <v>0</v>
      </c>
      <c r="BR196" s="260">
        <v>0</v>
      </c>
      <c r="BS196" s="260">
        <v>0</v>
      </c>
      <c r="BT196" s="68">
        <f t="shared" si="585"/>
        <v>0</v>
      </c>
      <c r="BU196" s="68">
        <f t="shared" si="586"/>
        <v>0</v>
      </c>
      <c r="BV196" s="260">
        <v>0</v>
      </c>
      <c r="BW196" s="69">
        <f t="shared" si="587"/>
        <v>0</v>
      </c>
      <c r="BX196" s="260">
        <v>0</v>
      </c>
      <c r="BY196" s="260">
        <v>0</v>
      </c>
      <c r="BZ196" s="263">
        <f t="shared" si="588"/>
        <v>0</v>
      </c>
      <c r="CA196" s="263">
        <f t="shared" si="589"/>
        <v>0</v>
      </c>
      <c r="CB196" s="260">
        <v>0</v>
      </c>
      <c r="CC196" s="264">
        <f t="shared" si="590"/>
        <v>0</v>
      </c>
      <c r="CD196" s="260">
        <v>0</v>
      </c>
      <c r="CE196" s="260">
        <v>0</v>
      </c>
      <c r="CF196" s="263">
        <f t="shared" si="591"/>
        <v>0</v>
      </c>
      <c r="CG196" s="263">
        <f t="shared" si="592"/>
        <v>0</v>
      </c>
      <c r="CH196" s="260">
        <v>0</v>
      </c>
      <c r="CI196" s="69">
        <f t="shared" si="593"/>
        <v>0</v>
      </c>
      <c r="CJ196" s="260">
        <v>12.925006477381073</v>
      </c>
      <c r="CK196" s="260">
        <v>2.8435019384805016</v>
      </c>
      <c r="CL196" s="260">
        <v>1.228278304699141</v>
      </c>
      <c r="CM196" s="260">
        <v>0.99376328608258768</v>
      </c>
      <c r="CN196" s="260">
        <v>2.8176482793954349</v>
      </c>
      <c r="CO196" s="265">
        <f t="shared" si="594"/>
        <v>0.19791161514473535</v>
      </c>
      <c r="CP196" s="266">
        <f t="shared" si="595"/>
        <v>0.89844096566458709</v>
      </c>
      <c r="CQ196" s="260">
        <v>2.1369056603417729</v>
      </c>
      <c r="CR196" s="265">
        <f t="shared" si="596"/>
        <v>2.9286292074983997E-2</v>
      </c>
      <c r="CS196" s="265">
        <f t="shared" si="597"/>
        <v>1.2512736570357665</v>
      </c>
      <c r="CT196" s="260">
        <v>1.0975670411371345</v>
      </c>
      <c r="CU196" s="267">
        <f t="shared" si="488"/>
        <v>27.658689241722069</v>
      </c>
      <c r="CV196" s="260">
        <v>0</v>
      </c>
      <c r="CW196" s="260">
        <v>0</v>
      </c>
      <c r="CX196" s="68">
        <f t="shared" si="598"/>
        <v>0</v>
      </c>
      <c r="CY196" s="68">
        <f t="shared" si="599"/>
        <v>0</v>
      </c>
      <c r="CZ196" s="260">
        <v>0</v>
      </c>
      <c r="DA196" s="69">
        <f t="shared" si="600"/>
        <v>0</v>
      </c>
      <c r="DB196" s="260">
        <v>0</v>
      </c>
      <c r="DC196" s="260">
        <v>0</v>
      </c>
      <c r="DD196" s="68">
        <f t="shared" si="601"/>
        <v>0</v>
      </c>
      <c r="DE196" s="68">
        <f t="shared" si="602"/>
        <v>0</v>
      </c>
      <c r="DF196" s="260">
        <v>0</v>
      </c>
      <c r="DG196" s="69">
        <f t="shared" si="603"/>
        <v>0</v>
      </c>
      <c r="DH196" s="260">
        <v>8.7611774523840005</v>
      </c>
      <c r="DI196" s="260">
        <v>1.9274590395244802</v>
      </c>
      <c r="DJ196" s="260">
        <v>0.1367528433666666</v>
      </c>
      <c r="DK196" s="260">
        <v>6.378137185335552</v>
      </c>
      <c r="DL196" s="68">
        <f t="shared" si="604"/>
        <v>0.44800035589796916</v>
      </c>
      <c r="DM196" s="68">
        <f t="shared" si="605"/>
        <v>2.0337455791904646</v>
      </c>
      <c r="DN196" s="260">
        <v>1.85545785745749</v>
      </c>
      <c r="DO196" s="68">
        <f t="shared" si="606"/>
        <v>2.5429049936454902E-2</v>
      </c>
      <c r="DP196" s="68">
        <f t="shared" si="607"/>
        <v>1.0864707702656631</v>
      </c>
      <c r="DQ196" s="260">
        <v>0.95300856203383499</v>
      </c>
      <c r="DR196" s="264">
        <f t="shared" si="608"/>
        <v>24.014391528122431</v>
      </c>
      <c r="DS196" s="260">
        <v>0</v>
      </c>
      <c r="DT196" s="260">
        <v>0</v>
      </c>
      <c r="DU196" s="260">
        <v>0</v>
      </c>
      <c r="DV196" s="68">
        <f t="shared" si="609"/>
        <v>0</v>
      </c>
      <c r="DW196" s="68">
        <f t="shared" si="610"/>
        <v>0</v>
      </c>
      <c r="DX196" s="260">
        <v>0</v>
      </c>
      <c r="DY196" s="260">
        <v>0</v>
      </c>
      <c r="DZ196" s="260">
        <v>0</v>
      </c>
      <c r="EA196" s="260">
        <v>0</v>
      </c>
      <c r="EB196" s="68">
        <f t="shared" si="611"/>
        <v>0</v>
      </c>
      <c r="EC196" s="68">
        <f t="shared" si="612"/>
        <v>0</v>
      </c>
      <c r="ED196" s="267">
        <v>0</v>
      </c>
      <c r="EE196" s="69">
        <f t="shared" si="613"/>
        <v>0</v>
      </c>
      <c r="EF196" s="260">
        <v>6.3714522222222101</v>
      </c>
      <c r="EG196" s="260">
        <v>1.40171948888889</v>
      </c>
      <c r="EH196" s="260">
        <v>15.849122528286069</v>
      </c>
      <c r="EI196" s="260">
        <v>4.6388362110351569</v>
      </c>
      <c r="EJ196" s="268">
        <f t="shared" si="614"/>
        <v>0.32583185546310939</v>
      </c>
      <c r="EK196" s="266">
        <f t="shared" si="615"/>
        <v>1.479148591923092</v>
      </c>
      <c r="EL196" s="260">
        <v>3.047847144377958</v>
      </c>
      <c r="EM196" s="268">
        <f t="shared" si="616"/>
        <v>4.1770745113699916E-2</v>
      </c>
      <c r="EN196" s="268">
        <f t="shared" si="617"/>
        <v>1.7846790867790909</v>
      </c>
      <c r="EO196" s="269">
        <f t="shared" si="618"/>
        <v>31.308977594810283</v>
      </c>
      <c r="EP196" s="69">
        <f t="shared" si="619"/>
        <v>39.449311769460955</v>
      </c>
      <c r="EQ196" s="260">
        <v>0</v>
      </c>
      <c r="ER196" s="260">
        <v>0</v>
      </c>
      <c r="ES196" s="260">
        <v>0</v>
      </c>
      <c r="ET196" s="68">
        <f t="shared" si="620"/>
        <v>0</v>
      </c>
      <c r="EU196" s="68">
        <f t="shared" si="621"/>
        <v>0</v>
      </c>
      <c r="EV196" s="260">
        <v>0</v>
      </c>
      <c r="EW196" s="260">
        <v>0</v>
      </c>
      <c r="EX196" s="68">
        <f t="shared" si="622"/>
        <v>0</v>
      </c>
      <c r="EY196" s="68">
        <f t="shared" si="623"/>
        <v>0</v>
      </c>
      <c r="EZ196" s="260">
        <v>0</v>
      </c>
      <c r="FA196" s="69">
        <f t="shared" si="624"/>
        <v>0</v>
      </c>
      <c r="FB196" s="260">
        <v>0</v>
      </c>
      <c r="FC196" s="260">
        <v>0</v>
      </c>
      <c r="FD196" s="68">
        <f t="shared" si="625"/>
        <v>0</v>
      </c>
      <c r="FE196" s="68">
        <f t="shared" si="626"/>
        <v>0</v>
      </c>
      <c r="FF196" s="260">
        <v>0</v>
      </c>
      <c r="FG196" s="69">
        <f t="shared" si="627"/>
        <v>0</v>
      </c>
      <c r="FH196" s="260">
        <v>0</v>
      </c>
      <c r="FI196" s="260">
        <v>0</v>
      </c>
      <c r="FJ196" s="68">
        <f t="shared" si="628"/>
        <v>0</v>
      </c>
      <c r="FK196" s="68">
        <f t="shared" si="629"/>
        <v>0</v>
      </c>
      <c r="FL196" s="260">
        <v>0</v>
      </c>
      <c r="FM196" s="69">
        <f t="shared" si="630"/>
        <v>0</v>
      </c>
      <c r="FN196" s="260">
        <v>0</v>
      </c>
      <c r="FO196" s="260">
        <v>0</v>
      </c>
      <c r="FP196" s="68">
        <f t="shared" si="631"/>
        <v>0</v>
      </c>
      <c r="FQ196" s="68">
        <f t="shared" si="632"/>
        <v>0</v>
      </c>
      <c r="FR196" s="260">
        <v>0</v>
      </c>
      <c r="FS196" s="264">
        <f t="shared" si="633"/>
        <v>0</v>
      </c>
      <c r="FT196" s="270">
        <f t="shared" si="489"/>
        <v>188.74789630142948</v>
      </c>
      <c r="FU196" s="271">
        <f t="shared" si="490"/>
        <v>34.230316618881147</v>
      </c>
      <c r="FV196" s="272">
        <f t="shared" si="634"/>
        <v>17.974980790269292</v>
      </c>
      <c r="FW196" s="272">
        <f t="shared" si="491"/>
        <v>8.0121248860826046</v>
      </c>
      <c r="FX196" s="272">
        <f t="shared" si="492"/>
        <v>61.166000000000203</v>
      </c>
      <c r="FY196" s="272">
        <f t="shared" si="493"/>
        <v>0</v>
      </c>
      <c r="FZ196" s="272">
        <f t="shared" si="494"/>
        <v>0</v>
      </c>
      <c r="GA196" s="272">
        <f t="shared" si="495"/>
        <v>0</v>
      </c>
      <c r="GB196" s="272">
        <f t="shared" si="496"/>
        <v>0</v>
      </c>
      <c r="GC196" s="272">
        <f t="shared" si="497"/>
        <v>0</v>
      </c>
      <c r="GD196" s="272">
        <f t="shared" si="498"/>
        <v>0</v>
      </c>
      <c r="GE196" s="272">
        <f t="shared" si="499"/>
        <v>13.834621675766144</v>
      </c>
      <c r="GF196" s="273">
        <f t="shared" si="500"/>
        <v>5.381828866869335</v>
      </c>
      <c r="GG196" s="273">
        <f t="shared" si="501"/>
        <v>0.97174382650581381</v>
      </c>
      <c r="GH196" s="272">
        <f t="shared" si="635"/>
        <v>14.582129965336774</v>
      </c>
      <c r="GI196" s="274">
        <f t="shared" si="636"/>
        <v>10.417121926261828</v>
      </c>
      <c r="GJ196" s="275">
        <f t="shared" si="502"/>
        <v>0.19984809117494048</v>
      </c>
      <c r="GK196" s="271">
        <f t="shared" si="637"/>
        <v>149.80017393633617</v>
      </c>
      <c r="GL196" s="276">
        <f t="shared" si="638"/>
        <v>188.74821915978356</v>
      </c>
      <c r="GM196" s="272">
        <f t="shared" si="639"/>
        <v>50.02926741201231</v>
      </c>
      <c r="GN196" s="272">
        <f t="shared" si="640"/>
        <v>9.1837168037633585</v>
      </c>
      <c r="GO196" s="277">
        <f t="shared" si="641"/>
        <v>0.3339733599593438</v>
      </c>
      <c r="GP196" s="278">
        <f t="shared" si="642"/>
        <v>6.1306449535007634E-2</v>
      </c>
      <c r="GQ196" s="279">
        <f t="shared" si="643"/>
        <v>1.0555819017960082</v>
      </c>
      <c r="GR196" s="280">
        <f t="shared" si="644"/>
        <v>149.80017393633617</v>
      </c>
      <c r="GS196" s="272">
        <f t="shared" si="645"/>
        <v>50.02926741201231</v>
      </c>
      <c r="GT196" s="272">
        <f t="shared" si="503"/>
        <v>9.1837168037633585</v>
      </c>
      <c r="GU196" s="73">
        <f t="shared" si="646"/>
        <v>0.3339733599593438</v>
      </c>
      <c r="GV196" s="74">
        <f t="shared" si="647"/>
        <v>6.1306449535007634E-2</v>
      </c>
      <c r="GW196" s="279">
        <f t="shared" si="648"/>
        <v>1.0555819017960082</v>
      </c>
      <c r="GX196" s="280">
        <f t="shared" si="649"/>
        <v>72.319615394967897</v>
      </c>
      <c r="GY196" s="272">
        <f t="shared" si="504"/>
        <v>44.641502172928718</v>
      </c>
      <c r="GZ196" s="272">
        <f t="shared" si="505"/>
        <v>2.0619931997135406</v>
      </c>
      <c r="HA196" s="73">
        <f t="shared" si="650"/>
        <v>0.61728069112539741</v>
      </c>
      <c r="HB196" s="74">
        <f t="shared" si="651"/>
        <v>2.8512225741966778E-2</v>
      </c>
      <c r="HC196" s="279">
        <f t="shared" si="652"/>
        <v>1.0896046007270723</v>
      </c>
      <c r="HD196" s="280">
        <f t="shared" si="653"/>
        <v>72.319615394967897</v>
      </c>
      <c r="HE196" s="272">
        <f t="shared" si="506"/>
        <v>44.641502172928718</v>
      </c>
      <c r="HF196" s="272">
        <f t="shared" si="507"/>
        <v>2.0619931997135406</v>
      </c>
      <c r="HG196" s="73">
        <f t="shared" si="654"/>
        <v>0.61728069112539741</v>
      </c>
      <c r="HH196" s="74">
        <f t="shared" si="655"/>
        <v>2.8512225741966778E-2</v>
      </c>
      <c r="HI196" s="281">
        <f t="shared" si="656"/>
        <v>1.0896046007270723</v>
      </c>
      <c r="HJ196" s="72">
        <f t="shared" si="508"/>
        <v>1.943854072157349</v>
      </c>
      <c r="HK196" s="73">
        <f t="shared" si="657"/>
        <v>1.943854072157349</v>
      </c>
      <c r="HL196" s="73">
        <f t="shared" si="509"/>
        <v>0.96876745050643986</v>
      </c>
      <c r="HM196" s="74">
        <f t="shared" si="658"/>
        <v>0.96876745050643986</v>
      </c>
      <c r="HN196" s="75"/>
      <c r="HO196" s="75"/>
      <c r="HP196" s="76">
        <f t="shared" si="659"/>
        <v>0</v>
      </c>
      <c r="HQ196" s="77">
        <f t="shared" si="660"/>
        <v>0</v>
      </c>
      <c r="HR196" s="77">
        <f t="shared" si="661"/>
        <v>0</v>
      </c>
      <c r="HS196" s="77">
        <f t="shared" si="662"/>
        <v>0</v>
      </c>
      <c r="HT196" s="282">
        <f t="shared" si="663"/>
        <v>0</v>
      </c>
      <c r="HU196" s="73"/>
      <c r="HV196" s="74"/>
      <c r="HW196" s="279"/>
      <c r="HX196" s="76">
        <f t="shared" si="664"/>
        <v>0</v>
      </c>
      <c r="HY196" s="77">
        <f t="shared" si="665"/>
        <v>0</v>
      </c>
      <c r="HZ196" s="77">
        <f t="shared" si="510"/>
        <v>0</v>
      </c>
      <c r="IA196" s="77">
        <f t="shared" si="666"/>
        <v>0</v>
      </c>
      <c r="IB196" s="282">
        <f t="shared" si="667"/>
        <v>0</v>
      </c>
      <c r="IC196" s="73"/>
      <c r="ID196" s="74"/>
      <c r="IE196" s="279"/>
      <c r="IF196" s="76">
        <f t="shared" si="511"/>
        <v>5.3877652390835937</v>
      </c>
      <c r="IG196" s="77">
        <f t="shared" si="668"/>
        <v>6.1313307197295206</v>
      </c>
      <c r="IH196" s="77">
        <f t="shared" si="512"/>
        <v>7.1217236040498184</v>
      </c>
      <c r="II196" s="77">
        <f t="shared" si="669"/>
        <v>8.2241664179567309</v>
      </c>
      <c r="IJ196" s="282">
        <f t="shared" si="670"/>
        <v>77.480558541368268</v>
      </c>
      <c r="IK196" s="73">
        <f t="shared" si="671"/>
        <v>6.953699535099464E-2</v>
      </c>
      <c r="IL196" s="74">
        <f t="shared" si="672"/>
        <v>9.1916265681634204E-2</v>
      </c>
      <c r="IM196" s="279">
        <f t="shared" si="673"/>
        <v>1.0238254386559078</v>
      </c>
      <c r="IN196" s="76">
        <f t="shared" si="513"/>
        <v>0</v>
      </c>
      <c r="IO196" s="77">
        <f t="shared" si="674"/>
        <v>0</v>
      </c>
      <c r="IP196" s="77">
        <f t="shared" si="514"/>
        <v>0</v>
      </c>
      <c r="IQ196" s="77">
        <f t="shared" si="675"/>
        <v>0</v>
      </c>
      <c r="IR196" s="282">
        <f t="shared" si="676"/>
        <v>0</v>
      </c>
      <c r="IS196" s="283"/>
      <c r="IT196" s="284"/>
      <c r="IU196" s="285"/>
      <c r="IV196" s="76">
        <f t="shared" si="515"/>
        <v>0</v>
      </c>
      <c r="IW196" s="77">
        <f t="shared" si="677"/>
        <v>0</v>
      </c>
      <c r="IX196" s="77">
        <f t="shared" si="678"/>
        <v>0</v>
      </c>
      <c r="IY196" s="77">
        <f t="shared" si="679"/>
        <v>0</v>
      </c>
      <c r="IZ196" s="282">
        <f t="shared" si="680"/>
        <v>0</v>
      </c>
      <c r="JA196" s="283"/>
      <c r="JB196" s="284"/>
      <c r="JC196" s="285"/>
      <c r="JD196" s="76">
        <f t="shared" si="516"/>
        <v>0</v>
      </c>
      <c r="JE196" s="77">
        <f t="shared" si="681"/>
        <v>0</v>
      </c>
      <c r="JF196" s="77">
        <f t="shared" si="517"/>
        <v>0</v>
      </c>
      <c r="JG196" s="77">
        <f t="shared" si="682"/>
        <v>0</v>
      </c>
      <c r="JH196" s="282">
        <f t="shared" si="683"/>
        <v>0</v>
      </c>
      <c r="JI196" s="283"/>
      <c r="JJ196" s="284"/>
      <c r="JK196" s="285"/>
      <c r="JL196" s="76">
        <f t="shared" si="518"/>
        <v>18.391160255556009</v>
      </c>
      <c r="JM196" s="77">
        <f t="shared" si="684"/>
        <v>20.929324282425295</v>
      </c>
      <c r="JN196" s="77">
        <f t="shared" si="519"/>
        <v>1.220961193302307</v>
      </c>
      <c r="JO196" s="77">
        <f t="shared" si="685"/>
        <v>1.4099659860255043</v>
      </c>
      <c r="JP196" s="282">
        <f t="shared" si="686"/>
        <v>21.951340668033389</v>
      </c>
      <c r="JQ196" s="73">
        <f t="shared" si="520"/>
        <v>0.83781489858330671</v>
      </c>
      <c r="JR196" s="74">
        <f t="shared" si="521"/>
        <v>5.5621258481051691E-2</v>
      </c>
      <c r="JS196" s="279">
        <f t="shared" si="687"/>
        <v>1.1242370049663488</v>
      </c>
      <c r="JT196" s="76">
        <f t="shared" si="522"/>
        <v>0</v>
      </c>
      <c r="JU196" s="77">
        <f t="shared" si="688"/>
        <v>0</v>
      </c>
      <c r="JV196" s="77">
        <f t="shared" si="523"/>
        <v>0</v>
      </c>
      <c r="JW196" s="77">
        <f t="shared" si="689"/>
        <v>0</v>
      </c>
      <c r="JX196" s="282">
        <f t="shared" si="690"/>
        <v>0</v>
      </c>
      <c r="JY196" s="73"/>
      <c r="JZ196" s="74"/>
      <c r="KA196" s="279"/>
      <c r="KB196" s="76">
        <f t="shared" si="524"/>
        <v>0</v>
      </c>
      <c r="KC196" s="77">
        <f t="shared" si="691"/>
        <v>0</v>
      </c>
      <c r="KD196" s="77">
        <f t="shared" si="525"/>
        <v>0</v>
      </c>
      <c r="KE196" s="77">
        <f t="shared" si="692"/>
        <v>0</v>
      </c>
      <c r="KF196" s="282">
        <f t="shared" si="693"/>
        <v>0</v>
      </c>
      <c r="KG196" s="73"/>
      <c r="KH196" s="74"/>
      <c r="KI196" s="279"/>
      <c r="KJ196" s="76">
        <f t="shared" si="526"/>
        <v>14.495300438244957</v>
      </c>
      <c r="KK196" s="77">
        <f t="shared" si="694"/>
        <v>16.495796851727142</v>
      </c>
      <c r="KL196" s="77">
        <f t="shared" si="527"/>
        <v>0.47342940583442406</v>
      </c>
      <c r="KM196" s="77">
        <f t="shared" si="695"/>
        <v>0.54671627785759291</v>
      </c>
      <c r="KN196" s="282">
        <f t="shared" si="696"/>
        <v>19.059040895335265</v>
      </c>
      <c r="KO196" s="73">
        <f t="shared" si="528"/>
        <v>0.76054721314925711</v>
      </c>
      <c r="KP196" s="74">
        <f t="shared" si="529"/>
        <v>2.4840148485661562E-2</v>
      </c>
      <c r="KQ196" s="279">
        <f t="shared" si="530"/>
        <v>1.1088083758723091</v>
      </c>
      <c r="KR196" s="76">
        <f t="shared" si="531"/>
        <v>0</v>
      </c>
      <c r="KS196" s="77">
        <f t="shared" si="697"/>
        <v>0</v>
      </c>
      <c r="KT196" s="77">
        <f t="shared" si="532"/>
        <v>0</v>
      </c>
      <c r="KU196" s="77">
        <f t="shared" si="698"/>
        <v>0</v>
      </c>
      <c r="KV196" s="282">
        <f t="shared" si="699"/>
        <v>0</v>
      </c>
      <c r="KW196" s="73"/>
      <c r="KX196" s="74"/>
      <c r="KY196" s="279"/>
      <c r="KZ196" s="76">
        <f t="shared" si="533"/>
        <v>11.755041479127764</v>
      </c>
      <c r="LA196" s="77">
        <f t="shared" si="700"/>
        <v>13.377354753662186</v>
      </c>
      <c r="LB196" s="77">
        <f t="shared" si="534"/>
        <v>0.36760260057680932</v>
      </c>
      <c r="LC196" s="77">
        <f t="shared" si="701"/>
        <v>0.42450748314609943</v>
      </c>
      <c r="LD196" s="286">
        <f t="shared" si="702"/>
        <v>31.308977594810283</v>
      </c>
      <c r="LE196" s="73">
        <f t="shared" si="535"/>
        <v>0.37545274174255555</v>
      </c>
      <c r="LF196" s="74">
        <f t="shared" si="536"/>
        <v>1.1741124393590624E-2</v>
      </c>
      <c r="LG196" s="279">
        <f t="shared" si="537"/>
        <v>1.0536337589440179</v>
      </c>
      <c r="LH196" s="76">
        <f t="shared" si="538"/>
        <v>0</v>
      </c>
      <c r="LI196" s="77">
        <f t="shared" si="703"/>
        <v>0</v>
      </c>
      <c r="LJ196" s="77">
        <f t="shared" si="539"/>
        <v>0</v>
      </c>
      <c r="LK196" s="77">
        <f t="shared" si="704"/>
        <v>0</v>
      </c>
      <c r="LL196" s="282">
        <f t="shared" si="705"/>
        <v>0</v>
      </c>
      <c r="LM196" s="73"/>
      <c r="LN196" s="74"/>
      <c r="LO196" s="279"/>
      <c r="LP196" s="76">
        <f t="shared" si="540"/>
        <v>0</v>
      </c>
      <c r="LQ196" s="77">
        <f t="shared" si="706"/>
        <v>0</v>
      </c>
      <c r="LR196" s="77">
        <f t="shared" si="541"/>
        <v>0</v>
      </c>
      <c r="LS196" s="77">
        <f t="shared" si="707"/>
        <v>0</v>
      </c>
      <c r="LT196" s="282">
        <f t="shared" si="708"/>
        <v>0</v>
      </c>
      <c r="LU196" s="73"/>
      <c r="LV196" s="74"/>
      <c r="LW196" s="279"/>
      <c r="LX196" s="76">
        <f t="shared" si="542"/>
        <v>0</v>
      </c>
      <c r="LY196" s="77">
        <f t="shared" si="709"/>
        <v>0</v>
      </c>
      <c r="LZ196" s="77">
        <f t="shared" si="543"/>
        <v>0</v>
      </c>
      <c r="MA196" s="77">
        <f t="shared" si="710"/>
        <v>0</v>
      </c>
      <c r="MB196" s="286">
        <f t="shared" si="711"/>
        <v>0</v>
      </c>
      <c r="MC196" s="73"/>
      <c r="MD196" s="74"/>
      <c r="ME196" s="279"/>
      <c r="MF196" s="76">
        <f t="shared" si="544"/>
        <v>0</v>
      </c>
      <c r="MG196" s="77">
        <f t="shared" si="712"/>
        <v>0</v>
      </c>
      <c r="MH196" s="77">
        <f t="shared" si="545"/>
        <v>0</v>
      </c>
      <c r="MI196" s="77">
        <f t="shared" si="713"/>
        <v>0</v>
      </c>
      <c r="MJ196" s="286">
        <f t="shared" si="714"/>
        <v>0</v>
      </c>
      <c r="MK196" s="73"/>
      <c r="ML196" s="74"/>
      <c r="MM196" s="279"/>
      <c r="MN196" s="287">
        <f t="shared" si="715"/>
        <v>1.0555844739819871</v>
      </c>
      <c r="MO196" s="288">
        <f t="shared" si="715"/>
        <v>0</v>
      </c>
      <c r="MP196" s="288">
        <f t="shared" si="715"/>
        <v>1.0896046125991934</v>
      </c>
      <c r="MQ196" s="289">
        <f t="shared" si="546"/>
        <v>0</v>
      </c>
      <c r="MR196" s="290">
        <f t="shared" si="716"/>
        <v>1.9438588088378292</v>
      </c>
      <c r="MS196" s="291"/>
      <c r="MT196" s="291">
        <f t="shared" si="547"/>
        <v>0.96876746106194267</v>
      </c>
      <c r="MU196" s="292"/>
      <c r="MV196" s="359">
        <f t="shared" si="548"/>
        <v>0</v>
      </c>
      <c r="MW196" s="360">
        <f t="shared" si="549"/>
        <v>0</v>
      </c>
      <c r="MX196" s="360">
        <f t="shared" si="550"/>
        <v>0.97509134777588657</v>
      </c>
      <c r="MY196" s="360">
        <f t="shared" si="551"/>
        <v>0</v>
      </c>
      <c r="MZ196" s="360">
        <f t="shared" si="552"/>
        <v>0</v>
      </c>
      <c r="NA196" s="360">
        <f t="shared" si="553"/>
        <v>0</v>
      </c>
      <c r="NB196" s="360">
        <f t="shared" si="554"/>
        <v>0.30331914393992088</v>
      </c>
      <c r="NC196" s="360">
        <f t="shared" si="555"/>
        <v>0</v>
      </c>
      <c r="ND196" s="360">
        <f t="shared" si="556"/>
        <v>0</v>
      </c>
      <c r="NE196" s="360">
        <f t="shared" si="557"/>
        <v>0.25990468330446925</v>
      </c>
      <c r="NF196" s="360">
        <f t="shared" si="558"/>
        <v>0</v>
      </c>
      <c r="NG196" s="360">
        <f t="shared" si="559"/>
        <v>0.40554363381755248</v>
      </c>
      <c r="NH196" s="360">
        <f t="shared" si="560"/>
        <v>0</v>
      </c>
      <c r="NI196" s="360">
        <f t="shared" si="561"/>
        <v>0</v>
      </c>
      <c r="NJ196" s="360">
        <f t="shared" si="562"/>
        <v>0</v>
      </c>
      <c r="NK196" s="361">
        <f t="shared" si="563"/>
        <v>0</v>
      </c>
      <c r="NL196" s="145">
        <f t="shared" si="717"/>
        <v>1.9438588088378292</v>
      </c>
      <c r="NM196" s="40"/>
      <c r="NN196" s="56">
        <f t="shared" si="718"/>
        <v>0.96876746106194267</v>
      </c>
      <c r="NO196" s="59"/>
      <c r="NP196" s="55">
        <f t="shared" si="564"/>
        <v>1.0555844739819871</v>
      </c>
      <c r="NQ196" s="40"/>
      <c r="NR196" s="56">
        <f t="shared" si="565"/>
        <v>1.0896046125991934</v>
      </c>
      <c r="NS196" s="60"/>
      <c r="NT196" s="25"/>
      <c r="NU196" s="86">
        <f t="shared" si="721"/>
        <v>0</v>
      </c>
      <c r="NV196" s="86">
        <f t="shared" si="721"/>
        <v>0</v>
      </c>
      <c r="NW196" s="86">
        <f t="shared" si="721"/>
        <v>0</v>
      </c>
      <c r="NX196" s="86">
        <f t="shared" si="719"/>
        <v>0</v>
      </c>
      <c r="NY196" s="87">
        <f t="shared" si="722"/>
        <v>0</v>
      </c>
      <c r="NZ196" s="87">
        <f t="shared" si="722"/>
        <v>0</v>
      </c>
      <c r="OA196" s="87">
        <f t="shared" si="722"/>
        <v>0</v>
      </c>
      <c r="OB196" s="87">
        <f t="shared" si="720"/>
        <v>0</v>
      </c>
      <c r="OC196" s="26"/>
    </row>
    <row r="197" spans="1:393" thickBot="1" x14ac:dyDescent="0.35">
      <c r="A197" s="136" t="s">
        <v>492</v>
      </c>
      <c r="B197" s="137" t="s">
        <v>493</v>
      </c>
      <c r="C197" s="133" t="s">
        <v>118</v>
      </c>
      <c r="D197" s="64">
        <f>VLOOKUP(B197,[1]УсіТ_1!$A$10:$G$556,6,FALSE)</f>
        <v>145.16999999999999</v>
      </c>
      <c r="E197" s="64">
        <f>VLOOKUP(B197,[1]УсіТ_1!$A$10:$G$556,7,FALSE)</f>
        <v>0</v>
      </c>
      <c r="F197" s="38"/>
      <c r="G197" s="38"/>
      <c r="H197" s="39"/>
      <c r="I197" s="256">
        <v>1.7406999999999999</v>
      </c>
      <c r="J197" s="62">
        <v>1.7406999999999999</v>
      </c>
      <c r="K197" s="257">
        <f t="shared" si="566"/>
        <v>1.0682</v>
      </c>
      <c r="L197" s="258">
        <f t="shared" si="567"/>
        <v>1.0682</v>
      </c>
      <c r="M197" s="63">
        <v>0</v>
      </c>
      <c r="N197" s="63">
        <v>0</v>
      </c>
      <c r="O197" s="63">
        <v>0.67249999999999999</v>
      </c>
      <c r="P197" s="63">
        <v>0</v>
      </c>
      <c r="Q197" s="63">
        <v>0</v>
      </c>
      <c r="R197" s="63">
        <v>0</v>
      </c>
      <c r="S197" s="63">
        <v>0.26629999999999998</v>
      </c>
      <c r="T197" s="63">
        <v>0</v>
      </c>
      <c r="U197" s="63">
        <v>0</v>
      </c>
      <c r="V197" s="63">
        <v>0.36480000000000001</v>
      </c>
      <c r="W197" s="63">
        <v>0</v>
      </c>
      <c r="X197" s="63">
        <v>0.43709999999999999</v>
      </c>
      <c r="Y197" s="63">
        <v>0</v>
      </c>
      <c r="Z197" s="63">
        <v>0</v>
      </c>
      <c r="AA197" s="63">
        <v>0</v>
      </c>
      <c r="AB197" s="259">
        <v>0</v>
      </c>
      <c r="AC197" s="144">
        <v>0</v>
      </c>
      <c r="AD197" s="70">
        <v>0</v>
      </c>
      <c r="AE197" s="70">
        <v>0</v>
      </c>
      <c r="AF197" s="68">
        <f t="shared" si="568"/>
        <v>0</v>
      </c>
      <c r="AG197" s="68">
        <f t="shared" si="569"/>
        <v>0</v>
      </c>
      <c r="AH197" s="71">
        <v>0</v>
      </c>
      <c r="AI197" s="71">
        <v>0</v>
      </c>
      <c r="AJ197" s="68">
        <f t="shared" si="570"/>
        <v>0</v>
      </c>
      <c r="AK197" s="68">
        <f t="shared" si="571"/>
        <v>0</v>
      </c>
      <c r="AL197" s="71">
        <v>0</v>
      </c>
      <c r="AM197" s="69">
        <f t="shared" si="572"/>
        <v>0</v>
      </c>
      <c r="AN197" s="260">
        <v>0</v>
      </c>
      <c r="AO197" s="71">
        <v>0</v>
      </c>
      <c r="AP197" s="71">
        <v>0</v>
      </c>
      <c r="AQ197" s="68">
        <f t="shared" si="573"/>
        <v>0</v>
      </c>
      <c r="AR197" s="68">
        <f t="shared" si="574"/>
        <v>0</v>
      </c>
      <c r="AS197" s="71">
        <v>0</v>
      </c>
      <c r="AT197" s="261">
        <f t="shared" si="485"/>
        <v>0</v>
      </c>
      <c r="AU197" s="71">
        <v>0</v>
      </c>
      <c r="AV197" s="68">
        <f t="shared" si="575"/>
        <v>0</v>
      </c>
      <c r="AW197" s="68">
        <f t="shared" si="576"/>
        <v>0</v>
      </c>
      <c r="AX197" s="71">
        <v>0</v>
      </c>
      <c r="AY197" s="69">
        <f t="shared" si="577"/>
        <v>0</v>
      </c>
      <c r="AZ197" s="260">
        <v>12</v>
      </c>
      <c r="BA197" s="260">
        <v>61.166000000000203</v>
      </c>
      <c r="BB197" s="260">
        <v>6.3787400000000201</v>
      </c>
      <c r="BC197" s="262">
        <f t="shared" si="578"/>
        <v>5.1029920000000164</v>
      </c>
      <c r="BD197" s="262">
        <f t="shared" si="486"/>
        <v>1.2757480000000037</v>
      </c>
      <c r="BE197" s="260">
        <v>2.394212</v>
      </c>
      <c r="BF197" s="262">
        <f t="shared" si="579"/>
        <v>1.9153696</v>
      </c>
      <c r="BG197" s="262">
        <f t="shared" si="487"/>
        <v>0.4788424</v>
      </c>
      <c r="BH197" s="260">
        <v>7.5419193031595544</v>
      </c>
      <c r="BI197" s="263">
        <f t="shared" si="580"/>
        <v>4.4162010156422902</v>
      </c>
      <c r="BJ197" s="68">
        <f t="shared" si="581"/>
        <v>0.1033620040498017</v>
      </c>
      <c r="BK197" s="260">
        <v>3.8737151652769111</v>
      </c>
      <c r="BL197" s="69">
        <f t="shared" si="582"/>
        <v>97.625503762124012</v>
      </c>
      <c r="BM197" s="260">
        <v>0</v>
      </c>
      <c r="BN197" s="260">
        <v>0</v>
      </c>
      <c r="BO197" s="260">
        <v>0</v>
      </c>
      <c r="BP197" s="68">
        <f t="shared" si="583"/>
        <v>0</v>
      </c>
      <c r="BQ197" s="68">
        <f t="shared" si="584"/>
        <v>0</v>
      </c>
      <c r="BR197" s="260">
        <v>0</v>
      </c>
      <c r="BS197" s="260">
        <v>0</v>
      </c>
      <c r="BT197" s="68">
        <f t="shared" si="585"/>
        <v>0</v>
      </c>
      <c r="BU197" s="68">
        <f t="shared" si="586"/>
        <v>0</v>
      </c>
      <c r="BV197" s="260">
        <v>0</v>
      </c>
      <c r="BW197" s="69">
        <f t="shared" si="587"/>
        <v>0</v>
      </c>
      <c r="BX197" s="260">
        <v>0</v>
      </c>
      <c r="BY197" s="260">
        <v>0</v>
      </c>
      <c r="BZ197" s="263">
        <f t="shared" si="588"/>
        <v>0</v>
      </c>
      <c r="CA197" s="263">
        <f t="shared" si="589"/>
        <v>0</v>
      </c>
      <c r="CB197" s="260">
        <v>0</v>
      </c>
      <c r="CC197" s="264">
        <f t="shared" si="590"/>
        <v>0</v>
      </c>
      <c r="CD197" s="260">
        <v>0</v>
      </c>
      <c r="CE197" s="260">
        <v>0</v>
      </c>
      <c r="CF197" s="263">
        <f t="shared" si="591"/>
        <v>0</v>
      </c>
      <c r="CG197" s="263">
        <f t="shared" si="592"/>
        <v>0</v>
      </c>
      <c r="CH197" s="260">
        <v>0</v>
      </c>
      <c r="CI197" s="69">
        <f t="shared" si="593"/>
        <v>0</v>
      </c>
      <c r="CJ197" s="260">
        <v>18.126586247038148</v>
      </c>
      <c r="CK197" s="260">
        <v>3.9878497015533108</v>
      </c>
      <c r="CL197" s="260">
        <v>1.7247016756435922</v>
      </c>
      <c r="CM197" s="260">
        <v>1.4074596706400901</v>
      </c>
      <c r="CN197" s="260">
        <v>3.8602866080964908</v>
      </c>
      <c r="CO197" s="265">
        <f t="shared" si="594"/>
        <v>0.27114653135269751</v>
      </c>
      <c r="CP197" s="266">
        <f t="shared" si="595"/>
        <v>1.2308987084308631</v>
      </c>
      <c r="CQ197" s="260">
        <v>2.9872694546565928</v>
      </c>
      <c r="CR197" s="265">
        <f t="shared" si="596"/>
        <v>4.0940527876068604E-2</v>
      </c>
      <c r="CS197" s="265">
        <f t="shared" si="597"/>
        <v>1.7492075782519865</v>
      </c>
      <c r="CT197" s="260">
        <v>1.5343346958528845</v>
      </c>
      <c r="CU197" s="267">
        <f t="shared" si="488"/>
        <v>38.665234059409222</v>
      </c>
      <c r="CV197" s="260">
        <v>0</v>
      </c>
      <c r="CW197" s="260">
        <v>0</v>
      </c>
      <c r="CX197" s="68">
        <f t="shared" si="598"/>
        <v>0</v>
      </c>
      <c r="CY197" s="68">
        <f t="shared" si="599"/>
        <v>0</v>
      </c>
      <c r="CZ197" s="260">
        <v>0</v>
      </c>
      <c r="DA197" s="69">
        <f t="shared" si="600"/>
        <v>0</v>
      </c>
      <c r="DB197" s="260">
        <v>0</v>
      </c>
      <c r="DC197" s="260">
        <v>0</v>
      </c>
      <c r="DD197" s="68">
        <f t="shared" si="601"/>
        <v>0</v>
      </c>
      <c r="DE197" s="68">
        <f t="shared" si="602"/>
        <v>0</v>
      </c>
      <c r="DF197" s="260">
        <v>0</v>
      </c>
      <c r="DG197" s="69">
        <f t="shared" si="603"/>
        <v>0</v>
      </c>
      <c r="DH197" s="260">
        <v>19.321114917417599</v>
      </c>
      <c r="DI197" s="260">
        <v>4.2506452818318721</v>
      </c>
      <c r="DJ197" s="260">
        <v>0.30534303828333315</v>
      </c>
      <c r="DK197" s="260">
        <v>14.065771659880012</v>
      </c>
      <c r="DL197" s="68">
        <f t="shared" si="604"/>
        <v>0.98797980138997199</v>
      </c>
      <c r="DM197" s="68">
        <f t="shared" si="605"/>
        <v>4.4850400830126604</v>
      </c>
      <c r="DN197" s="260">
        <v>4.09210402147552</v>
      </c>
      <c r="DO197" s="68">
        <f t="shared" si="606"/>
        <v>5.6082285614322006E-2</v>
      </c>
      <c r="DP197" s="68">
        <f t="shared" si="607"/>
        <v>2.3961478781910768</v>
      </c>
      <c r="DQ197" s="260">
        <v>2.1018047666914499</v>
      </c>
      <c r="DR197" s="264">
        <f t="shared" si="608"/>
        <v>52.964140422695742</v>
      </c>
      <c r="DS197" s="260">
        <v>0</v>
      </c>
      <c r="DT197" s="260">
        <v>0</v>
      </c>
      <c r="DU197" s="260">
        <v>0</v>
      </c>
      <c r="DV197" s="68">
        <f t="shared" si="609"/>
        <v>0</v>
      </c>
      <c r="DW197" s="68">
        <f t="shared" si="610"/>
        <v>0</v>
      </c>
      <c r="DX197" s="260">
        <v>0</v>
      </c>
      <c r="DY197" s="260">
        <v>0</v>
      </c>
      <c r="DZ197" s="260">
        <v>0</v>
      </c>
      <c r="EA197" s="260">
        <v>0</v>
      </c>
      <c r="EB197" s="68">
        <f t="shared" si="611"/>
        <v>0</v>
      </c>
      <c r="EC197" s="68">
        <f t="shared" si="612"/>
        <v>0</v>
      </c>
      <c r="ED197" s="267">
        <v>0</v>
      </c>
      <c r="EE197" s="69">
        <f t="shared" si="613"/>
        <v>0</v>
      </c>
      <c r="EF197" s="260">
        <v>10.18305111111108</v>
      </c>
      <c r="EG197" s="260">
        <v>2.2402712444444401</v>
      </c>
      <c r="EH197" s="260">
        <v>25.625280306063868</v>
      </c>
      <c r="EI197" s="260">
        <v>7.4139308568131366</v>
      </c>
      <c r="EJ197" s="268">
        <f t="shared" si="614"/>
        <v>0.52075450338255469</v>
      </c>
      <c r="EK197" s="266">
        <f t="shared" si="615"/>
        <v>2.3640208208651501</v>
      </c>
      <c r="EL197" s="260">
        <v>4.9029479979001378</v>
      </c>
      <c r="EM197" s="268">
        <f t="shared" si="616"/>
        <v>6.7194902311221383E-2</v>
      </c>
      <c r="EN197" s="268">
        <f t="shared" si="617"/>
        <v>2.8709408119624173</v>
      </c>
      <c r="EO197" s="269">
        <f t="shared" si="618"/>
        <v>50.365481516332657</v>
      </c>
      <c r="EP197" s="69">
        <f t="shared" si="619"/>
        <v>63.460506710579153</v>
      </c>
      <c r="EQ197" s="260">
        <v>0</v>
      </c>
      <c r="ER197" s="260">
        <v>0</v>
      </c>
      <c r="ES197" s="260">
        <v>0</v>
      </c>
      <c r="ET197" s="68">
        <f t="shared" si="620"/>
        <v>0</v>
      </c>
      <c r="EU197" s="68">
        <f t="shared" si="621"/>
        <v>0</v>
      </c>
      <c r="EV197" s="260">
        <v>0</v>
      </c>
      <c r="EW197" s="260">
        <v>0</v>
      </c>
      <c r="EX197" s="68">
        <f t="shared" si="622"/>
        <v>0</v>
      </c>
      <c r="EY197" s="68">
        <f t="shared" si="623"/>
        <v>0</v>
      </c>
      <c r="EZ197" s="260">
        <v>0</v>
      </c>
      <c r="FA197" s="69">
        <f t="shared" si="624"/>
        <v>0</v>
      </c>
      <c r="FB197" s="260">
        <v>0</v>
      </c>
      <c r="FC197" s="260">
        <v>0</v>
      </c>
      <c r="FD197" s="68">
        <f t="shared" si="625"/>
        <v>0</v>
      </c>
      <c r="FE197" s="68">
        <f t="shared" si="626"/>
        <v>0</v>
      </c>
      <c r="FF197" s="260">
        <v>0</v>
      </c>
      <c r="FG197" s="69">
        <f t="shared" si="627"/>
        <v>0</v>
      </c>
      <c r="FH197" s="260">
        <v>0</v>
      </c>
      <c r="FI197" s="260">
        <v>0</v>
      </c>
      <c r="FJ197" s="68">
        <f t="shared" si="628"/>
        <v>0</v>
      </c>
      <c r="FK197" s="68">
        <f t="shared" si="629"/>
        <v>0</v>
      </c>
      <c r="FL197" s="260">
        <v>0</v>
      </c>
      <c r="FM197" s="69">
        <f t="shared" si="630"/>
        <v>0</v>
      </c>
      <c r="FN197" s="260">
        <v>0</v>
      </c>
      <c r="FO197" s="260">
        <v>0</v>
      </c>
      <c r="FP197" s="68">
        <f t="shared" si="631"/>
        <v>0</v>
      </c>
      <c r="FQ197" s="68">
        <f t="shared" si="632"/>
        <v>0</v>
      </c>
      <c r="FR197" s="260">
        <v>0</v>
      </c>
      <c r="FS197" s="264">
        <f t="shared" si="633"/>
        <v>0</v>
      </c>
      <c r="FT197" s="270">
        <f t="shared" si="489"/>
        <v>252.71538495480814</v>
      </c>
      <c r="FU197" s="271">
        <f t="shared" si="490"/>
        <v>58.109518503396458</v>
      </c>
      <c r="FV197" s="272">
        <f t="shared" si="634"/>
        <v>28.002455749350705</v>
      </c>
      <c r="FW197" s="272">
        <f t="shared" si="491"/>
        <v>8.4258212706401068</v>
      </c>
      <c r="FX197" s="272">
        <f t="shared" si="492"/>
        <v>61.166000000000203</v>
      </c>
      <c r="FY197" s="272">
        <f t="shared" si="493"/>
        <v>0</v>
      </c>
      <c r="FZ197" s="272">
        <f t="shared" si="494"/>
        <v>0</v>
      </c>
      <c r="GA197" s="272">
        <f t="shared" si="495"/>
        <v>0</v>
      </c>
      <c r="GB197" s="272">
        <f t="shared" si="496"/>
        <v>0</v>
      </c>
      <c r="GC197" s="272">
        <f t="shared" si="497"/>
        <v>0</v>
      </c>
      <c r="GD197" s="272">
        <f t="shared" si="498"/>
        <v>0</v>
      </c>
      <c r="GE197" s="272">
        <f t="shared" si="499"/>
        <v>25.339989124789639</v>
      </c>
      <c r="GF197" s="273">
        <f t="shared" si="500"/>
        <v>9.8575507270165819</v>
      </c>
      <c r="GG197" s="273">
        <f t="shared" si="501"/>
        <v>1.7798808361252243</v>
      </c>
      <c r="GH197" s="272">
        <f t="shared" si="635"/>
        <v>19.524240777191807</v>
      </c>
      <c r="GI197" s="274">
        <f t="shared" si="636"/>
        <v>13.947646686538279</v>
      </c>
      <c r="GJ197" s="275">
        <f t="shared" si="502"/>
        <v>0.26757971985141371</v>
      </c>
      <c r="GK197" s="271">
        <f t="shared" si="637"/>
        <v>200.56802542536892</v>
      </c>
      <c r="GL197" s="276">
        <f t="shared" si="638"/>
        <v>252.71571203596483</v>
      </c>
      <c r="GM197" s="272">
        <f t="shared" si="639"/>
        <v>81.914715916951323</v>
      </c>
      <c r="GN197" s="272">
        <f t="shared" si="640"/>
        <v>10.473281826616745</v>
      </c>
      <c r="GO197" s="277">
        <f t="shared" si="641"/>
        <v>0.40841363294685112</v>
      </c>
      <c r="GP197" s="278">
        <f t="shared" si="642"/>
        <v>5.2218103082008145E-2</v>
      </c>
      <c r="GQ197" s="279">
        <f t="shared" si="643"/>
        <v>1.0644485278400897</v>
      </c>
      <c r="GR197" s="280">
        <f t="shared" si="644"/>
        <v>200.56802542536892</v>
      </c>
      <c r="GS197" s="272">
        <f t="shared" si="645"/>
        <v>81.914715916951323</v>
      </c>
      <c r="GT197" s="272">
        <f t="shared" si="503"/>
        <v>10.473281826616745</v>
      </c>
      <c r="GU197" s="73">
        <f t="shared" si="646"/>
        <v>0.40841363294685112</v>
      </c>
      <c r="GV197" s="74">
        <f t="shared" si="647"/>
        <v>5.2218103082008145E-2</v>
      </c>
      <c r="GW197" s="279">
        <f t="shared" si="648"/>
        <v>1.0644485278400897</v>
      </c>
      <c r="GX197" s="280">
        <f t="shared" si="649"/>
        <v>123.08746688400065</v>
      </c>
      <c r="GY197" s="272">
        <f t="shared" si="504"/>
        <v>76.526950677867731</v>
      </c>
      <c r="GZ197" s="272">
        <f t="shared" si="505"/>
        <v>3.3515582225669269</v>
      </c>
      <c r="HA197" s="73">
        <f t="shared" si="650"/>
        <v>0.62172821177632809</v>
      </c>
      <c r="HB197" s="74">
        <f t="shared" si="651"/>
        <v>2.7229077885935229E-2</v>
      </c>
      <c r="HC197" s="279">
        <f t="shared" si="652"/>
        <v>1.0900197717639939</v>
      </c>
      <c r="HD197" s="280">
        <f t="shared" si="653"/>
        <v>123.08746688400065</v>
      </c>
      <c r="HE197" s="272">
        <f t="shared" si="506"/>
        <v>76.526950677867731</v>
      </c>
      <c r="HF197" s="272">
        <f t="shared" si="507"/>
        <v>3.3515582225669269</v>
      </c>
      <c r="HG197" s="73">
        <f t="shared" si="654"/>
        <v>0.62172821177632809</v>
      </c>
      <c r="HH197" s="74">
        <f t="shared" si="655"/>
        <v>2.7229077885935229E-2</v>
      </c>
      <c r="HI197" s="281">
        <f t="shared" si="656"/>
        <v>1.0900197717639939</v>
      </c>
      <c r="HJ197" s="72">
        <f t="shared" si="508"/>
        <v>1.852885552411244</v>
      </c>
      <c r="HK197" s="73">
        <f t="shared" si="657"/>
        <v>1.852885552411244</v>
      </c>
      <c r="HL197" s="73">
        <f t="shared" si="509"/>
        <v>1.1643591201982983</v>
      </c>
      <c r="HM197" s="74">
        <f t="shared" si="658"/>
        <v>1.1643591201982983</v>
      </c>
      <c r="HN197" s="75"/>
      <c r="HO197" s="75"/>
      <c r="HP197" s="76">
        <f t="shared" si="659"/>
        <v>0</v>
      </c>
      <c r="HQ197" s="77">
        <f t="shared" si="660"/>
        <v>0</v>
      </c>
      <c r="HR197" s="77">
        <f t="shared" si="661"/>
        <v>0</v>
      </c>
      <c r="HS197" s="77">
        <f t="shared" si="662"/>
        <v>0</v>
      </c>
      <c r="HT197" s="282">
        <f t="shared" si="663"/>
        <v>0</v>
      </c>
      <c r="HU197" s="73"/>
      <c r="HV197" s="74"/>
      <c r="HW197" s="279"/>
      <c r="HX197" s="76">
        <f t="shared" si="664"/>
        <v>0</v>
      </c>
      <c r="HY197" s="77">
        <f t="shared" si="665"/>
        <v>0</v>
      </c>
      <c r="HZ197" s="77">
        <f t="shared" si="510"/>
        <v>0</v>
      </c>
      <c r="IA197" s="77">
        <f t="shared" si="666"/>
        <v>0</v>
      </c>
      <c r="IB197" s="282">
        <f t="shared" si="667"/>
        <v>0</v>
      </c>
      <c r="IC197" s="73"/>
      <c r="ID197" s="74"/>
      <c r="IE197" s="279"/>
      <c r="IF197" s="76">
        <f t="shared" si="511"/>
        <v>5.3877652390835937</v>
      </c>
      <c r="IG197" s="77">
        <f t="shared" si="668"/>
        <v>6.1313307197295206</v>
      </c>
      <c r="IH197" s="77">
        <f t="shared" si="512"/>
        <v>7.1217236040498184</v>
      </c>
      <c r="II197" s="77">
        <f t="shared" si="669"/>
        <v>8.2241664179567309</v>
      </c>
      <c r="IJ197" s="282">
        <f t="shared" si="670"/>
        <v>77.480558541368268</v>
      </c>
      <c r="IK197" s="73">
        <f t="shared" si="671"/>
        <v>6.953699535099464E-2</v>
      </c>
      <c r="IL197" s="74">
        <f t="shared" si="672"/>
        <v>9.1916265681634204E-2</v>
      </c>
      <c r="IM197" s="279">
        <f t="shared" si="673"/>
        <v>1.0238254386559078</v>
      </c>
      <c r="IN197" s="76">
        <f t="shared" si="513"/>
        <v>0</v>
      </c>
      <c r="IO197" s="77">
        <f t="shared" si="674"/>
        <v>0</v>
      </c>
      <c r="IP197" s="77">
        <f t="shared" si="514"/>
        <v>0</v>
      </c>
      <c r="IQ197" s="77">
        <f t="shared" si="675"/>
        <v>0</v>
      </c>
      <c r="IR197" s="282">
        <f t="shared" si="676"/>
        <v>0</v>
      </c>
      <c r="IS197" s="283"/>
      <c r="IT197" s="284"/>
      <c r="IU197" s="285"/>
      <c r="IV197" s="76">
        <f t="shared" si="515"/>
        <v>0</v>
      </c>
      <c r="IW197" s="77">
        <f t="shared" si="677"/>
        <v>0</v>
      </c>
      <c r="IX197" s="77">
        <f t="shared" si="678"/>
        <v>0</v>
      </c>
      <c r="IY197" s="77">
        <f t="shared" si="679"/>
        <v>0</v>
      </c>
      <c r="IZ197" s="282">
        <f t="shared" si="680"/>
        <v>0</v>
      </c>
      <c r="JA197" s="283"/>
      <c r="JB197" s="284"/>
      <c r="JC197" s="285"/>
      <c r="JD197" s="76">
        <f t="shared" si="516"/>
        <v>0</v>
      </c>
      <c r="JE197" s="77">
        <f t="shared" si="681"/>
        <v>0</v>
      </c>
      <c r="JF197" s="77">
        <f t="shared" si="517"/>
        <v>0</v>
      </c>
      <c r="JG197" s="77">
        <f t="shared" si="682"/>
        <v>0</v>
      </c>
      <c r="JH197" s="282">
        <f t="shared" si="683"/>
        <v>0</v>
      </c>
      <c r="JI197" s="283"/>
      <c r="JJ197" s="284"/>
      <c r="JK197" s="285"/>
      <c r="JL197" s="76">
        <f t="shared" si="518"/>
        <v>25.750165618344539</v>
      </c>
      <c r="JM197" s="77">
        <f t="shared" si="684"/>
        <v>29.303945975332269</v>
      </c>
      <c r="JN197" s="77">
        <f t="shared" si="519"/>
        <v>1.7195467298688563</v>
      </c>
      <c r="JO197" s="77">
        <f t="shared" si="685"/>
        <v>1.9857325636525553</v>
      </c>
      <c r="JP197" s="282">
        <f t="shared" si="686"/>
        <v>30.686693697943831</v>
      </c>
      <c r="JQ197" s="73">
        <f t="shared" si="520"/>
        <v>0.83913131443254618</v>
      </c>
      <c r="JR197" s="74">
        <f t="shared" si="521"/>
        <v>5.6035581636612576E-2</v>
      </c>
      <c r="JS197" s="279">
        <f t="shared" si="687"/>
        <v>1.1244828207421833</v>
      </c>
      <c r="JT197" s="76">
        <f t="shared" si="522"/>
        <v>0</v>
      </c>
      <c r="JU197" s="77">
        <f t="shared" si="688"/>
        <v>0</v>
      </c>
      <c r="JV197" s="77">
        <f t="shared" si="523"/>
        <v>0</v>
      </c>
      <c r="JW197" s="77">
        <f t="shared" si="689"/>
        <v>0</v>
      </c>
      <c r="JX197" s="282">
        <f t="shared" si="690"/>
        <v>0</v>
      </c>
      <c r="JY197" s="73"/>
      <c r="JZ197" s="74"/>
      <c r="KA197" s="279"/>
      <c r="KB197" s="76">
        <f t="shared" si="524"/>
        <v>0</v>
      </c>
      <c r="KC197" s="77">
        <f t="shared" si="691"/>
        <v>0</v>
      </c>
      <c r="KD197" s="77">
        <f t="shared" si="525"/>
        <v>0</v>
      </c>
      <c r="KE197" s="77">
        <f t="shared" si="692"/>
        <v>0</v>
      </c>
      <c r="KF197" s="282">
        <f t="shared" si="693"/>
        <v>0</v>
      </c>
      <c r="KG197" s="73"/>
      <c r="KH197" s="74"/>
      <c r="KI197" s="279"/>
      <c r="KJ197" s="76">
        <f t="shared" si="526"/>
        <v>31.966809511918029</v>
      </c>
      <c r="KK197" s="77">
        <f t="shared" si="694"/>
        <v>36.378548892657832</v>
      </c>
      <c r="KL197" s="77">
        <f t="shared" si="527"/>
        <v>1.044062087004294</v>
      </c>
      <c r="KM197" s="77">
        <f t="shared" si="695"/>
        <v>1.2056828980725589</v>
      </c>
      <c r="KN197" s="282">
        <f t="shared" si="696"/>
        <v>42.035032081504561</v>
      </c>
      <c r="KO197" s="73">
        <f t="shared" si="528"/>
        <v>0.76048019780109655</v>
      </c>
      <c r="KP197" s="74">
        <f t="shared" si="529"/>
        <v>2.4837903893587893E-2</v>
      </c>
      <c r="KQ197" s="279">
        <f t="shared" si="530"/>
        <v>1.1087987796212566</v>
      </c>
      <c r="KR197" s="76">
        <f t="shared" si="531"/>
        <v>0</v>
      </c>
      <c r="KS197" s="77">
        <f t="shared" si="697"/>
        <v>0</v>
      </c>
      <c r="KT197" s="77">
        <f t="shared" si="532"/>
        <v>0</v>
      </c>
      <c r="KU197" s="77">
        <f t="shared" si="698"/>
        <v>0</v>
      </c>
      <c r="KV197" s="282">
        <f t="shared" si="699"/>
        <v>0</v>
      </c>
      <c r="KW197" s="73"/>
      <c r="KX197" s="74"/>
      <c r="KY197" s="279"/>
      <c r="KZ197" s="76">
        <f t="shared" si="533"/>
        <v>18.809975547605152</v>
      </c>
      <c r="LA197" s="77">
        <f t="shared" si="700"/>
        <v>21.405940272930138</v>
      </c>
      <c r="LB197" s="77">
        <f t="shared" si="534"/>
        <v>0.58794940569377607</v>
      </c>
      <c r="LC197" s="77">
        <f t="shared" si="701"/>
        <v>0.67896397369517258</v>
      </c>
      <c r="LD197" s="286">
        <f t="shared" si="702"/>
        <v>50.365481516332657</v>
      </c>
      <c r="LE197" s="73">
        <f t="shared" si="535"/>
        <v>0.3734695863377262</v>
      </c>
      <c r="LF197" s="74">
        <f t="shared" si="536"/>
        <v>1.167365798941313E-2</v>
      </c>
      <c r="LG197" s="279">
        <f t="shared" si="537"/>
        <v>1.0533496198672307</v>
      </c>
      <c r="LH197" s="76">
        <f t="shared" si="538"/>
        <v>0</v>
      </c>
      <c r="LI197" s="77">
        <f t="shared" si="703"/>
        <v>0</v>
      </c>
      <c r="LJ197" s="77">
        <f t="shared" si="539"/>
        <v>0</v>
      </c>
      <c r="LK197" s="77">
        <f t="shared" si="704"/>
        <v>0</v>
      </c>
      <c r="LL197" s="282">
        <f t="shared" si="705"/>
        <v>0</v>
      </c>
      <c r="LM197" s="73"/>
      <c r="LN197" s="74"/>
      <c r="LO197" s="279"/>
      <c r="LP197" s="76">
        <f t="shared" si="540"/>
        <v>0</v>
      </c>
      <c r="LQ197" s="77">
        <f t="shared" si="706"/>
        <v>0</v>
      </c>
      <c r="LR197" s="77">
        <f t="shared" si="541"/>
        <v>0</v>
      </c>
      <c r="LS197" s="77">
        <f t="shared" si="707"/>
        <v>0</v>
      </c>
      <c r="LT197" s="282">
        <f t="shared" si="708"/>
        <v>0</v>
      </c>
      <c r="LU197" s="73"/>
      <c r="LV197" s="74"/>
      <c r="LW197" s="279"/>
      <c r="LX197" s="76">
        <f t="shared" si="542"/>
        <v>0</v>
      </c>
      <c r="LY197" s="77">
        <f t="shared" si="709"/>
        <v>0</v>
      </c>
      <c r="LZ197" s="77">
        <f t="shared" si="543"/>
        <v>0</v>
      </c>
      <c r="MA197" s="77">
        <f t="shared" si="710"/>
        <v>0</v>
      </c>
      <c r="MB197" s="286">
        <f t="shared" si="711"/>
        <v>0</v>
      </c>
      <c r="MC197" s="73"/>
      <c r="MD197" s="74"/>
      <c r="ME197" s="279"/>
      <c r="MF197" s="76">
        <f t="shared" si="544"/>
        <v>0</v>
      </c>
      <c r="MG197" s="77">
        <f t="shared" si="712"/>
        <v>0</v>
      </c>
      <c r="MH197" s="77">
        <f t="shared" si="545"/>
        <v>0</v>
      </c>
      <c r="MI197" s="77">
        <f t="shared" si="713"/>
        <v>0</v>
      </c>
      <c r="MJ197" s="286">
        <f t="shared" si="714"/>
        <v>0</v>
      </c>
      <c r="MK197" s="73"/>
      <c r="ML197" s="74"/>
      <c r="MM197" s="279"/>
      <c r="MN197" s="287">
        <f t="shared" si="715"/>
        <v>1.0644460827882705</v>
      </c>
      <c r="MO197" s="288">
        <f t="shared" si="715"/>
        <v>0</v>
      </c>
      <c r="MP197" s="288">
        <f t="shared" si="715"/>
        <v>1.0900193679212171</v>
      </c>
      <c r="MQ197" s="289">
        <f t="shared" si="546"/>
        <v>0</v>
      </c>
      <c r="MR197" s="290">
        <f t="shared" si="716"/>
        <v>1.8528812963095422</v>
      </c>
      <c r="MS197" s="291"/>
      <c r="MT197" s="291">
        <f t="shared" si="547"/>
        <v>1.1643586888134443</v>
      </c>
      <c r="MU197" s="292"/>
      <c r="MV197" s="359">
        <f t="shared" si="548"/>
        <v>0</v>
      </c>
      <c r="MW197" s="360">
        <f t="shared" si="549"/>
        <v>0</v>
      </c>
      <c r="MX197" s="360">
        <f t="shared" si="550"/>
        <v>0.68852260749609795</v>
      </c>
      <c r="MY197" s="360">
        <f t="shared" si="551"/>
        <v>0</v>
      </c>
      <c r="MZ197" s="360">
        <f t="shared" si="552"/>
        <v>0</v>
      </c>
      <c r="NA197" s="360">
        <f t="shared" si="553"/>
        <v>0</v>
      </c>
      <c r="NB197" s="360">
        <f t="shared" si="554"/>
        <v>0.29944977516364341</v>
      </c>
      <c r="NC197" s="360">
        <f t="shared" si="555"/>
        <v>0</v>
      </c>
      <c r="ND197" s="360">
        <f t="shared" si="556"/>
        <v>0</v>
      </c>
      <c r="NE197" s="360">
        <f t="shared" si="557"/>
        <v>0.40448979480583441</v>
      </c>
      <c r="NF197" s="360">
        <f t="shared" si="558"/>
        <v>0</v>
      </c>
      <c r="NG197" s="360">
        <f t="shared" si="559"/>
        <v>0.46041911884396652</v>
      </c>
      <c r="NH197" s="360">
        <f t="shared" si="560"/>
        <v>0</v>
      </c>
      <c r="NI197" s="360">
        <f t="shared" si="561"/>
        <v>0</v>
      </c>
      <c r="NJ197" s="360">
        <f t="shared" si="562"/>
        <v>0</v>
      </c>
      <c r="NK197" s="361">
        <f t="shared" si="563"/>
        <v>0</v>
      </c>
      <c r="NL197" s="145">
        <f t="shared" si="717"/>
        <v>1.8528812963095422</v>
      </c>
      <c r="NM197" s="40"/>
      <c r="NN197" s="56">
        <f t="shared" si="718"/>
        <v>1.1643586888134443</v>
      </c>
      <c r="NO197" s="59"/>
      <c r="NP197" s="55">
        <f t="shared" si="564"/>
        <v>1.0644460827882705</v>
      </c>
      <c r="NQ197" s="40"/>
      <c r="NR197" s="56">
        <f t="shared" si="565"/>
        <v>1.0900193679212171</v>
      </c>
      <c r="NS197" s="60"/>
      <c r="NT197" s="25"/>
      <c r="NU197" s="86">
        <f t="shared" si="721"/>
        <v>0</v>
      </c>
      <c r="NV197" s="86">
        <f t="shared" si="721"/>
        <v>0</v>
      </c>
      <c r="NW197" s="86">
        <f t="shared" si="721"/>
        <v>0</v>
      </c>
      <c r="NX197" s="86">
        <f t="shared" si="719"/>
        <v>0</v>
      </c>
      <c r="NY197" s="87">
        <f t="shared" si="722"/>
        <v>0</v>
      </c>
      <c r="NZ197" s="87">
        <f t="shared" si="722"/>
        <v>0</v>
      </c>
      <c r="OA197" s="87">
        <f t="shared" si="722"/>
        <v>0</v>
      </c>
      <c r="OB197" s="87">
        <f t="shared" si="720"/>
        <v>0</v>
      </c>
      <c r="OC197" s="26"/>
    </row>
    <row r="198" spans="1:393" thickBot="1" x14ac:dyDescent="0.35">
      <c r="A198" s="136" t="s">
        <v>494</v>
      </c>
      <c r="B198" s="137" t="s">
        <v>495</v>
      </c>
      <c r="C198" s="133" t="s">
        <v>118</v>
      </c>
      <c r="D198" s="64">
        <f>VLOOKUP(B198,[1]УсіТ_1!$A$10:$G$556,6,FALSE)</f>
        <v>227.7</v>
      </c>
      <c r="E198" s="64">
        <f>VLOOKUP(B198,[1]УсіТ_1!$A$10:$G$556,7,FALSE)</f>
        <v>0</v>
      </c>
      <c r="F198" s="38"/>
      <c r="G198" s="38"/>
      <c r="H198" s="39"/>
      <c r="I198" s="256">
        <v>1.1902999999999999</v>
      </c>
      <c r="J198" s="62">
        <v>1.1902999999999999</v>
      </c>
      <c r="K198" s="257">
        <f t="shared" si="566"/>
        <v>0.83309999999999995</v>
      </c>
      <c r="L198" s="258">
        <f t="shared" si="567"/>
        <v>0.83309999999999995</v>
      </c>
      <c r="M198" s="63">
        <v>0</v>
      </c>
      <c r="N198" s="63">
        <v>0</v>
      </c>
      <c r="O198" s="63">
        <v>0.35720000000000002</v>
      </c>
      <c r="P198" s="63">
        <v>0</v>
      </c>
      <c r="Q198" s="63">
        <v>0</v>
      </c>
      <c r="R198" s="63">
        <v>0</v>
      </c>
      <c r="S198" s="63">
        <v>0.26329999999999998</v>
      </c>
      <c r="T198" s="63">
        <v>0</v>
      </c>
      <c r="U198" s="63">
        <v>0</v>
      </c>
      <c r="V198" s="63">
        <v>8.3799999999999999E-2</v>
      </c>
      <c r="W198" s="63">
        <v>0</v>
      </c>
      <c r="X198" s="63">
        <v>0.48599999999999999</v>
      </c>
      <c r="Y198" s="63">
        <v>0</v>
      </c>
      <c r="Z198" s="63">
        <v>0</v>
      </c>
      <c r="AA198" s="63">
        <v>0</v>
      </c>
      <c r="AB198" s="259">
        <v>0</v>
      </c>
      <c r="AC198" s="144">
        <v>0</v>
      </c>
      <c r="AD198" s="70">
        <v>0</v>
      </c>
      <c r="AE198" s="70">
        <v>0</v>
      </c>
      <c r="AF198" s="68">
        <f t="shared" si="568"/>
        <v>0</v>
      </c>
      <c r="AG198" s="68">
        <f t="shared" si="569"/>
        <v>0</v>
      </c>
      <c r="AH198" s="71">
        <v>0</v>
      </c>
      <c r="AI198" s="71">
        <v>0</v>
      </c>
      <c r="AJ198" s="68">
        <f t="shared" si="570"/>
        <v>0</v>
      </c>
      <c r="AK198" s="68">
        <f t="shared" si="571"/>
        <v>0</v>
      </c>
      <c r="AL198" s="71">
        <v>0</v>
      </c>
      <c r="AM198" s="69">
        <f t="shared" si="572"/>
        <v>0</v>
      </c>
      <c r="AN198" s="260">
        <v>0</v>
      </c>
      <c r="AO198" s="71">
        <v>0</v>
      </c>
      <c r="AP198" s="71">
        <v>0</v>
      </c>
      <c r="AQ198" s="68">
        <f t="shared" si="573"/>
        <v>0</v>
      </c>
      <c r="AR198" s="68">
        <f t="shared" si="574"/>
        <v>0</v>
      </c>
      <c r="AS198" s="71">
        <v>0</v>
      </c>
      <c r="AT198" s="261">
        <f t="shared" si="485"/>
        <v>0</v>
      </c>
      <c r="AU198" s="71">
        <v>0</v>
      </c>
      <c r="AV198" s="68">
        <f t="shared" si="575"/>
        <v>0</v>
      </c>
      <c r="AW198" s="68">
        <f t="shared" si="576"/>
        <v>0</v>
      </c>
      <c r="AX198" s="71">
        <v>0</v>
      </c>
      <c r="AY198" s="69">
        <f t="shared" si="577"/>
        <v>0</v>
      </c>
      <c r="AZ198" s="260">
        <v>10</v>
      </c>
      <c r="BA198" s="260">
        <v>50.971666666666799</v>
      </c>
      <c r="BB198" s="260">
        <v>5.3156166666666804</v>
      </c>
      <c r="BC198" s="262">
        <f t="shared" si="578"/>
        <v>4.2524933333333443</v>
      </c>
      <c r="BD198" s="262">
        <f t="shared" si="486"/>
        <v>1.0631233333333361</v>
      </c>
      <c r="BE198" s="260">
        <v>1.9951766666666699</v>
      </c>
      <c r="BF198" s="262">
        <f t="shared" si="579"/>
        <v>1.5961413333333361</v>
      </c>
      <c r="BG198" s="262">
        <f t="shared" si="487"/>
        <v>0.39903533333333385</v>
      </c>
      <c r="BH198" s="260">
        <v>6.284932752632959</v>
      </c>
      <c r="BI198" s="263">
        <f t="shared" si="580"/>
        <v>3.6801675130352396</v>
      </c>
      <c r="BJ198" s="68">
        <f t="shared" si="581"/>
        <v>8.6135003374834707E-2</v>
      </c>
      <c r="BK198" s="260">
        <v>3.2280959710640911</v>
      </c>
      <c r="BL198" s="69">
        <f t="shared" si="582"/>
        <v>81.354586468436636</v>
      </c>
      <c r="BM198" s="260">
        <v>0</v>
      </c>
      <c r="BN198" s="260">
        <v>0</v>
      </c>
      <c r="BO198" s="260">
        <v>0</v>
      </c>
      <c r="BP198" s="68">
        <f t="shared" si="583"/>
        <v>0</v>
      </c>
      <c r="BQ198" s="68">
        <f t="shared" si="584"/>
        <v>0</v>
      </c>
      <c r="BR198" s="260">
        <v>0</v>
      </c>
      <c r="BS198" s="260">
        <v>0</v>
      </c>
      <c r="BT198" s="68">
        <f t="shared" si="585"/>
        <v>0</v>
      </c>
      <c r="BU198" s="68">
        <f t="shared" si="586"/>
        <v>0</v>
      </c>
      <c r="BV198" s="260">
        <v>0</v>
      </c>
      <c r="BW198" s="69">
        <f t="shared" si="587"/>
        <v>0</v>
      </c>
      <c r="BX198" s="260">
        <v>0</v>
      </c>
      <c r="BY198" s="260">
        <v>0</v>
      </c>
      <c r="BZ198" s="263">
        <f t="shared" si="588"/>
        <v>0</v>
      </c>
      <c r="CA198" s="263">
        <f t="shared" si="589"/>
        <v>0</v>
      </c>
      <c r="CB198" s="260">
        <v>0</v>
      </c>
      <c r="CC198" s="264">
        <f t="shared" si="590"/>
        <v>0</v>
      </c>
      <c r="CD198" s="260">
        <v>0</v>
      </c>
      <c r="CE198" s="260">
        <v>0</v>
      </c>
      <c r="CF198" s="263">
        <f t="shared" si="591"/>
        <v>0</v>
      </c>
      <c r="CG198" s="263">
        <f t="shared" si="592"/>
        <v>0</v>
      </c>
      <c r="CH198" s="260">
        <v>0</v>
      </c>
      <c r="CI198" s="69">
        <f t="shared" si="593"/>
        <v>0</v>
      </c>
      <c r="CJ198" s="260">
        <v>28.187199755118733</v>
      </c>
      <c r="CK198" s="260">
        <v>6.2011850867513187</v>
      </c>
      <c r="CL198" s="260">
        <v>2.6848568386163034</v>
      </c>
      <c r="CM198" s="260">
        <v>2.2076087828390754</v>
      </c>
      <c r="CN198" s="260">
        <v>5.8769011210493431</v>
      </c>
      <c r="CO198" s="265">
        <f t="shared" si="594"/>
        <v>0.41279353474250585</v>
      </c>
      <c r="CP198" s="266">
        <f t="shared" si="595"/>
        <v>1.8739204452600355</v>
      </c>
      <c r="CQ198" s="260">
        <v>4.6319969902741729</v>
      </c>
      <c r="CR198" s="265">
        <f t="shared" si="596"/>
        <v>6.3481518751707544E-2</v>
      </c>
      <c r="CS198" s="265">
        <f t="shared" si="597"/>
        <v>2.7122843656430029</v>
      </c>
      <c r="CT198" s="260">
        <v>2.3791070076337544</v>
      </c>
      <c r="CU198" s="267">
        <f t="shared" si="488"/>
        <v>59.953496159332353</v>
      </c>
      <c r="CV198" s="260">
        <v>0</v>
      </c>
      <c r="CW198" s="260">
        <v>0</v>
      </c>
      <c r="CX198" s="68">
        <f t="shared" si="598"/>
        <v>0</v>
      </c>
      <c r="CY198" s="68">
        <f t="shared" si="599"/>
        <v>0</v>
      </c>
      <c r="CZ198" s="260">
        <v>0</v>
      </c>
      <c r="DA198" s="69">
        <f t="shared" si="600"/>
        <v>0</v>
      </c>
      <c r="DB198" s="260">
        <v>0</v>
      </c>
      <c r="DC198" s="260">
        <v>0</v>
      </c>
      <c r="DD198" s="68">
        <f t="shared" si="601"/>
        <v>0</v>
      </c>
      <c r="DE198" s="68">
        <f t="shared" si="602"/>
        <v>0</v>
      </c>
      <c r="DF198" s="260">
        <v>0</v>
      </c>
      <c r="DG198" s="69">
        <f t="shared" si="603"/>
        <v>0</v>
      </c>
      <c r="DH198" s="260">
        <v>6.9539024221900805</v>
      </c>
      <c r="DI198" s="260">
        <v>1.5298585328818177</v>
      </c>
      <c r="DJ198" s="260">
        <v>0.10437815254999995</v>
      </c>
      <c r="DK198" s="260">
        <v>5.0624409633543781</v>
      </c>
      <c r="DL198" s="68">
        <f t="shared" si="604"/>
        <v>0.3555858532660115</v>
      </c>
      <c r="DM198" s="68">
        <f t="shared" si="605"/>
        <v>1.6142200504571036</v>
      </c>
      <c r="DN198" s="260">
        <v>1.4728082381947001</v>
      </c>
      <c r="DO198" s="68">
        <f t="shared" si="606"/>
        <v>2.0184836904458364E-2</v>
      </c>
      <c r="DP198" s="68">
        <f t="shared" si="607"/>
        <v>0.86240875510785941</v>
      </c>
      <c r="DQ198" s="260">
        <v>0.75647035344518498</v>
      </c>
      <c r="DR198" s="264">
        <f t="shared" si="608"/>
        <v>19.055830395139392</v>
      </c>
      <c r="DS198" s="260">
        <v>0</v>
      </c>
      <c r="DT198" s="260">
        <v>0</v>
      </c>
      <c r="DU198" s="260">
        <v>0</v>
      </c>
      <c r="DV198" s="68">
        <f t="shared" si="609"/>
        <v>0</v>
      </c>
      <c r="DW198" s="68">
        <f t="shared" si="610"/>
        <v>0</v>
      </c>
      <c r="DX198" s="260">
        <v>0</v>
      </c>
      <c r="DY198" s="260">
        <v>0</v>
      </c>
      <c r="DZ198" s="260">
        <v>0</v>
      </c>
      <c r="EA198" s="260">
        <v>0</v>
      </c>
      <c r="EB198" s="68">
        <f t="shared" si="611"/>
        <v>0</v>
      </c>
      <c r="EC198" s="68">
        <f t="shared" si="612"/>
        <v>0</v>
      </c>
      <c r="ED198" s="267">
        <v>0</v>
      </c>
      <c r="EE198" s="69">
        <f t="shared" si="613"/>
        <v>0</v>
      </c>
      <c r="EF198" s="260">
        <v>17.674814444444397</v>
      </c>
      <c r="EG198" s="260">
        <v>3.8884591777777699</v>
      </c>
      <c r="EH198" s="260">
        <v>44.840486972730368</v>
      </c>
      <c r="EI198" s="260">
        <v>12.868427229549226</v>
      </c>
      <c r="EJ198" s="268">
        <f t="shared" si="614"/>
        <v>0.90387832860353767</v>
      </c>
      <c r="EK198" s="266">
        <f t="shared" si="615"/>
        <v>4.1032524432685253</v>
      </c>
      <c r="EL198" s="260">
        <v>8.5491807099954471</v>
      </c>
      <c r="EM198" s="268">
        <f t="shared" si="616"/>
        <v>0.1171665216304876</v>
      </c>
      <c r="EN198" s="268">
        <f t="shared" si="617"/>
        <v>5.0060069614606739</v>
      </c>
      <c r="EO198" s="269">
        <f t="shared" si="618"/>
        <v>87.821368534497196</v>
      </c>
      <c r="EP198" s="69">
        <f t="shared" si="619"/>
        <v>110.65492435346647</v>
      </c>
      <c r="EQ198" s="260">
        <v>0</v>
      </c>
      <c r="ER198" s="260">
        <v>0</v>
      </c>
      <c r="ES198" s="260">
        <v>0</v>
      </c>
      <c r="ET198" s="68">
        <f t="shared" si="620"/>
        <v>0</v>
      </c>
      <c r="EU198" s="68">
        <f t="shared" si="621"/>
        <v>0</v>
      </c>
      <c r="EV198" s="260">
        <v>0</v>
      </c>
      <c r="EW198" s="260">
        <v>0</v>
      </c>
      <c r="EX198" s="68">
        <f t="shared" si="622"/>
        <v>0</v>
      </c>
      <c r="EY198" s="68">
        <f t="shared" si="623"/>
        <v>0</v>
      </c>
      <c r="EZ198" s="260">
        <v>0</v>
      </c>
      <c r="FA198" s="69">
        <f t="shared" si="624"/>
        <v>0</v>
      </c>
      <c r="FB198" s="260">
        <v>0</v>
      </c>
      <c r="FC198" s="260">
        <v>0</v>
      </c>
      <c r="FD198" s="68">
        <f t="shared" si="625"/>
        <v>0</v>
      </c>
      <c r="FE198" s="68">
        <f t="shared" si="626"/>
        <v>0</v>
      </c>
      <c r="FF198" s="260">
        <v>0</v>
      </c>
      <c r="FG198" s="69">
        <f t="shared" si="627"/>
        <v>0</v>
      </c>
      <c r="FH198" s="260">
        <v>0</v>
      </c>
      <c r="FI198" s="260">
        <v>0</v>
      </c>
      <c r="FJ198" s="68">
        <f t="shared" si="628"/>
        <v>0</v>
      </c>
      <c r="FK198" s="68">
        <f t="shared" si="629"/>
        <v>0</v>
      </c>
      <c r="FL198" s="260">
        <v>0</v>
      </c>
      <c r="FM198" s="69">
        <f t="shared" si="630"/>
        <v>0</v>
      </c>
      <c r="FN198" s="260">
        <v>0</v>
      </c>
      <c r="FO198" s="260">
        <v>0</v>
      </c>
      <c r="FP198" s="68">
        <f t="shared" si="631"/>
        <v>0</v>
      </c>
      <c r="FQ198" s="68">
        <f t="shared" si="632"/>
        <v>0</v>
      </c>
      <c r="FR198" s="260">
        <v>0</v>
      </c>
      <c r="FS198" s="264">
        <f t="shared" si="633"/>
        <v>0</v>
      </c>
      <c r="FT198" s="270">
        <f t="shared" si="489"/>
        <v>271.01883737637485</v>
      </c>
      <c r="FU198" s="271">
        <f t="shared" si="490"/>
        <v>64.43541941916412</v>
      </c>
      <c r="FV198" s="272">
        <f t="shared" si="634"/>
        <v>46.884271847724264</v>
      </c>
      <c r="FW198" s="272">
        <f t="shared" si="491"/>
        <v>8.0562434495057555</v>
      </c>
      <c r="FX198" s="272">
        <f t="shared" si="492"/>
        <v>50.971666666666799</v>
      </c>
      <c r="FY198" s="272">
        <f t="shared" si="493"/>
        <v>0</v>
      </c>
      <c r="FZ198" s="272">
        <f t="shared" si="494"/>
        <v>0</v>
      </c>
      <c r="GA198" s="272">
        <f t="shared" si="495"/>
        <v>0</v>
      </c>
      <c r="GB198" s="272">
        <f t="shared" si="496"/>
        <v>0</v>
      </c>
      <c r="GC198" s="272">
        <f t="shared" si="497"/>
        <v>0</v>
      </c>
      <c r="GD198" s="272">
        <f t="shared" si="498"/>
        <v>0</v>
      </c>
      <c r="GE198" s="272">
        <f t="shared" si="499"/>
        <v>23.807769313952946</v>
      </c>
      <c r="GF198" s="273">
        <f t="shared" si="500"/>
        <v>9.2614993855625105</v>
      </c>
      <c r="GG198" s="273">
        <f t="shared" si="501"/>
        <v>1.6722577166120551</v>
      </c>
      <c r="GH198" s="272">
        <f t="shared" si="635"/>
        <v>20.938918691097278</v>
      </c>
      <c r="GI198" s="274">
        <f t="shared" si="636"/>
        <v>14.958258466201066</v>
      </c>
      <c r="GJ198" s="275">
        <f t="shared" si="502"/>
        <v>0.28696788066148821</v>
      </c>
      <c r="GK198" s="271">
        <f t="shared" si="637"/>
        <v>215.09428938811118</v>
      </c>
      <c r="GL198" s="276">
        <f t="shared" si="638"/>
        <v>271.01880462902011</v>
      </c>
      <c r="GM198" s="272">
        <f t="shared" si="639"/>
        <v>88.655177270927709</v>
      </c>
      <c r="GN198" s="272">
        <f t="shared" si="640"/>
        <v>10.015469046779298</v>
      </c>
      <c r="GO198" s="277">
        <f t="shared" si="641"/>
        <v>0.41216890287105834</v>
      </c>
      <c r="GP198" s="278">
        <f t="shared" si="642"/>
        <v>4.6563156443022141E-2</v>
      </c>
      <c r="GQ198" s="279">
        <f t="shared" si="643"/>
        <v>1.0640914069026146</v>
      </c>
      <c r="GR198" s="280">
        <f t="shared" si="644"/>
        <v>215.09428938811118</v>
      </c>
      <c r="GS198" s="272">
        <f t="shared" si="645"/>
        <v>88.655177270927709</v>
      </c>
      <c r="GT198" s="272">
        <f t="shared" si="503"/>
        <v>10.015469046779298</v>
      </c>
      <c r="GU198" s="73">
        <f t="shared" si="646"/>
        <v>0.41216890287105834</v>
      </c>
      <c r="GV198" s="74">
        <f t="shared" si="647"/>
        <v>4.6563156443022141E-2</v>
      </c>
      <c r="GW198" s="279">
        <f t="shared" si="648"/>
        <v>1.0640914069026146</v>
      </c>
      <c r="GX198" s="280">
        <f t="shared" si="649"/>
        <v>150.52715727030431</v>
      </c>
      <c r="GY198" s="272">
        <f t="shared" si="504"/>
        <v>84.165372905024711</v>
      </c>
      <c r="GZ198" s="272">
        <f t="shared" si="505"/>
        <v>4.0806993767377833</v>
      </c>
      <c r="HA198" s="73">
        <f t="shared" si="650"/>
        <v>0.55913746350691684</v>
      </c>
      <c r="HB198" s="74">
        <f t="shared" si="651"/>
        <v>2.7109389765529141E-2</v>
      </c>
      <c r="HC198" s="279">
        <f t="shared" si="652"/>
        <v>1.0813630948742936</v>
      </c>
      <c r="HD198" s="280">
        <f t="shared" si="653"/>
        <v>150.52715727030431</v>
      </c>
      <c r="HE198" s="272">
        <f t="shared" si="506"/>
        <v>84.165372905024711</v>
      </c>
      <c r="HF198" s="272">
        <f t="shared" si="507"/>
        <v>4.0806993767377833</v>
      </c>
      <c r="HG198" s="73">
        <f t="shared" si="654"/>
        <v>0.55913746350691684</v>
      </c>
      <c r="HH198" s="74">
        <f t="shared" si="655"/>
        <v>2.7109389765529141E-2</v>
      </c>
      <c r="HI198" s="281">
        <f t="shared" si="656"/>
        <v>1.0813630948742936</v>
      </c>
      <c r="HJ198" s="72">
        <f t="shared" si="508"/>
        <v>1.2665880016361821</v>
      </c>
      <c r="HK198" s="73">
        <f t="shared" si="657"/>
        <v>1.2665880016361821</v>
      </c>
      <c r="HL198" s="73">
        <f t="shared" si="509"/>
        <v>0.90088359433977394</v>
      </c>
      <c r="HM198" s="74">
        <f t="shared" si="658"/>
        <v>0.90088359433977394</v>
      </c>
      <c r="HN198" s="75"/>
      <c r="HO198" s="75"/>
      <c r="HP198" s="76">
        <f t="shared" si="659"/>
        <v>0</v>
      </c>
      <c r="HQ198" s="77">
        <f t="shared" si="660"/>
        <v>0</v>
      </c>
      <c r="HR198" s="77">
        <f t="shared" si="661"/>
        <v>0</v>
      </c>
      <c r="HS198" s="77">
        <f t="shared" si="662"/>
        <v>0</v>
      </c>
      <c r="HT198" s="282">
        <f t="shared" si="663"/>
        <v>0</v>
      </c>
      <c r="HU198" s="73"/>
      <c r="HV198" s="74"/>
      <c r="HW198" s="279"/>
      <c r="HX198" s="76">
        <f t="shared" si="664"/>
        <v>0</v>
      </c>
      <c r="HY198" s="77">
        <f t="shared" si="665"/>
        <v>0</v>
      </c>
      <c r="HZ198" s="77">
        <f t="shared" si="510"/>
        <v>0</v>
      </c>
      <c r="IA198" s="77">
        <f t="shared" si="666"/>
        <v>0</v>
      </c>
      <c r="IB198" s="282">
        <f t="shared" si="667"/>
        <v>0</v>
      </c>
      <c r="IC198" s="73"/>
      <c r="ID198" s="74"/>
      <c r="IE198" s="279"/>
      <c r="IF198" s="76">
        <f t="shared" si="511"/>
        <v>4.4898043659029918</v>
      </c>
      <c r="IG198" s="77">
        <f t="shared" si="668"/>
        <v>5.1094422664412633</v>
      </c>
      <c r="IH198" s="77">
        <f t="shared" si="512"/>
        <v>5.9347696700415149</v>
      </c>
      <c r="II198" s="77">
        <f t="shared" si="669"/>
        <v>6.8534720149639421</v>
      </c>
      <c r="IJ198" s="282">
        <f t="shared" si="670"/>
        <v>64.567132117806864</v>
      </c>
      <c r="IK198" s="73">
        <f t="shared" si="671"/>
        <v>6.9536995350994626E-2</v>
      </c>
      <c r="IL198" s="74">
        <f t="shared" si="672"/>
        <v>9.1916265681634246E-2</v>
      </c>
      <c r="IM198" s="279">
        <f t="shared" si="673"/>
        <v>1.0238254386559078</v>
      </c>
      <c r="IN198" s="76">
        <f t="shared" si="513"/>
        <v>0</v>
      </c>
      <c r="IO198" s="77">
        <f t="shared" si="674"/>
        <v>0</v>
      </c>
      <c r="IP198" s="77">
        <f t="shared" si="514"/>
        <v>0</v>
      </c>
      <c r="IQ198" s="77">
        <f t="shared" si="675"/>
        <v>0</v>
      </c>
      <c r="IR198" s="282">
        <f t="shared" si="676"/>
        <v>0</v>
      </c>
      <c r="IS198" s="283"/>
      <c r="IT198" s="284"/>
      <c r="IU198" s="285"/>
      <c r="IV198" s="76">
        <f t="shared" si="515"/>
        <v>0</v>
      </c>
      <c r="IW198" s="77">
        <f t="shared" si="677"/>
        <v>0</v>
      </c>
      <c r="IX198" s="77">
        <f t="shared" si="678"/>
        <v>0</v>
      </c>
      <c r="IY198" s="77">
        <f t="shared" si="679"/>
        <v>0</v>
      </c>
      <c r="IZ198" s="282">
        <f t="shared" si="680"/>
        <v>0</v>
      </c>
      <c r="JA198" s="283"/>
      <c r="JB198" s="284"/>
      <c r="JC198" s="285"/>
      <c r="JD198" s="76">
        <f t="shared" si="516"/>
        <v>0</v>
      </c>
      <c r="JE198" s="77">
        <f t="shared" si="681"/>
        <v>0</v>
      </c>
      <c r="JF198" s="77">
        <f t="shared" si="517"/>
        <v>0</v>
      </c>
      <c r="JG198" s="77">
        <f t="shared" si="682"/>
        <v>0</v>
      </c>
      <c r="JH198" s="282">
        <f t="shared" si="683"/>
        <v>0</v>
      </c>
      <c r="JI198" s="283"/>
      <c r="JJ198" s="284"/>
      <c r="JK198" s="285"/>
      <c r="JL198" s="76">
        <f t="shared" si="518"/>
        <v>39.983554711171756</v>
      </c>
      <c r="JM198" s="77">
        <f t="shared" si="684"/>
        <v>45.50168509686057</v>
      </c>
      <c r="JN198" s="77">
        <f t="shared" si="519"/>
        <v>2.6838838363332891</v>
      </c>
      <c r="JO198" s="77">
        <f t="shared" si="685"/>
        <v>3.0993490541976825</v>
      </c>
      <c r="JP198" s="282">
        <f t="shared" si="686"/>
        <v>47.582139808993929</v>
      </c>
      <c r="JQ198" s="73">
        <f t="shared" si="520"/>
        <v>0.84030593982690338</v>
      </c>
      <c r="JR198" s="74">
        <f t="shared" si="521"/>
        <v>5.6405278264219295E-2</v>
      </c>
      <c r="JS198" s="279">
        <f t="shared" si="687"/>
        <v>1.1247021598308122</v>
      </c>
      <c r="JT198" s="76">
        <f t="shared" si="522"/>
        <v>0</v>
      </c>
      <c r="JU198" s="77">
        <f t="shared" si="688"/>
        <v>0</v>
      </c>
      <c r="JV198" s="77">
        <f t="shared" si="523"/>
        <v>0</v>
      </c>
      <c r="JW198" s="77">
        <f t="shared" si="689"/>
        <v>0</v>
      </c>
      <c r="JX198" s="282">
        <f t="shared" si="690"/>
        <v>0</v>
      </c>
      <c r="JY198" s="73"/>
      <c r="JZ198" s="74"/>
      <c r="KA198" s="279"/>
      <c r="KB198" s="76">
        <f t="shared" si="524"/>
        <v>0</v>
      </c>
      <c r="KC198" s="77">
        <f t="shared" si="691"/>
        <v>0</v>
      </c>
      <c r="KD198" s="77">
        <f t="shared" si="525"/>
        <v>0</v>
      </c>
      <c r="KE198" s="77">
        <f t="shared" si="692"/>
        <v>0</v>
      </c>
      <c r="KF198" s="282">
        <f t="shared" si="693"/>
        <v>0</v>
      </c>
      <c r="KG198" s="73"/>
      <c r="KH198" s="74"/>
      <c r="KI198" s="279"/>
      <c r="KJ198" s="76">
        <f t="shared" si="526"/>
        <v>11.505248097861152</v>
      </c>
      <c r="KK198" s="77">
        <f t="shared" si="694"/>
        <v>13.093087387846969</v>
      </c>
      <c r="KL198" s="77">
        <f t="shared" si="527"/>
        <v>0.37577069017046988</v>
      </c>
      <c r="KM198" s="77">
        <f t="shared" si="695"/>
        <v>0.43393999300885866</v>
      </c>
      <c r="KN198" s="282">
        <f t="shared" si="696"/>
        <v>15.123674916777293</v>
      </c>
      <c r="KO198" s="73">
        <f t="shared" si="528"/>
        <v>0.76074420808251597</v>
      </c>
      <c r="KP198" s="74">
        <f t="shared" si="529"/>
        <v>2.484651992576305E-2</v>
      </c>
      <c r="KQ198" s="279">
        <f t="shared" si="530"/>
        <v>1.1088365494419761</v>
      </c>
      <c r="KR198" s="76">
        <f t="shared" si="531"/>
        <v>0</v>
      </c>
      <c r="KS198" s="77">
        <f t="shared" si="697"/>
        <v>0</v>
      </c>
      <c r="KT198" s="77">
        <f t="shared" si="532"/>
        <v>0</v>
      </c>
      <c r="KU198" s="77">
        <f t="shared" si="698"/>
        <v>0</v>
      </c>
      <c r="KV198" s="282">
        <f t="shared" si="699"/>
        <v>0</v>
      </c>
      <c r="KW198" s="73"/>
      <c r="KX198" s="74"/>
      <c r="KY198" s="279"/>
      <c r="KZ198" s="76">
        <f t="shared" si="533"/>
        <v>32.676570095991785</v>
      </c>
      <c r="LA198" s="77">
        <f t="shared" si="700"/>
        <v>37.186263534939613</v>
      </c>
      <c r="LB198" s="77">
        <f t="shared" si="534"/>
        <v>1.0210448502340252</v>
      </c>
      <c r="LC198" s="77">
        <f t="shared" si="701"/>
        <v>1.1791025930502523</v>
      </c>
      <c r="LD198" s="286">
        <f t="shared" si="702"/>
        <v>87.821368534497196</v>
      </c>
      <c r="LE198" s="73">
        <f t="shared" si="535"/>
        <v>0.37207994638749076</v>
      </c>
      <c r="LF198" s="74">
        <f t="shared" si="536"/>
        <v>1.1626382818584155E-2</v>
      </c>
      <c r="LG198" s="279">
        <f t="shared" si="537"/>
        <v>1.0531505174612545</v>
      </c>
      <c r="LH198" s="76">
        <f t="shared" si="538"/>
        <v>0</v>
      </c>
      <c r="LI198" s="77">
        <f t="shared" si="703"/>
        <v>0</v>
      </c>
      <c r="LJ198" s="77">
        <f t="shared" si="539"/>
        <v>0</v>
      </c>
      <c r="LK198" s="77">
        <f t="shared" si="704"/>
        <v>0</v>
      </c>
      <c r="LL198" s="282">
        <f t="shared" si="705"/>
        <v>0</v>
      </c>
      <c r="LM198" s="73"/>
      <c r="LN198" s="74"/>
      <c r="LO198" s="279"/>
      <c r="LP198" s="76">
        <f t="shared" si="540"/>
        <v>0</v>
      </c>
      <c r="LQ198" s="77">
        <f t="shared" si="706"/>
        <v>0</v>
      </c>
      <c r="LR198" s="77">
        <f t="shared" si="541"/>
        <v>0</v>
      </c>
      <c r="LS198" s="77">
        <f t="shared" si="707"/>
        <v>0</v>
      </c>
      <c r="LT198" s="282">
        <f t="shared" si="708"/>
        <v>0</v>
      </c>
      <c r="LU198" s="73"/>
      <c r="LV198" s="74"/>
      <c r="LW198" s="279"/>
      <c r="LX198" s="76">
        <f t="shared" si="542"/>
        <v>0</v>
      </c>
      <c r="LY198" s="77">
        <f t="shared" si="709"/>
        <v>0</v>
      </c>
      <c r="LZ198" s="77">
        <f t="shared" si="543"/>
        <v>0</v>
      </c>
      <c r="MA198" s="77">
        <f t="shared" si="710"/>
        <v>0</v>
      </c>
      <c r="MB198" s="286">
        <f t="shared" si="711"/>
        <v>0</v>
      </c>
      <c r="MC198" s="73"/>
      <c r="MD198" s="74"/>
      <c r="ME198" s="279"/>
      <c r="MF198" s="76">
        <f t="shared" si="544"/>
        <v>0</v>
      </c>
      <c r="MG198" s="77">
        <f t="shared" si="712"/>
        <v>0</v>
      </c>
      <c r="MH198" s="77">
        <f t="shared" si="545"/>
        <v>0</v>
      </c>
      <c r="MI198" s="77">
        <f t="shared" si="713"/>
        <v>0</v>
      </c>
      <c r="MJ198" s="286">
        <f t="shared" si="714"/>
        <v>0</v>
      </c>
      <c r="MK198" s="73"/>
      <c r="ML198" s="74"/>
      <c r="MM198" s="279"/>
      <c r="MN198" s="287">
        <f t="shared" si="715"/>
        <v>1.0640982774936993</v>
      </c>
      <c r="MO198" s="288">
        <f t="shared" si="715"/>
        <v>0</v>
      </c>
      <c r="MP198" s="288">
        <f t="shared" si="715"/>
        <v>1.0813656620007925</v>
      </c>
      <c r="MQ198" s="289">
        <f t="shared" si="546"/>
        <v>0</v>
      </c>
      <c r="MR198" s="290">
        <f t="shared" si="716"/>
        <v>1.2665961797007503</v>
      </c>
      <c r="MS198" s="291"/>
      <c r="MT198" s="291">
        <f t="shared" si="547"/>
        <v>0.90088573301286012</v>
      </c>
      <c r="MU198" s="292"/>
      <c r="MV198" s="359">
        <f t="shared" si="548"/>
        <v>0</v>
      </c>
      <c r="MW198" s="360">
        <f t="shared" si="549"/>
        <v>0</v>
      </c>
      <c r="MX198" s="360">
        <f t="shared" si="550"/>
        <v>0.36571044668789027</v>
      </c>
      <c r="MY198" s="360">
        <f t="shared" si="551"/>
        <v>0</v>
      </c>
      <c r="MZ198" s="360">
        <f t="shared" si="552"/>
        <v>0</v>
      </c>
      <c r="NA198" s="360">
        <f t="shared" si="553"/>
        <v>0</v>
      </c>
      <c r="NB198" s="360">
        <f t="shared" si="554"/>
        <v>0.29613407868345282</v>
      </c>
      <c r="NC198" s="360">
        <f t="shared" si="555"/>
        <v>0</v>
      </c>
      <c r="ND198" s="360">
        <f t="shared" si="556"/>
        <v>0</v>
      </c>
      <c r="NE198" s="360">
        <f t="shared" si="557"/>
        <v>9.2920502843237593E-2</v>
      </c>
      <c r="NF198" s="360">
        <f t="shared" si="558"/>
        <v>0</v>
      </c>
      <c r="NG198" s="360">
        <f t="shared" si="559"/>
        <v>0.51183115148616964</v>
      </c>
      <c r="NH198" s="360">
        <f t="shared" si="560"/>
        <v>0</v>
      </c>
      <c r="NI198" s="360">
        <f t="shared" si="561"/>
        <v>0</v>
      </c>
      <c r="NJ198" s="360">
        <f t="shared" si="562"/>
        <v>0</v>
      </c>
      <c r="NK198" s="361">
        <f t="shared" si="563"/>
        <v>0</v>
      </c>
      <c r="NL198" s="145">
        <f t="shared" si="717"/>
        <v>1.2665961797007503</v>
      </c>
      <c r="NM198" s="40"/>
      <c r="NN198" s="56">
        <f t="shared" si="718"/>
        <v>0.90088573301286012</v>
      </c>
      <c r="NO198" s="59"/>
      <c r="NP198" s="55">
        <f t="shared" si="564"/>
        <v>1.0640982774936993</v>
      </c>
      <c r="NQ198" s="40"/>
      <c r="NR198" s="56">
        <f t="shared" si="565"/>
        <v>1.0813656620007925</v>
      </c>
      <c r="NS198" s="60"/>
      <c r="NT198" s="25"/>
      <c r="NU198" s="86">
        <f t="shared" si="721"/>
        <v>0</v>
      </c>
      <c r="NV198" s="86">
        <f t="shared" si="721"/>
        <v>0</v>
      </c>
      <c r="NW198" s="86">
        <f t="shared" si="721"/>
        <v>0</v>
      </c>
      <c r="NX198" s="86">
        <f t="shared" si="719"/>
        <v>0</v>
      </c>
      <c r="NY198" s="87">
        <f t="shared" si="722"/>
        <v>0</v>
      </c>
      <c r="NZ198" s="87">
        <f t="shared" si="722"/>
        <v>0</v>
      </c>
      <c r="OA198" s="87">
        <f t="shared" si="722"/>
        <v>0</v>
      </c>
      <c r="OB198" s="87">
        <f t="shared" si="720"/>
        <v>0</v>
      </c>
      <c r="OC198" s="26"/>
    </row>
    <row r="199" spans="1:393" thickBot="1" x14ac:dyDescent="0.35">
      <c r="A199" s="136" t="s">
        <v>496</v>
      </c>
      <c r="B199" s="137" t="s">
        <v>497</v>
      </c>
      <c r="C199" s="133" t="s">
        <v>118</v>
      </c>
      <c r="D199" s="64">
        <f>VLOOKUP(B199,[1]УсіТ_1!$A$10:$G$556,6,FALSE)</f>
        <v>124.9</v>
      </c>
      <c r="E199" s="64">
        <f>VLOOKUP(B199,[1]УсіТ_1!$A$10:$G$556,7,FALSE)</f>
        <v>0</v>
      </c>
      <c r="F199" s="38"/>
      <c r="G199" s="38"/>
      <c r="H199" s="39"/>
      <c r="I199" s="256">
        <v>1.157</v>
      </c>
      <c r="J199" s="62">
        <v>1.157</v>
      </c>
      <c r="K199" s="257">
        <f t="shared" si="566"/>
        <v>0.76619999999999999</v>
      </c>
      <c r="L199" s="258">
        <f t="shared" si="567"/>
        <v>0.76619999999999999</v>
      </c>
      <c r="M199" s="63">
        <v>0</v>
      </c>
      <c r="N199" s="63">
        <v>0</v>
      </c>
      <c r="O199" s="63">
        <v>0.39079999999999998</v>
      </c>
      <c r="P199" s="63">
        <v>0</v>
      </c>
      <c r="Q199" s="63">
        <v>0</v>
      </c>
      <c r="R199" s="63">
        <v>0</v>
      </c>
      <c r="S199" s="63">
        <v>0.26769999999999999</v>
      </c>
      <c r="T199" s="63">
        <v>0</v>
      </c>
      <c r="U199" s="63">
        <v>0</v>
      </c>
      <c r="V199" s="63">
        <v>7.4800000000000005E-2</v>
      </c>
      <c r="W199" s="63">
        <v>0</v>
      </c>
      <c r="X199" s="63">
        <v>0.42370000000000002</v>
      </c>
      <c r="Y199" s="63">
        <v>0</v>
      </c>
      <c r="Z199" s="63">
        <v>0</v>
      </c>
      <c r="AA199" s="63">
        <v>0</v>
      </c>
      <c r="AB199" s="259">
        <v>0</v>
      </c>
      <c r="AC199" s="144">
        <v>0</v>
      </c>
      <c r="AD199" s="70">
        <v>0</v>
      </c>
      <c r="AE199" s="70">
        <v>0</v>
      </c>
      <c r="AF199" s="68">
        <f t="shared" si="568"/>
        <v>0</v>
      </c>
      <c r="AG199" s="68">
        <f t="shared" si="569"/>
        <v>0</v>
      </c>
      <c r="AH199" s="71">
        <v>0</v>
      </c>
      <c r="AI199" s="71">
        <v>0</v>
      </c>
      <c r="AJ199" s="68">
        <f t="shared" si="570"/>
        <v>0</v>
      </c>
      <c r="AK199" s="68">
        <f t="shared" si="571"/>
        <v>0</v>
      </c>
      <c r="AL199" s="71">
        <v>0</v>
      </c>
      <c r="AM199" s="69">
        <f t="shared" si="572"/>
        <v>0</v>
      </c>
      <c r="AN199" s="260">
        <v>0</v>
      </c>
      <c r="AO199" s="71">
        <v>0</v>
      </c>
      <c r="AP199" s="71">
        <v>0</v>
      </c>
      <c r="AQ199" s="68">
        <f t="shared" si="573"/>
        <v>0</v>
      </c>
      <c r="AR199" s="68">
        <f t="shared" si="574"/>
        <v>0</v>
      </c>
      <c r="AS199" s="71">
        <v>0</v>
      </c>
      <c r="AT199" s="261">
        <f t="shared" si="485"/>
        <v>0</v>
      </c>
      <c r="AU199" s="71">
        <v>0</v>
      </c>
      <c r="AV199" s="68">
        <f t="shared" si="575"/>
        <v>0</v>
      </c>
      <c r="AW199" s="68">
        <f t="shared" si="576"/>
        <v>0</v>
      </c>
      <c r="AX199" s="71">
        <v>0</v>
      </c>
      <c r="AY199" s="69">
        <f t="shared" si="577"/>
        <v>0</v>
      </c>
      <c r="AZ199" s="260">
        <v>6</v>
      </c>
      <c r="BA199" s="260">
        <v>30.583000000000101</v>
      </c>
      <c r="BB199" s="260">
        <v>3.18937000000001</v>
      </c>
      <c r="BC199" s="262">
        <f t="shared" si="578"/>
        <v>2.5514960000000082</v>
      </c>
      <c r="BD199" s="262">
        <f t="shared" si="486"/>
        <v>0.63787400000000183</v>
      </c>
      <c r="BE199" s="260">
        <v>1.197106</v>
      </c>
      <c r="BF199" s="262">
        <f t="shared" si="579"/>
        <v>0.9576848</v>
      </c>
      <c r="BG199" s="262">
        <f t="shared" si="487"/>
        <v>0.2394212</v>
      </c>
      <c r="BH199" s="260">
        <v>3.7709596515797772</v>
      </c>
      <c r="BI199" s="263">
        <f t="shared" si="580"/>
        <v>2.2081005078211451</v>
      </c>
      <c r="BJ199" s="68">
        <f t="shared" si="581"/>
        <v>5.1681002024900849E-2</v>
      </c>
      <c r="BK199" s="260">
        <v>1.9368575826384555</v>
      </c>
      <c r="BL199" s="69">
        <f t="shared" si="582"/>
        <v>48.812751881062006</v>
      </c>
      <c r="BM199" s="260">
        <v>0</v>
      </c>
      <c r="BN199" s="260">
        <v>0</v>
      </c>
      <c r="BO199" s="260">
        <v>0</v>
      </c>
      <c r="BP199" s="68">
        <f t="shared" si="583"/>
        <v>0</v>
      </c>
      <c r="BQ199" s="68">
        <f t="shared" si="584"/>
        <v>0</v>
      </c>
      <c r="BR199" s="260">
        <v>0</v>
      </c>
      <c r="BS199" s="260">
        <v>0</v>
      </c>
      <c r="BT199" s="68">
        <f t="shared" si="585"/>
        <v>0</v>
      </c>
      <c r="BU199" s="68">
        <f t="shared" si="586"/>
        <v>0</v>
      </c>
      <c r="BV199" s="260">
        <v>0</v>
      </c>
      <c r="BW199" s="69">
        <f t="shared" si="587"/>
        <v>0</v>
      </c>
      <c r="BX199" s="260">
        <v>0</v>
      </c>
      <c r="BY199" s="260">
        <v>0</v>
      </c>
      <c r="BZ199" s="263">
        <f t="shared" si="588"/>
        <v>0</v>
      </c>
      <c r="CA199" s="263">
        <f t="shared" si="589"/>
        <v>0</v>
      </c>
      <c r="CB199" s="260">
        <v>0</v>
      </c>
      <c r="CC199" s="264">
        <f t="shared" si="590"/>
        <v>0</v>
      </c>
      <c r="CD199" s="260">
        <v>0</v>
      </c>
      <c r="CE199" s="260">
        <v>0</v>
      </c>
      <c r="CF199" s="263">
        <f t="shared" si="591"/>
        <v>0</v>
      </c>
      <c r="CG199" s="263">
        <f t="shared" si="592"/>
        <v>0</v>
      </c>
      <c r="CH199" s="260">
        <v>0</v>
      </c>
      <c r="CI199" s="69">
        <f t="shared" si="593"/>
        <v>0</v>
      </c>
      <c r="CJ199" s="260">
        <v>15.655622527072154</v>
      </c>
      <c r="CK199" s="260">
        <v>3.4442375816216058</v>
      </c>
      <c r="CL199" s="260">
        <v>1.4888802149207419</v>
      </c>
      <c r="CM199" s="260">
        <v>1.2109369212850263</v>
      </c>
      <c r="CN199" s="260">
        <v>3.3649906408415013</v>
      </c>
      <c r="CO199" s="265">
        <f t="shared" si="594"/>
        <v>0.23635694261270704</v>
      </c>
      <c r="CP199" s="266">
        <f t="shared" si="595"/>
        <v>1.0729676457200028</v>
      </c>
      <c r="CQ199" s="260">
        <v>2.5833117768792029</v>
      </c>
      <c r="CR199" s="265">
        <f t="shared" si="596"/>
        <v>3.5404287902129475E-2</v>
      </c>
      <c r="CS199" s="265">
        <f t="shared" si="597"/>
        <v>1.5126685441987249</v>
      </c>
      <c r="CT199" s="260">
        <v>1.3268521469640147</v>
      </c>
      <c r="CU199" s="267">
        <f t="shared" si="488"/>
        <v>33.436673865959065</v>
      </c>
      <c r="CV199" s="260">
        <v>0</v>
      </c>
      <c r="CW199" s="260">
        <v>0</v>
      </c>
      <c r="CX199" s="68">
        <f t="shared" si="598"/>
        <v>0</v>
      </c>
      <c r="CY199" s="68">
        <f t="shared" si="599"/>
        <v>0</v>
      </c>
      <c r="CZ199" s="260">
        <v>0</v>
      </c>
      <c r="DA199" s="69">
        <f t="shared" si="600"/>
        <v>0</v>
      </c>
      <c r="DB199" s="260">
        <v>0</v>
      </c>
      <c r="DC199" s="260">
        <v>0</v>
      </c>
      <c r="DD199" s="68">
        <f t="shared" si="601"/>
        <v>0</v>
      </c>
      <c r="DE199" s="68">
        <f t="shared" si="602"/>
        <v>0</v>
      </c>
      <c r="DF199" s="260">
        <v>0</v>
      </c>
      <c r="DG199" s="69">
        <f t="shared" si="603"/>
        <v>0</v>
      </c>
      <c r="DH199" s="260">
        <v>3.4100427507344007</v>
      </c>
      <c r="DI199" s="260">
        <v>0.7502094051615682</v>
      </c>
      <c r="DJ199" s="260">
        <v>5.0711393291666643E-2</v>
      </c>
      <c r="DK199" s="260">
        <v>2.4825111225346435</v>
      </c>
      <c r="DL199" s="68">
        <f t="shared" si="604"/>
        <v>0.17437158124683336</v>
      </c>
      <c r="DM199" s="68">
        <f t="shared" si="605"/>
        <v>0.79157846155364142</v>
      </c>
      <c r="DN199" s="260">
        <v>0.721852022139298</v>
      </c>
      <c r="DO199" s="68">
        <f t="shared" si="606"/>
        <v>9.8929819634190792E-3</v>
      </c>
      <c r="DP199" s="68">
        <f t="shared" si="607"/>
        <v>0.42268333897175453</v>
      </c>
      <c r="DQ199" s="260">
        <v>0.37076086360853799</v>
      </c>
      <c r="DR199" s="264">
        <f t="shared" si="608"/>
        <v>9.3433050689641366</v>
      </c>
      <c r="DS199" s="260">
        <v>0</v>
      </c>
      <c r="DT199" s="260">
        <v>0</v>
      </c>
      <c r="DU199" s="260">
        <v>0</v>
      </c>
      <c r="DV199" s="68">
        <f t="shared" si="609"/>
        <v>0</v>
      </c>
      <c r="DW199" s="68">
        <f t="shared" si="610"/>
        <v>0</v>
      </c>
      <c r="DX199" s="260">
        <v>0</v>
      </c>
      <c r="DY199" s="260">
        <v>0</v>
      </c>
      <c r="DZ199" s="260">
        <v>0</v>
      </c>
      <c r="EA199" s="260">
        <v>0</v>
      </c>
      <c r="EB199" s="68">
        <f t="shared" si="611"/>
        <v>0</v>
      </c>
      <c r="EC199" s="68">
        <f t="shared" si="612"/>
        <v>0</v>
      </c>
      <c r="ED199" s="267">
        <v>0</v>
      </c>
      <c r="EE199" s="69">
        <f t="shared" si="613"/>
        <v>0</v>
      </c>
      <c r="EF199" s="260">
        <v>8.5106611111110908</v>
      </c>
      <c r="EG199" s="260">
        <v>1.8723454444444401</v>
      </c>
      <c r="EH199" s="260">
        <v>21.335860306063864</v>
      </c>
      <c r="EI199" s="260">
        <v>6.1963209587250674</v>
      </c>
      <c r="EJ199" s="268">
        <f t="shared" si="614"/>
        <v>0.43522958414084872</v>
      </c>
      <c r="EK199" s="266">
        <f t="shared" si="615"/>
        <v>1.9757712935409923</v>
      </c>
      <c r="EL199" s="260">
        <v>4.0889976828588983</v>
      </c>
      <c r="EM199" s="268">
        <f t="shared" si="616"/>
        <v>5.6039713243581202E-2</v>
      </c>
      <c r="EN199" s="268">
        <f t="shared" si="617"/>
        <v>2.3943289491887594</v>
      </c>
      <c r="EO199" s="269">
        <f t="shared" si="618"/>
        <v>42.00418550320336</v>
      </c>
      <c r="EP199" s="69">
        <f t="shared" si="619"/>
        <v>52.925273734036239</v>
      </c>
      <c r="EQ199" s="260">
        <v>0</v>
      </c>
      <c r="ER199" s="260">
        <v>0</v>
      </c>
      <c r="ES199" s="260">
        <v>0</v>
      </c>
      <c r="ET199" s="68">
        <f t="shared" si="620"/>
        <v>0</v>
      </c>
      <c r="EU199" s="68">
        <f t="shared" si="621"/>
        <v>0</v>
      </c>
      <c r="EV199" s="260">
        <v>0</v>
      </c>
      <c r="EW199" s="260">
        <v>0</v>
      </c>
      <c r="EX199" s="68">
        <f t="shared" si="622"/>
        <v>0</v>
      </c>
      <c r="EY199" s="68">
        <f t="shared" si="623"/>
        <v>0</v>
      </c>
      <c r="EZ199" s="260">
        <v>0</v>
      </c>
      <c r="FA199" s="69">
        <f t="shared" si="624"/>
        <v>0</v>
      </c>
      <c r="FB199" s="260">
        <v>0</v>
      </c>
      <c r="FC199" s="260">
        <v>0</v>
      </c>
      <c r="FD199" s="68">
        <f t="shared" si="625"/>
        <v>0</v>
      </c>
      <c r="FE199" s="68">
        <f t="shared" si="626"/>
        <v>0</v>
      </c>
      <c r="FF199" s="260">
        <v>0</v>
      </c>
      <c r="FG199" s="69">
        <f t="shared" si="627"/>
        <v>0</v>
      </c>
      <c r="FH199" s="260">
        <v>0</v>
      </c>
      <c r="FI199" s="260">
        <v>0</v>
      </c>
      <c r="FJ199" s="68">
        <f t="shared" si="628"/>
        <v>0</v>
      </c>
      <c r="FK199" s="68">
        <f t="shared" si="629"/>
        <v>0</v>
      </c>
      <c r="FL199" s="260">
        <v>0</v>
      </c>
      <c r="FM199" s="69">
        <f t="shared" si="630"/>
        <v>0</v>
      </c>
      <c r="FN199" s="260">
        <v>0</v>
      </c>
      <c r="FO199" s="260">
        <v>0</v>
      </c>
      <c r="FP199" s="68">
        <f t="shared" si="631"/>
        <v>0</v>
      </c>
      <c r="FQ199" s="68">
        <f t="shared" si="632"/>
        <v>0</v>
      </c>
      <c r="FR199" s="260">
        <v>0</v>
      </c>
      <c r="FS199" s="264">
        <f t="shared" si="633"/>
        <v>0</v>
      </c>
      <c r="FT199" s="270">
        <f t="shared" si="489"/>
        <v>144.51800455002143</v>
      </c>
      <c r="FU199" s="271">
        <f t="shared" si="490"/>
        <v>33.643118820145261</v>
      </c>
      <c r="FV199" s="272">
        <f t="shared" si="634"/>
        <v>22.54181019299125</v>
      </c>
      <c r="FW199" s="272">
        <f t="shared" si="491"/>
        <v>4.7201177212850345</v>
      </c>
      <c r="FX199" s="272">
        <f t="shared" si="492"/>
        <v>30.583000000000101</v>
      </c>
      <c r="FY199" s="272">
        <f t="shared" si="493"/>
        <v>0</v>
      </c>
      <c r="FZ199" s="272">
        <f t="shared" si="494"/>
        <v>0</v>
      </c>
      <c r="GA199" s="272">
        <f t="shared" si="495"/>
        <v>0</v>
      </c>
      <c r="GB199" s="272">
        <f t="shared" si="496"/>
        <v>0</v>
      </c>
      <c r="GC199" s="272">
        <f t="shared" si="497"/>
        <v>0</v>
      </c>
      <c r="GD199" s="272">
        <f t="shared" si="498"/>
        <v>0</v>
      </c>
      <c r="GE199" s="272">
        <f t="shared" si="499"/>
        <v>12.043822722101211</v>
      </c>
      <c r="GF199" s="273">
        <f t="shared" si="500"/>
        <v>4.6851872289938559</v>
      </c>
      <c r="GG199" s="273">
        <f t="shared" si="501"/>
        <v>0.84595810800038906</v>
      </c>
      <c r="GH199" s="272">
        <f t="shared" si="635"/>
        <v>11.165121133457177</v>
      </c>
      <c r="GI199" s="274">
        <f t="shared" si="636"/>
        <v>7.9760932350200688</v>
      </c>
      <c r="GJ199" s="275">
        <f t="shared" si="502"/>
        <v>0.15301798513403059</v>
      </c>
      <c r="GK199" s="271">
        <f t="shared" si="637"/>
        <v>114.69699058998003</v>
      </c>
      <c r="GL199" s="276">
        <f t="shared" si="638"/>
        <v>144.51820814337484</v>
      </c>
      <c r="GM199" s="272">
        <f t="shared" si="639"/>
        <v>46.304399284159182</v>
      </c>
      <c r="GN199" s="272">
        <f t="shared" si="640"/>
        <v>5.7190938144194545</v>
      </c>
      <c r="GO199" s="277">
        <f t="shared" si="641"/>
        <v>0.40371067319184178</v>
      </c>
      <c r="GP199" s="278">
        <f t="shared" si="642"/>
        <v>4.986263183542565E-2</v>
      </c>
      <c r="GQ199" s="279">
        <f t="shared" si="643"/>
        <v>1.06343484541533</v>
      </c>
      <c r="GR199" s="280">
        <f t="shared" si="644"/>
        <v>114.69699058998003</v>
      </c>
      <c r="GS199" s="272">
        <f t="shared" si="645"/>
        <v>46.304399284159182</v>
      </c>
      <c r="GT199" s="272">
        <f t="shared" si="503"/>
        <v>5.7190938144194545</v>
      </c>
      <c r="GU199" s="73">
        <f t="shared" si="646"/>
        <v>0.40371067319184178</v>
      </c>
      <c r="GV199" s="74">
        <f t="shared" si="647"/>
        <v>4.986263183542565E-2</v>
      </c>
      <c r="GW199" s="279">
        <f t="shared" si="648"/>
        <v>1.06343484541533</v>
      </c>
      <c r="GX199" s="280">
        <f t="shared" si="649"/>
        <v>75.956711319295891</v>
      </c>
      <c r="GY199" s="272">
        <f t="shared" si="504"/>
        <v>43.610516664617386</v>
      </c>
      <c r="GZ199" s="272">
        <f t="shared" si="505"/>
        <v>2.1582320123945453</v>
      </c>
      <c r="HA199" s="73">
        <f t="shared" si="650"/>
        <v>0.57414961636890482</v>
      </c>
      <c r="HB199" s="74">
        <f t="shared" si="651"/>
        <v>2.8413973892604173E-2</v>
      </c>
      <c r="HC199" s="279">
        <f t="shared" si="652"/>
        <v>1.0836368717136475</v>
      </c>
      <c r="HD199" s="280">
        <f t="shared" si="653"/>
        <v>75.956711319295891</v>
      </c>
      <c r="HE199" s="272">
        <f t="shared" si="506"/>
        <v>43.610516664617386</v>
      </c>
      <c r="HF199" s="272">
        <f t="shared" si="507"/>
        <v>2.1582320123945453</v>
      </c>
      <c r="HG199" s="73">
        <f t="shared" si="654"/>
        <v>0.57414961636890482</v>
      </c>
      <c r="HH199" s="74">
        <f t="shared" si="655"/>
        <v>2.8413973892604173E-2</v>
      </c>
      <c r="HI199" s="281">
        <f t="shared" si="656"/>
        <v>1.0836368717136475</v>
      </c>
      <c r="HJ199" s="72">
        <f t="shared" si="508"/>
        <v>1.2303941161455367</v>
      </c>
      <c r="HK199" s="73">
        <f t="shared" si="657"/>
        <v>1.2303941161455367</v>
      </c>
      <c r="HL199" s="73">
        <f t="shared" si="509"/>
        <v>0.83028257110699677</v>
      </c>
      <c r="HM199" s="74">
        <f t="shared" si="658"/>
        <v>0.83028257110699677</v>
      </c>
      <c r="HN199" s="75"/>
      <c r="HO199" s="75"/>
      <c r="HP199" s="76">
        <f t="shared" si="659"/>
        <v>0</v>
      </c>
      <c r="HQ199" s="77">
        <f t="shared" si="660"/>
        <v>0</v>
      </c>
      <c r="HR199" s="77">
        <f t="shared" si="661"/>
        <v>0</v>
      </c>
      <c r="HS199" s="77">
        <f t="shared" si="662"/>
        <v>0</v>
      </c>
      <c r="HT199" s="282">
        <f t="shared" si="663"/>
        <v>0</v>
      </c>
      <c r="HU199" s="73"/>
      <c r="HV199" s="74"/>
      <c r="HW199" s="279"/>
      <c r="HX199" s="76">
        <f t="shared" si="664"/>
        <v>0</v>
      </c>
      <c r="HY199" s="77">
        <f t="shared" si="665"/>
        <v>0</v>
      </c>
      <c r="HZ199" s="77">
        <f t="shared" si="510"/>
        <v>0</v>
      </c>
      <c r="IA199" s="77">
        <f t="shared" si="666"/>
        <v>0</v>
      </c>
      <c r="IB199" s="282">
        <f t="shared" si="667"/>
        <v>0</v>
      </c>
      <c r="IC199" s="73"/>
      <c r="ID199" s="74"/>
      <c r="IE199" s="279"/>
      <c r="IF199" s="76">
        <f t="shared" si="511"/>
        <v>2.6938826195417969</v>
      </c>
      <c r="IG199" s="77">
        <f t="shared" si="668"/>
        <v>3.0656653598647603</v>
      </c>
      <c r="IH199" s="77">
        <f t="shared" si="512"/>
        <v>3.5608618020249092</v>
      </c>
      <c r="II199" s="77">
        <f t="shared" si="669"/>
        <v>4.1120832089783654</v>
      </c>
      <c r="IJ199" s="282">
        <f t="shared" si="670"/>
        <v>38.740279270684134</v>
      </c>
      <c r="IK199" s="73">
        <f t="shared" si="671"/>
        <v>6.953699535099464E-2</v>
      </c>
      <c r="IL199" s="74">
        <f t="shared" si="672"/>
        <v>9.1916265681634204E-2</v>
      </c>
      <c r="IM199" s="279">
        <f t="shared" si="673"/>
        <v>1.0238254386559078</v>
      </c>
      <c r="IN199" s="76">
        <f t="shared" si="513"/>
        <v>0</v>
      </c>
      <c r="IO199" s="77">
        <f t="shared" si="674"/>
        <v>0</v>
      </c>
      <c r="IP199" s="77">
        <f t="shared" si="514"/>
        <v>0</v>
      </c>
      <c r="IQ199" s="77">
        <f t="shared" si="675"/>
        <v>0</v>
      </c>
      <c r="IR199" s="282">
        <f t="shared" si="676"/>
        <v>0</v>
      </c>
      <c r="IS199" s="283"/>
      <c r="IT199" s="284"/>
      <c r="IU199" s="285"/>
      <c r="IV199" s="76">
        <f t="shared" si="515"/>
        <v>0</v>
      </c>
      <c r="IW199" s="77">
        <f t="shared" si="677"/>
        <v>0</v>
      </c>
      <c r="IX199" s="77">
        <f t="shared" si="678"/>
        <v>0</v>
      </c>
      <c r="IY199" s="77">
        <f t="shared" si="679"/>
        <v>0</v>
      </c>
      <c r="IZ199" s="282">
        <f t="shared" si="680"/>
        <v>0</v>
      </c>
      <c r="JA199" s="283"/>
      <c r="JB199" s="284"/>
      <c r="JC199" s="285"/>
      <c r="JD199" s="76">
        <f t="shared" si="516"/>
        <v>0</v>
      </c>
      <c r="JE199" s="77">
        <f t="shared" si="681"/>
        <v>0</v>
      </c>
      <c r="JF199" s="77">
        <f t="shared" si="517"/>
        <v>0</v>
      </c>
      <c r="JG199" s="77">
        <f t="shared" si="682"/>
        <v>0</v>
      </c>
      <c r="JH199" s="282">
        <f t="shared" si="683"/>
        <v>0</v>
      </c>
      <c r="JI199" s="283"/>
      <c r="JJ199" s="284"/>
      <c r="JK199" s="285"/>
      <c r="JL199" s="76">
        <f t="shared" si="518"/>
        <v>22.254336260394609</v>
      </c>
      <c r="JM199" s="77">
        <f t="shared" si="684"/>
        <v>25.32565720769167</v>
      </c>
      <c r="JN199" s="77">
        <f t="shared" si="519"/>
        <v>1.4826981517998628</v>
      </c>
      <c r="JO199" s="77">
        <f t="shared" si="685"/>
        <v>1.7122198256984815</v>
      </c>
      <c r="JP199" s="282">
        <f t="shared" si="686"/>
        <v>26.537042750761163</v>
      </c>
      <c r="JQ199" s="73">
        <f t="shared" si="520"/>
        <v>0.83861402603936674</v>
      </c>
      <c r="JR199" s="74">
        <f t="shared" si="521"/>
        <v>5.5872772476026344E-2</v>
      </c>
      <c r="JS199" s="279">
        <f t="shared" si="687"/>
        <v>1.1243862269129821</v>
      </c>
      <c r="JT199" s="76">
        <f t="shared" si="522"/>
        <v>0</v>
      </c>
      <c r="JU199" s="77">
        <f t="shared" si="688"/>
        <v>0</v>
      </c>
      <c r="JV199" s="77">
        <f t="shared" si="523"/>
        <v>0</v>
      </c>
      <c r="JW199" s="77">
        <f t="shared" si="689"/>
        <v>0</v>
      </c>
      <c r="JX199" s="282">
        <f t="shared" si="690"/>
        <v>0</v>
      </c>
      <c r="JY199" s="73"/>
      <c r="JZ199" s="74"/>
      <c r="KA199" s="279"/>
      <c r="KB199" s="76">
        <f t="shared" si="524"/>
        <v>0</v>
      </c>
      <c r="KC199" s="77">
        <f t="shared" si="691"/>
        <v>0</v>
      </c>
      <c r="KD199" s="77">
        <f t="shared" si="525"/>
        <v>0</v>
      </c>
      <c r="KE199" s="77">
        <f t="shared" si="692"/>
        <v>0</v>
      </c>
      <c r="KF199" s="282">
        <f t="shared" si="693"/>
        <v>0</v>
      </c>
      <c r="KG199" s="73"/>
      <c r="KH199" s="74"/>
      <c r="KI199" s="279"/>
      <c r="KJ199" s="76">
        <f t="shared" si="526"/>
        <v>5.6416515525369517</v>
      </c>
      <c r="KK199" s="77">
        <f t="shared" si="694"/>
        <v>6.420255883302576</v>
      </c>
      <c r="KL199" s="77">
        <f t="shared" si="527"/>
        <v>0.18426456321025245</v>
      </c>
      <c r="KM199" s="77">
        <f t="shared" si="695"/>
        <v>0.21278871759519954</v>
      </c>
      <c r="KN199" s="282">
        <f t="shared" si="696"/>
        <v>7.4153214833048704</v>
      </c>
      <c r="KO199" s="73">
        <f t="shared" si="528"/>
        <v>0.76081010988380948</v>
      </c>
      <c r="KP199" s="74">
        <f t="shared" si="529"/>
        <v>2.4849167177055306E-2</v>
      </c>
      <c r="KQ199" s="279">
        <f t="shared" si="530"/>
        <v>1.1088460543440726</v>
      </c>
      <c r="KR199" s="76">
        <f t="shared" si="531"/>
        <v>0</v>
      </c>
      <c r="KS199" s="77">
        <f t="shared" si="697"/>
        <v>0</v>
      </c>
      <c r="KT199" s="77">
        <f t="shared" si="532"/>
        <v>0</v>
      </c>
      <c r="KU199" s="77">
        <f t="shared" si="698"/>
        <v>0</v>
      </c>
      <c r="KV199" s="282">
        <f t="shared" si="699"/>
        <v>0</v>
      </c>
      <c r="KW199" s="73"/>
      <c r="KX199" s="74"/>
      <c r="KY199" s="279"/>
      <c r="KZ199" s="76">
        <f t="shared" si="533"/>
        <v>15.714528851685827</v>
      </c>
      <c r="LA199" s="77">
        <f t="shared" si="700"/>
        <v>17.883290978506988</v>
      </c>
      <c r="LB199" s="77">
        <f t="shared" si="534"/>
        <v>0.49126929738442993</v>
      </c>
      <c r="LC199" s="77">
        <f t="shared" si="701"/>
        <v>0.56731778461953974</v>
      </c>
      <c r="LD199" s="286">
        <f t="shared" si="702"/>
        <v>42.00418550320336</v>
      </c>
      <c r="LE199" s="73">
        <f t="shared" si="535"/>
        <v>0.37411816616435506</v>
      </c>
      <c r="LF199" s="74">
        <f t="shared" si="536"/>
        <v>1.1695722497629773E-2</v>
      </c>
      <c r="LG199" s="279">
        <f t="shared" si="537"/>
        <v>1.0534425459549757</v>
      </c>
      <c r="LH199" s="76">
        <f t="shared" si="538"/>
        <v>0</v>
      </c>
      <c r="LI199" s="77">
        <f t="shared" si="703"/>
        <v>0</v>
      </c>
      <c r="LJ199" s="77">
        <f t="shared" si="539"/>
        <v>0</v>
      </c>
      <c r="LK199" s="77">
        <f t="shared" si="704"/>
        <v>0</v>
      </c>
      <c r="LL199" s="282">
        <f t="shared" si="705"/>
        <v>0</v>
      </c>
      <c r="LM199" s="73"/>
      <c r="LN199" s="74"/>
      <c r="LO199" s="279"/>
      <c r="LP199" s="76">
        <f t="shared" si="540"/>
        <v>0</v>
      </c>
      <c r="LQ199" s="77">
        <f t="shared" si="706"/>
        <v>0</v>
      </c>
      <c r="LR199" s="77">
        <f t="shared" si="541"/>
        <v>0</v>
      </c>
      <c r="LS199" s="77">
        <f t="shared" si="707"/>
        <v>0</v>
      </c>
      <c r="LT199" s="282">
        <f t="shared" si="708"/>
        <v>0</v>
      </c>
      <c r="LU199" s="73"/>
      <c r="LV199" s="74"/>
      <c r="LW199" s="279"/>
      <c r="LX199" s="76">
        <f t="shared" si="542"/>
        <v>0</v>
      </c>
      <c r="LY199" s="77">
        <f t="shared" si="709"/>
        <v>0</v>
      </c>
      <c r="LZ199" s="77">
        <f t="shared" si="543"/>
        <v>0</v>
      </c>
      <c r="MA199" s="77">
        <f t="shared" si="710"/>
        <v>0</v>
      </c>
      <c r="MB199" s="286">
        <f t="shared" si="711"/>
        <v>0</v>
      </c>
      <c r="MC199" s="73"/>
      <c r="MD199" s="74"/>
      <c r="ME199" s="279"/>
      <c r="MF199" s="76">
        <f t="shared" si="544"/>
        <v>0</v>
      </c>
      <c r="MG199" s="77">
        <f t="shared" si="712"/>
        <v>0</v>
      </c>
      <c r="MH199" s="77">
        <f t="shared" si="545"/>
        <v>0</v>
      </c>
      <c r="MI199" s="77">
        <f t="shared" si="713"/>
        <v>0</v>
      </c>
      <c r="MJ199" s="286">
        <f t="shared" si="714"/>
        <v>0</v>
      </c>
      <c r="MK199" s="73"/>
      <c r="ML199" s="74"/>
      <c r="MM199" s="279"/>
      <c r="MN199" s="287">
        <f t="shared" si="715"/>
        <v>1.0634351477591997</v>
      </c>
      <c r="MO199" s="288">
        <f t="shared" si="715"/>
        <v>0</v>
      </c>
      <c r="MP199" s="288">
        <f t="shared" si="715"/>
        <v>1.0836380638614791</v>
      </c>
      <c r="MQ199" s="289">
        <f t="shared" si="546"/>
        <v>0</v>
      </c>
      <c r="MR199" s="290">
        <f t="shared" si="716"/>
        <v>1.230394465957394</v>
      </c>
      <c r="MS199" s="291"/>
      <c r="MT199" s="291">
        <f t="shared" si="547"/>
        <v>0.83028348453066525</v>
      </c>
      <c r="MU199" s="292"/>
      <c r="MV199" s="359">
        <f t="shared" si="548"/>
        <v>0</v>
      </c>
      <c r="MW199" s="360">
        <f t="shared" si="549"/>
        <v>0</v>
      </c>
      <c r="MX199" s="360">
        <f t="shared" si="550"/>
        <v>0.40011098142672874</v>
      </c>
      <c r="MY199" s="360">
        <f t="shared" si="551"/>
        <v>0</v>
      </c>
      <c r="MZ199" s="360">
        <f t="shared" si="552"/>
        <v>0</v>
      </c>
      <c r="NA199" s="360">
        <f t="shared" si="553"/>
        <v>0</v>
      </c>
      <c r="NB199" s="360">
        <f t="shared" si="554"/>
        <v>0.30099819294460528</v>
      </c>
      <c r="NC199" s="360">
        <f t="shared" si="555"/>
        <v>0</v>
      </c>
      <c r="ND199" s="360">
        <f t="shared" si="556"/>
        <v>0</v>
      </c>
      <c r="NE199" s="360">
        <f t="shared" si="557"/>
        <v>8.2941684864936638E-2</v>
      </c>
      <c r="NF199" s="360">
        <f t="shared" si="558"/>
        <v>0</v>
      </c>
      <c r="NG199" s="360">
        <f t="shared" si="559"/>
        <v>0.44634360672112322</v>
      </c>
      <c r="NH199" s="360">
        <f t="shared" si="560"/>
        <v>0</v>
      </c>
      <c r="NI199" s="360">
        <f t="shared" si="561"/>
        <v>0</v>
      </c>
      <c r="NJ199" s="360">
        <f t="shared" si="562"/>
        <v>0</v>
      </c>
      <c r="NK199" s="361">
        <f t="shared" si="563"/>
        <v>0</v>
      </c>
      <c r="NL199" s="145">
        <f t="shared" si="717"/>
        <v>1.230394465957394</v>
      </c>
      <c r="NM199" s="40"/>
      <c r="NN199" s="56">
        <f t="shared" si="718"/>
        <v>0.83028348453066525</v>
      </c>
      <c r="NO199" s="59"/>
      <c r="NP199" s="55">
        <f t="shared" si="564"/>
        <v>1.0634351477591997</v>
      </c>
      <c r="NQ199" s="40"/>
      <c r="NR199" s="56">
        <f t="shared" si="565"/>
        <v>1.0836380638614791</v>
      </c>
      <c r="NS199" s="60"/>
      <c r="NT199" s="25"/>
      <c r="NU199" s="86">
        <f t="shared" si="721"/>
        <v>0</v>
      </c>
      <c r="NV199" s="86">
        <f t="shared" si="721"/>
        <v>0</v>
      </c>
      <c r="NW199" s="86">
        <f t="shared" si="721"/>
        <v>0</v>
      </c>
      <c r="NX199" s="86">
        <f t="shared" si="719"/>
        <v>0</v>
      </c>
      <c r="NY199" s="87">
        <f t="shared" si="722"/>
        <v>0</v>
      </c>
      <c r="NZ199" s="87">
        <f t="shared" si="722"/>
        <v>0</v>
      </c>
      <c r="OA199" s="87">
        <f t="shared" si="722"/>
        <v>0</v>
      </c>
      <c r="OB199" s="87">
        <f t="shared" si="720"/>
        <v>0</v>
      </c>
      <c r="OC199" s="26"/>
    </row>
    <row r="200" spans="1:393" thickBot="1" x14ac:dyDescent="0.35">
      <c r="A200" s="136" t="s">
        <v>498</v>
      </c>
      <c r="B200" s="137" t="s">
        <v>499</v>
      </c>
      <c r="C200" s="133" t="s">
        <v>118</v>
      </c>
      <c r="D200" s="64">
        <f>VLOOKUP(B200,[1]УсіТ_1!$A$10:$G$556,6,FALSE)</f>
        <v>117.2</v>
      </c>
      <c r="E200" s="64">
        <f>VLOOKUP(B200,[1]УсіТ_1!$A$10:$G$556,7,FALSE)</f>
        <v>0</v>
      </c>
      <c r="F200" s="38"/>
      <c r="G200" s="38"/>
      <c r="H200" s="39"/>
      <c r="I200" s="256">
        <v>1.0148999999999999</v>
      </c>
      <c r="J200" s="62">
        <v>1.0148999999999999</v>
      </c>
      <c r="K200" s="257">
        <f t="shared" si="566"/>
        <v>0.80669999999999997</v>
      </c>
      <c r="L200" s="258">
        <f t="shared" si="567"/>
        <v>0.80669999999999997</v>
      </c>
      <c r="M200" s="63">
        <v>0</v>
      </c>
      <c r="N200" s="63">
        <v>0</v>
      </c>
      <c r="O200" s="63">
        <v>0.2082</v>
      </c>
      <c r="P200" s="63">
        <v>0</v>
      </c>
      <c r="Q200" s="63">
        <v>0</v>
      </c>
      <c r="R200" s="63">
        <v>0</v>
      </c>
      <c r="S200" s="63">
        <v>0.26829999999999998</v>
      </c>
      <c r="T200" s="63">
        <v>0</v>
      </c>
      <c r="U200" s="63">
        <v>0</v>
      </c>
      <c r="V200" s="63">
        <v>7.8E-2</v>
      </c>
      <c r="W200" s="63">
        <v>0</v>
      </c>
      <c r="X200" s="63">
        <v>0.46039999999999998</v>
      </c>
      <c r="Y200" s="63">
        <v>0</v>
      </c>
      <c r="Z200" s="63">
        <v>0</v>
      </c>
      <c r="AA200" s="63">
        <v>0</v>
      </c>
      <c r="AB200" s="259">
        <v>0</v>
      </c>
      <c r="AC200" s="144">
        <v>0</v>
      </c>
      <c r="AD200" s="70">
        <v>0</v>
      </c>
      <c r="AE200" s="70">
        <v>0</v>
      </c>
      <c r="AF200" s="68">
        <f t="shared" si="568"/>
        <v>0</v>
      </c>
      <c r="AG200" s="68">
        <f t="shared" si="569"/>
        <v>0</v>
      </c>
      <c r="AH200" s="71">
        <v>0</v>
      </c>
      <c r="AI200" s="71">
        <v>0</v>
      </c>
      <c r="AJ200" s="68">
        <f t="shared" si="570"/>
        <v>0</v>
      </c>
      <c r="AK200" s="68">
        <f t="shared" si="571"/>
        <v>0</v>
      </c>
      <c r="AL200" s="71">
        <v>0</v>
      </c>
      <c r="AM200" s="69">
        <f t="shared" si="572"/>
        <v>0</v>
      </c>
      <c r="AN200" s="260">
        <v>0</v>
      </c>
      <c r="AO200" s="71">
        <v>0</v>
      </c>
      <c r="AP200" s="71">
        <v>0</v>
      </c>
      <c r="AQ200" s="68">
        <f t="shared" si="573"/>
        <v>0</v>
      </c>
      <c r="AR200" s="68">
        <f t="shared" si="574"/>
        <v>0</v>
      </c>
      <c r="AS200" s="71">
        <v>0</v>
      </c>
      <c r="AT200" s="261">
        <f t="shared" si="485"/>
        <v>0</v>
      </c>
      <c r="AU200" s="71">
        <v>0</v>
      </c>
      <c r="AV200" s="68">
        <f t="shared" si="575"/>
        <v>0</v>
      </c>
      <c r="AW200" s="68">
        <f t="shared" si="576"/>
        <v>0</v>
      </c>
      <c r="AX200" s="71">
        <v>0</v>
      </c>
      <c r="AY200" s="69">
        <f t="shared" si="577"/>
        <v>0</v>
      </c>
      <c r="AZ200" s="260">
        <v>3</v>
      </c>
      <c r="BA200" s="260">
        <v>15.291499999999999</v>
      </c>
      <c r="BB200" s="260">
        <v>1.5946849999999999</v>
      </c>
      <c r="BC200" s="262">
        <f t="shared" si="578"/>
        <v>1.2757480000000001</v>
      </c>
      <c r="BD200" s="262">
        <f t="shared" si="486"/>
        <v>0.3189369999999998</v>
      </c>
      <c r="BE200" s="260">
        <v>0.598553</v>
      </c>
      <c r="BF200" s="262">
        <f t="shared" si="579"/>
        <v>0.4788424</v>
      </c>
      <c r="BG200" s="262">
        <f t="shared" si="487"/>
        <v>0.1197106</v>
      </c>
      <c r="BH200" s="260">
        <v>1.8854798257898826</v>
      </c>
      <c r="BI200" s="263">
        <f t="shared" si="580"/>
        <v>1.104050253910569</v>
      </c>
      <c r="BJ200" s="68">
        <f t="shared" si="581"/>
        <v>2.5840501012450341E-2</v>
      </c>
      <c r="BK200" s="260">
        <v>0.96842879131922466</v>
      </c>
      <c r="BL200" s="69">
        <f t="shared" si="582"/>
        <v>24.406375940530925</v>
      </c>
      <c r="BM200" s="260">
        <v>0</v>
      </c>
      <c r="BN200" s="260">
        <v>0</v>
      </c>
      <c r="BO200" s="260">
        <v>0</v>
      </c>
      <c r="BP200" s="68">
        <f t="shared" si="583"/>
        <v>0</v>
      </c>
      <c r="BQ200" s="68">
        <f t="shared" si="584"/>
        <v>0</v>
      </c>
      <c r="BR200" s="260">
        <v>0</v>
      </c>
      <c r="BS200" s="260">
        <v>0</v>
      </c>
      <c r="BT200" s="68">
        <f t="shared" si="585"/>
        <v>0</v>
      </c>
      <c r="BU200" s="68">
        <f t="shared" si="586"/>
        <v>0</v>
      </c>
      <c r="BV200" s="260">
        <v>0</v>
      </c>
      <c r="BW200" s="69">
        <f t="shared" si="587"/>
        <v>0</v>
      </c>
      <c r="BX200" s="260">
        <v>0</v>
      </c>
      <c r="BY200" s="260">
        <v>0</v>
      </c>
      <c r="BZ200" s="263">
        <f t="shared" si="588"/>
        <v>0</v>
      </c>
      <c r="CA200" s="263">
        <f t="shared" si="589"/>
        <v>0</v>
      </c>
      <c r="CB200" s="260">
        <v>0</v>
      </c>
      <c r="CC200" s="264">
        <f t="shared" si="590"/>
        <v>0</v>
      </c>
      <c r="CD200" s="260">
        <v>0</v>
      </c>
      <c r="CE200" s="260">
        <v>0</v>
      </c>
      <c r="CF200" s="263">
        <f t="shared" si="591"/>
        <v>0</v>
      </c>
      <c r="CG200" s="263">
        <f t="shared" si="592"/>
        <v>0</v>
      </c>
      <c r="CH200" s="260">
        <v>0</v>
      </c>
      <c r="CI200" s="69">
        <f t="shared" si="593"/>
        <v>0</v>
      </c>
      <c r="CJ200" s="260">
        <v>14.716973259990844</v>
      </c>
      <c r="CK200" s="260">
        <v>3.2377347042918512</v>
      </c>
      <c r="CL200" s="260">
        <v>1.3992983082820667</v>
      </c>
      <c r="CM200" s="260">
        <v>1.136283484184188</v>
      </c>
      <c r="CN200" s="260">
        <v>3.1768417040944161</v>
      </c>
      <c r="CO200" s="265">
        <f t="shared" si="594"/>
        <v>0.22314136129559178</v>
      </c>
      <c r="CP200" s="266">
        <f t="shared" si="595"/>
        <v>1.0129740994509537</v>
      </c>
      <c r="CQ200" s="260">
        <v>2.4298596743194629</v>
      </c>
      <c r="CR200" s="265">
        <f t="shared" si="596"/>
        <v>3.3301226836548237E-2</v>
      </c>
      <c r="CS200" s="265">
        <f t="shared" si="597"/>
        <v>1.4228140517364589</v>
      </c>
      <c r="CT200" s="260">
        <v>1.2480353918360245</v>
      </c>
      <c r="CU200" s="267">
        <f t="shared" si="488"/>
        <v>31.4504916513776</v>
      </c>
      <c r="CV200" s="260">
        <v>0</v>
      </c>
      <c r="CW200" s="260">
        <v>0</v>
      </c>
      <c r="CX200" s="68">
        <f t="shared" si="598"/>
        <v>0</v>
      </c>
      <c r="CY200" s="68">
        <f t="shared" si="599"/>
        <v>0</v>
      </c>
      <c r="CZ200" s="260">
        <v>0</v>
      </c>
      <c r="DA200" s="69">
        <f t="shared" si="600"/>
        <v>0</v>
      </c>
      <c r="DB200" s="260">
        <v>0</v>
      </c>
      <c r="DC200" s="260">
        <v>0</v>
      </c>
      <c r="DD200" s="68">
        <f t="shared" si="601"/>
        <v>0</v>
      </c>
      <c r="DE200" s="68">
        <f t="shared" si="602"/>
        <v>0</v>
      </c>
      <c r="DF200" s="260">
        <v>0</v>
      </c>
      <c r="DG200" s="69">
        <f t="shared" si="603"/>
        <v>0</v>
      </c>
      <c r="DH200" s="260">
        <v>3.3379520539046403</v>
      </c>
      <c r="DI200" s="260">
        <v>0.7343494518590209</v>
      </c>
      <c r="DJ200" s="260">
        <v>5.0174054024999977E-2</v>
      </c>
      <c r="DK200" s="260">
        <v>2.430029095242578</v>
      </c>
      <c r="DL200" s="68">
        <f t="shared" si="604"/>
        <v>0.17068524364983867</v>
      </c>
      <c r="DM200" s="68">
        <f t="shared" si="605"/>
        <v>0.77484393736723889</v>
      </c>
      <c r="DN200" s="260">
        <v>0.70674939030501205</v>
      </c>
      <c r="DO200" s="68">
        <f t="shared" si="606"/>
        <v>9.6860003941301905E-3</v>
      </c>
      <c r="DP200" s="68">
        <f t="shared" si="607"/>
        <v>0.41383993249066103</v>
      </c>
      <c r="DQ200" s="260">
        <v>0.36300378230945601</v>
      </c>
      <c r="DR200" s="264">
        <f t="shared" si="608"/>
        <v>9.1467093931748487</v>
      </c>
      <c r="DS200" s="260">
        <v>0</v>
      </c>
      <c r="DT200" s="260">
        <v>0</v>
      </c>
      <c r="DU200" s="260">
        <v>0</v>
      </c>
      <c r="DV200" s="68">
        <f t="shared" si="609"/>
        <v>0</v>
      </c>
      <c r="DW200" s="68">
        <f t="shared" si="610"/>
        <v>0</v>
      </c>
      <c r="DX200" s="260">
        <v>0</v>
      </c>
      <c r="DY200" s="260">
        <v>0</v>
      </c>
      <c r="DZ200" s="260">
        <v>0</v>
      </c>
      <c r="EA200" s="260">
        <v>0</v>
      </c>
      <c r="EB200" s="68">
        <f t="shared" si="611"/>
        <v>0</v>
      </c>
      <c r="EC200" s="68">
        <f t="shared" si="612"/>
        <v>0</v>
      </c>
      <c r="ED200" s="267">
        <v>0</v>
      </c>
      <c r="EE200" s="69">
        <f t="shared" si="613"/>
        <v>0</v>
      </c>
      <c r="EF200" s="260">
        <v>8.6738211111110797</v>
      </c>
      <c r="EG200" s="260">
        <v>1.90824064444444</v>
      </c>
      <c r="EH200" s="260">
        <v>21.754340306063867</v>
      </c>
      <c r="EI200" s="260">
        <v>6.3151121682946272</v>
      </c>
      <c r="EJ200" s="268">
        <f t="shared" si="614"/>
        <v>0.4435734787010146</v>
      </c>
      <c r="EK200" s="266">
        <f t="shared" si="615"/>
        <v>2.0136492962067614</v>
      </c>
      <c r="EL200" s="260">
        <v>4.1684074696921876</v>
      </c>
      <c r="EM200" s="268">
        <f t="shared" si="616"/>
        <v>5.7128024372131429E-2</v>
      </c>
      <c r="EN200" s="268">
        <f t="shared" si="617"/>
        <v>2.4408276675081391</v>
      </c>
      <c r="EO200" s="269">
        <f t="shared" si="618"/>
        <v>42.819921699606198</v>
      </c>
      <c r="EP200" s="69">
        <f t="shared" si="619"/>
        <v>53.95310134150381</v>
      </c>
      <c r="EQ200" s="260">
        <v>0</v>
      </c>
      <c r="ER200" s="260">
        <v>0</v>
      </c>
      <c r="ES200" s="260">
        <v>0</v>
      </c>
      <c r="ET200" s="68">
        <f t="shared" si="620"/>
        <v>0</v>
      </c>
      <c r="EU200" s="68">
        <f t="shared" si="621"/>
        <v>0</v>
      </c>
      <c r="EV200" s="260">
        <v>0</v>
      </c>
      <c r="EW200" s="260">
        <v>0</v>
      </c>
      <c r="EX200" s="68">
        <f t="shared" si="622"/>
        <v>0</v>
      </c>
      <c r="EY200" s="68">
        <f t="shared" si="623"/>
        <v>0</v>
      </c>
      <c r="EZ200" s="260">
        <v>0</v>
      </c>
      <c r="FA200" s="69">
        <f t="shared" si="624"/>
        <v>0</v>
      </c>
      <c r="FB200" s="260">
        <v>0</v>
      </c>
      <c r="FC200" s="260">
        <v>0</v>
      </c>
      <c r="FD200" s="68">
        <f t="shared" si="625"/>
        <v>0</v>
      </c>
      <c r="FE200" s="68">
        <f t="shared" si="626"/>
        <v>0</v>
      </c>
      <c r="FF200" s="260">
        <v>0</v>
      </c>
      <c r="FG200" s="69">
        <f t="shared" si="627"/>
        <v>0</v>
      </c>
      <c r="FH200" s="260">
        <v>0</v>
      </c>
      <c r="FI200" s="260">
        <v>0</v>
      </c>
      <c r="FJ200" s="68">
        <f t="shared" si="628"/>
        <v>0</v>
      </c>
      <c r="FK200" s="68">
        <f t="shared" si="629"/>
        <v>0</v>
      </c>
      <c r="FL200" s="260">
        <v>0</v>
      </c>
      <c r="FM200" s="69">
        <f t="shared" si="630"/>
        <v>0</v>
      </c>
      <c r="FN200" s="260">
        <v>0</v>
      </c>
      <c r="FO200" s="260">
        <v>0</v>
      </c>
      <c r="FP200" s="68">
        <f t="shared" si="631"/>
        <v>0</v>
      </c>
      <c r="FQ200" s="68">
        <f t="shared" si="632"/>
        <v>0</v>
      </c>
      <c r="FR200" s="260">
        <v>0</v>
      </c>
      <c r="FS200" s="264">
        <f t="shared" si="633"/>
        <v>0</v>
      </c>
      <c r="FT200" s="270">
        <f t="shared" si="489"/>
        <v>118.95667832658718</v>
      </c>
      <c r="FU200" s="271">
        <f t="shared" si="490"/>
        <v>32.60907122560188</v>
      </c>
      <c r="FV200" s="272">
        <f t="shared" si="634"/>
        <v>22.506176784186746</v>
      </c>
      <c r="FW200" s="272">
        <f t="shared" si="491"/>
        <v>2.8908738841841881</v>
      </c>
      <c r="FX200" s="272">
        <f t="shared" si="492"/>
        <v>15.291499999999999</v>
      </c>
      <c r="FY200" s="272">
        <f t="shared" si="493"/>
        <v>0</v>
      </c>
      <c r="FZ200" s="272">
        <f t="shared" si="494"/>
        <v>0</v>
      </c>
      <c r="GA200" s="272">
        <f t="shared" si="495"/>
        <v>0</v>
      </c>
      <c r="GB200" s="272">
        <f t="shared" si="496"/>
        <v>0</v>
      </c>
      <c r="GC200" s="272">
        <f t="shared" si="497"/>
        <v>0</v>
      </c>
      <c r="GD200" s="272">
        <f t="shared" si="498"/>
        <v>0</v>
      </c>
      <c r="GE200" s="272">
        <f t="shared" si="499"/>
        <v>11.921982967631621</v>
      </c>
      <c r="GF200" s="273">
        <f t="shared" si="500"/>
        <v>4.6377901462904436</v>
      </c>
      <c r="GG200" s="273">
        <f t="shared" si="501"/>
        <v>0.83740008364644503</v>
      </c>
      <c r="GH200" s="272">
        <f t="shared" si="635"/>
        <v>9.190496360106545</v>
      </c>
      <c r="GI200" s="274">
        <f t="shared" si="636"/>
        <v>6.5654689248879095</v>
      </c>
      <c r="GJ200" s="275">
        <f t="shared" si="502"/>
        <v>0.12595575261526021</v>
      </c>
      <c r="GK200" s="271">
        <f t="shared" si="637"/>
        <v>94.410101221710988</v>
      </c>
      <c r="GL200" s="276">
        <f t="shared" si="638"/>
        <v>118.95672753935584</v>
      </c>
      <c r="GM200" s="272">
        <f t="shared" si="639"/>
        <v>43.812330296780232</v>
      </c>
      <c r="GN200" s="272">
        <f t="shared" si="640"/>
        <v>3.8542297204458933</v>
      </c>
      <c r="GO200" s="277">
        <f t="shared" si="641"/>
        <v>0.46406401147576509</v>
      </c>
      <c r="GP200" s="278">
        <f t="shared" si="642"/>
        <v>4.0824336279384865E-2</v>
      </c>
      <c r="GQ200" s="279">
        <f t="shared" si="643"/>
        <v>1.0703650814798191</v>
      </c>
      <c r="GR200" s="280">
        <f t="shared" si="644"/>
        <v>94.410101221710988</v>
      </c>
      <c r="GS200" s="272">
        <f t="shared" si="645"/>
        <v>43.812330296780232</v>
      </c>
      <c r="GT200" s="272">
        <f t="shared" si="503"/>
        <v>3.8542297204458933</v>
      </c>
      <c r="GU200" s="73">
        <f t="shared" si="646"/>
        <v>0.46406401147576509</v>
      </c>
      <c r="GV200" s="74">
        <f t="shared" si="647"/>
        <v>4.0824336279384865E-2</v>
      </c>
      <c r="GW200" s="279">
        <f t="shared" si="648"/>
        <v>1.0703650814798191</v>
      </c>
      <c r="GX200" s="280">
        <f t="shared" si="649"/>
        <v>75.039961586368989</v>
      </c>
      <c r="GY200" s="272">
        <f t="shared" si="504"/>
        <v>42.465388987009341</v>
      </c>
      <c r="GZ200" s="272">
        <f t="shared" si="505"/>
        <v>2.0737988194334429</v>
      </c>
      <c r="HA200" s="73">
        <f t="shared" si="650"/>
        <v>0.56590366105308854</v>
      </c>
      <c r="HB200" s="74">
        <f t="shared" si="651"/>
        <v>2.7635925919905435E-2</v>
      </c>
      <c r="HC200" s="279">
        <f t="shared" si="652"/>
        <v>1.082378405594338</v>
      </c>
      <c r="HD200" s="280">
        <f t="shared" si="653"/>
        <v>75.039961586368989</v>
      </c>
      <c r="HE200" s="272">
        <f t="shared" si="506"/>
        <v>42.465388987009341</v>
      </c>
      <c r="HF200" s="272">
        <f t="shared" si="507"/>
        <v>2.0737988194334429</v>
      </c>
      <c r="HG200" s="73">
        <f t="shared" si="654"/>
        <v>0.56590366105308854</v>
      </c>
      <c r="HH200" s="74">
        <f t="shared" si="655"/>
        <v>2.7635925919905435E-2</v>
      </c>
      <c r="HI200" s="281">
        <f t="shared" si="656"/>
        <v>1.082378405594338</v>
      </c>
      <c r="HJ200" s="72">
        <f t="shared" si="508"/>
        <v>1.0863135211938684</v>
      </c>
      <c r="HK200" s="73">
        <f t="shared" si="657"/>
        <v>1.0863135211938684</v>
      </c>
      <c r="HL200" s="73">
        <f t="shared" si="509"/>
        <v>0.87315465979295237</v>
      </c>
      <c r="HM200" s="74">
        <f t="shared" si="658"/>
        <v>0.87315465979295237</v>
      </c>
      <c r="HN200" s="75"/>
      <c r="HO200" s="75"/>
      <c r="HP200" s="76">
        <f t="shared" si="659"/>
        <v>0</v>
      </c>
      <c r="HQ200" s="77">
        <f t="shared" si="660"/>
        <v>0</v>
      </c>
      <c r="HR200" s="77">
        <f t="shared" si="661"/>
        <v>0</v>
      </c>
      <c r="HS200" s="77">
        <f t="shared" si="662"/>
        <v>0</v>
      </c>
      <c r="HT200" s="282">
        <f t="shared" si="663"/>
        <v>0</v>
      </c>
      <c r="HU200" s="73"/>
      <c r="HV200" s="74"/>
      <c r="HW200" s="279"/>
      <c r="HX200" s="76">
        <f t="shared" si="664"/>
        <v>0</v>
      </c>
      <c r="HY200" s="77">
        <f t="shared" si="665"/>
        <v>0</v>
      </c>
      <c r="HZ200" s="77">
        <f t="shared" si="510"/>
        <v>0</v>
      </c>
      <c r="IA200" s="77">
        <f t="shared" si="666"/>
        <v>0</v>
      </c>
      <c r="IB200" s="282">
        <f t="shared" si="667"/>
        <v>0</v>
      </c>
      <c r="IC200" s="73"/>
      <c r="ID200" s="74"/>
      <c r="IE200" s="279"/>
      <c r="IF200" s="76">
        <f t="shared" si="511"/>
        <v>1.3469413097708942</v>
      </c>
      <c r="IG200" s="77">
        <f t="shared" si="668"/>
        <v>1.5328326799323753</v>
      </c>
      <c r="IH200" s="77">
        <f t="shared" si="512"/>
        <v>1.7804309010124504</v>
      </c>
      <c r="II200" s="77">
        <f t="shared" si="669"/>
        <v>2.0560416044891778</v>
      </c>
      <c r="IJ200" s="282">
        <f t="shared" si="670"/>
        <v>19.370139635342003</v>
      </c>
      <c r="IK200" s="73">
        <f t="shared" si="671"/>
        <v>6.9536995350994654E-2</v>
      </c>
      <c r="IL200" s="74">
        <f t="shared" si="672"/>
        <v>9.1916265681634302E-2</v>
      </c>
      <c r="IM200" s="279">
        <f t="shared" si="673"/>
        <v>1.0238254386559078</v>
      </c>
      <c r="IN200" s="76">
        <f t="shared" si="513"/>
        <v>0</v>
      </c>
      <c r="IO200" s="77">
        <f t="shared" si="674"/>
        <v>0</v>
      </c>
      <c r="IP200" s="77">
        <f t="shared" si="514"/>
        <v>0</v>
      </c>
      <c r="IQ200" s="77">
        <f t="shared" si="675"/>
        <v>0</v>
      </c>
      <c r="IR200" s="282">
        <f t="shared" si="676"/>
        <v>0</v>
      </c>
      <c r="IS200" s="283"/>
      <c r="IT200" s="284"/>
      <c r="IU200" s="285"/>
      <c r="IV200" s="76">
        <f t="shared" si="515"/>
        <v>0</v>
      </c>
      <c r="IW200" s="77">
        <f t="shared" si="677"/>
        <v>0</v>
      </c>
      <c r="IX200" s="77">
        <f t="shared" si="678"/>
        <v>0</v>
      </c>
      <c r="IY200" s="77">
        <f t="shared" si="679"/>
        <v>0</v>
      </c>
      <c r="IZ200" s="282">
        <f t="shared" si="680"/>
        <v>0</v>
      </c>
      <c r="JA200" s="283"/>
      <c r="JB200" s="284"/>
      <c r="JC200" s="285"/>
      <c r="JD200" s="76">
        <f t="shared" si="516"/>
        <v>0</v>
      </c>
      <c r="JE200" s="77">
        <f t="shared" si="681"/>
        <v>0</v>
      </c>
      <c r="JF200" s="77">
        <f t="shared" si="517"/>
        <v>0</v>
      </c>
      <c r="JG200" s="77">
        <f t="shared" si="682"/>
        <v>0</v>
      </c>
      <c r="JH200" s="282">
        <f t="shared" si="683"/>
        <v>0</v>
      </c>
      <c r="JI200" s="283"/>
      <c r="JJ200" s="284"/>
      <c r="JK200" s="285"/>
      <c r="JL200" s="76">
        <f t="shared" si="518"/>
        <v>20.926369508731341</v>
      </c>
      <c r="JM200" s="77">
        <f t="shared" si="684"/>
        <v>23.814417764631351</v>
      </c>
      <c r="JN200" s="77">
        <f t="shared" si="519"/>
        <v>1.3927260723163279</v>
      </c>
      <c r="JO200" s="77">
        <f t="shared" si="685"/>
        <v>1.6083200683108956</v>
      </c>
      <c r="JP200" s="282">
        <f t="shared" si="686"/>
        <v>24.960707659823491</v>
      </c>
      <c r="JQ200" s="73">
        <f t="shared" si="520"/>
        <v>0.8383724449613349</v>
      </c>
      <c r="JR200" s="74">
        <f t="shared" si="521"/>
        <v>5.5796738269486092E-2</v>
      </c>
      <c r="JS200" s="279">
        <f t="shared" si="687"/>
        <v>1.1243411162132302</v>
      </c>
      <c r="JT200" s="76">
        <f t="shared" si="522"/>
        <v>0</v>
      </c>
      <c r="JU200" s="77">
        <f t="shared" si="688"/>
        <v>0</v>
      </c>
      <c r="JV200" s="77">
        <f t="shared" si="523"/>
        <v>0</v>
      </c>
      <c r="JW200" s="77">
        <f t="shared" si="689"/>
        <v>0</v>
      </c>
      <c r="JX200" s="282">
        <f t="shared" si="690"/>
        <v>0</v>
      </c>
      <c r="JY200" s="73"/>
      <c r="JZ200" s="74"/>
      <c r="KA200" s="279"/>
      <c r="KB200" s="76">
        <f t="shared" si="524"/>
        <v>0</v>
      </c>
      <c r="KC200" s="77">
        <f t="shared" si="691"/>
        <v>0</v>
      </c>
      <c r="KD200" s="77">
        <f t="shared" si="525"/>
        <v>0</v>
      </c>
      <c r="KE200" s="77">
        <f t="shared" si="692"/>
        <v>0</v>
      </c>
      <c r="KF200" s="282">
        <f t="shared" si="693"/>
        <v>0</v>
      </c>
      <c r="KG200" s="73"/>
      <c r="KH200" s="74"/>
      <c r="KI200" s="279"/>
      <c r="KJ200" s="76">
        <f t="shared" si="526"/>
        <v>5.5224958269902995</v>
      </c>
      <c r="KK200" s="77">
        <f t="shared" si="694"/>
        <v>6.2846554760732305</v>
      </c>
      <c r="KL200" s="77">
        <f t="shared" si="527"/>
        <v>0.18037124404396887</v>
      </c>
      <c r="KM200" s="77">
        <f t="shared" si="695"/>
        <v>0.20829271262197527</v>
      </c>
      <c r="KN200" s="282">
        <f t="shared" si="696"/>
        <v>7.2592931691863871</v>
      </c>
      <c r="KO200" s="73">
        <f t="shared" si="528"/>
        <v>0.76074842250919239</v>
      </c>
      <c r="KP200" s="74">
        <f t="shared" si="529"/>
        <v>2.4846943061838715E-2</v>
      </c>
      <c r="KQ200" s="279">
        <f t="shared" si="530"/>
        <v>1.1088371965764663</v>
      </c>
      <c r="KR200" s="76">
        <f t="shared" si="531"/>
        <v>0</v>
      </c>
      <c r="KS200" s="77">
        <f t="shared" si="697"/>
        <v>0</v>
      </c>
      <c r="KT200" s="77">
        <f t="shared" si="532"/>
        <v>0</v>
      </c>
      <c r="KU200" s="77">
        <f t="shared" si="698"/>
        <v>0</v>
      </c>
      <c r="KV200" s="282">
        <f t="shared" si="699"/>
        <v>0</v>
      </c>
      <c r="KW200" s="73"/>
      <c r="KX200" s="74"/>
      <c r="KY200" s="279"/>
      <c r="KZ200" s="76">
        <f t="shared" si="533"/>
        <v>16.016523651287699</v>
      </c>
      <c r="LA200" s="77">
        <f t="shared" si="700"/>
        <v>18.226964080401913</v>
      </c>
      <c r="LB200" s="77">
        <f t="shared" si="534"/>
        <v>0.50070150307314598</v>
      </c>
      <c r="LC200" s="77">
        <f t="shared" si="701"/>
        <v>0.57821009574886906</v>
      </c>
      <c r="LD200" s="286">
        <f t="shared" si="702"/>
        <v>42.819921699606198</v>
      </c>
      <c r="LE200" s="73">
        <f t="shared" si="535"/>
        <v>0.37404373981923927</v>
      </c>
      <c r="LF200" s="74">
        <f t="shared" si="536"/>
        <v>1.1693190533735862E-2</v>
      </c>
      <c r="LG200" s="279">
        <f t="shared" si="537"/>
        <v>1.0534318824270754</v>
      </c>
      <c r="LH200" s="76">
        <f t="shared" si="538"/>
        <v>0</v>
      </c>
      <c r="LI200" s="77">
        <f t="shared" si="703"/>
        <v>0</v>
      </c>
      <c r="LJ200" s="77">
        <f t="shared" si="539"/>
        <v>0</v>
      </c>
      <c r="LK200" s="77">
        <f t="shared" si="704"/>
        <v>0</v>
      </c>
      <c r="LL200" s="282">
        <f t="shared" si="705"/>
        <v>0</v>
      </c>
      <c r="LM200" s="73"/>
      <c r="LN200" s="74"/>
      <c r="LO200" s="279"/>
      <c r="LP200" s="76">
        <f t="shared" si="540"/>
        <v>0</v>
      </c>
      <c r="LQ200" s="77">
        <f t="shared" si="706"/>
        <v>0</v>
      </c>
      <c r="LR200" s="77">
        <f t="shared" si="541"/>
        <v>0</v>
      </c>
      <c r="LS200" s="77">
        <f t="shared" si="707"/>
        <v>0</v>
      </c>
      <c r="LT200" s="282">
        <f t="shared" si="708"/>
        <v>0</v>
      </c>
      <c r="LU200" s="73"/>
      <c r="LV200" s="74"/>
      <c r="LW200" s="279"/>
      <c r="LX200" s="76">
        <f t="shared" si="542"/>
        <v>0</v>
      </c>
      <c r="LY200" s="77">
        <f t="shared" si="709"/>
        <v>0</v>
      </c>
      <c r="LZ200" s="77">
        <f t="shared" si="543"/>
        <v>0</v>
      </c>
      <c r="MA200" s="77">
        <f t="shared" si="710"/>
        <v>0</v>
      </c>
      <c r="MB200" s="286">
        <f t="shared" si="711"/>
        <v>0</v>
      </c>
      <c r="MC200" s="73"/>
      <c r="MD200" s="74"/>
      <c r="ME200" s="279"/>
      <c r="MF200" s="76">
        <f t="shared" si="544"/>
        <v>0</v>
      </c>
      <c r="MG200" s="77">
        <f t="shared" si="712"/>
        <v>0</v>
      </c>
      <c r="MH200" s="77">
        <f t="shared" si="545"/>
        <v>0</v>
      </c>
      <c r="MI200" s="77">
        <f t="shared" si="713"/>
        <v>0</v>
      </c>
      <c r="MJ200" s="286">
        <f t="shared" si="714"/>
        <v>0</v>
      </c>
      <c r="MK200" s="73"/>
      <c r="ML200" s="74"/>
      <c r="MM200" s="279"/>
      <c r="MN200" s="287">
        <f t="shared" si="715"/>
        <v>1.0703621221899298</v>
      </c>
      <c r="MO200" s="288">
        <f t="shared" si="715"/>
        <v>0</v>
      </c>
      <c r="MP200" s="288">
        <f t="shared" si="715"/>
        <v>1.0823727054448986</v>
      </c>
      <c r="MQ200" s="289">
        <f t="shared" si="546"/>
        <v>0</v>
      </c>
      <c r="MR200" s="290">
        <f t="shared" si="716"/>
        <v>1.0863105178105597</v>
      </c>
      <c r="MS200" s="291"/>
      <c r="MT200" s="291">
        <f t="shared" si="547"/>
        <v>0.87315006148239971</v>
      </c>
      <c r="MU200" s="292"/>
      <c r="MV200" s="359">
        <f t="shared" si="548"/>
        <v>0</v>
      </c>
      <c r="MW200" s="360">
        <f t="shared" si="549"/>
        <v>0</v>
      </c>
      <c r="MX200" s="360">
        <f t="shared" si="550"/>
        <v>0.21316045632816</v>
      </c>
      <c r="MY200" s="360">
        <f t="shared" si="551"/>
        <v>0</v>
      </c>
      <c r="MZ200" s="360">
        <f t="shared" si="552"/>
        <v>0</v>
      </c>
      <c r="NA200" s="360">
        <f t="shared" si="553"/>
        <v>0</v>
      </c>
      <c r="NB200" s="360">
        <f t="shared" si="554"/>
        <v>0.30166072148000966</v>
      </c>
      <c r="NC200" s="360">
        <f t="shared" si="555"/>
        <v>0</v>
      </c>
      <c r="ND200" s="360">
        <f t="shared" si="556"/>
        <v>0</v>
      </c>
      <c r="NE200" s="360">
        <f t="shared" si="557"/>
        <v>8.6489301332964369E-2</v>
      </c>
      <c r="NF200" s="360">
        <f t="shared" si="558"/>
        <v>0</v>
      </c>
      <c r="NG200" s="360">
        <f t="shared" si="559"/>
        <v>0.48500003866942548</v>
      </c>
      <c r="NH200" s="360">
        <f t="shared" si="560"/>
        <v>0</v>
      </c>
      <c r="NI200" s="360">
        <f t="shared" si="561"/>
        <v>0</v>
      </c>
      <c r="NJ200" s="360">
        <f t="shared" si="562"/>
        <v>0</v>
      </c>
      <c r="NK200" s="361">
        <f t="shared" si="563"/>
        <v>0</v>
      </c>
      <c r="NL200" s="145">
        <f t="shared" si="717"/>
        <v>1.0863105178105597</v>
      </c>
      <c r="NM200" s="40"/>
      <c r="NN200" s="56">
        <f t="shared" si="718"/>
        <v>0.87315006148239971</v>
      </c>
      <c r="NO200" s="59"/>
      <c r="NP200" s="55">
        <f t="shared" si="564"/>
        <v>1.0703621221899298</v>
      </c>
      <c r="NQ200" s="40"/>
      <c r="NR200" s="56">
        <f t="shared" si="565"/>
        <v>1.0823727054448986</v>
      </c>
      <c r="NS200" s="60"/>
      <c r="NT200" s="25"/>
      <c r="NU200" s="86">
        <f t="shared" si="721"/>
        <v>0</v>
      </c>
      <c r="NV200" s="86">
        <f t="shared" si="721"/>
        <v>0</v>
      </c>
      <c r="NW200" s="86">
        <f t="shared" si="721"/>
        <v>0</v>
      </c>
      <c r="NX200" s="86">
        <f t="shared" si="719"/>
        <v>0</v>
      </c>
      <c r="NY200" s="87">
        <f t="shared" si="722"/>
        <v>0</v>
      </c>
      <c r="NZ200" s="87">
        <f t="shared" si="722"/>
        <v>0</v>
      </c>
      <c r="OA200" s="87">
        <f t="shared" si="722"/>
        <v>0</v>
      </c>
      <c r="OB200" s="87">
        <f t="shared" si="720"/>
        <v>0</v>
      </c>
      <c r="OC200" s="26"/>
    </row>
    <row r="201" spans="1:393" thickBot="1" x14ac:dyDescent="0.35">
      <c r="A201" s="136" t="s">
        <v>500</v>
      </c>
      <c r="B201" s="137" t="s">
        <v>501</v>
      </c>
      <c r="C201" s="133" t="s">
        <v>118</v>
      </c>
      <c r="D201" s="64">
        <f>VLOOKUP(B201,[1]УсіТ_1!$A$10:$G$556,6,FALSE)</f>
        <v>218</v>
      </c>
      <c r="E201" s="64">
        <f>VLOOKUP(B201,[1]УсіТ_1!$A$10:$G$556,7,FALSE)</f>
        <v>0</v>
      </c>
      <c r="F201" s="38"/>
      <c r="G201" s="38"/>
      <c r="H201" s="39"/>
      <c r="I201" s="256">
        <v>0.93669999999999998</v>
      </c>
      <c r="J201" s="62">
        <v>0.93669999999999998</v>
      </c>
      <c r="K201" s="257">
        <f t="shared" si="566"/>
        <v>0.67549999999999999</v>
      </c>
      <c r="L201" s="258">
        <f t="shared" si="567"/>
        <v>0.67549999999999999</v>
      </c>
      <c r="M201" s="63">
        <v>0</v>
      </c>
      <c r="N201" s="63">
        <v>0</v>
      </c>
      <c r="O201" s="63">
        <v>0.26119999999999999</v>
      </c>
      <c r="P201" s="63">
        <v>0</v>
      </c>
      <c r="Q201" s="63">
        <v>0</v>
      </c>
      <c r="R201" s="63">
        <v>0</v>
      </c>
      <c r="S201" s="63">
        <v>0.26350000000000001</v>
      </c>
      <c r="T201" s="63">
        <v>0</v>
      </c>
      <c r="U201" s="63">
        <v>0</v>
      </c>
      <c r="V201" s="63">
        <v>6.0400000000000002E-2</v>
      </c>
      <c r="W201" s="63">
        <v>0</v>
      </c>
      <c r="X201" s="63">
        <v>0.35160000000000002</v>
      </c>
      <c r="Y201" s="63">
        <v>0</v>
      </c>
      <c r="Z201" s="63">
        <v>0</v>
      </c>
      <c r="AA201" s="63">
        <v>0</v>
      </c>
      <c r="AB201" s="259">
        <v>0</v>
      </c>
      <c r="AC201" s="144">
        <v>0</v>
      </c>
      <c r="AD201" s="70">
        <v>0</v>
      </c>
      <c r="AE201" s="70">
        <v>0</v>
      </c>
      <c r="AF201" s="68">
        <f t="shared" si="568"/>
        <v>0</v>
      </c>
      <c r="AG201" s="68">
        <f t="shared" si="569"/>
        <v>0</v>
      </c>
      <c r="AH201" s="71">
        <v>0</v>
      </c>
      <c r="AI201" s="71">
        <v>0</v>
      </c>
      <c r="AJ201" s="68">
        <f t="shared" si="570"/>
        <v>0</v>
      </c>
      <c r="AK201" s="68">
        <f t="shared" si="571"/>
        <v>0</v>
      </c>
      <c r="AL201" s="71">
        <v>0</v>
      </c>
      <c r="AM201" s="69">
        <f t="shared" si="572"/>
        <v>0</v>
      </c>
      <c r="AN201" s="260">
        <v>0</v>
      </c>
      <c r="AO201" s="71">
        <v>0</v>
      </c>
      <c r="AP201" s="71">
        <v>0</v>
      </c>
      <c r="AQ201" s="68">
        <f t="shared" si="573"/>
        <v>0</v>
      </c>
      <c r="AR201" s="68">
        <f t="shared" si="574"/>
        <v>0</v>
      </c>
      <c r="AS201" s="71">
        <v>0</v>
      </c>
      <c r="AT201" s="261">
        <f t="shared" si="485"/>
        <v>0</v>
      </c>
      <c r="AU201" s="71">
        <v>0</v>
      </c>
      <c r="AV201" s="68">
        <f t="shared" si="575"/>
        <v>0</v>
      </c>
      <c r="AW201" s="68">
        <f t="shared" si="576"/>
        <v>0</v>
      </c>
      <c r="AX201" s="71">
        <v>0</v>
      </c>
      <c r="AY201" s="69">
        <f t="shared" si="577"/>
        <v>0</v>
      </c>
      <c r="AZ201" s="260">
        <v>7</v>
      </c>
      <c r="BA201" s="260">
        <v>35.6801666666668</v>
      </c>
      <c r="BB201" s="260">
        <v>3.7209316666666798</v>
      </c>
      <c r="BC201" s="262">
        <f t="shared" si="578"/>
        <v>2.9767453333333442</v>
      </c>
      <c r="BD201" s="262">
        <f t="shared" si="486"/>
        <v>0.74418633333333561</v>
      </c>
      <c r="BE201" s="260">
        <v>1.39662366666667</v>
      </c>
      <c r="BF201" s="262">
        <f t="shared" si="579"/>
        <v>1.1172989333333361</v>
      </c>
      <c r="BG201" s="262">
        <f t="shared" si="487"/>
        <v>0.27932473333333396</v>
      </c>
      <c r="BH201" s="260">
        <v>4.3994529268430762</v>
      </c>
      <c r="BI201" s="263">
        <f t="shared" si="580"/>
        <v>2.5761172591246706</v>
      </c>
      <c r="BJ201" s="68">
        <f t="shared" si="581"/>
        <v>6.0294502362384358E-2</v>
      </c>
      <c r="BK201" s="260">
        <v>2.259667179744866</v>
      </c>
      <c r="BL201" s="69">
        <f t="shared" si="582"/>
        <v>56.948210527905708</v>
      </c>
      <c r="BM201" s="260">
        <v>0</v>
      </c>
      <c r="BN201" s="260">
        <v>0</v>
      </c>
      <c r="BO201" s="260">
        <v>0</v>
      </c>
      <c r="BP201" s="68">
        <f t="shared" si="583"/>
        <v>0</v>
      </c>
      <c r="BQ201" s="68">
        <f t="shared" si="584"/>
        <v>0</v>
      </c>
      <c r="BR201" s="260">
        <v>0</v>
      </c>
      <c r="BS201" s="260">
        <v>0</v>
      </c>
      <c r="BT201" s="68">
        <f t="shared" si="585"/>
        <v>0</v>
      </c>
      <c r="BU201" s="68">
        <f t="shared" si="586"/>
        <v>0</v>
      </c>
      <c r="BV201" s="260">
        <v>0</v>
      </c>
      <c r="BW201" s="69">
        <f t="shared" si="587"/>
        <v>0</v>
      </c>
      <c r="BX201" s="260">
        <v>0</v>
      </c>
      <c r="BY201" s="260">
        <v>0</v>
      </c>
      <c r="BZ201" s="263">
        <f t="shared" si="588"/>
        <v>0</v>
      </c>
      <c r="CA201" s="263">
        <f t="shared" si="589"/>
        <v>0</v>
      </c>
      <c r="CB201" s="260">
        <v>0</v>
      </c>
      <c r="CC201" s="264">
        <f t="shared" si="590"/>
        <v>0</v>
      </c>
      <c r="CD201" s="260">
        <v>0</v>
      </c>
      <c r="CE201" s="260">
        <v>0</v>
      </c>
      <c r="CF201" s="263">
        <f t="shared" si="591"/>
        <v>0</v>
      </c>
      <c r="CG201" s="263">
        <f t="shared" si="592"/>
        <v>0</v>
      </c>
      <c r="CH201" s="260">
        <v>0</v>
      </c>
      <c r="CI201" s="69">
        <f t="shared" si="593"/>
        <v>0</v>
      </c>
      <c r="CJ201" s="260">
        <v>27.004745483600715</v>
      </c>
      <c r="CK201" s="260">
        <v>5.9410450984268222</v>
      </c>
      <c r="CL201" s="260">
        <v>2.5720069042792706</v>
      </c>
      <c r="CM201" s="260">
        <v>2.1135648425951619</v>
      </c>
      <c r="CN201" s="260">
        <v>5.6398823306017158</v>
      </c>
      <c r="CO201" s="265">
        <f t="shared" si="594"/>
        <v>0.39614533490146453</v>
      </c>
      <c r="CP201" s="266">
        <f t="shared" si="595"/>
        <v>1.7983441597003242</v>
      </c>
      <c r="CQ201" s="260">
        <v>4.4386871987378829</v>
      </c>
      <c r="CR201" s="265">
        <f t="shared" si="596"/>
        <v>6.0832208058702687E-2</v>
      </c>
      <c r="CS201" s="265">
        <f t="shared" si="597"/>
        <v>2.5990910439697625</v>
      </c>
      <c r="CT201" s="260">
        <v>2.2798183680569442</v>
      </c>
      <c r="CU201" s="267">
        <f t="shared" si="488"/>
        <v>57.451422460444014</v>
      </c>
      <c r="CV201" s="260">
        <v>0</v>
      </c>
      <c r="CW201" s="260">
        <v>0</v>
      </c>
      <c r="CX201" s="68">
        <f t="shared" si="598"/>
        <v>0</v>
      </c>
      <c r="CY201" s="68">
        <f t="shared" si="599"/>
        <v>0</v>
      </c>
      <c r="CZ201" s="260">
        <v>0</v>
      </c>
      <c r="DA201" s="69">
        <f t="shared" si="600"/>
        <v>0</v>
      </c>
      <c r="DB201" s="260">
        <v>0</v>
      </c>
      <c r="DC201" s="260">
        <v>0</v>
      </c>
      <c r="DD201" s="68">
        <f t="shared" si="601"/>
        <v>0</v>
      </c>
      <c r="DE201" s="68">
        <f t="shared" si="602"/>
        <v>0</v>
      </c>
      <c r="DF201" s="260">
        <v>0</v>
      </c>
      <c r="DG201" s="69">
        <f t="shared" si="603"/>
        <v>0</v>
      </c>
      <c r="DH201" s="260">
        <v>4.8021686345856001</v>
      </c>
      <c r="DI201" s="260">
        <v>1.056477099608832</v>
      </c>
      <c r="DJ201" s="260">
        <v>7.1734792099999958E-2</v>
      </c>
      <c r="DK201" s="260">
        <v>3.4959787659783168</v>
      </c>
      <c r="DL201" s="68">
        <f t="shared" si="604"/>
        <v>0.24555754852231695</v>
      </c>
      <c r="DM201" s="68">
        <f t="shared" si="605"/>
        <v>1.114734781277378</v>
      </c>
      <c r="DN201" s="260">
        <v>1.01667613581676</v>
      </c>
      <c r="DO201" s="68">
        <f t="shared" si="606"/>
        <v>1.3933546441368695E-2</v>
      </c>
      <c r="DP201" s="68">
        <f t="shared" si="607"/>
        <v>0.59531877803204714</v>
      </c>
      <c r="DQ201" s="260">
        <v>0.52218974327798395</v>
      </c>
      <c r="DR201" s="264">
        <f t="shared" si="608"/>
        <v>13.15827020564099</v>
      </c>
      <c r="DS201" s="260">
        <v>0</v>
      </c>
      <c r="DT201" s="260">
        <v>0</v>
      </c>
      <c r="DU201" s="260">
        <v>0</v>
      </c>
      <c r="DV201" s="68">
        <f t="shared" si="609"/>
        <v>0</v>
      </c>
      <c r="DW201" s="68">
        <f t="shared" si="610"/>
        <v>0</v>
      </c>
      <c r="DX201" s="260">
        <v>0</v>
      </c>
      <c r="DY201" s="260">
        <v>0</v>
      </c>
      <c r="DZ201" s="260">
        <v>0</v>
      </c>
      <c r="EA201" s="260">
        <v>0</v>
      </c>
      <c r="EB201" s="68">
        <f t="shared" si="611"/>
        <v>0</v>
      </c>
      <c r="EC201" s="68">
        <f t="shared" si="612"/>
        <v>0</v>
      </c>
      <c r="ED201" s="267">
        <v>0</v>
      </c>
      <c r="EE201" s="69">
        <f t="shared" si="613"/>
        <v>0</v>
      </c>
      <c r="EF201" s="260">
        <v>12.2769377777777</v>
      </c>
      <c r="EG201" s="260">
        <v>2.7009263111110902</v>
      </c>
      <c r="EH201" s="260">
        <v>30.995773639397164</v>
      </c>
      <c r="EI201" s="260">
        <v>8.9384180462892466</v>
      </c>
      <c r="EJ201" s="268">
        <f t="shared" si="614"/>
        <v>0.62783448357135663</v>
      </c>
      <c r="EK201" s="266">
        <f t="shared" si="615"/>
        <v>2.8501218550758818</v>
      </c>
      <c r="EL201" s="260">
        <v>5.9220402622607082</v>
      </c>
      <c r="EM201" s="268">
        <f t="shared" si="616"/>
        <v>8.1161561794283008E-2</v>
      </c>
      <c r="EN201" s="268">
        <f t="shared" si="617"/>
        <v>3.4676743637278067</v>
      </c>
      <c r="EO201" s="269">
        <f t="shared" si="618"/>
        <v>60.834096036835902</v>
      </c>
      <c r="EP201" s="69">
        <f t="shared" si="619"/>
        <v>76.65096100641324</v>
      </c>
      <c r="EQ201" s="260">
        <v>0</v>
      </c>
      <c r="ER201" s="260">
        <v>0</v>
      </c>
      <c r="ES201" s="260">
        <v>0</v>
      </c>
      <c r="ET201" s="68">
        <f t="shared" si="620"/>
        <v>0</v>
      </c>
      <c r="EU201" s="68">
        <f t="shared" si="621"/>
        <v>0</v>
      </c>
      <c r="EV201" s="260">
        <v>0</v>
      </c>
      <c r="EW201" s="260">
        <v>0</v>
      </c>
      <c r="EX201" s="68">
        <f t="shared" si="622"/>
        <v>0</v>
      </c>
      <c r="EY201" s="68">
        <f t="shared" si="623"/>
        <v>0</v>
      </c>
      <c r="EZ201" s="260">
        <v>0</v>
      </c>
      <c r="FA201" s="69">
        <f t="shared" si="624"/>
        <v>0</v>
      </c>
      <c r="FB201" s="260">
        <v>0</v>
      </c>
      <c r="FC201" s="260">
        <v>0</v>
      </c>
      <c r="FD201" s="68">
        <f t="shared" si="625"/>
        <v>0</v>
      </c>
      <c r="FE201" s="68">
        <f t="shared" si="626"/>
        <v>0</v>
      </c>
      <c r="FF201" s="260">
        <v>0</v>
      </c>
      <c r="FG201" s="69">
        <f t="shared" si="627"/>
        <v>0</v>
      </c>
      <c r="FH201" s="260">
        <v>0</v>
      </c>
      <c r="FI201" s="260">
        <v>0</v>
      </c>
      <c r="FJ201" s="68">
        <f t="shared" si="628"/>
        <v>0</v>
      </c>
      <c r="FK201" s="68">
        <f t="shared" si="629"/>
        <v>0</v>
      </c>
      <c r="FL201" s="260">
        <v>0</v>
      </c>
      <c r="FM201" s="69">
        <f t="shared" si="630"/>
        <v>0</v>
      </c>
      <c r="FN201" s="260">
        <v>0</v>
      </c>
      <c r="FO201" s="260">
        <v>0</v>
      </c>
      <c r="FP201" s="68">
        <f t="shared" si="631"/>
        <v>0</v>
      </c>
      <c r="FQ201" s="68">
        <f t="shared" si="632"/>
        <v>0</v>
      </c>
      <c r="FR201" s="260">
        <v>0</v>
      </c>
      <c r="FS201" s="264">
        <f t="shared" si="633"/>
        <v>0</v>
      </c>
      <c r="FT201" s="270">
        <f t="shared" si="489"/>
        <v>204.20886420040395</v>
      </c>
      <c r="FU201" s="271">
        <f t="shared" si="490"/>
        <v>53.78230040511076</v>
      </c>
      <c r="FV201" s="272">
        <f t="shared" si="634"/>
        <v>32.549461559847941</v>
      </c>
      <c r="FW201" s="272">
        <f t="shared" si="491"/>
        <v>6.207609109261842</v>
      </c>
      <c r="FX201" s="272">
        <f t="shared" si="492"/>
        <v>35.6801666666668</v>
      </c>
      <c r="FY201" s="272">
        <f t="shared" si="493"/>
        <v>0</v>
      </c>
      <c r="FZ201" s="272">
        <f t="shared" si="494"/>
        <v>0</v>
      </c>
      <c r="GA201" s="272">
        <f t="shared" si="495"/>
        <v>0</v>
      </c>
      <c r="GB201" s="272">
        <f t="shared" si="496"/>
        <v>0</v>
      </c>
      <c r="GC201" s="272">
        <f t="shared" si="497"/>
        <v>0</v>
      </c>
      <c r="GD201" s="272">
        <f t="shared" si="498"/>
        <v>0</v>
      </c>
      <c r="GE201" s="272">
        <f t="shared" si="499"/>
        <v>18.07427914286928</v>
      </c>
      <c r="GF201" s="273">
        <f t="shared" si="500"/>
        <v>7.031104971185373</v>
      </c>
      <c r="GG201" s="273">
        <f t="shared" si="501"/>
        <v>1.269537366995138</v>
      </c>
      <c r="GH201" s="272">
        <f t="shared" si="635"/>
        <v>15.776856523658427</v>
      </c>
      <c r="GI201" s="274">
        <f t="shared" si="636"/>
        <v>11.27060576272223</v>
      </c>
      <c r="GJ201" s="275">
        <f t="shared" si="502"/>
        <v>0.21622181865673873</v>
      </c>
      <c r="GK201" s="271">
        <f t="shared" si="637"/>
        <v>162.07067340741506</v>
      </c>
      <c r="GL201" s="276">
        <f t="shared" si="638"/>
        <v>204.20904849334298</v>
      </c>
      <c r="GM201" s="272">
        <f t="shared" si="639"/>
        <v>72.084011139018358</v>
      </c>
      <c r="GN201" s="272">
        <f t="shared" si="640"/>
        <v>7.6933682949137188</v>
      </c>
      <c r="GO201" s="277">
        <f t="shared" si="641"/>
        <v>0.44476899875533171</v>
      </c>
      <c r="GP201" s="278">
        <f t="shared" si="642"/>
        <v>4.7469219033686894E-2</v>
      </c>
      <c r="GQ201" s="279">
        <f t="shared" si="643"/>
        <v>1.068730804624638</v>
      </c>
      <c r="GR201" s="280">
        <f t="shared" si="644"/>
        <v>162.07067340741506</v>
      </c>
      <c r="GS201" s="272">
        <f t="shared" si="645"/>
        <v>72.084011139018358</v>
      </c>
      <c r="GT201" s="272">
        <f t="shared" si="503"/>
        <v>7.6933682949137188</v>
      </c>
      <c r="GU201" s="73">
        <f t="shared" si="646"/>
        <v>0.44476899875533171</v>
      </c>
      <c r="GV201" s="74">
        <f t="shared" si="647"/>
        <v>4.7469219033686894E-2</v>
      </c>
      <c r="GW201" s="279">
        <f t="shared" si="648"/>
        <v>1.068730804624638</v>
      </c>
      <c r="GX201" s="280">
        <f t="shared" si="649"/>
        <v>116.87368092495021</v>
      </c>
      <c r="GY201" s="272">
        <f t="shared" si="504"/>
        <v>68.941148082886258</v>
      </c>
      <c r="GZ201" s="272">
        <f t="shared" si="505"/>
        <v>3.5390295258846542</v>
      </c>
      <c r="HA201" s="73">
        <f t="shared" si="650"/>
        <v>0.58987744321286872</v>
      </c>
      <c r="HB201" s="74">
        <f t="shared" si="651"/>
        <v>3.0280808287001953E-2</v>
      </c>
      <c r="HC201" s="279">
        <f t="shared" si="652"/>
        <v>1.0860964550606358</v>
      </c>
      <c r="HD201" s="280">
        <f t="shared" si="653"/>
        <v>116.87368092495021</v>
      </c>
      <c r="HE201" s="272">
        <f t="shared" si="506"/>
        <v>68.941148082886258</v>
      </c>
      <c r="HF201" s="272">
        <f t="shared" si="507"/>
        <v>3.5390295258846542</v>
      </c>
      <c r="HG201" s="73">
        <f t="shared" si="654"/>
        <v>0.58987744321286872</v>
      </c>
      <c r="HH201" s="74">
        <f t="shared" si="655"/>
        <v>3.0280808287001953E-2</v>
      </c>
      <c r="HI201" s="281">
        <f t="shared" si="656"/>
        <v>1.0860964550606358</v>
      </c>
      <c r="HJ201" s="72">
        <f t="shared" si="508"/>
        <v>1.0010801446918984</v>
      </c>
      <c r="HK201" s="73">
        <f t="shared" si="657"/>
        <v>1.0010801446918984</v>
      </c>
      <c r="HL201" s="73">
        <f t="shared" si="509"/>
        <v>0.73365815539345947</v>
      </c>
      <c r="HM201" s="74">
        <f t="shared" si="658"/>
        <v>0.73365815539345947</v>
      </c>
      <c r="HN201" s="75"/>
      <c r="HO201" s="75"/>
      <c r="HP201" s="76">
        <f t="shared" si="659"/>
        <v>0</v>
      </c>
      <c r="HQ201" s="77">
        <f t="shared" si="660"/>
        <v>0</v>
      </c>
      <c r="HR201" s="77">
        <f t="shared" si="661"/>
        <v>0</v>
      </c>
      <c r="HS201" s="77">
        <f t="shared" si="662"/>
        <v>0</v>
      </c>
      <c r="HT201" s="282">
        <f t="shared" si="663"/>
        <v>0</v>
      </c>
      <c r="HU201" s="73"/>
      <c r="HV201" s="74"/>
      <c r="HW201" s="279"/>
      <c r="HX201" s="76">
        <f t="shared" si="664"/>
        <v>0</v>
      </c>
      <c r="HY201" s="77">
        <f t="shared" si="665"/>
        <v>0</v>
      </c>
      <c r="HZ201" s="77">
        <f t="shared" si="510"/>
        <v>0</v>
      </c>
      <c r="IA201" s="77">
        <f t="shared" si="666"/>
        <v>0</v>
      </c>
      <c r="IB201" s="282">
        <f t="shared" si="667"/>
        <v>0</v>
      </c>
      <c r="IC201" s="73"/>
      <c r="ID201" s="74"/>
      <c r="IE201" s="279"/>
      <c r="IF201" s="76">
        <f t="shared" si="511"/>
        <v>3.1428630561320983</v>
      </c>
      <c r="IG201" s="77">
        <f t="shared" si="668"/>
        <v>3.5766095865088889</v>
      </c>
      <c r="IH201" s="77">
        <f t="shared" si="512"/>
        <v>4.1543387690290645</v>
      </c>
      <c r="II201" s="77">
        <f t="shared" si="669"/>
        <v>4.7974304104747638</v>
      </c>
      <c r="IJ201" s="282">
        <f t="shared" si="670"/>
        <v>45.19699248246485</v>
      </c>
      <c r="IK201" s="73">
        <f t="shared" si="671"/>
        <v>6.953699535099464E-2</v>
      </c>
      <c r="IL201" s="74">
        <f t="shared" si="672"/>
        <v>9.1916265681634232E-2</v>
      </c>
      <c r="IM201" s="279">
        <f t="shared" si="673"/>
        <v>1.0238254386559078</v>
      </c>
      <c r="IN201" s="76">
        <f t="shared" si="513"/>
        <v>0</v>
      </c>
      <c r="IO201" s="77">
        <f t="shared" si="674"/>
        <v>0</v>
      </c>
      <c r="IP201" s="77">
        <f t="shared" si="514"/>
        <v>0</v>
      </c>
      <c r="IQ201" s="77">
        <f t="shared" si="675"/>
        <v>0</v>
      </c>
      <c r="IR201" s="282">
        <f t="shared" si="676"/>
        <v>0</v>
      </c>
      <c r="IS201" s="283"/>
      <c r="IT201" s="284"/>
      <c r="IU201" s="285"/>
      <c r="IV201" s="76">
        <f t="shared" si="515"/>
        <v>0</v>
      </c>
      <c r="IW201" s="77">
        <f t="shared" si="677"/>
        <v>0</v>
      </c>
      <c r="IX201" s="77">
        <f t="shared" si="678"/>
        <v>0</v>
      </c>
      <c r="IY201" s="77">
        <f t="shared" si="679"/>
        <v>0</v>
      </c>
      <c r="IZ201" s="282">
        <f t="shared" si="680"/>
        <v>0</v>
      </c>
      <c r="JA201" s="283"/>
      <c r="JB201" s="284"/>
      <c r="JC201" s="285"/>
      <c r="JD201" s="76">
        <f t="shared" si="516"/>
        <v>0</v>
      </c>
      <c r="JE201" s="77">
        <f t="shared" si="681"/>
        <v>0</v>
      </c>
      <c r="JF201" s="77">
        <f t="shared" si="517"/>
        <v>0</v>
      </c>
      <c r="JG201" s="77">
        <f t="shared" si="682"/>
        <v>0</v>
      </c>
      <c r="JH201" s="282">
        <f t="shared" si="683"/>
        <v>0</v>
      </c>
      <c r="JI201" s="283"/>
      <c r="JJ201" s="284"/>
      <c r="JK201" s="285"/>
      <c r="JL201" s="76">
        <f t="shared" si="518"/>
        <v>38.310661530505044</v>
      </c>
      <c r="JM201" s="77">
        <f t="shared" si="684"/>
        <v>43.597915928330046</v>
      </c>
      <c r="JN201" s="77">
        <f t="shared" si="519"/>
        <v>2.5705423855553291</v>
      </c>
      <c r="JO201" s="77">
        <f t="shared" si="685"/>
        <v>2.9684623468392943</v>
      </c>
      <c r="JP201" s="282">
        <f t="shared" si="686"/>
        <v>45.596367032098428</v>
      </c>
      <c r="JQ201" s="73">
        <f t="shared" si="520"/>
        <v>0.8402130262600862</v>
      </c>
      <c r="JR201" s="74">
        <f t="shared" si="521"/>
        <v>5.6376035041251139E-2</v>
      </c>
      <c r="JS201" s="279">
        <f t="shared" si="687"/>
        <v>1.1246848099785403</v>
      </c>
      <c r="JT201" s="76">
        <f t="shared" si="522"/>
        <v>0</v>
      </c>
      <c r="JU201" s="77">
        <f t="shared" si="688"/>
        <v>0</v>
      </c>
      <c r="JV201" s="77">
        <f t="shared" si="523"/>
        <v>0</v>
      </c>
      <c r="JW201" s="77">
        <f t="shared" si="689"/>
        <v>0</v>
      </c>
      <c r="JX201" s="282">
        <f t="shared" si="690"/>
        <v>0</v>
      </c>
      <c r="JY201" s="73"/>
      <c r="JZ201" s="74"/>
      <c r="KA201" s="279"/>
      <c r="KB201" s="76">
        <f t="shared" si="524"/>
        <v>0</v>
      </c>
      <c r="KC201" s="77">
        <f t="shared" si="691"/>
        <v>0</v>
      </c>
      <c r="KD201" s="77">
        <f t="shared" si="525"/>
        <v>0</v>
      </c>
      <c r="KE201" s="77">
        <f t="shared" si="692"/>
        <v>0</v>
      </c>
      <c r="KF201" s="282">
        <f t="shared" si="693"/>
        <v>0</v>
      </c>
      <c r="KG201" s="73"/>
      <c r="KH201" s="74"/>
      <c r="KI201" s="279"/>
      <c r="KJ201" s="76">
        <f t="shared" si="526"/>
        <v>7.9449110765519313</v>
      </c>
      <c r="KK201" s="77">
        <f t="shared" si="694"/>
        <v>9.0413882542268631</v>
      </c>
      <c r="KL201" s="77">
        <f t="shared" si="527"/>
        <v>0.25949109496368566</v>
      </c>
      <c r="KM201" s="77">
        <f t="shared" si="695"/>
        <v>0.29966031646406421</v>
      </c>
      <c r="KN201" s="282">
        <f t="shared" si="696"/>
        <v>10.443071591778564</v>
      </c>
      <c r="KO201" s="73">
        <f t="shared" si="528"/>
        <v>0.76078297527009775</v>
      </c>
      <c r="KP201" s="74">
        <f t="shared" si="529"/>
        <v>2.4848158195906002E-2</v>
      </c>
      <c r="KQ201" s="279">
        <f t="shared" si="530"/>
        <v>1.1088421533057524</v>
      </c>
      <c r="KR201" s="76">
        <f t="shared" si="531"/>
        <v>0</v>
      </c>
      <c r="KS201" s="77">
        <f t="shared" si="697"/>
        <v>0</v>
      </c>
      <c r="KT201" s="77">
        <f t="shared" si="532"/>
        <v>0</v>
      </c>
      <c r="KU201" s="77">
        <f t="shared" si="698"/>
        <v>0</v>
      </c>
      <c r="KV201" s="282">
        <f t="shared" si="699"/>
        <v>0</v>
      </c>
      <c r="KW201" s="73"/>
      <c r="KX201" s="74"/>
      <c r="KY201" s="279"/>
      <c r="KZ201" s="76">
        <f t="shared" si="533"/>
        <v>22.685575475829289</v>
      </c>
      <c r="LA201" s="77">
        <f t="shared" si="700"/>
        <v>25.816411747248488</v>
      </c>
      <c r="LB201" s="77">
        <f t="shared" si="534"/>
        <v>0.70899604536563965</v>
      </c>
      <c r="LC201" s="77">
        <f t="shared" si="701"/>
        <v>0.81874863318824065</v>
      </c>
      <c r="LD201" s="286">
        <f t="shared" si="702"/>
        <v>60.834096036835909</v>
      </c>
      <c r="LE201" s="73">
        <f t="shared" si="535"/>
        <v>0.37290889408618566</v>
      </c>
      <c r="LF201" s="74">
        <f t="shared" si="536"/>
        <v>1.1654583392450386E-2</v>
      </c>
      <c r="LG201" s="279">
        <f t="shared" si="537"/>
        <v>1.0532692859819859</v>
      </c>
      <c r="LH201" s="76">
        <f t="shared" si="538"/>
        <v>0</v>
      </c>
      <c r="LI201" s="77">
        <f t="shared" si="703"/>
        <v>0</v>
      </c>
      <c r="LJ201" s="77">
        <f t="shared" si="539"/>
        <v>0</v>
      </c>
      <c r="LK201" s="77">
        <f t="shared" si="704"/>
        <v>0</v>
      </c>
      <c r="LL201" s="282">
        <f t="shared" si="705"/>
        <v>0</v>
      </c>
      <c r="LM201" s="73"/>
      <c r="LN201" s="74"/>
      <c r="LO201" s="279"/>
      <c r="LP201" s="76">
        <f t="shared" si="540"/>
        <v>0</v>
      </c>
      <c r="LQ201" s="77">
        <f t="shared" si="706"/>
        <v>0</v>
      </c>
      <c r="LR201" s="77">
        <f t="shared" si="541"/>
        <v>0</v>
      </c>
      <c r="LS201" s="77">
        <f t="shared" si="707"/>
        <v>0</v>
      </c>
      <c r="LT201" s="282">
        <f t="shared" si="708"/>
        <v>0</v>
      </c>
      <c r="LU201" s="73"/>
      <c r="LV201" s="74"/>
      <c r="LW201" s="279"/>
      <c r="LX201" s="76">
        <f t="shared" si="542"/>
        <v>0</v>
      </c>
      <c r="LY201" s="77">
        <f t="shared" si="709"/>
        <v>0</v>
      </c>
      <c r="LZ201" s="77">
        <f t="shared" si="543"/>
        <v>0</v>
      </c>
      <c r="MA201" s="77">
        <f t="shared" si="710"/>
        <v>0</v>
      </c>
      <c r="MB201" s="286">
        <f t="shared" si="711"/>
        <v>0</v>
      </c>
      <c r="MC201" s="73"/>
      <c r="MD201" s="74"/>
      <c r="ME201" s="279"/>
      <c r="MF201" s="76">
        <f t="shared" si="544"/>
        <v>0</v>
      </c>
      <c r="MG201" s="77">
        <f t="shared" si="712"/>
        <v>0</v>
      </c>
      <c r="MH201" s="77">
        <f t="shared" si="545"/>
        <v>0</v>
      </c>
      <c r="MI201" s="77">
        <f t="shared" si="713"/>
        <v>0</v>
      </c>
      <c r="MJ201" s="286">
        <f t="shared" si="714"/>
        <v>0</v>
      </c>
      <c r="MK201" s="73"/>
      <c r="ML201" s="74"/>
      <c r="MM201" s="279"/>
      <c r="MN201" s="287">
        <f t="shared" si="715"/>
        <v>1.0687319301987854</v>
      </c>
      <c r="MO201" s="288">
        <f t="shared" si="715"/>
        <v>0</v>
      </c>
      <c r="MP201" s="288">
        <f t="shared" si="715"/>
        <v>1.0860962167879782</v>
      </c>
      <c r="MQ201" s="289">
        <f t="shared" si="546"/>
        <v>0</v>
      </c>
      <c r="MR201" s="290">
        <f t="shared" si="716"/>
        <v>1.0010811990172024</v>
      </c>
      <c r="MS201" s="291"/>
      <c r="MT201" s="291">
        <f t="shared" si="547"/>
        <v>0.73365799444027924</v>
      </c>
      <c r="MU201" s="292"/>
      <c r="MV201" s="359">
        <f t="shared" si="548"/>
        <v>0</v>
      </c>
      <c r="MW201" s="360">
        <f t="shared" si="549"/>
        <v>0</v>
      </c>
      <c r="MX201" s="360">
        <f t="shared" si="550"/>
        <v>0.26742320457692309</v>
      </c>
      <c r="MY201" s="360">
        <f t="shared" si="551"/>
        <v>0</v>
      </c>
      <c r="MZ201" s="360">
        <f t="shared" si="552"/>
        <v>0</v>
      </c>
      <c r="NA201" s="360">
        <f t="shared" si="553"/>
        <v>0</v>
      </c>
      <c r="NB201" s="360">
        <f t="shared" si="554"/>
        <v>0.29635444742934536</v>
      </c>
      <c r="NC201" s="360">
        <f t="shared" si="555"/>
        <v>0</v>
      </c>
      <c r="ND201" s="360">
        <f t="shared" si="556"/>
        <v>0</v>
      </c>
      <c r="NE201" s="360">
        <f t="shared" si="557"/>
        <v>6.697406605966745E-2</v>
      </c>
      <c r="NF201" s="360">
        <f t="shared" si="558"/>
        <v>0</v>
      </c>
      <c r="NG201" s="360">
        <f t="shared" si="559"/>
        <v>0.37032948095126628</v>
      </c>
      <c r="NH201" s="360">
        <f t="shared" si="560"/>
        <v>0</v>
      </c>
      <c r="NI201" s="360">
        <f t="shared" si="561"/>
        <v>0</v>
      </c>
      <c r="NJ201" s="360">
        <f t="shared" si="562"/>
        <v>0</v>
      </c>
      <c r="NK201" s="361">
        <f t="shared" si="563"/>
        <v>0</v>
      </c>
      <c r="NL201" s="145">
        <f t="shared" si="717"/>
        <v>1.0010811990172024</v>
      </c>
      <c r="NM201" s="40"/>
      <c r="NN201" s="56">
        <f t="shared" si="718"/>
        <v>0.73365799444027924</v>
      </c>
      <c r="NO201" s="59"/>
      <c r="NP201" s="55">
        <f t="shared" si="564"/>
        <v>1.0687319301987854</v>
      </c>
      <c r="NQ201" s="40"/>
      <c r="NR201" s="56">
        <f t="shared" si="565"/>
        <v>1.0860962167879782</v>
      </c>
      <c r="NS201" s="60"/>
      <c r="NT201" s="41"/>
      <c r="NU201" s="86">
        <f t="shared" si="721"/>
        <v>0</v>
      </c>
      <c r="NV201" s="86">
        <f t="shared" si="721"/>
        <v>0</v>
      </c>
      <c r="NW201" s="86">
        <f t="shared" si="721"/>
        <v>0</v>
      </c>
      <c r="NX201" s="86">
        <f t="shared" si="719"/>
        <v>0</v>
      </c>
      <c r="NY201" s="87">
        <f t="shared" si="722"/>
        <v>0</v>
      </c>
      <c r="NZ201" s="87">
        <f t="shared" si="722"/>
        <v>0</v>
      </c>
      <c r="OA201" s="87">
        <f t="shared" si="722"/>
        <v>0</v>
      </c>
      <c r="OB201" s="87">
        <f t="shared" si="720"/>
        <v>0</v>
      </c>
      <c r="OC201" s="26"/>
    </row>
    <row r="202" spans="1:393" thickBot="1" x14ac:dyDescent="0.35">
      <c r="A202" s="136" t="s">
        <v>502</v>
      </c>
      <c r="B202" s="137" t="s">
        <v>503</v>
      </c>
      <c r="C202" s="133" t="s">
        <v>118</v>
      </c>
      <c r="D202" s="64">
        <f>VLOOKUP(B202,[1]УсіТ_1!$A$10:$G$556,6,FALSE)</f>
        <v>235.4</v>
      </c>
      <c r="E202" s="64">
        <f>VLOOKUP(B202,[1]УсіТ_1!$A$10:$G$556,7,FALSE)</f>
        <v>0</v>
      </c>
      <c r="F202" s="38"/>
      <c r="G202" s="38"/>
      <c r="H202" s="39"/>
      <c r="I202" s="256">
        <v>1.4444999999999999</v>
      </c>
      <c r="J202" s="62">
        <v>1.4444999999999999</v>
      </c>
      <c r="K202" s="257">
        <f t="shared" si="566"/>
        <v>0.82239999999999991</v>
      </c>
      <c r="L202" s="258">
        <f t="shared" si="567"/>
        <v>0.82239999999999991</v>
      </c>
      <c r="M202" s="63">
        <v>0</v>
      </c>
      <c r="N202" s="63">
        <v>0</v>
      </c>
      <c r="O202" s="63">
        <v>0.62209999999999999</v>
      </c>
      <c r="P202" s="63">
        <v>0</v>
      </c>
      <c r="Q202" s="63">
        <v>0</v>
      </c>
      <c r="R202" s="63">
        <v>0</v>
      </c>
      <c r="S202" s="63">
        <v>0.2631</v>
      </c>
      <c r="T202" s="63">
        <v>0</v>
      </c>
      <c r="U202" s="63">
        <v>0</v>
      </c>
      <c r="V202" s="63">
        <v>0.19320000000000001</v>
      </c>
      <c r="W202" s="63">
        <v>0</v>
      </c>
      <c r="X202" s="63">
        <v>0.36609999999999998</v>
      </c>
      <c r="Y202" s="63">
        <v>0</v>
      </c>
      <c r="Z202" s="63">
        <v>0</v>
      </c>
      <c r="AA202" s="63">
        <v>0</v>
      </c>
      <c r="AB202" s="259">
        <v>0</v>
      </c>
      <c r="AC202" s="144">
        <v>0</v>
      </c>
      <c r="AD202" s="70">
        <v>0</v>
      </c>
      <c r="AE202" s="70">
        <v>0</v>
      </c>
      <c r="AF202" s="68">
        <f t="shared" si="568"/>
        <v>0</v>
      </c>
      <c r="AG202" s="68">
        <f t="shared" si="569"/>
        <v>0</v>
      </c>
      <c r="AH202" s="71">
        <v>0</v>
      </c>
      <c r="AI202" s="71">
        <v>0</v>
      </c>
      <c r="AJ202" s="68">
        <f t="shared" si="570"/>
        <v>0</v>
      </c>
      <c r="AK202" s="68">
        <f t="shared" si="571"/>
        <v>0</v>
      </c>
      <c r="AL202" s="71">
        <v>0</v>
      </c>
      <c r="AM202" s="69">
        <f t="shared" si="572"/>
        <v>0</v>
      </c>
      <c r="AN202" s="260">
        <v>0</v>
      </c>
      <c r="AO202" s="71">
        <v>0</v>
      </c>
      <c r="AP202" s="71">
        <v>0</v>
      </c>
      <c r="AQ202" s="68">
        <f t="shared" si="573"/>
        <v>0</v>
      </c>
      <c r="AR202" s="68">
        <f t="shared" si="574"/>
        <v>0</v>
      </c>
      <c r="AS202" s="71">
        <v>0</v>
      </c>
      <c r="AT202" s="261">
        <f t="shared" si="485"/>
        <v>0</v>
      </c>
      <c r="AU202" s="71">
        <v>0</v>
      </c>
      <c r="AV202" s="68">
        <f t="shared" si="575"/>
        <v>0</v>
      </c>
      <c r="AW202" s="68">
        <f t="shared" si="576"/>
        <v>0</v>
      </c>
      <c r="AX202" s="71">
        <v>0</v>
      </c>
      <c r="AY202" s="69">
        <f t="shared" si="577"/>
        <v>0</v>
      </c>
      <c r="AZ202" s="260">
        <v>18</v>
      </c>
      <c r="BA202" s="260">
        <v>91.749000000000294</v>
      </c>
      <c r="BB202" s="260">
        <v>9.5681100000000292</v>
      </c>
      <c r="BC202" s="262">
        <f t="shared" si="578"/>
        <v>7.6544880000000237</v>
      </c>
      <c r="BD202" s="262">
        <f t="shared" si="486"/>
        <v>1.9136220000000055</v>
      </c>
      <c r="BE202" s="260">
        <v>3.5913179999999998</v>
      </c>
      <c r="BF202" s="262">
        <f t="shared" si="579"/>
        <v>2.8730544</v>
      </c>
      <c r="BG202" s="262">
        <f t="shared" si="487"/>
        <v>0.71826359999999978</v>
      </c>
      <c r="BH202" s="260">
        <v>11.312878954739332</v>
      </c>
      <c r="BI202" s="263">
        <f t="shared" si="580"/>
        <v>6.6243015234634353</v>
      </c>
      <c r="BJ202" s="68">
        <f t="shared" si="581"/>
        <v>0.15504300607470256</v>
      </c>
      <c r="BK202" s="260">
        <v>5.8105727479153666</v>
      </c>
      <c r="BL202" s="69">
        <f t="shared" si="582"/>
        <v>146.43825564318604</v>
      </c>
      <c r="BM202" s="260">
        <v>0</v>
      </c>
      <c r="BN202" s="260">
        <v>0</v>
      </c>
      <c r="BO202" s="260">
        <v>0</v>
      </c>
      <c r="BP202" s="68">
        <f t="shared" si="583"/>
        <v>0</v>
      </c>
      <c r="BQ202" s="68">
        <f t="shared" si="584"/>
        <v>0</v>
      </c>
      <c r="BR202" s="260">
        <v>0</v>
      </c>
      <c r="BS202" s="260">
        <v>0</v>
      </c>
      <c r="BT202" s="68">
        <f t="shared" si="585"/>
        <v>0</v>
      </c>
      <c r="BU202" s="68">
        <f t="shared" si="586"/>
        <v>0</v>
      </c>
      <c r="BV202" s="260">
        <v>0</v>
      </c>
      <c r="BW202" s="69">
        <f t="shared" si="587"/>
        <v>0</v>
      </c>
      <c r="BX202" s="260">
        <v>0</v>
      </c>
      <c r="BY202" s="260">
        <v>0</v>
      </c>
      <c r="BZ202" s="263">
        <f t="shared" si="588"/>
        <v>0</v>
      </c>
      <c r="CA202" s="263">
        <f t="shared" si="589"/>
        <v>0</v>
      </c>
      <c r="CB202" s="260">
        <v>0</v>
      </c>
      <c r="CC202" s="264">
        <f t="shared" si="590"/>
        <v>0</v>
      </c>
      <c r="CD202" s="260">
        <v>0</v>
      </c>
      <c r="CE202" s="260">
        <v>0</v>
      </c>
      <c r="CF202" s="263">
        <f t="shared" si="591"/>
        <v>0</v>
      </c>
      <c r="CG202" s="263">
        <f t="shared" si="592"/>
        <v>0</v>
      </c>
      <c r="CH202" s="260">
        <v>0</v>
      </c>
      <c r="CI202" s="69">
        <f t="shared" si="593"/>
        <v>0</v>
      </c>
      <c r="CJ202" s="260">
        <v>29.125849022200043</v>
      </c>
      <c r="CK202" s="260">
        <v>6.4076879640810738</v>
      </c>
      <c r="CL202" s="260">
        <v>2.7744387452549786</v>
      </c>
      <c r="CM202" s="260">
        <v>2.2822622199399136</v>
      </c>
      <c r="CN202" s="260">
        <v>6.0650500577964284</v>
      </c>
      <c r="CO202" s="265">
        <f t="shared" si="594"/>
        <v>0.42600911605962111</v>
      </c>
      <c r="CP202" s="266">
        <f t="shared" si="595"/>
        <v>1.9339139915290846</v>
      </c>
      <c r="CQ202" s="260">
        <v>4.7854490928339128</v>
      </c>
      <c r="CR202" s="265">
        <f t="shared" si="596"/>
        <v>6.5584579817288782E-2</v>
      </c>
      <c r="CS202" s="265">
        <f t="shared" si="597"/>
        <v>2.8021388581052693</v>
      </c>
      <c r="CT202" s="260">
        <v>2.4579237627617445</v>
      </c>
      <c r="CU202" s="267">
        <f t="shared" si="488"/>
        <v>61.939678373913814</v>
      </c>
      <c r="CV202" s="260">
        <v>0</v>
      </c>
      <c r="CW202" s="260">
        <v>0</v>
      </c>
      <c r="CX202" s="68">
        <f t="shared" si="598"/>
        <v>0</v>
      </c>
      <c r="CY202" s="68">
        <f t="shared" si="599"/>
        <v>0</v>
      </c>
      <c r="CZ202" s="260">
        <v>0</v>
      </c>
      <c r="DA202" s="69">
        <f t="shared" si="600"/>
        <v>0</v>
      </c>
      <c r="DB202" s="260">
        <v>0</v>
      </c>
      <c r="DC202" s="260">
        <v>0</v>
      </c>
      <c r="DD202" s="68">
        <f t="shared" si="601"/>
        <v>0</v>
      </c>
      <c r="DE202" s="68">
        <f t="shared" si="602"/>
        <v>0</v>
      </c>
      <c r="DF202" s="260">
        <v>0</v>
      </c>
      <c r="DG202" s="69">
        <f t="shared" si="603"/>
        <v>0</v>
      </c>
      <c r="DH202" s="260">
        <v>16.593502103952002</v>
      </c>
      <c r="DI202" s="260">
        <v>3.6505704628694402</v>
      </c>
      <c r="DJ202" s="260">
        <v>0.26396791474999987</v>
      </c>
      <c r="DK202" s="260">
        <v>12.080069531677056</v>
      </c>
      <c r="DL202" s="68">
        <f t="shared" si="604"/>
        <v>0.84850408390499643</v>
      </c>
      <c r="DM202" s="68">
        <f t="shared" si="605"/>
        <v>3.8518751310096091</v>
      </c>
      <c r="DN202" s="260">
        <v>3.51336353483542</v>
      </c>
      <c r="DO202" s="68">
        <f t="shared" si="606"/>
        <v>4.815064724491943E-2</v>
      </c>
      <c r="DP202" s="68">
        <f t="shared" si="607"/>
        <v>2.0572640712770194</v>
      </c>
      <c r="DQ202" s="260">
        <v>1.8045494899160299</v>
      </c>
      <c r="DR202" s="264">
        <f t="shared" si="608"/>
        <v>45.48722764559993</v>
      </c>
      <c r="DS202" s="260">
        <v>0</v>
      </c>
      <c r="DT202" s="260">
        <v>0</v>
      </c>
      <c r="DU202" s="260">
        <v>0</v>
      </c>
      <c r="DV202" s="68">
        <f t="shared" si="609"/>
        <v>0</v>
      </c>
      <c r="DW202" s="68">
        <f t="shared" si="610"/>
        <v>0</v>
      </c>
      <c r="DX202" s="260">
        <v>0</v>
      </c>
      <c r="DY202" s="260">
        <v>0</v>
      </c>
      <c r="DZ202" s="260">
        <v>0</v>
      </c>
      <c r="EA202" s="260">
        <v>0</v>
      </c>
      <c r="EB202" s="68">
        <f t="shared" si="611"/>
        <v>0</v>
      </c>
      <c r="EC202" s="68">
        <f t="shared" si="612"/>
        <v>0</v>
      </c>
      <c r="ED202" s="267">
        <v>0</v>
      </c>
      <c r="EE202" s="69">
        <f t="shared" si="613"/>
        <v>0</v>
      </c>
      <c r="EF202" s="260">
        <v>13.790699999999999</v>
      </c>
      <c r="EG202" s="260">
        <v>3.033954</v>
      </c>
      <c r="EH202" s="260">
        <v>34.87833808384157</v>
      </c>
      <c r="EI202" s="260">
        <v>10.040536490629197</v>
      </c>
      <c r="EJ202" s="268">
        <f t="shared" si="614"/>
        <v>0.70524728310179474</v>
      </c>
      <c r="EK202" s="266">
        <f t="shared" si="615"/>
        <v>3.2015455464750069</v>
      </c>
      <c r="EL202" s="260">
        <v>6.6587866178806978</v>
      </c>
      <c r="EM202" s="268">
        <f t="shared" si="616"/>
        <v>9.1258670598054967E-2</v>
      </c>
      <c r="EN202" s="268">
        <f t="shared" si="617"/>
        <v>3.8990791392465143</v>
      </c>
      <c r="EO202" s="269">
        <f t="shared" si="618"/>
        <v>68.402315192351452</v>
      </c>
      <c r="EP202" s="69">
        <f t="shared" si="619"/>
        <v>86.18691714236283</v>
      </c>
      <c r="EQ202" s="260">
        <v>0</v>
      </c>
      <c r="ER202" s="260">
        <v>0</v>
      </c>
      <c r="ES202" s="260">
        <v>0</v>
      </c>
      <c r="ET202" s="68">
        <f t="shared" si="620"/>
        <v>0</v>
      </c>
      <c r="EU202" s="68">
        <f t="shared" si="621"/>
        <v>0</v>
      </c>
      <c r="EV202" s="260">
        <v>0</v>
      </c>
      <c r="EW202" s="260">
        <v>0</v>
      </c>
      <c r="EX202" s="68">
        <f t="shared" si="622"/>
        <v>0</v>
      </c>
      <c r="EY202" s="68">
        <f t="shared" si="623"/>
        <v>0</v>
      </c>
      <c r="EZ202" s="260">
        <v>0</v>
      </c>
      <c r="FA202" s="69">
        <f t="shared" si="624"/>
        <v>0</v>
      </c>
      <c r="FB202" s="260">
        <v>0</v>
      </c>
      <c r="FC202" s="260">
        <v>0</v>
      </c>
      <c r="FD202" s="68">
        <f t="shared" si="625"/>
        <v>0</v>
      </c>
      <c r="FE202" s="68">
        <f t="shared" si="626"/>
        <v>0</v>
      </c>
      <c r="FF202" s="260">
        <v>0</v>
      </c>
      <c r="FG202" s="69">
        <f t="shared" si="627"/>
        <v>0</v>
      </c>
      <c r="FH202" s="260">
        <v>0</v>
      </c>
      <c r="FI202" s="260">
        <v>0</v>
      </c>
      <c r="FJ202" s="68">
        <f t="shared" si="628"/>
        <v>0</v>
      </c>
      <c r="FK202" s="68">
        <f t="shared" si="629"/>
        <v>0</v>
      </c>
      <c r="FL202" s="260">
        <v>0</v>
      </c>
      <c r="FM202" s="69">
        <f t="shared" si="630"/>
        <v>0</v>
      </c>
      <c r="FN202" s="260">
        <v>0</v>
      </c>
      <c r="FO202" s="260">
        <v>0</v>
      </c>
      <c r="FP202" s="68">
        <f t="shared" si="631"/>
        <v>0</v>
      </c>
      <c r="FQ202" s="68">
        <f t="shared" si="632"/>
        <v>0</v>
      </c>
      <c r="FR202" s="260">
        <v>0</v>
      </c>
      <c r="FS202" s="264">
        <f t="shared" si="633"/>
        <v>0</v>
      </c>
      <c r="FT202" s="270">
        <f t="shared" si="489"/>
        <v>340.05207880506259</v>
      </c>
      <c r="FU202" s="271">
        <f t="shared" si="490"/>
        <v>72.60226355310256</v>
      </c>
      <c r="FV202" s="272">
        <f t="shared" si="634"/>
        <v>38.266368123906638</v>
      </c>
      <c r="FW202" s="272">
        <f t="shared" si="491"/>
        <v>12.809804619939936</v>
      </c>
      <c r="FX202" s="272">
        <f t="shared" si="492"/>
        <v>91.749000000000294</v>
      </c>
      <c r="FY202" s="272">
        <f t="shared" si="493"/>
        <v>0</v>
      </c>
      <c r="FZ202" s="272">
        <f t="shared" si="494"/>
        <v>0</v>
      </c>
      <c r="GA202" s="272">
        <f t="shared" si="495"/>
        <v>0</v>
      </c>
      <c r="GB202" s="272">
        <f t="shared" si="496"/>
        <v>0</v>
      </c>
      <c r="GC202" s="272">
        <f t="shared" si="497"/>
        <v>0</v>
      </c>
      <c r="GD202" s="272">
        <f t="shared" si="498"/>
        <v>0</v>
      </c>
      <c r="GE202" s="272">
        <f t="shared" si="499"/>
        <v>28.185656080102682</v>
      </c>
      <c r="GF202" s="273">
        <f t="shared" si="500"/>
        <v>10.964548296196714</v>
      </c>
      <c r="GG202" s="273">
        <f t="shared" si="501"/>
        <v>1.9797604830664124</v>
      </c>
      <c r="GH202" s="272">
        <f t="shared" si="635"/>
        <v>26.270478200289364</v>
      </c>
      <c r="GI202" s="274">
        <f t="shared" si="636"/>
        <v>18.76699598235253</v>
      </c>
      <c r="GJ202" s="275">
        <f t="shared" si="502"/>
        <v>0.36003690373496572</v>
      </c>
      <c r="GK202" s="271">
        <f t="shared" si="637"/>
        <v>269.88357057734152</v>
      </c>
      <c r="GL202" s="276">
        <f t="shared" si="638"/>
        <v>340.05329892745033</v>
      </c>
      <c r="GM202" s="272">
        <f t="shared" si="639"/>
        <v>102.3338078316518</v>
      </c>
      <c r="GN202" s="272">
        <f t="shared" si="640"/>
        <v>15.149602006741313</v>
      </c>
      <c r="GO202" s="277">
        <f t="shared" si="641"/>
        <v>0.37917761208189449</v>
      </c>
      <c r="GP202" s="278">
        <f t="shared" si="642"/>
        <v>5.6133843102538307E-2</v>
      </c>
      <c r="GQ202" s="279">
        <f t="shared" si="643"/>
        <v>1.0610198211556952</v>
      </c>
      <c r="GR202" s="280">
        <f t="shared" si="644"/>
        <v>269.88357057734152</v>
      </c>
      <c r="GS202" s="272">
        <f t="shared" si="645"/>
        <v>102.3338078316518</v>
      </c>
      <c r="GT202" s="272">
        <f t="shared" si="503"/>
        <v>15.149602006741313</v>
      </c>
      <c r="GU202" s="73">
        <f t="shared" si="646"/>
        <v>0.37917761208189449</v>
      </c>
      <c r="GV202" s="74">
        <f t="shared" si="647"/>
        <v>5.6133843102538307E-2</v>
      </c>
      <c r="GW202" s="279">
        <f t="shared" si="648"/>
        <v>1.0610198211556952</v>
      </c>
      <c r="GX202" s="280">
        <f t="shared" si="649"/>
        <v>153.66273276528909</v>
      </c>
      <c r="GY202" s="272">
        <f t="shared" si="504"/>
        <v>94.252159973026409</v>
      </c>
      <c r="GZ202" s="272">
        <f t="shared" si="505"/>
        <v>4.4670166006665868</v>
      </c>
      <c r="HA202" s="73">
        <f t="shared" si="650"/>
        <v>0.61337032263373259</v>
      </c>
      <c r="HB202" s="74">
        <f t="shared" si="651"/>
        <v>2.9070266552461328E-2</v>
      </c>
      <c r="HC202" s="279">
        <f t="shared" si="652"/>
        <v>1.0891513154890025</v>
      </c>
      <c r="HD202" s="280">
        <f t="shared" si="653"/>
        <v>153.66273276528909</v>
      </c>
      <c r="HE202" s="272">
        <f t="shared" si="506"/>
        <v>94.252159973026409</v>
      </c>
      <c r="HF202" s="272">
        <f t="shared" si="507"/>
        <v>4.4670166006665868</v>
      </c>
      <c r="HG202" s="73">
        <f t="shared" si="654"/>
        <v>0.61337032263373259</v>
      </c>
      <c r="HH202" s="74">
        <f t="shared" si="655"/>
        <v>2.9070266552461328E-2</v>
      </c>
      <c r="HI202" s="281">
        <f t="shared" si="656"/>
        <v>1.0891513154890025</v>
      </c>
      <c r="HJ202" s="72">
        <f t="shared" si="508"/>
        <v>1.5326431316594016</v>
      </c>
      <c r="HK202" s="73">
        <f t="shared" si="657"/>
        <v>1.5326431316594016</v>
      </c>
      <c r="HL202" s="73">
        <f t="shared" si="509"/>
        <v>0.89571804185815551</v>
      </c>
      <c r="HM202" s="74">
        <f t="shared" si="658"/>
        <v>0.89571804185815551</v>
      </c>
      <c r="HN202" s="75"/>
      <c r="HO202" s="75"/>
      <c r="HP202" s="76">
        <f t="shared" si="659"/>
        <v>0</v>
      </c>
      <c r="HQ202" s="77">
        <f t="shared" si="660"/>
        <v>0</v>
      </c>
      <c r="HR202" s="77">
        <f t="shared" si="661"/>
        <v>0</v>
      </c>
      <c r="HS202" s="77">
        <f t="shared" si="662"/>
        <v>0</v>
      </c>
      <c r="HT202" s="282">
        <f t="shared" si="663"/>
        <v>0</v>
      </c>
      <c r="HU202" s="73"/>
      <c r="HV202" s="74"/>
      <c r="HW202" s="279"/>
      <c r="HX202" s="76">
        <f t="shared" si="664"/>
        <v>0</v>
      </c>
      <c r="HY202" s="77">
        <f t="shared" si="665"/>
        <v>0</v>
      </c>
      <c r="HZ202" s="77">
        <f t="shared" si="510"/>
        <v>0</v>
      </c>
      <c r="IA202" s="77">
        <f t="shared" si="666"/>
        <v>0</v>
      </c>
      <c r="IB202" s="282">
        <f t="shared" si="667"/>
        <v>0</v>
      </c>
      <c r="IC202" s="73"/>
      <c r="ID202" s="74"/>
      <c r="IE202" s="279"/>
      <c r="IF202" s="76">
        <f t="shared" si="511"/>
        <v>8.0816478586253915</v>
      </c>
      <c r="IG202" s="77">
        <f t="shared" si="668"/>
        <v>9.1969960795942818</v>
      </c>
      <c r="IH202" s="77">
        <f t="shared" si="512"/>
        <v>10.682585406074725</v>
      </c>
      <c r="II202" s="77">
        <f t="shared" si="669"/>
        <v>12.336249626935093</v>
      </c>
      <c r="IJ202" s="282">
        <f t="shared" si="670"/>
        <v>116.22083781205241</v>
      </c>
      <c r="IK202" s="73">
        <f t="shared" si="671"/>
        <v>6.9536995350994654E-2</v>
      </c>
      <c r="IL202" s="74">
        <f t="shared" si="672"/>
        <v>9.1916265681634191E-2</v>
      </c>
      <c r="IM202" s="279">
        <f t="shared" si="673"/>
        <v>1.0238254386559078</v>
      </c>
      <c r="IN202" s="76">
        <f t="shared" si="513"/>
        <v>0</v>
      </c>
      <c r="IO202" s="77">
        <f t="shared" si="674"/>
        <v>0</v>
      </c>
      <c r="IP202" s="77">
        <f t="shared" si="514"/>
        <v>0</v>
      </c>
      <c r="IQ202" s="77">
        <f t="shared" si="675"/>
        <v>0</v>
      </c>
      <c r="IR202" s="282">
        <f t="shared" si="676"/>
        <v>0</v>
      </c>
      <c r="IS202" s="283"/>
      <c r="IT202" s="284"/>
      <c r="IU202" s="285"/>
      <c r="IV202" s="76">
        <f t="shared" si="515"/>
        <v>0</v>
      </c>
      <c r="IW202" s="77">
        <f t="shared" si="677"/>
        <v>0</v>
      </c>
      <c r="IX202" s="77">
        <f t="shared" si="678"/>
        <v>0</v>
      </c>
      <c r="IY202" s="77">
        <f t="shared" si="679"/>
        <v>0</v>
      </c>
      <c r="IZ202" s="282">
        <f t="shared" si="680"/>
        <v>0</v>
      </c>
      <c r="JA202" s="283"/>
      <c r="JB202" s="284"/>
      <c r="JC202" s="285"/>
      <c r="JD202" s="76">
        <f t="shared" si="516"/>
        <v>0</v>
      </c>
      <c r="JE202" s="77">
        <f t="shared" si="681"/>
        <v>0</v>
      </c>
      <c r="JF202" s="77">
        <f t="shared" si="517"/>
        <v>0</v>
      </c>
      <c r="JG202" s="77">
        <f t="shared" si="682"/>
        <v>0</v>
      </c>
      <c r="JH202" s="282">
        <f t="shared" si="683"/>
        <v>0</v>
      </c>
      <c r="JI202" s="283"/>
      <c r="JJ202" s="284"/>
      <c r="JK202" s="285"/>
      <c r="JL202" s="76">
        <f t="shared" si="518"/>
        <v>41.311521462835032</v>
      </c>
      <c r="JM202" s="77">
        <f t="shared" si="684"/>
        <v>47.012924539920895</v>
      </c>
      <c r="JN202" s="77">
        <f t="shared" si="519"/>
        <v>2.7738559158168234</v>
      </c>
      <c r="JO202" s="77">
        <f t="shared" si="685"/>
        <v>3.2032488115852678</v>
      </c>
      <c r="JP202" s="282">
        <f t="shared" si="686"/>
        <v>49.158474899931598</v>
      </c>
      <c r="JQ202" s="73">
        <f t="shared" si="520"/>
        <v>0.84037435146086104</v>
      </c>
      <c r="JR202" s="74">
        <f t="shared" si="521"/>
        <v>5.6426809852489608E-2</v>
      </c>
      <c r="JS202" s="279">
        <f t="shared" si="687"/>
        <v>1.1247149344102789</v>
      </c>
      <c r="JT202" s="76">
        <f t="shared" si="522"/>
        <v>0</v>
      </c>
      <c r="JU202" s="77">
        <f t="shared" si="688"/>
        <v>0</v>
      </c>
      <c r="JV202" s="77">
        <f t="shared" si="523"/>
        <v>0</v>
      </c>
      <c r="JW202" s="77">
        <f t="shared" si="689"/>
        <v>0</v>
      </c>
      <c r="JX202" s="282">
        <f t="shared" si="690"/>
        <v>0</v>
      </c>
      <c r="JY202" s="73"/>
      <c r="JZ202" s="74"/>
      <c r="KA202" s="279"/>
      <c r="KB202" s="76">
        <f t="shared" si="524"/>
        <v>0</v>
      </c>
      <c r="KC202" s="77">
        <f t="shared" si="691"/>
        <v>0</v>
      </c>
      <c r="KD202" s="77">
        <f t="shared" si="525"/>
        <v>0</v>
      </c>
      <c r="KE202" s="77">
        <f t="shared" si="692"/>
        <v>0</v>
      </c>
      <c r="KF202" s="282">
        <f t="shared" si="693"/>
        <v>0</v>
      </c>
      <c r="KG202" s="73"/>
      <c r="KH202" s="74"/>
      <c r="KI202" s="279"/>
      <c r="KJ202" s="76">
        <f t="shared" si="526"/>
        <v>27.453222393611124</v>
      </c>
      <c r="KK202" s="77">
        <f t="shared" si="694"/>
        <v>31.242041616153394</v>
      </c>
      <c r="KL202" s="77">
        <f t="shared" si="527"/>
        <v>0.8966547311499159</v>
      </c>
      <c r="KM202" s="77">
        <f t="shared" si="695"/>
        <v>1.0354568835319229</v>
      </c>
      <c r="KN202" s="282">
        <f t="shared" si="696"/>
        <v>36.100974321904708</v>
      </c>
      <c r="KO202" s="73">
        <f t="shared" si="528"/>
        <v>0.76045655025309233</v>
      </c>
      <c r="KP202" s="74">
        <f t="shared" si="529"/>
        <v>2.4837410845331663E-2</v>
      </c>
      <c r="KQ202" s="279">
        <f t="shared" si="530"/>
        <v>1.1087954396992865</v>
      </c>
      <c r="KR202" s="76">
        <f t="shared" si="531"/>
        <v>0</v>
      </c>
      <c r="KS202" s="77">
        <f t="shared" si="697"/>
        <v>0</v>
      </c>
      <c r="KT202" s="77">
        <f t="shared" si="532"/>
        <v>0</v>
      </c>
      <c r="KU202" s="77">
        <f t="shared" si="698"/>
        <v>0</v>
      </c>
      <c r="KV202" s="282">
        <f t="shared" si="699"/>
        <v>0</v>
      </c>
      <c r="KW202" s="73"/>
      <c r="KX202" s="74"/>
      <c r="KY202" s="279"/>
      <c r="KZ202" s="76">
        <f t="shared" si="533"/>
        <v>25.487416116580253</v>
      </c>
      <c r="LA202" s="77">
        <f t="shared" si="700"/>
        <v>29.004934414829492</v>
      </c>
      <c r="LB202" s="77">
        <f t="shared" si="534"/>
        <v>0.79650595369984967</v>
      </c>
      <c r="LC202" s="77">
        <f t="shared" si="701"/>
        <v>0.91980507533258649</v>
      </c>
      <c r="LD202" s="286">
        <f t="shared" si="702"/>
        <v>68.402315192351452</v>
      </c>
      <c r="LE202" s="73">
        <f t="shared" si="535"/>
        <v>0.37261043058130555</v>
      </c>
      <c r="LF202" s="74">
        <f t="shared" si="536"/>
        <v>1.1644429745689553E-2</v>
      </c>
      <c r="LG202" s="279">
        <f t="shared" si="537"/>
        <v>1.0532265232491587</v>
      </c>
      <c r="LH202" s="76">
        <f t="shared" si="538"/>
        <v>0</v>
      </c>
      <c r="LI202" s="77">
        <f t="shared" si="703"/>
        <v>0</v>
      </c>
      <c r="LJ202" s="77">
        <f t="shared" si="539"/>
        <v>0</v>
      </c>
      <c r="LK202" s="77">
        <f t="shared" si="704"/>
        <v>0</v>
      </c>
      <c r="LL202" s="282">
        <f t="shared" si="705"/>
        <v>0</v>
      </c>
      <c r="LM202" s="73"/>
      <c r="LN202" s="74"/>
      <c r="LO202" s="279"/>
      <c r="LP202" s="76">
        <f t="shared" si="540"/>
        <v>0</v>
      </c>
      <c r="LQ202" s="77">
        <f t="shared" si="706"/>
        <v>0</v>
      </c>
      <c r="LR202" s="77">
        <f t="shared" si="541"/>
        <v>0</v>
      </c>
      <c r="LS202" s="77">
        <f t="shared" si="707"/>
        <v>0</v>
      </c>
      <c r="LT202" s="282">
        <f t="shared" si="708"/>
        <v>0</v>
      </c>
      <c r="LU202" s="73"/>
      <c r="LV202" s="74"/>
      <c r="LW202" s="279"/>
      <c r="LX202" s="76">
        <f t="shared" si="542"/>
        <v>0</v>
      </c>
      <c r="LY202" s="77">
        <f t="shared" si="709"/>
        <v>0</v>
      </c>
      <c r="LZ202" s="77">
        <f t="shared" si="543"/>
        <v>0</v>
      </c>
      <c r="MA202" s="77">
        <f t="shared" si="710"/>
        <v>0</v>
      </c>
      <c r="MB202" s="286">
        <f t="shared" si="711"/>
        <v>0</v>
      </c>
      <c r="MC202" s="73"/>
      <c r="MD202" s="74"/>
      <c r="ME202" s="279"/>
      <c r="MF202" s="76">
        <f t="shared" si="544"/>
        <v>0</v>
      </c>
      <c r="MG202" s="77">
        <f t="shared" si="712"/>
        <v>0</v>
      </c>
      <c r="MH202" s="77">
        <f t="shared" si="545"/>
        <v>0</v>
      </c>
      <c r="MI202" s="77">
        <f t="shared" si="713"/>
        <v>0</v>
      </c>
      <c r="MJ202" s="286">
        <f t="shared" si="714"/>
        <v>0</v>
      </c>
      <c r="MK202" s="73"/>
      <c r="ML202" s="74"/>
      <c r="MM202" s="279"/>
      <c r="MN202" s="287">
        <f t="shared" si="715"/>
        <v>1.0610175242247171</v>
      </c>
      <c r="MO202" s="288">
        <f t="shared" si="715"/>
        <v>0</v>
      </c>
      <c r="MP202" s="288">
        <f t="shared" si="715"/>
        <v>1.0891512747504422</v>
      </c>
      <c r="MQ202" s="289">
        <f t="shared" si="546"/>
        <v>0</v>
      </c>
      <c r="MR202" s="290">
        <f t="shared" si="716"/>
        <v>1.5326398137426038</v>
      </c>
      <c r="MS202" s="291"/>
      <c r="MT202" s="291">
        <f t="shared" si="547"/>
        <v>0.89571800835476356</v>
      </c>
      <c r="MU202" s="292"/>
      <c r="MV202" s="359">
        <f t="shared" si="548"/>
        <v>0</v>
      </c>
      <c r="MW202" s="360">
        <f t="shared" si="549"/>
        <v>0</v>
      </c>
      <c r="MX202" s="360">
        <f t="shared" si="550"/>
        <v>0.63692180538784027</v>
      </c>
      <c r="MY202" s="360">
        <f t="shared" si="551"/>
        <v>0</v>
      </c>
      <c r="MZ202" s="360">
        <f t="shared" si="552"/>
        <v>0</v>
      </c>
      <c r="NA202" s="360">
        <f t="shared" si="553"/>
        <v>0</v>
      </c>
      <c r="NB202" s="360">
        <f t="shared" si="554"/>
        <v>0.2959124992433444</v>
      </c>
      <c r="NC202" s="360">
        <f t="shared" si="555"/>
        <v>0</v>
      </c>
      <c r="ND202" s="360">
        <f t="shared" si="556"/>
        <v>0</v>
      </c>
      <c r="NE202" s="360">
        <f t="shared" si="557"/>
        <v>0.21421927894990217</v>
      </c>
      <c r="NF202" s="360">
        <f t="shared" si="558"/>
        <v>0</v>
      </c>
      <c r="NG202" s="360">
        <f t="shared" si="559"/>
        <v>0.38558623016151694</v>
      </c>
      <c r="NH202" s="360">
        <f t="shared" si="560"/>
        <v>0</v>
      </c>
      <c r="NI202" s="360">
        <f t="shared" si="561"/>
        <v>0</v>
      </c>
      <c r="NJ202" s="360">
        <f t="shared" si="562"/>
        <v>0</v>
      </c>
      <c r="NK202" s="361">
        <f t="shared" si="563"/>
        <v>0</v>
      </c>
      <c r="NL202" s="145">
        <f t="shared" si="717"/>
        <v>1.5326398137426038</v>
      </c>
      <c r="NM202" s="40"/>
      <c r="NN202" s="56">
        <f t="shared" si="718"/>
        <v>0.89571800835476356</v>
      </c>
      <c r="NO202" s="59"/>
      <c r="NP202" s="55">
        <f t="shared" si="564"/>
        <v>1.0610175242247171</v>
      </c>
      <c r="NQ202" s="40"/>
      <c r="NR202" s="56">
        <f t="shared" si="565"/>
        <v>1.0891512747504422</v>
      </c>
      <c r="NS202" s="60"/>
      <c r="NT202" s="25"/>
      <c r="NU202" s="86">
        <f t="shared" si="721"/>
        <v>0</v>
      </c>
      <c r="NV202" s="86">
        <f t="shared" si="721"/>
        <v>0</v>
      </c>
      <c r="NW202" s="86">
        <f t="shared" si="721"/>
        <v>0</v>
      </c>
      <c r="NX202" s="86">
        <f t="shared" si="719"/>
        <v>0</v>
      </c>
      <c r="NY202" s="87">
        <f t="shared" si="722"/>
        <v>0</v>
      </c>
      <c r="NZ202" s="87">
        <f t="shared" si="722"/>
        <v>0</v>
      </c>
      <c r="OA202" s="87">
        <f t="shared" si="722"/>
        <v>0</v>
      </c>
      <c r="OB202" s="87">
        <f t="shared" si="720"/>
        <v>0</v>
      </c>
      <c r="OC202" s="26"/>
    </row>
    <row r="203" spans="1:393" thickBot="1" x14ac:dyDescent="0.35">
      <c r="A203" s="136" t="s">
        <v>504</v>
      </c>
      <c r="B203" s="137" t="s">
        <v>505</v>
      </c>
      <c r="C203" s="133" t="s">
        <v>118</v>
      </c>
      <c r="D203" s="64">
        <f>VLOOKUP(B203,[1]УсіТ_1!$A$10:$G$556,6,FALSE)</f>
        <v>33.6</v>
      </c>
      <c r="E203" s="64">
        <f>VLOOKUP(B203,[1]УсіТ_1!$A$10:$G$556,7,FALSE)</f>
        <v>33.6</v>
      </c>
      <c r="F203" s="38"/>
      <c r="G203" s="38"/>
      <c r="H203" s="39"/>
      <c r="I203" s="256">
        <v>1.3991</v>
      </c>
      <c r="J203" s="62">
        <v>1.3991</v>
      </c>
      <c r="K203" s="257">
        <f t="shared" si="566"/>
        <v>1.3991</v>
      </c>
      <c r="L203" s="258">
        <f t="shared" si="567"/>
        <v>1.3991</v>
      </c>
      <c r="M203" s="63">
        <v>0</v>
      </c>
      <c r="N203" s="63">
        <v>0</v>
      </c>
      <c r="O203" s="63">
        <v>0</v>
      </c>
      <c r="P203" s="63">
        <v>0</v>
      </c>
      <c r="Q203" s="63">
        <v>0</v>
      </c>
      <c r="R203" s="63">
        <v>0</v>
      </c>
      <c r="S203" s="63">
        <v>0.29420000000000002</v>
      </c>
      <c r="T203" s="63">
        <v>0</v>
      </c>
      <c r="U203" s="63">
        <v>0</v>
      </c>
      <c r="V203" s="63">
        <v>0.69220000000000004</v>
      </c>
      <c r="W203" s="63">
        <v>0</v>
      </c>
      <c r="X203" s="63">
        <v>0.41270000000000001</v>
      </c>
      <c r="Y203" s="63">
        <v>0</v>
      </c>
      <c r="Z203" s="63">
        <v>0</v>
      </c>
      <c r="AA203" s="63">
        <v>0</v>
      </c>
      <c r="AB203" s="259">
        <v>0</v>
      </c>
      <c r="AC203" s="144">
        <v>0</v>
      </c>
      <c r="AD203" s="70">
        <v>0</v>
      </c>
      <c r="AE203" s="70">
        <v>0</v>
      </c>
      <c r="AF203" s="68">
        <f t="shared" si="568"/>
        <v>0</v>
      </c>
      <c r="AG203" s="68">
        <f t="shared" si="569"/>
        <v>0</v>
      </c>
      <c r="AH203" s="71">
        <v>0</v>
      </c>
      <c r="AI203" s="71">
        <v>0</v>
      </c>
      <c r="AJ203" s="68">
        <f t="shared" si="570"/>
        <v>0</v>
      </c>
      <c r="AK203" s="68">
        <f t="shared" si="571"/>
        <v>0</v>
      </c>
      <c r="AL203" s="71">
        <v>0</v>
      </c>
      <c r="AM203" s="69">
        <f t="shared" si="572"/>
        <v>0</v>
      </c>
      <c r="AN203" s="260">
        <v>0</v>
      </c>
      <c r="AO203" s="71">
        <v>0</v>
      </c>
      <c r="AP203" s="71">
        <v>0</v>
      </c>
      <c r="AQ203" s="68">
        <f t="shared" si="573"/>
        <v>0</v>
      </c>
      <c r="AR203" s="68">
        <f t="shared" si="574"/>
        <v>0</v>
      </c>
      <c r="AS203" s="71">
        <v>0</v>
      </c>
      <c r="AT203" s="261">
        <f t="shared" si="485"/>
        <v>0</v>
      </c>
      <c r="AU203" s="71">
        <v>0</v>
      </c>
      <c r="AV203" s="68">
        <f t="shared" si="575"/>
        <v>0</v>
      </c>
      <c r="AW203" s="68">
        <f t="shared" si="576"/>
        <v>0</v>
      </c>
      <c r="AX203" s="71">
        <v>0</v>
      </c>
      <c r="AY203" s="69">
        <f t="shared" si="577"/>
        <v>0</v>
      </c>
      <c r="AZ203" s="260">
        <v>0</v>
      </c>
      <c r="BA203" s="260">
        <v>0</v>
      </c>
      <c r="BB203" s="260">
        <v>0</v>
      </c>
      <c r="BC203" s="262">
        <f t="shared" si="578"/>
        <v>0</v>
      </c>
      <c r="BD203" s="262">
        <f t="shared" si="486"/>
        <v>0</v>
      </c>
      <c r="BE203" s="260">
        <v>0</v>
      </c>
      <c r="BF203" s="262">
        <f t="shared" si="579"/>
        <v>0</v>
      </c>
      <c r="BG203" s="262">
        <f t="shared" si="487"/>
        <v>0</v>
      </c>
      <c r="BH203" s="260">
        <v>0</v>
      </c>
      <c r="BI203" s="263">
        <f t="shared" si="580"/>
        <v>0</v>
      </c>
      <c r="BJ203" s="68">
        <f t="shared" si="581"/>
        <v>0</v>
      </c>
      <c r="BK203" s="260">
        <v>0</v>
      </c>
      <c r="BL203" s="69">
        <f t="shared" si="582"/>
        <v>0</v>
      </c>
      <c r="BM203" s="260">
        <v>0</v>
      </c>
      <c r="BN203" s="260">
        <v>0</v>
      </c>
      <c r="BO203" s="260">
        <v>0</v>
      </c>
      <c r="BP203" s="68">
        <f t="shared" si="583"/>
        <v>0</v>
      </c>
      <c r="BQ203" s="68">
        <f t="shared" si="584"/>
        <v>0</v>
      </c>
      <c r="BR203" s="260">
        <v>0</v>
      </c>
      <c r="BS203" s="260">
        <v>0</v>
      </c>
      <c r="BT203" s="68">
        <f t="shared" si="585"/>
        <v>0</v>
      </c>
      <c r="BU203" s="68">
        <f t="shared" si="586"/>
        <v>0</v>
      </c>
      <c r="BV203" s="260">
        <v>0</v>
      </c>
      <c r="BW203" s="69">
        <f t="shared" si="587"/>
        <v>0</v>
      </c>
      <c r="BX203" s="260">
        <v>0</v>
      </c>
      <c r="BY203" s="260">
        <v>0</v>
      </c>
      <c r="BZ203" s="263">
        <f t="shared" si="588"/>
        <v>0</v>
      </c>
      <c r="CA203" s="263">
        <f t="shared" si="589"/>
        <v>0</v>
      </c>
      <c r="CB203" s="260">
        <v>0</v>
      </c>
      <c r="CC203" s="264">
        <f t="shared" si="590"/>
        <v>0</v>
      </c>
      <c r="CD203" s="260">
        <v>0</v>
      </c>
      <c r="CE203" s="260">
        <v>0</v>
      </c>
      <c r="CF203" s="263">
        <f t="shared" si="591"/>
        <v>0</v>
      </c>
      <c r="CG203" s="263">
        <f t="shared" si="592"/>
        <v>0</v>
      </c>
      <c r="CH203" s="260">
        <v>0</v>
      </c>
      <c r="CI203" s="69">
        <f t="shared" si="593"/>
        <v>0</v>
      </c>
      <c r="CJ203" s="260">
        <v>4.5259240745366238</v>
      </c>
      <c r="CK203" s="260">
        <v>0.99570346471165705</v>
      </c>
      <c r="CL203" s="260">
        <v>0.42669475049073463</v>
      </c>
      <c r="CM203" s="260">
        <v>0.32576045280365795</v>
      </c>
      <c r="CN203" s="260">
        <v>1.1340818194117748</v>
      </c>
      <c r="CO203" s="265">
        <f t="shared" si="594"/>
        <v>7.9657906995483058E-2</v>
      </c>
      <c r="CP203" s="266">
        <f t="shared" si="595"/>
        <v>0.36161559710127733</v>
      </c>
      <c r="CQ203" s="260">
        <v>0.76380827509942273</v>
      </c>
      <c r="CR203" s="265">
        <f t="shared" si="596"/>
        <v>1.0467992410237589E-2</v>
      </c>
      <c r="CS203" s="265">
        <f t="shared" si="597"/>
        <v>0.44725099071756741</v>
      </c>
      <c r="CT203" s="260">
        <v>0.39231062187502153</v>
      </c>
      <c r="CU203" s="267">
        <f t="shared" si="488"/>
        <v>9.8862276073502802</v>
      </c>
      <c r="CV203" s="260">
        <v>0</v>
      </c>
      <c r="CW203" s="260">
        <v>0</v>
      </c>
      <c r="CX203" s="68">
        <f t="shared" si="598"/>
        <v>0</v>
      </c>
      <c r="CY203" s="68">
        <f t="shared" si="599"/>
        <v>0</v>
      </c>
      <c r="CZ203" s="260">
        <v>0</v>
      </c>
      <c r="DA203" s="69">
        <f t="shared" si="600"/>
        <v>0</v>
      </c>
      <c r="DB203" s="260">
        <v>0</v>
      </c>
      <c r="DC203" s="260">
        <v>0</v>
      </c>
      <c r="DD203" s="68">
        <f t="shared" si="601"/>
        <v>0</v>
      </c>
      <c r="DE203" s="68">
        <f t="shared" si="602"/>
        <v>0</v>
      </c>
      <c r="DF203" s="260">
        <v>0</v>
      </c>
      <c r="DG203" s="69">
        <f t="shared" si="603"/>
        <v>0</v>
      </c>
      <c r="DH203" s="260">
        <v>8.486468116938239</v>
      </c>
      <c r="DI203" s="260">
        <v>1.8670229857264127</v>
      </c>
      <c r="DJ203" s="260">
        <v>0.1327227988666666</v>
      </c>
      <c r="DK203" s="260">
        <v>6.178148789131038</v>
      </c>
      <c r="DL203" s="68">
        <f t="shared" si="604"/>
        <v>0.43395317094856412</v>
      </c>
      <c r="DM203" s="68">
        <f t="shared" si="605"/>
        <v>1.9699768791999008</v>
      </c>
      <c r="DN203" s="260">
        <v>1.79694878611832</v>
      </c>
      <c r="DO203" s="68">
        <f t="shared" si="606"/>
        <v>2.4627183113751575E-2</v>
      </c>
      <c r="DP203" s="68">
        <f t="shared" si="607"/>
        <v>1.0522105495067269</v>
      </c>
      <c r="DQ203" s="260">
        <v>0.922956871170166</v>
      </c>
      <c r="DR203" s="264">
        <f t="shared" si="608"/>
        <v>23.261122017541012</v>
      </c>
      <c r="DS203" s="260">
        <v>0</v>
      </c>
      <c r="DT203" s="260">
        <v>0</v>
      </c>
      <c r="DU203" s="260">
        <v>0</v>
      </c>
      <c r="DV203" s="68">
        <f t="shared" si="609"/>
        <v>0</v>
      </c>
      <c r="DW203" s="68">
        <f t="shared" si="610"/>
        <v>0</v>
      </c>
      <c r="DX203" s="260">
        <v>0</v>
      </c>
      <c r="DY203" s="260">
        <v>0</v>
      </c>
      <c r="DZ203" s="260">
        <v>0</v>
      </c>
      <c r="EA203" s="260">
        <v>0</v>
      </c>
      <c r="EB203" s="68">
        <f t="shared" si="611"/>
        <v>0</v>
      </c>
      <c r="EC203" s="68">
        <f t="shared" si="612"/>
        <v>0</v>
      </c>
      <c r="ED203" s="267">
        <v>0</v>
      </c>
      <c r="EE203" s="69">
        <f t="shared" si="613"/>
        <v>0</v>
      </c>
      <c r="EF203" s="260">
        <v>2.3105811111111101</v>
      </c>
      <c r="EG203" s="260">
        <v>0.50832784444444401</v>
      </c>
      <c r="EH203" s="260">
        <v>5.4336203060638768</v>
      </c>
      <c r="EI203" s="260">
        <v>1.6822549950814469</v>
      </c>
      <c r="EJ203" s="268">
        <f t="shared" si="614"/>
        <v>0.11816159085452083</v>
      </c>
      <c r="EK203" s="266">
        <f t="shared" si="615"/>
        <v>0.53640719224166034</v>
      </c>
      <c r="EL203" s="260">
        <v>1.0714257831938099</v>
      </c>
      <c r="EM203" s="268">
        <f t="shared" si="616"/>
        <v>1.4683890358671164E-2</v>
      </c>
      <c r="EN203" s="268">
        <f t="shared" si="617"/>
        <v>0.62737765305226811</v>
      </c>
      <c r="EO203" s="269">
        <f t="shared" si="618"/>
        <v>11.006210039894688</v>
      </c>
      <c r="EP203" s="69">
        <f t="shared" si="619"/>
        <v>13.867824650267307</v>
      </c>
      <c r="EQ203" s="260">
        <v>0</v>
      </c>
      <c r="ER203" s="260">
        <v>0</v>
      </c>
      <c r="ES203" s="260">
        <v>0</v>
      </c>
      <c r="ET203" s="68">
        <f t="shared" si="620"/>
        <v>0</v>
      </c>
      <c r="EU203" s="68">
        <f t="shared" si="621"/>
        <v>0</v>
      </c>
      <c r="EV203" s="260">
        <v>0</v>
      </c>
      <c r="EW203" s="260">
        <v>0</v>
      </c>
      <c r="EX203" s="68">
        <f t="shared" si="622"/>
        <v>0</v>
      </c>
      <c r="EY203" s="68">
        <f t="shared" si="623"/>
        <v>0</v>
      </c>
      <c r="EZ203" s="260">
        <v>0</v>
      </c>
      <c r="FA203" s="69">
        <f t="shared" si="624"/>
        <v>0</v>
      </c>
      <c r="FB203" s="260">
        <v>0</v>
      </c>
      <c r="FC203" s="260">
        <v>0</v>
      </c>
      <c r="FD203" s="68">
        <f t="shared" si="625"/>
        <v>0</v>
      </c>
      <c r="FE203" s="68">
        <f t="shared" si="626"/>
        <v>0</v>
      </c>
      <c r="FF203" s="260">
        <v>0</v>
      </c>
      <c r="FG203" s="69">
        <f t="shared" si="627"/>
        <v>0</v>
      </c>
      <c r="FH203" s="260">
        <v>0</v>
      </c>
      <c r="FI203" s="260">
        <v>0</v>
      </c>
      <c r="FJ203" s="68">
        <f t="shared" si="628"/>
        <v>0</v>
      </c>
      <c r="FK203" s="68">
        <f t="shared" si="629"/>
        <v>0</v>
      </c>
      <c r="FL203" s="260">
        <v>0</v>
      </c>
      <c r="FM203" s="69">
        <f t="shared" si="630"/>
        <v>0</v>
      </c>
      <c r="FN203" s="260">
        <v>0</v>
      </c>
      <c r="FO203" s="260">
        <v>0</v>
      </c>
      <c r="FP203" s="68">
        <f t="shared" si="631"/>
        <v>0</v>
      </c>
      <c r="FQ203" s="68">
        <f t="shared" si="632"/>
        <v>0</v>
      </c>
      <c r="FR203" s="260">
        <v>0</v>
      </c>
      <c r="FS203" s="264">
        <f t="shared" si="633"/>
        <v>0</v>
      </c>
      <c r="FT203" s="270">
        <f t="shared" si="489"/>
        <v>47.0151742751586</v>
      </c>
      <c r="FU203" s="271">
        <f t="shared" si="490"/>
        <v>18.694027597468487</v>
      </c>
      <c r="FV203" s="272">
        <f t="shared" si="634"/>
        <v>5.6672774026176205</v>
      </c>
      <c r="FW203" s="272">
        <f t="shared" si="491"/>
        <v>0.32576045280365795</v>
      </c>
      <c r="FX203" s="272">
        <f t="shared" si="492"/>
        <v>0</v>
      </c>
      <c r="FY203" s="272">
        <f t="shared" si="493"/>
        <v>0</v>
      </c>
      <c r="FZ203" s="272">
        <f t="shared" si="494"/>
        <v>0</v>
      </c>
      <c r="GA203" s="272">
        <f t="shared" si="495"/>
        <v>0</v>
      </c>
      <c r="GB203" s="272">
        <f t="shared" si="496"/>
        <v>0</v>
      </c>
      <c r="GC203" s="272">
        <f t="shared" si="497"/>
        <v>0</v>
      </c>
      <c r="GD203" s="272">
        <f t="shared" si="498"/>
        <v>0</v>
      </c>
      <c r="GE203" s="272">
        <f t="shared" si="499"/>
        <v>8.9944856036242591</v>
      </c>
      <c r="GF203" s="273">
        <f t="shared" si="500"/>
        <v>3.4989595956222632</v>
      </c>
      <c r="GG203" s="273">
        <f t="shared" si="501"/>
        <v>0.63177266879856797</v>
      </c>
      <c r="GH203" s="272">
        <f t="shared" si="635"/>
        <v>3.6321828444115525</v>
      </c>
      <c r="GI203" s="274">
        <f t="shared" si="636"/>
        <v>2.5947438157974059</v>
      </c>
      <c r="GJ203" s="275">
        <f t="shared" si="502"/>
        <v>4.9779065882660331E-2</v>
      </c>
      <c r="GK203" s="271">
        <f t="shared" si="637"/>
        <v>37.313733900925577</v>
      </c>
      <c r="GL203" s="276">
        <f t="shared" si="638"/>
        <v>47.015304715166224</v>
      </c>
      <c r="GM203" s="272">
        <f t="shared" si="639"/>
        <v>24.787731008888159</v>
      </c>
      <c r="GN203" s="272">
        <f t="shared" si="640"/>
        <v>1.0073121874848863</v>
      </c>
      <c r="GO203" s="277">
        <f t="shared" si="641"/>
        <v>0.66430583105684027</v>
      </c>
      <c r="GP203" s="278">
        <f t="shared" si="642"/>
        <v>2.6995748808186136E-2</v>
      </c>
      <c r="GQ203" s="279">
        <f t="shared" si="643"/>
        <v>1.0958597896596618</v>
      </c>
      <c r="GR203" s="280">
        <f t="shared" si="644"/>
        <v>37.313733900925577</v>
      </c>
      <c r="GS203" s="272">
        <f t="shared" si="645"/>
        <v>24.787731008888159</v>
      </c>
      <c r="GT203" s="272">
        <f t="shared" si="503"/>
        <v>1.0073121874848863</v>
      </c>
      <c r="GU203" s="73">
        <f t="shared" si="646"/>
        <v>0.66430583105684027</v>
      </c>
      <c r="GV203" s="74">
        <f t="shared" si="647"/>
        <v>2.6995748808186136E-2</v>
      </c>
      <c r="GW203" s="279">
        <f t="shared" si="648"/>
        <v>1.0958597896596618</v>
      </c>
      <c r="GX203" s="280">
        <f t="shared" si="649"/>
        <v>37.313733900925577</v>
      </c>
      <c r="GY203" s="272">
        <f t="shared" si="504"/>
        <v>24.787731008888159</v>
      </c>
      <c r="GZ203" s="272">
        <f t="shared" si="505"/>
        <v>1.0073121874848863</v>
      </c>
      <c r="HA203" s="73">
        <f t="shared" si="650"/>
        <v>0.66430583105684027</v>
      </c>
      <c r="HB203" s="74">
        <f t="shared" si="651"/>
        <v>2.6995748808186136E-2</v>
      </c>
      <c r="HC203" s="279">
        <f t="shared" si="652"/>
        <v>1.0958597896596618</v>
      </c>
      <c r="HD203" s="280">
        <f t="shared" si="653"/>
        <v>37.313733900925577</v>
      </c>
      <c r="HE203" s="272">
        <f t="shared" si="506"/>
        <v>24.787731008888159</v>
      </c>
      <c r="HF203" s="272">
        <f t="shared" si="507"/>
        <v>1.0073121874848863</v>
      </c>
      <c r="HG203" s="73">
        <f t="shared" si="654"/>
        <v>0.66430583105684027</v>
      </c>
      <c r="HH203" s="74">
        <f t="shared" si="655"/>
        <v>2.6995748808186136E-2</v>
      </c>
      <c r="HI203" s="281">
        <f t="shared" si="656"/>
        <v>1.0958597896596618</v>
      </c>
      <c r="HJ203" s="72">
        <f t="shared" si="508"/>
        <v>1.5332174317128329</v>
      </c>
      <c r="HK203" s="73">
        <f t="shared" si="657"/>
        <v>1.5332174317128329</v>
      </c>
      <c r="HL203" s="73">
        <f t="shared" si="509"/>
        <v>1.5332174317128329</v>
      </c>
      <c r="HM203" s="74">
        <f t="shared" si="658"/>
        <v>1.5332174317128329</v>
      </c>
      <c r="HN203" s="75"/>
      <c r="HO203" s="75"/>
      <c r="HP203" s="76">
        <f t="shared" si="659"/>
        <v>0</v>
      </c>
      <c r="HQ203" s="77">
        <f t="shared" si="660"/>
        <v>0</v>
      </c>
      <c r="HR203" s="77">
        <f t="shared" si="661"/>
        <v>0</v>
      </c>
      <c r="HS203" s="77">
        <f t="shared" si="662"/>
        <v>0</v>
      </c>
      <c r="HT203" s="282">
        <f t="shared" si="663"/>
        <v>0</v>
      </c>
      <c r="HU203" s="73"/>
      <c r="HV203" s="74"/>
      <c r="HW203" s="279"/>
      <c r="HX203" s="76">
        <f t="shared" si="664"/>
        <v>0</v>
      </c>
      <c r="HY203" s="77">
        <f t="shared" si="665"/>
        <v>0</v>
      </c>
      <c r="HZ203" s="77">
        <f t="shared" si="510"/>
        <v>0</v>
      </c>
      <c r="IA203" s="77">
        <f t="shared" si="666"/>
        <v>0</v>
      </c>
      <c r="IB203" s="282">
        <f t="shared" si="667"/>
        <v>0</v>
      </c>
      <c r="IC203" s="73"/>
      <c r="ID203" s="74"/>
      <c r="IE203" s="279"/>
      <c r="IF203" s="76">
        <f t="shared" si="511"/>
        <v>0</v>
      </c>
      <c r="IG203" s="77">
        <f t="shared" si="668"/>
        <v>0</v>
      </c>
      <c r="IH203" s="77">
        <f t="shared" si="512"/>
        <v>0</v>
      </c>
      <c r="II203" s="77">
        <f t="shared" si="669"/>
        <v>0</v>
      </c>
      <c r="IJ203" s="282">
        <f t="shared" si="670"/>
        <v>0</v>
      </c>
      <c r="IK203" s="73"/>
      <c r="IL203" s="74"/>
      <c r="IM203" s="279"/>
      <c r="IN203" s="76">
        <f t="shared" si="513"/>
        <v>0</v>
      </c>
      <c r="IO203" s="77">
        <f t="shared" si="674"/>
        <v>0</v>
      </c>
      <c r="IP203" s="77">
        <f t="shared" si="514"/>
        <v>0</v>
      </c>
      <c r="IQ203" s="77">
        <f t="shared" si="675"/>
        <v>0</v>
      </c>
      <c r="IR203" s="282">
        <f t="shared" si="676"/>
        <v>0</v>
      </c>
      <c r="IS203" s="283"/>
      <c r="IT203" s="284"/>
      <c r="IU203" s="285"/>
      <c r="IV203" s="76">
        <f t="shared" si="515"/>
        <v>0</v>
      </c>
      <c r="IW203" s="77">
        <f t="shared" si="677"/>
        <v>0</v>
      </c>
      <c r="IX203" s="77">
        <f t="shared" si="678"/>
        <v>0</v>
      </c>
      <c r="IY203" s="77">
        <f t="shared" si="679"/>
        <v>0</v>
      </c>
      <c r="IZ203" s="282">
        <f t="shared" si="680"/>
        <v>0</v>
      </c>
      <c r="JA203" s="283"/>
      <c r="JB203" s="284"/>
      <c r="JC203" s="285"/>
      <c r="JD203" s="76">
        <f t="shared" si="516"/>
        <v>0</v>
      </c>
      <c r="JE203" s="77">
        <f t="shared" si="681"/>
        <v>0</v>
      </c>
      <c r="JF203" s="77">
        <f t="shared" si="517"/>
        <v>0</v>
      </c>
      <c r="JG203" s="77">
        <f t="shared" si="682"/>
        <v>0</v>
      </c>
      <c r="JH203" s="282">
        <f t="shared" si="683"/>
        <v>0</v>
      </c>
      <c r="JI203" s="283"/>
      <c r="JJ203" s="284"/>
      <c r="JK203" s="285"/>
      <c r="JL203" s="76">
        <f t="shared" si="518"/>
        <v>6.5084447763872717</v>
      </c>
      <c r="JM203" s="77">
        <f t="shared" si="684"/>
        <v>7.4066752399764786</v>
      </c>
      <c r="JN203" s="77">
        <f t="shared" si="519"/>
        <v>0.41588635220937858</v>
      </c>
      <c r="JO203" s="77">
        <f t="shared" si="685"/>
        <v>0.48026555953139038</v>
      </c>
      <c r="JP203" s="282">
        <f t="shared" si="686"/>
        <v>7.846212386785937</v>
      </c>
      <c r="JQ203" s="73">
        <f t="shared" si="520"/>
        <v>0.82950147861767753</v>
      </c>
      <c r="JR203" s="74">
        <f t="shared" si="521"/>
        <v>5.3004727849297884E-2</v>
      </c>
      <c r="JS203" s="279">
        <f t="shared" si="687"/>
        <v>1.1226846309350971</v>
      </c>
      <c r="JT203" s="76">
        <f t="shared" si="522"/>
        <v>0</v>
      </c>
      <c r="JU203" s="77">
        <f t="shared" si="688"/>
        <v>0</v>
      </c>
      <c r="JV203" s="77">
        <f t="shared" si="523"/>
        <v>0</v>
      </c>
      <c r="JW203" s="77">
        <f t="shared" si="689"/>
        <v>0</v>
      </c>
      <c r="JX203" s="282">
        <f t="shared" si="690"/>
        <v>0</v>
      </c>
      <c r="JY203" s="73"/>
      <c r="JZ203" s="74"/>
      <c r="KA203" s="279"/>
      <c r="KB203" s="76">
        <f t="shared" si="524"/>
        <v>0</v>
      </c>
      <c r="KC203" s="77">
        <f t="shared" si="691"/>
        <v>0</v>
      </c>
      <c r="KD203" s="77">
        <f t="shared" si="525"/>
        <v>0</v>
      </c>
      <c r="KE203" s="77">
        <f t="shared" si="692"/>
        <v>0</v>
      </c>
      <c r="KF203" s="282">
        <f t="shared" si="693"/>
        <v>0</v>
      </c>
      <c r="KG203" s="73"/>
      <c r="KH203" s="74"/>
      <c r="KI203" s="279"/>
      <c r="KJ203" s="76">
        <f t="shared" si="526"/>
        <v>14.040559765686737</v>
      </c>
      <c r="KK203" s="77">
        <f t="shared" si="694"/>
        <v>15.978297418949163</v>
      </c>
      <c r="KL203" s="77">
        <f t="shared" si="527"/>
        <v>0.45858035406231568</v>
      </c>
      <c r="KM203" s="77">
        <f t="shared" si="695"/>
        <v>0.5295685928711622</v>
      </c>
      <c r="KN203" s="282">
        <f t="shared" si="696"/>
        <v>18.461207950429376</v>
      </c>
      <c r="KO203" s="73">
        <f t="shared" si="528"/>
        <v>0.76054393641994467</v>
      </c>
      <c r="KP203" s="74">
        <f t="shared" si="529"/>
        <v>2.4840213884901822E-2</v>
      </c>
      <c r="KQ203" s="279">
        <f t="shared" si="530"/>
        <v>1.1088079337746992</v>
      </c>
      <c r="KR203" s="76">
        <f t="shared" si="531"/>
        <v>0</v>
      </c>
      <c r="KS203" s="77">
        <f t="shared" si="697"/>
        <v>0</v>
      </c>
      <c r="KT203" s="77">
        <f t="shared" si="532"/>
        <v>0</v>
      </c>
      <c r="KU203" s="77">
        <f t="shared" si="698"/>
        <v>0</v>
      </c>
      <c r="KV203" s="282">
        <f t="shared" si="699"/>
        <v>0</v>
      </c>
      <c r="KW203" s="73"/>
      <c r="KX203" s="74"/>
      <c r="KY203" s="279"/>
      <c r="KZ203" s="76">
        <f t="shared" si="533"/>
        <v>4.2387264668141471</v>
      </c>
      <c r="LA203" s="77">
        <f t="shared" si="700"/>
        <v>4.8237131064991674</v>
      </c>
      <c r="LB203" s="77">
        <f t="shared" si="534"/>
        <v>0.13284548121319198</v>
      </c>
      <c r="LC203" s="77">
        <f t="shared" si="701"/>
        <v>0.1534099617049941</v>
      </c>
      <c r="LD203" s="286">
        <f t="shared" si="702"/>
        <v>11.006210039894688</v>
      </c>
      <c r="LE203" s="73">
        <f t="shared" si="535"/>
        <v>0.38512134980614138</v>
      </c>
      <c r="LF203" s="74">
        <f t="shared" si="536"/>
        <v>1.2070047794078179E-2</v>
      </c>
      <c r="LG203" s="279">
        <f t="shared" si="537"/>
        <v>1.0550190408852687</v>
      </c>
      <c r="LH203" s="76">
        <f t="shared" si="538"/>
        <v>0</v>
      </c>
      <c r="LI203" s="77">
        <f t="shared" si="703"/>
        <v>0</v>
      </c>
      <c r="LJ203" s="77">
        <f t="shared" si="539"/>
        <v>0</v>
      </c>
      <c r="LK203" s="77">
        <f t="shared" si="704"/>
        <v>0</v>
      </c>
      <c r="LL203" s="282">
        <f t="shared" si="705"/>
        <v>0</v>
      </c>
      <c r="LM203" s="73"/>
      <c r="LN203" s="74"/>
      <c r="LO203" s="279"/>
      <c r="LP203" s="76">
        <f t="shared" si="540"/>
        <v>0</v>
      </c>
      <c r="LQ203" s="77">
        <f t="shared" si="706"/>
        <v>0</v>
      </c>
      <c r="LR203" s="77">
        <f t="shared" si="541"/>
        <v>0</v>
      </c>
      <c r="LS203" s="77">
        <f t="shared" si="707"/>
        <v>0</v>
      </c>
      <c r="LT203" s="282">
        <f t="shared" si="708"/>
        <v>0</v>
      </c>
      <c r="LU203" s="73"/>
      <c r="LV203" s="74"/>
      <c r="LW203" s="279"/>
      <c r="LX203" s="76">
        <f t="shared" si="542"/>
        <v>0</v>
      </c>
      <c r="LY203" s="77">
        <f t="shared" si="709"/>
        <v>0</v>
      </c>
      <c r="LZ203" s="77">
        <f t="shared" si="543"/>
        <v>0</v>
      </c>
      <c r="MA203" s="77">
        <f t="shared" si="710"/>
        <v>0</v>
      </c>
      <c r="MB203" s="286">
        <f t="shared" si="711"/>
        <v>0</v>
      </c>
      <c r="MC203" s="73"/>
      <c r="MD203" s="74"/>
      <c r="ME203" s="279"/>
      <c r="MF203" s="76">
        <f t="shared" si="544"/>
        <v>0</v>
      </c>
      <c r="MG203" s="77">
        <f t="shared" si="712"/>
        <v>0</v>
      </c>
      <c r="MH203" s="77">
        <f t="shared" si="545"/>
        <v>0</v>
      </c>
      <c r="MI203" s="77">
        <f t="shared" si="713"/>
        <v>0</v>
      </c>
      <c r="MJ203" s="286">
        <f t="shared" si="714"/>
        <v>0</v>
      </c>
      <c r="MK203" s="73"/>
      <c r="ML203" s="74"/>
      <c r="MM203" s="279"/>
      <c r="MN203" s="287">
        <f t="shared" si="715"/>
        <v>1.0958595013603765</v>
      </c>
      <c r="MO203" s="288">
        <f t="shared" si="715"/>
        <v>0</v>
      </c>
      <c r="MP203" s="288">
        <f t="shared" si="715"/>
        <v>1.0958595013603765</v>
      </c>
      <c r="MQ203" s="289">
        <f t="shared" si="546"/>
        <v>0</v>
      </c>
      <c r="MR203" s="290">
        <f t="shared" si="716"/>
        <v>1.5332170283533029</v>
      </c>
      <c r="MS203" s="291"/>
      <c r="MT203" s="291">
        <f t="shared" si="547"/>
        <v>1.5332170283533029</v>
      </c>
      <c r="MU203" s="292"/>
      <c r="MV203" s="359">
        <f t="shared" si="548"/>
        <v>0</v>
      </c>
      <c r="MW203" s="360">
        <f t="shared" si="549"/>
        <v>0</v>
      </c>
      <c r="MX203" s="360">
        <f t="shared" si="550"/>
        <v>0</v>
      </c>
      <c r="MY203" s="360">
        <f t="shared" si="551"/>
        <v>0</v>
      </c>
      <c r="MZ203" s="360">
        <f t="shared" si="552"/>
        <v>0</v>
      </c>
      <c r="NA203" s="360">
        <f t="shared" si="553"/>
        <v>0</v>
      </c>
      <c r="NB203" s="360">
        <f t="shared" si="554"/>
        <v>0.33029381842110556</v>
      </c>
      <c r="NC203" s="360">
        <f t="shared" si="555"/>
        <v>0</v>
      </c>
      <c r="ND203" s="360">
        <f t="shared" si="556"/>
        <v>0</v>
      </c>
      <c r="NE203" s="360">
        <f t="shared" si="557"/>
        <v>0.76751685175884687</v>
      </c>
      <c r="NF203" s="360">
        <f t="shared" si="558"/>
        <v>0</v>
      </c>
      <c r="NG203" s="360">
        <f t="shared" si="559"/>
        <v>0.43540635817335038</v>
      </c>
      <c r="NH203" s="360">
        <f t="shared" si="560"/>
        <v>0</v>
      </c>
      <c r="NI203" s="360">
        <f t="shared" si="561"/>
        <v>0</v>
      </c>
      <c r="NJ203" s="360">
        <f t="shared" si="562"/>
        <v>0</v>
      </c>
      <c r="NK203" s="361">
        <f t="shared" si="563"/>
        <v>0</v>
      </c>
      <c r="NL203" s="145">
        <f t="shared" si="717"/>
        <v>1.5332170283533029</v>
      </c>
      <c r="NM203" s="40"/>
      <c r="NN203" s="56">
        <f t="shared" si="718"/>
        <v>1.5332170283533029</v>
      </c>
      <c r="NO203" s="59"/>
      <c r="NP203" s="55">
        <f t="shared" si="564"/>
        <v>1.0958595013603765</v>
      </c>
      <c r="NQ203" s="40"/>
      <c r="NR203" s="56">
        <f t="shared" si="565"/>
        <v>1.0958595013603765</v>
      </c>
      <c r="NS203" s="60"/>
      <c r="NT203" s="25"/>
      <c r="NU203" s="86">
        <f t="shared" si="721"/>
        <v>0</v>
      </c>
      <c r="NV203" s="86">
        <f t="shared" si="721"/>
        <v>0</v>
      </c>
      <c r="NW203" s="86">
        <f t="shared" si="721"/>
        <v>0</v>
      </c>
      <c r="NX203" s="86">
        <f t="shared" si="719"/>
        <v>0</v>
      </c>
      <c r="NY203" s="87">
        <f t="shared" si="722"/>
        <v>0</v>
      </c>
      <c r="NZ203" s="87">
        <f t="shared" si="722"/>
        <v>0</v>
      </c>
      <c r="OA203" s="87">
        <f t="shared" si="722"/>
        <v>0</v>
      </c>
      <c r="OB203" s="87">
        <f t="shared" si="720"/>
        <v>0</v>
      </c>
      <c r="OC203" s="26"/>
    </row>
    <row r="204" spans="1:393" thickBot="1" x14ac:dyDescent="0.35">
      <c r="A204" s="136" t="s">
        <v>506</v>
      </c>
      <c r="B204" s="137" t="s">
        <v>507</v>
      </c>
      <c r="C204" s="133" t="s">
        <v>118</v>
      </c>
      <c r="D204" s="64">
        <f>VLOOKUP(B204,[1]УсіТ_1!$A$10:$G$556,6,FALSE)</f>
        <v>310.5</v>
      </c>
      <c r="E204" s="64">
        <f>VLOOKUP(B204,[1]УсіТ_1!$A$10:$G$556,7,FALSE)</f>
        <v>0</v>
      </c>
      <c r="F204" s="38"/>
      <c r="G204" s="38"/>
      <c r="H204" s="39"/>
      <c r="I204" s="256">
        <v>1.3218000000000001</v>
      </c>
      <c r="J204" s="62">
        <v>1.3218000000000001</v>
      </c>
      <c r="K204" s="257">
        <f t="shared" si="566"/>
        <v>0.82390000000000008</v>
      </c>
      <c r="L204" s="258">
        <f t="shared" si="567"/>
        <v>0.82390000000000008</v>
      </c>
      <c r="M204" s="63">
        <v>0</v>
      </c>
      <c r="N204" s="63">
        <v>0</v>
      </c>
      <c r="O204" s="63">
        <v>0.49790000000000001</v>
      </c>
      <c r="P204" s="63">
        <v>0</v>
      </c>
      <c r="Q204" s="63">
        <v>0</v>
      </c>
      <c r="R204" s="63">
        <v>0</v>
      </c>
      <c r="S204" s="63">
        <v>0.26190000000000002</v>
      </c>
      <c r="T204" s="63">
        <v>0</v>
      </c>
      <c r="U204" s="63">
        <v>0</v>
      </c>
      <c r="V204" s="63">
        <v>0.38179999999999997</v>
      </c>
      <c r="W204" s="63">
        <v>0</v>
      </c>
      <c r="X204" s="63">
        <v>0.1802</v>
      </c>
      <c r="Y204" s="63">
        <v>0</v>
      </c>
      <c r="Z204" s="63">
        <v>0</v>
      </c>
      <c r="AA204" s="63">
        <v>0</v>
      </c>
      <c r="AB204" s="259">
        <v>0</v>
      </c>
      <c r="AC204" s="144">
        <v>0</v>
      </c>
      <c r="AD204" s="70">
        <v>0</v>
      </c>
      <c r="AE204" s="70">
        <v>0</v>
      </c>
      <c r="AF204" s="68">
        <f t="shared" si="568"/>
        <v>0</v>
      </c>
      <c r="AG204" s="68">
        <f t="shared" si="569"/>
        <v>0</v>
      </c>
      <c r="AH204" s="71">
        <v>0</v>
      </c>
      <c r="AI204" s="71">
        <v>0</v>
      </c>
      <c r="AJ204" s="68">
        <f t="shared" si="570"/>
        <v>0</v>
      </c>
      <c r="AK204" s="68">
        <f t="shared" si="571"/>
        <v>0</v>
      </c>
      <c r="AL204" s="71">
        <v>0</v>
      </c>
      <c r="AM204" s="69">
        <f t="shared" si="572"/>
        <v>0</v>
      </c>
      <c r="AN204" s="260">
        <v>0</v>
      </c>
      <c r="AO204" s="71">
        <v>0</v>
      </c>
      <c r="AP204" s="71">
        <v>0</v>
      </c>
      <c r="AQ204" s="68">
        <f t="shared" si="573"/>
        <v>0</v>
      </c>
      <c r="AR204" s="68">
        <f t="shared" si="574"/>
        <v>0</v>
      </c>
      <c r="AS204" s="71">
        <v>0</v>
      </c>
      <c r="AT204" s="261">
        <f t="shared" si="485"/>
        <v>0</v>
      </c>
      <c r="AU204" s="71">
        <v>0</v>
      </c>
      <c r="AV204" s="68">
        <f t="shared" si="575"/>
        <v>0</v>
      </c>
      <c r="AW204" s="68">
        <f t="shared" si="576"/>
        <v>0</v>
      </c>
      <c r="AX204" s="71">
        <v>0</v>
      </c>
      <c r="AY204" s="69">
        <f t="shared" si="577"/>
        <v>0</v>
      </c>
      <c r="AZ204" s="260">
        <v>19</v>
      </c>
      <c r="BA204" s="260">
        <v>96.846166666666903</v>
      </c>
      <c r="BB204" s="260">
        <v>10.099671666666699</v>
      </c>
      <c r="BC204" s="262">
        <f t="shared" si="578"/>
        <v>8.0797373333333606</v>
      </c>
      <c r="BD204" s="262">
        <f t="shared" si="486"/>
        <v>2.0199343333333388</v>
      </c>
      <c r="BE204" s="260">
        <v>3.7908356666666698</v>
      </c>
      <c r="BF204" s="262">
        <f t="shared" si="579"/>
        <v>3.0326685333333359</v>
      </c>
      <c r="BG204" s="262">
        <f t="shared" si="487"/>
        <v>0.75816713333333396</v>
      </c>
      <c r="BH204" s="260">
        <v>11.941372230002619</v>
      </c>
      <c r="BI204" s="263">
        <f t="shared" si="580"/>
        <v>6.9923182747669541</v>
      </c>
      <c r="BJ204" s="68">
        <f t="shared" si="581"/>
        <v>0.1636565064121859</v>
      </c>
      <c r="BK204" s="260">
        <v>6.1333823450217713</v>
      </c>
      <c r="BL204" s="69">
        <f t="shared" si="582"/>
        <v>154.57371429002959</v>
      </c>
      <c r="BM204" s="260">
        <v>0</v>
      </c>
      <c r="BN204" s="260">
        <v>0</v>
      </c>
      <c r="BO204" s="260">
        <v>0</v>
      </c>
      <c r="BP204" s="68">
        <f t="shared" si="583"/>
        <v>0</v>
      </c>
      <c r="BQ204" s="68">
        <f t="shared" si="584"/>
        <v>0</v>
      </c>
      <c r="BR204" s="260">
        <v>0</v>
      </c>
      <c r="BS204" s="260">
        <v>0</v>
      </c>
      <c r="BT204" s="68">
        <f t="shared" si="585"/>
        <v>0</v>
      </c>
      <c r="BU204" s="68">
        <f t="shared" si="586"/>
        <v>0</v>
      </c>
      <c r="BV204" s="260">
        <v>0</v>
      </c>
      <c r="BW204" s="69">
        <f t="shared" si="587"/>
        <v>0</v>
      </c>
      <c r="BX204" s="260">
        <v>0</v>
      </c>
      <c r="BY204" s="260">
        <v>0</v>
      </c>
      <c r="BZ204" s="263">
        <f t="shared" si="588"/>
        <v>0</v>
      </c>
      <c r="CA204" s="263">
        <f t="shared" si="589"/>
        <v>0</v>
      </c>
      <c r="CB204" s="260">
        <v>0</v>
      </c>
      <c r="CC204" s="264">
        <f t="shared" si="590"/>
        <v>0</v>
      </c>
      <c r="CD204" s="260">
        <v>0</v>
      </c>
      <c r="CE204" s="260">
        <v>0</v>
      </c>
      <c r="CF204" s="263">
        <f t="shared" si="591"/>
        <v>0</v>
      </c>
      <c r="CG204" s="263">
        <f t="shared" si="592"/>
        <v>0</v>
      </c>
      <c r="CH204" s="260">
        <v>0</v>
      </c>
      <c r="CI204" s="69">
        <f t="shared" si="593"/>
        <v>0</v>
      </c>
      <c r="CJ204" s="260">
        <v>38.280726938798267</v>
      </c>
      <c r="CK204" s="260">
        <v>8.4217614819336148</v>
      </c>
      <c r="CL204" s="260">
        <v>3.648153185328292</v>
      </c>
      <c r="CM204" s="260">
        <v>3.0103756129623749</v>
      </c>
      <c r="CN204" s="260">
        <v>7.9001130642517667</v>
      </c>
      <c r="CO204" s="265">
        <f t="shared" si="594"/>
        <v>0.55490394163304402</v>
      </c>
      <c r="CP204" s="266">
        <f t="shared" si="595"/>
        <v>2.5190458518934467</v>
      </c>
      <c r="CQ204" s="260">
        <v>6.2821053139035925</v>
      </c>
      <c r="CR204" s="265">
        <f t="shared" si="596"/>
        <v>8.6096253327048733E-2</v>
      </c>
      <c r="CS204" s="265">
        <f t="shared" si="597"/>
        <v>3.6785118949775044</v>
      </c>
      <c r="CT204" s="260">
        <v>3.2266430238152344</v>
      </c>
      <c r="CU204" s="267">
        <f t="shared" si="488"/>
        <v>81.311403609636912</v>
      </c>
      <c r="CV204" s="260">
        <v>0</v>
      </c>
      <c r="CW204" s="260">
        <v>0</v>
      </c>
      <c r="CX204" s="68">
        <f t="shared" si="598"/>
        <v>0</v>
      </c>
      <c r="CY204" s="68">
        <f t="shared" si="599"/>
        <v>0</v>
      </c>
      <c r="CZ204" s="260">
        <v>0</v>
      </c>
      <c r="DA204" s="69">
        <f t="shared" si="600"/>
        <v>0</v>
      </c>
      <c r="DB204" s="260">
        <v>0</v>
      </c>
      <c r="DC204" s="260">
        <v>0</v>
      </c>
      <c r="DD204" s="68">
        <f t="shared" si="601"/>
        <v>0</v>
      </c>
      <c r="DE204" s="68">
        <f t="shared" si="602"/>
        <v>0</v>
      </c>
      <c r="DF204" s="260">
        <v>0</v>
      </c>
      <c r="DG204" s="69">
        <f t="shared" si="603"/>
        <v>0</v>
      </c>
      <c r="DH204" s="260">
        <v>43.252206967576321</v>
      </c>
      <c r="DI204" s="260">
        <v>9.5154855328667907</v>
      </c>
      <c r="DJ204" s="260">
        <v>0.67563696042499966</v>
      </c>
      <c r="DK204" s="260">
        <v>31.487606672395561</v>
      </c>
      <c r="DL204" s="68">
        <f t="shared" si="604"/>
        <v>2.211689492669064</v>
      </c>
      <c r="DM204" s="68">
        <f t="shared" si="605"/>
        <v>10.040201238773392</v>
      </c>
      <c r="DN204" s="260">
        <v>9.15945879073473</v>
      </c>
      <c r="DO204" s="68">
        <f t="shared" si="606"/>
        <v>0.12553038272701947</v>
      </c>
      <c r="DP204" s="68">
        <f t="shared" si="607"/>
        <v>5.3633577327498845</v>
      </c>
      <c r="DQ204" s="260">
        <v>4.70452218361216</v>
      </c>
      <c r="DR204" s="264">
        <f t="shared" si="608"/>
        <v>118.55390052913266</v>
      </c>
      <c r="DS204" s="260">
        <v>0</v>
      </c>
      <c r="DT204" s="260">
        <v>0</v>
      </c>
      <c r="DU204" s="260">
        <v>0</v>
      </c>
      <c r="DV204" s="68">
        <f t="shared" si="609"/>
        <v>0</v>
      </c>
      <c r="DW204" s="68">
        <f t="shared" si="610"/>
        <v>0</v>
      </c>
      <c r="DX204" s="260">
        <v>0</v>
      </c>
      <c r="DY204" s="260">
        <v>0</v>
      </c>
      <c r="DZ204" s="260">
        <v>0</v>
      </c>
      <c r="EA204" s="260">
        <v>0</v>
      </c>
      <c r="EB204" s="68">
        <f t="shared" si="611"/>
        <v>0</v>
      </c>
      <c r="EC204" s="68">
        <f t="shared" si="612"/>
        <v>0</v>
      </c>
      <c r="ED204" s="267">
        <v>0</v>
      </c>
      <c r="EE204" s="69">
        <f t="shared" si="613"/>
        <v>0</v>
      </c>
      <c r="EF204" s="260">
        <v>8.9892637777777509</v>
      </c>
      <c r="EG204" s="260">
        <v>1.9776380311111099</v>
      </c>
      <c r="EH204" s="260">
        <v>22.563401639397167</v>
      </c>
      <c r="EI204" s="260">
        <v>6.5447751734624573</v>
      </c>
      <c r="EJ204" s="268">
        <f t="shared" si="614"/>
        <v>0.45970500818400301</v>
      </c>
      <c r="EK204" s="266">
        <f t="shared" si="615"/>
        <v>2.086880101360586</v>
      </c>
      <c r="EL204" s="260">
        <v>4.321933057569888</v>
      </c>
      <c r="EM204" s="268">
        <f t="shared" si="616"/>
        <v>5.9232092553995315E-2</v>
      </c>
      <c r="EN204" s="268">
        <f t="shared" si="617"/>
        <v>2.5307251895922782</v>
      </c>
      <c r="EO204" s="269">
        <f t="shared" si="618"/>
        <v>44.397011679318368</v>
      </c>
      <c r="EP204" s="69">
        <f t="shared" si="619"/>
        <v>55.940234715941145</v>
      </c>
      <c r="EQ204" s="260">
        <v>0</v>
      </c>
      <c r="ER204" s="260">
        <v>0</v>
      </c>
      <c r="ES204" s="260">
        <v>0</v>
      </c>
      <c r="ET204" s="68">
        <f t="shared" si="620"/>
        <v>0</v>
      </c>
      <c r="EU204" s="68">
        <f t="shared" si="621"/>
        <v>0</v>
      </c>
      <c r="EV204" s="260">
        <v>0</v>
      </c>
      <c r="EW204" s="260">
        <v>0</v>
      </c>
      <c r="EX204" s="68">
        <f t="shared" si="622"/>
        <v>0</v>
      </c>
      <c r="EY204" s="68">
        <f t="shared" si="623"/>
        <v>0</v>
      </c>
      <c r="EZ204" s="260">
        <v>0</v>
      </c>
      <c r="FA204" s="69">
        <f t="shared" si="624"/>
        <v>0</v>
      </c>
      <c r="FB204" s="260">
        <v>0</v>
      </c>
      <c r="FC204" s="260">
        <v>0</v>
      </c>
      <c r="FD204" s="68">
        <f t="shared" si="625"/>
        <v>0</v>
      </c>
      <c r="FE204" s="68">
        <f t="shared" si="626"/>
        <v>0</v>
      </c>
      <c r="FF204" s="260">
        <v>0</v>
      </c>
      <c r="FG204" s="69">
        <f t="shared" si="627"/>
        <v>0</v>
      </c>
      <c r="FH204" s="260">
        <v>0</v>
      </c>
      <c r="FI204" s="260">
        <v>0</v>
      </c>
      <c r="FJ204" s="68">
        <f t="shared" si="628"/>
        <v>0</v>
      </c>
      <c r="FK204" s="68">
        <f t="shared" si="629"/>
        <v>0</v>
      </c>
      <c r="FL204" s="260">
        <v>0</v>
      </c>
      <c r="FM204" s="69">
        <f t="shared" si="630"/>
        <v>0</v>
      </c>
      <c r="FN204" s="260">
        <v>0</v>
      </c>
      <c r="FO204" s="260">
        <v>0</v>
      </c>
      <c r="FP204" s="68">
        <f t="shared" si="631"/>
        <v>0</v>
      </c>
      <c r="FQ204" s="68">
        <f t="shared" si="632"/>
        <v>0</v>
      </c>
      <c r="FR204" s="260">
        <v>0</v>
      </c>
      <c r="FS204" s="264">
        <f t="shared" si="633"/>
        <v>0</v>
      </c>
      <c r="FT204" s="270">
        <f t="shared" si="489"/>
        <v>410.37925314474029</v>
      </c>
      <c r="FU204" s="271">
        <f t="shared" si="490"/>
        <v>110.43708273006386</v>
      </c>
      <c r="FV204" s="272">
        <f t="shared" si="634"/>
        <v>26.654917638854755</v>
      </c>
      <c r="FW204" s="272">
        <f t="shared" si="491"/>
        <v>14.122781479629072</v>
      </c>
      <c r="FX204" s="272">
        <f t="shared" si="492"/>
        <v>96.846166666666903</v>
      </c>
      <c r="FY204" s="272">
        <f t="shared" si="493"/>
        <v>0</v>
      </c>
      <c r="FZ204" s="272">
        <f t="shared" si="494"/>
        <v>0</v>
      </c>
      <c r="GA204" s="272">
        <f t="shared" si="495"/>
        <v>0</v>
      </c>
      <c r="GB204" s="272">
        <f t="shared" si="496"/>
        <v>0</v>
      </c>
      <c r="GC204" s="272">
        <f t="shared" si="497"/>
        <v>0</v>
      </c>
      <c r="GD204" s="272">
        <f t="shared" si="498"/>
        <v>0</v>
      </c>
      <c r="GE204" s="272">
        <f t="shared" si="499"/>
        <v>45.932494910109781</v>
      </c>
      <c r="GF204" s="273">
        <f t="shared" si="500"/>
        <v>17.868275174273457</v>
      </c>
      <c r="GG204" s="273">
        <f t="shared" si="501"/>
        <v>3.2262984424861108</v>
      </c>
      <c r="GH204" s="272">
        <f t="shared" si="635"/>
        <v>31.704869392210831</v>
      </c>
      <c r="GI204" s="274">
        <f t="shared" si="636"/>
        <v>22.649193972345682</v>
      </c>
      <c r="GJ204" s="275">
        <f t="shared" si="502"/>
        <v>0.43451523502024941</v>
      </c>
      <c r="GK204" s="271">
        <f t="shared" si="637"/>
        <v>325.69831281753517</v>
      </c>
      <c r="GL204" s="276">
        <f t="shared" si="638"/>
        <v>410.37987415009428</v>
      </c>
      <c r="GM204" s="272">
        <f t="shared" si="639"/>
        <v>150.95455187668298</v>
      </c>
      <c r="GN204" s="272">
        <f t="shared" si="640"/>
        <v>17.783595157135434</v>
      </c>
      <c r="GO204" s="277">
        <f t="shared" si="641"/>
        <v>0.4634796863723753</v>
      </c>
      <c r="GP204" s="278">
        <f t="shared" si="642"/>
        <v>5.460143469364017E-2</v>
      </c>
      <c r="GQ204" s="279">
        <f t="shared" si="643"/>
        <v>1.0724171336068271</v>
      </c>
      <c r="GR204" s="280">
        <f t="shared" si="644"/>
        <v>325.69831281753517</v>
      </c>
      <c r="GS204" s="272">
        <f t="shared" si="645"/>
        <v>150.95455187668298</v>
      </c>
      <c r="GT204" s="272">
        <f t="shared" si="503"/>
        <v>17.783595157135434</v>
      </c>
      <c r="GU204" s="73">
        <f t="shared" si="646"/>
        <v>0.4634796863723753</v>
      </c>
      <c r="GV204" s="74">
        <f t="shared" si="647"/>
        <v>5.460143469364017E-2</v>
      </c>
      <c r="GW204" s="279">
        <f t="shared" si="648"/>
        <v>1.0724171336068271</v>
      </c>
      <c r="GX204" s="280">
        <f t="shared" si="649"/>
        <v>203.02076179370215</v>
      </c>
      <c r="GY204" s="272">
        <f t="shared" si="504"/>
        <v>142.42392358146731</v>
      </c>
      <c r="GZ204" s="272">
        <f t="shared" si="505"/>
        <v>6.5075327840565516</v>
      </c>
      <c r="HA204" s="73">
        <f t="shared" si="650"/>
        <v>0.70152393441509286</v>
      </c>
      <c r="HB204" s="74">
        <f t="shared" si="651"/>
        <v>3.2053533473926803E-2</v>
      </c>
      <c r="HC204" s="279">
        <f t="shared" si="652"/>
        <v>1.1017792051703907</v>
      </c>
      <c r="HD204" s="280">
        <f t="shared" si="653"/>
        <v>203.02076179370215</v>
      </c>
      <c r="HE204" s="272">
        <f t="shared" si="506"/>
        <v>142.42392358146731</v>
      </c>
      <c r="HF204" s="272">
        <f t="shared" si="507"/>
        <v>6.5075327840565516</v>
      </c>
      <c r="HG204" s="73">
        <f t="shared" si="654"/>
        <v>0.70152393441509286</v>
      </c>
      <c r="HH204" s="74">
        <f t="shared" si="655"/>
        <v>3.2053533473926803E-2</v>
      </c>
      <c r="HI204" s="281">
        <f t="shared" si="656"/>
        <v>1.1017792051703907</v>
      </c>
      <c r="HJ204" s="72">
        <f t="shared" si="508"/>
        <v>1.4175209672015041</v>
      </c>
      <c r="HK204" s="73">
        <f t="shared" si="657"/>
        <v>1.4175209672015041</v>
      </c>
      <c r="HL204" s="73">
        <f t="shared" si="509"/>
        <v>0.90775588713988498</v>
      </c>
      <c r="HM204" s="74">
        <f t="shared" si="658"/>
        <v>0.90775588713988498</v>
      </c>
      <c r="HN204" s="75"/>
      <c r="HO204" s="75"/>
      <c r="HP204" s="76">
        <f t="shared" si="659"/>
        <v>0</v>
      </c>
      <c r="HQ204" s="77">
        <f t="shared" si="660"/>
        <v>0</v>
      </c>
      <c r="HR204" s="77">
        <f t="shared" si="661"/>
        <v>0</v>
      </c>
      <c r="HS204" s="77">
        <f t="shared" si="662"/>
        <v>0</v>
      </c>
      <c r="HT204" s="282">
        <f t="shared" si="663"/>
        <v>0</v>
      </c>
      <c r="HU204" s="73"/>
      <c r="HV204" s="74"/>
      <c r="HW204" s="279"/>
      <c r="HX204" s="76">
        <f t="shared" si="664"/>
        <v>0</v>
      </c>
      <c r="HY204" s="77">
        <f t="shared" si="665"/>
        <v>0</v>
      </c>
      <c r="HZ204" s="77">
        <f t="shared" si="510"/>
        <v>0</v>
      </c>
      <c r="IA204" s="77">
        <f t="shared" si="666"/>
        <v>0</v>
      </c>
      <c r="IB204" s="282">
        <f t="shared" si="667"/>
        <v>0</v>
      </c>
      <c r="IC204" s="73"/>
      <c r="ID204" s="74"/>
      <c r="IE204" s="279"/>
      <c r="IF204" s="76">
        <f t="shared" si="511"/>
        <v>8.5306282952156831</v>
      </c>
      <c r="IG204" s="77">
        <f t="shared" si="668"/>
        <v>9.7079403062383989</v>
      </c>
      <c r="IH204" s="77">
        <f t="shared" si="512"/>
        <v>11.276062373078883</v>
      </c>
      <c r="II204" s="77">
        <f t="shared" si="669"/>
        <v>13.021596828431495</v>
      </c>
      <c r="IJ204" s="282">
        <f t="shared" si="670"/>
        <v>122.677551023833</v>
      </c>
      <c r="IK204" s="73">
        <f t="shared" si="671"/>
        <v>6.953699535099464E-2</v>
      </c>
      <c r="IL204" s="74">
        <f t="shared" si="672"/>
        <v>9.1916265681634302E-2</v>
      </c>
      <c r="IM204" s="279">
        <f t="shared" si="673"/>
        <v>1.0238254386559078</v>
      </c>
      <c r="IN204" s="76">
        <f t="shared" si="513"/>
        <v>0</v>
      </c>
      <c r="IO204" s="77">
        <f t="shared" si="674"/>
        <v>0</v>
      </c>
      <c r="IP204" s="77">
        <f t="shared" si="514"/>
        <v>0</v>
      </c>
      <c r="IQ204" s="77">
        <f t="shared" si="675"/>
        <v>0</v>
      </c>
      <c r="IR204" s="282">
        <f t="shared" si="676"/>
        <v>0</v>
      </c>
      <c r="IS204" s="283"/>
      <c r="IT204" s="284"/>
      <c r="IU204" s="285"/>
      <c r="IV204" s="76">
        <f t="shared" si="515"/>
        <v>0</v>
      </c>
      <c r="IW204" s="77">
        <f t="shared" si="677"/>
        <v>0</v>
      </c>
      <c r="IX204" s="77">
        <f t="shared" si="678"/>
        <v>0</v>
      </c>
      <c r="IY204" s="77">
        <f t="shared" si="679"/>
        <v>0</v>
      </c>
      <c r="IZ204" s="282">
        <f t="shared" si="680"/>
        <v>0</v>
      </c>
      <c r="JA204" s="283"/>
      <c r="JB204" s="284"/>
      <c r="JC204" s="285"/>
      <c r="JD204" s="76">
        <f t="shared" si="516"/>
        <v>0</v>
      </c>
      <c r="JE204" s="77">
        <f t="shared" si="681"/>
        <v>0</v>
      </c>
      <c r="JF204" s="77">
        <f t="shared" si="517"/>
        <v>0</v>
      </c>
      <c r="JG204" s="77">
        <f t="shared" si="682"/>
        <v>0</v>
      </c>
      <c r="JH204" s="282">
        <f t="shared" si="683"/>
        <v>0</v>
      </c>
      <c r="JI204" s="283"/>
      <c r="JJ204" s="284"/>
      <c r="JK204" s="285"/>
      <c r="JL204" s="76">
        <f t="shared" si="518"/>
        <v>54.263508871914439</v>
      </c>
      <c r="JM204" s="77">
        <f t="shared" si="684"/>
        <v>61.752415731327346</v>
      </c>
      <c r="JN204" s="77">
        <f t="shared" si="519"/>
        <v>3.6513758079224674</v>
      </c>
      <c r="JO204" s="77">
        <f t="shared" si="685"/>
        <v>4.2166087829888657</v>
      </c>
      <c r="JP204" s="282">
        <f t="shared" si="686"/>
        <v>64.532860007648338</v>
      </c>
      <c r="JQ204" s="73">
        <f t="shared" si="520"/>
        <v>0.84086632555078467</v>
      </c>
      <c r="JR204" s="74">
        <f t="shared" si="521"/>
        <v>5.6581651696356115E-2</v>
      </c>
      <c r="JS204" s="279">
        <f t="shared" si="687"/>
        <v>1.1248068012718597</v>
      </c>
      <c r="JT204" s="76">
        <f t="shared" si="522"/>
        <v>0</v>
      </c>
      <c r="JU204" s="77">
        <f t="shared" si="688"/>
        <v>0</v>
      </c>
      <c r="JV204" s="77">
        <f t="shared" si="523"/>
        <v>0</v>
      </c>
      <c r="JW204" s="77">
        <f t="shared" si="689"/>
        <v>0</v>
      </c>
      <c r="JX204" s="282">
        <f t="shared" si="690"/>
        <v>0</v>
      </c>
      <c r="JY204" s="73"/>
      <c r="JZ204" s="74"/>
      <c r="KA204" s="279"/>
      <c r="KB204" s="76">
        <f t="shared" si="524"/>
        <v>0</v>
      </c>
      <c r="KC204" s="77">
        <f t="shared" si="691"/>
        <v>0</v>
      </c>
      <c r="KD204" s="77">
        <f t="shared" si="525"/>
        <v>0</v>
      </c>
      <c r="KE204" s="77">
        <f t="shared" si="692"/>
        <v>0</v>
      </c>
      <c r="KF204" s="282">
        <f t="shared" si="693"/>
        <v>0</v>
      </c>
      <c r="KG204" s="73"/>
      <c r="KH204" s="74"/>
      <c r="KI204" s="279"/>
      <c r="KJ204" s="76">
        <f t="shared" si="526"/>
        <v>71.560034445701518</v>
      </c>
      <c r="KK204" s="77">
        <f t="shared" si="694"/>
        <v>81.436034799552786</v>
      </c>
      <c r="KL204" s="77">
        <f t="shared" si="527"/>
        <v>2.3372198753960833</v>
      </c>
      <c r="KM204" s="77">
        <f t="shared" si="695"/>
        <v>2.699021512107397</v>
      </c>
      <c r="KN204" s="282">
        <f t="shared" si="696"/>
        <v>94.090397245343382</v>
      </c>
      <c r="KO204" s="73">
        <f t="shared" si="528"/>
        <v>0.76054556618680969</v>
      </c>
      <c r="KP204" s="74">
        <f t="shared" si="529"/>
        <v>2.4840153127441009E-2</v>
      </c>
      <c r="KQ204" s="279">
        <f t="shared" si="530"/>
        <v>1.1088081492935695</v>
      </c>
      <c r="KR204" s="76">
        <f t="shared" si="531"/>
        <v>0</v>
      </c>
      <c r="KS204" s="77">
        <f t="shared" si="697"/>
        <v>0</v>
      </c>
      <c r="KT204" s="77">
        <f t="shared" si="532"/>
        <v>0</v>
      </c>
      <c r="KU204" s="77">
        <f t="shared" si="698"/>
        <v>0</v>
      </c>
      <c r="KV204" s="282">
        <f t="shared" si="699"/>
        <v>0</v>
      </c>
      <c r="KW204" s="73"/>
      <c r="KX204" s="74"/>
      <c r="KY204" s="279"/>
      <c r="KZ204" s="76">
        <f t="shared" si="533"/>
        <v>16.600380263851356</v>
      </c>
      <c r="LA204" s="77">
        <f t="shared" si="700"/>
        <v>18.89139874406548</v>
      </c>
      <c r="LB204" s="77">
        <f t="shared" si="534"/>
        <v>0.51893710073799837</v>
      </c>
      <c r="LC204" s="77">
        <f t="shared" si="701"/>
        <v>0.59926856393224059</v>
      </c>
      <c r="LD204" s="286">
        <f t="shared" si="702"/>
        <v>44.397011679318368</v>
      </c>
      <c r="LE204" s="73">
        <f t="shared" si="535"/>
        <v>0.37390760404679163</v>
      </c>
      <c r="LF204" s="74">
        <f t="shared" si="536"/>
        <v>1.1688559232011033E-2</v>
      </c>
      <c r="LG204" s="279">
        <f t="shared" si="537"/>
        <v>1.053412377403613</v>
      </c>
      <c r="LH204" s="76">
        <f t="shared" si="538"/>
        <v>0</v>
      </c>
      <c r="LI204" s="77">
        <f t="shared" si="703"/>
        <v>0</v>
      </c>
      <c r="LJ204" s="77">
        <f t="shared" si="539"/>
        <v>0</v>
      </c>
      <c r="LK204" s="77">
        <f t="shared" si="704"/>
        <v>0</v>
      </c>
      <c r="LL204" s="282">
        <f t="shared" si="705"/>
        <v>0</v>
      </c>
      <c r="LM204" s="73"/>
      <c r="LN204" s="74"/>
      <c r="LO204" s="279"/>
      <c r="LP204" s="76">
        <f t="shared" si="540"/>
        <v>0</v>
      </c>
      <c r="LQ204" s="77">
        <f t="shared" si="706"/>
        <v>0</v>
      </c>
      <c r="LR204" s="77">
        <f t="shared" si="541"/>
        <v>0</v>
      </c>
      <c r="LS204" s="77">
        <f t="shared" si="707"/>
        <v>0</v>
      </c>
      <c r="LT204" s="282">
        <f t="shared" si="708"/>
        <v>0</v>
      </c>
      <c r="LU204" s="73"/>
      <c r="LV204" s="74"/>
      <c r="LW204" s="279"/>
      <c r="LX204" s="76">
        <f t="shared" si="542"/>
        <v>0</v>
      </c>
      <c r="LY204" s="77">
        <f t="shared" si="709"/>
        <v>0</v>
      </c>
      <c r="LZ204" s="77">
        <f t="shared" si="543"/>
        <v>0</v>
      </c>
      <c r="MA204" s="77">
        <f t="shared" si="710"/>
        <v>0</v>
      </c>
      <c r="MB204" s="286">
        <f t="shared" si="711"/>
        <v>0</v>
      </c>
      <c r="MC204" s="73"/>
      <c r="MD204" s="74"/>
      <c r="ME204" s="279"/>
      <c r="MF204" s="76">
        <f t="shared" si="544"/>
        <v>0</v>
      </c>
      <c r="MG204" s="77">
        <f t="shared" si="712"/>
        <v>0</v>
      </c>
      <c r="MH204" s="77">
        <f t="shared" si="545"/>
        <v>0</v>
      </c>
      <c r="MI204" s="77">
        <f t="shared" si="713"/>
        <v>0</v>
      </c>
      <c r="MJ204" s="286">
        <f t="shared" si="714"/>
        <v>0</v>
      </c>
      <c r="MK204" s="73"/>
      <c r="ML204" s="74"/>
      <c r="MM204" s="279"/>
      <c r="MN204" s="287">
        <f t="shared" si="715"/>
        <v>1.0724144719082256</v>
      </c>
      <c r="MO204" s="288">
        <f t="shared" si="715"/>
        <v>0</v>
      </c>
      <c r="MP204" s="288">
        <f t="shared" si="715"/>
        <v>1.101777840832038</v>
      </c>
      <c r="MQ204" s="289">
        <f t="shared" si="546"/>
        <v>0</v>
      </c>
      <c r="MR204" s="290">
        <f t="shared" si="716"/>
        <v>1.4175174489682927</v>
      </c>
      <c r="MS204" s="291"/>
      <c r="MT204" s="291">
        <f t="shared" si="547"/>
        <v>0.90775476306151615</v>
      </c>
      <c r="MU204" s="292"/>
      <c r="MV204" s="359">
        <f t="shared" si="548"/>
        <v>0</v>
      </c>
      <c r="MW204" s="360">
        <f t="shared" si="549"/>
        <v>0</v>
      </c>
      <c r="MX204" s="360">
        <f t="shared" si="550"/>
        <v>0.50976268590677654</v>
      </c>
      <c r="MY204" s="360">
        <f t="shared" si="551"/>
        <v>0</v>
      </c>
      <c r="MZ204" s="360">
        <f t="shared" si="552"/>
        <v>0</v>
      </c>
      <c r="NA204" s="360">
        <f t="shared" si="553"/>
        <v>0</v>
      </c>
      <c r="NB204" s="360">
        <f t="shared" si="554"/>
        <v>0.29458690125310011</v>
      </c>
      <c r="NC204" s="360">
        <f t="shared" si="555"/>
        <v>0</v>
      </c>
      <c r="ND204" s="360">
        <f t="shared" si="556"/>
        <v>0</v>
      </c>
      <c r="NE204" s="360">
        <f t="shared" si="557"/>
        <v>0.42334295140028483</v>
      </c>
      <c r="NF204" s="360">
        <f t="shared" si="558"/>
        <v>0</v>
      </c>
      <c r="NG204" s="360">
        <f t="shared" si="559"/>
        <v>0.18982491040813107</v>
      </c>
      <c r="NH204" s="360">
        <f t="shared" si="560"/>
        <v>0</v>
      </c>
      <c r="NI204" s="360">
        <f t="shared" si="561"/>
        <v>0</v>
      </c>
      <c r="NJ204" s="360">
        <f t="shared" si="562"/>
        <v>0</v>
      </c>
      <c r="NK204" s="361">
        <f t="shared" si="563"/>
        <v>0</v>
      </c>
      <c r="NL204" s="145">
        <f t="shared" si="717"/>
        <v>1.4175174489682927</v>
      </c>
      <c r="NM204" s="40"/>
      <c r="NN204" s="56">
        <f t="shared" si="718"/>
        <v>0.90775476306151615</v>
      </c>
      <c r="NO204" s="59"/>
      <c r="NP204" s="55">
        <f t="shared" si="564"/>
        <v>1.0724144719082256</v>
      </c>
      <c r="NQ204" s="40"/>
      <c r="NR204" s="56">
        <f t="shared" si="565"/>
        <v>1.101777840832038</v>
      </c>
      <c r="NS204" s="60"/>
      <c r="NT204" s="25"/>
      <c r="NU204" s="86">
        <f t="shared" si="721"/>
        <v>0</v>
      </c>
      <c r="NV204" s="86">
        <f t="shared" si="721"/>
        <v>0</v>
      </c>
      <c r="NW204" s="86">
        <f t="shared" si="721"/>
        <v>0</v>
      </c>
      <c r="NX204" s="86">
        <f t="shared" si="719"/>
        <v>0</v>
      </c>
      <c r="NY204" s="87">
        <f t="shared" si="722"/>
        <v>0</v>
      </c>
      <c r="NZ204" s="87">
        <f t="shared" si="722"/>
        <v>0</v>
      </c>
      <c r="OA204" s="87">
        <f t="shared" si="722"/>
        <v>0</v>
      </c>
      <c r="OB204" s="87">
        <f t="shared" si="720"/>
        <v>0</v>
      </c>
      <c r="OC204" s="26"/>
    </row>
    <row r="205" spans="1:393" thickBot="1" x14ac:dyDescent="0.35">
      <c r="A205" s="136" t="s">
        <v>508</v>
      </c>
      <c r="B205" s="137" t="s">
        <v>509</v>
      </c>
      <c r="C205" s="133" t="s">
        <v>118</v>
      </c>
      <c r="D205" s="64">
        <f>VLOOKUP(B205,[1]УсіТ_1!$A$10:$G$556,6,FALSE)</f>
        <v>163.9</v>
      </c>
      <c r="E205" s="64">
        <f>VLOOKUP(B205,[1]УсіТ_1!$A$10:$G$556,7,FALSE)</f>
        <v>0</v>
      </c>
      <c r="F205" s="38"/>
      <c r="G205" s="38"/>
      <c r="H205" s="39"/>
      <c r="I205" s="256">
        <v>1.6391</v>
      </c>
      <c r="J205" s="62">
        <v>1.6391</v>
      </c>
      <c r="K205" s="257">
        <f t="shared" si="566"/>
        <v>0.89449999999999996</v>
      </c>
      <c r="L205" s="258">
        <f t="shared" si="567"/>
        <v>0.89449999999999996</v>
      </c>
      <c r="M205" s="63">
        <v>0</v>
      </c>
      <c r="N205" s="63">
        <v>0</v>
      </c>
      <c r="O205" s="63">
        <v>0.74460000000000004</v>
      </c>
      <c r="P205" s="63">
        <v>0</v>
      </c>
      <c r="Q205" s="63">
        <v>0</v>
      </c>
      <c r="R205" s="63">
        <v>0</v>
      </c>
      <c r="S205" s="63">
        <v>0.26540000000000002</v>
      </c>
      <c r="T205" s="63">
        <v>0</v>
      </c>
      <c r="U205" s="63">
        <v>0</v>
      </c>
      <c r="V205" s="63">
        <v>0.28839999999999999</v>
      </c>
      <c r="W205" s="63">
        <v>0</v>
      </c>
      <c r="X205" s="63">
        <v>0.3407</v>
      </c>
      <c r="Y205" s="63">
        <v>0</v>
      </c>
      <c r="Z205" s="63">
        <v>0</v>
      </c>
      <c r="AA205" s="63">
        <v>0</v>
      </c>
      <c r="AB205" s="259">
        <v>0</v>
      </c>
      <c r="AC205" s="144">
        <v>0</v>
      </c>
      <c r="AD205" s="70">
        <v>0</v>
      </c>
      <c r="AE205" s="70">
        <v>0</v>
      </c>
      <c r="AF205" s="68">
        <f t="shared" si="568"/>
        <v>0</v>
      </c>
      <c r="AG205" s="68">
        <f t="shared" si="569"/>
        <v>0</v>
      </c>
      <c r="AH205" s="71">
        <v>0</v>
      </c>
      <c r="AI205" s="71">
        <v>0</v>
      </c>
      <c r="AJ205" s="68">
        <f t="shared" si="570"/>
        <v>0</v>
      </c>
      <c r="AK205" s="68">
        <f t="shared" si="571"/>
        <v>0</v>
      </c>
      <c r="AL205" s="71">
        <v>0</v>
      </c>
      <c r="AM205" s="69">
        <f t="shared" si="572"/>
        <v>0</v>
      </c>
      <c r="AN205" s="260">
        <v>0</v>
      </c>
      <c r="AO205" s="71">
        <v>0</v>
      </c>
      <c r="AP205" s="71">
        <v>0</v>
      </c>
      <c r="AQ205" s="68">
        <f t="shared" si="573"/>
        <v>0</v>
      </c>
      <c r="AR205" s="68">
        <f t="shared" si="574"/>
        <v>0</v>
      </c>
      <c r="AS205" s="71">
        <v>0</v>
      </c>
      <c r="AT205" s="261">
        <f t="shared" si="485"/>
        <v>0</v>
      </c>
      <c r="AU205" s="71">
        <v>0</v>
      </c>
      <c r="AV205" s="68">
        <f t="shared" si="575"/>
        <v>0</v>
      </c>
      <c r="AW205" s="68">
        <f t="shared" si="576"/>
        <v>0</v>
      </c>
      <c r="AX205" s="71">
        <v>0</v>
      </c>
      <c r="AY205" s="69">
        <f t="shared" si="577"/>
        <v>0</v>
      </c>
      <c r="AZ205" s="260">
        <v>15</v>
      </c>
      <c r="BA205" s="260">
        <v>76.457500000000195</v>
      </c>
      <c r="BB205" s="260">
        <v>7.9734250000000202</v>
      </c>
      <c r="BC205" s="262">
        <f t="shared" si="578"/>
        <v>6.3787400000000165</v>
      </c>
      <c r="BD205" s="262">
        <f t="shared" si="486"/>
        <v>1.5946850000000037</v>
      </c>
      <c r="BE205" s="260">
        <v>2.9927649999999999</v>
      </c>
      <c r="BF205" s="262">
        <f t="shared" si="579"/>
        <v>2.394212</v>
      </c>
      <c r="BG205" s="262">
        <f t="shared" si="487"/>
        <v>0.59855299999999989</v>
      </c>
      <c r="BH205" s="260">
        <v>9.4273991289494372</v>
      </c>
      <c r="BI205" s="263">
        <f t="shared" si="580"/>
        <v>5.5202512695528592</v>
      </c>
      <c r="BJ205" s="68">
        <f t="shared" si="581"/>
        <v>0.12920250506225203</v>
      </c>
      <c r="BK205" s="260">
        <v>4.8421439565961357</v>
      </c>
      <c r="BL205" s="69">
        <f t="shared" si="582"/>
        <v>122.03187970265493</v>
      </c>
      <c r="BM205" s="260">
        <v>0</v>
      </c>
      <c r="BN205" s="260">
        <v>0</v>
      </c>
      <c r="BO205" s="260">
        <v>0</v>
      </c>
      <c r="BP205" s="68">
        <f t="shared" si="583"/>
        <v>0</v>
      </c>
      <c r="BQ205" s="68">
        <f t="shared" si="584"/>
        <v>0</v>
      </c>
      <c r="BR205" s="260">
        <v>0</v>
      </c>
      <c r="BS205" s="260">
        <v>0</v>
      </c>
      <c r="BT205" s="68">
        <f t="shared" si="585"/>
        <v>0</v>
      </c>
      <c r="BU205" s="68">
        <f t="shared" si="586"/>
        <v>0</v>
      </c>
      <c r="BV205" s="260">
        <v>0</v>
      </c>
      <c r="BW205" s="69">
        <f t="shared" si="587"/>
        <v>0</v>
      </c>
      <c r="BX205" s="260">
        <v>0</v>
      </c>
      <c r="BY205" s="260">
        <v>0</v>
      </c>
      <c r="BZ205" s="263">
        <f t="shared" si="588"/>
        <v>0</v>
      </c>
      <c r="CA205" s="263">
        <f t="shared" si="589"/>
        <v>0</v>
      </c>
      <c r="CB205" s="260">
        <v>0</v>
      </c>
      <c r="CC205" s="264">
        <f t="shared" si="590"/>
        <v>0</v>
      </c>
      <c r="CD205" s="260">
        <v>0</v>
      </c>
      <c r="CE205" s="260">
        <v>0</v>
      </c>
      <c r="CF205" s="263">
        <f t="shared" si="591"/>
        <v>0</v>
      </c>
      <c r="CG205" s="263">
        <f t="shared" si="592"/>
        <v>0</v>
      </c>
      <c r="CH205" s="260">
        <v>0</v>
      </c>
      <c r="CI205" s="69">
        <f t="shared" si="593"/>
        <v>0</v>
      </c>
      <c r="CJ205" s="260">
        <v>20.40982011358788</v>
      </c>
      <c r="CK205" s="260">
        <v>4.4901612460190652</v>
      </c>
      <c r="CL205" s="260">
        <v>1.9426067550387078</v>
      </c>
      <c r="CM205" s="260">
        <v>1.5890517325749864</v>
      </c>
      <c r="CN205" s="260">
        <v>4.3179527880020645</v>
      </c>
      <c r="CO205" s="265">
        <f t="shared" si="594"/>
        <v>0.303293003829265</v>
      </c>
      <c r="CP205" s="266">
        <f t="shared" si="595"/>
        <v>1.3768310618879143</v>
      </c>
      <c r="CQ205" s="260">
        <v>3.3605367119220428</v>
      </c>
      <c r="CR205" s="265">
        <f t="shared" si="596"/>
        <v>4.6056155636891596E-2</v>
      </c>
      <c r="CS205" s="265">
        <f t="shared" si="597"/>
        <v>1.9677757138128</v>
      </c>
      <c r="CT205" s="260">
        <v>1.7260538937161545</v>
      </c>
      <c r="CU205" s="267">
        <f t="shared" si="488"/>
        <v>43.496557809943099</v>
      </c>
      <c r="CV205" s="260">
        <v>0</v>
      </c>
      <c r="CW205" s="260">
        <v>0</v>
      </c>
      <c r="CX205" s="68">
        <f t="shared" si="598"/>
        <v>0</v>
      </c>
      <c r="CY205" s="68">
        <f t="shared" si="599"/>
        <v>0</v>
      </c>
      <c r="CZ205" s="260">
        <v>0</v>
      </c>
      <c r="DA205" s="69">
        <f t="shared" si="600"/>
        <v>0</v>
      </c>
      <c r="DB205" s="260">
        <v>0</v>
      </c>
      <c r="DC205" s="260">
        <v>0</v>
      </c>
      <c r="DD205" s="68">
        <f t="shared" si="601"/>
        <v>0</v>
      </c>
      <c r="DE205" s="68">
        <f t="shared" si="602"/>
        <v>0</v>
      </c>
      <c r="DF205" s="260">
        <v>0</v>
      </c>
      <c r="DG205" s="69">
        <f t="shared" si="603"/>
        <v>0</v>
      </c>
      <c r="DH205" s="260">
        <v>17.239104832284799</v>
      </c>
      <c r="DI205" s="260">
        <v>3.7926030631026557</v>
      </c>
      <c r="DJ205" s="260">
        <v>0.26934130741666651</v>
      </c>
      <c r="DK205" s="260">
        <v>12.550068317903333</v>
      </c>
      <c r="DL205" s="68">
        <f t="shared" si="604"/>
        <v>0.88151679864953014</v>
      </c>
      <c r="DM205" s="68">
        <f t="shared" si="605"/>
        <v>4.0017398839832925</v>
      </c>
      <c r="DN205" s="260">
        <v>3.6520541547688898</v>
      </c>
      <c r="DO205" s="68">
        <f t="shared" si="606"/>
        <v>5.0051402191107638E-2</v>
      </c>
      <c r="DP205" s="68">
        <f t="shared" si="607"/>
        <v>2.1384749185415424</v>
      </c>
      <c r="DQ205" s="260">
        <v>1.8757843863267201</v>
      </c>
      <c r="DR205" s="264">
        <f t="shared" si="608"/>
        <v>47.254747274163677</v>
      </c>
      <c r="DS205" s="260">
        <v>0</v>
      </c>
      <c r="DT205" s="260">
        <v>0</v>
      </c>
      <c r="DU205" s="260">
        <v>0</v>
      </c>
      <c r="DV205" s="68">
        <f t="shared" si="609"/>
        <v>0</v>
      </c>
      <c r="DW205" s="68">
        <f t="shared" si="610"/>
        <v>0</v>
      </c>
      <c r="DX205" s="260">
        <v>0</v>
      </c>
      <c r="DY205" s="260">
        <v>0</v>
      </c>
      <c r="DZ205" s="260">
        <v>0</v>
      </c>
      <c r="EA205" s="260">
        <v>0</v>
      </c>
      <c r="EB205" s="68">
        <f t="shared" si="611"/>
        <v>0</v>
      </c>
      <c r="EC205" s="68">
        <f t="shared" si="612"/>
        <v>0</v>
      </c>
      <c r="ED205" s="267">
        <v>0</v>
      </c>
      <c r="EE205" s="69">
        <f t="shared" si="613"/>
        <v>0</v>
      </c>
      <c r="EF205" s="260">
        <v>8.9729477777777493</v>
      </c>
      <c r="EG205" s="260">
        <v>1.9740485111110999</v>
      </c>
      <c r="EH205" s="260">
        <v>22.521553639397165</v>
      </c>
      <c r="EI205" s="260">
        <v>6.5328960525055066</v>
      </c>
      <c r="EJ205" s="268">
        <f t="shared" si="614"/>
        <v>0.45887061872798679</v>
      </c>
      <c r="EK205" s="266">
        <f t="shared" si="615"/>
        <v>2.0830923010940108</v>
      </c>
      <c r="EL205" s="260">
        <v>4.3139920788865478</v>
      </c>
      <c r="EM205" s="268">
        <f t="shared" si="616"/>
        <v>5.9123261441140135E-2</v>
      </c>
      <c r="EN205" s="268">
        <f t="shared" si="617"/>
        <v>2.5260753177603337</v>
      </c>
      <c r="EO205" s="269">
        <f t="shared" si="618"/>
        <v>44.315438059678073</v>
      </c>
      <c r="EP205" s="69">
        <f t="shared" si="619"/>
        <v>55.837451955194368</v>
      </c>
      <c r="EQ205" s="260">
        <v>0</v>
      </c>
      <c r="ER205" s="260">
        <v>0</v>
      </c>
      <c r="ES205" s="260">
        <v>0</v>
      </c>
      <c r="ET205" s="68">
        <f t="shared" si="620"/>
        <v>0</v>
      </c>
      <c r="EU205" s="68">
        <f t="shared" si="621"/>
        <v>0</v>
      </c>
      <c r="EV205" s="260">
        <v>0</v>
      </c>
      <c r="EW205" s="260">
        <v>0</v>
      </c>
      <c r="EX205" s="68">
        <f t="shared" si="622"/>
        <v>0</v>
      </c>
      <c r="EY205" s="68">
        <f t="shared" si="623"/>
        <v>0</v>
      </c>
      <c r="EZ205" s="260">
        <v>0</v>
      </c>
      <c r="FA205" s="69">
        <f t="shared" si="624"/>
        <v>0</v>
      </c>
      <c r="FB205" s="260">
        <v>0</v>
      </c>
      <c r="FC205" s="260">
        <v>0</v>
      </c>
      <c r="FD205" s="68">
        <f t="shared" si="625"/>
        <v>0</v>
      </c>
      <c r="FE205" s="68">
        <f t="shared" si="626"/>
        <v>0</v>
      </c>
      <c r="FF205" s="260">
        <v>0</v>
      </c>
      <c r="FG205" s="69">
        <f t="shared" si="627"/>
        <v>0</v>
      </c>
      <c r="FH205" s="260">
        <v>0</v>
      </c>
      <c r="FI205" s="260">
        <v>0</v>
      </c>
      <c r="FJ205" s="68">
        <f t="shared" si="628"/>
        <v>0</v>
      </c>
      <c r="FK205" s="68">
        <f t="shared" si="629"/>
        <v>0</v>
      </c>
      <c r="FL205" s="260">
        <v>0</v>
      </c>
      <c r="FM205" s="69">
        <f t="shared" si="630"/>
        <v>0</v>
      </c>
      <c r="FN205" s="260">
        <v>0</v>
      </c>
      <c r="FO205" s="260">
        <v>0</v>
      </c>
      <c r="FP205" s="68">
        <f t="shared" si="631"/>
        <v>0</v>
      </c>
      <c r="FQ205" s="68">
        <f t="shared" si="632"/>
        <v>0</v>
      </c>
      <c r="FR205" s="260">
        <v>0</v>
      </c>
      <c r="FS205" s="264">
        <f t="shared" si="633"/>
        <v>0</v>
      </c>
      <c r="FT205" s="270">
        <f t="shared" si="489"/>
        <v>268.62063674195605</v>
      </c>
      <c r="FU205" s="271">
        <f t="shared" si="490"/>
        <v>56.87868554388325</v>
      </c>
      <c r="FV205" s="272">
        <f t="shared" si="634"/>
        <v>25.337687969277557</v>
      </c>
      <c r="FW205" s="272">
        <f t="shared" si="491"/>
        <v>10.362003732575003</v>
      </c>
      <c r="FX205" s="272">
        <f t="shared" si="492"/>
        <v>76.457500000000195</v>
      </c>
      <c r="FY205" s="272">
        <f t="shared" si="493"/>
        <v>0</v>
      </c>
      <c r="FZ205" s="272">
        <f t="shared" si="494"/>
        <v>0</v>
      </c>
      <c r="GA205" s="272">
        <f t="shared" si="495"/>
        <v>0</v>
      </c>
      <c r="GB205" s="272">
        <f t="shared" si="496"/>
        <v>0</v>
      </c>
      <c r="GC205" s="272">
        <f t="shared" si="497"/>
        <v>0</v>
      </c>
      <c r="GD205" s="272">
        <f t="shared" si="498"/>
        <v>0</v>
      </c>
      <c r="GE205" s="272">
        <f t="shared" si="499"/>
        <v>23.400917158410905</v>
      </c>
      <c r="GF205" s="273">
        <f t="shared" si="500"/>
        <v>9.1032291612975662</v>
      </c>
      <c r="GG205" s="273">
        <f t="shared" si="501"/>
        <v>1.6436804212067819</v>
      </c>
      <c r="GH205" s="272">
        <f t="shared" si="635"/>
        <v>20.753982074526917</v>
      </c>
      <c r="GI205" s="274">
        <f t="shared" si="636"/>
        <v>14.826144207994393</v>
      </c>
      <c r="GJ205" s="275">
        <f t="shared" si="502"/>
        <v>0.28443332433139146</v>
      </c>
      <c r="GK205" s="271">
        <f t="shared" si="637"/>
        <v>213.1907764786738</v>
      </c>
      <c r="GL205" s="276">
        <f t="shared" si="638"/>
        <v>268.62037836312896</v>
      </c>
      <c r="GM205" s="272">
        <f t="shared" si="639"/>
        <v>80.808058913175202</v>
      </c>
      <c r="GN205" s="272">
        <f t="shared" si="640"/>
        <v>12.290117478113176</v>
      </c>
      <c r="GO205" s="277">
        <f t="shared" si="641"/>
        <v>0.37904106475853427</v>
      </c>
      <c r="GP205" s="278">
        <f t="shared" si="642"/>
        <v>5.7648448404345479E-2</v>
      </c>
      <c r="GQ205" s="279">
        <f t="shared" si="643"/>
        <v>1.0612354371603181</v>
      </c>
      <c r="GR205" s="280">
        <f t="shared" si="644"/>
        <v>213.1907764786738</v>
      </c>
      <c r="GS205" s="272">
        <f t="shared" si="645"/>
        <v>80.808058913175202</v>
      </c>
      <c r="GT205" s="272">
        <f t="shared" si="503"/>
        <v>12.290117478113176</v>
      </c>
      <c r="GU205" s="73">
        <f t="shared" si="646"/>
        <v>0.37904106475853427</v>
      </c>
      <c r="GV205" s="74">
        <f t="shared" si="647"/>
        <v>5.7648448404345479E-2</v>
      </c>
      <c r="GW205" s="279">
        <f t="shared" si="648"/>
        <v>1.0612354371603181</v>
      </c>
      <c r="GX205" s="280">
        <f t="shared" si="649"/>
        <v>116.34007830196353</v>
      </c>
      <c r="GY205" s="272">
        <f t="shared" si="504"/>
        <v>74.073352364320712</v>
      </c>
      <c r="GZ205" s="272">
        <f t="shared" si="505"/>
        <v>3.3879629730509078</v>
      </c>
      <c r="HA205" s="73">
        <f t="shared" si="650"/>
        <v>0.6366967724747572</v>
      </c>
      <c r="HB205" s="74">
        <f t="shared" si="651"/>
        <v>2.9121202448027985E-2</v>
      </c>
      <c r="HC205" s="279">
        <f t="shared" si="652"/>
        <v>1.092378483708196</v>
      </c>
      <c r="HD205" s="280">
        <f t="shared" si="653"/>
        <v>116.34007830196353</v>
      </c>
      <c r="HE205" s="272">
        <f t="shared" si="506"/>
        <v>74.073352364320712</v>
      </c>
      <c r="HF205" s="272">
        <f t="shared" si="507"/>
        <v>3.3879629730509078</v>
      </c>
      <c r="HG205" s="73">
        <f t="shared" si="654"/>
        <v>0.6366967724747572</v>
      </c>
      <c r="HH205" s="74">
        <f t="shared" si="655"/>
        <v>2.9121202448027985E-2</v>
      </c>
      <c r="HI205" s="281">
        <f t="shared" si="656"/>
        <v>1.092378483708196</v>
      </c>
      <c r="HJ205" s="72">
        <f t="shared" si="508"/>
        <v>1.7394710050494775</v>
      </c>
      <c r="HK205" s="73">
        <f t="shared" si="657"/>
        <v>1.7394710050494775</v>
      </c>
      <c r="HL205" s="73">
        <f t="shared" si="509"/>
        <v>0.97713255367698126</v>
      </c>
      <c r="HM205" s="74">
        <f t="shared" si="658"/>
        <v>0.97713255367698126</v>
      </c>
      <c r="HN205" s="75"/>
      <c r="HO205" s="75"/>
      <c r="HP205" s="76">
        <f t="shared" si="659"/>
        <v>0</v>
      </c>
      <c r="HQ205" s="77">
        <f t="shared" si="660"/>
        <v>0</v>
      </c>
      <c r="HR205" s="77">
        <f t="shared" si="661"/>
        <v>0</v>
      </c>
      <c r="HS205" s="77">
        <f t="shared" si="662"/>
        <v>0</v>
      </c>
      <c r="HT205" s="282">
        <f t="shared" si="663"/>
        <v>0</v>
      </c>
      <c r="HU205" s="73"/>
      <c r="HV205" s="74"/>
      <c r="HW205" s="279"/>
      <c r="HX205" s="76">
        <f t="shared" si="664"/>
        <v>0</v>
      </c>
      <c r="HY205" s="77">
        <f t="shared" si="665"/>
        <v>0</v>
      </c>
      <c r="HZ205" s="77">
        <f t="shared" si="510"/>
        <v>0</v>
      </c>
      <c r="IA205" s="77">
        <f t="shared" si="666"/>
        <v>0</v>
      </c>
      <c r="IB205" s="282">
        <f t="shared" si="667"/>
        <v>0</v>
      </c>
      <c r="IC205" s="73"/>
      <c r="ID205" s="74"/>
      <c r="IE205" s="279"/>
      <c r="IF205" s="76">
        <f t="shared" si="511"/>
        <v>6.7347065488544882</v>
      </c>
      <c r="IG205" s="77">
        <f t="shared" si="668"/>
        <v>7.6641633996618959</v>
      </c>
      <c r="IH205" s="77">
        <f t="shared" si="512"/>
        <v>8.9021545050622688</v>
      </c>
      <c r="II205" s="77">
        <f t="shared" si="669"/>
        <v>10.280208022445908</v>
      </c>
      <c r="IJ205" s="282">
        <f t="shared" si="670"/>
        <v>96.850698176710267</v>
      </c>
      <c r="IK205" s="73">
        <f t="shared" si="671"/>
        <v>6.9536995350994654E-2</v>
      </c>
      <c r="IL205" s="74">
        <f t="shared" si="672"/>
        <v>9.1916265681634232E-2</v>
      </c>
      <c r="IM205" s="279">
        <f t="shared" si="673"/>
        <v>1.0238254386559078</v>
      </c>
      <c r="IN205" s="76">
        <f t="shared" si="513"/>
        <v>0</v>
      </c>
      <c r="IO205" s="77">
        <f t="shared" si="674"/>
        <v>0</v>
      </c>
      <c r="IP205" s="77">
        <f t="shared" si="514"/>
        <v>0</v>
      </c>
      <c r="IQ205" s="77">
        <f t="shared" si="675"/>
        <v>0</v>
      </c>
      <c r="IR205" s="282">
        <f t="shared" si="676"/>
        <v>0</v>
      </c>
      <c r="IS205" s="283"/>
      <c r="IT205" s="284"/>
      <c r="IU205" s="285"/>
      <c r="IV205" s="76">
        <f t="shared" si="515"/>
        <v>0</v>
      </c>
      <c r="IW205" s="77">
        <f t="shared" si="677"/>
        <v>0</v>
      </c>
      <c r="IX205" s="77">
        <f t="shared" si="678"/>
        <v>0</v>
      </c>
      <c r="IY205" s="77">
        <f t="shared" si="679"/>
        <v>0</v>
      </c>
      <c r="IZ205" s="282">
        <f t="shared" si="680"/>
        <v>0</v>
      </c>
      <c r="JA205" s="283"/>
      <c r="JB205" s="284"/>
      <c r="JC205" s="285"/>
      <c r="JD205" s="76">
        <f t="shared" si="516"/>
        <v>0</v>
      </c>
      <c r="JE205" s="77">
        <f t="shared" si="681"/>
        <v>0</v>
      </c>
      <c r="JF205" s="77">
        <f t="shared" si="517"/>
        <v>0</v>
      </c>
      <c r="JG205" s="77">
        <f t="shared" si="682"/>
        <v>0</v>
      </c>
      <c r="JH205" s="282">
        <f t="shared" si="683"/>
        <v>0</v>
      </c>
      <c r="JI205" s="283"/>
      <c r="JJ205" s="284"/>
      <c r="JK205" s="285"/>
      <c r="JL205" s="76">
        <f t="shared" si="518"/>
        <v>28.980401625961818</v>
      </c>
      <c r="JM205" s="77">
        <f t="shared" si="684"/>
        <v>32.97998685436081</v>
      </c>
      <c r="JN205" s="77">
        <f t="shared" si="519"/>
        <v>1.9384008920411431</v>
      </c>
      <c r="JO205" s="77">
        <f t="shared" si="685"/>
        <v>2.2384653501291121</v>
      </c>
      <c r="JP205" s="282">
        <f t="shared" si="686"/>
        <v>34.521077626938968</v>
      </c>
      <c r="JQ205" s="73">
        <f t="shared" si="520"/>
        <v>0.83949875317178935</v>
      </c>
      <c r="JR205" s="74">
        <f t="shared" si="521"/>
        <v>5.6151227751027301E-2</v>
      </c>
      <c r="JS205" s="279">
        <f t="shared" si="687"/>
        <v>1.1245514329810977</v>
      </c>
      <c r="JT205" s="76">
        <f t="shared" si="522"/>
        <v>0</v>
      </c>
      <c r="JU205" s="77">
        <f t="shared" si="688"/>
        <v>0</v>
      </c>
      <c r="JV205" s="77">
        <f t="shared" si="523"/>
        <v>0</v>
      </c>
      <c r="JW205" s="77">
        <f t="shared" si="689"/>
        <v>0</v>
      </c>
      <c r="JX205" s="282">
        <f t="shared" si="690"/>
        <v>0</v>
      </c>
      <c r="JY205" s="73"/>
      <c r="JZ205" s="74"/>
      <c r="KA205" s="279"/>
      <c r="KB205" s="76">
        <f t="shared" si="524"/>
        <v>0</v>
      </c>
      <c r="KC205" s="77">
        <f t="shared" si="691"/>
        <v>0</v>
      </c>
      <c r="KD205" s="77">
        <f t="shared" si="525"/>
        <v>0</v>
      </c>
      <c r="KE205" s="77">
        <f t="shared" si="692"/>
        <v>0</v>
      </c>
      <c r="KF205" s="282">
        <f t="shared" si="693"/>
        <v>0</v>
      </c>
      <c r="KG205" s="73"/>
      <c r="KH205" s="74"/>
      <c r="KI205" s="279"/>
      <c r="KJ205" s="76">
        <f t="shared" si="526"/>
        <v>28.522769954467751</v>
      </c>
      <c r="KK205" s="77">
        <f t="shared" si="694"/>
        <v>32.459197435883844</v>
      </c>
      <c r="KL205" s="77">
        <f t="shared" si="527"/>
        <v>0.93156820084063774</v>
      </c>
      <c r="KM205" s="77">
        <f t="shared" si="695"/>
        <v>1.0757749583307685</v>
      </c>
      <c r="KN205" s="282">
        <f t="shared" si="696"/>
        <v>37.503767677907682</v>
      </c>
      <c r="KO205" s="73">
        <f t="shared" si="528"/>
        <v>0.76053078718460709</v>
      </c>
      <c r="KP205" s="74">
        <f t="shared" si="529"/>
        <v>2.4839323047252022E-2</v>
      </c>
      <c r="KQ205" s="279">
        <f t="shared" si="530"/>
        <v>1.1088059811470623</v>
      </c>
      <c r="KR205" s="76">
        <f t="shared" si="531"/>
        <v>0</v>
      </c>
      <c r="KS205" s="77">
        <f t="shared" si="697"/>
        <v>0</v>
      </c>
      <c r="KT205" s="77">
        <f t="shared" si="532"/>
        <v>0</v>
      </c>
      <c r="KU205" s="77">
        <f t="shared" si="698"/>
        <v>0</v>
      </c>
      <c r="KV205" s="282">
        <f t="shared" si="699"/>
        <v>0</v>
      </c>
      <c r="KW205" s="73"/>
      <c r="KX205" s="74"/>
      <c r="KY205" s="279"/>
      <c r="KZ205" s="76">
        <f t="shared" si="533"/>
        <v>16.57018078389115</v>
      </c>
      <c r="LA205" s="77">
        <f t="shared" si="700"/>
        <v>18.857031433875967</v>
      </c>
      <c r="LB205" s="77">
        <f t="shared" si="534"/>
        <v>0.51799388016912695</v>
      </c>
      <c r="LC205" s="77">
        <f t="shared" si="701"/>
        <v>0.5981793328193078</v>
      </c>
      <c r="LD205" s="286">
        <f t="shared" si="702"/>
        <v>44.315438059678073</v>
      </c>
      <c r="LE205" s="73">
        <f t="shared" si="535"/>
        <v>0.37391440792205777</v>
      </c>
      <c r="LF205" s="74">
        <f t="shared" si="536"/>
        <v>1.168879069798571E-2</v>
      </c>
      <c r="LG205" s="279">
        <f t="shared" si="537"/>
        <v>1.0534133522373714</v>
      </c>
      <c r="LH205" s="76">
        <f t="shared" si="538"/>
        <v>0</v>
      </c>
      <c r="LI205" s="77">
        <f t="shared" si="703"/>
        <v>0</v>
      </c>
      <c r="LJ205" s="77">
        <f t="shared" si="539"/>
        <v>0</v>
      </c>
      <c r="LK205" s="77">
        <f t="shared" si="704"/>
        <v>0</v>
      </c>
      <c r="LL205" s="282">
        <f t="shared" si="705"/>
        <v>0</v>
      </c>
      <c r="LM205" s="73"/>
      <c r="LN205" s="74"/>
      <c r="LO205" s="279"/>
      <c r="LP205" s="76">
        <f t="shared" si="540"/>
        <v>0</v>
      </c>
      <c r="LQ205" s="77">
        <f t="shared" si="706"/>
        <v>0</v>
      </c>
      <c r="LR205" s="77">
        <f t="shared" si="541"/>
        <v>0</v>
      </c>
      <c r="LS205" s="77">
        <f t="shared" si="707"/>
        <v>0</v>
      </c>
      <c r="LT205" s="282">
        <f t="shared" si="708"/>
        <v>0</v>
      </c>
      <c r="LU205" s="73"/>
      <c r="LV205" s="74"/>
      <c r="LW205" s="279"/>
      <c r="LX205" s="76">
        <f t="shared" si="542"/>
        <v>0</v>
      </c>
      <c r="LY205" s="77">
        <f t="shared" si="709"/>
        <v>0</v>
      </c>
      <c r="LZ205" s="77">
        <f t="shared" si="543"/>
        <v>0</v>
      </c>
      <c r="MA205" s="77">
        <f t="shared" si="710"/>
        <v>0</v>
      </c>
      <c r="MB205" s="286">
        <f t="shared" si="711"/>
        <v>0</v>
      </c>
      <c r="MC205" s="73"/>
      <c r="MD205" s="74"/>
      <c r="ME205" s="279"/>
      <c r="MF205" s="76">
        <f t="shared" si="544"/>
        <v>0</v>
      </c>
      <c r="MG205" s="77">
        <f t="shared" si="712"/>
        <v>0</v>
      </c>
      <c r="MH205" s="77">
        <f t="shared" si="545"/>
        <v>0</v>
      </c>
      <c r="MI205" s="77">
        <f t="shared" si="713"/>
        <v>0</v>
      </c>
      <c r="MJ205" s="286">
        <f t="shared" si="714"/>
        <v>0</v>
      </c>
      <c r="MK205" s="73"/>
      <c r="ML205" s="74"/>
      <c r="MM205" s="279"/>
      <c r="MN205" s="287">
        <f t="shared" si="715"/>
        <v>1.0612372314114196</v>
      </c>
      <c r="MO205" s="288">
        <f t="shared" si="715"/>
        <v>0</v>
      </c>
      <c r="MP205" s="288">
        <f t="shared" si="715"/>
        <v>1.0923795689024802</v>
      </c>
      <c r="MQ205" s="289">
        <f t="shared" si="546"/>
        <v>0</v>
      </c>
      <c r="MR205" s="290">
        <f t="shared" si="716"/>
        <v>1.7394739460064577</v>
      </c>
      <c r="MS205" s="291"/>
      <c r="MT205" s="291">
        <f t="shared" si="547"/>
        <v>0.97713352438326861</v>
      </c>
      <c r="MU205" s="292"/>
      <c r="MV205" s="359">
        <f t="shared" si="548"/>
        <v>0</v>
      </c>
      <c r="MW205" s="360">
        <f t="shared" si="549"/>
        <v>0</v>
      </c>
      <c r="MX205" s="360">
        <f t="shared" si="550"/>
        <v>0.76234042162318905</v>
      </c>
      <c r="MY205" s="360">
        <f t="shared" si="551"/>
        <v>0</v>
      </c>
      <c r="MZ205" s="360">
        <f t="shared" si="552"/>
        <v>0</v>
      </c>
      <c r="NA205" s="360">
        <f t="shared" si="553"/>
        <v>0</v>
      </c>
      <c r="NB205" s="360">
        <f t="shared" si="554"/>
        <v>0.29845595031318334</v>
      </c>
      <c r="NC205" s="360">
        <f t="shared" si="555"/>
        <v>0</v>
      </c>
      <c r="ND205" s="360">
        <f t="shared" si="556"/>
        <v>0</v>
      </c>
      <c r="NE205" s="360">
        <f t="shared" si="557"/>
        <v>0.31977964496281275</v>
      </c>
      <c r="NF205" s="360">
        <f t="shared" si="558"/>
        <v>0</v>
      </c>
      <c r="NG205" s="360">
        <f t="shared" si="559"/>
        <v>0.35889792910727247</v>
      </c>
      <c r="NH205" s="360">
        <f t="shared" si="560"/>
        <v>0</v>
      </c>
      <c r="NI205" s="360">
        <f t="shared" si="561"/>
        <v>0</v>
      </c>
      <c r="NJ205" s="360">
        <f t="shared" si="562"/>
        <v>0</v>
      </c>
      <c r="NK205" s="361">
        <f t="shared" si="563"/>
        <v>0</v>
      </c>
      <c r="NL205" s="145">
        <f t="shared" si="717"/>
        <v>1.7394739460064577</v>
      </c>
      <c r="NM205" s="40"/>
      <c r="NN205" s="56">
        <f t="shared" si="718"/>
        <v>0.97713352438326861</v>
      </c>
      <c r="NO205" s="59"/>
      <c r="NP205" s="55">
        <f t="shared" si="564"/>
        <v>1.0612372314114196</v>
      </c>
      <c r="NQ205" s="40"/>
      <c r="NR205" s="56">
        <f t="shared" si="565"/>
        <v>1.0923795689024802</v>
      </c>
      <c r="NS205" s="60"/>
      <c r="NT205" s="25"/>
      <c r="NU205" s="86">
        <f t="shared" si="721"/>
        <v>0</v>
      </c>
      <c r="NV205" s="86">
        <f t="shared" si="721"/>
        <v>0</v>
      </c>
      <c r="NW205" s="86">
        <f t="shared" si="721"/>
        <v>0</v>
      </c>
      <c r="NX205" s="86">
        <f t="shared" si="719"/>
        <v>0</v>
      </c>
      <c r="NY205" s="87">
        <f t="shared" si="722"/>
        <v>0</v>
      </c>
      <c r="NZ205" s="87">
        <f t="shared" si="722"/>
        <v>0</v>
      </c>
      <c r="OA205" s="87">
        <f t="shared" si="722"/>
        <v>0</v>
      </c>
      <c r="OB205" s="87">
        <f t="shared" si="720"/>
        <v>0</v>
      </c>
      <c r="OC205" s="26"/>
    </row>
    <row r="206" spans="1:393" thickBot="1" x14ac:dyDescent="0.35">
      <c r="A206" s="136" t="s">
        <v>510</v>
      </c>
      <c r="B206" s="137" t="s">
        <v>511</v>
      </c>
      <c r="C206" s="133" t="s">
        <v>118</v>
      </c>
      <c r="D206" s="64">
        <f>VLOOKUP(B206,[1]УсіТ_1!$A$10:$G$556,6,FALSE)</f>
        <v>44.9</v>
      </c>
      <c r="E206" s="64">
        <f>VLOOKUP(B206,[1]УсіТ_1!$A$10:$G$556,7,FALSE)</f>
        <v>0</v>
      </c>
      <c r="F206" s="38"/>
      <c r="G206" s="38"/>
      <c r="H206" s="39"/>
      <c r="I206" s="256">
        <v>1.5678000000000001</v>
      </c>
      <c r="J206" s="62">
        <v>1.5678000000000001</v>
      </c>
      <c r="K206" s="257">
        <f t="shared" si="566"/>
        <v>1.2054</v>
      </c>
      <c r="L206" s="258">
        <f t="shared" si="567"/>
        <v>1.2054</v>
      </c>
      <c r="M206" s="63">
        <v>0</v>
      </c>
      <c r="N206" s="63">
        <v>0</v>
      </c>
      <c r="O206" s="63">
        <v>0.3624</v>
      </c>
      <c r="P206" s="63">
        <v>0</v>
      </c>
      <c r="Q206" s="63">
        <v>0</v>
      </c>
      <c r="R206" s="63">
        <v>0</v>
      </c>
      <c r="S206" s="63">
        <v>0.28510000000000002</v>
      </c>
      <c r="T206" s="63">
        <v>0</v>
      </c>
      <c r="U206" s="63">
        <v>0</v>
      </c>
      <c r="V206" s="63">
        <v>0.51800000000000002</v>
      </c>
      <c r="W206" s="63">
        <v>0</v>
      </c>
      <c r="X206" s="63">
        <v>0.40229999999999999</v>
      </c>
      <c r="Y206" s="63">
        <v>0</v>
      </c>
      <c r="Z206" s="63">
        <v>0</v>
      </c>
      <c r="AA206" s="63">
        <v>0</v>
      </c>
      <c r="AB206" s="259">
        <v>0</v>
      </c>
      <c r="AC206" s="144">
        <v>0</v>
      </c>
      <c r="AD206" s="70">
        <v>0</v>
      </c>
      <c r="AE206" s="70">
        <v>0</v>
      </c>
      <c r="AF206" s="68">
        <f t="shared" si="568"/>
        <v>0</v>
      </c>
      <c r="AG206" s="68">
        <f t="shared" si="569"/>
        <v>0</v>
      </c>
      <c r="AH206" s="71">
        <v>0</v>
      </c>
      <c r="AI206" s="71">
        <v>0</v>
      </c>
      <c r="AJ206" s="68">
        <f t="shared" si="570"/>
        <v>0</v>
      </c>
      <c r="AK206" s="68">
        <f t="shared" si="571"/>
        <v>0</v>
      </c>
      <c r="AL206" s="71">
        <v>0</v>
      </c>
      <c r="AM206" s="69">
        <f t="shared" si="572"/>
        <v>0</v>
      </c>
      <c r="AN206" s="260">
        <v>0</v>
      </c>
      <c r="AO206" s="71">
        <v>0</v>
      </c>
      <c r="AP206" s="71">
        <v>0</v>
      </c>
      <c r="AQ206" s="68">
        <f t="shared" si="573"/>
        <v>0</v>
      </c>
      <c r="AR206" s="68">
        <f t="shared" si="574"/>
        <v>0</v>
      </c>
      <c r="AS206" s="71">
        <v>0</v>
      </c>
      <c r="AT206" s="261">
        <f t="shared" ref="AT206:AT269" si="723">$AT$558/$AS$558*AS206</f>
        <v>0</v>
      </c>
      <c r="AU206" s="71">
        <v>0</v>
      </c>
      <c r="AV206" s="68">
        <f t="shared" si="575"/>
        <v>0</v>
      </c>
      <c r="AW206" s="68">
        <f t="shared" si="576"/>
        <v>0</v>
      </c>
      <c r="AX206" s="71">
        <v>0</v>
      </c>
      <c r="AY206" s="69">
        <f t="shared" si="577"/>
        <v>0</v>
      </c>
      <c r="AZ206" s="260">
        <v>2</v>
      </c>
      <c r="BA206" s="260">
        <v>10.1943333333334</v>
      </c>
      <c r="BB206" s="260">
        <v>1.0631233333333401</v>
      </c>
      <c r="BC206" s="262">
        <f t="shared" si="578"/>
        <v>0.85049866666667207</v>
      </c>
      <c r="BD206" s="262">
        <f t="shared" ref="BD206:BD269" si="724">BB206-BC206</f>
        <v>0.21262466666666802</v>
      </c>
      <c r="BE206" s="260">
        <v>0.39903533333333402</v>
      </c>
      <c r="BF206" s="262">
        <f t="shared" si="579"/>
        <v>0.31922826666666726</v>
      </c>
      <c r="BG206" s="262">
        <f t="shared" ref="BG206:BG269" si="725">BE206-BF206</f>
        <v>7.9807066666666759E-2</v>
      </c>
      <c r="BH206" s="260">
        <v>1.2569865505265967</v>
      </c>
      <c r="BI206" s="263">
        <f t="shared" si="580"/>
        <v>0.7360335026070508</v>
      </c>
      <c r="BJ206" s="68">
        <f t="shared" si="581"/>
        <v>1.7227000674967009E-2</v>
      </c>
      <c r="BK206" s="260">
        <v>0.64561919421282066</v>
      </c>
      <c r="BL206" s="69">
        <f t="shared" si="582"/>
        <v>16.27091729368739</v>
      </c>
      <c r="BM206" s="260">
        <v>0</v>
      </c>
      <c r="BN206" s="260">
        <v>0</v>
      </c>
      <c r="BO206" s="260">
        <v>0</v>
      </c>
      <c r="BP206" s="68">
        <f t="shared" si="583"/>
        <v>0</v>
      </c>
      <c r="BQ206" s="68">
        <f t="shared" si="584"/>
        <v>0</v>
      </c>
      <c r="BR206" s="260">
        <v>0</v>
      </c>
      <c r="BS206" s="260">
        <v>0</v>
      </c>
      <c r="BT206" s="68">
        <f t="shared" si="585"/>
        <v>0</v>
      </c>
      <c r="BU206" s="68">
        <f t="shared" si="586"/>
        <v>0</v>
      </c>
      <c r="BV206" s="260">
        <v>0</v>
      </c>
      <c r="BW206" s="69">
        <f t="shared" si="587"/>
        <v>0</v>
      </c>
      <c r="BX206" s="260">
        <v>0</v>
      </c>
      <c r="BY206" s="260">
        <v>0</v>
      </c>
      <c r="BZ206" s="263">
        <f t="shared" si="588"/>
        <v>0</v>
      </c>
      <c r="CA206" s="263">
        <f t="shared" si="589"/>
        <v>0</v>
      </c>
      <c r="CB206" s="260">
        <v>0</v>
      </c>
      <c r="CC206" s="264">
        <f t="shared" si="590"/>
        <v>0</v>
      </c>
      <c r="CD206" s="260">
        <v>0</v>
      </c>
      <c r="CE206" s="260">
        <v>0</v>
      </c>
      <c r="CF206" s="263">
        <f t="shared" si="591"/>
        <v>0</v>
      </c>
      <c r="CG206" s="263">
        <f t="shared" si="592"/>
        <v>0</v>
      </c>
      <c r="CH206" s="260">
        <v>0</v>
      </c>
      <c r="CI206" s="69">
        <f t="shared" si="593"/>
        <v>0</v>
      </c>
      <c r="CJ206" s="260">
        <v>5.9034223496040017</v>
      </c>
      <c r="CK206" s="260">
        <v>1.2987531418319467</v>
      </c>
      <c r="CL206" s="260">
        <v>0.55815910698645299</v>
      </c>
      <c r="CM206" s="260">
        <v>0.43531679556203107</v>
      </c>
      <c r="CN206" s="260">
        <v>1.4101964928198352</v>
      </c>
      <c r="CO206" s="265">
        <f t="shared" si="594"/>
        <v>9.9052201655665223E-2</v>
      </c>
      <c r="CP206" s="266">
        <f t="shared" si="595"/>
        <v>0.44965807409351827</v>
      </c>
      <c r="CQ206" s="260">
        <v>0.98900421781696368</v>
      </c>
      <c r="CR206" s="265">
        <f t="shared" si="596"/>
        <v>1.3554302805181488E-2</v>
      </c>
      <c r="CS206" s="265">
        <f t="shared" si="597"/>
        <v>0.57911537575959438</v>
      </c>
      <c r="CT206" s="260">
        <v>0.5079767690108985</v>
      </c>
      <c r="CU206" s="267">
        <f t="shared" ref="CU206:CU269" si="726">(CJ206+CK206+CL206+CN206+CQ206+CT206)*1.2</f>
        <v>12.80101449368412</v>
      </c>
      <c r="CV206" s="260">
        <v>0</v>
      </c>
      <c r="CW206" s="260">
        <v>0</v>
      </c>
      <c r="CX206" s="68">
        <f t="shared" si="598"/>
        <v>0</v>
      </c>
      <c r="CY206" s="68">
        <f t="shared" si="599"/>
        <v>0</v>
      </c>
      <c r="CZ206" s="260">
        <v>0</v>
      </c>
      <c r="DA206" s="69">
        <f t="shared" si="600"/>
        <v>0</v>
      </c>
      <c r="DB206" s="260">
        <v>0</v>
      </c>
      <c r="DC206" s="260">
        <v>0</v>
      </c>
      <c r="DD206" s="68">
        <f t="shared" si="601"/>
        <v>0</v>
      </c>
      <c r="DE206" s="68">
        <f t="shared" si="602"/>
        <v>0</v>
      </c>
      <c r="DF206" s="260">
        <v>0</v>
      </c>
      <c r="DG206" s="69">
        <f t="shared" si="603"/>
        <v>0</v>
      </c>
      <c r="DH206" s="260">
        <v>8.486468116938239</v>
      </c>
      <c r="DI206" s="260">
        <v>1.8670229857264127</v>
      </c>
      <c r="DJ206" s="260">
        <v>0.1327227988666666</v>
      </c>
      <c r="DK206" s="260">
        <v>6.178148789131038</v>
      </c>
      <c r="DL206" s="68">
        <f t="shared" si="604"/>
        <v>0.43395317094856412</v>
      </c>
      <c r="DM206" s="68">
        <f t="shared" si="605"/>
        <v>1.9699768791999008</v>
      </c>
      <c r="DN206" s="260">
        <v>1.79694878611832</v>
      </c>
      <c r="DO206" s="68">
        <f t="shared" si="606"/>
        <v>2.4627183113751575E-2</v>
      </c>
      <c r="DP206" s="68">
        <f t="shared" si="607"/>
        <v>1.0522105495067269</v>
      </c>
      <c r="DQ206" s="260">
        <v>0.922956871170166</v>
      </c>
      <c r="DR206" s="264">
        <f t="shared" si="608"/>
        <v>23.261122017541012</v>
      </c>
      <c r="DS206" s="260">
        <v>0</v>
      </c>
      <c r="DT206" s="260">
        <v>0</v>
      </c>
      <c r="DU206" s="260">
        <v>0</v>
      </c>
      <c r="DV206" s="68">
        <f t="shared" si="609"/>
        <v>0</v>
      </c>
      <c r="DW206" s="68">
        <f t="shared" si="610"/>
        <v>0</v>
      </c>
      <c r="DX206" s="260">
        <v>0</v>
      </c>
      <c r="DY206" s="260">
        <v>0</v>
      </c>
      <c r="DZ206" s="260">
        <v>0</v>
      </c>
      <c r="EA206" s="260">
        <v>0</v>
      </c>
      <c r="EB206" s="68">
        <f t="shared" si="611"/>
        <v>0</v>
      </c>
      <c r="EC206" s="68">
        <f t="shared" si="612"/>
        <v>0</v>
      </c>
      <c r="ED206" s="267">
        <v>0</v>
      </c>
      <c r="EE206" s="69">
        <f t="shared" si="613"/>
        <v>0</v>
      </c>
      <c r="EF206" s="260">
        <v>2.97681777777778</v>
      </c>
      <c r="EG206" s="260">
        <v>0.65489991111111201</v>
      </c>
      <c r="EH206" s="260">
        <v>7.1424136393972066</v>
      </c>
      <c r="EI206" s="260">
        <v>2.1673191008238568</v>
      </c>
      <c r="EJ206" s="268">
        <f t="shared" si="614"/>
        <v>0.15223249364186769</v>
      </c>
      <c r="EK206" s="266">
        <f t="shared" si="615"/>
        <v>0.69107570312689659</v>
      </c>
      <c r="EL206" s="260">
        <v>1.395682412763088</v>
      </c>
      <c r="EM206" s="268">
        <f t="shared" si="616"/>
        <v>1.9127827466918122E-2</v>
      </c>
      <c r="EN206" s="268">
        <f t="shared" si="617"/>
        <v>0.81724741952307722</v>
      </c>
      <c r="EO206" s="269">
        <f t="shared" si="618"/>
        <v>14.337132841873045</v>
      </c>
      <c r="EP206" s="69">
        <f t="shared" si="619"/>
        <v>18.064787380760038</v>
      </c>
      <c r="EQ206" s="260">
        <v>0</v>
      </c>
      <c r="ER206" s="260">
        <v>0</v>
      </c>
      <c r="ES206" s="260">
        <v>0</v>
      </c>
      <c r="ET206" s="68">
        <f t="shared" si="620"/>
        <v>0</v>
      </c>
      <c r="EU206" s="68">
        <f t="shared" si="621"/>
        <v>0</v>
      </c>
      <c r="EV206" s="260">
        <v>0</v>
      </c>
      <c r="EW206" s="260">
        <v>0</v>
      </c>
      <c r="EX206" s="68">
        <f t="shared" si="622"/>
        <v>0</v>
      </c>
      <c r="EY206" s="68">
        <f t="shared" si="623"/>
        <v>0</v>
      </c>
      <c r="EZ206" s="260">
        <v>0</v>
      </c>
      <c r="FA206" s="69">
        <f t="shared" si="624"/>
        <v>0</v>
      </c>
      <c r="FB206" s="260">
        <v>0</v>
      </c>
      <c r="FC206" s="260">
        <v>0</v>
      </c>
      <c r="FD206" s="68">
        <f t="shared" si="625"/>
        <v>0</v>
      </c>
      <c r="FE206" s="68">
        <f t="shared" si="626"/>
        <v>0</v>
      </c>
      <c r="FF206" s="260">
        <v>0</v>
      </c>
      <c r="FG206" s="69">
        <f t="shared" si="627"/>
        <v>0</v>
      </c>
      <c r="FH206" s="260">
        <v>0</v>
      </c>
      <c r="FI206" s="260">
        <v>0</v>
      </c>
      <c r="FJ206" s="68">
        <f t="shared" si="628"/>
        <v>0</v>
      </c>
      <c r="FK206" s="68">
        <f t="shared" si="629"/>
        <v>0</v>
      </c>
      <c r="FL206" s="260">
        <v>0</v>
      </c>
      <c r="FM206" s="69">
        <f t="shared" si="630"/>
        <v>0</v>
      </c>
      <c r="FN206" s="260">
        <v>0</v>
      </c>
      <c r="FO206" s="260">
        <v>0</v>
      </c>
      <c r="FP206" s="68">
        <f t="shared" si="631"/>
        <v>0</v>
      </c>
      <c r="FQ206" s="68">
        <f t="shared" si="632"/>
        <v>0</v>
      </c>
      <c r="FR206" s="260">
        <v>0</v>
      </c>
      <c r="FS206" s="264">
        <f t="shared" si="633"/>
        <v>0</v>
      </c>
      <c r="FT206" s="270">
        <f t="shared" ref="FT206:FT269" si="727">AM206+AY206+BL206+BW206+CC206+CI206+CU206+DA206+DG206+DR206+EE206+EP206+FA206+FG206+FM206+FS206</f>
        <v>70.397841185672561</v>
      </c>
      <c r="FU206" s="271">
        <f t="shared" ref="FU206:FU269" si="728">AC206+AD206+AN206+AO206+BM206+BN206+CJ206+CK206+DH206+DI206+DS206+DT206+EF206+EG206+EQ206+ER206</f>
        <v>21.187384282989491</v>
      </c>
      <c r="FV206" s="272">
        <f t="shared" si="634"/>
        <v>7.6904104830216298</v>
      </c>
      <c r="FW206" s="272">
        <f t="shared" ref="FW206:FW269" si="729">AT206+BC206+BF206+CM206</f>
        <v>1.6050437288953705</v>
      </c>
      <c r="FX206" s="272">
        <f t="shared" ref="FX206:FX269" si="730">BA206</f>
        <v>10.1943333333334</v>
      </c>
      <c r="FY206" s="272">
        <f t="shared" ref="FY206:FY269" si="731">BX206</f>
        <v>0</v>
      </c>
      <c r="FZ206" s="272">
        <f t="shared" ref="FZ206:FZ269" si="732">CD206</f>
        <v>0</v>
      </c>
      <c r="GA206" s="272">
        <f t="shared" ref="GA206:GA269" si="733">CV206</f>
        <v>0</v>
      </c>
      <c r="GB206" s="272">
        <f t="shared" ref="GB206:GB269" si="734">DB206</f>
        <v>0</v>
      </c>
      <c r="GC206" s="272">
        <f t="shared" ref="GC206:GC269" si="735">FH206</f>
        <v>0</v>
      </c>
      <c r="GD206" s="272">
        <f t="shared" ref="GD206:GD269" si="736">FN206</f>
        <v>0</v>
      </c>
      <c r="GE206" s="272">
        <f t="shared" ref="GE206:GE269" si="737">AE206+AP206+BO206+CN206+DK206+DU206+EI206+ES206</f>
        <v>9.7556643827747305</v>
      </c>
      <c r="GF206" s="273">
        <f t="shared" ref="GF206:GF269" si="738">(AG206+AR206+BQ206+CP206+DM206+DW206+EK206+EU206)*1.22</f>
        <v>3.7950670008327849</v>
      </c>
      <c r="GG206" s="273">
        <f t="shared" ref="GG206:GG269" si="739">AF206+AQ206+BP206+CO206+DL206+DV206+EJ206+ET206</f>
        <v>0.68523786624609695</v>
      </c>
      <c r="GH206" s="272">
        <f t="shared" si="635"/>
        <v>5.438621967224968</v>
      </c>
      <c r="GI206" s="274">
        <f t="shared" si="636"/>
        <v>3.8852203538236676</v>
      </c>
      <c r="GJ206" s="275">
        <f t="shared" ref="GJ206:GJ269" si="740">AJ206+AV206+BJ206+BT206+CA206+CG206+CR206+CX206+DD206+DO206+EB206+EM206+EX206+FD206+FJ206+FP206</f>
        <v>7.4536314060818204E-2</v>
      </c>
      <c r="GK206" s="271">
        <f t="shared" si="637"/>
        <v>55.871458178239592</v>
      </c>
      <c r="GL206" s="276">
        <f t="shared" si="638"/>
        <v>70.398037304581891</v>
      </c>
      <c r="GM206" s="272">
        <f t="shared" si="639"/>
        <v>28.867671637645941</v>
      </c>
      <c r="GN206" s="272">
        <f t="shared" si="640"/>
        <v>2.3648179092022859</v>
      </c>
      <c r="GO206" s="277">
        <f t="shared" si="641"/>
        <v>0.51668011859567164</v>
      </c>
      <c r="GP206" s="278">
        <f t="shared" si="642"/>
        <v>4.2326046004707962E-2</v>
      </c>
      <c r="GQ206" s="279">
        <f t="shared" si="643"/>
        <v>1.0778590950889175</v>
      </c>
      <c r="GR206" s="280">
        <f t="shared" si="644"/>
        <v>55.871458178239592</v>
      </c>
      <c r="GS206" s="272">
        <f t="shared" si="645"/>
        <v>28.867671637645941</v>
      </c>
      <c r="GT206" s="272">
        <f t="shared" ref="GT206:GT269" si="741">GN206-CA206-CG206-FP206</f>
        <v>2.3648179092022859</v>
      </c>
      <c r="GU206" s="73">
        <f t="shared" si="646"/>
        <v>0.51668011859567164</v>
      </c>
      <c r="GV206" s="74">
        <f t="shared" si="647"/>
        <v>4.2326046004707962E-2</v>
      </c>
      <c r="GW206" s="279">
        <f t="shared" si="648"/>
        <v>1.0778590950889175</v>
      </c>
      <c r="GX206" s="280">
        <f t="shared" si="649"/>
        <v>42.958031754678174</v>
      </c>
      <c r="GY206" s="272">
        <f t="shared" ref="GY206:GY269" si="742">GS206-AC206-AD206-AG206*1.22-AK206*1.22-BI206*1.22</f>
        <v>27.96971076446534</v>
      </c>
      <c r="GZ206" s="272">
        <f t="shared" ref="GZ206:GZ269" si="743">GT206-AF206-AJ206-BC206-BF206-BJ206</f>
        <v>1.1778639751939795</v>
      </c>
      <c r="HA206" s="73">
        <f t="shared" si="650"/>
        <v>0.6510938611944066</v>
      </c>
      <c r="HB206" s="74">
        <f t="shared" si="651"/>
        <v>2.7418946517858301E-2</v>
      </c>
      <c r="HC206" s="279">
        <f t="shared" si="652"/>
        <v>1.0941019167044044</v>
      </c>
      <c r="HD206" s="280">
        <f t="shared" si="653"/>
        <v>42.958031754678174</v>
      </c>
      <c r="HE206" s="272">
        <f t="shared" ref="HE206:HE269" si="744">GY206+AC206+AD206+AG206*1.22+AK206*1.22</f>
        <v>27.96971076446534</v>
      </c>
      <c r="HF206" s="272">
        <f t="shared" ref="HF206:HF269" si="745">GZ206+AF206+AJ206</f>
        <v>1.1778639751939795</v>
      </c>
      <c r="HG206" s="73">
        <f t="shared" si="654"/>
        <v>0.6510938611944066</v>
      </c>
      <c r="HH206" s="74">
        <f t="shared" si="655"/>
        <v>2.7418946517858301E-2</v>
      </c>
      <c r="HI206" s="281">
        <f t="shared" si="656"/>
        <v>1.0941019167044044</v>
      </c>
      <c r="HJ206" s="72">
        <f t="shared" ref="HJ206:HJ269" si="746">I206*GW206</f>
        <v>1.6898674892804051</v>
      </c>
      <c r="HK206" s="73">
        <f t="shared" si="657"/>
        <v>1.6898674892804051</v>
      </c>
      <c r="HL206" s="73">
        <f t="shared" ref="HL206:HL269" si="747">K206*HC206</f>
        <v>1.3188304503954891</v>
      </c>
      <c r="HM206" s="74">
        <f t="shared" si="658"/>
        <v>1.3188304503954891</v>
      </c>
      <c r="HN206" s="75"/>
      <c r="HO206" s="75"/>
      <c r="HP206" s="76">
        <f t="shared" si="659"/>
        <v>0</v>
      </c>
      <c r="HQ206" s="77">
        <f t="shared" si="660"/>
        <v>0</v>
      </c>
      <c r="HR206" s="77">
        <f t="shared" si="661"/>
        <v>0</v>
      </c>
      <c r="HS206" s="77">
        <f t="shared" si="662"/>
        <v>0</v>
      </c>
      <c r="HT206" s="282">
        <f t="shared" si="663"/>
        <v>0</v>
      </c>
      <c r="HU206" s="73"/>
      <c r="HV206" s="74"/>
      <c r="HW206" s="279"/>
      <c r="HX206" s="76">
        <f t="shared" si="664"/>
        <v>0</v>
      </c>
      <c r="HY206" s="77">
        <f t="shared" si="665"/>
        <v>0</v>
      </c>
      <c r="HZ206" s="77">
        <f t="shared" ref="HZ206:HZ269" si="748">AQ206+AT206+AV206</f>
        <v>0</v>
      </c>
      <c r="IA206" s="77">
        <f t="shared" si="666"/>
        <v>0</v>
      </c>
      <c r="IB206" s="282">
        <f t="shared" si="667"/>
        <v>0</v>
      </c>
      <c r="IC206" s="73"/>
      <c r="ID206" s="74"/>
      <c r="IE206" s="279"/>
      <c r="IF206" s="76">
        <f t="shared" ref="IF206:IF269" si="749">BI206*1.22</f>
        <v>0.89796087318060192</v>
      </c>
      <c r="IG206" s="77">
        <f t="shared" si="668"/>
        <v>1.0218884532882568</v>
      </c>
      <c r="IH206" s="77">
        <f t="shared" ref="IH206:IH269" si="750">BC206+BF206+BJ206</f>
        <v>1.1869539340083064</v>
      </c>
      <c r="II206" s="77">
        <f t="shared" si="669"/>
        <v>1.3706944029927923</v>
      </c>
      <c r="IJ206" s="282">
        <f t="shared" si="670"/>
        <v>12.91342642356142</v>
      </c>
      <c r="IK206" s="73">
        <f t="shared" si="671"/>
        <v>6.9536995350994654E-2</v>
      </c>
      <c r="IL206" s="74">
        <f t="shared" si="672"/>
        <v>9.1916265681634163E-2</v>
      </c>
      <c r="IM206" s="279">
        <f t="shared" si="673"/>
        <v>1.0238254386559078</v>
      </c>
      <c r="IN206" s="76">
        <f t="shared" ref="IN206:IN269" si="751">BM206+BN206+BQ206*1.22+BU206*1.22</f>
        <v>0</v>
      </c>
      <c r="IO206" s="77">
        <f t="shared" si="674"/>
        <v>0</v>
      </c>
      <c r="IP206" s="77">
        <f t="shared" ref="IP206:IP269" si="752">BP206+BT206</f>
        <v>0</v>
      </c>
      <c r="IQ206" s="77">
        <f t="shared" si="675"/>
        <v>0</v>
      </c>
      <c r="IR206" s="282">
        <f t="shared" si="676"/>
        <v>0</v>
      </c>
      <c r="IS206" s="283"/>
      <c r="IT206" s="284"/>
      <c r="IU206" s="285"/>
      <c r="IV206" s="76">
        <f t="shared" ref="IV206:IV269" si="753">BZ206*1.22</f>
        <v>0</v>
      </c>
      <c r="IW206" s="77">
        <f t="shared" si="677"/>
        <v>0</v>
      </c>
      <c r="IX206" s="77">
        <f t="shared" si="678"/>
        <v>0</v>
      </c>
      <c r="IY206" s="77">
        <f t="shared" si="679"/>
        <v>0</v>
      </c>
      <c r="IZ206" s="282">
        <f t="shared" si="680"/>
        <v>0</v>
      </c>
      <c r="JA206" s="283"/>
      <c r="JB206" s="284"/>
      <c r="JC206" s="285"/>
      <c r="JD206" s="76">
        <f t="shared" ref="JD206:JD269" si="754">CF206*1.22</f>
        <v>0</v>
      </c>
      <c r="JE206" s="77">
        <f t="shared" si="681"/>
        <v>0</v>
      </c>
      <c r="JF206" s="77">
        <f t="shared" ref="JF206:JF269" si="755">CG206</f>
        <v>0</v>
      </c>
      <c r="JG206" s="77">
        <f t="shared" si="682"/>
        <v>0</v>
      </c>
      <c r="JH206" s="282">
        <f t="shared" si="683"/>
        <v>0</v>
      </c>
      <c r="JI206" s="283"/>
      <c r="JJ206" s="284"/>
      <c r="JK206" s="285"/>
      <c r="JL206" s="76">
        <f t="shared" ref="JL206:JL269" si="756">CJ206+CK206+CP206*1.22+CS206*1.22</f>
        <v>8.4572791002567467</v>
      </c>
      <c r="JM206" s="77">
        <f t="shared" si="684"/>
        <v>9.6244681888831796</v>
      </c>
      <c r="JN206" s="77">
        <f t="shared" ref="JN206:JN269" si="757">CM206+CO206+CR206</f>
        <v>0.5479233000228777</v>
      </c>
      <c r="JO206" s="77">
        <f t="shared" si="685"/>
        <v>0.63274182686641922</v>
      </c>
      <c r="JP206" s="282">
        <f t="shared" si="686"/>
        <v>10.159535312447714</v>
      </c>
      <c r="JQ206" s="73">
        <f t="shared" ref="JQ206:JQ269" si="758">JL206/JP206</f>
        <v>0.83244743387964593</v>
      </c>
      <c r="JR206" s="74">
        <f t="shared" ref="JR206:JR269" si="759">JN206/JP206</f>
        <v>5.3931925346186703E-2</v>
      </c>
      <c r="JS206" s="279">
        <f t="shared" si="687"/>
        <v>1.1232347323933198</v>
      </c>
      <c r="JT206" s="76">
        <f t="shared" ref="JT206:JT269" si="760">CY206*1.22</f>
        <v>0</v>
      </c>
      <c r="JU206" s="77">
        <f t="shared" si="688"/>
        <v>0</v>
      </c>
      <c r="JV206" s="77">
        <f t="shared" ref="JV206:JV269" si="761">CX206</f>
        <v>0</v>
      </c>
      <c r="JW206" s="77">
        <f t="shared" si="689"/>
        <v>0</v>
      </c>
      <c r="JX206" s="282">
        <f t="shared" si="690"/>
        <v>0</v>
      </c>
      <c r="JY206" s="73"/>
      <c r="JZ206" s="74"/>
      <c r="KA206" s="279"/>
      <c r="KB206" s="76">
        <f t="shared" ref="KB206:KB269" si="762">DE206*1.22</f>
        <v>0</v>
      </c>
      <c r="KC206" s="77">
        <f t="shared" si="691"/>
        <v>0</v>
      </c>
      <c r="KD206" s="77">
        <f t="shared" ref="KD206:KD269" si="763">DD206</f>
        <v>0</v>
      </c>
      <c r="KE206" s="77">
        <f t="shared" si="692"/>
        <v>0</v>
      </c>
      <c r="KF206" s="282">
        <f t="shared" si="693"/>
        <v>0</v>
      </c>
      <c r="KG206" s="73"/>
      <c r="KH206" s="74"/>
      <c r="KI206" s="279"/>
      <c r="KJ206" s="76">
        <f t="shared" ref="KJ206:KJ269" si="764">DH206+DI206+DM206*1.22+DP206*1.22</f>
        <v>14.040559765686737</v>
      </c>
      <c r="KK206" s="77">
        <f t="shared" si="694"/>
        <v>15.978297418949163</v>
      </c>
      <c r="KL206" s="77">
        <f t="shared" ref="KL206:KL269" si="765">DL206+DO206</f>
        <v>0.45858035406231568</v>
      </c>
      <c r="KM206" s="77">
        <f t="shared" si="695"/>
        <v>0.5295685928711622</v>
      </c>
      <c r="KN206" s="282">
        <f t="shared" si="696"/>
        <v>18.461207950429376</v>
      </c>
      <c r="KO206" s="73">
        <f t="shared" ref="KO206:KO269" si="766">KJ206/KN206</f>
        <v>0.76054393641994467</v>
      </c>
      <c r="KP206" s="74">
        <f t="shared" ref="KP206:KP269" si="767">KL206/KN206</f>
        <v>2.4840213884901822E-2</v>
      </c>
      <c r="KQ206" s="279">
        <f t="shared" ref="KQ206:KQ269" si="768">1+KO206*(KM206*$GO$8-KM206)/KM206+KP206*(KN206*$GP$8-KN206)/KN206</f>
        <v>1.1088079337746992</v>
      </c>
      <c r="KR206" s="76">
        <f t="shared" ref="KR206:KR269" si="769">DS206+DT206+DW206*1.22+EC206*1.22</f>
        <v>0</v>
      </c>
      <c r="KS206" s="77">
        <f t="shared" si="697"/>
        <v>0</v>
      </c>
      <c r="KT206" s="77">
        <f t="shared" ref="KT206:KT269" si="770">DV206+EB206</f>
        <v>0</v>
      </c>
      <c r="KU206" s="77">
        <f t="shared" si="698"/>
        <v>0</v>
      </c>
      <c r="KV206" s="282">
        <f t="shared" si="699"/>
        <v>0</v>
      </c>
      <c r="KW206" s="73"/>
      <c r="KX206" s="74"/>
      <c r="KY206" s="279"/>
      <c r="KZ206" s="76">
        <f t="shared" ref="KZ206:KZ269" si="771">EF206+EG206+EK206*1.22+EN206*1.22</f>
        <v>5.4718718985218597</v>
      </c>
      <c r="LA206" s="77">
        <f t="shared" si="700"/>
        <v>6.227044939236861</v>
      </c>
      <c r="LB206" s="77">
        <f t="shared" ref="LB206:LB269" si="772">EJ206+EM206</f>
        <v>0.17136032110878582</v>
      </c>
      <c r="LC206" s="77">
        <f t="shared" si="701"/>
        <v>0.19788689881642588</v>
      </c>
      <c r="LD206" s="286">
        <f t="shared" si="702"/>
        <v>14.337132841873046</v>
      </c>
      <c r="LE206" s="73">
        <f t="shared" ref="LE206:LE269" si="773">KZ206/LD206</f>
        <v>0.38165733406198932</v>
      </c>
      <c r="LF206" s="74">
        <f t="shared" ref="LF206:LF269" si="774">LB206/LD206</f>
        <v>1.1952202926397577E-2</v>
      </c>
      <c r="LG206" s="279">
        <f t="shared" ref="LG206:LG269" si="775">1+LE206*(LC206*$GO$8-LC206)/LC206+LF206*(LD206*$GP$8-LD206)/LD206</f>
        <v>1.0545227296869015</v>
      </c>
      <c r="LH206" s="76">
        <f t="shared" ref="LH206:LH269" si="776">EQ206+ER206+EU206*1.22+EY206*1.22</f>
        <v>0</v>
      </c>
      <c r="LI206" s="77">
        <f t="shared" si="703"/>
        <v>0</v>
      </c>
      <c r="LJ206" s="77">
        <f t="shared" ref="LJ206:LJ269" si="777">ET206+EX206</f>
        <v>0</v>
      </c>
      <c r="LK206" s="77">
        <f t="shared" si="704"/>
        <v>0</v>
      </c>
      <c r="LL206" s="282">
        <f t="shared" si="705"/>
        <v>0</v>
      </c>
      <c r="LM206" s="73"/>
      <c r="LN206" s="74"/>
      <c r="LO206" s="279"/>
      <c r="LP206" s="76">
        <f t="shared" ref="LP206:LP269" si="778">FE206*1.22</f>
        <v>0</v>
      </c>
      <c r="LQ206" s="77">
        <f t="shared" si="706"/>
        <v>0</v>
      </c>
      <c r="LR206" s="77">
        <f t="shared" ref="LR206:LR269" si="779">FD206</f>
        <v>0</v>
      </c>
      <c r="LS206" s="77">
        <f t="shared" si="707"/>
        <v>0</v>
      </c>
      <c r="LT206" s="282">
        <f t="shared" si="708"/>
        <v>0</v>
      </c>
      <c r="LU206" s="73"/>
      <c r="LV206" s="74"/>
      <c r="LW206" s="279"/>
      <c r="LX206" s="76">
        <f t="shared" ref="LX206:LX269" si="780">FK206*1.22</f>
        <v>0</v>
      </c>
      <c r="LY206" s="77">
        <f t="shared" si="709"/>
        <v>0</v>
      </c>
      <c r="LZ206" s="77">
        <f t="shared" ref="LZ206:LZ269" si="781">FJ206</f>
        <v>0</v>
      </c>
      <c r="MA206" s="77">
        <f t="shared" si="710"/>
        <v>0</v>
      </c>
      <c r="MB206" s="286">
        <f t="shared" si="711"/>
        <v>0</v>
      </c>
      <c r="MC206" s="73"/>
      <c r="MD206" s="74"/>
      <c r="ME206" s="279"/>
      <c r="MF206" s="76">
        <f t="shared" ref="MF206:MF269" si="782">FQ206*1.22</f>
        <v>0</v>
      </c>
      <c r="MG206" s="77">
        <f t="shared" si="712"/>
        <v>0</v>
      </c>
      <c r="MH206" s="77">
        <f t="shared" ref="MH206:MH269" si="783">FP206</f>
        <v>0</v>
      </c>
      <c r="MI206" s="77">
        <f t="shared" si="713"/>
        <v>0</v>
      </c>
      <c r="MJ206" s="286">
        <f t="shared" si="714"/>
        <v>0</v>
      </c>
      <c r="MK206" s="73"/>
      <c r="ML206" s="74"/>
      <c r="MM206" s="279"/>
      <c r="MN206" s="287">
        <f t="shared" si="715"/>
        <v>1.0778578677271151</v>
      </c>
      <c r="MO206" s="288">
        <f t="shared" si="715"/>
        <v>0</v>
      </c>
      <c r="MP206" s="288">
        <f t="shared" si="715"/>
        <v>1.0941025601905343</v>
      </c>
      <c r="MQ206" s="289">
        <f t="shared" si="715"/>
        <v>0</v>
      </c>
      <c r="MR206" s="290">
        <f t="shared" si="716"/>
        <v>1.6898655650225711</v>
      </c>
      <c r="MS206" s="291"/>
      <c r="MT206" s="291">
        <f t="shared" ref="MT206:MT269" si="784">MR206-MV206-MX206</f>
        <v>1.3188312260536701</v>
      </c>
      <c r="MU206" s="292"/>
      <c r="MV206" s="359">
        <f t="shared" ref="MV206:MV269" si="785">M206*HW206</f>
        <v>0</v>
      </c>
      <c r="MW206" s="360">
        <f t="shared" ref="MW206:MW269" si="786">N206*IE206</f>
        <v>0</v>
      </c>
      <c r="MX206" s="360">
        <f t="shared" ref="MX206:MX269" si="787">O206*IM206</f>
        <v>0.37103433896890098</v>
      </c>
      <c r="MY206" s="360">
        <f t="shared" ref="MY206:MY269" si="788">P206*IU206</f>
        <v>0</v>
      </c>
      <c r="MZ206" s="360">
        <f t="shared" ref="MZ206:MZ269" si="789">Q206*JC206</f>
        <v>0</v>
      </c>
      <c r="NA206" s="360">
        <f t="shared" ref="NA206:NA269" si="790">R206*JK206</f>
        <v>0</v>
      </c>
      <c r="NB206" s="360">
        <f t="shared" ref="NB206:NB269" si="791">S206*JS206</f>
        <v>0.32023422220533548</v>
      </c>
      <c r="NC206" s="360">
        <f t="shared" ref="NC206:NC269" si="792">T206*KA206</f>
        <v>0</v>
      </c>
      <c r="ND206" s="360">
        <f t="shared" ref="ND206:ND269" si="793">U206*KI206</f>
        <v>0</v>
      </c>
      <c r="NE206" s="360">
        <f t="shared" ref="NE206:NE269" si="794">V206*KQ206</f>
        <v>0.57436250969529423</v>
      </c>
      <c r="NF206" s="360">
        <f t="shared" ref="NF206:NF269" si="795">W206*KY206</f>
        <v>0</v>
      </c>
      <c r="NG206" s="360">
        <f t="shared" ref="NG206:NG269" si="796">X206*LG206</f>
        <v>0.42423449415304049</v>
      </c>
      <c r="NH206" s="360">
        <f t="shared" ref="NH206:NH269" si="797">Y206*LO206</f>
        <v>0</v>
      </c>
      <c r="NI206" s="360">
        <f t="shared" ref="NI206:NI269" si="798">Z206*LW206</f>
        <v>0</v>
      </c>
      <c r="NJ206" s="360">
        <f t="shared" ref="NJ206:NJ269" si="799">AA206*ME206</f>
        <v>0</v>
      </c>
      <c r="NK206" s="361">
        <f t="shared" ref="NK206:NK269" si="800">AB206*MM206</f>
        <v>0</v>
      </c>
      <c r="NL206" s="145">
        <f t="shared" si="717"/>
        <v>1.6898655650225711</v>
      </c>
      <c r="NM206" s="40"/>
      <c r="NN206" s="56">
        <f t="shared" si="718"/>
        <v>1.3188312260536701</v>
      </c>
      <c r="NO206" s="59"/>
      <c r="NP206" s="55">
        <f t="shared" ref="NP206:NP269" si="801">NL206/I206</f>
        <v>1.0778578677271151</v>
      </c>
      <c r="NQ206" s="40"/>
      <c r="NR206" s="56">
        <f t="shared" ref="NR206:NR269" si="802">NN206/K206</f>
        <v>1.0941025601905343</v>
      </c>
      <c r="NS206" s="60"/>
      <c r="NT206" s="25"/>
      <c r="NU206" s="86">
        <f t="shared" si="721"/>
        <v>0</v>
      </c>
      <c r="NV206" s="86">
        <f t="shared" si="721"/>
        <v>0</v>
      </c>
      <c r="NW206" s="86">
        <f t="shared" si="721"/>
        <v>0</v>
      </c>
      <c r="NX206" s="86">
        <f t="shared" si="719"/>
        <v>0</v>
      </c>
      <c r="NY206" s="87">
        <f t="shared" si="722"/>
        <v>0</v>
      </c>
      <c r="NZ206" s="87">
        <f t="shared" si="722"/>
        <v>0</v>
      </c>
      <c r="OA206" s="87">
        <f t="shared" si="722"/>
        <v>0</v>
      </c>
      <c r="OB206" s="87">
        <f t="shared" si="720"/>
        <v>0</v>
      </c>
      <c r="OC206" s="26"/>
    </row>
    <row r="207" spans="1:393" thickBot="1" x14ac:dyDescent="0.35">
      <c r="A207" s="136" t="s">
        <v>512</v>
      </c>
      <c r="B207" s="137" t="s">
        <v>513</v>
      </c>
      <c r="C207" s="133" t="s">
        <v>118</v>
      </c>
      <c r="D207" s="64">
        <f>VLOOKUP(B207,[1]УсіТ_1!$A$10:$G$556,6,FALSE)</f>
        <v>416.9</v>
      </c>
      <c r="E207" s="64">
        <f>VLOOKUP(B207,[1]УсіТ_1!$A$10:$G$556,7,FALSE)</f>
        <v>50.7</v>
      </c>
      <c r="F207" s="38"/>
      <c r="G207" s="38"/>
      <c r="H207" s="39"/>
      <c r="I207" s="256">
        <v>1.6044</v>
      </c>
      <c r="J207" s="62">
        <v>1.6044</v>
      </c>
      <c r="K207" s="257">
        <f t="shared" ref="K207:K270" si="803">I207-M207-O207-Q207-R207-AB207</f>
        <v>0.99950000000000006</v>
      </c>
      <c r="L207" s="258">
        <f t="shared" ref="L207:L270" si="804">K207+M207</f>
        <v>0.99950000000000006</v>
      </c>
      <c r="M207" s="63">
        <v>0</v>
      </c>
      <c r="N207" s="63">
        <v>0</v>
      </c>
      <c r="O207" s="63">
        <v>0.60489999999999999</v>
      </c>
      <c r="P207" s="63">
        <v>0</v>
      </c>
      <c r="Q207" s="63">
        <v>0</v>
      </c>
      <c r="R207" s="63">
        <v>0</v>
      </c>
      <c r="S207" s="63">
        <v>0.26090000000000002</v>
      </c>
      <c r="T207" s="63">
        <v>0</v>
      </c>
      <c r="U207" s="63">
        <v>0</v>
      </c>
      <c r="V207" s="63">
        <v>0.40089999999999998</v>
      </c>
      <c r="W207" s="63">
        <v>0</v>
      </c>
      <c r="X207" s="63">
        <v>0.3377</v>
      </c>
      <c r="Y207" s="63">
        <v>0</v>
      </c>
      <c r="Z207" s="63">
        <v>0</v>
      </c>
      <c r="AA207" s="63">
        <v>0</v>
      </c>
      <c r="AB207" s="259">
        <v>0</v>
      </c>
      <c r="AC207" s="144">
        <v>0</v>
      </c>
      <c r="AD207" s="70">
        <v>0</v>
      </c>
      <c r="AE207" s="70">
        <v>0</v>
      </c>
      <c r="AF207" s="68">
        <f t="shared" ref="AF207:AF270" si="805">AE207*$AF$9</f>
        <v>0</v>
      </c>
      <c r="AG207" s="68">
        <f t="shared" ref="AG207:AG270" si="806">AE207*$AG$9</f>
        <v>0</v>
      </c>
      <c r="AH207" s="71">
        <v>0</v>
      </c>
      <c r="AI207" s="71">
        <v>0</v>
      </c>
      <c r="AJ207" s="68">
        <f t="shared" ref="AJ207:AJ270" si="807">AI207*$AJ$9</f>
        <v>0</v>
      </c>
      <c r="AK207" s="68">
        <f t="shared" ref="AK207:AK270" si="808">AI207*$AK$9</f>
        <v>0</v>
      </c>
      <c r="AL207" s="71">
        <v>0</v>
      </c>
      <c r="AM207" s="69">
        <f t="shared" ref="AM207:AM270" si="809">(AC207+AD207+AE207+AH207+AI207+AL207)*1.2</f>
        <v>0</v>
      </c>
      <c r="AN207" s="260">
        <v>0</v>
      </c>
      <c r="AO207" s="71">
        <v>0</v>
      </c>
      <c r="AP207" s="71">
        <v>0</v>
      </c>
      <c r="AQ207" s="68">
        <f t="shared" ref="AQ207:AQ270" si="810">AP207*$AQ$9</f>
        <v>0</v>
      </c>
      <c r="AR207" s="68">
        <f t="shared" ref="AR207:AR270" si="811">AP207*$AR$9</f>
        <v>0</v>
      </c>
      <c r="AS207" s="71">
        <v>0</v>
      </c>
      <c r="AT207" s="261">
        <f t="shared" si="723"/>
        <v>0</v>
      </c>
      <c r="AU207" s="71">
        <v>0</v>
      </c>
      <c r="AV207" s="68">
        <f t="shared" ref="AV207:AV270" si="812">AU207*$AV$9</f>
        <v>0</v>
      </c>
      <c r="AW207" s="68">
        <f t="shared" ref="AW207:AW270" si="813">AU207*$AW$9</f>
        <v>0</v>
      </c>
      <c r="AX207" s="71">
        <v>0</v>
      </c>
      <c r="AY207" s="69">
        <f t="shared" ref="AY207:AY270" si="814">(AN207+AO207+AP207+AS207+AU207+AX207)*1.2</f>
        <v>0</v>
      </c>
      <c r="AZ207" s="260">
        <v>31</v>
      </c>
      <c r="BA207" s="260">
        <v>158.01216666666701</v>
      </c>
      <c r="BB207" s="260">
        <v>16.478411666666702</v>
      </c>
      <c r="BC207" s="262">
        <f t="shared" ref="BC207:BC270" si="815">BB207*0.8</f>
        <v>13.182729333333363</v>
      </c>
      <c r="BD207" s="262">
        <f t="shared" si="724"/>
        <v>3.2956823333333389</v>
      </c>
      <c r="BE207" s="260">
        <v>6.1850476666666703</v>
      </c>
      <c r="BF207" s="262">
        <f t="shared" ref="BF207:BF270" si="816">BE207*0.8</f>
        <v>4.9480381333333368</v>
      </c>
      <c r="BG207" s="262">
        <f t="shared" si="725"/>
        <v>1.2370095333333335</v>
      </c>
      <c r="BH207" s="260">
        <v>19.483291533162159</v>
      </c>
      <c r="BI207" s="263">
        <f t="shared" ref="BI207:BI270" si="817">BH207*$BI$9</f>
        <v>11.408519290409235</v>
      </c>
      <c r="BJ207" s="68">
        <f t="shared" ref="BJ207:BJ270" si="818">BH207*$BJ$9</f>
        <v>0.26701851046198738</v>
      </c>
      <c r="BK207" s="260">
        <v>10.007097510298676</v>
      </c>
      <c r="BL207" s="69">
        <f t="shared" ref="BL207:BL270" si="819">(BA207+BB207+BE207+BH207+BK207)*1.2</f>
        <v>252.19921805215344</v>
      </c>
      <c r="BM207" s="260">
        <v>0</v>
      </c>
      <c r="BN207" s="260">
        <v>0</v>
      </c>
      <c r="BO207" s="260">
        <v>0</v>
      </c>
      <c r="BP207" s="68">
        <f t="shared" ref="BP207:BP270" si="820">BO207*$BP$9</f>
        <v>0</v>
      </c>
      <c r="BQ207" s="68">
        <f t="shared" ref="BQ207:BQ270" si="821">BO207*$BQ$9</f>
        <v>0</v>
      </c>
      <c r="BR207" s="260">
        <v>0</v>
      </c>
      <c r="BS207" s="260">
        <v>0</v>
      </c>
      <c r="BT207" s="68">
        <f t="shared" ref="BT207:BT270" si="822">BS207*$BT$9</f>
        <v>0</v>
      </c>
      <c r="BU207" s="68">
        <f t="shared" ref="BU207:BU270" si="823">BS207*$BU$9</f>
        <v>0</v>
      </c>
      <c r="BV207" s="260">
        <v>0</v>
      </c>
      <c r="BW207" s="69">
        <f t="shared" ref="BW207:BW270" si="824">(BM207+BN207+BO207+BR207+BS207+BV207)*1.2</f>
        <v>0</v>
      </c>
      <c r="BX207" s="260">
        <v>0</v>
      </c>
      <c r="BY207" s="260">
        <v>0</v>
      </c>
      <c r="BZ207" s="263">
        <f t="shared" ref="BZ207:BZ270" si="825">BY207*$BZ$9</f>
        <v>0</v>
      </c>
      <c r="CA207" s="263">
        <f t="shared" ref="CA207:CA270" si="826">BY207*$CA$9</f>
        <v>0</v>
      </c>
      <c r="CB207" s="260">
        <v>0</v>
      </c>
      <c r="CC207" s="264">
        <f t="shared" ref="CC207:CC270" si="827">(BX207+BY207+CB207)*1.2</f>
        <v>0</v>
      </c>
      <c r="CD207" s="260">
        <v>0</v>
      </c>
      <c r="CE207" s="260">
        <v>0</v>
      </c>
      <c r="CF207" s="263">
        <f t="shared" ref="CF207:CF270" si="828">CE207*$CF$9</f>
        <v>0</v>
      </c>
      <c r="CG207" s="263">
        <f t="shared" ref="CG207:CG270" si="829">CE207*$CG$9</f>
        <v>0</v>
      </c>
      <c r="CH207" s="260">
        <v>0</v>
      </c>
      <c r="CI207" s="69">
        <f t="shared" ref="CI207:CI270" si="830">(CD207+CE207+CH207)*1.2</f>
        <v>0</v>
      </c>
      <c r="CJ207" s="260">
        <v>51.251153174830911</v>
      </c>
      <c r="CK207" s="260">
        <v>11.275255786853863</v>
      </c>
      <c r="CL207" s="260">
        <v>4.8860122588808963</v>
      </c>
      <c r="CM207" s="260">
        <v>4.0419503801739589</v>
      </c>
      <c r="CN207" s="260">
        <v>10.499989281120582</v>
      </c>
      <c r="CO207" s="265">
        <f t="shared" ref="CO207:CO270" si="831">CN207*$CO$9</f>
        <v>0.73751924710590966</v>
      </c>
      <c r="CP207" s="266">
        <f t="shared" ref="CP207:CP270" si="832">CN207*$CP$9</f>
        <v>3.3480475821566706</v>
      </c>
      <c r="CQ207" s="260">
        <v>8.4025343674563722</v>
      </c>
      <c r="CR207" s="265">
        <f t="shared" ref="CR207:CR270" si="833">CQ207*$CR$9</f>
        <v>0.11515673350598958</v>
      </c>
      <c r="CS207" s="265">
        <f t="shared" ref="CS207:CS270" si="834">CQ207*$CF$9</f>
        <v>4.9201376090015483</v>
      </c>
      <c r="CT207" s="260">
        <v>4.3157472764928642</v>
      </c>
      <c r="CU207" s="267">
        <f t="shared" si="726"/>
        <v>108.75683057476259</v>
      </c>
      <c r="CV207" s="260">
        <v>0</v>
      </c>
      <c r="CW207" s="260">
        <v>0</v>
      </c>
      <c r="CX207" s="68">
        <f t="shared" ref="CX207:CX270" si="835">CW207*$CX$9</f>
        <v>0</v>
      </c>
      <c r="CY207" s="68">
        <f t="shared" ref="CY207:CY270" si="836">CW207*$CY$9</f>
        <v>0</v>
      </c>
      <c r="CZ207" s="260">
        <v>0</v>
      </c>
      <c r="DA207" s="69">
        <f t="shared" ref="DA207:DA270" si="837">(CV207+CW207+CZ207)*1.2</f>
        <v>0</v>
      </c>
      <c r="DB207" s="260">
        <v>0</v>
      </c>
      <c r="DC207" s="260">
        <v>0</v>
      </c>
      <c r="DD207" s="68">
        <f t="shared" ref="DD207:DD270" si="838">DC207*$DD$9</f>
        <v>0</v>
      </c>
      <c r="DE207" s="68">
        <f t="shared" ref="DE207:DE270" si="839">DC207*$DE$9</f>
        <v>0</v>
      </c>
      <c r="DF207" s="260">
        <v>0</v>
      </c>
      <c r="DG207" s="69">
        <f t="shared" ref="DG207:DG270" si="840">(DB207+DC207+DF207)*1.2</f>
        <v>0</v>
      </c>
      <c r="DH207" s="260">
        <v>60.971605273175037</v>
      </c>
      <c r="DI207" s="260">
        <v>13.413753160098508</v>
      </c>
      <c r="DJ207" s="260">
        <v>0.95404586796666613</v>
      </c>
      <c r="DK207" s="260">
        <v>44.387328638871423</v>
      </c>
      <c r="DL207" s="68">
        <f t="shared" ref="DL207:DL270" si="841">DK207*$DL$9</f>
        <v>3.1177659635943287</v>
      </c>
      <c r="DM207" s="68">
        <f t="shared" ref="DM207:DM270" si="842">DK207*$DM$9</f>
        <v>14.153432384447818</v>
      </c>
      <c r="DN207" s="260">
        <v>12.912227710806301</v>
      </c>
      <c r="DO207" s="68">
        <f t="shared" ref="DO207:DO270" si="843">DN207*$DO$9</f>
        <v>0.17696208077660036</v>
      </c>
      <c r="DP207" s="68">
        <f t="shared" ref="DP207:DP270" si="844">DN207*$DP$9</f>
        <v>7.5608065849734727</v>
      </c>
      <c r="DQ207" s="260">
        <v>6.6320361380726602</v>
      </c>
      <c r="DR207" s="264">
        <f t="shared" ref="DR207:DR270" si="845">(DH207+DI207+DJ207+DK207+DN207+DQ207)*1.2</f>
        <v>167.12519614678871</v>
      </c>
      <c r="DS207" s="260">
        <v>0</v>
      </c>
      <c r="DT207" s="260">
        <v>0</v>
      </c>
      <c r="DU207" s="260">
        <v>0</v>
      </c>
      <c r="DV207" s="68">
        <f t="shared" ref="DV207:DV270" si="846">DU207*$DV$9</f>
        <v>0</v>
      </c>
      <c r="DW207" s="68">
        <f t="shared" ref="DW207:DW270" si="847">DU207*$DW$9</f>
        <v>0</v>
      </c>
      <c r="DX207" s="260">
        <v>0</v>
      </c>
      <c r="DY207" s="260">
        <v>0</v>
      </c>
      <c r="DZ207" s="260">
        <v>0</v>
      </c>
      <c r="EA207" s="260">
        <v>0</v>
      </c>
      <c r="EB207" s="68">
        <f t="shared" ref="EB207:EB270" si="848">EA207*$EB$9</f>
        <v>0</v>
      </c>
      <c r="EC207" s="68">
        <f t="shared" ref="EC207:EC270" si="849">EA207*$EC$9</f>
        <v>0</v>
      </c>
      <c r="ED207" s="267">
        <v>0</v>
      </c>
      <c r="EE207" s="69">
        <f t="shared" ref="EE207:EE270" si="850">(DS207+DT207+DU207+DX207+DY207+DZ207+EA207+ED207)*1.2</f>
        <v>0</v>
      </c>
      <c r="EF207" s="260">
        <v>22.456308888888799</v>
      </c>
      <c r="EG207" s="260">
        <v>4.9403879555555399</v>
      </c>
      <c r="EH207" s="260">
        <v>57.104275861619371</v>
      </c>
      <c r="EI207" s="260">
        <v>16.349669621101825</v>
      </c>
      <c r="EJ207" s="268">
        <f t="shared" ref="EJ207:EJ270" si="851">EI207*$EJ$9</f>
        <v>1.148400794186192</v>
      </c>
      <c r="EK207" s="266">
        <f t="shared" ref="EK207:EK270" si="852">EI207*$EK$9</f>
        <v>5.2132883547237698</v>
      </c>
      <c r="EL207" s="260">
        <v>10.876328629693328</v>
      </c>
      <c r="EM207" s="268">
        <f t="shared" ref="EM207:EM270" si="853">EL207*$EB$9</f>
        <v>0.14906008386994707</v>
      </c>
      <c r="EN207" s="268">
        <f t="shared" ref="EN207:EN270" si="854">EL207*$EC$9</f>
        <v>6.3686777344314471</v>
      </c>
      <c r="EO207" s="269">
        <f t="shared" ref="EO207:EO270" si="855">EF207+EG207+EH207+EI207+EL207</f>
        <v>111.72697095685886</v>
      </c>
      <c r="EP207" s="69">
        <f t="shared" ref="EP207:EP270" si="856">EO207*1.2*1.05</f>
        <v>140.77598340564217</v>
      </c>
      <c r="EQ207" s="260">
        <v>0</v>
      </c>
      <c r="ER207" s="260">
        <v>0</v>
      </c>
      <c r="ES207" s="260">
        <v>0</v>
      </c>
      <c r="ET207" s="68">
        <f t="shared" ref="ET207:ET270" si="857">ES207*$ET$9</f>
        <v>0</v>
      </c>
      <c r="EU207" s="68">
        <f t="shared" ref="EU207:EU270" si="858">ES207*$EU$9</f>
        <v>0</v>
      </c>
      <c r="EV207" s="260">
        <v>0</v>
      </c>
      <c r="EW207" s="260">
        <v>0</v>
      </c>
      <c r="EX207" s="68">
        <f t="shared" ref="EX207:EX270" si="859">EW207*$EX$9</f>
        <v>0</v>
      </c>
      <c r="EY207" s="68">
        <f t="shared" ref="EY207:EY270" si="860">EW207*$EY$9</f>
        <v>0</v>
      </c>
      <c r="EZ207" s="260">
        <v>0</v>
      </c>
      <c r="FA207" s="69">
        <f t="shared" ref="FA207:FA270" si="861">(EQ207+ER207+ES207+EV207+EW207+EZ207)*1.2</f>
        <v>0</v>
      </c>
      <c r="FB207" s="260">
        <v>0</v>
      </c>
      <c r="FC207" s="260">
        <v>0</v>
      </c>
      <c r="FD207" s="68">
        <f t="shared" ref="FD207:FD270" si="862">FC207*$FD$9</f>
        <v>0</v>
      </c>
      <c r="FE207" s="68">
        <f t="shared" ref="FE207:FE270" si="863">FC207*$FE$9</f>
        <v>0</v>
      </c>
      <c r="FF207" s="260">
        <v>0</v>
      </c>
      <c r="FG207" s="69">
        <f t="shared" ref="FG207:FG270" si="864">(FB207+FC207+FF207)*1.2</f>
        <v>0</v>
      </c>
      <c r="FH207" s="260">
        <v>0</v>
      </c>
      <c r="FI207" s="260">
        <v>0</v>
      </c>
      <c r="FJ207" s="68">
        <f t="shared" ref="FJ207:FJ270" si="865">FI207*$FJ$9</f>
        <v>0</v>
      </c>
      <c r="FK207" s="68">
        <f t="shared" ref="FK207:FK270" si="866">FI207*$FK$9</f>
        <v>0</v>
      </c>
      <c r="FL207" s="260">
        <v>0</v>
      </c>
      <c r="FM207" s="69">
        <f t="shared" ref="FM207:FM270" si="867">(FH207+FI207+FL207)*1.2</f>
        <v>0</v>
      </c>
      <c r="FN207" s="260">
        <v>0</v>
      </c>
      <c r="FO207" s="260">
        <v>0</v>
      </c>
      <c r="FP207" s="68">
        <f t="shared" ref="FP207:FP270" si="868">FO207*$FP$9</f>
        <v>0</v>
      </c>
      <c r="FQ207" s="68">
        <f t="shared" ref="FQ207:FQ270" si="869">FO207*$FQ$9</f>
        <v>0</v>
      </c>
      <c r="FR207" s="260">
        <v>0</v>
      </c>
      <c r="FS207" s="264">
        <f t="shared" ref="FS207:FS270" si="870">(FN207+FO207+FR207)*1.2</f>
        <v>0</v>
      </c>
      <c r="FT207" s="270">
        <f t="shared" si="727"/>
        <v>668.85722817934686</v>
      </c>
      <c r="FU207" s="271">
        <f t="shared" si="728"/>
        <v>164.30846423940264</v>
      </c>
      <c r="FV207" s="272">
        <f t="shared" ref="FV207:FV270" si="871">AH207+AS207-AT207+BD207+BG207+BR207+CL207-CM207+DJ207+DX207+DY207+DZ207+EH207+EV207+FB207</f>
        <v>63.435075474959646</v>
      </c>
      <c r="FW207" s="272">
        <f t="shared" si="729"/>
        <v>22.172717846840658</v>
      </c>
      <c r="FX207" s="272">
        <f t="shared" si="730"/>
        <v>158.01216666666701</v>
      </c>
      <c r="FY207" s="272">
        <f t="shared" si="731"/>
        <v>0</v>
      </c>
      <c r="FZ207" s="272">
        <f t="shared" si="732"/>
        <v>0</v>
      </c>
      <c r="GA207" s="272">
        <f t="shared" si="733"/>
        <v>0</v>
      </c>
      <c r="GB207" s="272">
        <f t="shared" si="734"/>
        <v>0</v>
      </c>
      <c r="GC207" s="272">
        <f t="shared" si="735"/>
        <v>0</v>
      </c>
      <c r="GD207" s="272">
        <f t="shared" si="736"/>
        <v>0</v>
      </c>
      <c r="GE207" s="272">
        <f t="shared" si="737"/>
        <v>71.236987541093839</v>
      </c>
      <c r="GF207" s="273">
        <f t="shared" si="738"/>
        <v>27.712017352020474</v>
      </c>
      <c r="GG207" s="273">
        <f t="shared" si="739"/>
        <v>5.0036860048864309</v>
      </c>
      <c r="GH207" s="272">
        <f t="shared" ref="GH207:GH270" si="872">AI207+AU207+BH207+BS207+BY207+CE207+CQ207+CW207+DC207+DN207+EA207+EL207+EW207+FC207+FI207+FO207</f>
        <v>51.67438224111816</v>
      </c>
      <c r="GI207" s="274">
        <f t="shared" ref="GI207:GI270" si="873">(AK207+AW207+BI207+BU207+BZ207+CF207+CS207+CY207+DE207+DP207+EC207+EN207+EY207+FE207+FK207+FQ207)*1.22</f>
        <v>36.914932286955157</v>
      </c>
      <c r="GJ207" s="275">
        <f t="shared" si="740"/>
        <v>0.7081974086145244</v>
      </c>
      <c r="GK207" s="271">
        <f t="shared" ref="GK207:GK270" si="874">FU207+FV207+FW207+FX207+FY207+FZ207+GA207+GB207+GC207+GD207+GE207+GH207</f>
        <v>530.83979401008196</v>
      </c>
      <c r="GL207" s="276">
        <f t="shared" ref="GL207:GL270" si="875">GK207*1.05*1.2</f>
        <v>668.85814045270331</v>
      </c>
      <c r="GM207" s="272">
        <f t="shared" ref="GM207:GM270" si="876">FU207+GF207+GI207</f>
        <v>228.93541387837826</v>
      </c>
      <c r="GN207" s="272">
        <f t="shared" ref="GN207:GN270" si="877">FW207+GG207+GJ207</f>
        <v>27.884601260341611</v>
      </c>
      <c r="GO207" s="277">
        <f t="shared" ref="GO207:GO270" si="878">GM207/GK207</f>
        <v>0.43127025603892499</v>
      </c>
      <c r="GP207" s="278">
        <f t="shared" ref="GP207:GP270" si="879">GN207/GK207</f>
        <v>5.2529221763302873E-2</v>
      </c>
      <c r="GQ207" s="279">
        <f t="shared" ref="GQ207:GQ270" si="880">1+GO207*(GM207*$GO$8-GM207)/GM207+GP207*(GN207*$GP$8-GN207)/GN207</f>
        <v>1.0676511315648911</v>
      </c>
      <c r="GR207" s="280">
        <f t="shared" ref="GR207:GR270" si="881">GK207-CC207/1.05/1.2-CI207/1.05/1.2-FS207/1.05/1.2</f>
        <v>530.83979401008196</v>
      </c>
      <c r="GS207" s="272">
        <f t="shared" ref="GS207:GS270" si="882">GM207-BZ207*1.22-CF207*1.22-FQ207*1.22</f>
        <v>228.93541387837826</v>
      </c>
      <c r="GT207" s="272">
        <f t="shared" si="741"/>
        <v>27.884601260341611</v>
      </c>
      <c r="GU207" s="73">
        <f t="shared" ref="GU207:GU270" si="883">GS207/GR207</f>
        <v>0.43127025603892499</v>
      </c>
      <c r="GV207" s="74">
        <f t="shared" ref="GV207:GV270" si="884">GT207/GR207</f>
        <v>5.2529221763302873E-2</v>
      </c>
      <c r="GW207" s="279">
        <f t="shared" ref="GW207:GW270" si="885">1+GU207*(GS207*$GO$8-GS207)/GS207+GV207*(GT207*$GP$8-GT207)/GT207</f>
        <v>1.0676511315648911</v>
      </c>
      <c r="GX207" s="280">
        <f t="shared" ref="GX207:GX270" si="886">GR207-AM207/1.05/1.2-BL207/1.05/1.2</f>
        <v>330.68168444488083</v>
      </c>
      <c r="GY207" s="272">
        <f t="shared" si="742"/>
        <v>215.01702034407899</v>
      </c>
      <c r="GZ207" s="272">
        <f t="shared" si="743"/>
        <v>9.4868152832129233</v>
      </c>
      <c r="HA207" s="73">
        <f t="shared" ref="HA207:HA270" si="887">GY207/GX207</f>
        <v>0.65022355473067872</v>
      </c>
      <c r="HB207" s="74">
        <f t="shared" ref="HB207:HB270" si="888">GZ207/GX207</f>
        <v>2.8688662630766956E-2</v>
      </c>
      <c r="HC207" s="279">
        <f t="shared" ref="HC207:HC270" si="889">1+HA207*(GY207*$GO$8-GY207)/GY207+HB207*(GZ207*$GP$8-GZ207)/GZ207</f>
        <v>1.0941783577636237</v>
      </c>
      <c r="HD207" s="280">
        <f t="shared" ref="HD207:HD270" si="890">GX207+AM207/1.05/1.2</f>
        <v>330.68168444488083</v>
      </c>
      <c r="HE207" s="272">
        <f t="shared" si="744"/>
        <v>215.01702034407899</v>
      </c>
      <c r="HF207" s="272">
        <f t="shared" si="745"/>
        <v>9.4868152832129233</v>
      </c>
      <c r="HG207" s="73">
        <f t="shared" ref="HG207:HG270" si="891">HE207/HD207</f>
        <v>0.65022355473067872</v>
      </c>
      <c r="HH207" s="74">
        <f t="shared" ref="HH207:HH270" si="892">HF207/HD207</f>
        <v>2.8688662630766956E-2</v>
      </c>
      <c r="HI207" s="281">
        <f t="shared" ref="HI207:HI270" si="893">1+HG207*(HE207*$GO$8-HE207)/HE207+HH207*(HF207*$GP$8-HF207)/HF207</f>
        <v>1.0941783577636237</v>
      </c>
      <c r="HJ207" s="72">
        <f t="shared" si="746"/>
        <v>1.7129394754827114</v>
      </c>
      <c r="HK207" s="73">
        <f t="shared" ref="HK207:HK270" si="894">J207*GQ207</f>
        <v>1.7129394754827114</v>
      </c>
      <c r="HL207" s="73">
        <f t="shared" si="747"/>
        <v>1.093631268584742</v>
      </c>
      <c r="HM207" s="74">
        <f t="shared" ref="HM207:HM270" si="895">L207*HI207</f>
        <v>1.093631268584742</v>
      </c>
      <c r="HN207" s="75"/>
      <c r="HO207" s="75"/>
      <c r="HP207" s="76">
        <f t="shared" ref="HP207:HP270" si="896">AC207+AD207+AG207*1.22+AK207*1.22</f>
        <v>0</v>
      </c>
      <c r="HQ207" s="77">
        <f t="shared" ref="HQ207:HQ270" si="897">HP207*$HP$8</f>
        <v>0</v>
      </c>
      <c r="HR207" s="77">
        <f t="shared" ref="HR207:HR270" si="898">AF207+AJ207</f>
        <v>0</v>
      </c>
      <c r="HS207" s="77">
        <f t="shared" ref="HS207:HS270" si="899">HR207*$HR$8</f>
        <v>0</v>
      </c>
      <c r="HT207" s="282">
        <f t="shared" ref="HT207:HT270" si="900">AM207/1.05/1.2</f>
        <v>0</v>
      </c>
      <c r="HU207" s="73"/>
      <c r="HV207" s="74"/>
      <c r="HW207" s="279"/>
      <c r="HX207" s="76">
        <f t="shared" ref="HX207:HX270" si="901">AN207+AO207+AR207*1.22+AW207*1.22</f>
        <v>0</v>
      </c>
      <c r="HY207" s="77">
        <f t="shared" ref="HY207:HY270" si="902">HX207*$HP$8</f>
        <v>0</v>
      </c>
      <c r="HZ207" s="77">
        <f t="shared" si="748"/>
        <v>0</v>
      </c>
      <c r="IA207" s="77">
        <f t="shared" ref="IA207:IA270" si="903">HZ207*$HR$8</f>
        <v>0</v>
      </c>
      <c r="IB207" s="282">
        <f t="shared" ref="IB207:IB270" si="904">AY207/1.05/1.2</f>
        <v>0</v>
      </c>
      <c r="IC207" s="73"/>
      <c r="ID207" s="74"/>
      <c r="IE207" s="279"/>
      <c r="IF207" s="76">
        <f t="shared" si="749"/>
        <v>13.918393534299266</v>
      </c>
      <c r="IG207" s="77">
        <f t="shared" ref="IG207:IG270" si="905">IF207*$HP$8</f>
        <v>15.839271025967907</v>
      </c>
      <c r="IH207" s="77">
        <f t="shared" si="750"/>
        <v>18.397785977128688</v>
      </c>
      <c r="II207" s="77">
        <f t="shared" ref="II207:II270" si="906">IH207*$HR$8</f>
        <v>21.245763246388211</v>
      </c>
      <c r="IJ207" s="282">
        <f t="shared" ref="IJ207:IJ270" si="907">BL207/1.05/1.2</f>
        <v>200.15810956520113</v>
      </c>
      <c r="IK207" s="73">
        <f t="shared" ref="IK207:IK270" si="908">IF207/IJ207</f>
        <v>6.953699535099464E-2</v>
      </c>
      <c r="IL207" s="74">
        <f t="shared" ref="IL207:IL270" si="909">IH207/IJ207</f>
        <v>9.191626568163426E-2</v>
      </c>
      <c r="IM207" s="279">
        <f t="shared" ref="IM207:IM270" si="910">1+IK207*(IG207-IF207)/IF207+IL207*(II207-IH207)/IH207</f>
        <v>1.0238254386559078</v>
      </c>
      <c r="IN207" s="76">
        <f t="shared" si="751"/>
        <v>0</v>
      </c>
      <c r="IO207" s="77">
        <f t="shared" ref="IO207:IO270" si="911">IN207*$HP$8</f>
        <v>0</v>
      </c>
      <c r="IP207" s="77">
        <f t="shared" si="752"/>
        <v>0</v>
      </c>
      <c r="IQ207" s="77">
        <f t="shared" ref="IQ207:IQ270" si="912">IP207*$HR$8</f>
        <v>0</v>
      </c>
      <c r="IR207" s="282">
        <f t="shared" ref="IR207:IR270" si="913">BW207/1.2/1.05</f>
        <v>0</v>
      </c>
      <c r="IS207" s="283"/>
      <c r="IT207" s="284"/>
      <c r="IU207" s="285"/>
      <c r="IV207" s="76">
        <f t="shared" si="753"/>
        <v>0</v>
      </c>
      <c r="IW207" s="77">
        <f t="shared" ref="IW207:IW270" si="914">IV207*$HP$8</f>
        <v>0</v>
      </c>
      <c r="IX207" s="77">
        <f t="shared" ref="IX207:IX270" si="915">CA207</f>
        <v>0</v>
      </c>
      <c r="IY207" s="77">
        <f t="shared" ref="IY207:IY270" si="916">IX207*$HR$8</f>
        <v>0</v>
      </c>
      <c r="IZ207" s="282">
        <f t="shared" ref="IZ207:IZ270" si="917">CC207/1.05/1.2</f>
        <v>0</v>
      </c>
      <c r="JA207" s="283"/>
      <c r="JB207" s="284"/>
      <c r="JC207" s="285"/>
      <c r="JD207" s="76">
        <f t="shared" si="754"/>
        <v>0</v>
      </c>
      <c r="JE207" s="77">
        <f t="shared" ref="JE207:JE270" si="918">JD207*$HP$8</f>
        <v>0</v>
      </c>
      <c r="JF207" s="77">
        <f t="shared" si="755"/>
        <v>0</v>
      </c>
      <c r="JG207" s="77">
        <f t="shared" ref="JG207:JG270" si="919">JF207*$HR$8</f>
        <v>0</v>
      </c>
      <c r="JH207" s="282">
        <f t="shared" ref="JH207:JH270" si="920">CI207/1.05/1.2</f>
        <v>0</v>
      </c>
      <c r="JI207" s="283"/>
      <c r="JJ207" s="284"/>
      <c r="JK207" s="285"/>
      <c r="JL207" s="76">
        <f t="shared" si="756"/>
        <v>72.613594894897801</v>
      </c>
      <c r="JM207" s="77">
        <f t="shared" ref="JM207:JM270" si="921">JL207*$HP$8</f>
        <v>82.63499712634264</v>
      </c>
      <c r="JN207" s="77">
        <f t="shared" si="757"/>
        <v>4.8946263607858587</v>
      </c>
      <c r="JO207" s="77">
        <f t="shared" ref="JO207:JO270" si="922">JN207*$HR$8</f>
        <v>5.6523145214355095</v>
      </c>
      <c r="JP207" s="282">
        <f t="shared" ref="JP207:JP270" si="923">CU207/1.05/1.2</f>
        <v>86.314944900605241</v>
      </c>
      <c r="JQ207" s="73">
        <f t="shared" si="758"/>
        <v>0.84126329430569602</v>
      </c>
      <c r="JR207" s="74">
        <f t="shared" si="759"/>
        <v>5.6706591962981577E-2</v>
      </c>
      <c r="JS207" s="279">
        <f t="shared" ref="JS207:JS270" si="924">1+JQ207*(JO207*$GO$8-JO207)/JO207+JR207*(JP207*$GP$8-JP207)/JP207</f>
        <v>1.1248809276829985</v>
      </c>
      <c r="JT207" s="76">
        <f t="shared" si="760"/>
        <v>0</v>
      </c>
      <c r="JU207" s="77">
        <f t="shared" ref="JU207:JU270" si="925">JT207*$HP$8</f>
        <v>0</v>
      </c>
      <c r="JV207" s="77">
        <f t="shared" si="761"/>
        <v>0</v>
      </c>
      <c r="JW207" s="77">
        <f t="shared" ref="JW207:JW270" si="926">JV207*$HR$8</f>
        <v>0</v>
      </c>
      <c r="JX207" s="282">
        <f t="shared" ref="JX207:JX270" si="927">DA207/1.05/1.2</f>
        <v>0</v>
      </c>
      <c r="JY207" s="73"/>
      <c r="JZ207" s="74"/>
      <c r="KA207" s="279"/>
      <c r="KB207" s="76">
        <f t="shared" si="762"/>
        <v>0</v>
      </c>
      <c r="KC207" s="77">
        <f t="shared" ref="KC207:KC270" si="928">KB207*$HP$8</f>
        <v>0</v>
      </c>
      <c r="KD207" s="77">
        <f t="shared" si="763"/>
        <v>0</v>
      </c>
      <c r="KE207" s="77">
        <f t="shared" ref="KE207:KE270" si="929">KD207*$HR$8</f>
        <v>0</v>
      </c>
      <c r="KF207" s="282">
        <f t="shared" ref="KF207:KF270" si="930">DG207/1.05/1.2</f>
        <v>0</v>
      </c>
      <c r="KG207" s="73"/>
      <c r="KH207" s="74"/>
      <c r="KI207" s="279"/>
      <c r="KJ207" s="76">
        <f t="shared" si="764"/>
        <v>100.87672997596754</v>
      </c>
      <c r="KK207" s="77">
        <f t="shared" ref="KK207:KK270" si="931">KJ207*$HP$8</f>
        <v>114.79872747995081</v>
      </c>
      <c r="KL207" s="77">
        <f t="shared" si="765"/>
        <v>3.2947280443709293</v>
      </c>
      <c r="KM207" s="77">
        <f t="shared" ref="KM207:KM270" si="932">KL207*$HR$8</f>
        <v>3.8047519456395493</v>
      </c>
      <c r="KN207" s="282">
        <f t="shared" ref="KN207:KN270" si="933">DR207/1.05/1.2</f>
        <v>132.63904456094343</v>
      </c>
      <c r="KO207" s="73">
        <f t="shared" si="766"/>
        <v>0.76053571035501455</v>
      </c>
      <c r="KP207" s="74">
        <f t="shared" si="767"/>
        <v>2.4839805317333284E-2</v>
      </c>
      <c r="KQ207" s="279">
        <f t="shared" si="768"/>
        <v>1.1088067352492188</v>
      </c>
      <c r="KR207" s="76">
        <f t="shared" si="769"/>
        <v>0</v>
      </c>
      <c r="KS207" s="77">
        <f t="shared" ref="KS207:KS270" si="934">KR207*$HP$8</f>
        <v>0</v>
      </c>
      <c r="KT207" s="77">
        <f t="shared" si="770"/>
        <v>0</v>
      </c>
      <c r="KU207" s="77">
        <f t="shared" ref="KU207:KU270" si="935">KT207*$HR$8</f>
        <v>0</v>
      </c>
      <c r="KV207" s="282">
        <f t="shared" ref="KV207:KV270" si="936">EE207/1.05/1.2</f>
        <v>0</v>
      </c>
      <c r="KW207" s="73"/>
      <c r="KX207" s="74"/>
      <c r="KY207" s="279"/>
      <c r="KZ207" s="76">
        <f t="shared" si="771"/>
        <v>41.526695473213707</v>
      </c>
      <c r="LA207" s="77">
        <f t="shared" ref="LA207:LA270" si="937">KZ207*$HP$8</f>
        <v>47.257794715471931</v>
      </c>
      <c r="LB207" s="77">
        <f t="shared" si="772"/>
        <v>1.297460878056139</v>
      </c>
      <c r="LC207" s="77">
        <f t="shared" ref="LC207:LC270" si="938">LB207*$HR$8</f>
        <v>1.4983078219792294</v>
      </c>
      <c r="LD207" s="286">
        <f t="shared" ref="LD207:LD270" si="939">EP207/1.05/1.2</f>
        <v>111.72697095685886</v>
      </c>
      <c r="LE207" s="73">
        <f t="shared" si="773"/>
        <v>0.37168013343213618</v>
      </c>
      <c r="LF207" s="74">
        <f t="shared" si="774"/>
        <v>1.1612781291252651E-2</v>
      </c>
      <c r="LG207" s="279">
        <f t="shared" si="775"/>
        <v>1.053093233758855</v>
      </c>
      <c r="LH207" s="76">
        <f t="shared" si="776"/>
        <v>0</v>
      </c>
      <c r="LI207" s="77">
        <f t="shared" ref="LI207:LI270" si="940">LH207*$HP$8</f>
        <v>0</v>
      </c>
      <c r="LJ207" s="77">
        <f t="shared" si="777"/>
        <v>0</v>
      </c>
      <c r="LK207" s="77">
        <f t="shared" ref="LK207:LK270" si="941">LJ207*$HR$8</f>
        <v>0</v>
      </c>
      <c r="LL207" s="282">
        <f t="shared" ref="LL207:LL270" si="942">FA207/1.05/1.2</f>
        <v>0</v>
      </c>
      <c r="LM207" s="73"/>
      <c r="LN207" s="74"/>
      <c r="LO207" s="279"/>
      <c r="LP207" s="76">
        <f t="shared" si="778"/>
        <v>0</v>
      </c>
      <c r="LQ207" s="77">
        <f t="shared" ref="LQ207:LQ270" si="943">LP207*$HP$8</f>
        <v>0</v>
      </c>
      <c r="LR207" s="77">
        <f t="shared" si="779"/>
        <v>0</v>
      </c>
      <c r="LS207" s="77">
        <f t="shared" ref="LS207:LS270" si="944">LR207*$HR$8</f>
        <v>0</v>
      </c>
      <c r="LT207" s="282">
        <f t="shared" ref="LT207:LT270" si="945">FG207/1.05/1.2</f>
        <v>0</v>
      </c>
      <c r="LU207" s="73"/>
      <c r="LV207" s="74"/>
      <c r="LW207" s="279"/>
      <c r="LX207" s="76">
        <f t="shared" si="780"/>
        <v>0</v>
      </c>
      <c r="LY207" s="77">
        <f t="shared" ref="LY207:LY270" si="946">LX207*$HP$8</f>
        <v>0</v>
      </c>
      <c r="LZ207" s="77">
        <f t="shared" si="781"/>
        <v>0</v>
      </c>
      <c r="MA207" s="77">
        <f t="shared" ref="MA207:MA270" si="947">LZ207*$HR$8</f>
        <v>0</v>
      </c>
      <c r="MB207" s="286">
        <f t="shared" ref="MB207:MB270" si="948">FM207/1.05/1.2</f>
        <v>0</v>
      </c>
      <c r="MC207" s="73"/>
      <c r="MD207" s="74"/>
      <c r="ME207" s="279"/>
      <c r="MF207" s="76">
        <f t="shared" si="782"/>
        <v>0</v>
      </c>
      <c r="MG207" s="77">
        <f t="shared" ref="MG207:MG270" si="949">MF207*$HP$8</f>
        <v>0</v>
      </c>
      <c r="MH207" s="77">
        <f t="shared" si="783"/>
        <v>0</v>
      </c>
      <c r="MI207" s="77">
        <f t="shared" ref="MI207:MI270" si="950">MH207*$HR$8</f>
        <v>0</v>
      </c>
      <c r="MJ207" s="286">
        <f t="shared" ref="MJ207:MJ270" si="951">FS207/1.05/1.2</f>
        <v>0</v>
      </c>
      <c r="MK207" s="73"/>
      <c r="ML207" s="74"/>
      <c r="MM207" s="279"/>
      <c r="MN207" s="287">
        <f t="shared" ref="MN207:MQ270" si="952">MR207/I207</f>
        <v>1.0676537316612005</v>
      </c>
      <c r="MO207" s="288">
        <f t="shared" si="952"/>
        <v>0</v>
      </c>
      <c r="MP207" s="288">
        <f t="shared" si="952"/>
        <v>1.0941787285985707</v>
      </c>
      <c r="MQ207" s="289">
        <f t="shared" si="952"/>
        <v>0</v>
      </c>
      <c r="MR207" s="290">
        <f t="shared" ref="MR207:MR270" si="953">MV207+MW207+MX207+MY207+NB207+NC207+ND207+NE207+NF207+NG207+NH207+NI207+NJ207</f>
        <v>1.7129436470772301</v>
      </c>
      <c r="MS207" s="291"/>
      <c r="MT207" s="291">
        <f t="shared" si="784"/>
        <v>1.0936316392342715</v>
      </c>
      <c r="MU207" s="292"/>
      <c r="MV207" s="359">
        <f t="shared" si="785"/>
        <v>0</v>
      </c>
      <c r="MW207" s="360">
        <f t="shared" si="786"/>
        <v>0</v>
      </c>
      <c r="MX207" s="360">
        <f t="shared" si="787"/>
        <v>0.61931200784295859</v>
      </c>
      <c r="MY207" s="360">
        <f t="shared" si="788"/>
        <v>0</v>
      </c>
      <c r="MZ207" s="360">
        <f t="shared" si="789"/>
        <v>0</v>
      </c>
      <c r="NA207" s="360">
        <f t="shared" si="790"/>
        <v>0</v>
      </c>
      <c r="NB207" s="360">
        <f t="shared" si="791"/>
        <v>0.29348143403249433</v>
      </c>
      <c r="NC207" s="360">
        <f t="shared" si="792"/>
        <v>0</v>
      </c>
      <c r="ND207" s="360">
        <f t="shared" si="793"/>
        <v>0</v>
      </c>
      <c r="NE207" s="360">
        <f t="shared" si="794"/>
        <v>0.44452062016141181</v>
      </c>
      <c r="NF207" s="360">
        <f t="shared" si="795"/>
        <v>0</v>
      </c>
      <c r="NG207" s="360">
        <f t="shared" si="796"/>
        <v>0.35562958504036535</v>
      </c>
      <c r="NH207" s="360">
        <f t="shared" si="797"/>
        <v>0</v>
      </c>
      <c r="NI207" s="360">
        <f t="shared" si="798"/>
        <v>0</v>
      </c>
      <c r="NJ207" s="360">
        <f t="shared" si="799"/>
        <v>0</v>
      </c>
      <c r="NK207" s="361">
        <f t="shared" si="800"/>
        <v>0</v>
      </c>
      <c r="NL207" s="145">
        <f t="shared" ref="NL207:NL270" si="954">MV207+MW207+MX207+MY207+NB207+NC207+ND207+NE207+NF207+NG207+NH207+NI207+NJ207</f>
        <v>1.7129436470772301</v>
      </c>
      <c r="NM207" s="40"/>
      <c r="NN207" s="56">
        <f t="shared" ref="NN207:NN270" si="955">NL207-MV207-MX207</f>
        <v>1.0936316392342715</v>
      </c>
      <c r="NO207" s="59"/>
      <c r="NP207" s="55">
        <f t="shared" si="801"/>
        <v>1.0676537316612005</v>
      </c>
      <c r="NQ207" s="40"/>
      <c r="NR207" s="56">
        <f t="shared" si="802"/>
        <v>1.0941787285985707</v>
      </c>
      <c r="NS207" s="60"/>
      <c r="NT207" s="25"/>
      <c r="NU207" s="86">
        <f t="shared" si="721"/>
        <v>0</v>
      </c>
      <c r="NV207" s="86">
        <f t="shared" si="721"/>
        <v>0</v>
      </c>
      <c r="NW207" s="86">
        <f t="shared" si="721"/>
        <v>0</v>
      </c>
      <c r="NX207" s="86">
        <f t="shared" si="721"/>
        <v>0</v>
      </c>
      <c r="NY207" s="87">
        <f t="shared" si="722"/>
        <v>0</v>
      </c>
      <c r="NZ207" s="87">
        <f t="shared" si="722"/>
        <v>0</v>
      </c>
      <c r="OA207" s="87">
        <f t="shared" si="722"/>
        <v>0</v>
      </c>
      <c r="OB207" s="87">
        <f t="shared" si="722"/>
        <v>0</v>
      </c>
      <c r="OC207" s="26"/>
    </row>
    <row r="208" spans="1:393" thickBot="1" x14ac:dyDescent="0.35">
      <c r="A208" s="136" t="s">
        <v>514</v>
      </c>
      <c r="B208" s="137" t="s">
        <v>515</v>
      </c>
      <c r="C208" s="133" t="s">
        <v>118</v>
      </c>
      <c r="D208" s="64">
        <f>VLOOKUP(B208,[1]УсіТ_1!$A$10:$G$556,6,FALSE)</f>
        <v>173</v>
      </c>
      <c r="E208" s="64">
        <f>VLOOKUP(B208,[1]УсіТ_1!$A$10:$G$556,7,FALSE)</f>
        <v>0</v>
      </c>
      <c r="F208" s="38"/>
      <c r="G208" s="38"/>
      <c r="H208" s="39"/>
      <c r="I208" s="256">
        <v>1.4953000000000001</v>
      </c>
      <c r="J208" s="62">
        <v>1.4953000000000001</v>
      </c>
      <c r="K208" s="257">
        <f t="shared" si="803"/>
        <v>1.0721000000000001</v>
      </c>
      <c r="L208" s="258">
        <f t="shared" si="804"/>
        <v>1.0721000000000001</v>
      </c>
      <c r="M208" s="63">
        <v>0</v>
      </c>
      <c r="N208" s="63">
        <v>0</v>
      </c>
      <c r="O208" s="63">
        <v>0.42320000000000002</v>
      </c>
      <c r="P208" s="63">
        <v>0</v>
      </c>
      <c r="Q208" s="63">
        <v>0</v>
      </c>
      <c r="R208" s="63">
        <v>0</v>
      </c>
      <c r="S208" s="63">
        <v>0.26500000000000001</v>
      </c>
      <c r="T208" s="63">
        <v>0</v>
      </c>
      <c r="U208" s="63">
        <v>0</v>
      </c>
      <c r="V208" s="63">
        <v>0.40760000000000002</v>
      </c>
      <c r="W208" s="63">
        <v>0</v>
      </c>
      <c r="X208" s="63">
        <v>0.39950000000000002</v>
      </c>
      <c r="Y208" s="63">
        <v>0</v>
      </c>
      <c r="Z208" s="63">
        <v>0</v>
      </c>
      <c r="AA208" s="63">
        <v>0</v>
      </c>
      <c r="AB208" s="259">
        <v>0</v>
      </c>
      <c r="AC208" s="144">
        <v>0</v>
      </c>
      <c r="AD208" s="70">
        <v>0</v>
      </c>
      <c r="AE208" s="70">
        <v>0</v>
      </c>
      <c r="AF208" s="68">
        <f t="shared" si="805"/>
        <v>0</v>
      </c>
      <c r="AG208" s="68">
        <f t="shared" si="806"/>
        <v>0</v>
      </c>
      <c r="AH208" s="71">
        <v>0</v>
      </c>
      <c r="AI208" s="71">
        <v>0</v>
      </c>
      <c r="AJ208" s="68">
        <f t="shared" si="807"/>
        <v>0</v>
      </c>
      <c r="AK208" s="68">
        <f t="shared" si="808"/>
        <v>0</v>
      </c>
      <c r="AL208" s="71">
        <v>0</v>
      </c>
      <c r="AM208" s="69">
        <f t="shared" si="809"/>
        <v>0</v>
      </c>
      <c r="AN208" s="260">
        <v>0</v>
      </c>
      <c r="AO208" s="71">
        <v>0</v>
      </c>
      <c r="AP208" s="71">
        <v>0</v>
      </c>
      <c r="AQ208" s="68">
        <f t="shared" si="810"/>
        <v>0</v>
      </c>
      <c r="AR208" s="68">
        <f t="shared" si="811"/>
        <v>0</v>
      </c>
      <c r="AS208" s="71">
        <v>0</v>
      </c>
      <c r="AT208" s="261">
        <f t="shared" si="723"/>
        <v>0</v>
      </c>
      <c r="AU208" s="71">
        <v>0</v>
      </c>
      <c r="AV208" s="68">
        <f t="shared" si="812"/>
        <v>0</v>
      </c>
      <c r="AW208" s="68">
        <f t="shared" si="813"/>
        <v>0</v>
      </c>
      <c r="AX208" s="71">
        <v>0</v>
      </c>
      <c r="AY208" s="69">
        <f t="shared" si="814"/>
        <v>0</v>
      </c>
      <c r="AZ208" s="260">
        <v>9</v>
      </c>
      <c r="BA208" s="260">
        <v>45.874500000000097</v>
      </c>
      <c r="BB208" s="260">
        <v>4.7840550000000102</v>
      </c>
      <c r="BC208" s="262">
        <f t="shared" si="815"/>
        <v>3.8272440000000083</v>
      </c>
      <c r="BD208" s="262">
        <f t="shared" si="724"/>
        <v>0.95681100000000185</v>
      </c>
      <c r="BE208" s="260">
        <v>1.7956589999999999</v>
      </c>
      <c r="BF208" s="262">
        <f t="shared" si="816"/>
        <v>1.4365272</v>
      </c>
      <c r="BG208" s="262">
        <f t="shared" si="725"/>
        <v>0.35913179999999989</v>
      </c>
      <c r="BH208" s="260">
        <v>5.6564394773696591</v>
      </c>
      <c r="BI208" s="263">
        <f t="shared" si="817"/>
        <v>3.3121507617317136</v>
      </c>
      <c r="BJ208" s="68">
        <f t="shared" si="818"/>
        <v>7.7521503037351183E-2</v>
      </c>
      <c r="BK208" s="260">
        <v>2.9052863739576802</v>
      </c>
      <c r="BL208" s="69">
        <f t="shared" si="819"/>
        <v>73.219127821592934</v>
      </c>
      <c r="BM208" s="260">
        <v>0</v>
      </c>
      <c r="BN208" s="260">
        <v>0</v>
      </c>
      <c r="BO208" s="260">
        <v>0</v>
      </c>
      <c r="BP208" s="68">
        <f t="shared" si="820"/>
        <v>0</v>
      </c>
      <c r="BQ208" s="68">
        <f t="shared" si="821"/>
        <v>0</v>
      </c>
      <c r="BR208" s="260">
        <v>0</v>
      </c>
      <c r="BS208" s="260">
        <v>0</v>
      </c>
      <c r="BT208" s="68">
        <f t="shared" si="822"/>
        <v>0</v>
      </c>
      <c r="BU208" s="68">
        <f t="shared" si="823"/>
        <v>0</v>
      </c>
      <c r="BV208" s="260">
        <v>0</v>
      </c>
      <c r="BW208" s="69">
        <f t="shared" si="824"/>
        <v>0</v>
      </c>
      <c r="BX208" s="260">
        <v>0</v>
      </c>
      <c r="BY208" s="260">
        <v>0</v>
      </c>
      <c r="BZ208" s="263">
        <f t="shared" si="825"/>
        <v>0</v>
      </c>
      <c r="CA208" s="263">
        <f t="shared" si="826"/>
        <v>0</v>
      </c>
      <c r="CB208" s="260">
        <v>0</v>
      </c>
      <c r="CC208" s="264">
        <f t="shared" si="827"/>
        <v>0</v>
      </c>
      <c r="CD208" s="260">
        <v>0</v>
      </c>
      <c r="CE208" s="260">
        <v>0</v>
      </c>
      <c r="CF208" s="263">
        <f t="shared" si="828"/>
        <v>0</v>
      </c>
      <c r="CG208" s="263">
        <f t="shared" si="829"/>
        <v>0</v>
      </c>
      <c r="CH208" s="260">
        <v>0</v>
      </c>
      <c r="CI208" s="69">
        <f t="shared" si="830"/>
        <v>0</v>
      </c>
      <c r="CJ208" s="260">
        <v>21.51913288377488</v>
      </c>
      <c r="CK208" s="260">
        <v>4.7342101010451385</v>
      </c>
      <c r="CL208" s="260">
        <v>2.0484762810662334</v>
      </c>
      <c r="CM208" s="260">
        <v>1.6772785218759771</v>
      </c>
      <c r="CN208" s="260">
        <v>4.5403106223395282</v>
      </c>
      <c r="CO208" s="265">
        <f t="shared" si="831"/>
        <v>0.31891141811312845</v>
      </c>
      <c r="CP208" s="266">
        <f t="shared" si="832"/>
        <v>1.4477325256604265</v>
      </c>
      <c r="CQ208" s="260">
        <v>3.5418891967653727</v>
      </c>
      <c r="CR208" s="265">
        <f t="shared" si="833"/>
        <v>4.8541591441669432E-2</v>
      </c>
      <c r="CS208" s="265">
        <f t="shared" si="834"/>
        <v>2.0739673867227513</v>
      </c>
      <c r="CT208" s="260">
        <v>1.8192009679583145</v>
      </c>
      <c r="CU208" s="267">
        <f t="shared" si="726"/>
        <v>45.843864063539364</v>
      </c>
      <c r="CV208" s="260">
        <v>0</v>
      </c>
      <c r="CW208" s="260">
        <v>0</v>
      </c>
      <c r="CX208" s="68">
        <f t="shared" si="835"/>
        <v>0</v>
      </c>
      <c r="CY208" s="68">
        <f t="shared" si="836"/>
        <v>0</v>
      </c>
      <c r="CZ208" s="260">
        <v>0</v>
      </c>
      <c r="DA208" s="69">
        <f t="shared" si="837"/>
        <v>0</v>
      </c>
      <c r="DB208" s="260">
        <v>0</v>
      </c>
      <c r="DC208" s="260">
        <v>0</v>
      </c>
      <c r="DD208" s="68">
        <f t="shared" si="838"/>
        <v>0</v>
      </c>
      <c r="DE208" s="68">
        <f t="shared" si="839"/>
        <v>0</v>
      </c>
      <c r="DF208" s="260">
        <v>0</v>
      </c>
      <c r="DG208" s="69">
        <f t="shared" si="840"/>
        <v>0</v>
      </c>
      <c r="DH208" s="260">
        <v>25.729875840172479</v>
      </c>
      <c r="DI208" s="260">
        <v>5.6605726848379456</v>
      </c>
      <c r="DJ208" s="260">
        <v>0.40213127369166646</v>
      </c>
      <c r="DK208" s="260">
        <v>18.731349611645562</v>
      </c>
      <c r="DL208" s="68">
        <f t="shared" si="841"/>
        <v>1.3156899967219842</v>
      </c>
      <c r="DM208" s="68">
        <f t="shared" si="842"/>
        <v>5.9727155998685273</v>
      </c>
      <c r="DN208" s="260">
        <v>5.4489124416852599</v>
      </c>
      <c r="DO208" s="68">
        <f t="shared" si="843"/>
        <v>7.4677345013296481E-2</v>
      </c>
      <c r="DP208" s="68">
        <f t="shared" si="844"/>
        <v>3.1906324758785707</v>
      </c>
      <c r="DQ208" s="260">
        <v>2.7986947748920801</v>
      </c>
      <c r="DR208" s="264">
        <f t="shared" si="845"/>
        <v>70.525843952309984</v>
      </c>
      <c r="DS208" s="260">
        <v>0</v>
      </c>
      <c r="DT208" s="260">
        <v>0</v>
      </c>
      <c r="DU208" s="260">
        <v>0</v>
      </c>
      <c r="DV208" s="68">
        <f t="shared" si="846"/>
        <v>0</v>
      </c>
      <c r="DW208" s="68">
        <f t="shared" si="847"/>
        <v>0</v>
      </c>
      <c r="DX208" s="260">
        <v>0</v>
      </c>
      <c r="DY208" s="260">
        <v>0</v>
      </c>
      <c r="DZ208" s="260">
        <v>0</v>
      </c>
      <c r="EA208" s="260">
        <v>0</v>
      </c>
      <c r="EB208" s="68">
        <f t="shared" si="848"/>
        <v>0</v>
      </c>
      <c r="EC208" s="68">
        <f t="shared" si="849"/>
        <v>0</v>
      </c>
      <c r="ED208" s="267">
        <v>0</v>
      </c>
      <c r="EE208" s="69">
        <f t="shared" si="850"/>
        <v>0</v>
      </c>
      <c r="EF208" s="260">
        <v>11.0804311111111</v>
      </c>
      <c r="EG208" s="260">
        <v>2.4376948444444402</v>
      </c>
      <c r="EH208" s="260">
        <v>27.926920306063867</v>
      </c>
      <c r="EI208" s="260">
        <v>8.0672825094457874</v>
      </c>
      <c r="EJ208" s="268">
        <f t="shared" si="851"/>
        <v>0.56664592346347209</v>
      </c>
      <c r="EK208" s="266">
        <f t="shared" si="852"/>
        <v>2.5723498355269023</v>
      </c>
      <c r="EL208" s="260">
        <v>5.3397018254832478</v>
      </c>
      <c r="EM208" s="268">
        <f t="shared" si="853"/>
        <v>7.3180613518247908E-2</v>
      </c>
      <c r="EN208" s="268">
        <f t="shared" si="854"/>
        <v>3.1266837627190176</v>
      </c>
      <c r="EO208" s="269">
        <f t="shared" si="855"/>
        <v>54.852030596548445</v>
      </c>
      <c r="EP208" s="69">
        <f t="shared" si="856"/>
        <v>69.113558551651039</v>
      </c>
      <c r="EQ208" s="260">
        <v>0</v>
      </c>
      <c r="ER208" s="260">
        <v>0</v>
      </c>
      <c r="ES208" s="260">
        <v>0</v>
      </c>
      <c r="ET208" s="68">
        <f t="shared" si="857"/>
        <v>0</v>
      </c>
      <c r="EU208" s="68">
        <f t="shared" si="858"/>
        <v>0</v>
      </c>
      <c r="EV208" s="260">
        <v>0</v>
      </c>
      <c r="EW208" s="260">
        <v>0</v>
      </c>
      <c r="EX208" s="68">
        <f t="shared" si="859"/>
        <v>0</v>
      </c>
      <c r="EY208" s="68">
        <f t="shared" si="860"/>
        <v>0</v>
      </c>
      <c r="EZ208" s="260">
        <v>0</v>
      </c>
      <c r="FA208" s="69">
        <f t="shared" si="861"/>
        <v>0</v>
      </c>
      <c r="FB208" s="260">
        <v>0</v>
      </c>
      <c r="FC208" s="260">
        <v>0</v>
      </c>
      <c r="FD208" s="68">
        <f t="shared" si="862"/>
        <v>0</v>
      </c>
      <c r="FE208" s="68">
        <f t="shared" si="863"/>
        <v>0</v>
      </c>
      <c r="FF208" s="260">
        <v>0</v>
      </c>
      <c r="FG208" s="69">
        <f t="shared" si="864"/>
        <v>0</v>
      </c>
      <c r="FH208" s="260">
        <v>0</v>
      </c>
      <c r="FI208" s="260">
        <v>0</v>
      </c>
      <c r="FJ208" s="68">
        <f t="shared" si="865"/>
        <v>0</v>
      </c>
      <c r="FK208" s="68">
        <f t="shared" si="866"/>
        <v>0</v>
      </c>
      <c r="FL208" s="260">
        <v>0</v>
      </c>
      <c r="FM208" s="69">
        <f t="shared" si="867"/>
        <v>0</v>
      </c>
      <c r="FN208" s="260">
        <v>0</v>
      </c>
      <c r="FO208" s="260">
        <v>0</v>
      </c>
      <c r="FP208" s="68">
        <f t="shared" si="868"/>
        <v>0</v>
      </c>
      <c r="FQ208" s="68">
        <f t="shared" si="869"/>
        <v>0</v>
      </c>
      <c r="FR208" s="260">
        <v>0</v>
      </c>
      <c r="FS208" s="264">
        <f t="shared" si="870"/>
        <v>0</v>
      </c>
      <c r="FT208" s="270">
        <f t="shared" si="727"/>
        <v>258.70239438909334</v>
      </c>
      <c r="FU208" s="271">
        <f t="shared" si="728"/>
        <v>71.161917465385983</v>
      </c>
      <c r="FV208" s="272">
        <f t="shared" si="871"/>
        <v>30.01619213894579</v>
      </c>
      <c r="FW208" s="272">
        <f t="shared" si="729"/>
        <v>6.9410497218759852</v>
      </c>
      <c r="FX208" s="272">
        <f t="shared" si="730"/>
        <v>45.874500000000097</v>
      </c>
      <c r="FY208" s="272">
        <f t="shared" si="731"/>
        <v>0</v>
      </c>
      <c r="FZ208" s="272">
        <f t="shared" si="732"/>
        <v>0</v>
      </c>
      <c r="GA208" s="272">
        <f t="shared" si="733"/>
        <v>0</v>
      </c>
      <c r="GB208" s="272">
        <f t="shared" si="734"/>
        <v>0</v>
      </c>
      <c r="GC208" s="272">
        <f t="shared" si="735"/>
        <v>0</v>
      </c>
      <c r="GD208" s="272">
        <f t="shared" si="736"/>
        <v>0</v>
      </c>
      <c r="GE208" s="272">
        <f t="shared" si="737"/>
        <v>31.338942743430877</v>
      </c>
      <c r="GF208" s="273">
        <f t="shared" si="738"/>
        <v>12.191213512488146</v>
      </c>
      <c r="GG208" s="273">
        <f t="shared" si="739"/>
        <v>2.2012473382985847</v>
      </c>
      <c r="GH208" s="272">
        <f t="shared" si="872"/>
        <v>19.986942941303539</v>
      </c>
      <c r="GI208" s="274">
        <f t="shared" si="873"/>
        <v>14.278189952203503</v>
      </c>
      <c r="GJ208" s="275">
        <f t="shared" si="740"/>
        <v>0.27392105301056502</v>
      </c>
      <c r="GK208" s="271">
        <f t="shared" si="874"/>
        <v>205.31954501094231</v>
      </c>
      <c r="GL208" s="276">
        <f t="shared" si="875"/>
        <v>258.70262671378731</v>
      </c>
      <c r="GM208" s="272">
        <f t="shared" si="876"/>
        <v>97.631320930077635</v>
      </c>
      <c r="GN208" s="272">
        <f t="shared" si="877"/>
        <v>9.4162181131851348</v>
      </c>
      <c r="GO208" s="277">
        <f t="shared" si="878"/>
        <v>0.47550914319859061</v>
      </c>
      <c r="GP208" s="278">
        <f t="shared" si="879"/>
        <v>4.5861284724176193E-2</v>
      </c>
      <c r="GQ208" s="279">
        <f t="shared" si="880"/>
        <v>1.0727243437281402</v>
      </c>
      <c r="GR208" s="280">
        <f t="shared" si="881"/>
        <v>205.31954501094231</v>
      </c>
      <c r="GS208" s="272">
        <f t="shared" si="882"/>
        <v>97.631320930077635</v>
      </c>
      <c r="GT208" s="272">
        <f t="shared" si="741"/>
        <v>9.4162181131851348</v>
      </c>
      <c r="GU208" s="73">
        <f t="shared" si="883"/>
        <v>0.47550914319859061</v>
      </c>
      <c r="GV208" s="74">
        <f t="shared" si="884"/>
        <v>4.5861284724176193E-2</v>
      </c>
      <c r="GW208" s="279">
        <f t="shared" si="885"/>
        <v>1.0727243437281402</v>
      </c>
      <c r="GX208" s="280">
        <f t="shared" si="886"/>
        <v>147.20912610491618</v>
      </c>
      <c r="GY208" s="272">
        <f t="shared" si="742"/>
        <v>93.590497000764941</v>
      </c>
      <c r="GZ208" s="272">
        <f t="shared" si="743"/>
        <v>4.0749254101477757</v>
      </c>
      <c r="HA208" s="73">
        <f t="shared" si="887"/>
        <v>0.63576559060654192</v>
      </c>
      <c r="HB208" s="74">
        <f t="shared" si="888"/>
        <v>2.7681201009532315E-2</v>
      </c>
      <c r="HC208" s="279">
        <f t="shared" si="889"/>
        <v>1.0920270590758845</v>
      </c>
      <c r="HD208" s="280">
        <f t="shared" si="890"/>
        <v>147.20912610491618</v>
      </c>
      <c r="HE208" s="272">
        <f t="shared" si="744"/>
        <v>93.590497000764941</v>
      </c>
      <c r="HF208" s="272">
        <f t="shared" si="745"/>
        <v>4.0749254101477757</v>
      </c>
      <c r="HG208" s="73">
        <f t="shared" si="891"/>
        <v>0.63576559060654192</v>
      </c>
      <c r="HH208" s="74">
        <f t="shared" si="892"/>
        <v>2.7681201009532315E-2</v>
      </c>
      <c r="HI208" s="281">
        <f t="shared" si="893"/>
        <v>1.0920270590758845</v>
      </c>
      <c r="HJ208" s="72">
        <f t="shared" si="746"/>
        <v>1.604044711176688</v>
      </c>
      <c r="HK208" s="73">
        <f t="shared" si="894"/>
        <v>1.604044711176688</v>
      </c>
      <c r="HL208" s="73">
        <f t="shared" si="747"/>
        <v>1.1707622100352557</v>
      </c>
      <c r="HM208" s="74">
        <f t="shared" si="895"/>
        <v>1.1707622100352557</v>
      </c>
      <c r="HN208" s="75"/>
      <c r="HO208" s="75"/>
      <c r="HP208" s="76">
        <f t="shared" si="896"/>
        <v>0</v>
      </c>
      <c r="HQ208" s="77">
        <f t="shared" si="897"/>
        <v>0</v>
      </c>
      <c r="HR208" s="77">
        <f t="shared" si="898"/>
        <v>0</v>
      </c>
      <c r="HS208" s="77">
        <f t="shared" si="899"/>
        <v>0</v>
      </c>
      <c r="HT208" s="282">
        <f t="shared" si="900"/>
        <v>0</v>
      </c>
      <c r="HU208" s="73"/>
      <c r="HV208" s="74"/>
      <c r="HW208" s="279"/>
      <c r="HX208" s="76">
        <f t="shared" si="901"/>
        <v>0</v>
      </c>
      <c r="HY208" s="77">
        <f t="shared" si="902"/>
        <v>0</v>
      </c>
      <c r="HZ208" s="77">
        <f t="shared" si="748"/>
        <v>0</v>
      </c>
      <c r="IA208" s="77">
        <f t="shared" si="903"/>
        <v>0</v>
      </c>
      <c r="IB208" s="282">
        <f t="shared" si="904"/>
        <v>0</v>
      </c>
      <c r="IC208" s="73"/>
      <c r="ID208" s="74"/>
      <c r="IE208" s="279"/>
      <c r="IF208" s="76">
        <f t="shared" si="749"/>
        <v>4.0408239293126904</v>
      </c>
      <c r="IG208" s="77">
        <f t="shared" si="905"/>
        <v>4.5984980397971347</v>
      </c>
      <c r="IH208" s="77">
        <f t="shared" si="750"/>
        <v>5.3412927030373591</v>
      </c>
      <c r="II208" s="77">
        <f t="shared" si="906"/>
        <v>6.1681248134675428</v>
      </c>
      <c r="IJ208" s="282">
        <f t="shared" si="907"/>
        <v>58.110418906026133</v>
      </c>
      <c r="IK208" s="73">
        <f t="shared" si="908"/>
        <v>6.953699535099464E-2</v>
      </c>
      <c r="IL208" s="74">
        <f t="shared" si="909"/>
        <v>9.1916265681634232E-2</v>
      </c>
      <c r="IM208" s="279">
        <f t="shared" si="910"/>
        <v>1.0238254386559078</v>
      </c>
      <c r="IN208" s="76">
        <f t="shared" si="751"/>
        <v>0</v>
      </c>
      <c r="IO208" s="77">
        <f t="shared" si="911"/>
        <v>0</v>
      </c>
      <c r="IP208" s="77">
        <f t="shared" si="752"/>
        <v>0</v>
      </c>
      <c r="IQ208" s="77">
        <f t="shared" si="912"/>
        <v>0</v>
      </c>
      <c r="IR208" s="282">
        <f t="shared" si="913"/>
        <v>0</v>
      </c>
      <c r="IS208" s="283"/>
      <c r="IT208" s="284"/>
      <c r="IU208" s="285"/>
      <c r="IV208" s="76">
        <f t="shared" si="753"/>
        <v>0</v>
      </c>
      <c r="IW208" s="77">
        <f t="shared" si="914"/>
        <v>0</v>
      </c>
      <c r="IX208" s="77">
        <f t="shared" si="915"/>
        <v>0</v>
      </c>
      <c r="IY208" s="77">
        <f t="shared" si="916"/>
        <v>0</v>
      </c>
      <c r="IZ208" s="282">
        <f t="shared" si="917"/>
        <v>0</v>
      </c>
      <c r="JA208" s="283"/>
      <c r="JB208" s="284"/>
      <c r="JC208" s="285"/>
      <c r="JD208" s="76">
        <f t="shared" si="754"/>
        <v>0</v>
      </c>
      <c r="JE208" s="77">
        <f t="shared" si="918"/>
        <v>0</v>
      </c>
      <c r="JF208" s="77">
        <f t="shared" si="755"/>
        <v>0</v>
      </c>
      <c r="JG208" s="77">
        <f t="shared" si="919"/>
        <v>0</v>
      </c>
      <c r="JH208" s="282">
        <f t="shared" si="920"/>
        <v>0</v>
      </c>
      <c r="JI208" s="283"/>
      <c r="JJ208" s="284"/>
      <c r="JK208" s="285"/>
      <c r="JL208" s="76">
        <f t="shared" si="756"/>
        <v>30.549816877927498</v>
      </c>
      <c r="JM208" s="77">
        <f t="shared" si="921"/>
        <v>34.765997105250271</v>
      </c>
      <c r="JN208" s="77">
        <f t="shared" si="757"/>
        <v>2.044731531430775</v>
      </c>
      <c r="JO208" s="77">
        <f t="shared" si="922"/>
        <v>2.361255972496259</v>
      </c>
      <c r="JP208" s="282">
        <f t="shared" si="923"/>
        <v>36.384019098047119</v>
      </c>
      <c r="JQ208" s="73">
        <f t="shared" si="758"/>
        <v>0.83964931954334954</v>
      </c>
      <c r="JR208" s="74">
        <f t="shared" si="759"/>
        <v>5.6198616373871794E-2</v>
      </c>
      <c r="JS208" s="279">
        <f t="shared" si="924"/>
        <v>1.1245795484048529</v>
      </c>
      <c r="JT208" s="76">
        <f t="shared" si="760"/>
        <v>0</v>
      </c>
      <c r="JU208" s="77">
        <f t="shared" si="925"/>
        <v>0</v>
      </c>
      <c r="JV208" s="77">
        <f t="shared" si="761"/>
        <v>0</v>
      </c>
      <c r="JW208" s="77">
        <f t="shared" si="926"/>
        <v>0</v>
      </c>
      <c r="JX208" s="282">
        <f t="shared" si="927"/>
        <v>0</v>
      </c>
      <c r="JY208" s="73"/>
      <c r="JZ208" s="74"/>
      <c r="KA208" s="279"/>
      <c r="KB208" s="76">
        <f t="shared" si="762"/>
        <v>0</v>
      </c>
      <c r="KC208" s="77">
        <f t="shared" si="928"/>
        <v>0</v>
      </c>
      <c r="KD208" s="77">
        <f t="shared" si="763"/>
        <v>0</v>
      </c>
      <c r="KE208" s="77">
        <f t="shared" si="929"/>
        <v>0</v>
      </c>
      <c r="KF208" s="282">
        <f t="shared" si="930"/>
        <v>0</v>
      </c>
      <c r="KG208" s="73"/>
      <c r="KH208" s="74"/>
      <c r="KI208" s="279"/>
      <c r="KJ208" s="76">
        <f t="shared" si="764"/>
        <v>42.569733177421881</v>
      </c>
      <c r="KK208" s="77">
        <f t="shared" si="931"/>
        <v>48.444782053237873</v>
      </c>
      <c r="KL208" s="77">
        <f t="shared" si="765"/>
        <v>1.3903673417352806</v>
      </c>
      <c r="KM208" s="77">
        <f t="shared" si="932"/>
        <v>1.6055962062359022</v>
      </c>
      <c r="KN208" s="282">
        <f t="shared" si="933"/>
        <v>55.972892025642849</v>
      </c>
      <c r="KO208" s="73">
        <f t="shared" si="766"/>
        <v>0.76054196302594868</v>
      </c>
      <c r="KP208" s="74">
        <f t="shared" si="767"/>
        <v>2.4840012574270987E-2</v>
      </c>
      <c r="KQ208" s="279">
        <f t="shared" si="768"/>
        <v>1.1088076302637084</v>
      </c>
      <c r="KR208" s="76">
        <f t="shared" si="769"/>
        <v>0</v>
      </c>
      <c r="KS208" s="77">
        <f t="shared" si="934"/>
        <v>0</v>
      </c>
      <c r="KT208" s="77">
        <f t="shared" si="770"/>
        <v>0</v>
      </c>
      <c r="KU208" s="77">
        <f t="shared" si="935"/>
        <v>0</v>
      </c>
      <c r="KV208" s="282">
        <f t="shared" si="936"/>
        <v>0</v>
      </c>
      <c r="KW208" s="73"/>
      <c r="KX208" s="74"/>
      <c r="KY208" s="279"/>
      <c r="KZ208" s="76">
        <f t="shared" si="771"/>
        <v>20.470946945415562</v>
      </c>
      <c r="LA208" s="77">
        <f t="shared" si="937"/>
        <v>23.296142333352364</v>
      </c>
      <c r="LB208" s="77">
        <f t="shared" si="772"/>
        <v>0.63982653698171998</v>
      </c>
      <c r="LC208" s="77">
        <f t="shared" si="938"/>
        <v>0.73887168490649024</v>
      </c>
      <c r="LD208" s="286">
        <f t="shared" si="939"/>
        <v>54.852030596548445</v>
      </c>
      <c r="LE208" s="73">
        <f t="shared" si="773"/>
        <v>0.37320308332766977</v>
      </c>
      <c r="LF208" s="74">
        <f t="shared" si="774"/>
        <v>1.1664591629940149E-2</v>
      </c>
      <c r="LG208" s="279">
        <f t="shared" si="775"/>
        <v>1.0533114363143665</v>
      </c>
      <c r="LH208" s="76">
        <f t="shared" si="776"/>
        <v>0</v>
      </c>
      <c r="LI208" s="77">
        <f t="shared" si="940"/>
        <v>0</v>
      </c>
      <c r="LJ208" s="77">
        <f t="shared" si="777"/>
        <v>0</v>
      </c>
      <c r="LK208" s="77">
        <f t="shared" si="941"/>
        <v>0</v>
      </c>
      <c r="LL208" s="282">
        <f t="shared" si="942"/>
        <v>0</v>
      </c>
      <c r="LM208" s="73"/>
      <c r="LN208" s="74"/>
      <c r="LO208" s="279"/>
      <c r="LP208" s="76">
        <f t="shared" si="778"/>
        <v>0</v>
      </c>
      <c r="LQ208" s="77">
        <f t="shared" si="943"/>
        <v>0</v>
      </c>
      <c r="LR208" s="77">
        <f t="shared" si="779"/>
        <v>0</v>
      </c>
      <c r="LS208" s="77">
        <f t="shared" si="944"/>
        <v>0</v>
      </c>
      <c r="LT208" s="282">
        <f t="shared" si="945"/>
        <v>0</v>
      </c>
      <c r="LU208" s="73"/>
      <c r="LV208" s="74"/>
      <c r="LW208" s="279"/>
      <c r="LX208" s="76">
        <f t="shared" si="780"/>
        <v>0</v>
      </c>
      <c r="LY208" s="77">
        <f t="shared" si="946"/>
        <v>0</v>
      </c>
      <c r="LZ208" s="77">
        <f t="shared" si="781"/>
        <v>0</v>
      </c>
      <c r="MA208" s="77">
        <f t="shared" si="947"/>
        <v>0</v>
      </c>
      <c r="MB208" s="286">
        <f t="shared" si="948"/>
        <v>0</v>
      </c>
      <c r="MC208" s="73"/>
      <c r="MD208" s="74"/>
      <c r="ME208" s="279"/>
      <c r="MF208" s="76">
        <f t="shared" si="782"/>
        <v>0</v>
      </c>
      <c r="MG208" s="77">
        <f t="shared" si="949"/>
        <v>0</v>
      </c>
      <c r="MH208" s="77">
        <f t="shared" si="783"/>
        <v>0</v>
      </c>
      <c r="MI208" s="77">
        <f t="shared" si="950"/>
        <v>0</v>
      </c>
      <c r="MJ208" s="286">
        <f t="shared" si="951"/>
        <v>0</v>
      </c>
      <c r="MK208" s="73"/>
      <c r="ML208" s="74"/>
      <c r="MM208" s="279"/>
      <c r="MN208" s="287">
        <f t="shared" si="952"/>
        <v>1.0727241455691454</v>
      </c>
      <c r="MO208" s="288">
        <f t="shared" si="952"/>
        <v>0</v>
      </c>
      <c r="MP208" s="288">
        <f t="shared" si="952"/>
        <v>1.0920263867459781</v>
      </c>
      <c r="MQ208" s="289">
        <f t="shared" si="952"/>
        <v>0</v>
      </c>
      <c r="MR208" s="290">
        <f t="shared" si="953"/>
        <v>1.6040444148695432</v>
      </c>
      <c r="MS208" s="291"/>
      <c r="MT208" s="291">
        <f t="shared" si="784"/>
        <v>1.1707614892303631</v>
      </c>
      <c r="MU208" s="292"/>
      <c r="MV208" s="359">
        <f t="shared" si="785"/>
        <v>0</v>
      </c>
      <c r="MW208" s="360">
        <f t="shared" si="786"/>
        <v>0</v>
      </c>
      <c r="MX208" s="360">
        <f t="shared" si="787"/>
        <v>0.43328292563918019</v>
      </c>
      <c r="MY208" s="360">
        <f t="shared" si="788"/>
        <v>0</v>
      </c>
      <c r="MZ208" s="360">
        <f t="shared" si="789"/>
        <v>0</v>
      </c>
      <c r="NA208" s="360">
        <f t="shared" si="790"/>
        <v>0</v>
      </c>
      <c r="NB208" s="360">
        <f t="shared" si="791"/>
        <v>0.29801358032728603</v>
      </c>
      <c r="NC208" s="360">
        <f t="shared" si="792"/>
        <v>0</v>
      </c>
      <c r="ND208" s="360">
        <f t="shared" si="793"/>
        <v>0</v>
      </c>
      <c r="NE208" s="360">
        <f t="shared" si="794"/>
        <v>0.45194999009548759</v>
      </c>
      <c r="NF208" s="360">
        <f t="shared" si="795"/>
        <v>0</v>
      </c>
      <c r="NG208" s="360">
        <f t="shared" si="796"/>
        <v>0.42079791880758943</v>
      </c>
      <c r="NH208" s="360">
        <f t="shared" si="797"/>
        <v>0</v>
      </c>
      <c r="NI208" s="360">
        <f t="shared" si="798"/>
        <v>0</v>
      </c>
      <c r="NJ208" s="360">
        <f t="shared" si="799"/>
        <v>0</v>
      </c>
      <c r="NK208" s="361">
        <f t="shared" si="800"/>
        <v>0</v>
      </c>
      <c r="NL208" s="145">
        <f t="shared" si="954"/>
        <v>1.6040444148695432</v>
      </c>
      <c r="NM208" s="40"/>
      <c r="NN208" s="56">
        <f t="shared" si="955"/>
        <v>1.1707614892303631</v>
      </c>
      <c r="NO208" s="59"/>
      <c r="NP208" s="55">
        <f t="shared" si="801"/>
        <v>1.0727241455691454</v>
      </c>
      <c r="NQ208" s="40"/>
      <c r="NR208" s="56">
        <f t="shared" si="802"/>
        <v>1.0920263867459781</v>
      </c>
      <c r="NS208" s="60"/>
      <c r="NT208" s="25"/>
      <c r="NU208" s="86">
        <f t="shared" ref="NU208:NX271" si="956">NL207-MR207</f>
        <v>0</v>
      </c>
      <c r="NV208" s="86">
        <f t="shared" si="956"/>
        <v>0</v>
      </c>
      <c r="NW208" s="86">
        <f t="shared" si="956"/>
        <v>0</v>
      </c>
      <c r="NX208" s="86">
        <f t="shared" si="956"/>
        <v>0</v>
      </c>
      <c r="NY208" s="87">
        <f t="shared" ref="NY208:OB271" si="957">NP207-MN207</f>
        <v>0</v>
      </c>
      <c r="NZ208" s="87">
        <f t="shared" si="957"/>
        <v>0</v>
      </c>
      <c r="OA208" s="87">
        <f t="shared" si="957"/>
        <v>0</v>
      </c>
      <c r="OB208" s="87">
        <f t="shared" si="957"/>
        <v>0</v>
      </c>
      <c r="OC208" s="26"/>
    </row>
    <row r="209" spans="1:393" thickBot="1" x14ac:dyDescent="0.35">
      <c r="A209" s="136" t="s">
        <v>516</v>
      </c>
      <c r="B209" s="137" t="s">
        <v>517</v>
      </c>
      <c r="C209" s="133" t="s">
        <v>118</v>
      </c>
      <c r="D209" s="64">
        <f>VLOOKUP(B209,[1]УсіТ_1!$A$10:$G$556,6,FALSE)</f>
        <v>170.2</v>
      </c>
      <c r="E209" s="64">
        <f>VLOOKUP(B209,[1]УсіТ_1!$A$10:$G$556,7,FALSE)</f>
        <v>0</v>
      </c>
      <c r="F209" s="38"/>
      <c r="G209" s="38"/>
      <c r="H209" s="39"/>
      <c r="I209" s="256">
        <v>1.1548</v>
      </c>
      <c r="J209" s="62">
        <v>1.1548</v>
      </c>
      <c r="K209" s="257">
        <f t="shared" si="803"/>
        <v>0.46140000000000003</v>
      </c>
      <c r="L209" s="258">
        <f t="shared" si="804"/>
        <v>0.46140000000000003</v>
      </c>
      <c r="M209" s="63">
        <v>0</v>
      </c>
      <c r="N209" s="63">
        <v>0</v>
      </c>
      <c r="O209" s="63">
        <v>0.69340000000000002</v>
      </c>
      <c r="P209" s="63">
        <v>0</v>
      </c>
      <c r="Q209" s="63">
        <v>0</v>
      </c>
      <c r="R209" s="63">
        <v>0</v>
      </c>
      <c r="S209" s="63">
        <v>0.16719999999999999</v>
      </c>
      <c r="T209" s="63">
        <v>0</v>
      </c>
      <c r="U209" s="63">
        <v>0</v>
      </c>
      <c r="V209" s="63">
        <v>5.57E-2</v>
      </c>
      <c r="W209" s="63">
        <v>0</v>
      </c>
      <c r="X209" s="63">
        <v>0.23849999999999999</v>
      </c>
      <c r="Y209" s="63">
        <v>0</v>
      </c>
      <c r="Z209" s="63">
        <v>0</v>
      </c>
      <c r="AA209" s="63">
        <v>0</v>
      </c>
      <c r="AB209" s="259">
        <v>0</v>
      </c>
      <c r="AC209" s="144">
        <v>0</v>
      </c>
      <c r="AD209" s="70">
        <v>0</v>
      </c>
      <c r="AE209" s="70">
        <v>0</v>
      </c>
      <c r="AF209" s="68">
        <f t="shared" si="805"/>
        <v>0</v>
      </c>
      <c r="AG209" s="68">
        <f t="shared" si="806"/>
        <v>0</v>
      </c>
      <c r="AH209" s="71">
        <v>0</v>
      </c>
      <c r="AI209" s="71">
        <v>0</v>
      </c>
      <c r="AJ209" s="68">
        <f t="shared" si="807"/>
        <v>0</v>
      </c>
      <c r="AK209" s="68">
        <f t="shared" si="808"/>
        <v>0</v>
      </c>
      <c r="AL209" s="71">
        <v>0</v>
      </c>
      <c r="AM209" s="69">
        <f t="shared" si="809"/>
        <v>0</v>
      </c>
      <c r="AN209" s="260">
        <v>0</v>
      </c>
      <c r="AO209" s="71">
        <v>0</v>
      </c>
      <c r="AP209" s="71">
        <v>0</v>
      </c>
      <c r="AQ209" s="68">
        <f t="shared" si="810"/>
        <v>0</v>
      </c>
      <c r="AR209" s="68">
        <f t="shared" si="811"/>
        <v>0</v>
      </c>
      <c r="AS209" s="71">
        <v>0</v>
      </c>
      <c r="AT209" s="261">
        <f t="shared" si="723"/>
        <v>0</v>
      </c>
      <c r="AU209" s="71">
        <v>0</v>
      </c>
      <c r="AV209" s="68">
        <f t="shared" si="812"/>
        <v>0</v>
      </c>
      <c r="AW209" s="68">
        <f t="shared" si="813"/>
        <v>0</v>
      </c>
      <c r="AX209" s="71">
        <v>0</v>
      </c>
      <c r="AY209" s="69">
        <f t="shared" si="814"/>
        <v>0</v>
      </c>
      <c r="AZ209" s="260">
        <v>9</v>
      </c>
      <c r="BA209" s="260">
        <v>45.874500000000097</v>
      </c>
      <c r="BB209" s="260">
        <v>4.7840550000000102</v>
      </c>
      <c r="BC209" s="262">
        <f t="shared" si="815"/>
        <v>3.8272440000000083</v>
      </c>
      <c r="BD209" s="262">
        <f t="shared" si="724"/>
        <v>0.95681100000000185</v>
      </c>
      <c r="BE209" s="260">
        <v>1.7956589999999999</v>
      </c>
      <c r="BF209" s="262">
        <f t="shared" si="816"/>
        <v>1.4365272</v>
      </c>
      <c r="BG209" s="262">
        <f t="shared" si="725"/>
        <v>0.35913179999999989</v>
      </c>
      <c r="BH209" s="260">
        <v>5.6564394773696591</v>
      </c>
      <c r="BI209" s="263">
        <f t="shared" si="817"/>
        <v>3.3121507617317136</v>
      </c>
      <c r="BJ209" s="68">
        <f t="shared" si="818"/>
        <v>7.7521503037351183E-2</v>
      </c>
      <c r="BK209" s="260">
        <v>2.9052863739576802</v>
      </c>
      <c r="BL209" s="69">
        <f t="shared" si="819"/>
        <v>73.219127821592934</v>
      </c>
      <c r="BM209" s="260">
        <v>0</v>
      </c>
      <c r="BN209" s="260">
        <v>0</v>
      </c>
      <c r="BO209" s="260">
        <v>0</v>
      </c>
      <c r="BP209" s="68">
        <f t="shared" si="820"/>
        <v>0</v>
      </c>
      <c r="BQ209" s="68">
        <f t="shared" si="821"/>
        <v>0</v>
      </c>
      <c r="BR209" s="260">
        <v>0</v>
      </c>
      <c r="BS209" s="260">
        <v>0</v>
      </c>
      <c r="BT209" s="68">
        <f t="shared" si="822"/>
        <v>0</v>
      </c>
      <c r="BU209" s="68">
        <f t="shared" si="823"/>
        <v>0</v>
      </c>
      <c r="BV209" s="260">
        <v>0</v>
      </c>
      <c r="BW209" s="69">
        <f t="shared" si="824"/>
        <v>0</v>
      </c>
      <c r="BX209" s="260">
        <v>0</v>
      </c>
      <c r="BY209" s="260">
        <v>0</v>
      </c>
      <c r="BZ209" s="263">
        <f t="shared" si="825"/>
        <v>0</v>
      </c>
      <c r="CA209" s="263">
        <f t="shared" si="826"/>
        <v>0</v>
      </c>
      <c r="CB209" s="260">
        <v>0</v>
      </c>
      <c r="CC209" s="264">
        <f t="shared" si="827"/>
        <v>0</v>
      </c>
      <c r="CD209" s="260">
        <v>0</v>
      </c>
      <c r="CE209" s="260">
        <v>0</v>
      </c>
      <c r="CF209" s="263">
        <f t="shared" si="828"/>
        <v>0</v>
      </c>
      <c r="CG209" s="263">
        <f t="shared" si="829"/>
        <v>0</v>
      </c>
      <c r="CH209" s="260">
        <v>0</v>
      </c>
      <c r="CI209" s="69">
        <f t="shared" si="830"/>
        <v>0</v>
      </c>
      <c r="CJ209" s="260">
        <v>13.302904234257962</v>
      </c>
      <c r="CK209" s="260">
        <v>2.9266394605223502</v>
      </c>
      <c r="CL209" s="260">
        <v>1.2643437476315946</v>
      </c>
      <c r="CM209" s="260">
        <v>1.0238185659543537</v>
      </c>
      <c r="CN209" s="260">
        <v>2.8933965526312742</v>
      </c>
      <c r="CO209" s="265">
        <f t="shared" si="831"/>
        <v>0.20323217385682069</v>
      </c>
      <c r="CP209" s="266">
        <f t="shared" si="832"/>
        <v>0.92259421156511323</v>
      </c>
      <c r="CQ209" s="260">
        <v>2.1986850782554326</v>
      </c>
      <c r="CR209" s="265">
        <f t="shared" si="833"/>
        <v>3.0132978997490702E-2</v>
      </c>
      <c r="CS209" s="265">
        <f t="shared" si="834"/>
        <v>1.2874488423127817</v>
      </c>
      <c r="CT209" s="260">
        <v>1.1292984620328246</v>
      </c>
      <c r="CU209" s="267">
        <f t="shared" si="726"/>
        <v>28.458321042397724</v>
      </c>
      <c r="CV209" s="260">
        <v>0</v>
      </c>
      <c r="CW209" s="260">
        <v>0</v>
      </c>
      <c r="CX209" s="68">
        <f t="shared" si="835"/>
        <v>0</v>
      </c>
      <c r="CY209" s="68">
        <f t="shared" si="836"/>
        <v>0</v>
      </c>
      <c r="CZ209" s="260">
        <v>0</v>
      </c>
      <c r="DA209" s="69">
        <f t="shared" si="837"/>
        <v>0</v>
      </c>
      <c r="DB209" s="260">
        <v>0</v>
      </c>
      <c r="DC209" s="260">
        <v>0</v>
      </c>
      <c r="DD209" s="68">
        <f t="shared" si="838"/>
        <v>0</v>
      </c>
      <c r="DE209" s="68">
        <f t="shared" si="839"/>
        <v>0</v>
      </c>
      <c r="DF209" s="260">
        <v>0</v>
      </c>
      <c r="DG209" s="69">
        <f t="shared" si="840"/>
        <v>0</v>
      </c>
      <c r="DH209" s="260">
        <v>3.4561545430719995</v>
      </c>
      <c r="DI209" s="260">
        <v>0.76035399947583993</v>
      </c>
      <c r="DJ209" s="260">
        <v>5.1718904416666635E-2</v>
      </c>
      <c r="DK209" s="260">
        <v>2.5160805073564156</v>
      </c>
      <c r="DL209" s="68">
        <f t="shared" si="841"/>
        <v>0.17672949483671463</v>
      </c>
      <c r="DM209" s="68">
        <f t="shared" si="842"/>
        <v>0.80228246273668136</v>
      </c>
      <c r="DN209" s="260">
        <v>0.73146116548337403</v>
      </c>
      <c r="DO209" s="68">
        <f t="shared" si="843"/>
        <v>1.0024675272949641E-2</v>
      </c>
      <c r="DP209" s="68">
        <f t="shared" si="844"/>
        <v>0.42831001129345159</v>
      </c>
      <c r="DQ209" s="260">
        <v>0.37569635478334901</v>
      </c>
      <c r="DR209" s="264">
        <f t="shared" si="845"/>
        <v>9.4697585695051743</v>
      </c>
      <c r="DS209" s="260">
        <v>0</v>
      </c>
      <c r="DT209" s="260">
        <v>0</v>
      </c>
      <c r="DU209" s="260">
        <v>0</v>
      </c>
      <c r="DV209" s="68">
        <f t="shared" si="846"/>
        <v>0</v>
      </c>
      <c r="DW209" s="68">
        <f t="shared" si="847"/>
        <v>0</v>
      </c>
      <c r="DX209" s="260">
        <v>0</v>
      </c>
      <c r="DY209" s="260">
        <v>0</v>
      </c>
      <c r="DZ209" s="260">
        <v>0</v>
      </c>
      <c r="EA209" s="260">
        <v>0</v>
      </c>
      <c r="EB209" s="68">
        <f t="shared" si="848"/>
        <v>0</v>
      </c>
      <c r="EC209" s="68">
        <f t="shared" si="849"/>
        <v>0</v>
      </c>
      <c r="ED209" s="267">
        <v>0</v>
      </c>
      <c r="EE209" s="69">
        <f t="shared" si="850"/>
        <v>0</v>
      </c>
      <c r="EF209" s="260">
        <v>6.5527411111110903</v>
      </c>
      <c r="EG209" s="260">
        <v>1.4416030444444401</v>
      </c>
      <c r="EH209" s="260">
        <v>16.314100306063867</v>
      </c>
      <c r="EI209" s="260">
        <v>4.7708264438902273</v>
      </c>
      <c r="EJ209" s="268">
        <f t="shared" si="851"/>
        <v>0.33510284941884955</v>
      </c>
      <c r="EK209" s="266">
        <f t="shared" si="852"/>
        <v>1.5212352615517255</v>
      </c>
      <c r="EL209" s="260">
        <v>3.136080240859398</v>
      </c>
      <c r="EM209" s="268">
        <f t="shared" si="853"/>
        <v>4.2979979700978048E-2</v>
      </c>
      <c r="EN209" s="268">
        <f t="shared" si="854"/>
        <v>1.8363443293561841</v>
      </c>
      <c r="EO209" s="269">
        <f t="shared" si="855"/>
        <v>32.215351146369024</v>
      </c>
      <c r="EP209" s="69">
        <f t="shared" si="856"/>
        <v>40.591342444424967</v>
      </c>
      <c r="EQ209" s="260">
        <v>0</v>
      </c>
      <c r="ER209" s="260">
        <v>0</v>
      </c>
      <c r="ES209" s="260">
        <v>0</v>
      </c>
      <c r="ET209" s="68">
        <f t="shared" si="857"/>
        <v>0</v>
      </c>
      <c r="EU209" s="68">
        <f t="shared" si="858"/>
        <v>0</v>
      </c>
      <c r="EV209" s="260">
        <v>0</v>
      </c>
      <c r="EW209" s="260">
        <v>0</v>
      </c>
      <c r="EX209" s="68">
        <f t="shared" si="859"/>
        <v>0</v>
      </c>
      <c r="EY209" s="68">
        <f t="shared" si="860"/>
        <v>0</v>
      </c>
      <c r="EZ209" s="260">
        <v>0</v>
      </c>
      <c r="FA209" s="69">
        <f t="shared" si="861"/>
        <v>0</v>
      </c>
      <c r="FB209" s="260">
        <v>0</v>
      </c>
      <c r="FC209" s="260">
        <v>0</v>
      </c>
      <c r="FD209" s="68">
        <f t="shared" si="862"/>
        <v>0</v>
      </c>
      <c r="FE209" s="68">
        <f t="shared" si="863"/>
        <v>0</v>
      </c>
      <c r="FF209" s="260">
        <v>0</v>
      </c>
      <c r="FG209" s="69">
        <f t="shared" si="864"/>
        <v>0</v>
      </c>
      <c r="FH209" s="260">
        <v>0</v>
      </c>
      <c r="FI209" s="260">
        <v>0</v>
      </c>
      <c r="FJ209" s="68">
        <f t="shared" si="865"/>
        <v>0</v>
      </c>
      <c r="FK209" s="68">
        <f t="shared" si="866"/>
        <v>0</v>
      </c>
      <c r="FL209" s="260">
        <v>0</v>
      </c>
      <c r="FM209" s="69">
        <f t="shared" si="867"/>
        <v>0</v>
      </c>
      <c r="FN209" s="260">
        <v>0</v>
      </c>
      <c r="FO209" s="260">
        <v>0</v>
      </c>
      <c r="FP209" s="68">
        <f t="shared" si="868"/>
        <v>0</v>
      </c>
      <c r="FQ209" s="68">
        <f t="shared" si="869"/>
        <v>0</v>
      </c>
      <c r="FR209" s="260">
        <v>0</v>
      </c>
      <c r="FS209" s="264">
        <f t="shared" si="870"/>
        <v>0</v>
      </c>
      <c r="FT209" s="270">
        <f t="shared" si="727"/>
        <v>151.7385498779208</v>
      </c>
      <c r="FU209" s="271">
        <f t="shared" si="728"/>
        <v>28.440396392883681</v>
      </c>
      <c r="FV209" s="272">
        <f t="shared" si="871"/>
        <v>17.922287192157775</v>
      </c>
      <c r="FW209" s="272">
        <f t="shared" si="729"/>
        <v>6.2875897659543618</v>
      </c>
      <c r="FX209" s="272">
        <f t="shared" si="730"/>
        <v>45.874500000000097</v>
      </c>
      <c r="FY209" s="272">
        <f t="shared" si="731"/>
        <v>0</v>
      </c>
      <c r="FZ209" s="272">
        <f t="shared" si="732"/>
        <v>0</v>
      </c>
      <c r="GA209" s="272">
        <f t="shared" si="733"/>
        <v>0</v>
      </c>
      <c r="GB209" s="272">
        <f t="shared" si="734"/>
        <v>0</v>
      </c>
      <c r="GC209" s="272">
        <f t="shared" si="735"/>
        <v>0</v>
      </c>
      <c r="GD209" s="272">
        <f t="shared" si="736"/>
        <v>0</v>
      </c>
      <c r="GE209" s="272">
        <f t="shared" si="737"/>
        <v>10.180303503877917</v>
      </c>
      <c r="GF209" s="273">
        <f t="shared" si="738"/>
        <v>3.9602565617412941</v>
      </c>
      <c r="GG209" s="273">
        <f t="shared" si="739"/>
        <v>0.71506451811238492</v>
      </c>
      <c r="GH209" s="272">
        <f t="shared" si="872"/>
        <v>11.722665961967865</v>
      </c>
      <c r="GI209" s="274">
        <f t="shared" si="873"/>
        <v>8.3743898125268394</v>
      </c>
      <c r="GJ209" s="275">
        <f t="shared" si="740"/>
        <v>0.16065913700876958</v>
      </c>
      <c r="GK209" s="271">
        <f t="shared" si="874"/>
        <v>120.4277428168417</v>
      </c>
      <c r="GL209" s="276">
        <f t="shared" si="875"/>
        <v>151.73895594922055</v>
      </c>
      <c r="GM209" s="272">
        <f t="shared" si="876"/>
        <v>40.775042767151817</v>
      </c>
      <c r="GN209" s="272">
        <f t="shared" si="877"/>
        <v>7.1633134210755163</v>
      </c>
      <c r="GO209" s="277">
        <f t="shared" si="878"/>
        <v>0.33858512842150079</v>
      </c>
      <c r="GP209" s="278">
        <f t="shared" si="879"/>
        <v>5.9482252623219753E-2</v>
      </c>
      <c r="GQ209" s="279">
        <f t="shared" si="880"/>
        <v>1.0559359862795257</v>
      </c>
      <c r="GR209" s="280">
        <f t="shared" si="881"/>
        <v>120.4277428168417</v>
      </c>
      <c r="GS209" s="272">
        <f t="shared" si="882"/>
        <v>40.775042767151817</v>
      </c>
      <c r="GT209" s="272">
        <f t="shared" si="741"/>
        <v>7.1633134210755163</v>
      </c>
      <c r="GU209" s="73">
        <f t="shared" si="883"/>
        <v>0.33858512842150079</v>
      </c>
      <c r="GV209" s="74">
        <f t="shared" si="884"/>
        <v>5.9482252623219753E-2</v>
      </c>
      <c r="GW209" s="279">
        <f t="shared" si="885"/>
        <v>1.0559359862795257</v>
      </c>
      <c r="GX209" s="280">
        <f t="shared" si="886"/>
        <v>62.317323910815567</v>
      </c>
      <c r="GY209" s="272">
        <f t="shared" si="742"/>
        <v>36.734218837839123</v>
      </c>
      <c r="GZ209" s="272">
        <f t="shared" si="743"/>
        <v>1.8220207180381567</v>
      </c>
      <c r="HA209" s="73">
        <f t="shared" si="887"/>
        <v>0.58947041580942572</v>
      </c>
      <c r="HB209" s="74">
        <f t="shared" si="888"/>
        <v>2.9237788205503053E-2</v>
      </c>
      <c r="HC209" s="279">
        <f t="shared" si="889"/>
        <v>1.0858788217000708</v>
      </c>
      <c r="HD209" s="280">
        <f t="shared" si="890"/>
        <v>62.317323910815567</v>
      </c>
      <c r="HE209" s="272">
        <f t="shared" si="744"/>
        <v>36.734218837839123</v>
      </c>
      <c r="HF209" s="272">
        <f t="shared" si="745"/>
        <v>1.8220207180381567</v>
      </c>
      <c r="HG209" s="73">
        <f t="shared" si="891"/>
        <v>0.58947041580942572</v>
      </c>
      <c r="HH209" s="74">
        <f t="shared" si="892"/>
        <v>2.9237788205503053E-2</v>
      </c>
      <c r="HI209" s="281">
        <f t="shared" si="893"/>
        <v>1.0858788217000708</v>
      </c>
      <c r="HJ209" s="72">
        <f t="shared" si="746"/>
        <v>1.2193948769555962</v>
      </c>
      <c r="HK209" s="73">
        <f t="shared" si="894"/>
        <v>1.2193948769555962</v>
      </c>
      <c r="HL209" s="73">
        <f t="shared" si="747"/>
        <v>0.50102448833241264</v>
      </c>
      <c r="HM209" s="74">
        <f t="shared" si="895"/>
        <v>0.50102448833241264</v>
      </c>
      <c r="HN209" s="75"/>
      <c r="HO209" s="75"/>
      <c r="HP209" s="76">
        <f t="shared" si="896"/>
        <v>0</v>
      </c>
      <c r="HQ209" s="77">
        <f t="shared" si="897"/>
        <v>0</v>
      </c>
      <c r="HR209" s="77">
        <f t="shared" si="898"/>
        <v>0</v>
      </c>
      <c r="HS209" s="77">
        <f t="shared" si="899"/>
        <v>0</v>
      </c>
      <c r="HT209" s="282">
        <f t="shared" si="900"/>
        <v>0</v>
      </c>
      <c r="HU209" s="73"/>
      <c r="HV209" s="74"/>
      <c r="HW209" s="279"/>
      <c r="HX209" s="76">
        <f t="shared" si="901"/>
        <v>0</v>
      </c>
      <c r="HY209" s="77">
        <f t="shared" si="902"/>
        <v>0</v>
      </c>
      <c r="HZ209" s="77">
        <f t="shared" si="748"/>
        <v>0</v>
      </c>
      <c r="IA209" s="77">
        <f t="shared" si="903"/>
        <v>0</v>
      </c>
      <c r="IB209" s="282">
        <f t="shared" si="904"/>
        <v>0</v>
      </c>
      <c r="IC209" s="73"/>
      <c r="ID209" s="74"/>
      <c r="IE209" s="279"/>
      <c r="IF209" s="76">
        <f t="shared" si="749"/>
        <v>4.0408239293126904</v>
      </c>
      <c r="IG209" s="77">
        <f t="shared" si="905"/>
        <v>4.5984980397971347</v>
      </c>
      <c r="IH209" s="77">
        <f t="shared" si="750"/>
        <v>5.3412927030373591</v>
      </c>
      <c r="II209" s="77">
        <f t="shared" si="906"/>
        <v>6.1681248134675428</v>
      </c>
      <c r="IJ209" s="282">
        <f t="shared" si="907"/>
        <v>58.110418906026133</v>
      </c>
      <c r="IK209" s="73">
        <f t="shared" si="908"/>
        <v>6.953699535099464E-2</v>
      </c>
      <c r="IL209" s="74">
        <f t="shared" si="909"/>
        <v>9.1916265681634232E-2</v>
      </c>
      <c r="IM209" s="279">
        <f t="shared" si="910"/>
        <v>1.0238254386559078</v>
      </c>
      <c r="IN209" s="76">
        <f t="shared" si="751"/>
        <v>0</v>
      </c>
      <c r="IO209" s="77">
        <f t="shared" si="911"/>
        <v>0</v>
      </c>
      <c r="IP209" s="77">
        <f t="shared" si="752"/>
        <v>0</v>
      </c>
      <c r="IQ209" s="77">
        <f t="shared" si="912"/>
        <v>0</v>
      </c>
      <c r="IR209" s="282">
        <f t="shared" si="913"/>
        <v>0</v>
      </c>
      <c r="IS209" s="283"/>
      <c r="IT209" s="284"/>
      <c r="IU209" s="285"/>
      <c r="IV209" s="76">
        <f t="shared" si="753"/>
        <v>0</v>
      </c>
      <c r="IW209" s="77">
        <f t="shared" si="914"/>
        <v>0</v>
      </c>
      <c r="IX209" s="77">
        <f t="shared" si="915"/>
        <v>0</v>
      </c>
      <c r="IY209" s="77">
        <f t="shared" si="916"/>
        <v>0</v>
      </c>
      <c r="IZ209" s="282">
        <f t="shared" si="917"/>
        <v>0</v>
      </c>
      <c r="JA209" s="283"/>
      <c r="JB209" s="284"/>
      <c r="JC209" s="285"/>
      <c r="JD209" s="76">
        <f t="shared" si="754"/>
        <v>0</v>
      </c>
      <c r="JE209" s="77">
        <f t="shared" si="918"/>
        <v>0</v>
      </c>
      <c r="JF209" s="77">
        <f t="shared" si="755"/>
        <v>0</v>
      </c>
      <c r="JG209" s="77">
        <f t="shared" si="919"/>
        <v>0</v>
      </c>
      <c r="JH209" s="282">
        <f t="shared" si="920"/>
        <v>0</v>
      </c>
      <c r="JI209" s="283"/>
      <c r="JJ209" s="284"/>
      <c r="JK209" s="285"/>
      <c r="JL209" s="76">
        <f t="shared" si="756"/>
        <v>18.925796220511344</v>
      </c>
      <c r="JM209" s="77">
        <f t="shared" si="921"/>
        <v>21.537745356904114</v>
      </c>
      <c r="JN209" s="77">
        <f t="shared" si="757"/>
        <v>1.257183718808665</v>
      </c>
      <c r="JO209" s="77">
        <f t="shared" si="922"/>
        <v>1.4517957584802463</v>
      </c>
      <c r="JP209" s="282">
        <f t="shared" si="923"/>
        <v>22.585969081268036</v>
      </c>
      <c r="JQ209" s="73">
        <f t="shared" si="758"/>
        <v>0.83794483878080295</v>
      </c>
      <c r="JR209" s="74">
        <f t="shared" si="759"/>
        <v>5.566215530912625E-2</v>
      </c>
      <c r="JS209" s="279">
        <f t="shared" si="924"/>
        <v>1.1242612688419913</v>
      </c>
      <c r="JT209" s="76">
        <f t="shared" si="760"/>
        <v>0</v>
      </c>
      <c r="JU209" s="77">
        <f t="shared" si="925"/>
        <v>0</v>
      </c>
      <c r="JV209" s="77">
        <f t="shared" si="761"/>
        <v>0</v>
      </c>
      <c r="JW209" s="77">
        <f t="shared" si="926"/>
        <v>0</v>
      </c>
      <c r="JX209" s="282">
        <f t="shared" si="927"/>
        <v>0</v>
      </c>
      <c r="JY209" s="73"/>
      <c r="JZ209" s="74"/>
      <c r="KA209" s="279"/>
      <c r="KB209" s="76">
        <f t="shared" si="762"/>
        <v>0</v>
      </c>
      <c r="KC209" s="77">
        <f t="shared" si="928"/>
        <v>0</v>
      </c>
      <c r="KD209" s="77">
        <f t="shared" si="763"/>
        <v>0</v>
      </c>
      <c r="KE209" s="77">
        <f t="shared" si="929"/>
        <v>0</v>
      </c>
      <c r="KF209" s="282">
        <f t="shared" si="930"/>
        <v>0</v>
      </c>
      <c r="KG209" s="73"/>
      <c r="KH209" s="74"/>
      <c r="KI209" s="279"/>
      <c r="KJ209" s="76">
        <f t="shared" si="764"/>
        <v>5.7178313608646025</v>
      </c>
      <c r="KK209" s="77">
        <f t="shared" si="931"/>
        <v>6.506949266977526</v>
      </c>
      <c r="KL209" s="77">
        <f t="shared" si="765"/>
        <v>0.18675417010966427</v>
      </c>
      <c r="KM209" s="77">
        <f t="shared" si="932"/>
        <v>0.21566371564264031</v>
      </c>
      <c r="KN209" s="282">
        <f t="shared" si="933"/>
        <v>7.5156814043691869</v>
      </c>
      <c r="KO209" s="73">
        <f t="shared" si="766"/>
        <v>0.76078682067877212</v>
      </c>
      <c r="KP209" s="74">
        <f t="shared" si="767"/>
        <v>2.4848601219457773E-2</v>
      </c>
      <c r="KQ209" s="279">
        <f t="shared" si="768"/>
        <v>1.1088427525906495</v>
      </c>
      <c r="KR209" s="76">
        <f t="shared" si="769"/>
        <v>0</v>
      </c>
      <c r="KS209" s="77">
        <f t="shared" si="934"/>
        <v>0</v>
      </c>
      <c r="KT209" s="77">
        <f t="shared" si="770"/>
        <v>0</v>
      </c>
      <c r="KU209" s="77">
        <f t="shared" si="935"/>
        <v>0</v>
      </c>
      <c r="KV209" s="282">
        <f t="shared" si="936"/>
        <v>0</v>
      </c>
      <c r="KW209" s="73"/>
      <c r="KX209" s="74"/>
      <c r="KY209" s="279"/>
      <c r="KZ209" s="76">
        <f t="shared" si="771"/>
        <v>12.090591256463179</v>
      </c>
      <c r="LA209" s="77">
        <f t="shared" si="937"/>
        <v>13.759213755767663</v>
      </c>
      <c r="LB209" s="77">
        <f t="shared" si="772"/>
        <v>0.3780828291198276</v>
      </c>
      <c r="LC209" s="77">
        <f t="shared" si="938"/>
        <v>0.43661005106757694</v>
      </c>
      <c r="LD209" s="286">
        <f t="shared" si="939"/>
        <v>32.215351146369024</v>
      </c>
      <c r="LE209" s="73">
        <f t="shared" si="773"/>
        <v>0.37530527609431019</v>
      </c>
      <c r="LF209" s="74">
        <f t="shared" si="774"/>
        <v>1.1736107652591617E-2</v>
      </c>
      <c r="LG209" s="279">
        <f t="shared" si="775"/>
        <v>1.0536126306183971</v>
      </c>
      <c r="LH209" s="76">
        <f t="shared" si="776"/>
        <v>0</v>
      </c>
      <c r="LI209" s="77">
        <f t="shared" si="940"/>
        <v>0</v>
      </c>
      <c r="LJ209" s="77">
        <f t="shared" si="777"/>
        <v>0</v>
      </c>
      <c r="LK209" s="77">
        <f t="shared" si="941"/>
        <v>0</v>
      </c>
      <c r="LL209" s="282">
        <f t="shared" si="942"/>
        <v>0</v>
      </c>
      <c r="LM209" s="73"/>
      <c r="LN209" s="74"/>
      <c r="LO209" s="279"/>
      <c r="LP209" s="76">
        <f t="shared" si="778"/>
        <v>0</v>
      </c>
      <c r="LQ209" s="77">
        <f t="shared" si="943"/>
        <v>0</v>
      </c>
      <c r="LR209" s="77">
        <f t="shared" si="779"/>
        <v>0</v>
      </c>
      <c r="LS209" s="77">
        <f t="shared" si="944"/>
        <v>0</v>
      </c>
      <c r="LT209" s="282">
        <f t="shared" si="945"/>
        <v>0</v>
      </c>
      <c r="LU209" s="73"/>
      <c r="LV209" s="74"/>
      <c r="LW209" s="279"/>
      <c r="LX209" s="76">
        <f t="shared" si="780"/>
        <v>0</v>
      </c>
      <c r="LY209" s="77">
        <f t="shared" si="946"/>
        <v>0</v>
      </c>
      <c r="LZ209" s="77">
        <f t="shared" si="781"/>
        <v>0</v>
      </c>
      <c r="MA209" s="77">
        <f t="shared" si="947"/>
        <v>0</v>
      </c>
      <c r="MB209" s="286">
        <f t="shared" si="948"/>
        <v>0</v>
      </c>
      <c r="MC209" s="73"/>
      <c r="MD209" s="74"/>
      <c r="ME209" s="279"/>
      <c r="MF209" s="76">
        <f t="shared" si="782"/>
        <v>0</v>
      </c>
      <c r="MG209" s="77">
        <f t="shared" si="949"/>
        <v>0</v>
      </c>
      <c r="MH209" s="77">
        <f t="shared" si="783"/>
        <v>0</v>
      </c>
      <c r="MI209" s="77">
        <f t="shared" si="950"/>
        <v>0</v>
      </c>
      <c r="MJ209" s="286">
        <f t="shared" si="951"/>
        <v>0</v>
      </c>
      <c r="MK209" s="73"/>
      <c r="ML209" s="74"/>
      <c r="MM209" s="279"/>
      <c r="MN209" s="287">
        <f t="shared" si="952"/>
        <v>1.0486198450261295</v>
      </c>
      <c r="MO209" s="288">
        <f t="shared" si="952"/>
        <v>0</v>
      </c>
      <c r="MP209" s="288">
        <f t="shared" si="952"/>
        <v>1.0858813131169653</v>
      </c>
      <c r="MQ209" s="289">
        <f t="shared" si="952"/>
        <v>0</v>
      </c>
      <c r="MR209" s="290">
        <f t="shared" si="953"/>
        <v>1.2109461970361743</v>
      </c>
      <c r="MS209" s="291"/>
      <c r="MT209" s="291">
        <f t="shared" si="784"/>
        <v>0.50102563787216781</v>
      </c>
      <c r="MU209" s="292"/>
      <c r="MV209" s="359">
        <f t="shared" si="785"/>
        <v>0</v>
      </c>
      <c r="MW209" s="360">
        <f t="shared" si="786"/>
        <v>0</v>
      </c>
      <c r="MX209" s="360">
        <f t="shared" si="787"/>
        <v>0.70992055916400654</v>
      </c>
      <c r="MY209" s="360">
        <f t="shared" si="788"/>
        <v>0</v>
      </c>
      <c r="MZ209" s="360">
        <f t="shared" si="789"/>
        <v>0</v>
      </c>
      <c r="NA209" s="360">
        <f t="shared" si="790"/>
        <v>0</v>
      </c>
      <c r="NB209" s="360">
        <f t="shared" si="791"/>
        <v>0.18797648415038093</v>
      </c>
      <c r="NC209" s="360">
        <f t="shared" si="792"/>
        <v>0</v>
      </c>
      <c r="ND209" s="360">
        <f t="shared" si="793"/>
        <v>0</v>
      </c>
      <c r="NE209" s="360">
        <f t="shared" si="794"/>
        <v>6.1762541319299175E-2</v>
      </c>
      <c r="NF209" s="360">
        <f t="shared" si="795"/>
        <v>0</v>
      </c>
      <c r="NG209" s="360">
        <f t="shared" si="796"/>
        <v>0.25128661240248767</v>
      </c>
      <c r="NH209" s="360">
        <f t="shared" si="797"/>
        <v>0</v>
      </c>
      <c r="NI209" s="360">
        <f t="shared" si="798"/>
        <v>0</v>
      </c>
      <c r="NJ209" s="360">
        <f t="shared" si="799"/>
        <v>0</v>
      </c>
      <c r="NK209" s="361">
        <f t="shared" si="800"/>
        <v>0</v>
      </c>
      <c r="NL209" s="145">
        <f t="shared" si="954"/>
        <v>1.2109461970361743</v>
      </c>
      <c r="NM209" s="40"/>
      <c r="NN209" s="56">
        <f t="shared" si="955"/>
        <v>0.50102563787216781</v>
      </c>
      <c r="NO209" s="59"/>
      <c r="NP209" s="55">
        <f t="shared" si="801"/>
        <v>1.0486198450261295</v>
      </c>
      <c r="NQ209" s="40"/>
      <c r="NR209" s="56">
        <f t="shared" si="802"/>
        <v>1.0858813131169653</v>
      </c>
      <c r="NS209" s="60"/>
      <c r="NT209" s="25"/>
      <c r="NU209" s="86">
        <f t="shared" si="956"/>
        <v>0</v>
      </c>
      <c r="NV209" s="86">
        <f t="shared" si="956"/>
        <v>0</v>
      </c>
      <c r="NW209" s="86">
        <f t="shared" si="956"/>
        <v>0</v>
      </c>
      <c r="NX209" s="86">
        <f t="shared" si="956"/>
        <v>0</v>
      </c>
      <c r="NY209" s="87">
        <f t="shared" si="957"/>
        <v>0</v>
      </c>
      <c r="NZ209" s="87">
        <f t="shared" si="957"/>
        <v>0</v>
      </c>
      <c r="OA209" s="87">
        <f t="shared" si="957"/>
        <v>0</v>
      </c>
      <c r="OB209" s="87">
        <f t="shared" si="957"/>
        <v>0</v>
      </c>
      <c r="OC209" s="26"/>
    </row>
    <row r="210" spans="1:393" thickBot="1" x14ac:dyDescent="0.35">
      <c r="A210" s="136" t="s">
        <v>518</v>
      </c>
      <c r="B210" s="137" t="s">
        <v>519</v>
      </c>
      <c r="C210" s="133" t="s">
        <v>118</v>
      </c>
      <c r="D210" s="64">
        <f>VLOOKUP(B210,[1]УсіТ_1!$A$10:$G$556,6,FALSE)</f>
        <v>98.8</v>
      </c>
      <c r="E210" s="64">
        <f>VLOOKUP(B210,[1]УсіТ_1!$A$10:$G$556,7,FALSE)</f>
        <v>0</v>
      </c>
      <c r="F210" s="38"/>
      <c r="G210" s="38"/>
      <c r="H210" s="39"/>
      <c r="I210" s="256">
        <v>1.4085000000000001</v>
      </c>
      <c r="J210" s="62">
        <v>1.4085000000000001</v>
      </c>
      <c r="K210" s="257">
        <f t="shared" si="803"/>
        <v>0.99680000000000013</v>
      </c>
      <c r="L210" s="258">
        <f t="shared" si="804"/>
        <v>0.99680000000000013</v>
      </c>
      <c r="M210" s="63">
        <v>0</v>
      </c>
      <c r="N210" s="63">
        <v>0</v>
      </c>
      <c r="O210" s="63">
        <v>0.41170000000000001</v>
      </c>
      <c r="P210" s="63">
        <v>0</v>
      </c>
      <c r="Q210" s="63">
        <v>0</v>
      </c>
      <c r="R210" s="63">
        <v>0</v>
      </c>
      <c r="S210" s="63">
        <v>0.27029999999999998</v>
      </c>
      <c r="T210" s="63">
        <v>0</v>
      </c>
      <c r="U210" s="63">
        <v>0</v>
      </c>
      <c r="V210" s="63">
        <v>0.34139999999999998</v>
      </c>
      <c r="W210" s="63">
        <v>0</v>
      </c>
      <c r="X210" s="63">
        <v>0.3851</v>
      </c>
      <c r="Y210" s="63">
        <v>0</v>
      </c>
      <c r="Z210" s="63">
        <v>0</v>
      </c>
      <c r="AA210" s="63">
        <v>0</v>
      </c>
      <c r="AB210" s="259">
        <v>0</v>
      </c>
      <c r="AC210" s="144">
        <v>0</v>
      </c>
      <c r="AD210" s="70">
        <v>0</v>
      </c>
      <c r="AE210" s="70">
        <v>0</v>
      </c>
      <c r="AF210" s="68">
        <f t="shared" si="805"/>
        <v>0</v>
      </c>
      <c r="AG210" s="68">
        <f t="shared" si="806"/>
        <v>0</v>
      </c>
      <c r="AH210" s="71">
        <v>0</v>
      </c>
      <c r="AI210" s="71">
        <v>0</v>
      </c>
      <c r="AJ210" s="68">
        <f t="shared" si="807"/>
        <v>0</v>
      </c>
      <c r="AK210" s="68">
        <f t="shared" si="808"/>
        <v>0</v>
      </c>
      <c r="AL210" s="71">
        <v>0</v>
      </c>
      <c r="AM210" s="69">
        <f t="shared" si="809"/>
        <v>0</v>
      </c>
      <c r="AN210" s="260">
        <v>0</v>
      </c>
      <c r="AO210" s="71">
        <v>0</v>
      </c>
      <c r="AP210" s="71">
        <v>0</v>
      </c>
      <c r="AQ210" s="68">
        <f t="shared" si="810"/>
        <v>0</v>
      </c>
      <c r="AR210" s="68">
        <f t="shared" si="811"/>
        <v>0</v>
      </c>
      <c r="AS210" s="71">
        <v>0</v>
      </c>
      <c r="AT210" s="261">
        <f t="shared" si="723"/>
        <v>0</v>
      </c>
      <c r="AU210" s="71">
        <v>0</v>
      </c>
      <c r="AV210" s="68">
        <f t="shared" si="812"/>
        <v>0</v>
      </c>
      <c r="AW210" s="68">
        <f t="shared" si="813"/>
        <v>0</v>
      </c>
      <c r="AX210" s="71">
        <v>0</v>
      </c>
      <c r="AY210" s="69">
        <f t="shared" si="814"/>
        <v>0</v>
      </c>
      <c r="AZ210" s="260">
        <v>5</v>
      </c>
      <c r="BA210" s="260">
        <v>25.4858333333334</v>
      </c>
      <c r="BB210" s="260">
        <v>2.6578083333333402</v>
      </c>
      <c r="BC210" s="262">
        <f t="shared" si="815"/>
        <v>2.1262466666666722</v>
      </c>
      <c r="BD210" s="262">
        <f t="shared" si="724"/>
        <v>0.53156166666666804</v>
      </c>
      <c r="BE210" s="260">
        <v>0.99758833333333397</v>
      </c>
      <c r="BF210" s="262">
        <f t="shared" si="816"/>
        <v>0.79807066666666726</v>
      </c>
      <c r="BG210" s="262">
        <f t="shared" si="725"/>
        <v>0.1995176666666667</v>
      </c>
      <c r="BH210" s="260">
        <v>3.1424663763164786</v>
      </c>
      <c r="BI210" s="263">
        <f t="shared" si="817"/>
        <v>1.8400837565176194</v>
      </c>
      <c r="BJ210" s="68">
        <f t="shared" si="818"/>
        <v>4.3067501687417339E-2</v>
      </c>
      <c r="BK210" s="260">
        <v>1.6140479855320451</v>
      </c>
      <c r="BL210" s="69">
        <f t="shared" si="819"/>
        <v>40.677293234218311</v>
      </c>
      <c r="BM210" s="260">
        <v>0</v>
      </c>
      <c r="BN210" s="260">
        <v>0</v>
      </c>
      <c r="BO210" s="260">
        <v>0</v>
      </c>
      <c r="BP210" s="68">
        <f t="shared" si="820"/>
        <v>0</v>
      </c>
      <c r="BQ210" s="68">
        <f t="shared" si="821"/>
        <v>0</v>
      </c>
      <c r="BR210" s="260">
        <v>0</v>
      </c>
      <c r="BS210" s="260">
        <v>0</v>
      </c>
      <c r="BT210" s="68">
        <f t="shared" si="822"/>
        <v>0</v>
      </c>
      <c r="BU210" s="68">
        <f t="shared" si="823"/>
        <v>0</v>
      </c>
      <c r="BV210" s="260">
        <v>0</v>
      </c>
      <c r="BW210" s="69">
        <f t="shared" si="824"/>
        <v>0</v>
      </c>
      <c r="BX210" s="260">
        <v>0</v>
      </c>
      <c r="BY210" s="260">
        <v>0</v>
      </c>
      <c r="BZ210" s="263">
        <f t="shared" si="825"/>
        <v>0</v>
      </c>
      <c r="CA210" s="263">
        <f t="shared" si="826"/>
        <v>0</v>
      </c>
      <c r="CB210" s="260">
        <v>0</v>
      </c>
      <c r="CC210" s="264">
        <f t="shared" si="827"/>
        <v>0</v>
      </c>
      <c r="CD210" s="260">
        <v>0</v>
      </c>
      <c r="CE210" s="260">
        <v>0</v>
      </c>
      <c r="CF210" s="263">
        <f t="shared" si="828"/>
        <v>0</v>
      </c>
      <c r="CG210" s="263">
        <f t="shared" si="829"/>
        <v>0</v>
      </c>
      <c r="CH210" s="260">
        <v>0</v>
      </c>
      <c r="CI210" s="69">
        <f t="shared" si="830"/>
        <v>0</v>
      </c>
      <c r="CJ210" s="260">
        <v>12.47396721917317</v>
      </c>
      <c r="CK210" s="260">
        <v>2.7442732831402297</v>
      </c>
      <c r="CL210" s="260">
        <v>1.1852324534571801</v>
      </c>
      <c r="CM210" s="260">
        <v>0.95789085526789908</v>
      </c>
      <c r="CN210" s="260">
        <v>2.727239050049433</v>
      </c>
      <c r="CO210" s="265">
        <f t="shared" si="831"/>
        <v>0.19156127087547217</v>
      </c>
      <c r="CP210" s="266">
        <f t="shared" si="832"/>
        <v>0.86961289797686225</v>
      </c>
      <c r="CQ210" s="260">
        <v>2.0631689357351428</v>
      </c>
      <c r="CR210" s="265">
        <f t="shared" si="833"/>
        <v>2.8275730264250131E-2</v>
      </c>
      <c r="CS210" s="265">
        <f t="shared" si="834"/>
        <v>1.2080968229954558</v>
      </c>
      <c r="CT210" s="260">
        <v>1.0596940549068046</v>
      </c>
      <c r="CU210" s="267">
        <f t="shared" si="726"/>
        <v>26.704289995754348</v>
      </c>
      <c r="CV210" s="260">
        <v>0</v>
      </c>
      <c r="CW210" s="260">
        <v>0</v>
      </c>
      <c r="CX210" s="68">
        <f t="shared" si="835"/>
        <v>0</v>
      </c>
      <c r="CY210" s="68">
        <f t="shared" si="836"/>
        <v>0</v>
      </c>
      <c r="CZ210" s="260">
        <v>0</v>
      </c>
      <c r="DA210" s="69">
        <f t="shared" si="837"/>
        <v>0</v>
      </c>
      <c r="DB210" s="260">
        <v>0</v>
      </c>
      <c r="DC210" s="260">
        <v>0</v>
      </c>
      <c r="DD210" s="68">
        <f t="shared" si="838"/>
        <v>0</v>
      </c>
      <c r="DE210" s="68">
        <f t="shared" si="839"/>
        <v>0</v>
      </c>
      <c r="DF210" s="260">
        <v>0</v>
      </c>
      <c r="DG210" s="69">
        <f t="shared" si="840"/>
        <v>0</v>
      </c>
      <c r="DH210" s="260">
        <v>12.31051240233216</v>
      </c>
      <c r="DI210" s="260">
        <v>2.708312728513075</v>
      </c>
      <c r="DJ210" s="260">
        <v>0.19263612709999989</v>
      </c>
      <c r="DK210" s="260">
        <v>8.9620530288978113</v>
      </c>
      <c r="DL210" s="68">
        <f t="shared" si="841"/>
        <v>0.62949460474978225</v>
      </c>
      <c r="DM210" s="68">
        <f t="shared" si="842"/>
        <v>2.8576581529004139</v>
      </c>
      <c r="DN210" s="260">
        <v>2.6063440859816298</v>
      </c>
      <c r="DO210" s="68">
        <f t="shared" si="843"/>
        <v>3.571994569837824E-2</v>
      </c>
      <c r="DP210" s="68">
        <f t="shared" si="844"/>
        <v>1.5261552049228873</v>
      </c>
      <c r="DQ210" s="260">
        <v>1.3386821045616999</v>
      </c>
      <c r="DR210" s="264">
        <f t="shared" si="845"/>
        <v>33.742248572863645</v>
      </c>
      <c r="DS210" s="260">
        <v>0</v>
      </c>
      <c r="DT210" s="260">
        <v>0</v>
      </c>
      <c r="DU210" s="260">
        <v>0</v>
      </c>
      <c r="DV210" s="68">
        <f t="shared" si="846"/>
        <v>0</v>
      </c>
      <c r="DW210" s="68">
        <f t="shared" si="847"/>
        <v>0</v>
      </c>
      <c r="DX210" s="260">
        <v>0</v>
      </c>
      <c r="DY210" s="260">
        <v>0</v>
      </c>
      <c r="DZ210" s="260">
        <v>0</v>
      </c>
      <c r="EA210" s="260">
        <v>0</v>
      </c>
      <c r="EB210" s="68">
        <f t="shared" si="848"/>
        <v>0</v>
      </c>
      <c r="EC210" s="68">
        <f t="shared" si="849"/>
        <v>0</v>
      </c>
      <c r="ED210" s="267">
        <v>0</v>
      </c>
      <c r="EE210" s="69">
        <f t="shared" si="850"/>
        <v>0</v>
      </c>
      <c r="EF210" s="260">
        <v>6.1493733333333305</v>
      </c>
      <c r="EG210" s="260">
        <v>1.3528621333333299</v>
      </c>
      <c r="EH210" s="260">
        <v>15.279524750508367</v>
      </c>
      <c r="EI210" s="260">
        <v>4.477148175787697</v>
      </c>
      <c r="EJ210" s="268">
        <f t="shared" si="851"/>
        <v>0.3144748878673278</v>
      </c>
      <c r="EK210" s="266">
        <f t="shared" si="852"/>
        <v>1.4275924216280165</v>
      </c>
      <c r="EL210" s="260">
        <v>2.939761601188208</v>
      </c>
      <c r="EM210" s="268">
        <f t="shared" si="853"/>
        <v>4.0289432744284391E-2</v>
      </c>
      <c r="EN210" s="268">
        <f t="shared" si="854"/>
        <v>1.72138916462216</v>
      </c>
      <c r="EO210" s="269">
        <f t="shared" si="855"/>
        <v>30.198669994150933</v>
      </c>
      <c r="EP210" s="69">
        <f t="shared" si="856"/>
        <v>38.050324192630178</v>
      </c>
      <c r="EQ210" s="260">
        <v>0</v>
      </c>
      <c r="ER210" s="260">
        <v>0</v>
      </c>
      <c r="ES210" s="260">
        <v>0</v>
      </c>
      <c r="ET210" s="68">
        <f t="shared" si="857"/>
        <v>0</v>
      </c>
      <c r="EU210" s="68">
        <f t="shared" si="858"/>
        <v>0</v>
      </c>
      <c r="EV210" s="260">
        <v>0</v>
      </c>
      <c r="EW210" s="260">
        <v>0</v>
      </c>
      <c r="EX210" s="68">
        <f t="shared" si="859"/>
        <v>0</v>
      </c>
      <c r="EY210" s="68">
        <f t="shared" si="860"/>
        <v>0</v>
      </c>
      <c r="EZ210" s="260">
        <v>0</v>
      </c>
      <c r="FA210" s="69">
        <f t="shared" si="861"/>
        <v>0</v>
      </c>
      <c r="FB210" s="260">
        <v>0</v>
      </c>
      <c r="FC210" s="260">
        <v>0</v>
      </c>
      <c r="FD210" s="68">
        <f t="shared" si="862"/>
        <v>0</v>
      </c>
      <c r="FE210" s="68">
        <f t="shared" si="863"/>
        <v>0</v>
      </c>
      <c r="FF210" s="260">
        <v>0</v>
      </c>
      <c r="FG210" s="69">
        <f t="shared" si="864"/>
        <v>0</v>
      </c>
      <c r="FH210" s="260">
        <v>0</v>
      </c>
      <c r="FI210" s="260">
        <v>0</v>
      </c>
      <c r="FJ210" s="68">
        <f t="shared" si="865"/>
        <v>0</v>
      </c>
      <c r="FK210" s="68">
        <f t="shared" si="866"/>
        <v>0</v>
      </c>
      <c r="FL210" s="260">
        <v>0</v>
      </c>
      <c r="FM210" s="69">
        <f t="shared" si="867"/>
        <v>0</v>
      </c>
      <c r="FN210" s="260">
        <v>0</v>
      </c>
      <c r="FO210" s="260">
        <v>0</v>
      </c>
      <c r="FP210" s="68">
        <f t="shared" si="868"/>
        <v>0</v>
      </c>
      <c r="FQ210" s="68">
        <f t="shared" si="869"/>
        <v>0</v>
      </c>
      <c r="FR210" s="260">
        <v>0</v>
      </c>
      <c r="FS210" s="264">
        <f t="shared" si="870"/>
        <v>0</v>
      </c>
      <c r="FT210" s="270">
        <f t="shared" si="727"/>
        <v>139.17415599546649</v>
      </c>
      <c r="FU210" s="271">
        <f t="shared" si="728"/>
        <v>37.739301099825298</v>
      </c>
      <c r="FV210" s="272">
        <f t="shared" si="871"/>
        <v>16.430581809130981</v>
      </c>
      <c r="FW210" s="272">
        <f t="shared" si="729"/>
        <v>3.8822081886012385</v>
      </c>
      <c r="FX210" s="272">
        <f t="shared" si="730"/>
        <v>25.4858333333334</v>
      </c>
      <c r="FY210" s="272">
        <f t="shared" si="731"/>
        <v>0</v>
      </c>
      <c r="FZ210" s="272">
        <f t="shared" si="732"/>
        <v>0</v>
      </c>
      <c r="GA210" s="272">
        <f t="shared" si="733"/>
        <v>0</v>
      </c>
      <c r="GB210" s="272">
        <f t="shared" si="734"/>
        <v>0</v>
      </c>
      <c r="GC210" s="272">
        <f t="shared" si="735"/>
        <v>0</v>
      </c>
      <c r="GD210" s="272">
        <f t="shared" si="736"/>
        <v>0</v>
      </c>
      <c r="GE210" s="272">
        <f t="shared" si="737"/>
        <v>16.16644025473494</v>
      </c>
      <c r="GF210" s="273">
        <f t="shared" si="738"/>
        <v>6.2889334364564569</v>
      </c>
      <c r="GG210" s="273">
        <f t="shared" si="739"/>
        <v>1.1355307634925822</v>
      </c>
      <c r="GH210" s="272">
        <f t="shared" si="872"/>
        <v>10.751740999221459</v>
      </c>
      <c r="GI210" s="274">
        <f t="shared" si="873"/>
        <v>7.6807844378509094</v>
      </c>
      <c r="GJ210" s="275">
        <f t="shared" si="740"/>
        <v>0.14735261039433012</v>
      </c>
      <c r="GK210" s="271">
        <f t="shared" si="874"/>
        <v>110.45610568484732</v>
      </c>
      <c r="GL210" s="276">
        <f t="shared" si="875"/>
        <v>139.1746931629076</v>
      </c>
      <c r="GM210" s="272">
        <f t="shared" si="876"/>
        <v>51.709018974132668</v>
      </c>
      <c r="GN210" s="272">
        <f t="shared" si="877"/>
        <v>5.1650915624881506</v>
      </c>
      <c r="GO210" s="277">
        <f t="shared" si="878"/>
        <v>0.46814088414151162</v>
      </c>
      <c r="GP210" s="278">
        <f t="shared" si="879"/>
        <v>4.6761485301909503E-2</v>
      </c>
      <c r="GQ210" s="279">
        <f t="shared" si="880"/>
        <v>1.0718468013451055</v>
      </c>
      <c r="GR210" s="280">
        <f t="shared" si="881"/>
        <v>110.45610568484732</v>
      </c>
      <c r="GS210" s="272">
        <f t="shared" si="882"/>
        <v>51.709018974132668</v>
      </c>
      <c r="GT210" s="272">
        <f t="shared" si="741"/>
        <v>5.1650915624881506</v>
      </c>
      <c r="GU210" s="73">
        <f t="shared" si="883"/>
        <v>0.46814088414151162</v>
      </c>
      <c r="GV210" s="74">
        <f t="shared" si="884"/>
        <v>4.6761485301909503E-2</v>
      </c>
      <c r="GW210" s="279">
        <f t="shared" si="885"/>
        <v>1.0718468013451055</v>
      </c>
      <c r="GX210" s="280">
        <f t="shared" si="886"/>
        <v>78.172539625943898</v>
      </c>
      <c r="GY210" s="272">
        <f t="shared" si="742"/>
        <v>49.464116791181169</v>
      </c>
      <c r="GZ210" s="272">
        <f t="shared" si="743"/>
        <v>2.197706727467394</v>
      </c>
      <c r="HA210" s="73">
        <f t="shared" si="887"/>
        <v>0.63275565854540849</v>
      </c>
      <c r="HB210" s="74">
        <f t="shared" si="888"/>
        <v>2.8113538820453254E-2</v>
      </c>
      <c r="HC210" s="279">
        <f t="shared" si="889"/>
        <v>1.0916785842452579</v>
      </c>
      <c r="HD210" s="280">
        <f t="shared" si="890"/>
        <v>78.172539625943898</v>
      </c>
      <c r="HE210" s="272">
        <f t="shared" si="744"/>
        <v>49.464116791181169</v>
      </c>
      <c r="HF210" s="272">
        <f t="shared" si="745"/>
        <v>2.197706727467394</v>
      </c>
      <c r="HG210" s="73">
        <f t="shared" si="891"/>
        <v>0.63275565854540849</v>
      </c>
      <c r="HH210" s="74">
        <f t="shared" si="892"/>
        <v>2.8113538820453254E-2</v>
      </c>
      <c r="HI210" s="281">
        <f t="shared" si="893"/>
        <v>1.0916785842452579</v>
      </c>
      <c r="HJ210" s="72">
        <f t="shared" si="746"/>
        <v>1.5096962196945811</v>
      </c>
      <c r="HK210" s="73">
        <f t="shared" si="894"/>
        <v>1.5096962196945811</v>
      </c>
      <c r="HL210" s="73">
        <f t="shared" si="747"/>
        <v>1.0881852127756733</v>
      </c>
      <c r="HM210" s="74">
        <f t="shared" si="895"/>
        <v>1.0881852127756733</v>
      </c>
      <c r="HN210" s="75"/>
      <c r="HO210" s="75"/>
      <c r="HP210" s="76">
        <f t="shared" si="896"/>
        <v>0</v>
      </c>
      <c r="HQ210" s="77">
        <f t="shared" si="897"/>
        <v>0</v>
      </c>
      <c r="HR210" s="77">
        <f t="shared" si="898"/>
        <v>0</v>
      </c>
      <c r="HS210" s="77">
        <f t="shared" si="899"/>
        <v>0</v>
      </c>
      <c r="HT210" s="282">
        <f t="shared" si="900"/>
        <v>0</v>
      </c>
      <c r="HU210" s="73"/>
      <c r="HV210" s="74"/>
      <c r="HW210" s="279"/>
      <c r="HX210" s="76">
        <f t="shared" si="901"/>
        <v>0</v>
      </c>
      <c r="HY210" s="77">
        <f t="shared" si="902"/>
        <v>0</v>
      </c>
      <c r="HZ210" s="77">
        <f t="shared" si="748"/>
        <v>0</v>
      </c>
      <c r="IA210" s="77">
        <f t="shared" si="903"/>
        <v>0</v>
      </c>
      <c r="IB210" s="282">
        <f t="shared" si="904"/>
        <v>0</v>
      </c>
      <c r="IC210" s="73"/>
      <c r="ID210" s="74"/>
      <c r="IE210" s="279"/>
      <c r="IF210" s="76">
        <f t="shared" si="749"/>
        <v>2.2449021829514955</v>
      </c>
      <c r="IG210" s="77">
        <f t="shared" si="905"/>
        <v>2.5547211332206312</v>
      </c>
      <c r="IH210" s="77">
        <f t="shared" si="750"/>
        <v>2.9673848350207566</v>
      </c>
      <c r="II210" s="77">
        <f t="shared" si="906"/>
        <v>3.4267360074819697</v>
      </c>
      <c r="IJ210" s="282">
        <f t="shared" si="907"/>
        <v>32.283566058903425</v>
      </c>
      <c r="IK210" s="73">
        <f t="shared" si="908"/>
        <v>6.9536995350994626E-2</v>
      </c>
      <c r="IL210" s="74">
        <f t="shared" si="909"/>
        <v>9.1916265681634232E-2</v>
      </c>
      <c r="IM210" s="279">
        <f t="shared" si="910"/>
        <v>1.0238254386559078</v>
      </c>
      <c r="IN210" s="76">
        <f t="shared" si="751"/>
        <v>0</v>
      </c>
      <c r="IO210" s="77">
        <f t="shared" si="911"/>
        <v>0</v>
      </c>
      <c r="IP210" s="77">
        <f t="shared" si="752"/>
        <v>0</v>
      </c>
      <c r="IQ210" s="77">
        <f t="shared" si="912"/>
        <v>0</v>
      </c>
      <c r="IR210" s="282">
        <f t="shared" si="913"/>
        <v>0</v>
      </c>
      <c r="IS210" s="283"/>
      <c r="IT210" s="284"/>
      <c r="IU210" s="285"/>
      <c r="IV210" s="76">
        <f t="shared" si="753"/>
        <v>0</v>
      </c>
      <c r="IW210" s="77">
        <f t="shared" si="914"/>
        <v>0</v>
      </c>
      <c r="IX210" s="77">
        <f t="shared" si="915"/>
        <v>0</v>
      </c>
      <c r="IY210" s="77">
        <f t="shared" si="916"/>
        <v>0</v>
      </c>
      <c r="IZ210" s="282">
        <f t="shared" si="917"/>
        <v>0</v>
      </c>
      <c r="JA210" s="283"/>
      <c r="JB210" s="284"/>
      <c r="JC210" s="285"/>
      <c r="JD210" s="76">
        <f t="shared" si="754"/>
        <v>0</v>
      </c>
      <c r="JE210" s="77">
        <f t="shared" si="918"/>
        <v>0</v>
      </c>
      <c r="JF210" s="77">
        <f t="shared" si="755"/>
        <v>0</v>
      </c>
      <c r="JG210" s="77">
        <f t="shared" si="919"/>
        <v>0</v>
      </c>
      <c r="JH210" s="282">
        <f t="shared" si="920"/>
        <v>0</v>
      </c>
      <c r="JI210" s="283"/>
      <c r="JJ210" s="284"/>
      <c r="JK210" s="285"/>
      <c r="JL210" s="76">
        <f t="shared" si="756"/>
        <v>17.753046361899624</v>
      </c>
      <c r="JM210" s="77">
        <f t="shared" si="921"/>
        <v>20.203144290305392</v>
      </c>
      <c r="JN210" s="77">
        <f t="shared" si="757"/>
        <v>1.1777278564076215</v>
      </c>
      <c r="JO210" s="77">
        <f t="shared" si="922"/>
        <v>1.3600401285795214</v>
      </c>
      <c r="JP210" s="282">
        <f t="shared" si="923"/>
        <v>21.193880949011387</v>
      </c>
      <c r="JQ210" s="73">
        <f t="shared" si="758"/>
        <v>0.83764962182293168</v>
      </c>
      <c r="JR210" s="74">
        <f t="shared" si="759"/>
        <v>5.5569239972660972E-2</v>
      </c>
      <c r="JS210" s="279">
        <f t="shared" si="924"/>
        <v>1.1242061426555505</v>
      </c>
      <c r="JT210" s="76">
        <f t="shared" si="760"/>
        <v>0</v>
      </c>
      <c r="JU210" s="77">
        <f t="shared" si="925"/>
        <v>0</v>
      </c>
      <c r="JV210" s="77">
        <f t="shared" si="761"/>
        <v>0</v>
      </c>
      <c r="JW210" s="77">
        <f t="shared" si="926"/>
        <v>0</v>
      </c>
      <c r="JX210" s="282">
        <f t="shared" si="927"/>
        <v>0</v>
      </c>
      <c r="JY210" s="73"/>
      <c r="JZ210" s="74"/>
      <c r="KA210" s="279"/>
      <c r="KB210" s="76">
        <f t="shared" si="762"/>
        <v>0</v>
      </c>
      <c r="KC210" s="77">
        <f t="shared" si="928"/>
        <v>0</v>
      </c>
      <c r="KD210" s="77">
        <f t="shared" si="763"/>
        <v>0</v>
      </c>
      <c r="KE210" s="77">
        <f t="shared" si="929"/>
        <v>0</v>
      </c>
      <c r="KF210" s="282">
        <f t="shared" si="930"/>
        <v>0</v>
      </c>
      <c r="KG210" s="73"/>
      <c r="KH210" s="74"/>
      <c r="KI210" s="279"/>
      <c r="KJ210" s="76">
        <f t="shared" si="764"/>
        <v>20.367077427389663</v>
      </c>
      <c r="KK210" s="77">
        <f t="shared" si="931"/>
        <v>23.177937783143712</v>
      </c>
      <c r="KL210" s="77">
        <f t="shared" si="765"/>
        <v>0.66521455044816047</v>
      </c>
      <c r="KM210" s="77">
        <f t="shared" si="932"/>
        <v>0.76818976285753571</v>
      </c>
      <c r="KN210" s="282">
        <f t="shared" si="933"/>
        <v>26.779562359415593</v>
      </c>
      <c r="KO210" s="73">
        <f t="shared" si="766"/>
        <v>0.76054556657938344</v>
      </c>
      <c r="KP210" s="74">
        <f t="shared" si="767"/>
        <v>2.4840381688100051E-2</v>
      </c>
      <c r="KQ210" s="279">
        <f t="shared" si="768"/>
        <v>1.1088081847289386</v>
      </c>
      <c r="KR210" s="76">
        <f t="shared" si="769"/>
        <v>0</v>
      </c>
      <c r="KS210" s="77">
        <f t="shared" si="934"/>
        <v>0</v>
      </c>
      <c r="KT210" s="77">
        <f t="shared" si="770"/>
        <v>0</v>
      </c>
      <c r="KU210" s="77">
        <f t="shared" si="935"/>
        <v>0</v>
      </c>
      <c r="KV210" s="282">
        <f t="shared" si="936"/>
        <v>0</v>
      </c>
      <c r="KW210" s="73"/>
      <c r="KX210" s="74"/>
      <c r="KY210" s="279"/>
      <c r="KZ210" s="76">
        <f t="shared" si="771"/>
        <v>11.343993001891876</v>
      </c>
      <c r="LA210" s="77">
        <f t="shared" si="937"/>
        <v>12.909577476082974</v>
      </c>
      <c r="LB210" s="77">
        <f t="shared" si="772"/>
        <v>0.35476432061161217</v>
      </c>
      <c r="LC210" s="77">
        <f t="shared" si="938"/>
        <v>0.40968183744228975</v>
      </c>
      <c r="LD210" s="286">
        <f t="shared" si="939"/>
        <v>30.198669994150933</v>
      </c>
      <c r="LE210" s="73">
        <f t="shared" si="773"/>
        <v>0.3756454507463094</v>
      </c>
      <c r="LF210" s="74">
        <f t="shared" si="774"/>
        <v>1.1747680301163103E-2</v>
      </c>
      <c r="LG210" s="279">
        <f t="shared" si="775"/>
        <v>1.0536613695681181</v>
      </c>
      <c r="LH210" s="76">
        <f t="shared" si="776"/>
        <v>0</v>
      </c>
      <c r="LI210" s="77">
        <f t="shared" si="940"/>
        <v>0</v>
      </c>
      <c r="LJ210" s="77">
        <f t="shared" si="777"/>
        <v>0</v>
      </c>
      <c r="LK210" s="77">
        <f t="shared" si="941"/>
        <v>0</v>
      </c>
      <c r="LL210" s="282">
        <f t="shared" si="942"/>
        <v>0</v>
      </c>
      <c r="LM210" s="73"/>
      <c r="LN210" s="74"/>
      <c r="LO210" s="279"/>
      <c r="LP210" s="76">
        <f t="shared" si="778"/>
        <v>0</v>
      </c>
      <c r="LQ210" s="77">
        <f t="shared" si="943"/>
        <v>0</v>
      </c>
      <c r="LR210" s="77">
        <f t="shared" si="779"/>
        <v>0</v>
      </c>
      <c r="LS210" s="77">
        <f t="shared" si="944"/>
        <v>0</v>
      </c>
      <c r="LT210" s="282">
        <f t="shared" si="945"/>
        <v>0</v>
      </c>
      <c r="LU210" s="73"/>
      <c r="LV210" s="74"/>
      <c r="LW210" s="279"/>
      <c r="LX210" s="76">
        <f t="shared" si="780"/>
        <v>0</v>
      </c>
      <c r="LY210" s="77">
        <f t="shared" si="946"/>
        <v>0</v>
      </c>
      <c r="LZ210" s="77">
        <f t="shared" si="781"/>
        <v>0</v>
      </c>
      <c r="MA210" s="77">
        <f t="shared" si="947"/>
        <v>0</v>
      </c>
      <c r="MB210" s="286">
        <f t="shared" si="948"/>
        <v>0</v>
      </c>
      <c r="MC210" s="73"/>
      <c r="MD210" s="74"/>
      <c r="ME210" s="279"/>
      <c r="MF210" s="76">
        <f t="shared" si="782"/>
        <v>0</v>
      </c>
      <c r="MG210" s="77">
        <f t="shared" si="949"/>
        <v>0</v>
      </c>
      <c r="MH210" s="77">
        <f t="shared" si="783"/>
        <v>0</v>
      </c>
      <c r="MI210" s="77">
        <f t="shared" si="950"/>
        <v>0</v>
      </c>
      <c r="MJ210" s="286">
        <f t="shared" si="951"/>
        <v>0</v>
      </c>
      <c r="MK210" s="73"/>
      <c r="ML210" s="74"/>
      <c r="MM210" s="279"/>
      <c r="MN210" s="287">
        <f t="shared" si="952"/>
        <v>1.0718451978285937</v>
      </c>
      <c r="MO210" s="288">
        <f t="shared" si="952"/>
        <v>0</v>
      </c>
      <c r="MP210" s="288">
        <f t="shared" si="952"/>
        <v>1.0916783989234919</v>
      </c>
      <c r="MQ210" s="289">
        <f t="shared" si="952"/>
        <v>0</v>
      </c>
      <c r="MR210" s="290">
        <f t="shared" si="953"/>
        <v>1.5096939611415743</v>
      </c>
      <c r="MS210" s="291"/>
      <c r="MT210" s="291">
        <f t="shared" si="784"/>
        <v>1.088185028046937</v>
      </c>
      <c r="MU210" s="292"/>
      <c r="MV210" s="359">
        <f t="shared" si="785"/>
        <v>0</v>
      </c>
      <c r="MW210" s="360">
        <f t="shared" si="786"/>
        <v>0</v>
      </c>
      <c r="MX210" s="360">
        <f t="shared" si="787"/>
        <v>0.42150893309463727</v>
      </c>
      <c r="MY210" s="360">
        <f t="shared" si="788"/>
        <v>0</v>
      </c>
      <c r="MZ210" s="360">
        <f t="shared" si="789"/>
        <v>0</v>
      </c>
      <c r="NA210" s="360">
        <f t="shared" si="790"/>
        <v>0</v>
      </c>
      <c r="NB210" s="360">
        <f t="shared" si="791"/>
        <v>0.3038729203597953</v>
      </c>
      <c r="NC210" s="360">
        <f t="shared" si="792"/>
        <v>0</v>
      </c>
      <c r="ND210" s="360">
        <f t="shared" si="793"/>
        <v>0</v>
      </c>
      <c r="NE210" s="360">
        <f t="shared" si="794"/>
        <v>0.37854711426645959</v>
      </c>
      <c r="NF210" s="360">
        <f t="shared" si="795"/>
        <v>0</v>
      </c>
      <c r="NG210" s="360">
        <f t="shared" si="796"/>
        <v>0.40576499342068229</v>
      </c>
      <c r="NH210" s="360">
        <f t="shared" si="797"/>
        <v>0</v>
      </c>
      <c r="NI210" s="360">
        <f t="shared" si="798"/>
        <v>0</v>
      </c>
      <c r="NJ210" s="360">
        <f t="shared" si="799"/>
        <v>0</v>
      </c>
      <c r="NK210" s="361">
        <f t="shared" si="800"/>
        <v>0</v>
      </c>
      <c r="NL210" s="145">
        <f t="shared" si="954"/>
        <v>1.5096939611415743</v>
      </c>
      <c r="NM210" s="40"/>
      <c r="NN210" s="56">
        <f t="shared" si="955"/>
        <v>1.088185028046937</v>
      </c>
      <c r="NO210" s="59"/>
      <c r="NP210" s="55">
        <f t="shared" si="801"/>
        <v>1.0718451978285937</v>
      </c>
      <c r="NQ210" s="40"/>
      <c r="NR210" s="56">
        <f t="shared" si="802"/>
        <v>1.0916783989234919</v>
      </c>
      <c r="NS210" s="60"/>
      <c r="NT210" s="41"/>
      <c r="NU210" s="86">
        <f t="shared" si="956"/>
        <v>0</v>
      </c>
      <c r="NV210" s="86">
        <f t="shared" si="956"/>
        <v>0</v>
      </c>
      <c r="NW210" s="86">
        <f t="shared" si="956"/>
        <v>0</v>
      </c>
      <c r="NX210" s="86">
        <f t="shared" si="956"/>
        <v>0</v>
      </c>
      <c r="NY210" s="87">
        <f t="shared" si="957"/>
        <v>0</v>
      </c>
      <c r="NZ210" s="87">
        <f t="shared" si="957"/>
        <v>0</v>
      </c>
      <c r="OA210" s="87">
        <f t="shared" si="957"/>
        <v>0</v>
      </c>
      <c r="OB210" s="87">
        <f t="shared" si="957"/>
        <v>0</v>
      </c>
      <c r="OC210" s="26"/>
    </row>
    <row r="211" spans="1:393" thickBot="1" x14ac:dyDescent="0.35">
      <c r="A211" s="136" t="s">
        <v>520</v>
      </c>
      <c r="B211" s="137" t="s">
        <v>521</v>
      </c>
      <c r="C211" s="133" t="s">
        <v>118</v>
      </c>
      <c r="D211" s="64">
        <f>VLOOKUP(B211,[1]УсіТ_1!$A$10:$G$556,6,FALSE)</f>
        <v>283.8</v>
      </c>
      <c r="E211" s="64">
        <f>VLOOKUP(B211,[1]УсіТ_1!$A$10:$G$556,7,FALSE)</f>
        <v>0</v>
      </c>
      <c r="F211" s="38"/>
      <c r="G211" s="38"/>
      <c r="H211" s="39"/>
      <c r="I211" s="256">
        <v>1.091</v>
      </c>
      <c r="J211" s="62">
        <v>1.091</v>
      </c>
      <c r="K211" s="257">
        <f t="shared" si="803"/>
        <v>0.71829999999999994</v>
      </c>
      <c r="L211" s="258">
        <f t="shared" si="804"/>
        <v>0.71829999999999994</v>
      </c>
      <c r="M211" s="63">
        <v>0</v>
      </c>
      <c r="N211" s="63">
        <v>0</v>
      </c>
      <c r="O211" s="63">
        <v>0.37269999999999998</v>
      </c>
      <c r="P211" s="63">
        <v>0</v>
      </c>
      <c r="Q211" s="63">
        <v>0</v>
      </c>
      <c r="R211" s="63">
        <v>0</v>
      </c>
      <c r="S211" s="63">
        <v>0.26219999999999999</v>
      </c>
      <c r="T211" s="63">
        <v>0</v>
      </c>
      <c r="U211" s="63">
        <v>0</v>
      </c>
      <c r="V211" s="63">
        <v>5.8900000000000001E-2</v>
      </c>
      <c r="W211" s="63">
        <v>0</v>
      </c>
      <c r="X211" s="63">
        <v>0.3972</v>
      </c>
      <c r="Y211" s="63">
        <v>0</v>
      </c>
      <c r="Z211" s="63">
        <v>0</v>
      </c>
      <c r="AA211" s="63">
        <v>0</v>
      </c>
      <c r="AB211" s="259">
        <v>0</v>
      </c>
      <c r="AC211" s="144">
        <v>0</v>
      </c>
      <c r="AD211" s="70">
        <v>0</v>
      </c>
      <c r="AE211" s="70">
        <v>0</v>
      </c>
      <c r="AF211" s="68">
        <f t="shared" si="805"/>
        <v>0</v>
      </c>
      <c r="AG211" s="68">
        <f t="shared" si="806"/>
        <v>0</v>
      </c>
      <c r="AH211" s="71">
        <v>0</v>
      </c>
      <c r="AI211" s="71">
        <v>0</v>
      </c>
      <c r="AJ211" s="68">
        <f t="shared" si="807"/>
        <v>0</v>
      </c>
      <c r="AK211" s="68">
        <f t="shared" si="808"/>
        <v>0</v>
      </c>
      <c r="AL211" s="71">
        <v>0</v>
      </c>
      <c r="AM211" s="69">
        <f t="shared" si="809"/>
        <v>0</v>
      </c>
      <c r="AN211" s="260">
        <v>0</v>
      </c>
      <c r="AO211" s="71">
        <v>0</v>
      </c>
      <c r="AP211" s="71">
        <v>0</v>
      </c>
      <c r="AQ211" s="68">
        <f t="shared" si="810"/>
        <v>0</v>
      </c>
      <c r="AR211" s="68">
        <f t="shared" si="811"/>
        <v>0</v>
      </c>
      <c r="AS211" s="71">
        <v>0</v>
      </c>
      <c r="AT211" s="261">
        <f t="shared" si="723"/>
        <v>0</v>
      </c>
      <c r="AU211" s="71">
        <v>0</v>
      </c>
      <c r="AV211" s="68">
        <f t="shared" si="812"/>
        <v>0</v>
      </c>
      <c r="AW211" s="68">
        <f t="shared" si="813"/>
        <v>0</v>
      </c>
      <c r="AX211" s="71">
        <v>0</v>
      </c>
      <c r="AY211" s="69">
        <f t="shared" si="814"/>
        <v>0</v>
      </c>
      <c r="AZ211" s="260">
        <v>13</v>
      </c>
      <c r="BA211" s="260">
        <v>66.263166666666805</v>
      </c>
      <c r="BB211" s="260">
        <v>6.9103016666666903</v>
      </c>
      <c r="BC211" s="262">
        <f t="shared" si="815"/>
        <v>5.5282413333333524</v>
      </c>
      <c r="BD211" s="262">
        <f t="shared" si="724"/>
        <v>1.3820603333333379</v>
      </c>
      <c r="BE211" s="260">
        <v>2.59372966666667</v>
      </c>
      <c r="BF211" s="262">
        <f t="shared" si="816"/>
        <v>2.0749837333333363</v>
      </c>
      <c r="BG211" s="262">
        <f t="shared" si="725"/>
        <v>0.51874593333333374</v>
      </c>
      <c r="BH211" s="260">
        <v>8.1704125784228427</v>
      </c>
      <c r="BI211" s="263">
        <f t="shared" si="817"/>
        <v>4.784217766945809</v>
      </c>
      <c r="BJ211" s="68">
        <f t="shared" si="818"/>
        <v>0.11197550438728505</v>
      </c>
      <c r="BK211" s="260">
        <v>4.1965247623833166</v>
      </c>
      <c r="BL211" s="69">
        <f t="shared" si="819"/>
        <v>105.76096240896759</v>
      </c>
      <c r="BM211" s="260">
        <v>0</v>
      </c>
      <c r="BN211" s="260">
        <v>0</v>
      </c>
      <c r="BO211" s="260">
        <v>0</v>
      </c>
      <c r="BP211" s="68">
        <f t="shared" si="820"/>
        <v>0</v>
      </c>
      <c r="BQ211" s="68">
        <f t="shared" si="821"/>
        <v>0</v>
      </c>
      <c r="BR211" s="260">
        <v>0</v>
      </c>
      <c r="BS211" s="260">
        <v>0</v>
      </c>
      <c r="BT211" s="68">
        <f t="shared" si="822"/>
        <v>0</v>
      </c>
      <c r="BU211" s="68">
        <f t="shared" si="823"/>
        <v>0</v>
      </c>
      <c r="BV211" s="260">
        <v>0</v>
      </c>
      <c r="BW211" s="69">
        <f t="shared" si="824"/>
        <v>0</v>
      </c>
      <c r="BX211" s="260">
        <v>0</v>
      </c>
      <c r="BY211" s="260">
        <v>0</v>
      </c>
      <c r="BZ211" s="263">
        <f t="shared" si="825"/>
        <v>0</v>
      </c>
      <c r="CA211" s="263">
        <f t="shared" si="826"/>
        <v>0</v>
      </c>
      <c r="CB211" s="260">
        <v>0</v>
      </c>
      <c r="CC211" s="264">
        <f t="shared" si="827"/>
        <v>0</v>
      </c>
      <c r="CD211" s="260">
        <v>0</v>
      </c>
      <c r="CE211" s="260">
        <v>0</v>
      </c>
      <c r="CF211" s="263">
        <f t="shared" si="828"/>
        <v>0</v>
      </c>
      <c r="CG211" s="263">
        <f t="shared" si="829"/>
        <v>0</v>
      </c>
      <c r="CH211" s="260">
        <v>0</v>
      </c>
      <c r="CI211" s="69">
        <f t="shared" si="830"/>
        <v>0</v>
      </c>
      <c r="CJ211" s="260">
        <v>35.025930129568273</v>
      </c>
      <c r="CK211" s="260">
        <v>7.7057060501538173</v>
      </c>
      <c r="CL211" s="260">
        <v>3.3375250155552232</v>
      </c>
      <c r="CM211" s="260">
        <v>2.7515123960023256</v>
      </c>
      <c r="CN211" s="260">
        <v>7.2477005173495366</v>
      </c>
      <c r="CO211" s="265">
        <f t="shared" si="831"/>
        <v>0.50907848433863145</v>
      </c>
      <c r="CP211" s="266">
        <f t="shared" si="832"/>
        <v>2.311016282363108</v>
      </c>
      <c r="CQ211" s="260">
        <v>5.7500051660665727</v>
      </c>
      <c r="CR211" s="265">
        <f t="shared" si="833"/>
        <v>7.8803820800942379E-2</v>
      </c>
      <c r="CS211" s="265">
        <f t="shared" si="834"/>
        <v>3.366938525010946</v>
      </c>
      <c r="CT211" s="260">
        <v>2.9533433664233741</v>
      </c>
      <c r="CU211" s="267">
        <f t="shared" si="726"/>
        <v>74.424252294140146</v>
      </c>
      <c r="CV211" s="260">
        <v>0</v>
      </c>
      <c r="CW211" s="260">
        <v>0</v>
      </c>
      <c r="CX211" s="68">
        <f t="shared" si="835"/>
        <v>0</v>
      </c>
      <c r="CY211" s="68">
        <f t="shared" si="836"/>
        <v>0</v>
      </c>
      <c r="CZ211" s="260">
        <v>0</v>
      </c>
      <c r="DA211" s="69">
        <f t="shared" si="837"/>
        <v>0</v>
      </c>
      <c r="DB211" s="260">
        <v>0</v>
      </c>
      <c r="DC211" s="260">
        <v>0</v>
      </c>
      <c r="DD211" s="68">
        <f t="shared" si="838"/>
        <v>0</v>
      </c>
      <c r="DE211" s="68">
        <f t="shared" si="839"/>
        <v>0</v>
      </c>
      <c r="DF211" s="260">
        <v>0</v>
      </c>
      <c r="DG211" s="69">
        <f t="shared" si="840"/>
        <v>0</v>
      </c>
      <c r="DH211" s="260">
        <v>6.1020774623871992</v>
      </c>
      <c r="DI211" s="260">
        <v>1.3424570417251838</v>
      </c>
      <c r="DJ211" s="260">
        <v>9.074316865833329E-2</v>
      </c>
      <c r="DK211" s="260">
        <v>4.4423123926178807</v>
      </c>
      <c r="DL211" s="68">
        <f t="shared" si="841"/>
        <v>0.3120280224574799</v>
      </c>
      <c r="DM211" s="68">
        <f t="shared" si="842"/>
        <v>1.4164846141349225</v>
      </c>
      <c r="DN211" s="260">
        <v>1.2919997186577099</v>
      </c>
      <c r="DO211" s="68">
        <f t="shared" si="843"/>
        <v>1.7706856144203916E-2</v>
      </c>
      <c r="DP211" s="68">
        <f t="shared" si="844"/>
        <v>0.75653560325889668</v>
      </c>
      <c r="DQ211" s="260">
        <v>0.66360267309618004</v>
      </c>
      <c r="DR211" s="264">
        <f t="shared" si="845"/>
        <v>16.719830948570984</v>
      </c>
      <c r="DS211" s="260">
        <v>0</v>
      </c>
      <c r="DT211" s="260">
        <v>0</v>
      </c>
      <c r="DU211" s="260">
        <v>0</v>
      </c>
      <c r="DV211" s="68">
        <f t="shared" si="846"/>
        <v>0</v>
      </c>
      <c r="DW211" s="68">
        <f t="shared" si="847"/>
        <v>0</v>
      </c>
      <c r="DX211" s="260">
        <v>0</v>
      </c>
      <c r="DY211" s="260">
        <v>0</v>
      </c>
      <c r="DZ211" s="260">
        <v>0</v>
      </c>
      <c r="EA211" s="260">
        <v>0</v>
      </c>
      <c r="EB211" s="68">
        <f t="shared" si="848"/>
        <v>0</v>
      </c>
      <c r="EC211" s="68">
        <f t="shared" si="849"/>
        <v>0</v>
      </c>
      <c r="ED211" s="267">
        <v>0</v>
      </c>
      <c r="EE211" s="69">
        <f t="shared" si="850"/>
        <v>0</v>
      </c>
      <c r="EF211" s="260">
        <v>18.005666666666698</v>
      </c>
      <c r="EG211" s="260">
        <v>3.9612466666666699</v>
      </c>
      <c r="EH211" s="260">
        <v>45.689071417174873</v>
      </c>
      <c r="EI211" s="260">
        <v>13.109309404509727</v>
      </c>
      <c r="EJ211" s="268">
        <f t="shared" si="851"/>
        <v>0.92079789257276312</v>
      </c>
      <c r="EK211" s="266">
        <f t="shared" si="852"/>
        <v>4.1800606153407802</v>
      </c>
      <c r="EL211" s="260">
        <v>8.7102061110740774</v>
      </c>
      <c r="EM211" s="268">
        <f t="shared" si="853"/>
        <v>0.11937337475227024</v>
      </c>
      <c r="EN211" s="268">
        <f t="shared" si="854"/>
        <v>5.1002960291638706</v>
      </c>
      <c r="EO211" s="269">
        <f t="shared" si="855"/>
        <v>89.475500266092041</v>
      </c>
      <c r="EP211" s="69">
        <f t="shared" si="856"/>
        <v>112.73913033527597</v>
      </c>
      <c r="EQ211" s="260">
        <v>0</v>
      </c>
      <c r="ER211" s="260">
        <v>0</v>
      </c>
      <c r="ES211" s="260">
        <v>0</v>
      </c>
      <c r="ET211" s="68">
        <f t="shared" si="857"/>
        <v>0</v>
      </c>
      <c r="EU211" s="68">
        <f t="shared" si="858"/>
        <v>0</v>
      </c>
      <c r="EV211" s="260">
        <v>0</v>
      </c>
      <c r="EW211" s="260">
        <v>0</v>
      </c>
      <c r="EX211" s="68">
        <f t="shared" si="859"/>
        <v>0</v>
      </c>
      <c r="EY211" s="68">
        <f t="shared" si="860"/>
        <v>0</v>
      </c>
      <c r="EZ211" s="260">
        <v>0</v>
      </c>
      <c r="FA211" s="69">
        <f t="shared" si="861"/>
        <v>0</v>
      </c>
      <c r="FB211" s="260">
        <v>0</v>
      </c>
      <c r="FC211" s="260">
        <v>0</v>
      </c>
      <c r="FD211" s="68">
        <f t="shared" si="862"/>
        <v>0</v>
      </c>
      <c r="FE211" s="68">
        <f t="shared" si="863"/>
        <v>0</v>
      </c>
      <c r="FF211" s="260">
        <v>0</v>
      </c>
      <c r="FG211" s="69">
        <f t="shared" si="864"/>
        <v>0</v>
      </c>
      <c r="FH211" s="260">
        <v>0</v>
      </c>
      <c r="FI211" s="260">
        <v>0</v>
      </c>
      <c r="FJ211" s="68">
        <f t="shared" si="865"/>
        <v>0</v>
      </c>
      <c r="FK211" s="68">
        <f t="shared" si="866"/>
        <v>0</v>
      </c>
      <c r="FL211" s="260">
        <v>0</v>
      </c>
      <c r="FM211" s="69">
        <f t="shared" si="867"/>
        <v>0</v>
      </c>
      <c r="FN211" s="260">
        <v>0</v>
      </c>
      <c r="FO211" s="260">
        <v>0</v>
      </c>
      <c r="FP211" s="68">
        <f t="shared" si="868"/>
        <v>0</v>
      </c>
      <c r="FQ211" s="68">
        <f t="shared" si="869"/>
        <v>0</v>
      </c>
      <c r="FR211" s="260">
        <v>0</v>
      </c>
      <c r="FS211" s="264">
        <f t="shared" si="870"/>
        <v>0</v>
      </c>
      <c r="FT211" s="270">
        <f t="shared" si="727"/>
        <v>309.64417598695468</v>
      </c>
      <c r="FU211" s="271">
        <f t="shared" si="728"/>
        <v>72.143084017167837</v>
      </c>
      <c r="FV211" s="272">
        <f t="shared" si="871"/>
        <v>48.266633472052774</v>
      </c>
      <c r="FW211" s="272">
        <f t="shared" si="729"/>
        <v>10.354737462669014</v>
      </c>
      <c r="FX211" s="272">
        <f t="shared" si="730"/>
        <v>66.263166666666805</v>
      </c>
      <c r="FY211" s="272">
        <f t="shared" si="731"/>
        <v>0</v>
      </c>
      <c r="FZ211" s="272">
        <f t="shared" si="732"/>
        <v>0</v>
      </c>
      <c r="GA211" s="272">
        <f t="shared" si="733"/>
        <v>0</v>
      </c>
      <c r="GB211" s="272">
        <f t="shared" si="734"/>
        <v>0</v>
      </c>
      <c r="GC211" s="272">
        <f t="shared" si="735"/>
        <v>0</v>
      </c>
      <c r="GD211" s="272">
        <f t="shared" si="736"/>
        <v>0</v>
      </c>
      <c r="GE211" s="272">
        <f t="shared" si="737"/>
        <v>24.799322314477145</v>
      </c>
      <c r="GF211" s="273">
        <f t="shared" si="738"/>
        <v>9.6472250444433492</v>
      </c>
      <c r="GG211" s="273">
        <f t="shared" si="739"/>
        <v>1.7419043993688745</v>
      </c>
      <c r="GH211" s="272">
        <f t="shared" si="872"/>
        <v>23.922623574221205</v>
      </c>
      <c r="GI211" s="274">
        <f t="shared" si="873"/>
        <v>17.089745267743019</v>
      </c>
      <c r="GJ211" s="275">
        <f t="shared" si="740"/>
        <v>0.32785955608470158</v>
      </c>
      <c r="GK211" s="271">
        <f t="shared" si="874"/>
        <v>245.7495675072548</v>
      </c>
      <c r="GL211" s="276">
        <f t="shared" si="875"/>
        <v>309.64445505914102</v>
      </c>
      <c r="GM211" s="272">
        <f t="shared" si="876"/>
        <v>98.880054329354209</v>
      </c>
      <c r="GN211" s="272">
        <f t="shared" si="877"/>
        <v>12.42450141812259</v>
      </c>
      <c r="GO211" s="277">
        <f t="shared" si="878"/>
        <v>0.4023610512618101</v>
      </c>
      <c r="GP211" s="278">
        <f t="shared" si="879"/>
        <v>5.0557571857194845E-2</v>
      </c>
      <c r="GQ211" s="279">
        <f t="shared" si="880"/>
        <v>1.0633561608081363</v>
      </c>
      <c r="GR211" s="280">
        <f t="shared" si="881"/>
        <v>245.7495675072548</v>
      </c>
      <c r="GS211" s="272">
        <f t="shared" si="882"/>
        <v>98.880054329354209</v>
      </c>
      <c r="GT211" s="272">
        <f t="shared" si="741"/>
        <v>12.42450141812259</v>
      </c>
      <c r="GU211" s="73">
        <f t="shared" si="883"/>
        <v>0.4023610512618101</v>
      </c>
      <c r="GV211" s="74">
        <f t="shared" si="884"/>
        <v>5.0557571857194845E-2</v>
      </c>
      <c r="GW211" s="279">
        <f t="shared" si="885"/>
        <v>1.0633561608081363</v>
      </c>
      <c r="GX211" s="280">
        <f t="shared" si="886"/>
        <v>161.81229575410592</v>
      </c>
      <c r="GY211" s="272">
        <f t="shared" si="742"/>
        <v>93.043308653680327</v>
      </c>
      <c r="GZ211" s="272">
        <f t="shared" si="743"/>
        <v>4.7093008470686168</v>
      </c>
      <c r="HA211" s="73">
        <f t="shared" si="887"/>
        <v>0.5750076545176227</v>
      </c>
      <c r="HB211" s="74">
        <f t="shared" si="888"/>
        <v>2.910347959109974E-2</v>
      </c>
      <c r="HC211" s="279">
        <f t="shared" si="889"/>
        <v>1.0838620250406792</v>
      </c>
      <c r="HD211" s="280">
        <f t="shared" si="890"/>
        <v>161.81229575410592</v>
      </c>
      <c r="HE211" s="272">
        <f t="shared" si="744"/>
        <v>93.043308653680327</v>
      </c>
      <c r="HF211" s="272">
        <f t="shared" si="745"/>
        <v>4.7093008470686168</v>
      </c>
      <c r="HG211" s="73">
        <f t="shared" si="891"/>
        <v>0.5750076545176227</v>
      </c>
      <c r="HH211" s="74">
        <f t="shared" si="892"/>
        <v>2.910347959109974E-2</v>
      </c>
      <c r="HI211" s="281">
        <f t="shared" si="893"/>
        <v>1.0838620250406792</v>
      </c>
      <c r="HJ211" s="72">
        <f t="shared" si="746"/>
        <v>1.1601215714416766</v>
      </c>
      <c r="HK211" s="73">
        <f t="shared" si="894"/>
        <v>1.1601215714416766</v>
      </c>
      <c r="HL211" s="73">
        <f t="shared" si="747"/>
        <v>0.7785380925867198</v>
      </c>
      <c r="HM211" s="74">
        <f t="shared" si="895"/>
        <v>0.7785380925867198</v>
      </c>
      <c r="HN211" s="75"/>
      <c r="HO211" s="75"/>
      <c r="HP211" s="76">
        <f t="shared" si="896"/>
        <v>0</v>
      </c>
      <c r="HQ211" s="77">
        <f t="shared" si="897"/>
        <v>0</v>
      </c>
      <c r="HR211" s="77">
        <f t="shared" si="898"/>
        <v>0</v>
      </c>
      <c r="HS211" s="77">
        <f t="shared" si="899"/>
        <v>0</v>
      </c>
      <c r="HT211" s="282">
        <f t="shared" si="900"/>
        <v>0</v>
      </c>
      <c r="HU211" s="73"/>
      <c r="HV211" s="74"/>
      <c r="HW211" s="279"/>
      <c r="HX211" s="76">
        <f t="shared" si="901"/>
        <v>0</v>
      </c>
      <c r="HY211" s="77">
        <f t="shared" si="902"/>
        <v>0</v>
      </c>
      <c r="HZ211" s="77">
        <f t="shared" si="748"/>
        <v>0</v>
      </c>
      <c r="IA211" s="77">
        <f t="shared" si="903"/>
        <v>0</v>
      </c>
      <c r="IB211" s="282">
        <f t="shared" si="904"/>
        <v>0</v>
      </c>
      <c r="IC211" s="73"/>
      <c r="ID211" s="74"/>
      <c r="IE211" s="279"/>
      <c r="IF211" s="76">
        <f t="shared" si="749"/>
        <v>5.8367456756738871</v>
      </c>
      <c r="IG211" s="77">
        <f t="shared" si="905"/>
        <v>6.6422749463736404</v>
      </c>
      <c r="IH211" s="77">
        <f t="shared" si="750"/>
        <v>7.7152005710539733</v>
      </c>
      <c r="II211" s="77">
        <f t="shared" si="906"/>
        <v>8.9095136194531293</v>
      </c>
      <c r="IJ211" s="282">
        <f t="shared" si="907"/>
        <v>83.937271753148877</v>
      </c>
      <c r="IK211" s="73">
        <f t="shared" si="908"/>
        <v>6.953699535099464E-2</v>
      </c>
      <c r="IL211" s="74">
        <f t="shared" si="909"/>
        <v>9.1916265681634329E-2</v>
      </c>
      <c r="IM211" s="279">
        <f t="shared" si="910"/>
        <v>1.0238254386559078</v>
      </c>
      <c r="IN211" s="76">
        <f t="shared" si="751"/>
        <v>0</v>
      </c>
      <c r="IO211" s="77">
        <f t="shared" si="911"/>
        <v>0</v>
      </c>
      <c r="IP211" s="77">
        <f t="shared" si="752"/>
        <v>0</v>
      </c>
      <c r="IQ211" s="77">
        <f t="shared" si="912"/>
        <v>0</v>
      </c>
      <c r="IR211" s="282">
        <f t="shared" si="913"/>
        <v>0</v>
      </c>
      <c r="IS211" s="283"/>
      <c r="IT211" s="284"/>
      <c r="IU211" s="285"/>
      <c r="IV211" s="76">
        <f t="shared" si="753"/>
        <v>0</v>
      </c>
      <c r="IW211" s="77">
        <f t="shared" si="914"/>
        <v>0</v>
      </c>
      <c r="IX211" s="77">
        <f t="shared" si="915"/>
        <v>0</v>
      </c>
      <c r="IY211" s="77">
        <f t="shared" si="916"/>
        <v>0</v>
      </c>
      <c r="IZ211" s="282">
        <f t="shared" si="917"/>
        <v>0</v>
      </c>
      <c r="JA211" s="283"/>
      <c r="JB211" s="284"/>
      <c r="JC211" s="285"/>
      <c r="JD211" s="76">
        <f t="shared" si="754"/>
        <v>0</v>
      </c>
      <c r="JE211" s="77">
        <f t="shared" si="918"/>
        <v>0</v>
      </c>
      <c r="JF211" s="77">
        <f t="shared" si="755"/>
        <v>0</v>
      </c>
      <c r="JG211" s="77">
        <f t="shared" si="919"/>
        <v>0</v>
      </c>
      <c r="JH211" s="282">
        <f t="shared" si="920"/>
        <v>0</v>
      </c>
      <c r="JI211" s="283"/>
      <c r="JJ211" s="284"/>
      <c r="JK211" s="285"/>
      <c r="JL211" s="76">
        <f t="shared" si="756"/>
        <v>49.65874104471844</v>
      </c>
      <c r="JM211" s="77">
        <f t="shared" si="921"/>
        <v>56.512143896300032</v>
      </c>
      <c r="JN211" s="77">
        <f t="shared" si="757"/>
        <v>3.3393947011418996</v>
      </c>
      <c r="JO211" s="77">
        <f t="shared" si="922"/>
        <v>3.8563330008786658</v>
      </c>
      <c r="JP211" s="282">
        <f t="shared" si="923"/>
        <v>59.066866900111222</v>
      </c>
      <c r="JQ211" s="73">
        <f t="shared" si="758"/>
        <v>0.84072075684489933</v>
      </c>
      <c r="JR211" s="74">
        <f t="shared" si="759"/>
        <v>5.6535836017664438E-2</v>
      </c>
      <c r="JS211" s="279">
        <f t="shared" si="924"/>
        <v>1.1247796190676991</v>
      </c>
      <c r="JT211" s="76">
        <f t="shared" si="760"/>
        <v>0</v>
      </c>
      <c r="JU211" s="77">
        <f t="shared" si="925"/>
        <v>0</v>
      </c>
      <c r="JV211" s="77">
        <f t="shared" si="761"/>
        <v>0</v>
      </c>
      <c r="JW211" s="77">
        <f t="shared" si="926"/>
        <v>0</v>
      </c>
      <c r="JX211" s="282">
        <f t="shared" si="927"/>
        <v>0</v>
      </c>
      <c r="JY211" s="73"/>
      <c r="JZ211" s="74"/>
      <c r="KA211" s="279"/>
      <c r="KB211" s="76">
        <f t="shared" si="762"/>
        <v>0</v>
      </c>
      <c r="KC211" s="77">
        <f t="shared" si="928"/>
        <v>0</v>
      </c>
      <c r="KD211" s="77">
        <f t="shared" si="763"/>
        <v>0</v>
      </c>
      <c r="KE211" s="77">
        <f t="shared" si="929"/>
        <v>0</v>
      </c>
      <c r="KF211" s="282">
        <f t="shared" si="930"/>
        <v>0</v>
      </c>
      <c r="KG211" s="73"/>
      <c r="KH211" s="74"/>
      <c r="KI211" s="279"/>
      <c r="KJ211" s="76">
        <f t="shared" si="764"/>
        <v>10.095619169332842</v>
      </c>
      <c r="KK211" s="77">
        <f t="shared" si="931"/>
        <v>11.488915570892468</v>
      </c>
      <c r="KL211" s="77">
        <f t="shared" si="765"/>
        <v>0.32973487860168382</v>
      </c>
      <c r="KM211" s="77">
        <f t="shared" si="932"/>
        <v>0.38077783780922447</v>
      </c>
      <c r="KN211" s="282">
        <f t="shared" si="933"/>
        <v>13.269707102040464</v>
      </c>
      <c r="KO211" s="73">
        <f t="shared" si="766"/>
        <v>0.76080195980968213</v>
      </c>
      <c r="KP211" s="74">
        <f t="shared" si="767"/>
        <v>2.4848693046961148E-2</v>
      </c>
      <c r="KQ211" s="279">
        <f t="shared" si="768"/>
        <v>1.1088448561570037</v>
      </c>
      <c r="KR211" s="76">
        <f t="shared" si="769"/>
        <v>0</v>
      </c>
      <c r="KS211" s="77">
        <f t="shared" si="934"/>
        <v>0</v>
      </c>
      <c r="KT211" s="77">
        <f t="shared" si="770"/>
        <v>0</v>
      </c>
      <c r="KU211" s="77">
        <f t="shared" si="935"/>
        <v>0</v>
      </c>
      <c r="KV211" s="282">
        <f t="shared" si="936"/>
        <v>0</v>
      </c>
      <c r="KW211" s="73"/>
      <c r="KX211" s="74"/>
      <c r="KY211" s="279"/>
      <c r="KZ211" s="76">
        <f t="shared" si="771"/>
        <v>33.288948439629038</v>
      </c>
      <c r="LA211" s="77">
        <f t="shared" si="937"/>
        <v>37.883156213782243</v>
      </c>
      <c r="LB211" s="77">
        <f t="shared" si="772"/>
        <v>1.0401712673250334</v>
      </c>
      <c r="LC211" s="77">
        <f t="shared" si="938"/>
        <v>1.2011897795069486</v>
      </c>
      <c r="LD211" s="286">
        <f t="shared" si="939"/>
        <v>89.475500266092041</v>
      </c>
      <c r="LE211" s="73">
        <f t="shared" si="773"/>
        <v>0.37204540170919098</v>
      </c>
      <c r="LF211" s="74">
        <f t="shared" si="774"/>
        <v>1.1625207618081577E-2</v>
      </c>
      <c r="LG211" s="279">
        <f t="shared" si="775"/>
        <v>1.0531455680291646</v>
      </c>
      <c r="LH211" s="76">
        <f t="shared" si="776"/>
        <v>0</v>
      </c>
      <c r="LI211" s="77">
        <f t="shared" si="940"/>
        <v>0</v>
      </c>
      <c r="LJ211" s="77">
        <f t="shared" si="777"/>
        <v>0</v>
      </c>
      <c r="LK211" s="77">
        <f t="shared" si="941"/>
        <v>0</v>
      </c>
      <c r="LL211" s="282">
        <f t="shared" si="942"/>
        <v>0</v>
      </c>
      <c r="LM211" s="73"/>
      <c r="LN211" s="74"/>
      <c r="LO211" s="279"/>
      <c r="LP211" s="76">
        <f t="shared" si="778"/>
        <v>0</v>
      </c>
      <c r="LQ211" s="77">
        <f t="shared" si="943"/>
        <v>0</v>
      </c>
      <c r="LR211" s="77">
        <f t="shared" si="779"/>
        <v>0</v>
      </c>
      <c r="LS211" s="77">
        <f t="shared" si="944"/>
        <v>0</v>
      </c>
      <c r="LT211" s="282">
        <f t="shared" si="945"/>
        <v>0</v>
      </c>
      <c r="LU211" s="73"/>
      <c r="LV211" s="74"/>
      <c r="LW211" s="279"/>
      <c r="LX211" s="76">
        <f t="shared" si="780"/>
        <v>0</v>
      </c>
      <c r="LY211" s="77">
        <f t="shared" si="946"/>
        <v>0</v>
      </c>
      <c r="LZ211" s="77">
        <f t="shared" si="781"/>
        <v>0</v>
      </c>
      <c r="MA211" s="77">
        <f t="shared" si="947"/>
        <v>0</v>
      </c>
      <c r="MB211" s="286">
        <f t="shared" si="948"/>
        <v>0</v>
      </c>
      <c r="MC211" s="73"/>
      <c r="MD211" s="74"/>
      <c r="ME211" s="279"/>
      <c r="MF211" s="76">
        <f t="shared" si="782"/>
        <v>0</v>
      </c>
      <c r="MG211" s="77">
        <f t="shared" si="949"/>
        <v>0</v>
      </c>
      <c r="MH211" s="77">
        <f t="shared" si="783"/>
        <v>0</v>
      </c>
      <c r="MI211" s="77">
        <f t="shared" si="950"/>
        <v>0</v>
      </c>
      <c r="MJ211" s="286">
        <f t="shared" si="951"/>
        <v>0</v>
      </c>
      <c r="MK211" s="73"/>
      <c r="ML211" s="74"/>
      <c r="MM211" s="279"/>
      <c r="MN211" s="287">
        <f t="shared" si="952"/>
        <v>1.0633522811690552</v>
      </c>
      <c r="MO211" s="288">
        <f t="shared" si="952"/>
        <v>0</v>
      </c>
      <c r="MP211" s="288">
        <f t="shared" si="952"/>
        <v>1.0838613361664799</v>
      </c>
      <c r="MQ211" s="289">
        <f t="shared" si="952"/>
        <v>0</v>
      </c>
      <c r="MR211" s="290">
        <f t="shared" si="953"/>
        <v>1.1601173387554393</v>
      </c>
      <c r="MS211" s="291"/>
      <c r="MT211" s="291">
        <f t="shared" si="784"/>
        <v>0.77853759776838249</v>
      </c>
      <c r="MU211" s="292"/>
      <c r="MV211" s="359">
        <f t="shared" si="785"/>
        <v>0</v>
      </c>
      <c r="MW211" s="360">
        <f t="shared" si="786"/>
        <v>0</v>
      </c>
      <c r="MX211" s="360">
        <f t="shared" si="787"/>
        <v>0.38157974098705683</v>
      </c>
      <c r="MY211" s="360">
        <f t="shared" si="788"/>
        <v>0</v>
      </c>
      <c r="MZ211" s="360">
        <f t="shared" si="789"/>
        <v>0</v>
      </c>
      <c r="NA211" s="360">
        <f t="shared" si="790"/>
        <v>0</v>
      </c>
      <c r="NB211" s="360">
        <f t="shared" si="791"/>
        <v>0.29491721611955068</v>
      </c>
      <c r="NC211" s="360">
        <f t="shared" si="792"/>
        <v>0</v>
      </c>
      <c r="ND211" s="360">
        <f t="shared" si="793"/>
        <v>0</v>
      </c>
      <c r="NE211" s="360">
        <f t="shared" si="794"/>
        <v>6.5310962027647523E-2</v>
      </c>
      <c r="NF211" s="360">
        <f t="shared" si="795"/>
        <v>0</v>
      </c>
      <c r="NG211" s="360">
        <f t="shared" si="796"/>
        <v>0.41830941962118418</v>
      </c>
      <c r="NH211" s="360">
        <f t="shared" si="797"/>
        <v>0</v>
      </c>
      <c r="NI211" s="360">
        <f t="shared" si="798"/>
        <v>0</v>
      </c>
      <c r="NJ211" s="360">
        <f t="shared" si="799"/>
        <v>0</v>
      </c>
      <c r="NK211" s="361">
        <f t="shared" si="800"/>
        <v>0</v>
      </c>
      <c r="NL211" s="145">
        <f t="shared" si="954"/>
        <v>1.1601173387554393</v>
      </c>
      <c r="NM211" s="40"/>
      <c r="NN211" s="56">
        <f t="shared" si="955"/>
        <v>0.77853759776838249</v>
      </c>
      <c r="NO211" s="59"/>
      <c r="NP211" s="55">
        <f t="shared" si="801"/>
        <v>1.0633522811690552</v>
      </c>
      <c r="NQ211" s="40"/>
      <c r="NR211" s="56">
        <f t="shared" si="802"/>
        <v>1.0838613361664799</v>
      </c>
      <c r="NS211" s="60"/>
      <c r="NT211" s="25"/>
      <c r="NU211" s="86">
        <f t="shared" si="956"/>
        <v>0</v>
      </c>
      <c r="NV211" s="86">
        <f t="shared" si="956"/>
        <v>0</v>
      </c>
      <c r="NW211" s="86">
        <f t="shared" si="956"/>
        <v>0</v>
      </c>
      <c r="NX211" s="86">
        <f t="shared" si="956"/>
        <v>0</v>
      </c>
      <c r="NY211" s="87">
        <f t="shared" si="957"/>
        <v>0</v>
      </c>
      <c r="NZ211" s="87">
        <f t="shared" si="957"/>
        <v>0</v>
      </c>
      <c r="OA211" s="87">
        <f t="shared" si="957"/>
        <v>0</v>
      </c>
      <c r="OB211" s="87">
        <f t="shared" si="957"/>
        <v>0</v>
      </c>
      <c r="OC211" s="26"/>
    </row>
    <row r="212" spans="1:393" thickBot="1" x14ac:dyDescent="0.35">
      <c r="A212" s="136" t="s">
        <v>522</v>
      </c>
      <c r="B212" s="137" t="s">
        <v>523</v>
      </c>
      <c r="C212" s="133" t="s">
        <v>118</v>
      </c>
      <c r="D212" s="64">
        <f>VLOOKUP(B212,[1]УсіТ_1!$A$10:$G$556,6,FALSE)</f>
        <v>184.6</v>
      </c>
      <c r="E212" s="64">
        <f>VLOOKUP(B212,[1]УсіТ_1!$A$10:$G$556,7,FALSE)</f>
        <v>0</v>
      </c>
      <c r="F212" s="38"/>
      <c r="G212" s="38"/>
      <c r="H212" s="39"/>
      <c r="I212" s="256">
        <v>1.0894999999999999</v>
      </c>
      <c r="J212" s="62">
        <v>1.0894999999999999</v>
      </c>
      <c r="K212" s="257">
        <f t="shared" si="803"/>
        <v>0.69289999999999985</v>
      </c>
      <c r="L212" s="258">
        <f t="shared" si="804"/>
        <v>0.69289999999999985</v>
      </c>
      <c r="M212" s="63">
        <v>0</v>
      </c>
      <c r="N212" s="63">
        <v>0</v>
      </c>
      <c r="O212" s="63">
        <v>0.39660000000000001</v>
      </c>
      <c r="P212" s="63">
        <v>0</v>
      </c>
      <c r="Q212" s="63">
        <v>0</v>
      </c>
      <c r="R212" s="63">
        <v>0</v>
      </c>
      <c r="S212" s="63">
        <v>0.2646</v>
      </c>
      <c r="T212" s="63">
        <v>0</v>
      </c>
      <c r="U212" s="63">
        <v>0</v>
      </c>
      <c r="V212" s="63">
        <v>4.9599999999999998E-2</v>
      </c>
      <c r="W212" s="63">
        <v>0</v>
      </c>
      <c r="X212" s="63">
        <v>0.37869999999999998</v>
      </c>
      <c r="Y212" s="63">
        <v>0</v>
      </c>
      <c r="Z212" s="63">
        <v>0</v>
      </c>
      <c r="AA212" s="63">
        <v>0</v>
      </c>
      <c r="AB212" s="259">
        <v>0</v>
      </c>
      <c r="AC212" s="144">
        <v>0</v>
      </c>
      <c r="AD212" s="70">
        <v>0</v>
      </c>
      <c r="AE212" s="70">
        <v>0</v>
      </c>
      <c r="AF212" s="68">
        <f t="shared" si="805"/>
        <v>0</v>
      </c>
      <c r="AG212" s="68">
        <f t="shared" si="806"/>
        <v>0</v>
      </c>
      <c r="AH212" s="71">
        <v>0</v>
      </c>
      <c r="AI212" s="71">
        <v>0</v>
      </c>
      <c r="AJ212" s="68">
        <f t="shared" si="807"/>
        <v>0</v>
      </c>
      <c r="AK212" s="68">
        <f t="shared" si="808"/>
        <v>0</v>
      </c>
      <c r="AL212" s="71">
        <v>0</v>
      </c>
      <c r="AM212" s="69">
        <f t="shared" si="809"/>
        <v>0</v>
      </c>
      <c r="AN212" s="260">
        <v>0</v>
      </c>
      <c r="AO212" s="71">
        <v>0</v>
      </c>
      <c r="AP212" s="71">
        <v>0</v>
      </c>
      <c r="AQ212" s="68">
        <f t="shared" si="810"/>
        <v>0</v>
      </c>
      <c r="AR212" s="68">
        <f t="shared" si="811"/>
        <v>0</v>
      </c>
      <c r="AS212" s="71">
        <v>0</v>
      </c>
      <c r="AT212" s="261">
        <f t="shared" si="723"/>
        <v>0</v>
      </c>
      <c r="AU212" s="71">
        <v>0</v>
      </c>
      <c r="AV212" s="68">
        <f t="shared" si="812"/>
        <v>0</v>
      </c>
      <c r="AW212" s="68">
        <f t="shared" si="813"/>
        <v>0</v>
      </c>
      <c r="AX212" s="71">
        <v>0</v>
      </c>
      <c r="AY212" s="69">
        <f t="shared" si="814"/>
        <v>0</v>
      </c>
      <c r="AZ212" s="260">
        <v>9</v>
      </c>
      <c r="BA212" s="260">
        <v>45.874500000000097</v>
      </c>
      <c r="BB212" s="260">
        <v>4.7840550000000102</v>
      </c>
      <c r="BC212" s="262">
        <f t="shared" si="815"/>
        <v>3.8272440000000083</v>
      </c>
      <c r="BD212" s="262">
        <f t="shared" si="724"/>
        <v>0.95681100000000185</v>
      </c>
      <c r="BE212" s="260">
        <v>1.7956589999999999</v>
      </c>
      <c r="BF212" s="262">
        <f t="shared" si="816"/>
        <v>1.4365272</v>
      </c>
      <c r="BG212" s="262">
        <f t="shared" si="725"/>
        <v>0.35913179999999989</v>
      </c>
      <c r="BH212" s="260">
        <v>5.6564394773696591</v>
      </c>
      <c r="BI212" s="263">
        <f t="shared" si="817"/>
        <v>3.3121507617317136</v>
      </c>
      <c r="BJ212" s="68">
        <f t="shared" si="818"/>
        <v>7.7521503037351183E-2</v>
      </c>
      <c r="BK212" s="260">
        <v>2.9052863739576802</v>
      </c>
      <c r="BL212" s="69">
        <f t="shared" si="819"/>
        <v>73.219127821592934</v>
      </c>
      <c r="BM212" s="260">
        <v>0</v>
      </c>
      <c r="BN212" s="260">
        <v>0</v>
      </c>
      <c r="BO212" s="260">
        <v>0</v>
      </c>
      <c r="BP212" s="68">
        <f t="shared" si="820"/>
        <v>0</v>
      </c>
      <c r="BQ212" s="68">
        <f t="shared" si="821"/>
        <v>0</v>
      </c>
      <c r="BR212" s="260">
        <v>0</v>
      </c>
      <c r="BS212" s="260">
        <v>0</v>
      </c>
      <c r="BT212" s="68">
        <f t="shared" si="822"/>
        <v>0</v>
      </c>
      <c r="BU212" s="68">
        <f t="shared" si="823"/>
        <v>0</v>
      </c>
      <c r="BV212" s="260">
        <v>0</v>
      </c>
      <c r="BW212" s="69">
        <f t="shared" si="824"/>
        <v>0</v>
      </c>
      <c r="BX212" s="260">
        <v>0</v>
      </c>
      <c r="BY212" s="260">
        <v>0</v>
      </c>
      <c r="BZ212" s="263">
        <f t="shared" si="825"/>
        <v>0</v>
      </c>
      <c r="CA212" s="263">
        <f t="shared" si="826"/>
        <v>0</v>
      </c>
      <c r="CB212" s="260">
        <v>0</v>
      </c>
      <c r="CC212" s="264">
        <f t="shared" si="827"/>
        <v>0</v>
      </c>
      <c r="CD212" s="260">
        <v>0</v>
      </c>
      <c r="CE212" s="260">
        <v>0</v>
      </c>
      <c r="CF212" s="263">
        <f t="shared" si="828"/>
        <v>0</v>
      </c>
      <c r="CG212" s="263">
        <f t="shared" si="829"/>
        <v>0</v>
      </c>
      <c r="CH212" s="260">
        <v>0</v>
      </c>
      <c r="CI212" s="69">
        <f t="shared" si="830"/>
        <v>0</v>
      </c>
      <c r="CJ212" s="260">
        <v>22.933201909507765</v>
      </c>
      <c r="CK212" s="260">
        <v>5.0453053448146399</v>
      </c>
      <c r="CL212" s="260">
        <v>2.1834308417167052</v>
      </c>
      <c r="CM212" s="260">
        <v>1.7897434401058114</v>
      </c>
      <c r="CN212" s="260">
        <v>4.8237557738026702</v>
      </c>
      <c r="CO212" s="265">
        <f t="shared" si="831"/>
        <v>0.33882060555189952</v>
      </c>
      <c r="CP212" s="266">
        <f t="shared" si="832"/>
        <v>1.5381124135462669</v>
      </c>
      <c r="CQ212" s="260">
        <v>3.7730637928293929</v>
      </c>
      <c r="CR212" s="265">
        <f t="shared" si="833"/>
        <v>5.1709839280726831E-2</v>
      </c>
      <c r="CS212" s="265">
        <f t="shared" si="834"/>
        <v>2.2093325961464223</v>
      </c>
      <c r="CT212" s="260">
        <v>1.9379378977615245</v>
      </c>
      <c r="CU212" s="267">
        <f t="shared" si="726"/>
        <v>48.836034672519233</v>
      </c>
      <c r="CV212" s="260">
        <v>0</v>
      </c>
      <c r="CW212" s="260">
        <v>0</v>
      </c>
      <c r="CX212" s="68">
        <f t="shared" si="835"/>
        <v>0</v>
      </c>
      <c r="CY212" s="68">
        <f t="shared" si="836"/>
        <v>0</v>
      </c>
      <c r="CZ212" s="260">
        <v>0</v>
      </c>
      <c r="DA212" s="69">
        <f t="shared" si="837"/>
        <v>0</v>
      </c>
      <c r="DB212" s="260">
        <v>0</v>
      </c>
      <c r="DC212" s="260">
        <v>0</v>
      </c>
      <c r="DD212" s="68">
        <f t="shared" si="838"/>
        <v>0</v>
      </c>
      <c r="DE212" s="68">
        <f t="shared" si="839"/>
        <v>0</v>
      </c>
      <c r="DF212" s="260">
        <v>0</v>
      </c>
      <c r="DG212" s="69">
        <f t="shared" si="840"/>
        <v>0</v>
      </c>
      <c r="DH212" s="260">
        <v>3.3379520539046403</v>
      </c>
      <c r="DI212" s="260">
        <v>0.7343494518590209</v>
      </c>
      <c r="DJ212" s="260">
        <v>5.0174054024999977E-2</v>
      </c>
      <c r="DK212" s="260">
        <v>2.430029095242578</v>
      </c>
      <c r="DL212" s="68">
        <f t="shared" si="841"/>
        <v>0.17068524364983867</v>
      </c>
      <c r="DM212" s="68">
        <f t="shared" si="842"/>
        <v>0.77484393736723889</v>
      </c>
      <c r="DN212" s="260">
        <v>0.70674939030501205</v>
      </c>
      <c r="DO212" s="68">
        <f t="shared" si="843"/>
        <v>9.6860003941301905E-3</v>
      </c>
      <c r="DP212" s="68">
        <f t="shared" si="844"/>
        <v>0.41383993249066103</v>
      </c>
      <c r="DQ212" s="260">
        <v>0.36300378230945601</v>
      </c>
      <c r="DR212" s="264">
        <f t="shared" si="845"/>
        <v>9.1467093931748487</v>
      </c>
      <c r="DS212" s="260">
        <v>0</v>
      </c>
      <c r="DT212" s="260">
        <v>0</v>
      </c>
      <c r="DU212" s="260">
        <v>0</v>
      </c>
      <c r="DV212" s="68">
        <f t="shared" si="846"/>
        <v>0</v>
      </c>
      <c r="DW212" s="68">
        <f t="shared" si="847"/>
        <v>0</v>
      </c>
      <c r="DX212" s="260">
        <v>0</v>
      </c>
      <c r="DY212" s="260">
        <v>0</v>
      </c>
      <c r="DZ212" s="260">
        <v>0</v>
      </c>
      <c r="EA212" s="260">
        <v>0</v>
      </c>
      <c r="EB212" s="68">
        <f t="shared" si="848"/>
        <v>0</v>
      </c>
      <c r="EC212" s="68">
        <f t="shared" si="849"/>
        <v>0</v>
      </c>
      <c r="ED212" s="267">
        <v>0</v>
      </c>
      <c r="EE212" s="69">
        <f t="shared" si="850"/>
        <v>0</v>
      </c>
      <c r="EF212" s="260">
        <v>11.207333333333301</v>
      </c>
      <c r="EG212" s="260">
        <v>2.4656133333333301</v>
      </c>
      <c r="EH212" s="260">
        <v>28.252404750508266</v>
      </c>
      <c r="EI212" s="260">
        <v>8.159675672444326</v>
      </c>
      <c r="EJ212" s="268">
        <f t="shared" si="851"/>
        <v>0.57313561923248946</v>
      </c>
      <c r="EK212" s="266">
        <f t="shared" si="852"/>
        <v>2.6018105042669424</v>
      </c>
      <c r="EL212" s="260">
        <v>5.4014649930202481</v>
      </c>
      <c r="EM212" s="268">
        <f t="shared" si="853"/>
        <v>7.40270777293425E-2</v>
      </c>
      <c r="EN212" s="268">
        <f t="shared" si="854"/>
        <v>3.1628494325229783</v>
      </c>
      <c r="EO212" s="269">
        <f t="shared" si="855"/>
        <v>55.486492082639465</v>
      </c>
      <c r="EP212" s="69">
        <f t="shared" si="856"/>
        <v>69.912980024125716</v>
      </c>
      <c r="EQ212" s="260">
        <v>0</v>
      </c>
      <c r="ER212" s="260">
        <v>0</v>
      </c>
      <c r="ES212" s="260">
        <v>0</v>
      </c>
      <c r="ET212" s="68">
        <f t="shared" si="857"/>
        <v>0</v>
      </c>
      <c r="EU212" s="68">
        <f t="shared" si="858"/>
        <v>0</v>
      </c>
      <c r="EV212" s="260">
        <v>0</v>
      </c>
      <c r="EW212" s="260">
        <v>0</v>
      </c>
      <c r="EX212" s="68">
        <f t="shared" si="859"/>
        <v>0</v>
      </c>
      <c r="EY212" s="68">
        <f t="shared" si="860"/>
        <v>0</v>
      </c>
      <c r="EZ212" s="260">
        <v>0</v>
      </c>
      <c r="FA212" s="69">
        <f t="shared" si="861"/>
        <v>0</v>
      </c>
      <c r="FB212" s="260">
        <v>0</v>
      </c>
      <c r="FC212" s="260">
        <v>0</v>
      </c>
      <c r="FD212" s="68">
        <f t="shared" si="862"/>
        <v>0</v>
      </c>
      <c r="FE212" s="68">
        <f t="shared" si="863"/>
        <v>0</v>
      </c>
      <c r="FF212" s="260">
        <v>0</v>
      </c>
      <c r="FG212" s="69">
        <f t="shared" si="864"/>
        <v>0</v>
      </c>
      <c r="FH212" s="260">
        <v>0</v>
      </c>
      <c r="FI212" s="260">
        <v>0</v>
      </c>
      <c r="FJ212" s="68">
        <f t="shared" si="865"/>
        <v>0</v>
      </c>
      <c r="FK212" s="68">
        <f t="shared" si="866"/>
        <v>0</v>
      </c>
      <c r="FL212" s="260">
        <v>0</v>
      </c>
      <c r="FM212" s="69">
        <f t="shared" si="867"/>
        <v>0</v>
      </c>
      <c r="FN212" s="260">
        <v>0</v>
      </c>
      <c r="FO212" s="260">
        <v>0</v>
      </c>
      <c r="FP212" s="68">
        <f t="shared" si="868"/>
        <v>0</v>
      </c>
      <c r="FQ212" s="68">
        <f t="shared" si="869"/>
        <v>0</v>
      </c>
      <c r="FR212" s="260">
        <v>0</v>
      </c>
      <c r="FS212" s="264">
        <f t="shared" si="870"/>
        <v>0</v>
      </c>
      <c r="FT212" s="270">
        <f t="shared" si="727"/>
        <v>201.11485191141273</v>
      </c>
      <c r="FU212" s="271">
        <f t="shared" si="728"/>
        <v>45.723755426752696</v>
      </c>
      <c r="FV212" s="272">
        <f t="shared" si="871"/>
        <v>30.012209006144161</v>
      </c>
      <c r="FW212" s="272">
        <f t="shared" si="729"/>
        <v>7.0535146401058189</v>
      </c>
      <c r="FX212" s="272">
        <f t="shared" si="730"/>
        <v>45.874500000000097</v>
      </c>
      <c r="FY212" s="272">
        <f t="shared" si="731"/>
        <v>0</v>
      </c>
      <c r="FZ212" s="272">
        <f t="shared" si="732"/>
        <v>0</v>
      </c>
      <c r="GA212" s="272">
        <f t="shared" si="733"/>
        <v>0</v>
      </c>
      <c r="GB212" s="272">
        <f t="shared" si="734"/>
        <v>0</v>
      </c>
      <c r="GC212" s="272">
        <f t="shared" si="735"/>
        <v>0</v>
      </c>
      <c r="GD212" s="272">
        <f t="shared" si="736"/>
        <v>0</v>
      </c>
      <c r="GE212" s="272">
        <f t="shared" si="737"/>
        <v>15.413460541489574</v>
      </c>
      <c r="GF212" s="273">
        <f t="shared" si="738"/>
        <v>5.9960155633201468</v>
      </c>
      <c r="GG212" s="273">
        <f t="shared" si="739"/>
        <v>1.0826414684342276</v>
      </c>
      <c r="GH212" s="272">
        <f t="shared" si="872"/>
        <v>15.537717653524313</v>
      </c>
      <c r="GI212" s="274">
        <f t="shared" si="873"/>
        <v>11.099770721927966</v>
      </c>
      <c r="GJ212" s="275">
        <f t="shared" si="740"/>
        <v>0.21294442044155071</v>
      </c>
      <c r="GK212" s="271">
        <f t="shared" si="874"/>
        <v>159.61515726801665</v>
      </c>
      <c r="GL212" s="276">
        <f t="shared" si="875"/>
        <v>201.11509815770097</v>
      </c>
      <c r="GM212" s="272">
        <f t="shared" si="876"/>
        <v>62.819541712000813</v>
      </c>
      <c r="GN212" s="272">
        <f t="shared" si="877"/>
        <v>8.3491005289815963</v>
      </c>
      <c r="GO212" s="277">
        <f t="shared" si="878"/>
        <v>0.39356877371312443</v>
      </c>
      <c r="GP212" s="278">
        <f t="shared" si="879"/>
        <v>5.2307692276130545E-2</v>
      </c>
      <c r="GQ212" s="279">
        <f t="shared" si="880"/>
        <v>1.0624136572244933</v>
      </c>
      <c r="GR212" s="280">
        <f t="shared" si="881"/>
        <v>159.61515726801665</v>
      </c>
      <c r="GS212" s="272">
        <f t="shared" si="882"/>
        <v>62.819541712000813</v>
      </c>
      <c r="GT212" s="272">
        <f t="shared" si="741"/>
        <v>8.3491005289815963</v>
      </c>
      <c r="GU212" s="73">
        <f t="shared" si="883"/>
        <v>0.39356877371312443</v>
      </c>
      <c r="GV212" s="74">
        <f t="shared" si="884"/>
        <v>5.2307692276130545E-2</v>
      </c>
      <c r="GW212" s="279">
        <f t="shared" si="885"/>
        <v>1.0624136572244933</v>
      </c>
      <c r="GX212" s="280">
        <f t="shared" si="886"/>
        <v>101.50473836199052</v>
      </c>
      <c r="GY212" s="272">
        <f t="shared" si="742"/>
        <v>58.778717782688119</v>
      </c>
      <c r="GZ212" s="272">
        <f t="shared" si="743"/>
        <v>3.0078078259442367</v>
      </c>
      <c r="HA212" s="73">
        <f t="shared" si="887"/>
        <v>0.57907363470135698</v>
      </c>
      <c r="HB212" s="74">
        <f t="shared" si="888"/>
        <v>2.9632191309312716E-2</v>
      </c>
      <c r="HC212" s="279">
        <f t="shared" si="889"/>
        <v>1.0845050155398159</v>
      </c>
      <c r="HD212" s="280">
        <f t="shared" si="890"/>
        <v>101.50473836199052</v>
      </c>
      <c r="HE212" s="272">
        <f t="shared" si="744"/>
        <v>58.778717782688119</v>
      </c>
      <c r="HF212" s="272">
        <f t="shared" si="745"/>
        <v>3.0078078259442367</v>
      </c>
      <c r="HG212" s="73">
        <f t="shared" si="891"/>
        <v>0.57907363470135698</v>
      </c>
      <c r="HH212" s="74">
        <f t="shared" si="892"/>
        <v>2.9632191309312716E-2</v>
      </c>
      <c r="HI212" s="281">
        <f t="shared" si="893"/>
        <v>1.0845050155398159</v>
      </c>
      <c r="HJ212" s="72">
        <f t="shared" si="746"/>
        <v>1.1574996795460855</v>
      </c>
      <c r="HK212" s="73">
        <f t="shared" si="894"/>
        <v>1.1574996795460855</v>
      </c>
      <c r="HL212" s="73">
        <f t="shared" si="747"/>
        <v>0.75145352526753828</v>
      </c>
      <c r="HM212" s="74">
        <f t="shared" si="895"/>
        <v>0.75145352526753828</v>
      </c>
      <c r="HN212" s="75"/>
      <c r="HO212" s="75"/>
      <c r="HP212" s="76">
        <f t="shared" si="896"/>
        <v>0</v>
      </c>
      <c r="HQ212" s="77">
        <f t="shared" si="897"/>
        <v>0</v>
      </c>
      <c r="HR212" s="77">
        <f t="shared" si="898"/>
        <v>0</v>
      </c>
      <c r="HS212" s="77">
        <f t="shared" si="899"/>
        <v>0</v>
      </c>
      <c r="HT212" s="282">
        <f t="shared" si="900"/>
        <v>0</v>
      </c>
      <c r="HU212" s="73"/>
      <c r="HV212" s="74"/>
      <c r="HW212" s="279"/>
      <c r="HX212" s="76">
        <f t="shared" si="901"/>
        <v>0</v>
      </c>
      <c r="HY212" s="77">
        <f t="shared" si="902"/>
        <v>0</v>
      </c>
      <c r="HZ212" s="77">
        <f t="shared" si="748"/>
        <v>0</v>
      </c>
      <c r="IA212" s="77">
        <f t="shared" si="903"/>
        <v>0</v>
      </c>
      <c r="IB212" s="282">
        <f t="shared" si="904"/>
        <v>0</v>
      </c>
      <c r="IC212" s="73"/>
      <c r="ID212" s="74"/>
      <c r="IE212" s="279"/>
      <c r="IF212" s="76">
        <f t="shared" si="749"/>
        <v>4.0408239293126904</v>
      </c>
      <c r="IG212" s="77">
        <f t="shared" si="905"/>
        <v>4.5984980397971347</v>
      </c>
      <c r="IH212" s="77">
        <f t="shared" si="750"/>
        <v>5.3412927030373591</v>
      </c>
      <c r="II212" s="77">
        <f t="shared" si="906"/>
        <v>6.1681248134675428</v>
      </c>
      <c r="IJ212" s="282">
        <f t="shared" si="907"/>
        <v>58.110418906026133</v>
      </c>
      <c r="IK212" s="73">
        <f t="shared" si="908"/>
        <v>6.953699535099464E-2</v>
      </c>
      <c r="IL212" s="74">
        <f t="shared" si="909"/>
        <v>9.1916265681634232E-2</v>
      </c>
      <c r="IM212" s="279">
        <f t="shared" si="910"/>
        <v>1.0238254386559078</v>
      </c>
      <c r="IN212" s="76">
        <f t="shared" si="751"/>
        <v>0</v>
      </c>
      <c r="IO212" s="77">
        <f t="shared" si="911"/>
        <v>0</v>
      </c>
      <c r="IP212" s="77">
        <f t="shared" si="752"/>
        <v>0</v>
      </c>
      <c r="IQ212" s="77">
        <f t="shared" si="912"/>
        <v>0</v>
      </c>
      <c r="IR212" s="282">
        <f t="shared" si="913"/>
        <v>0</v>
      </c>
      <c r="IS212" s="283"/>
      <c r="IT212" s="284"/>
      <c r="IU212" s="285"/>
      <c r="IV212" s="76">
        <f t="shared" si="753"/>
        <v>0</v>
      </c>
      <c r="IW212" s="77">
        <f t="shared" si="914"/>
        <v>0</v>
      </c>
      <c r="IX212" s="77">
        <f t="shared" si="915"/>
        <v>0</v>
      </c>
      <c r="IY212" s="77">
        <f t="shared" si="916"/>
        <v>0</v>
      </c>
      <c r="IZ212" s="282">
        <f t="shared" si="917"/>
        <v>0</v>
      </c>
      <c r="JA212" s="283"/>
      <c r="JB212" s="284"/>
      <c r="JC212" s="285"/>
      <c r="JD212" s="76">
        <f t="shared" si="754"/>
        <v>0</v>
      </c>
      <c r="JE212" s="77">
        <f t="shared" si="918"/>
        <v>0</v>
      </c>
      <c r="JF212" s="77">
        <f t="shared" si="755"/>
        <v>0</v>
      </c>
      <c r="JG212" s="77">
        <f t="shared" si="919"/>
        <v>0</v>
      </c>
      <c r="JH212" s="282">
        <f t="shared" si="920"/>
        <v>0</v>
      </c>
      <c r="JI212" s="283"/>
      <c r="JJ212" s="284"/>
      <c r="JK212" s="285"/>
      <c r="JL212" s="76">
        <f t="shared" si="756"/>
        <v>32.550390166147487</v>
      </c>
      <c r="JM212" s="77">
        <f t="shared" si="921"/>
        <v>37.042669512977504</v>
      </c>
      <c r="JN212" s="77">
        <f t="shared" si="757"/>
        <v>2.1802738849384378</v>
      </c>
      <c r="JO212" s="77">
        <f t="shared" si="922"/>
        <v>2.5177802823269082</v>
      </c>
      <c r="JP212" s="282">
        <f t="shared" si="923"/>
        <v>38.758757676602571</v>
      </c>
      <c r="JQ212" s="73">
        <f t="shared" si="758"/>
        <v>0.83982026559631251</v>
      </c>
      <c r="JR212" s="74">
        <f t="shared" si="759"/>
        <v>5.6252419211428949E-2</v>
      </c>
      <c r="JS212" s="279">
        <f t="shared" si="924"/>
        <v>1.1246114693488762</v>
      </c>
      <c r="JT212" s="76">
        <f t="shared" si="760"/>
        <v>0</v>
      </c>
      <c r="JU212" s="77">
        <f t="shared" si="925"/>
        <v>0</v>
      </c>
      <c r="JV212" s="77">
        <f t="shared" si="761"/>
        <v>0</v>
      </c>
      <c r="JW212" s="77">
        <f t="shared" si="926"/>
        <v>0</v>
      </c>
      <c r="JX212" s="282">
        <f t="shared" si="927"/>
        <v>0</v>
      </c>
      <c r="JY212" s="73"/>
      <c r="JZ212" s="74"/>
      <c r="KA212" s="279"/>
      <c r="KB212" s="76">
        <f t="shared" si="762"/>
        <v>0</v>
      </c>
      <c r="KC212" s="77">
        <f t="shared" si="928"/>
        <v>0</v>
      </c>
      <c r="KD212" s="77">
        <f t="shared" si="763"/>
        <v>0</v>
      </c>
      <c r="KE212" s="77">
        <f t="shared" si="929"/>
        <v>0</v>
      </c>
      <c r="KF212" s="282">
        <f t="shared" si="930"/>
        <v>0</v>
      </c>
      <c r="KG212" s="73"/>
      <c r="KH212" s="74"/>
      <c r="KI212" s="279"/>
      <c r="KJ212" s="76">
        <f t="shared" si="764"/>
        <v>5.5224958269902995</v>
      </c>
      <c r="KK212" s="77">
        <f t="shared" si="931"/>
        <v>6.2846554760732305</v>
      </c>
      <c r="KL212" s="77">
        <f t="shared" si="765"/>
        <v>0.18037124404396887</v>
      </c>
      <c r="KM212" s="77">
        <f t="shared" si="932"/>
        <v>0.20829271262197527</v>
      </c>
      <c r="KN212" s="282">
        <f t="shared" si="933"/>
        <v>7.2592931691863871</v>
      </c>
      <c r="KO212" s="73">
        <f t="shared" si="766"/>
        <v>0.76074842250919239</v>
      </c>
      <c r="KP212" s="74">
        <f t="shared" si="767"/>
        <v>2.4846943061838715E-2</v>
      </c>
      <c r="KQ212" s="279">
        <f t="shared" si="768"/>
        <v>1.1088371965764663</v>
      </c>
      <c r="KR212" s="76">
        <f t="shared" si="769"/>
        <v>0</v>
      </c>
      <c r="KS212" s="77">
        <f t="shared" si="934"/>
        <v>0</v>
      </c>
      <c r="KT212" s="77">
        <f t="shared" si="770"/>
        <v>0</v>
      </c>
      <c r="KU212" s="77">
        <f t="shared" si="935"/>
        <v>0</v>
      </c>
      <c r="KV212" s="282">
        <f t="shared" si="936"/>
        <v>0</v>
      </c>
      <c r="KW212" s="73"/>
      <c r="KX212" s="74"/>
      <c r="KY212" s="279"/>
      <c r="KZ212" s="76">
        <f t="shared" si="771"/>
        <v>20.705831789550334</v>
      </c>
      <c r="LA212" s="77">
        <f t="shared" si="937"/>
        <v>23.563443634826175</v>
      </c>
      <c r="LB212" s="77">
        <f t="shared" si="772"/>
        <v>0.64716269696183193</v>
      </c>
      <c r="LC212" s="77">
        <f t="shared" si="938"/>
        <v>0.74734348245152349</v>
      </c>
      <c r="LD212" s="286">
        <f t="shared" si="939"/>
        <v>55.486492082639458</v>
      </c>
      <c r="LE212" s="73">
        <f t="shared" si="773"/>
        <v>0.37316887430389112</v>
      </c>
      <c r="LF212" s="74">
        <f t="shared" si="774"/>
        <v>1.1663427848312568E-2</v>
      </c>
      <c r="LG212" s="279">
        <f t="shared" si="775"/>
        <v>1.0533065349735988</v>
      </c>
      <c r="LH212" s="76">
        <f t="shared" si="776"/>
        <v>0</v>
      </c>
      <c r="LI212" s="77">
        <f t="shared" si="940"/>
        <v>0</v>
      </c>
      <c r="LJ212" s="77">
        <f t="shared" si="777"/>
        <v>0</v>
      </c>
      <c r="LK212" s="77">
        <f t="shared" si="941"/>
        <v>0</v>
      </c>
      <c r="LL212" s="282">
        <f t="shared" si="942"/>
        <v>0</v>
      </c>
      <c r="LM212" s="73"/>
      <c r="LN212" s="74"/>
      <c r="LO212" s="279"/>
      <c r="LP212" s="76">
        <f t="shared" si="778"/>
        <v>0</v>
      </c>
      <c r="LQ212" s="77">
        <f t="shared" si="943"/>
        <v>0</v>
      </c>
      <c r="LR212" s="77">
        <f t="shared" si="779"/>
        <v>0</v>
      </c>
      <c r="LS212" s="77">
        <f t="shared" si="944"/>
        <v>0</v>
      </c>
      <c r="LT212" s="282">
        <f t="shared" si="945"/>
        <v>0</v>
      </c>
      <c r="LU212" s="73"/>
      <c r="LV212" s="74"/>
      <c r="LW212" s="279"/>
      <c r="LX212" s="76">
        <f t="shared" si="780"/>
        <v>0</v>
      </c>
      <c r="LY212" s="77">
        <f t="shared" si="946"/>
        <v>0</v>
      </c>
      <c r="LZ212" s="77">
        <f t="shared" si="781"/>
        <v>0</v>
      </c>
      <c r="MA212" s="77">
        <f t="shared" si="947"/>
        <v>0</v>
      </c>
      <c r="MB212" s="286">
        <f t="shared" si="948"/>
        <v>0</v>
      </c>
      <c r="MC212" s="73"/>
      <c r="MD212" s="74"/>
      <c r="ME212" s="279"/>
      <c r="MF212" s="76">
        <f t="shared" si="782"/>
        <v>0</v>
      </c>
      <c r="MG212" s="77">
        <f t="shared" si="949"/>
        <v>0</v>
      </c>
      <c r="MH212" s="77">
        <f t="shared" si="783"/>
        <v>0</v>
      </c>
      <c r="MI212" s="77">
        <f t="shared" si="950"/>
        <v>0</v>
      </c>
      <c r="MJ212" s="286">
        <f t="shared" si="951"/>
        <v>0</v>
      </c>
      <c r="MK212" s="73"/>
      <c r="ML212" s="74"/>
      <c r="MM212" s="279"/>
      <c r="MN212" s="287">
        <f t="shared" si="952"/>
        <v>1.0624202602160076</v>
      </c>
      <c r="MO212" s="288">
        <f t="shared" si="952"/>
        <v>0</v>
      </c>
      <c r="MP212" s="288">
        <f t="shared" si="952"/>
        <v>1.0845110470982933</v>
      </c>
      <c r="MQ212" s="289">
        <f t="shared" si="952"/>
        <v>0</v>
      </c>
      <c r="MR212" s="290">
        <f t="shared" si="953"/>
        <v>1.1575068735053402</v>
      </c>
      <c r="MS212" s="291"/>
      <c r="MT212" s="291">
        <f t="shared" si="784"/>
        <v>0.75145770453440719</v>
      </c>
      <c r="MU212" s="292"/>
      <c r="MV212" s="359">
        <f t="shared" si="785"/>
        <v>0</v>
      </c>
      <c r="MW212" s="360">
        <f t="shared" si="786"/>
        <v>0</v>
      </c>
      <c r="MX212" s="360">
        <f t="shared" si="787"/>
        <v>0.40604916897093302</v>
      </c>
      <c r="MY212" s="360">
        <f t="shared" si="788"/>
        <v>0</v>
      </c>
      <c r="MZ212" s="360">
        <f t="shared" si="789"/>
        <v>0</v>
      </c>
      <c r="NA212" s="360">
        <f t="shared" si="790"/>
        <v>0</v>
      </c>
      <c r="NB212" s="360">
        <f t="shared" si="791"/>
        <v>0.29757219478971264</v>
      </c>
      <c r="NC212" s="360">
        <f t="shared" si="792"/>
        <v>0</v>
      </c>
      <c r="ND212" s="360">
        <f t="shared" si="793"/>
        <v>0</v>
      </c>
      <c r="NE212" s="360">
        <f t="shared" si="794"/>
        <v>5.4998324950192724E-2</v>
      </c>
      <c r="NF212" s="360">
        <f t="shared" si="795"/>
        <v>0</v>
      </c>
      <c r="NG212" s="360">
        <f t="shared" si="796"/>
        <v>0.39888718479450186</v>
      </c>
      <c r="NH212" s="360">
        <f t="shared" si="797"/>
        <v>0</v>
      </c>
      <c r="NI212" s="360">
        <f t="shared" si="798"/>
        <v>0</v>
      </c>
      <c r="NJ212" s="360">
        <f t="shared" si="799"/>
        <v>0</v>
      </c>
      <c r="NK212" s="361">
        <f t="shared" si="800"/>
        <v>0</v>
      </c>
      <c r="NL212" s="145">
        <f t="shared" si="954"/>
        <v>1.1575068735053402</v>
      </c>
      <c r="NM212" s="40"/>
      <c r="NN212" s="56">
        <f t="shared" si="955"/>
        <v>0.75145770453440719</v>
      </c>
      <c r="NO212" s="59"/>
      <c r="NP212" s="55">
        <f t="shared" si="801"/>
        <v>1.0624202602160076</v>
      </c>
      <c r="NQ212" s="40"/>
      <c r="NR212" s="56">
        <f t="shared" si="802"/>
        <v>1.0845110470982933</v>
      </c>
      <c r="NS212" s="60"/>
      <c r="NT212" s="25"/>
      <c r="NU212" s="86">
        <f t="shared" si="956"/>
        <v>0</v>
      </c>
      <c r="NV212" s="86">
        <f t="shared" si="956"/>
        <v>0</v>
      </c>
      <c r="NW212" s="86">
        <f t="shared" si="956"/>
        <v>0</v>
      </c>
      <c r="NX212" s="86">
        <f t="shared" si="956"/>
        <v>0</v>
      </c>
      <c r="NY212" s="87">
        <f t="shared" si="957"/>
        <v>0</v>
      </c>
      <c r="NZ212" s="87">
        <f t="shared" si="957"/>
        <v>0</v>
      </c>
      <c r="OA212" s="87">
        <f t="shared" si="957"/>
        <v>0</v>
      </c>
      <c r="OB212" s="87">
        <f t="shared" si="957"/>
        <v>0</v>
      </c>
      <c r="OC212" s="26"/>
    </row>
    <row r="213" spans="1:393" thickBot="1" x14ac:dyDescent="0.35">
      <c r="A213" s="136" t="s">
        <v>524</v>
      </c>
      <c r="B213" s="137" t="s">
        <v>525</v>
      </c>
      <c r="C213" s="133" t="s">
        <v>118</v>
      </c>
      <c r="D213" s="64">
        <f>VLOOKUP(B213,[1]УсіТ_1!$A$10:$G$556,6,FALSE)</f>
        <v>136.30000000000001</v>
      </c>
      <c r="E213" s="64">
        <f>VLOOKUP(B213,[1]УсіТ_1!$A$10:$G$556,7,FALSE)</f>
        <v>74.400000000000006</v>
      </c>
      <c r="F213" s="38"/>
      <c r="G213" s="38"/>
      <c r="H213" s="39"/>
      <c r="I213" s="256">
        <v>1.0731999999999999</v>
      </c>
      <c r="J213" s="62">
        <v>1.0731999999999999</v>
      </c>
      <c r="K213" s="257">
        <f t="shared" si="803"/>
        <v>0.5956999999999999</v>
      </c>
      <c r="L213" s="258">
        <f t="shared" si="804"/>
        <v>0.5956999999999999</v>
      </c>
      <c r="M213" s="63">
        <v>0</v>
      </c>
      <c r="N213" s="63">
        <v>0</v>
      </c>
      <c r="O213" s="63">
        <v>0.47749999999999998</v>
      </c>
      <c r="P213" s="63">
        <v>0</v>
      </c>
      <c r="Q213" s="63">
        <v>0</v>
      </c>
      <c r="R213" s="63">
        <v>0</v>
      </c>
      <c r="S213" s="63">
        <v>0.26690000000000003</v>
      </c>
      <c r="T213" s="63">
        <v>0</v>
      </c>
      <c r="U213" s="63">
        <v>0</v>
      </c>
      <c r="V213" s="63">
        <v>8.7999999999999995E-2</v>
      </c>
      <c r="W213" s="63">
        <v>0</v>
      </c>
      <c r="X213" s="63">
        <v>0.24079999999999999</v>
      </c>
      <c r="Y213" s="63">
        <v>0</v>
      </c>
      <c r="Z213" s="63">
        <v>0</v>
      </c>
      <c r="AA213" s="63">
        <v>0</v>
      </c>
      <c r="AB213" s="259">
        <v>0</v>
      </c>
      <c r="AC213" s="144">
        <v>0</v>
      </c>
      <c r="AD213" s="70">
        <v>0</v>
      </c>
      <c r="AE213" s="70">
        <v>0</v>
      </c>
      <c r="AF213" s="68">
        <f t="shared" si="805"/>
        <v>0</v>
      </c>
      <c r="AG213" s="68">
        <f t="shared" si="806"/>
        <v>0</v>
      </c>
      <c r="AH213" s="71">
        <v>0</v>
      </c>
      <c r="AI213" s="71">
        <v>0</v>
      </c>
      <c r="AJ213" s="68">
        <f t="shared" si="807"/>
        <v>0</v>
      </c>
      <c r="AK213" s="68">
        <f t="shared" si="808"/>
        <v>0</v>
      </c>
      <c r="AL213" s="71">
        <v>0</v>
      </c>
      <c r="AM213" s="69">
        <f t="shared" si="809"/>
        <v>0</v>
      </c>
      <c r="AN213" s="260">
        <v>0</v>
      </c>
      <c r="AO213" s="71">
        <v>0</v>
      </c>
      <c r="AP213" s="71">
        <v>0</v>
      </c>
      <c r="AQ213" s="68">
        <f t="shared" si="810"/>
        <v>0</v>
      </c>
      <c r="AR213" s="68">
        <f t="shared" si="811"/>
        <v>0</v>
      </c>
      <c r="AS213" s="71">
        <v>0</v>
      </c>
      <c r="AT213" s="261">
        <f t="shared" si="723"/>
        <v>0</v>
      </c>
      <c r="AU213" s="71">
        <v>0</v>
      </c>
      <c r="AV213" s="68">
        <f t="shared" si="812"/>
        <v>0</v>
      </c>
      <c r="AW213" s="68">
        <f t="shared" si="813"/>
        <v>0</v>
      </c>
      <c r="AX213" s="71">
        <v>0</v>
      </c>
      <c r="AY213" s="69">
        <f t="shared" si="814"/>
        <v>0</v>
      </c>
      <c r="AZ213" s="260">
        <v>8</v>
      </c>
      <c r="BA213" s="260">
        <v>40.777333333333402</v>
      </c>
      <c r="BB213" s="260">
        <v>4.2524933333333497</v>
      </c>
      <c r="BC213" s="262">
        <f t="shared" si="815"/>
        <v>3.4019946666666798</v>
      </c>
      <c r="BD213" s="262">
        <f t="shared" si="724"/>
        <v>0.85049866666666984</v>
      </c>
      <c r="BE213" s="260">
        <v>1.5961413333333301</v>
      </c>
      <c r="BF213" s="262">
        <f t="shared" si="816"/>
        <v>1.2769130666666642</v>
      </c>
      <c r="BG213" s="262">
        <f t="shared" si="725"/>
        <v>0.31922826666666593</v>
      </c>
      <c r="BH213" s="260">
        <v>5.0279462021063619</v>
      </c>
      <c r="BI213" s="263">
        <f t="shared" si="817"/>
        <v>2.9441340104281886</v>
      </c>
      <c r="BJ213" s="68">
        <f t="shared" si="818"/>
        <v>6.8908002699867688E-2</v>
      </c>
      <c r="BK213" s="260">
        <v>2.5824767768512706</v>
      </c>
      <c r="BL213" s="69">
        <f t="shared" si="819"/>
        <v>65.083669174749261</v>
      </c>
      <c r="BM213" s="260">
        <v>0</v>
      </c>
      <c r="BN213" s="260">
        <v>0</v>
      </c>
      <c r="BO213" s="260">
        <v>0</v>
      </c>
      <c r="BP213" s="68">
        <f t="shared" si="820"/>
        <v>0</v>
      </c>
      <c r="BQ213" s="68">
        <f t="shared" si="821"/>
        <v>0</v>
      </c>
      <c r="BR213" s="260">
        <v>0</v>
      </c>
      <c r="BS213" s="260">
        <v>0</v>
      </c>
      <c r="BT213" s="68">
        <f t="shared" si="822"/>
        <v>0</v>
      </c>
      <c r="BU213" s="68">
        <f t="shared" si="823"/>
        <v>0</v>
      </c>
      <c r="BV213" s="260">
        <v>0</v>
      </c>
      <c r="BW213" s="69">
        <f t="shared" si="824"/>
        <v>0</v>
      </c>
      <c r="BX213" s="260">
        <v>0</v>
      </c>
      <c r="BY213" s="260">
        <v>0</v>
      </c>
      <c r="BZ213" s="263">
        <f t="shared" si="825"/>
        <v>0</v>
      </c>
      <c r="CA213" s="263">
        <f t="shared" si="826"/>
        <v>0</v>
      </c>
      <c r="CB213" s="260">
        <v>0</v>
      </c>
      <c r="CC213" s="264">
        <f t="shared" si="827"/>
        <v>0</v>
      </c>
      <c r="CD213" s="260">
        <v>0</v>
      </c>
      <c r="CE213" s="260">
        <v>0</v>
      </c>
      <c r="CF213" s="263">
        <f t="shared" si="828"/>
        <v>0</v>
      </c>
      <c r="CG213" s="263">
        <f t="shared" si="829"/>
        <v>0</v>
      </c>
      <c r="CH213" s="260">
        <v>0</v>
      </c>
      <c r="CI213" s="69">
        <f t="shared" si="830"/>
        <v>0</v>
      </c>
      <c r="CJ213" s="260">
        <v>17.045311052361367</v>
      </c>
      <c r="CK213" s="260">
        <v>3.7499691142916323</v>
      </c>
      <c r="CL213" s="260">
        <v>1.6215079728013779</v>
      </c>
      <c r="CM213" s="260">
        <v>1.321462789200553</v>
      </c>
      <c r="CN213" s="260">
        <v>3.6435488069345885</v>
      </c>
      <c r="CO213" s="265">
        <f t="shared" si="831"/>
        <v>0.2559228681990855</v>
      </c>
      <c r="CP213" s="266">
        <f t="shared" si="832"/>
        <v>1.1617892596767767</v>
      </c>
      <c r="CQ213" s="260">
        <v>2.8105006040455729</v>
      </c>
      <c r="CR213" s="265">
        <f t="shared" si="833"/>
        <v>3.8517910778444575E-2</v>
      </c>
      <c r="CS213" s="265">
        <f t="shared" si="834"/>
        <v>1.6456998707013015</v>
      </c>
      <c r="CT213" s="260">
        <v>1.4435418883223246</v>
      </c>
      <c r="CU213" s="267">
        <f t="shared" si="726"/>
        <v>36.377255326508241</v>
      </c>
      <c r="CV213" s="260">
        <v>0</v>
      </c>
      <c r="CW213" s="260">
        <v>0</v>
      </c>
      <c r="CX213" s="68">
        <f t="shared" si="835"/>
        <v>0</v>
      </c>
      <c r="CY213" s="68">
        <f t="shared" si="836"/>
        <v>0</v>
      </c>
      <c r="CZ213" s="260">
        <v>0</v>
      </c>
      <c r="DA213" s="69">
        <f t="shared" si="837"/>
        <v>0</v>
      </c>
      <c r="DB213" s="260">
        <v>0</v>
      </c>
      <c r="DC213" s="260">
        <v>0</v>
      </c>
      <c r="DD213" s="68">
        <f t="shared" si="838"/>
        <v>0</v>
      </c>
      <c r="DE213" s="68">
        <f t="shared" si="839"/>
        <v>0</v>
      </c>
      <c r="DF213" s="260">
        <v>0</v>
      </c>
      <c r="DG213" s="69">
        <f t="shared" si="840"/>
        <v>0</v>
      </c>
      <c r="DH213" s="260">
        <v>4.3733915912755199</v>
      </c>
      <c r="DI213" s="260">
        <v>0.96214615008061444</v>
      </c>
      <c r="DJ213" s="260">
        <v>6.7973417233333305E-2</v>
      </c>
      <c r="DK213" s="260">
        <v>3.1838290784485785</v>
      </c>
      <c r="DL213" s="68">
        <f t="shared" si="841"/>
        <v>0.22363215447022813</v>
      </c>
      <c r="DM213" s="68">
        <f t="shared" si="842"/>
        <v>1.0152021076122706</v>
      </c>
      <c r="DN213" s="260">
        <v>0.92649090630616604</v>
      </c>
      <c r="DO213" s="68">
        <f t="shared" si="843"/>
        <v>1.2697557870926005E-2</v>
      </c>
      <c r="DP213" s="68">
        <f t="shared" si="844"/>
        <v>0.54251045615120075</v>
      </c>
      <c r="DQ213" s="260">
        <v>0.47586840240400902</v>
      </c>
      <c r="DR213" s="264">
        <f t="shared" si="845"/>
        <v>11.987639454897863</v>
      </c>
      <c r="DS213" s="260">
        <v>0</v>
      </c>
      <c r="DT213" s="260">
        <v>0</v>
      </c>
      <c r="DU213" s="260">
        <v>0</v>
      </c>
      <c r="DV213" s="68">
        <f t="shared" si="846"/>
        <v>0</v>
      </c>
      <c r="DW213" s="68">
        <f t="shared" si="847"/>
        <v>0</v>
      </c>
      <c r="DX213" s="260">
        <v>0</v>
      </c>
      <c r="DY213" s="260">
        <v>0</v>
      </c>
      <c r="DZ213" s="260">
        <v>0</v>
      </c>
      <c r="EA213" s="260">
        <v>0</v>
      </c>
      <c r="EB213" s="68">
        <f t="shared" si="848"/>
        <v>0</v>
      </c>
      <c r="EC213" s="68">
        <f t="shared" si="849"/>
        <v>0</v>
      </c>
      <c r="ED213" s="267">
        <v>0</v>
      </c>
      <c r="EE213" s="69">
        <f t="shared" si="850"/>
        <v>0</v>
      </c>
      <c r="EF213" s="260">
        <v>5.3199766666666699</v>
      </c>
      <c r="EG213" s="260">
        <v>1.1703948666666699</v>
      </c>
      <c r="EH213" s="260">
        <v>13.152251417174968</v>
      </c>
      <c r="EI213" s="260">
        <v>3.8732928604757269</v>
      </c>
      <c r="EJ213" s="268">
        <f t="shared" si="851"/>
        <v>0.27206009051981506</v>
      </c>
      <c r="EK213" s="266">
        <f t="shared" si="852"/>
        <v>1.2350459080770111</v>
      </c>
      <c r="EL213" s="260">
        <v>2.5360951847856379</v>
      </c>
      <c r="EM213" s="268">
        <f t="shared" si="853"/>
        <v>3.4757184507487167E-2</v>
      </c>
      <c r="EN213" s="268">
        <f t="shared" si="854"/>
        <v>1.4850206798319694</v>
      </c>
      <c r="EO213" s="269">
        <f t="shared" si="855"/>
        <v>26.05201099576967</v>
      </c>
      <c r="EP213" s="69">
        <f t="shared" si="856"/>
        <v>32.825533854669786</v>
      </c>
      <c r="EQ213" s="260">
        <v>0</v>
      </c>
      <c r="ER213" s="260">
        <v>0</v>
      </c>
      <c r="ES213" s="260">
        <v>0</v>
      </c>
      <c r="ET213" s="68">
        <f t="shared" si="857"/>
        <v>0</v>
      </c>
      <c r="EU213" s="68">
        <f t="shared" si="858"/>
        <v>0</v>
      </c>
      <c r="EV213" s="260">
        <v>0</v>
      </c>
      <c r="EW213" s="260">
        <v>0</v>
      </c>
      <c r="EX213" s="68">
        <f t="shared" si="859"/>
        <v>0</v>
      </c>
      <c r="EY213" s="68">
        <f t="shared" si="860"/>
        <v>0</v>
      </c>
      <c r="EZ213" s="260">
        <v>0</v>
      </c>
      <c r="FA213" s="69">
        <f t="shared" si="861"/>
        <v>0</v>
      </c>
      <c r="FB213" s="260">
        <v>0</v>
      </c>
      <c r="FC213" s="260">
        <v>0</v>
      </c>
      <c r="FD213" s="68">
        <f t="shared" si="862"/>
        <v>0</v>
      </c>
      <c r="FE213" s="68">
        <f t="shared" si="863"/>
        <v>0</v>
      </c>
      <c r="FF213" s="260">
        <v>0</v>
      </c>
      <c r="FG213" s="69">
        <f t="shared" si="864"/>
        <v>0</v>
      </c>
      <c r="FH213" s="260">
        <v>0</v>
      </c>
      <c r="FI213" s="260">
        <v>0</v>
      </c>
      <c r="FJ213" s="68">
        <f t="shared" si="865"/>
        <v>0</v>
      </c>
      <c r="FK213" s="68">
        <f t="shared" si="866"/>
        <v>0</v>
      </c>
      <c r="FL213" s="260">
        <v>0</v>
      </c>
      <c r="FM213" s="69">
        <f t="shared" si="867"/>
        <v>0</v>
      </c>
      <c r="FN213" s="260">
        <v>0</v>
      </c>
      <c r="FO213" s="260">
        <v>0</v>
      </c>
      <c r="FP213" s="68">
        <f t="shared" si="868"/>
        <v>0</v>
      </c>
      <c r="FQ213" s="68">
        <f t="shared" si="869"/>
        <v>0</v>
      </c>
      <c r="FR213" s="260">
        <v>0</v>
      </c>
      <c r="FS213" s="264">
        <f t="shared" si="870"/>
        <v>0</v>
      </c>
      <c r="FT213" s="270">
        <f t="shared" si="727"/>
        <v>146.27409781082514</v>
      </c>
      <c r="FU213" s="271">
        <f t="shared" si="728"/>
        <v>32.621189441342473</v>
      </c>
      <c r="FV213" s="272">
        <f t="shared" si="871"/>
        <v>14.689996951342462</v>
      </c>
      <c r="FW213" s="272">
        <f t="shared" si="729"/>
        <v>6.0003705225338972</v>
      </c>
      <c r="FX213" s="272">
        <f t="shared" si="730"/>
        <v>40.777333333333402</v>
      </c>
      <c r="FY213" s="272">
        <f t="shared" si="731"/>
        <v>0</v>
      </c>
      <c r="FZ213" s="272">
        <f t="shared" si="732"/>
        <v>0</v>
      </c>
      <c r="GA213" s="272">
        <f t="shared" si="733"/>
        <v>0</v>
      </c>
      <c r="GB213" s="272">
        <f t="shared" si="734"/>
        <v>0</v>
      </c>
      <c r="GC213" s="272">
        <f t="shared" si="735"/>
        <v>0</v>
      </c>
      <c r="GD213" s="272">
        <f t="shared" si="736"/>
        <v>0</v>
      </c>
      <c r="GE213" s="272">
        <f t="shared" si="737"/>
        <v>10.700670745858893</v>
      </c>
      <c r="GF213" s="273">
        <f t="shared" si="738"/>
        <v>4.1626854759465912</v>
      </c>
      <c r="GG213" s="273">
        <f t="shared" si="739"/>
        <v>0.75161511318912866</v>
      </c>
      <c r="GH213" s="272">
        <f t="shared" si="872"/>
        <v>11.30103289724374</v>
      </c>
      <c r="GI213" s="274">
        <f t="shared" si="873"/>
        <v>8.0731853208774442</v>
      </c>
      <c r="GJ213" s="275">
        <f t="shared" si="740"/>
        <v>0.15488065585672545</v>
      </c>
      <c r="GK213" s="271">
        <f t="shared" si="874"/>
        <v>116.09059389165486</v>
      </c>
      <c r="GL213" s="276">
        <f t="shared" si="875"/>
        <v>146.27414830348513</v>
      </c>
      <c r="GM213" s="272">
        <f t="shared" si="876"/>
        <v>44.857060238166504</v>
      </c>
      <c r="GN213" s="272">
        <f t="shared" si="877"/>
        <v>6.9068662915797514</v>
      </c>
      <c r="GO213" s="277">
        <f t="shared" si="878"/>
        <v>0.38639702610213833</v>
      </c>
      <c r="GP213" s="278">
        <f t="shared" si="879"/>
        <v>5.9495485896349176E-2</v>
      </c>
      <c r="GQ213" s="279">
        <f t="shared" si="880"/>
        <v>1.0625365547891108</v>
      </c>
      <c r="GR213" s="280">
        <f t="shared" si="881"/>
        <v>116.09059389165486</v>
      </c>
      <c r="GS213" s="272">
        <f t="shared" si="882"/>
        <v>44.857060238166504</v>
      </c>
      <c r="GT213" s="272">
        <f t="shared" si="741"/>
        <v>6.9068662915797514</v>
      </c>
      <c r="GU213" s="73">
        <f t="shared" si="883"/>
        <v>0.38639702610213833</v>
      </c>
      <c r="GV213" s="74">
        <f t="shared" si="884"/>
        <v>5.9495485896349176E-2</v>
      </c>
      <c r="GW213" s="279">
        <f t="shared" si="885"/>
        <v>1.0625365547891108</v>
      </c>
      <c r="GX213" s="280">
        <f t="shared" si="886"/>
        <v>64.436888197409417</v>
      </c>
      <c r="GY213" s="272">
        <f t="shared" si="742"/>
        <v>41.265216745444114</v>
      </c>
      <c r="GZ213" s="272">
        <f t="shared" si="743"/>
        <v>2.1590505555465396</v>
      </c>
      <c r="HA213" s="73">
        <f t="shared" si="887"/>
        <v>0.64039741675643358</v>
      </c>
      <c r="HB213" s="74">
        <f t="shared" si="888"/>
        <v>3.3506437320996216E-2</v>
      </c>
      <c r="HC213" s="279">
        <f t="shared" si="889"/>
        <v>1.0935680439838456</v>
      </c>
      <c r="HD213" s="280">
        <f t="shared" si="890"/>
        <v>64.436888197409417</v>
      </c>
      <c r="HE213" s="272">
        <f t="shared" si="744"/>
        <v>41.265216745444114</v>
      </c>
      <c r="HF213" s="272">
        <f t="shared" si="745"/>
        <v>2.1590505555465396</v>
      </c>
      <c r="HG213" s="73">
        <f t="shared" si="891"/>
        <v>0.64039741675643358</v>
      </c>
      <c r="HH213" s="74">
        <f t="shared" si="892"/>
        <v>3.3506437320996216E-2</v>
      </c>
      <c r="HI213" s="281">
        <f t="shared" si="893"/>
        <v>1.0935680439838456</v>
      </c>
      <c r="HJ213" s="72">
        <f t="shared" si="746"/>
        <v>1.1403142305996736</v>
      </c>
      <c r="HK213" s="73">
        <f t="shared" si="894"/>
        <v>1.1403142305996736</v>
      </c>
      <c r="HL213" s="73">
        <f t="shared" si="747"/>
        <v>0.65143848380117664</v>
      </c>
      <c r="HM213" s="74">
        <f t="shared" si="895"/>
        <v>0.65143848380117664</v>
      </c>
      <c r="HN213" s="75"/>
      <c r="HO213" s="75"/>
      <c r="HP213" s="76">
        <f t="shared" si="896"/>
        <v>0</v>
      </c>
      <c r="HQ213" s="77">
        <f t="shared" si="897"/>
        <v>0</v>
      </c>
      <c r="HR213" s="77">
        <f t="shared" si="898"/>
        <v>0</v>
      </c>
      <c r="HS213" s="77">
        <f t="shared" si="899"/>
        <v>0</v>
      </c>
      <c r="HT213" s="282">
        <f t="shared" si="900"/>
        <v>0</v>
      </c>
      <c r="HU213" s="73"/>
      <c r="HV213" s="74"/>
      <c r="HW213" s="279"/>
      <c r="HX213" s="76">
        <f t="shared" si="901"/>
        <v>0</v>
      </c>
      <c r="HY213" s="77">
        <f t="shared" si="902"/>
        <v>0</v>
      </c>
      <c r="HZ213" s="77">
        <f t="shared" si="748"/>
        <v>0</v>
      </c>
      <c r="IA213" s="77">
        <f t="shared" si="903"/>
        <v>0</v>
      </c>
      <c r="IB213" s="282">
        <f t="shared" si="904"/>
        <v>0</v>
      </c>
      <c r="IC213" s="73"/>
      <c r="ID213" s="74"/>
      <c r="IE213" s="279"/>
      <c r="IF213" s="76">
        <f t="shared" si="749"/>
        <v>3.5918434927223899</v>
      </c>
      <c r="IG213" s="77">
        <f t="shared" si="905"/>
        <v>4.0875538131530069</v>
      </c>
      <c r="IH213" s="77">
        <f t="shared" si="750"/>
        <v>4.7478157360332114</v>
      </c>
      <c r="II213" s="77">
        <f t="shared" si="906"/>
        <v>5.4827776119711524</v>
      </c>
      <c r="IJ213" s="282">
        <f t="shared" si="907"/>
        <v>51.653705694245446</v>
      </c>
      <c r="IK213" s="73">
        <f t="shared" si="908"/>
        <v>6.9536995350994626E-2</v>
      </c>
      <c r="IL213" s="74">
        <f t="shared" si="909"/>
        <v>9.1916265681634315E-2</v>
      </c>
      <c r="IM213" s="279">
        <f t="shared" si="910"/>
        <v>1.0238254386559078</v>
      </c>
      <c r="IN213" s="76">
        <f t="shared" si="751"/>
        <v>0</v>
      </c>
      <c r="IO213" s="77">
        <f t="shared" si="911"/>
        <v>0</v>
      </c>
      <c r="IP213" s="77">
        <f t="shared" si="752"/>
        <v>0</v>
      </c>
      <c r="IQ213" s="77">
        <f t="shared" si="912"/>
        <v>0</v>
      </c>
      <c r="IR213" s="282">
        <f t="shared" si="913"/>
        <v>0</v>
      </c>
      <c r="IS213" s="283"/>
      <c r="IT213" s="284"/>
      <c r="IU213" s="285"/>
      <c r="IV213" s="76">
        <f t="shared" si="753"/>
        <v>0</v>
      </c>
      <c r="IW213" s="77">
        <f t="shared" si="914"/>
        <v>0</v>
      </c>
      <c r="IX213" s="77">
        <f t="shared" si="915"/>
        <v>0</v>
      </c>
      <c r="IY213" s="77">
        <f t="shared" si="916"/>
        <v>0</v>
      </c>
      <c r="IZ213" s="282">
        <f t="shared" si="917"/>
        <v>0</v>
      </c>
      <c r="JA213" s="283"/>
      <c r="JB213" s="284"/>
      <c r="JC213" s="285"/>
      <c r="JD213" s="76">
        <f t="shared" si="754"/>
        <v>0</v>
      </c>
      <c r="JE213" s="77">
        <f t="shared" si="918"/>
        <v>0</v>
      </c>
      <c r="JF213" s="77">
        <f t="shared" si="755"/>
        <v>0</v>
      </c>
      <c r="JG213" s="77">
        <f t="shared" si="919"/>
        <v>0</v>
      </c>
      <c r="JH213" s="282">
        <f t="shared" si="920"/>
        <v>0</v>
      </c>
      <c r="JI213" s="283"/>
      <c r="JJ213" s="284"/>
      <c r="JK213" s="285"/>
      <c r="JL213" s="76">
        <f t="shared" si="756"/>
        <v>24.220416905714256</v>
      </c>
      <c r="JM213" s="77">
        <f t="shared" si="921"/>
        <v>27.563076642871881</v>
      </c>
      <c r="JN213" s="77">
        <f t="shared" si="757"/>
        <v>1.6159035681780831</v>
      </c>
      <c r="JO213" s="77">
        <f t="shared" si="922"/>
        <v>1.8660454405320506</v>
      </c>
      <c r="JP213" s="282">
        <f t="shared" si="923"/>
        <v>28.870837560720826</v>
      </c>
      <c r="JQ213" s="73">
        <f t="shared" si="758"/>
        <v>0.83892325100628418</v>
      </c>
      <c r="JR213" s="74">
        <f t="shared" si="759"/>
        <v>5.5970096634000752E-2</v>
      </c>
      <c r="JS213" s="279">
        <f t="shared" si="924"/>
        <v>1.1244439688303205</v>
      </c>
      <c r="JT213" s="76">
        <f t="shared" si="760"/>
        <v>0</v>
      </c>
      <c r="JU213" s="77">
        <f t="shared" si="925"/>
        <v>0</v>
      </c>
      <c r="JV213" s="77">
        <f t="shared" si="761"/>
        <v>0</v>
      </c>
      <c r="JW213" s="77">
        <f t="shared" si="926"/>
        <v>0</v>
      </c>
      <c r="JX213" s="282">
        <f t="shared" si="927"/>
        <v>0</v>
      </c>
      <c r="JY213" s="73"/>
      <c r="JZ213" s="74"/>
      <c r="KA213" s="279"/>
      <c r="KB213" s="76">
        <f t="shared" si="762"/>
        <v>0</v>
      </c>
      <c r="KC213" s="77">
        <f t="shared" si="928"/>
        <v>0</v>
      </c>
      <c r="KD213" s="77">
        <f t="shared" si="763"/>
        <v>0</v>
      </c>
      <c r="KE213" s="77">
        <f t="shared" si="929"/>
        <v>0</v>
      </c>
      <c r="KF213" s="282">
        <f t="shared" si="930"/>
        <v>0</v>
      </c>
      <c r="KG213" s="73"/>
      <c r="KH213" s="74"/>
      <c r="KI213" s="279"/>
      <c r="KJ213" s="76">
        <f t="shared" si="764"/>
        <v>7.2359470691475689</v>
      </c>
      <c r="KK213" s="77">
        <f t="shared" si="931"/>
        <v>8.2345801241606242</v>
      </c>
      <c r="KL213" s="77">
        <f t="shared" si="765"/>
        <v>0.23632971234115413</v>
      </c>
      <c r="KM213" s="77">
        <f t="shared" si="932"/>
        <v>0.27291355181156479</v>
      </c>
      <c r="KN213" s="282">
        <f t="shared" si="933"/>
        <v>9.5139995673792566</v>
      </c>
      <c r="KO213" s="73">
        <f t="shared" si="766"/>
        <v>0.76055785139590837</v>
      </c>
      <c r="KP213" s="74">
        <f t="shared" si="767"/>
        <v>2.4840206336718799E-2</v>
      </c>
      <c r="KQ213" s="279">
        <f t="shared" si="768"/>
        <v>1.1088098530120734</v>
      </c>
      <c r="KR213" s="76">
        <f t="shared" si="769"/>
        <v>0</v>
      </c>
      <c r="KS213" s="77">
        <f t="shared" si="934"/>
        <v>0</v>
      </c>
      <c r="KT213" s="77">
        <f t="shared" si="770"/>
        <v>0</v>
      </c>
      <c r="KU213" s="77">
        <f t="shared" si="935"/>
        <v>0</v>
      </c>
      <c r="KV213" s="282">
        <f t="shared" si="936"/>
        <v>0</v>
      </c>
      <c r="KW213" s="73"/>
      <c r="KX213" s="74"/>
      <c r="KY213" s="279"/>
      <c r="KZ213" s="76">
        <f t="shared" si="771"/>
        <v>9.8088527705822948</v>
      </c>
      <c r="LA213" s="77">
        <f t="shared" si="937"/>
        <v>11.162572541450357</v>
      </c>
      <c r="LB213" s="77">
        <f t="shared" si="772"/>
        <v>0.30681727502730222</v>
      </c>
      <c r="LC213" s="77">
        <f t="shared" si="938"/>
        <v>0.35431258920152864</v>
      </c>
      <c r="LD213" s="286">
        <f t="shared" si="939"/>
        <v>26.05201099576967</v>
      </c>
      <c r="LE213" s="73">
        <f t="shared" si="773"/>
        <v>0.37651038809153958</v>
      </c>
      <c r="LF213" s="74">
        <f t="shared" si="774"/>
        <v>1.1777105232955845E-2</v>
      </c>
      <c r="LG213" s="279">
        <f t="shared" si="775"/>
        <v>1.053785294550575</v>
      </c>
      <c r="LH213" s="76">
        <f t="shared" si="776"/>
        <v>0</v>
      </c>
      <c r="LI213" s="77">
        <f t="shared" si="940"/>
        <v>0</v>
      </c>
      <c r="LJ213" s="77">
        <f t="shared" si="777"/>
        <v>0</v>
      </c>
      <c r="LK213" s="77">
        <f t="shared" si="941"/>
        <v>0</v>
      </c>
      <c r="LL213" s="282">
        <f t="shared" si="942"/>
        <v>0</v>
      </c>
      <c r="LM213" s="73"/>
      <c r="LN213" s="74"/>
      <c r="LO213" s="279"/>
      <c r="LP213" s="76">
        <f t="shared" si="778"/>
        <v>0</v>
      </c>
      <c r="LQ213" s="77">
        <f t="shared" si="943"/>
        <v>0</v>
      </c>
      <c r="LR213" s="77">
        <f t="shared" si="779"/>
        <v>0</v>
      </c>
      <c r="LS213" s="77">
        <f t="shared" si="944"/>
        <v>0</v>
      </c>
      <c r="LT213" s="282">
        <f t="shared" si="945"/>
        <v>0</v>
      </c>
      <c r="LU213" s="73"/>
      <c r="LV213" s="74"/>
      <c r="LW213" s="279"/>
      <c r="LX213" s="76">
        <f t="shared" si="780"/>
        <v>0</v>
      </c>
      <c r="LY213" s="77">
        <f t="shared" si="946"/>
        <v>0</v>
      </c>
      <c r="LZ213" s="77">
        <f t="shared" si="781"/>
        <v>0</v>
      </c>
      <c r="MA213" s="77">
        <f t="shared" si="947"/>
        <v>0</v>
      </c>
      <c r="MB213" s="286">
        <f t="shared" si="948"/>
        <v>0</v>
      </c>
      <c r="MC213" s="73"/>
      <c r="MD213" s="74"/>
      <c r="ME213" s="279"/>
      <c r="MF213" s="76">
        <f t="shared" si="782"/>
        <v>0</v>
      </c>
      <c r="MG213" s="77">
        <f t="shared" si="949"/>
        <v>0</v>
      </c>
      <c r="MH213" s="77">
        <f t="shared" si="783"/>
        <v>0</v>
      </c>
      <c r="MI213" s="77">
        <f t="shared" si="950"/>
        <v>0</v>
      </c>
      <c r="MJ213" s="286">
        <f t="shared" si="951"/>
        <v>0</v>
      </c>
      <c r="MK213" s="73"/>
      <c r="ML213" s="74"/>
      <c r="MM213" s="279"/>
      <c r="MN213" s="287">
        <f t="shared" si="952"/>
        <v>1.0625396088630727</v>
      </c>
      <c r="MO213" s="288">
        <f t="shared" si="952"/>
        <v>0</v>
      </c>
      <c r="MP213" s="288">
        <f t="shared" si="952"/>
        <v>1.0935720350405467</v>
      </c>
      <c r="MQ213" s="289">
        <f t="shared" si="952"/>
        <v>0</v>
      </c>
      <c r="MR213" s="290">
        <f t="shared" si="953"/>
        <v>1.1403175082318495</v>
      </c>
      <c r="MS213" s="291"/>
      <c r="MT213" s="291">
        <f t="shared" si="784"/>
        <v>0.65144086127365353</v>
      </c>
      <c r="MU213" s="292"/>
      <c r="MV213" s="359">
        <f t="shared" si="785"/>
        <v>0</v>
      </c>
      <c r="MW213" s="360">
        <f t="shared" si="786"/>
        <v>0</v>
      </c>
      <c r="MX213" s="360">
        <f t="shared" si="787"/>
        <v>0.48887664695819594</v>
      </c>
      <c r="MY213" s="360">
        <f t="shared" si="788"/>
        <v>0</v>
      </c>
      <c r="MZ213" s="360">
        <f t="shared" si="789"/>
        <v>0</v>
      </c>
      <c r="NA213" s="360">
        <f t="shared" si="790"/>
        <v>0</v>
      </c>
      <c r="NB213" s="360">
        <f t="shared" si="791"/>
        <v>0.30011409528081257</v>
      </c>
      <c r="NC213" s="360">
        <f t="shared" si="792"/>
        <v>0</v>
      </c>
      <c r="ND213" s="360">
        <f t="shared" si="793"/>
        <v>0</v>
      </c>
      <c r="NE213" s="360">
        <f t="shared" si="794"/>
        <v>9.7575267065062449E-2</v>
      </c>
      <c r="NF213" s="360">
        <f t="shared" si="795"/>
        <v>0</v>
      </c>
      <c r="NG213" s="360">
        <f t="shared" si="796"/>
        <v>0.25375149892777843</v>
      </c>
      <c r="NH213" s="360">
        <f t="shared" si="797"/>
        <v>0</v>
      </c>
      <c r="NI213" s="360">
        <f t="shared" si="798"/>
        <v>0</v>
      </c>
      <c r="NJ213" s="360">
        <f t="shared" si="799"/>
        <v>0</v>
      </c>
      <c r="NK213" s="361">
        <f t="shared" si="800"/>
        <v>0</v>
      </c>
      <c r="NL213" s="145">
        <f t="shared" si="954"/>
        <v>1.1403175082318495</v>
      </c>
      <c r="NM213" s="40"/>
      <c r="NN213" s="56">
        <f t="shared" si="955"/>
        <v>0.65144086127365353</v>
      </c>
      <c r="NO213" s="59"/>
      <c r="NP213" s="55">
        <f t="shared" si="801"/>
        <v>1.0625396088630727</v>
      </c>
      <c r="NQ213" s="40"/>
      <c r="NR213" s="56">
        <f t="shared" si="802"/>
        <v>1.0935720350405467</v>
      </c>
      <c r="NS213" s="60"/>
      <c r="NT213" s="25"/>
      <c r="NU213" s="86">
        <f t="shared" si="956"/>
        <v>0</v>
      </c>
      <c r="NV213" s="86">
        <f t="shared" si="956"/>
        <v>0</v>
      </c>
      <c r="NW213" s="86">
        <f t="shared" si="956"/>
        <v>0</v>
      </c>
      <c r="NX213" s="86">
        <f t="shared" si="956"/>
        <v>0</v>
      </c>
      <c r="NY213" s="87">
        <f t="shared" si="957"/>
        <v>0</v>
      </c>
      <c r="NZ213" s="87">
        <f t="shared" si="957"/>
        <v>0</v>
      </c>
      <c r="OA213" s="87">
        <f t="shared" si="957"/>
        <v>0</v>
      </c>
      <c r="OB213" s="87">
        <f t="shared" si="957"/>
        <v>0</v>
      </c>
      <c r="OC213" s="26"/>
    </row>
    <row r="214" spans="1:393" thickBot="1" x14ac:dyDescent="0.35">
      <c r="A214" s="136" t="s">
        <v>526</v>
      </c>
      <c r="B214" s="137" t="s">
        <v>527</v>
      </c>
      <c r="C214" s="133" t="s">
        <v>118</v>
      </c>
      <c r="D214" s="64">
        <f>VLOOKUP(B214,[1]УсіТ_1!$A$10:$G$556,6,FALSE)</f>
        <v>172.6</v>
      </c>
      <c r="E214" s="64">
        <f>VLOOKUP(B214,[1]УсіТ_1!$A$10:$G$556,7,FALSE)</f>
        <v>172.6</v>
      </c>
      <c r="F214" s="38"/>
      <c r="G214" s="38"/>
      <c r="H214" s="39"/>
      <c r="I214" s="256">
        <v>1.4431</v>
      </c>
      <c r="J214" s="62">
        <v>1.4431</v>
      </c>
      <c r="K214" s="257">
        <f t="shared" si="803"/>
        <v>1.0188999999999999</v>
      </c>
      <c r="L214" s="258">
        <f t="shared" si="804"/>
        <v>1.0188999999999999</v>
      </c>
      <c r="M214" s="63">
        <v>0</v>
      </c>
      <c r="N214" s="63">
        <v>0.14180000000000001</v>
      </c>
      <c r="O214" s="63">
        <v>0.42420000000000002</v>
      </c>
      <c r="P214" s="63">
        <v>0</v>
      </c>
      <c r="Q214" s="63">
        <v>0</v>
      </c>
      <c r="R214" s="63">
        <v>0</v>
      </c>
      <c r="S214" s="63">
        <v>0.26500000000000001</v>
      </c>
      <c r="T214" s="63">
        <v>0</v>
      </c>
      <c r="U214" s="63">
        <v>0</v>
      </c>
      <c r="V214" s="63">
        <v>0.19359999999999999</v>
      </c>
      <c r="W214" s="63">
        <v>0</v>
      </c>
      <c r="X214" s="63">
        <v>0.29210000000000003</v>
      </c>
      <c r="Y214" s="63">
        <v>0.12640000000000001</v>
      </c>
      <c r="Z214" s="63">
        <v>0</v>
      </c>
      <c r="AA214" s="63">
        <v>0</v>
      </c>
      <c r="AB214" s="259">
        <v>0</v>
      </c>
      <c r="AC214" s="144">
        <v>0</v>
      </c>
      <c r="AD214" s="70">
        <v>0</v>
      </c>
      <c r="AE214" s="70">
        <v>0</v>
      </c>
      <c r="AF214" s="68">
        <f t="shared" si="805"/>
        <v>0</v>
      </c>
      <c r="AG214" s="68">
        <f t="shared" si="806"/>
        <v>0</v>
      </c>
      <c r="AH214" s="71">
        <v>0</v>
      </c>
      <c r="AI214" s="71">
        <v>0</v>
      </c>
      <c r="AJ214" s="68">
        <f t="shared" si="807"/>
        <v>0</v>
      </c>
      <c r="AK214" s="68">
        <f t="shared" si="808"/>
        <v>0</v>
      </c>
      <c r="AL214" s="71">
        <v>0</v>
      </c>
      <c r="AM214" s="69">
        <f t="shared" si="809"/>
        <v>0</v>
      </c>
      <c r="AN214" s="260">
        <v>8.7200000000000006</v>
      </c>
      <c r="AO214" s="71">
        <v>1.9184000000000001</v>
      </c>
      <c r="AP214" s="71">
        <v>6.3487334361770298</v>
      </c>
      <c r="AQ214" s="68">
        <f t="shared" si="810"/>
        <v>0.44593503655707456</v>
      </c>
      <c r="AR214" s="68">
        <f t="shared" si="811"/>
        <v>2.0243698409262798</v>
      </c>
      <c r="AS214" s="71">
        <v>0.54941143969166695</v>
      </c>
      <c r="AT214" s="261">
        <f t="shared" si="723"/>
        <v>0.11915496648513454</v>
      </c>
      <c r="AU214" s="71">
        <v>1.89124452455704</v>
      </c>
      <c r="AV214" s="68">
        <f t="shared" si="812"/>
        <v>2.5919506209054234E-2</v>
      </c>
      <c r="AW214" s="68">
        <f t="shared" si="813"/>
        <v>1.107425796332473</v>
      </c>
      <c r="AX214" s="71">
        <v>0.97138947002128695</v>
      </c>
      <c r="AY214" s="69">
        <f t="shared" si="814"/>
        <v>24.479014644536427</v>
      </c>
      <c r="AZ214" s="260">
        <v>9</v>
      </c>
      <c r="BA214" s="260">
        <v>45.874500000000097</v>
      </c>
      <c r="BB214" s="260">
        <v>4.7840550000000102</v>
      </c>
      <c r="BC214" s="262">
        <f t="shared" si="815"/>
        <v>3.8272440000000083</v>
      </c>
      <c r="BD214" s="262">
        <f t="shared" si="724"/>
        <v>0.95681100000000185</v>
      </c>
      <c r="BE214" s="260">
        <v>1.7956589999999999</v>
      </c>
      <c r="BF214" s="262">
        <f t="shared" si="816"/>
        <v>1.4365272</v>
      </c>
      <c r="BG214" s="262">
        <f t="shared" si="725"/>
        <v>0.35913179999999989</v>
      </c>
      <c r="BH214" s="260">
        <v>5.6564394773696591</v>
      </c>
      <c r="BI214" s="263">
        <f t="shared" si="817"/>
        <v>3.3121507617317136</v>
      </c>
      <c r="BJ214" s="68">
        <f t="shared" si="818"/>
        <v>7.7521503037351183E-2</v>
      </c>
      <c r="BK214" s="260">
        <v>2.9052863739576802</v>
      </c>
      <c r="BL214" s="69">
        <f t="shared" si="819"/>
        <v>73.219127821592934</v>
      </c>
      <c r="BM214" s="260">
        <v>0</v>
      </c>
      <c r="BN214" s="260">
        <v>0</v>
      </c>
      <c r="BO214" s="260">
        <v>0</v>
      </c>
      <c r="BP214" s="68">
        <f t="shared" si="820"/>
        <v>0</v>
      </c>
      <c r="BQ214" s="68">
        <f t="shared" si="821"/>
        <v>0</v>
      </c>
      <c r="BR214" s="260">
        <v>0</v>
      </c>
      <c r="BS214" s="260">
        <v>0</v>
      </c>
      <c r="BT214" s="68">
        <f t="shared" si="822"/>
        <v>0</v>
      </c>
      <c r="BU214" s="68">
        <f t="shared" si="823"/>
        <v>0</v>
      </c>
      <c r="BV214" s="260">
        <v>0</v>
      </c>
      <c r="BW214" s="69">
        <f t="shared" si="824"/>
        <v>0</v>
      </c>
      <c r="BX214" s="260">
        <v>0</v>
      </c>
      <c r="BY214" s="260">
        <v>0</v>
      </c>
      <c r="BZ214" s="263">
        <f t="shared" si="825"/>
        <v>0</v>
      </c>
      <c r="CA214" s="263">
        <f t="shared" si="826"/>
        <v>0</v>
      </c>
      <c r="CB214" s="260">
        <v>0</v>
      </c>
      <c r="CC214" s="264">
        <f t="shared" si="827"/>
        <v>0</v>
      </c>
      <c r="CD214" s="260">
        <v>0</v>
      </c>
      <c r="CE214" s="260">
        <v>0</v>
      </c>
      <c r="CF214" s="263">
        <f t="shared" si="828"/>
        <v>0</v>
      </c>
      <c r="CG214" s="263">
        <f t="shared" si="829"/>
        <v>0</v>
      </c>
      <c r="CH214" s="260">
        <v>0</v>
      </c>
      <c r="CI214" s="69">
        <f t="shared" si="830"/>
        <v>0</v>
      </c>
      <c r="CJ214" s="260">
        <v>21.470371882887541</v>
      </c>
      <c r="CK214" s="260">
        <v>4.7234826788461906</v>
      </c>
      <c r="CL214" s="260">
        <v>2.0438226755265618</v>
      </c>
      <c r="CM214" s="260">
        <v>1.6734004212473621</v>
      </c>
      <c r="CN214" s="260">
        <v>4.5305366515994203</v>
      </c>
      <c r="CO214" s="265">
        <f t="shared" si="831"/>
        <v>0.31822489440834328</v>
      </c>
      <c r="CP214" s="266">
        <f t="shared" si="832"/>
        <v>1.4446159778022942</v>
      </c>
      <c r="CQ214" s="260">
        <v>3.5339176589700627</v>
      </c>
      <c r="CR214" s="265">
        <f t="shared" si="833"/>
        <v>4.843234151618471E-2</v>
      </c>
      <c r="CS214" s="265">
        <f t="shared" si="834"/>
        <v>2.0692996208805563</v>
      </c>
      <c r="CT214" s="260">
        <v>1.8151065910685547</v>
      </c>
      <c r="CU214" s="267">
        <f t="shared" si="726"/>
        <v>45.740685766677991</v>
      </c>
      <c r="CV214" s="260">
        <v>0</v>
      </c>
      <c r="CW214" s="260">
        <v>0</v>
      </c>
      <c r="CX214" s="68">
        <f t="shared" si="835"/>
        <v>0</v>
      </c>
      <c r="CY214" s="68">
        <f t="shared" si="836"/>
        <v>0</v>
      </c>
      <c r="CZ214" s="260">
        <v>0</v>
      </c>
      <c r="DA214" s="69">
        <f t="shared" si="837"/>
        <v>0</v>
      </c>
      <c r="DB214" s="260">
        <v>0</v>
      </c>
      <c r="DC214" s="260">
        <v>0</v>
      </c>
      <c r="DD214" s="68">
        <f t="shared" si="838"/>
        <v>0</v>
      </c>
      <c r="DE214" s="68">
        <f t="shared" si="839"/>
        <v>0</v>
      </c>
      <c r="DF214" s="260">
        <v>0</v>
      </c>
      <c r="DG214" s="69">
        <f t="shared" si="840"/>
        <v>0</v>
      </c>
      <c r="DH214" s="260">
        <v>12.187597101335038</v>
      </c>
      <c r="DI214" s="260">
        <v>2.6812713622937085</v>
      </c>
      <c r="DJ214" s="260">
        <v>0.19505415379999988</v>
      </c>
      <c r="DK214" s="260">
        <v>8.8725706897719085</v>
      </c>
      <c r="DL214" s="68">
        <f t="shared" si="841"/>
        <v>0.62320936524957882</v>
      </c>
      <c r="DM214" s="68">
        <f t="shared" si="842"/>
        <v>2.82912563528205</v>
      </c>
      <c r="DN214" s="260">
        <v>2.58128743219714</v>
      </c>
      <c r="DO214" s="68">
        <f t="shared" si="843"/>
        <v>3.5376544258261804E-2</v>
      </c>
      <c r="DP214" s="68">
        <f t="shared" si="844"/>
        <v>1.5114831810727642</v>
      </c>
      <c r="DQ214" s="260">
        <v>1.3258123939958899</v>
      </c>
      <c r="DR214" s="264">
        <f t="shared" si="845"/>
        <v>33.41231176007242</v>
      </c>
      <c r="DS214" s="260">
        <v>0</v>
      </c>
      <c r="DT214" s="260">
        <v>0</v>
      </c>
      <c r="DU214" s="260">
        <v>0</v>
      </c>
      <c r="DV214" s="68">
        <f t="shared" si="846"/>
        <v>0</v>
      </c>
      <c r="DW214" s="68">
        <f t="shared" si="847"/>
        <v>0</v>
      </c>
      <c r="DX214" s="260">
        <v>0</v>
      </c>
      <c r="DY214" s="260">
        <v>0</v>
      </c>
      <c r="DZ214" s="260">
        <v>0</v>
      </c>
      <c r="EA214" s="260">
        <v>0</v>
      </c>
      <c r="EB214" s="68">
        <f t="shared" si="848"/>
        <v>0</v>
      </c>
      <c r="EC214" s="68">
        <f t="shared" si="849"/>
        <v>0</v>
      </c>
      <c r="ED214" s="267">
        <v>0</v>
      </c>
      <c r="EE214" s="69">
        <f t="shared" si="850"/>
        <v>0</v>
      </c>
      <c r="EF214" s="260">
        <v>8.111825555555539</v>
      </c>
      <c r="EG214" s="260">
        <v>1.7846016222222201</v>
      </c>
      <c r="EH214" s="260">
        <v>20.312909194952766</v>
      </c>
      <c r="EI214" s="260">
        <v>5.9059424464438974</v>
      </c>
      <c r="EJ214" s="268">
        <f t="shared" si="851"/>
        <v>0.41483339743821934</v>
      </c>
      <c r="EK214" s="266">
        <f t="shared" si="852"/>
        <v>1.8831806203579939</v>
      </c>
      <c r="EL214" s="260">
        <v>3.8948848705997379</v>
      </c>
      <c r="EM214" s="268">
        <f t="shared" si="853"/>
        <v>5.3379397151569405E-2</v>
      </c>
      <c r="EN214" s="268">
        <f t="shared" si="854"/>
        <v>2.280665415519159</v>
      </c>
      <c r="EO214" s="269">
        <f t="shared" si="855"/>
        <v>40.01016368977416</v>
      </c>
      <c r="EP214" s="69">
        <f t="shared" si="856"/>
        <v>50.412806249115441</v>
      </c>
      <c r="EQ214" s="260">
        <v>7.77</v>
      </c>
      <c r="ER214" s="260">
        <v>1.7094</v>
      </c>
      <c r="ES214" s="260">
        <v>5.6570709631990299</v>
      </c>
      <c r="ET214" s="68">
        <f t="shared" si="857"/>
        <v>0.39735266445509987</v>
      </c>
      <c r="EU214" s="68">
        <f t="shared" si="858"/>
        <v>1.803824961467569</v>
      </c>
      <c r="EV214" s="260">
        <v>0.48997937667500002</v>
      </c>
      <c r="EW214" s="260">
        <v>1.6852486537537099</v>
      </c>
      <c r="EX214" s="68">
        <f t="shared" si="859"/>
        <v>2.3096332799694596E-2</v>
      </c>
      <c r="EY214" s="68">
        <f t="shared" si="860"/>
        <v>0.98680409020009985</v>
      </c>
      <c r="EZ214" s="260">
        <v>0.865584949681385</v>
      </c>
      <c r="FA214" s="69">
        <f t="shared" si="861"/>
        <v>21.812740731970948</v>
      </c>
      <c r="FB214" s="260">
        <v>0</v>
      </c>
      <c r="FC214" s="260">
        <v>0</v>
      </c>
      <c r="FD214" s="68">
        <f t="shared" si="862"/>
        <v>0</v>
      </c>
      <c r="FE214" s="68">
        <f t="shared" si="863"/>
        <v>0</v>
      </c>
      <c r="FF214" s="260">
        <v>0</v>
      </c>
      <c r="FG214" s="69">
        <f t="shared" si="864"/>
        <v>0</v>
      </c>
      <c r="FH214" s="260">
        <v>0</v>
      </c>
      <c r="FI214" s="260">
        <v>0</v>
      </c>
      <c r="FJ214" s="68">
        <f t="shared" si="865"/>
        <v>0</v>
      </c>
      <c r="FK214" s="68">
        <f t="shared" si="866"/>
        <v>0</v>
      </c>
      <c r="FL214" s="260">
        <v>0</v>
      </c>
      <c r="FM214" s="69">
        <f t="shared" si="867"/>
        <v>0</v>
      </c>
      <c r="FN214" s="260">
        <v>0</v>
      </c>
      <c r="FO214" s="260">
        <v>0</v>
      </c>
      <c r="FP214" s="68">
        <f t="shared" si="868"/>
        <v>0</v>
      </c>
      <c r="FQ214" s="68">
        <f t="shared" si="869"/>
        <v>0</v>
      </c>
      <c r="FR214" s="260">
        <v>0</v>
      </c>
      <c r="FS214" s="264">
        <f t="shared" si="870"/>
        <v>0</v>
      </c>
      <c r="FT214" s="270">
        <f t="shared" si="727"/>
        <v>249.07668697396616</v>
      </c>
      <c r="FU214" s="271">
        <f t="shared" si="728"/>
        <v>71.076950203140228</v>
      </c>
      <c r="FV214" s="272">
        <f t="shared" si="871"/>
        <v>23.1145642529135</v>
      </c>
      <c r="FW214" s="272">
        <f t="shared" si="729"/>
        <v>7.0563265877325057</v>
      </c>
      <c r="FX214" s="272">
        <f t="shared" si="730"/>
        <v>45.874500000000097</v>
      </c>
      <c r="FY214" s="272">
        <f t="shared" si="731"/>
        <v>0</v>
      </c>
      <c r="FZ214" s="272">
        <f t="shared" si="732"/>
        <v>0</v>
      </c>
      <c r="GA214" s="272">
        <f t="shared" si="733"/>
        <v>0</v>
      </c>
      <c r="GB214" s="272">
        <f t="shared" si="734"/>
        <v>0</v>
      </c>
      <c r="GC214" s="272">
        <f t="shared" si="735"/>
        <v>0</v>
      </c>
      <c r="GD214" s="272">
        <f t="shared" si="736"/>
        <v>0</v>
      </c>
      <c r="GE214" s="272">
        <f t="shared" si="737"/>
        <v>31.314854187191287</v>
      </c>
      <c r="GF214" s="273">
        <f t="shared" si="738"/>
        <v>12.181842783720146</v>
      </c>
      <c r="GG214" s="273">
        <f t="shared" si="739"/>
        <v>2.199555358108316</v>
      </c>
      <c r="GH214" s="272">
        <f t="shared" si="872"/>
        <v>19.243022617447352</v>
      </c>
      <c r="GI214" s="274">
        <f t="shared" si="873"/>
        <v>13.746751216198854</v>
      </c>
      <c r="GJ214" s="275">
        <f t="shared" si="740"/>
        <v>0.26372562497211594</v>
      </c>
      <c r="GK214" s="271">
        <f t="shared" si="874"/>
        <v>197.68021784842495</v>
      </c>
      <c r="GL214" s="276">
        <f t="shared" si="875"/>
        <v>249.07707448901544</v>
      </c>
      <c r="GM214" s="272">
        <f t="shared" si="876"/>
        <v>97.00554420305923</v>
      </c>
      <c r="GN214" s="272">
        <f t="shared" si="877"/>
        <v>9.5196075708129371</v>
      </c>
      <c r="GO214" s="277">
        <f t="shared" si="878"/>
        <v>0.49071953308671518</v>
      </c>
      <c r="GP214" s="278">
        <f t="shared" si="879"/>
        <v>4.8156601982866476E-2</v>
      </c>
      <c r="GQ214" s="279">
        <f t="shared" si="880"/>
        <v>1.0751788447482453</v>
      </c>
      <c r="GR214" s="280">
        <f t="shared" si="881"/>
        <v>197.68021784842495</v>
      </c>
      <c r="GS214" s="272">
        <f t="shared" si="882"/>
        <v>97.00554420305923</v>
      </c>
      <c r="GT214" s="272">
        <f t="shared" si="741"/>
        <v>9.5196075708129371</v>
      </c>
      <c r="GU214" s="73">
        <f t="shared" si="883"/>
        <v>0.49071953308671518</v>
      </c>
      <c r="GV214" s="74">
        <f t="shared" si="884"/>
        <v>4.8156601982866476E-2</v>
      </c>
      <c r="GW214" s="279">
        <f t="shared" si="885"/>
        <v>1.0751788447482453</v>
      </c>
      <c r="GX214" s="280">
        <f t="shared" si="886"/>
        <v>139.56979894239882</v>
      </c>
      <c r="GY214" s="272">
        <f t="shared" si="742"/>
        <v>92.964720273746536</v>
      </c>
      <c r="GZ214" s="272">
        <f t="shared" si="743"/>
        <v>4.1783148677755779</v>
      </c>
      <c r="HA214" s="73">
        <f t="shared" si="887"/>
        <v>0.66608049146874215</v>
      </c>
      <c r="HB214" s="74">
        <f t="shared" si="888"/>
        <v>2.9937098852596256E-2</v>
      </c>
      <c r="HC214" s="279">
        <f t="shared" si="889"/>
        <v>1.096560031529983</v>
      </c>
      <c r="HD214" s="280">
        <f t="shared" si="890"/>
        <v>139.56979894239882</v>
      </c>
      <c r="HE214" s="272">
        <f t="shared" si="744"/>
        <v>92.964720273746536</v>
      </c>
      <c r="HF214" s="272">
        <f t="shared" si="745"/>
        <v>4.1783148677755779</v>
      </c>
      <c r="HG214" s="73">
        <f t="shared" si="891"/>
        <v>0.66608049146874215</v>
      </c>
      <c r="HH214" s="74">
        <f t="shared" si="892"/>
        <v>2.9937098852596256E-2</v>
      </c>
      <c r="HI214" s="281">
        <f t="shared" si="893"/>
        <v>1.096560031529983</v>
      </c>
      <c r="HJ214" s="72">
        <f t="shared" si="746"/>
        <v>1.5515905908561929</v>
      </c>
      <c r="HK214" s="73">
        <f t="shared" si="894"/>
        <v>1.5515905908561929</v>
      </c>
      <c r="HL214" s="73">
        <f t="shared" si="747"/>
        <v>1.1172850161258996</v>
      </c>
      <c r="HM214" s="74">
        <f t="shared" si="895"/>
        <v>1.1172850161258996</v>
      </c>
      <c r="HN214" s="75"/>
      <c r="HO214" s="75"/>
      <c r="HP214" s="76">
        <f t="shared" si="896"/>
        <v>0</v>
      </c>
      <c r="HQ214" s="77">
        <f t="shared" si="897"/>
        <v>0</v>
      </c>
      <c r="HR214" s="77">
        <f t="shared" si="898"/>
        <v>0</v>
      </c>
      <c r="HS214" s="77">
        <f t="shared" si="899"/>
        <v>0</v>
      </c>
      <c r="HT214" s="282">
        <f t="shared" si="900"/>
        <v>0</v>
      </c>
      <c r="HU214" s="73"/>
      <c r="HV214" s="74"/>
      <c r="HW214" s="279"/>
      <c r="HX214" s="76">
        <f t="shared" si="901"/>
        <v>14.45919067745568</v>
      </c>
      <c r="HY214" s="77">
        <f t="shared" si="902"/>
        <v>16.454703582851337</v>
      </c>
      <c r="HZ214" s="77">
        <f t="shared" si="748"/>
        <v>0.59100950925126339</v>
      </c>
      <c r="IA214" s="77">
        <f t="shared" si="903"/>
        <v>0.68249778128335903</v>
      </c>
      <c r="IB214" s="282">
        <f t="shared" si="904"/>
        <v>19.427789400425738</v>
      </c>
      <c r="IC214" s="73"/>
      <c r="ID214" s="74"/>
      <c r="IE214" s="279"/>
      <c r="IF214" s="76">
        <f t="shared" si="749"/>
        <v>4.0408239293126904</v>
      </c>
      <c r="IG214" s="77">
        <f t="shared" si="905"/>
        <v>4.5984980397971347</v>
      </c>
      <c r="IH214" s="77">
        <f t="shared" si="750"/>
        <v>5.3412927030373591</v>
      </c>
      <c r="II214" s="77">
        <f t="shared" si="906"/>
        <v>6.1681248134675428</v>
      </c>
      <c r="IJ214" s="282">
        <f t="shared" si="907"/>
        <v>58.110418906026133</v>
      </c>
      <c r="IK214" s="73">
        <f t="shared" si="908"/>
        <v>6.953699535099464E-2</v>
      </c>
      <c r="IL214" s="74">
        <f t="shared" si="909"/>
        <v>9.1916265681634232E-2</v>
      </c>
      <c r="IM214" s="279">
        <f t="shared" si="910"/>
        <v>1.0238254386559078</v>
      </c>
      <c r="IN214" s="76">
        <f t="shared" si="751"/>
        <v>0</v>
      </c>
      <c r="IO214" s="77">
        <f t="shared" si="911"/>
        <v>0</v>
      </c>
      <c r="IP214" s="77">
        <f t="shared" si="752"/>
        <v>0</v>
      </c>
      <c r="IQ214" s="77">
        <f t="shared" si="912"/>
        <v>0</v>
      </c>
      <c r="IR214" s="282">
        <f t="shared" si="913"/>
        <v>0</v>
      </c>
      <c r="IS214" s="283"/>
      <c r="IT214" s="284"/>
      <c r="IU214" s="285"/>
      <c r="IV214" s="76">
        <f t="shared" si="753"/>
        <v>0</v>
      </c>
      <c r="IW214" s="77">
        <f t="shared" si="914"/>
        <v>0</v>
      </c>
      <c r="IX214" s="77">
        <f t="shared" si="915"/>
        <v>0</v>
      </c>
      <c r="IY214" s="77">
        <f t="shared" si="916"/>
        <v>0</v>
      </c>
      <c r="IZ214" s="282">
        <f t="shared" si="917"/>
        <v>0</v>
      </c>
      <c r="JA214" s="283"/>
      <c r="JB214" s="284"/>
      <c r="JC214" s="285"/>
      <c r="JD214" s="76">
        <f t="shared" si="754"/>
        <v>0</v>
      </c>
      <c r="JE214" s="77">
        <f t="shared" si="918"/>
        <v>0</v>
      </c>
      <c r="JF214" s="77">
        <f t="shared" si="755"/>
        <v>0</v>
      </c>
      <c r="JG214" s="77">
        <f t="shared" si="919"/>
        <v>0</v>
      </c>
      <c r="JH214" s="282">
        <f t="shared" si="920"/>
        <v>0</v>
      </c>
      <c r="JI214" s="283"/>
      <c r="JJ214" s="284"/>
      <c r="JK214" s="285"/>
      <c r="JL214" s="76">
        <f t="shared" si="756"/>
        <v>30.480831592126808</v>
      </c>
      <c r="JM214" s="77">
        <f t="shared" si="921"/>
        <v>34.687491160156227</v>
      </c>
      <c r="JN214" s="77">
        <f t="shared" si="757"/>
        <v>2.0400576571718902</v>
      </c>
      <c r="JO214" s="77">
        <f t="shared" si="922"/>
        <v>2.355858582502099</v>
      </c>
      <c r="JP214" s="282">
        <f t="shared" si="923"/>
        <v>36.30213156085555</v>
      </c>
      <c r="JQ214" s="73">
        <f t="shared" si="758"/>
        <v>0.83964302594821105</v>
      </c>
      <c r="JR214" s="74">
        <f t="shared" si="759"/>
        <v>5.6196635554361683E-2</v>
      </c>
      <c r="JS214" s="279">
        <f t="shared" si="924"/>
        <v>1.1245783731949277</v>
      </c>
      <c r="JT214" s="76">
        <f t="shared" si="760"/>
        <v>0</v>
      </c>
      <c r="JU214" s="77">
        <f t="shared" si="925"/>
        <v>0</v>
      </c>
      <c r="JV214" s="77">
        <f t="shared" si="761"/>
        <v>0</v>
      </c>
      <c r="JW214" s="77">
        <f t="shared" si="926"/>
        <v>0</v>
      </c>
      <c r="JX214" s="282">
        <f t="shared" si="927"/>
        <v>0</v>
      </c>
      <c r="JY214" s="73"/>
      <c r="JZ214" s="74"/>
      <c r="KA214" s="279"/>
      <c r="KB214" s="76">
        <f t="shared" si="762"/>
        <v>0</v>
      </c>
      <c r="KC214" s="77">
        <f t="shared" si="928"/>
        <v>0</v>
      </c>
      <c r="KD214" s="77">
        <f t="shared" si="763"/>
        <v>0</v>
      </c>
      <c r="KE214" s="77">
        <f t="shared" si="929"/>
        <v>0</v>
      </c>
      <c r="KF214" s="282">
        <f t="shared" si="930"/>
        <v>0</v>
      </c>
      <c r="KG214" s="73"/>
      <c r="KH214" s="74"/>
      <c r="KI214" s="279"/>
      <c r="KJ214" s="76">
        <f t="shared" si="764"/>
        <v>20.164411219581623</v>
      </c>
      <c r="KK214" s="77">
        <f t="shared" si="931"/>
        <v>22.947301611996082</v>
      </c>
      <c r="KL214" s="77">
        <f t="shared" si="765"/>
        <v>0.65858590950784057</v>
      </c>
      <c r="KM214" s="77">
        <f t="shared" si="932"/>
        <v>0.76053500829965437</v>
      </c>
      <c r="KN214" s="282">
        <f t="shared" si="933"/>
        <v>26.517707746089222</v>
      </c>
      <c r="KO214" s="73">
        <f t="shared" si="766"/>
        <v>0.76041305729208175</v>
      </c>
      <c r="KP214" s="74">
        <f t="shared" si="767"/>
        <v>2.4835702837284927E-2</v>
      </c>
      <c r="KQ214" s="279">
        <f t="shared" si="768"/>
        <v>1.1087891728360919</v>
      </c>
      <c r="KR214" s="76">
        <f t="shared" si="769"/>
        <v>0</v>
      </c>
      <c r="KS214" s="77">
        <f t="shared" si="934"/>
        <v>0</v>
      </c>
      <c r="KT214" s="77">
        <f t="shared" si="770"/>
        <v>0</v>
      </c>
      <c r="KU214" s="77">
        <f t="shared" si="935"/>
        <v>0</v>
      </c>
      <c r="KV214" s="282">
        <f t="shared" si="936"/>
        <v>0</v>
      </c>
      <c r="KW214" s="73"/>
      <c r="KX214" s="74"/>
      <c r="KY214" s="279"/>
      <c r="KZ214" s="76">
        <f t="shared" si="771"/>
        <v>14.976319341547885</v>
      </c>
      <c r="LA214" s="77">
        <f t="shared" si="937"/>
        <v>17.043201173874909</v>
      </c>
      <c r="LB214" s="77">
        <f t="shared" si="772"/>
        <v>0.46821279458978876</v>
      </c>
      <c r="LC214" s="77">
        <f t="shared" si="938"/>
        <v>0.54069213519228809</v>
      </c>
      <c r="LD214" s="286">
        <f t="shared" si="939"/>
        <v>40.01016368977416</v>
      </c>
      <c r="LE214" s="73">
        <f t="shared" si="773"/>
        <v>0.37431287354056864</v>
      </c>
      <c r="LF214" s="74">
        <f t="shared" si="774"/>
        <v>1.1702346389286458E-2</v>
      </c>
      <c r="LG214" s="279">
        <f t="shared" si="775"/>
        <v>1.0534704428983954</v>
      </c>
      <c r="LH214" s="76">
        <f t="shared" si="776"/>
        <v>12.883967443034557</v>
      </c>
      <c r="LI214" s="77">
        <f t="shared" si="940"/>
        <v>14.662083789847756</v>
      </c>
      <c r="LJ214" s="77">
        <f t="shared" si="777"/>
        <v>0.42044899725479445</v>
      </c>
      <c r="LK214" s="77">
        <f t="shared" si="941"/>
        <v>0.48553450202983667</v>
      </c>
      <c r="LL214" s="282">
        <f t="shared" si="942"/>
        <v>17.311698993627736</v>
      </c>
      <c r="LM214" s="73">
        <f t="shared" ref="LM214:LM277" si="958">LH214/LL214</f>
        <v>0.74423471941009467</v>
      </c>
      <c r="LN214" s="74">
        <f t="shared" ref="LN214:LN277" si="959">LJ214/LL214</f>
        <v>2.4286986355848583E-2</v>
      </c>
      <c r="LO214" s="279">
        <f t="shared" ref="LO214:LO277" si="960">1+LM214*(LK214*$GO$8-LK214)/LK214+LN214*(LL214*$GP$8-LL214)/LL214</f>
        <v>1.1064714591136724</v>
      </c>
      <c r="LP214" s="76">
        <f t="shared" si="778"/>
        <v>0</v>
      </c>
      <c r="LQ214" s="77">
        <f t="shared" si="943"/>
        <v>0</v>
      </c>
      <c r="LR214" s="77">
        <f t="shared" si="779"/>
        <v>0</v>
      </c>
      <c r="LS214" s="77">
        <f t="shared" si="944"/>
        <v>0</v>
      </c>
      <c r="LT214" s="282">
        <f t="shared" si="945"/>
        <v>0</v>
      </c>
      <c r="LU214" s="73"/>
      <c r="LV214" s="74"/>
      <c r="LW214" s="279"/>
      <c r="LX214" s="76">
        <f t="shared" si="780"/>
        <v>0</v>
      </c>
      <c r="LY214" s="77">
        <f t="shared" si="946"/>
        <v>0</v>
      </c>
      <c r="LZ214" s="77">
        <f t="shared" si="781"/>
        <v>0</v>
      </c>
      <c r="MA214" s="77">
        <f t="shared" si="947"/>
        <v>0</v>
      </c>
      <c r="MB214" s="286">
        <f t="shared" si="948"/>
        <v>0</v>
      </c>
      <c r="MC214" s="73"/>
      <c r="MD214" s="74"/>
      <c r="ME214" s="279"/>
      <c r="MF214" s="76">
        <f t="shared" si="782"/>
        <v>0</v>
      </c>
      <c r="MG214" s="77">
        <f t="shared" si="949"/>
        <v>0</v>
      </c>
      <c r="MH214" s="77">
        <f t="shared" si="783"/>
        <v>0</v>
      </c>
      <c r="MI214" s="77">
        <f t="shared" si="950"/>
        <v>0</v>
      </c>
      <c r="MJ214" s="286">
        <f t="shared" si="951"/>
        <v>0</v>
      </c>
      <c r="MK214" s="73"/>
      <c r="ML214" s="74"/>
      <c r="MM214" s="279"/>
      <c r="MN214" s="287">
        <f t="shared" si="952"/>
        <v>0.96636290807161584</v>
      </c>
      <c r="MO214" s="288">
        <f t="shared" si="952"/>
        <v>0</v>
      </c>
      <c r="MP214" s="288">
        <f t="shared" si="952"/>
        <v>0.94243945584484523</v>
      </c>
      <c r="MQ214" s="289">
        <f t="shared" si="952"/>
        <v>0</v>
      </c>
      <c r="MR214" s="290">
        <f t="shared" si="953"/>
        <v>1.3945583126381489</v>
      </c>
      <c r="MS214" s="291"/>
      <c r="MT214" s="291">
        <f t="shared" si="784"/>
        <v>0.96025156156031277</v>
      </c>
      <c r="MU214" s="292"/>
      <c r="MV214" s="359">
        <f t="shared" si="785"/>
        <v>0</v>
      </c>
      <c r="MW214" s="360">
        <f t="shared" si="786"/>
        <v>0</v>
      </c>
      <c r="MX214" s="360">
        <f t="shared" si="787"/>
        <v>0.43430675107783612</v>
      </c>
      <c r="MY214" s="360">
        <f t="shared" si="788"/>
        <v>0</v>
      </c>
      <c r="MZ214" s="360">
        <f t="shared" si="789"/>
        <v>0</v>
      </c>
      <c r="NA214" s="360">
        <f t="shared" si="790"/>
        <v>0</v>
      </c>
      <c r="NB214" s="360">
        <f t="shared" si="791"/>
        <v>0.29801326889665586</v>
      </c>
      <c r="NC214" s="360">
        <f t="shared" si="792"/>
        <v>0</v>
      </c>
      <c r="ND214" s="360">
        <f t="shared" si="793"/>
        <v>0</v>
      </c>
      <c r="NE214" s="360">
        <f t="shared" si="794"/>
        <v>0.21466158386106737</v>
      </c>
      <c r="NF214" s="360">
        <f t="shared" si="795"/>
        <v>0</v>
      </c>
      <c r="NG214" s="360">
        <f t="shared" si="796"/>
        <v>0.30771871637062131</v>
      </c>
      <c r="NH214" s="360">
        <f t="shared" si="797"/>
        <v>0.1398579924319682</v>
      </c>
      <c r="NI214" s="360">
        <f t="shared" si="798"/>
        <v>0</v>
      </c>
      <c r="NJ214" s="360">
        <f t="shared" si="799"/>
        <v>0</v>
      </c>
      <c r="NK214" s="361">
        <f t="shared" si="800"/>
        <v>0</v>
      </c>
      <c r="NL214" s="145">
        <f t="shared" si="954"/>
        <v>1.3945583126381489</v>
      </c>
      <c r="NM214" s="40"/>
      <c r="NN214" s="56">
        <f t="shared" si="955"/>
        <v>0.96025156156031277</v>
      </c>
      <c r="NO214" s="59"/>
      <c r="NP214" s="55">
        <f t="shared" si="801"/>
        <v>0.96636290807161584</v>
      </c>
      <c r="NQ214" s="40"/>
      <c r="NR214" s="56">
        <f t="shared" si="802"/>
        <v>0.94243945584484523</v>
      </c>
      <c r="NS214" s="60"/>
      <c r="NT214" s="25"/>
      <c r="NU214" s="86">
        <f t="shared" si="956"/>
        <v>0</v>
      </c>
      <c r="NV214" s="86">
        <f t="shared" si="956"/>
        <v>0</v>
      </c>
      <c r="NW214" s="86">
        <f t="shared" si="956"/>
        <v>0</v>
      </c>
      <c r="NX214" s="86">
        <f t="shared" si="956"/>
        <v>0</v>
      </c>
      <c r="NY214" s="87">
        <f t="shared" si="957"/>
        <v>0</v>
      </c>
      <c r="NZ214" s="87">
        <f t="shared" si="957"/>
        <v>0</v>
      </c>
      <c r="OA214" s="87">
        <f t="shared" si="957"/>
        <v>0</v>
      </c>
      <c r="OB214" s="87">
        <f t="shared" si="957"/>
        <v>0</v>
      </c>
      <c r="OC214" s="26"/>
    </row>
    <row r="215" spans="1:393" thickBot="1" x14ac:dyDescent="0.35">
      <c r="A215" s="136" t="s">
        <v>528</v>
      </c>
      <c r="B215" s="137" t="s">
        <v>529</v>
      </c>
      <c r="C215" s="133" t="s">
        <v>118</v>
      </c>
      <c r="D215" s="64">
        <f>VLOOKUP(B215,[1]УсіТ_1!$A$10:$G$556,6,FALSE)</f>
        <v>74.5</v>
      </c>
      <c r="E215" s="64">
        <f>VLOOKUP(B215,[1]УсіТ_1!$A$10:$G$556,7,FALSE)</f>
        <v>0</v>
      </c>
      <c r="F215" s="38"/>
      <c r="G215" s="38"/>
      <c r="H215" s="39"/>
      <c r="I215" s="256">
        <v>1.5334000000000001</v>
      </c>
      <c r="J215" s="62">
        <v>1.5334000000000001</v>
      </c>
      <c r="K215" s="257">
        <f t="shared" si="803"/>
        <v>0.87820000000000009</v>
      </c>
      <c r="L215" s="258">
        <f t="shared" si="804"/>
        <v>0.87820000000000009</v>
      </c>
      <c r="M215" s="63">
        <v>0</v>
      </c>
      <c r="N215" s="63">
        <v>0</v>
      </c>
      <c r="O215" s="63">
        <v>0.6552</v>
      </c>
      <c r="P215" s="63">
        <v>0</v>
      </c>
      <c r="Q215" s="63">
        <v>0</v>
      </c>
      <c r="R215" s="63">
        <v>0</v>
      </c>
      <c r="S215" s="63">
        <v>0.27429999999999999</v>
      </c>
      <c r="T215" s="63">
        <v>0</v>
      </c>
      <c r="U215" s="63">
        <v>0</v>
      </c>
      <c r="V215" s="63">
        <v>0.28129999999999999</v>
      </c>
      <c r="W215" s="63">
        <v>0</v>
      </c>
      <c r="X215" s="63">
        <v>0.3226</v>
      </c>
      <c r="Y215" s="63">
        <v>0</v>
      </c>
      <c r="Z215" s="63">
        <v>0</v>
      </c>
      <c r="AA215" s="63">
        <v>0</v>
      </c>
      <c r="AB215" s="259">
        <v>0</v>
      </c>
      <c r="AC215" s="144">
        <v>0</v>
      </c>
      <c r="AD215" s="70">
        <v>0</v>
      </c>
      <c r="AE215" s="70">
        <v>0</v>
      </c>
      <c r="AF215" s="68">
        <f t="shared" si="805"/>
        <v>0</v>
      </c>
      <c r="AG215" s="68">
        <f t="shared" si="806"/>
        <v>0</v>
      </c>
      <c r="AH215" s="71">
        <v>0</v>
      </c>
      <c r="AI215" s="71">
        <v>0</v>
      </c>
      <c r="AJ215" s="68">
        <f t="shared" si="807"/>
        <v>0</v>
      </c>
      <c r="AK215" s="68">
        <f t="shared" si="808"/>
        <v>0</v>
      </c>
      <c r="AL215" s="71">
        <v>0</v>
      </c>
      <c r="AM215" s="69">
        <f t="shared" si="809"/>
        <v>0</v>
      </c>
      <c r="AN215" s="260">
        <v>0</v>
      </c>
      <c r="AO215" s="71">
        <v>0</v>
      </c>
      <c r="AP215" s="71">
        <v>0</v>
      </c>
      <c r="AQ215" s="68">
        <f t="shared" si="810"/>
        <v>0</v>
      </c>
      <c r="AR215" s="68">
        <f t="shared" si="811"/>
        <v>0</v>
      </c>
      <c r="AS215" s="71">
        <v>0</v>
      </c>
      <c r="AT215" s="261">
        <f t="shared" si="723"/>
        <v>0</v>
      </c>
      <c r="AU215" s="71">
        <v>0</v>
      </c>
      <c r="AV215" s="68">
        <f t="shared" si="812"/>
        <v>0</v>
      </c>
      <c r="AW215" s="68">
        <f t="shared" si="813"/>
        <v>0</v>
      </c>
      <c r="AX215" s="71">
        <v>0</v>
      </c>
      <c r="AY215" s="69">
        <f t="shared" si="814"/>
        <v>0</v>
      </c>
      <c r="AZ215" s="260">
        <v>6</v>
      </c>
      <c r="BA215" s="260">
        <v>30.583000000000101</v>
      </c>
      <c r="BB215" s="260">
        <v>3.18937000000001</v>
      </c>
      <c r="BC215" s="262">
        <f t="shared" si="815"/>
        <v>2.5514960000000082</v>
      </c>
      <c r="BD215" s="262">
        <f t="shared" si="724"/>
        <v>0.63787400000000183</v>
      </c>
      <c r="BE215" s="260">
        <v>1.197106</v>
      </c>
      <c r="BF215" s="262">
        <f t="shared" si="816"/>
        <v>0.9576848</v>
      </c>
      <c r="BG215" s="262">
        <f t="shared" si="725"/>
        <v>0.2394212</v>
      </c>
      <c r="BH215" s="260">
        <v>3.7709596515797772</v>
      </c>
      <c r="BI215" s="263">
        <f t="shared" si="817"/>
        <v>2.2081005078211451</v>
      </c>
      <c r="BJ215" s="68">
        <f t="shared" si="818"/>
        <v>5.1681002024900849E-2</v>
      </c>
      <c r="BK215" s="260">
        <v>1.9368575826384555</v>
      </c>
      <c r="BL215" s="69">
        <f t="shared" si="819"/>
        <v>48.812751881062006</v>
      </c>
      <c r="BM215" s="260">
        <v>0</v>
      </c>
      <c r="BN215" s="260">
        <v>0</v>
      </c>
      <c r="BO215" s="260">
        <v>0</v>
      </c>
      <c r="BP215" s="68">
        <f t="shared" si="820"/>
        <v>0</v>
      </c>
      <c r="BQ215" s="68">
        <f t="shared" si="821"/>
        <v>0</v>
      </c>
      <c r="BR215" s="260">
        <v>0</v>
      </c>
      <c r="BS215" s="260">
        <v>0</v>
      </c>
      <c r="BT215" s="68">
        <f t="shared" si="822"/>
        <v>0</v>
      </c>
      <c r="BU215" s="68">
        <f t="shared" si="823"/>
        <v>0</v>
      </c>
      <c r="BV215" s="260">
        <v>0</v>
      </c>
      <c r="BW215" s="69">
        <f t="shared" si="824"/>
        <v>0</v>
      </c>
      <c r="BX215" s="260">
        <v>0</v>
      </c>
      <c r="BY215" s="260">
        <v>0</v>
      </c>
      <c r="BZ215" s="263">
        <f t="shared" si="825"/>
        <v>0</v>
      </c>
      <c r="CA215" s="263">
        <f t="shared" si="826"/>
        <v>0</v>
      </c>
      <c r="CB215" s="260">
        <v>0</v>
      </c>
      <c r="CC215" s="264">
        <f t="shared" si="827"/>
        <v>0</v>
      </c>
      <c r="CD215" s="260">
        <v>0</v>
      </c>
      <c r="CE215" s="260">
        <v>0</v>
      </c>
      <c r="CF215" s="263">
        <f t="shared" si="828"/>
        <v>0</v>
      </c>
      <c r="CG215" s="263">
        <f t="shared" si="829"/>
        <v>0</v>
      </c>
      <c r="CH215" s="260">
        <v>0</v>
      </c>
      <c r="CI215" s="69">
        <f t="shared" si="830"/>
        <v>0</v>
      </c>
      <c r="CJ215" s="260">
        <v>9.511736415267217</v>
      </c>
      <c r="CK215" s="260">
        <v>2.0925823845541203</v>
      </c>
      <c r="CL215" s="260">
        <v>0.90252591692213979</v>
      </c>
      <c r="CM215" s="260">
        <v>0.72229624207953924</v>
      </c>
      <c r="CN215" s="260">
        <v>2.1334703275878515</v>
      </c>
      <c r="CO215" s="265">
        <f t="shared" si="831"/>
        <v>0.14985495580977068</v>
      </c>
      <c r="CP215" s="266">
        <f t="shared" si="832"/>
        <v>0.68028261559531744</v>
      </c>
      <c r="CQ215" s="260">
        <v>1.5788980146699927</v>
      </c>
      <c r="CR215" s="265">
        <f t="shared" si="833"/>
        <v>2.163879729105225E-2</v>
      </c>
      <c r="CS215" s="265">
        <f t="shared" si="834"/>
        <v>0.92453004808207295</v>
      </c>
      <c r="CT215" s="260">
        <v>0.81096065885354951</v>
      </c>
      <c r="CU215" s="267">
        <f t="shared" si="726"/>
        <v>20.436208461425842</v>
      </c>
      <c r="CV215" s="260">
        <v>0</v>
      </c>
      <c r="CW215" s="260">
        <v>0</v>
      </c>
      <c r="CX215" s="68">
        <f t="shared" si="835"/>
        <v>0</v>
      </c>
      <c r="CY215" s="68">
        <f t="shared" si="836"/>
        <v>0</v>
      </c>
      <c r="CZ215" s="260">
        <v>0</v>
      </c>
      <c r="DA215" s="69">
        <f t="shared" si="837"/>
        <v>0</v>
      </c>
      <c r="DB215" s="260">
        <v>0</v>
      </c>
      <c r="DC215" s="260">
        <v>0</v>
      </c>
      <c r="DD215" s="68">
        <f t="shared" si="838"/>
        <v>0</v>
      </c>
      <c r="DE215" s="68">
        <f t="shared" si="839"/>
        <v>0</v>
      </c>
      <c r="DF215" s="260">
        <v>0</v>
      </c>
      <c r="DG215" s="69">
        <f t="shared" si="840"/>
        <v>0</v>
      </c>
      <c r="DH215" s="260">
        <v>7.6394585397081594</v>
      </c>
      <c r="DI215" s="260">
        <v>1.680680878735795</v>
      </c>
      <c r="DJ215" s="260">
        <v>0.11969232164999993</v>
      </c>
      <c r="DK215" s="260">
        <v>5.5615258169075394</v>
      </c>
      <c r="DL215" s="68">
        <f t="shared" si="841"/>
        <v>0.39064157337958555</v>
      </c>
      <c r="DM215" s="68">
        <f t="shared" si="842"/>
        <v>1.7733592450307718</v>
      </c>
      <c r="DN215" s="260">
        <v>1.6190520335196299</v>
      </c>
      <c r="DO215" s="68">
        <f t="shared" si="843"/>
        <v>2.2189108119386527E-2</v>
      </c>
      <c r="DP215" s="68">
        <f t="shared" si="844"/>
        <v>0.94804239443555338</v>
      </c>
      <c r="DQ215" s="260">
        <v>0.83158474557692696</v>
      </c>
      <c r="DR215" s="264">
        <f t="shared" si="845"/>
        <v>20.942393203317661</v>
      </c>
      <c r="DS215" s="260">
        <v>0</v>
      </c>
      <c r="DT215" s="260">
        <v>0</v>
      </c>
      <c r="DU215" s="260">
        <v>0</v>
      </c>
      <c r="DV215" s="68">
        <f t="shared" si="846"/>
        <v>0</v>
      </c>
      <c r="DW215" s="68">
        <f t="shared" si="847"/>
        <v>0</v>
      </c>
      <c r="DX215" s="260">
        <v>0</v>
      </c>
      <c r="DY215" s="260">
        <v>0</v>
      </c>
      <c r="DZ215" s="260">
        <v>0</v>
      </c>
      <c r="EA215" s="260">
        <v>0</v>
      </c>
      <c r="EB215" s="68">
        <f t="shared" si="848"/>
        <v>0</v>
      </c>
      <c r="EC215" s="68">
        <f t="shared" si="849"/>
        <v>0</v>
      </c>
      <c r="ED215" s="267">
        <v>0</v>
      </c>
      <c r="EE215" s="69">
        <f t="shared" si="850"/>
        <v>0</v>
      </c>
      <c r="EF215" s="260">
        <v>3.9240522222222101</v>
      </c>
      <c r="EG215" s="260">
        <v>0.86329148888888596</v>
      </c>
      <c r="EH215" s="260">
        <v>9.5719225282860876</v>
      </c>
      <c r="EI215" s="260">
        <v>2.8569680674916169</v>
      </c>
      <c r="EJ215" s="268">
        <f t="shared" si="851"/>
        <v>0.20067343706061117</v>
      </c>
      <c r="EK215" s="266">
        <f t="shared" si="852"/>
        <v>0.91097855193651189</v>
      </c>
      <c r="EL215" s="260">
        <v>1.8567003418785779</v>
      </c>
      <c r="EM215" s="268">
        <f t="shared" si="853"/>
        <v>2.5446078185445909E-2</v>
      </c>
      <c r="EN215" s="268">
        <f t="shared" si="854"/>
        <v>1.0871983119883688</v>
      </c>
      <c r="EO215" s="269">
        <f t="shared" si="855"/>
        <v>19.072934648767379</v>
      </c>
      <c r="EP215" s="69">
        <f t="shared" si="856"/>
        <v>24.031897657446898</v>
      </c>
      <c r="EQ215" s="260">
        <v>0</v>
      </c>
      <c r="ER215" s="260">
        <v>0</v>
      </c>
      <c r="ES215" s="260">
        <v>0</v>
      </c>
      <c r="ET215" s="68">
        <f t="shared" si="857"/>
        <v>0</v>
      </c>
      <c r="EU215" s="68">
        <f t="shared" si="858"/>
        <v>0</v>
      </c>
      <c r="EV215" s="260">
        <v>0</v>
      </c>
      <c r="EW215" s="260">
        <v>0</v>
      </c>
      <c r="EX215" s="68">
        <f t="shared" si="859"/>
        <v>0</v>
      </c>
      <c r="EY215" s="68">
        <f t="shared" si="860"/>
        <v>0</v>
      </c>
      <c r="EZ215" s="260">
        <v>0</v>
      </c>
      <c r="FA215" s="69">
        <f t="shared" si="861"/>
        <v>0</v>
      </c>
      <c r="FB215" s="260">
        <v>0</v>
      </c>
      <c r="FC215" s="260">
        <v>0</v>
      </c>
      <c r="FD215" s="68">
        <f t="shared" si="862"/>
        <v>0</v>
      </c>
      <c r="FE215" s="68">
        <f t="shared" si="863"/>
        <v>0</v>
      </c>
      <c r="FF215" s="260">
        <v>0</v>
      </c>
      <c r="FG215" s="69">
        <f t="shared" si="864"/>
        <v>0</v>
      </c>
      <c r="FH215" s="260">
        <v>0</v>
      </c>
      <c r="FI215" s="260">
        <v>0</v>
      </c>
      <c r="FJ215" s="68">
        <f t="shared" si="865"/>
        <v>0</v>
      </c>
      <c r="FK215" s="68">
        <f t="shared" si="866"/>
        <v>0</v>
      </c>
      <c r="FL215" s="260">
        <v>0</v>
      </c>
      <c r="FM215" s="69">
        <f t="shared" si="867"/>
        <v>0</v>
      </c>
      <c r="FN215" s="260">
        <v>0</v>
      </c>
      <c r="FO215" s="260">
        <v>0</v>
      </c>
      <c r="FP215" s="68">
        <f t="shared" si="868"/>
        <v>0</v>
      </c>
      <c r="FQ215" s="68">
        <f t="shared" si="869"/>
        <v>0</v>
      </c>
      <c r="FR215" s="260">
        <v>0</v>
      </c>
      <c r="FS215" s="264">
        <f t="shared" si="870"/>
        <v>0</v>
      </c>
      <c r="FT215" s="270">
        <f t="shared" si="727"/>
        <v>114.2232512032524</v>
      </c>
      <c r="FU215" s="271">
        <f t="shared" si="728"/>
        <v>25.711801929376389</v>
      </c>
      <c r="FV215" s="272">
        <f t="shared" si="871"/>
        <v>10.74913972477869</v>
      </c>
      <c r="FW215" s="272">
        <f t="shared" si="729"/>
        <v>4.2314770420795478</v>
      </c>
      <c r="FX215" s="272">
        <f t="shared" si="730"/>
        <v>30.583000000000101</v>
      </c>
      <c r="FY215" s="272">
        <f t="shared" si="731"/>
        <v>0</v>
      </c>
      <c r="FZ215" s="272">
        <f t="shared" si="732"/>
        <v>0</v>
      </c>
      <c r="GA215" s="272">
        <f t="shared" si="733"/>
        <v>0</v>
      </c>
      <c r="GB215" s="272">
        <f t="shared" si="734"/>
        <v>0</v>
      </c>
      <c r="GC215" s="272">
        <f t="shared" si="735"/>
        <v>0</v>
      </c>
      <c r="GD215" s="272">
        <f t="shared" si="736"/>
        <v>0</v>
      </c>
      <c r="GE215" s="272">
        <f t="shared" si="737"/>
        <v>10.551964211987009</v>
      </c>
      <c r="GF215" s="273">
        <f t="shared" si="738"/>
        <v>4.1048369033263734</v>
      </c>
      <c r="GG215" s="273">
        <f t="shared" si="739"/>
        <v>0.74116996624996734</v>
      </c>
      <c r="GH215" s="272">
        <f t="shared" si="872"/>
        <v>8.8256100416479768</v>
      </c>
      <c r="GI215" s="274">
        <f t="shared" si="873"/>
        <v>6.3048029400391101</v>
      </c>
      <c r="GJ215" s="275">
        <f t="shared" si="740"/>
        <v>0.12095498562078554</v>
      </c>
      <c r="GK215" s="271">
        <f t="shared" si="874"/>
        <v>90.652992949869713</v>
      </c>
      <c r="GL215" s="276">
        <f t="shared" si="875"/>
        <v>114.22277111683583</v>
      </c>
      <c r="GM215" s="272">
        <f t="shared" si="876"/>
        <v>36.121441772741875</v>
      </c>
      <c r="GN215" s="272">
        <f t="shared" si="877"/>
        <v>5.0936019939503003</v>
      </c>
      <c r="GO215" s="277">
        <f t="shared" si="878"/>
        <v>0.39845834756627074</v>
      </c>
      <c r="GP215" s="278">
        <f t="shared" si="879"/>
        <v>5.6187907626690452E-2</v>
      </c>
      <c r="GQ215" s="279">
        <f t="shared" si="880"/>
        <v>1.0636891246482327</v>
      </c>
      <c r="GR215" s="280">
        <f t="shared" si="881"/>
        <v>90.652992949869713</v>
      </c>
      <c r="GS215" s="272">
        <f t="shared" si="882"/>
        <v>36.121441772741875</v>
      </c>
      <c r="GT215" s="272">
        <f t="shared" si="741"/>
        <v>5.0936019939503003</v>
      </c>
      <c r="GU215" s="73">
        <f t="shared" si="883"/>
        <v>0.39845834756627074</v>
      </c>
      <c r="GV215" s="74">
        <f t="shared" si="884"/>
        <v>5.6187907626690452E-2</v>
      </c>
      <c r="GW215" s="279">
        <f t="shared" si="885"/>
        <v>1.0636891246482327</v>
      </c>
      <c r="GX215" s="280">
        <f t="shared" si="886"/>
        <v>51.912713679185579</v>
      </c>
      <c r="GY215" s="272">
        <f t="shared" si="742"/>
        <v>33.427559153200079</v>
      </c>
      <c r="GZ215" s="272">
        <f t="shared" si="743"/>
        <v>1.5327401919253913</v>
      </c>
      <c r="HA215" s="73">
        <f t="shared" si="887"/>
        <v>0.64391854680875349</v>
      </c>
      <c r="HB215" s="74">
        <f t="shared" si="888"/>
        <v>2.9525333647505776E-2</v>
      </c>
      <c r="HC215" s="279">
        <f t="shared" si="889"/>
        <v>1.0934377202937098</v>
      </c>
      <c r="HD215" s="280">
        <f t="shared" si="890"/>
        <v>51.912713679185579</v>
      </c>
      <c r="HE215" s="272">
        <f t="shared" si="744"/>
        <v>33.427559153200079</v>
      </c>
      <c r="HF215" s="272">
        <f t="shared" si="745"/>
        <v>1.5327401919253913</v>
      </c>
      <c r="HG215" s="73">
        <f t="shared" si="891"/>
        <v>0.64391854680875349</v>
      </c>
      <c r="HH215" s="74">
        <f t="shared" si="892"/>
        <v>2.9525333647505776E-2</v>
      </c>
      <c r="HI215" s="281">
        <f t="shared" si="893"/>
        <v>1.0934377202937098</v>
      </c>
      <c r="HJ215" s="72">
        <f t="shared" si="746"/>
        <v>1.6310609037356001</v>
      </c>
      <c r="HK215" s="73">
        <f t="shared" si="894"/>
        <v>1.6310609037356001</v>
      </c>
      <c r="HL215" s="73">
        <f t="shared" si="747"/>
        <v>0.96025700596193608</v>
      </c>
      <c r="HM215" s="74">
        <f t="shared" si="895"/>
        <v>0.96025700596193608</v>
      </c>
      <c r="HN215" s="75"/>
      <c r="HO215" s="75"/>
      <c r="HP215" s="76">
        <f t="shared" si="896"/>
        <v>0</v>
      </c>
      <c r="HQ215" s="77">
        <f t="shared" si="897"/>
        <v>0</v>
      </c>
      <c r="HR215" s="77">
        <f t="shared" si="898"/>
        <v>0</v>
      </c>
      <c r="HS215" s="77">
        <f t="shared" si="899"/>
        <v>0</v>
      </c>
      <c r="HT215" s="282">
        <f t="shared" si="900"/>
        <v>0</v>
      </c>
      <c r="HU215" s="73"/>
      <c r="HV215" s="74"/>
      <c r="HW215" s="279"/>
      <c r="HX215" s="76">
        <f t="shared" si="901"/>
        <v>0</v>
      </c>
      <c r="HY215" s="77">
        <f t="shared" si="902"/>
        <v>0</v>
      </c>
      <c r="HZ215" s="77">
        <f t="shared" si="748"/>
        <v>0</v>
      </c>
      <c r="IA215" s="77">
        <f t="shared" si="903"/>
        <v>0</v>
      </c>
      <c r="IB215" s="282">
        <f t="shared" si="904"/>
        <v>0</v>
      </c>
      <c r="IC215" s="73"/>
      <c r="ID215" s="74"/>
      <c r="IE215" s="279"/>
      <c r="IF215" s="76">
        <f t="shared" si="749"/>
        <v>2.6938826195417969</v>
      </c>
      <c r="IG215" s="77">
        <f t="shared" si="905"/>
        <v>3.0656653598647603</v>
      </c>
      <c r="IH215" s="77">
        <f t="shared" si="750"/>
        <v>3.5608618020249092</v>
      </c>
      <c r="II215" s="77">
        <f t="shared" si="906"/>
        <v>4.1120832089783654</v>
      </c>
      <c r="IJ215" s="282">
        <f t="shared" si="907"/>
        <v>38.740279270684134</v>
      </c>
      <c r="IK215" s="73">
        <f t="shared" si="908"/>
        <v>6.953699535099464E-2</v>
      </c>
      <c r="IL215" s="74">
        <f t="shared" si="909"/>
        <v>9.1916265681634204E-2</v>
      </c>
      <c r="IM215" s="279">
        <f t="shared" si="910"/>
        <v>1.0238254386559078</v>
      </c>
      <c r="IN215" s="76">
        <f t="shared" si="751"/>
        <v>0</v>
      </c>
      <c r="IO215" s="77">
        <f t="shared" si="911"/>
        <v>0</v>
      </c>
      <c r="IP215" s="77">
        <f t="shared" si="752"/>
        <v>0</v>
      </c>
      <c r="IQ215" s="77">
        <f t="shared" si="912"/>
        <v>0</v>
      </c>
      <c r="IR215" s="282">
        <f t="shared" si="913"/>
        <v>0</v>
      </c>
      <c r="IS215" s="283"/>
      <c r="IT215" s="284"/>
      <c r="IU215" s="285"/>
      <c r="IV215" s="76">
        <f t="shared" si="753"/>
        <v>0</v>
      </c>
      <c r="IW215" s="77">
        <f t="shared" si="914"/>
        <v>0</v>
      </c>
      <c r="IX215" s="77">
        <f t="shared" si="915"/>
        <v>0</v>
      </c>
      <c r="IY215" s="77">
        <f t="shared" si="916"/>
        <v>0</v>
      </c>
      <c r="IZ215" s="282">
        <f t="shared" si="917"/>
        <v>0</v>
      </c>
      <c r="JA215" s="283"/>
      <c r="JB215" s="284"/>
      <c r="JC215" s="285"/>
      <c r="JD215" s="76">
        <f t="shared" si="754"/>
        <v>0</v>
      </c>
      <c r="JE215" s="77">
        <f t="shared" si="918"/>
        <v>0</v>
      </c>
      <c r="JF215" s="77">
        <f t="shared" si="755"/>
        <v>0</v>
      </c>
      <c r="JG215" s="77">
        <f t="shared" si="919"/>
        <v>0</v>
      </c>
      <c r="JH215" s="282">
        <f t="shared" si="920"/>
        <v>0</v>
      </c>
      <c r="JI215" s="283"/>
      <c r="JJ215" s="284"/>
      <c r="JK215" s="285"/>
      <c r="JL215" s="76">
        <f t="shared" si="756"/>
        <v>13.562190249507754</v>
      </c>
      <c r="JM215" s="77">
        <f t="shared" si="921"/>
        <v>15.433908125842319</v>
      </c>
      <c r="JN215" s="77">
        <f t="shared" si="757"/>
        <v>0.89378999518036217</v>
      </c>
      <c r="JO215" s="77">
        <f t="shared" si="922"/>
        <v>1.0321486864342824</v>
      </c>
      <c r="JP215" s="282">
        <f t="shared" si="923"/>
        <v>16.219213064623684</v>
      </c>
      <c r="JQ215" s="73">
        <f t="shared" si="758"/>
        <v>0.83618053449761631</v>
      </c>
      <c r="JR215" s="74">
        <f t="shared" si="759"/>
        <v>5.510686564256561E-2</v>
      </c>
      <c r="JS215" s="279">
        <f t="shared" si="924"/>
        <v>1.1239318183674853</v>
      </c>
      <c r="JT215" s="76">
        <f t="shared" si="760"/>
        <v>0</v>
      </c>
      <c r="JU215" s="77">
        <f t="shared" si="925"/>
        <v>0</v>
      </c>
      <c r="JV215" s="77">
        <f t="shared" si="761"/>
        <v>0</v>
      </c>
      <c r="JW215" s="77">
        <f t="shared" si="926"/>
        <v>0</v>
      </c>
      <c r="JX215" s="282">
        <f t="shared" si="927"/>
        <v>0</v>
      </c>
      <c r="JY215" s="73"/>
      <c r="JZ215" s="74"/>
      <c r="KA215" s="279"/>
      <c r="KB215" s="76">
        <f t="shared" si="762"/>
        <v>0</v>
      </c>
      <c r="KC215" s="77">
        <f t="shared" si="928"/>
        <v>0</v>
      </c>
      <c r="KD215" s="77">
        <f t="shared" si="763"/>
        <v>0</v>
      </c>
      <c r="KE215" s="77">
        <f t="shared" si="929"/>
        <v>0</v>
      </c>
      <c r="KF215" s="282">
        <f t="shared" si="930"/>
        <v>0</v>
      </c>
      <c r="KG215" s="73"/>
      <c r="KH215" s="74"/>
      <c r="KI215" s="279"/>
      <c r="KJ215" s="76">
        <f t="shared" si="764"/>
        <v>12.640249418592871</v>
      </c>
      <c r="KK215" s="77">
        <f t="shared" si="931"/>
        <v>14.384730240852873</v>
      </c>
      <c r="KL215" s="77">
        <f t="shared" si="765"/>
        <v>0.41283068149897206</v>
      </c>
      <c r="KM215" s="77">
        <f t="shared" si="932"/>
        <v>0.47673687099501294</v>
      </c>
      <c r="KN215" s="282">
        <f t="shared" si="933"/>
        <v>16.62094698676005</v>
      </c>
      <c r="KO215" s="73">
        <f t="shared" si="766"/>
        <v>0.76050115728435141</v>
      </c>
      <c r="KP215" s="74">
        <f t="shared" si="767"/>
        <v>2.4837975948532032E-2</v>
      </c>
      <c r="KQ215" s="279">
        <f t="shared" si="768"/>
        <v>1.108801683393646</v>
      </c>
      <c r="KR215" s="76">
        <f t="shared" si="769"/>
        <v>0</v>
      </c>
      <c r="KS215" s="77">
        <f t="shared" si="934"/>
        <v>0</v>
      </c>
      <c r="KT215" s="77">
        <f t="shared" si="770"/>
        <v>0</v>
      </c>
      <c r="KU215" s="77">
        <f t="shared" si="935"/>
        <v>0</v>
      </c>
      <c r="KV215" s="282">
        <f t="shared" si="936"/>
        <v>0</v>
      </c>
      <c r="KW215" s="73"/>
      <c r="KX215" s="74"/>
      <c r="KY215" s="279"/>
      <c r="KZ215" s="76">
        <f t="shared" si="771"/>
        <v>7.2251194850994498</v>
      </c>
      <c r="LA215" s="77">
        <f t="shared" si="937"/>
        <v>8.2222582252380239</v>
      </c>
      <c r="LB215" s="77">
        <f t="shared" si="772"/>
        <v>0.22611951524605708</v>
      </c>
      <c r="LC215" s="77">
        <f t="shared" si="938"/>
        <v>0.26112281620614675</v>
      </c>
      <c r="LD215" s="286">
        <f t="shared" si="939"/>
        <v>19.072934648767379</v>
      </c>
      <c r="LE215" s="73">
        <f t="shared" si="773"/>
        <v>0.37881530127123808</v>
      </c>
      <c r="LF215" s="74">
        <f t="shared" si="774"/>
        <v>1.1855517748584664E-2</v>
      </c>
      <c r="LG215" s="279">
        <f t="shared" si="775"/>
        <v>1.0541155338759245</v>
      </c>
      <c r="LH215" s="76">
        <f t="shared" si="776"/>
        <v>0</v>
      </c>
      <c r="LI215" s="77">
        <f t="shared" si="940"/>
        <v>0</v>
      </c>
      <c r="LJ215" s="77">
        <f t="shared" si="777"/>
        <v>0</v>
      </c>
      <c r="LK215" s="77">
        <f t="shared" si="941"/>
        <v>0</v>
      </c>
      <c r="LL215" s="282">
        <f t="shared" si="942"/>
        <v>0</v>
      </c>
      <c r="LM215" s="73"/>
      <c r="LN215" s="74"/>
      <c r="LO215" s="279"/>
      <c r="LP215" s="76">
        <f t="shared" si="778"/>
        <v>0</v>
      </c>
      <c r="LQ215" s="77">
        <f t="shared" si="943"/>
        <v>0</v>
      </c>
      <c r="LR215" s="77">
        <f t="shared" si="779"/>
        <v>0</v>
      </c>
      <c r="LS215" s="77">
        <f t="shared" si="944"/>
        <v>0</v>
      </c>
      <c r="LT215" s="282">
        <f t="shared" si="945"/>
        <v>0</v>
      </c>
      <c r="LU215" s="73"/>
      <c r="LV215" s="74"/>
      <c r="LW215" s="279"/>
      <c r="LX215" s="76">
        <f t="shared" si="780"/>
        <v>0</v>
      </c>
      <c r="LY215" s="77">
        <f t="shared" si="946"/>
        <v>0</v>
      </c>
      <c r="LZ215" s="77">
        <f t="shared" si="781"/>
        <v>0</v>
      </c>
      <c r="MA215" s="77">
        <f t="shared" si="947"/>
        <v>0</v>
      </c>
      <c r="MB215" s="286">
        <f t="shared" si="948"/>
        <v>0</v>
      </c>
      <c r="MC215" s="73"/>
      <c r="MD215" s="74"/>
      <c r="ME215" s="279"/>
      <c r="MF215" s="76">
        <f t="shared" si="782"/>
        <v>0</v>
      </c>
      <c r="MG215" s="77">
        <f t="shared" si="949"/>
        <v>0</v>
      </c>
      <c r="MH215" s="77">
        <f t="shared" si="783"/>
        <v>0</v>
      </c>
      <c r="MI215" s="77">
        <f t="shared" si="950"/>
        <v>0</v>
      </c>
      <c r="MJ215" s="286">
        <f t="shared" si="951"/>
        <v>0</v>
      </c>
      <c r="MK215" s="73"/>
      <c r="ML215" s="74"/>
      <c r="MM215" s="279"/>
      <c r="MN215" s="287">
        <f t="shared" si="952"/>
        <v>1.0636940850088414</v>
      </c>
      <c r="MO215" s="288">
        <f t="shared" si="952"/>
        <v>0</v>
      </c>
      <c r="MP215" s="288">
        <f t="shared" si="952"/>
        <v>1.0934389461913081</v>
      </c>
      <c r="MQ215" s="289">
        <f t="shared" si="952"/>
        <v>0</v>
      </c>
      <c r="MR215" s="290">
        <f t="shared" si="953"/>
        <v>1.6310685099525577</v>
      </c>
      <c r="MS215" s="291"/>
      <c r="MT215" s="291">
        <f t="shared" si="784"/>
        <v>0.96025808254520695</v>
      </c>
      <c r="MU215" s="292"/>
      <c r="MV215" s="359">
        <f t="shared" si="785"/>
        <v>0</v>
      </c>
      <c r="MW215" s="360">
        <f t="shared" si="786"/>
        <v>0</v>
      </c>
      <c r="MX215" s="360">
        <f t="shared" si="787"/>
        <v>0.67081042740735075</v>
      </c>
      <c r="MY215" s="360">
        <f t="shared" si="788"/>
        <v>0</v>
      </c>
      <c r="MZ215" s="360">
        <f t="shared" si="789"/>
        <v>0</v>
      </c>
      <c r="NA215" s="360">
        <f t="shared" si="790"/>
        <v>0</v>
      </c>
      <c r="NB215" s="360">
        <f t="shared" si="791"/>
        <v>0.30829449777820123</v>
      </c>
      <c r="NC215" s="360">
        <f t="shared" si="792"/>
        <v>0</v>
      </c>
      <c r="ND215" s="360">
        <f t="shared" si="793"/>
        <v>0</v>
      </c>
      <c r="NE215" s="360">
        <f t="shared" si="794"/>
        <v>0.31190591353863262</v>
      </c>
      <c r="NF215" s="360">
        <f t="shared" si="795"/>
        <v>0</v>
      </c>
      <c r="NG215" s="360">
        <f t="shared" si="796"/>
        <v>0.34005767122837322</v>
      </c>
      <c r="NH215" s="360">
        <f t="shared" si="797"/>
        <v>0</v>
      </c>
      <c r="NI215" s="360">
        <f t="shared" si="798"/>
        <v>0</v>
      </c>
      <c r="NJ215" s="360">
        <f t="shared" si="799"/>
        <v>0</v>
      </c>
      <c r="NK215" s="361">
        <f t="shared" si="800"/>
        <v>0</v>
      </c>
      <c r="NL215" s="145">
        <f t="shared" si="954"/>
        <v>1.6310685099525577</v>
      </c>
      <c r="NM215" s="40"/>
      <c r="NN215" s="56">
        <f t="shared" si="955"/>
        <v>0.96025808254520695</v>
      </c>
      <c r="NO215" s="59"/>
      <c r="NP215" s="55">
        <f t="shared" si="801"/>
        <v>1.0636940850088414</v>
      </c>
      <c r="NQ215" s="40"/>
      <c r="NR215" s="56">
        <f t="shared" si="802"/>
        <v>1.0934389461913081</v>
      </c>
      <c r="NS215" s="60"/>
      <c r="NT215" s="25"/>
      <c r="NU215" s="86">
        <f t="shared" si="956"/>
        <v>0</v>
      </c>
      <c r="NV215" s="86">
        <f t="shared" si="956"/>
        <v>0</v>
      </c>
      <c r="NW215" s="86">
        <f t="shared" si="956"/>
        <v>0</v>
      </c>
      <c r="NX215" s="86">
        <f t="shared" si="956"/>
        <v>0</v>
      </c>
      <c r="NY215" s="87">
        <f t="shared" si="957"/>
        <v>0</v>
      </c>
      <c r="NZ215" s="87">
        <f t="shared" si="957"/>
        <v>0</v>
      </c>
      <c r="OA215" s="87">
        <f t="shared" si="957"/>
        <v>0</v>
      </c>
      <c r="OB215" s="87">
        <f t="shared" si="957"/>
        <v>0</v>
      </c>
      <c r="OC215" s="26"/>
    </row>
    <row r="216" spans="1:393" thickBot="1" x14ac:dyDescent="0.35">
      <c r="A216" s="136" t="s">
        <v>530</v>
      </c>
      <c r="B216" s="137" t="s">
        <v>531</v>
      </c>
      <c r="C216" s="133" t="s">
        <v>118</v>
      </c>
      <c r="D216" s="64">
        <f>VLOOKUP(B216,[1]УсіТ_1!$A$10:$G$556,6,FALSE)</f>
        <v>151.80000000000001</v>
      </c>
      <c r="E216" s="64">
        <f>VLOOKUP(B216,[1]УсіТ_1!$A$10:$G$556,7,FALSE)</f>
        <v>92.9</v>
      </c>
      <c r="F216" s="38"/>
      <c r="G216" s="38"/>
      <c r="H216" s="39"/>
      <c r="I216" s="256">
        <v>1.8416999999999999</v>
      </c>
      <c r="J216" s="62">
        <v>1.8416999999999999</v>
      </c>
      <c r="K216" s="257">
        <f t="shared" si="803"/>
        <v>1.2521</v>
      </c>
      <c r="L216" s="258">
        <f t="shared" si="804"/>
        <v>1.2521</v>
      </c>
      <c r="M216" s="63">
        <v>0</v>
      </c>
      <c r="N216" s="63">
        <v>0.13189999999999999</v>
      </c>
      <c r="O216" s="63">
        <v>0.58960000000000001</v>
      </c>
      <c r="P216" s="63">
        <v>0</v>
      </c>
      <c r="Q216" s="63">
        <v>0</v>
      </c>
      <c r="R216" s="63">
        <v>0</v>
      </c>
      <c r="S216" s="63">
        <v>0.26600000000000001</v>
      </c>
      <c r="T216" s="63">
        <v>0</v>
      </c>
      <c r="U216" s="63">
        <v>0</v>
      </c>
      <c r="V216" s="63">
        <v>0.42730000000000001</v>
      </c>
      <c r="W216" s="63">
        <v>0</v>
      </c>
      <c r="X216" s="63">
        <v>0.30930000000000002</v>
      </c>
      <c r="Y216" s="63">
        <v>0.1176</v>
      </c>
      <c r="Z216" s="63">
        <v>0</v>
      </c>
      <c r="AA216" s="63">
        <v>0</v>
      </c>
      <c r="AB216" s="259">
        <v>0</v>
      </c>
      <c r="AC216" s="144">
        <v>0</v>
      </c>
      <c r="AD216" s="70">
        <v>0</v>
      </c>
      <c r="AE216" s="70">
        <v>0</v>
      </c>
      <c r="AF216" s="68">
        <f t="shared" si="805"/>
        <v>0</v>
      </c>
      <c r="AG216" s="68">
        <f t="shared" si="806"/>
        <v>0</v>
      </c>
      <c r="AH216" s="71">
        <v>0</v>
      </c>
      <c r="AI216" s="71">
        <v>0</v>
      </c>
      <c r="AJ216" s="68">
        <f t="shared" si="807"/>
        <v>0</v>
      </c>
      <c r="AK216" s="68">
        <f t="shared" si="808"/>
        <v>0</v>
      </c>
      <c r="AL216" s="71">
        <v>0</v>
      </c>
      <c r="AM216" s="69">
        <f t="shared" si="809"/>
        <v>0</v>
      </c>
      <c r="AN216" s="260">
        <v>7.13</v>
      </c>
      <c r="AO216" s="71">
        <v>1.5686</v>
      </c>
      <c r="AP216" s="71">
        <v>5.1911088761401603</v>
      </c>
      <c r="AQ216" s="68">
        <f t="shared" si="810"/>
        <v>0.36462348746008483</v>
      </c>
      <c r="AR216" s="68">
        <f t="shared" si="811"/>
        <v>1.6552473584638037</v>
      </c>
      <c r="AS216" s="71">
        <v>0.44953876236666701</v>
      </c>
      <c r="AT216" s="261">
        <f t="shared" si="723"/>
        <v>9.7494832276572088E-2</v>
      </c>
      <c r="AU216" s="71">
        <v>1.54642911557286</v>
      </c>
      <c r="AV216" s="68">
        <f t="shared" si="812"/>
        <v>2.1193811028926045E-2</v>
      </c>
      <c r="AW216" s="68">
        <f t="shared" si="813"/>
        <v>0.90551775434015047</v>
      </c>
      <c r="AX216" s="71">
        <v>0.79428383770398303</v>
      </c>
      <c r="AY216" s="69">
        <f t="shared" si="814"/>
        <v>20.0159527101404</v>
      </c>
      <c r="AZ216" s="260">
        <v>11</v>
      </c>
      <c r="BA216" s="260">
        <v>56.068833333333501</v>
      </c>
      <c r="BB216" s="260">
        <v>5.8471783333333498</v>
      </c>
      <c r="BC216" s="262">
        <f t="shared" si="815"/>
        <v>4.6777426666666804</v>
      </c>
      <c r="BD216" s="262">
        <f t="shared" si="724"/>
        <v>1.1694356666666694</v>
      </c>
      <c r="BE216" s="260">
        <v>2.19469433333333</v>
      </c>
      <c r="BF216" s="262">
        <f t="shared" si="816"/>
        <v>1.7557554666666642</v>
      </c>
      <c r="BG216" s="262">
        <f t="shared" si="725"/>
        <v>0.43893886666666582</v>
      </c>
      <c r="BH216" s="260">
        <v>6.9134260278962563</v>
      </c>
      <c r="BI216" s="263">
        <f t="shared" si="817"/>
        <v>4.0481842643387642</v>
      </c>
      <c r="BJ216" s="68">
        <f t="shared" si="818"/>
        <v>9.4748503712318188E-2</v>
      </c>
      <c r="BK216" s="260">
        <v>3.5509055681705006</v>
      </c>
      <c r="BL216" s="69">
        <f t="shared" si="819"/>
        <v>89.490045115280324</v>
      </c>
      <c r="BM216" s="260">
        <v>0</v>
      </c>
      <c r="BN216" s="260">
        <v>0</v>
      </c>
      <c r="BO216" s="260">
        <v>0</v>
      </c>
      <c r="BP216" s="68">
        <f t="shared" si="820"/>
        <v>0</v>
      </c>
      <c r="BQ216" s="68">
        <f t="shared" si="821"/>
        <v>0</v>
      </c>
      <c r="BR216" s="260">
        <v>0</v>
      </c>
      <c r="BS216" s="260">
        <v>0</v>
      </c>
      <c r="BT216" s="68">
        <f t="shared" si="822"/>
        <v>0</v>
      </c>
      <c r="BU216" s="68">
        <f t="shared" si="823"/>
        <v>0</v>
      </c>
      <c r="BV216" s="260">
        <v>0</v>
      </c>
      <c r="BW216" s="69">
        <f t="shared" si="824"/>
        <v>0</v>
      </c>
      <c r="BX216" s="260">
        <v>0</v>
      </c>
      <c r="BY216" s="260">
        <v>0</v>
      </c>
      <c r="BZ216" s="263">
        <f t="shared" si="825"/>
        <v>0</v>
      </c>
      <c r="CA216" s="263">
        <f t="shared" si="826"/>
        <v>0</v>
      </c>
      <c r="CB216" s="260">
        <v>0</v>
      </c>
      <c r="CC216" s="264">
        <f t="shared" si="827"/>
        <v>0</v>
      </c>
      <c r="CD216" s="260">
        <v>0</v>
      </c>
      <c r="CE216" s="260">
        <v>0</v>
      </c>
      <c r="CF216" s="263">
        <f t="shared" si="828"/>
        <v>0</v>
      </c>
      <c r="CG216" s="263">
        <f t="shared" si="829"/>
        <v>0</v>
      </c>
      <c r="CH216" s="260">
        <v>0</v>
      </c>
      <c r="CI216" s="69">
        <f t="shared" si="830"/>
        <v>0</v>
      </c>
      <c r="CJ216" s="260">
        <v>18.934799836745821</v>
      </c>
      <c r="CK216" s="260">
        <v>4.1656567245008791</v>
      </c>
      <c r="CL216" s="260">
        <v>1.8018351874636465</v>
      </c>
      <c r="CM216" s="260">
        <v>1.4717391885593833</v>
      </c>
      <c r="CN216" s="260">
        <v>4.0222901731137872</v>
      </c>
      <c r="CO216" s="265">
        <f t="shared" si="831"/>
        <v>0.28252566175951238</v>
      </c>
      <c r="CP216" s="266">
        <f t="shared" si="832"/>
        <v>1.2825554891794084</v>
      </c>
      <c r="CQ216" s="260">
        <v>3.1193976936138825</v>
      </c>
      <c r="CR216" s="265">
        <f t="shared" si="833"/>
        <v>4.275134539097826E-2</v>
      </c>
      <c r="CS216" s="265">
        <f t="shared" si="834"/>
        <v>1.8265757970863834</v>
      </c>
      <c r="CT216" s="260">
        <v>1.6021989928007445</v>
      </c>
      <c r="CU216" s="267">
        <f t="shared" si="726"/>
        <v>40.375414329886517</v>
      </c>
      <c r="CV216" s="260">
        <v>0</v>
      </c>
      <c r="CW216" s="260">
        <v>0</v>
      </c>
      <c r="CX216" s="68">
        <f t="shared" si="835"/>
        <v>0</v>
      </c>
      <c r="CY216" s="68">
        <f t="shared" si="836"/>
        <v>0</v>
      </c>
      <c r="CZ216" s="260">
        <v>0</v>
      </c>
      <c r="DA216" s="69">
        <f t="shared" si="837"/>
        <v>0</v>
      </c>
      <c r="DB216" s="260">
        <v>0</v>
      </c>
      <c r="DC216" s="260">
        <v>0</v>
      </c>
      <c r="DD216" s="68">
        <f t="shared" si="838"/>
        <v>0</v>
      </c>
      <c r="DE216" s="68">
        <f t="shared" si="839"/>
        <v>0</v>
      </c>
      <c r="DF216" s="260">
        <v>0</v>
      </c>
      <c r="DG216" s="69">
        <f t="shared" si="840"/>
        <v>0</v>
      </c>
      <c r="DH216" s="260">
        <v>23.665393183619202</v>
      </c>
      <c r="DI216" s="260">
        <v>5.2063865003962242</v>
      </c>
      <c r="DJ216" s="260">
        <v>0.37546581258333317</v>
      </c>
      <c r="DK216" s="260">
        <v>17.228406237674779</v>
      </c>
      <c r="DL216" s="68">
        <f t="shared" si="841"/>
        <v>1.2101232541342763</v>
      </c>
      <c r="DM216" s="68">
        <f t="shared" si="842"/>
        <v>5.4934840697574554</v>
      </c>
      <c r="DN216" s="260">
        <v>5.0120127076165204</v>
      </c>
      <c r="DO216" s="68">
        <f t="shared" si="843"/>
        <v>6.8689634157884413E-2</v>
      </c>
      <c r="DP216" s="68">
        <f t="shared" si="844"/>
        <v>2.9348040889956839</v>
      </c>
      <c r="DQ216" s="260">
        <v>2.5742923797396702</v>
      </c>
      <c r="DR216" s="264">
        <f t="shared" si="845"/>
        <v>64.874348185955668</v>
      </c>
      <c r="DS216" s="260">
        <v>0</v>
      </c>
      <c r="DT216" s="260">
        <v>0</v>
      </c>
      <c r="DU216" s="260">
        <v>0</v>
      </c>
      <c r="DV216" s="68">
        <f t="shared" si="846"/>
        <v>0</v>
      </c>
      <c r="DW216" s="68">
        <f t="shared" si="847"/>
        <v>0</v>
      </c>
      <c r="DX216" s="260">
        <v>0</v>
      </c>
      <c r="DY216" s="260">
        <v>0</v>
      </c>
      <c r="DZ216" s="260">
        <v>0</v>
      </c>
      <c r="EA216" s="260">
        <v>0</v>
      </c>
      <c r="EB216" s="68">
        <f t="shared" si="848"/>
        <v>0</v>
      </c>
      <c r="EC216" s="68">
        <f t="shared" si="849"/>
        <v>0</v>
      </c>
      <c r="ED216" s="267">
        <v>0</v>
      </c>
      <c r="EE216" s="69">
        <f t="shared" si="850"/>
        <v>0</v>
      </c>
      <c r="EF216" s="260">
        <v>7.5634266666666301</v>
      </c>
      <c r="EG216" s="260">
        <v>1.66395386666666</v>
      </c>
      <c r="EH216" s="260">
        <v>18.906351417174967</v>
      </c>
      <c r="EI216" s="260">
        <v>5.5066719920572771</v>
      </c>
      <c r="EJ216" s="268">
        <f t="shared" si="851"/>
        <v>0.38678864072210312</v>
      </c>
      <c r="EK216" s="266">
        <f t="shared" si="852"/>
        <v>1.7558684447313673</v>
      </c>
      <c r="EL216" s="260">
        <v>3.6279797537433978</v>
      </c>
      <c r="EM216" s="268">
        <f t="shared" si="853"/>
        <v>4.9721462525053266E-2</v>
      </c>
      <c r="EN216" s="268">
        <f t="shared" si="854"/>
        <v>2.1243780567234616</v>
      </c>
      <c r="EO216" s="269">
        <f t="shared" si="855"/>
        <v>37.268383696308931</v>
      </c>
      <c r="EP216" s="69">
        <f t="shared" si="856"/>
        <v>46.958163457349258</v>
      </c>
      <c r="EQ216" s="260">
        <v>6.36</v>
      </c>
      <c r="ER216" s="260">
        <v>1.3992</v>
      </c>
      <c r="ES216" s="260">
        <v>4.6304982401474701</v>
      </c>
      <c r="ET216" s="68">
        <f t="shared" si="857"/>
        <v>0.32524619638795826</v>
      </c>
      <c r="EU216" s="68">
        <f t="shared" si="858"/>
        <v>1.4764899298499026</v>
      </c>
      <c r="EV216" s="260">
        <v>0.401054710958333</v>
      </c>
      <c r="EW216" s="260">
        <v>1.3794303071084499</v>
      </c>
      <c r="EX216" s="68">
        <f t="shared" si="859"/>
        <v>1.8905092358921308E-2</v>
      </c>
      <c r="EY216" s="68">
        <f t="shared" si="860"/>
        <v>0.80773093404858132</v>
      </c>
      <c r="EZ216" s="260">
        <v>0.70850916291071198</v>
      </c>
      <c r="FA216" s="69">
        <f t="shared" si="861"/>
        <v>17.854430905349957</v>
      </c>
      <c r="FB216" s="260">
        <v>0</v>
      </c>
      <c r="FC216" s="260">
        <v>0</v>
      </c>
      <c r="FD216" s="68">
        <f t="shared" si="862"/>
        <v>0</v>
      </c>
      <c r="FE216" s="68">
        <f t="shared" si="863"/>
        <v>0</v>
      </c>
      <c r="FF216" s="260">
        <v>0</v>
      </c>
      <c r="FG216" s="69">
        <f t="shared" si="864"/>
        <v>0</v>
      </c>
      <c r="FH216" s="260">
        <v>0</v>
      </c>
      <c r="FI216" s="260">
        <v>0</v>
      </c>
      <c r="FJ216" s="68">
        <f t="shared" si="865"/>
        <v>0</v>
      </c>
      <c r="FK216" s="68">
        <f t="shared" si="866"/>
        <v>0</v>
      </c>
      <c r="FL216" s="260">
        <v>0</v>
      </c>
      <c r="FM216" s="69">
        <f t="shared" si="867"/>
        <v>0</v>
      </c>
      <c r="FN216" s="260">
        <v>0</v>
      </c>
      <c r="FO216" s="260">
        <v>0</v>
      </c>
      <c r="FP216" s="68">
        <f t="shared" si="868"/>
        <v>0</v>
      </c>
      <c r="FQ216" s="68">
        <f t="shared" si="869"/>
        <v>0</v>
      </c>
      <c r="FR216" s="260">
        <v>0</v>
      </c>
      <c r="FS216" s="264">
        <f t="shared" si="870"/>
        <v>0</v>
      </c>
      <c r="FT216" s="270">
        <f t="shared" si="727"/>
        <v>279.56835470396209</v>
      </c>
      <c r="FU216" s="271">
        <f t="shared" si="728"/>
        <v>77.657416778595405</v>
      </c>
      <c r="FV216" s="272">
        <f t="shared" si="871"/>
        <v>21.97338640304433</v>
      </c>
      <c r="FW216" s="272">
        <f t="shared" si="729"/>
        <v>8.0027321541692995</v>
      </c>
      <c r="FX216" s="272">
        <f t="shared" si="730"/>
        <v>56.068833333333501</v>
      </c>
      <c r="FY216" s="272">
        <f t="shared" si="731"/>
        <v>0</v>
      </c>
      <c r="FZ216" s="272">
        <f t="shared" si="732"/>
        <v>0</v>
      </c>
      <c r="GA216" s="272">
        <f t="shared" si="733"/>
        <v>0</v>
      </c>
      <c r="GB216" s="272">
        <f t="shared" si="734"/>
        <v>0</v>
      </c>
      <c r="GC216" s="272">
        <f t="shared" si="735"/>
        <v>0</v>
      </c>
      <c r="GD216" s="272">
        <f t="shared" si="736"/>
        <v>0</v>
      </c>
      <c r="GE216" s="272">
        <f t="shared" si="737"/>
        <v>36.578975519133472</v>
      </c>
      <c r="GF216" s="273">
        <f t="shared" si="738"/>
        <v>14.229647256217964</v>
      </c>
      <c r="GG216" s="273">
        <f t="shared" si="739"/>
        <v>2.5693072404639348</v>
      </c>
      <c r="GH216" s="272">
        <f t="shared" si="872"/>
        <v>21.598675605551364</v>
      </c>
      <c r="GI216" s="274">
        <f t="shared" si="873"/>
        <v>15.429572892550292</v>
      </c>
      <c r="GJ216" s="275">
        <f t="shared" si="740"/>
        <v>0.29600984917408146</v>
      </c>
      <c r="GK216" s="271">
        <f t="shared" si="874"/>
        <v>221.88001979382736</v>
      </c>
      <c r="GL216" s="276">
        <f t="shared" si="875"/>
        <v>279.5688249402225</v>
      </c>
      <c r="GM216" s="272">
        <f t="shared" si="876"/>
        <v>107.31663692736366</v>
      </c>
      <c r="GN216" s="272">
        <f t="shared" si="877"/>
        <v>10.868049243807317</v>
      </c>
      <c r="GO216" s="277">
        <f t="shared" si="878"/>
        <v>0.48366967439016417</v>
      </c>
      <c r="GP216" s="278">
        <f t="shared" si="879"/>
        <v>4.8981648973647977E-2</v>
      </c>
      <c r="GQ216" s="279">
        <f t="shared" si="880"/>
        <v>1.0743336110237072</v>
      </c>
      <c r="GR216" s="280">
        <f t="shared" si="881"/>
        <v>221.88001979382736</v>
      </c>
      <c r="GS216" s="272">
        <f t="shared" si="882"/>
        <v>107.31663692736366</v>
      </c>
      <c r="GT216" s="272">
        <f t="shared" si="741"/>
        <v>10.868049243807317</v>
      </c>
      <c r="GU216" s="73">
        <f t="shared" si="883"/>
        <v>0.48366967439016417</v>
      </c>
      <c r="GV216" s="74">
        <f t="shared" si="884"/>
        <v>4.8981648973647977E-2</v>
      </c>
      <c r="GW216" s="279">
        <f t="shared" si="885"/>
        <v>1.0743336110237072</v>
      </c>
      <c r="GX216" s="280">
        <f t="shared" si="886"/>
        <v>150.85617446423981</v>
      </c>
      <c r="GY216" s="272">
        <f t="shared" si="742"/>
        <v>102.37785212487037</v>
      </c>
      <c r="GZ216" s="272">
        <f t="shared" si="743"/>
        <v>4.339802606761654</v>
      </c>
      <c r="HA216" s="73">
        <f t="shared" si="887"/>
        <v>0.67864542163064634</v>
      </c>
      <c r="HB216" s="74">
        <f t="shared" si="888"/>
        <v>2.8767815584441966E-2</v>
      </c>
      <c r="HC216" s="279">
        <f t="shared" si="889"/>
        <v>1.0981131124917172</v>
      </c>
      <c r="HD216" s="280">
        <f t="shared" si="890"/>
        <v>150.85617446423981</v>
      </c>
      <c r="HE216" s="272">
        <f t="shared" si="744"/>
        <v>102.37785212487037</v>
      </c>
      <c r="HF216" s="272">
        <f t="shared" si="745"/>
        <v>4.339802606761654</v>
      </c>
      <c r="HG216" s="73">
        <f t="shared" si="891"/>
        <v>0.67864542163064634</v>
      </c>
      <c r="HH216" s="74">
        <f t="shared" si="892"/>
        <v>2.8767815584441966E-2</v>
      </c>
      <c r="HI216" s="281">
        <f t="shared" si="893"/>
        <v>1.0981131124917172</v>
      </c>
      <c r="HJ216" s="72">
        <f t="shared" si="746"/>
        <v>1.9786002114223613</v>
      </c>
      <c r="HK216" s="73">
        <f t="shared" si="894"/>
        <v>1.9786002114223613</v>
      </c>
      <c r="HL216" s="73">
        <f t="shared" si="747"/>
        <v>1.3749474281508791</v>
      </c>
      <c r="HM216" s="74">
        <f t="shared" si="895"/>
        <v>1.3749474281508791</v>
      </c>
      <c r="HN216" s="75"/>
      <c r="HO216" s="75"/>
      <c r="HP216" s="76">
        <f t="shared" si="896"/>
        <v>0</v>
      </c>
      <c r="HQ216" s="77">
        <f t="shared" si="897"/>
        <v>0</v>
      </c>
      <c r="HR216" s="77">
        <f t="shared" si="898"/>
        <v>0</v>
      </c>
      <c r="HS216" s="77">
        <f t="shared" si="899"/>
        <v>0</v>
      </c>
      <c r="HT216" s="282">
        <f t="shared" si="900"/>
        <v>0</v>
      </c>
      <c r="HU216" s="73"/>
      <c r="HV216" s="74"/>
      <c r="HW216" s="279"/>
      <c r="HX216" s="76">
        <f t="shared" si="901"/>
        <v>11.822733437620823</v>
      </c>
      <c r="HY216" s="77">
        <f t="shared" si="902"/>
        <v>13.454388879346872</v>
      </c>
      <c r="HZ216" s="77">
        <f t="shared" si="748"/>
        <v>0.48331213076558294</v>
      </c>
      <c r="IA216" s="77">
        <f t="shared" si="903"/>
        <v>0.5581288486080952</v>
      </c>
      <c r="IB216" s="282">
        <f t="shared" si="904"/>
        <v>15.885676754079681</v>
      </c>
      <c r="IC216" s="73"/>
      <c r="ID216" s="74"/>
      <c r="IE216" s="279"/>
      <c r="IF216" s="76">
        <f t="shared" si="749"/>
        <v>4.9387848024932923</v>
      </c>
      <c r="IG216" s="77">
        <f t="shared" si="905"/>
        <v>5.6203864930853911</v>
      </c>
      <c r="IH216" s="77">
        <f t="shared" si="750"/>
        <v>6.5282466370456627</v>
      </c>
      <c r="II216" s="77">
        <f t="shared" si="906"/>
        <v>7.5388192164603316</v>
      </c>
      <c r="IJ216" s="282">
        <f t="shared" si="907"/>
        <v>71.023845329587559</v>
      </c>
      <c r="IK216" s="73">
        <f t="shared" si="908"/>
        <v>6.953699535099464E-2</v>
      </c>
      <c r="IL216" s="74">
        <f t="shared" si="909"/>
        <v>9.1916265681634177E-2</v>
      </c>
      <c r="IM216" s="279">
        <f t="shared" si="910"/>
        <v>1.0238254386559078</v>
      </c>
      <c r="IN216" s="76">
        <f t="shared" si="751"/>
        <v>0</v>
      </c>
      <c r="IO216" s="77">
        <f t="shared" si="911"/>
        <v>0</v>
      </c>
      <c r="IP216" s="77">
        <f t="shared" si="752"/>
        <v>0</v>
      </c>
      <c r="IQ216" s="77">
        <f t="shared" si="912"/>
        <v>0</v>
      </c>
      <c r="IR216" s="282">
        <f t="shared" si="913"/>
        <v>0</v>
      </c>
      <c r="IS216" s="283"/>
      <c r="IT216" s="284"/>
      <c r="IU216" s="285"/>
      <c r="IV216" s="76">
        <f t="shared" si="753"/>
        <v>0</v>
      </c>
      <c r="IW216" s="77">
        <f t="shared" si="914"/>
        <v>0</v>
      </c>
      <c r="IX216" s="77">
        <f t="shared" si="915"/>
        <v>0</v>
      </c>
      <c r="IY216" s="77">
        <f t="shared" si="916"/>
        <v>0</v>
      </c>
      <c r="IZ216" s="282">
        <f t="shared" si="917"/>
        <v>0</v>
      </c>
      <c r="JA216" s="283"/>
      <c r="JB216" s="284"/>
      <c r="JC216" s="285"/>
      <c r="JD216" s="76">
        <f t="shared" si="754"/>
        <v>0</v>
      </c>
      <c r="JE216" s="77">
        <f t="shared" si="918"/>
        <v>0</v>
      </c>
      <c r="JF216" s="77">
        <f t="shared" si="755"/>
        <v>0</v>
      </c>
      <c r="JG216" s="77">
        <f t="shared" si="919"/>
        <v>0</v>
      </c>
      <c r="JH216" s="282">
        <f t="shared" si="920"/>
        <v>0</v>
      </c>
      <c r="JI216" s="283"/>
      <c r="JJ216" s="284"/>
      <c r="JK216" s="285"/>
      <c r="JL216" s="76">
        <f t="shared" si="756"/>
        <v>26.89359673049097</v>
      </c>
      <c r="JM216" s="77">
        <f t="shared" si="921"/>
        <v>30.605182015266028</v>
      </c>
      <c r="JN216" s="77">
        <f t="shared" si="757"/>
        <v>1.797016195709874</v>
      </c>
      <c r="JO216" s="77">
        <f t="shared" si="922"/>
        <v>2.0751943028057624</v>
      </c>
      <c r="JP216" s="282">
        <f t="shared" si="923"/>
        <v>32.043979626894064</v>
      </c>
      <c r="JQ216" s="73">
        <f t="shared" si="758"/>
        <v>0.83927143393636261</v>
      </c>
      <c r="JR216" s="74">
        <f t="shared" si="759"/>
        <v>5.6079682256496739E-2</v>
      </c>
      <c r="JS216" s="279">
        <f t="shared" si="924"/>
        <v>1.1245089854108632</v>
      </c>
      <c r="JT216" s="76">
        <f t="shared" si="760"/>
        <v>0</v>
      </c>
      <c r="JU216" s="77">
        <f t="shared" si="925"/>
        <v>0</v>
      </c>
      <c r="JV216" s="77">
        <f t="shared" si="761"/>
        <v>0</v>
      </c>
      <c r="JW216" s="77">
        <f t="shared" si="926"/>
        <v>0</v>
      </c>
      <c r="JX216" s="282">
        <f t="shared" si="927"/>
        <v>0</v>
      </c>
      <c r="JY216" s="73"/>
      <c r="JZ216" s="74"/>
      <c r="KA216" s="279"/>
      <c r="KB216" s="76">
        <f t="shared" si="762"/>
        <v>0</v>
      </c>
      <c r="KC216" s="77">
        <f t="shared" si="928"/>
        <v>0</v>
      </c>
      <c r="KD216" s="77">
        <f t="shared" si="763"/>
        <v>0</v>
      </c>
      <c r="KE216" s="77">
        <f t="shared" si="929"/>
        <v>0</v>
      </c>
      <c r="KF216" s="282">
        <f t="shared" si="930"/>
        <v>0</v>
      </c>
      <c r="KG216" s="73"/>
      <c r="KH216" s="74"/>
      <c r="KI216" s="279"/>
      <c r="KJ216" s="76">
        <f t="shared" si="764"/>
        <v>39.15429123769426</v>
      </c>
      <c r="KK216" s="77">
        <f t="shared" si="931"/>
        <v>44.557974971408441</v>
      </c>
      <c r="KL216" s="77">
        <f t="shared" si="765"/>
        <v>1.2788128882921608</v>
      </c>
      <c r="KM216" s="77">
        <f t="shared" si="932"/>
        <v>1.4767731233997874</v>
      </c>
      <c r="KN216" s="282">
        <f t="shared" si="933"/>
        <v>51.487577925361641</v>
      </c>
      <c r="KO216" s="73">
        <f t="shared" si="766"/>
        <v>0.76046092699201762</v>
      </c>
      <c r="KP216" s="74">
        <f t="shared" si="767"/>
        <v>2.4837309110674749E-2</v>
      </c>
      <c r="KQ216" s="279">
        <f t="shared" si="768"/>
        <v>1.1087960279845008</v>
      </c>
      <c r="KR216" s="76">
        <f t="shared" si="769"/>
        <v>0</v>
      </c>
      <c r="KS216" s="77">
        <f t="shared" si="934"/>
        <v>0</v>
      </c>
      <c r="KT216" s="77">
        <f t="shared" si="770"/>
        <v>0</v>
      </c>
      <c r="KU216" s="77">
        <f t="shared" si="935"/>
        <v>0</v>
      </c>
      <c r="KV216" s="282">
        <f t="shared" si="936"/>
        <v>0</v>
      </c>
      <c r="KW216" s="73"/>
      <c r="KX216" s="74"/>
      <c r="KY216" s="279"/>
      <c r="KZ216" s="76">
        <f t="shared" si="771"/>
        <v>13.96128126510818</v>
      </c>
      <c r="LA216" s="77">
        <f t="shared" si="937"/>
        <v>15.88807769250576</v>
      </c>
      <c r="LB216" s="77">
        <f t="shared" si="772"/>
        <v>0.43651010324715639</v>
      </c>
      <c r="LC216" s="77">
        <f t="shared" si="938"/>
        <v>0.50408186722981618</v>
      </c>
      <c r="LD216" s="286">
        <f t="shared" si="939"/>
        <v>37.268383696308931</v>
      </c>
      <c r="LE216" s="73">
        <f t="shared" si="773"/>
        <v>0.37461461647693911</v>
      </c>
      <c r="LF216" s="74">
        <f t="shared" si="774"/>
        <v>1.1712611601409172E-2</v>
      </c>
      <c r="LG216" s="279">
        <f t="shared" si="775"/>
        <v>1.0535136754958805</v>
      </c>
      <c r="LH216" s="76">
        <f t="shared" si="776"/>
        <v>10.545949453956149</v>
      </c>
      <c r="LI216" s="77">
        <f t="shared" si="940"/>
        <v>12.001395938096637</v>
      </c>
      <c r="LJ216" s="77">
        <f t="shared" si="777"/>
        <v>0.34415128874687956</v>
      </c>
      <c r="LK216" s="77">
        <f t="shared" si="941"/>
        <v>0.39742590824489654</v>
      </c>
      <c r="LL216" s="282">
        <f t="shared" si="942"/>
        <v>14.170183258214253</v>
      </c>
      <c r="LM216" s="73">
        <f t="shared" si="958"/>
        <v>0.74423521995333497</v>
      </c>
      <c r="LN216" s="74">
        <f t="shared" si="959"/>
        <v>2.4287003384192648E-2</v>
      </c>
      <c r="LO216" s="279">
        <f t="shared" si="960"/>
        <v>1.1064715308296327</v>
      </c>
      <c r="LP216" s="76">
        <f t="shared" si="778"/>
        <v>0</v>
      </c>
      <c r="LQ216" s="77">
        <f t="shared" si="943"/>
        <v>0</v>
      </c>
      <c r="LR216" s="77">
        <f t="shared" si="779"/>
        <v>0</v>
      </c>
      <c r="LS216" s="77">
        <f t="shared" si="944"/>
        <v>0</v>
      </c>
      <c r="LT216" s="282">
        <f t="shared" si="945"/>
        <v>0</v>
      </c>
      <c r="LU216" s="73"/>
      <c r="LV216" s="74"/>
      <c r="LW216" s="279"/>
      <c r="LX216" s="76">
        <f t="shared" si="780"/>
        <v>0</v>
      </c>
      <c r="LY216" s="77">
        <f t="shared" si="946"/>
        <v>0</v>
      </c>
      <c r="LZ216" s="77">
        <f t="shared" si="781"/>
        <v>0</v>
      </c>
      <c r="MA216" s="77">
        <f t="shared" si="947"/>
        <v>0</v>
      </c>
      <c r="MB216" s="286">
        <f t="shared" si="948"/>
        <v>0</v>
      </c>
      <c r="MC216" s="73"/>
      <c r="MD216" s="74"/>
      <c r="ME216" s="279"/>
      <c r="MF216" s="76">
        <f t="shared" si="782"/>
        <v>0</v>
      </c>
      <c r="MG216" s="77">
        <f t="shared" si="949"/>
        <v>0</v>
      </c>
      <c r="MH216" s="77">
        <f t="shared" si="783"/>
        <v>0</v>
      </c>
      <c r="MI216" s="77">
        <f t="shared" si="950"/>
        <v>0</v>
      </c>
      <c r="MJ216" s="286">
        <f t="shared" si="951"/>
        <v>0</v>
      </c>
      <c r="MK216" s="73"/>
      <c r="ML216" s="74"/>
      <c r="MM216" s="279"/>
      <c r="MN216" s="287">
        <f t="shared" si="952"/>
        <v>0.99501995078733285</v>
      </c>
      <c r="MO216" s="288">
        <f t="shared" si="952"/>
        <v>0</v>
      </c>
      <c r="MP216" s="288">
        <f t="shared" si="952"/>
        <v>0.98145576609975826</v>
      </c>
      <c r="MQ216" s="289">
        <f t="shared" si="952"/>
        <v>0</v>
      </c>
      <c r="MR216" s="290">
        <f t="shared" si="953"/>
        <v>1.8325282433650307</v>
      </c>
      <c r="MS216" s="291"/>
      <c r="MT216" s="291">
        <f t="shared" si="784"/>
        <v>1.2288807647335074</v>
      </c>
      <c r="MU216" s="292"/>
      <c r="MV216" s="359">
        <f t="shared" si="785"/>
        <v>0</v>
      </c>
      <c r="MW216" s="360">
        <f t="shared" si="786"/>
        <v>0</v>
      </c>
      <c r="MX216" s="360">
        <f t="shared" si="787"/>
        <v>0.60364747863152324</v>
      </c>
      <c r="MY216" s="360">
        <f t="shared" si="788"/>
        <v>0</v>
      </c>
      <c r="MZ216" s="360">
        <f t="shared" si="789"/>
        <v>0</v>
      </c>
      <c r="NA216" s="360">
        <f t="shared" si="790"/>
        <v>0</v>
      </c>
      <c r="NB216" s="360">
        <f t="shared" si="791"/>
        <v>0.29911939011928962</v>
      </c>
      <c r="NC216" s="360">
        <f t="shared" si="792"/>
        <v>0</v>
      </c>
      <c r="ND216" s="360">
        <f t="shared" si="793"/>
        <v>0</v>
      </c>
      <c r="NE216" s="360">
        <f t="shared" si="794"/>
        <v>0.47378854275777721</v>
      </c>
      <c r="NF216" s="360">
        <f t="shared" si="795"/>
        <v>0</v>
      </c>
      <c r="NG216" s="360">
        <f t="shared" si="796"/>
        <v>0.32585177983087588</v>
      </c>
      <c r="NH216" s="360">
        <f t="shared" si="797"/>
        <v>0.13012105202556479</v>
      </c>
      <c r="NI216" s="360">
        <f t="shared" si="798"/>
        <v>0</v>
      </c>
      <c r="NJ216" s="360">
        <f t="shared" si="799"/>
        <v>0</v>
      </c>
      <c r="NK216" s="361">
        <f t="shared" si="800"/>
        <v>0</v>
      </c>
      <c r="NL216" s="145">
        <f t="shared" si="954"/>
        <v>1.8325282433650307</v>
      </c>
      <c r="NM216" s="40"/>
      <c r="NN216" s="56">
        <f t="shared" si="955"/>
        <v>1.2288807647335074</v>
      </c>
      <c r="NO216" s="59"/>
      <c r="NP216" s="55">
        <f t="shared" si="801"/>
        <v>0.99501995078733285</v>
      </c>
      <c r="NQ216" s="40"/>
      <c r="NR216" s="56">
        <f t="shared" si="802"/>
        <v>0.98145576609975826</v>
      </c>
      <c r="NS216" s="60"/>
      <c r="NT216" s="25"/>
      <c r="NU216" s="86">
        <f t="shared" si="956"/>
        <v>0</v>
      </c>
      <c r="NV216" s="86">
        <f t="shared" si="956"/>
        <v>0</v>
      </c>
      <c r="NW216" s="86">
        <f t="shared" si="956"/>
        <v>0</v>
      </c>
      <c r="NX216" s="86">
        <f t="shared" si="956"/>
        <v>0</v>
      </c>
      <c r="NY216" s="87">
        <f t="shared" si="957"/>
        <v>0</v>
      </c>
      <c r="NZ216" s="87">
        <f t="shared" si="957"/>
        <v>0</v>
      </c>
      <c r="OA216" s="87">
        <f t="shared" si="957"/>
        <v>0</v>
      </c>
      <c r="OB216" s="87">
        <f t="shared" si="957"/>
        <v>0</v>
      </c>
      <c r="OC216" s="26"/>
    </row>
    <row r="217" spans="1:393" thickBot="1" x14ac:dyDescent="0.35">
      <c r="A217" s="136" t="s">
        <v>532</v>
      </c>
      <c r="B217" s="137" t="s">
        <v>533</v>
      </c>
      <c r="C217" s="133" t="s">
        <v>118</v>
      </c>
      <c r="D217" s="64">
        <f>VLOOKUP(B217,[1]УсіТ_1!$A$10:$G$556,6,FALSE)</f>
        <v>141.80000000000001</v>
      </c>
      <c r="E217" s="64">
        <f>VLOOKUP(B217,[1]УсіТ_1!$A$10:$G$556,7,FALSE)</f>
        <v>0</v>
      </c>
      <c r="F217" s="38"/>
      <c r="G217" s="38"/>
      <c r="H217" s="39"/>
      <c r="I217" s="256">
        <v>1.9028</v>
      </c>
      <c r="J217" s="62">
        <v>1.9028</v>
      </c>
      <c r="K217" s="257">
        <f t="shared" si="803"/>
        <v>1.3290999999999999</v>
      </c>
      <c r="L217" s="258">
        <f t="shared" si="804"/>
        <v>1.3290999999999999</v>
      </c>
      <c r="M217" s="63">
        <v>0</v>
      </c>
      <c r="N217" s="63">
        <v>0.15679999999999999</v>
      </c>
      <c r="O217" s="63">
        <v>0.57369999999999999</v>
      </c>
      <c r="P217" s="63">
        <v>0</v>
      </c>
      <c r="Q217" s="63">
        <v>0</v>
      </c>
      <c r="R217" s="63">
        <v>0</v>
      </c>
      <c r="S217" s="63">
        <v>0.26650000000000001</v>
      </c>
      <c r="T217" s="63">
        <v>0</v>
      </c>
      <c r="U217" s="63">
        <v>0</v>
      </c>
      <c r="V217" s="63">
        <v>0.38500000000000001</v>
      </c>
      <c r="W217" s="63">
        <v>0</v>
      </c>
      <c r="X217" s="63">
        <v>0.38090000000000002</v>
      </c>
      <c r="Y217" s="63">
        <v>0.1399</v>
      </c>
      <c r="Z217" s="63">
        <v>0</v>
      </c>
      <c r="AA217" s="63">
        <v>0</v>
      </c>
      <c r="AB217" s="259">
        <v>0</v>
      </c>
      <c r="AC217" s="144">
        <v>0</v>
      </c>
      <c r="AD217" s="70">
        <v>0</v>
      </c>
      <c r="AE217" s="70">
        <v>0</v>
      </c>
      <c r="AF217" s="68">
        <f t="shared" si="805"/>
        <v>0</v>
      </c>
      <c r="AG217" s="68">
        <f t="shared" si="806"/>
        <v>0</v>
      </c>
      <c r="AH217" s="71">
        <v>0</v>
      </c>
      <c r="AI217" s="71">
        <v>0</v>
      </c>
      <c r="AJ217" s="68">
        <f t="shared" si="807"/>
        <v>0</v>
      </c>
      <c r="AK217" s="68">
        <f t="shared" si="808"/>
        <v>0</v>
      </c>
      <c r="AL217" s="71">
        <v>0</v>
      </c>
      <c r="AM217" s="69">
        <f t="shared" si="809"/>
        <v>0</v>
      </c>
      <c r="AN217" s="260">
        <v>7.92</v>
      </c>
      <c r="AO217" s="71">
        <v>1.7423999999999999</v>
      </c>
      <c r="AP217" s="71">
        <v>5.7662808273534498</v>
      </c>
      <c r="AQ217" s="68">
        <f t="shared" si="810"/>
        <v>0.4050235653133063</v>
      </c>
      <c r="AR217" s="68">
        <f t="shared" si="811"/>
        <v>1.8386478371715755</v>
      </c>
      <c r="AS217" s="71">
        <v>0.499586815433333</v>
      </c>
      <c r="AT217" s="261">
        <f t="shared" si="723"/>
        <v>0.10834912771889407</v>
      </c>
      <c r="AU217" s="71">
        <v>1.7177984134464399</v>
      </c>
      <c r="AV217" s="68">
        <f t="shared" si="812"/>
        <v>2.3542427256283461E-2</v>
      </c>
      <c r="AW217" s="68">
        <f t="shared" si="813"/>
        <v>1.0058637321872168</v>
      </c>
      <c r="AX217" s="71">
        <v>0.88230330281166203</v>
      </c>
      <c r="AY217" s="69">
        <f t="shared" si="814"/>
        <v>22.23404323085386</v>
      </c>
      <c r="AZ217" s="260">
        <v>10</v>
      </c>
      <c r="BA217" s="260">
        <v>50.971666666666799</v>
      </c>
      <c r="BB217" s="260">
        <v>5.3156166666666804</v>
      </c>
      <c r="BC217" s="262">
        <f t="shared" si="815"/>
        <v>4.2524933333333443</v>
      </c>
      <c r="BD217" s="262">
        <f t="shared" si="724"/>
        <v>1.0631233333333361</v>
      </c>
      <c r="BE217" s="260">
        <v>1.9951766666666699</v>
      </c>
      <c r="BF217" s="262">
        <f t="shared" si="816"/>
        <v>1.5961413333333361</v>
      </c>
      <c r="BG217" s="262">
        <f t="shared" si="725"/>
        <v>0.39903533333333385</v>
      </c>
      <c r="BH217" s="260">
        <v>6.284932752632959</v>
      </c>
      <c r="BI217" s="263">
        <f t="shared" si="817"/>
        <v>3.6801675130352396</v>
      </c>
      <c r="BJ217" s="68">
        <f t="shared" si="818"/>
        <v>8.6135003374834707E-2</v>
      </c>
      <c r="BK217" s="260">
        <v>3.2280959710640911</v>
      </c>
      <c r="BL217" s="69">
        <f t="shared" si="819"/>
        <v>81.354586468436636</v>
      </c>
      <c r="BM217" s="260">
        <v>0</v>
      </c>
      <c r="BN217" s="260">
        <v>0</v>
      </c>
      <c r="BO217" s="260">
        <v>0</v>
      </c>
      <c r="BP217" s="68">
        <f t="shared" si="820"/>
        <v>0</v>
      </c>
      <c r="BQ217" s="68">
        <f t="shared" si="821"/>
        <v>0</v>
      </c>
      <c r="BR217" s="260">
        <v>0</v>
      </c>
      <c r="BS217" s="260">
        <v>0</v>
      </c>
      <c r="BT217" s="68">
        <f t="shared" si="822"/>
        <v>0</v>
      </c>
      <c r="BU217" s="68">
        <f t="shared" si="823"/>
        <v>0</v>
      </c>
      <c r="BV217" s="260">
        <v>0</v>
      </c>
      <c r="BW217" s="69">
        <f t="shared" si="824"/>
        <v>0</v>
      </c>
      <c r="BX217" s="260">
        <v>0</v>
      </c>
      <c r="BY217" s="260">
        <v>0</v>
      </c>
      <c r="BZ217" s="263">
        <f t="shared" si="825"/>
        <v>0</v>
      </c>
      <c r="CA217" s="263">
        <f t="shared" si="826"/>
        <v>0</v>
      </c>
      <c r="CB217" s="260">
        <v>0</v>
      </c>
      <c r="CC217" s="264">
        <f t="shared" si="827"/>
        <v>0</v>
      </c>
      <c r="CD217" s="260">
        <v>0</v>
      </c>
      <c r="CE217" s="260">
        <v>0</v>
      </c>
      <c r="CF217" s="263">
        <f t="shared" si="828"/>
        <v>0</v>
      </c>
      <c r="CG217" s="263">
        <f t="shared" si="829"/>
        <v>0</v>
      </c>
      <c r="CH217" s="260">
        <v>0</v>
      </c>
      <c r="CI217" s="69">
        <f t="shared" si="830"/>
        <v>0</v>
      </c>
      <c r="CJ217" s="260">
        <v>17.715774814562302</v>
      </c>
      <c r="CK217" s="260">
        <v>3.8974711695271713</v>
      </c>
      <c r="CL217" s="260">
        <v>1.6854950489718605</v>
      </c>
      <c r="CM217" s="260">
        <v>1.374786672844009</v>
      </c>
      <c r="CN217" s="260">
        <v>3.7779409046110786</v>
      </c>
      <c r="CO217" s="265">
        <f t="shared" si="831"/>
        <v>0.26536256913988215</v>
      </c>
      <c r="CP217" s="266">
        <f t="shared" si="832"/>
        <v>1.2046417927260977</v>
      </c>
      <c r="CQ217" s="260">
        <v>2.9201092487311029</v>
      </c>
      <c r="CR217" s="265">
        <f t="shared" si="833"/>
        <v>4.0020097253859764E-2</v>
      </c>
      <c r="CS217" s="265">
        <f t="shared" si="834"/>
        <v>1.7098816510314923</v>
      </c>
      <c r="CT217" s="260">
        <v>1.4998395705566046</v>
      </c>
      <c r="CU217" s="267">
        <f t="shared" si="726"/>
        <v>37.795956908352139</v>
      </c>
      <c r="CV217" s="260">
        <v>0</v>
      </c>
      <c r="CW217" s="260">
        <v>0</v>
      </c>
      <c r="CX217" s="68">
        <f t="shared" si="835"/>
        <v>0</v>
      </c>
      <c r="CY217" s="68">
        <f t="shared" si="836"/>
        <v>0</v>
      </c>
      <c r="CZ217" s="260">
        <v>0</v>
      </c>
      <c r="DA217" s="69">
        <f t="shared" si="837"/>
        <v>0</v>
      </c>
      <c r="DB217" s="260">
        <v>0</v>
      </c>
      <c r="DC217" s="260">
        <v>0</v>
      </c>
      <c r="DD217" s="68">
        <f t="shared" si="838"/>
        <v>0</v>
      </c>
      <c r="DE217" s="68">
        <f t="shared" si="839"/>
        <v>0</v>
      </c>
      <c r="DF217" s="260">
        <v>0</v>
      </c>
      <c r="DG217" s="69">
        <f t="shared" si="840"/>
        <v>0</v>
      </c>
      <c r="DH217" s="260">
        <v>19.919240657451198</v>
      </c>
      <c r="DI217" s="260">
        <v>4.3822329446392638</v>
      </c>
      <c r="DJ217" s="260">
        <v>0.31427630359166653</v>
      </c>
      <c r="DK217" s="260">
        <v>14.501207198624472</v>
      </c>
      <c r="DL217" s="68">
        <f t="shared" si="841"/>
        <v>1.0185647936313829</v>
      </c>
      <c r="DM217" s="68">
        <f t="shared" si="842"/>
        <v>4.6238839297677963</v>
      </c>
      <c r="DN217" s="260">
        <v>4.2178206782447303</v>
      </c>
      <c r="DO217" s="68">
        <f t="shared" si="843"/>
        <v>5.7805232395344026E-2</v>
      </c>
      <c r="DP217" s="68">
        <f t="shared" si="844"/>
        <v>2.4697617694289149</v>
      </c>
      <c r="DQ217" s="260">
        <v>2.1663759181243898</v>
      </c>
      <c r="DR217" s="264">
        <f t="shared" si="845"/>
        <v>54.601384440810854</v>
      </c>
      <c r="DS217" s="260">
        <v>0</v>
      </c>
      <c r="DT217" s="260">
        <v>0</v>
      </c>
      <c r="DU217" s="260">
        <v>0</v>
      </c>
      <c r="DV217" s="68">
        <f t="shared" si="846"/>
        <v>0</v>
      </c>
      <c r="DW217" s="68">
        <f t="shared" si="847"/>
        <v>0</v>
      </c>
      <c r="DX217" s="260">
        <v>0</v>
      </c>
      <c r="DY217" s="260">
        <v>0</v>
      </c>
      <c r="DZ217" s="260">
        <v>0</v>
      </c>
      <c r="EA217" s="260">
        <v>0</v>
      </c>
      <c r="EB217" s="68">
        <f t="shared" si="848"/>
        <v>0</v>
      </c>
      <c r="EC217" s="68">
        <f t="shared" si="849"/>
        <v>0</v>
      </c>
      <c r="ED217" s="267">
        <v>0</v>
      </c>
      <c r="EE217" s="69">
        <f t="shared" si="850"/>
        <v>0</v>
      </c>
      <c r="EF217" s="260">
        <v>8.6828855555555808</v>
      </c>
      <c r="EG217" s="260">
        <v>1.9102348222222301</v>
      </c>
      <c r="EH217" s="260">
        <v>21.777589194952768</v>
      </c>
      <c r="EI217" s="260">
        <v>6.3217116799374171</v>
      </c>
      <c r="EJ217" s="268">
        <f t="shared" si="851"/>
        <v>0.44403702839880416</v>
      </c>
      <c r="EK217" s="266">
        <f t="shared" si="852"/>
        <v>2.0157536296882044</v>
      </c>
      <c r="EL217" s="260">
        <v>4.1728191245162778</v>
      </c>
      <c r="EM217" s="268">
        <f t="shared" si="853"/>
        <v>5.7188486101495586E-2</v>
      </c>
      <c r="EN217" s="268">
        <f t="shared" si="854"/>
        <v>2.4434109296370048</v>
      </c>
      <c r="EO217" s="269">
        <f t="shared" si="855"/>
        <v>42.865240377184271</v>
      </c>
      <c r="EP217" s="69">
        <f t="shared" si="856"/>
        <v>54.010202875252183</v>
      </c>
      <c r="EQ217" s="260">
        <v>7.07</v>
      </c>
      <c r="ER217" s="260">
        <v>1.5553999999999999</v>
      </c>
      <c r="ES217" s="260">
        <v>5.1474249304784001</v>
      </c>
      <c r="ET217" s="68">
        <f t="shared" si="857"/>
        <v>0.36155512711680282</v>
      </c>
      <c r="EU217" s="68">
        <f t="shared" si="858"/>
        <v>1.6413182081822035</v>
      </c>
      <c r="EV217" s="260">
        <v>0.44551704381666701</v>
      </c>
      <c r="EW217" s="260">
        <v>1.5333899349904301</v>
      </c>
      <c r="EX217" s="68">
        <f t="shared" si="859"/>
        <v>2.1015109059043843E-2</v>
      </c>
      <c r="EY217" s="68">
        <f t="shared" si="860"/>
        <v>0.89788260999338632</v>
      </c>
      <c r="EZ217" s="260">
        <v>0.78758659546427701</v>
      </c>
      <c r="FA217" s="69">
        <f t="shared" si="861"/>
        <v>19.847182205699728</v>
      </c>
      <c r="FB217" s="260">
        <v>0</v>
      </c>
      <c r="FC217" s="260">
        <v>0</v>
      </c>
      <c r="FD217" s="68">
        <f t="shared" si="862"/>
        <v>0</v>
      </c>
      <c r="FE217" s="68">
        <f t="shared" si="863"/>
        <v>0</v>
      </c>
      <c r="FF217" s="260">
        <v>0</v>
      </c>
      <c r="FG217" s="69">
        <f t="shared" si="864"/>
        <v>0</v>
      </c>
      <c r="FH217" s="260">
        <v>0</v>
      </c>
      <c r="FI217" s="260">
        <v>0</v>
      </c>
      <c r="FJ217" s="68">
        <f t="shared" si="865"/>
        <v>0</v>
      </c>
      <c r="FK217" s="68">
        <f t="shared" si="866"/>
        <v>0</v>
      </c>
      <c r="FL217" s="260">
        <v>0</v>
      </c>
      <c r="FM217" s="69">
        <f t="shared" si="867"/>
        <v>0</v>
      </c>
      <c r="FN217" s="260">
        <v>0</v>
      </c>
      <c r="FO217" s="260">
        <v>0</v>
      </c>
      <c r="FP217" s="68">
        <f t="shared" si="868"/>
        <v>0</v>
      </c>
      <c r="FQ217" s="68">
        <f t="shared" si="869"/>
        <v>0</v>
      </c>
      <c r="FR217" s="260">
        <v>0</v>
      </c>
      <c r="FS217" s="264">
        <f t="shared" si="870"/>
        <v>0</v>
      </c>
      <c r="FT217" s="270">
        <f t="shared" si="727"/>
        <v>269.84335612940538</v>
      </c>
      <c r="FU217" s="271">
        <f t="shared" si="728"/>
        <v>74.795639963957754</v>
      </c>
      <c r="FV217" s="272">
        <f t="shared" si="871"/>
        <v>24.701487272870061</v>
      </c>
      <c r="FW217" s="272">
        <f t="shared" si="729"/>
        <v>7.3317704672295836</v>
      </c>
      <c r="FX217" s="272">
        <f t="shared" si="730"/>
        <v>50.971666666666799</v>
      </c>
      <c r="FY217" s="272">
        <f t="shared" si="731"/>
        <v>0</v>
      </c>
      <c r="FZ217" s="272">
        <f t="shared" si="732"/>
        <v>0</v>
      </c>
      <c r="GA217" s="272">
        <f t="shared" si="733"/>
        <v>0</v>
      </c>
      <c r="GB217" s="272">
        <f t="shared" si="734"/>
        <v>0</v>
      </c>
      <c r="GC217" s="272">
        <f t="shared" si="735"/>
        <v>0</v>
      </c>
      <c r="GD217" s="272">
        <f t="shared" si="736"/>
        <v>0</v>
      </c>
      <c r="GE217" s="272">
        <f t="shared" si="737"/>
        <v>35.514565541004821</v>
      </c>
      <c r="GF217" s="273">
        <f t="shared" si="738"/>
        <v>13.81557938499377</v>
      </c>
      <c r="GG217" s="273">
        <f t="shared" si="739"/>
        <v>2.4945430836001785</v>
      </c>
      <c r="GH217" s="272">
        <f t="shared" si="872"/>
        <v>20.846870152561941</v>
      </c>
      <c r="GI217" s="274">
        <f t="shared" si="873"/>
        <v>14.89250121048217</v>
      </c>
      <c r="GJ217" s="275">
        <f t="shared" si="740"/>
        <v>0.28570635544086137</v>
      </c>
      <c r="GK217" s="271">
        <f t="shared" si="874"/>
        <v>214.16200006429096</v>
      </c>
      <c r="GL217" s="276">
        <f t="shared" si="875"/>
        <v>269.84412008100662</v>
      </c>
      <c r="GM217" s="272">
        <f t="shared" si="876"/>
        <v>103.50372055943369</v>
      </c>
      <c r="GN217" s="272">
        <f t="shared" si="877"/>
        <v>10.112019906270625</v>
      </c>
      <c r="GO217" s="277">
        <f t="shared" si="878"/>
        <v>0.48329638557896404</v>
      </c>
      <c r="GP217" s="278">
        <f t="shared" si="879"/>
        <v>4.7216685981803584E-2</v>
      </c>
      <c r="GQ217" s="279">
        <f t="shared" si="880"/>
        <v>1.0740088771637359</v>
      </c>
      <c r="GR217" s="280">
        <f t="shared" si="881"/>
        <v>214.16200006429096</v>
      </c>
      <c r="GS217" s="272">
        <f t="shared" si="882"/>
        <v>103.50372055943369</v>
      </c>
      <c r="GT217" s="272">
        <f t="shared" si="741"/>
        <v>10.112019906270625</v>
      </c>
      <c r="GU217" s="73">
        <f t="shared" si="883"/>
        <v>0.48329638557896404</v>
      </c>
      <c r="GV217" s="74">
        <f t="shared" si="884"/>
        <v>4.7216685981803584E-2</v>
      </c>
      <c r="GW217" s="279">
        <f t="shared" si="885"/>
        <v>1.0740088771637359</v>
      </c>
      <c r="GX217" s="280">
        <f t="shared" si="886"/>
        <v>149.5948679464841</v>
      </c>
      <c r="GY217" s="272">
        <f t="shared" si="742"/>
        <v>99.01391619353069</v>
      </c>
      <c r="GZ217" s="272">
        <f t="shared" si="743"/>
        <v>4.17725023622911</v>
      </c>
      <c r="HA217" s="73">
        <f t="shared" si="887"/>
        <v>0.66188043448757761</v>
      </c>
      <c r="HB217" s="74">
        <f t="shared" si="888"/>
        <v>2.7923753625849482E-2</v>
      </c>
      <c r="HC217" s="279">
        <f t="shared" si="889"/>
        <v>1.0956687158249121</v>
      </c>
      <c r="HD217" s="280">
        <f t="shared" si="890"/>
        <v>149.5948679464841</v>
      </c>
      <c r="HE217" s="272">
        <f t="shared" si="744"/>
        <v>99.01391619353069</v>
      </c>
      <c r="HF217" s="272">
        <f t="shared" si="745"/>
        <v>4.17725023622911</v>
      </c>
      <c r="HG217" s="73">
        <f t="shared" si="891"/>
        <v>0.66188043448757761</v>
      </c>
      <c r="HH217" s="74">
        <f t="shared" si="892"/>
        <v>2.7923753625849482E-2</v>
      </c>
      <c r="HI217" s="281">
        <f t="shared" si="893"/>
        <v>1.0956687158249121</v>
      </c>
      <c r="HJ217" s="72">
        <f t="shared" si="746"/>
        <v>2.0436240914671568</v>
      </c>
      <c r="HK217" s="73">
        <f t="shared" si="894"/>
        <v>2.0436240914671568</v>
      </c>
      <c r="HL217" s="73">
        <f t="shared" si="747"/>
        <v>1.4562532902028906</v>
      </c>
      <c r="HM217" s="74">
        <f t="shared" si="895"/>
        <v>1.4562532902028906</v>
      </c>
      <c r="HN217" s="75"/>
      <c r="HO217" s="75"/>
      <c r="HP217" s="76">
        <f t="shared" si="896"/>
        <v>0</v>
      </c>
      <c r="HQ217" s="77">
        <f t="shared" si="897"/>
        <v>0</v>
      </c>
      <c r="HR217" s="77">
        <f t="shared" si="898"/>
        <v>0</v>
      </c>
      <c r="HS217" s="77">
        <f t="shared" si="899"/>
        <v>0</v>
      </c>
      <c r="HT217" s="282">
        <f t="shared" si="900"/>
        <v>0</v>
      </c>
      <c r="HU217" s="73"/>
      <c r="HV217" s="74"/>
      <c r="HW217" s="279"/>
      <c r="HX217" s="76">
        <f t="shared" si="901"/>
        <v>13.132704114617727</v>
      </c>
      <c r="HY217" s="77">
        <f t="shared" si="902"/>
        <v>14.945148609476119</v>
      </c>
      <c r="HZ217" s="77">
        <f t="shared" si="748"/>
        <v>0.53691512028848376</v>
      </c>
      <c r="IA217" s="77">
        <f t="shared" si="903"/>
        <v>0.62002958090914106</v>
      </c>
      <c r="IB217" s="282">
        <f t="shared" si="904"/>
        <v>17.646066056233224</v>
      </c>
      <c r="IC217" s="73"/>
      <c r="ID217" s="74"/>
      <c r="IE217" s="279"/>
      <c r="IF217" s="76">
        <f t="shared" si="749"/>
        <v>4.4898043659029918</v>
      </c>
      <c r="IG217" s="77">
        <f t="shared" si="905"/>
        <v>5.1094422664412633</v>
      </c>
      <c r="IH217" s="77">
        <f t="shared" si="750"/>
        <v>5.9347696700415149</v>
      </c>
      <c r="II217" s="77">
        <f t="shared" si="906"/>
        <v>6.8534720149639421</v>
      </c>
      <c r="IJ217" s="282">
        <f t="shared" si="907"/>
        <v>64.567132117806864</v>
      </c>
      <c r="IK217" s="73">
        <f t="shared" si="908"/>
        <v>6.9536995350994626E-2</v>
      </c>
      <c r="IL217" s="74">
        <f t="shared" si="909"/>
        <v>9.1916265681634246E-2</v>
      </c>
      <c r="IM217" s="279">
        <f t="shared" si="910"/>
        <v>1.0238254386559078</v>
      </c>
      <c r="IN217" s="76">
        <f t="shared" si="751"/>
        <v>0</v>
      </c>
      <c r="IO217" s="77">
        <f t="shared" si="911"/>
        <v>0</v>
      </c>
      <c r="IP217" s="77">
        <f t="shared" si="752"/>
        <v>0</v>
      </c>
      <c r="IQ217" s="77">
        <f t="shared" si="912"/>
        <v>0</v>
      </c>
      <c r="IR217" s="282">
        <f t="shared" si="913"/>
        <v>0</v>
      </c>
      <c r="IS217" s="283"/>
      <c r="IT217" s="284"/>
      <c r="IU217" s="285"/>
      <c r="IV217" s="76">
        <f t="shared" si="753"/>
        <v>0</v>
      </c>
      <c r="IW217" s="77">
        <f t="shared" si="914"/>
        <v>0</v>
      </c>
      <c r="IX217" s="77">
        <f t="shared" si="915"/>
        <v>0</v>
      </c>
      <c r="IY217" s="77">
        <f t="shared" si="916"/>
        <v>0</v>
      </c>
      <c r="IZ217" s="282">
        <f t="shared" si="917"/>
        <v>0</v>
      </c>
      <c r="JA217" s="283"/>
      <c r="JB217" s="284"/>
      <c r="JC217" s="285"/>
      <c r="JD217" s="76">
        <f t="shared" si="754"/>
        <v>0</v>
      </c>
      <c r="JE217" s="77">
        <f t="shared" si="918"/>
        <v>0</v>
      </c>
      <c r="JF217" s="77">
        <f t="shared" si="755"/>
        <v>0</v>
      </c>
      <c r="JG217" s="77">
        <f t="shared" si="919"/>
        <v>0</v>
      </c>
      <c r="JH217" s="282">
        <f t="shared" si="920"/>
        <v>0</v>
      </c>
      <c r="JI217" s="283"/>
      <c r="JJ217" s="284"/>
      <c r="JK217" s="285"/>
      <c r="JL217" s="76">
        <f t="shared" si="756"/>
        <v>25.168964585473734</v>
      </c>
      <c r="JM217" s="77">
        <f t="shared" si="921"/>
        <v>28.642533387914963</v>
      </c>
      <c r="JN217" s="77">
        <f t="shared" si="757"/>
        <v>1.680169339237751</v>
      </c>
      <c r="JO217" s="77">
        <f t="shared" si="922"/>
        <v>1.940259552951755</v>
      </c>
      <c r="JP217" s="282">
        <f t="shared" si="923"/>
        <v>29.996791197104873</v>
      </c>
      <c r="JQ217" s="73">
        <f t="shared" si="758"/>
        <v>0.83905523161100326</v>
      </c>
      <c r="JR217" s="74">
        <f t="shared" si="759"/>
        <v>5.6011635651212983E-2</v>
      </c>
      <c r="JS217" s="279">
        <f t="shared" si="924"/>
        <v>1.1244686137134423</v>
      </c>
      <c r="JT217" s="76">
        <f t="shared" si="760"/>
        <v>0</v>
      </c>
      <c r="JU217" s="77">
        <f t="shared" si="925"/>
        <v>0</v>
      </c>
      <c r="JV217" s="77">
        <f t="shared" si="761"/>
        <v>0</v>
      </c>
      <c r="JW217" s="77">
        <f t="shared" si="926"/>
        <v>0</v>
      </c>
      <c r="JX217" s="282">
        <f t="shared" si="927"/>
        <v>0</v>
      </c>
      <c r="JY217" s="73"/>
      <c r="JZ217" s="74"/>
      <c r="KA217" s="279"/>
      <c r="KB217" s="76">
        <f t="shared" si="762"/>
        <v>0</v>
      </c>
      <c r="KC217" s="77">
        <f t="shared" si="928"/>
        <v>0</v>
      </c>
      <c r="KD217" s="77">
        <f t="shared" si="763"/>
        <v>0</v>
      </c>
      <c r="KE217" s="77">
        <f t="shared" si="929"/>
        <v>0</v>
      </c>
      <c r="KF217" s="282">
        <f t="shared" si="930"/>
        <v>0</v>
      </c>
      <c r="KG217" s="73"/>
      <c r="KH217" s="74"/>
      <c r="KI217" s="279"/>
      <c r="KJ217" s="76">
        <f t="shared" si="764"/>
        <v>32.955721355110448</v>
      </c>
      <c r="KK217" s="77">
        <f t="shared" si="931"/>
        <v>37.503940459329243</v>
      </c>
      <c r="KL217" s="77">
        <f t="shared" si="765"/>
        <v>1.0763700260267268</v>
      </c>
      <c r="KM217" s="77">
        <f t="shared" si="932"/>
        <v>1.2429921060556641</v>
      </c>
      <c r="KN217" s="282">
        <f t="shared" si="933"/>
        <v>43.334432095881631</v>
      </c>
      <c r="KO217" s="73">
        <f t="shared" si="766"/>
        <v>0.7604973634405251</v>
      </c>
      <c r="KP217" s="74">
        <f t="shared" si="767"/>
        <v>2.4838678481932192E-2</v>
      </c>
      <c r="KQ217" s="279">
        <f t="shared" si="768"/>
        <v>1.10880126855743</v>
      </c>
      <c r="KR217" s="76">
        <f t="shared" si="769"/>
        <v>0</v>
      </c>
      <c r="KS217" s="77">
        <f t="shared" si="934"/>
        <v>0</v>
      </c>
      <c r="KT217" s="77">
        <f t="shared" si="770"/>
        <v>0</v>
      </c>
      <c r="KU217" s="77">
        <f t="shared" si="935"/>
        <v>0</v>
      </c>
      <c r="KV217" s="282">
        <f t="shared" si="936"/>
        <v>0</v>
      </c>
      <c r="KW217" s="73"/>
      <c r="KX217" s="74"/>
      <c r="KY217" s="279"/>
      <c r="KZ217" s="76">
        <f t="shared" si="771"/>
        <v>16.033301140154567</v>
      </c>
      <c r="LA217" s="77">
        <f t="shared" si="937"/>
        <v>18.246057030507298</v>
      </c>
      <c r="LB217" s="77">
        <f t="shared" si="772"/>
        <v>0.50122551450029973</v>
      </c>
      <c r="LC217" s="77">
        <f t="shared" si="938"/>
        <v>0.57881522414494613</v>
      </c>
      <c r="LD217" s="286">
        <f t="shared" si="939"/>
        <v>42.865240377184271</v>
      </c>
      <c r="LE217" s="73">
        <f t="shared" si="773"/>
        <v>0.3740396880799613</v>
      </c>
      <c r="LF217" s="74">
        <f t="shared" si="774"/>
        <v>1.1693052694674383E-2</v>
      </c>
      <c r="LG217" s="279">
        <f t="shared" si="775"/>
        <v>1.0534313019090511</v>
      </c>
      <c r="LH217" s="76">
        <f t="shared" si="776"/>
        <v>11.723224998174221</v>
      </c>
      <c r="LI217" s="77">
        <f t="shared" si="940"/>
        <v>13.341147280172244</v>
      </c>
      <c r="LJ217" s="77">
        <f t="shared" si="777"/>
        <v>0.38257023617584668</v>
      </c>
      <c r="LK217" s="77">
        <f t="shared" si="941"/>
        <v>0.44179210873586777</v>
      </c>
      <c r="LL217" s="282">
        <f t="shared" si="942"/>
        <v>15.751731909285498</v>
      </c>
      <c r="LM217" s="73">
        <f t="shared" si="958"/>
        <v>0.74424990633972699</v>
      </c>
      <c r="LN217" s="74">
        <f t="shared" si="959"/>
        <v>2.4287503011038748E-2</v>
      </c>
      <c r="LO217" s="279">
        <f t="shared" si="960"/>
        <v>1.1064736350400544</v>
      </c>
      <c r="LP217" s="76">
        <f t="shared" si="778"/>
        <v>0</v>
      </c>
      <c r="LQ217" s="77">
        <f t="shared" si="943"/>
        <v>0</v>
      </c>
      <c r="LR217" s="77">
        <f t="shared" si="779"/>
        <v>0</v>
      </c>
      <c r="LS217" s="77">
        <f t="shared" si="944"/>
        <v>0</v>
      </c>
      <c r="LT217" s="282">
        <f t="shared" si="945"/>
        <v>0</v>
      </c>
      <c r="LU217" s="73"/>
      <c r="LV217" s="74"/>
      <c r="LW217" s="279"/>
      <c r="LX217" s="76">
        <f t="shared" si="780"/>
        <v>0</v>
      </c>
      <c r="LY217" s="77">
        <f t="shared" si="946"/>
        <v>0</v>
      </c>
      <c r="LZ217" s="77">
        <f t="shared" si="781"/>
        <v>0</v>
      </c>
      <c r="MA217" s="77">
        <f t="shared" si="947"/>
        <v>0</v>
      </c>
      <c r="MB217" s="286">
        <f t="shared" si="948"/>
        <v>0</v>
      </c>
      <c r="MC217" s="73"/>
      <c r="MD217" s="74"/>
      <c r="ME217" s="279"/>
      <c r="MF217" s="76">
        <f t="shared" si="782"/>
        <v>0</v>
      </c>
      <c r="MG217" s="77">
        <f t="shared" si="949"/>
        <v>0</v>
      </c>
      <c r="MH217" s="77">
        <f t="shared" si="783"/>
        <v>0</v>
      </c>
      <c r="MI217" s="77">
        <f t="shared" si="950"/>
        <v>0</v>
      </c>
      <c r="MJ217" s="286">
        <f t="shared" si="951"/>
        <v>0</v>
      </c>
      <c r="MK217" s="73"/>
      <c r="ML217" s="74"/>
      <c r="MM217" s="279"/>
      <c r="MN217" s="287">
        <f t="shared" si="952"/>
        <v>0.98274946003016517</v>
      </c>
      <c r="MO217" s="288">
        <f t="shared" si="952"/>
        <v>0</v>
      </c>
      <c r="MP217" s="288">
        <f t="shared" si="952"/>
        <v>0.96501919975058625</v>
      </c>
      <c r="MQ217" s="289">
        <f t="shared" si="952"/>
        <v>0</v>
      </c>
      <c r="MR217" s="290">
        <f t="shared" si="953"/>
        <v>1.8699756725453984</v>
      </c>
      <c r="MS217" s="291"/>
      <c r="MT217" s="291">
        <f t="shared" si="784"/>
        <v>1.2826070183885041</v>
      </c>
      <c r="MU217" s="292"/>
      <c r="MV217" s="359">
        <f t="shared" si="785"/>
        <v>0</v>
      </c>
      <c r="MW217" s="360">
        <f t="shared" si="786"/>
        <v>0</v>
      </c>
      <c r="MX217" s="360">
        <f t="shared" si="787"/>
        <v>0.58736865415689432</v>
      </c>
      <c r="MY217" s="360">
        <f t="shared" si="788"/>
        <v>0</v>
      </c>
      <c r="MZ217" s="360">
        <f t="shared" si="789"/>
        <v>0</v>
      </c>
      <c r="NA217" s="360">
        <f t="shared" si="790"/>
        <v>0</v>
      </c>
      <c r="NB217" s="360">
        <f t="shared" si="791"/>
        <v>0.29967088555463239</v>
      </c>
      <c r="NC217" s="360">
        <f t="shared" si="792"/>
        <v>0</v>
      </c>
      <c r="ND217" s="360">
        <f t="shared" si="793"/>
        <v>0</v>
      </c>
      <c r="NE217" s="360">
        <f t="shared" si="794"/>
        <v>0.42688848839461058</v>
      </c>
      <c r="NF217" s="360">
        <f t="shared" si="795"/>
        <v>0</v>
      </c>
      <c r="NG217" s="360">
        <f t="shared" si="796"/>
        <v>0.40125198289715758</v>
      </c>
      <c r="NH217" s="360">
        <f t="shared" si="797"/>
        <v>0.15479566154210361</v>
      </c>
      <c r="NI217" s="360">
        <f t="shared" si="798"/>
        <v>0</v>
      </c>
      <c r="NJ217" s="360">
        <f t="shared" si="799"/>
        <v>0</v>
      </c>
      <c r="NK217" s="361">
        <f t="shared" si="800"/>
        <v>0</v>
      </c>
      <c r="NL217" s="145">
        <f t="shared" si="954"/>
        <v>1.8699756725453984</v>
      </c>
      <c r="NM217" s="40"/>
      <c r="NN217" s="56">
        <f t="shared" si="955"/>
        <v>1.2826070183885041</v>
      </c>
      <c r="NO217" s="59"/>
      <c r="NP217" s="55">
        <f t="shared" si="801"/>
        <v>0.98274946003016517</v>
      </c>
      <c r="NQ217" s="40"/>
      <c r="NR217" s="56">
        <f t="shared" si="802"/>
        <v>0.96501919975058625</v>
      </c>
      <c r="NS217" s="60"/>
      <c r="NT217" s="25"/>
      <c r="NU217" s="86">
        <f t="shared" si="956"/>
        <v>0</v>
      </c>
      <c r="NV217" s="86">
        <f t="shared" si="956"/>
        <v>0</v>
      </c>
      <c r="NW217" s="86">
        <f t="shared" si="956"/>
        <v>0</v>
      </c>
      <c r="NX217" s="86">
        <f t="shared" si="956"/>
        <v>0</v>
      </c>
      <c r="NY217" s="87">
        <f t="shared" si="957"/>
        <v>0</v>
      </c>
      <c r="NZ217" s="87">
        <f t="shared" si="957"/>
        <v>0</v>
      </c>
      <c r="OA217" s="87">
        <f t="shared" si="957"/>
        <v>0</v>
      </c>
      <c r="OB217" s="87">
        <f t="shared" si="957"/>
        <v>0</v>
      </c>
      <c r="OC217" s="26"/>
    </row>
    <row r="218" spans="1:393" thickBot="1" x14ac:dyDescent="0.35">
      <c r="A218" s="136" t="s">
        <v>534</v>
      </c>
      <c r="B218" s="137" t="s">
        <v>535</v>
      </c>
      <c r="C218" s="133" t="s">
        <v>118</v>
      </c>
      <c r="D218" s="64">
        <f>VLOOKUP(B218,[1]УсіТ_1!$A$10:$G$556,6,FALSE)</f>
        <v>67.900000000000006</v>
      </c>
      <c r="E218" s="64">
        <f>VLOOKUP(B218,[1]УсіТ_1!$A$10:$G$556,7,FALSE)</f>
        <v>0</v>
      </c>
      <c r="F218" s="38"/>
      <c r="G218" s="38"/>
      <c r="H218" s="39"/>
      <c r="I218" s="256">
        <v>1.3246</v>
      </c>
      <c r="J218" s="62">
        <v>1.3246</v>
      </c>
      <c r="K218" s="257">
        <f t="shared" si="803"/>
        <v>0.96520000000000006</v>
      </c>
      <c r="L218" s="258">
        <f t="shared" si="804"/>
        <v>0.96520000000000006</v>
      </c>
      <c r="M218" s="63">
        <v>0</v>
      </c>
      <c r="N218" s="63">
        <v>0</v>
      </c>
      <c r="O218" s="63">
        <v>0.3594</v>
      </c>
      <c r="P218" s="63">
        <v>0</v>
      </c>
      <c r="Q218" s="63">
        <v>0</v>
      </c>
      <c r="R218" s="63">
        <v>0</v>
      </c>
      <c r="S218" s="63">
        <v>0.27589999999999998</v>
      </c>
      <c r="T218" s="63">
        <v>0</v>
      </c>
      <c r="U218" s="63">
        <v>0</v>
      </c>
      <c r="V218" s="63">
        <v>0.29749999999999999</v>
      </c>
      <c r="W218" s="63">
        <v>0</v>
      </c>
      <c r="X218" s="63">
        <v>0.39179999999999998</v>
      </c>
      <c r="Y218" s="63">
        <v>0</v>
      </c>
      <c r="Z218" s="63">
        <v>0</v>
      </c>
      <c r="AA218" s="63">
        <v>0</v>
      </c>
      <c r="AB218" s="259">
        <v>0</v>
      </c>
      <c r="AC218" s="144">
        <v>0</v>
      </c>
      <c r="AD218" s="70">
        <v>0</v>
      </c>
      <c r="AE218" s="70">
        <v>0</v>
      </c>
      <c r="AF218" s="68">
        <f t="shared" si="805"/>
        <v>0</v>
      </c>
      <c r="AG218" s="68">
        <f t="shared" si="806"/>
        <v>0</v>
      </c>
      <c r="AH218" s="71">
        <v>0</v>
      </c>
      <c r="AI218" s="71">
        <v>0</v>
      </c>
      <c r="AJ218" s="68">
        <f t="shared" si="807"/>
        <v>0</v>
      </c>
      <c r="AK218" s="68">
        <f t="shared" si="808"/>
        <v>0</v>
      </c>
      <c r="AL218" s="71">
        <v>0</v>
      </c>
      <c r="AM218" s="69">
        <f t="shared" si="809"/>
        <v>0</v>
      </c>
      <c r="AN218" s="260">
        <v>0</v>
      </c>
      <c r="AO218" s="71">
        <v>0</v>
      </c>
      <c r="AP218" s="71">
        <v>0</v>
      </c>
      <c r="AQ218" s="68">
        <f t="shared" si="810"/>
        <v>0</v>
      </c>
      <c r="AR218" s="68">
        <f t="shared" si="811"/>
        <v>0</v>
      </c>
      <c r="AS218" s="71">
        <v>0</v>
      </c>
      <c r="AT218" s="261">
        <f t="shared" si="723"/>
        <v>0</v>
      </c>
      <c r="AU218" s="71">
        <v>0</v>
      </c>
      <c r="AV218" s="68">
        <f t="shared" si="812"/>
        <v>0</v>
      </c>
      <c r="AW218" s="68">
        <f t="shared" si="813"/>
        <v>0</v>
      </c>
      <c r="AX218" s="71">
        <v>0</v>
      </c>
      <c r="AY218" s="69">
        <f t="shared" si="814"/>
        <v>0</v>
      </c>
      <c r="AZ218" s="260">
        <v>3</v>
      </c>
      <c r="BA218" s="260">
        <v>15.291499999999999</v>
      </c>
      <c r="BB218" s="260">
        <v>1.5946849999999999</v>
      </c>
      <c r="BC218" s="262">
        <f t="shared" si="815"/>
        <v>1.2757480000000001</v>
      </c>
      <c r="BD218" s="262">
        <f t="shared" si="724"/>
        <v>0.3189369999999998</v>
      </c>
      <c r="BE218" s="260">
        <v>0.598553</v>
      </c>
      <c r="BF218" s="262">
        <f t="shared" si="816"/>
        <v>0.4788424</v>
      </c>
      <c r="BG218" s="262">
        <f t="shared" si="725"/>
        <v>0.1197106</v>
      </c>
      <c r="BH218" s="260">
        <v>1.8854798257898826</v>
      </c>
      <c r="BI218" s="263">
        <f t="shared" si="817"/>
        <v>1.104050253910569</v>
      </c>
      <c r="BJ218" s="68">
        <f t="shared" si="818"/>
        <v>2.5840501012450341E-2</v>
      </c>
      <c r="BK218" s="260">
        <v>0.96842879131922466</v>
      </c>
      <c r="BL218" s="69">
        <f t="shared" si="819"/>
        <v>24.406375940530925</v>
      </c>
      <c r="BM218" s="260">
        <v>0</v>
      </c>
      <c r="BN218" s="260">
        <v>0</v>
      </c>
      <c r="BO218" s="260">
        <v>0</v>
      </c>
      <c r="BP218" s="68">
        <f t="shared" si="820"/>
        <v>0</v>
      </c>
      <c r="BQ218" s="68">
        <f t="shared" si="821"/>
        <v>0</v>
      </c>
      <c r="BR218" s="260">
        <v>0</v>
      </c>
      <c r="BS218" s="260">
        <v>0</v>
      </c>
      <c r="BT218" s="68">
        <f t="shared" si="822"/>
        <v>0</v>
      </c>
      <c r="BU218" s="68">
        <f t="shared" si="823"/>
        <v>0</v>
      </c>
      <c r="BV218" s="260">
        <v>0</v>
      </c>
      <c r="BW218" s="69">
        <f t="shared" si="824"/>
        <v>0</v>
      </c>
      <c r="BX218" s="260">
        <v>0</v>
      </c>
      <c r="BY218" s="260">
        <v>0</v>
      </c>
      <c r="BZ218" s="263">
        <f t="shared" si="825"/>
        <v>0</v>
      </c>
      <c r="CA218" s="263">
        <f t="shared" si="826"/>
        <v>0</v>
      </c>
      <c r="CB218" s="260">
        <v>0</v>
      </c>
      <c r="CC218" s="264">
        <f t="shared" si="827"/>
        <v>0</v>
      </c>
      <c r="CD218" s="260">
        <v>0</v>
      </c>
      <c r="CE218" s="260">
        <v>0</v>
      </c>
      <c r="CF218" s="263">
        <f t="shared" si="828"/>
        <v>0</v>
      </c>
      <c r="CG218" s="263">
        <f t="shared" si="829"/>
        <v>0</v>
      </c>
      <c r="CH218" s="260">
        <v>0</v>
      </c>
      <c r="CI218" s="69">
        <f t="shared" si="830"/>
        <v>0</v>
      </c>
      <c r="CJ218" s="260">
        <v>8.7071799006260946</v>
      </c>
      <c r="CK218" s="260">
        <v>1.9155799182714737</v>
      </c>
      <c r="CL218" s="260">
        <v>0.82574142551756102</v>
      </c>
      <c r="CM218" s="260">
        <v>0.65830758170739212</v>
      </c>
      <c r="CN218" s="260">
        <v>1.9721998103760641</v>
      </c>
      <c r="CO218" s="265">
        <f t="shared" si="831"/>
        <v>0.13852731468081472</v>
      </c>
      <c r="CP218" s="266">
        <f t="shared" si="832"/>
        <v>0.62885957593613251</v>
      </c>
      <c r="CQ218" s="260">
        <v>1.4473676410473526</v>
      </c>
      <c r="CR218" s="265">
        <f t="shared" si="833"/>
        <v>1.9836173520553967E-2</v>
      </c>
      <c r="CS218" s="265">
        <f t="shared" si="834"/>
        <v>0.8475119116858415</v>
      </c>
      <c r="CT218" s="260">
        <v>0.74340344017241744</v>
      </c>
      <c r="CU218" s="267">
        <f t="shared" si="726"/>
        <v>18.733766563213155</v>
      </c>
      <c r="CV218" s="260">
        <v>0</v>
      </c>
      <c r="CW218" s="260">
        <v>0</v>
      </c>
      <c r="CX218" s="68">
        <f t="shared" si="835"/>
        <v>0</v>
      </c>
      <c r="CY218" s="68">
        <f t="shared" si="836"/>
        <v>0</v>
      </c>
      <c r="CZ218" s="260">
        <v>0</v>
      </c>
      <c r="DA218" s="69">
        <f t="shared" si="837"/>
        <v>0</v>
      </c>
      <c r="DB218" s="260">
        <v>0</v>
      </c>
      <c r="DC218" s="260">
        <v>0</v>
      </c>
      <c r="DD218" s="68">
        <f t="shared" si="838"/>
        <v>0</v>
      </c>
      <c r="DE218" s="68">
        <f t="shared" si="839"/>
        <v>0</v>
      </c>
      <c r="DF218" s="260">
        <v>0</v>
      </c>
      <c r="DG218" s="69">
        <f t="shared" si="840"/>
        <v>0</v>
      </c>
      <c r="DH218" s="260">
        <v>7.3647790932979209</v>
      </c>
      <c r="DI218" s="260">
        <v>1.6202514005255426</v>
      </c>
      <c r="DJ218" s="260">
        <v>0.11566227714999994</v>
      </c>
      <c r="DK218" s="260">
        <v>5.3615591799208859</v>
      </c>
      <c r="DL218" s="68">
        <f t="shared" si="841"/>
        <v>0.37659591679764304</v>
      </c>
      <c r="DM218" s="68">
        <f t="shared" si="842"/>
        <v>1.7095974832279335</v>
      </c>
      <c r="DN218" s="260">
        <v>1.56054814806959</v>
      </c>
      <c r="DO218" s="68">
        <f t="shared" si="843"/>
        <v>2.138731236929373E-2</v>
      </c>
      <c r="DP218" s="68">
        <f t="shared" si="844"/>
        <v>0.91378521029474069</v>
      </c>
      <c r="DQ218" s="260">
        <v>0.801535718312824</v>
      </c>
      <c r="DR218" s="264">
        <f t="shared" si="845"/>
        <v>20.189202980732112</v>
      </c>
      <c r="DS218" s="260">
        <v>0</v>
      </c>
      <c r="DT218" s="260">
        <v>0</v>
      </c>
      <c r="DU218" s="260">
        <v>0</v>
      </c>
      <c r="DV218" s="68">
        <f t="shared" si="846"/>
        <v>0</v>
      </c>
      <c r="DW218" s="68">
        <f t="shared" si="847"/>
        <v>0</v>
      </c>
      <c r="DX218" s="260">
        <v>0</v>
      </c>
      <c r="DY218" s="260">
        <v>0</v>
      </c>
      <c r="DZ218" s="260">
        <v>0</v>
      </c>
      <c r="EA218" s="260">
        <v>0</v>
      </c>
      <c r="EB218" s="68">
        <f t="shared" si="848"/>
        <v>0</v>
      </c>
      <c r="EC218" s="68">
        <f t="shared" si="849"/>
        <v>0</v>
      </c>
      <c r="ED218" s="267">
        <v>0</v>
      </c>
      <c r="EE218" s="69">
        <f t="shared" si="850"/>
        <v>0</v>
      </c>
      <c r="EF218" s="260">
        <v>4.3319522222222098</v>
      </c>
      <c r="EG218" s="260">
        <v>0.95302948888888595</v>
      </c>
      <c r="EH218" s="260">
        <v>10.618122528286067</v>
      </c>
      <c r="EI218" s="260">
        <v>3.153946091415547</v>
      </c>
      <c r="EJ218" s="268">
        <f t="shared" si="851"/>
        <v>0.22153317346102802</v>
      </c>
      <c r="EK218" s="266">
        <f t="shared" si="852"/>
        <v>1.0056735586009442</v>
      </c>
      <c r="EL218" s="260">
        <v>2.0552248089618081</v>
      </c>
      <c r="EM218" s="268">
        <f t="shared" si="853"/>
        <v>2.8166856006821582E-2</v>
      </c>
      <c r="EN218" s="268">
        <f t="shared" si="854"/>
        <v>1.2034451077868227</v>
      </c>
      <c r="EO218" s="269">
        <f t="shared" si="855"/>
        <v>21.112275139774518</v>
      </c>
      <c r="EP218" s="69">
        <f t="shared" si="856"/>
        <v>26.601466676115894</v>
      </c>
      <c r="EQ218" s="260">
        <v>0</v>
      </c>
      <c r="ER218" s="260">
        <v>0</v>
      </c>
      <c r="ES218" s="260">
        <v>0</v>
      </c>
      <c r="ET218" s="68">
        <f t="shared" si="857"/>
        <v>0</v>
      </c>
      <c r="EU218" s="68">
        <f t="shared" si="858"/>
        <v>0</v>
      </c>
      <c r="EV218" s="260">
        <v>0</v>
      </c>
      <c r="EW218" s="260">
        <v>0</v>
      </c>
      <c r="EX218" s="68">
        <f t="shared" si="859"/>
        <v>0</v>
      </c>
      <c r="EY218" s="68">
        <f t="shared" si="860"/>
        <v>0</v>
      </c>
      <c r="EZ218" s="260">
        <v>0</v>
      </c>
      <c r="FA218" s="69">
        <f t="shared" si="861"/>
        <v>0</v>
      </c>
      <c r="FB218" s="260">
        <v>0</v>
      </c>
      <c r="FC218" s="260">
        <v>0</v>
      </c>
      <c r="FD218" s="68">
        <f t="shared" si="862"/>
        <v>0</v>
      </c>
      <c r="FE218" s="68">
        <f t="shared" si="863"/>
        <v>0</v>
      </c>
      <c r="FF218" s="260">
        <v>0</v>
      </c>
      <c r="FG218" s="69">
        <f t="shared" si="864"/>
        <v>0</v>
      </c>
      <c r="FH218" s="260">
        <v>0</v>
      </c>
      <c r="FI218" s="260">
        <v>0</v>
      </c>
      <c r="FJ218" s="68">
        <f t="shared" si="865"/>
        <v>0</v>
      </c>
      <c r="FK218" s="68">
        <f t="shared" si="866"/>
        <v>0</v>
      </c>
      <c r="FL218" s="260">
        <v>0</v>
      </c>
      <c r="FM218" s="69">
        <f t="shared" si="867"/>
        <v>0</v>
      </c>
      <c r="FN218" s="260">
        <v>0</v>
      </c>
      <c r="FO218" s="260">
        <v>0</v>
      </c>
      <c r="FP218" s="68">
        <f t="shared" si="868"/>
        <v>0</v>
      </c>
      <c r="FQ218" s="68">
        <f t="shared" si="869"/>
        <v>0</v>
      </c>
      <c r="FR218" s="260">
        <v>0</v>
      </c>
      <c r="FS218" s="264">
        <f t="shared" si="870"/>
        <v>0</v>
      </c>
      <c r="FT218" s="270">
        <f t="shared" si="727"/>
        <v>89.930812160592083</v>
      </c>
      <c r="FU218" s="271">
        <f t="shared" si="728"/>
        <v>24.89277202383213</v>
      </c>
      <c r="FV218" s="272">
        <f t="shared" si="871"/>
        <v>11.339866249246235</v>
      </c>
      <c r="FW218" s="272">
        <f t="shared" si="729"/>
        <v>2.4128979817073923</v>
      </c>
      <c r="FX218" s="272">
        <f t="shared" si="730"/>
        <v>15.291499999999999</v>
      </c>
      <c r="FY218" s="272">
        <f t="shared" si="731"/>
        <v>0</v>
      </c>
      <c r="FZ218" s="272">
        <f t="shared" si="732"/>
        <v>0</v>
      </c>
      <c r="GA218" s="272">
        <f t="shared" si="733"/>
        <v>0</v>
      </c>
      <c r="GB218" s="272">
        <f t="shared" si="734"/>
        <v>0</v>
      </c>
      <c r="GC218" s="272">
        <f t="shared" si="735"/>
        <v>0</v>
      </c>
      <c r="GD218" s="272">
        <f t="shared" si="736"/>
        <v>0</v>
      </c>
      <c r="GE218" s="272">
        <f t="shared" si="737"/>
        <v>10.487705081712496</v>
      </c>
      <c r="GF218" s="273">
        <f t="shared" si="738"/>
        <v>4.0798393536733126</v>
      </c>
      <c r="GG218" s="273">
        <f t="shared" si="739"/>
        <v>0.7366564049394857</v>
      </c>
      <c r="GH218" s="272">
        <f t="shared" si="872"/>
        <v>6.9486204238686327</v>
      </c>
      <c r="GI218" s="274">
        <f t="shared" si="873"/>
        <v>4.9639268300871278</v>
      </c>
      <c r="GJ218" s="275">
        <f t="shared" si="740"/>
        <v>9.5230842909119623E-2</v>
      </c>
      <c r="GK218" s="271">
        <f t="shared" si="874"/>
        <v>71.37336176036689</v>
      </c>
      <c r="GL218" s="276">
        <f t="shared" si="875"/>
        <v>89.930435818062278</v>
      </c>
      <c r="GM218" s="272">
        <f t="shared" si="876"/>
        <v>33.936538207592569</v>
      </c>
      <c r="GN218" s="272">
        <f t="shared" si="877"/>
        <v>3.244785229555998</v>
      </c>
      <c r="GO218" s="277">
        <f t="shared" si="878"/>
        <v>0.47547904947413144</v>
      </c>
      <c r="GP218" s="278">
        <f t="shared" si="879"/>
        <v>4.5462132503303269E-2</v>
      </c>
      <c r="GQ218" s="279">
        <f t="shared" si="880"/>
        <v>1.0726584017294363</v>
      </c>
      <c r="GR218" s="280">
        <f t="shared" si="881"/>
        <v>71.37336176036689</v>
      </c>
      <c r="GS218" s="272">
        <f t="shared" si="882"/>
        <v>33.936538207592569</v>
      </c>
      <c r="GT218" s="272">
        <f t="shared" si="741"/>
        <v>3.244785229555998</v>
      </c>
      <c r="GU218" s="73">
        <f t="shared" si="883"/>
        <v>0.47547904947413144</v>
      </c>
      <c r="GV218" s="74">
        <f t="shared" si="884"/>
        <v>4.5462132503303269E-2</v>
      </c>
      <c r="GW218" s="279">
        <f t="shared" si="885"/>
        <v>1.0726584017294363</v>
      </c>
      <c r="GX218" s="280">
        <f t="shared" si="886"/>
        <v>52.003222125024891</v>
      </c>
      <c r="GY218" s="272">
        <f t="shared" si="742"/>
        <v>32.589596897821679</v>
      </c>
      <c r="GZ218" s="272">
        <f t="shared" si="743"/>
        <v>1.4643543285435476</v>
      </c>
      <c r="HA218" s="73">
        <f t="shared" si="887"/>
        <v>0.62668418544278959</v>
      </c>
      <c r="HB218" s="74">
        <f t="shared" si="888"/>
        <v>2.8158915326880751E-2</v>
      </c>
      <c r="HC218" s="279">
        <f t="shared" si="889"/>
        <v>1.0908476845255604</v>
      </c>
      <c r="HD218" s="280">
        <f t="shared" si="890"/>
        <v>52.003222125024891</v>
      </c>
      <c r="HE218" s="272">
        <f t="shared" si="744"/>
        <v>32.589596897821679</v>
      </c>
      <c r="HF218" s="272">
        <f t="shared" si="745"/>
        <v>1.4643543285435476</v>
      </c>
      <c r="HG218" s="73">
        <f t="shared" si="891"/>
        <v>0.62668418544278959</v>
      </c>
      <c r="HH218" s="74">
        <f t="shared" si="892"/>
        <v>2.8158915326880751E-2</v>
      </c>
      <c r="HI218" s="281">
        <f t="shared" si="893"/>
        <v>1.0908476845255604</v>
      </c>
      <c r="HJ218" s="72">
        <f t="shared" si="746"/>
        <v>1.4208433189308114</v>
      </c>
      <c r="HK218" s="73">
        <f t="shared" si="894"/>
        <v>1.4208433189308114</v>
      </c>
      <c r="HL218" s="73">
        <f t="shared" si="747"/>
        <v>1.0528861851040709</v>
      </c>
      <c r="HM218" s="74">
        <f t="shared" si="895"/>
        <v>1.0528861851040709</v>
      </c>
      <c r="HN218" s="75"/>
      <c r="HO218" s="75"/>
      <c r="HP218" s="76">
        <f t="shared" si="896"/>
        <v>0</v>
      </c>
      <c r="HQ218" s="77">
        <f t="shared" si="897"/>
        <v>0</v>
      </c>
      <c r="HR218" s="77">
        <f t="shared" si="898"/>
        <v>0</v>
      </c>
      <c r="HS218" s="77">
        <f t="shared" si="899"/>
        <v>0</v>
      </c>
      <c r="HT218" s="282">
        <f t="shared" si="900"/>
        <v>0</v>
      </c>
      <c r="HU218" s="73"/>
      <c r="HV218" s="74"/>
      <c r="HW218" s="279"/>
      <c r="HX218" s="76">
        <f t="shared" si="901"/>
        <v>0</v>
      </c>
      <c r="HY218" s="77">
        <f t="shared" si="902"/>
        <v>0</v>
      </c>
      <c r="HZ218" s="77">
        <f t="shared" si="748"/>
        <v>0</v>
      </c>
      <c r="IA218" s="77">
        <f t="shared" si="903"/>
        <v>0</v>
      </c>
      <c r="IB218" s="282">
        <f t="shared" si="904"/>
        <v>0</v>
      </c>
      <c r="IC218" s="73"/>
      <c r="ID218" s="74"/>
      <c r="IE218" s="279"/>
      <c r="IF218" s="76">
        <f t="shared" si="749"/>
        <v>1.3469413097708942</v>
      </c>
      <c r="IG218" s="77">
        <f t="shared" si="905"/>
        <v>1.5328326799323753</v>
      </c>
      <c r="IH218" s="77">
        <f t="shared" si="750"/>
        <v>1.7804309010124504</v>
      </c>
      <c r="II218" s="77">
        <f t="shared" si="906"/>
        <v>2.0560416044891778</v>
      </c>
      <c r="IJ218" s="282">
        <f t="shared" si="907"/>
        <v>19.370139635342003</v>
      </c>
      <c r="IK218" s="73">
        <f t="shared" si="908"/>
        <v>6.9536995350994654E-2</v>
      </c>
      <c r="IL218" s="74">
        <f t="shared" si="909"/>
        <v>9.1916265681634302E-2</v>
      </c>
      <c r="IM218" s="279">
        <f t="shared" si="910"/>
        <v>1.0238254386559078</v>
      </c>
      <c r="IN218" s="76">
        <f t="shared" si="751"/>
        <v>0</v>
      </c>
      <c r="IO218" s="77">
        <f t="shared" si="911"/>
        <v>0</v>
      </c>
      <c r="IP218" s="77">
        <f t="shared" si="752"/>
        <v>0</v>
      </c>
      <c r="IQ218" s="77">
        <f t="shared" si="912"/>
        <v>0</v>
      </c>
      <c r="IR218" s="282">
        <f t="shared" si="913"/>
        <v>0</v>
      </c>
      <c r="IS218" s="283"/>
      <c r="IT218" s="284"/>
      <c r="IU218" s="285"/>
      <c r="IV218" s="76">
        <f t="shared" si="753"/>
        <v>0</v>
      </c>
      <c r="IW218" s="77">
        <f t="shared" si="914"/>
        <v>0</v>
      </c>
      <c r="IX218" s="77">
        <f t="shared" si="915"/>
        <v>0</v>
      </c>
      <c r="IY218" s="77">
        <f t="shared" si="916"/>
        <v>0</v>
      </c>
      <c r="IZ218" s="282">
        <f t="shared" si="917"/>
        <v>0</v>
      </c>
      <c r="JA218" s="283"/>
      <c r="JB218" s="284"/>
      <c r="JC218" s="285"/>
      <c r="JD218" s="76">
        <f t="shared" si="754"/>
        <v>0</v>
      </c>
      <c r="JE218" s="77">
        <f t="shared" si="918"/>
        <v>0</v>
      </c>
      <c r="JF218" s="77">
        <f t="shared" si="755"/>
        <v>0</v>
      </c>
      <c r="JG218" s="77">
        <f t="shared" si="919"/>
        <v>0</v>
      </c>
      <c r="JH218" s="282">
        <f t="shared" si="920"/>
        <v>0</v>
      </c>
      <c r="JI218" s="283"/>
      <c r="JJ218" s="284"/>
      <c r="JK218" s="285"/>
      <c r="JL218" s="76">
        <f t="shared" si="756"/>
        <v>12.423933033796377</v>
      </c>
      <c r="JM218" s="77">
        <f t="shared" si="921"/>
        <v>14.138560031790615</v>
      </c>
      <c r="JN218" s="77">
        <f t="shared" si="757"/>
        <v>0.81667106990876082</v>
      </c>
      <c r="JO218" s="77">
        <f t="shared" si="922"/>
        <v>0.94309175153063707</v>
      </c>
      <c r="JP218" s="282">
        <f t="shared" si="923"/>
        <v>14.868068700962821</v>
      </c>
      <c r="JQ218" s="73">
        <f t="shared" si="758"/>
        <v>0.83561175857304404</v>
      </c>
      <c r="JR218" s="74">
        <f t="shared" si="759"/>
        <v>5.4927851514156315E-2</v>
      </c>
      <c r="JS218" s="279">
        <f t="shared" si="924"/>
        <v>1.123825610215057</v>
      </c>
      <c r="JT218" s="76">
        <f t="shared" si="760"/>
        <v>0</v>
      </c>
      <c r="JU218" s="77">
        <f t="shared" si="925"/>
        <v>0</v>
      </c>
      <c r="JV218" s="77">
        <f t="shared" si="761"/>
        <v>0</v>
      </c>
      <c r="JW218" s="77">
        <f t="shared" si="926"/>
        <v>0</v>
      </c>
      <c r="JX218" s="282">
        <f t="shared" si="927"/>
        <v>0</v>
      </c>
      <c r="JY218" s="73"/>
      <c r="JZ218" s="74"/>
      <c r="KA218" s="279"/>
      <c r="KB218" s="76">
        <f t="shared" si="762"/>
        <v>0</v>
      </c>
      <c r="KC218" s="77">
        <f t="shared" si="928"/>
        <v>0</v>
      </c>
      <c r="KD218" s="77">
        <f t="shared" si="763"/>
        <v>0</v>
      </c>
      <c r="KE218" s="77">
        <f t="shared" si="929"/>
        <v>0</v>
      </c>
      <c r="KF218" s="282">
        <f t="shared" si="930"/>
        <v>0</v>
      </c>
      <c r="KG218" s="73"/>
      <c r="KH218" s="74"/>
      <c r="KI218" s="279"/>
      <c r="KJ218" s="76">
        <f t="shared" si="764"/>
        <v>12.185557379921127</v>
      </c>
      <c r="KK218" s="77">
        <f t="shared" si="931"/>
        <v>13.867286153924042</v>
      </c>
      <c r="KL218" s="77">
        <f t="shared" si="765"/>
        <v>0.39798322916693679</v>
      </c>
      <c r="KM218" s="77">
        <f t="shared" si="932"/>
        <v>0.45959103304197862</v>
      </c>
      <c r="KN218" s="282">
        <f t="shared" si="933"/>
        <v>16.02317696883501</v>
      </c>
      <c r="KO218" s="73">
        <f t="shared" si="766"/>
        <v>0.7604957121563326</v>
      </c>
      <c r="KP218" s="74">
        <f t="shared" si="767"/>
        <v>2.48379725157509E-2</v>
      </c>
      <c r="KQ218" s="279">
        <f t="shared" si="768"/>
        <v>1.1088009313801337</v>
      </c>
      <c r="KR218" s="76">
        <f t="shared" si="769"/>
        <v>0</v>
      </c>
      <c r="KS218" s="77">
        <f t="shared" si="934"/>
        <v>0</v>
      </c>
      <c r="KT218" s="77">
        <f t="shared" si="770"/>
        <v>0</v>
      </c>
      <c r="KU218" s="77">
        <f t="shared" si="935"/>
        <v>0</v>
      </c>
      <c r="KV218" s="282">
        <f t="shared" si="936"/>
        <v>0</v>
      </c>
      <c r="KW218" s="73"/>
      <c r="KX218" s="74"/>
      <c r="KY218" s="279"/>
      <c r="KZ218" s="76">
        <f t="shared" si="771"/>
        <v>7.9801064841041711</v>
      </c>
      <c r="LA218" s="77">
        <f t="shared" si="937"/>
        <v>9.0814409799753868</v>
      </c>
      <c r="LB218" s="77">
        <f t="shared" si="772"/>
        <v>0.24970002946784961</v>
      </c>
      <c r="LC218" s="77">
        <f t="shared" si="938"/>
        <v>0.28835359402947275</v>
      </c>
      <c r="LD218" s="286">
        <f t="shared" si="939"/>
        <v>21.112275139774518</v>
      </c>
      <c r="LE218" s="73">
        <f t="shared" si="773"/>
        <v>0.37798420261537952</v>
      </c>
      <c r="LF218" s="74">
        <f t="shared" si="774"/>
        <v>1.1827243999744334E-2</v>
      </c>
      <c r="LG218" s="279">
        <f t="shared" si="775"/>
        <v>1.0539964571741089</v>
      </c>
      <c r="LH218" s="76">
        <f t="shared" si="776"/>
        <v>0</v>
      </c>
      <c r="LI218" s="77">
        <f t="shared" si="940"/>
        <v>0</v>
      </c>
      <c r="LJ218" s="77">
        <f t="shared" si="777"/>
        <v>0</v>
      </c>
      <c r="LK218" s="77">
        <f t="shared" si="941"/>
        <v>0</v>
      </c>
      <c r="LL218" s="282">
        <f t="shared" si="942"/>
        <v>0</v>
      </c>
      <c r="LM218" s="73"/>
      <c r="LN218" s="74"/>
      <c r="LO218" s="279"/>
      <c r="LP218" s="76">
        <f t="shared" si="778"/>
        <v>0</v>
      </c>
      <c r="LQ218" s="77">
        <f t="shared" si="943"/>
        <v>0</v>
      </c>
      <c r="LR218" s="77">
        <f t="shared" si="779"/>
        <v>0</v>
      </c>
      <c r="LS218" s="77">
        <f t="shared" si="944"/>
        <v>0</v>
      </c>
      <c r="LT218" s="282">
        <f t="shared" si="945"/>
        <v>0</v>
      </c>
      <c r="LU218" s="73"/>
      <c r="LV218" s="74"/>
      <c r="LW218" s="279"/>
      <c r="LX218" s="76">
        <f t="shared" si="780"/>
        <v>0</v>
      </c>
      <c r="LY218" s="77">
        <f t="shared" si="946"/>
        <v>0</v>
      </c>
      <c r="LZ218" s="77">
        <f t="shared" si="781"/>
        <v>0</v>
      </c>
      <c r="MA218" s="77">
        <f t="shared" si="947"/>
        <v>0</v>
      </c>
      <c r="MB218" s="286">
        <f t="shared" si="948"/>
        <v>0</v>
      </c>
      <c r="MC218" s="73"/>
      <c r="MD218" s="74"/>
      <c r="ME218" s="279"/>
      <c r="MF218" s="76">
        <f t="shared" si="782"/>
        <v>0</v>
      </c>
      <c r="MG218" s="77">
        <f t="shared" si="949"/>
        <v>0</v>
      </c>
      <c r="MH218" s="77">
        <f t="shared" si="783"/>
        <v>0</v>
      </c>
      <c r="MI218" s="77">
        <f t="shared" si="950"/>
        <v>0</v>
      </c>
      <c r="MJ218" s="286">
        <f t="shared" si="951"/>
        <v>0</v>
      </c>
      <c r="MK218" s="73"/>
      <c r="ML218" s="74"/>
      <c r="MM218" s="279"/>
      <c r="MN218" s="287">
        <f t="shared" si="952"/>
        <v>1.0726637758702047</v>
      </c>
      <c r="MO218" s="288">
        <f t="shared" si="952"/>
        <v>0</v>
      </c>
      <c r="MP218" s="288">
        <f t="shared" si="952"/>
        <v>1.0908491243936385</v>
      </c>
      <c r="MQ218" s="289">
        <f t="shared" si="952"/>
        <v>0</v>
      </c>
      <c r="MR218" s="290">
        <f t="shared" si="953"/>
        <v>1.4208504375176731</v>
      </c>
      <c r="MS218" s="291"/>
      <c r="MT218" s="291">
        <f t="shared" si="784"/>
        <v>1.0528875748647399</v>
      </c>
      <c r="MU218" s="292"/>
      <c r="MV218" s="359">
        <f t="shared" si="785"/>
        <v>0</v>
      </c>
      <c r="MW218" s="360">
        <f t="shared" si="786"/>
        <v>0</v>
      </c>
      <c r="MX218" s="360">
        <f t="shared" si="787"/>
        <v>0.36796286265293326</v>
      </c>
      <c r="MY218" s="360">
        <f t="shared" si="788"/>
        <v>0</v>
      </c>
      <c r="MZ218" s="360">
        <f t="shared" si="789"/>
        <v>0</v>
      </c>
      <c r="NA218" s="360">
        <f t="shared" si="790"/>
        <v>0</v>
      </c>
      <c r="NB218" s="360">
        <f t="shared" si="791"/>
        <v>0.31006348585833421</v>
      </c>
      <c r="NC218" s="360">
        <f t="shared" si="792"/>
        <v>0</v>
      </c>
      <c r="ND218" s="360">
        <f t="shared" si="793"/>
        <v>0</v>
      </c>
      <c r="NE218" s="360">
        <f t="shared" si="794"/>
        <v>0.32986827708558975</v>
      </c>
      <c r="NF218" s="360">
        <f t="shared" si="795"/>
        <v>0</v>
      </c>
      <c r="NG218" s="360">
        <f t="shared" si="796"/>
        <v>0.41295581192081587</v>
      </c>
      <c r="NH218" s="360">
        <f t="shared" si="797"/>
        <v>0</v>
      </c>
      <c r="NI218" s="360">
        <f t="shared" si="798"/>
        <v>0</v>
      </c>
      <c r="NJ218" s="360">
        <f t="shared" si="799"/>
        <v>0</v>
      </c>
      <c r="NK218" s="361">
        <f t="shared" si="800"/>
        <v>0</v>
      </c>
      <c r="NL218" s="145">
        <f t="shared" si="954"/>
        <v>1.4208504375176731</v>
      </c>
      <c r="NM218" s="40"/>
      <c r="NN218" s="56">
        <f t="shared" si="955"/>
        <v>1.0528875748647399</v>
      </c>
      <c r="NO218" s="59"/>
      <c r="NP218" s="55">
        <f t="shared" si="801"/>
        <v>1.0726637758702047</v>
      </c>
      <c r="NQ218" s="40"/>
      <c r="NR218" s="56">
        <f t="shared" si="802"/>
        <v>1.0908491243936385</v>
      </c>
      <c r="NS218" s="60"/>
      <c r="NT218" s="41"/>
      <c r="NU218" s="86">
        <f t="shared" si="956"/>
        <v>0</v>
      </c>
      <c r="NV218" s="86">
        <f t="shared" si="956"/>
        <v>0</v>
      </c>
      <c r="NW218" s="86">
        <f t="shared" si="956"/>
        <v>0</v>
      </c>
      <c r="NX218" s="86">
        <f t="shared" si="956"/>
        <v>0</v>
      </c>
      <c r="NY218" s="87">
        <f t="shared" si="957"/>
        <v>0</v>
      </c>
      <c r="NZ218" s="87">
        <f t="shared" si="957"/>
        <v>0</v>
      </c>
      <c r="OA218" s="87">
        <f t="shared" si="957"/>
        <v>0</v>
      </c>
      <c r="OB218" s="87">
        <f t="shared" si="957"/>
        <v>0</v>
      </c>
      <c r="OC218" s="26"/>
    </row>
    <row r="219" spans="1:393" thickBot="1" x14ac:dyDescent="0.35">
      <c r="A219" s="136" t="s">
        <v>536</v>
      </c>
      <c r="B219" s="137" t="s">
        <v>537</v>
      </c>
      <c r="C219" s="133" t="s">
        <v>118</v>
      </c>
      <c r="D219" s="64">
        <f>VLOOKUP(B219,[1]УсіТ_1!$A$10:$G$556,6,FALSE)</f>
        <v>188.9</v>
      </c>
      <c r="E219" s="64">
        <f>VLOOKUP(B219,[1]УсіТ_1!$A$10:$G$556,7,FALSE)</f>
        <v>0</v>
      </c>
      <c r="F219" s="38"/>
      <c r="G219" s="38"/>
      <c r="H219" s="39"/>
      <c r="I219" s="256">
        <v>0.8921</v>
      </c>
      <c r="J219" s="62">
        <v>0.8921</v>
      </c>
      <c r="K219" s="257">
        <f t="shared" si="803"/>
        <v>0.50449999999999995</v>
      </c>
      <c r="L219" s="258">
        <f t="shared" si="804"/>
        <v>0.50449999999999995</v>
      </c>
      <c r="M219" s="63">
        <v>0</v>
      </c>
      <c r="N219" s="63">
        <v>0</v>
      </c>
      <c r="O219" s="63">
        <v>0.3876</v>
      </c>
      <c r="P219" s="63">
        <v>0</v>
      </c>
      <c r="Q219" s="63">
        <v>0</v>
      </c>
      <c r="R219" s="63">
        <v>0</v>
      </c>
      <c r="S219" s="63">
        <v>0</v>
      </c>
      <c r="T219" s="63">
        <v>0</v>
      </c>
      <c r="U219" s="63">
        <v>0</v>
      </c>
      <c r="V219" s="63">
        <v>0.23400000000000001</v>
      </c>
      <c r="W219" s="63">
        <v>0</v>
      </c>
      <c r="X219" s="63">
        <v>0.27050000000000002</v>
      </c>
      <c r="Y219" s="63">
        <v>0</v>
      </c>
      <c r="Z219" s="63">
        <v>0</v>
      </c>
      <c r="AA219" s="63">
        <v>0</v>
      </c>
      <c r="AB219" s="259">
        <v>0</v>
      </c>
      <c r="AC219" s="144">
        <v>0</v>
      </c>
      <c r="AD219" s="70">
        <v>0</v>
      </c>
      <c r="AE219" s="70">
        <v>0</v>
      </c>
      <c r="AF219" s="68">
        <f t="shared" si="805"/>
        <v>0</v>
      </c>
      <c r="AG219" s="68">
        <f t="shared" si="806"/>
        <v>0</v>
      </c>
      <c r="AH219" s="71">
        <v>0</v>
      </c>
      <c r="AI219" s="71">
        <v>0</v>
      </c>
      <c r="AJ219" s="68">
        <f t="shared" si="807"/>
        <v>0</v>
      </c>
      <c r="AK219" s="68">
        <f t="shared" si="808"/>
        <v>0</v>
      </c>
      <c r="AL219" s="71">
        <v>0</v>
      </c>
      <c r="AM219" s="69">
        <f t="shared" si="809"/>
        <v>0</v>
      </c>
      <c r="AN219" s="260">
        <v>0</v>
      </c>
      <c r="AO219" s="71">
        <v>0</v>
      </c>
      <c r="AP219" s="71">
        <v>0</v>
      </c>
      <c r="AQ219" s="68">
        <f t="shared" si="810"/>
        <v>0</v>
      </c>
      <c r="AR219" s="68">
        <f t="shared" si="811"/>
        <v>0</v>
      </c>
      <c r="AS219" s="71">
        <v>0</v>
      </c>
      <c r="AT219" s="261">
        <f t="shared" si="723"/>
        <v>0</v>
      </c>
      <c r="AU219" s="71">
        <v>0</v>
      </c>
      <c r="AV219" s="68">
        <f t="shared" si="812"/>
        <v>0</v>
      </c>
      <c r="AW219" s="68">
        <f t="shared" si="813"/>
        <v>0</v>
      </c>
      <c r="AX219" s="71">
        <v>0</v>
      </c>
      <c r="AY219" s="69">
        <f t="shared" si="814"/>
        <v>0</v>
      </c>
      <c r="AZ219" s="260">
        <v>9</v>
      </c>
      <c r="BA219" s="260">
        <v>45.874500000000097</v>
      </c>
      <c r="BB219" s="260">
        <v>4.7840550000000102</v>
      </c>
      <c r="BC219" s="262">
        <f t="shared" si="815"/>
        <v>3.8272440000000083</v>
      </c>
      <c r="BD219" s="262">
        <f t="shared" si="724"/>
        <v>0.95681100000000185</v>
      </c>
      <c r="BE219" s="260">
        <v>1.7956589999999999</v>
      </c>
      <c r="BF219" s="262">
        <f t="shared" si="816"/>
        <v>1.4365272</v>
      </c>
      <c r="BG219" s="262">
        <f t="shared" si="725"/>
        <v>0.35913179999999989</v>
      </c>
      <c r="BH219" s="260">
        <v>5.6564394773696591</v>
      </c>
      <c r="BI219" s="263">
        <f t="shared" si="817"/>
        <v>3.3121507617317136</v>
      </c>
      <c r="BJ219" s="68">
        <f t="shared" si="818"/>
        <v>7.7521503037351183E-2</v>
      </c>
      <c r="BK219" s="260">
        <v>2.9052863739576802</v>
      </c>
      <c r="BL219" s="69">
        <f t="shared" si="819"/>
        <v>73.219127821592934</v>
      </c>
      <c r="BM219" s="260">
        <v>0</v>
      </c>
      <c r="BN219" s="260">
        <v>0</v>
      </c>
      <c r="BO219" s="260">
        <v>0</v>
      </c>
      <c r="BP219" s="68">
        <f t="shared" si="820"/>
        <v>0</v>
      </c>
      <c r="BQ219" s="68">
        <f t="shared" si="821"/>
        <v>0</v>
      </c>
      <c r="BR219" s="260">
        <v>0</v>
      </c>
      <c r="BS219" s="260">
        <v>0</v>
      </c>
      <c r="BT219" s="68">
        <f t="shared" si="822"/>
        <v>0</v>
      </c>
      <c r="BU219" s="68">
        <f t="shared" si="823"/>
        <v>0</v>
      </c>
      <c r="BV219" s="260">
        <v>0</v>
      </c>
      <c r="BW219" s="69">
        <f t="shared" si="824"/>
        <v>0</v>
      </c>
      <c r="BX219" s="260">
        <v>0</v>
      </c>
      <c r="BY219" s="260">
        <v>0</v>
      </c>
      <c r="BZ219" s="263">
        <f t="shared" si="825"/>
        <v>0</v>
      </c>
      <c r="CA219" s="263">
        <f t="shared" si="826"/>
        <v>0</v>
      </c>
      <c r="CB219" s="260">
        <v>0</v>
      </c>
      <c r="CC219" s="264">
        <f t="shared" si="827"/>
        <v>0</v>
      </c>
      <c r="CD219" s="260">
        <v>0</v>
      </c>
      <c r="CE219" s="260">
        <v>0</v>
      </c>
      <c r="CF219" s="263">
        <f t="shared" si="828"/>
        <v>0</v>
      </c>
      <c r="CG219" s="263">
        <f t="shared" si="829"/>
        <v>0</v>
      </c>
      <c r="CH219" s="260">
        <v>0</v>
      </c>
      <c r="CI219" s="69">
        <f t="shared" si="830"/>
        <v>0</v>
      </c>
      <c r="CJ219" s="260">
        <v>0</v>
      </c>
      <c r="CK219" s="260">
        <v>0</v>
      </c>
      <c r="CL219" s="260">
        <v>0</v>
      </c>
      <c r="CM219" s="260">
        <v>0</v>
      </c>
      <c r="CN219" s="260">
        <v>0</v>
      </c>
      <c r="CO219" s="265">
        <f t="shared" si="831"/>
        <v>0</v>
      </c>
      <c r="CP219" s="266">
        <f t="shared" si="832"/>
        <v>0</v>
      </c>
      <c r="CQ219" s="260">
        <v>0</v>
      </c>
      <c r="CR219" s="265">
        <f t="shared" si="833"/>
        <v>0</v>
      </c>
      <c r="CS219" s="265">
        <f t="shared" si="834"/>
        <v>0</v>
      </c>
      <c r="CT219" s="260">
        <v>0</v>
      </c>
      <c r="CU219" s="267">
        <f t="shared" si="726"/>
        <v>0</v>
      </c>
      <c r="CV219" s="260">
        <v>0</v>
      </c>
      <c r="CW219" s="260">
        <v>0</v>
      </c>
      <c r="CX219" s="68">
        <f t="shared" si="835"/>
        <v>0</v>
      </c>
      <c r="CY219" s="68">
        <f t="shared" si="836"/>
        <v>0</v>
      </c>
      <c r="CZ219" s="260">
        <v>0</v>
      </c>
      <c r="DA219" s="69">
        <f t="shared" si="837"/>
        <v>0</v>
      </c>
      <c r="DB219" s="260">
        <v>0</v>
      </c>
      <c r="DC219" s="260">
        <v>0</v>
      </c>
      <c r="DD219" s="68">
        <f t="shared" si="838"/>
        <v>0</v>
      </c>
      <c r="DE219" s="68">
        <f t="shared" si="839"/>
        <v>0</v>
      </c>
      <c r="DF219" s="260">
        <v>0</v>
      </c>
      <c r="DG219" s="69">
        <f t="shared" si="840"/>
        <v>0</v>
      </c>
      <c r="DH219" s="260">
        <v>16.125937014667521</v>
      </c>
      <c r="DI219" s="260">
        <v>3.5477061432268546</v>
      </c>
      <c r="DJ219" s="260">
        <v>0.25241512051666654</v>
      </c>
      <c r="DK219" s="260">
        <v>11.739682146677955</v>
      </c>
      <c r="DL219" s="68">
        <f t="shared" si="841"/>
        <v>0.82459527398265953</v>
      </c>
      <c r="DM219" s="68">
        <f t="shared" si="842"/>
        <v>3.7433385286540259</v>
      </c>
      <c r="DN219" s="260">
        <v>3.4158225887768201</v>
      </c>
      <c r="DO219" s="68">
        <f t="shared" si="843"/>
        <v>4.6813848579186322E-2</v>
      </c>
      <c r="DP219" s="68">
        <f t="shared" si="844"/>
        <v>2.0001485801486223</v>
      </c>
      <c r="DQ219" s="260">
        <v>1.75445007301518</v>
      </c>
      <c r="DR219" s="264">
        <f t="shared" si="845"/>
        <v>44.203215704257197</v>
      </c>
      <c r="DS219" s="260">
        <v>0</v>
      </c>
      <c r="DT219" s="260">
        <v>0</v>
      </c>
      <c r="DU219" s="260">
        <v>0</v>
      </c>
      <c r="DV219" s="68">
        <f t="shared" si="846"/>
        <v>0</v>
      </c>
      <c r="DW219" s="68">
        <f t="shared" si="847"/>
        <v>0</v>
      </c>
      <c r="DX219" s="260">
        <v>0</v>
      </c>
      <c r="DY219" s="260">
        <v>0</v>
      </c>
      <c r="DZ219" s="260">
        <v>0</v>
      </c>
      <c r="EA219" s="260">
        <v>0</v>
      </c>
      <c r="EB219" s="68">
        <f t="shared" si="848"/>
        <v>0</v>
      </c>
      <c r="EC219" s="68">
        <f t="shared" si="849"/>
        <v>0</v>
      </c>
      <c r="ED219" s="267">
        <v>0</v>
      </c>
      <c r="EE219" s="69">
        <f t="shared" si="850"/>
        <v>0</v>
      </c>
      <c r="EF219" s="260">
        <v>8.1126777777777601</v>
      </c>
      <c r="EG219" s="260">
        <v>1.78478911111111</v>
      </c>
      <c r="EH219" s="260">
        <v>20.807755555555499</v>
      </c>
      <c r="EI219" s="260">
        <v>5.9065629202646797</v>
      </c>
      <c r="EJ219" s="268">
        <f t="shared" si="851"/>
        <v>0.41487697951939106</v>
      </c>
      <c r="EK219" s="266">
        <f t="shared" si="852"/>
        <v>1.8833784658814361</v>
      </c>
      <c r="EL219" s="260">
        <v>3.94843106754423</v>
      </c>
      <c r="EM219" s="268">
        <f t="shared" si="853"/>
        <v>5.4113247780693673E-2</v>
      </c>
      <c r="EN219" s="268">
        <f t="shared" si="854"/>
        <v>2.3120196053247941</v>
      </c>
      <c r="EO219" s="269">
        <f t="shared" si="855"/>
        <v>40.560216432253277</v>
      </c>
      <c r="EP219" s="69">
        <f t="shared" si="856"/>
        <v>51.105872704639133</v>
      </c>
      <c r="EQ219" s="260">
        <v>0</v>
      </c>
      <c r="ER219" s="260">
        <v>0</v>
      </c>
      <c r="ES219" s="260">
        <v>0</v>
      </c>
      <c r="ET219" s="68">
        <f t="shared" si="857"/>
        <v>0</v>
      </c>
      <c r="EU219" s="68">
        <f t="shared" si="858"/>
        <v>0</v>
      </c>
      <c r="EV219" s="260">
        <v>0</v>
      </c>
      <c r="EW219" s="260">
        <v>0</v>
      </c>
      <c r="EX219" s="68">
        <f t="shared" si="859"/>
        <v>0</v>
      </c>
      <c r="EY219" s="68">
        <f t="shared" si="860"/>
        <v>0</v>
      </c>
      <c r="EZ219" s="260">
        <v>0</v>
      </c>
      <c r="FA219" s="69">
        <f t="shared" si="861"/>
        <v>0</v>
      </c>
      <c r="FB219" s="260">
        <v>0</v>
      </c>
      <c r="FC219" s="260">
        <v>0</v>
      </c>
      <c r="FD219" s="68">
        <f t="shared" si="862"/>
        <v>0</v>
      </c>
      <c r="FE219" s="68">
        <f t="shared" si="863"/>
        <v>0</v>
      </c>
      <c r="FF219" s="260">
        <v>0</v>
      </c>
      <c r="FG219" s="69">
        <f t="shared" si="864"/>
        <v>0</v>
      </c>
      <c r="FH219" s="260">
        <v>0</v>
      </c>
      <c r="FI219" s="260">
        <v>0</v>
      </c>
      <c r="FJ219" s="68">
        <f t="shared" si="865"/>
        <v>0</v>
      </c>
      <c r="FK219" s="68">
        <f t="shared" si="866"/>
        <v>0</v>
      </c>
      <c r="FL219" s="260">
        <v>0</v>
      </c>
      <c r="FM219" s="69">
        <f t="shared" si="867"/>
        <v>0</v>
      </c>
      <c r="FN219" s="260">
        <v>0</v>
      </c>
      <c r="FO219" s="260">
        <v>0</v>
      </c>
      <c r="FP219" s="68">
        <f t="shared" si="868"/>
        <v>0</v>
      </c>
      <c r="FQ219" s="68">
        <f t="shared" si="869"/>
        <v>0</v>
      </c>
      <c r="FR219" s="260">
        <v>0</v>
      </c>
      <c r="FS219" s="264">
        <f t="shared" si="870"/>
        <v>0</v>
      </c>
      <c r="FT219" s="270">
        <f t="shared" si="727"/>
        <v>168.52821623048925</v>
      </c>
      <c r="FU219" s="271">
        <f t="shared" si="728"/>
        <v>29.571110046783247</v>
      </c>
      <c r="FV219" s="272">
        <f t="shared" si="871"/>
        <v>22.376113476072167</v>
      </c>
      <c r="FW219" s="272">
        <f t="shared" si="729"/>
        <v>5.2637712000000079</v>
      </c>
      <c r="FX219" s="272">
        <f t="shared" si="730"/>
        <v>45.874500000000097</v>
      </c>
      <c r="FY219" s="272">
        <f t="shared" si="731"/>
        <v>0</v>
      </c>
      <c r="FZ219" s="272">
        <f t="shared" si="732"/>
        <v>0</v>
      </c>
      <c r="GA219" s="272">
        <f t="shared" si="733"/>
        <v>0</v>
      </c>
      <c r="GB219" s="272">
        <f t="shared" si="734"/>
        <v>0</v>
      </c>
      <c r="GC219" s="272">
        <f t="shared" si="735"/>
        <v>0</v>
      </c>
      <c r="GD219" s="272">
        <f t="shared" si="736"/>
        <v>0</v>
      </c>
      <c r="GE219" s="272">
        <f t="shared" si="737"/>
        <v>17.646245066942633</v>
      </c>
      <c r="GF219" s="273">
        <f t="shared" si="738"/>
        <v>6.8645947333332638</v>
      </c>
      <c r="GG219" s="273">
        <f t="shared" si="739"/>
        <v>1.2394722535020506</v>
      </c>
      <c r="GH219" s="272">
        <f t="shared" si="872"/>
        <v>13.02069313369071</v>
      </c>
      <c r="GI219" s="274">
        <f t="shared" si="873"/>
        <v>9.3016691155902578</v>
      </c>
      <c r="GJ219" s="275">
        <f t="shared" si="740"/>
        <v>0.17844859939723118</v>
      </c>
      <c r="GK219" s="271">
        <f t="shared" si="874"/>
        <v>133.75243292348887</v>
      </c>
      <c r="GL219" s="276">
        <f t="shared" si="875"/>
        <v>168.52806548359598</v>
      </c>
      <c r="GM219" s="272">
        <f t="shared" si="876"/>
        <v>45.737373895706767</v>
      </c>
      <c r="GN219" s="272">
        <f t="shared" si="877"/>
        <v>6.6816920528992894</v>
      </c>
      <c r="GO219" s="277">
        <f t="shared" si="878"/>
        <v>0.34195545378879327</v>
      </c>
      <c r="GP219" s="278">
        <f t="shared" si="879"/>
        <v>4.9955667398748953E-2</v>
      </c>
      <c r="GQ219" s="279">
        <f t="shared" si="880"/>
        <v>1.0549264094907176</v>
      </c>
      <c r="GR219" s="280">
        <f t="shared" si="881"/>
        <v>133.75243292348887</v>
      </c>
      <c r="GS219" s="272">
        <f t="shared" si="882"/>
        <v>45.737373895706767</v>
      </c>
      <c r="GT219" s="272">
        <f t="shared" si="741"/>
        <v>6.6816920528992894</v>
      </c>
      <c r="GU219" s="73">
        <f t="shared" si="883"/>
        <v>0.34195545378879327</v>
      </c>
      <c r="GV219" s="74">
        <f t="shared" si="884"/>
        <v>4.9955667398748953E-2</v>
      </c>
      <c r="GW219" s="279">
        <f t="shared" si="885"/>
        <v>1.0549264094907176</v>
      </c>
      <c r="GX219" s="280">
        <f t="shared" si="886"/>
        <v>75.642014017462742</v>
      </c>
      <c r="GY219" s="272">
        <f t="shared" si="742"/>
        <v>41.696549966394073</v>
      </c>
      <c r="GZ219" s="272">
        <f t="shared" si="743"/>
        <v>1.3403993498619298</v>
      </c>
      <c r="HA219" s="73">
        <f t="shared" si="887"/>
        <v>0.55123532216855031</v>
      </c>
      <c r="HB219" s="74">
        <f t="shared" si="888"/>
        <v>1.7720302232466796E-2</v>
      </c>
      <c r="HC219" s="279">
        <f t="shared" si="889"/>
        <v>1.0788190895980674</v>
      </c>
      <c r="HD219" s="280">
        <f t="shared" si="890"/>
        <v>75.642014017462742</v>
      </c>
      <c r="HE219" s="272">
        <f t="shared" si="744"/>
        <v>41.696549966394073</v>
      </c>
      <c r="HF219" s="272">
        <f t="shared" si="745"/>
        <v>1.3403993498619298</v>
      </c>
      <c r="HG219" s="73">
        <f t="shared" si="891"/>
        <v>0.55123532216855031</v>
      </c>
      <c r="HH219" s="74">
        <f t="shared" si="892"/>
        <v>1.7720302232466796E-2</v>
      </c>
      <c r="HI219" s="281">
        <f t="shared" si="893"/>
        <v>1.0788190895980674</v>
      </c>
      <c r="HJ219" s="72">
        <f t="shared" si="746"/>
        <v>0.94109984990666917</v>
      </c>
      <c r="HK219" s="73">
        <f t="shared" si="894"/>
        <v>0.94109984990666917</v>
      </c>
      <c r="HL219" s="73">
        <f t="shared" si="747"/>
        <v>0.54426423070222496</v>
      </c>
      <c r="HM219" s="74">
        <f t="shared" si="895"/>
        <v>0.54426423070222496</v>
      </c>
      <c r="HN219" s="75"/>
      <c r="HO219" s="75"/>
      <c r="HP219" s="76">
        <f t="shared" si="896"/>
        <v>0</v>
      </c>
      <c r="HQ219" s="77">
        <f t="shared" si="897"/>
        <v>0</v>
      </c>
      <c r="HR219" s="77">
        <f t="shared" si="898"/>
        <v>0</v>
      </c>
      <c r="HS219" s="77">
        <f t="shared" si="899"/>
        <v>0</v>
      </c>
      <c r="HT219" s="282">
        <f t="shared" si="900"/>
        <v>0</v>
      </c>
      <c r="HU219" s="73"/>
      <c r="HV219" s="74"/>
      <c r="HW219" s="279"/>
      <c r="HX219" s="76">
        <f t="shared" si="901"/>
        <v>0</v>
      </c>
      <c r="HY219" s="77">
        <f t="shared" si="902"/>
        <v>0</v>
      </c>
      <c r="HZ219" s="77">
        <f t="shared" si="748"/>
        <v>0</v>
      </c>
      <c r="IA219" s="77">
        <f t="shared" si="903"/>
        <v>0</v>
      </c>
      <c r="IB219" s="282">
        <f t="shared" si="904"/>
        <v>0</v>
      </c>
      <c r="IC219" s="73"/>
      <c r="ID219" s="74"/>
      <c r="IE219" s="279"/>
      <c r="IF219" s="76">
        <f t="shared" si="749"/>
        <v>4.0408239293126904</v>
      </c>
      <c r="IG219" s="77">
        <f t="shared" si="905"/>
        <v>4.5984980397971347</v>
      </c>
      <c r="IH219" s="77">
        <f t="shared" si="750"/>
        <v>5.3412927030373591</v>
      </c>
      <c r="II219" s="77">
        <f t="shared" si="906"/>
        <v>6.1681248134675428</v>
      </c>
      <c r="IJ219" s="282">
        <f t="shared" si="907"/>
        <v>58.110418906026133</v>
      </c>
      <c r="IK219" s="73">
        <f t="shared" si="908"/>
        <v>6.953699535099464E-2</v>
      </c>
      <c r="IL219" s="74">
        <f t="shared" si="909"/>
        <v>9.1916265681634232E-2</v>
      </c>
      <c r="IM219" s="279">
        <f t="shared" si="910"/>
        <v>1.0238254386559078</v>
      </c>
      <c r="IN219" s="76">
        <f t="shared" si="751"/>
        <v>0</v>
      </c>
      <c r="IO219" s="77">
        <f t="shared" si="911"/>
        <v>0</v>
      </c>
      <c r="IP219" s="77">
        <f t="shared" si="752"/>
        <v>0</v>
      </c>
      <c r="IQ219" s="77">
        <f t="shared" si="912"/>
        <v>0</v>
      </c>
      <c r="IR219" s="282">
        <f t="shared" si="913"/>
        <v>0</v>
      </c>
      <c r="IS219" s="283"/>
      <c r="IT219" s="284"/>
      <c r="IU219" s="285"/>
      <c r="IV219" s="76">
        <f t="shared" si="753"/>
        <v>0</v>
      </c>
      <c r="IW219" s="77">
        <f t="shared" si="914"/>
        <v>0</v>
      </c>
      <c r="IX219" s="77">
        <f t="shared" si="915"/>
        <v>0</v>
      </c>
      <c r="IY219" s="77">
        <f t="shared" si="916"/>
        <v>0</v>
      </c>
      <c r="IZ219" s="282">
        <f t="shared" si="917"/>
        <v>0</v>
      </c>
      <c r="JA219" s="283"/>
      <c r="JB219" s="284"/>
      <c r="JC219" s="285"/>
      <c r="JD219" s="76">
        <f t="shared" si="754"/>
        <v>0</v>
      </c>
      <c r="JE219" s="77">
        <f t="shared" si="918"/>
        <v>0</v>
      </c>
      <c r="JF219" s="77">
        <f t="shared" si="755"/>
        <v>0</v>
      </c>
      <c r="JG219" s="77">
        <f t="shared" si="919"/>
        <v>0</v>
      </c>
      <c r="JH219" s="282">
        <f t="shared" si="920"/>
        <v>0</v>
      </c>
      <c r="JI219" s="283"/>
      <c r="JJ219" s="284"/>
      <c r="JK219" s="285"/>
      <c r="JL219" s="76">
        <f t="shared" si="756"/>
        <v>0</v>
      </c>
      <c r="JM219" s="77">
        <f t="shared" si="921"/>
        <v>0</v>
      </c>
      <c r="JN219" s="77">
        <f t="shared" si="757"/>
        <v>0</v>
      </c>
      <c r="JO219" s="77">
        <f t="shared" si="922"/>
        <v>0</v>
      </c>
      <c r="JP219" s="282">
        <f t="shared" si="923"/>
        <v>0</v>
      </c>
      <c r="JQ219" s="73"/>
      <c r="JR219" s="74"/>
      <c r="JS219" s="279"/>
      <c r="JT219" s="76">
        <f t="shared" si="760"/>
        <v>0</v>
      </c>
      <c r="JU219" s="77">
        <f t="shared" si="925"/>
        <v>0</v>
      </c>
      <c r="JV219" s="77">
        <f t="shared" si="761"/>
        <v>0</v>
      </c>
      <c r="JW219" s="77">
        <f t="shared" si="926"/>
        <v>0</v>
      </c>
      <c r="JX219" s="282">
        <f t="shared" si="927"/>
        <v>0</v>
      </c>
      <c r="JY219" s="73"/>
      <c r="JZ219" s="74"/>
      <c r="KA219" s="279"/>
      <c r="KB219" s="76">
        <f t="shared" si="762"/>
        <v>0</v>
      </c>
      <c r="KC219" s="77">
        <f t="shared" si="928"/>
        <v>0</v>
      </c>
      <c r="KD219" s="77">
        <f t="shared" si="763"/>
        <v>0</v>
      </c>
      <c r="KE219" s="77">
        <f t="shared" si="929"/>
        <v>0</v>
      </c>
      <c r="KF219" s="282">
        <f t="shared" si="930"/>
        <v>0</v>
      </c>
      <c r="KG219" s="73"/>
      <c r="KH219" s="74"/>
      <c r="KI219" s="279"/>
      <c r="KJ219" s="76">
        <f t="shared" si="764"/>
        <v>26.680697430633607</v>
      </c>
      <c r="KK219" s="77">
        <f t="shared" si="931"/>
        <v>30.36290048303535</v>
      </c>
      <c r="KL219" s="77">
        <f t="shared" si="765"/>
        <v>0.87140912256184588</v>
      </c>
      <c r="KM219" s="77">
        <f t="shared" si="932"/>
        <v>1.0063032547344197</v>
      </c>
      <c r="KN219" s="282">
        <f t="shared" si="933"/>
        <v>35.081917225600947</v>
      </c>
      <c r="KO219" s="73">
        <f t="shared" si="766"/>
        <v>0.76052563658531835</v>
      </c>
      <c r="KP219" s="74">
        <f t="shared" si="767"/>
        <v>2.4839267391177158E-2</v>
      </c>
      <c r="KQ219" s="279">
        <f t="shared" si="768"/>
        <v>1.1088052616972939</v>
      </c>
      <c r="KR219" s="76">
        <f t="shared" si="769"/>
        <v>0</v>
      </c>
      <c r="KS219" s="77">
        <f t="shared" si="934"/>
        <v>0</v>
      </c>
      <c r="KT219" s="77">
        <f t="shared" si="770"/>
        <v>0</v>
      </c>
      <c r="KU219" s="77">
        <f t="shared" si="935"/>
        <v>0</v>
      </c>
      <c r="KV219" s="282">
        <f t="shared" si="936"/>
        <v>0</v>
      </c>
      <c r="KW219" s="73"/>
      <c r="KX219" s="74"/>
      <c r="KY219" s="279"/>
      <c r="KZ219" s="76">
        <f t="shared" si="771"/>
        <v>15.015852535760471</v>
      </c>
      <c r="LA219" s="77">
        <f t="shared" si="937"/>
        <v>17.088190344220774</v>
      </c>
      <c r="LB219" s="77">
        <f t="shared" si="772"/>
        <v>0.46899022730008472</v>
      </c>
      <c r="LC219" s="77">
        <f t="shared" si="938"/>
        <v>0.5415899144861378</v>
      </c>
      <c r="LD219" s="286">
        <f t="shared" si="939"/>
        <v>40.560216432253277</v>
      </c>
      <c r="LE219" s="73">
        <f t="shared" si="773"/>
        <v>0.37021135133341998</v>
      </c>
      <c r="LF219" s="74">
        <f t="shared" si="774"/>
        <v>1.1562813726189737E-2</v>
      </c>
      <c r="LG219" s="279">
        <f t="shared" si="775"/>
        <v>1.0528827921623396</v>
      </c>
      <c r="LH219" s="76">
        <f t="shared" si="776"/>
        <v>0</v>
      </c>
      <c r="LI219" s="77">
        <f t="shared" si="940"/>
        <v>0</v>
      </c>
      <c r="LJ219" s="77">
        <f t="shared" si="777"/>
        <v>0</v>
      </c>
      <c r="LK219" s="77">
        <f t="shared" si="941"/>
        <v>0</v>
      </c>
      <c r="LL219" s="282">
        <f t="shared" si="942"/>
        <v>0</v>
      </c>
      <c r="LM219" s="73"/>
      <c r="LN219" s="74"/>
      <c r="LO219" s="279"/>
      <c r="LP219" s="76">
        <f t="shared" si="778"/>
        <v>0</v>
      </c>
      <c r="LQ219" s="77">
        <f t="shared" si="943"/>
        <v>0</v>
      </c>
      <c r="LR219" s="77">
        <f t="shared" si="779"/>
        <v>0</v>
      </c>
      <c r="LS219" s="77">
        <f t="shared" si="944"/>
        <v>0</v>
      </c>
      <c r="LT219" s="282">
        <f t="shared" si="945"/>
        <v>0</v>
      </c>
      <c r="LU219" s="73"/>
      <c r="LV219" s="74"/>
      <c r="LW219" s="279"/>
      <c r="LX219" s="76">
        <f t="shared" si="780"/>
        <v>0</v>
      </c>
      <c r="LY219" s="77">
        <f t="shared" si="946"/>
        <v>0</v>
      </c>
      <c r="LZ219" s="77">
        <f t="shared" si="781"/>
        <v>0</v>
      </c>
      <c r="MA219" s="77">
        <f t="shared" si="947"/>
        <v>0</v>
      </c>
      <c r="MB219" s="286">
        <f t="shared" si="948"/>
        <v>0</v>
      </c>
      <c r="MC219" s="73"/>
      <c r="MD219" s="74"/>
      <c r="ME219" s="279"/>
      <c r="MF219" s="76">
        <f t="shared" si="782"/>
        <v>0</v>
      </c>
      <c r="MG219" s="77">
        <f t="shared" si="949"/>
        <v>0</v>
      </c>
      <c r="MH219" s="77">
        <f t="shared" si="783"/>
        <v>0</v>
      </c>
      <c r="MI219" s="77">
        <f t="shared" si="950"/>
        <v>0</v>
      </c>
      <c r="MJ219" s="286">
        <f t="shared" si="951"/>
        <v>0</v>
      </c>
      <c r="MK219" s="73"/>
      <c r="ML219" s="74"/>
      <c r="MM219" s="279"/>
      <c r="MN219" s="287">
        <f t="shared" si="952"/>
        <v>1.0549265402310386</v>
      </c>
      <c r="MO219" s="288">
        <f t="shared" si="952"/>
        <v>0</v>
      </c>
      <c r="MP219" s="288">
        <f t="shared" si="952"/>
        <v>1.0788210634629924</v>
      </c>
      <c r="MQ219" s="289">
        <f t="shared" si="952"/>
        <v>0</v>
      </c>
      <c r="MR219" s="290">
        <f t="shared" si="953"/>
        <v>0.94109996654010952</v>
      </c>
      <c r="MS219" s="291"/>
      <c r="MT219" s="291">
        <f t="shared" si="784"/>
        <v>0.54426522651707965</v>
      </c>
      <c r="MU219" s="292"/>
      <c r="MV219" s="359">
        <f t="shared" si="785"/>
        <v>0</v>
      </c>
      <c r="MW219" s="360">
        <f t="shared" si="786"/>
        <v>0</v>
      </c>
      <c r="MX219" s="360">
        <f t="shared" si="787"/>
        <v>0.39683474002302987</v>
      </c>
      <c r="MY219" s="360">
        <f t="shared" si="788"/>
        <v>0</v>
      </c>
      <c r="MZ219" s="360">
        <f t="shared" si="789"/>
        <v>0</v>
      </c>
      <c r="NA219" s="360">
        <f t="shared" si="790"/>
        <v>0</v>
      </c>
      <c r="NB219" s="360">
        <f t="shared" si="791"/>
        <v>0</v>
      </c>
      <c r="NC219" s="360">
        <f t="shared" si="792"/>
        <v>0</v>
      </c>
      <c r="ND219" s="360">
        <f t="shared" si="793"/>
        <v>0</v>
      </c>
      <c r="NE219" s="360">
        <f t="shared" si="794"/>
        <v>0.25946043123716678</v>
      </c>
      <c r="NF219" s="360">
        <f t="shared" si="795"/>
        <v>0</v>
      </c>
      <c r="NG219" s="360">
        <f t="shared" si="796"/>
        <v>0.28480479527991287</v>
      </c>
      <c r="NH219" s="360">
        <f t="shared" si="797"/>
        <v>0</v>
      </c>
      <c r="NI219" s="360">
        <f t="shared" si="798"/>
        <v>0</v>
      </c>
      <c r="NJ219" s="360">
        <f t="shared" si="799"/>
        <v>0</v>
      </c>
      <c r="NK219" s="361">
        <f t="shared" si="800"/>
        <v>0</v>
      </c>
      <c r="NL219" s="145">
        <f t="shared" si="954"/>
        <v>0.94109996654010952</v>
      </c>
      <c r="NM219" s="40"/>
      <c r="NN219" s="56">
        <f t="shared" si="955"/>
        <v>0.54426522651707965</v>
      </c>
      <c r="NO219" s="59"/>
      <c r="NP219" s="55">
        <f t="shared" si="801"/>
        <v>1.0549265402310386</v>
      </c>
      <c r="NQ219" s="40"/>
      <c r="NR219" s="56">
        <f t="shared" si="802"/>
        <v>1.0788210634629924</v>
      </c>
      <c r="NS219" s="60"/>
      <c r="NT219" s="25"/>
      <c r="NU219" s="86">
        <f t="shared" si="956"/>
        <v>0</v>
      </c>
      <c r="NV219" s="86">
        <f t="shared" si="956"/>
        <v>0</v>
      </c>
      <c r="NW219" s="86">
        <f t="shared" si="956"/>
        <v>0</v>
      </c>
      <c r="NX219" s="86">
        <f t="shared" si="956"/>
        <v>0</v>
      </c>
      <c r="NY219" s="87">
        <f t="shared" si="957"/>
        <v>0</v>
      </c>
      <c r="NZ219" s="87">
        <f t="shared" si="957"/>
        <v>0</v>
      </c>
      <c r="OA219" s="87">
        <f t="shared" si="957"/>
        <v>0</v>
      </c>
      <c r="OB219" s="87">
        <f t="shared" si="957"/>
        <v>0</v>
      </c>
      <c r="OC219" s="26"/>
    </row>
    <row r="220" spans="1:393" thickBot="1" x14ac:dyDescent="0.35">
      <c r="A220" s="136" t="s">
        <v>538</v>
      </c>
      <c r="B220" s="137" t="s">
        <v>539</v>
      </c>
      <c r="C220" s="133" t="s">
        <v>118</v>
      </c>
      <c r="D220" s="64">
        <f>VLOOKUP(B220,[1]УсіТ_1!$A$10:$G$556,6,FALSE)</f>
        <v>258.7</v>
      </c>
      <c r="E220" s="64">
        <f>VLOOKUP(B220,[1]УсіТ_1!$A$10:$G$556,7,FALSE)</f>
        <v>0</v>
      </c>
      <c r="F220" s="38"/>
      <c r="G220" s="38"/>
      <c r="H220" s="39">
        <v>822.32</v>
      </c>
      <c r="I220" s="256">
        <v>1.1604000000000001</v>
      </c>
      <c r="J220" s="62">
        <v>1.1604000000000001</v>
      </c>
      <c r="K220" s="257">
        <f t="shared" si="803"/>
        <v>0.94030000000000014</v>
      </c>
      <c r="L220" s="258">
        <f t="shared" si="804"/>
        <v>0.94030000000000014</v>
      </c>
      <c r="M220" s="63">
        <v>0</v>
      </c>
      <c r="N220" s="63">
        <v>0</v>
      </c>
      <c r="O220" s="63">
        <v>0.22009999999999999</v>
      </c>
      <c r="P220" s="63">
        <v>0</v>
      </c>
      <c r="Q220" s="63">
        <v>0</v>
      </c>
      <c r="R220" s="63">
        <v>0</v>
      </c>
      <c r="S220" s="63">
        <v>0.26269999999999999</v>
      </c>
      <c r="T220" s="63">
        <v>0</v>
      </c>
      <c r="U220" s="63">
        <v>0</v>
      </c>
      <c r="V220" s="63">
        <v>0.38529999999999998</v>
      </c>
      <c r="W220" s="63">
        <v>0</v>
      </c>
      <c r="X220" s="63">
        <v>0.2923</v>
      </c>
      <c r="Y220" s="63">
        <v>0</v>
      </c>
      <c r="Z220" s="63">
        <v>0</v>
      </c>
      <c r="AA220" s="63">
        <v>0</v>
      </c>
      <c r="AB220" s="259">
        <v>0</v>
      </c>
      <c r="AC220" s="144">
        <v>0</v>
      </c>
      <c r="AD220" s="70">
        <v>0</v>
      </c>
      <c r="AE220" s="70">
        <v>0</v>
      </c>
      <c r="AF220" s="68">
        <f t="shared" si="805"/>
        <v>0</v>
      </c>
      <c r="AG220" s="68">
        <f t="shared" si="806"/>
        <v>0</v>
      </c>
      <c r="AH220" s="71">
        <v>0</v>
      </c>
      <c r="AI220" s="71">
        <v>0</v>
      </c>
      <c r="AJ220" s="68">
        <f t="shared" si="807"/>
        <v>0</v>
      </c>
      <c r="AK220" s="68">
        <f t="shared" si="808"/>
        <v>0</v>
      </c>
      <c r="AL220" s="71">
        <v>0</v>
      </c>
      <c r="AM220" s="69">
        <f t="shared" si="809"/>
        <v>0</v>
      </c>
      <c r="AN220" s="260">
        <v>0</v>
      </c>
      <c r="AO220" s="71">
        <v>0</v>
      </c>
      <c r="AP220" s="71">
        <v>0</v>
      </c>
      <c r="AQ220" s="68">
        <f t="shared" si="810"/>
        <v>0</v>
      </c>
      <c r="AR220" s="68">
        <f t="shared" si="811"/>
        <v>0</v>
      </c>
      <c r="AS220" s="71">
        <v>0</v>
      </c>
      <c r="AT220" s="261">
        <f t="shared" si="723"/>
        <v>0</v>
      </c>
      <c r="AU220" s="71">
        <v>0</v>
      </c>
      <c r="AV220" s="68">
        <f t="shared" si="812"/>
        <v>0</v>
      </c>
      <c r="AW220" s="68">
        <f t="shared" si="813"/>
        <v>0</v>
      </c>
      <c r="AX220" s="71">
        <v>0</v>
      </c>
      <c r="AY220" s="69">
        <f t="shared" si="814"/>
        <v>0</v>
      </c>
      <c r="AZ220" s="260">
        <v>7</v>
      </c>
      <c r="BA220" s="260">
        <v>35.6801666666668</v>
      </c>
      <c r="BB220" s="260">
        <v>3.7209316666666798</v>
      </c>
      <c r="BC220" s="262">
        <f t="shared" si="815"/>
        <v>2.9767453333333442</v>
      </c>
      <c r="BD220" s="262">
        <f t="shared" si="724"/>
        <v>0.74418633333333561</v>
      </c>
      <c r="BE220" s="260">
        <v>1.39662366666667</v>
      </c>
      <c r="BF220" s="262">
        <f t="shared" si="816"/>
        <v>1.1172989333333361</v>
      </c>
      <c r="BG220" s="262">
        <f t="shared" si="725"/>
        <v>0.27932473333333396</v>
      </c>
      <c r="BH220" s="260">
        <v>4.3994529268430762</v>
      </c>
      <c r="BI220" s="263">
        <f t="shared" si="817"/>
        <v>2.5761172591246706</v>
      </c>
      <c r="BJ220" s="68">
        <f t="shared" si="818"/>
        <v>6.0294502362384358E-2</v>
      </c>
      <c r="BK220" s="260">
        <v>2.259667179744866</v>
      </c>
      <c r="BL220" s="69">
        <f t="shared" si="819"/>
        <v>56.948210527905708</v>
      </c>
      <c r="BM220" s="260">
        <v>0</v>
      </c>
      <c r="BN220" s="260">
        <v>0</v>
      </c>
      <c r="BO220" s="260">
        <v>0</v>
      </c>
      <c r="BP220" s="68">
        <f t="shared" si="820"/>
        <v>0</v>
      </c>
      <c r="BQ220" s="68">
        <f t="shared" si="821"/>
        <v>0</v>
      </c>
      <c r="BR220" s="260">
        <v>0</v>
      </c>
      <c r="BS220" s="260">
        <v>0</v>
      </c>
      <c r="BT220" s="68">
        <f t="shared" si="822"/>
        <v>0</v>
      </c>
      <c r="BU220" s="68">
        <f t="shared" si="823"/>
        <v>0</v>
      </c>
      <c r="BV220" s="260">
        <v>0</v>
      </c>
      <c r="BW220" s="69">
        <f t="shared" si="824"/>
        <v>0</v>
      </c>
      <c r="BX220" s="260">
        <v>0</v>
      </c>
      <c r="BY220" s="260">
        <v>0</v>
      </c>
      <c r="BZ220" s="263">
        <f t="shared" si="825"/>
        <v>0</v>
      </c>
      <c r="CA220" s="263">
        <f t="shared" si="826"/>
        <v>0</v>
      </c>
      <c r="CB220" s="260">
        <v>0</v>
      </c>
      <c r="CC220" s="264">
        <f t="shared" si="827"/>
        <v>0</v>
      </c>
      <c r="CD220" s="260">
        <v>0</v>
      </c>
      <c r="CE220" s="260">
        <v>0</v>
      </c>
      <c r="CF220" s="263">
        <f t="shared" si="828"/>
        <v>0</v>
      </c>
      <c r="CG220" s="263">
        <f t="shared" si="829"/>
        <v>0</v>
      </c>
      <c r="CH220" s="260">
        <v>0</v>
      </c>
      <c r="CI220" s="69">
        <f t="shared" si="830"/>
        <v>0</v>
      </c>
      <c r="CJ220" s="260">
        <v>31.966177323887642</v>
      </c>
      <c r="CK220" s="260">
        <v>7.0325603071698124</v>
      </c>
      <c r="CL220" s="260">
        <v>3.0455112679408405</v>
      </c>
      <c r="CM220" s="260">
        <v>2.508161581556736</v>
      </c>
      <c r="CN220" s="260">
        <v>6.6343838534077388</v>
      </c>
      <c r="CO220" s="265">
        <f t="shared" si="831"/>
        <v>0.46599912186335957</v>
      </c>
      <c r="CP220" s="266">
        <f t="shared" si="832"/>
        <v>2.1154529042652981</v>
      </c>
      <c r="CQ220" s="260">
        <v>5.249791169410793</v>
      </c>
      <c r="CR220" s="265">
        <f t="shared" si="833"/>
        <v>7.1948387976774913E-2</v>
      </c>
      <c r="CS220" s="265">
        <f t="shared" si="834"/>
        <v>3.0740362184131675</v>
      </c>
      <c r="CT220" s="260">
        <v>2.6964212165905943</v>
      </c>
      <c r="CU220" s="267">
        <f t="shared" si="726"/>
        <v>67.949814166088899</v>
      </c>
      <c r="CV220" s="260">
        <v>0</v>
      </c>
      <c r="CW220" s="260">
        <v>0</v>
      </c>
      <c r="CX220" s="68">
        <f t="shared" si="835"/>
        <v>0</v>
      </c>
      <c r="CY220" s="68">
        <f t="shared" si="836"/>
        <v>0</v>
      </c>
      <c r="CZ220" s="260">
        <v>0</v>
      </c>
      <c r="DA220" s="69">
        <f t="shared" si="837"/>
        <v>0</v>
      </c>
      <c r="DB220" s="260">
        <v>0</v>
      </c>
      <c r="DC220" s="260">
        <v>0</v>
      </c>
      <c r="DD220" s="68">
        <f t="shared" si="838"/>
        <v>0</v>
      </c>
      <c r="DE220" s="68">
        <f t="shared" si="839"/>
        <v>0</v>
      </c>
      <c r="DF220" s="260">
        <v>0</v>
      </c>
      <c r="DG220" s="69">
        <f t="shared" si="840"/>
        <v>0</v>
      </c>
      <c r="DH220" s="260">
        <v>36.366001630801925</v>
      </c>
      <c r="DI220" s="260">
        <v>8.0005203587764235</v>
      </c>
      <c r="DJ220" s="260">
        <v>0.57172897973333303</v>
      </c>
      <c r="DK220" s="260">
        <v>26.474449187223801</v>
      </c>
      <c r="DL220" s="68">
        <f t="shared" si="841"/>
        <v>1.8595653109105996</v>
      </c>
      <c r="DM220" s="68">
        <f t="shared" si="842"/>
        <v>8.441695816736555</v>
      </c>
      <c r="DN220" s="260">
        <v>7.7018532371845696</v>
      </c>
      <c r="DO220" s="68">
        <f t="shared" si="843"/>
        <v>0.10555389861561452</v>
      </c>
      <c r="DP220" s="68">
        <f t="shared" si="844"/>
        <v>4.5098509704463732</v>
      </c>
      <c r="DQ220" s="260">
        <v>3.9558603010378799</v>
      </c>
      <c r="DR220" s="264">
        <f t="shared" si="845"/>
        <v>99.684496433709498</v>
      </c>
      <c r="DS220" s="260">
        <v>0</v>
      </c>
      <c r="DT220" s="260">
        <v>0</v>
      </c>
      <c r="DU220" s="260">
        <v>0</v>
      </c>
      <c r="DV220" s="68">
        <f t="shared" si="846"/>
        <v>0</v>
      </c>
      <c r="DW220" s="68">
        <f t="shared" si="847"/>
        <v>0</v>
      </c>
      <c r="DX220" s="260">
        <v>0</v>
      </c>
      <c r="DY220" s="260">
        <v>0</v>
      </c>
      <c r="DZ220" s="260">
        <v>0</v>
      </c>
      <c r="EA220" s="260">
        <v>0</v>
      </c>
      <c r="EB220" s="68">
        <f t="shared" si="848"/>
        <v>0</v>
      </c>
      <c r="EC220" s="68">
        <f t="shared" si="849"/>
        <v>0</v>
      </c>
      <c r="ED220" s="267">
        <v>0</v>
      </c>
      <c r="EE220" s="69">
        <f t="shared" si="850"/>
        <v>0</v>
      </c>
      <c r="EF220" s="260">
        <v>12.1137777777778</v>
      </c>
      <c r="EG220" s="260">
        <v>2.6650311111111198</v>
      </c>
      <c r="EH220" s="260">
        <v>30.577293639397165</v>
      </c>
      <c r="EI220" s="260">
        <v>8.8196268367197455</v>
      </c>
      <c r="EJ220" s="268">
        <f t="shared" si="851"/>
        <v>0.61949058901119491</v>
      </c>
      <c r="EK220" s="266">
        <f t="shared" si="852"/>
        <v>2.8122438524101314</v>
      </c>
      <c r="EL220" s="260">
        <v>5.8426304754274376</v>
      </c>
      <c r="EM220" s="268">
        <f t="shared" si="853"/>
        <v>8.0073250665733037E-2</v>
      </c>
      <c r="EN220" s="268">
        <f t="shared" si="854"/>
        <v>3.4211756454084381</v>
      </c>
      <c r="EO220" s="269">
        <f t="shared" si="855"/>
        <v>60.018359840433277</v>
      </c>
      <c r="EP220" s="69">
        <f t="shared" si="856"/>
        <v>75.623133398945924</v>
      </c>
      <c r="EQ220" s="260">
        <v>0</v>
      </c>
      <c r="ER220" s="260">
        <v>0</v>
      </c>
      <c r="ES220" s="260">
        <v>0</v>
      </c>
      <c r="ET220" s="68">
        <f t="shared" si="857"/>
        <v>0</v>
      </c>
      <c r="EU220" s="68">
        <f t="shared" si="858"/>
        <v>0</v>
      </c>
      <c r="EV220" s="260">
        <v>0</v>
      </c>
      <c r="EW220" s="260">
        <v>0</v>
      </c>
      <c r="EX220" s="68">
        <f t="shared" si="859"/>
        <v>0</v>
      </c>
      <c r="EY220" s="68">
        <f t="shared" si="860"/>
        <v>0</v>
      </c>
      <c r="EZ220" s="260">
        <v>0</v>
      </c>
      <c r="FA220" s="69">
        <f t="shared" si="861"/>
        <v>0</v>
      </c>
      <c r="FB220" s="260">
        <v>0</v>
      </c>
      <c r="FC220" s="260">
        <v>0</v>
      </c>
      <c r="FD220" s="68">
        <f t="shared" si="862"/>
        <v>0</v>
      </c>
      <c r="FE220" s="68">
        <f t="shared" si="863"/>
        <v>0</v>
      </c>
      <c r="FF220" s="260">
        <v>0</v>
      </c>
      <c r="FG220" s="69">
        <f t="shared" si="864"/>
        <v>0</v>
      </c>
      <c r="FH220" s="260">
        <v>0</v>
      </c>
      <c r="FI220" s="260">
        <v>0</v>
      </c>
      <c r="FJ220" s="68">
        <f t="shared" si="865"/>
        <v>0</v>
      </c>
      <c r="FK220" s="68">
        <f t="shared" si="866"/>
        <v>0</v>
      </c>
      <c r="FL220" s="260">
        <v>0</v>
      </c>
      <c r="FM220" s="69">
        <f t="shared" si="867"/>
        <v>0</v>
      </c>
      <c r="FN220" s="260">
        <v>0</v>
      </c>
      <c r="FO220" s="260">
        <v>0</v>
      </c>
      <c r="FP220" s="68">
        <f t="shared" si="868"/>
        <v>0</v>
      </c>
      <c r="FQ220" s="68">
        <f t="shared" si="869"/>
        <v>0</v>
      </c>
      <c r="FR220" s="260">
        <v>0</v>
      </c>
      <c r="FS220" s="264">
        <f t="shared" si="870"/>
        <v>0</v>
      </c>
      <c r="FT220" s="270">
        <f t="shared" si="727"/>
        <v>300.20565452665005</v>
      </c>
      <c r="FU220" s="271">
        <f t="shared" si="728"/>
        <v>98.144068509524715</v>
      </c>
      <c r="FV220" s="272">
        <f t="shared" si="871"/>
        <v>32.709883372181274</v>
      </c>
      <c r="FW220" s="272">
        <f t="shared" si="729"/>
        <v>6.6022058482234165</v>
      </c>
      <c r="FX220" s="272">
        <f t="shared" si="730"/>
        <v>35.6801666666668</v>
      </c>
      <c r="FY220" s="272">
        <f t="shared" si="731"/>
        <v>0</v>
      </c>
      <c r="FZ220" s="272">
        <f t="shared" si="732"/>
        <v>0</v>
      </c>
      <c r="GA220" s="272">
        <f t="shared" si="733"/>
        <v>0</v>
      </c>
      <c r="GB220" s="272">
        <f t="shared" si="734"/>
        <v>0</v>
      </c>
      <c r="GC220" s="272">
        <f t="shared" si="735"/>
        <v>0</v>
      </c>
      <c r="GD220" s="272">
        <f t="shared" si="736"/>
        <v>0</v>
      </c>
      <c r="GE220" s="272">
        <f t="shared" si="737"/>
        <v>41.928459877351287</v>
      </c>
      <c r="GF220" s="273">
        <f t="shared" si="738"/>
        <v>16.310658939562622</v>
      </c>
      <c r="GG220" s="273">
        <f t="shared" si="739"/>
        <v>2.9450550217851541</v>
      </c>
      <c r="GH220" s="272">
        <f t="shared" si="872"/>
        <v>23.193727808865876</v>
      </c>
      <c r="GI220" s="274">
        <f t="shared" si="873"/>
        <v>16.569039713939031</v>
      </c>
      <c r="GJ220" s="275">
        <f t="shared" si="740"/>
        <v>0.31787003962050686</v>
      </c>
      <c r="GK220" s="271">
        <f t="shared" si="874"/>
        <v>238.25851208281335</v>
      </c>
      <c r="GL220" s="276">
        <f t="shared" si="875"/>
        <v>300.2057252243448</v>
      </c>
      <c r="GM220" s="272">
        <f t="shared" si="876"/>
        <v>131.02376716302635</v>
      </c>
      <c r="GN220" s="272">
        <f t="shared" si="877"/>
        <v>9.8651309096290785</v>
      </c>
      <c r="GO220" s="277">
        <f t="shared" si="878"/>
        <v>0.54992271217359656</v>
      </c>
      <c r="GP220" s="278">
        <f t="shared" si="879"/>
        <v>4.1405156203612063E-2</v>
      </c>
      <c r="GQ220" s="279">
        <f t="shared" si="880"/>
        <v>1.0823043516873971</v>
      </c>
      <c r="GR220" s="280">
        <f t="shared" si="881"/>
        <v>238.25851208281335</v>
      </c>
      <c r="GS220" s="272">
        <f t="shared" si="882"/>
        <v>131.02376716302635</v>
      </c>
      <c r="GT220" s="272">
        <f t="shared" si="741"/>
        <v>9.8651309096290785</v>
      </c>
      <c r="GU220" s="73">
        <f t="shared" si="883"/>
        <v>0.54992271217359656</v>
      </c>
      <c r="GV220" s="74">
        <f t="shared" si="884"/>
        <v>4.1405156203612063E-2</v>
      </c>
      <c r="GW220" s="279">
        <f t="shared" si="885"/>
        <v>1.0823043516873971</v>
      </c>
      <c r="GX220" s="280">
        <f t="shared" si="886"/>
        <v>193.0615196003485</v>
      </c>
      <c r="GY220" s="272">
        <f t="shared" si="742"/>
        <v>127.88090410689425</v>
      </c>
      <c r="GZ220" s="272">
        <f t="shared" si="743"/>
        <v>5.7107921406000139</v>
      </c>
      <c r="HA220" s="73">
        <f t="shared" si="887"/>
        <v>0.66238422017819554</v>
      </c>
      <c r="HB220" s="74">
        <f t="shared" si="888"/>
        <v>2.958016777461284E-2</v>
      </c>
      <c r="HC220" s="279">
        <f t="shared" si="889"/>
        <v>1.0959946561983029</v>
      </c>
      <c r="HD220" s="280">
        <f t="shared" si="890"/>
        <v>193.0615196003485</v>
      </c>
      <c r="HE220" s="272">
        <f t="shared" si="744"/>
        <v>127.88090410689425</v>
      </c>
      <c r="HF220" s="272">
        <f t="shared" si="745"/>
        <v>5.7107921406000139</v>
      </c>
      <c r="HG220" s="73">
        <f t="shared" si="891"/>
        <v>0.66238422017819554</v>
      </c>
      <c r="HH220" s="74">
        <f t="shared" si="892"/>
        <v>2.958016777461284E-2</v>
      </c>
      <c r="HI220" s="281">
        <f t="shared" si="893"/>
        <v>1.0959946561983029</v>
      </c>
      <c r="HJ220" s="72">
        <f t="shared" si="746"/>
        <v>1.2559059696980557</v>
      </c>
      <c r="HK220" s="73">
        <f t="shared" si="894"/>
        <v>1.2559059696980557</v>
      </c>
      <c r="HL220" s="73">
        <f t="shared" si="747"/>
        <v>1.0305637752232644</v>
      </c>
      <c r="HM220" s="74">
        <f t="shared" si="895"/>
        <v>1.0305637752232644</v>
      </c>
      <c r="HN220" s="75"/>
      <c r="HO220" s="75"/>
      <c r="HP220" s="76">
        <f t="shared" si="896"/>
        <v>0</v>
      </c>
      <c r="HQ220" s="77">
        <f t="shared" si="897"/>
        <v>0</v>
      </c>
      <c r="HR220" s="77">
        <f t="shared" si="898"/>
        <v>0</v>
      </c>
      <c r="HS220" s="77">
        <f t="shared" si="899"/>
        <v>0</v>
      </c>
      <c r="HT220" s="282">
        <f t="shared" si="900"/>
        <v>0</v>
      </c>
      <c r="HU220" s="73"/>
      <c r="HV220" s="74"/>
      <c r="HW220" s="279"/>
      <c r="HX220" s="76">
        <f t="shared" si="901"/>
        <v>0</v>
      </c>
      <c r="HY220" s="77">
        <f t="shared" si="902"/>
        <v>0</v>
      </c>
      <c r="HZ220" s="77">
        <f t="shared" si="748"/>
        <v>0</v>
      </c>
      <c r="IA220" s="77">
        <f t="shared" si="903"/>
        <v>0</v>
      </c>
      <c r="IB220" s="282">
        <f t="shared" si="904"/>
        <v>0</v>
      </c>
      <c r="IC220" s="73"/>
      <c r="ID220" s="74"/>
      <c r="IE220" s="279"/>
      <c r="IF220" s="76">
        <f t="shared" si="749"/>
        <v>3.1428630561320983</v>
      </c>
      <c r="IG220" s="77">
        <f t="shared" si="905"/>
        <v>3.5766095865088889</v>
      </c>
      <c r="IH220" s="77">
        <f t="shared" si="750"/>
        <v>4.1543387690290645</v>
      </c>
      <c r="II220" s="77">
        <f t="shared" si="906"/>
        <v>4.7974304104747638</v>
      </c>
      <c r="IJ220" s="282">
        <f t="shared" si="907"/>
        <v>45.19699248246485</v>
      </c>
      <c r="IK220" s="73">
        <f t="shared" si="908"/>
        <v>6.953699535099464E-2</v>
      </c>
      <c r="IL220" s="74">
        <f t="shared" si="909"/>
        <v>9.1916265681634232E-2</v>
      </c>
      <c r="IM220" s="279">
        <f t="shared" si="910"/>
        <v>1.0238254386559078</v>
      </c>
      <c r="IN220" s="76">
        <f t="shared" si="751"/>
        <v>0</v>
      </c>
      <c r="IO220" s="77">
        <f t="shared" si="911"/>
        <v>0</v>
      </c>
      <c r="IP220" s="77">
        <f t="shared" si="752"/>
        <v>0</v>
      </c>
      <c r="IQ220" s="77">
        <f t="shared" si="912"/>
        <v>0</v>
      </c>
      <c r="IR220" s="282">
        <f t="shared" si="913"/>
        <v>0</v>
      </c>
      <c r="IS220" s="283"/>
      <c r="IT220" s="284"/>
      <c r="IU220" s="285"/>
      <c r="IV220" s="76">
        <f t="shared" si="753"/>
        <v>0</v>
      </c>
      <c r="IW220" s="77">
        <f t="shared" si="914"/>
        <v>0</v>
      </c>
      <c r="IX220" s="77">
        <f t="shared" si="915"/>
        <v>0</v>
      </c>
      <c r="IY220" s="77">
        <f t="shared" si="916"/>
        <v>0</v>
      </c>
      <c r="IZ220" s="282">
        <f t="shared" si="917"/>
        <v>0</v>
      </c>
      <c r="JA220" s="283"/>
      <c r="JB220" s="284"/>
      <c r="JC220" s="285"/>
      <c r="JD220" s="76">
        <f t="shared" si="754"/>
        <v>0</v>
      </c>
      <c r="JE220" s="77">
        <f t="shared" si="918"/>
        <v>0</v>
      </c>
      <c r="JF220" s="77">
        <f t="shared" si="755"/>
        <v>0</v>
      </c>
      <c r="JG220" s="77">
        <f t="shared" si="919"/>
        <v>0</v>
      </c>
      <c r="JH220" s="282">
        <f t="shared" si="920"/>
        <v>0</v>
      </c>
      <c r="JI220" s="283"/>
      <c r="JJ220" s="284"/>
      <c r="JK220" s="285"/>
      <c r="JL220" s="76">
        <f t="shared" si="756"/>
        <v>45.329914360725176</v>
      </c>
      <c r="JM220" s="77">
        <f t="shared" si="921"/>
        <v>51.585895841648856</v>
      </c>
      <c r="JN220" s="77">
        <f t="shared" si="757"/>
        <v>3.0461090913968705</v>
      </c>
      <c r="JO220" s="77">
        <f t="shared" si="922"/>
        <v>3.5176467787451062</v>
      </c>
      <c r="JP220" s="282">
        <f t="shared" si="923"/>
        <v>53.928423941340391</v>
      </c>
      <c r="JQ220" s="73">
        <f t="shared" si="758"/>
        <v>0.84055700218556217</v>
      </c>
      <c r="JR220" s="74">
        <f t="shared" si="759"/>
        <v>5.6484296568915446E-2</v>
      </c>
      <c r="JS220" s="279">
        <f t="shared" si="924"/>
        <v>1.1247490409804977</v>
      </c>
      <c r="JT220" s="76">
        <f t="shared" si="760"/>
        <v>0</v>
      </c>
      <c r="JU220" s="77">
        <f t="shared" si="925"/>
        <v>0</v>
      </c>
      <c r="JV220" s="77">
        <f t="shared" si="761"/>
        <v>0</v>
      </c>
      <c r="JW220" s="77">
        <f t="shared" si="926"/>
        <v>0</v>
      </c>
      <c r="JX220" s="282">
        <f t="shared" si="927"/>
        <v>0</v>
      </c>
      <c r="JY220" s="73"/>
      <c r="JZ220" s="74"/>
      <c r="KA220" s="279"/>
      <c r="KB220" s="76">
        <f t="shared" si="762"/>
        <v>0</v>
      </c>
      <c r="KC220" s="77">
        <f t="shared" si="928"/>
        <v>0</v>
      </c>
      <c r="KD220" s="77">
        <f t="shared" si="763"/>
        <v>0</v>
      </c>
      <c r="KE220" s="77">
        <f t="shared" si="929"/>
        <v>0</v>
      </c>
      <c r="KF220" s="282">
        <f t="shared" si="930"/>
        <v>0</v>
      </c>
      <c r="KG220" s="73"/>
      <c r="KH220" s="74"/>
      <c r="KI220" s="279"/>
      <c r="KJ220" s="76">
        <f t="shared" si="764"/>
        <v>60.167409069941513</v>
      </c>
      <c r="KK220" s="77">
        <f t="shared" si="931"/>
        <v>68.47111319568414</v>
      </c>
      <c r="KL220" s="77">
        <f t="shared" si="765"/>
        <v>1.9651192095262142</v>
      </c>
      <c r="KM220" s="77">
        <f t="shared" si="932"/>
        <v>2.2693196631608723</v>
      </c>
      <c r="KN220" s="282">
        <f t="shared" si="933"/>
        <v>79.114679709293256</v>
      </c>
      <c r="KO220" s="73">
        <f t="shared" si="766"/>
        <v>0.76050878662501764</v>
      </c>
      <c r="KP220" s="74">
        <f t="shared" si="767"/>
        <v>2.4838869559316187E-2</v>
      </c>
      <c r="KQ220" s="279">
        <f t="shared" si="768"/>
        <v>1.1088028746499008</v>
      </c>
      <c r="KR220" s="76">
        <f t="shared" si="769"/>
        <v>0</v>
      </c>
      <c r="KS220" s="77">
        <f t="shared" si="934"/>
        <v>0</v>
      </c>
      <c r="KT220" s="77">
        <f t="shared" si="770"/>
        <v>0</v>
      </c>
      <c r="KU220" s="77">
        <f t="shared" si="935"/>
        <v>0</v>
      </c>
      <c r="KV220" s="282">
        <f t="shared" si="936"/>
        <v>0</v>
      </c>
      <c r="KW220" s="73"/>
      <c r="KX220" s="74"/>
      <c r="KY220" s="279"/>
      <c r="KZ220" s="76">
        <f t="shared" si="771"/>
        <v>22.383580676227574</v>
      </c>
      <c r="LA220" s="77">
        <f t="shared" si="937"/>
        <v>25.47273864535374</v>
      </c>
      <c r="LB220" s="77">
        <f t="shared" si="772"/>
        <v>0.69956383967692792</v>
      </c>
      <c r="LC220" s="77">
        <f t="shared" si="938"/>
        <v>0.80785632205891644</v>
      </c>
      <c r="LD220" s="286">
        <f t="shared" si="939"/>
        <v>60.018359840433277</v>
      </c>
      <c r="LE220" s="73">
        <f t="shared" si="773"/>
        <v>0.37294555758833253</v>
      </c>
      <c r="LF220" s="74">
        <f t="shared" si="774"/>
        <v>1.1655830674760366E-2</v>
      </c>
      <c r="LG220" s="279">
        <f t="shared" si="775"/>
        <v>1.0532745389912188</v>
      </c>
      <c r="LH220" s="76">
        <f t="shared" si="776"/>
        <v>0</v>
      </c>
      <c r="LI220" s="77">
        <f t="shared" si="940"/>
        <v>0</v>
      </c>
      <c r="LJ220" s="77">
        <f t="shared" si="777"/>
        <v>0</v>
      </c>
      <c r="LK220" s="77">
        <f t="shared" si="941"/>
        <v>0</v>
      </c>
      <c r="LL220" s="282">
        <f t="shared" si="942"/>
        <v>0</v>
      </c>
      <c r="LM220" s="73"/>
      <c r="LN220" s="74"/>
      <c r="LO220" s="279"/>
      <c r="LP220" s="76">
        <f t="shared" si="778"/>
        <v>0</v>
      </c>
      <c r="LQ220" s="77">
        <f t="shared" si="943"/>
        <v>0</v>
      </c>
      <c r="LR220" s="77">
        <f t="shared" si="779"/>
        <v>0</v>
      </c>
      <c r="LS220" s="77">
        <f t="shared" si="944"/>
        <v>0</v>
      </c>
      <c r="LT220" s="282">
        <f t="shared" si="945"/>
        <v>0</v>
      </c>
      <c r="LU220" s="73"/>
      <c r="LV220" s="74"/>
      <c r="LW220" s="279"/>
      <c r="LX220" s="76">
        <f t="shared" si="780"/>
        <v>0</v>
      </c>
      <c r="LY220" s="77">
        <f t="shared" si="946"/>
        <v>0</v>
      </c>
      <c r="LZ220" s="77">
        <f t="shared" si="781"/>
        <v>0</v>
      </c>
      <c r="MA220" s="77">
        <f t="shared" si="947"/>
        <v>0</v>
      </c>
      <c r="MB220" s="286">
        <f t="shared" si="948"/>
        <v>0</v>
      </c>
      <c r="MC220" s="73"/>
      <c r="MD220" s="74"/>
      <c r="ME220" s="279"/>
      <c r="MF220" s="76">
        <f t="shared" si="782"/>
        <v>0</v>
      </c>
      <c r="MG220" s="77">
        <f t="shared" si="949"/>
        <v>0</v>
      </c>
      <c r="MH220" s="77">
        <f t="shared" si="783"/>
        <v>0</v>
      </c>
      <c r="MI220" s="77">
        <f t="shared" si="950"/>
        <v>0</v>
      </c>
      <c r="MJ220" s="286">
        <f t="shared" si="951"/>
        <v>0</v>
      </c>
      <c r="MK220" s="73"/>
      <c r="ML220" s="74"/>
      <c r="MM220" s="279"/>
      <c r="MN220" s="287">
        <f t="shared" si="952"/>
        <v>1.0823073487275783</v>
      </c>
      <c r="MO220" s="288">
        <f t="shared" si="952"/>
        <v>0</v>
      </c>
      <c r="MP220" s="288">
        <f t="shared" si="952"/>
        <v>1.0959964568917544</v>
      </c>
      <c r="MQ220" s="289">
        <f t="shared" si="952"/>
        <v>0</v>
      </c>
      <c r="MR220" s="290">
        <f t="shared" si="953"/>
        <v>1.255909447463482</v>
      </c>
      <c r="MS220" s="291"/>
      <c r="MT220" s="291">
        <f t="shared" si="784"/>
        <v>1.0305654684153167</v>
      </c>
      <c r="MU220" s="292"/>
      <c r="MV220" s="359">
        <f t="shared" si="785"/>
        <v>0</v>
      </c>
      <c r="MW220" s="360">
        <f t="shared" si="786"/>
        <v>0</v>
      </c>
      <c r="MX220" s="360">
        <f t="shared" si="787"/>
        <v>0.2253439790481653</v>
      </c>
      <c r="MY220" s="360">
        <f t="shared" si="788"/>
        <v>0</v>
      </c>
      <c r="MZ220" s="360">
        <f t="shared" si="789"/>
        <v>0</v>
      </c>
      <c r="NA220" s="360">
        <f t="shared" si="790"/>
        <v>0</v>
      </c>
      <c r="NB220" s="360">
        <f t="shared" si="791"/>
        <v>0.2954715730655767</v>
      </c>
      <c r="NC220" s="360">
        <f t="shared" si="792"/>
        <v>0</v>
      </c>
      <c r="ND220" s="360">
        <f t="shared" si="793"/>
        <v>0</v>
      </c>
      <c r="NE220" s="360">
        <f t="shared" si="794"/>
        <v>0.42722174760260673</v>
      </c>
      <c r="NF220" s="360">
        <f t="shared" si="795"/>
        <v>0</v>
      </c>
      <c r="NG220" s="360">
        <f t="shared" si="796"/>
        <v>0.30787214774713328</v>
      </c>
      <c r="NH220" s="360">
        <f t="shared" si="797"/>
        <v>0</v>
      </c>
      <c r="NI220" s="360">
        <f t="shared" si="798"/>
        <v>0</v>
      </c>
      <c r="NJ220" s="360">
        <f t="shared" si="799"/>
        <v>0</v>
      </c>
      <c r="NK220" s="361">
        <f t="shared" si="800"/>
        <v>0</v>
      </c>
      <c r="NL220" s="145">
        <f t="shared" si="954"/>
        <v>1.255909447463482</v>
      </c>
      <c r="NM220" s="40"/>
      <c r="NN220" s="56">
        <f t="shared" si="955"/>
        <v>1.0305654684153167</v>
      </c>
      <c r="NO220" s="59"/>
      <c r="NP220" s="55">
        <f t="shared" si="801"/>
        <v>1.0823073487275783</v>
      </c>
      <c r="NQ220" s="40"/>
      <c r="NR220" s="56">
        <f t="shared" si="802"/>
        <v>1.0959964568917544</v>
      </c>
      <c r="NS220" s="60"/>
      <c r="NT220" s="41"/>
      <c r="NU220" s="86">
        <f t="shared" si="956"/>
        <v>0</v>
      </c>
      <c r="NV220" s="86">
        <f t="shared" si="956"/>
        <v>0</v>
      </c>
      <c r="NW220" s="86">
        <f t="shared" si="956"/>
        <v>0</v>
      </c>
      <c r="NX220" s="86">
        <f t="shared" si="956"/>
        <v>0</v>
      </c>
      <c r="NY220" s="87">
        <f t="shared" si="957"/>
        <v>0</v>
      </c>
      <c r="NZ220" s="87">
        <f t="shared" si="957"/>
        <v>0</v>
      </c>
      <c r="OA220" s="87">
        <f t="shared" si="957"/>
        <v>0</v>
      </c>
      <c r="OB220" s="87">
        <f t="shared" si="957"/>
        <v>0</v>
      </c>
      <c r="OC220" s="26"/>
    </row>
    <row r="221" spans="1:393" thickBot="1" x14ac:dyDescent="0.35">
      <c r="A221" s="136" t="s">
        <v>540</v>
      </c>
      <c r="B221" s="137" t="s">
        <v>541</v>
      </c>
      <c r="C221" s="133" t="s">
        <v>118</v>
      </c>
      <c r="D221" s="64">
        <f>VLOOKUP(B221,[1]УсіТ_1!$A$10:$G$556,6,FALSE)</f>
        <v>184.2</v>
      </c>
      <c r="E221" s="64">
        <f>VLOOKUP(B221,[1]УсіТ_1!$A$10:$G$556,7,FALSE)</f>
        <v>0</v>
      </c>
      <c r="F221" s="38"/>
      <c r="G221" s="38"/>
      <c r="H221" s="39">
        <v>988.9</v>
      </c>
      <c r="I221" s="256">
        <v>1.3605</v>
      </c>
      <c r="J221" s="62">
        <v>1.3605</v>
      </c>
      <c r="K221" s="257">
        <f t="shared" si="803"/>
        <v>1.0514000000000001</v>
      </c>
      <c r="L221" s="258">
        <f t="shared" si="804"/>
        <v>1.0514000000000001</v>
      </c>
      <c r="M221" s="63">
        <v>0</v>
      </c>
      <c r="N221" s="63">
        <v>0</v>
      </c>
      <c r="O221" s="63">
        <v>0.30909999999999999</v>
      </c>
      <c r="P221" s="63">
        <v>0</v>
      </c>
      <c r="Q221" s="63">
        <v>0</v>
      </c>
      <c r="R221" s="63">
        <v>0</v>
      </c>
      <c r="S221" s="63">
        <v>0.2646</v>
      </c>
      <c r="T221" s="63">
        <v>0</v>
      </c>
      <c r="U221" s="63">
        <v>0</v>
      </c>
      <c r="V221" s="63">
        <v>0.43390000000000001</v>
      </c>
      <c r="W221" s="63">
        <v>0</v>
      </c>
      <c r="X221" s="63">
        <v>0.35289999999999999</v>
      </c>
      <c r="Y221" s="63">
        <v>0</v>
      </c>
      <c r="Z221" s="63">
        <v>0</v>
      </c>
      <c r="AA221" s="63">
        <v>0</v>
      </c>
      <c r="AB221" s="259">
        <v>0</v>
      </c>
      <c r="AC221" s="144">
        <v>0</v>
      </c>
      <c r="AD221" s="70">
        <v>0</v>
      </c>
      <c r="AE221" s="70">
        <v>0</v>
      </c>
      <c r="AF221" s="68">
        <f t="shared" si="805"/>
        <v>0</v>
      </c>
      <c r="AG221" s="68">
        <f t="shared" si="806"/>
        <v>0</v>
      </c>
      <c r="AH221" s="71">
        <v>0</v>
      </c>
      <c r="AI221" s="71">
        <v>0</v>
      </c>
      <c r="AJ221" s="68">
        <f t="shared" si="807"/>
        <v>0</v>
      </c>
      <c r="AK221" s="68">
        <f t="shared" si="808"/>
        <v>0</v>
      </c>
      <c r="AL221" s="71">
        <v>0</v>
      </c>
      <c r="AM221" s="69">
        <f t="shared" si="809"/>
        <v>0</v>
      </c>
      <c r="AN221" s="260">
        <v>0</v>
      </c>
      <c r="AO221" s="71">
        <v>0</v>
      </c>
      <c r="AP221" s="71">
        <v>0</v>
      </c>
      <c r="AQ221" s="68">
        <f t="shared" si="810"/>
        <v>0</v>
      </c>
      <c r="AR221" s="68">
        <f t="shared" si="811"/>
        <v>0</v>
      </c>
      <c r="AS221" s="71">
        <v>0</v>
      </c>
      <c r="AT221" s="261">
        <f t="shared" si="723"/>
        <v>0</v>
      </c>
      <c r="AU221" s="71">
        <v>0</v>
      </c>
      <c r="AV221" s="68">
        <f t="shared" si="812"/>
        <v>0</v>
      </c>
      <c r="AW221" s="68">
        <f t="shared" si="813"/>
        <v>0</v>
      </c>
      <c r="AX221" s="71">
        <v>0</v>
      </c>
      <c r="AY221" s="69">
        <f t="shared" si="814"/>
        <v>0</v>
      </c>
      <c r="AZ221" s="260">
        <v>7</v>
      </c>
      <c r="BA221" s="260">
        <v>35.6801666666668</v>
      </c>
      <c r="BB221" s="260">
        <v>3.7209316666666798</v>
      </c>
      <c r="BC221" s="262">
        <f t="shared" si="815"/>
        <v>2.9767453333333442</v>
      </c>
      <c r="BD221" s="262">
        <f t="shared" si="724"/>
        <v>0.74418633333333561</v>
      </c>
      <c r="BE221" s="260">
        <v>1.39662366666667</v>
      </c>
      <c r="BF221" s="262">
        <f t="shared" si="816"/>
        <v>1.1172989333333361</v>
      </c>
      <c r="BG221" s="262">
        <f t="shared" si="725"/>
        <v>0.27932473333333396</v>
      </c>
      <c r="BH221" s="260">
        <v>4.3994529268430762</v>
      </c>
      <c r="BI221" s="263">
        <f t="shared" si="817"/>
        <v>2.5761172591246706</v>
      </c>
      <c r="BJ221" s="68">
        <f t="shared" si="818"/>
        <v>6.0294502362384358E-2</v>
      </c>
      <c r="BK221" s="260">
        <v>2.259667179744866</v>
      </c>
      <c r="BL221" s="69">
        <f t="shared" si="819"/>
        <v>56.948210527905708</v>
      </c>
      <c r="BM221" s="260">
        <v>0</v>
      </c>
      <c r="BN221" s="260">
        <v>0</v>
      </c>
      <c r="BO221" s="260">
        <v>0</v>
      </c>
      <c r="BP221" s="68">
        <f t="shared" si="820"/>
        <v>0</v>
      </c>
      <c r="BQ221" s="68">
        <f t="shared" si="821"/>
        <v>0</v>
      </c>
      <c r="BR221" s="260">
        <v>0</v>
      </c>
      <c r="BS221" s="260">
        <v>0</v>
      </c>
      <c r="BT221" s="68">
        <f t="shared" si="822"/>
        <v>0</v>
      </c>
      <c r="BU221" s="68">
        <f t="shared" si="823"/>
        <v>0</v>
      </c>
      <c r="BV221" s="260">
        <v>0</v>
      </c>
      <c r="BW221" s="69">
        <f t="shared" si="824"/>
        <v>0</v>
      </c>
      <c r="BX221" s="260">
        <v>0</v>
      </c>
      <c r="BY221" s="260">
        <v>0</v>
      </c>
      <c r="BZ221" s="263">
        <f t="shared" si="825"/>
        <v>0</v>
      </c>
      <c r="CA221" s="263">
        <f t="shared" si="826"/>
        <v>0</v>
      </c>
      <c r="CB221" s="260">
        <v>0</v>
      </c>
      <c r="CC221" s="264">
        <f t="shared" si="827"/>
        <v>0</v>
      </c>
      <c r="CD221" s="260">
        <v>0</v>
      </c>
      <c r="CE221" s="260">
        <v>0</v>
      </c>
      <c r="CF221" s="263">
        <f t="shared" si="828"/>
        <v>0</v>
      </c>
      <c r="CG221" s="263">
        <f t="shared" si="829"/>
        <v>0</v>
      </c>
      <c r="CH221" s="260">
        <v>0</v>
      </c>
      <c r="CI221" s="69">
        <f t="shared" si="830"/>
        <v>0</v>
      </c>
      <c r="CJ221" s="260">
        <v>22.884440908620419</v>
      </c>
      <c r="CK221" s="260">
        <v>5.0345779226156901</v>
      </c>
      <c r="CL221" s="260">
        <v>2.1787772361770332</v>
      </c>
      <c r="CM221" s="260">
        <v>1.7858653394771962</v>
      </c>
      <c r="CN221" s="260">
        <v>4.8139818030625614</v>
      </c>
      <c r="CO221" s="265">
        <f t="shared" si="831"/>
        <v>0.3381340818471143</v>
      </c>
      <c r="CP221" s="266">
        <f t="shared" si="832"/>
        <v>1.5349958656881344</v>
      </c>
      <c r="CQ221" s="260">
        <v>3.7650922550340828</v>
      </c>
      <c r="CR221" s="265">
        <f t="shared" si="833"/>
        <v>5.1600589355242109E-2</v>
      </c>
      <c r="CS221" s="265">
        <f t="shared" si="834"/>
        <v>2.2046648303042273</v>
      </c>
      <c r="CT221" s="260">
        <v>1.9338435208717546</v>
      </c>
      <c r="CU221" s="267">
        <f t="shared" si="726"/>
        <v>48.732856375657846</v>
      </c>
      <c r="CV221" s="260">
        <v>0</v>
      </c>
      <c r="CW221" s="260">
        <v>0</v>
      </c>
      <c r="CX221" s="68">
        <f t="shared" si="835"/>
        <v>0</v>
      </c>
      <c r="CY221" s="68">
        <f t="shared" si="836"/>
        <v>0</v>
      </c>
      <c r="CZ221" s="260">
        <v>0</v>
      </c>
      <c r="DA221" s="69">
        <f t="shared" si="837"/>
        <v>0</v>
      </c>
      <c r="DB221" s="260">
        <v>0</v>
      </c>
      <c r="DC221" s="260">
        <v>0</v>
      </c>
      <c r="DD221" s="68">
        <f t="shared" si="838"/>
        <v>0</v>
      </c>
      <c r="DE221" s="68">
        <f t="shared" si="839"/>
        <v>0</v>
      </c>
      <c r="DF221" s="260">
        <v>0</v>
      </c>
      <c r="DG221" s="69">
        <f t="shared" si="840"/>
        <v>0</v>
      </c>
      <c r="DH221" s="260">
        <v>29.159489194014721</v>
      </c>
      <c r="DI221" s="260">
        <v>6.415087622683239</v>
      </c>
      <c r="DJ221" s="260">
        <v>0.45835039446666642</v>
      </c>
      <c r="DK221" s="260">
        <v>21.228108133242717</v>
      </c>
      <c r="DL221" s="68">
        <f t="shared" si="841"/>
        <v>1.4910623152789684</v>
      </c>
      <c r="DM221" s="68">
        <f t="shared" si="842"/>
        <v>6.7688370155820392</v>
      </c>
      <c r="DN221" s="260">
        <v>6.1748905954684901</v>
      </c>
      <c r="DO221" s="68">
        <f t="shared" si="843"/>
        <v>8.4626875610895658E-2</v>
      </c>
      <c r="DP221" s="68">
        <f t="shared" si="844"/>
        <v>3.6157318877389564</v>
      </c>
      <c r="DQ221" s="260">
        <v>3.1715749206869202</v>
      </c>
      <c r="DR221" s="264">
        <f t="shared" si="845"/>
        <v>79.929001032675302</v>
      </c>
      <c r="DS221" s="260">
        <v>0</v>
      </c>
      <c r="DT221" s="260">
        <v>0</v>
      </c>
      <c r="DU221" s="260">
        <v>0</v>
      </c>
      <c r="DV221" s="68">
        <f t="shared" si="846"/>
        <v>0</v>
      </c>
      <c r="DW221" s="68">
        <f t="shared" si="847"/>
        <v>0</v>
      </c>
      <c r="DX221" s="260">
        <v>0</v>
      </c>
      <c r="DY221" s="260">
        <v>0</v>
      </c>
      <c r="DZ221" s="260">
        <v>0</v>
      </c>
      <c r="EA221" s="260">
        <v>0</v>
      </c>
      <c r="EB221" s="68">
        <f t="shared" si="848"/>
        <v>0</v>
      </c>
      <c r="EC221" s="68">
        <f t="shared" si="849"/>
        <v>0</v>
      </c>
      <c r="ED221" s="267">
        <v>0</v>
      </c>
      <c r="EE221" s="69">
        <f t="shared" si="850"/>
        <v>0</v>
      </c>
      <c r="EF221" s="260">
        <v>10.4277911111111</v>
      </c>
      <c r="EG221" s="260">
        <v>2.2941140444444401</v>
      </c>
      <c r="EH221" s="260">
        <v>26.253000306063868</v>
      </c>
      <c r="EI221" s="260">
        <v>7.5921176711675074</v>
      </c>
      <c r="EJ221" s="268">
        <f t="shared" si="851"/>
        <v>0.5332703452228057</v>
      </c>
      <c r="EK221" s="266">
        <f t="shared" si="852"/>
        <v>2.4208378248638134</v>
      </c>
      <c r="EL221" s="260">
        <v>5.0220626781500783</v>
      </c>
      <c r="EM221" s="268">
        <f t="shared" si="853"/>
        <v>6.8827369004046818E-2</v>
      </c>
      <c r="EN221" s="268">
        <f t="shared" si="854"/>
        <v>2.9406888894414909</v>
      </c>
      <c r="EO221" s="269">
        <f t="shared" si="855"/>
        <v>51.589085810936993</v>
      </c>
      <c r="EP221" s="69">
        <f t="shared" si="856"/>
        <v>65.00224812178061</v>
      </c>
      <c r="EQ221" s="260">
        <v>0</v>
      </c>
      <c r="ER221" s="260">
        <v>0</v>
      </c>
      <c r="ES221" s="260">
        <v>0</v>
      </c>
      <c r="ET221" s="68">
        <f t="shared" si="857"/>
        <v>0</v>
      </c>
      <c r="EU221" s="68">
        <f t="shared" si="858"/>
        <v>0</v>
      </c>
      <c r="EV221" s="260">
        <v>0</v>
      </c>
      <c r="EW221" s="260">
        <v>0</v>
      </c>
      <c r="EX221" s="68">
        <f t="shared" si="859"/>
        <v>0</v>
      </c>
      <c r="EY221" s="68">
        <f t="shared" si="860"/>
        <v>0</v>
      </c>
      <c r="EZ221" s="260">
        <v>0</v>
      </c>
      <c r="FA221" s="69">
        <f t="shared" si="861"/>
        <v>0</v>
      </c>
      <c r="FB221" s="260">
        <v>0</v>
      </c>
      <c r="FC221" s="260">
        <v>0</v>
      </c>
      <c r="FD221" s="68">
        <f t="shared" si="862"/>
        <v>0</v>
      </c>
      <c r="FE221" s="68">
        <f t="shared" si="863"/>
        <v>0</v>
      </c>
      <c r="FF221" s="260">
        <v>0</v>
      </c>
      <c r="FG221" s="69">
        <f t="shared" si="864"/>
        <v>0</v>
      </c>
      <c r="FH221" s="260">
        <v>0</v>
      </c>
      <c r="FI221" s="260">
        <v>0</v>
      </c>
      <c r="FJ221" s="68">
        <f t="shared" si="865"/>
        <v>0</v>
      </c>
      <c r="FK221" s="68">
        <f t="shared" si="866"/>
        <v>0</v>
      </c>
      <c r="FL221" s="260">
        <v>0</v>
      </c>
      <c r="FM221" s="69">
        <f t="shared" si="867"/>
        <v>0</v>
      </c>
      <c r="FN221" s="260">
        <v>0</v>
      </c>
      <c r="FO221" s="260">
        <v>0</v>
      </c>
      <c r="FP221" s="68">
        <f t="shared" si="868"/>
        <v>0</v>
      </c>
      <c r="FQ221" s="68">
        <f t="shared" si="869"/>
        <v>0</v>
      </c>
      <c r="FR221" s="260">
        <v>0</v>
      </c>
      <c r="FS221" s="264">
        <f t="shared" si="870"/>
        <v>0</v>
      </c>
      <c r="FT221" s="270">
        <f t="shared" si="727"/>
        <v>250.61231605801947</v>
      </c>
      <c r="FU221" s="271">
        <f t="shared" si="728"/>
        <v>76.215500803489604</v>
      </c>
      <c r="FV221" s="272">
        <f t="shared" si="871"/>
        <v>28.127773663897042</v>
      </c>
      <c r="FW221" s="272">
        <f t="shared" si="729"/>
        <v>5.879909606143876</v>
      </c>
      <c r="FX221" s="272">
        <f t="shared" si="730"/>
        <v>35.6801666666668</v>
      </c>
      <c r="FY221" s="272">
        <f t="shared" si="731"/>
        <v>0</v>
      </c>
      <c r="FZ221" s="272">
        <f t="shared" si="732"/>
        <v>0</v>
      </c>
      <c r="GA221" s="272">
        <f t="shared" si="733"/>
        <v>0</v>
      </c>
      <c r="GB221" s="272">
        <f t="shared" si="734"/>
        <v>0</v>
      </c>
      <c r="GC221" s="272">
        <f t="shared" si="735"/>
        <v>0</v>
      </c>
      <c r="GD221" s="272">
        <f t="shared" si="736"/>
        <v>0</v>
      </c>
      <c r="GE221" s="272">
        <f t="shared" si="737"/>
        <v>33.634207607472788</v>
      </c>
      <c r="GF221" s="273">
        <f t="shared" si="738"/>
        <v>13.084098261483463</v>
      </c>
      <c r="GG221" s="273">
        <f t="shared" si="739"/>
        <v>2.3624667423488885</v>
      </c>
      <c r="GH221" s="272">
        <f t="shared" si="872"/>
        <v>19.361498455495727</v>
      </c>
      <c r="GI221" s="274">
        <f t="shared" si="873"/>
        <v>13.831387497263401</v>
      </c>
      <c r="GJ221" s="275">
        <f t="shared" si="740"/>
        <v>0.26534933633256896</v>
      </c>
      <c r="GK221" s="271">
        <f t="shared" si="874"/>
        <v>198.89905680316582</v>
      </c>
      <c r="GL221" s="276">
        <f t="shared" si="875"/>
        <v>250.61281157198891</v>
      </c>
      <c r="GM221" s="272">
        <f t="shared" si="876"/>
        <v>103.13098656223647</v>
      </c>
      <c r="GN221" s="272">
        <f t="shared" si="877"/>
        <v>8.5077256848253349</v>
      </c>
      <c r="GO221" s="277">
        <f t="shared" si="878"/>
        <v>0.51850917857442025</v>
      </c>
      <c r="GP221" s="278">
        <f t="shared" si="879"/>
        <v>4.2774087628000855E-2</v>
      </c>
      <c r="GQ221" s="279">
        <f t="shared" si="880"/>
        <v>1.0781808804998703</v>
      </c>
      <c r="GR221" s="280">
        <f t="shared" si="881"/>
        <v>198.89905680316582</v>
      </c>
      <c r="GS221" s="272">
        <f t="shared" si="882"/>
        <v>103.13098656223647</v>
      </c>
      <c r="GT221" s="272">
        <f t="shared" si="741"/>
        <v>8.5077256848253349</v>
      </c>
      <c r="GU221" s="73">
        <f t="shared" si="883"/>
        <v>0.51850917857442025</v>
      </c>
      <c r="GV221" s="74">
        <f t="shared" si="884"/>
        <v>4.2774087628000855E-2</v>
      </c>
      <c r="GW221" s="279">
        <f t="shared" si="885"/>
        <v>1.0781808804998703</v>
      </c>
      <c r="GX221" s="280">
        <f t="shared" si="886"/>
        <v>153.70206432070097</v>
      </c>
      <c r="GY221" s="272">
        <f t="shared" si="742"/>
        <v>99.988123506104372</v>
      </c>
      <c r="GZ221" s="272">
        <f t="shared" si="743"/>
        <v>4.3533869157962704</v>
      </c>
      <c r="HA221" s="73">
        <f t="shared" si="887"/>
        <v>0.65053207937063295</v>
      </c>
      <c r="HB221" s="74">
        <f t="shared" si="888"/>
        <v>2.8323542270147283E-2</v>
      </c>
      <c r="HC221" s="279">
        <f t="shared" si="889"/>
        <v>1.0941644166173599</v>
      </c>
      <c r="HD221" s="280">
        <f t="shared" si="890"/>
        <v>153.70206432070097</v>
      </c>
      <c r="HE221" s="272">
        <f t="shared" si="744"/>
        <v>99.988123506104372</v>
      </c>
      <c r="HF221" s="272">
        <f t="shared" si="745"/>
        <v>4.3533869157962704</v>
      </c>
      <c r="HG221" s="73">
        <f t="shared" si="891"/>
        <v>0.65053207937063295</v>
      </c>
      <c r="HH221" s="74">
        <f t="shared" si="892"/>
        <v>2.8323542270147283E-2</v>
      </c>
      <c r="HI221" s="281">
        <f t="shared" si="893"/>
        <v>1.0941644166173599</v>
      </c>
      <c r="HJ221" s="72">
        <f t="shared" si="746"/>
        <v>1.4668650879200735</v>
      </c>
      <c r="HK221" s="73">
        <f t="shared" si="894"/>
        <v>1.4668650879200735</v>
      </c>
      <c r="HL221" s="73">
        <f t="shared" si="747"/>
        <v>1.1504044676314922</v>
      </c>
      <c r="HM221" s="74">
        <f t="shared" si="895"/>
        <v>1.1504044676314922</v>
      </c>
      <c r="HN221" s="75"/>
      <c r="HO221" s="75"/>
      <c r="HP221" s="76">
        <f t="shared" si="896"/>
        <v>0</v>
      </c>
      <c r="HQ221" s="77">
        <f t="shared" si="897"/>
        <v>0</v>
      </c>
      <c r="HR221" s="77">
        <f t="shared" si="898"/>
        <v>0</v>
      </c>
      <c r="HS221" s="77">
        <f t="shared" si="899"/>
        <v>0</v>
      </c>
      <c r="HT221" s="282">
        <f t="shared" si="900"/>
        <v>0</v>
      </c>
      <c r="HU221" s="73"/>
      <c r="HV221" s="74"/>
      <c r="HW221" s="279"/>
      <c r="HX221" s="76">
        <f t="shared" si="901"/>
        <v>0</v>
      </c>
      <c r="HY221" s="77">
        <f t="shared" si="902"/>
        <v>0</v>
      </c>
      <c r="HZ221" s="77">
        <f t="shared" si="748"/>
        <v>0</v>
      </c>
      <c r="IA221" s="77">
        <f t="shared" si="903"/>
        <v>0</v>
      </c>
      <c r="IB221" s="282">
        <f t="shared" si="904"/>
        <v>0</v>
      </c>
      <c r="IC221" s="73"/>
      <c r="ID221" s="74"/>
      <c r="IE221" s="279"/>
      <c r="IF221" s="76">
        <f t="shared" si="749"/>
        <v>3.1428630561320983</v>
      </c>
      <c r="IG221" s="77">
        <f t="shared" si="905"/>
        <v>3.5766095865088889</v>
      </c>
      <c r="IH221" s="77">
        <f t="shared" si="750"/>
        <v>4.1543387690290645</v>
      </c>
      <c r="II221" s="77">
        <f t="shared" si="906"/>
        <v>4.7974304104747638</v>
      </c>
      <c r="IJ221" s="282">
        <f t="shared" si="907"/>
        <v>45.19699248246485</v>
      </c>
      <c r="IK221" s="73">
        <f t="shared" si="908"/>
        <v>6.953699535099464E-2</v>
      </c>
      <c r="IL221" s="74">
        <f t="shared" si="909"/>
        <v>9.1916265681634232E-2</v>
      </c>
      <c r="IM221" s="279">
        <f t="shared" si="910"/>
        <v>1.0238254386559078</v>
      </c>
      <c r="IN221" s="76">
        <f t="shared" si="751"/>
        <v>0</v>
      </c>
      <c r="IO221" s="77">
        <f t="shared" si="911"/>
        <v>0</v>
      </c>
      <c r="IP221" s="77">
        <f t="shared" si="752"/>
        <v>0</v>
      </c>
      <c r="IQ221" s="77">
        <f t="shared" si="912"/>
        <v>0</v>
      </c>
      <c r="IR221" s="282">
        <f t="shared" si="913"/>
        <v>0</v>
      </c>
      <c r="IS221" s="283"/>
      <c r="IT221" s="284"/>
      <c r="IU221" s="285"/>
      <c r="IV221" s="76">
        <f t="shared" si="753"/>
        <v>0</v>
      </c>
      <c r="IW221" s="77">
        <f t="shared" si="914"/>
        <v>0</v>
      </c>
      <c r="IX221" s="77">
        <f t="shared" si="915"/>
        <v>0</v>
      </c>
      <c r="IY221" s="77">
        <f t="shared" si="916"/>
        <v>0</v>
      </c>
      <c r="IZ221" s="282">
        <f t="shared" si="917"/>
        <v>0</v>
      </c>
      <c r="JA221" s="283"/>
      <c r="JB221" s="284"/>
      <c r="JC221" s="285"/>
      <c r="JD221" s="76">
        <f t="shared" si="754"/>
        <v>0</v>
      </c>
      <c r="JE221" s="77">
        <f t="shared" si="918"/>
        <v>0</v>
      </c>
      <c r="JF221" s="77">
        <f t="shared" si="755"/>
        <v>0</v>
      </c>
      <c r="JG221" s="77">
        <f t="shared" si="919"/>
        <v>0</v>
      </c>
      <c r="JH221" s="282">
        <f t="shared" si="920"/>
        <v>0</v>
      </c>
      <c r="JI221" s="283"/>
      <c r="JJ221" s="284"/>
      <c r="JK221" s="285"/>
      <c r="JL221" s="76">
        <f t="shared" si="756"/>
        <v>32.481404880346787</v>
      </c>
      <c r="JM221" s="77">
        <f t="shared" si="921"/>
        <v>36.964163567883446</v>
      </c>
      <c r="JN221" s="77">
        <f t="shared" si="757"/>
        <v>2.1756000106795526</v>
      </c>
      <c r="JO221" s="77">
        <f t="shared" si="922"/>
        <v>2.5123828923327474</v>
      </c>
      <c r="JP221" s="282">
        <f t="shared" si="923"/>
        <v>38.676870139410987</v>
      </c>
      <c r="JQ221" s="73">
        <f t="shared" si="758"/>
        <v>0.8398147203552766</v>
      </c>
      <c r="JR221" s="74">
        <f t="shared" si="759"/>
        <v>5.6250673925723325E-2</v>
      </c>
      <c r="JS221" s="279">
        <f t="shared" si="924"/>
        <v>1.1246104338799339</v>
      </c>
      <c r="JT221" s="76">
        <f t="shared" si="760"/>
        <v>0</v>
      </c>
      <c r="JU221" s="77">
        <f t="shared" si="925"/>
        <v>0</v>
      </c>
      <c r="JV221" s="77">
        <f t="shared" si="761"/>
        <v>0</v>
      </c>
      <c r="JW221" s="77">
        <f t="shared" si="926"/>
        <v>0</v>
      </c>
      <c r="JX221" s="282">
        <f t="shared" si="927"/>
        <v>0</v>
      </c>
      <c r="JY221" s="73"/>
      <c r="JZ221" s="74"/>
      <c r="KA221" s="279"/>
      <c r="KB221" s="76">
        <f t="shared" si="762"/>
        <v>0</v>
      </c>
      <c r="KC221" s="77">
        <f t="shared" si="928"/>
        <v>0</v>
      </c>
      <c r="KD221" s="77">
        <f t="shared" si="763"/>
        <v>0</v>
      </c>
      <c r="KE221" s="77">
        <f t="shared" si="929"/>
        <v>0</v>
      </c>
      <c r="KF221" s="282">
        <f t="shared" si="930"/>
        <v>0</v>
      </c>
      <c r="KG221" s="73"/>
      <c r="KH221" s="74"/>
      <c r="KI221" s="279"/>
      <c r="KJ221" s="76">
        <f t="shared" si="764"/>
        <v>48.243750878749573</v>
      </c>
      <c r="KK221" s="77">
        <f t="shared" si="931"/>
        <v>54.9018709375258</v>
      </c>
      <c r="KL221" s="77">
        <f t="shared" si="765"/>
        <v>1.575689190889864</v>
      </c>
      <c r="KM221" s="77">
        <f t="shared" si="932"/>
        <v>1.8196058776396151</v>
      </c>
      <c r="KN221" s="282">
        <f t="shared" si="933"/>
        <v>63.435715105297859</v>
      </c>
      <c r="KO221" s="73">
        <f t="shared" si="766"/>
        <v>0.76051402271841773</v>
      </c>
      <c r="KP221" s="74">
        <f t="shared" si="767"/>
        <v>2.4839149180778602E-2</v>
      </c>
      <c r="KQ221" s="279">
        <f t="shared" si="768"/>
        <v>1.1088036405685533</v>
      </c>
      <c r="KR221" s="76">
        <f t="shared" si="769"/>
        <v>0</v>
      </c>
      <c r="KS221" s="77">
        <f t="shared" si="934"/>
        <v>0</v>
      </c>
      <c r="KT221" s="77">
        <f t="shared" si="770"/>
        <v>0</v>
      </c>
      <c r="KU221" s="77">
        <f t="shared" si="935"/>
        <v>0</v>
      </c>
      <c r="KV221" s="282">
        <f t="shared" si="936"/>
        <v>0</v>
      </c>
      <c r="KW221" s="73"/>
      <c r="KX221" s="74"/>
      <c r="KY221" s="279"/>
      <c r="KZ221" s="76">
        <f t="shared" si="771"/>
        <v>19.262967747008013</v>
      </c>
      <c r="LA221" s="77">
        <f t="shared" si="937"/>
        <v>21.921449925772588</v>
      </c>
      <c r="LB221" s="77">
        <f t="shared" si="772"/>
        <v>0.60209771422685254</v>
      </c>
      <c r="LC221" s="77">
        <f t="shared" si="938"/>
        <v>0.69530244038916933</v>
      </c>
      <c r="LD221" s="286">
        <f t="shared" si="939"/>
        <v>51.589085810936993</v>
      </c>
      <c r="LE221" s="73">
        <f t="shared" si="773"/>
        <v>0.37339230661312134</v>
      </c>
      <c r="LF221" s="74">
        <f t="shared" si="774"/>
        <v>1.1671028954329844E-2</v>
      </c>
      <c r="LG221" s="279">
        <f t="shared" si="775"/>
        <v>1.053338547517807</v>
      </c>
      <c r="LH221" s="76">
        <f t="shared" si="776"/>
        <v>0</v>
      </c>
      <c r="LI221" s="77">
        <f t="shared" si="940"/>
        <v>0</v>
      </c>
      <c r="LJ221" s="77">
        <f t="shared" si="777"/>
        <v>0</v>
      </c>
      <c r="LK221" s="77">
        <f t="shared" si="941"/>
        <v>0</v>
      </c>
      <c r="LL221" s="282">
        <f t="shared" si="942"/>
        <v>0</v>
      </c>
      <c r="LM221" s="73"/>
      <c r="LN221" s="74"/>
      <c r="LO221" s="279"/>
      <c r="LP221" s="76">
        <f t="shared" si="778"/>
        <v>0</v>
      </c>
      <c r="LQ221" s="77">
        <f t="shared" si="943"/>
        <v>0</v>
      </c>
      <c r="LR221" s="77">
        <f t="shared" si="779"/>
        <v>0</v>
      </c>
      <c r="LS221" s="77">
        <f t="shared" si="944"/>
        <v>0</v>
      </c>
      <c r="LT221" s="282">
        <f t="shared" si="945"/>
        <v>0</v>
      </c>
      <c r="LU221" s="73"/>
      <c r="LV221" s="74"/>
      <c r="LW221" s="279"/>
      <c r="LX221" s="76">
        <f t="shared" si="780"/>
        <v>0</v>
      </c>
      <c r="LY221" s="77">
        <f t="shared" si="946"/>
        <v>0</v>
      </c>
      <c r="LZ221" s="77">
        <f t="shared" si="781"/>
        <v>0</v>
      </c>
      <c r="MA221" s="77">
        <f t="shared" si="947"/>
        <v>0</v>
      </c>
      <c r="MB221" s="286">
        <f t="shared" si="948"/>
        <v>0</v>
      </c>
      <c r="MC221" s="73"/>
      <c r="MD221" s="74"/>
      <c r="ME221" s="279"/>
      <c r="MF221" s="76">
        <f t="shared" si="782"/>
        <v>0</v>
      </c>
      <c r="MG221" s="77">
        <f t="shared" si="949"/>
        <v>0</v>
      </c>
      <c r="MH221" s="77">
        <f t="shared" si="783"/>
        <v>0</v>
      </c>
      <c r="MI221" s="77">
        <f t="shared" si="950"/>
        <v>0</v>
      </c>
      <c r="MJ221" s="286">
        <f t="shared" si="951"/>
        <v>0</v>
      </c>
      <c r="MK221" s="73"/>
      <c r="ML221" s="74"/>
      <c r="MM221" s="279"/>
      <c r="MN221" s="287">
        <f t="shared" si="952"/>
        <v>1.0781840771443594</v>
      </c>
      <c r="MO221" s="288">
        <f t="shared" si="952"/>
        <v>0</v>
      </c>
      <c r="MP221" s="288">
        <f t="shared" si="952"/>
        <v>1.0941649171260792</v>
      </c>
      <c r="MQ221" s="289">
        <f t="shared" si="952"/>
        <v>0</v>
      </c>
      <c r="MR221" s="290">
        <f t="shared" si="953"/>
        <v>1.4668694369549009</v>
      </c>
      <c r="MS221" s="291"/>
      <c r="MT221" s="291">
        <f t="shared" si="784"/>
        <v>1.1504049938663599</v>
      </c>
      <c r="MU221" s="292"/>
      <c r="MV221" s="359">
        <f t="shared" si="785"/>
        <v>0</v>
      </c>
      <c r="MW221" s="360">
        <f t="shared" si="786"/>
        <v>0</v>
      </c>
      <c r="MX221" s="360">
        <f t="shared" si="787"/>
        <v>0.3164644430885411</v>
      </c>
      <c r="MY221" s="360">
        <f t="shared" si="788"/>
        <v>0</v>
      </c>
      <c r="MZ221" s="360">
        <f t="shared" si="789"/>
        <v>0</v>
      </c>
      <c r="NA221" s="360">
        <f t="shared" si="790"/>
        <v>0</v>
      </c>
      <c r="NB221" s="360">
        <f t="shared" si="791"/>
        <v>0.29757192080463052</v>
      </c>
      <c r="NC221" s="360">
        <f t="shared" si="792"/>
        <v>0</v>
      </c>
      <c r="ND221" s="360">
        <f t="shared" si="793"/>
        <v>0</v>
      </c>
      <c r="NE221" s="360">
        <f t="shared" si="794"/>
        <v>0.48110989964269529</v>
      </c>
      <c r="NF221" s="360">
        <f t="shared" si="795"/>
        <v>0</v>
      </c>
      <c r="NG221" s="360">
        <f t="shared" si="796"/>
        <v>0.37172317341903405</v>
      </c>
      <c r="NH221" s="360">
        <f t="shared" si="797"/>
        <v>0</v>
      </c>
      <c r="NI221" s="360">
        <f t="shared" si="798"/>
        <v>0</v>
      </c>
      <c r="NJ221" s="360">
        <f t="shared" si="799"/>
        <v>0</v>
      </c>
      <c r="NK221" s="361">
        <f t="shared" si="800"/>
        <v>0</v>
      </c>
      <c r="NL221" s="145">
        <f t="shared" si="954"/>
        <v>1.4668694369549009</v>
      </c>
      <c r="NM221" s="40"/>
      <c r="NN221" s="56">
        <f t="shared" si="955"/>
        <v>1.1504049938663599</v>
      </c>
      <c r="NO221" s="59"/>
      <c r="NP221" s="55">
        <f t="shared" si="801"/>
        <v>1.0781840771443594</v>
      </c>
      <c r="NQ221" s="40"/>
      <c r="NR221" s="56">
        <f t="shared" si="802"/>
        <v>1.0941649171260792</v>
      </c>
      <c r="NS221" s="60"/>
      <c r="NT221" s="41"/>
      <c r="NU221" s="86">
        <f t="shared" si="956"/>
        <v>0</v>
      </c>
      <c r="NV221" s="86">
        <f t="shared" si="956"/>
        <v>0</v>
      </c>
      <c r="NW221" s="86">
        <f t="shared" si="956"/>
        <v>0</v>
      </c>
      <c r="NX221" s="86">
        <f t="shared" si="956"/>
        <v>0</v>
      </c>
      <c r="NY221" s="87">
        <f t="shared" si="957"/>
        <v>0</v>
      </c>
      <c r="NZ221" s="87">
        <f t="shared" si="957"/>
        <v>0</v>
      </c>
      <c r="OA221" s="87">
        <f t="shared" si="957"/>
        <v>0</v>
      </c>
      <c r="OB221" s="87">
        <f t="shared" si="957"/>
        <v>0</v>
      </c>
      <c r="OC221" s="26"/>
    </row>
    <row r="222" spans="1:393" thickBot="1" x14ac:dyDescent="0.35">
      <c r="A222" s="136" t="s">
        <v>542</v>
      </c>
      <c r="B222" s="137" t="s">
        <v>543</v>
      </c>
      <c r="C222" s="133" t="s">
        <v>118</v>
      </c>
      <c r="D222" s="64">
        <f>VLOOKUP(B222,[1]УсіТ_1!$A$10:$G$556,6,FALSE)</f>
        <v>216.5</v>
      </c>
      <c r="E222" s="64">
        <f>VLOOKUP(B222,[1]УсіТ_1!$A$10:$G$556,7,FALSE)</f>
        <v>0</v>
      </c>
      <c r="F222" s="38"/>
      <c r="G222" s="38"/>
      <c r="H222" s="39"/>
      <c r="I222" s="256">
        <v>1.3991</v>
      </c>
      <c r="J222" s="62">
        <v>1.3991</v>
      </c>
      <c r="K222" s="257">
        <f t="shared" si="803"/>
        <v>0.91060000000000008</v>
      </c>
      <c r="L222" s="258">
        <f t="shared" si="804"/>
        <v>0.91060000000000008</v>
      </c>
      <c r="M222" s="63">
        <v>0</v>
      </c>
      <c r="N222" s="63">
        <v>0</v>
      </c>
      <c r="O222" s="63">
        <v>0.48849999999999999</v>
      </c>
      <c r="P222" s="63">
        <v>0</v>
      </c>
      <c r="Q222" s="63">
        <v>0</v>
      </c>
      <c r="R222" s="63">
        <v>0</v>
      </c>
      <c r="S222" s="63">
        <v>0.2636</v>
      </c>
      <c r="T222" s="63">
        <v>0</v>
      </c>
      <c r="U222" s="63">
        <v>0</v>
      </c>
      <c r="V222" s="63">
        <v>0.28789999999999999</v>
      </c>
      <c r="W222" s="63">
        <v>0</v>
      </c>
      <c r="X222" s="63">
        <v>0.35909999999999997</v>
      </c>
      <c r="Y222" s="63">
        <v>0</v>
      </c>
      <c r="Z222" s="63">
        <v>0</v>
      </c>
      <c r="AA222" s="63">
        <v>0</v>
      </c>
      <c r="AB222" s="259">
        <v>0</v>
      </c>
      <c r="AC222" s="144">
        <v>0</v>
      </c>
      <c r="AD222" s="70">
        <v>0</v>
      </c>
      <c r="AE222" s="70">
        <v>0</v>
      </c>
      <c r="AF222" s="68">
        <f t="shared" si="805"/>
        <v>0</v>
      </c>
      <c r="AG222" s="68">
        <f t="shared" si="806"/>
        <v>0</v>
      </c>
      <c r="AH222" s="71">
        <v>0</v>
      </c>
      <c r="AI222" s="71">
        <v>0</v>
      </c>
      <c r="AJ222" s="68">
        <f t="shared" si="807"/>
        <v>0</v>
      </c>
      <c r="AK222" s="68">
        <f t="shared" si="808"/>
        <v>0</v>
      </c>
      <c r="AL222" s="71">
        <v>0</v>
      </c>
      <c r="AM222" s="69">
        <f t="shared" si="809"/>
        <v>0</v>
      </c>
      <c r="AN222" s="260">
        <v>0</v>
      </c>
      <c r="AO222" s="71">
        <v>0</v>
      </c>
      <c r="AP222" s="71">
        <v>0</v>
      </c>
      <c r="AQ222" s="68">
        <f t="shared" si="810"/>
        <v>0</v>
      </c>
      <c r="AR222" s="68">
        <f t="shared" si="811"/>
        <v>0</v>
      </c>
      <c r="AS222" s="71">
        <v>0</v>
      </c>
      <c r="AT222" s="261">
        <f t="shared" si="723"/>
        <v>0</v>
      </c>
      <c r="AU222" s="71">
        <v>0</v>
      </c>
      <c r="AV222" s="68">
        <f t="shared" si="812"/>
        <v>0</v>
      </c>
      <c r="AW222" s="68">
        <f t="shared" si="813"/>
        <v>0</v>
      </c>
      <c r="AX222" s="71">
        <v>0</v>
      </c>
      <c r="AY222" s="69">
        <f t="shared" si="814"/>
        <v>0</v>
      </c>
      <c r="AZ222" s="260">
        <v>13</v>
      </c>
      <c r="BA222" s="260">
        <v>66.263166666666805</v>
      </c>
      <c r="BB222" s="260">
        <v>6.9103016666666903</v>
      </c>
      <c r="BC222" s="262">
        <f t="shared" si="815"/>
        <v>5.5282413333333524</v>
      </c>
      <c r="BD222" s="262">
        <f t="shared" si="724"/>
        <v>1.3820603333333379</v>
      </c>
      <c r="BE222" s="260">
        <v>2.59372966666667</v>
      </c>
      <c r="BF222" s="262">
        <f t="shared" si="816"/>
        <v>2.0749837333333363</v>
      </c>
      <c r="BG222" s="262">
        <f t="shared" si="725"/>
        <v>0.51874593333333374</v>
      </c>
      <c r="BH222" s="260">
        <v>8.1704125784228427</v>
      </c>
      <c r="BI222" s="263">
        <f t="shared" si="817"/>
        <v>4.784217766945809</v>
      </c>
      <c r="BJ222" s="68">
        <f t="shared" si="818"/>
        <v>0.11197550438728505</v>
      </c>
      <c r="BK222" s="260">
        <v>4.1965247623833166</v>
      </c>
      <c r="BL222" s="69">
        <f t="shared" si="819"/>
        <v>105.76096240896759</v>
      </c>
      <c r="BM222" s="260">
        <v>0</v>
      </c>
      <c r="BN222" s="260">
        <v>0</v>
      </c>
      <c r="BO222" s="260">
        <v>0</v>
      </c>
      <c r="BP222" s="68">
        <f t="shared" si="820"/>
        <v>0</v>
      </c>
      <c r="BQ222" s="68">
        <f t="shared" si="821"/>
        <v>0</v>
      </c>
      <c r="BR222" s="260">
        <v>0</v>
      </c>
      <c r="BS222" s="260">
        <v>0</v>
      </c>
      <c r="BT222" s="68">
        <f t="shared" si="822"/>
        <v>0</v>
      </c>
      <c r="BU222" s="68">
        <f t="shared" si="823"/>
        <v>0</v>
      </c>
      <c r="BV222" s="260">
        <v>0</v>
      </c>
      <c r="BW222" s="69">
        <f t="shared" si="824"/>
        <v>0</v>
      </c>
      <c r="BX222" s="260">
        <v>0</v>
      </c>
      <c r="BY222" s="260">
        <v>0</v>
      </c>
      <c r="BZ222" s="263">
        <f t="shared" si="825"/>
        <v>0</v>
      </c>
      <c r="CA222" s="263">
        <f t="shared" si="826"/>
        <v>0</v>
      </c>
      <c r="CB222" s="260">
        <v>0</v>
      </c>
      <c r="CC222" s="264">
        <f t="shared" si="827"/>
        <v>0</v>
      </c>
      <c r="CD222" s="260">
        <v>0</v>
      </c>
      <c r="CE222" s="260">
        <v>0</v>
      </c>
      <c r="CF222" s="263">
        <f t="shared" si="828"/>
        <v>0</v>
      </c>
      <c r="CG222" s="263">
        <f t="shared" si="829"/>
        <v>0</v>
      </c>
      <c r="CH222" s="260">
        <v>0</v>
      </c>
      <c r="CI222" s="69">
        <f t="shared" si="830"/>
        <v>0</v>
      </c>
      <c r="CJ222" s="260">
        <v>26.82189173027319</v>
      </c>
      <c r="CK222" s="260">
        <v>5.9008172651807662</v>
      </c>
      <c r="CL222" s="260">
        <v>2.5545558835055031</v>
      </c>
      <c r="CM222" s="260">
        <v>2.0990219652378559</v>
      </c>
      <c r="CN222" s="260">
        <v>5.6032299403263099</v>
      </c>
      <c r="CO222" s="265">
        <f t="shared" si="831"/>
        <v>0.39357087100852001</v>
      </c>
      <c r="CP222" s="266">
        <f t="shared" si="832"/>
        <v>1.7866571052323277</v>
      </c>
      <c r="CQ222" s="260">
        <v>4.4087939320054623</v>
      </c>
      <c r="CR222" s="265">
        <f t="shared" si="833"/>
        <v>6.0422520838134861E-2</v>
      </c>
      <c r="CS222" s="265">
        <f t="shared" si="834"/>
        <v>2.5815869220615264</v>
      </c>
      <c r="CT222" s="260">
        <v>2.2644644547203243</v>
      </c>
      <c r="CU222" s="267">
        <f t="shared" si="726"/>
        <v>57.064503847213857</v>
      </c>
      <c r="CV222" s="260">
        <v>0</v>
      </c>
      <c r="CW222" s="260">
        <v>0</v>
      </c>
      <c r="CX222" s="68">
        <f t="shared" si="835"/>
        <v>0</v>
      </c>
      <c r="CY222" s="68">
        <f t="shared" si="836"/>
        <v>0</v>
      </c>
      <c r="CZ222" s="260">
        <v>0</v>
      </c>
      <c r="DA222" s="69">
        <f t="shared" si="837"/>
        <v>0</v>
      </c>
      <c r="DB222" s="260">
        <v>0</v>
      </c>
      <c r="DC222" s="260">
        <v>0</v>
      </c>
      <c r="DD222" s="68">
        <f t="shared" si="838"/>
        <v>0</v>
      </c>
      <c r="DE222" s="68">
        <f t="shared" si="839"/>
        <v>0</v>
      </c>
      <c r="DF222" s="260">
        <v>0</v>
      </c>
      <c r="DG222" s="69">
        <f t="shared" si="840"/>
        <v>0</v>
      </c>
      <c r="DH222" s="260">
        <v>22.738548928184638</v>
      </c>
      <c r="DI222" s="260">
        <v>5.0024807642006204</v>
      </c>
      <c r="DJ222" s="260">
        <v>0.3544424137749998</v>
      </c>
      <c r="DK222" s="260">
        <v>16.553663619718417</v>
      </c>
      <c r="DL222" s="68">
        <f t="shared" si="841"/>
        <v>1.1627293326490216</v>
      </c>
      <c r="DM222" s="68">
        <f t="shared" si="842"/>
        <v>5.2783342891106537</v>
      </c>
      <c r="DN222" s="260">
        <v>4.8148607983510496</v>
      </c>
      <c r="DO222" s="68">
        <f t="shared" si="843"/>
        <v>6.5987667241401135E-2</v>
      </c>
      <c r="DP222" s="68">
        <f t="shared" si="844"/>
        <v>2.8193609999176505</v>
      </c>
      <c r="DQ222" s="260">
        <v>2.4730303344735098</v>
      </c>
      <c r="DR222" s="264">
        <f t="shared" si="845"/>
        <v>62.324432230443875</v>
      </c>
      <c r="DS222" s="260">
        <v>0</v>
      </c>
      <c r="DT222" s="260">
        <v>0</v>
      </c>
      <c r="DU222" s="260">
        <v>0</v>
      </c>
      <c r="DV222" s="68">
        <f t="shared" si="846"/>
        <v>0</v>
      </c>
      <c r="DW222" s="68">
        <f t="shared" si="847"/>
        <v>0</v>
      </c>
      <c r="DX222" s="260">
        <v>0</v>
      </c>
      <c r="DY222" s="260">
        <v>0</v>
      </c>
      <c r="DZ222" s="260">
        <v>0</v>
      </c>
      <c r="EA222" s="260">
        <v>0</v>
      </c>
      <c r="EB222" s="68">
        <f t="shared" si="848"/>
        <v>0</v>
      </c>
      <c r="EC222" s="68">
        <f t="shared" si="849"/>
        <v>0</v>
      </c>
      <c r="ED222" s="267">
        <v>0</v>
      </c>
      <c r="EE222" s="69">
        <f t="shared" si="850"/>
        <v>0</v>
      </c>
      <c r="EF222" s="260">
        <v>12.449162222222201</v>
      </c>
      <c r="EG222" s="260">
        <v>2.7388156888888799</v>
      </c>
      <c r="EH222" s="260">
        <v>31.437502528285965</v>
      </c>
      <c r="EI222" s="260">
        <v>9.0638087675016052</v>
      </c>
      <c r="EJ222" s="268">
        <f t="shared" si="851"/>
        <v>0.63664192782931273</v>
      </c>
      <c r="EK222" s="266">
        <f t="shared" si="852"/>
        <v>2.8901041912230965</v>
      </c>
      <c r="EL222" s="260">
        <v>6.0058617039180682</v>
      </c>
      <c r="EM222" s="268">
        <f t="shared" si="853"/>
        <v>8.2310334652197129E-2</v>
      </c>
      <c r="EN222" s="268">
        <f t="shared" si="854"/>
        <v>3.5167563441760405</v>
      </c>
      <c r="EO222" s="269">
        <f t="shared" si="855"/>
        <v>61.695150910816722</v>
      </c>
      <c r="EP222" s="69">
        <f t="shared" si="856"/>
        <v>77.735890147629064</v>
      </c>
      <c r="EQ222" s="260">
        <v>0</v>
      </c>
      <c r="ER222" s="260">
        <v>0</v>
      </c>
      <c r="ES222" s="260">
        <v>0</v>
      </c>
      <c r="ET222" s="68">
        <f t="shared" si="857"/>
        <v>0</v>
      </c>
      <c r="EU222" s="68">
        <f t="shared" si="858"/>
        <v>0</v>
      </c>
      <c r="EV222" s="260">
        <v>0</v>
      </c>
      <c r="EW222" s="260">
        <v>0</v>
      </c>
      <c r="EX222" s="68">
        <f t="shared" si="859"/>
        <v>0</v>
      </c>
      <c r="EY222" s="68">
        <f t="shared" si="860"/>
        <v>0</v>
      </c>
      <c r="EZ222" s="260">
        <v>0</v>
      </c>
      <c r="FA222" s="69">
        <f t="shared" si="861"/>
        <v>0</v>
      </c>
      <c r="FB222" s="260">
        <v>0</v>
      </c>
      <c r="FC222" s="260">
        <v>0</v>
      </c>
      <c r="FD222" s="68">
        <f t="shared" si="862"/>
        <v>0</v>
      </c>
      <c r="FE222" s="68">
        <f t="shared" si="863"/>
        <v>0</v>
      </c>
      <c r="FF222" s="260">
        <v>0</v>
      </c>
      <c r="FG222" s="69">
        <f t="shared" si="864"/>
        <v>0</v>
      </c>
      <c r="FH222" s="260">
        <v>0</v>
      </c>
      <c r="FI222" s="260">
        <v>0</v>
      </c>
      <c r="FJ222" s="68">
        <f t="shared" si="865"/>
        <v>0</v>
      </c>
      <c r="FK222" s="68">
        <f t="shared" si="866"/>
        <v>0</v>
      </c>
      <c r="FL222" s="260">
        <v>0</v>
      </c>
      <c r="FM222" s="69">
        <f t="shared" si="867"/>
        <v>0</v>
      </c>
      <c r="FN222" s="260">
        <v>0</v>
      </c>
      <c r="FO222" s="260">
        <v>0</v>
      </c>
      <c r="FP222" s="68">
        <f t="shared" si="868"/>
        <v>0</v>
      </c>
      <c r="FQ222" s="68">
        <f t="shared" si="869"/>
        <v>0</v>
      </c>
      <c r="FR222" s="260">
        <v>0</v>
      </c>
      <c r="FS222" s="264">
        <f t="shared" si="870"/>
        <v>0</v>
      </c>
      <c r="FT222" s="270">
        <f t="shared" si="727"/>
        <v>302.88578863425437</v>
      </c>
      <c r="FU222" s="271">
        <f t="shared" si="728"/>
        <v>75.651716598950301</v>
      </c>
      <c r="FV222" s="272">
        <f t="shared" si="871"/>
        <v>34.148285126995283</v>
      </c>
      <c r="FW222" s="272">
        <f t="shared" si="729"/>
        <v>9.7022470319045446</v>
      </c>
      <c r="FX222" s="272">
        <f t="shared" si="730"/>
        <v>66.263166666666805</v>
      </c>
      <c r="FY222" s="272">
        <f t="shared" si="731"/>
        <v>0</v>
      </c>
      <c r="FZ222" s="272">
        <f t="shared" si="732"/>
        <v>0</v>
      </c>
      <c r="GA222" s="272">
        <f t="shared" si="733"/>
        <v>0</v>
      </c>
      <c r="GB222" s="272">
        <f t="shared" si="734"/>
        <v>0</v>
      </c>
      <c r="GC222" s="272">
        <f t="shared" si="735"/>
        <v>0</v>
      </c>
      <c r="GD222" s="272">
        <f t="shared" si="736"/>
        <v>0</v>
      </c>
      <c r="GE222" s="272">
        <f t="shared" si="737"/>
        <v>31.220702327546334</v>
      </c>
      <c r="GF222" s="273">
        <f t="shared" si="738"/>
        <v>12.145216614390614</v>
      </c>
      <c r="GG222" s="273">
        <f t="shared" si="739"/>
        <v>2.1929421314868542</v>
      </c>
      <c r="GH222" s="272">
        <f t="shared" si="872"/>
        <v>23.399929012697424</v>
      </c>
      <c r="GI222" s="274">
        <f t="shared" si="873"/>
        <v>16.716344880383254</v>
      </c>
      <c r="GJ222" s="275">
        <f t="shared" si="740"/>
        <v>0.32069602711901818</v>
      </c>
      <c r="GK222" s="271">
        <f t="shared" si="874"/>
        <v>240.38604676476066</v>
      </c>
      <c r="GL222" s="276">
        <f t="shared" si="875"/>
        <v>302.88641892359846</v>
      </c>
      <c r="GM222" s="272">
        <f t="shared" si="876"/>
        <v>104.51327809372418</v>
      </c>
      <c r="GN222" s="272">
        <f t="shared" si="877"/>
        <v>12.215885190510416</v>
      </c>
      <c r="GO222" s="277">
        <f t="shared" si="878"/>
        <v>0.43477264799815862</v>
      </c>
      <c r="GP222" s="278">
        <f t="shared" si="879"/>
        <v>5.081777979594946E-2</v>
      </c>
      <c r="GQ222" s="279">
        <f t="shared" si="880"/>
        <v>1.0678695654626389</v>
      </c>
      <c r="GR222" s="280">
        <f t="shared" si="881"/>
        <v>240.38604676476066</v>
      </c>
      <c r="GS222" s="272">
        <f t="shared" si="882"/>
        <v>104.51327809372418</v>
      </c>
      <c r="GT222" s="272">
        <f t="shared" si="741"/>
        <v>12.215885190510416</v>
      </c>
      <c r="GU222" s="73">
        <f t="shared" si="883"/>
        <v>0.43477264799815862</v>
      </c>
      <c r="GV222" s="74">
        <f t="shared" si="884"/>
        <v>5.081777979594946E-2</v>
      </c>
      <c r="GW222" s="279">
        <f t="shared" si="885"/>
        <v>1.0678695654626389</v>
      </c>
      <c r="GX222" s="280">
        <f t="shared" si="886"/>
        <v>156.44877501161179</v>
      </c>
      <c r="GY222" s="272">
        <f t="shared" si="742"/>
        <v>98.6765324180503</v>
      </c>
      <c r="GZ222" s="272">
        <f t="shared" si="743"/>
        <v>4.5006846194564432</v>
      </c>
      <c r="HA222" s="73">
        <f t="shared" si="887"/>
        <v>0.63072742123245407</v>
      </c>
      <c r="HB222" s="74">
        <f t="shared" si="888"/>
        <v>2.8767784337860095E-2</v>
      </c>
      <c r="HC222" s="279">
        <f t="shared" si="889"/>
        <v>1.0914999444197917</v>
      </c>
      <c r="HD222" s="280">
        <f t="shared" si="890"/>
        <v>156.44877501161179</v>
      </c>
      <c r="HE222" s="272">
        <f t="shared" si="744"/>
        <v>98.6765324180503</v>
      </c>
      <c r="HF222" s="272">
        <f t="shared" si="745"/>
        <v>4.5006846194564432</v>
      </c>
      <c r="HG222" s="73">
        <f t="shared" si="891"/>
        <v>0.63072742123245407</v>
      </c>
      <c r="HH222" s="74">
        <f t="shared" si="892"/>
        <v>2.8767784337860095E-2</v>
      </c>
      <c r="HI222" s="281">
        <f t="shared" si="893"/>
        <v>1.0914999444197917</v>
      </c>
      <c r="HJ222" s="72">
        <f t="shared" si="746"/>
        <v>1.4940563090387782</v>
      </c>
      <c r="HK222" s="73">
        <f t="shared" si="894"/>
        <v>1.4940563090387782</v>
      </c>
      <c r="HL222" s="73">
        <f t="shared" si="747"/>
        <v>0.9939198493886624</v>
      </c>
      <c r="HM222" s="74">
        <f t="shared" si="895"/>
        <v>0.9939198493886624</v>
      </c>
      <c r="HN222" s="75"/>
      <c r="HO222" s="75"/>
      <c r="HP222" s="76">
        <f t="shared" si="896"/>
        <v>0</v>
      </c>
      <c r="HQ222" s="77">
        <f t="shared" si="897"/>
        <v>0</v>
      </c>
      <c r="HR222" s="77">
        <f t="shared" si="898"/>
        <v>0</v>
      </c>
      <c r="HS222" s="77">
        <f t="shared" si="899"/>
        <v>0</v>
      </c>
      <c r="HT222" s="282">
        <f t="shared" si="900"/>
        <v>0</v>
      </c>
      <c r="HU222" s="73"/>
      <c r="HV222" s="74"/>
      <c r="HW222" s="279"/>
      <c r="HX222" s="76">
        <f t="shared" si="901"/>
        <v>0</v>
      </c>
      <c r="HY222" s="77">
        <f t="shared" si="902"/>
        <v>0</v>
      </c>
      <c r="HZ222" s="77">
        <f t="shared" si="748"/>
        <v>0</v>
      </c>
      <c r="IA222" s="77">
        <f t="shared" si="903"/>
        <v>0</v>
      </c>
      <c r="IB222" s="282">
        <f t="shared" si="904"/>
        <v>0</v>
      </c>
      <c r="IC222" s="73"/>
      <c r="ID222" s="74"/>
      <c r="IE222" s="279"/>
      <c r="IF222" s="76">
        <f t="shared" si="749"/>
        <v>5.8367456756738871</v>
      </c>
      <c r="IG222" s="77">
        <f t="shared" si="905"/>
        <v>6.6422749463736404</v>
      </c>
      <c r="IH222" s="77">
        <f t="shared" si="750"/>
        <v>7.7152005710539733</v>
      </c>
      <c r="II222" s="77">
        <f t="shared" si="906"/>
        <v>8.9095136194531293</v>
      </c>
      <c r="IJ222" s="282">
        <f t="shared" si="907"/>
        <v>83.937271753148877</v>
      </c>
      <c r="IK222" s="73">
        <f t="shared" si="908"/>
        <v>6.953699535099464E-2</v>
      </c>
      <c r="IL222" s="74">
        <f t="shared" si="909"/>
        <v>9.1916265681634329E-2</v>
      </c>
      <c r="IM222" s="279">
        <f t="shared" si="910"/>
        <v>1.0238254386559078</v>
      </c>
      <c r="IN222" s="76">
        <f t="shared" si="751"/>
        <v>0</v>
      </c>
      <c r="IO222" s="77">
        <f t="shared" si="911"/>
        <v>0</v>
      </c>
      <c r="IP222" s="77">
        <f t="shared" si="752"/>
        <v>0</v>
      </c>
      <c r="IQ222" s="77">
        <f t="shared" si="912"/>
        <v>0</v>
      </c>
      <c r="IR222" s="282">
        <f t="shared" si="913"/>
        <v>0</v>
      </c>
      <c r="IS222" s="283"/>
      <c r="IT222" s="284"/>
      <c r="IU222" s="285"/>
      <c r="IV222" s="76">
        <f t="shared" si="753"/>
        <v>0</v>
      </c>
      <c r="IW222" s="77">
        <f t="shared" si="914"/>
        <v>0</v>
      </c>
      <c r="IX222" s="77">
        <f t="shared" si="915"/>
        <v>0</v>
      </c>
      <c r="IY222" s="77">
        <f t="shared" si="916"/>
        <v>0</v>
      </c>
      <c r="IZ222" s="282">
        <f t="shared" si="917"/>
        <v>0</v>
      </c>
      <c r="JA222" s="283"/>
      <c r="JB222" s="284"/>
      <c r="JC222" s="285"/>
      <c r="JD222" s="76">
        <f t="shared" si="754"/>
        <v>0</v>
      </c>
      <c r="JE222" s="77">
        <f t="shared" si="918"/>
        <v>0</v>
      </c>
      <c r="JF222" s="77">
        <f t="shared" si="755"/>
        <v>0</v>
      </c>
      <c r="JG222" s="77">
        <f t="shared" si="919"/>
        <v>0</v>
      </c>
      <c r="JH222" s="282">
        <f t="shared" si="920"/>
        <v>0</v>
      </c>
      <c r="JI222" s="283"/>
      <c r="JJ222" s="284"/>
      <c r="JK222" s="285"/>
      <c r="JL222" s="76">
        <f t="shared" si="756"/>
        <v>38.051966708752452</v>
      </c>
      <c r="JM222" s="77">
        <f t="shared" si="921"/>
        <v>43.30351863422738</v>
      </c>
      <c r="JN222" s="77">
        <f t="shared" si="757"/>
        <v>2.5530153570845107</v>
      </c>
      <c r="JO222" s="77">
        <f t="shared" si="922"/>
        <v>2.9482221343611932</v>
      </c>
      <c r="JP222" s="282">
        <f t="shared" si="923"/>
        <v>45.28928876763004</v>
      </c>
      <c r="JQ222" s="73">
        <f t="shared" si="758"/>
        <v>0.84019793077319482</v>
      </c>
      <c r="JR222" s="74">
        <f t="shared" si="759"/>
        <v>5.6371283951565314E-2</v>
      </c>
      <c r="JS222" s="279">
        <f t="shared" si="924"/>
        <v>1.1246819911817107</v>
      </c>
      <c r="JT222" s="76">
        <f t="shared" si="760"/>
        <v>0</v>
      </c>
      <c r="JU222" s="77">
        <f t="shared" si="925"/>
        <v>0</v>
      </c>
      <c r="JV222" s="77">
        <f t="shared" si="761"/>
        <v>0</v>
      </c>
      <c r="JW222" s="77">
        <f t="shared" si="926"/>
        <v>0</v>
      </c>
      <c r="JX222" s="282">
        <f t="shared" si="927"/>
        <v>0</v>
      </c>
      <c r="JY222" s="73"/>
      <c r="JZ222" s="74"/>
      <c r="KA222" s="279"/>
      <c r="KB222" s="76">
        <f t="shared" si="762"/>
        <v>0</v>
      </c>
      <c r="KC222" s="77">
        <f t="shared" si="928"/>
        <v>0</v>
      </c>
      <c r="KD222" s="77">
        <f t="shared" si="763"/>
        <v>0</v>
      </c>
      <c r="KE222" s="77">
        <f t="shared" si="929"/>
        <v>0</v>
      </c>
      <c r="KF222" s="282">
        <f t="shared" si="930"/>
        <v>0</v>
      </c>
      <c r="KG222" s="73"/>
      <c r="KH222" s="74"/>
      <c r="KI222" s="279"/>
      <c r="KJ222" s="76">
        <f t="shared" si="764"/>
        <v>37.620217944999787</v>
      </c>
      <c r="KK222" s="77">
        <f t="shared" si="931"/>
        <v>42.812184223589206</v>
      </c>
      <c r="KL222" s="77">
        <f t="shared" si="765"/>
        <v>1.2287169998904226</v>
      </c>
      <c r="KM222" s="77">
        <f t="shared" si="932"/>
        <v>1.4189223914734601</v>
      </c>
      <c r="KN222" s="282">
        <f t="shared" si="933"/>
        <v>49.463835103526883</v>
      </c>
      <c r="KO222" s="73">
        <f t="shared" si="766"/>
        <v>0.76056007113604063</v>
      </c>
      <c r="KP222" s="74">
        <f t="shared" si="767"/>
        <v>2.4840714378873793E-2</v>
      </c>
      <c r="KQ222" s="279">
        <f t="shared" si="768"/>
        <v>1.1088102380033344</v>
      </c>
      <c r="KR222" s="76">
        <f t="shared" si="769"/>
        <v>0</v>
      </c>
      <c r="KS222" s="77">
        <f t="shared" si="934"/>
        <v>0</v>
      </c>
      <c r="KT222" s="77">
        <f t="shared" si="770"/>
        <v>0</v>
      </c>
      <c r="KU222" s="77">
        <f t="shared" si="935"/>
        <v>0</v>
      </c>
      <c r="KV222" s="282">
        <f t="shared" si="936"/>
        <v>0</v>
      </c>
      <c r="KW222" s="73"/>
      <c r="KX222" s="74"/>
      <c r="KY222" s="279"/>
      <c r="KZ222" s="76">
        <f t="shared" si="771"/>
        <v>23.004347764298025</v>
      </c>
      <c r="LA222" s="77">
        <f t="shared" si="937"/>
        <v>26.179177799248794</v>
      </c>
      <c r="LB222" s="77">
        <f t="shared" si="772"/>
        <v>0.7189522624815099</v>
      </c>
      <c r="LC222" s="77">
        <f t="shared" si="938"/>
        <v>0.8302460727136477</v>
      </c>
      <c r="LD222" s="286">
        <f t="shared" si="939"/>
        <v>61.695150910816722</v>
      </c>
      <c r="LE222" s="73">
        <f t="shared" si="773"/>
        <v>0.37287124554654066</v>
      </c>
      <c r="LF222" s="74">
        <f t="shared" si="774"/>
        <v>1.1653302599434267E-2</v>
      </c>
      <c r="LG222" s="279">
        <f t="shared" si="775"/>
        <v>1.0532638918402706</v>
      </c>
      <c r="LH222" s="76">
        <f t="shared" si="776"/>
        <v>0</v>
      </c>
      <c r="LI222" s="77">
        <f t="shared" si="940"/>
        <v>0</v>
      </c>
      <c r="LJ222" s="77">
        <f t="shared" si="777"/>
        <v>0</v>
      </c>
      <c r="LK222" s="77">
        <f t="shared" si="941"/>
        <v>0</v>
      </c>
      <c r="LL222" s="282">
        <f t="shared" si="942"/>
        <v>0</v>
      </c>
      <c r="LM222" s="73"/>
      <c r="LN222" s="74"/>
      <c r="LO222" s="279"/>
      <c r="LP222" s="76">
        <f t="shared" si="778"/>
        <v>0</v>
      </c>
      <c r="LQ222" s="77">
        <f t="shared" si="943"/>
        <v>0</v>
      </c>
      <c r="LR222" s="77">
        <f t="shared" si="779"/>
        <v>0</v>
      </c>
      <c r="LS222" s="77">
        <f t="shared" si="944"/>
        <v>0</v>
      </c>
      <c r="LT222" s="282">
        <f t="shared" si="945"/>
        <v>0</v>
      </c>
      <c r="LU222" s="73"/>
      <c r="LV222" s="74"/>
      <c r="LW222" s="279"/>
      <c r="LX222" s="76">
        <f t="shared" si="780"/>
        <v>0</v>
      </c>
      <c r="LY222" s="77">
        <f t="shared" si="946"/>
        <v>0</v>
      </c>
      <c r="LZ222" s="77">
        <f t="shared" si="781"/>
        <v>0</v>
      </c>
      <c r="MA222" s="77">
        <f t="shared" si="947"/>
        <v>0</v>
      </c>
      <c r="MB222" s="286">
        <f t="shared" si="948"/>
        <v>0</v>
      </c>
      <c r="MC222" s="73"/>
      <c r="MD222" s="74"/>
      <c r="ME222" s="279"/>
      <c r="MF222" s="76">
        <f t="shared" si="782"/>
        <v>0</v>
      </c>
      <c r="MG222" s="77">
        <f t="shared" si="949"/>
        <v>0</v>
      </c>
      <c r="MH222" s="77">
        <f t="shared" si="783"/>
        <v>0</v>
      </c>
      <c r="MI222" s="77">
        <f t="shared" si="950"/>
        <v>0</v>
      </c>
      <c r="MJ222" s="286">
        <f t="shared" si="951"/>
        <v>0</v>
      </c>
      <c r="MK222" s="73"/>
      <c r="ML222" s="74"/>
      <c r="MM222" s="279"/>
      <c r="MN222" s="287">
        <f t="shared" si="952"/>
        <v>1.0678710819383255</v>
      </c>
      <c r="MO222" s="288">
        <f t="shared" si="952"/>
        <v>0</v>
      </c>
      <c r="MP222" s="288">
        <f t="shared" si="952"/>
        <v>1.0914997847095322</v>
      </c>
      <c r="MQ222" s="289">
        <f t="shared" si="952"/>
        <v>0</v>
      </c>
      <c r="MR222" s="290">
        <f t="shared" si="953"/>
        <v>1.4940584307399112</v>
      </c>
      <c r="MS222" s="291"/>
      <c r="MT222" s="291">
        <f t="shared" si="784"/>
        <v>0.9939197039565002</v>
      </c>
      <c r="MU222" s="292"/>
      <c r="MV222" s="359">
        <f t="shared" si="785"/>
        <v>0</v>
      </c>
      <c r="MW222" s="360">
        <f t="shared" si="786"/>
        <v>0</v>
      </c>
      <c r="MX222" s="360">
        <f t="shared" si="787"/>
        <v>0.50013872678341098</v>
      </c>
      <c r="MY222" s="360">
        <f t="shared" si="788"/>
        <v>0</v>
      </c>
      <c r="MZ222" s="360">
        <f t="shared" si="789"/>
        <v>0</v>
      </c>
      <c r="NA222" s="360">
        <f t="shared" si="790"/>
        <v>0</v>
      </c>
      <c r="NB222" s="360">
        <f t="shared" si="791"/>
        <v>0.29646617287549898</v>
      </c>
      <c r="NC222" s="360">
        <f t="shared" si="792"/>
        <v>0</v>
      </c>
      <c r="ND222" s="360">
        <f t="shared" si="793"/>
        <v>0</v>
      </c>
      <c r="NE222" s="360">
        <f t="shared" si="794"/>
        <v>0.31922646752115996</v>
      </c>
      <c r="NF222" s="360">
        <f t="shared" si="795"/>
        <v>0</v>
      </c>
      <c r="NG222" s="360">
        <f t="shared" si="796"/>
        <v>0.37822706355984115</v>
      </c>
      <c r="NH222" s="360">
        <f t="shared" si="797"/>
        <v>0</v>
      </c>
      <c r="NI222" s="360">
        <f t="shared" si="798"/>
        <v>0</v>
      </c>
      <c r="NJ222" s="360">
        <f t="shared" si="799"/>
        <v>0</v>
      </c>
      <c r="NK222" s="361">
        <f t="shared" si="800"/>
        <v>0</v>
      </c>
      <c r="NL222" s="145">
        <f t="shared" si="954"/>
        <v>1.4940584307399112</v>
      </c>
      <c r="NM222" s="40"/>
      <c r="NN222" s="56">
        <f t="shared" si="955"/>
        <v>0.9939197039565002</v>
      </c>
      <c r="NO222" s="59"/>
      <c r="NP222" s="55">
        <f t="shared" si="801"/>
        <v>1.0678710819383255</v>
      </c>
      <c r="NQ222" s="40"/>
      <c r="NR222" s="56">
        <f t="shared" si="802"/>
        <v>1.0914997847095322</v>
      </c>
      <c r="NS222" s="60"/>
      <c r="NT222" s="25"/>
      <c r="NU222" s="86">
        <f t="shared" si="956"/>
        <v>0</v>
      </c>
      <c r="NV222" s="86">
        <f t="shared" si="956"/>
        <v>0</v>
      </c>
      <c r="NW222" s="86">
        <f t="shared" si="956"/>
        <v>0</v>
      </c>
      <c r="NX222" s="86">
        <f t="shared" si="956"/>
        <v>0</v>
      </c>
      <c r="NY222" s="87">
        <f t="shared" si="957"/>
        <v>0</v>
      </c>
      <c r="NZ222" s="87">
        <f t="shared" si="957"/>
        <v>0</v>
      </c>
      <c r="OA222" s="87">
        <f t="shared" si="957"/>
        <v>0</v>
      </c>
      <c r="OB222" s="87">
        <f t="shared" si="957"/>
        <v>0</v>
      </c>
      <c r="OC222" s="26"/>
    </row>
    <row r="223" spans="1:393" thickBot="1" x14ac:dyDescent="0.35">
      <c r="A223" s="136" t="s">
        <v>544</v>
      </c>
      <c r="B223" s="137" t="s">
        <v>545</v>
      </c>
      <c r="C223" s="133" t="s">
        <v>118</v>
      </c>
      <c r="D223" s="64">
        <f>VLOOKUP(B223,[1]УсіТ_1!$A$10:$G$556,6,FALSE)</f>
        <v>192.7</v>
      </c>
      <c r="E223" s="64">
        <f>VLOOKUP(B223,[1]УсіТ_1!$A$10:$G$556,7,FALSE)</f>
        <v>0</v>
      </c>
      <c r="F223" s="38"/>
      <c r="G223" s="38"/>
      <c r="H223" s="39"/>
      <c r="I223" s="256">
        <v>1.4615</v>
      </c>
      <c r="J223" s="62">
        <v>1.4615</v>
      </c>
      <c r="K223" s="257">
        <f t="shared" si="803"/>
        <v>1.0392999999999999</v>
      </c>
      <c r="L223" s="258">
        <f t="shared" si="804"/>
        <v>1.0392999999999999</v>
      </c>
      <c r="M223" s="63">
        <v>0</v>
      </c>
      <c r="N223" s="63">
        <v>0</v>
      </c>
      <c r="O223" s="63">
        <v>0.42220000000000002</v>
      </c>
      <c r="P223" s="63">
        <v>0</v>
      </c>
      <c r="Q223" s="63">
        <v>0</v>
      </c>
      <c r="R223" s="63">
        <v>0</v>
      </c>
      <c r="S223" s="63">
        <v>0.26429999999999998</v>
      </c>
      <c r="T223" s="63">
        <v>0</v>
      </c>
      <c r="U223" s="63">
        <v>0</v>
      </c>
      <c r="V223" s="63">
        <v>0.39660000000000001</v>
      </c>
      <c r="W223" s="63">
        <v>0</v>
      </c>
      <c r="X223" s="63">
        <v>0.37840000000000001</v>
      </c>
      <c r="Y223" s="63">
        <v>0</v>
      </c>
      <c r="Z223" s="63">
        <v>0</v>
      </c>
      <c r="AA223" s="63">
        <v>0</v>
      </c>
      <c r="AB223" s="259">
        <v>0</v>
      </c>
      <c r="AC223" s="144">
        <v>0</v>
      </c>
      <c r="AD223" s="70">
        <v>0</v>
      </c>
      <c r="AE223" s="70">
        <v>0</v>
      </c>
      <c r="AF223" s="68">
        <f t="shared" si="805"/>
        <v>0</v>
      </c>
      <c r="AG223" s="68">
        <f t="shared" si="806"/>
        <v>0</v>
      </c>
      <c r="AH223" s="71">
        <v>0</v>
      </c>
      <c r="AI223" s="71">
        <v>0</v>
      </c>
      <c r="AJ223" s="68">
        <f t="shared" si="807"/>
        <v>0</v>
      </c>
      <c r="AK223" s="68">
        <f t="shared" si="808"/>
        <v>0</v>
      </c>
      <c r="AL223" s="71">
        <v>0</v>
      </c>
      <c r="AM223" s="69">
        <f t="shared" si="809"/>
        <v>0</v>
      </c>
      <c r="AN223" s="260">
        <v>0</v>
      </c>
      <c r="AO223" s="71">
        <v>0</v>
      </c>
      <c r="AP223" s="71">
        <v>0</v>
      </c>
      <c r="AQ223" s="68">
        <f t="shared" si="810"/>
        <v>0</v>
      </c>
      <c r="AR223" s="68">
        <f t="shared" si="811"/>
        <v>0</v>
      </c>
      <c r="AS223" s="71">
        <v>0</v>
      </c>
      <c r="AT223" s="261">
        <f t="shared" si="723"/>
        <v>0</v>
      </c>
      <c r="AU223" s="71">
        <v>0</v>
      </c>
      <c r="AV223" s="68">
        <f t="shared" si="812"/>
        <v>0</v>
      </c>
      <c r="AW223" s="68">
        <f t="shared" si="813"/>
        <v>0</v>
      </c>
      <c r="AX223" s="71">
        <v>0</v>
      </c>
      <c r="AY223" s="69">
        <f t="shared" si="814"/>
        <v>0</v>
      </c>
      <c r="AZ223" s="260">
        <v>10</v>
      </c>
      <c r="BA223" s="260">
        <v>50.971666666666799</v>
      </c>
      <c r="BB223" s="260">
        <v>5.3156166666666804</v>
      </c>
      <c r="BC223" s="262">
        <f t="shared" si="815"/>
        <v>4.2524933333333443</v>
      </c>
      <c r="BD223" s="262">
        <f t="shared" si="724"/>
        <v>1.0631233333333361</v>
      </c>
      <c r="BE223" s="260">
        <v>1.9951766666666699</v>
      </c>
      <c r="BF223" s="262">
        <f t="shared" si="816"/>
        <v>1.5961413333333361</v>
      </c>
      <c r="BG223" s="262">
        <f t="shared" si="725"/>
        <v>0.39903533333333385</v>
      </c>
      <c r="BH223" s="260">
        <v>6.284932752632959</v>
      </c>
      <c r="BI223" s="263">
        <f t="shared" si="817"/>
        <v>3.6801675130352396</v>
      </c>
      <c r="BJ223" s="68">
        <f t="shared" si="818"/>
        <v>8.6135003374834707E-2</v>
      </c>
      <c r="BK223" s="260">
        <v>3.2280959710640911</v>
      </c>
      <c r="BL223" s="69">
        <f t="shared" si="819"/>
        <v>81.354586468436636</v>
      </c>
      <c r="BM223" s="260">
        <v>0</v>
      </c>
      <c r="BN223" s="260">
        <v>0</v>
      </c>
      <c r="BO223" s="260">
        <v>0</v>
      </c>
      <c r="BP223" s="68">
        <f t="shared" si="820"/>
        <v>0</v>
      </c>
      <c r="BQ223" s="68">
        <f t="shared" si="821"/>
        <v>0</v>
      </c>
      <c r="BR223" s="260">
        <v>0</v>
      </c>
      <c r="BS223" s="260">
        <v>0</v>
      </c>
      <c r="BT223" s="68">
        <f t="shared" si="822"/>
        <v>0</v>
      </c>
      <c r="BU223" s="68">
        <f t="shared" si="823"/>
        <v>0</v>
      </c>
      <c r="BV223" s="260">
        <v>0</v>
      </c>
      <c r="BW223" s="69">
        <f t="shared" si="824"/>
        <v>0</v>
      </c>
      <c r="BX223" s="260">
        <v>0</v>
      </c>
      <c r="BY223" s="260">
        <v>0</v>
      </c>
      <c r="BZ223" s="263">
        <f t="shared" si="825"/>
        <v>0</v>
      </c>
      <c r="CA223" s="263">
        <f t="shared" si="826"/>
        <v>0</v>
      </c>
      <c r="CB223" s="260">
        <v>0</v>
      </c>
      <c r="CC223" s="264">
        <f t="shared" si="827"/>
        <v>0</v>
      </c>
      <c r="CD223" s="260">
        <v>0</v>
      </c>
      <c r="CE223" s="260">
        <v>0</v>
      </c>
      <c r="CF223" s="263">
        <f t="shared" si="828"/>
        <v>0</v>
      </c>
      <c r="CG223" s="263">
        <f t="shared" si="829"/>
        <v>0</v>
      </c>
      <c r="CH223" s="260">
        <v>0</v>
      </c>
      <c r="CI223" s="69">
        <f t="shared" si="830"/>
        <v>0</v>
      </c>
      <c r="CJ223" s="260">
        <v>23.920612177476411</v>
      </c>
      <c r="CK223" s="260">
        <v>5.262535644343342</v>
      </c>
      <c r="CL223" s="260">
        <v>2.2776663538950515</v>
      </c>
      <c r="CM223" s="260">
        <v>1.8682749778352645</v>
      </c>
      <c r="CN223" s="260">
        <v>5.0216786812898633</v>
      </c>
      <c r="CO223" s="265">
        <f t="shared" si="831"/>
        <v>0.3527227105738</v>
      </c>
      <c r="CP223" s="266">
        <f t="shared" si="832"/>
        <v>1.6012225076734483</v>
      </c>
      <c r="CQ223" s="260">
        <v>3.9344874331844428</v>
      </c>
      <c r="CR223" s="265">
        <f t="shared" si="833"/>
        <v>5.3922150271792792E-2</v>
      </c>
      <c r="CS223" s="265">
        <f t="shared" si="834"/>
        <v>2.3038548544508832</v>
      </c>
      <c r="CT223" s="260">
        <v>2.0208490297792743</v>
      </c>
      <c r="CU223" s="267">
        <f t="shared" si="726"/>
        <v>50.92539518396206</v>
      </c>
      <c r="CV223" s="260">
        <v>0</v>
      </c>
      <c r="CW223" s="260">
        <v>0</v>
      </c>
      <c r="CX223" s="68">
        <f t="shared" si="835"/>
        <v>0</v>
      </c>
      <c r="CY223" s="68">
        <f t="shared" si="836"/>
        <v>0</v>
      </c>
      <c r="CZ223" s="260">
        <v>0</v>
      </c>
      <c r="DA223" s="69">
        <f t="shared" si="837"/>
        <v>0</v>
      </c>
      <c r="DB223" s="260">
        <v>0</v>
      </c>
      <c r="DC223" s="260">
        <v>0</v>
      </c>
      <c r="DD223" s="68">
        <f t="shared" si="838"/>
        <v>0</v>
      </c>
      <c r="DE223" s="68">
        <f t="shared" si="839"/>
        <v>0</v>
      </c>
      <c r="DF223" s="260">
        <v>0</v>
      </c>
      <c r="DG223" s="69">
        <f t="shared" si="840"/>
        <v>0</v>
      </c>
      <c r="DH223" s="260">
        <v>27.888032884651523</v>
      </c>
      <c r="DI223" s="260">
        <v>6.1353672346233354</v>
      </c>
      <c r="DJ223" s="260">
        <v>0.43914051568333312</v>
      </c>
      <c r="DK223" s="260">
        <v>20.302487940026307</v>
      </c>
      <c r="DL223" s="68">
        <f t="shared" si="841"/>
        <v>1.4260467529074476</v>
      </c>
      <c r="DM223" s="68">
        <f t="shared" si="842"/>
        <v>6.4736919095326675</v>
      </c>
      <c r="DN223" s="260">
        <v>5.9049861533288901</v>
      </c>
      <c r="DO223" s="68">
        <f t="shared" si="843"/>
        <v>8.0927835231372439E-2</v>
      </c>
      <c r="DP223" s="68">
        <f t="shared" si="844"/>
        <v>3.4576882620263452</v>
      </c>
      <c r="DQ223" s="260">
        <v>3.0329453941492099</v>
      </c>
      <c r="DR223" s="264">
        <f t="shared" si="845"/>
        <v>76.443552146955113</v>
      </c>
      <c r="DS223" s="260">
        <v>0</v>
      </c>
      <c r="DT223" s="260">
        <v>0</v>
      </c>
      <c r="DU223" s="260">
        <v>0</v>
      </c>
      <c r="DV223" s="68">
        <f t="shared" si="846"/>
        <v>0</v>
      </c>
      <c r="DW223" s="68">
        <f t="shared" si="847"/>
        <v>0</v>
      </c>
      <c r="DX223" s="260">
        <v>0</v>
      </c>
      <c r="DY223" s="260">
        <v>0</v>
      </c>
      <c r="DZ223" s="260">
        <v>0</v>
      </c>
      <c r="EA223" s="260">
        <v>0</v>
      </c>
      <c r="EB223" s="68">
        <f t="shared" si="848"/>
        <v>0</v>
      </c>
      <c r="EC223" s="68">
        <f t="shared" si="849"/>
        <v>0</v>
      </c>
      <c r="ED223" s="267">
        <v>0</v>
      </c>
      <c r="EE223" s="69">
        <f t="shared" si="850"/>
        <v>0</v>
      </c>
      <c r="EF223" s="260">
        <v>11.6832166666667</v>
      </c>
      <c r="EG223" s="260">
        <v>2.57030766666667</v>
      </c>
      <c r="EH223" s="260">
        <v>29.472971417174968</v>
      </c>
      <c r="EI223" s="260">
        <v>8.5061500336889466</v>
      </c>
      <c r="EJ223" s="268">
        <f t="shared" si="851"/>
        <v>0.59747197836631161</v>
      </c>
      <c r="EK223" s="266">
        <f t="shared" si="852"/>
        <v>2.7122880120421247</v>
      </c>
      <c r="EL223" s="260">
        <v>5.633076871284028</v>
      </c>
      <c r="EM223" s="268">
        <f t="shared" si="853"/>
        <v>7.7201318520947609E-2</v>
      </c>
      <c r="EN223" s="268">
        <f t="shared" si="854"/>
        <v>3.2984706942878477</v>
      </c>
      <c r="EO223" s="269">
        <f t="shared" si="855"/>
        <v>57.865722655481306</v>
      </c>
      <c r="EP223" s="69">
        <f t="shared" si="856"/>
        <v>72.910810545906443</v>
      </c>
      <c r="EQ223" s="260">
        <v>0</v>
      </c>
      <c r="ER223" s="260">
        <v>0</v>
      </c>
      <c r="ES223" s="260">
        <v>0</v>
      </c>
      <c r="ET223" s="68">
        <f t="shared" si="857"/>
        <v>0</v>
      </c>
      <c r="EU223" s="68">
        <f t="shared" si="858"/>
        <v>0</v>
      </c>
      <c r="EV223" s="260">
        <v>0</v>
      </c>
      <c r="EW223" s="260">
        <v>0</v>
      </c>
      <c r="EX223" s="68">
        <f t="shared" si="859"/>
        <v>0</v>
      </c>
      <c r="EY223" s="68">
        <f t="shared" si="860"/>
        <v>0</v>
      </c>
      <c r="EZ223" s="260">
        <v>0</v>
      </c>
      <c r="FA223" s="69">
        <f t="shared" si="861"/>
        <v>0</v>
      </c>
      <c r="FB223" s="260">
        <v>0</v>
      </c>
      <c r="FC223" s="260">
        <v>0</v>
      </c>
      <c r="FD223" s="68">
        <f t="shared" si="862"/>
        <v>0</v>
      </c>
      <c r="FE223" s="68">
        <f t="shared" si="863"/>
        <v>0</v>
      </c>
      <c r="FF223" s="260">
        <v>0</v>
      </c>
      <c r="FG223" s="69">
        <f t="shared" si="864"/>
        <v>0</v>
      </c>
      <c r="FH223" s="260">
        <v>0</v>
      </c>
      <c r="FI223" s="260">
        <v>0</v>
      </c>
      <c r="FJ223" s="68">
        <f t="shared" si="865"/>
        <v>0</v>
      </c>
      <c r="FK223" s="68">
        <f t="shared" si="866"/>
        <v>0</v>
      </c>
      <c r="FL223" s="260">
        <v>0</v>
      </c>
      <c r="FM223" s="69">
        <f t="shared" si="867"/>
        <v>0</v>
      </c>
      <c r="FN223" s="260">
        <v>0</v>
      </c>
      <c r="FO223" s="260">
        <v>0</v>
      </c>
      <c r="FP223" s="68">
        <f t="shared" si="868"/>
        <v>0</v>
      </c>
      <c r="FQ223" s="68">
        <f t="shared" si="869"/>
        <v>0</v>
      </c>
      <c r="FR223" s="260">
        <v>0</v>
      </c>
      <c r="FS223" s="264">
        <f t="shared" si="870"/>
        <v>0</v>
      </c>
      <c r="FT223" s="270">
        <f t="shared" si="727"/>
        <v>281.63434434526027</v>
      </c>
      <c r="FU223" s="271">
        <f t="shared" si="728"/>
        <v>77.460072274427972</v>
      </c>
      <c r="FV223" s="272">
        <f t="shared" si="871"/>
        <v>31.783661975584756</v>
      </c>
      <c r="FW223" s="272">
        <f t="shared" si="729"/>
        <v>7.7169096445019454</v>
      </c>
      <c r="FX223" s="272">
        <f t="shared" si="730"/>
        <v>50.971666666666799</v>
      </c>
      <c r="FY223" s="272">
        <f t="shared" si="731"/>
        <v>0</v>
      </c>
      <c r="FZ223" s="272">
        <f t="shared" si="732"/>
        <v>0</v>
      </c>
      <c r="GA223" s="272">
        <f t="shared" si="733"/>
        <v>0</v>
      </c>
      <c r="GB223" s="272">
        <f t="shared" si="734"/>
        <v>0</v>
      </c>
      <c r="GC223" s="272">
        <f t="shared" si="735"/>
        <v>0</v>
      </c>
      <c r="GD223" s="272">
        <f t="shared" si="736"/>
        <v>0</v>
      </c>
      <c r="GE223" s="272">
        <f t="shared" si="737"/>
        <v>33.83031665500512</v>
      </c>
      <c r="GF223" s="273">
        <f t="shared" si="738"/>
        <v>13.160386963682853</v>
      </c>
      <c r="GG223" s="273">
        <f t="shared" si="739"/>
        <v>2.3762414418475593</v>
      </c>
      <c r="GH223" s="272">
        <f t="shared" si="872"/>
        <v>21.757483210430319</v>
      </c>
      <c r="GI223" s="274">
        <f t="shared" si="873"/>
        <v>15.543021215036383</v>
      </c>
      <c r="GJ223" s="275">
        <f t="shared" si="740"/>
        <v>0.29818630739894758</v>
      </c>
      <c r="GK223" s="271">
        <f t="shared" si="874"/>
        <v>223.52011042661687</v>
      </c>
      <c r="GL223" s="276">
        <f t="shared" si="875"/>
        <v>281.63533913753724</v>
      </c>
      <c r="GM223" s="272">
        <f t="shared" si="876"/>
        <v>106.1634804531472</v>
      </c>
      <c r="GN223" s="272">
        <f t="shared" si="877"/>
        <v>10.391337393748453</v>
      </c>
      <c r="GO223" s="277">
        <f t="shared" si="878"/>
        <v>0.47496164998541096</v>
      </c>
      <c r="GP223" s="278">
        <f t="shared" si="879"/>
        <v>4.6489496510695387E-2</v>
      </c>
      <c r="GQ223" s="279">
        <f t="shared" si="880"/>
        <v>1.0727460313743422</v>
      </c>
      <c r="GR223" s="280">
        <f t="shared" si="881"/>
        <v>223.52011042661687</v>
      </c>
      <c r="GS223" s="272">
        <f t="shared" si="882"/>
        <v>106.1634804531472</v>
      </c>
      <c r="GT223" s="272">
        <f t="shared" si="741"/>
        <v>10.391337393748453</v>
      </c>
      <c r="GU223" s="73">
        <f t="shared" si="883"/>
        <v>0.47496164998541096</v>
      </c>
      <c r="GV223" s="74">
        <f t="shared" si="884"/>
        <v>4.6489496510695387E-2</v>
      </c>
      <c r="GW223" s="279">
        <f t="shared" si="885"/>
        <v>1.0727460313743422</v>
      </c>
      <c r="GX223" s="280">
        <f t="shared" si="886"/>
        <v>158.95297830881</v>
      </c>
      <c r="GY223" s="272">
        <f t="shared" si="742"/>
        <v>101.6736760872442</v>
      </c>
      <c r="GZ223" s="272">
        <f t="shared" si="743"/>
        <v>4.4565677237069377</v>
      </c>
      <c r="HA223" s="73">
        <f t="shared" si="887"/>
        <v>0.63964624739345899</v>
      </c>
      <c r="HB223" s="74">
        <f t="shared" si="888"/>
        <v>2.8037019319316091E-2</v>
      </c>
      <c r="HC223" s="279">
        <f t="shared" si="889"/>
        <v>1.0926177091934013</v>
      </c>
      <c r="HD223" s="280">
        <f t="shared" si="890"/>
        <v>158.95297830881</v>
      </c>
      <c r="HE223" s="272">
        <f t="shared" si="744"/>
        <v>101.6736760872442</v>
      </c>
      <c r="HF223" s="272">
        <f t="shared" si="745"/>
        <v>4.4565677237069377</v>
      </c>
      <c r="HG223" s="73">
        <f t="shared" si="891"/>
        <v>0.63964624739345899</v>
      </c>
      <c r="HH223" s="74">
        <f t="shared" si="892"/>
        <v>2.8037019319316091E-2</v>
      </c>
      <c r="HI223" s="281">
        <f t="shared" si="893"/>
        <v>1.0926177091934013</v>
      </c>
      <c r="HJ223" s="72">
        <f t="shared" si="746"/>
        <v>1.5678183248536011</v>
      </c>
      <c r="HK223" s="73">
        <f t="shared" si="894"/>
        <v>1.5678183248536011</v>
      </c>
      <c r="HL223" s="73">
        <f t="shared" si="747"/>
        <v>1.1355575851647017</v>
      </c>
      <c r="HM223" s="74">
        <f t="shared" si="895"/>
        <v>1.1355575851647017</v>
      </c>
      <c r="HN223" s="75"/>
      <c r="HO223" s="75"/>
      <c r="HP223" s="76">
        <f t="shared" si="896"/>
        <v>0</v>
      </c>
      <c r="HQ223" s="77">
        <f t="shared" si="897"/>
        <v>0</v>
      </c>
      <c r="HR223" s="77">
        <f t="shared" si="898"/>
        <v>0</v>
      </c>
      <c r="HS223" s="77">
        <f t="shared" si="899"/>
        <v>0</v>
      </c>
      <c r="HT223" s="282">
        <f t="shared" si="900"/>
        <v>0</v>
      </c>
      <c r="HU223" s="73"/>
      <c r="HV223" s="74"/>
      <c r="HW223" s="279"/>
      <c r="HX223" s="76">
        <f t="shared" si="901"/>
        <v>0</v>
      </c>
      <c r="HY223" s="77">
        <f t="shared" si="902"/>
        <v>0</v>
      </c>
      <c r="HZ223" s="77">
        <f t="shared" si="748"/>
        <v>0</v>
      </c>
      <c r="IA223" s="77">
        <f t="shared" si="903"/>
        <v>0</v>
      </c>
      <c r="IB223" s="282">
        <f t="shared" si="904"/>
        <v>0</v>
      </c>
      <c r="IC223" s="73"/>
      <c r="ID223" s="74"/>
      <c r="IE223" s="279"/>
      <c r="IF223" s="76">
        <f t="shared" si="749"/>
        <v>4.4898043659029918</v>
      </c>
      <c r="IG223" s="77">
        <f t="shared" si="905"/>
        <v>5.1094422664412633</v>
      </c>
      <c r="IH223" s="77">
        <f t="shared" si="750"/>
        <v>5.9347696700415149</v>
      </c>
      <c r="II223" s="77">
        <f t="shared" si="906"/>
        <v>6.8534720149639421</v>
      </c>
      <c r="IJ223" s="282">
        <f t="shared" si="907"/>
        <v>64.567132117806864</v>
      </c>
      <c r="IK223" s="73">
        <f t="shared" si="908"/>
        <v>6.9536995350994626E-2</v>
      </c>
      <c r="IL223" s="74">
        <f t="shared" si="909"/>
        <v>9.1916265681634246E-2</v>
      </c>
      <c r="IM223" s="279">
        <f t="shared" si="910"/>
        <v>1.0238254386559078</v>
      </c>
      <c r="IN223" s="76">
        <f t="shared" si="751"/>
        <v>0</v>
      </c>
      <c r="IO223" s="77">
        <f t="shared" si="911"/>
        <v>0</v>
      </c>
      <c r="IP223" s="77">
        <f t="shared" si="752"/>
        <v>0</v>
      </c>
      <c r="IQ223" s="77">
        <f t="shared" si="912"/>
        <v>0</v>
      </c>
      <c r="IR223" s="282">
        <f t="shared" si="913"/>
        <v>0</v>
      </c>
      <c r="IS223" s="283"/>
      <c r="IT223" s="284"/>
      <c r="IU223" s="285"/>
      <c r="IV223" s="76">
        <f t="shared" si="753"/>
        <v>0</v>
      </c>
      <c r="IW223" s="77">
        <f t="shared" si="914"/>
        <v>0</v>
      </c>
      <c r="IX223" s="77">
        <f t="shared" si="915"/>
        <v>0</v>
      </c>
      <c r="IY223" s="77">
        <f t="shared" si="916"/>
        <v>0</v>
      </c>
      <c r="IZ223" s="282">
        <f t="shared" si="917"/>
        <v>0</v>
      </c>
      <c r="JA223" s="283"/>
      <c r="JB223" s="284"/>
      <c r="JC223" s="285"/>
      <c r="JD223" s="76">
        <f t="shared" si="754"/>
        <v>0</v>
      </c>
      <c r="JE223" s="77">
        <f t="shared" si="918"/>
        <v>0</v>
      </c>
      <c r="JF223" s="77">
        <f t="shared" si="755"/>
        <v>0</v>
      </c>
      <c r="JG223" s="77">
        <f t="shared" si="919"/>
        <v>0</v>
      </c>
      <c r="JH223" s="282">
        <f t="shared" si="920"/>
        <v>0</v>
      </c>
      <c r="JI223" s="283"/>
      <c r="JJ223" s="284"/>
      <c r="JK223" s="285"/>
      <c r="JL223" s="76">
        <f t="shared" si="756"/>
        <v>33.947342203611434</v>
      </c>
      <c r="JM223" s="77">
        <f t="shared" si="921"/>
        <v>38.632414901131845</v>
      </c>
      <c r="JN223" s="77">
        <f t="shared" si="757"/>
        <v>2.2749198386808573</v>
      </c>
      <c r="JO223" s="77">
        <f t="shared" si="922"/>
        <v>2.6270774297086543</v>
      </c>
      <c r="JP223" s="282">
        <f t="shared" si="923"/>
        <v>40.416980304731794</v>
      </c>
      <c r="JQ223" s="73">
        <f t="shared" si="758"/>
        <v>0.83992772215189637</v>
      </c>
      <c r="JR223" s="74">
        <f t="shared" si="759"/>
        <v>5.628623963316038E-2</v>
      </c>
      <c r="JS223" s="279">
        <f t="shared" si="924"/>
        <v>1.1246315348293963</v>
      </c>
      <c r="JT223" s="76">
        <f t="shared" si="760"/>
        <v>0</v>
      </c>
      <c r="JU223" s="77">
        <f t="shared" si="925"/>
        <v>0</v>
      </c>
      <c r="JV223" s="77">
        <f t="shared" si="761"/>
        <v>0</v>
      </c>
      <c r="JW223" s="77">
        <f t="shared" si="926"/>
        <v>0</v>
      </c>
      <c r="JX223" s="282">
        <f t="shared" si="927"/>
        <v>0</v>
      </c>
      <c r="JY223" s="73"/>
      <c r="JZ223" s="74"/>
      <c r="KA223" s="279"/>
      <c r="KB223" s="76">
        <f t="shared" si="762"/>
        <v>0</v>
      </c>
      <c r="KC223" s="77">
        <f t="shared" si="928"/>
        <v>0</v>
      </c>
      <c r="KD223" s="77">
        <f t="shared" si="763"/>
        <v>0</v>
      </c>
      <c r="KE223" s="77">
        <f t="shared" si="929"/>
        <v>0</v>
      </c>
      <c r="KF223" s="282">
        <f t="shared" si="930"/>
        <v>0</v>
      </c>
      <c r="KG223" s="73"/>
      <c r="KH223" s="74"/>
      <c r="KI223" s="279"/>
      <c r="KJ223" s="76">
        <f t="shared" si="764"/>
        <v>46.139683928576858</v>
      </c>
      <c r="KK223" s="77">
        <f t="shared" si="931"/>
        <v>52.50742170755975</v>
      </c>
      <c r="KL223" s="77">
        <f t="shared" si="765"/>
        <v>1.5069745881388201</v>
      </c>
      <c r="KM223" s="77">
        <f t="shared" si="932"/>
        <v>1.7402542543827095</v>
      </c>
      <c r="KN223" s="282">
        <f t="shared" si="933"/>
        <v>60.669485830916756</v>
      </c>
      <c r="KO223" s="73">
        <f t="shared" si="766"/>
        <v>0.7605088999297962</v>
      </c>
      <c r="KP223" s="74">
        <f t="shared" si="767"/>
        <v>2.4839086197939661E-2</v>
      </c>
      <c r="KQ223" s="279">
        <f t="shared" si="768"/>
        <v>1.1088029238227521</v>
      </c>
      <c r="KR223" s="76">
        <f t="shared" si="769"/>
        <v>0</v>
      </c>
      <c r="KS223" s="77">
        <f t="shared" si="934"/>
        <v>0</v>
      </c>
      <c r="KT223" s="77">
        <f t="shared" si="770"/>
        <v>0</v>
      </c>
      <c r="KU223" s="77">
        <f t="shared" si="935"/>
        <v>0</v>
      </c>
      <c r="KV223" s="282">
        <f t="shared" si="936"/>
        <v>0</v>
      </c>
      <c r="KW223" s="73"/>
      <c r="KX223" s="74"/>
      <c r="KY223" s="279"/>
      <c r="KZ223" s="76">
        <f t="shared" si="771"/>
        <v>21.586649955055936</v>
      </c>
      <c r="LA223" s="77">
        <f t="shared" si="937"/>
        <v>24.565823515353205</v>
      </c>
      <c r="LB223" s="77">
        <f t="shared" si="772"/>
        <v>0.67467329688725919</v>
      </c>
      <c r="LC223" s="77">
        <f t="shared" si="938"/>
        <v>0.77911272324540692</v>
      </c>
      <c r="LD223" s="286">
        <f t="shared" si="939"/>
        <v>57.865722655481306</v>
      </c>
      <c r="LE223" s="73">
        <f t="shared" si="773"/>
        <v>0.37304727158732115</v>
      </c>
      <c r="LF223" s="74">
        <f t="shared" si="774"/>
        <v>1.1659290957171707E-2</v>
      </c>
      <c r="LG223" s="279">
        <f t="shared" si="775"/>
        <v>1.0532891121919363</v>
      </c>
      <c r="LH223" s="76">
        <f t="shared" si="776"/>
        <v>0</v>
      </c>
      <c r="LI223" s="77">
        <f t="shared" si="940"/>
        <v>0</v>
      </c>
      <c r="LJ223" s="77">
        <f t="shared" si="777"/>
        <v>0</v>
      </c>
      <c r="LK223" s="77">
        <f t="shared" si="941"/>
        <v>0</v>
      </c>
      <c r="LL223" s="282">
        <f t="shared" si="942"/>
        <v>0</v>
      </c>
      <c r="LM223" s="73"/>
      <c r="LN223" s="74"/>
      <c r="LO223" s="279"/>
      <c r="LP223" s="76">
        <f t="shared" si="778"/>
        <v>0</v>
      </c>
      <c r="LQ223" s="77">
        <f t="shared" si="943"/>
        <v>0</v>
      </c>
      <c r="LR223" s="77">
        <f t="shared" si="779"/>
        <v>0</v>
      </c>
      <c r="LS223" s="77">
        <f t="shared" si="944"/>
        <v>0</v>
      </c>
      <c r="LT223" s="282">
        <f t="shared" si="945"/>
        <v>0</v>
      </c>
      <c r="LU223" s="73"/>
      <c r="LV223" s="74"/>
      <c r="LW223" s="279"/>
      <c r="LX223" s="76">
        <f t="shared" si="780"/>
        <v>0</v>
      </c>
      <c r="LY223" s="77">
        <f t="shared" si="946"/>
        <v>0</v>
      </c>
      <c r="LZ223" s="77">
        <f t="shared" si="781"/>
        <v>0</v>
      </c>
      <c r="MA223" s="77">
        <f t="shared" si="947"/>
        <v>0</v>
      </c>
      <c r="MB223" s="286">
        <f t="shared" si="948"/>
        <v>0</v>
      </c>
      <c r="MC223" s="73"/>
      <c r="MD223" s="74"/>
      <c r="ME223" s="279"/>
      <c r="MF223" s="76">
        <f t="shared" si="782"/>
        <v>0</v>
      </c>
      <c r="MG223" s="77">
        <f t="shared" si="949"/>
        <v>0</v>
      </c>
      <c r="MH223" s="77">
        <f t="shared" si="783"/>
        <v>0</v>
      </c>
      <c r="MI223" s="77">
        <f t="shared" si="950"/>
        <v>0</v>
      </c>
      <c r="MJ223" s="286">
        <f t="shared" si="951"/>
        <v>0</v>
      </c>
      <c r="MK223" s="73"/>
      <c r="ML223" s="74"/>
      <c r="MM223" s="279"/>
      <c r="MN223" s="287">
        <f t="shared" si="952"/>
        <v>1.0727437937033635</v>
      </c>
      <c r="MO223" s="288">
        <f t="shared" si="952"/>
        <v>0</v>
      </c>
      <c r="MP223" s="288">
        <f t="shared" si="952"/>
        <v>1.0926161399951329</v>
      </c>
      <c r="MQ223" s="289">
        <f t="shared" si="952"/>
        <v>0</v>
      </c>
      <c r="MR223" s="290">
        <f t="shared" si="953"/>
        <v>1.5678150544974658</v>
      </c>
      <c r="MS223" s="291"/>
      <c r="MT223" s="291">
        <f t="shared" si="784"/>
        <v>1.1355559542969416</v>
      </c>
      <c r="MU223" s="292"/>
      <c r="MV223" s="359">
        <f t="shared" si="785"/>
        <v>0</v>
      </c>
      <c r="MW223" s="360">
        <f t="shared" si="786"/>
        <v>0</v>
      </c>
      <c r="MX223" s="360">
        <f t="shared" si="787"/>
        <v>0.43225910020052427</v>
      </c>
      <c r="MY223" s="360">
        <f t="shared" si="788"/>
        <v>0</v>
      </c>
      <c r="MZ223" s="360">
        <f t="shared" si="789"/>
        <v>0</v>
      </c>
      <c r="NA223" s="360">
        <f t="shared" si="790"/>
        <v>0</v>
      </c>
      <c r="NB223" s="360">
        <f t="shared" si="791"/>
        <v>0.29724011465540939</v>
      </c>
      <c r="NC223" s="360">
        <f t="shared" si="792"/>
        <v>0</v>
      </c>
      <c r="ND223" s="360">
        <f t="shared" si="793"/>
        <v>0</v>
      </c>
      <c r="NE223" s="360">
        <f t="shared" si="794"/>
        <v>0.43975123958810353</v>
      </c>
      <c r="NF223" s="360">
        <f t="shared" si="795"/>
        <v>0</v>
      </c>
      <c r="NG223" s="360">
        <f t="shared" si="796"/>
        <v>0.3985646000534287</v>
      </c>
      <c r="NH223" s="360">
        <f t="shared" si="797"/>
        <v>0</v>
      </c>
      <c r="NI223" s="360">
        <f t="shared" si="798"/>
        <v>0</v>
      </c>
      <c r="NJ223" s="360">
        <f t="shared" si="799"/>
        <v>0</v>
      </c>
      <c r="NK223" s="361">
        <f t="shared" si="800"/>
        <v>0</v>
      </c>
      <c r="NL223" s="145">
        <f t="shared" si="954"/>
        <v>1.5678150544974658</v>
      </c>
      <c r="NM223" s="40"/>
      <c r="NN223" s="56">
        <f t="shared" si="955"/>
        <v>1.1355559542969416</v>
      </c>
      <c r="NO223" s="59"/>
      <c r="NP223" s="55">
        <f t="shared" si="801"/>
        <v>1.0727437937033635</v>
      </c>
      <c r="NQ223" s="40"/>
      <c r="NR223" s="56">
        <f t="shared" si="802"/>
        <v>1.0926161399951329</v>
      </c>
      <c r="NS223" s="60"/>
      <c r="NT223" s="25"/>
      <c r="NU223" s="86">
        <f t="shared" si="956"/>
        <v>0</v>
      </c>
      <c r="NV223" s="86">
        <f t="shared" si="956"/>
        <v>0</v>
      </c>
      <c r="NW223" s="86">
        <f t="shared" si="956"/>
        <v>0</v>
      </c>
      <c r="NX223" s="86">
        <f t="shared" si="956"/>
        <v>0</v>
      </c>
      <c r="NY223" s="87">
        <f t="shared" si="957"/>
        <v>0</v>
      </c>
      <c r="NZ223" s="87">
        <f t="shared" si="957"/>
        <v>0</v>
      </c>
      <c r="OA223" s="87">
        <f t="shared" si="957"/>
        <v>0</v>
      </c>
      <c r="OB223" s="87">
        <f t="shared" si="957"/>
        <v>0</v>
      </c>
      <c r="OC223" s="26"/>
    </row>
    <row r="224" spans="1:393" thickBot="1" x14ac:dyDescent="0.35">
      <c r="A224" s="136" t="s">
        <v>546</v>
      </c>
      <c r="B224" s="137" t="s">
        <v>547</v>
      </c>
      <c r="C224" s="133" t="s">
        <v>118</v>
      </c>
      <c r="D224" s="64">
        <f>VLOOKUP(B224,[1]УсіТ_1!$A$10:$G$556,6,FALSE)</f>
        <v>108.4</v>
      </c>
      <c r="E224" s="64">
        <f>VLOOKUP(B224,[1]УсіТ_1!$A$10:$G$556,7,FALSE)</f>
        <v>27.1</v>
      </c>
      <c r="F224" s="38"/>
      <c r="G224" s="38"/>
      <c r="H224" s="39"/>
      <c r="I224" s="256">
        <v>2.0371999999999999</v>
      </c>
      <c r="J224" s="62">
        <v>2.0371999999999999</v>
      </c>
      <c r="K224" s="257">
        <f t="shared" si="803"/>
        <v>1.2867</v>
      </c>
      <c r="L224" s="258">
        <f t="shared" si="804"/>
        <v>1.2867</v>
      </c>
      <c r="M224" s="63">
        <v>0</v>
      </c>
      <c r="N224" s="63">
        <v>0</v>
      </c>
      <c r="O224" s="63">
        <v>0.75049999999999994</v>
      </c>
      <c r="P224" s="63">
        <v>0</v>
      </c>
      <c r="Q224" s="63">
        <v>0</v>
      </c>
      <c r="R224" s="63">
        <v>0</v>
      </c>
      <c r="S224" s="63">
        <v>0.26919999999999999</v>
      </c>
      <c r="T224" s="63">
        <v>0</v>
      </c>
      <c r="U224" s="63">
        <v>0</v>
      </c>
      <c r="V224" s="63">
        <v>0.63360000000000005</v>
      </c>
      <c r="W224" s="63">
        <v>0</v>
      </c>
      <c r="X224" s="63">
        <v>0.38390000000000002</v>
      </c>
      <c r="Y224" s="63">
        <v>0</v>
      </c>
      <c r="Z224" s="63">
        <v>0</v>
      </c>
      <c r="AA224" s="63">
        <v>0</v>
      </c>
      <c r="AB224" s="259">
        <v>0</v>
      </c>
      <c r="AC224" s="144">
        <v>0</v>
      </c>
      <c r="AD224" s="70">
        <v>0</v>
      </c>
      <c r="AE224" s="70">
        <v>0</v>
      </c>
      <c r="AF224" s="68">
        <f t="shared" si="805"/>
        <v>0</v>
      </c>
      <c r="AG224" s="68">
        <f t="shared" si="806"/>
        <v>0</v>
      </c>
      <c r="AH224" s="71">
        <v>0</v>
      </c>
      <c r="AI224" s="71">
        <v>0</v>
      </c>
      <c r="AJ224" s="68">
        <f t="shared" si="807"/>
        <v>0</v>
      </c>
      <c r="AK224" s="68">
        <f t="shared" si="808"/>
        <v>0</v>
      </c>
      <c r="AL224" s="71">
        <v>0</v>
      </c>
      <c r="AM224" s="69">
        <f t="shared" si="809"/>
        <v>0</v>
      </c>
      <c r="AN224" s="260">
        <v>0</v>
      </c>
      <c r="AO224" s="71">
        <v>0</v>
      </c>
      <c r="AP224" s="71">
        <v>0</v>
      </c>
      <c r="AQ224" s="68">
        <f t="shared" si="810"/>
        <v>0</v>
      </c>
      <c r="AR224" s="68">
        <f t="shared" si="811"/>
        <v>0</v>
      </c>
      <c r="AS224" s="71">
        <v>0</v>
      </c>
      <c r="AT224" s="261">
        <f t="shared" si="723"/>
        <v>0</v>
      </c>
      <c r="AU224" s="71">
        <v>0</v>
      </c>
      <c r="AV224" s="68">
        <f t="shared" si="812"/>
        <v>0</v>
      </c>
      <c r="AW224" s="68">
        <f t="shared" si="813"/>
        <v>0</v>
      </c>
      <c r="AX224" s="71">
        <v>0</v>
      </c>
      <c r="AY224" s="69">
        <f t="shared" si="814"/>
        <v>0</v>
      </c>
      <c r="AZ224" s="260">
        <v>10</v>
      </c>
      <c r="BA224" s="260">
        <v>50.971666666666799</v>
      </c>
      <c r="BB224" s="260">
        <v>5.3156166666666804</v>
      </c>
      <c r="BC224" s="262">
        <f t="shared" si="815"/>
        <v>4.2524933333333443</v>
      </c>
      <c r="BD224" s="262">
        <f t="shared" si="724"/>
        <v>1.0631233333333361</v>
      </c>
      <c r="BE224" s="260">
        <v>1.9951766666666699</v>
      </c>
      <c r="BF224" s="262">
        <f t="shared" si="816"/>
        <v>1.5961413333333361</v>
      </c>
      <c r="BG224" s="262">
        <f t="shared" si="725"/>
        <v>0.39903533333333385</v>
      </c>
      <c r="BH224" s="260">
        <v>6.284932752632959</v>
      </c>
      <c r="BI224" s="263">
        <f t="shared" si="817"/>
        <v>3.6801675130352396</v>
      </c>
      <c r="BJ224" s="68">
        <f t="shared" si="818"/>
        <v>8.6135003374834707E-2</v>
      </c>
      <c r="BK224" s="260">
        <v>3.2280959710640911</v>
      </c>
      <c r="BL224" s="69">
        <f t="shared" si="819"/>
        <v>81.354586468436636</v>
      </c>
      <c r="BM224" s="260">
        <v>0</v>
      </c>
      <c r="BN224" s="260">
        <v>0</v>
      </c>
      <c r="BO224" s="260">
        <v>0</v>
      </c>
      <c r="BP224" s="68">
        <f t="shared" si="820"/>
        <v>0</v>
      </c>
      <c r="BQ224" s="68">
        <f t="shared" si="821"/>
        <v>0</v>
      </c>
      <c r="BR224" s="260">
        <v>0</v>
      </c>
      <c r="BS224" s="260">
        <v>0</v>
      </c>
      <c r="BT224" s="68">
        <f t="shared" si="822"/>
        <v>0</v>
      </c>
      <c r="BU224" s="68">
        <f t="shared" si="823"/>
        <v>0</v>
      </c>
      <c r="BV224" s="260">
        <v>0</v>
      </c>
      <c r="BW224" s="69">
        <f t="shared" si="824"/>
        <v>0</v>
      </c>
      <c r="BX224" s="260">
        <v>0</v>
      </c>
      <c r="BY224" s="260">
        <v>0</v>
      </c>
      <c r="BZ224" s="263">
        <f t="shared" si="825"/>
        <v>0</v>
      </c>
      <c r="CA224" s="263">
        <f t="shared" si="826"/>
        <v>0</v>
      </c>
      <c r="CB224" s="260">
        <v>0</v>
      </c>
      <c r="CC224" s="264">
        <f t="shared" si="827"/>
        <v>0</v>
      </c>
      <c r="CD224" s="260">
        <v>0</v>
      </c>
      <c r="CE224" s="260">
        <v>0</v>
      </c>
      <c r="CF224" s="263">
        <f t="shared" si="828"/>
        <v>0</v>
      </c>
      <c r="CG224" s="263">
        <f t="shared" si="829"/>
        <v>0</v>
      </c>
      <c r="CH224" s="260">
        <v>0</v>
      </c>
      <c r="CI224" s="69">
        <f t="shared" si="830"/>
        <v>0</v>
      </c>
      <c r="CJ224" s="260">
        <v>13.644231240469347</v>
      </c>
      <c r="CK224" s="260">
        <v>3.0017314159149886</v>
      </c>
      <c r="CL224" s="260">
        <v>1.2969189864092947</v>
      </c>
      <c r="CM224" s="260">
        <v>1.0509652703546584</v>
      </c>
      <c r="CN224" s="260">
        <v>2.9618143478120325</v>
      </c>
      <c r="CO224" s="265">
        <f t="shared" si="831"/>
        <v>0.20803783979031715</v>
      </c>
      <c r="CP224" s="266">
        <f t="shared" si="832"/>
        <v>0.9444100465720402</v>
      </c>
      <c r="CQ224" s="260">
        <v>2.2544858428226129</v>
      </c>
      <c r="CR224" s="265">
        <f t="shared" si="833"/>
        <v>3.0897728475883911E-2</v>
      </c>
      <c r="CS224" s="265">
        <f t="shared" si="834"/>
        <v>1.3201232032081522</v>
      </c>
      <c r="CT224" s="260">
        <v>1.1579591002611846</v>
      </c>
      <c r="CU224" s="267">
        <f t="shared" si="726"/>
        <v>29.180569120427354</v>
      </c>
      <c r="CV224" s="260">
        <v>0</v>
      </c>
      <c r="CW224" s="260">
        <v>0</v>
      </c>
      <c r="CX224" s="68">
        <f t="shared" si="835"/>
        <v>0</v>
      </c>
      <c r="CY224" s="68">
        <f t="shared" si="836"/>
        <v>0</v>
      </c>
      <c r="CZ224" s="260">
        <v>0</v>
      </c>
      <c r="DA224" s="69">
        <f t="shared" si="837"/>
        <v>0</v>
      </c>
      <c r="DB224" s="260">
        <v>0</v>
      </c>
      <c r="DC224" s="260">
        <v>0</v>
      </c>
      <c r="DD224" s="68">
        <f t="shared" si="838"/>
        <v>0</v>
      </c>
      <c r="DE224" s="68">
        <f t="shared" si="839"/>
        <v>0</v>
      </c>
      <c r="DF224" s="260">
        <v>0</v>
      </c>
      <c r="DG224" s="69">
        <f t="shared" si="840"/>
        <v>0</v>
      </c>
      <c r="DH224" s="260">
        <v>25.053278500207359</v>
      </c>
      <c r="DI224" s="260">
        <v>5.5117212700456193</v>
      </c>
      <c r="DJ224" s="260">
        <v>0.39642204398333314</v>
      </c>
      <c r="DK224" s="260">
        <v>18.238786748150957</v>
      </c>
      <c r="DL224" s="68">
        <f t="shared" si="841"/>
        <v>1.2810923811901231</v>
      </c>
      <c r="DM224" s="68">
        <f t="shared" si="842"/>
        <v>5.8156560200889098</v>
      </c>
      <c r="DN224" s="260">
        <v>5.3068314925936297</v>
      </c>
      <c r="DO224" s="68">
        <f t="shared" si="843"/>
        <v>7.2730125605995691E-2</v>
      </c>
      <c r="DP224" s="68">
        <f t="shared" si="844"/>
        <v>3.1074364078141703</v>
      </c>
      <c r="DQ224" s="260">
        <v>2.7257185224582199</v>
      </c>
      <c r="DR224" s="264">
        <f t="shared" si="845"/>
        <v>68.679310292926942</v>
      </c>
      <c r="DS224" s="260">
        <v>0</v>
      </c>
      <c r="DT224" s="260">
        <v>0</v>
      </c>
      <c r="DU224" s="260">
        <v>0</v>
      </c>
      <c r="DV224" s="68">
        <f t="shared" si="846"/>
        <v>0</v>
      </c>
      <c r="DW224" s="68">
        <f t="shared" si="847"/>
        <v>0</v>
      </c>
      <c r="DX224" s="260">
        <v>0</v>
      </c>
      <c r="DY224" s="260">
        <v>0</v>
      </c>
      <c r="DZ224" s="260">
        <v>0</v>
      </c>
      <c r="EA224" s="260">
        <v>0</v>
      </c>
      <c r="EB224" s="68">
        <f t="shared" si="848"/>
        <v>0</v>
      </c>
      <c r="EC224" s="68">
        <f t="shared" si="849"/>
        <v>0</v>
      </c>
      <c r="ED224" s="267">
        <v>0</v>
      </c>
      <c r="EE224" s="69">
        <f t="shared" si="850"/>
        <v>0</v>
      </c>
      <c r="EF224" s="260">
        <v>6.7159011111110898</v>
      </c>
      <c r="EG224" s="260">
        <v>1.47749824444444</v>
      </c>
      <c r="EH224" s="260">
        <v>16.732580306063866</v>
      </c>
      <c r="EI224" s="260">
        <v>4.8896176534597968</v>
      </c>
      <c r="EJ224" s="268">
        <f t="shared" si="851"/>
        <v>0.34344674397901609</v>
      </c>
      <c r="EK224" s="266">
        <f t="shared" si="852"/>
        <v>1.5591132642174976</v>
      </c>
      <c r="EL224" s="260">
        <v>3.2154900276926881</v>
      </c>
      <c r="EM224" s="268">
        <f t="shared" si="853"/>
        <v>4.4068290829528289E-2</v>
      </c>
      <c r="EN224" s="268">
        <f t="shared" si="854"/>
        <v>1.8828430476755644</v>
      </c>
      <c r="EO224" s="269">
        <f t="shared" si="855"/>
        <v>33.031087342771883</v>
      </c>
      <c r="EP224" s="69">
        <f t="shared" si="856"/>
        <v>41.619170051892574</v>
      </c>
      <c r="EQ224" s="260">
        <v>0</v>
      </c>
      <c r="ER224" s="260">
        <v>0</v>
      </c>
      <c r="ES224" s="260">
        <v>0</v>
      </c>
      <c r="ET224" s="68">
        <f t="shared" si="857"/>
        <v>0</v>
      </c>
      <c r="EU224" s="68">
        <f t="shared" si="858"/>
        <v>0</v>
      </c>
      <c r="EV224" s="260">
        <v>0</v>
      </c>
      <c r="EW224" s="260">
        <v>0</v>
      </c>
      <c r="EX224" s="68">
        <f t="shared" si="859"/>
        <v>0</v>
      </c>
      <c r="EY224" s="68">
        <f t="shared" si="860"/>
        <v>0</v>
      </c>
      <c r="EZ224" s="260">
        <v>0</v>
      </c>
      <c r="FA224" s="69">
        <f t="shared" si="861"/>
        <v>0</v>
      </c>
      <c r="FB224" s="260">
        <v>0</v>
      </c>
      <c r="FC224" s="260">
        <v>0</v>
      </c>
      <c r="FD224" s="68">
        <f t="shared" si="862"/>
        <v>0</v>
      </c>
      <c r="FE224" s="68">
        <f t="shared" si="863"/>
        <v>0</v>
      </c>
      <c r="FF224" s="260">
        <v>0</v>
      </c>
      <c r="FG224" s="69">
        <f t="shared" si="864"/>
        <v>0</v>
      </c>
      <c r="FH224" s="260">
        <v>0</v>
      </c>
      <c r="FI224" s="260">
        <v>0</v>
      </c>
      <c r="FJ224" s="68">
        <f t="shared" si="865"/>
        <v>0</v>
      </c>
      <c r="FK224" s="68">
        <f t="shared" si="866"/>
        <v>0</v>
      </c>
      <c r="FL224" s="260">
        <v>0</v>
      </c>
      <c r="FM224" s="69">
        <f t="shared" si="867"/>
        <v>0</v>
      </c>
      <c r="FN224" s="260">
        <v>0</v>
      </c>
      <c r="FO224" s="260">
        <v>0</v>
      </c>
      <c r="FP224" s="68">
        <f t="shared" si="868"/>
        <v>0</v>
      </c>
      <c r="FQ224" s="68">
        <f t="shared" si="869"/>
        <v>0</v>
      </c>
      <c r="FR224" s="260">
        <v>0</v>
      </c>
      <c r="FS224" s="264">
        <f t="shared" si="870"/>
        <v>0</v>
      </c>
      <c r="FT224" s="270">
        <f t="shared" si="727"/>
        <v>220.83363593368352</v>
      </c>
      <c r="FU224" s="271">
        <f t="shared" si="728"/>
        <v>55.404361782192844</v>
      </c>
      <c r="FV224" s="272">
        <f t="shared" si="871"/>
        <v>18.837114732768505</v>
      </c>
      <c r="FW224" s="272">
        <f t="shared" si="729"/>
        <v>6.899599937021339</v>
      </c>
      <c r="FX224" s="272">
        <f t="shared" si="730"/>
        <v>50.971666666666799</v>
      </c>
      <c r="FY224" s="272">
        <f t="shared" si="731"/>
        <v>0</v>
      </c>
      <c r="FZ224" s="272">
        <f t="shared" si="732"/>
        <v>0</v>
      </c>
      <c r="GA224" s="272">
        <f t="shared" si="733"/>
        <v>0</v>
      </c>
      <c r="GB224" s="272">
        <f t="shared" si="734"/>
        <v>0</v>
      </c>
      <c r="GC224" s="272">
        <f t="shared" si="735"/>
        <v>0</v>
      </c>
      <c r="GD224" s="272">
        <f t="shared" si="736"/>
        <v>0</v>
      </c>
      <c r="GE224" s="272">
        <f t="shared" si="737"/>
        <v>26.090218749422789</v>
      </c>
      <c r="GF224" s="273">
        <f t="shared" si="738"/>
        <v>10.149398783671707</v>
      </c>
      <c r="GG224" s="273">
        <f t="shared" si="739"/>
        <v>1.8325769649594563</v>
      </c>
      <c r="GH224" s="272">
        <f t="shared" si="872"/>
        <v>17.061740115741891</v>
      </c>
      <c r="GI224" s="274">
        <f t="shared" si="873"/>
        <v>12.188495609514412</v>
      </c>
      <c r="GJ224" s="275">
        <f t="shared" si="740"/>
        <v>0.2338311482862426</v>
      </c>
      <c r="GK224" s="271">
        <f t="shared" si="874"/>
        <v>175.26470198381418</v>
      </c>
      <c r="GL224" s="276">
        <f t="shared" si="875"/>
        <v>220.83352449960589</v>
      </c>
      <c r="GM224" s="272">
        <f t="shared" si="876"/>
        <v>77.742256175378969</v>
      </c>
      <c r="GN224" s="272">
        <f t="shared" si="877"/>
        <v>8.9660080502670372</v>
      </c>
      <c r="GO224" s="277">
        <f t="shared" si="878"/>
        <v>0.44357052672567532</v>
      </c>
      <c r="GP224" s="278">
        <f t="shared" si="879"/>
        <v>5.1156952591030307E-2</v>
      </c>
      <c r="GQ224" s="279">
        <f t="shared" si="880"/>
        <v>1.069136264654502</v>
      </c>
      <c r="GR224" s="280">
        <f t="shared" si="881"/>
        <v>175.26470198381418</v>
      </c>
      <c r="GS224" s="272">
        <f t="shared" si="882"/>
        <v>77.742256175378969</v>
      </c>
      <c r="GT224" s="272">
        <f t="shared" si="741"/>
        <v>8.9660080502670372</v>
      </c>
      <c r="GU224" s="73">
        <f t="shared" si="883"/>
        <v>0.44357052672567532</v>
      </c>
      <c r="GV224" s="74">
        <f t="shared" si="884"/>
        <v>5.1156952591030307E-2</v>
      </c>
      <c r="GW224" s="279">
        <f t="shared" si="885"/>
        <v>1.069136264654502</v>
      </c>
      <c r="GX224" s="280">
        <f t="shared" si="886"/>
        <v>110.69756986600731</v>
      </c>
      <c r="GY224" s="272">
        <f t="shared" si="742"/>
        <v>73.252451809475971</v>
      </c>
      <c r="GZ224" s="272">
        <f t="shared" si="743"/>
        <v>3.0312383802255218</v>
      </c>
      <c r="HA224" s="73">
        <f t="shared" si="887"/>
        <v>0.66173495857355868</v>
      </c>
      <c r="HB224" s="74">
        <f t="shared" si="888"/>
        <v>2.7383061650717824E-2</v>
      </c>
      <c r="HC224" s="279">
        <f t="shared" si="889"/>
        <v>1.0955649395762679</v>
      </c>
      <c r="HD224" s="280">
        <f t="shared" si="890"/>
        <v>110.69756986600731</v>
      </c>
      <c r="HE224" s="272">
        <f t="shared" si="744"/>
        <v>73.252451809475971</v>
      </c>
      <c r="HF224" s="272">
        <f t="shared" si="745"/>
        <v>3.0312383802255218</v>
      </c>
      <c r="HG224" s="73">
        <f t="shared" si="891"/>
        <v>0.66173495857355868</v>
      </c>
      <c r="HH224" s="74">
        <f t="shared" si="892"/>
        <v>2.7383061650717824E-2</v>
      </c>
      <c r="HI224" s="281">
        <f t="shared" si="893"/>
        <v>1.0955649395762679</v>
      </c>
      <c r="HJ224" s="72">
        <f t="shared" si="746"/>
        <v>2.1780443983541513</v>
      </c>
      <c r="HK224" s="73">
        <f t="shared" si="894"/>
        <v>2.1780443983541513</v>
      </c>
      <c r="HL224" s="73">
        <f t="shared" si="747"/>
        <v>1.4096634077527839</v>
      </c>
      <c r="HM224" s="74">
        <f t="shared" si="895"/>
        <v>1.4096634077527839</v>
      </c>
      <c r="HN224" s="75"/>
      <c r="HO224" s="75"/>
      <c r="HP224" s="76">
        <f t="shared" si="896"/>
        <v>0</v>
      </c>
      <c r="HQ224" s="77">
        <f t="shared" si="897"/>
        <v>0</v>
      </c>
      <c r="HR224" s="77">
        <f t="shared" si="898"/>
        <v>0</v>
      </c>
      <c r="HS224" s="77">
        <f t="shared" si="899"/>
        <v>0</v>
      </c>
      <c r="HT224" s="282">
        <f t="shared" si="900"/>
        <v>0</v>
      </c>
      <c r="HU224" s="73"/>
      <c r="HV224" s="74"/>
      <c r="HW224" s="279"/>
      <c r="HX224" s="76">
        <f t="shared" si="901"/>
        <v>0</v>
      </c>
      <c r="HY224" s="77">
        <f t="shared" si="902"/>
        <v>0</v>
      </c>
      <c r="HZ224" s="77">
        <f t="shared" si="748"/>
        <v>0</v>
      </c>
      <c r="IA224" s="77">
        <f t="shared" si="903"/>
        <v>0</v>
      </c>
      <c r="IB224" s="282">
        <f t="shared" si="904"/>
        <v>0</v>
      </c>
      <c r="IC224" s="73"/>
      <c r="ID224" s="74"/>
      <c r="IE224" s="279"/>
      <c r="IF224" s="76">
        <f t="shared" si="749"/>
        <v>4.4898043659029918</v>
      </c>
      <c r="IG224" s="77">
        <f t="shared" si="905"/>
        <v>5.1094422664412633</v>
      </c>
      <c r="IH224" s="77">
        <f t="shared" si="750"/>
        <v>5.9347696700415149</v>
      </c>
      <c r="II224" s="77">
        <f t="shared" si="906"/>
        <v>6.8534720149639421</v>
      </c>
      <c r="IJ224" s="282">
        <f t="shared" si="907"/>
        <v>64.567132117806864</v>
      </c>
      <c r="IK224" s="73">
        <f t="shared" si="908"/>
        <v>6.9536995350994626E-2</v>
      </c>
      <c r="IL224" s="74">
        <f t="shared" si="909"/>
        <v>9.1916265681634246E-2</v>
      </c>
      <c r="IM224" s="279">
        <f t="shared" si="910"/>
        <v>1.0238254386559078</v>
      </c>
      <c r="IN224" s="76">
        <f t="shared" si="751"/>
        <v>0</v>
      </c>
      <c r="IO224" s="77">
        <f t="shared" si="911"/>
        <v>0</v>
      </c>
      <c r="IP224" s="77">
        <f t="shared" si="752"/>
        <v>0</v>
      </c>
      <c r="IQ224" s="77">
        <f t="shared" si="912"/>
        <v>0</v>
      </c>
      <c r="IR224" s="282">
        <f t="shared" si="913"/>
        <v>0</v>
      </c>
      <c r="IS224" s="283"/>
      <c r="IT224" s="284"/>
      <c r="IU224" s="285"/>
      <c r="IV224" s="76">
        <f t="shared" si="753"/>
        <v>0</v>
      </c>
      <c r="IW224" s="77">
        <f t="shared" si="914"/>
        <v>0</v>
      </c>
      <c r="IX224" s="77">
        <f t="shared" si="915"/>
        <v>0</v>
      </c>
      <c r="IY224" s="77">
        <f t="shared" si="916"/>
        <v>0</v>
      </c>
      <c r="IZ224" s="282">
        <f t="shared" si="917"/>
        <v>0</v>
      </c>
      <c r="JA224" s="283"/>
      <c r="JB224" s="284"/>
      <c r="JC224" s="285"/>
      <c r="JD224" s="76">
        <f t="shared" si="754"/>
        <v>0</v>
      </c>
      <c r="JE224" s="77">
        <f t="shared" si="918"/>
        <v>0</v>
      </c>
      <c r="JF224" s="77">
        <f t="shared" si="755"/>
        <v>0</v>
      </c>
      <c r="JG224" s="77">
        <f t="shared" si="919"/>
        <v>0</v>
      </c>
      <c r="JH224" s="282">
        <f t="shared" si="920"/>
        <v>0</v>
      </c>
      <c r="JI224" s="283"/>
      <c r="JJ224" s="284"/>
      <c r="JK224" s="285"/>
      <c r="JL224" s="76">
        <f t="shared" si="756"/>
        <v>19.40869322111617</v>
      </c>
      <c r="JM224" s="77">
        <f t="shared" si="921"/>
        <v>22.087286972562413</v>
      </c>
      <c r="JN224" s="77">
        <f t="shared" si="757"/>
        <v>1.2899008386208595</v>
      </c>
      <c r="JO224" s="77">
        <f t="shared" si="922"/>
        <v>1.4895774884393687</v>
      </c>
      <c r="JP224" s="282">
        <f t="shared" si="923"/>
        <v>23.159181841609012</v>
      </c>
      <c r="JQ224" s="73">
        <f t="shared" si="758"/>
        <v>0.83805608306272217</v>
      </c>
      <c r="JR224" s="74">
        <f t="shared" si="759"/>
        <v>5.5697167863821312E-2</v>
      </c>
      <c r="JS224" s="279">
        <f t="shared" si="924"/>
        <v>1.1242820416088057</v>
      </c>
      <c r="JT224" s="76">
        <f t="shared" si="760"/>
        <v>0</v>
      </c>
      <c r="JU224" s="77">
        <f t="shared" si="925"/>
        <v>0</v>
      </c>
      <c r="JV224" s="77">
        <f t="shared" si="761"/>
        <v>0</v>
      </c>
      <c r="JW224" s="77">
        <f t="shared" si="926"/>
        <v>0</v>
      </c>
      <c r="JX224" s="282">
        <f t="shared" si="927"/>
        <v>0</v>
      </c>
      <c r="JY224" s="73"/>
      <c r="JZ224" s="74"/>
      <c r="KA224" s="279"/>
      <c r="KB224" s="76">
        <f t="shared" si="762"/>
        <v>0</v>
      </c>
      <c r="KC224" s="77">
        <f t="shared" si="928"/>
        <v>0</v>
      </c>
      <c r="KD224" s="77">
        <f t="shared" si="763"/>
        <v>0</v>
      </c>
      <c r="KE224" s="77">
        <f t="shared" si="929"/>
        <v>0</v>
      </c>
      <c r="KF224" s="282">
        <f t="shared" si="930"/>
        <v>0</v>
      </c>
      <c r="KG224" s="73"/>
      <c r="KH224" s="74"/>
      <c r="KI224" s="279"/>
      <c r="KJ224" s="76">
        <f t="shared" si="764"/>
        <v>41.451172532294734</v>
      </c>
      <c r="KK224" s="77">
        <f t="shared" si="931"/>
        <v>47.171848853476732</v>
      </c>
      <c r="KL224" s="77">
        <f t="shared" si="765"/>
        <v>1.3538225067961189</v>
      </c>
      <c r="KM224" s="77">
        <f t="shared" si="932"/>
        <v>1.5633942308481581</v>
      </c>
      <c r="KN224" s="282">
        <f t="shared" si="933"/>
        <v>54.507389121370586</v>
      </c>
      <c r="KO224" s="73">
        <f t="shared" si="766"/>
        <v>0.76046886854177109</v>
      </c>
      <c r="KP224" s="74">
        <f t="shared" si="767"/>
        <v>2.4837412479647256E-2</v>
      </c>
      <c r="KQ224" s="279">
        <f t="shared" si="768"/>
        <v>1.1087971399992991</v>
      </c>
      <c r="KR224" s="76">
        <f t="shared" si="769"/>
        <v>0</v>
      </c>
      <c r="KS224" s="77">
        <f t="shared" si="934"/>
        <v>0</v>
      </c>
      <c r="KT224" s="77">
        <f t="shared" si="770"/>
        <v>0</v>
      </c>
      <c r="KU224" s="77">
        <f t="shared" si="935"/>
        <v>0</v>
      </c>
      <c r="KV224" s="282">
        <f t="shared" si="936"/>
        <v>0</v>
      </c>
      <c r="KW224" s="73"/>
      <c r="KX224" s="74"/>
      <c r="KY224" s="279"/>
      <c r="KZ224" s="76">
        <f t="shared" si="771"/>
        <v>12.392586056065065</v>
      </c>
      <c r="LA224" s="77">
        <f t="shared" si="937"/>
        <v>14.102886857662604</v>
      </c>
      <c r="LB224" s="77">
        <f t="shared" si="772"/>
        <v>0.38751503480854438</v>
      </c>
      <c r="LC224" s="77">
        <f t="shared" si="938"/>
        <v>0.44750236219690709</v>
      </c>
      <c r="LD224" s="286">
        <f t="shared" si="939"/>
        <v>33.031087342771883</v>
      </c>
      <c r="LE224" s="73">
        <f t="shared" si="773"/>
        <v>0.37517947645695371</v>
      </c>
      <c r="LF224" s="74">
        <f t="shared" si="774"/>
        <v>1.1731827983354093E-2</v>
      </c>
      <c r="LG224" s="279">
        <f t="shared" si="775"/>
        <v>1.0535946065176474</v>
      </c>
      <c r="LH224" s="76">
        <f t="shared" si="776"/>
        <v>0</v>
      </c>
      <c r="LI224" s="77">
        <f t="shared" si="940"/>
        <v>0</v>
      </c>
      <c r="LJ224" s="77">
        <f t="shared" si="777"/>
        <v>0</v>
      </c>
      <c r="LK224" s="77">
        <f t="shared" si="941"/>
        <v>0</v>
      </c>
      <c r="LL224" s="282">
        <f t="shared" si="942"/>
        <v>0</v>
      </c>
      <c r="LM224" s="73"/>
      <c r="LN224" s="74"/>
      <c r="LO224" s="279"/>
      <c r="LP224" s="76">
        <f t="shared" si="778"/>
        <v>0</v>
      </c>
      <c r="LQ224" s="77">
        <f t="shared" si="943"/>
        <v>0</v>
      </c>
      <c r="LR224" s="77">
        <f t="shared" si="779"/>
        <v>0</v>
      </c>
      <c r="LS224" s="77">
        <f t="shared" si="944"/>
        <v>0</v>
      </c>
      <c r="LT224" s="282">
        <f t="shared" si="945"/>
        <v>0</v>
      </c>
      <c r="LU224" s="73"/>
      <c r="LV224" s="74"/>
      <c r="LW224" s="279"/>
      <c r="LX224" s="76">
        <f t="shared" si="780"/>
        <v>0</v>
      </c>
      <c r="LY224" s="77">
        <f t="shared" si="946"/>
        <v>0</v>
      </c>
      <c r="LZ224" s="77">
        <f t="shared" si="781"/>
        <v>0</v>
      </c>
      <c r="MA224" s="77">
        <f t="shared" si="947"/>
        <v>0</v>
      </c>
      <c r="MB224" s="286">
        <f t="shared" si="948"/>
        <v>0</v>
      </c>
      <c r="MC224" s="73"/>
      <c r="MD224" s="74"/>
      <c r="ME224" s="279"/>
      <c r="MF224" s="76">
        <f t="shared" si="782"/>
        <v>0</v>
      </c>
      <c r="MG224" s="77">
        <f t="shared" si="949"/>
        <v>0</v>
      </c>
      <c r="MH224" s="77">
        <f t="shared" si="783"/>
        <v>0</v>
      </c>
      <c r="MI224" s="77">
        <f t="shared" si="950"/>
        <v>0</v>
      </c>
      <c r="MJ224" s="286">
        <f t="shared" si="951"/>
        <v>0</v>
      </c>
      <c r="MK224" s="73"/>
      <c r="ML224" s="74"/>
      <c r="MM224" s="279"/>
      <c r="MN224" s="287">
        <f t="shared" si="952"/>
        <v>1.0691373231190018</v>
      </c>
      <c r="MO224" s="288">
        <f t="shared" si="952"/>
        <v>0</v>
      </c>
      <c r="MP224" s="288">
        <f t="shared" si="952"/>
        <v>1.0955666145541088</v>
      </c>
      <c r="MQ224" s="289">
        <f t="shared" si="952"/>
        <v>0</v>
      </c>
      <c r="MR224" s="290">
        <f t="shared" si="953"/>
        <v>2.1780465546580303</v>
      </c>
      <c r="MS224" s="291"/>
      <c r="MT224" s="291">
        <f t="shared" si="784"/>
        <v>1.4096655629467716</v>
      </c>
      <c r="MU224" s="292"/>
      <c r="MV224" s="359">
        <f t="shared" si="785"/>
        <v>0</v>
      </c>
      <c r="MW224" s="360">
        <f t="shared" si="786"/>
        <v>0</v>
      </c>
      <c r="MX224" s="360">
        <f t="shared" si="787"/>
        <v>0.76838099171125873</v>
      </c>
      <c r="MY224" s="360">
        <f t="shared" si="788"/>
        <v>0</v>
      </c>
      <c r="MZ224" s="360">
        <f t="shared" si="789"/>
        <v>0</v>
      </c>
      <c r="NA224" s="360">
        <f t="shared" si="790"/>
        <v>0</v>
      </c>
      <c r="NB224" s="360">
        <f t="shared" si="791"/>
        <v>0.30265672560109053</v>
      </c>
      <c r="NC224" s="360">
        <f t="shared" si="792"/>
        <v>0</v>
      </c>
      <c r="ND224" s="360">
        <f t="shared" si="793"/>
        <v>0</v>
      </c>
      <c r="NE224" s="360">
        <f t="shared" si="794"/>
        <v>0.70253386790355599</v>
      </c>
      <c r="NF224" s="360">
        <f t="shared" si="795"/>
        <v>0</v>
      </c>
      <c r="NG224" s="360">
        <f t="shared" si="796"/>
        <v>0.40447496944212485</v>
      </c>
      <c r="NH224" s="360">
        <f t="shared" si="797"/>
        <v>0</v>
      </c>
      <c r="NI224" s="360">
        <f t="shared" si="798"/>
        <v>0</v>
      </c>
      <c r="NJ224" s="360">
        <f t="shared" si="799"/>
        <v>0</v>
      </c>
      <c r="NK224" s="361">
        <f t="shared" si="800"/>
        <v>0</v>
      </c>
      <c r="NL224" s="145">
        <f t="shared" si="954"/>
        <v>2.1780465546580303</v>
      </c>
      <c r="NM224" s="40"/>
      <c r="NN224" s="56">
        <f t="shared" si="955"/>
        <v>1.4096655629467716</v>
      </c>
      <c r="NO224" s="59"/>
      <c r="NP224" s="55">
        <f t="shared" si="801"/>
        <v>1.0691373231190018</v>
      </c>
      <c r="NQ224" s="40"/>
      <c r="NR224" s="56">
        <f t="shared" si="802"/>
        <v>1.0955666145541088</v>
      </c>
      <c r="NS224" s="60"/>
      <c r="NT224" s="25"/>
      <c r="NU224" s="86">
        <f t="shared" si="956"/>
        <v>0</v>
      </c>
      <c r="NV224" s="86">
        <f t="shared" si="956"/>
        <v>0</v>
      </c>
      <c r="NW224" s="86">
        <f t="shared" si="956"/>
        <v>0</v>
      </c>
      <c r="NX224" s="86">
        <f t="shared" si="956"/>
        <v>0</v>
      </c>
      <c r="NY224" s="87">
        <f t="shared" si="957"/>
        <v>0</v>
      </c>
      <c r="NZ224" s="87">
        <f t="shared" si="957"/>
        <v>0</v>
      </c>
      <c r="OA224" s="87">
        <f t="shared" si="957"/>
        <v>0</v>
      </c>
      <c r="OB224" s="87">
        <f t="shared" si="957"/>
        <v>0</v>
      </c>
      <c r="OC224" s="26"/>
    </row>
    <row r="225" spans="1:393" thickBot="1" x14ac:dyDescent="0.35">
      <c r="A225" s="136" t="s">
        <v>548</v>
      </c>
      <c r="B225" s="137" t="s">
        <v>549</v>
      </c>
      <c r="C225" s="133" t="s">
        <v>118</v>
      </c>
      <c r="D225" s="64">
        <f>VLOOKUP(B225,[1]УсіТ_1!$A$10:$G$556,6,FALSE)</f>
        <v>131.6</v>
      </c>
      <c r="E225" s="64">
        <f>VLOOKUP(B225,[1]УсіТ_1!$A$10:$G$556,7,FALSE)</f>
        <v>0</v>
      </c>
      <c r="F225" s="38"/>
      <c r="G225" s="38"/>
      <c r="H225" s="39"/>
      <c r="I225" s="256">
        <v>1.282</v>
      </c>
      <c r="J225" s="62">
        <v>1.282</v>
      </c>
      <c r="K225" s="257">
        <f t="shared" si="803"/>
        <v>0.91110000000000002</v>
      </c>
      <c r="L225" s="258">
        <f t="shared" si="804"/>
        <v>0.91110000000000002</v>
      </c>
      <c r="M225" s="63">
        <v>0</v>
      </c>
      <c r="N225" s="63">
        <v>0</v>
      </c>
      <c r="O225" s="63">
        <v>0.37090000000000001</v>
      </c>
      <c r="P225" s="63">
        <v>0</v>
      </c>
      <c r="Q225" s="63">
        <v>0</v>
      </c>
      <c r="R225" s="63">
        <v>0</v>
      </c>
      <c r="S225" s="63">
        <v>0.26719999999999999</v>
      </c>
      <c r="T225" s="63">
        <v>0</v>
      </c>
      <c r="U225" s="63">
        <v>0</v>
      </c>
      <c r="V225" s="63">
        <v>0.2621</v>
      </c>
      <c r="W225" s="63">
        <v>0</v>
      </c>
      <c r="X225" s="63">
        <v>0.38179999999999997</v>
      </c>
      <c r="Y225" s="63">
        <v>0</v>
      </c>
      <c r="Z225" s="63">
        <v>0</v>
      </c>
      <c r="AA225" s="63">
        <v>0</v>
      </c>
      <c r="AB225" s="259">
        <v>0</v>
      </c>
      <c r="AC225" s="144">
        <v>0</v>
      </c>
      <c r="AD225" s="70">
        <v>0</v>
      </c>
      <c r="AE225" s="70">
        <v>0</v>
      </c>
      <c r="AF225" s="68">
        <f t="shared" si="805"/>
        <v>0</v>
      </c>
      <c r="AG225" s="68">
        <f t="shared" si="806"/>
        <v>0</v>
      </c>
      <c r="AH225" s="71">
        <v>0</v>
      </c>
      <c r="AI225" s="71">
        <v>0</v>
      </c>
      <c r="AJ225" s="68">
        <f t="shared" si="807"/>
        <v>0</v>
      </c>
      <c r="AK225" s="68">
        <f t="shared" si="808"/>
        <v>0</v>
      </c>
      <c r="AL225" s="71">
        <v>0</v>
      </c>
      <c r="AM225" s="69">
        <f t="shared" si="809"/>
        <v>0</v>
      </c>
      <c r="AN225" s="260">
        <v>0</v>
      </c>
      <c r="AO225" s="71">
        <v>0</v>
      </c>
      <c r="AP225" s="71">
        <v>0</v>
      </c>
      <c r="AQ225" s="68">
        <f t="shared" si="810"/>
        <v>0</v>
      </c>
      <c r="AR225" s="68">
        <f t="shared" si="811"/>
        <v>0</v>
      </c>
      <c r="AS225" s="71">
        <v>0</v>
      </c>
      <c r="AT225" s="261">
        <f t="shared" si="723"/>
        <v>0</v>
      </c>
      <c r="AU225" s="71">
        <v>0</v>
      </c>
      <c r="AV225" s="68">
        <f t="shared" si="812"/>
        <v>0</v>
      </c>
      <c r="AW225" s="68">
        <f t="shared" si="813"/>
        <v>0</v>
      </c>
      <c r="AX225" s="71">
        <v>0</v>
      </c>
      <c r="AY225" s="69">
        <f t="shared" si="814"/>
        <v>0</v>
      </c>
      <c r="AZ225" s="260">
        <v>6</v>
      </c>
      <c r="BA225" s="260">
        <v>30.583000000000101</v>
      </c>
      <c r="BB225" s="260">
        <v>3.18937000000001</v>
      </c>
      <c r="BC225" s="262">
        <f t="shared" si="815"/>
        <v>2.5514960000000082</v>
      </c>
      <c r="BD225" s="262">
        <f t="shared" si="724"/>
        <v>0.63787400000000183</v>
      </c>
      <c r="BE225" s="260">
        <v>1.197106</v>
      </c>
      <c r="BF225" s="262">
        <f t="shared" si="816"/>
        <v>0.9576848</v>
      </c>
      <c r="BG225" s="262">
        <f t="shared" si="725"/>
        <v>0.2394212</v>
      </c>
      <c r="BH225" s="260">
        <v>3.7709596515797772</v>
      </c>
      <c r="BI225" s="263">
        <f t="shared" si="817"/>
        <v>2.2081005078211451</v>
      </c>
      <c r="BJ225" s="68">
        <f t="shared" si="818"/>
        <v>5.1681002024900849E-2</v>
      </c>
      <c r="BK225" s="260">
        <v>1.9368575826384555</v>
      </c>
      <c r="BL225" s="69">
        <f t="shared" si="819"/>
        <v>48.812751881062006</v>
      </c>
      <c r="BM225" s="260">
        <v>0</v>
      </c>
      <c r="BN225" s="260">
        <v>0</v>
      </c>
      <c r="BO225" s="260">
        <v>0</v>
      </c>
      <c r="BP225" s="68">
        <f t="shared" si="820"/>
        <v>0</v>
      </c>
      <c r="BQ225" s="68">
        <f t="shared" si="821"/>
        <v>0</v>
      </c>
      <c r="BR225" s="260">
        <v>0</v>
      </c>
      <c r="BS225" s="260">
        <v>0</v>
      </c>
      <c r="BT225" s="68">
        <f t="shared" si="822"/>
        <v>0</v>
      </c>
      <c r="BU225" s="68">
        <f t="shared" si="823"/>
        <v>0</v>
      </c>
      <c r="BV225" s="260">
        <v>0</v>
      </c>
      <c r="BW225" s="69">
        <f t="shared" si="824"/>
        <v>0</v>
      </c>
      <c r="BX225" s="260">
        <v>0</v>
      </c>
      <c r="BY225" s="260">
        <v>0</v>
      </c>
      <c r="BZ225" s="263">
        <f t="shared" si="825"/>
        <v>0</v>
      </c>
      <c r="CA225" s="263">
        <f t="shared" si="826"/>
        <v>0</v>
      </c>
      <c r="CB225" s="260">
        <v>0</v>
      </c>
      <c r="CC225" s="264">
        <f t="shared" si="827"/>
        <v>0</v>
      </c>
      <c r="CD225" s="260">
        <v>0</v>
      </c>
      <c r="CE225" s="260">
        <v>0</v>
      </c>
      <c r="CF225" s="263">
        <f t="shared" si="828"/>
        <v>0</v>
      </c>
      <c r="CG225" s="263">
        <f t="shared" si="829"/>
        <v>0</v>
      </c>
      <c r="CH225" s="260">
        <v>0</v>
      </c>
      <c r="CI225" s="69">
        <f t="shared" si="830"/>
        <v>0</v>
      </c>
      <c r="CJ225" s="260">
        <v>16.472369291935113</v>
      </c>
      <c r="CK225" s="260">
        <v>3.6239219034539896</v>
      </c>
      <c r="CL225" s="260">
        <v>1.5668281077102384</v>
      </c>
      <c r="CM225" s="260">
        <v>1.2758951068143269</v>
      </c>
      <c r="CN225" s="260">
        <v>3.528704650738316</v>
      </c>
      <c r="CO225" s="265">
        <f t="shared" si="831"/>
        <v>0.24785621466785931</v>
      </c>
      <c r="CP225" s="266">
        <f t="shared" si="832"/>
        <v>1.1251698223437208</v>
      </c>
      <c r="CQ225" s="260">
        <v>2.7168350349506629</v>
      </c>
      <c r="CR225" s="265">
        <f t="shared" si="833"/>
        <v>3.7234224153998838E-2</v>
      </c>
      <c r="CS225" s="265">
        <f t="shared" si="834"/>
        <v>1.5908536220555005</v>
      </c>
      <c r="CT225" s="260">
        <v>1.3954329598675845</v>
      </c>
      <c r="CU225" s="267">
        <f t="shared" si="726"/>
        <v>35.164910338387088</v>
      </c>
      <c r="CV225" s="260">
        <v>0</v>
      </c>
      <c r="CW225" s="260">
        <v>0</v>
      </c>
      <c r="CX225" s="68">
        <f t="shared" si="835"/>
        <v>0</v>
      </c>
      <c r="CY225" s="68">
        <f t="shared" si="836"/>
        <v>0</v>
      </c>
      <c r="CZ225" s="260">
        <v>0</v>
      </c>
      <c r="DA225" s="69">
        <f t="shared" si="837"/>
        <v>0</v>
      </c>
      <c r="DB225" s="260">
        <v>0</v>
      </c>
      <c r="DC225" s="260">
        <v>0</v>
      </c>
      <c r="DD225" s="68">
        <f t="shared" si="838"/>
        <v>0</v>
      </c>
      <c r="DE225" s="68">
        <f t="shared" si="839"/>
        <v>0</v>
      </c>
      <c r="DF225" s="260">
        <v>0</v>
      </c>
      <c r="DG225" s="69">
        <f t="shared" si="840"/>
        <v>0</v>
      </c>
      <c r="DH225" s="260">
        <v>12.585210545848321</v>
      </c>
      <c r="DI225" s="260">
        <v>2.7687463200866307</v>
      </c>
      <c r="DJ225" s="260">
        <v>0.19666617159999991</v>
      </c>
      <c r="DK225" s="260">
        <v>9.1620332773775779</v>
      </c>
      <c r="DL225" s="68">
        <f t="shared" si="841"/>
        <v>0.64354121740300108</v>
      </c>
      <c r="DM225" s="68">
        <f t="shared" si="842"/>
        <v>2.9214242548911691</v>
      </c>
      <c r="DN225" s="260">
        <v>2.6648499385407098</v>
      </c>
      <c r="DO225" s="68">
        <f t="shared" si="843"/>
        <v>3.6521768407700432E-2</v>
      </c>
      <c r="DP225" s="68">
        <f t="shared" si="844"/>
        <v>1.5604135409122668</v>
      </c>
      <c r="DQ225" s="260">
        <v>1.36873214218115</v>
      </c>
      <c r="DR225" s="264">
        <f t="shared" si="845"/>
        <v>34.49548607476126</v>
      </c>
      <c r="DS225" s="260">
        <v>0</v>
      </c>
      <c r="DT225" s="260">
        <v>0</v>
      </c>
      <c r="DU225" s="260">
        <v>0</v>
      </c>
      <c r="DV225" s="68">
        <f t="shared" si="846"/>
        <v>0</v>
      </c>
      <c r="DW225" s="68">
        <f t="shared" si="847"/>
        <v>0</v>
      </c>
      <c r="DX225" s="260">
        <v>0</v>
      </c>
      <c r="DY225" s="260">
        <v>0</v>
      </c>
      <c r="DZ225" s="260">
        <v>0</v>
      </c>
      <c r="EA225" s="260">
        <v>0</v>
      </c>
      <c r="EB225" s="68">
        <f t="shared" si="848"/>
        <v>0</v>
      </c>
      <c r="EC225" s="68">
        <f t="shared" si="849"/>
        <v>0</v>
      </c>
      <c r="ED225" s="267">
        <v>0</v>
      </c>
      <c r="EE225" s="69">
        <f t="shared" si="850"/>
        <v>0</v>
      </c>
      <c r="EF225" s="260">
        <v>8.0846322222222096</v>
      </c>
      <c r="EG225" s="260">
        <v>1.77861908888889</v>
      </c>
      <c r="EH225" s="260">
        <v>20.243162528286067</v>
      </c>
      <c r="EI225" s="260">
        <v>5.8861439115156369</v>
      </c>
      <c r="EJ225" s="268">
        <f t="shared" si="851"/>
        <v>0.41344274834485834</v>
      </c>
      <c r="EK225" s="266">
        <f t="shared" si="852"/>
        <v>1.8768676199136989</v>
      </c>
      <c r="EL225" s="260">
        <v>3.881649906127528</v>
      </c>
      <c r="EM225" s="268">
        <f t="shared" si="853"/>
        <v>5.3198011963477773E-2</v>
      </c>
      <c r="EN225" s="268">
        <f t="shared" si="854"/>
        <v>2.2729156291325987</v>
      </c>
      <c r="EO225" s="269">
        <f t="shared" si="855"/>
        <v>39.87420765704033</v>
      </c>
      <c r="EP225" s="69">
        <f t="shared" si="856"/>
        <v>50.24150164787082</v>
      </c>
      <c r="EQ225" s="260">
        <v>0</v>
      </c>
      <c r="ER225" s="260">
        <v>0</v>
      </c>
      <c r="ES225" s="260">
        <v>0</v>
      </c>
      <c r="ET225" s="68">
        <f t="shared" si="857"/>
        <v>0</v>
      </c>
      <c r="EU225" s="68">
        <f t="shared" si="858"/>
        <v>0</v>
      </c>
      <c r="EV225" s="260">
        <v>0</v>
      </c>
      <c r="EW225" s="260">
        <v>0</v>
      </c>
      <c r="EX225" s="68">
        <f t="shared" si="859"/>
        <v>0</v>
      </c>
      <c r="EY225" s="68">
        <f t="shared" si="860"/>
        <v>0</v>
      </c>
      <c r="EZ225" s="260">
        <v>0</v>
      </c>
      <c r="FA225" s="69">
        <f t="shared" si="861"/>
        <v>0</v>
      </c>
      <c r="FB225" s="260">
        <v>0</v>
      </c>
      <c r="FC225" s="260">
        <v>0</v>
      </c>
      <c r="FD225" s="68">
        <f t="shared" si="862"/>
        <v>0</v>
      </c>
      <c r="FE225" s="68">
        <f t="shared" si="863"/>
        <v>0</v>
      </c>
      <c r="FF225" s="260">
        <v>0</v>
      </c>
      <c r="FG225" s="69">
        <f t="shared" si="864"/>
        <v>0</v>
      </c>
      <c r="FH225" s="260">
        <v>0</v>
      </c>
      <c r="FI225" s="260">
        <v>0</v>
      </c>
      <c r="FJ225" s="68">
        <f t="shared" si="865"/>
        <v>0</v>
      </c>
      <c r="FK225" s="68">
        <f t="shared" si="866"/>
        <v>0</v>
      </c>
      <c r="FL225" s="260">
        <v>0</v>
      </c>
      <c r="FM225" s="69">
        <f t="shared" si="867"/>
        <v>0</v>
      </c>
      <c r="FN225" s="260">
        <v>0</v>
      </c>
      <c r="FO225" s="260">
        <v>0</v>
      </c>
      <c r="FP225" s="68">
        <f t="shared" si="868"/>
        <v>0</v>
      </c>
      <c r="FQ225" s="68">
        <f t="shared" si="869"/>
        <v>0</v>
      </c>
      <c r="FR225" s="260">
        <v>0</v>
      </c>
      <c r="FS225" s="264">
        <f t="shared" si="870"/>
        <v>0</v>
      </c>
      <c r="FT225" s="270">
        <f t="shared" si="727"/>
        <v>168.71464994208117</v>
      </c>
      <c r="FU225" s="271">
        <f t="shared" si="728"/>
        <v>45.313499372435153</v>
      </c>
      <c r="FV225" s="272">
        <f t="shared" si="871"/>
        <v>21.608056900781982</v>
      </c>
      <c r="FW225" s="272">
        <f t="shared" si="729"/>
        <v>4.7850759068143347</v>
      </c>
      <c r="FX225" s="272">
        <f t="shared" si="730"/>
        <v>30.583000000000101</v>
      </c>
      <c r="FY225" s="272">
        <f t="shared" si="731"/>
        <v>0</v>
      </c>
      <c r="FZ225" s="272">
        <f t="shared" si="732"/>
        <v>0</v>
      </c>
      <c r="GA225" s="272">
        <f t="shared" si="733"/>
        <v>0</v>
      </c>
      <c r="GB225" s="272">
        <f t="shared" si="734"/>
        <v>0</v>
      </c>
      <c r="GC225" s="272">
        <f t="shared" si="735"/>
        <v>0</v>
      </c>
      <c r="GD225" s="272">
        <f t="shared" si="736"/>
        <v>0</v>
      </c>
      <c r="GE225" s="272">
        <f t="shared" si="737"/>
        <v>18.576881839631533</v>
      </c>
      <c r="GF225" s="273">
        <f t="shared" si="738"/>
        <v>7.2266232705212774</v>
      </c>
      <c r="GG225" s="273">
        <f t="shared" si="739"/>
        <v>1.3048401804157188</v>
      </c>
      <c r="GH225" s="272">
        <f t="shared" si="872"/>
        <v>13.034294531198679</v>
      </c>
      <c r="GI225" s="274">
        <f t="shared" si="873"/>
        <v>9.3113856259042436</v>
      </c>
      <c r="GJ225" s="275">
        <f t="shared" si="740"/>
        <v>0.17863500655007791</v>
      </c>
      <c r="GK225" s="271">
        <f t="shared" si="874"/>
        <v>133.90080855086177</v>
      </c>
      <c r="GL225" s="276">
        <f t="shared" si="875"/>
        <v>168.71501877408582</v>
      </c>
      <c r="GM225" s="272">
        <f t="shared" si="876"/>
        <v>61.851508268860677</v>
      </c>
      <c r="GN225" s="272">
        <f t="shared" si="877"/>
        <v>6.2685510937801308</v>
      </c>
      <c r="GO225" s="277">
        <f t="shared" si="878"/>
        <v>0.46192034938584103</v>
      </c>
      <c r="GP225" s="278">
        <f t="shared" si="879"/>
        <v>4.6814886046031921E-2</v>
      </c>
      <c r="GQ225" s="279">
        <f t="shared" si="880"/>
        <v>1.0709965717786656</v>
      </c>
      <c r="GR225" s="280">
        <f t="shared" si="881"/>
        <v>133.90080855086177</v>
      </c>
      <c r="GS225" s="272">
        <f t="shared" si="882"/>
        <v>61.851508268860677</v>
      </c>
      <c r="GT225" s="272">
        <f t="shared" si="741"/>
        <v>6.2685510937801308</v>
      </c>
      <c r="GU225" s="73">
        <f t="shared" si="883"/>
        <v>0.46192034938584103</v>
      </c>
      <c r="GV225" s="74">
        <f t="shared" si="884"/>
        <v>4.6814886046031921E-2</v>
      </c>
      <c r="GW225" s="279">
        <f t="shared" si="885"/>
        <v>1.0709965717786656</v>
      </c>
      <c r="GX225" s="280">
        <f t="shared" si="886"/>
        <v>95.160529280177627</v>
      </c>
      <c r="GY225" s="272">
        <f t="shared" si="742"/>
        <v>59.157625649318881</v>
      </c>
      <c r="GZ225" s="272">
        <f t="shared" si="743"/>
        <v>2.7076892917552216</v>
      </c>
      <c r="HA225" s="73">
        <f t="shared" si="887"/>
        <v>0.62166137679986277</v>
      </c>
      <c r="HB225" s="74">
        <f t="shared" si="888"/>
        <v>2.8453911640014866E-2</v>
      </c>
      <c r="HC225" s="279">
        <f t="shared" si="889"/>
        <v>1.0902001521340234</v>
      </c>
      <c r="HD225" s="280">
        <f t="shared" si="890"/>
        <v>95.160529280177627</v>
      </c>
      <c r="HE225" s="272">
        <f t="shared" si="744"/>
        <v>59.157625649318881</v>
      </c>
      <c r="HF225" s="272">
        <f t="shared" si="745"/>
        <v>2.7076892917552216</v>
      </c>
      <c r="HG225" s="73">
        <f t="shared" si="891"/>
        <v>0.62166137679986277</v>
      </c>
      <c r="HH225" s="74">
        <f t="shared" si="892"/>
        <v>2.8453911640014866E-2</v>
      </c>
      <c r="HI225" s="281">
        <f t="shared" si="893"/>
        <v>1.0902001521340234</v>
      </c>
      <c r="HJ225" s="72">
        <f t="shared" si="746"/>
        <v>1.3730176050202494</v>
      </c>
      <c r="HK225" s="73">
        <f t="shared" si="894"/>
        <v>1.3730176050202494</v>
      </c>
      <c r="HL225" s="73">
        <f t="shared" si="747"/>
        <v>0.99328135860930877</v>
      </c>
      <c r="HM225" s="74">
        <f t="shared" si="895"/>
        <v>0.99328135860930877</v>
      </c>
      <c r="HN225" s="75"/>
      <c r="HO225" s="75"/>
      <c r="HP225" s="76">
        <f t="shared" si="896"/>
        <v>0</v>
      </c>
      <c r="HQ225" s="77">
        <f t="shared" si="897"/>
        <v>0</v>
      </c>
      <c r="HR225" s="77">
        <f t="shared" si="898"/>
        <v>0</v>
      </c>
      <c r="HS225" s="77">
        <f t="shared" si="899"/>
        <v>0</v>
      </c>
      <c r="HT225" s="282">
        <f t="shared" si="900"/>
        <v>0</v>
      </c>
      <c r="HU225" s="73"/>
      <c r="HV225" s="74"/>
      <c r="HW225" s="279"/>
      <c r="HX225" s="76">
        <f t="shared" si="901"/>
        <v>0</v>
      </c>
      <c r="HY225" s="77">
        <f t="shared" si="902"/>
        <v>0</v>
      </c>
      <c r="HZ225" s="77">
        <f t="shared" si="748"/>
        <v>0</v>
      </c>
      <c r="IA225" s="77">
        <f t="shared" si="903"/>
        <v>0</v>
      </c>
      <c r="IB225" s="282">
        <f t="shared" si="904"/>
        <v>0</v>
      </c>
      <c r="IC225" s="73"/>
      <c r="ID225" s="74"/>
      <c r="IE225" s="279"/>
      <c r="IF225" s="76">
        <f t="shared" si="749"/>
        <v>2.6938826195417969</v>
      </c>
      <c r="IG225" s="77">
        <f t="shared" si="905"/>
        <v>3.0656653598647603</v>
      </c>
      <c r="IH225" s="77">
        <f t="shared" si="750"/>
        <v>3.5608618020249092</v>
      </c>
      <c r="II225" s="77">
        <f t="shared" si="906"/>
        <v>4.1120832089783654</v>
      </c>
      <c r="IJ225" s="282">
        <f t="shared" si="907"/>
        <v>38.740279270684134</v>
      </c>
      <c r="IK225" s="73">
        <f t="shared" si="908"/>
        <v>6.953699535099464E-2</v>
      </c>
      <c r="IL225" s="74">
        <f t="shared" si="909"/>
        <v>9.1916265681634204E-2</v>
      </c>
      <c r="IM225" s="279">
        <f t="shared" si="910"/>
        <v>1.0238254386559078</v>
      </c>
      <c r="IN225" s="76">
        <f t="shared" si="751"/>
        <v>0</v>
      </c>
      <c r="IO225" s="77">
        <f t="shared" si="911"/>
        <v>0</v>
      </c>
      <c r="IP225" s="77">
        <f t="shared" si="752"/>
        <v>0</v>
      </c>
      <c r="IQ225" s="77">
        <f t="shared" si="912"/>
        <v>0</v>
      </c>
      <c r="IR225" s="282">
        <f t="shared" si="913"/>
        <v>0</v>
      </c>
      <c r="IS225" s="283"/>
      <c r="IT225" s="284"/>
      <c r="IU225" s="285"/>
      <c r="IV225" s="76">
        <f t="shared" si="753"/>
        <v>0</v>
      </c>
      <c r="IW225" s="77">
        <f t="shared" si="914"/>
        <v>0</v>
      </c>
      <c r="IX225" s="77">
        <f t="shared" si="915"/>
        <v>0</v>
      </c>
      <c r="IY225" s="77">
        <f t="shared" si="916"/>
        <v>0</v>
      </c>
      <c r="IZ225" s="282">
        <f t="shared" si="917"/>
        <v>0</v>
      </c>
      <c r="JA225" s="283"/>
      <c r="JB225" s="284"/>
      <c r="JC225" s="285"/>
      <c r="JD225" s="76">
        <f t="shared" si="754"/>
        <v>0</v>
      </c>
      <c r="JE225" s="77">
        <f t="shared" si="918"/>
        <v>0</v>
      </c>
      <c r="JF225" s="77">
        <f t="shared" si="755"/>
        <v>0</v>
      </c>
      <c r="JG225" s="77">
        <f t="shared" si="919"/>
        <v>0</v>
      </c>
      <c r="JH225" s="282">
        <f t="shared" si="920"/>
        <v>0</v>
      </c>
      <c r="JI225" s="283"/>
      <c r="JJ225" s="284"/>
      <c r="JK225" s="285"/>
      <c r="JL225" s="76">
        <f t="shared" si="756"/>
        <v>23.409839797556153</v>
      </c>
      <c r="JM225" s="77">
        <f t="shared" si="921"/>
        <v>26.640631788016876</v>
      </c>
      <c r="JN225" s="77">
        <f t="shared" si="757"/>
        <v>1.5609855456361852</v>
      </c>
      <c r="JO225" s="77">
        <f t="shared" si="922"/>
        <v>1.8026261081006667</v>
      </c>
      <c r="JP225" s="282">
        <f t="shared" si="923"/>
        <v>27.908658998719911</v>
      </c>
      <c r="JQ225" s="73">
        <f t="shared" si="758"/>
        <v>0.8388020290989221</v>
      </c>
      <c r="JR225" s="74">
        <f t="shared" si="759"/>
        <v>5.5931943763682199E-2</v>
      </c>
      <c r="JS225" s="279">
        <f t="shared" si="924"/>
        <v>1.1244213329305601</v>
      </c>
      <c r="JT225" s="76">
        <f t="shared" si="760"/>
        <v>0</v>
      </c>
      <c r="JU225" s="77">
        <f t="shared" si="925"/>
        <v>0</v>
      </c>
      <c r="JV225" s="77">
        <f t="shared" si="761"/>
        <v>0</v>
      </c>
      <c r="JW225" s="77">
        <f t="shared" si="926"/>
        <v>0</v>
      </c>
      <c r="JX225" s="282">
        <f t="shared" si="927"/>
        <v>0</v>
      </c>
      <c r="JY225" s="73"/>
      <c r="JZ225" s="74"/>
      <c r="KA225" s="279"/>
      <c r="KB225" s="76">
        <f t="shared" si="762"/>
        <v>0</v>
      </c>
      <c r="KC225" s="77">
        <f t="shared" si="928"/>
        <v>0</v>
      </c>
      <c r="KD225" s="77">
        <f t="shared" si="763"/>
        <v>0</v>
      </c>
      <c r="KE225" s="77">
        <f t="shared" si="929"/>
        <v>0</v>
      </c>
      <c r="KF225" s="282">
        <f t="shared" si="930"/>
        <v>0</v>
      </c>
      <c r="KG225" s="73"/>
      <c r="KH225" s="74"/>
      <c r="KI225" s="279"/>
      <c r="KJ225" s="76">
        <f t="shared" si="764"/>
        <v>20.821798976815145</v>
      </c>
      <c r="KK225" s="77">
        <f t="shared" si="931"/>
        <v>23.695415453605403</v>
      </c>
      <c r="KL225" s="77">
        <f t="shared" si="765"/>
        <v>0.68006298581070146</v>
      </c>
      <c r="KM225" s="77">
        <f t="shared" si="932"/>
        <v>0.78533673601419807</v>
      </c>
      <c r="KN225" s="282">
        <f t="shared" si="933"/>
        <v>27.377369900604176</v>
      </c>
      <c r="KO225" s="73">
        <f t="shared" si="766"/>
        <v>0.76054781932707283</v>
      </c>
      <c r="KP225" s="74">
        <f t="shared" si="767"/>
        <v>2.4840333029787991E-2</v>
      </c>
      <c r="KQ225" s="279">
        <f t="shared" si="768"/>
        <v>1.1088084880983404</v>
      </c>
      <c r="KR225" s="76">
        <f t="shared" si="769"/>
        <v>0</v>
      </c>
      <c r="KS225" s="77">
        <f t="shared" si="934"/>
        <v>0</v>
      </c>
      <c r="KT225" s="77">
        <f t="shared" si="770"/>
        <v>0</v>
      </c>
      <c r="KU225" s="77">
        <f t="shared" si="935"/>
        <v>0</v>
      </c>
      <c r="KV225" s="282">
        <f t="shared" si="936"/>
        <v>0</v>
      </c>
      <c r="KW225" s="73"/>
      <c r="KX225" s="74"/>
      <c r="KY225" s="279"/>
      <c r="KZ225" s="76">
        <f t="shared" si="771"/>
        <v>14.925986874947583</v>
      </c>
      <c r="LA225" s="77">
        <f t="shared" si="937"/>
        <v>16.985922323559098</v>
      </c>
      <c r="LB225" s="77">
        <f t="shared" si="772"/>
        <v>0.46664076030833612</v>
      </c>
      <c r="LC225" s="77">
        <f t="shared" si="938"/>
        <v>0.53887675000406654</v>
      </c>
      <c r="LD225" s="286">
        <f t="shared" si="939"/>
        <v>39.87420765704033</v>
      </c>
      <c r="LE225" s="73">
        <f t="shared" si="773"/>
        <v>0.37432685818679079</v>
      </c>
      <c r="LF225" s="74">
        <f t="shared" si="774"/>
        <v>1.1702822143124E-2</v>
      </c>
      <c r="LG225" s="279">
        <f t="shared" si="775"/>
        <v>1.0534724465661147</v>
      </c>
      <c r="LH225" s="76">
        <f t="shared" si="776"/>
        <v>0</v>
      </c>
      <c r="LI225" s="77">
        <f t="shared" si="940"/>
        <v>0</v>
      </c>
      <c r="LJ225" s="77">
        <f t="shared" si="777"/>
        <v>0</v>
      </c>
      <c r="LK225" s="77">
        <f t="shared" si="941"/>
        <v>0</v>
      </c>
      <c r="LL225" s="282">
        <f t="shared" si="942"/>
        <v>0</v>
      </c>
      <c r="LM225" s="73"/>
      <c r="LN225" s="74"/>
      <c r="LO225" s="279"/>
      <c r="LP225" s="76">
        <f t="shared" si="778"/>
        <v>0</v>
      </c>
      <c r="LQ225" s="77">
        <f t="shared" si="943"/>
        <v>0</v>
      </c>
      <c r="LR225" s="77">
        <f t="shared" si="779"/>
        <v>0</v>
      </c>
      <c r="LS225" s="77">
        <f t="shared" si="944"/>
        <v>0</v>
      </c>
      <c r="LT225" s="282">
        <f t="shared" si="945"/>
        <v>0</v>
      </c>
      <c r="LU225" s="73"/>
      <c r="LV225" s="74"/>
      <c r="LW225" s="279"/>
      <c r="LX225" s="76">
        <f t="shared" si="780"/>
        <v>0</v>
      </c>
      <c r="LY225" s="77">
        <f t="shared" si="946"/>
        <v>0</v>
      </c>
      <c r="LZ225" s="77">
        <f t="shared" si="781"/>
        <v>0</v>
      </c>
      <c r="MA225" s="77">
        <f t="shared" si="947"/>
        <v>0</v>
      </c>
      <c r="MB225" s="286">
        <f t="shared" si="948"/>
        <v>0</v>
      </c>
      <c r="MC225" s="73"/>
      <c r="MD225" s="74"/>
      <c r="ME225" s="279"/>
      <c r="MF225" s="76">
        <f t="shared" si="782"/>
        <v>0</v>
      </c>
      <c r="MG225" s="77">
        <f t="shared" si="949"/>
        <v>0</v>
      </c>
      <c r="MH225" s="77">
        <f t="shared" si="783"/>
        <v>0</v>
      </c>
      <c r="MI225" s="77">
        <f t="shared" si="950"/>
        <v>0</v>
      </c>
      <c r="MJ225" s="286">
        <f t="shared" si="951"/>
        <v>0</v>
      </c>
      <c r="MK225" s="73"/>
      <c r="ML225" s="74"/>
      <c r="MM225" s="279"/>
      <c r="MN225" s="287">
        <f t="shared" si="952"/>
        <v>1.070995881580374</v>
      </c>
      <c r="MO225" s="288">
        <f t="shared" si="952"/>
        <v>0</v>
      </c>
      <c r="MP225" s="288">
        <f t="shared" si="952"/>
        <v>1.0901985127741887</v>
      </c>
      <c r="MQ225" s="289">
        <f t="shared" si="952"/>
        <v>0</v>
      </c>
      <c r="MR225" s="290">
        <f t="shared" si="953"/>
        <v>1.3730167201860395</v>
      </c>
      <c r="MS225" s="291"/>
      <c r="MT225" s="291">
        <f t="shared" si="784"/>
        <v>0.99327986498856324</v>
      </c>
      <c r="MU225" s="292"/>
      <c r="MV225" s="359">
        <f t="shared" si="785"/>
        <v>0</v>
      </c>
      <c r="MW225" s="360">
        <f t="shared" si="786"/>
        <v>0</v>
      </c>
      <c r="MX225" s="360">
        <f t="shared" si="787"/>
        <v>0.37973685519747619</v>
      </c>
      <c r="MY225" s="360">
        <f t="shared" si="788"/>
        <v>0</v>
      </c>
      <c r="MZ225" s="360">
        <f t="shared" si="789"/>
        <v>0</v>
      </c>
      <c r="NA225" s="360">
        <f t="shared" si="790"/>
        <v>0</v>
      </c>
      <c r="NB225" s="360">
        <f t="shared" si="791"/>
        <v>0.30044538015904565</v>
      </c>
      <c r="NC225" s="360">
        <f t="shared" si="792"/>
        <v>0</v>
      </c>
      <c r="ND225" s="360">
        <f t="shared" si="793"/>
        <v>0</v>
      </c>
      <c r="NE225" s="360">
        <f t="shared" si="794"/>
        <v>0.29061870473057505</v>
      </c>
      <c r="NF225" s="360">
        <f t="shared" si="795"/>
        <v>0</v>
      </c>
      <c r="NG225" s="360">
        <f t="shared" si="796"/>
        <v>0.40221578009894254</v>
      </c>
      <c r="NH225" s="360">
        <f t="shared" si="797"/>
        <v>0</v>
      </c>
      <c r="NI225" s="360">
        <f t="shared" si="798"/>
        <v>0</v>
      </c>
      <c r="NJ225" s="360">
        <f t="shared" si="799"/>
        <v>0</v>
      </c>
      <c r="NK225" s="361">
        <f t="shared" si="800"/>
        <v>0</v>
      </c>
      <c r="NL225" s="145">
        <f t="shared" si="954"/>
        <v>1.3730167201860395</v>
      </c>
      <c r="NM225" s="40"/>
      <c r="NN225" s="56">
        <f t="shared" si="955"/>
        <v>0.99327986498856324</v>
      </c>
      <c r="NO225" s="59"/>
      <c r="NP225" s="55">
        <f t="shared" si="801"/>
        <v>1.070995881580374</v>
      </c>
      <c r="NQ225" s="40"/>
      <c r="NR225" s="56">
        <f t="shared" si="802"/>
        <v>1.0901985127741887</v>
      </c>
      <c r="NS225" s="60"/>
      <c r="NT225" s="25"/>
      <c r="NU225" s="86">
        <f t="shared" si="956"/>
        <v>0</v>
      </c>
      <c r="NV225" s="86">
        <f t="shared" si="956"/>
        <v>0</v>
      </c>
      <c r="NW225" s="86">
        <f t="shared" si="956"/>
        <v>0</v>
      </c>
      <c r="NX225" s="86">
        <f t="shared" si="956"/>
        <v>0</v>
      </c>
      <c r="NY225" s="87">
        <f t="shared" si="957"/>
        <v>0</v>
      </c>
      <c r="NZ225" s="87">
        <f t="shared" si="957"/>
        <v>0</v>
      </c>
      <c r="OA225" s="87">
        <f t="shared" si="957"/>
        <v>0</v>
      </c>
      <c r="OB225" s="87">
        <f t="shared" si="957"/>
        <v>0</v>
      </c>
      <c r="OC225" s="26"/>
    </row>
    <row r="226" spans="1:393" thickBot="1" x14ac:dyDescent="0.35">
      <c r="A226" s="136" t="s">
        <v>550</v>
      </c>
      <c r="B226" s="137" t="s">
        <v>551</v>
      </c>
      <c r="C226" s="133" t="s">
        <v>118</v>
      </c>
      <c r="D226" s="64">
        <f>VLOOKUP(B226,[1]УсіТ_1!$A$10:$G$556,6,FALSE)</f>
        <v>175.8</v>
      </c>
      <c r="E226" s="64">
        <f>VLOOKUP(B226,[1]УсіТ_1!$A$10:$G$556,7,FALSE)</f>
        <v>0</v>
      </c>
      <c r="F226" s="38"/>
      <c r="G226" s="38"/>
      <c r="H226" s="39"/>
      <c r="I226" s="256">
        <v>1.6046</v>
      </c>
      <c r="J226" s="62">
        <v>1.6046</v>
      </c>
      <c r="K226" s="257">
        <f t="shared" si="803"/>
        <v>1.0956000000000001</v>
      </c>
      <c r="L226" s="258">
        <f t="shared" si="804"/>
        <v>1.0956000000000001</v>
      </c>
      <c r="M226" s="63">
        <v>0</v>
      </c>
      <c r="N226" s="63">
        <v>0</v>
      </c>
      <c r="O226" s="63">
        <v>0.50900000000000001</v>
      </c>
      <c r="P226" s="63">
        <v>0</v>
      </c>
      <c r="Q226" s="63">
        <v>0</v>
      </c>
      <c r="R226" s="63">
        <v>0</v>
      </c>
      <c r="S226" s="63">
        <v>0.26490000000000002</v>
      </c>
      <c r="T226" s="63">
        <v>0</v>
      </c>
      <c r="U226" s="63">
        <v>0</v>
      </c>
      <c r="V226" s="63">
        <v>0.45169999999999999</v>
      </c>
      <c r="W226" s="63">
        <v>0</v>
      </c>
      <c r="X226" s="63">
        <v>0.379</v>
      </c>
      <c r="Y226" s="63">
        <v>0</v>
      </c>
      <c r="Z226" s="63">
        <v>0</v>
      </c>
      <c r="AA226" s="63">
        <v>0</v>
      </c>
      <c r="AB226" s="259">
        <v>0</v>
      </c>
      <c r="AC226" s="144">
        <v>0</v>
      </c>
      <c r="AD226" s="70">
        <v>0</v>
      </c>
      <c r="AE226" s="70">
        <v>0</v>
      </c>
      <c r="AF226" s="68">
        <f t="shared" si="805"/>
        <v>0</v>
      </c>
      <c r="AG226" s="68">
        <f t="shared" si="806"/>
        <v>0</v>
      </c>
      <c r="AH226" s="71">
        <v>0</v>
      </c>
      <c r="AI226" s="71">
        <v>0</v>
      </c>
      <c r="AJ226" s="68">
        <f t="shared" si="807"/>
        <v>0</v>
      </c>
      <c r="AK226" s="68">
        <f t="shared" si="808"/>
        <v>0</v>
      </c>
      <c r="AL226" s="71">
        <v>0</v>
      </c>
      <c r="AM226" s="69">
        <f t="shared" si="809"/>
        <v>0</v>
      </c>
      <c r="AN226" s="260">
        <v>0</v>
      </c>
      <c r="AO226" s="71">
        <v>0</v>
      </c>
      <c r="AP226" s="71">
        <v>0</v>
      </c>
      <c r="AQ226" s="68">
        <f t="shared" si="810"/>
        <v>0</v>
      </c>
      <c r="AR226" s="68">
        <f t="shared" si="811"/>
        <v>0</v>
      </c>
      <c r="AS226" s="71">
        <v>0</v>
      </c>
      <c r="AT226" s="261">
        <f t="shared" si="723"/>
        <v>0</v>
      </c>
      <c r="AU226" s="71">
        <v>0</v>
      </c>
      <c r="AV226" s="68">
        <f t="shared" si="812"/>
        <v>0</v>
      </c>
      <c r="AW226" s="68">
        <f t="shared" si="813"/>
        <v>0</v>
      </c>
      <c r="AX226" s="71">
        <v>0</v>
      </c>
      <c r="AY226" s="69">
        <f t="shared" si="814"/>
        <v>0</v>
      </c>
      <c r="AZ226" s="260">
        <v>11</v>
      </c>
      <c r="BA226" s="260">
        <v>56.068833333333501</v>
      </c>
      <c r="BB226" s="260">
        <v>5.8471783333333498</v>
      </c>
      <c r="BC226" s="262">
        <f t="shared" si="815"/>
        <v>4.6777426666666804</v>
      </c>
      <c r="BD226" s="262">
        <f t="shared" si="724"/>
        <v>1.1694356666666694</v>
      </c>
      <c r="BE226" s="260">
        <v>2.19469433333333</v>
      </c>
      <c r="BF226" s="262">
        <f t="shared" si="816"/>
        <v>1.7557554666666642</v>
      </c>
      <c r="BG226" s="262">
        <f t="shared" si="725"/>
        <v>0.43893886666666582</v>
      </c>
      <c r="BH226" s="260">
        <v>6.9134260278962563</v>
      </c>
      <c r="BI226" s="263">
        <f t="shared" si="817"/>
        <v>4.0481842643387642</v>
      </c>
      <c r="BJ226" s="68">
        <f t="shared" si="818"/>
        <v>9.4748503712318188E-2</v>
      </c>
      <c r="BK226" s="260">
        <v>3.5509055681705006</v>
      </c>
      <c r="BL226" s="69">
        <f t="shared" si="819"/>
        <v>89.490045115280324</v>
      </c>
      <c r="BM226" s="260">
        <v>0</v>
      </c>
      <c r="BN226" s="260">
        <v>0</v>
      </c>
      <c r="BO226" s="260">
        <v>0</v>
      </c>
      <c r="BP226" s="68">
        <f t="shared" si="820"/>
        <v>0</v>
      </c>
      <c r="BQ226" s="68">
        <f t="shared" si="821"/>
        <v>0</v>
      </c>
      <c r="BR226" s="260">
        <v>0</v>
      </c>
      <c r="BS226" s="260">
        <v>0</v>
      </c>
      <c r="BT226" s="68">
        <f t="shared" si="822"/>
        <v>0</v>
      </c>
      <c r="BU226" s="68">
        <f t="shared" si="823"/>
        <v>0</v>
      </c>
      <c r="BV226" s="260">
        <v>0</v>
      </c>
      <c r="BW226" s="69">
        <f t="shared" si="824"/>
        <v>0</v>
      </c>
      <c r="BX226" s="260">
        <v>0</v>
      </c>
      <c r="BY226" s="260">
        <v>0</v>
      </c>
      <c r="BZ226" s="263">
        <f t="shared" si="825"/>
        <v>0</v>
      </c>
      <c r="CA226" s="263">
        <f t="shared" si="826"/>
        <v>0</v>
      </c>
      <c r="CB226" s="260">
        <v>0</v>
      </c>
      <c r="CC226" s="264">
        <f t="shared" si="827"/>
        <v>0</v>
      </c>
      <c r="CD226" s="260">
        <v>0</v>
      </c>
      <c r="CE226" s="260">
        <v>0</v>
      </c>
      <c r="CF226" s="263">
        <f t="shared" si="828"/>
        <v>0</v>
      </c>
      <c r="CG226" s="263">
        <f t="shared" si="829"/>
        <v>0</v>
      </c>
      <c r="CH226" s="260">
        <v>0</v>
      </c>
      <c r="CI226" s="69">
        <f t="shared" si="830"/>
        <v>0</v>
      </c>
      <c r="CJ226" s="260">
        <v>21.86045988998627</v>
      </c>
      <c r="CK226" s="260">
        <v>4.8093020564377769</v>
      </c>
      <c r="CL226" s="260">
        <v>2.0810515198439332</v>
      </c>
      <c r="CM226" s="260">
        <v>1.704425226276282</v>
      </c>
      <c r="CN226" s="260">
        <v>4.6087284175202869</v>
      </c>
      <c r="CO226" s="265">
        <f t="shared" si="831"/>
        <v>0.32371708404662491</v>
      </c>
      <c r="CP226" s="266">
        <f t="shared" si="832"/>
        <v>1.4695483606673536</v>
      </c>
      <c r="CQ226" s="260">
        <v>3.5976899613325526</v>
      </c>
      <c r="CR226" s="265">
        <f t="shared" si="833"/>
        <v>4.9306340920062634E-2</v>
      </c>
      <c r="CS226" s="265">
        <f t="shared" si="834"/>
        <v>2.1066417476181214</v>
      </c>
      <c r="CT226" s="260">
        <v>1.8478616061866746</v>
      </c>
      <c r="CU226" s="267">
        <f t="shared" si="726"/>
        <v>46.566112141569</v>
      </c>
      <c r="CV226" s="260">
        <v>0</v>
      </c>
      <c r="CW226" s="260">
        <v>0</v>
      </c>
      <c r="CX226" s="68">
        <f t="shared" si="835"/>
        <v>0</v>
      </c>
      <c r="CY226" s="68">
        <f t="shared" si="836"/>
        <v>0</v>
      </c>
      <c r="CZ226" s="260">
        <v>0</v>
      </c>
      <c r="DA226" s="69">
        <f t="shared" si="837"/>
        <v>0</v>
      </c>
      <c r="DB226" s="260">
        <v>0</v>
      </c>
      <c r="DC226" s="260">
        <v>0</v>
      </c>
      <c r="DD226" s="68">
        <f t="shared" si="838"/>
        <v>0</v>
      </c>
      <c r="DE226" s="68">
        <f t="shared" si="839"/>
        <v>0</v>
      </c>
      <c r="DF226" s="260">
        <v>0</v>
      </c>
      <c r="DG226" s="69">
        <f t="shared" si="840"/>
        <v>0</v>
      </c>
      <c r="DH226" s="260">
        <v>28.972473015976959</v>
      </c>
      <c r="DI226" s="260">
        <v>6.3739440635149309</v>
      </c>
      <c r="DJ226" s="260">
        <v>0.45546219590833309</v>
      </c>
      <c r="DK226" s="260">
        <v>21.091960355631226</v>
      </c>
      <c r="DL226" s="68">
        <f t="shared" si="841"/>
        <v>1.4814992953795372</v>
      </c>
      <c r="DM226" s="68">
        <f t="shared" si="842"/>
        <v>6.7254246629172831</v>
      </c>
      <c r="DN226" s="260">
        <v>6.1351991604552296</v>
      </c>
      <c r="DO226" s="68">
        <f t="shared" si="843"/>
        <v>8.4082904494038921E-2</v>
      </c>
      <c r="DP226" s="68">
        <f t="shared" si="844"/>
        <v>3.5924904092012016</v>
      </c>
      <c r="DQ226" s="260">
        <v>3.1511884283421798</v>
      </c>
      <c r="DR226" s="264">
        <f t="shared" si="845"/>
        <v>79.416272663794629</v>
      </c>
      <c r="DS226" s="260">
        <v>0</v>
      </c>
      <c r="DT226" s="260">
        <v>0</v>
      </c>
      <c r="DU226" s="260">
        <v>0</v>
      </c>
      <c r="DV226" s="68">
        <f t="shared" si="846"/>
        <v>0</v>
      </c>
      <c r="DW226" s="68">
        <f t="shared" si="847"/>
        <v>0</v>
      </c>
      <c r="DX226" s="260">
        <v>0</v>
      </c>
      <c r="DY226" s="260">
        <v>0</v>
      </c>
      <c r="DZ226" s="260">
        <v>0</v>
      </c>
      <c r="EA226" s="260">
        <v>0</v>
      </c>
      <c r="EB226" s="68">
        <f t="shared" si="848"/>
        <v>0</v>
      </c>
      <c r="EC226" s="68">
        <f t="shared" si="849"/>
        <v>0</v>
      </c>
      <c r="ED226" s="267">
        <v>0</v>
      </c>
      <c r="EE226" s="69">
        <f t="shared" si="850"/>
        <v>0</v>
      </c>
      <c r="EF226" s="260">
        <v>10.6861277777778</v>
      </c>
      <c r="EG226" s="260">
        <v>2.3509481111111201</v>
      </c>
      <c r="EH226" s="260">
        <v>26.915593639397166</v>
      </c>
      <c r="EI226" s="260">
        <v>7.7802037529860169</v>
      </c>
      <c r="EJ226" s="268">
        <f t="shared" si="851"/>
        <v>0.54648151160973779</v>
      </c>
      <c r="EK226" s="266">
        <f t="shared" si="852"/>
        <v>2.4808113290846272</v>
      </c>
      <c r="EL226" s="260">
        <v>5.147794840636128</v>
      </c>
      <c r="EM226" s="268">
        <f t="shared" si="853"/>
        <v>7.0550528290918138E-2</v>
      </c>
      <c r="EN226" s="268">
        <f t="shared" si="854"/>
        <v>3.0143118601138474</v>
      </c>
      <c r="EO226" s="269">
        <f t="shared" si="855"/>
        <v>52.880668121908236</v>
      </c>
      <c r="EP226" s="69">
        <f t="shared" si="856"/>
        <v>66.629641833604381</v>
      </c>
      <c r="EQ226" s="260">
        <v>0</v>
      </c>
      <c r="ER226" s="260">
        <v>0</v>
      </c>
      <c r="ES226" s="260">
        <v>0</v>
      </c>
      <c r="ET226" s="68">
        <f t="shared" si="857"/>
        <v>0</v>
      </c>
      <c r="EU226" s="68">
        <f t="shared" si="858"/>
        <v>0</v>
      </c>
      <c r="EV226" s="260">
        <v>0</v>
      </c>
      <c r="EW226" s="260">
        <v>0</v>
      </c>
      <c r="EX226" s="68">
        <f t="shared" si="859"/>
        <v>0</v>
      </c>
      <c r="EY226" s="68">
        <f t="shared" si="860"/>
        <v>0</v>
      </c>
      <c r="EZ226" s="260">
        <v>0</v>
      </c>
      <c r="FA226" s="69">
        <f t="shared" si="861"/>
        <v>0</v>
      </c>
      <c r="FB226" s="260">
        <v>0</v>
      </c>
      <c r="FC226" s="260">
        <v>0</v>
      </c>
      <c r="FD226" s="68">
        <f t="shared" si="862"/>
        <v>0</v>
      </c>
      <c r="FE226" s="68">
        <f t="shared" si="863"/>
        <v>0</v>
      </c>
      <c r="FF226" s="260">
        <v>0</v>
      </c>
      <c r="FG226" s="69">
        <f t="shared" si="864"/>
        <v>0</v>
      </c>
      <c r="FH226" s="260">
        <v>0</v>
      </c>
      <c r="FI226" s="260">
        <v>0</v>
      </c>
      <c r="FJ226" s="68">
        <f t="shared" si="865"/>
        <v>0</v>
      </c>
      <c r="FK226" s="68">
        <f t="shared" si="866"/>
        <v>0</v>
      </c>
      <c r="FL226" s="260">
        <v>0</v>
      </c>
      <c r="FM226" s="69">
        <f t="shared" si="867"/>
        <v>0</v>
      </c>
      <c r="FN226" s="260">
        <v>0</v>
      </c>
      <c r="FO226" s="260">
        <v>0</v>
      </c>
      <c r="FP226" s="68">
        <f t="shared" si="868"/>
        <v>0</v>
      </c>
      <c r="FQ226" s="68">
        <f t="shared" si="869"/>
        <v>0</v>
      </c>
      <c r="FR226" s="260">
        <v>0</v>
      </c>
      <c r="FS226" s="264">
        <f t="shared" si="870"/>
        <v>0</v>
      </c>
      <c r="FT226" s="270">
        <f t="shared" si="727"/>
        <v>282.1020717542483</v>
      </c>
      <c r="FU226" s="271">
        <f t="shared" si="728"/>
        <v>75.053254914804867</v>
      </c>
      <c r="FV226" s="272">
        <f t="shared" si="871"/>
        <v>29.356056662206484</v>
      </c>
      <c r="FW226" s="272">
        <f t="shared" si="729"/>
        <v>8.1379233596096263</v>
      </c>
      <c r="FX226" s="272">
        <f t="shared" si="730"/>
        <v>56.068833333333501</v>
      </c>
      <c r="FY226" s="272">
        <f t="shared" si="731"/>
        <v>0</v>
      </c>
      <c r="FZ226" s="272">
        <f t="shared" si="732"/>
        <v>0</v>
      </c>
      <c r="GA226" s="272">
        <f t="shared" si="733"/>
        <v>0</v>
      </c>
      <c r="GB226" s="272">
        <f t="shared" si="734"/>
        <v>0</v>
      </c>
      <c r="GC226" s="272">
        <f t="shared" si="735"/>
        <v>0</v>
      </c>
      <c r="GD226" s="272">
        <f t="shared" si="736"/>
        <v>0</v>
      </c>
      <c r="GE226" s="272">
        <f t="shared" si="737"/>
        <v>33.480892526137531</v>
      </c>
      <c r="GF226" s="273">
        <f t="shared" si="738"/>
        <v>13.024456910256502</v>
      </c>
      <c r="GG226" s="273">
        <f t="shared" si="739"/>
        <v>2.3516978910358999</v>
      </c>
      <c r="GH226" s="272">
        <f t="shared" si="872"/>
        <v>21.794109990320166</v>
      </c>
      <c r="GI226" s="274">
        <f t="shared" si="873"/>
        <v>15.569186503151759</v>
      </c>
      <c r="GJ226" s="275">
        <f t="shared" si="740"/>
        <v>0.29868827741733789</v>
      </c>
      <c r="GK226" s="271">
        <f t="shared" si="874"/>
        <v>223.89107078641217</v>
      </c>
      <c r="GL226" s="276">
        <f t="shared" si="875"/>
        <v>282.10274919087936</v>
      </c>
      <c r="GM226" s="272">
        <f t="shared" si="876"/>
        <v>103.64689832821313</v>
      </c>
      <c r="GN226" s="272">
        <f t="shared" si="877"/>
        <v>10.788309528062864</v>
      </c>
      <c r="GO226" s="277">
        <f t="shared" si="878"/>
        <v>0.46293448847314816</v>
      </c>
      <c r="GP226" s="278">
        <f t="shared" si="879"/>
        <v>4.8185528302532026E-2</v>
      </c>
      <c r="GQ226" s="279">
        <f t="shared" si="880"/>
        <v>1.0713487085354112</v>
      </c>
      <c r="GR226" s="280">
        <f t="shared" si="881"/>
        <v>223.89107078641217</v>
      </c>
      <c r="GS226" s="272">
        <f t="shared" si="882"/>
        <v>103.64689832821313</v>
      </c>
      <c r="GT226" s="272">
        <f t="shared" si="741"/>
        <v>10.788309528062864</v>
      </c>
      <c r="GU226" s="73">
        <f t="shared" si="883"/>
        <v>0.46293448847314816</v>
      </c>
      <c r="GV226" s="74">
        <f t="shared" si="884"/>
        <v>4.8185528302532026E-2</v>
      </c>
      <c r="GW226" s="279">
        <f t="shared" si="885"/>
        <v>1.0713487085354112</v>
      </c>
      <c r="GX226" s="280">
        <f t="shared" si="886"/>
        <v>152.8672254568246</v>
      </c>
      <c r="GY226" s="272">
        <f t="shared" si="742"/>
        <v>98.708113525719838</v>
      </c>
      <c r="GZ226" s="272">
        <f t="shared" si="743"/>
        <v>4.2600628910172018</v>
      </c>
      <c r="HA226" s="73">
        <f t="shared" si="887"/>
        <v>0.64571142199214371</v>
      </c>
      <c r="HB226" s="74">
        <f t="shared" si="888"/>
        <v>2.7867732133467694E-2</v>
      </c>
      <c r="HC226" s="279">
        <f t="shared" si="889"/>
        <v>1.0934285582833965</v>
      </c>
      <c r="HD226" s="280">
        <f t="shared" si="890"/>
        <v>152.8672254568246</v>
      </c>
      <c r="HE226" s="272">
        <f t="shared" si="744"/>
        <v>98.708113525719838</v>
      </c>
      <c r="HF226" s="272">
        <f t="shared" si="745"/>
        <v>4.2600628910172018</v>
      </c>
      <c r="HG226" s="73">
        <f t="shared" si="891"/>
        <v>0.64571142199214371</v>
      </c>
      <c r="HH226" s="74">
        <f t="shared" si="892"/>
        <v>2.7867732133467694E-2</v>
      </c>
      <c r="HI226" s="281">
        <f t="shared" si="893"/>
        <v>1.0934285582833965</v>
      </c>
      <c r="HJ226" s="72">
        <f t="shared" si="746"/>
        <v>1.7190861377159208</v>
      </c>
      <c r="HK226" s="73">
        <f t="shared" si="894"/>
        <v>1.7190861377159208</v>
      </c>
      <c r="HL226" s="73">
        <f t="shared" si="747"/>
        <v>1.1979603284552893</v>
      </c>
      <c r="HM226" s="74">
        <f t="shared" si="895"/>
        <v>1.1979603284552893</v>
      </c>
      <c r="HN226" s="75"/>
      <c r="HO226" s="75"/>
      <c r="HP226" s="76">
        <f t="shared" si="896"/>
        <v>0</v>
      </c>
      <c r="HQ226" s="77">
        <f t="shared" si="897"/>
        <v>0</v>
      </c>
      <c r="HR226" s="77">
        <f t="shared" si="898"/>
        <v>0</v>
      </c>
      <c r="HS226" s="77">
        <f t="shared" si="899"/>
        <v>0</v>
      </c>
      <c r="HT226" s="282">
        <f t="shared" si="900"/>
        <v>0</v>
      </c>
      <c r="HU226" s="73"/>
      <c r="HV226" s="74"/>
      <c r="HW226" s="279"/>
      <c r="HX226" s="76">
        <f t="shared" si="901"/>
        <v>0</v>
      </c>
      <c r="HY226" s="77">
        <f t="shared" si="902"/>
        <v>0</v>
      </c>
      <c r="HZ226" s="77">
        <f t="shared" si="748"/>
        <v>0</v>
      </c>
      <c r="IA226" s="77">
        <f t="shared" si="903"/>
        <v>0</v>
      </c>
      <c r="IB226" s="282">
        <f t="shared" si="904"/>
        <v>0</v>
      </c>
      <c r="IC226" s="73"/>
      <c r="ID226" s="74"/>
      <c r="IE226" s="279"/>
      <c r="IF226" s="76">
        <f t="shared" si="749"/>
        <v>4.9387848024932923</v>
      </c>
      <c r="IG226" s="77">
        <f t="shared" si="905"/>
        <v>5.6203864930853911</v>
      </c>
      <c r="IH226" s="77">
        <f t="shared" si="750"/>
        <v>6.5282466370456627</v>
      </c>
      <c r="II226" s="77">
        <f t="shared" si="906"/>
        <v>7.5388192164603316</v>
      </c>
      <c r="IJ226" s="282">
        <f t="shared" si="907"/>
        <v>71.023845329587559</v>
      </c>
      <c r="IK226" s="73">
        <f t="shared" si="908"/>
        <v>6.953699535099464E-2</v>
      </c>
      <c r="IL226" s="74">
        <f t="shared" si="909"/>
        <v>9.1916265681634177E-2</v>
      </c>
      <c r="IM226" s="279">
        <f t="shared" si="910"/>
        <v>1.0238254386559078</v>
      </c>
      <c r="IN226" s="76">
        <f t="shared" si="751"/>
        <v>0</v>
      </c>
      <c r="IO226" s="77">
        <f t="shared" si="911"/>
        <v>0</v>
      </c>
      <c r="IP226" s="77">
        <f t="shared" si="752"/>
        <v>0</v>
      </c>
      <c r="IQ226" s="77">
        <f t="shared" si="912"/>
        <v>0</v>
      </c>
      <c r="IR226" s="282">
        <f t="shared" si="913"/>
        <v>0</v>
      </c>
      <c r="IS226" s="283"/>
      <c r="IT226" s="284"/>
      <c r="IU226" s="285"/>
      <c r="IV226" s="76">
        <f t="shared" si="753"/>
        <v>0</v>
      </c>
      <c r="IW226" s="77">
        <f t="shared" si="914"/>
        <v>0</v>
      </c>
      <c r="IX226" s="77">
        <f t="shared" si="915"/>
        <v>0</v>
      </c>
      <c r="IY226" s="77">
        <f t="shared" si="916"/>
        <v>0</v>
      </c>
      <c r="IZ226" s="282">
        <f t="shared" si="917"/>
        <v>0</v>
      </c>
      <c r="JA226" s="283"/>
      <c r="JB226" s="284"/>
      <c r="JC226" s="285"/>
      <c r="JD226" s="76">
        <f t="shared" si="754"/>
        <v>0</v>
      </c>
      <c r="JE226" s="77">
        <f t="shared" si="918"/>
        <v>0</v>
      </c>
      <c r="JF226" s="77">
        <f t="shared" si="755"/>
        <v>0</v>
      </c>
      <c r="JG226" s="77">
        <f t="shared" si="919"/>
        <v>0</v>
      </c>
      <c r="JH226" s="282">
        <f t="shared" si="920"/>
        <v>0</v>
      </c>
      <c r="JI226" s="283"/>
      <c r="JJ226" s="284"/>
      <c r="JK226" s="285"/>
      <c r="JL226" s="76">
        <f t="shared" si="756"/>
        <v>31.032713878532327</v>
      </c>
      <c r="JM226" s="77">
        <f t="shared" si="921"/>
        <v>35.31553872090857</v>
      </c>
      <c r="JN226" s="77">
        <f t="shared" si="757"/>
        <v>2.0774486512429693</v>
      </c>
      <c r="JO226" s="77">
        <f t="shared" si="922"/>
        <v>2.3990377024553808</v>
      </c>
      <c r="JP226" s="282">
        <f t="shared" si="923"/>
        <v>36.957231858388099</v>
      </c>
      <c r="JQ226" s="73">
        <f t="shared" si="758"/>
        <v>0.83969259379173178</v>
      </c>
      <c r="JR226" s="74">
        <f t="shared" si="759"/>
        <v>5.6212236327744754E-2</v>
      </c>
      <c r="JS226" s="279">
        <f t="shared" si="924"/>
        <v>1.1245876290527319</v>
      </c>
      <c r="JT226" s="76">
        <f t="shared" si="760"/>
        <v>0</v>
      </c>
      <c r="JU226" s="77">
        <f t="shared" si="925"/>
        <v>0</v>
      </c>
      <c r="JV226" s="77">
        <f t="shared" si="761"/>
        <v>0</v>
      </c>
      <c r="JW226" s="77">
        <f t="shared" si="926"/>
        <v>0</v>
      </c>
      <c r="JX226" s="282">
        <f t="shared" si="927"/>
        <v>0</v>
      </c>
      <c r="JY226" s="73"/>
      <c r="JZ226" s="74"/>
      <c r="KA226" s="279"/>
      <c r="KB226" s="76">
        <f t="shared" si="762"/>
        <v>0</v>
      </c>
      <c r="KC226" s="77">
        <f t="shared" si="928"/>
        <v>0</v>
      </c>
      <c r="KD226" s="77">
        <f t="shared" si="763"/>
        <v>0</v>
      </c>
      <c r="KE226" s="77">
        <f t="shared" si="929"/>
        <v>0</v>
      </c>
      <c r="KF226" s="282">
        <f t="shared" si="930"/>
        <v>0</v>
      </c>
      <c r="KG226" s="73"/>
      <c r="KH226" s="74"/>
      <c r="KI226" s="279"/>
      <c r="KJ226" s="76">
        <f t="shared" si="764"/>
        <v>47.934273467476444</v>
      </c>
      <c r="KK226" s="77">
        <f t="shared" si="931"/>
        <v>54.549682548722863</v>
      </c>
      <c r="KL226" s="77">
        <f t="shared" si="765"/>
        <v>1.5655821998735762</v>
      </c>
      <c r="KM226" s="77">
        <f t="shared" si="932"/>
        <v>1.8079343244140058</v>
      </c>
      <c r="KN226" s="282">
        <f t="shared" si="933"/>
        <v>63.02878782840844</v>
      </c>
      <c r="KO226" s="73">
        <f t="shared" si="766"/>
        <v>0.76051396701415586</v>
      </c>
      <c r="KP226" s="74">
        <f t="shared" si="767"/>
        <v>2.4839160863060965E-2</v>
      </c>
      <c r="KQ226" s="279">
        <f t="shared" si="768"/>
        <v>1.1088036346892256</v>
      </c>
      <c r="KR226" s="76">
        <f t="shared" si="769"/>
        <v>0</v>
      </c>
      <c r="KS226" s="77">
        <f t="shared" si="934"/>
        <v>0</v>
      </c>
      <c r="KT226" s="77">
        <f t="shared" si="770"/>
        <v>0</v>
      </c>
      <c r="KU226" s="77">
        <f t="shared" si="935"/>
        <v>0</v>
      </c>
      <c r="KV226" s="282">
        <f t="shared" si="936"/>
        <v>0</v>
      </c>
      <c r="KW226" s="73"/>
      <c r="KX226" s="74"/>
      <c r="KY226" s="279"/>
      <c r="KZ226" s="76">
        <f t="shared" si="771"/>
        <v>19.74112617971106</v>
      </c>
      <c r="LA226" s="77">
        <f t="shared" si="937"/>
        <v>22.465599003772983</v>
      </c>
      <c r="LB226" s="77">
        <f t="shared" si="772"/>
        <v>0.61703203990065592</v>
      </c>
      <c r="LC226" s="77">
        <f t="shared" si="938"/>
        <v>0.71254859967727746</v>
      </c>
      <c r="LD226" s="286">
        <f t="shared" si="939"/>
        <v>52.880668121908236</v>
      </c>
      <c r="LE226" s="73">
        <f t="shared" si="773"/>
        <v>0.37331461346518796</v>
      </c>
      <c r="LF226" s="74">
        <f t="shared" si="774"/>
        <v>1.1668385854698045E-2</v>
      </c>
      <c r="LG226" s="279">
        <f t="shared" si="775"/>
        <v>1.053327415934638</v>
      </c>
      <c r="LH226" s="76">
        <f t="shared" si="776"/>
        <v>0</v>
      </c>
      <c r="LI226" s="77">
        <f t="shared" si="940"/>
        <v>0</v>
      </c>
      <c r="LJ226" s="77">
        <f t="shared" si="777"/>
        <v>0</v>
      </c>
      <c r="LK226" s="77">
        <f t="shared" si="941"/>
        <v>0</v>
      </c>
      <c r="LL226" s="282">
        <f t="shared" si="942"/>
        <v>0</v>
      </c>
      <c r="LM226" s="73"/>
      <c r="LN226" s="74"/>
      <c r="LO226" s="279"/>
      <c r="LP226" s="76">
        <f t="shared" si="778"/>
        <v>0</v>
      </c>
      <c r="LQ226" s="77">
        <f t="shared" si="943"/>
        <v>0</v>
      </c>
      <c r="LR226" s="77">
        <f t="shared" si="779"/>
        <v>0</v>
      </c>
      <c r="LS226" s="77">
        <f t="shared" si="944"/>
        <v>0</v>
      </c>
      <c r="LT226" s="282">
        <f t="shared" si="945"/>
        <v>0</v>
      </c>
      <c r="LU226" s="73"/>
      <c r="LV226" s="74"/>
      <c r="LW226" s="279"/>
      <c r="LX226" s="76">
        <f t="shared" si="780"/>
        <v>0</v>
      </c>
      <c r="LY226" s="77">
        <f t="shared" si="946"/>
        <v>0</v>
      </c>
      <c r="LZ226" s="77">
        <f t="shared" si="781"/>
        <v>0</v>
      </c>
      <c r="MA226" s="77">
        <f t="shared" si="947"/>
        <v>0</v>
      </c>
      <c r="MB226" s="286">
        <f t="shared" si="948"/>
        <v>0</v>
      </c>
      <c r="MC226" s="73"/>
      <c r="MD226" s="74"/>
      <c r="ME226" s="279"/>
      <c r="MF226" s="76">
        <f t="shared" si="782"/>
        <v>0</v>
      </c>
      <c r="MG226" s="77">
        <f t="shared" si="949"/>
        <v>0</v>
      </c>
      <c r="MH226" s="77">
        <f t="shared" si="783"/>
        <v>0</v>
      </c>
      <c r="MI226" s="77">
        <f t="shared" si="950"/>
        <v>0</v>
      </c>
      <c r="MJ226" s="286">
        <f t="shared" si="951"/>
        <v>0</v>
      </c>
      <c r="MK226" s="73"/>
      <c r="ML226" s="74"/>
      <c r="MM226" s="279"/>
      <c r="MN226" s="287">
        <f t="shared" si="952"/>
        <v>1.0713499337157404</v>
      </c>
      <c r="MO226" s="288">
        <f t="shared" si="952"/>
        <v>0</v>
      </c>
      <c r="MP226" s="288">
        <f t="shared" si="952"/>
        <v>1.0934291304896129</v>
      </c>
      <c r="MQ226" s="289">
        <f t="shared" si="952"/>
        <v>0</v>
      </c>
      <c r="MR226" s="290">
        <f t="shared" si="953"/>
        <v>1.719088103640277</v>
      </c>
      <c r="MS226" s="291"/>
      <c r="MT226" s="291">
        <f t="shared" si="784"/>
        <v>1.1979609553644199</v>
      </c>
      <c r="MU226" s="292"/>
      <c r="MV226" s="359">
        <f t="shared" si="785"/>
        <v>0</v>
      </c>
      <c r="MW226" s="360">
        <f t="shared" si="786"/>
        <v>0</v>
      </c>
      <c r="MX226" s="360">
        <f t="shared" si="787"/>
        <v>0.52112714827585704</v>
      </c>
      <c r="MY226" s="360">
        <f t="shared" si="788"/>
        <v>0</v>
      </c>
      <c r="MZ226" s="360">
        <f t="shared" si="789"/>
        <v>0</v>
      </c>
      <c r="NA226" s="360">
        <f t="shared" si="790"/>
        <v>0</v>
      </c>
      <c r="NB226" s="360">
        <f t="shared" si="791"/>
        <v>0.29790326293606872</v>
      </c>
      <c r="NC226" s="360">
        <f t="shared" si="792"/>
        <v>0</v>
      </c>
      <c r="ND226" s="360">
        <f t="shared" si="793"/>
        <v>0</v>
      </c>
      <c r="NE226" s="360">
        <f t="shared" si="794"/>
        <v>0.50084660178912321</v>
      </c>
      <c r="NF226" s="360">
        <f t="shared" si="795"/>
        <v>0</v>
      </c>
      <c r="NG226" s="360">
        <f t="shared" si="796"/>
        <v>0.39921109063922777</v>
      </c>
      <c r="NH226" s="360">
        <f t="shared" si="797"/>
        <v>0</v>
      </c>
      <c r="NI226" s="360">
        <f t="shared" si="798"/>
        <v>0</v>
      </c>
      <c r="NJ226" s="360">
        <f t="shared" si="799"/>
        <v>0</v>
      </c>
      <c r="NK226" s="361">
        <f t="shared" si="800"/>
        <v>0</v>
      </c>
      <c r="NL226" s="145">
        <f t="shared" si="954"/>
        <v>1.719088103640277</v>
      </c>
      <c r="NM226" s="40"/>
      <c r="NN226" s="56">
        <f t="shared" si="955"/>
        <v>1.1979609553644199</v>
      </c>
      <c r="NO226" s="59"/>
      <c r="NP226" s="55">
        <f t="shared" si="801"/>
        <v>1.0713499337157404</v>
      </c>
      <c r="NQ226" s="40"/>
      <c r="NR226" s="56">
        <f t="shared" si="802"/>
        <v>1.0934291304896129</v>
      </c>
      <c r="NS226" s="60"/>
      <c r="NT226" s="25"/>
      <c r="NU226" s="86">
        <f t="shared" si="956"/>
        <v>0</v>
      </c>
      <c r="NV226" s="86">
        <f t="shared" si="956"/>
        <v>0</v>
      </c>
      <c r="NW226" s="86">
        <f t="shared" si="956"/>
        <v>0</v>
      </c>
      <c r="NX226" s="86">
        <f t="shared" si="956"/>
        <v>0</v>
      </c>
      <c r="NY226" s="87">
        <f t="shared" si="957"/>
        <v>0</v>
      </c>
      <c r="NZ226" s="87">
        <f t="shared" si="957"/>
        <v>0</v>
      </c>
      <c r="OA226" s="87">
        <f t="shared" si="957"/>
        <v>0</v>
      </c>
      <c r="OB226" s="87">
        <f t="shared" si="957"/>
        <v>0</v>
      </c>
      <c r="OC226" s="26"/>
    </row>
    <row r="227" spans="1:393" thickBot="1" x14ac:dyDescent="0.35">
      <c r="A227" s="136" t="s">
        <v>552</v>
      </c>
      <c r="B227" s="137" t="s">
        <v>553</v>
      </c>
      <c r="C227" s="133" t="s">
        <v>118</v>
      </c>
      <c r="D227" s="64">
        <f>VLOOKUP(B227,[1]УсіТ_1!$A$10:$G$556,6,FALSE)</f>
        <v>51.8</v>
      </c>
      <c r="E227" s="64">
        <f>VLOOKUP(B227,[1]УсіТ_1!$A$10:$G$556,7,FALSE)</f>
        <v>0</v>
      </c>
      <c r="F227" s="38"/>
      <c r="G227" s="38"/>
      <c r="H227" s="39"/>
      <c r="I227" s="256">
        <v>1.1342000000000001</v>
      </c>
      <c r="J227" s="62">
        <v>1.1342000000000001</v>
      </c>
      <c r="K227" s="257">
        <f t="shared" si="803"/>
        <v>1.1342000000000001</v>
      </c>
      <c r="L227" s="258">
        <f t="shared" si="804"/>
        <v>1.1342000000000001</v>
      </c>
      <c r="M227" s="63">
        <v>0</v>
      </c>
      <c r="N227" s="63">
        <v>0</v>
      </c>
      <c r="O227" s="63">
        <v>0</v>
      </c>
      <c r="P227" s="63">
        <v>0</v>
      </c>
      <c r="Q227" s="63">
        <v>0</v>
      </c>
      <c r="R227" s="63">
        <v>0</v>
      </c>
      <c r="S227" s="63">
        <v>0.28149999999999997</v>
      </c>
      <c r="T227" s="63">
        <v>0</v>
      </c>
      <c r="U227" s="63">
        <v>0</v>
      </c>
      <c r="V227" s="63">
        <v>0.45490000000000003</v>
      </c>
      <c r="W227" s="63">
        <v>0</v>
      </c>
      <c r="X227" s="63">
        <v>0.39779999999999999</v>
      </c>
      <c r="Y227" s="63">
        <v>0</v>
      </c>
      <c r="Z227" s="63">
        <v>0</v>
      </c>
      <c r="AA227" s="63">
        <v>0</v>
      </c>
      <c r="AB227" s="259">
        <v>0</v>
      </c>
      <c r="AC227" s="144">
        <v>0</v>
      </c>
      <c r="AD227" s="70">
        <v>0</v>
      </c>
      <c r="AE227" s="70">
        <v>0</v>
      </c>
      <c r="AF227" s="68">
        <f t="shared" si="805"/>
        <v>0</v>
      </c>
      <c r="AG227" s="68">
        <f t="shared" si="806"/>
        <v>0</v>
      </c>
      <c r="AH227" s="71">
        <v>0</v>
      </c>
      <c r="AI227" s="71">
        <v>0</v>
      </c>
      <c r="AJ227" s="68">
        <f t="shared" si="807"/>
        <v>0</v>
      </c>
      <c r="AK227" s="68">
        <f t="shared" si="808"/>
        <v>0</v>
      </c>
      <c r="AL227" s="71">
        <v>0</v>
      </c>
      <c r="AM227" s="69">
        <f t="shared" si="809"/>
        <v>0</v>
      </c>
      <c r="AN227" s="260">
        <v>0</v>
      </c>
      <c r="AO227" s="71">
        <v>0</v>
      </c>
      <c r="AP227" s="71">
        <v>0</v>
      </c>
      <c r="AQ227" s="68">
        <f t="shared" si="810"/>
        <v>0</v>
      </c>
      <c r="AR227" s="68">
        <f t="shared" si="811"/>
        <v>0</v>
      </c>
      <c r="AS227" s="71">
        <v>0</v>
      </c>
      <c r="AT227" s="261">
        <f t="shared" si="723"/>
        <v>0</v>
      </c>
      <c r="AU227" s="71">
        <v>0</v>
      </c>
      <c r="AV227" s="68">
        <f t="shared" si="812"/>
        <v>0</v>
      </c>
      <c r="AW227" s="68">
        <f t="shared" si="813"/>
        <v>0</v>
      </c>
      <c r="AX227" s="71">
        <v>0</v>
      </c>
      <c r="AY227" s="69">
        <f t="shared" si="814"/>
        <v>0</v>
      </c>
      <c r="AZ227" s="260">
        <v>0</v>
      </c>
      <c r="BA227" s="260">
        <v>0</v>
      </c>
      <c r="BB227" s="260">
        <v>0</v>
      </c>
      <c r="BC227" s="262">
        <f t="shared" si="815"/>
        <v>0</v>
      </c>
      <c r="BD227" s="262">
        <f t="shared" si="724"/>
        <v>0</v>
      </c>
      <c r="BE227" s="260">
        <v>0</v>
      </c>
      <c r="BF227" s="262">
        <f t="shared" si="816"/>
        <v>0</v>
      </c>
      <c r="BG227" s="262">
        <f t="shared" si="725"/>
        <v>0</v>
      </c>
      <c r="BH227" s="260">
        <v>0</v>
      </c>
      <c r="BI227" s="263">
        <f t="shared" si="817"/>
        <v>0</v>
      </c>
      <c r="BJ227" s="68">
        <f t="shared" si="818"/>
        <v>0</v>
      </c>
      <c r="BK227" s="260">
        <v>0</v>
      </c>
      <c r="BL227" s="69">
        <f t="shared" si="819"/>
        <v>0</v>
      </c>
      <c r="BM227" s="260">
        <v>0</v>
      </c>
      <c r="BN227" s="260">
        <v>0</v>
      </c>
      <c r="BO227" s="260">
        <v>0</v>
      </c>
      <c r="BP227" s="68">
        <f t="shared" si="820"/>
        <v>0</v>
      </c>
      <c r="BQ227" s="68">
        <f t="shared" si="821"/>
        <v>0</v>
      </c>
      <c r="BR227" s="260">
        <v>0</v>
      </c>
      <c r="BS227" s="260">
        <v>0</v>
      </c>
      <c r="BT227" s="68">
        <f t="shared" si="822"/>
        <v>0</v>
      </c>
      <c r="BU227" s="68">
        <f t="shared" si="823"/>
        <v>0</v>
      </c>
      <c r="BV227" s="260">
        <v>0</v>
      </c>
      <c r="BW227" s="69">
        <f t="shared" si="824"/>
        <v>0</v>
      </c>
      <c r="BX227" s="260">
        <v>0</v>
      </c>
      <c r="BY227" s="260">
        <v>0</v>
      </c>
      <c r="BZ227" s="263">
        <f t="shared" si="825"/>
        <v>0</v>
      </c>
      <c r="CA227" s="263">
        <f t="shared" si="826"/>
        <v>0</v>
      </c>
      <c r="CB227" s="260">
        <v>0</v>
      </c>
      <c r="CC227" s="264">
        <f t="shared" si="827"/>
        <v>0</v>
      </c>
      <c r="CD227" s="260">
        <v>0</v>
      </c>
      <c r="CE227" s="260">
        <v>0</v>
      </c>
      <c r="CF227" s="263">
        <f t="shared" si="828"/>
        <v>0</v>
      </c>
      <c r="CG227" s="263">
        <f t="shared" si="829"/>
        <v>0</v>
      </c>
      <c r="CH227" s="260">
        <v>0</v>
      </c>
      <c r="CI227" s="69">
        <f t="shared" si="830"/>
        <v>0</v>
      </c>
      <c r="CJ227" s="260">
        <v>6.7445496149106292</v>
      </c>
      <c r="CK227" s="260">
        <v>1.4838011747638047</v>
      </c>
      <c r="CL227" s="260">
        <v>0.63843380254578541</v>
      </c>
      <c r="CM227" s="260">
        <v>0.50221403140563936</v>
      </c>
      <c r="CN227" s="260">
        <v>1.5787974880867039</v>
      </c>
      <c r="CO227" s="265">
        <f t="shared" si="831"/>
        <v>0.11089473556321008</v>
      </c>
      <c r="CP227" s="266">
        <f t="shared" si="832"/>
        <v>0.50341852464630255</v>
      </c>
      <c r="CQ227" s="260">
        <v>1.1265132447860826</v>
      </c>
      <c r="CR227" s="265">
        <f t="shared" si="833"/>
        <v>1.5438864019793263E-2</v>
      </c>
      <c r="CS227" s="265">
        <f t="shared" si="834"/>
        <v>0.65963433653746983</v>
      </c>
      <c r="CT227" s="260">
        <v>0.57860477035935443</v>
      </c>
      <c r="CU227" s="267">
        <f t="shared" si="726"/>
        <v>14.580840114542829</v>
      </c>
      <c r="CV227" s="260">
        <v>0</v>
      </c>
      <c r="CW227" s="260">
        <v>0</v>
      </c>
      <c r="CX227" s="68">
        <f t="shared" si="835"/>
        <v>0</v>
      </c>
      <c r="CY227" s="68">
        <f t="shared" si="836"/>
        <v>0</v>
      </c>
      <c r="CZ227" s="260">
        <v>0</v>
      </c>
      <c r="DA227" s="69">
        <f t="shared" si="837"/>
        <v>0</v>
      </c>
      <c r="DB227" s="260">
        <v>0</v>
      </c>
      <c r="DC227" s="260">
        <v>0</v>
      </c>
      <c r="DD227" s="68">
        <f t="shared" si="838"/>
        <v>0</v>
      </c>
      <c r="DE227" s="68">
        <f t="shared" si="839"/>
        <v>0</v>
      </c>
      <c r="DF227" s="260">
        <v>0</v>
      </c>
      <c r="DG227" s="69">
        <f t="shared" si="840"/>
        <v>0</v>
      </c>
      <c r="DH227" s="260">
        <v>8.6035995164979209</v>
      </c>
      <c r="DI227" s="260">
        <v>1.8927918936295427</v>
      </c>
      <c r="DJ227" s="260">
        <v>0.13003610253333325</v>
      </c>
      <c r="DK227" s="260">
        <v>6.2634204480104865</v>
      </c>
      <c r="DL227" s="68">
        <f t="shared" si="841"/>
        <v>0.43994265226825657</v>
      </c>
      <c r="DM227" s="68">
        <f t="shared" si="842"/>
        <v>1.9971667708935197</v>
      </c>
      <c r="DN227" s="260">
        <v>1.8207401838208901</v>
      </c>
      <c r="DO227" s="68">
        <f t="shared" si="843"/>
        <v>2.49532442192653E-2</v>
      </c>
      <c r="DP227" s="68">
        <f t="shared" si="844"/>
        <v>1.0661416975970575</v>
      </c>
      <c r="DQ227" s="260">
        <v>0.93517671524917501</v>
      </c>
      <c r="DR227" s="264">
        <f t="shared" si="845"/>
        <v>23.574917831689618</v>
      </c>
      <c r="DS227" s="260">
        <v>0</v>
      </c>
      <c r="DT227" s="260">
        <v>0</v>
      </c>
      <c r="DU227" s="260">
        <v>0</v>
      </c>
      <c r="DV227" s="68">
        <f t="shared" si="846"/>
        <v>0</v>
      </c>
      <c r="DW227" s="68">
        <f t="shared" si="847"/>
        <v>0</v>
      </c>
      <c r="DX227" s="260">
        <v>0</v>
      </c>
      <c r="DY227" s="260">
        <v>0</v>
      </c>
      <c r="DZ227" s="260">
        <v>0</v>
      </c>
      <c r="EA227" s="260">
        <v>0</v>
      </c>
      <c r="EB227" s="68">
        <f t="shared" si="848"/>
        <v>0</v>
      </c>
      <c r="EC227" s="68">
        <f t="shared" si="849"/>
        <v>0</v>
      </c>
      <c r="ED227" s="267">
        <v>0</v>
      </c>
      <c r="EE227" s="69">
        <f t="shared" si="850"/>
        <v>0</v>
      </c>
      <c r="EF227" s="260">
        <v>3.38018555555555</v>
      </c>
      <c r="EG227" s="260">
        <v>0.74364082222222094</v>
      </c>
      <c r="EH227" s="260">
        <v>8.1769891949527569</v>
      </c>
      <c r="EI227" s="260">
        <v>2.4609973689263969</v>
      </c>
      <c r="EJ227" s="268">
        <f t="shared" si="851"/>
        <v>0.17286045519339011</v>
      </c>
      <c r="EK227" s="266">
        <f t="shared" si="852"/>
        <v>0.78471854305060873</v>
      </c>
      <c r="EL227" s="260">
        <v>1.592001052434278</v>
      </c>
      <c r="EM227" s="268">
        <f t="shared" si="853"/>
        <v>2.1818374423611779E-2</v>
      </c>
      <c r="EN227" s="268">
        <f t="shared" si="854"/>
        <v>0.93220258425710123</v>
      </c>
      <c r="EO227" s="269">
        <f t="shared" si="855"/>
        <v>16.353813994091201</v>
      </c>
      <c r="EP227" s="69">
        <f t="shared" si="856"/>
        <v>20.605805632554912</v>
      </c>
      <c r="EQ227" s="260">
        <v>0</v>
      </c>
      <c r="ER227" s="260">
        <v>0</v>
      </c>
      <c r="ES227" s="260">
        <v>0</v>
      </c>
      <c r="ET227" s="68">
        <f t="shared" si="857"/>
        <v>0</v>
      </c>
      <c r="EU227" s="68">
        <f t="shared" si="858"/>
        <v>0</v>
      </c>
      <c r="EV227" s="260">
        <v>0</v>
      </c>
      <c r="EW227" s="260">
        <v>0</v>
      </c>
      <c r="EX227" s="68">
        <f t="shared" si="859"/>
        <v>0</v>
      </c>
      <c r="EY227" s="68">
        <f t="shared" si="860"/>
        <v>0</v>
      </c>
      <c r="EZ227" s="260">
        <v>0</v>
      </c>
      <c r="FA227" s="69">
        <f t="shared" si="861"/>
        <v>0</v>
      </c>
      <c r="FB227" s="260">
        <v>0</v>
      </c>
      <c r="FC227" s="260">
        <v>0</v>
      </c>
      <c r="FD227" s="68">
        <f t="shared" si="862"/>
        <v>0</v>
      </c>
      <c r="FE227" s="68">
        <f t="shared" si="863"/>
        <v>0</v>
      </c>
      <c r="FF227" s="260">
        <v>0</v>
      </c>
      <c r="FG227" s="69">
        <f t="shared" si="864"/>
        <v>0</v>
      </c>
      <c r="FH227" s="260">
        <v>0</v>
      </c>
      <c r="FI227" s="260">
        <v>0</v>
      </c>
      <c r="FJ227" s="68">
        <f t="shared" si="865"/>
        <v>0</v>
      </c>
      <c r="FK227" s="68">
        <f t="shared" si="866"/>
        <v>0</v>
      </c>
      <c r="FL227" s="260">
        <v>0</v>
      </c>
      <c r="FM227" s="69">
        <f t="shared" si="867"/>
        <v>0</v>
      </c>
      <c r="FN227" s="260">
        <v>0</v>
      </c>
      <c r="FO227" s="260">
        <v>0</v>
      </c>
      <c r="FP227" s="68">
        <f t="shared" si="868"/>
        <v>0</v>
      </c>
      <c r="FQ227" s="68">
        <f t="shared" si="869"/>
        <v>0</v>
      </c>
      <c r="FR227" s="260">
        <v>0</v>
      </c>
      <c r="FS227" s="264">
        <f t="shared" si="870"/>
        <v>0</v>
      </c>
      <c r="FT227" s="270">
        <f t="shared" si="727"/>
        <v>58.76156357878736</v>
      </c>
      <c r="FU227" s="271">
        <f t="shared" si="728"/>
        <v>22.848568577579666</v>
      </c>
      <c r="FV227" s="272">
        <f t="shared" si="871"/>
        <v>8.4432450686262364</v>
      </c>
      <c r="FW227" s="272">
        <f t="shared" si="729"/>
        <v>0.50221403140563936</v>
      </c>
      <c r="FX227" s="272">
        <f t="shared" si="730"/>
        <v>0</v>
      </c>
      <c r="FY227" s="272">
        <f t="shared" si="731"/>
        <v>0</v>
      </c>
      <c r="FZ227" s="272">
        <f t="shared" si="732"/>
        <v>0</v>
      </c>
      <c r="GA227" s="272">
        <f t="shared" si="733"/>
        <v>0</v>
      </c>
      <c r="GB227" s="272">
        <f t="shared" si="734"/>
        <v>0</v>
      </c>
      <c r="GC227" s="272">
        <f t="shared" si="735"/>
        <v>0</v>
      </c>
      <c r="GD227" s="272">
        <f t="shared" si="736"/>
        <v>0</v>
      </c>
      <c r="GE227" s="272">
        <f t="shared" si="737"/>
        <v>10.303215305023588</v>
      </c>
      <c r="GF227" s="273">
        <f t="shared" si="738"/>
        <v>4.0080706830803257</v>
      </c>
      <c r="GG227" s="273">
        <f t="shared" si="739"/>
        <v>0.72369784302485674</v>
      </c>
      <c r="GH227" s="272">
        <f t="shared" si="872"/>
        <v>4.539254481041251</v>
      </c>
      <c r="GI227" s="274">
        <f t="shared" si="873"/>
        <v>3.2427339144377867</v>
      </c>
      <c r="GJ227" s="275">
        <f t="shared" si="740"/>
        <v>6.221048266267034E-2</v>
      </c>
      <c r="GK227" s="271">
        <f t="shared" si="874"/>
        <v>46.636497463676378</v>
      </c>
      <c r="GL227" s="276">
        <f t="shared" si="875"/>
        <v>58.761986804232237</v>
      </c>
      <c r="GM227" s="272">
        <f t="shared" si="876"/>
        <v>30.099373175097778</v>
      </c>
      <c r="GN227" s="272">
        <f t="shared" si="877"/>
        <v>1.2881223570931664</v>
      </c>
      <c r="GO227" s="277">
        <f t="shared" si="878"/>
        <v>0.64540381057863927</v>
      </c>
      <c r="GP227" s="278">
        <f t="shared" si="879"/>
        <v>2.7620478105081586E-2</v>
      </c>
      <c r="GQ227" s="279">
        <f t="shared" si="880"/>
        <v>1.0933478299086246</v>
      </c>
      <c r="GR227" s="280">
        <f t="shared" si="881"/>
        <v>46.636497463676378</v>
      </c>
      <c r="GS227" s="272">
        <f t="shared" si="882"/>
        <v>30.099373175097778</v>
      </c>
      <c r="GT227" s="272">
        <f t="shared" si="741"/>
        <v>1.2881223570931664</v>
      </c>
      <c r="GU227" s="73">
        <f t="shared" si="883"/>
        <v>0.64540381057863927</v>
      </c>
      <c r="GV227" s="74">
        <f t="shared" si="884"/>
        <v>2.7620478105081586E-2</v>
      </c>
      <c r="GW227" s="279">
        <f t="shared" si="885"/>
        <v>1.0933478299086246</v>
      </c>
      <c r="GX227" s="280">
        <f t="shared" si="886"/>
        <v>46.636497463676378</v>
      </c>
      <c r="GY227" s="272">
        <f t="shared" si="742"/>
        <v>30.099373175097778</v>
      </c>
      <c r="GZ227" s="272">
        <f t="shared" si="743"/>
        <v>1.2881223570931664</v>
      </c>
      <c r="HA227" s="73">
        <f t="shared" si="887"/>
        <v>0.64540381057863927</v>
      </c>
      <c r="HB227" s="74">
        <f t="shared" si="888"/>
        <v>2.7620478105081586E-2</v>
      </c>
      <c r="HC227" s="279">
        <f t="shared" si="889"/>
        <v>1.0933478299086246</v>
      </c>
      <c r="HD227" s="280">
        <f t="shared" si="890"/>
        <v>46.636497463676378</v>
      </c>
      <c r="HE227" s="272">
        <f t="shared" si="744"/>
        <v>30.099373175097778</v>
      </c>
      <c r="HF227" s="272">
        <f t="shared" si="745"/>
        <v>1.2881223570931664</v>
      </c>
      <c r="HG227" s="73">
        <f t="shared" si="891"/>
        <v>0.64540381057863927</v>
      </c>
      <c r="HH227" s="74">
        <f t="shared" si="892"/>
        <v>2.7620478105081586E-2</v>
      </c>
      <c r="HI227" s="281">
        <f t="shared" si="893"/>
        <v>1.0933478299086246</v>
      </c>
      <c r="HJ227" s="72">
        <f t="shared" si="746"/>
        <v>1.240075108682362</v>
      </c>
      <c r="HK227" s="73">
        <f t="shared" si="894"/>
        <v>1.240075108682362</v>
      </c>
      <c r="HL227" s="73">
        <f t="shared" si="747"/>
        <v>1.240075108682362</v>
      </c>
      <c r="HM227" s="74">
        <f t="shared" si="895"/>
        <v>1.240075108682362</v>
      </c>
      <c r="HN227" s="75"/>
      <c r="HO227" s="75"/>
      <c r="HP227" s="76">
        <f t="shared" si="896"/>
        <v>0</v>
      </c>
      <c r="HQ227" s="77">
        <f t="shared" si="897"/>
        <v>0</v>
      </c>
      <c r="HR227" s="77">
        <f t="shared" si="898"/>
        <v>0</v>
      </c>
      <c r="HS227" s="77">
        <f t="shared" si="899"/>
        <v>0</v>
      </c>
      <c r="HT227" s="282">
        <f t="shared" si="900"/>
        <v>0</v>
      </c>
      <c r="HU227" s="73"/>
      <c r="HV227" s="74"/>
      <c r="HW227" s="279"/>
      <c r="HX227" s="76">
        <f t="shared" si="901"/>
        <v>0</v>
      </c>
      <c r="HY227" s="77">
        <f t="shared" si="902"/>
        <v>0</v>
      </c>
      <c r="HZ227" s="77">
        <f t="shared" si="748"/>
        <v>0</v>
      </c>
      <c r="IA227" s="77">
        <f t="shared" si="903"/>
        <v>0</v>
      </c>
      <c r="IB227" s="282">
        <f t="shared" si="904"/>
        <v>0</v>
      </c>
      <c r="IC227" s="73"/>
      <c r="ID227" s="74"/>
      <c r="IE227" s="279"/>
      <c r="IF227" s="76">
        <f t="shared" si="749"/>
        <v>0</v>
      </c>
      <c r="IG227" s="77">
        <f t="shared" si="905"/>
        <v>0</v>
      </c>
      <c r="IH227" s="77">
        <f t="shared" si="750"/>
        <v>0</v>
      </c>
      <c r="II227" s="77">
        <f t="shared" si="906"/>
        <v>0</v>
      </c>
      <c r="IJ227" s="282">
        <f t="shared" si="907"/>
        <v>0</v>
      </c>
      <c r="IK227" s="73"/>
      <c r="IL227" s="74"/>
      <c r="IM227" s="279"/>
      <c r="IN227" s="76">
        <f t="shared" si="751"/>
        <v>0</v>
      </c>
      <c r="IO227" s="77">
        <f t="shared" si="911"/>
        <v>0</v>
      </c>
      <c r="IP227" s="77">
        <f t="shared" si="752"/>
        <v>0</v>
      </c>
      <c r="IQ227" s="77">
        <f t="shared" si="912"/>
        <v>0</v>
      </c>
      <c r="IR227" s="282">
        <f t="shared" si="913"/>
        <v>0</v>
      </c>
      <c r="IS227" s="283"/>
      <c r="IT227" s="284"/>
      <c r="IU227" s="285"/>
      <c r="IV227" s="76">
        <f t="shared" si="753"/>
        <v>0</v>
      </c>
      <c r="IW227" s="77">
        <f t="shared" si="914"/>
        <v>0</v>
      </c>
      <c r="IX227" s="77">
        <f t="shared" si="915"/>
        <v>0</v>
      </c>
      <c r="IY227" s="77">
        <f t="shared" si="916"/>
        <v>0</v>
      </c>
      <c r="IZ227" s="282">
        <f t="shared" si="917"/>
        <v>0</v>
      </c>
      <c r="JA227" s="283"/>
      <c r="JB227" s="284"/>
      <c r="JC227" s="285"/>
      <c r="JD227" s="76">
        <f t="shared" si="754"/>
        <v>0</v>
      </c>
      <c r="JE227" s="77">
        <f t="shared" si="918"/>
        <v>0</v>
      </c>
      <c r="JF227" s="77">
        <f t="shared" si="755"/>
        <v>0</v>
      </c>
      <c r="JG227" s="77">
        <f t="shared" si="919"/>
        <v>0</v>
      </c>
      <c r="JH227" s="282">
        <f t="shared" si="920"/>
        <v>0</v>
      </c>
      <c r="JI227" s="283"/>
      <c r="JJ227" s="284"/>
      <c r="JK227" s="285"/>
      <c r="JL227" s="76">
        <f t="shared" si="756"/>
        <v>9.6472752803186346</v>
      </c>
      <c r="JM227" s="77">
        <f t="shared" si="921"/>
        <v>10.978695741755409</v>
      </c>
      <c r="JN227" s="77">
        <f t="shared" si="757"/>
        <v>0.62854763098864264</v>
      </c>
      <c r="JO227" s="77">
        <f t="shared" si="922"/>
        <v>0.7258468042656846</v>
      </c>
      <c r="JP227" s="282">
        <f t="shared" si="923"/>
        <v>11.572095329002245</v>
      </c>
      <c r="JQ227" s="73">
        <f t="shared" si="758"/>
        <v>0.83366711092851242</v>
      </c>
      <c r="JR227" s="74">
        <f t="shared" si="759"/>
        <v>5.431580134095184E-2</v>
      </c>
      <c r="JS227" s="279">
        <f t="shared" si="924"/>
        <v>1.1234624840268232</v>
      </c>
      <c r="JT227" s="76">
        <f t="shared" si="760"/>
        <v>0</v>
      </c>
      <c r="JU227" s="77">
        <f t="shared" si="925"/>
        <v>0</v>
      </c>
      <c r="JV227" s="77">
        <f t="shared" si="761"/>
        <v>0</v>
      </c>
      <c r="JW227" s="77">
        <f t="shared" si="926"/>
        <v>0</v>
      </c>
      <c r="JX227" s="282">
        <f t="shared" si="927"/>
        <v>0</v>
      </c>
      <c r="JY227" s="73"/>
      <c r="JZ227" s="74"/>
      <c r="KA227" s="279"/>
      <c r="KB227" s="76">
        <f t="shared" si="762"/>
        <v>0</v>
      </c>
      <c r="KC227" s="77">
        <f t="shared" si="928"/>
        <v>0</v>
      </c>
      <c r="KD227" s="77">
        <f t="shared" si="763"/>
        <v>0</v>
      </c>
      <c r="KE227" s="77">
        <f t="shared" si="929"/>
        <v>0</v>
      </c>
      <c r="KF227" s="282">
        <f t="shared" si="930"/>
        <v>0</v>
      </c>
      <c r="KG227" s="73"/>
      <c r="KH227" s="74"/>
      <c r="KI227" s="279"/>
      <c r="KJ227" s="76">
        <f t="shared" si="764"/>
        <v>14.233627741685968</v>
      </c>
      <c r="KK227" s="77">
        <f t="shared" si="931"/>
        <v>16.198010706316047</v>
      </c>
      <c r="KL227" s="77">
        <f t="shared" si="765"/>
        <v>0.46489589648752189</v>
      </c>
      <c r="KM227" s="77">
        <f t="shared" si="932"/>
        <v>0.53686178126379025</v>
      </c>
      <c r="KN227" s="282">
        <f t="shared" si="933"/>
        <v>18.710252247372715</v>
      </c>
      <c r="KO227" s="73">
        <f t="shared" si="766"/>
        <v>0.76073948942535752</v>
      </c>
      <c r="KP227" s="74">
        <f t="shared" si="767"/>
        <v>2.4847120730443512E-2</v>
      </c>
      <c r="KQ227" s="279">
        <f t="shared" si="768"/>
        <v>1.1088359912246661</v>
      </c>
      <c r="KR227" s="76">
        <f t="shared" si="769"/>
        <v>0</v>
      </c>
      <c r="KS227" s="77">
        <f t="shared" si="934"/>
        <v>0</v>
      </c>
      <c r="KT227" s="77">
        <f t="shared" si="770"/>
        <v>0</v>
      </c>
      <c r="KU227" s="77">
        <f t="shared" si="935"/>
        <v>0</v>
      </c>
      <c r="KV227" s="282">
        <f t="shared" si="936"/>
        <v>0</v>
      </c>
      <c r="KW227" s="73"/>
      <c r="KX227" s="74"/>
      <c r="KY227" s="279"/>
      <c r="KZ227" s="76">
        <f t="shared" si="771"/>
        <v>6.2184701530931772</v>
      </c>
      <c r="LA227" s="77">
        <f t="shared" si="937"/>
        <v>7.076681218921566</v>
      </c>
      <c r="LB227" s="77">
        <f t="shared" si="772"/>
        <v>0.19467882961700189</v>
      </c>
      <c r="LC227" s="77">
        <f t="shared" si="938"/>
        <v>0.22481511244171379</v>
      </c>
      <c r="LD227" s="286">
        <f t="shared" si="939"/>
        <v>16.353813994091201</v>
      </c>
      <c r="LE227" s="73">
        <f t="shared" si="773"/>
        <v>0.3802458652972312</v>
      </c>
      <c r="LF227" s="74">
        <f t="shared" si="774"/>
        <v>1.1904185145272004E-2</v>
      </c>
      <c r="LG227" s="279">
        <f t="shared" si="775"/>
        <v>1.0543204997301592</v>
      </c>
      <c r="LH227" s="76">
        <f t="shared" si="776"/>
        <v>0</v>
      </c>
      <c r="LI227" s="77">
        <f t="shared" si="940"/>
        <v>0</v>
      </c>
      <c r="LJ227" s="77">
        <f t="shared" si="777"/>
        <v>0</v>
      </c>
      <c r="LK227" s="77">
        <f t="shared" si="941"/>
        <v>0</v>
      </c>
      <c r="LL227" s="282">
        <f t="shared" si="942"/>
        <v>0</v>
      </c>
      <c r="LM227" s="73"/>
      <c r="LN227" s="74"/>
      <c r="LO227" s="279"/>
      <c r="LP227" s="76">
        <f t="shared" si="778"/>
        <v>0</v>
      </c>
      <c r="LQ227" s="77">
        <f t="shared" si="943"/>
        <v>0</v>
      </c>
      <c r="LR227" s="77">
        <f t="shared" si="779"/>
        <v>0</v>
      </c>
      <c r="LS227" s="77">
        <f t="shared" si="944"/>
        <v>0</v>
      </c>
      <c r="LT227" s="282">
        <f t="shared" si="945"/>
        <v>0</v>
      </c>
      <c r="LU227" s="73"/>
      <c r="LV227" s="74"/>
      <c r="LW227" s="279"/>
      <c r="LX227" s="76">
        <f t="shared" si="780"/>
        <v>0</v>
      </c>
      <c r="LY227" s="77">
        <f t="shared" si="946"/>
        <v>0</v>
      </c>
      <c r="LZ227" s="77">
        <f t="shared" si="781"/>
        <v>0</v>
      </c>
      <c r="MA227" s="77">
        <f t="shared" si="947"/>
        <v>0</v>
      </c>
      <c r="MB227" s="286">
        <f t="shared" si="948"/>
        <v>0</v>
      </c>
      <c r="MC227" s="73"/>
      <c r="MD227" s="74"/>
      <c r="ME227" s="279"/>
      <c r="MF227" s="76">
        <f t="shared" si="782"/>
        <v>0</v>
      </c>
      <c r="MG227" s="77">
        <f t="shared" si="949"/>
        <v>0</v>
      </c>
      <c r="MH227" s="77">
        <f t="shared" si="783"/>
        <v>0</v>
      </c>
      <c r="MI227" s="77">
        <f t="shared" si="950"/>
        <v>0</v>
      </c>
      <c r="MJ227" s="286">
        <f t="shared" si="951"/>
        <v>0</v>
      </c>
      <c r="MK227" s="73"/>
      <c r="ML227" s="74"/>
      <c r="MM227" s="279"/>
      <c r="MN227" s="287">
        <f t="shared" si="952"/>
        <v>1.09334586180066</v>
      </c>
      <c r="MO227" s="288">
        <f t="shared" si="952"/>
        <v>0</v>
      </c>
      <c r="MP227" s="288">
        <f t="shared" si="952"/>
        <v>1.09334586180066</v>
      </c>
      <c r="MQ227" s="289">
        <f t="shared" si="952"/>
        <v>0</v>
      </c>
      <c r="MR227" s="290">
        <f t="shared" si="953"/>
        <v>1.2400728764543087</v>
      </c>
      <c r="MS227" s="291"/>
      <c r="MT227" s="291">
        <f t="shared" si="784"/>
        <v>1.2400728764543087</v>
      </c>
      <c r="MU227" s="292"/>
      <c r="MV227" s="359">
        <f t="shared" si="785"/>
        <v>0</v>
      </c>
      <c r="MW227" s="360">
        <f t="shared" si="786"/>
        <v>0</v>
      </c>
      <c r="MX227" s="360">
        <f t="shared" si="787"/>
        <v>0</v>
      </c>
      <c r="MY227" s="360">
        <f t="shared" si="788"/>
        <v>0</v>
      </c>
      <c r="MZ227" s="360">
        <f t="shared" si="789"/>
        <v>0</v>
      </c>
      <c r="NA227" s="360">
        <f t="shared" si="790"/>
        <v>0</v>
      </c>
      <c r="NB227" s="360">
        <f t="shared" si="791"/>
        <v>0.31625468925355071</v>
      </c>
      <c r="NC227" s="360">
        <f t="shared" si="792"/>
        <v>0</v>
      </c>
      <c r="ND227" s="360">
        <f t="shared" si="793"/>
        <v>0</v>
      </c>
      <c r="NE227" s="360">
        <f t="shared" si="794"/>
        <v>0.50440949240810062</v>
      </c>
      <c r="NF227" s="360">
        <f t="shared" si="795"/>
        <v>0</v>
      </c>
      <c r="NG227" s="360">
        <f t="shared" si="796"/>
        <v>0.4194086947926573</v>
      </c>
      <c r="NH227" s="360">
        <f t="shared" si="797"/>
        <v>0</v>
      </c>
      <c r="NI227" s="360">
        <f t="shared" si="798"/>
        <v>0</v>
      </c>
      <c r="NJ227" s="360">
        <f t="shared" si="799"/>
        <v>0</v>
      </c>
      <c r="NK227" s="361">
        <f t="shared" si="800"/>
        <v>0</v>
      </c>
      <c r="NL227" s="145">
        <f t="shared" si="954"/>
        <v>1.2400728764543087</v>
      </c>
      <c r="NM227" s="40"/>
      <c r="NN227" s="56">
        <f t="shared" si="955"/>
        <v>1.2400728764543087</v>
      </c>
      <c r="NO227" s="59"/>
      <c r="NP227" s="55">
        <f t="shared" si="801"/>
        <v>1.09334586180066</v>
      </c>
      <c r="NQ227" s="40"/>
      <c r="NR227" s="56">
        <f t="shared" si="802"/>
        <v>1.09334586180066</v>
      </c>
      <c r="NS227" s="60"/>
      <c r="NT227" s="25"/>
      <c r="NU227" s="86">
        <f t="shared" si="956"/>
        <v>0</v>
      </c>
      <c r="NV227" s="86">
        <f t="shared" si="956"/>
        <v>0</v>
      </c>
      <c r="NW227" s="86">
        <f t="shared" si="956"/>
        <v>0</v>
      </c>
      <c r="NX227" s="86">
        <f t="shared" si="956"/>
        <v>0</v>
      </c>
      <c r="NY227" s="87">
        <f t="shared" si="957"/>
        <v>0</v>
      </c>
      <c r="NZ227" s="87">
        <f t="shared" si="957"/>
        <v>0</v>
      </c>
      <c r="OA227" s="87">
        <f t="shared" si="957"/>
        <v>0</v>
      </c>
      <c r="OB227" s="87">
        <f t="shared" si="957"/>
        <v>0</v>
      </c>
      <c r="OC227" s="26"/>
    </row>
    <row r="228" spans="1:393" thickBot="1" x14ac:dyDescent="0.35">
      <c r="A228" s="136" t="s">
        <v>554</v>
      </c>
      <c r="B228" s="137" t="s">
        <v>555</v>
      </c>
      <c r="C228" s="133" t="s">
        <v>118</v>
      </c>
      <c r="D228" s="64">
        <f>VLOOKUP(B228,[1]УсіТ_1!$A$10:$G$556,6,FALSE)</f>
        <v>156.24</v>
      </c>
      <c r="E228" s="64">
        <f>VLOOKUP(B228,[1]УсіТ_1!$A$10:$G$556,7,FALSE)</f>
        <v>0</v>
      </c>
      <c r="F228" s="38"/>
      <c r="G228" s="38"/>
      <c r="H228" s="39">
        <v>414.5</v>
      </c>
      <c r="I228" s="256">
        <v>1.8660000000000001</v>
      </c>
      <c r="J228" s="62">
        <v>1.8660000000000001</v>
      </c>
      <c r="K228" s="257">
        <f t="shared" si="803"/>
        <v>1.0327999999999999</v>
      </c>
      <c r="L228" s="258">
        <f t="shared" si="804"/>
        <v>1.0327999999999999</v>
      </c>
      <c r="M228" s="63">
        <v>0</v>
      </c>
      <c r="N228" s="63">
        <v>0</v>
      </c>
      <c r="O228" s="63">
        <v>0.83320000000000005</v>
      </c>
      <c r="P228" s="63">
        <v>0</v>
      </c>
      <c r="Q228" s="63">
        <v>0</v>
      </c>
      <c r="R228" s="63">
        <v>0</v>
      </c>
      <c r="S228" s="63">
        <v>0.26569999999999999</v>
      </c>
      <c r="T228" s="63">
        <v>0</v>
      </c>
      <c r="U228" s="63">
        <v>0</v>
      </c>
      <c r="V228" s="63">
        <v>0.3871</v>
      </c>
      <c r="W228" s="63">
        <v>0</v>
      </c>
      <c r="X228" s="63">
        <v>0.38</v>
      </c>
      <c r="Y228" s="63">
        <v>0</v>
      </c>
      <c r="Z228" s="63">
        <v>0</v>
      </c>
      <c r="AA228" s="63">
        <v>0</v>
      </c>
      <c r="AB228" s="259">
        <v>0</v>
      </c>
      <c r="AC228" s="144">
        <v>0</v>
      </c>
      <c r="AD228" s="70">
        <v>0</v>
      </c>
      <c r="AE228" s="70">
        <v>0</v>
      </c>
      <c r="AF228" s="68">
        <f t="shared" si="805"/>
        <v>0</v>
      </c>
      <c r="AG228" s="68">
        <f t="shared" si="806"/>
        <v>0</v>
      </c>
      <c r="AH228" s="71">
        <v>0</v>
      </c>
      <c r="AI228" s="71">
        <v>0</v>
      </c>
      <c r="AJ228" s="68">
        <f t="shared" si="807"/>
        <v>0</v>
      </c>
      <c r="AK228" s="68">
        <f t="shared" si="808"/>
        <v>0</v>
      </c>
      <c r="AL228" s="71">
        <v>0</v>
      </c>
      <c r="AM228" s="69">
        <f t="shared" si="809"/>
        <v>0</v>
      </c>
      <c r="AN228" s="260">
        <v>0</v>
      </c>
      <c r="AO228" s="71">
        <v>0</v>
      </c>
      <c r="AP228" s="71">
        <v>0</v>
      </c>
      <c r="AQ228" s="68">
        <f t="shared" si="810"/>
        <v>0</v>
      </c>
      <c r="AR228" s="68">
        <f t="shared" si="811"/>
        <v>0</v>
      </c>
      <c r="AS228" s="71">
        <v>0</v>
      </c>
      <c r="AT228" s="261">
        <f t="shared" si="723"/>
        <v>0</v>
      </c>
      <c r="AU228" s="71">
        <v>0</v>
      </c>
      <c r="AV228" s="68">
        <f t="shared" si="812"/>
        <v>0</v>
      </c>
      <c r="AW228" s="68">
        <f t="shared" si="813"/>
        <v>0</v>
      </c>
      <c r="AX228" s="71">
        <v>0</v>
      </c>
      <c r="AY228" s="69">
        <f t="shared" si="814"/>
        <v>0</v>
      </c>
      <c r="AZ228" s="260">
        <v>16</v>
      </c>
      <c r="BA228" s="260">
        <v>81.554666666666904</v>
      </c>
      <c r="BB228" s="260">
        <v>8.5049866666666905</v>
      </c>
      <c r="BC228" s="262">
        <f t="shared" si="815"/>
        <v>6.8039893333333525</v>
      </c>
      <c r="BD228" s="262">
        <f t="shared" si="724"/>
        <v>1.7009973333333379</v>
      </c>
      <c r="BE228" s="260">
        <v>3.1922826666666699</v>
      </c>
      <c r="BF228" s="262">
        <f t="shared" si="816"/>
        <v>2.5538261333333363</v>
      </c>
      <c r="BG228" s="262">
        <f t="shared" si="725"/>
        <v>0.63845653333333363</v>
      </c>
      <c r="BH228" s="260">
        <v>10.055892404212738</v>
      </c>
      <c r="BI228" s="263">
        <f t="shared" si="817"/>
        <v>5.888268020856386</v>
      </c>
      <c r="BJ228" s="68">
        <f t="shared" si="818"/>
        <v>0.13781600539973557</v>
      </c>
      <c r="BK228" s="260">
        <v>5.1649535537025475</v>
      </c>
      <c r="BL228" s="69">
        <f t="shared" si="819"/>
        <v>130.16733834949866</v>
      </c>
      <c r="BM228" s="260">
        <v>0</v>
      </c>
      <c r="BN228" s="260">
        <v>0</v>
      </c>
      <c r="BO228" s="260">
        <v>0</v>
      </c>
      <c r="BP228" s="68">
        <f t="shared" si="820"/>
        <v>0</v>
      </c>
      <c r="BQ228" s="68">
        <f t="shared" si="821"/>
        <v>0</v>
      </c>
      <c r="BR228" s="260">
        <v>0</v>
      </c>
      <c r="BS228" s="260">
        <v>0</v>
      </c>
      <c r="BT228" s="68">
        <f t="shared" si="822"/>
        <v>0</v>
      </c>
      <c r="BU228" s="68">
        <f t="shared" si="823"/>
        <v>0</v>
      </c>
      <c r="BV228" s="260">
        <v>0</v>
      </c>
      <c r="BW228" s="69">
        <f t="shared" si="824"/>
        <v>0</v>
      </c>
      <c r="BX228" s="260">
        <v>0</v>
      </c>
      <c r="BY228" s="260">
        <v>0</v>
      </c>
      <c r="BZ228" s="263">
        <f t="shared" si="825"/>
        <v>0</v>
      </c>
      <c r="CA228" s="263">
        <f t="shared" si="826"/>
        <v>0</v>
      </c>
      <c r="CB228" s="260">
        <v>0</v>
      </c>
      <c r="CC228" s="264">
        <f t="shared" si="827"/>
        <v>0</v>
      </c>
      <c r="CD228" s="260">
        <v>0</v>
      </c>
      <c r="CE228" s="260">
        <v>0</v>
      </c>
      <c r="CF228" s="263">
        <f t="shared" si="828"/>
        <v>0</v>
      </c>
      <c r="CG228" s="263">
        <f t="shared" si="829"/>
        <v>0</v>
      </c>
      <c r="CH228" s="260">
        <v>0</v>
      </c>
      <c r="CI228" s="69">
        <f t="shared" si="830"/>
        <v>0</v>
      </c>
      <c r="CJ228" s="260">
        <v>19.476046946595304</v>
      </c>
      <c r="CK228" s="260">
        <v>4.2847311109092052</v>
      </c>
      <c r="CL228" s="260">
        <v>1.8534902089539995</v>
      </c>
      <c r="CM228" s="260">
        <v>1.5147861055370095</v>
      </c>
      <c r="CN228" s="260">
        <v>4.1307812483289892</v>
      </c>
      <c r="CO228" s="265">
        <f t="shared" si="831"/>
        <v>0.29014607488262817</v>
      </c>
      <c r="CP228" s="266">
        <f t="shared" si="832"/>
        <v>1.317149170404678</v>
      </c>
      <c r="CQ228" s="260">
        <v>3.2078817631418328</v>
      </c>
      <c r="CR228" s="265">
        <f t="shared" si="833"/>
        <v>4.3964019563858821E-2</v>
      </c>
      <c r="CS228" s="265">
        <f t="shared" si="834"/>
        <v>1.8783879979347529</v>
      </c>
      <c r="CT228" s="260">
        <v>1.6476465762771446</v>
      </c>
      <c r="CU228" s="267">
        <f t="shared" si="726"/>
        <v>41.520693425047774</v>
      </c>
      <c r="CV228" s="260">
        <v>0</v>
      </c>
      <c r="CW228" s="260">
        <v>0</v>
      </c>
      <c r="CX228" s="68">
        <f t="shared" si="835"/>
        <v>0</v>
      </c>
      <c r="CY228" s="68">
        <f t="shared" si="836"/>
        <v>0</v>
      </c>
      <c r="CZ228" s="260">
        <v>0</v>
      </c>
      <c r="DA228" s="69">
        <f t="shared" si="837"/>
        <v>0</v>
      </c>
      <c r="DB228" s="260">
        <v>0</v>
      </c>
      <c r="DC228" s="260">
        <v>0</v>
      </c>
      <c r="DD228" s="68">
        <f t="shared" si="838"/>
        <v>0</v>
      </c>
      <c r="DE228" s="68">
        <f t="shared" si="839"/>
        <v>0</v>
      </c>
      <c r="DF228" s="260">
        <v>0</v>
      </c>
      <c r="DG228" s="69">
        <f t="shared" si="840"/>
        <v>0</v>
      </c>
      <c r="DH228" s="260">
        <v>22.065194735105596</v>
      </c>
      <c r="DI228" s="260">
        <v>4.8543428417232315</v>
      </c>
      <c r="DJ228" s="260">
        <v>0.34665099440833314</v>
      </c>
      <c r="DK228" s="260">
        <v>16.063461767156873</v>
      </c>
      <c r="DL228" s="68">
        <f t="shared" si="841"/>
        <v>1.1282975545250988</v>
      </c>
      <c r="DM228" s="68">
        <f t="shared" si="842"/>
        <v>5.1220275459991749</v>
      </c>
      <c r="DN228" s="260">
        <v>4.6728602984018304</v>
      </c>
      <c r="DO228" s="68">
        <f t="shared" si="843"/>
        <v>6.4041550389597079E-2</v>
      </c>
      <c r="DP228" s="68">
        <f t="shared" si="844"/>
        <v>2.7362120391703857</v>
      </c>
      <c r="DQ228" s="260">
        <v>2.40009540268793</v>
      </c>
      <c r="DR228" s="264">
        <f t="shared" si="845"/>
        <v>60.483127247380551</v>
      </c>
      <c r="DS228" s="260">
        <v>0</v>
      </c>
      <c r="DT228" s="260">
        <v>0</v>
      </c>
      <c r="DU228" s="260">
        <v>0</v>
      </c>
      <c r="DV228" s="68">
        <f t="shared" si="846"/>
        <v>0</v>
      </c>
      <c r="DW228" s="68">
        <f t="shared" si="847"/>
        <v>0</v>
      </c>
      <c r="DX228" s="260">
        <v>0</v>
      </c>
      <c r="DY228" s="260">
        <v>0</v>
      </c>
      <c r="DZ228" s="260">
        <v>0</v>
      </c>
      <c r="EA228" s="260">
        <v>0</v>
      </c>
      <c r="EB228" s="68">
        <f t="shared" si="848"/>
        <v>0</v>
      </c>
      <c r="EC228" s="68">
        <f t="shared" si="849"/>
        <v>0</v>
      </c>
      <c r="ED228" s="267">
        <v>0</v>
      </c>
      <c r="EE228" s="69">
        <f t="shared" si="850"/>
        <v>0</v>
      </c>
      <c r="EF228" s="260">
        <v>9.5349433333333309</v>
      </c>
      <c r="EG228" s="260">
        <v>2.09768753333333</v>
      </c>
      <c r="EH228" s="260">
        <v>23.962984750508266</v>
      </c>
      <c r="EI228" s="260">
        <v>6.9420657743562568</v>
      </c>
      <c r="EJ228" s="268">
        <f t="shared" si="851"/>
        <v>0.48761069999078344</v>
      </c>
      <c r="EK228" s="266">
        <f t="shared" si="852"/>
        <v>2.2135609769427846</v>
      </c>
      <c r="EL228" s="260">
        <v>4.5875146779790077</v>
      </c>
      <c r="EM228" s="268">
        <f t="shared" si="853"/>
        <v>6.2871888661702305E-2</v>
      </c>
      <c r="EN228" s="268">
        <f t="shared" si="854"/>
        <v>2.6862375697493199</v>
      </c>
      <c r="EO228" s="269">
        <f t="shared" si="855"/>
        <v>47.125196069510196</v>
      </c>
      <c r="EP228" s="69">
        <f t="shared" si="856"/>
        <v>59.377747047582851</v>
      </c>
      <c r="EQ228" s="260">
        <v>0</v>
      </c>
      <c r="ER228" s="260">
        <v>0</v>
      </c>
      <c r="ES228" s="260">
        <v>0</v>
      </c>
      <c r="ET228" s="68">
        <f t="shared" si="857"/>
        <v>0</v>
      </c>
      <c r="EU228" s="68">
        <f t="shared" si="858"/>
        <v>0</v>
      </c>
      <c r="EV228" s="260">
        <v>0</v>
      </c>
      <c r="EW228" s="260">
        <v>0</v>
      </c>
      <c r="EX228" s="68">
        <f t="shared" si="859"/>
        <v>0</v>
      </c>
      <c r="EY228" s="68">
        <f t="shared" si="860"/>
        <v>0</v>
      </c>
      <c r="EZ228" s="260">
        <v>0</v>
      </c>
      <c r="FA228" s="69">
        <f t="shared" si="861"/>
        <v>0</v>
      </c>
      <c r="FB228" s="260">
        <v>0</v>
      </c>
      <c r="FC228" s="260">
        <v>0</v>
      </c>
      <c r="FD228" s="68">
        <f t="shared" si="862"/>
        <v>0</v>
      </c>
      <c r="FE228" s="68">
        <f t="shared" si="863"/>
        <v>0</v>
      </c>
      <c r="FF228" s="260">
        <v>0</v>
      </c>
      <c r="FG228" s="69">
        <f t="shared" si="864"/>
        <v>0</v>
      </c>
      <c r="FH228" s="260">
        <v>0</v>
      </c>
      <c r="FI228" s="260">
        <v>0</v>
      </c>
      <c r="FJ228" s="68">
        <f t="shared" si="865"/>
        <v>0</v>
      </c>
      <c r="FK228" s="68">
        <f t="shared" si="866"/>
        <v>0</v>
      </c>
      <c r="FL228" s="260">
        <v>0</v>
      </c>
      <c r="FM228" s="69">
        <f t="shared" si="867"/>
        <v>0</v>
      </c>
      <c r="FN228" s="260">
        <v>0</v>
      </c>
      <c r="FO228" s="260">
        <v>0</v>
      </c>
      <c r="FP228" s="68">
        <f t="shared" si="868"/>
        <v>0</v>
      </c>
      <c r="FQ228" s="68">
        <f t="shared" si="869"/>
        <v>0</v>
      </c>
      <c r="FR228" s="260">
        <v>0</v>
      </c>
      <c r="FS228" s="264">
        <f t="shared" si="870"/>
        <v>0</v>
      </c>
      <c r="FT228" s="270">
        <f t="shared" si="727"/>
        <v>291.54890606950983</v>
      </c>
      <c r="FU228" s="271">
        <f t="shared" si="728"/>
        <v>62.312946500999992</v>
      </c>
      <c r="FV228" s="272">
        <f t="shared" si="871"/>
        <v>26.987793715000262</v>
      </c>
      <c r="FW228" s="272">
        <f t="shared" si="729"/>
        <v>10.872601572203699</v>
      </c>
      <c r="FX228" s="272">
        <f t="shared" si="730"/>
        <v>81.554666666666904</v>
      </c>
      <c r="FY228" s="272">
        <f t="shared" si="731"/>
        <v>0</v>
      </c>
      <c r="FZ228" s="272">
        <f t="shared" si="732"/>
        <v>0</v>
      </c>
      <c r="GA228" s="272">
        <f t="shared" si="733"/>
        <v>0</v>
      </c>
      <c r="GB228" s="272">
        <f t="shared" si="734"/>
        <v>0</v>
      </c>
      <c r="GC228" s="272">
        <f t="shared" si="735"/>
        <v>0</v>
      </c>
      <c r="GD228" s="272">
        <f t="shared" si="736"/>
        <v>0</v>
      </c>
      <c r="GE228" s="272">
        <f t="shared" si="737"/>
        <v>27.136308789842118</v>
      </c>
      <c r="GF228" s="273">
        <f t="shared" si="738"/>
        <v>10.556339985882897</v>
      </c>
      <c r="GG228" s="273">
        <f t="shared" si="739"/>
        <v>1.9060543293985104</v>
      </c>
      <c r="GH228" s="272">
        <f t="shared" si="872"/>
        <v>22.524149143735411</v>
      </c>
      <c r="GI228" s="274">
        <f t="shared" si="873"/>
        <v>16.09070886580723</v>
      </c>
      <c r="GJ228" s="275">
        <f t="shared" si="740"/>
        <v>0.30869346401489378</v>
      </c>
      <c r="GK228" s="271">
        <f t="shared" si="874"/>
        <v>231.38846638844839</v>
      </c>
      <c r="GL228" s="276">
        <f t="shared" si="875"/>
        <v>291.54946764944498</v>
      </c>
      <c r="GM228" s="272">
        <f t="shared" si="876"/>
        <v>88.959995352690115</v>
      </c>
      <c r="GN228" s="272">
        <f t="shared" si="877"/>
        <v>13.087349365617104</v>
      </c>
      <c r="GO228" s="277">
        <f t="shared" si="878"/>
        <v>0.38446166631031037</v>
      </c>
      <c r="GP228" s="278">
        <f t="shared" si="879"/>
        <v>5.6560076523634643E-2</v>
      </c>
      <c r="GQ228" s="279">
        <f t="shared" si="880"/>
        <v>1.0618150544133445</v>
      </c>
      <c r="GR228" s="280">
        <f t="shared" si="881"/>
        <v>231.38846638844839</v>
      </c>
      <c r="GS228" s="272">
        <f t="shared" si="882"/>
        <v>88.959995352690115</v>
      </c>
      <c r="GT228" s="272">
        <f t="shared" si="741"/>
        <v>13.087349365617104</v>
      </c>
      <c r="GU228" s="73">
        <f t="shared" si="883"/>
        <v>0.38446166631031037</v>
      </c>
      <c r="GV228" s="74">
        <f t="shared" si="884"/>
        <v>5.6560076523634643E-2</v>
      </c>
      <c r="GW228" s="279">
        <f t="shared" si="885"/>
        <v>1.0618150544133445</v>
      </c>
      <c r="GX228" s="280">
        <f t="shared" si="886"/>
        <v>128.08105499995739</v>
      </c>
      <c r="GY228" s="272">
        <f t="shared" si="742"/>
        <v>81.776308367245321</v>
      </c>
      <c r="GZ228" s="272">
        <f t="shared" si="743"/>
        <v>3.5917178935506797</v>
      </c>
      <c r="HA228" s="73">
        <f t="shared" si="887"/>
        <v>0.63847310101616928</v>
      </c>
      <c r="HB228" s="74">
        <f t="shared" si="888"/>
        <v>2.8042538325062007E-2</v>
      </c>
      <c r="HC228" s="279">
        <f t="shared" si="889"/>
        <v>1.0924566576039612</v>
      </c>
      <c r="HD228" s="280">
        <f t="shared" si="890"/>
        <v>128.08105499995739</v>
      </c>
      <c r="HE228" s="272">
        <f t="shared" si="744"/>
        <v>81.776308367245321</v>
      </c>
      <c r="HF228" s="272">
        <f t="shared" si="745"/>
        <v>3.5917178935506797</v>
      </c>
      <c r="HG228" s="73">
        <f t="shared" si="891"/>
        <v>0.63847310101616928</v>
      </c>
      <c r="HH228" s="74">
        <f t="shared" si="892"/>
        <v>2.8042538325062007E-2</v>
      </c>
      <c r="HI228" s="281">
        <f t="shared" si="893"/>
        <v>1.0924566576039612</v>
      </c>
      <c r="HJ228" s="72">
        <f t="shared" si="746"/>
        <v>1.9813468915353007</v>
      </c>
      <c r="HK228" s="73">
        <f t="shared" si="894"/>
        <v>1.9813468915353007</v>
      </c>
      <c r="HL228" s="73">
        <f t="shared" si="747"/>
        <v>1.1282892359733709</v>
      </c>
      <c r="HM228" s="74">
        <f t="shared" si="895"/>
        <v>1.1282892359733709</v>
      </c>
      <c r="HN228" s="75"/>
      <c r="HO228" s="75"/>
      <c r="HP228" s="76">
        <f t="shared" si="896"/>
        <v>0</v>
      </c>
      <c r="HQ228" s="77">
        <f t="shared" si="897"/>
        <v>0</v>
      </c>
      <c r="HR228" s="77">
        <f t="shared" si="898"/>
        <v>0</v>
      </c>
      <c r="HS228" s="77">
        <f t="shared" si="899"/>
        <v>0</v>
      </c>
      <c r="HT228" s="282">
        <f t="shared" si="900"/>
        <v>0</v>
      </c>
      <c r="HU228" s="73"/>
      <c r="HV228" s="74"/>
      <c r="HW228" s="279"/>
      <c r="HX228" s="76">
        <f t="shared" si="901"/>
        <v>0</v>
      </c>
      <c r="HY228" s="77">
        <f t="shared" si="902"/>
        <v>0</v>
      </c>
      <c r="HZ228" s="77">
        <f t="shared" si="748"/>
        <v>0</v>
      </c>
      <c r="IA228" s="77">
        <f t="shared" si="903"/>
        <v>0</v>
      </c>
      <c r="IB228" s="282">
        <f t="shared" si="904"/>
        <v>0</v>
      </c>
      <c r="IC228" s="73"/>
      <c r="ID228" s="74"/>
      <c r="IE228" s="279"/>
      <c r="IF228" s="76">
        <f t="shared" si="749"/>
        <v>7.1836869854447905</v>
      </c>
      <c r="IG228" s="77">
        <f t="shared" si="905"/>
        <v>8.1751076263060263</v>
      </c>
      <c r="IH228" s="77">
        <f t="shared" si="750"/>
        <v>9.4956314720664245</v>
      </c>
      <c r="II228" s="77">
        <f t="shared" si="906"/>
        <v>10.965555223942308</v>
      </c>
      <c r="IJ228" s="282">
        <f t="shared" si="907"/>
        <v>103.307411388491</v>
      </c>
      <c r="IK228" s="73">
        <f t="shared" si="908"/>
        <v>6.953699535099464E-2</v>
      </c>
      <c r="IL228" s="74">
        <f t="shared" si="909"/>
        <v>9.1916265681634232E-2</v>
      </c>
      <c r="IM228" s="279">
        <f t="shared" si="910"/>
        <v>1.0238254386559078</v>
      </c>
      <c r="IN228" s="76">
        <f t="shared" si="751"/>
        <v>0</v>
      </c>
      <c r="IO228" s="77">
        <f t="shared" si="911"/>
        <v>0</v>
      </c>
      <c r="IP228" s="77">
        <f t="shared" si="752"/>
        <v>0</v>
      </c>
      <c r="IQ228" s="77">
        <f t="shared" si="912"/>
        <v>0</v>
      </c>
      <c r="IR228" s="282">
        <f t="shared" si="913"/>
        <v>0</v>
      </c>
      <c r="IS228" s="283"/>
      <c r="IT228" s="284"/>
      <c r="IU228" s="285"/>
      <c r="IV228" s="76">
        <f t="shared" si="753"/>
        <v>0</v>
      </c>
      <c r="IW228" s="77">
        <f t="shared" si="914"/>
        <v>0</v>
      </c>
      <c r="IX228" s="77">
        <f t="shared" si="915"/>
        <v>0</v>
      </c>
      <c r="IY228" s="77">
        <f t="shared" si="916"/>
        <v>0</v>
      </c>
      <c r="IZ228" s="282">
        <f t="shared" si="917"/>
        <v>0</v>
      </c>
      <c r="JA228" s="283"/>
      <c r="JB228" s="284"/>
      <c r="JC228" s="285"/>
      <c r="JD228" s="76">
        <f t="shared" si="754"/>
        <v>0</v>
      </c>
      <c r="JE228" s="77">
        <f t="shared" si="918"/>
        <v>0</v>
      </c>
      <c r="JF228" s="77">
        <f t="shared" si="755"/>
        <v>0</v>
      </c>
      <c r="JG228" s="77">
        <f t="shared" si="919"/>
        <v>0</v>
      </c>
      <c r="JH228" s="282">
        <f t="shared" si="920"/>
        <v>0</v>
      </c>
      <c r="JI228" s="283"/>
      <c r="JJ228" s="284"/>
      <c r="JK228" s="285"/>
      <c r="JL228" s="76">
        <f t="shared" si="756"/>
        <v>27.659333402878616</v>
      </c>
      <c r="JM228" s="77">
        <f t="shared" si="921"/>
        <v>31.476598005809894</v>
      </c>
      <c r="JN228" s="77">
        <f t="shared" si="757"/>
        <v>1.8488961999834965</v>
      </c>
      <c r="JO228" s="77">
        <f t="shared" si="922"/>
        <v>2.1351053317409421</v>
      </c>
      <c r="JP228" s="282">
        <f t="shared" si="923"/>
        <v>32.952931289720453</v>
      </c>
      <c r="JQ228" s="73">
        <f t="shared" si="758"/>
        <v>0.83935881635837495</v>
      </c>
      <c r="JR228" s="74">
        <f t="shared" si="759"/>
        <v>5.6107184630347376E-2</v>
      </c>
      <c r="JS228" s="279">
        <f t="shared" si="924"/>
        <v>1.124525302426397</v>
      </c>
      <c r="JT228" s="76">
        <f t="shared" si="760"/>
        <v>0</v>
      </c>
      <c r="JU228" s="77">
        <f t="shared" si="925"/>
        <v>0</v>
      </c>
      <c r="JV228" s="77">
        <f t="shared" si="761"/>
        <v>0</v>
      </c>
      <c r="JW228" s="77">
        <f t="shared" si="926"/>
        <v>0</v>
      </c>
      <c r="JX228" s="282">
        <f t="shared" si="927"/>
        <v>0</v>
      </c>
      <c r="JY228" s="73"/>
      <c r="JZ228" s="74"/>
      <c r="KA228" s="279"/>
      <c r="KB228" s="76">
        <f t="shared" si="762"/>
        <v>0</v>
      </c>
      <c r="KC228" s="77">
        <f t="shared" si="928"/>
        <v>0</v>
      </c>
      <c r="KD228" s="77">
        <f t="shared" si="763"/>
        <v>0</v>
      </c>
      <c r="KE228" s="77">
        <f t="shared" si="929"/>
        <v>0</v>
      </c>
      <c r="KF228" s="282">
        <f t="shared" si="930"/>
        <v>0</v>
      </c>
      <c r="KG228" s="73"/>
      <c r="KH228" s="74"/>
      <c r="KI228" s="279"/>
      <c r="KJ228" s="76">
        <f t="shared" si="764"/>
        <v>36.506589870735695</v>
      </c>
      <c r="KK228" s="77">
        <f t="shared" si="931"/>
        <v>41.544864338795925</v>
      </c>
      <c r="KL228" s="77">
        <f t="shared" si="765"/>
        <v>1.1923391049146959</v>
      </c>
      <c r="KM228" s="77">
        <f t="shared" si="932"/>
        <v>1.3769131983554908</v>
      </c>
      <c r="KN228" s="282">
        <f t="shared" si="933"/>
        <v>48.002481942365513</v>
      </c>
      <c r="KO228" s="73">
        <f t="shared" si="766"/>
        <v>0.76051463160941479</v>
      </c>
      <c r="KP228" s="74">
        <f t="shared" si="767"/>
        <v>2.4839113659712125E-2</v>
      </c>
      <c r="KQ228" s="279">
        <f t="shared" si="768"/>
        <v>1.1088037191029387</v>
      </c>
      <c r="KR228" s="76">
        <f t="shared" si="769"/>
        <v>0</v>
      </c>
      <c r="KS228" s="77">
        <f t="shared" si="934"/>
        <v>0</v>
      </c>
      <c r="KT228" s="77">
        <f t="shared" si="770"/>
        <v>0</v>
      </c>
      <c r="KU228" s="77">
        <f t="shared" si="935"/>
        <v>0</v>
      </c>
      <c r="KV228" s="282">
        <f t="shared" si="936"/>
        <v>0</v>
      </c>
      <c r="KW228" s="73"/>
      <c r="KX228" s="74"/>
      <c r="KY228" s="279"/>
      <c r="KZ228" s="76">
        <f t="shared" si="771"/>
        <v>17.610385093631027</v>
      </c>
      <c r="LA228" s="77">
        <f t="shared" si="937"/>
        <v>20.040794340403046</v>
      </c>
      <c r="LB228" s="77">
        <f t="shared" si="772"/>
        <v>0.55048258865248578</v>
      </c>
      <c r="LC228" s="77">
        <f t="shared" si="938"/>
        <v>0.63569729337589065</v>
      </c>
      <c r="LD228" s="286">
        <f t="shared" si="939"/>
        <v>47.125196069510196</v>
      </c>
      <c r="LE228" s="73">
        <f t="shared" si="773"/>
        <v>0.3736936196011898</v>
      </c>
      <c r="LF228" s="74">
        <f t="shared" si="774"/>
        <v>1.1681279539728976E-2</v>
      </c>
      <c r="LG228" s="279">
        <f t="shared" si="775"/>
        <v>1.0533817185139103</v>
      </c>
      <c r="LH228" s="76">
        <f t="shared" si="776"/>
        <v>0</v>
      </c>
      <c r="LI228" s="77">
        <f t="shared" si="940"/>
        <v>0</v>
      </c>
      <c r="LJ228" s="77">
        <f t="shared" si="777"/>
        <v>0</v>
      </c>
      <c r="LK228" s="77">
        <f t="shared" si="941"/>
        <v>0</v>
      </c>
      <c r="LL228" s="282">
        <f t="shared" si="942"/>
        <v>0</v>
      </c>
      <c r="LM228" s="73"/>
      <c r="LN228" s="74"/>
      <c r="LO228" s="279"/>
      <c r="LP228" s="76">
        <f t="shared" si="778"/>
        <v>0</v>
      </c>
      <c r="LQ228" s="77">
        <f t="shared" si="943"/>
        <v>0</v>
      </c>
      <c r="LR228" s="77">
        <f t="shared" si="779"/>
        <v>0</v>
      </c>
      <c r="LS228" s="77">
        <f t="shared" si="944"/>
        <v>0</v>
      </c>
      <c r="LT228" s="282">
        <f t="shared" si="945"/>
        <v>0</v>
      </c>
      <c r="LU228" s="73"/>
      <c r="LV228" s="74"/>
      <c r="LW228" s="279"/>
      <c r="LX228" s="76">
        <f t="shared" si="780"/>
        <v>0</v>
      </c>
      <c r="LY228" s="77">
        <f t="shared" si="946"/>
        <v>0</v>
      </c>
      <c r="LZ228" s="77">
        <f t="shared" si="781"/>
        <v>0</v>
      </c>
      <c r="MA228" s="77">
        <f t="shared" si="947"/>
        <v>0</v>
      </c>
      <c r="MB228" s="286">
        <f t="shared" si="948"/>
        <v>0</v>
      </c>
      <c r="MC228" s="73"/>
      <c r="MD228" s="74"/>
      <c r="ME228" s="279"/>
      <c r="MF228" s="76">
        <f t="shared" si="782"/>
        <v>0</v>
      </c>
      <c r="MG228" s="77">
        <f t="shared" si="949"/>
        <v>0</v>
      </c>
      <c r="MH228" s="77">
        <f t="shared" si="783"/>
        <v>0</v>
      </c>
      <c r="MI228" s="77">
        <f t="shared" si="950"/>
        <v>0</v>
      </c>
      <c r="MJ228" s="286">
        <f t="shared" si="951"/>
        <v>0</v>
      </c>
      <c r="MK228" s="73"/>
      <c r="ML228" s="74"/>
      <c r="MM228" s="279"/>
      <c r="MN228" s="287">
        <f t="shared" si="952"/>
        <v>1.0618117368932634</v>
      </c>
      <c r="MO228" s="288">
        <f t="shared" si="952"/>
        <v>0</v>
      </c>
      <c r="MP228" s="288">
        <f t="shared" si="952"/>
        <v>1.0924567637051967</v>
      </c>
      <c r="MQ228" s="289">
        <f t="shared" si="952"/>
        <v>0</v>
      </c>
      <c r="MR228" s="290">
        <f t="shared" si="953"/>
        <v>1.9813407010428297</v>
      </c>
      <c r="MS228" s="291"/>
      <c r="MT228" s="291">
        <f t="shared" si="784"/>
        <v>1.1282893455547272</v>
      </c>
      <c r="MU228" s="292"/>
      <c r="MV228" s="359">
        <f t="shared" si="785"/>
        <v>0</v>
      </c>
      <c r="MW228" s="360">
        <f t="shared" si="786"/>
        <v>0</v>
      </c>
      <c r="MX228" s="360">
        <f t="shared" si="787"/>
        <v>0.8530513554881024</v>
      </c>
      <c r="MY228" s="360">
        <f t="shared" si="788"/>
        <v>0</v>
      </c>
      <c r="MZ228" s="360">
        <f t="shared" si="789"/>
        <v>0</v>
      </c>
      <c r="NA228" s="360">
        <f t="shared" si="790"/>
        <v>0</v>
      </c>
      <c r="NB228" s="360">
        <f t="shared" si="791"/>
        <v>0.29878637285469367</v>
      </c>
      <c r="NC228" s="360">
        <f t="shared" si="792"/>
        <v>0</v>
      </c>
      <c r="ND228" s="360">
        <f t="shared" si="793"/>
        <v>0</v>
      </c>
      <c r="NE228" s="360">
        <f t="shared" si="794"/>
        <v>0.42921791966474759</v>
      </c>
      <c r="NF228" s="360">
        <f t="shared" si="795"/>
        <v>0</v>
      </c>
      <c r="NG228" s="360">
        <f t="shared" si="796"/>
        <v>0.40028505303528589</v>
      </c>
      <c r="NH228" s="360">
        <f t="shared" si="797"/>
        <v>0</v>
      </c>
      <c r="NI228" s="360">
        <f t="shared" si="798"/>
        <v>0</v>
      </c>
      <c r="NJ228" s="360">
        <f t="shared" si="799"/>
        <v>0</v>
      </c>
      <c r="NK228" s="361">
        <f t="shared" si="800"/>
        <v>0</v>
      </c>
      <c r="NL228" s="145">
        <f t="shared" si="954"/>
        <v>1.9813407010428297</v>
      </c>
      <c r="NM228" s="40"/>
      <c r="NN228" s="56">
        <f t="shared" si="955"/>
        <v>1.1282893455547272</v>
      </c>
      <c r="NO228" s="59"/>
      <c r="NP228" s="55">
        <f t="shared" si="801"/>
        <v>1.0618117368932634</v>
      </c>
      <c r="NQ228" s="40"/>
      <c r="NR228" s="56">
        <f t="shared" si="802"/>
        <v>1.0924567637051967</v>
      </c>
      <c r="NS228" s="60"/>
      <c r="NT228" s="41"/>
      <c r="NU228" s="86">
        <f t="shared" si="956"/>
        <v>0</v>
      </c>
      <c r="NV228" s="86">
        <f t="shared" si="956"/>
        <v>0</v>
      </c>
      <c r="NW228" s="86">
        <f t="shared" si="956"/>
        <v>0</v>
      </c>
      <c r="NX228" s="86">
        <f t="shared" si="956"/>
        <v>0</v>
      </c>
      <c r="NY228" s="87">
        <f t="shared" si="957"/>
        <v>0</v>
      </c>
      <c r="NZ228" s="87">
        <f t="shared" si="957"/>
        <v>0</v>
      </c>
      <c r="OA228" s="87">
        <f t="shared" si="957"/>
        <v>0</v>
      </c>
      <c r="OB228" s="87">
        <f t="shared" si="957"/>
        <v>0</v>
      </c>
      <c r="OC228" s="26"/>
    </row>
    <row r="229" spans="1:393" thickBot="1" x14ac:dyDescent="0.35">
      <c r="A229" s="136" t="s">
        <v>556</v>
      </c>
      <c r="B229" s="137" t="s">
        <v>557</v>
      </c>
      <c r="C229" s="133" t="s">
        <v>118</v>
      </c>
      <c r="D229" s="64">
        <f>VLOOKUP(B229,[1]УсіТ_1!$A$10:$G$556,6,FALSE)</f>
        <v>196</v>
      </c>
      <c r="E229" s="64">
        <f>VLOOKUP(B229,[1]УсіТ_1!$A$10:$G$556,7,FALSE)</f>
        <v>0</v>
      </c>
      <c r="F229" s="38"/>
      <c r="G229" s="38"/>
      <c r="H229" s="39"/>
      <c r="I229" s="256">
        <v>0.75529999999999997</v>
      </c>
      <c r="J229" s="62">
        <v>0.75529999999999997</v>
      </c>
      <c r="K229" s="257">
        <f t="shared" si="803"/>
        <v>0.42329999999999995</v>
      </c>
      <c r="L229" s="258">
        <f t="shared" si="804"/>
        <v>0.42329999999999995</v>
      </c>
      <c r="M229" s="63">
        <v>0</v>
      </c>
      <c r="N229" s="63">
        <v>0</v>
      </c>
      <c r="O229" s="63">
        <v>0.33200000000000002</v>
      </c>
      <c r="P229" s="63">
        <v>0</v>
      </c>
      <c r="Q229" s="63">
        <v>0</v>
      </c>
      <c r="R229" s="63">
        <v>0</v>
      </c>
      <c r="S229" s="63">
        <v>0</v>
      </c>
      <c r="T229" s="63">
        <v>0</v>
      </c>
      <c r="U229" s="63">
        <v>0</v>
      </c>
      <c r="V229" s="63">
        <v>6.5000000000000002E-2</v>
      </c>
      <c r="W229" s="63">
        <v>0</v>
      </c>
      <c r="X229" s="63">
        <v>0.35830000000000001</v>
      </c>
      <c r="Y229" s="63">
        <v>0</v>
      </c>
      <c r="Z229" s="63">
        <v>0</v>
      </c>
      <c r="AA229" s="63">
        <v>0</v>
      </c>
      <c r="AB229" s="259">
        <v>0</v>
      </c>
      <c r="AC229" s="144">
        <v>0</v>
      </c>
      <c r="AD229" s="70">
        <v>0</v>
      </c>
      <c r="AE229" s="70">
        <v>0</v>
      </c>
      <c r="AF229" s="68">
        <f t="shared" si="805"/>
        <v>0</v>
      </c>
      <c r="AG229" s="68">
        <f t="shared" si="806"/>
        <v>0</v>
      </c>
      <c r="AH229" s="71">
        <v>0</v>
      </c>
      <c r="AI229" s="71">
        <v>0</v>
      </c>
      <c r="AJ229" s="68">
        <f t="shared" si="807"/>
        <v>0</v>
      </c>
      <c r="AK229" s="68">
        <f t="shared" si="808"/>
        <v>0</v>
      </c>
      <c r="AL229" s="71">
        <v>0</v>
      </c>
      <c r="AM229" s="69">
        <f t="shared" si="809"/>
        <v>0</v>
      </c>
      <c r="AN229" s="260">
        <v>0</v>
      </c>
      <c r="AO229" s="71">
        <v>0</v>
      </c>
      <c r="AP229" s="71">
        <v>0</v>
      </c>
      <c r="AQ229" s="68">
        <f t="shared" si="810"/>
        <v>0</v>
      </c>
      <c r="AR229" s="68">
        <f t="shared" si="811"/>
        <v>0</v>
      </c>
      <c r="AS229" s="71">
        <v>0</v>
      </c>
      <c r="AT229" s="261">
        <f t="shared" si="723"/>
        <v>0</v>
      </c>
      <c r="AU229" s="71">
        <v>0</v>
      </c>
      <c r="AV229" s="68">
        <f t="shared" si="812"/>
        <v>0</v>
      </c>
      <c r="AW229" s="68">
        <f t="shared" si="813"/>
        <v>0</v>
      </c>
      <c r="AX229" s="71">
        <v>0</v>
      </c>
      <c r="AY229" s="69">
        <f t="shared" si="814"/>
        <v>0</v>
      </c>
      <c r="AZ229" s="260">
        <v>8</v>
      </c>
      <c r="BA229" s="260">
        <v>40.777333333333402</v>
      </c>
      <c r="BB229" s="260">
        <v>4.2524933333333497</v>
      </c>
      <c r="BC229" s="262">
        <f t="shared" si="815"/>
        <v>3.4019946666666798</v>
      </c>
      <c r="BD229" s="262">
        <f t="shared" si="724"/>
        <v>0.85049866666666984</v>
      </c>
      <c r="BE229" s="260">
        <v>1.5961413333333301</v>
      </c>
      <c r="BF229" s="262">
        <f t="shared" si="816"/>
        <v>1.2769130666666642</v>
      </c>
      <c r="BG229" s="262">
        <f t="shared" si="725"/>
        <v>0.31922826666666593</v>
      </c>
      <c r="BH229" s="260">
        <v>5.0279462021063619</v>
      </c>
      <c r="BI229" s="263">
        <f t="shared" si="817"/>
        <v>2.9441340104281886</v>
      </c>
      <c r="BJ229" s="68">
        <f t="shared" si="818"/>
        <v>6.8908002699867688E-2</v>
      </c>
      <c r="BK229" s="260">
        <v>2.5824767768512706</v>
      </c>
      <c r="BL229" s="69">
        <f t="shared" si="819"/>
        <v>65.083669174749261</v>
      </c>
      <c r="BM229" s="260">
        <v>0</v>
      </c>
      <c r="BN229" s="260">
        <v>0</v>
      </c>
      <c r="BO229" s="260">
        <v>0</v>
      </c>
      <c r="BP229" s="68">
        <f t="shared" si="820"/>
        <v>0</v>
      </c>
      <c r="BQ229" s="68">
        <f t="shared" si="821"/>
        <v>0</v>
      </c>
      <c r="BR229" s="260">
        <v>0</v>
      </c>
      <c r="BS229" s="260">
        <v>0</v>
      </c>
      <c r="BT229" s="68">
        <f t="shared" si="822"/>
        <v>0</v>
      </c>
      <c r="BU229" s="68">
        <f t="shared" si="823"/>
        <v>0</v>
      </c>
      <c r="BV229" s="260">
        <v>0</v>
      </c>
      <c r="BW229" s="69">
        <f t="shared" si="824"/>
        <v>0</v>
      </c>
      <c r="BX229" s="260">
        <v>0</v>
      </c>
      <c r="BY229" s="260">
        <v>0</v>
      </c>
      <c r="BZ229" s="263">
        <f t="shared" si="825"/>
        <v>0</v>
      </c>
      <c r="CA229" s="263">
        <f t="shared" si="826"/>
        <v>0</v>
      </c>
      <c r="CB229" s="260">
        <v>0</v>
      </c>
      <c r="CC229" s="264">
        <f t="shared" si="827"/>
        <v>0</v>
      </c>
      <c r="CD229" s="260">
        <v>0</v>
      </c>
      <c r="CE229" s="260">
        <v>0</v>
      </c>
      <c r="CF229" s="263">
        <f t="shared" si="828"/>
        <v>0</v>
      </c>
      <c r="CG229" s="263">
        <f t="shared" si="829"/>
        <v>0</v>
      </c>
      <c r="CH229" s="260">
        <v>0</v>
      </c>
      <c r="CI229" s="69">
        <f t="shared" si="830"/>
        <v>0</v>
      </c>
      <c r="CJ229" s="260">
        <v>0</v>
      </c>
      <c r="CK229" s="260">
        <v>0</v>
      </c>
      <c r="CL229" s="260">
        <v>0</v>
      </c>
      <c r="CM229" s="260">
        <v>0</v>
      </c>
      <c r="CN229" s="260">
        <v>0</v>
      </c>
      <c r="CO229" s="265">
        <f t="shared" si="831"/>
        <v>0</v>
      </c>
      <c r="CP229" s="266">
        <f t="shared" si="832"/>
        <v>0</v>
      </c>
      <c r="CQ229" s="260">
        <v>0</v>
      </c>
      <c r="CR229" s="265">
        <f t="shared" si="833"/>
        <v>0</v>
      </c>
      <c r="CS229" s="265">
        <f t="shared" si="834"/>
        <v>0</v>
      </c>
      <c r="CT229" s="260">
        <v>0</v>
      </c>
      <c r="CU229" s="267">
        <f t="shared" si="726"/>
        <v>0</v>
      </c>
      <c r="CV229" s="260">
        <v>0</v>
      </c>
      <c r="CW229" s="260">
        <v>0</v>
      </c>
      <c r="CX229" s="68">
        <f t="shared" si="835"/>
        <v>0</v>
      </c>
      <c r="CY229" s="68">
        <f t="shared" si="836"/>
        <v>0</v>
      </c>
      <c r="CZ229" s="260">
        <v>0</v>
      </c>
      <c r="DA229" s="69">
        <f t="shared" si="837"/>
        <v>0</v>
      </c>
      <c r="DB229" s="260">
        <v>0</v>
      </c>
      <c r="DC229" s="260">
        <v>0</v>
      </c>
      <c r="DD229" s="68">
        <f t="shared" si="838"/>
        <v>0</v>
      </c>
      <c r="DE229" s="68">
        <f t="shared" si="839"/>
        <v>0</v>
      </c>
      <c r="DF229" s="260">
        <v>0</v>
      </c>
      <c r="DG229" s="69">
        <f t="shared" si="840"/>
        <v>0</v>
      </c>
      <c r="DH229" s="260">
        <v>4.6524283631084797</v>
      </c>
      <c r="DI229" s="260">
        <v>1.0235342398838656</v>
      </c>
      <c r="DJ229" s="260">
        <v>7.207062914166662E-2</v>
      </c>
      <c r="DK229" s="260">
        <v>3.386967848342973</v>
      </c>
      <c r="DL229" s="68">
        <f t="shared" si="841"/>
        <v>0.23790062166761042</v>
      </c>
      <c r="DM229" s="68">
        <f t="shared" si="842"/>
        <v>1.0799753420583369</v>
      </c>
      <c r="DN229" s="260">
        <v>0.98509450112857999</v>
      </c>
      <c r="DO229" s="68">
        <f t="shared" si="843"/>
        <v>1.3500720137967189E-2</v>
      </c>
      <c r="DP229" s="68">
        <f t="shared" si="844"/>
        <v>0.57682602551384454</v>
      </c>
      <c r="DQ229" s="260">
        <v>0.50596864284183496</v>
      </c>
      <c r="DR229" s="264">
        <f t="shared" si="845"/>
        <v>12.751277069336881</v>
      </c>
      <c r="DS229" s="260">
        <v>0</v>
      </c>
      <c r="DT229" s="260">
        <v>0</v>
      </c>
      <c r="DU229" s="260">
        <v>0</v>
      </c>
      <c r="DV229" s="68">
        <f t="shared" si="846"/>
        <v>0</v>
      </c>
      <c r="DW229" s="68">
        <f t="shared" si="847"/>
        <v>0</v>
      </c>
      <c r="DX229" s="260">
        <v>0</v>
      </c>
      <c r="DY229" s="260">
        <v>0</v>
      </c>
      <c r="DZ229" s="260">
        <v>0</v>
      </c>
      <c r="EA229" s="260">
        <v>0</v>
      </c>
      <c r="EB229" s="68">
        <f t="shared" si="848"/>
        <v>0</v>
      </c>
      <c r="EC229" s="68">
        <f t="shared" si="849"/>
        <v>0</v>
      </c>
      <c r="ED229" s="267">
        <v>0</v>
      </c>
      <c r="EE229" s="69">
        <f t="shared" si="850"/>
        <v>0</v>
      </c>
      <c r="EF229" s="260">
        <v>11.1492666666667</v>
      </c>
      <c r="EG229" s="260">
        <v>2.4528386666666702</v>
      </c>
      <c r="EH229" s="260">
        <v>28.596133333333299</v>
      </c>
      <c r="EI229" s="260">
        <v>8.1173993205872605</v>
      </c>
      <c r="EJ229" s="268">
        <f t="shared" si="851"/>
        <v>0.57016612827804913</v>
      </c>
      <c r="EK229" s="266">
        <f t="shared" si="852"/>
        <v>2.5883301821610951</v>
      </c>
      <c r="EL229" s="260">
        <v>5.4263354336082896</v>
      </c>
      <c r="EM229" s="268">
        <f t="shared" si="853"/>
        <v>7.4367927117601609E-2</v>
      </c>
      <c r="EN229" s="268">
        <f t="shared" si="854"/>
        <v>3.1774124184910684</v>
      </c>
      <c r="EO229" s="269">
        <f t="shared" si="855"/>
        <v>55.741973420862216</v>
      </c>
      <c r="EP229" s="69">
        <f t="shared" si="856"/>
        <v>70.234886510286387</v>
      </c>
      <c r="EQ229" s="260">
        <v>0</v>
      </c>
      <c r="ER229" s="260">
        <v>0</v>
      </c>
      <c r="ES229" s="260">
        <v>0</v>
      </c>
      <c r="ET229" s="68">
        <f t="shared" si="857"/>
        <v>0</v>
      </c>
      <c r="EU229" s="68">
        <f t="shared" si="858"/>
        <v>0</v>
      </c>
      <c r="EV229" s="260">
        <v>0</v>
      </c>
      <c r="EW229" s="260">
        <v>0</v>
      </c>
      <c r="EX229" s="68">
        <f t="shared" si="859"/>
        <v>0</v>
      </c>
      <c r="EY229" s="68">
        <f t="shared" si="860"/>
        <v>0</v>
      </c>
      <c r="EZ229" s="260">
        <v>0</v>
      </c>
      <c r="FA229" s="69">
        <f t="shared" si="861"/>
        <v>0</v>
      </c>
      <c r="FB229" s="260">
        <v>0</v>
      </c>
      <c r="FC229" s="260">
        <v>0</v>
      </c>
      <c r="FD229" s="68">
        <f t="shared" si="862"/>
        <v>0</v>
      </c>
      <c r="FE229" s="68">
        <f t="shared" si="863"/>
        <v>0</v>
      </c>
      <c r="FF229" s="260">
        <v>0</v>
      </c>
      <c r="FG229" s="69">
        <f t="shared" si="864"/>
        <v>0</v>
      </c>
      <c r="FH229" s="260">
        <v>0</v>
      </c>
      <c r="FI229" s="260">
        <v>0</v>
      </c>
      <c r="FJ229" s="68">
        <f t="shared" si="865"/>
        <v>0</v>
      </c>
      <c r="FK229" s="68">
        <f t="shared" si="866"/>
        <v>0</v>
      </c>
      <c r="FL229" s="260">
        <v>0</v>
      </c>
      <c r="FM229" s="69">
        <f t="shared" si="867"/>
        <v>0</v>
      </c>
      <c r="FN229" s="260">
        <v>0</v>
      </c>
      <c r="FO229" s="260">
        <v>0</v>
      </c>
      <c r="FP229" s="68">
        <f t="shared" si="868"/>
        <v>0</v>
      </c>
      <c r="FQ229" s="68">
        <f t="shared" si="869"/>
        <v>0</v>
      </c>
      <c r="FR229" s="260">
        <v>0</v>
      </c>
      <c r="FS229" s="264">
        <f t="shared" si="870"/>
        <v>0</v>
      </c>
      <c r="FT229" s="270">
        <f t="shared" si="727"/>
        <v>148.06983275437253</v>
      </c>
      <c r="FU229" s="271">
        <f t="shared" si="728"/>
        <v>19.278067936325712</v>
      </c>
      <c r="FV229" s="272">
        <f t="shared" si="871"/>
        <v>29.837930895808302</v>
      </c>
      <c r="FW229" s="272">
        <f t="shared" si="729"/>
        <v>4.678907733333344</v>
      </c>
      <c r="FX229" s="272">
        <f t="shared" si="730"/>
        <v>40.777333333333402</v>
      </c>
      <c r="FY229" s="272">
        <f t="shared" si="731"/>
        <v>0</v>
      </c>
      <c r="FZ229" s="272">
        <f t="shared" si="732"/>
        <v>0</v>
      </c>
      <c r="GA229" s="272">
        <f t="shared" si="733"/>
        <v>0</v>
      </c>
      <c r="GB229" s="272">
        <f t="shared" si="734"/>
        <v>0</v>
      </c>
      <c r="GC229" s="272">
        <f t="shared" si="735"/>
        <v>0</v>
      </c>
      <c r="GD229" s="272">
        <f t="shared" si="736"/>
        <v>0</v>
      </c>
      <c r="GE229" s="272">
        <f t="shared" si="737"/>
        <v>11.504367168930234</v>
      </c>
      <c r="GF229" s="273">
        <f t="shared" si="738"/>
        <v>4.4753327395477074</v>
      </c>
      <c r="GG229" s="273">
        <f t="shared" si="739"/>
        <v>0.80806674994565952</v>
      </c>
      <c r="GH229" s="272">
        <f t="shared" si="872"/>
        <v>11.439376136843231</v>
      </c>
      <c r="GI229" s="274">
        <f t="shared" si="873"/>
        <v>8.1720143944083841</v>
      </c>
      <c r="GJ229" s="275">
        <f t="shared" si="740"/>
        <v>0.1567766499554365</v>
      </c>
      <c r="GK229" s="271">
        <f t="shared" si="874"/>
        <v>117.51598320457423</v>
      </c>
      <c r="GL229" s="276">
        <f t="shared" si="875"/>
        <v>148.07013883776352</v>
      </c>
      <c r="GM229" s="272">
        <f t="shared" si="876"/>
        <v>31.925415070281801</v>
      </c>
      <c r="GN229" s="272">
        <f t="shared" si="877"/>
        <v>5.6437511332344403</v>
      </c>
      <c r="GO229" s="277">
        <f t="shared" si="878"/>
        <v>0.27166870581940661</v>
      </c>
      <c r="GP229" s="278">
        <f t="shared" si="879"/>
        <v>4.8025391775088869E-2</v>
      </c>
      <c r="GQ229" s="279">
        <f t="shared" si="880"/>
        <v>1.0449273287369201</v>
      </c>
      <c r="GR229" s="280">
        <f t="shared" si="881"/>
        <v>117.51598320457423</v>
      </c>
      <c r="GS229" s="272">
        <f t="shared" si="882"/>
        <v>31.925415070281801</v>
      </c>
      <c r="GT229" s="272">
        <f t="shared" si="741"/>
        <v>5.6437511332344403</v>
      </c>
      <c r="GU229" s="73">
        <f t="shared" si="883"/>
        <v>0.27166870581940661</v>
      </c>
      <c r="GV229" s="74">
        <f t="shared" si="884"/>
        <v>4.8025391775088869E-2</v>
      </c>
      <c r="GW229" s="279">
        <f t="shared" si="885"/>
        <v>1.0449273287369201</v>
      </c>
      <c r="GX229" s="280">
        <f t="shared" si="886"/>
        <v>65.862277510328781</v>
      </c>
      <c r="GY229" s="272">
        <f t="shared" si="742"/>
        <v>28.333571577559411</v>
      </c>
      <c r="GZ229" s="272">
        <f t="shared" si="743"/>
        <v>0.89593539720122872</v>
      </c>
      <c r="HA229" s="73">
        <f t="shared" si="887"/>
        <v>0.4301942272360082</v>
      </c>
      <c r="HB229" s="74">
        <f t="shared" si="888"/>
        <v>1.3603164528598706E-2</v>
      </c>
      <c r="HC229" s="279">
        <f t="shared" si="889"/>
        <v>1.0614768751698684</v>
      </c>
      <c r="HD229" s="280">
        <f t="shared" si="890"/>
        <v>65.862277510328781</v>
      </c>
      <c r="HE229" s="272">
        <f t="shared" si="744"/>
        <v>28.333571577559411</v>
      </c>
      <c r="HF229" s="272">
        <f t="shared" si="745"/>
        <v>0.89593539720122872</v>
      </c>
      <c r="HG229" s="73">
        <f t="shared" si="891"/>
        <v>0.4301942272360082</v>
      </c>
      <c r="HH229" s="74">
        <f t="shared" si="892"/>
        <v>1.3603164528598706E-2</v>
      </c>
      <c r="HI229" s="281">
        <f t="shared" si="893"/>
        <v>1.0614768751698684</v>
      </c>
      <c r="HJ229" s="72">
        <f t="shared" si="746"/>
        <v>0.7892336113949957</v>
      </c>
      <c r="HK229" s="73">
        <f t="shared" si="894"/>
        <v>0.7892336113949957</v>
      </c>
      <c r="HL229" s="73">
        <f t="shared" si="747"/>
        <v>0.44932316125940525</v>
      </c>
      <c r="HM229" s="74">
        <f t="shared" si="895"/>
        <v>0.44932316125940525</v>
      </c>
      <c r="HN229" s="75"/>
      <c r="HO229" s="75"/>
      <c r="HP229" s="76">
        <f t="shared" si="896"/>
        <v>0</v>
      </c>
      <c r="HQ229" s="77">
        <f t="shared" si="897"/>
        <v>0</v>
      </c>
      <c r="HR229" s="77">
        <f t="shared" si="898"/>
        <v>0</v>
      </c>
      <c r="HS229" s="77">
        <f t="shared" si="899"/>
        <v>0</v>
      </c>
      <c r="HT229" s="282">
        <f t="shared" si="900"/>
        <v>0</v>
      </c>
      <c r="HU229" s="73"/>
      <c r="HV229" s="74"/>
      <c r="HW229" s="279"/>
      <c r="HX229" s="76">
        <f t="shared" si="901"/>
        <v>0</v>
      </c>
      <c r="HY229" s="77">
        <f t="shared" si="902"/>
        <v>0</v>
      </c>
      <c r="HZ229" s="77">
        <f t="shared" si="748"/>
        <v>0</v>
      </c>
      <c r="IA229" s="77">
        <f t="shared" si="903"/>
        <v>0</v>
      </c>
      <c r="IB229" s="282">
        <f t="shared" si="904"/>
        <v>0</v>
      </c>
      <c r="IC229" s="73"/>
      <c r="ID229" s="74"/>
      <c r="IE229" s="279"/>
      <c r="IF229" s="76">
        <f t="shared" si="749"/>
        <v>3.5918434927223899</v>
      </c>
      <c r="IG229" s="77">
        <f t="shared" si="905"/>
        <v>4.0875538131530069</v>
      </c>
      <c r="IH229" s="77">
        <f t="shared" si="750"/>
        <v>4.7478157360332114</v>
      </c>
      <c r="II229" s="77">
        <f t="shared" si="906"/>
        <v>5.4827776119711524</v>
      </c>
      <c r="IJ229" s="282">
        <f t="shared" si="907"/>
        <v>51.653705694245446</v>
      </c>
      <c r="IK229" s="73">
        <f t="shared" si="908"/>
        <v>6.9536995350994626E-2</v>
      </c>
      <c r="IL229" s="74">
        <f t="shared" si="909"/>
        <v>9.1916265681634315E-2</v>
      </c>
      <c r="IM229" s="279">
        <f t="shared" si="910"/>
        <v>1.0238254386559078</v>
      </c>
      <c r="IN229" s="76">
        <f t="shared" si="751"/>
        <v>0</v>
      </c>
      <c r="IO229" s="77">
        <f t="shared" si="911"/>
        <v>0</v>
      </c>
      <c r="IP229" s="77">
        <f t="shared" si="752"/>
        <v>0</v>
      </c>
      <c r="IQ229" s="77">
        <f t="shared" si="912"/>
        <v>0</v>
      </c>
      <c r="IR229" s="282">
        <f t="shared" si="913"/>
        <v>0</v>
      </c>
      <c r="IS229" s="283"/>
      <c r="IT229" s="284"/>
      <c r="IU229" s="285"/>
      <c r="IV229" s="76">
        <f t="shared" si="753"/>
        <v>0</v>
      </c>
      <c r="IW229" s="77">
        <f t="shared" si="914"/>
        <v>0</v>
      </c>
      <c r="IX229" s="77">
        <f t="shared" si="915"/>
        <v>0</v>
      </c>
      <c r="IY229" s="77">
        <f t="shared" si="916"/>
        <v>0</v>
      </c>
      <c r="IZ229" s="282">
        <f t="shared" si="917"/>
        <v>0</v>
      </c>
      <c r="JA229" s="283"/>
      <c r="JB229" s="284"/>
      <c r="JC229" s="285"/>
      <c r="JD229" s="76">
        <f t="shared" si="754"/>
        <v>0</v>
      </c>
      <c r="JE229" s="77">
        <f t="shared" si="918"/>
        <v>0</v>
      </c>
      <c r="JF229" s="77">
        <f t="shared" si="755"/>
        <v>0</v>
      </c>
      <c r="JG229" s="77">
        <f t="shared" si="919"/>
        <v>0</v>
      </c>
      <c r="JH229" s="282">
        <f t="shared" si="920"/>
        <v>0</v>
      </c>
      <c r="JI229" s="283"/>
      <c r="JJ229" s="284"/>
      <c r="JK229" s="285"/>
      <c r="JL229" s="76">
        <f t="shared" si="756"/>
        <v>0</v>
      </c>
      <c r="JM229" s="77">
        <f t="shared" si="921"/>
        <v>0</v>
      </c>
      <c r="JN229" s="77">
        <f t="shared" si="757"/>
        <v>0</v>
      </c>
      <c r="JO229" s="77">
        <f t="shared" si="922"/>
        <v>0</v>
      </c>
      <c r="JP229" s="282">
        <f t="shared" si="923"/>
        <v>0</v>
      </c>
      <c r="JQ229" s="73"/>
      <c r="JR229" s="74"/>
      <c r="JS229" s="279"/>
      <c r="JT229" s="76">
        <f t="shared" si="760"/>
        <v>0</v>
      </c>
      <c r="JU229" s="77">
        <f t="shared" si="925"/>
        <v>0</v>
      </c>
      <c r="JV229" s="77">
        <f t="shared" si="761"/>
        <v>0</v>
      </c>
      <c r="JW229" s="77">
        <f t="shared" si="926"/>
        <v>0</v>
      </c>
      <c r="JX229" s="282">
        <f t="shared" si="927"/>
        <v>0</v>
      </c>
      <c r="JY229" s="73"/>
      <c r="JZ229" s="74"/>
      <c r="KA229" s="279"/>
      <c r="KB229" s="76">
        <f t="shared" si="762"/>
        <v>0</v>
      </c>
      <c r="KC229" s="77">
        <f t="shared" si="928"/>
        <v>0</v>
      </c>
      <c r="KD229" s="77">
        <f t="shared" si="763"/>
        <v>0</v>
      </c>
      <c r="KE229" s="77">
        <f t="shared" si="929"/>
        <v>0</v>
      </c>
      <c r="KF229" s="282">
        <f t="shared" si="930"/>
        <v>0</v>
      </c>
      <c r="KG229" s="73"/>
      <c r="KH229" s="74"/>
      <c r="KI229" s="279"/>
      <c r="KJ229" s="76">
        <f t="shared" si="764"/>
        <v>7.6972602714304061</v>
      </c>
      <c r="KK229" s="77">
        <f t="shared" si="931"/>
        <v>8.7595591614905164</v>
      </c>
      <c r="KL229" s="77">
        <f t="shared" si="765"/>
        <v>0.25140134180557761</v>
      </c>
      <c r="KM229" s="77">
        <f t="shared" si="932"/>
        <v>0.29031826951708101</v>
      </c>
      <c r="KN229" s="282">
        <f t="shared" si="933"/>
        <v>10.120061166140381</v>
      </c>
      <c r="KO229" s="73">
        <f t="shared" si="766"/>
        <v>0.76059424395416075</v>
      </c>
      <c r="KP229" s="74">
        <f t="shared" si="767"/>
        <v>2.4841879676252766E-2</v>
      </c>
      <c r="KQ229" s="279">
        <f t="shared" si="768"/>
        <v>1.1088151345819977</v>
      </c>
      <c r="KR229" s="76">
        <f t="shared" si="769"/>
        <v>0</v>
      </c>
      <c r="KS229" s="77">
        <f t="shared" si="934"/>
        <v>0</v>
      </c>
      <c r="KT229" s="77">
        <f t="shared" si="770"/>
        <v>0</v>
      </c>
      <c r="KU229" s="77">
        <f t="shared" si="935"/>
        <v>0</v>
      </c>
      <c r="KV229" s="282">
        <f t="shared" si="936"/>
        <v>0</v>
      </c>
      <c r="KW229" s="73"/>
      <c r="KX229" s="74"/>
      <c r="KY229" s="279"/>
      <c r="KZ229" s="76">
        <f t="shared" si="771"/>
        <v>20.636311306129009</v>
      </c>
      <c r="LA229" s="77">
        <f t="shared" si="937"/>
        <v>23.484328629487873</v>
      </c>
      <c r="LB229" s="77">
        <f t="shared" si="772"/>
        <v>0.64453405539565078</v>
      </c>
      <c r="LC229" s="77">
        <f t="shared" si="938"/>
        <v>0.74430792717089755</v>
      </c>
      <c r="LD229" s="286">
        <f t="shared" si="939"/>
        <v>55.741973420862216</v>
      </c>
      <c r="LE229" s="73">
        <f t="shared" si="773"/>
        <v>0.37021135133342048</v>
      </c>
      <c r="LF229" s="74">
        <f t="shared" si="774"/>
        <v>1.1562813726189766E-2</v>
      </c>
      <c r="LG229" s="279">
        <f t="shared" si="775"/>
        <v>1.0528827921623396</v>
      </c>
      <c r="LH229" s="76">
        <f t="shared" si="776"/>
        <v>0</v>
      </c>
      <c r="LI229" s="77">
        <f t="shared" si="940"/>
        <v>0</v>
      </c>
      <c r="LJ229" s="77">
        <f t="shared" si="777"/>
        <v>0</v>
      </c>
      <c r="LK229" s="77">
        <f t="shared" si="941"/>
        <v>0</v>
      </c>
      <c r="LL229" s="282">
        <f t="shared" si="942"/>
        <v>0</v>
      </c>
      <c r="LM229" s="73"/>
      <c r="LN229" s="74"/>
      <c r="LO229" s="279"/>
      <c r="LP229" s="76">
        <f t="shared" si="778"/>
        <v>0</v>
      </c>
      <c r="LQ229" s="77">
        <f t="shared" si="943"/>
        <v>0</v>
      </c>
      <c r="LR229" s="77">
        <f t="shared" si="779"/>
        <v>0</v>
      </c>
      <c r="LS229" s="77">
        <f t="shared" si="944"/>
        <v>0</v>
      </c>
      <c r="LT229" s="282">
        <f t="shared" si="945"/>
        <v>0</v>
      </c>
      <c r="LU229" s="73"/>
      <c r="LV229" s="74"/>
      <c r="LW229" s="279"/>
      <c r="LX229" s="76">
        <f t="shared" si="780"/>
        <v>0</v>
      </c>
      <c r="LY229" s="77">
        <f t="shared" si="946"/>
        <v>0</v>
      </c>
      <c r="LZ229" s="77">
        <f t="shared" si="781"/>
        <v>0</v>
      </c>
      <c r="MA229" s="77">
        <f t="shared" si="947"/>
        <v>0</v>
      </c>
      <c r="MB229" s="286">
        <f t="shared" si="948"/>
        <v>0</v>
      </c>
      <c r="MC229" s="73"/>
      <c r="MD229" s="74"/>
      <c r="ME229" s="279"/>
      <c r="MF229" s="76">
        <f t="shared" si="782"/>
        <v>0</v>
      </c>
      <c r="MG229" s="77">
        <f t="shared" si="949"/>
        <v>0</v>
      </c>
      <c r="MH229" s="77">
        <f t="shared" si="783"/>
        <v>0</v>
      </c>
      <c r="MI229" s="77">
        <f t="shared" si="950"/>
        <v>0</v>
      </c>
      <c r="MJ229" s="286">
        <f t="shared" si="951"/>
        <v>0</v>
      </c>
      <c r="MK229" s="73"/>
      <c r="ML229" s="74"/>
      <c r="MM229" s="279"/>
      <c r="MN229" s="287">
        <f t="shared" si="952"/>
        <v>1.0449237836798062</v>
      </c>
      <c r="MO229" s="288">
        <f t="shared" si="952"/>
        <v>0</v>
      </c>
      <c r="MP229" s="288">
        <f t="shared" si="952"/>
        <v>1.0614715052671775</v>
      </c>
      <c r="MQ229" s="289">
        <f t="shared" si="952"/>
        <v>0</v>
      </c>
      <c r="MR229" s="290">
        <f t="shared" si="953"/>
        <v>0.78923093381335763</v>
      </c>
      <c r="MS229" s="291"/>
      <c r="MT229" s="291">
        <f t="shared" si="784"/>
        <v>0.4493208881795962</v>
      </c>
      <c r="MU229" s="292"/>
      <c r="MV229" s="359">
        <f t="shared" si="785"/>
        <v>0</v>
      </c>
      <c r="MW229" s="360">
        <f t="shared" si="786"/>
        <v>0</v>
      </c>
      <c r="MX229" s="360">
        <f t="shared" si="787"/>
        <v>0.33991004563376143</v>
      </c>
      <c r="MY229" s="360">
        <f t="shared" si="788"/>
        <v>0</v>
      </c>
      <c r="MZ229" s="360">
        <f t="shared" si="789"/>
        <v>0</v>
      </c>
      <c r="NA229" s="360">
        <f t="shared" si="790"/>
        <v>0</v>
      </c>
      <c r="NB229" s="360">
        <f t="shared" si="791"/>
        <v>0</v>
      </c>
      <c r="NC229" s="360">
        <f t="shared" si="792"/>
        <v>0</v>
      </c>
      <c r="ND229" s="360">
        <f t="shared" si="793"/>
        <v>0</v>
      </c>
      <c r="NE229" s="360">
        <f t="shared" si="794"/>
        <v>7.2072983747829847E-2</v>
      </c>
      <c r="NF229" s="360">
        <f t="shared" si="795"/>
        <v>0</v>
      </c>
      <c r="NG229" s="360">
        <f t="shared" si="796"/>
        <v>0.37724790443176631</v>
      </c>
      <c r="NH229" s="360">
        <f t="shared" si="797"/>
        <v>0</v>
      </c>
      <c r="NI229" s="360">
        <f t="shared" si="798"/>
        <v>0</v>
      </c>
      <c r="NJ229" s="360">
        <f t="shared" si="799"/>
        <v>0</v>
      </c>
      <c r="NK229" s="361">
        <f t="shared" si="800"/>
        <v>0</v>
      </c>
      <c r="NL229" s="145">
        <f t="shared" si="954"/>
        <v>0.78923093381335763</v>
      </c>
      <c r="NM229" s="40"/>
      <c r="NN229" s="56">
        <f t="shared" si="955"/>
        <v>0.4493208881795962</v>
      </c>
      <c r="NO229" s="59"/>
      <c r="NP229" s="55">
        <f t="shared" si="801"/>
        <v>1.0449237836798062</v>
      </c>
      <c r="NQ229" s="40"/>
      <c r="NR229" s="56">
        <f t="shared" si="802"/>
        <v>1.0614715052671775</v>
      </c>
      <c r="NS229" s="60"/>
      <c r="NT229" s="25"/>
      <c r="NU229" s="86">
        <f t="shared" si="956"/>
        <v>0</v>
      </c>
      <c r="NV229" s="86">
        <f t="shared" si="956"/>
        <v>0</v>
      </c>
      <c r="NW229" s="86">
        <f t="shared" si="956"/>
        <v>0</v>
      </c>
      <c r="NX229" s="86">
        <f t="shared" si="956"/>
        <v>0</v>
      </c>
      <c r="NY229" s="87">
        <f t="shared" si="957"/>
        <v>0</v>
      </c>
      <c r="NZ229" s="87">
        <f t="shared" si="957"/>
        <v>0</v>
      </c>
      <c r="OA229" s="87">
        <f t="shared" si="957"/>
        <v>0</v>
      </c>
      <c r="OB229" s="87">
        <f t="shared" si="957"/>
        <v>0</v>
      </c>
      <c r="OC229" s="26"/>
    </row>
    <row r="230" spans="1:393" thickBot="1" x14ac:dyDescent="0.35">
      <c r="A230" s="136" t="s">
        <v>558</v>
      </c>
      <c r="B230" s="137" t="s">
        <v>559</v>
      </c>
      <c r="C230" s="133" t="s">
        <v>118</v>
      </c>
      <c r="D230" s="64">
        <f>VLOOKUP(B230,[1]УсіТ_1!$A$10:$G$556,6,FALSE)</f>
        <v>393.1</v>
      </c>
      <c r="E230" s="64">
        <f>VLOOKUP(B230,[1]УсіТ_1!$A$10:$G$556,7,FALSE)</f>
        <v>0</v>
      </c>
      <c r="F230" s="38"/>
      <c r="G230" s="38"/>
      <c r="H230" s="39"/>
      <c r="I230" s="256">
        <v>1.4737</v>
      </c>
      <c r="J230" s="62">
        <v>1.4737</v>
      </c>
      <c r="K230" s="257">
        <f t="shared" si="803"/>
        <v>0.97700000000000009</v>
      </c>
      <c r="L230" s="258">
        <f t="shared" si="804"/>
        <v>0.97700000000000009</v>
      </c>
      <c r="M230" s="63">
        <v>0</v>
      </c>
      <c r="N230" s="63">
        <v>0</v>
      </c>
      <c r="O230" s="63">
        <v>0.49669999999999997</v>
      </c>
      <c r="P230" s="63">
        <v>0</v>
      </c>
      <c r="Q230" s="63">
        <v>0</v>
      </c>
      <c r="R230" s="63">
        <v>0</v>
      </c>
      <c r="S230" s="63">
        <v>0.26100000000000001</v>
      </c>
      <c r="T230" s="63">
        <v>0</v>
      </c>
      <c r="U230" s="63">
        <v>0</v>
      </c>
      <c r="V230" s="63">
        <v>0.34379999999999999</v>
      </c>
      <c r="W230" s="63">
        <v>0</v>
      </c>
      <c r="X230" s="63">
        <v>0.37219999999999998</v>
      </c>
      <c r="Y230" s="63">
        <v>0</v>
      </c>
      <c r="Z230" s="63">
        <v>0</v>
      </c>
      <c r="AA230" s="63">
        <v>0</v>
      </c>
      <c r="AB230" s="259">
        <v>0</v>
      </c>
      <c r="AC230" s="144">
        <v>0</v>
      </c>
      <c r="AD230" s="70">
        <v>0</v>
      </c>
      <c r="AE230" s="70">
        <v>0</v>
      </c>
      <c r="AF230" s="68">
        <f t="shared" si="805"/>
        <v>0</v>
      </c>
      <c r="AG230" s="68">
        <f t="shared" si="806"/>
        <v>0</v>
      </c>
      <c r="AH230" s="71">
        <v>0</v>
      </c>
      <c r="AI230" s="71">
        <v>0</v>
      </c>
      <c r="AJ230" s="68">
        <f t="shared" si="807"/>
        <v>0</v>
      </c>
      <c r="AK230" s="68">
        <f t="shared" si="808"/>
        <v>0</v>
      </c>
      <c r="AL230" s="71">
        <v>0</v>
      </c>
      <c r="AM230" s="69">
        <f t="shared" si="809"/>
        <v>0</v>
      </c>
      <c r="AN230" s="260">
        <v>0</v>
      </c>
      <c r="AO230" s="71">
        <v>0</v>
      </c>
      <c r="AP230" s="71">
        <v>0</v>
      </c>
      <c r="AQ230" s="68">
        <f t="shared" si="810"/>
        <v>0</v>
      </c>
      <c r="AR230" s="68">
        <f t="shared" si="811"/>
        <v>0</v>
      </c>
      <c r="AS230" s="71">
        <v>0</v>
      </c>
      <c r="AT230" s="261">
        <f t="shared" si="723"/>
        <v>0</v>
      </c>
      <c r="AU230" s="71">
        <v>0</v>
      </c>
      <c r="AV230" s="68">
        <f t="shared" si="812"/>
        <v>0</v>
      </c>
      <c r="AW230" s="68">
        <f t="shared" si="813"/>
        <v>0</v>
      </c>
      <c r="AX230" s="71">
        <v>0</v>
      </c>
      <c r="AY230" s="69">
        <f t="shared" si="814"/>
        <v>0</v>
      </c>
      <c r="AZ230" s="260">
        <v>24</v>
      </c>
      <c r="BA230" s="260">
        <v>122.33199999999999</v>
      </c>
      <c r="BB230" s="260">
        <v>12.757479999999999</v>
      </c>
      <c r="BC230" s="262">
        <f t="shared" si="815"/>
        <v>10.205984000000001</v>
      </c>
      <c r="BD230" s="262">
        <f t="shared" si="724"/>
        <v>2.5514959999999984</v>
      </c>
      <c r="BE230" s="260">
        <v>4.788424</v>
      </c>
      <c r="BF230" s="262">
        <f t="shared" si="816"/>
        <v>3.8307392</v>
      </c>
      <c r="BG230" s="262">
        <f t="shared" si="725"/>
        <v>0.9576848</v>
      </c>
      <c r="BH230" s="260">
        <v>15.083838606319061</v>
      </c>
      <c r="BI230" s="263">
        <f t="shared" si="817"/>
        <v>8.8324020312845519</v>
      </c>
      <c r="BJ230" s="68">
        <f t="shared" si="818"/>
        <v>0.20672400809960273</v>
      </c>
      <c r="BK230" s="260">
        <v>7.7474303305537973</v>
      </c>
      <c r="BL230" s="69">
        <f t="shared" si="819"/>
        <v>195.2510075242474</v>
      </c>
      <c r="BM230" s="260">
        <v>0</v>
      </c>
      <c r="BN230" s="260">
        <v>0</v>
      </c>
      <c r="BO230" s="260">
        <v>0</v>
      </c>
      <c r="BP230" s="68">
        <f t="shared" si="820"/>
        <v>0</v>
      </c>
      <c r="BQ230" s="68">
        <f t="shared" si="821"/>
        <v>0</v>
      </c>
      <c r="BR230" s="260">
        <v>0</v>
      </c>
      <c r="BS230" s="260">
        <v>0</v>
      </c>
      <c r="BT230" s="68">
        <f t="shared" si="822"/>
        <v>0</v>
      </c>
      <c r="BU230" s="68">
        <f t="shared" si="823"/>
        <v>0</v>
      </c>
      <c r="BV230" s="260">
        <v>0</v>
      </c>
      <c r="BW230" s="69">
        <f t="shared" si="824"/>
        <v>0</v>
      </c>
      <c r="BX230" s="260">
        <v>0</v>
      </c>
      <c r="BY230" s="260">
        <v>0</v>
      </c>
      <c r="BZ230" s="263">
        <f t="shared" si="825"/>
        <v>0</v>
      </c>
      <c r="CA230" s="263">
        <f t="shared" si="826"/>
        <v>0</v>
      </c>
      <c r="CB230" s="260">
        <v>0</v>
      </c>
      <c r="CC230" s="264">
        <f t="shared" si="827"/>
        <v>0</v>
      </c>
      <c r="CD230" s="260">
        <v>0</v>
      </c>
      <c r="CE230" s="260">
        <v>0</v>
      </c>
      <c r="CF230" s="263">
        <f t="shared" si="828"/>
        <v>0</v>
      </c>
      <c r="CG230" s="263">
        <f t="shared" si="829"/>
        <v>0</v>
      </c>
      <c r="CH230" s="260">
        <v>0</v>
      </c>
      <c r="CI230" s="69">
        <f t="shared" si="830"/>
        <v>0</v>
      </c>
      <c r="CJ230" s="260">
        <v>48.349873622034146</v>
      </c>
      <c r="CK230" s="260">
        <v>10.63697416601644</v>
      </c>
      <c r="CL230" s="260">
        <v>4.609122729270446</v>
      </c>
      <c r="CM230" s="260">
        <v>3.8112033927713678</v>
      </c>
      <c r="CN230" s="260">
        <v>9.9184380220841373</v>
      </c>
      <c r="CO230" s="265">
        <f t="shared" si="831"/>
        <v>0.69667108667118982</v>
      </c>
      <c r="CP230" s="266">
        <f t="shared" si="832"/>
        <v>3.1626129845977919</v>
      </c>
      <c r="CQ230" s="260">
        <v>7.9282278686353527</v>
      </c>
      <c r="CR230" s="265">
        <f t="shared" si="833"/>
        <v>0.10865636293964751</v>
      </c>
      <c r="CS230" s="265">
        <f t="shared" si="834"/>
        <v>4.6424055413909056</v>
      </c>
      <c r="CT230" s="260">
        <v>4.0721318515518146</v>
      </c>
      <c r="CU230" s="267">
        <f t="shared" si="726"/>
        <v>102.6177219115108</v>
      </c>
      <c r="CV230" s="260">
        <v>0</v>
      </c>
      <c r="CW230" s="260">
        <v>0</v>
      </c>
      <c r="CX230" s="68">
        <f t="shared" si="835"/>
        <v>0</v>
      </c>
      <c r="CY230" s="68">
        <f t="shared" si="836"/>
        <v>0</v>
      </c>
      <c r="CZ230" s="260">
        <v>0</v>
      </c>
      <c r="DA230" s="69">
        <f t="shared" si="837"/>
        <v>0</v>
      </c>
      <c r="DB230" s="260">
        <v>0</v>
      </c>
      <c r="DC230" s="260">
        <v>0</v>
      </c>
      <c r="DD230" s="68">
        <f t="shared" si="838"/>
        <v>0</v>
      </c>
      <c r="DE230" s="68">
        <f t="shared" si="839"/>
        <v>0</v>
      </c>
      <c r="DF230" s="260">
        <v>0</v>
      </c>
      <c r="DG230" s="69">
        <f t="shared" si="840"/>
        <v>0</v>
      </c>
      <c r="DH230" s="260">
        <v>49.30321859582336</v>
      </c>
      <c r="DI230" s="260">
        <v>10.846708091081139</v>
      </c>
      <c r="DJ230" s="260">
        <v>0.77766425368333292</v>
      </c>
      <c r="DK230" s="260">
        <v>35.892743137759403</v>
      </c>
      <c r="DL230" s="68">
        <f t="shared" si="841"/>
        <v>2.5211062779962203</v>
      </c>
      <c r="DM230" s="68">
        <f t="shared" si="842"/>
        <v>11.444831862392238</v>
      </c>
      <c r="DN230" s="260">
        <v>10.4421483766893</v>
      </c>
      <c r="DO230" s="68">
        <f t="shared" si="843"/>
        <v>0.14310964350252686</v>
      </c>
      <c r="DP230" s="68">
        <f t="shared" si="844"/>
        <v>6.1144417505639268</v>
      </c>
      <c r="DQ230" s="260">
        <v>5.3633429447160399</v>
      </c>
      <c r="DR230" s="264">
        <f t="shared" si="845"/>
        <v>135.15099047970307</v>
      </c>
      <c r="DS230" s="260">
        <v>0</v>
      </c>
      <c r="DT230" s="260">
        <v>0</v>
      </c>
      <c r="DU230" s="260">
        <v>0</v>
      </c>
      <c r="DV230" s="68">
        <f t="shared" si="846"/>
        <v>0</v>
      </c>
      <c r="DW230" s="68">
        <f t="shared" si="847"/>
        <v>0</v>
      </c>
      <c r="DX230" s="260">
        <v>0</v>
      </c>
      <c r="DY230" s="260">
        <v>0</v>
      </c>
      <c r="DZ230" s="260">
        <v>0</v>
      </c>
      <c r="EA230" s="260">
        <v>0</v>
      </c>
      <c r="EB230" s="68">
        <f t="shared" si="848"/>
        <v>0</v>
      </c>
      <c r="EC230" s="68">
        <f t="shared" si="849"/>
        <v>0</v>
      </c>
      <c r="ED230" s="267">
        <v>0</v>
      </c>
      <c r="EE230" s="69">
        <f t="shared" si="850"/>
        <v>0</v>
      </c>
      <c r="EF230" s="260">
        <v>23.335559999999898</v>
      </c>
      <c r="EG230" s="260">
        <v>5.1338231999999806</v>
      </c>
      <c r="EH230" s="260">
        <v>59.359418083841469</v>
      </c>
      <c r="EI230" s="260">
        <v>16.989822250448928</v>
      </c>
      <c r="EJ230" s="268">
        <f t="shared" si="851"/>
        <v>1.1933651148715325</v>
      </c>
      <c r="EK230" s="266">
        <f t="shared" si="852"/>
        <v>5.4174087024226454</v>
      </c>
      <c r="EL230" s="260">
        <v>11.304259147628228</v>
      </c>
      <c r="EM230" s="268">
        <f t="shared" si="853"/>
        <v>0.15492487161824486</v>
      </c>
      <c r="EN230" s="268">
        <f t="shared" si="854"/>
        <v>6.6192541609302999</v>
      </c>
      <c r="EO230" s="269">
        <f t="shared" si="855"/>
        <v>116.1228826819185</v>
      </c>
      <c r="EP230" s="69">
        <f t="shared" si="856"/>
        <v>146.31483217921732</v>
      </c>
      <c r="EQ230" s="260">
        <v>0</v>
      </c>
      <c r="ER230" s="260">
        <v>0</v>
      </c>
      <c r="ES230" s="260">
        <v>0</v>
      </c>
      <c r="ET230" s="68">
        <f t="shared" si="857"/>
        <v>0</v>
      </c>
      <c r="EU230" s="68">
        <f t="shared" si="858"/>
        <v>0</v>
      </c>
      <c r="EV230" s="260">
        <v>0</v>
      </c>
      <c r="EW230" s="260">
        <v>0</v>
      </c>
      <c r="EX230" s="68">
        <f t="shared" si="859"/>
        <v>0</v>
      </c>
      <c r="EY230" s="68">
        <f t="shared" si="860"/>
        <v>0</v>
      </c>
      <c r="EZ230" s="260">
        <v>0</v>
      </c>
      <c r="FA230" s="69">
        <f t="shared" si="861"/>
        <v>0</v>
      </c>
      <c r="FB230" s="260">
        <v>0</v>
      </c>
      <c r="FC230" s="260">
        <v>0</v>
      </c>
      <c r="FD230" s="68">
        <f t="shared" si="862"/>
        <v>0</v>
      </c>
      <c r="FE230" s="68">
        <f t="shared" si="863"/>
        <v>0</v>
      </c>
      <c r="FF230" s="260">
        <v>0</v>
      </c>
      <c r="FG230" s="69">
        <f t="shared" si="864"/>
        <v>0</v>
      </c>
      <c r="FH230" s="260">
        <v>0</v>
      </c>
      <c r="FI230" s="260">
        <v>0</v>
      </c>
      <c r="FJ230" s="68">
        <f t="shared" si="865"/>
        <v>0</v>
      </c>
      <c r="FK230" s="68">
        <f t="shared" si="866"/>
        <v>0</v>
      </c>
      <c r="FL230" s="260">
        <v>0</v>
      </c>
      <c r="FM230" s="69">
        <f t="shared" si="867"/>
        <v>0</v>
      </c>
      <c r="FN230" s="260">
        <v>0</v>
      </c>
      <c r="FO230" s="260">
        <v>0</v>
      </c>
      <c r="FP230" s="68">
        <f t="shared" si="868"/>
        <v>0</v>
      </c>
      <c r="FQ230" s="68">
        <f t="shared" si="869"/>
        <v>0</v>
      </c>
      <c r="FR230" s="260">
        <v>0</v>
      </c>
      <c r="FS230" s="264">
        <f t="shared" si="870"/>
        <v>0</v>
      </c>
      <c r="FT230" s="270">
        <f t="shared" si="727"/>
        <v>579.33455209467866</v>
      </c>
      <c r="FU230" s="271">
        <f t="shared" si="728"/>
        <v>147.60615767495494</v>
      </c>
      <c r="FV230" s="272">
        <f t="shared" si="871"/>
        <v>64.444182474023876</v>
      </c>
      <c r="FW230" s="272">
        <f t="shared" si="729"/>
        <v>17.847926592771369</v>
      </c>
      <c r="FX230" s="272">
        <f t="shared" si="730"/>
        <v>122.33199999999999</v>
      </c>
      <c r="FY230" s="272">
        <f t="shared" si="731"/>
        <v>0</v>
      </c>
      <c r="FZ230" s="272">
        <f t="shared" si="732"/>
        <v>0</v>
      </c>
      <c r="GA230" s="272">
        <f t="shared" si="733"/>
        <v>0</v>
      </c>
      <c r="GB230" s="272">
        <f t="shared" si="734"/>
        <v>0</v>
      </c>
      <c r="GC230" s="272">
        <f t="shared" si="735"/>
        <v>0</v>
      </c>
      <c r="GD230" s="272">
        <f t="shared" si="736"/>
        <v>0</v>
      </c>
      <c r="GE230" s="272">
        <f t="shared" si="737"/>
        <v>62.801003410292466</v>
      </c>
      <c r="GF230" s="273">
        <f t="shared" si="738"/>
        <v>24.430321330283462</v>
      </c>
      <c r="GG230" s="273">
        <f t="shared" si="739"/>
        <v>4.4111424795389427</v>
      </c>
      <c r="GH230" s="272">
        <f t="shared" si="872"/>
        <v>44.758473999271942</v>
      </c>
      <c r="GI230" s="274">
        <f t="shared" si="873"/>
        <v>31.974374250687017</v>
      </c>
      <c r="GJ230" s="275">
        <f t="shared" si="740"/>
        <v>0.61341488616002193</v>
      </c>
      <c r="GK230" s="271">
        <f t="shared" si="874"/>
        <v>459.78974415131455</v>
      </c>
      <c r="GL230" s="276">
        <f t="shared" si="875"/>
        <v>579.33507763065631</v>
      </c>
      <c r="GM230" s="272">
        <f t="shared" si="876"/>
        <v>204.01085325592541</v>
      </c>
      <c r="GN230" s="272">
        <f t="shared" si="877"/>
        <v>22.872483958470333</v>
      </c>
      <c r="GO230" s="277">
        <f t="shared" si="878"/>
        <v>0.44370466251371288</v>
      </c>
      <c r="GP230" s="278">
        <f t="shared" si="879"/>
        <v>4.9745528797491209E-2</v>
      </c>
      <c r="GQ230" s="279">
        <f t="shared" si="880"/>
        <v>1.0689362883313691</v>
      </c>
      <c r="GR230" s="280">
        <f t="shared" si="881"/>
        <v>459.78974415131455</v>
      </c>
      <c r="GS230" s="272">
        <f t="shared" si="882"/>
        <v>204.01085325592541</v>
      </c>
      <c r="GT230" s="272">
        <f t="shared" si="741"/>
        <v>22.872483958470333</v>
      </c>
      <c r="GU230" s="73">
        <f t="shared" si="883"/>
        <v>0.44370466251371288</v>
      </c>
      <c r="GV230" s="74">
        <f t="shared" si="884"/>
        <v>4.9745528797491209E-2</v>
      </c>
      <c r="GW230" s="279">
        <f t="shared" si="885"/>
        <v>1.0689362883313691</v>
      </c>
      <c r="GX230" s="280">
        <f t="shared" si="886"/>
        <v>304.8286270685785</v>
      </c>
      <c r="GY230" s="272">
        <f t="shared" si="742"/>
        <v>193.23532277775826</v>
      </c>
      <c r="GZ230" s="272">
        <f t="shared" si="743"/>
        <v>8.6290367503707301</v>
      </c>
      <c r="HA230" s="73">
        <f t="shared" si="887"/>
        <v>0.63391461830875007</v>
      </c>
      <c r="HB230" s="74">
        <f t="shared" si="888"/>
        <v>2.8307829331362049E-2</v>
      </c>
      <c r="HC230" s="279">
        <f t="shared" si="889"/>
        <v>1.0918686084532856</v>
      </c>
      <c r="HD230" s="280">
        <f t="shared" si="890"/>
        <v>304.8286270685785</v>
      </c>
      <c r="HE230" s="272">
        <f t="shared" si="744"/>
        <v>193.23532277775826</v>
      </c>
      <c r="HF230" s="272">
        <f t="shared" si="745"/>
        <v>8.6290367503707301</v>
      </c>
      <c r="HG230" s="73">
        <f t="shared" si="891"/>
        <v>0.63391461830875007</v>
      </c>
      <c r="HH230" s="74">
        <f t="shared" si="892"/>
        <v>2.8307829331362049E-2</v>
      </c>
      <c r="HI230" s="281">
        <f t="shared" si="893"/>
        <v>1.0918686084532856</v>
      </c>
      <c r="HJ230" s="72">
        <f t="shared" si="746"/>
        <v>1.5752914081139386</v>
      </c>
      <c r="HK230" s="73">
        <f t="shared" si="894"/>
        <v>1.5752914081139386</v>
      </c>
      <c r="HL230" s="73">
        <f t="shared" si="747"/>
        <v>1.0667556304588601</v>
      </c>
      <c r="HM230" s="74">
        <f t="shared" si="895"/>
        <v>1.0667556304588601</v>
      </c>
      <c r="HN230" s="75"/>
      <c r="HO230" s="75"/>
      <c r="HP230" s="76">
        <f t="shared" si="896"/>
        <v>0</v>
      </c>
      <c r="HQ230" s="77">
        <f t="shared" si="897"/>
        <v>0</v>
      </c>
      <c r="HR230" s="77">
        <f t="shared" si="898"/>
        <v>0</v>
      </c>
      <c r="HS230" s="77">
        <f t="shared" si="899"/>
        <v>0</v>
      </c>
      <c r="HT230" s="282">
        <f t="shared" si="900"/>
        <v>0</v>
      </c>
      <c r="HU230" s="73"/>
      <c r="HV230" s="74"/>
      <c r="HW230" s="279"/>
      <c r="HX230" s="76">
        <f t="shared" si="901"/>
        <v>0</v>
      </c>
      <c r="HY230" s="77">
        <f t="shared" si="902"/>
        <v>0</v>
      </c>
      <c r="HZ230" s="77">
        <f t="shared" si="748"/>
        <v>0</v>
      </c>
      <c r="IA230" s="77">
        <f t="shared" si="903"/>
        <v>0</v>
      </c>
      <c r="IB230" s="282">
        <f t="shared" si="904"/>
        <v>0</v>
      </c>
      <c r="IC230" s="73"/>
      <c r="ID230" s="74"/>
      <c r="IE230" s="279"/>
      <c r="IF230" s="76">
        <f t="shared" si="749"/>
        <v>10.775530478167154</v>
      </c>
      <c r="IG230" s="77">
        <f t="shared" si="905"/>
        <v>12.262661439459002</v>
      </c>
      <c r="IH230" s="77">
        <f t="shared" si="750"/>
        <v>14.243447208099603</v>
      </c>
      <c r="II230" s="77">
        <f t="shared" si="906"/>
        <v>16.448332835913423</v>
      </c>
      <c r="IJ230" s="282">
        <f t="shared" si="907"/>
        <v>154.96111708273602</v>
      </c>
      <c r="IK230" s="73">
        <f t="shared" si="908"/>
        <v>6.9536995350994654E-2</v>
      </c>
      <c r="IL230" s="74">
        <f t="shared" si="909"/>
        <v>9.1916265681634302E-2</v>
      </c>
      <c r="IM230" s="279">
        <f t="shared" si="910"/>
        <v>1.0238254386559078</v>
      </c>
      <c r="IN230" s="76">
        <f t="shared" si="751"/>
        <v>0</v>
      </c>
      <c r="IO230" s="77">
        <f t="shared" si="911"/>
        <v>0</v>
      </c>
      <c r="IP230" s="77">
        <f t="shared" si="752"/>
        <v>0</v>
      </c>
      <c r="IQ230" s="77">
        <f t="shared" si="912"/>
        <v>0</v>
      </c>
      <c r="IR230" s="282">
        <f t="shared" si="913"/>
        <v>0</v>
      </c>
      <c r="IS230" s="283"/>
      <c r="IT230" s="284"/>
      <c r="IU230" s="285"/>
      <c r="IV230" s="76">
        <f t="shared" si="753"/>
        <v>0</v>
      </c>
      <c r="IW230" s="77">
        <f t="shared" si="914"/>
        <v>0</v>
      </c>
      <c r="IX230" s="77">
        <f t="shared" si="915"/>
        <v>0</v>
      </c>
      <c r="IY230" s="77">
        <f t="shared" si="916"/>
        <v>0</v>
      </c>
      <c r="IZ230" s="282">
        <f t="shared" si="917"/>
        <v>0</v>
      </c>
      <c r="JA230" s="283"/>
      <c r="JB230" s="284"/>
      <c r="JC230" s="285"/>
      <c r="JD230" s="76">
        <f t="shared" si="754"/>
        <v>0</v>
      </c>
      <c r="JE230" s="77">
        <f t="shared" si="918"/>
        <v>0</v>
      </c>
      <c r="JF230" s="77">
        <f t="shared" si="755"/>
        <v>0</v>
      </c>
      <c r="JG230" s="77">
        <f t="shared" si="919"/>
        <v>0</v>
      </c>
      <c r="JH230" s="282">
        <f t="shared" si="920"/>
        <v>0</v>
      </c>
      <c r="JI230" s="283"/>
      <c r="JJ230" s="284"/>
      <c r="JK230" s="285"/>
      <c r="JL230" s="76">
        <f t="shared" si="756"/>
        <v>68.508970389756797</v>
      </c>
      <c r="JM230" s="77">
        <f t="shared" si="921"/>
        <v>77.963893393247133</v>
      </c>
      <c r="JN230" s="77">
        <f t="shared" si="757"/>
        <v>4.6165308423822049</v>
      </c>
      <c r="JO230" s="77">
        <f t="shared" si="922"/>
        <v>5.3311698167829702</v>
      </c>
      <c r="JP230" s="282">
        <f t="shared" si="923"/>
        <v>81.44263643770698</v>
      </c>
      <c r="JQ230" s="73">
        <f t="shared" si="758"/>
        <v>0.84119293512995796</v>
      </c>
      <c r="JR230" s="74">
        <f t="shared" si="759"/>
        <v>5.6684447413649856E-2</v>
      </c>
      <c r="JS230" s="279">
        <f t="shared" si="924"/>
        <v>1.1248677894369186</v>
      </c>
      <c r="JT230" s="76">
        <f t="shared" si="760"/>
        <v>0</v>
      </c>
      <c r="JU230" s="77">
        <f t="shared" si="925"/>
        <v>0</v>
      </c>
      <c r="JV230" s="77">
        <f t="shared" si="761"/>
        <v>0</v>
      </c>
      <c r="JW230" s="77">
        <f t="shared" si="926"/>
        <v>0</v>
      </c>
      <c r="JX230" s="282">
        <f t="shared" si="927"/>
        <v>0</v>
      </c>
      <c r="JY230" s="73"/>
      <c r="JZ230" s="74"/>
      <c r="KA230" s="279"/>
      <c r="KB230" s="76">
        <f t="shared" si="762"/>
        <v>0</v>
      </c>
      <c r="KC230" s="77">
        <f t="shared" si="928"/>
        <v>0</v>
      </c>
      <c r="KD230" s="77">
        <f t="shared" si="763"/>
        <v>0</v>
      </c>
      <c r="KE230" s="77">
        <f t="shared" si="929"/>
        <v>0</v>
      </c>
      <c r="KF230" s="282">
        <f t="shared" si="930"/>
        <v>0</v>
      </c>
      <c r="KG230" s="73"/>
      <c r="KH230" s="74"/>
      <c r="KI230" s="279"/>
      <c r="KJ230" s="76">
        <f t="shared" si="764"/>
        <v>81.572240494711011</v>
      </c>
      <c r="KK230" s="77">
        <f t="shared" si="931"/>
        <v>92.830025405386081</v>
      </c>
      <c r="KL230" s="77">
        <f t="shared" si="765"/>
        <v>2.6642159214987471</v>
      </c>
      <c r="KM230" s="77">
        <f t="shared" si="932"/>
        <v>3.0766365461467533</v>
      </c>
      <c r="KN230" s="282">
        <f t="shared" si="933"/>
        <v>107.2626908569072</v>
      </c>
      <c r="KO230" s="73">
        <f t="shared" si="766"/>
        <v>0.76049034238318436</v>
      </c>
      <c r="KP230" s="74">
        <f t="shared" si="767"/>
        <v>2.483823499312468E-2</v>
      </c>
      <c r="KQ230" s="279">
        <f t="shared" si="768"/>
        <v>1.1088002309292391</v>
      </c>
      <c r="KR230" s="76">
        <f t="shared" si="769"/>
        <v>0</v>
      </c>
      <c r="KS230" s="77">
        <f t="shared" si="934"/>
        <v>0</v>
      </c>
      <c r="KT230" s="77">
        <f t="shared" si="770"/>
        <v>0</v>
      </c>
      <c r="KU230" s="77">
        <f t="shared" si="935"/>
        <v>0</v>
      </c>
      <c r="KV230" s="282">
        <f t="shared" si="936"/>
        <v>0</v>
      </c>
      <c r="KW230" s="73"/>
      <c r="KX230" s="74"/>
      <c r="KY230" s="279"/>
      <c r="KZ230" s="76">
        <f t="shared" si="771"/>
        <v>43.154111893290469</v>
      </c>
      <c r="LA230" s="77">
        <f t="shared" si="937"/>
        <v>49.109810875683486</v>
      </c>
      <c r="LB230" s="77">
        <f t="shared" si="772"/>
        <v>1.3482899864897773</v>
      </c>
      <c r="LC230" s="77">
        <f t="shared" si="938"/>
        <v>1.5570052763983948</v>
      </c>
      <c r="LD230" s="286">
        <f t="shared" si="939"/>
        <v>116.1228826819185</v>
      </c>
      <c r="LE230" s="73">
        <f t="shared" si="773"/>
        <v>0.37162453167389375</v>
      </c>
      <c r="LF230" s="74">
        <f t="shared" si="774"/>
        <v>1.1610889734652786E-2</v>
      </c>
      <c r="LG230" s="279">
        <f t="shared" si="775"/>
        <v>1.0530852673472384</v>
      </c>
      <c r="LH230" s="76">
        <f t="shared" si="776"/>
        <v>0</v>
      </c>
      <c r="LI230" s="77">
        <f t="shared" si="940"/>
        <v>0</v>
      </c>
      <c r="LJ230" s="77">
        <f t="shared" si="777"/>
        <v>0</v>
      </c>
      <c r="LK230" s="77">
        <f t="shared" si="941"/>
        <v>0</v>
      </c>
      <c r="LL230" s="282">
        <f t="shared" si="942"/>
        <v>0</v>
      </c>
      <c r="LM230" s="73"/>
      <c r="LN230" s="74"/>
      <c r="LO230" s="279"/>
      <c r="LP230" s="76">
        <f t="shared" si="778"/>
        <v>0</v>
      </c>
      <c r="LQ230" s="77">
        <f t="shared" si="943"/>
        <v>0</v>
      </c>
      <c r="LR230" s="77">
        <f t="shared" si="779"/>
        <v>0</v>
      </c>
      <c r="LS230" s="77">
        <f t="shared" si="944"/>
        <v>0</v>
      </c>
      <c r="LT230" s="282">
        <f t="shared" si="945"/>
        <v>0</v>
      </c>
      <c r="LU230" s="73"/>
      <c r="LV230" s="74"/>
      <c r="LW230" s="279"/>
      <c r="LX230" s="76">
        <f t="shared" si="780"/>
        <v>0</v>
      </c>
      <c r="LY230" s="77">
        <f t="shared" si="946"/>
        <v>0</v>
      </c>
      <c r="LZ230" s="77">
        <f t="shared" si="781"/>
        <v>0</v>
      </c>
      <c r="MA230" s="77">
        <f t="shared" si="947"/>
        <v>0</v>
      </c>
      <c r="MB230" s="286">
        <f t="shared" si="948"/>
        <v>0</v>
      </c>
      <c r="MC230" s="73"/>
      <c r="MD230" s="74"/>
      <c r="ME230" s="279"/>
      <c r="MF230" s="76">
        <f t="shared" si="782"/>
        <v>0</v>
      </c>
      <c r="MG230" s="77">
        <f t="shared" si="949"/>
        <v>0</v>
      </c>
      <c r="MH230" s="77">
        <f t="shared" si="783"/>
        <v>0</v>
      </c>
      <c r="MI230" s="77">
        <f t="shared" si="950"/>
        <v>0</v>
      </c>
      <c r="MJ230" s="286">
        <f t="shared" si="951"/>
        <v>0</v>
      </c>
      <c r="MK230" s="73"/>
      <c r="ML230" s="74"/>
      <c r="MM230" s="279"/>
      <c r="MN230" s="287">
        <f t="shared" si="952"/>
        <v>1.0689342772094319</v>
      </c>
      <c r="MO230" s="288">
        <f t="shared" si="952"/>
        <v>0</v>
      </c>
      <c r="MP230" s="288">
        <f t="shared" si="952"/>
        <v>1.0918672967688334</v>
      </c>
      <c r="MQ230" s="289">
        <f t="shared" si="952"/>
        <v>0</v>
      </c>
      <c r="MR230" s="290">
        <f t="shared" si="953"/>
        <v>1.5752884443235398</v>
      </c>
      <c r="MS230" s="291"/>
      <c r="MT230" s="291">
        <f t="shared" si="784"/>
        <v>1.0667543489431504</v>
      </c>
      <c r="MU230" s="292"/>
      <c r="MV230" s="359">
        <f t="shared" si="785"/>
        <v>0</v>
      </c>
      <c r="MW230" s="360">
        <f t="shared" si="786"/>
        <v>0</v>
      </c>
      <c r="MX230" s="360">
        <f t="shared" si="787"/>
        <v>0.50853409538038941</v>
      </c>
      <c r="MY230" s="360">
        <f t="shared" si="788"/>
        <v>0</v>
      </c>
      <c r="MZ230" s="360">
        <f t="shared" si="789"/>
        <v>0</v>
      </c>
      <c r="NA230" s="360">
        <f t="shared" si="790"/>
        <v>0</v>
      </c>
      <c r="NB230" s="360">
        <f t="shared" si="791"/>
        <v>0.29359049304303575</v>
      </c>
      <c r="NC230" s="360">
        <f t="shared" si="792"/>
        <v>0</v>
      </c>
      <c r="ND230" s="360">
        <f t="shared" si="793"/>
        <v>0</v>
      </c>
      <c r="NE230" s="360">
        <f t="shared" si="794"/>
        <v>0.38120551939347241</v>
      </c>
      <c r="NF230" s="360">
        <f t="shared" si="795"/>
        <v>0</v>
      </c>
      <c r="NG230" s="360">
        <f t="shared" si="796"/>
        <v>0.39195833650664208</v>
      </c>
      <c r="NH230" s="360">
        <f t="shared" si="797"/>
        <v>0</v>
      </c>
      <c r="NI230" s="360">
        <f t="shared" si="798"/>
        <v>0</v>
      </c>
      <c r="NJ230" s="360">
        <f t="shared" si="799"/>
        <v>0</v>
      </c>
      <c r="NK230" s="361">
        <f t="shared" si="800"/>
        <v>0</v>
      </c>
      <c r="NL230" s="145">
        <f t="shared" si="954"/>
        <v>1.5752884443235398</v>
      </c>
      <c r="NM230" s="40"/>
      <c r="NN230" s="56">
        <f t="shared" si="955"/>
        <v>1.0667543489431504</v>
      </c>
      <c r="NO230" s="59"/>
      <c r="NP230" s="55">
        <f t="shared" si="801"/>
        <v>1.0689342772094319</v>
      </c>
      <c r="NQ230" s="40"/>
      <c r="NR230" s="56">
        <f t="shared" si="802"/>
        <v>1.0918672967688334</v>
      </c>
      <c r="NS230" s="60"/>
      <c r="NT230" s="25"/>
      <c r="NU230" s="86">
        <f t="shared" si="956"/>
        <v>0</v>
      </c>
      <c r="NV230" s="86">
        <f t="shared" si="956"/>
        <v>0</v>
      </c>
      <c r="NW230" s="86">
        <f t="shared" si="956"/>
        <v>0</v>
      </c>
      <c r="NX230" s="86">
        <f t="shared" si="956"/>
        <v>0</v>
      </c>
      <c r="NY230" s="87">
        <f t="shared" si="957"/>
        <v>0</v>
      </c>
      <c r="NZ230" s="87">
        <f t="shared" si="957"/>
        <v>0</v>
      </c>
      <c r="OA230" s="87">
        <f t="shared" si="957"/>
        <v>0</v>
      </c>
      <c r="OB230" s="87">
        <f t="shared" si="957"/>
        <v>0</v>
      </c>
      <c r="OC230" s="26"/>
    </row>
    <row r="231" spans="1:393" thickBot="1" x14ac:dyDescent="0.35">
      <c r="A231" s="136" t="s">
        <v>560</v>
      </c>
      <c r="B231" s="137" t="s">
        <v>561</v>
      </c>
      <c r="C231" s="133" t="s">
        <v>118</v>
      </c>
      <c r="D231" s="64">
        <f>VLOOKUP(B231,[1]УсіТ_1!$A$10:$G$556,6,FALSE)</f>
        <v>268.2</v>
      </c>
      <c r="E231" s="64">
        <f>VLOOKUP(B231,[1]УсіТ_1!$A$10:$G$556,7,FALSE)</f>
        <v>0</v>
      </c>
      <c r="F231" s="38"/>
      <c r="G231" s="38"/>
      <c r="H231" s="39"/>
      <c r="I231" s="256">
        <v>1.0533999999999999</v>
      </c>
      <c r="J231" s="62">
        <v>1.0533999999999999</v>
      </c>
      <c r="K231" s="257">
        <f t="shared" si="803"/>
        <v>0.7196999999999999</v>
      </c>
      <c r="L231" s="258">
        <f t="shared" si="804"/>
        <v>0.7196999999999999</v>
      </c>
      <c r="M231" s="63">
        <v>0</v>
      </c>
      <c r="N231" s="63">
        <v>0</v>
      </c>
      <c r="O231" s="63">
        <v>0.3337</v>
      </c>
      <c r="P231" s="63">
        <v>0</v>
      </c>
      <c r="Q231" s="63">
        <v>0</v>
      </c>
      <c r="R231" s="63">
        <v>0</v>
      </c>
      <c r="S231" s="63">
        <v>0.26250000000000001</v>
      </c>
      <c r="T231" s="63">
        <v>0</v>
      </c>
      <c r="U231" s="63">
        <v>0</v>
      </c>
      <c r="V231" s="63">
        <v>0.1676</v>
      </c>
      <c r="W231" s="63">
        <v>0</v>
      </c>
      <c r="X231" s="63">
        <v>0.28960000000000002</v>
      </c>
      <c r="Y231" s="63">
        <v>0</v>
      </c>
      <c r="Z231" s="63">
        <v>0</v>
      </c>
      <c r="AA231" s="63">
        <v>0</v>
      </c>
      <c r="AB231" s="259">
        <v>0</v>
      </c>
      <c r="AC231" s="144">
        <v>0</v>
      </c>
      <c r="AD231" s="70">
        <v>0</v>
      </c>
      <c r="AE231" s="70">
        <v>0</v>
      </c>
      <c r="AF231" s="68">
        <f t="shared" si="805"/>
        <v>0</v>
      </c>
      <c r="AG231" s="68">
        <f t="shared" si="806"/>
        <v>0</v>
      </c>
      <c r="AH231" s="71">
        <v>0</v>
      </c>
      <c r="AI231" s="71">
        <v>0</v>
      </c>
      <c r="AJ231" s="68">
        <f t="shared" si="807"/>
        <v>0</v>
      </c>
      <c r="AK231" s="68">
        <f t="shared" si="808"/>
        <v>0</v>
      </c>
      <c r="AL231" s="71">
        <v>0</v>
      </c>
      <c r="AM231" s="69">
        <f t="shared" si="809"/>
        <v>0</v>
      </c>
      <c r="AN231" s="260">
        <v>0</v>
      </c>
      <c r="AO231" s="71">
        <v>0</v>
      </c>
      <c r="AP231" s="71">
        <v>0</v>
      </c>
      <c r="AQ231" s="68">
        <f t="shared" si="810"/>
        <v>0</v>
      </c>
      <c r="AR231" s="68">
        <f t="shared" si="811"/>
        <v>0</v>
      </c>
      <c r="AS231" s="71">
        <v>0</v>
      </c>
      <c r="AT231" s="261">
        <f t="shared" si="723"/>
        <v>0</v>
      </c>
      <c r="AU231" s="71">
        <v>0</v>
      </c>
      <c r="AV231" s="68">
        <f t="shared" si="812"/>
        <v>0</v>
      </c>
      <c r="AW231" s="68">
        <f t="shared" si="813"/>
        <v>0</v>
      </c>
      <c r="AX231" s="71">
        <v>0</v>
      </c>
      <c r="AY231" s="69">
        <f t="shared" si="814"/>
        <v>0</v>
      </c>
      <c r="AZ231" s="260">
        <v>11</v>
      </c>
      <c r="BA231" s="260">
        <v>56.068833333333501</v>
      </c>
      <c r="BB231" s="260">
        <v>5.8471783333333498</v>
      </c>
      <c r="BC231" s="262">
        <f t="shared" si="815"/>
        <v>4.6777426666666804</v>
      </c>
      <c r="BD231" s="262">
        <f t="shared" si="724"/>
        <v>1.1694356666666694</v>
      </c>
      <c r="BE231" s="260">
        <v>2.19469433333333</v>
      </c>
      <c r="BF231" s="262">
        <f t="shared" si="816"/>
        <v>1.7557554666666642</v>
      </c>
      <c r="BG231" s="262">
        <f t="shared" si="725"/>
        <v>0.43893886666666582</v>
      </c>
      <c r="BH231" s="260">
        <v>6.9134260278962563</v>
      </c>
      <c r="BI231" s="263">
        <f t="shared" si="817"/>
        <v>4.0481842643387642</v>
      </c>
      <c r="BJ231" s="68">
        <f t="shared" si="818"/>
        <v>9.4748503712318188E-2</v>
      </c>
      <c r="BK231" s="260">
        <v>3.5509055681705006</v>
      </c>
      <c r="BL231" s="69">
        <f t="shared" si="819"/>
        <v>89.490045115280324</v>
      </c>
      <c r="BM231" s="260">
        <v>0</v>
      </c>
      <c r="BN231" s="260">
        <v>0</v>
      </c>
      <c r="BO231" s="260">
        <v>0</v>
      </c>
      <c r="BP231" s="68">
        <f t="shared" si="820"/>
        <v>0</v>
      </c>
      <c r="BQ231" s="68">
        <f t="shared" si="821"/>
        <v>0</v>
      </c>
      <c r="BR231" s="260">
        <v>0</v>
      </c>
      <c r="BS231" s="260">
        <v>0</v>
      </c>
      <c r="BT231" s="68">
        <f t="shared" si="822"/>
        <v>0</v>
      </c>
      <c r="BU231" s="68">
        <f t="shared" si="823"/>
        <v>0</v>
      </c>
      <c r="BV231" s="260">
        <v>0</v>
      </c>
      <c r="BW231" s="69">
        <f t="shared" si="824"/>
        <v>0</v>
      </c>
      <c r="BX231" s="260">
        <v>0</v>
      </c>
      <c r="BY231" s="260">
        <v>0</v>
      </c>
      <c r="BZ231" s="263">
        <f t="shared" si="825"/>
        <v>0</v>
      </c>
      <c r="CA231" s="263">
        <f t="shared" si="826"/>
        <v>0</v>
      </c>
      <c r="CB231" s="260">
        <v>0</v>
      </c>
      <c r="CC231" s="264">
        <f t="shared" si="827"/>
        <v>0</v>
      </c>
      <c r="CD231" s="260">
        <v>0</v>
      </c>
      <c r="CE231" s="260">
        <v>0</v>
      </c>
      <c r="CF231" s="263">
        <f t="shared" si="828"/>
        <v>0</v>
      </c>
      <c r="CG231" s="263">
        <f t="shared" si="829"/>
        <v>0</v>
      </c>
      <c r="CH231" s="260">
        <v>0</v>
      </c>
      <c r="CI231" s="69">
        <f t="shared" si="830"/>
        <v>0</v>
      </c>
      <c r="CJ231" s="260">
        <v>33.124251094961984</v>
      </c>
      <c r="CK231" s="260">
        <v>7.2873365843948337</v>
      </c>
      <c r="CL231" s="260">
        <v>3.1560343995080373</v>
      </c>
      <c r="CM231" s="260">
        <v>2.6002664714863415</v>
      </c>
      <c r="CN231" s="260">
        <v>6.8665156584853122</v>
      </c>
      <c r="CO231" s="265">
        <f t="shared" si="831"/>
        <v>0.4823040598520083</v>
      </c>
      <c r="CP231" s="266">
        <f t="shared" si="832"/>
        <v>2.1894709158959436</v>
      </c>
      <c r="CQ231" s="260">
        <v>5.4391151920494325</v>
      </c>
      <c r="CR231" s="265">
        <f t="shared" si="833"/>
        <v>7.4543073707037472E-2</v>
      </c>
      <c r="CS231" s="265">
        <f t="shared" si="834"/>
        <v>3.1848956571653133</v>
      </c>
      <c r="CT231" s="260">
        <v>2.7936626677225243</v>
      </c>
      <c r="CU231" s="267">
        <f t="shared" si="726"/>
        <v>70.400298716546544</v>
      </c>
      <c r="CV231" s="260">
        <v>0</v>
      </c>
      <c r="CW231" s="260">
        <v>0</v>
      </c>
      <c r="CX231" s="68">
        <f t="shared" si="835"/>
        <v>0</v>
      </c>
      <c r="CY231" s="68">
        <f t="shared" si="836"/>
        <v>0</v>
      </c>
      <c r="CZ231" s="260">
        <v>0</v>
      </c>
      <c r="DA231" s="69">
        <f t="shared" si="837"/>
        <v>0</v>
      </c>
      <c r="DB231" s="260">
        <v>0</v>
      </c>
      <c r="DC231" s="260">
        <v>0</v>
      </c>
      <c r="DD231" s="68">
        <f t="shared" si="838"/>
        <v>0</v>
      </c>
      <c r="DE231" s="68">
        <f t="shared" si="839"/>
        <v>0</v>
      </c>
      <c r="DF231" s="260">
        <v>0</v>
      </c>
      <c r="DG231" s="69">
        <f t="shared" si="840"/>
        <v>0</v>
      </c>
      <c r="DH231" s="260">
        <v>16.404916345567681</v>
      </c>
      <c r="DI231" s="260">
        <v>3.6090815960248901</v>
      </c>
      <c r="DJ231" s="260">
        <v>0.25651233242499988</v>
      </c>
      <c r="DK231" s="260">
        <v>11.942779099573272</v>
      </c>
      <c r="DL231" s="68">
        <f t="shared" si="841"/>
        <v>0.83886080395402662</v>
      </c>
      <c r="DM231" s="68">
        <f t="shared" si="842"/>
        <v>3.8080984292481324</v>
      </c>
      <c r="DN231" s="260">
        <v>3.4743269358295001</v>
      </c>
      <c r="DO231" s="68">
        <f t="shared" si="843"/>
        <v>4.7615650655543303E-2</v>
      </c>
      <c r="DP231" s="68">
        <f t="shared" si="844"/>
        <v>2.0344060345827071</v>
      </c>
      <c r="DQ231" s="260">
        <v>1.7844993373697</v>
      </c>
      <c r="DR231" s="264">
        <f t="shared" si="845"/>
        <v>44.966538776148049</v>
      </c>
      <c r="DS231" s="260">
        <v>0</v>
      </c>
      <c r="DT231" s="260">
        <v>0</v>
      </c>
      <c r="DU231" s="260">
        <v>0</v>
      </c>
      <c r="DV231" s="68">
        <f t="shared" si="846"/>
        <v>0</v>
      </c>
      <c r="DW231" s="68">
        <f t="shared" si="847"/>
        <v>0</v>
      </c>
      <c r="DX231" s="260">
        <v>0</v>
      </c>
      <c r="DY231" s="260">
        <v>0</v>
      </c>
      <c r="DZ231" s="260">
        <v>0</v>
      </c>
      <c r="EA231" s="260">
        <v>0</v>
      </c>
      <c r="EB231" s="68">
        <f t="shared" si="848"/>
        <v>0</v>
      </c>
      <c r="EC231" s="68">
        <f t="shared" si="849"/>
        <v>0</v>
      </c>
      <c r="ED231" s="267">
        <v>0</v>
      </c>
      <c r="EE231" s="69">
        <f t="shared" si="850"/>
        <v>0</v>
      </c>
      <c r="EF231" s="260">
        <v>12.440097777777799</v>
      </c>
      <c r="EG231" s="260">
        <v>2.73682151111112</v>
      </c>
      <c r="EH231" s="260">
        <v>31.414253639397167</v>
      </c>
      <c r="EI231" s="260">
        <v>9.0572092558588864</v>
      </c>
      <c r="EJ231" s="268">
        <f t="shared" si="851"/>
        <v>0.63617837813152811</v>
      </c>
      <c r="EK231" s="266">
        <f t="shared" si="852"/>
        <v>2.8879998577416761</v>
      </c>
      <c r="EL231" s="260">
        <v>6.0014500490940179</v>
      </c>
      <c r="EM231" s="268">
        <f t="shared" si="853"/>
        <v>8.224987292283352E-2</v>
      </c>
      <c r="EN231" s="268">
        <f t="shared" si="854"/>
        <v>3.5141730820471988</v>
      </c>
      <c r="EO231" s="269">
        <f t="shared" si="855"/>
        <v>61.649832233238989</v>
      </c>
      <c r="EP231" s="69">
        <f t="shared" si="856"/>
        <v>77.678788613881125</v>
      </c>
      <c r="EQ231" s="260">
        <v>0</v>
      </c>
      <c r="ER231" s="260">
        <v>0</v>
      </c>
      <c r="ES231" s="260">
        <v>0</v>
      </c>
      <c r="ET231" s="68">
        <f t="shared" si="857"/>
        <v>0</v>
      </c>
      <c r="EU231" s="68">
        <f t="shared" si="858"/>
        <v>0</v>
      </c>
      <c r="EV231" s="260">
        <v>0</v>
      </c>
      <c r="EW231" s="260">
        <v>0</v>
      </c>
      <c r="EX231" s="68">
        <f t="shared" si="859"/>
        <v>0</v>
      </c>
      <c r="EY231" s="68">
        <f t="shared" si="860"/>
        <v>0</v>
      </c>
      <c r="EZ231" s="260">
        <v>0</v>
      </c>
      <c r="FA231" s="69">
        <f t="shared" si="861"/>
        <v>0</v>
      </c>
      <c r="FB231" s="260">
        <v>0</v>
      </c>
      <c r="FC231" s="260">
        <v>0</v>
      </c>
      <c r="FD231" s="68">
        <f t="shared" si="862"/>
        <v>0</v>
      </c>
      <c r="FE231" s="68">
        <f t="shared" si="863"/>
        <v>0</v>
      </c>
      <c r="FF231" s="260">
        <v>0</v>
      </c>
      <c r="FG231" s="69">
        <f t="shared" si="864"/>
        <v>0</v>
      </c>
      <c r="FH231" s="260">
        <v>0</v>
      </c>
      <c r="FI231" s="260">
        <v>0</v>
      </c>
      <c r="FJ231" s="68">
        <f t="shared" si="865"/>
        <v>0</v>
      </c>
      <c r="FK231" s="68">
        <f t="shared" si="866"/>
        <v>0</v>
      </c>
      <c r="FL231" s="260">
        <v>0</v>
      </c>
      <c r="FM231" s="69">
        <f t="shared" si="867"/>
        <v>0</v>
      </c>
      <c r="FN231" s="260">
        <v>0</v>
      </c>
      <c r="FO231" s="260">
        <v>0</v>
      </c>
      <c r="FP231" s="68">
        <f t="shared" si="868"/>
        <v>0</v>
      </c>
      <c r="FQ231" s="68">
        <f t="shared" si="869"/>
        <v>0</v>
      </c>
      <c r="FR231" s="260">
        <v>0</v>
      </c>
      <c r="FS231" s="264">
        <f t="shared" si="870"/>
        <v>0</v>
      </c>
      <c r="FT231" s="270">
        <f t="shared" si="727"/>
        <v>282.53567122185603</v>
      </c>
      <c r="FU231" s="271">
        <f t="shared" si="728"/>
        <v>75.602504909838302</v>
      </c>
      <c r="FV231" s="272">
        <f t="shared" si="871"/>
        <v>33.834908433177198</v>
      </c>
      <c r="FW231" s="272">
        <f t="shared" si="729"/>
        <v>9.0337646048196856</v>
      </c>
      <c r="FX231" s="272">
        <f t="shared" si="730"/>
        <v>56.068833333333501</v>
      </c>
      <c r="FY231" s="272">
        <f t="shared" si="731"/>
        <v>0</v>
      </c>
      <c r="FZ231" s="272">
        <f t="shared" si="732"/>
        <v>0</v>
      </c>
      <c r="GA231" s="272">
        <f t="shared" si="733"/>
        <v>0</v>
      </c>
      <c r="GB231" s="272">
        <f t="shared" si="734"/>
        <v>0</v>
      </c>
      <c r="GC231" s="272">
        <f t="shared" si="735"/>
        <v>0</v>
      </c>
      <c r="GD231" s="272">
        <f t="shared" si="736"/>
        <v>0</v>
      </c>
      <c r="GE231" s="272">
        <f t="shared" si="737"/>
        <v>27.866504013917471</v>
      </c>
      <c r="GF231" s="273">
        <f t="shared" si="738"/>
        <v>10.840394427520616</v>
      </c>
      <c r="GG231" s="273">
        <f t="shared" si="739"/>
        <v>1.9573432419375631</v>
      </c>
      <c r="GH231" s="272">
        <f t="shared" si="872"/>
        <v>21.828318204869205</v>
      </c>
      <c r="GI231" s="274">
        <f t="shared" si="873"/>
        <v>15.593624026523459</v>
      </c>
      <c r="GJ231" s="275">
        <f t="shared" si="740"/>
        <v>0.29915710099773246</v>
      </c>
      <c r="GK231" s="271">
        <f t="shared" si="874"/>
        <v>224.23483349995536</v>
      </c>
      <c r="GL231" s="276">
        <f t="shared" si="875"/>
        <v>282.53589020994372</v>
      </c>
      <c r="GM231" s="272">
        <f t="shared" si="876"/>
        <v>102.03652336388238</v>
      </c>
      <c r="GN231" s="272">
        <f t="shared" si="877"/>
        <v>11.290264947754981</v>
      </c>
      <c r="GO231" s="277">
        <f t="shared" si="878"/>
        <v>0.45504314281261166</v>
      </c>
      <c r="GP231" s="278">
        <f t="shared" si="879"/>
        <v>5.0350183205399392E-2</v>
      </c>
      <c r="GQ231" s="279">
        <f t="shared" si="880"/>
        <v>1.0705947124997643</v>
      </c>
      <c r="GR231" s="280">
        <f t="shared" si="881"/>
        <v>224.23483349995536</v>
      </c>
      <c r="GS231" s="272">
        <f t="shared" si="882"/>
        <v>102.03652336388238</v>
      </c>
      <c r="GT231" s="272">
        <f t="shared" si="741"/>
        <v>11.290264947754981</v>
      </c>
      <c r="GU231" s="73">
        <f t="shared" si="883"/>
        <v>0.45504314281261166</v>
      </c>
      <c r="GV231" s="74">
        <f t="shared" si="884"/>
        <v>5.0350183205399392E-2</v>
      </c>
      <c r="GW231" s="279">
        <f t="shared" si="885"/>
        <v>1.0705947124997643</v>
      </c>
      <c r="GX231" s="280">
        <f t="shared" si="886"/>
        <v>153.21098817036778</v>
      </c>
      <c r="GY231" s="272">
        <f t="shared" si="742"/>
        <v>97.097738561389093</v>
      </c>
      <c r="GZ231" s="272">
        <f t="shared" si="743"/>
        <v>4.7620183107093181</v>
      </c>
      <c r="HA231" s="73">
        <f t="shared" si="887"/>
        <v>0.63375179365998346</v>
      </c>
      <c r="HB231" s="74">
        <f t="shared" si="888"/>
        <v>3.1081441139287229E-2</v>
      </c>
      <c r="HC231" s="279">
        <f t="shared" si="889"/>
        <v>1.092275492131376</v>
      </c>
      <c r="HD231" s="280">
        <f t="shared" si="890"/>
        <v>153.21098817036778</v>
      </c>
      <c r="HE231" s="272">
        <f t="shared" si="744"/>
        <v>97.097738561389093</v>
      </c>
      <c r="HF231" s="272">
        <f t="shared" si="745"/>
        <v>4.7620183107093181</v>
      </c>
      <c r="HG231" s="73">
        <f t="shared" si="891"/>
        <v>0.63375179365998346</v>
      </c>
      <c r="HH231" s="74">
        <f t="shared" si="892"/>
        <v>3.1081441139287229E-2</v>
      </c>
      <c r="HI231" s="281">
        <f t="shared" si="893"/>
        <v>1.092275492131376</v>
      </c>
      <c r="HJ231" s="72">
        <f t="shared" si="746"/>
        <v>1.1277644701472516</v>
      </c>
      <c r="HK231" s="73">
        <f t="shared" si="894"/>
        <v>1.1277644701472516</v>
      </c>
      <c r="HL231" s="73">
        <f t="shared" si="747"/>
        <v>0.78611067168695115</v>
      </c>
      <c r="HM231" s="74">
        <f t="shared" si="895"/>
        <v>0.78611067168695115</v>
      </c>
      <c r="HN231" s="75"/>
      <c r="HO231" s="75"/>
      <c r="HP231" s="76">
        <f t="shared" si="896"/>
        <v>0</v>
      </c>
      <c r="HQ231" s="77">
        <f t="shared" si="897"/>
        <v>0</v>
      </c>
      <c r="HR231" s="77">
        <f t="shared" si="898"/>
        <v>0</v>
      </c>
      <c r="HS231" s="77">
        <f t="shared" si="899"/>
        <v>0</v>
      </c>
      <c r="HT231" s="282">
        <f t="shared" si="900"/>
        <v>0</v>
      </c>
      <c r="HU231" s="73"/>
      <c r="HV231" s="74"/>
      <c r="HW231" s="279"/>
      <c r="HX231" s="76">
        <f t="shared" si="901"/>
        <v>0</v>
      </c>
      <c r="HY231" s="77">
        <f t="shared" si="902"/>
        <v>0</v>
      </c>
      <c r="HZ231" s="77">
        <f t="shared" si="748"/>
        <v>0</v>
      </c>
      <c r="IA231" s="77">
        <f t="shared" si="903"/>
        <v>0</v>
      </c>
      <c r="IB231" s="282">
        <f t="shared" si="904"/>
        <v>0</v>
      </c>
      <c r="IC231" s="73"/>
      <c r="ID231" s="74"/>
      <c r="IE231" s="279"/>
      <c r="IF231" s="76">
        <f t="shared" si="749"/>
        <v>4.9387848024932923</v>
      </c>
      <c r="IG231" s="77">
        <f t="shared" si="905"/>
        <v>5.6203864930853911</v>
      </c>
      <c r="IH231" s="77">
        <f t="shared" si="750"/>
        <v>6.5282466370456627</v>
      </c>
      <c r="II231" s="77">
        <f t="shared" si="906"/>
        <v>7.5388192164603316</v>
      </c>
      <c r="IJ231" s="282">
        <f t="shared" si="907"/>
        <v>71.023845329587559</v>
      </c>
      <c r="IK231" s="73">
        <f t="shared" si="908"/>
        <v>6.953699535099464E-2</v>
      </c>
      <c r="IL231" s="74">
        <f t="shared" si="909"/>
        <v>9.1916265681634177E-2</v>
      </c>
      <c r="IM231" s="279">
        <f t="shared" si="910"/>
        <v>1.0238254386559078</v>
      </c>
      <c r="IN231" s="76">
        <f t="shared" si="751"/>
        <v>0</v>
      </c>
      <c r="IO231" s="77">
        <f t="shared" si="911"/>
        <v>0</v>
      </c>
      <c r="IP231" s="77">
        <f t="shared" si="752"/>
        <v>0</v>
      </c>
      <c r="IQ231" s="77">
        <f t="shared" si="912"/>
        <v>0</v>
      </c>
      <c r="IR231" s="282">
        <f t="shared" si="913"/>
        <v>0</v>
      </c>
      <c r="IS231" s="283"/>
      <c r="IT231" s="284"/>
      <c r="IU231" s="285"/>
      <c r="IV231" s="76">
        <f t="shared" si="753"/>
        <v>0</v>
      </c>
      <c r="IW231" s="77">
        <f t="shared" si="914"/>
        <v>0</v>
      </c>
      <c r="IX231" s="77">
        <f t="shared" si="915"/>
        <v>0</v>
      </c>
      <c r="IY231" s="77">
        <f t="shared" si="916"/>
        <v>0</v>
      </c>
      <c r="IZ231" s="282">
        <f t="shared" si="917"/>
        <v>0</v>
      </c>
      <c r="JA231" s="283"/>
      <c r="JB231" s="284"/>
      <c r="JC231" s="285"/>
      <c r="JD231" s="76">
        <f t="shared" si="754"/>
        <v>0</v>
      </c>
      <c r="JE231" s="77">
        <f t="shared" si="918"/>
        <v>0</v>
      </c>
      <c r="JF231" s="77">
        <f t="shared" si="755"/>
        <v>0</v>
      </c>
      <c r="JG231" s="77">
        <f t="shared" si="919"/>
        <v>0</v>
      </c>
      <c r="JH231" s="282">
        <f t="shared" si="920"/>
        <v>0</v>
      </c>
      <c r="JI231" s="283"/>
      <c r="JJ231" s="284"/>
      <c r="JK231" s="285"/>
      <c r="JL231" s="76">
        <f t="shared" si="756"/>
        <v>46.968314898491549</v>
      </c>
      <c r="JM231" s="77">
        <f t="shared" si="921"/>
        <v>53.450412037632368</v>
      </c>
      <c r="JN231" s="77">
        <f t="shared" si="757"/>
        <v>3.1571136050453874</v>
      </c>
      <c r="JO231" s="77">
        <f t="shared" si="922"/>
        <v>3.6458347911064135</v>
      </c>
      <c r="JP231" s="282">
        <f t="shared" si="923"/>
        <v>55.873252949640118</v>
      </c>
      <c r="JQ231" s="73">
        <f t="shared" si="758"/>
        <v>0.84062252363980305</v>
      </c>
      <c r="JR231" s="74">
        <f t="shared" si="759"/>
        <v>5.6504918514248104E-2</v>
      </c>
      <c r="JS231" s="279">
        <f t="shared" si="924"/>
        <v>1.1247612758735348</v>
      </c>
      <c r="JT231" s="76">
        <f t="shared" si="760"/>
        <v>0</v>
      </c>
      <c r="JU231" s="77">
        <f t="shared" si="925"/>
        <v>0</v>
      </c>
      <c r="JV231" s="77">
        <f t="shared" si="761"/>
        <v>0</v>
      </c>
      <c r="JW231" s="77">
        <f t="shared" si="926"/>
        <v>0</v>
      </c>
      <c r="JX231" s="282">
        <f t="shared" si="927"/>
        <v>0</v>
      </c>
      <c r="JY231" s="73"/>
      <c r="JZ231" s="74"/>
      <c r="KA231" s="279"/>
      <c r="KB231" s="76">
        <f t="shared" si="762"/>
        <v>0</v>
      </c>
      <c r="KC231" s="77">
        <f t="shared" si="928"/>
        <v>0</v>
      </c>
      <c r="KD231" s="77">
        <f t="shared" si="763"/>
        <v>0</v>
      </c>
      <c r="KE231" s="77">
        <f t="shared" si="929"/>
        <v>0</v>
      </c>
      <c r="KF231" s="282">
        <f t="shared" si="930"/>
        <v>0</v>
      </c>
      <c r="KG231" s="73"/>
      <c r="KH231" s="74"/>
      <c r="KI231" s="279"/>
      <c r="KJ231" s="76">
        <f t="shared" si="764"/>
        <v>27.141853387466192</v>
      </c>
      <c r="KK231" s="77">
        <f t="shared" si="931"/>
        <v>30.887700573470401</v>
      </c>
      <c r="KL231" s="77">
        <f t="shared" si="765"/>
        <v>0.88647645460956992</v>
      </c>
      <c r="KM231" s="77">
        <f t="shared" si="932"/>
        <v>1.0237030097831314</v>
      </c>
      <c r="KN231" s="282">
        <f t="shared" si="933"/>
        <v>35.687729187419087</v>
      </c>
      <c r="KO231" s="73">
        <f t="shared" si="766"/>
        <v>0.7605374173550512</v>
      </c>
      <c r="KP231" s="74">
        <f t="shared" si="767"/>
        <v>2.4839811184234086E-2</v>
      </c>
      <c r="KQ231" s="279">
        <f t="shared" si="768"/>
        <v>1.10880697174049</v>
      </c>
      <c r="KR231" s="76">
        <f t="shared" si="769"/>
        <v>0</v>
      </c>
      <c r="KS231" s="77">
        <f t="shared" si="934"/>
        <v>0</v>
      </c>
      <c r="KT231" s="77">
        <f t="shared" si="770"/>
        <v>0</v>
      </c>
      <c r="KU231" s="77">
        <f t="shared" si="935"/>
        <v>0</v>
      </c>
      <c r="KV231" s="282">
        <f t="shared" si="936"/>
        <v>0</v>
      </c>
      <c r="KW231" s="73"/>
      <c r="KX231" s="74"/>
      <c r="KY231" s="279"/>
      <c r="KZ231" s="76">
        <f t="shared" si="771"/>
        <v>22.987570275431345</v>
      </c>
      <c r="LA231" s="77">
        <f t="shared" si="937"/>
        <v>26.160084849143626</v>
      </c>
      <c r="LB231" s="77">
        <f t="shared" si="772"/>
        <v>0.71842825105436159</v>
      </c>
      <c r="LC231" s="77">
        <f t="shared" si="938"/>
        <v>0.82964094431757685</v>
      </c>
      <c r="LD231" s="286">
        <f t="shared" si="939"/>
        <v>61.649832233238989</v>
      </c>
      <c r="LE231" s="73">
        <f t="shared" si="773"/>
        <v>0.37287320082985426</v>
      </c>
      <c r="LF231" s="74">
        <f t="shared" si="774"/>
        <v>1.1653369117637523E-2</v>
      </c>
      <c r="LG231" s="279">
        <f t="shared" si="775"/>
        <v>1.0532641719859384</v>
      </c>
      <c r="LH231" s="76">
        <f t="shared" si="776"/>
        <v>0</v>
      </c>
      <c r="LI231" s="77">
        <f t="shared" si="940"/>
        <v>0</v>
      </c>
      <c r="LJ231" s="77">
        <f t="shared" si="777"/>
        <v>0</v>
      </c>
      <c r="LK231" s="77">
        <f t="shared" si="941"/>
        <v>0</v>
      </c>
      <c r="LL231" s="282">
        <f t="shared" si="942"/>
        <v>0</v>
      </c>
      <c r="LM231" s="73"/>
      <c r="LN231" s="74"/>
      <c r="LO231" s="279"/>
      <c r="LP231" s="76">
        <f t="shared" si="778"/>
        <v>0</v>
      </c>
      <c r="LQ231" s="77">
        <f t="shared" si="943"/>
        <v>0</v>
      </c>
      <c r="LR231" s="77">
        <f t="shared" si="779"/>
        <v>0</v>
      </c>
      <c r="LS231" s="77">
        <f t="shared" si="944"/>
        <v>0</v>
      </c>
      <c r="LT231" s="282">
        <f t="shared" si="945"/>
        <v>0</v>
      </c>
      <c r="LU231" s="73"/>
      <c r="LV231" s="74"/>
      <c r="LW231" s="279"/>
      <c r="LX231" s="76">
        <f t="shared" si="780"/>
        <v>0</v>
      </c>
      <c r="LY231" s="77">
        <f t="shared" si="946"/>
        <v>0</v>
      </c>
      <c r="LZ231" s="77">
        <f t="shared" si="781"/>
        <v>0</v>
      </c>
      <c r="MA231" s="77">
        <f t="shared" si="947"/>
        <v>0</v>
      </c>
      <c r="MB231" s="286">
        <f t="shared" si="948"/>
        <v>0</v>
      </c>
      <c r="MC231" s="73"/>
      <c r="MD231" s="74"/>
      <c r="ME231" s="279"/>
      <c r="MF231" s="76">
        <f t="shared" si="782"/>
        <v>0</v>
      </c>
      <c r="MG231" s="77">
        <f t="shared" si="949"/>
        <v>0</v>
      </c>
      <c r="MH231" s="77">
        <f t="shared" si="783"/>
        <v>0</v>
      </c>
      <c r="MI231" s="77">
        <f t="shared" si="950"/>
        <v>0</v>
      </c>
      <c r="MJ231" s="286">
        <f t="shared" si="951"/>
        <v>0</v>
      </c>
      <c r="MK231" s="73"/>
      <c r="ML231" s="74"/>
      <c r="MM231" s="279"/>
      <c r="MN231" s="287">
        <f t="shared" si="952"/>
        <v>1.0705921173980573</v>
      </c>
      <c r="MO231" s="288">
        <f t="shared" si="952"/>
        <v>0</v>
      </c>
      <c r="MP231" s="288">
        <f t="shared" si="952"/>
        <v>1.0922762089587843</v>
      </c>
      <c r="MQ231" s="289">
        <f t="shared" si="952"/>
        <v>0</v>
      </c>
      <c r="MR231" s="290">
        <f t="shared" si="953"/>
        <v>1.1277617364671133</v>
      </c>
      <c r="MS231" s="291"/>
      <c r="MT231" s="291">
        <f t="shared" si="784"/>
        <v>0.78611118758763687</v>
      </c>
      <c r="MU231" s="292"/>
      <c r="MV231" s="359">
        <f t="shared" si="785"/>
        <v>0</v>
      </c>
      <c r="MW231" s="360">
        <f t="shared" si="786"/>
        <v>0</v>
      </c>
      <c r="MX231" s="360">
        <f t="shared" si="787"/>
        <v>0.34165054887947643</v>
      </c>
      <c r="MY231" s="360">
        <f t="shared" si="788"/>
        <v>0</v>
      </c>
      <c r="MZ231" s="360">
        <f t="shared" si="789"/>
        <v>0</v>
      </c>
      <c r="NA231" s="360">
        <f t="shared" si="790"/>
        <v>0</v>
      </c>
      <c r="NB231" s="360">
        <f t="shared" si="791"/>
        <v>0.2952498349168029</v>
      </c>
      <c r="NC231" s="360">
        <f t="shared" si="792"/>
        <v>0</v>
      </c>
      <c r="ND231" s="360">
        <f t="shared" si="793"/>
        <v>0</v>
      </c>
      <c r="NE231" s="360">
        <f t="shared" si="794"/>
        <v>0.18583604846370613</v>
      </c>
      <c r="NF231" s="360">
        <f t="shared" si="795"/>
        <v>0</v>
      </c>
      <c r="NG231" s="360">
        <f t="shared" si="796"/>
        <v>0.30502530420712776</v>
      </c>
      <c r="NH231" s="360">
        <f t="shared" si="797"/>
        <v>0</v>
      </c>
      <c r="NI231" s="360">
        <f t="shared" si="798"/>
        <v>0</v>
      </c>
      <c r="NJ231" s="360">
        <f t="shared" si="799"/>
        <v>0</v>
      </c>
      <c r="NK231" s="361">
        <f t="shared" si="800"/>
        <v>0</v>
      </c>
      <c r="NL231" s="145">
        <f t="shared" si="954"/>
        <v>1.1277617364671133</v>
      </c>
      <c r="NM231" s="40"/>
      <c r="NN231" s="56">
        <f t="shared" si="955"/>
        <v>0.78611118758763687</v>
      </c>
      <c r="NO231" s="59"/>
      <c r="NP231" s="55">
        <f t="shared" si="801"/>
        <v>1.0705921173980573</v>
      </c>
      <c r="NQ231" s="40"/>
      <c r="NR231" s="56">
        <f t="shared" si="802"/>
        <v>1.0922762089587843</v>
      </c>
      <c r="NS231" s="60"/>
      <c r="NT231" s="25"/>
      <c r="NU231" s="86">
        <f t="shared" si="956"/>
        <v>0</v>
      </c>
      <c r="NV231" s="86">
        <f t="shared" si="956"/>
        <v>0</v>
      </c>
      <c r="NW231" s="86">
        <f t="shared" si="956"/>
        <v>0</v>
      </c>
      <c r="NX231" s="86">
        <f t="shared" si="956"/>
        <v>0</v>
      </c>
      <c r="NY231" s="87">
        <f t="shared" si="957"/>
        <v>0</v>
      </c>
      <c r="NZ231" s="87">
        <f t="shared" si="957"/>
        <v>0</v>
      </c>
      <c r="OA231" s="87">
        <f t="shared" si="957"/>
        <v>0</v>
      </c>
      <c r="OB231" s="87">
        <f t="shared" si="957"/>
        <v>0</v>
      </c>
      <c r="OC231" s="26"/>
    </row>
    <row r="232" spans="1:393" thickBot="1" x14ac:dyDescent="0.35">
      <c r="A232" s="136" t="s">
        <v>562</v>
      </c>
      <c r="B232" s="137" t="s">
        <v>563</v>
      </c>
      <c r="C232" s="133" t="s">
        <v>118</v>
      </c>
      <c r="D232" s="64">
        <f>VLOOKUP(B232,[1]УсіТ_1!$A$10:$G$556,6,FALSE)</f>
        <v>103.4</v>
      </c>
      <c r="E232" s="64">
        <f>VLOOKUP(B232,[1]УсіТ_1!$A$10:$G$556,7,FALSE)</f>
        <v>0</v>
      </c>
      <c r="F232" s="38"/>
      <c r="G232" s="38"/>
      <c r="H232" s="39"/>
      <c r="I232" s="256">
        <v>1.79</v>
      </c>
      <c r="J232" s="62">
        <v>1.79</v>
      </c>
      <c r="K232" s="257">
        <f t="shared" si="803"/>
        <v>1.0819000000000001</v>
      </c>
      <c r="L232" s="258">
        <f t="shared" si="804"/>
        <v>1.0819000000000001</v>
      </c>
      <c r="M232" s="63">
        <v>0</v>
      </c>
      <c r="N232" s="63">
        <v>0</v>
      </c>
      <c r="O232" s="63">
        <v>0.70809999999999995</v>
      </c>
      <c r="P232" s="63">
        <v>0</v>
      </c>
      <c r="Q232" s="63">
        <v>0</v>
      </c>
      <c r="R232" s="63">
        <v>0</v>
      </c>
      <c r="S232" s="63">
        <v>0.2697</v>
      </c>
      <c r="T232" s="63">
        <v>0</v>
      </c>
      <c r="U232" s="63">
        <v>0</v>
      </c>
      <c r="V232" s="63">
        <v>0.42759999999999998</v>
      </c>
      <c r="W232" s="63">
        <v>0</v>
      </c>
      <c r="X232" s="63">
        <v>0.3846</v>
      </c>
      <c r="Y232" s="63">
        <v>0</v>
      </c>
      <c r="Z232" s="63">
        <v>0</v>
      </c>
      <c r="AA232" s="63">
        <v>0</v>
      </c>
      <c r="AB232" s="259">
        <v>0</v>
      </c>
      <c r="AC232" s="144">
        <v>0</v>
      </c>
      <c r="AD232" s="70">
        <v>0</v>
      </c>
      <c r="AE232" s="70">
        <v>0</v>
      </c>
      <c r="AF232" s="68">
        <f t="shared" si="805"/>
        <v>0</v>
      </c>
      <c r="AG232" s="68">
        <f t="shared" si="806"/>
        <v>0</v>
      </c>
      <c r="AH232" s="71">
        <v>0</v>
      </c>
      <c r="AI232" s="71">
        <v>0</v>
      </c>
      <c r="AJ232" s="68">
        <f t="shared" si="807"/>
        <v>0</v>
      </c>
      <c r="AK232" s="68">
        <f t="shared" si="808"/>
        <v>0</v>
      </c>
      <c r="AL232" s="71">
        <v>0</v>
      </c>
      <c r="AM232" s="69">
        <f t="shared" si="809"/>
        <v>0</v>
      </c>
      <c r="AN232" s="260">
        <v>0</v>
      </c>
      <c r="AO232" s="71">
        <v>0</v>
      </c>
      <c r="AP232" s="71">
        <v>0</v>
      </c>
      <c r="AQ232" s="68">
        <f t="shared" si="810"/>
        <v>0</v>
      </c>
      <c r="AR232" s="68">
        <f t="shared" si="811"/>
        <v>0</v>
      </c>
      <c r="AS232" s="71">
        <v>0</v>
      </c>
      <c r="AT232" s="261">
        <f t="shared" si="723"/>
        <v>0</v>
      </c>
      <c r="AU232" s="71">
        <v>0</v>
      </c>
      <c r="AV232" s="68">
        <f t="shared" si="812"/>
        <v>0</v>
      </c>
      <c r="AW232" s="68">
        <f t="shared" si="813"/>
        <v>0</v>
      </c>
      <c r="AX232" s="71">
        <v>0</v>
      </c>
      <c r="AY232" s="69">
        <f t="shared" si="814"/>
        <v>0</v>
      </c>
      <c r="AZ232" s="260">
        <v>9</v>
      </c>
      <c r="BA232" s="260">
        <v>45.874500000000097</v>
      </c>
      <c r="BB232" s="260">
        <v>4.7840550000000102</v>
      </c>
      <c r="BC232" s="262">
        <f t="shared" si="815"/>
        <v>3.8272440000000083</v>
      </c>
      <c r="BD232" s="262">
        <f t="shared" si="724"/>
        <v>0.95681100000000185</v>
      </c>
      <c r="BE232" s="260">
        <v>1.7956589999999999</v>
      </c>
      <c r="BF232" s="262">
        <f t="shared" si="816"/>
        <v>1.4365272</v>
      </c>
      <c r="BG232" s="262">
        <f t="shared" si="725"/>
        <v>0.35913179999999989</v>
      </c>
      <c r="BH232" s="260">
        <v>5.6564394773696591</v>
      </c>
      <c r="BI232" s="263">
        <f t="shared" si="817"/>
        <v>3.3121507617317136</v>
      </c>
      <c r="BJ232" s="68">
        <f t="shared" si="818"/>
        <v>7.7521503037351183E-2</v>
      </c>
      <c r="BK232" s="260">
        <v>2.9052863739576802</v>
      </c>
      <c r="BL232" s="69">
        <f t="shared" si="819"/>
        <v>73.219127821592934</v>
      </c>
      <c r="BM232" s="260">
        <v>0</v>
      </c>
      <c r="BN232" s="260">
        <v>0</v>
      </c>
      <c r="BO232" s="260">
        <v>0</v>
      </c>
      <c r="BP232" s="68">
        <f t="shared" si="820"/>
        <v>0</v>
      </c>
      <c r="BQ232" s="68">
        <f t="shared" si="821"/>
        <v>0</v>
      </c>
      <c r="BR232" s="260">
        <v>0</v>
      </c>
      <c r="BS232" s="260">
        <v>0</v>
      </c>
      <c r="BT232" s="68">
        <f t="shared" si="822"/>
        <v>0</v>
      </c>
      <c r="BU232" s="68">
        <f t="shared" si="823"/>
        <v>0</v>
      </c>
      <c r="BV232" s="260">
        <v>0</v>
      </c>
      <c r="BW232" s="69">
        <f t="shared" si="824"/>
        <v>0</v>
      </c>
      <c r="BX232" s="260">
        <v>0</v>
      </c>
      <c r="BY232" s="260">
        <v>0</v>
      </c>
      <c r="BZ232" s="263">
        <f t="shared" si="825"/>
        <v>0</v>
      </c>
      <c r="CA232" s="263">
        <f t="shared" si="826"/>
        <v>0</v>
      </c>
      <c r="CB232" s="260">
        <v>0</v>
      </c>
      <c r="CC232" s="264">
        <f t="shared" si="827"/>
        <v>0</v>
      </c>
      <c r="CD232" s="260">
        <v>0</v>
      </c>
      <c r="CE232" s="260">
        <v>0</v>
      </c>
      <c r="CF232" s="263">
        <f t="shared" si="828"/>
        <v>0</v>
      </c>
      <c r="CG232" s="263">
        <f t="shared" si="829"/>
        <v>0</v>
      </c>
      <c r="CH232" s="260">
        <v>0</v>
      </c>
      <c r="CI232" s="69">
        <f t="shared" si="830"/>
        <v>0</v>
      </c>
      <c r="CJ232" s="260">
        <v>13.034718729377587</v>
      </c>
      <c r="CK232" s="260">
        <v>2.8676386384281347</v>
      </c>
      <c r="CL232" s="260">
        <v>1.2387489171634016</v>
      </c>
      <c r="CM232" s="260">
        <v>1.0024890124969712</v>
      </c>
      <c r="CN232" s="260">
        <v>2.8396397135606786</v>
      </c>
      <c r="CO232" s="265">
        <f t="shared" si="831"/>
        <v>0.19945629348050206</v>
      </c>
      <c r="CP232" s="266">
        <f t="shared" si="832"/>
        <v>0.90545319834538507</v>
      </c>
      <c r="CQ232" s="260">
        <v>2.1548416203812226</v>
      </c>
      <c r="CR232" s="265">
        <f t="shared" si="833"/>
        <v>2.9532104407324657E-2</v>
      </c>
      <c r="CS232" s="265">
        <f t="shared" si="834"/>
        <v>1.2617761301807064</v>
      </c>
      <c r="CT232" s="260">
        <v>1.1067793891391147</v>
      </c>
      <c r="CU232" s="267">
        <f t="shared" si="726"/>
        <v>27.890840409660164</v>
      </c>
      <c r="CV232" s="260">
        <v>0</v>
      </c>
      <c r="CW232" s="260">
        <v>0</v>
      </c>
      <c r="CX232" s="68">
        <f t="shared" si="835"/>
        <v>0</v>
      </c>
      <c r="CY232" s="68">
        <f t="shared" si="836"/>
        <v>0</v>
      </c>
      <c r="CZ232" s="260">
        <v>0</v>
      </c>
      <c r="DA232" s="69">
        <f t="shared" si="837"/>
        <v>0</v>
      </c>
      <c r="DB232" s="260">
        <v>0</v>
      </c>
      <c r="DC232" s="260">
        <v>0</v>
      </c>
      <c r="DD232" s="68">
        <f t="shared" si="838"/>
        <v>0</v>
      </c>
      <c r="DE232" s="68">
        <f t="shared" si="839"/>
        <v>0</v>
      </c>
      <c r="DF232" s="260">
        <v>0</v>
      </c>
      <c r="DG232" s="69">
        <f t="shared" si="840"/>
        <v>0</v>
      </c>
      <c r="DH232" s="260">
        <v>16.125937014667521</v>
      </c>
      <c r="DI232" s="260">
        <v>3.5477061432268546</v>
      </c>
      <c r="DJ232" s="260">
        <v>0.25241512051666654</v>
      </c>
      <c r="DK232" s="260">
        <v>11.739682146677955</v>
      </c>
      <c r="DL232" s="68">
        <f t="shared" si="841"/>
        <v>0.82459527398265953</v>
      </c>
      <c r="DM232" s="68">
        <f t="shared" si="842"/>
        <v>3.7433385286540259</v>
      </c>
      <c r="DN232" s="260">
        <v>3.4158225887768201</v>
      </c>
      <c r="DO232" s="68">
        <f t="shared" si="843"/>
        <v>4.6813848579186322E-2</v>
      </c>
      <c r="DP232" s="68">
        <f t="shared" si="844"/>
        <v>2.0001485801486223</v>
      </c>
      <c r="DQ232" s="260">
        <v>1.75445007301518</v>
      </c>
      <c r="DR232" s="264">
        <f t="shared" si="845"/>
        <v>44.203215704257197</v>
      </c>
      <c r="DS232" s="260">
        <v>0</v>
      </c>
      <c r="DT232" s="260">
        <v>0</v>
      </c>
      <c r="DU232" s="260">
        <v>0</v>
      </c>
      <c r="DV232" s="68">
        <f t="shared" si="846"/>
        <v>0</v>
      </c>
      <c r="DW232" s="68">
        <f t="shared" si="847"/>
        <v>0</v>
      </c>
      <c r="DX232" s="260">
        <v>0</v>
      </c>
      <c r="DY232" s="260">
        <v>0</v>
      </c>
      <c r="DZ232" s="260">
        <v>0</v>
      </c>
      <c r="EA232" s="260">
        <v>0</v>
      </c>
      <c r="EB232" s="68">
        <f t="shared" si="848"/>
        <v>0</v>
      </c>
      <c r="EC232" s="68">
        <f t="shared" si="849"/>
        <v>0</v>
      </c>
      <c r="ED232" s="267">
        <v>0</v>
      </c>
      <c r="EE232" s="69">
        <f t="shared" si="850"/>
        <v>0</v>
      </c>
      <c r="EF232" s="260">
        <v>6.4213066666666698</v>
      </c>
      <c r="EG232" s="260">
        <v>1.41268746666667</v>
      </c>
      <c r="EH232" s="260">
        <v>15.976991417174968</v>
      </c>
      <c r="EI232" s="260">
        <v>4.6751335250703168</v>
      </c>
      <c r="EJ232" s="268">
        <f t="shared" si="851"/>
        <v>0.32838137880093904</v>
      </c>
      <c r="EK232" s="266">
        <f t="shared" si="852"/>
        <v>1.4907224260709713</v>
      </c>
      <c r="EL232" s="260">
        <v>3.0721112459103579</v>
      </c>
      <c r="EM232" s="268">
        <f t="shared" si="853"/>
        <v>4.2103284625201458E-2</v>
      </c>
      <c r="EN232" s="268">
        <f t="shared" si="854"/>
        <v>1.7988870284877938</v>
      </c>
      <c r="EO232" s="269">
        <f t="shared" si="855"/>
        <v>31.558230321488978</v>
      </c>
      <c r="EP232" s="69">
        <f t="shared" si="856"/>
        <v>39.763370205076114</v>
      </c>
      <c r="EQ232" s="260">
        <v>0</v>
      </c>
      <c r="ER232" s="260">
        <v>0</v>
      </c>
      <c r="ES232" s="260">
        <v>0</v>
      </c>
      <c r="ET232" s="68">
        <f t="shared" si="857"/>
        <v>0</v>
      </c>
      <c r="EU232" s="68">
        <f t="shared" si="858"/>
        <v>0</v>
      </c>
      <c r="EV232" s="260">
        <v>0</v>
      </c>
      <c r="EW232" s="260">
        <v>0</v>
      </c>
      <c r="EX232" s="68">
        <f t="shared" si="859"/>
        <v>0</v>
      </c>
      <c r="EY232" s="68">
        <f t="shared" si="860"/>
        <v>0</v>
      </c>
      <c r="EZ232" s="260">
        <v>0</v>
      </c>
      <c r="FA232" s="69">
        <f t="shared" si="861"/>
        <v>0</v>
      </c>
      <c r="FB232" s="260">
        <v>0</v>
      </c>
      <c r="FC232" s="260">
        <v>0</v>
      </c>
      <c r="FD232" s="68">
        <f t="shared" si="862"/>
        <v>0</v>
      </c>
      <c r="FE232" s="68">
        <f t="shared" si="863"/>
        <v>0</v>
      </c>
      <c r="FF232" s="260">
        <v>0</v>
      </c>
      <c r="FG232" s="69">
        <f t="shared" si="864"/>
        <v>0</v>
      </c>
      <c r="FH232" s="260">
        <v>0</v>
      </c>
      <c r="FI232" s="260">
        <v>0</v>
      </c>
      <c r="FJ232" s="68">
        <f t="shared" si="865"/>
        <v>0</v>
      </c>
      <c r="FK232" s="68">
        <f t="shared" si="866"/>
        <v>0</v>
      </c>
      <c r="FL232" s="260">
        <v>0</v>
      </c>
      <c r="FM232" s="69">
        <f t="shared" si="867"/>
        <v>0</v>
      </c>
      <c r="FN232" s="260">
        <v>0</v>
      </c>
      <c r="FO232" s="260">
        <v>0</v>
      </c>
      <c r="FP232" s="68">
        <f t="shared" si="868"/>
        <v>0</v>
      </c>
      <c r="FQ232" s="68">
        <f t="shared" si="869"/>
        <v>0</v>
      </c>
      <c r="FR232" s="260">
        <v>0</v>
      </c>
      <c r="FS232" s="264">
        <f t="shared" si="870"/>
        <v>0</v>
      </c>
      <c r="FT232" s="270">
        <f t="shared" si="727"/>
        <v>185.07655414058641</v>
      </c>
      <c r="FU232" s="271">
        <f t="shared" si="728"/>
        <v>43.40999465903343</v>
      </c>
      <c r="FV232" s="272">
        <f t="shared" si="871"/>
        <v>17.781609242358066</v>
      </c>
      <c r="FW232" s="272">
        <f t="shared" si="729"/>
        <v>6.2662602124969791</v>
      </c>
      <c r="FX232" s="272">
        <f t="shared" si="730"/>
        <v>45.874500000000097</v>
      </c>
      <c r="FY232" s="272">
        <f t="shared" si="731"/>
        <v>0</v>
      </c>
      <c r="FZ232" s="272">
        <f t="shared" si="732"/>
        <v>0</v>
      </c>
      <c r="GA232" s="272">
        <f t="shared" si="733"/>
        <v>0</v>
      </c>
      <c r="GB232" s="272">
        <f t="shared" si="734"/>
        <v>0</v>
      </c>
      <c r="GC232" s="272">
        <f t="shared" si="735"/>
        <v>0</v>
      </c>
      <c r="GD232" s="272">
        <f t="shared" si="736"/>
        <v>0</v>
      </c>
      <c r="GE232" s="272">
        <f t="shared" si="737"/>
        <v>19.254455385308951</v>
      </c>
      <c r="GF232" s="273">
        <f t="shared" si="738"/>
        <v>7.4902072667458661</v>
      </c>
      <c r="GG232" s="273">
        <f t="shared" si="739"/>
        <v>1.3524329462641007</v>
      </c>
      <c r="GH232" s="272">
        <f t="shared" si="872"/>
        <v>14.29921493243806</v>
      </c>
      <c r="GI232" s="274">
        <f t="shared" si="873"/>
        <v>10.215014250669579</v>
      </c>
      <c r="GJ232" s="275">
        <f t="shared" si="740"/>
        <v>0.19597074064906364</v>
      </c>
      <c r="GK232" s="271">
        <f t="shared" si="874"/>
        <v>146.88603443163558</v>
      </c>
      <c r="GL232" s="276">
        <f t="shared" si="875"/>
        <v>185.07640338386082</v>
      </c>
      <c r="GM232" s="272">
        <f t="shared" si="876"/>
        <v>61.115216176448882</v>
      </c>
      <c r="GN232" s="272">
        <f t="shared" si="877"/>
        <v>7.8146638994101432</v>
      </c>
      <c r="GO232" s="277">
        <f t="shared" si="878"/>
        <v>0.41607234079760952</v>
      </c>
      <c r="GP232" s="278">
        <f t="shared" si="879"/>
        <v>5.3202225314669262E-2</v>
      </c>
      <c r="GQ232" s="279">
        <f t="shared" si="880"/>
        <v>1.065657848232189</v>
      </c>
      <c r="GR232" s="280">
        <f t="shared" si="881"/>
        <v>146.88603443163558</v>
      </c>
      <c r="GS232" s="272">
        <f t="shared" si="882"/>
        <v>61.115216176448882</v>
      </c>
      <c r="GT232" s="272">
        <f t="shared" si="741"/>
        <v>7.8146638994101432</v>
      </c>
      <c r="GU232" s="73">
        <f t="shared" si="883"/>
        <v>0.41607234079760952</v>
      </c>
      <c r="GV232" s="74">
        <f t="shared" si="884"/>
        <v>5.3202225314669262E-2</v>
      </c>
      <c r="GW232" s="279">
        <f t="shared" si="885"/>
        <v>1.065657848232189</v>
      </c>
      <c r="GX232" s="280">
        <f t="shared" si="886"/>
        <v>88.775615525609453</v>
      </c>
      <c r="GY232" s="272">
        <f t="shared" si="742"/>
        <v>57.074392247136188</v>
      </c>
      <c r="GZ232" s="272">
        <f t="shared" si="743"/>
        <v>2.4733711963727836</v>
      </c>
      <c r="HA232" s="73">
        <f t="shared" si="887"/>
        <v>0.64290618442033454</v>
      </c>
      <c r="HB232" s="74">
        <f t="shared" si="888"/>
        <v>2.7860929848008548E-2</v>
      </c>
      <c r="HC232" s="279">
        <f t="shared" si="889"/>
        <v>1.0930403544523219</v>
      </c>
      <c r="HD232" s="280">
        <f t="shared" si="890"/>
        <v>88.775615525609453</v>
      </c>
      <c r="HE232" s="272">
        <f t="shared" si="744"/>
        <v>57.074392247136188</v>
      </c>
      <c r="HF232" s="272">
        <f t="shared" si="745"/>
        <v>2.4733711963727836</v>
      </c>
      <c r="HG232" s="73">
        <f t="shared" si="891"/>
        <v>0.64290618442033454</v>
      </c>
      <c r="HH232" s="74">
        <f t="shared" si="892"/>
        <v>2.7860929848008548E-2</v>
      </c>
      <c r="HI232" s="281">
        <f t="shared" si="893"/>
        <v>1.0930403544523219</v>
      </c>
      <c r="HJ232" s="72">
        <f t="shared" si="746"/>
        <v>1.9075275483356184</v>
      </c>
      <c r="HK232" s="73">
        <f t="shared" si="894"/>
        <v>1.9075275483356184</v>
      </c>
      <c r="HL232" s="73">
        <f t="shared" si="747"/>
        <v>1.1825603594819671</v>
      </c>
      <c r="HM232" s="74">
        <f t="shared" si="895"/>
        <v>1.1825603594819671</v>
      </c>
      <c r="HN232" s="75"/>
      <c r="HO232" s="75"/>
      <c r="HP232" s="76">
        <f t="shared" si="896"/>
        <v>0</v>
      </c>
      <c r="HQ232" s="77">
        <f t="shared" si="897"/>
        <v>0</v>
      </c>
      <c r="HR232" s="77">
        <f t="shared" si="898"/>
        <v>0</v>
      </c>
      <c r="HS232" s="77">
        <f t="shared" si="899"/>
        <v>0</v>
      </c>
      <c r="HT232" s="282">
        <f t="shared" si="900"/>
        <v>0</v>
      </c>
      <c r="HU232" s="73"/>
      <c r="HV232" s="74"/>
      <c r="HW232" s="279"/>
      <c r="HX232" s="76">
        <f t="shared" si="901"/>
        <v>0</v>
      </c>
      <c r="HY232" s="77">
        <f t="shared" si="902"/>
        <v>0</v>
      </c>
      <c r="HZ232" s="77">
        <f t="shared" si="748"/>
        <v>0</v>
      </c>
      <c r="IA232" s="77">
        <f t="shared" si="903"/>
        <v>0</v>
      </c>
      <c r="IB232" s="282">
        <f t="shared" si="904"/>
        <v>0</v>
      </c>
      <c r="IC232" s="73"/>
      <c r="ID232" s="74"/>
      <c r="IE232" s="279"/>
      <c r="IF232" s="76">
        <f t="shared" si="749"/>
        <v>4.0408239293126904</v>
      </c>
      <c r="IG232" s="77">
        <f t="shared" si="905"/>
        <v>4.5984980397971347</v>
      </c>
      <c r="IH232" s="77">
        <f t="shared" si="750"/>
        <v>5.3412927030373591</v>
      </c>
      <c r="II232" s="77">
        <f t="shared" si="906"/>
        <v>6.1681248134675428</v>
      </c>
      <c r="IJ232" s="282">
        <f t="shared" si="907"/>
        <v>58.110418906026133</v>
      </c>
      <c r="IK232" s="73">
        <f t="shared" si="908"/>
        <v>6.953699535099464E-2</v>
      </c>
      <c r="IL232" s="74">
        <f t="shared" si="909"/>
        <v>9.1916265681634232E-2</v>
      </c>
      <c r="IM232" s="279">
        <f t="shared" si="910"/>
        <v>1.0238254386559078</v>
      </c>
      <c r="IN232" s="76">
        <f t="shared" si="751"/>
        <v>0</v>
      </c>
      <c r="IO232" s="77">
        <f t="shared" si="911"/>
        <v>0</v>
      </c>
      <c r="IP232" s="77">
        <f t="shared" si="752"/>
        <v>0</v>
      </c>
      <c r="IQ232" s="77">
        <f t="shared" si="912"/>
        <v>0</v>
      </c>
      <c r="IR232" s="282">
        <f t="shared" si="913"/>
        <v>0</v>
      </c>
      <c r="IS232" s="283"/>
      <c r="IT232" s="284"/>
      <c r="IU232" s="285"/>
      <c r="IV232" s="76">
        <f t="shared" si="753"/>
        <v>0</v>
      </c>
      <c r="IW232" s="77">
        <f t="shared" si="914"/>
        <v>0</v>
      </c>
      <c r="IX232" s="77">
        <f t="shared" si="915"/>
        <v>0</v>
      </c>
      <c r="IY232" s="77">
        <f t="shared" si="916"/>
        <v>0</v>
      </c>
      <c r="IZ232" s="282">
        <f t="shared" si="917"/>
        <v>0</v>
      </c>
      <c r="JA232" s="283"/>
      <c r="JB232" s="284"/>
      <c r="JC232" s="285"/>
      <c r="JD232" s="76">
        <f t="shared" si="754"/>
        <v>0</v>
      </c>
      <c r="JE232" s="77">
        <f t="shared" si="918"/>
        <v>0</v>
      </c>
      <c r="JF232" s="77">
        <f t="shared" si="755"/>
        <v>0</v>
      </c>
      <c r="JG232" s="77">
        <f t="shared" si="919"/>
        <v>0</v>
      </c>
      <c r="JH232" s="282">
        <f t="shared" si="920"/>
        <v>0</v>
      </c>
      <c r="JI232" s="283"/>
      <c r="JJ232" s="284"/>
      <c r="JK232" s="285"/>
      <c r="JL232" s="76">
        <f t="shared" si="756"/>
        <v>18.546377148607554</v>
      </c>
      <c r="JM232" s="77">
        <f t="shared" si="921"/>
        <v>21.105962658886881</v>
      </c>
      <c r="JN232" s="77">
        <f t="shared" si="757"/>
        <v>1.2314774103847979</v>
      </c>
      <c r="JO232" s="77">
        <f t="shared" si="922"/>
        <v>1.4221101135123646</v>
      </c>
      <c r="JP232" s="282">
        <f t="shared" si="923"/>
        <v>22.135587626714415</v>
      </c>
      <c r="JQ232" s="73">
        <f t="shared" si="758"/>
        <v>0.83785339071933163</v>
      </c>
      <c r="JR232" s="74">
        <f t="shared" si="759"/>
        <v>5.5633373333111108E-2</v>
      </c>
      <c r="JS232" s="279">
        <f t="shared" si="924"/>
        <v>1.1242441926451405</v>
      </c>
      <c r="JT232" s="76">
        <f t="shared" si="760"/>
        <v>0</v>
      </c>
      <c r="JU232" s="77">
        <f t="shared" si="925"/>
        <v>0</v>
      </c>
      <c r="JV232" s="77">
        <f t="shared" si="761"/>
        <v>0</v>
      </c>
      <c r="JW232" s="77">
        <f t="shared" si="926"/>
        <v>0</v>
      </c>
      <c r="JX232" s="282">
        <f t="shared" si="927"/>
        <v>0</v>
      </c>
      <c r="JY232" s="73"/>
      <c r="JZ232" s="74"/>
      <c r="KA232" s="279"/>
      <c r="KB232" s="76">
        <f t="shared" si="762"/>
        <v>0</v>
      </c>
      <c r="KC232" s="77">
        <f t="shared" si="928"/>
        <v>0</v>
      </c>
      <c r="KD232" s="77">
        <f t="shared" si="763"/>
        <v>0</v>
      </c>
      <c r="KE232" s="77">
        <f t="shared" si="929"/>
        <v>0</v>
      </c>
      <c r="KF232" s="282">
        <f t="shared" si="930"/>
        <v>0</v>
      </c>
      <c r="KG232" s="73"/>
      <c r="KH232" s="74"/>
      <c r="KI232" s="279"/>
      <c r="KJ232" s="76">
        <f t="shared" si="764"/>
        <v>26.680697430633607</v>
      </c>
      <c r="KK232" s="77">
        <f t="shared" si="931"/>
        <v>30.36290048303535</v>
      </c>
      <c r="KL232" s="77">
        <f t="shared" si="765"/>
        <v>0.87140912256184588</v>
      </c>
      <c r="KM232" s="77">
        <f t="shared" si="932"/>
        <v>1.0063032547344197</v>
      </c>
      <c r="KN232" s="282">
        <f t="shared" si="933"/>
        <v>35.081917225600947</v>
      </c>
      <c r="KO232" s="73">
        <f t="shared" si="766"/>
        <v>0.76052563658531835</v>
      </c>
      <c r="KP232" s="74">
        <f t="shared" si="767"/>
        <v>2.4839267391177158E-2</v>
      </c>
      <c r="KQ232" s="279">
        <f t="shared" si="768"/>
        <v>1.1088052616972939</v>
      </c>
      <c r="KR232" s="76">
        <f t="shared" si="769"/>
        <v>0</v>
      </c>
      <c r="KS232" s="77">
        <f t="shared" si="934"/>
        <v>0</v>
      </c>
      <c r="KT232" s="77">
        <f t="shared" si="770"/>
        <v>0</v>
      </c>
      <c r="KU232" s="77">
        <f t="shared" si="935"/>
        <v>0</v>
      </c>
      <c r="KV232" s="282">
        <f t="shared" si="936"/>
        <v>0</v>
      </c>
      <c r="KW232" s="73"/>
      <c r="KX232" s="74"/>
      <c r="KY232" s="279"/>
      <c r="KZ232" s="76">
        <f t="shared" si="771"/>
        <v>11.847317667895032</v>
      </c>
      <c r="LA232" s="77">
        <f t="shared" si="937"/>
        <v>13.482365979241225</v>
      </c>
      <c r="LB232" s="77">
        <f t="shared" si="772"/>
        <v>0.3704846634261405</v>
      </c>
      <c r="LC232" s="77">
        <f t="shared" si="938"/>
        <v>0.42783568932450705</v>
      </c>
      <c r="LD232" s="286">
        <f t="shared" si="939"/>
        <v>31.558230321488981</v>
      </c>
      <c r="LE232" s="73">
        <f t="shared" si="773"/>
        <v>0.37541134427388423</v>
      </c>
      <c r="LF232" s="74">
        <f t="shared" si="774"/>
        <v>1.1739716063034941E-2</v>
      </c>
      <c r="LG232" s="279">
        <f t="shared" si="775"/>
        <v>1.0536278276697966</v>
      </c>
      <c r="LH232" s="76">
        <f t="shared" si="776"/>
        <v>0</v>
      </c>
      <c r="LI232" s="77">
        <f t="shared" si="940"/>
        <v>0</v>
      </c>
      <c r="LJ232" s="77">
        <f t="shared" si="777"/>
        <v>0</v>
      </c>
      <c r="LK232" s="77">
        <f t="shared" si="941"/>
        <v>0</v>
      </c>
      <c r="LL232" s="282">
        <f t="shared" si="942"/>
        <v>0</v>
      </c>
      <c r="LM232" s="73"/>
      <c r="LN232" s="74"/>
      <c r="LO232" s="279"/>
      <c r="LP232" s="76">
        <f t="shared" si="778"/>
        <v>0</v>
      </c>
      <c r="LQ232" s="77">
        <f t="shared" si="943"/>
        <v>0</v>
      </c>
      <c r="LR232" s="77">
        <f t="shared" si="779"/>
        <v>0</v>
      </c>
      <c r="LS232" s="77">
        <f t="shared" si="944"/>
        <v>0</v>
      </c>
      <c r="LT232" s="282">
        <f t="shared" si="945"/>
        <v>0</v>
      </c>
      <c r="LU232" s="73"/>
      <c r="LV232" s="74"/>
      <c r="LW232" s="279"/>
      <c r="LX232" s="76">
        <f t="shared" si="780"/>
        <v>0</v>
      </c>
      <c r="LY232" s="77">
        <f t="shared" si="946"/>
        <v>0</v>
      </c>
      <c r="LZ232" s="77">
        <f t="shared" si="781"/>
        <v>0</v>
      </c>
      <c r="MA232" s="77">
        <f t="shared" si="947"/>
        <v>0</v>
      </c>
      <c r="MB232" s="286">
        <f t="shared" si="948"/>
        <v>0</v>
      </c>
      <c r="MC232" s="73"/>
      <c r="MD232" s="74"/>
      <c r="ME232" s="279"/>
      <c r="MF232" s="76">
        <f t="shared" si="782"/>
        <v>0</v>
      </c>
      <c r="MG232" s="77">
        <f t="shared" si="949"/>
        <v>0</v>
      </c>
      <c r="MH232" s="77">
        <f t="shared" si="783"/>
        <v>0</v>
      </c>
      <c r="MI232" s="77">
        <f t="shared" si="950"/>
        <v>0</v>
      </c>
      <c r="MJ232" s="286">
        <f t="shared" si="951"/>
        <v>0</v>
      </c>
      <c r="MK232" s="73"/>
      <c r="ML232" s="74"/>
      <c r="MM232" s="279"/>
      <c r="MN232" s="287">
        <f t="shared" si="952"/>
        <v>1.0656591308895025</v>
      </c>
      <c r="MO232" s="288">
        <f t="shared" si="952"/>
        <v>0</v>
      </c>
      <c r="MP232" s="288">
        <f t="shared" si="952"/>
        <v>1.0930391451889832</v>
      </c>
      <c r="MQ232" s="289">
        <f t="shared" si="952"/>
        <v>0</v>
      </c>
      <c r="MR232" s="290">
        <f t="shared" si="953"/>
        <v>1.9075298442922093</v>
      </c>
      <c r="MS232" s="291"/>
      <c r="MT232" s="291">
        <f t="shared" si="784"/>
        <v>1.1825590511799611</v>
      </c>
      <c r="MU232" s="292"/>
      <c r="MV232" s="359">
        <f t="shared" si="785"/>
        <v>0</v>
      </c>
      <c r="MW232" s="360">
        <f t="shared" si="786"/>
        <v>0</v>
      </c>
      <c r="MX232" s="360">
        <f t="shared" si="787"/>
        <v>0.72497079311224821</v>
      </c>
      <c r="MY232" s="360">
        <f t="shared" si="788"/>
        <v>0</v>
      </c>
      <c r="MZ232" s="360">
        <f t="shared" si="789"/>
        <v>0</v>
      </c>
      <c r="NA232" s="360">
        <f t="shared" si="790"/>
        <v>0</v>
      </c>
      <c r="NB232" s="360">
        <f t="shared" si="791"/>
        <v>0.30320865875639441</v>
      </c>
      <c r="NC232" s="360">
        <f t="shared" si="792"/>
        <v>0</v>
      </c>
      <c r="ND232" s="360">
        <f t="shared" si="793"/>
        <v>0</v>
      </c>
      <c r="NE232" s="360">
        <f t="shared" si="794"/>
        <v>0.47412512990176287</v>
      </c>
      <c r="NF232" s="360">
        <f t="shared" si="795"/>
        <v>0</v>
      </c>
      <c r="NG232" s="360">
        <f t="shared" si="796"/>
        <v>0.40522526252180374</v>
      </c>
      <c r="NH232" s="360">
        <f t="shared" si="797"/>
        <v>0</v>
      </c>
      <c r="NI232" s="360">
        <f t="shared" si="798"/>
        <v>0</v>
      </c>
      <c r="NJ232" s="360">
        <f t="shared" si="799"/>
        <v>0</v>
      </c>
      <c r="NK232" s="361">
        <f t="shared" si="800"/>
        <v>0</v>
      </c>
      <c r="NL232" s="145">
        <f t="shared" si="954"/>
        <v>1.9075298442922093</v>
      </c>
      <c r="NM232" s="40"/>
      <c r="NN232" s="56">
        <f t="shared" si="955"/>
        <v>1.1825590511799611</v>
      </c>
      <c r="NO232" s="59"/>
      <c r="NP232" s="55">
        <f t="shared" si="801"/>
        <v>1.0656591308895025</v>
      </c>
      <c r="NQ232" s="40"/>
      <c r="NR232" s="56">
        <f t="shared" si="802"/>
        <v>1.0930391451889832</v>
      </c>
      <c r="NS232" s="60"/>
      <c r="NT232" s="25"/>
      <c r="NU232" s="86">
        <f t="shared" si="956"/>
        <v>0</v>
      </c>
      <c r="NV232" s="86">
        <f t="shared" si="956"/>
        <v>0</v>
      </c>
      <c r="NW232" s="86">
        <f t="shared" si="956"/>
        <v>0</v>
      </c>
      <c r="NX232" s="86">
        <f t="shared" si="956"/>
        <v>0</v>
      </c>
      <c r="NY232" s="87">
        <f t="shared" si="957"/>
        <v>0</v>
      </c>
      <c r="NZ232" s="87">
        <f t="shared" si="957"/>
        <v>0</v>
      </c>
      <c r="OA232" s="87">
        <f t="shared" si="957"/>
        <v>0</v>
      </c>
      <c r="OB232" s="87">
        <f t="shared" si="957"/>
        <v>0</v>
      </c>
      <c r="OC232" s="26"/>
    </row>
    <row r="233" spans="1:393" thickBot="1" x14ac:dyDescent="0.35">
      <c r="A233" s="136" t="s">
        <v>564</v>
      </c>
      <c r="B233" s="137" t="s">
        <v>565</v>
      </c>
      <c r="C233" s="133" t="s">
        <v>118</v>
      </c>
      <c r="D233" s="64">
        <f>VLOOKUP(B233,[1]УсіТ_1!$A$10:$G$556,6,FALSE)</f>
        <v>60.8</v>
      </c>
      <c r="E233" s="64">
        <f>VLOOKUP(B233,[1]УсіТ_1!$A$10:$G$556,7,FALSE)</f>
        <v>0</v>
      </c>
      <c r="F233" s="38">
        <v>45.5</v>
      </c>
      <c r="G233" s="38"/>
      <c r="H233" s="39"/>
      <c r="I233" s="256">
        <v>2.2919</v>
      </c>
      <c r="J233" s="62">
        <v>2.2919</v>
      </c>
      <c r="K233" s="257">
        <f t="shared" si="803"/>
        <v>1.7566999999999999</v>
      </c>
      <c r="L233" s="258">
        <f t="shared" si="804"/>
        <v>1.7566999999999999</v>
      </c>
      <c r="M233" s="63">
        <v>0</v>
      </c>
      <c r="N233" s="63">
        <v>0</v>
      </c>
      <c r="O233" s="63">
        <v>0.53520000000000001</v>
      </c>
      <c r="P233" s="63">
        <v>0</v>
      </c>
      <c r="Q233" s="63">
        <v>0</v>
      </c>
      <c r="R233" s="63">
        <v>0</v>
      </c>
      <c r="S233" s="63">
        <v>0.27800000000000002</v>
      </c>
      <c r="T233" s="63">
        <v>0</v>
      </c>
      <c r="U233" s="63">
        <v>0</v>
      </c>
      <c r="V233" s="63">
        <v>1.0848</v>
      </c>
      <c r="W233" s="63">
        <v>0</v>
      </c>
      <c r="X233" s="63">
        <v>0.39389999999999997</v>
      </c>
      <c r="Y233" s="63">
        <v>0</v>
      </c>
      <c r="Z233" s="63">
        <v>0</v>
      </c>
      <c r="AA233" s="63">
        <v>0</v>
      </c>
      <c r="AB233" s="259">
        <v>0</v>
      </c>
      <c r="AC233" s="144">
        <v>0</v>
      </c>
      <c r="AD233" s="70">
        <v>0</v>
      </c>
      <c r="AE233" s="70">
        <v>0</v>
      </c>
      <c r="AF233" s="68">
        <f t="shared" si="805"/>
        <v>0</v>
      </c>
      <c r="AG233" s="68">
        <f t="shared" si="806"/>
        <v>0</v>
      </c>
      <c r="AH233" s="71">
        <v>0</v>
      </c>
      <c r="AI233" s="71">
        <v>0</v>
      </c>
      <c r="AJ233" s="68">
        <f t="shared" si="807"/>
        <v>0</v>
      </c>
      <c r="AK233" s="68">
        <f t="shared" si="808"/>
        <v>0</v>
      </c>
      <c r="AL233" s="71">
        <v>0</v>
      </c>
      <c r="AM233" s="69">
        <f t="shared" si="809"/>
        <v>0</v>
      </c>
      <c r="AN233" s="260">
        <v>0</v>
      </c>
      <c r="AO233" s="71">
        <v>0</v>
      </c>
      <c r="AP233" s="71">
        <v>0</v>
      </c>
      <c r="AQ233" s="68">
        <f t="shared" si="810"/>
        <v>0</v>
      </c>
      <c r="AR233" s="68">
        <f t="shared" si="811"/>
        <v>0</v>
      </c>
      <c r="AS233" s="71">
        <v>0</v>
      </c>
      <c r="AT233" s="261">
        <f t="shared" si="723"/>
        <v>0</v>
      </c>
      <c r="AU233" s="71">
        <v>0</v>
      </c>
      <c r="AV233" s="68">
        <f t="shared" si="812"/>
        <v>0</v>
      </c>
      <c r="AW233" s="68">
        <f t="shared" si="813"/>
        <v>0</v>
      </c>
      <c r="AX233" s="71">
        <v>0</v>
      </c>
      <c r="AY233" s="69">
        <f t="shared" si="814"/>
        <v>0</v>
      </c>
      <c r="AZ233" s="260">
        <v>4</v>
      </c>
      <c r="BA233" s="260">
        <v>20.388666666666701</v>
      </c>
      <c r="BB233" s="260">
        <v>2.1262466666666699</v>
      </c>
      <c r="BC233" s="262">
        <f t="shared" si="815"/>
        <v>1.7009973333333361</v>
      </c>
      <c r="BD233" s="262">
        <f t="shared" si="724"/>
        <v>0.42524933333333381</v>
      </c>
      <c r="BE233" s="260">
        <v>0.79807066666666704</v>
      </c>
      <c r="BF233" s="262">
        <f t="shared" si="816"/>
        <v>0.63845653333333363</v>
      </c>
      <c r="BG233" s="262">
        <f t="shared" si="725"/>
        <v>0.15961413333333341</v>
      </c>
      <c r="BH233" s="260">
        <v>2.5139731010531809</v>
      </c>
      <c r="BI233" s="263">
        <f t="shared" si="817"/>
        <v>1.4720670052140943</v>
      </c>
      <c r="BJ233" s="68">
        <f t="shared" si="818"/>
        <v>3.4454001349933844E-2</v>
      </c>
      <c r="BK233" s="260">
        <v>1.2912383884256353</v>
      </c>
      <c r="BL233" s="69">
        <f t="shared" si="819"/>
        <v>32.54183458737463</v>
      </c>
      <c r="BM233" s="260">
        <v>0</v>
      </c>
      <c r="BN233" s="260">
        <v>0</v>
      </c>
      <c r="BO233" s="260">
        <v>0</v>
      </c>
      <c r="BP233" s="68">
        <f t="shared" si="820"/>
        <v>0</v>
      </c>
      <c r="BQ233" s="68">
        <f t="shared" si="821"/>
        <v>0</v>
      </c>
      <c r="BR233" s="260">
        <v>0</v>
      </c>
      <c r="BS233" s="260">
        <v>0</v>
      </c>
      <c r="BT233" s="68">
        <f t="shared" si="822"/>
        <v>0</v>
      </c>
      <c r="BU233" s="68">
        <f t="shared" si="823"/>
        <v>0</v>
      </c>
      <c r="BV233" s="260">
        <v>0</v>
      </c>
      <c r="BW233" s="69">
        <f t="shared" si="824"/>
        <v>0</v>
      </c>
      <c r="BX233" s="260">
        <v>0</v>
      </c>
      <c r="BY233" s="260">
        <v>0</v>
      </c>
      <c r="BZ233" s="263">
        <f t="shared" si="825"/>
        <v>0</v>
      </c>
      <c r="CA233" s="263">
        <f t="shared" si="826"/>
        <v>0</v>
      </c>
      <c r="CB233" s="260">
        <v>0</v>
      </c>
      <c r="CC233" s="264">
        <f t="shared" si="827"/>
        <v>0</v>
      </c>
      <c r="CD233" s="260">
        <v>0</v>
      </c>
      <c r="CE233" s="260">
        <v>0</v>
      </c>
      <c r="CF233" s="263">
        <f t="shared" si="828"/>
        <v>0</v>
      </c>
      <c r="CG233" s="263">
        <f t="shared" si="829"/>
        <v>0</v>
      </c>
      <c r="CH233" s="260">
        <v>0</v>
      </c>
      <c r="CI233" s="69">
        <f t="shared" si="830"/>
        <v>0</v>
      </c>
      <c r="CJ233" s="260">
        <v>7.8416721348757958</v>
      </c>
      <c r="CK233" s="260">
        <v>1.7251681742401412</v>
      </c>
      <c r="CL233" s="260">
        <v>0.74313992718839283</v>
      </c>
      <c r="CM233" s="260">
        <v>0.5894712955494763</v>
      </c>
      <c r="CN233" s="260">
        <v>1.7987118297391413</v>
      </c>
      <c r="CO233" s="265">
        <f t="shared" si="831"/>
        <v>0.12634151892087728</v>
      </c>
      <c r="CP233" s="266">
        <f t="shared" si="832"/>
        <v>0.57354085145428202</v>
      </c>
      <c r="CQ233" s="260">
        <v>1.3058728451805828</v>
      </c>
      <c r="CR233" s="265">
        <f t="shared" si="833"/>
        <v>1.7896987343199888E-2</v>
      </c>
      <c r="CS233" s="265">
        <f t="shared" si="834"/>
        <v>0.764659067986871</v>
      </c>
      <c r="CT233" s="260">
        <v>0.67072825037907946</v>
      </c>
      <c r="CU233" s="267">
        <f t="shared" si="726"/>
        <v>16.90235179392376</v>
      </c>
      <c r="CV233" s="260">
        <v>0</v>
      </c>
      <c r="CW233" s="260">
        <v>0</v>
      </c>
      <c r="CX233" s="68">
        <f t="shared" si="835"/>
        <v>0</v>
      </c>
      <c r="CY233" s="68">
        <f t="shared" si="836"/>
        <v>0</v>
      </c>
      <c r="CZ233" s="260">
        <v>0</v>
      </c>
      <c r="DA233" s="69">
        <f t="shared" si="837"/>
        <v>0</v>
      </c>
      <c r="DB233" s="260">
        <v>0</v>
      </c>
      <c r="DC233" s="260">
        <v>0</v>
      </c>
      <c r="DD233" s="68">
        <f t="shared" si="838"/>
        <v>0</v>
      </c>
      <c r="DE233" s="68">
        <f t="shared" si="839"/>
        <v>0</v>
      </c>
      <c r="DF233" s="260">
        <v>0</v>
      </c>
      <c r="DG233" s="69">
        <f t="shared" si="840"/>
        <v>0</v>
      </c>
      <c r="DH233" s="260">
        <v>24.067269590227202</v>
      </c>
      <c r="DI233" s="260">
        <v>5.2947993098499841</v>
      </c>
      <c r="DJ233" s="260">
        <v>0.37714499779166649</v>
      </c>
      <c r="DK233" s="260">
        <v>17.520972261685401</v>
      </c>
      <c r="DL233" s="68">
        <f t="shared" si="841"/>
        <v>1.2306730916607824</v>
      </c>
      <c r="DM233" s="68">
        <f t="shared" si="842"/>
        <v>5.5867722573055296</v>
      </c>
      <c r="DN233" s="260">
        <v>5.09557253625018</v>
      </c>
      <c r="DO233" s="68">
        <f t="shared" si="843"/>
        <v>6.983482160930872E-2</v>
      </c>
      <c r="DP233" s="68">
        <f t="shared" si="844"/>
        <v>2.9837328808914378</v>
      </c>
      <c r="DQ233" s="260">
        <v>2.6172107525875901</v>
      </c>
      <c r="DR233" s="264">
        <f t="shared" si="845"/>
        <v>65.96756333807042</v>
      </c>
      <c r="DS233" s="260">
        <v>0</v>
      </c>
      <c r="DT233" s="260">
        <v>0</v>
      </c>
      <c r="DU233" s="260">
        <v>0</v>
      </c>
      <c r="DV233" s="68">
        <f t="shared" si="846"/>
        <v>0</v>
      </c>
      <c r="DW233" s="68">
        <f t="shared" si="847"/>
        <v>0</v>
      </c>
      <c r="DX233" s="260">
        <v>0</v>
      </c>
      <c r="DY233" s="260">
        <v>0</v>
      </c>
      <c r="DZ233" s="260">
        <v>0</v>
      </c>
      <c r="EA233" s="260">
        <v>0</v>
      </c>
      <c r="EB233" s="68">
        <f t="shared" si="848"/>
        <v>0</v>
      </c>
      <c r="EC233" s="68">
        <f t="shared" si="849"/>
        <v>0</v>
      </c>
      <c r="ED233" s="267">
        <v>0</v>
      </c>
      <c r="EE233" s="69">
        <f t="shared" si="850"/>
        <v>0</v>
      </c>
      <c r="EF233" s="260">
        <v>3.91045555555554</v>
      </c>
      <c r="EG233" s="260">
        <v>0.86030022222221902</v>
      </c>
      <c r="EH233" s="260">
        <v>9.5370491949527469</v>
      </c>
      <c r="EI233" s="260">
        <v>2.8470688000274871</v>
      </c>
      <c r="EJ233" s="268">
        <f t="shared" si="851"/>
        <v>0.19997811251393069</v>
      </c>
      <c r="EK233" s="266">
        <f t="shared" si="852"/>
        <v>0.90782205171436448</v>
      </c>
      <c r="EL233" s="260">
        <v>1.8500828596424679</v>
      </c>
      <c r="EM233" s="268">
        <f t="shared" si="853"/>
        <v>2.5355385591400024E-2</v>
      </c>
      <c r="EN233" s="268">
        <f t="shared" si="854"/>
        <v>1.0833234187950858</v>
      </c>
      <c r="EO233" s="269">
        <f t="shared" si="855"/>
        <v>19.004956632400457</v>
      </c>
      <c r="EP233" s="69">
        <f t="shared" si="856"/>
        <v>23.946245356824576</v>
      </c>
      <c r="EQ233" s="260">
        <v>0</v>
      </c>
      <c r="ER233" s="260">
        <v>0</v>
      </c>
      <c r="ES233" s="260">
        <v>0</v>
      </c>
      <c r="ET233" s="68">
        <f t="shared" si="857"/>
        <v>0</v>
      </c>
      <c r="EU233" s="68">
        <f t="shared" si="858"/>
        <v>0</v>
      </c>
      <c r="EV233" s="260">
        <v>0</v>
      </c>
      <c r="EW233" s="260">
        <v>0</v>
      </c>
      <c r="EX233" s="68">
        <f t="shared" si="859"/>
        <v>0</v>
      </c>
      <c r="EY233" s="68">
        <f t="shared" si="860"/>
        <v>0</v>
      </c>
      <c r="EZ233" s="260">
        <v>0</v>
      </c>
      <c r="FA233" s="69">
        <f t="shared" si="861"/>
        <v>0</v>
      </c>
      <c r="FB233" s="260">
        <v>0</v>
      </c>
      <c r="FC233" s="260">
        <v>0</v>
      </c>
      <c r="FD233" s="68">
        <f t="shared" si="862"/>
        <v>0</v>
      </c>
      <c r="FE233" s="68">
        <f t="shared" si="863"/>
        <v>0</v>
      </c>
      <c r="FF233" s="260">
        <v>0</v>
      </c>
      <c r="FG233" s="69">
        <f t="shared" si="864"/>
        <v>0</v>
      </c>
      <c r="FH233" s="260">
        <v>0</v>
      </c>
      <c r="FI233" s="260">
        <v>0</v>
      </c>
      <c r="FJ233" s="68">
        <f t="shared" si="865"/>
        <v>0</v>
      </c>
      <c r="FK233" s="68">
        <f t="shared" si="866"/>
        <v>0</v>
      </c>
      <c r="FL233" s="260">
        <v>0</v>
      </c>
      <c r="FM233" s="69">
        <f t="shared" si="867"/>
        <v>0</v>
      </c>
      <c r="FN233" s="260">
        <v>0</v>
      </c>
      <c r="FO233" s="260">
        <v>0</v>
      </c>
      <c r="FP233" s="68">
        <f t="shared" si="868"/>
        <v>0</v>
      </c>
      <c r="FQ233" s="68">
        <f t="shared" si="869"/>
        <v>0</v>
      </c>
      <c r="FR233" s="260">
        <v>0</v>
      </c>
      <c r="FS233" s="264">
        <f t="shared" si="870"/>
        <v>0</v>
      </c>
      <c r="FT233" s="270">
        <f t="shared" si="727"/>
        <v>139.35799507619339</v>
      </c>
      <c r="FU233" s="271">
        <f t="shared" si="728"/>
        <v>43.699664986970888</v>
      </c>
      <c r="FV233" s="272">
        <f t="shared" si="871"/>
        <v>10.652726291049998</v>
      </c>
      <c r="FW233" s="272">
        <f t="shared" si="729"/>
        <v>2.9289251622161458</v>
      </c>
      <c r="FX233" s="272">
        <f t="shared" si="730"/>
        <v>20.388666666666701</v>
      </c>
      <c r="FY233" s="272">
        <f t="shared" si="731"/>
        <v>0</v>
      </c>
      <c r="FZ233" s="272">
        <f t="shared" si="732"/>
        <v>0</v>
      </c>
      <c r="GA233" s="272">
        <f t="shared" si="733"/>
        <v>0</v>
      </c>
      <c r="GB233" s="272">
        <f t="shared" si="734"/>
        <v>0</v>
      </c>
      <c r="GC233" s="272">
        <f t="shared" si="735"/>
        <v>0</v>
      </c>
      <c r="GD233" s="272">
        <f t="shared" si="736"/>
        <v>0</v>
      </c>
      <c r="GE233" s="272">
        <f t="shared" si="737"/>
        <v>22.166752891452028</v>
      </c>
      <c r="GF233" s="273">
        <f t="shared" si="738"/>
        <v>8.6231248957784938</v>
      </c>
      <c r="GG233" s="273">
        <f t="shared" si="739"/>
        <v>1.5569927230955902</v>
      </c>
      <c r="GH233" s="272">
        <f t="shared" si="872"/>
        <v>10.765501342126411</v>
      </c>
      <c r="GI233" s="274">
        <f t="shared" si="873"/>
        <v>7.6906144949227366</v>
      </c>
      <c r="GJ233" s="275">
        <f t="shared" si="740"/>
        <v>0.14754119589384249</v>
      </c>
      <c r="GK233" s="271">
        <f t="shared" si="874"/>
        <v>110.60223734048219</v>
      </c>
      <c r="GL233" s="276">
        <f t="shared" si="875"/>
        <v>139.35881904900756</v>
      </c>
      <c r="GM233" s="272">
        <f t="shared" si="876"/>
        <v>60.013404377672117</v>
      </c>
      <c r="GN233" s="272">
        <f t="shared" si="877"/>
        <v>4.6334590812055785</v>
      </c>
      <c r="GO233" s="277">
        <f t="shared" si="878"/>
        <v>0.54260569967427097</v>
      </c>
      <c r="GP233" s="278">
        <f t="shared" si="879"/>
        <v>4.1892995952168305E-2</v>
      </c>
      <c r="GQ233" s="279">
        <f t="shared" si="880"/>
        <v>1.0813700483854418</v>
      </c>
      <c r="GR233" s="280">
        <f t="shared" si="881"/>
        <v>110.60223734048219</v>
      </c>
      <c r="GS233" s="272">
        <f t="shared" si="882"/>
        <v>60.013404377672117</v>
      </c>
      <c r="GT233" s="272">
        <f t="shared" si="741"/>
        <v>4.6334590812055785</v>
      </c>
      <c r="GU233" s="73">
        <f t="shared" si="883"/>
        <v>0.54260569967427097</v>
      </c>
      <c r="GV233" s="74">
        <f t="shared" si="884"/>
        <v>4.1892995952168305E-2</v>
      </c>
      <c r="GW233" s="279">
        <f t="shared" si="885"/>
        <v>1.0813700483854418</v>
      </c>
      <c r="GX233" s="280">
        <f t="shared" si="886"/>
        <v>84.775384493359468</v>
      </c>
      <c r="GY233" s="272">
        <f t="shared" si="742"/>
        <v>58.217482631310922</v>
      </c>
      <c r="GZ233" s="272">
        <f t="shared" si="743"/>
        <v>2.259551213188975</v>
      </c>
      <c r="HA233" s="73">
        <f t="shared" si="887"/>
        <v>0.68672625879828542</v>
      </c>
      <c r="HB233" s="74">
        <f t="shared" si="888"/>
        <v>2.6653387969782286E-2</v>
      </c>
      <c r="HC233" s="279">
        <f t="shared" si="889"/>
        <v>1.0989010354344737</v>
      </c>
      <c r="HD233" s="280">
        <f t="shared" si="890"/>
        <v>84.775384493359468</v>
      </c>
      <c r="HE233" s="272">
        <f t="shared" si="744"/>
        <v>58.217482631310922</v>
      </c>
      <c r="HF233" s="272">
        <f t="shared" si="745"/>
        <v>2.259551213188975</v>
      </c>
      <c r="HG233" s="73">
        <f t="shared" si="891"/>
        <v>0.68672625879828542</v>
      </c>
      <c r="HH233" s="74">
        <f t="shared" si="892"/>
        <v>2.6653387969782286E-2</v>
      </c>
      <c r="HI233" s="281">
        <f t="shared" si="893"/>
        <v>1.0989010354344737</v>
      </c>
      <c r="HJ233" s="72">
        <f t="shared" si="746"/>
        <v>2.4783920138945943</v>
      </c>
      <c r="HK233" s="73">
        <f t="shared" si="894"/>
        <v>2.4783920138945943</v>
      </c>
      <c r="HL233" s="73">
        <f t="shared" si="747"/>
        <v>1.9304394489477399</v>
      </c>
      <c r="HM233" s="74">
        <f t="shared" si="895"/>
        <v>1.9304394489477399</v>
      </c>
      <c r="HN233" s="75"/>
      <c r="HO233" s="75"/>
      <c r="HP233" s="76">
        <f t="shared" si="896"/>
        <v>0</v>
      </c>
      <c r="HQ233" s="77">
        <f t="shared" si="897"/>
        <v>0</v>
      </c>
      <c r="HR233" s="77">
        <f t="shared" si="898"/>
        <v>0</v>
      </c>
      <c r="HS233" s="77">
        <f t="shared" si="899"/>
        <v>0</v>
      </c>
      <c r="HT233" s="282">
        <f t="shared" si="900"/>
        <v>0</v>
      </c>
      <c r="HU233" s="73"/>
      <c r="HV233" s="74"/>
      <c r="HW233" s="279"/>
      <c r="HX233" s="76">
        <f t="shared" si="901"/>
        <v>0</v>
      </c>
      <c r="HY233" s="77">
        <f t="shared" si="902"/>
        <v>0</v>
      </c>
      <c r="HZ233" s="77">
        <f t="shared" si="748"/>
        <v>0</v>
      </c>
      <c r="IA233" s="77">
        <f t="shared" si="903"/>
        <v>0</v>
      </c>
      <c r="IB233" s="282">
        <f t="shared" si="904"/>
        <v>0</v>
      </c>
      <c r="IC233" s="73"/>
      <c r="ID233" s="74"/>
      <c r="IE233" s="279"/>
      <c r="IF233" s="76">
        <f t="shared" si="749"/>
        <v>1.7959217463611949</v>
      </c>
      <c r="IG233" s="77">
        <f t="shared" si="905"/>
        <v>2.0437769065765035</v>
      </c>
      <c r="IH233" s="77">
        <f t="shared" si="750"/>
        <v>2.3739078680166035</v>
      </c>
      <c r="II233" s="77">
        <f t="shared" si="906"/>
        <v>2.741388805985574</v>
      </c>
      <c r="IJ233" s="282">
        <f t="shared" si="907"/>
        <v>25.826852847122723</v>
      </c>
      <c r="IK233" s="73">
        <f t="shared" si="908"/>
        <v>6.9536995350994626E-2</v>
      </c>
      <c r="IL233" s="74">
        <f t="shared" si="909"/>
        <v>9.1916265681634218E-2</v>
      </c>
      <c r="IM233" s="279">
        <f t="shared" si="910"/>
        <v>1.0238254386559078</v>
      </c>
      <c r="IN233" s="76">
        <f t="shared" si="751"/>
        <v>0</v>
      </c>
      <c r="IO233" s="77">
        <f t="shared" si="911"/>
        <v>0</v>
      </c>
      <c r="IP233" s="77">
        <f t="shared" si="752"/>
        <v>0</v>
      </c>
      <c r="IQ233" s="77">
        <f t="shared" si="912"/>
        <v>0</v>
      </c>
      <c r="IR233" s="282">
        <f t="shared" si="913"/>
        <v>0</v>
      </c>
      <c r="IS233" s="283"/>
      <c r="IT233" s="284"/>
      <c r="IU233" s="285"/>
      <c r="IV233" s="76">
        <f t="shared" si="753"/>
        <v>0</v>
      </c>
      <c r="IW233" s="77">
        <f t="shared" si="914"/>
        <v>0</v>
      </c>
      <c r="IX233" s="77">
        <f t="shared" si="915"/>
        <v>0</v>
      </c>
      <c r="IY233" s="77">
        <f t="shared" si="916"/>
        <v>0</v>
      </c>
      <c r="IZ233" s="282">
        <f t="shared" si="917"/>
        <v>0</v>
      </c>
      <c r="JA233" s="283"/>
      <c r="JB233" s="284"/>
      <c r="JC233" s="285"/>
      <c r="JD233" s="76">
        <f t="shared" si="754"/>
        <v>0</v>
      </c>
      <c r="JE233" s="77">
        <f t="shared" si="918"/>
        <v>0</v>
      </c>
      <c r="JF233" s="77">
        <f t="shared" si="755"/>
        <v>0</v>
      </c>
      <c r="JG233" s="77">
        <f t="shared" si="919"/>
        <v>0</v>
      </c>
      <c r="JH233" s="282">
        <f t="shared" si="920"/>
        <v>0</v>
      </c>
      <c r="JI233" s="283"/>
      <c r="JJ233" s="284"/>
      <c r="JK233" s="285"/>
      <c r="JL233" s="76">
        <f t="shared" si="756"/>
        <v>11.199444210834143</v>
      </c>
      <c r="JM233" s="77">
        <f t="shared" si="921"/>
        <v>12.745079506371363</v>
      </c>
      <c r="JN233" s="77">
        <f t="shared" si="757"/>
        <v>0.7337098018135535</v>
      </c>
      <c r="JO233" s="77">
        <f t="shared" si="922"/>
        <v>0.84728807913429161</v>
      </c>
      <c r="JP233" s="282">
        <f t="shared" si="923"/>
        <v>13.414564915812507</v>
      </c>
      <c r="JQ233" s="73">
        <f t="shared" si="758"/>
        <v>0.83487196797808361</v>
      </c>
      <c r="JR233" s="74">
        <f t="shared" si="759"/>
        <v>5.4695012951831795E-2</v>
      </c>
      <c r="JS233" s="279">
        <f t="shared" si="924"/>
        <v>1.1236874683055988</v>
      </c>
      <c r="JT233" s="76">
        <f t="shared" si="760"/>
        <v>0</v>
      </c>
      <c r="JU233" s="77">
        <f t="shared" si="925"/>
        <v>0</v>
      </c>
      <c r="JV233" s="77">
        <f t="shared" si="761"/>
        <v>0</v>
      </c>
      <c r="JW233" s="77">
        <f t="shared" si="926"/>
        <v>0</v>
      </c>
      <c r="JX233" s="282">
        <f t="shared" si="927"/>
        <v>0</v>
      </c>
      <c r="JY233" s="73"/>
      <c r="JZ233" s="74"/>
      <c r="KA233" s="279"/>
      <c r="KB233" s="76">
        <f t="shared" si="762"/>
        <v>0</v>
      </c>
      <c r="KC233" s="77">
        <f t="shared" si="928"/>
        <v>0</v>
      </c>
      <c r="KD233" s="77">
        <f t="shared" si="763"/>
        <v>0</v>
      </c>
      <c r="KE233" s="77">
        <f t="shared" si="929"/>
        <v>0</v>
      </c>
      <c r="KF233" s="282">
        <f t="shared" si="930"/>
        <v>0</v>
      </c>
      <c r="KG233" s="73"/>
      <c r="KH233" s="74"/>
      <c r="KI233" s="279"/>
      <c r="KJ233" s="76">
        <f t="shared" si="764"/>
        <v>39.818085168677484</v>
      </c>
      <c r="KK233" s="77">
        <f t="shared" si="931"/>
        <v>45.313379102806664</v>
      </c>
      <c r="KL233" s="77">
        <f t="shared" si="765"/>
        <v>1.3005079132700912</v>
      </c>
      <c r="KM233" s="77">
        <f t="shared" si="932"/>
        <v>1.5018265382443015</v>
      </c>
      <c r="KN233" s="282">
        <f t="shared" si="933"/>
        <v>52.355208998468584</v>
      </c>
      <c r="KO233" s="73">
        <f t="shared" si="766"/>
        <v>0.76053722123126632</v>
      </c>
      <c r="KP233" s="74">
        <f t="shared" si="767"/>
        <v>2.48400863667287E-2</v>
      </c>
      <c r="KQ233" s="279">
        <f t="shared" si="768"/>
        <v>1.1088069872716968</v>
      </c>
      <c r="KR233" s="76">
        <f t="shared" si="769"/>
        <v>0</v>
      </c>
      <c r="KS233" s="77">
        <f t="shared" si="934"/>
        <v>0</v>
      </c>
      <c r="KT233" s="77">
        <f t="shared" si="770"/>
        <v>0</v>
      </c>
      <c r="KU233" s="77">
        <f t="shared" si="935"/>
        <v>0</v>
      </c>
      <c r="KV233" s="282">
        <f t="shared" si="936"/>
        <v>0</v>
      </c>
      <c r="KW233" s="73"/>
      <c r="KX233" s="74"/>
      <c r="KY233" s="279"/>
      <c r="KZ233" s="76">
        <f t="shared" si="771"/>
        <v>7.1999532517992879</v>
      </c>
      <c r="LA233" s="77">
        <f t="shared" si="937"/>
        <v>8.1936188000801078</v>
      </c>
      <c r="LB233" s="77">
        <f t="shared" si="772"/>
        <v>0.22533349810533071</v>
      </c>
      <c r="LC233" s="77">
        <f t="shared" si="938"/>
        <v>0.26021512361203591</v>
      </c>
      <c r="LD233" s="286">
        <f t="shared" si="939"/>
        <v>19.004956632400457</v>
      </c>
      <c r="LE233" s="73">
        <f t="shared" si="773"/>
        <v>0.37884607637170303</v>
      </c>
      <c r="LF233" s="74">
        <f t="shared" si="774"/>
        <v>1.1856564709080818E-2</v>
      </c>
      <c r="LG233" s="279">
        <f t="shared" si="775"/>
        <v>1.0541199432170245</v>
      </c>
      <c r="LH233" s="76">
        <f t="shared" si="776"/>
        <v>0</v>
      </c>
      <c r="LI233" s="77">
        <f t="shared" si="940"/>
        <v>0</v>
      </c>
      <c r="LJ233" s="77">
        <f t="shared" si="777"/>
        <v>0</v>
      </c>
      <c r="LK233" s="77">
        <f t="shared" si="941"/>
        <v>0</v>
      </c>
      <c r="LL233" s="282">
        <f t="shared" si="942"/>
        <v>0</v>
      </c>
      <c r="LM233" s="73"/>
      <c r="LN233" s="74"/>
      <c r="LO233" s="279"/>
      <c r="LP233" s="76">
        <f t="shared" si="778"/>
        <v>0</v>
      </c>
      <c r="LQ233" s="77">
        <f t="shared" si="943"/>
        <v>0</v>
      </c>
      <c r="LR233" s="77">
        <f t="shared" si="779"/>
        <v>0</v>
      </c>
      <c r="LS233" s="77">
        <f t="shared" si="944"/>
        <v>0</v>
      </c>
      <c r="LT233" s="282">
        <f t="shared" si="945"/>
        <v>0</v>
      </c>
      <c r="LU233" s="73"/>
      <c r="LV233" s="74"/>
      <c r="LW233" s="279"/>
      <c r="LX233" s="76">
        <f t="shared" si="780"/>
        <v>0</v>
      </c>
      <c r="LY233" s="77">
        <f t="shared" si="946"/>
        <v>0</v>
      </c>
      <c r="LZ233" s="77">
        <f t="shared" si="781"/>
        <v>0</v>
      </c>
      <c r="MA233" s="77">
        <f t="shared" si="947"/>
        <v>0</v>
      </c>
      <c r="MB233" s="286">
        <f t="shared" si="948"/>
        <v>0</v>
      </c>
      <c r="MC233" s="73"/>
      <c r="MD233" s="74"/>
      <c r="ME233" s="279"/>
      <c r="MF233" s="76">
        <f t="shared" si="782"/>
        <v>0</v>
      </c>
      <c r="MG233" s="77">
        <f t="shared" si="949"/>
        <v>0</v>
      </c>
      <c r="MH233" s="77">
        <f t="shared" si="783"/>
        <v>0</v>
      </c>
      <c r="MI233" s="77">
        <f t="shared" si="950"/>
        <v>0</v>
      </c>
      <c r="MJ233" s="286">
        <f t="shared" si="951"/>
        <v>0</v>
      </c>
      <c r="MK233" s="73"/>
      <c r="ML233" s="74"/>
      <c r="MM233" s="279"/>
      <c r="MN233" s="287">
        <f t="shared" si="952"/>
        <v>1.0813683652790789</v>
      </c>
      <c r="MO233" s="288">
        <f t="shared" si="952"/>
        <v>0</v>
      </c>
      <c r="MP233" s="288">
        <f t="shared" si="952"/>
        <v>1.0988995170572546</v>
      </c>
      <c r="MQ233" s="289">
        <f t="shared" si="952"/>
        <v>0</v>
      </c>
      <c r="MR233" s="290">
        <f t="shared" si="953"/>
        <v>2.4783881563831209</v>
      </c>
      <c r="MS233" s="291"/>
      <c r="MT233" s="291">
        <f t="shared" si="784"/>
        <v>1.9304367816144792</v>
      </c>
      <c r="MU233" s="292"/>
      <c r="MV233" s="359">
        <f t="shared" si="785"/>
        <v>0</v>
      </c>
      <c r="MW233" s="360">
        <f t="shared" si="786"/>
        <v>0</v>
      </c>
      <c r="MX233" s="360">
        <f t="shared" si="787"/>
        <v>0.54795137476864186</v>
      </c>
      <c r="MY233" s="360">
        <f t="shared" si="788"/>
        <v>0</v>
      </c>
      <c r="MZ233" s="360">
        <f t="shared" si="789"/>
        <v>0</v>
      </c>
      <c r="NA233" s="360">
        <f t="shared" si="790"/>
        <v>0</v>
      </c>
      <c r="NB233" s="360">
        <f t="shared" si="791"/>
        <v>0.31238511618895648</v>
      </c>
      <c r="NC233" s="360">
        <f t="shared" si="792"/>
        <v>0</v>
      </c>
      <c r="ND233" s="360">
        <f t="shared" si="793"/>
        <v>0</v>
      </c>
      <c r="NE233" s="360">
        <f t="shared" si="794"/>
        <v>1.2028338197923367</v>
      </c>
      <c r="NF233" s="360">
        <f t="shared" si="795"/>
        <v>0</v>
      </c>
      <c r="NG233" s="360">
        <f t="shared" si="796"/>
        <v>0.41521784563318592</v>
      </c>
      <c r="NH233" s="360">
        <f t="shared" si="797"/>
        <v>0</v>
      </c>
      <c r="NI233" s="360">
        <f t="shared" si="798"/>
        <v>0</v>
      </c>
      <c r="NJ233" s="360">
        <f t="shared" si="799"/>
        <v>0</v>
      </c>
      <c r="NK233" s="361">
        <f t="shared" si="800"/>
        <v>0</v>
      </c>
      <c r="NL233" s="145">
        <f t="shared" si="954"/>
        <v>2.4783881563831209</v>
      </c>
      <c r="NM233" s="40"/>
      <c r="NN233" s="56">
        <f t="shared" si="955"/>
        <v>1.9304367816144792</v>
      </c>
      <c r="NO233" s="59"/>
      <c r="NP233" s="55">
        <f t="shared" si="801"/>
        <v>1.0813683652790789</v>
      </c>
      <c r="NQ233" s="40"/>
      <c r="NR233" s="56">
        <f t="shared" si="802"/>
        <v>1.0988995170572546</v>
      </c>
      <c r="NS233" s="60"/>
      <c r="NT233" s="41"/>
      <c r="NU233" s="86">
        <f t="shared" si="956"/>
        <v>0</v>
      </c>
      <c r="NV233" s="86">
        <f t="shared" si="956"/>
        <v>0</v>
      </c>
      <c r="NW233" s="86">
        <f t="shared" si="956"/>
        <v>0</v>
      </c>
      <c r="NX233" s="86">
        <f t="shared" si="956"/>
        <v>0</v>
      </c>
      <c r="NY233" s="87">
        <f t="shared" si="957"/>
        <v>0</v>
      </c>
      <c r="NZ233" s="87">
        <f t="shared" si="957"/>
        <v>0</v>
      </c>
      <c r="OA233" s="87">
        <f t="shared" si="957"/>
        <v>0</v>
      </c>
      <c r="OB233" s="87">
        <f t="shared" si="957"/>
        <v>0</v>
      </c>
      <c r="OC233" s="26"/>
    </row>
    <row r="234" spans="1:393" thickBot="1" x14ac:dyDescent="0.35">
      <c r="A234" s="136" t="s">
        <v>566</v>
      </c>
      <c r="B234" s="137" t="s">
        <v>567</v>
      </c>
      <c r="C234" s="133" t="s">
        <v>118</v>
      </c>
      <c r="D234" s="64">
        <f>VLOOKUP(B234,[1]УсіТ_1!$A$10:$G$556,6,FALSE)</f>
        <v>297.52999999999997</v>
      </c>
      <c r="E234" s="64">
        <f>VLOOKUP(B234,[1]УсіТ_1!$A$10:$G$556,7,FALSE)</f>
        <v>0</v>
      </c>
      <c r="F234" s="38"/>
      <c r="G234" s="38"/>
      <c r="H234" s="39">
        <v>505.4</v>
      </c>
      <c r="I234" s="256">
        <v>1.1932</v>
      </c>
      <c r="J234" s="62">
        <v>1.1932</v>
      </c>
      <c r="K234" s="257">
        <f t="shared" si="803"/>
        <v>0.72830000000000006</v>
      </c>
      <c r="L234" s="258">
        <f t="shared" si="804"/>
        <v>0.72830000000000006</v>
      </c>
      <c r="M234" s="63">
        <v>0</v>
      </c>
      <c r="N234" s="63">
        <v>0</v>
      </c>
      <c r="O234" s="63">
        <v>0.46489999999999998</v>
      </c>
      <c r="P234" s="63">
        <v>0</v>
      </c>
      <c r="Q234" s="63">
        <v>0</v>
      </c>
      <c r="R234" s="63">
        <v>0</v>
      </c>
      <c r="S234" s="63">
        <v>0.26200000000000001</v>
      </c>
      <c r="T234" s="63">
        <v>0</v>
      </c>
      <c r="U234" s="63">
        <v>0</v>
      </c>
      <c r="V234" s="63">
        <v>0.121</v>
      </c>
      <c r="W234" s="63">
        <v>0</v>
      </c>
      <c r="X234" s="63">
        <v>0.3453</v>
      </c>
      <c r="Y234" s="63">
        <v>0</v>
      </c>
      <c r="Z234" s="63">
        <v>0</v>
      </c>
      <c r="AA234" s="63">
        <v>0</v>
      </c>
      <c r="AB234" s="259">
        <v>0</v>
      </c>
      <c r="AC234" s="144">
        <v>0</v>
      </c>
      <c r="AD234" s="70">
        <v>0</v>
      </c>
      <c r="AE234" s="70">
        <v>0</v>
      </c>
      <c r="AF234" s="68">
        <f t="shared" si="805"/>
        <v>0</v>
      </c>
      <c r="AG234" s="68">
        <f t="shared" si="806"/>
        <v>0</v>
      </c>
      <c r="AH234" s="71">
        <v>0</v>
      </c>
      <c r="AI234" s="71">
        <v>0</v>
      </c>
      <c r="AJ234" s="68">
        <f t="shared" si="807"/>
        <v>0</v>
      </c>
      <c r="AK234" s="68">
        <f t="shared" si="808"/>
        <v>0</v>
      </c>
      <c r="AL234" s="71">
        <v>0</v>
      </c>
      <c r="AM234" s="69">
        <f t="shared" si="809"/>
        <v>0</v>
      </c>
      <c r="AN234" s="260">
        <v>0</v>
      </c>
      <c r="AO234" s="71">
        <v>0</v>
      </c>
      <c r="AP234" s="71">
        <v>0</v>
      </c>
      <c r="AQ234" s="68">
        <f t="shared" si="810"/>
        <v>0</v>
      </c>
      <c r="AR234" s="68">
        <f t="shared" si="811"/>
        <v>0</v>
      </c>
      <c r="AS234" s="71">
        <v>0</v>
      </c>
      <c r="AT234" s="261">
        <f t="shared" si="723"/>
        <v>0</v>
      </c>
      <c r="AU234" s="71">
        <v>0</v>
      </c>
      <c r="AV234" s="68">
        <f t="shared" si="812"/>
        <v>0</v>
      </c>
      <c r="AW234" s="68">
        <f t="shared" si="813"/>
        <v>0</v>
      </c>
      <c r="AX234" s="71">
        <v>0</v>
      </c>
      <c r="AY234" s="69">
        <f t="shared" si="814"/>
        <v>0</v>
      </c>
      <c r="AZ234" s="260">
        <v>17</v>
      </c>
      <c r="BA234" s="260">
        <v>86.651833333333599</v>
      </c>
      <c r="BB234" s="260">
        <v>9.0365483333333607</v>
      </c>
      <c r="BC234" s="262">
        <f t="shared" si="815"/>
        <v>7.2292386666666886</v>
      </c>
      <c r="BD234" s="262">
        <f t="shared" si="724"/>
        <v>1.8073096666666721</v>
      </c>
      <c r="BE234" s="260">
        <v>3.39180033333334</v>
      </c>
      <c r="BF234" s="262">
        <f t="shared" si="816"/>
        <v>2.7134402666666722</v>
      </c>
      <c r="BG234" s="262">
        <f t="shared" si="725"/>
        <v>0.67836006666666782</v>
      </c>
      <c r="BH234" s="260">
        <v>10.684385679476033</v>
      </c>
      <c r="BI234" s="263">
        <f t="shared" si="817"/>
        <v>6.2562847721599093</v>
      </c>
      <c r="BJ234" s="68">
        <f t="shared" si="818"/>
        <v>0.14642950573721905</v>
      </c>
      <c r="BK234" s="260">
        <v>5.4877631508089566</v>
      </c>
      <c r="BL234" s="69">
        <f t="shared" si="819"/>
        <v>138.30279699634235</v>
      </c>
      <c r="BM234" s="260">
        <v>0</v>
      </c>
      <c r="BN234" s="260">
        <v>0</v>
      </c>
      <c r="BO234" s="260">
        <v>0</v>
      </c>
      <c r="BP234" s="68">
        <f t="shared" si="820"/>
        <v>0</v>
      </c>
      <c r="BQ234" s="68">
        <f t="shared" si="821"/>
        <v>0</v>
      </c>
      <c r="BR234" s="260">
        <v>0</v>
      </c>
      <c r="BS234" s="260">
        <v>0</v>
      </c>
      <c r="BT234" s="68">
        <f t="shared" si="822"/>
        <v>0</v>
      </c>
      <c r="BU234" s="68">
        <f t="shared" si="823"/>
        <v>0</v>
      </c>
      <c r="BV234" s="260">
        <v>0</v>
      </c>
      <c r="BW234" s="69">
        <f t="shared" si="824"/>
        <v>0</v>
      </c>
      <c r="BX234" s="260">
        <v>0</v>
      </c>
      <c r="BY234" s="260">
        <v>0</v>
      </c>
      <c r="BZ234" s="263">
        <f t="shared" si="825"/>
        <v>0</v>
      </c>
      <c r="CA234" s="263">
        <f t="shared" si="826"/>
        <v>0</v>
      </c>
      <c r="CB234" s="260">
        <v>0</v>
      </c>
      <c r="CC234" s="264">
        <f t="shared" si="827"/>
        <v>0</v>
      </c>
      <c r="CD234" s="260">
        <v>0</v>
      </c>
      <c r="CE234" s="260">
        <v>0</v>
      </c>
      <c r="CF234" s="263">
        <f t="shared" si="828"/>
        <v>0</v>
      </c>
      <c r="CG234" s="263">
        <f t="shared" si="829"/>
        <v>0</v>
      </c>
      <c r="CH234" s="260">
        <v>0</v>
      </c>
      <c r="CI234" s="69">
        <f t="shared" si="830"/>
        <v>0</v>
      </c>
      <c r="CJ234" s="260">
        <v>36.699651485026244</v>
      </c>
      <c r="CK234" s="260">
        <v>8.0739248171327187</v>
      </c>
      <c r="CL234" s="260">
        <v>3.4972600257044455</v>
      </c>
      <c r="CM234" s="260">
        <v>2.8846282000795345</v>
      </c>
      <c r="CN234" s="260">
        <v>7.5831920630037546</v>
      </c>
      <c r="CO234" s="265">
        <f t="shared" si="831"/>
        <v>0.53264341050538366</v>
      </c>
      <c r="CP234" s="266">
        <f t="shared" si="832"/>
        <v>2.4179917875935031</v>
      </c>
      <c r="CQ234" s="260">
        <v>6.0236282008906228</v>
      </c>
      <c r="CR234" s="265">
        <f t="shared" si="833"/>
        <v>8.2553824493205988E-2</v>
      </c>
      <c r="CS234" s="265">
        <f t="shared" si="834"/>
        <v>3.527159587544308</v>
      </c>
      <c r="CT234" s="260">
        <v>3.0938828531645846</v>
      </c>
      <c r="CU234" s="267">
        <f t="shared" si="726"/>
        <v>77.965847333906837</v>
      </c>
      <c r="CV234" s="260">
        <v>0</v>
      </c>
      <c r="CW234" s="260">
        <v>0</v>
      </c>
      <c r="CX234" s="68">
        <f t="shared" si="835"/>
        <v>0</v>
      </c>
      <c r="CY234" s="68">
        <f t="shared" si="836"/>
        <v>0</v>
      </c>
      <c r="CZ234" s="260">
        <v>0</v>
      </c>
      <c r="DA234" s="69">
        <f t="shared" si="837"/>
        <v>0</v>
      </c>
      <c r="DB234" s="260">
        <v>0</v>
      </c>
      <c r="DC234" s="260">
        <v>0</v>
      </c>
      <c r="DD234" s="68">
        <f t="shared" si="838"/>
        <v>0</v>
      </c>
      <c r="DE234" s="68">
        <f t="shared" si="839"/>
        <v>0</v>
      </c>
      <c r="DF234" s="260">
        <v>0</v>
      </c>
      <c r="DG234" s="69">
        <f t="shared" si="840"/>
        <v>0</v>
      </c>
      <c r="DH234" s="260">
        <v>13.13002758904992</v>
      </c>
      <c r="DI234" s="260">
        <v>2.8886060695909825</v>
      </c>
      <c r="DJ234" s="260">
        <v>0.19767368272499988</v>
      </c>
      <c r="DK234" s="260">
        <v>9.5586600848283414</v>
      </c>
      <c r="DL234" s="68">
        <f t="shared" si="841"/>
        <v>0.67140028435834265</v>
      </c>
      <c r="DM234" s="68">
        <f t="shared" si="842"/>
        <v>3.0478934719685342</v>
      </c>
      <c r="DN234" s="260">
        <v>2.7796098570385701</v>
      </c>
      <c r="DO234" s="68">
        <f t="shared" si="843"/>
        <v>3.8094553090713607E-2</v>
      </c>
      <c r="DP234" s="68">
        <f t="shared" si="844"/>
        <v>1.627611670228363</v>
      </c>
      <c r="DQ234" s="260">
        <v>1.42767564470652</v>
      </c>
      <c r="DR234" s="264">
        <f t="shared" si="845"/>
        <v>35.978703513527201</v>
      </c>
      <c r="DS234" s="260">
        <v>0</v>
      </c>
      <c r="DT234" s="260">
        <v>0</v>
      </c>
      <c r="DU234" s="260">
        <v>0</v>
      </c>
      <c r="DV234" s="68">
        <f t="shared" si="846"/>
        <v>0</v>
      </c>
      <c r="DW234" s="68">
        <f t="shared" si="847"/>
        <v>0</v>
      </c>
      <c r="DX234" s="260">
        <v>0</v>
      </c>
      <c r="DY234" s="260">
        <v>0</v>
      </c>
      <c r="DZ234" s="260">
        <v>0</v>
      </c>
      <c r="EA234" s="260">
        <v>0</v>
      </c>
      <c r="EB234" s="68">
        <f t="shared" si="848"/>
        <v>0</v>
      </c>
      <c r="EC234" s="68">
        <f t="shared" si="849"/>
        <v>0</v>
      </c>
      <c r="ED234" s="267">
        <v>0</v>
      </c>
      <c r="EE234" s="69">
        <f t="shared" si="850"/>
        <v>0</v>
      </c>
      <c r="EF234" s="260">
        <v>16.419388888888797</v>
      </c>
      <c r="EG234" s="260">
        <v>3.6122655555555401</v>
      </c>
      <c r="EH234" s="260">
        <v>41.620515861619367</v>
      </c>
      <c r="EI234" s="260">
        <v>11.954394867027727</v>
      </c>
      <c r="EJ234" s="268">
        <f t="shared" si="851"/>
        <v>0.83967669546002743</v>
      </c>
      <c r="EK234" s="266">
        <f t="shared" si="852"/>
        <v>3.8118022560901945</v>
      </c>
      <c r="EL234" s="260">
        <v>7.9381665168614983</v>
      </c>
      <c r="EM234" s="268">
        <f t="shared" si="853"/>
        <v>0.10879257211358684</v>
      </c>
      <c r="EN234" s="268">
        <f t="shared" si="854"/>
        <v>4.648225156614318</v>
      </c>
      <c r="EO234" s="269">
        <f t="shared" si="855"/>
        <v>81.544731689952926</v>
      </c>
      <c r="EP234" s="69">
        <f t="shared" si="856"/>
        <v>102.74636192934068</v>
      </c>
      <c r="EQ234" s="260">
        <v>0</v>
      </c>
      <c r="ER234" s="260">
        <v>0</v>
      </c>
      <c r="ES234" s="260">
        <v>0</v>
      </c>
      <c r="ET234" s="68">
        <f t="shared" si="857"/>
        <v>0</v>
      </c>
      <c r="EU234" s="68">
        <f t="shared" si="858"/>
        <v>0</v>
      </c>
      <c r="EV234" s="260">
        <v>0</v>
      </c>
      <c r="EW234" s="260">
        <v>0</v>
      </c>
      <c r="EX234" s="68">
        <f t="shared" si="859"/>
        <v>0</v>
      </c>
      <c r="EY234" s="68">
        <f t="shared" si="860"/>
        <v>0</v>
      </c>
      <c r="EZ234" s="260">
        <v>0</v>
      </c>
      <c r="FA234" s="69">
        <f t="shared" si="861"/>
        <v>0</v>
      </c>
      <c r="FB234" s="260">
        <v>0</v>
      </c>
      <c r="FC234" s="260">
        <v>0</v>
      </c>
      <c r="FD234" s="68">
        <f t="shared" si="862"/>
        <v>0</v>
      </c>
      <c r="FE234" s="68">
        <f t="shared" si="863"/>
        <v>0</v>
      </c>
      <c r="FF234" s="260">
        <v>0</v>
      </c>
      <c r="FG234" s="69">
        <f t="shared" si="864"/>
        <v>0</v>
      </c>
      <c r="FH234" s="260">
        <v>0</v>
      </c>
      <c r="FI234" s="260">
        <v>0</v>
      </c>
      <c r="FJ234" s="68">
        <f t="shared" si="865"/>
        <v>0</v>
      </c>
      <c r="FK234" s="68">
        <f t="shared" si="866"/>
        <v>0</v>
      </c>
      <c r="FL234" s="260">
        <v>0</v>
      </c>
      <c r="FM234" s="69">
        <f t="shared" si="867"/>
        <v>0</v>
      </c>
      <c r="FN234" s="260">
        <v>0</v>
      </c>
      <c r="FO234" s="260">
        <v>0</v>
      </c>
      <c r="FP234" s="68">
        <f t="shared" si="868"/>
        <v>0</v>
      </c>
      <c r="FQ234" s="68">
        <f t="shared" si="869"/>
        <v>0</v>
      </c>
      <c r="FR234" s="260">
        <v>0</v>
      </c>
      <c r="FS234" s="264">
        <f t="shared" si="870"/>
        <v>0</v>
      </c>
      <c r="FT234" s="270">
        <f t="shared" si="727"/>
        <v>354.99370977311708</v>
      </c>
      <c r="FU234" s="271">
        <f t="shared" si="728"/>
        <v>80.823864405244208</v>
      </c>
      <c r="FV234" s="272">
        <f t="shared" si="871"/>
        <v>44.916491103302619</v>
      </c>
      <c r="FW234" s="272">
        <f t="shared" si="729"/>
        <v>12.827307133412896</v>
      </c>
      <c r="FX234" s="272">
        <f t="shared" si="730"/>
        <v>86.651833333333599</v>
      </c>
      <c r="FY234" s="272">
        <f t="shared" si="731"/>
        <v>0</v>
      </c>
      <c r="FZ234" s="272">
        <f t="shared" si="732"/>
        <v>0</v>
      </c>
      <c r="GA234" s="272">
        <f t="shared" si="733"/>
        <v>0</v>
      </c>
      <c r="GB234" s="272">
        <f t="shared" si="734"/>
        <v>0</v>
      </c>
      <c r="GC234" s="272">
        <f t="shared" si="735"/>
        <v>0</v>
      </c>
      <c r="GD234" s="272">
        <f t="shared" si="736"/>
        <v>0</v>
      </c>
      <c r="GE234" s="272">
        <f t="shared" si="737"/>
        <v>29.096247014859824</v>
      </c>
      <c r="GF234" s="273">
        <f t="shared" si="738"/>
        <v>11.318778769095724</v>
      </c>
      <c r="GG234" s="273">
        <f t="shared" si="739"/>
        <v>2.0437203903237537</v>
      </c>
      <c r="GH234" s="272">
        <f t="shared" si="872"/>
        <v>27.425790254266722</v>
      </c>
      <c r="GI234" s="274">
        <f t="shared" si="873"/>
        <v>19.592323047587215</v>
      </c>
      <c r="GJ234" s="275">
        <f t="shared" si="740"/>
        <v>0.37587045543472553</v>
      </c>
      <c r="GK234" s="271">
        <f t="shared" si="874"/>
        <v>281.74153324441983</v>
      </c>
      <c r="GL234" s="276">
        <f t="shared" si="875"/>
        <v>354.994331887969</v>
      </c>
      <c r="GM234" s="272">
        <f t="shared" si="876"/>
        <v>111.73496622192715</v>
      </c>
      <c r="GN234" s="272">
        <f t="shared" si="877"/>
        <v>15.246897979171376</v>
      </c>
      <c r="GO234" s="277">
        <f t="shared" si="878"/>
        <v>0.39658677559972488</v>
      </c>
      <c r="GP234" s="278">
        <f t="shared" si="879"/>
        <v>5.4116614627578538E-2</v>
      </c>
      <c r="GQ234" s="279">
        <f t="shared" si="880"/>
        <v>1.0631101928448672</v>
      </c>
      <c r="GR234" s="280">
        <f t="shared" si="881"/>
        <v>281.74153324441983</v>
      </c>
      <c r="GS234" s="272">
        <f t="shared" si="882"/>
        <v>111.73496622192715</v>
      </c>
      <c r="GT234" s="272">
        <f t="shared" si="741"/>
        <v>15.246897979171376</v>
      </c>
      <c r="GU234" s="73">
        <f t="shared" si="883"/>
        <v>0.39658677559972488</v>
      </c>
      <c r="GV234" s="74">
        <f t="shared" si="884"/>
        <v>5.4116614627578538E-2</v>
      </c>
      <c r="GW234" s="279">
        <f t="shared" si="885"/>
        <v>1.0631101928448672</v>
      </c>
      <c r="GX234" s="280">
        <f t="shared" si="886"/>
        <v>171.97740864414811</v>
      </c>
      <c r="GY234" s="272">
        <f t="shared" si="742"/>
        <v>104.10229879989207</v>
      </c>
      <c r="GZ234" s="272">
        <f t="shared" si="743"/>
        <v>5.1577895401007963</v>
      </c>
      <c r="HA234" s="73">
        <f t="shared" si="887"/>
        <v>0.60532542977954895</v>
      </c>
      <c r="HB234" s="74">
        <f t="shared" si="888"/>
        <v>2.9991087671132326E-2</v>
      </c>
      <c r="HC234" s="279">
        <f t="shared" si="889"/>
        <v>1.088183582935367</v>
      </c>
      <c r="HD234" s="280">
        <f t="shared" si="890"/>
        <v>171.97740864414811</v>
      </c>
      <c r="HE234" s="272">
        <f t="shared" si="744"/>
        <v>104.10229879989207</v>
      </c>
      <c r="HF234" s="272">
        <f t="shared" si="745"/>
        <v>5.1577895401007963</v>
      </c>
      <c r="HG234" s="73">
        <f t="shared" si="891"/>
        <v>0.60532542977954895</v>
      </c>
      <c r="HH234" s="74">
        <f t="shared" si="892"/>
        <v>2.9991087671132326E-2</v>
      </c>
      <c r="HI234" s="281">
        <f t="shared" si="893"/>
        <v>1.088183582935367</v>
      </c>
      <c r="HJ234" s="72">
        <f t="shared" si="746"/>
        <v>1.2685030821024956</v>
      </c>
      <c r="HK234" s="73">
        <f t="shared" si="894"/>
        <v>1.2685030821024956</v>
      </c>
      <c r="HL234" s="73">
        <f t="shared" si="747"/>
        <v>0.79252410345182789</v>
      </c>
      <c r="HM234" s="74">
        <f t="shared" si="895"/>
        <v>0.79252410345182789</v>
      </c>
      <c r="HN234" s="75"/>
      <c r="HO234" s="75"/>
      <c r="HP234" s="76">
        <f t="shared" si="896"/>
        <v>0</v>
      </c>
      <c r="HQ234" s="77">
        <f t="shared" si="897"/>
        <v>0</v>
      </c>
      <c r="HR234" s="77">
        <f t="shared" si="898"/>
        <v>0</v>
      </c>
      <c r="HS234" s="77">
        <f t="shared" si="899"/>
        <v>0</v>
      </c>
      <c r="HT234" s="282">
        <f t="shared" si="900"/>
        <v>0</v>
      </c>
      <c r="HU234" s="73"/>
      <c r="HV234" s="74"/>
      <c r="HW234" s="279"/>
      <c r="HX234" s="76">
        <f t="shared" si="901"/>
        <v>0</v>
      </c>
      <c r="HY234" s="77">
        <f t="shared" si="902"/>
        <v>0</v>
      </c>
      <c r="HZ234" s="77">
        <f t="shared" si="748"/>
        <v>0</v>
      </c>
      <c r="IA234" s="77">
        <f t="shared" si="903"/>
        <v>0</v>
      </c>
      <c r="IB234" s="282">
        <f t="shared" si="904"/>
        <v>0</v>
      </c>
      <c r="IC234" s="73"/>
      <c r="ID234" s="74"/>
      <c r="IE234" s="279"/>
      <c r="IF234" s="76">
        <f t="shared" si="749"/>
        <v>7.6326674220350892</v>
      </c>
      <c r="IG234" s="77">
        <f t="shared" si="905"/>
        <v>8.6860518529501523</v>
      </c>
      <c r="IH234" s="77">
        <f t="shared" si="750"/>
        <v>10.08910843907058</v>
      </c>
      <c r="II234" s="77">
        <f t="shared" si="906"/>
        <v>11.650902425438707</v>
      </c>
      <c r="IJ234" s="282">
        <f t="shared" si="907"/>
        <v>109.7641246002717</v>
      </c>
      <c r="IK234" s="73">
        <f t="shared" si="908"/>
        <v>6.953699535099464E-2</v>
      </c>
      <c r="IL234" s="74">
        <f t="shared" si="909"/>
        <v>9.191626568163426E-2</v>
      </c>
      <c r="IM234" s="279">
        <f t="shared" si="910"/>
        <v>1.0238254386559078</v>
      </c>
      <c r="IN234" s="76">
        <f t="shared" si="751"/>
        <v>0</v>
      </c>
      <c r="IO234" s="77">
        <f t="shared" si="911"/>
        <v>0</v>
      </c>
      <c r="IP234" s="77">
        <f t="shared" si="752"/>
        <v>0</v>
      </c>
      <c r="IQ234" s="77">
        <f t="shared" si="912"/>
        <v>0</v>
      </c>
      <c r="IR234" s="282">
        <f t="shared" si="913"/>
        <v>0</v>
      </c>
      <c r="IS234" s="283"/>
      <c r="IT234" s="284"/>
      <c r="IU234" s="285"/>
      <c r="IV234" s="76">
        <f t="shared" si="753"/>
        <v>0</v>
      </c>
      <c r="IW234" s="77">
        <f t="shared" si="914"/>
        <v>0</v>
      </c>
      <c r="IX234" s="77">
        <f t="shared" si="915"/>
        <v>0</v>
      </c>
      <c r="IY234" s="77">
        <f t="shared" si="916"/>
        <v>0</v>
      </c>
      <c r="IZ234" s="282">
        <f t="shared" si="917"/>
        <v>0</v>
      </c>
      <c r="JA234" s="283"/>
      <c r="JB234" s="284"/>
      <c r="JC234" s="285"/>
      <c r="JD234" s="76">
        <f t="shared" si="754"/>
        <v>0</v>
      </c>
      <c r="JE234" s="77">
        <f t="shared" si="918"/>
        <v>0</v>
      </c>
      <c r="JF234" s="77">
        <f t="shared" si="755"/>
        <v>0</v>
      </c>
      <c r="JG234" s="77">
        <f t="shared" si="919"/>
        <v>0</v>
      </c>
      <c r="JH234" s="282">
        <f t="shared" si="920"/>
        <v>0</v>
      </c>
      <c r="JI234" s="283"/>
      <c r="JJ234" s="284"/>
      <c r="JK234" s="285"/>
      <c r="JL234" s="76">
        <f t="shared" si="756"/>
        <v>52.026660979827099</v>
      </c>
      <c r="JM234" s="77">
        <f t="shared" si="921"/>
        <v>59.206860461653037</v>
      </c>
      <c r="JN234" s="77">
        <f t="shared" si="757"/>
        <v>3.4998254350781242</v>
      </c>
      <c r="JO234" s="77">
        <f t="shared" si="922"/>
        <v>4.0415984124282183</v>
      </c>
      <c r="JP234" s="282">
        <f t="shared" si="923"/>
        <v>61.877656614211773</v>
      </c>
      <c r="JQ234" s="73">
        <f t="shared" si="758"/>
        <v>0.8407988250782894</v>
      </c>
      <c r="JR234" s="74">
        <f t="shared" si="759"/>
        <v>5.656040688318989E-2</v>
      </c>
      <c r="JS234" s="279">
        <f t="shared" si="924"/>
        <v>1.1247941968345725</v>
      </c>
      <c r="JT234" s="76">
        <f t="shared" si="760"/>
        <v>0</v>
      </c>
      <c r="JU234" s="77">
        <f t="shared" si="925"/>
        <v>0</v>
      </c>
      <c r="JV234" s="77">
        <f t="shared" si="761"/>
        <v>0</v>
      </c>
      <c r="JW234" s="77">
        <f t="shared" si="926"/>
        <v>0</v>
      </c>
      <c r="JX234" s="282">
        <f t="shared" si="927"/>
        <v>0</v>
      </c>
      <c r="JY234" s="73"/>
      <c r="JZ234" s="74"/>
      <c r="KA234" s="279"/>
      <c r="KB234" s="76">
        <f t="shared" si="762"/>
        <v>0</v>
      </c>
      <c r="KC234" s="77">
        <f t="shared" si="928"/>
        <v>0</v>
      </c>
      <c r="KD234" s="77">
        <f t="shared" si="763"/>
        <v>0</v>
      </c>
      <c r="KE234" s="77">
        <f t="shared" si="929"/>
        <v>0</v>
      </c>
      <c r="KF234" s="282">
        <f t="shared" si="930"/>
        <v>0</v>
      </c>
      <c r="KG234" s="73"/>
      <c r="KH234" s="74"/>
      <c r="KI234" s="279"/>
      <c r="KJ234" s="76">
        <f t="shared" si="764"/>
        <v>21.722749932121115</v>
      </c>
      <c r="KK234" s="77">
        <f t="shared" si="931"/>
        <v>24.720706650253149</v>
      </c>
      <c r="KL234" s="77">
        <f t="shared" si="765"/>
        <v>0.70949483744905628</v>
      </c>
      <c r="KM234" s="77">
        <f t="shared" si="932"/>
        <v>0.81932463828617019</v>
      </c>
      <c r="KN234" s="282">
        <f t="shared" si="933"/>
        <v>28.554526598037462</v>
      </c>
      <c r="KO234" s="73">
        <f t="shared" si="766"/>
        <v>0.76074628159354984</v>
      </c>
      <c r="KP234" s="74">
        <f t="shared" si="767"/>
        <v>2.4847018038037426E-2</v>
      </c>
      <c r="KQ234" s="279">
        <f t="shared" si="768"/>
        <v>1.1088369127150139</v>
      </c>
      <c r="KR234" s="76">
        <f t="shared" si="769"/>
        <v>0</v>
      </c>
      <c r="KS234" s="77">
        <f t="shared" si="934"/>
        <v>0</v>
      </c>
      <c r="KT234" s="77">
        <f t="shared" si="770"/>
        <v>0</v>
      </c>
      <c r="KU234" s="77">
        <f t="shared" si="935"/>
        <v>0</v>
      </c>
      <c r="KV234" s="282">
        <f t="shared" si="936"/>
        <v>0</v>
      </c>
      <c r="KW234" s="73"/>
      <c r="KX234" s="74"/>
      <c r="KY234" s="279"/>
      <c r="KZ234" s="76">
        <f t="shared" si="771"/>
        <v>30.352887887943837</v>
      </c>
      <c r="LA234" s="77">
        <f t="shared" si="937"/>
        <v>34.541889945358967</v>
      </c>
      <c r="LB234" s="77">
        <f t="shared" si="772"/>
        <v>0.94846926757361427</v>
      </c>
      <c r="LC234" s="77">
        <f t="shared" si="938"/>
        <v>1.0952923101940097</v>
      </c>
      <c r="LD234" s="286">
        <f t="shared" si="939"/>
        <v>81.544731689952926</v>
      </c>
      <c r="LE234" s="73">
        <f t="shared" si="773"/>
        <v>0.37222377533046191</v>
      </c>
      <c r="LF234" s="74">
        <f t="shared" si="774"/>
        <v>1.1631275839864889E-2</v>
      </c>
      <c r="LG234" s="279">
        <f t="shared" si="775"/>
        <v>1.0531711247333679</v>
      </c>
      <c r="LH234" s="76">
        <f t="shared" si="776"/>
        <v>0</v>
      </c>
      <c r="LI234" s="77">
        <f t="shared" si="940"/>
        <v>0</v>
      </c>
      <c r="LJ234" s="77">
        <f t="shared" si="777"/>
        <v>0</v>
      </c>
      <c r="LK234" s="77">
        <f t="shared" si="941"/>
        <v>0</v>
      </c>
      <c r="LL234" s="282">
        <f t="shared" si="942"/>
        <v>0</v>
      </c>
      <c r="LM234" s="73"/>
      <c r="LN234" s="74"/>
      <c r="LO234" s="279"/>
      <c r="LP234" s="76">
        <f t="shared" si="778"/>
        <v>0</v>
      </c>
      <c r="LQ234" s="77">
        <f t="shared" si="943"/>
        <v>0</v>
      </c>
      <c r="LR234" s="77">
        <f t="shared" si="779"/>
        <v>0</v>
      </c>
      <c r="LS234" s="77">
        <f t="shared" si="944"/>
        <v>0</v>
      </c>
      <c r="LT234" s="282">
        <f t="shared" si="945"/>
        <v>0</v>
      </c>
      <c r="LU234" s="73"/>
      <c r="LV234" s="74"/>
      <c r="LW234" s="279"/>
      <c r="LX234" s="76">
        <f t="shared" si="780"/>
        <v>0</v>
      </c>
      <c r="LY234" s="77">
        <f t="shared" si="946"/>
        <v>0</v>
      </c>
      <c r="LZ234" s="77">
        <f t="shared" si="781"/>
        <v>0</v>
      </c>
      <c r="MA234" s="77">
        <f t="shared" si="947"/>
        <v>0</v>
      </c>
      <c r="MB234" s="286">
        <f t="shared" si="948"/>
        <v>0</v>
      </c>
      <c r="MC234" s="73"/>
      <c r="MD234" s="74"/>
      <c r="ME234" s="279"/>
      <c r="MF234" s="76">
        <f t="shared" si="782"/>
        <v>0</v>
      </c>
      <c r="MG234" s="77">
        <f t="shared" si="949"/>
        <v>0</v>
      </c>
      <c r="MH234" s="77">
        <f t="shared" si="783"/>
        <v>0</v>
      </c>
      <c r="MI234" s="77">
        <f t="shared" si="950"/>
        <v>0</v>
      </c>
      <c r="MJ234" s="286">
        <f t="shared" si="951"/>
        <v>0</v>
      </c>
      <c r="MK234" s="73"/>
      <c r="ML234" s="74"/>
      <c r="MM234" s="279"/>
      <c r="MN234" s="287">
        <f t="shared" si="952"/>
        <v>1.0631091030931428</v>
      </c>
      <c r="MO234" s="288">
        <f t="shared" si="952"/>
        <v>0</v>
      </c>
      <c r="MP234" s="288">
        <f t="shared" si="952"/>
        <v>1.0881852744468026</v>
      </c>
      <c r="MQ234" s="289">
        <f t="shared" si="952"/>
        <v>0</v>
      </c>
      <c r="MR234" s="290">
        <f t="shared" si="953"/>
        <v>1.268501781810738</v>
      </c>
      <c r="MS234" s="291"/>
      <c r="MT234" s="291">
        <f t="shared" si="784"/>
        <v>0.79252533537960645</v>
      </c>
      <c r="MU234" s="292"/>
      <c r="MV234" s="359">
        <f t="shared" si="785"/>
        <v>0</v>
      </c>
      <c r="MW234" s="360">
        <f t="shared" si="786"/>
        <v>0</v>
      </c>
      <c r="MX234" s="360">
        <f t="shared" si="787"/>
        <v>0.47597644643113152</v>
      </c>
      <c r="MY234" s="360">
        <f t="shared" si="788"/>
        <v>0</v>
      </c>
      <c r="MZ234" s="360">
        <f t="shared" si="789"/>
        <v>0</v>
      </c>
      <c r="NA234" s="360">
        <f t="shared" si="790"/>
        <v>0</v>
      </c>
      <c r="NB234" s="360">
        <f t="shared" si="791"/>
        <v>0.29469607957065802</v>
      </c>
      <c r="NC234" s="360">
        <f t="shared" si="792"/>
        <v>0</v>
      </c>
      <c r="ND234" s="360">
        <f t="shared" si="793"/>
        <v>0</v>
      </c>
      <c r="NE234" s="360">
        <f t="shared" si="794"/>
        <v>0.13416926643851668</v>
      </c>
      <c r="NF234" s="360">
        <f t="shared" si="795"/>
        <v>0</v>
      </c>
      <c r="NG234" s="360">
        <f t="shared" si="796"/>
        <v>0.36365998937043192</v>
      </c>
      <c r="NH234" s="360">
        <f t="shared" si="797"/>
        <v>0</v>
      </c>
      <c r="NI234" s="360">
        <f t="shared" si="798"/>
        <v>0</v>
      </c>
      <c r="NJ234" s="360">
        <f t="shared" si="799"/>
        <v>0</v>
      </c>
      <c r="NK234" s="361">
        <f t="shared" si="800"/>
        <v>0</v>
      </c>
      <c r="NL234" s="145">
        <f t="shared" si="954"/>
        <v>1.268501781810738</v>
      </c>
      <c r="NM234" s="40"/>
      <c r="NN234" s="56">
        <f t="shared" si="955"/>
        <v>0.79252533537960645</v>
      </c>
      <c r="NO234" s="59"/>
      <c r="NP234" s="55">
        <f t="shared" si="801"/>
        <v>1.0631091030931428</v>
      </c>
      <c r="NQ234" s="40"/>
      <c r="NR234" s="56">
        <f t="shared" si="802"/>
        <v>1.0881852744468026</v>
      </c>
      <c r="NS234" s="60"/>
      <c r="NT234" s="41"/>
      <c r="NU234" s="86">
        <f t="shared" si="956"/>
        <v>0</v>
      </c>
      <c r="NV234" s="86">
        <f t="shared" si="956"/>
        <v>0</v>
      </c>
      <c r="NW234" s="86">
        <f t="shared" si="956"/>
        <v>0</v>
      </c>
      <c r="NX234" s="86">
        <f t="shared" si="956"/>
        <v>0</v>
      </c>
      <c r="NY234" s="87">
        <f t="shared" si="957"/>
        <v>0</v>
      </c>
      <c r="NZ234" s="87">
        <f t="shared" si="957"/>
        <v>0</v>
      </c>
      <c r="OA234" s="87">
        <f t="shared" si="957"/>
        <v>0</v>
      </c>
      <c r="OB234" s="87">
        <f t="shared" si="957"/>
        <v>0</v>
      </c>
      <c r="OC234" s="26"/>
    </row>
    <row r="235" spans="1:393" thickBot="1" x14ac:dyDescent="0.35">
      <c r="A235" s="136" t="s">
        <v>568</v>
      </c>
      <c r="B235" s="137" t="s">
        <v>569</v>
      </c>
      <c r="C235" s="133" t="s">
        <v>118</v>
      </c>
      <c r="D235" s="64">
        <f>VLOOKUP(B235,[1]УсіТ_1!$A$10:$G$556,6,FALSE)</f>
        <v>94.2</v>
      </c>
      <c r="E235" s="64">
        <f>VLOOKUP(B235,[1]УсіТ_1!$A$10:$G$556,7,FALSE)</f>
        <v>0</v>
      </c>
      <c r="F235" s="38">
        <v>83.8</v>
      </c>
      <c r="G235" s="38"/>
      <c r="H235" s="39"/>
      <c r="I235" s="256">
        <v>1.3773</v>
      </c>
      <c r="J235" s="62">
        <v>1.3773</v>
      </c>
      <c r="K235" s="257">
        <f t="shared" si="803"/>
        <v>1.1181999999999999</v>
      </c>
      <c r="L235" s="258">
        <f t="shared" si="804"/>
        <v>1.1181999999999999</v>
      </c>
      <c r="M235" s="63">
        <v>0</v>
      </c>
      <c r="N235" s="63">
        <v>0</v>
      </c>
      <c r="O235" s="63">
        <v>0.2591</v>
      </c>
      <c r="P235" s="63">
        <v>0</v>
      </c>
      <c r="Q235" s="63">
        <v>0</v>
      </c>
      <c r="R235" s="63">
        <v>0</v>
      </c>
      <c r="S235" s="63">
        <v>0.27089999999999997</v>
      </c>
      <c r="T235" s="63">
        <v>0</v>
      </c>
      <c r="U235" s="63">
        <v>0</v>
      </c>
      <c r="V235" s="63">
        <v>0.46129999999999999</v>
      </c>
      <c r="W235" s="63">
        <v>0</v>
      </c>
      <c r="X235" s="63">
        <v>0.38600000000000001</v>
      </c>
      <c r="Y235" s="63">
        <v>0</v>
      </c>
      <c r="Z235" s="63">
        <v>0</v>
      </c>
      <c r="AA235" s="63">
        <v>0</v>
      </c>
      <c r="AB235" s="259">
        <v>0</v>
      </c>
      <c r="AC235" s="144">
        <v>0</v>
      </c>
      <c r="AD235" s="70">
        <v>0</v>
      </c>
      <c r="AE235" s="70">
        <v>0</v>
      </c>
      <c r="AF235" s="68">
        <f t="shared" si="805"/>
        <v>0</v>
      </c>
      <c r="AG235" s="68">
        <f t="shared" si="806"/>
        <v>0</v>
      </c>
      <c r="AH235" s="71">
        <v>0</v>
      </c>
      <c r="AI235" s="71">
        <v>0</v>
      </c>
      <c r="AJ235" s="68">
        <f t="shared" si="807"/>
        <v>0</v>
      </c>
      <c r="AK235" s="68">
        <f t="shared" si="808"/>
        <v>0</v>
      </c>
      <c r="AL235" s="71">
        <v>0</v>
      </c>
      <c r="AM235" s="69">
        <f t="shared" si="809"/>
        <v>0</v>
      </c>
      <c r="AN235" s="260">
        <v>0</v>
      </c>
      <c r="AO235" s="71">
        <v>0</v>
      </c>
      <c r="AP235" s="71">
        <v>0</v>
      </c>
      <c r="AQ235" s="68">
        <f t="shared" si="810"/>
        <v>0</v>
      </c>
      <c r="AR235" s="68">
        <f t="shared" si="811"/>
        <v>0</v>
      </c>
      <c r="AS235" s="71">
        <v>0</v>
      </c>
      <c r="AT235" s="261">
        <f t="shared" si="723"/>
        <v>0</v>
      </c>
      <c r="AU235" s="71">
        <v>0</v>
      </c>
      <c r="AV235" s="68">
        <f t="shared" si="812"/>
        <v>0</v>
      </c>
      <c r="AW235" s="68">
        <f t="shared" si="813"/>
        <v>0</v>
      </c>
      <c r="AX235" s="71">
        <v>0</v>
      </c>
      <c r="AY235" s="69">
        <f t="shared" si="814"/>
        <v>0</v>
      </c>
      <c r="AZ235" s="260">
        <v>3</v>
      </c>
      <c r="BA235" s="260">
        <v>15.291499999999999</v>
      </c>
      <c r="BB235" s="260">
        <v>1.5946849999999999</v>
      </c>
      <c r="BC235" s="262">
        <f t="shared" si="815"/>
        <v>1.2757480000000001</v>
      </c>
      <c r="BD235" s="262">
        <f t="shared" si="724"/>
        <v>0.3189369999999998</v>
      </c>
      <c r="BE235" s="260">
        <v>0.598553</v>
      </c>
      <c r="BF235" s="262">
        <f t="shared" si="816"/>
        <v>0.4788424</v>
      </c>
      <c r="BG235" s="262">
        <f t="shared" si="725"/>
        <v>0.1197106</v>
      </c>
      <c r="BH235" s="260">
        <v>1.8854798257898826</v>
      </c>
      <c r="BI235" s="263">
        <f t="shared" si="817"/>
        <v>1.104050253910569</v>
      </c>
      <c r="BJ235" s="68">
        <f t="shared" si="818"/>
        <v>2.5840501012450341E-2</v>
      </c>
      <c r="BK235" s="260">
        <v>0.96842879131922466</v>
      </c>
      <c r="BL235" s="69">
        <f t="shared" si="819"/>
        <v>24.406375940530925</v>
      </c>
      <c r="BM235" s="260">
        <v>0</v>
      </c>
      <c r="BN235" s="260">
        <v>0</v>
      </c>
      <c r="BO235" s="260">
        <v>0</v>
      </c>
      <c r="BP235" s="68">
        <f t="shared" si="820"/>
        <v>0</v>
      </c>
      <c r="BQ235" s="68">
        <f t="shared" si="821"/>
        <v>0</v>
      </c>
      <c r="BR235" s="260">
        <v>0</v>
      </c>
      <c r="BS235" s="260">
        <v>0</v>
      </c>
      <c r="BT235" s="68">
        <f t="shared" si="822"/>
        <v>0</v>
      </c>
      <c r="BU235" s="68">
        <f t="shared" si="823"/>
        <v>0</v>
      </c>
      <c r="BV235" s="260">
        <v>0</v>
      </c>
      <c r="BW235" s="69">
        <f t="shared" si="824"/>
        <v>0</v>
      </c>
      <c r="BX235" s="260">
        <v>0</v>
      </c>
      <c r="BY235" s="260">
        <v>0</v>
      </c>
      <c r="BZ235" s="263">
        <f t="shared" si="825"/>
        <v>0</v>
      </c>
      <c r="CA235" s="263">
        <f t="shared" si="826"/>
        <v>0</v>
      </c>
      <c r="CB235" s="260">
        <v>0</v>
      </c>
      <c r="CC235" s="264">
        <f t="shared" si="827"/>
        <v>0</v>
      </c>
      <c r="CD235" s="260">
        <v>0</v>
      </c>
      <c r="CE235" s="260">
        <v>0</v>
      </c>
      <c r="CF235" s="263">
        <f t="shared" si="828"/>
        <v>0</v>
      </c>
      <c r="CG235" s="263">
        <f t="shared" si="829"/>
        <v>0</v>
      </c>
      <c r="CH235" s="260">
        <v>0</v>
      </c>
      <c r="CI235" s="69">
        <f t="shared" si="830"/>
        <v>0</v>
      </c>
      <c r="CJ235" s="260">
        <v>11.913215708968751</v>
      </c>
      <c r="CK235" s="260">
        <v>2.6209079278523242</v>
      </c>
      <c r="CL235" s="260">
        <v>1.1317159897509586</v>
      </c>
      <c r="CM235" s="260">
        <v>0.91329269803882684</v>
      </c>
      <c r="CN235" s="260">
        <v>2.614838386538187</v>
      </c>
      <c r="CO235" s="265">
        <f t="shared" si="831"/>
        <v>0.18366624827044226</v>
      </c>
      <c r="CP235" s="266">
        <f t="shared" si="832"/>
        <v>0.83377259760833933</v>
      </c>
      <c r="CQ235" s="260">
        <v>1.9714962510890628</v>
      </c>
      <c r="CR235" s="265">
        <f t="shared" si="833"/>
        <v>2.7019356121175606E-2</v>
      </c>
      <c r="CS235" s="265">
        <f t="shared" si="834"/>
        <v>1.154417515810205</v>
      </c>
      <c r="CT235" s="260">
        <v>1.0126087206745036</v>
      </c>
      <c r="CU235" s="267">
        <f t="shared" si="726"/>
        <v>25.517739581848542</v>
      </c>
      <c r="CV235" s="260">
        <v>0</v>
      </c>
      <c r="CW235" s="260">
        <v>0</v>
      </c>
      <c r="CX235" s="68">
        <f t="shared" si="835"/>
        <v>0</v>
      </c>
      <c r="CY235" s="68">
        <f t="shared" si="836"/>
        <v>0</v>
      </c>
      <c r="CZ235" s="260">
        <v>0</v>
      </c>
      <c r="DA235" s="69">
        <f t="shared" si="837"/>
        <v>0</v>
      </c>
      <c r="DB235" s="260">
        <v>0</v>
      </c>
      <c r="DC235" s="260">
        <v>0</v>
      </c>
      <c r="DD235" s="68">
        <f t="shared" si="838"/>
        <v>0</v>
      </c>
      <c r="DE235" s="68">
        <f t="shared" si="839"/>
        <v>0</v>
      </c>
      <c r="DF235" s="260">
        <v>0</v>
      </c>
      <c r="DG235" s="69">
        <f t="shared" si="840"/>
        <v>0</v>
      </c>
      <c r="DH235" s="260">
        <v>15.85126696070016</v>
      </c>
      <c r="DI235" s="260">
        <v>3.4872787313540354</v>
      </c>
      <c r="DJ235" s="260">
        <v>0.24838507601666654</v>
      </c>
      <c r="DK235" s="260">
        <v>11.539722347389716</v>
      </c>
      <c r="DL235" s="68">
        <f t="shared" si="841"/>
        <v>0.81055009768065367</v>
      </c>
      <c r="DM235" s="68">
        <f t="shared" si="842"/>
        <v>3.6795789471333795</v>
      </c>
      <c r="DN235" s="260">
        <v>3.3573218571507999</v>
      </c>
      <c r="DO235" s="68">
        <f t="shared" si="843"/>
        <v>4.6012096052251712E-2</v>
      </c>
      <c r="DP235" s="68">
        <f t="shared" si="844"/>
        <v>1.9658932427420794</v>
      </c>
      <c r="DQ235" s="260">
        <v>1.72440266563227</v>
      </c>
      <c r="DR235" s="264">
        <f t="shared" si="845"/>
        <v>43.450053165892378</v>
      </c>
      <c r="DS235" s="260">
        <v>0</v>
      </c>
      <c r="DT235" s="260">
        <v>0</v>
      </c>
      <c r="DU235" s="260">
        <v>0</v>
      </c>
      <c r="DV235" s="68">
        <f t="shared" si="846"/>
        <v>0</v>
      </c>
      <c r="DW235" s="68">
        <f t="shared" si="847"/>
        <v>0</v>
      </c>
      <c r="DX235" s="260">
        <v>0</v>
      </c>
      <c r="DY235" s="260">
        <v>0</v>
      </c>
      <c r="DZ235" s="260">
        <v>0</v>
      </c>
      <c r="EA235" s="260">
        <v>0</v>
      </c>
      <c r="EB235" s="68">
        <f t="shared" si="848"/>
        <v>0</v>
      </c>
      <c r="EC235" s="68">
        <f t="shared" si="849"/>
        <v>0</v>
      </c>
      <c r="ED235" s="267">
        <v>0</v>
      </c>
      <c r="EE235" s="69">
        <f t="shared" si="850"/>
        <v>0</v>
      </c>
      <c r="EF235" s="260">
        <v>5.8819722222222097</v>
      </c>
      <c r="EG235" s="260">
        <v>1.29403388888889</v>
      </c>
      <c r="EH235" s="260">
        <v>14.593682528286068</v>
      </c>
      <c r="EI235" s="260">
        <v>4.2824625823264473</v>
      </c>
      <c r="EJ235" s="268">
        <f t="shared" si="851"/>
        <v>0.30080017178260965</v>
      </c>
      <c r="EK235" s="266">
        <f t="shared" si="852"/>
        <v>1.3655145839257756</v>
      </c>
      <c r="EL235" s="260">
        <v>2.8096177838780778</v>
      </c>
      <c r="EM235" s="268">
        <f t="shared" si="853"/>
        <v>3.8505811728049059E-2</v>
      </c>
      <c r="EN235" s="268">
        <f t="shared" si="854"/>
        <v>1.6451829318209441</v>
      </c>
      <c r="EO235" s="269">
        <f t="shared" si="855"/>
        <v>28.86176900560169</v>
      </c>
      <c r="EP235" s="69">
        <f t="shared" si="856"/>
        <v>36.365828947058127</v>
      </c>
      <c r="EQ235" s="260">
        <v>0</v>
      </c>
      <c r="ER235" s="260">
        <v>0</v>
      </c>
      <c r="ES235" s="260">
        <v>0</v>
      </c>
      <c r="ET235" s="68">
        <f t="shared" si="857"/>
        <v>0</v>
      </c>
      <c r="EU235" s="68">
        <f t="shared" si="858"/>
        <v>0</v>
      </c>
      <c r="EV235" s="260">
        <v>0</v>
      </c>
      <c r="EW235" s="260">
        <v>0</v>
      </c>
      <c r="EX235" s="68">
        <f t="shared" si="859"/>
        <v>0</v>
      </c>
      <c r="EY235" s="68">
        <f t="shared" si="860"/>
        <v>0</v>
      </c>
      <c r="EZ235" s="260">
        <v>0</v>
      </c>
      <c r="FA235" s="69">
        <f t="shared" si="861"/>
        <v>0</v>
      </c>
      <c r="FB235" s="260">
        <v>0</v>
      </c>
      <c r="FC235" s="260">
        <v>0</v>
      </c>
      <c r="FD235" s="68">
        <f t="shared" si="862"/>
        <v>0</v>
      </c>
      <c r="FE235" s="68">
        <f t="shared" si="863"/>
        <v>0</v>
      </c>
      <c r="FF235" s="260">
        <v>0</v>
      </c>
      <c r="FG235" s="69">
        <f t="shared" si="864"/>
        <v>0</v>
      </c>
      <c r="FH235" s="260">
        <v>0</v>
      </c>
      <c r="FI235" s="260">
        <v>0</v>
      </c>
      <c r="FJ235" s="68">
        <f t="shared" si="865"/>
        <v>0</v>
      </c>
      <c r="FK235" s="68">
        <f t="shared" si="866"/>
        <v>0</v>
      </c>
      <c r="FL235" s="260">
        <v>0</v>
      </c>
      <c r="FM235" s="69">
        <f t="shared" si="867"/>
        <v>0</v>
      </c>
      <c r="FN235" s="260">
        <v>0</v>
      </c>
      <c r="FO235" s="260">
        <v>0</v>
      </c>
      <c r="FP235" s="68">
        <f t="shared" si="868"/>
        <v>0</v>
      </c>
      <c r="FQ235" s="68">
        <f t="shared" si="869"/>
        <v>0</v>
      </c>
      <c r="FR235" s="260">
        <v>0</v>
      </c>
      <c r="FS235" s="264">
        <f t="shared" si="870"/>
        <v>0</v>
      </c>
      <c r="FT235" s="270">
        <f t="shared" si="727"/>
        <v>129.73999763532998</v>
      </c>
      <c r="FU235" s="271">
        <f t="shared" si="728"/>
        <v>41.048675439986376</v>
      </c>
      <c r="FV235" s="272">
        <f t="shared" si="871"/>
        <v>15.499138496014867</v>
      </c>
      <c r="FW235" s="272">
        <f t="shared" si="729"/>
        <v>2.6678830980388271</v>
      </c>
      <c r="FX235" s="272">
        <f t="shared" si="730"/>
        <v>15.291499999999999</v>
      </c>
      <c r="FY235" s="272">
        <f t="shared" si="731"/>
        <v>0</v>
      </c>
      <c r="FZ235" s="272">
        <f t="shared" si="732"/>
        <v>0</v>
      </c>
      <c r="GA235" s="272">
        <f t="shared" si="733"/>
        <v>0</v>
      </c>
      <c r="GB235" s="272">
        <f t="shared" si="734"/>
        <v>0</v>
      </c>
      <c r="GC235" s="272">
        <f t="shared" si="735"/>
        <v>0</v>
      </c>
      <c r="GD235" s="272">
        <f t="shared" si="736"/>
        <v>0</v>
      </c>
      <c r="GE235" s="272">
        <f t="shared" si="737"/>
        <v>18.437023316254351</v>
      </c>
      <c r="GF235" s="273">
        <f t="shared" si="738"/>
        <v>7.1722166769743421</v>
      </c>
      <c r="GG235" s="273">
        <f t="shared" si="739"/>
        <v>1.2950165177337056</v>
      </c>
      <c r="GH235" s="272">
        <f t="shared" si="872"/>
        <v>10.023915717907823</v>
      </c>
      <c r="GI235" s="274">
        <f t="shared" si="873"/>
        <v>7.1608436120262322</v>
      </c>
      <c r="GJ235" s="275">
        <f t="shared" si="740"/>
        <v>0.13737776491392673</v>
      </c>
      <c r="GK235" s="271">
        <f t="shared" si="874"/>
        <v>102.96813606820226</v>
      </c>
      <c r="GL235" s="276">
        <f t="shared" si="875"/>
        <v>129.73985144593485</v>
      </c>
      <c r="GM235" s="272">
        <f t="shared" si="876"/>
        <v>55.381735728986953</v>
      </c>
      <c r="GN235" s="272">
        <f t="shared" si="877"/>
        <v>4.1002773806864594</v>
      </c>
      <c r="GO235" s="277">
        <f t="shared" si="878"/>
        <v>0.53785314412513163</v>
      </c>
      <c r="GP235" s="278">
        <f t="shared" si="879"/>
        <v>3.9820837175984114E-2</v>
      </c>
      <c r="GQ235" s="279">
        <f t="shared" si="880"/>
        <v>1.0803933780155519</v>
      </c>
      <c r="GR235" s="280">
        <f t="shared" si="881"/>
        <v>102.96813606820226</v>
      </c>
      <c r="GS235" s="272">
        <f t="shared" si="882"/>
        <v>55.381735728986953</v>
      </c>
      <c r="GT235" s="272">
        <f t="shared" si="741"/>
        <v>4.1002773806864594</v>
      </c>
      <c r="GU235" s="73">
        <f t="shared" si="883"/>
        <v>0.53785314412513163</v>
      </c>
      <c r="GV235" s="74">
        <f t="shared" si="884"/>
        <v>3.9820837175984114E-2</v>
      </c>
      <c r="GW235" s="279">
        <f t="shared" si="885"/>
        <v>1.0803933780155519</v>
      </c>
      <c r="GX235" s="280">
        <f t="shared" si="886"/>
        <v>83.597996432860256</v>
      </c>
      <c r="GY235" s="272">
        <f t="shared" si="742"/>
        <v>54.034794419216063</v>
      </c>
      <c r="GZ235" s="272">
        <f t="shared" si="743"/>
        <v>2.319846479674009</v>
      </c>
      <c r="HA235" s="73">
        <f t="shared" si="887"/>
        <v>0.64636470639117316</v>
      </c>
      <c r="HB235" s="74">
        <f t="shared" si="888"/>
        <v>2.7750024864975544E-2</v>
      </c>
      <c r="HC235" s="279">
        <f t="shared" si="889"/>
        <v>1.0935004969781441</v>
      </c>
      <c r="HD235" s="280">
        <f t="shared" si="890"/>
        <v>83.597996432860256</v>
      </c>
      <c r="HE235" s="272">
        <f t="shared" si="744"/>
        <v>54.034794419216063</v>
      </c>
      <c r="HF235" s="272">
        <f t="shared" si="745"/>
        <v>2.319846479674009</v>
      </c>
      <c r="HG235" s="73">
        <f t="shared" si="891"/>
        <v>0.64636470639117316</v>
      </c>
      <c r="HH235" s="74">
        <f t="shared" si="892"/>
        <v>2.7750024864975544E-2</v>
      </c>
      <c r="HI235" s="281">
        <f t="shared" si="893"/>
        <v>1.0935004969781441</v>
      </c>
      <c r="HJ235" s="72">
        <f t="shared" si="746"/>
        <v>1.4880257995408197</v>
      </c>
      <c r="HK235" s="73">
        <f t="shared" si="894"/>
        <v>1.4880257995408197</v>
      </c>
      <c r="HL235" s="73">
        <f t="shared" si="747"/>
        <v>1.2227522557209607</v>
      </c>
      <c r="HM235" s="74">
        <f t="shared" si="895"/>
        <v>1.2227522557209607</v>
      </c>
      <c r="HN235" s="75"/>
      <c r="HO235" s="75"/>
      <c r="HP235" s="76">
        <f t="shared" si="896"/>
        <v>0</v>
      </c>
      <c r="HQ235" s="77">
        <f t="shared" si="897"/>
        <v>0</v>
      </c>
      <c r="HR235" s="77">
        <f t="shared" si="898"/>
        <v>0</v>
      </c>
      <c r="HS235" s="77">
        <f t="shared" si="899"/>
        <v>0</v>
      </c>
      <c r="HT235" s="282">
        <f t="shared" si="900"/>
        <v>0</v>
      </c>
      <c r="HU235" s="73"/>
      <c r="HV235" s="74"/>
      <c r="HW235" s="279"/>
      <c r="HX235" s="76">
        <f t="shared" si="901"/>
        <v>0</v>
      </c>
      <c r="HY235" s="77">
        <f t="shared" si="902"/>
        <v>0</v>
      </c>
      <c r="HZ235" s="77">
        <f t="shared" si="748"/>
        <v>0</v>
      </c>
      <c r="IA235" s="77">
        <f t="shared" si="903"/>
        <v>0</v>
      </c>
      <c r="IB235" s="282">
        <f t="shared" si="904"/>
        <v>0</v>
      </c>
      <c r="IC235" s="73"/>
      <c r="ID235" s="74"/>
      <c r="IE235" s="279"/>
      <c r="IF235" s="76">
        <f t="shared" si="749"/>
        <v>1.3469413097708942</v>
      </c>
      <c r="IG235" s="77">
        <f t="shared" si="905"/>
        <v>1.5328326799323753</v>
      </c>
      <c r="IH235" s="77">
        <f t="shared" si="750"/>
        <v>1.7804309010124504</v>
      </c>
      <c r="II235" s="77">
        <f t="shared" si="906"/>
        <v>2.0560416044891778</v>
      </c>
      <c r="IJ235" s="282">
        <f t="shared" si="907"/>
        <v>19.370139635342003</v>
      </c>
      <c r="IK235" s="73">
        <f t="shared" si="908"/>
        <v>6.9536995350994654E-2</v>
      </c>
      <c r="IL235" s="74">
        <f t="shared" si="909"/>
        <v>9.1916265681634302E-2</v>
      </c>
      <c r="IM235" s="279">
        <f t="shared" si="910"/>
        <v>1.0238254386559078</v>
      </c>
      <c r="IN235" s="76">
        <f t="shared" si="751"/>
        <v>0</v>
      </c>
      <c r="IO235" s="77">
        <f t="shared" si="911"/>
        <v>0</v>
      </c>
      <c r="IP235" s="77">
        <f t="shared" si="752"/>
        <v>0</v>
      </c>
      <c r="IQ235" s="77">
        <f t="shared" si="912"/>
        <v>0</v>
      </c>
      <c r="IR235" s="282">
        <f t="shared" si="913"/>
        <v>0</v>
      </c>
      <c r="IS235" s="283"/>
      <c r="IT235" s="284"/>
      <c r="IU235" s="285"/>
      <c r="IV235" s="76">
        <f t="shared" si="753"/>
        <v>0</v>
      </c>
      <c r="IW235" s="77">
        <f t="shared" si="914"/>
        <v>0</v>
      </c>
      <c r="IX235" s="77">
        <f t="shared" si="915"/>
        <v>0</v>
      </c>
      <c r="IY235" s="77">
        <f t="shared" si="916"/>
        <v>0</v>
      </c>
      <c r="IZ235" s="282">
        <f t="shared" si="917"/>
        <v>0</v>
      </c>
      <c r="JA235" s="283"/>
      <c r="JB235" s="284"/>
      <c r="JC235" s="285"/>
      <c r="JD235" s="76">
        <f t="shared" si="754"/>
        <v>0</v>
      </c>
      <c r="JE235" s="77">
        <f t="shared" si="918"/>
        <v>0</v>
      </c>
      <c r="JF235" s="77">
        <f t="shared" si="755"/>
        <v>0</v>
      </c>
      <c r="JG235" s="77">
        <f t="shared" si="919"/>
        <v>0</v>
      </c>
      <c r="JH235" s="282">
        <f t="shared" si="920"/>
        <v>0</v>
      </c>
      <c r="JI235" s="283"/>
      <c r="JJ235" s="284"/>
      <c r="JK235" s="285"/>
      <c r="JL235" s="76">
        <f t="shared" si="756"/>
        <v>16.959715575191701</v>
      </c>
      <c r="JM235" s="77">
        <f t="shared" si="921"/>
        <v>19.300325921723907</v>
      </c>
      <c r="JN235" s="77">
        <f t="shared" si="757"/>
        <v>1.1239783024304446</v>
      </c>
      <c r="JO235" s="77">
        <f t="shared" si="922"/>
        <v>1.2979701436466775</v>
      </c>
      <c r="JP235" s="282">
        <f t="shared" si="923"/>
        <v>20.252174271308366</v>
      </c>
      <c r="JQ235" s="73">
        <f t="shared" si="758"/>
        <v>0.83742690281007737</v>
      </c>
      <c r="JR235" s="74">
        <f t="shared" si="759"/>
        <v>5.5499142332722552E-2</v>
      </c>
      <c r="JS235" s="279">
        <f t="shared" si="924"/>
        <v>1.1241645540899241</v>
      </c>
      <c r="JT235" s="76">
        <f t="shared" si="760"/>
        <v>0</v>
      </c>
      <c r="JU235" s="77">
        <f t="shared" si="925"/>
        <v>0</v>
      </c>
      <c r="JV235" s="77">
        <f t="shared" si="761"/>
        <v>0</v>
      </c>
      <c r="JW235" s="77">
        <f t="shared" si="926"/>
        <v>0</v>
      </c>
      <c r="JX235" s="282">
        <f t="shared" si="927"/>
        <v>0</v>
      </c>
      <c r="JY235" s="73"/>
      <c r="JZ235" s="74"/>
      <c r="KA235" s="279"/>
      <c r="KB235" s="76">
        <f t="shared" si="762"/>
        <v>0</v>
      </c>
      <c r="KC235" s="77">
        <f t="shared" si="928"/>
        <v>0</v>
      </c>
      <c r="KD235" s="77">
        <f t="shared" si="763"/>
        <v>0</v>
      </c>
      <c r="KE235" s="77">
        <f t="shared" si="929"/>
        <v>0</v>
      </c>
      <c r="KF235" s="282">
        <f t="shared" si="930"/>
        <v>0</v>
      </c>
      <c r="KG235" s="73"/>
      <c r="KH235" s="74"/>
      <c r="KI235" s="279"/>
      <c r="KJ235" s="76">
        <f t="shared" si="764"/>
        <v>26.22602176370226</v>
      </c>
      <c r="KK235" s="77">
        <f t="shared" si="931"/>
        <v>29.845475027310808</v>
      </c>
      <c r="KL235" s="77">
        <f t="shared" si="765"/>
        <v>0.85656219373290543</v>
      </c>
      <c r="KM235" s="77">
        <f t="shared" si="932"/>
        <v>0.98915802132275921</v>
      </c>
      <c r="KN235" s="282">
        <f t="shared" si="933"/>
        <v>34.484169179279668</v>
      </c>
      <c r="KO235" s="73">
        <f t="shared" si="766"/>
        <v>0.76052352102078657</v>
      </c>
      <c r="KP235" s="74">
        <f t="shared" si="767"/>
        <v>2.4839287537412491E-2</v>
      </c>
      <c r="KQ235" s="279">
        <f t="shared" si="768"/>
        <v>1.1088049728468703</v>
      </c>
      <c r="KR235" s="76">
        <f t="shared" si="769"/>
        <v>0</v>
      </c>
      <c r="KS235" s="77">
        <f t="shared" si="934"/>
        <v>0</v>
      </c>
      <c r="KT235" s="77">
        <f t="shared" si="770"/>
        <v>0</v>
      </c>
      <c r="KU235" s="77">
        <f t="shared" si="935"/>
        <v>0</v>
      </c>
      <c r="KV235" s="282">
        <f t="shared" si="936"/>
        <v>0</v>
      </c>
      <c r="KW235" s="73"/>
      <c r="KX235" s="74"/>
      <c r="KY235" s="279"/>
      <c r="KZ235" s="76">
        <f t="shared" si="771"/>
        <v>10.849057080322098</v>
      </c>
      <c r="LA235" s="77">
        <f t="shared" si="937"/>
        <v>12.346335447977349</v>
      </c>
      <c r="LB235" s="77">
        <f t="shared" si="772"/>
        <v>0.33930598351065872</v>
      </c>
      <c r="LC235" s="77">
        <f t="shared" si="938"/>
        <v>0.39183054975810871</v>
      </c>
      <c r="LD235" s="286">
        <f t="shared" si="939"/>
        <v>28.86176900560169</v>
      </c>
      <c r="LE235" s="73">
        <f t="shared" si="773"/>
        <v>0.37589716272126072</v>
      </c>
      <c r="LF235" s="74">
        <f t="shared" si="774"/>
        <v>1.1756243473669402E-2</v>
      </c>
      <c r="LG235" s="279">
        <f t="shared" si="775"/>
        <v>1.0536974339168852</v>
      </c>
      <c r="LH235" s="76">
        <f t="shared" si="776"/>
        <v>0</v>
      </c>
      <c r="LI235" s="77">
        <f t="shared" si="940"/>
        <v>0</v>
      </c>
      <c r="LJ235" s="77">
        <f t="shared" si="777"/>
        <v>0</v>
      </c>
      <c r="LK235" s="77">
        <f t="shared" si="941"/>
        <v>0</v>
      </c>
      <c r="LL235" s="282">
        <f t="shared" si="942"/>
        <v>0</v>
      </c>
      <c r="LM235" s="73"/>
      <c r="LN235" s="74"/>
      <c r="LO235" s="279"/>
      <c r="LP235" s="76">
        <f t="shared" si="778"/>
        <v>0</v>
      </c>
      <c r="LQ235" s="77">
        <f t="shared" si="943"/>
        <v>0</v>
      </c>
      <c r="LR235" s="77">
        <f t="shared" si="779"/>
        <v>0</v>
      </c>
      <c r="LS235" s="77">
        <f t="shared" si="944"/>
        <v>0</v>
      </c>
      <c r="LT235" s="282">
        <f t="shared" si="945"/>
        <v>0</v>
      </c>
      <c r="LU235" s="73"/>
      <c r="LV235" s="74"/>
      <c r="LW235" s="279"/>
      <c r="LX235" s="76">
        <f t="shared" si="780"/>
        <v>0</v>
      </c>
      <c r="LY235" s="77">
        <f t="shared" si="946"/>
        <v>0</v>
      </c>
      <c r="LZ235" s="77">
        <f t="shared" si="781"/>
        <v>0</v>
      </c>
      <c r="MA235" s="77">
        <f t="shared" si="947"/>
        <v>0</v>
      </c>
      <c r="MB235" s="286">
        <f t="shared" si="948"/>
        <v>0</v>
      </c>
      <c r="MC235" s="73"/>
      <c r="MD235" s="74"/>
      <c r="ME235" s="279"/>
      <c r="MF235" s="76">
        <f t="shared" si="782"/>
        <v>0</v>
      </c>
      <c r="MG235" s="77">
        <f t="shared" si="949"/>
        <v>0</v>
      </c>
      <c r="MH235" s="77">
        <f t="shared" si="783"/>
        <v>0</v>
      </c>
      <c r="MI235" s="77">
        <f t="shared" si="950"/>
        <v>0</v>
      </c>
      <c r="MJ235" s="286">
        <f t="shared" si="951"/>
        <v>0</v>
      </c>
      <c r="MK235" s="73"/>
      <c r="ML235" s="74"/>
      <c r="MM235" s="279"/>
      <c r="MN235" s="287">
        <f t="shared" si="952"/>
        <v>1.080395187921938</v>
      </c>
      <c r="MO235" s="288">
        <f t="shared" si="952"/>
        <v>0</v>
      </c>
      <c r="MP235" s="288">
        <f t="shared" si="952"/>
        <v>1.0935030595324089</v>
      </c>
      <c r="MQ235" s="289">
        <f t="shared" si="952"/>
        <v>0</v>
      </c>
      <c r="MR235" s="290">
        <f t="shared" si="953"/>
        <v>1.4880282923248851</v>
      </c>
      <c r="MS235" s="291"/>
      <c r="MT235" s="291">
        <f t="shared" si="784"/>
        <v>1.2227551211691394</v>
      </c>
      <c r="MU235" s="292"/>
      <c r="MV235" s="359">
        <f t="shared" si="785"/>
        <v>0</v>
      </c>
      <c r="MW235" s="360">
        <f t="shared" si="786"/>
        <v>0</v>
      </c>
      <c r="MX235" s="360">
        <f t="shared" si="787"/>
        <v>0.26527317115574572</v>
      </c>
      <c r="MY235" s="360">
        <f t="shared" si="788"/>
        <v>0</v>
      </c>
      <c r="MZ235" s="360">
        <f t="shared" si="789"/>
        <v>0</v>
      </c>
      <c r="NA235" s="360">
        <f t="shared" si="790"/>
        <v>0</v>
      </c>
      <c r="NB235" s="360">
        <f t="shared" si="791"/>
        <v>0.30453617770296043</v>
      </c>
      <c r="NC235" s="360">
        <f t="shared" si="792"/>
        <v>0</v>
      </c>
      <c r="ND235" s="360">
        <f t="shared" si="793"/>
        <v>0</v>
      </c>
      <c r="NE235" s="360">
        <f t="shared" si="794"/>
        <v>0.51149173397426129</v>
      </c>
      <c r="NF235" s="360">
        <f t="shared" si="795"/>
        <v>0</v>
      </c>
      <c r="NG235" s="360">
        <f t="shared" si="796"/>
        <v>0.40672720949191771</v>
      </c>
      <c r="NH235" s="360">
        <f t="shared" si="797"/>
        <v>0</v>
      </c>
      <c r="NI235" s="360">
        <f t="shared" si="798"/>
        <v>0</v>
      </c>
      <c r="NJ235" s="360">
        <f t="shared" si="799"/>
        <v>0</v>
      </c>
      <c r="NK235" s="361">
        <f t="shared" si="800"/>
        <v>0</v>
      </c>
      <c r="NL235" s="145">
        <f t="shared" si="954"/>
        <v>1.4880282923248851</v>
      </c>
      <c r="NM235" s="40"/>
      <c r="NN235" s="56">
        <f t="shared" si="955"/>
        <v>1.2227551211691394</v>
      </c>
      <c r="NO235" s="59"/>
      <c r="NP235" s="55">
        <f t="shared" si="801"/>
        <v>1.080395187921938</v>
      </c>
      <c r="NQ235" s="40"/>
      <c r="NR235" s="56">
        <f t="shared" si="802"/>
        <v>1.0935030595324089</v>
      </c>
      <c r="NS235" s="60"/>
      <c r="NT235" s="41"/>
      <c r="NU235" s="86">
        <f t="shared" si="956"/>
        <v>0</v>
      </c>
      <c r="NV235" s="86">
        <f t="shared" si="956"/>
        <v>0</v>
      </c>
      <c r="NW235" s="86">
        <f t="shared" si="956"/>
        <v>0</v>
      </c>
      <c r="NX235" s="86">
        <f t="shared" si="956"/>
        <v>0</v>
      </c>
      <c r="NY235" s="87">
        <f t="shared" si="957"/>
        <v>0</v>
      </c>
      <c r="NZ235" s="87">
        <f t="shared" si="957"/>
        <v>0</v>
      </c>
      <c r="OA235" s="87">
        <f t="shared" si="957"/>
        <v>0</v>
      </c>
      <c r="OB235" s="87">
        <f t="shared" si="957"/>
        <v>0</v>
      </c>
      <c r="OC235" s="26"/>
    </row>
    <row r="236" spans="1:393" thickBot="1" x14ac:dyDescent="0.35">
      <c r="A236" s="136" t="s">
        <v>570</v>
      </c>
      <c r="B236" s="137" t="s">
        <v>571</v>
      </c>
      <c r="C236" s="133" t="s">
        <v>118</v>
      </c>
      <c r="D236" s="64">
        <f>VLOOKUP(B236,[1]УсіТ_1!$A$10:$G$556,6,FALSE)</f>
        <v>38</v>
      </c>
      <c r="E236" s="64">
        <f>VLOOKUP(B236,[1]УсіТ_1!$A$10:$G$556,7,FALSE)</f>
        <v>0</v>
      </c>
      <c r="F236" s="38">
        <v>227.5</v>
      </c>
      <c r="G236" s="38"/>
      <c r="H236" s="39"/>
      <c r="I236" s="256">
        <v>2.8026</v>
      </c>
      <c r="J236" s="62">
        <v>2.8026</v>
      </c>
      <c r="K236" s="257">
        <f t="shared" si="803"/>
        <v>1.3039000000000001</v>
      </c>
      <c r="L236" s="258">
        <f t="shared" si="804"/>
        <v>1.3039000000000001</v>
      </c>
      <c r="M236" s="63">
        <v>0</v>
      </c>
      <c r="N236" s="63">
        <v>0</v>
      </c>
      <c r="O236" s="63">
        <v>1.4986999999999999</v>
      </c>
      <c r="P236" s="63">
        <v>0</v>
      </c>
      <c r="Q236" s="63">
        <v>0</v>
      </c>
      <c r="R236" s="63">
        <v>0</v>
      </c>
      <c r="S236" s="63">
        <v>0.28999999999999998</v>
      </c>
      <c r="T236" s="63">
        <v>0</v>
      </c>
      <c r="U236" s="63">
        <v>0</v>
      </c>
      <c r="V236" s="63">
        <v>0.60609999999999997</v>
      </c>
      <c r="W236" s="63">
        <v>0</v>
      </c>
      <c r="X236" s="63">
        <v>0.4078</v>
      </c>
      <c r="Y236" s="63">
        <v>0</v>
      </c>
      <c r="Z236" s="63">
        <v>0</v>
      </c>
      <c r="AA236" s="63">
        <v>0</v>
      </c>
      <c r="AB236" s="259">
        <v>0</v>
      </c>
      <c r="AC236" s="144">
        <v>0</v>
      </c>
      <c r="AD236" s="70">
        <v>0</v>
      </c>
      <c r="AE236" s="70">
        <v>0</v>
      </c>
      <c r="AF236" s="68">
        <f t="shared" si="805"/>
        <v>0</v>
      </c>
      <c r="AG236" s="68">
        <f t="shared" si="806"/>
        <v>0</v>
      </c>
      <c r="AH236" s="71">
        <v>0</v>
      </c>
      <c r="AI236" s="71">
        <v>0</v>
      </c>
      <c r="AJ236" s="68">
        <f t="shared" si="807"/>
        <v>0</v>
      </c>
      <c r="AK236" s="68">
        <f t="shared" si="808"/>
        <v>0</v>
      </c>
      <c r="AL236" s="71">
        <v>0</v>
      </c>
      <c r="AM236" s="69">
        <f t="shared" si="809"/>
        <v>0</v>
      </c>
      <c r="AN236" s="260">
        <v>0</v>
      </c>
      <c r="AO236" s="71">
        <v>0</v>
      </c>
      <c r="AP236" s="71">
        <v>0</v>
      </c>
      <c r="AQ236" s="68">
        <f t="shared" si="810"/>
        <v>0</v>
      </c>
      <c r="AR236" s="68">
        <f t="shared" si="811"/>
        <v>0</v>
      </c>
      <c r="AS236" s="71">
        <v>0</v>
      </c>
      <c r="AT236" s="261">
        <f t="shared" si="723"/>
        <v>0</v>
      </c>
      <c r="AU236" s="71">
        <v>0</v>
      </c>
      <c r="AV236" s="68">
        <f t="shared" si="812"/>
        <v>0</v>
      </c>
      <c r="AW236" s="68">
        <f t="shared" si="813"/>
        <v>0</v>
      </c>
      <c r="AX236" s="71">
        <v>0</v>
      </c>
      <c r="AY236" s="69">
        <f t="shared" si="814"/>
        <v>0</v>
      </c>
      <c r="AZ236" s="260">
        <v>7</v>
      </c>
      <c r="BA236" s="260">
        <v>35.6801666666668</v>
      </c>
      <c r="BB236" s="260">
        <v>3.7209316666666798</v>
      </c>
      <c r="BC236" s="262">
        <f t="shared" si="815"/>
        <v>2.9767453333333442</v>
      </c>
      <c r="BD236" s="262">
        <f t="shared" si="724"/>
        <v>0.74418633333333561</v>
      </c>
      <c r="BE236" s="260">
        <v>1.39662366666667</v>
      </c>
      <c r="BF236" s="262">
        <f t="shared" si="816"/>
        <v>1.1172989333333361</v>
      </c>
      <c r="BG236" s="262">
        <f t="shared" si="725"/>
        <v>0.27932473333333396</v>
      </c>
      <c r="BH236" s="260">
        <v>4.3994529268430762</v>
      </c>
      <c r="BI236" s="263">
        <f t="shared" si="817"/>
        <v>2.5761172591246706</v>
      </c>
      <c r="BJ236" s="68">
        <f t="shared" si="818"/>
        <v>6.0294502362384358E-2</v>
      </c>
      <c r="BK236" s="260">
        <v>2.259667179744866</v>
      </c>
      <c r="BL236" s="69">
        <f t="shared" si="819"/>
        <v>56.948210527905708</v>
      </c>
      <c r="BM236" s="260">
        <v>0</v>
      </c>
      <c r="BN236" s="260">
        <v>0</v>
      </c>
      <c r="BO236" s="260">
        <v>0</v>
      </c>
      <c r="BP236" s="68">
        <f t="shared" si="820"/>
        <v>0</v>
      </c>
      <c r="BQ236" s="68">
        <f t="shared" si="821"/>
        <v>0</v>
      </c>
      <c r="BR236" s="260">
        <v>0</v>
      </c>
      <c r="BS236" s="260">
        <v>0</v>
      </c>
      <c r="BT236" s="68">
        <f t="shared" si="822"/>
        <v>0</v>
      </c>
      <c r="BU236" s="68">
        <f t="shared" si="823"/>
        <v>0</v>
      </c>
      <c r="BV236" s="260">
        <v>0</v>
      </c>
      <c r="BW236" s="69">
        <f t="shared" si="824"/>
        <v>0</v>
      </c>
      <c r="BX236" s="260">
        <v>0</v>
      </c>
      <c r="BY236" s="260">
        <v>0</v>
      </c>
      <c r="BZ236" s="263">
        <f t="shared" si="825"/>
        <v>0</v>
      </c>
      <c r="CA236" s="263">
        <f t="shared" si="826"/>
        <v>0</v>
      </c>
      <c r="CB236" s="260">
        <v>0</v>
      </c>
      <c r="CC236" s="264">
        <f t="shared" si="827"/>
        <v>0</v>
      </c>
      <c r="CD236" s="260">
        <v>0</v>
      </c>
      <c r="CE236" s="260">
        <v>0</v>
      </c>
      <c r="CF236" s="263">
        <f t="shared" si="828"/>
        <v>0</v>
      </c>
      <c r="CG236" s="263">
        <f t="shared" si="829"/>
        <v>0</v>
      </c>
      <c r="CH236" s="260">
        <v>0</v>
      </c>
      <c r="CI236" s="69">
        <f t="shared" si="830"/>
        <v>0</v>
      </c>
      <c r="CJ236" s="260">
        <v>5.0622950842973724</v>
      </c>
      <c r="CK236" s="260">
        <v>1.1137051089000884</v>
      </c>
      <c r="CL236" s="260">
        <v>0.47788441142712057</v>
      </c>
      <c r="CM236" s="260">
        <v>0.36841955971842272</v>
      </c>
      <c r="CN236" s="260">
        <v>1.2415954975529666</v>
      </c>
      <c r="CO236" s="265">
        <f t="shared" si="831"/>
        <v>8.7209667748120376E-2</v>
      </c>
      <c r="CP236" s="266">
        <f t="shared" si="832"/>
        <v>0.39589762354073399</v>
      </c>
      <c r="CQ236" s="260">
        <v>0.85149519084784575</v>
      </c>
      <c r="CR236" s="265">
        <f t="shared" si="833"/>
        <v>1.1669741590569726E-2</v>
      </c>
      <c r="CS236" s="265">
        <f t="shared" si="834"/>
        <v>0.49859641498171947</v>
      </c>
      <c r="CT236" s="260">
        <v>0.43734876766244252</v>
      </c>
      <c r="CU236" s="267">
        <f t="shared" si="726"/>
        <v>11.021188872825402</v>
      </c>
      <c r="CV236" s="260">
        <v>0</v>
      </c>
      <c r="CW236" s="260">
        <v>0</v>
      </c>
      <c r="CX236" s="68">
        <f t="shared" si="835"/>
        <v>0</v>
      </c>
      <c r="CY236" s="68">
        <f t="shared" si="836"/>
        <v>0</v>
      </c>
      <c r="CZ236" s="260">
        <v>0</v>
      </c>
      <c r="DA236" s="69">
        <f t="shared" si="837"/>
        <v>0</v>
      </c>
      <c r="DB236" s="260">
        <v>0</v>
      </c>
      <c r="DC236" s="260">
        <v>0</v>
      </c>
      <c r="DD236" s="68">
        <f t="shared" si="838"/>
        <v>0</v>
      </c>
      <c r="DE236" s="68">
        <f t="shared" si="839"/>
        <v>0</v>
      </c>
      <c r="DF236" s="260">
        <v>0</v>
      </c>
      <c r="DG236" s="69">
        <f t="shared" si="840"/>
        <v>0</v>
      </c>
      <c r="DH236" s="260">
        <v>8.4000790607231988</v>
      </c>
      <c r="DI236" s="260">
        <v>1.8480173933591038</v>
      </c>
      <c r="DJ236" s="260">
        <v>0.13137945069999993</v>
      </c>
      <c r="DK236" s="260">
        <v>6.1152575562064886</v>
      </c>
      <c r="DL236" s="68">
        <f t="shared" si="841"/>
        <v>0.42953569074794373</v>
      </c>
      <c r="DM236" s="68">
        <f t="shared" si="842"/>
        <v>1.9499232548871133</v>
      </c>
      <c r="DN236" s="260">
        <v>1.7795641460442899</v>
      </c>
      <c r="DO236" s="68">
        <f t="shared" si="843"/>
        <v>2.4388926621536994E-2</v>
      </c>
      <c r="DP236" s="68">
        <f t="shared" si="844"/>
        <v>1.0420309039728182</v>
      </c>
      <c r="DQ236" s="260">
        <v>0.91402769459423905</v>
      </c>
      <c r="DR236" s="264">
        <f t="shared" si="845"/>
        <v>23.025990361952783</v>
      </c>
      <c r="DS236" s="260">
        <v>0</v>
      </c>
      <c r="DT236" s="260">
        <v>0</v>
      </c>
      <c r="DU236" s="260">
        <v>0</v>
      </c>
      <c r="DV236" s="68">
        <f t="shared" si="846"/>
        <v>0</v>
      </c>
      <c r="DW236" s="68">
        <f t="shared" si="847"/>
        <v>0</v>
      </c>
      <c r="DX236" s="260">
        <v>0</v>
      </c>
      <c r="DY236" s="260">
        <v>0</v>
      </c>
      <c r="DZ236" s="260">
        <v>0</v>
      </c>
      <c r="EA236" s="260">
        <v>0</v>
      </c>
      <c r="EB236" s="68">
        <f t="shared" si="848"/>
        <v>0</v>
      </c>
      <c r="EC236" s="68">
        <f t="shared" si="849"/>
        <v>0</v>
      </c>
      <c r="ED236" s="267">
        <v>0</v>
      </c>
      <c r="EE236" s="69">
        <f t="shared" si="850"/>
        <v>0</v>
      </c>
      <c r="EF236" s="260">
        <v>2.5689177777777701</v>
      </c>
      <c r="EG236" s="260">
        <v>0.56516191111110903</v>
      </c>
      <c r="EH236" s="260">
        <v>6.0962136393972068</v>
      </c>
      <c r="EI236" s="260">
        <v>1.8703410768999269</v>
      </c>
      <c r="EJ236" s="268">
        <f t="shared" si="851"/>
        <v>0.13137275724145087</v>
      </c>
      <c r="EK236" s="266">
        <f t="shared" si="852"/>
        <v>0.5963806964624645</v>
      </c>
      <c r="EL236" s="260">
        <v>1.197157945679858</v>
      </c>
      <c r="EM236" s="268">
        <f t="shared" si="853"/>
        <v>1.6407049645542453E-2</v>
      </c>
      <c r="EN236" s="268">
        <f t="shared" si="854"/>
        <v>0.70100062372462357</v>
      </c>
      <c r="EO236" s="269">
        <f t="shared" si="855"/>
        <v>12.297792350865871</v>
      </c>
      <c r="EP236" s="69">
        <f t="shared" si="856"/>
        <v>15.495218362090997</v>
      </c>
      <c r="EQ236" s="260">
        <v>0</v>
      </c>
      <c r="ER236" s="260">
        <v>0</v>
      </c>
      <c r="ES236" s="260">
        <v>0</v>
      </c>
      <c r="ET236" s="68">
        <f t="shared" si="857"/>
        <v>0</v>
      </c>
      <c r="EU236" s="68">
        <f t="shared" si="858"/>
        <v>0</v>
      </c>
      <c r="EV236" s="260">
        <v>0</v>
      </c>
      <c r="EW236" s="260">
        <v>0</v>
      </c>
      <c r="EX236" s="68">
        <f t="shared" si="859"/>
        <v>0</v>
      </c>
      <c r="EY236" s="68">
        <f t="shared" si="860"/>
        <v>0</v>
      </c>
      <c r="EZ236" s="260">
        <v>0</v>
      </c>
      <c r="FA236" s="69">
        <f t="shared" si="861"/>
        <v>0</v>
      </c>
      <c r="FB236" s="260">
        <v>0</v>
      </c>
      <c r="FC236" s="260">
        <v>0</v>
      </c>
      <c r="FD236" s="68">
        <f t="shared" si="862"/>
        <v>0</v>
      </c>
      <c r="FE236" s="68">
        <f t="shared" si="863"/>
        <v>0</v>
      </c>
      <c r="FF236" s="260">
        <v>0</v>
      </c>
      <c r="FG236" s="69">
        <f t="shared" si="864"/>
        <v>0</v>
      </c>
      <c r="FH236" s="260">
        <v>0</v>
      </c>
      <c r="FI236" s="260">
        <v>0</v>
      </c>
      <c r="FJ236" s="68">
        <f t="shared" si="865"/>
        <v>0</v>
      </c>
      <c r="FK236" s="68">
        <f t="shared" si="866"/>
        <v>0</v>
      </c>
      <c r="FL236" s="260">
        <v>0</v>
      </c>
      <c r="FM236" s="69">
        <f t="shared" si="867"/>
        <v>0</v>
      </c>
      <c r="FN236" s="260">
        <v>0</v>
      </c>
      <c r="FO236" s="260">
        <v>0</v>
      </c>
      <c r="FP236" s="68">
        <f t="shared" si="868"/>
        <v>0</v>
      </c>
      <c r="FQ236" s="68">
        <f t="shared" si="869"/>
        <v>0</v>
      </c>
      <c r="FR236" s="260">
        <v>0</v>
      </c>
      <c r="FS236" s="264">
        <f t="shared" si="870"/>
        <v>0</v>
      </c>
      <c r="FT236" s="270">
        <f t="shared" si="727"/>
        <v>106.49060812477488</v>
      </c>
      <c r="FU236" s="271">
        <f t="shared" si="728"/>
        <v>19.558176336168643</v>
      </c>
      <c r="FV236" s="272">
        <f t="shared" si="871"/>
        <v>7.3605690084725737</v>
      </c>
      <c r="FW236" s="272">
        <f t="shared" si="729"/>
        <v>4.4624638263851031</v>
      </c>
      <c r="FX236" s="272">
        <f t="shared" si="730"/>
        <v>35.6801666666668</v>
      </c>
      <c r="FY236" s="272">
        <f t="shared" si="731"/>
        <v>0</v>
      </c>
      <c r="FZ236" s="272">
        <f t="shared" si="732"/>
        <v>0</v>
      </c>
      <c r="GA236" s="272">
        <f t="shared" si="733"/>
        <v>0</v>
      </c>
      <c r="GB236" s="272">
        <f t="shared" si="734"/>
        <v>0</v>
      </c>
      <c r="GC236" s="272">
        <f t="shared" si="735"/>
        <v>0</v>
      </c>
      <c r="GD236" s="272">
        <f t="shared" si="736"/>
        <v>0</v>
      </c>
      <c r="GE236" s="272">
        <f t="shared" si="737"/>
        <v>9.227194130659381</v>
      </c>
      <c r="GF236" s="273">
        <f t="shared" si="738"/>
        <v>3.5894859213661801</v>
      </c>
      <c r="GG236" s="273">
        <f t="shared" si="739"/>
        <v>0.64811811573751488</v>
      </c>
      <c r="GH236" s="272">
        <f t="shared" si="872"/>
        <v>8.22767020941507</v>
      </c>
      <c r="GI236" s="274">
        <f t="shared" si="873"/>
        <v>5.8776491462006746</v>
      </c>
      <c r="GJ236" s="275">
        <f t="shared" si="740"/>
        <v>0.11276022022003354</v>
      </c>
      <c r="GK236" s="271">
        <f t="shared" si="874"/>
        <v>84.516240177767571</v>
      </c>
      <c r="GL236" s="276">
        <f t="shared" si="875"/>
        <v>106.49046262398714</v>
      </c>
      <c r="GM236" s="272">
        <f t="shared" si="876"/>
        <v>29.025311403735497</v>
      </c>
      <c r="GN236" s="272">
        <f t="shared" si="877"/>
        <v>5.2233421623426519</v>
      </c>
      <c r="GO236" s="277">
        <f t="shared" si="878"/>
        <v>0.34342880543058935</v>
      </c>
      <c r="GP236" s="278">
        <f t="shared" si="879"/>
        <v>6.1802822171882169E-2</v>
      </c>
      <c r="GQ236" s="279">
        <f t="shared" si="880"/>
        <v>1.056963686309683</v>
      </c>
      <c r="GR236" s="280">
        <f t="shared" si="881"/>
        <v>84.516240177767571</v>
      </c>
      <c r="GS236" s="272">
        <f t="shared" si="882"/>
        <v>29.025311403735497</v>
      </c>
      <c r="GT236" s="272">
        <f t="shared" si="741"/>
        <v>5.2233421623426519</v>
      </c>
      <c r="GU236" s="73">
        <f t="shared" si="883"/>
        <v>0.34342880543058935</v>
      </c>
      <c r="GV236" s="74">
        <f t="shared" si="884"/>
        <v>6.1802822171882169E-2</v>
      </c>
      <c r="GW236" s="279">
        <f t="shared" si="885"/>
        <v>1.056963686309683</v>
      </c>
      <c r="GX236" s="280">
        <f t="shared" si="886"/>
        <v>39.319247695302721</v>
      </c>
      <c r="GY236" s="272">
        <f t="shared" si="742"/>
        <v>25.8824483476034</v>
      </c>
      <c r="GZ236" s="272">
        <f t="shared" si="743"/>
        <v>1.0690033933135872</v>
      </c>
      <c r="HA236" s="73">
        <f t="shared" si="887"/>
        <v>0.65826407840187262</v>
      </c>
      <c r="HB236" s="74">
        <f t="shared" si="888"/>
        <v>2.7187788576160773E-2</v>
      </c>
      <c r="HC236" s="279">
        <f t="shared" si="889"/>
        <v>1.0950556951318322</v>
      </c>
      <c r="HD236" s="280">
        <f t="shared" si="890"/>
        <v>39.319247695302721</v>
      </c>
      <c r="HE236" s="272">
        <f t="shared" si="744"/>
        <v>25.8824483476034</v>
      </c>
      <c r="HF236" s="272">
        <f t="shared" si="745"/>
        <v>1.0690033933135872</v>
      </c>
      <c r="HG236" s="73">
        <f t="shared" si="891"/>
        <v>0.65826407840187262</v>
      </c>
      <c r="HH236" s="74">
        <f t="shared" si="892"/>
        <v>2.7187788576160773E-2</v>
      </c>
      <c r="HI236" s="281">
        <f t="shared" si="893"/>
        <v>1.0950556951318322</v>
      </c>
      <c r="HJ236" s="72">
        <f t="shared" si="746"/>
        <v>2.9622464272515177</v>
      </c>
      <c r="HK236" s="73">
        <f t="shared" si="894"/>
        <v>2.9622464272515177</v>
      </c>
      <c r="HL236" s="73">
        <f t="shared" si="747"/>
        <v>1.4278431208823961</v>
      </c>
      <c r="HM236" s="74">
        <f t="shared" si="895"/>
        <v>1.4278431208823961</v>
      </c>
      <c r="HN236" s="75"/>
      <c r="HO236" s="75"/>
      <c r="HP236" s="76">
        <f t="shared" si="896"/>
        <v>0</v>
      </c>
      <c r="HQ236" s="77">
        <f t="shared" si="897"/>
        <v>0</v>
      </c>
      <c r="HR236" s="77">
        <f t="shared" si="898"/>
        <v>0</v>
      </c>
      <c r="HS236" s="77">
        <f t="shared" si="899"/>
        <v>0</v>
      </c>
      <c r="HT236" s="282">
        <f t="shared" si="900"/>
        <v>0</v>
      </c>
      <c r="HU236" s="73"/>
      <c r="HV236" s="74"/>
      <c r="HW236" s="279"/>
      <c r="HX236" s="76">
        <f t="shared" si="901"/>
        <v>0</v>
      </c>
      <c r="HY236" s="77">
        <f t="shared" si="902"/>
        <v>0</v>
      </c>
      <c r="HZ236" s="77">
        <f t="shared" si="748"/>
        <v>0</v>
      </c>
      <c r="IA236" s="77">
        <f t="shared" si="903"/>
        <v>0</v>
      </c>
      <c r="IB236" s="282">
        <f t="shared" si="904"/>
        <v>0</v>
      </c>
      <c r="IC236" s="73"/>
      <c r="ID236" s="74"/>
      <c r="IE236" s="279"/>
      <c r="IF236" s="76">
        <f t="shared" si="749"/>
        <v>3.1428630561320983</v>
      </c>
      <c r="IG236" s="77">
        <f t="shared" si="905"/>
        <v>3.5766095865088889</v>
      </c>
      <c r="IH236" s="77">
        <f t="shared" si="750"/>
        <v>4.1543387690290645</v>
      </c>
      <c r="II236" s="77">
        <f t="shared" si="906"/>
        <v>4.7974304104747638</v>
      </c>
      <c r="IJ236" s="282">
        <f t="shared" si="907"/>
        <v>45.19699248246485</v>
      </c>
      <c r="IK236" s="73">
        <f t="shared" si="908"/>
        <v>6.953699535099464E-2</v>
      </c>
      <c r="IL236" s="74">
        <f t="shared" si="909"/>
        <v>9.1916265681634232E-2</v>
      </c>
      <c r="IM236" s="279">
        <f t="shared" si="910"/>
        <v>1.0238254386559078</v>
      </c>
      <c r="IN236" s="76">
        <f t="shared" si="751"/>
        <v>0</v>
      </c>
      <c r="IO236" s="77">
        <f t="shared" si="911"/>
        <v>0</v>
      </c>
      <c r="IP236" s="77">
        <f t="shared" si="752"/>
        <v>0</v>
      </c>
      <c r="IQ236" s="77">
        <f t="shared" si="912"/>
        <v>0</v>
      </c>
      <c r="IR236" s="282">
        <f t="shared" si="913"/>
        <v>0</v>
      </c>
      <c r="IS236" s="283"/>
      <c r="IT236" s="284"/>
      <c r="IU236" s="285"/>
      <c r="IV236" s="76">
        <f t="shared" si="753"/>
        <v>0</v>
      </c>
      <c r="IW236" s="77">
        <f t="shared" si="914"/>
        <v>0</v>
      </c>
      <c r="IX236" s="77">
        <f t="shared" si="915"/>
        <v>0</v>
      </c>
      <c r="IY236" s="77">
        <f t="shared" si="916"/>
        <v>0</v>
      </c>
      <c r="IZ236" s="282">
        <f t="shared" si="917"/>
        <v>0</v>
      </c>
      <c r="JA236" s="283"/>
      <c r="JB236" s="284"/>
      <c r="JC236" s="285"/>
      <c r="JD236" s="76">
        <f t="shared" si="754"/>
        <v>0</v>
      </c>
      <c r="JE236" s="77">
        <f t="shared" si="918"/>
        <v>0</v>
      </c>
      <c r="JF236" s="77">
        <f t="shared" si="755"/>
        <v>0</v>
      </c>
      <c r="JG236" s="77">
        <f t="shared" si="919"/>
        <v>0</v>
      </c>
      <c r="JH236" s="282">
        <f t="shared" si="920"/>
        <v>0</v>
      </c>
      <c r="JI236" s="283"/>
      <c r="JJ236" s="284"/>
      <c r="JK236" s="285"/>
      <c r="JL236" s="76">
        <f t="shared" si="756"/>
        <v>7.2672829201948543</v>
      </c>
      <c r="JM236" s="77">
        <f t="shared" si="921"/>
        <v>8.2702406360109464</v>
      </c>
      <c r="JN236" s="77">
        <f t="shared" si="757"/>
        <v>0.46729896905711282</v>
      </c>
      <c r="JO236" s="77">
        <f t="shared" si="922"/>
        <v>0.53963684946715396</v>
      </c>
      <c r="JP236" s="282">
        <f t="shared" si="923"/>
        <v>8.7469752958931757</v>
      </c>
      <c r="JQ236" s="73">
        <f t="shared" si="758"/>
        <v>0.83083382247654713</v>
      </c>
      <c r="JR236" s="74">
        <f t="shared" si="759"/>
        <v>5.3424064119229432E-2</v>
      </c>
      <c r="JS236" s="279">
        <f t="shared" si="924"/>
        <v>1.122933420965645</v>
      </c>
      <c r="JT236" s="76">
        <f t="shared" si="760"/>
        <v>0</v>
      </c>
      <c r="JU236" s="77">
        <f t="shared" si="925"/>
        <v>0</v>
      </c>
      <c r="JV236" s="77">
        <f t="shared" si="761"/>
        <v>0</v>
      </c>
      <c r="JW236" s="77">
        <f t="shared" si="926"/>
        <v>0</v>
      </c>
      <c r="JX236" s="282">
        <f t="shared" si="927"/>
        <v>0</v>
      </c>
      <c r="JY236" s="73"/>
      <c r="JZ236" s="74"/>
      <c r="KA236" s="279"/>
      <c r="KB236" s="76">
        <f t="shared" si="762"/>
        <v>0</v>
      </c>
      <c r="KC236" s="77">
        <f t="shared" si="928"/>
        <v>0</v>
      </c>
      <c r="KD236" s="77">
        <f t="shared" si="763"/>
        <v>0</v>
      </c>
      <c r="KE236" s="77">
        <f t="shared" si="929"/>
        <v>0</v>
      </c>
      <c r="KF236" s="282">
        <f t="shared" si="930"/>
        <v>0</v>
      </c>
      <c r="KG236" s="73"/>
      <c r="KH236" s="74"/>
      <c r="KI236" s="279"/>
      <c r="KJ236" s="76">
        <f t="shared" si="764"/>
        <v>13.898280527891419</v>
      </c>
      <c r="KK236" s="77">
        <f t="shared" si="931"/>
        <v>15.816382223545714</v>
      </c>
      <c r="KL236" s="77">
        <f t="shared" si="765"/>
        <v>0.45392461736948075</v>
      </c>
      <c r="KM236" s="77">
        <f t="shared" si="932"/>
        <v>0.52419214813827641</v>
      </c>
      <c r="KN236" s="282">
        <f t="shared" si="933"/>
        <v>18.274595525359352</v>
      </c>
      <c r="KO236" s="73">
        <f t="shared" si="766"/>
        <v>0.76052465886892029</v>
      </c>
      <c r="KP236" s="74">
        <f t="shared" si="767"/>
        <v>2.4839106109876802E-2</v>
      </c>
      <c r="KQ236" s="279">
        <f t="shared" si="768"/>
        <v>1.1088051017963088</v>
      </c>
      <c r="KR236" s="76">
        <f t="shared" si="769"/>
        <v>0</v>
      </c>
      <c r="KS236" s="77">
        <f t="shared" si="934"/>
        <v>0</v>
      </c>
      <c r="KT236" s="77">
        <f t="shared" si="770"/>
        <v>0</v>
      </c>
      <c r="KU236" s="77">
        <f t="shared" si="935"/>
        <v>0</v>
      </c>
      <c r="KV236" s="282">
        <f t="shared" si="936"/>
        <v>0</v>
      </c>
      <c r="KW236" s="73"/>
      <c r="KX236" s="74"/>
      <c r="KY236" s="279"/>
      <c r="KZ236" s="76">
        <f t="shared" si="771"/>
        <v>4.716884899517126</v>
      </c>
      <c r="LA236" s="77">
        <f t="shared" si="937"/>
        <v>5.3678621844994847</v>
      </c>
      <c r="LB236" s="77">
        <f t="shared" si="772"/>
        <v>0.14777980688699333</v>
      </c>
      <c r="LC236" s="77">
        <f t="shared" si="938"/>
        <v>0.1706561209930999</v>
      </c>
      <c r="LD236" s="286">
        <f t="shared" si="939"/>
        <v>12.297792350865871</v>
      </c>
      <c r="LE236" s="73">
        <f t="shared" si="773"/>
        <v>0.383555419130574</v>
      </c>
      <c r="LF236" s="74">
        <f t="shared" si="774"/>
        <v>1.2016775261015718E-2</v>
      </c>
      <c r="LG236" s="279">
        <f t="shared" si="775"/>
        <v>1.0547946802046158</v>
      </c>
      <c r="LH236" s="76">
        <f t="shared" si="776"/>
        <v>0</v>
      </c>
      <c r="LI236" s="77">
        <f t="shared" si="940"/>
        <v>0</v>
      </c>
      <c r="LJ236" s="77">
        <f t="shared" si="777"/>
        <v>0</v>
      </c>
      <c r="LK236" s="77">
        <f t="shared" si="941"/>
        <v>0</v>
      </c>
      <c r="LL236" s="282">
        <f t="shared" si="942"/>
        <v>0</v>
      </c>
      <c r="LM236" s="73"/>
      <c r="LN236" s="74"/>
      <c r="LO236" s="279"/>
      <c r="LP236" s="76">
        <f t="shared" si="778"/>
        <v>0</v>
      </c>
      <c r="LQ236" s="77">
        <f t="shared" si="943"/>
        <v>0</v>
      </c>
      <c r="LR236" s="77">
        <f t="shared" si="779"/>
        <v>0</v>
      </c>
      <c r="LS236" s="77">
        <f t="shared" si="944"/>
        <v>0</v>
      </c>
      <c r="LT236" s="282">
        <f t="shared" si="945"/>
        <v>0</v>
      </c>
      <c r="LU236" s="73"/>
      <c r="LV236" s="74"/>
      <c r="LW236" s="279"/>
      <c r="LX236" s="76">
        <f t="shared" si="780"/>
        <v>0</v>
      </c>
      <c r="LY236" s="77">
        <f t="shared" si="946"/>
        <v>0</v>
      </c>
      <c r="LZ236" s="77">
        <f t="shared" si="781"/>
        <v>0</v>
      </c>
      <c r="MA236" s="77">
        <f t="shared" si="947"/>
        <v>0</v>
      </c>
      <c r="MB236" s="286">
        <f t="shared" si="948"/>
        <v>0</v>
      </c>
      <c r="MC236" s="73"/>
      <c r="MD236" s="74"/>
      <c r="ME236" s="279"/>
      <c r="MF236" s="76">
        <f t="shared" si="782"/>
        <v>0</v>
      </c>
      <c r="MG236" s="77">
        <f t="shared" si="949"/>
        <v>0</v>
      </c>
      <c r="MH236" s="77">
        <f t="shared" si="783"/>
        <v>0</v>
      </c>
      <c r="MI236" s="77">
        <f t="shared" si="950"/>
        <v>0</v>
      </c>
      <c r="MJ236" s="286">
        <f t="shared" si="951"/>
        <v>0</v>
      </c>
      <c r="MK236" s="73"/>
      <c r="ML236" s="74"/>
      <c r="MM236" s="279"/>
      <c r="MN236" s="287">
        <f t="shared" si="952"/>
        <v>1.0569649324840615</v>
      </c>
      <c r="MO236" s="288">
        <f t="shared" si="952"/>
        <v>0</v>
      </c>
      <c r="MP236" s="288">
        <f t="shared" si="952"/>
        <v>1.0950553990844558</v>
      </c>
      <c r="MQ236" s="289">
        <f t="shared" si="952"/>
        <v>0</v>
      </c>
      <c r="MR236" s="290">
        <f t="shared" si="953"/>
        <v>2.9622499197798309</v>
      </c>
      <c r="MS236" s="291"/>
      <c r="MT236" s="291">
        <f t="shared" si="784"/>
        <v>1.4278427348662219</v>
      </c>
      <c r="MU236" s="292"/>
      <c r="MV236" s="359">
        <f t="shared" si="785"/>
        <v>0</v>
      </c>
      <c r="MW236" s="360">
        <f t="shared" si="786"/>
        <v>0</v>
      </c>
      <c r="MX236" s="360">
        <f t="shared" si="787"/>
        <v>1.5344071849136089</v>
      </c>
      <c r="MY236" s="360">
        <f t="shared" si="788"/>
        <v>0</v>
      </c>
      <c r="MZ236" s="360">
        <f t="shared" si="789"/>
        <v>0</v>
      </c>
      <c r="NA236" s="360">
        <f t="shared" si="790"/>
        <v>0</v>
      </c>
      <c r="NB236" s="360">
        <f t="shared" si="791"/>
        <v>0.325650692080037</v>
      </c>
      <c r="NC236" s="360">
        <f t="shared" si="792"/>
        <v>0</v>
      </c>
      <c r="ND236" s="360">
        <f t="shared" si="793"/>
        <v>0</v>
      </c>
      <c r="NE236" s="360">
        <f t="shared" si="794"/>
        <v>0.67204677219874276</v>
      </c>
      <c r="NF236" s="360">
        <f t="shared" si="795"/>
        <v>0</v>
      </c>
      <c r="NG236" s="360">
        <f t="shared" si="796"/>
        <v>0.43014527058744229</v>
      </c>
      <c r="NH236" s="360">
        <f t="shared" si="797"/>
        <v>0</v>
      </c>
      <c r="NI236" s="360">
        <f t="shared" si="798"/>
        <v>0</v>
      </c>
      <c r="NJ236" s="360">
        <f t="shared" si="799"/>
        <v>0</v>
      </c>
      <c r="NK236" s="361">
        <f t="shared" si="800"/>
        <v>0</v>
      </c>
      <c r="NL236" s="145">
        <f t="shared" si="954"/>
        <v>2.9622499197798309</v>
      </c>
      <c r="NM236" s="40"/>
      <c r="NN236" s="56">
        <f t="shared" si="955"/>
        <v>1.4278427348662219</v>
      </c>
      <c r="NO236" s="59"/>
      <c r="NP236" s="55">
        <f t="shared" si="801"/>
        <v>1.0569649324840615</v>
      </c>
      <c r="NQ236" s="40"/>
      <c r="NR236" s="56">
        <f t="shared" si="802"/>
        <v>1.0950553990844558</v>
      </c>
      <c r="NS236" s="60"/>
      <c r="NT236" s="41"/>
      <c r="NU236" s="86">
        <f t="shared" si="956"/>
        <v>0</v>
      </c>
      <c r="NV236" s="86">
        <f t="shared" si="956"/>
        <v>0</v>
      </c>
      <c r="NW236" s="86">
        <f t="shared" si="956"/>
        <v>0</v>
      </c>
      <c r="NX236" s="86">
        <f t="shared" si="956"/>
        <v>0</v>
      </c>
      <c r="NY236" s="87">
        <f t="shared" si="957"/>
        <v>0</v>
      </c>
      <c r="NZ236" s="87">
        <f t="shared" si="957"/>
        <v>0</v>
      </c>
      <c r="OA236" s="87">
        <f t="shared" si="957"/>
        <v>0</v>
      </c>
      <c r="OB236" s="87">
        <f t="shared" si="957"/>
        <v>0</v>
      </c>
      <c r="OC236" s="26"/>
    </row>
    <row r="237" spans="1:393" thickBot="1" x14ac:dyDescent="0.35">
      <c r="A237" s="136" t="s">
        <v>572</v>
      </c>
      <c r="B237" s="137" t="s">
        <v>573</v>
      </c>
      <c r="C237" s="133" t="s">
        <v>118</v>
      </c>
      <c r="D237" s="64">
        <f>VLOOKUP(B237,[1]УсіТ_1!$A$10:$G$556,6,FALSE)</f>
        <v>132.30000000000001</v>
      </c>
      <c r="E237" s="64">
        <f>VLOOKUP(B237,[1]УсіТ_1!$A$10:$G$556,7,FALSE)</f>
        <v>76.400000000000006</v>
      </c>
      <c r="F237" s="38"/>
      <c r="G237" s="38"/>
      <c r="H237" s="39"/>
      <c r="I237" s="256">
        <v>1.1168</v>
      </c>
      <c r="J237" s="62">
        <v>1.1168</v>
      </c>
      <c r="K237" s="257">
        <f t="shared" si="803"/>
        <v>0.80940000000000001</v>
      </c>
      <c r="L237" s="258">
        <f t="shared" si="804"/>
        <v>0.80940000000000001</v>
      </c>
      <c r="M237" s="63">
        <v>0</v>
      </c>
      <c r="N237" s="63">
        <v>0</v>
      </c>
      <c r="O237" s="63">
        <v>0.30740000000000001</v>
      </c>
      <c r="P237" s="63">
        <v>0</v>
      </c>
      <c r="Q237" s="63">
        <v>0</v>
      </c>
      <c r="R237" s="63">
        <v>0</v>
      </c>
      <c r="S237" s="63">
        <v>0.26719999999999999</v>
      </c>
      <c r="T237" s="63">
        <v>0</v>
      </c>
      <c r="U237" s="63">
        <v>0</v>
      </c>
      <c r="V237" s="63">
        <v>0.1799</v>
      </c>
      <c r="W237" s="63">
        <v>0</v>
      </c>
      <c r="X237" s="63">
        <v>0.36230000000000001</v>
      </c>
      <c r="Y237" s="63">
        <v>0</v>
      </c>
      <c r="Z237" s="63">
        <v>0</v>
      </c>
      <c r="AA237" s="63">
        <v>0</v>
      </c>
      <c r="AB237" s="259">
        <v>0</v>
      </c>
      <c r="AC237" s="144">
        <v>0</v>
      </c>
      <c r="AD237" s="70">
        <v>0</v>
      </c>
      <c r="AE237" s="70">
        <v>0</v>
      </c>
      <c r="AF237" s="68">
        <f t="shared" si="805"/>
        <v>0</v>
      </c>
      <c r="AG237" s="68">
        <f t="shared" si="806"/>
        <v>0</v>
      </c>
      <c r="AH237" s="71">
        <v>0</v>
      </c>
      <c r="AI237" s="71">
        <v>0</v>
      </c>
      <c r="AJ237" s="68">
        <f t="shared" si="807"/>
        <v>0</v>
      </c>
      <c r="AK237" s="68">
        <f t="shared" si="808"/>
        <v>0</v>
      </c>
      <c r="AL237" s="71">
        <v>0</v>
      </c>
      <c r="AM237" s="69">
        <f t="shared" si="809"/>
        <v>0</v>
      </c>
      <c r="AN237" s="260">
        <v>0</v>
      </c>
      <c r="AO237" s="71">
        <v>0</v>
      </c>
      <c r="AP237" s="71">
        <v>0</v>
      </c>
      <c r="AQ237" s="68">
        <f t="shared" si="810"/>
        <v>0</v>
      </c>
      <c r="AR237" s="68">
        <f t="shared" si="811"/>
        <v>0</v>
      </c>
      <c r="AS237" s="71">
        <v>0</v>
      </c>
      <c r="AT237" s="261">
        <f t="shared" si="723"/>
        <v>0</v>
      </c>
      <c r="AU237" s="71">
        <v>0</v>
      </c>
      <c r="AV237" s="68">
        <f t="shared" si="812"/>
        <v>0</v>
      </c>
      <c r="AW237" s="68">
        <f t="shared" si="813"/>
        <v>0</v>
      </c>
      <c r="AX237" s="71">
        <v>0</v>
      </c>
      <c r="AY237" s="69">
        <f t="shared" si="814"/>
        <v>0</v>
      </c>
      <c r="AZ237" s="260">
        <v>5</v>
      </c>
      <c r="BA237" s="260">
        <v>25.4858333333334</v>
      </c>
      <c r="BB237" s="260">
        <v>2.6578083333333402</v>
      </c>
      <c r="BC237" s="262">
        <f t="shared" si="815"/>
        <v>2.1262466666666722</v>
      </c>
      <c r="BD237" s="262">
        <f t="shared" si="724"/>
        <v>0.53156166666666804</v>
      </c>
      <c r="BE237" s="260">
        <v>0.99758833333333397</v>
      </c>
      <c r="BF237" s="262">
        <f t="shared" si="816"/>
        <v>0.79807066666666726</v>
      </c>
      <c r="BG237" s="262">
        <f t="shared" si="725"/>
        <v>0.1995176666666667</v>
      </c>
      <c r="BH237" s="260">
        <v>3.1424663763164786</v>
      </c>
      <c r="BI237" s="263">
        <f t="shared" si="817"/>
        <v>1.8400837565176194</v>
      </c>
      <c r="BJ237" s="68">
        <f t="shared" si="818"/>
        <v>4.3067501687417339E-2</v>
      </c>
      <c r="BK237" s="260">
        <v>1.6140479855320451</v>
      </c>
      <c r="BL237" s="69">
        <f t="shared" si="819"/>
        <v>40.677293234218311</v>
      </c>
      <c r="BM237" s="260">
        <v>0</v>
      </c>
      <c r="BN237" s="260">
        <v>0</v>
      </c>
      <c r="BO237" s="260">
        <v>0</v>
      </c>
      <c r="BP237" s="68">
        <f t="shared" si="820"/>
        <v>0</v>
      </c>
      <c r="BQ237" s="68">
        <f t="shared" si="821"/>
        <v>0</v>
      </c>
      <c r="BR237" s="260">
        <v>0</v>
      </c>
      <c r="BS237" s="260">
        <v>0</v>
      </c>
      <c r="BT237" s="68">
        <f t="shared" si="822"/>
        <v>0</v>
      </c>
      <c r="BU237" s="68">
        <f t="shared" si="823"/>
        <v>0</v>
      </c>
      <c r="BV237" s="260">
        <v>0</v>
      </c>
      <c r="BW237" s="69">
        <f t="shared" si="824"/>
        <v>0</v>
      </c>
      <c r="BX237" s="260">
        <v>0</v>
      </c>
      <c r="BY237" s="260">
        <v>0</v>
      </c>
      <c r="BZ237" s="263">
        <f t="shared" si="825"/>
        <v>0</v>
      </c>
      <c r="CA237" s="263">
        <f t="shared" si="826"/>
        <v>0</v>
      </c>
      <c r="CB237" s="260">
        <v>0</v>
      </c>
      <c r="CC237" s="264">
        <f t="shared" si="827"/>
        <v>0</v>
      </c>
      <c r="CD237" s="260">
        <v>0</v>
      </c>
      <c r="CE237" s="260">
        <v>0</v>
      </c>
      <c r="CF237" s="263">
        <f t="shared" si="828"/>
        <v>0</v>
      </c>
      <c r="CG237" s="263">
        <f t="shared" si="829"/>
        <v>0</v>
      </c>
      <c r="CH237" s="260">
        <v>0</v>
      </c>
      <c r="CI237" s="69">
        <f t="shared" si="830"/>
        <v>0</v>
      </c>
      <c r="CJ237" s="260">
        <v>16.55770104348796</v>
      </c>
      <c r="CK237" s="260">
        <v>3.6426948923021496</v>
      </c>
      <c r="CL237" s="260">
        <v>1.5749719174046637</v>
      </c>
      <c r="CM237" s="260">
        <v>1.2826817829144033</v>
      </c>
      <c r="CN237" s="260">
        <v>3.5458090995335056</v>
      </c>
      <c r="CO237" s="265">
        <f t="shared" si="831"/>
        <v>0.24905763115123342</v>
      </c>
      <c r="CP237" s="266">
        <f t="shared" si="832"/>
        <v>1.1306237810954527</v>
      </c>
      <c r="CQ237" s="260">
        <v>2.7307852260924625</v>
      </c>
      <c r="CR237" s="265">
        <f t="shared" si="833"/>
        <v>3.7425411523597199E-2</v>
      </c>
      <c r="CS237" s="265">
        <f t="shared" si="834"/>
        <v>1.5990222122793458</v>
      </c>
      <c r="CT237" s="260">
        <v>1.4025981194246746</v>
      </c>
      <c r="CU237" s="267">
        <f t="shared" si="726"/>
        <v>35.345472357894494</v>
      </c>
      <c r="CV237" s="260">
        <v>0</v>
      </c>
      <c r="CW237" s="260">
        <v>0</v>
      </c>
      <c r="CX237" s="68">
        <f t="shared" si="835"/>
        <v>0</v>
      </c>
      <c r="CY237" s="68">
        <f t="shared" si="836"/>
        <v>0</v>
      </c>
      <c r="CZ237" s="260">
        <v>0</v>
      </c>
      <c r="DA237" s="69">
        <f t="shared" si="837"/>
        <v>0</v>
      </c>
      <c r="DB237" s="260">
        <v>0</v>
      </c>
      <c r="DC237" s="260">
        <v>0</v>
      </c>
      <c r="DD237" s="68">
        <f t="shared" si="838"/>
        <v>0</v>
      </c>
      <c r="DE237" s="68">
        <f t="shared" si="839"/>
        <v>0</v>
      </c>
      <c r="DF237" s="260">
        <v>0</v>
      </c>
      <c r="DG237" s="69">
        <f t="shared" si="840"/>
        <v>0</v>
      </c>
      <c r="DH237" s="260">
        <v>8.6747608771891205</v>
      </c>
      <c r="DI237" s="260">
        <v>1.9084473929816066</v>
      </c>
      <c r="DJ237" s="260">
        <v>0.13540949519999992</v>
      </c>
      <c r="DK237" s="260">
        <v>6.3152259185936792</v>
      </c>
      <c r="DL237" s="68">
        <f t="shared" si="841"/>
        <v>0.44358146852202002</v>
      </c>
      <c r="DM237" s="68">
        <f t="shared" si="842"/>
        <v>2.0136855668546176</v>
      </c>
      <c r="DN237" s="260">
        <v>1.8380691921807999</v>
      </c>
      <c r="DO237" s="68">
        <f t="shared" si="843"/>
        <v>2.5190738278837863E-2</v>
      </c>
      <c r="DP237" s="68">
        <f t="shared" si="844"/>
        <v>1.0762887677582362</v>
      </c>
      <c r="DQ237" s="260">
        <v>0.94407731801531503</v>
      </c>
      <c r="DR237" s="264">
        <f t="shared" si="845"/>
        <v>23.779188232992624</v>
      </c>
      <c r="DS237" s="260">
        <v>0</v>
      </c>
      <c r="DT237" s="260">
        <v>0</v>
      </c>
      <c r="DU237" s="260">
        <v>0</v>
      </c>
      <c r="DV237" s="68">
        <f t="shared" si="846"/>
        <v>0</v>
      </c>
      <c r="DW237" s="68">
        <f t="shared" si="847"/>
        <v>0</v>
      </c>
      <c r="DX237" s="260">
        <v>0</v>
      </c>
      <c r="DY237" s="260">
        <v>0</v>
      </c>
      <c r="DZ237" s="260">
        <v>0</v>
      </c>
      <c r="EA237" s="260">
        <v>0</v>
      </c>
      <c r="EB237" s="68">
        <f t="shared" si="848"/>
        <v>0</v>
      </c>
      <c r="EC237" s="68">
        <f t="shared" si="849"/>
        <v>0</v>
      </c>
      <c r="ED237" s="267">
        <v>0</v>
      </c>
      <c r="EE237" s="69">
        <f t="shared" si="850"/>
        <v>0</v>
      </c>
      <c r="EF237" s="260">
        <v>7.7175222222222102</v>
      </c>
      <c r="EG237" s="260">
        <v>1.69785488888889</v>
      </c>
      <c r="EH237" s="260">
        <v>19.301582528286065</v>
      </c>
      <c r="EI237" s="260">
        <v>5.6188636899841073</v>
      </c>
      <c r="EJ237" s="268">
        <f t="shared" si="851"/>
        <v>0.39466898558448366</v>
      </c>
      <c r="EK237" s="266">
        <f t="shared" si="852"/>
        <v>1.7916421139157124</v>
      </c>
      <c r="EL237" s="260">
        <v>3.7029778857526181</v>
      </c>
      <c r="EM237" s="268">
        <f t="shared" si="853"/>
        <v>5.0749311924239635E-2</v>
      </c>
      <c r="EN237" s="268">
        <f t="shared" si="854"/>
        <v>2.1682935129139884</v>
      </c>
      <c r="EO237" s="269">
        <f t="shared" si="855"/>
        <v>38.038801215133894</v>
      </c>
      <c r="EP237" s="69">
        <f t="shared" si="856"/>
        <v>47.928889531068705</v>
      </c>
      <c r="EQ237" s="260">
        <v>0</v>
      </c>
      <c r="ER237" s="260">
        <v>0</v>
      </c>
      <c r="ES237" s="260">
        <v>0</v>
      </c>
      <c r="ET237" s="68">
        <f t="shared" si="857"/>
        <v>0</v>
      </c>
      <c r="EU237" s="68">
        <f t="shared" si="858"/>
        <v>0</v>
      </c>
      <c r="EV237" s="260">
        <v>0</v>
      </c>
      <c r="EW237" s="260">
        <v>0</v>
      </c>
      <c r="EX237" s="68">
        <f t="shared" si="859"/>
        <v>0</v>
      </c>
      <c r="EY237" s="68">
        <f t="shared" si="860"/>
        <v>0</v>
      </c>
      <c r="EZ237" s="260">
        <v>0</v>
      </c>
      <c r="FA237" s="69">
        <f t="shared" si="861"/>
        <v>0</v>
      </c>
      <c r="FB237" s="260">
        <v>0</v>
      </c>
      <c r="FC237" s="260">
        <v>0</v>
      </c>
      <c r="FD237" s="68">
        <f t="shared" si="862"/>
        <v>0</v>
      </c>
      <c r="FE237" s="68">
        <f t="shared" si="863"/>
        <v>0</v>
      </c>
      <c r="FF237" s="260">
        <v>0</v>
      </c>
      <c r="FG237" s="69">
        <f t="shared" si="864"/>
        <v>0</v>
      </c>
      <c r="FH237" s="260">
        <v>0</v>
      </c>
      <c r="FI237" s="260">
        <v>0</v>
      </c>
      <c r="FJ237" s="68">
        <f t="shared" si="865"/>
        <v>0</v>
      </c>
      <c r="FK237" s="68">
        <f t="shared" si="866"/>
        <v>0</v>
      </c>
      <c r="FL237" s="260">
        <v>0</v>
      </c>
      <c r="FM237" s="69">
        <f t="shared" si="867"/>
        <v>0</v>
      </c>
      <c r="FN237" s="260">
        <v>0</v>
      </c>
      <c r="FO237" s="260">
        <v>0</v>
      </c>
      <c r="FP237" s="68">
        <f t="shared" si="868"/>
        <v>0</v>
      </c>
      <c r="FQ237" s="68">
        <f t="shared" si="869"/>
        <v>0</v>
      </c>
      <c r="FR237" s="260">
        <v>0</v>
      </c>
      <c r="FS237" s="264">
        <f t="shared" si="870"/>
        <v>0</v>
      </c>
      <c r="FT237" s="270">
        <f t="shared" si="727"/>
        <v>147.73084335617415</v>
      </c>
      <c r="FU237" s="271">
        <f t="shared" si="728"/>
        <v>40.198981317071933</v>
      </c>
      <c r="FV237" s="272">
        <f t="shared" si="871"/>
        <v>20.460361491309662</v>
      </c>
      <c r="FW237" s="272">
        <f t="shared" si="729"/>
        <v>4.2069991162477427</v>
      </c>
      <c r="FX237" s="272">
        <f t="shared" si="730"/>
        <v>25.4858333333334</v>
      </c>
      <c r="FY237" s="272">
        <f t="shared" si="731"/>
        <v>0</v>
      </c>
      <c r="FZ237" s="272">
        <f t="shared" si="732"/>
        <v>0</v>
      </c>
      <c r="GA237" s="272">
        <f t="shared" si="733"/>
        <v>0</v>
      </c>
      <c r="GB237" s="272">
        <f t="shared" si="734"/>
        <v>0</v>
      </c>
      <c r="GC237" s="272">
        <f t="shared" si="735"/>
        <v>0</v>
      </c>
      <c r="GD237" s="272">
        <f t="shared" si="736"/>
        <v>0</v>
      </c>
      <c r="GE237" s="272">
        <f t="shared" si="737"/>
        <v>15.479898708111293</v>
      </c>
      <c r="GF237" s="273">
        <f t="shared" si="738"/>
        <v>6.0218607834762539</v>
      </c>
      <c r="GG237" s="273">
        <f t="shared" si="739"/>
        <v>1.087308085257737</v>
      </c>
      <c r="GH237" s="272">
        <f t="shared" si="872"/>
        <v>11.414298680342359</v>
      </c>
      <c r="GI237" s="274">
        <f t="shared" si="873"/>
        <v>8.1540996643524117</v>
      </c>
      <c r="GJ237" s="275">
        <f t="shared" si="740"/>
        <v>0.15643296341409202</v>
      </c>
      <c r="GK237" s="271">
        <f t="shared" si="874"/>
        <v>117.24637264641639</v>
      </c>
      <c r="GL237" s="276">
        <f t="shared" si="875"/>
        <v>147.73042953448464</v>
      </c>
      <c r="GM237" s="272">
        <f t="shared" si="876"/>
        <v>54.374941764900598</v>
      </c>
      <c r="GN237" s="272">
        <f t="shared" si="877"/>
        <v>5.4507401649195719</v>
      </c>
      <c r="GO237" s="277">
        <f t="shared" si="878"/>
        <v>0.46376651607705455</v>
      </c>
      <c r="GP237" s="278">
        <f t="shared" si="879"/>
        <v>4.6489627285592382E-2</v>
      </c>
      <c r="GQ237" s="279">
        <f t="shared" si="880"/>
        <v>1.071201011187604</v>
      </c>
      <c r="GR237" s="280">
        <f t="shared" si="881"/>
        <v>117.24637264641639</v>
      </c>
      <c r="GS237" s="272">
        <f t="shared" si="882"/>
        <v>54.374941764900598</v>
      </c>
      <c r="GT237" s="272">
        <f t="shared" si="741"/>
        <v>5.4507401649195719</v>
      </c>
      <c r="GU237" s="73">
        <f t="shared" si="883"/>
        <v>0.46376651607705455</v>
      </c>
      <c r="GV237" s="74">
        <f t="shared" si="884"/>
        <v>4.6489627285592382E-2</v>
      </c>
      <c r="GW237" s="279">
        <f t="shared" si="885"/>
        <v>1.071201011187604</v>
      </c>
      <c r="GX237" s="280">
        <f t="shared" si="886"/>
        <v>84.962806587512972</v>
      </c>
      <c r="GY237" s="272">
        <f t="shared" si="742"/>
        <v>52.130039581949106</v>
      </c>
      <c r="GZ237" s="272">
        <f t="shared" si="743"/>
        <v>2.4833553298988154</v>
      </c>
      <c r="HA237" s="73">
        <f t="shared" si="887"/>
        <v>0.61356305983435677</v>
      </c>
      <c r="HB237" s="74">
        <f t="shared" si="888"/>
        <v>2.9228734662159753E-2</v>
      </c>
      <c r="HC237" s="279">
        <f t="shared" si="889"/>
        <v>1.089202446013442</v>
      </c>
      <c r="HD237" s="280">
        <f t="shared" si="890"/>
        <v>84.962806587512972</v>
      </c>
      <c r="HE237" s="272">
        <f t="shared" si="744"/>
        <v>52.130039581949106</v>
      </c>
      <c r="HF237" s="272">
        <f t="shared" si="745"/>
        <v>2.4833553298988154</v>
      </c>
      <c r="HG237" s="73">
        <f t="shared" si="891"/>
        <v>0.61356305983435677</v>
      </c>
      <c r="HH237" s="74">
        <f t="shared" si="892"/>
        <v>2.9228734662159753E-2</v>
      </c>
      <c r="HI237" s="281">
        <f t="shared" si="893"/>
        <v>1.089202446013442</v>
      </c>
      <c r="HJ237" s="72">
        <f t="shared" si="746"/>
        <v>1.1963172892943161</v>
      </c>
      <c r="HK237" s="73">
        <f t="shared" si="894"/>
        <v>1.1963172892943161</v>
      </c>
      <c r="HL237" s="73">
        <f t="shared" si="747"/>
        <v>0.88160045980327995</v>
      </c>
      <c r="HM237" s="74">
        <f t="shared" si="895"/>
        <v>0.88160045980327995</v>
      </c>
      <c r="HN237" s="75"/>
      <c r="HO237" s="75"/>
      <c r="HP237" s="76">
        <f t="shared" si="896"/>
        <v>0</v>
      </c>
      <c r="HQ237" s="77">
        <f t="shared" si="897"/>
        <v>0</v>
      </c>
      <c r="HR237" s="77">
        <f t="shared" si="898"/>
        <v>0</v>
      </c>
      <c r="HS237" s="77">
        <f t="shared" si="899"/>
        <v>0</v>
      </c>
      <c r="HT237" s="282">
        <f t="shared" si="900"/>
        <v>0</v>
      </c>
      <c r="HU237" s="73"/>
      <c r="HV237" s="74"/>
      <c r="HW237" s="279"/>
      <c r="HX237" s="76">
        <f t="shared" si="901"/>
        <v>0</v>
      </c>
      <c r="HY237" s="77">
        <f t="shared" si="902"/>
        <v>0</v>
      </c>
      <c r="HZ237" s="77">
        <f t="shared" si="748"/>
        <v>0</v>
      </c>
      <c r="IA237" s="77">
        <f t="shared" si="903"/>
        <v>0</v>
      </c>
      <c r="IB237" s="282">
        <f t="shared" si="904"/>
        <v>0</v>
      </c>
      <c r="IC237" s="73"/>
      <c r="ID237" s="74"/>
      <c r="IE237" s="279"/>
      <c r="IF237" s="76">
        <f t="shared" si="749"/>
        <v>2.2449021829514955</v>
      </c>
      <c r="IG237" s="77">
        <f t="shared" si="905"/>
        <v>2.5547211332206312</v>
      </c>
      <c r="IH237" s="77">
        <f t="shared" si="750"/>
        <v>2.9673848350207566</v>
      </c>
      <c r="II237" s="77">
        <f t="shared" si="906"/>
        <v>3.4267360074819697</v>
      </c>
      <c r="IJ237" s="282">
        <f t="shared" si="907"/>
        <v>32.283566058903425</v>
      </c>
      <c r="IK237" s="73">
        <f t="shared" si="908"/>
        <v>6.9536995350994626E-2</v>
      </c>
      <c r="IL237" s="74">
        <f t="shared" si="909"/>
        <v>9.1916265681634232E-2</v>
      </c>
      <c r="IM237" s="279">
        <f t="shared" si="910"/>
        <v>1.0238254386559078</v>
      </c>
      <c r="IN237" s="76">
        <f t="shared" si="751"/>
        <v>0</v>
      </c>
      <c r="IO237" s="77">
        <f t="shared" si="911"/>
        <v>0</v>
      </c>
      <c r="IP237" s="77">
        <f t="shared" si="752"/>
        <v>0</v>
      </c>
      <c r="IQ237" s="77">
        <f t="shared" si="912"/>
        <v>0</v>
      </c>
      <c r="IR237" s="282">
        <f t="shared" si="913"/>
        <v>0</v>
      </c>
      <c r="IS237" s="283"/>
      <c r="IT237" s="284"/>
      <c r="IU237" s="285"/>
      <c r="IV237" s="76">
        <f t="shared" si="753"/>
        <v>0</v>
      </c>
      <c r="IW237" s="77">
        <f t="shared" si="914"/>
        <v>0</v>
      </c>
      <c r="IX237" s="77">
        <f t="shared" si="915"/>
        <v>0</v>
      </c>
      <c r="IY237" s="77">
        <f t="shared" si="916"/>
        <v>0</v>
      </c>
      <c r="IZ237" s="282">
        <f t="shared" si="917"/>
        <v>0</v>
      </c>
      <c r="JA237" s="283"/>
      <c r="JB237" s="284"/>
      <c r="JC237" s="285"/>
      <c r="JD237" s="76">
        <f t="shared" si="754"/>
        <v>0</v>
      </c>
      <c r="JE237" s="77">
        <f t="shared" si="918"/>
        <v>0</v>
      </c>
      <c r="JF237" s="77">
        <f t="shared" si="755"/>
        <v>0</v>
      </c>
      <c r="JG237" s="77">
        <f t="shared" si="919"/>
        <v>0</v>
      </c>
      <c r="JH237" s="282">
        <f t="shared" si="920"/>
        <v>0</v>
      </c>
      <c r="JI237" s="283"/>
      <c r="JJ237" s="284"/>
      <c r="JK237" s="285"/>
      <c r="JL237" s="76">
        <f t="shared" si="756"/>
        <v>23.530564047707365</v>
      </c>
      <c r="JM237" s="77">
        <f t="shared" si="921"/>
        <v>26.778017191931458</v>
      </c>
      <c r="JN237" s="77">
        <f t="shared" si="757"/>
        <v>1.5691648255892339</v>
      </c>
      <c r="JO237" s="77">
        <f t="shared" si="922"/>
        <v>1.8120715405904473</v>
      </c>
      <c r="JP237" s="282">
        <f t="shared" si="923"/>
        <v>28.051962188805156</v>
      </c>
      <c r="JQ237" s="73">
        <f t="shared" si="758"/>
        <v>0.83882061045618517</v>
      </c>
      <c r="JR237" s="74">
        <f t="shared" si="759"/>
        <v>5.5937791981462481E-2</v>
      </c>
      <c r="JS237" s="279">
        <f t="shared" si="924"/>
        <v>1.1244248026477885</v>
      </c>
      <c r="JT237" s="76">
        <f t="shared" si="760"/>
        <v>0</v>
      </c>
      <c r="JU237" s="77">
        <f t="shared" si="925"/>
        <v>0</v>
      </c>
      <c r="JV237" s="77">
        <f t="shared" si="761"/>
        <v>0</v>
      </c>
      <c r="JW237" s="77">
        <f t="shared" si="926"/>
        <v>0</v>
      </c>
      <c r="JX237" s="282">
        <f t="shared" si="927"/>
        <v>0</v>
      </c>
      <c r="JY237" s="73"/>
      <c r="JZ237" s="74"/>
      <c r="KA237" s="279"/>
      <c r="KB237" s="76">
        <f t="shared" si="762"/>
        <v>0</v>
      </c>
      <c r="KC237" s="77">
        <f t="shared" si="928"/>
        <v>0</v>
      </c>
      <c r="KD237" s="77">
        <f t="shared" si="763"/>
        <v>0</v>
      </c>
      <c r="KE237" s="77">
        <f t="shared" si="929"/>
        <v>0</v>
      </c>
      <c r="KF237" s="282">
        <f t="shared" si="930"/>
        <v>0</v>
      </c>
      <c r="KG237" s="73"/>
      <c r="KH237" s="74"/>
      <c r="KI237" s="279"/>
      <c r="KJ237" s="76">
        <f t="shared" si="764"/>
        <v>14.352976958398409</v>
      </c>
      <c r="KK237" s="77">
        <f t="shared" si="931"/>
        <v>16.333831308426973</v>
      </c>
      <c r="KL237" s="77">
        <f t="shared" si="765"/>
        <v>0.4687722068008579</v>
      </c>
      <c r="KM237" s="77">
        <f t="shared" si="932"/>
        <v>0.54133814441363071</v>
      </c>
      <c r="KN237" s="282">
        <f t="shared" si="933"/>
        <v>18.872371613486209</v>
      </c>
      <c r="KO237" s="73">
        <f t="shared" si="766"/>
        <v>0.76052852563277018</v>
      </c>
      <c r="KP237" s="74">
        <f t="shared" si="767"/>
        <v>2.4839072502465614E-2</v>
      </c>
      <c r="KQ237" s="279">
        <f t="shared" si="768"/>
        <v>1.1088056302459601</v>
      </c>
      <c r="KR237" s="76">
        <f t="shared" si="769"/>
        <v>0</v>
      </c>
      <c r="KS237" s="77">
        <f t="shared" si="934"/>
        <v>0</v>
      </c>
      <c r="KT237" s="77">
        <f t="shared" si="770"/>
        <v>0</v>
      </c>
      <c r="KU237" s="77">
        <f t="shared" si="935"/>
        <v>0</v>
      </c>
      <c r="KV237" s="282">
        <f t="shared" si="936"/>
        <v>0</v>
      </c>
      <c r="KW237" s="73"/>
      <c r="KX237" s="74"/>
      <c r="KY237" s="279"/>
      <c r="KZ237" s="76">
        <f t="shared" si="771"/>
        <v>14.246498575843336</v>
      </c>
      <c r="LA237" s="77">
        <f t="shared" si="937"/>
        <v>16.212657844295475</v>
      </c>
      <c r="LB237" s="77">
        <f t="shared" si="772"/>
        <v>0.4454182975087233</v>
      </c>
      <c r="LC237" s="77">
        <f t="shared" si="938"/>
        <v>0.51436904996307364</v>
      </c>
      <c r="LD237" s="286">
        <f t="shared" si="939"/>
        <v>38.038801215133894</v>
      </c>
      <c r="LE237" s="73">
        <f t="shared" si="773"/>
        <v>0.37452543510165376</v>
      </c>
      <c r="LF237" s="74">
        <f t="shared" si="774"/>
        <v>1.1709577675426632E-2</v>
      </c>
      <c r="LG237" s="279">
        <f t="shared" si="775"/>
        <v>1.0535008979225353</v>
      </c>
      <c r="LH237" s="76">
        <f t="shared" si="776"/>
        <v>0</v>
      </c>
      <c r="LI237" s="77">
        <f t="shared" si="940"/>
        <v>0</v>
      </c>
      <c r="LJ237" s="77">
        <f t="shared" si="777"/>
        <v>0</v>
      </c>
      <c r="LK237" s="77">
        <f t="shared" si="941"/>
        <v>0</v>
      </c>
      <c r="LL237" s="282">
        <f t="shared" si="942"/>
        <v>0</v>
      </c>
      <c r="LM237" s="73"/>
      <c r="LN237" s="74"/>
      <c r="LO237" s="279"/>
      <c r="LP237" s="76">
        <f t="shared" si="778"/>
        <v>0</v>
      </c>
      <c r="LQ237" s="77">
        <f t="shared" si="943"/>
        <v>0</v>
      </c>
      <c r="LR237" s="77">
        <f t="shared" si="779"/>
        <v>0</v>
      </c>
      <c r="LS237" s="77">
        <f t="shared" si="944"/>
        <v>0</v>
      </c>
      <c r="LT237" s="282">
        <f t="shared" si="945"/>
        <v>0</v>
      </c>
      <c r="LU237" s="73"/>
      <c r="LV237" s="74"/>
      <c r="LW237" s="279"/>
      <c r="LX237" s="76">
        <f t="shared" si="780"/>
        <v>0</v>
      </c>
      <c r="LY237" s="77">
        <f t="shared" si="946"/>
        <v>0</v>
      </c>
      <c r="LZ237" s="77">
        <f t="shared" si="781"/>
        <v>0</v>
      </c>
      <c r="MA237" s="77">
        <f t="shared" si="947"/>
        <v>0</v>
      </c>
      <c r="MB237" s="286">
        <f t="shared" si="948"/>
        <v>0</v>
      </c>
      <c r="MC237" s="73"/>
      <c r="MD237" s="74"/>
      <c r="ME237" s="279"/>
      <c r="MF237" s="76">
        <f t="shared" si="782"/>
        <v>0</v>
      </c>
      <c r="MG237" s="77">
        <f t="shared" si="949"/>
        <v>0</v>
      </c>
      <c r="MH237" s="77">
        <f t="shared" si="783"/>
        <v>0</v>
      </c>
      <c r="MI237" s="77">
        <f t="shared" si="950"/>
        <v>0</v>
      </c>
      <c r="MJ237" s="286">
        <f t="shared" si="951"/>
        <v>0</v>
      </c>
      <c r="MK237" s="73"/>
      <c r="ML237" s="74"/>
      <c r="MM237" s="279"/>
      <c r="MN237" s="287">
        <f t="shared" si="952"/>
        <v>1.0712103826189987</v>
      </c>
      <c r="MO237" s="288">
        <f t="shared" si="952"/>
        <v>0</v>
      </c>
      <c r="MP237" s="288">
        <f t="shared" si="952"/>
        <v>1.0892065918780229</v>
      </c>
      <c r="MQ237" s="289">
        <f t="shared" si="952"/>
        <v>0</v>
      </c>
      <c r="MR237" s="290">
        <f t="shared" si="953"/>
        <v>1.1963277553088978</v>
      </c>
      <c r="MS237" s="291"/>
      <c r="MT237" s="291">
        <f t="shared" si="784"/>
        <v>0.88160381546607169</v>
      </c>
      <c r="MU237" s="292"/>
      <c r="MV237" s="359">
        <f t="shared" si="785"/>
        <v>0</v>
      </c>
      <c r="MW237" s="360">
        <f t="shared" si="786"/>
        <v>0</v>
      </c>
      <c r="MX237" s="360">
        <f t="shared" si="787"/>
        <v>0.31472393984282604</v>
      </c>
      <c r="MY237" s="360">
        <f t="shared" si="788"/>
        <v>0</v>
      </c>
      <c r="MZ237" s="360">
        <f t="shared" si="789"/>
        <v>0</v>
      </c>
      <c r="NA237" s="360">
        <f t="shared" si="790"/>
        <v>0</v>
      </c>
      <c r="NB237" s="360">
        <f t="shared" si="791"/>
        <v>0.30044630726748911</v>
      </c>
      <c r="NC237" s="360">
        <f t="shared" si="792"/>
        <v>0</v>
      </c>
      <c r="ND237" s="360">
        <f t="shared" si="793"/>
        <v>0</v>
      </c>
      <c r="NE237" s="360">
        <f t="shared" si="794"/>
        <v>0.19947413288124824</v>
      </c>
      <c r="NF237" s="360">
        <f t="shared" si="795"/>
        <v>0</v>
      </c>
      <c r="NG237" s="360">
        <f t="shared" si="796"/>
        <v>0.38168337531733454</v>
      </c>
      <c r="NH237" s="360">
        <f t="shared" si="797"/>
        <v>0</v>
      </c>
      <c r="NI237" s="360">
        <f t="shared" si="798"/>
        <v>0</v>
      </c>
      <c r="NJ237" s="360">
        <f t="shared" si="799"/>
        <v>0</v>
      </c>
      <c r="NK237" s="361">
        <f t="shared" si="800"/>
        <v>0</v>
      </c>
      <c r="NL237" s="145">
        <f t="shared" si="954"/>
        <v>1.1963277553088978</v>
      </c>
      <c r="NM237" s="40"/>
      <c r="NN237" s="56">
        <f t="shared" si="955"/>
        <v>0.88160381546607169</v>
      </c>
      <c r="NO237" s="59"/>
      <c r="NP237" s="55">
        <f t="shared" si="801"/>
        <v>1.0712103826189987</v>
      </c>
      <c r="NQ237" s="40"/>
      <c r="NR237" s="56">
        <f t="shared" si="802"/>
        <v>1.0892065918780229</v>
      </c>
      <c r="NS237" s="60"/>
      <c r="NT237" s="41"/>
      <c r="NU237" s="86">
        <f t="shared" si="956"/>
        <v>0</v>
      </c>
      <c r="NV237" s="86">
        <f t="shared" si="956"/>
        <v>0</v>
      </c>
      <c r="NW237" s="86">
        <f t="shared" si="956"/>
        <v>0</v>
      </c>
      <c r="NX237" s="86">
        <f t="shared" si="956"/>
        <v>0</v>
      </c>
      <c r="NY237" s="87">
        <f t="shared" si="957"/>
        <v>0</v>
      </c>
      <c r="NZ237" s="87">
        <f t="shared" si="957"/>
        <v>0</v>
      </c>
      <c r="OA237" s="87">
        <f t="shared" si="957"/>
        <v>0</v>
      </c>
      <c r="OB237" s="87">
        <f t="shared" si="957"/>
        <v>0</v>
      </c>
      <c r="OC237" s="26"/>
    </row>
    <row r="238" spans="1:393" thickBot="1" x14ac:dyDescent="0.35">
      <c r="A238" s="136" t="s">
        <v>574</v>
      </c>
      <c r="B238" s="137" t="s">
        <v>575</v>
      </c>
      <c r="C238" s="133" t="s">
        <v>118</v>
      </c>
      <c r="D238" s="64">
        <f>VLOOKUP(B238,[1]УсіТ_1!$A$10:$G$556,6,FALSE)</f>
        <v>96</v>
      </c>
      <c r="E238" s="64">
        <f>VLOOKUP(B238,[1]УсіТ_1!$A$10:$G$556,7,FALSE)</f>
        <v>0</v>
      </c>
      <c r="F238" s="38">
        <v>803.9</v>
      </c>
      <c r="G238" s="38"/>
      <c r="H238" s="39"/>
      <c r="I238" s="256">
        <v>1.6525000000000001</v>
      </c>
      <c r="J238" s="62">
        <v>1.6525000000000001</v>
      </c>
      <c r="K238" s="257">
        <f t="shared" si="803"/>
        <v>1.1441000000000001</v>
      </c>
      <c r="L238" s="258">
        <f t="shared" si="804"/>
        <v>1.1441000000000001</v>
      </c>
      <c r="M238" s="63">
        <v>0</v>
      </c>
      <c r="N238" s="63">
        <v>0</v>
      </c>
      <c r="O238" s="63">
        <v>0.50839999999999996</v>
      </c>
      <c r="P238" s="63">
        <v>0</v>
      </c>
      <c r="Q238" s="63">
        <v>0</v>
      </c>
      <c r="R238" s="63">
        <v>0</v>
      </c>
      <c r="S238" s="63">
        <v>0.27060000000000001</v>
      </c>
      <c r="T238" s="63">
        <v>0</v>
      </c>
      <c r="U238" s="63">
        <v>0</v>
      </c>
      <c r="V238" s="63">
        <v>0.48780000000000001</v>
      </c>
      <c r="W238" s="63">
        <v>0</v>
      </c>
      <c r="X238" s="63">
        <v>0.38569999999999999</v>
      </c>
      <c r="Y238" s="63">
        <v>0</v>
      </c>
      <c r="Z238" s="63">
        <v>0</v>
      </c>
      <c r="AA238" s="63">
        <v>0</v>
      </c>
      <c r="AB238" s="259">
        <v>0</v>
      </c>
      <c r="AC238" s="144">
        <v>0</v>
      </c>
      <c r="AD238" s="70">
        <v>0</v>
      </c>
      <c r="AE238" s="70">
        <v>0</v>
      </c>
      <c r="AF238" s="68">
        <f t="shared" si="805"/>
        <v>0</v>
      </c>
      <c r="AG238" s="68">
        <f t="shared" si="806"/>
        <v>0</v>
      </c>
      <c r="AH238" s="71">
        <v>0</v>
      </c>
      <c r="AI238" s="71">
        <v>0</v>
      </c>
      <c r="AJ238" s="68">
        <f t="shared" si="807"/>
        <v>0</v>
      </c>
      <c r="AK238" s="68">
        <f t="shared" si="808"/>
        <v>0</v>
      </c>
      <c r="AL238" s="71">
        <v>0</v>
      </c>
      <c r="AM238" s="69">
        <f t="shared" si="809"/>
        <v>0</v>
      </c>
      <c r="AN238" s="260">
        <v>0</v>
      </c>
      <c r="AO238" s="71">
        <v>0</v>
      </c>
      <c r="AP238" s="71">
        <v>0</v>
      </c>
      <c r="AQ238" s="68">
        <f t="shared" si="810"/>
        <v>0</v>
      </c>
      <c r="AR238" s="68">
        <f t="shared" si="811"/>
        <v>0</v>
      </c>
      <c r="AS238" s="71">
        <v>0</v>
      </c>
      <c r="AT238" s="261">
        <f t="shared" si="723"/>
        <v>0</v>
      </c>
      <c r="AU238" s="71">
        <v>0</v>
      </c>
      <c r="AV238" s="68">
        <f t="shared" si="812"/>
        <v>0</v>
      </c>
      <c r="AW238" s="68">
        <f t="shared" si="813"/>
        <v>0</v>
      </c>
      <c r="AX238" s="71">
        <v>0</v>
      </c>
      <c r="AY238" s="69">
        <f t="shared" si="814"/>
        <v>0</v>
      </c>
      <c r="AZ238" s="260">
        <v>6</v>
      </c>
      <c r="BA238" s="260">
        <v>30.583000000000101</v>
      </c>
      <c r="BB238" s="260">
        <v>3.18937000000001</v>
      </c>
      <c r="BC238" s="262">
        <f t="shared" si="815"/>
        <v>2.5514960000000082</v>
      </c>
      <c r="BD238" s="262">
        <f t="shared" si="724"/>
        <v>0.63787400000000183</v>
      </c>
      <c r="BE238" s="260">
        <v>1.197106</v>
      </c>
      <c r="BF238" s="262">
        <f t="shared" si="816"/>
        <v>0.9576848</v>
      </c>
      <c r="BG238" s="262">
        <f t="shared" si="725"/>
        <v>0.2394212</v>
      </c>
      <c r="BH238" s="260">
        <v>3.7709596515797772</v>
      </c>
      <c r="BI238" s="263">
        <f t="shared" si="817"/>
        <v>2.2081005078211451</v>
      </c>
      <c r="BJ238" s="68">
        <f t="shared" si="818"/>
        <v>5.1681002024900849E-2</v>
      </c>
      <c r="BK238" s="260">
        <v>1.9368575826384555</v>
      </c>
      <c r="BL238" s="69">
        <f t="shared" si="819"/>
        <v>48.812751881062006</v>
      </c>
      <c r="BM238" s="260">
        <v>0</v>
      </c>
      <c r="BN238" s="260">
        <v>0</v>
      </c>
      <c r="BO238" s="260">
        <v>0</v>
      </c>
      <c r="BP238" s="68">
        <f t="shared" si="820"/>
        <v>0</v>
      </c>
      <c r="BQ238" s="68">
        <f t="shared" si="821"/>
        <v>0</v>
      </c>
      <c r="BR238" s="260">
        <v>0</v>
      </c>
      <c r="BS238" s="260">
        <v>0</v>
      </c>
      <c r="BT238" s="68">
        <f t="shared" si="822"/>
        <v>0</v>
      </c>
      <c r="BU238" s="68">
        <f t="shared" si="823"/>
        <v>0</v>
      </c>
      <c r="BV238" s="260">
        <v>0</v>
      </c>
      <c r="BW238" s="69">
        <f t="shared" si="824"/>
        <v>0</v>
      </c>
      <c r="BX238" s="260">
        <v>0</v>
      </c>
      <c r="BY238" s="260">
        <v>0</v>
      </c>
      <c r="BZ238" s="263">
        <f t="shared" si="825"/>
        <v>0</v>
      </c>
      <c r="CA238" s="263">
        <f t="shared" si="826"/>
        <v>0</v>
      </c>
      <c r="CB238" s="260">
        <v>0</v>
      </c>
      <c r="CC238" s="264">
        <f t="shared" si="827"/>
        <v>0</v>
      </c>
      <c r="CD238" s="260">
        <v>0</v>
      </c>
      <c r="CE238" s="260">
        <v>0</v>
      </c>
      <c r="CF238" s="263">
        <f t="shared" si="828"/>
        <v>0</v>
      </c>
      <c r="CG238" s="263">
        <f t="shared" si="829"/>
        <v>0</v>
      </c>
      <c r="CH238" s="260">
        <v>0</v>
      </c>
      <c r="CI238" s="69">
        <f t="shared" si="830"/>
        <v>0</v>
      </c>
      <c r="CJ238" s="260">
        <v>12.132640212961784</v>
      </c>
      <c r="CK238" s="260">
        <v>2.6691813277475913</v>
      </c>
      <c r="CL238" s="260">
        <v>1.15265721467948</v>
      </c>
      <c r="CM238" s="260">
        <v>0.93074415086759432</v>
      </c>
      <c r="CN238" s="260">
        <v>2.6588212548686747</v>
      </c>
      <c r="CO238" s="265">
        <f t="shared" si="831"/>
        <v>0.18675560494197571</v>
      </c>
      <c r="CP238" s="266">
        <f t="shared" si="832"/>
        <v>0.84779706296993529</v>
      </c>
      <c r="CQ238" s="260">
        <v>2.0073681711679727</v>
      </c>
      <c r="CR238" s="265">
        <f t="shared" si="833"/>
        <v>2.7510980785857068E-2</v>
      </c>
      <c r="CS238" s="265">
        <f t="shared" si="834"/>
        <v>1.175422462100091</v>
      </c>
      <c r="CT238" s="260">
        <v>1.0310334166784496</v>
      </c>
      <c r="CU238" s="267">
        <f t="shared" si="726"/>
        <v>25.982041917724739</v>
      </c>
      <c r="CV238" s="260">
        <v>0</v>
      </c>
      <c r="CW238" s="260">
        <v>0</v>
      </c>
      <c r="CX238" s="68">
        <f t="shared" si="835"/>
        <v>0</v>
      </c>
      <c r="CY238" s="68">
        <f t="shared" si="836"/>
        <v>0</v>
      </c>
      <c r="CZ238" s="260">
        <v>0</v>
      </c>
      <c r="DA238" s="69">
        <f t="shared" si="837"/>
        <v>0</v>
      </c>
      <c r="DB238" s="260">
        <v>0</v>
      </c>
      <c r="DC238" s="260">
        <v>0</v>
      </c>
      <c r="DD238" s="68">
        <f t="shared" si="838"/>
        <v>0</v>
      </c>
      <c r="DE238" s="68">
        <f t="shared" si="839"/>
        <v>0</v>
      </c>
      <c r="DF238" s="260">
        <v>0</v>
      </c>
      <c r="DG238" s="69">
        <f t="shared" si="840"/>
        <v>0</v>
      </c>
      <c r="DH238" s="260">
        <v>17.07916889947424</v>
      </c>
      <c r="DI238" s="260">
        <v>3.7574171578843329</v>
      </c>
      <c r="DJ238" s="260">
        <v>0.2668561133083332</v>
      </c>
      <c r="DK238" s="260">
        <v>12.433634958817246</v>
      </c>
      <c r="DL238" s="68">
        <f t="shared" si="841"/>
        <v>0.87333851950732333</v>
      </c>
      <c r="DM238" s="68">
        <f t="shared" si="842"/>
        <v>3.9646137102383845</v>
      </c>
      <c r="DN238" s="260">
        <v>3.6177303779494498</v>
      </c>
      <c r="DO238" s="68">
        <f t="shared" si="843"/>
        <v>4.9580994829797213E-2</v>
      </c>
      <c r="DP238" s="68">
        <f t="shared" si="844"/>
        <v>2.1183764937298122</v>
      </c>
      <c r="DQ238" s="260">
        <v>1.8581548545867299</v>
      </c>
      <c r="DR238" s="264">
        <f t="shared" si="845"/>
        <v>46.815554834424397</v>
      </c>
      <c r="DS238" s="260">
        <v>0</v>
      </c>
      <c r="DT238" s="260">
        <v>0</v>
      </c>
      <c r="DU238" s="260">
        <v>0</v>
      </c>
      <c r="DV238" s="68">
        <f t="shared" si="846"/>
        <v>0</v>
      </c>
      <c r="DW238" s="68">
        <f t="shared" si="847"/>
        <v>0</v>
      </c>
      <c r="DX238" s="260">
        <v>0</v>
      </c>
      <c r="DY238" s="260">
        <v>0</v>
      </c>
      <c r="DZ238" s="260">
        <v>0</v>
      </c>
      <c r="EA238" s="260">
        <v>0</v>
      </c>
      <c r="EB238" s="68">
        <f t="shared" si="848"/>
        <v>0</v>
      </c>
      <c r="EC238" s="68">
        <f t="shared" si="849"/>
        <v>0</v>
      </c>
      <c r="ED238" s="267">
        <v>0</v>
      </c>
      <c r="EE238" s="69">
        <f t="shared" si="850"/>
        <v>0</v>
      </c>
      <c r="EF238" s="260">
        <v>5.9862133333333301</v>
      </c>
      <c r="EG238" s="260">
        <v>1.31696693333333</v>
      </c>
      <c r="EH238" s="260">
        <v>14.861044750508368</v>
      </c>
      <c r="EI238" s="260">
        <v>4.3583569662181274</v>
      </c>
      <c r="EJ238" s="268">
        <f t="shared" si="851"/>
        <v>0.30613099330716126</v>
      </c>
      <c r="EK238" s="266">
        <f t="shared" si="852"/>
        <v>1.3897144189622443</v>
      </c>
      <c r="EL238" s="260">
        <v>2.8603518143549178</v>
      </c>
      <c r="EM238" s="268">
        <f t="shared" si="853"/>
        <v>3.920112161573415E-2</v>
      </c>
      <c r="EN238" s="268">
        <f t="shared" si="854"/>
        <v>1.6748904463027796</v>
      </c>
      <c r="EO238" s="269">
        <f t="shared" si="855"/>
        <v>29.382933797748073</v>
      </c>
      <c r="EP238" s="69">
        <f t="shared" si="856"/>
        <v>37.022496585162571</v>
      </c>
      <c r="EQ238" s="260">
        <v>0</v>
      </c>
      <c r="ER238" s="260">
        <v>0</v>
      </c>
      <c r="ES238" s="260">
        <v>0</v>
      </c>
      <c r="ET238" s="68">
        <f t="shared" si="857"/>
        <v>0</v>
      </c>
      <c r="EU238" s="68">
        <f t="shared" si="858"/>
        <v>0</v>
      </c>
      <c r="EV238" s="260">
        <v>0</v>
      </c>
      <c r="EW238" s="260">
        <v>0</v>
      </c>
      <c r="EX238" s="68">
        <f t="shared" si="859"/>
        <v>0</v>
      </c>
      <c r="EY238" s="68">
        <f t="shared" si="860"/>
        <v>0</v>
      </c>
      <c r="EZ238" s="260">
        <v>0</v>
      </c>
      <c r="FA238" s="69">
        <f t="shared" si="861"/>
        <v>0</v>
      </c>
      <c r="FB238" s="260">
        <v>0</v>
      </c>
      <c r="FC238" s="260">
        <v>0</v>
      </c>
      <c r="FD238" s="68">
        <f t="shared" si="862"/>
        <v>0</v>
      </c>
      <c r="FE238" s="68">
        <f t="shared" si="863"/>
        <v>0</v>
      </c>
      <c r="FF238" s="260">
        <v>0</v>
      </c>
      <c r="FG238" s="69">
        <f t="shared" si="864"/>
        <v>0</v>
      </c>
      <c r="FH238" s="260">
        <v>0</v>
      </c>
      <c r="FI238" s="260">
        <v>0</v>
      </c>
      <c r="FJ238" s="68">
        <f t="shared" si="865"/>
        <v>0</v>
      </c>
      <c r="FK238" s="68">
        <f t="shared" si="866"/>
        <v>0</v>
      </c>
      <c r="FL238" s="260">
        <v>0</v>
      </c>
      <c r="FM238" s="69">
        <f t="shared" si="867"/>
        <v>0</v>
      </c>
      <c r="FN238" s="260">
        <v>0</v>
      </c>
      <c r="FO238" s="260">
        <v>0</v>
      </c>
      <c r="FP238" s="68">
        <f t="shared" si="868"/>
        <v>0</v>
      </c>
      <c r="FQ238" s="68">
        <f t="shared" si="869"/>
        <v>0</v>
      </c>
      <c r="FR238" s="260">
        <v>0</v>
      </c>
      <c r="FS238" s="264">
        <f t="shared" si="870"/>
        <v>0</v>
      </c>
      <c r="FT238" s="270">
        <f t="shared" si="727"/>
        <v>158.63284521837372</v>
      </c>
      <c r="FU238" s="271">
        <f t="shared" si="728"/>
        <v>42.941587864734615</v>
      </c>
      <c r="FV238" s="272">
        <f t="shared" si="871"/>
        <v>16.227109127628587</v>
      </c>
      <c r="FW238" s="272">
        <f t="shared" si="729"/>
        <v>4.4399249508676029</v>
      </c>
      <c r="FX238" s="272">
        <f t="shared" si="730"/>
        <v>30.583000000000101</v>
      </c>
      <c r="FY238" s="272">
        <f t="shared" si="731"/>
        <v>0</v>
      </c>
      <c r="FZ238" s="272">
        <f t="shared" si="732"/>
        <v>0</v>
      </c>
      <c r="GA238" s="272">
        <f t="shared" si="733"/>
        <v>0</v>
      </c>
      <c r="GB238" s="272">
        <f t="shared" si="734"/>
        <v>0</v>
      </c>
      <c r="GC238" s="272">
        <f t="shared" si="735"/>
        <v>0</v>
      </c>
      <c r="GD238" s="272">
        <f t="shared" si="736"/>
        <v>0</v>
      </c>
      <c r="GE238" s="272">
        <f t="shared" si="737"/>
        <v>19.450813179904049</v>
      </c>
      <c r="GF238" s="273">
        <f t="shared" si="738"/>
        <v>7.5665927344480872</v>
      </c>
      <c r="GG238" s="273">
        <f t="shared" si="739"/>
        <v>1.3662251177564602</v>
      </c>
      <c r="GH238" s="272">
        <f t="shared" si="872"/>
        <v>12.256410015052117</v>
      </c>
      <c r="GI238" s="274">
        <f t="shared" si="873"/>
        <v>8.7556836901436697</v>
      </c>
      <c r="GJ238" s="275">
        <f t="shared" si="740"/>
        <v>0.16797409925628926</v>
      </c>
      <c r="GK238" s="271">
        <f t="shared" si="874"/>
        <v>125.89884513818706</v>
      </c>
      <c r="GL238" s="276">
        <f t="shared" si="875"/>
        <v>158.63254487411569</v>
      </c>
      <c r="GM238" s="272">
        <f t="shared" si="876"/>
        <v>59.263864289326371</v>
      </c>
      <c r="GN238" s="272">
        <f t="shared" si="877"/>
        <v>5.9741241678803529</v>
      </c>
      <c r="GO238" s="277">
        <f t="shared" si="878"/>
        <v>0.47072603584471429</v>
      </c>
      <c r="GP238" s="278">
        <f t="shared" si="879"/>
        <v>4.7451778936678339E-2</v>
      </c>
      <c r="GQ238" s="279">
        <f t="shared" si="880"/>
        <v>1.0723104355863269</v>
      </c>
      <c r="GR238" s="280">
        <f t="shared" si="881"/>
        <v>125.89884513818706</v>
      </c>
      <c r="GS238" s="272">
        <f t="shared" si="882"/>
        <v>59.263864289326371</v>
      </c>
      <c r="GT238" s="272">
        <f t="shared" si="741"/>
        <v>5.9741241678803529</v>
      </c>
      <c r="GU238" s="73">
        <f t="shared" si="883"/>
        <v>0.47072603584471429</v>
      </c>
      <c r="GV238" s="74">
        <f t="shared" si="884"/>
        <v>4.7451778936678339E-2</v>
      </c>
      <c r="GW238" s="279">
        <f t="shared" si="885"/>
        <v>1.0723104355863269</v>
      </c>
      <c r="GX238" s="280">
        <f t="shared" si="886"/>
        <v>87.158565867502915</v>
      </c>
      <c r="GY238" s="272">
        <f t="shared" si="742"/>
        <v>56.569981669784575</v>
      </c>
      <c r="GZ238" s="272">
        <f t="shared" si="743"/>
        <v>2.4132623658554437</v>
      </c>
      <c r="HA238" s="73">
        <f t="shared" si="887"/>
        <v>0.64904672428618637</v>
      </c>
      <c r="HB238" s="74">
        <f t="shared" si="888"/>
        <v>2.7688183505956802E-2</v>
      </c>
      <c r="HC238" s="279">
        <f t="shared" si="889"/>
        <v>1.0938610692254587</v>
      </c>
      <c r="HD238" s="280">
        <f t="shared" si="890"/>
        <v>87.158565867502915</v>
      </c>
      <c r="HE238" s="272">
        <f t="shared" si="744"/>
        <v>56.569981669784575</v>
      </c>
      <c r="HF238" s="272">
        <f t="shared" si="745"/>
        <v>2.4132623658554437</v>
      </c>
      <c r="HG238" s="73">
        <f t="shared" si="891"/>
        <v>0.64904672428618637</v>
      </c>
      <c r="HH238" s="74">
        <f t="shared" si="892"/>
        <v>2.7688183505956802E-2</v>
      </c>
      <c r="HI238" s="281">
        <f t="shared" si="893"/>
        <v>1.0938610692254587</v>
      </c>
      <c r="HJ238" s="72">
        <f t="shared" si="746"/>
        <v>1.7719929948064053</v>
      </c>
      <c r="HK238" s="73">
        <f t="shared" si="894"/>
        <v>1.7719929948064053</v>
      </c>
      <c r="HL238" s="73">
        <f t="shared" si="747"/>
        <v>1.2514864493008473</v>
      </c>
      <c r="HM238" s="74">
        <f t="shared" si="895"/>
        <v>1.2514864493008473</v>
      </c>
      <c r="HN238" s="75"/>
      <c r="HO238" s="75"/>
      <c r="HP238" s="76">
        <f t="shared" si="896"/>
        <v>0</v>
      </c>
      <c r="HQ238" s="77">
        <f t="shared" si="897"/>
        <v>0</v>
      </c>
      <c r="HR238" s="77">
        <f t="shared" si="898"/>
        <v>0</v>
      </c>
      <c r="HS238" s="77">
        <f t="shared" si="899"/>
        <v>0</v>
      </c>
      <c r="HT238" s="282">
        <f t="shared" si="900"/>
        <v>0</v>
      </c>
      <c r="HU238" s="73"/>
      <c r="HV238" s="74"/>
      <c r="HW238" s="279"/>
      <c r="HX238" s="76">
        <f t="shared" si="901"/>
        <v>0</v>
      </c>
      <c r="HY238" s="77">
        <f t="shared" si="902"/>
        <v>0</v>
      </c>
      <c r="HZ238" s="77">
        <f t="shared" si="748"/>
        <v>0</v>
      </c>
      <c r="IA238" s="77">
        <f t="shared" si="903"/>
        <v>0</v>
      </c>
      <c r="IB238" s="282">
        <f t="shared" si="904"/>
        <v>0</v>
      </c>
      <c r="IC238" s="73"/>
      <c r="ID238" s="74"/>
      <c r="IE238" s="279"/>
      <c r="IF238" s="76">
        <f t="shared" si="749"/>
        <v>2.6938826195417969</v>
      </c>
      <c r="IG238" s="77">
        <f t="shared" si="905"/>
        <v>3.0656653598647603</v>
      </c>
      <c r="IH238" s="77">
        <f t="shared" si="750"/>
        <v>3.5608618020249092</v>
      </c>
      <c r="II238" s="77">
        <f t="shared" si="906"/>
        <v>4.1120832089783654</v>
      </c>
      <c r="IJ238" s="282">
        <f t="shared" si="907"/>
        <v>38.740279270684134</v>
      </c>
      <c r="IK238" s="73">
        <f t="shared" si="908"/>
        <v>6.953699535099464E-2</v>
      </c>
      <c r="IL238" s="74">
        <f t="shared" si="909"/>
        <v>9.1916265681634204E-2</v>
      </c>
      <c r="IM238" s="279">
        <f t="shared" si="910"/>
        <v>1.0238254386559078</v>
      </c>
      <c r="IN238" s="76">
        <f t="shared" si="751"/>
        <v>0</v>
      </c>
      <c r="IO238" s="77">
        <f t="shared" si="911"/>
        <v>0</v>
      </c>
      <c r="IP238" s="77">
        <f t="shared" si="752"/>
        <v>0</v>
      </c>
      <c r="IQ238" s="77">
        <f t="shared" si="912"/>
        <v>0</v>
      </c>
      <c r="IR238" s="282">
        <f t="shared" si="913"/>
        <v>0</v>
      </c>
      <c r="IS238" s="283"/>
      <c r="IT238" s="284"/>
      <c r="IU238" s="285"/>
      <c r="IV238" s="76">
        <f t="shared" si="753"/>
        <v>0</v>
      </c>
      <c r="IW238" s="77">
        <f t="shared" si="914"/>
        <v>0</v>
      </c>
      <c r="IX238" s="77">
        <f t="shared" si="915"/>
        <v>0</v>
      </c>
      <c r="IY238" s="77">
        <f t="shared" si="916"/>
        <v>0</v>
      </c>
      <c r="IZ238" s="282">
        <f t="shared" si="917"/>
        <v>0</v>
      </c>
      <c r="JA238" s="283"/>
      <c r="JB238" s="284"/>
      <c r="JC238" s="285"/>
      <c r="JD238" s="76">
        <f t="shared" si="754"/>
        <v>0</v>
      </c>
      <c r="JE238" s="77">
        <f t="shared" si="918"/>
        <v>0</v>
      </c>
      <c r="JF238" s="77">
        <f t="shared" si="755"/>
        <v>0</v>
      </c>
      <c r="JG238" s="77">
        <f t="shared" si="919"/>
        <v>0</v>
      </c>
      <c r="JH238" s="282">
        <f t="shared" si="920"/>
        <v>0</v>
      </c>
      <c r="JI238" s="283"/>
      <c r="JJ238" s="284"/>
      <c r="JK238" s="285"/>
      <c r="JL238" s="76">
        <f t="shared" si="756"/>
        <v>17.270149361294806</v>
      </c>
      <c r="JM238" s="77">
        <f t="shared" si="921"/>
        <v>19.6536026746471</v>
      </c>
      <c r="JN238" s="77">
        <f t="shared" si="757"/>
        <v>1.1450107365954272</v>
      </c>
      <c r="JO238" s="77">
        <f t="shared" si="922"/>
        <v>1.3222583986203993</v>
      </c>
      <c r="JP238" s="282">
        <f t="shared" si="923"/>
        <v>20.620668188670429</v>
      </c>
      <c r="JQ238" s="73">
        <f t="shared" si="758"/>
        <v>0.83751647634694537</v>
      </c>
      <c r="JR238" s="74">
        <f t="shared" si="759"/>
        <v>5.5527334328793872E-2</v>
      </c>
      <c r="JS238" s="279">
        <f t="shared" si="924"/>
        <v>1.1241812802547393</v>
      </c>
      <c r="JT238" s="76">
        <f t="shared" si="760"/>
        <v>0</v>
      </c>
      <c r="JU238" s="77">
        <f t="shared" si="925"/>
        <v>0</v>
      </c>
      <c r="JV238" s="77">
        <f t="shared" si="761"/>
        <v>0</v>
      </c>
      <c r="JW238" s="77">
        <f t="shared" si="926"/>
        <v>0</v>
      </c>
      <c r="JX238" s="282">
        <f t="shared" si="927"/>
        <v>0</v>
      </c>
      <c r="JY238" s="73"/>
      <c r="JZ238" s="74"/>
      <c r="KA238" s="279"/>
      <c r="KB238" s="76">
        <f t="shared" si="762"/>
        <v>0</v>
      </c>
      <c r="KC238" s="77">
        <f t="shared" si="928"/>
        <v>0</v>
      </c>
      <c r="KD238" s="77">
        <f t="shared" si="763"/>
        <v>0</v>
      </c>
      <c r="KE238" s="77">
        <f t="shared" si="929"/>
        <v>0</v>
      </c>
      <c r="KF238" s="282">
        <f t="shared" si="930"/>
        <v>0</v>
      </c>
      <c r="KG238" s="73"/>
      <c r="KH238" s="74"/>
      <c r="KI238" s="279"/>
      <c r="KJ238" s="76">
        <f t="shared" si="764"/>
        <v>28.257834106199773</v>
      </c>
      <c r="KK238" s="77">
        <f t="shared" si="931"/>
        <v>32.157697791196405</v>
      </c>
      <c r="KL238" s="77">
        <f t="shared" si="765"/>
        <v>0.92291951433712049</v>
      </c>
      <c r="KM238" s="77">
        <f t="shared" si="932"/>
        <v>1.0657874551565067</v>
      </c>
      <c r="KN238" s="282">
        <f t="shared" si="933"/>
        <v>37.155202249543173</v>
      </c>
      <c r="KO238" s="73">
        <f t="shared" si="766"/>
        <v>0.76053506360733658</v>
      </c>
      <c r="KP238" s="74">
        <f t="shared" si="767"/>
        <v>2.483957719133309E-2</v>
      </c>
      <c r="KQ238" s="279">
        <f t="shared" si="768"/>
        <v>1.1088066106776668</v>
      </c>
      <c r="KR238" s="76">
        <f t="shared" si="769"/>
        <v>0</v>
      </c>
      <c r="KS238" s="77">
        <f t="shared" si="934"/>
        <v>0</v>
      </c>
      <c r="KT238" s="77">
        <f t="shared" si="770"/>
        <v>0</v>
      </c>
      <c r="KU238" s="77">
        <f t="shared" si="935"/>
        <v>0</v>
      </c>
      <c r="KV238" s="282">
        <f t="shared" si="936"/>
        <v>0</v>
      </c>
      <c r="KW238" s="73"/>
      <c r="KX238" s="74"/>
      <c r="KY238" s="279"/>
      <c r="KZ238" s="76">
        <f t="shared" si="771"/>
        <v>11.041998202289989</v>
      </c>
      <c r="LA238" s="77">
        <f t="shared" si="937"/>
        <v>12.56590437418803</v>
      </c>
      <c r="LB238" s="77">
        <f t="shared" si="772"/>
        <v>0.34533211492289539</v>
      </c>
      <c r="LC238" s="77">
        <f t="shared" si="938"/>
        <v>0.39878952631295961</v>
      </c>
      <c r="LD238" s="286">
        <f t="shared" si="939"/>
        <v>29.38293379774807</v>
      </c>
      <c r="LE238" s="73">
        <f t="shared" si="773"/>
        <v>0.37579631354362086</v>
      </c>
      <c r="LF238" s="74">
        <f t="shared" si="774"/>
        <v>1.1752812612243707E-2</v>
      </c>
      <c r="LG238" s="279">
        <f t="shared" si="775"/>
        <v>1.0536829846245304</v>
      </c>
      <c r="LH238" s="76">
        <f t="shared" si="776"/>
        <v>0</v>
      </c>
      <c r="LI238" s="77">
        <f t="shared" si="940"/>
        <v>0</v>
      </c>
      <c r="LJ238" s="77">
        <f t="shared" si="777"/>
        <v>0</v>
      </c>
      <c r="LK238" s="77">
        <f t="shared" si="941"/>
        <v>0</v>
      </c>
      <c r="LL238" s="282">
        <f t="shared" si="942"/>
        <v>0</v>
      </c>
      <c r="LM238" s="73"/>
      <c r="LN238" s="74"/>
      <c r="LO238" s="279"/>
      <c r="LP238" s="76">
        <f t="shared" si="778"/>
        <v>0</v>
      </c>
      <c r="LQ238" s="77">
        <f t="shared" si="943"/>
        <v>0</v>
      </c>
      <c r="LR238" s="77">
        <f t="shared" si="779"/>
        <v>0</v>
      </c>
      <c r="LS238" s="77">
        <f t="shared" si="944"/>
        <v>0</v>
      </c>
      <c r="LT238" s="282">
        <f t="shared" si="945"/>
        <v>0</v>
      </c>
      <c r="LU238" s="73"/>
      <c r="LV238" s="74"/>
      <c r="LW238" s="279"/>
      <c r="LX238" s="76">
        <f t="shared" si="780"/>
        <v>0</v>
      </c>
      <c r="LY238" s="77">
        <f t="shared" si="946"/>
        <v>0</v>
      </c>
      <c r="LZ238" s="77">
        <f t="shared" si="781"/>
        <v>0</v>
      </c>
      <c r="MA238" s="77">
        <f t="shared" si="947"/>
        <v>0</v>
      </c>
      <c r="MB238" s="286">
        <f t="shared" si="948"/>
        <v>0</v>
      </c>
      <c r="MC238" s="73"/>
      <c r="MD238" s="74"/>
      <c r="ME238" s="279"/>
      <c r="MF238" s="76">
        <f t="shared" si="782"/>
        <v>0</v>
      </c>
      <c r="MG238" s="77">
        <f t="shared" si="949"/>
        <v>0</v>
      </c>
      <c r="MH238" s="77">
        <f t="shared" si="783"/>
        <v>0</v>
      </c>
      <c r="MI238" s="77">
        <f t="shared" si="950"/>
        <v>0</v>
      </c>
      <c r="MJ238" s="286">
        <f t="shared" si="951"/>
        <v>0</v>
      </c>
      <c r="MK238" s="73"/>
      <c r="ML238" s="74"/>
      <c r="MM238" s="279"/>
      <c r="MN238" s="287">
        <f t="shared" si="952"/>
        <v>1.0723132824858355</v>
      </c>
      <c r="MO238" s="288">
        <f t="shared" si="952"/>
        <v>0</v>
      </c>
      <c r="MP238" s="288">
        <f t="shared" si="952"/>
        <v>1.0938596681192025</v>
      </c>
      <c r="MQ238" s="289">
        <f t="shared" si="952"/>
        <v>0</v>
      </c>
      <c r="MR238" s="290">
        <f t="shared" si="953"/>
        <v>1.7719976993078432</v>
      </c>
      <c r="MS238" s="291"/>
      <c r="MT238" s="291">
        <f t="shared" si="784"/>
        <v>1.2514848462951798</v>
      </c>
      <c r="MU238" s="292"/>
      <c r="MV238" s="359">
        <f t="shared" si="785"/>
        <v>0</v>
      </c>
      <c r="MW238" s="360">
        <f t="shared" si="786"/>
        <v>0</v>
      </c>
      <c r="MX238" s="360">
        <f t="shared" si="787"/>
        <v>0.52051285301266348</v>
      </c>
      <c r="MY238" s="360">
        <f t="shared" si="788"/>
        <v>0</v>
      </c>
      <c r="MZ238" s="360">
        <f t="shared" si="789"/>
        <v>0</v>
      </c>
      <c r="NA238" s="360">
        <f t="shared" si="790"/>
        <v>0</v>
      </c>
      <c r="NB238" s="360">
        <f t="shared" si="791"/>
        <v>0.30420345443693247</v>
      </c>
      <c r="NC238" s="360">
        <f t="shared" si="792"/>
        <v>0</v>
      </c>
      <c r="ND238" s="360">
        <f t="shared" si="793"/>
        <v>0</v>
      </c>
      <c r="NE238" s="360">
        <f t="shared" si="794"/>
        <v>0.54087586468856585</v>
      </c>
      <c r="NF238" s="360">
        <f t="shared" si="795"/>
        <v>0</v>
      </c>
      <c r="NG238" s="360">
        <f t="shared" si="796"/>
        <v>0.40640552716968137</v>
      </c>
      <c r="NH238" s="360">
        <f t="shared" si="797"/>
        <v>0</v>
      </c>
      <c r="NI238" s="360">
        <f t="shared" si="798"/>
        <v>0</v>
      </c>
      <c r="NJ238" s="360">
        <f t="shared" si="799"/>
        <v>0</v>
      </c>
      <c r="NK238" s="361">
        <f t="shared" si="800"/>
        <v>0</v>
      </c>
      <c r="NL238" s="145">
        <f t="shared" si="954"/>
        <v>1.7719976993078432</v>
      </c>
      <c r="NM238" s="40"/>
      <c r="NN238" s="56">
        <f t="shared" si="955"/>
        <v>1.2514848462951798</v>
      </c>
      <c r="NO238" s="59"/>
      <c r="NP238" s="55">
        <f t="shared" si="801"/>
        <v>1.0723132824858355</v>
      </c>
      <c r="NQ238" s="40"/>
      <c r="NR238" s="56">
        <f t="shared" si="802"/>
        <v>1.0938596681192025</v>
      </c>
      <c r="NS238" s="60"/>
      <c r="NT238" s="41"/>
      <c r="NU238" s="86">
        <f t="shared" si="956"/>
        <v>0</v>
      </c>
      <c r="NV238" s="86">
        <f t="shared" si="956"/>
        <v>0</v>
      </c>
      <c r="NW238" s="86">
        <f t="shared" si="956"/>
        <v>0</v>
      </c>
      <c r="NX238" s="86">
        <f t="shared" si="956"/>
        <v>0</v>
      </c>
      <c r="NY238" s="87">
        <f t="shared" si="957"/>
        <v>0</v>
      </c>
      <c r="NZ238" s="87">
        <f t="shared" si="957"/>
        <v>0</v>
      </c>
      <c r="OA238" s="87">
        <f t="shared" si="957"/>
        <v>0</v>
      </c>
      <c r="OB238" s="87">
        <f t="shared" si="957"/>
        <v>0</v>
      </c>
      <c r="OC238" s="26"/>
    </row>
    <row r="239" spans="1:393" thickBot="1" x14ac:dyDescent="0.35">
      <c r="A239" s="136" t="s">
        <v>576</v>
      </c>
      <c r="B239" s="137" t="s">
        <v>577</v>
      </c>
      <c r="C239" s="133" t="s">
        <v>118</v>
      </c>
      <c r="D239" s="64">
        <f>VLOOKUP(B239,[1]УсіТ_1!$A$10:$G$556,6,FALSE)</f>
        <v>164.25</v>
      </c>
      <c r="E239" s="64">
        <f>VLOOKUP(B239,[1]УсіТ_1!$A$10:$G$556,7,FALSE)</f>
        <v>164.25</v>
      </c>
      <c r="F239" s="38"/>
      <c r="G239" s="38"/>
      <c r="H239" s="39"/>
      <c r="I239" s="256">
        <v>1.1263000000000001</v>
      </c>
      <c r="J239" s="62">
        <v>1.1263000000000001</v>
      </c>
      <c r="K239" s="257">
        <f t="shared" si="803"/>
        <v>0.82910000000000006</v>
      </c>
      <c r="L239" s="258">
        <f t="shared" si="804"/>
        <v>0.82910000000000006</v>
      </c>
      <c r="M239" s="63">
        <v>0</v>
      </c>
      <c r="N239" s="63">
        <v>0</v>
      </c>
      <c r="O239" s="63">
        <v>0.29720000000000002</v>
      </c>
      <c r="P239" s="63">
        <v>0</v>
      </c>
      <c r="Q239" s="63">
        <v>0</v>
      </c>
      <c r="R239" s="63">
        <v>0</v>
      </c>
      <c r="S239" s="63">
        <v>0.26540000000000002</v>
      </c>
      <c r="T239" s="63">
        <v>0</v>
      </c>
      <c r="U239" s="63">
        <v>0</v>
      </c>
      <c r="V239" s="63">
        <v>0.21260000000000001</v>
      </c>
      <c r="W239" s="63">
        <v>0</v>
      </c>
      <c r="X239" s="63">
        <v>0.35110000000000002</v>
      </c>
      <c r="Y239" s="63">
        <v>0</v>
      </c>
      <c r="Z239" s="63">
        <v>0</v>
      </c>
      <c r="AA239" s="63">
        <v>0</v>
      </c>
      <c r="AB239" s="259">
        <v>0</v>
      </c>
      <c r="AC239" s="144">
        <v>0</v>
      </c>
      <c r="AD239" s="70">
        <v>0</v>
      </c>
      <c r="AE239" s="70">
        <v>0</v>
      </c>
      <c r="AF239" s="68">
        <f t="shared" si="805"/>
        <v>0</v>
      </c>
      <c r="AG239" s="68">
        <f t="shared" si="806"/>
        <v>0</v>
      </c>
      <c r="AH239" s="71">
        <v>0</v>
      </c>
      <c r="AI239" s="71">
        <v>0</v>
      </c>
      <c r="AJ239" s="68">
        <f t="shared" si="807"/>
        <v>0</v>
      </c>
      <c r="AK239" s="68">
        <f t="shared" si="808"/>
        <v>0</v>
      </c>
      <c r="AL239" s="71">
        <v>0</v>
      </c>
      <c r="AM239" s="69">
        <f t="shared" si="809"/>
        <v>0</v>
      </c>
      <c r="AN239" s="260">
        <v>0</v>
      </c>
      <c r="AO239" s="71">
        <v>0</v>
      </c>
      <c r="AP239" s="71">
        <v>0</v>
      </c>
      <c r="AQ239" s="68">
        <f t="shared" si="810"/>
        <v>0</v>
      </c>
      <c r="AR239" s="68">
        <f t="shared" si="811"/>
        <v>0</v>
      </c>
      <c r="AS239" s="71">
        <v>0</v>
      </c>
      <c r="AT239" s="261">
        <f t="shared" si="723"/>
        <v>0</v>
      </c>
      <c r="AU239" s="71">
        <v>0</v>
      </c>
      <c r="AV239" s="68">
        <f t="shared" si="812"/>
        <v>0</v>
      </c>
      <c r="AW239" s="68">
        <f t="shared" si="813"/>
        <v>0</v>
      </c>
      <c r="AX239" s="71">
        <v>0</v>
      </c>
      <c r="AY239" s="69">
        <f t="shared" si="814"/>
        <v>0</v>
      </c>
      <c r="AZ239" s="260">
        <v>6</v>
      </c>
      <c r="BA239" s="260">
        <v>30.583000000000101</v>
      </c>
      <c r="BB239" s="260">
        <v>3.18937000000001</v>
      </c>
      <c r="BC239" s="262">
        <f t="shared" si="815"/>
        <v>2.5514960000000082</v>
      </c>
      <c r="BD239" s="262">
        <f t="shared" si="724"/>
        <v>0.63787400000000183</v>
      </c>
      <c r="BE239" s="260">
        <v>1.197106</v>
      </c>
      <c r="BF239" s="262">
        <f t="shared" si="816"/>
        <v>0.9576848</v>
      </c>
      <c r="BG239" s="262">
        <f t="shared" si="725"/>
        <v>0.2394212</v>
      </c>
      <c r="BH239" s="260">
        <v>3.7709596515797772</v>
      </c>
      <c r="BI239" s="263">
        <f t="shared" si="817"/>
        <v>2.2081005078211451</v>
      </c>
      <c r="BJ239" s="68">
        <f t="shared" si="818"/>
        <v>5.1681002024900849E-2</v>
      </c>
      <c r="BK239" s="260">
        <v>1.9368575826384555</v>
      </c>
      <c r="BL239" s="69">
        <f t="shared" si="819"/>
        <v>48.812751881062006</v>
      </c>
      <c r="BM239" s="260">
        <v>0</v>
      </c>
      <c r="BN239" s="260">
        <v>0</v>
      </c>
      <c r="BO239" s="260">
        <v>0</v>
      </c>
      <c r="BP239" s="68">
        <f t="shared" si="820"/>
        <v>0</v>
      </c>
      <c r="BQ239" s="68">
        <f t="shared" si="821"/>
        <v>0</v>
      </c>
      <c r="BR239" s="260">
        <v>0</v>
      </c>
      <c r="BS239" s="260">
        <v>0</v>
      </c>
      <c r="BT239" s="68">
        <f t="shared" si="822"/>
        <v>0</v>
      </c>
      <c r="BU239" s="68">
        <f t="shared" si="823"/>
        <v>0</v>
      </c>
      <c r="BV239" s="260">
        <v>0</v>
      </c>
      <c r="BW239" s="69">
        <f t="shared" si="824"/>
        <v>0</v>
      </c>
      <c r="BX239" s="260">
        <v>0</v>
      </c>
      <c r="BY239" s="260">
        <v>0</v>
      </c>
      <c r="BZ239" s="263">
        <f t="shared" si="825"/>
        <v>0</v>
      </c>
      <c r="CA239" s="263">
        <f t="shared" si="826"/>
        <v>0</v>
      </c>
      <c r="CB239" s="260">
        <v>0</v>
      </c>
      <c r="CC239" s="264">
        <f t="shared" si="827"/>
        <v>0</v>
      </c>
      <c r="CD239" s="260">
        <v>0</v>
      </c>
      <c r="CE239" s="260">
        <v>0</v>
      </c>
      <c r="CF239" s="263">
        <f t="shared" si="828"/>
        <v>0</v>
      </c>
      <c r="CG239" s="263">
        <f t="shared" si="829"/>
        <v>0</v>
      </c>
      <c r="CH239" s="260">
        <v>0</v>
      </c>
      <c r="CI239" s="69">
        <f t="shared" si="830"/>
        <v>0</v>
      </c>
      <c r="CJ239" s="260">
        <v>20.452485989364302</v>
      </c>
      <c r="CK239" s="260">
        <v>4.4995477404431448</v>
      </c>
      <c r="CL239" s="260">
        <v>1.9466786598859205</v>
      </c>
      <c r="CM239" s="260">
        <v>1.5924450706250246</v>
      </c>
      <c r="CN239" s="260">
        <v>4.3265050123996591</v>
      </c>
      <c r="CO239" s="265">
        <f t="shared" si="831"/>
        <v>0.30389371207095206</v>
      </c>
      <c r="CP239" s="266">
        <f t="shared" si="832"/>
        <v>1.37955804126378</v>
      </c>
      <c r="CQ239" s="260">
        <v>3.3675118074929427</v>
      </c>
      <c r="CR239" s="265">
        <f t="shared" si="833"/>
        <v>4.6151749321690777E-2</v>
      </c>
      <c r="CS239" s="265">
        <f t="shared" si="834"/>
        <v>1.9718600089247227</v>
      </c>
      <c r="CT239" s="260">
        <v>1.7296364734946945</v>
      </c>
      <c r="CU239" s="267">
        <f t="shared" si="726"/>
        <v>43.586838819696794</v>
      </c>
      <c r="CV239" s="260">
        <v>0</v>
      </c>
      <c r="CW239" s="260">
        <v>0</v>
      </c>
      <c r="CX239" s="68">
        <f t="shared" si="835"/>
        <v>0</v>
      </c>
      <c r="CY239" s="68">
        <f t="shared" si="836"/>
        <v>0</v>
      </c>
      <c r="CZ239" s="260">
        <v>0</v>
      </c>
      <c r="DA239" s="69">
        <f t="shared" si="837"/>
        <v>0</v>
      </c>
      <c r="DB239" s="260">
        <v>0</v>
      </c>
      <c r="DC239" s="260">
        <v>0</v>
      </c>
      <c r="DD239" s="68">
        <f t="shared" si="838"/>
        <v>0</v>
      </c>
      <c r="DE239" s="68">
        <f t="shared" si="839"/>
        <v>0</v>
      </c>
      <c r="DF239" s="260">
        <v>0</v>
      </c>
      <c r="DG239" s="69">
        <f t="shared" si="840"/>
        <v>0</v>
      </c>
      <c r="DH239" s="260">
        <v>12.741772430086401</v>
      </c>
      <c r="DI239" s="260">
        <v>2.8031899346190081</v>
      </c>
      <c r="DJ239" s="260">
        <v>0.19915136570833325</v>
      </c>
      <c r="DK239" s="260">
        <v>9.276010329102899</v>
      </c>
      <c r="DL239" s="68">
        <f t="shared" si="841"/>
        <v>0.65154696551618763</v>
      </c>
      <c r="DM239" s="68">
        <f t="shared" si="842"/>
        <v>2.9577672055584086</v>
      </c>
      <c r="DN239" s="260">
        <v>2.69864728767985</v>
      </c>
      <c r="DO239" s="68">
        <f t="shared" si="843"/>
        <v>3.6984961077652347E-2</v>
      </c>
      <c r="DP239" s="68">
        <f t="shared" si="844"/>
        <v>1.5802037138900868</v>
      </c>
      <c r="DQ239" s="260">
        <v>1.3860912877818901</v>
      </c>
      <c r="DR239" s="264">
        <f t="shared" si="845"/>
        <v>34.925835161974057</v>
      </c>
      <c r="DS239" s="260">
        <v>0</v>
      </c>
      <c r="DT239" s="260">
        <v>0</v>
      </c>
      <c r="DU239" s="260">
        <v>0</v>
      </c>
      <c r="DV239" s="68">
        <f t="shared" si="846"/>
        <v>0</v>
      </c>
      <c r="DW239" s="68">
        <f t="shared" si="847"/>
        <v>0</v>
      </c>
      <c r="DX239" s="260">
        <v>0</v>
      </c>
      <c r="DY239" s="260">
        <v>0</v>
      </c>
      <c r="DZ239" s="260">
        <v>0</v>
      </c>
      <c r="EA239" s="260">
        <v>0</v>
      </c>
      <c r="EB239" s="68">
        <f t="shared" si="848"/>
        <v>0</v>
      </c>
      <c r="EC239" s="68">
        <f t="shared" si="849"/>
        <v>0</v>
      </c>
      <c r="ED239" s="267">
        <v>0</v>
      </c>
      <c r="EE239" s="69">
        <f t="shared" si="850"/>
        <v>0</v>
      </c>
      <c r="EF239" s="260">
        <v>9.2630099999999995</v>
      </c>
      <c r="EG239" s="260">
        <v>2.0378622000000002</v>
      </c>
      <c r="EH239" s="260">
        <v>23.265518083841567</v>
      </c>
      <c r="EI239" s="260">
        <v>6.7440804250736468</v>
      </c>
      <c r="EJ239" s="268">
        <f t="shared" si="851"/>
        <v>0.47370420905717292</v>
      </c>
      <c r="EK239" s="266">
        <f t="shared" si="852"/>
        <v>2.1504309724998332</v>
      </c>
      <c r="EL239" s="260">
        <v>4.455165033256848</v>
      </c>
      <c r="EM239" s="268">
        <f t="shared" si="853"/>
        <v>6.1058036780785099E-2</v>
      </c>
      <c r="EN239" s="268">
        <f t="shared" si="854"/>
        <v>2.6087397058836803</v>
      </c>
      <c r="EO239" s="269">
        <f t="shared" si="855"/>
        <v>45.765635742172066</v>
      </c>
      <c r="EP239" s="69">
        <f t="shared" si="856"/>
        <v>57.664701035136808</v>
      </c>
      <c r="EQ239" s="260">
        <v>0</v>
      </c>
      <c r="ER239" s="260">
        <v>0</v>
      </c>
      <c r="ES239" s="260">
        <v>0</v>
      </c>
      <c r="ET239" s="68">
        <f t="shared" si="857"/>
        <v>0</v>
      </c>
      <c r="EU239" s="68">
        <f t="shared" si="858"/>
        <v>0</v>
      </c>
      <c r="EV239" s="260">
        <v>0</v>
      </c>
      <c r="EW239" s="260">
        <v>0</v>
      </c>
      <c r="EX239" s="68">
        <f t="shared" si="859"/>
        <v>0</v>
      </c>
      <c r="EY239" s="68">
        <f t="shared" si="860"/>
        <v>0</v>
      </c>
      <c r="EZ239" s="260">
        <v>0</v>
      </c>
      <c r="FA239" s="69">
        <f t="shared" si="861"/>
        <v>0</v>
      </c>
      <c r="FB239" s="260">
        <v>0</v>
      </c>
      <c r="FC239" s="260">
        <v>0</v>
      </c>
      <c r="FD239" s="68">
        <f t="shared" si="862"/>
        <v>0</v>
      </c>
      <c r="FE239" s="68">
        <f t="shared" si="863"/>
        <v>0</v>
      </c>
      <c r="FF239" s="260">
        <v>0</v>
      </c>
      <c r="FG239" s="69">
        <f t="shared" si="864"/>
        <v>0</v>
      </c>
      <c r="FH239" s="260">
        <v>0</v>
      </c>
      <c r="FI239" s="260">
        <v>0</v>
      </c>
      <c r="FJ239" s="68">
        <f t="shared" si="865"/>
        <v>0</v>
      </c>
      <c r="FK239" s="68">
        <f t="shared" si="866"/>
        <v>0</v>
      </c>
      <c r="FL239" s="260">
        <v>0</v>
      </c>
      <c r="FM239" s="69">
        <f t="shared" si="867"/>
        <v>0</v>
      </c>
      <c r="FN239" s="260">
        <v>0</v>
      </c>
      <c r="FO239" s="260">
        <v>0</v>
      </c>
      <c r="FP239" s="68">
        <f t="shared" si="868"/>
        <v>0</v>
      </c>
      <c r="FQ239" s="68">
        <f t="shared" si="869"/>
        <v>0</v>
      </c>
      <c r="FR239" s="260">
        <v>0</v>
      </c>
      <c r="FS239" s="264">
        <f t="shared" si="870"/>
        <v>0</v>
      </c>
      <c r="FT239" s="270">
        <f t="shared" si="727"/>
        <v>184.99012689786966</v>
      </c>
      <c r="FU239" s="271">
        <f t="shared" si="728"/>
        <v>51.797868294512853</v>
      </c>
      <c r="FV239" s="272">
        <f t="shared" si="871"/>
        <v>24.696198238810798</v>
      </c>
      <c r="FW239" s="272">
        <f t="shared" si="729"/>
        <v>5.1016258706250328</v>
      </c>
      <c r="FX239" s="272">
        <f t="shared" si="730"/>
        <v>30.583000000000101</v>
      </c>
      <c r="FY239" s="272">
        <f t="shared" si="731"/>
        <v>0</v>
      </c>
      <c r="FZ239" s="272">
        <f t="shared" si="732"/>
        <v>0</v>
      </c>
      <c r="GA239" s="272">
        <f t="shared" si="733"/>
        <v>0</v>
      </c>
      <c r="GB239" s="272">
        <f t="shared" si="734"/>
        <v>0</v>
      </c>
      <c r="GC239" s="272">
        <f t="shared" si="735"/>
        <v>0</v>
      </c>
      <c r="GD239" s="272">
        <f t="shared" si="736"/>
        <v>0</v>
      </c>
      <c r="GE239" s="272">
        <f t="shared" si="737"/>
        <v>20.346595766576204</v>
      </c>
      <c r="GF239" s="273">
        <f t="shared" si="738"/>
        <v>7.9150625875728657</v>
      </c>
      <c r="GG239" s="273">
        <f t="shared" si="739"/>
        <v>1.4291448866443126</v>
      </c>
      <c r="GH239" s="272">
        <f t="shared" si="872"/>
        <v>14.292283780009416</v>
      </c>
      <c r="GI239" s="274">
        <f t="shared" si="873"/>
        <v>10.210062802553955</v>
      </c>
      <c r="GJ239" s="275">
        <f t="shared" si="740"/>
        <v>0.19587574920502909</v>
      </c>
      <c r="GK239" s="271">
        <f t="shared" si="874"/>
        <v>146.81757195053441</v>
      </c>
      <c r="GL239" s="276">
        <f t="shared" si="875"/>
        <v>184.99014065767338</v>
      </c>
      <c r="GM239" s="272">
        <f t="shared" si="876"/>
        <v>69.922993684639664</v>
      </c>
      <c r="GN239" s="272">
        <f t="shared" si="877"/>
        <v>6.7266465064743741</v>
      </c>
      <c r="GO239" s="277">
        <f t="shared" si="878"/>
        <v>0.4762576628647559</v>
      </c>
      <c r="GP239" s="278">
        <f t="shared" si="879"/>
        <v>4.5816358472000253E-2</v>
      </c>
      <c r="GQ239" s="279">
        <f t="shared" si="880"/>
        <v>1.0728206923434307</v>
      </c>
      <c r="GR239" s="280">
        <f t="shared" si="881"/>
        <v>146.81757195053441</v>
      </c>
      <c r="GS239" s="272">
        <f t="shared" si="882"/>
        <v>69.922993684639664</v>
      </c>
      <c r="GT239" s="272">
        <f t="shared" si="741"/>
        <v>6.7266465064743741</v>
      </c>
      <c r="GU239" s="73">
        <f t="shared" si="883"/>
        <v>0.4762576628647559</v>
      </c>
      <c r="GV239" s="74">
        <f t="shared" si="884"/>
        <v>4.5816358472000253E-2</v>
      </c>
      <c r="GW239" s="279">
        <f t="shared" si="885"/>
        <v>1.0728206923434307</v>
      </c>
      <c r="GX239" s="280">
        <f t="shared" si="886"/>
        <v>108.07729267985027</v>
      </c>
      <c r="GY239" s="272">
        <f t="shared" si="742"/>
        <v>67.229111065097868</v>
      </c>
      <c r="GZ239" s="272">
        <f t="shared" si="743"/>
        <v>3.1657847044494649</v>
      </c>
      <c r="HA239" s="73">
        <f t="shared" si="887"/>
        <v>0.62204658719797801</v>
      </c>
      <c r="HB239" s="74">
        <f t="shared" si="888"/>
        <v>2.92918579467682E-2</v>
      </c>
      <c r="HC239" s="279">
        <f t="shared" si="889"/>
        <v>1.0903830291093526</v>
      </c>
      <c r="HD239" s="280">
        <f t="shared" si="890"/>
        <v>108.07729267985027</v>
      </c>
      <c r="HE239" s="272">
        <f t="shared" si="744"/>
        <v>67.229111065097868</v>
      </c>
      <c r="HF239" s="272">
        <f t="shared" si="745"/>
        <v>3.1657847044494649</v>
      </c>
      <c r="HG239" s="73">
        <f t="shared" si="891"/>
        <v>0.62204658719797801</v>
      </c>
      <c r="HH239" s="74">
        <f t="shared" si="892"/>
        <v>2.92918579467682E-2</v>
      </c>
      <c r="HI239" s="281">
        <f t="shared" si="893"/>
        <v>1.0903830291093526</v>
      </c>
      <c r="HJ239" s="72">
        <f t="shared" si="746"/>
        <v>1.2083179457864062</v>
      </c>
      <c r="HK239" s="73">
        <f t="shared" si="894"/>
        <v>1.2083179457864062</v>
      </c>
      <c r="HL239" s="73">
        <f t="shared" si="747"/>
        <v>0.90403656943456434</v>
      </c>
      <c r="HM239" s="74">
        <f t="shared" si="895"/>
        <v>0.90403656943456434</v>
      </c>
      <c r="HN239" s="75"/>
      <c r="HO239" s="75"/>
      <c r="HP239" s="76">
        <f t="shared" si="896"/>
        <v>0</v>
      </c>
      <c r="HQ239" s="77">
        <f t="shared" si="897"/>
        <v>0</v>
      </c>
      <c r="HR239" s="77">
        <f t="shared" si="898"/>
        <v>0</v>
      </c>
      <c r="HS239" s="77">
        <f t="shared" si="899"/>
        <v>0</v>
      </c>
      <c r="HT239" s="282">
        <f t="shared" si="900"/>
        <v>0</v>
      </c>
      <c r="HU239" s="73"/>
      <c r="HV239" s="74"/>
      <c r="HW239" s="279"/>
      <c r="HX239" s="76">
        <f t="shared" si="901"/>
        <v>0</v>
      </c>
      <c r="HY239" s="77">
        <f t="shared" si="902"/>
        <v>0</v>
      </c>
      <c r="HZ239" s="77">
        <f t="shared" si="748"/>
        <v>0</v>
      </c>
      <c r="IA239" s="77">
        <f t="shared" si="903"/>
        <v>0</v>
      </c>
      <c r="IB239" s="282">
        <f t="shared" si="904"/>
        <v>0</v>
      </c>
      <c r="IC239" s="73"/>
      <c r="ID239" s="74"/>
      <c r="IE239" s="279"/>
      <c r="IF239" s="76">
        <f t="shared" si="749"/>
        <v>2.6938826195417969</v>
      </c>
      <c r="IG239" s="77">
        <f t="shared" si="905"/>
        <v>3.0656653598647603</v>
      </c>
      <c r="IH239" s="77">
        <f t="shared" si="750"/>
        <v>3.5608618020249092</v>
      </c>
      <c r="II239" s="77">
        <f t="shared" si="906"/>
        <v>4.1120832089783654</v>
      </c>
      <c r="IJ239" s="282">
        <f t="shared" si="907"/>
        <v>38.740279270684134</v>
      </c>
      <c r="IK239" s="73">
        <f t="shared" si="908"/>
        <v>6.953699535099464E-2</v>
      </c>
      <c r="IL239" s="74">
        <f t="shared" si="909"/>
        <v>9.1916265681634204E-2</v>
      </c>
      <c r="IM239" s="279">
        <f t="shared" si="910"/>
        <v>1.0238254386559078</v>
      </c>
      <c r="IN239" s="76">
        <f t="shared" si="751"/>
        <v>0</v>
      </c>
      <c r="IO239" s="77">
        <f t="shared" si="911"/>
        <v>0</v>
      </c>
      <c r="IP239" s="77">
        <f t="shared" si="752"/>
        <v>0</v>
      </c>
      <c r="IQ239" s="77">
        <f t="shared" si="912"/>
        <v>0</v>
      </c>
      <c r="IR239" s="282">
        <f t="shared" si="913"/>
        <v>0</v>
      </c>
      <c r="IS239" s="283"/>
      <c r="IT239" s="284"/>
      <c r="IU239" s="285"/>
      <c r="IV239" s="76">
        <f t="shared" si="753"/>
        <v>0</v>
      </c>
      <c r="IW239" s="77">
        <f t="shared" si="914"/>
        <v>0</v>
      </c>
      <c r="IX239" s="77">
        <f t="shared" si="915"/>
        <v>0</v>
      </c>
      <c r="IY239" s="77">
        <f t="shared" si="916"/>
        <v>0</v>
      </c>
      <c r="IZ239" s="282">
        <f t="shared" si="917"/>
        <v>0</v>
      </c>
      <c r="JA239" s="283"/>
      <c r="JB239" s="284"/>
      <c r="JC239" s="285"/>
      <c r="JD239" s="76">
        <f t="shared" si="754"/>
        <v>0</v>
      </c>
      <c r="JE239" s="77">
        <f t="shared" si="918"/>
        <v>0</v>
      </c>
      <c r="JF239" s="77">
        <f t="shared" si="755"/>
        <v>0</v>
      </c>
      <c r="JG239" s="77">
        <f t="shared" si="919"/>
        <v>0</v>
      </c>
      <c r="JH239" s="282">
        <f t="shared" si="920"/>
        <v>0</v>
      </c>
      <c r="JI239" s="283"/>
      <c r="JJ239" s="284"/>
      <c r="JK239" s="285"/>
      <c r="JL239" s="76">
        <f t="shared" si="756"/>
        <v>29.040763751037417</v>
      </c>
      <c r="JM239" s="77">
        <f t="shared" si="921"/>
        <v>33.048679556318092</v>
      </c>
      <c r="JN239" s="77">
        <f t="shared" si="757"/>
        <v>1.9424905320176673</v>
      </c>
      <c r="JO239" s="77">
        <f t="shared" si="922"/>
        <v>2.2431880663740023</v>
      </c>
      <c r="JP239" s="282">
        <f t="shared" si="923"/>
        <v>34.592729221981585</v>
      </c>
      <c r="JQ239" s="73">
        <f t="shared" si="758"/>
        <v>0.83950484405791748</v>
      </c>
      <c r="JR239" s="74">
        <f t="shared" si="759"/>
        <v>5.6153144770761027E-2</v>
      </c>
      <c r="JS239" s="279">
        <f t="shared" si="924"/>
        <v>1.124552570338947</v>
      </c>
      <c r="JT239" s="76">
        <f t="shared" si="760"/>
        <v>0</v>
      </c>
      <c r="JU239" s="77">
        <f t="shared" si="925"/>
        <v>0</v>
      </c>
      <c r="JV239" s="77">
        <f t="shared" si="761"/>
        <v>0</v>
      </c>
      <c r="JW239" s="77">
        <f t="shared" si="926"/>
        <v>0</v>
      </c>
      <c r="JX239" s="282">
        <f t="shared" si="927"/>
        <v>0</v>
      </c>
      <c r="JY239" s="73"/>
      <c r="JZ239" s="74"/>
      <c r="KA239" s="279"/>
      <c r="KB239" s="76">
        <f t="shared" si="762"/>
        <v>0</v>
      </c>
      <c r="KC239" s="77">
        <f t="shared" si="928"/>
        <v>0</v>
      </c>
      <c r="KD239" s="77">
        <f t="shared" si="763"/>
        <v>0</v>
      </c>
      <c r="KE239" s="77">
        <f t="shared" si="929"/>
        <v>0</v>
      </c>
      <c r="KF239" s="282">
        <f t="shared" si="930"/>
        <v>0</v>
      </c>
      <c r="KG239" s="73"/>
      <c r="KH239" s="74"/>
      <c r="KI239" s="279"/>
      <c r="KJ239" s="76">
        <f t="shared" si="764"/>
        <v>21.081286886432572</v>
      </c>
      <c r="KK239" s="77">
        <f t="shared" si="931"/>
        <v>23.990715289629129</v>
      </c>
      <c r="KL239" s="77">
        <f t="shared" si="765"/>
        <v>0.68853192659383999</v>
      </c>
      <c r="KM239" s="77">
        <f t="shared" si="932"/>
        <v>0.79511666883056642</v>
      </c>
      <c r="KN239" s="282">
        <f t="shared" si="933"/>
        <v>27.718916795217506</v>
      </c>
      <c r="KO239" s="73">
        <f t="shared" si="766"/>
        <v>0.76053790421095535</v>
      </c>
      <c r="KP239" s="74">
        <f t="shared" si="767"/>
        <v>2.4839784746301347E-2</v>
      </c>
      <c r="KQ239" s="279">
        <f t="shared" si="768"/>
        <v>1.1088070348388812</v>
      </c>
      <c r="KR239" s="76">
        <f t="shared" si="769"/>
        <v>0</v>
      </c>
      <c r="KS239" s="77">
        <f t="shared" si="934"/>
        <v>0</v>
      </c>
      <c r="KT239" s="77">
        <f t="shared" si="770"/>
        <v>0</v>
      </c>
      <c r="KU239" s="77">
        <f t="shared" si="935"/>
        <v>0</v>
      </c>
      <c r="KV239" s="282">
        <f t="shared" si="936"/>
        <v>0</v>
      </c>
      <c r="KW239" s="73"/>
      <c r="KX239" s="74"/>
      <c r="KY239" s="279"/>
      <c r="KZ239" s="76">
        <f t="shared" si="771"/>
        <v>17.107060427627886</v>
      </c>
      <c r="LA239" s="77">
        <f t="shared" si="937"/>
        <v>19.46800583724481</v>
      </c>
      <c r="LB239" s="77">
        <f t="shared" si="772"/>
        <v>0.53476224583795806</v>
      </c>
      <c r="LC239" s="77">
        <f t="shared" si="938"/>
        <v>0.61754344149367402</v>
      </c>
      <c r="LD239" s="286">
        <f t="shared" si="939"/>
        <v>45.765635742172066</v>
      </c>
      <c r="LE239" s="73">
        <f t="shared" si="773"/>
        <v>0.37379706738923524</v>
      </c>
      <c r="LF239" s="74">
        <f t="shared" si="774"/>
        <v>1.1684798805169573E-2</v>
      </c>
      <c r="LG239" s="279">
        <f t="shared" si="775"/>
        <v>1.0533965401254286</v>
      </c>
      <c r="LH239" s="76">
        <f t="shared" si="776"/>
        <v>0</v>
      </c>
      <c r="LI239" s="77">
        <f t="shared" si="940"/>
        <v>0</v>
      </c>
      <c r="LJ239" s="77">
        <f t="shared" si="777"/>
        <v>0</v>
      </c>
      <c r="LK239" s="77">
        <f t="shared" si="941"/>
        <v>0</v>
      </c>
      <c r="LL239" s="282">
        <f t="shared" si="942"/>
        <v>0</v>
      </c>
      <c r="LM239" s="73"/>
      <c r="LN239" s="74"/>
      <c r="LO239" s="279"/>
      <c r="LP239" s="76">
        <f t="shared" si="778"/>
        <v>0</v>
      </c>
      <c r="LQ239" s="77">
        <f t="shared" si="943"/>
        <v>0</v>
      </c>
      <c r="LR239" s="77">
        <f t="shared" si="779"/>
        <v>0</v>
      </c>
      <c r="LS239" s="77">
        <f t="shared" si="944"/>
        <v>0</v>
      </c>
      <c r="LT239" s="282">
        <f t="shared" si="945"/>
        <v>0</v>
      </c>
      <c r="LU239" s="73"/>
      <c r="LV239" s="74"/>
      <c r="LW239" s="279"/>
      <c r="LX239" s="76">
        <f t="shared" si="780"/>
        <v>0</v>
      </c>
      <c r="LY239" s="77">
        <f t="shared" si="946"/>
        <v>0</v>
      </c>
      <c r="LZ239" s="77">
        <f t="shared" si="781"/>
        <v>0</v>
      </c>
      <c r="MA239" s="77">
        <f t="shared" si="947"/>
        <v>0</v>
      </c>
      <c r="MB239" s="286">
        <f t="shared" si="948"/>
        <v>0</v>
      </c>
      <c r="MC239" s="73"/>
      <c r="MD239" s="74"/>
      <c r="ME239" s="279"/>
      <c r="MF239" s="76">
        <f t="shared" si="782"/>
        <v>0</v>
      </c>
      <c r="MG239" s="77">
        <f t="shared" si="949"/>
        <v>0</v>
      </c>
      <c r="MH239" s="77">
        <f t="shared" si="783"/>
        <v>0</v>
      </c>
      <c r="MI239" s="77">
        <f t="shared" si="950"/>
        <v>0</v>
      </c>
      <c r="MJ239" s="286">
        <f t="shared" si="951"/>
        <v>0</v>
      </c>
      <c r="MK239" s="73"/>
      <c r="ML239" s="74"/>
      <c r="MM239" s="279"/>
      <c r="MN239" s="287">
        <f t="shared" si="952"/>
        <v>1.0728199177672701</v>
      </c>
      <c r="MO239" s="288">
        <f t="shared" si="952"/>
        <v>0</v>
      </c>
      <c r="MP239" s="288">
        <f t="shared" si="952"/>
        <v>1.0903825268516953</v>
      </c>
      <c r="MQ239" s="289">
        <f t="shared" si="952"/>
        <v>0</v>
      </c>
      <c r="MR239" s="290">
        <f t="shared" si="953"/>
        <v>1.2083170733812765</v>
      </c>
      <c r="MS239" s="291"/>
      <c r="MT239" s="291">
        <f t="shared" si="784"/>
        <v>0.90403615301274065</v>
      </c>
      <c r="MU239" s="292"/>
      <c r="MV239" s="359">
        <f t="shared" si="785"/>
        <v>0</v>
      </c>
      <c r="MW239" s="360">
        <f t="shared" si="786"/>
        <v>0</v>
      </c>
      <c r="MX239" s="360">
        <f t="shared" si="787"/>
        <v>0.30428092036853582</v>
      </c>
      <c r="MY239" s="360">
        <f t="shared" si="788"/>
        <v>0</v>
      </c>
      <c r="MZ239" s="360">
        <f t="shared" si="789"/>
        <v>0</v>
      </c>
      <c r="NA239" s="360">
        <f t="shared" si="790"/>
        <v>0</v>
      </c>
      <c r="NB239" s="360">
        <f t="shared" si="791"/>
        <v>0.29845625216795657</v>
      </c>
      <c r="NC239" s="360">
        <f t="shared" si="792"/>
        <v>0</v>
      </c>
      <c r="ND239" s="360">
        <f t="shared" si="793"/>
        <v>0</v>
      </c>
      <c r="NE239" s="360">
        <f t="shared" si="794"/>
        <v>0.23573237560674615</v>
      </c>
      <c r="NF239" s="360">
        <f t="shared" si="795"/>
        <v>0</v>
      </c>
      <c r="NG239" s="360">
        <f t="shared" si="796"/>
        <v>0.36984752523803799</v>
      </c>
      <c r="NH239" s="360">
        <f t="shared" si="797"/>
        <v>0</v>
      </c>
      <c r="NI239" s="360">
        <f t="shared" si="798"/>
        <v>0</v>
      </c>
      <c r="NJ239" s="360">
        <f t="shared" si="799"/>
        <v>0</v>
      </c>
      <c r="NK239" s="361">
        <f t="shared" si="800"/>
        <v>0</v>
      </c>
      <c r="NL239" s="145">
        <f t="shared" si="954"/>
        <v>1.2083170733812765</v>
      </c>
      <c r="NM239" s="40"/>
      <c r="NN239" s="56">
        <f t="shared" si="955"/>
        <v>0.90403615301274065</v>
      </c>
      <c r="NO239" s="59"/>
      <c r="NP239" s="55">
        <f t="shared" si="801"/>
        <v>1.0728199177672701</v>
      </c>
      <c r="NQ239" s="40"/>
      <c r="NR239" s="56">
        <f t="shared" si="802"/>
        <v>1.0903825268516953</v>
      </c>
      <c r="NS239" s="60"/>
      <c r="NT239" s="41"/>
      <c r="NU239" s="86">
        <f t="shared" si="956"/>
        <v>0</v>
      </c>
      <c r="NV239" s="86">
        <f t="shared" si="956"/>
        <v>0</v>
      </c>
      <c r="NW239" s="86">
        <f t="shared" si="956"/>
        <v>0</v>
      </c>
      <c r="NX239" s="86">
        <f t="shared" si="956"/>
        <v>0</v>
      </c>
      <c r="NY239" s="87">
        <f t="shared" si="957"/>
        <v>0</v>
      </c>
      <c r="NZ239" s="87">
        <f t="shared" si="957"/>
        <v>0</v>
      </c>
      <c r="OA239" s="87">
        <f t="shared" si="957"/>
        <v>0</v>
      </c>
      <c r="OB239" s="87">
        <f t="shared" si="957"/>
        <v>0</v>
      </c>
      <c r="OC239" s="26"/>
    </row>
    <row r="240" spans="1:393" thickBot="1" x14ac:dyDescent="0.35">
      <c r="A240" s="136" t="s">
        <v>578</v>
      </c>
      <c r="B240" s="137" t="s">
        <v>579</v>
      </c>
      <c r="C240" s="133" t="s">
        <v>118</v>
      </c>
      <c r="D240" s="64">
        <f>VLOOKUP(B240,[1]УсіТ_1!$A$10:$G$556,6,FALSE)</f>
        <v>138.9</v>
      </c>
      <c r="E240" s="64">
        <f>VLOOKUP(B240,[1]УсіТ_1!$A$10:$G$556,7,FALSE)</f>
        <v>0</v>
      </c>
      <c r="F240" s="38">
        <v>184.7</v>
      </c>
      <c r="G240" s="38"/>
      <c r="H240" s="39"/>
      <c r="I240" s="256">
        <v>1.5445</v>
      </c>
      <c r="J240" s="62">
        <v>1.5445</v>
      </c>
      <c r="K240" s="257">
        <f t="shared" si="803"/>
        <v>1.0173000000000001</v>
      </c>
      <c r="L240" s="258">
        <f t="shared" si="804"/>
        <v>1.0173000000000001</v>
      </c>
      <c r="M240" s="63">
        <v>0</v>
      </c>
      <c r="N240" s="63">
        <v>0</v>
      </c>
      <c r="O240" s="63">
        <v>0.5272</v>
      </c>
      <c r="P240" s="63">
        <v>0</v>
      </c>
      <c r="Q240" s="63">
        <v>0</v>
      </c>
      <c r="R240" s="63">
        <v>0</v>
      </c>
      <c r="S240" s="63">
        <v>0.26669999999999999</v>
      </c>
      <c r="T240" s="63">
        <v>0</v>
      </c>
      <c r="U240" s="63">
        <v>0</v>
      </c>
      <c r="V240" s="63">
        <v>0.36940000000000001</v>
      </c>
      <c r="W240" s="63">
        <v>0</v>
      </c>
      <c r="X240" s="63">
        <v>0.38119999999999998</v>
      </c>
      <c r="Y240" s="63">
        <v>0</v>
      </c>
      <c r="Z240" s="63">
        <v>0</v>
      </c>
      <c r="AA240" s="63">
        <v>0</v>
      </c>
      <c r="AB240" s="259">
        <v>0</v>
      </c>
      <c r="AC240" s="144">
        <v>0</v>
      </c>
      <c r="AD240" s="70">
        <v>0</v>
      </c>
      <c r="AE240" s="70">
        <v>0</v>
      </c>
      <c r="AF240" s="68">
        <f t="shared" si="805"/>
        <v>0</v>
      </c>
      <c r="AG240" s="68">
        <f t="shared" si="806"/>
        <v>0</v>
      </c>
      <c r="AH240" s="71">
        <v>0</v>
      </c>
      <c r="AI240" s="71">
        <v>0</v>
      </c>
      <c r="AJ240" s="68">
        <f t="shared" si="807"/>
        <v>0</v>
      </c>
      <c r="AK240" s="68">
        <f t="shared" si="808"/>
        <v>0</v>
      </c>
      <c r="AL240" s="71">
        <v>0</v>
      </c>
      <c r="AM240" s="69">
        <f t="shared" si="809"/>
        <v>0</v>
      </c>
      <c r="AN240" s="260">
        <v>0</v>
      </c>
      <c r="AO240" s="71">
        <v>0</v>
      </c>
      <c r="AP240" s="71">
        <v>0</v>
      </c>
      <c r="AQ240" s="68">
        <f t="shared" si="810"/>
        <v>0</v>
      </c>
      <c r="AR240" s="68">
        <f t="shared" si="811"/>
        <v>0</v>
      </c>
      <c r="AS240" s="71">
        <v>0</v>
      </c>
      <c r="AT240" s="261">
        <f t="shared" si="723"/>
        <v>0</v>
      </c>
      <c r="AU240" s="71">
        <v>0</v>
      </c>
      <c r="AV240" s="68">
        <f t="shared" si="812"/>
        <v>0</v>
      </c>
      <c r="AW240" s="68">
        <f t="shared" si="813"/>
        <v>0</v>
      </c>
      <c r="AX240" s="71">
        <v>0</v>
      </c>
      <c r="AY240" s="69">
        <f t="shared" si="814"/>
        <v>0</v>
      </c>
      <c r="AZ240" s="260">
        <v>9</v>
      </c>
      <c r="BA240" s="260">
        <v>45.874500000000097</v>
      </c>
      <c r="BB240" s="260">
        <v>4.7840550000000102</v>
      </c>
      <c r="BC240" s="262">
        <f t="shared" si="815"/>
        <v>3.8272440000000083</v>
      </c>
      <c r="BD240" s="262">
        <f t="shared" si="724"/>
        <v>0.95681100000000185</v>
      </c>
      <c r="BE240" s="260">
        <v>1.7956589999999999</v>
      </c>
      <c r="BF240" s="262">
        <f t="shared" si="816"/>
        <v>1.4365272</v>
      </c>
      <c r="BG240" s="262">
        <f t="shared" si="725"/>
        <v>0.35913179999999989</v>
      </c>
      <c r="BH240" s="260">
        <v>5.6564394773696591</v>
      </c>
      <c r="BI240" s="263">
        <f t="shared" si="817"/>
        <v>3.3121507617317136</v>
      </c>
      <c r="BJ240" s="68">
        <f t="shared" si="818"/>
        <v>7.7521503037351183E-2</v>
      </c>
      <c r="BK240" s="260">
        <v>2.9052863739576802</v>
      </c>
      <c r="BL240" s="69">
        <f t="shared" si="819"/>
        <v>73.219127821592934</v>
      </c>
      <c r="BM240" s="260">
        <v>0</v>
      </c>
      <c r="BN240" s="260">
        <v>0</v>
      </c>
      <c r="BO240" s="260">
        <v>0</v>
      </c>
      <c r="BP240" s="68">
        <f t="shared" si="820"/>
        <v>0</v>
      </c>
      <c r="BQ240" s="68">
        <f t="shared" si="821"/>
        <v>0</v>
      </c>
      <c r="BR240" s="260">
        <v>0</v>
      </c>
      <c r="BS240" s="260">
        <v>0</v>
      </c>
      <c r="BT240" s="68">
        <f t="shared" si="822"/>
        <v>0</v>
      </c>
      <c r="BU240" s="68">
        <f t="shared" si="823"/>
        <v>0</v>
      </c>
      <c r="BV240" s="260">
        <v>0</v>
      </c>
      <c r="BW240" s="69">
        <f t="shared" si="824"/>
        <v>0</v>
      </c>
      <c r="BX240" s="260">
        <v>0</v>
      </c>
      <c r="BY240" s="260">
        <v>0</v>
      </c>
      <c r="BZ240" s="263">
        <f t="shared" si="825"/>
        <v>0</v>
      </c>
      <c r="CA240" s="263">
        <f t="shared" si="826"/>
        <v>0</v>
      </c>
      <c r="CB240" s="260">
        <v>0</v>
      </c>
      <c r="CC240" s="264">
        <f t="shared" si="827"/>
        <v>0</v>
      </c>
      <c r="CD240" s="260">
        <v>0</v>
      </c>
      <c r="CE240" s="260">
        <v>0</v>
      </c>
      <c r="CF240" s="263">
        <f t="shared" si="828"/>
        <v>0</v>
      </c>
      <c r="CG240" s="263">
        <f t="shared" si="829"/>
        <v>0</v>
      </c>
      <c r="CH240" s="260">
        <v>0</v>
      </c>
      <c r="CI240" s="69">
        <f t="shared" si="830"/>
        <v>0</v>
      </c>
      <c r="CJ240" s="260">
        <v>17.36225755812908</v>
      </c>
      <c r="CK240" s="260">
        <v>3.8196973585847962</v>
      </c>
      <c r="CL240" s="260">
        <v>1.6517564088092425</v>
      </c>
      <c r="CM240" s="260">
        <v>1.3466704432865504</v>
      </c>
      <c r="CN240" s="260">
        <v>3.7070796167452928</v>
      </c>
      <c r="CO240" s="265">
        <f t="shared" si="831"/>
        <v>0.26038527228018937</v>
      </c>
      <c r="CP240" s="266">
        <f t="shared" si="832"/>
        <v>1.1820468207546375</v>
      </c>
      <c r="CQ240" s="260">
        <v>2.8623155997150929</v>
      </c>
      <c r="CR240" s="265">
        <f t="shared" si="833"/>
        <v>3.9228035294095347E-2</v>
      </c>
      <c r="CS240" s="265">
        <f t="shared" si="834"/>
        <v>1.6760403486755715</v>
      </c>
      <c r="CT240" s="260">
        <v>1.4701553381058046</v>
      </c>
      <c r="CU240" s="267">
        <f t="shared" si="726"/>
        <v>37.04791425610717</v>
      </c>
      <c r="CV240" s="260">
        <v>0</v>
      </c>
      <c r="CW240" s="260">
        <v>0</v>
      </c>
      <c r="CX240" s="68">
        <f t="shared" si="835"/>
        <v>0</v>
      </c>
      <c r="CY240" s="68">
        <f t="shared" si="836"/>
        <v>0</v>
      </c>
      <c r="CZ240" s="260">
        <v>0</v>
      </c>
      <c r="DA240" s="69">
        <f t="shared" si="837"/>
        <v>0</v>
      </c>
      <c r="DB240" s="260">
        <v>0</v>
      </c>
      <c r="DC240" s="260">
        <v>0</v>
      </c>
      <c r="DD240" s="68">
        <f t="shared" si="838"/>
        <v>0</v>
      </c>
      <c r="DE240" s="68">
        <f t="shared" si="839"/>
        <v>0</v>
      </c>
      <c r="DF240" s="260">
        <v>0</v>
      </c>
      <c r="DG240" s="69">
        <f t="shared" si="840"/>
        <v>0</v>
      </c>
      <c r="DH240" s="260">
        <v>18.71762004666304</v>
      </c>
      <c r="DI240" s="260">
        <v>4.1178764102658691</v>
      </c>
      <c r="DJ240" s="260">
        <v>0.29170805439166647</v>
      </c>
      <c r="DK240" s="260">
        <v>13.626427393970692</v>
      </c>
      <c r="DL240" s="68">
        <f t="shared" si="841"/>
        <v>0.9571202601525014</v>
      </c>
      <c r="DM240" s="68">
        <f t="shared" si="842"/>
        <v>4.3449498916962828</v>
      </c>
      <c r="DN240" s="260">
        <v>3.9641677573588998</v>
      </c>
      <c r="DO240" s="68">
        <f t="shared" si="843"/>
        <v>5.4328919114603726E-2</v>
      </c>
      <c r="DP240" s="68">
        <f t="shared" si="844"/>
        <v>2.3212342869925333</v>
      </c>
      <c r="DQ240" s="260">
        <v>2.0360935706070298</v>
      </c>
      <c r="DR240" s="264">
        <f t="shared" si="845"/>
        <v>51.304671879908632</v>
      </c>
      <c r="DS240" s="260">
        <v>0</v>
      </c>
      <c r="DT240" s="260">
        <v>0</v>
      </c>
      <c r="DU240" s="260">
        <v>0</v>
      </c>
      <c r="DV240" s="68">
        <f t="shared" si="846"/>
        <v>0</v>
      </c>
      <c r="DW240" s="68">
        <f t="shared" si="847"/>
        <v>0</v>
      </c>
      <c r="DX240" s="260">
        <v>0</v>
      </c>
      <c r="DY240" s="260">
        <v>0</v>
      </c>
      <c r="DZ240" s="260">
        <v>0</v>
      </c>
      <c r="EA240" s="260">
        <v>0</v>
      </c>
      <c r="EB240" s="68">
        <f t="shared" si="848"/>
        <v>0</v>
      </c>
      <c r="EC240" s="68">
        <f t="shared" si="849"/>
        <v>0</v>
      </c>
      <c r="ED240" s="267">
        <v>0</v>
      </c>
      <c r="EE240" s="69">
        <f t="shared" si="850"/>
        <v>0</v>
      </c>
      <c r="EF240" s="260">
        <v>8.5151933333333005</v>
      </c>
      <c r="EG240" s="260">
        <v>1.87334253333333</v>
      </c>
      <c r="EH240" s="260">
        <v>21.347484750508265</v>
      </c>
      <c r="EI240" s="260">
        <v>6.1996207145464268</v>
      </c>
      <c r="EJ240" s="268">
        <f t="shared" si="851"/>
        <v>0.43546135898974098</v>
      </c>
      <c r="EK240" s="266">
        <f t="shared" si="852"/>
        <v>1.9768234602817025</v>
      </c>
      <c r="EL240" s="260">
        <v>4.0912035102709279</v>
      </c>
      <c r="EM240" s="268">
        <f t="shared" si="853"/>
        <v>5.6069944108263069E-2</v>
      </c>
      <c r="EN240" s="268">
        <f t="shared" si="854"/>
        <v>2.3956205802531829</v>
      </c>
      <c r="EO240" s="269">
        <f t="shared" si="855"/>
        <v>42.026844841992251</v>
      </c>
      <c r="EP240" s="69">
        <f t="shared" si="856"/>
        <v>52.953824500910237</v>
      </c>
      <c r="EQ240" s="260">
        <v>0</v>
      </c>
      <c r="ER240" s="260">
        <v>0</v>
      </c>
      <c r="ES240" s="260">
        <v>0</v>
      </c>
      <c r="ET240" s="68">
        <f t="shared" si="857"/>
        <v>0</v>
      </c>
      <c r="EU240" s="68">
        <f t="shared" si="858"/>
        <v>0</v>
      </c>
      <c r="EV240" s="260">
        <v>0</v>
      </c>
      <c r="EW240" s="260">
        <v>0</v>
      </c>
      <c r="EX240" s="68">
        <f t="shared" si="859"/>
        <v>0</v>
      </c>
      <c r="EY240" s="68">
        <f t="shared" si="860"/>
        <v>0</v>
      </c>
      <c r="EZ240" s="260">
        <v>0</v>
      </c>
      <c r="FA240" s="69">
        <f t="shared" si="861"/>
        <v>0</v>
      </c>
      <c r="FB240" s="260">
        <v>0</v>
      </c>
      <c r="FC240" s="260">
        <v>0</v>
      </c>
      <c r="FD240" s="68">
        <f t="shared" si="862"/>
        <v>0</v>
      </c>
      <c r="FE240" s="68">
        <f t="shared" si="863"/>
        <v>0</v>
      </c>
      <c r="FF240" s="260">
        <v>0</v>
      </c>
      <c r="FG240" s="69">
        <f t="shared" si="864"/>
        <v>0</v>
      </c>
      <c r="FH240" s="260">
        <v>0</v>
      </c>
      <c r="FI240" s="260">
        <v>0</v>
      </c>
      <c r="FJ240" s="68">
        <f t="shared" si="865"/>
        <v>0</v>
      </c>
      <c r="FK240" s="68">
        <f t="shared" si="866"/>
        <v>0</v>
      </c>
      <c r="FL240" s="260">
        <v>0</v>
      </c>
      <c r="FM240" s="69">
        <f t="shared" si="867"/>
        <v>0</v>
      </c>
      <c r="FN240" s="260">
        <v>0</v>
      </c>
      <c r="FO240" s="260">
        <v>0</v>
      </c>
      <c r="FP240" s="68">
        <f t="shared" si="868"/>
        <v>0</v>
      </c>
      <c r="FQ240" s="68">
        <f t="shared" si="869"/>
        <v>0</v>
      </c>
      <c r="FR240" s="260">
        <v>0</v>
      </c>
      <c r="FS240" s="264">
        <f t="shared" si="870"/>
        <v>0</v>
      </c>
      <c r="FT240" s="270">
        <f t="shared" si="727"/>
        <v>214.52553845851895</v>
      </c>
      <c r="FU240" s="271">
        <f t="shared" si="728"/>
        <v>54.405987240309422</v>
      </c>
      <c r="FV240" s="272">
        <f t="shared" si="871"/>
        <v>23.260221570422626</v>
      </c>
      <c r="FW240" s="272">
        <f t="shared" si="729"/>
        <v>6.610441643286558</v>
      </c>
      <c r="FX240" s="272">
        <f t="shared" si="730"/>
        <v>45.874500000000097</v>
      </c>
      <c r="FY240" s="272">
        <f t="shared" si="731"/>
        <v>0</v>
      </c>
      <c r="FZ240" s="272">
        <f t="shared" si="732"/>
        <v>0</v>
      </c>
      <c r="GA240" s="272">
        <f t="shared" si="733"/>
        <v>0</v>
      </c>
      <c r="GB240" s="272">
        <f t="shared" si="734"/>
        <v>0</v>
      </c>
      <c r="GC240" s="272">
        <f t="shared" si="735"/>
        <v>0</v>
      </c>
      <c r="GD240" s="272">
        <f t="shared" si="736"/>
        <v>0</v>
      </c>
      <c r="GE240" s="272">
        <f t="shared" si="737"/>
        <v>23.53312772526241</v>
      </c>
      <c r="GF240" s="273">
        <f t="shared" si="738"/>
        <v>9.1546606107337993</v>
      </c>
      <c r="GG240" s="273">
        <f t="shared" si="739"/>
        <v>1.6529668914224318</v>
      </c>
      <c r="GH240" s="272">
        <f t="shared" si="872"/>
        <v>16.574126344714578</v>
      </c>
      <c r="GI240" s="274">
        <f t="shared" si="873"/>
        <v>11.840156092736663</v>
      </c>
      <c r="GJ240" s="275">
        <f t="shared" si="740"/>
        <v>0.22714840155431332</v>
      </c>
      <c r="GK240" s="271">
        <f t="shared" si="874"/>
        <v>170.25840452399569</v>
      </c>
      <c r="GL240" s="276">
        <f t="shared" si="875"/>
        <v>214.52558970023458</v>
      </c>
      <c r="GM240" s="272">
        <f t="shared" si="876"/>
        <v>75.400803943779891</v>
      </c>
      <c r="GN240" s="272">
        <f t="shared" si="877"/>
        <v>8.4905569362633031</v>
      </c>
      <c r="GO240" s="277">
        <f t="shared" si="878"/>
        <v>0.44286098037030019</v>
      </c>
      <c r="GP240" s="278">
        <f t="shared" si="879"/>
        <v>4.986865088981067E-2</v>
      </c>
      <c r="GQ240" s="279">
        <f t="shared" si="880"/>
        <v>1.0688389110586478</v>
      </c>
      <c r="GR240" s="280">
        <f t="shared" si="881"/>
        <v>170.25840452399569</v>
      </c>
      <c r="GS240" s="272">
        <f t="shared" si="882"/>
        <v>75.400803943779891</v>
      </c>
      <c r="GT240" s="272">
        <f t="shared" si="741"/>
        <v>8.4905569362633031</v>
      </c>
      <c r="GU240" s="73">
        <f t="shared" si="883"/>
        <v>0.44286098037030019</v>
      </c>
      <c r="GV240" s="74">
        <f t="shared" si="884"/>
        <v>4.986865088981067E-2</v>
      </c>
      <c r="GW240" s="279">
        <f t="shared" si="885"/>
        <v>1.0688389110586478</v>
      </c>
      <c r="GX240" s="280">
        <f t="shared" si="886"/>
        <v>112.14798561796957</v>
      </c>
      <c r="GY240" s="272">
        <f t="shared" si="742"/>
        <v>71.359980014467197</v>
      </c>
      <c r="GZ240" s="272">
        <f t="shared" si="743"/>
        <v>3.1492642332259435</v>
      </c>
      <c r="HA240" s="73">
        <f t="shared" si="887"/>
        <v>0.63630193285462922</v>
      </c>
      <c r="HB240" s="74">
        <f t="shared" si="888"/>
        <v>2.8081326792207085E-2</v>
      </c>
      <c r="HC240" s="279">
        <f t="shared" si="889"/>
        <v>1.092163019140701</v>
      </c>
      <c r="HD240" s="280">
        <f t="shared" si="890"/>
        <v>112.14798561796957</v>
      </c>
      <c r="HE240" s="272">
        <f t="shared" si="744"/>
        <v>71.359980014467197</v>
      </c>
      <c r="HF240" s="272">
        <f t="shared" si="745"/>
        <v>3.1492642332259435</v>
      </c>
      <c r="HG240" s="73">
        <f t="shared" si="891"/>
        <v>0.63630193285462922</v>
      </c>
      <c r="HH240" s="74">
        <f t="shared" si="892"/>
        <v>2.8081326792207085E-2</v>
      </c>
      <c r="HI240" s="281">
        <f t="shared" si="893"/>
        <v>1.092163019140701</v>
      </c>
      <c r="HJ240" s="72">
        <f t="shared" si="746"/>
        <v>1.6508216981300816</v>
      </c>
      <c r="HK240" s="73">
        <f t="shared" si="894"/>
        <v>1.6508216981300816</v>
      </c>
      <c r="HL240" s="73">
        <f t="shared" si="747"/>
        <v>1.1110574393718353</v>
      </c>
      <c r="HM240" s="74">
        <f t="shared" si="895"/>
        <v>1.1110574393718353</v>
      </c>
      <c r="HN240" s="75"/>
      <c r="HO240" s="75"/>
      <c r="HP240" s="76">
        <f t="shared" si="896"/>
        <v>0</v>
      </c>
      <c r="HQ240" s="77">
        <f t="shared" si="897"/>
        <v>0</v>
      </c>
      <c r="HR240" s="77">
        <f t="shared" si="898"/>
        <v>0</v>
      </c>
      <c r="HS240" s="77">
        <f t="shared" si="899"/>
        <v>0</v>
      </c>
      <c r="HT240" s="282">
        <f t="shared" si="900"/>
        <v>0</v>
      </c>
      <c r="HU240" s="73"/>
      <c r="HV240" s="74"/>
      <c r="HW240" s="279"/>
      <c r="HX240" s="76">
        <f t="shared" si="901"/>
        <v>0</v>
      </c>
      <c r="HY240" s="77">
        <f t="shared" si="902"/>
        <v>0</v>
      </c>
      <c r="HZ240" s="77">
        <f t="shared" si="748"/>
        <v>0</v>
      </c>
      <c r="IA240" s="77">
        <f t="shared" si="903"/>
        <v>0</v>
      </c>
      <c r="IB240" s="282">
        <f t="shared" si="904"/>
        <v>0</v>
      </c>
      <c r="IC240" s="73"/>
      <c r="ID240" s="74"/>
      <c r="IE240" s="279"/>
      <c r="IF240" s="76">
        <f t="shared" si="749"/>
        <v>4.0408239293126904</v>
      </c>
      <c r="IG240" s="77">
        <f t="shared" si="905"/>
        <v>4.5984980397971347</v>
      </c>
      <c r="IH240" s="77">
        <f t="shared" si="750"/>
        <v>5.3412927030373591</v>
      </c>
      <c r="II240" s="77">
        <f t="shared" si="906"/>
        <v>6.1681248134675428</v>
      </c>
      <c r="IJ240" s="282">
        <f t="shared" si="907"/>
        <v>58.110418906026133</v>
      </c>
      <c r="IK240" s="73">
        <f t="shared" si="908"/>
        <v>6.953699535099464E-2</v>
      </c>
      <c r="IL240" s="74">
        <f t="shared" si="909"/>
        <v>9.1916265681634232E-2</v>
      </c>
      <c r="IM240" s="279">
        <f t="shared" si="910"/>
        <v>1.0238254386559078</v>
      </c>
      <c r="IN240" s="76">
        <f t="shared" si="751"/>
        <v>0</v>
      </c>
      <c r="IO240" s="77">
        <f t="shared" si="911"/>
        <v>0</v>
      </c>
      <c r="IP240" s="77">
        <f t="shared" si="752"/>
        <v>0</v>
      </c>
      <c r="IQ240" s="77">
        <f t="shared" si="912"/>
        <v>0</v>
      </c>
      <c r="IR240" s="282">
        <f t="shared" si="913"/>
        <v>0</v>
      </c>
      <c r="IS240" s="283"/>
      <c r="IT240" s="284"/>
      <c r="IU240" s="285"/>
      <c r="IV240" s="76">
        <f t="shared" si="753"/>
        <v>0</v>
      </c>
      <c r="IW240" s="77">
        <f t="shared" si="914"/>
        <v>0</v>
      </c>
      <c r="IX240" s="77">
        <f t="shared" si="915"/>
        <v>0</v>
      </c>
      <c r="IY240" s="77">
        <f t="shared" si="916"/>
        <v>0</v>
      </c>
      <c r="IZ240" s="282">
        <f t="shared" si="917"/>
        <v>0</v>
      </c>
      <c r="JA240" s="283"/>
      <c r="JB240" s="284"/>
      <c r="JC240" s="285"/>
      <c r="JD240" s="76">
        <f t="shared" si="754"/>
        <v>0</v>
      </c>
      <c r="JE240" s="77">
        <f t="shared" si="918"/>
        <v>0</v>
      </c>
      <c r="JF240" s="77">
        <f t="shared" si="755"/>
        <v>0</v>
      </c>
      <c r="JG240" s="77">
        <f t="shared" si="919"/>
        <v>0</v>
      </c>
      <c r="JH240" s="282">
        <f t="shared" si="920"/>
        <v>0</v>
      </c>
      <c r="JI240" s="283"/>
      <c r="JJ240" s="284"/>
      <c r="JK240" s="285"/>
      <c r="JL240" s="76">
        <f t="shared" si="756"/>
        <v>24.668821263418732</v>
      </c>
      <c r="JM240" s="77">
        <f t="shared" si="921"/>
        <v>28.073365285983151</v>
      </c>
      <c r="JN240" s="77">
        <f t="shared" si="757"/>
        <v>1.646283750860835</v>
      </c>
      <c r="JO240" s="77">
        <f t="shared" si="922"/>
        <v>1.9011284754940923</v>
      </c>
      <c r="JP240" s="282">
        <f t="shared" si="923"/>
        <v>29.40310655246601</v>
      </c>
      <c r="JQ240" s="73">
        <f t="shared" si="758"/>
        <v>0.83898690158471645</v>
      </c>
      <c r="JR240" s="74">
        <f t="shared" si="759"/>
        <v>5.5990129747795742E-2</v>
      </c>
      <c r="JS240" s="279">
        <f t="shared" si="924"/>
        <v>1.1244558543726655</v>
      </c>
      <c r="JT240" s="76">
        <f t="shared" si="760"/>
        <v>0</v>
      </c>
      <c r="JU240" s="77">
        <f t="shared" si="925"/>
        <v>0</v>
      </c>
      <c r="JV240" s="77">
        <f t="shared" si="761"/>
        <v>0</v>
      </c>
      <c r="JW240" s="77">
        <f t="shared" si="926"/>
        <v>0</v>
      </c>
      <c r="JX240" s="282">
        <f t="shared" si="927"/>
        <v>0</v>
      </c>
      <c r="JY240" s="73"/>
      <c r="JZ240" s="74"/>
      <c r="KA240" s="279"/>
      <c r="KB240" s="76">
        <f t="shared" si="762"/>
        <v>0</v>
      </c>
      <c r="KC240" s="77">
        <f t="shared" si="928"/>
        <v>0</v>
      </c>
      <c r="KD240" s="77">
        <f t="shared" si="763"/>
        <v>0</v>
      </c>
      <c r="KE240" s="77">
        <f t="shared" si="929"/>
        <v>0</v>
      </c>
      <c r="KF240" s="282">
        <f t="shared" si="930"/>
        <v>0</v>
      </c>
      <c r="KG240" s="73"/>
      <c r="KH240" s="74"/>
      <c r="KI240" s="279"/>
      <c r="KJ240" s="76">
        <f t="shared" si="764"/>
        <v>30.968241154929263</v>
      </c>
      <c r="KK240" s="77">
        <f t="shared" si="931"/>
        <v>35.242168116721047</v>
      </c>
      <c r="KL240" s="77">
        <f t="shared" si="765"/>
        <v>1.0114491792671052</v>
      </c>
      <c r="KM240" s="77">
        <f t="shared" si="932"/>
        <v>1.1680215122176532</v>
      </c>
      <c r="KN240" s="282">
        <f t="shared" si="933"/>
        <v>40.717993555483041</v>
      </c>
      <c r="KO240" s="73">
        <f t="shared" si="766"/>
        <v>0.76055420345630254</v>
      </c>
      <c r="KP240" s="74">
        <f t="shared" si="767"/>
        <v>2.4840349215363156E-2</v>
      </c>
      <c r="KQ240" s="279">
        <f t="shared" si="768"/>
        <v>1.1088093716775427</v>
      </c>
      <c r="KR240" s="76">
        <f t="shared" si="769"/>
        <v>0</v>
      </c>
      <c r="KS240" s="77">
        <f t="shared" si="934"/>
        <v>0</v>
      </c>
      <c r="KT240" s="77">
        <f t="shared" si="770"/>
        <v>0</v>
      </c>
      <c r="KU240" s="77">
        <f t="shared" si="935"/>
        <v>0</v>
      </c>
      <c r="KV240" s="282">
        <f t="shared" si="936"/>
        <v>0</v>
      </c>
      <c r="KW240" s="73"/>
      <c r="KX240" s="74"/>
      <c r="KY240" s="279"/>
      <c r="KZ240" s="76">
        <f t="shared" si="771"/>
        <v>15.72291759611919</v>
      </c>
      <c r="LA240" s="77">
        <f t="shared" si="937"/>
        <v>17.892837453559601</v>
      </c>
      <c r="LB240" s="77">
        <f t="shared" si="772"/>
        <v>0.49153130309800402</v>
      </c>
      <c r="LC240" s="77">
        <f t="shared" si="938"/>
        <v>0.56762034881757506</v>
      </c>
      <c r="LD240" s="286">
        <f t="shared" si="939"/>
        <v>42.026844841992251</v>
      </c>
      <c r="LE240" s="73">
        <f t="shared" si="773"/>
        <v>0.37411605975258022</v>
      </c>
      <c r="LF240" s="74">
        <f t="shared" si="774"/>
        <v>1.1695650838077602E-2</v>
      </c>
      <c r="LG240" s="279">
        <f t="shared" si="775"/>
        <v>1.0534422441561879</v>
      </c>
      <c r="LH240" s="76">
        <f t="shared" si="776"/>
        <v>0</v>
      </c>
      <c r="LI240" s="77">
        <f t="shared" si="940"/>
        <v>0</v>
      </c>
      <c r="LJ240" s="77">
        <f t="shared" si="777"/>
        <v>0</v>
      </c>
      <c r="LK240" s="77">
        <f t="shared" si="941"/>
        <v>0</v>
      </c>
      <c r="LL240" s="282">
        <f t="shared" si="942"/>
        <v>0</v>
      </c>
      <c r="LM240" s="73"/>
      <c r="LN240" s="74"/>
      <c r="LO240" s="279"/>
      <c r="LP240" s="76">
        <f t="shared" si="778"/>
        <v>0</v>
      </c>
      <c r="LQ240" s="77">
        <f t="shared" si="943"/>
        <v>0</v>
      </c>
      <c r="LR240" s="77">
        <f t="shared" si="779"/>
        <v>0</v>
      </c>
      <c r="LS240" s="77">
        <f t="shared" si="944"/>
        <v>0</v>
      </c>
      <c r="LT240" s="282">
        <f t="shared" si="945"/>
        <v>0</v>
      </c>
      <c r="LU240" s="73"/>
      <c r="LV240" s="74"/>
      <c r="LW240" s="279"/>
      <c r="LX240" s="76">
        <f t="shared" si="780"/>
        <v>0</v>
      </c>
      <c r="LY240" s="77">
        <f t="shared" si="946"/>
        <v>0</v>
      </c>
      <c r="LZ240" s="77">
        <f t="shared" si="781"/>
        <v>0</v>
      </c>
      <c r="MA240" s="77">
        <f t="shared" si="947"/>
        <v>0</v>
      </c>
      <c r="MB240" s="286">
        <f t="shared" si="948"/>
        <v>0</v>
      </c>
      <c r="MC240" s="73"/>
      <c r="MD240" s="74"/>
      <c r="ME240" s="279"/>
      <c r="MF240" s="76">
        <f t="shared" si="782"/>
        <v>0</v>
      </c>
      <c r="MG240" s="77">
        <f t="shared" si="949"/>
        <v>0</v>
      </c>
      <c r="MH240" s="77">
        <f t="shared" si="783"/>
        <v>0</v>
      </c>
      <c r="MI240" s="77">
        <f t="shared" si="950"/>
        <v>0</v>
      </c>
      <c r="MJ240" s="286">
        <f t="shared" si="951"/>
        <v>0</v>
      </c>
      <c r="MK240" s="73"/>
      <c r="ML240" s="74"/>
      <c r="MM240" s="279"/>
      <c r="MN240" s="287">
        <f t="shared" si="952"/>
        <v>1.0688374962710312</v>
      </c>
      <c r="MO240" s="288">
        <f t="shared" si="952"/>
        <v>0</v>
      </c>
      <c r="MP240" s="288">
        <f t="shared" si="952"/>
        <v>1.0921642993524161</v>
      </c>
      <c r="MQ240" s="289">
        <f t="shared" si="952"/>
        <v>0</v>
      </c>
      <c r="MR240" s="290">
        <f t="shared" si="953"/>
        <v>1.6508195129906076</v>
      </c>
      <c r="MS240" s="291"/>
      <c r="MT240" s="291">
        <f t="shared" si="784"/>
        <v>1.111058741731213</v>
      </c>
      <c r="MU240" s="292"/>
      <c r="MV240" s="359">
        <f t="shared" si="785"/>
        <v>0</v>
      </c>
      <c r="MW240" s="360">
        <f t="shared" si="786"/>
        <v>0</v>
      </c>
      <c r="MX240" s="360">
        <f t="shared" si="787"/>
        <v>0.53976077125939459</v>
      </c>
      <c r="MY240" s="360">
        <f t="shared" si="788"/>
        <v>0</v>
      </c>
      <c r="MZ240" s="360">
        <f t="shared" si="789"/>
        <v>0</v>
      </c>
      <c r="NA240" s="360">
        <f t="shared" si="790"/>
        <v>0</v>
      </c>
      <c r="NB240" s="360">
        <f t="shared" si="791"/>
        <v>0.29989237636118987</v>
      </c>
      <c r="NC240" s="360">
        <f t="shared" si="792"/>
        <v>0</v>
      </c>
      <c r="ND240" s="360">
        <f t="shared" si="793"/>
        <v>0</v>
      </c>
      <c r="NE240" s="360">
        <f t="shared" si="794"/>
        <v>0.40959418189768426</v>
      </c>
      <c r="NF240" s="360">
        <f t="shared" si="795"/>
        <v>0</v>
      </c>
      <c r="NG240" s="360">
        <f t="shared" si="796"/>
        <v>0.40157218347233881</v>
      </c>
      <c r="NH240" s="360">
        <f t="shared" si="797"/>
        <v>0</v>
      </c>
      <c r="NI240" s="360">
        <f t="shared" si="798"/>
        <v>0</v>
      </c>
      <c r="NJ240" s="360">
        <f t="shared" si="799"/>
        <v>0</v>
      </c>
      <c r="NK240" s="361">
        <f t="shared" si="800"/>
        <v>0</v>
      </c>
      <c r="NL240" s="145">
        <f t="shared" si="954"/>
        <v>1.6508195129906076</v>
      </c>
      <c r="NM240" s="40"/>
      <c r="NN240" s="56">
        <f t="shared" si="955"/>
        <v>1.111058741731213</v>
      </c>
      <c r="NO240" s="59"/>
      <c r="NP240" s="55">
        <f t="shared" si="801"/>
        <v>1.0688374962710312</v>
      </c>
      <c r="NQ240" s="40"/>
      <c r="NR240" s="56">
        <f t="shared" si="802"/>
        <v>1.0921642993524161</v>
      </c>
      <c r="NS240" s="60"/>
      <c r="NT240" s="25"/>
      <c r="NU240" s="86">
        <f t="shared" si="956"/>
        <v>0</v>
      </c>
      <c r="NV240" s="86">
        <f t="shared" si="956"/>
        <v>0</v>
      </c>
      <c r="NW240" s="86">
        <f t="shared" si="956"/>
        <v>0</v>
      </c>
      <c r="NX240" s="86">
        <f t="shared" si="956"/>
        <v>0</v>
      </c>
      <c r="NY240" s="87">
        <f t="shared" si="957"/>
        <v>0</v>
      </c>
      <c r="NZ240" s="87">
        <f t="shared" si="957"/>
        <v>0</v>
      </c>
      <c r="OA240" s="87">
        <f t="shared" si="957"/>
        <v>0</v>
      </c>
      <c r="OB240" s="87">
        <f t="shared" si="957"/>
        <v>0</v>
      </c>
      <c r="OC240" s="26"/>
    </row>
    <row r="241" spans="1:393" thickBot="1" x14ac:dyDescent="0.35">
      <c r="A241" s="136" t="s">
        <v>580</v>
      </c>
      <c r="B241" s="137" t="s">
        <v>581</v>
      </c>
      <c r="C241" s="133" t="s">
        <v>118</v>
      </c>
      <c r="D241" s="64">
        <f>VLOOKUP(B241,[1]УсіТ_1!$A$10:$G$556,6,FALSE)</f>
        <v>88.3</v>
      </c>
      <c r="E241" s="64">
        <f>VLOOKUP(B241,[1]УсіТ_1!$A$10:$G$556,7,FALSE)</f>
        <v>46.3</v>
      </c>
      <c r="F241" s="38">
        <v>1006.2</v>
      </c>
      <c r="G241" s="38"/>
      <c r="H241" s="39"/>
      <c r="I241" s="256">
        <v>1.0093000000000001</v>
      </c>
      <c r="J241" s="62">
        <v>1.0093000000000001</v>
      </c>
      <c r="K241" s="257">
        <f t="shared" si="803"/>
        <v>0.82500000000000007</v>
      </c>
      <c r="L241" s="258">
        <f t="shared" si="804"/>
        <v>0.82500000000000007</v>
      </c>
      <c r="M241" s="63">
        <v>0</v>
      </c>
      <c r="N241" s="63">
        <v>0</v>
      </c>
      <c r="O241" s="63">
        <v>0.18429999999999999</v>
      </c>
      <c r="P241" s="63">
        <v>0</v>
      </c>
      <c r="Q241" s="63">
        <v>0</v>
      </c>
      <c r="R241" s="63">
        <v>0</v>
      </c>
      <c r="S241" s="63">
        <v>0.27179999999999999</v>
      </c>
      <c r="T241" s="63">
        <v>0</v>
      </c>
      <c r="U241" s="63">
        <v>0</v>
      </c>
      <c r="V241" s="63">
        <v>0.17760000000000001</v>
      </c>
      <c r="W241" s="63">
        <v>0</v>
      </c>
      <c r="X241" s="63">
        <v>0.37559999999999999</v>
      </c>
      <c r="Y241" s="63">
        <v>0</v>
      </c>
      <c r="Z241" s="63">
        <v>0</v>
      </c>
      <c r="AA241" s="63">
        <v>0</v>
      </c>
      <c r="AB241" s="259">
        <v>0</v>
      </c>
      <c r="AC241" s="144">
        <v>0</v>
      </c>
      <c r="AD241" s="70">
        <v>0</v>
      </c>
      <c r="AE241" s="70">
        <v>0</v>
      </c>
      <c r="AF241" s="68">
        <f t="shared" si="805"/>
        <v>0</v>
      </c>
      <c r="AG241" s="68">
        <f t="shared" si="806"/>
        <v>0</v>
      </c>
      <c r="AH241" s="71">
        <v>0</v>
      </c>
      <c r="AI241" s="71">
        <v>0</v>
      </c>
      <c r="AJ241" s="68">
        <f t="shared" si="807"/>
        <v>0</v>
      </c>
      <c r="AK241" s="68">
        <f t="shared" si="808"/>
        <v>0</v>
      </c>
      <c r="AL241" s="71">
        <v>0</v>
      </c>
      <c r="AM241" s="69">
        <f t="shared" si="809"/>
        <v>0</v>
      </c>
      <c r="AN241" s="260">
        <v>0</v>
      </c>
      <c r="AO241" s="71">
        <v>0</v>
      </c>
      <c r="AP241" s="71">
        <v>0</v>
      </c>
      <c r="AQ241" s="68">
        <f t="shared" si="810"/>
        <v>0</v>
      </c>
      <c r="AR241" s="68">
        <f t="shared" si="811"/>
        <v>0</v>
      </c>
      <c r="AS241" s="71">
        <v>0</v>
      </c>
      <c r="AT241" s="261">
        <f t="shared" si="723"/>
        <v>0</v>
      </c>
      <c r="AU241" s="71">
        <v>0</v>
      </c>
      <c r="AV241" s="68">
        <f t="shared" si="812"/>
        <v>0</v>
      </c>
      <c r="AW241" s="68">
        <f t="shared" si="813"/>
        <v>0</v>
      </c>
      <c r="AX241" s="71">
        <v>0</v>
      </c>
      <c r="AY241" s="69">
        <f t="shared" si="814"/>
        <v>0</v>
      </c>
      <c r="AZ241" s="260">
        <v>2</v>
      </c>
      <c r="BA241" s="260">
        <v>10.1943333333334</v>
      </c>
      <c r="BB241" s="260">
        <v>1.0631233333333401</v>
      </c>
      <c r="BC241" s="262">
        <f t="shared" si="815"/>
        <v>0.85049866666667207</v>
      </c>
      <c r="BD241" s="262">
        <f t="shared" si="724"/>
        <v>0.21262466666666802</v>
      </c>
      <c r="BE241" s="260">
        <v>0.39903533333333402</v>
      </c>
      <c r="BF241" s="262">
        <f t="shared" si="816"/>
        <v>0.31922826666666726</v>
      </c>
      <c r="BG241" s="262">
        <f t="shared" si="725"/>
        <v>7.9807066666666759E-2</v>
      </c>
      <c r="BH241" s="260">
        <v>1.2569865505265967</v>
      </c>
      <c r="BI241" s="263">
        <f t="shared" si="817"/>
        <v>0.7360335026070508</v>
      </c>
      <c r="BJ241" s="68">
        <f t="shared" si="818"/>
        <v>1.7227000674967009E-2</v>
      </c>
      <c r="BK241" s="260">
        <v>0.64561919421282066</v>
      </c>
      <c r="BL241" s="69">
        <f t="shared" si="819"/>
        <v>16.27091729368739</v>
      </c>
      <c r="BM241" s="260">
        <v>0</v>
      </c>
      <c r="BN241" s="260">
        <v>0</v>
      </c>
      <c r="BO241" s="260">
        <v>0</v>
      </c>
      <c r="BP241" s="68">
        <f t="shared" si="820"/>
        <v>0</v>
      </c>
      <c r="BQ241" s="68">
        <f t="shared" si="821"/>
        <v>0</v>
      </c>
      <c r="BR241" s="260">
        <v>0</v>
      </c>
      <c r="BS241" s="260">
        <v>0</v>
      </c>
      <c r="BT241" s="68">
        <f t="shared" si="822"/>
        <v>0</v>
      </c>
      <c r="BU241" s="68">
        <f t="shared" si="823"/>
        <v>0</v>
      </c>
      <c r="BV241" s="260">
        <v>0</v>
      </c>
      <c r="BW241" s="69">
        <f t="shared" si="824"/>
        <v>0</v>
      </c>
      <c r="BX241" s="260">
        <v>0</v>
      </c>
      <c r="BY241" s="260">
        <v>0</v>
      </c>
      <c r="BZ241" s="263">
        <f t="shared" si="825"/>
        <v>0</v>
      </c>
      <c r="CA241" s="263">
        <f t="shared" si="826"/>
        <v>0</v>
      </c>
      <c r="CB241" s="260">
        <v>0</v>
      </c>
      <c r="CC241" s="264">
        <f t="shared" si="827"/>
        <v>0</v>
      </c>
      <c r="CD241" s="260">
        <v>0</v>
      </c>
      <c r="CE241" s="260">
        <v>0</v>
      </c>
      <c r="CF241" s="263">
        <f t="shared" si="828"/>
        <v>0</v>
      </c>
      <c r="CG241" s="263">
        <f t="shared" si="829"/>
        <v>0</v>
      </c>
      <c r="CH241" s="260">
        <v>0</v>
      </c>
      <c r="CI241" s="69">
        <f t="shared" si="830"/>
        <v>0</v>
      </c>
      <c r="CJ241" s="260">
        <v>11.193990945880474</v>
      </c>
      <c r="CK241" s="260">
        <v>2.4626784504178363</v>
      </c>
      <c r="CL241" s="260">
        <v>1.0630753080408046</v>
      </c>
      <c r="CM241" s="260">
        <v>0.85609071376675583</v>
      </c>
      <c r="CN241" s="260">
        <v>2.4706723181215891</v>
      </c>
      <c r="CO241" s="265">
        <f t="shared" si="831"/>
        <v>0.1735400236248604</v>
      </c>
      <c r="CP241" s="266">
        <f t="shared" si="832"/>
        <v>0.78780351670088611</v>
      </c>
      <c r="CQ241" s="260">
        <v>1.8539160686082228</v>
      </c>
      <c r="CR241" s="265">
        <f t="shared" si="833"/>
        <v>2.5407919720275694E-2</v>
      </c>
      <c r="CS241" s="265">
        <f t="shared" si="834"/>
        <v>1.0855679696378193</v>
      </c>
      <c r="CT241" s="260">
        <v>0.95221666155046147</v>
      </c>
      <c r="CU241" s="267">
        <f t="shared" si="726"/>
        <v>23.995859703143264</v>
      </c>
      <c r="CV241" s="260">
        <v>0</v>
      </c>
      <c r="CW241" s="260">
        <v>0</v>
      </c>
      <c r="CX241" s="68">
        <f t="shared" si="835"/>
        <v>0</v>
      </c>
      <c r="CY241" s="68">
        <f t="shared" si="836"/>
        <v>0</v>
      </c>
      <c r="CZ241" s="260">
        <v>0</v>
      </c>
      <c r="DA241" s="69">
        <f t="shared" si="837"/>
        <v>0</v>
      </c>
      <c r="DB241" s="260">
        <v>0</v>
      </c>
      <c r="DC241" s="260">
        <v>0</v>
      </c>
      <c r="DD241" s="68">
        <f t="shared" si="838"/>
        <v>0</v>
      </c>
      <c r="DE241" s="68">
        <f t="shared" si="839"/>
        <v>0</v>
      </c>
      <c r="DF241" s="260">
        <v>0</v>
      </c>
      <c r="DG241" s="69">
        <f t="shared" si="840"/>
        <v>0</v>
      </c>
      <c r="DH241" s="260">
        <v>5.7227037469375999</v>
      </c>
      <c r="DI241" s="260">
        <v>1.2589948243262721</v>
      </c>
      <c r="DJ241" s="260">
        <v>8.5907115258333291E-2</v>
      </c>
      <c r="DK241" s="260">
        <v>4.166128327770573</v>
      </c>
      <c r="DL241" s="68">
        <f t="shared" si="841"/>
        <v>0.29262885374260506</v>
      </c>
      <c r="DM241" s="68">
        <f t="shared" si="842"/>
        <v>1.3284200108495803</v>
      </c>
      <c r="DN241" s="260">
        <v>1.21178491126008</v>
      </c>
      <c r="DO241" s="68">
        <f t="shared" si="843"/>
        <v>1.6607512208819397E-2</v>
      </c>
      <c r="DP241" s="68">
        <f t="shared" si="844"/>
        <v>0.70956550192798495</v>
      </c>
      <c r="DQ241" s="260">
        <v>0.62240238501386902</v>
      </c>
      <c r="DR241" s="264">
        <f t="shared" si="845"/>
        <v>15.681505572680074</v>
      </c>
      <c r="DS241" s="260">
        <v>0</v>
      </c>
      <c r="DT241" s="260">
        <v>0</v>
      </c>
      <c r="DU241" s="260">
        <v>0</v>
      </c>
      <c r="DV241" s="68">
        <f t="shared" si="846"/>
        <v>0</v>
      </c>
      <c r="DW241" s="68">
        <f t="shared" si="847"/>
        <v>0</v>
      </c>
      <c r="DX241" s="260">
        <v>0</v>
      </c>
      <c r="DY241" s="260">
        <v>0</v>
      </c>
      <c r="DZ241" s="260">
        <v>0</v>
      </c>
      <c r="EA241" s="260">
        <v>0</v>
      </c>
      <c r="EB241" s="68">
        <f t="shared" si="848"/>
        <v>0</v>
      </c>
      <c r="EC241" s="68">
        <f t="shared" si="849"/>
        <v>0</v>
      </c>
      <c r="ED241" s="267">
        <v>0</v>
      </c>
      <c r="EE241" s="69">
        <f t="shared" si="850"/>
        <v>0</v>
      </c>
      <c r="EF241" s="260">
        <v>5.3743633333333305</v>
      </c>
      <c r="EG241" s="260">
        <v>1.1823599333333299</v>
      </c>
      <c r="EH241" s="260">
        <v>13.291744750508368</v>
      </c>
      <c r="EI241" s="260">
        <v>3.9128899303322471</v>
      </c>
      <c r="EJ241" s="268">
        <f t="shared" si="851"/>
        <v>0.27484138870653702</v>
      </c>
      <c r="EK241" s="266">
        <f t="shared" si="852"/>
        <v>1.247671908965601</v>
      </c>
      <c r="EL241" s="260">
        <v>2.562565113730078</v>
      </c>
      <c r="EM241" s="268">
        <f t="shared" si="853"/>
        <v>3.5119954883670722E-2</v>
      </c>
      <c r="EN241" s="268">
        <f t="shared" si="854"/>
        <v>1.5005202526051022</v>
      </c>
      <c r="EO241" s="269">
        <f t="shared" si="855"/>
        <v>26.323923061237355</v>
      </c>
      <c r="EP241" s="69">
        <f t="shared" si="856"/>
        <v>33.168143057159071</v>
      </c>
      <c r="EQ241" s="260">
        <v>0</v>
      </c>
      <c r="ER241" s="260">
        <v>0</v>
      </c>
      <c r="ES241" s="260">
        <v>0</v>
      </c>
      <c r="ET241" s="68">
        <f t="shared" si="857"/>
        <v>0</v>
      </c>
      <c r="EU241" s="68">
        <f t="shared" si="858"/>
        <v>0</v>
      </c>
      <c r="EV241" s="260">
        <v>0</v>
      </c>
      <c r="EW241" s="260">
        <v>0</v>
      </c>
      <c r="EX241" s="68">
        <f t="shared" si="859"/>
        <v>0</v>
      </c>
      <c r="EY241" s="68">
        <f t="shared" si="860"/>
        <v>0</v>
      </c>
      <c r="EZ241" s="260">
        <v>0</v>
      </c>
      <c r="FA241" s="69">
        <f t="shared" si="861"/>
        <v>0</v>
      </c>
      <c r="FB241" s="260">
        <v>0</v>
      </c>
      <c r="FC241" s="260">
        <v>0</v>
      </c>
      <c r="FD241" s="68">
        <f t="shared" si="862"/>
        <v>0</v>
      </c>
      <c r="FE241" s="68">
        <f t="shared" si="863"/>
        <v>0</v>
      </c>
      <c r="FF241" s="260">
        <v>0</v>
      </c>
      <c r="FG241" s="69">
        <f t="shared" si="864"/>
        <v>0</v>
      </c>
      <c r="FH241" s="260">
        <v>0</v>
      </c>
      <c r="FI241" s="260">
        <v>0</v>
      </c>
      <c r="FJ241" s="68">
        <f t="shared" si="865"/>
        <v>0</v>
      </c>
      <c r="FK241" s="68">
        <f t="shared" si="866"/>
        <v>0</v>
      </c>
      <c r="FL241" s="260">
        <v>0</v>
      </c>
      <c r="FM241" s="69">
        <f t="shared" si="867"/>
        <v>0</v>
      </c>
      <c r="FN241" s="260">
        <v>0</v>
      </c>
      <c r="FO241" s="260">
        <v>0</v>
      </c>
      <c r="FP241" s="68">
        <f t="shared" si="868"/>
        <v>0</v>
      </c>
      <c r="FQ241" s="68">
        <f t="shared" si="869"/>
        <v>0</v>
      </c>
      <c r="FR241" s="260">
        <v>0</v>
      </c>
      <c r="FS241" s="264">
        <f t="shared" si="870"/>
        <v>0</v>
      </c>
      <c r="FT241" s="270">
        <f t="shared" si="727"/>
        <v>89.116425626669809</v>
      </c>
      <c r="FU241" s="271">
        <f t="shared" si="728"/>
        <v>27.195091234228844</v>
      </c>
      <c r="FV241" s="272">
        <f t="shared" si="871"/>
        <v>13.877068193374084</v>
      </c>
      <c r="FW241" s="272">
        <f t="shared" si="729"/>
        <v>2.0258176471000953</v>
      </c>
      <c r="FX241" s="272">
        <f t="shared" si="730"/>
        <v>10.1943333333334</v>
      </c>
      <c r="FY241" s="272">
        <f t="shared" si="731"/>
        <v>0</v>
      </c>
      <c r="FZ241" s="272">
        <f t="shared" si="732"/>
        <v>0</v>
      </c>
      <c r="GA241" s="272">
        <f t="shared" si="733"/>
        <v>0</v>
      </c>
      <c r="GB241" s="272">
        <f t="shared" si="734"/>
        <v>0</v>
      </c>
      <c r="GC241" s="272">
        <f t="shared" si="735"/>
        <v>0</v>
      </c>
      <c r="GD241" s="272">
        <f t="shared" si="736"/>
        <v>0</v>
      </c>
      <c r="GE241" s="272">
        <f t="shared" si="737"/>
        <v>10.549690576224409</v>
      </c>
      <c r="GF241" s="273">
        <f t="shared" si="738"/>
        <v>4.103952432549602</v>
      </c>
      <c r="GG241" s="273">
        <f t="shared" si="739"/>
        <v>0.74101026607400255</v>
      </c>
      <c r="GH241" s="272">
        <f t="shared" si="872"/>
        <v>6.8852526441249777</v>
      </c>
      <c r="GI241" s="274">
        <f t="shared" si="873"/>
        <v>4.9186584166691079</v>
      </c>
      <c r="GJ241" s="275">
        <f t="shared" si="740"/>
        <v>9.4362387487732818E-2</v>
      </c>
      <c r="GK241" s="271">
        <f t="shared" si="874"/>
        <v>70.72725362838581</v>
      </c>
      <c r="GL241" s="276">
        <f t="shared" si="875"/>
        <v>89.116339571766119</v>
      </c>
      <c r="GM241" s="272">
        <f t="shared" si="876"/>
        <v>36.217702083447556</v>
      </c>
      <c r="GN241" s="272">
        <f t="shared" si="877"/>
        <v>2.8611903006618307</v>
      </c>
      <c r="GO241" s="277">
        <f t="shared" si="878"/>
        <v>0.51207561760763565</v>
      </c>
      <c r="GP241" s="278">
        <f t="shared" si="879"/>
        <v>4.0453858362648414E-2</v>
      </c>
      <c r="GQ241" s="279">
        <f t="shared" si="880"/>
        <v>1.0769338132605677</v>
      </c>
      <c r="GR241" s="280">
        <f t="shared" si="881"/>
        <v>70.72725362838581</v>
      </c>
      <c r="GS241" s="272">
        <f t="shared" si="882"/>
        <v>36.217702083447556</v>
      </c>
      <c r="GT241" s="272">
        <f t="shared" si="741"/>
        <v>2.8611903006618307</v>
      </c>
      <c r="GU241" s="73">
        <f t="shared" si="883"/>
        <v>0.51207561760763565</v>
      </c>
      <c r="GV241" s="74">
        <f t="shared" si="884"/>
        <v>4.0453858362648414E-2</v>
      </c>
      <c r="GW241" s="279">
        <f t="shared" si="885"/>
        <v>1.0769338132605677</v>
      </c>
      <c r="GX241" s="280">
        <f t="shared" si="886"/>
        <v>57.813827204824392</v>
      </c>
      <c r="GY241" s="272">
        <f t="shared" si="742"/>
        <v>35.319741210266955</v>
      </c>
      <c r="GZ241" s="272">
        <f t="shared" si="743"/>
        <v>1.6742363666535243</v>
      </c>
      <c r="HA241" s="73">
        <f t="shared" si="887"/>
        <v>0.61092203920586707</v>
      </c>
      <c r="HB241" s="74">
        <f t="shared" si="888"/>
        <v>2.8959099364274817E-2</v>
      </c>
      <c r="HC241" s="279">
        <f t="shared" si="889"/>
        <v>1.0887962192123914</v>
      </c>
      <c r="HD241" s="280">
        <f t="shared" si="890"/>
        <v>57.813827204824392</v>
      </c>
      <c r="HE241" s="272">
        <f t="shared" si="744"/>
        <v>35.319741210266955</v>
      </c>
      <c r="HF241" s="272">
        <f t="shared" si="745"/>
        <v>1.6742363666535243</v>
      </c>
      <c r="HG241" s="73">
        <f t="shared" si="891"/>
        <v>0.61092203920586707</v>
      </c>
      <c r="HH241" s="74">
        <f t="shared" si="892"/>
        <v>2.8959099364274817E-2</v>
      </c>
      <c r="HI241" s="281">
        <f t="shared" si="893"/>
        <v>1.0887962192123914</v>
      </c>
      <c r="HJ241" s="72">
        <f t="shared" si="746"/>
        <v>1.086949297723891</v>
      </c>
      <c r="HK241" s="73">
        <f t="shared" si="894"/>
        <v>1.086949297723891</v>
      </c>
      <c r="HL241" s="73">
        <f t="shared" si="747"/>
        <v>0.89825688085022304</v>
      </c>
      <c r="HM241" s="74">
        <f t="shared" si="895"/>
        <v>0.89825688085022304</v>
      </c>
      <c r="HN241" s="75"/>
      <c r="HO241" s="75"/>
      <c r="HP241" s="76">
        <f t="shared" si="896"/>
        <v>0</v>
      </c>
      <c r="HQ241" s="77">
        <f t="shared" si="897"/>
        <v>0</v>
      </c>
      <c r="HR241" s="77">
        <f t="shared" si="898"/>
        <v>0</v>
      </c>
      <c r="HS241" s="77">
        <f t="shared" si="899"/>
        <v>0</v>
      </c>
      <c r="HT241" s="282">
        <f t="shared" si="900"/>
        <v>0</v>
      </c>
      <c r="HU241" s="73"/>
      <c r="HV241" s="74"/>
      <c r="HW241" s="279"/>
      <c r="HX241" s="76">
        <f t="shared" si="901"/>
        <v>0</v>
      </c>
      <c r="HY241" s="77">
        <f t="shared" si="902"/>
        <v>0</v>
      </c>
      <c r="HZ241" s="77">
        <f t="shared" si="748"/>
        <v>0</v>
      </c>
      <c r="IA241" s="77">
        <f t="shared" si="903"/>
        <v>0</v>
      </c>
      <c r="IB241" s="282">
        <f t="shared" si="904"/>
        <v>0</v>
      </c>
      <c r="IC241" s="73"/>
      <c r="ID241" s="74"/>
      <c r="IE241" s="279"/>
      <c r="IF241" s="76">
        <f t="shared" si="749"/>
        <v>0.89796087318060192</v>
      </c>
      <c r="IG241" s="77">
        <f t="shared" si="905"/>
        <v>1.0218884532882568</v>
      </c>
      <c r="IH241" s="77">
        <f t="shared" si="750"/>
        <v>1.1869539340083064</v>
      </c>
      <c r="II241" s="77">
        <f t="shared" si="906"/>
        <v>1.3706944029927923</v>
      </c>
      <c r="IJ241" s="282">
        <f t="shared" si="907"/>
        <v>12.91342642356142</v>
      </c>
      <c r="IK241" s="73">
        <f t="shared" si="908"/>
        <v>6.9536995350994654E-2</v>
      </c>
      <c r="IL241" s="74">
        <f t="shared" si="909"/>
        <v>9.1916265681634163E-2</v>
      </c>
      <c r="IM241" s="279">
        <f t="shared" si="910"/>
        <v>1.0238254386559078</v>
      </c>
      <c r="IN241" s="76">
        <f t="shared" si="751"/>
        <v>0</v>
      </c>
      <c r="IO241" s="77">
        <f t="shared" si="911"/>
        <v>0</v>
      </c>
      <c r="IP241" s="77">
        <f t="shared" si="752"/>
        <v>0</v>
      </c>
      <c r="IQ241" s="77">
        <f t="shared" si="912"/>
        <v>0</v>
      </c>
      <c r="IR241" s="282">
        <f t="shared" si="913"/>
        <v>0</v>
      </c>
      <c r="IS241" s="283"/>
      <c r="IT241" s="284"/>
      <c r="IU241" s="285"/>
      <c r="IV241" s="76">
        <f t="shared" si="753"/>
        <v>0</v>
      </c>
      <c r="IW241" s="77">
        <f t="shared" si="914"/>
        <v>0</v>
      </c>
      <c r="IX241" s="77">
        <f t="shared" si="915"/>
        <v>0</v>
      </c>
      <c r="IY241" s="77">
        <f t="shared" si="916"/>
        <v>0</v>
      </c>
      <c r="IZ241" s="282">
        <f t="shared" si="917"/>
        <v>0</v>
      </c>
      <c r="JA241" s="283"/>
      <c r="JB241" s="284"/>
      <c r="JC241" s="285"/>
      <c r="JD241" s="76">
        <f t="shared" si="754"/>
        <v>0</v>
      </c>
      <c r="JE241" s="77">
        <f t="shared" si="918"/>
        <v>0</v>
      </c>
      <c r="JF241" s="77">
        <f t="shared" si="755"/>
        <v>0</v>
      </c>
      <c r="JG241" s="77">
        <f t="shared" si="919"/>
        <v>0</v>
      </c>
      <c r="JH241" s="282">
        <f t="shared" si="920"/>
        <v>0</v>
      </c>
      <c r="JI241" s="283"/>
      <c r="JJ241" s="284"/>
      <c r="JK241" s="285"/>
      <c r="JL241" s="76">
        <f t="shared" si="756"/>
        <v>15.942182609631532</v>
      </c>
      <c r="JM241" s="77">
        <f t="shared" si="921"/>
        <v>18.142363231586778</v>
      </c>
      <c r="JN241" s="77">
        <f t="shared" si="757"/>
        <v>1.0550386571118919</v>
      </c>
      <c r="JO241" s="77">
        <f t="shared" si="922"/>
        <v>1.2183586412328129</v>
      </c>
      <c r="JP241" s="282">
        <f t="shared" si="923"/>
        <v>19.04433309773275</v>
      </c>
      <c r="JQ241" s="73">
        <f t="shared" si="758"/>
        <v>0.83710899866215149</v>
      </c>
      <c r="JR241" s="74">
        <f t="shared" si="759"/>
        <v>5.5399086526033064E-2</v>
      </c>
      <c r="JS241" s="279">
        <f t="shared" si="924"/>
        <v>1.1241051914995934</v>
      </c>
      <c r="JT241" s="76">
        <f t="shared" si="760"/>
        <v>0</v>
      </c>
      <c r="JU241" s="77">
        <f t="shared" si="925"/>
        <v>0</v>
      </c>
      <c r="JV241" s="77">
        <f t="shared" si="761"/>
        <v>0</v>
      </c>
      <c r="JW241" s="77">
        <f t="shared" si="926"/>
        <v>0</v>
      </c>
      <c r="JX241" s="282">
        <f t="shared" si="927"/>
        <v>0</v>
      </c>
      <c r="JY241" s="73"/>
      <c r="JZ241" s="74"/>
      <c r="KA241" s="279"/>
      <c r="KB241" s="76">
        <f t="shared" si="762"/>
        <v>0</v>
      </c>
      <c r="KC241" s="77">
        <f t="shared" si="928"/>
        <v>0</v>
      </c>
      <c r="KD241" s="77">
        <f t="shared" si="763"/>
        <v>0</v>
      </c>
      <c r="KE241" s="77">
        <f t="shared" si="929"/>
        <v>0</v>
      </c>
      <c r="KF241" s="282">
        <f t="shared" si="930"/>
        <v>0</v>
      </c>
      <c r="KG241" s="73"/>
      <c r="KH241" s="74"/>
      <c r="KI241" s="279"/>
      <c r="KJ241" s="76">
        <f t="shared" si="764"/>
        <v>9.4680408968525001</v>
      </c>
      <c r="KK241" s="77">
        <f t="shared" si="931"/>
        <v>10.774725221027113</v>
      </c>
      <c r="KL241" s="77">
        <f t="shared" si="765"/>
        <v>0.30923636595142445</v>
      </c>
      <c r="KM241" s="77">
        <f t="shared" si="932"/>
        <v>0.35710615540070495</v>
      </c>
      <c r="KN241" s="282">
        <f t="shared" si="933"/>
        <v>12.445639343396884</v>
      </c>
      <c r="KO241" s="73">
        <f t="shared" si="766"/>
        <v>0.76075166856541054</v>
      </c>
      <c r="KP241" s="74">
        <f t="shared" si="767"/>
        <v>2.4846965062947274E-2</v>
      </c>
      <c r="KQ241" s="279">
        <f t="shared" si="768"/>
        <v>1.1088376479704565</v>
      </c>
      <c r="KR241" s="76">
        <f t="shared" si="769"/>
        <v>0</v>
      </c>
      <c r="KS241" s="77">
        <f t="shared" si="934"/>
        <v>0</v>
      </c>
      <c r="KT241" s="77">
        <f t="shared" si="770"/>
        <v>0</v>
      </c>
      <c r="KU241" s="77">
        <f t="shared" si="935"/>
        <v>0</v>
      </c>
      <c r="KV241" s="282">
        <f t="shared" si="936"/>
        <v>0</v>
      </c>
      <c r="KW241" s="73"/>
      <c r="KX241" s="74"/>
      <c r="KY241" s="279"/>
      <c r="KZ241" s="76">
        <f t="shared" si="771"/>
        <v>9.9095177037829192</v>
      </c>
      <c r="LA241" s="77">
        <f t="shared" si="937"/>
        <v>11.277130242082</v>
      </c>
      <c r="LB241" s="77">
        <f t="shared" si="772"/>
        <v>0.30996134359020772</v>
      </c>
      <c r="LC241" s="77">
        <f t="shared" si="938"/>
        <v>0.35794335957797191</v>
      </c>
      <c r="LD241" s="286">
        <f t="shared" si="939"/>
        <v>26.323923061237355</v>
      </c>
      <c r="LE241" s="73">
        <f t="shared" si="773"/>
        <v>0.37644532240617795</v>
      </c>
      <c r="LF241" s="74">
        <f t="shared" si="774"/>
        <v>1.1774891716145215E-2</v>
      </c>
      <c r="LG241" s="279">
        <f t="shared" si="775"/>
        <v>1.0537759721829358</v>
      </c>
      <c r="LH241" s="76">
        <f t="shared" si="776"/>
        <v>0</v>
      </c>
      <c r="LI241" s="77">
        <f t="shared" si="940"/>
        <v>0</v>
      </c>
      <c r="LJ241" s="77">
        <f t="shared" si="777"/>
        <v>0</v>
      </c>
      <c r="LK241" s="77">
        <f t="shared" si="941"/>
        <v>0</v>
      </c>
      <c r="LL241" s="282">
        <f t="shared" si="942"/>
        <v>0</v>
      </c>
      <c r="LM241" s="73"/>
      <c r="LN241" s="74"/>
      <c r="LO241" s="279"/>
      <c r="LP241" s="76">
        <f t="shared" si="778"/>
        <v>0</v>
      </c>
      <c r="LQ241" s="77">
        <f t="shared" si="943"/>
        <v>0</v>
      </c>
      <c r="LR241" s="77">
        <f t="shared" si="779"/>
        <v>0</v>
      </c>
      <c r="LS241" s="77">
        <f t="shared" si="944"/>
        <v>0</v>
      </c>
      <c r="LT241" s="282">
        <f t="shared" si="945"/>
        <v>0</v>
      </c>
      <c r="LU241" s="73"/>
      <c r="LV241" s="74"/>
      <c r="LW241" s="279"/>
      <c r="LX241" s="76">
        <f t="shared" si="780"/>
        <v>0</v>
      </c>
      <c r="LY241" s="77">
        <f t="shared" si="946"/>
        <v>0</v>
      </c>
      <c r="LZ241" s="77">
        <f t="shared" si="781"/>
        <v>0</v>
      </c>
      <c r="MA241" s="77">
        <f t="shared" si="947"/>
        <v>0</v>
      </c>
      <c r="MB241" s="286">
        <f t="shared" si="948"/>
        <v>0</v>
      </c>
      <c r="MC241" s="73"/>
      <c r="MD241" s="74"/>
      <c r="ME241" s="279"/>
      <c r="MF241" s="76">
        <f t="shared" si="782"/>
        <v>0</v>
      </c>
      <c r="MG241" s="77">
        <f t="shared" si="949"/>
        <v>0</v>
      </c>
      <c r="MH241" s="77">
        <f t="shared" si="783"/>
        <v>0</v>
      </c>
      <c r="MI241" s="77">
        <f t="shared" si="950"/>
        <v>0</v>
      </c>
      <c r="MJ241" s="286">
        <f t="shared" si="951"/>
        <v>0</v>
      </c>
      <c r="MK241" s="73"/>
      <c r="ML241" s="74"/>
      <c r="MM241" s="279"/>
      <c r="MN241" s="287">
        <f t="shared" si="952"/>
        <v>1.0769351439862647</v>
      </c>
      <c r="MO241" s="288">
        <f t="shared" si="952"/>
        <v>0</v>
      </c>
      <c r="MP241" s="288">
        <f t="shared" si="952"/>
        <v>1.0887995302800646</v>
      </c>
      <c r="MQ241" s="289">
        <f t="shared" si="952"/>
        <v>0</v>
      </c>
      <c r="MR241" s="290">
        <f t="shared" si="953"/>
        <v>1.0869506408253371</v>
      </c>
      <c r="MS241" s="291"/>
      <c r="MT241" s="291">
        <f t="shared" si="784"/>
        <v>0.89825961248105335</v>
      </c>
      <c r="MU241" s="292"/>
      <c r="MV241" s="359">
        <f t="shared" si="785"/>
        <v>0</v>
      </c>
      <c r="MW241" s="360">
        <f t="shared" si="786"/>
        <v>0</v>
      </c>
      <c r="MX241" s="360">
        <f t="shared" si="787"/>
        <v>0.18869102834428381</v>
      </c>
      <c r="MY241" s="360">
        <f t="shared" si="788"/>
        <v>0</v>
      </c>
      <c r="MZ241" s="360">
        <f t="shared" si="789"/>
        <v>0</v>
      </c>
      <c r="NA241" s="360">
        <f t="shared" si="790"/>
        <v>0</v>
      </c>
      <c r="NB241" s="360">
        <f t="shared" si="791"/>
        <v>0.3055317910495895</v>
      </c>
      <c r="NC241" s="360">
        <f t="shared" si="792"/>
        <v>0</v>
      </c>
      <c r="ND241" s="360">
        <f t="shared" si="793"/>
        <v>0</v>
      </c>
      <c r="NE241" s="360">
        <f t="shared" si="794"/>
        <v>0.19692956627955308</v>
      </c>
      <c r="NF241" s="360">
        <f t="shared" si="795"/>
        <v>0</v>
      </c>
      <c r="NG241" s="360">
        <f t="shared" si="796"/>
        <v>0.39579825515191069</v>
      </c>
      <c r="NH241" s="360">
        <f t="shared" si="797"/>
        <v>0</v>
      </c>
      <c r="NI241" s="360">
        <f t="shared" si="798"/>
        <v>0</v>
      </c>
      <c r="NJ241" s="360">
        <f t="shared" si="799"/>
        <v>0</v>
      </c>
      <c r="NK241" s="361">
        <f t="shared" si="800"/>
        <v>0</v>
      </c>
      <c r="NL241" s="145">
        <f t="shared" si="954"/>
        <v>1.0869506408253371</v>
      </c>
      <c r="NM241" s="40"/>
      <c r="NN241" s="56">
        <f t="shared" si="955"/>
        <v>0.89825961248105335</v>
      </c>
      <c r="NO241" s="59"/>
      <c r="NP241" s="55">
        <f t="shared" si="801"/>
        <v>1.0769351439862647</v>
      </c>
      <c r="NQ241" s="40"/>
      <c r="NR241" s="56">
        <f t="shared" si="802"/>
        <v>1.0887995302800646</v>
      </c>
      <c r="NS241" s="60"/>
      <c r="NT241" s="41"/>
      <c r="NU241" s="86">
        <f t="shared" si="956"/>
        <v>0</v>
      </c>
      <c r="NV241" s="86">
        <f t="shared" si="956"/>
        <v>0</v>
      </c>
      <c r="NW241" s="86">
        <f t="shared" si="956"/>
        <v>0</v>
      </c>
      <c r="NX241" s="86">
        <f t="shared" si="956"/>
        <v>0</v>
      </c>
      <c r="NY241" s="87">
        <f t="shared" si="957"/>
        <v>0</v>
      </c>
      <c r="NZ241" s="87">
        <f t="shared" si="957"/>
        <v>0</v>
      </c>
      <c r="OA241" s="87">
        <f t="shared" si="957"/>
        <v>0</v>
      </c>
      <c r="OB241" s="87">
        <f t="shared" si="957"/>
        <v>0</v>
      </c>
      <c r="OC241" s="26"/>
    </row>
    <row r="242" spans="1:393" thickBot="1" x14ac:dyDescent="0.35">
      <c r="A242" s="136" t="s">
        <v>582</v>
      </c>
      <c r="B242" s="137" t="s">
        <v>583</v>
      </c>
      <c r="C242" s="133" t="s">
        <v>118</v>
      </c>
      <c r="D242" s="64">
        <f>VLOOKUP(B242,[1]УсіТ_1!$A$10:$G$556,6,FALSE)</f>
        <v>190.3</v>
      </c>
      <c r="E242" s="64">
        <f>VLOOKUP(B242,[1]УсіТ_1!$A$10:$G$556,7,FALSE)</f>
        <v>0</v>
      </c>
      <c r="F242" s="38">
        <v>46.1</v>
      </c>
      <c r="G242" s="38"/>
      <c r="H242" s="39"/>
      <c r="I242" s="256">
        <v>1.3958999999999999</v>
      </c>
      <c r="J242" s="62">
        <v>1.3958999999999999</v>
      </c>
      <c r="K242" s="257">
        <f t="shared" si="803"/>
        <v>0.88289999999999991</v>
      </c>
      <c r="L242" s="258">
        <f t="shared" si="804"/>
        <v>0.88289999999999991</v>
      </c>
      <c r="M242" s="63">
        <v>0</v>
      </c>
      <c r="N242" s="63">
        <v>0</v>
      </c>
      <c r="O242" s="63">
        <v>0.51300000000000001</v>
      </c>
      <c r="P242" s="63">
        <v>0</v>
      </c>
      <c r="Q242" s="63">
        <v>0</v>
      </c>
      <c r="R242" s="63">
        <v>0</v>
      </c>
      <c r="S242" s="63">
        <v>0.26440000000000002</v>
      </c>
      <c r="T242" s="63">
        <v>0</v>
      </c>
      <c r="U242" s="63">
        <v>0</v>
      </c>
      <c r="V242" s="63">
        <v>0.24</v>
      </c>
      <c r="W242" s="63">
        <v>0</v>
      </c>
      <c r="X242" s="63">
        <v>0.3785</v>
      </c>
      <c r="Y242" s="63">
        <v>0</v>
      </c>
      <c r="Z242" s="63">
        <v>0</v>
      </c>
      <c r="AA242" s="63">
        <v>0</v>
      </c>
      <c r="AB242" s="259">
        <v>0</v>
      </c>
      <c r="AC242" s="144">
        <v>0</v>
      </c>
      <c r="AD242" s="70">
        <v>0</v>
      </c>
      <c r="AE242" s="70">
        <v>0</v>
      </c>
      <c r="AF242" s="68">
        <f t="shared" si="805"/>
        <v>0</v>
      </c>
      <c r="AG242" s="68">
        <f t="shared" si="806"/>
        <v>0</v>
      </c>
      <c r="AH242" s="71">
        <v>0</v>
      </c>
      <c r="AI242" s="71">
        <v>0</v>
      </c>
      <c r="AJ242" s="68">
        <f t="shared" si="807"/>
        <v>0</v>
      </c>
      <c r="AK242" s="68">
        <f t="shared" si="808"/>
        <v>0</v>
      </c>
      <c r="AL242" s="71">
        <v>0</v>
      </c>
      <c r="AM242" s="69">
        <f t="shared" si="809"/>
        <v>0</v>
      </c>
      <c r="AN242" s="260">
        <v>0</v>
      </c>
      <c r="AO242" s="71">
        <v>0</v>
      </c>
      <c r="AP242" s="71">
        <v>0</v>
      </c>
      <c r="AQ242" s="68">
        <f t="shared" si="810"/>
        <v>0</v>
      </c>
      <c r="AR242" s="68">
        <f t="shared" si="811"/>
        <v>0</v>
      </c>
      <c r="AS242" s="71">
        <v>0</v>
      </c>
      <c r="AT242" s="261">
        <f t="shared" si="723"/>
        <v>0</v>
      </c>
      <c r="AU242" s="71">
        <v>0</v>
      </c>
      <c r="AV242" s="68">
        <f t="shared" si="812"/>
        <v>0</v>
      </c>
      <c r="AW242" s="68">
        <f t="shared" si="813"/>
        <v>0</v>
      </c>
      <c r="AX242" s="71">
        <v>0</v>
      </c>
      <c r="AY242" s="69">
        <f t="shared" si="814"/>
        <v>0</v>
      </c>
      <c r="AZ242" s="260">
        <v>12</v>
      </c>
      <c r="BA242" s="260">
        <v>61.166000000000203</v>
      </c>
      <c r="BB242" s="260">
        <v>6.3787400000000201</v>
      </c>
      <c r="BC242" s="262">
        <f t="shared" si="815"/>
        <v>5.1029920000000164</v>
      </c>
      <c r="BD242" s="262">
        <f t="shared" si="724"/>
        <v>1.2757480000000037</v>
      </c>
      <c r="BE242" s="260">
        <v>2.394212</v>
      </c>
      <c r="BF242" s="262">
        <f t="shared" si="816"/>
        <v>1.9153696</v>
      </c>
      <c r="BG242" s="262">
        <f t="shared" si="725"/>
        <v>0.4788424</v>
      </c>
      <c r="BH242" s="260">
        <v>7.5419193031595544</v>
      </c>
      <c r="BI242" s="263">
        <f t="shared" si="817"/>
        <v>4.4162010156422902</v>
      </c>
      <c r="BJ242" s="68">
        <f t="shared" si="818"/>
        <v>0.1033620040498017</v>
      </c>
      <c r="BK242" s="260">
        <v>3.8737151652769111</v>
      </c>
      <c r="BL242" s="69">
        <f t="shared" si="819"/>
        <v>97.625503762124012</v>
      </c>
      <c r="BM242" s="260">
        <v>0</v>
      </c>
      <c r="BN242" s="260">
        <v>0</v>
      </c>
      <c r="BO242" s="260">
        <v>0</v>
      </c>
      <c r="BP242" s="68">
        <f t="shared" si="820"/>
        <v>0</v>
      </c>
      <c r="BQ242" s="68">
        <f t="shared" si="821"/>
        <v>0</v>
      </c>
      <c r="BR242" s="260">
        <v>0</v>
      </c>
      <c r="BS242" s="260">
        <v>0</v>
      </c>
      <c r="BT242" s="68">
        <f t="shared" si="822"/>
        <v>0</v>
      </c>
      <c r="BU242" s="68">
        <f t="shared" si="823"/>
        <v>0</v>
      </c>
      <c r="BV242" s="260">
        <v>0</v>
      </c>
      <c r="BW242" s="69">
        <f t="shared" si="824"/>
        <v>0</v>
      </c>
      <c r="BX242" s="260">
        <v>0</v>
      </c>
      <c r="BY242" s="260">
        <v>0</v>
      </c>
      <c r="BZ242" s="263">
        <f t="shared" si="825"/>
        <v>0</v>
      </c>
      <c r="CA242" s="263">
        <f t="shared" si="826"/>
        <v>0</v>
      </c>
      <c r="CB242" s="260">
        <v>0</v>
      </c>
      <c r="CC242" s="264">
        <f t="shared" si="827"/>
        <v>0</v>
      </c>
      <c r="CD242" s="260">
        <v>0</v>
      </c>
      <c r="CE242" s="260">
        <v>0</v>
      </c>
      <c r="CF242" s="263">
        <f t="shared" si="828"/>
        <v>0</v>
      </c>
      <c r="CG242" s="263">
        <f t="shared" si="829"/>
        <v>0</v>
      </c>
      <c r="CH242" s="260">
        <v>0</v>
      </c>
      <c r="CI242" s="69">
        <f t="shared" si="830"/>
        <v>0</v>
      </c>
      <c r="CJ242" s="260">
        <v>23.62804617215237</v>
      </c>
      <c r="CK242" s="260">
        <v>5.1981711111496525</v>
      </c>
      <c r="CL242" s="260">
        <v>2.2497447206570231</v>
      </c>
      <c r="CM242" s="260">
        <v>1.8450063740635749</v>
      </c>
      <c r="CN242" s="260">
        <v>4.9630348568492142</v>
      </c>
      <c r="CO242" s="265">
        <f t="shared" si="831"/>
        <v>0.34860356834508877</v>
      </c>
      <c r="CP242" s="266">
        <f t="shared" si="832"/>
        <v>1.582523220524654</v>
      </c>
      <c r="CQ242" s="260">
        <v>3.8866582064125828</v>
      </c>
      <c r="CR242" s="265">
        <f t="shared" si="833"/>
        <v>5.3266650718884451E-2</v>
      </c>
      <c r="CS242" s="265">
        <f t="shared" si="834"/>
        <v>2.2758482593977134</v>
      </c>
      <c r="CT242" s="260">
        <v>1.9962827684406845</v>
      </c>
      <c r="CU242" s="267">
        <f t="shared" si="726"/>
        <v>50.306325402793838</v>
      </c>
      <c r="CV242" s="260">
        <v>0</v>
      </c>
      <c r="CW242" s="260">
        <v>0</v>
      </c>
      <c r="CX242" s="68">
        <f t="shared" si="835"/>
        <v>0</v>
      </c>
      <c r="CY242" s="68">
        <f t="shared" si="836"/>
        <v>0</v>
      </c>
      <c r="CZ242" s="260">
        <v>0</v>
      </c>
      <c r="DA242" s="69">
        <f t="shared" si="837"/>
        <v>0</v>
      </c>
      <c r="DB242" s="260">
        <v>0</v>
      </c>
      <c r="DC242" s="260">
        <v>0</v>
      </c>
      <c r="DD242" s="68">
        <f t="shared" si="838"/>
        <v>0</v>
      </c>
      <c r="DE242" s="68">
        <f t="shared" si="839"/>
        <v>0</v>
      </c>
      <c r="DF242" s="260">
        <v>0</v>
      </c>
      <c r="DG242" s="69">
        <f t="shared" si="840"/>
        <v>0</v>
      </c>
      <c r="DH242" s="260">
        <v>16.661331967348161</v>
      </c>
      <c r="DI242" s="260">
        <v>3.6654930328165953</v>
      </c>
      <c r="DJ242" s="260">
        <v>0.26443808660833323</v>
      </c>
      <c r="DK242" s="260">
        <v>12.129449672229461</v>
      </c>
      <c r="DL242" s="68">
        <f t="shared" si="841"/>
        <v>0.85197254497739727</v>
      </c>
      <c r="DM242" s="68">
        <f t="shared" si="842"/>
        <v>3.8676205813864302</v>
      </c>
      <c r="DN242" s="260">
        <v>3.5284622184008301</v>
      </c>
      <c r="DO242" s="68">
        <f t="shared" si="843"/>
        <v>4.835757470318338E-2</v>
      </c>
      <c r="DP242" s="68">
        <f t="shared" si="844"/>
        <v>2.0661051658334797</v>
      </c>
      <c r="DQ242" s="260">
        <v>1.8123045432875999</v>
      </c>
      <c r="DR242" s="264">
        <f t="shared" si="845"/>
        <v>45.673775424829181</v>
      </c>
      <c r="DS242" s="260">
        <v>0</v>
      </c>
      <c r="DT242" s="260">
        <v>0</v>
      </c>
      <c r="DU242" s="260">
        <v>0</v>
      </c>
      <c r="DV242" s="68">
        <f t="shared" si="846"/>
        <v>0</v>
      </c>
      <c r="DW242" s="68">
        <f t="shared" si="847"/>
        <v>0</v>
      </c>
      <c r="DX242" s="260">
        <v>0</v>
      </c>
      <c r="DY242" s="260">
        <v>0</v>
      </c>
      <c r="DZ242" s="260">
        <v>0</v>
      </c>
      <c r="EA242" s="260">
        <v>0</v>
      </c>
      <c r="EB242" s="68">
        <f t="shared" si="848"/>
        <v>0</v>
      </c>
      <c r="EC242" s="68">
        <f t="shared" si="849"/>
        <v>0</v>
      </c>
      <c r="ED242" s="267">
        <v>0</v>
      </c>
      <c r="EE242" s="69">
        <f t="shared" si="850"/>
        <v>0</v>
      </c>
      <c r="EF242" s="260">
        <v>11.5427177777777</v>
      </c>
      <c r="EG242" s="260">
        <v>2.5393979111110898</v>
      </c>
      <c r="EH242" s="260">
        <v>29.112613639397164</v>
      </c>
      <c r="EI242" s="260">
        <v>8.4038576032261858</v>
      </c>
      <c r="EJ242" s="268">
        <f t="shared" si="851"/>
        <v>0.59028695805060727</v>
      </c>
      <c r="EK242" s="266">
        <f t="shared" si="852"/>
        <v>2.6796708430799079</v>
      </c>
      <c r="EL242" s="260">
        <v>5.5646962215108875</v>
      </c>
      <c r="EM242" s="268">
        <f t="shared" si="853"/>
        <v>7.6264161715806716E-2</v>
      </c>
      <c r="EN242" s="268">
        <f t="shared" si="854"/>
        <v>3.2584301312905861</v>
      </c>
      <c r="EO242" s="269">
        <f t="shared" si="855"/>
        <v>57.163283153023023</v>
      </c>
      <c r="EP242" s="69">
        <f t="shared" si="856"/>
        <v>72.025736772809012</v>
      </c>
      <c r="EQ242" s="260">
        <v>0</v>
      </c>
      <c r="ER242" s="260">
        <v>0</v>
      </c>
      <c r="ES242" s="260">
        <v>0</v>
      </c>
      <c r="ET242" s="68">
        <f t="shared" si="857"/>
        <v>0</v>
      </c>
      <c r="EU242" s="68">
        <f t="shared" si="858"/>
        <v>0</v>
      </c>
      <c r="EV242" s="260">
        <v>0</v>
      </c>
      <c r="EW242" s="260">
        <v>0</v>
      </c>
      <c r="EX242" s="68">
        <f t="shared" si="859"/>
        <v>0</v>
      </c>
      <c r="EY242" s="68">
        <f t="shared" si="860"/>
        <v>0</v>
      </c>
      <c r="EZ242" s="260">
        <v>0</v>
      </c>
      <c r="FA242" s="69">
        <f t="shared" si="861"/>
        <v>0</v>
      </c>
      <c r="FB242" s="260">
        <v>0</v>
      </c>
      <c r="FC242" s="260">
        <v>0</v>
      </c>
      <c r="FD242" s="68">
        <f t="shared" si="862"/>
        <v>0</v>
      </c>
      <c r="FE242" s="68">
        <f t="shared" si="863"/>
        <v>0</v>
      </c>
      <c r="FF242" s="260">
        <v>0</v>
      </c>
      <c r="FG242" s="69">
        <f t="shared" si="864"/>
        <v>0</v>
      </c>
      <c r="FH242" s="260">
        <v>0</v>
      </c>
      <c r="FI242" s="260">
        <v>0</v>
      </c>
      <c r="FJ242" s="68">
        <f t="shared" si="865"/>
        <v>0</v>
      </c>
      <c r="FK242" s="68">
        <f t="shared" si="866"/>
        <v>0</v>
      </c>
      <c r="FL242" s="260">
        <v>0</v>
      </c>
      <c r="FM242" s="69">
        <f t="shared" si="867"/>
        <v>0</v>
      </c>
      <c r="FN242" s="260">
        <v>0</v>
      </c>
      <c r="FO242" s="260">
        <v>0</v>
      </c>
      <c r="FP242" s="68">
        <f t="shared" si="868"/>
        <v>0</v>
      </c>
      <c r="FQ242" s="68">
        <f t="shared" si="869"/>
        <v>0</v>
      </c>
      <c r="FR242" s="260">
        <v>0</v>
      </c>
      <c r="FS242" s="264">
        <f t="shared" si="870"/>
        <v>0</v>
      </c>
      <c r="FT242" s="270">
        <f t="shared" si="727"/>
        <v>265.63134136255604</v>
      </c>
      <c r="FU242" s="271">
        <f t="shared" si="728"/>
        <v>63.235157972355559</v>
      </c>
      <c r="FV242" s="272">
        <f t="shared" si="871"/>
        <v>31.53638047259895</v>
      </c>
      <c r="FW242" s="272">
        <f t="shared" si="729"/>
        <v>8.8633679740635909</v>
      </c>
      <c r="FX242" s="272">
        <f t="shared" si="730"/>
        <v>61.166000000000203</v>
      </c>
      <c r="FY242" s="272">
        <f t="shared" si="731"/>
        <v>0</v>
      </c>
      <c r="FZ242" s="272">
        <f t="shared" si="732"/>
        <v>0</v>
      </c>
      <c r="GA242" s="272">
        <f t="shared" si="733"/>
        <v>0</v>
      </c>
      <c r="GB242" s="272">
        <f t="shared" si="734"/>
        <v>0</v>
      </c>
      <c r="GC242" s="272">
        <f t="shared" si="735"/>
        <v>0</v>
      </c>
      <c r="GD242" s="272">
        <f t="shared" si="736"/>
        <v>0</v>
      </c>
      <c r="GE242" s="272">
        <f t="shared" si="737"/>
        <v>25.496342132304861</v>
      </c>
      <c r="GF242" s="273">
        <f t="shared" si="738"/>
        <v>9.9183738668890093</v>
      </c>
      <c r="GG242" s="273">
        <f t="shared" si="739"/>
        <v>1.7908630713730931</v>
      </c>
      <c r="GH242" s="272">
        <f t="shared" si="872"/>
        <v>20.521735949483855</v>
      </c>
      <c r="GI242" s="274">
        <f t="shared" si="873"/>
        <v>14.660233178040164</v>
      </c>
      <c r="GJ242" s="275">
        <f t="shared" si="740"/>
        <v>0.28125039118767625</v>
      </c>
      <c r="GK242" s="271">
        <f t="shared" si="874"/>
        <v>210.81898450080701</v>
      </c>
      <c r="GL242" s="276">
        <f t="shared" si="875"/>
        <v>265.63192047101683</v>
      </c>
      <c r="GM242" s="272">
        <f t="shared" si="876"/>
        <v>87.813765017284723</v>
      </c>
      <c r="GN242" s="272">
        <f t="shared" si="877"/>
        <v>10.935481436624361</v>
      </c>
      <c r="GO242" s="277">
        <f t="shared" si="878"/>
        <v>0.41653632487233888</v>
      </c>
      <c r="GP242" s="278">
        <f t="shared" si="879"/>
        <v>5.1871426392258807E-2</v>
      </c>
      <c r="GQ242" s="279">
        <f t="shared" si="880"/>
        <v>1.0655158750011531</v>
      </c>
      <c r="GR242" s="280">
        <f t="shared" si="881"/>
        <v>210.81898450080701</v>
      </c>
      <c r="GS242" s="272">
        <f t="shared" si="882"/>
        <v>87.813765017284723</v>
      </c>
      <c r="GT242" s="272">
        <f t="shared" si="741"/>
        <v>10.935481436624361</v>
      </c>
      <c r="GU242" s="73">
        <f t="shared" si="883"/>
        <v>0.41653632487233888</v>
      </c>
      <c r="GV242" s="74">
        <f t="shared" si="884"/>
        <v>5.1871426392258807E-2</v>
      </c>
      <c r="GW242" s="279">
        <f t="shared" si="885"/>
        <v>1.0655158750011531</v>
      </c>
      <c r="GX242" s="280">
        <f t="shared" si="886"/>
        <v>133.33842595943872</v>
      </c>
      <c r="GY242" s="272">
        <f t="shared" si="742"/>
        <v>82.425999778201131</v>
      </c>
      <c r="GZ242" s="272">
        <f t="shared" si="743"/>
        <v>3.8137578325745429</v>
      </c>
      <c r="HA242" s="73">
        <f t="shared" si="887"/>
        <v>0.61817138746841782</v>
      </c>
      <c r="HB242" s="74">
        <f t="shared" si="888"/>
        <v>2.8602091296133045E-2</v>
      </c>
      <c r="HC242" s="279">
        <f t="shared" si="889"/>
        <v>1.0897414369171576</v>
      </c>
      <c r="HD242" s="280">
        <f t="shared" si="890"/>
        <v>133.33842595943872</v>
      </c>
      <c r="HE242" s="272">
        <f t="shared" si="744"/>
        <v>82.425999778201131</v>
      </c>
      <c r="HF242" s="272">
        <f t="shared" si="745"/>
        <v>3.8137578325745429</v>
      </c>
      <c r="HG242" s="73">
        <f t="shared" si="891"/>
        <v>0.61817138746841782</v>
      </c>
      <c r="HH242" s="74">
        <f t="shared" si="892"/>
        <v>2.8602091296133045E-2</v>
      </c>
      <c r="HI242" s="281">
        <f t="shared" si="893"/>
        <v>1.0897414369171576</v>
      </c>
      <c r="HJ242" s="72">
        <f t="shared" si="746"/>
        <v>1.4873536099141096</v>
      </c>
      <c r="HK242" s="73">
        <f t="shared" si="894"/>
        <v>1.4873536099141096</v>
      </c>
      <c r="HL242" s="73">
        <f t="shared" si="747"/>
        <v>0.96213271465415839</v>
      </c>
      <c r="HM242" s="74">
        <f t="shared" si="895"/>
        <v>0.96213271465415839</v>
      </c>
      <c r="HN242" s="75"/>
      <c r="HO242" s="75"/>
      <c r="HP242" s="76">
        <f t="shared" si="896"/>
        <v>0</v>
      </c>
      <c r="HQ242" s="77">
        <f t="shared" si="897"/>
        <v>0</v>
      </c>
      <c r="HR242" s="77">
        <f t="shared" si="898"/>
        <v>0</v>
      </c>
      <c r="HS242" s="77">
        <f t="shared" si="899"/>
        <v>0</v>
      </c>
      <c r="HT242" s="282">
        <f t="shared" si="900"/>
        <v>0</v>
      </c>
      <c r="HU242" s="73"/>
      <c r="HV242" s="74"/>
      <c r="HW242" s="279"/>
      <c r="HX242" s="76">
        <f t="shared" si="901"/>
        <v>0</v>
      </c>
      <c r="HY242" s="77">
        <f t="shared" si="902"/>
        <v>0</v>
      </c>
      <c r="HZ242" s="77">
        <f t="shared" si="748"/>
        <v>0</v>
      </c>
      <c r="IA242" s="77">
        <f t="shared" si="903"/>
        <v>0</v>
      </c>
      <c r="IB242" s="282">
        <f t="shared" si="904"/>
        <v>0</v>
      </c>
      <c r="IC242" s="73"/>
      <c r="ID242" s="74"/>
      <c r="IE242" s="279"/>
      <c r="IF242" s="76">
        <f t="shared" si="749"/>
        <v>5.3877652390835937</v>
      </c>
      <c r="IG242" s="77">
        <f t="shared" si="905"/>
        <v>6.1313307197295206</v>
      </c>
      <c r="IH242" s="77">
        <f t="shared" si="750"/>
        <v>7.1217236040498184</v>
      </c>
      <c r="II242" s="77">
        <f t="shared" si="906"/>
        <v>8.2241664179567309</v>
      </c>
      <c r="IJ242" s="282">
        <f t="shared" si="907"/>
        <v>77.480558541368268</v>
      </c>
      <c r="IK242" s="73">
        <f t="shared" si="908"/>
        <v>6.953699535099464E-2</v>
      </c>
      <c r="IL242" s="74">
        <f t="shared" si="909"/>
        <v>9.1916265681634204E-2</v>
      </c>
      <c r="IM242" s="279">
        <f t="shared" si="910"/>
        <v>1.0238254386559078</v>
      </c>
      <c r="IN242" s="76">
        <f t="shared" si="751"/>
        <v>0</v>
      </c>
      <c r="IO242" s="77">
        <f t="shared" si="911"/>
        <v>0</v>
      </c>
      <c r="IP242" s="77">
        <f t="shared" si="752"/>
        <v>0</v>
      </c>
      <c r="IQ242" s="77">
        <f t="shared" si="912"/>
        <v>0</v>
      </c>
      <c r="IR242" s="282">
        <f t="shared" si="913"/>
        <v>0</v>
      </c>
      <c r="IS242" s="283"/>
      <c r="IT242" s="284"/>
      <c r="IU242" s="285"/>
      <c r="IV242" s="76">
        <f t="shared" si="753"/>
        <v>0</v>
      </c>
      <c r="IW242" s="77">
        <f t="shared" si="914"/>
        <v>0</v>
      </c>
      <c r="IX242" s="77">
        <f t="shared" si="915"/>
        <v>0</v>
      </c>
      <c r="IY242" s="77">
        <f t="shared" si="916"/>
        <v>0</v>
      </c>
      <c r="IZ242" s="282">
        <f t="shared" si="917"/>
        <v>0</v>
      </c>
      <c r="JA242" s="283"/>
      <c r="JB242" s="284"/>
      <c r="JC242" s="285"/>
      <c r="JD242" s="76">
        <f t="shared" si="754"/>
        <v>0</v>
      </c>
      <c r="JE242" s="77">
        <f t="shared" si="918"/>
        <v>0</v>
      </c>
      <c r="JF242" s="77">
        <f t="shared" si="755"/>
        <v>0</v>
      </c>
      <c r="JG242" s="77">
        <f t="shared" si="919"/>
        <v>0</v>
      </c>
      <c r="JH242" s="282">
        <f t="shared" si="920"/>
        <v>0</v>
      </c>
      <c r="JI242" s="283"/>
      <c r="JJ242" s="284"/>
      <c r="JK242" s="285"/>
      <c r="JL242" s="76">
        <f t="shared" si="756"/>
        <v>33.533430488807312</v>
      </c>
      <c r="JM242" s="77">
        <f t="shared" si="921"/>
        <v>38.161379230567611</v>
      </c>
      <c r="JN242" s="77">
        <f t="shared" si="757"/>
        <v>2.2468765931275478</v>
      </c>
      <c r="JO242" s="77">
        <f t="shared" si="922"/>
        <v>2.5946930897436924</v>
      </c>
      <c r="JP242" s="282">
        <f t="shared" si="923"/>
        <v>39.925655081582413</v>
      </c>
      <c r="JQ242" s="73">
        <f t="shared" si="758"/>
        <v>0.83989681372256775</v>
      </c>
      <c r="JR242" s="74">
        <f t="shared" si="759"/>
        <v>5.6276511644865294E-2</v>
      </c>
      <c r="JS242" s="279">
        <f t="shared" si="924"/>
        <v>1.1246257632644767</v>
      </c>
      <c r="JT242" s="76">
        <f t="shared" si="760"/>
        <v>0</v>
      </c>
      <c r="JU242" s="77">
        <f t="shared" si="925"/>
        <v>0</v>
      </c>
      <c r="JV242" s="77">
        <f t="shared" si="761"/>
        <v>0</v>
      </c>
      <c r="JW242" s="77">
        <f t="shared" si="926"/>
        <v>0</v>
      </c>
      <c r="JX242" s="282">
        <f t="shared" si="927"/>
        <v>0</v>
      </c>
      <c r="JY242" s="73"/>
      <c r="JZ242" s="74"/>
      <c r="KA242" s="279"/>
      <c r="KB242" s="76">
        <f t="shared" si="762"/>
        <v>0</v>
      </c>
      <c r="KC242" s="77">
        <f t="shared" si="928"/>
        <v>0</v>
      </c>
      <c r="KD242" s="77">
        <f t="shared" si="763"/>
        <v>0</v>
      </c>
      <c r="KE242" s="77">
        <f t="shared" si="929"/>
        <v>0</v>
      </c>
      <c r="KF242" s="282">
        <f t="shared" si="930"/>
        <v>0</v>
      </c>
      <c r="KG242" s="73"/>
      <c r="KH242" s="74"/>
      <c r="KI242" s="279"/>
      <c r="KJ242" s="76">
        <f t="shared" si="764"/>
        <v>27.565970411773048</v>
      </c>
      <c r="KK242" s="77">
        <f t="shared" si="931"/>
        <v>31.370349988301847</v>
      </c>
      <c r="KL242" s="77">
        <f t="shared" si="765"/>
        <v>0.90033011968058063</v>
      </c>
      <c r="KM242" s="77">
        <f t="shared" si="932"/>
        <v>1.0397012222071345</v>
      </c>
      <c r="KN242" s="282">
        <f t="shared" si="933"/>
        <v>36.249028114943791</v>
      </c>
      <c r="KO242" s="73">
        <f t="shared" si="766"/>
        <v>0.76046095151469395</v>
      </c>
      <c r="KP242" s="74">
        <f t="shared" si="767"/>
        <v>2.4837358861751559E-2</v>
      </c>
      <c r="KQ242" s="279">
        <f t="shared" si="768"/>
        <v>1.1087960390703422</v>
      </c>
      <c r="KR242" s="76">
        <f t="shared" si="769"/>
        <v>0</v>
      </c>
      <c r="KS242" s="77">
        <f t="shared" si="934"/>
        <v>0</v>
      </c>
      <c r="KT242" s="77">
        <f t="shared" si="770"/>
        <v>0</v>
      </c>
      <c r="KU242" s="77">
        <f t="shared" si="935"/>
        <v>0</v>
      </c>
      <c r="KV242" s="282">
        <f t="shared" si="936"/>
        <v>0</v>
      </c>
      <c r="KW242" s="73"/>
      <c r="KX242" s="74"/>
      <c r="KY242" s="279"/>
      <c r="KZ242" s="76">
        <f t="shared" si="771"/>
        <v>21.326598877620793</v>
      </c>
      <c r="LA242" s="77">
        <f t="shared" si="937"/>
        <v>24.269882788721237</v>
      </c>
      <c r="LB242" s="77">
        <f t="shared" si="772"/>
        <v>0.66655111976641401</v>
      </c>
      <c r="LC242" s="77">
        <f t="shared" si="938"/>
        <v>0.76973323310625497</v>
      </c>
      <c r="LD242" s="286">
        <f t="shared" si="939"/>
        <v>57.163283153023023</v>
      </c>
      <c r="LE242" s="73">
        <f t="shared" si="773"/>
        <v>0.37308212022270726</v>
      </c>
      <c r="LF242" s="74">
        <f t="shared" si="774"/>
        <v>1.1660476498211144E-2</v>
      </c>
      <c r="LG242" s="279">
        <f t="shared" si="775"/>
        <v>1.0532941051738589</v>
      </c>
      <c r="LH242" s="76">
        <f t="shared" si="776"/>
        <v>0</v>
      </c>
      <c r="LI242" s="77">
        <f t="shared" si="940"/>
        <v>0</v>
      </c>
      <c r="LJ242" s="77">
        <f t="shared" si="777"/>
        <v>0</v>
      </c>
      <c r="LK242" s="77">
        <f t="shared" si="941"/>
        <v>0</v>
      </c>
      <c r="LL242" s="282">
        <f t="shared" si="942"/>
        <v>0</v>
      </c>
      <c r="LM242" s="73"/>
      <c r="LN242" s="74"/>
      <c r="LO242" s="279"/>
      <c r="LP242" s="76">
        <f t="shared" si="778"/>
        <v>0</v>
      </c>
      <c r="LQ242" s="77">
        <f t="shared" si="943"/>
        <v>0</v>
      </c>
      <c r="LR242" s="77">
        <f t="shared" si="779"/>
        <v>0</v>
      </c>
      <c r="LS242" s="77">
        <f t="shared" si="944"/>
        <v>0</v>
      </c>
      <c r="LT242" s="282">
        <f t="shared" si="945"/>
        <v>0</v>
      </c>
      <c r="LU242" s="73"/>
      <c r="LV242" s="74"/>
      <c r="LW242" s="279"/>
      <c r="LX242" s="76">
        <f t="shared" si="780"/>
        <v>0</v>
      </c>
      <c r="LY242" s="77">
        <f t="shared" si="946"/>
        <v>0</v>
      </c>
      <c r="LZ242" s="77">
        <f t="shared" si="781"/>
        <v>0</v>
      </c>
      <c r="MA242" s="77">
        <f t="shared" si="947"/>
        <v>0</v>
      </c>
      <c r="MB242" s="286">
        <f t="shared" si="948"/>
        <v>0</v>
      </c>
      <c r="MC242" s="73"/>
      <c r="MD242" s="74"/>
      <c r="ME242" s="279"/>
      <c r="MF242" s="76">
        <f t="shared" si="782"/>
        <v>0</v>
      </c>
      <c r="MG242" s="77">
        <f t="shared" si="949"/>
        <v>0</v>
      </c>
      <c r="MH242" s="77">
        <f t="shared" si="783"/>
        <v>0</v>
      </c>
      <c r="MI242" s="77">
        <f t="shared" si="950"/>
        <v>0</v>
      </c>
      <c r="MJ242" s="286">
        <f t="shared" si="951"/>
        <v>0</v>
      </c>
      <c r="MK242" s="73"/>
      <c r="ML242" s="74"/>
      <c r="MM242" s="279"/>
      <c r="MN242" s="287">
        <f t="shared" si="952"/>
        <v>1.0655178522980129</v>
      </c>
      <c r="MO242" s="288">
        <f t="shared" si="952"/>
        <v>0</v>
      </c>
      <c r="MP242" s="288">
        <f t="shared" si="952"/>
        <v>1.0897428021206428</v>
      </c>
      <c r="MQ242" s="289">
        <f t="shared" si="952"/>
        <v>0</v>
      </c>
      <c r="MR242" s="290">
        <f t="shared" si="953"/>
        <v>1.4873563700227961</v>
      </c>
      <c r="MS242" s="291"/>
      <c r="MT242" s="291">
        <f t="shared" si="784"/>
        <v>0.96213391999231535</v>
      </c>
      <c r="MU242" s="292"/>
      <c r="MV242" s="359">
        <f t="shared" si="785"/>
        <v>0</v>
      </c>
      <c r="MW242" s="360">
        <f t="shared" si="786"/>
        <v>0</v>
      </c>
      <c r="MX242" s="360">
        <f t="shared" si="787"/>
        <v>0.52522245003048074</v>
      </c>
      <c r="MY242" s="360">
        <f t="shared" si="788"/>
        <v>0</v>
      </c>
      <c r="MZ242" s="360">
        <f t="shared" si="789"/>
        <v>0</v>
      </c>
      <c r="NA242" s="360">
        <f t="shared" si="790"/>
        <v>0</v>
      </c>
      <c r="NB242" s="360">
        <f t="shared" si="791"/>
        <v>0.29735105180712768</v>
      </c>
      <c r="NC242" s="360">
        <f t="shared" si="792"/>
        <v>0</v>
      </c>
      <c r="ND242" s="360">
        <f t="shared" si="793"/>
        <v>0</v>
      </c>
      <c r="NE242" s="360">
        <f t="shared" si="794"/>
        <v>0.26611104937688213</v>
      </c>
      <c r="NF242" s="360">
        <f t="shared" si="795"/>
        <v>0</v>
      </c>
      <c r="NG242" s="360">
        <f t="shared" si="796"/>
        <v>0.3986718188083056</v>
      </c>
      <c r="NH242" s="360">
        <f t="shared" si="797"/>
        <v>0</v>
      </c>
      <c r="NI242" s="360">
        <f t="shared" si="798"/>
        <v>0</v>
      </c>
      <c r="NJ242" s="360">
        <f t="shared" si="799"/>
        <v>0</v>
      </c>
      <c r="NK242" s="361">
        <f t="shared" si="800"/>
        <v>0</v>
      </c>
      <c r="NL242" s="145">
        <f t="shared" si="954"/>
        <v>1.4873563700227961</v>
      </c>
      <c r="NM242" s="40"/>
      <c r="NN242" s="56">
        <f t="shared" si="955"/>
        <v>0.96213391999231535</v>
      </c>
      <c r="NO242" s="59"/>
      <c r="NP242" s="55">
        <f t="shared" si="801"/>
        <v>1.0655178522980129</v>
      </c>
      <c r="NQ242" s="40"/>
      <c r="NR242" s="56">
        <f t="shared" si="802"/>
        <v>1.0897428021206428</v>
      </c>
      <c r="NS242" s="60"/>
      <c r="NT242" s="41"/>
      <c r="NU242" s="86">
        <f t="shared" si="956"/>
        <v>0</v>
      </c>
      <c r="NV242" s="86">
        <f t="shared" si="956"/>
        <v>0</v>
      </c>
      <c r="NW242" s="86">
        <f t="shared" si="956"/>
        <v>0</v>
      </c>
      <c r="NX242" s="86">
        <f t="shared" si="956"/>
        <v>0</v>
      </c>
      <c r="NY242" s="87">
        <f t="shared" si="957"/>
        <v>0</v>
      </c>
      <c r="NZ242" s="87">
        <f t="shared" si="957"/>
        <v>0</v>
      </c>
      <c r="OA242" s="87">
        <f t="shared" si="957"/>
        <v>0</v>
      </c>
      <c r="OB242" s="87">
        <f t="shared" si="957"/>
        <v>0</v>
      </c>
      <c r="OC242" s="26"/>
    </row>
    <row r="243" spans="1:393" thickBot="1" x14ac:dyDescent="0.35">
      <c r="A243" s="136" t="s">
        <v>584</v>
      </c>
      <c r="B243" s="137" t="s">
        <v>585</v>
      </c>
      <c r="C243" s="133" t="s">
        <v>118</v>
      </c>
      <c r="D243" s="64">
        <f>VLOOKUP(B243,[1]УсіТ_1!$A$10:$G$556,6,FALSE)</f>
        <v>134.30000000000001</v>
      </c>
      <c r="E243" s="64">
        <f>VLOOKUP(B243,[1]УсіТ_1!$A$10:$G$556,7,FALSE)</f>
        <v>0</v>
      </c>
      <c r="F243" s="38"/>
      <c r="G243" s="38"/>
      <c r="H243" s="39"/>
      <c r="I243" s="256">
        <v>1.2011000000000001</v>
      </c>
      <c r="J243" s="62">
        <v>1.2011000000000001</v>
      </c>
      <c r="K243" s="257">
        <f t="shared" si="803"/>
        <v>0.77700000000000014</v>
      </c>
      <c r="L243" s="258">
        <f t="shared" si="804"/>
        <v>0.77700000000000014</v>
      </c>
      <c r="M243" s="63">
        <v>0</v>
      </c>
      <c r="N243" s="63">
        <v>0</v>
      </c>
      <c r="O243" s="63">
        <v>0.42409999999999998</v>
      </c>
      <c r="P243" s="63">
        <v>0</v>
      </c>
      <c r="Q243" s="63">
        <v>0</v>
      </c>
      <c r="R243" s="63">
        <v>0</v>
      </c>
      <c r="S243" s="63">
        <v>0.26700000000000002</v>
      </c>
      <c r="T243" s="63">
        <v>0</v>
      </c>
      <c r="U243" s="63">
        <v>0</v>
      </c>
      <c r="V243" s="63">
        <v>0.11700000000000001</v>
      </c>
      <c r="W243" s="63">
        <v>0</v>
      </c>
      <c r="X243" s="63">
        <v>0.39300000000000002</v>
      </c>
      <c r="Y243" s="63">
        <v>0</v>
      </c>
      <c r="Z243" s="63">
        <v>0</v>
      </c>
      <c r="AA243" s="63">
        <v>0</v>
      </c>
      <c r="AB243" s="259">
        <v>0</v>
      </c>
      <c r="AC243" s="144">
        <v>0</v>
      </c>
      <c r="AD243" s="70">
        <v>0</v>
      </c>
      <c r="AE243" s="70">
        <v>0</v>
      </c>
      <c r="AF243" s="68">
        <f t="shared" si="805"/>
        <v>0</v>
      </c>
      <c r="AG243" s="68">
        <f t="shared" si="806"/>
        <v>0</v>
      </c>
      <c r="AH243" s="71">
        <v>0</v>
      </c>
      <c r="AI243" s="71">
        <v>0</v>
      </c>
      <c r="AJ243" s="68">
        <f t="shared" si="807"/>
        <v>0</v>
      </c>
      <c r="AK243" s="68">
        <f t="shared" si="808"/>
        <v>0</v>
      </c>
      <c r="AL243" s="71">
        <v>0</v>
      </c>
      <c r="AM243" s="69">
        <f t="shared" si="809"/>
        <v>0</v>
      </c>
      <c r="AN243" s="260">
        <v>0</v>
      </c>
      <c r="AO243" s="71">
        <v>0</v>
      </c>
      <c r="AP243" s="71">
        <v>0</v>
      </c>
      <c r="AQ243" s="68">
        <f t="shared" si="810"/>
        <v>0</v>
      </c>
      <c r="AR243" s="68">
        <f t="shared" si="811"/>
        <v>0</v>
      </c>
      <c r="AS243" s="71">
        <v>0</v>
      </c>
      <c r="AT243" s="261">
        <f t="shared" si="723"/>
        <v>0</v>
      </c>
      <c r="AU243" s="71">
        <v>0</v>
      </c>
      <c r="AV243" s="68">
        <f t="shared" si="812"/>
        <v>0</v>
      </c>
      <c r="AW243" s="68">
        <f t="shared" si="813"/>
        <v>0</v>
      </c>
      <c r="AX243" s="71">
        <v>0</v>
      </c>
      <c r="AY243" s="69">
        <f t="shared" si="814"/>
        <v>0</v>
      </c>
      <c r="AZ243" s="260">
        <v>7</v>
      </c>
      <c r="BA243" s="260">
        <v>35.6801666666668</v>
      </c>
      <c r="BB243" s="260">
        <v>3.7209316666666798</v>
      </c>
      <c r="BC243" s="262">
        <f t="shared" si="815"/>
        <v>2.9767453333333442</v>
      </c>
      <c r="BD243" s="262">
        <f t="shared" si="724"/>
        <v>0.74418633333333561</v>
      </c>
      <c r="BE243" s="260">
        <v>1.39662366666667</v>
      </c>
      <c r="BF243" s="262">
        <f t="shared" si="816"/>
        <v>1.1172989333333361</v>
      </c>
      <c r="BG243" s="262">
        <f t="shared" si="725"/>
        <v>0.27932473333333396</v>
      </c>
      <c r="BH243" s="260">
        <v>4.3994529268430762</v>
      </c>
      <c r="BI243" s="263">
        <f t="shared" si="817"/>
        <v>2.5761172591246706</v>
      </c>
      <c r="BJ243" s="68">
        <f t="shared" si="818"/>
        <v>6.0294502362384358E-2</v>
      </c>
      <c r="BK243" s="260">
        <v>2.259667179744866</v>
      </c>
      <c r="BL243" s="69">
        <f t="shared" si="819"/>
        <v>56.948210527905708</v>
      </c>
      <c r="BM243" s="260">
        <v>0</v>
      </c>
      <c r="BN243" s="260">
        <v>0</v>
      </c>
      <c r="BO243" s="260">
        <v>0</v>
      </c>
      <c r="BP243" s="68">
        <f t="shared" si="820"/>
        <v>0</v>
      </c>
      <c r="BQ243" s="68">
        <f t="shared" si="821"/>
        <v>0</v>
      </c>
      <c r="BR243" s="260">
        <v>0</v>
      </c>
      <c r="BS243" s="260">
        <v>0</v>
      </c>
      <c r="BT243" s="68">
        <f t="shared" si="822"/>
        <v>0</v>
      </c>
      <c r="BU243" s="68">
        <f t="shared" si="823"/>
        <v>0</v>
      </c>
      <c r="BV243" s="260">
        <v>0</v>
      </c>
      <c r="BW243" s="69">
        <f t="shared" si="824"/>
        <v>0</v>
      </c>
      <c r="BX243" s="260">
        <v>0</v>
      </c>
      <c r="BY243" s="260">
        <v>0</v>
      </c>
      <c r="BZ243" s="263">
        <f t="shared" si="825"/>
        <v>0</v>
      </c>
      <c r="CA243" s="263">
        <f t="shared" si="826"/>
        <v>0</v>
      </c>
      <c r="CB243" s="260">
        <v>0</v>
      </c>
      <c r="CC243" s="264">
        <f t="shared" si="827"/>
        <v>0</v>
      </c>
      <c r="CD243" s="260">
        <v>0</v>
      </c>
      <c r="CE243" s="260">
        <v>0</v>
      </c>
      <c r="CF243" s="263">
        <f t="shared" si="828"/>
        <v>0</v>
      </c>
      <c r="CG243" s="263">
        <f t="shared" si="829"/>
        <v>0</v>
      </c>
      <c r="CH243" s="260">
        <v>0</v>
      </c>
      <c r="CI243" s="69">
        <f t="shared" si="830"/>
        <v>0</v>
      </c>
      <c r="CJ243" s="260">
        <v>16.801506047924661</v>
      </c>
      <c r="CK243" s="260">
        <v>3.6963320032968907</v>
      </c>
      <c r="CL243" s="260">
        <v>1.5982399451030209</v>
      </c>
      <c r="CM243" s="260">
        <v>1.3020722860574783</v>
      </c>
      <c r="CN243" s="260">
        <v>3.5946789532340473</v>
      </c>
      <c r="CO243" s="265">
        <f t="shared" si="831"/>
        <v>0.25249024967515948</v>
      </c>
      <c r="CP243" s="266">
        <f t="shared" si="832"/>
        <v>1.1462065203861147</v>
      </c>
      <c r="CQ243" s="260">
        <v>2.7706429150690126</v>
      </c>
      <c r="CR243" s="265">
        <f t="shared" si="833"/>
        <v>3.7971661151020818E-2</v>
      </c>
      <c r="CS243" s="265">
        <f t="shared" si="834"/>
        <v>1.6223610414903207</v>
      </c>
      <c r="CT243" s="260">
        <v>1.4230700038735045</v>
      </c>
      <c r="CU243" s="267">
        <f t="shared" si="726"/>
        <v>35.861363842201364</v>
      </c>
      <c r="CV243" s="260">
        <v>0</v>
      </c>
      <c r="CW243" s="260">
        <v>0</v>
      </c>
      <c r="CX243" s="68">
        <f t="shared" si="835"/>
        <v>0</v>
      </c>
      <c r="CY243" s="68">
        <f t="shared" si="836"/>
        <v>0</v>
      </c>
      <c r="CZ243" s="260">
        <v>0</v>
      </c>
      <c r="DA243" s="69">
        <f t="shared" si="837"/>
        <v>0</v>
      </c>
      <c r="DB243" s="260">
        <v>0</v>
      </c>
      <c r="DC243" s="260">
        <v>0</v>
      </c>
      <c r="DD243" s="68">
        <f t="shared" si="838"/>
        <v>0</v>
      </c>
      <c r="DE243" s="68">
        <f t="shared" si="839"/>
        <v>0</v>
      </c>
      <c r="DF243" s="260">
        <v>0</v>
      </c>
      <c r="DG243" s="69">
        <f t="shared" si="840"/>
        <v>0</v>
      </c>
      <c r="DH243" s="260">
        <v>5.73721434700352</v>
      </c>
      <c r="DI243" s="260">
        <v>1.2621871563407745</v>
      </c>
      <c r="DJ243" s="260">
        <v>8.6713124158333293E-2</v>
      </c>
      <c r="DK243" s="260">
        <v>4.1766920446185622</v>
      </c>
      <c r="DL243" s="68">
        <f t="shared" si="841"/>
        <v>0.2933708492140078</v>
      </c>
      <c r="DM243" s="68">
        <f t="shared" si="842"/>
        <v>1.331788378731164</v>
      </c>
      <c r="DN243" s="260">
        <v>1.21388951279749</v>
      </c>
      <c r="DO243" s="68">
        <f t="shared" si="843"/>
        <v>1.6636355772889602E-2</v>
      </c>
      <c r="DP243" s="68">
        <f t="shared" si="844"/>
        <v>0.71079785977662147</v>
      </c>
      <c r="DQ243" s="260">
        <v>0.62348335986692904</v>
      </c>
      <c r="DR243" s="264">
        <f t="shared" si="845"/>
        <v>15.72021545374273</v>
      </c>
      <c r="DS243" s="260">
        <v>0</v>
      </c>
      <c r="DT243" s="260">
        <v>0</v>
      </c>
      <c r="DU243" s="260">
        <v>0</v>
      </c>
      <c r="DV243" s="68">
        <f t="shared" si="846"/>
        <v>0</v>
      </c>
      <c r="DW243" s="68">
        <f t="shared" si="847"/>
        <v>0</v>
      </c>
      <c r="DX243" s="260">
        <v>0</v>
      </c>
      <c r="DY243" s="260">
        <v>0</v>
      </c>
      <c r="DZ243" s="260">
        <v>0</v>
      </c>
      <c r="EA243" s="260">
        <v>0</v>
      </c>
      <c r="EB243" s="68">
        <f t="shared" si="848"/>
        <v>0</v>
      </c>
      <c r="EC243" s="68">
        <f t="shared" si="849"/>
        <v>0</v>
      </c>
      <c r="ED243" s="267">
        <v>0</v>
      </c>
      <c r="EE243" s="69">
        <f t="shared" si="850"/>
        <v>0</v>
      </c>
      <c r="EF243" s="260">
        <v>8.4879999999999693</v>
      </c>
      <c r="EG243" s="260">
        <v>1.8673599999999899</v>
      </c>
      <c r="EH243" s="260">
        <v>21.277738083841566</v>
      </c>
      <c r="EI243" s="260">
        <v>6.1798221796181672</v>
      </c>
      <c r="EJ243" s="268">
        <f t="shared" si="851"/>
        <v>0.43407070989638002</v>
      </c>
      <c r="EK243" s="266">
        <f t="shared" si="852"/>
        <v>1.9705104598374079</v>
      </c>
      <c r="EL243" s="260">
        <v>4.0779685457987078</v>
      </c>
      <c r="EM243" s="268">
        <f t="shared" si="853"/>
        <v>5.5888558920171291E-2</v>
      </c>
      <c r="EN243" s="268">
        <f t="shared" si="854"/>
        <v>2.3878707938666168</v>
      </c>
      <c r="EO243" s="269">
        <f t="shared" si="855"/>
        <v>41.890888809258399</v>
      </c>
      <c r="EP243" s="69">
        <f t="shared" si="856"/>
        <v>52.782519899665587</v>
      </c>
      <c r="EQ243" s="260">
        <v>0</v>
      </c>
      <c r="ER243" s="260">
        <v>0</v>
      </c>
      <c r="ES243" s="260">
        <v>0</v>
      </c>
      <c r="ET243" s="68">
        <f t="shared" si="857"/>
        <v>0</v>
      </c>
      <c r="EU243" s="68">
        <f t="shared" si="858"/>
        <v>0</v>
      </c>
      <c r="EV243" s="260">
        <v>0</v>
      </c>
      <c r="EW243" s="260">
        <v>0</v>
      </c>
      <c r="EX243" s="68">
        <f t="shared" si="859"/>
        <v>0</v>
      </c>
      <c r="EY243" s="68">
        <f t="shared" si="860"/>
        <v>0</v>
      </c>
      <c r="EZ243" s="260">
        <v>0</v>
      </c>
      <c r="FA243" s="69">
        <f t="shared" si="861"/>
        <v>0</v>
      </c>
      <c r="FB243" s="260">
        <v>0</v>
      </c>
      <c r="FC243" s="260">
        <v>0</v>
      </c>
      <c r="FD243" s="68">
        <f t="shared" si="862"/>
        <v>0</v>
      </c>
      <c r="FE243" s="68">
        <f t="shared" si="863"/>
        <v>0</v>
      </c>
      <c r="FF243" s="260">
        <v>0</v>
      </c>
      <c r="FG243" s="69">
        <f t="shared" si="864"/>
        <v>0</v>
      </c>
      <c r="FH243" s="260">
        <v>0</v>
      </c>
      <c r="FI243" s="260">
        <v>0</v>
      </c>
      <c r="FJ243" s="68">
        <f t="shared" si="865"/>
        <v>0</v>
      </c>
      <c r="FK243" s="68">
        <f t="shared" si="866"/>
        <v>0</v>
      </c>
      <c r="FL243" s="260">
        <v>0</v>
      </c>
      <c r="FM243" s="69">
        <f t="shared" si="867"/>
        <v>0</v>
      </c>
      <c r="FN243" s="260">
        <v>0</v>
      </c>
      <c r="FO243" s="260">
        <v>0</v>
      </c>
      <c r="FP243" s="68">
        <f t="shared" si="868"/>
        <v>0</v>
      </c>
      <c r="FQ243" s="68">
        <f t="shared" si="869"/>
        <v>0</v>
      </c>
      <c r="FR243" s="260">
        <v>0</v>
      </c>
      <c r="FS243" s="264">
        <f t="shared" si="870"/>
        <v>0</v>
      </c>
      <c r="FT243" s="270">
        <f t="shared" si="727"/>
        <v>161.3123097235154</v>
      </c>
      <c r="FU243" s="271">
        <f t="shared" si="728"/>
        <v>37.852599554565806</v>
      </c>
      <c r="FV243" s="272">
        <f t="shared" si="871"/>
        <v>22.684129933712111</v>
      </c>
      <c r="FW243" s="272">
        <f t="shared" si="729"/>
        <v>5.3961165527241581</v>
      </c>
      <c r="FX243" s="272">
        <f t="shared" si="730"/>
        <v>35.6801666666668</v>
      </c>
      <c r="FY243" s="272">
        <f t="shared" si="731"/>
        <v>0</v>
      </c>
      <c r="FZ243" s="272">
        <f t="shared" si="732"/>
        <v>0</v>
      </c>
      <c r="GA243" s="272">
        <f t="shared" si="733"/>
        <v>0</v>
      </c>
      <c r="GB243" s="272">
        <f t="shared" si="734"/>
        <v>0</v>
      </c>
      <c r="GC243" s="272">
        <f t="shared" si="735"/>
        <v>0</v>
      </c>
      <c r="GD243" s="272">
        <f t="shared" si="736"/>
        <v>0</v>
      </c>
      <c r="GE243" s="272">
        <f t="shared" si="737"/>
        <v>13.951193177470778</v>
      </c>
      <c r="GF243" s="273">
        <f t="shared" si="738"/>
        <v>5.4271765379247174</v>
      </c>
      <c r="GG243" s="273">
        <f t="shared" si="739"/>
        <v>0.97993180878554731</v>
      </c>
      <c r="GH243" s="272">
        <f t="shared" si="872"/>
        <v>12.461953900508286</v>
      </c>
      <c r="GI243" s="274">
        <f t="shared" si="873"/>
        <v>8.9025192841950389</v>
      </c>
      <c r="GJ243" s="275">
        <f t="shared" si="740"/>
        <v>0.17079107820646605</v>
      </c>
      <c r="GK243" s="271">
        <f t="shared" si="874"/>
        <v>128.02615978564793</v>
      </c>
      <c r="GL243" s="276">
        <f t="shared" si="875"/>
        <v>161.31296132991639</v>
      </c>
      <c r="GM243" s="272">
        <f t="shared" si="876"/>
        <v>52.182295376685559</v>
      </c>
      <c r="GN243" s="272">
        <f t="shared" si="877"/>
        <v>6.5468394397161713</v>
      </c>
      <c r="GO243" s="277">
        <f t="shared" si="878"/>
        <v>0.40759088192642429</v>
      </c>
      <c r="GP243" s="278">
        <f t="shared" si="879"/>
        <v>5.1136732138786598E-2</v>
      </c>
      <c r="GQ243" s="279">
        <f t="shared" si="880"/>
        <v>1.0641675837497502</v>
      </c>
      <c r="GR243" s="280">
        <f t="shared" si="881"/>
        <v>128.02615978564793</v>
      </c>
      <c r="GS243" s="272">
        <f t="shared" si="882"/>
        <v>52.182295376685559</v>
      </c>
      <c r="GT243" s="272">
        <f t="shared" si="741"/>
        <v>6.5468394397161713</v>
      </c>
      <c r="GU243" s="73">
        <f t="shared" si="883"/>
        <v>0.40759088192642429</v>
      </c>
      <c r="GV243" s="74">
        <f t="shared" si="884"/>
        <v>5.1136732138786598E-2</v>
      </c>
      <c r="GW243" s="279">
        <f t="shared" si="885"/>
        <v>1.0641675837497502</v>
      </c>
      <c r="GX243" s="280">
        <f t="shared" si="886"/>
        <v>82.829167303183084</v>
      </c>
      <c r="GY243" s="272">
        <f t="shared" si="742"/>
        <v>49.039432320553459</v>
      </c>
      <c r="GZ243" s="272">
        <f t="shared" si="743"/>
        <v>2.3925006706871068</v>
      </c>
      <c r="HA243" s="73">
        <f t="shared" si="887"/>
        <v>0.59205511678093248</v>
      </c>
      <c r="HB243" s="74">
        <f t="shared" si="888"/>
        <v>2.8884760629425816E-2</v>
      </c>
      <c r="HC243" s="279">
        <f t="shared" si="889"/>
        <v>1.0861808876123717</v>
      </c>
      <c r="HD243" s="280">
        <f t="shared" si="890"/>
        <v>82.829167303183084</v>
      </c>
      <c r="HE243" s="272">
        <f t="shared" si="744"/>
        <v>49.039432320553459</v>
      </c>
      <c r="HF243" s="272">
        <f t="shared" si="745"/>
        <v>2.3925006706871068</v>
      </c>
      <c r="HG243" s="73">
        <f t="shared" si="891"/>
        <v>0.59205511678093248</v>
      </c>
      <c r="HH243" s="74">
        <f t="shared" si="892"/>
        <v>2.8884760629425816E-2</v>
      </c>
      <c r="HI243" s="281">
        <f t="shared" si="893"/>
        <v>1.0861808876123717</v>
      </c>
      <c r="HJ243" s="72">
        <f t="shared" si="746"/>
        <v>1.278171684841825</v>
      </c>
      <c r="HK243" s="73">
        <f t="shared" si="894"/>
        <v>1.278171684841825</v>
      </c>
      <c r="HL243" s="73">
        <f t="shared" si="747"/>
        <v>0.84396254967481299</v>
      </c>
      <c r="HM243" s="74">
        <f t="shared" si="895"/>
        <v>0.84396254967481299</v>
      </c>
      <c r="HN243" s="75"/>
      <c r="HO243" s="75"/>
      <c r="HP243" s="76">
        <f t="shared" si="896"/>
        <v>0</v>
      </c>
      <c r="HQ243" s="77">
        <f t="shared" si="897"/>
        <v>0</v>
      </c>
      <c r="HR243" s="77">
        <f t="shared" si="898"/>
        <v>0</v>
      </c>
      <c r="HS243" s="77">
        <f t="shared" si="899"/>
        <v>0</v>
      </c>
      <c r="HT243" s="282">
        <f t="shared" si="900"/>
        <v>0</v>
      </c>
      <c r="HU243" s="73"/>
      <c r="HV243" s="74"/>
      <c r="HW243" s="279"/>
      <c r="HX243" s="76">
        <f t="shared" si="901"/>
        <v>0</v>
      </c>
      <c r="HY243" s="77">
        <f t="shared" si="902"/>
        <v>0</v>
      </c>
      <c r="HZ243" s="77">
        <f t="shared" si="748"/>
        <v>0</v>
      </c>
      <c r="IA243" s="77">
        <f t="shared" si="903"/>
        <v>0</v>
      </c>
      <c r="IB243" s="282">
        <f t="shared" si="904"/>
        <v>0</v>
      </c>
      <c r="IC243" s="73"/>
      <c r="ID243" s="74"/>
      <c r="IE243" s="279"/>
      <c r="IF243" s="76">
        <f t="shared" si="749"/>
        <v>3.1428630561320983</v>
      </c>
      <c r="IG243" s="77">
        <f t="shared" si="905"/>
        <v>3.5766095865088889</v>
      </c>
      <c r="IH243" s="77">
        <f t="shared" si="750"/>
        <v>4.1543387690290645</v>
      </c>
      <c r="II243" s="77">
        <f t="shared" si="906"/>
        <v>4.7974304104747638</v>
      </c>
      <c r="IJ243" s="282">
        <f t="shared" si="907"/>
        <v>45.19699248246485</v>
      </c>
      <c r="IK243" s="73">
        <f t="shared" si="908"/>
        <v>6.953699535099464E-2</v>
      </c>
      <c r="IL243" s="74">
        <f t="shared" si="909"/>
        <v>9.1916265681634232E-2</v>
      </c>
      <c r="IM243" s="279">
        <f t="shared" si="910"/>
        <v>1.0238254386559078</v>
      </c>
      <c r="IN243" s="76">
        <f t="shared" si="751"/>
        <v>0</v>
      </c>
      <c r="IO243" s="77">
        <f t="shared" si="911"/>
        <v>0</v>
      </c>
      <c r="IP243" s="77">
        <f t="shared" si="752"/>
        <v>0</v>
      </c>
      <c r="IQ243" s="77">
        <f t="shared" si="912"/>
        <v>0</v>
      </c>
      <c r="IR243" s="282">
        <f t="shared" si="913"/>
        <v>0</v>
      </c>
      <c r="IS243" s="283"/>
      <c r="IT243" s="284"/>
      <c r="IU243" s="285"/>
      <c r="IV243" s="76">
        <f t="shared" si="753"/>
        <v>0</v>
      </c>
      <c r="IW243" s="77">
        <f t="shared" si="914"/>
        <v>0</v>
      </c>
      <c r="IX243" s="77">
        <f t="shared" si="915"/>
        <v>0</v>
      </c>
      <c r="IY243" s="77">
        <f t="shared" si="916"/>
        <v>0</v>
      </c>
      <c r="IZ243" s="282">
        <f t="shared" si="917"/>
        <v>0</v>
      </c>
      <c r="JA243" s="283"/>
      <c r="JB243" s="284"/>
      <c r="JC243" s="285"/>
      <c r="JD243" s="76">
        <f t="shared" si="754"/>
        <v>0</v>
      </c>
      <c r="JE243" s="77">
        <f t="shared" si="918"/>
        <v>0</v>
      </c>
      <c r="JF243" s="77">
        <f t="shared" si="755"/>
        <v>0</v>
      </c>
      <c r="JG243" s="77">
        <f t="shared" si="919"/>
        <v>0</v>
      </c>
      <c r="JH243" s="282">
        <f t="shared" si="920"/>
        <v>0</v>
      </c>
      <c r="JI243" s="283"/>
      <c r="JJ243" s="284"/>
      <c r="JK243" s="285"/>
      <c r="JL243" s="76">
        <f t="shared" si="756"/>
        <v>23.875490476710805</v>
      </c>
      <c r="JM243" s="77">
        <f t="shared" si="921"/>
        <v>27.170546917401662</v>
      </c>
      <c r="JN243" s="77">
        <f t="shared" si="757"/>
        <v>1.5925341968836586</v>
      </c>
      <c r="JO243" s="77">
        <f t="shared" si="922"/>
        <v>1.839058490561249</v>
      </c>
      <c r="JP243" s="282">
        <f t="shared" si="923"/>
        <v>28.461399874762986</v>
      </c>
      <c r="JQ243" s="73">
        <f t="shared" si="758"/>
        <v>0.83887266901026347</v>
      </c>
      <c r="JR243" s="74">
        <f t="shared" si="759"/>
        <v>5.5954176670550033E-2</v>
      </c>
      <c r="JS243" s="279">
        <f t="shared" si="924"/>
        <v>1.1244345235987077</v>
      </c>
      <c r="JT243" s="76">
        <f t="shared" si="760"/>
        <v>0</v>
      </c>
      <c r="JU243" s="77">
        <f t="shared" si="925"/>
        <v>0</v>
      </c>
      <c r="JV243" s="77">
        <f t="shared" si="761"/>
        <v>0</v>
      </c>
      <c r="JW243" s="77">
        <f t="shared" si="926"/>
        <v>0</v>
      </c>
      <c r="JX243" s="282">
        <f t="shared" si="927"/>
        <v>0</v>
      </c>
      <c r="JY243" s="73"/>
      <c r="JZ243" s="74"/>
      <c r="KA243" s="279"/>
      <c r="KB243" s="76">
        <f t="shared" si="762"/>
        <v>0</v>
      </c>
      <c r="KC243" s="77">
        <f t="shared" si="928"/>
        <v>0</v>
      </c>
      <c r="KD243" s="77">
        <f t="shared" si="763"/>
        <v>0</v>
      </c>
      <c r="KE243" s="77">
        <f t="shared" si="929"/>
        <v>0</v>
      </c>
      <c r="KF243" s="282">
        <f t="shared" si="930"/>
        <v>0</v>
      </c>
      <c r="KG243" s="73"/>
      <c r="KH243" s="74"/>
      <c r="KI243" s="279"/>
      <c r="KJ243" s="76">
        <f t="shared" si="764"/>
        <v>9.4913567143237927</v>
      </c>
      <c r="KK243" s="77">
        <f t="shared" si="931"/>
        <v>10.801258854467619</v>
      </c>
      <c r="KL243" s="77">
        <f t="shared" si="765"/>
        <v>0.31000720498689738</v>
      </c>
      <c r="KM243" s="77">
        <f t="shared" si="932"/>
        <v>0.35799632031886913</v>
      </c>
      <c r="KN243" s="282">
        <f t="shared" si="933"/>
        <v>12.476361471224388</v>
      </c>
      <c r="KO243" s="73">
        <f t="shared" si="766"/>
        <v>0.76074717266045533</v>
      </c>
      <c r="KP243" s="74">
        <f t="shared" si="767"/>
        <v>2.4847565189731097E-2</v>
      </c>
      <c r="KQ243" s="279">
        <f t="shared" si="768"/>
        <v>1.1088371203902398</v>
      </c>
      <c r="KR243" s="76">
        <f t="shared" si="769"/>
        <v>0</v>
      </c>
      <c r="KS243" s="77">
        <f t="shared" si="934"/>
        <v>0</v>
      </c>
      <c r="KT243" s="77">
        <f t="shared" si="770"/>
        <v>0</v>
      </c>
      <c r="KU243" s="77">
        <f t="shared" si="935"/>
        <v>0</v>
      </c>
      <c r="KV243" s="282">
        <f t="shared" si="936"/>
        <v>0</v>
      </c>
      <c r="KW243" s="73"/>
      <c r="KX243" s="74"/>
      <c r="KY243" s="279"/>
      <c r="KZ243" s="76">
        <f t="shared" si="771"/>
        <v>15.672585129518868</v>
      </c>
      <c r="LA243" s="77">
        <f t="shared" si="937"/>
        <v>17.835558603243769</v>
      </c>
      <c r="LB243" s="77">
        <f t="shared" si="772"/>
        <v>0.48995926881655133</v>
      </c>
      <c r="LC243" s="77">
        <f t="shared" si="938"/>
        <v>0.56580496362935351</v>
      </c>
      <c r="LD243" s="286">
        <f t="shared" si="939"/>
        <v>41.890888809258399</v>
      </c>
      <c r="LE243" s="73">
        <f t="shared" si="773"/>
        <v>0.37412873240481437</v>
      </c>
      <c r="LF243" s="74">
        <f t="shared" si="774"/>
        <v>1.1696081958238716E-2</v>
      </c>
      <c r="LG243" s="279">
        <f t="shared" si="775"/>
        <v>1.0534440598463237</v>
      </c>
      <c r="LH243" s="76">
        <f t="shared" si="776"/>
        <v>0</v>
      </c>
      <c r="LI243" s="77">
        <f t="shared" si="940"/>
        <v>0</v>
      </c>
      <c r="LJ243" s="77">
        <f t="shared" si="777"/>
        <v>0</v>
      </c>
      <c r="LK243" s="77">
        <f t="shared" si="941"/>
        <v>0</v>
      </c>
      <c r="LL243" s="282">
        <f t="shared" si="942"/>
        <v>0</v>
      </c>
      <c r="LM243" s="73"/>
      <c r="LN243" s="74"/>
      <c r="LO243" s="279"/>
      <c r="LP243" s="76">
        <f t="shared" si="778"/>
        <v>0</v>
      </c>
      <c r="LQ243" s="77">
        <f t="shared" si="943"/>
        <v>0</v>
      </c>
      <c r="LR243" s="77">
        <f t="shared" si="779"/>
        <v>0</v>
      </c>
      <c r="LS243" s="77">
        <f t="shared" si="944"/>
        <v>0</v>
      </c>
      <c r="LT243" s="282">
        <f t="shared" si="945"/>
        <v>0</v>
      </c>
      <c r="LU243" s="73"/>
      <c r="LV243" s="74"/>
      <c r="LW243" s="279"/>
      <c r="LX243" s="76">
        <f t="shared" si="780"/>
        <v>0</v>
      </c>
      <c r="LY243" s="77">
        <f t="shared" si="946"/>
        <v>0</v>
      </c>
      <c r="LZ243" s="77">
        <f t="shared" si="781"/>
        <v>0</v>
      </c>
      <c r="MA243" s="77">
        <f t="shared" si="947"/>
        <v>0</v>
      </c>
      <c r="MB243" s="286">
        <f t="shared" si="948"/>
        <v>0</v>
      </c>
      <c r="MC243" s="73"/>
      <c r="MD243" s="74"/>
      <c r="ME243" s="279"/>
      <c r="MF243" s="76">
        <f t="shared" si="782"/>
        <v>0</v>
      </c>
      <c r="MG243" s="77">
        <f t="shared" si="949"/>
        <v>0</v>
      </c>
      <c r="MH243" s="77">
        <f t="shared" si="783"/>
        <v>0</v>
      </c>
      <c r="MI243" s="77">
        <f t="shared" si="950"/>
        <v>0</v>
      </c>
      <c r="MJ243" s="286">
        <f t="shared" si="951"/>
        <v>0</v>
      </c>
      <c r="MK243" s="73"/>
      <c r="ML243" s="74"/>
      <c r="MM243" s="279"/>
      <c r="MN243" s="287">
        <f t="shared" si="952"/>
        <v>1.0641627216219205</v>
      </c>
      <c r="MO243" s="288">
        <f t="shared" si="952"/>
        <v>0</v>
      </c>
      <c r="MP243" s="288">
        <f t="shared" si="952"/>
        <v>1.0861795063141804</v>
      </c>
      <c r="MQ243" s="289">
        <f t="shared" si="952"/>
        <v>0</v>
      </c>
      <c r="MR243" s="290">
        <f t="shared" si="953"/>
        <v>1.2781658449400888</v>
      </c>
      <c r="MS243" s="291"/>
      <c r="MT243" s="291">
        <f t="shared" si="784"/>
        <v>0.84396147640611829</v>
      </c>
      <c r="MU243" s="292"/>
      <c r="MV243" s="359">
        <f t="shared" si="785"/>
        <v>0</v>
      </c>
      <c r="MW243" s="360">
        <f t="shared" si="786"/>
        <v>0</v>
      </c>
      <c r="MX243" s="360">
        <f t="shared" si="787"/>
        <v>0.43420436853397049</v>
      </c>
      <c r="MY243" s="360">
        <f t="shared" si="788"/>
        <v>0</v>
      </c>
      <c r="MZ243" s="360">
        <f t="shared" si="789"/>
        <v>0</v>
      </c>
      <c r="NA243" s="360">
        <f t="shared" si="790"/>
        <v>0</v>
      </c>
      <c r="NB243" s="360">
        <f t="shared" si="791"/>
        <v>0.30022401780085495</v>
      </c>
      <c r="NC243" s="360">
        <f t="shared" si="792"/>
        <v>0</v>
      </c>
      <c r="ND243" s="360">
        <f t="shared" si="793"/>
        <v>0</v>
      </c>
      <c r="NE243" s="360">
        <f t="shared" si="794"/>
        <v>0.12973394308565808</v>
      </c>
      <c r="NF243" s="360">
        <f t="shared" si="795"/>
        <v>0</v>
      </c>
      <c r="NG243" s="360">
        <f t="shared" si="796"/>
        <v>0.41400351551960524</v>
      </c>
      <c r="NH243" s="360">
        <f t="shared" si="797"/>
        <v>0</v>
      </c>
      <c r="NI243" s="360">
        <f t="shared" si="798"/>
        <v>0</v>
      </c>
      <c r="NJ243" s="360">
        <f t="shared" si="799"/>
        <v>0</v>
      </c>
      <c r="NK243" s="361">
        <f t="shared" si="800"/>
        <v>0</v>
      </c>
      <c r="NL243" s="145">
        <f t="shared" si="954"/>
        <v>1.2781658449400888</v>
      </c>
      <c r="NM243" s="40"/>
      <c r="NN243" s="56">
        <f t="shared" si="955"/>
        <v>0.84396147640611829</v>
      </c>
      <c r="NO243" s="59"/>
      <c r="NP243" s="55">
        <f t="shared" si="801"/>
        <v>1.0641627216219205</v>
      </c>
      <c r="NQ243" s="40"/>
      <c r="NR243" s="56">
        <f t="shared" si="802"/>
        <v>1.0861795063141804</v>
      </c>
      <c r="NS243" s="60"/>
      <c r="NT243" s="25"/>
      <c r="NU243" s="86">
        <f t="shared" si="956"/>
        <v>0</v>
      </c>
      <c r="NV243" s="86">
        <f t="shared" si="956"/>
        <v>0</v>
      </c>
      <c r="NW243" s="86">
        <f t="shared" si="956"/>
        <v>0</v>
      </c>
      <c r="NX243" s="86">
        <f t="shared" si="956"/>
        <v>0</v>
      </c>
      <c r="NY243" s="87">
        <f t="shared" si="957"/>
        <v>0</v>
      </c>
      <c r="NZ243" s="87">
        <f t="shared" si="957"/>
        <v>0</v>
      </c>
      <c r="OA243" s="87">
        <f t="shared" si="957"/>
        <v>0</v>
      </c>
      <c r="OB243" s="87">
        <f t="shared" si="957"/>
        <v>0</v>
      </c>
      <c r="OC243" s="26"/>
    </row>
    <row r="244" spans="1:393" thickBot="1" x14ac:dyDescent="0.35">
      <c r="A244" s="136" t="s">
        <v>586</v>
      </c>
      <c r="B244" s="137" t="s">
        <v>587</v>
      </c>
      <c r="C244" s="133" t="s">
        <v>118</v>
      </c>
      <c r="D244" s="64">
        <f>VLOOKUP(B244,[1]УсіТ_1!$A$10:$G$556,6,FALSE)</f>
        <v>239.5</v>
      </c>
      <c r="E244" s="64">
        <f>VLOOKUP(B244,[1]УсіТ_1!$A$10:$G$556,7,FALSE)</f>
        <v>50.9</v>
      </c>
      <c r="F244" s="38"/>
      <c r="G244" s="38"/>
      <c r="H244" s="39"/>
      <c r="I244" s="256">
        <v>1.4278</v>
      </c>
      <c r="J244" s="62">
        <v>1.4278</v>
      </c>
      <c r="K244" s="257">
        <f t="shared" si="803"/>
        <v>0.98619999999999997</v>
      </c>
      <c r="L244" s="258">
        <f t="shared" si="804"/>
        <v>0.98619999999999997</v>
      </c>
      <c r="M244" s="63">
        <v>0</v>
      </c>
      <c r="N244" s="63">
        <v>0</v>
      </c>
      <c r="O244" s="63">
        <v>0.44159999999999999</v>
      </c>
      <c r="P244" s="63">
        <v>0</v>
      </c>
      <c r="Q244" s="63">
        <v>0</v>
      </c>
      <c r="R244" s="63">
        <v>0</v>
      </c>
      <c r="S244" s="63">
        <v>0.26300000000000001</v>
      </c>
      <c r="T244" s="63">
        <v>0</v>
      </c>
      <c r="U244" s="63">
        <v>0</v>
      </c>
      <c r="V244" s="63">
        <v>0.35639999999999999</v>
      </c>
      <c r="W244" s="63">
        <v>0</v>
      </c>
      <c r="X244" s="63">
        <v>0.36680000000000001</v>
      </c>
      <c r="Y244" s="63">
        <v>0</v>
      </c>
      <c r="Z244" s="63">
        <v>0</v>
      </c>
      <c r="AA244" s="63">
        <v>0</v>
      </c>
      <c r="AB244" s="259">
        <v>0</v>
      </c>
      <c r="AC244" s="144">
        <v>0</v>
      </c>
      <c r="AD244" s="70">
        <v>0</v>
      </c>
      <c r="AE244" s="70">
        <v>0</v>
      </c>
      <c r="AF244" s="68">
        <f t="shared" si="805"/>
        <v>0</v>
      </c>
      <c r="AG244" s="68">
        <f t="shared" si="806"/>
        <v>0</v>
      </c>
      <c r="AH244" s="71">
        <v>0</v>
      </c>
      <c r="AI244" s="71">
        <v>0</v>
      </c>
      <c r="AJ244" s="68">
        <f t="shared" si="807"/>
        <v>0</v>
      </c>
      <c r="AK244" s="68">
        <f t="shared" si="808"/>
        <v>0</v>
      </c>
      <c r="AL244" s="71">
        <v>0</v>
      </c>
      <c r="AM244" s="69">
        <f t="shared" si="809"/>
        <v>0</v>
      </c>
      <c r="AN244" s="260">
        <v>0</v>
      </c>
      <c r="AO244" s="71">
        <v>0</v>
      </c>
      <c r="AP244" s="71">
        <v>0</v>
      </c>
      <c r="AQ244" s="68">
        <f t="shared" si="810"/>
        <v>0</v>
      </c>
      <c r="AR244" s="68">
        <f t="shared" si="811"/>
        <v>0</v>
      </c>
      <c r="AS244" s="71">
        <v>0</v>
      </c>
      <c r="AT244" s="261">
        <f t="shared" si="723"/>
        <v>0</v>
      </c>
      <c r="AU244" s="71">
        <v>0</v>
      </c>
      <c r="AV244" s="68">
        <f t="shared" si="812"/>
        <v>0</v>
      </c>
      <c r="AW244" s="68">
        <f t="shared" si="813"/>
        <v>0</v>
      </c>
      <c r="AX244" s="71">
        <v>0</v>
      </c>
      <c r="AY244" s="69">
        <f t="shared" si="814"/>
        <v>0</v>
      </c>
      <c r="AZ244" s="260">
        <v>13</v>
      </c>
      <c r="BA244" s="260">
        <v>66.263166666666805</v>
      </c>
      <c r="BB244" s="260">
        <v>6.9103016666666903</v>
      </c>
      <c r="BC244" s="262">
        <f t="shared" si="815"/>
        <v>5.5282413333333524</v>
      </c>
      <c r="BD244" s="262">
        <f t="shared" si="724"/>
        <v>1.3820603333333379</v>
      </c>
      <c r="BE244" s="260">
        <v>2.59372966666667</v>
      </c>
      <c r="BF244" s="262">
        <f t="shared" si="816"/>
        <v>2.0749837333333363</v>
      </c>
      <c r="BG244" s="262">
        <f t="shared" si="725"/>
        <v>0.51874593333333374</v>
      </c>
      <c r="BH244" s="260">
        <v>8.1704125784228427</v>
      </c>
      <c r="BI244" s="263">
        <f t="shared" si="817"/>
        <v>4.784217766945809</v>
      </c>
      <c r="BJ244" s="68">
        <f t="shared" si="818"/>
        <v>0.11197550438728505</v>
      </c>
      <c r="BK244" s="260">
        <v>4.1965247623833166</v>
      </c>
      <c r="BL244" s="69">
        <f t="shared" si="819"/>
        <v>105.76096240896759</v>
      </c>
      <c r="BM244" s="260">
        <v>0</v>
      </c>
      <c r="BN244" s="260">
        <v>0</v>
      </c>
      <c r="BO244" s="260">
        <v>0</v>
      </c>
      <c r="BP244" s="68">
        <f t="shared" si="820"/>
        <v>0</v>
      </c>
      <c r="BQ244" s="68">
        <f t="shared" si="821"/>
        <v>0</v>
      </c>
      <c r="BR244" s="260">
        <v>0</v>
      </c>
      <c r="BS244" s="260">
        <v>0</v>
      </c>
      <c r="BT244" s="68">
        <f t="shared" si="822"/>
        <v>0</v>
      </c>
      <c r="BU244" s="68">
        <f t="shared" si="823"/>
        <v>0</v>
      </c>
      <c r="BV244" s="260">
        <v>0</v>
      </c>
      <c r="BW244" s="69">
        <f t="shared" si="824"/>
        <v>0</v>
      </c>
      <c r="BX244" s="260">
        <v>0</v>
      </c>
      <c r="BY244" s="260">
        <v>0</v>
      </c>
      <c r="BZ244" s="263">
        <f t="shared" si="825"/>
        <v>0</v>
      </c>
      <c r="CA244" s="263">
        <f t="shared" si="826"/>
        <v>0</v>
      </c>
      <c r="CB244" s="260">
        <v>0</v>
      </c>
      <c r="CC244" s="264">
        <f t="shared" si="827"/>
        <v>0</v>
      </c>
      <c r="CD244" s="260">
        <v>0</v>
      </c>
      <c r="CE244" s="260">
        <v>0</v>
      </c>
      <c r="CF244" s="263">
        <f t="shared" si="828"/>
        <v>0</v>
      </c>
      <c r="CG244" s="263">
        <f t="shared" si="829"/>
        <v>0</v>
      </c>
      <c r="CH244" s="260">
        <v>0</v>
      </c>
      <c r="CI244" s="69">
        <f t="shared" si="830"/>
        <v>0</v>
      </c>
      <c r="CJ244" s="260">
        <v>29.625649281295285</v>
      </c>
      <c r="CK244" s="260">
        <v>6.5176440416202928</v>
      </c>
      <c r="CL244" s="260">
        <v>2.8221382020366108</v>
      </c>
      <c r="CM244" s="260">
        <v>2.3220127513832169</v>
      </c>
      <c r="CN244" s="260">
        <v>6.1652332578825382</v>
      </c>
      <c r="CO244" s="265">
        <f t="shared" si="831"/>
        <v>0.43304598403366945</v>
      </c>
      <c r="CP244" s="266">
        <f t="shared" si="832"/>
        <v>1.9658586070749418</v>
      </c>
      <c r="CQ244" s="260">
        <v>4.8671573552358529</v>
      </c>
      <c r="CR244" s="265">
        <f t="shared" si="833"/>
        <v>6.6704391553507367E-2</v>
      </c>
      <c r="CS244" s="265">
        <f t="shared" si="834"/>
        <v>2.8499834579877747</v>
      </c>
      <c r="CT244" s="260">
        <v>2.4998911258818444</v>
      </c>
      <c r="CU244" s="267">
        <f t="shared" si="726"/>
        <v>62.997255916742908</v>
      </c>
      <c r="CV244" s="260">
        <v>0</v>
      </c>
      <c r="CW244" s="260">
        <v>0</v>
      </c>
      <c r="CX244" s="68">
        <f t="shared" si="835"/>
        <v>0</v>
      </c>
      <c r="CY244" s="68">
        <f t="shared" si="836"/>
        <v>0</v>
      </c>
      <c r="CZ244" s="260">
        <v>0</v>
      </c>
      <c r="DA244" s="69">
        <f t="shared" si="837"/>
        <v>0</v>
      </c>
      <c r="DB244" s="260">
        <v>0</v>
      </c>
      <c r="DC244" s="260">
        <v>0</v>
      </c>
      <c r="DD244" s="68">
        <f t="shared" si="838"/>
        <v>0</v>
      </c>
      <c r="DE244" s="68">
        <f t="shared" si="839"/>
        <v>0</v>
      </c>
      <c r="DF244" s="260">
        <v>0</v>
      </c>
      <c r="DG244" s="69">
        <f t="shared" si="840"/>
        <v>0</v>
      </c>
      <c r="DH244" s="260">
        <v>31.143082453696003</v>
      </c>
      <c r="DI244" s="260">
        <v>6.8514781398131204</v>
      </c>
      <c r="DJ244" s="260">
        <v>0.48797122154166639</v>
      </c>
      <c r="DK244" s="260">
        <v>22.672164026290691</v>
      </c>
      <c r="DL244" s="68">
        <f t="shared" si="841"/>
        <v>1.5924928012066581</v>
      </c>
      <c r="DM244" s="68">
        <f t="shared" si="842"/>
        <v>7.2292915657511019</v>
      </c>
      <c r="DN244" s="260">
        <v>6.5953430338304102</v>
      </c>
      <c r="DO244" s="68">
        <f t="shared" si="843"/>
        <v>9.0389176278645775E-2</v>
      </c>
      <c r="DP244" s="68">
        <f t="shared" si="844"/>
        <v>3.8619294948315321</v>
      </c>
      <c r="DQ244" s="260">
        <v>3.3875295822689302</v>
      </c>
      <c r="DR244" s="264">
        <f t="shared" si="845"/>
        <v>85.365082148928977</v>
      </c>
      <c r="DS244" s="260">
        <v>0</v>
      </c>
      <c r="DT244" s="260">
        <v>0</v>
      </c>
      <c r="DU244" s="260">
        <v>0</v>
      </c>
      <c r="DV244" s="68">
        <f t="shared" si="846"/>
        <v>0</v>
      </c>
      <c r="DW244" s="68">
        <f t="shared" si="847"/>
        <v>0</v>
      </c>
      <c r="DX244" s="260">
        <v>0</v>
      </c>
      <c r="DY244" s="260">
        <v>0</v>
      </c>
      <c r="DZ244" s="260">
        <v>0</v>
      </c>
      <c r="EA244" s="260">
        <v>0</v>
      </c>
      <c r="EB244" s="68">
        <f t="shared" si="848"/>
        <v>0</v>
      </c>
      <c r="EC244" s="68">
        <f t="shared" si="849"/>
        <v>0</v>
      </c>
      <c r="ED244" s="267">
        <v>0</v>
      </c>
      <c r="EE244" s="69">
        <f t="shared" si="850"/>
        <v>0</v>
      </c>
      <c r="EF244" s="260">
        <v>14.053568888888799</v>
      </c>
      <c r="EG244" s="260">
        <v>3.0917851555555398</v>
      </c>
      <c r="EH244" s="260">
        <v>35.552555861619368</v>
      </c>
      <c r="EI244" s="260">
        <v>10.231922328268986</v>
      </c>
      <c r="EJ244" s="268">
        <f t="shared" si="851"/>
        <v>0.71869022433761354</v>
      </c>
      <c r="EK244" s="266">
        <f t="shared" si="852"/>
        <v>3.2625712174365051</v>
      </c>
      <c r="EL244" s="260">
        <v>6.7867246077787682</v>
      </c>
      <c r="EM244" s="268">
        <f t="shared" si="853"/>
        <v>9.3012060749608022E-2</v>
      </c>
      <c r="EN244" s="268">
        <f t="shared" si="854"/>
        <v>3.9739937409832891</v>
      </c>
      <c r="EO244" s="269">
        <f t="shared" si="855"/>
        <v>69.716556842111459</v>
      </c>
      <c r="EP244" s="69">
        <f t="shared" si="856"/>
        <v>87.842861621060436</v>
      </c>
      <c r="EQ244" s="260">
        <v>0</v>
      </c>
      <c r="ER244" s="260">
        <v>0</v>
      </c>
      <c r="ES244" s="260">
        <v>0</v>
      </c>
      <c r="ET244" s="68">
        <f t="shared" si="857"/>
        <v>0</v>
      </c>
      <c r="EU244" s="68">
        <f t="shared" si="858"/>
        <v>0</v>
      </c>
      <c r="EV244" s="260">
        <v>0</v>
      </c>
      <c r="EW244" s="260">
        <v>0</v>
      </c>
      <c r="EX244" s="68">
        <f t="shared" si="859"/>
        <v>0</v>
      </c>
      <c r="EY244" s="68">
        <f t="shared" si="860"/>
        <v>0</v>
      </c>
      <c r="EZ244" s="260">
        <v>0</v>
      </c>
      <c r="FA244" s="69">
        <f t="shared" si="861"/>
        <v>0</v>
      </c>
      <c r="FB244" s="260">
        <v>0</v>
      </c>
      <c r="FC244" s="260">
        <v>0</v>
      </c>
      <c r="FD244" s="68">
        <f t="shared" si="862"/>
        <v>0</v>
      </c>
      <c r="FE244" s="68">
        <f t="shared" si="863"/>
        <v>0</v>
      </c>
      <c r="FF244" s="260">
        <v>0</v>
      </c>
      <c r="FG244" s="69">
        <f t="shared" si="864"/>
        <v>0</v>
      </c>
      <c r="FH244" s="260">
        <v>0</v>
      </c>
      <c r="FI244" s="260">
        <v>0</v>
      </c>
      <c r="FJ244" s="68">
        <f t="shared" si="865"/>
        <v>0</v>
      </c>
      <c r="FK244" s="68">
        <f t="shared" si="866"/>
        <v>0</v>
      </c>
      <c r="FL244" s="260">
        <v>0</v>
      </c>
      <c r="FM244" s="69">
        <f t="shared" si="867"/>
        <v>0</v>
      </c>
      <c r="FN244" s="260">
        <v>0</v>
      </c>
      <c r="FO244" s="260">
        <v>0</v>
      </c>
      <c r="FP244" s="68">
        <f t="shared" si="868"/>
        <v>0</v>
      </c>
      <c r="FQ244" s="68">
        <f t="shared" si="869"/>
        <v>0</v>
      </c>
      <c r="FR244" s="260">
        <v>0</v>
      </c>
      <c r="FS244" s="264">
        <f t="shared" si="870"/>
        <v>0</v>
      </c>
      <c r="FT244" s="270">
        <f t="shared" si="727"/>
        <v>341.96616209569987</v>
      </c>
      <c r="FU244" s="271">
        <f t="shared" si="728"/>
        <v>91.283207960869049</v>
      </c>
      <c r="FV244" s="272">
        <f t="shared" si="871"/>
        <v>38.441458800481101</v>
      </c>
      <c r="FW244" s="272">
        <f t="shared" si="729"/>
        <v>9.9252378180499043</v>
      </c>
      <c r="FX244" s="272">
        <f t="shared" si="730"/>
        <v>66.263166666666805</v>
      </c>
      <c r="FY244" s="272">
        <f t="shared" si="731"/>
        <v>0</v>
      </c>
      <c r="FZ244" s="272">
        <f t="shared" si="732"/>
        <v>0</v>
      </c>
      <c r="GA244" s="272">
        <f t="shared" si="733"/>
        <v>0</v>
      </c>
      <c r="GB244" s="272">
        <f t="shared" si="734"/>
        <v>0</v>
      </c>
      <c r="GC244" s="272">
        <f t="shared" si="735"/>
        <v>0</v>
      </c>
      <c r="GD244" s="272">
        <f t="shared" si="736"/>
        <v>0</v>
      </c>
      <c r="GE244" s="272">
        <f t="shared" si="737"/>
        <v>39.069319612442214</v>
      </c>
      <c r="GF244" s="273">
        <f t="shared" si="738"/>
        <v>15.198420096120309</v>
      </c>
      <c r="GG244" s="273">
        <f t="shared" si="739"/>
        <v>2.7442290095779409</v>
      </c>
      <c r="GH244" s="272">
        <f t="shared" si="872"/>
        <v>26.419637575267874</v>
      </c>
      <c r="GI244" s="274">
        <f t="shared" si="873"/>
        <v>18.873551842113052</v>
      </c>
      <c r="GJ244" s="275">
        <f t="shared" si="740"/>
        <v>0.3620811329690462</v>
      </c>
      <c r="GK244" s="271">
        <f t="shared" si="874"/>
        <v>271.40202843377693</v>
      </c>
      <c r="GL244" s="276">
        <f t="shared" si="875"/>
        <v>341.96655582655893</v>
      </c>
      <c r="GM244" s="272">
        <f t="shared" si="876"/>
        <v>125.35517989910241</v>
      </c>
      <c r="GN244" s="272">
        <f t="shared" si="877"/>
        <v>13.031547960596891</v>
      </c>
      <c r="GO244" s="277">
        <f t="shared" si="878"/>
        <v>0.46188004055279019</v>
      </c>
      <c r="GP244" s="278">
        <f t="shared" si="879"/>
        <v>4.8015661621249213E-2</v>
      </c>
      <c r="GQ244" s="279">
        <f t="shared" si="880"/>
        <v>1.0711768888156599</v>
      </c>
      <c r="GR244" s="280">
        <f t="shared" si="881"/>
        <v>271.40202843377693</v>
      </c>
      <c r="GS244" s="272">
        <f t="shared" si="882"/>
        <v>125.35517989910241</v>
      </c>
      <c r="GT244" s="272">
        <f t="shared" si="741"/>
        <v>13.031547960596891</v>
      </c>
      <c r="GU244" s="73">
        <f t="shared" si="883"/>
        <v>0.46188004055279019</v>
      </c>
      <c r="GV244" s="74">
        <f t="shared" si="884"/>
        <v>4.8015661621249213E-2</v>
      </c>
      <c r="GW244" s="279">
        <f t="shared" si="885"/>
        <v>1.0711768888156599</v>
      </c>
      <c r="GX244" s="280">
        <f t="shared" si="886"/>
        <v>187.46475668062806</v>
      </c>
      <c r="GY244" s="272">
        <f t="shared" si="742"/>
        <v>119.51843422342853</v>
      </c>
      <c r="GZ244" s="272">
        <f t="shared" si="743"/>
        <v>5.3163473895429174</v>
      </c>
      <c r="HA244" s="73">
        <f t="shared" si="887"/>
        <v>0.63755148615504609</v>
      </c>
      <c r="HB244" s="74">
        <f t="shared" si="888"/>
        <v>2.8359183260243656E-2</v>
      </c>
      <c r="HC244" s="279">
        <f t="shared" si="889"/>
        <v>1.0923784821729436</v>
      </c>
      <c r="HD244" s="280">
        <f t="shared" si="890"/>
        <v>187.46475668062806</v>
      </c>
      <c r="HE244" s="272">
        <f t="shared" si="744"/>
        <v>119.51843422342853</v>
      </c>
      <c r="HF244" s="272">
        <f t="shared" si="745"/>
        <v>5.3163473895429174</v>
      </c>
      <c r="HG244" s="73">
        <f t="shared" si="891"/>
        <v>0.63755148615504609</v>
      </c>
      <c r="HH244" s="74">
        <f t="shared" si="892"/>
        <v>2.8359183260243656E-2</v>
      </c>
      <c r="HI244" s="281">
        <f t="shared" si="893"/>
        <v>1.0923784821729436</v>
      </c>
      <c r="HJ244" s="72">
        <f t="shared" si="746"/>
        <v>1.5294263618509991</v>
      </c>
      <c r="HK244" s="73">
        <f t="shared" si="894"/>
        <v>1.5294263618509991</v>
      </c>
      <c r="HL244" s="73">
        <f t="shared" si="747"/>
        <v>1.0773036591189571</v>
      </c>
      <c r="HM244" s="74">
        <f t="shared" si="895"/>
        <v>1.0773036591189571</v>
      </c>
      <c r="HN244" s="75"/>
      <c r="HO244" s="75"/>
      <c r="HP244" s="76">
        <f t="shared" si="896"/>
        <v>0</v>
      </c>
      <c r="HQ244" s="77">
        <f t="shared" si="897"/>
        <v>0</v>
      </c>
      <c r="HR244" s="77">
        <f t="shared" si="898"/>
        <v>0</v>
      </c>
      <c r="HS244" s="77">
        <f t="shared" si="899"/>
        <v>0</v>
      </c>
      <c r="HT244" s="282">
        <f t="shared" si="900"/>
        <v>0</v>
      </c>
      <c r="HU244" s="73"/>
      <c r="HV244" s="74"/>
      <c r="HW244" s="279"/>
      <c r="HX244" s="76">
        <f t="shared" si="901"/>
        <v>0</v>
      </c>
      <c r="HY244" s="77">
        <f t="shared" si="902"/>
        <v>0</v>
      </c>
      <c r="HZ244" s="77">
        <f t="shared" si="748"/>
        <v>0</v>
      </c>
      <c r="IA244" s="77">
        <f t="shared" si="903"/>
        <v>0</v>
      </c>
      <c r="IB244" s="282">
        <f t="shared" si="904"/>
        <v>0</v>
      </c>
      <c r="IC244" s="73"/>
      <c r="ID244" s="74"/>
      <c r="IE244" s="279"/>
      <c r="IF244" s="76">
        <f t="shared" si="749"/>
        <v>5.8367456756738871</v>
      </c>
      <c r="IG244" s="77">
        <f t="shared" si="905"/>
        <v>6.6422749463736404</v>
      </c>
      <c r="IH244" s="77">
        <f t="shared" si="750"/>
        <v>7.7152005710539733</v>
      </c>
      <c r="II244" s="77">
        <f t="shared" si="906"/>
        <v>8.9095136194531293</v>
      </c>
      <c r="IJ244" s="282">
        <f t="shared" si="907"/>
        <v>83.937271753148877</v>
      </c>
      <c r="IK244" s="73">
        <f t="shared" si="908"/>
        <v>6.953699535099464E-2</v>
      </c>
      <c r="IL244" s="74">
        <f t="shared" si="909"/>
        <v>9.1916265681634329E-2</v>
      </c>
      <c r="IM244" s="279">
        <f t="shared" si="910"/>
        <v>1.0238254386559078</v>
      </c>
      <c r="IN244" s="76">
        <f t="shared" si="751"/>
        <v>0</v>
      </c>
      <c r="IO244" s="77">
        <f t="shared" si="911"/>
        <v>0</v>
      </c>
      <c r="IP244" s="77">
        <f t="shared" si="752"/>
        <v>0</v>
      </c>
      <c r="IQ244" s="77">
        <f t="shared" si="912"/>
        <v>0</v>
      </c>
      <c r="IR244" s="282">
        <f t="shared" si="913"/>
        <v>0</v>
      </c>
      <c r="IS244" s="283"/>
      <c r="IT244" s="284"/>
      <c r="IU244" s="285"/>
      <c r="IV244" s="76">
        <f t="shared" si="753"/>
        <v>0</v>
      </c>
      <c r="IW244" s="77">
        <f t="shared" si="914"/>
        <v>0</v>
      </c>
      <c r="IX244" s="77">
        <f t="shared" si="915"/>
        <v>0</v>
      </c>
      <c r="IY244" s="77">
        <f t="shared" si="916"/>
        <v>0</v>
      </c>
      <c r="IZ244" s="282">
        <f t="shared" si="917"/>
        <v>0</v>
      </c>
      <c r="JA244" s="283"/>
      <c r="JB244" s="284"/>
      <c r="JC244" s="285"/>
      <c r="JD244" s="76">
        <f t="shared" si="754"/>
        <v>0</v>
      </c>
      <c r="JE244" s="77">
        <f t="shared" si="918"/>
        <v>0</v>
      </c>
      <c r="JF244" s="77">
        <f t="shared" si="755"/>
        <v>0</v>
      </c>
      <c r="JG244" s="77">
        <f t="shared" si="919"/>
        <v>0</v>
      </c>
      <c r="JH244" s="282">
        <f t="shared" si="920"/>
        <v>0</v>
      </c>
      <c r="JI244" s="283"/>
      <c r="JJ244" s="284"/>
      <c r="JK244" s="285"/>
      <c r="JL244" s="76">
        <f t="shared" si="756"/>
        <v>42.018620642292092</v>
      </c>
      <c r="JM244" s="77">
        <f t="shared" si="921"/>
        <v>47.817610477134821</v>
      </c>
      <c r="JN244" s="77">
        <f t="shared" si="757"/>
        <v>2.821763126970394</v>
      </c>
      <c r="JO244" s="77">
        <f t="shared" si="922"/>
        <v>3.2585720590254112</v>
      </c>
      <c r="JP244" s="282">
        <f t="shared" si="923"/>
        <v>49.997822156145162</v>
      </c>
      <c r="JQ244" s="73">
        <f t="shared" si="758"/>
        <v>0.84040901843816895</v>
      </c>
      <c r="JR244" s="74">
        <f t="shared" si="759"/>
        <v>5.6437720790275966E-2</v>
      </c>
      <c r="JS244" s="279">
        <f t="shared" si="924"/>
        <v>1.1247214078129866</v>
      </c>
      <c r="JT244" s="76">
        <f t="shared" si="760"/>
        <v>0</v>
      </c>
      <c r="JU244" s="77">
        <f t="shared" si="925"/>
        <v>0</v>
      </c>
      <c r="JV244" s="77">
        <f t="shared" si="761"/>
        <v>0</v>
      </c>
      <c r="JW244" s="77">
        <f t="shared" si="926"/>
        <v>0</v>
      </c>
      <c r="JX244" s="282">
        <f t="shared" si="927"/>
        <v>0</v>
      </c>
      <c r="JY244" s="73"/>
      <c r="JZ244" s="74"/>
      <c r="KA244" s="279"/>
      <c r="KB244" s="76">
        <f t="shared" si="762"/>
        <v>0</v>
      </c>
      <c r="KC244" s="77">
        <f t="shared" si="928"/>
        <v>0</v>
      </c>
      <c r="KD244" s="77">
        <f t="shared" si="763"/>
        <v>0</v>
      </c>
      <c r="KE244" s="77">
        <f t="shared" si="929"/>
        <v>0</v>
      </c>
      <c r="KF244" s="282">
        <f t="shared" si="930"/>
        <v>0</v>
      </c>
      <c r="KG244" s="73"/>
      <c r="KH244" s="74"/>
      <c r="KI244" s="279"/>
      <c r="KJ244" s="76">
        <f t="shared" si="764"/>
        <v>51.525850287419935</v>
      </c>
      <c r="KK244" s="77">
        <f t="shared" si="931"/>
        <v>58.636932885586759</v>
      </c>
      <c r="KL244" s="77">
        <f t="shared" si="765"/>
        <v>1.6828819774853039</v>
      </c>
      <c r="KM244" s="77">
        <f t="shared" si="932"/>
        <v>1.9433921076000289</v>
      </c>
      <c r="KN244" s="282">
        <f t="shared" si="933"/>
        <v>67.750065197562677</v>
      </c>
      <c r="KO244" s="73">
        <f t="shared" si="766"/>
        <v>0.76052842365786522</v>
      </c>
      <c r="KP244" s="74">
        <f t="shared" si="767"/>
        <v>2.4839562479798852E-2</v>
      </c>
      <c r="KQ244" s="279">
        <f t="shared" si="768"/>
        <v>1.1088056920208949</v>
      </c>
      <c r="KR244" s="76">
        <f t="shared" si="769"/>
        <v>0</v>
      </c>
      <c r="KS244" s="77">
        <f t="shared" si="934"/>
        <v>0</v>
      </c>
      <c r="KT244" s="77">
        <f t="shared" si="770"/>
        <v>0</v>
      </c>
      <c r="KU244" s="77">
        <f t="shared" si="935"/>
        <v>0</v>
      </c>
      <c r="KV244" s="282">
        <f t="shared" si="936"/>
        <v>0</v>
      </c>
      <c r="KW244" s="73"/>
      <c r="KX244" s="74"/>
      <c r="KY244" s="279"/>
      <c r="KZ244" s="76">
        <f t="shared" si="771"/>
        <v>25.973963293716487</v>
      </c>
      <c r="LA244" s="77">
        <f t="shared" si="937"/>
        <v>29.558629967882297</v>
      </c>
      <c r="LB244" s="77">
        <f t="shared" si="772"/>
        <v>0.81170228508722153</v>
      </c>
      <c r="LC244" s="77">
        <f t="shared" si="938"/>
        <v>0.93735379881872349</v>
      </c>
      <c r="LD244" s="286">
        <f t="shared" si="939"/>
        <v>69.716556842111459</v>
      </c>
      <c r="LE244" s="73">
        <f t="shared" si="773"/>
        <v>0.37256520502784246</v>
      </c>
      <c r="LF244" s="74">
        <f t="shared" si="774"/>
        <v>1.1642891184736799E-2</v>
      </c>
      <c r="LG244" s="279">
        <f t="shared" si="775"/>
        <v>1.0532200435012899</v>
      </c>
      <c r="LH244" s="76">
        <f t="shared" si="776"/>
        <v>0</v>
      </c>
      <c r="LI244" s="77">
        <f t="shared" si="940"/>
        <v>0</v>
      </c>
      <c r="LJ244" s="77">
        <f t="shared" si="777"/>
        <v>0</v>
      </c>
      <c r="LK244" s="77">
        <f t="shared" si="941"/>
        <v>0</v>
      </c>
      <c r="LL244" s="282">
        <f t="shared" si="942"/>
        <v>0</v>
      </c>
      <c r="LM244" s="73"/>
      <c r="LN244" s="74"/>
      <c r="LO244" s="279"/>
      <c r="LP244" s="76">
        <f t="shared" si="778"/>
        <v>0</v>
      </c>
      <c r="LQ244" s="77">
        <f t="shared" si="943"/>
        <v>0</v>
      </c>
      <c r="LR244" s="77">
        <f t="shared" si="779"/>
        <v>0</v>
      </c>
      <c r="LS244" s="77">
        <f t="shared" si="944"/>
        <v>0</v>
      </c>
      <c r="LT244" s="282">
        <f t="shared" si="945"/>
        <v>0</v>
      </c>
      <c r="LU244" s="73"/>
      <c r="LV244" s="74"/>
      <c r="LW244" s="279"/>
      <c r="LX244" s="76">
        <f t="shared" si="780"/>
        <v>0</v>
      </c>
      <c r="LY244" s="77">
        <f t="shared" si="946"/>
        <v>0</v>
      </c>
      <c r="LZ244" s="77">
        <f t="shared" si="781"/>
        <v>0</v>
      </c>
      <c r="MA244" s="77">
        <f t="shared" si="947"/>
        <v>0</v>
      </c>
      <c r="MB244" s="286">
        <f t="shared" si="948"/>
        <v>0</v>
      </c>
      <c r="MC244" s="73"/>
      <c r="MD244" s="74"/>
      <c r="ME244" s="279"/>
      <c r="MF244" s="76">
        <f t="shared" si="782"/>
        <v>0</v>
      </c>
      <c r="MG244" s="77">
        <f t="shared" si="949"/>
        <v>0</v>
      </c>
      <c r="MH244" s="77">
        <f t="shared" si="783"/>
        <v>0</v>
      </c>
      <c r="MI244" s="77">
        <f t="shared" si="950"/>
        <v>0</v>
      </c>
      <c r="MJ244" s="286">
        <f t="shared" si="951"/>
        <v>0</v>
      </c>
      <c r="MK244" s="73"/>
      <c r="ML244" s="74"/>
      <c r="MM244" s="279"/>
      <c r="MN244" s="287">
        <f t="shared" si="952"/>
        <v>1.0711741872515652</v>
      </c>
      <c r="MO244" s="288">
        <f t="shared" si="952"/>
        <v>0</v>
      </c>
      <c r="MP244" s="288">
        <f t="shared" si="952"/>
        <v>1.0923759793625389</v>
      </c>
      <c r="MQ244" s="289">
        <f t="shared" si="952"/>
        <v>0</v>
      </c>
      <c r="MR244" s="290">
        <f t="shared" si="953"/>
        <v>1.5294225045577847</v>
      </c>
      <c r="MS244" s="291"/>
      <c r="MT244" s="291">
        <f t="shared" si="784"/>
        <v>1.0773011908473358</v>
      </c>
      <c r="MU244" s="292"/>
      <c r="MV244" s="359">
        <f t="shared" si="785"/>
        <v>0</v>
      </c>
      <c r="MW244" s="360">
        <f t="shared" si="786"/>
        <v>0</v>
      </c>
      <c r="MX244" s="360">
        <f t="shared" si="787"/>
        <v>0.45212131371044889</v>
      </c>
      <c r="MY244" s="360">
        <f t="shared" si="788"/>
        <v>0</v>
      </c>
      <c r="MZ244" s="360">
        <f t="shared" si="789"/>
        <v>0</v>
      </c>
      <c r="NA244" s="360">
        <f t="shared" si="790"/>
        <v>0</v>
      </c>
      <c r="NB244" s="360">
        <f t="shared" si="791"/>
        <v>0.29580173025481549</v>
      </c>
      <c r="NC244" s="360">
        <f t="shared" si="792"/>
        <v>0</v>
      </c>
      <c r="ND244" s="360">
        <f t="shared" si="793"/>
        <v>0</v>
      </c>
      <c r="NE244" s="360">
        <f t="shared" si="794"/>
        <v>0.3951783486362469</v>
      </c>
      <c r="NF244" s="360">
        <f t="shared" si="795"/>
        <v>0</v>
      </c>
      <c r="NG244" s="360">
        <f t="shared" si="796"/>
        <v>0.38632111195627317</v>
      </c>
      <c r="NH244" s="360">
        <f t="shared" si="797"/>
        <v>0</v>
      </c>
      <c r="NI244" s="360">
        <f t="shared" si="798"/>
        <v>0</v>
      </c>
      <c r="NJ244" s="360">
        <f t="shared" si="799"/>
        <v>0</v>
      </c>
      <c r="NK244" s="361">
        <f t="shared" si="800"/>
        <v>0</v>
      </c>
      <c r="NL244" s="145">
        <f t="shared" si="954"/>
        <v>1.5294225045577847</v>
      </c>
      <c r="NM244" s="40"/>
      <c r="NN244" s="56">
        <f t="shared" si="955"/>
        <v>1.0773011908473358</v>
      </c>
      <c r="NO244" s="59"/>
      <c r="NP244" s="55">
        <f t="shared" si="801"/>
        <v>1.0711741872515652</v>
      </c>
      <c r="NQ244" s="40"/>
      <c r="NR244" s="56">
        <f t="shared" si="802"/>
        <v>1.0923759793625389</v>
      </c>
      <c r="NS244" s="60"/>
      <c r="NT244" s="25"/>
      <c r="NU244" s="86">
        <f t="shared" si="956"/>
        <v>0</v>
      </c>
      <c r="NV244" s="86">
        <f t="shared" si="956"/>
        <v>0</v>
      </c>
      <c r="NW244" s="86">
        <f t="shared" si="956"/>
        <v>0</v>
      </c>
      <c r="NX244" s="86">
        <f t="shared" si="956"/>
        <v>0</v>
      </c>
      <c r="NY244" s="87">
        <f t="shared" si="957"/>
        <v>0</v>
      </c>
      <c r="NZ244" s="87">
        <f t="shared" si="957"/>
        <v>0</v>
      </c>
      <c r="OA244" s="87">
        <f t="shared" si="957"/>
        <v>0</v>
      </c>
      <c r="OB244" s="87">
        <f t="shared" si="957"/>
        <v>0</v>
      </c>
      <c r="OC244" s="26"/>
    </row>
    <row r="245" spans="1:393" thickBot="1" x14ac:dyDescent="0.35">
      <c r="A245" s="136" t="s">
        <v>588</v>
      </c>
      <c r="B245" s="137" t="s">
        <v>589</v>
      </c>
      <c r="C245" s="133" t="s">
        <v>118</v>
      </c>
      <c r="D245" s="64">
        <f>VLOOKUP(B245,[1]УсіТ_1!$A$10:$G$556,6,FALSE)</f>
        <v>263.8</v>
      </c>
      <c r="E245" s="64">
        <f>VLOOKUP(B245,[1]УсіТ_1!$A$10:$G$556,7,FALSE)</f>
        <v>0</v>
      </c>
      <c r="F245" s="38">
        <v>410.9</v>
      </c>
      <c r="G245" s="38"/>
      <c r="H245" s="39"/>
      <c r="I245" s="256">
        <v>1.38</v>
      </c>
      <c r="J245" s="62">
        <v>1.38</v>
      </c>
      <c r="K245" s="257">
        <f t="shared" si="803"/>
        <v>0.94819999999999993</v>
      </c>
      <c r="L245" s="258">
        <f t="shared" si="804"/>
        <v>0.94819999999999993</v>
      </c>
      <c r="M245" s="63">
        <v>0</v>
      </c>
      <c r="N245" s="63">
        <v>0</v>
      </c>
      <c r="O245" s="63">
        <v>0.43180000000000002</v>
      </c>
      <c r="P245" s="63">
        <v>0</v>
      </c>
      <c r="Q245" s="63">
        <v>0</v>
      </c>
      <c r="R245" s="63">
        <v>0</v>
      </c>
      <c r="S245" s="63">
        <v>0.2626</v>
      </c>
      <c r="T245" s="63">
        <v>0</v>
      </c>
      <c r="U245" s="63">
        <v>0</v>
      </c>
      <c r="V245" s="63">
        <v>0.30909999999999999</v>
      </c>
      <c r="W245" s="63">
        <v>0</v>
      </c>
      <c r="X245" s="63">
        <v>0.3765</v>
      </c>
      <c r="Y245" s="63">
        <v>0</v>
      </c>
      <c r="Z245" s="63">
        <v>0</v>
      </c>
      <c r="AA245" s="63">
        <v>0</v>
      </c>
      <c r="AB245" s="259">
        <v>0</v>
      </c>
      <c r="AC245" s="144">
        <v>0</v>
      </c>
      <c r="AD245" s="70">
        <v>0</v>
      </c>
      <c r="AE245" s="70">
        <v>0</v>
      </c>
      <c r="AF245" s="68">
        <f t="shared" si="805"/>
        <v>0</v>
      </c>
      <c r="AG245" s="68">
        <f t="shared" si="806"/>
        <v>0</v>
      </c>
      <c r="AH245" s="71">
        <v>0</v>
      </c>
      <c r="AI245" s="71">
        <v>0</v>
      </c>
      <c r="AJ245" s="68">
        <f t="shared" si="807"/>
        <v>0</v>
      </c>
      <c r="AK245" s="68">
        <f t="shared" si="808"/>
        <v>0</v>
      </c>
      <c r="AL245" s="71">
        <v>0</v>
      </c>
      <c r="AM245" s="69">
        <f t="shared" si="809"/>
        <v>0</v>
      </c>
      <c r="AN245" s="260">
        <v>0</v>
      </c>
      <c r="AO245" s="71">
        <v>0</v>
      </c>
      <c r="AP245" s="71">
        <v>0</v>
      </c>
      <c r="AQ245" s="68">
        <f t="shared" si="810"/>
        <v>0</v>
      </c>
      <c r="AR245" s="68">
        <f t="shared" si="811"/>
        <v>0</v>
      </c>
      <c r="AS245" s="71">
        <v>0</v>
      </c>
      <c r="AT245" s="261">
        <f t="shared" si="723"/>
        <v>0</v>
      </c>
      <c r="AU245" s="71">
        <v>0</v>
      </c>
      <c r="AV245" s="68">
        <f t="shared" si="812"/>
        <v>0</v>
      </c>
      <c r="AW245" s="68">
        <f t="shared" si="813"/>
        <v>0</v>
      </c>
      <c r="AX245" s="71">
        <v>0</v>
      </c>
      <c r="AY245" s="69">
        <f t="shared" si="814"/>
        <v>0</v>
      </c>
      <c r="AZ245" s="260">
        <v>14</v>
      </c>
      <c r="BA245" s="260">
        <v>71.3603333333335</v>
      </c>
      <c r="BB245" s="260">
        <v>7.4418633333333499</v>
      </c>
      <c r="BC245" s="262">
        <f t="shared" si="815"/>
        <v>5.9534906666666805</v>
      </c>
      <c r="BD245" s="262">
        <f t="shared" si="724"/>
        <v>1.4883726666666695</v>
      </c>
      <c r="BE245" s="260">
        <v>2.7932473333333401</v>
      </c>
      <c r="BF245" s="262">
        <f t="shared" si="816"/>
        <v>2.2345978666666722</v>
      </c>
      <c r="BG245" s="262">
        <f t="shared" si="725"/>
        <v>0.55864946666666793</v>
      </c>
      <c r="BH245" s="260">
        <v>8.79890585368614</v>
      </c>
      <c r="BI245" s="263">
        <f t="shared" si="817"/>
        <v>5.1522345182493341</v>
      </c>
      <c r="BJ245" s="68">
        <f t="shared" si="818"/>
        <v>0.12058900472476855</v>
      </c>
      <c r="BK245" s="260">
        <v>4.5193343594897257</v>
      </c>
      <c r="BL245" s="69">
        <f t="shared" si="819"/>
        <v>113.89642105581126</v>
      </c>
      <c r="BM245" s="260">
        <v>0</v>
      </c>
      <c r="BN245" s="260">
        <v>0</v>
      </c>
      <c r="BO245" s="260">
        <v>0</v>
      </c>
      <c r="BP245" s="68">
        <f t="shared" si="820"/>
        <v>0</v>
      </c>
      <c r="BQ245" s="68">
        <f t="shared" si="821"/>
        <v>0</v>
      </c>
      <c r="BR245" s="260">
        <v>0</v>
      </c>
      <c r="BS245" s="260">
        <v>0</v>
      </c>
      <c r="BT245" s="68">
        <f t="shared" si="822"/>
        <v>0</v>
      </c>
      <c r="BU245" s="68">
        <f t="shared" si="823"/>
        <v>0</v>
      </c>
      <c r="BV245" s="260">
        <v>0</v>
      </c>
      <c r="BW245" s="69">
        <f t="shared" si="824"/>
        <v>0</v>
      </c>
      <c r="BX245" s="260">
        <v>0</v>
      </c>
      <c r="BY245" s="260">
        <v>0</v>
      </c>
      <c r="BZ245" s="263">
        <f t="shared" si="825"/>
        <v>0</v>
      </c>
      <c r="CA245" s="263">
        <f t="shared" si="826"/>
        <v>0</v>
      </c>
      <c r="CB245" s="260">
        <v>0</v>
      </c>
      <c r="CC245" s="264">
        <f t="shared" si="827"/>
        <v>0</v>
      </c>
      <c r="CD245" s="260">
        <v>0</v>
      </c>
      <c r="CE245" s="260">
        <v>0</v>
      </c>
      <c r="CF245" s="263">
        <f t="shared" si="828"/>
        <v>0</v>
      </c>
      <c r="CG245" s="263">
        <f t="shared" si="829"/>
        <v>0</v>
      </c>
      <c r="CH245" s="260">
        <v>0</v>
      </c>
      <c r="CI245" s="69">
        <f t="shared" si="830"/>
        <v>0</v>
      </c>
      <c r="CJ245" s="260">
        <v>32.587880085201235</v>
      </c>
      <c r="CK245" s="260">
        <v>7.1693349402064026</v>
      </c>
      <c r="CL245" s="260">
        <v>3.1048447385716509</v>
      </c>
      <c r="CM245" s="260">
        <v>2.5576073645715764</v>
      </c>
      <c r="CN245" s="260">
        <v>6.7590019803441201</v>
      </c>
      <c r="CO245" s="265">
        <f t="shared" si="831"/>
        <v>0.474752299099371</v>
      </c>
      <c r="CP245" s="266">
        <f t="shared" si="832"/>
        <v>2.1551888894564866</v>
      </c>
      <c r="CQ245" s="260">
        <v>5.3514282763010126</v>
      </c>
      <c r="CR245" s="265">
        <f t="shared" si="833"/>
        <v>7.3341324526705373E-2</v>
      </c>
      <c r="CS245" s="265">
        <f t="shared" si="834"/>
        <v>3.1335502329011633</v>
      </c>
      <c r="CT245" s="260">
        <v>2.7486245219351044</v>
      </c>
      <c r="CU245" s="267">
        <f t="shared" si="726"/>
        <v>69.265337451071431</v>
      </c>
      <c r="CV245" s="260">
        <v>0</v>
      </c>
      <c r="CW245" s="260">
        <v>0</v>
      </c>
      <c r="CX245" s="68">
        <f t="shared" si="835"/>
        <v>0</v>
      </c>
      <c r="CY245" s="68">
        <f t="shared" si="836"/>
        <v>0</v>
      </c>
      <c r="CZ245" s="260">
        <v>0</v>
      </c>
      <c r="DA245" s="69">
        <f t="shared" si="837"/>
        <v>0</v>
      </c>
      <c r="DB245" s="260">
        <v>0</v>
      </c>
      <c r="DC245" s="260">
        <v>0</v>
      </c>
      <c r="DD245" s="68">
        <f t="shared" si="838"/>
        <v>0</v>
      </c>
      <c r="DE245" s="68">
        <f t="shared" si="839"/>
        <v>0</v>
      </c>
      <c r="DF245" s="260">
        <v>0</v>
      </c>
      <c r="DG245" s="69">
        <f t="shared" si="840"/>
        <v>0</v>
      </c>
      <c r="DH245" s="260">
        <v>29.750914907338242</v>
      </c>
      <c r="DI245" s="260">
        <v>6.545201279614413</v>
      </c>
      <c r="DJ245" s="260">
        <v>0.46694782273333307</v>
      </c>
      <c r="DK245" s="260">
        <v>21.658666052542241</v>
      </c>
      <c r="DL245" s="68">
        <f t="shared" si="841"/>
        <v>1.5213047035305669</v>
      </c>
      <c r="DM245" s="68">
        <f t="shared" si="842"/>
        <v>6.9061255748457233</v>
      </c>
      <c r="DN245" s="260">
        <v>6.3004242490213196</v>
      </c>
      <c r="DO245" s="68">
        <f t="shared" si="843"/>
        <v>8.6347314332837183E-2</v>
      </c>
      <c r="DP245" s="68">
        <f t="shared" si="844"/>
        <v>3.6892386207114298</v>
      </c>
      <c r="DQ245" s="260">
        <v>3.2360520771895098</v>
      </c>
      <c r="DR245" s="264">
        <f t="shared" si="845"/>
        <v>81.549847666126865</v>
      </c>
      <c r="DS245" s="260">
        <v>0</v>
      </c>
      <c r="DT245" s="260">
        <v>0</v>
      </c>
      <c r="DU245" s="260">
        <v>0</v>
      </c>
      <c r="DV245" s="68">
        <f t="shared" si="846"/>
        <v>0</v>
      </c>
      <c r="DW245" s="68">
        <f t="shared" si="847"/>
        <v>0</v>
      </c>
      <c r="DX245" s="260">
        <v>0</v>
      </c>
      <c r="DY245" s="260">
        <v>0</v>
      </c>
      <c r="DZ245" s="260">
        <v>0</v>
      </c>
      <c r="EA245" s="260">
        <v>0</v>
      </c>
      <c r="EB245" s="68">
        <f t="shared" si="848"/>
        <v>0</v>
      </c>
      <c r="EC245" s="68">
        <f t="shared" si="849"/>
        <v>0</v>
      </c>
      <c r="ED245" s="267">
        <v>0</v>
      </c>
      <c r="EE245" s="69">
        <f t="shared" si="850"/>
        <v>0</v>
      </c>
      <c r="EF245" s="260">
        <v>15.8755222222222</v>
      </c>
      <c r="EG245" s="260">
        <v>3.4926148888888799</v>
      </c>
      <c r="EH245" s="260">
        <v>40.225582528285969</v>
      </c>
      <c r="EI245" s="260">
        <v>11.558424168462526</v>
      </c>
      <c r="EJ245" s="268">
        <f t="shared" si="851"/>
        <v>0.81186371359280785</v>
      </c>
      <c r="EK245" s="266">
        <f t="shared" si="852"/>
        <v>3.6855422472042978</v>
      </c>
      <c r="EL245" s="260">
        <v>7.6734672274171976</v>
      </c>
      <c r="EM245" s="268">
        <f t="shared" si="853"/>
        <v>0.10516486835175269</v>
      </c>
      <c r="EN245" s="268">
        <f t="shared" si="854"/>
        <v>4.4932294288830494</v>
      </c>
      <c r="EO245" s="269">
        <f t="shared" si="855"/>
        <v>78.825611035276765</v>
      </c>
      <c r="EP245" s="69">
        <f t="shared" si="856"/>
        <v>99.320269904448736</v>
      </c>
      <c r="EQ245" s="260">
        <v>0</v>
      </c>
      <c r="ER245" s="260">
        <v>0</v>
      </c>
      <c r="ES245" s="260">
        <v>0</v>
      </c>
      <c r="ET245" s="68">
        <f t="shared" si="857"/>
        <v>0</v>
      </c>
      <c r="EU245" s="68">
        <f t="shared" si="858"/>
        <v>0</v>
      </c>
      <c r="EV245" s="260">
        <v>0</v>
      </c>
      <c r="EW245" s="260">
        <v>0</v>
      </c>
      <c r="EX245" s="68">
        <f t="shared" si="859"/>
        <v>0</v>
      </c>
      <c r="EY245" s="68">
        <f t="shared" si="860"/>
        <v>0</v>
      </c>
      <c r="EZ245" s="260">
        <v>0</v>
      </c>
      <c r="FA245" s="69">
        <f t="shared" si="861"/>
        <v>0</v>
      </c>
      <c r="FB245" s="260">
        <v>0</v>
      </c>
      <c r="FC245" s="260">
        <v>0</v>
      </c>
      <c r="FD245" s="68">
        <f t="shared" si="862"/>
        <v>0</v>
      </c>
      <c r="FE245" s="68">
        <f t="shared" si="863"/>
        <v>0</v>
      </c>
      <c r="FF245" s="260">
        <v>0</v>
      </c>
      <c r="FG245" s="69">
        <f t="shared" si="864"/>
        <v>0</v>
      </c>
      <c r="FH245" s="260">
        <v>0</v>
      </c>
      <c r="FI245" s="260">
        <v>0</v>
      </c>
      <c r="FJ245" s="68">
        <f t="shared" si="865"/>
        <v>0</v>
      </c>
      <c r="FK245" s="68">
        <f t="shared" si="866"/>
        <v>0</v>
      </c>
      <c r="FL245" s="260">
        <v>0</v>
      </c>
      <c r="FM245" s="69">
        <f t="shared" si="867"/>
        <v>0</v>
      </c>
      <c r="FN245" s="260">
        <v>0</v>
      </c>
      <c r="FO245" s="260">
        <v>0</v>
      </c>
      <c r="FP245" s="68">
        <f t="shared" si="868"/>
        <v>0</v>
      </c>
      <c r="FQ245" s="68">
        <f t="shared" si="869"/>
        <v>0</v>
      </c>
      <c r="FR245" s="260">
        <v>0</v>
      </c>
      <c r="FS245" s="264">
        <f t="shared" si="870"/>
        <v>0</v>
      </c>
      <c r="FT245" s="270">
        <f t="shared" si="727"/>
        <v>364.03187607745826</v>
      </c>
      <c r="FU245" s="271">
        <f t="shared" si="728"/>
        <v>95.421468323471373</v>
      </c>
      <c r="FV245" s="272">
        <f t="shared" si="871"/>
        <v>43.286789858352712</v>
      </c>
      <c r="FW245" s="272">
        <f t="shared" si="729"/>
        <v>10.74569589790493</v>
      </c>
      <c r="FX245" s="272">
        <f t="shared" si="730"/>
        <v>71.3603333333335</v>
      </c>
      <c r="FY245" s="272">
        <f t="shared" si="731"/>
        <v>0</v>
      </c>
      <c r="FZ245" s="272">
        <f t="shared" si="732"/>
        <v>0</v>
      </c>
      <c r="GA245" s="272">
        <f t="shared" si="733"/>
        <v>0</v>
      </c>
      <c r="GB245" s="272">
        <f t="shared" si="734"/>
        <v>0</v>
      </c>
      <c r="GC245" s="272">
        <f t="shared" si="735"/>
        <v>0</v>
      </c>
      <c r="GD245" s="272">
        <f t="shared" si="736"/>
        <v>0</v>
      </c>
      <c r="GE245" s="272">
        <f t="shared" si="737"/>
        <v>39.976092201348891</v>
      </c>
      <c r="GF245" s="273">
        <f t="shared" si="738"/>
        <v>15.55116518803794</v>
      </c>
      <c r="GG245" s="273">
        <f t="shared" si="739"/>
        <v>2.8079207162227457</v>
      </c>
      <c r="GH245" s="272">
        <f t="shared" si="872"/>
        <v>28.124225606425671</v>
      </c>
      <c r="GI245" s="274">
        <f t="shared" si="873"/>
        <v>20.091268416908871</v>
      </c>
      <c r="GJ245" s="275">
        <f t="shared" si="740"/>
        <v>0.38544251193606377</v>
      </c>
      <c r="GK245" s="271">
        <f t="shared" si="874"/>
        <v>288.91460522083707</v>
      </c>
      <c r="GL245" s="276">
        <f t="shared" si="875"/>
        <v>364.03240257825473</v>
      </c>
      <c r="GM245" s="272">
        <f t="shared" si="876"/>
        <v>131.06390192841818</v>
      </c>
      <c r="GN245" s="272">
        <f t="shared" si="877"/>
        <v>13.939059126063741</v>
      </c>
      <c r="GO245" s="277">
        <f t="shared" si="878"/>
        <v>0.45364235507663975</v>
      </c>
      <c r="GP245" s="278">
        <f t="shared" si="879"/>
        <v>4.8246294490405461E-2</v>
      </c>
      <c r="GQ245" s="279">
        <f t="shared" si="880"/>
        <v>1.0700757078112417</v>
      </c>
      <c r="GR245" s="280">
        <f t="shared" si="881"/>
        <v>288.91460522083707</v>
      </c>
      <c r="GS245" s="272">
        <f t="shared" si="882"/>
        <v>131.06390192841818</v>
      </c>
      <c r="GT245" s="272">
        <f t="shared" si="741"/>
        <v>13.939059126063741</v>
      </c>
      <c r="GU245" s="73">
        <f t="shared" si="883"/>
        <v>0.45364235507663975</v>
      </c>
      <c r="GV245" s="74">
        <f t="shared" si="884"/>
        <v>4.8246294490405461E-2</v>
      </c>
      <c r="GW245" s="279">
        <f t="shared" si="885"/>
        <v>1.0700757078112417</v>
      </c>
      <c r="GX245" s="280">
        <f t="shared" si="886"/>
        <v>198.52062025590749</v>
      </c>
      <c r="GY245" s="272">
        <f t="shared" si="742"/>
        <v>124.77817581615399</v>
      </c>
      <c r="GZ245" s="272">
        <f t="shared" si="743"/>
        <v>5.6303815880056192</v>
      </c>
      <c r="HA245" s="73">
        <f t="shared" si="887"/>
        <v>0.62854012674001247</v>
      </c>
      <c r="HB245" s="74">
        <f t="shared" si="888"/>
        <v>2.836169653685168E-2</v>
      </c>
      <c r="HC245" s="279">
        <f t="shared" si="889"/>
        <v>1.0911352135152939</v>
      </c>
      <c r="HD245" s="280">
        <f t="shared" si="890"/>
        <v>198.52062025590749</v>
      </c>
      <c r="HE245" s="272">
        <f t="shared" si="744"/>
        <v>124.77817581615399</v>
      </c>
      <c r="HF245" s="272">
        <f t="shared" si="745"/>
        <v>5.6303815880056192</v>
      </c>
      <c r="HG245" s="73">
        <f t="shared" si="891"/>
        <v>0.62854012674001247</v>
      </c>
      <c r="HH245" s="74">
        <f t="shared" si="892"/>
        <v>2.836169653685168E-2</v>
      </c>
      <c r="HI245" s="281">
        <f t="shared" si="893"/>
        <v>1.0911352135152939</v>
      </c>
      <c r="HJ245" s="72">
        <f t="shared" si="746"/>
        <v>1.4767044767795134</v>
      </c>
      <c r="HK245" s="73">
        <f t="shared" si="894"/>
        <v>1.4767044767795134</v>
      </c>
      <c r="HL245" s="73">
        <f t="shared" si="747"/>
        <v>1.0346144094552017</v>
      </c>
      <c r="HM245" s="74">
        <f t="shared" si="895"/>
        <v>1.0346144094552017</v>
      </c>
      <c r="HN245" s="75"/>
      <c r="HO245" s="75"/>
      <c r="HP245" s="76">
        <f t="shared" si="896"/>
        <v>0</v>
      </c>
      <c r="HQ245" s="77">
        <f t="shared" si="897"/>
        <v>0</v>
      </c>
      <c r="HR245" s="77">
        <f t="shared" si="898"/>
        <v>0</v>
      </c>
      <c r="HS245" s="77">
        <f t="shared" si="899"/>
        <v>0</v>
      </c>
      <c r="HT245" s="282">
        <f t="shared" si="900"/>
        <v>0</v>
      </c>
      <c r="HU245" s="73"/>
      <c r="HV245" s="74"/>
      <c r="HW245" s="279"/>
      <c r="HX245" s="76">
        <f t="shared" si="901"/>
        <v>0</v>
      </c>
      <c r="HY245" s="77">
        <f t="shared" si="902"/>
        <v>0</v>
      </c>
      <c r="HZ245" s="77">
        <f t="shared" si="748"/>
        <v>0</v>
      </c>
      <c r="IA245" s="77">
        <f t="shared" si="903"/>
        <v>0</v>
      </c>
      <c r="IB245" s="282">
        <f t="shared" si="904"/>
        <v>0</v>
      </c>
      <c r="IC245" s="73"/>
      <c r="ID245" s="74"/>
      <c r="IE245" s="279"/>
      <c r="IF245" s="76">
        <f t="shared" si="749"/>
        <v>6.2857261122641876</v>
      </c>
      <c r="IG245" s="77">
        <f t="shared" si="905"/>
        <v>7.1532191730177681</v>
      </c>
      <c r="IH245" s="77">
        <f t="shared" si="750"/>
        <v>8.3086775380581219</v>
      </c>
      <c r="II245" s="77">
        <f t="shared" si="906"/>
        <v>9.5948608209495188</v>
      </c>
      <c r="IJ245" s="282">
        <f t="shared" si="907"/>
        <v>90.393984964929572</v>
      </c>
      <c r="IK245" s="73">
        <f t="shared" si="908"/>
        <v>6.953699535099464E-2</v>
      </c>
      <c r="IL245" s="74">
        <f t="shared" si="909"/>
        <v>9.1916265681634288E-2</v>
      </c>
      <c r="IM245" s="279">
        <f t="shared" si="910"/>
        <v>1.0238254386559078</v>
      </c>
      <c r="IN245" s="76">
        <f t="shared" si="751"/>
        <v>0</v>
      </c>
      <c r="IO245" s="77">
        <f t="shared" si="911"/>
        <v>0</v>
      </c>
      <c r="IP245" s="77">
        <f t="shared" si="752"/>
        <v>0</v>
      </c>
      <c r="IQ245" s="77">
        <f t="shared" si="912"/>
        <v>0</v>
      </c>
      <c r="IR245" s="282">
        <f t="shared" si="913"/>
        <v>0</v>
      </c>
      <c r="IS245" s="283"/>
      <c r="IT245" s="284"/>
      <c r="IU245" s="285"/>
      <c r="IV245" s="76">
        <f t="shared" si="753"/>
        <v>0</v>
      </c>
      <c r="IW245" s="77">
        <f t="shared" si="914"/>
        <v>0</v>
      </c>
      <c r="IX245" s="77">
        <f t="shared" si="915"/>
        <v>0</v>
      </c>
      <c r="IY245" s="77">
        <f t="shared" si="916"/>
        <v>0</v>
      </c>
      <c r="IZ245" s="282">
        <f t="shared" si="917"/>
        <v>0</v>
      </c>
      <c r="JA245" s="283"/>
      <c r="JB245" s="284"/>
      <c r="JC245" s="285"/>
      <c r="JD245" s="76">
        <f t="shared" si="754"/>
        <v>0</v>
      </c>
      <c r="JE245" s="77">
        <f t="shared" si="918"/>
        <v>0</v>
      </c>
      <c r="JF245" s="77">
        <f t="shared" si="755"/>
        <v>0</v>
      </c>
      <c r="JG245" s="77">
        <f t="shared" si="919"/>
        <v>0</v>
      </c>
      <c r="JH245" s="282">
        <f t="shared" si="920"/>
        <v>0</v>
      </c>
      <c r="JI245" s="283"/>
      <c r="JJ245" s="284"/>
      <c r="JK245" s="285"/>
      <c r="JL245" s="76">
        <f t="shared" si="756"/>
        <v>46.209476754683976</v>
      </c>
      <c r="JM245" s="77">
        <f t="shared" si="921"/>
        <v>52.586846641597909</v>
      </c>
      <c r="JN245" s="77">
        <f t="shared" si="757"/>
        <v>3.1057009881976527</v>
      </c>
      <c r="JO245" s="77">
        <f t="shared" si="922"/>
        <v>3.5864635011706496</v>
      </c>
      <c r="JP245" s="282">
        <f t="shared" si="923"/>
        <v>54.972490040532875</v>
      </c>
      <c r="JQ245" s="73">
        <f t="shared" si="758"/>
        <v>0.84059275322279081</v>
      </c>
      <c r="JR245" s="74">
        <f t="shared" si="759"/>
        <v>5.6495548699135249E-2</v>
      </c>
      <c r="JS245" s="279">
        <f t="shared" si="924"/>
        <v>1.1247557168109035</v>
      </c>
      <c r="JT245" s="76">
        <f t="shared" si="760"/>
        <v>0</v>
      </c>
      <c r="JU245" s="77">
        <f t="shared" si="925"/>
        <v>0</v>
      </c>
      <c r="JV245" s="77">
        <f t="shared" si="761"/>
        <v>0</v>
      </c>
      <c r="JW245" s="77">
        <f t="shared" si="926"/>
        <v>0</v>
      </c>
      <c r="JX245" s="282">
        <f t="shared" si="927"/>
        <v>0</v>
      </c>
      <c r="JY245" s="73"/>
      <c r="JZ245" s="74"/>
      <c r="KA245" s="279"/>
      <c r="KB245" s="76">
        <f t="shared" si="762"/>
        <v>0</v>
      </c>
      <c r="KC245" s="77">
        <f t="shared" si="928"/>
        <v>0</v>
      </c>
      <c r="KD245" s="77">
        <f t="shared" si="763"/>
        <v>0</v>
      </c>
      <c r="KE245" s="77">
        <f t="shared" si="929"/>
        <v>0</v>
      </c>
      <c r="KF245" s="282">
        <f t="shared" si="930"/>
        <v>0</v>
      </c>
      <c r="KG245" s="73"/>
      <c r="KH245" s="74"/>
      <c r="KI245" s="279"/>
      <c r="KJ245" s="76">
        <f t="shared" si="764"/>
        <v>49.222460505532375</v>
      </c>
      <c r="KK245" s="77">
        <f t="shared" si="931"/>
        <v>56.015652279900898</v>
      </c>
      <c r="KL245" s="77">
        <f t="shared" si="765"/>
        <v>1.6076520178634042</v>
      </c>
      <c r="KM245" s="77">
        <f t="shared" si="932"/>
        <v>1.8565165502286591</v>
      </c>
      <c r="KN245" s="282">
        <f t="shared" si="933"/>
        <v>64.722101322322899</v>
      </c>
      <c r="KO245" s="73">
        <f t="shared" si="766"/>
        <v>0.76052012372712252</v>
      </c>
      <c r="KP245" s="74">
        <f t="shared" si="767"/>
        <v>2.4839305044456566E-2</v>
      </c>
      <c r="KQ245" s="279">
        <f t="shared" si="768"/>
        <v>1.108804506696462</v>
      </c>
      <c r="KR245" s="76">
        <f t="shared" si="769"/>
        <v>0</v>
      </c>
      <c r="KS245" s="77">
        <f t="shared" si="934"/>
        <v>0</v>
      </c>
      <c r="KT245" s="77">
        <f t="shared" si="770"/>
        <v>0</v>
      </c>
      <c r="KU245" s="77">
        <f t="shared" si="935"/>
        <v>0</v>
      </c>
      <c r="KV245" s="282">
        <f t="shared" si="936"/>
        <v>0</v>
      </c>
      <c r="KW245" s="73"/>
      <c r="KX245" s="74"/>
      <c r="KY245" s="279"/>
      <c r="KZ245" s="76">
        <f t="shared" si="771"/>
        <v>29.346238555937639</v>
      </c>
      <c r="LA245" s="77">
        <f t="shared" si="937"/>
        <v>33.396312939042588</v>
      </c>
      <c r="LB245" s="77">
        <f t="shared" si="772"/>
        <v>0.91702858194456049</v>
      </c>
      <c r="LC245" s="77">
        <f t="shared" si="938"/>
        <v>1.0589846064295785</v>
      </c>
      <c r="LD245" s="286">
        <f t="shared" si="939"/>
        <v>78.825611035276765</v>
      </c>
      <c r="LE245" s="73">
        <f t="shared" si="773"/>
        <v>0.37229319469283073</v>
      </c>
      <c r="LF245" s="74">
        <f t="shared" si="774"/>
        <v>1.1633637467575906E-2</v>
      </c>
      <c r="LG245" s="279">
        <f t="shared" si="775"/>
        <v>1.0531810708795384</v>
      </c>
      <c r="LH245" s="76">
        <f t="shared" si="776"/>
        <v>0</v>
      </c>
      <c r="LI245" s="77">
        <f t="shared" si="940"/>
        <v>0</v>
      </c>
      <c r="LJ245" s="77">
        <f t="shared" si="777"/>
        <v>0</v>
      </c>
      <c r="LK245" s="77">
        <f t="shared" si="941"/>
        <v>0</v>
      </c>
      <c r="LL245" s="282">
        <f t="shared" si="942"/>
        <v>0</v>
      </c>
      <c r="LM245" s="73"/>
      <c r="LN245" s="74"/>
      <c r="LO245" s="279"/>
      <c r="LP245" s="76">
        <f t="shared" si="778"/>
        <v>0</v>
      </c>
      <c r="LQ245" s="77">
        <f t="shared" si="943"/>
        <v>0</v>
      </c>
      <c r="LR245" s="77">
        <f t="shared" si="779"/>
        <v>0</v>
      </c>
      <c r="LS245" s="77">
        <f t="shared" si="944"/>
        <v>0</v>
      </c>
      <c r="LT245" s="282">
        <f t="shared" si="945"/>
        <v>0</v>
      </c>
      <c r="LU245" s="73"/>
      <c r="LV245" s="74"/>
      <c r="LW245" s="279"/>
      <c r="LX245" s="76">
        <f t="shared" si="780"/>
        <v>0</v>
      </c>
      <c r="LY245" s="77">
        <f t="shared" si="946"/>
        <v>0</v>
      </c>
      <c r="LZ245" s="77">
        <f t="shared" si="781"/>
        <v>0</v>
      </c>
      <c r="MA245" s="77">
        <f t="shared" si="947"/>
        <v>0</v>
      </c>
      <c r="MB245" s="286">
        <f t="shared" si="948"/>
        <v>0</v>
      </c>
      <c r="MC245" s="73"/>
      <c r="MD245" s="74"/>
      <c r="ME245" s="279"/>
      <c r="MF245" s="76">
        <f t="shared" si="782"/>
        <v>0</v>
      </c>
      <c r="MG245" s="77">
        <f t="shared" si="949"/>
        <v>0</v>
      </c>
      <c r="MH245" s="77">
        <f t="shared" si="783"/>
        <v>0</v>
      </c>
      <c r="MI245" s="77">
        <f t="shared" si="950"/>
        <v>0</v>
      </c>
      <c r="MJ245" s="286">
        <f t="shared" si="951"/>
        <v>0</v>
      </c>
      <c r="MK245" s="73"/>
      <c r="ML245" s="74"/>
      <c r="MM245" s="279"/>
      <c r="MN245" s="287">
        <f t="shared" si="952"/>
        <v>1.0700745085885413</v>
      </c>
      <c r="MO245" s="288">
        <f t="shared" si="952"/>
        <v>0</v>
      </c>
      <c r="MP245" s="288">
        <f t="shared" si="952"/>
        <v>1.0911358336221957</v>
      </c>
      <c r="MQ245" s="289">
        <f t="shared" si="952"/>
        <v>0</v>
      </c>
      <c r="MR245" s="290">
        <f t="shared" si="953"/>
        <v>1.4767028218521869</v>
      </c>
      <c r="MS245" s="291"/>
      <c r="MT245" s="291">
        <f t="shared" si="784"/>
        <v>1.0346149974405658</v>
      </c>
      <c r="MU245" s="292"/>
      <c r="MV245" s="359">
        <f t="shared" si="785"/>
        <v>0</v>
      </c>
      <c r="MW245" s="360">
        <f t="shared" si="786"/>
        <v>0</v>
      </c>
      <c r="MX245" s="360">
        <f t="shared" si="787"/>
        <v>0.44208782441162103</v>
      </c>
      <c r="MY245" s="360">
        <f t="shared" si="788"/>
        <v>0</v>
      </c>
      <c r="MZ245" s="360">
        <f t="shared" si="789"/>
        <v>0</v>
      </c>
      <c r="NA245" s="360">
        <f t="shared" si="790"/>
        <v>0</v>
      </c>
      <c r="NB245" s="360">
        <f t="shared" si="791"/>
        <v>0.29536085123454325</v>
      </c>
      <c r="NC245" s="360">
        <f t="shared" si="792"/>
        <v>0</v>
      </c>
      <c r="ND245" s="360">
        <f t="shared" si="793"/>
        <v>0</v>
      </c>
      <c r="NE245" s="360">
        <f t="shared" si="794"/>
        <v>0.34273147301987639</v>
      </c>
      <c r="NF245" s="360">
        <f t="shared" si="795"/>
        <v>0</v>
      </c>
      <c r="NG245" s="360">
        <f t="shared" si="796"/>
        <v>0.3965226731861462</v>
      </c>
      <c r="NH245" s="360">
        <f t="shared" si="797"/>
        <v>0</v>
      </c>
      <c r="NI245" s="360">
        <f t="shared" si="798"/>
        <v>0</v>
      </c>
      <c r="NJ245" s="360">
        <f t="shared" si="799"/>
        <v>0</v>
      </c>
      <c r="NK245" s="361">
        <f t="shared" si="800"/>
        <v>0</v>
      </c>
      <c r="NL245" s="145">
        <f t="shared" si="954"/>
        <v>1.4767028218521869</v>
      </c>
      <c r="NM245" s="40"/>
      <c r="NN245" s="56">
        <f t="shared" si="955"/>
        <v>1.0346149974405658</v>
      </c>
      <c r="NO245" s="59"/>
      <c r="NP245" s="55">
        <f t="shared" si="801"/>
        <v>1.0700745085885413</v>
      </c>
      <c r="NQ245" s="40"/>
      <c r="NR245" s="56">
        <f t="shared" si="802"/>
        <v>1.0911358336221957</v>
      </c>
      <c r="NS245" s="60"/>
      <c r="NT245" s="41"/>
      <c r="NU245" s="86">
        <f t="shared" si="956"/>
        <v>0</v>
      </c>
      <c r="NV245" s="86">
        <f t="shared" si="956"/>
        <v>0</v>
      </c>
      <c r="NW245" s="86">
        <f t="shared" si="956"/>
        <v>0</v>
      </c>
      <c r="NX245" s="86">
        <f t="shared" si="956"/>
        <v>0</v>
      </c>
      <c r="NY245" s="87">
        <f t="shared" si="957"/>
        <v>0</v>
      </c>
      <c r="NZ245" s="87">
        <f t="shared" si="957"/>
        <v>0</v>
      </c>
      <c r="OA245" s="87">
        <f t="shared" si="957"/>
        <v>0</v>
      </c>
      <c r="OB245" s="87">
        <f t="shared" si="957"/>
        <v>0</v>
      </c>
      <c r="OC245" s="26"/>
    </row>
    <row r="246" spans="1:393" thickBot="1" x14ac:dyDescent="0.35">
      <c r="A246" s="136" t="s">
        <v>590</v>
      </c>
      <c r="B246" s="137" t="s">
        <v>591</v>
      </c>
      <c r="C246" s="133" t="s">
        <v>118</v>
      </c>
      <c r="D246" s="64">
        <f>VLOOKUP(B246,[1]УсіТ_1!$A$10:$G$556,6,FALSE)</f>
        <v>356.6</v>
      </c>
      <c r="E246" s="64">
        <f>VLOOKUP(B246,[1]УсіТ_1!$A$10:$G$556,7,FALSE)</f>
        <v>0</v>
      </c>
      <c r="F246" s="38"/>
      <c r="G246" s="38"/>
      <c r="H246" s="39">
        <v>646.9</v>
      </c>
      <c r="I246" s="256">
        <v>1.0267999999999999</v>
      </c>
      <c r="J246" s="62">
        <v>1.0267999999999999</v>
      </c>
      <c r="K246" s="257">
        <f t="shared" si="803"/>
        <v>0.66179999999999994</v>
      </c>
      <c r="L246" s="258">
        <f t="shared" si="804"/>
        <v>0.66179999999999994</v>
      </c>
      <c r="M246" s="63">
        <v>0</v>
      </c>
      <c r="N246" s="63">
        <v>0</v>
      </c>
      <c r="O246" s="63">
        <v>0.36499999999999999</v>
      </c>
      <c r="P246" s="63">
        <v>0</v>
      </c>
      <c r="Q246" s="63">
        <v>0</v>
      </c>
      <c r="R246" s="63">
        <v>0</v>
      </c>
      <c r="S246" s="63">
        <v>0.26140000000000002</v>
      </c>
      <c r="T246" s="63">
        <v>0</v>
      </c>
      <c r="U246" s="63">
        <v>0</v>
      </c>
      <c r="V246" s="63">
        <v>5.3199999999999997E-2</v>
      </c>
      <c r="W246" s="63">
        <v>0</v>
      </c>
      <c r="X246" s="63">
        <v>0.34720000000000001</v>
      </c>
      <c r="Y246" s="63">
        <v>0</v>
      </c>
      <c r="Z246" s="63">
        <v>0</v>
      </c>
      <c r="AA246" s="63">
        <v>0</v>
      </c>
      <c r="AB246" s="259">
        <v>0</v>
      </c>
      <c r="AC246" s="144">
        <v>0</v>
      </c>
      <c r="AD246" s="70">
        <v>0</v>
      </c>
      <c r="AE246" s="70">
        <v>0</v>
      </c>
      <c r="AF246" s="68">
        <f t="shared" si="805"/>
        <v>0</v>
      </c>
      <c r="AG246" s="68">
        <f t="shared" si="806"/>
        <v>0</v>
      </c>
      <c r="AH246" s="71">
        <v>0</v>
      </c>
      <c r="AI246" s="71">
        <v>0</v>
      </c>
      <c r="AJ246" s="68">
        <f t="shared" si="807"/>
        <v>0</v>
      </c>
      <c r="AK246" s="68">
        <f t="shared" si="808"/>
        <v>0</v>
      </c>
      <c r="AL246" s="71">
        <v>0</v>
      </c>
      <c r="AM246" s="69">
        <f t="shared" si="809"/>
        <v>0</v>
      </c>
      <c r="AN246" s="260">
        <v>0</v>
      </c>
      <c r="AO246" s="71">
        <v>0</v>
      </c>
      <c r="AP246" s="71">
        <v>0</v>
      </c>
      <c r="AQ246" s="68">
        <f t="shared" si="810"/>
        <v>0</v>
      </c>
      <c r="AR246" s="68">
        <f t="shared" si="811"/>
        <v>0</v>
      </c>
      <c r="AS246" s="71">
        <v>0</v>
      </c>
      <c r="AT246" s="261">
        <f t="shared" si="723"/>
        <v>0</v>
      </c>
      <c r="AU246" s="71">
        <v>0</v>
      </c>
      <c r="AV246" s="68">
        <f t="shared" si="812"/>
        <v>0</v>
      </c>
      <c r="AW246" s="68">
        <f t="shared" si="813"/>
        <v>0</v>
      </c>
      <c r="AX246" s="71">
        <v>0</v>
      </c>
      <c r="AY246" s="69">
        <f t="shared" si="814"/>
        <v>0</v>
      </c>
      <c r="AZ246" s="260">
        <v>16</v>
      </c>
      <c r="BA246" s="260">
        <v>81.554666666666904</v>
      </c>
      <c r="BB246" s="260">
        <v>8.5049866666666905</v>
      </c>
      <c r="BC246" s="262">
        <f t="shared" si="815"/>
        <v>6.8039893333333525</v>
      </c>
      <c r="BD246" s="262">
        <f t="shared" si="724"/>
        <v>1.7009973333333379</v>
      </c>
      <c r="BE246" s="260">
        <v>3.1922826666666699</v>
      </c>
      <c r="BF246" s="262">
        <f t="shared" si="816"/>
        <v>2.5538261333333363</v>
      </c>
      <c r="BG246" s="262">
        <f t="shared" si="725"/>
        <v>0.63845653333333363</v>
      </c>
      <c r="BH246" s="260">
        <v>10.055892404212738</v>
      </c>
      <c r="BI246" s="263">
        <f t="shared" si="817"/>
        <v>5.888268020856386</v>
      </c>
      <c r="BJ246" s="68">
        <f t="shared" si="818"/>
        <v>0.13781600539973557</v>
      </c>
      <c r="BK246" s="260">
        <v>5.1649535537025475</v>
      </c>
      <c r="BL246" s="69">
        <f t="shared" si="819"/>
        <v>130.16733834949866</v>
      </c>
      <c r="BM246" s="260">
        <v>0</v>
      </c>
      <c r="BN246" s="260">
        <v>0</v>
      </c>
      <c r="BO246" s="260">
        <v>0</v>
      </c>
      <c r="BP246" s="68">
        <f t="shared" si="820"/>
        <v>0</v>
      </c>
      <c r="BQ246" s="68">
        <f t="shared" si="821"/>
        <v>0</v>
      </c>
      <c r="BR246" s="260">
        <v>0</v>
      </c>
      <c r="BS246" s="260">
        <v>0</v>
      </c>
      <c r="BT246" s="68">
        <f t="shared" si="822"/>
        <v>0</v>
      </c>
      <c r="BU246" s="68">
        <f t="shared" si="823"/>
        <v>0</v>
      </c>
      <c r="BV246" s="260">
        <v>0</v>
      </c>
      <c r="BW246" s="69">
        <f t="shared" si="824"/>
        <v>0</v>
      </c>
      <c r="BX246" s="260">
        <v>0</v>
      </c>
      <c r="BY246" s="260">
        <v>0</v>
      </c>
      <c r="BZ246" s="263">
        <f t="shared" si="825"/>
        <v>0</v>
      </c>
      <c r="CA246" s="263">
        <f t="shared" si="826"/>
        <v>0</v>
      </c>
      <c r="CB246" s="260">
        <v>0</v>
      </c>
      <c r="CC246" s="264">
        <f t="shared" si="827"/>
        <v>0</v>
      </c>
      <c r="CD246" s="260">
        <v>0</v>
      </c>
      <c r="CE246" s="260">
        <v>0</v>
      </c>
      <c r="CF246" s="263">
        <f t="shared" si="828"/>
        <v>0</v>
      </c>
      <c r="CG246" s="263">
        <f t="shared" si="829"/>
        <v>0</v>
      </c>
      <c r="CH246" s="260">
        <v>0</v>
      </c>
      <c r="CI246" s="69">
        <f t="shared" si="830"/>
        <v>0</v>
      </c>
      <c r="CJ246" s="260">
        <v>43.900432291064291</v>
      </c>
      <c r="CK246" s="260">
        <v>9.6580968903624065</v>
      </c>
      <c r="CL246" s="260">
        <v>4.1844812237754256</v>
      </c>
      <c r="CM246" s="260">
        <v>3.4573267104102507</v>
      </c>
      <c r="CN246" s="260">
        <v>9.0265631920492506</v>
      </c>
      <c r="CO246" s="265">
        <f t="shared" si="831"/>
        <v>0.63402579860953934</v>
      </c>
      <c r="CP246" s="266">
        <f t="shared" si="832"/>
        <v>2.8782279925432079</v>
      </c>
      <c r="CQ246" s="260">
        <v>7.200825044813203</v>
      </c>
      <c r="CR246" s="265">
        <f t="shared" si="833"/>
        <v>9.8687307239164954E-2</v>
      </c>
      <c r="CS246" s="265">
        <f t="shared" si="834"/>
        <v>4.2164719082905506</v>
      </c>
      <c r="CT246" s="260">
        <v>3.6985199603607142</v>
      </c>
      <c r="CU246" s="267">
        <f t="shared" si="726"/>
        <v>93.202702322910355</v>
      </c>
      <c r="CV246" s="260">
        <v>0</v>
      </c>
      <c r="CW246" s="260">
        <v>0</v>
      </c>
      <c r="CX246" s="68">
        <f t="shared" si="835"/>
        <v>0</v>
      </c>
      <c r="CY246" s="68">
        <f t="shared" si="836"/>
        <v>0</v>
      </c>
      <c r="CZ246" s="260">
        <v>0</v>
      </c>
      <c r="DA246" s="69">
        <f t="shared" si="837"/>
        <v>0</v>
      </c>
      <c r="DB246" s="260">
        <v>0</v>
      </c>
      <c r="DC246" s="260">
        <v>0</v>
      </c>
      <c r="DD246" s="68">
        <f t="shared" si="838"/>
        <v>0</v>
      </c>
      <c r="DE246" s="68">
        <f t="shared" si="839"/>
        <v>0</v>
      </c>
      <c r="DF246" s="260">
        <v>0</v>
      </c>
      <c r="DG246" s="69">
        <f t="shared" si="840"/>
        <v>0</v>
      </c>
      <c r="DH246" s="260">
        <v>6.9123090861439991</v>
      </c>
      <c r="DI246" s="260">
        <v>1.5207079989516799</v>
      </c>
      <c r="DJ246" s="260">
        <v>0.10343780883333327</v>
      </c>
      <c r="DK246" s="260">
        <v>5.0321610147128313</v>
      </c>
      <c r="DL246" s="68">
        <f t="shared" si="841"/>
        <v>0.35345898967342926</v>
      </c>
      <c r="DM246" s="68">
        <f t="shared" si="842"/>
        <v>1.6045649254733627</v>
      </c>
      <c r="DN246" s="260">
        <v>1.4630173506037301</v>
      </c>
      <c r="DO246" s="68">
        <f t="shared" si="843"/>
        <v>2.0050652790024121E-2</v>
      </c>
      <c r="DP246" s="68">
        <f t="shared" si="844"/>
        <v>0.85667566171541654</v>
      </c>
      <c r="DQ246" s="260">
        <v>0.75144151397755699</v>
      </c>
      <c r="DR246" s="264">
        <f t="shared" si="845"/>
        <v>18.939689727867759</v>
      </c>
      <c r="DS246" s="260">
        <v>0</v>
      </c>
      <c r="DT246" s="260">
        <v>0</v>
      </c>
      <c r="DU246" s="260">
        <v>0</v>
      </c>
      <c r="DV246" s="68">
        <f t="shared" si="846"/>
        <v>0</v>
      </c>
      <c r="DW246" s="68">
        <f t="shared" si="847"/>
        <v>0</v>
      </c>
      <c r="DX246" s="260">
        <v>0</v>
      </c>
      <c r="DY246" s="260">
        <v>0</v>
      </c>
      <c r="DZ246" s="260">
        <v>0</v>
      </c>
      <c r="EA246" s="260">
        <v>0</v>
      </c>
      <c r="EB246" s="68">
        <f t="shared" si="848"/>
        <v>0</v>
      </c>
      <c r="EC246" s="68">
        <f t="shared" si="849"/>
        <v>0</v>
      </c>
      <c r="ED246" s="267">
        <v>0</v>
      </c>
      <c r="EE246" s="69">
        <f t="shared" si="850"/>
        <v>0</v>
      </c>
      <c r="EF246" s="260">
        <v>19.764168888888797</v>
      </c>
      <c r="EG246" s="260">
        <v>4.3481171555555402</v>
      </c>
      <c r="EH246" s="260">
        <v>50.199355861619367</v>
      </c>
      <c r="EI246" s="260">
        <v>14.389614663203925</v>
      </c>
      <c r="EJ246" s="268">
        <f t="shared" si="851"/>
        <v>1.0107265339434437</v>
      </c>
      <c r="EK246" s="266">
        <f t="shared" si="852"/>
        <v>4.5883013107385295</v>
      </c>
      <c r="EL246" s="260">
        <v>9.566067146943988</v>
      </c>
      <c r="EM246" s="268">
        <f t="shared" si="853"/>
        <v>0.13110295024886737</v>
      </c>
      <c r="EN246" s="268">
        <f t="shared" si="854"/>
        <v>5.6014488821616402</v>
      </c>
      <c r="EO246" s="269">
        <f t="shared" si="855"/>
        <v>98.267323716211621</v>
      </c>
      <c r="EP246" s="69">
        <f t="shared" si="856"/>
        <v>123.81682788242665</v>
      </c>
      <c r="EQ246" s="260">
        <v>0</v>
      </c>
      <c r="ER246" s="260">
        <v>0</v>
      </c>
      <c r="ES246" s="260">
        <v>0</v>
      </c>
      <c r="ET246" s="68">
        <f t="shared" si="857"/>
        <v>0</v>
      </c>
      <c r="EU246" s="68">
        <f t="shared" si="858"/>
        <v>0</v>
      </c>
      <c r="EV246" s="260">
        <v>0</v>
      </c>
      <c r="EW246" s="260">
        <v>0</v>
      </c>
      <c r="EX246" s="68">
        <f t="shared" si="859"/>
        <v>0</v>
      </c>
      <c r="EY246" s="68">
        <f t="shared" si="860"/>
        <v>0</v>
      </c>
      <c r="EZ246" s="260">
        <v>0</v>
      </c>
      <c r="FA246" s="69">
        <f t="shared" si="861"/>
        <v>0</v>
      </c>
      <c r="FB246" s="260">
        <v>0</v>
      </c>
      <c r="FC246" s="260">
        <v>0</v>
      </c>
      <c r="FD246" s="68">
        <f t="shared" si="862"/>
        <v>0</v>
      </c>
      <c r="FE246" s="68">
        <f t="shared" si="863"/>
        <v>0</v>
      </c>
      <c r="FF246" s="260">
        <v>0</v>
      </c>
      <c r="FG246" s="69">
        <f t="shared" si="864"/>
        <v>0</v>
      </c>
      <c r="FH246" s="260">
        <v>0</v>
      </c>
      <c r="FI246" s="260">
        <v>0</v>
      </c>
      <c r="FJ246" s="68">
        <f t="shared" si="865"/>
        <v>0</v>
      </c>
      <c r="FK246" s="68">
        <f t="shared" si="866"/>
        <v>0</v>
      </c>
      <c r="FL246" s="260">
        <v>0</v>
      </c>
      <c r="FM246" s="69">
        <f t="shared" si="867"/>
        <v>0</v>
      </c>
      <c r="FN246" s="260">
        <v>0</v>
      </c>
      <c r="FO246" s="260">
        <v>0</v>
      </c>
      <c r="FP246" s="68">
        <f t="shared" si="868"/>
        <v>0</v>
      </c>
      <c r="FQ246" s="68">
        <f t="shared" si="869"/>
        <v>0</v>
      </c>
      <c r="FR246" s="260">
        <v>0</v>
      </c>
      <c r="FS246" s="264">
        <f t="shared" si="870"/>
        <v>0</v>
      </c>
      <c r="FT246" s="270">
        <f t="shared" si="727"/>
        <v>366.1265582827034</v>
      </c>
      <c r="FU246" s="271">
        <f t="shared" si="728"/>
        <v>86.103832310966709</v>
      </c>
      <c r="FV246" s="272">
        <f t="shared" si="871"/>
        <v>53.369402050484545</v>
      </c>
      <c r="FW246" s="272">
        <f t="shared" si="729"/>
        <v>12.81514217707694</v>
      </c>
      <c r="FX246" s="272">
        <f t="shared" si="730"/>
        <v>81.554666666666904</v>
      </c>
      <c r="FY246" s="272">
        <f t="shared" si="731"/>
        <v>0</v>
      </c>
      <c r="FZ246" s="272">
        <f t="shared" si="732"/>
        <v>0</v>
      </c>
      <c r="GA246" s="272">
        <f t="shared" si="733"/>
        <v>0</v>
      </c>
      <c r="GB246" s="272">
        <f t="shared" si="734"/>
        <v>0</v>
      </c>
      <c r="GC246" s="272">
        <f t="shared" si="735"/>
        <v>0</v>
      </c>
      <c r="GD246" s="272">
        <f t="shared" si="736"/>
        <v>0</v>
      </c>
      <c r="GE246" s="272">
        <f t="shared" si="737"/>
        <v>28.448338869966008</v>
      </c>
      <c r="GF246" s="273">
        <f t="shared" si="738"/>
        <v>11.066734959081222</v>
      </c>
      <c r="GG246" s="273">
        <f t="shared" si="739"/>
        <v>1.9982113222264122</v>
      </c>
      <c r="GH246" s="272">
        <f t="shared" si="872"/>
        <v>28.285801946573663</v>
      </c>
      <c r="GI246" s="274">
        <f t="shared" si="873"/>
        <v>20.206694657089269</v>
      </c>
      <c r="GJ246" s="275">
        <f t="shared" si="740"/>
        <v>0.38765691567779198</v>
      </c>
      <c r="GK246" s="271">
        <f t="shared" si="874"/>
        <v>290.57718402173475</v>
      </c>
      <c r="GL246" s="276">
        <f t="shared" si="875"/>
        <v>366.12725186738578</v>
      </c>
      <c r="GM246" s="272">
        <f t="shared" si="876"/>
        <v>117.3772619271372</v>
      </c>
      <c r="GN246" s="272">
        <f t="shared" si="877"/>
        <v>15.201010414981143</v>
      </c>
      <c r="GO246" s="277">
        <f t="shared" si="878"/>
        <v>0.40394521105400194</v>
      </c>
      <c r="GP246" s="278">
        <f t="shared" si="879"/>
        <v>5.2313158950030053E-2</v>
      </c>
      <c r="GQ246" s="279">
        <f t="shared" si="880"/>
        <v>1.0638465555830274</v>
      </c>
      <c r="GR246" s="280">
        <f t="shared" si="881"/>
        <v>290.57718402173475</v>
      </c>
      <c r="GS246" s="272">
        <f t="shared" si="882"/>
        <v>117.3772619271372</v>
      </c>
      <c r="GT246" s="272">
        <f t="shared" si="741"/>
        <v>15.201010414981143</v>
      </c>
      <c r="GU246" s="73">
        <f t="shared" si="883"/>
        <v>0.40394521105400194</v>
      </c>
      <c r="GV246" s="74">
        <f t="shared" si="884"/>
        <v>5.2313158950030053E-2</v>
      </c>
      <c r="GW246" s="279">
        <f t="shared" si="885"/>
        <v>1.0638465555830274</v>
      </c>
      <c r="GX246" s="280">
        <f t="shared" si="886"/>
        <v>187.26977263324375</v>
      </c>
      <c r="GY246" s="272">
        <f t="shared" si="742"/>
        <v>110.1935749416924</v>
      </c>
      <c r="GZ246" s="272">
        <f t="shared" si="743"/>
        <v>5.7053789429147175</v>
      </c>
      <c r="HA246" s="73">
        <f t="shared" si="887"/>
        <v>0.58842157702353648</v>
      </c>
      <c r="HB246" s="74">
        <f t="shared" si="888"/>
        <v>3.0466096384323321E-2</v>
      </c>
      <c r="HC246" s="279">
        <f t="shared" si="889"/>
        <v>1.0859242135653113</v>
      </c>
      <c r="HD246" s="280">
        <f t="shared" si="890"/>
        <v>187.26977263324375</v>
      </c>
      <c r="HE246" s="272">
        <f t="shared" si="744"/>
        <v>110.1935749416924</v>
      </c>
      <c r="HF246" s="272">
        <f t="shared" si="745"/>
        <v>5.7053789429147175</v>
      </c>
      <c r="HG246" s="73">
        <f t="shared" si="891"/>
        <v>0.58842157702353648</v>
      </c>
      <c r="HH246" s="74">
        <f t="shared" si="892"/>
        <v>3.0466096384323321E-2</v>
      </c>
      <c r="HI246" s="281">
        <f t="shared" si="893"/>
        <v>1.0859242135653113</v>
      </c>
      <c r="HJ246" s="72">
        <f t="shared" si="746"/>
        <v>1.0923576432726525</v>
      </c>
      <c r="HK246" s="73">
        <f t="shared" si="894"/>
        <v>1.0923576432726525</v>
      </c>
      <c r="HL246" s="73">
        <f t="shared" si="747"/>
        <v>0.71866464453752299</v>
      </c>
      <c r="HM246" s="74">
        <f t="shared" si="895"/>
        <v>0.71866464453752299</v>
      </c>
      <c r="HN246" s="75"/>
      <c r="HO246" s="75"/>
      <c r="HP246" s="76">
        <f t="shared" si="896"/>
        <v>0</v>
      </c>
      <c r="HQ246" s="77">
        <f t="shared" si="897"/>
        <v>0</v>
      </c>
      <c r="HR246" s="77">
        <f t="shared" si="898"/>
        <v>0</v>
      </c>
      <c r="HS246" s="77">
        <f t="shared" si="899"/>
        <v>0</v>
      </c>
      <c r="HT246" s="282">
        <f t="shared" si="900"/>
        <v>0</v>
      </c>
      <c r="HU246" s="73"/>
      <c r="HV246" s="74"/>
      <c r="HW246" s="279"/>
      <c r="HX246" s="76">
        <f t="shared" si="901"/>
        <v>0</v>
      </c>
      <c r="HY246" s="77">
        <f t="shared" si="902"/>
        <v>0</v>
      </c>
      <c r="HZ246" s="77">
        <f t="shared" si="748"/>
        <v>0</v>
      </c>
      <c r="IA246" s="77">
        <f t="shared" si="903"/>
        <v>0</v>
      </c>
      <c r="IB246" s="282">
        <f t="shared" si="904"/>
        <v>0</v>
      </c>
      <c r="IC246" s="73"/>
      <c r="ID246" s="74"/>
      <c r="IE246" s="279"/>
      <c r="IF246" s="76">
        <f t="shared" si="749"/>
        <v>7.1836869854447905</v>
      </c>
      <c r="IG246" s="77">
        <f t="shared" si="905"/>
        <v>8.1751076263060263</v>
      </c>
      <c r="IH246" s="77">
        <f t="shared" si="750"/>
        <v>9.4956314720664245</v>
      </c>
      <c r="II246" s="77">
        <f t="shared" si="906"/>
        <v>10.965555223942308</v>
      </c>
      <c r="IJ246" s="282">
        <f t="shared" si="907"/>
        <v>103.307411388491</v>
      </c>
      <c r="IK246" s="73">
        <f t="shared" si="908"/>
        <v>6.953699535099464E-2</v>
      </c>
      <c r="IL246" s="74">
        <f t="shared" si="909"/>
        <v>9.1916265681634232E-2</v>
      </c>
      <c r="IM246" s="279">
        <f t="shared" si="910"/>
        <v>1.0238254386559078</v>
      </c>
      <c r="IN246" s="76">
        <f t="shared" si="751"/>
        <v>0</v>
      </c>
      <c r="IO246" s="77">
        <f t="shared" si="911"/>
        <v>0</v>
      </c>
      <c r="IP246" s="77">
        <f t="shared" si="752"/>
        <v>0</v>
      </c>
      <c r="IQ246" s="77">
        <f t="shared" si="912"/>
        <v>0</v>
      </c>
      <c r="IR246" s="282">
        <f t="shared" si="913"/>
        <v>0</v>
      </c>
      <c r="IS246" s="283"/>
      <c r="IT246" s="284"/>
      <c r="IU246" s="285"/>
      <c r="IV246" s="76">
        <f t="shared" si="753"/>
        <v>0</v>
      </c>
      <c r="IW246" s="77">
        <f t="shared" si="914"/>
        <v>0</v>
      </c>
      <c r="IX246" s="77">
        <f t="shared" si="915"/>
        <v>0</v>
      </c>
      <c r="IY246" s="77">
        <f t="shared" si="916"/>
        <v>0</v>
      </c>
      <c r="IZ246" s="282">
        <f t="shared" si="917"/>
        <v>0</v>
      </c>
      <c r="JA246" s="283"/>
      <c r="JB246" s="284"/>
      <c r="JC246" s="285"/>
      <c r="JD246" s="76">
        <f t="shared" si="754"/>
        <v>0</v>
      </c>
      <c r="JE246" s="77">
        <f t="shared" si="918"/>
        <v>0</v>
      </c>
      <c r="JF246" s="77">
        <f t="shared" si="755"/>
        <v>0</v>
      </c>
      <c r="JG246" s="77">
        <f t="shared" si="919"/>
        <v>0</v>
      </c>
      <c r="JH246" s="282">
        <f t="shared" si="920"/>
        <v>0</v>
      </c>
      <c r="JI246" s="283"/>
      <c r="JJ246" s="284"/>
      <c r="JK246" s="285"/>
      <c r="JL246" s="76">
        <f t="shared" si="756"/>
        <v>62.214063060443884</v>
      </c>
      <c r="JM246" s="77">
        <f t="shared" si="921"/>
        <v>70.800225903415736</v>
      </c>
      <c r="JN246" s="77">
        <f t="shared" si="757"/>
        <v>4.1900398162589552</v>
      </c>
      <c r="JO246" s="77">
        <f t="shared" si="922"/>
        <v>4.8386579798158413</v>
      </c>
      <c r="JP246" s="282">
        <f t="shared" si="923"/>
        <v>73.970398668976472</v>
      </c>
      <c r="JQ246" s="73">
        <f t="shared" si="758"/>
        <v>0.84106702383553256</v>
      </c>
      <c r="JR246" s="74">
        <f t="shared" si="759"/>
        <v>5.6644818625484539E-2</v>
      </c>
      <c r="JS246" s="279">
        <f t="shared" si="924"/>
        <v>1.1248442778827668</v>
      </c>
      <c r="JT246" s="76">
        <f t="shared" si="760"/>
        <v>0</v>
      </c>
      <c r="JU246" s="77">
        <f t="shared" si="925"/>
        <v>0</v>
      </c>
      <c r="JV246" s="77">
        <f t="shared" si="761"/>
        <v>0</v>
      </c>
      <c r="JW246" s="77">
        <f t="shared" si="926"/>
        <v>0</v>
      </c>
      <c r="JX246" s="282">
        <f t="shared" si="927"/>
        <v>0</v>
      </c>
      <c r="JY246" s="73"/>
      <c r="JZ246" s="74"/>
      <c r="KA246" s="279"/>
      <c r="KB246" s="76">
        <f t="shared" si="762"/>
        <v>0</v>
      </c>
      <c r="KC246" s="77">
        <f t="shared" si="928"/>
        <v>0</v>
      </c>
      <c r="KD246" s="77">
        <f t="shared" si="763"/>
        <v>0</v>
      </c>
      <c r="KE246" s="77">
        <f t="shared" si="929"/>
        <v>0</v>
      </c>
      <c r="KF246" s="282">
        <f t="shared" si="930"/>
        <v>0</v>
      </c>
      <c r="KG246" s="73"/>
      <c r="KH246" s="74"/>
      <c r="KI246" s="279"/>
      <c r="KJ246" s="76">
        <f t="shared" si="764"/>
        <v>11.435730601465991</v>
      </c>
      <c r="KK246" s="77">
        <f t="shared" si="931"/>
        <v>13.013975781774311</v>
      </c>
      <c r="KL246" s="77">
        <f t="shared" si="765"/>
        <v>0.37350964246345336</v>
      </c>
      <c r="KM246" s="77">
        <f t="shared" si="932"/>
        <v>0.43132893511679599</v>
      </c>
      <c r="KN246" s="282">
        <f t="shared" si="933"/>
        <v>15.031499784022031</v>
      </c>
      <c r="KO246" s="73">
        <f t="shared" si="766"/>
        <v>0.76078440380392254</v>
      </c>
      <c r="KP246" s="74">
        <f t="shared" si="767"/>
        <v>2.4848461419696877E-2</v>
      </c>
      <c r="KQ246" s="279">
        <f t="shared" si="768"/>
        <v>1.1088423973967485</v>
      </c>
      <c r="KR246" s="76">
        <f t="shared" si="769"/>
        <v>0</v>
      </c>
      <c r="KS246" s="77">
        <f t="shared" si="934"/>
        <v>0</v>
      </c>
      <c r="KT246" s="77">
        <f t="shared" si="770"/>
        <v>0</v>
      </c>
      <c r="KU246" s="77">
        <f t="shared" si="935"/>
        <v>0</v>
      </c>
      <c r="KV246" s="282">
        <f t="shared" si="936"/>
        <v>0</v>
      </c>
      <c r="KW246" s="73"/>
      <c r="KX246" s="74"/>
      <c r="KY246" s="279"/>
      <c r="KZ246" s="76">
        <f t="shared" si="771"/>
        <v>36.543781279782543</v>
      </c>
      <c r="LA246" s="77">
        <f t="shared" si="937"/>
        <v>41.587188534205332</v>
      </c>
      <c r="LB246" s="77">
        <f t="shared" si="772"/>
        <v>1.1418294841923111</v>
      </c>
      <c r="LC246" s="77">
        <f t="shared" si="938"/>
        <v>1.318584688345281</v>
      </c>
      <c r="LD246" s="286">
        <f t="shared" si="939"/>
        <v>98.267323716211621</v>
      </c>
      <c r="LE246" s="73">
        <f t="shared" si="773"/>
        <v>0.37188131209636011</v>
      </c>
      <c r="LF246" s="74">
        <f t="shared" si="774"/>
        <v>1.1619625334356573E-2</v>
      </c>
      <c r="LG246" s="279">
        <f t="shared" si="775"/>
        <v>1.0531220578841771</v>
      </c>
      <c r="LH246" s="76">
        <f t="shared" si="776"/>
        <v>0</v>
      </c>
      <c r="LI246" s="77">
        <f t="shared" si="940"/>
        <v>0</v>
      </c>
      <c r="LJ246" s="77">
        <f t="shared" si="777"/>
        <v>0</v>
      </c>
      <c r="LK246" s="77">
        <f t="shared" si="941"/>
        <v>0</v>
      </c>
      <c r="LL246" s="282">
        <f t="shared" si="942"/>
        <v>0</v>
      </c>
      <c r="LM246" s="73"/>
      <c r="LN246" s="74"/>
      <c r="LO246" s="279"/>
      <c r="LP246" s="76">
        <f t="shared" si="778"/>
        <v>0</v>
      </c>
      <c r="LQ246" s="77">
        <f t="shared" si="943"/>
        <v>0</v>
      </c>
      <c r="LR246" s="77">
        <f t="shared" si="779"/>
        <v>0</v>
      </c>
      <c r="LS246" s="77">
        <f t="shared" si="944"/>
        <v>0</v>
      </c>
      <c r="LT246" s="282">
        <f t="shared" si="945"/>
        <v>0</v>
      </c>
      <c r="LU246" s="73"/>
      <c r="LV246" s="74"/>
      <c r="LW246" s="279"/>
      <c r="LX246" s="76">
        <f t="shared" si="780"/>
        <v>0</v>
      </c>
      <c r="LY246" s="77">
        <f t="shared" si="946"/>
        <v>0</v>
      </c>
      <c r="LZ246" s="77">
        <f t="shared" si="781"/>
        <v>0</v>
      </c>
      <c r="MA246" s="77">
        <f t="shared" si="947"/>
        <v>0</v>
      </c>
      <c r="MB246" s="286">
        <f t="shared" si="948"/>
        <v>0</v>
      </c>
      <c r="MC246" s="73"/>
      <c r="MD246" s="74"/>
      <c r="ME246" s="279"/>
      <c r="MF246" s="76">
        <f t="shared" si="782"/>
        <v>0</v>
      </c>
      <c r="MG246" s="77">
        <f t="shared" si="949"/>
        <v>0</v>
      </c>
      <c r="MH246" s="77">
        <f t="shared" si="783"/>
        <v>0</v>
      </c>
      <c r="MI246" s="77">
        <f t="shared" si="950"/>
        <v>0</v>
      </c>
      <c r="MJ246" s="286">
        <f t="shared" si="951"/>
        <v>0</v>
      </c>
      <c r="MK246" s="73"/>
      <c r="ML246" s="74"/>
      <c r="MM246" s="279"/>
      <c r="MN246" s="287">
        <f t="shared" si="952"/>
        <v>1.063853694377537</v>
      </c>
      <c r="MO246" s="288">
        <f t="shared" si="952"/>
        <v>0</v>
      </c>
      <c r="MP246" s="288">
        <f t="shared" si="952"/>
        <v>1.0859303237797651</v>
      </c>
      <c r="MQ246" s="289">
        <f t="shared" si="952"/>
        <v>0</v>
      </c>
      <c r="MR246" s="290">
        <f t="shared" si="953"/>
        <v>1.0923649733868548</v>
      </c>
      <c r="MS246" s="291"/>
      <c r="MT246" s="291">
        <f t="shared" si="784"/>
        <v>0.71866868827744845</v>
      </c>
      <c r="MU246" s="292"/>
      <c r="MV246" s="359">
        <f t="shared" si="785"/>
        <v>0</v>
      </c>
      <c r="MW246" s="360">
        <f t="shared" si="786"/>
        <v>0</v>
      </c>
      <c r="MX246" s="360">
        <f t="shared" si="787"/>
        <v>0.37369628510940633</v>
      </c>
      <c r="MY246" s="360">
        <f t="shared" si="788"/>
        <v>0</v>
      </c>
      <c r="MZ246" s="360">
        <f t="shared" si="789"/>
        <v>0</v>
      </c>
      <c r="NA246" s="360">
        <f t="shared" si="790"/>
        <v>0</v>
      </c>
      <c r="NB246" s="360">
        <f t="shared" si="791"/>
        <v>0.29403429423855526</v>
      </c>
      <c r="NC246" s="360">
        <f t="shared" si="792"/>
        <v>0</v>
      </c>
      <c r="ND246" s="360">
        <f t="shared" si="793"/>
        <v>0</v>
      </c>
      <c r="NE246" s="360">
        <f t="shared" si="794"/>
        <v>5.8990415541507017E-2</v>
      </c>
      <c r="NF246" s="360">
        <f t="shared" si="795"/>
        <v>0</v>
      </c>
      <c r="NG246" s="360">
        <f t="shared" si="796"/>
        <v>0.36564397849738628</v>
      </c>
      <c r="NH246" s="360">
        <f t="shared" si="797"/>
        <v>0</v>
      </c>
      <c r="NI246" s="360">
        <f t="shared" si="798"/>
        <v>0</v>
      </c>
      <c r="NJ246" s="360">
        <f t="shared" si="799"/>
        <v>0</v>
      </c>
      <c r="NK246" s="361">
        <f t="shared" si="800"/>
        <v>0</v>
      </c>
      <c r="NL246" s="145">
        <f t="shared" si="954"/>
        <v>1.0923649733868548</v>
      </c>
      <c r="NM246" s="40"/>
      <c r="NN246" s="56">
        <f t="shared" si="955"/>
        <v>0.71866868827744845</v>
      </c>
      <c r="NO246" s="59"/>
      <c r="NP246" s="55">
        <f t="shared" si="801"/>
        <v>1.063853694377537</v>
      </c>
      <c r="NQ246" s="40"/>
      <c r="NR246" s="56">
        <f t="shared" si="802"/>
        <v>1.0859303237797651</v>
      </c>
      <c r="NS246" s="60"/>
      <c r="NT246" s="41"/>
      <c r="NU246" s="86">
        <f t="shared" si="956"/>
        <v>0</v>
      </c>
      <c r="NV246" s="86">
        <f t="shared" si="956"/>
        <v>0</v>
      </c>
      <c r="NW246" s="86">
        <f t="shared" si="956"/>
        <v>0</v>
      </c>
      <c r="NX246" s="86">
        <f t="shared" si="956"/>
        <v>0</v>
      </c>
      <c r="NY246" s="87">
        <f t="shared" si="957"/>
        <v>0</v>
      </c>
      <c r="NZ246" s="87">
        <f t="shared" si="957"/>
        <v>0</v>
      </c>
      <c r="OA246" s="87">
        <f t="shared" si="957"/>
        <v>0</v>
      </c>
      <c r="OB246" s="87">
        <f t="shared" si="957"/>
        <v>0</v>
      </c>
      <c r="OC246" s="26"/>
    </row>
    <row r="247" spans="1:393" thickBot="1" x14ac:dyDescent="0.35">
      <c r="A247" s="136" t="s">
        <v>592</v>
      </c>
      <c r="B247" s="137" t="s">
        <v>593</v>
      </c>
      <c r="C247" s="133" t="s">
        <v>118</v>
      </c>
      <c r="D247" s="64">
        <f>VLOOKUP(B247,[1]УсіТ_1!$A$10:$G$556,6,FALSE)</f>
        <v>518.20000000000005</v>
      </c>
      <c r="E247" s="64">
        <f>VLOOKUP(B247,[1]УсіТ_1!$A$10:$G$556,7,FALSE)</f>
        <v>73.8</v>
      </c>
      <c r="F247" s="38"/>
      <c r="G247" s="38"/>
      <c r="H247" s="39"/>
      <c r="I247" s="256">
        <v>0.89080000000000004</v>
      </c>
      <c r="J247" s="62">
        <v>0.89080000000000004</v>
      </c>
      <c r="K247" s="257">
        <f t="shared" si="803"/>
        <v>0.59250000000000003</v>
      </c>
      <c r="L247" s="258">
        <f t="shared" si="804"/>
        <v>0.59250000000000003</v>
      </c>
      <c r="M247" s="63">
        <v>0</v>
      </c>
      <c r="N247" s="63">
        <v>0</v>
      </c>
      <c r="O247" s="63">
        <v>0.29830000000000001</v>
      </c>
      <c r="P247" s="63">
        <v>0</v>
      </c>
      <c r="Q247" s="63">
        <v>0</v>
      </c>
      <c r="R247" s="63">
        <v>0</v>
      </c>
      <c r="S247" s="63">
        <v>0.26029999999999998</v>
      </c>
      <c r="T247" s="63">
        <v>0</v>
      </c>
      <c r="U247" s="63">
        <v>0</v>
      </c>
      <c r="V247" s="63">
        <v>3.6600000000000001E-2</v>
      </c>
      <c r="W247" s="63">
        <v>0</v>
      </c>
      <c r="X247" s="63">
        <v>0.29559999999999997</v>
      </c>
      <c r="Y247" s="63">
        <v>0</v>
      </c>
      <c r="Z247" s="63">
        <v>0</v>
      </c>
      <c r="AA247" s="63">
        <v>0</v>
      </c>
      <c r="AB247" s="259">
        <v>0</v>
      </c>
      <c r="AC247" s="144">
        <v>0</v>
      </c>
      <c r="AD247" s="70">
        <v>0</v>
      </c>
      <c r="AE247" s="70">
        <v>0</v>
      </c>
      <c r="AF247" s="68">
        <f t="shared" si="805"/>
        <v>0</v>
      </c>
      <c r="AG247" s="68">
        <f t="shared" si="806"/>
        <v>0</v>
      </c>
      <c r="AH247" s="71">
        <v>0</v>
      </c>
      <c r="AI247" s="71">
        <v>0</v>
      </c>
      <c r="AJ247" s="68">
        <f t="shared" si="807"/>
        <v>0</v>
      </c>
      <c r="AK247" s="68">
        <f t="shared" si="808"/>
        <v>0</v>
      </c>
      <c r="AL247" s="71">
        <v>0</v>
      </c>
      <c r="AM247" s="69">
        <f t="shared" si="809"/>
        <v>0</v>
      </c>
      <c r="AN247" s="260">
        <v>0</v>
      </c>
      <c r="AO247" s="71">
        <v>0</v>
      </c>
      <c r="AP247" s="71">
        <v>0</v>
      </c>
      <c r="AQ247" s="68">
        <f t="shared" si="810"/>
        <v>0</v>
      </c>
      <c r="AR247" s="68">
        <f t="shared" si="811"/>
        <v>0</v>
      </c>
      <c r="AS247" s="71">
        <v>0</v>
      </c>
      <c r="AT247" s="261">
        <f t="shared" si="723"/>
        <v>0</v>
      </c>
      <c r="AU247" s="71">
        <v>0</v>
      </c>
      <c r="AV247" s="68">
        <f t="shared" si="812"/>
        <v>0</v>
      </c>
      <c r="AW247" s="68">
        <f t="shared" si="813"/>
        <v>0</v>
      </c>
      <c r="AX247" s="71">
        <v>0</v>
      </c>
      <c r="AY247" s="69">
        <f t="shared" si="814"/>
        <v>0</v>
      </c>
      <c r="AZ247" s="260">
        <v>19</v>
      </c>
      <c r="BA247" s="260">
        <v>96.846166666666903</v>
      </c>
      <c r="BB247" s="260">
        <v>10.099671666666699</v>
      </c>
      <c r="BC247" s="262">
        <f t="shared" si="815"/>
        <v>8.0797373333333606</v>
      </c>
      <c r="BD247" s="262">
        <f t="shared" si="724"/>
        <v>2.0199343333333388</v>
      </c>
      <c r="BE247" s="260">
        <v>3.7908356666666698</v>
      </c>
      <c r="BF247" s="262">
        <f t="shared" si="816"/>
        <v>3.0326685333333359</v>
      </c>
      <c r="BG247" s="262">
        <f t="shared" si="725"/>
        <v>0.75816713333333396</v>
      </c>
      <c r="BH247" s="260">
        <v>11.941372230002619</v>
      </c>
      <c r="BI247" s="263">
        <f t="shared" si="817"/>
        <v>6.9923182747669541</v>
      </c>
      <c r="BJ247" s="68">
        <f t="shared" si="818"/>
        <v>0.1636565064121859</v>
      </c>
      <c r="BK247" s="260">
        <v>6.1333823450217713</v>
      </c>
      <c r="BL247" s="69">
        <f t="shared" si="819"/>
        <v>154.57371429002959</v>
      </c>
      <c r="BM247" s="260">
        <v>0</v>
      </c>
      <c r="BN247" s="260">
        <v>0</v>
      </c>
      <c r="BO247" s="260">
        <v>0</v>
      </c>
      <c r="BP247" s="68">
        <f t="shared" si="820"/>
        <v>0</v>
      </c>
      <c r="BQ247" s="68">
        <f t="shared" si="821"/>
        <v>0</v>
      </c>
      <c r="BR247" s="260">
        <v>0</v>
      </c>
      <c r="BS247" s="260">
        <v>0</v>
      </c>
      <c r="BT247" s="68">
        <f t="shared" si="822"/>
        <v>0</v>
      </c>
      <c r="BU247" s="68">
        <f t="shared" si="823"/>
        <v>0</v>
      </c>
      <c r="BV247" s="260">
        <v>0</v>
      </c>
      <c r="BW247" s="69">
        <f t="shared" si="824"/>
        <v>0</v>
      </c>
      <c r="BX247" s="260">
        <v>0</v>
      </c>
      <c r="BY247" s="260">
        <v>0</v>
      </c>
      <c r="BZ247" s="263">
        <f t="shared" si="825"/>
        <v>0</v>
      </c>
      <c r="CA247" s="263">
        <f t="shared" si="826"/>
        <v>0</v>
      </c>
      <c r="CB247" s="260">
        <v>0</v>
      </c>
      <c r="CC247" s="264">
        <f t="shared" si="827"/>
        <v>0</v>
      </c>
      <c r="CD247" s="260">
        <v>0</v>
      </c>
      <c r="CE247" s="260">
        <v>0</v>
      </c>
      <c r="CF247" s="263">
        <f t="shared" si="828"/>
        <v>0</v>
      </c>
      <c r="CG247" s="263">
        <f t="shared" si="829"/>
        <v>0</v>
      </c>
      <c r="CH247" s="260">
        <v>0</v>
      </c>
      <c r="CI247" s="69">
        <f t="shared" si="830"/>
        <v>0</v>
      </c>
      <c r="CJ247" s="260">
        <v>63.599876649549962</v>
      </c>
      <c r="CK247" s="260">
        <v>13.991975458737521</v>
      </c>
      <c r="CL247" s="260">
        <v>6.0645378618026893</v>
      </c>
      <c r="CM247" s="260">
        <v>5.0240793643707011</v>
      </c>
      <c r="CN247" s="260">
        <v>12.975247371053017</v>
      </c>
      <c r="CO247" s="265">
        <f t="shared" si="831"/>
        <v>0.91138137534276387</v>
      </c>
      <c r="CP247" s="266">
        <f t="shared" si="832"/>
        <v>4.137313327228707</v>
      </c>
      <c r="CQ247" s="260">
        <v>10.421326314118883</v>
      </c>
      <c r="CR247" s="265">
        <f t="shared" si="833"/>
        <v>0.14282427713499929</v>
      </c>
      <c r="CS247" s="265">
        <f t="shared" si="834"/>
        <v>6.1022493085375684</v>
      </c>
      <c r="CT247" s="260">
        <v>5.3526482238259945</v>
      </c>
      <c r="CU247" s="267">
        <f t="shared" si="726"/>
        <v>134.88673425490569</v>
      </c>
      <c r="CV247" s="260">
        <v>0</v>
      </c>
      <c r="CW247" s="260">
        <v>0</v>
      </c>
      <c r="CX247" s="68">
        <f t="shared" si="835"/>
        <v>0</v>
      </c>
      <c r="CY247" s="68">
        <f t="shared" si="836"/>
        <v>0</v>
      </c>
      <c r="CZ247" s="260">
        <v>0</v>
      </c>
      <c r="DA247" s="69">
        <f t="shared" si="837"/>
        <v>0</v>
      </c>
      <c r="DB247" s="260">
        <v>0</v>
      </c>
      <c r="DC247" s="260">
        <v>0</v>
      </c>
      <c r="DD247" s="68">
        <f t="shared" si="838"/>
        <v>0</v>
      </c>
      <c r="DE247" s="68">
        <f t="shared" si="839"/>
        <v>0</v>
      </c>
      <c r="DF247" s="260">
        <v>0</v>
      </c>
      <c r="DG247" s="69">
        <f t="shared" si="840"/>
        <v>0</v>
      </c>
      <c r="DH247" s="260">
        <v>6.9123090861439991</v>
      </c>
      <c r="DI247" s="260">
        <v>1.5207079989516799</v>
      </c>
      <c r="DJ247" s="260">
        <v>0.10343780883333327</v>
      </c>
      <c r="DK247" s="260">
        <v>5.0321610147128313</v>
      </c>
      <c r="DL247" s="68">
        <f t="shared" si="841"/>
        <v>0.35345898967342926</v>
      </c>
      <c r="DM247" s="68">
        <f t="shared" si="842"/>
        <v>1.6045649254733627</v>
      </c>
      <c r="DN247" s="260">
        <v>1.4630173506037301</v>
      </c>
      <c r="DO247" s="68">
        <f t="shared" si="843"/>
        <v>2.0050652790024121E-2</v>
      </c>
      <c r="DP247" s="68">
        <f t="shared" si="844"/>
        <v>0.85667566171541654</v>
      </c>
      <c r="DQ247" s="260">
        <v>0.75144151397755699</v>
      </c>
      <c r="DR247" s="264">
        <f t="shared" si="845"/>
        <v>18.939689727867759</v>
      </c>
      <c r="DS247" s="260">
        <v>0</v>
      </c>
      <c r="DT247" s="260">
        <v>0</v>
      </c>
      <c r="DU247" s="260">
        <v>0</v>
      </c>
      <c r="DV247" s="68">
        <f t="shared" si="846"/>
        <v>0</v>
      </c>
      <c r="DW247" s="68">
        <f t="shared" si="847"/>
        <v>0</v>
      </c>
      <c r="DX247" s="260">
        <v>0</v>
      </c>
      <c r="DY247" s="260">
        <v>0</v>
      </c>
      <c r="DZ247" s="260">
        <v>0</v>
      </c>
      <c r="EA247" s="260">
        <v>0</v>
      </c>
      <c r="EB247" s="68">
        <f t="shared" si="848"/>
        <v>0</v>
      </c>
      <c r="EC247" s="68">
        <f t="shared" si="849"/>
        <v>0</v>
      </c>
      <c r="ED247" s="267">
        <v>0</v>
      </c>
      <c r="EE247" s="69">
        <f t="shared" si="850"/>
        <v>0</v>
      </c>
      <c r="EF247" s="260">
        <v>24.423293333333298</v>
      </c>
      <c r="EG247" s="260">
        <v>5.3731245333333302</v>
      </c>
      <c r="EH247" s="260">
        <v>62.149284750508173</v>
      </c>
      <c r="EI247" s="260">
        <v>17.781763647579425</v>
      </c>
      <c r="EJ247" s="268">
        <f t="shared" si="851"/>
        <v>1.2489910786059788</v>
      </c>
      <c r="EK247" s="266">
        <f t="shared" si="852"/>
        <v>5.6699287201944699</v>
      </c>
      <c r="EL247" s="260">
        <v>11.833657726516927</v>
      </c>
      <c r="EM247" s="268">
        <f t="shared" si="853"/>
        <v>0.16218027914191449</v>
      </c>
      <c r="EN247" s="268">
        <f t="shared" si="854"/>
        <v>6.929245616392893</v>
      </c>
      <c r="EO247" s="269">
        <f t="shared" si="855"/>
        <v>121.56112399127116</v>
      </c>
      <c r="EP247" s="69">
        <f t="shared" si="856"/>
        <v>153.16701622900166</v>
      </c>
      <c r="EQ247" s="260">
        <v>0</v>
      </c>
      <c r="ER247" s="260">
        <v>0</v>
      </c>
      <c r="ES247" s="260">
        <v>0</v>
      </c>
      <c r="ET247" s="68">
        <f t="shared" si="857"/>
        <v>0</v>
      </c>
      <c r="EU247" s="68">
        <f t="shared" si="858"/>
        <v>0</v>
      </c>
      <c r="EV247" s="260">
        <v>0</v>
      </c>
      <c r="EW247" s="260">
        <v>0</v>
      </c>
      <c r="EX247" s="68">
        <f t="shared" si="859"/>
        <v>0</v>
      </c>
      <c r="EY247" s="68">
        <f t="shared" si="860"/>
        <v>0</v>
      </c>
      <c r="EZ247" s="260">
        <v>0</v>
      </c>
      <c r="FA247" s="69">
        <f t="shared" si="861"/>
        <v>0</v>
      </c>
      <c r="FB247" s="260">
        <v>0</v>
      </c>
      <c r="FC247" s="260">
        <v>0</v>
      </c>
      <c r="FD247" s="68">
        <f t="shared" si="862"/>
        <v>0</v>
      </c>
      <c r="FE247" s="68">
        <f t="shared" si="863"/>
        <v>0</v>
      </c>
      <c r="FF247" s="260">
        <v>0</v>
      </c>
      <c r="FG247" s="69">
        <f t="shared" si="864"/>
        <v>0</v>
      </c>
      <c r="FH247" s="260">
        <v>0</v>
      </c>
      <c r="FI247" s="260">
        <v>0</v>
      </c>
      <c r="FJ247" s="68">
        <f t="shared" si="865"/>
        <v>0</v>
      </c>
      <c r="FK247" s="68">
        <f t="shared" si="866"/>
        <v>0</v>
      </c>
      <c r="FL247" s="260">
        <v>0</v>
      </c>
      <c r="FM247" s="69">
        <f t="shared" si="867"/>
        <v>0</v>
      </c>
      <c r="FN247" s="260">
        <v>0</v>
      </c>
      <c r="FO247" s="260">
        <v>0</v>
      </c>
      <c r="FP247" s="68">
        <f t="shared" si="868"/>
        <v>0</v>
      </c>
      <c r="FQ247" s="68">
        <f t="shared" si="869"/>
        <v>0</v>
      </c>
      <c r="FR247" s="260">
        <v>0</v>
      </c>
      <c r="FS247" s="264">
        <f t="shared" si="870"/>
        <v>0</v>
      </c>
      <c r="FT247" s="270">
        <f t="shared" si="727"/>
        <v>461.56715450180468</v>
      </c>
      <c r="FU247" s="271">
        <f t="shared" si="728"/>
        <v>115.82128706004978</v>
      </c>
      <c r="FV247" s="272">
        <f t="shared" si="871"/>
        <v>66.071282523440161</v>
      </c>
      <c r="FW247" s="272">
        <f t="shared" si="729"/>
        <v>16.136485231037398</v>
      </c>
      <c r="FX247" s="272">
        <f t="shared" si="730"/>
        <v>96.846166666666903</v>
      </c>
      <c r="FY247" s="272">
        <f t="shared" si="731"/>
        <v>0</v>
      </c>
      <c r="FZ247" s="272">
        <f t="shared" si="732"/>
        <v>0</v>
      </c>
      <c r="GA247" s="272">
        <f t="shared" si="733"/>
        <v>0</v>
      </c>
      <c r="GB247" s="272">
        <f t="shared" si="734"/>
        <v>0</v>
      </c>
      <c r="GC247" s="272">
        <f t="shared" si="735"/>
        <v>0</v>
      </c>
      <c r="GD247" s="272">
        <f t="shared" si="736"/>
        <v>0</v>
      </c>
      <c r="GE247" s="272">
        <f t="shared" si="737"/>
        <v>35.789172033345274</v>
      </c>
      <c r="GF247" s="273">
        <f t="shared" si="738"/>
        <v>13.922404506933777</v>
      </c>
      <c r="GG247" s="273">
        <f t="shared" si="739"/>
        <v>2.513831443622172</v>
      </c>
      <c r="GH247" s="272">
        <f t="shared" si="872"/>
        <v>35.65937362124216</v>
      </c>
      <c r="GI247" s="274">
        <f t="shared" si="873"/>
        <v>25.474196410923653</v>
      </c>
      <c r="GJ247" s="275">
        <f t="shared" si="740"/>
        <v>0.48871171547912384</v>
      </c>
      <c r="GK247" s="271">
        <f t="shared" si="874"/>
        <v>366.32376713578162</v>
      </c>
      <c r="GL247" s="276">
        <f t="shared" si="875"/>
        <v>461.56794659108482</v>
      </c>
      <c r="GM247" s="272">
        <f t="shared" si="876"/>
        <v>155.2178879779072</v>
      </c>
      <c r="GN247" s="272">
        <f t="shared" si="877"/>
        <v>19.139028390138694</v>
      </c>
      <c r="GO247" s="277">
        <f t="shared" si="878"/>
        <v>0.42371776527503907</v>
      </c>
      <c r="GP247" s="278">
        <f t="shared" si="879"/>
        <v>5.2246209793547521E-2</v>
      </c>
      <c r="GQ247" s="279">
        <f t="shared" si="880"/>
        <v>1.0665650020616493</v>
      </c>
      <c r="GR247" s="280">
        <f t="shared" si="881"/>
        <v>366.32376713578162</v>
      </c>
      <c r="GS247" s="272">
        <f t="shared" si="882"/>
        <v>155.2178879779072</v>
      </c>
      <c r="GT247" s="272">
        <f t="shared" si="741"/>
        <v>19.139028390138694</v>
      </c>
      <c r="GU247" s="73">
        <f t="shared" si="883"/>
        <v>0.42371776527503907</v>
      </c>
      <c r="GV247" s="74">
        <f t="shared" si="884"/>
        <v>5.2246209793547521E-2</v>
      </c>
      <c r="GW247" s="279">
        <f t="shared" si="885"/>
        <v>1.0665650020616493</v>
      </c>
      <c r="GX247" s="280">
        <f t="shared" si="886"/>
        <v>243.6462161119486</v>
      </c>
      <c r="GY247" s="272">
        <f t="shared" si="742"/>
        <v>146.68725968269152</v>
      </c>
      <c r="GZ247" s="272">
        <f t="shared" si="743"/>
        <v>7.8629660170598124</v>
      </c>
      <c r="HA247" s="73">
        <f t="shared" si="887"/>
        <v>0.60205022685553566</v>
      </c>
      <c r="HB247" s="74">
        <f t="shared" si="888"/>
        <v>3.2272062921949916E-2</v>
      </c>
      <c r="HC247" s="279">
        <f t="shared" si="889"/>
        <v>1.0880846671486504</v>
      </c>
      <c r="HD247" s="280">
        <f t="shared" si="890"/>
        <v>243.6462161119486</v>
      </c>
      <c r="HE247" s="272">
        <f t="shared" si="744"/>
        <v>146.68725968269152</v>
      </c>
      <c r="HF247" s="272">
        <f t="shared" si="745"/>
        <v>7.8629660170598124</v>
      </c>
      <c r="HG247" s="73">
        <f t="shared" si="891"/>
        <v>0.60205022685553566</v>
      </c>
      <c r="HH247" s="74">
        <f t="shared" si="892"/>
        <v>3.2272062921949916E-2</v>
      </c>
      <c r="HI247" s="281">
        <f t="shared" si="893"/>
        <v>1.0880846671486504</v>
      </c>
      <c r="HJ247" s="72">
        <f t="shared" si="746"/>
        <v>0.95009610383651721</v>
      </c>
      <c r="HK247" s="73">
        <f t="shared" si="894"/>
        <v>0.95009610383651721</v>
      </c>
      <c r="HL247" s="73">
        <f t="shared" si="747"/>
        <v>0.64469016528557532</v>
      </c>
      <c r="HM247" s="74">
        <f t="shared" si="895"/>
        <v>0.64469016528557532</v>
      </c>
      <c r="HN247" s="75"/>
      <c r="HO247" s="75"/>
      <c r="HP247" s="76">
        <f t="shared" si="896"/>
        <v>0</v>
      </c>
      <c r="HQ247" s="77">
        <f t="shared" si="897"/>
        <v>0</v>
      </c>
      <c r="HR247" s="77">
        <f t="shared" si="898"/>
        <v>0</v>
      </c>
      <c r="HS247" s="77">
        <f t="shared" si="899"/>
        <v>0</v>
      </c>
      <c r="HT247" s="282">
        <f t="shared" si="900"/>
        <v>0</v>
      </c>
      <c r="HU247" s="73"/>
      <c r="HV247" s="74"/>
      <c r="HW247" s="279"/>
      <c r="HX247" s="76">
        <f t="shared" si="901"/>
        <v>0</v>
      </c>
      <c r="HY247" s="77">
        <f t="shared" si="902"/>
        <v>0</v>
      </c>
      <c r="HZ247" s="77">
        <f t="shared" si="748"/>
        <v>0</v>
      </c>
      <c r="IA247" s="77">
        <f t="shared" si="903"/>
        <v>0</v>
      </c>
      <c r="IB247" s="282">
        <f t="shared" si="904"/>
        <v>0</v>
      </c>
      <c r="IC247" s="73"/>
      <c r="ID247" s="74"/>
      <c r="IE247" s="279"/>
      <c r="IF247" s="76">
        <f t="shared" si="749"/>
        <v>8.5306282952156831</v>
      </c>
      <c r="IG247" s="77">
        <f t="shared" si="905"/>
        <v>9.7079403062383989</v>
      </c>
      <c r="IH247" s="77">
        <f t="shared" si="750"/>
        <v>11.276062373078883</v>
      </c>
      <c r="II247" s="77">
        <f t="shared" si="906"/>
        <v>13.021596828431495</v>
      </c>
      <c r="IJ247" s="282">
        <f t="shared" si="907"/>
        <v>122.677551023833</v>
      </c>
      <c r="IK247" s="73">
        <f t="shared" si="908"/>
        <v>6.953699535099464E-2</v>
      </c>
      <c r="IL247" s="74">
        <f t="shared" si="909"/>
        <v>9.1916265681634302E-2</v>
      </c>
      <c r="IM247" s="279">
        <f t="shared" si="910"/>
        <v>1.0238254386559078</v>
      </c>
      <c r="IN247" s="76">
        <f t="shared" si="751"/>
        <v>0</v>
      </c>
      <c r="IO247" s="77">
        <f t="shared" si="911"/>
        <v>0</v>
      </c>
      <c r="IP247" s="77">
        <f t="shared" si="752"/>
        <v>0</v>
      </c>
      <c r="IQ247" s="77">
        <f t="shared" si="912"/>
        <v>0</v>
      </c>
      <c r="IR247" s="282">
        <f t="shared" si="913"/>
        <v>0</v>
      </c>
      <c r="IS247" s="283"/>
      <c r="IT247" s="284"/>
      <c r="IU247" s="285"/>
      <c r="IV247" s="76">
        <f t="shared" si="753"/>
        <v>0</v>
      </c>
      <c r="IW247" s="77">
        <f t="shared" si="914"/>
        <v>0</v>
      </c>
      <c r="IX247" s="77">
        <f t="shared" si="915"/>
        <v>0</v>
      </c>
      <c r="IY247" s="77">
        <f t="shared" si="916"/>
        <v>0</v>
      </c>
      <c r="IZ247" s="282">
        <f t="shared" si="917"/>
        <v>0</v>
      </c>
      <c r="JA247" s="283"/>
      <c r="JB247" s="284"/>
      <c r="JC247" s="285"/>
      <c r="JD247" s="76">
        <f t="shared" si="754"/>
        <v>0</v>
      </c>
      <c r="JE247" s="77">
        <f t="shared" si="918"/>
        <v>0</v>
      </c>
      <c r="JF247" s="77">
        <f t="shared" si="755"/>
        <v>0</v>
      </c>
      <c r="JG247" s="77">
        <f t="shared" si="919"/>
        <v>0</v>
      </c>
      <c r="JH247" s="282">
        <f t="shared" si="920"/>
        <v>0</v>
      </c>
      <c r="JI247" s="283"/>
      <c r="JJ247" s="284"/>
      <c r="JK247" s="285"/>
      <c r="JL247" s="76">
        <f t="shared" si="756"/>
        <v>90.084118523922342</v>
      </c>
      <c r="JM247" s="77">
        <f t="shared" si="921"/>
        <v>102.51662772140887</v>
      </c>
      <c r="JN247" s="77">
        <f t="shared" si="757"/>
        <v>6.0782850168484641</v>
      </c>
      <c r="JO247" s="77">
        <f t="shared" si="922"/>
        <v>7.0192035374566064</v>
      </c>
      <c r="JP247" s="282">
        <f t="shared" si="923"/>
        <v>107.05296369436958</v>
      </c>
      <c r="JQ247" s="73">
        <f t="shared" si="758"/>
        <v>0.84149112191893749</v>
      </c>
      <c r="JR247" s="74">
        <f t="shared" si="759"/>
        <v>5.6778297462194871E-2</v>
      </c>
      <c r="JS247" s="279">
        <f t="shared" si="924"/>
        <v>1.1249234701831803</v>
      </c>
      <c r="JT247" s="76">
        <f t="shared" si="760"/>
        <v>0</v>
      </c>
      <c r="JU247" s="77">
        <f t="shared" si="925"/>
        <v>0</v>
      </c>
      <c r="JV247" s="77">
        <f t="shared" si="761"/>
        <v>0</v>
      </c>
      <c r="JW247" s="77">
        <f t="shared" si="926"/>
        <v>0</v>
      </c>
      <c r="JX247" s="282">
        <f t="shared" si="927"/>
        <v>0</v>
      </c>
      <c r="JY247" s="73"/>
      <c r="JZ247" s="74"/>
      <c r="KA247" s="279"/>
      <c r="KB247" s="76">
        <f t="shared" si="762"/>
        <v>0</v>
      </c>
      <c r="KC247" s="77">
        <f t="shared" si="928"/>
        <v>0</v>
      </c>
      <c r="KD247" s="77">
        <f t="shared" si="763"/>
        <v>0</v>
      </c>
      <c r="KE247" s="77">
        <f t="shared" si="929"/>
        <v>0</v>
      </c>
      <c r="KF247" s="282">
        <f t="shared" si="930"/>
        <v>0</v>
      </c>
      <c r="KG247" s="73"/>
      <c r="KH247" s="74"/>
      <c r="KI247" s="279"/>
      <c r="KJ247" s="76">
        <f t="shared" si="764"/>
        <v>11.435730601465991</v>
      </c>
      <c r="KK247" s="77">
        <f t="shared" si="931"/>
        <v>13.013975781774311</v>
      </c>
      <c r="KL247" s="77">
        <f t="shared" si="765"/>
        <v>0.37350964246345336</v>
      </c>
      <c r="KM247" s="77">
        <f t="shared" si="932"/>
        <v>0.43132893511679599</v>
      </c>
      <c r="KN247" s="282">
        <f t="shared" si="933"/>
        <v>15.031499784022031</v>
      </c>
      <c r="KO247" s="73">
        <f t="shared" si="766"/>
        <v>0.76078440380392254</v>
      </c>
      <c r="KP247" s="74">
        <f t="shared" si="767"/>
        <v>2.4848461419696877E-2</v>
      </c>
      <c r="KQ247" s="279">
        <f t="shared" si="768"/>
        <v>1.1088423973967485</v>
      </c>
      <c r="KR247" s="76">
        <f t="shared" si="769"/>
        <v>0</v>
      </c>
      <c r="KS247" s="77">
        <f t="shared" si="934"/>
        <v>0</v>
      </c>
      <c r="KT247" s="77">
        <f t="shared" si="770"/>
        <v>0</v>
      </c>
      <c r="KU247" s="77">
        <f t="shared" si="935"/>
        <v>0</v>
      </c>
      <c r="KV247" s="282">
        <f t="shared" si="936"/>
        <v>0</v>
      </c>
      <c r="KW247" s="73"/>
      <c r="KX247" s="74"/>
      <c r="KY247" s="279"/>
      <c r="KZ247" s="76">
        <f t="shared" si="771"/>
        <v>45.167410557303214</v>
      </c>
      <c r="LA247" s="77">
        <f t="shared" si="937"/>
        <v>51.400964888316629</v>
      </c>
      <c r="LB247" s="77">
        <f t="shared" si="772"/>
        <v>1.4111713577478933</v>
      </c>
      <c r="LC247" s="77">
        <f t="shared" si="938"/>
        <v>1.6296206839272671</v>
      </c>
      <c r="LD247" s="286">
        <f t="shared" si="939"/>
        <v>121.56112399127116</v>
      </c>
      <c r="LE247" s="73">
        <f t="shared" si="773"/>
        <v>0.37156131067483805</v>
      </c>
      <c r="LF247" s="74">
        <f t="shared" si="774"/>
        <v>1.1608738973565465E-2</v>
      </c>
      <c r="LG247" s="279">
        <f t="shared" si="775"/>
        <v>1.0530762092793422</v>
      </c>
      <c r="LH247" s="76">
        <f t="shared" si="776"/>
        <v>0</v>
      </c>
      <c r="LI247" s="77">
        <f t="shared" si="940"/>
        <v>0</v>
      </c>
      <c r="LJ247" s="77">
        <f t="shared" si="777"/>
        <v>0</v>
      </c>
      <c r="LK247" s="77">
        <f t="shared" si="941"/>
        <v>0</v>
      </c>
      <c r="LL247" s="282">
        <f t="shared" si="942"/>
        <v>0</v>
      </c>
      <c r="LM247" s="73"/>
      <c r="LN247" s="74"/>
      <c r="LO247" s="279"/>
      <c r="LP247" s="76">
        <f t="shared" si="778"/>
        <v>0</v>
      </c>
      <c r="LQ247" s="77">
        <f t="shared" si="943"/>
        <v>0</v>
      </c>
      <c r="LR247" s="77">
        <f t="shared" si="779"/>
        <v>0</v>
      </c>
      <c r="LS247" s="77">
        <f t="shared" si="944"/>
        <v>0</v>
      </c>
      <c r="LT247" s="282">
        <f t="shared" si="945"/>
        <v>0</v>
      </c>
      <c r="LU247" s="73"/>
      <c r="LV247" s="74"/>
      <c r="LW247" s="279"/>
      <c r="LX247" s="76">
        <f t="shared" si="780"/>
        <v>0</v>
      </c>
      <c r="LY247" s="77">
        <f t="shared" si="946"/>
        <v>0</v>
      </c>
      <c r="LZ247" s="77">
        <f t="shared" si="781"/>
        <v>0</v>
      </c>
      <c r="MA247" s="77">
        <f t="shared" si="947"/>
        <v>0</v>
      </c>
      <c r="MB247" s="286">
        <f t="shared" si="948"/>
        <v>0</v>
      </c>
      <c r="MC247" s="73"/>
      <c r="MD247" s="74"/>
      <c r="ME247" s="279"/>
      <c r="MF247" s="76">
        <f t="shared" si="782"/>
        <v>0</v>
      </c>
      <c r="MG247" s="77">
        <f t="shared" si="949"/>
        <v>0</v>
      </c>
      <c r="MH247" s="77">
        <f t="shared" si="783"/>
        <v>0</v>
      </c>
      <c r="MI247" s="77">
        <f t="shared" si="950"/>
        <v>0</v>
      </c>
      <c r="MJ247" s="286">
        <f t="shared" si="951"/>
        <v>0</v>
      </c>
      <c r="MK247" s="73"/>
      <c r="ML247" s="74"/>
      <c r="MM247" s="279"/>
      <c r="MN247" s="287">
        <f t="shared" si="952"/>
        <v>1.0665667566765085</v>
      </c>
      <c r="MO247" s="288">
        <f t="shared" si="952"/>
        <v>0</v>
      </c>
      <c r="MP247" s="288">
        <f t="shared" si="952"/>
        <v>1.0880852970402977</v>
      </c>
      <c r="MQ247" s="289">
        <f t="shared" si="952"/>
        <v>0</v>
      </c>
      <c r="MR247" s="290">
        <f t="shared" si="953"/>
        <v>0.95009766684743369</v>
      </c>
      <c r="MS247" s="291"/>
      <c r="MT247" s="291">
        <f t="shared" si="784"/>
        <v>0.64469053849637636</v>
      </c>
      <c r="MU247" s="292"/>
      <c r="MV247" s="359">
        <f t="shared" si="785"/>
        <v>0</v>
      </c>
      <c r="MW247" s="360">
        <f t="shared" si="786"/>
        <v>0</v>
      </c>
      <c r="MX247" s="360">
        <f t="shared" si="787"/>
        <v>0.30540712835105732</v>
      </c>
      <c r="MY247" s="360">
        <f t="shared" si="788"/>
        <v>0</v>
      </c>
      <c r="MZ247" s="360">
        <f t="shared" si="789"/>
        <v>0</v>
      </c>
      <c r="NA247" s="360">
        <f t="shared" si="790"/>
        <v>0</v>
      </c>
      <c r="NB247" s="360">
        <f t="shared" si="791"/>
        <v>0.2928175792886818</v>
      </c>
      <c r="NC247" s="360">
        <f t="shared" si="792"/>
        <v>0</v>
      </c>
      <c r="ND247" s="360">
        <f t="shared" si="793"/>
        <v>0</v>
      </c>
      <c r="NE247" s="360">
        <f t="shared" si="794"/>
        <v>4.0583631744720995E-2</v>
      </c>
      <c r="NF247" s="360">
        <f t="shared" si="795"/>
        <v>0</v>
      </c>
      <c r="NG247" s="360">
        <f t="shared" si="796"/>
        <v>0.31128932746297355</v>
      </c>
      <c r="NH247" s="360">
        <f t="shared" si="797"/>
        <v>0</v>
      </c>
      <c r="NI247" s="360">
        <f t="shared" si="798"/>
        <v>0</v>
      </c>
      <c r="NJ247" s="360">
        <f t="shared" si="799"/>
        <v>0</v>
      </c>
      <c r="NK247" s="361">
        <f t="shared" si="800"/>
        <v>0</v>
      </c>
      <c r="NL247" s="145">
        <f t="shared" si="954"/>
        <v>0.95009766684743369</v>
      </c>
      <c r="NM247" s="40"/>
      <c r="NN247" s="56">
        <f t="shared" si="955"/>
        <v>0.64469053849637636</v>
      </c>
      <c r="NO247" s="59"/>
      <c r="NP247" s="55">
        <f t="shared" si="801"/>
        <v>1.0665667566765085</v>
      </c>
      <c r="NQ247" s="40"/>
      <c r="NR247" s="56">
        <f t="shared" si="802"/>
        <v>1.0880852970402977</v>
      </c>
      <c r="NS247" s="60"/>
      <c r="NT247" s="25"/>
      <c r="NU247" s="86">
        <f t="shared" si="956"/>
        <v>0</v>
      </c>
      <c r="NV247" s="86">
        <f t="shared" si="956"/>
        <v>0</v>
      </c>
      <c r="NW247" s="86">
        <f t="shared" si="956"/>
        <v>0</v>
      </c>
      <c r="NX247" s="86">
        <f t="shared" si="956"/>
        <v>0</v>
      </c>
      <c r="NY247" s="87">
        <f t="shared" si="957"/>
        <v>0</v>
      </c>
      <c r="NZ247" s="87">
        <f t="shared" si="957"/>
        <v>0</v>
      </c>
      <c r="OA247" s="87">
        <f t="shared" si="957"/>
        <v>0</v>
      </c>
      <c r="OB247" s="87">
        <f t="shared" si="957"/>
        <v>0</v>
      </c>
      <c r="OC247" s="26"/>
    </row>
    <row r="248" spans="1:393" thickBot="1" x14ac:dyDescent="0.35">
      <c r="A248" s="136" t="s">
        <v>594</v>
      </c>
      <c r="B248" s="137" t="s">
        <v>595</v>
      </c>
      <c r="C248" s="133" t="s">
        <v>118</v>
      </c>
      <c r="D248" s="64">
        <f>VLOOKUP(B248,[1]УсіТ_1!$A$10:$G$556,6,FALSE)</f>
        <v>149.19999999999999</v>
      </c>
      <c r="E248" s="64">
        <f>VLOOKUP(B248,[1]УсіТ_1!$A$10:$G$556,7,FALSE)</f>
        <v>0</v>
      </c>
      <c r="F248" s="38"/>
      <c r="G248" s="38"/>
      <c r="H248" s="39">
        <v>1227.6300000000001</v>
      </c>
      <c r="I248" s="256">
        <v>1.3876999999999999</v>
      </c>
      <c r="J248" s="62">
        <v>1.3876999999999999</v>
      </c>
      <c r="K248" s="257">
        <f t="shared" si="803"/>
        <v>1.006</v>
      </c>
      <c r="L248" s="258">
        <f t="shared" si="804"/>
        <v>1.006</v>
      </c>
      <c r="M248" s="63">
        <v>0</v>
      </c>
      <c r="N248" s="63">
        <v>0</v>
      </c>
      <c r="O248" s="63">
        <v>0.38169999999999998</v>
      </c>
      <c r="P248" s="63">
        <v>0</v>
      </c>
      <c r="Q248" s="63">
        <v>0</v>
      </c>
      <c r="R248" s="63">
        <v>0</v>
      </c>
      <c r="S248" s="63">
        <v>0.2661</v>
      </c>
      <c r="T248" s="63">
        <v>0</v>
      </c>
      <c r="U248" s="63">
        <v>0</v>
      </c>
      <c r="V248" s="63">
        <v>0.3306</v>
      </c>
      <c r="W248" s="63">
        <v>0</v>
      </c>
      <c r="X248" s="63">
        <v>0.4093</v>
      </c>
      <c r="Y248" s="63">
        <v>0</v>
      </c>
      <c r="Z248" s="63">
        <v>0</v>
      </c>
      <c r="AA248" s="63">
        <v>0</v>
      </c>
      <c r="AB248" s="259">
        <v>0</v>
      </c>
      <c r="AC248" s="144">
        <v>0</v>
      </c>
      <c r="AD248" s="70">
        <v>0</v>
      </c>
      <c r="AE248" s="70">
        <v>0</v>
      </c>
      <c r="AF248" s="68">
        <f t="shared" si="805"/>
        <v>0</v>
      </c>
      <c r="AG248" s="68">
        <f t="shared" si="806"/>
        <v>0</v>
      </c>
      <c r="AH248" s="71">
        <v>0</v>
      </c>
      <c r="AI248" s="71">
        <v>0</v>
      </c>
      <c r="AJ248" s="68">
        <f t="shared" si="807"/>
        <v>0</v>
      </c>
      <c r="AK248" s="68">
        <f t="shared" si="808"/>
        <v>0</v>
      </c>
      <c r="AL248" s="71">
        <v>0</v>
      </c>
      <c r="AM248" s="69">
        <f t="shared" si="809"/>
        <v>0</v>
      </c>
      <c r="AN248" s="260">
        <v>0</v>
      </c>
      <c r="AO248" s="71">
        <v>0</v>
      </c>
      <c r="AP248" s="71">
        <v>0</v>
      </c>
      <c r="AQ248" s="68">
        <f t="shared" si="810"/>
        <v>0</v>
      </c>
      <c r="AR248" s="68">
        <f t="shared" si="811"/>
        <v>0</v>
      </c>
      <c r="AS248" s="71">
        <v>0</v>
      </c>
      <c r="AT248" s="261">
        <f t="shared" si="723"/>
        <v>0</v>
      </c>
      <c r="AU248" s="71">
        <v>0</v>
      </c>
      <c r="AV248" s="68">
        <f t="shared" si="812"/>
        <v>0</v>
      </c>
      <c r="AW248" s="68">
        <f t="shared" si="813"/>
        <v>0</v>
      </c>
      <c r="AX248" s="71">
        <v>0</v>
      </c>
      <c r="AY248" s="69">
        <f t="shared" si="814"/>
        <v>0</v>
      </c>
      <c r="AZ248" s="260">
        <v>7</v>
      </c>
      <c r="BA248" s="260">
        <v>35.6801666666668</v>
      </c>
      <c r="BB248" s="260">
        <v>3.7209316666666798</v>
      </c>
      <c r="BC248" s="262">
        <f t="shared" si="815"/>
        <v>2.9767453333333442</v>
      </c>
      <c r="BD248" s="262">
        <f t="shared" si="724"/>
        <v>0.74418633333333561</v>
      </c>
      <c r="BE248" s="260">
        <v>1.39662366666667</v>
      </c>
      <c r="BF248" s="262">
        <f t="shared" si="816"/>
        <v>1.1172989333333361</v>
      </c>
      <c r="BG248" s="262">
        <f t="shared" si="725"/>
        <v>0.27932473333333396</v>
      </c>
      <c r="BH248" s="260">
        <v>4.3994529268430762</v>
      </c>
      <c r="BI248" s="263">
        <f t="shared" si="817"/>
        <v>2.5761172591246706</v>
      </c>
      <c r="BJ248" s="68">
        <f t="shared" si="818"/>
        <v>6.0294502362384358E-2</v>
      </c>
      <c r="BK248" s="260">
        <v>2.259667179744866</v>
      </c>
      <c r="BL248" s="69">
        <f t="shared" si="819"/>
        <v>56.948210527905708</v>
      </c>
      <c r="BM248" s="260">
        <v>0</v>
      </c>
      <c r="BN248" s="260">
        <v>0</v>
      </c>
      <c r="BO248" s="260">
        <v>0</v>
      </c>
      <c r="BP248" s="68">
        <f t="shared" si="820"/>
        <v>0</v>
      </c>
      <c r="BQ248" s="68">
        <f t="shared" si="821"/>
        <v>0</v>
      </c>
      <c r="BR248" s="260">
        <v>0</v>
      </c>
      <c r="BS248" s="260">
        <v>0</v>
      </c>
      <c r="BT248" s="68">
        <f t="shared" si="822"/>
        <v>0</v>
      </c>
      <c r="BU248" s="68">
        <f t="shared" si="823"/>
        <v>0</v>
      </c>
      <c r="BV248" s="260">
        <v>0</v>
      </c>
      <c r="BW248" s="69">
        <f t="shared" si="824"/>
        <v>0</v>
      </c>
      <c r="BX248" s="260">
        <v>0</v>
      </c>
      <c r="BY248" s="260">
        <v>0</v>
      </c>
      <c r="BZ248" s="263">
        <f t="shared" si="825"/>
        <v>0</v>
      </c>
      <c r="CA248" s="263">
        <f t="shared" si="826"/>
        <v>0</v>
      </c>
      <c r="CB248" s="260">
        <v>0</v>
      </c>
      <c r="CC248" s="264">
        <f t="shared" si="827"/>
        <v>0</v>
      </c>
      <c r="CD248" s="260">
        <v>0</v>
      </c>
      <c r="CE248" s="260">
        <v>0</v>
      </c>
      <c r="CF248" s="263">
        <f t="shared" si="828"/>
        <v>0</v>
      </c>
      <c r="CG248" s="263">
        <f t="shared" si="829"/>
        <v>0</v>
      </c>
      <c r="CH248" s="260">
        <v>0</v>
      </c>
      <c r="CI248" s="69">
        <f t="shared" si="830"/>
        <v>0</v>
      </c>
      <c r="CJ248" s="260">
        <v>18.617853330978107</v>
      </c>
      <c r="CK248" s="260">
        <v>4.0959284802077152</v>
      </c>
      <c r="CL248" s="260">
        <v>1.7715867514557821</v>
      </c>
      <c r="CM248" s="260">
        <v>1.446531534473386</v>
      </c>
      <c r="CN248" s="260">
        <v>3.9587593633030829</v>
      </c>
      <c r="CO248" s="265">
        <f t="shared" si="831"/>
        <v>0.2780632576784085</v>
      </c>
      <c r="CP248" s="266">
        <f t="shared" si="832"/>
        <v>1.2622979281015476</v>
      </c>
      <c r="CQ248" s="260">
        <v>3.0675826979443528</v>
      </c>
      <c r="CR248" s="265">
        <f t="shared" si="833"/>
        <v>4.2041220875327356E-2</v>
      </c>
      <c r="CS248" s="265">
        <f t="shared" si="834"/>
        <v>1.7962353191121077</v>
      </c>
      <c r="CT248" s="260">
        <v>1.5755855430172645</v>
      </c>
      <c r="CU248" s="267">
        <f t="shared" si="726"/>
        <v>39.704755400287567</v>
      </c>
      <c r="CV248" s="260">
        <v>0</v>
      </c>
      <c r="CW248" s="260">
        <v>0</v>
      </c>
      <c r="CX248" s="68">
        <f t="shared" si="835"/>
        <v>0</v>
      </c>
      <c r="CY248" s="68">
        <f t="shared" si="836"/>
        <v>0</v>
      </c>
      <c r="CZ248" s="260">
        <v>0</v>
      </c>
      <c r="DA248" s="69">
        <f t="shared" si="837"/>
        <v>0</v>
      </c>
      <c r="DB248" s="260">
        <v>0</v>
      </c>
      <c r="DC248" s="260">
        <v>0</v>
      </c>
      <c r="DD248" s="68">
        <f t="shared" si="838"/>
        <v>0</v>
      </c>
      <c r="DE248" s="68">
        <f t="shared" si="839"/>
        <v>0</v>
      </c>
      <c r="DF248" s="260">
        <v>0</v>
      </c>
      <c r="DG248" s="69">
        <f t="shared" si="840"/>
        <v>0</v>
      </c>
      <c r="DH248" s="260">
        <v>17.99587508812288</v>
      </c>
      <c r="DI248" s="260">
        <v>3.9590925193870334</v>
      </c>
      <c r="DJ248" s="260">
        <v>0.28458830910833322</v>
      </c>
      <c r="DK248" s="260">
        <v>13.100997064153455</v>
      </c>
      <c r="DL248" s="68">
        <f t="shared" si="841"/>
        <v>0.92021403378613864</v>
      </c>
      <c r="DM248" s="68">
        <f t="shared" si="842"/>
        <v>4.1774101258700984</v>
      </c>
      <c r="DN248" s="260">
        <v>3.81063836129514</v>
      </c>
      <c r="DO248" s="68">
        <f t="shared" si="843"/>
        <v>5.2224798741549894E-2</v>
      </c>
      <c r="DP248" s="68">
        <f t="shared" si="844"/>
        <v>2.2313345350098146</v>
      </c>
      <c r="DQ248" s="260">
        <v>1.9572371156438699</v>
      </c>
      <c r="DR248" s="264">
        <f t="shared" si="845"/>
        <v>49.330114149252857</v>
      </c>
      <c r="DS248" s="260">
        <v>0</v>
      </c>
      <c r="DT248" s="260">
        <v>0</v>
      </c>
      <c r="DU248" s="260">
        <v>0</v>
      </c>
      <c r="DV248" s="68">
        <f t="shared" si="846"/>
        <v>0</v>
      </c>
      <c r="DW248" s="68">
        <f t="shared" si="847"/>
        <v>0</v>
      </c>
      <c r="DX248" s="260">
        <v>0</v>
      </c>
      <c r="DY248" s="260">
        <v>0</v>
      </c>
      <c r="DZ248" s="260">
        <v>0</v>
      </c>
      <c r="EA248" s="260">
        <v>0</v>
      </c>
      <c r="EB248" s="68">
        <f t="shared" si="848"/>
        <v>0</v>
      </c>
      <c r="EC248" s="68">
        <f t="shared" si="849"/>
        <v>0</v>
      </c>
      <c r="ED248" s="267">
        <v>0</v>
      </c>
      <c r="EE248" s="69">
        <f t="shared" si="850"/>
        <v>0</v>
      </c>
      <c r="EF248" s="260">
        <v>9.8023444444444205</v>
      </c>
      <c r="EG248" s="260">
        <v>2.1565157777777699</v>
      </c>
      <c r="EH248" s="260">
        <v>24.648826972730465</v>
      </c>
      <c r="EI248" s="260">
        <v>7.136751367817487</v>
      </c>
      <c r="EJ248" s="268">
        <f t="shared" si="851"/>
        <v>0.50128541607550026</v>
      </c>
      <c r="EK248" s="266">
        <f t="shared" si="852"/>
        <v>2.2756388146450193</v>
      </c>
      <c r="EL248" s="260">
        <v>4.7176584952891183</v>
      </c>
      <c r="EM248" s="268">
        <f t="shared" si="853"/>
        <v>6.4655509677937373E-2</v>
      </c>
      <c r="EN248" s="268">
        <f t="shared" si="854"/>
        <v>2.7624438025505245</v>
      </c>
      <c r="EO248" s="269">
        <f t="shared" si="855"/>
        <v>48.462097058059257</v>
      </c>
      <c r="EP248" s="69">
        <f t="shared" si="856"/>
        <v>61.062242293154668</v>
      </c>
      <c r="EQ248" s="260">
        <v>0</v>
      </c>
      <c r="ER248" s="260">
        <v>0</v>
      </c>
      <c r="ES248" s="260">
        <v>0</v>
      </c>
      <c r="ET248" s="68">
        <f t="shared" si="857"/>
        <v>0</v>
      </c>
      <c r="EU248" s="68">
        <f t="shared" si="858"/>
        <v>0</v>
      </c>
      <c r="EV248" s="260">
        <v>0</v>
      </c>
      <c r="EW248" s="260">
        <v>0</v>
      </c>
      <c r="EX248" s="68">
        <f t="shared" si="859"/>
        <v>0</v>
      </c>
      <c r="EY248" s="68">
        <f t="shared" si="860"/>
        <v>0</v>
      </c>
      <c r="EZ248" s="260">
        <v>0</v>
      </c>
      <c r="FA248" s="69">
        <f t="shared" si="861"/>
        <v>0</v>
      </c>
      <c r="FB248" s="260">
        <v>0</v>
      </c>
      <c r="FC248" s="260">
        <v>0</v>
      </c>
      <c r="FD248" s="68">
        <f t="shared" si="862"/>
        <v>0</v>
      </c>
      <c r="FE248" s="68">
        <f t="shared" si="863"/>
        <v>0</v>
      </c>
      <c r="FF248" s="260">
        <v>0</v>
      </c>
      <c r="FG248" s="69">
        <f t="shared" si="864"/>
        <v>0</v>
      </c>
      <c r="FH248" s="260">
        <v>0</v>
      </c>
      <c r="FI248" s="260">
        <v>0</v>
      </c>
      <c r="FJ248" s="68">
        <f t="shared" si="865"/>
        <v>0</v>
      </c>
      <c r="FK248" s="68">
        <f t="shared" si="866"/>
        <v>0</v>
      </c>
      <c r="FL248" s="260">
        <v>0</v>
      </c>
      <c r="FM248" s="69">
        <f t="shared" si="867"/>
        <v>0</v>
      </c>
      <c r="FN248" s="260">
        <v>0</v>
      </c>
      <c r="FO248" s="260">
        <v>0</v>
      </c>
      <c r="FP248" s="68">
        <f t="shared" si="868"/>
        <v>0</v>
      </c>
      <c r="FQ248" s="68">
        <f t="shared" si="869"/>
        <v>0</v>
      </c>
      <c r="FR248" s="260">
        <v>0</v>
      </c>
      <c r="FS248" s="264">
        <f t="shared" si="870"/>
        <v>0</v>
      </c>
      <c r="FT248" s="270">
        <f t="shared" si="727"/>
        <v>207.04532237060081</v>
      </c>
      <c r="FU248" s="271">
        <f t="shared" si="728"/>
        <v>56.627609640917925</v>
      </c>
      <c r="FV248" s="272">
        <f t="shared" si="871"/>
        <v>26.281981565487865</v>
      </c>
      <c r="FW248" s="272">
        <f t="shared" si="729"/>
        <v>5.5405758011400659</v>
      </c>
      <c r="FX248" s="272">
        <f t="shared" si="730"/>
        <v>35.6801666666668</v>
      </c>
      <c r="FY248" s="272">
        <f t="shared" si="731"/>
        <v>0</v>
      </c>
      <c r="FZ248" s="272">
        <f t="shared" si="732"/>
        <v>0</v>
      </c>
      <c r="GA248" s="272">
        <f t="shared" si="733"/>
        <v>0</v>
      </c>
      <c r="GB248" s="272">
        <f t="shared" si="734"/>
        <v>0</v>
      </c>
      <c r="GC248" s="272">
        <f t="shared" si="735"/>
        <v>0</v>
      </c>
      <c r="GD248" s="272">
        <f t="shared" si="736"/>
        <v>0</v>
      </c>
      <c r="GE248" s="272">
        <f t="shared" si="737"/>
        <v>24.196507795274023</v>
      </c>
      <c r="GF248" s="273">
        <f t="shared" si="738"/>
        <v>9.4127231797123319</v>
      </c>
      <c r="GG248" s="273">
        <f t="shared" si="739"/>
        <v>1.6995627075400475</v>
      </c>
      <c r="GH248" s="272">
        <f t="shared" si="872"/>
        <v>15.995332481371687</v>
      </c>
      <c r="GI248" s="274">
        <f t="shared" si="873"/>
        <v>11.426679717272483</v>
      </c>
      <c r="GJ248" s="275">
        <f t="shared" si="740"/>
        <v>0.219216031657199</v>
      </c>
      <c r="GK248" s="271">
        <f t="shared" si="874"/>
        <v>164.32217395085837</v>
      </c>
      <c r="GL248" s="276">
        <f t="shared" si="875"/>
        <v>207.04593917808154</v>
      </c>
      <c r="GM248" s="272">
        <f t="shared" si="876"/>
        <v>77.467012537902733</v>
      </c>
      <c r="GN248" s="272">
        <f t="shared" si="877"/>
        <v>7.459354540337312</v>
      </c>
      <c r="GO248" s="277">
        <f t="shared" si="878"/>
        <v>0.47143371265931372</v>
      </c>
      <c r="GP248" s="278">
        <f t="shared" si="879"/>
        <v>4.5394692395976217E-2</v>
      </c>
      <c r="GQ248" s="279">
        <f t="shared" si="880"/>
        <v>1.0720896650670089</v>
      </c>
      <c r="GR248" s="280">
        <f t="shared" si="881"/>
        <v>164.32217395085837</v>
      </c>
      <c r="GS248" s="272">
        <f t="shared" si="882"/>
        <v>77.467012537902733</v>
      </c>
      <c r="GT248" s="272">
        <f t="shared" si="741"/>
        <v>7.459354540337312</v>
      </c>
      <c r="GU248" s="73">
        <f t="shared" si="883"/>
        <v>0.47143371265931372</v>
      </c>
      <c r="GV248" s="74">
        <f t="shared" si="884"/>
        <v>4.5394692395976217E-2</v>
      </c>
      <c r="GW248" s="279">
        <f t="shared" si="885"/>
        <v>1.0720896650670089</v>
      </c>
      <c r="GX248" s="280">
        <f t="shared" si="886"/>
        <v>119.12518146839352</v>
      </c>
      <c r="GY248" s="272">
        <f t="shared" si="742"/>
        <v>74.324149481770633</v>
      </c>
      <c r="GZ248" s="272">
        <f t="shared" si="743"/>
        <v>3.3050157713082475</v>
      </c>
      <c r="HA248" s="73">
        <f t="shared" si="887"/>
        <v>0.62391635895631714</v>
      </c>
      <c r="HB248" s="74">
        <f t="shared" si="888"/>
        <v>2.7744056551008398E-2</v>
      </c>
      <c r="HC248" s="279">
        <f t="shared" si="889"/>
        <v>1.0904014766536574</v>
      </c>
      <c r="HD248" s="280">
        <f t="shared" si="890"/>
        <v>119.12518146839352</v>
      </c>
      <c r="HE248" s="272">
        <f t="shared" si="744"/>
        <v>74.324149481770633</v>
      </c>
      <c r="HF248" s="272">
        <f t="shared" si="745"/>
        <v>3.3050157713082475</v>
      </c>
      <c r="HG248" s="73">
        <f t="shared" si="891"/>
        <v>0.62391635895631714</v>
      </c>
      <c r="HH248" s="74">
        <f t="shared" si="892"/>
        <v>2.7744056551008398E-2</v>
      </c>
      <c r="HI248" s="281">
        <f t="shared" si="893"/>
        <v>1.0904014766536574</v>
      </c>
      <c r="HJ248" s="72">
        <f t="shared" si="746"/>
        <v>1.4877388282134882</v>
      </c>
      <c r="HK248" s="73">
        <f t="shared" si="894"/>
        <v>1.4877388282134882</v>
      </c>
      <c r="HL248" s="73">
        <f t="shared" si="747"/>
        <v>1.0969438855135794</v>
      </c>
      <c r="HM248" s="74">
        <f t="shared" si="895"/>
        <v>1.0969438855135794</v>
      </c>
      <c r="HN248" s="75"/>
      <c r="HO248" s="75"/>
      <c r="HP248" s="76">
        <f t="shared" si="896"/>
        <v>0</v>
      </c>
      <c r="HQ248" s="77">
        <f t="shared" si="897"/>
        <v>0</v>
      </c>
      <c r="HR248" s="77">
        <f t="shared" si="898"/>
        <v>0</v>
      </c>
      <c r="HS248" s="77">
        <f t="shared" si="899"/>
        <v>0</v>
      </c>
      <c r="HT248" s="282">
        <f t="shared" si="900"/>
        <v>0</v>
      </c>
      <c r="HU248" s="73"/>
      <c r="HV248" s="74"/>
      <c r="HW248" s="279"/>
      <c r="HX248" s="76">
        <f t="shared" si="901"/>
        <v>0</v>
      </c>
      <c r="HY248" s="77">
        <f t="shared" si="902"/>
        <v>0</v>
      </c>
      <c r="HZ248" s="77">
        <f t="shared" si="748"/>
        <v>0</v>
      </c>
      <c r="IA248" s="77">
        <f t="shared" si="903"/>
        <v>0</v>
      </c>
      <c r="IB248" s="282">
        <f t="shared" si="904"/>
        <v>0</v>
      </c>
      <c r="IC248" s="73"/>
      <c r="ID248" s="74"/>
      <c r="IE248" s="279"/>
      <c r="IF248" s="76">
        <f t="shared" si="749"/>
        <v>3.1428630561320983</v>
      </c>
      <c r="IG248" s="77">
        <f t="shared" si="905"/>
        <v>3.5766095865088889</v>
      </c>
      <c r="IH248" s="77">
        <f t="shared" si="750"/>
        <v>4.1543387690290645</v>
      </c>
      <c r="II248" s="77">
        <f t="shared" si="906"/>
        <v>4.7974304104747638</v>
      </c>
      <c r="IJ248" s="282">
        <f t="shared" si="907"/>
        <v>45.19699248246485</v>
      </c>
      <c r="IK248" s="73">
        <f t="shared" si="908"/>
        <v>6.953699535099464E-2</v>
      </c>
      <c r="IL248" s="74">
        <f t="shared" si="909"/>
        <v>9.1916265681634232E-2</v>
      </c>
      <c r="IM248" s="279">
        <f t="shared" si="910"/>
        <v>1.0238254386559078</v>
      </c>
      <c r="IN248" s="76">
        <f t="shared" si="751"/>
        <v>0</v>
      </c>
      <c r="IO248" s="77">
        <f t="shared" si="911"/>
        <v>0</v>
      </c>
      <c r="IP248" s="77">
        <f t="shared" si="752"/>
        <v>0</v>
      </c>
      <c r="IQ248" s="77">
        <f t="shared" si="912"/>
        <v>0</v>
      </c>
      <c r="IR248" s="282">
        <f t="shared" si="913"/>
        <v>0</v>
      </c>
      <c r="IS248" s="283"/>
      <c r="IT248" s="284"/>
      <c r="IU248" s="285"/>
      <c r="IV248" s="76">
        <f t="shared" si="753"/>
        <v>0</v>
      </c>
      <c r="IW248" s="77">
        <f t="shared" si="914"/>
        <v>0</v>
      </c>
      <c r="IX248" s="77">
        <f t="shared" si="915"/>
        <v>0</v>
      </c>
      <c r="IY248" s="77">
        <f t="shared" si="916"/>
        <v>0</v>
      </c>
      <c r="IZ248" s="282">
        <f t="shared" si="917"/>
        <v>0</v>
      </c>
      <c r="JA248" s="283"/>
      <c r="JB248" s="284"/>
      <c r="JC248" s="285"/>
      <c r="JD248" s="76">
        <f t="shared" si="754"/>
        <v>0</v>
      </c>
      <c r="JE248" s="77">
        <f t="shared" si="918"/>
        <v>0</v>
      </c>
      <c r="JF248" s="77">
        <f t="shared" si="755"/>
        <v>0</v>
      </c>
      <c r="JG248" s="77">
        <f t="shared" si="919"/>
        <v>0</v>
      </c>
      <c r="JH248" s="282">
        <f t="shared" si="920"/>
        <v>0</v>
      </c>
      <c r="JI248" s="283"/>
      <c r="JJ248" s="284"/>
      <c r="JK248" s="285"/>
      <c r="JL248" s="76">
        <f t="shared" si="756"/>
        <v>26.445192372786483</v>
      </c>
      <c r="JM248" s="77">
        <f t="shared" si="921"/>
        <v>30.094893372154743</v>
      </c>
      <c r="JN248" s="77">
        <f t="shared" si="757"/>
        <v>1.7666360130271219</v>
      </c>
      <c r="JO248" s="77">
        <f t="shared" si="922"/>
        <v>2.0401112678437205</v>
      </c>
      <c r="JP248" s="282">
        <f t="shared" si="923"/>
        <v>31.511710635148862</v>
      </c>
      <c r="JQ248" s="73">
        <f t="shared" si="758"/>
        <v>0.83921792374194149</v>
      </c>
      <c r="JR248" s="74">
        <f t="shared" si="759"/>
        <v>5.6062840684268561E-2</v>
      </c>
      <c r="JS248" s="279">
        <f t="shared" si="924"/>
        <v>1.1244989933935501</v>
      </c>
      <c r="JT248" s="76">
        <f t="shared" si="760"/>
        <v>0</v>
      </c>
      <c r="JU248" s="77">
        <f t="shared" si="925"/>
        <v>0</v>
      </c>
      <c r="JV248" s="77">
        <f t="shared" si="761"/>
        <v>0</v>
      </c>
      <c r="JW248" s="77">
        <f t="shared" si="926"/>
        <v>0</v>
      </c>
      <c r="JX248" s="282">
        <f t="shared" si="927"/>
        <v>0</v>
      </c>
      <c r="JY248" s="73"/>
      <c r="JZ248" s="74"/>
      <c r="KA248" s="279"/>
      <c r="KB248" s="76">
        <f t="shared" si="762"/>
        <v>0</v>
      </c>
      <c r="KC248" s="77">
        <f t="shared" si="928"/>
        <v>0</v>
      </c>
      <c r="KD248" s="77">
        <f t="shared" si="763"/>
        <v>0</v>
      </c>
      <c r="KE248" s="77">
        <f t="shared" si="929"/>
        <v>0</v>
      </c>
      <c r="KF248" s="282">
        <f t="shared" si="930"/>
        <v>0</v>
      </c>
      <c r="KG248" s="73"/>
      <c r="KH248" s="74"/>
      <c r="KI248" s="279"/>
      <c r="KJ248" s="76">
        <f t="shared" si="764"/>
        <v>29.773636093783406</v>
      </c>
      <c r="KK248" s="77">
        <f t="shared" si="931"/>
        <v>33.882695611086454</v>
      </c>
      <c r="KL248" s="77">
        <f t="shared" si="765"/>
        <v>0.97243883252768848</v>
      </c>
      <c r="KM248" s="77">
        <f t="shared" si="932"/>
        <v>1.1229723638029747</v>
      </c>
      <c r="KN248" s="282">
        <f t="shared" si="933"/>
        <v>39.150884245438775</v>
      </c>
      <c r="KO248" s="73">
        <f t="shared" si="766"/>
        <v>0.76048438413628283</v>
      </c>
      <c r="KP248" s="74">
        <f t="shared" si="767"/>
        <v>2.4838234212832148E-2</v>
      </c>
      <c r="KQ248" s="279">
        <f t="shared" si="768"/>
        <v>1.1087994085107948</v>
      </c>
      <c r="KR248" s="76">
        <f t="shared" si="769"/>
        <v>0</v>
      </c>
      <c r="KS248" s="77">
        <f t="shared" si="934"/>
        <v>0</v>
      </c>
      <c r="KT248" s="77">
        <f t="shared" si="770"/>
        <v>0</v>
      </c>
      <c r="KU248" s="77">
        <f t="shared" si="935"/>
        <v>0</v>
      </c>
      <c r="KV248" s="282">
        <f t="shared" si="936"/>
        <v>0</v>
      </c>
      <c r="KW248" s="73"/>
      <c r="KX248" s="74"/>
      <c r="KY248" s="279"/>
      <c r="KZ248" s="76">
        <f t="shared" si="771"/>
        <v>18.105321015200754</v>
      </c>
      <c r="LA248" s="77">
        <f t="shared" si="937"/>
        <v>20.604036368508609</v>
      </c>
      <c r="LB248" s="77">
        <f t="shared" si="772"/>
        <v>0.56594092575343757</v>
      </c>
      <c r="LC248" s="77">
        <f t="shared" si="938"/>
        <v>0.65354858106006974</v>
      </c>
      <c r="LD248" s="286">
        <f t="shared" si="939"/>
        <v>48.462097058059257</v>
      </c>
      <c r="LE248" s="73">
        <f t="shared" si="773"/>
        <v>0.37359755591075555</v>
      </c>
      <c r="LF248" s="74">
        <f t="shared" si="774"/>
        <v>1.1678011479268446E-2</v>
      </c>
      <c r="LG248" s="279">
        <f t="shared" si="775"/>
        <v>1.053367954868234</v>
      </c>
      <c r="LH248" s="76">
        <f t="shared" si="776"/>
        <v>0</v>
      </c>
      <c r="LI248" s="77">
        <f t="shared" si="940"/>
        <v>0</v>
      </c>
      <c r="LJ248" s="77">
        <f t="shared" si="777"/>
        <v>0</v>
      </c>
      <c r="LK248" s="77">
        <f t="shared" si="941"/>
        <v>0</v>
      </c>
      <c r="LL248" s="282">
        <f t="shared" si="942"/>
        <v>0</v>
      </c>
      <c r="LM248" s="73"/>
      <c r="LN248" s="74"/>
      <c r="LO248" s="279"/>
      <c r="LP248" s="76">
        <f t="shared" si="778"/>
        <v>0</v>
      </c>
      <c r="LQ248" s="77">
        <f t="shared" si="943"/>
        <v>0</v>
      </c>
      <c r="LR248" s="77">
        <f t="shared" si="779"/>
        <v>0</v>
      </c>
      <c r="LS248" s="77">
        <f t="shared" si="944"/>
        <v>0</v>
      </c>
      <c r="LT248" s="282">
        <f t="shared" si="945"/>
        <v>0</v>
      </c>
      <c r="LU248" s="73"/>
      <c r="LV248" s="74"/>
      <c r="LW248" s="279"/>
      <c r="LX248" s="76">
        <f t="shared" si="780"/>
        <v>0</v>
      </c>
      <c r="LY248" s="77">
        <f t="shared" si="946"/>
        <v>0</v>
      </c>
      <c r="LZ248" s="77">
        <f t="shared" si="781"/>
        <v>0</v>
      </c>
      <c r="MA248" s="77">
        <f t="shared" si="947"/>
        <v>0</v>
      </c>
      <c r="MB248" s="286">
        <f t="shared" si="948"/>
        <v>0</v>
      </c>
      <c r="MC248" s="73"/>
      <c r="MD248" s="74"/>
      <c r="ME248" s="279"/>
      <c r="MF248" s="76">
        <f t="shared" si="782"/>
        <v>0</v>
      </c>
      <c r="MG248" s="77">
        <f t="shared" si="949"/>
        <v>0</v>
      </c>
      <c r="MH248" s="77">
        <f t="shared" si="783"/>
        <v>0</v>
      </c>
      <c r="MI248" s="77">
        <f t="shared" si="950"/>
        <v>0</v>
      </c>
      <c r="MJ248" s="286">
        <f t="shared" si="951"/>
        <v>0</v>
      </c>
      <c r="MK248" s="73"/>
      <c r="ML248" s="74"/>
      <c r="MM248" s="279"/>
      <c r="MN248" s="287">
        <f t="shared" si="952"/>
        <v>1.07208758410191</v>
      </c>
      <c r="MO248" s="288">
        <f t="shared" si="952"/>
        <v>0</v>
      </c>
      <c r="MP248" s="288">
        <f t="shared" si="952"/>
        <v>1.0903993742775948</v>
      </c>
      <c r="MQ248" s="289">
        <f t="shared" si="952"/>
        <v>0</v>
      </c>
      <c r="MR248" s="290">
        <f t="shared" si="953"/>
        <v>1.4877359404582204</v>
      </c>
      <c r="MS248" s="291"/>
      <c r="MT248" s="291">
        <f t="shared" si="784"/>
        <v>1.0969417705232605</v>
      </c>
      <c r="MU248" s="292"/>
      <c r="MV248" s="359">
        <f t="shared" si="785"/>
        <v>0</v>
      </c>
      <c r="MW248" s="360">
        <f t="shared" si="786"/>
        <v>0</v>
      </c>
      <c r="MX248" s="360">
        <f t="shared" si="787"/>
        <v>0.39079416993495997</v>
      </c>
      <c r="MY248" s="360">
        <f t="shared" si="788"/>
        <v>0</v>
      </c>
      <c r="MZ248" s="360">
        <f t="shared" si="789"/>
        <v>0</v>
      </c>
      <c r="NA248" s="360">
        <f t="shared" si="790"/>
        <v>0</v>
      </c>
      <c r="NB248" s="360">
        <f t="shared" si="791"/>
        <v>0.29922918214202371</v>
      </c>
      <c r="NC248" s="360">
        <f t="shared" si="792"/>
        <v>0</v>
      </c>
      <c r="ND248" s="360">
        <f t="shared" si="793"/>
        <v>0</v>
      </c>
      <c r="NE248" s="360">
        <f t="shared" si="794"/>
        <v>0.36656908445366876</v>
      </c>
      <c r="NF248" s="360">
        <f t="shared" si="795"/>
        <v>0</v>
      </c>
      <c r="NG248" s="360">
        <f t="shared" si="796"/>
        <v>0.43114350392756817</v>
      </c>
      <c r="NH248" s="360">
        <f t="shared" si="797"/>
        <v>0</v>
      </c>
      <c r="NI248" s="360">
        <f t="shared" si="798"/>
        <v>0</v>
      </c>
      <c r="NJ248" s="360">
        <f t="shared" si="799"/>
        <v>0</v>
      </c>
      <c r="NK248" s="361">
        <f t="shared" si="800"/>
        <v>0</v>
      </c>
      <c r="NL248" s="145">
        <f t="shared" si="954"/>
        <v>1.4877359404582204</v>
      </c>
      <c r="NM248" s="40"/>
      <c r="NN248" s="56">
        <f t="shared" si="955"/>
        <v>1.0969417705232605</v>
      </c>
      <c r="NO248" s="59"/>
      <c r="NP248" s="55">
        <f t="shared" si="801"/>
        <v>1.07208758410191</v>
      </c>
      <c r="NQ248" s="40"/>
      <c r="NR248" s="56">
        <f t="shared" si="802"/>
        <v>1.0903993742775948</v>
      </c>
      <c r="NS248" s="60"/>
      <c r="NT248" s="41"/>
      <c r="NU248" s="86">
        <f t="shared" si="956"/>
        <v>0</v>
      </c>
      <c r="NV248" s="86">
        <f t="shared" si="956"/>
        <v>0</v>
      </c>
      <c r="NW248" s="86">
        <f t="shared" si="956"/>
        <v>0</v>
      </c>
      <c r="NX248" s="86">
        <f t="shared" si="956"/>
        <v>0</v>
      </c>
      <c r="NY248" s="87">
        <f t="shared" si="957"/>
        <v>0</v>
      </c>
      <c r="NZ248" s="87">
        <f t="shared" si="957"/>
        <v>0</v>
      </c>
      <c r="OA248" s="87">
        <f t="shared" si="957"/>
        <v>0</v>
      </c>
      <c r="OB248" s="87">
        <f t="shared" si="957"/>
        <v>0</v>
      </c>
      <c r="OC248" s="26"/>
    </row>
    <row r="249" spans="1:393" thickBot="1" x14ac:dyDescent="0.35">
      <c r="A249" s="136" t="s">
        <v>596</v>
      </c>
      <c r="B249" s="137" t="s">
        <v>597</v>
      </c>
      <c r="C249" s="133" t="s">
        <v>118</v>
      </c>
      <c r="D249" s="64">
        <f>VLOOKUP(B249,[1]УсіТ_1!$A$10:$G$556,6,FALSE)</f>
        <v>125.7</v>
      </c>
      <c r="E249" s="64">
        <f>VLOOKUP(B249,[1]УсіТ_1!$A$10:$G$556,7,FALSE)</f>
        <v>0</v>
      </c>
      <c r="F249" s="38">
        <v>79.400000000000006</v>
      </c>
      <c r="G249" s="38"/>
      <c r="H249" s="39"/>
      <c r="I249" s="256">
        <v>0.94440000000000002</v>
      </c>
      <c r="J249" s="62">
        <v>0.94440000000000002</v>
      </c>
      <c r="K249" s="257">
        <f t="shared" si="803"/>
        <v>0.75019999999999998</v>
      </c>
      <c r="L249" s="258">
        <f t="shared" si="804"/>
        <v>0.75019999999999998</v>
      </c>
      <c r="M249" s="63">
        <v>0</v>
      </c>
      <c r="N249" s="63">
        <v>0</v>
      </c>
      <c r="O249" s="63">
        <v>0.19420000000000001</v>
      </c>
      <c r="P249" s="63">
        <v>0</v>
      </c>
      <c r="Q249" s="63">
        <v>0</v>
      </c>
      <c r="R249" s="63">
        <v>0</v>
      </c>
      <c r="S249" s="63">
        <v>0.2676</v>
      </c>
      <c r="T249" s="63">
        <v>0</v>
      </c>
      <c r="U249" s="63">
        <v>0</v>
      </c>
      <c r="V249" s="63">
        <v>0.1004</v>
      </c>
      <c r="W249" s="63">
        <v>0</v>
      </c>
      <c r="X249" s="63">
        <v>0.38219999999999998</v>
      </c>
      <c r="Y249" s="63">
        <v>0</v>
      </c>
      <c r="Z249" s="63">
        <v>0</v>
      </c>
      <c r="AA249" s="63">
        <v>0</v>
      </c>
      <c r="AB249" s="259">
        <v>0</v>
      </c>
      <c r="AC249" s="144">
        <v>0</v>
      </c>
      <c r="AD249" s="70">
        <v>0</v>
      </c>
      <c r="AE249" s="70">
        <v>0</v>
      </c>
      <c r="AF249" s="68">
        <f t="shared" si="805"/>
        <v>0</v>
      </c>
      <c r="AG249" s="68">
        <f t="shared" si="806"/>
        <v>0</v>
      </c>
      <c r="AH249" s="71">
        <v>0</v>
      </c>
      <c r="AI249" s="71">
        <v>0</v>
      </c>
      <c r="AJ249" s="68">
        <f t="shared" si="807"/>
        <v>0</v>
      </c>
      <c r="AK249" s="68">
        <f t="shared" si="808"/>
        <v>0</v>
      </c>
      <c r="AL249" s="71">
        <v>0</v>
      </c>
      <c r="AM249" s="69">
        <f t="shared" si="809"/>
        <v>0</v>
      </c>
      <c r="AN249" s="260">
        <v>0</v>
      </c>
      <c r="AO249" s="71">
        <v>0</v>
      </c>
      <c r="AP249" s="71">
        <v>0</v>
      </c>
      <c r="AQ249" s="68">
        <f t="shared" si="810"/>
        <v>0</v>
      </c>
      <c r="AR249" s="68">
        <f t="shared" si="811"/>
        <v>0</v>
      </c>
      <c r="AS249" s="71">
        <v>0</v>
      </c>
      <c r="AT249" s="261">
        <f t="shared" si="723"/>
        <v>0</v>
      </c>
      <c r="AU249" s="71">
        <v>0</v>
      </c>
      <c r="AV249" s="68">
        <f t="shared" si="812"/>
        <v>0</v>
      </c>
      <c r="AW249" s="68">
        <f t="shared" si="813"/>
        <v>0</v>
      </c>
      <c r="AX249" s="71">
        <v>0</v>
      </c>
      <c r="AY249" s="69">
        <f t="shared" si="814"/>
        <v>0</v>
      </c>
      <c r="AZ249" s="260">
        <v>3</v>
      </c>
      <c r="BA249" s="260">
        <v>15.291499999999999</v>
      </c>
      <c r="BB249" s="260">
        <v>1.5946849999999999</v>
      </c>
      <c r="BC249" s="262">
        <f t="shared" si="815"/>
        <v>1.2757480000000001</v>
      </c>
      <c r="BD249" s="262">
        <f t="shared" si="724"/>
        <v>0.3189369999999998</v>
      </c>
      <c r="BE249" s="260">
        <v>0.598553</v>
      </c>
      <c r="BF249" s="262">
        <f t="shared" si="816"/>
        <v>0.4788424</v>
      </c>
      <c r="BG249" s="262">
        <f t="shared" si="725"/>
        <v>0.1197106</v>
      </c>
      <c r="BH249" s="260">
        <v>1.8854798257898826</v>
      </c>
      <c r="BI249" s="263">
        <f t="shared" si="817"/>
        <v>1.104050253910569</v>
      </c>
      <c r="BJ249" s="68">
        <f t="shared" si="818"/>
        <v>2.5840501012450341E-2</v>
      </c>
      <c r="BK249" s="260">
        <v>0.96842879131922466</v>
      </c>
      <c r="BL249" s="69">
        <f t="shared" si="819"/>
        <v>24.406375940530925</v>
      </c>
      <c r="BM249" s="260">
        <v>0</v>
      </c>
      <c r="BN249" s="260">
        <v>0</v>
      </c>
      <c r="BO249" s="260">
        <v>0</v>
      </c>
      <c r="BP249" s="68">
        <f t="shared" si="820"/>
        <v>0</v>
      </c>
      <c r="BQ249" s="68">
        <f t="shared" si="821"/>
        <v>0</v>
      </c>
      <c r="BR249" s="260">
        <v>0</v>
      </c>
      <c r="BS249" s="260">
        <v>0</v>
      </c>
      <c r="BT249" s="68">
        <f t="shared" si="822"/>
        <v>0</v>
      </c>
      <c r="BU249" s="68">
        <f t="shared" si="823"/>
        <v>0</v>
      </c>
      <c r="BV249" s="260">
        <v>0</v>
      </c>
      <c r="BW249" s="69">
        <f t="shared" si="824"/>
        <v>0</v>
      </c>
      <c r="BX249" s="260">
        <v>0</v>
      </c>
      <c r="BY249" s="260">
        <v>0</v>
      </c>
      <c r="BZ249" s="263">
        <f t="shared" si="825"/>
        <v>0</v>
      </c>
      <c r="CA249" s="263">
        <f t="shared" si="826"/>
        <v>0</v>
      </c>
      <c r="CB249" s="260">
        <v>0</v>
      </c>
      <c r="CC249" s="264">
        <f t="shared" si="827"/>
        <v>0</v>
      </c>
      <c r="CD249" s="260">
        <v>0</v>
      </c>
      <c r="CE249" s="260">
        <v>0</v>
      </c>
      <c r="CF249" s="263">
        <f t="shared" si="828"/>
        <v>0</v>
      </c>
      <c r="CG249" s="263">
        <f t="shared" si="829"/>
        <v>0</v>
      </c>
      <c r="CH249" s="260">
        <v>0</v>
      </c>
      <c r="CI249" s="69">
        <f t="shared" si="830"/>
        <v>0</v>
      </c>
      <c r="CJ249" s="260">
        <v>15.753144528846835</v>
      </c>
      <c r="CK249" s="260">
        <v>3.4656924260195026</v>
      </c>
      <c r="CL249" s="260">
        <v>1.4981874260000847</v>
      </c>
      <c r="CM249" s="260">
        <v>1.2186931225422561</v>
      </c>
      <c r="CN249" s="260">
        <v>3.384538582321718</v>
      </c>
      <c r="CO249" s="265">
        <f t="shared" si="831"/>
        <v>0.23772999002227746</v>
      </c>
      <c r="CP249" s="266">
        <f t="shared" si="832"/>
        <v>1.0792007414362677</v>
      </c>
      <c r="CQ249" s="260">
        <v>2.5992548524698229</v>
      </c>
      <c r="CR249" s="265">
        <f t="shared" si="833"/>
        <v>3.5622787753098926E-2</v>
      </c>
      <c r="CS249" s="265">
        <f t="shared" si="834"/>
        <v>1.5220040758831148</v>
      </c>
      <c r="CT249" s="260">
        <v>1.3350409007435446</v>
      </c>
      <c r="CU249" s="267">
        <f t="shared" si="726"/>
        <v>33.643030459681803</v>
      </c>
      <c r="CV249" s="260">
        <v>0</v>
      </c>
      <c r="CW249" s="260">
        <v>0</v>
      </c>
      <c r="CX249" s="68">
        <f t="shared" si="835"/>
        <v>0</v>
      </c>
      <c r="CY249" s="68">
        <f t="shared" si="836"/>
        <v>0</v>
      </c>
      <c r="CZ249" s="260">
        <v>0</v>
      </c>
      <c r="DA249" s="69">
        <f t="shared" si="837"/>
        <v>0</v>
      </c>
      <c r="DB249" s="260">
        <v>0</v>
      </c>
      <c r="DC249" s="260">
        <v>0</v>
      </c>
      <c r="DD249" s="68">
        <f t="shared" si="838"/>
        <v>0</v>
      </c>
      <c r="DE249" s="68">
        <f t="shared" si="839"/>
        <v>0</v>
      </c>
      <c r="DF249" s="260">
        <v>0</v>
      </c>
      <c r="DG249" s="69">
        <f t="shared" si="840"/>
        <v>0</v>
      </c>
      <c r="DH249" s="260">
        <v>4.60519120030464</v>
      </c>
      <c r="DI249" s="260">
        <v>1.0131420640670208</v>
      </c>
      <c r="DJ249" s="260">
        <v>6.8913760949999958E-2</v>
      </c>
      <c r="DK249" s="260">
        <v>3.3525791938217777</v>
      </c>
      <c r="DL249" s="68">
        <f t="shared" si="841"/>
        <v>0.23548516257404165</v>
      </c>
      <c r="DM249" s="68">
        <f t="shared" si="842"/>
        <v>1.0690101069003997</v>
      </c>
      <c r="DN249" s="260">
        <v>0.97537184472150995</v>
      </c>
      <c r="DO249" s="68">
        <f t="shared" si="843"/>
        <v>1.3367471131908294E-2</v>
      </c>
      <c r="DP249" s="68">
        <f t="shared" si="844"/>
        <v>0.57113288516405902</v>
      </c>
      <c r="DQ249" s="260">
        <v>0.50097484857999797</v>
      </c>
      <c r="DR249" s="264">
        <f t="shared" si="845"/>
        <v>12.619407494933936</v>
      </c>
      <c r="DS249" s="260">
        <v>0</v>
      </c>
      <c r="DT249" s="260">
        <v>0</v>
      </c>
      <c r="DU249" s="260">
        <v>0</v>
      </c>
      <c r="DV249" s="68">
        <f t="shared" si="846"/>
        <v>0</v>
      </c>
      <c r="DW249" s="68">
        <f t="shared" si="847"/>
        <v>0</v>
      </c>
      <c r="DX249" s="260">
        <v>0</v>
      </c>
      <c r="DY249" s="260">
        <v>0</v>
      </c>
      <c r="DZ249" s="260">
        <v>0</v>
      </c>
      <c r="EA249" s="260">
        <v>0</v>
      </c>
      <c r="EB249" s="68">
        <f t="shared" si="848"/>
        <v>0</v>
      </c>
      <c r="EC249" s="68">
        <f t="shared" si="849"/>
        <v>0</v>
      </c>
      <c r="ED249" s="267">
        <v>0</v>
      </c>
      <c r="EE249" s="69">
        <f t="shared" si="850"/>
        <v>0</v>
      </c>
      <c r="EF249" s="260">
        <v>7.7356511111110899</v>
      </c>
      <c r="EG249" s="260">
        <v>1.70184324444444</v>
      </c>
      <c r="EH249" s="260">
        <v>19.348080306063867</v>
      </c>
      <c r="EI249" s="260">
        <v>5.6320627132696073</v>
      </c>
      <c r="EJ249" s="268">
        <f t="shared" si="851"/>
        <v>0.39559608498005722</v>
      </c>
      <c r="EK249" s="266">
        <f t="shared" si="852"/>
        <v>1.7958507808785733</v>
      </c>
      <c r="EL249" s="260">
        <v>3.7118011954007581</v>
      </c>
      <c r="EM249" s="268">
        <f t="shared" si="853"/>
        <v>5.0870235382967394E-2</v>
      </c>
      <c r="EN249" s="268">
        <f t="shared" si="854"/>
        <v>2.1734600371716954</v>
      </c>
      <c r="EO249" s="269">
        <f t="shared" si="855"/>
        <v>38.129438570289764</v>
      </c>
      <c r="EP249" s="69">
        <f t="shared" si="856"/>
        <v>48.043092598565103</v>
      </c>
      <c r="EQ249" s="260">
        <v>0</v>
      </c>
      <c r="ER249" s="260">
        <v>0</v>
      </c>
      <c r="ES249" s="260">
        <v>0</v>
      </c>
      <c r="ET249" s="68">
        <f t="shared" si="857"/>
        <v>0</v>
      </c>
      <c r="EU249" s="68">
        <f t="shared" si="858"/>
        <v>0</v>
      </c>
      <c r="EV249" s="260">
        <v>0</v>
      </c>
      <c r="EW249" s="260">
        <v>0</v>
      </c>
      <c r="EX249" s="68">
        <f t="shared" si="859"/>
        <v>0</v>
      </c>
      <c r="EY249" s="68">
        <f t="shared" si="860"/>
        <v>0</v>
      </c>
      <c r="EZ249" s="260">
        <v>0</v>
      </c>
      <c r="FA249" s="69">
        <f t="shared" si="861"/>
        <v>0</v>
      </c>
      <c r="FB249" s="260">
        <v>0</v>
      </c>
      <c r="FC249" s="260">
        <v>0</v>
      </c>
      <c r="FD249" s="68">
        <f t="shared" si="862"/>
        <v>0</v>
      </c>
      <c r="FE249" s="68">
        <f t="shared" si="863"/>
        <v>0</v>
      </c>
      <c r="FF249" s="260">
        <v>0</v>
      </c>
      <c r="FG249" s="69">
        <f t="shared" si="864"/>
        <v>0</v>
      </c>
      <c r="FH249" s="260">
        <v>0</v>
      </c>
      <c r="FI249" s="260">
        <v>0</v>
      </c>
      <c r="FJ249" s="68">
        <f t="shared" si="865"/>
        <v>0</v>
      </c>
      <c r="FK249" s="68">
        <f t="shared" si="866"/>
        <v>0</v>
      </c>
      <c r="FL249" s="260">
        <v>0</v>
      </c>
      <c r="FM249" s="69">
        <f t="shared" si="867"/>
        <v>0</v>
      </c>
      <c r="FN249" s="260">
        <v>0</v>
      </c>
      <c r="FO249" s="260">
        <v>0</v>
      </c>
      <c r="FP249" s="68">
        <f t="shared" si="868"/>
        <v>0</v>
      </c>
      <c r="FQ249" s="68">
        <f t="shared" si="869"/>
        <v>0</v>
      </c>
      <c r="FR249" s="260">
        <v>0</v>
      </c>
      <c r="FS249" s="264">
        <f t="shared" si="870"/>
        <v>0</v>
      </c>
      <c r="FT249" s="270">
        <f t="shared" si="727"/>
        <v>118.71190649371178</v>
      </c>
      <c r="FU249" s="271">
        <f t="shared" si="728"/>
        <v>34.274664574793533</v>
      </c>
      <c r="FV249" s="272">
        <f t="shared" si="871"/>
        <v>20.135135970471694</v>
      </c>
      <c r="FW249" s="272">
        <f t="shared" si="729"/>
        <v>2.973283522542256</v>
      </c>
      <c r="FX249" s="272">
        <f t="shared" si="730"/>
        <v>15.291499999999999</v>
      </c>
      <c r="FY249" s="272">
        <f t="shared" si="731"/>
        <v>0</v>
      </c>
      <c r="FZ249" s="272">
        <f t="shared" si="732"/>
        <v>0</v>
      </c>
      <c r="GA249" s="272">
        <f t="shared" si="733"/>
        <v>0</v>
      </c>
      <c r="GB249" s="272">
        <f t="shared" si="734"/>
        <v>0</v>
      </c>
      <c r="GC249" s="272">
        <f t="shared" si="735"/>
        <v>0</v>
      </c>
      <c r="GD249" s="272">
        <f t="shared" si="736"/>
        <v>0</v>
      </c>
      <c r="GE249" s="272">
        <f t="shared" si="737"/>
        <v>12.369180489413104</v>
      </c>
      <c r="GF249" s="273">
        <f t="shared" si="738"/>
        <v>4.8117551876425928</v>
      </c>
      <c r="GG249" s="273">
        <f t="shared" si="739"/>
        <v>0.86881123757637635</v>
      </c>
      <c r="GH249" s="272">
        <f t="shared" si="872"/>
        <v>9.1719077183819735</v>
      </c>
      <c r="GI249" s="274">
        <f t="shared" si="873"/>
        <v>6.5521896475979142</v>
      </c>
      <c r="GJ249" s="275">
        <f t="shared" si="740"/>
        <v>0.12570099528042494</v>
      </c>
      <c r="GK249" s="271">
        <f t="shared" si="874"/>
        <v>94.215672275602557</v>
      </c>
      <c r="GL249" s="276">
        <f t="shared" si="875"/>
        <v>118.71174706725922</v>
      </c>
      <c r="GM249" s="272">
        <f t="shared" si="876"/>
        <v>45.638609410034036</v>
      </c>
      <c r="GN249" s="272">
        <f t="shared" si="877"/>
        <v>3.9677957553990573</v>
      </c>
      <c r="GO249" s="277">
        <f t="shared" si="878"/>
        <v>0.48440570775242769</v>
      </c>
      <c r="GP249" s="278">
        <f t="shared" si="879"/>
        <v>4.2113967448985982E-2</v>
      </c>
      <c r="GQ249" s="279">
        <f t="shared" si="880"/>
        <v>1.0733720738880157</v>
      </c>
      <c r="GR249" s="280">
        <f t="shared" si="881"/>
        <v>94.215672275602557</v>
      </c>
      <c r="GS249" s="272">
        <f t="shared" si="882"/>
        <v>45.638609410034036</v>
      </c>
      <c r="GT249" s="272">
        <f t="shared" si="741"/>
        <v>3.9677957553990573</v>
      </c>
      <c r="GU249" s="73">
        <f t="shared" si="883"/>
        <v>0.48440570775242769</v>
      </c>
      <c r="GV249" s="74">
        <f t="shared" si="884"/>
        <v>4.2113967448985982E-2</v>
      </c>
      <c r="GW249" s="279">
        <f t="shared" si="885"/>
        <v>1.0733720738880157</v>
      </c>
      <c r="GX249" s="280">
        <f t="shared" si="886"/>
        <v>74.845532640260558</v>
      </c>
      <c r="GY249" s="272">
        <f t="shared" si="742"/>
        <v>44.291668100263145</v>
      </c>
      <c r="GZ249" s="272">
        <f t="shared" si="743"/>
        <v>2.1873648543866069</v>
      </c>
      <c r="HA249" s="73">
        <f t="shared" si="887"/>
        <v>0.59177437233492247</v>
      </c>
      <c r="HB249" s="74">
        <f t="shared" si="888"/>
        <v>2.9225055620888049E-2</v>
      </c>
      <c r="HC249" s="279">
        <f t="shared" si="889"/>
        <v>1.086194819736056</v>
      </c>
      <c r="HD249" s="280">
        <f t="shared" si="890"/>
        <v>74.845532640260558</v>
      </c>
      <c r="HE249" s="272">
        <f t="shared" si="744"/>
        <v>44.291668100263145</v>
      </c>
      <c r="HF249" s="272">
        <f t="shared" si="745"/>
        <v>2.1873648543866069</v>
      </c>
      <c r="HG249" s="73">
        <f t="shared" si="891"/>
        <v>0.59177437233492247</v>
      </c>
      <c r="HH249" s="74">
        <f t="shared" si="892"/>
        <v>2.9225055620888049E-2</v>
      </c>
      <c r="HI249" s="281">
        <f t="shared" si="893"/>
        <v>1.086194819736056</v>
      </c>
      <c r="HJ249" s="72">
        <f t="shared" si="746"/>
        <v>1.0136925865798421</v>
      </c>
      <c r="HK249" s="73">
        <f t="shared" si="894"/>
        <v>1.0136925865798421</v>
      </c>
      <c r="HL249" s="73">
        <f t="shared" si="747"/>
        <v>0.81486335376598917</v>
      </c>
      <c r="HM249" s="74">
        <f t="shared" si="895"/>
        <v>0.81486335376598917</v>
      </c>
      <c r="HN249" s="75"/>
      <c r="HO249" s="75"/>
      <c r="HP249" s="76">
        <f t="shared" si="896"/>
        <v>0</v>
      </c>
      <c r="HQ249" s="77">
        <f t="shared" si="897"/>
        <v>0</v>
      </c>
      <c r="HR249" s="77">
        <f t="shared" si="898"/>
        <v>0</v>
      </c>
      <c r="HS249" s="77">
        <f t="shared" si="899"/>
        <v>0</v>
      </c>
      <c r="HT249" s="282">
        <f t="shared" si="900"/>
        <v>0</v>
      </c>
      <c r="HU249" s="73"/>
      <c r="HV249" s="74"/>
      <c r="HW249" s="279"/>
      <c r="HX249" s="76">
        <f t="shared" si="901"/>
        <v>0</v>
      </c>
      <c r="HY249" s="77">
        <f t="shared" si="902"/>
        <v>0</v>
      </c>
      <c r="HZ249" s="77">
        <f t="shared" si="748"/>
        <v>0</v>
      </c>
      <c r="IA249" s="77">
        <f t="shared" si="903"/>
        <v>0</v>
      </c>
      <c r="IB249" s="282">
        <f t="shared" si="904"/>
        <v>0</v>
      </c>
      <c r="IC249" s="73"/>
      <c r="ID249" s="74"/>
      <c r="IE249" s="279"/>
      <c r="IF249" s="76">
        <f t="shared" si="749"/>
        <v>1.3469413097708942</v>
      </c>
      <c r="IG249" s="77">
        <f t="shared" si="905"/>
        <v>1.5328326799323753</v>
      </c>
      <c r="IH249" s="77">
        <f t="shared" si="750"/>
        <v>1.7804309010124504</v>
      </c>
      <c r="II249" s="77">
        <f t="shared" si="906"/>
        <v>2.0560416044891778</v>
      </c>
      <c r="IJ249" s="282">
        <f t="shared" si="907"/>
        <v>19.370139635342003</v>
      </c>
      <c r="IK249" s="73">
        <f t="shared" si="908"/>
        <v>6.9536995350994654E-2</v>
      </c>
      <c r="IL249" s="74">
        <f t="shared" si="909"/>
        <v>9.1916265681634302E-2</v>
      </c>
      <c r="IM249" s="279">
        <f t="shared" si="910"/>
        <v>1.0238254386559078</v>
      </c>
      <c r="IN249" s="76">
        <f t="shared" si="751"/>
        <v>0</v>
      </c>
      <c r="IO249" s="77">
        <f t="shared" si="911"/>
        <v>0</v>
      </c>
      <c r="IP249" s="77">
        <f t="shared" si="752"/>
        <v>0</v>
      </c>
      <c r="IQ249" s="77">
        <f t="shared" si="912"/>
        <v>0</v>
      </c>
      <c r="IR249" s="282">
        <f t="shared" si="913"/>
        <v>0</v>
      </c>
      <c r="IS249" s="283"/>
      <c r="IT249" s="284"/>
      <c r="IU249" s="285"/>
      <c r="IV249" s="76">
        <f t="shared" si="753"/>
        <v>0</v>
      </c>
      <c r="IW249" s="77">
        <f t="shared" si="914"/>
        <v>0</v>
      </c>
      <c r="IX249" s="77">
        <f t="shared" si="915"/>
        <v>0</v>
      </c>
      <c r="IY249" s="77">
        <f t="shared" si="916"/>
        <v>0</v>
      </c>
      <c r="IZ249" s="282">
        <f t="shared" si="917"/>
        <v>0</v>
      </c>
      <c r="JA249" s="283"/>
      <c r="JB249" s="284"/>
      <c r="JC249" s="285"/>
      <c r="JD249" s="76">
        <f t="shared" si="754"/>
        <v>0</v>
      </c>
      <c r="JE249" s="77">
        <f t="shared" si="918"/>
        <v>0</v>
      </c>
      <c r="JF249" s="77">
        <f t="shared" si="755"/>
        <v>0</v>
      </c>
      <c r="JG249" s="77">
        <f t="shared" si="919"/>
        <v>0</v>
      </c>
      <c r="JH249" s="282">
        <f t="shared" si="920"/>
        <v>0</v>
      </c>
      <c r="JI249" s="283"/>
      <c r="JJ249" s="284"/>
      <c r="JK249" s="285"/>
      <c r="JL249" s="76">
        <f t="shared" si="756"/>
        <v>22.392306831995981</v>
      </c>
      <c r="JM249" s="77">
        <f t="shared" si="921"/>
        <v>25.482669097879747</v>
      </c>
      <c r="JN249" s="77">
        <f t="shared" si="757"/>
        <v>1.4920459003176327</v>
      </c>
      <c r="JO249" s="77">
        <f t="shared" si="922"/>
        <v>1.7230146056868023</v>
      </c>
      <c r="JP249" s="282">
        <f t="shared" si="923"/>
        <v>26.700817825144288</v>
      </c>
      <c r="JQ249" s="73">
        <f t="shared" si="758"/>
        <v>0.83863748963183582</v>
      </c>
      <c r="JR249" s="74">
        <f t="shared" si="759"/>
        <v>5.5880157307862159E-2</v>
      </c>
      <c r="JS249" s="279">
        <f t="shared" si="924"/>
        <v>1.1243906082953468</v>
      </c>
      <c r="JT249" s="76">
        <f t="shared" si="760"/>
        <v>0</v>
      </c>
      <c r="JU249" s="77">
        <f t="shared" si="925"/>
        <v>0</v>
      </c>
      <c r="JV249" s="77">
        <f t="shared" si="761"/>
        <v>0</v>
      </c>
      <c r="JW249" s="77">
        <f t="shared" si="926"/>
        <v>0</v>
      </c>
      <c r="JX249" s="282">
        <f t="shared" si="927"/>
        <v>0</v>
      </c>
      <c r="JY249" s="73"/>
      <c r="JZ249" s="74"/>
      <c r="KA249" s="279"/>
      <c r="KB249" s="76">
        <f t="shared" si="762"/>
        <v>0</v>
      </c>
      <c r="KC249" s="77">
        <f t="shared" si="928"/>
        <v>0</v>
      </c>
      <c r="KD249" s="77">
        <f t="shared" si="763"/>
        <v>0</v>
      </c>
      <c r="KE249" s="77">
        <f t="shared" si="929"/>
        <v>0</v>
      </c>
      <c r="KF249" s="282">
        <f t="shared" si="930"/>
        <v>0</v>
      </c>
      <c r="KG249" s="73"/>
      <c r="KH249" s="74"/>
      <c r="KI249" s="279"/>
      <c r="KJ249" s="76">
        <f t="shared" si="764"/>
        <v>7.6193077146902999</v>
      </c>
      <c r="KK249" s="77">
        <f t="shared" si="931"/>
        <v>8.6708483723947083</v>
      </c>
      <c r="KL249" s="77">
        <f t="shared" si="765"/>
        <v>0.24885263370594993</v>
      </c>
      <c r="KM249" s="77">
        <f t="shared" si="932"/>
        <v>0.28737502140363097</v>
      </c>
      <c r="KN249" s="282">
        <f t="shared" si="933"/>
        <v>10.015402773757092</v>
      </c>
      <c r="KO249" s="73">
        <f t="shared" si="766"/>
        <v>0.76075899160589211</v>
      </c>
      <c r="KP249" s="74">
        <f t="shared" si="767"/>
        <v>2.4846992110792315E-2</v>
      </c>
      <c r="KQ249" s="279">
        <f t="shared" si="768"/>
        <v>1.1088386628102798</v>
      </c>
      <c r="KR249" s="76">
        <f t="shared" si="769"/>
        <v>0</v>
      </c>
      <c r="KS249" s="77">
        <f t="shared" si="934"/>
        <v>0</v>
      </c>
      <c r="KT249" s="77">
        <f t="shared" si="770"/>
        <v>0</v>
      </c>
      <c r="KU249" s="77">
        <f t="shared" si="935"/>
        <v>0</v>
      </c>
      <c r="KV249" s="282">
        <f t="shared" si="936"/>
        <v>0</v>
      </c>
      <c r="KW249" s="73"/>
      <c r="KX249" s="74"/>
      <c r="KY249" s="279"/>
      <c r="KZ249" s="76">
        <f t="shared" si="771"/>
        <v>14.280053553576856</v>
      </c>
      <c r="LA249" s="77">
        <f t="shared" si="937"/>
        <v>16.250843744505996</v>
      </c>
      <c r="LB249" s="77">
        <f t="shared" si="772"/>
        <v>0.44646632036302458</v>
      </c>
      <c r="LC249" s="77">
        <f t="shared" si="938"/>
        <v>0.51557930675522079</v>
      </c>
      <c r="LD249" s="286">
        <f t="shared" si="939"/>
        <v>38.129438570289764</v>
      </c>
      <c r="LE249" s="73">
        <f t="shared" si="773"/>
        <v>0.37451518010820622</v>
      </c>
      <c r="LF249" s="74">
        <f t="shared" si="774"/>
        <v>1.1709228803355854E-2</v>
      </c>
      <c r="LG249" s="279">
        <f t="shared" si="775"/>
        <v>1.0534994286254931</v>
      </c>
      <c r="LH249" s="76">
        <f t="shared" si="776"/>
        <v>0</v>
      </c>
      <c r="LI249" s="77">
        <f t="shared" si="940"/>
        <v>0</v>
      </c>
      <c r="LJ249" s="77">
        <f t="shared" si="777"/>
        <v>0</v>
      </c>
      <c r="LK249" s="77">
        <f t="shared" si="941"/>
        <v>0</v>
      </c>
      <c r="LL249" s="282">
        <f t="shared" si="942"/>
        <v>0</v>
      </c>
      <c r="LM249" s="73"/>
      <c r="LN249" s="74"/>
      <c r="LO249" s="279"/>
      <c r="LP249" s="76">
        <f t="shared" si="778"/>
        <v>0</v>
      </c>
      <c r="LQ249" s="77">
        <f t="shared" si="943"/>
        <v>0</v>
      </c>
      <c r="LR249" s="77">
        <f t="shared" si="779"/>
        <v>0</v>
      </c>
      <c r="LS249" s="77">
        <f t="shared" si="944"/>
        <v>0</v>
      </c>
      <c r="LT249" s="282">
        <f t="shared" si="945"/>
        <v>0</v>
      </c>
      <c r="LU249" s="73"/>
      <c r="LV249" s="74"/>
      <c r="LW249" s="279"/>
      <c r="LX249" s="76">
        <f t="shared" si="780"/>
        <v>0</v>
      </c>
      <c r="LY249" s="77">
        <f t="shared" si="946"/>
        <v>0</v>
      </c>
      <c r="LZ249" s="77">
        <f t="shared" si="781"/>
        <v>0</v>
      </c>
      <c r="MA249" s="77">
        <f t="shared" si="947"/>
        <v>0</v>
      </c>
      <c r="MB249" s="286">
        <f t="shared" si="948"/>
        <v>0</v>
      </c>
      <c r="MC249" s="73"/>
      <c r="MD249" s="74"/>
      <c r="ME249" s="279"/>
      <c r="MF249" s="76">
        <f t="shared" si="782"/>
        <v>0</v>
      </c>
      <c r="MG249" s="77">
        <f t="shared" si="949"/>
        <v>0</v>
      </c>
      <c r="MH249" s="77">
        <f t="shared" si="783"/>
        <v>0</v>
      </c>
      <c r="MI249" s="77">
        <f t="shared" si="950"/>
        <v>0</v>
      </c>
      <c r="MJ249" s="286">
        <f t="shared" si="951"/>
        <v>0</v>
      </c>
      <c r="MK249" s="73"/>
      <c r="ML249" s="74"/>
      <c r="MM249" s="279"/>
      <c r="MN249" s="287">
        <f t="shared" si="952"/>
        <v>1.0733679694341673</v>
      </c>
      <c r="MO249" s="288">
        <f t="shared" si="952"/>
        <v>0</v>
      </c>
      <c r="MP249" s="288">
        <f t="shared" si="952"/>
        <v>1.0861927621256335</v>
      </c>
      <c r="MQ249" s="289">
        <f t="shared" si="952"/>
        <v>0</v>
      </c>
      <c r="MR249" s="290">
        <f t="shared" si="953"/>
        <v>1.0136887103336276</v>
      </c>
      <c r="MS249" s="291"/>
      <c r="MT249" s="291">
        <f t="shared" si="784"/>
        <v>0.81486181014665027</v>
      </c>
      <c r="MU249" s="292"/>
      <c r="MV249" s="359">
        <f t="shared" si="785"/>
        <v>0</v>
      </c>
      <c r="MW249" s="360">
        <f t="shared" si="786"/>
        <v>0</v>
      </c>
      <c r="MX249" s="360">
        <f t="shared" si="787"/>
        <v>0.1988269001869773</v>
      </c>
      <c r="MY249" s="360">
        <f t="shared" si="788"/>
        <v>0</v>
      </c>
      <c r="MZ249" s="360">
        <f t="shared" si="789"/>
        <v>0</v>
      </c>
      <c r="NA249" s="360">
        <f t="shared" si="790"/>
        <v>0</v>
      </c>
      <c r="NB249" s="360">
        <f t="shared" si="791"/>
        <v>0.30088692677983481</v>
      </c>
      <c r="NC249" s="360">
        <f t="shared" si="792"/>
        <v>0</v>
      </c>
      <c r="ND249" s="360">
        <f t="shared" si="793"/>
        <v>0</v>
      </c>
      <c r="NE249" s="360">
        <f t="shared" si="794"/>
        <v>0.11132740174615209</v>
      </c>
      <c r="NF249" s="360">
        <f t="shared" si="795"/>
        <v>0</v>
      </c>
      <c r="NG249" s="360">
        <f t="shared" si="796"/>
        <v>0.40264748162066344</v>
      </c>
      <c r="NH249" s="360">
        <f t="shared" si="797"/>
        <v>0</v>
      </c>
      <c r="NI249" s="360">
        <f t="shared" si="798"/>
        <v>0</v>
      </c>
      <c r="NJ249" s="360">
        <f t="shared" si="799"/>
        <v>0</v>
      </c>
      <c r="NK249" s="361">
        <f t="shared" si="800"/>
        <v>0</v>
      </c>
      <c r="NL249" s="145">
        <f t="shared" si="954"/>
        <v>1.0136887103336276</v>
      </c>
      <c r="NM249" s="40"/>
      <c r="NN249" s="56">
        <f t="shared" si="955"/>
        <v>0.81486181014665027</v>
      </c>
      <c r="NO249" s="59"/>
      <c r="NP249" s="55">
        <f t="shared" si="801"/>
        <v>1.0733679694341673</v>
      </c>
      <c r="NQ249" s="40"/>
      <c r="NR249" s="56">
        <f t="shared" si="802"/>
        <v>1.0861927621256335</v>
      </c>
      <c r="NS249" s="60"/>
      <c r="NT249" s="41"/>
      <c r="NU249" s="86">
        <f t="shared" si="956"/>
        <v>0</v>
      </c>
      <c r="NV249" s="86">
        <f t="shared" si="956"/>
        <v>0</v>
      </c>
      <c r="NW249" s="86">
        <f t="shared" si="956"/>
        <v>0</v>
      </c>
      <c r="NX249" s="86">
        <f t="shared" si="956"/>
        <v>0</v>
      </c>
      <c r="NY249" s="87">
        <f t="shared" si="957"/>
        <v>0</v>
      </c>
      <c r="NZ249" s="87">
        <f t="shared" si="957"/>
        <v>0</v>
      </c>
      <c r="OA249" s="87">
        <f t="shared" si="957"/>
        <v>0</v>
      </c>
      <c r="OB249" s="87">
        <f t="shared" si="957"/>
        <v>0</v>
      </c>
      <c r="OC249" s="26"/>
    </row>
    <row r="250" spans="1:393" thickBot="1" x14ac:dyDescent="0.35">
      <c r="A250" s="136" t="s">
        <v>598</v>
      </c>
      <c r="B250" s="137" t="s">
        <v>599</v>
      </c>
      <c r="C250" s="133" t="s">
        <v>118</v>
      </c>
      <c r="D250" s="64">
        <f>VLOOKUP(B250,[1]УсіТ_1!$A$10:$G$556,6,FALSE)</f>
        <v>161.1</v>
      </c>
      <c r="E250" s="64">
        <f>VLOOKUP(B250,[1]УсіТ_1!$A$10:$G$556,7,FALSE)</f>
        <v>0</v>
      </c>
      <c r="F250" s="38"/>
      <c r="G250" s="38"/>
      <c r="H250" s="39">
        <v>405</v>
      </c>
      <c r="I250" s="256">
        <v>0.57869999999999999</v>
      </c>
      <c r="J250" s="62">
        <v>0.57869999999999999</v>
      </c>
      <c r="K250" s="257">
        <f t="shared" si="803"/>
        <v>0.42709999999999998</v>
      </c>
      <c r="L250" s="258">
        <f t="shared" si="804"/>
        <v>0.42709999999999998</v>
      </c>
      <c r="M250" s="63">
        <v>0</v>
      </c>
      <c r="N250" s="63">
        <v>0</v>
      </c>
      <c r="O250" s="63">
        <v>0.15160000000000001</v>
      </c>
      <c r="P250" s="63">
        <v>0</v>
      </c>
      <c r="Q250" s="63">
        <v>0</v>
      </c>
      <c r="R250" s="63">
        <v>0</v>
      </c>
      <c r="S250" s="63">
        <v>0</v>
      </c>
      <c r="T250" s="63">
        <v>0</v>
      </c>
      <c r="U250" s="63">
        <v>0</v>
      </c>
      <c r="V250" s="63">
        <v>5.8799999999999998E-2</v>
      </c>
      <c r="W250" s="63">
        <v>0</v>
      </c>
      <c r="X250" s="63">
        <v>0.36830000000000002</v>
      </c>
      <c r="Y250" s="63">
        <v>0</v>
      </c>
      <c r="Z250" s="63">
        <v>0</v>
      </c>
      <c r="AA250" s="63">
        <v>0</v>
      </c>
      <c r="AB250" s="259">
        <v>0</v>
      </c>
      <c r="AC250" s="144">
        <v>0</v>
      </c>
      <c r="AD250" s="70">
        <v>0</v>
      </c>
      <c r="AE250" s="70">
        <v>0</v>
      </c>
      <c r="AF250" s="68">
        <f t="shared" si="805"/>
        <v>0</v>
      </c>
      <c r="AG250" s="68">
        <f t="shared" si="806"/>
        <v>0</v>
      </c>
      <c r="AH250" s="71">
        <v>0</v>
      </c>
      <c r="AI250" s="71">
        <v>0</v>
      </c>
      <c r="AJ250" s="68">
        <f t="shared" si="807"/>
        <v>0</v>
      </c>
      <c r="AK250" s="68">
        <f t="shared" si="808"/>
        <v>0</v>
      </c>
      <c r="AL250" s="71">
        <v>0</v>
      </c>
      <c r="AM250" s="69">
        <f t="shared" si="809"/>
        <v>0</v>
      </c>
      <c r="AN250" s="260">
        <v>0</v>
      </c>
      <c r="AO250" s="71">
        <v>0</v>
      </c>
      <c r="AP250" s="71">
        <v>0</v>
      </c>
      <c r="AQ250" s="68">
        <f t="shared" si="810"/>
        <v>0</v>
      </c>
      <c r="AR250" s="68">
        <f t="shared" si="811"/>
        <v>0</v>
      </c>
      <c r="AS250" s="71">
        <v>0</v>
      </c>
      <c r="AT250" s="261">
        <f t="shared" si="723"/>
        <v>0</v>
      </c>
      <c r="AU250" s="71">
        <v>0</v>
      </c>
      <c r="AV250" s="68">
        <f t="shared" si="812"/>
        <v>0</v>
      </c>
      <c r="AW250" s="68">
        <f t="shared" si="813"/>
        <v>0</v>
      </c>
      <c r="AX250" s="71">
        <v>0</v>
      </c>
      <c r="AY250" s="69">
        <f t="shared" si="814"/>
        <v>0</v>
      </c>
      <c r="AZ250" s="260">
        <v>3</v>
      </c>
      <c r="BA250" s="260">
        <v>15.291499999999999</v>
      </c>
      <c r="BB250" s="260">
        <v>1.5946849999999999</v>
      </c>
      <c r="BC250" s="262">
        <f t="shared" si="815"/>
        <v>1.2757480000000001</v>
      </c>
      <c r="BD250" s="262">
        <f t="shared" si="724"/>
        <v>0.3189369999999998</v>
      </c>
      <c r="BE250" s="260">
        <v>0.598553</v>
      </c>
      <c r="BF250" s="262">
        <f t="shared" si="816"/>
        <v>0.4788424</v>
      </c>
      <c r="BG250" s="262">
        <f t="shared" si="725"/>
        <v>0.1197106</v>
      </c>
      <c r="BH250" s="260">
        <v>1.8854798257898826</v>
      </c>
      <c r="BI250" s="263">
        <f t="shared" si="817"/>
        <v>1.104050253910569</v>
      </c>
      <c r="BJ250" s="68">
        <f t="shared" si="818"/>
        <v>2.5840501012450341E-2</v>
      </c>
      <c r="BK250" s="260">
        <v>0.96842879131922466</v>
      </c>
      <c r="BL250" s="69">
        <f t="shared" si="819"/>
        <v>24.406375940530925</v>
      </c>
      <c r="BM250" s="260">
        <v>0</v>
      </c>
      <c r="BN250" s="260">
        <v>0</v>
      </c>
      <c r="BO250" s="260">
        <v>0</v>
      </c>
      <c r="BP250" s="68">
        <f t="shared" si="820"/>
        <v>0</v>
      </c>
      <c r="BQ250" s="68">
        <f t="shared" si="821"/>
        <v>0</v>
      </c>
      <c r="BR250" s="260">
        <v>0</v>
      </c>
      <c r="BS250" s="260">
        <v>0</v>
      </c>
      <c r="BT250" s="68">
        <f t="shared" si="822"/>
        <v>0</v>
      </c>
      <c r="BU250" s="68">
        <f t="shared" si="823"/>
        <v>0</v>
      </c>
      <c r="BV250" s="260">
        <v>0</v>
      </c>
      <c r="BW250" s="69">
        <f t="shared" si="824"/>
        <v>0</v>
      </c>
      <c r="BX250" s="260">
        <v>0</v>
      </c>
      <c r="BY250" s="260">
        <v>0</v>
      </c>
      <c r="BZ250" s="263">
        <f t="shared" si="825"/>
        <v>0</v>
      </c>
      <c r="CA250" s="263">
        <f t="shared" si="826"/>
        <v>0</v>
      </c>
      <c r="CB250" s="260">
        <v>0</v>
      </c>
      <c r="CC250" s="264">
        <f t="shared" si="827"/>
        <v>0</v>
      </c>
      <c r="CD250" s="260">
        <v>0</v>
      </c>
      <c r="CE250" s="260">
        <v>0</v>
      </c>
      <c r="CF250" s="263">
        <f t="shared" si="828"/>
        <v>0</v>
      </c>
      <c r="CG250" s="263">
        <f t="shared" si="829"/>
        <v>0</v>
      </c>
      <c r="CH250" s="260">
        <v>0</v>
      </c>
      <c r="CI250" s="69">
        <f t="shared" si="830"/>
        <v>0</v>
      </c>
      <c r="CJ250" s="260">
        <v>0</v>
      </c>
      <c r="CK250" s="260">
        <v>0</v>
      </c>
      <c r="CL250" s="260">
        <v>0</v>
      </c>
      <c r="CM250" s="260">
        <v>0</v>
      </c>
      <c r="CN250" s="260">
        <v>0</v>
      </c>
      <c r="CO250" s="265">
        <f t="shared" si="831"/>
        <v>0</v>
      </c>
      <c r="CP250" s="266">
        <f t="shared" si="832"/>
        <v>0</v>
      </c>
      <c r="CQ250" s="260">
        <v>0</v>
      </c>
      <c r="CR250" s="265">
        <f t="shared" si="833"/>
        <v>0</v>
      </c>
      <c r="CS250" s="265">
        <f t="shared" si="834"/>
        <v>0</v>
      </c>
      <c r="CT250" s="260">
        <v>0</v>
      </c>
      <c r="CU250" s="267">
        <f t="shared" si="726"/>
        <v>0</v>
      </c>
      <c r="CV250" s="260">
        <v>0</v>
      </c>
      <c r="CW250" s="260">
        <v>0</v>
      </c>
      <c r="CX250" s="68">
        <f t="shared" si="835"/>
        <v>0</v>
      </c>
      <c r="CY250" s="68">
        <f t="shared" si="836"/>
        <v>0</v>
      </c>
      <c r="CZ250" s="260">
        <v>0</v>
      </c>
      <c r="DA250" s="69">
        <f t="shared" si="837"/>
        <v>0</v>
      </c>
      <c r="DB250" s="260">
        <v>0</v>
      </c>
      <c r="DC250" s="260">
        <v>0</v>
      </c>
      <c r="DD250" s="68">
        <f t="shared" si="838"/>
        <v>0</v>
      </c>
      <c r="DE250" s="68">
        <f t="shared" si="839"/>
        <v>0</v>
      </c>
      <c r="DF250" s="260">
        <v>0</v>
      </c>
      <c r="DG250" s="69">
        <f t="shared" si="840"/>
        <v>0</v>
      </c>
      <c r="DH250" s="260">
        <v>3.4561545430719995</v>
      </c>
      <c r="DI250" s="260">
        <v>0.76035399947583993</v>
      </c>
      <c r="DJ250" s="260">
        <v>5.1718904416666635E-2</v>
      </c>
      <c r="DK250" s="260">
        <v>2.5160805073564156</v>
      </c>
      <c r="DL250" s="68">
        <f t="shared" si="841"/>
        <v>0.17672949483671463</v>
      </c>
      <c r="DM250" s="68">
        <f t="shared" si="842"/>
        <v>0.80228246273668136</v>
      </c>
      <c r="DN250" s="260">
        <v>0.73146116548337403</v>
      </c>
      <c r="DO250" s="68">
        <f t="shared" si="843"/>
        <v>1.0024675272949641E-2</v>
      </c>
      <c r="DP250" s="68">
        <f t="shared" si="844"/>
        <v>0.42831001129345159</v>
      </c>
      <c r="DQ250" s="260">
        <v>0.37569635478334901</v>
      </c>
      <c r="DR250" s="264">
        <f t="shared" si="845"/>
        <v>9.4697585695051743</v>
      </c>
      <c r="DS250" s="260">
        <v>0</v>
      </c>
      <c r="DT250" s="260">
        <v>0</v>
      </c>
      <c r="DU250" s="260">
        <v>0</v>
      </c>
      <c r="DV250" s="68">
        <f t="shared" si="846"/>
        <v>0</v>
      </c>
      <c r="DW250" s="68">
        <f t="shared" si="847"/>
        <v>0</v>
      </c>
      <c r="DX250" s="260">
        <v>0</v>
      </c>
      <c r="DY250" s="260">
        <v>0</v>
      </c>
      <c r="DZ250" s="260">
        <v>0</v>
      </c>
      <c r="EA250" s="260">
        <v>0</v>
      </c>
      <c r="EB250" s="68">
        <f t="shared" si="848"/>
        <v>0</v>
      </c>
      <c r="EC250" s="68">
        <f t="shared" si="849"/>
        <v>0</v>
      </c>
      <c r="ED250" s="267">
        <v>0</v>
      </c>
      <c r="EE250" s="69">
        <f t="shared" si="850"/>
        <v>0</v>
      </c>
      <c r="EF250" s="260">
        <v>9.4179577777777492</v>
      </c>
      <c r="EG250" s="260">
        <v>2.0719507111111</v>
      </c>
      <c r="EH250" s="260">
        <v>24.1555955555555</v>
      </c>
      <c r="EI250" s="260">
        <v>6.85689259682123</v>
      </c>
      <c r="EJ250" s="268">
        <f t="shared" si="851"/>
        <v>0.48162813600072318</v>
      </c>
      <c r="EK250" s="266">
        <f t="shared" si="852"/>
        <v>2.1864024872076109</v>
      </c>
      <c r="EL250" s="260">
        <v>4.58370936221056</v>
      </c>
      <c r="EM250" s="268">
        <f t="shared" si="853"/>
        <v>6.2819736809095722E-2</v>
      </c>
      <c r="EN250" s="268">
        <f t="shared" si="854"/>
        <v>2.6840093518798422</v>
      </c>
      <c r="EO250" s="269">
        <f t="shared" si="855"/>
        <v>47.086106003476146</v>
      </c>
      <c r="EP250" s="69">
        <f t="shared" si="856"/>
        <v>59.328493564379947</v>
      </c>
      <c r="EQ250" s="260">
        <v>0</v>
      </c>
      <c r="ER250" s="260">
        <v>0</v>
      </c>
      <c r="ES250" s="260">
        <v>0</v>
      </c>
      <c r="ET250" s="68">
        <f t="shared" si="857"/>
        <v>0</v>
      </c>
      <c r="EU250" s="68">
        <f t="shared" si="858"/>
        <v>0</v>
      </c>
      <c r="EV250" s="260">
        <v>0</v>
      </c>
      <c r="EW250" s="260">
        <v>0</v>
      </c>
      <c r="EX250" s="68">
        <f t="shared" si="859"/>
        <v>0</v>
      </c>
      <c r="EY250" s="68">
        <f t="shared" si="860"/>
        <v>0</v>
      </c>
      <c r="EZ250" s="260">
        <v>0</v>
      </c>
      <c r="FA250" s="69">
        <f t="shared" si="861"/>
        <v>0</v>
      </c>
      <c r="FB250" s="260">
        <v>0</v>
      </c>
      <c r="FC250" s="260">
        <v>0</v>
      </c>
      <c r="FD250" s="68">
        <f t="shared" si="862"/>
        <v>0</v>
      </c>
      <c r="FE250" s="68">
        <f t="shared" si="863"/>
        <v>0</v>
      </c>
      <c r="FF250" s="260">
        <v>0</v>
      </c>
      <c r="FG250" s="69">
        <f t="shared" si="864"/>
        <v>0</v>
      </c>
      <c r="FH250" s="260">
        <v>0</v>
      </c>
      <c r="FI250" s="260">
        <v>0</v>
      </c>
      <c r="FJ250" s="68">
        <f t="shared" si="865"/>
        <v>0</v>
      </c>
      <c r="FK250" s="68">
        <f t="shared" si="866"/>
        <v>0</v>
      </c>
      <c r="FL250" s="260">
        <v>0</v>
      </c>
      <c r="FM250" s="69">
        <f t="shared" si="867"/>
        <v>0</v>
      </c>
      <c r="FN250" s="260">
        <v>0</v>
      </c>
      <c r="FO250" s="260">
        <v>0</v>
      </c>
      <c r="FP250" s="68">
        <f t="shared" si="868"/>
        <v>0</v>
      </c>
      <c r="FQ250" s="68">
        <f t="shared" si="869"/>
        <v>0</v>
      </c>
      <c r="FR250" s="260">
        <v>0</v>
      </c>
      <c r="FS250" s="264">
        <f t="shared" si="870"/>
        <v>0</v>
      </c>
      <c r="FT250" s="270">
        <f t="shared" si="727"/>
        <v>93.204628074416036</v>
      </c>
      <c r="FU250" s="271">
        <f t="shared" si="728"/>
        <v>15.70641703143669</v>
      </c>
      <c r="FV250" s="272">
        <f t="shared" si="871"/>
        <v>24.645962059972167</v>
      </c>
      <c r="FW250" s="272">
        <f t="shared" si="729"/>
        <v>1.7545904000000001</v>
      </c>
      <c r="FX250" s="272">
        <f t="shared" si="730"/>
        <v>15.291499999999999</v>
      </c>
      <c r="FY250" s="272">
        <f t="shared" si="731"/>
        <v>0</v>
      </c>
      <c r="FZ250" s="272">
        <f t="shared" si="732"/>
        <v>0</v>
      </c>
      <c r="GA250" s="272">
        <f t="shared" si="733"/>
        <v>0</v>
      </c>
      <c r="GB250" s="272">
        <f t="shared" si="734"/>
        <v>0</v>
      </c>
      <c r="GC250" s="272">
        <f t="shared" si="735"/>
        <v>0</v>
      </c>
      <c r="GD250" s="272">
        <f t="shared" si="736"/>
        <v>0</v>
      </c>
      <c r="GE250" s="272">
        <f t="shared" si="737"/>
        <v>9.3729731041776461</v>
      </c>
      <c r="GF250" s="273">
        <f t="shared" si="738"/>
        <v>3.6461956389320362</v>
      </c>
      <c r="GG250" s="273">
        <f t="shared" si="739"/>
        <v>0.65835763083743781</v>
      </c>
      <c r="GH250" s="272">
        <f t="shared" si="872"/>
        <v>7.2006503534838169</v>
      </c>
      <c r="GI250" s="274">
        <f t="shared" si="873"/>
        <v>5.1439709328423131</v>
      </c>
      <c r="GJ250" s="275">
        <f t="shared" si="740"/>
        <v>9.8684913094495702E-2</v>
      </c>
      <c r="GK250" s="271">
        <f t="shared" si="874"/>
        <v>73.97209294907033</v>
      </c>
      <c r="GL250" s="276">
        <f t="shared" si="875"/>
        <v>93.204837115828624</v>
      </c>
      <c r="GM250" s="272">
        <f t="shared" si="876"/>
        <v>24.496583603211036</v>
      </c>
      <c r="GN250" s="272">
        <f t="shared" si="877"/>
        <v>2.5116329439319336</v>
      </c>
      <c r="GO250" s="277">
        <f t="shared" si="878"/>
        <v>0.33115980130610734</v>
      </c>
      <c r="GP250" s="278">
        <f t="shared" si="879"/>
        <v>3.3953790460696964E-2</v>
      </c>
      <c r="GQ250" s="279">
        <f t="shared" si="880"/>
        <v>1.0509594109415716</v>
      </c>
      <c r="GR250" s="280">
        <f t="shared" si="881"/>
        <v>73.97209294907033</v>
      </c>
      <c r="GS250" s="272">
        <f t="shared" si="882"/>
        <v>24.496583603211036</v>
      </c>
      <c r="GT250" s="272">
        <f t="shared" si="741"/>
        <v>2.5116329439319336</v>
      </c>
      <c r="GU250" s="73">
        <f t="shared" si="883"/>
        <v>0.33115980130610734</v>
      </c>
      <c r="GV250" s="74">
        <f t="shared" si="884"/>
        <v>3.3953790460696964E-2</v>
      </c>
      <c r="GW250" s="279">
        <f t="shared" si="885"/>
        <v>1.0509594109415716</v>
      </c>
      <c r="GX250" s="280">
        <f t="shared" si="886"/>
        <v>54.60195331372833</v>
      </c>
      <c r="GY250" s="272">
        <f t="shared" si="742"/>
        <v>23.149642293440142</v>
      </c>
      <c r="GZ250" s="272">
        <f t="shared" si="743"/>
        <v>0.7312020429194831</v>
      </c>
      <c r="HA250" s="73">
        <f t="shared" si="887"/>
        <v>0.42397095503943683</v>
      </c>
      <c r="HB250" s="74">
        <f t="shared" si="888"/>
        <v>1.3391499727458287E-2</v>
      </c>
      <c r="HC250" s="279">
        <f t="shared" si="889"/>
        <v>1.0605852356628032</v>
      </c>
      <c r="HD250" s="280">
        <f t="shared" si="890"/>
        <v>54.60195331372833</v>
      </c>
      <c r="HE250" s="272">
        <f t="shared" si="744"/>
        <v>23.149642293440142</v>
      </c>
      <c r="HF250" s="272">
        <f t="shared" si="745"/>
        <v>0.7312020429194831</v>
      </c>
      <c r="HG250" s="73">
        <f t="shared" si="891"/>
        <v>0.42397095503943683</v>
      </c>
      <c r="HH250" s="74">
        <f t="shared" si="892"/>
        <v>1.3391499727458287E-2</v>
      </c>
      <c r="HI250" s="281">
        <f t="shared" si="893"/>
        <v>1.0605852356628032</v>
      </c>
      <c r="HJ250" s="72">
        <f t="shared" si="746"/>
        <v>0.60819021111188754</v>
      </c>
      <c r="HK250" s="73">
        <f t="shared" si="894"/>
        <v>0.60819021111188754</v>
      </c>
      <c r="HL250" s="73">
        <f t="shared" si="747"/>
        <v>0.4529759541515832</v>
      </c>
      <c r="HM250" s="74">
        <f t="shared" si="895"/>
        <v>0.4529759541515832</v>
      </c>
      <c r="HN250" s="75"/>
      <c r="HO250" s="75"/>
      <c r="HP250" s="76">
        <f t="shared" si="896"/>
        <v>0</v>
      </c>
      <c r="HQ250" s="77">
        <f t="shared" si="897"/>
        <v>0</v>
      </c>
      <c r="HR250" s="77">
        <f t="shared" si="898"/>
        <v>0</v>
      </c>
      <c r="HS250" s="77">
        <f t="shared" si="899"/>
        <v>0</v>
      </c>
      <c r="HT250" s="282">
        <f t="shared" si="900"/>
        <v>0</v>
      </c>
      <c r="HU250" s="73"/>
      <c r="HV250" s="74"/>
      <c r="HW250" s="279"/>
      <c r="HX250" s="76">
        <f t="shared" si="901"/>
        <v>0</v>
      </c>
      <c r="HY250" s="77">
        <f t="shared" si="902"/>
        <v>0</v>
      </c>
      <c r="HZ250" s="77">
        <f t="shared" si="748"/>
        <v>0</v>
      </c>
      <c r="IA250" s="77">
        <f t="shared" si="903"/>
        <v>0</v>
      </c>
      <c r="IB250" s="282">
        <f t="shared" si="904"/>
        <v>0</v>
      </c>
      <c r="IC250" s="73"/>
      <c r="ID250" s="74"/>
      <c r="IE250" s="279"/>
      <c r="IF250" s="76">
        <f t="shared" si="749"/>
        <v>1.3469413097708942</v>
      </c>
      <c r="IG250" s="77">
        <f t="shared" si="905"/>
        <v>1.5328326799323753</v>
      </c>
      <c r="IH250" s="77">
        <f t="shared" si="750"/>
        <v>1.7804309010124504</v>
      </c>
      <c r="II250" s="77">
        <f t="shared" si="906"/>
        <v>2.0560416044891778</v>
      </c>
      <c r="IJ250" s="282">
        <f t="shared" si="907"/>
        <v>19.370139635342003</v>
      </c>
      <c r="IK250" s="73">
        <f t="shared" si="908"/>
        <v>6.9536995350994654E-2</v>
      </c>
      <c r="IL250" s="74">
        <f t="shared" si="909"/>
        <v>9.1916265681634302E-2</v>
      </c>
      <c r="IM250" s="279">
        <f t="shared" si="910"/>
        <v>1.0238254386559078</v>
      </c>
      <c r="IN250" s="76">
        <f t="shared" si="751"/>
        <v>0</v>
      </c>
      <c r="IO250" s="77">
        <f t="shared" si="911"/>
        <v>0</v>
      </c>
      <c r="IP250" s="77">
        <f t="shared" si="752"/>
        <v>0</v>
      </c>
      <c r="IQ250" s="77">
        <f t="shared" si="912"/>
        <v>0</v>
      </c>
      <c r="IR250" s="282">
        <f t="shared" si="913"/>
        <v>0</v>
      </c>
      <c r="IS250" s="283"/>
      <c r="IT250" s="284"/>
      <c r="IU250" s="285"/>
      <c r="IV250" s="76">
        <f t="shared" si="753"/>
        <v>0</v>
      </c>
      <c r="IW250" s="77">
        <f t="shared" si="914"/>
        <v>0</v>
      </c>
      <c r="IX250" s="77">
        <f t="shared" si="915"/>
        <v>0</v>
      </c>
      <c r="IY250" s="77">
        <f t="shared" si="916"/>
        <v>0</v>
      </c>
      <c r="IZ250" s="282">
        <f t="shared" si="917"/>
        <v>0</v>
      </c>
      <c r="JA250" s="283"/>
      <c r="JB250" s="284"/>
      <c r="JC250" s="285"/>
      <c r="JD250" s="76">
        <f t="shared" si="754"/>
        <v>0</v>
      </c>
      <c r="JE250" s="77">
        <f t="shared" si="918"/>
        <v>0</v>
      </c>
      <c r="JF250" s="77">
        <f t="shared" si="755"/>
        <v>0</v>
      </c>
      <c r="JG250" s="77">
        <f t="shared" si="919"/>
        <v>0</v>
      </c>
      <c r="JH250" s="282">
        <f t="shared" si="920"/>
        <v>0</v>
      </c>
      <c r="JI250" s="283"/>
      <c r="JJ250" s="284"/>
      <c r="JK250" s="285"/>
      <c r="JL250" s="76">
        <f t="shared" si="756"/>
        <v>0</v>
      </c>
      <c r="JM250" s="77">
        <f t="shared" si="921"/>
        <v>0</v>
      </c>
      <c r="JN250" s="77">
        <f t="shared" si="757"/>
        <v>0</v>
      </c>
      <c r="JO250" s="77">
        <f t="shared" si="922"/>
        <v>0</v>
      </c>
      <c r="JP250" s="282">
        <f t="shared" si="923"/>
        <v>0</v>
      </c>
      <c r="JQ250" s="73"/>
      <c r="JR250" s="74"/>
      <c r="JS250" s="279"/>
      <c r="JT250" s="76">
        <f t="shared" si="760"/>
        <v>0</v>
      </c>
      <c r="JU250" s="77">
        <f t="shared" si="925"/>
        <v>0</v>
      </c>
      <c r="JV250" s="77">
        <f t="shared" si="761"/>
        <v>0</v>
      </c>
      <c r="JW250" s="77">
        <f t="shared" si="926"/>
        <v>0</v>
      </c>
      <c r="JX250" s="282">
        <f t="shared" si="927"/>
        <v>0</v>
      </c>
      <c r="JY250" s="73"/>
      <c r="JZ250" s="74"/>
      <c r="KA250" s="279"/>
      <c r="KB250" s="76">
        <f t="shared" si="762"/>
        <v>0</v>
      </c>
      <c r="KC250" s="77">
        <f t="shared" si="928"/>
        <v>0</v>
      </c>
      <c r="KD250" s="77">
        <f t="shared" si="763"/>
        <v>0</v>
      </c>
      <c r="KE250" s="77">
        <f t="shared" si="929"/>
        <v>0</v>
      </c>
      <c r="KF250" s="282">
        <f t="shared" si="930"/>
        <v>0</v>
      </c>
      <c r="KG250" s="73"/>
      <c r="KH250" s="74"/>
      <c r="KI250" s="279"/>
      <c r="KJ250" s="76">
        <f t="shared" si="764"/>
        <v>5.7178313608646025</v>
      </c>
      <c r="KK250" s="77">
        <f t="shared" si="931"/>
        <v>6.506949266977526</v>
      </c>
      <c r="KL250" s="77">
        <f t="shared" si="765"/>
        <v>0.18675417010966427</v>
      </c>
      <c r="KM250" s="77">
        <f t="shared" si="932"/>
        <v>0.21566371564264031</v>
      </c>
      <c r="KN250" s="282">
        <f t="shared" si="933"/>
        <v>7.5156814043691869</v>
      </c>
      <c r="KO250" s="73">
        <f t="shared" si="766"/>
        <v>0.76078682067877212</v>
      </c>
      <c r="KP250" s="74">
        <f t="shared" si="767"/>
        <v>2.4848601219457773E-2</v>
      </c>
      <c r="KQ250" s="279">
        <f t="shared" si="768"/>
        <v>1.1088427525906495</v>
      </c>
      <c r="KR250" s="76">
        <f t="shared" si="769"/>
        <v>0</v>
      </c>
      <c r="KS250" s="77">
        <f t="shared" si="934"/>
        <v>0</v>
      </c>
      <c r="KT250" s="77">
        <f t="shared" si="770"/>
        <v>0</v>
      </c>
      <c r="KU250" s="77">
        <f t="shared" si="935"/>
        <v>0</v>
      </c>
      <c r="KV250" s="282">
        <f t="shared" si="936"/>
        <v>0</v>
      </c>
      <c r="KW250" s="73"/>
      <c r="KX250" s="74"/>
      <c r="KY250" s="279"/>
      <c r="KZ250" s="76">
        <f t="shared" si="771"/>
        <v>17.431810932575541</v>
      </c>
      <c r="LA250" s="77">
        <f t="shared" si="937"/>
        <v>19.83757515938029</v>
      </c>
      <c r="LB250" s="77">
        <f t="shared" si="772"/>
        <v>0.54444787280981888</v>
      </c>
      <c r="LC250" s="77">
        <f t="shared" si="938"/>
        <v>0.62872840352077886</v>
      </c>
      <c r="LD250" s="286">
        <f t="shared" si="939"/>
        <v>47.086106003476146</v>
      </c>
      <c r="LE250" s="73">
        <f t="shared" si="773"/>
        <v>0.37021135133341948</v>
      </c>
      <c r="LF250" s="74">
        <f t="shared" si="774"/>
        <v>1.1562813726189735E-2</v>
      </c>
      <c r="LG250" s="279">
        <f t="shared" si="775"/>
        <v>1.0528827921623394</v>
      </c>
      <c r="LH250" s="76">
        <f t="shared" si="776"/>
        <v>0</v>
      </c>
      <c r="LI250" s="77">
        <f t="shared" si="940"/>
        <v>0</v>
      </c>
      <c r="LJ250" s="77">
        <f t="shared" si="777"/>
        <v>0</v>
      </c>
      <c r="LK250" s="77">
        <f t="shared" si="941"/>
        <v>0</v>
      </c>
      <c r="LL250" s="282">
        <f t="shared" si="942"/>
        <v>0</v>
      </c>
      <c r="LM250" s="73"/>
      <c r="LN250" s="74"/>
      <c r="LO250" s="279"/>
      <c r="LP250" s="76">
        <f t="shared" si="778"/>
        <v>0</v>
      </c>
      <c r="LQ250" s="77">
        <f t="shared" si="943"/>
        <v>0</v>
      </c>
      <c r="LR250" s="77">
        <f t="shared" si="779"/>
        <v>0</v>
      </c>
      <c r="LS250" s="77">
        <f t="shared" si="944"/>
        <v>0</v>
      </c>
      <c r="LT250" s="282">
        <f t="shared" si="945"/>
        <v>0</v>
      </c>
      <c r="LU250" s="73"/>
      <c r="LV250" s="74"/>
      <c r="LW250" s="279"/>
      <c r="LX250" s="76">
        <f t="shared" si="780"/>
        <v>0</v>
      </c>
      <c r="LY250" s="77">
        <f t="shared" si="946"/>
        <v>0</v>
      </c>
      <c r="LZ250" s="77">
        <f t="shared" si="781"/>
        <v>0</v>
      </c>
      <c r="MA250" s="77">
        <f t="shared" si="947"/>
        <v>0</v>
      </c>
      <c r="MB250" s="286">
        <f t="shared" si="948"/>
        <v>0</v>
      </c>
      <c r="MC250" s="73"/>
      <c r="MD250" s="74"/>
      <c r="ME250" s="279"/>
      <c r="MF250" s="76">
        <f t="shared" si="782"/>
        <v>0</v>
      </c>
      <c r="MG250" s="77">
        <f t="shared" si="949"/>
        <v>0</v>
      </c>
      <c r="MH250" s="77">
        <f t="shared" si="783"/>
        <v>0</v>
      </c>
      <c r="MI250" s="77">
        <f t="shared" si="950"/>
        <v>0</v>
      </c>
      <c r="MJ250" s="286">
        <f t="shared" si="951"/>
        <v>0</v>
      </c>
      <c r="MK250" s="73"/>
      <c r="ML250" s="74"/>
      <c r="MM250" s="279"/>
      <c r="MN250" s="287">
        <f t="shared" si="952"/>
        <v>1.0509566661585543</v>
      </c>
      <c r="MO250" s="288">
        <f t="shared" si="952"/>
        <v>0</v>
      </c>
      <c r="MP250" s="288">
        <f t="shared" si="952"/>
        <v>1.0605869496738933</v>
      </c>
      <c r="MQ250" s="289">
        <f t="shared" si="952"/>
        <v>0</v>
      </c>
      <c r="MR250" s="290">
        <f t="shared" si="953"/>
        <v>0.60818862270595542</v>
      </c>
      <c r="MS250" s="291"/>
      <c r="MT250" s="291">
        <f t="shared" si="784"/>
        <v>0.45297668620571979</v>
      </c>
      <c r="MU250" s="292"/>
      <c r="MV250" s="359">
        <f t="shared" si="785"/>
        <v>0</v>
      </c>
      <c r="MW250" s="360">
        <f t="shared" si="786"/>
        <v>0</v>
      </c>
      <c r="MX250" s="360">
        <f t="shared" si="787"/>
        <v>0.15521193650023563</v>
      </c>
      <c r="MY250" s="360">
        <f t="shared" si="788"/>
        <v>0</v>
      </c>
      <c r="MZ250" s="360">
        <f t="shared" si="789"/>
        <v>0</v>
      </c>
      <c r="NA250" s="360">
        <f t="shared" si="790"/>
        <v>0</v>
      </c>
      <c r="NB250" s="360">
        <f t="shared" si="791"/>
        <v>0</v>
      </c>
      <c r="NC250" s="360">
        <f t="shared" si="792"/>
        <v>0</v>
      </c>
      <c r="ND250" s="360">
        <f t="shared" si="793"/>
        <v>0</v>
      </c>
      <c r="NE250" s="360">
        <f t="shared" si="794"/>
        <v>6.5199953852330184E-2</v>
      </c>
      <c r="NF250" s="360">
        <f t="shared" si="795"/>
        <v>0</v>
      </c>
      <c r="NG250" s="360">
        <f t="shared" si="796"/>
        <v>0.38777673235338961</v>
      </c>
      <c r="NH250" s="360">
        <f t="shared" si="797"/>
        <v>0</v>
      </c>
      <c r="NI250" s="360">
        <f t="shared" si="798"/>
        <v>0</v>
      </c>
      <c r="NJ250" s="360">
        <f t="shared" si="799"/>
        <v>0</v>
      </c>
      <c r="NK250" s="361">
        <f t="shared" si="800"/>
        <v>0</v>
      </c>
      <c r="NL250" s="145">
        <f t="shared" si="954"/>
        <v>0.60818862270595542</v>
      </c>
      <c r="NM250" s="40"/>
      <c r="NN250" s="56">
        <f t="shared" si="955"/>
        <v>0.45297668620571979</v>
      </c>
      <c r="NO250" s="59"/>
      <c r="NP250" s="55">
        <f t="shared" si="801"/>
        <v>1.0509566661585543</v>
      </c>
      <c r="NQ250" s="40"/>
      <c r="NR250" s="56">
        <f t="shared" si="802"/>
        <v>1.0605869496738933</v>
      </c>
      <c r="NS250" s="60"/>
      <c r="NT250" s="41"/>
      <c r="NU250" s="86">
        <f t="shared" si="956"/>
        <v>0</v>
      </c>
      <c r="NV250" s="86">
        <f t="shared" si="956"/>
        <v>0</v>
      </c>
      <c r="NW250" s="86">
        <f t="shared" si="956"/>
        <v>0</v>
      </c>
      <c r="NX250" s="86">
        <f t="shared" si="956"/>
        <v>0</v>
      </c>
      <c r="NY250" s="87">
        <f t="shared" si="957"/>
        <v>0</v>
      </c>
      <c r="NZ250" s="87">
        <f t="shared" si="957"/>
        <v>0</v>
      </c>
      <c r="OA250" s="87">
        <f t="shared" si="957"/>
        <v>0</v>
      </c>
      <c r="OB250" s="87">
        <f t="shared" si="957"/>
        <v>0</v>
      </c>
      <c r="OC250" s="26"/>
    </row>
    <row r="251" spans="1:393" thickBot="1" x14ac:dyDescent="0.35">
      <c r="A251" s="136" t="s">
        <v>600</v>
      </c>
      <c r="B251" s="137" t="s">
        <v>601</v>
      </c>
      <c r="C251" s="133" t="s">
        <v>118</v>
      </c>
      <c r="D251" s="64">
        <f>VLOOKUP(B251,[1]УсіТ_1!$A$10:$G$556,6,FALSE)</f>
        <v>118.4</v>
      </c>
      <c r="E251" s="64">
        <f>VLOOKUP(B251,[1]УсіТ_1!$A$10:$G$556,7,FALSE)</f>
        <v>51.2</v>
      </c>
      <c r="F251" s="38"/>
      <c r="G251" s="38"/>
      <c r="H251" s="39">
        <v>406.43</v>
      </c>
      <c r="I251" s="256">
        <v>1.7323999999999999</v>
      </c>
      <c r="J251" s="62">
        <v>1.7323999999999999</v>
      </c>
      <c r="K251" s="257">
        <f t="shared" si="803"/>
        <v>1.1139999999999999</v>
      </c>
      <c r="L251" s="258">
        <f t="shared" si="804"/>
        <v>1.1139999999999999</v>
      </c>
      <c r="M251" s="63">
        <v>0</v>
      </c>
      <c r="N251" s="63">
        <v>0</v>
      </c>
      <c r="O251" s="63">
        <v>0.61839999999999995</v>
      </c>
      <c r="P251" s="63">
        <v>0</v>
      </c>
      <c r="Q251" s="63">
        <v>0</v>
      </c>
      <c r="R251" s="63">
        <v>0</v>
      </c>
      <c r="S251" s="63">
        <v>0.26819999999999999</v>
      </c>
      <c r="T251" s="63">
        <v>0</v>
      </c>
      <c r="U251" s="63">
        <v>0</v>
      </c>
      <c r="V251" s="63">
        <v>0.5071</v>
      </c>
      <c r="W251" s="63">
        <v>0</v>
      </c>
      <c r="X251" s="63">
        <v>0.3387</v>
      </c>
      <c r="Y251" s="63">
        <v>0</v>
      </c>
      <c r="Z251" s="63">
        <v>0</v>
      </c>
      <c r="AA251" s="63">
        <v>0</v>
      </c>
      <c r="AB251" s="259">
        <v>0</v>
      </c>
      <c r="AC251" s="144">
        <v>0</v>
      </c>
      <c r="AD251" s="70">
        <v>0</v>
      </c>
      <c r="AE251" s="70">
        <v>0</v>
      </c>
      <c r="AF251" s="68">
        <f t="shared" si="805"/>
        <v>0</v>
      </c>
      <c r="AG251" s="68">
        <f t="shared" si="806"/>
        <v>0</v>
      </c>
      <c r="AH251" s="71">
        <v>0</v>
      </c>
      <c r="AI251" s="71">
        <v>0</v>
      </c>
      <c r="AJ251" s="68">
        <f t="shared" si="807"/>
        <v>0</v>
      </c>
      <c r="AK251" s="68">
        <f t="shared" si="808"/>
        <v>0</v>
      </c>
      <c r="AL251" s="71">
        <v>0</v>
      </c>
      <c r="AM251" s="69">
        <f t="shared" si="809"/>
        <v>0</v>
      </c>
      <c r="AN251" s="260">
        <v>0</v>
      </c>
      <c r="AO251" s="71">
        <v>0</v>
      </c>
      <c r="AP251" s="71">
        <v>0</v>
      </c>
      <c r="AQ251" s="68">
        <f t="shared" si="810"/>
        <v>0</v>
      </c>
      <c r="AR251" s="68">
        <f t="shared" si="811"/>
        <v>0</v>
      </c>
      <c r="AS251" s="71">
        <v>0</v>
      </c>
      <c r="AT251" s="261">
        <f t="shared" si="723"/>
        <v>0</v>
      </c>
      <c r="AU251" s="71">
        <v>0</v>
      </c>
      <c r="AV251" s="68">
        <f t="shared" si="812"/>
        <v>0</v>
      </c>
      <c r="AW251" s="68">
        <f t="shared" si="813"/>
        <v>0</v>
      </c>
      <c r="AX251" s="71">
        <v>0</v>
      </c>
      <c r="AY251" s="69">
        <f t="shared" si="814"/>
        <v>0</v>
      </c>
      <c r="AZ251" s="260">
        <v>9</v>
      </c>
      <c r="BA251" s="260">
        <v>45.874500000000097</v>
      </c>
      <c r="BB251" s="260">
        <v>4.7840550000000102</v>
      </c>
      <c r="BC251" s="262">
        <f t="shared" si="815"/>
        <v>3.8272440000000083</v>
      </c>
      <c r="BD251" s="262">
        <f t="shared" si="724"/>
        <v>0.95681100000000185</v>
      </c>
      <c r="BE251" s="260">
        <v>1.7956589999999999</v>
      </c>
      <c r="BF251" s="262">
        <f t="shared" si="816"/>
        <v>1.4365272</v>
      </c>
      <c r="BG251" s="262">
        <f t="shared" si="725"/>
        <v>0.35913179999999989</v>
      </c>
      <c r="BH251" s="260">
        <v>5.6564394773696591</v>
      </c>
      <c r="BI251" s="263">
        <f t="shared" si="817"/>
        <v>3.3121507617317136</v>
      </c>
      <c r="BJ251" s="68">
        <f t="shared" si="818"/>
        <v>7.7521503037351183E-2</v>
      </c>
      <c r="BK251" s="260">
        <v>2.9052863739576802</v>
      </c>
      <c r="BL251" s="69">
        <f t="shared" si="819"/>
        <v>73.219127821592934</v>
      </c>
      <c r="BM251" s="260">
        <v>0</v>
      </c>
      <c r="BN251" s="260">
        <v>0</v>
      </c>
      <c r="BO251" s="260">
        <v>0</v>
      </c>
      <c r="BP251" s="68">
        <f t="shared" si="820"/>
        <v>0</v>
      </c>
      <c r="BQ251" s="68">
        <f t="shared" si="821"/>
        <v>0</v>
      </c>
      <c r="BR251" s="260">
        <v>0</v>
      </c>
      <c r="BS251" s="260">
        <v>0</v>
      </c>
      <c r="BT251" s="68">
        <f t="shared" si="822"/>
        <v>0</v>
      </c>
      <c r="BU251" s="68">
        <f t="shared" si="823"/>
        <v>0</v>
      </c>
      <c r="BV251" s="260">
        <v>0</v>
      </c>
      <c r="BW251" s="69">
        <f t="shared" si="824"/>
        <v>0</v>
      </c>
      <c r="BX251" s="260">
        <v>0</v>
      </c>
      <c r="BY251" s="260">
        <v>0</v>
      </c>
      <c r="BZ251" s="263">
        <f t="shared" si="825"/>
        <v>0</v>
      </c>
      <c r="CA251" s="263">
        <f t="shared" si="826"/>
        <v>0</v>
      </c>
      <c r="CB251" s="260">
        <v>0</v>
      </c>
      <c r="CC251" s="264">
        <f t="shared" si="827"/>
        <v>0</v>
      </c>
      <c r="CD251" s="260">
        <v>0</v>
      </c>
      <c r="CE251" s="260">
        <v>0</v>
      </c>
      <c r="CF251" s="263">
        <f t="shared" si="828"/>
        <v>0</v>
      </c>
      <c r="CG251" s="263">
        <f t="shared" si="829"/>
        <v>0</v>
      </c>
      <c r="CH251" s="260">
        <v>0</v>
      </c>
      <c r="CI251" s="69">
        <f t="shared" si="830"/>
        <v>0</v>
      </c>
      <c r="CJ251" s="260">
        <v>14.863256262652866</v>
      </c>
      <c r="CK251" s="260">
        <v>3.2699169708886959</v>
      </c>
      <c r="CL251" s="260">
        <v>1.4132591249010811</v>
      </c>
      <c r="CM251" s="260">
        <v>1.1479177860700329</v>
      </c>
      <c r="CN251" s="260">
        <v>3.2061636163147407</v>
      </c>
      <c r="CO251" s="265">
        <f t="shared" si="831"/>
        <v>0.22520093240994737</v>
      </c>
      <c r="CP251" s="266">
        <f t="shared" si="832"/>
        <v>1.0223237430253507</v>
      </c>
      <c r="CQ251" s="260">
        <v>2.4537742877053925</v>
      </c>
      <c r="CR251" s="265">
        <f t="shared" si="833"/>
        <v>3.3628976613002404E-2</v>
      </c>
      <c r="CS251" s="265">
        <f t="shared" si="834"/>
        <v>1.4368173492630434</v>
      </c>
      <c r="CT251" s="260">
        <v>1.2603185225053246</v>
      </c>
      <c r="CU251" s="267">
        <f t="shared" si="726"/>
        <v>31.760026541961722</v>
      </c>
      <c r="CV251" s="260">
        <v>0</v>
      </c>
      <c r="CW251" s="260">
        <v>0</v>
      </c>
      <c r="CX251" s="68">
        <f t="shared" si="835"/>
        <v>0</v>
      </c>
      <c r="CY251" s="68">
        <f t="shared" si="836"/>
        <v>0</v>
      </c>
      <c r="CZ251" s="260">
        <v>0</v>
      </c>
      <c r="DA251" s="69">
        <f t="shared" si="837"/>
        <v>0</v>
      </c>
      <c r="DB251" s="260">
        <v>0</v>
      </c>
      <c r="DC251" s="260">
        <v>0</v>
      </c>
      <c r="DD251" s="68">
        <f t="shared" si="838"/>
        <v>0</v>
      </c>
      <c r="DE251" s="68">
        <f t="shared" si="839"/>
        <v>0</v>
      </c>
      <c r="DF251" s="260">
        <v>0</v>
      </c>
      <c r="DG251" s="69">
        <f t="shared" si="840"/>
        <v>0</v>
      </c>
      <c r="DH251" s="260">
        <v>21.910198393341439</v>
      </c>
      <c r="DI251" s="260">
        <v>4.8202436465351166</v>
      </c>
      <c r="DJ251" s="260">
        <v>0.34228511286666646</v>
      </c>
      <c r="DK251" s="260">
        <v>15.950624430352567</v>
      </c>
      <c r="DL251" s="68">
        <f t="shared" si="841"/>
        <v>1.1203718599879642</v>
      </c>
      <c r="DM251" s="68">
        <f t="shared" si="842"/>
        <v>5.0860480071110796</v>
      </c>
      <c r="DN251" s="260">
        <v>4.6394411273607199</v>
      </c>
      <c r="DO251" s="68">
        <f t="shared" si="843"/>
        <v>6.3583540650478665E-2</v>
      </c>
      <c r="DP251" s="68">
        <f t="shared" si="844"/>
        <v>2.7166433098905789</v>
      </c>
      <c r="DQ251" s="260">
        <v>2.3829304986130402</v>
      </c>
      <c r="DR251" s="264">
        <f t="shared" si="845"/>
        <v>60.054867850883454</v>
      </c>
      <c r="DS251" s="260">
        <v>0</v>
      </c>
      <c r="DT251" s="260">
        <v>0</v>
      </c>
      <c r="DU251" s="260">
        <v>0</v>
      </c>
      <c r="DV251" s="68">
        <f t="shared" si="846"/>
        <v>0</v>
      </c>
      <c r="DW251" s="68">
        <f t="shared" si="847"/>
        <v>0</v>
      </c>
      <c r="DX251" s="260">
        <v>0</v>
      </c>
      <c r="DY251" s="260">
        <v>0</v>
      </c>
      <c r="DZ251" s="260">
        <v>0</v>
      </c>
      <c r="EA251" s="260">
        <v>0</v>
      </c>
      <c r="EB251" s="68">
        <f t="shared" si="848"/>
        <v>0</v>
      </c>
      <c r="EC251" s="68">
        <f t="shared" si="849"/>
        <v>0</v>
      </c>
      <c r="ED251" s="267">
        <v>0</v>
      </c>
      <c r="EE251" s="69">
        <f t="shared" si="850"/>
        <v>0</v>
      </c>
      <c r="EF251" s="260">
        <v>6.4756933333333304</v>
      </c>
      <c r="EG251" s="260">
        <v>1.42465253333333</v>
      </c>
      <c r="EH251" s="260">
        <v>16.116484750508366</v>
      </c>
      <c r="EI251" s="260">
        <v>4.714730594926837</v>
      </c>
      <c r="EJ251" s="268">
        <f t="shared" si="851"/>
        <v>0.331162676987661</v>
      </c>
      <c r="EK251" s="266">
        <f t="shared" si="852"/>
        <v>1.5033484269595609</v>
      </c>
      <c r="EL251" s="260">
        <v>3.098581174854798</v>
      </c>
      <c r="EM251" s="268">
        <f t="shared" si="853"/>
        <v>4.2466055001385006E-2</v>
      </c>
      <c r="EN251" s="268">
        <f t="shared" si="854"/>
        <v>1.8143866012609264</v>
      </c>
      <c r="EO251" s="269">
        <f t="shared" si="855"/>
        <v>31.830142386956659</v>
      </c>
      <c r="EP251" s="69">
        <f t="shared" si="856"/>
        <v>40.105979407565393</v>
      </c>
      <c r="EQ251" s="260">
        <v>0</v>
      </c>
      <c r="ER251" s="260">
        <v>0</v>
      </c>
      <c r="ES251" s="260">
        <v>0</v>
      </c>
      <c r="ET251" s="68">
        <f t="shared" si="857"/>
        <v>0</v>
      </c>
      <c r="EU251" s="68">
        <f t="shared" si="858"/>
        <v>0</v>
      </c>
      <c r="EV251" s="260">
        <v>0</v>
      </c>
      <c r="EW251" s="260">
        <v>0</v>
      </c>
      <c r="EX251" s="68">
        <f t="shared" si="859"/>
        <v>0</v>
      </c>
      <c r="EY251" s="68">
        <f t="shared" si="860"/>
        <v>0</v>
      </c>
      <c r="EZ251" s="260">
        <v>0</v>
      </c>
      <c r="FA251" s="69">
        <f t="shared" si="861"/>
        <v>0</v>
      </c>
      <c r="FB251" s="260">
        <v>0</v>
      </c>
      <c r="FC251" s="260">
        <v>0</v>
      </c>
      <c r="FD251" s="68">
        <f t="shared" si="862"/>
        <v>0</v>
      </c>
      <c r="FE251" s="68">
        <f t="shared" si="863"/>
        <v>0</v>
      </c>
      <c r="FF251" s="260">
        <v>0</v>
      </c>
      <c r="FG251" s="69">
        <f t="shared" si="864"/>
        <v>0</v>
      </c>
      <c r="FH251" s="260">
        <v>0</v>
      </c>
      <c r="FI251" s="260">
        <v>0</v>
      </c>
      <c r="FJ251" s="68">
        <f t="shared" si="865"/>
        <v>0</v>
      </c>
      <c r="FK251" s="68">
        <f t="shared" si="866"/>
        <v>0</v>
      </c>
      <c r="FL251" s="260">
        <v>0</v>
      </c>
      <c r="FM251" s="69">
        <f t="shared" si="867"/>
        <v>0</v>
      </c>
      <c r="FN251" s="260">
        <v>0</v>
      </c>
      <c r="FO251" s="260">
        <v>0</v>
      </c>
      <c r="FP251" s="68">
        <f t="shared" si="868"/>
        <v>0</v>
      </c>
      <c r="FQ251" s="68">
        <f t="shared" si="869"/>
        <v>0</v>
      </c>
      <c r="FR251" s="260">
        <v>0</v>
      </c>
      <c r="FS251" s="264">
        <f t="shared" si="870"/>
        <v>0</v>
      </c>
      <c r="FT251" s="270">
        <f t="shared" si="727"/>
        <v>205.1400016220035</v>
      </c>
      <c r="FU251" s="271">
        <f t="shared" si="728"/>
        <v>52.763961140084781</v>
      </c>
      <c r="FV251" s="272">
        <f t="shared" si="871"/>
        <v>18.040054002206084</v>
      </c>
      <c r="FW251" s="272">
        <f t="shared" si="729"/>
        <v>6.4116889860700406</v>
      </c>
      <c r="FX251" s="272">
        <f t="shared" si="730"/>
        <v>45.874500000000097</v>
      </c>
      <c r="FY251" s="272">
        <f t="shared" si="731"/>
        <v>0</v>
      </c>
      <c r="FZ251" s="272">
        <f t="shared" si="732"/>
        <v>0</v>
      </c>
      <c r="GA251" s="272">
        <f t="shared" si="733"/>
        <v>0</v>
      </c>
      <c r="GB251" s="272">
        <f t="shared" si="734"/>
        <v>0</v>
      </c>
      <c r="GC251" s="272">
        <f t="shared" si="735"/>
        <v>0</v>
      </c>
      <c r="GD251" s="272">
        <f t="shared" si="736"/>
        <v>0</v>
      </c>
      <c r="GE251" s="272">
        <f t="shared" si="737"/>
        <v>23.871518641594147</v>
      </c>
      <c r="GF251" s="273">
        <f t="shared" si="738"/>
        <v>9.2862986160571097</v>
      </c>
      <c r="GG251" s="273">
        <f t="shared" si="739"/>
        <v>1.6767354693855725</v>
      </c>
      <c r="GH251" s="272">
        <f t="shared" si="872"/>
        <v>15.84823606729057</v>
      </c>
      <c r="GI251" s="274">
        <f t="shared" si="873"/>
        <v>11.32159758701844</v>
      </c>
      <c r="GJ251" s="275">
        <f t="shared" si="740"/>
        <v>0.21720007530221724</v>
      </c>
      <c r="GK251" s="271">
        <f t="shared" si="874"/>
        <v>162.80995883724572</v>
      </c>
      <c r="GL251" s="276">
        <f t="shared" si="875"/>
        <v>205.14054813492962</v>
      </c>
      <c r="GM251" s="272">
        <f t="shared" si="876"/>
        <v>73.371857343160329</v>
      </c>
      <c r="GN251" s="272">
        <f t="shared" si="877"/>
        <v>8.3056245307578305</v>
      </c>
      <c r="GO251" s="277">
        <f t="shared" si="878"/>
        <v>0.45065951657482511</v>
      </c>
      <c r="GP251" s="278">
        <f t="shared" si="879"/>
        <v>5.1014229043940824E-2</v>
      </c>
      <c r="GQ251" s="279">
        <f t="shared" si="880"/>
        <v>1.0700925225384936</v>
      </c>
      <c r="GR251" s="280">
        <f t="shared" si="881"/>
        <v>162.80995883724572</v>
      </c>
      <c r="GS251" s="272">
        <f t="shared" si="882"/>
        <v>73.371857343160329</v>
      </c>
      <c r="GT251" s="272">
        <f t="shared" si="741"/>
        <v>8.3056245307578305</v>
      </c>
      <c r="GU251" s="73">
        <f t="shared" si="883"/>
        <v>0.45065951657482511</v>
      </c>
      <c r="GV251" s="74">
        <f t="shared" si="884"/>
        <v>5.1014229043940824E-2</v>
      </c>
      <c r="GW251" s="279">
        <f t="shared" si="885"/>
        <v>1.0700925225384936</v>
      </c>
      <c r="GX251" s="280">
        <f t="shared" si="886"/>
        <v>104.69953993121959</v>
      </c>
      <c r="GY251" s="272">
        <f t="shared" si="742"/>
        <v>69.331033413847635</v>
      </c>
      <c r="GZ251" s="272">
        <f t="shared" si="743"/>
        <v>2.9643318277204709</v>
      </c>
      <c r="HA251" s="73">
        <f t="shared" si="887"/>
        <v>0.66219043043926806</v>
      </c>
      <c r="HB251" s="74">
        <f t="shared" si="888"/>
        <v>2.8312749317407061E-2</v>
      </c>
      <c r="HC251" s="279">
        <f t="shared" si="889"/>
        <v>1.0957717148992581</v>
      </c>
      <c r="HD251" s="280">
        <f t="shared" si="890"/>
        <v>104.69953993121959</v>
      </c>
      <c r="HE251" s="272">
        <f t="shared" si="744"/>
        <v>69.331033413847635</v>
      </c>
      <c r="HF251" s="272">
        <f t="shared" si="745"/>
        <v>2.9643318277204709</v>
      </c>
      <c r="HG251" s="73">
        <f t="shared" si="891"/>
        <v>0.66219043043926806</v>
      </c>
      <c r="HH251" s="74">
        <f t="shared" si="892"/>
        <v>2.8312749317407061E-2</v>
      </c>
      <c r="HI251" s="281">
        <f t="shared" si="893"/>
        <v>1.0957717148992581</v>
      </c>
      <c r="HJ251" s="72">
        <f t="shared" si="746"/>
        <v>1.8538282860456863</v>
      </c>
      <c r="HK251" s="73">
        <f t="shared" si="894"/>
        <v>1.8538282860456863</v>
      </c>
      <c r="HL251" s="73">
        <f t="shared" si="747"/>
        <v>1.2206896903977733</v>
      </c>
      <c r="HM251" s="74">
        <f t="shared" si="895"/>
        <v>1.2206896903977733</v>
      </c>
      <c r="HN251" s="75"/>
      <c r="HO251" s="75"/>
      <c r="HP251" s="76">
        <f t="shared" si="896"/>
        <v>0</v>
      </c>
      <c r="HQ251" s="77">
        <f t="shared" si="897"/>
        <v>0</v>
      </c>
      <c r="HR251" s="77">
        <f t="shared" si="898"/>
        <v>0</v>
      </c>
      <c r="HS251" s="77">
        <f t="shared" si="899"/>
        <v>0</v>
      </c>
      <c r="HT251" s="282">
        <f t="shared" si="900"/>
        <v>0</v>
      </c>
      <c r="HU251" s="73"/>
      <c r="HV251" s="74"/>
      <c r="HW251" s="279"/>
      <c r="HX251" s="76">
        <f t="shared" si="901"/>
        <v>0</v>
      </c>
      <c r="HY251" s="77">
        <f t="shared" si="902"/>
        <v>0</v>
      </c>
      <c r="HZ251" s="77">
        <f t="shared" si="748"/>
        <v>0</v>
      </c>
      <c r="IA251" s="77">
        <f t="shared" si="903"/>
        <v>0</v>
      </c>
      <c r="IB251" s="282">
        <f t="shared" si="904"/>
        <v>0</v>
      </c>
      <c r="IC251" s="73"/>
      <c r="ID251" s="74"/>
      <c r="IE251" s="279"/>
      <c r="IF251" s="76">
        <f t="shared" si="749"/>
        <v>4.0408239293126904</v>
      </c>
      <c r="IG251" s="77">
        <f t="shared" si="905"/>
        <v>4.5984980397971347</v>
      </c>
      <c r="IH251" s="77">
        <f t="shared" si="750"/>
        <v>5.3412927030373591</v>
      </c>
      <c r="II251" s="77">
        <f t="shared" si="906"/>
        <v>6.1681248134675428</v>
      </c>
      <c r="IJ251" s="282">
        <f t="shared" si="907"/>
        <v>58.110418906026133</v>
      </c>
      <c r="IK251" s="73">
        <f t="shared" si="908"/>
        <v>6.953699535099464E-2</v>
      </c>
      <c r="IL251" s="74">
        <f t="shared" si="909"/>
        <v>9.1916265681634232E-2</v>
      </c>
      <c r="IM251" s="279">
        <f t="shared" si="910"/>
        <v>1.0238254386559078</v>
      </c>
      <c r="IN251" s="76">
        <f t="shared" si="751"/>
        <v>0</v>
      </c>
      <c r="IO251" s="77">
        <f t="shared" si="911"/>
        <v>0</v>
      </c>
      <c r="IP251" s="77">
        <f t="shared" si="752"/>
        <v>0</v>
      </c>
      <c r="IQ251" s="77">
        <f t="shared" si="912"/>
        <v>0</v>
      </c>
      <c r="IR251" s="282">
        <f t="shared" si="913"/>
        <v>0</v>
      </c>
      <c r="IS251" s="283"/>
      <c r="IT251" s="284"/>
      <c r="IU251" s="285"/>
      <c r="IV251" s="76">
        <f t="shared" si="753"/>
        <v>0</v>
      </c>
      <c r="IW251" s="77">
        <f t="shared" si="914"/>
        <v>0</v>
      </c>
      <c r="IX251" s="77">
        <f t="shared" si="915"/>
        <v>0</v>
      </c>
      <c r="IY251" s="77">
        <f t="shared" si="916"/>
        <v>0</v>
      </c>
      <c r="IZ251" s="282">
        <f t="shared" si="917"/>
        <v>0</v>
      </c>
      <c r="JA251" s="283"/>
      <c r="JB251" s="284"/>
      <c r="JC251" s="285"/>
      <c r="JD251" s="76">
        <f t="shared" si="754"/>
        <v>0</v>
      </c>
      <c r="JE251" s="77">
        <f t="shared" si="918"/>
        <v>0</v>
      </c>
      <c r="JF251" s="77">
        <f t="shared" si="755"/>
        <v>0</v>
      </c>
      <c r="JG251" s="77">
        <f t="shared" si="919"/>
        <v>0</v>
      </c>
      <c r="JH251" s="282">
        <f t="shared" si="920"/>
        <v>0</v>
      </c>
      <c r="JI251" s="283"/>
      <c r="JJ251" s="284"/>
      <c r="JK251" s="285"/>
      <c r="JL251" s="76">
        <f t="shared" si="756"/>
        <v>21.133325366133406</v>
      </c>
      <c r="JM251" s="77">
        <f t="shared" si="921"/>
        <v>24.049935599913475</v>
      </c>
      <c r="JN251" s="77">
        <f t="shared" si="757"/>
        <v>1.4067476950929827</v>
      </c>
      <c r="JO251" s="77">
        <f t="shared" si="922"/>
        <v>1.6245122382933765</v>
      </c>
      <c r="JP251" s="282">
        <f t="shared" si="923"/>
        <v>25.206370271398193</v>
      </c>
      <c r="JQ251" s="73">
        <f t="shared" si="758"/>
        <v>0.8384120814932845</v>
      </c>
      <c r="JR251" s="74">
        <f t="shared" si="759"/>
        <v>5.5809213303877676E-2</v>
      </c>
      <c r="JS251" s="279">
        <f t="shared" si="924"/>
        <v>1.1243485175863286</v>
      </c>
      <c r="JT251" s="76">
        <f t="shared" si="760"/>
        <v>0</v>
      </c>
      <c r="JU251" s="77">
        <f t="shared" si="925"/>
        <v>0</v>
      </c>
      <c r="JV251" s="77">
        <f t="shared" si="761"/>
        <v>0</v>
      </c>
      <c r="JW251" s="77">
        <f t="shared" si="926"/>
        <v>0</v>
      </c>
      <c r="JX251" s="282">
        <f t="shared" si="927"/>
        <v>0</v>
      </c>
      <c r="JY251" s="73"/>
      <c r="JZ251" s="74"/>
      <c r="KA251" s="279"/>
      <c r="KB251" s="76">
        <f t="shared" si="762"/>
        <v>0</v>
      </c>
      <c r="KC251" s="77">
        <f t="shared" si="928"/>
        <v>0</v>
      </c>
      <c r="KD251" s="77">
        <f t="shared" si="763"/>
        <v>0</v>
      </c>
      <c r="KE251" s="77">
        <f t="shared" si="929"/>
        <v>0</v>
      </c>
      <c r="KF251" s="282">
        <f t="shared" si="930"/>
        <v>0</v>
      </c>
      <c r="KG251" s="73"/>
      <c r="KH251" s="74"/>
      <c r="KI251" s="279"/>
      <c r="KJ251" s="76">
        <f t="shared" si="764"/>
        <v>36.249725446618577</v>
      </c>
      <c r="KK251" s="77">
        <f t="shared" si="931"/>
        <v>41.252550055506404</v>
      </c>
      <c r="KL251" s="77">
        <f t="shared" si="765"/>
        <v>1.183955400638443</v>
      </c>
      <c r="KM251" s="77">
        <f t="shared" si="932"/>
        <v>1.367231696657274</v>
      </c>
      <c r="KN251" s="282">
        <f t="shared" si="933"/>
        <v>47.66259353244719</v>
      </c>
      <c r="KO251" s="73">
        <f t="shared" si="766"/>
        <v>0.76054873979824256</v>
      </c>
      <c r="KP251" s="74">
        <f t="shared" si="767"/>
        <v>2.4840347805086257E-2</v>
      </c>
      <c r="KQ251" s="279">
        <f t="shared" si="768"/>
        <v>1.1088086174197826</v>
      </c>
      <c r="KR251" s="76">
        <f t="shared" si="769"/>
        <v>0</v>
      </c>
      <c r="KS251" s="77">
        <f t="shared" si="934"/>
        <v>0</v>
      </c>
      <c r="KT251" s="77">
        <f t="shared" si="770"/>
        <v>0</v>
      </c>
      <c r="KU251" s="77">
        <f t="shared" si="935"/>
        <v>0</v>
      </c>
      <c r="KV251" s="282">
        <f t="shared" si="936"/>
        <v>0</v>
      </c>
      <c r="KW251" s="73"/>
      <c r="KX251" s="74"/>
      <c r="KY251" s="279"/>
      <c r="KZ251" s="76">
        <f t="shared" si="771"/>
        <v>11.947982601095655</v>
      </c>
      <c r="LA251" s="77">
        <f t="shared" si="937"/>
        <v>13.596923679872866</v>
      </c>
      <c r="LB251" s="77">
        <f t="shared" si="772"/>
        <v>0.373628731989046</v>
      </c>
      <c r="LC251" s="77">
        <f t="shared" si="938"/>
        <v>0.43146645970095032</v>
      </c>
      <c r="LD251" s="286">
        <f t="shared" si="939"/>
        <v>31.830142386956659</v>
      </c>
      <c r="LE251" s="73">
        <f t="shared" si="773"/>
        <v>0.3753669228319787</v>
      </c>
      <c r="LF251" s="74">
        <f t="shared" si="774"/>
        <v>1.1738204857737345E-2</v>
      </c>
      <c r="LG251" s="279">
        <f t="shared" si="775"/>
        <v>1.0536214631320193</v>
      </c>
      <c r="LH251" s="76">
        <f t="shared" si="776"/>
        <v>0</v>
      </c>
      <c r="LI251" s="77">
        <f t="shared" si="940"/>
        <v>0</v>
      </c>
      <c r="LJ251" s="77">
        <f t="shared" si="777"/>
        <v>0</v>
      </c>
      <c r="LK251" s="77">
        <f t="shared" si="941"/>
        <v>0</v>
      </c>
      <c r="LL251" s="282">
        <f t="shared" si="942"/>
        <v>0</v>
      </c>
      <c r="LM251" s="73"/>
      <c r="LN251" s="74"/>
      <c r="LO251" s="279"/>
      <c r="LP251" s="76">
        <f t="shared" si="778"/>
        <v>0</v>
      </c>
      <c r="LQ251" s="77">
        <f t="shared" si="943"/>
        <v>0</v>
      </c>
      <c r="LR251" s="77">
        <f t="shared" si="779"/>
        <v>0</v>
      </c>
      <c r="LS251" s="77">
        <f t="shared" si="944"/>
        <v>0</v>
      </c>
      <c r="LT251" s="282">
        <f t="shared" si="945"/>
        <v>0</v>
      </c>
      <c r="LU251" s="73"/>
      <c r="LV251" s="74"/>
      <c r="LW251" s="279"/>
      <c r="LX251" s="76">
        <f t="shared" si="780"/>
        <v>0</v>
      </c>
      <c r="LY251" s="77">
        <f t="shared" si="946"/>
        <v>0</v>
      </c>
      <c r="LZ251" s="77">
        <f t="shared" si="781"/>
        <v>0</v>
      </c>
      <c r="MA251" s="77">
        <f t="shared" si="947"/>
        <v>0</v>
      </c>
      <c r="MB251" s="286">
        <f t="shared" si="948"/>
        <v>0</v>
      </c>
      <c r="MC251" s="73"/>
      <c r="MD251" s="74"/>
      <c r="ME251" s="279"/>
      <c r="MF251" s="76">
        <f t="shared" si="782"/>
        <v>0</v>
      </c>
      <c r="MG251" s="77">
        <f t="shared" si="949"/>
        <v>0</v>
      </c>
      <c r="MH251" s="77">
        <f t="shared" si="783"/>
        <v>0</v>
      </c>
      <c r="MI251" s="77">
        <f t="shared" si="950"/>
        <v>0</v>
      </c>
      <c r="MJ251" s="286">
        <f t="shared" si="951"/>
        <v>0</v>
      </c>
      <c r="MK251" s="73"/>
      <c r="ML251" s="74"/>
      <c r="MM251" s="279"/>
      <c r="MN251" s="287">
        <f t="shared" si="952"/>
        <v>1.0700891036353344</v>
      </c>
      <c r="MO251" s="288">
        <f t="shared" si="952"/>
        <v>0</v>
      </c>
      <c r="MP251" s="288">
        <f t="shared" si="952"/>
        <v>1.0957708365108079</v>
      </c>
      <c r="MQ251" s="289">
        <f t="shared" si="952"/>
        <v>0</v>
      </c>
      <c r="MR251" s="290">
        <f t="shared" si="953"/>
        <v>1.8538223631378532</v>
      </c>
      <c r="MS251" s="291"/>
      <c r="MT251" s="291">
        <f t="shared" si="784"/>
        <v>1.2206887118730398</v>
      </c>
      <c r="MU251" s="292"/>
      <c r="MV251" s="359">
        <f t="shared" si="785"/>
        <v>0</v>
      </c>
      <c r="MW251" s="360">
        <f t="shared" si="786"/>
        <v>0</v>
      </c>
      <c r="MX251" s="360">
        <f t="shared" si="787"/>
        <v>0.63313365126481336</v>
      </c>
      <c r="MY251" s="360">
        <f t="shared" si="788"/>
        <v>0</v>
      </c>
      <c r="MZ251" s="360">
        <f t="shared" si="789"/>
        <v>0</v>
      </c>
      <c r="NA251" s="360">
        <f t="shared" si="790"/>
        <v>0</v>
      </c>
      <c r="NB251" s="360">
        <f t="shared" si="791"/>
        <v>0.30155027241665333</v>
      </c>
      <c r="NC251" s="360">
        <f t="shared" si="792"/>
        <v>0</v>
      </c>
      <c r="ND251" s="360">
        <f t="shared" si="793"/>
        <v>0</v>
      </c>
      <c r="NE251" s="360">
        <f t="shared" si="794"/>
        <v>0.56227684989357174</v>
      </c>
      <c r="NF251" s="360">
        <f t="shared" si="795"/>
        <v>0</v>
      </c>
      <c r="NG251" s="360">
        <f t="shared" si="796"/>
        <v>0.35686158956281494</v>
      </c>
      <c r="NH251" s="360">
        <f t="shared" si="797"/>
        <v>0</v>
      </c>
      <c r="NI251" s="360">
        <f t="shared" si="798"/>
        <v>0</v>
      </c>
      <c r="NJ251" s="360">
        <f t="shared" si="799"/>
        <v>0</v>
      </c>
      <c r="NK251" s="361">
        <f t="shared" si="800"/>
        <v>0</v>
      </c>
      <c r="NL251" s="145">
        <f t="shared" si="954"/>
        <v>1.8538223631378532</v>
      </c>
      <c r="NM251" s="40"/>
      <c r="NN251" s="56">
        <f t="shared" si="955"/>
        <v>1.2206887118730398</v>
      </c>
      <c r="NO251" s="59"/>
      <c r="NP251" s="55">
        <f t="shared" si="801"/>
        <v>1.0700891036353344</v>
      </c>
      <c r="NQ251" s="40"/>
      <c r="NR251" s="56">
        <f t="shared" si="802"/>
        <v>1.0957708365108079</v>
      </c>
      <c r="NS251" s="60"/>
      <c r="NT251" s="41"/>
      <c r="NU251" s="86">
        <f t="shared" si="956"/>
        <v>0</v>
      </c>
      <c r="NV251" s="86">
        <f t="shared" si="956"/>
        <v>0</v>
      </c>
      <c r="NW251" s="86">
        <f t="shared" si="956"/>
        <v>0</v>
      </c>
      <c r="NX251" s="86">
        <f t="shared" si="956"/>
        <v>0</v>
      </c>
      <c r="NY251" s="87">
        <f t="shared" si="957"/>
        <v>0</v>
      </c>
      <c r="NZ251" s="87">
        <f t="shared" si="957"/>
        <v>0</v>
      </c>
      <c r="OA251" s="87">
        <f t="shared" si="957"/>
        <v>0</v>
      </c>
      <c r="OB251" s="87">
        <f t="shared" si="957"/>
        <v>0</v>
      </c>
      <c r="OC251" s="26"/>
    </row>
    <row r="252" spans="1:393" thickBot="1" x14ac:dyDescent="0.35">
      <c r="A252" s="136" t="s">
        <v>602</v>
      </c>
      <c r="B252" s="137" t="s">
        <v>603</v>
      </c>
      <c r="C252" s="133" t="s">
        <v>118</v>
      </c>
      <c r="D252" s="64">
        <f>VLOOKUP(B252,[1]УсіТ_1!$A$10:$G$556,6,FALSE)</f>
        <v>93.9</v>
      </c>
      <c r="E252" s="64">
        <f>VLOOKUP(B252,[1]УсіТ_1!$A$10:$G$556,7,FALSE)</f>
        <v>0</v>
      </c>
      <c r="F252" s="38">
        <v>66.099999999999994</v>
      </c>
      <c r="G252" s="38"/>
      <c r="H252" s="39">
        <v>413.05</v>
      </c>
      <c r="I252" s="256">
        <v>2.1629</v>
      </c>
      <c r="J252" s="62">
        <v>2.1629</v>
      </c>
      <c r="K252" s="257">
        <f t="shared" si="803"/>
        <v>1.2965</v>
      </c>
      <c r="L252" s="258">
        <f t="shared" si="804"/>
        <v>1.2965</v>
      </c>
      <c r="M252" s="63">
        <v>0</v>
      </c>
      <c r="N252" s="63">
        <v>0</v>
      </c>
      <c r="O252" s="63">
        <v>0.86639999999999995</v>
      </c>
      <c r="P252" s="63">
        <v>0</v>
      </c>
      <c r="Q252" s="63">
        <v>0</v>
      </c>
      <c r="R252" s="63">
        <v>0</v>
      </c>
      <c r="S252" s="63">
        <v>0.27089999999999997</v>
      </c>
      <c r="T252" s="63">
        <v>0</v>
      </c>
      <c r="U252" s="63">
        <v>0</v>
      </c>
      <c r="V252" s="63">
        <v>0.63949999999999996</v>
      </c>
      <c r="W252" s="63">
        <v>0</v>
      </c>
      <c r="X252" s="63">
        <v>0.3861</v>
      </c>
      <c r="Y252" s="63">
        <v>0</v>
      </c>
      <c r="Z252" s="63">
        <v>0</v>
      </c>
      <c r="AA252" s="63">
        <v>0</v>
      </c>
      <c r="AB252" s="259">
        <v>0</v>
      </c>
      <c r="AC252" s="144">
        <v>0</v>
      </c>
      <c r="AD252" s="70">
        <v>0</v>
      </c>
      <c r="AE252" s="70">
        <v>0</v>
      </c>
      <c r="AF252" s="68">
        <f t="shared" si="805"/>
        <v>0</v>
      </c>
      <c r="AG252" s="68">
        <f t="shared" si="806"/>
        <v>0</v>
      </c>
      <c r="AH252" s="71">
        <v>0</v>
      </c>
      <c r="AI252" s="71">
        <v>0</v>
      </c>
      <c r="AJ252" s="68">
        <f t="shared" si="807"/>
        <v>0</v>
      </c>
      <c r="AK252" s="68">
        <f t="shared" si="808"/>
        <v>0</v>
      </c>
      <c r="AL252" s="71">
        <v>0</v>
      </c>
      <c r="AM252" s="69">
        <f t="shared" si="809"/>
        <v>0</v>
      </c>
      <c r="AN252" s="260">
        <v>0</v>
      </c>
      <c r="AO252" s="71">
        <v>0</v>
      </c>
      <c r="AP252" s="71">
        <v>0</v>
      </c>
      <c r="AQ252" s="68">
        <f t="shared" si="810"/>
        <v>0</v>
      </c>
      <c r="AR252" s="68">
        <f t="shared" si="811"/>
        <v>0</v>
      </c>
      <c r="AS252" s="71">
        <v>0</v>
      </c>
      <c r="AT252" s="261">
        <f t="shared" si="723"/>
        <v>0</v>
      </c>
      <c r="AU252" s="71">
        <v>0</v>
      </c>
      <c r="AV252" s="68">
        <f t="shared" si="812"/>
        <v>0</v>
      </c>
      <c r="AW252" s="68">
        <f t="shared" si="813"/>
        <v>0</v>
      </c>
      <c r="AX252" s="71">
        <v>0</v>
      </c>
      <c r="AY252" s="69">
        <f t="shared" si="814"/>
        <v>0</v>
      </c>
      <c r="AZ252" s="260">
        <v>10</v>
      </c>
      <c r="BA252" s="260">
        <v>50.971666666666799</v>
      </c>
      <c r="BB252" s="260">
        <v>5.3156166666666804</v>
      </c>
      <c r="BC252" s="262">
        <f t="shared" si="815"/>
        <v>4.2524933333333443</v>
      </c>
      <c r="BD252" s="262">
        <f t="shared" si="724"/>
        <v>1.0631233333333361</v>
      </c>
      <c r="BE252" s="260">
        <v>1.9951766666666699</v>
      </c>
      <c r="BF252" s="262">
        <f t="shared" si="816"/>
        <v>1.5961413333333361</v>
      </c>
      <c r="BG252" s="262">
        <f t="shared" si="725"/>
        <v>0.39903533333333385</v>
      </c>
      <c r="BH252" s="260">
        <v>6.284932752632959</v>
      </c>
      <c r="BI252" s="263">
        <f t="shared" si="817"/>
        <v>3.6801675130352396</v>
      </c>
      <c r="BJ252" s="68">
        <f t="shared" si="818"/>
        <v>8.6135003374834707E-2</v>
      </c>
      <c r="BK252" s="260">
        <v>3.2280959710640911</v>
      </c>
      <c r="BL252" s="69">
        <f t="shared" si="819"/>
        <v>81.354586468436636</v>
      </c>
      <c r="BM252" s="260">
        <v>0</v>
      </c>
      <c r="BN252" s="260">
        <v>0</v>
      </c>
      <c r="BO252" s="260">
        <v>0</v>
      </c>
      <c r="BP252" s="68">
        <f t="shared" si="820"/>
        <v>0</v>
      </c>
      <c r="BQ252" s="68">
        <f t="shared" si="821"/>
        <v>0</v>
      </c>
      <c r="BR252" s="260">
        <v>0</v>
      </c>
      <c r="BS252" s="260">
        <v>0</v>
      </c>
      <c r="BT252" s="68">
        <f t="shared" si="822"/>
        <v>0</v>
      </c>
      <c r="BU252" s="68">
        <f t="shared" si="823"/>
        <v>0</v>
      </c>
      <c r="BV252" s="260">
        <v>0</v>
      </c>
      <c r="BW252" s="69">
        <f t="shared" si="824"/>
        <v>0</v>
      </c>
      <c r="BX252" s="260">
        <v>0</v>
      </c>
      <c r="BY252" s="260">
        <v>0</v>
      </c>
      <c r="BZ252" s="263">
        <f t="shared" si="825"/>
        <v>0</v>
      </c>
      <c r="CA252" s="263">
        <f t="shared" si="826"/>
        <v>0</v>
      </c>
      <c r="CB252" s="260">
        <v>0</v>
      </c>
      <c r="CC252" s="264">
        <f t="shared" si="827"/>
        <v>0</v>
      </c>
      <c r="CD252" s="260">
        <v>0</v>
      </c>
      <c r="CE252" s="260">
        <v>0</v>
      </c>
      <c r="CF252" s="263">
        <f t="shared" si="828"/>
        <v>0</v>
      </c>
      <c r="CG252" s="263">
        <f t="shared" si="829"/>
        <v>0</v>
      </c>
      <c r="CH252" s="260">
        <v>0</v>
      </c>
      <c r="CI252" s="69">
        <f t="shared" si="830"/>
        <v>0</v>
      </c>
      <c r="CJ252" s="260">
        <v>11.876644958303244</v>
      </c>
      <c r="CK252" s="260">
        <v>2.6128623612031125</v>
      </c>
      <c r="CL252" s="260">
        <v>1.128225785596205</v>
      </c>
      <c r="CM252" s="260">
        <v>0.91038412256736556</v>
      </c>
      <c r="CN252" s="260">
        <v>2.6075079084831057</v>
      </c>
      <c r="CO252" s="265">
        <f t="shared" si="831"/>
        <v>0.18315135549185332</v>
      </c>
      <c r="CP252" s="266">
        <f t="shared" si="832"/>
        <v>0.83143518671473993</v>
      </c>
      <c r="CQ252" s="260">
        <v>1.9655175977425827</v>
      </c>
      <c r="CR252" s="265">
        <f t="shared" si="833"/>
        <v>2.6937418677062095E-2</v>
      </c>
      <c r="CS252" s="265">
        <f t="shared" si="834"/>
        <v>1.1509166914285602</v>
      </c>
      <c r="CT252" s="260">
        <v>1.0095379380071796</v>
      </c>
      <c r="CU252" s="267">
        <f t="shared" si="726"/>
        <v>25.440355859202516</v>
      </c>
      <c r="CV252" s="260">
        <v>0</v>
      </c>
      <c r="CW252" s="260">
        <v>0</v>
      </c>
      <c r="CX252" s="68">
        <f t="shared" si="835"/>
        <v>0</v>
      </c>
      <c r="CY252" s="68">
        <f t="shared" si="836"/>
        <v>0</v>
      </c>
      <c r="CZ252" s="260">
        <v>0</v>
      </c>
      <c r="DA252" s="69">
        <f t="shared" si="837"/>
        <v>0</v>
      </c>
      <c r="DB252" s="260">
        <v>0</v>
      </c>
      <c r="DC252" s="260">
        <v>0</v>
      </c>
      <c r="DD252" s="68">
        <f t="shared" si="838"/>
        <v>0</v>
      </c>
      <c r="DE252" s="68">
        <f t="shared" si="839"/>
        <v>0</v>
      </c>
      <c r="DF252" s="260">
        <v>0</v>
      </c>
      <c r="DG252" s="69">
        <f t="shared" si="840"/>
        <v>0</v>
      </c>
      <c r="DH252" s="260">
        <v>21.910198393341439</v>
      </c>
      <c r="DI252" s="260">
        <v>4.8202436465351166</v>
      </c>
      <c r="DJ252" s="260">
        <v>0.34228511286666646</v>
      </c>
      <c r="DK252" s="260">
        <v>15.950624430352567</v>
      </c>
      <c r="DL252" s="68">
        <f t="shared" si="841"/>
        <v>1.1203718599879642</v>
      </c>
      <c r="DM252" s="68">
        <f t="shared" si="842"/>
        <v>5.0860480071110796</v>
      </c>
      <c r="DN252" s="260">
        <v>4.6394411273607199</v>
      </c>
      <c r="DO252" s="68">
        <f t="shared" si="843"/>
        <v>6.3583540650478665E-2</v>
      </c>
      <c r="DP252" s="68">
        <f t="shared" si="844"/>
        <v>2.7166433098905789</v>
      </c>
      <c r="DQ252" s="260">
        <v>2.3829304986130402</v>
      </c>
      <c r="DR252" s="264">
        <f t="shared" si="845"/>
        <v>60.054867850883454</v>
      </c>
      <c r="DS252" s="260">
        <v>0</v>
      </c>
      <c r="DT252" s="260">
        <v>0</v>
      </c>
      <c r="DU252" s="260">
        <v>0</v>
      </c>
      <c r="DV252" s="68">
        <f t="shared" si="846"/>
        <v>0</v>
      </c>
      <c r="DW252" s="68">
        <f t="shared" si="847"/>
        <v>0</v>
      </c>
      <c r="DX252" s="260">
        <v>0</v>
      </c>
      <c r="DY252" s="260">
        <v>0</v>
      </c>
      <c r="DZ252" s="260">
        <v>0</v>
      </c>
      <c r="EA252" s="260">
        <v>0</v>
      </c>
      <c r="EB252" s="68">
        <f t="shared" si="848"/>
        <v>0</v>
      </c>
      <c r="EC252" s="68">
        <f t="shared" si="849"/>
        <v>0</v>
      </c>
      <c r="ED252" s="267">
        <v>0</v>
      </c>
      <c r="EE252" s="69">
        <f t="shared" si="850"/>
        <v>0</v>
      </c>
      <c r="EF252" s="260">
        <v>5.86384333333333</v>
      </c>
      <c r="EG252" s="260">
        <v>1.2900455333333301</v>
      </c>
      <c r="EH252" s="260">
        <v>14.547184750508368</v>
      </c>
      <c r="EI252" s="260">
        <v>4.2692635590409473</v>
      </c>
      <c r="EJ252" s="268">
        <f t="shared" si="851"/>
        <v>0.29987307238703614</v>
      </c>
      <c r="EK252" s="266">
        <f t="shared" si="852"/>
        <v>1.3613059169629145</v>
      </c>
      <c r="EL252" s="260">
        <v>2.800794474229948</v>
      </c>
      <c r="EM252" s="268">
        <f t="shared" si="853"/>
        <v>3.8384888269321439E-2</v>
      </c>
      <c r="EN252" s="268">
        <f t="shared" si="854"/>
        <v>1.6400164075632431</v>
      </c>
      <c r="EO252" s="269">
        <f t="shared" si="855"/>
        <v>28.771131650445923</v>
      </c>
      <c r="EP252" s="69">
        <f t="shared" si="856"/>
        <v>36.251625879561864</v>
      </c>
      <c r="EQ252" s="260">
        <v>0</v>
      </c>
      <c r="ER252" s="260">
        <v>0</v>
      </c>
      <c r="ES252" s="260">
        <v>0</v>
      </c>
      <c r="ET252" s="68">
        <f t="shared" si="857"/>
        <v>0</v>
      </c>
      <c r="EU252" s="68">
        <f t="shared" si="858"/>
        <v>0</v>
      </c>
      <c r="EV252" s="260">
        <v>0</v>
      </c>
      <c r="EW252" s="260">
        <v>0</v>
      </c>
      <c r="EX252" s="68">
        <f t="shared" si="859"/>
        <v>0</v>
      </c>
      <c r="EY252" s="68">
        <f t="shared" si="860"/>
        <v>0</v>
      </c>
      <c r="EZ252" s="260">
        <v>0</v>
      </c>
      <c r="FA252" s="69">
        <f t="shared" si="861"/>
        <v>0</v>
      </c>
      <c r="FB252" s="260">
        <v>0</v>
      </c>
      <c r="FC252" s="260">
        <v>0</v>
      </c>
      <c r="FD252" s="68">
        <f t="shared" si="862"/>
        <v>0</v>
      </c>
      <c r="FE252" s="68">
        <f t="shared" si="863"/>
        <v>0</v>
      </c>
      <c r="FF252" s="260">
        <v>0</v>
      </c>
      <c r="FG252" s="69">
        <f t="shared" si="864"/>
        <v>0</v>
      </c>
      <c r="FH252" s="260">
        <v>0</v>
      </c>
      <c r="FI252" s="260">
        <v>0</v>
      </c>
      <c r="FJ252" s="68">
        <f t="shared" si="865"/>
        <v>0</v>
      </c>
      <c r="FK252" s="68">
        <f t="shared" si="866"/>
        <v>0</v>
      </c>
      <c r="FL252" s="260">
        <v>0</v>
      </c>
      <c r="FM252" s="69">
        <f t="shared" si="867"/>
        <v>0</v>
      </c>
      <c r="FN252" s="260">
        <v>0</v>
      </c>
      <c r="FO252" s="260">
        <v>0</v>
      </c>
      <c r="FP252" s="68">
        <f t="shared" si="868"/>
        <v>0</v>
      </c>
      <c r="FQ252" s="68">
        <f t="shared" si="869"/>
        <v>0</v>
      </c>
      <c r="FR252" s="260">
        <v>0</v>
      </c>
      <c r="FS252" s="264">
        <f t="shared" si="870"/>
        <v>0</v>
      </c>
      <c r="FT252" s="270">
        <f t="shared" si="727"/>
        <v>203.10143605808446</v>
      </c>
      <c r="FU252" s="271">
        <f t="shared" si="728"/>
        <v>48.373838226049564</v>
      </c>
      <c r="FV252" s="272">
        <f t="shared" si="871"/>
        <v>16.569470193070543</v>
      </c>
      <c r="FW252" s="272">
        <f t="shared" si="729"/>
        <v>6.7590187892340463</v>
      </c>
      <c r="FX252" s="272">
        <f t="shared" si="730"/>
        <v>50.971666666666799</v>
      </c>
      <c r="FY252" s="272">
        <f t="shared" si="731"/>
        <v>0</v>
      </c>
      <c r="FZ252" s="272">
        <f t="shared" si="732"/>
        <v>0</v>
      </c>
      <c r="GA252" s="272">
        <f t="shared" si="733"/>
        <v>0</v>
      </c>
      <c r="GB252" s="272">
        <f t="shared" si="734"/>
        <v>0</v>
      </c>
      <c r="GC252" s="272">
        <f t="shared" si="735"/>
        <v>0</v>
      </c>
      <c r="GD252" s="272">
        <f t="shared" si="736"/>
        <v>0</v>
      </c>
      <c r="GE252" s="272">
        <f t="shared" si="737"/>
        <v>22.82739589787662</v>
      </c>
      <c r="GF252" s="273">
        <f t="shared" si="738"/>
        <v>8.8801227151622548</v>
      </c>
      <c r="GG252" s="273">
        <f t="shared" si="739"/>
        <v>1.6033962878668537</v>
      </c>
      <c r="GH252" s="272">
        <f t="shared" si="872"/>
        <v>15.690685951966207</v>
      </c>
      <c r="GI252" s="274">
        <f t="shared" si="873"/>
        <v>11.209047584739498</v>
      </c>
      <c r="GJ252" s="275">
        <f t="shared" si="740"/>
        <v>0.2150408509716969</v>
      </c>
      <c r="GK252" s="271">
        <f t="shared" si="874"/>
        <v>161.19207572486377</v>
      </c>
      <c r="GL252" s="276">
        <f t="shared" si="875"/>
        <v>203.10201541332836</v>
      </c>
      <c r="GM252" s="272">
        <f t="shared" si="876"/>
        <v>68.463008525951309</v>
      </c>
      <c r="GN252" s="272">
        <f t="shared" si="877"/>
        <v>8.577455928072597</v>
      </c>
      <c r="GO252" s="277">
        <f t="shared" si="878"/>
        <v>0.42472936847596493</v>
      </c>
      <c r="GP252" s="278">
        <f t="shared" si="879"/>
        <v>5.3212640196490316E-2</v>
      </c>
      <c r="GQ252" s="279">
        <f t="shared" si="880"/>
        <v>1.0668542168457846</v>
      </c>
      <c r="GR252" s="280">
        <f t="shared" si="881"/>
        <v>161.19207572486377</v>
      </c>
      <c r="GS252" s="272">
        <f t="shared" si="882"/>
        <v>68.463008525951309</v>
      </c>
      <c r="GT252" s="272">
        <f t="shared" si="741"/>
        <v>8.577455928072597</v>
      </c>
      <c r="GU252" s="73">
        <f t="shared" si="883"/>
        <v>0.42472936847596493</v>
      </c>
      <c r="GV252" s="74">
        <f t="shared" si="884"/>
        <v>5.3212640196490316E-2</v>
      </c>
      <c r="GW252" s="279">
        <f t="shared" si="885"/>
        <v>1.0668542168457846</v>
      </c>
      <c r="GX252" s="280">
        <f t="shared" si="886"/>
        <v>96.624943607056906</v>
      </c>
      <c r="GY252" s="272">
        <f t="shared" si="742"/>
        <v>63.973204160048319</v>
      </c>
      <c r="GZ252" s="272">
        <f t="shared" si="743"/>
        <v>2.6426862580310817</v>
      </c>
      <c r="HA252" s="73">
        <f t="shared" si="887"/>
        <v>0.66207753165897942</v>
      </c>
      <c r="HB252" s="74">
        <f t="shared" si="888"/>
        <v>2.7349938425610381E-2</v>
      </c>
      <c r="HC252" s="279">
        <f t="shared" si="889"/>
        <v>1.0956070906125401</v>
      </c>
      <c r="HD252" s="280">
        <f t="shared" si="890"/>
        <v>96.624943607056906</v>
      </c>
      <c r="HE252" s="272">
        <f t="shared" si="744"/>
        <v>63.973204160048319</v>
      </c>
      <c r="HF252" s="272">
        <f t="shared" si="745"/>
        <v>2.6426862580310817</v>
      </c>
      <c r="HG252" s="73">
        <f t="shared" si="891"/>
        <v>0.66207753165897942</v>
      </c>
      <c r="HH252" s="74">
        <f t="shared" si="892"/>
        <v>2.7349938425610381E-2</v>
      </c>
      <c r="HI252" s="281">
        <f t="shared" si="893"/>
        <v>1.0956070906125401</v>
      </c>
      <c r="HJ252" s="72">
        <f t="shared" si="746"/>
        <v>2.3074989856157475</v>
      </c>
      <c r="HK252" s="73">
        <f t="shared" si="894"/>
        <v>2.3074989856157475</v>
      </c>
      <c r="HL252" s="73">
        <f t="shared" si="747"/>
        <v>1.4204545929791583</v>
      </c>
      <c r="HM252" s="74">
        <f t="shared" si="895"/>
        <v>1.4204545929791583</v>
      </c>
      <c r="HN252" s="75"/>
      <c r="HO252" s="75"/>
      <c r="HP252" s="76">
        <f t="shared" si="896"/>
        <v>0</v>
      </c>
      <c r="HQ252" s="77">
        <f t="shared" si="897"/>
        <v>0</v>
      </c>
      <c r="HR252" s="77">
        <f t="shared" si="898"/>
        <v>0</v>
      </c>
      <c r="HS252" s="77">
        <f t="shared" si="899"/>
        <v>0</v>
      </c>
      <c r="HT252" s="282">
        <f t="shared" si="900"/>
        <v>0</v>
      </c>
      <c r="HU252" s="73"/>
      <c r="HV252" s="74"/>
      <c r="HW252" s="279"/>
      <c r="HX252" s="76">
        <f t="shared" si="901"/>
        <v>0</v>
      </c>
      <c r="HY252" s="77">
        <f t="shared" si="902"/>
        <v>0</v>
      </c>
      <c r="HZ252" s="77">
        <f t="shared" si="748"/>
        <v>0</v>
      </c>
      <c r="IA252" s="77">
        <f t="shared" si="903"/>
        <v>0</v>
      </c>
      <c r="IB252" s="282">
        <f t="shared" si="904"/>
        <v>0</v>
      </c>
      <c r="IC252" s="73"/>
      <c r="ID252" s="74"/>
      <c r="IE252" s="279"/>
      <c r="IF252" s="76">
        <f t="shared" si="749"/>
        <v>4.4898043659029918</v>
      </c>
      <c r="IG252" s="77">
        <f t="shared" si="905"/>
        <v>5.1094422664412633</v>
      </c>
      <c r="IH252" s="77">
        <f t="shared" si="750"/>
        <v>5.9347696700415149</v>
      </c>
      <c r="II252" s="77">
        <f t="shared" si="906"/>
        <v>6.8534720149639421</v>
      </c>
      <c r="IJ252" s="282">
        <f t="shared" si="907"/>
        <v>64.567132117806864</v>
      </c>
      <c r="IK252" s="73">
        <f t="shared" si="908"/>
        <v>6.9536995350994626E-2</v>
      </c>
      <c r="IL252" s="74">
        <f t="shared" si="909"/>
        <v>9.1916265681634246E-2</v>
      </c>
      <c r="IM252" s="279">
        <f t="shared" si="910"/>
        <v>1.0238254386559078</v>
      </c>
      <c r="IN252" s="76">
        <f t="shared" si="751"/>
        <v>0</v>
      </c>
      <c r="IO252" s="77">
        <f t="shared" si="911"/>
        <v>0</v>
      </c>
      <c r="IP252" s="77">
        <f t="shared" si="752"/>
        <v>0</v>
      </c>
      <c r="IQ252" s="77">
        <f t="shared" si="912"/>
        <v>0</v>
      </c>
      <c r="IR252" s="282">
        <f t="shared" si="913"/>
        <v>0</v>
      </c>
      <c r="IS252" s="283"/>
      <c r="IT252" s="284"/>
      <c r="IU252" s="285"/>
      <c r="IV252" s="76">
        <f t="shared" si="753"/>
        <v>0</v>
      </c>
      <c r="IW252" s="77">
        <f t="shared" si="914"/>
        <v>0</v>
      </c>
      <c r="IX252" s="77">
        <f t="shared" si="915"/>
        <v>0</v>
      </c>
      <c r="IY252" s="77">
        <f t="shared" si="916"/>
        <v>0</v>
      </c>
      <c r="IZ252" s="282">
        <f t="shared" si="917"/>
        <v>0</v>
      </c>
      <c r="JA252" s="283"/>
      <c r="JB252" s="284"/>
      <c r="JC252" s="285"/>
      <c r="JD252" s="76">
        <f t="shared" si="754"/>
        <v>0</v>
      </c>
      <c r="JE252" s="77">
        <f t="shared" si="918"/>
        <v>0</v>
      </c>
      <c r="JF252" s="77">
        <f t="shared" si="755"/>
        <v>0</v>
      </c>
      <c r="JG252" s="77">
        <f t="shared" si="919"/>
        <v>0</v>
      </c>
      <c r="JH252" s="282">
        <f t="shared" si="920"/>
        <v>0</v>
      </c>
      <c r="JI252" s="283"/>
      <c r="JJ252" s="284"/>
      <c r="JK252" s="285"/>
      <c r="JL252" s="76">
        <f t="shared" si="756"/>
        <v>16.907976610841182</v>
      </c>
      <c r="JM252" s="77">
        <f t="shared" si="921"/>
        <v>19.241446462903372</v>
      </c>
      <c r="JN252" s="77">
        <f t="shared" si="757"/>
        <v>1.1204728967362809</v>
      </c>
      <c r="JO252" s="77">
        <f t="shared" si="922"/>
        <v>1.2939221011510573</v>
      </c>
      <c r="JP252" s="282">
        <f t="shared" si="923"/>
        <v>20.190758618414698</v>
      </c>
      <c r="JQ252" s="73">
        <f t="shared" si="758"/>
        <v>0.83741165601477197</v>
      </c>
      <c r="JR252" s="74">
        <f t="shared" si="759"/>
        <v>5.5494343620866693E-2</v>
      </c>
      <c r="JS252" s="279">
        <f t="shared" si="924"/>
        <v>1.1241617070391088</v>
      </c>
      <c r="JT252" s="76">
        <f t="shared" si="760"/>
        <v>0</v>
      </c>
      <c r="JU252" s="77">
        <f t="shared" si="925"/>
        <v>0</v>
      </c>
      <c r="JV252" s="77">
        <f t="shared" si="761"/>
        <v>0</v>
      </c>
      <c r="JW252" s="77">
        <f t="shared" si="926"/>
        <v>0</v>
      </c>
      <c r="JX252" s="282">
        <f t="shared" si="927"/>
        <v>0</v>
      </c>
      <c r="JY252" s="73"/>
      <c r="JZ252" s="74"/>
      <c r="KA252" s="279"/>
      <c r="KB252" s="76">
        <f t="shared" si="762"/>
        <v>0</v>
      </c>
      <c r="KC252" s="77">
        <f t="shared" si="928"/>
        <v>0</v>
      </c>
      <c r="KD252" s="77">
        <f t="shared" si="763"/>
        <v>0</v>
      </c>
      <c r="KE252" s="77">
        <f t="shared" si="929"/>
        <v>0</v>
      </c>
      <c r="KF252" s="282">
        <f t="shared" si="930"/>
        <v>0</v>
      </c>
      <c r="KG252" s="73"/>
      <c r="KH252" s="74"/>
      <c r="KI252" s="279"/>
      <c r="KJ252" s="76">
        <f t="shared" si="764"/>
        <v>36.249725446618577</v>
      </c>
      <c r="KK252" s="77">
        <f t="shared" si="931"/>
        <v>41.252550055506404</v>
      </c>
      <c r="KL252" s="77">
        <f t="shared" si="765"/>
        <v>1.183955400638443</v>
      </c>
      <c r="KM252" s="77">
        <f t="shared" si="932"/>
        <v>1.367231696657274</v>
      </c>
      <c r="KN252" s="282">
        <f t="shared" si="933"/>
        <v>47.66259353244719</v>
      </c>
      <c r="KO252" s="73">
        <f t="shared" si="766"/>
        <v>0.76054873979824256</v>
      </c>
      <c r="KP252" s="74">
        <f t="shared" si="767"/>
        <v>2.4840347805086257E-2</v>
      </c>
      <c r="KQ252" s="279">
        <f t="shared" si="768"/>
        <v>1.1088086174197826</v>
      </c>
      <c r="KR252" s="76">
        <f t="shared" si="769"/>
        <v>0</v>
      </c>
      <c r="KS252" s="77">
        <f t="shared" si="934"/>
        <v>0</v>
      </c>
      <c r="KT252" s="77">
        <f t="shared" si="770"/>
        <v>0</v>
      </c>
      <c r="KU252" s="77">
        <f t="shared" si="935"/>
        <v>0</v>
      </c>
      <c r="KV252" s="282">
        <f t="shared" si="936"/>
        <v>0</v>
      </c>
      <c r="KW252" s="73"/>
      <c r="KX252" s="74"/>
      <c r="KY252" s="279"/>
      <c r="KZ252" s="76">
        <f t="shared" si="771"/>
        <v>10.815502102588571</v>
      </c>
      <c r="LA252" s="77">
        <f t="shared" si="937"/>
        <v>12.308149547766819</v>
      </c>
      <c r="LB252" s="77">
        <f t="shared" si="772"/>
        <v>0.3382579606563576</v>
      </c>
      <c r="LC252" s="77">
        <f t="shared" si="938"/>
        <v>0.39062029296596179</v>
      </c>
      <c r="LD252" s="286">
        <f t="shared" si="939"/>
        <v>28.771131650445923</v>
      </c>
      <c r="LE252" s="73">
        <f t="shared" si="773"/>
        <v>0.37591507466550911</v>
      </c>
      <c r="LF252" s="74">
        <f t="shared" si="774"/>
        <v>1.1756852833111101E-2</v>
      </c>
      <c r="LG252" s="279">
        <f t="shared" si="775"/>
        <v>1.0537000002731525</v>
      </c>
      <c r="LH252" s="76">
        <f t="shared" si="776"/>
        <v>0</v>
      </c>
      <c r="LI252" s="77">
        <f t="shared" si="940"/>
        <v>0</v>
      </c>
      <c r="LJ252" s="77">
        <f t="shared" si="777"/>
        <v>0</v>
      </c>
      <c r="LK252" s="77">
        <f t="shared" si="941"/>
        <v>0</v>
      </c>
      <c r="LL252" s="282">
        <f t="shared" si="942"/>
        <v>0</v>
      </c>
      <c r="LM252" s="73"/>
      <c r="LN252" s="74"/>
      <c r="LO252" s="279"/>
      <c r="LP252" s="76">
        <f t="shared" si="778"/>
        <v>0</v>
      </c>
      <c r="LQ252" s="77">
        <f t="shared" si="943"/>
        <v>0</v>
      </c>
      <c r="LR252" s="77">
        <f t="shared" si="779"/>
        <v>0</v>
      </c>
      <c r="LS252" s="77">
        <f t="shared" si="944"/>
        <v>0</v>
      </c>
      <c r="LT252" s="282">
        <f t="shared" si="945"/>
        <v>0</v>
      </c>
      <c r="LU252" s="73"/>
      <c r="LV252" s="74"/>
      <c r="LW252" s="279"/>
      <c r="LX252" s="76">
        <f t="shared" si="780"/>
        <v>0</v>
      </c>
      <c r="LY252" s="77">
        <f t="shared" si="946"/>
        <v>0</v>
      </c>
      <c r="LZ252" s="77">
        <f t="shared" si="781"/>
        <v>0</v>
      </c>
      <c r="MA252" s="77">
        <f t="shared" si="947"/>
        <v>0</v>
      </c>
      <c r="MB252" s="286">
        <f t="shared" si="948"/>
        <v>0</v>
      </c>
      <c r="MC252" s="73"/>
      <c r="MD252" s="74"/>
      <c r="ME252" s="279"/>
      <c r="MF252" s="76">
        <f t="shared" si="782"/>
        <v>0</v>
      </c>
      <c r="MG252" s="77">
        <f t="shared" si="949"/>
        <v>0</v>
      </c>
      <c r="MH252" s="77">
        <f t="shared" si="783"/>
        <v>0</v>
      </c>
      <c r="MI252" s="77">
        <f t="shared" si="950"/>
        <v>0</v>
      </c>
      <c r="MJ252" s="286">
        <f t="shared" si="951"/>
        <v>0</v>
      </c>
      <c r="MK252" s="73"/>
      <c r="ML252" s="74"/>
      <c r="MM252" s="279"/>
      <c r="MN252" s="287">
        <f t="shared" si="952"/>
        <v>1.0668521186526367</v>
      </c>
      <c r="MO252" s="288">
        <f t="shared" si="952"/>
        <v>0</v>
      </c>
      <c r="MP252" s="288">
        <f t="shared" si="952"/>
        <v>1.0956051580272343</v>
      </c>
      <c r="MQ252" s="289">
        <f t="shared" si="952"/>
        <v>0</v>
      </c>
      <c r="MR252" s="290">
        <f t="shared" si="953"/>
        <v>2.307494447433788</v>
      </c>
      <c r="MS252" s="291"/>
      <c r="MT252" s="291">
        <f t="shared" si="784"/>
        <v>1.4204520873823094</v>
      </c>
      <c r="MU252" s="292"/>
      <c r="MV252" s="359">
        <f t="shared" si="785"/>
        <v>0</v>
      </c>
      <c r="MW252" s="360">
        <f t="shared" si="786"/>
        <v>0</v>
      </c>
      <c r="MX252" s="360">
        <f t="shared" si="787"/>
        <v>0.88704236005147852</v>
      </c>
      <c r="MY252" s="360">
        <f t="shared" si="788"/>
        <v>0</v>
      </c>
      <c r="MZ252" s="360">
        <f t="shared" si="789"/>
        <v>0</v>
      </c>
      <c r="NA252" s="360">
        <f t="shared" si="790"/>
        <v>0</v>
      </c>
      <c r="NB252" s="360">
        <f t="shared" si="791"/>
        <v>0.30453540643689453</v>
      </c>
      <c r="NC252" s="360">
        <f t="shared" si="792"/>
        <v>0</v>
      </c>
      <c r="ND252" s="360">
        <f t="shared" si="793"/>
        <v>0</v>
      </c>
      <c r="NE252" s="360">
        <f t="shared" si="794"/>
        <v>0.7090831108399509</v>
      </c>
      <c r="NF252" s="360">
        <f t="shared" si="795"/>
        <v>0</v>
      </c>
      <c r="NG252" s="360">
        <f t="shared" si="796"/>
        <v>0.40683357010546417</v>
      </c>
      <c r="NH252" s="360">
        <f t="shared" si="797"/>
        <v>0</v>
      </c>
      <c r="NI252" s="360">
        <f t="shared" si="798"/>
        <v>0</v>
      </c>
      <c r="NJ252" s="360">
        <f t="shared" si="799"/>
        <v>0</v>
      </c>
      <c r="NK252" s="361">
        <f t="shared" si="800"/>
        <v>0</v>
      </c>
      <c r="NL252" s="145">
        <f t="shared" si="954"/>
        <v>2.307494447433788</v>
      </c>
      <c r="NM252" s="40"/>
      <c r="NN252" s="56">
        <f t="shared" si="955"/>
        <v>1.4204520873823094</v>
      </c>
      <c r="NO252" s="59"/>
      <c r="NP252" s="55">
        <f t="shared" si="801"/>
        <v>1.0668521186526367</v>
      </c>
      <c r="NQ252" s="40"/>
      <c r="NR252" s="56">
        <f t="shared" si="802"/>
        <v>1.0956051580272343</v>
      </c>
      <c r="NS252" s="60"/>
      <c r="NT252" s="41"/>
      <c r="NU252" s="86">
        <f t="shared" si="956"/>
        <v>0</v>
      </c>
      <c r="NV252" s="86">
        <f t="shared" si="956"/>
        <v>0</v>
      </c>
      <c r="NW252" s="86">
        <f t="shared" si="956"/>
        <v>0</v>
      </c>
      <c r="NX252" s="86">
        <f t="shared" si="956"/>
        <v>0</v>
      </c>
      <c r="NY252" s="87">
        <f t="shared" si="957"/>
        <v>0</v>
      </c>
      <c r="NZ252" s="87">
        <f t="shared" si="957"/>
        <v>0</v>
      </c>
      <c r="OA252" s="87">
        <f t="shared" si="957"/>
        <v>0</v>
      </c>
      <c r="OB252" s="87">
        <f t="shared" si="957"/>
        <v>0</v>
      </c>
      <c r="OC252" s="26"/>
    </row>
    <row r="253" spans="1:393" thickBot="1" x14ac:dyDescent="0.35">
      <c r="A253" s="136" t="s">
        <v>604</v>
      </c>
      <c r="B253" s="137" t="s">
        <v>605</v>
      </c>
      <c r="C253" s="133" t="s">
        <v>118</v>
      </c>
      <c r="D253" s="64">
        <f>VLOOKUP(B253,[1]УсіТ_1!$A$10:$G$556,6,FALSE)</f>
        <v>200.8</v>
      </c>
      <c r="E253" s="64">
        <f>VLOOKUP(B253,[1]УсіТ_1!$A$10:$G$556,7,FALSE)</f>
        <v>0</v>
      </c>
      <c r="F253" s="38">
        <v>199.1</v>
      </c>
      <c r="G253" s="38"/>
      <c r="H253" s="39">
        <v>311.8</v>
      </c>
      <c r="I253" s="256">
        <v>1.5697000000000001</v>
      </c>
      <c r="J253" s="62">
        <v>1.5697000000000001</v>
      </c>
      <c r="K253" s="257">
        <f t="shared" si="803"/>
        <v>1.0430000000000001</v>
      </c>
      <c r="L253" s="258">
        <f t="shared" si="804"/>
        <v>1.0430000000000001</v>
      </c>
      <c r="M253" s="63">
        <v>0</v>
      </c>
      <c r="N253" s="63">
        <v>0</v>
      </c>
      <c r="O253" s="63">
        <v>0.52669999999999995</v>
      </c>
      <c r="P253" s="63">
        <v>0</v>
      </c>
      <c r="Q253" s="63">
        <v>0</v>
      </c>
      <c r="R253" s="63">
        <v>0</v>
      </c>
      <c r="S253" s="63">
        <v>0.26400000000000001</v>
      </c>
      <c r="T253" s="63">
        <v>0</v>
      </c>
      <c r="U253" s="63">
        <v>0</v>
      </c>
      <c r="V253" s="63">
        <v>0.41870000000000002</v>
      </c>
      <c r="W253" s="63">
        <v>0</v>
      </c>
      <c r="X253" s="63">
        <v>0.36030000000000001</v>
      </c>
      <c r="Y253" s="63">
        <v>0</v>
      </c>
      <c r="Z253" s="63">
        <v>0</v>
      </c>
      <c r="AA253" s="63">
        <v>0</v>
      </c>
      <c r="AB253" s="259">
        <v>0</v>
      </c>
      <c r="AC253" s="144">
        <v>0</v>
      </c>
      <c r="AD253" s="70">
        <v>0</v>
      </c>
      <c r="AE253" s="70">
        <v>0</v>
      </c>
      <c r="AF253" s="68">
        <f t="shared" si="805"/>
        <v>0</v>
      </c>
      <c r="AG253" s="68">
        <f t="shared" si="806"/>
        <v>0</v>
      </c>
      <c r="AH253" s="71">
        <v>0</v>
      </c>
      <c r="AI253" s="71">
        <v>0</v>
      </c>
      <c r="AJ253" s="68">
        <f t="shared" si="807"/>
        <v>0</v>
      </c>
      <c r="AK253" s="68">
        <f t="shared" si="808"/>
        <v>0</v>
      </c>
      <c r="AL253" s="71">
        <v>0</v>
      </c>
      <c r="AM253" s="69">
        <f t="shared" si="809"/>
        <v>0</v>
      </c>
      <c r="AN253" s="260">
        <v>0</v>
      </c>
      <c r="AO253" s="71">
        <v>0</v>
      </c>
      <c r="AP253" s="71">
        <v>0</v>
      </c>
      <c r="AQ253" s="68">
        <f t="shared" si="810"/>
        <v>0</v>
      </c>
      <c r="AR253" s="68">
        <f t="shared" si="811"/>
        <v>0</v>
      </c>
      <c r="AS253" s="71">
        <v>0</v>
      </c>
      <c r="AT253" s="261">
        <f t="shared" si="723"/>
        <v>0</v>
      </c>
      <c r="AU253" s="71">
        <v>0</v>
      </c>
      <c r="AV253" s="68">
        <f t="shared" si="812"/>
        <v>0</v>
      </c>
      <c r="AW253" s="68">
        <f t="shared" si="813"/>
        <v>0</v>
      </c>
      <c r="AX253" s="71">
        <v>0</v>
      </c>
      <c r="AY253" s="69">
        <f t="shared" si="814"/>
        <v>0</v>
      </c>
      <c r="AZ253" s="260">
        <v>13</v>
      </c>
      <c r="BA253" s="260">
        <v>66.263166666666805</v>
      </c>
      <c r="BB253" s="260">
        <v>6.9103016666666903</v>
      </c>
      <c r="BC253" s="262">
        <f t="shared" si="815"/>
        <v>5.5282413333333524</v>
      </c>
      <c r="BD253" s="262">
        <f t="shared" si="724"/>
        <v>1.3820603333333379</v>
      </c>
      <c r="BE253" s="260">
        <v>2.59372966666667</v>
      </c>
      <c r="BF253" s="262">
        <f t="shared" si="816"/>
        <v>2.0749837333333363</v>
      </c>
      <c r="BG253" s="262">
        <f t="shared" si="725"/>
        <v>0.51874593333333374</v>
      </c>
      <c r="BH253" s="260">
        <v>8.1704125784228427</v>
      </c>
      <c r="BI253" s="263">
        <f t="shared" si="817"/>
        <v>4.784217766945809</v>
      </c>
      <c r="BJ253" s="68">
        <f t="shared" si="818"/>
        <v>0.11197550438728505</v>
      </c>
      <c r="BK253" s="260">
        <v>4.1965247623833166</v>
      </c>
      <c r="BL253" s="69">
        <f t="shared" si="819"/>
        <v>105.76096240896759</v>
      </c>
      <c r="BM253" s="260">
        <v>0</v>
      </c>
      <c r="BN253" s="260">
        <v>0</v>
      </c>
      <c r="BO253" s="260">
        <v>0</v>
      </c>
      <c r="BP253" s="68">
        <f t="shared" si="820"/>
        <v>0</v>
      </c>
      <c r="BQ253" s="68">
        <f t="shared" si="821"/>
        <v>0</v>
      </c>
      <c r="BR253" s="260">
        <v>0</v>
      </c>
      <c r="BS253" s="260">
        <v>0</v>
      </c>
      <c r="BT253" s="68">
        <f t="shared" si="822"/>
        <v>0</v>
      </c>
      <c r="BU253" s="68">
        <f t="shared" si="823"/>
        <v>0</v>
      </c>
      <c r="BV253" s="260">
        <v>0</v>
      </c>
      <c r="BW253" s="69">
        <f t="shared" si="824"/>
        <v>0</v>
      </c>
      <c r="BX253" s="260">
        <v>0</v>
      </c>
      <c r="BY253" s="260">
        <v>0</v>
      </c>
      <c r="BZ253" s="263">
        <f t="shared" si="825"/>
        <v>0</v>
      </c>
      <c r="CA253" s="263">
        <f t="shared" si="826"/>
        <v>0</v>
      </c>
      <c r="CB253" s="260">
        <v>0</v>
      </c>
      <c r="CC253" s="264">
        <f t="shared" si="827"/>
        <v>0</v>
      </c>
      <c r="CD253" s="260">
        <v>0</v>
      </c>
      <c r="CE253" s="260">
        <v>0</v>
      </c>
      <c r="CF253" s="263">
        <f t="shared" si="828"/>
        <v>0</v>
      </c>
      <c r="CG253" s="263">
        <f t="shared" si="829"/>
        <v>0</v>
      </c>
      <c r="CH253" s="260">
        <v>0</v>
      </c>
      <c r="CI253" s="69">
        <f t="shared" si="830"/>
        <v>0</v>
      </c>
      <c r="CJ253" s="260">
        <v>24.908022445445063</v>
      </c>
      <c r="CK253" s="260">
        <v>5.479765943872045</v>
      </c>
      <c r="CL253" s="260">
        <v>2.3719018660733986</v>
      </c>
      <c r="CM253" s="260">
        <v>1.9468065155647178</v>
      </c>
      <c r="CN253" s="260">
        <v>5.2196015887770573</v>
      </c>
      <c r="CO253" s="265">
        <f t="shared" si="831"/>
        <v>0.36662481559570048</v>
      </c>
      <c r="CP253" s="266">
        <f t="shared" si="832"/>
        <v>1.6643326018006299</v>
      </c>
      <c r="CQ253" s="260">
        <v>4.0959110735395026</v>
      </c>
      <c r="CR253" s="265">
        <f t="shared" si="833"/>
        <v>5.6134461262858884E-2</v>
      </c>
      <c r="CS253" s="265">
        <f t="shared" si="834"/>
        <v>2.3983771127553499</v>
      </c>
      <c r="CT253" s="260">
        <v>2.1037601617970245</v>
      </c>
      <c r="CU253" s="267">
        <f t="shared" si="726"/>
        <v>53.014755695404922</v>
      </c>
      <c r="CV253" s="260">
        <v>0</v>
      </c>
      <c r="CW253" s="260">
        <v>0</v>
      </c>
      <c r="CX253" s="68">
        <f t="shared" si="835"/>
        <v>0</v>
      </c>
      <c r="CY253" s="68">
        <f t="shared" si="836"/>
        <v>0</v>
      </c>
      <c r="CZ253" s="260">
        <v>0</v>
      </c>
      <c r="DA253" s="69">
        <f t="shared" si="837"/>
        <v>0</v>
      </c>
      <c r="DB253" s="260">
        <v>0</v>
      </c>
      <c r="DC253" s="260">
        <v>0</v>
      </c>
      <c r="DD253" s="68">
        <f t="shared" si="838"/>
        <v>0</v>
      </c>
      <c r="DE253" s="68">
        <f t="shared" si="839"/>
        <v>0</v>
      </c>
      <c r="DF253" s="260">
        <v>0</v>
      </c>
      <c r="DG253" s="69">
        <f t="shared" si="840"/>
        <v>0</v>
      </c>
      <c r="DH253" s="260">
        <v>30.671315014296319</v>
      </c>
      <c r="DI253" s="260">
        <v>6.7476893031451901</v>
      </c>
      <c r="DJ253" s="260">
        <v>0.47903795623333312</v>
      </c>
      <c r="DK253" s="260">
        <v>22.32871733040772</v>
      </c>
      <c r="DL253" s="68">
        <f t="shared" si="841"/>
        <v>1.5683691052878381</v>
      </c>
      <c r="DM253" s="68">
        <f t="shared" si="842"/>
        <v>7.1197794654084658</v>
      </c>
      <c r="DN253" s="260">
        <v>6.4947949567892103</v>
      </c>
      <c r="DO253" s="68">
        <f t="shared" si="843"/>
        <v>8.9011164882796132E-2</v>
      </c>
      <c r="DP253" s="68">
        <f t="shared" si="844"/>
        <v>3.8030531661277491</v>
      </c>
      <c r="DQ253" s="260">
        <v>3.3358856293054302</v>
      </c>
      <c r="DR253" s="264">
        <f t="shared" si="845"/>
        <v>84.068928228212641</v>
      </c>
      <c r="DS253" s="260">
        <v>0</v>
      </c>
      <c r="DT253" s="260">
        <v>0</v>
      </c>
      <c r="DU253" s="260">
        <v>0</v>
      </c>
      <c r="DV253" s="68">
        <f t="shared" si="846"/>
        <v>0</v>
      </c>
      <c r="DW253" s="68">
        <f t="shared" si="847"/>
        <v>0</v>
      </c>
      <c r="DX253" s="260">
        <v>0</v>
      </c>
      <c r="DY253" s="260">
        <v>0</v>
      </c>
      <c r="DZ253" s="260">
        <v>0</v>
      </c>
      <c r="EA253" s="260">
        <v>0</v>
      </c>
      <c r="EB253" s="68">
        <f t="shared" si="848"/>
        <v>0</v>
      </c>
      <c r="EC253" s="68">
        <f t="shared" si="849"/>
        <v>0</v>
      </c>
      <c r="ED253" s="267">
        <v>0</v>
      </c>
      <c r="EE253" s="69">
        <f t="shared" si="850"/>
        <v>0</v>
      </c>
      <c r="EF253" s="260">
        <v>11.5925722222222</v>
      </c>
      <c r="EG253" s="260">
        <v>2.5503658888888801</v>
      </c>
      <c r="EH253" s="260">
        <v>29.240482528285966</v>
      </c>
      <c r="EI253" s="260">
        <v>8.440154917261367</v>
      </c>
      <c r="EJ253" s="268">
        <f t="shared" si="851"/>
        <v>0.59283648138843836</v>
      </c>
      <c r="EK253" s="266">
        <f t="shared" si="852"/>
        <v>2.691244677227794</v>
      </c>
      <c r="EL253" s="260">
        <v>5.5889603230432883</v>
      </c>
      <c r="EM253" s="268">
        <f t="shared" si="853"/>
        <v>7.6596701227308273E-2</v>
      </c>
      <c r="EN253" s="268">
        <f t="shared" si="854"/>
        <v>3.2726380729992899</v>
      </c>
      <c r="EO253" s="269">
        <f t="shared" si="855"/>
        <v>57.4125358797017</v>
      </c>
      <c r="EP253" s="69">
        <f t="shared" si="856"/>
        <v>72.339795208424135</v>
      </c>
      <c r="EQ253" s="260">
        <v>0</v>
      </c>
      <c r="ER253" s="260">
        <v>0</v>
      </c>
      <c r="ES253" s="260">
        <v>0</v>
      </c>
      <c r="ET253" s="68">
        <f t="shared" si="857"/>
        <v>0</v>
      </c>
      <c r="EU253" s="68">
        <f t="shared" si="858"/>
        <v>0</v>
      </c>
      <c r="EV253" s="260">
        <v>0</v>
      </c>
      <c r="EW253" s="260">
        <v>0</v>
      </c>
      <c r="EX253" s="68">
        <f t="shared" si="859"/>
        <v>0</v>
      </c>
      <c r="EY253" s="68">
        <f t="shared" si="860"/>
        <v>0</v>
      </c>
      <c r="EZ253" s="260">
        <v>0</v>
      </c>
      <c r="FA253" s="69">
        <f t="shared" si="861"/>
        <v>0</v>
      </c>
      <c r="FB253" s="260">
        <v>0</v>
      </c>
      <c r="FC253" s="260">
        <v>0</v>
      </c>
      <c r="FD253" s="68">
        <f t="shared" si="862"/>
        <v>0</v>
      </c>
      <c r="FE253" s="68">
        <f t="shared" si="863"/>
        <v>0</v>
      </c>
      <c r="FF253" s="260">
        <v>0</v>
      </c>
      <c r="FG253" s="69">
        <f t="shared" si="864"/>
        <v>0</v>
      </c>
      <c r="FH253" s="260">
        <v>0</v>
      </c>
      <c r="FI253" s="260">
        <v>0</v>
      </c>
      <c r="FJ253" s="68">
        <f t="shared" si="865"/>
        <v>0</v>
      </c>
      <c r="FK253" s="68">
        <f t="shared" si="866"/>
        <v>0</v>
      </c>
      <c r="FL253" s="260">
        <v>0</v>
      </c>
      <c r="FM253" s="69">
        <f t="shared" si="867"/>
        <v>0</v>
      </c>
      <c r="FN253" s="260">
        <v>0</v>
      </c>
      <c r="FO253" s="260">
        <v>0</v>
      </c>
      <c r="FP253" s="68">
        <f t="shared" si="868"/>
        <v>0</v>
      </c>
      <c r="FQ253" s="68">
        <f t="shared" si="869"/>
        <v>0</v>
      </c>
      <c r="FR253" s="260">
        <v>0</v>
      </c>
      <c r="FS253" s="264">
        <f t="shared" si="870"/>
        <v>0</v>
      </c>
      <c r="FT253" s="270">
        <f t="shared" si="727"/>
        <v>315.18444154100928</v>
      </c>
      <c r="FU253" s="271">
        <f t="shared" si="728"/>
        <v>81.949730817869693</v>
      </c>
      <c r="FV253" s="272">
        <f t="shared" si="871"/>
        <v>32.045422101694655</v>
      </c>
      <c r="FW253" s="272">
        <f t="shared" si="729"/>
        <v>9.5500315822314068</v>
      </c>
      <c r="FX253" s="272">
        <f t="shared" si="730"/>
        <v>66.263166666666805</v>
      </c>
      <c r="FY253" s="272">
        <f t="shared" si="731"/>
        <v>0</v>
      </c>
      <c r="FZ253" s="272">
        <f t="shared" si="732"/>
        <v>0</v>
      </c>
      <c r="GA253" s="272">
        <f t="shared" si="733"/>
        <v>0</v>
      </c>
      <c r="GB253" s="272">
        <f t="shared" si="734"/>
        <v>0</v>
      </c>
      <c r="GC253" s="272">
        <f t="shared" si="735"/>
        <v>0</v>
      </c>
      <c r="GD253" s="272">
        <f t="shared" si="736"/>
        <v>0</v>
      </c>
      <c r="GE253" s="272">
        <f t="shared" si="737"/>
        <v>35.988473836446147</v>
      </c>
      <c r="GF253" s="273">
        <f t="shared" si="738"/>
        <v>13.999935228213007</v>
      </c>
      <c r="GG253" s="273">
        <f t="shared" si="739"/>
        <v>2.5278304022719773</v>
      </c>
      <c r="GH253" s="272">
        <f t="shared" si="872"/>
        <v>24.350078931794844</v>
      </c>
      <c r="GI253" s="274">
        <f t="shared" si="873"/>
        <v>17.395109064970402</v>
      </c>
      <c r="GJ253" s="275">
        <f t="shared" si="740"/>
        <v>0.33371783176024833</v>
      </c>
      <c r="GK253" s="271">
        <f t="shared" si="874"/>
        <v>250.14690393670358</v>
      </c>
      <c r="GL253" s="276">
        <f t="shared" si="875"/>
        <v>315.18509896024653</v>
      </c>
      <c r="GM253" s="272">
        <f t="shared" si="876"/>
        <v>113.3447751110531</v>
      </c>
      <c r="GN253" s="272">
        <f t="shared" si="877"/>
        <v>12.411579816263632</v>
      </c>
      <c r="GO253" s="277">
        <f t="shared" si="878"/>
        <v>0.45311284420187553</v>
      </c>
      <c r="GP253" s="278">
        <f t="shared" si="879"/>
        <v>4.9617163438505807E-2</v>
      </c>
      <c r="GQ253" s="279">
        <f t="shared" si="880"/>
        <v>1.0702148405285816</v>
      </c>
      <c r="GR253" s="280">
        <f t="shared" si="881"/>
        <v>250.14690393670358</v>
      </c>
      <c r="GS253" s="272">
        <f t="shared" si="882"/>
        <v>113.3447751110531</v>
      </c>
      <c r="GT253" s="272">
        <f t="shared" si="741"/>
        <v>12.411579816263632</v>
      </c>
      <c r="GU253" s="73">
        <f t="shared" si="883"/>
        <v>0.45311284420187553</v>
      </c>
      <c r="GV253" s="74">
        <f t="shared" si="884"/>
        <v>4.9617163438505807E-2</v>
      </c>
      <c r="GW253" s="279">
        <f t="shared" si="885"/>
        <v>1.0702148405285816</v>
      </c>
      <c r="GX253" s="280">
        <f t="shared" si="886"/>
        <v>166.2096321835547</v>
      </c>
      <c r="GY253" s="272">
        <f t="shared" si="742"/>
        <v>107.50802943537921</v>
      </c>
      <c r="GZ253" s="272">
        <f t="shared" si="743"/>
        <v>4.6963792452096591</v>
      </c>
      <c r="HA253" s="73">
        <f t="shared" si="887"/>
        <v>0.64682189607791207</v>
      </c>
      <c r="HB253" s="74">
        <f t="shared" si="888"/>
        <v>2.8255758607438477E-2</v>
      </c>
      <c r="HC253" s="279">
        <f t="shared" si="889"/>
        <v>1.0936418813101441</v>
      </c>
      <c r="HD253" s="280">
        <f t="shared" si="890"/>
        <v>166.2096321835547</v>
      </c>
      <c r="HE253" s="272">
        <f t="shared" si="744"/>
        <v>107.50802943537921</v>
      </c>
      <c r="HF253" s="272">
        <f t="shared" si="745"/>
        <v>4.6963792452096591</v>
      </c>
      <c r="HG253" s="73">
        <f t="shared" si="891"/>
        <v>0.64682189607791207</v>
      </c>
      <c r="HH253" s="74">
        <f t="shared" si="892"/>
        <v>2.8255758607438477E-2</v>
      </c>
      <c r="HI253" s="281">
        <f t="shared" si="893"/>
        <v>1.0936418813101441</v>
      </c>
      <c r="HJ253" s="72">
        <f t="shared" si="746"/>
        <v>1.6799162351777146</v>
      </c>
      <c r="HK253" s="73">
        <f t="shared" si="894"/>
        <v>1.6799162351777146</v>
      </c>
      <c r="HL253" s="73">
        <f t="shared" si="747"/>
        <v>1.1406684822064803</v>
      </c>
      <c r="HM253" s="74">
        <f t="shared" si="895"/>
        <v>1.1406684822064803</v>
      </c>
      <c r="HN253" s="75"/>
      <c r="HO253" s="75"/>
      <c r="HP253" s="76">
        <f t="shared" si="896"/>
        <v>0</v>
      </c>
      <c r="HQ253" s="77">
        <f t="shared" si="897"/>
        <v>0</v>
      </c>
      <c r="HR253" s="77">
        <f t="shared" si="898"/>
        <v>0</v>
      </c>
      <c r="HS253" s="77">
        <f t="shared" si="899"/>
        <v>0</v>
      </c>
      <c r="HT253" s="282">
        <f t="shared" si="900"/>
        <v>0</v>
      </c>
      <c r="HU253" s="73"/>
      <c r="HV253" s="74"/>
      <c r="HW253" s="279"/>
      <c r="HX253" s="76">
        <f t="shared" si="901"/>
        <v>0</v>
      </c>
      <c r="HY253" s="77">
        <f t="shared" si="902"/>
        <v>0</v>
      </c>
      <c r="HZ253" s="77">
        <f t="shared" si="748"/>
        <v>0</v>
      </c>
      <c r="IA253" s="77">
        <f t="shared" si="903"/>
        <v>0</v>
      </c>
      <c r="IB253" s="282">
        <f t="shared" si="904"/>
        <v>0</v>
      </c>
      <c r="IC253" s="73"/>
      <c r="ID253" s="74"/>
      <c r="IE253" s="279"/>
      <c r="IF253" s="76">
        <f t="shared" si="749"/>
        <v>5.8367456756738871</v>
      </c>
      <c r="IG253" s="77">
        <f t="shared" si="905"/>
        <v>6.6422749463736404</v>
      </c>
      <c r="IH253" s="77">
        <f t="shared" si="750"/>
        <v>7.7152005710539733</v>
      </c>
      <c r="II253" s="77">
        <f t="shared" si="906"/>
        <v>8.9095136194531293</v>
      </c>
      <c r="IJ253" s="282">
        <f t="shared" si="907"/>
        <v>83.937271753148877</v>
      </c>
      <c r="IK253" s="73">
        <f t="shared" si="908"/>
        <v>6.953699535099464E-2</v>
      </c>
      <c r="IL253" s="74">
        <f t="shared" si="909"/>
        <v>9.1916265681634329E-2</v>
      </c>
      <c r="IM253" s="279">
        <f t="shared" si="910"/>
        <v>1.0238254386559078</v>
      </c>
      <c r="IN253" s="76">
        <f t="shared" si="751"/>
        <v>0</v>
      </c>
      <c r="IO253" s="77">
        <f t="shared" si="911"/>
        <v>0</v>
      </c>
      <c r="IP253" s="77">
        <f t="shared" si="752"/>
        <v>0</v>
      </c>
      <c r="IQ253" s="77">
        <f t="shared" si="912"/>
        <v>0</v>
      </c>
      <c r="IR253" s="282">
        <f t="shared" si="913"/>
        <v>0</v>
      </c>
      <c r="IS253" s="283"/>
      <c r="IT253" s="284"/>
      <c r="IU253" s="285"/>
      <c r="IV253" s="76">
        <f t="shared" si="753"/>
        <v>0</v>
      </c>
      <c r="IW253" s="77">
        <f t="shared" si="914"/>
        <v>0</v>
      </c>
      <c r="IX253" s="77">
        <f t="shared" si="915"/>
        <v>0</v>
      </c>
      <c r="IY253" s="77">
        <f t="shared" si="916"/>
        <v>0</v>
      </c>
      <c r="IZ253" s="282">
        <f t="shared" si="917"/>
        <v>0</v>
      </c>
      <c r="JA253" s="283"/>
      <c r="JB253" s="284"/>
      <c r="JC253" s="285"/>
      <c r="JD253" s="76">
        <f t="shared" si="754"/>
        <v>0</v>
      </c>
      <c r="JE253" s="77">
        <f t="shared" si="918"/>
        <v>0</v>
      </c>
      <c r="JF253" s="77">
        <f t="shared" si="755"/>
        <v>0</v>
      </c>
      <c r="JG253" s="77">
        <f t="shared" si="919"/>
        <v>0</v>
      </c>
      <c r="JH253" s="282">
        <f t="shared" si="920"/>
        <v>0</v>
      </c>
      <c r="JI253" s="283"/>
      <c r="JJ253" s="284"/>
      <c r="JK253" s="285"/>
      <c r="JL253" s="76">
        <f t="shared" si="756"/>
        <v>35.344294241075403</v>
      </c>
      <c r="JM253" s="77">
        <f t="shared" si="921"/>
        <v>40.222160289286215</v>
      </c>
      <c r="JN253" s="77">
        <f t="shared" si="757"/>
        <v>2.3695657924232769</v>
      </c>
      <c r="JO253" s="77">
        <f t="shared" si="922"/>
        <v>2.7363745770904004</v>
      </c>
      <c r="JP253" s="282">
        <f t="shared" si="923"/>
        <v>42.075202932861046</v>
      </c>
      <c r="JQ253" s="73">
        <f t="shared" si="758"/>
        <v>0.84002670878317376</v>
      </c>
      <c r="JR253" s="74">
        <f t="shared" si="759"/>
        <v>5.6317394266745854E-2</v>
      </c>
      <c r="JS253" s="279">
        <f t="shared" si="924"/>
        <v>1.1246500187116579</v>
      </c>
      <c r="JT253" s="76">
        <f t="shared" si="760"/>
        <v>0</v>
      </c>
      <c r="JU253" s="77">
        <f t="shared" si="925"/>
        <v>0</v>
      </c>
      <c r="JV253" s="77">
        <f t="shared" si="761"/>
        <v>0</v>
      </c>
      <c r="JW253" s="77">
        <f t="shared" si="926"/>
        <v>0</v>
      </c>
      <c r="JX253" s="282">
        <f t="shared" si="927"/>
        <v>0</v>
      </c>
      <c r="JY253" s="73"/>
      <c r="JZ253" s="74"/>
      <c r="KA253" s="279"/>
      <c r="KB253" s="76">
        <f t="shared" si="762"/>
        <v>0</v>
      </c>
      <c r="KC253" s="77">
        <f t="shared" si="928"/>
        <v>0</v>
      </c>
      <c r="KD253" s="77">
        <f t="shared" si="763"/>
        <v>0</v>
      </c>
      <c r="KE253" s="77">
        <f t="shared" si="929"/>
        <v>0</v>
      </c>
      <c r="KF253" s="282">
        <f t="shared" si="930"/>
        <v>0</v>
      </c>
      <c r="KG253" s="73"/>
      <c r="KH253" s="74"/>
      <c r="KI253" s="279"/>
      <c r="KJ253" s="76">
        <f t="shared" si="764"/>
        <v>50.744860127915686</v>
      </c>
      <c r="KK253" s="77">
        <f t="shared" si="931"/>
        <v>57.748158274169327</v>
      </c>
      <c r="KL253" s="77">
        <f t="shared" si="765"/>
        <v>1.6573802701706342</v>
      </c>
      <c r="KM253" s="77">
        <f t="shared" si="932"/>
        <v>1.9139427359930483</v>
      </c>
      <c r="KN253" s="282">
        <f t="shared" si="933"/>
        <v>66.721371609692568</v>
      </c>
      <c r="KO253" s="73">
        <f t="shared" si="766"/>
        <v>0.76054881522465612</v>
      </c>
      <c r="KP253" s="74">
        <f t="shared" si="767"/>
        <v>2.4840320727607279E-2</v>
      </c>
      <c r="KQ253" s="279">
        <f t="shared" si="768"/>
        <v>1.1088086236377883</v>
      </c>
      <c r="KR253" s="76">
        <f t="shared" si="769"/>
        <v>0</v>
      </c>
      <c r="KS253" s="77">
        <f t="shared" si="934"/>
        <v>0</v>
      </c>
      <c r="KT253" s="77">
        <f t="shared" si="770"/>
        <v>0</v>
      </c>
      <c r="KU253" s="77">
        <f t="shared" si="935"/>
        <v>0</v>
      </c>
      <c r="KV253" s="282">
        <f t="shared" si="936"/>
        <v>0</v>
      </c>
      <c r="KW253" s="73"/>
      <c r="KX253" s="74"/>
      <c r="KY253" s="279"/>
      <c r="KZ253" s="76">
        <f t="shared" si="771"/>
        <v>21.418875066388122</v>
      </c>
      <c r="LA253" s="77">
        <f t="shared" si="937"/>
        <v>24.374894014300345</v>
      </c>
      <c r="LB253" s="77">
        <f t="shared" si="772"/>
        <v>0.66943318261574669</v>
      </c>
      <c r="LC253" s="77">
        <f t="shared" si="938"/>
        <v>0.77306143928466431</v>
      </c>
      <c r="LD253" s="286">
        <f t="shared" si="939"/>
        <v>57.4125358797017</v>
      </c>
      <c r="LE253" s="73">
        <f t="shared" si="773"/>
        <v>0.3730696569694773</v>
      </c>
      <c r="LF253" s="74">
        <f t="shared" si="774"/>
        <v>1.1660052501746851E-2</v>
      </c>
      <c r="LG253" s="279">
        <f t="shared" si="775"/>
        <v>1.0532923194856281</v>
      </c>
      <c r="LH253" s="76">
        <f t="shared" si="776"/>
        <v>0</v>
      </c>
      <c r="LI253" s="77">
        <f t="shared" si="940"/>
        <v>0</v>
      </c>
      <c r="LJ253" s="77">
        <f t="shared" si="777"/>
        <v>0</v>
      </c>
      <c r="LK253" s="77">
        <f t="shared" si="941"/>
        <v>0</v>
      </c>
      <c r="LL253" s="282">
        <f t="shared" si="942"/>
        <v>0</v>
      </c>
      <c r="LM253" s="73"/>
      <c r="LN253" s="74"/>
      <c r="LO253" s="279"/>
      <c r="LP253" s="76">
        <f t="shared" si="778"/>
        <v>0</v>
      </c>
      <c r="LQ253" s="77">
        <f t="shared" si="943"/>
        <v>0</v>
      </c>
      <c r="LR253" s="77">
        <f t="shared" si="779"/>
        <v>0</v>
      </c>
      <c r="LS253" s="77">
        <f t="shared" si="944"/>
        <v>0</v>
      </c>
      <c r="LT253" s="282">
        <f t="shared" si="945"/>
        <v>0</v>
      </c>
      <c r="LU253" s="73"/>
      <c r="LV253" s="74"/>
      <c r="LW253" s="279"/>
      <c r="LX253" s="76">
        <f t="shared" si="780"/>
        <v>0</v>
      </c>
      <c r="LY253" s="77">
        <f t="shared" si="946"/>
        <v>0</v>
      </c>
      <c r="LZ253" s="77">
        <f t="shared" si="781"/>
        <v>0</v>
      </c>
      <c r="MA253" s="77">
        <f t="shared" si="947"/>
        <v>0</v>
      </c>
      <c r="MB253" s="286">
        <f t="shared" si="948"/>
        <v>0</v>
      </c>
      <c r="MC253" s="73"/>
      <c r="MD253" s="74"/>
      <c r="ME253" s="279"/>
      <c r="MF253" s="76">
        <f t="shared" si="782"/>
        <v>0</v>
      </c>
      <c r="MG253" s="77">
        <f t="shared" si="949"/>
        <v>0</v>
      </c>
      <c r="MH253" s="77">
        <f t="shared" si="783"/>
        <v>0</v>
      </c>
      <c r="MI253" s="77">
        <f t="shared" si="950"/>
        <v>0</v>
      </c>
      <c r="MJ253" s="286">
        <f t="shared" si="951"/>
        <v>0</v>
      </c>
      <c r="MK253" s="73"/>
      <c r="ML253" s="74"/>
      <c r="MM253" s="279"/>
      <c r="MN253" s="287">
        <f t="shared" si="952"/>
        <v>1.070214599546256</v>
      </c>
      <c r="MO253" s="288">
        <f t="shared" si="952"/>
        <v>0</v>
      </c>
      <c r="MP253" s="288">
        <f t="shared" si="952"/>
        <v>1.093640458645917</v>
      </c>
      <c r="MQ253" s="289">
        <f t="shared" si="952"/>
        <v>0</v>
      </c>
      <c r="MR253" s="290">
        <f t="shared" si="953"/>
        <v>1.6799158569077581</v>
      </c>
      <c r="MS253" s="291"/>
      <c r="MT253" s="291">
        <f t="shared" si="784"/>
        <v>1.1406669983676916</v>
      </c>
      <c r="MU253" s="292"/>
      <c r="MV253" s="359">
        <f t="shared" si="785"/>
        <v>0</v>
      </c>
      <c r="MW253" s="360">
        <f t="shared" si="786"/>
        <v>0</v>
      </c>
      <c r="MX253" s="360">
        <f t="shared" si="787"/>
        <v>0.53924885854006654</v>
      </c>
      <c r="MY253" s="360">
        <f t="shared" si="788"/>
        <v>0</v>
      </c>
      <c r="MZ253" s="360">
        <f t="shared" si="789"/>
        <v>0</v>
      </c>
      <c r="NA253" s="360">
        <f t="shared" si="790"/>
        <v>0</v>
      </c>
      <c r="NB253" s="360">
        <f t="shared" si="791"/>
        <v>0.29690760493987772</v>
      </c>
      <c r="NC253" s="360">
        <f t="shared" si="792"/>
        <v>0</v>
      </c>
      <c r="ND253" s="360">
        <f t="shared" si="793"/>
        <v>0</v>
      </c>
      <c r="NE253" s="360">
        <f t="shared" si="794"/>
        <v>0.46425817071714198</v>
      </c>
      <c r="NF253" s="360">
        <f t="shared" si="795"/>
        <v>0</v>
      </c>
      <c r="NG253" s="360">
        <f t="shared" si="796"/>
        <v>0.37950122271067183</v>
      </c>
      <c r="NH253" s="360">
        <f t="shared" si="797"/>
        <v>0</v>
      </c>
      <c r="NI253" s="360">
        <f t="shared" si="798"/>
        <v>0</v>
      </c>
      <c r="NJ253" s="360">
        <f t="shared" si="799"/>
        <v>0</v>
      </c>
      <c r="NK253" s="361">
        <f t="shared" si="800"/>
        <v>0</v>
      </c>
      <c r="NL253" s="145">
        <f t="shared" si="954"/>
        <v>1.6799158569077581</v>
      </c>
      <c r="NM253" s="40"/>
      <c r="NN253" s="56">
        <f t="shared" si="955"/>
        <v>1.1406669983676916</v>
      </c>
      <c r="NO253" s="59"/>
      <c r="NP253" s="55">
        <f t="shared" si="801"/>
        <v>1.070214599546256</v>
      </c>
      <c r="NQ253" s="40"/>
      <c r="NR253" s="56">
        <f t="shared" si="802"/>
        <v>1.093640458645917</v>
      </c>
      <c r="NS253" s="60"/>
      <c r="NT253" s="41"/>
      <c r="NU253" s="86">
        <f t="shared" si="956"/>
        <v>0</v>
      </c>
      <c r="NV253" s="86">
        <f t="shared" si="956"/>
        <v>0</v>
      </c>
      <c r="NW253" s="86">
        <f t="shared" si="956"/>
        <v>0</v>
      </c>
      <c r="NX253" s="86">
        <f t="shared" si="956"/>
        <v>0</v>
      </c>
      <c r="NY253" s="87">
        <f t="shared" si="957"/>
        <v>0</v>
      </c>
      <c r="NZ253" s="87">
        <f t="shared" si="957"/>
        <v>0</v>
      </c>
      <c r="OA253" s="87">
        <f t="shared" si="957"/>
        <v>0</v>
      </c>
      <c r="OB253" s="87">
        <f t="shared" si="957"/>
        <v>0</v>
      </c>
      <c r="OC253" s="26"/>
    </row>
    <row r="254" spans="1:393" s="79" customFormat="1" thickBot="1" x14ac:dyDescent="0.35">
      <c r="A254" s="138" t="s">
        <v>606</v>
      </c>
      <c r="B254" s="139" t="s">
        <v>607</v>
      </c>
      <c r="C254" s="134" t="s">
        <v>118</v>
      </c>
      <c r="D254" s="369">
        <f>VLOOKUP(B254,[1]УсіТ_1!$A$10:$G$556,6,FALSE)</f>
        <v>63</v>
      </c>
      <c r="E254" s="369">
        <f>VLOOKUP(B254,[1]УсіТ_1!$A$10:$G$556,7,FALSE)</f>
        <v>0</v>
      </c>
      <c r="F254" s="370"/>
      <c r="G254" s="370"/>
      <c r="H254" s="371">
        <v>912.1</v>
      </c>
      <c r="I254" s="256">
        <v>1.1973</v>
      </c>
      <c r="J254" s="62">
        <v>1.1973</v>
      </c>
      <c r="K254" s="257">
        <f t="shared" si="803"/>
        <v>1.1973</v>
      </c>
      <c r="L254" s="258">
        <f t="shared" si="804"/>
        <v>1.1973</v>
      </c>
      <c r="M254" s="63">
        <v>0</v>
      </c>
      <c r="N254" s="63">
        <v>0</v>
      </c>
      <c r="O254" s="63">
        <v>0</v>
      </c>
      <c r="P254" s="63">
        <v>0</v>
      </c>
      <c r="Q254" s="63">
        <v>0</v>
      </c>
      <c r="R254" s="63">
        <v>0</v>
      </c>
      <c r="S254" s="63">
        <v>0.27729999999999999</v>
      </c>
      <c r="T254" s="63">
        <v>0</v>
      </c>
      <c r="U254" s="63">
        <v>0</v>
      </c>
      <c r="V254" s="63">
        <v>0.52680000000000005</v>
      </c>
      <c r="W254" s="63">
        <v>0</v>
      </c>
      <c r="X254" s="63">
        <v>0.39319999999999999</v>
      </c>
      <c r="Y254" s="63">
        <v>0</v>
      </c>
      <c r="Z254" s="63">
        <v>0</v>
      </c>
      <c r="AA254" s="63">
        <v>0</v>
      </c>
      <c r="AB254" s="259">
        <v>0</v>
      </c>
      <c r="AC254" s="144">
        <v>0</v>
      </c>
      <c r="AD254" s="70">
        <v>0</v>
      </c>
      <c r="AE254" s="70">
        <v>0</v>
      </c>
      <c r="AF254" s="68">
        <f t="shared" si="805"/>
        <v>0</v>
      </c>
      <c r="AG254" s="68">
        <f t="shared" si="806"/>
        <v>0</v>
      </c>
      <c r="AH254" s="71">
        <v>0</v>
      </c>
      <c r="AI254" s="71">
        <v>0</v>
      </c>
      <c r="AJ254" s="68">
        <f t="shared" si="807"/>
        <v>0</v>
      </c>
      <c r="AK254" s="68">
        <f t="shared" si="808"/>
        <v>0</v>
      </c>
      <c r="AL254" s="71">
        <v>0</v>
      </c>
      <c r="AM254" s="69">
        <f t="shared" si="809"/>
        <v>0</v>
      </c>
      <c r="AN254" s="260">
        <v>0</v>
      </c>
      <c r="AO254" s="71">
        <v>0</v>
      </c>
      <c r="AP254" s="71">
        <v>0</v>
      </c>
      <c r="AQ254" s="68">
        <f t="shared" si="810"/>
        <v>0</v>
      </c>
      <c r="AR254" s="68">
        <f t="shared" si="811"/>
        <v>0</v>
      </c>
      <c r="AS254" s="71">
        <v>0</v>
      </c>
      <c r="AT254" s="261">
        <f t="shared" si="723"/>
        <v>0</v>
      </c>
      <c r="AU254" s="71">
        <v>0</v>
      </c>
      <c r="AV254" s="68">
        <f t="shared" si="812"/>
        <v>0</v>
      </c>
      <c r="AW254" s="68">
        <f t="shared" si="813"/>
        <v>0</v>
      </c>
      <c r="AX254" s="71">
        <v>0</v>
      </c>
      <c r="AY254" s="69">
        <f t="shared" si="814"/>
        <v>0</v>
      </c>
      <c r="AZ254" s="260">
        <v>0</v>
      </c>
      <c r="BA254" s="260">
        <v>0</v>
      </c>
      <c r="BB254" s="260">
        <v>0</v>
      </c>
      <c r="BC254" s="262">
        <f t="shared" si="815"/>
        <v>0</v>
      </c>
      <c r="BD254" s="262">
        <f t="shared" si="724"/>
        <v>0</v>
      </c>
      <c r="BE254" s="260">
        <v>0</v>
      </c>
      <c r="BF254" s="262">
        <f t="shared" si="816"/>
        <v>0</v>
      </c>
      <c r="BG254" s="262">
        <f t="shared" si="725"/>
        <v>0</v>
      </c>
      <c r="BH254" s="260">
        <v>0</v>
      </c>
      <c r="BI254" s="263">
        <f t="shared" si="817"/>
        <v>0</v>
      </c>
      <c r="BJ254" s="68">
        <f t="shared" si="818"/>
        <v>0</v>
      </c>
      <c r="BK254" s="260">
        <v>0</v>
      </c>
      <c r="BL254" s="69">
        <f t="shared" si="819"/>
        <v>0</v>
      </c>
      <c r="BM254" s="260">
        <v>0</v>
      </c>
      <c r="BN254" s="260">
        <v>0</v>
      </c>
      <c r="BO254" s="260">
        <v>0</v>
      </c>
      <c r="BP254" s="68">
        <f t="shared" si="820"/>
        <v>0</v>
      </c>
      <c r="BQ254" s="68">
        <f t="shared" si="821"/>
        <v>0</v>
      </c>
      <c r="BR254" s="260">
        <v>0</v>
      </c>
      <c r="BS254" s="260">
        <v>0</v>
      </c>
      <c r="BT254" s="68">
        <f t="shared" si="822"/>
        <v>0</v>
      </c>
      <c r="BU254" s="68">
        <f t="shared" si="823"/>
        <v>0</v>
      </c>
      <c r="BV254" s="260">
        <v>0</v>
      </c>
      <c r="BW254" s="69">
        <f t="shared" si="824"/>
        <v>0</v>
      </c>
      <c r="BX254" s="260">
        <v>0</v>
      </c>
      <c r="BY254" s="260">
        <v>0</v>
      </c>
      <c r="BZ254" s="263">
        <f t="shared" si="825"/>
        <v>0</v>
      </c>
      <c r="CA254" s="263">
        <f t="shared" si="826"/>
        <v>0</v>
      </c>
      <c r="CB254" s="260">
        <v>0</v>
      </c>
      <c r="CC254" s="264">
        <f t="shared" si="827"/>
        <v>0</v>
      </c>
      <c r="CD254" s="260">
        <v>0</v>
      </c>
      <c r="CE254" s="260">
        <v>0</v>
      </c>
      <c r="CF254" s="263">
        <f t="shared" si="828"/>
        <v>0</v>
      </c>
      <c r="CG254" s="263">
        <f t="shared" si="829"/>
        <v>0</v>
      </c>
      <c r="CH254" s="260">
        <v>0</v>
      </c>
      <c r="CI254" s="69">
        <f t="shared" si="830"/>
        <v>0</v>
      </c>
      <c r="CJ254" s="260">
        <v>8.1098576397561697</v>
      </c>
      <c r="CK254" s="260">
        <v>1.7841689963343568</v>
      </c>
      <c r="CL254" s="260">
        <v>0.76873475765658583</v>
      </c>
      <c r="CM254" s="260">
        <v>0.61080084900685871</v>
      </c>
      <c r="CN254" s="260">
        <v>1.8524686688097369</v>
      </c>
      <c r="CO254" s="265">
        <f t="shared" si="831"/>
        <v>0.13011739929719593</v>
      </c>
      <c r="CP254" s="266">
        <f t="shared" si="832"/>
        <v>0.59068186467401029</v>
      </c>
      <c r="CQ254" s="260">
        <v>1.3497163030547927</v>
      </c>
      <c r="CR254" s="265">
        <f t="shared" si="833"/>
        <v>1.8497861933365934E-2</v>
      </c>
      <c r="CS254" s="265">
        <f t="shared" si="834"/>
        <v>0.79033178011894611</v>
      </c>
      <c r="CT254" s="260">
        <v>0.69324732327278948</v>
      </c>
      <c r="CU254" s="267">
        <f t="shared" si="726"/>
        <v>17.469832426661316</v>
      </c>
      <c r="CV254" s="260">
        <v>0</v>
      </c>
      <c r="CW254" s="260">
        <v>0</v>
      </c>
      <c r="CX254" s="68">
        <f t="shared" si="835"/>
        <v>0</v>
      </c>
      <c r="CY254" s="68">
        <f t="shared" si="836"/>
        <v>0</v>
      </c>
      <c r="CZ254" s="260">
        <v>0</v>
      </c>
      <c r="DA254" s="69">
        <f t="shared" si="837"/>
        <v>0</v>
      </c>
      <c r="DB254" s="260">
        <v>0</v>
      </c>
      <c r="DC254" s="260">
        <v>0</v>
      </c>
      <c r="DD254" s="68">
        <f t="shared" si="838"/>
        <v>0</v>
      </c>
      <c r="DE254" s="68">
        <f t="shared" si="839"/>
        <v>0</v>
      </c>
      <c r="DF254" s="260">
        <v>0</v>
      </c>
      <c r="DG254" s="69">
        <f t="shared" si="840"/>
        <v>0</v>
      </c>
      <c r="DH254" s="260">
        <v>12.109190217090561</v>
      </c>
      <c r="DI254" s="260">
        <v>2.6640218477599231</v>
      </c>
      <c r="DJ254" s="260">
        <v>0.18766573888333324</v>
      </c>
      <c r="DK254" s="260">
        <v>8.8154904780419283</v>
      </c>
      <c r="DL254" s="68">
        <f t="shared" si="841"/>
        <v>0.61920005117766497</v>
      </c>
      <c r="DM254" s="68">
        <f t="shared" si="842"/>
        <v>2.810924924809405</v>
      </c>
      <c r="DN254" s="260">
        <v>2.5644044363094398</v>
      </c>
      <c r="DO254" s="68">
        <f t="shared" si="843"/>
        <v>3.514516279962087E-2</v>
      </c>
      <c r="DP254" s="68">
        <f t="shared" si="844"/>
        <v>1.5015972752987379</v>
      </c>
      <c r="DQ254" s="260">
        <v>1.31714087415021</v>
      </c>
      <c r="DR254" s="264">
        <f t="shared" si="845"/>
        <v>33.189496310682472</v>
      </c>
      <c r="DS254" s="260">
        <v>0</v>
      </c>
      <c r="DT254" s="260">
        <v>0</v>
      </c>
      <c r="DU254" s="260">
        <v>0</v>
      </c>
      <c r="DV254" s="68">
        <f t="shared" si="846"/>
        <v>0</v>
      </c>
      <c r="DW254" s="68">
        <f t="shared" si="847"/>
        <v>0</v>
      </c>
      <c r="DX254" s="260">
        <v>0</v>
      </c>
      <c r="DY254" s="260">
        <v>0</v>
      </c>
      <c r="DZ254" s="260">
        <v>0</v>
      </c>
      <c r="EA254" s="260">
        <v>0</v>
      </c>
      <c r="EB254" s="68">
        <f t="shared" si="848"/>
        <v>0</v>
      </c>
      <c r="EC254" s="68">
        <f t="shared" si="849"/>
        <v>0</v>
      </c>
      <c r="ED254" s="267">
        <v>0</v>
      </c>
      <c r="EE254" s="69">
        <f t="shared" si="850"/>
        <v>0</v>
      </c>
      <c r="EF254" s="260">
        <v>4.0418899999999995</v>
      </c>
      <c r="EG254" s="260">
        <v>0.8892158</v>
      </c>
      <c r="EH254" s="260">
        <v>9.8741580838416674</v>
      </c>
      <c r="EI254" s="260">
        <v>2.9427617188474269</v>
      </c>
      <c r="EJ254" s="268">
        <f t="shared" si="851"/>
        <v>0.20669958313184325</v>
      </c>
      <c r="EK254" s="266">
        <f t="shared" si="852"/>
        <v>0.93833488719512814</v>
      </c>
      <c r="EL254" s="260">
        <v>1.9140518545915179</v>
      </c>
      <c r="EM254" s="268">
        <f t="shared" si="853"/>
        <v>2.6232080667176753E-2</v>
      </c>
      <c r="EN254" s="268">
        <f t="shared" si="854"/>
        <v>1.1207807196634818</v>
      </c>
      <c r="EO254" s="269">
        <f t="shared" si="855"/>
        <v>19.66207745728061</v>
      </c>
      <c r="EP254" s="69">
        <f t="shared" si="856"/>
        <v>24.774217596173571</v>
      </c>
      <c r="EQ254" s="260">
        <v>0</v>
      </c>
      <c r="ER254" s="260">
        <v>0</v>
      </c>
      <c r="ES254" s="260">
        <v>0</v>
      </c>
      <c r="ET254" s="68">
        <f t="shared" si="857"/>
        <v>0</v>
      </c>
      <c r="EU254" s="68">
        <f t="shared" si="858"/>
        <v>0</v>
      </c>
      <c r="EV254" s="260">
        <v>0</v>
      </c>
      <c r="EW254" s="260">
        <v>0</v>
      </c>
      <c r="EX254" s="68">
        <f t="shared" si="859"/>
        <v>0</v>
      </c>
      <c r="EY254" s="68">
        <f t="shared" si="860"/>
        <v>0</v>
      </c>
      <c r="EZ254" s="260">
        <v>0</v>
      </c>
      <c r="FA254" s="69">
        <f t="shared" si="861"/>
        <v>0</v>
      </c>
      <c r="FB254" s="260">
        <v>0</v>
      </c>
      <c r="FC254" s="260">
        <v>0</v>
      </c>
      <c r="FD254" s="68">
        <f t="shared" si="862"/>
        <v>0</v>
      </c>
      <c r="FE254" s="68">
        <f t="shared" si="863"/>
        <v>0</v>
      </c>
      <c r="FF254" s="260">
        <v>0</v>
      </c>
      <c r="FG254" s="69">
        <f t="shared" si="864"/>
        <v>0</v>
      </c>
      <c r="FH254" s="260">
        <v>0</v>
      </c>
      <c r="FI254" s="260">
        <v>0</v>
      </c>
      <c r="FJ254" s="68">
        <f t="shared" si="865"/>
        <v>0</v>
      </c>
      <c r="FK254" s="68">
        <f t="shared" si="866"/>
        <v>0</v>
      </c>
      <c r="FL254" s="260">
        <v>0</v>
      </c>
      <c r="FM254" s="69">
        <f t="shared" si="867"/>
        <v>0</v>
      </c>
      <c r="FN254" s="260">
        <v>0</v>
      </c>
      <c r="FO254" s="260">
        <v>0</v>
      </c>
      <c r="FP254" s="68">
        <f t="shared" si="868"/>
        <v>0</v>
      </c>
      <c r="FQ254" s="68">
        <f t="shared" si="869"/>
        <v>0</v>
      </c>
      <c r="FR254" s="260">
        <v>0</v>
      </c>
      <c r="FS254" s="264">
        <f t="shared" si="870"/>
        <v>0</v>
      </c>
      <c r="FT254" s="270">
        <f t="shared" si="727"/>
        <v>75.433546333517356</v>
      </c>
      <c r="FU254" s="271">
        <f t="shared" si="728"/>
        <v>29.598344500941007</v>
      </c>
      <c r="FV254" s="272">
        <f t="shared" si="871"/>
        <v>10.219757731374727</v>
      </c>
      <c r="FW254" s="272">
        <f t="shared" si="729"/>
        <v>0.61080084900685871</v>
      </c>
      <c r="FX254" s="272">
        <f t="shared" si="730"/>
        <v>0</v>
      </c>
      <c r="FY254" s="272">
        <f t="shared" si="731"/>
        <v>0</v>
      </c>
      <c r="FZ254" s="272">
        <f t="shared" si="732"/>
        <v>0</v>
      </c>
      <c r="GA254" s="272">
        <f t="shared" si="733"/>
        <v>0</v>
      </c>
      <c r="GB254" s="272">
        <f t="shared" si="734"/>
        <v>0</v>
      </c>
      <c r="GC254" s="272">
        <f t="shared" si="735"/>
        <v>0</v>
      </c>
      <c r="GD254" s="272">
        <f t="shared" si="736"/>
        <v>0</v>
      </c>
      <c r="GE254" s="272">
        <f t="shared" si="737"/>
        <v>13.610720865699092</v>
      </c>
      <c r="GF254" s="273">
        <f t="shared" si="738"/>
        <v>5.2947288455478221</v>
      </c>
      <c r="GG254" s="273">
        <f t="shared" si="739"/>
        <v>0.95601703360670409</v>
      </c>
      <c r="GH254" s="272">
        <f t="shared" si="872"/>
        <v>5.8281725939557507</v>
      </c>
      <c r="GI254" s="274">
        <f t="shared" si="873"/>
        <v>4.1635059255990221</v>
      </c>
      <c r="GJ254" s="275">
        <f t="shared" si="740"/>
        <v>7.9875105400163557E-2</v>
      </c>
      <c r="GK254" s="271">
        <f t="shared" si="874"/>
        <v>59.867796540977437</v>
      </c>
      <c r="GL254" s="276">
        <f t="shared" si="875"/>
        <v>75.433423641631563</v>
      </c>
      <c r="GM254" s="272">
        <f t="shared" si="876"/>
        <v>39.056579272087845</v>
      </c>
      <c r="GN254" s="272">
        <f t="shared" si="877"/>
        <v>1.6466929880137264</v>
      </c>
      <c r="GO254" s="277">
        <f t="shared" si="878"/>
        <v>0.65238043704105542</v>
      </c>
      <c r="GP254" s="278">
        <f t="shared" si="879"/>
        <v>2.750548847887899E-2</v>
      </c>
      <c r="GQ254" s="279">
        <f t="shared" si="880"/>
        <v>1.0942928737325663</v>
      </c>
      <c r="GR254" s="280">
        <f t="shared" si="881"/>
        <v>59.867796540977437</v>
      </c>
      <c r="GS254" s="272">
        <f t="shared" si="882"/>
        <v>39.056579272087845</v>
      </c>
      <c r="GT254" s="272">
        <f t="shared" si="741"/>
        <v>1.6466929880137264</v>
      </c>
      <c r="GU254" s="73">
        <f t="shared" si="883"/>
        <v>0.65238043704105542</v>
      </c>
      <c r="GV254" s="74">
        <f t="shared" si="884"/>
        <v>2.750548847887899E-2</v>
      </c>
      <c r="GW254" s="279">
        <f t="shared" si="885"/>
        <v>1.0942928737325663</v>
      </c>
      <c r="GX254" s="280">
        <f t="shared" si="886"/>
        <v>59.867796540977437</v>
      </c>
      <c r="GY254" s="272">
        <f t="shared" si="742"/>
        <v>39.056579272087845</v>
      </c>
      <c r="GZ254" s="272">
        <f t="shared" si="743"/>
        <v>1.6466929880137264</v>
      </c>
      <c r="HA254" s="73">
        <f t="shared" si="887"/>
        <v>0.65238043704105542</v>
      </c>
      <c r="HB254" s="74">
        <f t="shared" si="888"/>
        <v>2.750548847887899E-2</v>
      </c>
      <c r="HC254" s="279">
        <f t="shared" si="889"/>
        <v>1.0942928737325663</v>
      </c>
      <c r="HD254" s="280">
        <f t="shared" si="890"/>
        <v>59.867796540977437</v>
      </c>
      <c r="HE254" s="272">
        <f t="shared" si="744"/>
        <v>39.056579272087845</v>
      </c>
      <c r="HF254" s="272">
        <f t="shared" si="745"/>
        <v>1.6466929880137264</v>
      </c>
      <c r="HG254" s="73">
        <f t="shared" si="891"/>
        <v>0.65238043704105542</v>
      </c>
      <c r="HH254" s="74">
        <f t="shared" si="892"/>
        <v>2.750548847887899E-2</v>
      </c>
      <c r="HI254" s="281">
        <f t="shared" si="893"/>
        <v>1.0942928737325663</v>
      </c>
      <c r="HJ254" s="72">
        <f t="shared" si="746"/>
        <v>1.3101968577200016</v>
      </c>
      <c r="HK254" s="73">
        <f t="shared" si="894"/>
        <v>1.3101968577200016</v>
      </c>
      <c r="HL254" s="73">
        <f t="shared" si="747"/>
        <v>1.3101968577200016</v>
      </c>
      <c r="HM254" s="74">
        <f t="shared" si="895"/>
        <v>1.3101968577200016</v>
      </c>
      <c r="HN254" s="75"/>
      <c r="HO254" s="75"/>
      <c r="HP254" s="76">
        <f t="shared" si="896"/>
        <v>0</v>
      </c>
      <c r="HQ254" s="77">
        <f t="shared" si="897"/>
        <v>0</v>
      </c>
      <c r="HR254" s="77">
        <f t="shared" si="898"/>
        <v>0</v>
      </c>
      <c r="HS254" s="77">
        <f t="shared" si="899"/>
        <v>0</v>
      </c>
      <c r="HT254" s="282">
        <f t="shared" si="900"/>
        <v>0</v>
      </c>
      <c r="HU254" s="73"/>
      <c r="HV254" s="74"/>
      <c r="HW254" s="279"/>
      <c r="HX254" s="76">
        <f t="shared" si="901"/>
        <v>0</v>
      </c>
      <c r="HY254" s="77">
        <f t="shared" si="902"/>
        <v>0</v>
      </c>
      <c r="HZ254" s="77">
        <f t="shared" si="748"/>
        <v>0</v>
      </c>
      <c r="IA254" s="77">
        <f t="shared" si="903"/>
        <v>0</v>
      </c>
      <c r="IB254" s="282">
        <f t="shared" si="904"/>
        <v>0</v>
      </c>
      <c r="IC254" s="73"/>
      <c r="ID254" s="74"/>
      <c r="IE254" s="279"/>
      <c r="IF254" s="76">
        <f t="shared" si="749"/>
        <v>0</v>
      </c>
      <c r="IG254" s="77">
        <f t="shared" si="905"/>
        <v>0</v>
      </c>
      <c r="IH254" s="77">
        <f t="shared" si="750"/>
        <v>0</v>
      </c>
      <c r="II254" s="77">
        <f t="shared" si="906"/>
        <v>0</v>
      </c>
      <c r="IJ254" s="282">
        <f t="shared" si="907"/>
        <v>0</v>
      </c>
      <c r="IK254" s="73"/>
      <c r="IL254" s="74"/>
      <c r="IM254" s="279"/>
      <c r="IN254" s="76">
        <f t="shared" si="751"/>
        <v>0</v>
      </c>
      <c r="IO254" s="77">
        <f t="shared" si="911"/>
        <v>0</v>
      </c>
      <c r="IP254" s="77">
        <f t="shared" si="752"/>
        <v>0</v>
      </c>
      <c r="IQ254" s="77">
        <f t="shared" si="912"/>
        <v>0</v>
      </c>
      <c r="IR254" s="282">
        <f t="shared" si="913"/>
        <v>0</v>
      </c>
      <c r="IS254" s="283"/>
      <c r="IT254" s="284"/>
      <c r="IU254" s="285"/>
      <c r="IV254" s="76">
        <f t="shared" si="753"/>
        <v>0</v>
      </c>
      <c r="IW254" s="77">
        <f t="shared" si="914"/>
        <v>0</v>
      </c>
      <c r="IX254" s="77">
        <f t="shared" si="915"/>
        <v>0</v>
      </c>
      <c r="IY254" s="77">
        <f t="shared" si="916"/>
        <v>0</v>
      </c>
      <c r="IZ254" s="282">
        <f t="shared" si="917"/>
        <v>0</v>
      </c>
      <c r="JA254" s="283"/>
      <c r="JB254" s="284"/>
      <c r="JC254" s="285"/>
      <c r="JD254" s="76">
        <f t="shared" si="754"/>
        <v>0</v>
      </c>
      <c r="JE254" s="77">
        <f t="shared" si="918"/>
        <v>0</v>
      </c>
      <c r="JF254" s="77">
        <f t="shared" si="755"/>
        <v>0</v>
      </c>
      <c r="JG254" s="77">
        <f t="shared" si="919"/>
        <v>0</v>
      </c>
      <c r="JH254" s="282">
        <f t="shared" si="920"/>
        <v>0</v>
      </c>
      <c r="JI254" s="283"/>
      <c r="JJ254" s="284"/>
      <c r="JK254" s="285"/>
      <c r="JL254" s="76">
        <f t="shared" si="756"/>
        <v>11.578863282737933</v>
      </c>
      <c r="JM254" s="77">
        <f t="shared" si="921"/>
        <v>13.176862204388595</v>
      </c>
      <c r="JN254" s="77">
        <f t="shared" si="757"/>
        <v>0.75941611023742051</v>
      </c>
      <c r="JO254" s="77">
        <f t="shared" si="922"/>
        <v>0.87697372410217322</v>
      </c>
      <c r="JP254" s="282">
        <f t="shared" si="923"/>
        <v>13.864946370366125</v>
      </c>
      <c r="JQ254" s="73">
        <f t="shared" si="758"/>
        <v>0.83511778361333644</v>
      </c>
      <c r="JR254" s="74">
        <f t="shared" si="759"/>
        <v>5.4772379924998366E-2</v>
      </c>
      <c r="JS254" s="279">
        <f t="shared" si="924"/>
        <v>1.1237333697288663</v>
      </c>
      <c r="JT254" s="76">
        <f t="shared" si="760"/>
        <v>0</v>
      </c>
      <c r="JU254" s="77">
        <f t="shared" si="925"/>
        <v>0</v>
      </c>
      <c r="JV254" s="77">
        <f t="shared" si="761"/>
        <v>0</v>
      </c>
      <c r="JW254" s="77">
        <f t="shared" si="926"/>
        <v>0</v>
      </c>
      <c r="JX254" s="282">
        <f t="shared" si="927"/>
        <v>0</v>
      </c>
      <c r="JY254" s="73"/>
      <c r="JZ254" s="74"/>
      <c r="KA254" s="279"/>
      <c r="KB254" s="76">
        <f t="shared" si="762"/>
        <v>0</v>
      </c>
      <c r="KC254" s="77">
        <f t="shared" si="928"/>
        <v>0</v>
      </c>
      <c r="KD254" s="77">
        <f t="shared" si="763"/>
        <v>0</v>
      </c>
      <c r="KE254" s="77">
        <f t="shared" si="929"/>
        <v>0</v>
      </c>
      <c r="KF254" s="282">
        <f t="shared" si="930"/>
        <v>0</v>
      </c>
      <c r="KG254" s="73"/>
      <c r="KH254" s="74"/>
      <c r="KI254" s="279"/>
      <c r="KJ254" s="76">
        <f t="shared" si="764"/>
        <v>20.034489148982416</v>
      </c>
      <c r="KK254" s="77">
        <f t="shared" si="931"/>
        <v>22.79944899643348</v>
      </c>
      <c r="KL254" s="77">
        <f t="shared" si="765"/>
        <v>0.65434521397728584</v>
      </c>
      <c r="KM254" s="77">
        <f t="shared" si="932"/>
        <v>0.75563785310096976</v>
      </c>
      <c r="KN254" s="282">
        <f t="shared" si="933"/>
        <v>26.340870087843232</v>
      </c>
      <c r="KO254" s="73">
        <f t="shared" si="766"/>
        <v>0.76058570131396985</v>
      </c>
      <c r="KP254" s="74">
        <f t="shared" si="767"/>
        <v>2.4841442662870788E-2</v>
      </c>
      <c r="KQ254" s="279">
        <f t="shared" si="768"/>
        <v>1.1088138879625533</v>
      </c>
      <c r="KR254" s="76">
        <f t="shared" si="769"/>
        <v>0</v>
      </c>
      <c r="KS254" s="77">
        <f t="shared" si="934"/>
        <v>0</v>
      </c>
      <c r="KT254" s="77">
        <f t="shared" si="770"/>
        <v>0</v>
      </c>
      <c r="KU254" s="77">
        <f t="shared" si="935"/>
        <v>0</v>
      </c>
      <c r="KV254" s="282">
        <f t="shared" si="936"/>
        <v>0</v>
      </c>
      <c r="KW254" s="73"/>
      <c r="KX254" s="74"/>
      <c r="KY254" s="279"/>
      <c r="KZ254" s="76">
        <f t="shared" si="771"/>
        <v>7.4432268403675028</v>
      </c>
      <c r="LA254" s="77">
        <f t="shared" si="937"/>
        <v>8.4704665766066221</v>
      </c>
      <c r="LB254" s="77">
        <f t="shared" si="772"/>
        <v>0.23293166379902</v>
      </c>
      <c r="LC254" s="77">
        <f t="shared" si="938"/>
        <v>0.2689894853551083</v>
      </c>
      <c r="LD254" s="286">
        <f t="shared" si="939"/>
        <v>19.66207745728061</v>
      </c>
      <c r="LE254" s="73">
        <f t="shared" si="773"/>
        <v>0.37855749762654778</v>
      </c>
      <c r="LF254" s="74">
        <f t="shared" si="774"/>
        <v>1.1846747339140831E-2</v>
      </c>
      <c r="LG254" s="279">
        <f t="shared" si="775"/>
        <v>1.0540785967355388</v>
      </c>
      <c r="LH254" s="76">
        <f t="shared" si="776"/>
        <v>0</v>
      </c>
      <c r="LI254" s="77">
        <f t="shared" si="940"/>
        <v>0</v>
      </c>
      <c r="LJ254" s="77">
        <f t="shared" si="777"/>
        <v>0</v>
      </c>
      <c r="LK254" s="77">
        <f t="shared" si="941"/>
        <v>0</v>
      </c>
      <c r="LL254" s="282">
        <f t="shared" si="942"/>
        <v>0</v>
      </c>
      <c r="LM254" s="73"/>
      <c r="LN254" s="74"/>
      <c r="LO254" s="279"/>
      <c r="LP254" s="76">
        <f t="shared" si="778"/>
        <v>0</v>
      </c>
      <c r="LQ254" s="77">
        <f t="shared" si="943"/>
        <v>0</v>
      </c>
      <c r="LR254" s="77">
        <f t="shared" si="779"/>
        <v>0</v>
      </c>
      <c r="LS254" s="77">
        <f t="shared" si="944"/>
        <v>0</v>
      </c>
      <c r="LT254" s="282">
        <f t="shared" si="945"/>
        <v>0</v>
      </c>
      <c r="LU254" s="73"/>
      <c r="LV254" s="74"/>
      <c r="LW254" s="279"/>
      <c r="LX254" s="76">
        <f t="shared" si="780"/>
        <v>0</v>
      </c>
      <c r="LY254" s="77">
        <f t="shared" si="946"/>
        <v>0</v>
      </c>
      <c r="LZ254" s="77">
        <f t="shared" si="781"/>
        <v>0</v>
      </c>
      <c r="MA254" s="77">
        <f t="shared" si="947"/>
        <v>0</v>
      </c>
      <c r="MB254" s="286">
        <f t="shared" si="948"/>
        <v>0</v>
      </c>
      <c r="MC254" s="73"/>
      <c r="MD254" s="74"/>
      <c r="ME254" s="279"/>
      <c r="MF254" s="76">
        <f t="shared" si="782"/>
        <v>0</v>
      </c>
      <c r="MG254" s="77">
        <f t="shared" si="949"/>
        <v>0</v>
      </c>
      <c r="MH254" s="77">
        <f t="shared" si="783"/>
        <v>0</v>
      </c>
      <c r="MI254" s="77">
        <f t="shared" si="950"/>
        <v>0</v>
      </c>
      <c r="MJ254" s="286">
        <f t="shared" si="951"/>
        <v>0</v>
      </c>
      <c r="MK254" s="73"/>
      <c r="ML254" s="74"/>
      <c r="MM254" s="279"/>
      <c r="MN254" s="287">
        <f t="shared" si="952"/>
        <v>1.0942939312126465</v>
      </c>
      <c r="MO254" s="288">
        <f t="shared" si="952"/>
        <v>0</v>
      </c>
      <c r="MP254" s="288">
        <f t="shared" si="952"/>
        <v>1.0942939312126465</v>
      </c>
      <c r="MQ254" s="289">
        <f t="shared" si="952"/>
        <v>0</v>
      </c>
      <c r="MR254" s="290">
        <f t="shared" si="953"/>
        <v>1.3101981238409017</v>
      </c>
      <c r="MS254" s="291"/>
      <c r="MT254" s="291">
        <f t="shared" si="784"/>
        <v>1.3101981238409017</v>
      </c>
      <c r="MU254" s="292"/>
      <c r="MV254" s="359">
        <f t="shared" si="785"/>
        <v>0</v>
      </c>
      <c r="MW254" s="360">
        <f t="shared" si="786"/>
        <v>0</v>
      </c>
      <c r="MX254" s="360">
        <f t="shared" si="787"/>
        <v>0</v>
      </c>
      <c r="MY254" s="360">
        <f t="shared" si="788"/>
        <v>0</v>
      </c>
      <c r="MZ254" s="360">
        <f t="shared" si="789"/>
        <v>0</v>
      </c>
      <c r="NA254" s="360">
        <f t="shared" si="790"/>
        <v>0</v>
      </c>
      <c r="NB254" s="360">
        <f t="shared" si="791"/>
        <v>0.31161126342581463</v>
      </c>
      <c r="NC254" s="360">
        <f t="shared" si="792"/>
        <v>0</v>
      </c>
      <c r="ND254" s="360">
        <f t="shared" si="793"/>
        <v>0</v>
      </c>
      <c r="NE254" s="360">
        <f t="shared" si="794"/>
        <v>0.58412315617867316</v>
      </c>
      <c r="NF254" s="360">
        <f t="shared" si="795"/>
        <v>0</v>
      </c>
      <c r="NG254" s="360">
        <f t="shared" si="796"/>
        <v>0.41446370423641388</v>
      </c>
      <c r="NH254" s="360">
        <f t="shared" si="797"/>
        <v>0</v>
      </c>
      <c r="NI254" s="360">
        <f t="shared" si="798"/>
        <v>0</v>
      </c>
      <c r="NJ254" s="360">
        <f t="shared" si="799"/>
        <v>0</v>
      </c>
      <c r="NK254" s="361">
        <f t="shared" si="800"/>
        <v>0</v>
      </c>
      <c r="NL254" s="372">
        <f t="shared" si="954"/>
        <v>1.3101981238409017</v>
      </c>
      <c r="NM254" s="373"/>
      <c r="NN254" s="77">
        <f t="shared" si="955"/>
        <v>1.3101981238409017</v>
      </c>
      <c r="NO254" s="374"/>
      <c r="NP254" s="243">
        <f t="shared" si="801"/>
        <v>1.0942939312126465</v>
      </c>
      <c r="NQ254" s="373"/>
      <c r="NR254" s="77">
        <f t="shared" si="802"/>
        <v>1.0942939312126465</v>
      </c>
      <c r="NS254" s="375"/>
      <c r="NT254" s="376"/>
      <c r="NU254" s="377">
        <f t="shared" si="956"/>
        <v>0</v>
      </c>
      <c r="NV254" s="377">
        <f t="shared" si="956"/>
        <v>0</v>
      </c>
      <c r="NW254" s="377">
        <f t="shared" si="956"/>
        <v>0</v>
      </c>
      <c r="NX254" s="377">
        <f t="shared" si="956"/>
        <v>0</v>
      </c>
      <c r="NY254" s="378">
        <f t="shared" si="957"/>
        <v>0</v>
      </c>
      <c r="NZ254" s="378">
        <f t="shared" si="957"/>
        <v>0</v>
      </c>
      <c r="OA254" s="378">
        <f t="shared" si="957"/>
        <v>0</v>
      </c>
      <c r="OB254" s="378">
        <f t="shared" si="957"/>
        <v>0</v>
      </c>
      <c r="OC254" s="78"/>
    </row>
    <row r="255" spans="1:393" thickBot="1" x14ac:dyDescent="0.35">
      <c r="A255" s="136" t="s">
        <v>608</v>
      </c>
      <c r="B255" s="137" t="s">
        <v>609</v>
      </c>
      <c r="C255" s="133" t="s">
        <v>118</v>
      </c>
      <c r="D255" s="64">
        <f>VLOOKUP(B255,[1]УсіТ_1!$A$10:$G$556,6,FALSE)</f>
        <v>138.80000000000001</v>
      </c>
      <c r="E255" s="64">
        <f>VLOOKUP(B255,[1]УсіТ_1!$A$10:$G$556,7,FALSE)</f>
        <v>0</v>
      </c>
      <c r="F255" s="38">
        <v>125.8</v>
      </c>
      <c r="G255" s="38"/>
      <c r="H255" s="39">
        <v>1214.3499999999999</v>
      </c>
      <c r="I255" s="256">
        <v>1.3977999999999999</v>
      </c>
      <c r="J255" s="62">
        <v>1.3977999999999999</v>
      </c>
      <c r="K255" s="257">
        <f t="shared" si="803"/>
        <v>0.92879999999999996</v>
      </c>
      <c r="L255" s="258">
        <f t="shared" si="804"/>
        <v>0.92879999999999996</v>
      </c>
      <c r="M255" s="63">
        <v>0</v>
      </c>
      <c r="N255" s="63">
        <v>0</v>
      </c>
      <c r="O255" s="63">
        <v>0.46899999999999997</v>
      </c>
      <c r="P255" s="63">
        <v>0</v>
      </c>
      <c r="Q255" s="63">
        <v>0</v>
      </c>
      <c r="R255" s="63">
        <v>0</v>
      </c>
      <c r="S255" s="63">
        <v>0.2697</v>
      </c>
      <c r="T255" s="63">
        <v>0</v>
      </c>
      <c r="U255" s="63">
        <v>0</v>
      </c>
      <c r="V255" s="63">
        <v>0.27050000000000002</v>
      </c>
      <c r="W255" s="63">
        <v>0</v>
      </c>
      <c r="X255" s="63">
        <v>0.3886</v>
      </c>
      <c r="Y255" s="63">
        <v>0</v>
      </c>
      <c r="Z255" s="63">
        <v>0</v>
      </c>
      <c r="AA255" s="63">
        <v>0</v>
      </c>
      <c r="AB255" s="259">
        <v>0</v>
      </c>
      <c r="AC255" s="144">
        <v>0</v>
      </c>
      <c r="AD255" s="70">
        <v>0</v>
      </c>
      <c r="AE255" s="70">
        <v>0</v>
      </c>
      <c r="AF255" s="68">
        <f t="shared" si="805"/>
        <v>0</v>
      </c>
      <c r="AG255" s="68">
        <f t="shared" si="806"/>
        <v>0</v>
      </c>
      <c r="AH255" s="71">
        <v>0</v>
      </c>
      <c r="AI255" s="71">
        <v>0</v>
      </c>
      <c r="AJ255" s="68">
        <f t="shared" si="807"/>
        <v>0</v>
      </c>
      <c r="AK255" s="68">
        <f t="shared" si="808"/>
        <v>0</v>
      </c>
      <c r="AL255" s="71">
        <v>0</v>
      </c>
      <c r="AM255" s="69">
        <f t="shared" si="809"/>
        <v>0</v>
      </c>
      <c r="AN255" s="260">
        <v>0</v>
      </c>
      <c r="AO255" s="71">
        <v>0</v>
      </c>
      <c r="AP255" s="71">
        <v>0</v>
      </c>
      <c r="AQ255" s="68">
        <f t="shared" si="810"/>
        <v>0</v>
      </c>
      <c r="AR255" s="68">
        <f t="shared" si="811"/>
        <v>0</v>
      </c>
      <c r="AS255" s="71">
        <v>0</v>
      </c>
      <c r="AT255" s="261">
        <f t="shared" si="723"/>
        <v>0</v>
      </c>
      <c r="AU255" s="71">
        <v>0</v>
      </c>
      <c r="AV255" s="68">
        <f t="shared" si="812"/>
        <v>0</v>
      </c>
      <c r="AW255" s="68">
        <f t="shared" si="813"/>
        <v>0</v>
      </c>
      <c r="AX255" s="71">
        <v>0</v>
      </c>
      <c r="AY255" s="69">
        <f t="shared" si="814"/>
        <v>0</v>
      </c>
      <c r="AZ255" s="260">
        <v>8</v>
      </c>
      <c r="BA255" s="260">
        <v>40.777333333333402</v>
      </c>
      <c r="BB255" s="260">
        <v>4.2524933333333497</v>
      </c>
      <c r="BC255" s="262">
        <f t="shared" si="815"/>
        <v>3.4019946666666798</v>
      </c>
      <c r="BD255" s="262">
        <f t="shared" si="724"/>
        <v>0.85049866666666984</v>
      </c>
      <c r="BE255" s="260">
        <v>1.5961413333333301</v>
      </c>
      <c r="BF255" s="262">
        <f t="shared" si="816"/>
        <v>1.2769130666666642</v>
      </c>
      <c r="BG255" s="262">
        <f t="shared" si="725"/>
        <v>0.31922826666666593</v>
      </c>
      <c r="BH255" s="260">
        <v>5.0279462021063619</v>
      </c>
      <c r="BI255" s="263">
        <f t="shared" si="817"/>
        <v>2.9441340104281886</v>
      </c>
      <c r="BJ255" s="68">
        <f t="shared" si="818"/>
        <v>6.8908002699867688E-2</v>
      </c>
      <c r="BK255" s="260">
        <v>2.5824767768512706</v>
      </c>
      <c r="BL255" s="69">
        <f t="shared" si="819"/>
        <v>65.083669174749261</v>
      </c>
      <c r="BM255" s="260">
        <v>0</v>
      </c>
      <c r="BN255" s="260">
        <v>0</v>
      </c>
      <c r="BO255" s="260">
        <v>0</v>
      </c>
      <c r="BP255" s="68">
        <f t="shared" si="820"/>
        <v>0</v>
      </c>
      <c r="BQ255" s="68">
        <f t="shared" si="821"/>
        <v>0</v>
      </c>
      <c r="BR255" s="260">
        <v>0</v>
      </c>
      <c r="BS255" s="260">
        <v>0</v>
      </c>
      <c r="BT255" s="68">
        <f t="shared" si="822"/>
        <v>0</v>
      </c>
      <c r="BU255" s="68">
        <f t="shared" si="823"/>
        <v>0</v>
      </c>
      <c r="BV255" s="260">
        <v>0</v>
      </c>
      <c r="BW255" s="69">
        <f t="shared" si="824"/>
        <v>0</v>
      </c>
      <c r="BX255" s="260">
        <v>0</v>
      </c>
      <c r="BY255" s="260">
        <v>0</v>
      </c>
      <c r="BZ255" s="263">
        <f t="shared" si="825"/>
        <v>0</v>
      </c>
      <c r="CA255" s="263">
        <f t="shared" si="826"/>
        <v>0</v>
      </c>
      <c r="CB255" s="260">
        <v>0</v>
      </c>
      <c r="CC255" s="264">
        <f t="shared" si="827"/>
        <v>0</v>
      </c>
      <c r="CD255" s="260">
        <v>0</v>
      </c>
      <c r="CE255" s="260">
        <v>0</v>
      </c>
      <c r="CF255" s="263">
        <f t="shared" si="828"/>
        <v>0</v>
      </c>
      <c r="CG255" s="263">
        <f t="shared" si="829"/>
        <v>0</v>
      </c>
      <c r="CH255" s="260">
        <v>0</v>
      </c>
      <c r="CI255" s="69">
        <f t="shared" si="830"/>
        <v>0</v>
      </c>
      <c r="CJ255" s="260">
        <v>17.500067307907244</v>
      </c>
      <c r="CK255" s="260">
        <v>3.8500155030350598</v>
      </c>
      <c r="CL255" s="260">
        <v>1.6567252794493246</v>
      </c>
      <c r="CM255" s="260">
        <v>1.3457009181293966</v>
      </c>
      <c r="CN255" s="260">
        <v>3.8138459882146867</v>
      </c>
      <c r="CO255" s="265">
        <f t="shared" si="831"/>
        <v>0.26788454221219959</v>
      </c>
      <c r="CP255" s="266">
        <f t="shared" si="832"/>
        <v>1.2160905594941114</v>
      </c>
      <c r="CQ255" s="260">
        <v>2.8924976924631909</v>
      </c>
      <c r="CR255" s="265">
        <f t="shared" si="833"/>
        <v>3.964168087520803E-2</v>
      </c>
      <c r="CS255" s="265">
        <f t="shared" si="834"/>
        <v>1.6937135938125913</v>
      </c>
      <c r="CT255" s="260">
        <v>1.4856575995521821</v>
      </c>
      <c r="CU255" s="267">
        <f t="shared" si="726"/>
        <v>37.438571244746029</v>
      </c>
      <c r="CV255" s="260">
        <v>0</v>
      </c>
      <c r="CW255" s="260">
        <v>0</v>
      </c>
      <c r="CX255" s="68">
        <f t="shared" si="835"/>
        <v>0</v>
      </c>
      <c r="CY255" s="68">
        <f t="shared" si="836"/>
        <v>0</v>
      </c>
      <c r="CZ255" s="260">
        <v>0</v>
      </c>
      <c r="DA255" s="69">
        <f t="shared" si="837"/>
        <v>0</v>
      </c>
      <c r="DB255" s="260">
        <v>0</v>
      </c>
      <c r="DC255" s="260">
        <v>0</v>
      </c>
      <c r="DD255" s="68">
        <f t="shared" si="838"/>
        <v>0</v>
      </c>
      <c r="DE255" s="68">
        <f t="shared" si="839"/>
        <v>0</v>
      </c>
      <c r="DF255" s="260">
        <v>0</v>
      </c>
      <c r="DG255" s="69">
        <f t="shared" si="840"/>
        <v>0</v>
      </c>
      <c r="DH255" s="260">
        <v>13.6983365583168</v>
      </c>
      <c r="DI255" s="260">
        <v>3.0136340428296959</v>
      </c>
      <c r="DJ255" s="260">
        <v>0.21359235849999988</v>
      </c>
      <c r="DK255" s="260">
        <v>9.972389014454631</v>
      </c>
      <c r="DL255" s="68">
        <f t="shared" si="841"/>
        <v>0.70046060437529323</v>
      </c>
      <c r="DM255" s="68">
        <f t="shared" si="842"/>
        <v>3.1798159059270321</v>
      </c>
      <c r="DN255" s="260">
        <v>2.90116291403247</v>
      </c>
      <c r="DO255" s="68">
        <f t="shared" si="843"/>
        <v>3.9760437736815001E-2</v>
      </c>
      <c r="DP255" s="68">
        <f t="shared" si="844"/>
        <v>1.698787548963369</v>
      </c>
      <c r="DQ255" s="260">
        <v>1.49010826940396</v>
      </c>
      <c r="DR255" s="264">
        <f t="shared" si="845"/>
        <v>37.547067789045073</v>
      </c>
      <c r="DS255" s="260">
        <v>0</v>
      </c>
      <c r="DT255" s="260">
        <v>0</v>
      </c>
      <c r="DU255" s="260">
        <v>0</v>
      </c>
      <c r="DV255" s="68">
        <f t="shared" si="846"/>
        <v>0</v>
      </c>
      <c r="DW255" s="68">
        <f t="shared" si="847"/>
        <v>0</v>
      </c>
      <c r="DX255" s="260">
        <v>0</v>
      </c>
      <c r="DY255" s="260">
        <v>0</v>
      </c>
      <c r="DZ255" s="260">
        <v>0</v>
      </c>
      <c r="EA255" s="260">
        <v>0</v>
      </c>
      <c r="EB255" s="68">
        <f t="shared" si="848"/>
        <v>0</v>
      </c>
      <c r="EC255" s="68">
        <f t="shared" si="849"/>
        <v>0</v>
      </c>
      <c r="ED255" s="267">
        <v>0</v>
      </c>
      <c r="EE255" s="69">
        <f t="shared" si="850"/>
        <v>0</v>
      </c>
      <c r="EF255" s="260">
        <v>8.7206611111110917</v>
      </c>
      <c r="EG255" s="260">
        <v>1.9185454444444401</v>
      </c>
      <c r="EH255" s="260">
        <v>21.649493820191367</v>
      </c>
      <c r="EI255" s="260">
        <v>6.3492147685412572</v>
      </c>
      <c r="EJ255" s="268">
        <f t="shared" si="851"/>
        <v>0.44596884534233788</v>
      </c>
      <c r="EK255" s="266">
        <f t="shared" si="852"/>
        <v>2.0245233195266024</v>
      </c>
      <c r="EL255" s="260">
        <v>4.1669408640175272</v>
      </c>
      <c r="EM255" s="268">
        <f t="shared" si="853"/>
        <v>5.7107924541360211E-2</v>
      </c>
      <c r="EN255" s="268">
        <f t="shared" si="854"/>
        <v>2.439968890688919</v>
      </c>
      <c r="EO255" s="269">
        <f t="shared" si="855"/>
        <v>42.804856008305684</v>
      </c>
      <c r="EP255" s="69">
        <f t="shared" si="856"/>
        <v>53.934118570465159</v>
      </c>
      <c r="EQ255" s="260">
        <v>0</v>
      </c>
      <c r="ER255" s="260">
        <v>0</v>
      </c>
      <c r="ES255" s="260">
        <v>0</v>
      </c>
      <c r="ET255" s="68">
        <f t="shared" si="857"/>
        <v>0</v>
      </c>
      <c r="EU255" s="68">
        <f t="shared" si="858"/>
        <v>0</v>
      </c>
      <c r="EV255" s="260">
        <v>0</v>
      </c>
      <c r="EW255" s="260">
        <v>0</v>
      </c>
      <c r="EX255" s="68">
        <f t="shared" si="859"/>
        <v>0</v>
      </c>
      <c r="EY255" s="68">
        <f t="shared" si="860"/>
        <v>0</v>
      </c>
      <c r="EZ255" s="260">
        <v>0</v>
      </c>
      <c r="FA255" s="69">
        <f t="shared" si="861"/>
        <v>0</v>
      </c>
      <c r="FB255" s="260">
        <v>0</v>
      </c>
      <c r="FC255" s="260">
        <v>0</v>
      </c>
      <c r="FD255" s="68">
        <f t="shared" si="862"/>
        <v>0</v>
      </c>
      <c r="FE255" s="68">
        <f t="shared" si="863"/>
        <v>0</v>
      </c>
      <c r="FF255" s="260">
        <v>0</v>
      </c>
      <c r="FG255" s="69">
        <f t="shared" si="864"/>
        <v>0</v>
      </c>
      <c r="FH255" s="260">
        <v>0</v>
      </c>
      <c r="FI255" s="260">
        <v>0</v>
      </c>
      <c r="FJ255" s="68">
        <f t="shared" si="865"/>
        <v>0</v>
      </c>
      <c r="FK255" s="68">
        <f t="shared" si="866"/>
        <v>0</v>
      </c>
      <c r="FL255" s="260">
        <v>0</v>
      </c>
      <c r="FM255" s="69">
        <f t="shared" si="867"/>
        <v>0</v>
      </c>
      <c r="FN255" s="260">
        <v>0</v>
      </c>
      <c r="FO255" s="260">
        <v>0</v>
      </c>
      <c r="FP255" s="68">
        <f t="shared" si="868"/>
        <v>0</v>
      </c>
      <c r="FQ255" s="68">
        <f t="shared" si="869"/>
        <v>0</v>
      </c>
      <c r="FR255" s="260">
        <v>0</v>
      </c>
      <c r="FS255" s="264">
        <f t="shared" si="870"/>
        <v>0</v>
      </c>
      <c r="FT255" s="270">
        <f t="shared" si="727"/>
        <v>194.00342677900551</v>
      </c>
      <c r="FU255" s="271">
        <f t="shared" si="728"/>
        <v>48.701259967644333</v>
      </c>
      <c r="FV255" s="272">
        <f t="shared" si="871"/>
        <v>23.343837473344632</v>
      </c>
      <c r="FW255" s="272">
        <f t="shared" si="729"/>
        <v>6.0246086514627404</v>
      </c>
      <c r="FX255" s="272">
        <f t="shared" si="730"/>
        <v>40.777333333333402</v>
      </c>
      <c r="FY255" s="272">
        <f t="shared" si="731"/>
        <v>0</v>
      </c>
      <c r="FZ255" s="272">
        <f t="shared" si="732"/>
        <v>0</v>
      </c>
      <c r="GA255" s="272">
        <f t="shared" si="733"/>
        <v>0</v>
      </c>
      <c r="GB255" s="272">
        <f t="shared" si="734"/>
        <v>0</v>
      </c>
      <c r="GC255" s="272">
        <f t="shared" si="735"/>
        <v>0</v>
      </c>
      <c r="GD255" s="272">
        <f t="shared" si="736"/>
        <v>0</v>
      </c>
      <c r="GE255" s="272">
        <f t="shared" si="737"/>
        <v>20.135449771210574</v>
      </c>
      <c r="GF255" s="273">
        <f t="shared" si="738"/>
        <v>7.8329243376362507</v>
      </c>
      <c r="GG255" s="273">
        <f t="shared" si="739"/>
        <v>1.4143139919298306</v>
      </c>
      <c r="GH255" s="272">
        <f t="shared" si="872"/>
        <v>14.98854767261955</v>
      </c>
      <c r="GI255" s="274">
        <f t="shared" si="873"/>
        <v>10.707456933549542</v>
      </c>
      <c r="GJ255" s="275">
        <f t="shared" si="740"/>
        <v>0.20541804585325094</v>
      </c>
      <c r="GK255" s="271">
        <f t="shared" si="874"/>
        <v>153.97103686961523</v>
      </c>
      <c r="GL255" s="276">
        <f t="shared" si="875"/>
        <v>194.00350645571521</v>
      </c>
      <c r="GM255" s="272">
        <f t="shared" si="876"/>
        <v>67.241641238830127</v>
      </c>
      <c r="GN255" s="272">
        <f t="shared" si="877"/>
        <v>7.6443406892458219</v>
      </c>
      <c r="GO255" s="277">
        <f t="shared" si="878"/>
        <v>0.43671616822176279</v>
      </c>
      <c r="GP255" s="278">
        <f t="shared" si="879"/>
        <v>4.9647913300208228E-2</v>
      </c>
      <c r="GQ255" s="279">
        <f t="shared" si="880"/>
        <v>1.0679566953551578</v>
      </c>
      <c r="GR255" s="280">
        <f t="shared" si="881"/>
        <v>153.97103686961523</v>
      </c>
      <c r="GS255" s="272">
        <f t="shared" si="882"/>
        <v>67.241641238830127</v>
      </c>
      <c r="GT255" s="272">
        <f t="shared" si="741"/>
        <v>7.6443406892458219</v>
      </c>
      <c r="GU255" s="73">
        <f t="shared" si="883"/>
        <v>0.43671616822176279</v>
      </c>
      <c r="GV255" s="74">
        <f t="shared" si="884"/>
        <v>4.9647913300208228E-2</v>
      </c>
      <c r="GW255" s="279">
        <f t="shared" si="885"/>
        <v>1.0679566953551578</v>
      </c>
      <c r="GX255" s="280">
        <f t="shared" si="886"/>
        <v>102.31733117536979</v>
      </c>
      <c r="GY255" s="272">
        <f t="shared" si="742"/>
        <v>63.649797746107737</v>
      </c>
      <c r="GZ255" s="272">
        <f t="shared" si="743"/>
        <v>2.8965249532126096</v>
      </c>
      <c r="HA255" s="73">
        <f t="shared" si="887"/>
        <v>0.62208227105741554</v>
      </c>
      <c r="HB255" s="74">
        <f t="shared" si="888"/>
        <v>2.830923089899624E-2</v>
      </c>
      <c r="HC255" s="279">
        <f t="shared" si="889"/>
        <v>1.0902358431717984</v>
      </c>
      <c r="HD255" s="280">
        <f t="shared" si="890"/>
        <v>102.31733117536979</v>
      </c>
      <c r="HE255" s="272">
        <f t="shared" si="744"/>
        <v>63.649797746107737</v>
      </c>
      <c r="HF255" s="272">
        <f t="shared" si="745"/>
        <v>2.8965249532126096</v>
      </c>
      <c r="HG255" s="73">
        <f t="shared" si="891"/>
        <v>0.62208227105741554</v>
      </c>
      <c r="HH255" s="74">
        <f t="shared" si="892"/>
        <v>2.830923089899624E-2</v>
      </c>
      <c r="HI255" s="281">
        <f t="shared" si="893"/>
        <v>1.0902358431717984</v>
      </c>
      <c r="HJ255" s="72">
        <f t="shared" si="746"/>
        <v>1.4927898687674395</v>
      </c>
      <c r="HK255" s="73">
        <f t="shared" si="894"/>
        <v>1.4927898687674395</v>
      </c>
      <c r="HL255" s="73">
        <f t="shared" si="747"/>
        <v>1.0126110511379665</v>
      </c>
      <c r="HM255" s="74">
        <f t="shared" si="895"/>
        <v>1.0126110511379665</v>
      </c>
      <c r="HN255" s="75"/>
      <c r="HO255" s="75"/>
      <c r="HP255" s="76">
        <f t="shared" si="896"/>
        <v>0</v>
      </c>
      <c r="HQ255" s="77">
        <f t="shared" si="897"/>
        <v>0</v>
      </c>
      <c r="HR255" s="77">
        <f t="shared" si="898"/>
        <v>0</v>
      </c>
      <c r="HS255" s="77">
        <f t="shared" si="899"/>
        <v>0</v>
      </c>
      <c r="HT255" s="282">
        <f t="shared" si="900"/>
        <v>0</v>
      </c>
      <c r="HU255" s="73"/>
      <c r="HV255" s="74"/>
      <c r="HW255" s="279"/>
      <c r="HX255" s="76">
        <f t="shared" si="901"/>
        <v>0</v>
      </c>
      <c r="HY255" s="77">
        <f t="shared" si="902"/>
        <v>0</v>
      </c>
      <c r="HZ255" s="77">
        <f t="shared" si="748"/>
        <v>0</v>
      </c>
      <c r="IA255" s="77">
        <f t="shared" si="903"/>
        <v>0</v>
      </c>
      <c r="IB255" s="282">
        <f t="shared" si="904"/>
        <v>0</v>
      </c>
      <c r="IC255" s="73"/>
      <c r="ID255" s="74"/>
      <c r="IE255" s="279"/>
      <c r="IF255" s="76">
        <f t="shared" si="749"/>
        <v>3.5918434927223899</v>
      </c>
      <c r="IG255" s="77">
        <f t="shared" si="905"/>
        <v>4.0875538131530069</v>
      </c>
      <c r="IH255" s="77">
        <f t="shared" si="750"/>
        <v>4.7478157360332114</v>
      </c>
      <c r="II255" s="77">
        <f t="shared" si="906"/>
        <v>5.4827776119711524</v>
      </c>
      <c r="IJ255" s="282">
        <f t="shared" si="907"/>
        <v>51.653705694245446</v>
      </c>
      <c r="IK255" s="73">
        <f t="shared" si="908"/>
        <v>6.9536995350994626E-2</v>
      </c>
      <c r="IL255" s="74">
        <f t="shared" si="909"/>
        <v>9.1916265681634315E-2</v>
      </c>
      <c r="IM255" s="279">
        <f t="shared" si="910"/>
        <v>1.0238254386559078</v>
      </c>
      <c r="IN255" s="76">
        <f t="shared" si="751"/>
        <v>0</v>
      </c>
      <c r="IO255" s="77">
        <f t="shared" si="911"/>
        <v>0</v>
      </c>
      <c r="IP255" s="77">
        <f t="shared" si="752"/>
        <v>0</v>
      </c>
      <c r="IQ255" s="77">
        <f t="shared" si="912"/>
        <v>0</v>
      </c>
      <c r="IR255" s="282">
        <f t="shared" si="913"/>
        <v>0</v>
      </c>
      <c r="IS255" s="283"/>
      <c r="IT255" s="284"/>
      <c r="IU255" s="285"/>
      <c r="IV255" s="76">
        <f t="shared" si="753"/>
        <v>0</v>
      </c>
      <c r="IW255" s="77">
        <f t="shared" si="914"/>
        <v>0</v>
      </c>
      <c r="IX255" s="77">
        <f t="shared" si="915"/>
        <v>0</v>
      </c>
      <c r="IY255" s="77">
        <f t="shared" si="916"/>
        <v>0</v>
      </c>
      <c r="IZ255" s="282">
        <f t="shared" si="917"/>
        <v>0</v>
      </c>
      <c r="JA255" s="283"/>
      <c r="JB255" s="284"/>
      <c r="JC255" s="285"/>
      <c r="JD255" s="76">
        <f t="shared" si="754"/>
        <v>0</v>
      </c>
      <c r="JE255" s="77">
        <f t="shared" si="918"/>
        <v>0</v>
      </c>
      <c r="JF255" s="77">
        <f t="shared" si="755"/>
        <v>0</v>
      </c>
      <c r="JG255" s="77">
        <f t="shared" si="919"/>
        <v>0</v>
      </c>
      <c r="JH255" s="282">
        <f t="shared" si="920"/>
        <v>0</v>
      </c>
      <c r="JI255" s="283"/>
      <c r="JJ255" s="284"/>
      <c r="JK255" s="285"/>
      <c r="JL255" s="76">
        <f t="shared" si="756"/>
        <v>24.900043877976479</v>
      </c>
      <c r="JM255" s="77">
        <f t="shared" si="921"/>
        <v>28.336498933576014</v>
      </c>
      <c r="JN255" s="77">
        <f t="shared" si="757"/>
        <v>1.6532271412168043</v>
      </c>
      <c r="JO255" s="77">
        <f t="shared" si="922"/>
        <v>1.9091467026771656</v>
      </c>
      <c r="JP255" s="282">
        <f t="shared" si="923"/>
        <v>29.713151781544465</v>
      </c>
      <c r="JQ255" s="73">
        <f t="shared" si="758"/>
        <v>0.83801422552024518</v>
      </c>
      <c r="JR255" s="74">
        <f t="shared" si="759"/>
        <v>5.5639575140718073E-2</v>
      </c>
      <c r="JS255" s="279">
        <f t="shared" si="924"/>
        <v>1.1242673494958322</v>
      </c>
      <c r="JT255" s="76">
        <f t="shared" si="760"/>
        <v>0</v>
      </c>
      <c r="JU255" s="77">
        <f t="shared" si="925"/>
        <v>0</v>
      </c>
      <c r="JV255" s="77">
        <f t="shared" si="761"/>
        <v>0</v>
      </c>
      <c r="JW255" s="77">
        <f t="shared" si="926"/>
        <v>0</v>
      </c>
      <c r="JX255" s="282">
        <f t="shared" si="927"/>
        <v>0</v>
      </c>
      <c r="JY255" s="73"/>
      <c r="JZ255" s="74"/>
      <c r="KA255" s="279"/>
      <c r="KB255" s="76">
        <f t="shared" si="762"/>
        <v>0</v>
      </c>
      <c r="KC255" s="77">
        <f t="shared" si="928"/>
        <v>0</v>
      </c>
      <c r="KD255" s="77">
        <f t="shared" si="763"/>
        <v>0</v>
      </c>
      <c r="KE255" s="77">
        <f t="shared" si="929"/>
        <v>0</v>
      </c>
      <c r="KF255" s="282">
        <f t="shared" si="930"/>
        <v>0</v>
      </c>
      <c r="KG255" s="73"/>
      <c r="KH255" s="74"/>
      <c r="KI255" s="279"/>
      <c r="KJ255" s="76">
        <f t="shared" si="764"/>
        <v>22.663866816112787</v>
      </c>
      <c r="KK255" s="77">
        <f t="shared" si="931"/>
        <v>25.79170707540451</v>
      </c>
      <c r="KL255" s="77">
        <f t="shared" si="765"/>
        <v>0.74022104211210826</v>
      </c>
      <c r="KM255" s="77">
        <f t="shared" si="932"/>
        <v>0.85480725943106262</v>
      </c>
      <c r="KN255" s="282">
        <f t="shared" si="933"/>
        <v>29.799260150035774</v>
      </c>
      <c r="KO255" s="73">
        <f t="shared" si="766"/>
        <v>0.76055132583838925</v>
      </c>
      <c r="KP255" s="74">
        <f t="shared" si="767"/>
        <v>2.4840248998974548E-2</v>
      </c>
      <c r="KQ255" s="279">
        <f t="shared" si="768"/>
        <v>1.1088089590239973</v>
      </c>
      <c r="KR255" s="76">
        <f t="shared" si="769"/>
        <v>0</v>
      </c>
      <c r="KS255" s="77">
        <f t="shared" si="934"/>
        <v>0</v>
      </c>
      <c r="KT255" s="77">
        <f t="shared" si="770"/>
        <v>0</v>
      </c>
      <c r="KU255" s="77">
        <f t="shared" si="935"/>
        <v>0</v>
      </c>
      <c r="KV255" s="282">
        <f t="shared" si="936"/>
        <v>0</v>
      </c>
      <c r="KW255" s="73"/>
      <c r="KX255" s="74"/>
      <c r="KY255" s="279"/>
      <c r="KZ255" s="76">
        <f t="shared" si="771"/>
        <v>16.085887052018467</v>
      </c>
      <c r="LA255" s="77">
        <f t="shared" si="937"/>
        <v>18.305900324067537</v>
      </c>
      <c r="LB255" s="77">
        <f t="shared" si="772"/>
        <v>0.50307676988369809</v>
      </c>
      <c r="LC255" s="77">
        <f t="shared" si="938"/>
        <v>0.5809530538616946</v>
      </c>
      <c r="LD255" s="286">
        <f t="shared" si="939"/>
        <v>42.804856008305684</v>
      </c>
      <c r="LE255" s="73">
        <f t="shared" si="773"/>
        <v>0.37579584542691197</v>
      </c>
      <c r="LF255" s="74">
        <f t="shared" si="774"/>
        <v>1.1752796687041375E-2</v>
      </c>
      <c r="LG255" s="279">
        <f t="shared" si="775"/>
        <v>1.0536829175545221</v>
      </c>
      <c r="LH255" s="76">
        <f t="shared" si="776"/>
        <v>0</v>
      </c>
      <c r="LI255" s="77">
        <f t="shared" si="940"/>
        <v>0</v>
      </c>
      <c r="LJ255" s="77">
        <f t="shared" si="777"/>
        <v>0</v>
      </c>
      <c r="LK255" s="77">
        <f t="shared" si="941"/>
        <v>0</v>
      </c>
      <c r="LL255" s="282">
        <f t="shared" si="942"/>
        <v>0</v>
      </c>
      <c r="LM255" s="73"/>
      <c r="LN255" s="74"/>
      <c r="LO255" s="279"/>
      <c r="LP255" s="76">
        <f t="shared" si="778"/>
        <v>0</v>
      </c>
      <c r="LQ255" s="77">
        <f t="shared" si="943"/>
        <v>0</v>
      </c>
      <c r="LR255" s="77">
        <f t="shared" si="779"/>
        <v>0</v>
      </c>
      <c r="LS255" s="77">
        <f t="shared" si="944"/>
        <v>0</v>
      </c>
      <c r="LT255" s="282">
        <f t="shared" si="945"/>
        <v>0</v>
      </c>
      <c r="LU255" s="73"/>
      <c r="LV255" s="74"/>
      <c r="LW255" s="279"/>
      <c r="LX255" s="76">
        <f t="shared" si="780"/>
        <v>0</v>
      </c>
      <c r="LY255" s="77">
        <f t="shared" si="946"/>
        <v>0</v>
      </c>
      <c r="LZ255" s="77">
        <f t="shared" si="781"/>
        <v>0</v>
      </c>
      <c r="MA255" s="77">
        <f t="shared" si="947"/>
        <v>0</v>
      </c>
      <c r="MB255" s="286">
        <f t="shared" si="948"/>
        <v>0</v>
      </c>
      <c r="MC255" s="73"/>
      <c r="MD255" s="74"/>
      <c r="ME255" s="279"/>
      <c r="MF255" s="76">
        <f t="shared" si="782"/>
        <v>0</v>
      </c>
      <c r="MG255" s="77">
        <f t="shared" si="949"/>
        <v>0</v>
      </c>
      <c r="MH255" s="77">
        <f t="shared" si="783"/>
        <v>0</v>
      </c>
      <c r="MI255" s="77">
        <f t="shared" si="950"/>
        <v>0</v>
      </c>
      <c r="MJ255" s="286">
        <f t="shared" si="951"/>
        <v>0</v>
      </c>
      <c r="MK255" s="73"/>
      <c r="ML255" s="74"/>
      <c r="MM255" s="279"/>
      <c r="MN255" s="287">
        <f t="shared" si="952"/>
        <v>1.0679518100345724</v>
      </c>
      <c r="MO255" s="288">
        <f t="shared" si="952"/>
        <v>0</v>
      </c>
      <c r="MP255" s="288">
        <f t="shared" si="952"/>
        <v>1.0902335371842211</v>
      </c>
      <c r="MQ255" s="289">
        <f t="shared" si="952"/>
        <v>0</v>
      </c>
      <c r="MR255" s="290">
        <f t="shared" si="953"/>
        <v>1.4927830400663253</v>
      </c>
      <c r="MS255" s="291"/>
      <c r="MT255" s="291">
        <f t="shared" si="784"/>
        <v>1.0126089093367046</v>
      </c>
      <c r="MU255" s="292"/>
      <c r="MV255" s="359">
        <f t="shared" si="785"/>
        <v>0</v>
      </c>
      <c r="MW255" s="360">
        <f t="shared" si="786"/>
        <v>0</v>
      </c>
      <c r="MX255" s="360">
        <f t="shared" si="787"/>
        <v>0.48017413072962073</v>
      </c>
      <c r="MY255" s="360">
        <f t="shared" si="788"/>
        <v>0</v>
      </c>
      <c r="MZ255" s="360">
        <f t="shared" si="789"/>
        <v>0</v>
      </c>
      <c r="NA255" s="360">
        <f t="shared" si="790"/>
        <v>0</v>
      </c>
      <c r="NB255" s="360">
        <f t="shared" si="791"/>
        <v>0.30321490415902591</v>
      </c>
      <c r="NC255" s="360">
        <f t="shared" si="792"/>
        <v>0</v>
      </c>
      <c r="ND255" s="360">
        <f t="shared" si="793"/>
        <v>0</v>
      </c>
      <c r="NE255" s="360">
        <f t="shared" si="794"/>
        <v>0.29993282341599131</v>
      </c>
      <c r="NF255" s="360">
        <f t="shared" si="795"/>
        <v>0</v>
      </c>
      <c r="NG255" s="360">
        <f t="shared" si="796"/>
        <v>0.40946118176168733</v>
      </c>
      <c r="NH255" s="360">
        <f t="shared" si="797"/>
        <v>0</v>
      </c>
      <c r="NI255" s="360">
        <f t="shared" si="798"/>
        <v>0</v>
      </c>
      <c r="NJ255" s="360">
        <f t="shared" si="799"/>
        <v>0</v>
      </c>
      <c r="NK255" s="361">
        <f t="shared" si="800"/>
        <v>0</v>
      </c>
      <c r="NL255" s="145">
        <f>MV255+MW255+MX255+MY255+NB255+NC255+ND255+NE255+NF255+NG255+NH255+NI255+NJ255</f>
        <v>1.4927830400663253</v>
      </c>
      <c r="NM255" s="40"/>
      <c r="NN255" s="56">
        <f t="shared" si="955"/>
        <v>1.0126089093367046</v>
      </c>
      <c r="NO255" s="59"/>
      <c r="NP255" s="55">
        <f t="shared" si="801"/>
        <v>1.0679518100345724</v>
      </c>
      <c r="NQ255" s="40"/>
      <c r="NR255" s="56">
        <f t="shared" si="802"/>
        <v>1.0902335371842211</v>
      </c>
      <c r="NS255" s="60"/>
      <c r="NT255" s="41"/>
      <c r="NU255" s="86">
        <f t="shared" si="956"/>
        <v>0</v>
      </c>
      <c r="NV255" s="86">
        <f t="shared" si="956"/>
        <v>0</v>
      </c>
      <c r="NW255" s="86">
        <f t="shared" si="956"/>
        <v>0</v>
      </c>
      <c r="NX255" s="86">
        <f t="shared" si="956"/>
        <v>0</v>
      </c>
      <c r="NY255" s="87">
        <f t="shared" si="957"/>
        <v>0</v>
      </c>
      <c r="NZ255" s="87">
        <f t="shared" si="957"/>
        <v>0</v>
      </c>
      <c r="OA255" s="87">
        <f t="shared" si="957"/>
        <v>0</v>
      </c>
      <c r="OB255" s="87">
        <f t="shared" si="957"/>
        <v>0</v>
      </c>
      <c r="OC255" s="26"/>
    </row>
    <row r="256" spans="1:393" thickBot="1" x14ac:dyDescent="0.35">
      <c r="A256" s="136" t="s">
        <v>610</v>
      </c>
      <c r="B256" s="137" t="s">
        <v>611</v>
      </c>
      <c r="C256" s="133" t="s">
        <v>118</v>
      </c>
      <c r="D256" s="64">
        <f>VLOOKUP(B256,[1]УсіТ_1!$A$10:$G$556,6,FALSE)</f>
        <v>223.8</v>
      </c>
      <c r="E256" s="64">
        <f>VLOOKUP(B256,[1]УсіТ_1!$A$10:$G$556,7,FALSE)</f>
        <v>0</v>
      </c>
      <c r="F256" s="38"/>
      <c r="G256" s="38"/>
      <c r="H256" s="39"/>
      <c r="I256" s="256">
        <v>0.996</v>
      </c>
      <c r="J256" s="62">
        <v>0.996</v>
      </c>
      <c r="K256" s="257">
        <f t="shared" si="803"/>
        <v>0.47019999999999995</v>
      </c>
      <c r="L256" s="258">
        <f t="shared" si="804"/>
        <v>0.47019999999999995</v>
      </c>
      <c r="M256" s="63">
        <v>0</v>
      </c>
      <c r="N256" s="63">
        <v>0</v>
      </c>
      <c r="O256" s="63">
        <v>0.52580000000000005</v>
      </c>
      <c r="P256" s="63">
        <v>0</v>
      </c>
      <c r="Q256" s="63">
        <v>0</v>
      </c>
      <c r="R256" s="63">
        <v>0</v>
      </c>
      <c r="S256" s="63">
        <v>0.1303</v>
      </c>
      <c r="T256" s="63">
        <v>0</v>
      </c>
      <c r="U256" s="63">
        <v>0</v>
      </c>
      <c r="V256" s="63">
        <v>0.15409999999999999</v>
      </c>
      <c r="W256" s="63">
        <v>0</v>
      </c>
      <c r="X256" s="63">
        <v>0.18579999999999999</v>
      </c>
      <c r="Y256" s="63">
        <v>0</v>
      </c>
      <c r="Z256" s="63">
        <v>0</v>
      </c>
      <c r="AA256" s="63">
        <v>0</v>
      </c>
      <c r="AB256" s="259">
        <v>0</v>
      </c>
      <c r="AC256" s="144">
        <v>0</v>
      </c>
      <c r="AD256" s="70">
        <v>0</v>
      </c>
      <c r="AE256" s="70">
        <v>0</v>
      </c>
      <c r="AF256" s="68">
        <f t="shared" si="805"/>
        <v>0</v>
      </c>
      <c r="AG256" s="68">
        <f t="shared" si="806"/>
        <v>0</v>
      </c>
      <c r="AH256" s="71">
        <v>0</v>
      </c>
      <c r="AI256" s="71">
        <v>0</v>
      </c>
      <c r="AJ256" s="68">
        <f t="shared" si="807"/>
        <v>0</v>
      </c>
      <c r="AK256" s="68">
        <f t="shared" si="808"/>
        <v>0</v>
      </c>
      <c r="AL256" s="71">
        <v>0</v>
      </c>
      <c r="AM256" s="69">
        <f t="shared" si="809"/>
        <v>0</v>
      </c>
      <c r="AN256" s="260">
        <v>0</v>
      </c>
      <c r="AO256" s="71">
        <v>0</v>
      </c>
      <c r="AP256" s="71">
        <v>0</v>
      </c>
      <c r="AQ256" s="68">
        <f t="shared" si="810"/>
        <v>0</v>
      </c>
      <c r="AR256" s="68">
        <f t="shared" si="811"/>
        <v>0</v>
      </c>
      <c r="AS256" s="71">
        <v>0</v>
      </c>
      <c r="AT256" s="261">
        <f t="shared" si="723"/>
        <v>0</v>
      </c>
      <c r="AU256" s="71">
        <v>0</v>
      </c>
      <c r="AV256" s="68">
        <f t="shared" si="812"/>
        <v>0</v>
      </c>
      <c r="AW256" s="68">
        <f t="shared" si="813"/>
        <v>0</v>
      </c>
      <c r="AX256" s="71">
        <v>0</v>
      </c>
      <c r="AY256" s="69">
        <f t="shared" si="814"/>
        <v>0</v>
      </c>
      <c r="AZ256" s="260">
        <v>7</v>
      </c>
      <c r="BA256" s="260">
        <v>35.6801666666668</v>
      </c>
      <c r="BB256" s="260">
        <v>3.7209316666666798</v>
      </c>
      <c r="BC256" s="262">
        <f t="shared" si="815"/>
        <v>2.9767453333333442</v>
      </c>
      <c r="BD256" s="262">
        <f t="shared" si="724"/>
        <v>0.74418633333333561</v>
      </c>
      <c r="BE256" s="260">
        <v>1.39662366666667</v>
      </c>
      <c r="BF256" s="262">
        <f t="shared" si="816"/>
        <v>1.1172989333333361</v>
      </c>
      <c r="BG256" s="262">
        <f t="shared" si="725"/>
        <v>0.27932473333333396</v>
      </c>
      <c r="BH256" s="260">
        <v>4.3994529268430762</v>
      </c>
      <c r="BI256" s="263">
        <f t="shared" si="817"/>
        <v>2.5761172591246706</v>
      </c>
      <c r="BJ256" s="68">
        <f t="shared" si="818"/>
        <v>6.0294502362384358E-2</v>
      </c>
      <c r="BK256" s="260">
        <v>2.259667179744866</v>
      </c>
      <c r="BL256" s="69">
        <f t="shared" si="819"/>
        <v>56.948210527905708</v>
      </c>
      <c r="BM256" s="260">
        <v>0</v>
      </c>
      <c r="BN256" s="260">
        <v>0</v>
      </c>
      <c r="BO256" s="260">
        <v>0</v>
      </c>
      <c r="BP256" s="68">
        <f t="shared" si="820"/>
        <v>0</v>
      </c>
      <c r="BQ256" s="68">
        <f t="shared" si="821"/>
        <v>0</v>
      </c>
      <c r="BR256" s="260">
        <v>0</v>
      </c>
      <c r="BS256" s="260">
        <v>0</v>
      </c>
      <c r="BT256" s="68">
        <f t="shared" si="822"/>
        <v>0</v>
      </c>
      <c r="BU256" s="68">
        <f t="shared" si="823"/>
        <v>0</v>
      </c>
      <c r="BV256" s="260">
        <v>0</v>
      </c>
      <c r="BW256" s="69">
        <f t="shared" si="824"/>
        <v>0</v>
      </c>
      <c r="BX256" s="260">
        <v>0</v>
      </c>
      <c r="BY256" s="260">
        <v>0</v>
      </c>
      <c r="BZ256" s="263">
        <f t="shared" si="825"/>
        <v>0</v>
      </c>
      <c r="CA256" s="263">
        <f t="shared" si="826"/>
        <v>0</v>
      </c>
      <c r="CB256" s="260">
        <v>0</v>
      </c>
      <c r="CC256" s="264">
        <f t="shared" si="827"/>
        <v>0</v>
      </c>
      <c r="CD256" s="260">
        <v>0</v>
      </c>
      <c r="CE256" s="260">
        <v>0</v>
      </c>
      <c r="CF256" s="263">
        <f t="shared" si="828"/>
        <v>0</v>
      </c>
      <c r="CG256" s="263">
        <f t="shared" si="829"/>
        <v>0</v>
      </c>
      <c r="CH256" s="260">
        <v>0</v>
      </c>
      <c r="CI256" s="69">
        <f t="shared" si="830"/>
        <v>0</v>
      </c>
      <c r="CJ256" s="260">
        <v>13.632040990247512</v>
      </c>
      <c r="CK256" s="260">
        <v>2.9990495603652514</v>
      </c>
      <c r="CL256" s="260">
        <v>1.2957555850243772</v>
      </c>
      <c r="CM256" s="260">
        <v>1.0499957451975048</v>
      </c>
      <c r="CN256" s="260">
        <v>2.9593708551270055</v>
      </c>
      <c r="CO256" s="265">
        <f t="shared" si="831"/>
        <v>0.20786620886412085</v>
      </c>
      <c r="CP256" s="266">
        <f t="shared" si="832"/>
        <v>0.94363090960750717</v>
      </c>
      <c r="CQ256" s="260">
        <v>2.2524929583737827</v>
      </c>
      <c r="CR256" s="265">
        <f t="shared" si="833"/>
        <v>3.0870415994512693E-2</v>
      </c>
      <c r="CS256" s="265">
        <f t="shared" si="834"/>
        <v>1.3189562617476021</v>
      </c>
      <c r="CT256" s="260">
        <v>1.1569355060387445</v>
      </c>
      <c r="CU256" s="267">
        <f t="shared" si="726"/>
        <v>29.15477454621201</v>
      </c>
      <c r="CV256" s="260">
        <v>0</v>
      </c>
      <c r="CW256" s="260">
        <v>0</v>
      </c>
      <c r="CX256" s="68">
        <f t="shared" si="835"/>
        <v>0</v>
      </c>
      <c r="CY256" s="68">
        <f t="shared" si="836"/>
        <v>0</v>
      </c>
      <c r="CZ256" s="260">
        <v>0</v>
      </c>
      <c r="DA256" s="69">
        <f t="shared" si="837"/>
        <v>0</v>
      </c>
      <c r="DB256" s="260">
        <v>0</v>
      </c>
      <c r="DC256" s="260">
        <v>0</v>
      </c>
      <c r="DD256" s="68">
        <f t="shared" si="838"/>
        <v>0</v>
      </c>
      <c r="DE256" s="68">
        <f t="shared" si="839"/>
        <v>0</v>
      </c>
      <c r="DF256" s="260">
        <v>0</v>
      </c>
      <c r="DG256" s="69">
        <f t="shared" si="840"/>
        <v>0</v>
      </c>
      <c r="DH256" s="260">
        <v>12.585210545848321</v>
      </c>
      <c r="DI256" s="260">
        <v>2.7687463200866307</v>
      </c>
      <c r="DJ256" s="260">
        <v>0.19666617159999991</v>
      </c>
      <c r="DK256" s="260">
        <v>9.1620332773775779</v>
      </c>
      <c r="DL256" s="68">
        <f t="shared" si="841"/>
        <v>0.64354121740300108</v>
      </c>
      <c r="DM256" s="68">
        <f t="shared" si="842"/>
        <v>2.9214242548911691</v>
      </c>
      <c r="DN256" s="260">
        <v>2.6649409636103298</v>
      </c>
      <c r="DO256" s="68">
        <f t="shared" si="843"/>
        <v>3.6523015906279571E-2</v>
      </c>
      <c r="DP256" s="68">
        <f t="shared" si="844"/>
        <v>1.5604668410058831</v>
      </c>
      <c r="DQ256" s="260">
        <v>1.3687788948844499</v>
      </c>
      <c r="DR256" s="264">
        <f t="shared" si="845"/>
        <v>34.495651408088769</v>
      </c>
      <c r="DS256" s="260">
        <v>0</v>
      </c>
      <c r="DT256" s="260">
        <v>0</v>
      </c>
      <c r="DU256" s="260">
        <v>0</v>
      </c>
      <c r="DV256" s="68">
        <f t="shared" si="846"/>
        <v>0</v>
      </c>
      <c r="DW256" s="68">
        <f t="shared" si="847"/>
        <v>0</v>
      </c>
      <c r="DX256" s="260">
        <v>0</v>
      </c>
      <c r="DY256" s="260">
        <v>0</v>
      </c>
      <c r="DZ256" s="260">
        <v>0</v>
      </c>
      <c r="EA256" s="260">
        <v>0</v>
      </c>
      <c r="EB256" s="68">
        <f t="shared" si="848"/>
        <v>0</v>
      </c>
      <c r="EC256" s="68">
        <f t="shared" si="849"/>
        <v>0</v>
      </c>
      <c r="ED256" s="267">
        <v>0</v>
      </c>
      <c r="EE256" s="69">
        <f t="shared" si="850"/>
        <v>0</v>
      </c>
      <c r="EF256" s="260">
        <v>6.7113688888888801</v>
      </c>
      <c r="EG256" s="260">
        <v>1.4765011555555501</v>
      </c>
      <c r="EH256" s="260">
        <v>16.720955861619366</v>
      </c>
      <c r="EI256" s="260">
        <v>4.8863178976384267</v>
      </c>
      <c r="EJ256" s="268">
        <f t="shared" si="851"/>
        <v>0.34321496913012306</v>
      </c>
      <c r="EK256" s="266">
        <f t="shared" si="852"/>
        <v>1.5580610974767839</v>
      </c>
      <c r="EL256" s="260">
        <v>3.2132842002806479</v>
      </c>
      <c r="EM256" s="268">
        <f t="shared" si="853"/>
        <v>4.4038059964846277E-2</v>
      </c>
      <c r="EN256" s="268">
        <f t="shared" si="854"/>
        <v>1.8815514166111345</v>
      </c>
      <c r="EO256" s="269">
        <f t="shared" si="855"/>
        <v>33.008428003982871</v>
      </c>
      <c r="EP256" s="69">
        <f t="shared" si="856"/>
        <v>41.59061928501842</v>
      </c>
      <c r="EQ256" s="260">
        <v>0</v>
      </c>
      <c r="ER256" s="260">
        <v>0</v>
      </c>
      <c r="ES256" s="260">
        <v>0</v>
      </c>
      <c r="ET256" s="68">
        <f t="shared" si="857"/>
        <v>0</v>
      </c>
      <c r="EU256" s="68">
        <f t="shared" si="858"/>
        <v>0</v>
      </c>
      <c r="EV256" s="260">
        <v>0</v>
      </c>
      <c r="EW256" s="260">
        <v>0</v>
      </c>
      <c r="EX256" s="68">
        <f t="shared" si="859"/>
        <v>0</v>
      </c>
      <c r="EY256" s="68">
        <f t="shared" si="860"/>
        <v>0</v>
      </c>
      <c r="EZ256" s="260">
        <v>0</v>
      </c>
      <c r="FA256" s="69">
        <f t="shared" si="861"/>
        <v>0</v>
      </c>
      <c r="FB256" s="260">
        <v>0</v>
      </c>
      <c r="FC256" s="260">
        <v>0</v>
      </c>
      <c r="FD256" s="68">
        <f t="shared" si="862"/>
        <v>0</v>
      </c>
      <c r="FE256" s="68">
        <f t="shared" si="863"/>
        <v>0</v>
      </c>
      <c r="FF256" s="260">
        <v>0</v>
      </c>
      <c r="FG256" s="69">
        <f t="shared" si="864"/>
        <v>0</v>
      </c>
      <c r="FH256" s="260">
        <v>0</v>
      </c>
      <c r="FI256" s="260">
        <v>0</v>
      </c>
      <c r="FJ256" s="68">
        <f t="shared" si="865"/>
        <v>0</v>
      </c>
      <c r="FK256" s="68">
        <f t="shared" si="866"/>
        <v>0</v>
      </c>
      <c r="FL256" s="260">
        <v>0</v>
      </c>
      <c r="FM256" s="69">
        <f t="shared" si="867"/>
        <v>0</v>
      </c>
      <c r="FN256" s="260">
        <v>0</v>
      </c>
      <c r="FO256" s="260">
        <v>0</v>
      </c>
      <c r="FP256" s="68">
        <f t="shared" si="868"/>
        <v>0</v>
      </c>
      <c r="FQ256" s="68">
        <f t="shared" si="869"/>
        <v>0</v>
      </c>
      <c r="FR256" s="260">
        <v>0</v>
      </c>
      <c r="FS256" s="264">
        <f t="shared" si="870"/>
        <v>0</v>
      </c>
      <c r="FT256" s="270">
        <f t="shared" si="727"/>
        <v>162.18925576722492</v>
      </c>
      <c r="FU256" s="271">
        <f t="shared" si="728"/>
        <v>40.172917460992153</v>
      </c>
      <c r="FV256" s="272">
        <f t="shared" si="871"/>
        <v>18.186892939712909</v>
      </c>
      <c r="FW256" s="272">
        <f t="shared" si="729"/>
        <v>5.1440400118641847</v>
      </c>
      <c r="FX256" s="272">
        <f t="shared" si="730"/>
        <v>35.6801666666668</v>
      </c>
      <c r="FY256" s="272">
        <f t="shared" si="731"/>
        <v>0</v>
      </c>
      <c r="FZ256" s="272">
        <f t="shared" si="732"/>
        <v>0</v>
      </c>
      <c r="GA256" s="272">
        <f t="shared" si="733"/>
        <v>0</v>
      </c>
      <c r="GB256" s="272">
        <f t="shared" si="734"/>
        <v>0</v>
      </c>
      <c r="GC256" s="272">
        <f t="shared" si="735"/>
        <v>0</v>
      </c>
      <c r="GD256" s="272">
        <f t="shared" si="736"/>
        <v>0</v>
      </c>
      <c r="GE256" s="272">
        <f t="shared" si="737"/>
        <v>17.007722030143011</v>
      </c>
      <c r="GF256" s="273">
        <f t="shared" si="738"/>
        <v>6.6162018396100617</v>
      </c>
      <c r="GG256" s="273">
        <f t="shared" si="739"/>
        <v>1.194622395397245</v>
      </c>
      <c r="GH256" s="272">
        <f t="shared" si="872"/>
        <v>12.530171049107835</v>
      </c>
      <c r="GI256" s="274">
        <f t="shared" si="873"/>
        <v>8.9512519697569335</v>
      </c>
      <c r="GJ256" s="275">
        <f t="shared" si="740"/>
        <v>0.1717259942280229</v>
      </c>
      <c r="GK256" s="271">
        <f t="shared" si="874"/>
        <v>128.72191015848688</v>
      </c>
      <c r="GL256" s="276">
        <f t="shared" si="875"/>
        <v>162.18960679969348</v>
      </c>
      <c r="GM256" s="272">
        <f t="shared" si="876"/>
        <v>55.740371270359148</v>
      </c>
      <c r="GN256" s="272">
        <f t="shared" si="877"/>
        <v>6.5103884014894522</v>
      </c>
      <c r="GO256" s="277">
        <f t="shared" si="878"/>
        <v>0.43302939803899482</v>
      </c>
      <c r="GP256" s="278">
        <f t="shared" si="879"/>
        <v>5.0577158103648684E-2</v>
      </c>
      <c r="GQ256" s="279">
        <f t="shared" si="880"/>
        <v>1.0675917312978065</v>
      </c>
      <c r="GR256" s="280">
        <f t="shared" si="881"/>
        <v>128.72191015848688</v>
      </c>
      <c r="GS256" s="272">
        <f t="shared" si="882"/>
        <v>55.740371270359148</v>
      </c>
      <c r="GT256" s="272">
        <f t="shared" si="741"/>
        <v>6.5103884014894522</v>
      </c>
      <c r="GU256" s="73">
        <f t="shared" si="883"/>
        <v>0.43302939803899482</v>
      </c>
      <c r="GV256" s="74">
        <f t="shared" si="884"/>
        <v>5.0577158103648684E-2</v>
      </c>
      <c r="GW256" s="279">
        <f t="shared" si="885"/>
        <v>1.0675917312978065</v>
      </c>
      <c r="GX256" s="280">
        <f t="shared" si="886"/>
        <v>83.524917676022028</v>
      </c>
      <c r="GY256" s="272">
        <f t="shared" si="742"/>
        <v>52.597508214227048</v>
      </c>
      <c r="GZ256" s="272">
        <f t="shared" si="743"/>
        <v>2.3560496324603877</v>
      </c>
      <c r="HA256" s="73">
        <f t="shared" si="887"/>
        <v>0.6297223592394694</v>
      </c>
      <c r="HB256" s="74">
        <f t="shared" si="888"/>
        <v>2.8207745640637157E-2</v>
      </c>
      <c r="HC256" s="279">
        <f t="shared" si="889"/>
        <v>1.0912745418238099</v>
      </c>
      <c r="HD256" s="280">
        <f t="shared" si="890"/>
        <v>83.524917676022028</v>
      </c>
      <c r="HE256" s="272">
        <f t="shared" si="744"/>
        <v>52.597508214227048</v>
      </c>
      <c r="HF256" s="272">
        <f t="shared" si="745"/>
        <v>2.3560496324603877</v>
      </c>
      <c r="HG256" s="73">
        <f t="shared" si="891"/>
        <v>0.6297223592394694</v>
      </c>
      <c r="HH256" s="74">
        <f t="shared" si="892"/>
        <v>2.8207745640637157E-2</v>
      </c>
      <c r="HI256" s="281">
        <f t="shared" si="893"/>
        <v>1.0912745418238099</v>
      </c>
      <c r="HJ256" s="72">
        <f t="shared" si="746"/>
        <v>1.0633213643726152</v>
      </c>
      <c r="HK256" s="73">
        <f t="shared" si="894"/>
        <v>1.0633213643726152</v>
      </c>
      <c r="HL256" s="73">
        <f t="shared" si="747"/>
        <v>0.51311728956555536</v>
      </c>
      <c r="HM256" s="74">
        <f t="shared" si="895"/>
        <v>0.51311728956555536</v>
      </c>
      <c r="HN256" s="75"/>
      <c r="HO256" s="75"/>
      <c r="HP256" s="76">
        <f t="shared" si="896"/>
        <v>0</v>
      </c>
      <c r="HQ256" s="77">
        <f t="shared" si="897"/>
        <v>0</v>
      </c>
      <c r="HR256" s="77">
        <f t="shared" si="898"/>
        <v>0</v>
      </c>
      <c r="HS256" s="77">
        <f t="shared" si="899"/>
        <v>0</v>
      </c>
      <c r="HT256" s="282">
        <f t="shared" si="900"/>
        <v>0</v>
      </c>
      <c r="HU256" s="73"/>
      <c r="HV256" s="74"/>
      <c r="HW256" s="279"/>
      <c r="HX256" s="76">
        <f t="shared" si="901"/>
        <v>0</v>
      </c>
      <c r="HY256" s="77">
        <f t="shared" si="902"/>
        <v>0</v>
      </c>
      <c r="HZ256" s="77">
        <f t="shared" si="748"/>
        <v>0</v>
      </c>
      <c r="IA256" s="77">
        <f t="shared" si="903"/>
        <v>0</v>
      </c>
      <c r="IB256" s="282">
        <f t="shared" si="904"/>
        <v>0</v>
      </c>
      <c r="IC256" s="73"/>
      <c r="ID256" s="74"/>
      <c r="IE256" s="279"/>
      <c r="IF256" s="76">
        <f t="shared" si="749"/>
        <v>3.1428630561320983</v>
      </c>
      <c r="IG256" s="77">
        <f t="shared" si="905"/>
        <v>3.5766095865088889</v>
      </c>
      <c r="IH256" s="77">
        <f t="shared" si="750"/>
        <v>4.1543387690290645</v>
      </c>
      <c r="II256" s="77">
        <f t="shared" si="906"/>
        <v>4.7974304104747638</v>
      </c>
      <c r="IJ256" s="282">
        <f t="shared" si="907"/>
        <v>45.19699248246485</v>
      </c>
      <c r="IK256" s="73">
        <f t="shared" si="908"/>
        <v>6.953699535099464E-2</v>
      </c>
      <c r="IL256" s="74">
        <f t="shared" si="909"/>
        <v>9.1916265681634232E-2</v>
      </c>
      <c r="IM256" s="279">
        <f t="shared" si="910"/>
        <v>1.0238254386559078</v>
      </c>
      <c r="IN256" s="76">
        <f t="shared" si="751"/>
        <v>0</v>
      </c>
      <c r="IO256" s="77">
        <f t="shared" si="911"/>
        <v>0</v>
      </c>
      <c r="IP256" s="77">
        <f t="shared" si="752"/>
        <v>0</v>
      </c>
      <c r="IQ256" s="77">
        <f t="shared" si="912"/>
        <v>0</v>
      </c>
      <c r="IR256" s="282">
        <f t="shared" si="913"/>
        <v>0</v>
      </c>
      <c r="IS256" s="283"/>
      <c r="IT256" s="284"/>
      <c r="IU256" s="285"/>
      <c r="IV256" s="76">
        <f t="shared" si="753"/>
        <v>0</v>
      </c>
      <c r="IW256" s="77">
        <f t="shared" si="914"/>
        <v>0</v>
      </c>
      <c r="IX256" s="77">
        <f t="shared" si="915"/>
        <v>0</v>
      </c>
      <c r="IY256" s="77">
        <f t="shared" si="916"/>
        <v>0</v>
      </c>
      <c r="IZ256" s="282">
        <f t="shared" si="917"/>
        <v>0</v>
      </c>
      <c r="JA256" s="283"/>
      <c r="JB256" s="284"/>
      <c r="JC256" s="285"/>
      <c r="JD256" s="76">
        <f t="shared" si="754"/>
        <v>0</v>
      </c>
      <c r="JE256" s="77">
        <f t="shared" si="918"/>
        <v>0</v>
      </c>
      <c r="JF256" s="77">
        <f t="shared" si="755"/>
        <v>0</v>
      </c>
      <c r="JG256" s="77">
        <f t="shared" si="919"/>
        <v>0</v>
      </c>
      <c r="JH256" s="282">
        <f t="shared" si="920"/>
        <v>0</v>
      </c>
      <c r="JI256" s="283"/>
      <c r="JJ256" s="284"/>
      <c r="JK256" s="285"/>
      <c r="JL256" s="76">
        <f t="shared" si="756"/>
        <v>19.391446899665997</v>
      </c>
      <c r="JM256" s="77">
        <f t="shared" si="921"/>
        <v>22.067660486288901</v>
      </c>
      <c r="JN256" s="77">
        <f t="shared" si="757"/>
        <v>1.2887323700561384</v>
      </c>
      <c r="JO256" s="77">
        <f t="shared" si="922"/>
        <v>1.4882281409408287</v>
      </c>
      <c r="JP256" s="282">
        <f t="shared" si="923"/>
        <v>23.138709957311118</v>
      </c>
      <c r="JQ256" s="73">
        <f t="shared" si="758"/>
        <v>0.83805220496049726</v>
      </c>
      <c r="JR256" s="74">
        <f t="shared" si="759"/>
        <v>5.5695947286332564E-2</v>
      </c>
      <c r="JS256" s="279">
        <f t="shared" si="924"/>
        <v>1.1242813174465225</v>
      </c>
      <c r="JT256" s="76">
        <f t="shared" si="760"/>
        <v>0</v>
      </c>
      <c r="JU256" s="77">
        <f t="shared" si="925"/>
        <v>0</v>
      </c>
      <c r="JV256" s="77">
        <f t="shared" si="761"/>
        <v>0</v>
      </c>
      <c r="JW256" s="77">
        <f t="shared" si="926"/>
        <v>0</v>
      </c>
      <c r="JX256" s="282">
        <f t="shared" si="927"/>
        <v>0</v>
      </c>
      <c r="JY256" s="73"/>
      <c r="JZ256" s="74"/>
      <c r="KA256" s="279"/>
      <c r="KB256" s="76">
        <f t="shared" si="762"/>
        <v>0</v>
      </c>
      <c r="KC256" s="77">
        <f t="shared" si="928"/>
        <v>0</v>
      </c>
      <c r="KD256" s="77">
        <f t="shared" si="763"/>
        <v>0</v>
      </c>
      <c r="KE256" s="77">
        <f t="shared" si="929"/>
        <v>0</v>
      </c>
      <c r="KF256" s="282">
        <f t="shared" si="930"/>
        <v>0</v>
      </c>
      <c r="KG256" s="73"/>
      <c r="KH256" s="74"/>
      <c r="KI256" s="279"/>
      <c r="KJ256" s="76">
        <f t="shared" si="764"/>
        <v>20.821864002929356</v>
      </c>
      <c r="KK256" s="77">
        <f t="shared" si="931"/>
        <v>23.695489453973636</v>
      </c>
      <c r="KL256" s="77">
        <f t="shared" si="765"/>
        <v>0.68006423330928067</v>
      </c>
      <c r="KM256" s="77">
        <f t="shared" si="932"/>
        <v>0.78533817662555738</v>
      </c>
      <c r="KN256" s="282">
        <f t="shared" si="933"/>
        <v>27.37750111753077</v>
      </c>
      <c r="KO256" s="73">
        <f t="shared" si="766"/>
        <v>0.76054654928299459</v>
      </c>
      <c r="KP256" s="74">
        <f t="shared" si="767"/>
        <v>2.4840259539750754E-2</v>
      </c>
      <c r="KQ256" s="279">
        <f t="shared" si="768"/>
        <v>1.1088083014432994</v>
      </c>
      <c r="KR256" s="76">
        <f t="shared" si="769"/>
        <v>0</v>
      </c>
      <c r="KS256" s="77">
        <f t="shared" si="934"/>
        <v>0</v>
      </c>
      <c r="KT256" s="77">
        <f t="shared" si="770"/>
        <v>0</v>
      </c>
      <c r="KU256" s="77">
        <f t="shared" si="935"/>
        <v>0</v>
      </c>
      <c r="KV256" s="282">
        <f t="shared" si="936"/>
        <v>0</v>
      </c>
      <c r="KW256" s="73"/>
      <c r="KX256" s="74"/>
      <c r="KY256" s="279"/>
      <c r="KZ256" s="76">
        <f t="shared" si="771"/>
        <v>12.384197311631691</v>
      </c>
      <c r="LA256" s="77">
        <f t="shared" si="937"/>
        <v>14.093340382609981</v>
      </c>
      <c r="LB256" s="77">
        <f t="shared" si="772"/>
        <v>0.38725302909496934</v>
      </c>
      <c r="LC256" s="77">
        <f t="shared" si="938"/>
        <v>0.44719979799887061</v>
      </c>
      <c r="LD256" s="286">
        <f t="shared" si="939"/>
        <v>33.008428003982871</v>
      </c>
      <c r="LE256" s="73">
        <f t="shared" si="773"/>
        <v>0.37518288693231278</v>
      </c>
      <c r="LF256" s="74">
        <f t="shared" si="774"/>
        <v>1.1731944006792523E-2</v>
      </c>
      <c r="LG256" s="279">
        <f t="shared" si="775"/>
        <v>1.0535950951577797</v>
      </c>
      <c r="LH256" s="76">
        <f t="shared" si="776"/>
        <v>0</v>
      </c>
      <c r="LI256" s="77">
        <f t="shared" si="940"/>
        <v>0</v>
      </c>
      <c r="LJ256" s="77">
        <f t="shared" si="777"/>
        <v>0</v>
      </c>
      <c r="LK256" s="77">
        <f t="shared" si="941"/>
        <v>0</v>
      </c>
      <c r="LL256" s="282">
        <f t="shared" si="942"/>
        <v>0</v>
      </c>
      <c r="LM256" s="73"/>
      <c r="LN256" s="74"/>
      <c r="LO256" s="279"/>
      <c r="LP256" s="76">
        <f t="shared" si="778"/>
        <v>0</v>
      </c>
      <c r="LQ256" s="77">
        <f t="shared" si="943"/>
        <v>0</v>
      </c>
      <c r="LR256" s="77">
        <f t="shared" si="779"/>
        <v>0</v>
      </c>
      <c r="LS256" s="77">
        <f t="shared" si="944"/>
        <v>0</v>
      </c>
      <c r="LT256" s="282">
        <f t="shared" si="945"/>
        <v>0</v>
      </c>
      <c r="LU256" s="73"/>
      <c r="LV256" s="74"/>
      <c r="LW256" s="279"/>
      <c r="LX256" s="76">
        <f t="shared" si="780"/>
        <v>0</v>
      </c>
      <c r="LY256" s="77">
        <f t="shared" si="946"/>
        <v>0</v>
      </c>
      <c r="LZ256" s="77">
        <f t="shared" si="781"/>
        <v>0</v>
      </c>
      <c r="MA256" s="77">
        <f t="shared" si="947"/>
        <v>0</v>
      </c>
      <c r="MB256" s="286">
        <f t="shared" si="948"/>
        <v>0</v>
      </c>
      <c r="MC256" s="73"/>
      <c r="MD256" s="74"/>
      <c r="ME256" s="279"/>
      <c r="MF256" s="76">
        <f t="shared" si="782"/>
        <v>0</v>
      </c>
      <c r="MG256" s="77">
        <f t="shared" si="949"/>
        <v>0</v>
      </c>
      <c r="MH256" s="77">
        <f t="shared" si="783"/>
        <v>0</v>
      </c>
      <c r="MI256" s="77">
        <f t="shared" si="950"/>
        <v>0</v>
      </c>
      <c r="MJ256" s="286">
        <f t="shared" si="951"/>
        <v>0</v>
      </c>
      <c r="MK256" s="73"/>
      <c r="ML256" s="74"/>
      <c r="MM256" s="279"/>
      <c r="MN256" s="287">
        <f t="shared" si="952"/>
        <v>1.0556692763466728</v>
      </c>
      <c r="MO256" s="288">
        <f t="shared" si="952"/>
        <v>0</v>
      </c>
      <c r="MP256" s="288">
        <f t="shared" si="952"/>
        <v>1.0912785699617393</v>
      </c>
      <c r="MQ256" s="289">
        <f t="shared" si="952"/>
        <v>0</v>
      </c>
      <c r="MR256" s="290">
        <f t="shared" si="953"/>
        <v>1.0514465992412863</v>
      </c>
      <c r="MS256" s="291"/>
      <c r="MT256" s="291">
        <f t="shared" si="784"/>
        <v>0.51311918359600983</v>
      </c>
      <c r="MU256" s="292"/>
      <c r="MV256" s="359">
        <f t="shared" si="785"/>
        <v>0</v>
      </c>
      <c r="MW256" s="360">
        <f t="shared" si="786"/>
        <v>0</v>
      </c>
      <c r="MX256" s="360">
        <f t="shared" si="787"/>
        <v>0.53832741564527642</v>
      </c>
      <c r="MY256" s="360">
        <f t="shared" si="788"/>
        <v>0</v>
      </c>
      <c r="MZ256" s="360">
        <f t="shared" si="789"/>
        <v>0</v>
      </c>
      <c r="NA256" s="360">
        <f t="shared" si="790"/>
        <v>0</v>
      </c>
      <c r="NB256" s="360">
        <f t="shared" si="791"/>
        <v>0.14649385566328188</v>
      </c>
      <c r="NC256" s="360">
        <f t="shared" si="792"/>
        <v>0</v>
      </c>
      <c r="ND256" s="360">
        <f t="shared" si="793"/>
        <v>0</v>
      </c>
      <c r="NE256" s="360">
        <f t="shared" si="794"/>
        <v>0.17086735925241242</v>
      </c>
      <c r="NF256" s="360">
        <f t="shared" si="795"/>
        <v>0</v>
      </c>
      <c r="NG256" s="360">
        <f t="shared" si="796"/>
        <v>0.19575796868031548</v>
      </c>
      <c r="NH256" s="360">
        <f t="shared" si="797"/>
        <v>0</v>
      </c>
      <c r="NI256" s="360">
        <f t="shared" si="798"/>
        <v>0</v>
      </c>
      <c r="NJ256" s="360">
        <f t="shared" si="799"/>
        <v>0</v>
      </c>
      <c r="NK256" s="361">
        <f t="shared" si="800"/>
        <v>0</v>
      </c>
      <c r="NL256" s="145">
        <f t="shared" si="954"/>
        <v>1.0514465992412863</v>
      </c>
      <c r="NM256" s="40"/>
      <c r="NN256" s="56">
        <f t="shared" si="955"/>
        <v>0.51311918359600983</v>
      </c>
      <c r="NO256" s="59"/>
      <c r="NP256" s="55">
        <f t="shared" si="801"/>
        <v>1.0556692763466728</v>
      </c>
      <c r="NQ256" s="40"/>
      <c r="NR256" s="56">
        <f t="shared" si="802"/>
        <v>1.0912785699617393</v>
      </c>
      <c r="NS256" s="60"/>
      <c r="NT256" s="25"/>
      <c r="NU256" s="86">
        <f t="shared" si="956"/>
        <v>0</v>
      </c>
      <c r="NV256" s="86">
        <f t="shared" si="956"/>
        <v>0</v>
      </c>
      <c r="NW256" s="86">
        <f t="shared" si="956"/>
        <v>0</v>
      </c>
      <c r="NX256" s="86">
        <f t="shared" si="956"/>
        <v>0</v>
      </c>
      <c r="NY256" s="87">
        <f t="shared" si="957"/>
        <v>0</v>
      </c>
      <c r="NZ256" s="87">
        <f t="shared" si="957"/>
        <v>0</v>
      </c>
      <c r="OA256" s="87">
        <f t="shared" si="957"/>
        <v>0</v>
      </c>
      <c r="OB256" s="87">
        <f t="shared" si="957"/>
        <v>0</v>
      </c>
      <c r="OC256" s="26"/>
    </row>
    <row r="257" spans="1:393" thickBot="1" x14ac:dyDescent="0.35">
      <c r="A257" s="136" t="s">
        <v>612</v>
      </c>
      <c r="B257" s="137" t="s">
        <v>613</v>
      </c>
      <c r="C257" s="133" t="s">
        <v>118</v>
      </c>
      <c r="D257" s="64">
        <f>VLOOKUP(B257,[1]УсіТ_1!$A$10:$G$556,6,FALSE)</f>
        <v>202.9</v>
      </c>
      <c r="E257" s="64">
        <f>VLOOKUP(B257,[1]УсіТ_1!$A$10:$G$556,7,FALSE)</f>
        <v>59.2</v>
      </c>
      <c r="F257" s="38"/>
      <c r="G257" s="38"/>
      <c r="H257" s="39"/>
      <c r="I257" s="256">
        <v>1.0745</v>
      </c>
      <c r="J257" s="62">
        <v>1.0745</v>
      </c>
      <c r="K257" s="257">
        <f t="shared" si="803"/>
        <v>0.58210000000000006</v>
      </c>
      <c r="L257" s="258">
        <f t="shared" si="804"/>
        <v>0.58210000000000006</v>
      </c>
      <c r="M257" s="63">
        <v>0</v>
      </c>
      <c r="N257" s="63">
        <v>0</v>
      </c>
      <c r="O257" s="63">
        <v>0.4924</v>
      </c>
      <c r="P257" s="63">
        <v>0</v>
      </c>
      <c r="Q257" s="63">
        <v>0</v>
      </c>
      <c r="R257" s="63">
        <v>0</v>
      </c>
      <c r="S257" s="63">
        <v>0.1971</v>
      </c>
      <c r="T257" s="63">
        <v>0</v>
      </c>
      <c r="U257" s="63">
        <v>0</v>
      </c>
      <c r="V257" s="63">
        <v>0.122</v>
      </c>
      <c r="W257" s="63">
        <v>0</v>
      </c>
      <c r="X257" s="63">
        <v>0.26300000000000001</v>
      </c>
      <c r="Y257" s="63">
        <v>0</v>
      </c>
      <c r="Z257" s="63">
        <v>0</v>
      </c>
      <c r="AA257" s="63">
        <v>0</v>
      </c>
      <c r="AB257" s="259">
        <v>0</v>
      </c>
      <c r="AC257" s="144">
        <v>0</v>
      </c>
      <c r="AD257" s="70">
        <v>0</v>
      </c>
      <c r="AE257" s="70">
        <v>0</v>
      </c>
      <c r="AF257" s="68">
        <f t="shared" si="805"/>
        <v>0</v>
      </c>
      <c r="AG257" s="68">
        <f t="shared" si="806"/>
        <v>0</v>
      </c>
      <c r="AH257" s="71">
        <v>0</v>
      </c>
      <c r="AI257" s="71">
        <v>0</v>
      </c>
      <c r="AJ257" s="68">
        <f t="shared" si="807"/>
        <v>0</v>
      </c>
      <c r="AK257" s="68">
        <f t="shared" si="808"/>
        <v>0</v>
      </c>
      <c r="AL257" s="71">
        <v>0</v>
      </c>
      <c r="AM257" s="69">
        <f t="shared" si="809"/>
        <v>0</v>
      </c>
      <c r="AN257" s="260">
        <v>0</v>
      </c>
      <c r="AO257" s="71">
        <v>0</v>
      </c>
      <c r="AP257" s="71">
        <v>0</v>
      </c>
      <c r="AQ257" s="68">
        <f t="shared" si="810"/>
        <v>0</v>
      </c>
      <c r="AR257" s="68">
        <f t="shared" si="811"/>
        <v>0</v>
      </c>
      <c r="AS257" s="71">
        <v>0</v>
      </c>
      <c r="AT257" s="261">
        <f t="shared" si="723"/>
        <v>0</v>
      </c>
      <c r="AU257" s="71">
        <v>0</v>
      </c>
      <c r="AV257" s="68">
        <f t="shared" si="812"/>
        <v>0</v>
      </c>
      <c r="AW257" s="68">
        <f t="shared" si="813"/>
        <v>0</v>
      </c>
      <c r="AX257" s="71">
        <v>0</v>
      </c>
      <c r="AY257" s="69">
        <f t="shared" si="814"/>
        <v>0</v>
      </c>
      <c r="AZ257" s="260">
        <v>9</v>
      </c>
      <c r="BA257" s="260">
        <v>45.874500000000097</v>
      </c>
      <c r="BB257" s="260">
        <v>4.7840550000000102</v>
      </c>
      <c r="BC257" s="262">
        <f t="shared" si="815"/>
        <v>3.8272440000000083</v>
      </c>
      <c r="BD257" s="262">
        <f t="shared" si="724"/>
        <v>0.95681100000000185</v>
      </c>
      <c r="BE257" s="260">
        <v>1.7956589999999999</v>
      </c>
      <c r="BF257" s="262">
        <f t="shared" si="816"/>
        <v>1.4365272</v>
      </c>
      <c r="BG257" s="262">
        <f t="shared" si="725"/>
        <v>0.35913179999999989</v>
      </c>
      <c r="BH257" s="260">
        <v>5.6564394773696591</v>
      </c>
      <c r="BI257" s="263">
        <f t="shared" si="817"/>
        <v>3.3121507617317136</v>
      </c>
      <c r="BJ257" s="68">
        <f t="shared" si="818"/>
        <v>7.7521503037351183E-2</v>
      </c>
      <c r="BK257" s="260">
        <v>2.9052863739576802</v>
      </c>
      <c r="BL257" s="69">
        <f t="shared" si="819"/>
        <v>73.219127821592934</v>
      </c>
      <c r="BM257" s="260">
        <v>0</v>
      </c>
      <c r="BN257" s="260">
        <v>0</v>
      </c>
      <c r="BO257" s="260">
        <v>0</v>
      </c>
      <c r="BP257" s="68">
        <f t="shared" si="820"/>
        <v>0</v>
      </c>
      <c r="BQ257" s="68">
        <f t="shared" si="821"/>
        <v>0</v>
      </c>
      <c r="BR257" s="260">
        <v>0</v>
      </c>
      <c r="BS257" s="260">
        <v>0</v>
      </c>
      <c r="BT257" s="68">
        <f t="shared" si="822"/>
        <v>0</v>
      </c>
      <c r="BU257" s="68">
        <f t="shared" si="823"/>
        <v>0</v>
      </c>
      <c r="BV257" s="260">
        <v>0</v>
      </c>
      <c r="BW257" s="69">
        <f t="shared" si="824"/>
        <v>0</v>
      </c>
      <c r="BX257" s="260">
        <v>0</v>
      </c>
      <c r="BY257" s="260">
        <v>0</v>
      </c>
      <c r="BZ257" s="263">
        <f t="shared" si="825"/>
        <v>0</v>
      </c>
      <c r="CA257" s="263">
        <f t="shared" si="826"/>
        <v>0</v>
      </c>
      <c r="CB257" s="260">
        <v>0</v>
      </c>
      <c r="CC257" s="264">
        <f t="shared" si="827"/>
        <v>0</v>
      </c>
      <c r="CD257" s="260">
        <v>0</v>
      </c>
      <c r="CE257" s="260">
        <v>0</v>
      </c>
      <c r="CF257" s="263">
        <f t="shared" si="828"/>
        <v>0</v>
      </c>
      <c r="CG257" s="263">
        <f t="shared" si="829"/>
        <v>0</v>
      </c>
      <c r="CH257" s="260">
        <v>0</v>
      </c>
      <c r="CI257" s="69">
        <f t="shared" si="830"/>
        <v>0</v>
      </c>
      <c r="CJ257" s="260">
        <v>18.706902079868929</v>
      </c>
      <c r="CK257" s="260">
        <v>4.1155192024590299</v>
      </c>
      <c r="CL257" s="260">
        <v>1.7719020165561929</v>
      </c>
      <c r="CM257" s="260">
        <v>1.4416839086876174</v>
      </c>
      <c r="CN257" s="260">
        <v>4.0557517640323679</v>
      </c>
      <c r="CO257" s="265">
        <f t="shared" si="831"/>
        <v>0.2848760039056335</v>
      </c>
      <c r="CP257" s="266">
        <f t="shared" si="832"/>
        <v>1.2932251189828887</v>
      </c>
      <c r="CQ257" s="260">
        <v>3.0897932528971408</v>
      </c>
      <c r="CR257" s="265">
        <f t="shared" si="833"/>
        <v>4.2345616530955317E-2</v>
      </c>
      <c r="CS257" s="265">
        <f t="shared" si="834"/>
        <v>1.8092407984069325</v>
      </c>
      <c r="CT257" s="260">
        <v>1.586993427573882</v>
      </c>
      <c r="CU257" s="267">
        <f t="shared" si="726"/>
        <v>39.992234092065054</v>
      </c>
      <c r="CV257" s="260">
        <v>0</v>
      </c>
      <c r="CW257" s="260">
        <v>0</v>
      </c>
      <c r="CX257" s="68">
        <f t="shared" si="835"/>
        <v>0</v>
      </c>
      <c r="CY257" s="68">
        <f t="shared" si="836"/>
        <v>0</v>
      </c>
      <c r="CZ257" s="260">
        <v>0</v>
      </c>
      <c r="DA257" s="69">
        <f t="shared" si="837"/>
        <v>0</v>
      </c>
      <c r="DB257" s="260">
        <v>0</v>
      </c>
      <c r="DC257" s="260">
        <v>0</v>
      </c>
      <c r="DD257" s="68">
        <f t="shared" si="838"/>
        <v>0</v>
      </c>
      <c r="DE257" s="68">
        <f t="shared" si="839"/>
        <v>0</v>
      </c>
      <c r="DF257" s="260">
        <v>0</v>
      </c>
      <c r="DG257" s="69">
        <f t="shared" si="840"/>
        <v>0</v>
      </c>
      <c r="DH257" s="260">
        <v>9.0401661866995191</v>
      </c>
      <c r="DI257" s="260">
        <v>1.9888365610738943</v>
      </c>
      <c r="DJ257" s="260">
        <v>0.14085005527499991</v>
      </c>
      <c r="DK257" s="260">
        <v>6.5812409839172501</v>
      </c>
      <c r="DL257" s="68">
        <f t="shared" si="841"/>
        <v>0.46226636671034765</v>
      </c>
      <c r="DM257" s="68">
        <f t="shared" si="842"/>
        <v>2.0985076626138222</v>
      </c>
      <c r="DN257" s="260">
        <v>1.91396164731616</v>
      </c>
      <c r="DO257" s="68">
        <f t="shared" si="843"/>
        <v>2.6230844376467975E-2</v>
      </c>
      <c r="DP257" s="68">
        <f t="shared" si="844"/>
        <v>1.1207278984325668</v>
      </c>
      <c r="DQ257" s="260">
        <v>0.98305754019986802</v>
      </c>
      <c r="DR257" s="264">
        <f t="shared" si="845"/>
        <v>24.777735569378027</v>
      </c>
      <c r="DS257" s="260">
        <v>0</v>
      </c>
      <c r="DT257" s="260">
        <v>0</v>
      </c>
      <c r="DU257" s="260">
        <v>0</v>
      </c>
      <c r="DV257" s="68">
        <f t="shared" si="846"/>
        <v>0</v>
      </c>
      <c r="DW257" s="68">
        <f t="shared" si="847"/>
        <v>0</v>
      </c>
      <c r="DX257" s="260">
        <v>0</v>
      </c>
      <c r="DY257" s="260">
        <v>0</v>
      </c>
      <c r="DZ257" s="260">
        <v>0</v>
      </c>
      <c r="EA257" s="260">
        <v>0</v>
      </c>
      <c r="EB257" s="68">
        <f t="shared" si="848"/>
        <v>0</v>
      </c>
      <c r="EC257" s="68">
        <f t="shared" si="849"/>
        <v>0</v>
      </c>
      <c r="ED257" s="267">
        <v>0</v>
      </c>
      <c r="EE257" s="69">
        <f t="shared" si="850"/>
        <v>0</v>
      </c>
      <c r="EF257" s="260">
        <v>8.6300166666666307</v>
      </c>
      <c r="EG257" s="260">
        <v>1.8986036666666599</v>
      </c>
      <c r="EH257" s="260">
        <v>21.417004931302468</v>
      </c>
      <c r="EI257" s="260">
        <v>6.2832196521136972</v>
      </c>
      <c r="EJ257" s="268">
        <f t="shared" si="851"/>
        <v>0.44133334836446608</v>
      </c>
      <c r="EK257" s="266">
        <f t="shared" si="852"/>
        <v>2.0034799847122775</v>
      </c>
      <c r="EL257" s="260">
        <v>4.122824315776807</v>
      </c>
      <c r="EM257" s="268">
        <f t="shared" si="853"/>
        <v>5.6503307247721138E-2</v>
      </c>
      <c r="EN257" s="268">
        <f t="shared" si="854"/>
        <v>2.4141362694003723</v>
      </c>
      <c r="EO257" s="269">
        <f t="shared" si="855"/>
        <v>42.351669232526262</v>
      </c>
      <c r="EP257" s="69">
        <f t="shared" si="856"/>
        <v>53.363103232983086</v>
      </c>
      <c r="EQ257" s="260">
        <v>0</v>
      </c>
      <c r="ER257" s="260">
        <v>0</v>
      </c>
      <c r="ES257" s="260">
        <v>0</v>
      </c>
      <c r="ET257" s="68">
        <f t="shared" si="857"/>
        <v>0</v>
      </c>
      <c r="EU257" s="68">
        <f t="shared" si="858"/>
        <v>0</v>
      </c>
      <c r="EV257" s="260">
        <v>0</v>
      </c>
      <c r="EW257" s="260">
        <v>0</v>
      </c>
      <c r="EX257" s="68">
        <f t="shared" si="859"/>
        <v>0</v>
      </c>
      <c r="EY257" s="68">
        <f t="shared" si="860"/>
        <v>0</v>
      </c>
      <c r="EZ257" s="260">
        <v>0</v>
      </c>
      <c r="FA257" s="69">
        <f t="shared" si="861"/>
        <v>0</v>
      </c>
      <c r="FB257" s="260">
        <v>0</v>
      </c>
      <c r="FC257" s="260">
        <v>0</v>
      </c>
      <c r="FD257" s="68">
        <f t="shared" si="862"/>
        <v>0</v>
      </c>
      <c r="FE257" s="68">
        <f t="shared" si="863"/>
        <v>0</v>
      </c>
      <c r="FF257" s="260">
        <v>0</v>
      </c>
      <c r="FG257" s="69">
        <f t="shared" si="864"/>
        <v>0</v>
      </c>
      <c r="FH257" s="260">
        <v>0</v>
      </c>
      <c r="FI257" s="260">
        <v>0</v>
      </c>
      <c r="FJ257" s="68">
        <f t="shared" si="865"/>
        <v>0</v>
      </c>
      <c r="FK257" s="68">
        <f t="shared" si="866"/>
        <v>0</v>
      </c>
      <c r="FL257" s="260">
        <v>0</v>
      </c>
      <c r="FM257" s="69">
        <f t="shared" si="867"/>
        <v>0</v>
      </c>
      <c r="FN257" s="260">
        <v>0</v>
      </c>
      <c r="FO257" s="260">
        <v>0</v>
      </c>
      <c r="FP257" s="68">
        <f t="shared" si="868"/>
        <v>0</v>
      </c>
      <c r="FQ257" s="68">
        <f t="shared" si="869"/>
        <v>0</v>
      </c>
      <c r="FR257" s="260">
        <v>0</v>
      </c>
      <c r="FS257" s="264">
        <f t="shared" si="870"/>
        <v>0</v>
      </c>
      <c r="FT257" s="270">
        <f t="shared" si="727"/>
        <v>191.3522007160191</v>
      </c>
      <c r="FU257" s="271">
        <f t="shared" si="728"/>
        <v>44.380044363434664</v>
      </c>
      <c r="FV257" s="272">
        <f t="shared" si="871"/>
        <v>23.204015894446044</v>
      </c>
      <c r="FW257" s="272">
        <f t="shared" si="729"/>
        <v>6.7054551086876248</v>
      </c>
      <c r="FX257" s="272">
        <f t="shared" si="730"/>
        <v>45.874500000000097</v>
      </c>
      <c r="FY257" s="272">
        <f t="shared" si="731"/>
        <v>0</v>
      </c>
      <c r="FZ257" s="272">
        <f t="shared" si="732"/>
        <v>0</v>
      </c>
      <c r="GA257" s="272">
        <f t="shared" si="733"/>
        <v>0</v>
      </c>
      <c r="GB257" s="272">
        <f t="shared" si="734"/>
        <v>0</v>
      </c>
      <c r="GC257" s="272">
        <f t="shared" si="735"/>
        <v>0</v>
      </c>
      <c r="GD257" s="272">
        <f t="shared" si="736"/>
        <v>0</v>
      </c>
      <c r="GE257" s="272">
        <f t="shared" si="737"/>
        <v>16.920212400063313</v>
      </c>
      <c r="GF257" s="273">
        <f t="shared" si="738"/>
        <v>6.5821595748969663</v>
      </c>
      <c r="GG257" s="273">
        <f t="shared" si="739"/>
        <v>1.1884757189804473</v>
      </c>
      <c r="GH257" s="272">
        <f t="shared" si="872"/>
        <v>14.783018693359768</v>
      </c>
      <c r="GI257" s="274">
        <f t="shared" si="873"/>
        <v>10.560631988125333</v>
      </c>
      <c r="GJ257" s="275">
        <f t="shared" si="740"/>
        <v>0.2026012711924956</v>
      </c>
      <c r="GK257" s="271">
        <f t="shared" si="874"/>
        <v>151.86724645999152</v>
      </c>
      <c r="GL257" s="276">
        <f t="shared" si="875"/>
        <v>191.35273053958932</v>
      </c>
      <c r="GM257" s="272">
        <f t="shared" si="876"/>
        <v>61.522835926456963</v>
      </c>
      <c r="GN257" s="272">
        <f t="shared" si="877"/>
        <v>8.0965320988605676</v>
      </c>
      <c r="GO257" s="277">
        <f t="shared" si="878"/>
        <v>0.40510931330189603</v>
      </c>
      <c r="GP257" s="278">
        <f t="shared" si="879"/>
        <v>5.3313221169079064E-2</v>
      </c>
      <c r="GQ257" s="279">
        <f t="shared" si="880"/>
        <v>1.0641620229657682</v>
      </c>
      <c r="GR257" s="280">
        <f t="shared" si="881"/>
        <v>151.86724645999152</v>
      </c>
      <c r="GS257" s="272">
        <f t="shared" si="882"/>
        <v>61.522835926456963</v>
      </c>
      <c r="GT257" s="272">
        <f t="shared" si="741"/>
        <v>8.0965320988605676</v>
      </c>
      <c r="GU257" s="73">
        <f t="shared" si="883"/>
        <v>0.40510931330189603</v>
      </c>
      <c r="GV257" s="74">
        <f t="shared" si="884"/>
        <v>5.3313221169079064E-2</v>
      </c>
      <c r="GW257" s="279">
        <f t="shared" si="885"/>
        <v>1.0641620229657682</v>
      </c>
      <c r="GX257" s="280">
        <f t="shared" si="886"/>
        <v>93.756827553965394</v>
      </c>
      <c r="GY257" s="272">
        <f t="shared" si="742"/>
        <v>57.482011997144269</v>
      </c>
      <c r="GZ257" s="272">
        <f t="shared" si="743"/>
        <v>2.755239395823208</v>
      </c>
      <c r="HA257" s="73">
        <f t="shared" si="887"/>
        <v>0.61309681115285453</v>
      </c>
      <c r="HB257" s="74">
        <f t="shared" si="888"/>
        <v>2.9387080042115574E-2</v>
      </c>
      <c r="HC257" s="279">
        <f t="shared" si="889"/>
        <v>1.089162610897725</v>
      </c>
      <c r="HD257" s="280">
        <f t="shared" si="890"/>
        <v>93.756827553965394</v>
      </c>
      <c r="HE257" s="272">
        <f t="shared" si="744"/>
        <v>57.482011997144269</v>
      </c>
      <c r="HF257" s="272">
        <f t="shared" si="745"/>
        <v>2.755239395823208</v>
      </c>
      <c r="HG257" s="73">
        <f t="shared" si="891"/>
        <v>0.61309681115285453</v>
      </c>
      <c r="HH257" s="74">
        <f t="shared" si="892"/>
        <v>2.9387080042115574E-2</v>
      </c>
      <c r="HI257" s="281">
        <f t="shared" si="893"/>
        <v>1.089162610897725</v>
      </c>
      <c r="HJ257" s="72">
        <f t="shared" si="746"/>
        <v>1.143442093676718</v>
      </c>
      <c r="HK257" s="73">
        <f t="shared" si="894"/>
        <v>1.143442093676718</v>
      </c>
      <c r="HL257" s="73">
        <f t="shared" si="747"/>
        <v>0.63400155580356576</v>
      </c>
      <c r="HM257" s="74">
        <f t="shared" si="895"/>
        <v>0.63400155580356576</v>
      </c>
      <c r="HN257" s="75"/>
      <c r="HO257" s="75"/>
      <c r="HP257" s="76">
        <f t="shared" si="896"/>
        <v>0</v>
      </c>
      <c r="HQ257" s="77">
        <f t="shared" si="897"/>
        <v>0</v>
      </c>
      <c r="HR257" s="77">
        <f t="shared" si="898"/>
        <v>0</v>
      </c>
      <c r="HS257" s="77">
        <f t="shared" si="899"/>
        <v>0</v>
      </c>
      <c r="HT257" s="282">
        <f t="shared" si="900"/>
        <v>0</v>
      </c>
      <c r="HU257" s="73"/>
      <c r="HV257" s="74"/>
      <c r="HW257" s="279"/>
      <c r="HX257" s="76">
        <f t="shared" si="901"/>
        <v>0</v>
      </c>
      <c r="HY257" s="77">
        <f t="shared" si="902"/>
        <v>0</v>
      </c>
      <c r="HZ257" s="77">
        <f t="shared" si="748"/>
        <v>0</v>
      </c>
      <c r="IA257" s="77">
        <f t="shared" si="903"/>
        <v>0</v>
      </c>
      <c r="IB257" s="282">
        <f t="shared" si="904"/>
        <v>0</v>
      </c>
      <c r="IC257" s="73"/>
      <c r="ID257" s="74"/>
      <c r="IE257" s="279"/>
      <c r="IF257" s="76">
        <f t="shared" si="749"/>
        <v>4.0408239293126904</v>
      </c>
      <c r="IG257" s="77">
        <f t="shared" si="905"/>
        <v>4.5984980397971347</v>
      </c>
      <c r="IH257" s="77">
        <f t="shared" si="750"/>
        <v>5.3412927030373591</v>
      </c>
      <c r="II257" s="77">
        <f t="shared" si="906"/>
        <v>6.1681248134675428</v>
      </c>
      <c r="IJ257" s="282">
        <f t="shared" si="907"/>
        <v>58.110418906026133</v>
      </c>
      <c r="IK257" s="73">
        <f t="shared" si="908"/>
        <v>6.953699535099464E-2</v>
      </c>
      <c r="IL257" s="74">
        <f t="shared" si="909"/>
        <v>9.1916265681634232E-2</v>
      </c>
      <c r="IM257" s="279">
        <f t="shared" si="910"/>
        <v>1.0238254386559078</v>
      </c>
      <c r="IN257" s="76">
        <f t="shared" si="751"/>
        <v>0</v>
      </c>
      <c r="IO257" s="77">
        <f t="shared" si="911"/>
        <v>0</v>
      </c>
      <c r="IP257" s="77">
        <f t="shared" si="752"/>
        <v>0</v>
      </c>
      <c r="IQ257" s="77">
        <f t="shared" si="912"/>
        <v>0</v>
      </c>
      <c r="IR257" s="282">
        <f t="shared" si="913"/>
        <v>0</v>
      </c>
      <c r="IS257" s="283"/>
      <c r="IT257" s="284"/>
      <c r="IU257" s="285"/>
      <c r="IV257" s="76">
        <f t="shared" si="753"/>
        <v>0</v>
      </c>
      <c r="IW257" s="77">
        <f t="shared" si="914"/>
        <v>0</v>
      </c>
      <c r="IX257" s="77">
        <f t="shared" si="915"/>
        <v>0</v>
      </c>
      <c r="IY257" s="77">
        <f t="shared" si="916"/>
        <v>0</v>
      </c>
      <c r="IZ257" s="282">
        <f t="shared" si="917"/>
        <v>0</v>
      </c>
      <c r="JA257" s="283"/>
      <c r="JB257" s="284"/>
      <c r="JC257" s="285"/>
      <c r="JD257" s="76">
        <f t="shared" si="754"/>
        <v>0</v>
      </c>
      <c r="JE257" s="77">
        <f t="shared" si="918"/>
        <v>0</v>
      </c>
      <c r="JF257" s="77">
        <f t="shared" si="755"/>
        <v>0</v>
      </c>
      <c r="JG257" s="77">
        <f t="shared" si="919"/>
        <v>0</v>
      </c>
      <c r="JH257" s="282">
        <f t="shared" si="920"/>
        <v>0</v>
      </c>
      <c r="JI257" s="283"/>
      <c r="JJ257" s="284"/>
      <c r="JK257" s="285"/>
      <c r="JL257" s="76">
        <f t="shared" si="756"/>
        <v>26.607429701543541</v>
      </c>
      <c r="JM257" s="77">
        <f t="shared" si="921"/>
        <v>30.279521074653566</v>
      </c>
      <c r="JN257" s="77">
        <f t="shared" si="757"/>
        <v>1.7689055291242062</v>
      </c>
      <c r="JO257" s="77">
        <f t="shared" si="922"/>
        <v>2.0427321050326332</v>
      </c>
      <c r="JP257" s="282">
        <f t="shared" si="923"/>
        <v>31.739868327035754</v>
      </c>
      <c r="JQ257" s="73">
        <f t="shared" si="758"/>
        <v>0.83829678899075821</v>
      </c>
      <c r="JR257" s="74">
        <f t="shared" si="759"/>
        <v>5.573134427963166E-2</v>
      </c>
      <c r="JS257" s="279">
        <f t="shared" si="924"/>
        <v>1.1243205519431014</v>
      </c>
      <c r="JT257" s="76">
        <f t="shared" si="760"/>
        <v>0</v>
      </c>
      <c r="JU257" s="77">
        <f t="shared" si="925"/>
        <v>0</v>
      </c>
      <c r="JV257" s="77">
        <f t="shared" si="761"/>
        <v>0</v>
      </c>
      <c r="JW257" s="77">
        <f t="shared" si="926"/>
        <v>0</v>
      </c>
      <c r="JX257" s="282">
        <f t="shared" si="927"/>
        <v>0</v>
      </c>
      <c r="JY257" s="73"/>
      <c r="JZ257" s="74"/>
      <c r="KA257" s="279"/>
      <c r="KB257" s="76">
        <f t="shared" si="762"/>
        <v>0</v>
      </c>
      <c r="KC257" s="77">
        <f t="shared" si="928"/>
        <v>0</v>
      </c>
      <c r="KD257" s="77">
        <f t="shared" si="763"/>
        <v>0</v>
      </c>
      <c r="KE257" s="77">
        <f t="shared" si="929"/>
        <v>0</v>
      </c>
      <c r="KF257" s="282">
        <f t="shared" si="930"/>
        <v>0</v>
      </c>
      <c r="KG257" s="73"/>
      <c r="KH257" s="74"/>
      <c r="KI257" s="279"/>
      <c r="KJ257" s="76">
        <f t="shared" si="764"/>
        <v>14.956470132250008</v>
      </c>
      <c r="KK257" s="77">
        <f t="shared" si="931"/>
        <v>17.020612575201831</v>
      </c>
      <c r="KL257" s="77">
        <f t="shared" si="765"/>
        <v>0.48849721108681565</v>
      </c>
      <c r="KM257" s="77">
        <f t="shared" si="932"/>
        <v>0.5641165793630547</v>
      </c>
      <c r="KN257" s="282">
        <f t="shared" si="933"/>
        <v>19.66486949950637</v>
      </c>
      <c r="KO257" s="73">
        <f t="shared" si="766"/>
        <v>0.76056798305350803</v>
      </c>
      <c r="KP257" s="74">
        <f t="shared" si="767"/>
        <v>2.4841111256755505E-2</v>
      </c>
      <c r="KQ257" s="279">
        <f t="shared" si="768"/>
        <v>1.1088113913637603</v>
      </c>
      <c r="KR257" s="76">
        <f t="shared" si="769"/>
        <v>0</v>
      </c>
      <c r="KS257" s="77">
        <f t="shared" si="934"/>
        <v>0</v>
      </c>
      <c r="KT257" s="77">
        <f t="shared" si="770"/>
        <v>0</v>
      </c>
      <c r="KU257" s="77">
        <f t="shared" si="935"/>
        <v>0</v>
      </c>
      <c r="KV257" s="282">
        <f t="shared" si="936"/>
        <v>0</v>
      </c>
      <c r="KW257" s="73"/>
      <c r="KX257" s="74"/>
      <c r="KY257" s="279"/>
      <c r="KZ257" s="76">
        <f t="shared" si="771"/>
        <v>15.918112163350722</v>
      </c>
      <c r="LA257" s="77">
        <f t="shared" si="937"/>
        <v>18.114970823014755</v>
      </c>
      <c r="LB257" s="77">
        <f t="shared" si="772"/>
        <v>0.49783665561218721</v>
      </c>
      <c r="LC257" s="77">
        <f t="shared" si="938"/>
        <v>0.57490176990095376</v>
      </c>
      <c r="LD257" s="286">
        <f t="shared" si="939"/>
        <v>42.351669232526262</v>
      </c>
      <c r="LE257" s="73">
        <f t="shared" si="773"/>
        <v>0.37585560266714457</v>
      </c>
      <c r="LF257" s="74">
        <f t="shared" si="774"/>
        <v>1.1754829612001375E-2</v>
      </c>
      <c r="LG257" s="279">
        <f t="shared" si="775"/>
        <v>1.0536914793480303</v>
      </c>
      <c r="LH257" s="76">
        <f t="shared" si="776"/>
        <v>0</v>
      </c>
      <c r="LI257" s="77">
        <f t="shared" si="940"/>
        <v>0</v>
      </c>
      <c r="LJ257" s="77">
        <f t="shared" si="777"/>
        <v>0</v>
      </c>
      <c r="LK257" s="77">
        <f t="shared" si="941"/>
        <v>0</v>
      </c>
      <c r="LL257" s="282">
        <f t="shared" si="942"/>
        <v>0</v>
      </c>
      <c r="LM257" s="73"/>
      <c r="LN257" s="74"/>
      <c r="LO257" s="279"/>
      <c r="LP257" s="76">
        <f t="shared" si="778"/>
        <v>0</v>
      </c>
      <c r="LQ257" s="77">
        <f t="shared" si="943"/>
        <v>0</v>
      </c>
      <c r="LR257" s="77">
        <f t="shared" si="779"/>
        <v>0</v>
      </c>
      <c r="LS257" s="77">
        <f t="shared" si="944"/>
        <v>0</v>
      </c>
      <c r="LT257" s="282">
        <f t="shared" si="945"/>
        <v>0</v>
      </c>
      <c r="LU257" s="73"/>
      <c r="LV257" s="74"/>
      <c r="LW257" s="279"/>
      <c r="LX257" s="76">
        <f t="shared" si="780"/>
        <v>0</v>
      </c>
      <c r="LY257" s="77">
        <f t="shared" si="946"/>
        <v>0</v>
      </c>
      <c r="LZ257" s="77">
        <f t="shared" si="781"/>
        <v>0</v>
      </c>
      <c r="MA257" s="77">
        <f t="shared" si="947"/>
        <v>0</v>
      </c>
      <c r="MB257" s="286">
        <f t="shared" si="948"/>
        <v>0</v>
      </c>
      <c r="MC257" s="73"/>
      <c r="MD257" s="74"/>
      <c r="ME257" s="279"/>
      <c r="MF257" s="76">
        <f t="shared" si="782"/>
        <v>0</v>
      </c>
      <c r="MG257" s="77">
        <f t="shared" si="949"/>
        <v>0</v>
      </c>
      <c r="MH257" s="77">
        <f t="shared" si="783"/>
        <v>0</v>
      </c>
      <c r="MI257" s="77">
        <f t="shared" si="950"/>
        <v>0</v>
      </c>
      <c r="MJ257" s="286">
        <f t="shared" si="951"/>
        <v>0</v>
      </c>
      <c r="MK257" s="73"/>
      <c r="ML257" s="74"/>
      <c r="MM257" s="279"/>
      <c r="MN257" s="287">
        <f t="shared" si="952"/>
        <v>1.0592192420633457</v>
      </c>
      <c r="MO257" s="288">
        <f t="shared" si="952"/>
        <v>0</v>
      </c>
      <c r="MP257" s="288">
        <f t="shared" si="952"/>
        <v>1.0891589582595704</v>
      </c>
      <c r="MQ257" s="289">
        <f t="shared" si="952"/>
        <v>0</v>
      </c>
      <c r="MR257" s="290">
        <f t="shared" si="953"/>
        <v>1.1381310755970651</v>
      </c>
      <c r="MS257" s="291"/>
      <c r="MT257" s="291">
        <f t="shared" si="784"/>
        <v>0.63399942960289601</v>
      </c>
      <c r="MU257" s="292"/>
      <c r="MV257" s="359">
        <f t="shared" si="785"/>
        <v>0</v>
      </c>
      <c r="MW257" s="360">
        <f t="shared" si="786"/>
        <v>0</v>
      </c>
      <c r="MX257" s="360">
        <f t="shared" si="787"/>
        <v>0.50413164599416904</v>
      </c>
      <c r="MY257" s="360">
        <f t="shared" si="788"/>
        <v>0</v>
      </c>
      <c r="MZ257" s="360">
        <f t="shared" si="789"/>
        <v>0</v>
      </c>
      <c r="NA257" s="360">
        <f t="shared" si="790"/>
        <v>0</v>
      </c>
      <c r="NB257" s="360">
        <f t="shared" si="791"/>
        <v>0.22160358078798528</v>
      </c>
      <c r="NC257" s="360">
        <f t="shared" si="792"/>
        <v>0</v>
      </c>
      <c r="ND257" s="360">
        <f t="shared" si="793"/>
        <v>0</v>
      </c>
      <c r="NE257" s="360">
        <f t="shared" si="794"/>
        <v>0.13527498974637875</v>
      </c>
      <c r="NF257" s="360">
        <f t="shared" si="795"/>
        <v>0</v>
      </c>
      <c r="NG257" s="360">
        <f t="shared" si="796"/>
        <v>0.27712085906853201</v>
      </c>
      <c r="NH257" s="360">
        <f t="shared" si="797"/>
        <v>0</v>
      </c>
      <c r="NI257" s="360">
        <f t="shared" si="798"/>
        <v>0</v>
      </c>
      <c r="NJ257" s="360">
        <f t="shared" si="799"/>
        <v>0</v>
      </c>
      <c r="NK257" s="361">
        <f t="shared" si="800"/>
        <v>0</v>
      </c>
      <c r="NL257" s="145">
        <f t="shared" si="954"/>
        <v>1.1381310755970651</v>
      </c>
      <c r="NM257" s="40"/>
      <c r="NN257" s="56">
        <f t="shared" si="955"/>
        <v>0.63399942960289601</v>
      </c>
      <c r="NO257" s="59"/>
      <c r="NP257" s="55">
        <f t="shared" si="801"/>
        <v>1.0592192420633457</v>
      </c>
      <c r="NQ257" s="40"/>
      <c r="NR257" s="56">
        <f t="shared" si="802"/>
        <v>1.0891589582595704</v>
      </c>
      <c r="NS257" s="60"/>
      <c r="NT257" s="25"/>
      <c r="NU257" s="86">
        <f t="shared" si="956"/>
        <v>0</v>
      </c>
      <c r="NV257" s="86">
        <f t="shared" si="956"/>
        <v>0</v>
      </c>
      <c r="NW257" s="86">
        <f t="shared" si="956"/>
        <v>0</v>
      </c>
      <c r="NX257" s="86">
        <f t="shared" si="956"/>
        <v>0</v>
      </c>
      <c r="NY257" s="87">
        <f t="shared" si="957"/>
        <v>0</v>
      </c>
      <c r="NZ257" s="87">
        <f t="shared" si="957"/>
        <v>0</v>
      </c>
      <c r="OA257" s="87">
        <f t="shared" si="957"/>
        <v>0</v>
      </c>
      <c r="OB257" s="87">
        <f t="shared" si="957"/>
        <v>0</v>
      </c>
      <c r="OC257" s="26"/>
    </row>
    <row r="258" spans="1:393" thickBot="1" x14ac:dyDescent="0.35">
      <c r="A258" s="136" t="s">
        <v>614</v>
      </c>
      <c r="B258" s="137" t="s">
        <v>615</v>
      </c>
      <c r="C258" s="133" t="s">
        <v>118</v>
      </c>
      <c r="D258" s="64">
        <f>VLOOKUP(B258,[1]УсіТ_1!$A$10:$G$556,6,FALSE)</f>
        <v>79.8</v>
      </c>
      <c r="E258" s="64">
        <f>VLOOKUP(B258,[1]УсіТ_1!$A$10:$G$556,7,FALSE)</f>
        <v>0</v>
      </c>
      <c r="F258" s="38"/>
      <c r="G258" s="38"/>
      <c r="H258" s="39"/>
      <c r="I258" s="256">
        <v>1.2109000000000001</v>
      </c>
      <c r="J258" s="62">
        <v>1.2109000000000001</v>
      </c>
      <c r="K258" s="257">
        <f t="shared" si="803"/>
        <v>0.80310000000000015</v>
      </c>
      <c r="L258" s="258">
        <f t="shared" si="804"/>
        <v>0.80310000000000015</v>
      </c>
      <c r="M258" s="63">
        <v>0</v>
      </c>
      <c r="N258" s="63">
        <v>0</v>
      </c>
      <c r="O258" s="63">
        <v>0.4078</v>
      </c>
      <c r="P258" s="63">
        <v>0</v>
      </c>
      <c r="Q258" s="63">
        <v>0</v>
      </c>
      <c r="R258" s="63">
        <v>0</v>
      </c>
      <c r="S258" s="63">
        <v>0.2732</v>
      </c>
      <c r="T258" s="63">
        <v>0</v>
      </c>
      <c r="U258" s="63">
        <v>0</v>
      </c>
      <c r="V258" s="63">
        <v>0.16969999999999999</v>
      </c>
      <c r="W258" s="63">
        <v>0</v>
      </c>
      <c r="X258" s="63">
        <v>0.36020000000000002</v>
      </c>
      <c r="Y258" s="63">
        <v>0</v>
      </c>
      <c r="Z258" s="63">
        <v>0</v>
      </c>
      <c r="AA258" s="63">
        <v>0</v>
      </c>
      <c r="AB258" s="259">
        <v>0</v>
      </c>
      <c r="AC258" s="144">
        <v>0</v>
      </c>
      <c r="AD258" s="70">
        <v>0</v>
      </c>
      <c r="AE258" s="70">
        <v>0</v>
      </c>
      <c r="AF258" s="68">
        <f t="shared" si="805"/>
        <v>0</v>
      </c>
      <c r="AG258" s="68">
        <f t="shared" si="806"/>
        <v>0</v>
      </c>
      <c r="AH258" s="71">
        <v>0</v>
      </c>
      <c r="AI258" s="71">
        <v>0</v>
      </c>
      <c r="AJ258" s="68">
        <f t="shared" si="807"/>
        <v>0</v>
      </c>
      <c r="AK258" s="68">
        <f t="shared" si="808"/>
        <v>0</v>
      </c>
      <c r="AL258" s="71">
        <v>0</v>
      </c>
      <c r="AM258" s="69">
        <f t="shared" si="809"/>
        <v>0</v>
      </c>
      <c r="AN258" s="260">
        <v>0</v>
      </c>
      <c r="AO258" s="71">
        <v>0</v>
      </c>
      <c r="AP258" s="71">
        <v>0</v>
      </c>
      <c r="AQ258" s="68">
        <f t="shared" si="810"/>
        <v>0</v>
      </c>
      <c r="AR258" s="68">
        <f t="shared" si="811"/>
        <v>0</v>
      </c>
      <c r="AS258" s="71">
        <v>0</v>
      </c>
      <c r="AT258" s="261">
        <f t="shared" si="723"/>
        <v>0</v>
      </c>
      <c r="AU258" s="71">
        <v>0</v>
      </c>
      <c r="AV258" s="68">
        <f t="shared" si="812"/>
        <v>0</v>
      </c>
      <c r="AW258" s="68">
        <f t="shared" si="813"/>
        <v>0</v>
      </c>
      <c r="AX258" s="71">
        <v>0</v>
      </c>
      <c r="AY258" s="69">
        <f t="shared" si="814"/>
        <v>0</v>
      </c>
      <c r="AZ258" s="260">
        <v>4</v>
      </c>
      <c r="BA258" s="260">
        <v>20.388666666666701</v>
      </c>
      <c r="BB258" s="260">
        <v>2.1262466666666699</v>
      </c>
      <c r="BC258" s="262">
        <f t="shared" si="815"/>
        <v>1.7009973333333361</v>
      </c>
      <c r="BD258" s="262">
        <f t="shared" si="724"/>
        <v>0.42524933333333381</v>
      </c>
      <c r="BE258" s="260">
        <v>0.79807066666666704</v>
      </c>
      <c r="BF258" s="262">
        <f t="shared" si="816"/>
        <v>0.63845653333333363</v>
      </c>
      <c r="BG258" s="262">
        <f t="shared" si="725"/>
        <v>0.15961413333333341</v>
      </c>
      <c r="BH258" s="260">
        <v>2.5139731010531809</v>
      </c>
      <c r="BI258" s="263">
        <f t="shared" si="817"/>
        <v>1.4720670052140943</v>
      </c>
      <c r="BJ258" s="68">
        <f t="shared" si="818"/>
        <v>3.4454001349933844E-2</v>
      </c>
      <c r="BK258" s="260">
        <v>1.2912383884256353</v>
      </c>
      <c r="BL258" s="69">
        <f t="shared" si="819"/>
        <v>32.54183458737463</v>
      </c>
      <c r="BM258" s="260">
        <v>0</v>
      </c>
      <c r="BN258" s="260">
        <v>0</v>
      </c>
      <c r="BO258" s="260">
        <v>0</v>
      </c>
      <c r="BP258" s="68">
        <f t="shared" si="820"/>
        <v>0</v>
      </c>
      <c r="BQ258" s="68">
        <f t="shared" si="821"/>
        <v>0</v>
      </c>
      <c r="BR258" s="260">
        <v>0</v>
      </c>
      <c r="BS258" s="260">
        <v>0</v>
      </c>
      <c r="BT258" s="68">
        <f t="shared" si="822"/>
        <v>0</v>
      </c>
      <c r="BU258" s="68">
        <f t="shared" si="823"/>
        <v>0</v>
      </c>
      <c r="BV258" s="260">
        <v>0</v>
      </c>
      <c r="BW258" s="69">
        <f t="shared" si="824"/>
        <v>0</v>
      </c>
      <c r="BX258" s="260">
        <v>0</v>
      </c>
      <c r="BY258" s="260">
        <v>0</v>
      </c>
      <c r="BZ258" s="263">
        <f t="shared" si="825"/>
        <v>0</v>
      </c>
      <c r="CA258" s="263">
        <f t="shared" si="826"/>
        <v>0</v>
      </c>
      <c r="CB258" s="260">
        <v>0</v>
      </c>
      <c r="CC258" s="264">
        <f t="shared" si="827"/>
        <v>0</v>
      </c>
      <c r="CD258" s="260">
        <v>0</v>
      </c>
      <c r="CE258" s="260">
        <v>0</v>
      </c>
      <c r="CF258" s="263">
        <f t="shared" si="828"/>
        <v>0</v>
      </c>
      <c r="CG258" s="263">
        <f t="shared" si="829"/>
        <v>0</v>
      </c>
      <c r="CH258" s="260">
        <v>0</v>
      </c>
      <c r="CI258" s="69">
        <f t="shared" si="830"/>
        <v>0</v>
      </c>
      <c r="CJ258" s="260">
        <v>10.157819677024483</v>
      </c>
      <c r="CK258" s="260">
        <v>2.2347207286901853</v>
      </c>
      <c r="CL258" s="260">
        <v>0.96418619032278652</v>
      </c>
      <c r="CM258" s="260">
        <v>0.77368107540868769</v>
      </c>
      <c r="CN258" s="260">
        <v>2.2629754398942872</v>
      </c>
      <c r="CO258" s="265">
        <f t="shared" si="831"/>
        <v>0.15895139489817472</v>
      </c>
      <c r="CP258" s="266">
        <f t="shared" si="832"/>
        <v>0.72157687471557219</v>
      </c>
      <c r="CQ258" s="260">
        <v>1.6845208904578628</v>
      </c>
      <c r="CR258" s="265">
        <f t="shared" si="833"/>
        <v>2.3086358803725011E-2</v>
      </c>
      <c r="CS258" s="265">
        <f t="shared" si="834"/>
        <v>0.98637794549116342</v>
      </c>
      <c r="CT258" s="260">
        <v>0.86521115264294346</v>
      </c>
      <c r="CU258" s="267">
        <f t="shared" si="726"/>
        <v>21.803320894839054</v>
      </c>
      <c r="CV258" s="260">
        <v>0</v>
      </c>
      <c r="CW258" s="260">
        <v>0</v>
      </c>
      <c r="CX258" s="68">
        <f t="shared" si="835"/>
        <v>0</v>
      </c>
      <c r="CY258" s="68">
        <f t="shared" si="836"/>
        <v>0</v>
      </c>
      <c r="CZ258" s="260">
        <v>0</v>
      </c>
      <c r="DA258" s="69">
        <f t="shared" si="837"/>
        <v>0</v>
      </c>
      <c r="DB258" s="260">
        <v>0</v>
      </c>
      <c r="DC258" s="260">
        <v>0</v>
      </c>
      <c r="DD258" s="68">
        <f t="shared" si="838"/>
        <v>0</v>
      </c>
      <c r="DE258" s="68">
        <f t="shared" si="839"/>
        <v>0</v>
      </c>
      <c r="DF258" s="260">
        <v>0</v>
      </c>
      <c r="DG258" s="69">
        <f t="shared" si="840"/>
        <v>0</v>
      </c>
      <c r="DH258" s="260">
        <v>4.9414968564511996</v>
      </c>
      <c r="DI258" s="260">
        <v>1.0871293084192639</v>
      </c>
      <c r="DJ258" s="260">
        <v>7.6906682541666618E-2</v>
      </c>
      <c r="DK258" s="260">
        <v>3.5974097114964732</v>
      </c>
      <c r="DL258" s="68">
        <f t="shared" si="841"/>
        <v>0.25268205813551226</v>
      </c>
      <c r="DM258" s="68">
        <f t="shared" si="842"/>
        <v>1.1470772554271884</v>
      </c>
      <c r="DN258" s="260">
        <v>1.0458927099805999</v>
      </c>
      <c r="DO258" s="68">
        <f t="shared" si="843"/>
        <v>1.4333959590284122E-2</v>
      </c>
      <c r="DP258" s="68">
        <f t="shared" si="844"/>
        <v>0.61242665989998024</v>
      </c>
      <c r="DQ258" s="260">
        <v>0.53719609075148</v>
      </c>
      <c r="DR258" s="264">
        <f t="shared" si="845"/>
        <v>13.54323763156882</v>
      </c>
      <c r="DS258" s="260">
        <v>0</v>
      </c>
      <c r="DT258" s="260">
        <v>0</v>
      </c>
      <c r="DU258" s="260">
        <v>0</v>
      </c>
      <c r="DV258" s="68">
        <f t="shared" si="846"/>
        <v>0</v>
      </c>
      <c r="DW258" s="68">
        <f t="shared" si="847"/>
        <v>0</v>
      </c>
      <c r="DX258" s="260">
        <v>0</v>
      </c>
      <c r="DY258" s="260">
        <v>0</v>
      </c>
      <c r="DZ258" s="260">
        <v>0</v>
      </c>
      <c r="EA258" s="260">
        <v>0</v>
      </c>
      <c r="EB258" s="68">
        <f t="shared" si="848"/>
        <v>0</v>
      </c>
      <c r="EC258" s="68">
        <f t="shared" si="849"/>
        <v>0</v>
      </c>
      <c r="ED258" s="267">
        <v>0</v>
      </c>
      <c r="EE258" s="69">
        <f t="shared" si="850"/>
        <v>0</v>
      </c>
      <c r="EF258" s="260">
        <v>4.6718688888888797</v>
      </c>
      <c r="EG258" s="260">
        <v>1.027811155555554</v>
      </c>
      <c r="EH258" s="260">
        <v>11.489955861619467</v>
      </c>
      <c r="EI258" s="260">
        <v>3.4014277780188169</v>
      </c>
      <c r="EJ258" s="268">
        <f t="shared" si="851"/>
        <v>0.23891628712804169</v>
      </c>
      <c r="EK258" s="266">
        <f t="shared" si="852"/>
        <v>1.0845860641546359</v>
      </c>
      <c r="EL258" s="260">
        <v>2.2206618648645078</v>
      </c>
      <c r="EM258" s="268">
        <f t="shared" si="853"/>
        <v>3.0434170857968078E-2</v>
      </c>
      <c r="EN258" s="268">
        <f t="shared" si="854"/>
        <v>1.300317437618872</v>
      </c>
      <c r="EO258" s="269">
        <f t="shared" si="855"/>
        <v>22.811725548947226</v>
      </c>
      <c r="EP258" s="69">
        <f t="shared" si="856"/>
        <v>28.742774191673504</v>
      </c>
      <c r="EQ258" s="260">
        <v>0</v>
      </c>
      <c r="ER258" s="260">
        <v>0</v>
      </c>
      <c r="ES258" s="260">
        <v>0</v>
      </c>
      <c r="ET258" s="68">
        <f t="shared" si="857"/>
        <v>0</v>
      </c>
      <c r="EU258" s="68">
        <f t="shared" si="858"/>
        <v>0</v>
      </c>
      <c r="EV258" s="260">
        <v>0</v>
      </c>
      <c r="EW258" s="260">
        <v>0</v>
      </c>
      <c r="EX258" s="68">
        <f t="shared" si="859"/>
        <v>0</v>
      </c>
      <c r="EY258" s="68">
        <f t="shared" si="860"/>
        <v>0</v>
      </c>
      <c r="EZ258" s="260">
        <v>0</v>
      </c>
      <c r="FA258" s="69">
        <f t="shared" si="861"/>
        <v>0</v>
      </c>
      <c r="FB258" s="260">
        <v>0</v>
      </c>
      <c r="FC258" s="260">
        <v>0</v>
      </c>
      <c r="FD258" s="68">
        <f t="shared" si="862"/>
        <v>0</v>
      </c>
      <c r="FE258" s="68">
        <f t="shared" si="863"/>
        <v>0</v>
      </c>
      <c r="FF258" s="260">
        <v>0</v>
      </c>
      <c r="FG258" s="69">
        <f t="shared" si="864"/>
        <v>0</v>
      </c>
      <c r="FH258" s="260">
        <v>0</v>
      </c>
      <c r="FI258" s="260">
        <v>0</v>
      </c>
      <c r="FJ258" s="68">
        <f t="shared" si="865"/>
        <v>0</v>
      </c>
      <c r="FK258" s="68">
        <f t="shared" si="866"/>
        <v>0</v>
      </c>
      <c r="FL258" s="260">
        <v>0</v>
      </c>
      <c r="FM258" s="69">
        <f t="shared" si="867"/>
        <v>0</v>
      </c>
      <c r="FN258" s="260">
        <v>0</v>
      </c>
      <c r="FO258" s="260">
        <v>0</v>
      </c>
      <c r="FP258" s="68">
        <f t="shared" si="868"/>
        <v>0</v>
      </c>
      <c r="FQ258" s="68">
        <f t="shared" si="869"/>
        <v>0</v>
      </c>
      <c r="FR258" s="260">
        <v>0</v>
      </c>
      <c r="FS258" s="264">
        <f t="shared" si="870"/>
        <v>0</v>
      </c>
      <c r="FT258" s="270">
        <f t="shared" si="727"/>
        <v>96.631167305456003</v>
      </c>
      <c r="FU258" s="271">
        <f t="shared" si="728"/>
        <v>24.120846615029567</v>
      </c>
      <c r="FV258" s="272">
        <f t="shared" si="871"/>
        <v>12.3422311257419</v>
      </c>
      <c r="FW258" s="272">
        <f t="shared" si="729"/>
        <v>3.1131349420753573</v>
      </c>
      <c r="FX258" s="272">
        <f t="shared" si="730"/>
        <v>20.388666666666701</v>
      </c>
      <c r="FY258" s="272">
        <f t="shared" si="731"/>
        <v>0</v>
      </c>
      <c r="FZ258" s="272">
        <f t="shared" si="732"/>
        <v>0</v>
      </c>
      <c r="GA258" s="272">
        <f t="shared" si="733"/>
        <v>0</v>
      </c>
      <c r="GB258" s="272">
        <f t="shared" si="734"/>
        <v>0</v>
      </c>
      <c r="GC258" s="272">
        <f t="shared" si="735"/>
        <v>0</v>
      </c>
      <c r="GD258" s="272">
        <f t="shared" si="736"/>
        <v>0</v>
      </c>
      <c r="GE258" s="272">
        <f t="shared" si="737"/>
        <v>9.2618129294095777</v>
      </c>
      <c r="GF258" s="273">
        <f t="shared" si="738"/>
        <v>3.6029530370428238</v>
      </c>
      <c r="GG258" s="273">
        <f t="shared" si="739"/>
        <v>0.65054974016172862</v>
      </c>
      <c r="GH258" s="272">
        <f t="shared" si="872"/>
        <v>7.4650485663561517</v>
      </c>
      <c r="GI258" s="274">
        <f t="shared" si="873"/>
        <v>5.3328506388334143</v>
      </c>
      <c r="GJ258" s="275">
        <f t="shared" si="740"/>
        <v>0.10230849060191106</v>
      </c>
      <c r="GK258" s="271">
        <f t="shared" si="874"/>
        <v>76.691740845279242</v>
      </c>
      <c r="GL258" s="276">
        <f t="shared" si="875"/>
        <v>96.631593465051836</v>
      </c>
      <c r="GM258" s="272">
        <f t="shared" si="876"/>
        <v>33.056650290905807</v>
      </c>
      <c r="GN258" s="272">
        <f t="shared" si="877"/>
        <v>3.8659931728389969</v>
      </c>
      <c r="GO258" s="277">
        <f t="shared" si="878"/>
        <v>0.4310327282516056</v>
      </c>
      <c r="GP258" s="278">
        <f t="shared" si="879"/>
        <v>5.0409511248915247E-2</v>
      </c>
      <c r="GQ258" s="279">
        <f t="shared" si="880"/>
        <v>1.0672902191673361</v>
      </c>
      <c r="GR258" s="280">
        <f t="shared" si="881"/>
        <v>76.691740845279242</v>
      </c>
      <c r="GS258" s="272">
        <f t="shared" si="882"/>
        <v>33.056650290905807</v>
      </c>
      <c r="GT258" s="272">
        <f t="shared" si="741"/>
        <v>3.8659931728389969</v>
      </c>
      <c r="GU258" s="73">
        <f t="shared" si="883"/>
        <v>0.4310327282516056</v>
      </c>
      <c r="GV258" s="74">
        <f t="shared" si="884"/>
        <v>5.0409511248915247E-2</v>
      </c>
      <c r="GW258" s="279">
        <f t="shared" si="885"/>
        <v>1.0672902191673361</v>
      </c>
      <c r="GX258" s="280">
        <f t="shared" si="886"/>
        <v>50.864887998156519</v>
      </c>
      <c r="GY258" s="272">
        <f t="shared" si="742"/>
        <v>31.260728544544612</v>
      </c>
      <c r="GZ258" s="272">
        <f t="shared" si="743"/>
        <v>1.4920853048223932</v>
      </c>
      <c r="HA258" s="73">
        <f t="shared" si="887"/>
        <v>0.61458365042851537</v>
      </c>
      <c r="HB258" s="74">
        <f t="shared" si="888"/>
        <v>2.9334288613325373E-2</v>
      </c>
      <c r="HC258" s="279">
        <f t="shared" si="889"/>
        <v>1.0893596374729824</v>
      </c>
      <c r="HD258" s="280">
        <f t="shared" si="890"/>
        <v>50.864887998156519</v>
      </c>
      <c r="HE258" s="272">
        <f t="shared" si="744"/>
        <v>31.260728544544612</v>
      </c>
      <c r="HF258" s="272">
        <f t="shared" si="745"/>
        <v>1.4920853048223932</v>
      </c>
      <c r="HG258" s="73">
        <f t="shared" si="891"/>
        <v>0.61458365042851537</v>
      </c>
      <c r="HH258" s="74">
        <f t="shared" si="892"/>
        <v>2.9334288613325373E-2</v>
      </c>
      <c r="HI258" s="281">
        <f t="shared" si="893"/>
        <v>1.0893596374729824</v>
      </c>
      <c r="HJ258" s="72">
        <f t="shared" si="746"/>
        <v>1.2923817263897275</v>
      </c>
      <c r="HK258" s="73">
        <f t="shared" si="894"/>
        <v>1.2923817263897275</v>
      </c>
      <c r="HL258" s="73">
        <f t="shared" si="747"/>
        <v>0.87486472485455224</v>
      </c>
      <c r="HM258" s="74">
        <f t="shared" si="895"/>
        <v>0.87486472485455224</v>
      </c>
      <c r="HN258" s="75"/>
      <c r="HO258" s="75"/>
      <c r="HP258" s="76">
        <f t="shared" si="896"/>
        <v>0</v>
      </c>
      <c r="HQ258" s="77">
        <f t="shared" si="897"/>
        <v>0</v>
      </c>
      <c r="HR258" s="77">
        <f t="shared" si="898"/>
        <v>0</v>
      </c>
      <c r="HS258" s="77">
        <f t="shared" si="899"/>
        <v>0</v>
      </c>
      <c r="HT258" s="282">
        <f t="shared" si="900"/>
        <v>0</v>
      </c>
      <c r="HU258" s="73"/>
      <c r="HV258" s="74"/>
      <c r="HW258" s="279"/>
      <c r="HX258" s="76">
        <f t="shared" si="901"/>
        <v>0</v>
      </c>
      <c r="HY258" s="77">
        <f t="shared" si="902"/>
        <v>0</v>
      </c>
      <c r="HZ258" s="77">
        <f t="shared" si="748"/>
        <v>0</v>
      </c>
      <c r="IA258" s="77">
        <f t="shared" si="903"/>
        <v>0</v>
      </c>
      <c r="IB258" s="282">
        <f t="shared" si="904"/>
        <v>0</v>
      </c>
      <c r="IC258" s="73"/>
      <c r="ID258" s="74"/>
      <c r="IE258" s="279"/>
      <c r="IF258" s="76">
        <f t="shared" si="749"/>
        <v>1.7959217463611949</v>
      </c>
      <c r="IG258" s="77">
        <f t="shared" si="905"/>
        <v>2.0437769065765035</v>
      </c>
      <c r="IH258" s="77">
        <f t="shared" si="750"/>
        <v>2.3739078680166035</v>
      </c>
      <c r="II258" s="77">
        <f t="shared" si="906"/>
        <v>2.741388805985574</v>
      </c>
      <c r="IJ258" s="282">
        <f t="shared" si="907"/>
        <v>25.826852847122723</v>
      </c>
      <c r="IK258" s="73">
        <f t="shared" si="908"/>
        <v>6.9536995350994626E-2</v>
      </c>
      <c r="IL258" s="74">
        <f t="shared" si="909"/>
        <v>9.1916265681634218E-2</v>
      </c>
      <c r="IM258" s="279">
        <f t="shared" si="910"/>
        <v>1.0238254386559078</v>
      </c>
      <c r="IN258" s="76">
        <f t="shared" si="751"/>
        <v>0</v>
      </c>
      <c r="IO258" s="77">
        <f t="shared" si="911"/>
        <v>0</v>
      </c>
      <c r="IP258" s="77">
        <f t="shared" si="752"/>
        <v>0</v>
      </c>
      <c r="IQ258" s="77">
        <f t="shared" si="912"/>
        <v>0</v>
      </c>
      <c r="IR258" s="282">
        <f t="shared" si="913"/>
        <v>0</v>
      </c>
      <c r="IS258" s="283"/>
      <c r="IT258" s="284"/>
      <c r="IU258" s="285"/>
      <c r="IV258" s="76">
        <f t="shared" si="753"/>
        <v>0</v>
      </c>
      <c r="IW258" s="77">
        <f t="shared" si="914"/>
        <v>0</v>
      </c>
      <c r="IX258" s="77">
        <f t="shared" si="915"/>
        <v>0</v>
      </c>
      <c r="IY258" s="77">
        <f t="shared" si="916"/>
        <v>0</v>
      </c>
      <c r="IZ258" s="282">
        <f t="shared" si="917"/>
        <v>0</v>
      </c>
      <c r="JA258" s="283"/>
      <c r="JB258" s="284"/>
      <c r="JC258" s="285"/>
      <c r="JD258" s="76">
        <f t="shared" si="754"/>
        <v>0</v>
      </c>
      <c r="JE258" s="77">
        <f t="shared" si="918"/>
        <v>0</v>
      </c>
      <c r="JF258" s="77">
        <f t="shared" si="755"/>
        <v>0</v>
      </c>
      <c r="JG258" s="77">
        <f t="shared" si="919"/>
        <v>0</v>
      </c>
      <c r="JH258" s="282">
        <f t="shared" si="920"/>
        <v>0</v>
      </c>
      <c r="JI258" s="283"/>
      <c r="JJ258" s="284"/>
      <c r="JK258" s="285"/>
      <c r="JL258" s="76">
        <f t="shared" si="756"/>
        <v>14.476245286366884</v>
      </c>
      <c r="JM258" s="77">
        <f t="shared" si="921"/>
        <v>16.474111898338379</v>
      </c>
      <c r="JN258" s="77">
        <f t="shared" si="757"/>
        <v>0.95571882911058748</v>
      </c>
      <c r="JO258" s="77">
        <f t="shared" si="922"/>
        <v>1.1036641038569064</v>
      </c>
      <c r="JP258" s="282">
        <f t="shared" si="923"/>
        <v>17.30422293241195</v>
      </c>
      <c r="JQ258" s="73">
        <f t="shared" si="758"/>
        <v>0.83657297660283392</v>
      </c>
      <c r="JR258" s="74">
        <f t="shared" si="759"/>
        <v>5.5230381210615541E-2</v>
      </c>
      <c r="JS258" s="279">
        <f t="shared" si="924"/>
        <v>1.1240050995123603</v>
      </c>
      <c r="JT258" s="76">
        <f t="shared" si="760"/>
        <v>0</v>
      </c>
      <c r="JU258" s="77">
        <f t="shared" si="925"/>
        <v>0</v>
      </c>
      <c r="JV258" s="77">
        <f t="shared" si="761"/>
        <v>0</v>
      </c>
      <c r="JW258" s="77">
        <f t="shared" si="926"/>
        <v>0</v>
      </c>
      <c r="JX258" s="282">
        <f t="shared" si="927"/>
        <v>0</v>
      </c>
      <c r="JY258" s="73"/>
      <c r="JZ258" s="74"/>
      <c r="KA258" s="279"/>
      <c r="KB258" s="76">
        <f t="shared" si="762"/>
        <v>0</v>
      </c>
      <c r="KC258" s="77">
        <f t="shared" si="928"/>
        <v>0</v>
      </c>
      <c r="KD258" s="77">
        <f t="shared" si="763"/>
        <v>0</v>
      </c>
      <c r="KE258" s="77">
        <f t="shared" si="929"/>
        <v>0</v>
      </c>
      <c r="KF258" s="282">
        <f t="shared" si="930"/>
        <v>0</v>
      </c>
      <c r="KG258" s="73"/>
      <c r="KH258" s="74"/>
      <c r="KI258" s="279"/>
      <c r="KJ258" s="76">
        <f t="shared" si="764"/>
        <v>8.1752209415696093</v>
      </c>
      <c r="KK258" s="77">
        <f t="shared" si="931"/>
        <v>9.3034831837156311</v>
      </c>
      <c r="KL258" s="77">
        <f t="shared" si="765"/>
        <v>0.26701601772579636</v>
      </c>
      <c r="KM258" s="77">
        <f t="shared" si="932"/>
        <v>0.30835009726974966</v>
      </c>
      <c r="KN258" s="282">
        <f t="shared" si="933"/>
        <v>10.748601294895888</v>
      </c>
      <c r="KO258" s="73">
        <f t="shared" si="766"/>
        <v>0.76058463024874856</v>
      </c>
      <c r="KP258" s="74">
        <f t="shared" si="767"/>
        <v>2.4841931559280404E-2</v>
      </c>
      <c r="KQ258" s="279">
        <f t="shared" si="768"/>
        <v>1.1088138158260064</v>
      </c>
      <c r="KR258" s="76">
        <f t="shared" si="769"/>
        <v>0</v>
      </c>
      <c r="KS258" s="77">
        <f t="shared" si="934"/>
        <v>0</v>
      </c>
      <c r="KT258" s="77">
        <f t="shared" si="770"/>
        <v>0</v>
      </c>
      <c r="KU258" s="77">
        <f t="shared" si="935"/>
        <v>0</v>
      </c>
      <c r="KV258" s="282">
        <f t="shared" si="936"/>
        <v>0</v>
      </c>
      <c r="KW258" s="73"/>
      <c r="KX258" s="74"/>
      <c r="KY258" s="279"/>
      <c r="KZ258" s="76">
        <f t="shared" si="771"/>
        <v>8.6092623166081133</v>
      </c>
      <c r="LA258" s="77">
        <f t="shared" si="937"/>
        <v>9.7974266089231978</v>
      </c>
      <c r="LB258" s="77">
        <f t="shared" si="772"/>
        <v>0.26935045798600976</v>
      </c>
      <c r="LC258" s="77">
        <f t="shared" si="938"/>
        <v>0.31104590888224409</v>
      </c>
      <c r="LD258" s="286">
        <f t="shared" si="939"/>
        <v>22.811725548947226</v>
      </c>
      <c r="LE258" s="73">
        <f t="shared" si="773"/>
        <v>0.3774051330810192</v>
      </c>
      <c r="LF258" s="74">
        <f t="shared" si="774"/>
        <v>1.1807544212649027E-2</v>
      </c>
      <c r="LG258" s="279">
        <f t="shared" si="775"/>
        <v>1.0539134902606295</v>
      </c>
      <c r="LH258" s="76">
        <f t="shared" si="776"/>
        <v>0</v>
      </c>
      <c r="LI258" s="77">
        <f t="shared" si="940"/>
        <v>0</v>
      </c>
      <c r="LJ258" s="77">
        <f t="shared" si="777"/>
        <v>0</v>
      </c>
      <c r="LK258" s="77">
        <f t="shared" si="941"/>
        <v>0</v>
      </c>
      <c r="LL258" s="282">
        <f t="shared" si="942"/>
        <v>0</v>
      </c>
      <c r="LM258" s="73"/>
      <c r="LN258" s="74"/>
      <c r="LO258" s="279"/>
      <c r="LP258" s="76">
        <f t="shared" si="778"/>
        <v>0</v>
      </c>
      <c r="LQ258" s="77">
        <f t="shared" si="943"/>
        <v>0</v>
      </c>
      <c r="LR258" s="77">
        <f t="shared" si="779"/>
        <v>0</v>
      </c>
      <c r="LS258" s="77">
        <f t="shared" si="944"/>
        <v>0</v>
      </c>
      <c r="LT258" s="282">
        <f t="shared" si="945"/>
        <v>0</v>
      </c>
      <c r="LU258" s="73"/>
      <c r="LV258" s="74"/>
      <c r="LW258" s="279"/>
      <c r="LX258" s="76">
        <f t="shared" si="780"/>
        <v>0</v>
      </c>
      <c r="LY258" s="77">
        <f t="shared" si="946"/>
        <v>0</v>
      </c>
      <c r="LZ258" s="77">
        <f t="shared" si="781"/>
        <v>0</v>
      </c>
      <c r="MA258" s="77">
        <f t="shared" si="947"/>
        <v>0</v>
      </c>
      <c r="MB258" s="286">
        <f t="shared" si="948"/>
        <v>0</v>
      </c>
      <c r="MC258" s="73"/>
      <c r="MD258" s="74"/>
      <c r="ME258" s="279"/>
      <c r="MF258" s="76">
        <f t="shared" si="782"/>
        <v>0</v>
      </c>
      <c r="MG258" s="77">
        <f t="shared" si="949"/>
        <v>0</v>
      </c>
      <c r="MH258" s="77">
        <f t="shared" si="783"/>
        <v>0</v>
      </c>
      <c r="MI258" s="77">
        <f t="shared" si="950"/>
        <v>0</v>
      </c>
      <c r="MJ258" s="286">
        <f t="shared" si="951"/>
        <v>0</v>
      </c>
      <c r="MK258" s="73"/>
      <c r="ML258" s="74"/>
      <c r="MM258" s="279"/>
      <c r="MN258" s="287">
        <f t="shared" si="952"/>
        <v>1.0672884225024428</v>
      </c>
      <c r="MO258" s="288">
        <f t="shared" si="952"/>
        <v>0</v>
      </c>
      <c r="MP258" s="288">
        <f t="shared" si="952"/>
        <v>1.0893581582920293</v>
      </c>
      <c r="MQ258" s="289">
        <f t="shared" si="952"/>
        <v>0</v>
      </c>
      <c r="MR258" s="290">
        <f t="shared" si="953"/>
        <v>1.2923795508082081</v>
      </c>
      <c r="MS258" s="291"/>
      <c r="MT258" s="291">
        <f t="shared" si="784"/>
        <v>0.87486353692432894</v>
      </c>
      <c r="MU258" s="292"/>
      <c r="MV258" s="359">
        <f t="shared" si="785"/>
        <v>0</v>
      </c>
      <c r="MW258" s="360">
        <f t="shared" si="786"/>
        <v>0</v>
      </c>
      <c r="MX258" s="360">
        <f t="shared" si="787"/>
        <v>0.41751601388387921</v>
      </c>
      <c r="MY258" s="360">
        <f t="shared" si="788"/>
        <v>0</v>
      </c>
      <c r="MZ258" s="360">
        <f t="shared" si="789"/>
        <v>0</v>
      </c>
      <c r="NA258" s="360">
        <f t="shared" si="790"/>
        <v>0</v>
      </c>
      <c r="NB258" s="360">
        <f t="shared" si="791"/>
        <v>0.30707819318677682</v>
      </c>
      <c r="NC258" s="360">
        <f t="shared" si="792"/>
        <v>0</v>
      </c>
      <c r="ND258" s="360">
        <f t="shared" si="793"/>
        <v>0</v>
      </c>
      <c r="NE258" s="360">
        <f t="shared" si="794"/>
        <v>0.18816570454567327</v>
      </c>
      <c r="NF258" s="360">
        <f t="shared" si="795"/>
        <v>0</v>
      </c>
      <c r="NG258" s="360">
        <f t="shared" si="796"/>
        <v>0.3796196391918788</v>
      </c>
      <c r="NH258" s="360">
        <f t="shared" si="797"/>
        <v>0</v>
      </c>
      <c r="NI258" s="360">
        <f t="shared" si="798"/>
        <v>0</v>
      </c>
      <c r="NJ258" s="360">
        <f t="shared" si="799"/>
        <v>0</v>
      </c>
      <c r="NK258" s="361">
        <f t="shared" si="800"/>
        <v>0</v>
      </c>
      <c r="NL258" s="145">
        <f t="shared" si="954"/>
        <v>1.2923795508082081</v>
      </c>
      <c r="NM258" s="40"/>
      <c r="NN258" s="56">
        <f t="shared" si="955"/>
        <v>0.87486353692432894</v>
      </c>
      <c r="NO258" s="59"/>
      <c r="NP258" s="55">
        <f t="shared" si="801"/>
        <v>1.0672884225024428</v>
      </c>
      <c r="NQ258" s="40"/>
      <c r="NR258" s="56">
        <f t="shared" si="802"/>
        <v>1.0893581582920293</v>
      </c>
      <c r="NS258" s="60"/>
      <c r="NT258" s="25"/>
      <c r="NU258" s="86">
        <f t="shared" si="956"/>
        <v>0</v>
      </c>
      <c r="NV258" s="86">
        <f t="shared" si="956"/>
        <v>0</v>
      </c>
      <c r="NW258" s="86">
        <f t="shared" si="956"/>
        <v>0</v>
      </c>
      <c r="NX258" s="86">
        <f t="shared" si="956"/>
        <v>0</v>
      </c>
      <c r="NY258" s="87">
        <f t="shared" si="957"/>
        <v>0</v>
      </c>
      <c r="NZ258" s="87">
        <f t="shared" si="957"/>
        <v>0</v>
      </c>
      <c r="OA258" s="87">
        <f t="shared" si="957"/>
        <v>0</v>
      </c>
      <c r="OB258" s="87">
        <f t="shared" si="957"/>
        <v>0</v>
      </c>
      <c r="OC258" s="26"/>
    </row>
    <row r="259" spans="1:393" thickBot="1" x14ac:dyDescent="0.35">
      <c r="A259" s="136" t="s">
        <v>616</v>
      </c>
      <c r="B259" s="137" t="s">
        <v>617</v>
      </c>
      <c r="C259" s="133" t="s">
        <v>118</v>
      </c>
      <c r="D259" s="64">
        <f>VLOOKUP(B259,[1]УсіТ_1!$A$10:$G$556,6,FALSE)</f>
        <v>201.8</v>
      </c>
      <c r="E259" s="64">
        <f>VLOOKUP(B259,[1]УсіТ_1!$A$10:$G$556,7,FALSE)</f>
        <v>169.2</v>
      </c>
      <c r="F259" s="38"/>
      <c r="G259" s="38"/>
      <c r="H259" s="39">
        <v>926.05</v>
      </c>
      <c r="I259" s="256">
        <v>0.97809999999999997</v>
      </c>
      <c r="J259" s="62">
        <v>0.97809999999999997</v>
      </c>
      <c r="K259" s="257">
        <f t="shared" si="803"/>
        <v>0.81679999999999997</v>
      </c>
      <c r="L259" s="258">
        <f t="shared" si="804"/>
        <v>0.81679999999999997</v>
      </c>
      <c r="M259" s="63">
        <v>0</v>
      </c>
      <c r="N259" s="63">
        <v>0</v>
      </c>
      <c r="O259" s="63">
        <v>0.1613</v>
      </c>
      <c r="P259" s="63">
        <v>0</v>
      </c>
      <c r="Q259" s="63">
        <v>0</v>
      </c>
      <c r="R259" s="63">
        <v>0</v>
      </c>
      <c r="S259" s="63">
        <v>0.26400000000000001</v>
      </c>
      <c r="T259" s="63">
        <v>0</v>
      </c>
      <c r="U259" s="63">
        <v>0</v>
      </c>
      <c r="V259" s="63">
        <v>0.23419999999999999</v>
      </c>
      <c r="W259" s="63">
        <v>0</v>
      </c>
      <c r="X259" s="63">
        <v>0.31859999999999999</v>
      </c>
      <c r="Y259" s="63">
        <v>0</v>
      </c>
      <c r="Z259" s="63">
        <v>0</v>
      </c>
      <c r="AA259" s="63">
        <v>0</v>
      </c>
      <c r="AB259" s="259">
        <v>0</v>
      </c>
      <c r="AC259" s="144">
        <v>0</v>
      </c>
      <c r="AD259" s="70">
        <v>0</v>
      </c>
      <c r="AE259" s="70">
        <v>0</v>
      </c>
      <c r="AF259" s="68">
        <f t="shared" si="805"/>
        <v>0</v>
      </c>
      <c r="AG259" s="68">
        <f t="shared" si="806"/>
        <v>0</v>
      </c>
      <c r="AH259" s="71">
        <v>0</v>
      </c>
      <c r="AI259" s="71">
        <v>0</v>
      </c>
      <c r="AJ259" s="68">
        <f t="shared" si="807"/>
        <v>0</v>
      </c>
      <c r="AK259" s="68">
        <f t="shared" si="808"/>
        <v>0</v>
      </c>
      <c r="AL259" s="71">
        <v>0</v>
      </c>
      <c r="AM259" s="69">
        <f t="shared" si="809"/>
        <v>0</v>
      </c>
      <c r="AN259" s="260">
        <v>0</v>
      </c>
      <c r="AO259" s="71">
        <v>0</v>
      </c>
      <c r="AP259" s="71">
        <v>0</v>
      </c>
      <c r="AQ259" s="68">
        <f t="shared" si="810"/>
        <v>0</v>
      </c>
      <c r="AR259" s="68">
        <f t="shared" si="811"/>
        <v>0</v>
      </c>
      <c r="AS259" s="71">
        <v>0</v>
      </c>
      <c r="AT259" s="261">
        <f t="shared" si="723"/>
        <v>0</v>
      </c>
      <c r="AU259" s="71">
        <v>0</v>
      </c>
      <c r="AV259" s="68">
        <f t="shared" si="812"/>
        <v>0</v>
      </c>
      <c r="AW259" s="68">
        <f t="shared" si="813"/>
        <v>0</v>
      </c>
      <c r="AX259" s="71">
        <v>0</v>
      </c>
      <c r="AY259" s="69">
        <f t="shared" si="814"/>
        <v>0</v>
      </c>
      <c r="AZ259" s="260">
        <v>4</v>
      </c>
      <c r="BA259" s="260">
        <v>20.388666666666701</v>
      </c>
      <c r="BB259" s="260">
        <v>2.1262466666666699</v>
      </c>
      <c r="BC259" s="262">
        <f t="shared" si="815"/>
        <v>1.7009973333333361</v>
      </c>
      <c r="BD259" s="262">
        <f t="shared" si="724"/>
        <v>0.42524933333333381</v>
      </c>
      <c r="BE259" s="260">
        <v>0.79807066666666704</v>
      </c>
      <c r="BF259" s="262">
        <f t="shared" si="816"/>
        <v>0.63845653333333363</v>
      </c>
      <c r="BG259" s="262">
        <f t="shared" si="725"/>
        <v>0.15961413333333341</v>
      </c>
      <c r="BH259" s="260">
        <v>2.5139731010531809</v>
      </c>
      <c r="BI259" s="263">
        <f t="shared" si="817"/>
        <v>1.4720670052140943</v>
      </c>
      <c r="BJ259" s="68">
        <f t="shared" si="818"/>
        <v>3.4454001349933844E-2</v>
      </c>
      <c r="BK259" s="260">
        <v>1.2912383884256353</v>
      </c>
      <c r="BL259" s="69">
        <f t="shared" si="819"/>
        <v>32.54183458737463</v>
      </c>
      <c r="BM259" s="260">
        <v>0</v>
      </c>
      <c r="BN259" s="260">
        <v>0</v>
      </c>
      <c r="BO259" s="260">
        <v>0</v>
      </c>
      <c r="BP259" s="68">
        <f t="shared" si="820"/>
        <v>0</v>
      </c>
      <c r="BQ259" s="68">
        <f t="shared" si="821"/>
        <v>0</v>
      </c>
      <c r="BR259" s="260">
        <v>0</v>
      </c>
      <c r="BS259" s="260">
        <v>0</v>
      </c>
      <c r="BT259" s="68">
        <f t="shared" si="822"/>
        <v>0</v>
      </c>
      <c r="BU259" s="68">
        <f t="shared" si="823"/>
        <v>0</v>
      </c>
      <c r="BV259" s="260">
        <v>0</v>
      </c>
      <c r="BW259" s="69">
        <f t="shared" si="824"/>
        <v>0</v>
      </c>
      <c r="BX259" s="260">
        <v>0</v>
      </c>
      <c r="BY259" s="260">
        <v>0</v>
      </c>
      <c r="BZ259" s="263">
        <f t="shared" si="825"/>
        <v>0</v>
      </c>
      <c r="CA259" s="263">
        <f t="shared" si="826"/>
        <v>0</v>
      </c>
      <c r="CB259" s="260">
        <v>0</v>
      </c>
      <c r="CC259" s="264">
        <f t="shared" si="827"/>
        <v>0</v>
      </c>
      <c r="CD259" s="260">
        <v>0</v>
      </c>
      <c r="CE259" s="260">
        <v>0</v>
      </c>
      <c r="CF259" s="263">
        <f t="shared" si="828"/>
        <v>0</v>
      </c>
      <c r="CG259" s="263">
        <f t="shared" si="829"/>
        <v>0</v>
      </c>
      <c r="CH259" s="260">
        <v>0</v>
      </c>
      <c r="CI259" s="69">
        <f t="shared" si="830"/>
        <v>0</v>
      </c>
      <c r="CJ259" s="260">
        <v>25.029924947663417</v>
      </c>
      <c r="CK259" s="260">
        <v>5.5065844993694162</v>
      </c>
      <c r="CL259" s="260">
        <v>2.3835358799225768</v>
      </c>
      <c r="CM259" s="260">
        <v>1.9565017671362552</v>
      </c>
      <c r="CN259" s="260">
        <v>5.2440365156273288</v>
      </c>
      <c r="CO259" s="265">
        <f t="shared" si="831"/>
        <v>0.36834112485766357</v>
      </c>
      <c r="CP259" s="266">
        <f t="shared" si="832"/>
        <v>1.6721239714459613</v>
      </c>
      <c r="CQ259" s="260">
        <v>4.1158399180277723</v>
      </c>
      <c r="CR259" s="265">
        <f t="shared" si="833"/>
        <v>5.6407586076570621E-2</v>
      </c>
      <c r="CS259" s="265">
        <f t="shared" si="834"/>
        <v>2.410046527360834</v>
      </c>
      <c r="CT259" s="260">
        <v>2.1139961040214343</v>
      </c>
      <c r="CU259" s="267">
        <f t="shared" si="726"/>
        <v>53.272701437558332</v>
      </c>
      <c r="CV259" s="260">
        <v>0</v>
      </c>
      <c r="CW259" s="260">
        <v>0</v>
      </c>
      <c r="CX259" s="68">
        <f t="shared" si="835"/>
        <v>0</v>
      </c>
      <c r="CY259" s="68">
        <f t="shared" si="836"/>
        <v>0</v>
      </c>
      <c r="CZ259" s="260">
        <v>0</v>
      </c>
      <c r="DA259" s="69">
        <f t="shared" si="837"/>
        <v>0</v>
      </c>
      <c r="DB259" s="260">
        <v>0</v>
      </c>
      <c r="DC259" s="260">
        <v>0</v>
      </c>
      <c r="DD259" s="68">
        <f t="shared" si="838"/>
        <v>0</v>
      </c>
      <c r="DE259" s="68">
        <f t="shared" si="839"/>
        <v>0</v>
      </c>
      <c r="DF259" s="260">
        <v>0</v>
      </c>
      <c r="DG259" s="69">
        <f t="shared" si="840"/>
        <v>0</v>
      </c>
      <c r="DH259" s="260">
        <v>17.239104832284799</v>
      </c>
      <c r="DI259" s="260">
        <v>3.7926030631026557</v>
      </c>
      <c r="DJ259" s="260">
        <v>0.26934130741666651</v>
      </c>
      <c r="DK259" s="260">
        <v>12.550068317903333</v>
      </c>
      <c r="DL259" s="68">
        <f t="shared" si="841"/>
        <v>0.88151679864953014</v>
      </c>
      <c r="DM259" s="68">
        <f t="shared" si="842"/>
        <v>4.0017398839832925</v>
      </c>
      <c r="DN259" s="260">
        <v>3.6520541547688898</v>
      </c>
      <c r="DO259" s="68">
        <f t="shared" si="843"/>
        <v>5.0051402191107638E-2</v>
      </c>
      <c r="DP259" s="68">
        <f t="shared" si="844"/>
        <v>2.1384749185415424</v>
      </c>
      <c r="DQ259" s="260">
        <v>1.8757843863267201</v>
      </c>
      <c r="DR259" s="264">
        <f t="shared" si="845"/>
        <v>47.254747274163677</v>
      </c>
      <c r="DS259" s="260">
        <v>0</v>
      </c>
      <c r="DT259" s="260">
        <v>0</v>
      </c>
      <c r="DU259" s="260">
        <v>0</v>
      </c>
      <c r="DV259" s="68">
        <f t="shared" si="846"/>
        <v>0</v>
      </c>
      <c r="DW259" s="68">
        <f t="shared" si="847"/>
        <v>0</v>
      </c>
      <c r="DX259" s="260">
        <v>0</v>
      </c>
      <c r="DY259" s="260">
        <v>0</v>
      </c>
      <c r="DZ259" s="260">
        <v>0</v>
      </c>
      <c r="EA259" s="260">
        <v>0</v>
      </c>
      <c r="EB259" s="68">
        <f t="shared" si="848"/>
        <v>0</v>
      </c>
      <c r="EC259" s="68">
        <f t="shared" si="849"/>
        <v>0</v>
      </c>
      <c r="ED259" s="267">
        <v>0</v>
      </c>
      <c r="EE259" s="69">
        <f t="shared" si="850"/>
        <v>0</v>
      </c>
      <c r="EF259" s="260">
        <v>10.31448555555558</v>
      </c>
      <c r="EG259" s="260">
        <v>2.2691868222222298</v>
      </c>
      <c r="EH259" s="260">
        <v>25.962389194952767</v>
      </c>
      <c r="EI259" s="260">
        <v>7.5096237756331066</v>
      </c>
      <c r="EJ259" s="268">
        <f t="shared" si="851"/>
        <v>0.52747597400046942</v>
      </c>
      <c r="EK259" s="266">
        <f t="shared" si="852"/>
        <v>2.3945336563459234</v>
      </c>
      <c r="EL259" s="260">
        <v>4.9669169928491881</v>
      </c>
      <c r="EM259" s="268">
        <f t="shared" si="853"/>
        <v>6.8071597386998126E-2</v>
      </c>
      <c r="EN259" s="268">
        <f t="shared" si="854"/>
        <v>2.9083981128308136</v>
      </c>
      <c r="EO259" s="269">
        <f t="shared" si="855"/>
        <v>51.022602341212874</v>
      </c>
      <c r="EP259" s="69">
        <f t="shared" si="856"/>
        <v>64.288478949928219</v>
      </c>
      <c r="EQ259" s="260">
        <v>0</v>
      </c>
      <c r="ER259" s="260">
        <v>0</v>
      </c>
      <c r="ES259" s="260">
        <v>0</v>
      </c>
      <c r="ET259" s="68">
        <f t="shared" si="857"/>
        <v>0</v>
      </c>
      <c r="EU259" s="68">
        <f t="shared" si="858"/>
        <v>0</v>
      </c>
      <c r="EV259" s="260">
        <v>0</v>
      </c>
      <c r="EW259" s="260">
        <v>0</v>
      </c>
      <c r="EX259" s="68">
        <f t="shared" si="859"/>
        <v>0</v>
      </c>
      <c r="EY259" s="68">
        <f t="shared" si="860"/>
        <v>0</v>
      </c>
      <c r="EZ259" s="260">
        <v>0</v>
      </c>
      <c r="FA259" s="69">
        <f t="shared" si="861"/>
        <v>0</v>
      </c>
      <c r="FB259" s="260">
        <v>0</v>
      </c>
      <c r="FC259" s="260">
        <v>0</v>
      </c>
      <c r="FD259" s="68">
        <f t="shared" si="862"/>
        <v>0</v>
      </c>
      <c r="FE259" s="68">
        <f t="shared" si="863"/>
        <v>0</v>
      </c>
      <c r="FF259" s="260">
        <v>0</v>
      </c>
      <c r="FG259" s="69">
        <f t="shared" si="864"/>
        <v>0</v>
      </c>
      <c r="FH259" s="260">
        <v>0</v>
      </c>
      <c r="FI259" s="260">
        <v>0</v>
      </c>
      <c r="FJ259" s="68">
        <f t="shared" si="865"/>
        <v>0</v>
      </c>
      <c r="FK259" s="68">
        <f t="shared" si="866"/>
        <v>0</v>
      </c>
      <c r="FL259" s="260">
        <v>0</v>
      </c>
      <c r="FM259" s="69">
        <f t="shared" si="867"/>
        <v>0</v>
      </c>
      <c r="FN259" s="260">
        <v>0</v>
      </c>
      <c r="FO259" s="260">
        <v>0</v>
      </c>
      <c r="FP259" s="68">
        <f t="shared" si="868"/>
        <v>0</v>
      </c>
      <c r="FQ259" s="68">
        <f t="shared" si="869"/>
        <v>0</v>
      </c>
      <c r="FR259" s="260">
        <v>0</v>
      </c>
      <c r="FS259" s="264">
        <f t="shared" si="870"/>
        <v>0</v>
      </c>
      <c r="FT259" s="270">
        <f t="shared" si="727"/>
        <v>197.35776224902486</v>
      </c>
      <c r="FU259" s="271">
        <f t="shared" si="728"/>
        <v>64.151889720198099</v>
      </c>
      <c r="FV259" s="272">
        <f t="shared" si="871"/>
        <v>27.243628081822422</v>
      </c>
      <c r="FW259" s="272">
        <f t="shared" si="729"/>
        <v>4.295955633802925</v>
      </c>
      <c r="FX259" s="272">
        <f t="shared" si="730"/>
        <v>20.388666666666701</v>
      </c>
      <c r="FY259" s="272">
        <f t="shared" si="731"/>
        <v>0</v>
      </c>
      <c r="FZ259" s="272">
        <f t="shared" si="732"/>
        <v>0</v>
      </c>
      <c r="GA259" s="272">
        <f t="shared" si="733"/>
        <v>0</v>
      </c>
      <c r="GB259" s="272">
        <f t="shared" si="734"/>
        <v>0</v>
      </c>
      <c r="GC259" s="272">
        <f t="shared" si="735"/>
        <v>0</v>
      </c>
      <c r="GD259" s="272">
        <f t="shared" si="736"/>
        <v>0</v>
      </c>
      <c r="GE259" s="272">
        <f t="shared" si="737"/>
        <v>25.303728609163766</v>
      </c>
      <c r="GF259" s="273">
        <f t="shared" si="738"/>
        <v>9.843444964365716</v>
      </c>
      <c r="GG259" s="273">
        <f t="shared" si="739"/>
        <v>1.7773338975076634</v>
      </c>
      <c r="GH259" s="272">
        <f t="shared" si="872"/>
        <v>15.248784166699032</v>
      </c>
      <c r="GI259" s="274">
        <f t="shared" si="873"/>
        <v>10.893363608015687</v>
      </c>
      <c r="GJ259" s="275">
        <f t="shared" si="740"/>
        <v>0.20898458700461026</v>
      </c>
      <c r="GK259" s="271">
        <f t="shared" si="874"/>
        <v>156.63265287835293</v>
      </c>
      <c r="GL259" s="276">
        <f t="shared" si="875"/>
        <v>197.35714262672471</v>
      </c>
      <c r="GM259" s="272">
        <f t="shared" si="876"/>
        <v>84.888698292579505</v>
      </c>
      <c r="GN259" s="272">
        <f t="shared" si="877"/>
        <v>6.2822741183151987</v>
      </c>
      <c r="GO259" s="277">
        <f t="shared" si="878"/>
        <v>0.54196041969938036</v>
      </c>
      <c r="GP259" s="278">
        <f t="shared" si="879"/>
        <v>4.0108329922715791E-2</v>
      </c>
      <c r="GQ259" s="279">
        <f t="shared" si="880"/>
        <v>1.0810047269947478</v>
      </c>
      <c r="GR259" s="280">
        <f t="shared" si="881"/>
        <v>156.63265287835293</v>
      </c>
      <c r="GS259" s="272">
        <f t="shared" si="882"/>
        <v>84.888698292579505</v>
      </c>
      <c r="GT259" s="272">
        <f t="shared" si="741"/>
        <v>6.2822741183151987</v>
      </c>
      <c r="GU259" s="73">
        <f t="shared" si="883"/>
        <v>0.54196041969938036</v>
      </c>
      <c r="GV259" s="74">
        <f t="shared" si="884"/>
        <v>4.0108329922715791E-2</v>
      </c>
      <c r="GW259" s="279">
        <f t="shared" si="885"/>
        <v>1.0810047269947478</v>
      </c>
      <c r="GX259" s="280">
        <f t="shared" si="886"/>
        <v>130.80580003123021</v>
      </c>
      <c r="GY259" s="272">
        <f t="shared" si="742"/>
        <v>83.092776546218317</v>
      </c>
      <c r="GZ259" s="272">
        <f t="shared" si="743"/>
        <v>3.9083662502985952</v>
      </c>
      <c r="HA259" s="73">
        <f t="shared" si="887"/>
        <v>0.63523770755103914</v>
      </c>
      <c r="HB259" s="74">
        <f t="shared" si="888"/>
        <v>2.9879150996098516E-2</v>
      </c>
      <c r="HC259" s="279">
        <f t="shared" si="889"/>
        <v>1.0922944485933148</v>
      </c>
      <c r="HD259" s="280">
        <f t="shared" si="890"/>
        <v>130.80580003123021</v>
      </c>
      <c r="HE259" s="272">
        <f t="shared" si="744"/>
        <v>83.092776546218317</v>
      </c>
      <c r="HF259" s="272">
        <f t="shared" si="745"/>
        <v>3.9083662502985952</v>
      </c>
      <c r="HG259" s="73">
        <f t="shared" si="891"/>
        <v>0.63523770755103914</v>
      </c>
      <c r="HH259" s="74">
        <f t="shared" si="892"/>
        <v>2.9879150996098516E-2</v>
      </c>
      <c r="HI259" s="281">
        <f t="shared" si="893"/>
        <v>1.0922944485933148</v>
      </c>
      <c r="HJ259" s="72">
        <f t="shared" si="746"/>
        <v>1.0573307234735627</v>
      </c>
      <c r="HK259" s="73">
        <f t="shared" si="894"/>
        <v>1.0573307234735627</v>
      </c>
      <c r="HL259" s="73">
        <f t="shared" si="747"/>
        <v>0.89218610561101952</v>
      </c>
      <c r="HM259" s="74">
        <f t="shared" si="895"/>
        <v>0.89218610561101952</v>
      </c>
      <c r="HN259" s="75"/>
      <c r="HO259" s="75"/>
      <c r="HP259" s="76">
        <f t="shared" si="896"/>
        <v>0</v>
      </c>
      <c r="HQ259" s="77">
        <f t="shared" si="897"/>
        <v>0</v>
      </c>
      <c r="HR259" s="77">
        <f t="shared" si="898"/>
        <v>0</v>
      </c>
      <c r="HS259" s="77">
        <f t="shared" si="899"/>
        <v>0</v>
      </c>
      <c r="HT259" s="282">
        <f t="shared" si="900"/>
        <v>0</v>
      </c>
      <c r="HU259" s="73"/>
      <c r="HV259" s="74"/>
      <c r="HW259" s="279"/>
      <c r="HX259" s="76">
        <f t="shared" si="901"/>
        <v>0</v>
      </c>
      <c r="HY259" s="77">
        <f t="shared" si="902"/>
        <v>0</v>
      </c>
      <c r="HZ259" s="77">
        <f t="shared" si="748"/>
        <v>0</v>
      </c>
      <c r="IA259" s="77">
        <f t="shared" si="903"/>
        <v>0</v>
      </c>
      <c r="IB259" s="282">
        <f t="shared" si="904"/>
        <v>0</v>
      </c>
      <c r="IC259" s="73"/>
      <c r="ID259" s="74"/>
      <c r="IE259" s="279"/>
      <c r="IF259" s="76">
        <f t="shared" si="749"/>
        <v>1.7959217463611949</v>
      </c>
      <c r="IG259" s="77">
        <f t="shared" si="905"/>
        <v>2.0437769065765035</v>
      </c>
      <c r="IH259" s="77">
        <f t="shared" si="750"/>
        <v>2.3739078680166035</v>
      </c>
      <c r="II259" s="77">
        <f t="shared" si="906"/>
        <v>2.741388805985574</v>
      </c>
      <c r="IJ259" s="282">
        <f t="shared" si="907"/>
        <v>25.826852847122723</v>
      </c>
      <c r="IK259" s="73">
        <f t="shared" si="908"/>
        <v>6.9536995350994626E-2</v>
      </c>
      <c r="IL259" s="74">
        <f t="shared" si="909"/>
        <v>9.1916265681634218E-2</v>
      </c>
      <c r="IM259" s="279">
        <f t="shared" si="910"/>
        <v>1.0238254386559078</v>
      </c>
      <c r="IN259" s="76">
        <f t="shared" si="751"/>
        <v>0</v>
      </c>
      <c r="IO259" s="77">
        <f t="shared" si="911"/>
        <v>0</v>
      </c>
      <c r="IP259" s="77">
        <f t="shared" si="752"/>
        <v>0</v>
      </c>
      <c r="IQ259" s="77">
        <f t="shared" si="912"/>
        <v>0</v>
      </c>
      <c r="IR259" s="282">
        <f t="shared" si="913"/>
        <v>0</v>
      </c>
      <c r="IS259" s="283"/>
      <c r="IT259" s="284"/>
      <c r="IU259" s="285"/>
      <c r="IV259" s="76">
        <f t="shared" si="753"/>
        <v>0</v>
      </c>
      <c r="IW259" s="77">
        <f t="shared" si="914"/>
        <v>0</v>
      </c>
      <c r="IX259" s="77">
        <f t="shared" si="915"/>
        <v>0</v>
      </c>
      <c r="IY259" s="77">
        <f t="shared" si="916"/>
        <v>0</v>
      </c>
      <c r="IZ259" s="282">
        <f t="shared" si="917"/>
        <v>0</v>
      </c>
      <c r="JA259" s="283"/>
      <c r="JB259" s="284"/>
      <c r="JC259" s="285"/>
      <c r="JD259" s="76">
        <f t="shared" si="754"/>
        <v>0</v>
      </c>
      <c r="JE259" s="77">
        <f t="shared" si="918"/>
        <v>0</v>
      </c>
      <c r="JF259" s="77">
        <f t="shared" si="755"/>
        <v>0</v>
      </c>
      <c r="JG259" s="77">
        <f t="shared" si="919"/>
        <v>0</v>
      </c>
      <c r="JH259" s="282">
        <f t="shared" si="920"/>
        <v>0</v>
      </c>
      <c r="JI259" s="283"/>
      <c r="JJ259" s="284"/>
      <c r="JK259" s="285"/>
      <c r="JL259" s="76">
        <f t="shared" si="756"/>
        <v>35.516757455577128</v>
      </c>
      <c r="JM259" s="77">
        <f t="shared" si="921"/>
        <v>40.418425152021328</v>
      </c>
      <c r="JN259" s="77">
        <f t="shared" si="757"/>
        <v>2.3812504780704895</v>
      </c>
      <c r="JO259" s="77">
        <f t="shared" si="922"/>
        <v>2.7498680520758012</v>
      </c>
      <c r="JP259" s="282">
        <f t="shared" si="923"/>
        <v>42.279921775839952</v>
      </c>
      <c r="JQ259" s="73">
        <f t="shared" si="758"/>
        <v>0.84003839089107535</v>
      </c>
      <c r="JR259" s="74">
        <f t="shared" si="759"/>
        <v>5.6321071043967948E-2</v>
      </c>
      <c r="JS259" s="279">
        <f t="shared" si="924"/>
        <v>1.1246522001244834</v>
      </c>
      <c r="JT259" s="76">
        <f t="shared" si="760"/>
        <v>0</v>
      </c>
      <c r="JU259" s="77">
        <f t="shared" si="925"/>
        <v>0</v>
      </c>
      <c r="JV259" s="77">
        <f t="shared" si="761"/>
        <v>0</v>
      </c>
      <c r="JW259" s="77">
        <f t="shared" si="926"/>
        <v>0</v>
      </c>
      <c r="JX259" s="282">
        <f t="shared" si="927"/>
        <v>0</v>
      </c>
      <c r="JY259" s="73"/>
      <c r="JZ259" s="74"/>
      <c r="KA259" s="279"/>
      <c r="KB259" s="76">
        <f t="shared" si="762"/>
        <v>0</v>
      </c>
      <c r="KC259" s="77">
        <f t="shared" si="928"/>
        <v>0</v>
      </c>
      <c r="KD259" s="77">
        <f t="shared" si="763"/>
        <v>0</v>
      </c>
      <c r="KE259" s="77">
        <f t="shared" si="929"/>
        <v>0</v>
      </c>
      <c r="KF259" s="282">
        <f t="shared" si="930"/>
        <v>0</v>
      </c>
      <c r="KG259" s="73"/>
      <c r="KH259" s="74"/>
      <c r="KI259" s="279"/>
      <c r="KJ259" s="76">
        <f t="shared" si="764"/>
        <v>28.522769954467751</v>
      </c>
      <c r="KK259" s="77">
        <f t="shared" si="931"/>
        <v>32.459197435883844</v>
      </c>
      <c r="KL259" s="77">
        <f t="shared" si="765"/>
        <v>0.93156820084063774</v>
      </c>
      <c r="KM259" s="77">
        <f t="shared" si="932"/>
        <v>1.0757749583307685</v>
      </c>
      <c r="KN259" s="282">
        <f t="shared" si="933"/>
        <v>37.503767677907682</v>
      </c>
      <c r="KO259" s="73">
        <f t="shared" si="766"/>
        <v>0.76053078718460709</v>
      </c>
      <c r="KP259" s="74">
        <f t="shared" si="767"/>
        <v>2.4839323047252022E-2</v>
      </c>
      <c r="KQ259" s="279">
        <f t="shared" si="768"/>
        <v>1.1088059811470623</v>
      </c>
      <c r="KR259" s="76">
        <f t="shared" si="769"/>
        <v>0</v>
      </c>
      <c r="KS259" s="77">
        <f t="shared" si="934"/>
        <v>0</v>
      </c>
      <c r="KT259" s="77">
        <f t="shared" si="770"/>
        <v>0</v>
      </c>
      <c r="KU259" s="77">
        <f t="shared" si="935"/>
        <v>0</v>
      </c>
      <c r="KV259" s="282">
        <f t="shared" si="936"/>
        <v>0</v>
      </c>
      <c r="KW259" s="73"/>
      <c r="KX259" s="74"/>
      <c r="KY259" s="279"/>
      <c r="KZ259" s="76">
        <f t="shared" si="771"/>
        <v>19.053249136173427</v>
      </c>
      <c r="LA259" s="77">
        <f t="shared" si="937"/>
        <v>21.682788049456722</v>
      </c>
      <c r="LB259" s="77">
        <f t="shared" si="772"/>
        <v>0.5955475713874675</v>
      </c>
      <c r="LC259" s="77">
        <f t="shared" si="938"/>
        <v>0.68773833543824747</v>
      </c>
      <c r="LD259" s="286">
        <f t="shared" si="939"/>
        <v>51.022602341212874</v>
      </c>
      <c r="LE259" s="73">
        <f t="shared" si="773"/>
        <v>0.37342762348253261</v>
      </c>
      <c r="LF259" s="74">
        <f t="shared" si="774"/>
        <v>1.1672230424562672E-2</v>
      </c>
      <c r="LG259" s="279">
        <f t="shared" si="775"/>
        <v>1.0533436075865468</v>
      </c>
      <c r="LH259" s="76">
        <f t="shared" si="776"/>
        <v>0</v>
      </c>
      <c r="LI259" s="77">
        <f t="shared" si="940"/>
        <v>0</v>
      </c>
      <c r="LJ259" s="77">
        <f t="shared" si="777"/>
        <v>0</v>
      </c>
      <c r="LK259" s="77">
        <f t="shared" si="941"/>
        <v>0</v>
      </c>
      <c r="LL259" s="282">
        <f t="shared" si="942"/>
        <v>0</v>
      </c>
      <c r="LM259" s="73"/>
      <c r="LN259" s="74"/>
      <c r="LO259" s="279"/>
      <c r="LP259" s="76">
        <f t="shared" si="778"/>
        <v>0</v>
      </c>
      <c r="LQ259" s="77">
        <f t="shared" si="943"/>
        <v>0</v>
      </c>
      <c r="LR259" s="77">
        <f t="shared" si="779"/>
        <v>0</v>
      </c>
      <c r="LS259" s="77">
        <f t="shared" si="944"/>
        <v>0</v>
      </c>
      <c r="LT259" s="282">
        <f t="shared" si="945"/>
        <v>0</v>
      </c>
      <c r="LU259" s="73"/>
      <c r="LV259" s="74"/>
      <c r="LW259" s="279"/>
      <c r="LX259" s="76">
        <f t="shared" si="780"/>
        <v>0</v>
      </c>
      <c r="LY259" s="77">
        <f t="shared" si="946"/>
        <v>0</v>
      </c>
      <c r="LZ259" s="77">
        <f t="shared" si="781"/>
        <v>0</v>
      </c>
      <c r="MA259" s="77">
        <f t="shared" si="947"/>
        <v>0</v>
      </c>
      <c r="MB259" s="286">
        <f t="shared" si="948"/>
        <v>0</v>
      </c>
      <c r="MC259" s="73"/>
      <c r="MD259" s="74"/>
      <c r="ME259" s="279"/>
      <c r="MF259" s="76">
        <f t="shared" si="782"/>
        <v>0</v>
      </c>
      <c r="MG259" s="77">
        <f t="shared" si="949"/>
        <v>0</v>
      </c>
      <c r="MH259" s="77">
        <f t="shared" si="783"/>
        <v>0</v>
      </c>
      <c r="MI259" s="77">
        <f t="shared" si="950"/>
        <v>0</v>
      </c>
      <c r="MJ259" s="286">
        <f t="shared" si="951"/>
        <v>0</v>
      </c>
      <c r="MK259" s="73"/>
      <c r="ML259" s="74"/>
      <c r="MM259" s="279"/>
      <c r="MN259" s="287">
        <f t="shared" si="952"/>
        <v>1.0810028200079516</v>
      </c>
      <c r="MO259" s="288">
        <f t="shared" si="952"/>
        <v>0</v>
      </c>
      <c r="MP259" s="288">
        <f t="shared" si="952"/>
        <v>1.092294092794539</v>
      </c>
      <c r="MQ259" s="289">
        <f t="shared" si="952"/>
        <v>0</v>
      </c>
      <c r="MR259" s="290">
        <f t="shared" si="953"/>
        <v>1.0573288582497773</v>
      </c>
      <c r="MS259" s="291"/>
      <c r="MT259" s="291">
        <f t="shared" si="784"/>
        <v>0.89218581499457938</v>
      </c>
      <c r="MU259" s="292"/>
      <c r="MV259" s="359">
        <f t="shared" si="785"/>
        <v>0</v>
      </c>
      <c r="MW259" s="360">
        <f t="shared" si="786"/>
        <v>0</v>
      </c>
      <c r="MX259" s="360">
        <f t="shared" si="787"/>
        <v>0.16514304325519794</v>
      </c>
      <c r="MY259" s="360">
        <f t="shared" si="788"/>
        <v>0</v>
      </c>
      <c r="MZ259" s="360">
        <f t="shared" si="789"/>
        <v>0</v>
      </c>
      <c r="NA259" s="360">
        <f t="shared" si="790"/>
        <v>0</v>
      </c>
      <c r="NB259" s="360">
        <f t="shared" si="791"/>
        <v>0.29690818083286363</v>
      </c>
      <c r="NC259" s="360">
        <f t="shared" si="792"/>
        <v>0</v>
      </c>
      <c r="ND259" s="360">
        <f t="shared" si="793"/>
        <v>0</v>
      </c>
      <c r="NE259" s="360">
        <f t="shared" si="794"/>
        <v>0.25968236078464196</v>
      </c>
      <c r="NF259" s="360">
        <f t="shared" si="795"/>
        <v>0</v>
      </c>
      <c r="NG259" s="360">
        <f t="shared" si="796"/>
        <v>0.33559527337707379</v>
      </c>
      <c r="NH259" s="360">
        <f t="shared" si="797"/>
        <v>0</v>
      </c>
      <c r="NI259" s="360">
        <f t="shared" si="798"/>
        <v>0</v>
      </c>
      <c r="NJ259" s="360">
        <f t="shared" si="799"/>
        <v>0</v>
      </c>
      <c r="NK259" s="361">
        <f t="shared" si="800"/>
        <v>0</v>
      </c>
      <c r="NL259" s="145">
        <f t="shared" si="954"/>
        <v>1.0573288582497773</v>
      </c>
      <c r="NM259" s="40"/>
      <c r="NN259" s="56">
        <f t="shared" si="955"/>
        <v>0.89218581499457938</v>
      </c>
      <c r="NO259" s="59"/>
      <c r="NP259" s="55">
        <f t="shared" si="801"/>
        <v>1.0810028200079516</v>
      </c>
      <c r="NQ259" s="40"/>
      <c r="NR259" s="56">
        <f t="shared" si="802"/>
        <v>1.092294092794539</v>
      </c>
      <c r="NS259" s="60"/>
      <c r="NT259" s="41"/>
      <c r="NU259" s="86">
        <f t="shared" si="956"/>
        <v>0</v>
      </c>
      <c r="NV259" s="86">
        <f t="shared" si="956"/>
        <v>0</v>
      </c>
      <c r="NW259" s="86">
        <f t="shared" si="956"/>
        <v>0</v>
      </c>
      <c r="NX259" s="86">
        <f t="shared" si="956"/>
        <v>0</v>
      </c>
      <c r="NY259" s="87">
        <f t="shared" si="957"/>
        <v>0</v>
      </c>
      <c r="NZ259" s="87">
        <f t="shared" si="957"/>
        <v>0</v>
      </c>
      <c r="OA259" s="87">
        <f t="shared" si="957"/>
        <v>0</v>
      </c>
      <c r="OB259" s="87">
        <f t="shared" si="957"/>
        <v>0</v>
      </c>
      <c r="OC259" s="26"/>
    </row>
    <row r="260" spans="1:393" thickBot="1" x14ac:dyDescent="0.35">
      <c r="A260" s="136" t="s">
        <v>618</v>
      </c>
      <c r="B260" s="137" t="s">
        <v>619</v>
      </c>
      <c r="C260" s="133" t="s">
        <v>118</v>
      </c>
      <c r="D260" s="64">
        <f>VLOOKUP(B260,[1]УсіТ_1!$A$10:$G$556,6,FALSE)</f>
        <v>55.6</v>
      </c>
      <c r="E260" s="64">
        <f>VLOOKUP(B260,[1]УсіТ_1!$A$10:$G$556,7,FALSE)</f>
        <v>0</v>
      </c>
      <c r="F260" s="38"/>
      <c r="G260" s="38"/>
      <c r="H260" s="39">
        <v>715.15</v>
      </c>
      <c r="I260" s="256">
        <v>1.0524</v>
      </c>
      <c r="J260" s="62">
        <v>1.0524</v>
      </c>
      <c r="K260" s="257">
        <f t="shared" si="803"/>
        <v>0.75970000000000004</v>
      </c>
      <c r="L260" s="258">
        <f t="shared" si="804"/>
        <v>0.75970000000000004</v>
      </c>
      <c r="M260" s="63">
        <v>0</v>
      </c>
      <c r="N260" s="63">
        <v>0</v>
      </c>
      <c r="O260" s="63">
        <v>0.29270000000000002</v>
      </c>
      <c r="P260" s="63">
        <v>0</v>
      </c>
      <c r="Q260" s="63">
        <v>0</v>
      </c>
      <c r="R260" s="63">
        <v>0</v>
      </c>
      <c r="S260" s="63">
        <v>0.27989999999999998</v>
      </c>
      <c r="T260" s="63">
        <v>0</v>
      </c>
      <c r="U260" s="63">
        <v>0</v>
      </c>
      <c r="V260" s="63">
        <v>0.1118</v>
      </c>
      <c r="W260" s="63">
        <v>0</v>
      </c>
      <c r="X260" s="63">
        <v>0.36799999999999999</v>
      </c>
      <c r="Y260" s="63">
        <v>0</v>
      </c>
      <c r="Z260" s="63">
        <v>0</v>
      </c>
      <c r="AA260" s="63">
        <v>0</v>
      </c>
      <c r="AB260" s="259">
        <v>0</v>
      </c>
      <c r="AC260" s="144">
        <v>0</v>
      </c>
      <c r="AD260" s="70">
        <v>0</v>
      </c>
      <c r="AE260" s="70">
        <v>0</v>
      </c>
      <c r="AF260" s="68">
        <f t="shared" si="805"/>
        <v>0</v>
      </c>
      <c r="AG260" s="68">
        <f t="shared" si="806"/>
        <v>0</v>
      </c>
      <c r="AH260" s="71">
        <v>0</v>
      </c>
      <c r="AI260" s="71">
        <v>0</v>
      </c>
      <c r="AJ260" s="68">
        <f t="shared" si="807"/>
        <v>0</v>
      </c>
      <c r="AK260" s="68">
        <f t="shared" si="808"/>
        <v>0</v>
      </c>
      <c r="AL260" s="71">
        <v>0</v>
      </c>
      <c r="AM260" s="69">
        <f t="shared" si="809"/>
        <v>0</v>
      </c>
      <c r="AN260" s="260">
        <v>0</v>
      </c>
      <c r="AO260" s="71">
        <v>0</v>
      </c>
      <c r="AP260" s="71">
        <v>0</v>
      </c>
      <c r="AQ260" s="68">
        <f t="shared" si="810"/>
        <v>0</v>
      </c>
      <c r="AR260" s="68">
        <f t="shared" si="811"/>
        <v>0</v>
      </c>
      <c r="AS260" s="71">
        <v>0</v>
      </c>
      <c r="AT260" s="261">
        <f t="shared" si="723"/>
        <v>0</v>
      </c>
      <c r="AU260" s="71">
        <v>0</v>
      </c>
      <c r="AV260" s="68">
        <f t="shared" si="812"/>
        <v>0</v>
      </c>
      <c r="AW260" s="68">
        <f t="shared" si="813"/>
        <v>0</v>
      </c>
      <c r="AX260" s="71">
        <v>0</v>
      </c>
      <c r="AY260" s="69">
        <f t="shared" si="814"/>
        <v>0</v>
      </c>
      <c r="AZ260" s="260">
        <v>2</v>
      </c>
      <c r="BA260" s="260">
        <v>10.1943333333334</v>
      </c>
      <c r="BB260" s="260">
        <v>1.0631233333333401</v>
      </c>
      <c r="BC260" s="262">
        <f t="shared" si="815"/>
        <v>0.85049866666667207</v>
      </c>
      <c r="BD260" s="262">
        <f t="shared" si="724"/>
        <v>0.21262466666666802</v>
      </c>
      <c r="BE260" s="260">
        <v>0.39903533333333402</v>
      </c>
      <c r="BF260" s="262">
        <f t="shared" si="816"/>
        <v>0.31922826666666726</v>
      </c>
      <c r="BG260" s="262">
        <f t="shared" si="725"/>
        <v>7.9807066666666759E-2</v>
      </c>
      <c r="BH260" s="260">
        <v>1.2569865505265967</v>
      </c>
      <c r="BI260" s="263">
        <f t="shared" si="817"/>
        <v>0.7360335026070508</v>
      </c>
      <c r="BJ260" s="68">
        <f t="shared" si="818"/>
        <v>1.7227000674967009E-2</v>
      </c>
      <c r="BK260" s="260">
        <v>0.64561919421282066</v>
      </c>
      <c r="BL260" s="69">
        <f t="shared" si="819"/>
        <v>16.27091729368739</v>
      </c>
      <c r="BM260" s="260">
        <v>0</v>
      </c>
      <c r="BN260" s="260">
        <v>0</v>
      </c>
      <c r="BO260" s="260">
        <v>0</v>
      </c>
      <c r="BP260" s="68">
        <f t="shared" si="820"/>
        <v>0</v>
      </c>
      <c r="BQ260" s="68">
        <f t="shared" si="821"/>
        <v>0</v>
      </c>
      <c r="BR260" s="260">
        <v>0</v>
      </c>
      <c r="BS260" s="260">
        <v>0</v>
      </c>
      <c r="BT260" s="68">
        <f t="shared" si="822"/>
        <v>0</v>
      </c>
      <c r="BU260" s="68">
        <f t="shared" si="823"/>
        <v>0</v>
      </c>
      <c r="BV260" s="260">
        <v>0</v>
      </c>
      <c r="BW260" s="69">
        <f t="shared" si="824"/>
        <v>0</v>
      </c>
      <c r="BX260" s="260">
        <v>0</v>
      </c>
      <c r="BY260" s="260">
        <v>0</v>
      </c>
      <c r="BZ260" s="263">
        <f t="shared" si="825"/>
        <v>0</v>
      </c>
      <c r="CA260" s="263">
        <f t="shared" si="826"/>
        <v>0</v>
      </c>
      <c r="CB260" s="260">
        <v>0</v>
      </c>
      <c r="CC260" s="264">
        <f t="shared" si="827"/>
        <v>0</v>
      </c>
      <c r="CD260" s="260">
        <v>0</v>
      </c>
      <c r="CE260" s="260">
        <v>0</v>
      </c>
      <c r="CF260" s="263">
        <f t="shared" si="828"/>
        <v>0</v>
      </c>
      <c r="CG260" s="263">
        <f t="shared" si="829"/>
        <v>0</v>
      </c>
      <c r="CH260" s="260">
        <v>0</v>
      </c>
      <c r="CI260" s="69">
        <f t="shared" si="830"/>
        <v>0</v>
      </c>
      <c r="CJ260" s="260">
        <v>7.2077791233403667</v>
      </c>
      <c r="CK260" s="260">
        <v>1.5857116856538134</v>
      </c>
      <c r="CL260" s="260">
        <v>0.6826430551726641</v>
      </c>
      <c r="CM260" s="260">
        <v>0.53905598737748162</v>
      </c>
      <c r="CN260" s="260">
        <v>1.6716502101177331</v>
      </c>
      <c r="CO260" s="265">
        <f t="shared" si="831"/>
        <v>0.11741671075866957</v>
      </c>
      <c r="CP260" s="266">
        <f t="shared" si="832"/>
        <v>0.53302572929856051</v>
      </c>
      <c r="CQ260" s="260">
        <v>1.2022428538415426</v>
      </c>
      <c r="CR260" s="265">
        <f t="shared" si="833"/>
        <v>1.6476738311898342E-2</v>
      </c>
      <c r="CS260" s="265">
        <f t="shared" si="834"/>
        <v>0.70397811203833072</v>
      </c>
      <c r="CT260" s="260">
        <v>0.61750135081212743</v>
      </c>
      <c r="CU260" s="267">
        <f t="shared" si="726"/>
        <v>15.561033934725895</v>
      </c>
      <c r="CV260" s="260">
        <v>0</v>
      </c>
      <c r="CW260" s="260">
        <v>0</v>
      </c>
      <c r="CX260" s="68">
        <f t="shared" si="835"/>
        <v>0</v>
      </c>
      <c r="CY260" s="68">
        <f t="shared" si="836"/>
        <v>0</v>
      </c>
      <c r="CZ260" s="260">
        <v>0</v>
      </c>
      <c r="DA260" s="69">
        <f t="shared" si="837"/>
        <v>0</v>
      </c>
      <c r="DB260" s="260">
        <v>0</v>
      </c>
      <c r="DC260" s="260">
        <v>0</v>
      </c>
      <c r="DD260" s="68">
        <f t="shared" si="838"/>
        <v>0</v>
      </c>
      <c r="DE260" s="68">
        <f t="shared" si="839"/>
        <v>0</v>
      </c>
      <c r="DF260" s="260">
        <v>0</v>
      </c>
      <c r="DG260" s="69">
        <f t="shared" si="840"/>
        <v>0</v>
      </c>
      <c r="DH260" s="260">
        <v>2.2709992028544002</v>
      </c>
      <c r="DI260" s="260">
        <v>0.49961982462796806</v>
      </c>
      <c r="DJ260" s="260">
        <v>3.4255378249999982E-2</v>
      </c>
      <c r="DK260" s="260">
        <v>1.6532874196780032</v>
      </c>
      <c r="DL260" s="68">
        <f t="shared" si="841"/>
        <v>0.11612690835818294</v>
      </c>
      <c r="DM260" s="68">
        <f t="shared" si="842"/>
        <v>0.52717053321336738</v>
      </c>
      <c r="DN260" s="260">
        <v>0.48022601318767899</v>
      </c>
      <c r="DO260" s="68">
        <f t="shared" si="843"/>
        <v>6.5814975107371405E-3</v>
      </c>
      <c r="DP260" s="68">
        <f t="shared" si="844"/>
        <v>0.28119826292609817</v>
      </c>
      <c r="DQ260" s="260">
        <v>0.2466558323811</v>
      </c>
      <c r="DR260" s="264">
        <f t="shared" si="845"/>
        <v>6.2220524051749795</v>
      </c>
      <c r="DS260" s="260">
        <v>0</v>
      </c>
      <c r="DT260" s="260">
        <v>0</v>
      </c>
      <c r="DU260" s="260">
        <v>0</v>
      </c>
      <c r="DV260" s="68">
        <f t="shared" si="846"/>
        <v>0</v>
      </c>
      <c r="DW260" s="68">
        <f t="shared" si="847"/>
        <v>0</v>
      </c>
      <c r="DX260" s="260">
        <v>0</v>
      </c>
      <c r="DY260" s="260">
        <v>0</v>
      </c>
      <c r="DZ260" s="260">
        <v>0</v>
      </c>
      <c r="EA260" s="260">
        <v>0</v>
      </c>
      <c r="EB260" s="68">
        <f t="shared" si="848"/>
        <v>0</v>
      </c>
      <c r="EC260" s="68">
        <f t="shared" si="849"/>
        <v>0</v>
      </c>
      <c r="ED260" s="267">
        <v>0</v>
      </c>
      <c r="EE260" s="69">
        <f t="shared" si="850"/>
        <v>0</v>
      </c>
      <c r="EF260" s="260">
        <v>3.3575244444444299</v>
      </c>
      <c r="EG260" s="260">
        <v>0.73865537777777501</v>
      </c>
      <c r="EH260" s="260">
        <v>8.1188669727305367</v>
      </c>
      <c r="EI260" s="260">
        <v>2.4444985898195069</v>
      </c>
      <c r="EJ260" s="268">
        <f t="shared" si="851"/>
        <v>0.17170158094892216</v>
      </c>
      <c r="EK260" s="266">
        <f t="shared" si="852"/>
        <v>0.77945770934702752</v>
      </c>
      <c r="EL260" s="260">
        <v>1.580971915374098</v>
      </c>
      <c r="EM260" s="268">
        <f t="shared" si="853"/>
        <v>2.1667220100202014E-2</v>
      </c>
      <c r="EN260" s="268">
        <f t="shared" si="854"/>
        <v>0.92574442893496456</v>
      </c>
      <c r="EO260" s="269">
        <f t="shared" si="855"/>
        <v>16.240517300146344</v>
      </c>
      <c r="EP260" s="69">
        <f t="shared" si="856"/>
        <v>20.463051798184392</v>
      </c>
      <c r="EQ260" s="260">
        <v>0</v>
      </c>
      <c r="ER260" s="260">
        <v>0</v>
      </c>
      <c r="ES260" s="260">
        <v>0</v>
      </c>
      <c r="ET260" s="68">
        <f t="shared" si="857"/>
        <v>0</v>
      </c>
      <c r="EU260" s="68">
        <f t="shared" si="858"/>
        <v>0</v>
      </c>
      <c r="EV260" s="260">
        <v>0</v>
      </c>
      <c r="EW260" s="260">
        <v>0</v>
      </c>
      <c r="EX260" s="68">
        <f t="shared" si="859"/>
        <v>0</v>
      </c>
      <c r="EY260" s="68">
        <f t="shared" si="860"/>
        <v>0</v>
      </c>
      <c r="EZ260" s="260">
        <v>0</v>
      </c>
      <c r="FA260" s="69">
        <f t="shared" si="861"/>
        <v>0</v>
      </c>
      <c r="FB260" s="260">
        <v>0</v>
      </c>
      <c r="FC260" s="260">
        <v>0</v>
      </c>
      <c r="FD260" s="68">
        <f t="shared" si="862"/>
        <v>0</v>
      </c>
      <c r="FE260" s="68">
        <f t="shared" si="863"/>
        <v>0</v>
      </c>
      <c r="FF260" s="260">
        <v>0</v>
      </c>
      <c r="FG260" s="69">
        <f t="shared" si="864"/>
        <v>0</v>
      </c>
      <c r="FH260" s="260">
        <v>0</v>
      </c>
      <c r="FI260" s="260">
        <v>0</v>
      </c>
      <c r="FJ260" s="68">
        <f t="shared" si="865"/>
        <v>0</v>
      </c>
      <c r="FK260" s="68">
        <f t="shared" si="866"/>
        <v>0</v>
      </c>
      <c r="FL260" s="260">
        <v>0</v>
      </c>
      <c r="FM260" s="69">
        <f t="shared" si="867"/>
        <v>0</v>
      </c>
      <c r="FN260" s="260">
        <v>0</v>
      </c>
      <c r="FO260" s="260">
        <v>0</v>
      </c>
      <c r="FP260" s="68">
        <f t="shared" si="868"/>
        <v>0</v>
      </c>
      <c r="FQ260" s="68">
        <f t="shared" si="869"/>
        <v>0</v>
      </c>
      <c r="FR260" s="260">
        <v>0</v>
      </c>
      <c r="FS260" s="264">
        <f t="shared" si="870"/>
        <v>0</v>
      </c>
      <c r="FT260" s="270">
        <f t="shared" si="727"/>
        <v>58.517055431772661</v>
      </c>
      <c r="FU260" s="271">
        <f t="shared" si="728"/>
        <v>15.660289658698753</v>
      </c>
      <c r="FV260" s="272">
        <f t="shared" si="871"/>
        <v>8.5891411521090539</v>
      </c>
      <c r="FW260" s="272">
        <f t="shared" si="729"/>
        <v>1.7087829207108209</v>
      </c>
      <c r="FX260" s="272">
        <f t="shared" si="730"/>
        <v>10.1943333333334</v>
      </c>
      <c r="FY260" s="272">
        <f t="shared" si="731"/>
        <v>0</v>
      </c>
      <c r="FZ260" s="272">
        <f t="shared" si="732"/>
        <v>0</v>
      </c>
      <c r="GA260" s="272">
        <f t="shared" si="733"/>
        <v>0</v>
      </c>
      <c r="GB260" s="272">
        <f t="shared" si="734"/>
        <v>0</v>
      </c>
      <c r="GC260" s="272">
        <f t="shared" si="735"/>
        <v>0</v>
      </c>
      <c r="GD260" s="272">
        <f t="shared" si="736"/>
        <v>0</v>
      </c>
      <c r="GE260" s="272">
        <f t="shared" si="737"/>
        <v>5.7694362196152431</v>
      </c>
      <c r="GF260" s="273">
        <f t="shared" si="738"/>
        <v>2.2443778456679255</v>
      </c>
      <c r="GG260" s="273">
        <f t="shared" si="739"/>
        <v>0.40524520006577469</v>
      </c>
      <c r="GH260" s="272">
        <f t="shared" si="872"/>
        <v>4.5204273329299163</v>
      </c>
      <c r="GI260" s="274">
        <f t="shared" si="873"/>
        <v>3.2292842539378621</v>
      </c>
      <c r="GJ260" s="275">
        <f t="shared" si="740"/>
        <v>6.1952456597804503E-2</v>
      </c>
      <c r="GK260" s="271">
        <f t="shared" si="874"/>
        <v>46.442410617397186</v>
      </c>
      <c r="GL260" s="276">
        <f t="shared" si="875"/>
        <v>58.517437377920452</v>
      </c>
      <c r="GM260" s="272">
        <f t="shared" si="876"/>
        <v>21.133951758304541</v>
      </c>
      <c r="GN260" s="272">
        <f t="shared" si="877"/>
        <v>2.1759805773744003</v>
      </c>
      <c r="GO260" s="277">
        <f t="shared" si="878"/>
        <v>0.45505716601170193</v>
      </c>
      <c r="GP260" s="278">
        <f t="shared" si="879"/>
        <v>4.6853308182053854E-2</v>
      </c>
      <c r="GQ260" s="279">
        <f t="shared" si="880"/>
        <v>1.0700553315878569</v>
      </c>
      <c r="GR260" s="280">
        <f t="shared" si="881"/>
        <v>46.442410617397186</v>
      </c>
      <c r="GS260" s="272">
        <f t="shared" si="882"/>
        <v>21.133951758304541</v>
      </c>
      <c r="GT260" s="272">
        <f t="shared" si="741"/>
        <v>2.1759805773744003</v>
      </c>
      <c r="GU260" s="73">
        <f t="shared" si="883"/>
        <v>0.45505716601170193</v>
      </c>
      <c r="GV260" s="74">
        <f t="shared" si="884"/>
        <v>4.6853308182053854E-2</v>
      </c>
      <c r="GW260" s="279">
        <f t="shared" si="885"/>
        <v>1.0700553315878569</v>
      </c>
      <c r="GX260" s="280">
        <f t="shared" si="886"/>
        <v>33.528984193835768</v>
      </c>
      <c r="GY260" s="272">
        <f t="shared" si="742"/>
        <v>20.23599088512394</v>
      </c>
      <c r="GZ260" s="272">
        <f t="shared" si="743"/>
        <v>0.98902664336609403</v>
      </c>
      <c r="HA260" s="73">
        <f t="shared" si="887"/>
        <v>0.60353724908982731</v>
      </c>
      <c r="HB260" s="74">
        <f t="shared" si="888"/>
        <v>2.9497662012317225E-2</v>
      </c>
      <c r="HC260" s="279">
        <f t="shared" si="889"/>
        <v>1.0878604138263936</v>
      </c>
      <c r="HD260" s="280">
        <f t="shared" si="890"/>
        <v>33.528984193835768</v>
      </c>
      <c r="HE260" s="272">
        <f t="shared" si="744"/>
        <v>20.23599088512394</v>
      </c>
      <c r="HF260" s="272">
        <f t="shared" si="745"/>
        <v>0.98902664336609403</v>
      </c>
      <c r="HG260" s="73">
        <f t="shared" si="891"/>
        <v>0.60353724908982731</v>
      </c>
      <c r="HH260" s="74">
        <f t="shared" si="892"/>
        <v>2.9497662012317225E-2</v>
      </c>
      <c r="HI260" s="281">
        <f t="shared" si="893"/>
        <v>1.0878604138263936</v>
      </c>
      <c r="HJ260" s="72">
        <f t="shared" si="746"/>
        <v>1.1261262309630606</v>
      </c>
      <c r="HK260" s="73">
        <f t="shared" si="894"/>
        <v>1.1261262309630606</v>
      </c>
      <c r="HL260" s="73">
        <f t="shared" si="747"/>
        <v>0.82644755638391132</v>
      </c>
      <c r="HM260" s="74">
        <f t="shared" si="895"/>
        <v>0.82644755638391132</v>
      </c>
      <c r="HN260" s="75"/>
      <c r="HO260" s="75"/>
      <c r="HP260" s="76">
        <f t="shared" si="896"/>
        <v>0</v>
      </c>
      <c r="HQ260" s="77">
        <f t="shared" si="897"/>
        <v>0</v>
      </c>
      <c r="HR260" s="77">
        <f t="shared" si="898"/>
        <v>0</v>
      </c>
      <c r="HS260" s="77">
        <f t="shared" si="899"/>
        <v>0</v>
      </c>
      <c r="HT260" s="282">
        <f t="shared" si="900"/>
        <v>0</v>
      </c>
      <c r="HU260" s="73"/>
      <c r="HV260" s="74"/>
      <c r="HW260" s="279"/>
      <c r="HX260" s="76">
        <f t="shared" si="901"/>
        <v>0</v>
      </c>
      <c r="HY260" s="77">
        <f t="shared" si="902"/>
        <v>0</v>
      </c>
      <c r="HZ260" s="77">
        <f t="shared" si="748"/>
        <v>0</v>
      </c>
      <c r="IA260" s="77">
        <f t="shared" si="903"/>
        <v>0</v>
      </c>
      <c r="IB260" s="282">
        <f t="shared" si="904"/>
        <v>0</v>
      </c>
      <c r="IC260" s="73"/>
      <c r="ID260" s="74"/>
      <c r="IE260" s="279"/>
      <c r="IF260" s="76">
        <f t="shared" si="749"/>
        <v>0.89796087318060192</v>
      </c>
      <c r="IG260" s="77">
        <f t="shared" si="905"/>
        <v>1.0218884532882568</v>
      </c>
      <c r="IH260" s="77">
        <f t="shared" si="750"/>
        <v>1.1869539340083064</v>
      </c>
      <c r="II260" s="77">
        <f t="shared" si="906"/>
        <v>1.3706944029927923</v>
      </c>
      <c r="IJ260" s="282">
        <f t="shared" si="907"/>
        <v>12.91342642356142</v>
      </c>
      <c r="IK260" s="73">
        <f t="shared" si="908"/>
        <v>6.9536995350994654E-2</v>
      </c>
      <c r="IL260" s="74">
        <f t="shared" si="909"/>
        <v>9.1916265681634163E-2</v>
      </c>
      <c r="IM260" s="279">
        <f t="shared" si="910"/>
        <v>1.0238254386559078</v>
      </c>
      <c r="IN260" s="76">
        <f t="shared" si="751"/>
        <v>0</v>
      </c>
      <c r="IO260" s="77">
        <f t="shared" si="911"/>
        <v>0</v>
      </c>
      <c r="IP260" s="77">
        <f t="shared" si="752"/>
        <v>0</v>
      </c>
      <c r="IQ260" s="77">
        <f t="shared" si="912"/>
        <v>0</v>
      </c>
      <c r="IR260" s="282">
        <f t="shared" si="913"/>
        <v>0</v>
      </c>
      <c r="IS260" s="283"/>
      <c r="IT260" s="284"/>
      <c r="IU260" s="285"/>
      <c r="IV260" s="76">
        <f t="shared" si="753"/>
        <v>0</v>
      </c>
      <c r="IW260" s="77">
        <f t="shared" si="914"/>
        <v>0</v>
      </c>
      <c r="IX260" s="77">
        <f t="shared" si="915"/>
        <v>0</v>
      </c>
      <c r="IY260" s="77">
        <f t="shared" si="916"/>
        <v>0</v>
      </c>
      <c r="IZ260" s="282">
        <f t="shared" si="917"/>
        <v>0</v>
      </c>
      <c r="JA260" s="283"/>
      <c r="JB260" s="284"/>
      <c r="JC260" s="285"/>
      <c r="JD260" s="76">
        <f t="shared" si="754"/>
        <v>0</v>
      </c>
      <c r="JE260" s="77">
        <f t="shared" si="918"/>
        <v>0</v>
      </c>
      <c r="JF260" s="77">
        <f t="shared" si="755"/>
        <v>0</v>
      </c>
      <c r="JG260" s="77">
        <f t="shared" si="919"/>
        <v>0</v>
      </c>
      <c r="JH260" s="282">
        <f t="shared" si="920"/>
        <v>0</v>
      </c>
      <c r="JI260" s="283"/>
      <c r="JJ260" s="284"/>
      <c r="JK260" s="285"/>
      <c r="JL260" s="76">
        <f t="shared" si="756"/>
        <v>10.302635495425188</v>
      </c>
      <c r="JM260" s="77">
        <f t="shared" si="921"/>
        <v>11.724502220148818</v>
      </c>
      <c r="JN260" s="77">
        <f t="shared" si="757"/>
        <v>0.6729494364480495</v>
      </c>
      <c r="JO260" s="77">
        <f t="shared" si="922"/>
        <v>0.77712200921020758</v>
      </c>
      <c r="JP260" s="282">
        <f t="shared" si="923"/>
        <v>12.350026932322139</v>
      </c>
      <c r="JQ260" s="73">
        <f t="shared" si="758"/>
        <v>0.8342196783766862</v>
      </c>
      <c r="JR260" s="74">
        <f t="shared" si="759"/>
        <v>5.4489714082066119E-2</v>
      </c>
      <c r="JS260" s="279">
        <f t="shared" si="924"/>
        <v>1.1235656655526702</v>
      </c>
      <c r="JT260" s="76">
        <f t="shared" si="760"/>
        <v>0</v>
      </c>
      <c r="JU260" s="77">
        <f t="shared" si="925"/>
        <v>0</v>
      </c>
      <c r="JV260" s="77">
        <f t="shared" si="761"/>
        <v>0</v>
      </c>
      <c r="JW260" s="77">
        <f t="shared" si="926"/>
        <v>0</v>
      </c>
      <c r="JX260" s="282">
        <f t="shared" si="927"/>
        <v>0</v>
      </c>
      <c r="JY260" s="73"/>
      <c r="JZ260" s="74"/>
      <c r="KA260" s="279"/>
      <c r="KB260" s="76">
        <f t="shared" si="762"/>
        <v>0</v>
      </c>
      <c r="KC260" s="77">
        <f t="shared" si="928"/>
        <v>0</v>
      </c>
      <c r="KD260" s="77">
        <f t="shared" si="763"/>
        <v>0</v>
      </c>
      <c r="KE260" s="77">
        <f t="shared" si="929"/>
        <v>0</v>
      </c>
      <c r="KF260" s="282">
        <f t="shared" si="930"/>
        <v>0</v>
      </c>
      <c r="KG260" s="73"/>
      <c r="KH260" s="74"/>
      <c r="KI260" s="279"/>
      <c r="KJ260" s="76">
        <f t="shared" si="764"/>
        <v>3.7568289587725161</v>
      </c>
      <c r="KK260" s="77">
        <f t="shared" si="931"/>
        <v>4.2753089233727106</v>
      </c>
      <c r="KL260" s="77">
        <f t="shared" si="765"/>
        <v>0.12270840586892008</v>
      </c>
      <c r="KM260" s="77">
        <f t="shared" si="932"/>
        <v>0.1417036670974289</v>
      </c>
      <c r="KN260" s="282">
        <f t="shared" si="933"/>
        <v>4.9381368295039518</v>
      </c>
      <c r="KO260" s="73">
        <f t="shared" si="766"/>
        <v>0.76077862734109358</v>
      </c>
      <c r="KP260" s="74">
        <f t="shared" si="767"/>
        <v>2.4849130371554822E-2</v>
      </c>
      <c r="KQ260" s="279">
        <f t="shared" si="768"/>
        <v>1.1088417037408611</v>
      </c>
      <c r="KR260" s="76">
        <f t="shared" si="769"/>
        <v>0</v>
      </c>
      <c r="KS260" s="77">
        <f t="shared" si="934"/>
        <v>0</v>
      </c>
      <c r="KT260" s="77">
        <f t="shared" si="770"/>
        <v>0</v>
      </c>
      <c r="KU260" s="77">
        <f t="shared" si="935"/>
        <v>0</v>
      </c>
      <c r="KV260" s="282">
        <f t="shared" si="936"/>
        <v>0</v>
      </c>
      <c r="KW260" s="73"/>
      <c r="KX260" s="74"/>
      <c r="KY260" s="279"/>
      <c r="KZ260" s="76">
        <f t="shared" si="771"/>
        <v>6.176526430926236</v>
      </c>
      <c r="LA260" s="77">
        <f t="shared" si="937"/>
        <v>7.028948843658366</v>
      </c>
      <c r="LB260" s="77">
        <f t="shared" si="772"/>
        <v>0.19336880104912418</v>
      </c>
      <c r="LC260" s="77">
        <f t="shared" si="938"/>
        <v>0.22330229145152861</v>
      </c>
      <c r="LD260" s="286">
        <f t="shared" si="939"/>
        <v>16.240517300146344</v>
      </c>
      <c r="LE260" s="73">
        <f t="shared" si="773"/>
        <v>0.38031586782464</v>
      </c>
      <c r="LF260" s="74">
        <f t="shared" si="774"/>
        <v>1.1906566612098109E-2</v>
      </c>
      <c r="LG260" s="279">
        <f t="shared" si="775"/>
        <v>1.0543305294300314</v>
      </c>
      <c r="LH260" s="76">
        <f t="shared" si="776"/>
        <v>0</v>
      </c>
      <c r="LI260" s="77">
        <f t="shared" si="940"/>
        <v>0</v>
      </c>
      <c r="LJ260" s="77">
        <f t="shared" si="777"/>
        <v>0</v>
      </c>
      <c r="LK260" s="77">
        <f t="shared" si="941"/>
        <v>0</v>
      </c>
      <c r="LL260" s="282">
        <f t="shared" si="942"/>
        <v>0</v>
      </c>
      <c r="LM260" s="73"/>
      <c r="LN260" s="74"/>
      <c r="LO260" s="279"/>
      <c r="LP260" s="76">
        <f t="shared" si="778"/>
        <v>0</v>
      </c>
      <c r="LQ260" s="77">
        <f t="shared" si="943"/>
        <v>0</v>
      </c>
      <c r="LR260" s="77">
        <f t="shared" si="779"/>
        <v>0</v>
      </c>
      <c r="LS260" s="77">
        <f t="shared" si="944"/>
        <v>0</v>
      </c>
      <c r="LT260" s="282">
        <f t="shared" si="945"/>
        <v>0</v>
      </c>
      <c r="LU260" s="73"/>
      <c r="LV260" s="74"/>
      <c r="LW260" s="279"/>
      <c r="LX260" s="76">
        <f t="shared" si="780"/>
        <v>0</v>
      </c>
      <c r="LY260" s="77">
        <f t="shared" si="946"/>
        <v>0</v>
      </c>
      <c r="LZ260" s="77">
        <f t="shared" si="781"/>
        <v>0</v>
      </c>
      <c r="MA260" s="77">
        <f t="shared" si="947"/>
        <v>0</v>
      </c>
      <c r="MB260" s="286">
        <f t="shared" si="948"/>
        <v>0</v>
      </c>
      <c r="MC260" s="73"/>
      <c r="MD260" s="74"/>
      <c r="ME260" s="279"/>
      <c r="MF260" s="76">
        <f t="shared" si="782"/>
        <v>0</v>
      </c>
      <c r="MG260" s="77">
        <f t="shared" si="949"/>
        <v>0</v>
      </c>
      <c r="MH260" s="77">
        <f t="shared" si="783"/>
        <v>0</v>
      </c>
      <c r="MI260" s="77">
        <f t="shared" si="950"/>
        <v>0</v>
      </c>
      <c r="MJ260" s="286">
        <f t="shared" si="951"/>
        <v>0</v>
      </c>
      <c r="MK260" s="73"/>
      <c r="ML260" s="74"/>
      <c r="MM260" s="279"/>
      <c r="MN260" s="287">
        <f t="shared" si="952"/>
        <v>1.0700511906036263</v>
      </c>
      <c r="MO260" s="288">
        <f t="shared" si="952"/>
        <v>0</v>
      </c>
      <c r="MP260" s="288">
        <f t="shared" si="952"/>
        <v>1.0878612177131395</v>
      </c>
      <c r="MQ260" s="289">
        <f t="shared" si="952"/>
        <v>0</v>
      </c>
      <c r="MR260" s="290">
        <f t="shared" si="953"/>
        <v>1.1261218729912563</v>
      </c>
      <c r="MS260" s="291"/>
      <c r="MT260" s="291">
        <f t="shared" si="784"/>
        <v>0.82644816709667213</v>
      </c>
      <c r="MU260" s="292"/>
      <c r="MV260" s="359">
        <f t="shared" si="785"/>
        <v>0</v>
      </c>
      <c r="MW260" s="360">
        <f t="shared" si="786"/>
        <v>0</v>
      </c>
      <c r="MX260" s="360">
        <f t="shared" si="787"/>
        <v>0.29967370589458425</v>
      </c>
      <c r="MY260" s="360">
        <f t="shared" si="788"/>
        <v>0</v>
      </c>
      <c r="MZ260" s="360">
        <f t="shared" si="789"/>
        <v>0</v>
      </c>
      <c r="NA260" s="360">
        <f t="shared" si="790"/>
        <v>0</v>
      </c>
      <c r="NB260" s="360">
        <f t="shared" si="791"/>
        <v>0.3144860297881924</v>
      </c>
      <c r="NC260" s="360">
        <f t="shared" si="792"/>
        <v>0</v>
      </c>
      <c r="ND260" s="360">
        <f t="shared" si="793"/>
        <v>0</v>
      </c>
      <c r="NE260" s="360">
        <f t="shared" si="794"/>
        <v>0.12396850247822827</v>
      </c>
      <c r="NF260" s="360">
        <f t="shared" si="795"/>
        <v>0</v>
      </c>
      <c r="NG260" s="360">
        <f t="shared" si="796"/>
        <v>0.38799363483025151</v>
      </c>
      <c r="NH260" s="360">
        <f t="shared" si="797"/>
        <v>0</v>
      </c>
      <c r="NI260" s="360">
        <f t="shared" si="798"/>
        <v>0</v>
      </c>
      <c r="NJ260" s="360">
        <f t="shared" si="799"/>
        <v>0</v>
      </c>
      <c r="NK260" s="361">
        <f t="shared" si="800"/>
        <v>0</v>
      </c>
      <c r="NL260" s="145">
        <f t="shared" si="954"/>
        <v>1.1261218729912563</v>
      </c>
      <c r="NM260" s="40"/>
      <c r="NN260" s="56">
        <f t="shared" si="955"/>
        <v>0.82644816709667213</v>
      </c>
      <c r="NO260" s="59"/>
      <c r="NP260" s="55">
        <f t="shared" si="801"/>
        <v>1.0700511906036263</v>
      </c>
      <c r="NQ260" s="40"/>
      <c r="NR260" s="56">
        <f t="shared" si="802"/>
        <v>1.0878612177131395</v>
      </c>
      <c r="NS260" s="60"/>
      <c r="NT260" s="41"/>
      <c r="NU260" s="86">
        <f t="shared" si="956"/>
        <v>0</v>
      </c>
      <c r="NV260" s="86">
        <f t="shared" si="956"/>
        <v>0</v>
      </c>
      <c r="NW260" s="86">
        <f t="shared" si="956"/>
        <v>0</v>
      </c>
      <c r="NX260" s="86">
        <f t="shared" si="956"/>
        <v>0</v>
      </c>
      <c r="NY260" s="87">
        <f t="shared" si="957"/>
        <v>0</v>
      </c>
      <c r="NZ260" s="87">
        <f t="shared" si="957"/>
        <v>0</v>
      </c>
      <c r="OA260" s="87">
        <f t="shared" si="957"/>
        <v>0</v>
      </c>
      <c r="OB260" s="87">
        <f t="shared" si="957"/>
        <v>0</v>
      </c>
      <c r="OC260" s="26"/>
    </row>
    <row r="261" spans="1:393" thickBot="1" x14ac:dyDescent="0.35">
      <c r="A261" s="136" t="s">
        <v>620</v>
      </c>
      <c r="B261" s="137" t="s">
        <v>621</v>
      </c>
      <c r="C261" s="133" t="s">
        <v>118</v>
      </c>
      <c r="D261" s="64">
        <f>VLOOKUP(B261,[1]УсіТ_1!$A$10:$G$556,6,FALSE)</f>
        <v>26.5</v>
      </c>
      <c r="E261" s="64">
        <f>VLOOKUP(B261,[1]УсіТ_1!$A$10:$G$556,7,FALSE)</f>
        <v>0</v>
      </c>
      <c r="F261" s="38"/>
      <c r="G261" s="38"/>
      <c r="H261" s="39"/>
      <c r="I261" s="256">
        <v>1.0224</v>
      </c>
      <c r="J261" s="62">
        <v>1.0224</v>
      </c>
      <c r="K261" s="257">
        <f t="shared" si="803"/>
        <v>1.0224</v>
      </c>
      <c r="L261" s="258">
        <f t="shared" si="804"/>
        <v>1.0224</v>
      </c>
      <c r="M261" s="63">
        <v>0</v>
      </c>
      <c r="N261" s="63">
        <v>0</v>
      </c>
      <c r="O261" s="63">
        <v>0</v>
      </c>
      <c r="P261" s="63">
        <v>0</v>
      </c>
      <c r="Q261" s="63">
        <v>0</v>
      </c>
      <c r="R261" s="63">
        <v>0</v>
      </c>
      <c r="S261" s="63">
        <v>0.30399999999999999</v>
      </c>
      <c r="T261" s="63">
        <v>0</v>
      </c>
      <c r="U261" s="63">
        <v>0</v>
      </c>
      <c r="V261" s="63">
        <v>0.32329999999999998</v>
      </c>
      <c r="W261" s="63">
        <v>0</v>
      </c>
      <c r="X261" s="63">
        <v>0.39510000000000001</v>
      </c>
      <c r="Y261" s="63">
        <v>0</v>
      </c>
      <c r="Z261" s="63">
        <v>0</v>
      </c>
      <c r="AA261" s="63">
        <v>0</v>
      </c>
      <c r="AB261" s="259">
        <v>0</v>
      </c>
      <c r="AC261" s="144">
        <v>0</v>
      </c>
      <c r="AD261" s="70">
        <v>0</v>
      </c>
      <c r="AE261" s="70">
        <v>0</v>
      </c>
      <c r="AF261" s="68">
        <f t="shared" si="805"/>
        <v>0</v>
      </c>
      <c r="AG261" s="68">
        <f t="shared" si="806"/>
        <v>0</v>
      </c>
      <c r="AH261" s="71">
        <v>0</v>
      </c>
      <c r="AI261" s="71">
        <v>0</v>
      </c>
      <c r="AJ261" s="68">
        <f t="shared" si="807"/>
        <v>0</v>
      </c>
      <c r="AK261" s="68">
        <f t="shared" si="808"/>
        <v>0</v>
      </c>
      <c r="AL261" s="71">
        <v>0</v>
      </c>
      <c r="AM261" s="69">
        <f t="shared" si="809"/>
        <v>0</v>
      </c>
      <c r="AN261" s="260">
        <v>0</v>
      </c>
      <c r="AO261" s="71">
        <v>0</v>
      </c>
      <c r="AP261" s="71">
        <v>0</v>
      </c>
      <c r="AQ261" s="68">
        <f t="shared" si="810"/>
        <v>0</v>
      </c>
      <c r="AR261" s="68">
        <f t="shared" si="811"/>
        <v>0</v>
      </c>
      <c r="AS261" s="71">
        <v>0</v>
      </c>
      <c r="AT261" s="261">
        <f t="shared" si="723"/>
        <v>0</v>
      </c>
      <c r="AU261" s="71">
        <v>0</v>
      </c>
      <c r="AV261" s="68">
        <f t="shared" si="812"/>
        <v>0</v>
      </c>
      <c r="AW261" s="68">
        <f t="shared" si="813"/>
        <v>0</v>
      </c>
      <c r="AX261" s="71">
        <v>0</v>
      </c>
      <c r="AY261" s="69">
        <f t="shared" si="814"/>
        <v>0</v>
      </c>
      <c r="AZ261" s="260">
        <v>0</v>
      </c>
      <c r="BA261" s="260">
        <v>0</v>
      </c>
      <c r="BB261" s="260">
        <v>0</v>
      </c>
      <c r="BC261" s="262">
        <f t="shared" si="815"/>
        <v>0</v>
      </c>
      <c r="BD261" s="262">
        <f t="shared" si="724"/>
        <v>0</v>
      </c>
      <c r="BE261" s="260">
        <v>0</v>
      </c>
      <c r="BF261" s="262">
        <f t="shared" si="816"/>
        <v>0</v>
      </c>
      <c r="BG261" s="262">
        <f t="shared" si="725"/>
        <v>0</v>
      </c>
      <c r="BH261" s="260">
        <v>0</v>
      </c>
      <c r="BI261" s="263">
        <f t="shared" si="817"/>
        <v>0</v>
      </c>
      <c r="BJ261" s="68">
        <f t="shared" si="818"/>
        <v>0</v>
      </c>
      <c r="BK261" s="260">
        <v>0</v>
      </c>
      <c r="BL261" s="69">
        <f t="shared" si="819"/>
        <v>0</v>
      </c>
      <c r="BM261" s="260">
        <v>0</v>
      </c>
      <c r="BN261" s="260">
        <v>0</v>
      </c>
      <c r="BO261" s="260">
        <v>0</v>
      </c>
      <c r="BP261" s="68">
        <f t="shared" si="820"/>
        <v>0</v>
      </c>
      <c r="BQ261" s="68">
        <f t="shared" si="821"/>
        <v>0</v>
      </c>
      <c r="BR261" s="260">
        <v>0</v>
      </c>
      <c r="BS261" s="260">
        <v>0</v>
      </c>
      <c r="BT261" s="68">
        <f t="shared" si="822"/>
        <v>0</v>
      </c>
      <c r="BU261" s="68">
        <f t="shared" si="823"/>
        <v>0</v>
      </c>
      <c r="BV261" s="260">
        <v>0</v>
      </c>
      <c r="BW261" s="69">
        <f t="shared" si="824"/>
        <v>0</v>
      </c>
      <c r="BX261" s="260">
        <v>0</v>
      </c>
      <c r="BY261" s="260">
        <v>0</v>
      </c>
      <c r="BZ261" s="263">
        <f t="shared" si="825"/>
        <v>0</v>
      </c>
      <c r="CA261" s="263">
        <f t="shared" si="826"/>
        <v>0</v>
      </c>
      <c r="CB261" s="260">
        <v>0</v>
      </c>
      <c r="CC261" s="264">
        <f t="shared" si="827"/>
        <v>0</v>
      </c>
      <c r="CD261" s="260">
        <v>0</v>
      </c>
      <c r="CE261" s="260">
        <v>0</v>
      </c>
      <c r="CF261" s="263">
        <f t="shared" si="828"/>
        <v>0</v>
      </c>
      <c r="CG261" s="263">
        <f t="shared" si="829"/>
        <v>0</v>
      </c>
      <c r="CH261" s="260">
        <v>0</v>
      </c>
      <c r="CI261" s="69">
        <f t="shared" si="830"/>
        <v>0</v>
      </c>
      <c r="CJ261" s="260">
        <v>3.660416308786326</v>
      </c>
      <c r="CK261" s="260">
        <v>0.80529172068032473</v>
      </c>
      <c r="CL261" s="260">
        <v>0.3440932521615665</v>
      </c>
      <c r="CM261" s="260">
        <v>0.25692416664574214</v>
      </c>
      <c r="CN261" s="260">
        <v>0.96059383877485205</v>
      </c>
      <c r="CO261" s="265">
        <f t="shared" si="831"/>
        <v>6.7472111235545598E-2</v>
      </c>
      <c r="CP261" s="266">
        <f t="shared" si="832"/>
        <v>0.30629687261942684</v>
      </c>
      <c r="CQ261" s="260">
        <v>0.62231347923264868</v>
      </c>
      <c r="CR261" s="265">
        <f t="shared" si="833"/>
        <v>8.5288062328834503E-3</v>
      </c>
      <c r="CS261" s="265">
        <f t="shared" si="834"/>
        <v>0.36439814701859435</v>
      </c>
      <c r="CT261" s="260">
        <v>0.31963543208168249</v>
      </c>
      <c r="CU261" s="267">
        <f t="shared" si="726"/>
        <v>8.0548128380608794</v>
      </c>
      <c r="CV261" s="260">
        <v>0</v>
      </c>
      <c r="CW261" s="260">
        <v>0</v>
      </c>
      <c r="CX261" s="68">
        <f t="shared" si="835"/>
        <v>0</v>
      </c>
      <c r="CY261" s="68">
        <f t="shared" si="836"/>
        <v>0</v>
      </c>
      <c r="CZ261" s="260">
        <v>0</v>
      </c>
      <c r="DA261" s="69">
        <f t="shared" si="837"/>
        <v>0</v>
      </c>
      <c r="DB261" s="260">
        <v>0</v>
      </c>
      <c r="DC261" s="260">
        <v>0</v>
      </c>
      <c r="DD261" s="68">
        <f t="shared" si="838"/>
        <v>0</v>
      </c>
      <c r="DE261" s="68">
        <f t="shared" si="839"/>
        <v>0</v>
      </c>
      <c r="DF261" s="260">
        <v>0</v>
      </c>
      <c r="DG261" s="69">
        <f t="shared" si="840"/>
        <v>0</v>
      </c>
      <c r="DH261" s="260">
        <v>3.1228180180684801</v>
      </c>
      <c r="DI261" s="260">
        <v>0.6870199639750656</v>
      </c>
      <c r="DJ261" s="260">
        <v>4.9435212533333307E-2</v>
      </c>
      <c r="DK261" s="260">
        <v>2.2734115171538534</v>
      </c>
      <c r="DL261" s="68">
        <f t="shared" si="841"/>
        <v>0.15968442496488666</v>
      </c>
      <c r="DM261" s="68">
        <f t="shared" si="842"/>
        <v>0.72490454318271191</v>
      </c>
      <c r="DN261" s="260">
        <v>0.66176471001279003</v>
      </c>
      <c r="DO261" s="68">
        <f t="shared" si="843"/>
        <v>9.0694853507252877E-3</v>
      </c>
      <c r="DP261" s="68">
        <f t="shared" si="844"/>
        <v>0.38749897300682928</v>
      </c>
      <c r="DQ261" s="260">
        <v>0.33989854965405703</v>
      </c>
      <c r="DR261" s="264">
        <f t="shared" si="845"/>
        <v>8.5612175656770955</v>
      </c>
      <c r="DS261" s="260">
        <v>0</v>
      </c>
      <c r="DT261" s="260">
        <v>0</v>
      </c>
      <c r="DU261" s="260">
        <v>0</v>
      </c>
      <c r="DV261" s="68">
        <f t="shared" si="846"/>
        <v>0</v>
      </c>
      <c r="DW261" s="68">
        <f t="shared" si="847"/>
        <v>0</v>
      </c>
      <c r="DX261" s="260">
        <v>0</v>
      </c>
      <c r="DY261" s="260">
        <v>0</v>
      </c>
      <c r="DZ261" s="260">
        <v>0</v>
      </c>
      <c r="EA261" s="260">
        <v>0</v>
      </c>
      <c r="EB261" s="68">
        <f t="shared" si="848"/>
        <v>0</v>
      </c>
      <c r="EC261" s="68">
        <f t="shared" si="849"/>
        <v>0</v>
      </c>
      <c r="ED261" s="267">
        <v>0</v>
      </c>
      <c r="EE261" s="69">
        <f t="shared" si="850"/>
        <v>0</v>
      </c>
      <c r="EF261" s="260">
        <v>1.77124666666667</v>
      </c>
      <c r="EG261" s="260">
        <v>0.38967426666666699</v>
      </c>
      <c r="EH261" s="260">
        <v>4.0503114171749868</v>
      </c>
      <c r="EI261" s="260">
        <v>1.289584052337587</v>
      </c>
      <c r="EJ261" s="268">
        <f t="shared" si="851"/>
        <v>9.0580383836192102E-2</v>
      </c>
      <c r="EK261" s="266">
        <f t="shared" si="852"/>
        <v>0.41119935009646763</v>
      </c>
      <c r="EL261" s="260">
        <v>0.80893232116153901</v>
      </c>
      <c r="EM261" s="268">
        <f t="shared" si="853"/>
        <v>1.1086417461518892E-2</v>
      </c>
      <c r="EN261" s="268">
        <f t="shared" si="854"/>
        <v>0.47367355638542386</v>
      </c>
      <c r="EO261" s="269">
        <f t="shared" si="855"/>
        <v>8.3097487240074503</v>
      </c>
      <c r="EP261" s="69">
        <f t="shared" si="856"/>
        <v>10.470283392249387</v>
      </c>
      <c r="EQ261" s="260">
        <v>0</v>
      </c>
      <c r="ER261" s="260">
        <v>0</v>
      </c>
      <c r="ES261" s="260">
        <v>0</v>
      </c>
      <c r="ET261" s="68">
        <f t="shared" si="857"/>
        <v>0</v>
      </c>
      <c r="EU261" s="68">
        <f t="shared" si="858"/>
        <v>0</v>
      </c>
      <c r="EV261" s="260">
        <v>0</v>
      </c>
      <c r="EW261" s="260">
        <v>0</v>
      </c>
      <c r="EX261" s="68">
        <f t="shared" si="859"/>
        <v>0</v>
      </c>
      <c r="EY261" s="68">
        <f t="shared" si="860"/>
        <v>0</v>
      </c>
      <c r="EZ261" s="260">
        <v>0</v>
      </c>
      <c r="FA261" s="69">
        <f t="shared" si="861"/>
        <v>0</v>
      </c>
      <c r="FB261" s="260">
        <v>0</v>
      </c>
      <c r="FC261" s="260">
        <v>0</v>
      </c>
      <c r="FD261" s="68">
        <f t="shared" si="862"/>
        <v>0</v>
      </c>
      <c r="FE261" s="68">
        <f t="shared" si="863"/>
        <v>0</v>
      </c>
      <c r="FF261" s="260">
        <v>0</v>
      </c>
      <c r="FG261" s="69">
        <f t="shared" si="864"/>
        <v>0</v>
      </c>
      <c r="FH261" s="260">
        <v>0</v>
      </c>
      <c r="FI261" s="260">
        <v>0</v>
      </c>
      <c r="FJ261" s="68">
        <f t="shared" si="865"/>
        <v>0</v>
      </c>
      <c r="FK261" s="68">
        <f t="shared" si="866"/>
        <v>0</v>
      </c>
      <c r="FL261" s="260">
        <v>0</v>
      </c>
      <c r="FM261" s="69">
        <f t="shared" si="867"/>
        <v>0</v>
      </c>
      <c r="FN261" s="260">
        <v>0</v>
      </c>
      <c r="FO261" s="260">
        <v>0</v>
      </c>
      <c r="FP261" s="68">
        <f t="shared" si="868"/>
        <v>0</v>
      </c>
      <c r="FQ261" s="68">
        <f t="shared" si="869"/>
        <v>0</v>
      </c>
      <c r="FR261" s="260">
        <v>0</v>
      </c>
      <c r="FS261" s="264">
        <f t="shared" si="870"/>
        <v>0</v>
      </c>
      <c r="FT261" s="270">
        <f t="shared" si="727"/>
        <v>27.086313795987358</v>
      </c>
      <c r="FU261" s="271">
        <f t="shared" si="728"/>
        <v>10.436466944843534</v>
      </c>
      <c r="FV261" s="272">
        <f t="shared" si="871"/>
        <v>4.1869157152241447</v>
      </c>
      <c r="FW261" s="272">
        <f t="shared" si="729"/>
        <v>0.25692416664574214</v>
      </c>
      <c r="FX261" s="272">
        <f t="shared" si="730"/>
        <v>0</v>
      </c>
      <c r="FY261" s="272">
        <f t="shared" si="731"/>
        <v>0</v>
      </c>
      <c r="FZ261" s="272">
        <f t="shared" si="732"/>
        <v>0</v>
      </c>
      <c r="GA261" s="272">
        <f t="shared" si="733"/>
        <v>0</v>
      </c>
      <c r="GB261" s="272">
        <f t="shared" si="734"/>
        <v>0</v>
      </c>
      <c r="GC261" s="272">
        <f t="shared" si="735"/>
        <v>0</v>
      </c>
      <c r="GD261" s="272">
        <f t="shared" si="736"/>
        <v>0</v>
      </c>
      <c r="GE261" s="272">
        <f t="shared" si="737"/>
        <v>4.5235894082662922</v>
      </c>
      <c r="GF261" s="273">
        <f t="shared" si="738"/>
        <v>1.7597289343962998</v>
      </c>
      <c r="GG261" s="273">
        <f t="shared" si="739"/>
        <v>0.31773692003662435</v>
      </c>
      <c r="GH261" s="272">
        <f t="shared" si="872"/>
        <v>2.0930105104069776</v>
      </c>
      <c r="GI261" s="274">
        <f t="shared" si="873"/>
        <v>1.4951962252212341</v>
      </c>
      <c r="GJ261" s="275">
        <f t="shared" si="740"/>
        <v>2.8684709045127633E-2</v>
      </c>
      <c r="GK261" s="271">
        <f t="shared" si="874"/>
        <v>21.496906745386692</v>
      </c>
      <c r="GL261" s="276">
        <f t="shared" si="875"/>
        <v>27.086102499187231</v>
      </c>
      <c r="GM261" s="272">
        <f t="shared" si="876"/>
        <v>13.691392104461068</v>
      </c>
      <c r="GN261" s="272">
        <f t="shared" si="877"/>
        <v>0.60334579572749414</v>
      </c>
      <c r="GO261" s="277">
        <f t="shared" si="878"/>
        <v>0.6369005674455599</v>
      </c>
      <c r="GP261" s="278">
        <f t="shared" si="879"/>
        <v>2.806663316139538E-2</v>
      </c>
      <c r="GQ261" s="279">
        <f t="shared" si="880"/>
        <v>1.0922433621265457</v>
      </c>
      <c r="GR261" s="280">
        <f t="shared" si="881"/>
        <v>21.496906745386692</v>
      </c>
      <c r="GS261" s="272">
        <f t="shared" si="882"/>
        <v>13.691392104461068</v>
      </c>
      <c r="GT261" s="272">
        <f t="shared" si="741"/>
        <v>0.60334579572749414</v>
      </c>
      <c r="GU261" s="73">
        <f t="shared" si="883"/>
        <v>0.6369005674455599</v>
      </c>
      <c r="GV261" s="74">
        <f t="shared" si="884"/>
        <v>2.806663316139538E-2</v>
      </c>
      <c r="GW261" s="279">
        <f t="shared" si="885"/>
        <v>1.0922433621265457</v>
      </c>
      <c r="GX261" s="280">
        <f t="shared" si="886"/>
        <v>21.496906745386692</v>
      </c>
      <c r="GY261" s="272">
        <f t="shared" si="742"/>
        <v>13.691392104461068</v>
      </c>
      <c r="GZ261" s="272">
        <f t="shared" si="743"/>
        <v>0.60334579572749414</v>
      </c>
      <c r="HA261" s="73">
        <f t="shared" si="887"/>
        <v>0.6369005674455599</v>
      </c>
      <c r="HB261" s="74">
        <f t="shared" si="888"/>
        <v>2.806663316139538E-2</v>
      </c>
      <c r="HC261" s="279">
        <f t="shared" si="889"/>
        <v>1.0922433621265457</v>
      </c>
      <c r="HD261" s="280">
        <f t="shared" si="890"/>
        <v>21.496906745386692</v>
      </c>
      <c r="HE261" s="272">
        <f t="shared" si="744"/>
        <v>13.691392104461068</v>
      </c>
      <c r="HF261" s="272">
        <f t="shared" si="745"/>
        <v>0.60334579572749414</v>
      </c>
      <c r="HG261" s="73">
        <f t="shared" si="891"/>
        <v>0.6369005674455599</v>
      </c>
      <c r="HH261" s="74">
        <f t="shared" si="892"/>
        <v>2.806663316139538E-2</v>
      </c>
      <c r="HI261" s="281">
        <f t="shared" si="893"/>
        <v>1.0922433621265457</v>
      </c>
      <c r="HJ261" s="72">
        <f t="shared" si="746"/>
        <v>1.1167096134381802</v>
      </c>
      <c r="HK261" s="73">
        <f t="shared" si="894"/>
        <v>1.1167096134381802</v>
      </c>
      <c r="HL261" s="73">
        <f t="shared" si="747"/>
        <v>1.1167096134381802</v>
      </c>
      <c r="HM261" s="74">
        <f t="shared" si="895"/>
        <v>1.1167096134381802</v>
      </c>
      <c r="HN261" s="75"/>
      <c r="HO261" s="75"/>
      <c r="HP261" s="76">
        <f t="shared" si="896"/>
        <v>0</v>
      </c>
      <c r="HQ261" s="77">
        <f t="shared" si="897"/>
        <v>0</v>
      </c>
      <c r="HR261" s="77">
        <f t="shared" si="898"/>
        <v>0</v>
      </c>
      <c r="HS261" s="77">
        <f t="shared" si="899"/>
        <v>0</v>
      </c>
      <c r="HT261" s="282">
        <f t="shared" si="900"/>
        <v>0</v>
      </c>
      <c r="HU261" s="73"/>
      <c r="HV261" s="74"/>
      <c r="HW261" s="279"/>
      <c r="HX261" s="76">
        <f t="shared" si="901"/>
        <v>0</v>
      </c>
      <c r="HY261" s="77">
        <f t="shared" si="902"/>
        <v>0</v>
      </c>
      <c r="HZ261" s="77">
        <f t="shared" si="748"/>
        <v>0</v>
      </c>
      <c r="IA261" s="77">
        <f t="shared" si="903"/>
        <v>0</v>
      </c>
      <c r="IB261" s="282">
        <f t="shared" si="904"/>
        <v>0</v>
      </c>
      <c r="IC261" s="73"/>
      <c r="ID261" s="74"/>
      <c r="IE261" s="279"/>
      <c r="IF261" s="76">
        <f t="shared" si="749"/>
        <v>0</v>
      </c>
      <c r="IG261" s="77">
        <f t="shared" si="905"/>
        <v>0</v>
      </c>
      <c r="IH261" s="77">
        <f t="shared" si="750"/>
        <v>0</v>
      </c>
      <c r="II261" s="77">
        <f t="shared" si="906"/>
        <v>0</v>
      </c>
      <c r="IJ261" s="282">
        <f t="shared" si="907"/>
        <v>0</v>
      </c>
      <c r="IK261" s="73"/>
      <c r="IL261" s="74"/>
      <c r="IM261" s="279"/>
      <c r="IN261" s="76">
        <f t="shared" si="751"/>
        <v>0</v>
      </c>
      <c r="IO261" s="77">
        <f t="shared" si="911"/>
        <v>0</v>
      </c>
      <c r="IP261" s="77">
        <f t="shared" si="752"/>
        <v>0</v>
      </c>
      <c r="IQ261" s="77">
        <f t="shared" si="912"/>
        <v>0</v>
      </c>
      <c r="IR261" s="282">
        <f t="shared" si="913"/>
        <v>0</v>
      </c>
      <c r="IS261" s="283"/>
      <c r="IT261" s="284"/>
      <c r="IU261" s="285"/>
      <c r="IV261" s="76">
        <f t="shared" si="753"/>
        <v>0</v>
      </c>
      <c r="IW261" s="77">
        <f t="shared" si="914"/>
        <v>0</v>
      </c>
      <c r="IX261" s="77">
        <f t="shared" si="915"/>
        <v>0</v>
      </c>
      <c r="IY261" s="77">
        <f t="shared" si="916"/>
        <v>0</v>
      </c>
      <c r="IZ261" s="282">
        <f t="shared" si="917"/>
        <v>0</v>
      </c>
      <c r="JA261" s="283"/>
      <c r="JB261" s="284"/>
      <c r="JC261" s="285"/>
      <c r="JD261" s="76">
        <f t="shared" si="754"/>
        <v>0</v>
      </c>
      <c r="JE261" s="77">
        <f t="shared" si="918"/>
        <v>0</v>
      </c>
      <c r="JF261" s="77">
        <f t="shared" si="755"/>
        <v>0</v>
      </c>
      <c r="JG261" s="77">
        <f t="shared" si="919"/>
        <v>0</v>
      </c>
      <c r="JH261" s="282">
        <f t="shared" si="920"/>
        <v>0</v>
      </c>
      <c r="JI261" s="283"/>
      <c r="JJ261" s="284"/>
      <c r="JK261" s="285"/>
      <c r="JL261" s="76">
        <f t="shared" si="756"/>
        <v>5.2839559534250364</v>
      </c>
      <c r="JM261" s="77">
        <f t="shared" si="921"/>
        <v>6.0131947145572253</v>
      </c>
      <c r="JN261" s="77">
        <f t="shared" si="757"/>
        <v>0.33292508411417115</v>
      </c>
      <c r="JO261" s="77">
        <f t="shared" si="922"/>
        <v>0.38446188713504487</v>
      </c>
      <c r="JP261" s="282">
        <f t="shared" si="923"/>
        <v>6.3927086016356185</v>
      </c>
      <c r="JQ261" s="73">
        <f t="shared" si="758"/>
        <v>0.82655980159538323</v>
      </c>
      <c r="JR261" s="74">
        <f t="shared" si="759"/>
        <v>5.2078876867465845E-2</v>
      </c>
      <c r="JS261" s="279">
        <f t="shared" si="924"/>
        <v>1.1221353283572626</v>
      </c>
      <c r="JT261" s="76">
        <f t="shared" si="760"/>
        <v>0</v>
      </c>
      <c r="JU261" s="77">
        <f t="shared" si="925"/>
        <v>0</v>
      </c>
      <c r="JV261" s="77">
        <f t="shared" si="761"/>
        <v>0</v>
      </c>
      <c r="JW261" s="77">
        <f t="shared" si="926"/>
        <v>0</v>
      </c>
      <c r="JX261" s="282">
        <f t="shared" si="927"/>
        <v>0</v>
      </c>
      <c r="JY261" s="73"/>
      <c r="JZ261" s="74"/>
      <c r="KA261" s="279"/>
      <c r="KB261" s="76">
        <f t="shared" si="762"/>
        <v>0</v>
      </c>
      <c r="KC261" s="77">
        <f t="shared" si="928"/>
        <v>0</v>
      </c>
      <c r="KD261" s="77">
        <f t="shared" si="763"/>
        <v>0</v>
      </c>
      <c r="KE261" s="77">
        <f t="shared" si="929"/>
        <v>0</v>
      </c>
      <c r="KF261" s="282">
        <f t="shared" si="930"/>
        <v>0</v>
      </c>
      <c r="KG261" s="73"/>
      <c r="KH261" s="74"/>
      <c r="KI261" s="279"/>
      <c r="KJ261" s="76">
        <f t="shared" si="764"/>
        <v>5.1669702717947867</v>
      </c>
      <c r="KK261" s="77">
        <f t="shared" si="931"/>
        <v>5.8800638390051851</v>
      </c>
      <c r="KL261" s="77">
        <f t="shared" si="765"/>
        <v>0.16875391031561196</v>
      </c>
      <c r="KM261" s="77">
        <f t="shared" si="932"/>
        <v>0.1948770156324687</v>
      </c>
      <c r="KN261" s="282">
        <f t="shared" si="933"/>
        <v>6.7946171156167425</v>
      </c>
      <c r="KO261" s="73">
        <f t="shared" si="766"/>
        <v>0.76045054252123001</v>
      </c>
      <c r="KP261" s="74">
        <f t="shared" si="767"/>
        <v>2.4836412036779543E-2</v>
      </c>
      <c r="KQ261" s="279">
        <f t="shared" si="768"/>
        <v>1.1087944559566485</v>
      </c>
      <c r="KR261" s="76">
        <f t="shared" si="769"/>
        <v>0</v>
      </c>
      <c r="KS261" s="77">
        <f t="shared" si="934"/>
        <v>0</v>
      </c>
      <c r="KT261" s="77">
        <f t="shared" si="770"/>
        <v>0</v>
      </c>
      <c r="KU261" s="77">
        <f t="shared" si="935"/>
        <v>0</v>
      </c>
      <c r="KV261" s="282">
        <f t="shared" si="936"/>
        <v>0</v>
      </c>
      <c r="KW261" s="73"/>
      <c r="KX261" s="74"/>
      <c r="KY261" s="279"/>
      <c r="KZ261" s="76">
        <f t="shared" si="771"/>
        <v>3.2404658792412446</v>
      </c>
      <c r="LA261" s="77">
        <f t="shared" si="937"/>
        <v>3.6876825752353288</v>
      </c>
      <c r="LB261" s="77">
        <f t="shared" si="772"/>
        <v>0.101666801297711</v>
      </c>
      <c r="LC261" s="77">
        <f t="shared" si="938"/>
        <v>0.11740482213859667</v>
      </c>
      <c r="LD261" s="286">
        <f t="shared" si="939"/>
        <v>8.3097487240074503</v>
      </c>
      <c r="LE261" s="73">
        <f t="shared" si="773"/>
        <v>0.38995955074782346</v>
      </c>
      <c r="LF261" s="74">
        <f t="shared" si="774"/>
        <v>1.2234642066129921E-2</v>
      </c>
      <c r="LG261" s="279">
        <f t="shared" si="775"/>
        <v>1.0557122401905439</v>
      </c>
      <c r="LH261" s="76">
        <f t="shared" si="776"/>
        <v>0</v>
      </c>
      <c r="LI261" s="77">
        <f t="shared" si="940"/>
        <v>0</v>
      </c>
      <c r="LJ261" s="77">
        <f t="shared" si="777"/>
        <v>0</v>
      </c>
      <c r="LK261" s="77">
        <f t="shared" si="941"/>
        <v>0</v>
      </c>
      <c r="LL261" s="282">
        <f t="shared" si="942"/>
        <v>0</v>
      </c>
      <c r="LM261" s="73"/>
      <c r="LN261" s="74"/>
      <c r="LO261" s="279"/>
      <c r="LP261" s="76">
        <f t="shared" si="778"/>
        <v>0</v>
      </c>
      <c r="LQ261" s="77">
        <f t="shared" si="943"/>
        <v>0</v>
      </c>
      <c r="LR261" s="77">
        <f t="shared" si="779"/>
        <v>0</v>
      </c>
      <c r="LS261" s="77">
        <f t="shared" si="944"/>
        <v>0</v>
      </c>
      <c r="LT261" s="282">
        <f t="shared" si="945"/>
        <v>0</v>
      </c>
      <c r="LU261" s="73"/>
      <c r="LV261" s="74"/>
      <c r="LW261" s="279"/>
      <c r="LX261" s="76">
        <f t="shared" si="780"/>
        <v>0</v>
      </c>
      <c r="LY261" s="77">
        <f t="shared" si="946"/>
        <v>0</v>
      </c>
      <c r="LZ261" s="77">
        <f t="shared" si="781"/>
        <v>0</v>
      </c>
      <c r="MA261" s="77">
        <f t="shared" si="947"/>
        <v>0</v>
      </c>
      <c r="MB261" s="286">
        <f t="shared" si="948"/>
        <v>0</v>
      </c>
      <c r="MC261" s="73"/>
      <c r="MD261" s="74"/>
      <c r="ME261" s="279"/>
      <c r="MF261" s="76">
        <f t="shared" si="782"/>
        <v>0</v>
      </c>
      <c r="MG261" s="77">
        <f t="shared" si="949"/>
        <v>0</v>
      </c>
      <c r="MH261" s="77">
        <f t="shared" si="783"/>
        <v>0</v>
      </c>
      <c r="MI261" s="77">
        <f t="shared" si="950"/>
        <v>0</v>
      </c>
      <c r="MJ261" s="286">
        <f t="shared" si="951"/>
        <v>0</v>
      </c>
      <c r="MK261" s="73"/>
      <c r="ML261" s="74"/>
      <c r="MM261" s="279"/>
      <c r="MN261" s="287">
        <f t="shared" si="952"/>
        <v>1.0922479396818039</v>
      </c>
      <c r="MO261" s="288">
        <f t="shared" si="952"/>
        <v>0</v>
      </c>
      <c r="MP261" s="288">
        <f t="shared" si="952"/>
        <v>1.0922479396818039</v>
      </c>
      <c r="MQ261" s="289">
        <f t="shared" si="952"/>
        <v>0</v>
      </c>
      <c r="MR261" s="290">
        <f t="shared" si="953"/>
        <v>1.1167142935306762</v>
      </c>
      <c r="MS261" s="291"/>
      <c r="MT261" s="291">
        <f t="shared" si="784"/>
        <v>1.1167142935306762</v>
      </c>
      <c r="MU261" s="292"/>
      <c r="MV261" s="359">
        <f t="shared" si="785"/>
        <v>0</v>
      </c>
      <c r="MW261" s="360">
        <f t="shared" si="786"/>
        <v>0</v>
      </c>
      <c r="MX261" s="360">
        <f t="shared" si="787"/>
        <v>0</v>
      </c>
      <c r="MY261" s="360">
        <f t="shared" si="788"/>
        <v>0</v>
      </c>
      <c r="MZ261" s="360">
        <f t="shared" si="789"/>
        <v>0</v>
      </c>
      <c r="NA261" s="360">
        <f t="shared" si="790"/>
        <v>0</v>
      </c>
      <c r="NB261" s="360">
        <f t="shared" si="791"/>
        <v>0.34112913982060783</v>
      </c>
      <c r="NC261" s="360">
        <f t="shared" si="792"/>
        <v>0</v>
      </c>
      <c r="ND261" s="360">
        <f t="shared" si="793"/>
        <v>0</v>
      </c>
      <c r="NE261" s="360">
        <f t="shared" si="794"/>
        <v>0.35847324761078442</v>
      </c>
      <c r="NF261" s="360">
        <f t="shared" si="795"/>
        <v>0</v>
      </c>
      <c r="NG261" s="360">
        <f t="shared" si="796"/>
        <v>0.41711190609928389</v>
      </c>
      <c r="NH261" s="360">
        <f t="shared" si="797"/>
        <v>0</v>
      </c>
      <c r="NI261" s="360">
        <f t="shared" si="798"/>
        <v>0</v>
      </c>
      <c r="NJ261" s="360">
        <f t="shared" si="799"/>
        <v>0</v>
      </c>
      <c r="NK261" s="361">
        <f t="shared" si="800"/>
        <v>0</v>
      </c>
      <c r="NL261" s="145">
        <f t="shared" si="954"/>
        <v>1.1167142935306762</v>
      </c>
      <c r="NM261" s="40"/>
      <c r="NN261" s="56">
        <f t="shared" si="955"/>
        <v>1.1167142935306762</v>
      </c>
      <c r="NO261" s="59"/>
      <c r="NP261" s="55">
        <f t="shared" si="801"/>
        <v>1.0922479396818039</v>
      </c>
      <c r="NQ261" s="40"/>
      <c r="NR261" s="56">
        <f t="shared" si="802"/>
        <v>1.0922479396818039</v>
      </c>
      <c r="NS261" s="61"/>
      <c r="NT261" s="25"/>
      <c r="NU261" s="86">
        <f t="shared" si="956"/>
        <v>0</v>
      </c>
      <c r="NV261" s="86">
        <f t="shared" si="956"/>
        <v>0</v>
      </c>
      <c r="NW261" s="86">
        <f t="shared" si="956"/>
        <v>0</v>
      </c>
      <c r="NX261" s="86">
        <f t="shared" si="956"/>
        <v>0</v>
      </c>
      <c r="NY261" s="87">
        <f t="shared" si="957"/>
        <v>0</v>
      </c>
      <c r="NZ261" s="87">
        <f t="shared" si="957"/>
        <v>0</v>
      </c>
      <c r="OA261" s="87">
        <f t="shared" si="957"/>
        <v>0</v>
      </c>
      <c r="OB261" s="87">
        <f t="shared" si="957"/>
        <v>0</v>
      </c>
      <c r="OC261" s="26"/>
    </row>
    <row r="262" spans="1:393" thickBot="1" x14ac:dyDescent="0.35">
      <c r="A262" s="136" t="s">
        <v>622</v>
      </c>
      <c r="B262" s="137" t="s">
        <v>623</v>
      </c>
      <c r="C262" s="133" t="s">
        <v>97</v>
      </c>
      <c r="D262" s="64">
        <f>VLOOKUP(B262,[1]УсіТ_1!$A$10:$G$556,6,FALSE)</f>
        <v>425.7</v>
      </c>
      <c r="E262" s="64">
        <f>VLOOKUP(B262,[1]УсіТ_1!$A$10:$G$556,7,FALSE)</f>
        <v>0</v>
      </c>
      <c r="F262" s="38"/>
      <c r="G262" s="38"/>
      <c r="H262" s="39"/>
      <c r="I262" s="256">
        <v>1.5363</v>
      </c>
      <c r="J262" s="62">
        <v>1.5363</v>
      </c>
      <c r="K262" s="257">
        <f t="shared" si="803"/>
        <v>1.1922999999999999</v>
      </c>
      <c r="L262" s="258">
        <f t="shared" si="804"/>
        <v>1.1922999999999999</v>
      </c>
      <c r="M262" s="63">
        <v>0</v>
      </c>
      <c r="N262" s="63">
        <v>0</v>
      </c>
      <c r="O262" s="63">
        <v>0.34399999999999997</v>
      </c>
      <c r="P262" s="63">
        <v>0</v>
      </c>
      <c r="Q262" s="63">
        <v>0</v>
      </c>
      <c r="R262" s="63">
        <v>0</v>
      </c>
      <c r="S262" s="63">
        <v>0</v>
      </c>
      <c r="T262" s="63">
        <v>0</v>
      </c>
      <c r="U262" s="63">
        <v>0</v>
      </c>
      <c r="V262" s="63">
        <v>0.38950000000000001</v>
      </c>
      <c r="W262" s="63">
        <v>8.6400000000000005E-2</v>
      </c>
      <c r="X262" s="63">
        <v>0.35389999999999999</v>
      </c>
      <c r="Y262" s="63">
        <v>0</v>
      </c>
      <c r="Z262" s="63">
        <v>0</v>
      </c>
      <c r="AA262" s="63">
        <v>0.36249999999999999</v>
      </c>
      <c r="AB262" s="259">
        <v>0</v>
      </c>
      <c r="AC262" s="144">
        <v>0</v>
      </c>
      <c r="AD262" s="70">
        <v>0</v>
      </c>
      <c r="AE262" s="70">
        <v>0</v>
      </c>
      <c r="AF262" s="68">
        <f t="shared" si="805"/>
        <v>0</v>
      </c>
      <c r="AG262" s="68">
        <f t="shared" si="806"/>
        <v>0</v>
      </c>
      <c r="AH262" s="71">
        <v>0</v>
      </c>
      <c r="AI262" s="71">
        <v>0</v>
      </c>
      <c r="AJ262" s="68">
        <f t="shared" si="807"/>
        <v>0</v>
      </c>
      <c r="AK262" s="68">
        <f t="shared" si="808"/>
        <v>0</v>
      </c>
      <c r="AL262" s="71">
        <v>0</v>
      </c>
      <c r="AM262" s="69">
        <f t="shared" si="809"/>
        <v>0</v>
      </c>
      <c r="AN262" s="260">
        <v>0</v>
      </c>
      <c r="AO262" s="71">
        <v>0</v>
      </c>
      <c r="AP262" s="71">
        <v>0</v>
      </c>
      <c r="AQ262" s="68">
        <f t="shared" si="810"/>
        <v>0</v>
      </c>
      <c r="AR262" s="68">
        <f t="shared" si="811"/>
        <v>0</v>
      </c>
      <c r="AS262" s="71">
        <v>0</v>
      </c>
      <c r="AT262" s="261">
        <f t="shared" si="723"/>
        <v>0</v>
      </c>
      <c r="AU262" s="71">
        <v>0</v>
      </c>
      <c r="AV262" s="68">
        <f t="shared" si="812"/>
        <v>0</v>
      </c>
      <c r="AW262" s="68">
        <f t="shared" si="813"/>
        <v>0</v>
      </c>
      <c r="AX262" s="71">
        <v>0</v>
      </c>
      <c r="AY262" s="69">
        <f t="shared" si="814"/>
        <v>0</v>
      </c>
      <c r="AZ262" s="260">
        <v>18</v>
      </c>
      <c r="BA262" s="260">
        <v>91.749000000000294</v>
      </c>
      <c r="BB262" s="260">
        <v>9.5681100000000292</v>
      </c>
      <c r="BC262" s="262">
        <f t="shared" si="815"/>
        <v>7.6544880000000237</v>
      </c>
      <c r="BD262" s="262">
        <f t="shared" si="724"/>
        <v>1.9136220000000055</v>
      </c>
      <c r="BE262" s="260">
        <v>3.5913179999999998</v>
      </c>
      <c r="BF262" s="262">
        <f t="shared" si="816"/>
        <v>2.8730544</v>
      </c>
      <c r="BG262" s="262">
        <f t="shared" si="725"/>
        <v>0.71826359999999978</v>
      </c>
      <c r="BH262" s="260">
        <v>11.312878954739332</v>
      </c>
      <c r="BI262" s="263">
        <f t="shared" si="817"/>
        <v>6.6243015234634353</v>
      </c>
      <c r="BJ262" s="68">
        <f t="shared" si="818"/>
        <v>0.15504300607470256</v>
      </c>
      <c r="BK262" s="260">
        <v>5.8105727479153666</v>
      </c>
      <c r="BL262" s="69">
        <f t="shared" si="819"/>
        <v>146.43825564318604</v>
      </c>
      <c r="BM262" s="260">
        <v>0</v>
      </c>
      <c r="BN262" s="260">
        <v>0</v>
      </c>
      <c r="BO262" s="260">
        <v>0</v>
      </c>
      <c r="BP262" s="68">
        <f t="shared" si="820"/>
        <v>0</v>
      </c>
      <c r="BQ262" s="68">
        <f t="shared" si="821"/>
        <v>0</v>
      </c>
      <c r="BR262" s="260">
        <v>0</v>
      </c>
      <c r="BS262" s="260">
        <v>0</v>
      </c>
      <c r="BT262" s="68">
        <f t="shared" si="822"/>
        <v>0</v>
      </c>
      <c r="BU262" s="68">
        <f t="shared" si="823"/>
        <v>0</v>
      </c>
      <c r="BV262" s="260">
        <v>0</v>
      </c>
      <c r="BW262" s="69">
        <f t="shared" si="824"/>
        <v>0</v>
      </c>
      <c r="BX262" s="260">
        <v>0</v>
      </c>
      <c r="BY262" s="260">
        <v>0</v>
      </c>
      <c r="BZ262" s="263">
        <f t="shared" si="825"/>
        <v>0</v>
      </c>
      <c r="CA262" s="263">
        <f t="shared" si="826"/>
        <v>0</v>
      </c>
      <c r="CB262" s="260">
        <v>0</v>
      </c>
      <c r="CC262" s="264">
        <f t="shared" si="827"/>
        <v>0</v>
      </c>
      <c r="CD262" s="260">
        <v>0</v>
      </c>
      <c r="CE262" s="260">
        <v>0</v>
      </c>
      <c r="CF262" s="263">
        <f t="shared" si="828"/>
        <v>0</v>
      </c>
      <c r="CG262" s="263">
        <f t="shared" si="829"/>
        <v>0</v>
      </c>
      <c r="CH262" s="260">
        <v>0</v>
      </c>
      <c r="CI262" s="69">
        <f t="shared" si="830"/>
        <v>0</v>
      </c>
      <c r="CJ262" s="260">
        <v>0</v>
      </c>
      <c r="CK262" s="260">
        <v>0</v>
      </c>
      <c r="CL262" s="260">
        <v>0</v>
      </c>
      <c r="CM262" s="260">
        <v>0</v>
      </c>
      <c r="CN262" s="260">
        <v>0</v>
      </c>
      <c r="CO262" s="265">
        <f t="shared" si="831"/>
        <v>0</v>
      </c>
      <c r="CP262" s="266">
        <f t="shared" si="832"/>
        <v>0</v>
      </c>
      <c r="CQ262" s="260">
        <v>0</v>
      </c>
      <c r="CR262" s="265">
        <f t="shared" si="833"/>
        <v>0</v>
      </c>
      <c r="CS262" s="265">
        <f t="shared" si="834"/>
        <v>0</v>
      </c>
      <c r="CT262" s="260">
        <v>0</v>
      </c>
      <c r="CU262" s="267">
        <f t="shared" si="726"/>
        <v>0</v>
      </c>
      <c r="CV262" s="260">
        <v>0</v>
      </c>
      <c r="CW262" s="260">
        <v>0</v>
      </c>
      <c r="CX262" s="68">
        <f t="shared" si="835"/>
        <v>0</v>
      </c>
      <c r="CY262" s="68">
        <f t="shared" si="836"/>
        <v>0</v>
      </c>
      <c r="CZ262" s="260">
        <v>0</v>
      </c>
      <c r="DA262" s="69">
        <f t="shared" si="837"/>
        <v>0</v>
      </c>
      <c r="DB262" s="260">
        <v>0</v>
      </c>
      <c r="DC262" s="260">
        <v>0</v>
      </c>
      <c r="DD262" s="68">
        <f t="shared" si="838"/>
        <v>0</v>
      </c>
      <c r="DE262" s="68">
        <f t="shared" si="839"/>
        <v>0</v>
      </c>
      <c r="DF262" s="260">
        <v>0</v>
      </c>
      <c r="DG262" s="69">
        <f t="shared" si="840"/>
        <v>0</v>
      </c>
      <c r="DH262" s="260">
        <v>60.498544288108157</v>
      </c>
      <c r="DI262" s="260">
        <v>13.309679743383795</v>
      </c>
      <c r="DJ262" s="260">
        <v>0.94914264715833285</v>
      </c>
      <c r="DK262" s="260">
        <v>44.042940241742734</v>
      </c>
      <c r="DL262" s="68">
        <f t="shared" si="841"/>
        <v>3.0935761225800094</v>
      </c>
      <c r="DM262" s="68">
        <f t="shared" si="842"/>
        <v>14.04362001136257</v>
      </c>
      <c r="DN262" s="260">
        <v>12.8117964794911</v>
      </c>
      <c r="DO262" s="68">
        <f t="shared" si="843"/>
        <v>0.17558567075142553</v>
      </c>
      <c r="DP262" s="68">
        <f t="shared" si="844"/>
        <v>7.5019986757519321</v>
      </c>
      <c r="DQ262" s="260">
        <v>6.5804521999334602</v>
      </c>
      <c r="DR262" s="264">
        <f t="shared" si="845"/>
        <v>165.83106671978109</v>
      </c>
      <c r="DS262" s="260">
        <v>13.35</v>
      </c>
      <c r="DT262" s="260">
        <v>2.9369999999999998</v>
      </c>
      <c r="DU262" s="260">
        <v>9.7196779097435009</v>
      </c>
      <c r="DV262" s="68">
        <f t="shared" si="846"/>
        <v>0.68271017638038345</v>
      </c>
      <c r="DW262" s="68">
        <f t="shared" si="847"/>
        <v>3.0992359376566321</v>
      </c>
      <c r="DX262" s="260">
        <v>0.25896213708333299</v>
      </c>
      <c r="DY262" s="260">
        <v>7.6430446624999995E-2</v>
      </c>
      <c r="DZ262" s="260">
        <v>0</v>
      </c>
      <c r="EA262" s="260">
        <v>2.8408843896491001</v>
      </c>
      <c r="EB262" s="68">
        <f t="shared" si="848"/>
        <v>3.8934320560140914E-2</v>
      </c>
      <c r="EC262" s="68">
        <f t="shared" si="849"/>
        <v>1.6634912178965893</v>
      </c>
      <c r="ED262" s="267">
        <v>1.45914774415504</v>
      </c>
      <c r="EE262" s="69">
        <f t="shared" si="850"/>
        <v>36.77052315270717</v>
      </c>
      <c r="EF262" s="260">
        <v>33.075334444444465</v>
      </c>
      <c r="EG262" s="260">
        <v>7.2765735777777873</v>
      </c>
      <c r="EH262" s="260">
        <v>43.483993119131163</v>
      </c>
      <c r="EI262" s="260">
        <v>24.081018543598919</v>
      </c>
      <c r="EJ262" s="268">
        <f t="shared" si="851"/>
        <v>1.6914507425023879</v>
      </c>
      <c r="EK262" s="266">
        <f t="shared" si="852"/>
        <v>7.6785217348490384</v>
      </c>
      <c r="EL262" s="260">
        <v>11.638397694980242</v>
      </c>
      <c r="EM262" s="268">
        <f t="shared" si="853"/>
        <v>0.15950424040970421</v>
      </c>
      <c r="EN262" s="268">
        <f t="shared" si="854"/>
        <v>6.814910323886461</v>
      </c>
      <c r="EO262" s="269">
        <f t="shared" si="855"/>
        <v>119.55531737993257</v>
      </c>
      <c r="EP262" s="69">
        <f t="shared" si="856"/>
        <v>150.63969989871504</v>
      </c>
      <c r="EQ262" s="260">
        <v>0</v>
      </c>
      <c r="ER262" s="260">
        <v>0</v>
      </c>
      <c r="ES262" s="260">
        <v>0</v>
      </c>
      <c r="ET262" s="68">
        <f t="shared" si="857"/>
        <v>0</v>
      </c>
      <c r="EU262" s="68">
        <f t="shared" si="858"/>
        <v>0</v>
      </c>
      <c r="EV262" s="260">
        <v>0</v>
      </c>
      <c r="EW262" s="260">
        <v>0</v>
      </c>
      <c r="EX262" s="68">
        <f t="shared" si="859"/>
        <v>0</v>
      </c>
      <c r="EY262" s="68">
        <f t="shared" si="860"/>
        <v>0</v>
      </c>
      <c r="EZ262" s="260">
        <v>0</v>
      </c>
      <c r="FA262" s="69">
        <f t="shared" si="861"/>
        <v>0</v>
      </c>
      <c r="FB262" s="260">
        <v>0</v>
      </c>
      <c r="FC262" s="260">
        <v>0</v>
      </c>
      <c r="FD262" s="68">
        <f t="shared" si="862"/>
        <v>0</v>
      </c>
      <c r="FE262" s="68">
        <f t="shared" si="863"/>
        <v>0</v>
      </c>
      <c r="FF262" s="260">
        <v>0</v>
      </c>
      <c r="FG262" s="69">
        <f t="shared" si="864"/>
        <v>0</v>
      </c>
      <c r="FH262" s="260">
        <v>110.565</v>
      </c>
      <c r="FI262" s="260">
        <v>11.9239823088179</v>
      </c>
      <c r="FJ262" s="68">
        <f t="shared" si="865"/>
        <v>0.16341817754234933</v>
      </c>
      <c r="FK262" s="68">
        <f t="shared" si="866"/>
        <v>6.9821355368575571</v>
      </c>
      <c r="FL262" s="260">
        <v>6.1245000000000003</v>
      </c>
      <c r="FM262" s="69">
        <f t="shared" si="867"/>
        <v>154.33617877058148</v>
      </c>
      <c r="FN262" s="260">
        <v>0</v>
      </c>
      <c r="FO262" s="260">
        <v>0</v>
      </c>
      <c r="FP262" s="68">
        <f t="shared" si="868"/>
        <v>0</v>
      </c>
      <c r="FQ262" s="68">
        <f t="shared" si="869"/>
        <v>0</v>
      </c>
      <c r="FR262" s="260">
        <v>0</v>
      </c>
      <c r="FS262" s="264">
        <f t="shared" si="870"/>
        <v>0</v>
      </c>
      <c r="FT262" s="270">
        <f t="shared" si="727"/>
        <v>654.01572418497085</v>
      </c>
      <c r="FU262" s="271">
        <f t="shared" si="728"/>
        <v>130.4471320537142</v>
      </c>
      <c r="FV262" s="272">
        <f t="shared" si="871"/>
        <v>47.400413949997834</v>
      </c>
      <c r="FW262" s="272">
        <f t="shared" si="729"/>
        <v>10.527542400000023</v>
      </c>
      <c r="FX262" s="272">
        <f t="shared" si="730"/>
        <v>91.749000000000294</v>
      </c>
      <c r="FY262" s="272">
        <f t="shared" si="731"/>
        <v>0</v>
      </c>
      <c r="FZ262" s="272">
        <f t="shared" si="732"/>
        <v>0</v>
      </c>
      <c r="GA262" s="272">
        <f t="shared" si="733"/>
        <v>0</v>
      </c>
      <c r="GB262" s="272">
        <f t="shared" si="734"/>
        <v>0</v>
      </c>
      <c r="GC262" s="272">
        <f t="shared" si="735"/>
        <v>110.565</v>
      </c>
      <c r="GD262" s="272">
        <f t="shared" si="736"/>
        <v>0</v>
      </c>
      <c r="GE262" s="272">
        <f t="shared" si="737"/>
        <v>77.843636695085152</v>
      </c>
      <c r="GF262" s="273">
        <f t="shared" si="738"/>
        <v>30.282080774319255</v>
      </c>
      <c r="GG262" s="273">
        <f t="shared" si="739"/>
        <v>5.4677370414627804</v>
      </c>
      <c r="GH262" s="272">
        <f t="shared" si="872"/>
        <v>50.52793982767767</v>
      </c>
      <c r="GI262" s="274">
        <f t="shared" si="873"/>
        <v>36.095941478984294</v>
      </c>
      <c r="GJ262" s="275">
        <f t="shared" si="740"/>
        <v>0.69248541533832253</v>
      </c>
      <c r="GK262" s="271">
        <f t="shared" si="874"/>
        <v>519.06066492647517</v>
      </c>
      <c r="GL262" s="276">
        <f t="shared" si="875"/>
        <v>654.01643780735878</v>
      </c>
      <c r="GM262" s="272">
        <f t="shared" si="876"/>
        <v>196.82515430701773</v>
      </c>
      <c r="GN262" s="272">
        <f t="shared" si="877"/>
        <v>16.687764856801124</v>
      </c>
      <c r="GO262" s="277">
        <f t="shared" si="878"/>
        <v>0.37919489494527187</v>
      </c>
      <c r="GP262" s="278">
        <f t="shared" si="879"/>
        <v>3.2149931567565307E-2</v>
      </c>
      <c r="GQ262" s="279">
        <f t="shared" si="880"/>
        <v>1.0573094968580561</v>
      </c>
      <c r="GR262" s="280">
        <f t="shared" si="881"/>
        <v>519.06066492647517</v>
      </c>
      <c r="GS262" s="272">
        <f t="shared" si="882"/>
        <v>196.82515430701773</v>
      </c>
      <c r="GT262" s="272">
        <f t="shared" si="741"/>
        <v>16.687764856801124</v>
      </c>
      <c r="GU262" s="73">
        <f t="shared" si="883"/>
        <v>0.37919489494527187</v>
      </c>
      <c r="GV262" s="74">
        <f t="shared" si="884"/>
        <v>3.2149931567565307E-2</v>
      </c>
      <c r="GW262" s="279">
        <f t="shared" si="885"/>
        <v>1.0573094968580561</v>
      </c>
      <c r="GX262" s="280">
        <f t="shared" si="886"/>
        <v>402.83982711442275</v>
      </c>
      <c r="GY262" s="272">
        <f t="shared" si="742"/>
        <v>188.74350644839234</v>
      </c>
      <c r="GZ262" s="272">
        <f t="shared" si="743"/>
        <v>6.0051794507263976</v>
      </c>
      <c r="HA262" s="73">
        <f t="shared" si="887"/>
        <v>0.46853238866767155</v>
      </c>
      <c r="HB262" s="74">
        <f t="shared" si="888"/>
        <v>1.4907114556527412E-2</v>
      </c>
      <c r="HC262" s="279">
        <f t="shared" si="889"/>
        <v>1.0669697762933759</v>
      </c>
      <c r="HD262" s="280">
        <f t="shared" si="890"/>
        <v>402.83982711442275</v>
      </c>
      <c r="HE262" s="272">
        <f t="shared" si="744"/>
        <v>188.74350644839234</v>
      </c>
      <c r="HF262" s="272">
        <f t="shared" si="745"/>
        <v>6.0051794507263976</v>
      </c>
      <c r="HG262" s="73">
        <f t="shared" si="891"/>
        <v>0.46853238866767155</v>
      </c>
      <c r="HH262" s="74">
        <f t="shared" si="892"/>
        <v>1.4907114556527412E-2</v>
      </c>
      <c r="HI262" s="281">
        <f t="shared" si="893"/>
        <v>1.0669697762933759</v>
      </c>
      <c r="HJ262" s="72">
        <f t="shared" si="746"/>
        <v>1.6243445800230316</v>
      </c>
      <c r="HK262" s="73">
        <f t="shared" si="894"/>
        <v>1.6243445800230316</v>
      </c>
      <c r="HL262" s="73">
        <f t="shared" si="747"/>
        <v>1.2721480642745919</v>
      </c>
      <c r="HM262" s="74">
        <f t="shared" si="895"/>
        <v>1.2721480642745919</v>
      </c>
      <c r="HN262" s="75"/>
      <c r="HO262" s="75"/>
      <c r="HP262" s="76">
        <f t="shared" si="896"/>
        <v>0</v>
      </c>
      <c r="HQ262" s="77">
        <f t="shared" si="897"/>
        <v>0</v>
      </c>
      <c r="HR262" s="77">
        <f t="shared" si="898"/>
        <v>0</v>
      </c>
      <c r="HS262" s="77">
        <f t="shared" si="899"/>
        <v>0</v>
      </c>
      <c r="HT262" s="282">
        <f t="shared" si="900"/>
        <v>0</v>
      </c>
      <c r="HU262" s="73"/>
      <c r="HV262" s="74"/>
      <c r="HW262" s="279"/>
      <c r="HX262" s="76">
        <f t="shared" si="901"/>
        <v>0</v>
      </c>
      <c r="HY262" s="77">
        <f t="shared" si="902"/>
        <v>0</v>
      </c>
      <c r="HZ262" s="77">
        <f t="shared" si="748"/>
        <v>0</v>
      </c>
      <c r="IA262" s="77">
        <f t="shared" si="903"/>
        <v>0</v>
      </c>
      <c r="IB262" s="282">
        <f t="shared" si="904"/>
        <v>0</v>
      </c>
      <c r="IC262" s="73"/>
      <c r="ID262" s="74"/>
      <c r="IE262" s="279"/>
      <c r="IF262" s="76">
        <f t="shared" si="749"/>
        <v>8.0816478586253915</v>
      </c>
      <c r="IG262" s="77">
        <f t="shared" si="905"/>
        <v>9.1969960795942818</v>
      </c>
      <c r="IH262" s="77">
        <f t="shared" si="750"/>
        <v>10.682585406074725</v>
      </c>
      <c r="II262" s="77">
        <f t="shared" si="906"/>
        <v>12.336249626935093</v>
      </c>
      <c r="IJ262" s="282">
        <f t="shared" si="907"/>
        <v>116.22083781205241</v>
      </c>
      <c r="IK262" s="73">
        <f t="shared" si="908"/>
        <v>6.9536995350994654E-2</v>
      </c>
      <c r="IL262" s="74">
        <f t="shared" si="909"/>
        <v>9.1916265681634191E-2</v>
      </c>
      <c r="IM262" s="279">
        <f t="shared" si="910"/>
        <v>1.0238254386559078</v>
      </c>
      <c r="IN262" s="76">
        <f t="shared" si="751"/>
        <v>0</v>
      </c>
      <c r="IO262" s="77">
        <f t="shared" si="911"/>
        <v>0</v>
      </c>
      <c r="IP262" s="77">
        <f t="shared" si="752"/>
        <v>0</v>
      </c>
      <c r="IQ262" s="77">
        <f t="shared" si="912"/>
        <v>0</v>
      </c>
      <c r="IR262" s="282">
        <f t="shared" si="913"/>
        <v>0</v>
      </c>
      <c r="IS262" s="283"/>
      <c r="IT262" s="284"/>
      <c r="IU262" s="285"/>
      <c r="IV262" s="76">
        <f t="shared" si="753"/>
        <v>0</v>
      </c>
      <c r="IW262" s="77">
        <f t="shared" si="914"/>
        <v>0</v>
      </c>
      <c r="IX262" s="77">
        <f t="shared" si="915"/>
        <v>0</v>
      </c>
      <c r="IY262" s="77">
        <f t="shared" si="916"/>
        <v>0</v>
      </c>
      <c r="IZ262" s="282">
        <f t="shared" si="917"/>
        <v>0</v>
      </c>
      <c r="JA262" s="283"/>
      <c r="JB262" s="284"/>
      <c r="JC262" s="285"/>
      <c r="JD262" s="76">
        <f t="shared" si="754"/>
        <v>0</v>
      </c>
      <c r="JE262" s="77">
        <f t="shared" si="918"/>
        <v>0</v>
      </c>
      <c r="JF262" s="77">
        <f t="shared" si="755"/>
        <v>0</v>
      </c>
      <c r="JG262" s="77">
        <f t="shared" si="919"/>
        <v>0</v>
      </c>
      <c r="JH262" s="282">
        <f t="shared" si="920"/>
        <v>0</v>
      </c>
      <c r="JI262" s="283"/>
      <c r="JJ262" s="284"/>
      <c r="JK262" s="285"/>
      <c r="JL262" s="76">
        <f t="shared" si="756"/>
        <v>0</v>
      </c>
      <c r="JM262" s="77">
        <f t="shared" si="921"/>
        <v>0</v>
      </c>
      <c r="JN262" s="77">
        <f t="shared" si="757"/>
        <v>0</v>
      </c>
      <c r="JO262" s="77">
        <f t="shared" si="922"/>
        <v>0</v>
      </c>
      <c r="JP262" s="282">
        <f t="shared" si="923"/>
        <v>0</v>
      </c>
      <c r="JQ262" s="73"/>
      <c r="JR262" s="74"/>
      <c r="JS262" s="279"/>
      <c r="JT262" s="76">
        <f t="shared" si="760"/>
        <v>0</v>
      </c>
      <c r="JU262" s="77">
        <f t="shared" si="925"/>
        <v>0</v>
      </c>
      <c r="JV262" s="77">
        <f t="shared" si="761"/>
        <v>0</v>
      </c>
      <c r="JW262" s="77">
        <f t="shared" si="926"/>
        <v>0</v>
      </c>
      <c r="JX262" s="282">
        <f t="shared" si="927"/>
        <v>0</v>
      </c>
      <c r="JY262" s="73"/>
      <c r="JZ262" s="74"/>
      <c r="KA262" s="279"/>
      <c r="KB262" s="76">
        <f t="shared" si="762"/>
        <v>0</v>
      </c>
      <c r="KC262" s="77">
        <f t="shared" si="928"/>
        <v>0</v>
      </c>
      <c r="KD262" s="77">
        <f t="shared" si="763"/>
        <v>0</v>
      </c>
      <c r="KE262" s="77">
        <f t="shared" si="929"/>
        <v>0</v>
      </c>
      <c r="KF262" s="282">
        <f t="shared" si="930"/>
        <v>0</v>
      </c>
      <c r="KG262" s="73"/>
      <c r="KH262" s="74"/>
      <c r="KI262" s="279"/>
      <c r="KJ262" s="76">
        <f t="shared" si="764"/>
        <v>100.09387882977164</v>
      </c>
      <c r="KK262" s="77">
        <f t="shared" si="931"/>
        <v>113.90783504706842</v>
      </c>
      <c r="KL262" s="77">
        <f t="shared" si="765"/>
        <v>3.2691617933314348</v>
      </c>
      <c r="KM262" s="77">
        <f t="shared" si="932"/>
        <v>3.7752280389391411</v>
      </c>
      <c r="KN262" s="282">
        <f t="shared" si="933"/>
        <v>131.61195771411198</v>
      </c>
      <c r="KO262" s="73">
        <f t="shared" si="766"/>
        <v>0.76052268022025749</v>
      </c>
      <c r="KP262" s="74">
        <f t="shared" si="767"/>
        <v>2.4839397955258146E-2</v>
      </c>
      <c r="KQ262" s="279">
        <f t="shared" si="768"/>
        <v>1.1088048739006717</v>
      </c>
      <c r="KR262" s="76">
        <f t="shared" si="769"/>
        <v>22.097527129774928</v>
      </c>
      <c r="KS262" s="77">
        <f t="shared" si="934"/>
        <v>25.147206848955165</v>
      </c>
      <c r="KT262" s="77">
        <f t="shared" si="770"/>
        <v>0.72164449694052435</v>
      </c>
      <c r="KU262" s="77">
        <f t="shared" si="935"/>
        <v>0.83335506506691759</v>
      </c>
      <c r="KV262" s="282">
        <f t="shared" si="936"/>
        <v>29.18295488310093</v>
      </c>
      <c r="KW262" s="73">
        <f t="shared" ref="KW262:KW325" si="961">KR262/KV262</f>
        <v>0.75720663717199577</v>
      </c>
      <c r="KX262" s="74">
        <f t="shared" ref="KX262:KX325" si="962">KT262/KV262</f>
        <v>2.4728287448314887E-2</v>
      </c>
      <c r="KY262" s="279">
        <f t="shared" ref="KY262:KY325" si="963">1+KW262*(KU262*$GO$8-KU262)/KU262+KX262*(KV262*$GP$8-KV262)/KV262</f>
        <v>1.1083300268931062</v>
      </c>
      <c r="KZ262" s="76">
        <f t="shared" si="771"/>
        <v>58.033895133879561</v>
      </c>
      <c r="LA262" s="77">
        <f t="shared" si="937"/>
        <v>66.04315300130628</v>
      </c>
      <c r="LB262" s="77">
        <f t="shared" si="772"/>
        <v>1.8509549829120922</v>
      </c>
      <c r="LC262" s="77">
        <f t="shared" si="938"/>
        <v>2.137482814266884</v>
      </c>
      <c r="LD262" s="286">
        <f t="shared" si="939"/>
        <v>119.55531737993257</v>
      </c>
      <c r="LE262" s="73">
        <f t="shared" si="773"/>
        <v>0.48541458803923165</v>
      </c>
      <c r="LF262" s="74">
        <f t="shared" si="774"/>
        <v>1.5481996313304722E-2</v>
      </c>
      <c r="LG262" s="279">
        <f t="shared" si="775"/>
        <v>1.069388680324594</v>
      </c>
      <c r="LH262" s="76">
        <f t="shared" si="776"/>
        <v>0</v>
      </c>
      <c r="LI262" s="77">
        <f t="shared" si="940"/>
        <v>0</v>
      </c>
      <c r="LJ262" s="77">
        <f t="shared" si="777"/>
        <v>0</v>
      </c>
      <c r="LK262" s="77">
        <f t="shared" si="941"/>
        <v>0</v>
      </c>
      <c r="LL262" s="282">
        <f t="shared" si="942"/>
        <v>0</v>
      </c>
      <c r="LM262" s="73"/>
      <c r="LN262" s="74"/>
      <c r="LO262" s="279"/>
      <c r="LP262" s="76">
        <f t="shared" si="778"/>
        <v>0</v>
      </c>
      <c r="LQ262" s="77">
        <f t="shared" si="943"/>
        <v>0</v>
      </c>
      <c r="LR262" s="77">
        <f t="shared" si="779"/>
        <v>0</v>
      </c>
      <c r="LS262" s="77">
        <f t="shared" si="944"/>
        <v>0</v>
      </c>
      <c r="LT262" s="282">
        <f t="shared" si="945"/>
        <v>0</v>
      </c>
      <c r="LU262" s="73"/>
      <c r="LV262" s="74"/>
      <c r="LW262" s="279"/>
      <c r="LX262" s="76">
        <f t="shared" si="780"/>
        <v>8.51820535496622</v>
      </c>
      <c r="LY262" s="77">
        <f t="shared" si="946"/>
        <v>9.6938028760051083</v>
      </c>
      <c r="LZ262" s="77">
        <f t="shared" si="781"/>
        <v>0.16341817754234933</v>
      </c>
      <c r="MA262" s="77">
        <f t="shared" si="947"/>
        <v>0.188715311425905</v>
      </c>
      <c r="MB262" s="286">
        <f t="shared" si="948"/>
        <v>122.48903077030276</v>
      </c>
      <c r="MC262" s="73">
        <f t="shared" ref="MC262:MC325" si="964">LX262/MB262</f>
        <v>6.9542597417886029E-2</v>
      </c>
      <c r="MD262" s="74">
        <f t="shared" ref="MD262:MD325" si="965">LZ262/MB262</f>
        <v>1.3341454048142389E-3</v>
      </c>
      <c r="ME262" s="279">
        <f t="shared" ref="ME262:ME325" si="966">1+MC262*(MA262*$GO$8-MA262)/MA262+MD262*(MB262*$GP$8-MB262)/MB262</f>
        <v>1.0098040995783077</v>
      </c>
      <c r="MF262" s="76">
        <f t="shared" si="782"/>
        <v>0</v>
      </c>
      <c r="MG262" s="77">
        <f t="shared" si="949"/>
        <v>0</v>
      </c>
      <c r="MH262" s="77">
        <f t="shared" si="783"/>
        <v>0</v>
      </c>
      <c r="MI262" s="77">
        <f t="shared" si="950"/>
        <v>0</v>
      </c>
      <c r="MJ262" s="286">
        <f t="shared" si="951"/>
        <v>0</v>
      </c>
      <c r="MK262" s="73"/>
      <c r="ML262" s="74"/>
      <c r="MM262" s="279"/>
      <c r="MN262" s="287">
        <f t="shared" si="952"/>
        <v>1.0573102933473402</v>
      </c>
      <c r="MO262" s="288">
        <f t="shared" si="952"/>
        <v>1.0573102933473402</v>
      </c>
      <c r="MP262" s="288">
        <f t="shared" si="952"/>
        <v>1.0669712763330423</v>
      </c>
      <c r="MQ262" s="289">
        <f t="shared" si="952"/>
        <v>1.0669712763330423</v>
      </c>
      <c r="MR262" s="290">
        <f t="shared" si="953"/>
        <v>1.6243458036695186</v>
      </c>
      <c r="MS262" s="291">
        <f>MR262+MZ262+NA262+NK262</f>
        <v>1.6243458036695186</v>
      </c>
      <c r="MT262" s="291">
        <f t="shared" si="784"/>
        <v>1.2721498527718864</v>
      </c>
      <c r="MU262" s="292">
        <f>MT262+MV262</f>
        <v>1.2721498527718864</v>
      </c>
      <c r="MV262" s="359">
        <f t="shared" si="785"/>
        <v>0</v>
      </c>
      <c r="MW262" s="360">
        <f t="shared" si="786"/>
        <v>0</v>
      </c>
      <c r="MX262" s="360">
        <f t="shared" si="787"/>
        <v>0.35219595089763228</v>
      </c>
      <c r="MY262" s="360">
        <f t="shared" si="788"/>
        <v>0</v>
      </c>
      <c r="MZ262" s="360">
        <f t="shared" si="789"/>
        <v>0</v>
      </c>
      <c r="NA262" s="360">
        <f t="shared" si="790"/>
        <v>0</v>
      </c>
      <c r="NB262" s="360">
        <f t="shared" si="791"/>
        <v>0</v>
      </c>
      <c r="NC262" s="360">
        <f t="shared" si="792"/>
        <v>0</v>
      </c>
      <c r="ND262" s="360">
        <f t="shared" si="793"/>
        <v>0</v>
      </c>
      <c r="NE262" s="360">
        <f t="shared" si="794"/>
        <v>0.43187949838431167</v>
      </c>
      <c r="NF262" s="360">
        <f t="shared" si="795"/>
        <v>9.5759714323564379E-2</v>
      </c>
      <c r="NG262" s="360">
        <f t="shared" si="796"/>
        <v>0.37845665396687383</v>
      </c>
      <c r="NH262" s="360">
        <f t="shared" si="797"/>
        <v>0</v>
      </c>
      <c r="NI262" s="360">
        <f t="shared" si="798"/>
        <v>0</v>
      </c>
      <c r="NJ262" s="360">
        <f t="shared" si="799"/>
        <v>0.36605398609713652</v>
      </c>
      <c r="NK262" s="361">
        <f t="shared" si="800"/>
        <v>0</v>
      </c>
      <c r="NL262" s="145">
        <f t="shared" si="954"/>
        <v>1.6243458036695186</v>
      </c>
      <c r="NM262" s="56">
        <f>NL262+MZ262+NA262+NK262</f>
        <v>1.6243458036695186</v>
      </c>
      <c r="NN262" s="56">
        <f t="shared" si="955"/>
        <v>1.2721498527718864</v>
      </c>
      <c r="NO262" s="58">
        <f t="shared" ref="NO262:NO325" si="967">NN262+MV262</f>
        <v>1.2721498527718864</v>
      </c>
      <c r="NP262" s="55">
        <f t="shared" si="801"/>
        <v>1.0573102933473402</v>
      </c>
      <c r="NQ262" s="56">
        <f t="shared" ref="NQ262:NQ325" si="968">NM262/J262</f>
        <v>1.0573102933473402</v>
      </c>
      <c r="NR262" s="56">
        <f t="shared" si="802"/>
        <v>1.0669712763330423</v>
      </c>
      <c r="NS262" s="61">
        <f t="shared" ref="NS262:NS325" si="969">NO262/L262</f>
        <v>1.0669712763330423</v>
      </c>
      <c r="NT262" s="25"/>
      <c r="NU262" s="86">
        <f t="shared" si="956"/>
        <v>0</v>
      </c>
      <c r="NV262" s="86">
        <f t="shared" si="956"/>
        <v>0</v>
      </c>
      <c r="NW262" s="86">
        <f t="shared" si="956"/>
        <v>0</v>
      </c>
      <c r="NX262" s="86">
        <f t="shared" si="956"/>
        <v>0</v>
      </c>
      <c r="NY262" s="87">
        <f t="shared" si="957"/>
        <v>0</v>
      </c>
      <c r="NZ262" s="87">
        <f t="shared" si="957"/>
        <v>0</v>
      </c>
      <c r="OA262" s="87">
        <f t="shared" si="957"/>
        <v>0</v>
      </c>
      <c r="OB262" s="87">
        <f t="shared" si="957"/>
        <v>0</v>
      </c>
      <c r="OC262" s="26"/>
    </row>
    <row r="263" spans="1:393" thickBot="1" x14ac:dyDescent="0.35">
      <c r="A263" s="136" t="s">
        <v>624</v>
      </c>
      <c r="B263" s="137" t="s">
        <v>625</v>
      </c>
      <c r="C263" s="133" t="s">
        <v>97</v>
      </c>
      <c r="D263" s="64">
        <f>VLOOKUP(B263,[1]УсіТ_1!$A$10:$G$556,6,FALSE)</f>
        <v>631.4</v>
      </c>
      <c r="E263" s="64">
        <f>VLOOKUP(B263,[1]УсіТ_1!$A$10:$G$556,7,FALSE)</f>
        <v>29.4</v>
      </c>
      <c r="F263" s="38"/>
      <c r="G263" s="38"/>
      <c r="H263" s="39"/>
      <c r="I263" s="256">
        <v>3.6164000000000001</v>
      </c>
      <c r="J263" s="62">
        <v>3.6164000000000001</v>
      </c>
      <c r="K263" s="257">
        <f t="shared" si="803"/>
        <v>2.9903</v>
      </c>
      <c r="L263" s="293">
        <f>K263+M263</f>
        <v>3.2557</v>
      </c>
      <c r="M263" s="63">
        <v>0.26540000000000002</v>
      </c>
      <c r="N263" s="63">
        <v>0.32419999999999999</v>
      </c>
      <c r="O263" s="63">
        <v>0.36070000000000002</v>
      </c>
      <c r="P263" s="63">
        <v>6.0000000000000001E-3</v>
      </c>
      <c r="Q263" s="63">
        <v>0</v>
      </c>
      <c r="R263" s="63">
        <v>0</v>
      </c>
      <c r="S263" s="63">
        <v>0.67430000000000001</v>
      </c>
      <c r="T263" s="63">
        <v>3.3000000000000002E-2</v>
      </c>
      <c r="U263" s="63">
        <v>8.0000000000000004E-4</v>
      </c>
      <c r="V263" s="63">
        <v>0.31419999999999998</v>
      </c>
      <c r="W263" s="63">
        <v>0.1618</v>
      </c>
      <c r="X263" s="63">
        <v>0.9929</v>
      </c>
      <c r="Y263" s="63">
        <v>0.13200000000000001</v>
      </c>
      <c r="Z263" s="63">
        <v>1.8E-3</v>
      </c>
      <c r="AA263" s="63">
        <v>0.3493</v>
      </c>
      <c r="AB263" s="259">
        <v>0</v>
      </c>
      <c r="AC263" s="144">
        <v>60.43</v>
      </c>
      <c r="AD263" s="70">
        <v>13.294600000000001</v>
      </c>
      <c r="AE263" s="70">
        <v>43.997013939011197</v>
      </c>
      <c r="AF263" s="68">
        <f t="shared" si="805"/>
        <v>3.0903502590761462</v>
      </c>
      <c r="AG263" s="68">
        <f t="shared" si="806"/>
        <v>14.028975858620987</v>
      </c>
      <c r="AH263" s="71">
        <v>2.3302908328333301</v>
      </c>
      <c r="AI263" s="71">
        <v>12.9471061243555</v>
      </c>
      <c r="AJ263" s="68">
        <f t="shared" si="807"/>
        <v>0.17744008943429213</v>
      </c>
      <c r="AK263" s="68">
        <f t="shared" si="808"/>
        <v>7.5812297795408607</v>
      </c>
      <c r="AL263" s="71">
        <v>6.6499505448100296</v>
      </c>
      <c r="AM263" s="69">
        <f t="shared" si="809"/>
        <v>167.57875372921205</v>
      </c>
      <c r="AN263" s="260">
        <v>71.17</v>
      </c>
      <c r="AO263" s="71">
        <v>15.657400000000001</v>
      </c>
      <c r="AP263" s="71">
        <v>51.816440212467803</v>
      </c>
      <c r="AQ263" s="68">
        <f t="shared" si="810"/>
        <v>3.6395867605237382</v>
      </c>
      <c r="AR263" s="68">
        <f t="shared" si="811"/>
        <v>16.522293759027907</v>
      </c>
      <c r="AS263" s="71">
        <v>8.0158379579499996</v>
      </c>
      <c r="AT263" s="261">
        <f t="shared" si="723"/>
        <v>1.7384547066690577</v>
      </c>
      <c r="AU263" s="71">
        <v>15.816645483842001</v>
      </c>
      <c r="AV263" s="68">
        <f t="shared" si="812"/>
        <v>0.21676712635605461</v>
      </c>
      <c r="AW263" s="68">
        <f t="shared" si="813"/>
        <v>9.2615000296456191</v>
      </c>
      <c r="AX263" s="71">
        <v>8.123816182713</v>
      </c>
      <c r="AY263" s="69">
        <f t="shared" si="814"/>
        <v>204.72016780436735</v>
      </c>
      <c r="AZ263" s="260">
        <v>28</v>
      </c>
      <c r="BA263" s="260">
        <v>142.720666666667</v>
      </c>
      <c r="BB263" s="260">
        <v>14.8837266666667</v>
      </c>
      <c r="BC263" s="262">
        <f t="shared" si="815"/>
        <v>11.906981333333361</v>
      </c>
      <c r="BD263" s="262">
        <f t="shared" si="724"/>
        <v>2.9767453333333389</v>
      </c>
      <c r="BE263" s="260">
        <v>5.5864946666666704</v>
      </c>
      <c r="BF263" s="262">
        <f t="shared" si="816"/>
        <v>4.4691957333333363</v>
      </c>
      <c r="BG263" s="262">
        <f t="shared" si="725"/>
        <v>1.1172989333333341</v>
      </c>
      <c r="BH263" s="260">
        <v>17.59781170737228</v>
      </c>
      <c r="BI263" s="263">
        <f t="shared" si="817"/>
        <v>10.304469036498668</v>
      </c>
      <c r="BJ263" s="68">
        <f t="shared" si="818"/>
        <v>0.2411780094495371</v>
      </c>
      <c r="BK263" s="260">
        <v>9.0386687189794515</v>
      </c>
      <c r="BL263" s="69">
        <f t="shared" si="819"/>
        <v>227.79284211162252</v>
      </c>
      <c r="BM263" s="260">
        <v>1.27</v>
      </c>
      <c r="BN263" s="260">
        <v>0.27939999999999998</v>
      </c>
      <c r="BO263" s="260">
        <v>0.92464351650743404</v>
      </c>
      <c r="BP263" s="68">
        <f t="shared" si="820"/>
        <v>6.494696059948217E-2</v>
      </c>
      <c r="BQ263" s="68">
        <f t="shared" si="821"/>
        <v>0.29483368096059343</v>
      </c>
      <c r="BR263" s="260">
        <v>0.220217383141666</v>
      </c>
      <c r="BS263" s="260">
        <v>0.29056500070325703</v>
      </c>
      <c r="BT263" s="68">
        <f t="shared" si="822"/>
        <v>3.9821933346381377E-3</v>
      </c>
      <c r="BU263" s="68">
        <f t="shared" si="823"/>
        <v>0.17014149842179496</v>
      </c>
      <c r="BV263" s="260">
        <v>0.14924129501761799</v>
      </c>
      <c r="BW263" s="69">
        <f t="shared" si="824"/>
        <v>3.7608806344439696</v>
      </c>
      <c r="BX263" s="260">
        <v>0</v>
      </c>
      <c r="BY263" s="260">
        <v>0</v>
      </c>
      <c r="BZ263" s="263">
        <f t="shared" si="825"/>
        <v>0</v>
      </c>
      <c r="CA263" s="263">
        <f t="shared" si="826"/>
        <v>0</v>
      </c>
      <c r="CB263" s="260">
        <v>0</v>
      </c>
      <c r="CC263" s="264">
        <f t="shared" si="827"/>
        <v>0</v>
      </c>
      <c r="CD263" s="260">
        <v>0</v>
      </c>
      <c r="CE263" s="260">
        <v>0</v>
      </c>
      <c r="CF263" s="263">
        <f t="shared" si="828"/>
        <v>0</v>
      </c>
      <c r="CG263" s="263">
        <f t="shared" si="829"/>
        <v>0</v>
      </c>
      <c r="CH263" s="260">
        <v>0</v>
      </c>
      <c r="CI263" s="69">
        <f t="shared" si="830"/>
        <v>0</v>
      </c>
      <c r="CJ263" s="260">
        <v>170.93923990066742</v>
      </c>
      <c r="CK263" s="260">
        <v>37.60663594103989</v>
      </c>
      <c r="CL263" s="260">
        <v>12.634128909616363</v>
      </c>
      <c r="CM263" s="260">
        <v>6.1215818422687391</v>
      </c>
      <c r="CN263" s="260">
        <v>83.84455237720087</v>
      </c>
      <c r="CO263" s="265">
        <f t="shared" si="831"/>
        <v>5.8892413589745889</v>
      </c>
      <c r="CP263" s="266">
        <f t="shared" si="832"/>
        <v>26.734841660099022</v>
      </c>
      <c r="CQ263" s="260">
        <v>32.895649028963916</v>
      </c>
      <c r="CR263" s="265">
        <f t="shared" si="833"/>
        <v>0.45083486994195049</v>
      </c>
      <c r="CS263" s="265">
        <f t="shared" si="834"/>
        <v>19.262178871505938</v>
      </c>
      <c r="CT263" s="260">
        <v>16.896010357907461</v>
      </c>
      <c r="CU263" s="267">
        <f t="shared" si="726"/>
        <v>425.77945981847512</v>
      </c>
      <c r="CV263" s="260">
        <v>14.937899999999964</v>
      </c>
      <c r="CW263" s="260">
        <v>1.61099132031737</v>
      </c>
      <c r="CX263" s="68">
        <f t="shared" si="835"/>
        <v>2.2078636044949557E-2</v>
      </c>
      <c r="CY263" s="68">
        <f t="shared" si="836"/>
        <v>0.94332241157711727</v>
      </c>
      <c r="CZ263" s="260">
        <v>0.82744456601586802</v>
      </c>
      <c r="DA263" s="69">
        <f t="shared" si="837"/>
        <v>20.851603063599843</v>
      </c>
      <c r="DB263" s="260">
        <v>0.38279999999999959</v>
      </c>
      <c r="DC263" s="260">
        <v>4.1283411819431799E-2</v>
      </c>
      <c r="DD263" s="68">
        <f t="shared" si="838"/>
        <v>5.6578915898531279E-4</v>
      </c>
      <c r="DE263" s="68">
        <f t="shared" si="839"/>
        <v>2.4173666924515568E-2</v>
      </c>
      <c r="DF263" s="260">
        <v>2.1204170590971599E-2</v>
      </c>
      <c r="DG263" s="69">
        <f t="shared" si="840"/>
        <v>0.53434509889248361</v>
      </c>
      <c r="DH263" s="260">
        <v>72.376183642291195</v>
      </c>
      <c r="DI263" s="260">
        <v>15.922760401304062</v>
      </c>
      <c r="DJ263" s="260">
        <v>1.0955004299166662</v>
      </c>
      <c r="DK263" s="260">
        <v>52.689861691587986</v>
      </c>
      <c r="DL263" s="68">
        <f t="shared" si="841"/>
        <v>3.7009358852171399</v>
      </c>
      <c r="DM263" s="68">
        <f t="shared" si="842"/>
        <v>16.800794678703127</v>
      </c>
      <c r="DN263" s="260">
        <v>15.3235350686</v>
      </c>
      <c r="DO263" s="68">
        <f t="shared" si="843"/>
        <v>0.21000904811516299</v>
      </c>
      <c r="DP263" s="68">
        <f t="shared" si="844"/>
        <v>8.9727572535590046</v>
      </c>
      <c r="DQ263" s="260">
        <v>7.8705426061319503</v>
      </c>
      <c r="DR263" s="264">
        <f t="shared" si="845"/>
        <v>198.33406060779822</v>
      </c>
      <c r="DS263" s="260">
        <v>37.020000000000003</v>
      </c>
      <c r="DT263" s="260">
        <v>8.1443999999999992</v>
      </c>
      <c r="DU263" s="260">
        <v>26.9529944733112</v>
      </c>
      <c r="DV263" s="68">
        <f t="shared" si="846"/>
        <v>1.8931783318053785</v>
      </c>
      <c r="DW263" s="68">
        <f t="shared" si="847"/>
        <v>8.5942857237489552</v>
      </c>
      <c r="DX263" s="260">
        <v>0.70514856408333304</v>
      </c>
      <c r="DY263" s="260">
        <v>0.35517678137499997</v>
      </c>
      <c r="DZ263" s="260">
        <v>0</v>
      </c>
      <c r="EA263" s="260">
        <v>7.8919173022080997</v>
      </c>
      <c r="EB263" s="68">
        <f t="shared" si="848"/>
        <v>0.10815872662676201</v>
      </c>
      <c r="EC263" s="68">
        <f t="shared" si="849"/>
        <v>4.6211437439771617</v>
      </c>
      <c r="ED263" s="267">
        <v>4.0534818560488803</v>
      </c>
      <c r="EE263" s="69">
        <f t="shared" si="850"/>
        <v>102.14774277243181</v>
      </c>
      <c r="EF263" s="260">
        <v>133.87262460317456</v>
      </c>
      <c r="EG263" s="260">
        <v>29.451977412698398</v>
      </c>
      <c r="EH263" s="260">
        <v>188.34575195717829</v>
      </c>
      <c r="EI263" s="260">
        <v>97.468074312723672</v>
      </c>
      <c r="EJ263" s="268">
        <f t="shared" si="851"/>
        <v>6.8461575397257102</v>
      </c>
      <c r="EK263" s="266">
        <f t="shared" si="852"/>
        <v>31.078865111503692</v>
      </c>
      <c r="EL263" s="260">
        <v>48.437739547685489</v>
      </c>
      <c r="EM263" s="268">
        <f t="shared" si="853"/>
        <v>0.66383922050102961</v>
      </c>
      <c r="EN263" s="268">
        <f t="shared" si="854"/>
        <v>28.362912143105429</v>
      </c>
      <c r="EO263" s="269">
        <f t="shared" si="855"/>
        <v>497.57616783346043</v>
      </c>
      <c r="EP263" s="69">
        <f t="shared" si="856"/>
        <v>626.94597147016009</v>
      </c>
      <c r="EQ263" s="260">
        <v>29.52</v>
      </c>
      <c r="ER263" s="260">
        <v>6.4943999999999997</v>
      </c>
      <c r="ES263" s="260">
        <v>21.4925012655901</v>
      </c>
      <c r="ET263" s="68">
        <f t="shared" si="857"/>
        <v>1.5096332888950486</v>
      </c>
      <c r="EU263" s="68">
        <f t="shared" si="858"/>
        <v>6.8531419385485899</v>
      </c>
      <c r="EV263" s="260">
        <v>2.1785679022250002</v>
      </c>
      <c r="EW263" s="260">
        <v>6.4368333419302797</v>
      </c>
      <c r="EX263" s="68">
        <f t="shared" si="859"/>
        <v>8.8216800951154486E-2</v>
      </c>
      <c r="EY263" s="68">
        <f t="shared" si="860"/>
        <v>3.769113510700643</v>
      </c>
      <c r="EZ263" s="260">
        <v>3.30611512548727</v>
      </c>
      <c r="FA263" s="69">
        <f t="shared" si="861"/>
        <v>83.314101162279172</v>
      </c>
      <c r="FB263" s="260">
        <v>0.83333333333333348</v>
      </c>
      <c r="FC263" s="260">
        <v>8.9871586162120806E-2</v>
      </c>
      <c r="FD263" s="68">
        <f t="shared" si="862"/>
        <v>1.2316900883518657E-3</v>
      </c>
      <c r="FE263" s="68">
        <f t="shared" si="863"/>
        <v>5.2624666763574489E-2</v>
      </c>
      <c r="FF263" s="260">
        <v>4.6160245974772703E-2</v>
      </c>
      <c r="FG263" s="69">
        <f t="shared" si="864"/>
        <v>1.1632381985642724</v>
      </c>
      <c r="FH263" s="260">
        <v>157.99350000000001</v>
      </c>
      <c r="FI263" s="260">
        <v>17.038951737965998</v>
      </c>
      <c r="FJ263" s="68">
        <f t="shared" si="865"/>
        <v>0.23351883356882402</v>
      </c>
      <c r="FK263" s="68">
        <f t="shared" si="866"/>
        <v>9.9772263459729427</v>
      </c>
      <c r="FL263" s="260">
        <v>8.7515000000000001</v>
      </c>
      <c r="FM263" s="69">
        <f t="shared" si="867"/>
        <v>220.54074208555917</v>
      </c>
      <c r="FN263" s="260">
        <v>0</v>
      </c>
      <c r="FO263" s="260">
        <v>0</v>
      </c>
      <c r="FP263" s="68">
        <f t="shared" si="868"/>
        <v>0</v>
      </c>
      <c r="FQ263" s="68">
        <f t="shared" si="869"/>
        <v>0</v>
      </c>
      <c r="FR263" s="260">
        <v>0</v>
      </c>
      <c r="FS263" s="264">
        <f t="shared" si="870"/>
        <v>0</v>
      </c>
      <c r="FT263" s="270">
        <f t="shared" si="727"/>
        <v>2283.4639085574063</v>
      </c>
      <c r="FU263" s="271">
        <f t="shared" si="728"/>
        <v>703.44962190117553</v>
      </c>
      <c r="FV263" s="272">
        <f t="shared" si="871"/>
        <v>212.94796176938189</v>
      </c>
      <c r="FW263" s="272">
        <f t="shared" si="729"/>
        <v>24.236213615604495</v>
      </c>
      <c r="FX263" s="272">
        <f t="shared" si="730"/>
        <v>142.720666666667</v>
      </c>
      <c r="FY263" s="272">
        <f t="shared" si="731"/>
        <v>0</v>
      </c>
      <c r="FZ263" s="272">
        <f t="shared" si="732"/>
        <v>0</v>
      </c>
      <c r="GA263" s="272">
        <f t="shared" si="733"/>
        <v>14.937899999999964</v>
      </c>
      <c r="GB263" s="272">
        <f t="shared" si="734"/>
        <v>0.38279999999999959</v>
      </c>
      <c r="GC263" s="272">
        <f t="shared" si="735"/>
        <v>157.99350000000001</v>
      </c>
      <c r="GD263" s="272">
        <f t="shared" si="736"/>
        <v>0</v>
      </c>
      <c r="GE263" s="272">
        <f t="shared" si="737"/>
        <v>379.1860817884002</v>
      </c>
      <c r="GF263" s="273">
        <f t="shared" si="738"/>
        <v>147.5077995416797</v>
      </c>
      <c r="GG263" s="273">
        <f t="shared" si="739"/>
        <v>26.634030384817233</v>
      </c>
      <c r="GH263" s="272">
        <f t="shared" si="872"/>
        <v>176.41890066192576</v>
      </c>
      <c r="GI263" s="274">
        <f t="shared" si="873"/>
        <v>126.02940740899578</v>
      </c>
      <c r="GJ263" s="275">
        <f t="shared" si="740"/>
        <v>2.4178210335716925</v>
      </c>
      <c r="GK263" s="271">
        <f t="shared" si="874"/>
        <v>1812.273646403155</v>
      </c>
      <c r="GL263" s="276">
        <f t="shared" si="875"/>
        <v>2283.464794467975</v>
      </c>
      <c r="GM263" s="272">
        <f t="shared" si="876"/>
        <v>976.98682885185099</v>
      </c>
      <c r="GN263" s="272">
        <f t="shared" si="877"/>
        <v>53.288065033993419</v>
      </c>
      <c r="GO263" s="277">
        <f t="shared" si="878"/>
        <v>0.53909454060146522</v>
      </c>
      <c r="GP263" s="278">
        <f t="shared" si="879"/>
        <v>2.9403983851861992E-2</v>
      </c>
      <c r="GQ263" s="279">
        <f t="shared" si="880"/>
        <v>1.0789521742486765</v>
      </c>
      <c r="GR263" s="280">
        <f t="shared" si="881"/>
        <v>1812.273646403155</v>
      </c>
      <c r="GS263" s="272">
        <f t="shared" si="882"/>
        <v>976.98682885185099</v>
      </c>
      <c r="GT263" s="272">
        <f t="shared" si="741"/>
        <v>53.288065033993419</v>
      </c>
      <c r="GU263" s="73">
        <f t="shared" si="883"/>
        <v>0.53909454060146522</v>
      </c>
      <c r="GV263" s="74">
        <f t="shared" si="884"/>
        <v>2.9403983851861992E-2</v>
      </c>
      <c r="GW263" s="279">
        <f t="shared" si="885"/>
        <v>1.0789521742486765</v>
      </c>
      <c r="GX263" s="280">
        <f t="shared" si="886"/>
        <v>1498.4866655770957</v>
      </c>
      <c r="GY263" s="272">
        <f t="shared" si="742"/>
        <v>864.32632574876538</v>
      </c>
      <c r="GZ263" s="272">
        <f t="shared" si="743"/>
        <v>33.402919609366748</v>
      </c>
      <c r="HA263" s="73">
        <f t="shared" si="887"/>
        <v>0.57679947750212168</v>
      </c>
      <c r="HB263" s="74">
        <f t="shared" si="888"/>
        <v>2.2291102334569424E-2</v>
      </c>
      <c r="HC263" s="279">
        <f t="shared" si="889"/>
        <v>1.0830547585314589</v>
      </c>
      <c r="HD263" s="280">
        <f t="shared" si="890"/>
        <v>1631.4856764732958</v>
      </c>
      <c r="HE263" s="272">
        <f t="shared" si="744"/>
        <v>964.41537662732264</v>
      </c>
      <c r="HF263" s="272">
        <f t="shared" si="745"/>
        <v>36.670709957877186</v>
      </c>
      <c r="HG263" s="73">
        <f t="shared" si="891"/>
        <v>0.59112708774253719</v>
      </c>
      <c r="HH263" s="74">
        <f t="shared" si="892"/>
        <v>2.2476881339924783E-2</v>
      </c>
      <c r="HI263" s="281">
        <f t="shared" si="893"/>
        <v>1.0850608706107678</v>
      </c>
      <c r="HJ263" s="72">
        <f t="shared" si="746"/>
        <v>3.9019226429529139</v>
      </c>
      <c r="HK263" s="73">
        <f t="shared" si="894"/>
        <v>3.9019226429529139</v>
      </c>
      <c r="HL263" s="73">
        <f t="shared" si="747"/>
        <v>3.2386586444366214</v>
      </c>
      <c r="HM263" s="74">
        <f t="shared" si="895"/>
        <v>3.5326326764474767</v>
      </c>
      <c r="HN263" s="75"/>
      <c r="HO263" s="75"/>
      <c r="HP263" s="76">
        <f t="shared" si="896"/>
        <v>100.08905087855746</v>
      </c>
      <c r="HQ263" s="77">
        <f t="shared" si="897"/>
        <v>113.90234079030716</v>
      </c>
      <c r="HR263" s="77">
        <f t="shared" si="898"/>
        <v>3.2677903485104385</v>
      </c>
      <c r="HS263" s="77">
        <f t="shared" si="899"/>
        <v>3.7736442944598547</v>
      </c>
      <c r="HT263" s="282">
        <f t="shared" si="900"/>
        <v>132.99901089620005</v>
      </c>
      <c r="HU263" s="73">
        <f>HP263/HT263</f>
        <v>0.7525548513791025</v>
      </c>
      <c r="HV263" s="74">
        <f>HR263/HT263</f>
        <v>2.4570034968611962E-2</v>
      </c>
      <c r="HW263" s="279">
        <f>1+HU263*(HQ263-HP263)/HP263+HV263*(HS263-HR263)/HR263</f>
        <v>1.1076635364519709</v>
      </c>
      <c r="HX263" s="76">
        <f t="shared" si="901"/>
        <v>118.28362842218169</v>
      </c>
      <c r="HY263" s="77">
        <f t="shared" si="902"/>
        <v>134.60795198072699</v>
      </c>
      <c r="HZ263" s="77">
        <f t="shared" si="748"/>
        <v>5.5948085935488505</v>
      </c>
      <c r="IA263" s="77">
        <f t="shared" si="903"/>
        <v>6.460884963830213</v>
      </c>
      <c r="IB263" s="282">
        <f t="shared" si="904"/>
        <v>162.4763236542598</v>
      </c>
      <c r="IC263" s="73">
        <f t="shared" ref="IC263:IC326" si="970">HX263/IB263</f>
        <v>0.72800532263323725</v>
      </c>
      <c r="ID263" s="74">
        <f t="shared" ref="ID263:ID326" si="971">HZ263/IB263</f>
        <v>3.4434608487660508E-2</v>
      </c>
      <c r="IE263" s="279">
        <f t="shared" ref="IE263:IE326" si="972">1+IC263*(HY263-HX263)/HX263+ID263*(IA263-HZ263)/HZ263</f>
        <v>1.105802491970503</v>
      </c>
      <c r="IF263" s="76">
        <f t="shared" si="749"/>
        <v>12.571452224528375</v>
      </c>
      <c r="IG263" s="77">
        <f t="shared" si="905"/>
        <v>14.306438346035536</v>
      </c>
      <c r="IH263" s="77">
        <f t="shared" si="750"/>
        <v>16.617355076116237</v>
      </c>
      <c r="II263" s="77">
        <f t="shared" si="906"/>
        <v>19.18972164189903</v>
      </c>
      <c r="IJ263" s="282">
        <f t="shared" si="907"/>
        <v>180.78796992985914</v>
      </c>
      <c r="IK263" s="73">
        <f t="shared" si="908"/>
        <v>6.953699535099464E-2</v>
      </c>
      <c r="IL263" s="74">
        <f t="shared" si="909"/>
        <v>9.1916265681634246E-2</v>
      </c>
      <c r="IM263" s="279">
        <f t="shared" si="910"/>
        <v>1.0238254386559078</v>
      </c>
      <c r="IN263" s="76">
        <f t="shared" si="751"/>
        <v>2.1166697188465138</v>
      </c>
      <c r="IO263" s="77">
        <f t="shared" si="911"/>
        <v>2.4087913067445212</v>
      </c>
      <c r="IP263" s="77">
        <f t="shared" si="752"/>
        <v>6.8929153934120302E-2</v>
      </c>
      <c r="IQ263" s="77">
        <f t="shared" si="912"/>
        <v>7.9599386963122132E-2</v>
      </c>
      <c r="IR263" s="282">
        <f t="shared" si="913"/>
        <v>2.984825900352357</v>
      </c>
      <c r="IS263" s="73">
        <f>IN263/IR263</f>
        <v>0.70914344404363494</v>
      </c>
      <c r="IT263" s="74">
        <f>IP263/IR263</f>
        <v>2.309319077068557E-2</v>
      </c>
      <c r="IU263" s="279">
        <f>1+IS263*(IO263-IN263)/IN263+IT263*(IQ263-IP263)/IP263</f>
        <v>1.1014437126437644</v>
      </c>
      <c r="IV263" s="76">
        <f t="shared" si="753"/>
        <v>0</v>
      </c>
      <c r="IW263" s="77">
        <f t="shared" si="914"/>
        <v>0</v>
      </c>
      <c r="IX263" s="77">
        <f t="shared" si="915"/>
        <v>0</v>
      </c>
      <c r="IY263" s="77">
        <f t="shared" si="916"/>
        <v>0</v>
      </c>
      <c r="IZ263" s="282">
        <f t="shared" si="917"/>
        <v>0</v>
      </c>
      <c r="JA263" s="283"/>
      <c r="JB263" s="284"/>
      <c r="JC263" s="285"/>
      <c r="JD263" s="76">
        <f t="shared" si="754"/>
        <v>0</v>
      </c>
      <c r="JE263" s="77">
        <f t="shared" si="918"/>
        <v>0</v>
      </c>
      <c r="JF263" s="77">
        <f t="shared" si="755"/>
        <v>0</v>
      </c>
      <c r="JG263" s="77">
        <f t="shared" si="919"/>
        <v>0</v>
      </c>
      <c r="JH263" s="282">
        <f t="shared" si="920"/>
        <v>0</v>
      </c>
      <c r="JI263" s="283"/>
      <c r="JJ263" s="284"/>
      <c r="JK263" s="285"/>
      <c r="JL263" s="76">
        <f t="shared" si="756"/>
        <v>264.66224089026537</v>
      </c>
      <c r="JM263" s="77">
        <f t="shared" si="921"/>
        <v>301.18827675553086</v>
      </c>
      <c r="JN263" s="77">
        <f t="shared" si="757"/>
        <v>12.461658071185278</v>
      </c>
      <c r="JO263" s="77">
        <f t="shared" si="922"/>
        <v>14.39072274060476</v>
      </c>
      <c r="JP263" s="282">
        <f t="shared" si="923"/>
        <v>337.92020620513898</v>
      </c>
      <c r="JQ263" s="73">
        <f t="shared" si="758"/>
        <v>0.78320927849339261</v>
      </c>
      <c r="JR263" s="74">
        <f t="shared" si="759"/>
        <v>3.6877516769802936E-2</v>
      </c>
      <c r="JS263" s="279">
        <f t="shared" si="924"/>
        <v>1.1137993521208387</v>
      </c>
      <c r="JT263" s="76">
        <f t="shared" si="760"/>
        <v>1.150853342124083</v>
      </c>
      <c r="JU263" s="77">
        <f t="shared" si="925"/>
        <v>1.3096826118706275</v>
      </c>
      <c r="JV263" s="77">
        <f t="shared" si="761"/>
        <v>2.2078636044949557E-2</v>
      </c>
      <c r="JW263" s="77">
        <f t="shared" si="926"/>
        <v>2.5496408904707748E-2</v>
      </c>
      <c r="JX263" s="282">
        <f t="shared" si="927"/>
        <v>16.548891320317335</v>
      </c>
      <c r="JY263" s="379">
        <f t="shared" ref="JY263" si="973">JT263/JX263</f>
        <v>6.9542624931687252E-2</v>
      </c>
      <c r="JZ263" s="380">
        <f t="shared" ref="JZ263" si="974">JV263/JX263</f>
        <v>1.3341459326549124E-3</v>
      </c>
      <c r="KA263" s="381">
        <f t="shared" ref="KA263" si="975">1+JY263*(JW263*$GO$8-JW263)/JW263+JZ263*(JX263*$GP$8-JX263)/JX263</f>
        <v>1.0098041034571972</v>
      </c>
      <c r="KB263" s="76">
        <f t="shared" si="762"/>
        <v>2.9491873647908992E-2</v>
      </c>
      <c r="KC263" s="77">
        <f t="shared" si="928"/>
        <v>3.3562047130056914E-2</v>
      </c>
      <c r="KD263" s="77">
        <f t="shared" si="763"/>
        <v>5.6578915898531279E-4</v>
      </c>
      <c r="KE263" s="77">
        <f t="shared" si="929"/>
        <v>6.5337332079623924E-4</v>
      </c>
      <c r="KF263" s="282">
        <f t="shared" si="930"/>
        <v>0.42408341181943143</v>
      </c>
      <c r="KG263" s="379">
        <f t="shared" ref="KG263" si="976">KB263/KF263</f>
        <v>6.9542624931687266E-2</v>
      </c>
      <c r="KH263" s="380">
        <f t="shared" ref="KH263" si="977">KD263/KF263</f>
        <v>1.3341459326549126E-3</v>
      </c>
      <c r="KI263" s="381">
        <f t="shared" ref="KI263" si="978">1+KG263*(KE263*$GO$8-KE263)/KE263+KH263*(KF263*$GP$8-KF263)/KF263</f>
        <v>1.0098041034571972</v>
      </c>
      <c r="KJ263" s="76">
        <f t="shared" si="764"/>
        <v>119.74267740095506</v>
      </c>
      <c r="KK263" s="77">
        <f t="shared" si="931"/>
        <v>136.26836430906087</v>
      </c>
      <c r="KL263" s="77">
        <f t="shared" si="765"/>
        <v>3.9109449333323028</v>
      </c>
      <c r="KM263" s="77">
        <f t="shared" si="932"/>
        <v>4.5163592090121432</v>
      </c>
      <c r="KN263" s="282">
        <f t="shared" si="933"/>
        <v>157.40798460936367</v>
      </c>
      <c r="KO263" s="73">
        <f t="shared" si="766"/>
        <v>0.76071539635119612</v>
      </c>
      <c r="KP263" s="74">
        <f t="shared" si="767"/>
        <v>2.4845911997653861E-2</v>
      </c>
      <c r="KQ263" s="279">
        <f t="shared" si="768"/>
        <v>1.1088324790276654</v>
      </c>
      <c r="KR263" s="76">
        <f t="shared" si="769"/>
        <v>61.287223950625865</v>
      </c>
      <c r="KS263" s="77">
        <f t="shared" si="934"/>
        <v>69.745473728051735</v>
      </c>
      <c r="KT263" s="77">
        <f t="shared" si="770"/>
        <v>2.0013370584321404</v>
      </c>
      <c r="KU263" s="77">
        <f t="shared" si="935"/>
        <v>2.3111440350774357</v>
      </c>
      <c r="KV263" s="282">
        <f t="shared" si="936"/>
        <v>81.069637120977632</v>
      </c>
      <c r="KW263" s="73">
        <f t="shared" si="961"/>
        <v>0.75598246306652261</v>
      </c>
      <c r="KX263" s="74">
        <f t="shared" si="962"/>
        <v>2.4686641380244602E-2</v>
      </c>
      <c r="KY263" s="279">
        <f t="shared" si="963"/>
        <v>1.1081546318134725</v>
      </c>
      <c r="KZ263" s="76">
        <f t="shared" si="771"/>
        <v>235.84357026649607</v>
      </c>
      <c r="LA263" s="77">
        <f t="shared" si="937"/>
        <v>268.39234139897519</v>
      </c>
      <c r="LB263" s="77">
        <f t="shared" si="772"/>
        <v>7.5099967602267395</v>
      </c>
      <c r="LC263" s="77">
        <f t="shared" si="938"/>
        <v>8.6725442587098396</v>
      </c>
      <c r="LD263" s="286">
        <f t="shared" si="939"/>
        <v>497.57616783346037</v>
      </c>
      <c r="LE263" s="73">
        <f t="shared" si="773"/>
        <v>0.47398486003339557</v>
      </c>
      <c r="LF263" s="74">
        <f t="shared" si="774"/>
        <v>1.509316009431615E-2</v>
      </c>
      <c r="LG263" s="279">
        <f t="shared" si="775"/>
        <v>1.0677510717158092</v>
      </c>
      <c r="LH263" s="76">
        <f t="shared" si="776"/>
        <v>48.973551648084062</v>
      </c>
      <c r="LI263" s="77">
        <f t="shared" si="940"/>
        <v>55.732391511036141</v>
      </c>
      <c r="LJ263" s="77">
        <f t="shared" si="777"/>
        <v>1.5978500898462031</v>
      </c>
      <c r="LK263" s="77">
        <f t="shared" si="941"/>
        <v>1.8451972837543955</v>
      </c>
      <c r="LL263" s="282">
        <f t="shared" si="942"/>
        <v>66.122302509745381</v>
      </c>
      <c r="LM263" s="73">
        <f t="shared" si="958"/>
        <v>0.74065103284729283</v>
      </c>
      <c r="LN263" s="74">
        <f t="shared" si="959"/>
        <v>2.4165070319665673E-2</v>
      </c>
      <c r="LO263" s="279">
        <f t="shared" si="960"/>
        <v>1.1059580019287392</v>
      </c>
      <c r="LP263" s="76">
        <f t="shared" si="778"/>
        <v>6.4202093451560874E-2</v>
      </c>
      <c r="LQ263" s="77">
        <f t="shared" si="943"/>
        <v>7.3062624368810794E-2</v>
      </c>
      <c r="LR263" s="77">
        <f t="shared" si="779"/>
        <v>1.2316900883518657E-3</v>
      </c>
      <c r="LS263" s="77">
        <f t="shared" si="944"/>
        <v>1.4223557140287345E-3</v>
      </c>
      <c r="LT263" s="282">
        <f t="shared" si="945"/>
        <v>0.92320491949545436</v>
      </c>
      <c r="LU263" s="73">
        <f t="shared" ref="LU263:LU326" si="979">LP263/LT263</f>
        <v>6.9542624931687211E-2</v>
      </c>
      <c r="LV263" s="74">
        <f t="shared" ref="LV263:LV326" si="980">LR263/LT263</f>
        <v>1.3341459326549118E-3</v>
      </c>
      <c r="LW263" s="279">
        <f t="shared" ref="LW263:LW326" si="981">1+LU263*(LS263*$GO$8-LS263)/LS263+LV263*(LT263*$GP$8-LT263)/LT263</f>
        <v>1.0098041034571972</v>
      </c>
      <c r="LX263" s="76">
        <f t="shared" si="780"/>
        <v>12.17221614208699</v>
      </c>
      <c r="LY263" s="77">
        <f t="shared" si="946"/>
        <v>13.852103691856415</v>
      </c>
      <c r="LZ263" s="77">
        <f t="shared" si="781"/>
        <v>0.23351883356882402</v>
      </c>
      <c r="MA263" s="77">
        <f t="shared" si="947"/>
        <v>0.26966754900527801</v>
      </c>
      <c r="MB263" s="286">
        <f t="shared" si="948"/>
        <v>175.03233498853902</v>
      </c>
      <c r="MC263" s="73">
        <f t="shared" si="964"/>
        <v>6.9542671317754046E-2</v>
      </c>
      <c r="MD263" s="74">
        <f t="shared" si="965"/>
        <v>1.3341468225520426E-3</v>
      </c>
      <c r="ME263" s="279">
        <f t="shared" si="966"/>
        <v>1.0098041099966941</v>
      </c>
      <c r="MF263" s="76">
        <f t="shared" si="782"/>
        <v>0</v>
      </c>
      <c r="MG263" s="77">
        <f t="shared" si="949"/>
        <v>0</v>
      </c>
      <c r="MH263" s="77">
        <f t="shared" si="783"/>
        <v>0</v>
      </c>
      <c r="MI263" s="77">
        <f t="shared" si="950"/>
        <v>0</v>
      </c>
      <c r="MJ263" s="286">
        <f t="shared" si="951"/>
        <v>0</v>
      </c>
      <c r="MK263" s="73"/>
      <c r="ML263" s="74"/>
      <c r="MM263" s="279"/>
      <c r="MN263" s="287">
        <f t="shared" si="952"/>
        <v>1.0789561865416919</v>
      </c>
      <c r="MO263" s="288">
        <f t="shared" si="952"/>
        <v>1.0789561865416919</v>
      </c>
      <c r="MP263" s="288">
        <f t="shared" si="952"/>
        <v>1.0830583602688142</v>
      </c>
      <c r="MQ263" s="289">
        <f t="shared" si="952"/>
        <v>1.0850641389827651</v>
      </c>
      <c r="MR263" s="290">
        <f t="shared" si="953"/>
        <v>3.9019371530093743</v>
      </c>
      <c r="MS263" s="291">
        <f t="shared" ref="MS263:MS326" si="982">MR263+MZ263+NA263+NK263</f>
        <v>3.9019371530093743</v>
      </c>
      <c r="MT263" s="291">
        <f t="shared" si="784"/>
        <v>3.2386694147118349</v>
      </c>
      <c r="MU263" s="292">
        <f t="shared" ref="MU263:MU326" si="983">MT263+MV263</f>
        <v>3.5326433172861882</v>
      </c>
      <c r="MV263" s="359">
        <f t="shared" si="785"/>
        <v>0.29397390257435313</v>
      </c>
      <c r="MW263" s="360">
        <f t="shared" si="786"/>
        <v>0.35850116789683706</v>
      </c>
      <c r="MX263" s="360">
        <f t="shared" si="787"/>
        <v>0.36929383572318597</v>
      </c>
      <c r="MY263" s="360">
        <f t="shared" si="788"/>
        <v>6.6086622758625866E-3</v>
      </c>
      <c r="MZ263" s="360">
        <f t="shared" si="789"/>
        <v>0</v>
      </c>
      <c r="NA263" s="360">
        <f t="shared" si="790"/>
        <v>0</v>
      </c>
      <c r="NB263" s="360">
        <f t="shared" si="791"/>
        <v>0.75103490313508159</v>
      </c>
      <c r="NC263" s="360">
        <f t="shared" si="792"/>
        <v>3.3323535414087509E-2</v>
      </c>
      <c r="ND263" s="360">
        <f t="shared" si="793"/>
        <v>8.0784328276575779E-4</v>
      </c>
      <c r="NE263" s="360">
        <f t="shared" si="794"/>
        <v>0.34839516491049244</v>
      </c>
      <c r="NF263" s="360">
        <f t="shared" si="795"/>
        <v>0.17929941942741986</v>
      </c>
      <c r="NG263" s="360">
        <f t="shared" si="796"/>
        <v>1.0601700391066269</v>
      </c>
      <c r="NH263" s="360">
        <f t="shared" si="797"/>
        <v>0.14598645625459358</v>
      </c>
      <c r="NI263" s="360">
        <f t="shared" si="798"/>
        <v>1.8176473862229548E-3</v>
      </c>
      <c r="NJ263" s="360">
        <f t="shared" si="799"/>
        <v>0.35272457562184528</v>
      </c>
      <c r="NK263" s="361">
        <f t="shared" si="800"/>
        <v>0</v>
      </c>
      <c r="NL263" s="145">
        <f t="shared" si="954"/>
        <v>3.9019371530093743</v>
      </c>
      <c r="NM263" s="56">
        <f t="shared" ref="NM263:NM326" si="984">NL263+MZ263+NA263+NK263</f>
        <v>3.9019371530093743</v>
      </c>
      <c r="NN263" s="56">
        <f t="shared" si="955"/>
        <v>3.2386694147118349</v>
      </c>
      <c r="NO263" s="58">
        <f t="shared" si="967"/>
        <v>3.5326433172861882</v>
      </c>
      <c r="NP263" s="55">
        <f t="shared" si="801"/>
        <v>1.0789561865416919</v>
      </c>
      <c r="NQ263" s="56">
        <f t="shared" si="968"/>
        <v>1.0789561865416919</v>
      </c>
      <c r="NR263" s="56">
        <f t="shared" si="802"/>
        <v>1.0830583602688142</v>
      </c>
      <c r="NS263" s="61">
        <f t="shared" si="969"/>
        <v>1.0850641389827651</v>
      </c>
      <c r="NT263" s="25"/>
      <c r="NU263" s="86">
        <f t="shared" si="956"/>
        <v>0</v>
      </c>
      <c r="NV263" s="86">
        <f t="shared" si="956"/>
        <v>0</v>
      </c>
      <c r="NW263" s="86">
        <f t="shared" si="956"/>
        <v>0</v>
      </c>
      <c r="NX263" s="86">
        <f t="shared" si="956"/>
        <v>0</v>
      </c>
      <c r="NY263" s="87">
        <f t="shared" si="957"/>
        <v>0</v>
      </c>
      <c r="NZ263" s="87">
        <f t="shared" si="957"/>
        <v>0</v>
      </c>
      <c r="OA263" s="87">
        <f t="shared" si="957"/>
        <v>0</v>
      </c>
      <c r="OB263" s="87">
        <f t="shared" si="957"/>
        <v>0</v>
      </c>
      <c r="OC263" s="26"/>
    </row>
    <row r="264" spans="1:393" thickBot="1" x14ac:dyDescent="0.35">
      <c r="A264" s="136" t="s">
        <v>626</v>
      </c>
      <c r="B264" s="137" t="s">
        <v>627</v>
      </c>
      <c r="C264" s="133" t="s">
        <v>97</v>
      </c>
      <c r="D264" s="64">
        <f>VLOOKUP(B264,[1]УсіТ_1!$A$10:$G$556,6,FALSE)</f>
        <v>469</v>
      </c>
      <c r="E264" s="64">
        <f>VLOOKUP(B264,[1]УсіТ_1!$A$10:$G$556,7,FALSE)</f>
        <v>0</v>
      </c>
      <c r="F264" s="38"/>
      <c r="G264" s="38"/>
      <c r="H264" s="39">
        <v>736.1</v>
      </c>
      <c r="I264" s="256">
        <v>4.3246000000000002</v>
      </c>
      <c r="J264" s="62">
        <v>4.3246000000000002</v>
      </c>
      <c r="K264" s="257">
        <f t="shared" si="803"/>
        <v>3.4046000000000003</v>
      </c>
      <c r="L264" s="293">
        <f t="shared" si="804"/>
        <v>3.8562000000000003</v>
      </c>
      <c r="M264" s="63">
        <v>0.4516</v>
      </c>
      <c r="N264" s="63">
        <v>0.52229999999999999</v>
      </c>
      <c r="O264" s="63">
        <v>0.46839999999999998</v>
      </c>
      <c r="P264" s="63">
        <v>0</v>
      </c>
      <c r="Q264" s="63">
        <v>0</v>
      </c>
      <c r="R264" s="63">
        <v>0</v>
      </c>
      <c r="S264" s="63">
        <v>0.71050000000000002</v>
      </c>
      <c r="T264" s="63">
        <v>0</v>
      </c>
      <c r="U264" s="63">
        <v>0</v>
      </c>
      <c r="V264" s="63">
        <v>0.31209999999999999</v>
      </c>
      <c r="W264" s="63">
        <v>0.2016</v>
      </c>
      <c r="X264" s="63">
        <v>1.1256999999999999</v>
      </c>
      <c r="Y264" s="63">
        <v>0.21840000000000001</v>
      </c>
      <c r="Z264" s="63">
        <v>2.5000000000000001E-3</v>
      </c>
      <c r="AA264" s="63">
        <v>0.3115</v>
      </c>
      <c r="AB264" s="259">
        <v>0</v>
      </c>
      <c r="AC264" s="144">
        <v>76.38</v>
      </c>
      <c r="AD264" s="70">
        <v>16.803599999999999</v>
      </c>
      <c r="AE264" s="70">
        <v>55.6096628274314</v>
      </c>
      <c r="AF264" s="68">
        <f t="shared" si="805"/>
        <v>3.9060227169987813</v>
      </c>
      <c r="AG264" s="68">
        <f t="shared" si="806"/>
        <v>17.731808308480431</v>
      </c>
      <c r="AH264" s="71">
        <v>2.9311354017083402</v>
      </c>
      <c r="AI264" s="71">
        <v>16.362854794015298</v>
      </c>
      <c r="AJ264" s="68">
        <f t="shared" si="807"/>
        <v>0.22425292495197965</v>
      </c>
      <c r="AK264" s="68">
        <f t="shared" si="808"/>
        <v>9.5813350760548346</v>
      </c>
      <c r="AL264" s="71">
        <v>8.4043626511577596</v>
      </c>
      <c r="AM264" s="69">
        <f t="shared" si="809"/>
        <v>211.78993880917534</v>
      </c>
      <c r="AN264" s="260">
        <v>86.37</v>
      </c>
      <c r="AO264" s="71">
        <v>19.0014</v>
      </c>
      <c r="AP264" s="71">
        <v>62.883039780115901</v>
      </c>
      <c r="AQ264" s="68">
        <f t="shared" si="810"/>
        <v>4.4169047141553408</v>
      </c>
      <c r="AR264" s="68">
        <f t="shared" si="811"/>
        <v>20.051011830367315</v>
      </c>
      <c r="AS264" s="71">
        <v>7.2332694447749999</v>
      </c>
      <c r="AT264" s="261">
        <f t="shared" si="723"/>
        <v>1.5687332225077169</v>
      </c>
      <c r="AU264" s="71">
        <v>18.925630535997598</v>
      </c>
      <c r="AV264" s="68">
        <f t="shared" si="812"/>
        <v>0.25937576649584709</v>
      </c>
      <c r="AW264" s="68">
        <f t="shared" si="813"/>
        <v>11.081978662875539</v>
      </c>
      <c r="AX264" s="71">
        <v>9.7206669880444299</v>
      </c>
      <c r="AY264" s="69">
        <f t="shared" si="814"/>
        <v>244.9608080987195</v>
      </c>
      <c r="AZ264" s="260">
        <v>27</v>
      </c>
      <c r="BA264" s="260">
        <v>137.62350000000001</v>
      </c>
      <c r="BB264" s="260">
        <v>14.352164999999999</v>
      </c>
      <c r="BC264" s="262">
        <f t="shared" si="815"/>
        <v>11.481732000000001</v>
      </c>
      <c r="BD264" s="262">
        <f t="shared" si="724"/>
        <v>2.8704329999999985</v>
      </c>
      <c r="BE264" s="260">
        <v>5.3869769999999999</v>
      </c>
      <c r="BF264" s="262">
        <f t="shared" si="816"/>
        <v>4.3095816000000005</v>
      </c>
      <c r="BG264" s="262">
        <f t="shared" si="725"/>
        <v>1.0773953999999994</v>
      </c>
      <c r="BH264" s="260">
        <v>16.969318432108945</v>
      </c>
      <c r="BI264" s="263">
        <f t="shared" si="817"/>
        <v>9.9364522851951218</v>
      </c>
      <c r="BJ264" s="68">
        <f t="shared" si="818"/>
        <v>0.23256450911205309</v>
      </c>
      <c r="BK264" s="260">
        <v>8.7158591218730219</v>
      </c>
      <c r="BL264" s="69">
        <f t="shared" si="819"/>
        <v>219.65738346477835</v>
      </c>
      <c r="BM264" s="260">
        <v>0</v>
      </c>
      <c r="BN264" s="260">
        <v>0</v>
      </c>
      <c r="BO264" s="260">
        <v>0</v>
      </c>
      <c r="BP264" s="68">
        <f t="shared" si="820"/>
        <v>0</v>
      </c>
      <c r="BQ264" s="68">
        <f t="shared" si="821"/>
        <v>0</v>
      </c>
      <c r="BR264" s="260">
        <v>0</v>
      </c>
      <c r="BS264" s="260">
        <v>0</v>
      </c>
      <c r="BT264" s="68">
        <f t="shared" si="822"/>
        <v>0</v>
      </c>
      <c r="BU264" s="68">
        <f t="shared" si="823"/>
        <v>0</v>
      </c>
      <c r="BV264" s="260">
        <v>0</v>
      </c>
      <c r="BW264" s="69">
        <f t="shared" si="824"/>
        <v>0</v>
      </c>
      <c r="BX264" s="260">
        <v>0</v>
      </c>
      <c r="BY264" s="260">
        <v>0</v>
      </c>
      <c r="BZ264" s="263">
        <f t="shared" si="825"/>
        <v>0</v>
      </c>
      <c r="CA264" s="263">
        <f t="shared" si="826"/>
        <v>0</v>
      </c>
      <c r="CB264" s="260">
        <v>0</v>
      </c>
      <c r="CC264" s="264">
        <f t="shared" si="827"/>
        <v>0</v>
      </c>
      <c r="CD264" s="260">
        <v>0</v>
      </c>
      <c r="CE264" s="260">
        <v>0</v>
      </c>
      <c r="CF264" s="263">
        <f t="shared" si="828"/>
        <v>0</v>
      </c>
      <c r="CG264" s="263">
        <f t="shared" si="829"/>
        <v>0</v>
      </c>
      <c r="CH264" s="260">
        <v>0</v>
      </c>
      <c r="CI264" s="69">
        <f t="shared" si="830"/>
        <v>0</v>
      </c>
      <c r="CJ264" s="260">
        <v>132.97227354040706</v>
      </c>
      <c r="CK264" s="260">
        <v>29.253902528266877</v>
      </c>
      <c r="CL264" s="260">
        <v>9.8500908101355904</v>
      </c>
      <c r="CM264" s="260">
        <v>4.5470729870510596</v>
      </c>
      <c r="CN264" s="260">
        <v>66.647365378811301</v>
      </c>
      <c r="CO264" s="265">
        <f t="shared" si="831"/>
        <v>4.6813109442077057</v>
      </c>
      <c r="CP264" s="266">
        <f t="shared" si="832"/>
        <v>21.251312219418526</v>
      </c>
      <c r="CQ264" s="260">
        <v>25.745365862610399</v>
      </c>
      <c r="CR264" s="265">
        <f t="shared" si="833"/>
        <v>0.35284023914707552</v>
      </c>
      <c r="CS264" s="265">
        <f t="shared" si="834"/>
        <v>15.07530196231497</v>
      </c>
      <c r="CT264" s="260">
        <v>13.223449943175771</v>
      </c>
      <c r="CU264" s="267">
        <f t="shared" si="726"/>
        <v>333.23093767608833</v>
      </c>
      <c r="CV264" s="260">
        <v>0</v>
      </c>
      <c r="CW264" s="260">
        <v>0</v>
      </c>
      <c r="CX264" s="68">
        <f t="shared" si="835"/>
        <v>0</v>
      </c>
      <c r="CY264" s="68">
        <f t="shared" si="836"/>
        <v>0</v>
      </c>
      <c r="CZ264" s="260">
        <v>0</v>
      </c>
      <c r="DA264" s="69">
        <f t="shared" si="837"/>
        <v>0</v>
      </c>
      <c r="DB264" s="260">
        <v>0</v>
      </c>
      <c r="DC264" s="260">
        <v>0</v>
      </c>
      <c r="DD264" s="68">
        <f t="shared" si="838"/>
        <v>0</v>
      </c>
      <c r="DE264" s="68">
        <f t="shared" si="839"/>
        <v>0</v>
      </c>
      <c r="DF264" s="260">
        <v>0</v>
      </c>
      <c r="DG264" s="69">
        <f t="shared" si="840"/>
        <v>0</v>
      </c>
      <c r="DH264" s="260">
        <v>53.417109224639681</v>
      </c>
      <c r="DI264" s="260">
        <v>11.75176402942073</v>
      </c>
      <c r="DJ264" s="260">
        <v>0.80849409410833295</v>
      </c>
      <c r="DK264" s="260">
        <v>38.887655515537688</v>
      </c>
      <c r="DL264" s="68">
        <f t="shared" si="841"/>
        <v>2.7314689234113669</v>
      </c>
      <c r="DM264" s="68">
        <f t="shared" si="842"/>
        <v>12.399795612995378</v>
      </c>
      <c r="DN264" s="260">
        <v>11.309976657378799</v>
      </c>
      <c r="DO264" s="68">
        <f t="shared" si="843"/>
        <v>0.15500323008937644</v>
      </c>
      <c r="DP264" s="68">
        <f t="shared" si="844"/>
        <v>6.6226020716347858</v>
      </c>
      <c r="DQ264" s="260">
        <v>5.80908078702174</v>
      </c>
      <c r="DR264" s="264">
        <f t="shared" si="845"/>
        <v>146.38089636972836</v>
      </c>
      <c r="DS264" s="260">
        <v>34.28</v>
      </c>
      <c r="DT264" s="260">
        <v>7.5415999999999999</v>
      </c>
      <c r="DU264" s="260">
        <v>24.9580942880904</v>
      </c>
      <c r="DV264" s="68">
        <f t="shared" si="846"/>
        <v>1.7530565427954696</v>
      </c>
      <c r="DW264" s="68">
        <f t="shared" si="847"/>
        <v>7.9581878608890806</v>
      </c>
      <c r="DX264" s="260">
        <v>0.65343821658333301</v>
      </c>
      <c r="DY264" s="260">
        <v>0.31471360375000001</v>
      </c>
      <c r="DZ264" s="260">
        <v>0</v>
      </c>
      <c r="EA264" s="260">
        <v>7.3063276665975598</v>
      </c>
      <c r="EB264" s="68">
        <f t="shared" si="848"/>
        <v>0.10013322067071956</v>
      </c>
      <c r="EC264" s="68">
        <f t="shared" si="849"/>
        <v>4.2782493904868675</v>
      </c>
      <c r="ED264" s="267">
        <v>3.7527086887510599</v>
      </c>
      <c r="EE264" s="69">
        <f t="shared" si="850"/>
        <v>94.568258956526819</v>
      </c>
      <c r="EF264" s="260">
        <v>116.4308184126983</v>
      </c>
      <c r="EG264" s="260">
        <v>25.61478005079363</v>
      </c>
      <c r="EH264" s="260">
        <v>151.39086583861425</v>
      </c>
      <c r="EI264" s="260">
        <v>84.769292414925914</v>
      </c>
      <c r="EJ264" s="268">
        <f t="shared" si="851"/>
        <v>5.9541950992243962</v>
      </c>
      <c r="EK264" s="266">
        <f t="shared" si="852"/>
        <v>27.029706118008104</v>
      </c>
      <c r="EL264" s="260">
        <v>40.787941502165843</v>
      </c>
      <c r="EM264" s="268">
        <f t="shared" si="853"/>
        <v>0.55899873828718294</v>
      </c>
      <c r="EN264" s="268">
        <f t="shared" si="854"/>
        <v>23.88354229835922</v>
      </c>
      <c r="EO264" s="269">
        <f t="shared" si="855"/>
        <v>418.99369821919794</v>
      </c>
      <c r="EP264" s="69">
        <f t="shared" si="856"/>
        <v>527.93205975618935</v>
      </c>
      <c r="EQ264" s="260">
        <v>36.28</v>
      </c>
      <c r="ER264" s="260">
        <v>7.9816000000000003</v>
      </c>
      <c r="ES264" s="260">
        <v>26.4142258101494</v>
      </c>
      <c r="ET264" s="68">
        <f t="shared" si="857"/>
        <v>1.8553352209048939</v>
      </c>
      <c r="EU264" s="68">
        <f t="shared" si="858"/>
        <v>8.4224928702758568</v>
      </c>
      <c r="EV264" s="260">
        <v>2.7075166397166699</v>
      </c>
      <c r="EW264" s="260">
        <v>7.9140928606170702</v>
      </c>
      <c r="EX264" s="68">
        <f t="shared" si="859"/>
        <v>0.10846264265475695</v>
      </c>
      <c r="EY264" s="68">
        <f t="shared" si="860"/>
        <v>4.6341287309057684</v>
      </c>
      <c r="EZ264" s="260">
        <v>4.0648717655241597</v>
      </c>
      <c r="FA264" s="69">
        <f t="shared" si="861"/>
        <v>102.43476849120877</v>
      </c>
      <c r="FB264" s="260">
        <v>0.83333333333333348</v>
      </c>
      <c r="FC264" s="260">
        <v>8.9871586162120806E-2</v>
      </c>
      <c r="FD264" s="68">
        <f t="shared" si="862"/>
        <v>1.2316900883518657E-3</v>
      </c>
      <c r="FE264" s="68">
        <f t="shared" si="863"/>
        <v>5.2624666763574489E-2</v>
      </c>
      <c r="FF264" s="260">
        <v>4.6160245974772703E-2</v>
      </c>
      <c r="FG264" s="69">
        <f t="shared" si="864"/>
        <v>1.1632381985642724</v>
      </c>
      <c r="FH264" s="260">
        <v>104.6682</v>
      </c>
      <c r="FI264" s="260">
        <v>11.288036585680899</v>
      </c>
      <c r="FJ264" s="68">
        <f t="shared" si="865"/>
        <v>0.15470254140675674</v>
      </c>
      <c r="FK264" s="68">
        <f t="shared" si="866"/>
        <v>6.6097549748917936</v>
      </c>
      <c r="FL264" s="260">
        <v>5.798</v>
      </c>
      <c r="FM264" s="69">
        <f t="shared" si="867"/>
        <v>146.10508390281709</v>
      </c>
      <c r="FN264" s="260">
        <v>0</v>
      </c>
      <c r="FO264" s="260">
        <v>0</v>
      </c>
      <c r="FP264" s="68">
        <f t="shared" si="868"/>
        <v>0</v>
      </c>
      <c r="FQ264" s="68">
        <f t="shared" si="869"/>
        <v>0</v>
      </c>
      <c r="FR264" s="260">
        <v>0</v>
      </c>
      <c r="FS264" s="264">
        <f t="shared" si="870"/>
        <v>0</v>
      </c>
      <c r="FT264" s="270">
        <f t="shared" si="727"/>
        <v>2028.2233737237962</v>
      </c>
      <c r="FU264" s="271">
        <f t="shared" si="728"/>
        <v>654.07884778622622</v>
      </c>
      <c r="FV264" s="272">
        <f t="shared" si="871"/>
        <v>174.55487957316606</v>
      </c>
      <c r="FW264" s="272">
        <f t="shared" si="729"/>
        <v>21.907119809558779</v>
      </c>
      <c r="FX264" s="272">
        <f t="shared" si="730"/>
        <v>137.62350000000001</v>
      </c>
      <c r="FY264" s="272">
        <f t="shared" si="731"/>
        <v>0</v>
      </c>
      <c r="FZ264" s="272">
        <f t="shared" si="732"/>
        <v>0</v>
      </c>
      <c r="GA264" s="272">
        <f t="shared" si="733"/>
        <v>0</v>
      </c>
      <c r="GB264" s="272">
        <f t="shared" si="734"/>
        <v>0</v>
      </c>
      <c r="GC264" s="272">
        <f t="shared" si="735"/>
        <v>104.6682</v>
      </c>
      <c r="GD264" s="272">
        <f t="shared" si="736"/>
        <v>0</v>
      </c>
      <c r="GE264" s="272">
        <f t="shared" si="737"/>
        <v>360.16933601506196</v>
      </c>
      <c r="GF264" s="273">
        <f t="shared" si="738"/>
        <v>140.11006408093033</v>
      </c>
      <c r="GG264" s="273">
        <f t="shared" si="739"/>
        <v>25.298294161697953</v>
      </c>
      <c r="GH264" s="272">
        <f t="shared" si="872"/>
        <v>156.69941648333452</v>
      </c>
      <c r="GI264" s="274">
        <f t="shared" si="873"/>
        <v>111.94228354576865</v>
      </c>
      <c r="GJ264" s="275">
        <f t="shared" si="740"/>
        <v>2.1475655029040999</v>
      </c>
      <c r="GK264" s="271">
        <f t="shared" si="874"/>
        <v>1609.7012996673475</v>
      </c>
      <c r="GL264" s="276">
        <f t="shared" si="875"/>
        <v>2028.2236375808579</v>
      </c>
      <c r="GM264" s="272">
        <f t="shared" si="876"/>
        <v>906.13119541292519</v>
      </c>
      <c r="GN264" s="272">
        <f t="shared" si="877"/>
        <v>49.352979474160833</v>
      </c>
      <c r="GO264" s="277">
        <f t="shared" si="878"/>
        <v>0.56291884438447159</v>
      </c>
      <c r="GP264" s="278">
        <f t="shared" si="879"/>
        <v>3.0659712758112242E-2</v>
      </c>
      <c r="GQ264" s="279">
        <f t="shared" si="880"/>
        <v>1.0824345532484565</v>
      </c>
      <c r="GR264" s="280">
        <f t="shared" si="881"/>
        <v>1609.7012996673475</v>
      </c>
      <c r="GS264" s="272">
        <f t="shared" si="882"/>
        <v>906.13119541292519</v>
      </c>
      <c r="GT264" s="272">
        <f t="shared" si="741"/>
        <v>49.352979474160833</v>
      </c>
      <c r="GU264" s="73">
        <f t="shared" si="883"/>
        <v>0.56291884438447159</v>
      </c>
      <c r="GV264" s="74">
        <f t="shared" si="884"/>
        <v>3.0659712758112242E-2</v>
      </c>
      <c r="GW264" s="279">
        <f t="shared" si="885"/>
        <v>1.0824345532484565</v>
      </c>
      <c r="GX264" s="280">
        <f t="shared" si="886"/>
        <v>1267.2827899261144</v>
      </c>
      <c r="GY264" s="272">
        <f t="shared" si="742"/>
        <v>767.5030886958541</v>
      </c>
      <c r="GZ264" s="272">
        <f t="shared" si="743"/>
        <v>29.198825723098018</v>
      </c>
      <c r="HA264" s="73">
        <f t="shared" si="887"/>
        <v>0.60562890524268964</v>
      </c>
      <c r="HB264" s="74">
        <f t="shared" si="888"/>
        <v>2.3040497318519079E-2</v>
      </c>
      <c r="HC264" s="279">
        <f t="shared" si="889"/>
        <v>1.0871495141974503</v>
      </c>
      <c r="HD264" s="280">
        <f t="shared" si="890"/>
        <v>1435.3700429492694</v>
      </c>
      <c r="HE264" s="272">
        <f t="shared" si="744"/>
        <v>894.00872362498717</v>
      </c>
      <c r="HF264" s="272">
        <f t="shared" si="745"/>
        <v>33.329101365048778</v>
      </c>
      <c r="HG264" s="73">
        <f t="shared" si="891"/>
        <v>0.62284198281584469</v>
      </c>
      <c r="HH264" s="74">
        <f t="shared" si="892"/>
        <v>2.3219866910812167E-2</v>
      </c>
      <c r="HI264" s="281">
        <f t="shared" si="893"/>
        <v>1.0895528574462083</v>
      </c>
      <c r="HJ264" s="72">
        <f t="shared" si="746"/>
        <v>4.681096468978275</v>
      </c>
      <c r="HK264" s="73">
        <f t="shared" si="894"/>
        <v>4.681096468978275</v>
      </c>
      <c r="HL264" s="73">
        <f t="shared" si="747"/>
        <v>3.7013092360366397</v>
      </c>
      <c r="HM264" s="74">
        <f t="shared" si="895"/>
        <v>4.2015337288840691</v>
      </c>
      <c r="HN264" s="75"/>
      <c r="HO264" s="75"/>
      <c r="HP264" s="76">
        <f t="shared" si="896"/>
        <v>126.50563492913302</v>
      </c>
      <c r="HQ264" s="77">
        <f t="shared" si="897"/>
        <v>143.96467760570266</v>
      </c>
      <c r="HR264" s="77">
        <f t="shared" si="898"/>
        <v>4.1302756419507611</v>
      </c>
      <c r="HS264" s="77">
        <f t="shared" si="899"/>
        <v>4.7696423113247395</v>
      </c>
      <c r="HT264" s="282">
        <f t="shared" si="900"/>
        <v>168.08725302315503</v>
      </c>
      <c r="HU264" s="73">
        <f t="shared" ref="HU264:HU327" si="985">HP264/HT264</f>
        <v>0.75261884916226285</v>
      </c>
      <c r="HV264" s="74">
        <f t="shared" ref="HV264:HV327" si="986">HR264/HT264</f>
        <v>2.457221215568197E-2</v>
      </c>
      <c r="HW264" s="279">
        <f t="shared" ref="HW264:HW327" si="987">1+HU264*(HQ264-HP264)/HP264+HV264*(HS264-HR264)/HR264</f>
        <v>1.1076727058145834</v>
      </c>
      <c r="HX264" s="76">
        <f t="shared" si="901"/>
        <v>143.35364840175629</v>
      </c>
      <c r="HY264" s="77">
        <f t="shared" si="902"/>
        <v>163.13788541768267</v>
      </c>
      <c r="HZ264" s="77">
        <f t="shared" si="748"/>
        <v>6.2450137031589046</v>
      </c>
      <c r="IA264" s="77">
        <f t="shared" si="903"/>
        <v>7.2117418244079037</v>
      </c>
      <c r="IB264" s="282">
        <f t="shared" si="904"/>
        <v>194.4133397608885</v>
      </c>
      <c r="IC264" s="73">
        <f t="shared" si="970"/>
        <v>0.73736528870945173</v>
      </c>
      <c r="ID264" s="74">
        <f t="shared" si="971"/>
        <v>3.2122351844990307E-2</v>
      </c>
      <c r="IE264" s="279">
        <f t="shared" si="972"/>
        <v>1.1067363235603958</v>
      </c>
      <c r="IF264" s="76">
        <f t="shared" si="749"/>
        <v>12.122471787938048</v>
      </c>
      <c r="IG264" s="77">
        <f t="shared" si="905"/>
        <v>13.795494119391378</v>
      </c>
      <c r="IH264" s="77">
        <f t="shared" si="750"/>
        <v>16.023878109112054</v>
      </c>
      <c r="II264" s="77">
        <f t="shared" si="906"/>
        <v>18.5043744404026</v>
      </c>
      <c r="IJ264" s="282">
        <f t="shared" si="907"/>
        <v>174.33125671807807</v>
      </c>
      <c r="IK264" s="73">
        <f t="shared" si="908"/>
        <v>6.953699535099464E-2</v>
      </c>
      <c r="IL264" s="74">
        <f t="shared" si="909"/>
        <v>9.1916265681634274E-2</v>
      </c>
      <c r="IM264" s="279">
        <f t="shared" si="910"/>
        <v>1.0238254386559078</v>
      </c>
      <c r="IN264" s="76">
        <f t="shared" si="751"/>
        <v>0</v>
      </c>
      <c r="IO264" s="77">
        <f t="shared" si="911"/>
        <v>0</v>
      </c>
      <c r="IP264" s="77">
        <f t="shared" si="752"/>
        <v>0</v>
      </c>
      <c r="IQ264" s="77">
        <f t="shared" si="912"/>
        <v>0</v>
      </c>
      <c r="IR264" s="282">
        <f t="shared" si="913"/>
        <v>0</v>
      </c>
      <c r="IS264" s="73"/>
      <c r="IT264" s="74"/>
      <c r="IU264" s="279"/>
      <c r="IV264" s="76">
        <f t="shared" si="753"/>
        <v>0</v>
      </c>
      <c r="IW264" s="77">
        <f t="shared" si="914"/>
        <v>0</v>
      </c>
      <c r="IX264" s="77">
        <f t="shared" si="915"/>
        <v>0</v>
      </c>
      <c r="IY264" s="77">
        <f t="shared" si="916"/>
        <v>0</v>
      </c>
      <c r="IZ264" s="282">
        <f t="shared" si="917"/>
        <v>0</v>
      </c>
      <c r="JA264" s="283"/>
      <c r="JB264" s="284"/>
      <c r="JC264" s="285"/>
      <c r="JD264" s="76">
        <f t="shared" si="754"/>
        <v>0</v>
      </c>
      <c r="JE264" s="77">
        <f t="shared" si="918"/>
        <v>0</v>
      </c>
      <c r="JF264" s="77">
        <f t="shared" si="755"/>
        <v>0</v>
      </c>
      <c r="JG264" s="77">
        <f t="shared" si="919"/>
        <v>0</v>
      </c>
      <c r="JH264" s="282">
        <f t="shared" si="920"/>
        <v>0</v>
      </c>
      <c r="JI264" s="283"/>
      <c r="JJ264" s="284"/>
      <c r="JK264" s="285"/>
      <c r="JL264" s="76">
        <f t="shared" si="756"/>
        <v>206.54464537038882</v>
      </c>
      <c r="JM264" s="77">
        <f t="shared" si="921"/>
        <v>235.04987187795618</v>
      </c>
      <c r="JN264" s="77">
        <f t="shared" si="757"/>
        <v>9.5812241704058412</v>
      </c>
      <c r="JO264" s="77">
        <f t="shared" si="922"/>
        <v>11.064397671984667</v>
      </c>
      <c r="JP264" s="282">
        <f t="shared" si="923"/>
        <v>264.46899815562568</v>
      </c>
      <c r="JQ264" s="73">
        <f t="shared" si="758"/>
        <v>0.78097866597145904</v>
      </c>
      <c r="JR264" s="74">
        <f t="shared" si="759"/>
        <v>3.6228156181723085E-2</v>
      </c>
      <c r="JS264" s="279">
        <f t="shared" si="924"/>
        <v>1.1133909842676519</v>
      </c>
      <c r="JT264" s="76">
        <f t="shared" si="760"/>
        <v>0</v>
      </c>
      <c r="JU264" s="77">
        <f t="shared" si="925"/>
        <v>0</v>
      </c>
      <c r="JV264" s="77">
        <f t="shared" si="761"/>
        <v>0</v>
      </c>
      <c r="JW264" s="77">
        <f t="shared" si="926"/>
        <v>0</v>
      </c>
      <c r="JX264" s="282">
        <f t="shared" si="927"/>
        <v>0</v>
      </c>
      <c r="JY264" s="73"/>
      <c r="JZ264" s="74"/>
      <c r="KA264" s="279"/>
      <c r="KB264" s="76">
        <f t="shared" si="762"/>
        <v>0</v>
      </c>
      <c r="KC264" s="77">
        <f t="shared" si="928"/>
        <v>0</v>
      </c>
      <c r="KD264" s="77">
        <f t="shared" si="763"/>
        <v>0</v>
      </c>
      <c r="KE264" s="77">
        <f t="shared" si="929"/>
        <v>0</v>
      </c>
      <c r="KF264" s="282">
        <f t="shared" si="930"/>
        <v>0</v>
      </c>
      <c r="KG264" s="73"/>
      <c r="KH264" s="74"/>
      <c r="KI264" s="279"/>
      <c r="KJ264" s="76">
        <f t="shared" si="764"/>
        <v>88.376198429309213</v>
      </c>
      <c r="KK264" s="77">
        <f t="shared" si="931"/>
        <v>100.57299757453818</v>
      </c>
      <c r="KL264" s="77">
        <f t="shared" si="765"/>
        <v>2.8864721535007432</v>
      </c>
      <c r="KM264" s="77">
        <f t="shared" si="932"/>
        <v>3.3332980428626584</v>
      </c>
      <c r="KN264" s="282">
        <f t="shared" si="933"/>
        <v>116.1753145791495</v>
      </c>
      <c r="KO264" s="73">
        <f t="shared" si="766"/>
        <v>0.76071408757924275</v>
      </c>
      <c r="KP264" s="74">
        <f t="shared" si="767"/>
        <v>2.4845830320814048E-2</v>
      </c>
      <c r="KQ264" s="279">
        <f t="shared" si="768"/>
        <v>1.1088322857604733</v>
      </c>
      <c r="KR264" s="76">
        <f t="shared" si="769"/>
        <v>56.750053446678656</v>
      </c>
      <c r="KS264" s="77">
        <f t="shared" si="934"/>
        <v>64.582128322854771</v>
      </c>
      <c r="KT264" s="77">
        <f t="shared" si="770"/>
        <v>1.8531897634661891</v>
      </c>
      <c r="KU264" s="77">
        <f t="shared" si="935"/>
        <v>2.1400635388507552</v>
      </c>
      <c r="KV264" s="282">
        <f t="shared" si="936"/>
        <v>75.054173775021283</v>
      </c>
      <c r="KW264" s="73">
        <f t="shared" si="961"/>
        <v>0.75612122007751148</v>
      </c>
      <c r="KX264" s="74">
        <f t="shared" si="962"/>
        <v>2.4691361855787262E-2</v>
      </c>
      <c r="KY264" s="279">
        <f t="shared" si="963"/>
        <v>1.108174512398173</v>
      </c>
      <c r="KZ264" s="76">
        <f t="shared" si="771"/>
        <v>204.15976153146008</v>
      </c>
      <c r="LA264" s="77">
        <f t="shared" si="937"/>
        <v>232.33585022041689</v>
      </c>
      <c r="LB264" s="77">
        <f t="shared" si="772"/>
        <v>6.5131938375115794</v>
      </c>
      <c r="LC264" s="77">
        <f t="shared" si="938"/>
        <v>7.5214362435583721</v>
      </c>
      <c r="LD264" s="286">
        <f t="shared" si="939"/>
        <v>418.99369821919788</v>
      </c>
      <c r="LE264" s="73">
        <f t="shared" si="773"/>
        <v>0.48726212923768902</v>
      </c>
      <c r="LF264" s="74">
        <f t="shared" si="774"/>
        <v>1.5544849159292561E-2</v>
      </c>
      <c r="LG264" s="279">
        <f t="shared" si="775"/>
        <v>1.0696533891059519</v>
      </c>
      <c r="LH264" s="76">
        <f t="shared" si="776"/>
        <v>60.190678353441591</v>
      </c>
      <c r="LI264" s="77">
        <f t="shared" si="940"/>
        <v>68.497593873000056</v>
      </c>
      <c r="LJ264" s="77">
        <f t="shared" si="777"/>
        <v>1.9637978635596509</v>
      </c>
      <c r="LK264" s="77">
        <f t="shared" si="941"/>
        <v>2.2677937728386848</v>
      </c>
      <c r="LL264" s="282">
        <f t="shared" si="942"/>
        <v>81.297435310483152</v>
      </c>
      <c r="LM264" s="73">
        <f t="shared" si="958"/>
        <v>0.74037610317677649</v>
      </c>
      <c r="LN264" s="74">
        <f t="shared" si="959"/>
        <v>2.4155717287509842E-2</v>
      </c>
      <c r="LO264" s="279">
        <f t="shared" si="960"/>
        <v>1.1059186110355335</v>
      </c>
      <c r="LP264" s="76">
        <f t="shared" si="778"/>
        <v>6.4202093451560874E-2</v>
      </c>
      <c r="LQ264" s="77">
        <f t="shared" si="943"/>
        <v>7.3062624368810794E-2</v>
      </c>
      <c r="LR264" s="77">
        <f t="shared" si="779"/>
        <v>1.2316900883518657E-3</v>
      </c>
      <c r="LS264" s="77">
        <f t="shared" si="944"/>
        <v>1.4223557140287345E-3</v>
      </c>
      <c r="LT264" s="282">
        <f t="shared" si="945"/>
        <v>0.92320491949545436</v>
      </c>
      <c r="LU264" s="73">
        <f t="shared" si="979"/>
        <v>6.9542624931687211E-2</v>
      </c>
      <c r="LV264" s="74">
        <f t="shared" si="980"/>
        <v>1.3341459326549118E-3</v>
      </c>
      <c r="LW264" s="279">
        <f t="shared" si="981"/>
        <v>1.0098041034571972</v>
      </c>
      <c r="LX264" s="76">
        <f t="shared" si="780"/>
        <v>8.0639010693679882</v>
      </c>
      <c r="LY264" s="77">
        <f t="shared" si="946"/>
        <v>9.176800055951464</v>
      </c>
      <c r="LZ264" s="77">
        <f t="shared" si="781"/>
        <v>0.15470254140675674</v>
      </c>
      <c r="MA264" s="77">
        <f t="shared" si="947"/>
        <v>0.17865049481652268</v>
      </c>
      <c r="MB264" s="286">
        <f t="shared" si="948"/>
        <v>115.95641579588657</v>
      </c>
      <c r="MC264" s="73">
        <f t="shared" si="964"/>
        <v>6.9542517453821187E-2</v>
      </c>
      <c r="MD264" s="74">
        <f t="shared" si="965"/>
        <v>1.3341438707373762E-3</v>
      </c>
      <c r="ME264" s="279">
        <f t="shared" si="966"/>
        <v>1.0098040883049919</v>
      </c>
      <c r="MF264" s="76">
        <f t="shared" si="782"/>
        <v>0</v>
      </c>
      <c r="MG264" s="77">
        <f t="shared" si="949"/>
        <v>0</v>
      </c>
      <c r="MH264" s="77">
        <f t="shared" si="783"/>
        <v>0</v>
      </c>
      <c r="MI264" s="77">
        <f t="shared" si="950"/>
        <v>0</v>
      </c>
      <c r="MJ264" s="286">
        <f t="shared" si="951"/>
        <v>0</v>
      </c>
      <c r="MK264" s="73"/>
      <c r="ML264" s="74"/>
      <c r="MM264" s="279"/>
      <c r="MN264" s="287">
        <f t="shared" si="952"/>
        <v>1.0824335134226859</v>
      </c>
      <c r="MO264" s="288">
        <f t="shared" si="952"/>
        <v>1.0824335134226859</v>
      </c>
      <c r="MP264" s="288">
        <f t="shared" si="952"/>
        <v>1.0871488993524803</v>
      </c>
      <c r="MQ264" s="289">
        <f t="shared" si="952"/>
        <v>1.0895524445519735</v>
      </c>
      <c r="MR264" s="290">
        <f t="shared" si="953"/>
        <v>4.6810919721477475</v>
      </c>
      <c r="MS264" s="291">
        <f t="shared" si="982"/>
        <v>4.6810919721477475</v>
      </c>
      <c r="MT264" s="291">
        <f t="shared" si="784"/>
        <v>3.7013071427354549</v>
      </c>
      <c r="MU264" s="292">
        <f t="shared" si="983"/>
        <v>4.2015321366813208</v>
      </c>
      <c r="MV264" s="359">
        <f t="shared" si="785"/>
        <v>0.50022499394586584</v>
      </c>
      <c r="MW264" s="360">
        <f t="shared" si="786"/>
        <v>0.5780483817955947</v>
      </c>
      <c r="MX264" s="360">
        <f t="shared" si="787"/>
        <v>0.47955983546642722</v>
      </c>
      <c r="MY264" s="360">
        <f t="shared" si="788"/>
        <v>0</v>
      </c>
      <c r="MZ264" s="360">
        <f t="shared" si="789"/>
        <v>0</v>
      </c>
      <c r="NA264" s="360">
        <f t="shared" si="790"/>
        <v>0</v>
      </c>
      <c r="NB264" s="360">
        <f t="shared" si="791"/>
        <v>0.79106429432216674</v>
      </c>
      <c r="NC264" s="360">
        <f t="shared" si="792"/>
        <v>0</v>
      </c>
      <c r="ND264" s="360">
        <f t="shared" si="793"/>
        <v>0</v>
      </c>
      <c r="NE264" s="360">
        <f t="shared" si="794"/>
        <v>0.34606655638584372</v>
      </c>
      <c r="NF264" s="360">
        <f t="shared" si="795"/>
        <v>0.22340798169947168</v>
      </c>
      <c r="NG264" s="360">
        <f t="shared" si="796"/>
        <v>1.2041088201165699</v>
      </c>
      <c r="NH264" s="360">
        <f t="shared" si="797"/>
        <v>0.24153262465016051</v>
      </c>
      <c r="NI264" s="360">
        <f t="shared" si="798"/>
        <v>2.5245102586429931E-3</v>
      </c>
      <c r="NJ264" s="360">
        <f t="shared" si="799"/>
        <v>0.31455397350700498</v>
      </c>
      <c r="NK264" s="361">
        <f t="shared" si="800"/>
        <v>0</v>
      </c>
      <c r="NL264" s="145">
        <f t="shared" si="954"/>
        <v>4.6810919721477475</v>
      </c>
      <c r="NM264" s="56">
        <f t="shared" si="984"/>
        <v>4.6810919721477475</v>
      </c>
      <c r="NN264" s="56">
        <f t="shared" si="955"/>
        <v>3.7013071427354549</v>
      </c>
      <c r="NO264" s="58">
        <f t="shared" si="967"/>
        <v>4.2015321366813208</v>
      </c>
      <c r="NP264" s="55">
        <f t="shared" si="801"/>
        <v>1.0824335134226859</v>
      </c>
      <c r="NQ264" s="56">
        <f t="shared" si="968"/>
        <v>1.0824335134226859</v>
      </c>
      <c r="NR264" s="56">
        <f t="shared" si="802"/>
        <v>1.0871488993524803</v>
      </c>
      <c r="NS264" s="61">
        <f t="shared" si="969"/>
        <v>1.0895524445519735</v>
      </c>
      <c r="NT264" s="41"/>
      <c r="NU264" s="86">
        <f t="shared" si="956"/>
        <v>0</v>
      </c>
      <c r="NV264" s="86">
        <f t="shared" si="956"/>
        <v>0</v>
      </c>
      <c r="NW264" s="86">
        <f t="shared" si="956"/>
        <v>0</v>
      </c>
      <c r="NX264" s="86">
        <f t="shared" si="956"/>
        <v>0</v>
      </c>
      <c r="NY264" s="87">
        <f t="shared" si="957"/>
        <v>0</v>
      </c>
      <c r="NZ264" s="87">
        <f t="shared" si="957"/>
        <v>0</v>
      </c>
      <c r="OA264" s="87">
        <f t="shared" si="957"/>
        <v>0</v>
      </c>
      <c r="OB264" s="87">
        <f t="shared" si="957"/>
        <v>0</v>
      </c>
      <c r="OC264" s="26"/>
    </row>
    <row r="265" spans="1:393" thickBot="1" x14ac:dyDescent="0.35">
      <c r="A265" s="136" t="s">
        <v>628</v>
      </c>
      <c r="B265" s="137" t="s">
        <v>629</v>
      </c>
      <c r="C265" s="133" t="s">
        <v>97</v>
      </c>
      <c r="D265" s="64">
        <f>VLOOKUP(B265,[1]УсіТ_1!$A$10:$G$556,6,FALSE)</f>
        <v>387.1</v>
      </c>
      <c r="E265" s="64">
        <f>VLOOKUP(B265,[1]УсіТ_1!$A$10:$G$556,7,FALSE)</f>
        <v>0</v>
      </c>
      <c r="F265" s="38"/>
      <c r="G265" s="38"/>
      <c r="H265" s="39"/>
      <c r="I265" s="256">
        <v>4.1208999999999998</v>
      </c>
      <c r="J265" s="62">
        <v>4.1208999999999998</v>
      </c>
      <c r="K265" s="257">
        <f t="shared" si="803"/>
        <v>3.4289999999999998</v>
      </c>
      <c r="L265" s="293">
        <f t="shared" si="804"/>
        <v>3.7847</v>
      </c>
      <c r="M265" s="63">
        <v>0.35570000000000002</v>
      </c>
      <c r="N265" s="63">
        <v>0.97289999999999999</v>
      </c>
      <c r="O265" s="63">
        <v>0.3362</v>
      </c>
      <c r="P265" s="63">
        <v>8.9999999999999993E-3</v>
      </c>
      <c r="Q265" s="63">
        <v>0</v>
      </c>
      <c r="R265" s="63">
        <v>0</v>
      </c>
      <c r="S265" s="63">
        <v>0.55549999999999999</v>
      </c>
      <c r="T265" s="63">
        <v>0</v>
      </c>
      <c r="U265" s="63">
        <v>0</v>
      </c>
      <c r="V265" s="63">
        <v>0.26179999999999998</v>
      </c>
      <c r="W265" s="63">
        <v>0.1295</v>
      </c>
      <c r="X265" s="63">
        <v>0.91</v>
      </c>
      <c r="Y265" s="63">
        <v>0.2492</v>
      </c>
      <c r="Z265" s="63">
        <v>3.0000000000000001E-3</v>
      </c>
      <c r="AA265" s="63">
        <v>0.33810000000000001</v>
      </c>
      <c r="AB265" s="259">
        <v>0</v>
      </c>
      <c r="AC265" s="144">
        <v>49.67</v>
      </c>
      <c r="AD265" s="70">
        <v>10.9274</v>
      </c>
      <c r="AE265" s="70">
        <v>36.1630263503341</v>
      </c>
      <c r="AF265" s="68">
        <f t="shared" si="805"/>
        <v>2.540090970847467</v>
      </c>
      <c r="AG265" s="68">
        <f t="shared" si="806"/>
        <v>11.53101490812023</v>
      </c>
      <c r="AH265" s="71">
        <v>1.8920457685000001</v>
      </c>
      <c r="AI265" s="71">
        <v>10.639264977760799</v>
      </c>
      <c r="AJ265" s="68">
        <f t="shared" si="807"/>
        <v>0.14581112652021175</v>
      </c>
      <c r="AK265" s="68">
        <f t="shared" si="808"/>
        <v>6.2298641647877471</v>
      </c>
      <c r="AL265" s="71">
        <v>5.46458685482974</v>
      </c>
      <c r="AM265" s="69">
        <f t="shared" si="809"/>
        <v>137.70758874170954</v>
      </c>
      <c r="AN265" s="260">
        <v>132.96</v>
      </c>
      <c r="AO265" s="71">
        <v>29.251200000000001</v>
      </c>
      <c r="AP265" s="71">
        <v>96.803623586479105</v>
      </c>
      <c r="AQ265" s="68">
        <f t="shared" si="810"/>
        <v>6.799486520714292</v>
      </c>
      <c r="AR265" s="68">
        <f t="shared" si="811"/>
        <v>30.8669970240319</v>
      </c>
      <c r="AS265" s="71">
        <v>10.781790115391701</v>
      </c>
      <c r="AT265" s="261">
        <f t="shared" si="723"/>
        <v>2.3383274301136443</v>
      </c>
      <c r="AU265" s="71">
        <v>29.0964595374674</v>
      </c>
      <c r="AV265" s="68">
        <f t="shared" si="812"/>
        <v>0.3987669779609907</v>
      </c>
      <c r="AW265" s="68">
        <f t="shared" si="813"/>
        <v>17.037548268002187</v>
      </c>
      <c r="AX265" s="71">
        <v>14.9446536619669</v>
      </c>
      <c r="AY265" s="69">
        <f t="shared" si="814"/>
        <v>376.60527228156616</v>
      </c>
      <c r="AZ265" s="260">
        <v>16</v>
      </c>
      <c r="BA265" s="260">
        <v>81.554666666666904</v>
      </c>
      <c r="BB265" s="260">
        <v>8.5049866666666905</v>
      </c>
      <c r="BC265" s="262">
        <f t="shared" si="815"/>
        <v>6.8039893333333525</v>
      </c>
      <c r="BD265" s="262">
        <f t="shared" si="724"/>
        <v>1.7009973333333379</v>
      </c>
      <c r="BE265" s="260">
        <v>3.1922826666666699</v>
      </c>
      <c r="BF265" s="262">
        <f t="shared" si="816"/>
        <v>2.5538261333333363</v>
      </c>
      <c r="BG265" s="262">
        <f t="shared" si="725"/>
        <v>0.63845653333333363</v>
      </c>
      <c r="BH265" s="260">
        <v>10.055892404212738</v>
      </c>
      <c r="BI265" s="263">
        <f t="shared" si="817"/>
        <v>5.888268020856386</v>
      </c>
      <c r="BJ265" s="68">
        <f t="shared" si="818"/>
        <v>0.13781600539973557</v>
      </c>
      <c r="BK265" s="260">
        <v>5.1649535537025475</v>
      </c>
      <c r="BL265" s="69">
        <f t="shared" si="819"/>
        <v>130.16733834949866</v>
      </c>
      <c r="BM265" s="260">
        <v>1.17</v>
      </c>
      <c r="BN265" s="260">
        <v>0.25740000000000002</v>
      </c>
      <c r="BO265" s="260">
        <v>0.85183694040448699</v>
      </c>
      <c r="BP265" s="68">
        <f t="shared" si="820"/>
        <v>5.9833026694011165E-2</v>
      </c>
      <c r="BQ265" s="68">
        <f t="shared" si="821"/>
        <v>0.2716184304912555</v>
      </c>
      <c r="BR265" s="260">
        <v>0.20349852865000001</v>
      </c>
      <c r="BS265" s="260">
        <v>0.26775284954986101</v>
      </c>
      <c r="BT265" s="68">
        <f t="shared" si="822"/>
        <v>3.6695528030808453E-3</v>
      </c>
      <c r="BU265" s="68">
        <f t="shared" si="823"/>
        <v>0.1567837520653193</v>
      </c>
      <c r="BV265" s="260">
        <v>0.137524415930218</v>
      </c>
      <c r="BW265" s="69">
        <f t="shared" si="824"/>
        <v>3.4656152814414782</v>
      </c>
      <c r="BX265" s="260">
        <v>0</v>
      </c>
      <c r="BY265" s="260">
        <v>0</v>
      </c>
      <c r="BZ265" s="263">
        <f t="shared" si="825"/>
        <v>0</v>
      </c>
      <c r="CA265" s="263">
        <f t="shared" si="826"/>
        <v>0</v>
      </c>
      <c r="CB265" s="260">
        <v>0</v>
      </c>
      <c r="CC265" s="264">
        <f t="shared" si="827"/>
        <v>0</v>
      </c>
      <c r="CD265" s="260">
        <v>0</v>
      </c>
      <c r="CE265" s="260">
        <v>0</v>
      </c>
      <c r="CF265" s="263">
        <f t="shared" si="828"/>
        <v>0</v>
      </c>
      <c r="CG265" s="263">
        <f t="shared" si="829"/>
        <v>0</v>
      </c>
      <c r="CH265" s="260">
        <v>0</v>
      </c>
      <c r="CI265" s="69">
        <f t="shared" si="830"/>
        <v>0</v>
      </c>
      <c r="CJ265" s="260">
        <v>88.228458608724026</v>
      </c>
      <c r="CK265" s="260">
        <v>19.410262833032213</v>
      </c>
      <c r="CL265" s="260">
        <v>7.0690371124295392</v>
      </c>
      <c r="CM265" s="260">
        <v>3.7530318833421425</v>
      </c>
      <c r="CN265" s="260">
        <v>39.338579016389545</v>
      </c>
      <c r="CO265" s="265">
        <f t="shared" si="831"/>
        <v>2.7631417901112014</v>
      </c>
      <c r="CP265" s="266">
        <f t="shared" si="832"/>
        <v>12.543577982324003</v>
      </c>
      <c r="CQ265" s="260">
        <v>16.613266506081771</v>
      </c>
      <c r="CR265" s="265">
        <f t="shared" si="833"/>
        <v>0.22768481746585068</v>
      </c>
      <c r="CS265" s="265">
        <f t="shared" si="834"/>
        <v>9.7279646557022055</v>
      </c>
      <c r="CT265" s="260">
        <v>8.5329802345071997</v>
      </c>
      <c r="CU265" s="267">
        <f t="shared" si="726"/>
        <v>215.03110117339716</v>
      </c>
      <c r="CV265" s="260">
        <v>0</v>
      </c>
      <c r="CW265" s="260">
        <v>0</v>
      </c>
      <c r="CX265" s="68">
        <f t="shared" si="835"/>
        <v>0</v>
      </c>
      <c r="CY265" s="68">
        <f t="shared" si="836"/>
        <v>0</v>
      </c>
      <c r="CZ265" s="260">
        <v>0</v>
      </c>
      <c r="DA265" s="69">
        <f t="shared" si="837"/>
        <v>0</v>
      </c>
      <c r="DB265" s="260">
        <v>0</v>
      </c>
      <c r="DC265" s="260">
        <v>0</v>
      </c>
      <c r="DD265" s="68">
        <f t="shared" si="838"/>
        <v>0</v>
      </c>
      <c r="DE265" s="68">
        <f t="shared" si="839"/>
        <v>0</v>
      </c>
      <c r="DF265" s="260">
        <v>0</v>
      </c>
      <c r="DG265" s="69">
        <f t="shared" si="840"/>
        <v>0</v>
      </c>
      <c r="DH265" s="260">
        <v>36.988907389245441</v>
      </c>
      <c r="DI265" s="260">
        <v>8.1375596256339975</v>
      </c>
      <c r="DJ265" s="260">
        <v>0.55990751586666632</v>
      </c>
      <c r="DK265" s="260">
        <v>26.927924579370679</v>
      </c>
      <c r="DL265" s="68">
        <f t="shared" si="841"/>
        <v>1.8914174224549964</v>
      </c>
      <c r="DM265" s="68">
        <f t="shared" si="842"/>
        <v>8.5862918872272935</v>
      </c>
      <c r="DN265" s="260">
        <v>7.8321623312264297</v>
      </c>
      <c r="DO265" s="68">
        <f t="shared" si="843"/>
        <v>0.10733978474945823</v>
      </c>
      <c r="DP265" s="68">
        <f t="shared" si="844"/>
        <v>4.5861539816989607</v>
      </c>
      <c r="DQ265" s="260">
        <v>4.0227902406393898</v>
      </c>
      <c r="DR265" s="264">
        <f t="shared" si="845"/>
        <v>101.36310201837914</v>
      </c>
      <c r="DS265" s="260">
        <v>18.2</v>
      </c>
      <c r="DT265" s="260">
        <v>4.0039999999999996</v>
      </c>
      <c r="DU265" s="260">
        <v>13.250796850736499</v>
      </c>
      <c r="DV265" s="68">
        <f t="shared" si="846"/>
        <v>0.93073597079573167</v>
      </c>
      <c r="DW265" s="68">
        <f t="shared" si="847"/>
        <v>4.2251755854195414</v>
      </c>
      <c r="DX265" s="260">
        <v>0.355488119083333</v>
      </c>
      <c r="DY265" s="260">
        <v>0.104904534583333</v>
      </c>
      <c r="DZ265" s="260">
        <v>0</v>
      </c>
      <c r="EA265" s="260">
        <v>3.87330605768864</v>
      </c>
      <c r="EB265" s="68">
        <f t="shared" si="848"/>
        <v>5.3083659520622814E-2</v>
      </c>
      <c r="EC265" s="68">
        <f t="shared" si="849"/>
        <v>2.2680298553038138</v>
      </c>
      <c r="ED265" s="267">
        <v>1.98942477810459</v>
      </c>
      <c r="EE265" s="69">
        <f t="shared" si="850"/>
        <v>50.133504408235673</v>
      </c>
      <c r="EF265" s="260">
        <v>73.878204920634872</v>
      </c>
      <c r="EG265" s="260">
        <v>16.253205082539679</v>
      </c>
      <c r="EH265" s="260">
        <v>108.4408687474826</v>
      </c>
      <c r="EI265" s="260">
        <v>53.788191489033643</v>
      </c>
      <c r="EJ265" s="268">
        <f t="shared" si="851"/>
        <v>3.7780825701897229</v>
      </c>
      <c r="EK265" s="266">
        <f t="shared" si="852"/>
        <v>17.151010314576244</v>
      </c>
      <c r="EL265" s="260">
        <v>27.216042894071645</v>
      </c>
      <c r="EM265" s="268">
        <f t="shared" si="853"/>
        <v>0.3729958678632519</v>
      </c>
      <c r="EN265" s="268">
        <f t="shared" si="854"/>
        <v>15.936462780795228</v>
      </c>
      <c r="EO265" s="269">
        <f t="shared" si="855"/>
        <v>279.57651313376243</v>
      </c>
      <c r="EP265" s="69">
        <f t="shared" si="856"/>
        <v>352.26640654854066</v>
      </c>
      <c r="EQ265" s="260">
        <v>34.119999999999997</v>
      </c>
      <c r="ER265" s="260">
        <v>7.5064000000000002</v>
      </c>
      <c r="ES265" s="260">
        <v>24.841603766325701</v>
      </c>
      <c r="ET265" s="68">
        <f t="shared" si="857"/>
        <v>1.7448742485467172</v>
      </c>
      <c r="EU265" s="68">
        <f t="shared" si="858"/>
        <v>7.9210434601381454</v>
      </c>
      <c r="EV265" s="260">
        <v>2.64860099544167</v>
      </c>
      <c r="EW265" s="260">
        <v>7.4539426800965201</v>
      </c>
      <c r="EX265" s="68">
        <f t="shared" si="859"/>
        <v>0.1021562844307228</v>
      </c>
      <c r="EY265" s="68">
        <f t="shared" si="860"/>
        <v>4.3646859521012376</v>
      </c>
      <c r="EZ265" s="260">
        <v>3.8285273720932</v>
      </c>
      <c r="FA265" s="69">
        <f t="shared" si="861"/>
        <v>96.478889776748503</v>
      </c>
      <c r="FB265" s="260">
        <v>0.83333333333333348</v>
      </c>
      <c r="FC265" s="260">
        <v>8.9871586162120806E-2</v>
      </c>
      <c r="FD265" s="68">
        <f t="shared" si="862"/>
        <v>1.2316900883518657E-3</v>
      </c>
      <c r="FE265" s="68">
        <f t="shared" si="863"/>
        <v>5.2624666763574489E-2</v>
      </c>
      <c r="FF265" s="260">
        <v>4.6160245974772703E-2</v>
      </c>
      <c r="FG265" s="69">
        <f t="shared" si="864"/>
        <v>1.1632381985642724</v>
      </c>
      <c r="FH265" s="260">
        <v>93.755655000000004</v>
      </c>
      <c r="FI265" s="260">
        <v>10.111163311822301</v>
      </c>
      <c r="FJ265" s="68">
        <f t="shared" si="865"/>
        <v>0.13857349318852463</v>
      </c>
      <c r="FK265" s="68">
        <f t="shared" si="866"/>
        <v>5.9206321218907956</v>
      </c>
      <c r="FL265" s="260">
        <v>5.1935000000000002</v>
      </c>
      <c r="FM265" s="69">
        <f t="shared" si="867"/>
        <v>130.87238197418677</v>
      </c>
      <c r="FN265" s="260">
        <v>0</v>
      </c>
      <c r="FO265" s="260">
        <v>0</v>
      </c>
      <c r="FP265" s="68">
        <f t="shared" si="868"/>
        <v>0</v>
      </c>
      <c r="FQ265" s="68">
        <f t="shared" si="869"/>
        <v>0</v>
      </c>
      <c r="FR265" s="260">
        <v>0</v>
      </c>
      <c r="FS265" s="264">
        <f t="shared" si="870"/>
        <v>0</v>
      </c>
      <c r="FT265" s="270">
        <f t="shared" si="727"/>
        <v>1595.254438752268</v>
      </c>
      <c r="FU265" s="271">
        <f t="shared" si="728"/>
        <v>530.96299845981025</v>
      </c>
      <c r="FV265" s="272">
        <f t="shared" si="871"/>
        <v>129.13756932397308</v>
      </c>
      <c r="FW265" s="272">
        <f t="shared" si="729"/>
        <v>15.449174780122476</v>
      </c>
      <c r="FX265" s="272">
        <f t="shared" si="730"/>
        <v>81.554666666666904</v>
      </c>
      <c r="FY265" s="272">
        <f t="shared" si="731"/>
        <v>0</v>
      </c>
      <c r="FZ265" s="272">
        <f t="shared" si="732"/>
        <v>0</v>
      </c>
      <c r="GA265" s="272">
        <f t="shared" si="733"/>
        <v>0</v>
      </c>
      <c r="GB265" s="272">
        <f t="shared" si="734"/>
        <v>0</v>
      </c>
      <c r="GC265" s="272">
        <f t="shared" si="735"/>
        <v>93.755655000000004</v>
      </c>
      <c r="GD265" s="272">
        <f t="shared" si="736"/>
        <v>0</v>
      </c>
      <c r="GE265" s="272">
        <f t="shared" si="737"/>
        <v>291.96558257907378</v>
      </c>
      <c r="GF265" s="273">
        <f t="shared" si="738"/>
        <v>113.5780101026409</v>
      </c>
      <c r="GG265" s="273">
        <f t="shared" si="739"/>
        <v>20.507662520354142</v>
      </c>
      <c r="GH265" s="272">
        <f t="shared" si="872"/>
        <v>123.24912513614021</v>
      </c>
      <c r="GI265" s="274">
        <f t="shared" si="873"/>
        <v>88.046202228360301</v>
      </c>
      <c r="GJ265" s="275">
        <f t="shared" si="740"/>
        <v>1.6891292599908017</v>
      </c>
      <c r="GK265" s="271">
        <f t="shared" si="874"/>
        <v>1266.0747719457868</v>
      </c>
      <c r="GL265" s="276">
        <f t="shared" si="875"/>
        <v>1595.2542126516912</v>
      </c>
      <c r="GM265" s="272">
        <f t="shared" si="876"/>
        <v>732.58721079081147</v>
      </c>
      <c r="GN265" s="272">
        <f t="shared" si="877"/>
        <v>37.645966560467421</v>
      </c>
      <c r="GO265" s="277">
        <f t="shared" si="878"/>
        <v>0.57862870900185726</v>
      </c>
      <c r="GP265" s="278">
        <f t="shared" si="879"/>
        <v>2.9734394361725279E-2</v>
      </c>
      <c r="GQ265" s="279">
        <f t="shared" si="880"/>
        <v>1.0844594323765413</v>
      </c>
      <c r="GR265" s="280">
        <f t="shared" si="881"/>
        <v>1266.0747719457868</v>
      </c>
      <c r="GS265" s="272">
        <f t="shared" si="882"/>
        <v>732.58721079081147</v>
      </c>
      <c r="GT265" s="272">
        <f t="shared" si="741"/>
        <v>37.645966560467421</v>
      </c>
      <c r="GU265" s="73">
        <f t="shared" si="883"/>
        <v>0.57862870900185726</v>
      </c>
      <c r="GV265" s="74">
        <f t="shared" si="884"/>
        <v>2.9734394361725279E-2</v>
      </c>
      <c r="GW265" s="279">
        <f t="shared" si="885"/>
        <v>1.0844594323765413</v>
      </c>
      <c r="GX265" s="280">
        <f t="shared" si="886"/>
        <v>1053.4756234607007</v>
      </c>
      <c r="GY265" s="272">
        <f t="shared" si="742"/>
        <v>643.13785133641898</v>
      </c>
      <c r="GZ265" s="272">
        <f t="shared" si="743"/>
        <v>25.46443299103332</v>
      </c>
      <c r="HA265" s="73">
        <f t="shared" si="887"/>
        <v>0.61049144091601359</v>
      </c>
      <c r="HB265" s="74">
        <f t="shared" si="888"/>
        <v>2.4171829346541357E-2</v>
      </c>
      <c r="HC265" s="279">
        <f t="shared" si="889"/>
        <v>1.0879957229436636</v>
      </c>
      <c r="HD265" s="280">
        <f t="shared" si="890"/>
        <v>1162.7673605572957</v>
      </c>
      <c r="HE265" s="272">
        <f t="shared" si="744"/>
        <v>725.40352380536672</v>
      </c>
      <c r="HF265" s="272">
        <f t="shared" si="745"/>
        <v>28.150335088400997</v>
      </c>
      <c r="HG265" s="73">
        <f t="shared" si="891"/>
        <v>0.62385955128435366</v>
      </c>
      <c r="HH265" s="74">
        <f t="shared" si="892"/>
        <v>2.4209774064271116E-2</v>
      </c>
      <c r="HI265" s="281">
        <f t="shared" si="893"/>
        <v>1.0898465296979027</v>
      </c>
      <c r="HJ265" s="72">
        <f t="shared" si="746"/>
        <v>4.4689488748804891</v>
      </c>
      <c r="HK265" s="73">
        <f t="shared" si="894"/>
        <v>4.4689488748804891</v>
      </c>
      <c r="HL265" s="73">
        <f t="shared" si="747"/>
        <v>3.7307373339738223</v>
      </c>
      <c r="HM265" s="74">
        <f t="shared" si="895"/>
        <v>4.1247421609476529</v>
      </c>
      <c r="HN265" s="75"/>
      <c r="HO265" s="75"/>
      <c r="HP265" s="76">
        <f t="shared" si="896"/>
        <v>82.265672468947727</v>
      </c>
      <c r="HQ265" s="77">
        <f t="shared" si="897"/>
        <v>93.619157926387203</v>
      </c>
      <c r="HR265" s="77">
        <f t="shared" si="898"/>
        <v>2.6859020973676788</v>
      </c>
      <c r="HS265" s="77">
        <f t="shared" si="899"/>
        <v>3.1016797420401958</v>
      </c>
      <c r="HT265" s="282">
        <f t="shared" si="900"/>
        <v>109.29173709659487</v>
      </c>
      <c r="HU265" s="73">
        <f t="shared" si="985"/>
        <v>0.75271630458429983</v>
      </c>
      <c r="HV265" s="74">
        <f t="shared" si="986"/>
        <v>2.4575527562470792E-2</v>
      </c>
      <c r="HW265" s="279">
        <f t="shared" si="987"/>
        <v>1.1076866688623497</v>
      </c>
      <c r="HX265" s="76">
        <f t="shared" si="901"/>
        <v>220.65474525628159</v>
      </c>
      <c r="HY265" s="77">
        <f t="shared" si="902"/>
        <v>251.10730664910099</v>
      </c>
      <c r="HZ265" s="77">
        <f t="shared" si="748"/>
        <v>9.5365809287889274</v>
      </c>
      <c r="IA265" s="77">
        <f t="shared" si="903"/>
        <v>11.012843656565455</v>
      </c>
      <c r="IB265" s="282">
        <f t="shared" si="904"/>
        <v>298.89307323933821</v>
      </c>
      <c r="IC265" s="73">
        <f t="shared" si="970"/>
        <v>0.73823974194140196</v>
      </c>
      <c r="ID265" s="74">
        <f t="shared" si="971"/>
        <v>3.1906329663091669E-2</v>
      </c>
      <c r="IE265" s="279">
        <f t="shared" si="972"/>
        <v>1.1068235666171795</v>
      </c>
      <c r="IF265" s="76">
        <f t="shared" si="749"/>
        <v>7.1836869854447905</v>
      </c>
      <c r="IG265" s="77">
        <f t="shared" si="905"/>
        <v>8.1751076263060263</v>
      </c>
      <c r="IH265" s="77">
        <f t="shared" si="750"/>
        <v>9.4956314720664245</v>
      </c>
      <c r="II265" s="77">
        <f t="shared" si="906"/>
        <v>10.965555223942308</v>
      </c>
      <c r="IJ265" s="282">
        <f t="shared" si="907"/>
        <v>103.307411388491</v>
      </c>
      <c r="IK265" s="73">
        <f t="shared" si="908"/>
        <v>6.953699535099464E-2</v>
      </c>
      <c r="IL265" s="74">
        <f t="shared" si="909"/>
        <v>9.1916265681634232E-2</v>
      </c>
      <c r="IM265" s="279">
        <f t="shared" si="910"/>
        <v>1.0238254386559078</v>
      </c>
      <c r="IN265" s="76">
        <f t="shared" si="751"/>
        <v>1.9500506627190213</v>
      </c>
      <c r="IO265" s="77">
        <f t="shared" si="911"/>
        <v>2.2191771546808732</v>
      </c>
      <c r="IP265" s="77">
        <f t="shared" si="752"/>
        <v>6.350257949709201E-2</v>
      </c>
      <c r="IQ265" s="77">
        <f t="shared" si="912"/>
        <v>7.3332778803241849E-2</v>
      </c>
      <c r="IR265" s="282">
        <f t="shared" si="913"/>
        <v>2.7504883186043481</v>
      </c>
      <c r="IS265" s="73">
        <f t="shared" ref="IS265:IS324" si="988">IN265/IR265</f>
        <v>0.70898343742412817</v>
      </c>
      <c r="IT265" s="74">
        <f t="shared" ref="IT265:IT324" si="989">IP265/IR265</f>
        <v>2.3087747389276124E-2</v>
      </c>
      <c r="IU265" s="279">
        <f t="shared" ref="IU265:IU324" si="990">1+IS265*(IO265-IN265)/IN265+IT265*(IQ265-IP265)/IP265</f>
        <v>1.1014207874947637</v>
      </c>
      <c r="IV265" s="76">
        <f t="shared" si="753"/>
        <v>0</v>
      </c>
      <c r="IW265" s="77">
        <f t="shared" si="914"/>
        <v>0</v>
      </c>
      <c r="IX265" s="77">
        <f t="shared" si="915"/>
        <v>0</v>
      </c>
      <c r="IY265" s="77">
        <f t="shared" si="916"/>
        <v>0</v>
      </c>
      <c r="IZ265" s="282">
        <f t="shared" si="917"/>
        <v>0</v>
      </c>
      <c r="JA265" s="283"/>
      <c r="JB265" s="284"/>
      <c r="JC265" s="285"/>
      <c r="JD265" s="76">
        <f t="shared" si="754"/>
        <v>0</v>
      </c>
      <c r="JE265" s="77">
        <f t="shared" si="918"/>
        <v>0</v>
      </c>
      <c r="JF265" s="77">
        <f t="shared" si="755"/>
        <v>0</v>
      </c>
      <c r="JG265" s="77">
        <f t="shared" si="919"/>
        <v>0</v>
      </c>
      <c r="JH265" s="282">
        <f t="shared" si="920"/>
        <v>0</v>
      </c>
      <c r="JI265" s="283"/>
      <c r="JJ265" s="284"/>
      <c r="JK265" s="285"/>
      <c r="JL265" s="76">
        <f t="shared" si="756"/>
        <v>134.81000346014821</v>
      </c>
      <c r="JM265" s="77">
        <f t="shared" si="921"/>
        <v>153.41513203768326</v>
      </c>
      <c r="JN265" s="77">
        <f t="shared" si="757"/>
        <v>6.7438584909191945</v>
      </c>
      <c r="JO265" s="77">
        <f t="shared" si="922"/>
        <v>7.7878077853134862</v>
      </c>
      <c r="JP265" s="282">
        <f t="shared" si="923"/>
        <v>170.65960410587078</v>
      </c>
      <c r="JQ265" s="73">
        <f t="shared" si="758"/>
        <v>0.78993505326847691</v>
      </c>
      <c r="JR265" s="74">
        <f t="shared" si="759"/>
        <v>3.9516431121775948E-2</v>
      </c>
      <c r="JS265" s="279">
        <f t="shared" si="924"/>
        <v>1.1151360802392334</v>
      </c>
      <c r="JT265" s="76">
        <f t="shared" si="760"/>
        <v>0</v>
      </c>
      <c r="JU265" s="77">
        <f t="shared" si="925"/>
        <v>0</v>
      </c>
      <c r="JV265" s="77">
        <f t="shared" si="761"/>
        <v>0</v>
      </c>
      <c r="JW265" s="77">
        <f t="shared" si="926"/>
        <v>0</v>
      </c>
      <c r="JX265" s="282">
        <f t="shared" si="927"/>
        <v>0</v>
      </c>
      <c r="JY265" s="73"/>
      <c r="JZ265" s="74"/>
      <c r="KA265" s="279"/>
      <c r="KB265" s="76">
        <f t="shared" si="762"/>
        <v>0</v>
      </c>
      <c r="KC265" s="77">
        <f t="shared" si="928"/>
        <v>0</v>
      </c>
      <c r="KD265" s="77">
        <f t="shared" si="763"/>
        <v>0</v>
      </c>
      <c r="KE265" s="77">
        <f t="shared" si="929"/>
        <v>0</v>
      </c>
      <c r="KF265" s="282">
        <f t="shared" si="930"/>
        <v>0</v>
      </c>
      <c r="KG265" s="73"/>
      <c r="KH265" s="74"/>
      <c r="KI265" s="279"/>
      <c r="KJ265" s="76">
        <f t="shared" si="764"/>
        <v>61.196850974969465</v>
      </c>
      <c r="KK265" s="77">
        <f t="shared" si="931"/>
        <v>69.642628378024995</v>
      </c>
      <c r="KL265" s="77">
        <f t="shared" si="765"/>
        <v>1.9987572072044546</v>
      </c>
      <c r="KM265" s="77">
        <f t="shared" si="932"/>
        <v>2.3081648228797045</v>
      </c>
      <c r="KN265" s="282">
        <f t="shared" si="933"/>
        <v>80.446906363792962</v>
      </c>
      <c r="KO265" s="73">
        <f t="shared" si="766"/>
        <v>0.76071105454606469</v>
      </c>
      <c r="KP265" s="74">
        <f t="shared" si="767"/>
        <v>2.4845668995222451E-2</v>
      </c>
      <c r="KQ265" s="279">
        <f t="shared" si="768"/>
        <v>1.1088318421983629</v>
      </c>
      <c r="KR265" s="76">
        <f t="shared" si="769"/>
        <v>30.125710637682495</v>
      </c>
      <c r="KS265" s="77">
        <f t="shared" si="934"/>
        <v>34.283359962789056</v>
      </c>
      <c r="KT265" s="77">
        <f t="shared" si="770"/>
        <v>0.98381963031635444</v>
      </c>
      <c r="KU265" s="77">
        <f t="shared" si="935"/>
        <v>1.1361149090893261</v>
      </c>
      <c r="KV265" s="282">
        <f t="shared" si="936"/>
        <v>39.788495562091803</v>
      </c>
      <c r="KW265" s="73">
        <f t="shared" si="961"/>
        <v>0.75714626079968061</v>
      </c>
      <c r="KX265" s="74">
        <f t="shared" si="962"/>
        <v>2.4726233460650907E-2</v>
      </c>
      <c r="KY265" s="279">
        <f t="shared" si="963"/>
        <v>1.1083213763926727</v>
      </c>
      <c r="KZ265" s="76">
        <f t="shared" si="771"/>
        <v>130.49812717952773</v>
      </c>
      <c r="LA265" s="77">
        <f t="shared" si="937"/>
        <v>148.50817371157436</v>
      </c>
      <c r="LB265" s="77">
        <f t="shared" si="772"/>
        <v>4.1510784380529753</v>
      </c>
      <c r="LC265" s="77">
        <f t="shared" si="938"/>
        <v>4.793665380263576</v>
      </c>
      <c r="LD265" s="286">
        <f t="shared" si="939"/>
        <v>279.57651313376243</v>
      </c>
      <c r="LE265" s="73">
        <f t="shared" si="773"/>
        <v>0.46677070872935361</v>
      </c>
      <c r="LF265" s="74">
        <f t="shared" si="774"/>
        <v>1.4847736641120872E-2</v>
      </c>
      <c r="LG265" s="279">
        <f t="shared" si="775"/>
        <v>1.0667174551437835</v>
      </c>
      <c r="LH265" s="76">
        <f t="shared" si="776"/>
        <v>56.614989882932043</v>
      </c>
      <c r="LI265" s="77">
        <f t="shared" si="940"/>
        <v>64.428424636675487</v>
      </c>
      <c r="LJ265" s="77">
        <f t="shared" si="777"/>
        <v>1.8470305329774401</v>
      </c>
      <c r="LK265" s="77">
        <f t="shared" si="941"/>
        <v>2.1329508594823481</v>
      </c>
      <c r="LL265" s="282">
        <f t="shared" si="942"/>
        <v>76.57054744186388</v>
      </c>
      <c r="LM265" s="73">
        <f t="shared" si="958"/>
        <v>0.73938337617237126</v>
      </c>
      <c r="LN265" s="74">
        <f t="shared" si="959"/>
        <v>2.4121944986481864E-2</v>
      </c>
      <c r="LO265" s="279">
        <f t="shared" si="960"/>
        <v>1.1057763768294564</v>
      </c>
      <c r="LP265" s="76">
        <f t="shared" si="778"/>
        <v>6.4202093451560874E-2</v>
      </c>
      <c r="LQ265" s="77">
        <f t="shared" si="943"/>
        <v>7.3062624368810794E-2</v>
      </c>
      <c r="LR265" s="77">
        <f t="shared" si="779"/>
        <v>1.2316900883518657E-3</v>
      </c>
      <c r="LS265" s="77">
        <f t="shared" si="944"/>
        <v>1.4223557140287345E-3</v>
      </c>
      <c r="LT265" s="282">
        <f t="shared" si="945"/>
        <v>0.92320491949545436</v>
      </c>
      <c r="LU265" s="73">
        <f t="shared" si="979"/>
        <v>6.9542624931687211E-2</v>
      </c>
      <c r="LV265" s="74">
        <f t="shared" si="980"/>
        <v>1.3341459326549118E-3</v>
      </c>
      <c r="LW265" s="279">
        <f t="shared" si="981"/>
        <v>1.0098041034571972</v>
      </c>
      <c r="LX265" s="76">
        <f t="shared" si="780"/>
        <v>7.2231711887067709</v>
      </c>
      <c r="LY265" s="77">
        <f t="shared" si="946"/>
        <v>8.2200410444601921</v>
      </c>
      <c r="LZ265" s="77">
        <f t="shared" si="781"/>
        <v>0.13857349318852463</v>
      </c>
      <c r="MA265" s="77">
        <f t="shared" si="947"/>
        <v>0.16002466993410824</v>
      </c>
      <c r="MB265" s="286">
        <f t="shared" si="948"/>
        <v>103.86696982078314</v>
      </c>
      <c r="MC265" s="73">
        <f t="shared" si="964"/>
        <v>6.9542523491057495E-2</v>
      </c>
      <c r="MD265" s="74">
        <f t="shared" si="965"/>
        <v>1.3341439865592085E-3</v>
      </c>
      <c r="ME265" s="279">
        <f t="shared" si="966"/>
        <v>1.0098040891561202</v>
      </c>
      <c r="MF265" s="76">
        <f t="shared" si="782"/>
        <v>0</v>
      </c>
      <c r="MG265" s="77">
        <f t="shared" si="949"/>
        <v>0</v>
      </c>
      <c r="MH265" s="77">
        <f t="shared" si="783"/>
        <v>0</v>
      </c>
      <c r="MI265" s="77">
        <f t="shared" si="950"/>
        <v>0</v>
      </c>
      <c r="MJ265" s="286">
        <f t="shared" si="951"/>
        <v>0</v>
      </c>
      <c r="MK265" s="73"/>
      <c r="ML265" s="74"/>
      <c r="MM265" s="279"/>
      <c r="MN265" s="287">
        <f t="shared" si="952"/>
        <v>1.0844597332824959</v>
      </c>
      <c r="MO265" s="288">
        <f t="shared" si="952"/>
        <v>1.0844597332824959</v>
      </c>
      <c r="MP265" s="288">
        <f t="shared" si="952"/>
        <v>1.0879952914241422</v>
      </c>
      <c r="MQ265" s="289">
        <f t="shared" si="952"/>
        <v>1.0898459593647374</v>
      </c>
      <c r="MR265" s="290">
        <f t="shared" si="953"/>
        <v>4.4689501148838371</v>
      </c>
      <c r="MS265" s="291">
        <f t="shared" si="982"/>
        <v>4.4689501148838371</v>
      </c>
      <c r="MT265" s="291">
        <f t="shared" si="784"/>
        <v>3.7307358542933833</v>
      </c>
      <c r="MU265" s="292">
        <f t="shared" si="983"/>
        <v>4.1247400024077212</v>
      </c>
      <c r="MV265" s="359">
        <f t="shared" si="785"/>
        <v>0.39400414811433782</v>
      </c>
      <c r="MW265" s="360">
        <f t="shared" si="786"/>
        <v>1.0768286479618538</v>
      </c>
      <c r="MX265" s="360">
        <f t="shared" si="787"/>
        <v>0.34421011247611621</v>
      </c>
      <c r="MY265" s="360">
        <f t="shared" si="788"/>
        <v>9.9127870874528724E-3</v>
      </c>
      <c r="MZ265" s="360">
        <f t="shared" si="789"/>
        <v>0</v>
      </c>
      <c r="NA265" s="360">
        <f t="shared" si="790"/>
        <v>0</v>
      </c>
      <c r="NB265" s="360">
        <f t="shared" si="791"/>
        <v>0.61945809257289419</v>
      </c>
      <c r="NC265" s="360">
        <f t="shared" si="792"/>
        <v>0</v>
      </c>
      <c r="ND265" s="360">
        <f t="shared" si="793"/>
        <v>0</v>
      </c>
      <c r="NE265" s="360">
        <f t="shared" si="794"/>
        <v>0.2902921762875314</v>
      </c>
      <c r="NF265" s="360">
        <f t="shared" si="795"/>
        <v>0.14352761824285112</v>
      </c>
      <c r="NG265" s="360">
        <f t="shared" si="796"/>
        <v>0.97071288418084301</v>
      </c>
      <c r="NH265" s="360">
        <f t="shared" si="797"/>
        <v>0.27555947310590057</v>
      </c>
      <c r="NI265" s="360">
        <f t="shared" si="798"/>
        <v>3.0294123103715917E-3</v>
      </c>
      <c r="NJ265" s="360">
        <f t="shared" si="799"/>
        <v>0.34141476254368425</v>
      </c>
      <c r="NK265" s="361">
        <f t="shared" si="800"/>
        <v>0</v>
      </c>
      <c r="NL265" s="145">
        <f t="shared" si="954"/>
        <v>4.4689501148838371</v>
      </c>
      <c r="NM265" s="56">
        <f t="shared" si="984"/>
        <v>4.4689501148838371</v>
      </c>
      <c r="NN265" s="56">
        <f t="shared" si="955"/>
        <v>3.7307358542933833</v>
      </c>
      <c r="NO265" s="58">
        <f t="shared" si="967"/>
        <v>4.1247400024077212</v>
      </c>
      <c r="NP265" s="55">
        <f t="shared" si="801"/>
        <v>1.0844597332824959</v>
      </c>
      <c r="NQ265" s="56">
        <f t="shared" si="968"/>
        <v>1.0844597332824959</v>
      </c>
      <c r="NR265" s="56">
        <f t="shared" si="802"/>
        <v>1.0879952914241422</v>
      </c>
      <c r="NS265" s="61">
        <f t="shared" si="969"/>
        <v>1.0898459593647374</v>
      </c>
      <c r="NT265" s="25"/>
      <c r="NU265" s="86">
        <f t="shared" si="956"/>
        <v>0</v>
      </c>
      <c r="NV265" s="86">
        <f t="shared" si="956"/>
        <v>0</v>
      </c>
      <c r="NW265" s="86">
        <f t="shared" si="956"/>
        <v>0</v>
      </c>
      <c r="NX265" s="86">
        <f t="shared" si="956"/>
        <v>0</v>
      </c>
      <c r="NY265" s="87">
        <f t="shared" si="957"/>
        <v>0</v>
      </c>
      <c r="NZ265" s="87">
        <f t="shared" si="957"/>
        <v>0</v>
      </c>
      <c r="OA265" s="87">
        <f t="shared" si="957"/>
        <v>0</v>
      </c>
      <c r="OB265" s="87">
        <f t="shared" si="957"/>
        <v>0</v>
      </c>
      <c r="OC265" s="26"/>
    </row>
    <row r="266" spans="1:393" thickBot="1" x14ac:dyDescent="0.35">
      <c r="A266" s="136" t="s">
        <v>630</v>
      </c>
      <c r="B266" s="137" t="s">
        <v>631</v>
      </c>
      <c r="C266" s="133" t="s">
        <v>97</v>
      </c>
      <c r="D266" s="64">
        <f>VLOOKUP(B266,[1]УсіТ_1!$A$10:$G$556,6,FALSE)</f>
        <v>392</v>
      </c>
      <c r="E266" s="64">
        <f>VLOOKUP(B266,[1]УсіТ_1!$A$10:$G$556,7,FALSE)</f>
        <v>0</v>
      </c>
      <c r="F266" s="38"/>
      <c r="G266" s="38"/>
      <c r="H266" s="39"/>
      <c r="I266" s="256">
        <v>4.2881</v>
      </c>
      <c r="J266" s="62">
        <v>4.2881</v>
      </c>
      <c r="K266" s="257">
        <f t="shared" si="803"/>
        <v>3.5166000000000004</v>
      </c>
      <c r="L266" s="293">
        <f t="shared" si="804"/>
        <v>3.9353000000000002</v>
      </c>
      <c r="M266" s="63">
        <v>0.41870000000000002</v>
      </c>
      <c r="N266" s="63">
        <v>1.1775</v>
      </c>
      <c r="O266" s="63">
        <v>0.3528</v>
      </c>
      <c r="P266" s="63">
        <v>0</v>
      </c>
      <c r="Q266" s="63">
        <v>0</v>
      </c>
      <c r="R266" s="63">
        <v>0</v>
      </c>
      <c r="S266" s="63">
        <v>0.70299999999999996</v>
      </c>
      <c r="T266" s="63">
        <v>0</v>
      </c>
      <c r="U266" s="63">
        <v>0</v>
      </c>
      <c r="V266" s="63">
        <v>0.24099999999999999</v>
      </c>
      <c r="W266" s="63">
        <v>9.7299999999999998E-2</v>
      </c>
      <c r="X266" s="63">
        <v>0.70369999999999999</v>
      </c>
      <c r="Y266" s="63">
        <v>0.27500000000000002</v>
      </c>
      <c r="Z266" s="63">
        <v>3.0000000000000001E-3</v>
      </c>
      <c r="AA266" s="63">
        <v>0.31609999999999999</v>
      </c>
      <c r="AB266" s="259">
        <v>0</v>
      </c>
      <c r="AC266" s="144">
        <v>59.18</v>
      </c>
      <c r="AD266" s="70">
        <v>13.019600000000001</v>
      </c>
      <c r="AE266" s="70">
        <v>43.086931737724399</v>
      </c>
      <c r="AF266" s="68">
        <f t="shared" si="805"/>
        <v>3.0264260852577616</v>
      </c>
      <c r="AG266" s="68">
        <f t="shared" si="806"/>
        <v>13.738785227754276</v>
      </c>
      <c r="AH266" s="71">
        <v>2.2942832037083298</v>
      </c>
      <c r="AI266" s="71">
        <v>12.6806092092257</v>
      </c>
      <c r="AJ266" s="68">
        <f t="shared" si="807"/>
        <v>0.17378774921243823</v>
      </c>
      <c r="AK266" s="68">
        <f t="shared" si="808"/>
        <v>7.4251814448989464</v>
      </c>
      <c r="AL266" s="71">
        <v>6.5130712075329402</v>
      </c>
      <c r="AM266" s="69">
        <f t="shared" si="809"/>
        <v>164.12939442982963</v>
      </c>
      <c r="AN266" s="260">
        <v>162.37</v>
      </c>
      <c r="AO266" s="71">
        <v>35.721400000000003</v>
      </c>
      <c r="AP266" s="71">
        <v>118.216037618356</v>
      </c>
      <c r="AQ266" s="68">
        <f t="shared" si="810"/>
        <v>8.3034944823133241</v>
      </c>
      <c r="AR266" s="68">
        <f t="shared" si="811"/>
        <v>37.694602187064227</v>
      </c>
      <c r="AS266" s="71">
        <v>14.3768804678667</v>
      </c>
      <c r="AT266" s="261">
        <f t="shared" si="723"/>
        <v>3.1180215527926234</v>
      </c>
      <c r="AU266" s="71">
        <v>35.662949022417799</v>
      </c>
      <c r="AV266" s="68">
        <f t="shared" si="812"/>
        <v>0.48876071635223595</v>
      </c>
      <c r="AW266" s="68">
        <f t="shared" si="813"/>
        <v>20.882582451872832</v>
      </c>
      <c r="AX266" s="71">
        <v>18.317363355432001</v>
      </c>
      <c r="AY266" s="69">
        <f t="shared" si="814"/>
        <v>461.59755655688707</v>
      </c>
      <c r="AZ266" s="260">
        <v>17</v>
      </c>
      <c r="BA266" s="260">
        <v>86.651833333333599</v>
      </c>
      <c r="BB266" s="260">
        <v>9.0365483333333607</v>
      </c>
      <c r="BC266" s="262">
        <f t="shared" si="815"/>
        <v>7.2292386666666886</v>
      </c>
      <c r="BD266" s="262">
        <f t="shared" si="724"/>
        <v>1.8073096666666721</v>
      </c>
      <c r="BE266" s="260">
        <v>3.3887056250000001</v>
      </c>
      <c r="BF266" s="262">
        <f t="shared" si="816"/>
        <v>2.7109645000000002</v>
      </c>
      <c r="BG266" s="262">
        <f t="shared" si="725"/>
        <v>0.67774112499999983</v>
      </c>
      <c r="BH266" s="260">
        <v>10.684051959283646</v>
      </c>
      <c r="BI266" s="263">
        <f t="shared" si="817"/>
        <v>6.2560893609663761</v>
      </c>
      <c r="BJ266" s="68">
        <f t="shared" si="818"/>
        <v>0.14642493210198237</v>
      </c>
      <c r="BK266" s="260">
        <v>5.4875917439139412</v>
      </c>
      <c r="BL266" s="69">
        <f t="shared" si="819"/>
        <v>138.29847719383744</v>
      </c>
      <c r="BM266" s="260">
        <v>0</v>
      </c>
      <c r="BN266" s="260">
        <v>0</v>
      </c>
      <c r="BO266" s="260">
        <v>0</v>
      </c>
      <c r="BP266" s="68">
        <f t="shared" si="820"/>
        <v>0</v>
      </c>
      <c r="BQ266" s="68">
        <f t="shared" si="821"/>
        <v>0</v>
      </c>
      <c r="BR266" s="260">
        <v>0</v>
      </c>
      <c r="BS266" s="260">
        <v>0</v>
      </c>
      <c r="BT266" s="68">
        <f t="shared" si="822"/>
        <v>0</v>
      </c>
      <c r="BU266" s="68">
        <f t="shared" si="823"/>
        <v>0</v>
      </c>
      <c r="BV266" s="260">
        <v>0</v>
      </c>
      <c r="BW266" s="69">
        <f t="shared" si="824"/>
        <v>0</v>
      </c>
      <c r="BX266" s="260">
        <v>0</v>
      </c>
      <c r="BY266" s="260">
        <v>0</v>
      </c>
      <c r="BZ266" s="263">
        <f t="shared" si="825"/>
        <v>0</v>
      </c>
      <c r="CA266" s="263">
        <f t="shared" si="826"/>
        <v>0</v>
      </c>
      <c r="CB266" s="260">
        <v>0</v>
      </c>
      <c r="CC266" s="264">
        <f t="shared" si="827"/>
        <v>0</v>
      </c>
      <c r="CD266" s="260">
        <v>0</v>
      </c>
      <c r="CE266" s="260">
        <v>0</v>
      </c>
      <c r="CF266" s="263">
        <f t="shared" si="828"/>
        <v>0</v>
      </c>
      <c r="CG266" s="263">
        <f t="shared" si="829"/>
        <v>0</v>
      </c>
      <c r="CH266" s="260">
        <v>0</v>
      </c>
      <c r="CI266" s="69">
        <f t="shared" si="830"/>
        <v>0</v>
      </c>
      <c r="CJ266" s="260">
        <v>109.87578086959394</v>
      </c>
      <c r="CK266" s="260">
        <v>24.172673754969331</v>
      </c>
      <c r="CL266" s="260">
        <v>8.5854451305013448</v>
      </c>
      <c r="CM266" s="260">
        <v>3.8005386160426764</v>
      </c>
      <c r="CN266" s="260">
        <v>54.784094427626272</v>
      </c>
      <c r="CO266" s="265">
        <f t="shared" si="831"/>
        <v>3.8480347925964691</v>
      </c>
      <c r="CP266" s="266">
        <f t="shared" si="832"/>
        <v>17.468565917381767</v>
      </c>
      <c r="CQ266" s="260">
        <v>21.29072199597087</v>
      </c>
      <c r="CR266" s="265">
        <f t="shared" si="833"/>
        <v>0.29178934495478076</v>
      </c>
      <c r="CS266" s="265">
        <f t="shared" si="834"/>
        <v>12.466867427628728</v>
      </c>
      <c r="CT266" s="260">
        <v>10.935435839995719</v>
      </c>
      <c r="CU266" s="267">
        <f t="shared" si="726"/>
        <v>275.57298242238898</v>
      </c>
      <c r="CV266" s="260">
        <v>0</v>
      </c>
      <c r="CW266" s="260">
        <v>0</v>
      </c>
      <c r="CX266" s="68">
        <f t="shared" si="835"/>
        <v>0</v>
      </c>
      <c r="CY266" s="68">
        <f t="shared" si="836"/>
        <v>0</v>
      </c>
      <c r="CZ266" s="260">
        <v>0</v>
      </c>
      <c r="DA266" s="69">
        <f t="shared" si="837"/>
        <v>0</v>
      </c>
      <c r="DB266" s="260">
        <v>0</v>
      </c>
      <c r="DC266" s="260">
        <v>0</v>
      </c>
      <c r="DD266" s="68">
        <f t="shared" si="838"/>
        <v>0</v>
      </c>
      <c r="DE266" s="68">
        <f t="shared" si="839"/>
        <v>0</v>
      </c>
      <c r="DF266" s="260">
        <v>0</v>
      </c>
      <c r="DG266" s="69">
        <f t="shared" si="840"/>
        <v>0</v>
      </c>
      <c r="DH266" s="260">
        <v>34.462480340177599</v>
      </c>
      <c r="DI266" s="260">
        <v>7.5817456748390715</v>
      </c>
      <c r="DJ266" s="260">
        <v>0.52155492570833306</v>
      </c>
      <c r="DK266" s="260">
        <v>25.088685687649292</v>
      </c>
      <c r="DL266" s="68">
        <f t="shared" si="841"/>
        <v>1.7622292827004862</v>
      </c>
      <c r="DM266" s="68">
        <f t="shared" si="842"/>
        <v>7.9998284957352279</v>
      </c>
      <c r="DN266" s="260">
        <v>7.2965138455622096</v>
      </c>
      <c r="DO266" s="68">
        <f t="shared" si="843"/>
        <v>9.9998722253430081E-2</v>
      </c>
      <c r="DP266" s="68">
        <f t="shared" si="844"/>
        <v>4.2725028683243345</v>
      </c>
      <c r="DQ266" s="260">
        <v>3.7476680701051799</v>
      </c>
      <c r="DR266" s="264">
        <f t="shared" si="845"/>
        <v>94.438378252850029</v>
      </c>
      <c r="DS266" s="260">
        <v>13.86</v>
      </c>
      <c r="DT266" s="260">
        <v>3.0491999999999999</v>
      </c>
      <c r="DU266" s="260">
        <v>10.0909914478685</v>
      </c>
      <c r="DV266" s="68">
        <f t="shared" si="846"/>
        <v>0.70879123929828347</v>
      </c>
      <c r="DW266" s="68">
        <f t="shared" si="847"/>
        <v>3.2176337150502454</v>
      </c>
      <c r="DX266" s="260">
        <v>0.26807300783333299</v>
      </c>
      <c r="DY266" s="260">
        <v>6.294272075E-2</v>
      </c>
      <c r="DZ266" s="260">
        <v>0</v>
      </c>
      <c r="EA266" s="260">
        <v>2.9475587288079201</v>
      </c>
      <c r="EB266" s="68">
        <f t="shared" si="848"/>
        <v>4.0396292378312548E-2</v>
      </c>
      <c r="EC266" s="68">
        <f t="shared" si="849"/>
        <v>1.725954803888393</v>
      </c>
      <c r="ED266" s="267">
        <v>1.5139382952629901</v>
      </c>
      <c r="EE266" s="69">
        <f t="shared" si="850"/>
        <v>38.151245040627288</v>
      </c>
      <c r="EF266" s="260">
        <v>62.546991777777791</v>
      </c>
      <c r="EG266" s="260">
        <v>13.760338191111115</v>
      </c>
      <c r="EH266" s="260">
        <v>75.774963124738406</v>
      </c>
      <c r="EI266" s="260">
        <v>45.538323168792182</v>
      </c>
      <c r="EJ266" s="268">
        <f t="shared" si="851"/>
        <v>3.1986118193759627</v>
      </c>
      <c r="EK266" s="266">
        <f t="shared" si="852"/>
        <v>14.520440802247412</v>
      </c>
      <c r="EL266" s="260">
        <v>21.312573890207336</v>
      </c>
      <c r="EM266" s="268">
        <f t="shared" si="853"/>
        <v>0.29208882516529155</v>
      </c>
      <c r="EN266" s="268">
        <f t="shared" si="854"/>
        <v>12.479662891706466</v>
      </c>
      <c r="EO266" s="269">
        <f t="shared" si="855"/>
        <v>218.93319015262682</v>
      </c>
      <c r="EP266" s="69">
        <f t="shared" si="856"/>
        <v>275.85581959230979</v>
      </c>
      <c r="EQ266" s="260">
        <v>38.200000000000003</v>
      </c>
      <c r="ER266" s="260">
        <v>8.4039999999999999</v>
      </c>
      <c r="ES266" s="260">
        <v>27.812112071325998</v>
      </c>
      <c r="ET266" s="68">
        <f t="shared" si="857"/>
        <v>1.9535227518899381</v>
      </c>
      <c r="EU266" s="68">
        <f t="shared" si="858"/>
        <v>8.8682256792871499</v>
      </c>
      <c r="EV266" s="260">
        <v>2.8369641250250002</v>
      </c>
      <c r="EW266" s="260">
        <v>8.3314277924030904</v>
      </c>
      <c r="EX266" s="68">
        <f t="shared" si="859"/>
        <v>0.11418221789488435</v>
      </c>
      <c r="EY266" s="68">
        <f t="shared" si="860"/>
        <v>4.8785008695527994</v>
      </c>
      <c r="EZ266" s="260">
        <v>4.2792251994377004</v>
      </c>
      <c r="FA266" s="69">
        <f t="shared" si="861"/>
        <v>107.83647502583015</v>
      </c>
      <c r="FB266" s="260">
        <v>0.83333333333333348</v>
      </c>
      <c r="FC266" s="260">
        <v>8.9871586162120806E-2</v>
      </c>
      <c r="FD266" s="68">
        <f t="shared" si="862"/>
        <v>1.2316900883518657E-3</v>
      </c>
      <c r="FE266" s="68">
        <f t="shared" si="863"/>
        <v>5.2624666763574489E-2</v>
      </c>
      <c r="FF266" s="260">
        <v>4.6160245974772703E-2</v>
      </c>
      <c r="FG266" s="69">
        <f t="shared" si="864"/>
        <v>1.1632381985642724</v>
      </c>
      <c r="FH266" s="260">
        <v>88.754400000000004</v>
      </c>
      <c r="FI266" s="260">
        <v>9.5717984482408003</v>
      </c>
      <c r="FJ266" s="68">
        <f t="shared" si="865"/>
        <v>0.13118149773314017</v>
      </c>
      <c r="FK266" s="68">
        <f t="shared" si="866"/>
        <v>5.6048048685611933</v>
      </c>
      <c r="FL266" s="260">
        <v>4.9165000000000001</v>
      </c>
      <c r="FM266" s="69">
        <f t="shared" si="867"/>
        <v>123.89123813788896</v>
      </c>
      <c r="FN266" s="260">
        <v>0</v>
      </c>
      <c r="FO266" s="260">
        <v>0</v>
      </c>
      <c r="FP266" s="68">
        <f t="shared" si="868"/>
        <v>0</v>
      </c>
      <c r="FQ266" s="68">
        <f t="shared" si="869"/>
        <v>0</v>
      </c>
      <c r="FR266" s="260">
        <v>0</v>
      </c>
      <c r="FS266" s="264">
        <f t="shared" si="870"/>
        <v>0</v>
      </c>
      <c r="FT266" s="270">
        <f t="shared" si="727"/>
        <v>1680.9348048510135</v>
      </c>
      <c r="FU266" s="271">
        <f t="shared" si="728"/>
        <v>586.20421060846888</v>
      </c>
      <c r="FV266" s="272">
        <f t="shared" si="871"/>
        <v>101.12093066229616</v>
      </c>
      <c r="FW266" s="272">
        <f t="shared" si="729"/>
        <v>16.858763335501987</v>
      </c>
      <c r="FX266" s="272">
        <f t="shared" si="730"/>
        <v>86.651833333333599</v>
      </c>
      <c r="FY266" s="272">
        <f t="shared" si="731"/>
        <v>0</v>
      </c>
      <c r="FZ266" s="272">
        <f t="shared" si="732"/>
        <v>0</v>
      </c>
      <c r="GA266" s="272">
        <f t="shared" si="733"/>
        <v>0</v>
      </c>
      <c r="GB266" s="272">
        <f t="shared" si="734"/>
        <v>0</v>
      </c>
      <c r="GC266" s="272">
        <f t="shared" si="735"/>
        <v>88.754400000000004</v>
      </c>
      <c r="GD266" s="272">
        <f t="shared" si="736"/>
        <v>0</v>
      </c>
      <c r="GE266" s="272">
        <f t="shared" si="737"/>
        <v>324.61717615934265</v>
      </c>
      <c r="GF266" s="273">
        <f t="shared" si="738"/>
        <v>126.27986006991475</v>
      </c>
      <c r="GG266" s="273">
        <f t="shared" si="739"/>
        <v>22.801110453432223</v>
      </c>
      <c r="GH266" s="272">
        <f t="shared" si="872"/>
        <v>129.86807647828149</v>
      </c>
      <c r="GI266" s="274">
        <f t="shared" si="873"/>
        <v>92.774621418079619</v>
      </c>
      <c r="GJ266" s="275">
        <f t="shared" si="740"/>
        <v>1.7798419881348477</v>
      </c>
      <c r="GK266" s="271">
        <f t="shared" si="874"/>
        <v>1334.0753905772247</v>
      </c>
      <c r="GL266" s="276">
        <f t="shared" si="875"/>
        <v>1680.9349921273031</v>
      </c>
      <c r="GM266" s="272">
        <f t="shared" si="876"/>
        <v>805.25869209646328</v>
      </c>
      <c r="GN266" s="272">
        <f t="shared" si="877"/>
        <v>41.439715777069054</v>
      </c>
      <c r="GO266" s="277">
        <f t="shared" si="878"/>
        <v>0.6036080852582445</v>
      </c>
      <c r="GP266" s="278">
        <f t="shared" si="879"/>
        <v>3.1062499218383013E-2</v>
      </c>
      <c r="GQ266" s="279">
        <f t="shared" si="880"/>
        <v>1.088112426725496</v>
      </c>
      <c r="GR266" s="280">
        <f t="shared" si="881"/>
        <v>1334.0753905772247</v>
      </c>
      <c r="GS266" s="272">
        <f t="shared" si="882"/>
        <v>805.25869209646328</v>
      </c>
      <c r="GT266" s="272">
        <f t="shared" si="741"/>
        <v>41.439715777069054</v>
      </c>
      <c r="GU266" s="73">
        <f t="shared" si="883"/>
        <v>0.6036080852582445</v>
      </c>
      <c r="GV266" s="74">
        <f t="shared" si="884"/>
        <v>3.1062499218383013E-2</v>
      </c>
      <c r="GW266" s="279">
        <f t="shared" si="885"/>
        <v>1.088112426725496</v>
      </c>
      <c r="GX266" s="280">
        <f t="shared" si="886"/>
        <v>1094.053270240981</v>
      </c>
      <c r="GY266" s="272">
        <f t="shared" si="742"/>
        <v>699.60662373544744</v>
      </c>
      <c r="GZ266" s="272">
        <f t="shared" si="743"/>
        <v>28.152873843830186</v>
      </c>
      <c r="HA266" s="73">
        <f t="shared" si="887"/>
        <v>0.63946303417323458</v>
      </c>
      <c r="HB266" s="74">
        <f t="shared" si="888"/>
        <v>2.573263533834062E-2</v>
      </c>
      <c r="HC266" s="279">
        <f t="shared" si="889"/>
        <v>1.0922357052966234</v>
      </c>
      <c r="HD266" s="280">
        <f t="shared" si="890"/>
        <v>1224.3146943916395</v>
      </c>
      <c r="HE266" s="272">
        <f t="shared" si="744"/>
        <v>797.62626307608434</v>
      </c>
      <c r="HF266" s="272">
        <f t="shared" si="745"/>
        <v>31.353087678300383</v>
      </c>
      <c r="HG266" s="73">
        <f t="shared" si="891"/>
        <v>0.65148794401460963</v>
      </c>
      <c r="HH266" s="74">
        <f t="shared" si="892"/>
        <v>2.560868363495359E-2</v>
      </c>
      <c r="HI266" s="281">
        <f t="shared" si="893"/>
        <v>1.0938760753801471</v>
      </c>
      <c r="HJ266" s="72">
        <f t="shared" si="746"/>
        <v>4.6659348970415992</v>
      </c>
      <c r="HK266" s="73">
        <f t="shared" si="894"/>
        <v>4.6659348970415992</v>
      </c>
      <c r="HL266" s="73">
        <f t="shared" si="747"/>
        <v>3.8409560812461061</v>
      </c>
      <c r="HM266" s="74">
        <f t="shared" si="895"/>
        <v>4.3047305194434928</v>
      </c>
      <c r="HN266" s="75"/>
      <c r="HO266" s="75"/>
      <c r="HP266" s="76">
        <f t="shared" si="896"/>
        <v>98.019639340636928</v>
      </c>
      <c r="HQ266" s="77">
        <f t="shared" si="897"/>
        <v>111.54732976603823</v>
      </c>
      <c r="HR266" s="77">
        <f t="shared" si="898"/>
        <v>3.2002138344701998</v>
      </c>
      <c r="HS266" s="77">
        <f t="shared" si="899"/>
        <v>3.695606936046187</v>
      </c>
      <c r="HT266" s="282">
        <f t="shared" si="900"/>
        <v>130.26142415065846</v>
      </c>
      <c r="HU266" s="73">
        <f t="shared" si="985"/>
        <v>0.7524840142026149</v>
      </c>
      <c r="HV266" s="74">
        <f t="shared" si="986"/>
        <v>2.4567625107252623E-2</v>
      </c>
      <c r="HW266" s="279">
        <f t="shared" si="987"/>
        <v>1.1076533871667056</v>
      </c>
      <c r="HX266" s="76">
        <f t="shared" si="901"/>
        <v>269.55556525950323</v>
      </c>
      <c r="HY266" s="77">
        <f t="shared" si="902"/>
        <v>306.75692882096723</v>
      </c>
      <c r="HZ266" s="77">
        <f t="shared" si="748"/>
        <v>11.910276751458182</v>
      </c>
      <c r="IA266" s="77">
        <f t="shared" si="903"/>
        <v>13.753987592583909</v>
      </c>
      <c r="IB266" s="282">
        <f t="shared" si="904"/>
        <v>366.34726710864055</v>
      </c>
      <c r="IC266" s="73">
        <f t="shared" si="970"/>
        <v>0.73579248287272281</v>
      </c>
      <c r="ID266" s="74">
        <f t="shared" si="971"/>
        <v>3.251089286255323E-2</v>
      </c>
      <c r="IE266" s="279">
        <f t="shared" si="972"/>
        <v>1.1065794067763877</v>
      </c>
      <c r="IF266" s="76">
        <f t="shared" si="749"/>
        <v>7.6324290203789786</v>
      </c>
      <c r="IG266" s="77">
        <f t="shared" si="905"/>
        <v>8.6857805494814819</v>
      </c>
      <c r="IH266" s="77">
        <f t="shared" si="750"/>
        <v>10.086628098768671</v>
      </c>
      <c r="II266" s="77">
        <f t="shared" si="906"/>
        <v>11.648038128458062</v>
      </c>
      <c r="IJ266" s="282">
        <f t="shared" si="907"/>
        <v>109.76069618558526</v>
      </c>
      <c r="IK266" s="73">
        <f t="shared" si="908"/>
        <v>6.9536995350994654E-2</v>
      </c>
      <c r="IL266" s="74">
        <f t="shared" si="909"/>
        <v>9.1896539009865857E-2</v>
      </c>
      <c r="IM266" s="279">
        <f t="shared" si="910"/>
        <v>1.0238223849671182</v>
      </c>
      <c r="IN266" s="76">
        <f t="shared" si="751"/>
        <v>0</v>
      </c>
      <c r="IO266" s="77">
        <f t="shared" si="911"/>
        <v>0</v>
      </c>
      <c r="IP266" s="77">
        <f t="shared" si="752"/>
        <v>0</v>
      </c>
      <c r="IQ266" s="77">
        <f t="shared" si="912"/>
        <v>0</v>
      </c>
      <c r="IR266" s="282">
        <f t="shared" si="913"/>
        <v>0</v>
      </c>
      <c r="IS266" s="73"/>
      <c r="IT266" s="74"/>
      <c r="IU266" s="279"/>
      <c r="IV266" s="76">
        <f t="shared" si="753"/>
        <v>0</v>
      </c>
      <c r="IW266" s="77">
        <f t="shared" si="914"/>
        <v>0</v>
      </c>
      <c r="IX266" s="77">
        <f t="shared" si="915"/>
        <v>0</v>
      </c>
      <c r="IY266" s="77">
        <f t="shared" si="916"/>
        <v>0</v>
      </c>
      <c r="IZ266" s="282">
        <f t="shared" si="917"/>
        <v>0</v>
      </c>
      <c r="JA266" s="283"/>
      <c r="JB266" s="284"/>
      <c r="JC266" s="285"/>
      <c r="JD266" s="76">
        <f t="shared" si="754"/>
        <v>0</v>
      </c>
      <c r="JE266" s="77">
        <f t="shared" si="918"/>
        <v>0</v>
      </c>
      <c r="JF266" s="77">
        <f t="shared" si="755"/>
        <v>0</v>
      </c>
      <c r="JG266" s="77">
        <f t="shared" si="919"/>
        <v>0</v>
      </c>
      <c r="JH266" s="282">
        <f t="shared" si="920"/>
        <v>0</v>
      </c>
      <c r="JI266" s="283"/>
      <c r="JJ266" s="284"/>
      <c r="JK266" s="285"/>
      <c r="JL266" s="76">
        <f t="shared" si="756"/>
        <v>170.56968330547608</v>
      </c>
      <c r="JM266" s="77">
        <f t="shared" si="921"/>
        <v>194.11000529846481</v>
      </c>
      <c r="JN266" s="77">
        <f t="shared" si="757"/>
        <v>7.9403627535939263</v>
      </c>
      <c r="JO266" s="77">
        <f t="shared" si="922"/>
        <v>9.169530907850266</v>
      </c>
      <c r="JP266" s="282">
        <f t="shared" si="923"/>
        <v>218.70871620824522</v>
      </c>
      <c r="JQ266" s="73">
        <f t="shared" si="758"/>
        <v>0.77989430994175291</v>
      </c>
      <c r="JR266" s="74">
        <f t="shared" si="759"/>
        <v>3.6305652976507105E-2</v>
      </c>
      <c r="JS266" s="279">
        <f t="shared" si="924"/>
        <v>1.1132533287958246</v>
      </c>
      <c r="JT266" s="76">
        <f t="shared" si="760"/>
        <v>0</v>
      </c>
      <c r="JU266" s="77">
        <f t="shared" si="925"/>
        <v>0</v>
      </c>
      <c r="JV266" s="77">
        <f t="shared" si="761"/>
        <v>0</v>
      </c>
      <c r="JW266" s="77">
        <f t="shared" si="926"/>
        <v>0</v>
      </c>
      <c r="JX266" s="282">
        <f t="shared" si="927"/>
        <v>0</v>
      </c>
      <c r="JY266" s="73"/>
      <c r="JZ266" s="74"/>
      <c r="KA266" s="279"/>
      <c r="KB266" s="76">
        <f t="shared" si="762"/>
        <v>0</v>
      </c>
      <c r="KC266" s="77">
        <f t="shared" si="928"/>
        <v>0</v>
      </c>
      <c r="KD266" s="77">
        <f t="shared" si="763"/>
        <v>0</v>
      </c>
      <c r="KE266" s="77">
        <f t="shared" si="929"/>
        <v>0</v>
      </c>
      <c r="KF266" s="282">
        <f t="shared" si="930"/>
        <v>0</v>
      </c>
      <c r="KG266" s="73"/>
      <c r="KH266" s="74"/>
      <c r="KI266" s="279"/>
      <c r="KJ266" s="76">
        <f t="shared" si="764"/>
        <v>57.01647027916934</v>
      </c>
      <c r="KK266" s="77">
        <f t="shared" si="931"/>
        <v>64.885313342397495</v>
      </c>
      <c r="KL266" s="77">
        <f t="shared" si="765"/>
        <v>1.8622280049539162</v>
      </c>
      <c r="KM266" s="77">
        <f t="shared" si="932"/>
        <v>2.1505009001207824</v>
      </c>
      <c r="KN266" s="282">
        <f t="shared" si="933"/>
        <v>74.951093851468272</v>
      </c>
      <c r="KO266" s="73">
        <f t="shared" si="766"/>
        <v>0.76071565269160379</v>
      </c>
      <c r="KP266" s="74">
        <f t="shared" si="767"/>
        <v>2.4845908301809737E-2</v>
      </c>
      <c r="KQ266" s="279">
        <f t="shared" si="768"/>
        <v>1.1088325138330883</v>
      </c>
      <c r="KR266" s="76">
        <f t="shared" si="769"/>
        <v>22.940377993105137</v>
      </c>
      <c r="KS266" s="77">
        <f t="shared" si="934"/>
        <v>26.106379559933576</v>
      </c>
      <c r="KT266" s="77">
        <f t="shared" si="770"/>
        <v>0.74918753167659602</v>
      </c>
      <c r="KU266" s="77">
        <f t="shared" si="935"/>
        <v>0.86516176158013314</v>
      </c>
      <c r="KV266" s="282">
        <f t="shared" si="936"/>
        <v>30.278765905259753</v>
      </c>
      <c r="KW266" s="73">
        <f t="shared" si="961"/>
        <v>0.75763913446420028</v>
      </c>
      <c r="KX266" s="74">
        <f t="shared" si="962"/>
        <v>2.4743000887841798E-2</v>
      </c>
      <c r="KY266" s="279">
        <f t="shared" si="963"/>
        <v>1.1083919934848423</v>
      </c>
      <c r="KZ266" s="76">
        <f t="shared" si="771"/>
        <v>109.24745647551264</v>
      </c>
      <c r="LA266" s="77">
        <f t="shared" si="937"/>
        <v>124.32469794369813</v>
      </c>
      <c r="LB266" s="77">
        <f t="shared" si="772"/>
        <v>3.4907006445412545</v>
      </c>
      <c r="LC266" s="77">
        <f t="shared" si="938"/>
        <v>4.0310611043162412</v>
      </c>
      <c r="LD266" s="286">
        <f t="shared" si="939"/>
        <v>218.93319015262682</v>
      </c>
      <c r="LE266" s="73">
        <f t="shared" si="773"/>
        <v>0.49899906176560982</v>
      </c>
      <c r="LF266" s="74">
        <f t="shared" si="774"/>
        <v>1.5944136392055275E-2</v>
      </c>
      <c r="LG266" s="279">
        <f t="shared" si="775"/>
        <v>1.0713350128277619</v>
      </c>
      <c r="LH266" s="76">
        <f t="shared" si="776"/>
        <v>63.375006389584733</v>
      </c>
      <c r="LI266" s="77">
        <f t="shared" si="940"/>
        <v>72.121391021411327</v>
      </c>
      <c r="LJ266" s="77">
        <f t="shared" si="777"/>
        <v>2.0677049697848222</v>
      </c>
      <c r="LK266" s="77">
        <f t="shared" si="941"/>
        <v>2.3877856991075128</v>
      </c>
      <c r="LL266" s="282">
        <f t="shared" si="942"/>
        <v>85.584503988754093</v>
      </c>
      <c r="LM266" s="73">
        <f t="shared" si="958"/>
        <v>0.74049627486200409</v>
      </c>
      <c r="LN266" s="74">
        <f t="shared" si="959"/>
        <v>2.415980549535604E-2</v>
      </c>
      <c r="LO266" s="279">
        <f t="shared" si="960"/>
        <v>1.1059358287843861</v>
      </c>
      <c r="LP266" s="76">
        <f t="shared" si="778"/>
        <v>6.4202093451560874E-2</v>
      </c>
      <c r="LQ266" s="77">
        <f t="shared" si="943"/>
        <v>7.3062624368810794E-2</v>
      </c>
      <c r="LR266" s="77">
        <f t="shared" si="779"/>
        <v>1.2316900883518657E-3</v>
      </c>
      <c r="LS266" s="77">
        <f t="shared" si="944"/>
        <v>1.4223557140287345E-3</v>
      </c>
      <c r="LT266" s="282">
        <f t="shared" si="945"/>
        <v>0.92320491949545436</v>
      </c>
      <c r="LU266" s="73">
        <f t="shared" si="979"/>
        <v>6.9542624931687211E-2</v>
      </c>
      <c r="LV266" s="74">
        <f t="shared" si="980"/>
        <v>1.3341459326549118E-3</v>
      </c>
      <c r="LW266" s="279">
        <f t="shared" si="981"/>
        <v>1.0098041034571972</v>
      </c>
      <c r="LX266" s="76">
        <f t="shared" si="780"/>
        <v>6.8378619396446556</v>
      </c>
      <c r="LY266" s="77">
        <f t="shared" si="946"/>
        <v>7.7815552659350145</v>
      </c>
      <c r="LZ266" s="77">
        <f t="shared" si="781"/>
        <v>0.13118149773314017</v>
      </c>
      <c r="MA266" s="77">
        <f t="shared" si="947"/>
        <v>0.15148839358223026</v>
      </c>
      <c r="MB266" s="286">
        <f t="shared" si="948"/>
        <v>98.326379474515051</v>
      </c>
      <c r="MC266" s="73">
        <f t="shared" si="964"/>
        <v>6.9542496898474152E-2</v>
      </c>
      <c r="MD266" s="74">
        <f t="shared" si="965"/>
        <v>1.3341434763917118E-3</v>
      </c>
      <c r="ME266" s="279">
        <f t="shared" si="966"/>
        <v>1.009804085407104</v>
      </c>
      <c r="MF266" s="76">
        <f t="shared" si="782"/>
        <v>0</v>
      </c>
      <c r="MG266" s="77">
        <f t="shared" si="949"/>
        <v>0</v>
      </c>
      <c r="MH266" s="77">
        <f t="shared" si="783"/>
        <v>0</v>
      </c>
      <c r="MI266" s="77">
        <f t="shared" si="950"/>
        <v>0</v>
      </c>
      <c r="MJ266" s="286">
        <f t="shared" si="951"/>
        <v>0</v>
      </c>
      <c r="MK266" s="73"/>
      <c r="ML266" s="74"/>
      <c r="MM266" s="279"/>
      <c r="MN266" s="287">
        <f t="shared" si="952"/>
        <v>1.08811077498094</v>
      </c>
      <c r="MO266" s="288">
        <f t="shared" si="952"/>
        <v>1.08811077498094</v>
      </c>
      <c r="MP266" s="288">
        <f t="shared" si="952"/>
        <v>1.0922336357767928</v>
      </c>
      <c r="MQ266" s="289">
        <f t="shared" si="952"/>
        <v>1.093874234945079</v>
      </c>
      <c r="MR266" s="290">
        <f t="shared" si="953"/>
        <v>4.6659278141957685</v>
      </c>
      <c r="MS266" s="291">
        <f t="shared" si="982"/>
        <v>4.6659278141957685</v>
      </c>
      <c r="MT266" s="291">
        <f t="shared" si="784"/>
        <v>3.8409488035726698</v>
      </c>
      <c r="MU266" s="292">
        <f t="shared" si="983"/>
        <v>4.3047232767793693</v>
      </c>
      <c r="MV266" s="359">
        <f t="shared" si="785"/>
        <v>0.46377447320669962</v>
      </c>
      <c r="MW266" s="360">
        <f t="shared" si="786"/>
        <v>1.3029972514791965</v>
      </c>
      <c r="MX266" s="360">
        <f t="shared" si="787"/>
        <v>0.3612045374163993</v>
      </c>
      <c r="MY266" s="360">
        <f t="shared" si="788"/>
        <v>0</v>
      </c>
      <c r="MZ266" s="360">
        <f t="shared" si="789"/>
        <v>0</v>
      </c>
      <c r="NA266" s="360">
        <f t="shared" si="790"/>
        <v>0</v>
      </c>
      <c r="NB266" s="360">
        <f t="shared" si="791"/>
        <v>0.7826170901434647</v>
      </c>
      <c r="NC266" s="360">
        <f t="shared" si="792"/>
        <v>0</v>
      </c>
      <c r="ND266" s="360">
        <f t="shared" si="793"/>
        <v>0</v>
      </c>
      <c r="NE266" s="360">
        <f t="shared" si="794"/>
        <v>0.26722863583377426</v>
      </c>
      <c r="NF266" s="360">
        <f t="shared" si="795"/>
        <v>0.10784654096607516</v>
      </c>
      <c r="NG266" s="360">
        <f t="shared" si="796"/>
        <v>0.75389844852689603</v>
      </c>
      <c r="NH266" s="360">
        <f t="shared" si="797"/>
        <v>0.30413235291570623</v>
      </c>
      <c r="NI266" s="360">
        <f t="shared" si="798"/>
        <v>3.0294123103715917E-3</v>
      </c>
      <c r="NJ266" s="360">
        <f t="shared" si="799"/>
        <v>0.31919907139718556</v>
      </c>
      <c r="NK266" s="361">
        <f t="shared" si="800"/>
        <v>0</v>
      </c>
      <c r="NL266" s="145">
        <f t="shared" si="954"/>
        <v>4.6659278141957685</v>
      </c>
      <c r="NM266" s="56">
        <f t="shared" si="984"/>
        <v>4.6659278141957685</v>
      </c>
      <c r="NN266" s="56">
        <f t="shared" si="955"/>
        <v>3.8409488035726698</v>
      </c>
      <c r="NO266" s="58">
        <f t="shared" si="967"/>
        <v>4.3047232767793693</v>
      </c>
      <c r="NP266" s="55">
        <f t="shared" si="801"/>
        <v>1.08811077498094</v>
      </c>
      <c r="NQ266" s="56">
        <f t="shared" si="968"/>
        <v>1.08811077498094</v>
      </c>
      <c r="NR266" s="56">
        <f t="shared" si="802"/>
        <v>1.0922336357767928</v>
      </c>
      <c r="NS266" s="61">
        <f t="shared" si="969"/>
        <v>1.093874234945079</v>
      </c>
      <c r="NT266" s="25"/>
      <c r="NU266" s="86">
        <f t="shared" si="956"/>
        <v>0</v>
      </c>
      <c r="NV266" s="86">
        <f t="shared" si="956"/>
        <v>0</v>
      </c>
      <c r="NW266" s="86">
        <f t="shared" si="956"/>
        <v>0</v>
      </c>
      <c r="NX266" s="86">
        <f t="shared" si="956"/>
        <v>0</v>
      </c>
      <c r="NY266" s="87">
        <f t="shared" si="957"/>
        <v>0</v>
      </c>
      <c r="NZ266" s="87">
        <f t="shared" si="957"/>
        <v>0</v>
      </c>
      <c r="OA266" s="87">
        <f t="shared" si="957"/>
        <v>0</v>
      </c>
      <c r="OB266" s="87">
        <f t="shared" si="957"/>
        <v>0</v>
      </c>
      <c r="OC266" s="26"/>
    </row>
    <row r="267" spans="1:393" thickBot="1" x14ac:dyDescent="0.35">
      <c r="A267" s="136" t="s">
        <v>632</v>
      </c>
      <c r="B267" s="137" t="s">
        <v>633</v>
      </c>
      <c r="C267" s="133" t="s">
        <v>97</v>
      </c>
      <c r="D267" s="64">
        <f>VLOOKUP(B267,[1]УсіТ_1!$A$10:$G$556,6,FALSE)</f>
        <v>807.26</v>
      </c>
      <c r="E267" s="64">
        <f>VLOOKUP(B267,[1]УсіТ_1!$A$10:$G$556,7,FALSE)</f>
        <v>0</v>
      </c>
      <c r="F267" s="38"/>
      <c r="G267" s="38"/>
      <c r="H267" s="39"/>
      <c r="I267" s="256">
        <v>3.7113</v>
      </c>
      <c r="J267" s="62">
        <v>3.7113</v>
      </c>
      <c r="K267" s="257">
        <f t="shared" si="803"/>
        <v>2.9246000000000003</v>
      </c>
      <c r="L267" s="293">
        <f t="shared" si="804"/>
        <v>3.1655000000000002</v>
      </c>
      <c r="M267" s="63">
        <v>0.2409</v>
      </c>
      <c r="N267" s="63">
        <v>0.65390000000000004</v>
      </c>
      <c r="O267" s="63">
        <v>0.54579999999999995</v>
      </c>
      <c r="P267" s="63">
        <v>0</v>
      </c>
      <c r="Q267" s="63">
        <v>0</v>
      </c>
      <c r="R267" s="63">
        <v>0</v>
      </c>
      <c r="S267" s="63">
        <v>0.59409999999999996</v>
      </c>
      <c r="T267" s="63">
        <v>0</v>
      </c>
      <c r="U267" s="63">
        <v>0</v>
      </c>
      <c r="V267" s="63">
        <v>2.5600000000000001E-2</v>
      </c>
      <c r="W267" s="63">
        <v>0.21240000000000001</v>
      </c>
      <c r="X267" s="63">
        <v>0.88360000000000005</v>
      </c>
      <c r="Y267" s="63">
        <v>0.26519999999999999</v>
      </c>
      <c r="Z267" s="63">
        <v>1.4E-3</v>
      </c>
      <c r="AA267" s="63">
        <v>0.28839999999999999</v>
      </c>
      <c r="AB267" s="259">
        <v>0</v>
      </c>
      <c r="AC267" s="144">
        <v>60.86</v>
      </c>
      <c r="AD267" s="70">
        <v>13.389200000000001</v>
      </c>
      <c r="AE267" s="70">
        <v>44.310082216253903</v>
      </c>
      <c r="AF267" s="68">
        <f t="shared" si="805"/>
        <v>3.112340174869674</v>
      </c>
      <c r="AG267" s="68">
        <f t="shared" si="806"/>
        <v>14.128801435639151</v>
      </c>
      <c r="AH267" s="71">
        <v>2.3593214126249999</v>
      </c>
      <c r="AI267" s="71">
        <v>13.0405760455634</v>
      </c>
      <c r="AJ267" s="68">
        <f t="shared" si="807"/>
        <v>0.17872109470444639</v>
      </c>
      <c r="AK267" s="68">
        <f t="shared" si="808"/>
        <v>7.6359614657838311</v>
      </c>
      <c r="AL267" s="71">
        <v>6.6979589837221196</v>
      </c>
      <c r="AM267" s="69">
        <f t="shared" si="809"/>
        <v>168.7885663897973</v>
      </c>
      <c r="AN267" s="260">
        <v>187.02</v>
      </c>
      <c r="AO267" s="71">
        <v>41.144399999999997</v>
      </c>
      <c r="AP267" s="71">
        <v>136.16285862773299</v>
      </c>
      <c r="AQ267" s="68">
        <f t="shared" si="810"/>
        <v>9.5640791900119648</v>
      </c>
      <c r="AR267" s="68">
        <f t="shared" si="811"/>
        <v>43.417161427756191</v>
      </c>
      <c r="AS267" s="71">
        <v>13.80450873885</v>
      </c>
      <c r="AT267" s="261">
        <f t="shared" si="723"/>
        <v>2.9938870167037894</v>
      </c>
      <c r="AU267" s="71">
        <v>40.779962053825102</v>
      </c>
      <c r="AV267" s="68">
        <f t="shared" si="812"/>
        <v>0.55888937994767307</v>
      </c>
      <c r="AW267" s="68">
        <f t="shared" si="813"/>
        <v>23.878869900465503</v>
      </c>
      <c r="AX267" s="71">
        <v>20.945586471020398</v>
      </c>
      <c r="AY267" s="69">
        <f t="shared" si="814"/>
        <v>527.82877906971419</v>
      </c>
      <c r="AZ267" s="260">
        <v>47</v>
      </c>
      <c r="BA267" s="260">
        <v>239.56683333333399</v>
      </c>
      <c r="BB267" s="260">
        <v>24.983398333333401</v>
      </c>
      <c r="BC267" s="262">
        <f t="shared" si="815"/>
        <v>19.986718666666722</v>
      </c>
      <c r="BD267" s="262">
        <f t="shared" si="724"/>
        <v>4.9966796666666795</v>
      </c>
      <c r="BE267" s="260">
        <v>9.3773303333333402</v>
      </c>
      <c r="BF267" s="262">
        <f t="shared" si="816"/>
        <v>7.5018642666666722</v>
      </c>
      <c r="BG267" s="262">
        <f t="shared" si="725"/>
        <v>1.875466066666668</v>
      </c>
      <c r="BH267" s="260">
        <v>29.539183937374911</v>
      </c>
      <c r="BI267" s="263">
        <f t="shared" si="817"/>
        <v>17.296787311265629</v>
      </c>
      <c r="BJ267" s="68">
        <f t="shared" si="818"/>
        <v>0.40483451586172314</v>
      </c>
      <c r="BK267" s="260">
        <v>15.172051064001231</v>
      </c>
      <c r="BL267" s="69">
        <f t="shared" si="819"/>
        <v>382.36655640165225</v>
      </c>
      <c r="BM267" s="260">
        <v>0</v>
      </c>
      <c r="BN267" s="260">
        <v>0</v>
      </c>
      <c r="BO267" s="260">
        <v>0</v>
      </c>
      <c r="BP267" s="68">
        <f t="shared" si="820"/>
        <v>0</v>
      </c>
      <c r="BQ267" s="68">
        <f t="shared" si="821"/>
        <v>0</v>
      </c>
      <c r="BR267" s="260">
        <v>0</v>
      </c>
      <c r="BS267" s="260">
        <v>0</v>
      </c>
      <c r="BT267" s="68">
        <f t="shared" si="822"/>
        <v>0</v>
      </c>
      <c r="BU267" s="68">
        <f t="shared" si="823"/>
        <v>0</v>
      </c>
      <c r="BV267" s="260">
        <v>0</v>
      </c>
      <c r="BW267" s="69">
        <f t="shared" si="824"/>
        <v>0</v>
      </c>
      <c r="BX267" s="260">
        <v>0</v>
      </c>
      <c r="BY267" s="260">
        <v>0</v>
      </c>
      <c r="BZ267" s="263">
        <f t="shared" si="825"/>
        <v>0</v>
      </c>
      <c r="CA267" s="263">
        <f t="shared" si="826"/>
        <v>0</v>
      </c>
      <c r="CB267" s="260">
        <v>0</v>
      </c>
      <c r="CC267" s="264">
        <f t="shared" si="827"/>
        <v>0</v>
      </c>
      <c r="CD267" s="260">
        <v>0</v>
      </c>
      <c r="CE267" s="260">
        <v>0</v>
      </c>
      <c r="CF267" s="263">
        <f t="shared" si="828"/>
        <v>0</v>
      </c>
      <c r="CG267" s="263">
        <f t="shared" si="829"/>
        <v>0</v>
      </c>
      <c r="CH267" s="260">
        <v>0</v>
      </c>
      <c r="CI267" s="69">
        <f t="shared" si="830"/>
        <v>0</v>
      </c>
      <c r="CJ267" s="260">
        <v>192.10220720431045</v>
      </c>
      <c r="CK267" s="260">
        <v>42.262489094787789</v>
      </c>
      <c r="CL267" s="260">
        <v>14.387727025332996</v>
      </c>
      <c r="CM267" s="260">
        <v>6.7930749661134229</v>
      </c>
      <c r="CN267" s="260">
        <v>94.797911891145532</v>
      </c>
      <c r="CO267" s="265">
        <f t="shared" si="831"/>
        <v>6.6586053312340621</v>
      </c>
      <c r="CP267" s="266">
        <f t="shared" si="832"/>
        <v>30.227451781434443</v>
      </c>
      <c r="CQ267" s="260">
        <v>37.050496382577407</v>
      </c>
      <c r="CR267" s="265">
        <f t="shared" si="833"/>
        <v>0.50777705292322339</v>
      </c>
      <c r="CS267" s="265">
        <f t="shared" si="834"/>
        <v>21.695066358803732</v>
      </c>
      <c r="CT267" s="260">
        <v>19.030041635428972</v>
      </c>
      <c r="CU267" s="267">
        <f t="shared" si="726"/>
        <v>479.55704788029976</v>
      </c>
      <c r="CV267" s="260">
        <v>0</v>
      </c>
      <c r="CW267" s="260">
        <v>0</v>
      </c>
      <c r="CX267" s="68">
        <f t="shared" si="835"/>
        <v>0</v>
      </c>
      <c r="CY267" s="68">
        <f t="shared" si="836"/>
        <v>0</v>
      </c>
      <c r="CZ267" s="260">
        <v>0</v>
      </c>
      <c r="DA267" s="69">
        <f t="shared" si="837"/>
        <v>0</v>
      </c>
      <c r="DB267" s="260">
        <v>0</v>
      </c>
      <c r="DC267" s="260">
        <v>0</v>
      </c>
      <c r="DD267" s="68">
        <f t="shared" si="838"/>
        <v>0</v>
      </c>
      <c r="DE267" s="68">
        <f t="shared" si="839"/>
        <v>0</v>
      </c>
      <c r="DF267" s="260">
        <v>0</v>
      </c>
      <c r="DG267" s="69">
        <f t="shared" si="840"/>
        <v>0</v>
      </c>
      <c r="DH267" s="260">
        <v>7.5300295138790405</v>
      </c>
      <c r="DI267" s="260">
        <v>1.656606493053389</v>
      </c>
      <c r="DJ267" s="260">
        <v>0.11364725489999994</v>
      </c>
      <c r="DK267" s="260">
        <v>5.4818614861039414</v>
      </c>
      <c r="DL267" s="68">
        <f t="shared" si="841"/>
        <v>0.38504595078394083</v>
      </c>
      <c r="DM267" s="68">
        <f t="shared" si="842"/>
        <v>1.7479573171820748</v>
      </c>
      <c r="DN267" s="260">
        <v>1.5941850218518701</v>
      </c>
      <c r="DO267" s="68">
        <f t="shared" si="843"/>
        <v>2.1848305724479881E-2</v>
      </c>
      <c r="DP267" s="68">
        <f t="shared" si="844"/>
        <v>0.93348141628544989</v>
      </c>
      <c r="DQ267" s="260">
        <v>0.81881243984315799</v>
      </c>
      <c r="DR267" s="264">
        <f t="shared" si="845"/>
        <v>20.634170651557678</v>
      </c>
      <c r="DS267" s="260">
        <v>62.07</v>
      </c>
      <c r="DT267" s="260">
        <v>13.6554</v>
      </c>
      <c r="DU267" s="260">
        <v>45.1910417870996</v>
      </c>
      <c r="DV267" s="68">
        <f t="shared" si="846"/>
        <v>3.1742187751258757</v>
      </c>
      <c r="DW267" s="68">
        <f t="shared" si="847"/>
        <v>14.409705966318151</v>
      </c>
      <c r="DX267" s="260">
        <v>1.1768618451666699</v>
      </c>
      <c r="DY267" s="260">
        <v>0.75081674037500001</v>
      </c>
      <c r="DZ267" s="260">
        <v>0</v>
      </c>
      <c r="EA267" s="260">
        <v>13.2482351382957</v>
      </c>
      <c r="EB267" s="68">
        <f t="shared" si="848"/>
        <v>0.18156706257034255</v>
      </c>
      <c r="EC267" s="68">
        <f t="shared" si="849"/>
        <v>7.7575570781695999</v>
      </c>
      <c r="ED267" s="267">
        <v>6.8046177755468404</v>
      </c>
      <c r="EE267" s="69">
        <f t="shared" si="850"/>
        <v>171.47636794378056</v>
      </c>
      <c r="EF267" s="260">
        <v>155.76504857142854</v>
      </c>
      <c r="EG267" s="260">
        <v>34.268310685714283</v>
      </c>
      <c r="EH267" s="260">
        <v>207.56443572726621</v>
      </c>
      <c r="EI267" s="260">
        <v>113.40719862995047</v>
      </c>
      <c r="EJ267" s="268">
        <f t="shared" si="851"/>
        <v>7.9657216317677211</v>
      </c>
      <c r="EK267" s="266">
        <f t="shared" si="852"/>
        <v>36.161246169543261</v>
      </c>
      <c r="EL267" s="260">
        <v>55.109795175464299</v>
      </c>
      <c r="EM267" s="268">
        <f t="shared" si="853"/>
        <v>0.7552797428797382</v>
      </c>
      <c r="EN267" s="268">
        <f t="shared" si="854"/>
        <v>32.269761004173823</v>
      </c>
      <c r="EO267" s="269">
        <f t="shared" si="855"/>
        <v>566.11478878982382</v>
      </c>
      <c r="EP267" s="69">
        <f t="shared" si="856"/>
        <v>713.30463387517807</v>
      </c>
      <c r="EQ267" s="260">
        <v>75.97</v>
      </c>
      <c r="ER267" s="260">
        <v>16.7134</v>
      </c>
      <c r="ES267" s="260">
        <v>55.311155865409297</v>
      </c>
      <c r="ET267" s="68">
        <f t="shared" si="857"/>
        <v>3.8850555879863489</v>
      </c>
      <c r="EU267" s="68">
        <f t="shared" si="858"/>
        <v>17.636625781556138</v>
      </c>
      <c r="EV267" s="260">
        <v>5.3556517930499998</v>
      </c>
      <c r="EW267" s="260">
        <v>16.538191680667602</v>
      </c>
      <c r="EX267" s="68">
        <f t="shared" si="859"/>
        <v>0.22665591698354948</v>
      </c>
      <c r="EY267" s="68">
        <f t="shared" si="860"/>
        <v>9.6840042913816369</v>
      </c>
      <c r="EZ267" s="260">
        <v>8.4944199669563307</v>
      </c>
      <c r="FA267" s="69">
        <f t="shared" si="861"/>
        <v>214.05938316729987</v>
      </c>
      <c r="FB267" s="260">
        <v>0.83333333333333348</v>
      </c>
      <c r="FC267" s="260">
        <v>8.9871586162120806E-2</v>
      </c>
      <c r="FD267" s="68">
        <f t="shared" si="862"/>
        <v>1.2316900883518657E-3</v>
      </c>
      <c r="FE267" s="68">
        <f t="shared" si="863"/>
        <v>5.2624666763574489E-2</v>
      </c>
      <c r="FF267" s="260">
        <v>4.6160245974772703E-2</v>
      </c>
      <c r="FG267" s="69">
        <f t="shared" si="864"/>
        <v>1.1632381985642724</v>
      </c>
      <c r="FH267" s="260">
        <v>166.81139999999999</v>
      </c>
      <c r="FI267" s="260">
        <v>17.989926129508799</v>
      </c>
      <c r="FJ267" s="68">
        <f t="shared" si="865"/>
        <v>0.24655193760491809</v>
      </c>
      <c r="FK267" s="68">
        <f t="shared" si="866"/>
        <v>10.534073204838396</v>
      </c>
      <c r="FL267" s="260">
        <v>9.24</v>
      </c>
      <c r="FM267" s="69">
        <f t="shared" si="867"/>
        <v>232.84959135541055</v>
      </c>
      <c r="FN267" s="260">
        <v>0</v>
      </c>
      <c r="FO267" s="260">
        <v>0</v>
      </c>
      <c r="FP267" s="68">
        <f t="shared" si="868"/>
        <v>0</v>
      </c>
      <c r="FQ267" s="68">
        <f t="shared" si="869"/>
        <v>0</v>
      </c>
      <c r="FR267" s="260">
        <v>0</v>
      </c>
      <c r="FS267" s="264">
        <f t="shared" si="870"/>
        <v>0</v>
      </c>
      <c r="FT267" s="270">
        <f t="shared" si="727"/>
        <v>2912.0283349332549</v>
      </c>
      <c r="FU267" s="271">
        <f t="shared" si="728"/>
        <v>904.40709156317359</v>
      </c>
      <c r="FV267" s="272">
        <f t="shared" si="871"/>
        <v>243.43148762141533</v>
      </c>
      <c r="FW267" s="272">
        <f t="shared" si="729"/>
        <v>37.275544916150608</v>
      </c>
      <c r="FX267" s="272">
        <f t="shared" si="730"/>
        <v>239.56683333333399</v>
      </c>
      <c r="FY267" s="272">
        <f t="shared" si="731"/>
        <v>0</v>
      </c>
      <c r="FZ267" s="272">
        <f t="shared" si="732"/>
        <v>0</v>
      </c>
      <c r="GA267" s="272">
        <f t="shared" si="733"/>
        <v>0</v>
      </c>
      <c r="GB267" s="272">
        <f t="shared" si="734"/>
        <v>0</v>
      </c>
      <c r="GC267" s="272">
        <f t="shared" si="735"/>
        <v>166.81139999999999</v>
      </c>
      <c r="GD267" s="272">
        <f t="shared" si="736"/>
        <v>0</v>
      </c>
      <c r="GE267" s="272">
        <f t="shared" si="737"/>
        <v>494.66211050369571</v>
      </c>
      <c r="GF267" s="273">
        <f t="shared" si="738"/>
        <v>192.42931885290389</v>
      </c>
      <c r="GG267" s="273">
        <f t="shared" si="739"/>
        <v>34.745066641779587</v>
      </c>
      <c r="GH267" s="272">
        <f t="shared" si="872"/>
        <v>224.98042315129123</v>
      </c>
      <c r="GI267" s="274">
        <f t="shared" si="873"/>
        <v>160.720587771476</v>
      </c>
      <c r="GJ267" s="275">
        <f t="shared" si="740"/>
        <v>3.083356699288446</v>
      </c>
      <c r="GK267" s="271">
        <f t="shared" si="874"/>
        <v>2311.1348910890606</v>
      </c>
      <c r="GL267" s="276">
        <f t="shared" si="875"/>
        <v>2912.0299627722161</v>
      </c>
      <c r="GM267" s="272">
        <f t="shared" si="876"/>
        <v>1257.5569981875535</v>
      </c>
      <c r="GN267" s="272">
        <f t="shared" si="877"/>
        <v>75.103968257218639</v>
      </c>
      <c r="GO267" s="277">
        <f t="shared" si="878"/>
        <v>0.5441296408254922</v>
      </c>
      <c r="GP267" s="278">
        <f t="shared" si="879"/>
        <v>3.2496574971367376E-2</v>
      </c>
      <c r="GQ267" s="279">
        <f t="shared" si="880"/>
        <v>1.0801258015358939</v>
      </c>
      <c r="GR267" s="280">
        <f t="shared" si="881"/>
        <v>2311.1348910890606</v>
      </c>
      <c r="GS267" s="272">
        <f t="shared" si="882"/>
        <v>1257.5569981875535</v>
      </c>
      <c r="GT267" s="272">
        <f t="shared" si="741"/>
        <v>75.103968257218639</v>
      </c>
      <c r="GU267" s="73">
        <f t="shared" si="883"/>
        <v>0.5441296408254922</v>
      </c>
      <c r="GV267" s="74">
        <f t="shared" si="884"/>
        <v>3.2496574971367376E-2</v>
      </c>
      <c r="GW267" s="279">
        <f t="shared" si="885"/>
        <v>1.0801258015358939</v>
      </c>
      <c r="GX267" s="280">
        <f t="shared" si="886"/>
        <v>1873.7101904609262</v>
      </c>
      <c r="GY267" s="272">
        <f t="shared" si="742"/>
        <v>1135.6527069280733</v>
      </c>
      <c r="GZ267" s="272">
        <f t="shared" si="743"/>
        <v>43.919489538449412</v>
      </c>
      <c r="HA267" s="73">
        <f t="shared" si="887"/>
        <v>0.60609837781194253</v>
      </c>
      <c r="HB267" s="74">
        <f t="shared" si="888"/>
        <v>2.3439851991009009E-2</v>
      </c>
      <c r="HC267" s="279">
        <f t="shared" si="889"/>
        <v>1.0872761262100343</v>
      </c>
      <c r="HD267" s="280">
        <f t="shared" si="890"/>
        <v>2007.6693701353686</v>
      </c>
      <c r="HE267" s="272">
        <f t="shared" si="744"/>
        <v>1236.4549176678092</v>
      </c>
      <c r="HF267" s="272">
        <f t="shared" si="745"/>
        <v>47.210550808023527</v>
      </c>
      <c r="HG267" s="73">
        <f t="shared" si="891"/>
        <v>0.61586580741849961</v>
      </c>
      <c r="HH267" s="74">
        <f t="shared" si="892"/>
        <v>2.3515102392004078E-2</v>
      </c>
      <c r="HI267" s="281">
        <f t="shared" si="893"/>
        <v>1.0886357779321092</v>
      </c>
      <c r="HJ267" s="72">
        <f t="shared" si="746"/>
        <v>4.0086708872401626</v>
      </c>
      <c r="HK267" s="73">
        <f t="shared" si="894"/>
        <v>4.0086708872401626</v>
      </c>
      <c r="HL267" s="73">
        <f t="shared" si="747"/>
        <v>3.1798477587138669</v>
      </c>
      <c r="HM267" s="74">
        <f t="shared" si="895"/>
        <v>3.4460765550440917</v>
      </c>
      <c r="HN267" s="75"/>
      <c r="HO267" s="75"/>
      <c r="HP267" s="76">
        <f t="shared" si="896"/>
        <v>100.80221073973604</v>
      </c>
      <c r="HQ267" s="77">
        <f t="shared" si="897"/>
        <v>114.71392384392701</v>
      </c>
      <c r="HR267" s="77">
        <f t="shared" si="898"/>
        <v>3.2910612695741204</v>
      </c>
      <c r="HS267" s="77">
        <f t="shared" si="899"/>
        <v>3.8005175541041942</v>
      </c>
      <c r="HT267" s="282">
        <f t="shared" si="900"/>
        <v>133.95917967444231</v>
      </c>
      <c r="HU267" s="73">
        <f t="shared" si="985"/>
        <v>0.75248453286078021</v>
      </c>
      <c r="HV267" s="74">
        <f t="shared" si="986"/>
        <v>2.4567642751861466E-2</v>
      </c>
      <c r="HW267" s="279">
        <f t="shared" si="987"/>
        <v>1.1076534614781044</v>
      </c>
      <c r="HX267" s="76">
        <f t="shared" si="901"/>
        <v>310.26555822043048</v>
      </c>
      <c r="HY267" s="77">
        <f t="shared" si="902"/>
        <v>353.08530791043205</v>
      </c>
      <c r="HZ267" s="77">
        <f t="shared" si="748"/>
        <v>13.116855586663426</v>
      </c>
      <c r="IA267" s="77">
        <f t="shared" si="903"/>
        <v>15.147344831478925</v>
      </c>
      <c r="IB267" s="282">
        <f t="shared" si="904"/>
        <v>418.91172942040805</v>
      </c>
      <c r="IC267" s="73">
        <f t="shared" si="970"/>
        <v>0.74064662416997318</v>
      </c>
      <c r="ID267" s="74">
        <f t="shared" si="971"/>
        <v>3.1311741031485221E-2</v>
      </c>
      <c r="IE267" s="279">
        <f t="shared" si="972"/>
        <v>1.1070636981133719</v>
      </c>
      <c r="IF267" s="76">
        <f t="shared" si="749"/>
        <v>21.102080519744067</v>
      </c>
      <c r="IG267" s="77">
        <f t="shared" si="905"/>
        <v>24.014378652273944</v>
      </c>
      <c r="IH267" s="77">
        <f t="shared" si="750"/>
        <v>27.893417449195116</v>
      </c>
      <c r="II267" s="77">
        <f t="shared" si="906"/>
        <v>32.211318470330518</v>
      </c>
      <c r="IJ267" s="282">
        <f t="shared" si="907"/>
        <v>303.46552095369225</v>
      </c>
      <c r="IK267" s="73">
        <f t="shared" si="908"/>
        <v>6.9536995350994654E-2</v>
      </c>
      <c r="IL267" s="74">
        <f t="shared" si="909"/>
        <v>9.1916265681634232E-2</v>
      </c>
      <c r="IM267" s="279">
        <f t="shared" si="910"/>
        <v>1.0238254386559078</v>
      </c>
      <c r="IN267" s="76">
        <f t="shared" si="751"/>
        <v>0</v>
      </c>
      <c r="IO267" s="77">
        <f t="shared" si="911"/>
        <v>0</v>
      </c>
      <c r="IP267" s="77">
        <f t="shared" si="752"/>
        <v>0</v>
      </c>
      <c r="IQ267" s="77">
        <f t="shared" si="912"/>
        <v>0</v>
      </c>
      <c r="IR267" s="282">
        <f t="shared" si="913"/>
        <v>0</v>
      </c>
      <c r="IS267" s="73"/>
      <c r="IT267" s="74"/>
      <c r="IU267" s="279"/>
      <c r="IV267" s="76">
        <f t="shared" si="753"/>
        <v>0</v>
      </c>
      <c r="IW267" s="77">
        <f t="shared" si="914"/>
        <v>0</v>
      </c>
      <c r="IX267" s="77">
        <f t="shared" si="915"/>
        <v>0</v>
      </c>
      <c r="IY267" s="77">
        <f t="shared" si="916"/>
        <v>0</v>
      </c>
      <c r="IZ267" s="282">
        <f t="shared" si="917"/>
        <v>0</v>
      </c>
      <c r="JA267" s="283"/>
      <c r="JB267" s="284"/>
      <c r="JC267" s="285"/>
      <c r="JD267" s="76">
        <f t="shared" si="754"/>
        <v>0</v>
      </c>
      <c r="JE267" s="77">
        <f t="shared" si="918"/>
        <v>0</v>
      </c>
      <c r="JF267" s="77">
        <f t="shared" si="755"/>
        <v>0</v>
      </c>
      <c r="JG267" s="77">
        <f t="shared" si="919"/>
        <v>0</v>
      </c>
      <c r="JH267" s="282">
        <f t="shared" si="920"/>
        <v>0</v>
      </c>
      <c r="JI267" s="283"/>
      <c r="JJ267" s="284"/>
      <c r="JK267" s="285"/>
      <c r="JL267" s="76">
        <f t="shared" si="756"/>
        <v>297.71016843018879</v>
      </c>
      <c r="JM267" s="77">
        <f t="shared" si="921"/>
        <v>338.79714877523912</v>
      </c>
      <c r="JN267" s="77">
        <f t="shared" si="757"/>
        <v>13.959457350270709</v>
      </c>
      <c r="JO267" s="77">
        <f t="shared" si="922"/>
        <v>16.120381348092614</v>
      </c>
      <c r="JP267" s="282">
        <f t="shared" si="923"/>
        <v>380.60083165103157</v>
      </c>
      <c r="JQ267" s="73">
        <f t="shared" si="758"/>
        <v>0.78221102969936684</v>
      </c>
      <c r="JR267" s="74">
        <f t="shared" si="759"/>
        <v>3.6677422090002083E-2</v>
      </c>
      <c r="JS267" s="279">
        <f t="shared" si="924"/>
        <v>1.1136306091483419</v>
      </c>
      <c r="JT267" s="76">
        <f t="shared" si="760"/>
        <v>0</v>
      </c>
      <c r="JU267" s="77">
        <f t="shared" si="925"/>
        <v>0</v>
      </c>
      <c r="JV267" s="77">
        <f t="shared" si="761"/>
        <v>0</v>
      </c>
      <c r="JW267" s="77">
        <f t="shared" si="926"/>
        <v>0</v>
      </c>
      <c r="JX267" s="282">
        <f t="shared" si="927"/>
        <v>0</v>
      </c>
      <c r="JY267" s="73"/>
      <c r="JZ267" s="74"/>
      <c r="KA267" s="279"/>
      <c r="KB267" s="76">
        <f t="shared" si="762"/>
        <v>0</v>
      </c>
      <c r="KC267" s="77">
        <f t="shared" si="928"/>
        <v>0</v>
      </c>
      <c r="KD267" s="77">
        <f t="shared" si="763"/>
        <v>0</v>
      </c>
      <c r="KE267" s="77">
        <f t="shared" si="929"/>
        <v>0</v>
      </c>
      <c r="KF267" s="282">
        <f t="shared" si="930"/>
        <v>0</v>
      </c>
      <c r="KG267" s="73"/>
      <c r="KH267" s="74"/>
      <c r="KI267" s="279"/>
      <c r="KJ267" s="76">
        <f t="shared" si="764"/>
        <v>12.45799126176281</v>
      </c>
      <c r="KK267" s="77">
        <f t="shared" si="931"/>
        <v>14.177318635798695</v>
      </c>
      <c r="KL267" s="77">
        <f t="shared" si="765"/>
        <v>0.4068942565084207</v>
      </c>
      <c r="KM267" s="77">
        <f t="shared" si="932"/>
        <v>0.46988148741592423</v>
      </c>
      <c r="KN267" s="282">
        <f t="shared" si="933"/>
        <v>16.376325913934664</v>
      </c>
      <c r="KO267" s="73">
        <f t="shared" si="766"/>
        <v>0.76073176164393919</v>
      </c>
      <c r="KP267" s="74">
        <f t="shared" si="767"/>
        <v>2.4846492347968794E-2</v>
      </c>
      <c r="KQ267" s="279">
        <f t="shared" si="768"/>
        <v>1.1088348274399455</v>
      </c>
      <c r="KR267" s="76">
        <f t="shared" si="769"/>
        <v>102.76946091427507</v>
      </c>
      <c r="KS267" s="77">
        <f t="shared" si="934"/>
        <v>116.95267421505417</v>
      </c>
      <c r="KT267" s="77">
        <f t="shared" si="770"/>
        <v>3.3557858376962182</v>
      </c>
      <c r="KU267" s="77">
        <f t="shared" si="935"/>
        <v>3.8752614853715928</v>
      </c>
      <c r="KV267" s="282">
        <f t="shared" si="936"/>
        <v>136.09235551093695</v>
      </c>
      <c r="KW267" s="73">
        <f t="shared" si="961"/>
        <v>0.75514499347478847</v>
      </c>
      <c r="KX267" s="74">
        <f t="shared" si="962"/>
        <v>2.4658150893909197E-2</v>
      </c>
      <c r="KY267" s="279">
        <f t="shared" si="963"/>
        <v>1.1080346423078327</v>
      </c>
      <c r="KZ267" s="76">
        <f t="shared" si="771"/>
        <v>273.51918800907765</v>
      </c>
      <c r="LA267" s="77">
        <f t="shared" si="937"/>
        <v>311.26757114621046</v>
      </c>
      <c r="LB267" s="77">
        <f t="shared" si="772"/>
        <v>8.7210013746474591</v>
      </c>
      <c r="LC267" s="77">
        <f t="shared" si="938"/>
        <v>10.071012387442886</v>
      </c>
      <c r="LD267" s="286">
        <f t="shared" si="939"/>
        <v>566.11478878982382</v>
      </c>
      <c r="LE267" s="73">
        <f t="shared" si="773"/>
        <v>0.48315146225693212</v>
      </c>
      <c r="LF267" s="74">
        <f t="shared" si="774"/>
        <v>1.5405005393500194E-2</v>
      </c>
      <c r="LG267" s="279">
        <f t="shared" si="775"/>
        <v>1.0690644281409929</v>
      </c>
      <c r="LH267" s="76">
        <f t="shared" si="776"/>
        <v>126.01456868898408</v>
      </c>
      <c r="LI267" s="77">
        <f t="shared" si="940"/>
        <v>143.40583931375076</v>
      </c>
      <c r="LJ267" s="77">
        <f t="shared" si="777"/>
        <v>4.1117115049698985</v>
      </c>
      <c r="LK267" s="77">
        <f t="shared" si="941"/>
        <v>4.7482044459392387</v>
      </c>
      <c r="LL267" s="282">
        <f t="shared" si="942"/>
        <v>169.88839933912686</v>
      </c>
      <c r="LM267" s="73">
        <f t="shared" si="958"/>
        <v>0.74174910811559913</v>
      </c>
      <c r="LN267" s="74">
        <f t="shared" si="959"/>
        <v>2.4202426539802788E-2</v>
      </c>
      <c r="LO267" s="279">
        <f t="shared" si="960"/>
        <v>1.1061153300393953</v>
      </c>
      <c r="LP267" s="76">
        <f t="shared" si="778"/>
        <v>6.4202093451560874E-2</v>
      </c>
      <c r="LQ267" s="77">
        <f t="shared" si="943"/>
        <v>7.3062624368810794E-2</v>
      </c>
      <c r="LR267" s="77">
        <f t="shared" si="779"/>
        <v>1.2316900883518657E-3</v>
      </c>
      <c r="LS267" s="77">
        <f t="shared" si="944"/>
        <v>1.4223557140287345E-3</v>
      </c>
      <c r="LT267" s="282">
        <f t="shared" si="945"/>
        <v>0.92320491949545436</v>
      </c>
      <c r="LU267" s="73">
        <f t="shared" si="979"/>
        <v>6.9542624931687211E-2</v>
      </c>
      <c r="LV267" s="74">
        <f t="shared" si="980"/>
        <v>1.3341459326549118E-3</v>
      </c>
      <c r="LW267" s="279">
        <f t="shared" si="981"/>
        <v>1.0098041034571972</v>
      </c>
      <c r="LX267" s="76">
        <f t="shared" si="780"/>
        <v>12.851569309902843</v>
      </c>
      <c r="LY267" s="77">
        <f t="shared" si="946"/>
        <v>14.625214390362533</v>
      </c>
      <c r="LZ267" s="77">
        <f t="shared" si="781"/>
        <v>0.24655193760491809</v>
      </c>
      <c r="MA267" s="77">
        <f t="shared" si="947"/>
        <v>0.28471817754615941</v>
      </c>
      <c r="MB267" s="286">
        <f t="shared" si="948"/>
        <v>184.80126298048458</v>
      </c>
      <c r="MC267" s="73">
        <f t="shared" si="964"/>
        <v>6.9542648695317608E-2</v>
      </c>
      <c r="MD267" s="74">
        <f t="shared" si="965"/>
        <v>1.3341463885501396E-3</v>
      </c>
      <c r="ME267" s="279">
        <f t="shared" si="966"/>
        <v>1.0098041068073884</v>
      </c>
      <c r="MF267" s="76">
        <f t="shared" si="782"/>
        <v>0</v>
      </c>
      <c r="MG267" s="77">
        <f t="shared" si="949"/>
        <v>0</v>
      </c>
      <c r="MH267" s="77">
        <f t="shared" si="783"/>
        <v>0</v>
      </c>
      <c r="MI267" s="77">
        <f t="shared" si="950"/>
        <v>0</v>
      </c>
      <c r="MJ267" s="286">
        <f t="shared" si="951"/>
        <v>0</v>
      </c>
      <c r="MK267" s="73"/>
      <c r="ML267" s="74"/>
      <c r="MM267" s="279"/>
      <c r="MN267" s="287">
        <f t="shared" si="952"/>
        <v>1.0792702326323389</v>
      </c>
      <c r="MO267" s="288">
        <f t="shared" si="952"/>
        <v>1.0792702326323389</v>
      </c>
      <c r="MP267" s="288">
        <f t="shared" si="952"/>
        <v>1.0872796180947579</v>
      </c>
      <c r="MQ267" s="289">
        <f t="shared" si="952"/>
        <v>1.0888301026536107</v>
      </c>
      <c r="MR267" s="290">
        <f t="shared" si="953"/>
        <v>4.0054956143683995</v>
      </c>
      <c r="MS267" s="291">
        <f t="shared" si="982"/>
        <v>4.0054956143683995</v>
      </c>
      <c r="MT267" s="291">
        <f t="shared" si="784"/>
        <v>3.1798579710799295</v>
      </c>
      <c r="MU267" s="292">
        <f t="shared" si="983"/>
        <v>3.4466916899500051</v>
      </c>
      <c r="MV267" s="359">
        <f t="shared" si="785"/>
        <v>0.26683371887007534</v>
      </c>
      <c r="MW267" s="360">
        <f t="shared" si="786"/>
        <v>0.72390895219633389</v>
      </c>
      <c r="MX267" s="360">
        <f t="shared" si="787"/>
        <v>0.55880392441839444</v>
      </c>
      <c r="MY267" s="360">
        <f t="shared" si="788"/>
        <v>0</v>
      </c>
      <c r="MZ267" s="360">
        <f t="shared" si="789"/>
        <v>0</v>
      </c>
      <c r="NA267" s="360">
        <f t="shared" si="790"/>
        <v>0</v>
      </c>
      <c r="NB267" s="360">
        <f t="shared" si="791"/>
        <v>0.66160794489502983</v>
      </c>
      <c r="NC267" s="360">
        <f t="shared" si="792"/>
        <v>0</v>
      </c>
      <c r="ND267" s="360">
        <f t="shared" si="793"/>
        <v>0</v>
      </c>
      <c r="NE267" s="360">
        <f t="shared" si="794"/>
        <v>2.8386171582462608E-2</v>
      </c>
      <c r="NF267" s="360">
        <f t="shared" si="795"/>
        <v>0.23534655802618365</v>
      </c>
      <c r="NG267" s="360">
        <f t="shared" si="796"/>
        <v>0.94462532870538141</v>
      </c>
      <c r="NH267" s="360">
        <f t="shared" si="797"/>
        <v>0.29334178552644763</v>
      </c>
      <c r="NI267" s="360">
        <f t="shared" si="798"/>
        <v>1.4137257448400761E-3</v>
      </c>
      <c r="NJ267" s="360">
        <f t="shared" si="799"/>
        <v>0.29122750440325079</v>
      </c>
      <c r="NK267" s="361">
        <f t="shared" si="800"/>
        <v>0</v>
      </c>
      <c r="NL267" s="145">
        <f t="shared" si="954"/>
        <v>4.0054956143683995</v>
      </c>
      <c r="NM267" s="56">
        <f t="shared" si="984"/>
        <v>4.0054956143683995</v>
      </c>
      <c r="NN267" s="56">
        <f t="shared" si="955"/>
        <v>3.1798579710799295</v>
      </c>
      <c r="NO267" s="58">
        <f t="shared" si="967"/>
        <v>3.4466916899500051</v>
      </c>
      <c r="NP267" s="55">
        <f t="shared" si="801"/>
        <v>1.0792702326323389</v>
      </c>
      <c r="NQ267" s="56">
        <f t="shared" si="968"/>
        <v>1.0792702326323389</v>
      </c>
      <c r="NR267" s="56">
        <f t="shared" si="802"/>
        <v>1.0872796180947579</v>
      </c>
      <c r="NS267" s="61">
        <f t="shared" si="969"/>
        <v>1.0888301026536107</v>
      </c>
      <c r="NT267" s="25"/>
      <c r="NU267" s="86">
        <f t="shared" si="956"/>
        <v>0</v>
      </c>
      <c r="NV267" s="86">
        <f t="shared" si="956"/>
        <v>0</v>
      </c>
      <c r="NW267" s="86">
        <f t="shared" si="956"/>
        <v>0</v>
      </c>
      <c r="NX267" s="86">
        <f t="shared" si="956"/>
        <v>0</v>
      </c>
      <c r="NY267" s="87">
        <f t="shared" si="957"/>
        <v>0</v>
      </c>
      <c r="NZ267" s="87">
        <f t="shared" si="957"/>
        <v>0</v>
      </c>
      <c r="OA267" s="87">
        <f t="shared" si="957"/>
        <v>0</v>
      </c>
      <c r="OB267" s="87">
        <f t="shared" si="957"/>
        <v>0</v>
      </c>
      <c r="OC267" s="26"/>
    </row>
    <row r="268" spans="1:393" thickBot="1" x14ac:dyDescent="0.35">
      <c r="A268" s="136" t="s">
        <v>634</v>
      </c>
      <c r="B268" s="137" t="s">
        <v>635</v>
      </c>
      <c r="C268" s="133" t="s">
        <v>97</v>
      </c>
      <c r="D268" s="64">
        <f>VLOOKUP(B268,[1]УсіТ_1!$A$10:$G$556,6,FALSE)</f>
        <v>638.1</v>
      </c>
      <c r="E268" s="64">
        <f>VLOOKUP(B268,[1]УсіТ_1!$A$10:$G$556,7,FALSE)</f>
        <v>0</v>
      </c>
      <c r="F268" s="38"/>
      <c r="G268" s="38"/>
      <c r="H268" s="39"/>
      <c r="I268" s="256">
        <v>4.0705999999999998</v>
      </c>
      <c r="J268" s="62">
        <v>4.0705999999999998</v>
      </c>
      <c r="K268" s="257">
        <f t="shared" si="803"/>
        <v>3.2745999999999995</v>
      </c>
      <c r="L268" s="293">
        <f t="shared" si="804"/>
        <v>3.5957999999999997</v>
      </c>
      <c r="M268" s="63">
        <v>0.32119999999999999</v>
      </c>
      <c r="N268" s="63">
        <v>0.84909999999999997</v>
      </c>
      <c r="O268" s="63">
        <v>0.4748</v>
      </c>
      <c r="P268" s="63">
        <v>0</v>
      </c>
      <c r="Q268" s="63">
        <v>0</v>
      </c>
      <c r="R268" s="63">
        <v>0</v>
      </c>
      <c r="S268" s="63">
        <v>0.4143</v>
      </c>
      <c r="T268" s="63">
        <v>0</v>
      </c>
      <c r="U268" s="63">
        <v>0</v>
      </c>
      <c r="V268" s="63">
        <v>0.40699999999999997</v>
      </c>
      <c r="W268" s="63">
        <v>0.15770000000000001</v>
      </c>
      <c r="X268" s="63">
        <v>0.98160000000000003</v>
      </c>
      <c r="Y268" s="63">
        <v>0.2928</v>
      </c>
      <c r="Z268" s="63">
        <v>1.8E-3</v>
      </c>
      <c r="AA268" s="63">
        <v>0.17030000000000001</v>
      </c>
      <c r="AB268" s="259">
        <v>0</v>
      </c>
      <c r="AC268" s="144">
        <v>56.28</v>
      </c>
      <c r="AD268" s="70">
        <v>12.381600000000001</v>
      </c>
      <c r="AE268" s="70">
        <v>40.975541030738903</v>
      </c>
      <c r="AF268" s="68">
        <f t="shared" si="805"/>
        <v>2.8781220019991003</v>
      </c>
      <c r="AG268" s="68">
        <f t="shared" si="806"/>
        <v>13.065542964143468</v>
      </c>
      <c r="AH268" s="71">
        <v>2.1987336348333399</v>
      </c>
      <c r="AI268" s="71">
        <v>12.0610409352277</v>
      </c>
      <c r="AJ268" s="68">
        <f t="shared" si="807"/>
        <v>0.16529656601729564</v>
      </c>
      <c r="AK268" s="68">
        <f t="shared" si="808"/>
        <v>7.062390763786321</v>
      </c>
      <c r="AL268" s="71">
        <v>6.1948457800399899</v>
      </c>
      <c r="AM268" s="69">
        <f t="shared" si="809"/>
        <v>156.11011365700793</v>
      </c>
      <c r="AN268" s="260">
        <v>190.77</v>
      </c>
      <c r="AO268" s="71">
        <v>41.9694</v>
      </c>
      <c r="AP268" s="71">
        <v>138.89310523159301</v>
      </c>
      <c r="AQ268" s="68">
        <f t="shared" si="810"/>
        <v>9.7558517114670931</v>
      </c>
      <c r="AR268" s="68">
        <f t="shared" si="811"/>
        <v>44.28773332035621</v>
      </c>
      <c r="AS268" s="71">
        <v>16.51552050075</v>
      </c>
      <c r="AT268" s="261">
        <f t="shared" si="723"/>
        <v>3.5818444058169225</v>
      </c>
      <c r="AU268" s="71">
        <v>41.860174485913603</v>
      </c>
      <c r="AV268" s="68">
        <f t="shared" si="812"/>
        <v>0.57369369132944592</v>
      </c>
      <c r="AW268" s="68">
        <f t="shared" si="813"/>
        <v>24.511392610924656</v>
      </c>
      <c r="AX268" s="71">
        <v>21.500410010912798</v>
      </c>
      <c r="AY268" s="69">
        <f t="shared" si="814"/>
        <v>541.81033227500336</v>
      </c>
      <c r="AZ268" s="260">
        <v>19</v>
      </c>
      <c r="BA268" s="260">
        <v>96.846166666666903</v>
      </c>
      <c r="BB268" s="260">
        <v>10.099671666666699</v>
      </c>
      <c r="BC268" s="262">
        <f t="shared" si="815"/>
        <v>8.0797373333333606</v>
      </c>
      <c r="BD268" s="262">
        <f t="shared" si="724"/>
        <v>2.0199343333333388</v>
      </c>
      <c r="BE268" s="260">
        <v>3.7908356666666698</v>
      </c>
      <c r="BF268" s="262">
        <f t="shared" si="816"/>
        <v>3.0326685333333359</v>
      </c>
      <c r="BG268" s="262">
        <f t="shared" si="725"/>
        <v>0.75816713333333396</v>
      </c>
      <c r="BH268" s="260">
        <v>11.941372230002619</v>
      </c>
      <c r="BI268" s="263">
        <f t="shared" si="817"/>
        <v>6.9923182747669541</v>
      </c>
      <c r="BJ268" s="68">
        <f t="shared" si="818"/>
        <v>0.1636565064121859</v>
      </c>
      <c r="BK268" s="260">
        <v>6.1333823450217713</v>
      </c>
      <c r="BL268" s="69">
        <f t="shared" si="819"/>
        <v>154.57371429002959</v>
      </c>
      <c r="BM268" s="260">
        <v>0</v>
      </c>
      <c r="BN268" s="260">
        <v>0</v>
      </c>
      <c r="BO268" s="260">
        <v>0</v>
      </c>
      <c r="BP268" s="68">
        <f t="shared" si="820"/>
        <v>0</v>
      </c>
      <c r="BQ268" s="68">
        <f t="shared" si="821"/>
        <v>0</v>
      </c>
      <c r="BR268" s="260">
        <v>0</v>
      </c>
      <c r="BS268" s="260">
        <v>0</v>
      </c>
      <c r="BT268" s="68">
        <f t="shared" si="822"/>
        <v>0</v>
      </c>
      <c r="BU268" s="68">
        <f t="shared" si="823"/>
        <v>0</v>
      </c>
      <c r="BV268" s="260">
        <v>0</v>
      </c>
      <c r="BW268" s="69">
        <f t="shared" si="824"/>
        <v>0</v>
      </c>
      <c r="BX268" s="260">
        <v>0</v>
      </c>
      <c r="BY268" s="260">
        <v>0</v>
      </c>
      <c r="BZ268" s="263">
        <f t="shared" si="825"/>
        <v>0</v>
      </c>
      <c r="CA268" s="263">
        <f t="shared" si="826"/>
        <v>0</v>
      </c>
      <c r="CB268" s="260">
        <v>0</v>
      </c>
      <c r="CC268" s="264">
        <f t="shared" si="827"/>
        <v>0</v>
      </c>
      <c r="CD268" s="260">
        <v>0</v>
      </c>
      <c r="CE268" s="260">
        <v>0</v>
      </c>
      <c r="CF268" s="263">
        <f t="shared" si="828"/>
        <v>0</v>
      </c>
      <c r="CG268" s="263">
        <f t="shared" si="829"/>
        <v>0</v>
      </c>
      <c r="CH268" s="260">
        <v>0</v>
      </c>
      <c r="CI268" s="69">
        <f t="shared" si="830"/>
        <v>0</v>
      </c>
      <c r="CJ268" s="260">
        <v>103.84926447207354</v>
      </c>
      <c r="CK268" s="260">
        <v>22.846839814394176</v>
      </c>
      <c r="CL268" s="260">
        <v>8.0213078036334782</v>
      </c>
      <c r="CM268" s="260">
        <v>3.1558043865354364</v>
      </c>
      <c r="CN268" s="260">
        <v>54.673548575024675</v>
      </c>
      <c r="CO268" s="265">
        <f t="shared" si="831"/>
        <v>3.8402700519097328</v>
      </c>
      <c r="CP268" s="266">
        <f t="shared" si="832"/>
        <v>17.433317045729517</v>
      </c>
      <c r="CQ268" s="260">
        <v>20.425039303324851</v>
      </c>
      <c r="CR268" s="265">
        <f t="shared" si="833"/>
        <v>0.2799251636520671</v>
      </c>
      <c r="CS268" s="265">
        <f t="shared" si="834"/>
        <v>11.959963464219081</v>
      </c>
      <c r="CT268" s="260">
        <v>10.49080002421562</v>
      </c>
      <c r="CU268" s="267">
        <f t="shared" si="726"/>
        <v>264.3681599911996</v>
      </c>
      <c r="CV268" s="260">
        <v>0</v>
      </c>
      <c r="CW268" s="260">
        <v>0</v>
      </c>
      <c r="CX268" s="68">
        <f t="shared" si="835"/>
        <v>0</v>
      </c>
      <c r="CY268" s="68">
        <f t="shared" si="836"/>
        <v>0</v>
      </c>
      <c r="CZ268" s="260">
        <v>0</v>
      </c>
      <c r="DA268" s="69">
        <f t="shared" si="837"/>
        <v>0</v>
      </c>
      <c r="DB268" s="260">
        <v>0</v>
      </c>
      <c r="DC268" s="260">
        <v>0</v>
      </c>
      <c r="DD268" s="68">
        <f t="shared" si="838"/>
        <v>0</v>
      </c>
      <c r="DE268" s="68">
        <f t="shared" si="839"/>
        <v>0</v>
      </c>
      <c r="DF268" s="260">
        <v>0</v>
      </c>
      <c r="DG268" s="69">
        <f t="shared" si="840"/>
        <v>0</v>
      </c>
      <c r="DH268" s="260">
        <v>94.777126390164796</v>
      </c>
      <c r="DI268" s="260">
        <v>20.850967805836255</v>
      </c>
      <c r="DJ268" s="260">
        <v>1.4571969237916658</v>
      </c>
      <c r="DK268" s="260">
        <v>68.997748012039963</v>
      </c>
      <c r="DL268" s="68">
        <f t="shared" si="841"/>
        <v>4.8464018203656867</v>
      </c>
      <c r="DM268" s="68">
        <f t="shared" si="842"/>
        <v>22.000759926615086</v>
      </c>
      <c r="DN268" s="260">
        <v>20.068739320245101</v>
      </c>
      <c r="DO268" s="68">
        <f t="shared" si="843"/>
        <v>0.27504207238395911</v>
      </c>
      <c r="DP268" s="68">
        <f t="shared" si="844"/>
        <v>11.7513305839268</v>
      </c>
      <c r="DQ268" s="260">
        <v>10.307795633594401</v>
      </c>
      <c r="DR268" s="264">
        <f t="shared" si="845"/>
        <v>259.75148890280661</v>
      </c>
      <c r="DS268" s="260">
        <v>36.46</v>
      </c>
      <c r="DT268" s="260">
        <v>8.0212000000000003</v>
      </c>
      <c r="DU268" s="260">
        <v>26.5452776471347</v>
      </c>
      <c r="DV268" s="68">
        <f t="shared" si="846"/>
        <v>1.8645403019347413</v>
      </c>
      <c r="DW268" s="68">
        <f t="shared" si="847"/>
        <v>8.4642803211206648</v>
      </c>
      <c r="DX268" s="260">
        <v>0.69866425066666704</v>
      </c>
      <c r="DY268" s="260">
        <v>0.33719314687500002</v>
      </c>
      <c r="DZ268" s="260">
        <v>0</v>
      </c>
      <c r="EA268" s="260">
        <v>7.7716276236135098</v>
      </c>
      <c r="EB268" s="68">
        <f t="shared" si="848"/>
        <v>0.10651015658162315</v>
      </c>
      <c r="EC268" s="68">
        <f t="shared" si="849"/>
        <v>4.550707641517385</v>
      </c>
      <c r="ED268" s="267">
        <v>3.9916981334144999</v>
      </c>
      <c r="EE268" s="69">
        <f t="shared" si="850"/>
        <v>100.59079296204524</v>
      </c>
      <c r="EF268" s="260">
        <v>134.67749285714274</v>
      </c>
      <c r="EG268" s="260">
        <v>29.629048428571402</v>
      </c>
      <c r="EH268" s="260">
        <v>186.34438460996802</v>
      </c>
      <c r="EI268" s="260">
        <v>98.054071330577429</v>
      </c>
      <c r="EJ268" s="268">
        <f t="shared" si="851"/>
        <v>6.8873179702597582</v>
      </c>
      <c r="EK268" s="266">
        <f t="shared" si="852"/>
        <v>31.265717292610578</v>
      </c>
      <c r="EL268" s="260">
        <v>48.390995783512743</v>
      </c>
      <c r="EM268" s="268">
        <f t="shared" si="853"/>
        <v>0.6631985972130422</v>
      </c>
      <c r="EN268" s="268">
        <f t="shared" si="854"/>
        <v>28.335541145019022</v>
      </c>
      <c r="EO268" s="269">
        <f t="shared" si="855"/>
        <v>497.09599300977226</v>
      </c>
      <c r="EP268" s="69">
        <f t="shared" si="856"/>
        <v>626.34095119231301</v>
      </c>
      <c r="EQ268" s="260">
        <v>66.22</v>
      </c>
      <c r="ER268" s="260">
        <v>14.5684</v>
      </c>
      <c r="ES268" s="260">
        <v>48.212514695371901</v>
      </c>
      <c r="ET268" s="68">
        <f t="shared" si="857"/>
        <v>3.3864470322029221</v>
      </c>
      <c r="EU268" s="68">
        <f t="shared" si="858"/>
        <v>15.373138860795674</v>
      </c>
      <c r="EV268" s="260">
        <v>4.8610141413249996</v>
      </c>
      <c r="EW268" s="260">
        <v>14.4364606455299</v>
      </c>
      <c r="EX268" s="68">
        <f t="shared" si="859"/>
        <v>0.19785169314698728</v>
      </c>
      <c r="EY268" s="68">
        <f t="shared" si="860"/>
        <v>8.4533272768326153</v>
      </c>
      <c r="EZ268" s="260">
        <v>7.4149194741113398</v>
      </c>
      <c r="FA268" s="69">
        <f t="shared" si="861"/>
        <v>186.85597074760577</v>
      </c>
      <c r="FB268" s="260">
        <v>0.83333333333333348</v>
      </c>
      <c r="FC268" s="260">
        <v>8.9871586162120806E-2</v>
      </c>
      <c r="FD268" s="68">
        <f t="shared" si="862"/>
        <v>1.2316900883518657E-3</v>
      </c>
      <c r="FE268" s="68">
        <f t="shared" si="863"/>
        <v>5.2624666763574489E-2</v>
      </c>
      <c r="FF268" s="260">
        <v>4.6160245974772703E-2</v>
      </c>
      <c r="FG268" s="69">
        <f t="shared" si="864"/>
        <v>1.1632381985642724</v>
      </c>
      <c r="FH268" s="260">
        <v>77.830200000000005</v>
      </c>
      <c r="FI268" s="260">
        <v>8.39366823037812</v>
      </c>
      <c r="FJ268" s="68">
        <f t="shared" si="865"/>
        <v>0.11503522309733213</v>
      </c>
      <c r="FK268" s="68">
        <f t="shared" si="866"/>
        <v>4.9149460069708297</v>
      </c>
      <c r="FL268" s="260">
        <v>4.3109999999999999</v>
      </c>
      <c r="FM268" s="69">
        <f t="shared" si="867"/>
        <v>108.64184187645374</v>
      </c>
      <c r="FN268" s="260">
        <v>0</v>
      </c>
      <c r="FO268" s="260">
        <v>0</v>
      </c>
      <c r="FP268" s="68">
        <f t="shared" si="868"/>
        <v>0</v>
      </c>
      <c r="FQ268" s="68">
        <f t="shared" si="869"/>
        <v>0</v>
      </c>
      <c r="FR268" s="260">
        <v>0</v>
      </c>
      <c r="FS268" s="264">
        <f t="shared" si="870"/>
        <v>0</v>
      </c>
      <c r="FT268" s="270">
        <f t="shared" si="727"/>
        <v>2400.206604093029</v>
      </c>
      <c r="FU268" s="271">
        <f t="shared" si="728"/>
        <v>833.30133976818308</v>
      </c>
      <c r="FV268" s="272">
        <f t="shared" si="871"/>
        <v>217.30780101949082</v>
      </c>
      <c r="FW268" s="272">
        <f t="shared" si="729"/>
        <v>17.850054659019055</v>
      </c>
      <c r="FX268" s="272">
        <f t="shared" si="730"/>
        <v>96.846166666666903</v>
      </c>
      <c r="FY268" s="272">
        <f t="shared" si="731"/>
        <v>0</v>
      </c>
      <c r="FZ268" s="272">
        <f t="shared" si="732"/>
        <v>0</v>
      </c>
      <c r="GA268" s="272">
        <f t="shared" si="733"/>
        <v>0</v>
      </c>
      <c r="GB268" s="272">
        <f t="shared" si="734"/>
        <v>0</v>
      </c>
      <c r="GC268" s="272">
        <f t="shared" si="735"/>
        <v>77.830200000000005</v>
      </c>
      <c r="GD268" s="272">
        <f t="shared" si="736"/>
        <v>0</v>
      </c>
      <c r="GE268" s="272">
        <f t="shared" si="737"/>
        <v>476.35180652248056</v>
      </c>
      <c r="GF268" s="273">
        <f t="shared" si="738"/>
        <v>185.30639747227289</v>
      </c>
      <c r="GG268" s="273">
        <f t="shared" si="739"/>
        <v>33.458950890139036</v>
      </c>
      <c r="GH268" s="272">
        <f t="shared" si="872"/>
        <v>185.4389901439103</v>
      </c>
      <c r="GI268" s="274">
        <f t="shared" si="873"/>
        <v>132.47314177036722</v>
      </c>
      <c r="GJ268" s="275">
        <f t="shared" si="740"/>
        <v>2.54144135992229</v>
      </c>
      <c r="GK268" s="271">
        <f t="shared" si="874"/>
        <v>1904.9263587797507</v>
      </c>
      <c r="GL268" s="276">
        <f t="shared" si="875"/>
        <v>2400.2072120624857</v>
      </c>
      <c r="GM268" s="272">
        <f t="shared" si="876"/>
        <v>1151.0808790108233</v>
      </c>
      <c r="GN268" s="272">
        <f t="shared" si="877"/>
        <v>53.850446909080375</v>
      </c>
      <c r="GO268" s="277">
        <f t="shared" si="878"/>
        <v>0.60426529020690212</v>
      </c>
      <c r="GP268" s="278">
        <f t="shared" si="879"/>
        <v>2.8269043924393833E-2</v>
      </c>
      <c r="GQ268" s="279">
        <f t="shared" si="880"/>
        <v>1.0877707007009507</v>
      </c>
      <c r="GR268" s="280">
        <f t="shared" si="881"/>
        <v>1904.9263587797507</v>
      </c>
      <c r="GS268" s="272">
        <f t="shared" si="882"/>
        <v>1151.0808790108233</v>
      </c>
      <c r="GT268" s="272">
        <f t="shared" si="741"/>
        <v>53.850446909080375</v>
      </c>
      <c r="GU268" s="73">
        <f t="shared" si="883"/>
        <v>0.60426529020690212</v>
      </c>
      <c r="GV268" s="74">
        <f t="shared" si="884"/>
        <v>2.8269043924393833E-2</v>
      </c>
      <c r="GW268" s="279">
        <f t="shared" si="885"/>
        <v>1.0877707007009507</v>
      </c>
      <c r="GX268" s="280">
        <f t="shared" si="886"/>
        <v>1658.3518921551176</v>
      </c>
      <c r="GY268" s="272">
        <f t="shared" si="742"/>
        <v>1049.3325715675335</v>
      </c>
      <c r="GZ268" s="272">
        <f t="shared" si="743"/>
        <v>39.53096596798509</v>
      </c>
      <c r="HA268" s="73">
        <f t="shared" si="887"/>
        <v>0.6327562784059475</v>
      </c>
      <c r="HB268" s="74">
        <f t="shared" si="888"/>
        <v>2.3837501651481501E-2</v>
      </c>
      <c r="HC268" s="279">
        <f t="shared" si="889"/>
        <v>1.0910167392384542</v>
      </c>
      <c r="HD268" s="280">
        <f t="shared" si="890"/>
        <v>1782.2488077559176</v>
      </c>
      <c r="HE268" s="272">
        <f t="shared" si="744"/>
        <v>1142.5502507156077</v>
      </c>
      <c r="HF268" s="272">
        <f t="shared" si="745"/>
        <v>42.574384536001489</v>
      </c>
      <c r="HG268" s="73">
        <f t="shared" si="891"/>
        <v>0.6410722485791569</v>
      </c>
      <c r="HH268" s="74">
        <f t="shared" si="892"/>
        <v>2.3888014036383708E-2</v>
      </c>
      <c r="HI268" s="281">
        <f t="shared" si="893"/>
        <v>1.0921722455992418</v>
      </c>
      <c r="HJ268" s="72">
        <f t="shared" si="746"/>
        <v>4.4278794142732893</v>
      </c>
      <c r="HK268" s="73">
        <f t="shared" si="894"/>
        <v>4.4278794142732893</v>
      </c>
      <c r="HL268" s="73">
        <f t="shared" si="747"/>
        <v>3.5726434143102415</v>
      </c>
      <c r="HM268" s="74">
        <f t="shared" si="895"/>
        <v>3.9272329607257532</v>
      </c>
      <c r="HN268" s="75"/>
      <c r="HO268" s="75"/>
      <c r="HP268" s="76">
        <f t="shared" si="896"/>
        <v>93.217679148074353</v>
      </c>
      <c r="HQ268" s="77">
        <f t="shared" si="897"/>
        <v>106.08265104730009</v>
      </c>
      <c r="HR268" s="77">
        <f t="shared" si="898"/>
        <v>3.0434185680163961</v>
      </c>
      <c r="HS268" s="77">
        <f t="shared" si="899"/>
        <v>3.5145397623453345</v>
      </c>
      <c r="HT268" s="282">
        <f t="shared" si="900"/>
        <v>123.89691560079994</v>
      </c>
      <c r="HU268" s="73">
        <f t="shared" si="985"/>
        <v>0.75238095069634237</v>
      </c>
      <c r="HV268" s="74">
        <f t="shared" si="986"/>
        <v>2.4564118914972781E-2</v>
      </c>
      <c r="HW268" s="279">
        <f t="shared" si="987"/>
        <v>1.1076386206136399</v>
      </c>
      <c r="HX268" s="76">
        <f t="shared" si="901"/>
        <v>316.67433363616266</v>
      </c>
      <c r="HY268" s="77">
        <f t="shared" si="902"/>
        <v>360.37855842128948</v>
      </c>
      <c r="HZ268" s="77">
        <f t="shared" si="748"/>
        <v>13.91138980861346</v>
      </c>
      <c r="IA268" s="77">
        <f t="shared" si="903"/>
        <v>16.064872950986825</v>
      </c>
      <c r="IB268" s="282">
        <f t="shared" si="904"/>
        <v>430.0082002182566</v>
      </c>
      <c r="IC268" s="73">
        <f t="shared" si="970"/>
        <v>0.7364378946155683</v>
      </c>
      <c r="ID268" s="74">
        <f t="shared" si="971"/>
        <v>3.2351452371263016E-2</v>
      </c>
      <c r="IE268" s="279">
        <f t="shared" si="972"/>
        <v>1.1066437986629662</v>
      </c>
      <c r="IF268" s="76">
        <f t="shared" si="749"/>
        <v>8.5306282952156831</v>
      </c>
      <c r="IG268" s="77">
        <f t="shared" si="905"/>
        <v>9.7079403062383989</v>
      </c>
      <c r="IH268" s="77">
        <f t="shared" si="750"/>
        <v>11.276062373078883</v>
      </c>
      <c r="II268" s="77">
        <f t="shared" si="906"/>
        <v>13.021596828431495</v>
      </c>
      <c r="IJ268" s="282">
        <f t="shared" si="907"/>
        <v>122.677551023833</v>
      </c>
      <c r="IK268" s="73">
        <f t="shared" si="908"/>
        <v>6.953699535099464E-2</v>
      </c>
      <c r="IL268" s="74">
        <f t="shared" si="909"/>
        <v>9.1916265681634302E-2</v>
      </c>
      <c r="IM268" s="279">
        <f t="shared" si="910"/>
        <v>1.0238254386559078</v>
      </c>
      <c r="IN268" s="76">
        <f t="shared" si="751"/>
        <v>0</v>
      </c>
      <c r="IO268" s="77">
        <f t="shared" si="911"/>
        <v>0</v>
      </c>
      <c r="IP268" s="77">
        <f t="shared" si="752"/>
        <v>0</v>
      </c>
      <c r="IQ268" s="77">
        <f t="shared" si="912"/>
        <v>0</v>
      </c>
      <c r="IR268" s="282">
        <f t="shared" si="913"/>
        <v>0</v>
      </c>
      <c r="IS268" s="73"/>
      <c r="IT268" s="74"/>
      <c r="IU268" s="279"/>
      <c r="IV268" s="76">
        <f t="shared" si="753"/>
        <v>0</v>
      </c>
      <c r="IW268" s="77">
        <f t="shared" si="914"/>
        <v>0</v>
      </c>
      <c r="IX268" s="77">
        <f t="shared" si="915"/>
        <v>0</v>
      </c>
      <c r="IY268" s="77">
        <f t="shared" si="916"/>
        <v>0</v>
      </c>
      <c r="IZ268" s="282">
        <f t="shared" si="917"/>
        <v>0</v>
      </c>
      <c r="JA268" s="283"/>
      <c r="JB268" s="284"/>
      <c r="JC268" s="285"/>
      <c r="JD268" s="76">
        <f t="shared" si="754"/>
        <v>0</v>
      </c>
      <c r="JE268" s="77">
        <f t="shared" si="918"/>
        <v>0</v>
      </c>
      <c r="JF268" s="77">
        <f t="shared" si="755"/>
        <v>0</v>
      </c>
      <c r="JG268" s="77">
        <f t="shared" si="919"/>
        <v>0</v>
      </c>
      <c r="JH268" s="282">
        <f t="shared" si="920"/>
        <v>0</v>
      </c>
      <c r="JI268" s="283"/>
      <c r="JJ268" s="284"/>
      <c r="JK268" s="285"/>
      <c r="JL268" s="76">
        <f t="shared" si="756"/>
        <v>162.55590650860501</v>
      </c>
      <c r="JM268" s="77">
        <f t="shared" si="921"/>
        <v>184.99024716585757</v>
      </c>
      <c r="JN268" s="77">
        <f t="shared" si="757"/>
        <v>7.2759996020972366</v>
      </c>
      <c r="JO268" s="77">
        <f t="shared" si="922"/>
        <v>8.4023243405018899</v>
      </c>
      <c r="JP268" s="282">
        <f t="shared" si="923"/>
        <v>209.81599999301557</v>
      </c>
      <c r="JQ268" s="73">
        <f t="shared" si="758"/>
        <v>0.77475457788736901</v>
      </c>
      <c r="JR268" s="74">
        <f t="shared" si="759"/>
        <v>3.4678001688810398E-2</v>
      </c>
      <c r="JS268" s="279">
        <f t="shared" si="924"/>
        <v>1.1122920339556637</v>
      </c>
      <c r="JT268" s="76">
        <f t="shared" si="760"/>
        <v>0</v>
      </c>
      <c r="JU268" s="77">
        <f t="shared" si="925"/>
        <v>0</v>
      </c>
      <c r="JV268" s="77">
        <f t="shared" si="761"/>
        <v>0</v>
      </c>
      <c r="JW268" s="77">
        <f t="shared" si="926"/>
        <v>0</v>
      </c>
      <c r="JX268" s="282">
        <f t="shared" si="927"/>
        <v>0</v>
      </c>
      <c r="JY268" s="73"/>
      <c r="JZ268" s="74"/>
      <c r="KA268" s="279"/>
      <c r="KB268" s="76">
        <f t="shared" si="762"/>
        <v>0</v>
      </c>
      <c r="KC268" s="77">
        <f t="shared" si="928"/>
        <v>0</v>
      </c>
      <c r="KD268" s="77">
        <f t="shared" si="763"/>
        <v>0</v>
      </c>
      <c r="KE268" s="77">
        <f t="shared" si="929"/>
        <v>0</v>
      </c>
      <c r="KF268" s="282">
        <f t="shared" si="930"/>
        <v>0</v>
      </c>
      <c r="KG268" s="73"/>
      <c r="KH268" s="74"/>
      <c r="KI268" s="279"/>
      <c r="KJ268" s="76">
        <f t="shared" si="764"/>
        <v>156.80564461886215</v>
      </c>
      <c r="KK268" s="77">
        <f t="shared" si="931"/>
        <v>178.44639163271131</v>
      </c>
      <c r="KL268" s="77">
        <f t="shared" si="765"/>
        <v>5.121443892749646</v>
      </c>
      <c r="KM268" s="77">
        <f t="shared" si="932"/>
        <v>5.9142434073472918</v>
      </c>
      <c r="KN268" s="282">
        <f t="shared" si="933"/>
        <v>206.15197531968778</v>
      </c>
      <c r="KO268" s="73">
        <f t="shared" si="766"/>
        <v>0.7606312982240292</v>
      </c>
      <c r="KP268" s="74">
        <f t="shared" si="767"/>
        <v>2.4843050302126024E-2</v>
      </c>
      <c r="KQ268" s="279">
        <f t="shared" si="768"/>
        <v>1.1088204296546673</v>
      </c>
      <c r="KR268" s="76">
        <f t="shared" si="769"/>
        <v>60.359485314418421</v>
      </c>
      <c r="KS268" s="77">
        <f t="shared" si="934"/>
        <v>68.689697882661306</v>
      </c>
      <c r="KT268" s="77">
        <f t="shared" si="770"/>
        <v>1.9710504585163644</v>
      </c>
      <c r="KU268" s="77">
        <f t="shared" si="935"/>
        <v>2.2761690694946979</v>
      </c>
      <c r="KV268" s="282">
        <f t="shared" si="936"/>
        <v>79.833962668289885</v>
      </c>
      <c r="KW268" s="73">
        <f t="shared" si="961"/>
        <v>0.75606274944927987</v>
      </c>
      <c r="KX268" s="74">
        <f t="shared" si="962"/>
        <v>2.4689372701015469E-2</v>
      </c>
      <c r="KY268" s="279">
        <f t="shared" si="963"/>
        <v>1.1081661349456122</v>
      </c>
      <c r="KZ268" s="76">
        <f t="shared" si="771"/>
        <v>237.02007657962224</v>
      </c>
      <c r="LA268" s="77">
        <f t="shared" si="937"/>
        <v>269.73121734837588</v>
      </c>
      <c r="LB268" s="77">
        <f t="shared" si="772"/>
        <v>7.5505165674728003</v>
      </c>
      <c r="LC268" s="77">
        <f t="shared" si="938"/>
        <v>8.7193365321175893</v>
      </c>
      <c r="LD268" s="286">
        <f t="shared" si="939"/>
        <v>497.09599300977226</v>
      </c>
      <c r="LE268" s="73">
        <f t="shared" si="773"/>
        <v>0.47680946922250234</v>
      </c>
      <c r="LF268" s="74">
        <f t="shared" si="774"/>
        <v>1.5189252525969098E-2</v>
      </c>
      <c r="LG268" s="279">
        <f t="shared" si="775"/>
        <v>1.0681557711384175</v>
      </c>
      <c r="LH268" s="76">
        <f t="shared" si="776"/>
        <v>109.85668868790651</v>
      </c>
      <c r="LI268" s="77">
        <f t="shared" si="940"/>
        <v>125.01801029372449</v>
      </c>
      <c r="LJ268" s="77">
        <f t="shared" si="777"/>
        <v>3.5842987253499095</v>
      </c>
      <c r="LK268" s="77">
        <f t="shared" si="941"/>
        <v>4.139148168034076</v>
      </c>
      <c r="LL268" s="282">
        <f t="shared" si="942"/>
        <v>148.29838948222681</v>
      </c>
      <c r="LM268" s="73">
        <f t="shared" si="958"/>
        <v>0.74078140073849263</v>
      </c>
      <c r="LN268" s="74">
        <f t="shared" si="959"/>
        <v>2.4169505399648853E-2</v>
      </c>
      <c r="LO268" s="279">
        <f t="shared" si="960"/>
        <v>1.105976680551785</v>
      </c>
      <c r="LP268" s="76">
        <f t="shared" si="778"/>
        <v>6.4202093451560874E-2</v>
      </c>
      <c r="LQ268" s="77">
        <f t="shared" si="943"/>
        <v>7.3062624368810794E-2</v>
      </c>
      <c r="LR268" s="77">
        <f t="shared" si="779"/>
        <v>1.2316900883518657E-3</v>
      </c>
      <c r="LS268" s="77">
        <f t="shared" si="944"/>
        <v>1.4223557140287345E-3</v>
      </c>
      <c r="LT268" s="282">
        <f t="shared" si="945"/>
        <v>0.92320491949545436</v>
      </c>
      <c r="LU268" s="73">
        <f t="shared" si="979"/>
        <v>6.9542624931687211E-2</v>
      </c>
      <c r="LV268" s="74">
        <f t="shared" si="980"/>
        <v>1.3341459326549118E-3</v>
      </c>
      <c r="LW268" s="279">
        <f t="shared" si="981"/>
        <v>1.0098041034571972</v>
      </c>
      <c r="LX268" s="76">
        <f t="shared" si="780"/>
        <v>5.9962341285044118</v>
      </c>
      <c r="LY268" s="77">
        <f t="shared" si="946"/>
        <v>6.823774400579306</v>
      </c>
      <c r="LZ268" s="77">
        <f t="shared" si="781"/>
        <v>0.11503522309733213</v>
      </c>
      <c r="MA268" s="77">
        <f t="shared" si="947"/>
        <v>0.13284267563279917</v>
      </c>
      <c r="MB268" s="286">
        <f t="shared" si="948"/>
        <v>86.223684028931544</v>
      </c>
      <c r="MC268" s="73">
        <f t="shared" si="964"/>
        <v>6.9542773497040924E-2</v>
      </c>
      <c r="MD268" s="74">
        <f t="shared" si="965"/>
        <v>1.3341487828185717E-3</v>
      </c>
      <c r="ME268" s="279">
        <f t="shared" si="966"/>
        <v>1.0098041244019069</v>
      </c>
      <c r="MF268" s="76">
        <f t="shared" si="782"/>
        <v>0</v>
      </c>
      <c r="MG268" s="77">
        <f t="shared" si="949"/>
        <v>0</v>
      </c>
      <c r="MH268" s="77">
        <f t="shared" si="783"/>
        <v>0</v>
      </c>
      <c r="MI268" s="77">
        <f t="shared" si="950"/>
        <v>0</v>
      </c>
      <c r="MJ268" s="286">
        <f t="shared" si="951"/>
        <v>0</v>
      </c>
      <c r="MK268" s="73"/>
      <c r="ML268" s="74"/>
      <c r="MM268" s="279"/>
      <c r="MN268" s="287">
        <f t="shared" si="952"/>
        <v>1.0844903364282308</v>
      </c>
      <c r="MO268" s="288">
        <f t="shared" si="952"/>
        <v>1.0844903364282308</v>
      </c>
      <c r="MP268" s="288">
        <f t="shared" si="952"/>
        <v>1.0910158554479417</v>
      </c>
      <c r="MQ268" s="289">
        <f t="shared" si="952"/>
        <v>1.0925007078232745</v>
      </c>
      <c r="MR268" s="290">
        <f t="shared" si="953"/>
        <v>4.4145263634647556</v>
      </c>
      <c r="MS268" s="291">
        <f t="shared" si="982"/>
        <v>4.4145263634647556</v>
      </c>
      <c r="MT268" s="291">
        <f t="shared" si="784"/>
        <v>3.5726405202498293</v>
      </c>
      <c r="MU268" s="292">
        <f t="shared" si="983"/>
        <v>3.9284140451909302</v>
      </c>
      <c r="MV268" s="359">
        <f t="shared" si="785"/>
        <v>0.35577352494110115</v>
      </c>
      <c r="MW268" s="360">
        <f t="shared" si="786"/>
        <v>0.93965124944472456</v>
      </c>
      <c r="MX268" s="360">
        <f t="shared" si="787"/>
        <v>0.48611231827382501</v>
      </c>
      <c r="MY268" s="360">
        <f t="shared" si="788"/>
        <v>0</v>
      </c>
      <c r="MZ268" s="360">
        <f t="shared" si="789"/>
        <v>0</v>
      </c>
      <c r="NA268" s="360">
        <f t="shared" si="790"/>
        <v>0</v>
      </c>
      <c r="NB268" s="360">
        <f t="shared" si="791"/>
        <v>0.46082258966783146</v>
      </c>
      <c r="NC268" s="360">
        <f t="shared" si="792"/>
        <v>0</v>
      </c>
      <c r="ND268" s="360">
        <f t="shared" si="793"/>
        <v>0</v>
      </c>
      <c r="NE268" s="360">
        <f t="shared" si="794"/>
        <v>0.45128991486944958</v>
      </c>
      <c r="NF268" s="360">
        <f t="shared" si="795"/>
        <v>0.17475779948092304</v>
      </c>
      <c r="NG268" s="360">
        <f t="shared" si="796"/>
        <v>1.0485017049494707</v>
      </c>
      <c r="NH268" s="360">
        <f t="shared" si="797"/>
        <v>0.32382997206556263</v>
      </c>
      <c r="NI268" s="360">
        <f t="shared" si="798"/>
        <v>1.8176473862229548E-3</v>
      </c>
      <c r="NJ268" s="360">
        <f t="shared" si="799"/>
        <v>0.17196964238564474</v>
      </c>
      <c r="NK268" s="361">
        <f t="shared" si="800"/>
        <v>0</v>
      </c>
      <c r="NL268" s="145">
        <f t="shared" si="954"/>
        <v>4.4145263634647556</v>
      </c>
      <c r="NM268" s="56">
        <f t="shared" si="984"/>
        <v>4.4145263634647556</v>
      </c>
      <c r="NN268" s="56">
        <f t="shared" si="955"/>
        <v>3.5726405202498293</v>
      </c>
      <c r="NO268" s="58">
        <f t="shared" si="967"/>
        <v>3.9284140451909302</v>
      </c>
      <c r="NP268" s="55">
        <f t="shared" si="801"/>
        <v>1.0844903364282308</v>
      </c>
      <c r="NQ268" s="56">
        <f t="shared" si="968"/>
        <v>1.0844903364282308</v>
      </c>
      <c r="NR268" s="56">
        <f t="shared" si="802"/>
        <v>1.0910158554479417</v>
      </c>
      <c r="NS268" s="61">
        <f t="shared" si="969"/>
        <v>1.0925007078232745</v>
      </c>
      <c r="NT268" s="25"/>
      <c r="NU268" s="86">
        <f t="shared" si="956"/>
        <v>0</v>
      </c>
      <c r="NV268" s="86">
        <f t="shared" si="956"/>
        <v>0</v>
      </c>
      <c r="NW268" s="86">
        <f t="shared" si="956"/>
        <v>0</v>
      </c>
      <c r="NX268" s="86">
        <f t="shared" si="956"/>
        <v>0</v>
      </c>
      <c r="NY268" s="87">
        <f t="shared" si="957"/>
        <v>0</v>
      </c>
      <c r="NZ268" s="87">
        <f t="shared" si="957"/>
        <v>0</v>
      </c>
      <c r="OA268" s="87">
        <f t="shared" si="957"/>
        <v>0</v>
      </c>
      <c r="OB268" s="87">
        <f t="shared" si="957"/>
        <v>0</v>
      </c>
      <c r="OC268" s="26"/>
    </row>
    <row r="269" spans="1:393" thickBot="1" x14ac:dyDescent="0.35">
      <c r="A269" s="136" t="s">
        <v>636</v>
      </c>
      <c r="B269" s="137" t="s">
        <v>637</v>
      </c>
      <c r="C269" s="133" t="s">
        <v>97</v>
      </c>
      <c r="D269" s="64">
        <f>VLOOKUP(B269,[1]УсіТ_1!$A$10:$G$556,6,FALSE)</f>
        <v>582.79999999999995</v>
      </c>
      <c r="E269" s="64">
        <f>VLOOKUP(B269,[1]УсіТ_1!$A$10:$G$556,7,FALSE)</f>
        <v>0</v>
      </c>
      <c r="F269" s="38"/>
      <c r="G269" s="38"/>
      <c r="H269" s="39"/>
      <c r="I269" s="256">
        <v>4.3960999999999997</v>
      </c>
      <c r="J269" s="62">
        <v>4.3960999999999997</v>
      </c>
      <c r="K269" s="257">
        <f t="shared" si="803"/>
        <v>3.7845999999999997</v>
      </c>
      <c r="L269" s="293">
        <f t="shared" si="804"/>
        <v>4.1206999999999994</v>
      </c>
      <c r="M269" s="63">
        <v>0.33610000000000001</v>
      </c>
      <c r="N269" s="63">
        <v>1.3915999999999999</v>
      </c>
      <c r="O269" s="63">
        <v>0.27539999999999998</v>
      </c>
      <c r="P269" s="63">
        <v>1.67E-2</v>
      </c>
      <c r="Q269" s="63">
        <v>0</v>
      </c>
      <c r="R269" s="63">
        <v>0</v>
      </c>
      <c r="S269" s="63">
        <v>0.68600000000000005</v>
      </c>
      <c r="T269" s="63">
        <v>9.3399999999999997E-2</v>
      </c>
      <c r="U269" s="63">
        <v>2.3999999999999998E-3</v>
      </c>
      <c r="V269" s="63">
        <v>7.6899999999999996E-2</v>
      </c>
      <c r="W269" s="63">
        <v>8.3199999999999996E-2</v>
      </c>
      <c r="X269" s="63">
        <v>0.69889999999999997</v>
      </c>
      <c r="Y269" s="63">
        <v>0.4234</v>
      </c>
      <c r="Z269" s="63">
        <v>2E-3</v>
      </c>
      <c r="AA269" s="63">
        <v>0.31009999999999999</v>
      </c>
      <c r="AB269" s="259">
        <v>0</v>
      </c>
      <c r="AC269" s="144">
        <v>64.459999999999994</v>
      </c>
      <c r="AD269" s="70">
        <v>14.1812</v>
      </c>
      <c r="AE269" s="70">
        <v>46.931118955960002</v>
      </c>
      <c r="AF269" s="68">
        <f t="shared" si="805"/>
        <v>3.2964417954666305</v>
      </c>
      <c r="AG269" s="68">
        <f t="shared" si="806"/>
        <v>14.964550452535317</v>
      </c>
      <c r="AH269" s="71">
        <v>2.4686029566249998</v>
      </c>
      <c r="AI269" s="71">
        <v>13.8086888951331</v>
      </c>
      <c r="AJ269" s="68">
        <f t="shared" si="807"/>
        <v>0.18924808130779913</v>
      </c>
      <c r="AK269" s="68">
        <f t="shared" si="808"/>
        <v>8.0857330173007682</v>
      </c>
      <c r="AL269" s="71">
        <v>7.0924805403858997</v>
      </c>
      <c r="AM269" s="69">
        <f t="shared" si="809"/>
        <v>178.73050961772478</v>
      </c>
      <c r="AN269" s="260">
        <v>285.76</v>
      </c>
      <c r="AO269" s="71">
        <v>62.867199999999997</v>
      </c>
      <c r="AP269" s="71">
        <v>208.052071871783</v>
      </c>
      <c r="AQ269" s="68">
        <f t="shared" si="810"/>
        <v>14.613577528274037</v>
      </c>
      <c r="AR269" s="68">
        <f t="shared" si="811"/>
        <v>66.33989974118046</v>
      </c>
      <c r="AS269" s="71">
        <v>24.310971949774999</v>
      </c>
      <c r="AT269" s="261">
        <f t="shared" si="723"/>
        <v>5.2725022426219823</v>
      </c>
      <c r="AU269" s="71">
        <v>62.657417708352902</v>
      </c>
      <c r="AV269" s="68">
        <f t="shared" si="812"/>
        <v>0.85871990969297651</v>
      </c>
      <c r="AW269" s="68">
        <f t="shared" si="813"/>
        <v>36.689301568796878</v>
      </c>
      <c r="AX269" s="71">
        <v>32.182383076495498</v>
      </c>
      <c r="AY269" s="69">
        <f t="shared" si="814"/>
        <v>810.99605352768765</v>
      </c>
      <c r="AZ269" s="260">
        <v>18</v>
      </c>
      <c r="BA269" s="260">
        <v>91.749000000000294</v>
      </c>
      <c r="BB269" s="260">
        <v>9.5681100000000292</v>
      </c>
      <c r="BC269" s="262">
        <f t="shared" si="815"/>
        <v>7.6544880000000237</v>
      </c>
      <c r="BD269" s="262">
        <f t="shared" si="724"/>
        <v>1.9136220000000055</v>
      </c>
      <c r="BE269" s="260">
        <v>3.5913179999999998</v>
      </c>
      <c r="BF269" s="262">
        <f t="shared" si="816"/>
        <v>2.8730544</v>
      </c>
      <c r="BG269" s="262">
        <f t="shared" si="725"/>
        <v>0.71826359999999978</v>
      </c>
      <c r="BH269" s="260">
        <v>11.312878954739332</v>
      </c>
      <c r="BI269" s="263">
        <f t="shared" si="817"/>
        <v>6.6243015234634353</v>
      </c>
      <c r="BJ269" s="68">
        <f t="shared" si="818"/>
        <v>0.15504300607470256</v>
      </c>
      <c r="BK269" s="260">
        <v>5.8105727479153666</v>
      </c>
      <c r="BL269" s="69">
        <f t="shared" si="819"/>
        <v>146.43825564318604</v>
      </c>
      <c r="BM269" s="260">
        <v>3.29</v>
      </c>
      <c r="BN269" s="260">
        <v>0.7238</v>
      </c>
      <c r="BO269" s="260">
        <v>2.3953363537869801</v>
      </c>
      <c r="BP269" s="68">
        <f t="shared" si="820"/>
        <v>0.16824842548999747</v>
      </c>
      <c r="BQ269" s="68">
        <f t="shared" si="821"/>
        <v>0.76378174044122393</v>
      </c>
      <c r="BR269" s="260">
        <v>0.57141022674166597</v>
      </c>
      <c r="BS269" s="260">
        <v>0.752823352164814</v>
      </c>
      <c r="BT269" s="68">
        <f t="shared" si="822"/>
        <v>1.0317444041418777E-2</v>
      </c>
      <c r="BU269" s="68">
        <f t="shared" si="823"/>
        <v>0.4408187251535155</v>
      </c>
      <c r="BV269" s="260">
        <v>0.38666849663467301</v>
      </c>
      <c r="BW269" s="69">
        <f t="shared" si="824"/>
        <v>9.7440461151937594</v>
      </c>
      <c r="BX269" s="260">
        <v>0</v>
      </c>
      <c r="BY269" s="260">
        <v>0</v>
      </c>
      <c r="BZ269" s="263">
        <f t="shared" si="825"/>
        <v>0</v>
      </c>
      <c r="CA269" s="263">
        <f t="shared" si="826"/>
        <v>0</v>
      </c>
      <c r="CB269" s="260">
        <v>0</v>
      </c>
      <c r="CC269" s="264">
        <f t="shared" si="827"/>
        <v>0</v>
      </c>
      <c r="CD269" s="260">
        <v>0</v>
      </c>
      <c r="CE269" s="260">
        <v>0</v>
      </c>
      <c r="CF269" s="263">
        <f t="shared" si="828"/>
        <v>0</v>
      </c>
      <c r="CG269" s="263">
        <f t="shared" si="829"/>
        <v>0</v>
      </c>
      <c r="CH269" s="260">
        <v>0</v>
      </c>
      <c r="CI269" s="69">
        <f t="shared" si="830"/>
        <v>0</v>
      </c>
      <c r="CJ269" s="260">
        <v>158.53775067971955</v>
      </c>
      <c r="CK269" s="260">
        <v>34.878307813501763</v>
      </c>
      <c r="CL269" s="260">
        <v>11.755509701242364</v>
      </c>
      <c r="CM269" s="260">
        <v>5.15593478574361</v>
      </c>
      <c r="CN269" s="260">
        <v>81.221536565046151</v>
      </c>
      <c r="CO269" s="265">
        <f t="shared" si="831"/>
        <v>5.7050007283288418</v>
      </c>
      <c r="CP269" s="266">
        <f t="shared" si="832"/>
        <v>25.898461592203745</v>
      </c>
      <c r="CQ269" s="260">
        <v>30.886323199651706</v>
      </c>
      <c r="CR269" s="265">
        <f t="shared" si="833"/>
        <v>0.42329705945122664</v>
      </c>
      <c r="CS269" s="265">
        <f t="shared" si="834"/>
        <v>18.085610094848857</v>
      </c>
      <c r="CT269" s="260">
        <v>15.863971440098661</v>
      </c>
      <c r="CU269" s="267">
        <f t="shared" si="726"/>
        <v>399.77207927911229</v>
      </c>
      <c r="CV269" s="260">
        <v>38.975899999999974</v>
      </c>
      <c r="CW269" s="260">
        <v>4.2033911461154503</v>
      </c>
      <c r="CX269" s="68">
        <f t="shared" si="835"/>
        <v>5.7607475657512244E-2</v>
      </c>
      <c r="CY269" s="68">
        <f t="shared" si="836"/>
        <v>2.4613124991724864</v>
      </c>
      <c r="CZ269" s="260">
        <v>2.1589645573057701</v>
      </c>
      <c r="DA269" s="69">
        <f t="shared" si="837"/>
        <v>54.405906844105438</v>
      </c>
      <c r="DB269" s="260">
        <v>0.99880000000000446</v>
      </c>
      <c r="DC269" s="260">
        <v>0.10771648831047199</v>
      </c>
      <c r="DD269" s="68">
        <f t="shared" si="838"/>
        <v>1.4762544722950186E-3</v>
      </c>
      <c r="DE269" s="68">
        <f t="shared" si="839"/>
        <v>6.3073820596150118E-2</v>
      </c>
      <c r="DF269" s="260">
        <v>5.5325824415523597E-2</v>
      </c>
      <c r="DG269" s="69">
        <f t="shared" si="840"/>
        <v>1.3942107752712003</v>
      </c>
      <c r="DH269" s="260">
        <v>16.365289277937602</v>
      </c>
      <c r="DI269" s="260">
        <v>3.6003636411462727</v>
      </c>
      <c r="DJ269" s="260">
        <v>0.24710889525833321</v>
      </c>
      <c r="DK269" s="260">
        <v>11.913930594338574</v>
      </c>
      <c r="DL269" s="68">
        <f t="shared" si="841"/>
        <v>0.83683448494634138</v>
      </c>
      <c r="DM269" s="68">
        <f t="shared" si="842"/>
        <v>3.7988997371719861</v>
      </c>
      <c r="DN269" s="260">
        <v>3.4649969102774998</v>
      </c>
      <c r="DO269" s="68">
        <f t="shared" si="843"/>
        <v>4.7487782655353132E-2</v>
      </c>
      <c r="DP269" s="68">
        <f t="shared" si="844"/>
        <v>2.0289428008006314</v>
      </c>
      <c r="DQ269" s="260">
        <v>1.77970720792341</v>
      </c>
      <c r="DR269" s="264">
        <f t="shared" si="845"/>
        <v>44.845675832258024</v>
      </c>
      <c r="DS269" s="260">
        <v>17.64</v>
      </c>
      <c r="DT269" s="260">
        <v>3.8807999999999998</v>
      </c>
      <c r="DU269" s="260">
        <v>12.843080024560001</v>
      </c>
      <c r="DV269" s="68">
        <f t="shared" si="846"/>
        <v>0.90209794092509443</v>
      </c>
      <c r="DW269" s="68">
        <f t="shared" si="847"/>
        <v>4.095170182791251</v>
      </c>
      <c r="DX269" s="260">
        <v>0.34457149016666699</v>
      </c>
      <c r="DY269" s="260">
        <v>4.3010859179166703E-3</v>
      </c>
      <c r="DZ269" s="260">
        <v>0</v>
      </c>
      <c r="EA269" s="260">
        <v>3.7436281635278599</v>
      </c>
      <c r="EB269" s="68">
        <f t="shared" si="848"/>
        <v>5.1306423981149318E-2</v>
      </c>
      <c r="EC269" s="68">
        <f t="shared" si="849"/>
        <v>2.1920964456663925</v>
      </c>
      <c r="ED269" s="267">
        <v>1.9228190382086201</v>
      </c>
      <c r="EE269" s="69">
        <f t="shared" si="850"/>
        <v>48.455039762857275</v>
      </c>
      <c r="EF269" s="260">
        <v>97.824270912698381</v>
      </c>
      <c r="EG269" s="260">
        <v>21.521339600793649</v>
      </c>
      <c r="EH269" s="260">
        <v>101.22969358021356</v>
      </c>
      <c r="EI269" s="260">
        <v>71.22250224920738</v>
      </c>
      <c r="EJ269" s="268">
        <f t="shared" si="851"/>
        <v>5.0026685579843262</v>
      </c>
      <c r="EK269" s="266">
        <f t="shared" si="852"/>
        <v>22.710149512186764</v>
      </c>
      <c r="EL269" s="260">
        <v>31.46919803359793</v>
      </c>
      <c r="EM269" s="268">
        <f t="shared" si="853"/>
        <v>0.43128535905045962</v>
      </c>
      <c r="EN269" s="268">
        <f t="shared" si="854"/>
        <v>18.426914785365405</v>
      </c>
      <c r="EO269" s="269">
        <f t="shared" si="855"/>
        <v>323.2670043765109</v>
      </c>
      <c r="EP269" s="69">
        <f t="shared" si="856"/>
        <v>407.31642551440376</v>
      </c>
      <c r="EQ269" s="260">
        <v>87.13</v>
      </c>
      <c r="ER269" s="260">
        <v>19.168600000000001</v>
      </c>
      <c r="ES269" s="260">
        <v>63.436369758498202</v>
      </c>
      <c r="ET269" s="68">
        <f t="shared" si="857"/>
        <v>4.4557706118369138</v>
      </c>
      <c r="EU269" s="68">
        <f t="shared" si="858"/>
        <v>20.227447733934252</v>
      </c>
      <c r="EV269" s="260">
        <v>7.0191256816833301</v>
      </c>
      <c r="EW269" s="260">
        <v>19.062205101432099</v>
      </c>
      <c r="EX269" s="68">
        <f t="shared" si="859"/>
        <v>0.26124752091512693</v>
      </c>
      <c r="EY269" s="68">
        <f t="shared" si="860"/>
        <v>11.161950445963971</v>
      </c>
      <c r="EZ269" s="260">
        <v>9.7908150270807006</v>
      </c>
      <c r="FA269" s="69">
        <f t="shared" si="861"/>
        <v>246.72853868243322</v>
      </c>
      <c r="FB269" s="260">
        <v>0.83333333333333348</v>
      </c>
      <c r="FC269" s="260">
        <v>8.9871586162120806E-2</v>
      </c>
      <c r="FD269" s="68">
        <f t="shared" si="862"/>
        <v>1.2316900883518657E-3</v>
      </c>
      <c r="FE269" s="68">
        <f t="shared" si="863"/>
        <v>5.2624666763574489E-2</v>
      </c>
      <c r="FF269" s="260">
        <v>4.6160245974772703E-2</v>
      </c>
      <c r="FG269" s="69">
        <f t="shared" si="864"/>
        <v>1.1632381985642724</v>
      </c>
      <c r="FH269" s="260">
        <v>129.4737465</v>
      </c>
      <c r="FI269" s="260">
        <v>13.9632131571688</v>
      </c>
      <c r="FJ269" s="68">
        <f t="shared" si="865"/>
        <v>0.19136583631899842</v>
      </c>
      <c r="FK269" s="68">
        <f t="shared" si="866"/>
        <v>8.1762153170328205</v>
      </c>
      <c r="FL269" s="260">
        <v>7.1719999999999997</v>
      </c>
      <c r="FM269" s="69">
        <f t="shared" si="867"/>
        <v>180.73075158860257</v>
      </c>
      <c r="FN269" s="260">
        <v>0</v>
      </c>
      <c r="FO269" s="260">
        <v>0</v>
      </c>
      <c r="FP269" s="68">
        <f t="shared" si="868"/>
        <v>0</v>
      </c>
      <c r="FQ269" s="68">
        <f t="shared" si="869"/>
        <v>0</v>
      </c>
      <c r="FR269" s="260">
        <v>0</v>
      </c>
      <c r="FS269" s="264">
        <f t="shared" si="870"/>
        <v>0</v>
      </c>
      <c r="FT269" s="270">
        <f t="shared" si="727"/>
        <v>2530.7207313814001</v>
      </c>
      <c r="FU269" s="271">
        <f t="shared" si="728"/>
        <v>891.8289219257972</v>
      </c>
      <c r="FV269" s="272">
        <f t="shared" si="871"/>
        <v>140.98807747259161</v>
      </c>
      <c r="FW269" s="272">
        <f t="shared" si="729"/>
        <v>20.955979428365616</v>
      </c>
      <c r="FX269" s="272">
        <f t="shared" si="730"/>
        <v>91.749000000000294</v>
      </c>
      <c r="FY269" s="272">
        <f t="shared" si="731"/>
        <v>0</v>
      </c>
      <c r="FZ269" s="272">
        <f t="shared" si="732"/>
        <v>0</v>
      </c>
      <c r="GA269" s="272">
        <f t="shared" si="733"/>
        <v>38.975899999999974</v>
      </c>
      <c r="GB269" s="272">
        <f t="shared" si="734"/>
        <v>0.99880000000000446</v>
      </c>
      <c r="GC269" s="272">
        <f t="shared" si="735"/>
        <v>129.4737465</v>
      </c>
      <c r="GD269" s="272">
        <f t="shared" si="736"/>
        <v>0</v>
      </c>
      <c r="GE269" s="272">
        <f t="shared" si="737"/>
        <v>498.01594637318027</v>
      </c>
      <c r="GF269" s="273">
        <f t="shared" si="738"/>
        <v>193.73400004478287</v>
      </c>
      <c r="GG269" s="273">
        <f t="shared" si="739"/>
        <v>34.980640073252182</v>
      </c>
      <c r="GH269" s="272">
        <f t="shared" si="872"/>
        <v>195.52235269663413</v>
      </c>
      <c r="GI269" s="274">
        <f t="shared" si="873"/>
        <v>139.67645276732836</v>
      </c>
      <c r="GJ269" s="275">
        <f t="shared" si="740"/>
        <v>2.6796338437073701</v>
      </c>
      <c r="GK269" s="271">
        <f t="shared" si="874"/>
        <v>2008.5087243965691</v>
      </c>
      <c r="GL269" s="276">
        <f t="shared" si="875"/>
        <v>2530.7209927396771</v>
      </c>
      <c r="GM269" s="272">
        <f t="shared" si="876"/>
        <v>1225.2393747379085</v>
      </c>
      <c r="GN269" s="272">
        <f t="shared" si="877"/>
        <v>58.61625334532517</v>
      </c>
      <c r="GO269" s="277">
        <f t="shared" si="878"/>
        <v>0.61002442252573041</v>
      </c>
      <c r="GP269" s="278">
        <f t="shared" si="879"/>
        <v>2.918396750451541E-2</v>
      </c>
      <c r="GQ269" s="279">
        <f t="shared" si="880"/>
        <v>1.0887071487224749</v>
      </c>
      <c r="GR269" s="280">
        <f t="shared" si="881"/>
        <v>2008.5087243965691</v>
      </c>
      <c r="GS269" s="272">
        <f t="shared" si="882"/>
        <v>1225.2393747379085</v>
      </c>
      <c r="GT269" s="272">
        <f t="shared" si="741"/>
        <v>58.61625334532517</v>
      </c>
      <c r="GU269" s="73">
        <f t="shared" si="883"/>
        <v>0.61002442252573041</v>
      </c>
      <c r="GV269" s="74">
        <f t="shared" si="884"/>
        <v>2.918396750451541E-2</v>
      </c>
      <c r="GW269" s="279">
        <f t="shared" si="885"/>
        <v>1.0887071487224749</v>
      </c>
      <c r="GX269" s="280">
        <f t="shared" si="886"/>
        <v>1750.4382757767985</v>
      </c>
      <c r="GY269" s="272">
        <f t="shared" si="742"/>
        <v>1110.3951810460828</v>
      </c>
      <c r="GZ269" s="272">
        <f t="shared" si="743"/>
        <v>44.447978062476011</v>
      </c>
      <c r="HA269" s="73">
        <f t="shared" si="887"/>
        <v>0.63435266265148293</v>
      </c>
      <c r="HB269" s="74">
        <f t="shared" si="888"/>
        <v>2.5392485229307024E-2</v>
      </c>
      <c r="HC269" s="279">
        <f t="shared" si="889"/>
        <v>1.0914777676860279</v>
      </c>
      <c r="HD269" s="280">
        <f t="shared" si="890"/>
        <v>1892.2878865845166</v>
      </c>
      <c r="HE269" s="272">
        <f t="shared" si="744"/>
        <v>1217.157726879283</v>
      </c>
      <c r="HF269" s="272">
        <f t="shared" si="745"/>
        <v>47.933667939250441</v>
      </c>
      <c r="HG269" s="73">
        <f t="shared" si="891"/>
        <v>0.64322016512835734</v>
      </c>
      <c r="HH269" s="74">
        <f t="shared" si="892"/>
        <v>2.5331065256549452E-2</v>
      </c>
      <c r="HI269" s="281">
        <f t="shared" si="893"/>
        <v>1.0926920638910784</v>
      </c>
      <c r="HJ269" s="72">
        <f t="shared" si="746"/>
        <v>4.7860654964988711</v>
      </c>
      <c r="HK269" s="73">
        <f t="shared" si="894"/>
        <v>4.7860654964988711</v>
      </c>
      <c r="HL269" s="73">
        <f t="shared" si="747"/>
        <v>4.1308067595845408</v>
      </c>
      <c r="HM269" s="74">
        <f t="shared" si="895"/>
        <v>4.5026561876759663</v>
      </c>
      <c r="HN269" s="75"/>
      <c r="HO269" s="75"/>
      <c r="HP269" s="76">
        <f t="shared" si="896"/>
        <v>106.76254583320001</v>
      </c>
      <c r="HQ269" s="77">
        <f t="shared" si="897"/>
        <v>121.49684478363994</v>
      </c>
      <c r="HR269" s="77">
        <f t="shared" si="898"/>
        <v>3.4856898767744298</v>
      </c>
      <c r="HS269" s="77">
        <f t="shared" si="899"/>
        <v>4.0252746696991117</v>
      </c>
      <c r="HT269" s="282">
        <f t="shared" si="900"/>
        <v>141.84961080771808</v>
      </c>
      <c r="HU269" s="73">
        <f t="shared" si="985"/>
        <v>0.7526460257823353</v>
      </c>
      <c r="HV269" s="74">
        <f t="shared" si="986"/>
        <v>2.4573136696859885E-2</v>
      </c>
      <c r="HW269" s="279">
        <f t="shared" si="987"/>
        <v>1.1076765995788942</v>
      </c>
      <c r="HX269" s="76">
        <f t="shared" si="901"/>
        <v>474.32282559817236</v>
      </c>
      <c r="HY269" s="77">
        <f t="shared" si="902"/>
        <v>539.78411875897609</v>
      </c>
      <c r="HZ269" s="77">
        <f t="shared" si="748"/>
        <v>20.744799680588994</v>
      </c>
      <c r="IA269" s="77">
        <f t="shared" si="903"/>
        <v>23.956094671144172</v>
      </c>
      <c r="IB269" s="282">
        <f t="shared" si="904"/>
        <v>643.64766152991081</v>
      </c>
      <c r="IC269" s="73">
        <f t="shared" si="970"/>
        <v>0.73692930767546994</v>
      </c>
      <c r="ID269" s="74">
        <f t="shared" si="971"/>
        <v>3.2230055231273404E-2</v>
      </c>
      <c r="IE269" s="279">
        <f t="shared" si="972"/>
        <v>1.1066928263020928</v>
      </c>
      <c r="IF269" s="76">
        <f t="shared" si="749"/>
        <v>8.0816478586253915</v>
      </c>
      <c r="IG269" s="77">
        <f t="shared" si="905"/>
        <v>9.1969960795942818</v>
      </c>
      <c r="IH269" s="77">
        <f t="shared" si="750"/>
        <v>10.682585406074725</v>
      </c>
      <c r="II269" s="77">
        <f t="shared" si="906"/>
        <v>12.336249626935093</v>
      </c>
      <c r="IJ269" s="282">
        <f t="shared" si="907"/>
        <v>116.22083781205241</v>
      </c>
      <c r="IK269" s="73">
        <f t="shared" si="908"/>
        <v>6.9536995350994654E-2</v>
      </c>
      <c r="IL269" s="74">
        <f t="shared" si="909"/>
        <v>9.1916265681634191E-2</v>
      </c>
      <c r="IM269" s="279">
        <f t="shared" si="910"/>
        <v>1.0238254386559078</v>
      </c>
      <c r="IN269" s="76">
        <f t="shared" si="751"/>
        <v>5.4834125680255816</v>
      </c>
      <c r="IO269" s="77">
        <f t="shared" si="911"/>
        <v>6.2401783365387917</v>
      </c>
      <c r="IP269" s="77">
        <f t="shared" si="752"/>
        <v>0.17856586953141623</v>
      </c>
      <c r="IQ269" s="77">
        <f t="shared" si="912"/>
        <v>0.20620786613487949</v>
      </c>
      <c r="IR269" s="282">
        <f t="shared" si="913"/>
        <v>7.73336993269346</v>
      </c>
      <c r="IS269" s="73">
        <f t="shared" si="988"/>
        <v>0.70905861425870786</v>
      </c>
      <c r="IT269" s="74">
        <f t="shared" si="989"/>
        <v>2.3090304884616251E-2</v>
      </c>
      <c r="IU269" s="279">
        <f t="shared" si="990"/>
        <v>1.101431558549983</v>
      </c>
      <c r="IV269" s="76">
        <f t="shared" si="753"/>
        <v>0</v>
      </c>
      <c r="IW269" s="77">
        <f t="shared" si="914"/>
        <v>0</v>
      </c>
      <c r="IX269" s="77">
        <f t="shared" si="915"/>
        <v>0</v>
      </c>
      <c r="IY269" s="77">
        <f t="shared" si="916"/>
        <v>0</v>
      </c>
      <c r="IZ269" s="282">
        <f t="shared" si="917"/>
        <v>0</v>
      </c>
      <c r="JA269" s="283"/>
      <c r="JB269" s="284"/>
      <c r="JC269" s="285"/>
      <c r="JD269" s="76">
        <f t="shared" si="754"/>
        <v>0</v>
      </c>
      <c r="JE269" s="77">
        <f t="shared" si="918"/>
        <v>0</v>
      </c>
      <c r="JF269" s="77">
        <f t="shared" si="755"/>
        <v>0</v>
      </c>
      <c r="JG269" s="77">
        <f t="shared" si="919"/>
        <v>0</v>
      </c>
      <c r="JH269" s="282">
        <f t="shared" si="920"/>
        <v>0</v>
      </c>
      <c r="JI269" s="283"/>
      <c r="JJ269" s="284"/>
      <c r="JK269" s="285"/>
      <c r="JL269" s="76">
        <f t="shared" si="756"/>
        <v>247.07662595142551</v>
      </c>
      <c r="JM269" s="77">
        <f t="shared" si="921"/>
        <v>281.17567109898175</v>
      </c>
      <c r="JN269" s="77">
        <f t="shared" si="757"/>
        <v>11.284232573523678</v>
      </c>
      <c r="JO269" s="77">
        <f t="shared" si="922"/>
        <v>13.031031775905143</v>
      </c>
      <c r="JP269" s="282">
        <f t="shared" si="923"/>
        <v>317.27942799929548</v>
      </c>
      <c r="JQ269" s="73">
        <f t="shared" si="758"/>
        <v>0.77873509640837524</v>
      </c>
      <c r="JR269" s="74">
        <f t="shared" si="759"/>
        <v>3.5565597948407593E-2</v>
      </c>
      <c r="JS269" s="279">
        <f t="shared" si="924"/>
        <v>1.1129787852177333</v>
      </c>
      <c r="JT269" s="76">
        <f t="shared" si="760"/>
        <v>3.0028012489904334</v>
      </c>
      <c r="JU269" s="77">
        <f t="shared" si="925"/>
        <v>3.417217849363603</v>
      </c>
      <c r="JV269" s="77">
        <f t="shared" si="761"/>
        <v>5.7607475657512244E-2</v>
      </c>
      <c r="JW269" s="77">
        <f t="shared" si="926"/>
        <v>6.6525112889295149E-2</v>
      </c>
      <c r="JX269" s="282">
        <f t="shared" si="927"/>
        <v>43.179291146115425</v>
      </c>
      <c r="JY269" s="379">
        <f t="shared" ref="JY269" si="991">JT269/JX269</f>
        <v>6.954262493168735E-2</v>
      </c>
      <c r="JZ269" s="380">
        <f t="shared" ref="JZ269" si="992">JV269/JX269</f>
        <v>1.3341459326549141E-3</v>
      </c>
      <c r="KA269" s="381">
        <f t="shared" ref="KA269" si="993">1+JY269*(JW269*$GO$8-JW269)/JW269+JZ269*(JX269*$GP$8-JX269)/JX269</f>
        <v>1.0098041034571972</v>
      </c>
      <c r="KB269" s="76">
        <f t="shared" si="762"/>
        <v>7.695006112730314E-2</v>
      </c>
      <c r="KC269" s="77">
        <f t="shared" si="928"/>
        <v>8.7569939063482247E-2</v>
      </c>
      <c r="KD269" s="77">
        <f t="shared" si="763"/>
        <v>1.4762544722950186E-3</v>
      </c>
      <c r="KE269" s="77">
        <f t="shared" si="929"/>
        <v>1.7047786646062876E-3</v>
      </c>
      <c r="KF269" s="282">
        <f t="shared" si="930"/>
        <v>1.1065164883104763</v>
      </c>
      <c r="KG269" s="379">
        <f t="shared" ref="KG269:KG270" si="994">KB269/KF269</f>
        <v>6.9542624931687239E-2</v>
      </c>
      <c r="KH269" s="380">
        <f t="shared" ref="KH269:KH270" si="995">KD269/KF269</f>
        <v>1.3341459326549122E-3</v>
      </c>
      <c r="KI269" s="381">
        <f t="shared" ref="KI269:KI270" si="996">1+KG269*(KE269*$GO$8-KE269)/KE269+KH269*(KF269*$GP$8-KF269)/KF269</f>
        <v>1.0098041034571972</v>
      </c>
      <c r="KJ269" s="76">
        <f t="shared" si="764"/>
        <v>27.07562081541047</v>
      </c>
      <c r="KK269" s="77">
        <f t="shared" si="931"/>
        <v>30.812327244145269</v>
      </c>
      <c r="KL269" s="77">
        <f t="shared" si="765"/>
        <v>0.88432226760169452</v>
      </c>
      <c r="KM269" s="77">
        <f t="shared" si="932"/>
        <v>1.0212153546264369</v>
      </c>
      <c r="KN269" s="282">
        <f t="shared" si="933"/>
        <v>35.591806216077792</v>
      </c>
      <c r="KO269" s="73">
        <f t="shared" si="766"/>
        <v>0.76072623712981646</v>
      </c>
      <c r="KP269" s="74">
        <f t="shared" si="767"/>
        <v>2.4846231804954648E-2</v>
      </c>
      <c r="KQ269" s="279">
        <f t="shared" si="768"/>
        <v>1.1088340246696928</v>
      </c>
      <c r="KR269" s="76">
        <f t="shared" si="769"/>
        <v>29.191265286718327</v>
      </c>
      <c r="KS269" s="77">
        <f t="shared" si="934"/>
        <v>33.219951808938319</v>
      </c>
      <c r="KT269" s="77">
        <f t="shared" si="770"/>
        <v>0.95340436490624381</v>
      </c>
      <c r="KU269" s="77">
        <f t="shared" si="935"/>
        <v>1.1009913605937305</v>
      </c>
      <c r="KV269" s="282">
        <f t="shared" si="936"/>
        <v>38.456380764172444</v>
      </c>
      <c r="KW269" s="73">
        <f t="shared" si="961"/>
        <v>0.75907468947036527</v>
      </c>
      <c r="KX269" s="74">
        <f t="shared" si="962"/>
        <v>2.4791838076308907E-2</v>
      </c>
      <c r="KY269" s="279">
        <f t="shared" si="963"/>
        <v>1.1085976744280177</v>
      </c>
      <c r="KZ269" s="76">
        <f t="shared" si="771"/>
        <v>169.53282895650565</v>
      </c>
      <c r="LA269" s="77">
        <f t="shared" si="937"/>
        <v>192.93005468079301</v>
      </c>
      <c r="LB269" s="77">
        <f t="shared" si="772"/>
        <v>5.4339539170347857</v>
      </c>
      <c r="LC269" s="77">
        <f t="shared" si="938"/>
        <v>6.2751299833917704</v>
      </c>
      <c r="LD269" s="286">
        <f t="shared" si="939"/>
        <v>323.2670043765109</v>
      </c>
      <c r="LE269" s="73">
        <f t="shared" si="773"/>
        <v>0.52443592034233666</v>
      </c>
      <c r="LF269" s="74">
        <f t="shared" si="774"/>
        <v>1.680949135998374E-2</v>
      </c>
      <c r="LG269" s="279">
        <f t="shared" si="775"/>
        <v>1.0749795106289712</v>
      </c>
      <c r="LH269" s="76">
        <f t="shared" si="776"/>
        <v>144.59366577947583</v>
      </c>
      <c r="LI269" s="77">
        <f t="shared" si="940"/>
        <v>164.54903759370129</v>
      </c>
      <c r="LJ269" s="77">
        <f t="shared" si="777"/>
        <v>4.7170181327520408</v>
      </c>
      <c r="LK269" s="77">
        <f t="shared" si="941"/>
        <v>5.4472125397020568</v>
      </c>
      <c r="LL269" s="282">
        <f t="shared" si="942"/>
        <v>195.81630054161366</v>
      </c>
      <c r="LM269" s="73">
        <f t="shared" si="958"/>
        <v>0.73841485810701279</v>
      </c>
      <c r="LN269" s="74">
        <f t="shared" si="959"/>
        <v>2.4088996266935447E-2</v>
      </c>
      <c r="LO269" s="279">
        <f t="shared" si="960"/>
        <v>1.1056376111894703</v>
      </c>
      <c r="LP269" s="76">
        <f t="shared" si="778"/>
        <v>6.4202093451560874E-2</v>
      </c>
      <c r="LQ269" s="77">
        <f t="shared" si="943"/>
        <v>7.3062624368810794E-2</v>
      </c>
      <c r="LR269" s="77">
        <f t="shared" si="779"/>
        <v>1.2316900883518657E-3</v>
      </c>
      <c r="LS269" s="77">
        <f t="shared" si="944"/>
        <v>1.4223557140287345E-3</v>
      </c>
      <c r="LT269" s="282">
        <f t="shared" si="945"/>
        <v>0.92320491949545436</v>
      </c>
      <c r="LU269" s="73">
        <f t="shared" si="979"/>
        <v>6.9542624931687211E-2</v>
      </c>
      <c r="LV269" s="74">
        <f t="shared" si="980"/>
        <v>1.3341459326549118E-3</v>
      </c>
      <c r="LW269" s="279">
        <f t="shared" si="981"/>
        <v>1.0098041034571972</v>
      </c>
      <c r="LX269" s="76">
        <f t="shared" si="780"/>
        <v>9.9749826867800415</v>
      </c>
      <c r="LY269" s="77">
        <f t="shared" si="946"/>
        <v>11.351630047382555</v>
      </c>
      <c r="LZ269" s="77">
        <f t="shared" si="781"/>
        <v>0.19136583631899842</v>
      </c>
      <c r="MA269" s="77">
        <f t="shared" si="947"/>
        <v>0.22098926778117939</v>
      </c>
      <c r="MB269" s="286">
        <f t="shared" si="948"/>
        <v>143.43710443539888</v>
      </c>
      <c r="MC269" s="73">
        <f t="shared" si="964"/>
        <v>6.9542554738844214E-2</v>
      </c>
      <c r="MD269" s="74">
        <f t="shared" si="965"/>
        <v>1.3341445860348196E-3</v>
      </c>
      <c r="ME269" s="279">
        <f t="shared" si="966"/>
        <v>1.0098040935614261</v>
      </c>
      <c r="MF269" s="76">
        <f t="shared" si="782"/>
        <v>0</v>
      </c>
      <c r="MG269" s="77">
        <f t="shared" si="949"/>
        <v>0</v>
      </c>
      <c r="MH269" s="77">
        <f t="shared" si="783"/>
        <v>0</v>
      </c>
      <c r="MI269" s="77">
        <f t="shared" si="950"/>
        <v>0</v>
      </c>
      <c r="MJ269" s="286">
        <f t="shared" si="951"/>
        <v>0</v>
      </c>
      <c r="MK269" s="73"/>
      <c r="ML269" s="74"/>
      <c r="MM269" s="279"/>
      <c r="MN269" s="287">
        <f t="shared" si="952"/>
        <v>1.0884776551922564</v>
      </c>
      <c r="MO269" s="288">
        <f t="shared" si="952"/>
        <v>1.0884776551922564</v>
      </c>
      <c r="MP269" s="288">
        <f t="shared" si="952"/>
        <v>1.0914772998642854</v>
      </c>
      <c r="MQ269" s="289">
        <f t="shared" si="952"/>
        <v>1.0927985765003134</v>
      </c>
      <c r="MR269" s="290">
        <f t="shared" si="953"/>
        <v>4.7850566199906774</v>
      </c>
      <c r="MS269" s="291">
        <f t="shared" si="982"/>
        <v>4.7850566199906774</v>
      </c>
      <c r="MT269" s="291">
        <f t="shared" si="784"/>
        <v>4.1308049890663741</v>
      </c>
      <c r="MU269" s="292">
        <f t="shared" si="983"/>
        <v>4.5030950941848404</v>
      </c>
      <c r="MV269" s="359">
        <f t="shared" si="785"/>
        <v>0.37229010511846633</v>
      </c>
      <c r="MW269" s="360">
        <f t="shared" si="786"/>
        <v>1.5400737370819921</v>
      </c>
      <c r="MX269" s="360">
        <f t="shared" si="787"/>
        <v>0.281961525805837</v>
      </c>
      <c r="MY269" s="360">
        <f t="shared" si="788"/>
        <v>1.8393907027784717E-2</v>
      </c>
      <c r="MZ269" s="360">
        <f t="shared" si="789"/>
        <v>0</v>
      </c>
      <c r="NA269" s="360">
        <f t="shared" si="790"/>
        <v>0</v>
      </c>
      <c r="NB269" s="360">
        <f t="shared" si="791"/>
        <v>0.76350344665936509</v>
      </c>
      <c r="NC269" s="360">
        <f t="shared" si="792"/>
        <v>9.4315703262902215E-2</v>
      </c>
      <c r="ND269" s="360">
        <f t="shared" si="793"/>
        <v>2.4235298482972729E-3</v>
      </c>
      <c r="NE269" s="360">
        <f t="shared" si="794"/>
        <v>8.5269336497099377E-2</v>
      </c>
      <c r="NF269" s="360">
        <f t="shared" si="795"/>
        <v>9.2235326512411064E-2</v>
      </c>
      <c r="NG269" s="360">
        <f t="shared" si="796"/>
        <v>0.75130317997858798</v>
      </c>
      <c r="NH269" s="360">
        <f t="shared" si="797"/>
        <v>0.46812696457762176</v>
      </c>
      <c r="NI269" s="360">
        <f t="shared" si="798"/>
        <v>2.0196082069143945E-3</v>
      </c>
      <c r="NJ269" s="360">
        <f t="shared" si="799"/>
        <v>0.31314024941339824</v>
      </c>
      <c r="NK269" s="361">
        <f t="shared" si="800"/>
        <v>0</v>
      </c>
      <c r="NL269" s="145">
        <f t="shared" si="954"/>
        <v>4.7850566199906774</v>
      </c>
      <c r="NM269" s="56">
        <f t="shared" si="984"/>
        <v>4.7850566199906774</v>
      </c>
      <c r="NN269" s="56">
        <f t="shared" si="955"/>
        <v>4.1308049890663741</v>
      </c>
      <c r="NO269" s="58">
        <f t="shared" si="967"/>
        <v>4.5030950941848404</v>
      </c>
      <c r="NP269" s="55">
        <f t="shared" si="801"/>
        <v>1.0884776551922564</v>
      </c>
      <c r="NQ269" s="56">
        <f t="shared" si="968"/>
        <v>1.0884776551922564</v>
      </c>
      <c r="NR269" s="56">
        <f t="shared" si="802"/>
        <v>1.0914772998642854</v>
      </c>
      <c r="NS269" s="61">
        <f t="shared" si="969"/>
        <v>1.0927985765003134</v>
      </c>
      <c r="NT269" s="25"/>
      <c r="NU269" s="86">
        <f t="shared" si="956"/>
        <v>0</v>
      </c>
      <c r="NV269" s="86">
        <f t="shared" si="956"/>
        <v>0</v>
      </c>
      <c r="NW269" s="86">
        <f t="shared" si="956"/>
        <v>0</v>
      </c>
      <c r="NX269" s="86">
        <f t="shared" si="956"/>
        <v>0</v>
      </c>
      <c r="NY269" s="87">
        <f t="shared" si="957"/>
        <v>0</v>
      </c>
      <c r="NZ269" s="87">
        <f t="shared" si="957"/>
        <v>0</v>
      </c>
      <c r="OA269" s="87">
        <f t="shared" si="957"/>
        <v>0</v>
      </c>
      <c r="OB269" s="87">
        <f t="shared" si="957"/>
        <v>0</v>
      </c>
      <c r="OC269" s="26"/>
    </row>
    <row r="270" spans="1:393" thickBot="1" x14ac:dyDescent="0.35">
      <c r="A270" s="136" t="s">
        <v>638</v>
      </c>
      <c r="B270" s="137" t="s">
        <v>639</v>
      </c>
      <c r="C270" s="133" t="s">
        <v>97</v>
      </c>
      <c r="D270" s="64">
        <f>VLOOKUP(B270,[1]УсіТ_1!$A$10:$G$556,6,FALSE)</f>
        <v>624.4</v>
      </c>
      <c r="E270" s="64">
        <f>VLOOKUP(B270,[1]УсіТ_1!$A$10:$G$556,7,FALSE)</f>
        <v>68.599999999999994</v>
      </c>
      <c r="F270" s="38"/>
      <c r="G270" s="38"/>
      <c r="H270" s="39"/>
      <c r="I270" s="256">
        <v>3.6743999999999999</v>
      </c>
      <c r="J270" s="62">
        <v>3.6743999999999999</v>
      </c>
      <c r="K270" s="257">
        <f t="shared" si="803"/>
        <v>3.1482999999999999</v>
      </c>
      <c r="L270" s="293">
        <f t="shared" si="804"/>
        <v>3.4358</v>
      </c>
      <c r="M270" s="63">
        <v>0.28749999999999998</v>
      </c>
      <c r="N270" s="63">
        <v>0.68640000000000001</v>
      </c>
      <c r="O270" s="63">
        <v>0.23860000000000001</v>
      </c>
      <c r="P270" s="63">
        <v>8.9999999999999993E-3</v>
      </c>
      <c r="Q270" s="63">
        <v>0</v>
      </c>
      <c r="R270" s="63">
        <v>0</v>
      </c>
      <c r="S270" s="63">
        <v>0.68100000000000005</v>
      </c>
      <c r="T270" s="63">
        <v>5.0299999999999997E-2</v>
      </c>
      <c r="U270" s="63">
        <v>1.2999999999999999E-3</v>
      </c>
      <c r="V270" s="63">
        <v>6.9400000000000003E-2</v>
      </c>
      <c r="W270" s="63">
        <v>0.15240000000000001</v>
      </c>
      <c r="X270" s="63">
        <v>1.0472999999999999</v>
      </c>
      <c r="Y270" s="63">
        <v>0.1699</v>
      </c>
      <c r="Z270" s="63">
        <v>1.9E-3</v>
      </c>
      <c r="AA270" s="63">
        <v>0.27939999999999998</v>
      </c>
      <c r="AB270" s="259">
        <v>0</v>
      </c>
      <c r="AC270" s="144">
        <v>64.73</v>
      </c>
      <c r="AD270" s="70">
        <v>14.240600000000001</v>
      </c>
      <c r="AE270" s="70">
        <v>47.127696711437999</v>
      </c>
      <c r="AF270" s="68">
        <f t="shared" si="805"/>
        <v>3.3102494170114047</v>
      </c>
      <c r="AG270" s="68">
        <f t="shared" si="806"/>
        <v>15.027231628802543</v>
      </c>
      <c r="AH270" s="71">
        <v>2.4825304699583302</v>
      </c>
      <c r="AI270" s="71">
        <v>13.866915466595501</v>
      </c>
      <c r="AJ270" s="68">
        <f t="shared" si="807"/>
        <v>0.19004607646969135</v>
      </c>
      <c r="AK270" s="68">
        <f t="shared" si="808"/>
        <v>8.1198278191268614</v>
      </c>
      <c r="AL270" s="71">
        <v>7.12238713239958</v>
      </c>
      <c r="AM270" s="69">
        <f t="shared" si="809"/>
        <v>179.48415573646972</v>
      </c>
      <c r="AN270" s="260">
        <v>147.53</v>
      </c>
      <c r="AO270" s="71">
        <v>32.456600000000002</v>
      </c>
      <c r="AP270" s="71">
        <v>107.411541724679</v>
      </c>
      <c r="AQ270" s="68">
        <f t="shared" si="810"/>
        <v>7.5445866907414523</v>
      </c>
      <c r="AR270" s="68">
        <f t="shared" si="811"/>
        <v>34.249459017414594</v>
      </c>
      <c r="AS270" s="71">
        <v>19.623802040508298</v>
      </c>
      <c r="AT270" s="261">
        <f t="shared" ref="AT270:AT333" si="997">$AT$558/$AS$558*AS270</f>
        <v>4.2559606617582162</v>
      </c>
      <c r="AU270" s="71">
        <v>33.111058887305802</v>
      </c>
      <c r="AV270" s="68">
        <f t="shared" si="812"/>
        <v>0.45378706205052605</v>
      </c>
      <c r="AW270" s="68">
        <f t="shared" si="813"/>
        <v>19.388312975697463</v>
      </c>
      <c r="AX270" s="71">
        <v>17.0066501326246</v>
      </c>
      <c r="AY270" s="69">
        <f t="shared" si="814"/>
        <v>428.56758334214129</v>
      </c>
      <c r="AZ270" s="260">
        <v>15</v>
      </c>
      <c r="BA270" s="260">
        <v>76.457500000000195</v>
      </c>
      <c r="BB270" s="260">
        <v>7.9734250000000202</v>
      </c>
      <c r="BC270" s="262">
        <f t="shared" si="815"/>
        <v>6.3787400000000165</v>
      </c>
      <c r="BD270" s="262">
        <f t="shared" ref="BD270:BD333" si="998">BB270-BC270</f>
        <v>1.5946850000000037</v>
      </c>
      <c r="BE270" s="260">
        <v>2.9927649999999999</v>
      </c>
      <c r="BF270" s="262">
        <f t="shared" si="816"/>
        <v>2.394212</v>
      </c>
      <c r="BG270" s="262">
        <f t="shared" ref="BG270:BG333" si="999">BE270-BF270</f>
        <v>0.59855299999999989</v>
      </c>
      <c r="BH270" s="260">
        <v>9.4273991289494372</v>
      </c>
      <c r="BI270" s="263">
        <f t="shared" si="817"/>
        <v>5.5202512695528592</v>
      </c>
      <c r="BJ270" s="68">
        <f t="shared" si="818"/>
        <v>0.12920250506225203</v>
      </c>
      <c r="BK270" s="260">
        <v>4.8421439565961357</v>
      </c>
      <c r="BL270" s="69">
        <f t="shared" si="819"/>
        <v>122.03187970265493</v>
      </c>
      <c r="BM270" s="260">
        <v>1.9</v>
      </c>
      <c r="BN270" s="260">
        <v>0.41799999999999998</v>
      </c>
      <c r="BO270" s="260">
        <v>1.383324945956</v>
      </c>
      <c r="BP270" s="68">
        <f t="shared" si="820"/>
        <v>9.7164744203949438E-2</v>
      </c>
      <c r="BQ270" s="68">
        <f t="shared" si="821"/>
        <v>0.44108975891742203</v>
      </c>
      <c r="BR270" s="260">
        <v>0.32981561864166598</v>
      </c>
      <c r="BS270" s="260">
        <v>0.43474199589943202</v>
      </c>
      <c r="BT270" s="68">
        <f t="shared" si="822"/>
        <v>5.958139053801716E-3</v>
      </c>
      <c r="BU270" s="68">
        <f t="shared" si="823"/>
        <v>0.25456491466689601</v>
      </c>
      <c r="BV270" s="260">
        <v>0.22329412802485499</v>
      </c>
      <c r="BW270" s="69">
        <f t="shared" si="824"/>
        <v>5.6270120262263434</v>
      </c>
      <c r="BX270" s="260">
        <v>0</v>
      </c>
      <c r="BY270" s="260">
        <v>0</v>
      </c>
      <c r="BZ270" s="263">
        <f t="shared" si="825"/>
        <v>0</v>
      </c>
      <c r="CA270" s="263">
        <f t="shared" si="826"/>
        <v>0</v>
      </c>
      <c r="CB270" s="260">
        <v>0</v>
      </c>
      <c r="CC270" s="264">
        <f t="shared" si="827"/>
        <v>0</v>
      </c>
      <c r="CD270" s="260">
        <v>0</v>
      </c>
      <c r="CE270" s="260">
        <v>0</v>
      </c>
      <c r="CF270" s="263">
        <f t="shared" si="828"/>
        <v>0</v>
      </c>
      <c r="CG270" s="263">
        <f t="shared" si="829"/>
        <v>0</v>
      </c>
      <c r="CH270" s="260">
        <v>0</v>
      </c>
      <c r="CI270" s="69">
        <f t="shared" si="830"/>
        <v>0</v>
      </c>
      <c r="CJ270" s="260">
        <v>167.09532013490883</v>
      </c>
      <c r="CK270" s="260">
        <v>36.760972992454867</v>
      </c>
      <c r="CL270" s="260">
        <v>12.026997513081447</v>
      </c>
      <c r="CM270" s="260">
        <v>4.9600907039985538</v>
      </c>
      <c r="CN270" s="260">
        <v>88.751235729215551</v>
      </c>
      <c r="CO270" s="265">
        <f t="shared" si="831"/>
        <v>6.2338867976200998</v>
      </c>
      <c r="CP270" s="266">
        <f t="shared" si="832"/>
        <v>28.299396527089126</v>
      </c>
      <c r="CQ270" s="260">
        <v>32.853585788946589</v>
      </c>
      <c r="CR270" s="265">
        <f t="shared" si="833"/>
        <v>0.45025839323751299</v>
      </c>
      <c r="CS270" s="265">
        <f t="shared" si="834"/>
        <v>19.237548573060831</v>
      </c>
      <c r="CT270" s="260">
        <v>16.874405648470258</v>
      </c>
      <c r="CU270" s="267">
        <f t="shared" ref="CU270:CU333" si="1000">(CJ270+CK270+CL270+CN270+CQ270+CT270)*1.2</f>
        <v>425.23502136849305</v>
      </c>
      <c r="CV270" s="260">
        <v>22.492699999999999</v>
      </c>
      <c r="CW270" s="260">
        <v>2.4257455512824802</v>
      </c>
      <c r="CX270" s="68">
        <f t="shared" si="835"/>
        <v>3.324484278032639E-2</v>
      </c>
      <c r="CY270" s="68">
        <f t="shared" si="836"/>
        <v>1.4204050105356614</v>
      </c>
      <c r="CZ270" s="260">
        <v>1.2459222775641201</v>
      </c>
      <c r="DA270" s="69">
        <f t="shared" si="837"/>
        <v>31.397241394615918</v>
      </c>
      <c r="DB270" s="260">
        <v>0.57640000000000047</v>
      </c>
      <c r="DC270" s="260">
        <v>6.2162378716615702E-2</v>
      </c>
      <c r="DD270" s="68">
        <f t="shared" si="838"/>
        <v>8.5193540031121816E-4</v>
      </c>
      <c r="DE270" s="68">
        <f t="shared" si="839"/>
        <v>3.6399429507029193E-2</v>
      </c>
      <c r="DF270" s="260">
        <v>3.19281189358308E-2</v>
      </c>
      <c r="DG270" s="69">
        <f t="shared" si="840"/>
        <v>0.80458859718293629</v>
      </c>
      <c r="DH270" s="260">
        <v>15.804755407998719</v>
      </c>
      <c r="DI270" s="260">
        <v>3.4770461897597182</v>
      </c>
      <c r="DJ270" s="260">
        <v>0.23797412772499987</v>
      </c>
      <c r="DK270" s="260">
        <v>11.505861937023067</v>
      </c>
      <c r="DL270" s="68">
        <f t="shared" si="841"/>
        <v>0.80817174245650014</v>
      </c>
      <c r="DM270" s="68">
        <f t="shared" si="842"/>
        <v>3.6687821489630488</v>
      </c>
      <c r="DN270" s="260">
        <v>3.3459637749008202</v>
      </c>
      <c r="DO270" s="68">
        <f t="shared" si="843"/>
        <v>4.5856433535015742E-2</v>
      </c>
      <c r="DP270" s="68">
        <f t="shared" si="844"/>
        <v>1.9592424722482749</v>
      </c>
      <c r="DQ270" s="260">
        <v>1.7185688766356599</v>
      </c>
      <c r="DR270" s="264">
        <f t="shared" si="845"/>
        <v>43.30820437685157</v>
      </c>
      <c r="DS270" s="260">
        <v>34.5</v>
      </c>
      <c r="DT270" s="260">
        <v>7.59</v>
      </c>
      <c r="DU270" s="260">
        <v>25.118268755516901</v>
      </c>
      <c r="DV270" s="68">
        <f t="shared" si="846"/>
        <v>1.7643071973875071</v>
      </c>
      <c r="DW270" s="68">
        <f t="shared" si="847"/>
        <v>8.0092614119216297</v>
      </c>
      <c r="DX270" s="260">
        <v>0.65770637224999995</v>
      </c>
      <c r="DY270" s="260">
        <v>0.32220678479166698</v>
      </c>
      <c r="DZ270" s="260">
        <v>0</v>
      </c>
      <c r="EA270" s="260">
        <v>7.3538160791914597</v>
      </c>
      <c r="EB270" s="68">
        <f t="shared" si="848"/>
        <v>0.10078404936531896</v>
      </c>
      <c r="EC270" s="68">
        <f t="shared" si="849"/>
        <v>4.3060564204348761</v>
      </c>
      <c r="ED270" s="267">
        <v>3.7770998995874998</v>
      </c>
      <c r="EE270" s="69">
        <f t="shared" si="850"/>
        <v>95.182917469605044</v>
      </c>
      <c r="EF270" s="260">
        <v>142.07384841269831</v>
      </c>
      <c r="EG270" s="260">
        <v>31.256246650793642</v>
      </c>
      <c r="EH270" s="260">
        <v>191.71373318616099</v>
      </c>
      <c r="EI270" s="260">
        <v>103.43910456697765</v>
      </c>
      <c r="EJ270" s="268">
        <f t="shared" si="851"/>
        <v>7.2655627047845099</v>
      </c>
      <c r="EK270" s="266">
        <f t="shared" si="852"/>
        <v>32.982799760435626</v>
      </c>
      <c r="EL270" s="260">
        <v>50.523965114535443</v>
      </c>
      <c r="EM270" s="268">
        <f t="shared" si="853"/>
        <v>0.69243094189470822</v>
      </c>
      <c r="EN270" s="268">
        <f t="shared" si="854"/>
        <v>29.584509868676687</v>
      </c>
      <c r="EO270" s="269">
        <f t="shared" si="855"/>
        <v>519.00689793116612</v>
      </c>
      <c r="EP270" s="69">
        <f t="shared" si="856"/>
        <v>653.94869139326931</v>
      </c>
      <c r="EQ270" s="260">
        <v>37.5</v>
      </c>
      <c r="ER270" s="260">
        <v>8.25</v>
      </c>
      <c r="ES270" s="260">
        <v>27.302466038605399</v>
      </c>
      <c r="ET270" s="68">
        <f t="shared" si="857"/>
        <v>1.917725214551643</v>
      </c>
      <c r="EU270" s="68">
        <f t="shared" si="858"/>
        <v>8.7057189260017935</v>
      </c>
      <c r="EV270" s="260">
        <v>2.9646220785916699</v>
      </c>
      <c r="EW270" s="260">
        <v>8.1981315414218496</v>
      </c>
      <c r="EX270" s="68">
        <f t="shared" si="859"/>
        <v>0.11235539277518646</v>
      </c>
      <c r="EY270" s="68">
        <f t="shared" si="860"/>
        <v>4.8004487166057297</v>
      </c>
      <c r="EZ270" s="260">
        <v>4.2107609829309496</v>
      </c>
      <c r="FA270" s="69">
        <f t="shared" si="861"/>
        <v>106.11117676985984</v>
      </c>
      <c r="FB270" s="260">
        <v>0.83333333333333348</v>
      </c>
      <c r="FC270" s="260">
        <v>8.9871586162120806E-2</v>
      </c>
      <c r="FD270" s="68">
        <f t="shared" si="862"/>
        <v>1.2316900883518657E-3</v>
      </c>
      <c r="FE270" s="68">
        <f t="shared" si="863"/>
        <v>5.2624666763574489E-2</v>
      </c>
      <c r="FF270" s="260">
        <v>4.6160245974772703E-2</v>
      </c>
      <c r="FG270" s="69">
        <f t="shared" si="864"/>
        <v>1.1632381985642724</v>
      </c>
      <c r="FH270" s="260">
        <v>124.969005</v>
      </c>
      <c r="FI270" s="260">
        <v>13.4773952405424</v>
      </c>
      <c r="FJ270" s="68">
        <f t="shared" si="865"/>
        <v>0.18470770177163359</v>
      </c>
      <c r="FK270" s="68">
        <f t="shared" si="866"/>
        <v>7.8917426926805643</v>
      </c>
      <c r="FL270" s="260">
        <v>6.9225000000000003</v>
      </c>
      <c r="FM270" s="69">
        <f t="shared" si="867"/>
        <v>174.44268028865091</v>
      </c>
      <c r="FN270" s="260">
        <v>0</v>
      </c>
      <c r="FO270" s="260">
        <v>0</v>
      </c>
      <c r="FP270" s="68">
        <f t="shared" si="868"/>
        <v>0</v>
      </c>
      <c r="FQ270" s="68">
        <f t="shared" si="869"/>
        <v>0</v>
      </c>
      <c r="FR270" s="260">
        <v>0</v>
      </c>
      <c r="FS270" s="264">
        <f t="shared" si="870"/>
        <v>0</v>
      </c>
      <c r="FT270" s="270">
        <f t="shared" ref="FT270:FT333" si="1001">AM270+AY270+BL270+BW270+CC270+CI270+CU270+DA270+DG270+DR270+EE270+EP270+FA270+FG270+FM270+FS270</f>
        <v>2267.3043906645848</v>
      </c>
      <c r="FU270" s="271">
        <f t="shared" ref="FU270:FU333" si="1002">AC270+AD270+AN270+AO270+BM270+BN270+CJ270+CK270+DH270+DI270+DS270+DT270+EF270+EG270+EQ270+ER270</f>
        <v>745.58338978861411</v>
      </c>
      <c r="FV270" s="272">
        <f t="shared" si="871"/>
        <v>224.16990815928565</v>
      </c>
      <c r="FW270" s="272">
        <f t="shared" ref="FW270:FW333" si="1003">AT270+BC270+BF270+CM270</f>
        <v>17.989003365756787</v>
      </c>
      <c r="FX270" s="272">
        <f t="shared" ref="FX270:FX333" si="1004">BA270</f>
        <v>76.457500000000195</v>
      </c>
      <c r="FY270" s="272">
        <f t="shared" ref="FY270:FY333" si="1005">BX270</f>
        <v>0</v>
      </c>
      <c r="FZ270" s="272">
        <f t="shared" ref="FZ270:FZ333" si="1006">CD270</f>
        <v>0</v>
      </c>
      <c r="GA270" s="272">
        <f t="shared" ref="GA270:GA333" si="1007">CV270</f>
        <v>22.492699999999999</v>
      </c>
      <c r="GB270" s="272">
        <f t="shared" ref="GB270:GB333" si="1008">DB270</f>
        <v>0.57640000000000047</v>
      </c>
      <c r="GC270" s="272">
        <f t="shared" ref="GC270:GC333" si="1009">FH270</f>
        <v>124.969005</v>
      </c>
      <c r="GD270" s="272">
        <f t="shared" ref="GD270:GD333" si="1010">FN270</f>
        <v>0</v>
      </c>
      <c r="GE270" s="272">
        <f t="shared" ref="GE270:GE333" si="1011">AE270+AP270+BO270+CN270+DK270+DU270+EI270+ES270</f>
        <v>412.03950040941152</v>
      </c>
      <c r="GF270" s="273">
        <f t="shared" ref="GF270:GF333" si="1012">(AG270+AR270+BQ270+CP270+DM270+DW270+EK270+EU270)*1.22</f>
        <v>160.28816179904587</v>
      </c>
      <c r="GG270" s="273">
        <f t="shared" ref="GG270:GG333" si="1013">AF270+AQ270+BP270+CO270+DL270+DV270+EJ270+ET270</f>
        <v>28.941654508757068</v>
      </c>
      <c r="GH270" s="272">
        <f t="shared" si="872"/>
        <v>175.17075253444995</v>
      </c>
      <c r="GI270" s="274">
        <f t="shared" si="873"/>
        <v>125.13776049205991</v>
      </c>
      <c r="GJ270" s="275">
        <f t="shared" ref="GJ270:GJ333" si="1014">AJ270+AV270+BJ270+BT270+CA270+CG270+CR270+CX270+DD270+DO270+EB270+EM270+EX270+FD270+FJ270+FP270</f>
        <v>2.4007151634846369</v>
      </c>
      <c r="GK270" s="271">
        <f t="shared" si="874"/>
        <v>1799.448159257518</v>
      </c>
      <c r="GL270" s="276">
        <f t="shared" si="875"/>
        <v>2267.3046806644725</v>
      </c>
      <c r="GM270" s="272">
        <f t="shared" si="876"/>
        <v>1031.0093120797198</v>
      </c>
      <c r="GN270" s="272">
        <f t="shared" si="877"/>
        <v>49.331373037998489</v>
      </c>
      <c r="GO270" s="277">
        <f t="shared" si="878"/>
        <v>0.57295860776846796</v>
      </c>
      <c r="GP270" s="278">
        <f t="shared" si="879"/>
        <v>2.7414723110641557E-2</v>
      </c>
      <c r="GQ270" s="279">
        <f t="shared" si="880"/>
        <v>1.0833178165956536</v>
      </c>
      <c r="GR270" s="280">
        <f t="shared" si="881"/>
        <v>1799.448159257518</v>
      </c>
      <c r="GS270" s="272">
        <f t="shared" si="882"/>
        <v>1031.0093120797198</v>
      </c>
      <c r="GT270" s="272">
        <f t="shared" ref="GT270:GT333" si="1015">GN270-CA270-CG270-FP270</f>
        <v>49.331373037998489</v>
      </c>
      <c r="GU270" s="73">
        <f t="shared" si="883"/>
        <v>0.57295860776846796</v>
      </c>
      <c r="GV270" s="74">
        <f t="shared" si="884"/>
        <v>2.7414723110641557E-2</v>
      </c>
      <c r="GW270" s="279">
        <f t="shared" si="885"/>
        <v>1.0833178165956536</v>
      </c>
      <c r="GX270" s="280">
        <f t="shared" si="886"/>
        <v>1560.1497184328159</v>
      </c>
      <c r="GY270" s="272">
        <f t="shared" ref="GY270:GY333" si="1016">GS270-AC270-AD270-AG270*1.22-AK270*1.22-BI270*1.22</f>
        <v>917.06459300439155</v>
      </c>
      <c r="GZ270" s="272">
        <f t="shared" ref="GZ270:GZ333" si="1017">GT270-AF270-AJ270-BC270-BF270-BJ270</f>
        <v>36.928923039455121</v>
      </c>
      <c r="HA270" s="73">
        <f t="shared" si="887"/>
        <v>0.58780550492653427</v>
      </c>
      <c r="HB270" s="74">
        <f t="shared" si="888"/>
        <v>2.3670114863431537E-2</v>
      </c>
      <c r="HC270" s="279">
        <f t="shared" si="889"/>
        <v>1.08478717151577</v>
      </c>
      <c r="HD270" s="280">
        <f t="shared" si="890"/>
        <v>1702.5974610808078</v>
      </c>
      <c r="HE270" s="272">
        <f t="shared" ref="HE270:HE333" si="1018">GY270+AC270+AD270+AG270*1.22+AK270*1.22</f>
        <v>1024.2746055308653</v>
      </c>
      <c r="HF270" s="272">
        <f t="shared" ref="HF270:HF333" si="1019">GZ270+AF270+AJ270</f>
        <v>40.429218532936218</v>
      </c>
      <c r="HG270" s="73">
        <f t="shared" si="891"/>
        <v>0.60159528540625007</v>
      </c>
      <c r="HH270" s="74">
        <f t="shared" si="892"/>
        <v>2.3745611900109247E-2</v>
      </c>
      <c r="HI270" s="281">
        <f t="shared" si="893"/>
        <v>1.0867019860610536</v>
      </c>
      <c r="HJ270" s="72">
        <f t="shared" ref="HJ270:HJ333" si="1020">I270*GW270</f>
        <v>3.9805429852990697</v>
      </c>
      <c r="HK270" s="73">
        <f t="shared" si="894"/>
        <v>3.9805429852990697</v>
      </c>
      <c r="HL270" s="73">
        <f t="shared" ref="HL270:HL333" si="1021">K270*HC270</f>
        <v>3.4152354520830985</v>
      </c>
      <c r="HM270" s="74">
        <f t="shared" si="895"/>
        <v>3.7336906837085682</v>
      </c>
      <c r="HN270" s="75"/>
      <c r="HO270" s="75"/>
      <c r="HP270" s="76">
        <f t="shared" si="896"/>
        <v>107.21001252647388</v>
      </c>
      <c r="HQ270" s="77">
        <f t="shared" si="897"/>
        <v>122.00606635525253</v>
      </c>
      <c r="HR270" s="77">
        <f t="shared" si="898"/>
        <v>3.5002954934810959</v>
      </c>
      <c r="HS270" s="77">
        <f t="shared" si="899"/>
        <v>4.0421412358719699</v>
      </c>
      <c r="HT270" s="282">
        <f t="shared" si="900"/>
        <v>142.44774264799184</v>
      </c>
      <c r="HU270" s="73">
        <f t="shared" si="985"/>
        <v>0.75262696714966348</v>
      </c>
      <c r="HV270" s="74">
        <f t="shared" si="986"/>
        <v>2.4572488327391836E-2</v>
      </c>
      <c r="HW270" s="279">
        <f t="shared" si="987"/>
        <v>1.1076738689294052</v>
      </c>
      <c r="HX270" s="76">
        <f t="shared" si="901"/>
        <v>245.4246818315967</v>
      </c>
      <c r="HY270" s="77">
        <f t="shared" si="902"/>
        <v>279.29574217117533</v>
      </c>
      <c r="HZ270" s="77">
        <f t="shared" ref="HZ270:HZ333" si="1022">AQ270+AT270+AV270</f>
        <v>12.254334414550195</v>
      </c>
      <c r="IA270" s="77">
        <f t="shared" si="903"/>
        <v>14.151305381922565</v>
      </c>
      <c r="IB270" s="282">
        <f t="shared" si="904"/>
        <v>340.13300265249308</v>
      </c>
      <c r="IC270" s="73">
        <f t="shared" si="970"/>
        <v>0.72155503852221614</v>
      </c>
      <c r="ID270" s="74">
        <f t="shared" si="971"/>
        <v>3.6028066429855378E-2</v>
      </c>
      <c r="IE270" s="279">
        <f t="shared" si="972"/>
        <v>1.1051589555497927</v>
      </c>
      <c r="IF270" s="76">
        <f t="shared" ref="IF270:IF333" si="1023">BI270*1.22</f>
        <v>6.7347065488544882</v>
      </c>
      <c r="IG270" s="77">
        <f t="shared" si="905"/>
        <v>7.6641633996618959</v>
      </c>
      <c r="IH270" s="77">
        <f t="shared" ref="IH270:IH333" si="1024">BC270+BF270+BJ270</f>
        <v>8.9021545050622688</v>
      </c>
      <c r="II270" s="77">
        <f t="shared" si="906"/>
        <v>10.280208022445908</v>
      </c>
      <c r="IJ270" s="282">
        <f t="shared" si="907"/>
        <v>96.850698176710267</v>
      </c>
      <c r="IK270" s="73">
        <f t="shared" si="908"/>
        <v>6.9536995350994654E-2</v>
      </c>
      <c r="IL270" s="74">
        <f t="shared" si="909"/>
        <v>9.1916265681634232E-2</v>
      </c>
      <c r="IM270" s="279">
        <f t="shared" si="910"/>
        <v>1.0238254386559078</v>
      </c>
      <c r="IN270" s="76">
        <f t="shared" ref="IN270:IN333" si="1025">BM270+BN270+BQ270*1.22+BU270*1.22</f>
        <v>3.1666987017728681</v>
      </c>
      <c r="IO270" s="77">
        <f t="shared" si="911"/>
        <v>3.6037347896045415</v>
      </c>
      <c r="IP270" s="77">
        <f t="shared" ref="IP270:IP333" si="1026">BP270+BT270</f>
        <v>0.10312288325775115</v>
      </c>
      <c r="IQ270" s="77">
        <f t="shared" si="912"/>
        <v>0.11908630558605103</v>
      </c>
      <c r="IR270" s="282">
        <f t="shared" si="913"/>
        <v>4.4658825604970982</v>
      </c>
      <c r="IS270" s="73">
        <f t="shared" si="988"/>
        <v>0.70908687339516208</v>
      </c>
      <c r="IT270" s="74">
        <f t="shared" si="989"/>
        <v>2.3091266252705158E-2</v>
      </c>
      <c r="IU270" s="279">
        <f t="shared" si="990"/>
        <v>1.101435607413185</v>
      </c>
      <c r="IV270" s="76">
        <f t="shared" ref="IV270:IV333" si="1027">BZ270*1.22</f>
        <v>0</v>
      </c>
      <c r="IW270" s="77">
        <f t="shared" si="914"/>
        <v>0</v>
      </c>
      <c r="IX270" s="77">
        <f t="shared" si="915"/>
        <v>0</v>
      </c>
      <c r="IY270" s="77">
        <f t="shared" si="916"/>
        <v>0</v>
      </c>
      <c r="IZ270" s="282">
        <f t="shared" si="917"/>
        <v>0</v>
      </c>
      <c r="JA270" s="283"/>
      <c r="JB270" s="284"/>
      <c r="JC270" s="285"/>
      <c r="JD270" s="76">
        <f t="shared" ref="JD270:JD333" si="1028">CF270*1.22</f>
        <v>0</v>
      </c>
      <c r="JE270" s="77">
        <f t="shared" si="918"/>
        <v>0</v>
      </c>
      <c r="JF270" s="77">
        <f t="shared" ref="JF270:JF333" si="1029">CG270</f>
        <v>0</v>
      </c>
      <c r="JG270" s="77">
        <f t="shared" si="919"/>
        <v>0</v>
      </c>
      <c r="JH270" s="282">
        <f t="shared" si="920"/>
        <v>0</v>
      </c>
      <c r="JI270" s="283"/>
      <c r="JJ270" s="284"/>
      <c r="JK270" s="285"/>
      <c r="JL270" s="76">
        <f t="shared" ref="JL270:JL333" si="1030">CJ270+CK270+CP270*1.22+CS270*1.22</f>
        <v>261.85136614954666</v>
      </c>
      <c r="JM270" s="77">
        <f t="shared" si="921"/>
        <v>297.9894731918456</v>
      </c>
      <c r="JN270" s="77">
        <f t="shared" ref="JN270:JN333" si="1031">CM270+CO270+CR270</f>
        <v>11.644235894856168</v>
      </c>
      <c r="JO270" s="77">
        <f t="shared" si="922"/>
        <v>13.446763611379904</v>
      </c>
      <c r="JP270" s="282">
        <f t="shared" si="923"/>
        <v>337.48811219721671</v>
      </c>
      <c r="JQ270" s="73">
        <f t="shared" ref="JQ270:JQ333" si="1032">JL270/JP270</f>
        <v>0.77588322872993387</v>
      </c>
      <c r="JR270" s="74">
        <f t="shared" ref="JR270:JR333" si="1033">JN270/JP270</f>
        <v>3.450265497959723E-2</v>
      </c>
      <c r="JS270" s="279">
        <f t="shared" si="924"/>
        <v>1.1124206553878597</v>
      </c>
      <c r="JT270" s="76">
        <f t="shared" ref="JT270:JT333" si="1034">CY270*1.22</f>
        <v>1.7328941128535069</v>
      </c>
      <c r="JU270" s="77">
        <f t="shared" si="925"/>
        <v>1.9720508293684194</v>
      </c>
      <c r="JV270" s="77">
        <f t="shared" ref="JV270:JV333" si="1035">CX270</f>
        <v>3.324484278032639E-2</v>
      </c>
      <c r="JW270" s="77">
        <f t="shared" si="926"/>
        <v>3.8391144442720918E-2</v>
      </c>
      <c r="JX270" s="282">
        <f t="shared" si="927"/>
        <v>24.918445551282474</v>
      </c>
      <c r="JY270" s="379">
        <f t="shared" ref="JY270" si="1036">JT270/JX270</f>
        <v>6.9542624931687211E-2</v>
      </c>
      <c r="JZ270" s="380">
        <f t="shared" ref="JZ270" si="1037">JV270/JX270</f>
        <v>1.3341459326549118E-3</v>
      </c>
      <c r="KA270" s="381">
        <f t="shared" ref="KA270" si="1038">1+JY270*(JW270*$GO$8-JW270)/JW270+JZ270*(JX270*$GP$8-JX270)/JX270</f>
        <v>1.0098041034571972</v>
      </c>
      <c r="KB270" s="76">
        <f t="shared" ref="KB270:KB333" si="1039">DE270*1.22</f>
        <v>4.4407303998575613E-2</v>
      </c>
      <c r="KC270" s="77">
        <f t="shared" si="928"/>
        <v>5.0535956023419031E-2</v>
      </c>
      <c r="KD270" s="77">
        <f t="shared" ref="KD270:KD333" si="1040">DD270</f>
        <v>8.5193540031121816E-4</v>
      </c>
      <c r="KE270" s="77">
        <f t="shared" si="929"/>
        <v>9.8381500027939486E-4</v>
      </c>
      <c r="KF270" s="282">
        <f t="shared" si="930"/>
        <v>0.63856237871661603</v>
      </c>
      <c r="KG270" s="379">
        <f t="shared" si="994"/>
        <v>6.9542624931687183E-2</v>
      </c>
      <c r="KH270" s="380">
        <f t="shared" si="995"/>
        <v>1.3341459326549109E-3</v>
      </c>
      <c r="KI270" s="381">
        <f t="shared" si="996"/>
        <v>1.0098041034571972</v>
      </c>
      <c r="KJ270" s="76">
        <f t="shared" ref="KJ270:KJ333" si="1041">DH270+DI270+DM270*1.22+DP270*1.22</f>
        <v>26.147991635636252</v>
      </c>
      <c r="KK270" s="77">
        <f t="shared" si="931"/>
        <v>29.75667596127041</v>
      </c>
      <c r="KL270" s="77">
        <f t="shared" ref="KL270:KL333" si="1042">DL270+DO270</f>
        <v>0.85402817599151593</v>
      </c>
      <c r="KM270" s="77">
        <f t="shared" si="932"/>
        <v>0.9862317376350026</v>
      </c>
      <c r="KN270" s="282">
        <f t="shared" si="933"/>
        <v>34.371590775279024</v>
      </c>
      <c r="KO270" s="73">
        <f t="shared" ref="KO270:KO333" si="1043">KJ270/KN270</f>
        <v>0.76074429625883344</v>
      </c>
      <c r="KP270" s="74">
        <f t="shared" ref="KP270:KP333" si="1044">KL270/KN270</f>
        <v>2.4846920282949374E-2</v>
      </c>
      <c r="KQ270" s="279">
        <f t="shared" ref="KQ270:KQ333" si="1045">1+KO270*(KM270*$GO$8-KM270)/KM270+KP270*(KN270*$GP$8-KN270)/KN270</f>
        <v>1.1088366235864822</v>
      </c>
      <c r="KR270" s="76">
        <f t="shared" ref="KR270:KR333" si="1046">DS270+DT270+DW270*1.22+EC270*1.22</f>
        <v>57.114687755474939</v>
      </c>
      <c r="KS270" s="77">
        <f t="shared" si="934"/>
        <v>64.997085812608034</v>
      </c>
      <c r="KT270" s="77">
        <f t="shared" ref="KT270:KT333" si="1047">DV270+EB270</f>
        <v>1.865091246752826</v>
      </c>
      <c r="KU270" s="77">
        <f t="shared" si="935"/>
        <v>2.1538073717501636</v>
      </c>
      <c r="KV270" s="282">
        <f t="shared" si="936"/>
        <v>75.541997991750037</v>
      </c>
      <c r="KW270" s="73">
        <f t="shared" si="961"/>
        <v>0.75606535799744734</v>
      </c>
      <c r="KX270" s="74">
        <f t="shared" si="962"/>
        <v>2.468946144311027E-2</v>
      </c>
      <c r="KY270" s="279">
        <f t="shared" si="963"/>
        <v>1.1081665086886212</v>
      </c>
      <c r="KZ270" s="76">
        <f t="shared" ref="KZ270:KZ333" si="1048">EF270+EG270+EK270*1.22+EN270*1.22</f>
        <v>249.66221281100897</v>
      </c>
      <c r="LA270" s="77">
        <f t="shared" si="937"/>
        <v>284.11809480105632</v>
      </c>
      <c r="LB270" s="77">
        <f t="shared" ref="LB270:LB333" si="1049">EJ270+EM270</f>
        <v>7.9579936466792178</v>
      </c>
      <c r="LC270" s="77">
        <f t="shared" si="938"/>
        <v>9.1898910631851614</v>
      </c>
      <c r="LD270" s="286">
        <f t="shared" si="939"/>
        <v>519.00689793116612</v>
      </c>
      <c r="LE270" s="73">
        <f t="shared" ref="LE270:LE333" si="1050">KZ270/LD270</f>
        <v>0.48103833264297136</v>
      </c>
      <c r="LF270" s="74">
        <f t="shared" ref="LF270:LF333" si="1051">LB270/LD270</f>
        <v>1.533311730229577E-2</v>
      </c>
      <c r="LG270" s="279">
        <f t="shared" ref="LG270:LG333" si="1052">1+LE270*(LC270*$GO$8-LC270)/LC270+LF270*(LD270*$GP$8-LD270)/LD270</f>
        <v>1.0687616668464519</v>
      </c>
      <c r="LH270" s="76">
        <f t="shared" ref="LH270:LH333" si="1053">EQ270+ER270+EU270*1.22+EY270*1.22</f>
        <v>62.227524523981181</v>
      </c>
      <c r="LI270" s="77">
        <f t="shared" si="940"/>
        <v>70.815545183535818</v>
      </c>
      <c r="LJ270" s="77">
        <f t="shared" ref="LJ270:LJ333" si="1054">ET270+EX270</f>
        <v>2.0300806073268296</v>
      </c>
      <c r="LK270" s="77">
        <f t="shared" si="941"/>
        <v>2.344337085341023</v>
      </c>
      <c r="LL270" s="282">
        <f t="shared" si="942"/>
        <v>84.215219658618921</v>
      </c>
      <c r="LM270" s="73">
        <f t="shared" si="958"/>
        <v>0.73891067168418378</v>
      </c>
      <c r="LN270" s="74">
        <f t="shared" si="959"/>
        <v>2.4105863709150382E-2</v>
      </c>
      <c r="LO270" s="279">
        <f t="shared" si="960"/>
        <v>1.1057086495013106</v>
      </c>
      <c r="LP270" s="76">
        <f t="shared" ref="LP270:LP333" si="1055">FE270*1.22</f>
        <v>6.4202093451560874E-2</v>
      </c>
      <c r="LQ270" s="77">
        <f t="shared" si="943"/>
        <v>7.3062624368810794E-2</v>
      </c>
      <c r="LR270" s="77">
        <f t="shared" ref="LR270:LR333" si="1056">FD270</f>
        <v>1.2316900883518657E-3</v>
      </c>
      <c r="LS270" s="77">
        <f t="shared" si="944"/>
        <v>1.4223557140287345E-3</v>
      </c>
      <c r="LT270" s="282">
        <f t="shared" si="945"/>
        <v>0.92320491949545436</v>
      </c>
      <c r="LU270" s="73">
        <f t="shared" si="979"/>
        <v>6.9542624931687211E-2</v>
      </c>
      <c r="LV270" s="74">
        <f t="shared" si="980"/>
        <v>1.3341459326549118E-3</v>
      </c>
      <c r="LW270" s="279">
        <f t="shared" si="981"/>
        <v>1.0098041034571972</v>
      </c>
      <c r="LX270" s="76">
        <f t="shared" ref="LX270:LX333" si="1057">FK270*1.22</f>
        <v>9.627926085070289</v>
      </c>
      <c r="LY270" s="77">
        <f t="shared" si="946"/>
        <v>10.956676164070839</v>
      </c>
      <c r="LZ270" s="77">
        <f t="shared" ref="LZ270:LZ333" si="1058">FJ270</f>
        <v>0.18470770177163359</v>
      </c>
      <c r="MA270" s="77">
        <f t="shared" si="947"/>
        <v>0.21330045400588249</v>
      </c>
      <c r="MB270" s="286">
        <f t="shared" si="948"/>
        <v>138.44657165765946</v>
      </c>
      <c r="MC270" s="73">
        <f t="shared" si="964"/>
        <v>6.9542538827740127E-2</v>
      </c>
      <c r="MD270" s="74">
        <f t="shared" si="965"/>
        <v>1.3341442807869974E-3</v>
      </c>
      <c r="ME270" s="279">
        <f t="shared" si="966"/>
        <v>1.0098040913182824</v>
      </c>
      <c r="MF270" s="76">
        <f t="shared" ref="MF270:MF333" si="1059">FQ270*1.22</f>
        <v>0</v>
      </c>
      <c r="MG270" s="77">
        <f t="shared" si="949"/>
        <v>0</v>
      </c>
      <c r="MH270" s="77">
        <f t="shared" ref="MH270:MH333" si="1060">FP270</f>
        <v>0</v>
      </c>
      <c r="MI270" s="77">
        <f t="shared" si="950"/>
        <v>0</v>
      </c>
      <c r="MJ270" s="286">
        <f t="shared" si="951"/>
        <v>0</v>
      </c>
      <c r="MK270" s="73"/>
      <c r="ML270" s="74"/>
      <c r="MM270" s="279"/>
      <c r="MN270" s="287">
        <f t="shared" si="952"/>
        <v>1.0826173237384689</v>
      </c>
      <c r="MO270" s="288">
        <f t="shared" si="952"/>
        <v>1.0826173237384689</v>
      </c>
      <c r="MP270" s="288">
        <f t="shared" si="952"/>
        <v>1.0847848385999195</v>
      </c>
      <c r="MQ270" s="289">
        <f t="shared" ref="MQ270:MQ333" si="1061">MU270/L270</f>
        <v>1.0867001410679697</v>
      </c>
      <c r="MR270" s="290">
        <f t="shared" si="953"/>
        <v>3.9779690943446302</v>
      </c>
      <c r="MS270" s="291">
        <f t="shared" si="982"/>
        <v>3.9779690943446302</v>
      </c>
      <c r="MT270" s="291">
        <f t="shared" ref="MT270:MT333" si="1062">MR270-MV270-MX270</f>
        <v>3.4152281073641264</v>
      </c>
      <c r="MU270" s="292">
        <f t="shared" si="983"/>
        <v>3.7336843446813304</v>
      </c>
      <c r="MV270" s="359">
        <f t="shared" ref="MV270:MV333" si="1063">M270*HW270</f>
        <v>0.31845623731720396</v>
      </c>
      <c r="MW270" s="360">
        <f t="shared" ref="MW270:MW333" si="1064">N270*IE270</f>
        <v>0.75858110708937776</v>
      </c>
      <c r="MX270" s="360">
        <f t="shared" ref="MX270:MX333" si="1065">O270*IM270</f>
        <v>0.24428474966329961</v>
      </c>
      <c r="MY270" s="360">
        <f t="shared" ref="MY270:MY333" si="1066">P270*IU270</f>
        <v>9.9129204667186641E-3</v>
      </c>
      <c r="MZ270" s="360">
        <f t="shared" ref="MZ270:MZ333" si="1067">Q270*JC270</f>
        <v>0</v>
      </c>
      <c r="NA270" s="360">
        <f t="shared" ref="NA270:NA333" si="1068">R270*JK270</f>
        <v>0</v>
      </c>
      <c r="NB270" s="360">
        <f t="shared" ref="NB270:NB333" si="1069">S270*JS270</f>
        <v>0.75755846631913248</v>
      </c>
      <c r="NC270" s="360">
        <f t="shared" ref="NC270:NC333" si="1070">T270*KA270</f>
        <v>5.0793146403897017E-2</v>
      </c>
      <c r="ND270" s="360">
        <f t="shared" ref="ND270:ND333" si="1071">U270*KI270</f>
        <v>1.3127453344943562E-3</v>
      </c>
      <c r="NE270" s="360">
        <f t="shared" ref="NE270:NE333" si="1072">V270*KQ270</f>
        <v>7.6953261676901863E-2</v>
      </c>
      <c r="NF270" s="360">
        <f t="shared" ref="NF270:NF333" si="1073">W270*KY270</f>
        <v>0.16888457592414588</v>
      </c>
      <c r="NG270" s="360">
        <f t="shared" ref="NG270:NG333" si="1074">X270*LG270</f>
        <v>1.119314093688289</v>
      </c>
      <c r="NH270" s="360">
        <f t="shared" ref="NH270:NH333" si="1075">Y270*LO270</f>
        <v>0.18785989955027269</v>
      </c>
      <c r="NI270" s="360">
        <f t="shared" ref="NI270:NI333" si="1076">Z270*LW270</f>
        <v>1.9186277965686745E-3</v>
      </c>
      <c r="NJ270" s="360">
        <f t="shared" ref="NJ270:NJ333" si="1077">AA270*ME270</f>
        <v>0.28213926311432808</v>
      </c>
      <c r="NK270" s="361">
        <f t="shared" ref="NK270:NK333" si="1078">AB270*MM270</f>
        <v>0</v>
      </c>
      <c r="NL270" s="145">
        <f t="shared" si="954"/>
        <v>3.9779690943446302</v>
      </c>
      <c r="NM270" s="56">
        <f t="shared" si="984"/>
        <v>3.9779690943446302</v>
      </c>
      <c r="NN270" s="56">
        <f t="shared" si="955"/>
        <v>3.4152281073641264</v>
      </c>
      <c r="NO270" s="58">
        <f t="shared" si="967"/>
        <v>3.7336843446813304</v>
      </c>
      <c r="NP270" s="55">
        <f t="shared" ref="NP270:NP333" si="1079">NL270/I270</f>
        <v>1.0826173237384689</v>
      </c>
      <c r="NQ270" s="56">
        <f t="shared" si="968"/>
        <v>1.0826173237384689</v>
      </c>
      <c r="NR270" s="56">
        <f t="shared" ref="NR270:NR333" si="1080">NN270/K270</f>
        <v>1.0847848385999195</v>
      </c>
      <c r="NS270" s="61">
        <f t="shared" si="969"/>
        <v>1.0867001410679697</v>
      </c>
      <c r="NT270" s="25"/>
      <c r="NU270" s="86">
        <f t="shared" si="956"/>
        <v>0</v>
      </c>
      <c r="NV270" s="86">
        <f t="shared" si="956"/>
        <v>0</v>
      </c>
      <c r="NW270" s="86">
        <f t="shared" si="956"/>
        <v>0</v>
      </c>
      <c r="NX270" s="86">
        <f t="shared" si="956"/>
        <v>0</v>
      </c>
      <c r="NY270" s="87">
        <f t="shared" si="957"/>
        <v>0</v>
      </c>
      <c r="NZ270" s="87">
        <f t="shared" si="957"/>
        <v>0</v>
      </c>
      <c r="OA270" s="87">
        <f t="shared" si="957"/>
        <v>0</v>
      </c>
      <c r="OB270" s="87">
        <f t="shared" si="957"/>
        <v>0</v>
      </c>
      <c r="OC270" s="26"/>
    </row>
    <row r="271" spans="1:393" thickBot="1" x14ac:dyDescent="0.35">
      <c r="A271" s="136" t="s">
        <v>640</v>
      </c>
      <c r="B271" s="137" t="s">
        <v>641</v>
      </c>
      <c r="C271" s="133" t="s">
        <v>97</v>
      </c>
      <c r="D271" s="64">
        <f>VLOOKUP(B271,[1]УсіТ_1!$A$10:$G$556,6,FALSE)</f>
        <v>407.5</v>
      </c>
      <c r="E271" s="64">
        <f>VLOOKUP(B271,[1]УсіТ_1!$A$10:$G$556,7,FALSE)</f>
        <v>0</v>
      </c>
      <c r="F271" s="38">
        <v>32.700000000000003</v>
      </c>
      <c r="G271" s="38"/>
      <c r="H271" s="39"/>
      <c r="I271" s="256">
        <v>3.8714</v>
      </c>
      <c r="J271" s="62">
        <v>3.8714</v>
      </c>
      <c r="K271" s="257">
        <f t="shared" ref="K271:K334" si="1081">I271-M271-O271-Q271-R271-AB271</f>
        <v>3.3045</v>
      </c>
      <c r="L271" s="293">
        <f t="shared" ref="L271:L334" si="1082">K271+M271</f>
        <v>3.512</v>
      </c>
      <c r="M271" s="63">
        <v>0.20749999999999999</v>
      </c>
      <c r="N271" s="63">
        <v>0.80640000000000001</v>
      </c>
      <c r="O271" s="63">
        <v>0.3594</v>
      </c>
      <c r="P271" s="63">
        <v>0</v>
      </c>
      <c r="Q271" s="63">
        <v>0</v>
      </c>
      <c r="R271" s="63">
        <v>0</v>
      </c>
      <c r="S271" s="63">
        <v>0.65459999999999996</v>
      </c>
      <c r="T271" s="63">
        <v>0</v>
      </c>
      <c r="U271" s="63">
        <v>0</v>
      </c>
      <c r="V271" s="63">
        <v>0.24340000000000001</v>
      </c>
      <c r="W271" s="63">
        <v>8.9599999999999999E-2</v>
      </c>
      <c r="X271" s="63">
        <v>0.78449999999999998</v>
      </c>
      <c r="Y271" s="63">
        <v>0.3463</v>
      </c>
      <c r="Z271" s="63">
        <v>2.8999999999999998E-3</v>
      </c>
      <c r="AA271" s="63">
        <v>0.37680000000000002</v>
      </c>
      <c r="AB271" s="259">
        <v>0</v>
      </c>
      <c r="AC271" s="144">
        <v>30.49</v>
      </c>
      <c r="AD271" s="70">
        <v>6.7077999999999998</v>
      </c>
      <c r="AE271" s="70">
        <v>22.198725053788699</v>
      </c>
      <c r="AF271" s="68">
        <f t="shared" ref="AF271:AF334" si="1083">AE271*$AF$9</f>
        <v>1.5592384477781183</v>
      </c>
      <c r="AG271" s="68">
        <f t="shared" ref="AG271:AG334" si="1084">AE271*$AG$9</f>
        <v>7.0783298681011715</v>
      </c>
      <c r="AH271" s="71">
        <v>1.1762967014583301</v>
      </c>
      <c r="AI271" s="71">
        <v>6.5325306833513599</v>
      </c>
      <c r="AJ271" s="68">
        <f t="shared" ref="AJ271:AJ334" si="1085">AI271*$AJ$9</f>
        <v>8.9528333015330391E-2</v>
      </c>
      <c r="AK271" s="68">
        <f t="shared" ref="AK271:AK334" si="1086">AI271*$AK$9</f>
        <v>3.8251494717591221</v>
      </c>
      <c r="AL271" s="71">
        <v>3.35526762192992</v>
      </c>
      <c r="AM271" s="69">
        <f t="shared" ref="AM271:AM334" si="1087">(AC271+AD271+AE271+AH271+AI271+AL271)*1.2</f>
        <v>84.552744072633971</v>
      </c>
      <c r="AN271" s="260">
        <v>115.04</v>
      </c>
      <c r="AO271" s="71">
        <v>25.308800000000002</v>
      </c>
      <c r="AP271" s="71">
        <v>83.756685148830897</v>
      </c>
      <c r="AQ271" s="68">
        <f t="shared" ref="AQ271:AQ334" si="1088">AP271*$AQ$9</f>
        <v>5.8830695648538818</v>
      </c>
      <c r="AR271" s="68">
        <f t="shared" ref="AR271:AR334" si="1089">AP271*$AR$9</f>
        <v>26.706824139926514</v>
      </c>
      <c r="AS271" s="71">
        <v>11.317552734233301</v>
      </c>
      <c r="AT271" s="261">
        <f t="shared" si="997"/>
        <v>2.4545222747784829</v>
      </c>
      <c r="AU271" s="71">
        <v>25.3894102003872</v>
      </c>
      <c r="AV271" s="68">
        <f t="shared" ref="AV271:AV334" si="1090">AU271*$AV$9</f>
        <v>0.34796186679630658</v>
      </c>
      <c r="AW271" s="68">
        <f t="shared" ref="AW271:AW334" si="1091">AU271*$AW$9</f>
        <v>14.866870700477527</v>
      </c>
      <c r="AX271" s="71">
        <v>13.0406224041726</v>
      </c>
      <c r="AY271" s="69">
        <f t="shared" ref="AY271:AY334" si="1092">(AN271+AO271+AP271+AS271+AU271+AX271)*1.2</f>
        <v>328.62368458514879</v>
      </c>
      <c r="AZ271" s="260">
        <v>18</v>
      </c>
      <c r="BA271" s="260">
        <v>91.749000000000294</v>
      </c>
      <c r="BB271" s="260">
        <v>9.5681100000000292</v>
      </c>
      <c r="BC271" s="262">
        <f t="shared" ref="BC271:BC334" si="1093">BB271*0.8</f>
        <v>7.6544880000000237</v>
      </c>
      <c r="BD271" s="262">
        <f t="shared" si="998"/>
        <v>1.9136220000000055</v>
      </c>
      <c r="BE271" s="260">
        <v>3.5913179999999998</v>
      </c>
      <c r="BF271" s="262">
        <f t="shared" ref="BF271:BF334" si="1094">BE271*0.8</f>
        <v>2.8730544</v>
      </c>
      <c r="BG271" s="262">
        <f t="shared" si="999"/>
        <v>0.71826359999999978</v>
      </c>
      <c r="BH271" s="260">
        <v>11.312878954739332</v>
      </c>
      <c r="BI271" s="263">
        <f t="shared" ref="BI271:BI334" si="1095">BH271*$BI$9</f>
        <v>6.6243015234634353</v>
      </c>
      <c r="BJ271" s="68">
        <f t="shared" ref="BJ271:BJ334" si="1096">BH271*$BJ$9</f>
        <v>0.15504300607470256</v>
      </c>
      <c r="BK271" s="260">
        <v>5.8105727479153666</v>
      </c>
      <c r="BL271" s="69">
        <f t="shared" ref="BL271:BL334" si="1097">(BA271+BB271+BE271+BH271+BK271)*1.2</f>
        <v>146.43825564318604</v>
      </c>
      <c r="BM271" s="260">
        <v>0</v>
      </c>
      <c r="BN271" s="260">
        <v>0</v>
      </c>
      <c r="BO271" s="260">
        <v>0</v>
      </c>
      <c r="BP271" s="68">
        <f t="shared" ref="BP271:BP334" si="1098">BO271*$BP$9</f>
        <v>0</v>
      </c>
      <c r="BQ271" s="68">
        <f t="shared" ref="BQ271:BQ334" si="1099">BO271*$BQ$9</f>
        <v>0</v>
      </c>
      <c r="BR271" s="260">
        <v>0</v>
      </c>
      <c r="BS271" s="260">
        <v>0</v>
      </c>
      <c r="BT271" s="68">
        <f t="shared" ref="BT271:BT334" si="1100">BS271*$BT$9</f>
        <v>0</v>
      </c>
      <c r="BU271" s="68">
        <f t="shared" ref="BU271:BU334" si="1101">BS271*$BU$9</f>
        <v>0</v>
      </c>
      <c r="BV271" s="260">
        <v>0</v>
      </c>
      <c r="BW271" s="69">
        <f t="shared" ref="BW271:BW334" si="1102">(BM271+BN271+BO271+BR271+BS271+BV271)*1.2</f>
        <v>0</v>
      </c>
      <c r="BX271" s="260">
        <v>0</v>
      </c>
      <c r="BY271" s="260">
        <v>0</v>
      </c>
      <c r="BZ271" s="263">
        <f t="shared" ref="BZ271:BZ334" si="1103">BY271*$BZ$9</f>
        <v>0</v>
      </c>
      <c r="CA271" s="263">
        <f t="shared" ref="CA271:CA334" si="1104">BY271*$CA$9</f>
        <v>0</v>
      </c>
      <c r="CB271" s="260">
        <v>0</v>
      </c>
      <c r="CC271" s="264">
        <f t="shared" ref="CC271:CC334" si="1105">(BX271+BY271+CB271)*1.2</f>
        <v>0</v>
      </c>
      <c r="CD271" s="260">
        <v>0</v>
      </c>
      <c r="CE271" s="260">
        <v>0</v>
      </c>
      <c r="CF271" s="263">
        <f t="shared" ref="CF271:CF334" si="1106">CE271*$CF$9</f>
        <v>0</v>
      </c>
      <c r="CG271" s="263">
        <f t="shared" ref="CG271:CG334" si="1107">CE271*$CG$9</f>
        <v>0</v>
      </c>
      <c r="CH271" s="260">
        <v>0</v>
      </c>
      <c r="CI271" s="69">
        <f t="shared" ref="CI271:CI334" si="1108">(CD271+CE271+CH271)*1.2</f>
        <v>0</v>
      </c>
      <c r="CJ271" s="260">
        <v>107.23526965397841</v>
      </c>
      <c r="CK271" s="260">
        <v>23.591761365178577</v>
      </c>
      <c r="CL271" s="260">
        <v>8.4027505283794532</v>
      </c>
      <c r="CM271" s="260">
        <v>3.9508150154015067</v>
      </c>
      <c r="CN271" s="260">
        <v>51.864697896342022</v>
      </c>
      <c r="CO271" s="265">
        <f t="shared" ref="CO271:CO334" si="1109">CN271*$CO$9</f>
        <v>3.6429763802390633</v>
      </c>
      <c r="CP271" s="266">
        <f t="shared" ref="CP271:CP334" si="1110">CN271*$CP$9</f>
        <v>16.537681300623408</v>
      </c>
      <c r="CQ271" s="260">
        <v>20.608756838984142</v>
      </c>
      <c r="CR271" s="265">
        <f t="shared" ref="CR271:CR334" si="1111">CQ271*$CR$9</f>
        <v>0.28244301247827769</v>
      </c>
      <c r="CS271" s="265">
        <f t="shared" ref="CS271:CS334" si="1112">CQ271*$CF$9</f>
        <v>12.067540002094521</v>
      </c>
      <c r="CT271" s="260">
        <v>10.585161846434005</v>
      </c>
      <c r="CU271" s="267">
        <f t="shared" si="1000"/>
        <v>266.74607775515591</v>
      </c>
      <c r="CV271" s="260">
        <v>0</v>
      </c>
      <c r="CW271" s="260">
        <v>0</v>
      </c>
      <c r="CX271" s="68">
        <f t="shared" ref="CX271:CX334" si="1113">CW271*$CX$9</f>
        <v>0</v>
      </c>
      <c r="CY271" s="68">
        <f t="shared" ref="CY271:CY334" si="1114">CW271*$CY$9</f>
        <v>0</v>
      </c>
      <c r="CZ271" s="260">
        <v>0</v>
      </c>
      <c r="DA271" s="69">
        <f t="shared" ref="DA271:DA334" si="1115">(CV271+CW271+CZ271)*1.2</f>
        <v>0</v>
      </c>
      <c r="DB271" s="260">
        <v>0</v>
      </c>
      <c r="DC271" s="260">
        <v>0</v>
      </c>
      <c r="DD271" s="68">
        <f t="shared" ref="DD271:DD334" si="1116">DC271*$DD$9</f>
        <v>0</v>
      </c>
      <c r="DE271" s="68">
        <f t="shared" ref="DE271:DE334" si="1117">DC271*$DE$9</f>
        <v>0</v>
      </c>
      <c r="DF271" s="260">
        <v>0</v>
      </c>
      <c r="DG271" s="69">
        <f t="shared" ref="DG271:DG334" si="1118">(DB271+DC271+DF271)*1.2</f>
        <v>0</v>
      </c>
      <c r="DH271" s="260">
        <v>36.188091821145598</v>
      </c>
      <c r="DI271" s="260">
        <v>7.9613802006520311</v>
      </c>
      <c r="DJ271" s="260">
        <v>0.54775021495833309</v>
      </c>
      <c r="DK271" s="260">
        <v>26.344930845793993</v>
      </c>
      <c r="DL271" s="68">
        <f t="shared" ref="DL271:DL334" si="1119">DK271*$DL$9</f>
        <v>1.8504679426085699</v>
      </c>
      <c r="DM271" s="68">
        <f t="shared" ref="DM271:DM334" si="1120">DK271*$DM$9</f>
        <v>8.4003973393515636</v>
      </c>
      <c r="DN271" s="260">
        <v>7.6619554332487603</v>
      </c>
      <c r="DO271" s="68">
        <f t="shared" ref="DO271:DO334" si="1121">DN271*$DO$9</f>
        <v>0.10500709921267426</v>
      </c>
      <c r="DP271" s="68">
        <f t="shared" ref="DP271:DP334" si="1122">DN271*$DP$9</f>
        <v>4.4864886517605447</v>
      </c>
      <c r="DQ271" s="260">
        <v>3.9353678125642899</v>
      </c>
      <c r="DR271" s="264">
        <f t="shared" ref="DR271:DR334" si="1123">(DH271+DI271+DJ271+DK271+DN271+DQ271)*1.2</f>
        <v>99.167371594035615</v>
      </c>
      <c r="DS271" s="260">
        <v>13.27</v>
      </c>
      <c r="DT271" s="260">
        <v>2.9194</v>
      </c>
      <c r="DU271" s="260">
        <v>9.6614326488611493</v>
      </c>
      <c r="DV271" s="68">
        <f t="shared" ref="DV271:DV334" si="1124">DU271*$DV$9</f>
        <v>0.67861902925600714</v>
      </c>
      <c r="DW271" s="68">
        <f t="shared" ref="DW271:DW334" si="1125">DU271*$DW$9</f>
        <v>3.0806637372811636</v>
      </c>
      <c r="DX271" s="260">
        <v>0.255678940416667</v>
      </c>
      <c r="DY271" s="260">
        <v>6.8937265583333296E-2</v>
      </c>
      <c r="DZ271" s="260">
        <v>0</v>
      </c>
      <c r="EA271" s="260">
        <v>2.82291492851021</v>
      </c>
      <c r="EB271" s="68">
        <f t="shared" ref="EB271:EB334" si="1126">EA271*$EB$9</f>
        <v>3.8688049095232428E-2</v>
      </c>
      <c r="EC271" s="68">
        <f t="shared" ref="EC271:EC334" si="1127">EA271*$EC$9</f>
        <v>1.6529691280488676</v>
      </c>
      <c r="ED271" s="267">
        <v>1.44991818916857</v>
      </c>
      <c r="EE271" s="69">
        <f t="shared" ref="EE271:EE334" si="1128">(DS271+DT271+DU271+DX271+DY271+DZ271+EA271+ED271)*1.2</f>
        <v>36.537938367047914</v>
      </c>
      <c r="EF271" s="260">
        <v>67.970408730158695</v>
      </c>
      <c r="EG271" s="260">
        <v>14.953489920634921</v>
      </c>
      <c r="EH271" s="260">
        <v>96.607997440214277</v>
      </c>
      <c r="EI271" s="260">
        <v>49.486927359607506</v>
      </c>
      <c r="EJ271" s="268">
        <f t="shared" ref="EJ271:EJ334" si="1129">EI271*$EJ$9</f>
        <v>3.475961777738831</v>
      </c>
      <c r="EK271" s="266">
        <f t="shared" ref="EK271:EK334" si="1130">EI271*$EK$9</f>
        <v>15.779500631739168</v>
      </c>
      <c r="EL271" s="260">
        <v>24.698741909387429</v>
      </c>
      <c r="EM271" s="268">
        <f t="shared" ref="EM271:EM334" si="1131">EL271*$EB$9</f>
        <v>0.33849625786815474</v>
      </c>
      <c r="EN271" s="268">
        <f t="shared" ref="EN271:EN334" si="1132">EL271*$EC$9</f>
        <v>14.462447120009447</v>
      </c>
      <c r="EO271" s="269">
        <f t="shared" ref="EO271:EO334" si="1133">EF271+EG271+EH271+EI271+EL271</f>
        <v>253.71756536000282</v>
      </c>
      <c r="EP271" s="69">
        <f t="shared" ref="EP271:EP334" si="1134">EO271*1.2*1.05</f>
        <v>319.68413235360356</v>
      </c>
      <c r="EQ271" s="260">
        <v>50.01</v>
      </c>
      <c r="ER271" s="260">
        <v>11.0022</v>
      </c>
      <c r="ES271" s="260">
        <v>36.410568709084103</v>
      </c>
      <c r="ET271" s="68">
        <f t="shared" ref="ET271:ET334" si="1135">ES271*$ET$9</f>
        <v>2.5574783461260675</v>
      </c>
      <c r="EU271" s="68">
        <f t="shared" ref="EU271:EU334" si="1136">ES271*$EU$9</f>
        <v>11.609946759715974</v>
      </c>
      <c r="EV271" s="260">
        <v>3.68429891439167</v>
      </c>
      <c r="EW271" s="260">
        <v>10.903983047427101</v>
      </c>
      <c r="EX271" s="68">
        <f t="shared" ref="EX271:EX334" si="1137">EW271*$EX$9</f>
        <v>0.14943908766498842</v>
      </c>
      <c r="EY271" s="68">
        <f t="shared" ref="EY271:EY334" si="1138">EW271*$EY$9</f>
        <v>6.3848708893531283</v>
      </c>
      <c r="EZ271" s="260">
        <v>5.6005525335451596</v>
      </c>
      <c r="FA271" s="69">
        <f t="shared" ref="FA271:FA334" si="1139">(EQ271+ER271+ES271+EV271+EW271+EZ271)*1.2</f>
        <v>141.13392384533762</v>
      </c>
      <c r="FB271" s="260">
        <v>0.83333333333333348</v>
      </c>
      <c r="FC271" s="260">
        <v>8.9871586162120806E-2</v>
      </c>
      <c r="FD271" s="68">
        <f t="shared" ref="FD271:FD334" si="1140">FC271*$FD$9</f>
        <v>1.2316900883518657E-3</v>
      </c>
      <c r="FE271" s="68">
        <f t="shared" ref="FE271:FE334" si="1141">FC271*$FE$9</f>
        <v>5.2624666763574489E-2</v>
      </c>
      <c r="FF271" s="260">
        <v>4.6160245974772703E-2</v>
      </c>
      <c r="FG271" s="69">
        <f t="shared" ref="FG271:FG334" si="1142">(FB271+FC271+FF271)*1.2</f>
        <v>1.1632381985642724</v>
      </c>
      <c r="FH271" s="260">
        <v>109.998</v>
      </c>
      <c r="FI271" s="260">
        <v>11.8628336815932</v>
      </c>
      <c r="FJ271" s="68">
        <f t="shared" ref="FJ271:FJ334" si="1143">FI271*$FJ$9</f>
        <v>0.1625801356062348</v>
      </c>
      <c r="FK271" s="68">
        <f t="shared" ref="FK271:FK334" si="1144">FI271*$FK$9</f>
        <v>6.9463297135916244</v>
      </c>
      <c r="FL271" s="260">
        <v>6.093</v>
      </c>
      <c r="FM271" s="69">
        <f t="shared" ref="FM271:FM334" si="1145">(FH271+FI271+FL271)*1.2</f>
        <v>153.54460041791185</v>
      </c>
      <c r="FN271" s="260">
        <v>0</v>
      </c>
      <c r="FO271" s="260">
        <v>0</v>
      </c>
      <c r="FP271" s="68">
        <f t="shared" ref="FP271:FP334" si="1146">FO271*$FP$9</f>
        <v>0</v>
      </c>
      <c r="FQ271" s="68">
        <f t="shared" ref="FQ271:FQ334" si="1147">FO271*$FQ$9</f>
        <v>0</v>
      </c>
      <c r="FR271" s="260">
        <v>0</v>
      </c>
      <c r="FS271" s="264">
        <f t="shared" ref="FS271:FS334" si="1148">(FN271+FO271+FR271)*1.2</f>
        <v>0</v>
      </c>
      <c r="FT271" s="270">
        <f t="shared" si="1001"/>
        <v>1577.5919668326258</v>
      </c>
      <c r="FU271" s="271">
        <f t="shared" si="1002"/>
        <v>512.64860169174813</v>
      </c>
      <c r="FV271" s="272">
        <f t="shared" ref="FV271:FV334" si="1149">AH271+AS271-AT271+BD271+BG271+BR271+CL271-CM271+DJ271+DX271+DY271+DZ271+EH271+EV271+FB271</f>
        <v>119.12114438278871</v>
      </c>
      <c r="FW271" s="272">
        <f t="shared" si="1003"/>
        <v>16.932879690180012</v>
      </c>
      <c r="FX271" s="272">
        <f t="shared" si="1004"/>
        <v>91.749000000000294</v>
      </c>
      <c r="FY271" s="272">
        <f t="shared" si="1005"/>
        <v>0</v>
      </c>
      <c r="FZ271" s="272">
        <f t="shared" si="1006"/>
        <v>0</v>
      </c>
      <c r="GA271" s="272">
        <f t="shared" si="1007"/>
        <v>0</v>
      </c>
      <c r="GB271" s="272">
        <f t="shared" si="1008"/>
        <v>0</v>
      </c>
      <c r="GC271" s="272">
        <f t="shared" si="1009"/>
        <v>109.998</v>
      </c>
      <c r="GD271" s="272">
        <f t="shared" si="1010"/>
        <v>0</v>
      </c>
      <c r="GE271" s="272">
        <f t="shared" si="1011"/>
        <v>279.72396766230833</v>
      </c>
      <c r="GF271" s="273">
        <f t="shared" si="1012"/>
        <v>108.81587940762154</v>
      </c>
      <c r="GG271" s="273">
        <f t="shared" si="1013"/>
        <v>19.647811488600539</v>
      </c>
      <c r="GH271" s="272">
        <f t="shared" ref="GH271:GH334" si="1150">AI271+AU271+BH271+BS271+BY271+CE271+CQ271+CW271+DC271+DN271+EA271+EL271+EW271+FC271+FI271+FO271</f>
        <v>121.88387726379085</v>
      </c>
      <c r="GI271" s="274">
        <f t="shared" ref="GI271:GI334" si="1151">(AK271+AW271+BI271+BU271+BZ271+CF271+CS271+CY271+DE271+DP271+EC271+EN271+EY271+FE271+FK271+FQ271)*1.22</f>
        <v>87.070902078132576</v>
      </c>
      <c r="GJ271" s="275">
        <f t="shared" si="1014"/>
        <v>1.6704185379002539</v>
      </c>
      <c r="GK271" s="271">
        <f t="shared" ref="GK271:GK334" si="1152">FU271+FV271+FW271+FX271+FY271+FZ271+GA271+GB271+GC271+GD271+GE271+GH271</f>
        <v>1252.0574706908164</v>
      </c>
      <c r="GL271" s="276">
        <f t="shared" ref="GL271:GL334" si="1153">GK271*1.05*1.2</f>
        <v>1577.5924130704286</v>
      </c>
      <c r="GM271" s="272">
        <f t="shared" ref="GM271:GM334" si="1154">FU271+GF271+GI271</f>
        <v>708.53538317750224</v>
      </c>
      <c r="GN271" s="272">
        <f t="shared" ref="GN271:GN334" si="1155">FW271+GG271+GJ271</f>
        <v>38.251109716680809</v>
      </c>
      <c r="GO271" s="277">
        <f t="shared" ref="GO271:GO334" si="1156">GM271/GK271</f>
        <v>0.56589685358977282</v>
      </c>
      <c r="GP271" s="278">
        <f t="shared" ref="GP271:GP334" si="1157">GN271/GK271</f>
        <v>3.0550602198456553E-2</v>
      </c>
      <c r="GQ271" s="279">
        <f t="shared" ref="GQ271:GQ334" si="1158">1+GO271*(GM271*$GO$8-GM271)/GM271+GP271*(GN271*$GP$8-GN271)/GN271</f>
        <v>1.0828286579842457</v>
      </c>
      <c r="GR271" s="280">
        <f t="shared" ref="GR271:GR334" si="1159">GK271-CC271/1.05/1.2-CI271/1.05/1.2-FS271/1.05/1.2</f>
        <v>1252.0574706908164</v>
      </c>
      <c r="GS271" s="272">
        <f t="shared" ref="GS271:GS334" si="1160">GM271-BZ271*1.22-CF271*1.22-FQ271*1.22</f>
        <v>708.53538317750224</v>
      </c>
      <c r="GT271" s="272">
        <f t="shared" si="1015"/>
        <v>38.251109716680809</v>
      </c>
      <c r="GU271" s="73">
        <f t="shared" ref="GU271:GU334" si="1161">GS271/GR271</f>
        <v>0.56589685358977282</v>
      </c>
      <c r="GV271" s="74">
        <f t="shared" ref="GV271:GV334" si="1162">GT271/GR271</f>
        <v>3.0550602198456553E-2</v>
      </c>
      <c r="GW271" s="279">
        <f t="shared" ref="GW271:GW334" si="1163">1+GU271*(GS271*$GO$8-GS271)/GS271+GV271*(GT271*$GP$8-GT271)/GT271</f>
        <v>1.0828286579842457</v>
      </c>
      <c r="GX271" s="280">
        <f t="shared" ref="GX271:GX334" si="1164">GR271-AM271/1.05/1.2-BL271/1.05/1.2</f>
        <v>1068.7312804401656</v>
      </c>
      <c r="GY271" s="272">
        <f t="shared" si="1016"/>
        <v>649.95369052424724</v>
      </c>
      <c r="GZ271" s="272">
        <f t="shared" si="1017"/>
        <v>25.919757529812632</v>
      </c>
      <c r="HA271" s="73">
        <f t="shared" ref="HA271:HA334" si="1165">GY271/GX271</f>
        <v>0.60815445605424645</v>
      </c>
      <c r="HB271" s="74">
        <f t="shared" ref="HB271:HB334" si="1166">GZ271/GX271</f>
        <v>2.4252829503724614E-2</v>
      </c>
      <c r="HC271" s="279">
        <f t="shared" ref="HC271:HC334" si="1167">1+HA271*(GY271*$GO$8-GY271)/GY271+HB271*(GZ271*$GP$8-GZ271)/GZ271</f>
        <v>1.0876857344872231</v>
      </c>
      <c r="HD271" s="280">
        <f t="shared" ref="HD271:HD334" si="1168">GX271+AM271/1.05/1.2</f>
        <v>1135.836632878764</v>
      </c>
      <c r="HE271" s="272">
        <f t="shared" si="1018"/>
        <v>700.45373531887685</v>
      </c>
      <c r="HF271" s="272">
        <f t="shared" si="1019"/>
        <v>27.56852431060608</v>
      </c>
      <c r="HG271" s="73">
        <f t="shared" ref="HG271:HG334" si="1169">HE271/HD271</f>
        <v>0.61668528293860836</v>
      </c>
      <c r="HH271" s="74">
        <f t="shared" ref="HH271:HH334" si="1170">HF271/HD271</f>
        <v>2.4271557645340239E-2</v>
      </c>
      <c r="HI271" s="281">
        <f t="shared" ref="HI271:HI334" si="1171">1+HG271*(HE271*$GO$8-HE271)/HE271+HH271*(HF271*$GP$8-HF271)/HF271</f>
        <v>1.0888659730218559</v>
      </c>
      <c r="HJ271" s="72">
        <f t="shared" si="1020"/>
        <v>4.1920628665202084</v>
      </c>
      <c r="HK271" s="73">
        <f t="shared" ref="HK271:HK334" si="1172">J271*GQ271</f>
        <v>4.1920628665202084</v>
      </c>
      <c r="HL271" s="73">
        <f t="shared" si="1021"/>
        <v>3.5942575096130285</v>
      </c>
      <c r="HM271" s="74">
        <f t="shared" ref="HM271:HM334" si="1173">L271*HI271</f>
        <v>3.824097297252758</v>
      </c>
      <c r="HN271" s="75"/>
      <c r="HO271" s="75"/>
      <c r="HP271" s="76">
        <f t="shared" ref="HP271:HP334" si="1174">AC271+AD271+AG271*1.22+AK271*1.22</f>
        <v>50.500044794629559</v>
      </c>
      <c r="HQ271" s="77">
        <f t="shared" ref="HQ271:HQ334" si="1175">HP271*$HP$8</f>
        <v>57.46955597673638</v>
      </c>
      <c r="HR271" s="77">
        <f t="shared" ref="HR271:HR334" si="1176">AF271+AJ271</f>
        <v>1.6487667807934487</v>
      </c>
      <c r="HS271" s="77">
        <f t="shared" ref="HS271:HS334" si="1177">HR271*$HR$8</f>
        <v>1.9039958784602746</v>
      </c>
      <c r="HT271" s="282">
        <f t="shared" ref="HT271:HT334" si="1178">AM271/1.05/1.2</f>
        <v>67.105352438598388</v>
      </c>
      <c r="HU271" s="73">
        <f t="shared" si="985"/>
        <v>0.75254868590157931</v>
      </c>
      <c r="HV271" s="74">
        <f t="shared" si="986"/>
        <v>2.4569825220753821E-2</v>
      </c>
      <c r="HW271" s="279">
        <f t="shared" si="987"/>
        <v>1.1076626530854496</v>
      </c>
      <c r="HX271" s="76">
        <f t="shared" ref="HX271:HX334" si="1179">AN271+AO271+AR271*1.22+AW271*1.22</f>
        <v>191.06870770529295</v>
      </c>
      <c r="HY271" s="77">
        <f t="shared" ref="HY271:HY334" si="1180">HX271*$HP$8</f>
        <v>217.43810005570043</v>
      </c>
      <c r="HZ271" s="77">
        <f t="shared" si="1022"/>
        <v>8.6855537064286725</v>
      </c>
      <c r="IA271" s="77">
        <f t="shared" ref="IA271:IA334" si="1181">HZ271*$HR$8</f>
        <v>10.030077420183831</v>
      </c>
      <c r="IB271" s="282">
        <f t="shared" ref="IB271:IB334" si="1182">AY271/1.05/1.2</f>
        <v>260.81244808345144</v>
      </c>
      <c r="IC271" s="73">
        <f t="shared" si="970"/>
        <v>0.73259044615906221</v>
      </c>
      <c r="ID271" s="74">
        <f t="shared" si="971"/>
        <v>3.330191396251754E-2</v>
      </c>
      <c r="IE271" s="279">
        <f t="shared" si="972"/>
        <v>1.1062599437558098</v>
      </c>
      <c r="IF271" s="76">
        <f t="shared" si="1023"/>
        <v>8.0816478586253915</v>
      </c>
      <c r="IG271" s="77">
        <f t="shared" ref="IG271:IG334" si="1183">IF271*$HP$8</f>
        <v>9.1969960795942818</v>
      </c>
      <c r="IH271" s="77">
        <f t="shared" si="1024"/>
        <v>10.682585406074725</v>
      </c>
      <c r="II271" s="77">
        <f t="shared" ref="II271:II334" si="1184">IH271*$HR$8</f>
        <v>12.336249626935093</v>
      </c>
      <c r="IJ271" s="282">
        <f t="shared" ref="IJ271:IJ334" si="1185">BL271/1.05/1.2</f>
        <v>116.22083781205241</v>
      </c>
      <c r="IK271" s="73">
        <f t="shared" ref="IK271:IK334" si="1186">IF271/IJ271</f>
        <v>6.9536995350994654E-2</v>
      </c>
      <c r="IL271" s="74">
        <f t="shared" ref="IL271:IL334" si="1187">IH271/IJ271</f>
        <v>9.1916265681634191E-2</v>
      </c>
      <c r="IM271" s="279">
        <f t="shared" ref="IM271:IM334" si="1188">1+IK271*(IG271-IF271)/IF271+IL271*(II271-IH271)/IH271</f>
        <v>1.0238254386559078</v>
      </c>
      <c r="IN271" s="76">
        <f t="shared" si="1025"/>
        <v>0</v>
      </c>
      <c r="IO271" s="77">
        <f t="shared" ref="IO271:IO334" si="1189">IN271*$HP$8</f>
        <v>0</v>
      </c>
      <c r="IP271" s="77">
        <f t="shared" si="1026"/>
        <v>0</v>
      </c>
      <c r="IQ271" s="77">
        <f t="shared" ref="IQ271:IQ334" si="1190">IP271*$HR$8</f>
        <v>0</v>
      </c>
      <c r="IR271" s="282">
        <f t="shared" ref="IR271:IR334" si="1191">BW271/1.2/1.05</f>
        <v>0</v>
      </c>
      <c r="IS271" s="73"/>
      <c r="IT271" s="74"/>
      <c r="IU271" s="279"/>
      <c r="IV271" s="76">
        <f t="shared" si="1027"/>
        <v>0</v>
      </c>
      <c r="IW271" s="77">
        <f t="shared" ref="IW271:IW334" si="1192">IV271*$HP$8</f>
        <v>0</v>
      </c>
      <c r="IX271" s="77">
        <f t="shared" ref="IX271:IX334" si="1193">CA271</f>
        <v>0</v>
      </c>
      <c r="IY271" s="77">
        <f t="shared" ref="IY271:IY334" si="1194">IX271*$HR$8</f>
        <v>0</v>
      </c>
      <c r="IZ271" s="282">
        <f t="shared" ref="IZ271:IZ334" si="1195">CC271/1.05/1.2</f>
        <v>0</v>
      </c>
      <c r="JA271" s="283"/>
      <c r="JB271" s="284"/>
      <c r="JC271" s="285"/>
      <c r="JD271" s="76">
        <f t="shared" si="1028"/>
        <v>0</v>
      </c>
      <c r="JE271" s="77">
        <f t="shared" ref="JE271:JE334" si="1196">JD271*$HP$8</f>
        <v>0</v>
      </c>
      <c r="JF271" s="77">
        <f t="shared" si="1029"/>
        <v>0</v>
      </c>
      <c r="JG271" s="77">
        <f t="shared" ref="JG271:JG334" si="1197">JF271*$HR$8</f>
        <v>0</v>
      </c>
      <c r="JH271" s="282">
        <f t="shared" ref="JH271:JH334" si="1198">CI271/1.05/1.2</f>
        <v>0</v>
      </c>
      <c r="JI271" s="283"/>
      <c r="JJ271" s="284"/>
      <c r="JK271" s="285"/>
      <c r="JL271" s="76">
        <f t="shared" si="1030"/>
        <v>165.72540100847286</v>
      </c>
      <c r="JM271" s="77">
        <f t="shared" ref="JM271:JM334" si="1199">JL271*$HP$8</f>
        <v>188.5971636016522</v>
      </c>
      <c r="JN271" s="77">
        <f t="shared" si="1031"/>
        <v>7.8762344081188482</v>
      </c>
      <c r="JO271" s="77">
        <f t="shared" ref="JO271:JO334" si="1200">JN271*$HR$8</f>
        <v>9.0954754944956466</v>
      </c>
      <c r="JP271" s="282">
        <f t="shared" ref="JP271:JP334" si="1201">CU271/1.05/1.2</f>
        <v>211.7032363136158</v>
      </c>
      <c r="JQ271" s="73">
        <f t="shared" si="1032"/>
        <v>0.78281940273680239</v>
      </c>
      <c r="JR271" s="74">
        <f t="shared" si="1033"/>
        <v>3.7204128502084141E-2</v>
      </c>
      <c r="JS271" s="279">
        <f t="shared" ref="JS271:JS334" si="1202">1+JQ271*(JO271*$GO$8-JO271)/JO271+JR271*(JP271*$GP$8-JP271)/JP271</f>
        <v>1.1137961048638287</v>
      </c>
      <c r="JT271" s="76">
        <f t="shared" si="1034"/>
        <v>0</v>
      </c>
      <c r="JU271" s="77">
        <f t="shared" ref="JU271:JU334" si="1203">JT271*$HP$8</f>
        <v>0</v>
      </c>
      <c r="JV271" s="77">
        <f t="shared" si="1035"/>
        <v>0</v>
      </c>
      <c r="JW271" s="77">
        <f t="shared" ref="JW271:JW334" si="1204">JV271*$HR$8</f>
        <v>0</v>
      </c>
      <c r="JX271" s="282">
        <f t="shared" ref="JX271:JX334" si="1205">DA271/1.05/1.2</f>
        <v>0</v>
      </c>
      <c r="JY271" s="73"/>
      <c r="JZ271" s="74"/>
      <c r="KA271" s="279"/>
      <c r="KB271" s="76">
        <f t="shared" si="1039"/>
        <v>0</v>
      </c>
      <c r="KC271" s="77">
        <f t="shared" ref="KC271:KC334" si="1206">KB271*$HP$8</f>
        <v>0</v>
      </c>
      <c r="KD271" s="77">
        <f t="shared" si="1040"/>
        <v>0</v>
      </c>
      <c r="KE271" s="77">
        <f t="shared" ref="KE271:KE334" si="1207">KD271*$HR$8</f>
        <v>0</v>
      </c>
      <c r="KF271" s="282">
        <f t="shared" ref="KF271:KF334" si="1208">DG271/1.05/1.2</f>
        <v>0</v>
      </c>
      <c r="KG271" s="73"/>
      <c r="KH271" s="74"/>
      <c r="KI271" s="279"/>
      <c r="KJ271" s="76">
        <f t="shared" si="1041"/>
        <v>59.871472930954397</v>
      </c>
      <c r="KK271" s="77">
        <f t="shared" ref="KK271:KK334" si="1209">KJ271*$HP$8</f>
        <v>68.134334910155417</v>
      </c>
      <c r="KL271" s="77">
        <f t="shared" si="1042"/>
        <v>1.9554750418212441</v>
      </c>
      <c r="KM271" s="77">
        <f t="shared" ref="KM271:KM334" si="1210">KL271*$HR$8</f>
        <v>2.2581825782951728</v>
      </c>
      <c r="KN271" s="282">
        <f t="shared" ref="KN271:KN334" si="1211">DR271/1.05/1.2</f>
        <v>78.704263169869535</v>
      </c>
      <c r="KO271" s="73">
        <f t="shared" si="1043"/>
        <v>0.76071448381051709</v>
      </c>
      <c r="KP271" s="74">
        <f t="shared" si="1044"/>
        <v>2.4845859208422923E-2</v>
      </c>
      <c r="KQ271" s="279">
        <f t="shared" si="1045"/>
        <v>1.1088323449161532</v>
      </c>
      <c r="KR271" s="76">
        <f t="shared" si="1046"/>
        <v>21.964432095702637</v>
      </c>
      <c r="KS271" s="77">
        <f t="shared" ref="KS271:KS334" si="1212">KR271*$HP$8</f>
        <v>24.995743369230556</v>
      </c>
      <c r="KT271" s="77">
        <f t="shared" si="1047"/>
        <v>0.71730707835123952</v>
      </c>
      <c r="KU271" s="77">
        <f t="shared" ref="KU271:KU334" si="1213">KT271*$HR$8</f>
        <v>0.82834621408001141</v>
      </c>
      <c r="KV271" s="282">
        <f t="shared" ref="KV271:KV334" si="1214">EE271/1.05/1.2</f>
        <v>28.99836378337136</v>
      </c>
      <c r="KW271" s="73">
        <f t="shared" si="961"/>
        <v>0.75743694574580733</v>
      </c>
      <c r="KX271" s="74">
        <f t="shared" si="962"/>
        <v>2.4736122482971527E-2</v>
      </c>
      <c r="KY271" s="279">
        <f t="shared" si="963"/>
        <v>1.1083630246427427</v>
      </c>
      <c r="KZ271" s="76">
        <f t="shared" si="1048"/>
        <v>119.81907490792693</v>
      </c>
      <c r="LA271" s="77">
        <f t="shared" ref="LA271:LA334" si="1215">KZ271*$HP$8</f>
        <v>136.35530543596991</v>
      </c>
      <c r="LB271" s="77">
        <f t="shared" si="1049"/>
        <v>3.8144580356069859</v>
      </c>
      <c r="LC271" s="77">
        <f t="shared" ref="LC271:LC334" si="1216">LB271*$HR$8</f>
        <v>4.4049361395189477</v>
      </c>
      <c r="LD271" s="286">
        <f t="shared" ref="LD271:LD334" si="1217">EP271/1.05/1.2</f>
        <v>253.71756536000282</v>
      </c>
      <c r="LE271" s="73">
        <f t="shared" si="1050"/>
        <v>0.47225376271411973</v>
      </c>
      <c r="LF271" s="74">
        <f t="shared" si="1051"/>
        <v>1.5034268637232928E-2</v>
      </c>
      <c r="LG271" s="279">
        <f t="shared" si="1052"/>
        <v>1.0675030465772193</v>
      </c>
      <c r="LH271" s="76">
        <f t="shared" si="1053"/>
        <v>82.965877531864308</v>
      </c>
      <c r="LI271" s="77">
        <f t="shared" ref="LI271:LI334" si="1218">LH271*$HP$8</f>
        <v>94.415998290036896</v>
      </c>
      <c r="LJ271" s="77">
        <f t="shared" si="1054"/>
        <v>2.7069174337910558</v>
      </c>
      <c r="LK271" s="77">
        <f t="shared" ref="LK271:LK334" si="1219">LJ271*$HR$8</f>
        <v>3.1259482525419111</v>
      </c>
      <c r="LL271" s="282">
        <f t="shared" ref="LL271:LL334" si="1220">FA271/1.05/1.2</f>
        <v>112.01105067090288</v>
      </c>
      <c r="LM271" s="73">
        <f t="shared" si="958"/>
        <v>0.74069368187273299</v>
      </c>
      <c r="LN271" s="74">
        <f t="shared" si="959"/>
        <v>2.4166521227840174E-2</v>
      </c>
      <c r="LO271" s="279">
        <f t="shared" si="960"/>
        <v>1.1059641125213255</v>
      </c>
      <c r="LP271" s="76">
        <f t="shared" si="1055"/>
        <v>6.4202093451560874E-2</v>
      </c>
      <c r="LQ271" s="77">
        <f t="shared" ref="LQ271:LQ334" si="1221">LP271*$HP$8</f>
        <v>7.3062624368810794E-2</v>
      </c>
      <c r="LR271" s="77">
        <f t="shared" si="1056"/>
        <v>1.2316900883518657E-3</v>
      </c>
      <c r="LS271" s="77">
        <f t="shared" ref="LS271:LS334" si="1222">LR271*$HR$8</f>
        <v>1.4223557140287345E-3</v>
      </c>
      <c r="LT271" s="282">
        <f t="shared" ref="LT271:LT334" si="1223">FG271/1.05/1.2</f>
        <v>0.92320491949545436</v>
      </c>
      <c r="LU271" s="73">
        <f t="shared" si="979"/>
        <v>6.9542624931687211E-2</v>
      </c>
      <c r="LV271" s="74">
        <f t="shared" si="980"/>
        <v>1.3341459326549118E-3</v>
      </c>
      <c r="LW271" s="279">
        <f t="shared" si="981"/>
        <v>1.0098041034571972</v>
      </c>
      <c r="LX271" s="76">
        <f t="shared" si="1057"/>
        <v>8.4745222505817814</v>
      </c>
      <c r="LY271" s="77">
        <f t="shared" ref="LY271:LY334" si="1224">LX271*$HP$8</f>
        <v>9.644091066384572</v>
      </c>
      <c r="LZ271" s="77">
        <f t="shared" si="1058"/>
        <v>0.1625801356062348</v>
      </c>
      <c r="MA271" s="77">
        <f t="shared" ref="MA271:MA334" si="1225">LZ271*$HR$8</f>
        <v>0.18774754059807996</v>
      </c>
      <c r="MB271" s="286">
        <f t="shared" ref="MB271:MB334" si="1226">FM271/1.05/1.2</f>
        <v>121.86079398246973</v>
      </c>
      <c r="MC271" s="73">
        <f t="shared" si="964"/>
        <v>6.9542647586892326E-2</v>
      </c>
      <c r="MD271" s="74">
        <f t="shared" si="965"/>
        <v>1.3341463672854679E-3</v>
      </c>
      <c r="ME271" s="279">
        <f t="shared" si="966"/>
        <v>1.0098041066511227</v>
      </c>
      <c r="MF271" s="76">
        <f t="shared" si="1059"/>
        <v>0</v>
      </c>
      <c r="MG271" s="77">
        <f t="shared" ref="MG271:MG334" si="1227">MF271*$HP$8</f>
        <v>0</v>
      </c>
      <c r="MH271" s="77">
        <f t="shared" si="1060"/>
        <v>0</v>
      </c>
      <c r="MI271" s="77">
        <f t="shared" ref="MI271:MI334" si="1228">MH271*$HR$8</f>
        <v>0</v>
      </c>
      <c r="MJ271" s="286">
        <f t="shared" ref="MJ271:MJ334" si="1229">FS271/1.05/1.2</f>
        <v>0</v>
      </c>
      <c r="MK271" s="73"/>
      <c r="ML271" s="74"/>
      <c r="MM271" s="279"/>
      <c r="MN271" s="287">
        <f t="shared" ref="MN271:MQ334" si="1230">MR271/I271</f>
        <v>1.0828266423798691</v>
      </c>
      <c r="MO271" s="288">
        <f t="shared" si="1230"/>
        <v>1.0828266423798691</v>
      </c>
      <c r="MP271" s="288">
        <f t="shared" si="1230"/>
        <v>1.0876841277473932</v>
      </c>
      <c r="MQ271" s="289">
        <f t="shared" si="1061"/>
        <v>1.0888645218270192</v>
      </c>
      <c r="MR271" s="290">
        <f t="shared" ref="MR271:MR334" si="1231">MV271+MW271+MX271+MY271+NB271+NC271+ND271+NE271+NF271+NG271+NH271+NI271+NJ271</f>
        <v>4.1920550633094251</v>
      </c>
      <c r="MS271" s="291">
        <f t="shared" si="982"/>
        <v>4.1920550633094251</v>
      </c>
      <c r="MT271" s="291">
        <f t="shared" si="1062"/>
        <v>3.5942522001412609</v>
      </c>
      <c r="MU271" s="292">
        <f t="shared" si="983"/>
        <v>3.8240922006564917</v>
      </c>
      <c r="MV271" s="359">
        <f t="shared" si="1063"/>
        <v>0.22984000051523079</v>
      </c>
      <c r="MW271" s="360">
        <f t="shared" si="1064"/>
        <v>0.89208801864468501</v>
      </c>
      <c r="MX271" s="360">
        <f t="shared" si="1065"/>
        <v>0.36796286265293326</v>
      </c>
      <c r="MY271" s="360">
        <f t="shared" si="1066"/>
        <v>0</v>
      </c>
      <c r="MZ271" s="360">
        <f t="shared" si="1067"/>
        <v>0</v>
      </c>
      <c r="NA271" s="360">
        <f t="shared" si="1068"/>
        <v>0</v>
      </c>
      <c r="NB271" s="360">
        <f t="shared" si="1069"/>
        <v>0.72909093024386229</v>
      </c>
      <c r="NC271" s="360">
        <f t="shared" si="1070"/>
        <v>0</v>
      </c>
      <c r="ND271" s="360">
        <f t="shared" si="1071"/>
        <v>0</v>
      </c>
      <c r="NE271" s="360">
        <f t="shared" si="1072"/>
        <v>0.26988979275259173</v>
      </c>
      <c r="NF271" s="360">
        <f t="shared" si="1073"/>
        <v>9.9309327007989751E-2</v>
      </c>
      <c r="NG271" s="360">
        <f t="shared" si="1074"/>
        <v>0.83745614003982849</v>
      </c>
      <c r="NH271" s="360">
        <f t="shared" si="1075"/>
        <v>0.38299537216613505</v>
      </c>
      <c r="NI271" s="360">
        <f t="shared" si="1076"/>
        <v>2.9284319000258715E-3</v>
      </c>
      <c r="NJ271" s="360">
        <f t="shared" si="1077"/>
        <v>0.3804941873861431</v>
      </c>
      <c r="NK271" s="361">
        <f t="shared" si="1078"/>
        <v>0</v>
      </c>
      <c r="NL271" s="145">
        <f t="shared" ref="NL271:NL334" si="1232">MV271+MW271+MX271+MY271+NB271+NC271+ND271+NE271+NF271+NG271+NH271+NI271+NJ271</f>
        <v>4.1920550633094251</v>
      </c>
      <c r="NM271" s="56">
        <f t="shared" si="984"/>
        <v>4.1920550633094251</v>
      </c>
      <c r="NN271" s="56">
        <f t="shared" ref="NN271:NN334" si="1233">NL271-MV271-MX271</f>
        <v>3.5942522001412609</v>
      </c>
      <c r="NO271" s="58">
        <f t="shared" si="967"/>
        <v>3.8240922006564917</v>
      </c>
      <c r="NP271" s="55">
        <f t="shared" si="1079"/>
        <v>1.0828266423798691</v>
      </c>
      <c r="NQ271" s="56">
        <f t="shared" si="968"/>
        <v>1.0828266423798691</v>
      </c>
      <c r="NR271" s="56">
        <f t="shared" si="1080"/>
        <v>1.0876841277473932</v>
      </c>
      <c r="NS271" s="61">
        <f t="shared" si="969"/>
        <v>1.0888645218270192</v>
      </c>
      <c r="NT271" s="25"/>
      <c r="NU271" s="86">
        <f t="shared" si="956"/>
        <v>0</v>
      </c>
      <c r="NV271" s="86">
        <f t="shared" si="956"/>
        <v>0</v>
      </c>
      <c r="NW271" s="86">
        <f t="shared" si="956"/>
        <v>0</v>
      </c>
      <c r="NX271" s="86">
        <f t="shared" ref="NX271:NX334" si="1234">NO270-MU270</f>
        <v>0</v>
      </c>
      <c r="NY271" s="87">
        <f t="shared" si="957"/>
        <v>0</v>
      </c>
      <c r="NZ271" s="87">
        <f t="shared" si="957"/>
        <v>0</v>
      </c>
      <c r="OA271" s="87">
        <f t="shared" si="957"/>
        <v>0</v>
      </c>
      <c r="OB271" s="87">
        <f t="shared" ref="OB271:OB334" si="1235">NS270-MQ270</f>
        <v>0</v>
      </c>
      <c r="OC271" s="26"/>
    </row>
    <row r="272" spans="1:393" thickBot="1" x14ac:dyDescent="0.35">
      <c r="A272" s="136" t="s">
        <v>642</v>
      </c>
      <c r="B272" s="137" t="s">
        <v>643</v>
      </c>
      <c r="C272" s="133" t="s">
        <v>97</v>
      </c>
      <c r="D272" s="64">
        <f>VLOOKUP(B272,[1]УсіТ_1!$A$10:$G$556,6,FALSE)</f>
        <v>297.3</v>
      </c>
      <c r="E272" s="64">
        <f>VLOOKUP(B272,[1]УсіТ_1!$A$10:$G$556,7,FALSE)</f>
        <v>0</v>
      </c>
      <c r="F272" s="38"/>
      <c r="G272" s="38"/>
      <c r="H272" s="39"/>
      <c r="I272" s="256">
        <v>4.1928999999999998</v>
      </c>
      <c r="J272" s="62">
        <v>4.1928999999999998</v>
      </c>
      <c r="K272" s="257">
        <f t="shared" si="1081"/>
        <v>3.5148000000000001</v>
      </c>
      <c r="L272" s="293">
        <f t="shared" si="1082"/>
        <v>3.7824</v>
      </c>
      <c r="M272" s="63">
        <v>0.2676</v>
      </c>
      <c r="N272" s="63">
        <v>0.75329999999999997</v>
      </c>
      <c r="O272" s="63">
        <v>0.41049999999999998</v>
      </c>
      <c r="P272" s="63">
        <v>0</v>
      </c>
      <c r="Q272" s="63">
        <v>0</v>
      </c>
      <c r="R272" s="63">
        <v>0</v>
      </c>
      <c r="S272" s="63">
        <v>0.72370000000000001</v>
      </c>
      <c r="T272" s="63">
        <v>0</v>
      </c>
      <c r="U272" s="63">
        <v>0</v>
      </c>
      <c r="V272" s="63">
        <v>9.7799999999999998E-2</v>
      </c>
      <c r="W272" s="63">
        <v>0.1182</v>
      </c>
      <c r="X272" s="63">
        <v>1.0247999999999999</v>
      </c>
      <c r="Y272" s="63">
        <v>0.40129999999999999</v>
      </c>
      <c r="Z272" s="63">
        <v>4.0000000000000001E-3</v>
      </c>
      <c r="AA272" s="63">
        <v>0.39169999999999999</v>
      </c>
      <c r="AB272" s="259">
        <v>0</v>
      </c>
      <c r="AC272" s="144">
        <v>28.68</v>
      </c>
      <c r="AD272" s="70">
        <v>6.3095999999999997</v>
      </c>
      <c r="AE272" s="70">
        <v>20.880926026325401</v>
      </c>
      <c r="AF272" s="68">
        <f t="shared" si="1083"/>
        <v>1.4666762440890961</v>
      </c>
      <c r="AG272" s="68">
        <f t="shared" si="1084"/>
        <v>6.6581338346061694</v>
      </c>
      <c r="AH272" s="71">
        <v>1.11388091583333</v>
      </c>
      <c r="AI272" s="71">
        <v>6.1455348460794896</v>
      </c>
      <c r="AJ272" s="68">
        <f t="shared" si="1085"/>
        <v>8.4224555065519402E-2</v>
      </c>
      <c r="AK272" s="68">
        <f t="shared" si="1086"/>
        <v>3.5985425112612295</v>
      </c>
      <c r="AL272" s="71">
        <v>3.1564970894119102</v>
      </c>
      <c r="AM272" s="69">
        <f t="shared" si="1087"/>
        <v>79.543726653180144</v>
      </c>
      <c r="AN272" s="260">
        <v>77.34</v>
      </c>
      <c r="AO272" s="71">
        <v>17.014800000000001</v>
      </c>
      <c r="AP272" s="71">
        <v>56.308605958019697</v>
      </c>
      <c r="AQ272" s="68">
        <f t="shared" si="1088"/>
        <v>3.9551164824913032</v>
      </c>
      <c r="AR272" s="68">
        <f t="shared" si="1089"/>
        <v>17.954674712986076</v>
      </c>
      <c r="AS272" s="71">
        <v>9.7691724800916706</v>
      </c>
      <c r="AT272" s="261">
        <f t="shared" si="997"/>
        <v>2.1187134729231176</v>
      </c>
      <c r="AU272" s="71">
        <v>17.3019963555743</v>
      </c>
      <c r="AV272" s="68">
        <f t="shared" si="1090"/>
        <v>0.23712386005314579</v>
      </c>
      <c r="AW272" s="68">
        <f t="shared" si="1091"/>
        <v>10.131253173991954</v>
      </c>
      <c r="AX272" s="71">
        <v>8.8867287396842602</v>
      </c>
      <c r="AY272" s="69">
        <f t="shared" si="1092"/>
        <v>223.94556424004392</v>
      </c>
      <c r="AZ272" s="260">
        <v>15</v>
      </c>
      <c r="BA272" s="260">
        <v>76.457500000000195</v>
      </c>
      <c r="BB272" s="260">
        <v>7.9734250000000202</v>
      </c>
      <c r="BC272" s="262">
        <f t="shared" si="1093"/>
        <v>6.3787400000000165</v>
      </c>
      <c r="BD272" s="262">
        <f t="shared" si="998"/>
        <v>1.5946850000000037</v>
      </c>
      <c r="BE272" s="260">
        <v>2.9927649999999999</v>
      </c>
      <c r="BF272" s="262">
        <f t="shared" si="1094"/>
        <v>2.394212</v>
      </c>
      <c r="BG272" s="262">
        <f t="shared" si="999"/>
        <v>0.59855299999999989</v>
      </c>
      <c r="BH272" s="260">
        <v>9.4273991289494372</v>
      </c>
      <c r="BI272" s="263">
        <f t="shared" si="1095"/>
        <v>5.5202512695528592</v>
      </c>
      <c r="BJ272" s="68">
        <f t="shared" si="1096"/>
        <v>0.12920250506225203</v>
      </c>
      <c r="BK272" s="260">
        <v>4.8421439565961357</v>
      </c>
      <c r="BL272" s="69">
        <f t="shared" si="1097"/>
        <v>122.03187970265493</v>
      </c>
      <c r="BM272" s="260">
        <v>0</v>
      </c>
      <c r="BN272" s="260">
        <v>0</v>
      </c>
      <c r="BO272" s="260">
        <v>0</v>
      </c>
      <c r="BP272" s="68">
        <f t="shared" si="1098"/>
        <v>0</v>
      </c>
      <c r="BQ272" s="68">
        <f t="shared" si="1099"/>
        <v>0</v>
      </c>
      <c r="BR272" s="260">
        <v>0</v>
      </c>
      <c r="BS272" s="260">
        <v>0</v>
      </c>
      <c r="BT272" s="68">
        <f t="shared" si="1100"/>
        <v>0</v>
      </c>
      <c r="BU272" s="68">
        <f t="shared" si="1101"/>
        <v>0</v>
      </c>
      <c r="BV272" s="260">
        <v>0</v>
      </c>
      <c r="BW272" s="69">
        <f t="shared" si="1102"/>
        <v>0</v>
      </c>
      <c r="BX272" s="260">
        <v>0</v>
      </c>
      <c r="BY272" s="260">
        <v>0</v>
      </c>
      <c r="BZ272" s="263">
        <f t="shared" si="1103"/>
        <v>0</v>
      </c>
      <c r="CA272" s="263">
        <f t="shared" si="1104"/>
        <v>0</v>
      </c>
      <c r="CB272" s="260">
        <v>0</v>
      </c>
      <c r="CC272" s="264">
        <f t="shared" si="1105"/>
        <v>0</v>
      </c>
      <c r="CD272" s="260">
        <v>0</v>
      </c>
      <c r="CE272" s="260">
        <v>0</v>
      </c>
      <c r="CF272" s="263">
        <f t="shared" si="1106"/>
        <v>0</v>
      </c>
      <c r="CG272" s="263">
        <f t="shared" si="1107"/>
        <v>0</v>
      </c>
      <c r="CH272" s="260">
        <v>0</v>
      </c>
      <c r="CI272" s="69">
        <f t="shared" si="1108"/>
        <v>0</v>
      </c>
      <c r="CJ272" s="260">
        <v>85.511613909516029</v>
      </c>
      <c r="CK272" s="260">
        <v>18.81255654936832</v>
      </c>
      <c r="CL272" s="260">
        <v>6.6756560424491305</v>
      </c>
      <c r="CM272" s="260">
        <v>2.8823982922180806</v>
      </c>
      <c r="CN272" s="260">
        <v>43.136303798507875</v>
      </c>
      <c r="CO272" s="265">
        <f t="shared" si="1109"/>
        <v>3.029893978807193</v>
      </c>
      <c r="CP272" s="266">
        <f t="shared" si="1110"/>
        <v>13.754528101799817</v>
      </c>
      <c r="CQ272" s="260">
        <v>16.62295026873937</v>
      </c>
      <c r="CR272" s="265">
        <f t="shared" si="1111"/>
        <v>0.22781753343307307</v>
      </c>
      <c r="CS272" s="265">
        <f t="shared" si="1112"/>
        <v>9.7336350216614136</v>
      </c>
      <c r="CT272" s="260">
        <v>8.5379540519875015</v>
      </c>
      <c r="CU272" s="267">
        <f t="shared" si="1000"/>
        <v>215.15644154468188</v>
      </c>
      <c r="CV272" s="260">
        <v>0</v>
      </c>
      <c r="CW272" s="260">
        <v>0</v>
      </c>
      <c r="CX272" s="68">
        <f t="shared" si="1113"/>
        <v>0</v>
      </c>
      <c r="CY272" s="68">
        <f t="shared" si="1114"/>
        <v>0</v>
      </c>
      <c r="CZ272" s="260">
        <v>0</v>
      </c>
      <c r="DA272" s="69">
        <f t="shared" si="1115"/>
        <v>0</v>
      </c>
      <c r="DB272" s="260">
        <v>0</v>
      </c>
      <c r="DC272" s="260">
        <v>0</v>
      </c>
      <c r="DD272" s="68">
        <f t="shared" si="1116"/>
        <v>0</v>
      </c>
      <c r="DE272" s="68">
        <f t="shared" si="1117"/>
        <v>0</v>
      </c>
      <c r="DF272" s="260">
        <v>0</v>
      </c>
      <c r="DG272" s="69">
        <f t="shared" si="1118"/>
        <v>0</v>
      </c>
      <c r="DH272" s="260">
        <v>10.615262815909761</v>
      </c>
      <c r="DI272" s="260">
        <v>2.3353578195001474</v>
      </c>
      <c r="DJ272" s="260">
        <v>0.16026143628333325</v>
      </c>
      <c r="DK272" s="260">
        <v>7.7279113299823052</v>
      </c>
      <c r="DL272" s="68">
        <f t="shared" si="1119"/>
        <v>0.5428084918179571</v>
      </c>
      <c r="DM272" s="68">
        <f t="shared" si="1120"/>
        <v>2.4641372625008175</v>
      </c>
      <c r="DN272" s="260">
        <v>2.24727252140663</v>
      </c>
      <c r="DO272" s="68">
        <f t="shared" si="1121"/>
        <v>3.0798869905877865E-2</v>
      </c>
      <c r="DP272" s="68">
        <f t="shared" si="1122"/>
        <v>1.315899413999738</v>
      </c>
      <c r="DQ272" s="260">
        <v>1.15425416185878</v>
      </c>
      <c r="DR272" s="264">
        <f t="shared" si="1123"/>
        <v>29.088384101929144</v>
      </c>
      <c r="DS272" s="260">
        <v>12.76</v>
      </c>
      <c r="DT272" s="260">
        <v>2.8071999999999999</v>
      </c>
      <c r="DU272" s="260">
        <v>9.2901191107361107</v>
      </c>
      <c r="DV272" s="68">
        <f t="shared" si="1124"/>
        <v>0.65253796633810435</v>
      </c>
      <c r="DW272" s="68">
        <f t="shared" si="1125"/>
        <v>2.9622659598875374</v>
      </c>
      <c r="DX272" s="260">
        <v>0.24541895083333301</v>
      </c>
      <c r="DY272" s="260">
        <v>6.7438629375000003E-2</v>
      </c>
      <c r="DZ272" s="260">
        <v>0</v>
      </c>
      <c r="EA272" s="260">
        <v>2.7145004438352198</v>
      </c>
      <c r="EB272" s="68">
        <f t="shared" si="1126"/>
        <v>3.720222858276169E-2</v>
      </c>
      <c r="EC272" s="68">
        <f t="shared" si="1127"/>
        <v>1.5894865928894883</v>
      </c>
      <c r="ED272" s="267">
        <v>1.39423385673898</v>
      </c>
      <c r="EE272" s="69">
        <f t="shared" si="1128"/>
        <v>35.134693189822372</v>
      </c>
      <c r="EF272" s="260">
        <v>64.536412698412647</v>
      </c>
      <c r="EG272" s="260">
        <v>14.198010793650782</v>
      </c>
      <c r="EH272" s="260">
        <v>92.553824055971205</v>
      </c>
      <c r="EI272" s="260">
        <v>46.986752425382164</v>
      </c>
      <c r="EJ272" s="268">
        <f t="shared" si="1129"/>
        <v>3.3003494903588431</v>
      </c>
      <c r="EK272" s="266">
        <f t="shared" si="1130"/>
        <v>14.982289851862207</v>
      </c>
      <c r="EL272" s="260">
        <v>23.540064560577424</v>
      </c>
      <c r="EM272" s="268">
        <f t="shared" si="1131"/>
        <v>0.3226165848027136</v>
      </c>
      <c r="EN272" s="268">
        <f t="shared" si="1132"/>
        <v>13.783978963704353</v>
      </c>
      <c r="EO272" s="269">
        <f t="shared" si="1133"/>
        <v>241.81506453399425</v>
      </c>
      <c r="EP272" s="69">
        <f t="shared" si="1134"/>
        <v>304.6869813128327</v>
      </c>
      <c r="EQ272" s="260">
        <v>42.27</v>
      </c>
      <c r="ER272" s="260">
        <v>9.2994000000000003</v>
      </c>
      <c r="ES272" s="260">
        <v>30.775339718716001</v>
      </c>
      <c r="ET272" s="68">
        <f t="shared" si="1135"/>
        <v>2.1616598618426117</v>
      </c>
      <c r="EU272" s="68">
        <f t="shared" si="1136"/>
        <v>9.8130863733892202</v>
      </c>
      <c r="EV272" s="260">
        <v>3.1103819681833298</v>
      </c>
      <c r="EW272" s="260">
        <v>9.2159847980144303</v>
      </c>
      <c r="EX272" s="68">
        <f t="shared" si="1137"/>
        <v>0.12630507165678778</v>
      </c>
      <c r="EY272" s="68">
        <f t="shared" si="1138"/>
        <v>5.396456762416542</v>
      </c>
      <c r="EZ272" s="260">
        <v>4.7335553242456898</v>
      </c>
      <c r="FA272" s="69">
        <f t="shared" si="1139"/>
        <v>119.28559417099133</v>
      </c>
      <c r="FB272" s="260">
        <v>0.83333333333333348</v>
      </c>
      <c r="FC272" s="260">
        <v>8.9871586162120806E-2</v>
      </c>
      <c r="FD272" s="68">
        <f t="shared" si="1140"/>
        <v>1.2316900883518657E-3</v>
      </c>
      <c r="FE272" s="68">
        <f t="shared" si="1141"/>
        <v>5.2624666763574489E-2</v>
      </c>
      <c r="FF272" s="260">
        <v>4.6160245974772703E-2</v>
      </c>
      <c r="FG272" s="69">
        <f t="shared" si="1142"/>
        <v>1.1632381985642724</v>
      </c>
      <c r="FH272" s="260">
        <v>83.424599999999998</v>
      </c>
      <c r="FI272" s="260">
        <v>8.9970013523285601</v>
      </c>
      <c r="FJ272" s="68">
        <f t="shared" si="1143"/>
        <v>0.12330390353366291</v>
      </c>
      <c r="FK272" s="68">
        <f t="shared" si="1144"/>
        <v>5.268230129861398</v>
      </c>
      <c r="FL272" s="260">
        <v>4.6210000000000004</v>
      </c>
      <c r="FM272" s="69">
        <f t="shared" si="1145"/>
        <v>116.45112162279426</v>
      </c>
      <c r="FN272" s="260">
        <v>0</v>
      </c>
      <c r="FO272" s="260">
        <v>0</v>
      </c>
      <c r="FP272" s="68">
        <f t="shared" si="1146"/>
        <v>0</v>
      </c>
      <c r="FQ272" s="68">
        <f t="shared" si="1147"/>
        <v>0</v>
      </c>
      <c r="FR272" s="260">
        <v>0</v>
      </c>
      <c r="FS272" s="264">
        <f t="shared" si="1148"/>
        <v>0</v>
      </c>
      <c r="FT272" s="270">
        <f t="shared" si="1001"/>
        <v>1246.487624737495</v>
      </c>
      <c r="FU272" s="271">
        <f t="shared" si="1002"/>
        <v>392.49021458635769</v>
      </c>
      <c r="FV272" s="272">
        <f t="shared" si="1149"/>
        <v>111.72149404721246</v>
      </c>
      <c r="FW272" s="272">
        <f t="shared" si="1003"/>
        <v>13.774063765141214</v>
      </c>
      <c r="FX272" s="272">
        <f t="shared" si="1004"/>
        <v>76.457500000000195</v>
      </c>
      <c r="FY272" s="272">
        <f t="shared" si="1005"/>
        <v>0</v>
      </c>
      <c r="FZ272" s="272">
        <f t="shared" si="1006"/>
        <v>0</v>
      </c>
      <c r="GA272" s="272">
        <f t="shared" si="1007"/>
        <v>0</v>
      </c>
      <c r="GB272" s="272">
        <f t="shared" si="1008"/>
        <v>0</v>
      </c>
      <c r="GC272" s="272">
        <f t="shared" si="1009"/>
        <v>83.424599999999998</v>
      </c>
      <c r="GD272" s="272">
        <f t="shared" si="1010"/>
        <v>0</v>
      </c>
      <c r="GE272" s="272">
        <f t="shared" si="1011"/>
        <v>215.10595836766953</v>
      </c>
      <c r="GF272" s="273">
        <f t="shared" si="1012"/>
        <v>83.678721638378846</v>
      </c>
      <c r="GG272" s="273">
        <f t="shared" si="1013"/>
        <v>15.109042515745109</v>
      </c>
      <c r="GH272" s="272">
        <f t="shared" si="1150"/>
        <v>96.30257586166698</v>
      </c>
      <c r="GI272" s="274">
        <f t="shared" si="1151"/>
        <v>68.796237377445124</v>
      </c>
      <c r="GJ272" s="275">
        <f t="shared" si="1014"/>
        <v>1.3198268021841459</v>
      </c>
      <c r="GK272" s="271">
        <f t="shared" si="1152"/>
        <v>989.27640662804811</v>
      </c>
      <c r="GL272" s="276">
        <f t="shared" si="1153"/>
        <v>1246.4882723513408</v>
      </c>
      <c r="GM272" s="272">
        <f t="shared" si="1154"/>
        <v>544.96517360218161</v>
      </c>
      <c r="GN272" s="272">
        <f t="shared" si="1155"/>
        <v>30.202933083070469</v>
      </c>
      <c r="GO272" s="277">
        <f t="shared" si="1156"/>
        <v>0.55087250636017615</v>
      </c>
      <c r="GP272" s="278">
        <f t="shared" si="1157"/>
        <v>3.0530327905036438E-2</v>
      </c>
      <c r="GQ272" s="279">
        <f t="shared" si="1158"/>
        <v>1.0807520093624674</v>
      </c>
      <c r="GR272" s="280">
        <f t="shared" si="1159"/>
        <v>989.27640662804811</v>
      </c>
      <c r="GS272" s="272">
        <f t="shared" si="1160"/>
        <v>544.96517360218161</v>
      </c>
      <c r="GT272" s="272">
        <f t="shared" si="1015"/>
        <v>30.202933083070469</v>
      </c>
      <c r="GU272" s="73">
        <f t="shared" si="1161"/>
        <v>0.55087250636017615</v>
      </c>
      <c r="GV272" s="74">
        <f t="shared" si="1162"/>
        <v>3.0530327905036438E-2</v>
      </c>
      <c r="GW272" s="279">
        <f t="shared" si="1163"/>
        <v>1.0807520093624674</v>
      </c>
      <c r="GX272" s="280">
        <f t="shared" si="1164"/>
        <v>829.2957666630997</v>
      </c>
      <c r="GY272" s="272">
        <f t="shared" si="1016"/>
        <v>490.72772191136897</v>
      </c>
      <c r="GZ272" s="272">
        <f t="shared" si="1017"/>
        <v>19.749877778853584</v>
      </c>
      <c r="HA272" s="73">
        <f t="shared" si="1165"/>
        <v>0.59174029536644968</v>
      </c>
      <c r="HB272" s="74">
        <f t="shared" si="1166"/>
        <v>2.3815240078123957E-2</v>
      </c>
      <c r="HC272" s="279">
        <f t="shared" si="1167"/>
        <v>1.0853526773276172</v>
      </c>
      <c r="HD272" s="280">
        <f t="shared" si="1168"/>
        <v>892.42570845133787</v>
      </c>
      <c r="HE272" s="272">
        <f t="shared" si="1018"/>
        <v>538.23046705332729</v>
      </c>
      <c r="HF272" s="272">
        <f t="shared" si="1019"/>
        <v>21.300778578008199</v>
      </c>
      <c r="HG272" s="73">
        <f t="shared" si="1169"/>
        <v>0.60310954957510154</v>
      </c>
      <c r="HH272" s="74">
        <f t="shared" si="1170"/>
        <v>2.3868405376815394E-2</v>
      </c>
      <c r="HI272" s="281">
        <f t="shared" si="1171"/>
        <v>1.0869299780891908</v>
      </c>
      <c r="HJ272" s="72">
        <f t="shared" si="1020"/>
        <v>4.5314851000558898</v>
      </c>
      <c r="HK272" s="73">
        <f t="shared" si="1172"/>
        <v>4.5314851000558898</v>
      </c>
      <c r="HL272" s="73">
        <f t="shared" si="1021"/>
        <v>3.8147975902711089</v>
      </c>
      <c r="HM272" s="74">
        <f t="shared" si="1173"/>
        <v>4.1112039491245556</v>
      </c>
      <c r="HN272" s="75"/>
      <c r="HO272" s="75"/>
      <c r="HP272" s="76">
        <f t="shared" si="1174"/>
        <v>47.502745141958222</v>
      </c>
      <c r="HQ272" s="77">
        <f t="shared" si="1175"/>
        <v>54.058598998999877</v>
      </c>
      <c r="HR272" s="77">
        <f t="shared" si="1176"/>
        <v>1.5509007991546155</v>
      </c>
      <c r="HS272" s="77">
        <f t="shared" si="1177"/>
        <v>1.79098024286375</v>
      </c>
      <c r="HT272" s="282">
        <f t="shared" si="1178"/>
        <v>63.129941788238206</v>
      </c>
      <c r="HU272" s="73">
        <f t="shared" si="985"/>
        <v>0.7524598280369158</v>
      </c>
      <c r="HV272" s="74">
        <f t="shared" si="986"/>
        <v>2.4566802300514164E-2</v>
      </c>
      <c r="HW272" s="279">
        <f t="shared" si="987"/>
        <v>1.1076499218634943</v>
      </c>
      <c r="HX272" s="76">
        <f t="shared" si="1179"/>
        <v>128.61963202211322</v>
      </c>
      <c r="HY272" s="77">
        <f t="shared" si="1180"/>
        <v>146.37042743748506</v>
      </c>
      <c r="HZ272" s="77">
        <f t="shared" si="1022"/>
        <v>6.3109538154675668</v>
      </c>
      <c r="IA272" s="77">
        <f t="shared" si="1181"/>
        <v>7.2878894661019462</v>
      </c>
      <c r="IB272" s="282">
        <f t="shared" si="1182"/>
        <v>177.73457479368565</v>
      </c>
      <c r="IC272" s="73">
        <f t="shared" si="970"/>
        <v>0.72366129196536422</v>
      </c>
      <c r="ID272" s="74">
        <f t="shared" si="971"/>
        <v>3.5507744189859088E-2</v>
      </c>
      <c r="IE272" s="279">
        <f t="shared" si="972"/>
        <v>1.10536909370473</v>
      </c>
      <c r="IF272" s="76">
        <f t="shared" si="1023"/>
        <v>6.7347065488544882</v>
      </c>
      <c r="IG272" s="77">
        <f t="shared" si="1183"/>
        <v>7.6641633996618959</v>
      </c>
      <c r="IH272" s="77">
        <f t="shared" si="1024"/>
        <v>8.9021545050622688</v>
      </c>
      <c r="II272" s="77">
        <f t="shared" si="1184"/>
        <v>10.280208022445908</v>
      </c>
      <c r="IJ272" s="282">
        <f t="shared" si="1185"/>
        <v>96.850698176710267</v>
      </c>
      <c r="IK272" s="73">
        <f t="shared" si="1186"/>
        <v>6.9536995350994654E-2</v>
      </c>
      <c r="IL272" s="74">
        <f t="shared" si="1187"/>
        <v>9.1916265681634232E-2</v>
      </c>
      <c r="IM272" s="279">
        <f t="shared" si="1188"/>
        <v>1.0238254386559078</v>
      </c>
      <c r="IN272" s="76">
        <f t="shared" si="1025"/>
        <v>0</v>
      </c>
      <c r="IO272" s="77">
        <f t="shared" si="1189"/>
        <v>0</v>
      </c>
      <c r="IP272" s="77">
        <f t="shared" si="1026"/>
        <v>0</v>
      </c>
      <c r="IQ272" s="77">
        <f t="shared" si="1190"/>
        <v>0</v>
      </c>
      <c r="IR272" s="282">
        <f t="shared" si="1191"/>
        <v>0</v>
      </c>
      <c r="IS272" s="73"/>
      <c r="IT272" s="74"/>
      <c r="IU272" s="279"/>
      <c r="IV272" s="76">
        <f t="shared" si="1027"/>
        <v>0</v>
      </c>
      <c r="IW272" s="77">
        <f t="shared" si="1192"/>
        <v>0</v>
      </c>
      <c r="IX272" s="77">
        <f t="shared" si="1193"/>
        <v>0</v>
      </c>
      <c r="IY272" s="77">
        <f t="shared" si="1194"/>
        <v>0</v>
      </c>
      <c r="IZ272" s="282">
        <f t="shared" si="1195"/>
        <v>0</v>
      </c>
      <c r="JA272" s="283"/>
      <c r="JB272" s="284"/>
      <c r="JC272" s="285"/>
      <c r="JD272" s="76">
        <f t="shared" si="1028"/>
        <v>0</v>
      </c>
      <c r="JE272" s="77">
        <f t="shared" si="1196"/>
        <v>0</v>
      </c>
      <c r="JF272" s="77">
        <f t="shared" si="1029"/>
        <v>0</v>
      </c>
      <c r="JG272" s="77">
        <f t="shared" si="1197"/>
        <v>0</v>
      </c>
      <c r="JH272" s="282">
        <f t="shared" si="1198"/>
        <v>0</v>
      </c>
      <c r="JI272" s="283"/>
      <c r="JJ272" s="284"/>
      <c r="JK272" s="285"/>
      <c r="JL272" s="76">
        <f t="shared" si="1030"/>
        <v>132.97972946950705</v>
      </c>
      <c r="JM272" s="77">
        <f t="shared" si="1199"/>
        <v>151.33226193359371</v>
      </c>
      <c r="JN272" s="77">
        <f t="shared" si="1031"/>
        <v>6.1401098044583469</v>
      </c>
      <c r="JO272" s="77">
        <f t="shared" si="1200"/>
        <v>7.0905988021884996</v>
      </c>
      <c r="JP272" s="282">
        <f t="shared" si="1201"/>
        <v>170.75908059101735</v>
      </c>
      <c r="JQ272" s="73">
        <f t="shared" si="1032"/>
        <v>0.77875641523278583</v>
      </c>
      <c r="JR272" s="74">
        <f t="shared" si="1033"/>
        <v>3.5957735209200599E-2</v>
      </c>
      <c r="JS272" s="279">
        <f t="shared" si="1202"/>
        <v>1.1130424302766611</v>
      </c>
      <c r="JT272" s="76">
        <f t="shared" si="1034"/>
        <v>0</v>
      </c>
      <c r="JU272" s="77">
        <f t="shared" si="1203"/>
        <v>0</v>
      </c>
      <c r="JV272" s="77">
        <f t="shared" si="1035"/>
        <v>0</v>
      </c>
      <c r="JW272" s="77">
        <f t="shared" si="1204"/>
        <v>0</v>
      </c>
      <c r="JX272" s="282">
        <f t="shared" si="1205"/>
        <v>0</v>
      </c>
      <c r="JY272" s="73"/>
      <c r="JZ272" s="74"/>
      <c r="KA272" s="279"/>
      <c r="KB272" s="76">
        <f t="shared" si="1039"/>
        <v>0</v>
      </c>
      <c r="KC272" s="77">
        <f t="shared" si="1206"/>
        <v>0</v>
      </c>
      <c r="KD272" s="77">
        <f t="shared" si="1040"/>
        <v>0</v>
      </c>
      <c r="KE272" s="77">
        <f t="shared" si="1207"/>
        <v>0</v>
      </c>
      <c r="KF272" s="282">
        <f t="shared" si="1208"/>
        <v>0</v>
      </c>
      <c r="KG272" s="73"/>
      <c r="KH272" s="74"/>
      <c r="KI272" s="279"/>
      <c r="KJ272" s="76">
        <f t="shared" si="1041"/>
        <v>17.562265380740584</v>
      </c>
      <c r="KK272" s="77">
        <f t="shared" si="1209"/>
        <v>19.986033625936592</v>
      </c>
      <c r="KL272" s="77">
        <f t="shared" si="1042"/>
        <v>0.57360736172383497</v>
      </c>
      <c r="KM272" s="77">
        <f t="shared" si="1210"/>
        <v>0.66240178131868466</v>
      </c>
      <c r="KN272" s="282">
        <f t="shared" si="1211"/>
        <v>23.086019128515193</v>
      </c>
      <c r="KO272" s="73">
        <f t="shared" si="1043"/>
        <v>0.76073164814492311</v>
      </c>
      <c r="KP272" s="74">
        <f t="shared" si="1044"/>
        <v>2.4846525446014706E-2</v>
      </c>
      <c r="KQ272" s="279">
        <f t="shared" si="1045"/>
        <v>1.1088348168995239</v>
      </c>
      <c r="KR272" s="76">
        <f t="shared" si="1046"/>
        <v>21.120338114387973</v>
      </c>
      <c r="KS272" s="77">
        <f t="shared" si="1212"/>
        <v>24.035155977554655</v>
      </c>
      <c r="KT272" s="77">
        <f t="shared" si="1047"/>
        <v>0.68974019492086602</v>
      </c>
      <c r="KU272" s="77">
        <f t="shared" si="1213"/>
        <v>0.79651197709461607</v>
      </c>
      <c r="KV272" s="282">
        <f t="shared" si="1214"/>
        <v>27.884677134779661</v>
      </c>
      <c r="KW272" s="73">
        <f t="shared" si="961"/>
        <v>0.75741734474111067</v>
      </c>
      <c r="KX272" s="74">
        <f t="shared" si="962"/>
        <v>2.4735455662155587E-2</v>
      </c>
      <c r="KY272" s="279">
        <f t="shared" si="963"/>
        <v>1.1083602162842225</v>
      </c>
      <c r="KZ272" s="76">
        <f t="shared" si="1048"/>
        <v>113.82927144705464</v>
      </c>
      <c r="LA272" s="77">
        <f t="shared" si="1215"/>
        <v>129.53884919946265</v>
      </c>
      <c r="LB272" s="77">
        <f t="shared" si="1049"/>
        <v>3.6229660751615569</v>
      </c>
      <c r="LC272" s="77">
        <f t="shared" si="1216"/>
        <v>4.183801223596566</v>
      </c>
      <c r="LD272" s="286">
        <f t="shared" si="1217"/>
        <v>241.81506453399422</v>
      </c>
      <c r="LE272" s="73">
        <f t="shared" si="1050"/>
        <v>0.47072861927116449</v>
      </c>
      <c r="LF272" s="74">
        <f t="shared" si="1051"/>
        <v>1.498238367466243E-2</v>
      </c>
      <c r="LG272" s="279">
        <f t="shared" si="1052"/>
        <v>1.0672845297384512</v>
      </c>
      <c r="LH272" s="76">
        <f t="shared" si="1053"/>
        <v>70.125042625683037</v>
      </c>
      <c r="LI272" s="77">
        <f t="shared" si="1218"/>
        <v>79.802999758453552</v>
      </c>
      <c r="LJ272" s="77">
        <f t="shared" si="1054"/>
        <v>2.2879649334993997</v>
      </c>
      <c r="LK272" s="77">
        <f t="shared" si="1219"/>
        <v>2.6421419052051069</v>
      </c>
      <c r="LL272" s="282">
        <f t="shared" si="1220"/>
        <v>94.671106484913764</v>
      </c>
      <c r="LM272" s="73">
        <f t="shared" si="958"/>
        <v>0.74072275300656543</v>
      </c>
      <c r="LN272" s="74">
        <f t="shared" si="959"/>
        <v>2.4167510219857802E-2</v>
      </c>
      <c r="LO272" s="279">
        <f t="shared" si="960"/>
        <v>1.1059682777244702</v>
      </c>
      <c r="LP272" s="76">
        <f t="shared" si="1055"/>
        <v>6.4202093451560874E-2</v>
      </c>
      <c r="LQ272" s="77">
        <f t="shared" si="1221"/>
        <v>7.3062624368810794E-2</v>
      </c>
      <c r="LR272" s="77">
        <f t="shared" si="1056"/>
        <v>1.2316900883518657E-3</v>
      </c>
      <c r="LS272" s="77">
        <f t="shared" si="1222"/>
        <v>1.4223557140287345E-3</v>
      </c>
      <c r="LT272" s="282">
        <f t="shared" si="1223"/>
        <v>0.92320491949545436</v>
      </c>
      <c r="LU272" s="73">
        <f t="shared" si="979"/>
        <v>6.9542624931687211E-2</v>
      </c>
      <c r="LV272" s="74">
        <f t="shared" si="980"/>
        <v>1.3341459326549118E-3</v>
      </c>
      <c r="LW272" s="279">
        <f t="shared" si="981"/>
        <v>1.0098041034571972</v>
      </c>
      <c r="LX272" s="76">
        <f t="shared" si="1057"/>
        <v>6.4272407584309059</v>
      </c>
      <c r="LY272" s="77">
        <f t="shared" si="1224"/>
        <v>7.3142642555019552</v>
      </c>
      <c r="LZ272" s="77">
        <f t="shared" si="1058"/>
        <v>0.12330390353366291</v>
      </c>
      <c r="MA272" s="77">
        <f t="shared" si="1225"/>
        <v>0.14239134780067395</v>
      </c>
      <c r="MB272" s="286">
        <f t="shared" si="1226"/>
        <v>92.42152509745577</v>
      </c>
      <c r="MC272" s="73">
        <f t="shared" si="964"/>
        <v>6.9542682309706214E-2</v>
      </c>
      <c r="MD272" s="74">
        <f t="shared" si="965"/>
        <v>1.3341470334280092E-3</v>
      </c>
      <c r="ME272" s="279">
        <f t="shared" si="966"/>
        <v>1.0098041115463372</v>
      </c>
      <c r="MF272" s="76">
        <f t="shared" si="1059"/>
        <v>0</v>
      </c>
      <c r="MG272" s="77">
        <f t="shared" si="1227"/>
        <v>0</v>
      </c>
      <c r="MH272" s="77">
        <f t="shared" si="1060"/>
        <v>0</v>
      </c>
      <c r="MI272" s="77">
        <f t="shared" si="1228"/>
        <v>0</v>
      </c>
      <c r="MJ272" s="286">
        <f t="shared" si="1229"/>
        <v>0</v>
      </c>
      <c r="MK272" s="73"/>
      <c r="ML272" s="74"/>
      <c r="MM272" s="279"/>
      <c r="MN272" s="287">
        <f t="shared" si="1230"/>
        <v>1.0807509771825721</v>
      </c>
      <c r="MO272" s="288">
        <f t="shared" si="1230"/>
        <v>1.0807509771825721</v>
      </c>
      <c r="MP272" s="288">
        <f t="shared" si="1230"/>
        <v>1.0853514597046447</v>
      </c>
      <c r="MQ272" s="289">
        <f t="shared" si="1061"/>
        <v>1.0869290476048425</v>
      </c>
      <c r="MR272" s="290">
        <f t="shared" si="1231"/>
        <v>4.5314807722288064</v>
      </c>
      <c r="MS272" s="291">
        <f t="shared" si="982"/>
        <v>4.5314807722288064</v>
      </c>
      <c r="MT272" s="291">
        <f t="shared" si="1062"/>
        <v>3.8147933105698852</v>
      </c>
      <c r="MU272" s="292">
        <f t="shared" si="983"/>
        <v>4.1112004296605562</v>
      </c>
      <c r="MV272" s="359">
        <f t="shared" si="1063"/>
        <v>0.29640711909067108</v>
      </c>
      <c r="MW272" s="360">
        <f t="shared" si="1064"/>
        <v>0.83267453828777305</v>
      </c>
      <c r="MX272" s="360">
        <f t="shared" si="1065"/>
        <v>0.42028034256825014</v>
      </c>
      <c r="MY272" s="360">
        <f t="shared" si="1066"/>
        <v>0</v>
      </c>
      <c r="MZ272" s="360">
        <f t="shared" si="1067"/>
        <v>0</v>
      </c>
      <c r="NA272" s="360">
        <f t="shared" si="1068"/>
        <v>0</v>
      </c>
      <c r="NB272" s="360">
        <f t="shared" si="1069"/>
        <v>0.80550880679121961</v>
      </c>
      <c r="NC272" s="360">
        <f t="shared" si="1070"/>
        <v>0</v>
      </c>
      <c r="ND272" s="360">
        <f t="shared" si="1071"/>
        <v>0</v>
      </c>
      <c r="NE272" s="360">
        <f t="shared" si="1072"/>
        <v>0.10844404509277343</v>
      </c>
      <c r="NF272" s="360">
        <f t="shared" si="1073"/>
        <v>0.1310081775647951</v>
      </c>
      <c r="NG272" s="360">
        <f t="shared" si="1074"/>
        <v>1.0937531860759648</v>
      </c>
      <c r="NH272" s="360">
        <f t="shared" si="1075"/>
        <v>0.44382506985082987</v>
      </c>
      <c r="NI272" s="360">
        <f t="shared" si="1076"/>
        <v>4.0392164138287889E-3</v>
      </c>
      <c r="NJ272" s="360">
        <f t="shared" si="1077"/>
        <v>0.3955402704927003</v>
      </c>
      <c r="NK272" s="361">
        <f t="shared" si="1078"/>
        <v>0</v>
      </c>
      <c r="NL272" s="145">
        <f t="shared" si="1232"/>
        <v>4.5314807722288064</v>
      </c>
      <c r="NM272" s="56">
        <f t="shared" si="984"/>
        <v>4.5314807722288064</v>
      </c>
      <c r="NN272" s="56">
        <f t="shared" si="1233"/>
        <v>3.8147933105698852</v>
      </c>
      <c r="NO272" s="58">
        <f t="shared" si="967"/>
        <v>4.1112004296605562</v>
      </c>
      <c r="NP272" s="55">
        <f t="shared" si="1079"/>
        <v>1.0807509771825721</v>
      </c>
      <c r="NQ272" s="56">
        <f t="shared" si="968"/>
        <v>1.0807509771825721</v>
      </c>
      <c r="NR272" s="56">
        <f t="shared" si="1080"/>
        <v>1.0853514597046447</v>
      </c>
      <c r="NS272" s="61">
        <f t="shared" si="969"/>
        <v>1.0869290476048425</v>
      </c>
      <c r="NT272" s="25"/>
      <c r="NU272" s="86">
        <f t="shared" ref="NU272:NX335" si="1236">NL271-MR271</f>
        <v>0</v>
      </c>
      <c r="NV272" s="86">
        <f t="shared" si="1236"/>
        <v>0</v>
      </c>
      <c r="NW272" s="86">
        <f t="shared" si="1236"/>
        <v>0</v>
      </c>
      <c r="NX272" s="86">
        <f t="shared" si="1234"/>
        <v>0</v>
      </c>
      <c r="NY272" s="87">
        <f t="shared" ref="NY272:OB335" si="1237">NP271-MN271</f>
        <v>0</v>
      </c>
      <c r="NZ272" s="87">
        <f t="shared" si="1237"/>
        <v>0</v>
      </c>
      <c r="OA272" s="87">
        <f t="shared" si="1237"/>
        <v>0</v>
      </c>
      <c r="OB272" s="87">
        <f t="shared" si="1235"/>
        <v>0</v>
      </c>
      <c r="OC272" s="26"/>
    </row>
    <row r="273" spans="1:393" thickBot="1" x14ac:dyDescent="0.35">
      <c r="A273" s="136" t="s">
        <v>644</v>
      </c>
      <c r="B273" s="137" t="s">
        <v>645</v>
      </c>
      <c r="C273" s="133" t="s">
        <v>97</v>
      </c>
      <c r="D273" s="64">
        <f>VLOOKUP(B273,[1]УсіТ_1!$A$10:$G$556,6,FALSE)</f>
        <v>268.39999999999998</v>
      </c>
      <c r="E273" s="64">
        <f>VLOOKUP(B273,[1]УсіТ_1!$A$10:$G$556,7,FALSE)</f>
        <v>0</v>
      </c>
      <c r="F273" s="38"/>
      <c r="G273" s="38"/>
      <c r="H273" s="39"/>
      <c r="I273" s="256">
        <v>4.3776999999999999</v>
      </c>
      <c r="J273" s="62">
        <v>4.3776999999999999</v>
      </c>
      <c r="K273" s="257">
        <f t="shared" si="1081"/>
        <v>3.8405</v>
      </c>
      <c r="L273" s="293">
        <f t="shared" si="1082"/>
        <v>4.0746000000000002</v>
      </c>
      <c r="M273" s="63">
        <v>0.2341</v>
      </c>
      <c r="N273" s="63">
        <v>0.81559999999999999</v>
      </c>
      <c r="O273" s="63">
        <v>0.30309999999999998</v>
      </c>
      <c r="P273" s="63">
        <v>0</v>
      </c>
      <c r="Q273" s="63">
        <v>0</v>
      </c>
      <c r="R273" s="63">
        <v>0</v>
      </c>
      <c r="S273" s="63">
        <v>0.81789999999999996</v>
      </c>
      <c r="T273" s="63">
        <v>0</v>
      </c>
      <c r="U273" s="63">
        <v>0</v>
      </c>
      <c r="V273" s="63">
        <v>0.1084</v>
      </c>
      <c r="W273" s="63">
        <v>0.12859999999999999</v>
      </c>
      <c r="X273" s="63">
        <v>1.2195</v>
      </c>
      <c r="Y273" s="63">
        <v>0.37990000000000002</v>
      </c>
      <c r="Z273" s="63">
        <v>4.3E-3</v>
      </c>
      <c r="AA273" s="63">
        <v>0.36630000000000001</v>
      </c>
      <c r="AB273" s="259">
        <v>0</v>
      </c>
      <c r="AC273" s="144">
        <v>22.65</v>
      </c>
      <c r="AD273" s="70">
        <v>4.9829999999999997</v>
      </c>
      <c r="AE273" s="70">
        <v>16.490689487317599</v>
      </c>
      <c r="AF273" s="68">
        <f t="shared" si="1083"/>
        <v>1.158306029589188</v>
      </c>
      <c r="AG273" s="68">
        <f t="shared" si="1084"/>
        <v>5.258254231305064</v>
      </c>
      <c r="AH273" s="71">
        <v>0.88023971850000005</v>
      </c>
      <c r="AI273" s="71">
        <v>4.8534894015055503</v>
      </c>
      <c r="AJ273" s="68">
        <f t="shared" si="1085"/>
        <v>6.6517072247633563E-2</v>
      </c>
      <c r="AK273" s="68">
        <f t="shared" si="1086"/>
        <v>2.841980133009181</v>
      </c>
      <c r="AL273" s="71">
        <v>2.49287093036616</v>
      </c>
      <c r="AM273" s="69">
        <f t="shared" si="1087"/>
        <v>62.820347445227164</v>
      </c>
      <c r="AN273" s="260">
        <v>75.59</v>
      </c>
      <c r="AO273" s="71">
        <v>16.629799999999999</v>
      </c>
      <c r="AP273" s="71">
        <v>55.034490876218101</v>
      </c>
      <c r="AQ273" s="68">
        <f t="shared" si="1088"/>
        <v>3.8656226391455593</v>
      </c>
      <c r="AR273" s="68">
        <f t="shared" si="1089"/>
        <v>17.548407829772653</v>
      </c>
      <c r="AS273" s="71">
        <v>9.5643360792416701</v>
      </c>
      <c r="AT273" s="261">
        <f t="shared" si="997"/>
        <v>2.0742890712544613</v>
      </c>
      <c r="AU273" s="71">
        <v>16.912246493103702</v>
      </c>
      <c r="AV273" s="68">
        <f t="shared" si="1090"/>
        <v>0.23178233818798624</v>
      </c>
      <c r="AW273" s="68">
        <f t="shared" si="1091"/>
        <v>9.9030335830228449</v>
      </c>
      <c r="AX273" s="71">
        <v>8.6865436724281793</v>
      </c>
      <c r="AY273" s="69">
        <f t="shared" si="1092"/>
        <v>218.90090054518996</v>
      </c>
      <c r="AZ273" s="260">
        <v>10</v>
      </c>
      <c r="BA273" s="260">
        <v>50.971666666666799</v>
      </c>
      <c r="BB273" s="260">
        <v>5.3156166666666804</v>
      </c>
      <c r="BC273" s="262">
        <f t="shared" si="1093"/>
        <v>4.2524933333333443</v>
      </c>
      <c r="BD273" s="262">
        <f t="shared" si="998"/>
        <v>1.0631233333333361</v>
      </c>
      <c r="BE273" s="260">
        <v>1.9951766666666699</v>
      </c>
      <c r="BF273" s="262">
        <f t="shared" si="1094"/>
        <v>1.5961413333333361</v>
      </c>
      <c r="BG273" s="262">
        <f t="shared" si="999"/>
        <v>0.39903533333333385</v>
      </c>
      <c r="BH273" s="260">
        <v>6.284932752632959</v>
      </c>
      <c r="BI273" s="263">
        <f t="shared" si="1095"/>
        <v>3.6801675130352396</v>
      </c>
      <c r="BJ273" s="68">
        <f t="shared" si="1096"/>
        <v>8.6135003374834707E-2</v>
      </c>
      <c r="BK273" s="260">
        <v>3.2280959710640911</v>
      </c>
      <c r="BL273" s="69">
        <f t="shared" si="1097"/>
        <v>81.354586468436636</v>
      </c>
      <c r="BM273" s="260">
        <v>0</v>
      </c>
      <c r="BN273" s="260">
        <v>0</v>
      </c>
      <c r="BO273" s="260">
        <v>0</v>
      </c>
      <c r="BP273" s="68">
        <f t="shared" si="1098"/>
        <v>0</v>
      </c>
      <c r="BQ273" s="68">
        <f t="shared" si="1099"/>
        <v>0</v>
      </c>
      <c r="BR273" s="260">
        <v>0</v>
      </c>
      <c r="BS273" s="260">
        <v>0</v>
      </c>
      <c r="BT273" s="68">
        <f t="shared" si="1100"/>
        <v>0</v>
      </c>
      <c r="BU273" s="68">
        <f t="shared" si="1101"/>
        <v>0</v>
      </c>
      <c r="BV273" s="260">
        <v>0</v>
      </c>
      <c r="BW273" s="69">
        <f t="shared" si="1102"/>
        <v>0</v>
      </c>
      <c r="BX273" s="260">
        <v>0</v>
      </c>
      <c r="BY273" s="260">
        <v>0</v>
      </c>
      <c r="BZ273" s="263">
        <f t="shared" si="1103"/>
        <v>0</v>
      </c>
      <c r="CA273" s="263">
        <f t="shared" si="1104"/>
        <v>0</v>
      </c>
      <c r="CB273" s="260">
        <v>0</v>
      </c>
      <c r="CC273" s="264">
        <f t="shared" si="1105"/>
        <v>0</v>
      </c>
      <c r="CD273" s="260">
        <v>0</v>
      </c>
      <c r="CE273" s="260">
        <v>0</v>
      </c>
      <c r="CF273" s="263">
        <f t="shared" si="1106"/>
        <v>0</v>
      </c>
      <c r="CG273" s="263">
        <f t="shared" si="1107"/>
        <v>0</v>
      </c>
      <c r="CH273" s="260">
        <v>0</v>
      </c>
      <c r="CI273" s="69">
        <f t="shared" si="1108"/>
        <v>0</v>
      </c>
      <c r="CJ273" s="260">
        <v>86.178631595405648</v>
      </c>
      <c r="CK273" s="260">
        <v>18.959300295494309</v>
      </c>
      <c r="CL273" s="260">
        <v>6.6408101440487091</v>
      </c>
      <c r="CM273" s="260">
        <v>2.602205521800649</v>
      </c>
      <c r="CN273" s="260">
        <v>45.480729951248492</v>
      </c>
      <c r="CO273" s="265">
        <f t="shared" si="1109"/>
        <v>3.1945664717756941</v>
      </c>
      <c r="CP273" s="266">
        <f t="shared" si="1110"/>
        <v>14.502076513714995</v>
      </c>
      <c r="CQ273" s="260">
        <v>16.95978986957477</v>
      </c>
      <c r="CR273" s="265">
        <f t="shared" si="1111"/>
        <v>0.23243392016252223</v>
      </c>
      <c r="CS273" s="265">
        <f t="shared" si="1112"/>
        <v>9.9308727972889859</v>
      </c>
      <c r="CT273" s="260">
        <v>8.7109631140569839</v>
      </c>
      <c r="CU273" s="267">
        <f t="shared" si="1000"/>
        <v>219.51626996379468</v>
      </c>
      <c r="CV273" s="260">
        <v>0</v>
      </c>
      <c r="CW273" s="260">
        <v>0</v>
      </c>
      <c r="CX273" s="68">
        <f t="shared" si="1113"/>
        <v>0</v>
      </c>
      <c r="CY273" s="68">
        <f t="shared" si="1114"/>
        <v>0</v>
      </c>
      <c r="CZ273" s="260">
        <v>0</v>
      </c>
      <c r="DA273" s="69">
        <f t="shared" si="1115"/>
        <v>0</v>
      </c>
      <c r="DB273" s="260">
        <v>0</v>
      </c>
      <c r="DC273" s="260">
        <v>0</v>
      </c>
      <c r="DD273" s="68">
        <f t="shared" si="1116"/>
        <v>0</v>
      </c>
      <c r="DE273" s="68">
        <f t="shared" si="1117"/>
        <v>0</v>
      </c>
      <c r="DF273" s="260">
        <v>0</v>
      </c>
      <c r="DG273" s="69">
        <f t="shared" si="1118"/>
        <v>0</v>
      </c>
      <c r="DH273" s="260">
        <v>10.615262815909761</v>
      </c>
      <c r="DI273" s="260">
        <v>2.3353578195001474</v>
      </c>
      <c r="DJ273" s="260">
        <v>0.16026143628333325</v>
      </c>
      <c r="DK273" s="260">
        <v>7.7279113299823052</v>
      </c>
      <c r="DL273" s="68">
        <f t="shared" si="1119"/>
        <v>0.5428084918179571</v>
      </c>
      <c r="DM273" s="68">
        <f t="shared" si="1120"/>
        <v>2.4641372625008175</v>
      </c>
      <c r="DN273" s="260">
        <v>2.24727252140663</v>
      </c>
      <c r="DO273" s="68">
        <f t="shared" si="1121"/>
        <v>3.0798869905877865E-2</v>
      </c>
      <c r="DP273" s="68">
        <f t="shared" si="1122"/>
        <v>1.315899413999738</v>
      </c>
      <c r="DQ273" s="260">
        <v>1.15425416185878</v>
      </c>
      <c r="DR273" s="264">
        <f t="shared" si="1123"/>
        <v>29.088384101929144</v>
      </c>
      <c r="DS273" s="260">
        <v>12.54</v>
      </c>
      <c r="DT273" s="260">
        <v>2.7587999999999999</v>
      </c>
      <c r="DU273" s="260">
        <v>9.1299446433096296</v>
      </c>
      <c r="DV273" s="68">
        <f t="shared" si="1124"/>
        <v>0.64128731174606834</v>
      </c>
      <c r="DW273" s="68">
        <f t="shared" si="1125"/>
        <v>2.911192408854995</v>
      </c>
      <c r="DX273" s="260">
        <v>0.24106871525000001</v>
      </c>
      <c r="DY273" s="260">
        <v>6.7438629375000003E-2</v>
      </c>
      <c r="DZ273" s="260">
        <v>0</v>
      </c>
      <c r="EA273" s="260">
        <v>2.6678112881373099</v>
      </c>
      <c r="EB273" s="68">
        <f t="shared" si="1126"/>
        <v>3.6562353703921836E-2</v>
      </c>
      <c r="EC273" s="68">
        <f t="shared" si="1127"/>
        <v>1.5621475710139545</v>
      </c>
      <c r="ED273" s="267">
        <v>1.3702531638036</v>
      </c>
      <c r="EE273" s="69">
        <f t="shared" si="1128"/>
        <v>34.530379727850651</v>
      </c>
      <c r="EF273" s="260">
        <v>68.469692063492076</v>
      </c>
      <c r="EG273" s="260">
        <v>15.063332253968257</v>
      </c>
      <c r="EH273" s="260">
        <v>101.09504653697547</v>
      </c>
      <c r="EI273" s="260">
        <v>49.850438459660211</v>
      </c>
      <c r="EJ273" s="268">
        <f t="shared" si="1129"/>
        <v>3.5014947974065329</v>
      </c>
      <c r="EK273" s="266">
        <f t="shared" si="1130"/>
        <v>15.895410508124174</v>
      </c>
      <c r="EL273" s="260">
        <v>25.287546663584926</v>
      </c>
      <c r="EM273" s="268">
        <f t="shared" si="1131"/>
        <v>0.34656582702443139</v>
      </c>
      <c r="EN273" s="268">
        <f t="shared" si="1132"/>
        <v>14.807224099048808</v>
      </c>
      <c r="EO273" s="269">
        <f t="shared" si="1133"/>
        <v>259.76605597768094</v>
      </c>
      <c r="EP273" s="69">
        <f t="shared" si="1134"/>
        <v>327.30523053187801</v>
      </c>
      <c r="EQ273" s="260">
        <v>36.15</v>
      </c>
      <c r="ER273" s="260">
        <v>7.9530000000000003</v>
      </c>
      <c r="ES273" s="260">
        <v>26.319577261215599</v>
      </c>
      <c r="ET273" s="68">
        <f t="shared" si="1135"/>
        <v>1.8486871068277837</v>
      </c>
      <c r="EU273" s="68">
        <f t="shared" si="1136"/>
        <v>8.3923130446657286</v>
      </c>
      <c r="EV273" s="260">
        <v>2.6392422738083301</v>
      </c>
      <c r="EW273" s="260">
        <v>7.8794179314038697</v>
      </c>
      <c r="EX273" s="68">
        <f t="shared" si="1137"/>
        <v>0.10798742274989004</v>
      </c>
      <c r="EY273" s="68">
        <f t="shared" si="1138"/>
        <v>4.6138246874052617</v>
      </c>
      <c r="EZ273" s="260">
        <v>4.0470618733213897</v>
      </c>
      <c r="FA273" s="69">
        <f t="shared" si="1139"/>
        <v>101.98595920769901</v>
      </c>
      <c r="FB273" s="260">
        <v>0.83333333333333348</v>
      </c>
      <c r="FC273" s="260">
        <v>8.9871586162120806E-2</v>
      </c>
      <c r="FD273" s="68">
        <f t="shared" si="1140"/>
        <v>1.2316900883518657E-3</v>
      </c>
      <c r="FE273" s="68">
        <f t="shared" si="1141"/>
        <v>5.2624666763574489E-2</v>
      </c>
      <c r="FF273" s="260">
        <v>4.6160245974772703E-2</v>
      </c>
      <c r="FG273" s="69">
        <f t="shared" si="1142"/>
        <v>1.1632381985642724</v>
      </c>
      <c r="FH273" s="260">
        <v>70.421400000000006</v>
      </c>
      <c r="FI273" s="260">
        <v>7.5946595013086098</v>
      </c>
      <c r="FJ273" s="68">
        <f t="shared" si="1143"/>
        <v>0.1040848084654345</v>
      </c>
      <c r="FK273" s="68">
        <f t="shared" si="1144"/>
        <v>4.4470832496292623</v>
      </c>
      <c r="FL273" s="260">
        <v>3.9009999999999998</v>
      </c>
      <c r="FM273" s="69">
        <f t="shared" si="1145"/>
        <v>98.300471401570334</v>
      </c>
      <c r="FN273" s="260">
        <v>0</v>
      </c>
      <c r="FO273" s="260">
        <v>0</v>
      </c>
      <c r="FP273" s="68">
        <f t="shared" si="1146"/>
        <v>0</v>
      </c>
      <c r="FQ273" s="68">
        <f t="shared" si="1147"/>
        <v>0</v>
      </c>
      <c r="FR273" s="260">
        <v>0</v>
      </c>
      <c r="FS273" s="264">
        <f t="shared" si="1148"/>
        <v>0</v>
      </c>
      <c r="FT273" s="270">
        <f t="shared" si="1001"/>
        <v>1174.9657675921396</v>
      </c>
      <c r="FU273" s="271">
        <f t="shared" si="1002"/>
        <v>380.87617684377017</v>
      </c>
      <c r="FV273" s="272">
        <f t="shared" si="1149"/>
        <v>118.90744094042741</v>
      </c>
      <c r="FW273" s="272">
        <f t="shared" si="1003"/>
        <v>10.52512925972179</v>
      </c>
      <c r="FX273" s="272">
        <f t="shared" si="1004"/>
        <v>50.971666666666799</v>
      </c>
      <c r="FY273" s="272">
        <f t="shared" si="1005"/>
        <v>0</v>
      </c>
      <c r="FZ273" s="272">
        <f t="shared" si="1006"/>
        <v>0</v>
      </c>
      <c r="GA273" s="272">
        <f t="shared" si="1007"/>
        <v>0</v>
      </c>
      <c r="GB273" s="272">
        <f t="shared" si="1008"/>
        <v>0</v>
      </c>
      <c r="GC273" s="272">
        <f t="shared" si="1009"/>
        <v>70.421400000000006</v>
      </c>
      <c r="GD273" s="272">
        <f t="shared" si="1010"/>
        <v>0</v>
      </c>
      <c r="GE273" s="272">
        <f t="shared" si="1011"/>
        <v>210.03378200895196</v>
      </c>
      <c r="GF273" s="273">
        <f t="shared" si="1012"/>
        <v>81.705585994704876</v>
      </c>
      <c r="GG273" s="273">
        <f t="shared" si="1013"/>
        <v>14.752772848308785</v>
      </c>
      <c r="GH273" s="272">
        <f t="shared" si="1150"/>
        <v>90.77703800882044</v>
      </c>
      <c r="GI273" s="274">
        <f t="shared" si="1151"/>
        <v>64.848926411344564</v>
      </c>
      <c r="GJ273" s="275">
        <f t="shared" si="1014"/>
        <v>1.244099305910884</v>
      </c>
      <c r="GK273" s="271">
        <f t="shared" si="1152"/>
        <v>932.51263372835842</v>
      </c>
      <c r="GL273" s="276">
        <f t="shared" si="1153"/>
        <v>1174.9659184977315</v>
      </c>
      <c r="GM273" s="272">
        <f t="shared" si="1154"/>
        <v>527.43068924981958</v>
      </c>
      <c r="GN273" s="272">
        <f t="shared" si="1155"/>
        <v>26.522001413941457</v>
      </c>
      <c r="GO273" s="277">
        <f t="shared" si="1156"/>
        <v>0.56560165532669926</v>
      </c>
      <c r="GP273" s="278">
        <f t="shared" si="1157"/>
        <v>2.8441439241312556E-2</v>
      </c>
      <c r="GQ273" s="279">
        <f t="shared" si="1158"/>
        <v>1.082461419246193</v>
      </c>
      <c r="GR273" s="280">
        <f t="shared" si="1159"/>
        <v>932.51263372835842</v>
      </c>
      <c r="GS273" s="272">
        <f t="shared" si="1160"/>
        <v>527.43068924981958</v>
      </c>
      <c r="GT273" s="272">
        <f t="shared" si="1015"/>
        <v>26.522001413941457</v>
      </c>
      <c r="GU273" s="73">
        <f t="shared" si="1161"/>
        <v>0.56560165532669926</v>
      </c>
      <c r="GV273" s="74">
        <f t="shared" si="1162"/>
        <v>2.8441439241312556E-2</v>
      </c>
      <c r="GW273" s="279">
        <f t="shared" si="1163"/>
        <v>1.082461419246193</v>
      </c>
      <c r="GX273" s="280">
        <f t="shared" si="1164"/>
        <v>818.08808300322846</v>
      </c>
      <c r="GY273" s="272">
        <f t="shared" si="1016"/>
        <v>485.42559895945317</v>
      </c>
      <c r="GZ273" s="272">
        <f t="shared" si="1017"/>
        <v>19.362408642063119</v>
      </c>
      <c r="HA273" s="73">
        <f t="shared" si="1165"/>
        <v>0.59336593338145172</v>
      </c>
      <c r="HB273" s="74">
        <f t="shared" si="1166"/>
        <v>2.366787763364438E-2</v>
      </c>
      <c r="HC273" s="279">
        <f t="shared" si="1167"/>
        <v>1.0855542199236623</v>
      </c>
      <c r="HD273" s="280">
        <f t="shared" si="1168"/>
        <v>867.94550161055156</v>
      </c>
      <c r="HE273" s="272">
        <f t="shared" si="1018"/>
        <v>522.9408848839164</v>
      </c>
      <c r="HF273" s="272">
        <f t="shared" si="1019"/>
        <v>20.587231743899942</v>
      </c>
      <c r="HG273" s="73">
        <f t="shared" si="1169"/>
        <v>0.60250428617183016</v>
      </c>
      <c r="HH273" s="74">
        <f t="shared" si="1170"/>
        <v>2.371949817782161E-2</v>
      </c>
      <c r="HI273" s="281">
        <f t="shared" si="1171"/>
        <v>1.086823394852501</v>
      </c>
      <c r="HJ273" s="72">
        <f t="shared" si="1020"/>
        <v>4.7386913550340592</v>
      </c>
      <c r="HK273" s="73">
        <f t="shared" si="1172"/>
        <v>4.7386913550340592</v>
      </c>
      <c r="HL273" s="73">
        <f t="shared" si="1021"/>
        <v>4.1690709816168248</v>
      </c>
      <c r="HM273" s="74">
        <f t="shared" si="1173"/>
        <v>4.428370604666001</v>
      </c>
      <c r="HN273" s="75"/>
      <c r="HO273" s="75"/>
      <c r="HP273" s="76">
        <f t="shared" si="1174"/>
        <v>37.515285924463377</v>
      </c>
      <c r="HQ273" s="77">
        <f t="shared" si="1175"/>
        <v>42.692770534898564</v>
      </c>
      <c r="HR273" s="77">
        <f t="shared" si="1176"/>
        <v>1.2248231018368216</v>
      </c>
      <c r="HS273" s="77">
        <f t="shared" si="1177"/>
        <v>1.4144257180011617</v>
      </c>
      <c r="HT273" s="282">
        <f t="shared" si="1178"/>
        <v>49.85741860732314</v>
      </c>
      <c r="HU273" s="73">
        <f t="shared" si="985"/>
        <v>0.75245142994533354</v>
      </c>
      <c r="HV273" s="74">
        <f t="shared" si="986"/>
        <v>2.4566516599736625E-2</v>
      </c>
      <c r="HW273" s="279">
        <f t="shared" si="987"/>
        <v>1.1076487186163946</v>
      </c>
      <c r="HX273" s="76">
        <f t="shared" si="1179"/>
        <v>125.71055852361052</v>
      </c>
      <c r="HY273" s="77">
        <f t="shared" si="1180"/>
        <v>143.05987270545401</v>
      </c>
      <c r="HZ273" s="77">
        <f t="shared" si="1022"/>
        <v>6.1716940485880061</v>
      </c>
      <c r="IA273" s="77">
        <f t="shared" si="1181"/>
        <v>7.1270722873094297</v>
      </c>
      <c r="IB273" s="282">
        <f t="shared" si="1182"/>
        <v>173.73087344856344</v>
      </c>
      <c r="IC273" s="73">
        <f t="shared" si="970"/>
        <v>0.7235936597120125</v>
      </c>
      <c r="ID273" s="74">
        <f t="shared" si="971"/>
        <v>3.5524451849459342E-2</v>
      </c>
      <c r="IE273" s="279">
        <f t="shared" si="972"/>
        <v>1.1053623461231512</v>
      </c>
      <c r="IF273" s="76">
        <f t="shared" si="1023"/>
        <v>4.4898043659029918</v>
      </c>
      <c r="IG273" s="77">
        <f t="shared" si="1183"/>
        <v>5.1094422664412633</v>
      </c>
      <c r="IH273" s="77">
        <f t="shared" si="1024"/>
        <v>5.9347696700415149</v>
      </c>
      <c r="II273" s="77">
        <f t="shared" si="1184"/>
        <v>6.8534720149639421</v>
      </c>
      <c r="IJ273" s="282">
        <f t="shared" si="1185"/>
        <v>64.567132117806864</v>
      </c>
      <c r="IK273" s="73">
        <f t="shared" si="1186"/>
        <v>6.9536995350994626E-2</v>
      </c>
      <c r="IL273" s="74">
        <f t="shared" si="1187"/>
        <v>9.1916265681634246E-2</v>
      </c>
      <c r="IM273" s="279">
        <f t="shared" si="1188"/>
        <v>1.0238254386559078</v>
      </c>
      <c r="IN273" s="76">
        <f t="shared" si="1025"/>
        <v>0</v>
      </c>
      <c r="IO273" s="77">
        <f t="shared" si="1189"/>
        <v>0</v>
      </c>
      <c r="IP273" s="77">
        <f t="shared" si="1026"/>
        <v>0</v>
      </c>
      <c r="IQ273" s="77">
        <f t="shared" si="1190"/>
        <v>0</v>
      </c>
      <c r="IR273" s="282">
        <f t="shared" si="1191"/>
        <v>0</v>
      </c>
      <c r="IS273" s="73"/>
      <c r="IT273" s="74"/>
      <c r="IU273" s="279"/>
      <c r="IV273" s="76">
        <f t="shared" si="1027"/>
        <v>0</v>
      </c>
      <c r="IW273" s="77">
        <f t="shared" si="1192"/>
        <v>0</v>
      </c>
      <c r="IX273" s="77">
        <f t="shared" si="1193"/>
        <v>0</v>
      </c>
      <c r="IY273" s="77">
        <f t="shared" si="1194"/>
        <v>0</v>
      </c>
      <c r="IZ273" s="282">
        <f t="shared" si="1195"/>
        <v>0</v>
      </c>
      <c r="JA273" s="283"/>
      <c r="JB273" s="284"/>
      <c r="JC273" s="285"/>
      <c r="JD273" s="76">
        <f t="shared" si="1028"/>
        <v>0</v>
      </c>
      <c r="JE273" s="77">
        <f t="shared" si="1196"/>
        <v>0</v>
      </c>
      <c r="JF273" s="77">
        <f t="shared" si="1029"/>
        <v>0</v>
      </c>
      <c r="JG273" s="77">
        <f t="shared" si="1197"/>
        <v>0</v>
      </c>
      <c r="JH273" s="282">
        <f t="shared" si="1198"/>
        <v>0</v>
      </c>
      <c r="JI273" s="283"/>
      <c r="JJ273" s="284"/>
      <c r="JK273" s="285"/>
      <c r="JL273" s="76">
        <f t="shared" si="1030"/>
        <v>134.9461300503248</v>
      </c>
      <c r="JM273" s="77">
        <f t="shared" si="1199"/>
        <v>153.57004545857012</v>
      </c>
      <c r="JN273" s="77">
        <f t="shared" si="1031"/>
        <v>6.0292059137388652</v>
      </c>
      <c r="JO273" s="77">
        <f t="shared" si="1200"/>
        <v>6.9625269891856414</v>
      </c>
      <c r="JP273" s="282">
        <f t="shared" si="1201"/>
        <v>174.21926187602753</v>
      </c>
      <c r="JQ273" s="73">
        <f t="shared" si="1032"/>
        <v>0.77457640789656745</v>
      </c>
      <c r="JR273" s="74">
        <f t="shared" si="1033"/>
        <v>3.4606999529301075E-2</v>
      </c>
      <c r="JS273" s="279">
        <f t="shared" si="1202"/>
        <v>1.1122564535809412</v>
      </c>
      <c r="JT273" s="76">
        <f t="shared" si="1034"/>
        <v>0</v>
      </c>
      <c r="JU273" s="77">
        <f t="shared" si="1203"/>
        <v>0</v>
      </c>
      <c r="JV273" s="77">
        <f t="shared" si="1035"/>
        <v>0</v>
      </c>
      <c r="JW273" s="77">
        <f t="shared" si="1204"/>
        <v>0</v>
      </c>
      <c r="JX273" s="282">
        <f t="shared" si="1205"/>
        <v>0</v>
      </c>
      <c r="JY273" s="73"/>
      <c r="JZ273" s="74"/>
      <c r="KA273" s="279"/>
      <c r="KB273" s="76">
        <f t="shared" si="1039"/>
        <v>0</v>
      </c>
      <c r="KC273" s="77">
        <f t="shared" si="1206"/>
        <v>0</v>
      </c>
      <c r="KD273" s="77">
        <f t="shared" si="1040"/>
        <v>0</v>
      </c>
      <c r="KE273" s="77">
        <f t="shared" si="1207"/>
        <v>0</v>
      </c>
      <c r="KF273" s="282">
        <f t="shared" si="1208"/>
        <v>0</v>
      </c>
      <c r="KG273" s="73"/>
      <c r="KH273" s="74"/>
      <c r="KI273" s="279"/>
      <c r="KJ273" s="76">
        <f t="shared" si="1041"/>
        <v>17.562265380740584</v>
      </c>
      <c r="KK273" s="77">
        <f t="shared" si="1209"/>
        <v>19.986033625936592</v>
      </c>
      <c r="KL273" s="77">
        <f t="shared" si="1042"/>
        <v>0.57360736172383497</v>
      </c>
      <c r="KM273" s="77">
        <f t="shared" si="1210"/>
        <v>0.66240178131868466</v>
      </c>
      <c r="KN273" s="282">
        <f t="shared" si="1211"/>
        <v>23.086019128515193</v>
      </c>
      <c r="KO273" s="73">
        <f t="shared" si="1043"/>
        <v>0.76073164814492311</v>
      </c>
      <c r="KP273" s="74">
        <f t="shared" si="1044"/>
        <v>2.4846525446014706E-2</v>
      </c>
      <c r="KQ273" s="279">
        <f t="shared" si="1045"/>
        <v>1.1088348168995239</v>
      </c>
      <c r="KR273" s="76">
        <f t="shared" si="1046"/>
        <v>20.756274775440119</v>
      </c>
      <c r="KS273" s="77">
        <f t="shared" si="1212"/>
        <v>23.62084825719861</v>
      </c>
      <c r="KT273" s="77">
        <f t="shared" si="1047"/>
        <v>0.67784966544999015</v>
      </c>
      <c r="KU273" s="77">
        <f t="shared" si="1213"/>
        <v>0.78278079366164866</v>
      </c>
      <c r="KV273" s="282">
        <f t="shared" si="1214"/>
        <v>27.405063276071946</v>
      </c>
      <c r="KW273" s="73">
        <f t="shared" si="961"/>
        <v>0.7573883178574139</v>
      </c>
      <c r="KX273" s="74">
        <f t="shared" si="962"/>
        <v>2.47344681755155E-2</v>
      </c>
      <c r="KY273" s="279">
        <f t="shared" si="963"/>
        <v>1.1083560574210714</v>
      </c>
      <c r="KZ273" s="76">
        <f t="shared" si="1048"/>
        <v>120.99023853821136</v>
      </c>
      <c r="LA273" s="77">
        <f t="shared" si="1215"/>
        <v>137.68810135886991</v>
      </c>
      <c r="LB273" s="77">
        <f t="shared" si="1049"/>
        <v>3.8480606244309641</v>
      </c>
      <c r="LC273" s="77">
        <f t="shared" si="1216"/>
        <v>4.4437404090928778</v>
      </c>
      <c r="LD273" s="286">
        <f t="shared" si="1217"/>
        <v>259.76605597768094</v>
      </c>
      <c r="LE273" s="73">
        <f t="shared" si="1050"/>
        <v>0.46576616056643994</v>
      </c>
      <c r="LF273" s="74">
        <f t="shared" si="1051"/>
        <v>1.4813562187515327E-2</v>
      </c>
      <c r="LG273" s="279">
        <f t="shared" si="1052"/>
        <v>1.0665735272464019</v>
      </c>
      <c r="LH273" s="76">
        <f t="shared" si="1053"/>
        <v>59.970488033126614</v>
      </c>
      <c r="LI273" s="77">
        <f t="shared" si="1218"/>
        <v>68.247015086578415</v>
      </c>
      <c r="LJ273" s="77">
        <f t="shared" si="1054"/>
        <v>1.9566745295776737</v>
      </c>
      <c r="LK273" s="77">
        <f t="shared" si="1219"/>
        <v>2.2595677467562978</v>
      </c>
      <c r="LL273" s="282">
        <f t="shared" si="1220"/>
        <v>80.941237466427779</v>
      </c>
      <c r="LM273" s="73">
        <f t="shared" si="958"/>
        <v>0.74091390137197666</v>
      </c>
      <c r="LN273" s="74">
        <f t="shared" si="959"/>
        <v>2.4174013034940923E-2</v>
      </c>
      <c r="LO273" s="279">
        <f t="shared" si="960"/>
        <v>1.1059956647461553</v>
      </c>
      <c r="LP273" s="76">
        <f t="shared" si="1055"/>
        <v>6.4202093451560874E-2</v>
      </c>
      <c r="LQ273" s="77">
        <f t="shared" si="1221"/>
        <v>7.3062624368810794E-2</v>
      </c>
      <c r="LR273" s="77">
        <f t="shared" si="1056"/>
        <v>1.2316900883518657E-3</v>
      </c>
      <c r="LS273" s="77">
        <f t="shared" si="1222"/>
        <v>1.4223557140287345E-3</v>
      </c>
      <c r="LT273" s="282">
        <f t="shared" si="1223"/>
        <v>0.92320491949545436</v>
      </c>
      <c r="LU273" s="73">
        <f t="shared" si="979"/>
        <v>6.9542624931687211E-2</v>
      </c>
      <c r="LV273" s="74">
        <f t="shared" si="980"/>
        <v>1.3341459326549118E-3</v>
      </c>
      <c r="LW273" s="279">
        <f t="shared" si="981"/>
        <v>1.0098041034571972</v>
      </c>
      <c r="LX273" s="76">
        <f t="shared" si="1057"/>
        <v>5.4254415645476994</v>
      </c>
      <c r="LY273" s="77">
        <f t="shared" si="1224"/>
        <v>6.1742067548709274</v>
      </c>
      <c r="LZ273" s="77">
        <f t="shared" si="1058"/>
        <v>0.1040848084654345</v>
      </c>
      <c r="MA273" s="77">
        <f t="shared" si="1225"/>
        <v>0.12019713681588376</v>
      </c>
      <c r="MB273" s="286">
        <f t="shared" si="1226"/>
        <v>78.016247144103431</v>
      </c>
      <c r="MC273" s="73">
        <f t="shared" si="964"/>
        <v>6.9542457669444072E-2</v>
      </c>
      <c r="MD273" s="74">
        <f t="shared" si="965"/>
        <v>1.3341427237993126E-3</v>
      </c>
      <c r="ME273" s="279">
        <f t="shared" si="966"/>
        <v>1.0098040798766041</v>
      </c>
      <c r="MF273" s="76">
        <f t="shared" si="1059"/>
        <v>0</v>
      </c>
      <c r="MG273" s="77">
        <f t="shared" si="1227"/>
        <v>0</v>
      </c>
      <c r="MH273" s="77">
        <f t="shared" si="1060"/>
        <v>0</v>
      </c>
      <c r="MI273" s="77">
        <f t="shared" si="1228"/>
        <v>0</v>
      </c>
      <c r="MJ273" s="286">
        <f t="shared" si="1229"/>
        <v>0</v>
      </c>
      <c r="MK273" s="73"/>
      <c r="ML273" s="74"/>
      <c r="MM273" s="279"/>
      <c r="MN273" s="287">
        <f t="shared" si="1230"/>
        <v>1.0824611058593721</v>
      </c>
      <c r="MO273" s="288">
        <f t="shared" si="1230"/>
        <v>1.0824611058593721</v>
      </c>
      <c r="MP273" s="288">
        <f t="shared" si="1230"/>
        <v>1.0855534247196643</v>
      </c>
      <c r="MQ273" s="289">
        <f t="shared" si="1061"/>
        <v>1.0868228765189143</v>
      </c>
      <c r="MR273" s="290">
        <f t="shared" si="1231"/>
        <v>4.7386899831205733</v>
      </c>
      <c r="MS273" s="291">
        <f t="shared" si="982"/>
        <v>4.7386899831205733</v>
      </c>
      <c r="MT273" s="291">
        <f t="shared" si="1062"/>
        <v>4.1690679276358704</v>
      </c>
      <c r="MU273" s="292">
        <f t="shared" si="983"/>
        <v>4.4283684926639681</v>
      </c>
      <c r="MV273" s="359">
        <f t="shared" si="1063"/>
        <v>0.25930056502809795</v>
      </c>
      <c r="MW273" s="360">
        <f t="shared" si="1064"/>
        <v>0.90153352949804211</v>
      </c>
      <c r="MX273" s="360">
        <f t="shared" si="1065"/>
        <v>0.31032149045660562</v>
      </c>
      <c r="MY273" s="360">
        <f t="shared" si="1066"/>
        <v>0</v>
      </c>
      <c r="MZ273" s="360">
        <f t="shared" si="1067"/>
        <v>0</v>
      </c>
      <c r="NA273" s="360">
        <f t="shared" si="1068"/>
        <v>0</v>
      </c>
      <c r="NB273" s="360">
        <f t="shared" si="1069"/>
        <v>0.90971455338385177</v>
      </c>
      <c r="NC273" s="360">
        <f t="shared" si="1070"/>
        <v>0</v>
      </c>
      <c r="ND273" s="360">
        <f t="shared" si="1071"/>
        <v>0</v>
      </c>
      <c r="NE273" s="360">
        <f t="shared" si="1072"/>
        <v>0.12019769415190838</v>
      </c>
      <c r="NF273" s="360">
        <f t="shared" si="1073"/>
        <v>0.14253458898434976</v>
      </c>
      <c r="NG273" s="360">
        <f t="shared" si="1074"/>
        <v>1.3006864164769871</v>
      </c>
      <c r="NH273" s="360">
        <f t="shared" si="1075"/>
        <v>0.42016775303706444</v>
      </c>
      <c r="NI273" s="360">
        <f t="shared" si="1076"/>
        <v>4.3421576448659481E-3</v>
      </c>
      <c r="NJ273" s="360">
        <f t="shared" si="1077"/>
        <v>0.36989123445880012</v>
      </c>
      <c r="NK273" s="361">
        <f t="shared" si="1078"/>
        <v>0</v>
      </c>
      <c r="NL273" s="145">
        <f t="shared" si="1232"/>
        <v>4.7386899831205733</v>
      </c>
      <c r="NM273" s="56">
        <f t="shared" si="984"/>
        <v>4.7386899831205733</v>
      </c>
      <c r="NN273" s="56">
        <f t="shared" si="1233"/>
        <v>4.1690679276358704</v>
      </c>
      <c r="NO273" s="58">
        <f t="shared" si="967"/>
        <v>4.4283684926639681</v>
      </c>
      <c r="NP273" s="55">
        <f t="shared" si="1079"/>
        <v>1.0824611058593721</v>
      </c>
      <c r="NQ273" s="56">
        <f t="shared" si="968"/>
        <v>1.0824611058593721</v>
      </c>
      <c r="NR273" s="56">
        <f t="shared" si="1080"/>
        <v>1.0855534247196643</v>
      </c>
      <c r="NS273" s="61">
        <f t="shared" si="969"/>
        <v>1.0868228765189143</v>
      </c>
      <c r="NT273" s="25"/>
      <c r="NU273" s="86">
        <f t="shared" si="1236"/>
        <v>0</v>
      </c>
      <c r="NV273" s="86">
        <f t="shared" si="1236"/>
        <v>0</v>
      </c>
      <c r="NW273" s="86">
        <f t="shared" si="1236"/>
        <v>0</v>
      </c>
      <c r="NX273" s="86">
        <f t="shared" si="1234"/>
        <v>0</v>
      </c>
      <c r="NY273" s="87">
        <f t="shared" si="1237"/>
        <v>0</v>
      </c>
      <c r="NZ273" s="87">
        <f t="shared" si="1237"/>
        <v>0</v>
      </c>
      <c r="OA273" s="87">
        <f t="shared" si="1237"/>
        <v>0</v>
      </c>
      <c r="OB273" s="87">
        <f t="shared" si="1235"/>
        <v>0</v>
      </c>
      <c r="OC273" s="26"/>
    </row>
    <row r="274" spans="1:393" thickBot="1" x14ac:dyDescent="0.35">
      <c r="A274" s="136" t="s">
        <v>646</v>
      </c>
      <c r="B274" s="137" t="s">
        <v>647</v>
      </c>
      <c r="C274" s="133" t="s">
        <v>97</v>
      </c>
      <c r="D274" s="64">
        <f>VLOOKUP(B274,[1]УсіТ_1!$A$10:$G$556,6,FALSE)</f>
        <v>767.02</v>
      </c>
      <c r="E274" s="64">
        <f>VLOOKUP(B274,[1]УсіТ_1!$A$10:$G$556,7,FALSE)</f>
        <v>120.62</v>
      </c>
      <c r="F274" s="38"/>
      <c r="G274" s="38"/>
      <c r="H274" s="39"/>
      <c r="I274" s="256">
        <v>3.7528000000000001</v>
      </c>
      <c r="J274" s="62">
        <v>3.7528000000000001</v>
      </c>
      <c r="K274" s="257">
        <f t="shared" si="1081"/>
        <v>2.9420999999999999</v>
      </c>
      <c r="L274" s="293">
        <f t="shared" si="1082"/>
        <v>3.2967</v>
      </c>
      <c r="M274" s="63">
        <v>0.35460000000000003</v>
      </c>
      <c r="N274" s="63">
        <v>0.68620000000000003</v>
      </c>
      <c r="O274" s="63">
        <v>0.45610000000000001</v>
      </c>
      <c r="P274" s="63">
        <v>3.8999999999999998E-3</v>
      </c>
      <c r="Q274" s="63">
        <v>0</v>
      </c>
      <c r="R274" s="63">
        <v>0</v>
      </c>
      <c r="S274" s="63">
        <v>0.55969999999999998</v>
      </c>
      <c r="T274" s="63">
        <v>2.1600000000000001E-2</v>
      </c>
      <c r="U274" s="63">
        <v>5.9999999999999995E-4</v>
      </c>
      <c r="V274" s="63">
        <v>0.14710000000000001</v>
      </c>
      <c r="W274" s="63">
        <v>0.1244</v>
      </c>
      <c r="X274" s="63">
        <v>0.7742</v>
      </c>
      <c r="Y274" s="63">
        <v>0.27850000000000003</v>
      </c>
      <c r="Z274" s="63">
        <v>1.6000000000000001E-3</v>
      </c>
      <c r="AA274" s="63">
        <v>0.34429999999999999</v>
      </c>
      <c r="AB274" s="259">
        <v>0</v>
      </c>
      <c r="AC274" s="144">
        <v>98.1</v>
      </c>
      <c r="AD274" s="70">
        <v>21.582000000000001</v>
      </c>
      <c r="AE274" s="70">
        <v>71.423251156991597</v>
      </c>
      <c r="AF274" s="68">
        <f t="shared" si="1083"/>
        <v>5.0167691612670895</v>
      </c>
      <c r="AG274" s="68">
        <f t="shared" si="1084"/>
        <v>22.774160710420652</v>
      </c>
      <c r="AH274" s="71">
        <v>3.7445358981250001</v>
      </c>
      <c r="AI274" s="71">
        <v>21.013751311193801</v>
      </c>
      <c r="AJ274" s="68">
        <f t="shared" si="1085"/>
        <v>0.28799346171991103</v>
      </c>
      <c r="AK274" s="68">
        <f t="shared" si="1086"/>
        <v>12.304686135274775</v>
      </c>
      <c r="AL274" s="71">
        <v>10.793176918315501</v>
      </c>
      <c r="AM274" s="69">
        <f t="shared" si="1087"/>
        <v>271.9880583415511</v>
      </c>
      <c r="AN274" s="260">
        <v>185.78</v>
      </c>
      <c r="AO274" s="71">
        <v>40.871600000000001</v>
      </c>
      <c r="AP274" s="71">
        <v>135.260057084056</v>
      </c>
      <c r="AQ274" s="68">
        <f t="shared" si="1088"/>
        <v>9.5006664095840936</v>
      </c>
      <c r="AR274" s="68">
        <f t="shared" si="1089"/>
        <v>43.129292321936262</v>
      </c>
      <c r="AS274" s="71">
        <v>15.1381083363417</v>
      </c>
      <c r="AT274" s="261">
        <f t="shared" si="997"/>
        <v>3.2831147317890284</v>
      </c>
      <c r="AU274" s="71">
        <v>40.663272576464102</v>
      </c>
      <c r="AV274" s="68">
        <f t="shared" si="1090"/>
        <v>0.55729015066044052</v>
      </c>
      <c r="AW274" s="68">
        <f t="shared" si="1091"/>
        <v>23.810541910238861</v>
      </c>
      <c r="AX274" s="71">
        <v>20.885651899843101</v>
      </c>
      <c r="AY274" s="69">
        <f t="shared" si="1092"/>
        <v>526.31842787604592</v>
      </c>
      <c r="AZ274" s="260">
        <v>43</v>
      </c>
      <c r="BA274" s="260">
        <v>219.17816666666701</v>
      </c>
      <c r="BB274" s="260">
        <v>22.857151666666699</v>
      </c>
      <c r="BC274" s="262">
        <f t="shared" si="1093"/>
        <v>18.28572133333336</v>
      </c>
      <c r="BD274" s="262">
        <f t="shared" si="998"/>
        <v>4.571430333333339</v>
      </c>
      <c r="BE274" s="260">
        <v>8.5792596666666707</v>
      </c>
      <c r="BF274" s="262">
        <f t="shared" si="1094"/>
        <v>6.8634077333333368</v>
      </c>
      <c r="BG274" s="262">
        <f t="shared" si="999"/>
        <v>1.715851933333334</v>
      </c>
      <c r="BH274" s="260">
        <v>27.025210836321694</v>
      </c>
      <c r="BI274" s="263">
        <f t="shared" si="1095"/>
        <v>15.824720306051514</v>
      </c>
      <c r="BJ274" s="68">
        <f t="shared" si="1096"/>
        <v>0.37038051451178883</v>
      </c>
      <c r="BK274" s="260">
        <v>13.880812675575578</v>
      </c>
      <c r="BL274" s="69">
        <f t="shared" si="1097"/>
        <v>349.82472181427721</v>
      </c>
      <c r="BM274" s="260">
        <v>1</v>
      </c>
      <c r="BN274" s="260">
        <v>0.22</v>
      </c>
      <c r="BO274" s="260">
        <v>0.72806576102947596</v>
      </c>
      <c r="BP274" s="68">
        <f t="shared" si="1098"/>
        <v>5.1139339054710388E-2</v>
      </c>
      <c r="BQ274" s="68">
        <f t="shared" si="1099"/>
        <v>0.23215250469338075</v>
      </c>
      <c r="BR274" s="260">
        <v>0.17372991037499999</v>
      </c>
      <c r="BS274" s="260">
        <v>0.22882697100125099</v>
      </c>
      <c r="BT274" s="68">
        <f t="shared" si="1100"/>
        <v>3.1360736375721449E-3</v>
      </c>
      <c r="BU274" s="68">
        <f t="shared" si="1101"/>
        <v>0.13399054817766654</v>
      </c>
      <c r="BV274" s="260">
        <v>0.117531132120287</v>
      </c>
      <c r="BW274" s="69">
        <f t="shared" si="1102"/>
        <v>2.9617845294312173</v>
      </c>
      <c r="BX274" s="260">
        <v>0</v>
      </c>
      <c r="BY274" s="260">
        <v>0</v>
      </c>
      <c r="BZ274" s="263">
        <f t="shared" si="1103"/>
        <v>0</v>
      </c>
      <c r="CA274" s="263">
        <f t="shared" si="1104"/>
        <v>0</v>
      </c>
      <c r="CB274" s="260">
        <v>0</v>
      </c>
      <c r="CC274" s="264">
        <f t="shared" si="1105"/>
        <v>0</v>
      </c>
      <c r="CD274" s="260">
        <v>0</v>
      </c>
      <c r="CE274" s="260">
        <v>0</v>
      </c>
      <c r="CF274" s="263">
        <f t="shared" si="1106"/>
        <v>0</v>
      </c>
      <c r="CG274" s="263">
        <f t="shared" si="1107"/>
        <v>0</v>
      </c>
      <c r="CH274" s="260">
        <v>0</v>
      </c>
      <c r="CI274" s="69">
        <f t="shared" si="1108"/>
        <v>0</v>
      </c>
      <c r="CJ274" s="260">
        <v>176.19165725152027</v>
      </c>
      <c r="CK274" s="260">
        <v>38.762168437593303</v>
      </c>
      <c r="CL274" s="260">
        <v>13.650089450964479</v>
      </c>
      <c r="CM274" s="260">
        <v>7.4364518604006467</v>
      </c>
      <c r="CN274" s="260">
        <v>78.945835372222078</v>
      </c>
      <c r="CO274" s="265">
        <f t="shared" si="1109"/>
        <v>5.5451554765448785</v>
      </c>
      <c r="CP274" s="266">
        <f t="shared" si="1110"/>
        <v>25.172826958457474</v>
      </c>
      <c r="CQ274" s="260">
        <v>33.16798081386289</v>
      </c>
      <c r="CR274" s="265">
        <f t="shared" si="1111"/>
        <v>0.45456717705399091</v>
      </c>
      <c r="CS274" s="265">
        <f t="shared" si="1112"/>
        <v>19.421643837480673</v>
      </c>
      <c r="CT274" s="260">
        <v>17.035886627087891</v>
      </c>
      <c r="CU274" s="267">
        <f t="shared" si="1000"/>
        <v>429.3043415439011</v>
      </c>
      <c r="CV274" s="260">
        <v>11.847300000000001</v>
      </c>
      <c r="CW274" s="260">
        <v>1.27768277128619</v>
      </c>
      <c r="CX274" s="68">
        <f t="shared" si="1113"/>
        <v>1.7510642380477233E-2</v>
      </c>
      <c r="CY274" s="68">
        <f t="shared" si="1114"/>
        <v>0.74815225745771374</v>
      </c>
      <c r="CZ274" s="260">
        <v>0.656249138564309</v>
      </c>
      <c r="DA274" s="69">
        <f t="shared" si="1115"/>
        <v>16.537478291820602</v>
      </c>
      <c r="DB274" s="260">
        <v>0.30359999999999993</v>
      </c>
      <c r="DC274" s="260">
        <v>3.2742016270583901E-2</v>
      </c>
      <c r="DD274" s="68">
        <f t="shared" si="1116"/>
        <v>4.4872933298835237E-4</v>
      </c>
      <c r="DE274" s="68">
        <f t="shared" si="1117"/>
        <v>1.9172218595305487E-2</v>
      </c>
      <c r="DF274" s="260">
        <v>1.68171008135292E-2</v>
      </c>
      <c r="DG274" s="69">
        <f t="shared" si="1118"/>
        <v>0.42379094050093563</v>
      </c>
      <c r="DH274" s="260">
        <v>41.18685429211137</v>
      </c>
      <c r="DI274" s="260">
        <v>9.0611079442645011</v>
      </c>
      <c r="DJ274" s="260">
        <v>0.62438822786666637</v>
      </c>
      <c r="DK274" s="260">
        <v>29.984029924657076</v>
      </c>
      <c r="DL274" s="68">
        <f t="shared" si="1119"/>
        <v>2.1060782619079128</v>
      </c>
      <c r="DM274" s="68">
        <f t="shared" si="1120"/>
        <v>9.5607677498360033</v>
      </c>
      <c r="DN274" s="260">
        <v>8.7192600284407504</v>
      </c>
      <c r="DO274" s="68">
        <f t="shared" si="1121"/>
        <v>0.11949745868978048</v>
      </c>
      <c r="DP274" s="68">
        <f t="shared" si="1122"/>
        <v>5.1055975866935954</v>
      </c>
      <c r="DQ274" s="260">
        <v>4.4784253268300196</v>
      </c>
      <c r="DR274" s="264">
        <f t="shared" si="1123"/>
        <v>112.86487889300446</v>
      </c>
      <c r="DS274" s="260">
        <v>34.590000000000003</v>
      </c>
      <c r="DT274" s="260">
        <v>7.6097999999999999</v>
      </c>
      <c r="DU274" s="260">
        <v>25.183794674009601</v>
      </c>
      <c r="DV274" s="68">
        <f t="shared" si="1124"/>
        <v>1.7689097379024343</v>
      </c>
      <c r="DW274" s="68">
        <f t="shared" si="1125"/>
        <v>8.0301551373440496</v>
      </c>
      <c r="DX274" s="260">
        <v>0.65532605466666705</v>
      </c>
      <c r="DY274" s="260">
        <v>0.35517678137499997</v>
      </c>
      <c r="DZ274" s="260">
        <v>0</v>
      </c>
      <c r="EA274" s="260">
        <v>7.3760232328260802</v>
      </c>
      <c r="EB274" s="68">
        <f t="shared" si="1126"/>
        <v>0.10108839840588144</v>
      </c>
      <c r="EC274" s="68">
        <f t="shared" si="1127"/>
        <v>4.3190599080742427</v>
      </c>
      <c r="ED274" s="267">
        <v>3.7885060371438701</v>
      </c>
      <c r="EE274" s="69">
        <f t="shared" si="1128"/>
        <v>95.470352136025468</v>
      </c>
      <c r="EF274" s="260">
        <v>125.90091666666662</v>
      </c>
      <c r="EG274" s="260">
        <v>27.698201666666655</v>
      </c>
      <c r="EH274" s="260">
        <v>180.13249188460605</v>
      </c>
      <c r="EI274" s="260">
        <v>91.664146707225242</v>
      </c>
      <c r="EJ274" s="268">
        <f t="shared" si="1129"/>
        <v>6.438489664715501</v>
      </c>
      <c r="EK274" s="266">
        <f t="shared" si="1130"/>
        <v>29.228213147359252</v>
      </c>
      <c r="EL274" s="260">
        <v>45.877189705800653</v>
      </c>
      <c r="EM274" s="268">
        <f t="shared" si="1131"/>
        <v>0.62874688491799791</v>
      </c>
      <c r="EN274" s="268">
        <f t="shared" si="1132"/>
        <v>26.863571940990397</v>
      </c>
      <c r="EO274" s="269">
        <f t="shared" si="1133"/>
        <v>471.27294663096524</v>
      </c>
      <c r="EP274" s="69">
        <f t="shared" si="1134"/>
        <v>593.8039127550162</v>
      </c>
      <c r="EQ274" s="260">
        <v>75.8</v>
      </c>
      <c r="ER274" s="260">
        <v>16.675999999999998</v>
      </c>
      <c r="ES274" s="260">
        <v>55.187384686034299</v>
      </c>
      <c r="ET274" s="68">
        <f t="shared" si="1135"/>
        <v>3.8763619003470491</v>
      </c>
      <c r="EU274" s="68">
        <f t="shared" si="1136"/>
        <v>17.597159855758267</v>
      </c>
      <c r="EV274" s="260">
        <v>5.3787703526333299</v>
      </c>
      <c r="EW274" s="260">
        <v>16.504969467593199</v>
      </c>
      <c r="EX274" s="68">
        <f t="shared" si="1137"/>
        <v>0.2262006065533648</v>
      </c>
      <c r="EY274" s="68">
        <f t="shared" si="1138"/>
        <v>9.6645508916270675</v>
      </c>
      <c r="EZ274" s="260">
        <v>8.4773562253130592</v>
      </c>
      <c r="FA274" s="69">
        <f t="shared" si="1139"/>
        <v>213.62937687788869</v>
      </c>
      <c r="FB274" s="260">
        <v>0.83333333333333348</v>
      </c>
      <c r="FC274" s="260">
        <v>8.9871586162120806E-2</v>
      </c>
      <c r="FD274" s="68">
        <f t="shared" si="1140"/>
        <v>1.2316900883518657E-3</v>
      </c>
      <c r="FE274" s="68">
        <f t="shared" si="1141"/>
        <v>5.2624666763574489E-2</v>
      </c>
      <c r="FF274" s="260">
        <v>4.6160245974772703E-2</v>
      </c>
      <c r="FG274" s="69">
        <f t="shared" si="1142"/>
        <v>1.1632381985642724</v>
      </c>
      <c r="FH274" s="260">
        <v>189.17602199999999</v>
      </c>
      <c r="FI274" s="260">
        <v>20.401858993176301</v>
      </c>
      <c r="FJ274" s="68">
        <f t="shared" si="1143"/>
        <v>0.27960747750148118</v>
      </c>
      <c r="FK274" s="68">
        <f t="shared" si="1144"/>
        <v>11.946390140890356</v>
      </c>
      <c r="FL274" s="260">
        <v>10.478999999999999</v>
      </c>
      <c r="FM274" s="69">
        <f t="shared" si="1145"/>
        <v>264.06825719181148</v>
      </c>
      <c r="FN274" s="260">
        <v>0</v>
      </c>
      <c r="FO274" s="260">
        <v>0</v>
      </c>
      <c r="FP274" s="68">
        <f t="shared" si="1146"/>
        <v>0</v>
      </c>
      <c r="FQ274" s="68">
        <f t="shared" si="1147"/>
        <v>0</v>
      </c>
      <c r="FR274" s="260">
        <v>0</v>
      </c>
      <c r="FS274" s="264">
        <f t="shared" si="1148"/>
        <v>0</v>
      </c>
      <c r="FT274" s="270">
        <f t="shared" si="1001"/>
        <v>2878.3586193898386</v>
      </c>
      <c r="FU274" s="271">
        <f t="shared" si="1002"/>
        <v>901.03030625882275</v>
      </c>
      <c r="FV274" s="272">
        <f t="shared" si="1149"/>
        <v>216.25366590476423</v>
      </c>
      <c r="FW274" s="272">
        <f t="shared" si="1003"/>
        <v>35.868695658856367</v>
      </c>
      <c r="FX274" s="272">
        <f t="shared" si="1004"/>
        <v>219.17816666666701</v>
      </c>
      <c r="FY274" s="272">
        <f t="shared" si="1005"/>
        <v>0</v>
      </c>
      <c r="FZ274" s="272">
        <f t="shared" si="1006"/>
        <v>0</v>
      </c>
      <c r="GA274" s="272">
        <f t="shared" si="1007"/>
        <v>11.847300000000001</v>
      </c>
      <c r="GB274" s="272">
        <f t="shared" si="1008"/>
        <v>0.30359999999999993</v>
      </c>
      <c r="GC274" s="272">
        <f t="shared" si="1009"/>
        <v>189.17602199999999</v>
      </c>
      <c r="GD274" s="272">
        <f t="shared" si="1010"/>
        <v>0</v>
      </c>
      <c r="GE274" s="272">
        <f t="shared" si="1011"/>
        <v>488.37656536622541</v>
      </c>
      <c r="GF274" s="273">
        <f t="shared" si="1012"/>
        <v>189.98416863068249</v>
      </c>
      <c r="GG274" s="273">
        <f t="shared" si="1013"/>
        <v>34.303569951323666</v>
      </c>
      <c r="GH274" s="272">
        <f t="shared" si="1150"/>
        <v>222.37864031039965</v>
      </c>
      <c r="GI274" s="274">
        <f t="shared" si="1151"/>
        <v>158.86193686494519</v>
      </c>
      <c r="GJ274" s="275">
        <f t="shared" si="1014"/>
        <v>3.0476992654540274</v>
      </c>
      <c r="GK274" s="271">
        <f t="shared" si="1152"/>
        <v>2284.4129621657348</v>
      </c>
      <c r="GL274" s="276">
        <f t="shared" si="1153"/>
        <v>2878.3603323288257</v>
      </c>
      <c r="GM274" s="272">
        <f t="shared" si="1154"/>
        <v>1249.8764117544504</v>
      </c>
      <c r="GN274" s="272">
        <f t="shared" si="1155"/>
        <v>73.219964875634062</v>
      </c>
      <c r="GO274" s="277">
        <f t="shared" si="1156"/>
        <v>0.5471324285296939</v>
      </c>
      <c r="GP274" s="278">
        <f t="shared" si="1157"/>
        <v>3.2051982758064007E-2</v>
      </c>
      <c r="GQ274" s="279">
        <f t="shared" si="1158"/>
        <v>1.0804713933923313</v>
      </c>
      <c r="GR274" s="280">
        <f t="shared" si="1159"/>
        <v>2284.4129621657348</v>
      </c>
      <c r="GS274" s="272">
        <f t="shared" si="1160"/>
        <v>1249.8764117544504</v>
      </c>
      <c r="GT274" s="272">
        <f t="shared" si="1015"/>
        <v>73.219964875634062</v>
      </c>
      <c r="GU274" s="73">
        <f t="shared" si="1161"/>
        <v>0.5471324285296939</v>
      </c>
      <c r="GV274" s="74">
        <f t="shared" si="1162"/>
        <v>3.2051982758064007E-2</v>
      </c>
      <c r="GW274" s="279">
        <f t="shared" si="1163"/>
        <v>1.0804713933923313</v>
      </c>
      <c r="GX274" s="280">
        <f t="shared" si="1164"/>
        <v>1790.9107556928552</v>
      </c>
      <c r="GY274" s="272">
        <f t="shared" si="1016"/>
        <v>1068.0920598293192</v>
      </c>
      <c r="GZ274" s="272">
        <f t="shared" si="1017"/>
        <v>42.395692671468581</v>
      </c>
      <c r="HA274" s="73">
        <f t="shared" si="1165"/>
        <v>0.59639602723593177</v>
      </c>
      <c r="HB274" s="74">
        <f t="shared" si="1166"/>
        <v>2.3672699790708907E-2</v>
      </c>
      <c r="HC274" s="279">
        <f t="shared" si="1167"/>
        <v>1.0859731496464327</v>
      </c>
      <c r="HD274" s="280">
        <f t="shared" si="1168"/>
        <v>2006.7742940591656</v>
      </c>
      <c r="HE274" s="272">
        <f t="shared" si="1018"/>
        <v>1230.5702529810676</v>
      </c>
      <c r="HF274" s="272">
        <f t="shared" si="1019"/>
        <v>47.700455294455587</v>
      </c>
      <c r="HG274" s="73">
        <f t="shared" si="1169"/>
        <v>0.61320810049442798</v>
      </c>
      <c r="HH274" s="74">
        <f t="shared" si="1170"/>
        <v>2.3769716123864817E-2</v>
      </c>
      <c r="HI274" s="281">
        <f t="shared" si="1171"/>
        <v>1.0883084020052103</v>
      </c>
      <c r="HJ274" s="72">
        <f t="shared" si="1020"/>
        <v>4.0547930451227412</v>
      </c>
      <c r="HK274" s="73">
        <f t="shared" si="1172"/>
        <v>4.0547930451227412</v>
      </c>
      <c r="HL274" s="73">
        <f t="shared" si="1021"/>
        <v>3.1950416035747695</v>
      </c>
      <c r="HM274" s="74">
        <f t="shared" si="1173"/>
        <v>3.5878263088905769</v>
      </c>
      <c r="HN274" s="75"/>
      <c r="HO274" s="75"/>
      <c r="HP274" s="76">
        <f t="shared" si="1174"/>
        <v>162.47819315174843</v>
      </c>
      <c r="HQ274" s="77">
        <f t="shared" si="1175"/>
        <v>184.90180858862124</v>
      </c>
      <c r="HR274" s="77">
        <f t="shared" si="1176"/>
        <v>5.3047626229870009</v>
      </c>
      <c r="HS274" s="77">
        <f t="shared" si="1177"/>
        <v>6.125939877025389</v>
      </c>
      <c r="HT274" s="282">
        <f t="shared" si="1178"/>
        <v>215.86353836631039</v>
      </c>
      <c r="HU274" s="73">
        <f t="shared" si="985"/>
        <v>0.75268938136291685</v>
      </c>
      <c r="HV274" s="74">
        <f t="shared" si="986"/>
        <v>2.4574611641846923E-2</v>
      </c>
      <c r="HW274" s="279">
        <f t="shared" si="987"/>
        <v>1.1076828114040542</v>
      </c>
      <c r="HX274" s="76">
        <f t="shared" si="1179"/>
        <v>308.31819776325364</v>
      </c>
      <c r="HY274" s="77">
        <f t="shared" si="1180"/>
        <v>350.86919223656025</v>
      </c>
      <c r="HZ274" s="77">
        <f t="shared" si="1022"/>
        <v>13.341071292033563</v>
      </c>
      <c r="IA274" s="77">
        <f t="shared" si="1181"/>
        <v>15.406269128040359</v>
      </c>
      <c r="IB274" s="282">
        <f t="shared" si="1182"/>
        <v>417.71303799686183</v>
      </c>
      <c r="IC274" s="73">
        <f t="shared" si="970"/>
        <v>0.73811006532568402</v>
      </c>
      <c r="ID274" s="74">
        <f t="shared" si="971"/>
        <v>3.1938364567240994E-2</v>
      </c>
      <c r="IE274" s="279">
        <f t="shared" si="972"/>
        <v>1.1068106289506066</v>
      </c>
      <c r="IF274" s="76">
        <f t="shared" si="1023"/>
        <v>19.306158773382847</v>
      </c>
      <c r="IG274" s="77">
        <f t="shared" si="1183"/>
        <v>21.970601745697415</v>
      </c>
      <c r="IH274" s="77">
        <f t="shared" si="1024"/>
        <v>25.519509581178486</v>
      </c>
      <c r="II274" s="77">
        <f t="shared" si="1184"/>
        <v>29.469929664344917</v>
      </c>
      <c r="IJ274" s="282">
        <f t="shared" si="1185"/>
        <v>277.63866810656924</v>
      </c>
      <c r="IK274" s="73">
        <f t="shared" si="1186"/>
        <v>6.953699535099464E-2</v>
      </c>
      <c r="IL274" s="74">
        <f t="shared" si="1187"/>
        <v>9.1916265681634232E-2</v>
      </c>
      <c r="IM274" s="279">
        <f t="shared" si="1188"/>
        <v>1.0238254386559078</v>
      </c>
      <c r="IN274" s="76">
        <f t="shared" si="1025"/>
        <v>1.6666945245026776</v>
      </c>
      <c r="IO274" s="77">
        <f t="shared" si="1189"/>
        <v>1.8967150358292921</v>
      </c>
      <c r="IP274" s="77">
        <f t="shared" si="1026"/>
        <v>5.4275412692282532E-2</v>
      </c>
      <c r="IQ274" s="77">
        <f t="shared" si="1190"/>
        <v>6.2677246577047874E-2</v>
      </c>
      <c r="IR274" s="282">
        <f t="shared" si="1191"/>
        <v>2.3506226424057282</v>
      </c>
      <c r="IS274" s="73">
        <f t="shared" si="988"/>
        <v>0.70904384839793377</v>
      </c>
      <c r="IT274" s="74">
        <f t="shared" si="989"/>
        <v>2.3089802554073394E-2</v>
      </c>
      <c r="IU274" s="279">
        <f t="shared" si="990"/>
        <v>1.1014294429527693</v>
      </c>
      <c r="IV274" s="76">
        <f t="shared" si="1027"/>
        <v>0</v>
      </c>
      <c r="IW274" s="77">
        <f t="shared" si="1192"/>
        <v>0</v>
      </c>
      <c r="IX274" s="77">
        <f t="shared" si="1193"/>
        <v>0</v>
      </c>
      <c r="IY274" s="77">
        <f t="shared" si="1194"/>
        <v>0</v>
      </c>
      <c r="IZ274" s="282">
        <f t="shared" si="1195"/>
        <v>0</v>
      </c>
      <c r="JA274" s="283"/>
      <c r="JB274" s="284"/>
      <c r="JC274" s="285"/>
      <c r="JD274" s="76">
        <f t="shared" si="1028"/>
        <v>0</v>
      </c>
      <c r="JE274" s="77">
        <f t="shared" si="1196"/>
        <v>0</v>
      </c>
      <c r="JF274" s="77">
        <f t="shared" si="1029"/>
        <v>0</v>
      </c>
      <c r="JG274" s="77">
        <f t="shared" si="1197"/>
        <v>0</v>
      </c>
      <c r="JH274" s="282">
        <f t="shared" si="1198"/>
        <v>0</v>
      </c>
      <c r="JI274" s="283"/>
      <c r="JJ274" s="284"/>
      <c r="JK274" s="285"/>
      <c r="JL274" s="76">
        <f t="shared" si="1030"/>
        <v>269.35908006015813</v>
      </c>
      <c r="JM274" s="77">
        <f t="shared" si="1199"/>
        <v>306.53332669926056</v>
      </c>
      <c r="JN274" s="77">
        <f t="shared" si="1031"/>
        <v>13.436174513999516</v>
      </c>
      <c r="JO274" s="77">
        <f t="shared" si="1200"/>
        <v>15.516094328766641</v>
      </c>
      <c r="JP274" s="282">
        <f t="shared" si="1201"/>
        <v>340.71773138404848</v>
      </c>
      <c r="JQ274" s="73">
        <f t="shared" si="1032"/>
        <v>0.79056372841524747</v>
      </c>
      <c r="JR274" s="74">
        <f t="shared" si="1033"/>
        <v>3.9434914230673239E-2</v>
      </c>
      <c r="JS274" s="279">
        <f t="shared" si="1202"/>
        <v>1.1152102248814963</v>
      </c>
      <c r="JT274" s="76">
        <f t="shared" si="1034"/>
        <v>0.91274575409841074</v>
      </c>
      <c r="JU274" s="77">
        <f t="shared" si="1203"/>
        <v>1.0387137956215324</v>
      </c>
      <c r="JV274" s="77">
        <f t="shared" si="1035"/>
        <v>1.7510642380477233E-2</v>
      </c>
      <c r="JW274" s="77">
        <f t="shared" si="1204"/>
        <v>2.0221289820975111E-2</v>
      </c>
      <c r="JX274" s="282">
        <f t="shared" si="1205"/>
        <v>13.124982771286192</v>
      </c>
      <c r="JY274" s="379">
        <f t="shared" ref="JY274" si="1238">JT274/JX274</f>
        <v>6.95426249316871E-2</v>
      </c>
      <c r="JZ274" s="380">
        <f t="shared" ref="JZ274" si="1239">JV274/JX274</f>
        <v>1.3341459326549094E-3</v>
      </c>
      <c r="KA274" s="381">
        <f t="shared" ref="KA274" si="1240">1+JY274*(JW274*$GO$8-JW274)/JW274+JZ274*(JX274*$GP$8-JX274)/JX274</f>
        <v>1.0098041034571972</v>
      </c>
      <c r="KB274" s="76">
        <f t="shared" si="1039"/>
        <v>2.3390106686272692E-2</v>
      </c>
      <c r="KC274" s="77">
        <f t="shared" si="1206"/>
        <v>2.6618175310045185E-2</v>
      </c>
      <c r="KD274" s="77">
        <f t="shared" si="1040"/>
        <v>4.4872933298835237E-4</v>
      </c>
      <c r="KE274" s="77">
        <f t="shared" si="1207"/>
        <v>5.1819263373494929E-4</v>
      </c>
      <c r="KF274" s="282">
        <f t="shared" si="1208"/>
        <v>0.3363420162705838</v>
      </c>
      <c r="KG274" s="379">
        <f t="shared" ref="KG274" si="1241">KB274/KF274</f>
        <v>6.954262493168735E-2</v>
      </c>
      <c r="KH274" s="380">
        <f t="shared" ref="KH274" si="1242">KD274/KF274</f>
        <v>1.3341459326549141E-3</v>
      </c>
      <c r="KI274" s="381">
        <f t="shared" ref="KI274" si="1243">1+KG274*(KE274*$GO$8-KE274)/KE274+KH274*(KF274*$GP$8-KF274)/KF274</f>
        <v>1.0098041034571972</v>
      </c>
      <c r="KJ274" s="76">
        <f t="shared" si="1041"/>
        <v>68.140927946941986</v>
      </c>
      <c r="KK274" s="77">
        <f t="shared" si="1209"/>
        <v>77.545057412899453</v>
      </c>
      <c r="KL274" s="77">
        <f t="shared" si="1042"/>
        <v>2.2255757205976932</v>
      </c>
      <c r="KM274" s="77">
        <f t="shared" si="1210"/>
        <v>2.570094842146216</v>
      </c>
      <c r="KN274" s="282">
        <f t="shared" si="1211"/>
        <v>89.575300708733693</v>
      </c>
      <c r="KO274" s="73">
        <f t="shared" si="1043"/>
        <v>0.76071112692673515</v>
      </c>
      <c r="KP274" s="74">
        <f t="shared" si="1044"/>
        <v>2.4845863792681604E-2</v>
      </c>
      <c r="KQ274" s="279">
        <f t="shared" si="1045"/>
        <v>1.1088318823422656</v>
      </c>
      <c r="KR274" s="76">
        <f t="shared" si="1046"/>
        <v>57.265842355410314</v>
      </c>
      <c r="KS274" s="77">
        <f t="shared" si="1212"/>
        <v>65.169101258880488</v>
      </c>
      <c r="KT274" s="77">
        <f t="shared" si="1047"/>
        <v>1.8699981363083158</v>
      </c>
      <c r="KU274" s="77">
        <f t="shared" si="1213"/>
        <v>2.1594738478088433</v>
      </c>
      <c r="KV274" s="282">
        <f t="shared" si="1214"/>
        <v>75.770120742877353</v>
      </c>
      <c r="KW274" s="73">
        <f t="shared" si="961"/>
        <v>0.75578396594799535</v>
      </c>
      <c r="KX274" s="74">
        <f t="shared" si="962"/>
        <v>2.4679888562591502E-2</v>
      </c>
      <c r="KY274" s="279">
        <f t="shared" si="963"/>
        <v>1.1081261918899719</v>
      </c>
      <c r="KZ274" s="76">
        <f t="shared" si="1048"/>
        <v>222.03109614111986</v>
      </c>
      <c r="LA274" s="77">
        <f t="shared" si="1215"/>
        <v>252.6736077195558</v>
      </c>
      <c r="LB274" s="77">
        <f t="shared" si="1049"/>
        <v>7.067236549633499</v>
      </c>
      <c r="LC274" s="77">
        <f t="shared" si="1216"/>
        <v>8.1612447675167648</v>
      </c>
      <c r="LD274" s="286">
        <f t="shared" si="1217"/>
        <v>471.27294663096529</v>
      </c>
      <c r="LE274" s="73">
        <f t="shared" si="1050"/>
        <v>0.47113057884687659</v>
      </c>
      <c r="LF274" s="74">
        <f t="shared" si="1051"/>
        <v>1.4996058229431033E-2</v>
      </c>
      <c r="LG274" s="279">
        <f t="shared" si="1052"/>
        <v>1.0673421210005734</v>
      </c>
      <c r="LH274" s="76">
        <f t="shared" si="1053"/>
        <v>125.73528711181011</v>
      </c>
      <c r="LI274" s="77">
        <f t="shared" si="1218"/>
        <v>143.08801408611103</v>
      </c>
      <c r="LJ274" s="77">
        <f t="shared" si="1054"/>
        <v>4.1025625069004139</v>
      </c>
      <c r="LK274" s="77">
        <f t="shared" si="1219"/>
        <v>4.7376391829685982</v>
      </c>
      <c r="LL274" s="282">
        <f t="shared" si="1220"/>
        <v>169.54712450626087</v>
      </c>
      <c r="LM274" s="73">
        <f t="shared" si="958"/>
        <v>0.74159492517472381</v>
      </c>
      <c r="LN274" s="74">
        <f t="shared" si="959"/>
        <v>2.4197181278346708E-2</v>
      </c>
      <c r="LO274" s="279">
        <f t="shared" si="960"/>
        <v>1.1060932392852516</v>
      </c>
      <c r="LP274" s="76">
        <f t="shared" si="1055"/>
        <v>6.4202093451560874E-2</v>
      </c>
      <c r="LQ274" s="77">
        <f t="shared" si="1221"/>
        <v>7.3062624368810794E-2</v>
      </c>
      <c r="LR274" s="77">
        <f t="shared" si="1056"/>
        <v>1.2316900883518657E-3</v>
      </c>
      <c r="LS274" s="77">
        <f t="shared" si="1222"/>
        <v>1.4223557140287345E-3</v>
      </c>
      <c r="LT274" s="282">
        <f t="shared" si="1223"/>
        <v>0.92320491949545436</v>
      </c>
      <c r="LU274" s="73">
        <f t="shared" si="979"/>
        <v>6.9542624931687211E-2</v>
      </c>
      <c r="LV274" s="74">
        <f t="shared" si="980"/>
        <v>1.3341459326549118E-3</v>
      </c>
      <c r="LW274" s="279">
        <f t="shared" si="981"/>
        <v>1.0098041034571972</v>
      </c>
      <c r="LX274" s="76">
        <f t="shared" si="1057"/>
        <v>14.574595971886234</v>
      </c>
      <c r="LY274" s="77">
        <f t="shared" si="1224"/>
        <v>16.586035961966253</v>
      </c>
      <c r="LZ274" s="77">
        <f t="shared" si="1058"/>
        <v>0.27960747750148118</v>
      </c>
      <c r="MA274" s="77">
        <f t="shared" si="1225"/>
        <v>0.32289071501871047</v>
      </c>
      <c r="MB274" s="286">
        <f t="shared" si="1226"/>
        <v>209.57798189826306</v>
      </c>
      <c r="MC274" s="73">
        <f t="shared" si="964"/>
        <v>6.9542591449140323E-2</v>
      </c>
      <c r="MD274" s="74">
        <f t="shared" si="965"/>
        <v>1.3341452903063693E-3</v>
      </c>
      <c r="ME274" s="279">
        <f t="shared" si="966"/>
        <v>1.0098040987368353</v>
      </c>
      <c r="MF274" s="76">
        <f t="shared" si="1059"/>
        <v>0</v>
      </c>
      <c r="MG274" s="77">
        <f t="shared" si="1227"/>
        <v>0</v>
      </c>
      <c r="MH274" s="77">
        <f t="shared" si="1060"/>
        <v>0</v>
      </c>
      <c r="MI274" s="77">
        <f t="shared" si="1228"/>
        <v>0</v>
      </c>
      <c r="MJ274" s="286">
        <f t="shared" si="1229"/>
        <v>0</v>
      </c>
      <c r="MK274" s="73"/>
      <c r="ML274" s="74"/>
      <c r="MM274" s="279"/>
      <c r="MN274" s="287">
        <f t="shared" si="1230"/>
        <v>1.080466716322493</v>
      </c>
      <c r="MO274" s="288">
        <f t="shared" si="1230"/>
        <v>1.080466716322493</v>
      </c>
      <c r="MP274" s="288">
        <f t="shared" si="1230"/>
        <v>1.0859672973455066</v>
      </c>
      <c r="MQ274" s="289">
        <f t="shared" si="1061"/>
        <v>1.0883030638044386</v>
      </c>
      <c r="MR274" s="290">
        <f t="shared" si="1231"/>
        <v>4.0547754930150521</v>
      </c>
      <c r="MS274" s="291">
        <f t="shared" si="982"/>
        <v>4.0547754930150521</v>
      </c>
      <c r="MT274" s="291">
        <f t="shared" si="1062"/>
        <v>3.1950243855202149</v>
      </c>
      <c r="MU274" s="292">
        <f t="shared" si="983"/>
        <v>3.5878087104440928</v>
      </c>
      <c r="MV274" s="359">
        <f t="shared" si="1063"/>
        <v>0.39278432492387766</v>
      </c>
      <c r="MW274" s="360">
        <f t="shared" si="1064"/>
        <v>0.75949345358590625</v>
      </c>
      <c r="MX274" s="360">
        <f t="shared" si="1065"/>
        <v>0.46696678257095958</v>
      </c>
      <c r="MY274" s="360">
        <f t="shared" si="1066"/>
        <v>4.2955748275158006E-3</v>
      </c>
      <c r="MZ274" s="360">
        <f t="shared" si="1067"/>
        <v>0</v>
      </c>
      <c r="NA274" s="360">
        <f t="shared" si="1068"/>
        <v>0</v>
      </c>
      <c r="NB274" s="360">
        <f t="shared" si="1069"/>
        <v>0.62418316286617348</v>
      </c>
      <c r="NC274" s="360">
        <f t="shared" si="1070"/>
        <v>2.181176863467546E-2</v>
      </c>
      <c r="ND274" s="360">
        <f t="shared" si="1071"/>
        <v>6.0588246207431823E-4</v>
      </c>
      <c r="NE274" s="360">
        <f t="shared" si="1072"/>
        <v>0.16310916989254728</v>
      </c>
      <c r="NF274" s="360">
        <f t="shared" si="1073"/>
        <v>0.13785089827111249</v>
      </c>
      <c r="NG274" s="360">
        <f t="shared" si="1074"/>
        <v>0.82633627007864385</v>
      </c>
      <c r="NH274" s="360">
        <f t="shared" si="1075"/>
        <v>0.3080469671409426</v>
      </c>
      <c r="NI274" s="360">
        <f t="shared" si="1076"/>
        <v>1.6156865655315156E-3</v>
      </c>
      <c r="NJ274" s="360">
        <f t="shared" si="1077"/>
        <v>0.34767555119509241</v>
      </c>
      <c r="NK274" s="361">
        <f t="shared" si="1078"/>
        <v>0</v>
      </c>
      <c r="NL274" s="145">
        <f t="shared" si="1232"/>
        <v>4.0547754930150521</v>
      </c>
      <c r="NM274" s="56">
        <f t="shared" si="984"/>
        <v>4.0547754930150521</v>
      </c>
      <c r="NN274" s="56">
        <f t="shared" si="1233"/>
        <v>3.1950243855202149</v>
      </c>
      <c r="NO274" s="58">
        <f t="shared" si="967"/>
        <v>3.5878087104440928</v>
      </c>
      <c r="NP274" s="55">
        <f t="shared" si="1079"/>
        <v>1.080466716322493</v>
      </c>
      <c r="NQ274" s="56">
        <f t="shared" si="968"/>
        <v>1.080466716322493</v>
      </c>
      <c r="NR274" s="56">
        <f t="shared" si="1080"/>
        <v>1.0859672973455066</v>
      </c>
      <c r="NS274" s="61">
        <f t="shared" si="969"/>
        <v>1.0883030638044386</v>
      </c>
      <c r="NT274" s="25"/>
      <c r="NU274" s="86">
        <f t="shared" si="1236"/>
        <v>0</v>
      </c>
      <c r="NV274" s="86">
        <f t="shared" si="1236"/>
        <v>0</v>
      </c>
      <c r="NW274" s="86">
        <f t="shared" si="1236"/>
        <v>0</v>
      </c>
      <c r="NX274" s="86">
        <f t="shared" si="1234"/>
        <v>0</v>
      </c>
      <c r="NY274" s="87">
        <f t="shared" si="1237"/>
        <v>0</v>
      </c>
      <c r="NZ274" s="87">
        <f t="shared" si="1237"/>
        <v>0</v>
      </c>
      <c r="OA274" s="87">
        <f t="shared" si="1237"/>
        <v>0</v>
      </c>
      <c r="OB274" s="87">
        <f t="shared" si="1235"/>
        <v>0</v>
      </c>
      <c r="OC274" s="26"/>
    </row>
    <row r="275" spans="1:393" thickBot="1" x14ac:dyDescent="0.35">
      <c r="A275" s="136" t="s">
        <v>648</v>
      </c>
      <c r="B275" s="137" t="s">
        <v>649</v>
      </c>
      <c r="C275" s="133" t="s">
        <v>97</v>
      </c>
      <c r="D275" s="64">
        <f>VLOOKUP(B275,[1]УсіТ_1!$A$10:$G$556,6,FALSE)</f>
        <v>377.8</v>
      </c>
      <c r="E275" s="64">
        <f>VLOOKUP(B275,[1]УсіТ_1!$A$10:$G$556,7,FALSE)</f>
        <v>44.7</v>
      </c>
      <c r="F275" s="38"/>
      <c r="G275" s="38"/>
      <c r="H275" s="39"/>
      <c r="I275" s="256">
        <v>3.1282000000000001</v>
      </c>
      <c r="J275" s="62">
        <v>3.1282000000000001</v>
      </c>
      <c r="K275" s="257">
        <f t="shared" si="1081"/>
        <v>2.7621000000000002</v>
      </c>
      <c r="L275" s="293">
        <f t="shared" si="1082"/>
        <v>2.7621000000000002</v>
      </c>
      <c r="M275" s="63">
        <v>0</v>
      </c>
      <c r="N275" s="63">
        <v>7.0699999999999999E-2</v>
      </c>
      <c r="O275" s="63">
        <v>0.36609999999999998</v>
      </c>
      <c r="P275" s="63">
        <v>0</v>
      </c>
      <c r="Q275" s="63">
        <v>0</v>
      </c>
      <c r="R275" s="63">
        <v>0</v>
      </c>
      <c r="S275" s="63">
        <v>0.88109999999999999</v>
      </c>
      <c r="T275" s="63">
        <v>0</v>
      </c>
      <c r="U275" s="63">
        <v>0</v>
      </c>
      <c r="V275" s="63">
        <v>0.26240000000000002</v>
      </c>
      <c r="W275" s="63">
        <v>9.6100000000000005E-2</v>
      </c>
      <c r="X275" s="63">
        <v>1.0039</v>
      </c>
      <c r="Y275" s="63">
        <v>6.3E-2</v>
      </c>
      <c r="Z275" s="63">
        <v>3.0999999999999999E-3</v>
      </c>
      <c r="AA275" s="63">
        <v>0.38179999999999997</v>
      </c>
      <c r="AB275" s="259">
        <v>0</v>
      </c>
      <c r="AC275" s="144">
        <v>0</v>
      </c>
      <c r="AD275" s="70">
        <v>0</v>
      </c>
      <c r="AE275" s="70">
        <v>0</v>
      </c>
      <c r="AF275" s="68">
        <f t="shared" si="1083"/>
        <v>0</v>
      </c>
      <c r="AG275" s="68">
        <f t="shared" si="1084"/>
        <v>0</v>
      </c>
      <c r="AH275" s="71">
        <v>0</v>
      </c>
      <c r="AI275" s="71">
        <v>0</v>
      </c>
      <c r="AJ275" s="68">
        <f t="shared" si="1085"/>
        <v>0</v>
      </c>
      <c r="AK275" s="68">
        <f t="shared" si="1086"/>
        <v>0</v>
      </c>
      <c r="AL275" s="71">
        <v>0</v>
      </c>
      <c r="AM275" s="69">
        <f t="shared" si="1087"/>
        <v>0</v>
      </c>
      <c r="AN275" s="260">
        <v>9.51</v>
      </c>
      <c r="AO275" s="71">
        <v>2.0922000000000001</v>
      </c>
      <c r="AP275" s="71">
        <v>6.9239053873903202</v>
      </c>
      <c r="AQ275" s="68">
        <f t="shared" si="1088"/>
        <v>0.48633511441029609</v>
      </c>
      <c r="AR275" s="68">
        <f t="shared" si="1089"/>
        <v>2.2077703196340521</v>
      </c>
      <c r="AS275" s="71">
        <v>0.59945949275833299</v>
      </c>
      <c r="AT275" s="261">
        <f t="shared" si="997"/>
        <v>0.13000926192745654</v>
      </c>
      <c r="AU275" s="71">
        <v>2.0626138224306199</v>
      </c>
      <c r="AV275" s="68">
        <f t="shared" si="1090"/>
        <v>2.8268122436411646E-2</v>
      </c>
      <c r="AW275" s="68">
        <f t="shared" si="1091"/>
        <v>1.2077717741795393</v>
      </c>
      <c r="AX275" s="71">
        <v>1.0594089351289699</v>
      </c>
      <c r="AY275" s="69">
        <f t="shared" si="1092"/>
        <v>26.697105165249891</v>
      </c>
      <c r="AZ275" s="260">
        <v>17</v>
      </c>
      <c r="BA275" s="260">
        <v>86.651833333333599</v>
      </c>
      <c r="BB275" s="260">
        <v>9.0365483333333607</v>
      </c>
      <c r="BC275" s="262">
        <f t="shared" si="1093"/>
        <v>7.2292386666666886</v>
      </c>
      <c r="BD275" s="262">
        <f t="shared" si="998"/>
        <v>1.8073096666666721</v>
      </c>
      <c r="BE275" s="260">
        <v>3.39180033333334</v>
      </c>
      <c r="BF275" s="262">
        <f t="shared" si="1094"/>
        <v>2.7134402666666722</v>
      </c>
      <c r="BG275" s="262">
        <f t="shared" si="999"/>
        <v>0.67836006666666782</v>
      </c>
      <c r="BH275" s="260">
        <v>10.684385679476033</v>
      </c>
      <c r="BI275" s="263">
        <f t="shared" si="1095"/>
        <v>6.2562847721599093</v>
      </c>
      <c r="BJ275" s="68">
        <f t="shared" si="1096"/>
        <v>0.14642950573721905</v>
      </c>
      <c r="BK275" s="260">
        <v>5.4877631508089566</v>
      </c>
      <c r="BL275" s="69">
        <f t="shared" si="1097"/>
        <v>138.30279699634235</v>
      </c>
      <c r="BM275" s="260">
        <v>0</v>
      </c>
      <c r="BN275" s="260">
        <v>0</v>
      </c>
      <c r="BO275" s="260">
        <v>0</v>
      </c>
      <c r="BP275" s="68">
        <f t="shared" si="1098"/>
        <v>0</v>
      </c>
      <c r="BQ275" s="68">
        <f t="shared" si="1099"/>
        <v>0</v>
      </c>
      <c r="BR275" s="260">
        <v>0</v>
      </c>
      <c r="BS275" s="260">
        <v>0</v>
      </c>
      <c r="BT275" s="68">
        <f t="shared" si="1100"/>
        <v>0</v>
      </c>
      <c r="BU275" s="68">
        <f t="shared" si="1101"/>
        <v>0</v>
      </c>
      <c r="BV275" s="260">
        <v>0</v>
      </c>
      <c r="BW275" s="69">
        <f t="shared" si="1102"/>
        <v>0</v>
      </c>
      <c r="BX275" s="260">
        <v>0</v>
      </c>
      <c r="BY275" s="260">
        <v>0</v>
      </c>
      <c r="BZ275" s="263">
        <f t="shared" si="1103"/>
        <v>0</v>
      </c>
      <c r="CA275" s="263">
        <f t="shared" si="1104"/>
        <v>0</v>
      </c>
      <c r="CB275" s="260">
        <v>0</v>
      </c>
      <c r="CC275" s="264">
        <f t="shared" si="1105"/>
        <v>0</v>
      </c>
      <c r="CD275" s="260">
        <v>0</v>
      </c>
      <c r="CE275" s="260">
        <v>0</v>
      </c>
      <c r="CF275" s="263">
        <f t="shared" si="1106"/>
        <v>0</v>
      </c>
      <c r="CG275" s="263">
        <f t="shared" si="1107"/>
        <v>0</v>
      </c>
      <c r="CH275" s="260">
        <v>0</v>
      </c>
      <c r="CI275" s="69">
        <f t="shared" si="1108"/>
        <v>0</v>
      </c>
      <c r="CJ275" s="260">
        <v>130.02476533809335</v>
      </c>
      <c r="CK275" s="260">
        <v>28.605450266906665</v>
      </c>
      <c r="CL275" s="260">
        <v>9.4740982126638578</v>
      </c>
      <c r="CM275" s="260">
        <v>3.6628660437268445</v>
      </c>
      <c r="CN275" s="260">
        <v>70.367197317677423</v>
      </c>
      <c r="CO275" s="265">
        <f t="shared" si="1109"/>
        <v>4.9425919395936617</v>
      </c>
      <c r="CP275" s="266">
        <f t="shared" si="1110"/>
        <v>22.437425271109255</v>
      </c>
      <c r="CQ275" s="260">
        <v>25.718175616825711</v>
      </c>
      <c r="CR275" s="265">
        <f t="shared" si="1111"/>
        <v>0.35246759682859635</v>
      </c>
      <c r="CS275" s="265">
        <f t="shared" si="1112"/>
        <v>15.059380605134763</v>
      </c>
      <c r="CT275" s="260">
        <v>13.209484367545757</v>
      </c>
      <c r="CU275" s="267">
        <f t="shared" si="1000"/>
        <v>332.87900534365531</v>
      </c>
      <c r="CV275" s="260">
        <v>0</v>
      </c>
      <c r="CW275" s="260">
        <v>0</v>
      </c>
      <c r="CX275" s="68">
        <f t="shared" si="1113"/>
        <v>0</v>
      </c>
      <c r="CY275" s="68">
        <f t="shared" si="1114"/>
        <v>0</v>
      </c>
      <c r="CZ275" s="260">
        <v>0</v>
      </c>
      <c r="DA275" s="69">
        <f t="shared" si="1115"/>
        <v>0</v>
      </c>
      <c r="DB275" s="260">
        <v>0</v>
      </c>
      <c r="DC275" s="260">
        <v>0</v>
      </c>
      <c r="DD275" s="68">
        <f t="shared" si="1116"/>
        <v>0</v>
      </c>
      <c r="DE275" s="68">
        <f t="shared" si="1117"/>
        <v>0</v>
      </c>
      <c r="DF275" s="260">
        <v>0</v>
      </c>
      <c r="DG275" s="69">
        <f t="shared" si="1118"/>
        <v>0</v>
      </c>
      <c r="DH275" s="260">
        <v>36.188091821145598</v>
      </c>
      <c r="DI275" s="260">
        <v>7.9613802006520311</v>
      </c>
      <c r="DJ275" s="260">
        <v>0.54775021495833309</v>
      </c>
      <c r="DK275" s="260">
        <v>26.344930845793993</v>
      </c>
      <c r="DL275" s="68">
        <f t="shared" si="1119"/>
        <v>1.8504679426085699</v>
      </c>
      <c r="DM275" s="68">
        <f t="shared" si="1120"/>
        <v>8.4003973393515636</v>
      </c>
      <c r="DN275" s="260">
        <v>7.6619554332487603</v>
      </c>
      <c r="DO275" s="68">
        <f t="shared" si="1121"/>
        <v>0.10500709921267426</v>
      </c>
      <c r="DP275" s="68">
        <f t="shared" si="1122"/>
        <v>4.4864886517605447</v>
      </c>
      <c r="DQ275" s="260">
        <v>3.9353678125642899</v>
      </c>
      <c r="DR275" s="264">
        <f t="shared" si="1123"/>
        <v>99.167371594035615</v>
      </c>
      <c r="DS275" s="260">
        <v>13.19</v>
      </c>
      <c r="DT275" s="260">
        <v>2.9018000000000002</v>
      </c>
      <c r="DU275" s="260">
        <v>9.6031873879787906</v>
      </c>
      <c r="DV275" s="68">
        <f t="shared" si="1124"/>
        <v>0.67452788213163017</v>
      </c>
      <c r="DW275" s="68">
        <f t="shared" si="1125"/>
        <v>3.0620915369056929</v>
      </c>
      <c r="DX275" s="260">
        <v>0.25420150191666702</v>
      </c>
      <c r="DY275" s="260">
        <v>6.7438629375000003E-2</v>
      </c>
      <c r="DZ275" s="260">
        <v>0</v>
      </c>
      <c r="EA275" s="260">
        <v>2.8057866980951101</v>
      </c>
      <c r="EB275" s="68">
        <f t="shared" si="1126"/>
        <v>3.8453306697393483E-2</v>
      </c>
      <c r="EC275" s="68">
        <f t="shared" si="1127"/>
        <v>1.6429396242163841</v>
      </c>
      <c r="ED275" s="267">
        <v>1.44112071086828</v>
      </c>
      <c r="EE275" s="69">
        <f t="shared" si="1128"/>
        <v>36.316241913880617</v>
      </c>
      <c r="EF275" s="260">
        <v>81.14267063492062</v>
      </c>
      <c r="EG275" s="260">
        <v>17.851387539682531</v>
      </c>
      <c r="EH275" s="260">
        <v>113.62560793973284</v>
      </c>
      <c r="EI275" s="260">
        <v>59.077200247777704</v>
      </c>
      <c r="EJ275" s="268">
        <f t="shared" si="1129"/>
        <v>4.1495825454039057</v>
      </c>
      <c r="EK275" s="266">
        <f t="shared" si="1130"/>
        <v>18.837474225406893</v>
      </c>
      <c r="EL275" s="260">
        <v>29.301394002289129</v>
      </c>
      <c r="EM275" s="268">
        <f t="shared" si="1131"/>
        <v>0.4015756048013725</v>
      </c>
      <c r="EN275" s="268">
        <f t="shared" si="1132"/>
        <v>17.157548463616408</v>
      </c>
      <c r="EO275" s="269">
        <f t="shared" si="1133"/>
        <v>300.99826036440277</v>
      </c>
      <c r="EP275" s="69">
        <f t="shared" si="1134"/>
        <v>379.25780805914752</v>
      </c>
      <c r="EQ275" s="260">
        <v>8.48</v>
      </c>
      <c r="ER275" s="260">
        <v>1.8655999999999999</v>
      </c>
      <c r="ES275" s="260">
        <v>6.1739976535299599</v>
      </c>
      <c r="ET275" s="68">
        <f t="shared" si="1135"/>
        <v>0.43366159518394437</v>
      </c>
      <c r="EU275" s="68">
        <f t="shared" si="1136"/>
        <v>1.9686532397998699</v>
      </c>
      <c r="EV275" s="260">
        <v>0.53466513834166696</v>
      </c>
      <c r="EW275" s="260">
        <v>1.83923237751737</v>
      </c>
      <c r="EX275" s="68">
        <f t="shared" si="1137"/>
        <v>2.5206679733875557E-2</v>
      </c>
      <c r="EY275" s="68">
        <f t="shared" si="1138"/>
        <v>1.0769698755848061</v>
      </c>
      <c r="EZ275" s="260">
        <v>0.94467475846944804</v>
      </c>
      <c r="FA275" s="69">
        <f t="shared" si="1139"/>
        <v>23.805803913430129</v>
      </c>
      <c r="FB275" s="260">
        <v>0.83333333333333348</v>
      </c>
      <c r="FC275" s="260">
        <v>8.9871586162120806E-2</v>
      </c>
      <c r="FD275" s="68">
        <f t="shared" si="1140"/>
        <v>1.2316900883518657E-3</v>
      </c>
      <c r="FE275" s="68">
        <f t="shared" si="1141"/>
        <v>5.2624666763574489E-2</v>
      </c>
      <c r="FF275" s="260">
        <v>4.6160245974772703E-2</v>
      </c>
      <c r="FG275" s="69">
        <f t="shared" si="1142"/>
        <v>1.1632381985642724</v>
      </c>
      <c r="FH275" s="260">
        <v>103.34520000000001</v>
      </c>
      <c r="FI275" s="260">
        <v>11.1453564554899</v>
      </c>
      <c r="FJ275" s="68">
        <f t="shared" si="1143"/>
        <v>0.15274711022248907</v>
      </c>
      <c r="FK275" s="68">
        <f t="shared" si="1144"/>
        <v>6.5262080539379328</v>
      </c>
      <c r="FL275" s="260">
        <v>5.7244999999999999</v>
      </c>
      <c r="FM275" s="69">
        <f t="shared" si="1145"/>
        <v>144.2580677465879</v>
      </c>
      <c r="FN275" s="260">
        <v>0</v>
      </c>
      <c r="FO275" s="260">
        <v>0</v>
      </c>
      <c r="FP275" s="68">
        <f t="shared" si="1146"/>
        <v>0</v>
      </c>
      <c r="FQ275" s="68">
        <f t="shared" si="1147"/>
        <v>0</v>
      </c>
      <c r="FR275" s="260">
        <v>0</v>
      </c>
      <c r="FS275" s="264">
        <f t="shared" si="1148"/>
        <v>0</v>
      </c>
      <c r="FT275" s="270">
        <f t="shared" si="1001"/>
        <v>1181.8474389308933</v>
      </c>
      <c r="FU275" s="271">
        <f t="shared" si="1002"/>
        <v>339.81334580140083</v>
      </c>
      <c r="FV275" s="272">
        <f t="shared" si="1149"/>
        <v>124.62934889075906</v>
      </c>
      <c r="FW275" s="272">
        <f t="shared" si="1003"/>
        <v>13.73555423898766</v>
      </c>
      <c r="FX275" s="272">
        <f t="shared" si="1004"/>
        <v>86.651833333333599</v>
      </c>
      <c r="FY275" s="272">
        <f t="shared" si="1005"/>
        <v>0</v>
      </c>
      <c r="FZ275" s="272">
        <f t="shared" si="1006"/>
        <v>0</v>
      </c>
      <c r="GA275" s="272">
        <f t="shared" si="1007"/>
        <v>0</v>
      </c>
      <c r="GB275" s="272">
        <f t="shared" si="1008"/>
        <v>0</v>
      </c>
      <c r="GC275" s="272">
        <f t="shared" si="1009"/>
        <v>103.34520000000001</v>
      </c>
      <c r="GD275" s="272">
        <f t="shared" si="1010"/>
        <v>0</v>
      </c>
      <c r="GE275" s="272">
        <f t="shared" si="1011"/>
        <v>178.49041884014821</v>
      </c>
      <c r="GF275" s="273">
        <f t="shared" si="1012"/>
        <v>69.434850557292933</v>
      </c>
      <c r="GG275" s="273">
        <f t="shared" si="1013"/>
        <v>12.537167019332008</v>
      </c>
      <c r="GH275" s="272">
        <f t="shared" si="1150"/>
        <v>91.308771671534757</v>
      </c>
      <c r="GI275" s="274">
        <f t="shared" si="1151"/>
        <v>65.228784114571724</v>
      </c>
      <c r="GJ275" s="275">
        <f t="shared" si="1014"/>
        <v>1.2513867157583836</v>
      </c>
      <c r="GK275" s="271">
        <f t="shared" si="1152"/>
        <v>937.97447277616402</v>
      </c>
      <c r="GL275" s="276">
        <f t="shared" si="1153"/>
        <v>1181.8478356979667</v>
      </c>
      <c r="GM275" s="272">
        <f t="shared" si="1154"/>
        <v>474.47698047326548</v>
      </c>
      <c r="GN275" s="272">
        <f t="shared" si="1155"/>
        <v>27.524107974078053</v>
      </c>
      <c r="GO275" s="277">
        <f t="shared" si="1156"/>
        <v>0.50585276491473719</v>
      </c>
      <c r="GP275" s="278">
        <f t="shared" si="1157"/>
        <v>2.9344197281418277E-2</v>
      </c>
      <c r="GQ275" s="279">
        <f t="shared" si="1158"/>
        <v>1.0743552218250465</v>
      </c>
      <c r="GR275" s="280">
        <f t="shared" si="1159"/>
        <v>937.97447277616402</v>
      </c>
      <c r="GS275" s="272">
        <f t="shared" si="1160"/>
        <v>474.47698047326548</v>
      </c>
      <c r="GT275" s="272">
        <f t="shared" si="1015"/>
        <v>27.524107974078053</v>
      </c>
      <c r="GU275" s="73">
        <f t="shared" si="1161"/>
        <v>0.50585276491473719</v>
      </c>
      <c r="GV275" s="74">
        <f t="shared" si="1162"/>
        <v>2.9344197281418277E-2</v>
      </c>
      <c r="GW275" s="279">
        <f t="shared" si="1163"/>
        <v>1.0743552218250465</v>
      </c>
      <c r="GX275" s="280">
        <f t="shared" si="1164"/>
        <v>828.21034817589236</v>
      </c>
      <c r="GY275" s="272">
        <f t="shared" si="1016"/>
        <v>466.84431305123042</v>
      </c>
      <c r="GZ275" s="272">
        <f t="shared" si="1017"/>
        <v>17.434999535007471</v>
      </c>
      <c r="HA275" s="73">
        <f t="shared" si="1165"/>
        <v>0.56367843516980987</v>
      </c>
      <c r="HB275" s="74">
        <f t="shared" si="1166"/>
        <v>2.105141474434305E-2</v>
      </c>
      <c r="HC275" s="279">
        <f t="shared" si="1167"/>
        <v>1.0810520198402096</v>
      </c>
      <c r="HD275" s="280">
        <f t="shared" si="1168"/>
        <v>828.21034817589236</v>
      </c>
      <c r="HE275" s="272">
        <f t="shared" si="1018"/>
        <v>466.84431305123042</v>
      </c>
      <c r="HF275" s="272">
        <f t="shared" si="1019"/>
        <v>17.434999535007471</v>
      </c>
      <c r="HG275" s="73">
        <f t="shared" si="1169"/>
        <v>0.56367843516980987</v>
      </c>
      <c r="HH275" s="74">
        <f t="shared" si="1170"/>
        <v>2.105141474434305E-2</v>
      </c>
      <c r="HI275" s="281">
        <f t="shared" si="1171"/>
        <v>1.0810520198402096</v>
      </c>
      <c r="HJ275" s="72">
        <f t="shared" si="1020"/>
        <v>3.3607980049131108</v>
      </c>
      <c r="HK275" s="73">
        <f t="shared" si="1172"/>
        <v>3.3607980049131108</v>
      </c>
      <c r="HL275" s="73">
        <f t="shared" si="1021"/>
        <v>2.9859737840006431</v>
      </c>
      <c r="HM275" s="74">
        <f t="shared" si="1173"/>
        <v>2.9859737840006431</v>
      </c>
      <c r="HN275" s="75"/>
      <c r="HO275" s="75"/>
      <c r="HP275" s="76">
        <f t="shared" si="1174"/>
        <v>0</v>
      </c>
      <c r="HQ275" s="77">
        <f t="shared" si="1175"/>
        <v>0</v>
      </c>
      <c r="HR275" s="77">
        <f t="shared" si="1176"/>
        <v>0</v>
      </c>
      <c r="HS275" s="77">
        <f t="shared" si="1177"/>
        <v>0</v>
      </c>
      <c r="HT275" s="282">
        <f t="shared" si="1178"/>
        <v>0</v>
      </c>
      <c r="HU275" s="73"/>
      <c r="HV275" s="74"/>
      <c r="HW275" s="279"/>
      <c r="HX275" s="76">
        <f t="shared" si="1179"/>
        <v>15.76916135445258</v>
      </c>
      <c r="HY275" s="77">
        <f t="shared" si="1180"/>
        <v>17.945463312980579</v>
      </c>
      <c r="HZ275" s="77">
        <f t="shared" si="1022"/>
        <v>0.64461249877416427</v>
      </c>
      <c r="IA275" s="77">
        <f t="shared" si="1181"/>
        <v>0.7443985135844049</v>
      </c>
      <c r="IB275" s="282">
        <f t="shared" si="1182"/>
        <v>21.188178702579279</v>
      </c>
      <c r="IC275" s="73">
        <f t="shared" si="970"/>
        <v>0.74424336210327358</v>
      </c>
      <c r="ID275" s="74">
        <f t="shared" si="971"/>
        <v>3.0423214181013788E-2</v>
      </c>
      <c r="IE275" s="279">
        <f t="shared" si="972"/>
        <v>1.1074225399590936</v>
      </c>
      <c r="IF275" s="76">
        <f t="shared" si="1023"/>
        <v>7.6326674220350892</v>
      </c>
      <c r="IG275" s="77">
        <f t="shared" si="1183"/>
        <v>8.6860518529501523</v>
      </c>
      <c r="IH275" s="77">
        <f t="shared" si="1024"/>
        <v>10.08910843907058</v>
      </c>
      <c r="II275" s="77">
        <f t="shared" si="1184"/>
        <v>11.650902425438707</v>
      </c>
      <c r="IJ275" s="282">
        <f t="shared" si="1185"/>
        <v>109.7641246002717</v>
      </c>
      <c r="IK275" s="73">
        <f t="shared" si="1186"/>
        <v>6.953699535099464E-2</v>
      </c>
      <c r="IL275" s="74">
        <f t="shared" si="1187"/>
        <v>9.191626568163426E-2</v>
      </c>
      <c r="IM275" s="279">
        <f t="shared" si="1188"/>
        <v>1.0238254386559078</v>
      </c>
      <c r="IN275" s="76">
        <f t="shared" si="1025"/>
        <v>0</v>
      </c>
      <c r="IO275" s="77">
        <f t="shared" si="1189"/>
        <v>0</v>
      </c>
      <c r="IP275" s="77">
        <f t="shared" si="1026"/>
        <v>0</v>
      </c>
      <c r="IQ275" s="77">
        <f t="shared" si="1190"/>
        <v>0</v>
      </c>
      <c r="IR275" s="282">
        <f t="shared" si="1191"/>
        <v>0</v>
      </c>
      <c r="IS275" s="73"/>
      <c r="IT275" s="74"/>
      <c r="IU275" s="279"/>
      <c r="IV275" s="76">
        <f t="shared" si="1027"/>
        <v>0</v>
      </c>
      <c r="IW275" s="77">
        <f t="shared" si="1192"/>
        <v>0</v>
      </c>
      <c r="IX275" s="77">
        <f t="shared" si="1193"/>
        <v>0</v>
      </c>
      <c r="IY275" s="77">
        <f t="shared" si="1194"/>
        <v>0</v>
      </c>
      <c r="IZ275" s="282">
        <f t="shared" si="1195"/>
        <v>0</v>
      </c>
      <c r="JA275" s="283"/>
      <c r="JB275" s="284"/>
      <c r="JC275" s="285"/>
      <c r="JD275" s="76">
        <f t="shared" si="1028"/>
        <v>0</v>
      </c>
      <c r="JE275" s="77">
        <f t="shared" si="1196"/>
        <v>0</v>
      </c>
      <c r="JF275" s="77">
        <f t="shared" si="1029"/>
        <v>0</v>
      </c>
      <c r="JG275" s="77">
        <f t="shared" si="1197"/>
        <v>0</v>
      </c>
      <c r="JH275" s="282">
        <f t="shared" si="1198"/>
        <v>0</v>
      </c>
      <c r="JI275" s="283"/>
      <c r="JJ275" s="284"/>
      <c r="JK275" s="285"/>
      <c r="JL275" s="76">
        <f t="shared" si="1030"/>
        <v>204.37631877401773</v>
      </c>
      <c r="JM275" s="77">
        <f t="shared" si="1199"/>
        <v>232.5822945280199</v>
      </c>
      <c r="JN275" s="77">
        <f t="shared" si="1031"/>
        <v>8.9579255801491016</v>
      </c>
      <c r="JO275" s="77">
        <f t="shared" si="1200"/>
        <v>10.344612459956183</v>
      </c>
      <c r="JP275" s="282">
        <f t="shared" si="1201"/>
        <v>264.18968678067881</v>
      </c>
      <c r="JQ275" s="73">
        <f t="shared" si="1032"/>
        <v>0.77359688511869851</v>
      </c>
      <c r="JR275" s="74">
        <f t="shared" si="1033"/>
        <v>3.3907173627052534E-2</v>
      </c>
      <c r="JS275" s="279">
        <f t="shared" si="1202"/>
        <v>1.1120129365926994</v>
      </c>
      <c r="JT275" s="76">
        <f t="shared" si="1034"/>
        <v>0</v>
      </c>
      <c r="JU275" s="77">
        <f t="shared" si="1203"/>
        <v>0</v>
      </c>
      <c r="JV275" s="77">
        <f t="shared" si="1035"/>
        <v>0</v>
      </c>
      <c r="JW275" s="77">
        <f t="shared" si="1204"/>
        <v>0</v>
      </c>
      <c r="JX275" s="282">
        <f t="shared" si="1205"/>
        <v>0</v>
      </c>
      <c r="JY275" s="73"/>
      <c r="JZ275" s="74"/>
      <c r="KA275" s="279"/>
      <c r="KB275" s="76">
        <f t="shared" si="1039"/>
        <v>0</v>
      </c>
      <c r="KC275" s="77">
        <f t="shared" si="1206"/>
        <v>0</v>
      </c>
      <c r="KD275" s="77">
        <f t="shared" si="1040"/>
        <v>0</v>
      </c>
      <c r="KE275" s="77">
        <f t="shared" si="1207"/>
        <v>0</v>
      </c>
      <c r="KF275" s="282">
        <f t="shared" si="1208"/>
        <v>0</v>
      </c>
      <c r="KG275" s="73"/>
      <c r="KH275" s="74"/>
      <c r="KI275" s="279"/>
      <c r="KJ275" s="76">
        <f t="shared" si="1041"/>
        <v>59.871472930954397</v>
      </c>
      <c r="KK275" s="77">
        <f t="shared" si="1209"/>
        <v>68.134334910155417</v>
      </c>
      <c r="KL275" s="77">
        <f t="shared" si="1042"/>
        <v>1.9554750418212441</v>
      </c>
      <c r="KM275" s="77">
        <f t="shared" si="1210"/>
        <v>2.2581825782951728</v>
      </c>
      <c r="KN275" s="282">
        <f t="shared" si="1211"/>
        <v>78.704263169869535</v>
      </c>
      <c r="KO275" s="73">
        <f t="shared" si="1043"/>
        <v>0.76071448381051709</v>
      </c>
      <c r="KP275" s="74">
        <f t="shared" si="1044"/>
        <v>2.4845859208422923E-2</v>
      </c>
      <c r="KQ275" s="279">
        <f t="shared" si="1045"/>
        <v>1.1088323449161532</v>
      </c>
      <c r="KR275" s="76">
        <f t="shared" si="1046"/>
        <v>21.831938016568934</v>
      </c>
      <c r="KS275" s="77">
        <f t="shared" si="1212"/>
        <v>24.844963782235613</v>
      </c>
      <c r="KT275" s="77">
        <f t="shared" si="1047"/>
        <v>0.71298118882902362</v>
      </c>
      <c r="KU275" s="77">
        <f t="shared" si="1213"/>
        <v>0.82335067685975649</v>
      </c>
      <c r="KV275" s="282">
        <f t="shared" si="1214"/>
        <v>28.822414217365569</v>
      </c>
      <c r="KW275" s="73">
        <f t="shared" si="961"/>
        <v>0.75746389084281296</v>
      </c>
      <c r="KX275" s="74">
        <f t="shared" si="962"/>
        <v>2.4737039147798064E-2</v>
      </c>
      <c r="KY275" s="279">
        <f t="shared" si="963"/>
        <v>1.1083668852352959</v>
      </c>
      <c r="KZ275" s="76">
        <f t="shared" si="1048"/>
        <v>142.90798585521156</v>
      </c>
      <c r="LA275" s="77">
        <f t="shared" si="1215"/>
        <v>162.63071698308931</v>
      </c>
      <c r="LB275" s="77">
        <f t="shared" si="1049"/>
        <v>4.5511581502052785</v>
      </c>
      <c r="LC275" s="77">
        <f t="shared" si="1216"/>
        <v>5.2556774318570554</v>
      </c>
      <c r="LD275" s="286">
        <f t="shared" si="1217"/>
        <v>300.99826036440277</v>
      </c>
      <c r="LE275" s="73">
        <f t="shared" si="1050"/>
        <v>0.47478010564645917</v>
      </c>
      <c r="LF275" s="74">
        <f t="shared" si="1051"/>
        <v>1.5120214132451897E-2</v>
      </c>
      <c r="LG275" s="279">
        <f t="shared" si="1052"/>
        <v>1.0678650115279713</v>
      </c>
      <c r="LH275" s="76">
        <f t="shared" si="1053"/>
        <v>14.061260200769306</v>
      </c>
      <c r="LI275" s="77">
        <f t="shared" si="1218"/>
        <v>16.001854721077478</v>
      </c>
      <c r="LJ275" s="77">
        <f t="shared" si="1054"/>
        <v>0.45886827491781995</v>
      </c>
      <c r="LK275" s="77">
        <f t="shared" si="1219"/>
        <v>0.52990108387509849</v>
      </c>
      <c r="LL275" s="282">
        <f t="shared" si="1220"/>
        <v>18.893495169388991</v>
      </c>
      <c r="LM275" s="73">
        <f t="shared" si="958"/>
        <v>0.74423816634791784</v>
      </c>
      <c r="LN275" s="74">
        <f t="shared" si="959"/>
        <v>2.428710361973007E-2</v>
      </c>
      <c r="LO275" s="279">
        <f t="shared" si="960"/>
        <v>1.1064719529780103</v>
      </c>
      <c r="LP275" s="76">
        <f t="shared" si="1055"/>
        <v>6.4202093451560874E-2</v>
      </c>
      <c r="LQ275" s="77">
        <f t="shared" si="1221"/>
        <v>7.3062624368810794E-2</v>
      </c>
      <c r="LR275" s="77">
        <f t="shared" si="1056"/>
        <v>1.2316900883518657E-3</v>
      </c>
      <c r="LS275" s="77">
        <f t="shared" si="1222"/>
        <v>1.4223557140287345E-3</v>
      </c>
      <c r="LT275" s="282">
        <f t="shared" si="1223"/>
        <v>0.92320491949545436</v>
      </c>
      <c r="LU275" s="73">
        <f t="shared" si="979"/>
        <v>6.9542624931687211E-2</v>
      </c>
      <c r="LV275" s="74">
        <f t="shared" si="980"/>
        <v>1.3341459326549118E-3</v>
      </c>
      <c r="LW275" s="279">
        <f t="shared" si="981"/>
        <v>1.0098041034571972</v>
      </c>
      <c r="LX275" s="76">
        <f t="shared" si="1057"/>
        <v>7.9619738258042778</v>
      </c>
      <c r="LY275" s="77">
        <f t="shared" si="1224"/>
        <v>9.060805833503526</v>
      </c>
      <c r="LZ275" s="77">
        <f t="shared" si="1058"/>
        <v>0.15274711022248907</v>
      </c>
      <c r="MA275" s="77">
        <f t="shared" si="1225"/>
        <v>0.1763923628849304</v>
      </c>
      <c r="MB275" s="286">
        <f t="shared" si="1226"/>
        <v>114.49052995760944</v>
      </c>
      <c r="MC275" s="73">
        <f t="shared" si="964"/>
        <v>6.9542641026748925E-2</v>
      </c>
      <c r="MD275" s="74">
        <f t="shared" si="965"/>
        <v>1.3341462414318834E-3</v>
      </c>
      <c r="ME275" s="279">
        <f t="shared" si="966"/>
        <v>1.0098041057262752</v>
      </c>
      <c r="MF275" s="76">
        <f t="shared" si="1059"/>
        <v>0</v>
      </c>
      <c r="MG275" s="77">
        <f t="shared" si="1227"/>
        <v>0</v>
      </c>
      <c r="MH275" s="77">
        <f t="shared" si="1060"/>
        <v>0</v>
      </c>
      <c r="MI275" s="77">
        <f t="shared" si="1228"/>
        <v>0</v>
      </c>
      <c r="MJ275" s="286">
        <f t="shared" si="1229"/>
        <v>0</v>
      </c>
      <c r="MK275" s="73"/>
      <c r="ML275" s="74"/>
      <c r="MM275" s="279"/>
      <c r="MN275" s="287">
        <f t="shared" si="1230"/>
        <v>1.0743541168958277</v>
      </c>
      <c r="MO275" s="288">
        <f t="shared" si="1230"/>
        <v>1.0743541168958277</v>
      </c>
      <c r="MP275" s="288">
        <f t="shared" si="1230"/>
        <v>1.0810513940051412</v>
      </c>
      <c r="MQ275" s="289">
        <f t="shared" si="1061"/>
        <v>1.0810513940051412</v>
      </c>
      <c r="MR275" s="290">
        <f t="shared" si="1231"/>
        <v>3.3607945484735282</v>
      </c>
      <c r="MS275" s="291">
        <f t="shared" si="982"/>
        <v>3.3607945484735282</v>
      </c>
      <c r="MT275" s="291">
        <f t="shared" si="1062"/>
        <v>2.9859720553816005</v>
      </c>
      <c r="MU275" s="292">
        <f t="shared" si="983"/>
        <v>2.9859720553816005</v>
      </c>
      <c r="MV275" s="359">
        <f t="shared" si="1063"/>
        <v>0</v>
      </c>
      <c r="MW275" s="360">
        <f t="shared" si="1064"/>
        <v>7.8294773575107918E-2</v>
      </c>
      <c r="MX275" s="360">
        <f t="shared" si="1065"/>
        <v>0.37482249309192783</v>
      </c>
      <c r="MY275" s="360">
        <f t="shared" si="1066"/>
        <v>0</v>
      </c>
      <c r="MZ275" s="360">
        <f t="shared" si="1067"/>
        <v>0</v>
      </c>
      <c r="NA275" s="360">
        <f t="shared" si="1068"/>
        <v>0</v>
      </c>
      <c r="NB275" s="360">
        <f t="shared" si="1069"/>
        <v>0.97979459843182748</v>
      </c>
      <c r="NC275" s="360">
        <f t="shared" si="1070"/>
        <v>0</v>
      </c>
      <c r="ND275" s="360">
        <f t="shared" si="1071"/>
        <v>0</v>
      </c>
      <c r="NE275" s="360">
        <f t="shared" si="1072"/>
        <v>0.29095760730599862</v>
      </c>
      <c r="NF275" s="360">
        <f t="shared" si="1073"/>
        <v>0.10651405767111194</v>
      </c>
      <c r="NG275" s="360">
        <f t="shared" si="1074"/>
        <v>1.0720296850729305</v>
      </c>
      <c r="NH275" s="360">
        <f t="shared" si="1075"/>
        <v>6.9707733037614641E-2</v>
      </c>
      <c r="NI275" s="360">
        <f t="shared" si="1076"/>
        <v>3.130392720717311E-3</v>
      </c>
      <c r="NJ275" s="360">
        <f t="shared" si="1077"/>
        <v>0.38554320756629185</v>
      </c>
      <c r="NK275" s="361">
        <f t="shared" si="1078"/>
        <v>0</v>
      </c>
      <c r="NL275" s="145">
        <f t="shared" si="1232"/>
        <v>3.3607945484735282</v>
      </c>
      <c r="NM275" s="56">
        <f t="shared" si="984"/>
        <v>3.3607945484735282</v>
      </c>
      <c r="NN275" s="56">
        <f t="shared" si="1233"/>
        <v>2.9859720553816005</v>
      </c>
      <c r="NO275" s="58">
        <f t="shared" si="967"/>
        <v>2.9859720553816005</v>
      </c>
      <c r="NP275" s="55">
        <f t="shared" si="1079"/>
        <v>1.0743541168958277</v>
      </c>
      <c r="NQ275" s="56">
        <f t="shared" si="968"/>
        <v>1.0743541168958277</v>
      </c>
      <c r="NR275" s="56">
        <f t="shared" si="1080"/>
        <v>1.0810513940051412</v>
      </c>
      <c r="NS275" s="61">
        <f t="shared" si="969"/>
        <v>1.0810513940051412</v>
      </c>
      <c r="NT275" s="25"/>
      <c r="NU275" s="86">
        <f t="shared" si="1236"/>
        <v>0</v>
      </c>
      <c r="NV275" s="86">
        <f t="shared" si="1236"/>
        <v>0</v>
      </c>
      <c r="NW275" s="86">
        <f t="shared" si="1236"/>
        <v>0</v>
      </c>
      <c r="NX275" s="86">
        <f t="shared" si="1234"/>
        <v>0</v>
      </c>
      <c r="NY275" s="87">
        <f t="shared" si="1237"/>
        <v>0</v>
      </c>
      <c r="NZ275" s="87">
        <f t="shared" si="1237"/>
        <v>0</v>
      </c>
      <c r="OA275" s="87">
        <f t="shared" si="1237"/>
        <v>0</v>
      </c>
      <c r="OB275" s="87">
        <f t="shared" si="1235"/>
        <v>0</v>
      </c>
      <c r="OC275" s="26"/>
    </row>
    <row r="276" spans="1:393" thickBot="1" x14ac:dyDescent="0.35">
      <c r="A276" s="136" t="s">
        <v>650</v>
      </c>
      <c r="B276" s="137" t="s">
        <v>651</v>
      </c>
      <c r="C276" s="133" t="s">
        <v>97</v>
      </c>
      <c r="D276" s="64">
        <f>VLOOKUP(B276,[1]УсіТ_1!$A$10:$G$556,6,FALSE)</f>
        <v>384.9</v>
      </c>
      <c r="E276" s="64">
        <f>VLOOKUP(B276,[1]УсіТ_1!$A$10:$G$556,7,FALSE)</f>
        <v>0</v>
      </c>
      <c r="F276" s="38"/>
      <c r="G276" s="38"/>
      <c r="H276" s="39"/>
      <c r="I276" s="256">
        <v>4.3491</v>
      </c>
      <c r="J276" s="62">
        <v>4.3491</v>
      </c>
      <c r="K276" s="257">
        <f t="shared" si="1081"/>
        <v>3.5457999999999998</v>
      </c>
      <c r="L276" s="293">
        <f t="shared" si="1082"/>
        <v>3.8840999999999997</v>
      </c>
      <c r="M276" s="63">
        <v>0.33829999999999999</v>
      </c>
      <c r="N276" s="63">
        <v>1.5851999999999999</v>
      </c>
      <c r="O276" s="63">
        <v>0.46500000000000002</v>
      </c>
      <c r="P276" s="63">
        <v>0</v>
      </c>
      <c r="Q276" s="63">
        <v>0</v>
      </c>
      <c r="R276" s="63">
        <v>0</v>
      </c>
      <c r="S276" s="63">
        <v>0.51680000000000004</v>
      </c>
      <c r="T276" s="63">
        <v>0</v>
      </c>
      <c r="U276" s="63">
        <v>0</v>
      </c>
      <c r="V276" s="63">
        <v>0.2576</v>
      </c>
      <c r="W276" s="63">
        <v>9.0700000000000003E-2</v>
      </c>
      <c r="X276" s="63">
        <v>0.46829999999999999</v>
      </c>
      <c r="Y276" s="63">
        <v>0.28449999999999998</v>
      </c>
      <c r="Z276" s="63">
        <v>3.0000000000000001E-3</v>
      </c>
      <c r="AA276" s="63">
        <v>0.3397</v>
      </c>
      <c r="AB276" s="259">
        <v>0</v>
      </c>
      <c r="AC276" s="144">
        <v>46.95</v>
      </c>
      <c r="AD276" s="70">
        <v>10.329000000000001</v>
      </c>
      <c r="AE276" s="70">
        <v>34.182687480333897</v>
      </c>
      <c r="AF276" s="68">
        <f t="shared" si="1083"/>
        <v>2.4009919686186527</v>
      </c>
      <c r="AG276" s="68">
        <f t="shared" si="1084"/>
        <v>10.899560095354227</v>
      </c>
      <c r="AH276" s="71">
        <v>1.81825338745834</v>
      </c>
      <c r="AI276" s="71">
        <v>10.0598594914768</v>
      </c>
      <c r="AJ276" s="68">
        <f t="shared" si="1085"/>
        <v>0.13787037433068955</v>
      </c>
      <c r="AK276" s="68">
        <f t="shared" si="1086"/>
        <v>5.8905909646722066</v>
      </c>
      <c r="AL276" s="71">
        <v>5.1669900179634496</v>
      </c>
      <c r="AM276" s="69">
        <f t="shared" si="1087"/>
        <v>130.20814845267896</v>
      </c>
      <c r="AN276" s="260">
        <v>214.96</v>
      </c>
      <c r="AO276" s="71">
        <v>47.291200000000003</v>
      </c>
      <c r="AP276" s="71">
        <v>156.505015990896</v>
      </c>
      <c r="AQ276" s="68">
        <f t="shared" si="1088"/>
        <v>10.992912323200535</v>
      </c>
      <c r="AR276" s="68">
        <f t="shared" si="1089"/>
        <v>49.903502408889075</v>
      </c>
      <c r="AS276" s="71">
        <v>18.332764539799999</v>
      </c>
      <c r="AT276" s="261">
        <f t="shared" si="997"/>
        <v>3.9759637068089679</v>
      </c>
      <c r="AU276" s="71">
        <v>47.138255969133603</v>
      </c>
      <c r="AV276" s="68">
        <f t="shared" si="1090"/>
        <v>0.64602979805697602</v>
      </c>
      <c r="AW276" s="68">
        <f t="shared" si="1091"/>
        <v>27.60199433575006</v>
      </c>
      <c r="AX276" s="71">
        <v>24.211361824991499</v>
      </c>
      <c r="AY276" s="69">
        <f t="shared" si="1092"/>
        <v>610.12631798978532</v>
      </c>
      <c r="AZ276" s="260">
        <v>22</v>
      </c>
      <c r="BA276" s="260">
        <v>112.137666666667</v>
      </c>
      <c r="BB276" s="260">
        <v>11.6943566666667</v>
      </c>
      <c r="BC276" s="262">
        <f t="shared" si="1093"/>
        <v>9.3554853333333607</v>
      </c>
      <c r="BD276" s="262">
        <f t="shared" si="998"/>
        <v>2.3388713333333389</v>
      </c>
      <c r="BE276" s="260">
        <v>4.3893886666666697</v>
      </c>
      <c r="BF276" s="262">
        <f t="shared" si="1094"/>
        <v>3.5115109333333359</v>
      </c>
      <c r="BG276" s="262">
        <f t="shared" si="999"/>
        <v>0.87787773333333385</v>
      </c>
      <c r="BH276" s="260">
        <v>13.826852055792513</v>
      </c>
      <c r="BI276" s="263">
        <f t="shared" si="1095"/>
        <v>8.0963685286775284</v>
      </c>
      <c r="BJ276" s="68">
        <f t="shared" si="1096"/>
        <v>0.18949700742463638</v>
      </c>
      <c r="BK276" s="260">
        <v>7.1018111363410013</v>
      </c>
      <c r="BL276" s="69">
        <f t="shared" si="1097"/>
        <v>178.98009023056065</v>
      </c>
      <c r="BM276" s="260">
        <v>0</v>
      </c>
      <c r="BN276" s="260">
        <v>0</v>
      </c>
      <c r="BO276" s="260">
        <v>0</v>
      </c>
      <c r="BP276" s="68">
        <f t="shared" si="1098"/>
        <v>0</v>
      </c>
      <c r="BQ276" s="68">
        <f t="shared" si="1099"/>
        <v>0</v>
      </c>
      <c r="BR276" s="260">
        <v>0</v>
      </c>
      <c r="BS276" s="260">
        <v>0</v>
      </c>
      <c r="BT276" s="68">
        <f t="shared" si="1100"/>
        <v>0</v>
      </c>
      <c r="BU276" s="68">
        <f t="shared" si="1101"/>
        <v>0</v>
      </c>
      <c r="BV276" s="260">
        <v>0</v>
      </c>
      <c r="BW276" s="69">
        <f t="shared" si="1102"/>
        <v>0</v>
      </c>
      <c r="BX276" s="260">
        <v>0</v>
      </c>
      <c r="BY276" s="260">
        <v>0</v>
      </c>
      <c r="BZ276" s="263">
        <f t="shared" si="1103"/>
        <v>0</v>
      </c>
      <c r="CA276" s="263">
        <f t="shared" si="1104"/>
        <v>0</v>
      </c>
      <c r="CB276" s="260">
        <v>0</v>
      </c>
      <c r="CC276" s="264">
        <f t="shared" si="1105"/>
        <v>0</v>
      </c>
      <c r="CD276" s="260">
        <v>0</v>
      </c>
      <c r="CE276" s="260">
        <v>0</v>
      </c>
      <c r="CF276" s="263">
        <f t="shared" si="1106"/>
        <v>0</v>
      </c>
      <c r="CG276" s="263">
        <f t="shared" si="1107"/>
        <v>0</v>
      </c>
      <c r="CH276" s="260">
        <v>0</v>
      </c>
      <c r="CI276" s="69">
        <f t="shared" si="1108"/>
        <v>0</v>
      </c>
      <c r="CJ276" s="260">
        <v>82.66027310384365</v>
      </c>
      <c r="CK276" s="260">
        <v>18.185262010937997</v>
      </c>
      <c r="CL276" s="260">
        <v>6.2431660442288486</v>
      </c>
      <c r="CM276" s="260">
        <v>3.7317023298847602</v>
      </c>
      <c r="CN276" s="260">
        <v>35.426073643862651</v>
      </c>
      <c r="CO276" s="265">
        <f t="shared" si="1109"/>
        <v>2.4883274127449124</v>
      </c>
      <c r="CP276" s="266">
        <f t="shared" si="1110"/>
        <v>11.296028694229332</v>
      </c>
      <c r="CQ276" s="260">
        <v>15.369634701472027</v>
      </c>
      <c r="CR276" s="265">
        <f t="shared" si="1111"/>
        <v>0.21064084358367413</v>
      </c>
      <c r="CS276" s="265">
        <f t="shared" si="1112"/>
        <v>8.999751077985751</v>
      </c>
      <c r="CT276" s="260">
        <v>7.894220505717275</v>
      </c>
      <c r="CU276" s="267">
        <f t="shared" si="1000"/>
        <v>198.93435601207491</v>
      </c>
      <c r="CV276" s="260">
        <v>0</v>
      </c>
      <c r="CW276" s="260">
        <v>0</v>
      </c>
      <c r="CX276" s="68">
        <f t="shared" si="1113"/>
        <v>0</v>
      </c>
      <c r="CY276" s="68">
        <f t="shared" si="1114"/>
        <v>0</v>
      </c>
      <c r="CZ276" s="260">
        <v>0</v>
      </c>
      <c r="DA276" s="69">
        <f t="shared" si="1115"/>
        <v>0</v>
      </c>
      <c r="DB276" s="260">
        <v>0</v>
      </c>
      <c r="DC276" s="260">
        <v>0</v>
      </c>
      <c r="DD276" s="68">
        <f t="shared" si="1116"/>
        <v>0</v>
      </c>
      <c r="DE276" s="68">
        <f t="shared" si="1117"/>
        <v>0</v>
      </c>
      <c r="DF276" s="260">
        <v>0</v>
      </c>
      <c r="DG276" s="69">
        <f t="shared" si="1118"/>
        <v>0</v>
      </c>
      <c r="DH276" s="260">
        <v>36.188091821145598</v>
      </c>
      <c r="DI276" s="260">
        <v>7.9613802006520311</v>
      </c>
      <c r="DJ276" s="260">
        <v>0.54775021495833309</v>
      </c>
      <c r="DK276" s="260">
        <v>26.344930845793993</v>
      </c>
      <c r="DL276" s="68">
        <f t="shared" si="1119"/>
        <v>1.8504679426085699</v>
      </c>
      <c r="DM276" s="68">
        <f t="shared" si="1120"/>
        <v>8.4003973393515636</v>
      </c>
      <c r="DN276" s="260">
        <v>7.6619554332487603</v>
      </c>
      <c r="DO276" s="68">
        <f t="shared" si="1121"/>
        <v>0.10500709921267426</v>
      </c>
      <c r="DP276" s="68">
        <f t="shared" si="1122"/>
        <v>4.4864886517605447</v>
      </c>
      <c r="DQ276" s="260">
        <v>3.9353678125642899</v>
      </c>
      <c r="DR276" s="264">
        <f t="shared" si="1123"/>
        <v>99.167371594035615</v>
      </c>
      <c r="DS276" s="260">
        <v>12.68</v>
      </c>
      <c r="DT276" s="260">
        <v>2.7896000000000001</v>
      </c>
      <c r="DU276" s="260">
        <v>9.2318738498537591</v>
      </c>
      <c r="DV276" s="68">
        <f t="shared" si="1124"/>
        <v>0.64844681921372804</v>
      </c>
      <c r="DW276" s="68">
        <f t="shared" si="1125"/>
        <v>2.9436937595120694</v>
      </c>
      <c r="DX276" s="260">
        <v>0.243941512333333</v>
      </c>
      <c r="DY276" s="260">
        <v>6.5939993166666697E-2</v>
      </c>
      <c r="DZ276" s="260">
        <v>0</v>
      </c>
      <c r="EA276" s="260">
        <v>2.6973722134201199</v>
      </c>
      <c r="EB276" s="68">
        <f t="shared" si="1126"/>
        <v>3.6967486184922745E-2</v>
      </c>
      <c r="EC276" s="68">
        <f t="shared" si="1127"/>
        <v>1.579457089057005</v>
      </c>
      <c r="ED276" s="267">
        <v>1.3854363784387</v>
      </c>
      <c r="EE276" s="69">
        <f t="shared" si="1128"/>
        <v>34.912996736655096</v>
      </c>
      <c r="EF276" s="260">
        <v>42.14193257142859</v>
      </c>
      <c r="EG276" s="260">
        <v>9.2712251657142826</v>
      </c>
      <c r="EH276" s="260">
        <v>47.041071758514349</v>
      </c>
      <c r="EI276" s="260">
        <v>30.682098208870052</v>
      </c>
      <c r="EJ276" s="268">
        <f t="shared" si="1129"/>
        <v>2.1551105781910325</v>
      </c>
      <c r="EK276" s="266">
        <f t="shared" si="1130"/>
        <v>9.7833551990767216</v>
      </c>
      <c r="EL276" s="260">
        <v>13.926823922348762</v>
      </c>
      <c r="EM276" s="268">
        <f t="shared" si="1131"/>
        <v>0.19086712185578977</v>
      </c>
      <c r="EN276" s="268">
        <f t="shared" si="1132"/>
        <v>8.1549074550270078</v>
      </c>
      <c r="EO276" s="269">
        <f t="shared" si="1133"/>
        <v>143.06315162687605</v>
      </c>
      <c r="EP276" s="69">
        <f t="shared" si="1134"/>
        <v>180.25957104986381</v>
      </c>
      <c r="EQ276" s="260">
        <v>38.83</v>
      </c>
      <c r="ER276" s="260">
        <v>8.5426000000000002</v>
      </c>
      <c r="ES276" s="260">
        <v>28.270793500774602</v>
      </c>
      <c r="ET276" s="68">
        <f t="shared" si="1135"/>
        <v>1.985740535494408</v>
      </c>
      <c r="EU276" s="68">
        <f t="shared" si="1136"/>
        <v>9.0144817572439901</v>
      </c>
      <c r="EV276" s="260">
        <v>2.80837788171667</v>
      </c>
      <c r="EW276" s="260">
        <v>8.4607021576470895</v>
      </c>
      <c r="EX276" s="68">
        <f t="shared" si="1137"/>
        <v>0.11595392307055337</v>
      </c>
      <c r="EY276" s="68">
        <f t="shared" si="1138"/>
        <v>4.9541979912188836</v>
      </c>
      <c r="EZ276" s="260">
        <v>4.3456236770069196</v>
      </c>
      <c r="FA276" s="69">
        <f t="shared" si="1139"/>
        <v>109.50971666057434</v>
      </c>
      <c r="FB276" s="260">
        <v>0.83333333333333348</v>
      </c>
      <c r="FC276" s="260">
        <v>8.9871586162120806E-2</v>
      </c>
      <c r="FD276" s="68">
        <f t="shared" si="1140"/>
        <v>1.2316900883518657E-3</v>
      </c>
      <c r="FE276" s="68">
        <f t="shared" si="1141"/>
        <v>5.2624666763574489E-2</v>
      </c>
      <c r="FF276" s="260">
        <v>4.6160245974772703E-2</v>
      </c>
      <c r="FG276" s="69">
        <f t="shared" si="1142"/>
        <v>1.1632381985642724</v>
      </c>
      <c r="FH276" s="260">
        <v>93.668400000000005</v>
      </c>
      <c r="FI276" s="260">
        <v>10.101753217521599</v>
      </c>
      <c r="FJ276" s="68">
        <f t="shared" si="1143"/>
        <v>0.13844452784613351</v>
      </c>
      <c r="FK276" s="68">
        <f t="shared" si="1144"/>
        <v>5.9151220035326428</v>
      </c>
      <c r="FL276" s="260">
        <v>5.1885000000000003</v>
      </c>
      <c r="FM276" s="69">
        <f t="shared" si="1145"/>
        <v>130.75038386102594</v>
      </c>
      <c r="FN276" s="260">
        <v>0</v>
      </c>
      <c r="FO276" s="260">
        <v>0</v>
      </c>
      <c r="FP276" s="68">
        <f t="shared" si="1146"/>
        <v>0</v>
      </c>
      <c r="FQ276" s="68">
        <f t="shared" si="1147"/>
        <v>0</v>
      </c>
      <c r="FR276" s="260">
        <v>0</v>
      </c>
      <c r="FS276" s="264">
        <f t="shared" si="1148"/>
        <v>0</v>
      </c>
      <c r="FT276" s="270">
        <f t="shared" si="1001"/>
        <v>1674.0121907858188</v>
      </c>
      <c r="FU276" s="271">
        <f t="shared" si="1002"/>
        <v>578.78056487372237</v>
      </c>
      <c r="FV276" s="272">
        <f t="shared" si="1149"/>
        <v>73.443681695482809</v>
      </c>
      <c r="FW276" s="272">
        <f t="shared" si="1003"/>
        <v>20.574662303360427</v>
      </c>
      <c r="FX276" s="272">
        <f t="shared" si="1004"/>
        <v>112.137666666667</v>
      </c>
      <c r="FY276" s="272">
        <f t="shared" si="1005"/>
        <v>0</v>
      </c>
      <c r="FZ276" s="272">
        <f t="shared" si="1006"/>
        <v>0</v>
      </c>
      <c r="GA276" s="272">
        <f t="shared" si="1007"/>
        <v>0</v>
      </c>
      <c r="GB276" s="272">
        <f t="shared" si="1008"/>
        <v>0</v>
      </c>
      <c r="GC276" s="272">
        <f t="shared" si="1009"/>
        <v>93.668400000000005</v>
      </c>
      <c r="GD276" s="272">
        <f t="shared" si="1010"/>
        <v>0</v>
      </c>
      <c r="GE276" s="272">
        <f t="shared" si="1011"/>
        <v>320.64347352038499</v>
      </c>
      <c r="GF276" s="273">
        <f t="shared" si="1012"/>
        <v>124.7340434894615</v>
      </c>
      <c r="GG276" s="273">
        <f t="shared" si="1013"/>
        <v>22.521997580071837</v>
      </c>
      <c r="GH276" s="272">
        <f t="shared" si="1150"/>
        <v>129.33308074822338</v>
      </c>
      <c r="GI276" s="274">
        <f t="shared" si="1151"/>
        <v>92.392433372623159</v>
      </c>
      <c r="GJ276" s="275">
        <f t="shared" si="1014"/>
        <v>1.7725098716544012</v>
      </c>
      <c r="GK276" s="271">
        <f t="shared" si="1152"/>
        <v>1328.581529807841</v>
      </c>
      <c r="GL276" s="276">
        <f t="shared" si="1153"/>
        <v>1674.0127275578798</v>
      </c>
      <c r="GM276" s="272">
        <f t="shared" si="1154"/>
        <v>795.90704173580707</v>
      </c>
      <c r="GN276" s="272">
        <f t="shared" si="1155"/>
        <v>44.869169755086666</v>
      </c>
      <c r="GO276" s="277">
        <f t="shared" si="1156"/>
        <v>0.59906526161847429</v>
      </c>
      <c r="GP276" s="278">
        <f t="shared" si="1157"/>
        <v>3.377223659098761E-2</v>
      </c>
      <c r="GQ276" s="279">
        <f t="shared" si="1158"/>
        <v>1.0879049389802504</v>
      </c>
      <c r="GR276" s="280">
        <f t="shared" si="1159"/>
        <v>1328.581529807841</v>
      </c>
      <c r="GS276" s="272">
        <f t="shared" si="1160"/>
        <v>795.90704173580707</v>
      </c>
      <c r="GT276" s="272">
        <f t="shared" si="1015"/>
        <v>44.869169755086666</v>
      </c>
      <c r="GU276" s="73">
        <f t="shared" si="1161"/>
        <v>0.59906526161847429</v>
      </c>
      <c r="GV276" s="74">
        <f t="shared" si="1162"/>
        <v>3.377223659098761E-2</v>
      </c>
      <c r="GW276" s="279">
        <f t="shared" si="1163"/>
        <v>1.0879049389802504</v>
      </c>
      <c r="GX276" s="280">
        <f t="shared" si="1164"/>
        <v>1083.1940387893969</v>
      </c>
      <c r="GY276" s="272">
        <f t="shared" si="1016"/>
        <v>708.26648783758833</v>
      </c>
      <c r="GZ276" s="272">
        <f t="shared" si="1017"/>
        <v>29.273814138045985</v>
      </c>
      <c r="HA276" s="73">
        <f t="shared" si="1165"/>
        <v>0.65386852445122723</v>
      </c>
      <c r="HB276" s="74">
        <f t="shared" si="1166"/>
        <v>2.7025457203183178E-2</v>
      </c>
      <c r="HC276" s="279">
        <f t="shared" si="1167"/>
        <v>1.0944239358345667</v>
      </c>
      <c r="HD276" s="280">
        <f t="shared" si="1168"/>
        <v>1186.5338391486659</v>
      </c>
      <c r="HE276" s="272">
        <f t="shared" si="1018"/>
        <v>786.02947213082052</v>
      </c>
      <c r="HF276" s="272">
        <f t="shared" si="1019"/>
        <v>31.812676480995325</v>
      </c>
      <c r="HG276" s="73">
        <f t="shared" si="1169"/>
        <v>0.66245853779846176</v>
      </c>
      <c r="HH276" s="74">
        <f t="shared" si="1170"/>
        <v>2.6811436329385107E-2</v>
      </c>
      <c r="HI276" s="281">
        <f t="shared" si="1171"/>
        <v>1.0955763131453546</v>
      </c>
      <c r="HJ276" s="72">
        <f t="shared" si="1020"/>
        <v>4.7314073701190074</v>
      </c>
      <c r="HK276" s="73">
        <f t="shared" si="1172"/>
        <v>4.7314073701190074</v>
      </c>
      <c r="HL276" s="73">
        <f t="shared" si="1021"/>
        <v>3.8806083916822063</v>
      </c>
      <c r="HM276" s="74">
        <f t="shared" si="1173"/>
        <v>4.2553279578878715</v>
      </c>
      <c r="HN276" s="75"/>
      <c r="HO276" s="75"/>
      <c r="HP276" s="76">
        <f t="shared" si="1174"/>
        <v>77.762984293232265</v>
      </c>
      <c r="HQ276" s="77">
        <f t="shared" si="1175"/>
        <v>88.49505375554125</v>
      </c>
      <c r="HR276" s="77">
        <f t="shared" si="1176"/>
        <v>2.5388623429493422</v>
      </c>
      <c r="HS276" s="77">
        <f t="shared" si="1177"/>
        <v>2.9318782336379003</v>
      </c>
      <c r="HT276" s="282">
        <f t="shared" si="1178"/>
        <v>103.33980035926901</v>
      </c>
      <c r="HU276" s="73">
        <f t="shared" si="985"/>
        <v>0.75249791486806716</v>
      </c>
      <c r="HV276" s="74">
        <f t="shared" si="986"/>
        <v>2.4568098004087352E-2</v>
      </c>
      <c r="HW276" s="279">
        <f t="shared" si="987"/>
        <v>1.1076553788019747</v>
      </c>
      <c r="HX276" s="76">
        <f t="shared" si="1179"/>
        <v>356.8079060284598</v>
      </c>
      <c r="HY276" s="77">
        <f t="shared" si="1180"/>
        <v>406.0509651394475</v>
      </c>
      <c r="HZ276" s="77">
        <f t="shared" si="1022"/>
        <v>15.61490582806648</v>
      </c>
      <c r="IA276" s="77">
        <f t="shared" si="1181"/>
        <v>18.032093250251172</v>
      </c>
      <c r="IB276" s="282">
        <f t="shared" si="1182"/>
        <v>484.22723649982964</v>
      </c>
      <c r="IC276" s="73">
        <f t="shared" si="970"/>
        <v>0.73686046371037894</v>
      </c>
      <c r="ID276" s="74">
        <f t="shared" si="971"/>
        <v>3.2247062228338681E-2</v>
      </c>
      <c r="IE276" s="279">
        <f t="shared" si="972"/>
        <v>1.1066859578296162</v>
      </c>
      <c r="IF276" s="76">
        <f t="shared" si="1023"/>
        <v>9.8775696049865847</v>
      </c>
      <c r="IG276" s="77">
        <f t="shared" si="1183"/>
        <v>11.240772986170782</v>
      </c>
      <c r="IH276" s="77">
        <f t="shared" si="1024"/>
        <v>13.056493274091332</v>
      </c>
      <c r="II276" s="77">
        <f t="shared" si="1184"/>
        <v>15.077638432920672</v>
      </c>
      <c r="IJ276" s="282">
        <f t="shared" si="1185"/>
        <v>142.04769065917512</v>
      </c>
      <c r="IK276" s="73">
        <f t="shared" si="1186"/>
        <v>6.953699535099464E-2</v>
      </c>
      <c r="IL276" s="74">
        <f t="shared" si="1187"/>
        <v>9.1916265681634232E-2</v>
      </c>
      <c r="IM276" s="279">
        <f t="shared" si="1188"/>
        <v>1.0238254386559078</v>
      </c>
      <c r="IN276" s="76">
        <f t="shared" si="1025"/>
        <v>0</v>
      </c>
      <c r="IO276" s="77">
        <f t="shared" si="1189"/>
        <v>0</v>
      </c>
      <c r="IP276" s="77">
        <f t="shared" si="1026"/>
        <v>0</v>
      </c>
      <c r="IQ276" s="77">
        <f t="shared" si="1190"/>
        <v>0</v>
      </c>
      <c r="IR276" s="282">
        <f t="shared" si="1191"/>
        <v>0</v>
      </c>
      <c r="IS276" s="73"/>
      <c r="IT276" s="74"/>
      <c r="IU276" s="279"/>
      <c r="IV276" s="76">
        <f t="shared" si="1027"/>
        <v>0</v>
      </c>
      <c r="IW276" s="77">
        <f t="shared" si="1192"/>
        <v>0</v>
      </c>
      <c r="IX276" s="77">
        <f t="shared" si="1193"/>
        <v>0</v>
      </c>
      <c r="IY276" s="77">
        <f t="shared" si="1194"/>
        <v>0</v>
      </c>
      <c r="IZ276" s="282">
        <f t="shared" si="1195"/>
        <v>0</v>
      </c>
      <c r="JA276" s="283"/>
      <c r="JB276" s="284"/>
      <c r="JC276" s="285"/>
      <c r="JD276" s="76">
        <f t="shared" si="1028"/>
        <v>0</v>
      </c>
      <c r="JE276" s="77">
        <f t="shared" si="1196"/>
        <v>0</v>
      </c>
      <c r="JF276" s="77">
        <f t="shared" si="1029"/>
        <v>0</v>
      </c>
      <c r="JG276" s="77">
        <f t="shared" si="1197"/>
        <v>0</v>
      </c>
      <c r="JH276" s="282">
        <f t="shared" si="1198"/>
        <v>0</v>
      </c>
      <c r="JI276" s="283"/>
      <c r="JJ276" s="284"/>
      <c r="JK276" s="285"/>
      <c r="JL276" s="76">
        <f t="shared" si="1030"/>
        <v>125.60638643688405</v>
      </c>
      <c r="JM276" s="77">
        <f t="shared" si="1199"/>
        <v>142.94132382903842</v>
      </c>
      <c r="JN276" s="77">
        <f t="shared" si="1031"/>
        <v>6.4306705862133464</v>
      </c>
      <c r="JO276" s="77">
        <f t="shared" si="1200"/>
        <v>7.4261383929591727</v>
      </c>
      <c r="JP276" s="282">
        <f t="shared" si="1201"/>
        <v>157.88440953339278</v>
      </c>
      <c r="JQ276" s="73">
        <f t="shared" si="1032"/>
        <v>0.79555914867147237</v>
      </c>
      <c r="JR276" s="74">
        <f t="shared" si="1033"/>
        <v>4.0730244393467174E-2</v>
      </c>
      <c r="JS276" s="279">
        <f t="shared" si="1202"/>
        <v>1.1161001599402585</v>
      </c>
      <c r="JT276" s="76">
        <f t="shared" si="1034"/>
        <v>0</v>
      </c>
      <c r="JU276" s="77">
        <f t="shared" si="1203"/>
        <v>0</v>
      </c>
      <c r="JV276" s="77">
        <f t="shared" si="1035"/>
        <v>0</v>
      </c>
      <c r="JW276" s="77">
        <f t="shared" si="1204"/>
        <v>0</v>
      </c>
      <c r="JX276" s="282">
        <f t="shared" si="1205"/>
        <v>0</v>
      </c>
      <c r="JY276" s="73"/>
      <c r="JZ276" s="74"/>
      <c r="KA276" s="279"/>
      <c r="KB276" s="76">
        <f t="shared" si="1039"/>
        <v>0</v>
      </c>
      <c r="KC276" s="77">
        <f t="shared" si="1206"/>
        <v>0</v>
      </c>
      <c r="KD276" s="77">
        <f t="shared" si="1040"/>
        <v>0</v>
      </c>
      <c r="KE276" s="77">
        <f t="shared" si="1207"/>
        <v>0</v>
      </c>
      <c r="KF276" s="282">
        <f t="shared" si="1208"/>
        <v>0</v>
      </c>
      <c r="KG276" s="73"/>
      <c r="KH276" s="74"/>
      <c r="KI276" s="279"/>
      <c r="KJ276" s="76">
        <f t="shared" si="1041"/>
        <v>59.871472930954397</v>
      </c>
      <c r="KK276" s="77">
        <f t="shared" si="1209"/>
        <v>68.134334910155417</v>
      </c>
      <c r="KL276" s="77">
        <f t="shared" si="1042"/>
        <v>1.9554750418212441</v>
      </c>
      <c r="KM276" s="77">
        <f t="shared" si="1210"/>
        <v>2.2581825782951728</v>
      </c>
      <c r="KN276" s="282">
        <f t="shared" si="1211"/>
        <v>78.704263169869535</v>
      </c>
      <c r="KO276" s="73">
        <f t="shared" si="1043"/>
        <v>0.76071448381051709</v>
      </c>
      <c r="KP276" s="74">
        <f t="shared" si="1044"/>
        <v>2.4845859208422923E-2</v>
      </c>
      <c r="KQ276" s="279">
        <f t="shared" si="1045"/>
        <v>1.1088323449161532</v>
      </c>
      <c r="KR276" s="76">
        <f t="shared" si="1046"/>
        <v>20.98784403525427</v>
      </c>
      <c r="KS276" s="77">
        <f t="shared" si="1212"/>
        <v>23.884376390559712</v>
      </c>
      <c r="KT276" s="77">
        <f t="shared" si="1047"/>
        <v>0.68541430539865078</v>
      </c>
      <c r="KU276" s="77">
        <f t="shared" si="1213"/>
        <v>0.79151643987436193</v>
      </c>
      <c r="KV276" s="282">
        <f t="shared" si="1214"/>
        <v>27.708727568773888</v>
      </c>
      <c r="KW276" s="73">
        <f t="shared" si="961"/>
        <v>0.75744524836666771</v>
      </c>
      <c r="KX276" s="74">
        <f t="shared" si="962"/>
        <v>2.4736404935861166E-2</v>
      </c>
      <c r="KY276" s="279">
        <f t="shared" si="963"/>
        <v>1.1083642142111552</v>
      </c>
      <c r="KZ276" s="76">
        <f t="shared" si="1048"/>
        <v>73.297838175149423</v>
      </c>
      <c r="LA276" s="77">
        <f t="shared" si="1215"/>
        <v>83.413672821701795</v>
      </c>
      <c r="LB276" s="77">
        <f t="shared" si="1049"/>
        <v>2.3459777000468223</v>
      </c>
      <c r="LC276" s="77">
        <f t="shared" si="1216"/>
        <v>2.7091350480140703</v>
      </c>
      <c r="LD276" s="286">
        <f t="shared" si="1217"/>
        <v>143.06315162687605</v>
      </c>
      <c r="LE276" s="73">
        <f t="shared" si="1050"/>
        <v>0.51234603279478985</v>
      </c>
      <c r="LF276" s="74">
        <f t="shared" si="1051"/>
        <v>1.639819669404028E-2</v>
      </c>
      <c r="LG276" s="279">
        <f t="shared" si="1052"/>
        <v>1.0732473168342462</v>
      </c>
      <c r="LH276" s="76">
        <f t="shared" si="1053"/>
        <v>64.4143892931247</v>
      </c>
      <c r="LI276" s="77">
        <f t="shared" si="1218"/>
        <v>73.304219159468843</v>
      </c>
      <c r="LJ276" s="77">
        <f t="shared" si="1054"/>
        <v>2.1016944585649613</v>
      </c>
      <c r="LK276" s="77">
        <f t="shared" si="1219"/>
        <v>2.4270367607508172</v>
      </c>
      <c r="LL276" s="282">
        <f t="shared" si="1220"/>
        <v>86.912473540138365</v>
      </c>
      <c r="LM276" s="73">
        <f t="shared" si="958"/>
        <v>0.74114090497466412</v>
      </c>
      <c r="LN276" s="74">
        <f t="shared" si="959"/>
        <v>2.4181735635384328E-2</v>
      </c>
      <c r="LO276" s="279">
        <f t="shared" si="960"/>
        <v>1.1060281889719108</v>
      </c>
      <c r="LP276" s="76">
        <f t="shared" si="1055"/>
        <v>6.4202093451560874E-2</v>
      </c>
      <c r="LQ276" s="77">
        <f t="shared" si="1221"/>
        <v>7.3062624368810794E-2</v>
      </c>
      <c r="LR276" s="77">
        <f t="shared" si="1056"/>
        <v>1.2316900883518657E-3</v>
      </c>
      <c r="LS276" s="77">
        <f t="shared" si="1222"/>
        <v>1.4223557140287345E-3</v>
      </c>
      <c r="LT276" s="282">
        <f t="shared" si="1223"/>
        <v>0.92320491949545436</v>
      </c>
      <c r="LU276" s="73">
        <f t="shared" si="979"/>
        <v>6.9542624931687211E-2</v>
      </c>
      <c r="LV276" s="74">
        <f t="shared" si="980"/>
        <v>1.3341459326549118E-3</v>
      </c>
      <c r="LW276" s="279">
        <f t="shared" si="981"/>
        <v>1.0098041034571972</v>
      </c>
      <c r="LX276" s="76">
        <f t="shared" si="1057"/>
        <v>7.2164488443098245</v>
      </c>
      <c r="LY276" s="77">
        <f t="shared" si="1224"/>
        <v>8.2123909493130238</v>
      </c>
      <c r="LZ276" s="77">
        <f t="shared" si="1058"/>
        <v>0.13844452784613351</v>
      </c>
      <c r="MA276" s="77">
        <f t="shared" si="1225"/>
        <v>0.15987574075671498</v>
      </c>
      <c r="MB276" s="286">
        <f t="shared" si="1226"/>
        <v>103.77014592144916</v>
      </c>
      <c r="MC276" s="73">
        <f t="shared" si="964"/>
        <v>6.9542629821224847E-2</v>
      </c>
      <c r="MD276" s="74">
        <f t="shared" si="965"/>
        <v>1.3341460264586292E-3</v>
      </c>
      <c r="ME276" s="279">
        <f t="shared" si="966"/>
        <v>1.0098041041465231</v>
      </c>
      <c r="MF276" s="76">
        <f t="shared" si="1059"/>
        <v>0</v>
      </c>
      <c r="MG276" s="77">
        <f t="shared" si="1227"/>
        <v>0</v>
      </c>
      <c r="MH276" s="77">
        <f t="shared" si="1060"/>
        <v>0</v>
      </c>
      <c r="MI276" s="77">
        <f t="shared" si="1228"/>
        <v>0</v>
      </c>
      <c r="MJ276" s="286">
        <f t="shared" si="1229"/>
        <v>0</v>
      </c>
      <c r="MK276" s="73"/>
      <c r="ML276" s="74"/>
      <c r="MM276" s="279"/>
      <c r="MN276" s="287">
        <f t="shared" si="1230"/>
        <v>1.0879051384508571</v>
      </c>
      <c r="MO276" s="288">
        <f t="shared" si="1230"/>
        <v>1.0879051384508571</v>
      </c>
      <c r="MP276" s="288">
        <f t="shared" si="1230"/>
        <v>1.0944242749204458</v>
      </c>
      <c r="MQ276" s="289">
        <f t="shared" si="1061"/>
        <v>1.0955766866614209</v>
      </c>
      <c r="MR276" s="290">
        <f t="shared" si="1231"/>
        <v>4.7314082376366224</v>
      </c>
      <c r="MS276" s="291">
        <f t="shared" si="982"/>
        <v>4.7314082376366224</v>
      </c>
      <c r="MT276" s="291">
        <f t="shared" si="1062"/>
        <v>3.8806095940129168</v>
      </c>
      <c r="MU276" s="292">
        <f t="shared" si="983"/>
        <v>4.2553294086616251</v>
      </c>
      <c r="MV276" s="359">
        <f t="shared" si="1063"/>
        <v>0.37471981464870802</v>
      </c>
      <c r="MW276" s="360">
        <f t="shared" si="1064"/>
        <v>1.7543185803515076</v>
      </c>
      <c r="MX276" s="360">
        <f t="shared" si="1065"/>
        <v>0.47607882897499715</v>
      </c>
      <c r="MY276" s="360">
        <f t="shared" si="1066"/>
        <v>0</v>
      </c>
      <c r="MZ276" s="360">
        <f t="shared" si="1067"/>
        <v>0</v>
      </c>
      <c r="NA276" s="360">
        <f t="shared" si="1068"/>
        <v>0</v>
      </c>
      <c r="NB276" s="360">
        <f t="shared" si="1069"/>
        <v>0.57680056265712565</v>
      </c>
      <c r="NC276" s="360">
        <f t="shared" si="1070"/>
        <v>0</v>
      </c>
      <c r="ND276" s="360">
        <f t="shared" si="1071"/>
        <v>0</v>
      </c>
      <c r="NE276" s="360">
        <f t="shared" si="1072"/>
        <v>0.28563521205040104</v>
      </c>
      <c r="NF276" s="360">
        <f t="shared" si="1073"/>
        <v>0.10052863422895178</v>
      </c>
      <c r="NG276" s="360">
        <f t="shared" si="1074"/>
        <v>0.50260171847347745</v>
      </c>
      <c r="NH276" s="360">
        <f t="shared" si="1075"/>
        <v>0.3146650197625086</v>
      </c>
      <c r="NI276" s="360">
        <f t="shared" si="1076"/>
        <v>3.0294123103715917E-3</v>
      </c>
      <c r="NJ276" s="360">
        <f t="shared" si="1077"/>
        <v>0.34303045417857392</v>
      </c>
      <c r="NK276" s="361">
        <f t="shared" si="1078"/>
        <v>0</v>
      </c>
      <c r="NL276" s="145">
        <f t="shared" si="1232"/>
        <v>4.7314082376366224</v>
      </c>
      <c r="NM276" s="56">
        <f t="shared" si="984"/>
        <v>4.7314082376366224</v>
      </c>
      <c r="NN276" s="56">
        <f t="shared" si="1233"/>
        <v>3.8806095940129168</v>
      </c>
      <c r="NO276" s="58">
        <f t="shared" si="967"/>
        <v>4.2553294086616251</v>
      </c>
      <c r="NP276" s="55">
        <f t="shared" si="1079"/>
        <v>1.0879051384508571</v>
      </c>
      <c r="NQ276" s="56">
        <f t="shared" si="968"/>
        <v>1.0879051384508571</v>
      </c>
      <c r="NR276" s="56">
        <f t="shared" si="1080"/>
        <v>1.0944242749204458</v>
      </c>
      <c r="NS276" s="61">
        <f t="shared" si="969"/>
        <v>1.0955766866614209</v>
      </c>
      <c r="NT276" s="25"/>
      <c r="NU276" s="86">
        <f t="shared" si="1236"/>
        <v>0</v>
      </c>
      <c r="NV276" s="86">
        <f t="shared" si="1236"/>
        <v>0</v>
      </c>
      <c r="NW276" s="86">
        <f t="shared" si="1236"/>
        <v>0</v>
      </c>
      <c r="NX276" s="86">
        <f t="shared" si="1234"/>
        <v>0</v>
      </c>
      <c r="NY276" s="87">
        <f t="shared" si="1237"/>
        <v>0</v>
      </c>
      <c r="NZ276" s="87">
        <f t="shared" si="1237"/>
        <v>0</v>
      </c>
      <c r="OA276" s="87">
        <f t="shared" si="1237"/>
        <v>0</v>
      </c>
      <c r="OB276" s="87">
        <f t="shared" si="1235"/>
        <v>0</v>
      </c>
      <c r="OC276" s="26"/>
    </row>
    <row r="277" spans="1:393" thickBot="1" x14ac:dyDescent="0.35">
      <c r="A277" s="136" t="s">
        <v>652</v>
      </c>
      <c r="B277" s="137" t="s">
        <v>653</v>
      </c>
      <c r="C277" s="133" t="s">
        <v>97</v>
      </c>
      <c r="D277" s="64">
        <f>VLOOKUP(B277,[1]УсіТ_1!$A$10:$G$556,6,FALSE)</f>
        <v>261.5</v>
      </c>
      <c r="E277" s="64">
        <f>VLOOKUP(B277,[1]УсіТ_1!$A$10:$G$556,7,FALSE)</f>
        <v>0</v>
      </c>
      <c r="F277" s="38"/>
      <c r="G277" s="38"/>
      <c r="H277" s="39"/>
      <c r="I277" s="256">
        <v>4.3898000000000001</v>
      </c>
      <c r="J277" s="62">
        <v>4.3898000000000001</v>
      </c>
      <c r="K277" s="257">
        <f t="shared" si="1081"/>
        <v>3.7986</v>
      </c>
      <c r="L277" s="293">
        <f t="shared" si="1082"/>
        <v>4.0164999999999997</v>
      </c>
      <c r="M277" s="63">
        <v>0.21790000000000001</v>
      </c>
      <c r="N277" s="63">
        <v>0.77039999999999997</v>
      </c>
      <c r="O277" s="63">
        <v>0.37330000000000002</v>
      </c>
      <c r="P277" s="63">
        <v>0</v>
      </c>
      <c r="Q277" s="63">
        <v>0</v>
      </c>
      <c r="R277" s="63">
        <v>0</v>
      </c>
      <c r="S277" s="63">
        <v>0.7782</v>
      </c>
      <c r="T277" s="63">
        <v>0</v>
      </c>
      <c r="U277" s="63">
        <v>0</v>
      </c>
      <c r="V277" s="63">
        <v>0.11119999999999999</v>
      </c>
      <c r="W277" s="63">
        <v>0.13439999999999999</v>
      </c>
      <c r="X277" s="63">
        <v>1.2504</v>
      </c>
      <c r="Y277" s="63">
        <v>0.3886</v>
      </c>
      <c r="Z277" s="63">
        <v>4.4000000000000003E-3</v>
      </c>
      <c r="AA277" s="63">
        <v>0.36099999999999999</v>
      </c>
      <c r="AB277" s="259">
        <v>0</v>
      </c>
      <c r="AC277" s="144">
        <v>20.54</v>
      </c>
      <c r="AD277" s="70">
        <v>4.5187999999999997</v>
      </c>
      <c r="AE277" s="70">
        <v>14.954470731545401</v>
      </c>
      <c r="AF277" s="68">
        <f t="shared" si="1083"/>
        <v>1.0504020241837488</v>
      </c>
      <c r="AG277" s="68">
        <f t="shared" si="1084"/>
        <v>4.7684124464020297</v>
      </c>
      <c r="AH277" s="71">
        <v>0.79913229283333298</v>
      </c>
      <c r="AI277" s="71">
        <v>4.4014504738663804</v>
      </c>
      <c r="AJ277" s="68">
        <f t="shared" si="1085"/>
        <v>6.0321878744338746E-2</v>
      </c>
      <c r="AK277" s="68">
        <f t="shared" si="1086"/>
        <v>2.5772869307743544</v>
      </c>
      <c r="AL277" s="71">
        <v>2.2606926749122498</v>
      </c>
      <c r="AM277" s="69">
        <f t="shared" si="1087"/>
        <v>56.969455407788836</v>
      </c>
      <c r="AN277" s="260">
        <v>69.53</v>
      </c>
      <c r="AO277" s="71">
        <v>15.2966</v>
      </c>
      <c r="AP277" s="71">
        <v>50.6224123643795</v>
      </c>
      <c r="AQ277" s="68">
        <f t="shared" si="1088"/>
        <v>3.5557182444740159</v>
      </c>
      <c r="AR277" s="68">
        <f t="shared" si="1089"/>
        <v>16.141563651330774</v>
      </c>
      <c r="AS277" s="71">
        <v>8.8818693964750004</v>
      </c>
      <c r="AT277" s="261">
        <f t="shared" si="997"/>
        <v>1.9262774194440797</v>
      </c>
      <c r="AU277" s="71">
        <v>15.5654943312306</v>
      </c>
      <c r="AV277" s="68">
        <f t="shared" si="1090"/>
        <v>0.21332509980951536</v>
      </c>
      <c r="AW277" s="68">
        <f t="shared" si="1091"/>
        <v>9.1144374676294024</v>
      </c>
      <c r="AX277" s="71">
        <v>7.9948188046042299</v>
      </c>
      <c r="AY277" s="69">
        <f t="shared" si="1092"/>
        <v>201.46943387602718</v>
      </c>
      <c r="AZ277" s="260">
        <v>12</v>
      </c>
      <c r="BA277" s="260">
        <v>61.166000000000203</v>
      </c>
      <c r="BB277" s="260">
        <v>6.3787400000000201</v>
      </c>
      <c r="BC277" s="262">
        <f t="shared" si="1093"/>
        <v>5.1029920000000164</v>
      </c>
      <c r="BD277" s="262">
        <f t="shared" si="998"/>
        <v>1.2757480000000037</v>
      </c>
      <c r="BE277" s="260">
        <v>2.394212</v>
      </c>
      <c r="BF277" s="262">
        <f t="shared" si="1094"/>
        <v>1.9153696</v>
      </c>
      <c r="BG277" s="262">
        <f t="shared" si="999"/>
        <v>0.4788424</v>
      </c>
      <c r="BH277" s="260">
        <v>7.5419193031595544</v>
      </c>
      <c r="BI277" s="263">
        <f t="shared" si="1095"/>
        <v>4.4162010156422902</v>
      </c>
      <c r="BJ277" s="68">
        <f t="shared" si="1096"/>
        <v>0.1033620040498017</v>
      </c>
      <c r="BK277" s="260">
        <v>3.8737151652769111</v>
      </c>
      <c r="BL277" s="69">
        <f t="shared" si="1097"/>
        <v>97.625503762124012</v>
      </c>
      <c r="BM277" s="260">
        <v>0</v>
      </c>
      <c r="BN277" s="260">
        <v>0</v>
      </c>
      <c r="BO277" s="260">
        <v>0</v>
      </c>
      <c r="BP277" s="68">
        <f t="shared" si="1098"/>
        <v>0</v>
      </c>
      <c r="BQ277" s="68">
        <f t="shared" si="1099"/>
        <v>0</v>
      </c>
      <c r="BR277" s="260">
        <v>0</v>
      </c>
      <c r="BS277" s="260">
        <v>0</v>
      </c>
      <c r="BT277" s="68">
        <f t="shared" si="1100"/>
        <v>0</v>
      </c>
      <c r="BU277" s="68">
        <f t="shared" si="1101"/>
        <v>0</v>
      </c>
      <c r="BV277" s="260">
        <v>0</v>
      </c>
      <c r="BW277" s="69">
        <f t="shared" si="1102"/>
        <v>0</v>
      </c>
      <c r="BX277" s="260">
        <v>0</v>
      </c>
      <c r="BY277" s="260">
        <v>0</v>
      </c>
      <c r="BZ277" s="263">
        <f t="shared" si="1103"/>
        <v>0</v>
      </c>
      <c r="CA277" s="263">
        <f t="shared" si="1104"/>
        <v>0</v>
      </c>
      <c r="CB277" s="260">
        <v>0</v>
      </c>
      <c r="CC277" s="264">
        <f t="shared" si="1105"/>
        <v>0</v>
      </c>
      <c r="CD277" s="260">
        <v>0</v>
      </c>
      <c r="CE277" s="260">
        <v>0</v>
      </c>
      <c r="CF277" s="263">
        <f t="shared" si="1106"/>
        <v>0</v>
      </c>
      <c r="CG277" s="263">
        <f t="shared" si="1107"/>
        <v>0</v>
      </c>
      <c r="CH277" s="260">
        <v>0</v>
      </c>
      <c r="CI277" s="69">
        <f t="shared" si="1108"/>
        <v>0</v>
      </c>
      <c r="CJ277" s="260">
        <v>80.437504330099017</v>
      </c>
      <c r="CK277" s="260">
        <v>17.696252262562449</v>
      </c>
      <c r="CL277" s="260">
        <v>5.9077852510568754</v>
      </c>
      <c r="CM277" s="260">
        <v>2.5353082859570404</v>
      </c>
      <c r="CN277" s="260">
        <v>41.744606726937207</v>
      </c>
      <c r="CO277" s="265">
        <f t="shared" si="1109"/>
        <v>2.9321411765000693</v>
      </c>
      <c r="CP277" s="266">
        <f t="shared" si="1110"/>
        <v>13.310768790164651</v>
      </c>
      <c r="CQ277" s="260">
        <v>15.72243893970856</v>
      </c>
      <c r="CR277" s="265">
        <f t="shared" si="1111"/>
        <v>0.21547602566870583</v>
      </c>
      <c r="CS277" s="265">
        <f t="shared" si="1112"/>
        <v>9.2063370109021072</v>
      </c>
      <c r="CT277" s="260">
        <v>8.0754293962398247</v>
      </c>
      <c r="CU277" s="267">
        <f t="shared" si="1000"/>
        <v>203.50082028792471</v>
      </c>
      <c r="CV277" s="260">
        <v>0</v>
      </c>
      <c r="CW277" s="260">
        <v>0</v>
      </c>
      <c r="CX277" s="68">
        <f t="shared" si="1113"/>
        <v>0</v>
      </c>
      <c r="CY277" s="68">
        <f t="shared" si="1114"/>
        <v>0</v>
      </c>
      <c r="CZ277" s="260">
        <v>0</v>
      </c>
      <c r="DA277" s="69">
        <f t="shared" si="1115"/>
        <v>0</v>
      </c>
      <c r="DB277" s="260">
        <v>0</v>
      </c>
      <c r="DC277" s="260">
        <v>0</v>
      </c>
      <c r="DD277" s="68">
        <f t="shared" si="1116"/>
        <v>0</v>
      </c>
      <c r="DE277" s="68">
        <f t="shared" si="1117"/>
        <v>0</v>
      </c>
      <c r="DF277" s="260">
        <v>0</v>
      </c>
      <c r="DG277" s="69">
        <f t="shared" si="1118"/>
        <v>0</v>
      </c>
      <c r="DH277" s="260">
        <v>10.615262815909761</v>
      </c>
      <c r="DI277" s="260">
        <v>2.3353578195001474</v>
      </c>
      <c r="DJ277" s="260">
        <v>0.16026143628333325</v>
      </c>
      <c r="DK277" s="260">
        <v>7.7279113299823052</v>
      </c>
      <c r="DL277" s="68">
        <f t="shared" si="1119"/>
        <v>0.5428084918179571</v>
      </c>
      <c r="DM277" s="68">
        <f t="shared" si="1120"/>
        <v>2.4641372625008175</v>
      </c>
      <c r="DN277" s="260">
        <v>2.24727252140663</v>
      </c>
      <c r="DO277" s="68">
        <f t="shared" si="1121"/>
        <v>3.0798869905877865E-2</v>
      </c>
      <c r="DP277" s="68">
        <f t="shared" si="1122"/>
        <v>1.315899413999738</v>
      </c>
      <c r="DQ277" s="260">
        <v>1.15425416185878</v>
      </c>
      <c r="DR277" s="264">
        <f t="shared" si="1123"/>
        <v>29.088384101929144</v>
      </c>
      <c r="DS277" s="260">
        <v>12.76</v>
      </c>
      <c r="DT277" s="260">
        <v>2.8071999999999999</v>
      </c>
      <c r="DU277" s="260">
        <v>9.2901191107361107</v>
      </c>
      <c r="DV277" s="68">
        <f t="shared" si="1124"/>
        <v>0.65253796633810435</v>
      </c>
      <c r="DW277" s="68">
        <f t="shared" si="1125"/>
        <v>2.9622659598875374</v>
      </c>
      <c r="DX277" s="260">
        <v>0.24541895083333301</v>
      </c>
      <c r="DY277" s="260">
        <v>6.7438629375000003E-2</v>
      </c>
      <c r="DZ277" s="260">
        <v>0</v>
      </c>
      <c r="EA277" s="260">
        <v>2.7145004438352198</v>
      </c>
      <c r="EB277" s="68">
        <f t="shared" si="1126"/>
        <v>3.720222858276169E-2</v>
      </c>
      <c r="EC277" s="68">
        <f t="shared" si="1127"/>
        <v>1.5894865928894883</v>
      </c>
      <c r="ED277" s="267">
        <v>1.39423385673898</v>
      </c>
      <c r="EE277" s="69">
        <f t="shared" si="1128"/>
        <v>35.134693189822372</v>
      </c>
      <c r="EF277" s="260">
        <v>68.399692063492068</v>
      </c>
      <c r="EG277" s="260">
        <v>15.047932253968257</v>
      </c>
      <c r="EH277" s="260">
        <v>100.99498833854511</v>
      </c>
      <c r="EI277" s="260">
        <v>49.799473856388232</v>
      </c>
      <c r="EJ277" s="268">
        <f t="shared" si="1129"/>
        <v>3.4979150436727093</v>
      </c>
      <c r="EK277" s="266">
        <f t="shared" si="1130"/>
        <v>15.879159832795663</v>
      </c>
      <c r="EL277" s="260">
        <v>25.262049432952267</v>
      </c>
      <c r="EM277" s="268">
        <f t="shared" si="1131"/>
        <v>0.34621638747861083</v>
      </c>
      <c r="EN277" s="268">
        <f t="shared" si="1132"/>
        <v>14.792294093662932</v>
      </c>
      <c r="EO277" s="269">
        <f t="shared" si="1133"/>
        <v>259.50413594534598</v>
      </c>
      <c r="EP277" s="69">
        <f t="shared" si="1134"/>
        <v>326.97521129113591</v>
      </c>
      <c r="EQ277" s="260">
        <v>36.01</v>
      </c>
      <c r="ER277" s="260">
        <v>7.9222000000000001</v>
      </c>
      <c r="ES277" s="260">
        <v>26.2176480546714</v>
      </c>
      <c r="ET277" s="68">
        <f t="shared" si="1135"/>
        <v>1.841527599360119</v>
      </c>
      <c r="EU277" s="68">
        <f t="shared" si="1136"/>
        <v>8.3598116940086307</v>
      </c>
      <c r="EV277" s="260">
        <v>2.6303051214750002</v>
      </c>
      <c r="EW277" s="260">
        <v>7.8490413684748699</v>
      </c>
      <c r="EX277" s="68">
        <f t="shared" si="1137"/>
        <v>0.10757111195494809</v>
      </c>
      <c r="EY277" s="68">
        <f t="shared" si="1138"/>
        <v>4.5960375694759339</v>
      </c>
      <c r="EZ277" s="260">
        <v>4.0314597272310602</v>
      </c>
      <c r="FA277" s="69">
        <f t="shared" si="1139"/>
        <v>101.59278512622281</v>
      </c>
      <c r="FB277" s="260">
        <v>0.83333333333333348</v>
      </c>
      <c r="FC277" s="260">
        <v>8.9871586162120806E-2</v>
      </c>
      <c r="FD277" s="68">
        <f t="shared" si="1140"/>
        <v>1.2316900883518657E-3</v>
      </c>
      <c r="FE277" s="68">
        <f t="shared" si="1141"/>
        <v>5.2624666763574489E-2</v>
      </c>
      <c r="FF277" s="260">
        <v>4.6160245974772703E-2</v>
      </c>
      <c r="FG277" s="69">
        <f t="shared" si="1142"/>
        <v>1.1632381985642724</v>
      </c>
      <c r="FH277" s="260">
        <v>67.624200000000002</v>
      </c>
      <c r="FI277" s="260">
        <v>7.2929929403333897</v>
      </c>
      <c r="FJ277" s="68">
        <f t="shared" si="1143"/>
        <v>9.9950468247269109E-2</v>
      </c>
      <c r="FK277" s="68">
        <f t="shared" si="1144"/>
        <v>4.2704411881839777</v>
      </c>
      <c r="FL277" s="260">
        <v>3.746</v>
      </c>
      <c r="FM277" s="69">
        <f t="shared" si="1145"/>
        <v>94.395831528400066</v>
      </c>
      <c r="FN277" s="260">
        <v>0</v>
      </c>
      <c r="FO277" s="260">
        <v>0</v>
      </c>
      <c r="FP277" s="68">
        <f t="shared" si="1146"/>
        <v>0</v>
      </c>
      <c r="FQ277" s="68">
        <f t="shared" si="1147"/>
        <v>0</v>
      </c>
      <c r="FR277" s="260">
        <v>0</v>
      </c>
      <c r="FS277" s="264">
        <f t="shared" si="1148"/>
        <v>0</v>
      </c>
      <c r="FT277" s="270">
        <f t="shared" si="1001"/>
        <v>1147.9153567699393</v>
      </c>
      <c r="FU277" s="271">
        <f t="shared" si="1002"/>
        <v>363.91680154553165</v>
      </c>
      <c r="FV277" s="272">
        <f t="shared" si="1149"/>
        <v>117.8135374448092</v>
      </c>
      <c r="FW277" s="272">
        <f t="shared" si="1003"/>
        <v>11.479947305401137</v>
      </c>
      <c r="FX277" s="272">
        <f t="shared" si="1004"/>
        <v>61.166000000000203</v>
      </c>
      <c r="FY277" s="272">
        <f t="shared" si="1005"/>
        <v>0</v>
      </c>
      <c r="FZ277" s="272">
        <f t="shared" si="1006"/>
        <v>0</v>
      </c>
      <c r="GA277" s="272">
        <f t="shared" si="1007"/>
        <v>0</v>
      </c>
      <c r="GB277" s="272">
        <f t="shared" si="1008"/>
        <v>0</v>
      </c>
      <c r="GC277" s="272">
        <f t="shared" si="1009"/>
        <v>67.624200000000002</v>
      </c>
      <c r="GD277" s="272">
        <f t="shared" si="1010"/>
        <v>0</v>
      </c>
      <c r="GE277" s="272">
        <f t="shared" si="1011"/>
        <v>200.35664217464014</v>
      </c>
      <c r="GF277" s="273">
        <f t="shared" si="1012"/>
        <v>77.941065957249918</v>
      </c>
      <c r="GG277" s="273">
        <f t="shared" si="1013"/>
        <v>14.073050546346725</v>
      </c>
      <c r="GH277" s="272">
        <f t="shared" si="1150"/>
        <v>88.687031341129583</v>
      </c>
      <c r="GI277" s="274">
        <f t="shared" si="1151"/>
        <v>63.355876058907043</v>
      </c>
      <c r="GJ277" s="275">
        <f t="shared" si="1014"/>
        <v>1.2154557645301811</v>
      </c>
      <c r="GK277" s="271">
        <f t="shared" si="1152"/>
        <v>911.0441598115118</v>
      </c>
      <c r="GL277" s="276">
        <f t="shared" si="1153"/>
        <v>1147.9156413625049</v>
      </c>
      <c r="GM277" s="272">
        <f t="shared" si="1154"/>
        <v>505.2137435616886</v>
      </c>
      <c r="GN277" s="272">
        <f t="shared" si="1155"/>
        <v>26.768453616278041</v>
      </c>
      <c r="GO277" s="277">
        <f t="shared" si="1156"/>
        <v>0.55454363887938596</v>
      </c>
      <c r="GP277" s="278">
        <f t="shared" si="1157"/>
        <v>2.9382169160511642E-2</v>
      </c>
      <c r="GQ277" s="279">
        <f t="shared" si="1158"/>
        <v>1.0810809273877913</v>
      </c>
      <c r="GR277" s="280">
        <f t="shared" si="1159"/>
        <v>911.0441598115118</v>
      </c>
      <c r="GS277" s="272">
        <f t="shared" si="1160"/>
        <v>505.2137435616886</v>
      </c>
      <c r="GT277" s="272">
        <f t="shared" si="1015"/>
        <v>26.768453616278041</v>
      </c>
      <c r="GU277" s="73">
        <f t="shared" si="1161"/>
        <v>0.55454363887938596</v>
      </c>
      <c r="GV277" s="74">
        <f t="shared" si="1162"/>
        <v>2.9382169160511642E-2</v>
      </c>
      <c r="GW277" s="279">
        <f t="shared" si="1163"/>
        <v>1.0810809273877913</v>
      </c>
      <c r="GX277" s="280">
        <f t="shared" si="1164"/>
        <v>788.34974777189836</v>
      </c>
      <c r="GY277" s="272">
        <f t="shared" si="1016"/>
        <v>465.8054250824498</v>
      </c>
      <c r="GZ277" s="272">
        <f t="shared" si="1017"/>
        <v>18.536006109300136</v>
      </c>
      <c r="HA277" s="73">
        <f t="shared" si="1165"/>
        <v>0.59086138658501386</v>
      </c>
      <c r="HB277" s="74">
        <f t="shared" si="1166"/>
        <v>2.3512414587165385E-2</v>
      </c>
      <c r="HC277" s="279">
        <f t="shared" si="1167"/>
        <v>1.0851845017406909</v>
      </c>
      <c r="HD277" s="280">
        <f t="shared" si="1168"/>
        <v>833.56360127014352</v>
      </c>
      <c r="HE277" s="272">
        <f t="shared" si="1018"/>
        <v>499.82597832260501</v>
      </c>
      <c r="HF277" s="272">
        <f t="shared" si="1019"/>
        <v>19.646730012228225</v>
      </c>
      <c r="HG277" s="73">
        <f t="shared" si="1169"/>
        <v>0.59962548455930009</v>
      </c>
      <c r="HH277" s="74">
        <f t="shared" si="1170"/>
        <v>2.3569563237036139E-2</v>
      </c>
      <c r="HI277" s="281">
        <f t="shared" si="1171"/>
        <v>1.0864028815131221</v>
      </c>
      <c r="HJ277" s="72">
        <f t="shared" si="1020"/>
        <v>4.745729055046926</v>
      </c>
      <c r="HK277" s="73">
        <f t="shared" si="1172"/>
        <v>4.745729055046926</v>
      </c>
      <c r="HL277" s="73">
        <f t="shared" si="1021"/>
        <v>4.1221818483121888</v>
      </c>
      <c r="HM277" s="74">
        <f t="shared" si="1173"/>
        <v>4.3635371735974546</v>
      </c>
      <c r="HN277" s="75"/>
      <c r="HO277" s="75"/>
      <c r="HP277" s="76">
        <f t="shared" si="1174"/>
        <v>34.020553240155188</v>
      </c>
      <c r="HQ277" s="77">
        <f t="shared" si="1175"/>
        <v>38.715729792829002</v>
      </c>
      <c r="HR277" s="77">
        <f t="shared" si="1176"/>
        <v>1.1107239029280875</v>
      </c>
      <c r="HS277" s="77">
        <f t="shared" si="1177"/>
        <v>1.2826639631013554</v>
      </c>
      <c r="HT277" s="282">
        <f t="shared" si="1178"/>
        <v>45.213853498245108</v>
      </c>
      <c r="HU277" s="73">
        <f t="shared" si="985"/>
        <v>0.75243649032205651</v>
      </c>
      <c r="HV277" s="74">
        <f t="shared" si="986"/>
        <v>2.4566008357840993E-2</v>
      </c>
      <c r="HW277" s="279">
        <f t="shared" si="987"/>
        <v>1.1076465781231406</v>
      </c>
      <c r="HX277" s="76">
        <f t="shared" si="1179"/>
        <v>115.63892136513141</v>
      </c>
      <c r="HY277" s="77">
        <f t="shared" si="1180"/>
        <v>131.59824890273319</v>
      </c>
      <c r="HZ277" s="77">
        <f t="shared" si="1022"/>
        <v>5.6953207637276106</v>
      </c>
      <c r="IA277" s="77">
        <f t="shared" si="1181"/>
        <v>6.576956417952645</v>
      </c>
      <c r="IB277" s="282">
        <f t="shared" si="1182"/>
        <v>159.89637609208506</v>
      </c>
      <c r="IC277" s="73">
        <f t="shared" si="970"/>
        <v>0.72321164613846167</v>
      </c>
      <c r="ID277" s="74">
        <f t="shared" si="971"/>
        <v>3.561882328369749E-2</v>
      </c>
      <c r="IE277" s="279">
        <f t="shared" si="972"/>
        <v>1.1053242331278854</v>
      </c>
      <c r="IF277" s="76">
        <f t="shared" si="1023"/>
        <v>5.3877652390835937</v>
      </c>
      <c r="IG277" s="77">
        <f t="shared" si="1183"/>
        <v>6.1313307197295206</v>
      </c>
      <c r="IH277" s="77">
        <f t="shared" si="1024"/>
        <v>7.1217236040498184</v>
      </c>
      <c r="II277" s="77">
        <f t="shared" si="1184"/>
        <v>8.2241664179567309</v>
      </c>
      <c r="IJ277" s="282">
        <f t="shared" si="1185"/>
        <v>77.480558541368268</v>
      </c>
      <c r="IK277" s="73">
        <f t="shared" si="1186"/>
        <v>6.953699535099464E-2</v>
      </c>
      <c r="IL277" s="74">
        <f t="shared" si="1187"/>
        <v>9.1916265681634204E-2</v>
      </c>
      <c r="IM277" s="279">
        <f t="shared" si="1188"/>
        <v>1.0238254386559078</v>
      </c>
      <c r="IN277" s="76">
        <f t="shared" si="1025"/>
        <v>0</v>
      </c>
      <c r="IO277" s="77">
        <f t="shared" si="1189"/>
        <v>0</v>
      </c>
      <c r="IP277" s="77">
        <f t="shared" si="1026"/>
        <v>0</v>
      </c>
      <c r="IQ277" s="77">
        <f t="shared" si="1190"/>
        <v>0</v>
      </c>
      <c r="IR277" s="282">
        <f t="shared" si="1191"/>
        <v>0</v>
      </c>
      <c r="IS277" s="73"/>
      <c r="IT277" s="74"/>
      <c r="IU277" s="279"/>
      <c r="IV277" s="76">
        <f t="shared" si="1027"/>
        <v>0</v>
      </c>
      <c r="IW277" s="77">
        <f t="shared" si="1192"/>
        <v>0</v>
      </c>
      <c r="IX277" s="77">
        <f t="shared" si="1193"/>
        <v>0</v>
      </c>
      <c r="IY277" s="77">
        <f t="shared" si="1194"/>
        <v>0</v>
      </c>
      <c r="IZ277" s="282">
        <f t="shared" si="1195"/>
        <v>0</v>
      </c>
      <c r="JA277" s="283"/>
      <c r="JB277" s="284"/>
      <c r="JC277" s="285"/>
      <c r="JD277" s="76">
        <f t="shared" si="1028"/>
        <v>0</v>
      </c>
      <c r="JE277" s="77">
        <f t="shared" si="1196"/>
        <v>0</v>
      </c>
      <c r="JF277" s="77">
        <f t="shared" si="1029"/>
        <v>0</v>
      </c>
      <c r="JG277" s="77">
        <f t="shared" si="1197"/>
        <v>0</v>
      </c>
      <c r="JH277" s="282">
        <f t="shared" si="1198"/>
        <v>0</v>
      </c>
      <c r="JI277" s="283"/>
      <c r="JJ277" s="284"/>
      <c r="JK277" s="285"/>
      <c r="JL277" s="76">
        <f t="shared" si="1030"/>
        <v>125.60462566996291</v>
      </c>
      <c r="JM277" s="77">
        <f t="shared" si="1199"/>
        <v>142.9393200586745</v>
      </c>
      <c r="JN277" s="77">
        <f t="shared" si="1031"/>
        <v>5.6829254881258153</v>
      </c>
      <c r="JO277" s="77">
        <f t="shared" si="1200"/>
        <v>6.5626423536876919</v>
      </c>
      <c r="JP277" s="282">
        <f t="shared" si="1201"/>
        <v>161.50858753009896</v>
      </c>
      <c r="JQ277" s="73">
        <f t="shared" si="1032"/>
        <v>0.77769626736754827</v>
      </c>
      <c r="JR277" s="74">
        <f t="shared" si="1033"/>
        <v>3.5186522122650214E-2</v>
      </c>
      <c r="JS277" s="279">
        <f t="shared" si="1202"/>
        <v>1.1127767354839817</v>
      </c>
      <c r="JT277" s="76">
        <f t="shared" si="1034"/>
        <v>0</v>
      </c>
      <c r="JU277" s="77">
        <f t="shared" si="1203"/>
        <v>0</v>
      </c>
      <c r="JV277" s="77">
        <f t="shared" si="1035"/>
        <v>0</v>
      </c>
      <c r="JW277" s="77">
        <f t="shared" si="1204"/>
        <v>0</v>
      </c>
      <c r="JX277" s="282">
        <f t="shared" si="1205"/>
        <v>0</v>
      </c>
      <c r="JY277" s="73"/>
      <c r="JZ277" s="74"/>
      <c r="KA277" s="279"/>
      <c r="KB277" s="76">
        <f t="shared" si="1039"/>
        <v>0</v>
      </c>
      <c r="KC277" s="77">
        <f t="shared" si="1206"/>
        <v>0</v>
      </c>
      <c r="KD277" s="77">
        <f t="shared" si="1040"/>
        <v>0</v>
      </c>
      <c r="KE277" s="77">
        <f t="shared" si="1207"/>
        <v>0</v>
      </c>
      <c r="KF277" s="282">
        <f t="shared" si="1208"/>
        <v>0</v>
      </c>
      <c r="KG277" s="73"/>
      <c r="KH277" s="74"/>
      <c r="KI277" s="279"/>
      <c r="KJ277" s="76">
        <f t="shared" si="1041"/>
        <v>17.562265380740584</v>
      </c>
      <c r="KK277" s="77">
        <f t="shared" si="1209"/>
        <v>19.986033625936592</v>
      </c>
      <c r="KL277" s="77">
        <f t="shared" si="1042"/>
        <v>0.57360736172383497</v>
      </c>
      <c r="KM277" s="77">
        <f t="shared" si="1210"/>
        <v>0.66240178131868466</v>
      </c>
      <c r="KN277" s="282">
        <f t="shared" si="1211"/>
        <v>23.086019128515193</v>
      </c>
      <c r="KO277" s="73">
        <f t="shared" si="1043"/>
        <v>0.76073164814492311</v>
      </c>
      <c r="KP277" s="74">
        <f t="shared" si="1044"/>
        <v>2.4846525446014706E-2</v>
      </c>
      <c r="KQ277" s="279">
        <f t="shared" si="1045"/>
        <v>1.1088348168995239</v>
      </c>
      <c r="KR277" s="76">
        <f t="shared" si="1046"/>
        <v>21.120338114387973</v>
      </c>
      <c r="KS277" s="77">
        <f t="shared" si="1212"/>
        <v>24.035155977554655</v>
      </c>
      <c r="KT277" s="77">
        <f t="shared" si="1047"/>
        <v>0.68974019492086602</v>
      </c>
      <c r="KU277" s="77">
        <f t="shared" si="1213"/>
        <v>0.79651197709461607</v>
      </c>
      <c r="KV277" s="282">
        <f t="shared" si="1214"/>
        <v>27.884677134779661</v>
      </c>
      <c r="KW277" s="73">
        <f t="shared" si="961"/>
        <v>0.75741734474111067</v>
      </c>
      <c r="KX277" s="74">
        <f t="shared" si="962"/>
        <v>2.4735455662155587E-2</v>
      </c>
      <c r="KY277" s="279">
        <f t="shared" si="963"/>
        <v>1.1083602162842225</v>
      </c>
      <c r="KZ277" s="76">
        <f t="shared" si="1048"/>
        <v>120.86679810773981</v>
      </c>
      <c r="LA277" s="77">
        <f t="shared" si="1215"/>
        <v>137.54762491458897</v>
      </c>
      <c r="LB277" s="77">
        <f t="shared" si="1049"/>
        <v>3.8441314311513199</v>
      </c>
      <c r="LC277" s="77">
        <f t="shared" si="1216"/>
        <v>4.4392029766935446</v>
      </c>
      <c r="LD277" s="286">
        <f t="shared" si="1217"/>
        <v>259.50413594534598</v>
      </c>
      <c r="LE277" s="73">
        <f t="shared" si="1050"/>
        <v>0.46576058476846588</v>
      </c>
      <c r="LF277" s="74">
        <f t="shared" si="1051"/>
        <v>1.4813372500394099E-2</v>
      </c>
      <c r="LG277" s="279">
        <f t="shared" si="1052"/>
        <v>1.066572728366957</v>
      </c>
      <c r="LH277" s="76">
        <f t="shared" si="1053"/>
        <v>59.738336101451168</v>
      </c>
      <c r="LI277" s="77">
        <f t="shared" si="1218"/>
        <v>67.982823866812438</v>
      </c>
      <c r="LJ277" s="77">
        <f t="shared" si="1054"/>
        <v>1.9490987113150671</v>
      </c>
      <c r="LK277" s="77">
        <f t="shared" si="1219"/>
        <v>2.2508191918266394</v>
      </c>
      <c r="LL277" s="282">
        <f t="shared" si="1220"/>
        <v>80.629194544621271</v>
      </c>
      <c r="LM277" s="73">
        <f t="shared" si="958"/>
        <v>0.74090205711271462</v>
      </c>
      <c r="LN277" s="74">
        <f t="shared" si="959"/>
        <v>2.4173610096481987E-2</v>
      </c>
      <c r="LO277" s="279">
        <f t="shared" si="960"/>
        <v>1.105993967745061</v>
      </c>
      <c r="LP277" s="76">
        <f t="shared" si="1055"/>
        <v>6.4202093451560874E-2</v>
      </c>
      <c r="LQ277" s="77">
        <f t="shared" si="1221"/>
        <v>7.3062624368810794E-2</v>
      </c>
      <c r="LR277" s="77">
        <f t="shared" si="1056"/>
        <v>1.2316900883518657E-3</v>
      </c>
      <c r="LS277" s="77">
        <f t="shared" si="1222"/>
        <v>1.4223557140287345E-3</v>
      </c>
      <c r="LT277" s="282">
        <f t="shared" si="1223"/>
        <v>0.92320491949545436</v>
      </c>
      <c r="LU277" s="73">
        <f t="shared" si="979"/>
        <v>6.9542624931687211E-2</v>
      </c>
      <c r="LV277" s="74">
        <f t="shared" si="980"/>
        <v>1.3341459326549118E-3</v>
      </c>
      <c r="LW277" s="279">
        <f t="shared" si="981"/>
        <v>1.0098041034571972</v>
      </c>
      <c r="LX277" s="76">
        <f t="shared" si="1057"/>
        <v>5.2099382495844528</v>
      </c>
      <c r="LY277" s="77">
        <f t="shared" si="1224"/>
        <v>5.9289618274096032</v>
      </c>
      <c r="LZ277" s="77">
        <f t="shared" si="1058"/>
        <v>9.9950468247269109E-2</v>
      </c>
      <c r="MA277" s="77">
        <f t="shared" si="1225"/>
        <v>0.11542280073194637</v>
      </c>
      <c r="MB277" s="286">
        <f t="shared" si="1226"/>
        <v>74.917326609841325</v>
      </c>
      <c r="MC277" s="73">
        <f t="shared" si="964"/>
        <v>6.9542500851866529E-2</v>
      </c>
      <c r="MD277" s="74">
        <f t="shared" si="965"/>
        <v>1.3341435522358771E-3</v>
      </c>
      <c r="ME277" s="279">
        <f t="shared" si="966"/>
        <v>1.0098040859644521</v>
      </c>
      <c r="MF277" s="76">
        <f t="shared" si="1059"/>
        <v>0</v>
      </c>
      <c r="MG277" s="77">
        <f t="shared" si="1227"/>
        <v>0</v>
      </c>
      <c r="MH277" s="77">
        <f t="shared" si="1060"/>
        <v>0</v>
      </c>
      <c r="MI277" s="77">
        <f t="shared" si="1228"/>
        <v>0</v>
      </c>
      <c r="MJ277" s="286">
        <f t="shared" si="1229"/>
        <v>0</v>
      </c>
      <c r="MK277" s="73"/>
      <c r="ML277" s="74"/>
      <c r="MM277" s="279"/>
      <c r="MN277" s="287">
        <f t="shared" si="1230"/>
        <v>1.0810823098069662</v>
      </c>
      <c r="MO277" s="288">
        <f t="shared" si="1230"/>
        <v>1.0810823098069662</v>
      </c>
      <c r="MP277" s="288">
        <f t="shared" si="1230"/>
        <v>1.0851853045773014</v>
      </c>
      <c r="MQ277" s="289">
        <f t="shared" si="1061"/>
        <v>1.0864038559293838</v>
      </c>
      <c r="MR277" s="290">
        <f t="shared" si="1231"/>
        <v>4.7457351235906202</v>
      </c>
      <c r="MS277" s="291">
        <f t="shared" si="982"/>
        <v>4.7457351235906202</v>
      </c>
      <c r="MT277" s="291">
        <f t="shared" si="1062"/>
        <v>4.1221848979673377</v>
      </c>
      <c r="MU277" s="292">
        <f t="shared" si="983"/>
        <v>4.3635410873403702</v>
      </c>
      <c r="MV277" s="359">
        <f t="shared" si="1063"/>
        <v>0.24135618937303235</v>
      </c>
      <c r="MW277" s="360">
        <f t="shared" si="1064"/>
        <v>0.85154178920172285</v>
      </c>
      <c r="MX277" s="360">
        <f t="shared" si="1065"/>
        <v>0.38219403625025039</v>
      </c>
      <c r="MY277" s="360">
        <f t="shared" si="1066"/>
        <v>0</v>
      </c>
      <c r="MZ277" s="360">
        <f t="shared" si="1067"/>
        <v>0</v>
      </c>
      <c r="NA277" s="360">
        <f t="shared" si="1068"/>
        <v>0</v>
      </c>
      <c r="NB277" s="360">
        <f t="shared" si="1069"/>
        <v>0.86596285555363461</v>
      </c>
      <c r="NC277" s="360">
        <f t="shared" si="1070"/>
        <v>0</v>
      </c>
      <c r="ND277" s="360">
        <f t="shared" si="1071"/>
        <v>0</v>
      </c>
      <c r="NE277" s="360">
        <f t="shared" si="1072"/>
        <v>0.12330243163922705</v>
      </c>
      <c r="NF277" s="360">
        <f t="shared" si="1073"/>
        <v>0.14896361306859951</v>
      </c>
      <c r="NG277" s="360">
        <f t="shared" si="1074"/>
        <v>1.3336425395500431</v>
      </c>
      <c r="NH277" s="360">
        <f t="shared" si="1075"/>
        <v>0.42978925586573069</v>
      </c>
      <c r="NI277" s="360">
        <f t="shared" si="1076"/>
        <v>4.4431380552116678E-3</v>
      </c>
      <c r="NJ277" s="360">
        <f t="shared" si="1077"/>
        <v>0.36453927503316719</v>
      </c>
      <c r="NK277" s="361">
        <f t="shared" si="1078"/>
        <v>0</v>
      </c>
      <c r="NL277" s="145">
        <f t="shared" si="1232"/>
        <v>4.7457351235906202</v>
      </c>
      <c r="NM277" s="56">
        <f t="shared" si="984"/>
        <v>4.7457351235906202</v>
      </c>
      <c r="NN277" s="56">
        <f t="shared" si="1233"/>
        <v>4.1221848979673377</v>
      </c>
      <c r="NO277" s="58">
        <f t="shared" si="967"/>
        <v>4.3635410873403702</v>
      </c>
      <c r="NP277" s="55">
        <f t="shared" si="1079"/>
        <v>1.0810823098069662</v>
      </c>
      <c r="NQ277" s="56">
        <f t="shared" si="968"/>
        <v>1.0810823098069662</v>
      </c>
      <c r="NR277" s="56">
        <f t="shared" si="1080"/>
        <v>1.0851853045773014</v>
      </c>
      <c r="NS277" s="61">
        <f t="shared" si="969"/>
        <v>1.0864038559293838</v>
      </c>
      <c r="NT277" s="25"/>
      <c r="NU277" s="86">
        <f t="shared" si="1236"/>
        <v>0</v>
      </c>
      <c r="NV277" s="86">
        <f t="shared" si="1236"/>
        <v>0</v>
      </c>
      <c r="NW277" s="86">
        <f t="shared" si="1236"/>
        <v>0</v>
      </c>
      <c r="NX277" s="86">
        <f t="shared" si="1234"/>
        <v>0</v>
      </c>
      <c r="NY277" s="87">
        <f t="shared" si="1237"/>
        <v>0</v>
      </c>
      <c r="NZ277" s="87">
        <f t="shared" si="1237"/>
        <v>0</v>
      </c>
      <c r="OA277" s="87">
        <f t="shared" si="1237"/>
        <v>0</v>
      </c>
      <c r="OB277" s="87">
        <f t="shared" si="1235"/>
        <v>0</v>
      </c>
      <c r="OC277" s="26"/>
    </row>
    <row r="278" spans="1:393" ht="22.5" customHeight="1" thickBot="1" x14ac:dyDescent="0.35">
      <c r="A278" s="136" t="s">
        <v>654</v>
      </c>
      <c r="B278" s="137" t="s">
        <v>655</v>
      </c>
      <c r="C278" s="133" t="s">
        <v>97</v>
      </c>
      <c r="D278" s="64">
        <f>VLOOKUP(B278,[1]УсіТ_1!$A$10:$G$556,6,FALSE)</f>
        <v>407.6</v>
      </c>
      <c r="E278" s="64">
        <f>VLOOKUP(B278,[1]УсіТ_1!$A$10:$G$556,7,FALSE)</f>
        <v>0</v>
      </c>
      <c r="F278" s="38"/>
      <c r="G278" s="38"/>
      <c r="H278" s="39"/>
      <c r="I278" s="256">
        <v>4.4686000000000003</v>
      </c>
      <c r="J278" s="62">
        <v>4.4686000000000003</v>
      </c>
      <c r="K278" s="257">
        <f t="shared" si="1081"/>
        <v>3.5942000000000007</v>
      </c>
      <c r="L278" s="293">
        <f t="shared" si="1082"/>
        <v>3.8698000000000006</v>
      </c>
      <c r="M278" s="63">
        <v>0.27560000000000001</v>
      </c>
      <c r="N278" s="63">
        <v>1.2909999999999999</v>
      </c>
      <c r="O278" s="63">
        <v>0.5988</v>
      </c>
      <c r="P278" s="63">
        <v>0</v>
      </c>
      <c r="Q278" s="63">
        <v>0</v>
      </c>
      <c r="R278" s="63">
        <v>0</v>
      </c>
      <c r="S278" s="63">
        <v>0.49830000000000002</v>
      </c>
      <c r="T278" s="63">
        <v>0</v>
      </c>
      <c r="U278" s="63">
        <v>0</v>
      </c>
      <c r="V278" s="63">
        <v>0.63339999999999996</v>
      </c>
      <c r="W278" s="63">
        <v>8.8599999999999998E-2</v>
      </c>
      <c r="X278" s="63">
        <v>0.48080000000000001</v>
      </c>
      <c r="Y278" s="63">
        <v>0.24590000000000001</v>
      </c>
      <c r="Z278" s="63">
        <v>2.8999999999999998E-3</v>
      </c>
      <c r="AA278" s="63">
        <v>0.3533</v>
      </c>
      <c r="AB278" s="259">
        <v>0</v>
      </c>
      <c r="AC278" s="144">
        <v>40.51</v>
      </c>
      <c r="AD278" s="70">
        <v>8.9122000000000003</v>
      </c>
      <c r="AE278" s="70">
        <v>29.493943979304099</v>
      </c>
      <c r="AF278" s="68">
        <f t="shared" si="1083"/>
        <v>2.0716546251063197</v>
      </c>
      <c r="AG278" s="68">
        <f t="shared" si="1084"/>
        <v>9.4044979651288632</v>
      </c>
      <c r="AH278" s="71">
        <v>1.550354179625</v>
      </c>
      <c r="AI278" s="71">
        <v>8.6779821869452007</v>
      </c>
      <c r="AJ278" s="68">
        <f t="shared" si="1085"/>
        <v>0.11893174587208398</v>
      </c>
      <c r="AK278" s="68">
        <f t="shared" si="1086"/>
        <v>5.0814271814945107</v>
      </c>
      <c r="AL278" s="71">
        <v>4.4572240172937097</v>
      </c>
      <c r="AM278" s="69">
        <f t="shared" si="1087"/>
        <v>112.32204523580161</v>
      </c>
      <c r="AN278" s="260">
        <v>185.1</v>
      </c>
      <c r="AO278" s="71">
        <v>40.722000000000001</v>
      </c>
      <c r="AP278" s="71">
        <v>134.76497236655601</v>
      </c>
      <c r="AQ278" s="68">
        <f t="shared" si="1088"/>
        <v>9.4658916590268944</v>
      </c>
      <c r="AR278" s="68">
        <f t="shared" si="1089"/>
        <v>42.971428618744781</v>
      </c>
      <c r="AS278" s="71">
        <v>16.374940831250001</v>
      </c>
      <c r="AT278" s="261">
        <f t="shared" si="997"/>
        <v>3.5513558418780931</v>
      </c>
      <c r="AU278" s="71">
        <v>40.6537980741534</v>
      </c>
      <c r="AV278" s="68">
        <f t="shared" si="1090"/>
        <v>0.55716030260627236</v>
      </c>
      <c r="AW278" s="68">
        <f t="shared" si="1091"/>
        <v>23.80499407751282</v>
      </c>
      <c r="AX278" s="71">
        <v>20.880785563598</v>
      </c>
      <c r="AY278" s="69">
        <f t="shared" si="1092"/>
        <v>526.19579620266893</v>
      </c>
      <c r="AZ278" s="260">
        <v>30</v>
      </c>
      <c r="BA278" s="260">
        <v>152.91499999999999</v>
      </c>
      <c r="BB278" s="260">
        <v>15.94685</v>
      </c>
      <c r="BC278" s="262">
        <f t="shared" si="1093"/>
        <v>12.757480000000001</v>
      </c>
      <c r="BD278" s="262">
        <f t="shared" si="998"/>
        <v>3.1893699999999985</v>
      </c>
      <c r="BE278" s="260">
        <v>5.9855299999999998</v>
      </c>
      <c r="BF278" s="262">
        <f t="shared" si="1094"/>
        <v>4.788424</v>
      </c>
      <c r="BG278" s="262">
        <f t="shared" si="999"/>
        <v>1.1971059999999998</v>
      </c>
      <c r="BH278" s="260">
        <v>18.854798257898828</v>
      </c>
      <c r="BI278" s="263">
        <f t="shared" si="1095"/>
        <v>11.040502539105692</v>
      </c>
      <c r="BJ278" s="68">
        <f t="shared" si="1096"/>
        <v>0.25840501012450345</v>
      </c>
      <c r="BK278" s="260">
        <v>9.6842879131922484</v>
      </c>
      <c r="BL278" s="69">
        <f t="shared" si="1097"/>
        <v>244.0637594053093</v>
      </c>
      <c r="BM278" s="260">
        <v>0</v>
      </c>
      <c r="BN278" s="260">
        <v>0</v>
      </c>
      <c r="BO278" s="260">
        <v>0</v>
      </c>
      <c r="BP278" s="68">
        <f t="shared" si="1098"/>
        <v>0</v>
      </c>
      <c r="BQ278" s="68">
        <f t="shared" si="1099"/>
        <v>0</v>
      </c>
      <c r="BR278" s="260">
        <v>0</v>
      </c>
      <c r="BS278" s="260">
        <v>0</v>
      </c>
      <c r="BT278" s="68">
        <f t="shared" si="1100"/>
        <v>0</v>
      </c>
      <c r="BU278" s="68">
        <f t="shared" si="1101"/>
        <v>0</v>
      </c>
      <c r="BV278" s="260">
        <v>0</v>
      </c>
      <c r="BW278" s="69">
        <f t="shared" si="1102"/>
        <v>0</v>
      </c>
      <c r="BX278" s="260">
        <v>0</v>
      </c>
      <c r="BY278" s="260">
        <v>0</v>
      </c>
      <c r="BZ278" s="263">
        <f t="shared" si="1103"/>
        <v>0</v>
      </c>
      <c r="CA278" s="263">
        <f t="shared" si="1104"/>
        <v>0</v>
      </c>
      <c r="CB278" s="260">
        <v>0</v>
      </c>
      <c r="CC278" s="264">
        <f t="shared" si="1105"/>
        <v>0</v>
      </c>
      <c r="CD278" s="260">
        <v>0</v>
      </c>
      <c r="CE278" s="260">
        <v>0</v>
      </c>
      <c r="CF278" s="263">
        <f t="shared" si="1106"/>
        <v>0</v>
      </c>
      <c r="CG278" s="263">
        <f t="shared" si="1107"/>
        <v>0</v>
      </c>
      <c r="CH278" s="260">
        <v>0</v>
      </c>
      <c r="CI278" s="69">
        <f t="shared" si="1108"/>
        <v>0</v>
      </c>
      <c r="CJ278" s="260">
        <v>84.587459904200244</v>
      </c>
      <c r="CK278" s="260">
        <v>18.609243220728317</v>
      </c>
      <c r="CL278" s="260">
        <v>6.948964440642702</v>
      </c>
      <c r="CM278" s="260">
        <v>3.9517845405586605</v>
      </c>
      <c r="CN278" s="260">
        <v>35.369171244099121</v>
      </c>
      <c r="CO278" s="265">
        <f t="shared" si="1109"/>
        <v>2.484330588185522</v>
      </c>
      <c r="CP278" s="266">
        <f t="shared" si="1110"/>
        <v>11.277884681235934</v>
      </c>
      <c r="CQ278" s="260">
        <v>15.69317931840634</v>
      </c>
      <c r="CR278" s="265">
        <f t="shared" si="1111"/>
        <v>0.2150750225587589</v>
      </c>
      <c r="CS278" s="265">
        <f t="shared" si="1112"/>
        <v>9.1892039226101065</v>
      </c>
      <c r="CT278" s="260">
        <v>8.0604009387026192</v>
      </c>
      <c r="CU278" s="267">
        <f t="shared" si="1000"/>
        <v>203.12210288013523</v>
      </c>
      <c r="CV278" s="260">
        <v>0</v>
      </c>
      <c r="CW278" s="260">
        <v>0</v>
      </c>
      <c r="CX278" s="68">
        <f t="shared" si="1113"/>
        <v>0</v>
      </c>
      <c r="CY278" s="68">
        <f t="shared" si="1114"/>
        <v>0</v>
      </c>
      <c r="CZ278" s="260">
        <v>0</v>
      </c>
      <c r="DA278" s="69">
        <f t="shared" si="1115"/>
        <v>0</v>
      </c>
      <c r="DB278" s="260">
        <v>0</v>
      </c>
      <c r="DC278" s="260">
        <v>0</v>
      </c>
      <c r="DD278" s="68">
        <f t="shared" si="1116"/>
        <v>0</v>
      </c>
      <c r="DE278" s="68">
        <f t="shared" si="1117"/>
        <v>0</v>
      </c>
      <c r="DF278" s="260">
        <v>0</v>
      </c>
      <c r="DG278" s="69">
        <f t="shared" si="1118"/>
        <v>0</v>
      </c>
      <c r="DH278" s="260">
        <v>94.179679506496299</v>
      </c>
      <c r="DI278" s="260">
        <v>20.719529491429185</v>
      </c>
      <c r="DJ278" s="260">
        <v>1.4651226779749993</v>
      </c>
      <c r="DK278" s="260">
        <v>68.56280668072931</v>
      </c>
      <c r="DL278" s="68">
        <f t="shared" si="1119"/>
        <v>4.8158515412544265</v>
      </c>
      <c r="DM278" s="68">
        <f t="shared" si="1120"/>
        <v>21.862073663830706</v>
      </c>
      <c r="DN278" s="260">
        <v>19.943796594607999</v>
      </c>
      <c r="DO278" s="68">
        <f t="shared" si="1121"/>
        <v>0.27332973232910263</v>
      </c>
      <c r="DP278" s="68">
        <f t="shared" si="1122"/>
        <v>11.678169871159092</v>
      </c>
      <c r="DQ278" s="260">
        <v>10.2436219921304</v>
      </c>
      <c r="DR278" s="264">
        <f t="shared" si="1123"/>
        <v>258.13746833204181</v>
      </c>
      <c r="DS278" s="260">
        <v>13.11</v>
      </c>
      <c r="DT278" s="260">
        <v>2.8841999999999999</v>
      </c>
      <c r="DU278" s="260">
        <v>9.5449421270964301</v>
      </c>
      <c r="DV278" s="68">
        <f t="shared" si="1124"/>
        <v>0.6704367350072532</v>
      </c>
      <c r="DW278" s="68">
        <f t="shared" si="1125"/>
        <v>3.0435193365302218</v>
      </c>
      <c r="DX278" s="260">
        <v>0.25272406341666698</v>
      </c>
      <c r="DY278" s="260">
        <v>6.5939993166666697E-2</v>
      </c>
      <c r="DZ278" s="260">
        <v>0</v>
      </c>
      <c r="EA278" s="260">
        <v>2.7886584676799999</v>
      </c>
      <c r="EB278" s="68">
        <f t="shared" si="1126"/>
        <v>3.8218564299554399E-2</v>
      </c>
      <c r="EC278" s="68">
        <f t="shared" si="1127"/>
        <v>1.6329101203838947</v>
      </c>
      <c r="ED278" s="267">
        <v>1.43232323256799</v>
      </c>
      <c r="EE278" s="69">
        <f t="shared" si="1128"/>
        <v>36.094545460713299</v>
      </c>
      <c r="EF278" s="260">
        <v>45.293065857142857</v>
      </c>
      <c r="EG278" s="260">
        <v>9.9644744885714278</v>
      </c>
      <c r="EH278" s="260">
        <v>52.145946440861636</v>
      </c>
      <c r="EI278" s="260">
        <v>32.97633046263892</v>
      </c>
      <c r="EJ278" s="268">
        <f t="shared" si="1129"/>
        <v>2.3162574516957575</v>
      </c>
      <c r="EK278" s="266">
        <f t="shared" si="1130"/>
        <v>10.51489868397797</v>
      </c>
      <c r="EL278" s="260">
        <v>15.139388209602709</v>
      </c>
      <c r="EM278" s="268">
        <f t="shared" si="1131"/>
        <v>0.20748531541260512</v>
      </c>
      <c r="EN278" s="268">
        <f t="shared" si="1132"/>
        <v>8.8649293236857041</v>
      </c>
      <c r="EO278" s="269">
        <f t="shared" si="1133"/>
        <v>155.51920545881754</v>
      </c>
      <c r="EP278" s="69">
        <f t="shared" si="1134"/>
        <v>195.95419887811011</v>
      </c>
      <c r="EQ278" s="260">
        <v>35.58</v>
      </c>
      <c r="ER278" s="260">
        <v>7.8276000000000003</v>
      </c>
      <c r="ES278" s="260">
        <v>25.9045797774288</v>
      </c>
      <c r="ET278" s="68">
        <f t="shared" si="1135"/>
        <v>1.8195376835665988</v>
      </c>
      <c r="EU278" s="68">
        <f t="shared" si="1136"/>
        <v>8.2599861169905022</v>
      </c>
      <c r="EV278" s="260">
        <v>2.500623664475</v>
      </c>
      <c r="EW278" s="260">
        <v>7.7447166624870096</v>
      </c>
      <c r="EX278" s="68">
        <f t="shared" si="1137"/>
        <v>0.10614134185938447</v>
      </c>
      <c r="EY278" s="68">
        <f t="shared" si="1138"/>
        <v>4.5349498205859184</v>
      </c>
      <c r="EZ278" s="260">
        <v>3.9778760052195401</v>
      </c>
      <c r="FA278" s="69">
        <f t="shared" si="1139"/>
        <v>100.24247533153243</v>
      </c>
      <c r="FB278" s="260">
        <v>0.83333333333333348</v>
      </c>
      <c r="FC278" s="260">
        <v>8.9871586162120806E-2</v>
      </c>
      <c r="FD278" s="68">
        <f t="shared" si="1140"/>
        <v>1.2316900883518657E-3</v>
      </c>
      <c r="FE278" s="68">
        <f t="shared" si="1141"/>
        <v>5.2624666763574489E-2</v>
      </c>
      <c r="FF278" s="260">
        <v>4.6160245974772703E-2</v>
      </c>
      <c r="FG278" s="69">
        <f t="shared" si="1142"/>
        <v>1.1632381985642724</v>
      </c>
      <c r="FH278" s="260">
        <v>103.1562</v>
      </c>
      <c r="FI278" s="260">
        <v>11.124973579748399</v>
      </c>
      <c r="FJ278" s="68">
        <f t="shared" si="1143"/>
        <v>0.1524677629104518</v>
      </c>
      <c r="FK278" s="68">
        <f t="shared" si="1144"/>
        <v>6.514272779515994</v>
      </c>
      <c r="FL278" s="260">
        <v>5.7140000000000004</v>
      </c>
      <c r="FM278" s="69">
        <f t="shared" si="1145"/>
        <v>143.99420829569806</v>
      </c>
      <c r="FN278" s="260">
        <v>0</v>
      </c>
      <c r="FO278" s="260">
        <v>0</v>
      </c>
      <c r="FP278" s="68">
        <f t="shared" si="1146"/>
        <v>0</v>
      </c>
      <c r="FQ278" s="68">
        <f t="shared" si="1147"/>
        <v>0</v>
      </c>
      <c r="FR278" s="260">
        <v>0</v>
      </c>
      <c r="FS278" s="264">
        <f t="shared" si="1148"/>
        <v>0</v>
      </c>
      <c r="FT278" s="270">
        <f t="shared" si="1001"/>
        <v>1821.2898382205753</v>
      </c>
      <c r="FU278" s="271">
        <f t="shared" si="1002"/>
        <v>607.99945246856839</v>
      </c>
      <c r="FV278" s="272">
        <f t="shared" si="1149"/>
        <v>79.021285242309247</v>
      </c>
      <c r="FW278" s="272">
        <f t="shared" si="1003"/>
        <v>25.049044382436751</v>
      </c>
      <c r="FX278" s="272">
        <f t="shared" si="1004"/>
        <v>152.91499999999999</v>
      </c>
      <c r="FY278" s="272">
        <f t="shared" si="1005"/>
        <v>0</v>
      </c>
      <c r="FZ278" s="272">
        <f t="shared" si="1006"/>
        <v>0</v>
      </c>
      <c r="GA278" s="272">
        <f t="shared" si="1007"/>
        <v>0</v>
      </c>
      <c r="GB278" s="272">
        <f t="shared" si="1008"/>
        <v>0</v>
      </c>
      <c r="GC278" s="272">
        <f t="shared" si="1009"/>
        <v>103.1562</v>
      </c>
      <c r="GD278" s="272">
        <f t="shared" si="1010"/>
        <v>0</v>
      </c>
      <c r="GE278" s="272">
        <f t="shared" si="1011"/>
        <v>336.61674663785271</v>
      </c>
      <c r="GF278" s="273">
        <f t="shared" si="1012"/>
        <v>130.94783266105557</v>
      </c>
      <c r="GG278" s="273">
        <f t="shared" si="1013"/>
        <v>23.64396028384277</v>
      </c>
      <c r="GH278" s="272">
        <f t="shared" si="1150"/>
        <v>140.71116293769202</v>
      </c>
      <c r="GI278" s="274">
        <f t="shared" si="1151"/>
        <v>100.52066084943712</v>
      </c>
      <c r="GJ278" s="275">
        <f t="shared" si="1014"/>
        <v>1.928446488061069</v>
      </c>
      <c r="GK278" s="271">
        <f t="shared" si="1152"/>
        <v>1445.468891668859</v>
      </c>
      <c r="GL278" s="276">
        <f t="shared" si="1153"/>
        <v>1821.2908035027624</v>
      </c>
      <c r="GM278" s="272">
        <f t="shared" si="1154"/>
        <v>839.46794597906114</v>
      </c>
      <c r="GN278" s="272">
        <f t="shared" si="1155"/>
        <v>50.621451154340591</v>
      </c>
      <c r="GO278" s="277">
        <f t="shared" si="1156"/>
        <v>0.58075822372756669</v>
      </c>
      <c r="GP278" s="278">
        <f t="shared" si="1157"/>
        <v>3.5020782146266631E-2</v>
      </c>
      <c r="GQ278" s="279">
        <f t="shared" si="1158"/>
        <v>1.0855716595328835</v>
      </c>
      <c r="GR278" s="280">
        <f t="shared" si="1159"/>
        <v>1445.468891668859</v>
      </c>
      <c r="GS278" s="272">
        <f t="shared" si="1160"/>
        <v>839.46794597906114</v>
      </c>
      <c r="GT278" s="272">
        <f t="shared" si="1015"/>
        <v>50.621451154340591</v>
      </c>
      <c r="GU278" s="73">
        <f t="shared" si="1161"/>
        <v>0.58075822372756669</v>
      </c>
      <c r="GV278" s="74">
        <f t="shared" si="1162"/>
        <v>3.5020782146266631E-2</v>
      </c>
      <c r="GW278" s="279">
        <f t="shared" si="1163"/>
        <v>1.0855716595328835</v>
      </c>
      <c r="GX278" s="280">
        <f t="shared" si="1164"/>
        <v>1162.6230149695648</v>
      </c>
      <c r="GY278" s="272">
        <f t="shared" si="1016"/>
        <v>758.90350420247171</v>
      </c>
      <c r="GZ278" s="272">
        <f t="shared" si="1017"/>
        <v>30.626555773237687</v>
      </c>
      <c r="HA278" s="73">
        <f t="shared" si="1165"/>
        <v>0.6527511449808503</v>
      </c>
      <c r="HB278" s="74">
        <f t="shared" si="1166"/>
        <v>2.6342636760927556E-2</v>
      </c>
      <c r="HC278" s="279">
        <f t="shared" si="1167"/>
        <v>1.0941640256893987</v>
      </c>
      <c r="HD278" s="280">
        <f t="shared" si="1168"/>
        <v>1251.7674953154392</v>
      </c>
      <c r="HE278" s="272">
        <f t="shared" si="1018"/>
        <v>825.99853288135216</v>
      </c>
      <c r="HF278" s="272">
        <f t="shared" si="1019"/>
        <v>32.817142144216092</v>
      </c>
      <c r="HG278" s="73">
        <f t="shared" si="1169"/>
        <v>0.65986577856713291</v>
      </c>
      <c r="HH278" s="74">
        <f t="shared" si="1170"/>
        <v>2.6216643479743285E-2</v>
      </c>
      <c r="HI278" s="281">
        <f t="shared" si="1171"/>
        <v>1.0951264125107143</v>
      </c>
      <c r="HJ278" s="72">
        <f t="shared" si="1020"/>
        <v>4.8509855177886436</v>
      </c>
      <c r="HK278" s="73">
        <f t="shared" si="1172"/>
        <v>4.8509855177886436</v>
      </c>
      <c r="HL278" s="73">
        <f t="shared" si="1021"/>
        <v>3.9326443411328378</v>
      </c>
      <c r="HM278" s="74">
        <f t="shared" si="1173"/>
        <v>4.2379201911339628</v>
      </c>
      <c r="HN278" s="75"/>
      <c r="HO278" s="75"/>
      <c r="HP278" s="76">
        <f t="shared" si="1174"/>
        <v>67.09502867888051</v>
      </c>
      <c r="HQ278" s="77">
        <f t="shared" si="1175"/>
        <v>76.354813586852814</v>
      </c>
      <c r="HR278" s="77">
        <f t="shared" si="1176"/>
        <v>2.1905863709784037</v>
      </c>
      <c r="HS278" s="77">
        <f t="shared" si="1177"/>
        <v>2.5296891412058606</v>
      </c>
      <c r="HT278" s="282">
        <f t="shared" si="1178"/>
        <v>89.144480345874285</v>
      </c>
      <c r="HU278" s="73">
        <f t="shared" si="985"/>
        <v>0.75265488584998796</v>
      </c>
      <c r="HV278" s="74">
        <f t="shared" si="986"/>
        <v>2.4573438113936873E-2</v>
      </c>
      <c r="HW278" s="279">
        <f t="shared" si="987"/>
        <v>1.1076778690161944</v>
      </c>
      <c r="HX278" s="76">
        <f t="shared" si="1179"/>
        <v>307.28923568943424</v>
      </c>
      <c r="HY278" s="77">
        <f t="shared" si="1180"/>
        <v>349.69822310693303</v>
      </c>
      <c r="HZ278" s="77">
        <f t="shared" si="1022"/>
        <v>13.57440780351126</v>
      </c>
      <c r="IA278" s="77">
        <f t="shared" si="1181"/>
        <v>15.675726131494804</v>
      </c>
      <c r="IB278" s="282">
        <f t="shared" si="1182"/>
        <v>417.61571127195947</v>
      </c>
      <c r="IC278" s="73">
        <f t="shared" si="970"/>
        <v>0.73581818737974036</v>
      </c>
      <c r="ID278" s="74">
        <f t="shared" si="971"/>
        <v>3.2504542901814683E-2</v>
      </c>
      <c r="IE278" s="279">
        <f t="shared" si="972"/>
        <v>1.1065819712814788</v>
      </c>
      <c r="IF278" s="76">
        <f t="shared" si="1023"/>
        <v>13.469413097708944</v>
      </c>
      <c r="IG278" s="77">
        <f t="shared" si="1183"/>
        <v>15.328326799323754</v>
      </c>
      <c r="IH278" s="77">
        <f t="shared" si="1024"/>
        <v>17.804309010124502</v>
      </c>
      <c r="II278" s="77">
        <f t="shared" si="1184"/>
        <v>20.560416044891777</v>
      </c>
      <c r="IJ278" s="282">
        <f t="shared" si="1185"/>
        <v>193.70139635342008</v>
      </c>
      <c r="IK278" s="73">
        <f t="shared" si="1186"/>
        <v>6.9536995350994654E-2</v>
      </c>
      <c r="IL278" s="74">
        <f t="shared" si="1187"/>
        <v>9.191626568163426E-2</v>
      </c>
      <c r="IM278" s="279">
        <f t="shared" si="1188"/>
        <v>1.0238254386559078</v>
      </c>
      <c r="IN278" s="76">
        <f t="shared" si="1025"/>
        <v>0</v>
      </c>
      <c r="IO278" s="77">
        <f t="shared" si="1189"/>
        <v>0</v>
      </c>
      <c r="IP278" s="77">
        <f t="shared" si="1026"/>
        <v>0</v>
      </c>
      <c r="IQ278" s="77">
        <f t="shared" si="1190"/>
        <v>0</v>
      </c>
      <c r="IR278" s="282">
        <f t="shared" si="1191"/>
        <v>0</v>
      </c>
      <c r="IS278" s="73"/>
      <c r="IT278" s="74"/>
      <c r="IU278" s="279"/>
      <c r="IV278" s="76">
        <f t="shared" si="1027"/>
        <v>0</v>
      </c>
      <c r="IW278" s="77">
        <f t="shared" si="1192"/>
        <v>0</v>
      </c>
      <c r="IX278" s="77">
        <f t="shared" si="1193"/>
        <v>0</v>
      </c>
      <c r="IY278" s="77">
        <f t="shared" si="1194"/>
        <v>0</v>
      </c>
      <c r="IZ278" s="282">
        <f t="shared" si="1195"/>
        <v>0</v>
      </c>
      <c r="JA278" s="283"/>
      <c r="JB278" s="284"/>
      <c r="JC278" s="285"/>
      <c r="JD278" s="76">
        <f t="shared" si="1028"/>
        <v>0</v>
      </c>
      <c r="JE278" s="77">
        <f t="shared" si="1196"/>
        <v>0</v>
      </c>
      <c r="JF278" s="77">
        <f t="shared" si="1029"/>
        <v>0</v>
      </c>
      <c r="JG278" s="77">
        <f t="shared" si="1197"/>
        <v>0</v>
      </c>
      <c r="JH278" s="282">
        <f t="shared" si="1198"/>
        <v>0</v>
      </c>
      <c r="JI278" s="283"/>
      <c r="JJ278" s="284"/>
      <c r="JK278" s="285"/>
      <c r="JL278" s="76">
        <f t="shared" si="1030"/>
        <v>128.16655122162072</v>
      </c>
      <c r="JM278" s="77">
        <f t="shared" si="1199"/>
        <v>145.85481695571659</v>
      </c>
      <c r="JN278" s="77">
        <f t="shared" si="1031"/>
        <v>6.6511901513029414</v>
      </c>
      <c r="JO278" s="77">
        <f t="shared" si="1200"/>
        <v>7.6807943867246369</v>
      </c>
      <c r="JP278" s="282">
        <f t="shared" si="1201"/>
        <v>161.20801815883749</v>
      </c>
      <c r="JQ278" s="73">
        <f t="shared" si="1032"/>
        <v>0.79503831562111771</v>
      </c>
      <c r="JR278" s="74">
        <f t="shared" si="1033"/>
        <v>4.125843259700368E-2</v>
      </c>
      <c r="JS278" s="279">
        <f t="shared" si="1202"/>
        <v>1.1161100433048865</v>
      </c>
      <c r="JT278" s="76">
        <f t="shared" si="1034"/>
        <v>0</v>
      </c>
      <c r="JU278" s="77">
        <f t="shared" si="1203"/>
        <v>0</v>
      </c>
      <c r="JV278" s="77">
        <f t="shared" si="1035"/>
        <v>0</v>
      </c>
      <c r="JW278" s="77">
        <f t="shared" si="1204"/>
        <v>0</v>
      </c>
      <c r="JX278" s="282">
        <f t="shared" si="1205"/>
        <v>0</v>
      </c>
      <c r="JY278" s="73"/>
      <c r="JZ278" s="74"/>
      <c r="KA278" s="279"/>
      <c r="KB278" s="76">
        <f t="shared" si="1039"/>
        <v>0</v>
      </c>
      <c r="KC278" s="77">
        <f t="shared" si="1206"/>
        <v>0</v>
      </c>
      <c r="KD278" s="77">
        <f t="shared" si="1040"/>
        <v>0</v>
      </c>
      <c r="KE278" s="77">
        <f t="shared" si="1207"/>
        <v>0</v>
      </c>
      <c r="KF278" s="282">
        <f t="shared" si="1208"/>
        <v>0</v>
      </c>
      <c r="KG278" s="73"/>
      <c r="KH278" s="74"/>
      <c r="KI278" s="279"/>
      <c r="KJ278" s="76">
        <f t="shared" si="1041"/>
        <v>155.81830611061304</v>
      </c>
      <c r="KK278" s="77">
        <f t="shared" si="1209"/>
        <v>177.32279053693873</v>
      </c>
      <c r="KL278" s="77">
        <f t="shared" si="1042"/>
        <v>5.0891812735835291</v>
      </c>
      <c r="KM278" s="77">
        <f t="shared" si="1210"/>
        <v>5.87698653473426</v>
      </c>
      <c r="KN278" s="282">
        <f t="shared" si="1211"/>
        <v>204.87100661273158</v>
      </c>
      <c r="KO278" s="73">
        <f t="shared" si="1043"/>
        <v>0.76056787481479482</v>
      </c>
      <c r="KP278" s="74">
        <f t="shared" si="1044"/>
        <v>2.4840905298052385E-2</v>
      </c>
      <c r="KQ278" s="279">
        <f t="shared" si="1045"/>
        <v>1.1088113445433283</v>
      </c>
      <c r="KR278" s="76">
        <f t="shared" si="1046"/>
        <v>21.69944393743522</v>
      </c>
      <c r="KS278" s="77">
        <f t="shared" si="1212"/>
        <v>24.694184195240652</v>
      </c>
      <c r="KT278" s="77">
        <f t="shared" si="1047"/>
        <v>0.7086552993068076</v>
      </c>
      <c r="KU278" s="77">
        <f t="shared" si="1213"/>
        <v>0.81835513963950146</v>
      </c>
      <c r="KV278" s="282">
        <f t="shared" si="1214"/>
        <v>28.646464651359761</v>
      </c>
      <c r="KW278" s="73">
        <f t="shared" si="961"/>
        <v>0.75749116693899654</v>
      </c>
      <c r="KX278" s="74">
        <f t="shared" si="962"/>
        <v>2.4737967073126067E-2</v>
      </c>
      <c r="KY278" s="279">
        <f t="shared" si="963"/>
        <v>1.1083707932521709</v>
      </c>
      <c r="KZ278" s="76">
        <f t="shared" si="1048"/>
        <v>78.900930515063976</v>
      </c>
      <c r="LA278" s="77">
        <f t="shared" si="1215"/>
        <v>89.790047935447959</v>
      </c>
      <c r="LB278" s="77">
        <f t="shared" si="1049"/>
        <v>2.5237427671083625</v>
      </c>
      <c r="LC278" s="77">
        <f t="shared" si="1216"/>
        <v>2.914418147456737</v>
      </c>
      <c r="LD278" s="286">
        <f t="shared" si="1217"/>
        <v>155.51920545881754</v>
      </c>
      <c r="LE278" s="73">
        <f t="shared" si="1050"/>
        <v>0.50733882212353143</v>
      </c>
      <c r="LF278" s="74">
        <f t="shared" si="1051"/>
        <v>1.6227852757238176E-2</v>
      </c>
      <c r="LG278" s="279">
        <f t="shared" si="1052"/>
        <v>1.072529902448089</v>
      </c>
      <c r="LH278" s="76">
        <f t="shared" si="1053"/>
        <v>59.017421843843231</v>
      </c>
      <c r="LI278" s="77">
        <f t="shared" si="1218"/>
        <v>67.16241623251203</v>
      </c>
      <c r="LJ278" s="77">
        <f t="shared" si="1054"/>
        <v>1.9256790254259832</v>
      </c>
      <c r="LK278" s="77">
        <f t="shared" si="1219"/>
        <v>2.2237741385619256</v>
      </c>
      <c r="LL278" s="282">
        <f t="shared" si="1220"/>
        <v>79.557520104390818</v>
      </c>
      <c r="LM278" s="73">
        <f t="shared" ref="LM278:LM334" si="1244">LH278/LL278</f>
        <v>0.74182078282988151</v>
      </c>
      <c r="LN278" s="74">
        <f t="shared" ref="LN278:LN334" si="1245">LJ278/LL278</f>
        <v>2.420486489396876E-2</v>
      </c>
      <c r="LO278" s="279">
        <f t="shared" ref="LO278:LO334" si="1246">1+LM278*(LK278*$GO$8-LK278)/LK278+LN278*(LL278*$GP$8-LL278)/LL278</f>
        <v>1.1061255993239381</v>
      </c>
      <c r="LP278" s="76">
        <f t="shared" si="1055"/>
        <v>6.4202093451560874E-2</v>
      </c>
      <c r="LQ278" s="77">
        <f t="shared" si="1221"/>
        <v>7.3062624368810794E-2</v>
      </c>
      <c r="LR278" s="77">
        <f t="shared" si="1056"/>
        <v>1.2316900883518657E-3</v>
      </c>
      <c r="LS278" s="77">
        <f t="shared" si="1222"/>
        <v>1.4223557140287345E-3</v>
      </c>
      <c r="LT278" s="282">
        <f t="shared" si="1223"/>
        <v>0.92320491949545436</v>
      </c>
      <c r="LU278" s="73">
        <f t="shared" si="979"/>
        <v>6.9542624931687211E-2</v>
      </c>
      <c r="LV278" s="74">
        <f t="shared" si="980"/>
        <v>1.3341459326549118E-3</v>
      </c>
      <c r="LW278" s="279">
        <f t="shared" si="981"/>
        <v>1.0098041034571972</v>
      </c>
      <c r="LX278" s="76">
        <f t="shared" si="1057"/>
        <v>7.9474127910095129</v>
      </c>
      <c r="LY278" s="77">
        <f t="shared" si="1224"/>
        <v>9.044235230296735</v>
      </c>
      <c r="LZ278" s="77">
        <f t="shared" si="1058"/>
        <v>0.1524677629104518</v>
      </c>
      <c r="MA278" s="77">
        <f t="shared" si="1225"/>
        <v>0.17606977260898976</v>
      </c>
      <c r="MB278" s="286">
        <f t="shared" si="1226"/>
        <v>114.28111769499846</v>
      </c>
      <c r="MC278" s="73">
        <f t="shared" si="964"/>
        <v>6.9542658938812021E-2</v>
      </c>
      <c r="MD278" s="74">
        <f t="shared" si="965"/>
        <v>1.3341465850672599E-3</v>
      </c>
      <c r="ME278" s="279">
        <f t="shared" si="966"/>
        <v>1.0098041082515139</v>
      </c>
      <c r="MF278" s="76">
        <f t="shared" si="1059"/>
        <v>0</v>
      </c>
      <c r="MG278" s="77">
        <f t="shared" si="1227"/>
        <v>0</v>
      </c>
      <c r="MH278" s="77">
        <f t="shared" si="1060"/>
        <v>0</v>
      </c>
      <c r="MI278" s="77">
        <f t="shared" si="1228"/>
        <v>0</v>
      </c>
      <c r="MJ278" s="286">
        <f t="shared" si="1229"/>
        <v>0</v>
      </c>
      <c r="MK278" s="73"/>
      <c r="ML278" s="74"/>
      <c r="MM278" s="279"/>
      <c r="MN278" s="287">
        <f t="shared" si="1230"/>
        <v>1.0855707147883462</v>
      </c>
      <c r="MO278" s="288">
        <f t="shared" si="1230"/>
        <v>1.0855707147883462</v>
      </c>
      <c r="MP278" s="288">
        <f t="shared" si="1230"/>
        <v>1.094162429117796</v>
      </c>
      <c r="MQ278" s="289">
        <f t="shared" si="1061"/>
        <v>1.0951249737547279</v>
      </c>
      <c r="MR278" s="290">
        <f t="shared" si="1231"/>
        <v>4.8509812961032042</v>
      </c>
      <c r="MS278" s="291">
        <f t="shared" si="982"/>
        <v>4.8509812961032042</v>
      </c>
      <c r="MT278" s="291">
        <f t="shared" si="1062"/>
        <v>3.9326386027351834</v>
      </c>
      <c r="MU278" s="292">
        <f t="shared" si="983"/>
        <v>4.2379146234360467</v>
      </c>
      <c r="MV278" s="359">
        <f t="shared" si="1063"/>
        <v>0.30527602070086318</v>
      </c>
      <c r="MW278" s="360">
        <f t="shared" si="1064"/>
        <v>1.4285973249243891</v>
      </c>
      <c r="MX278" s="360">
        <f t="shared" si="1065"/>
        <v>0.61306667266715764</v>
      </c>
      <c r="MY278" s="360">
        <f t="shared" si="1066"/>
        <v>0</v>
      </c>
      <c r="MZ278" s="360">
        <f t="shared" si="1067"/>
        <v>0</v>
      </c>
      <c r="NA278" s="360">
        <f t="shared" si="1068"/>
        <v>0</v>
      </c>
      <c r="NB278" s="360">
        <f t="shared" si="1069"/>
        <v>0.55615763457882494</v>
      </c>
      <c r="NC278" s="360">
        <f t="shared" si="1070"/>
        <v>0</v>
      </c>
      <c r="ND278" s="360">
        <f t="shared" si="1071"/>
        <v>0</v>
      </c>
      <c r="NE278" s="360">
        <f t="shared" si="1072"/>
        <v>0.70232110563374406</v>
      </c>
      <c r="NF278" s="360">
        <f t="shared" si="1073"/>
        <v>9.8201652282142338E-2</v>
      </c>
      <c r="NG278" s="360">
        <f t="shared" si="1074"/>
        <v>0.51567237709704117</v>
      </c>
      <c r="NH278" s="360">
        <f t="shared" si="1075"/>
        <v>0.27199628487375638</v>
      </c>
      <c r="NI278" s="360">
        <f t="shared" si="1076"/>
        <v>2.9284319000258715E-3</v>
      </c>
      <c r="NJ278" s="360">
        <f t="shared" si="1077"/>
        <v>0.35676379144525988</v>
      </c>
      <c r="NK278" s="361">
        <f t="shared" si="1078"/>
        <v>0</v>
      </c>
      <c r="NL278" s="145">
        <f t="shared" si="1232"/>
        <v>4.8509812961032042</v>
      </c>
      <c r="NM278" s="56">
        <f t="shared" si="984"/>
        <v>4.8509812961032042</v>
      </c>
      <c r="NN278" s="56">
        <f t="shared" si="1233"/>
        <v>3.9326386027351834</v>
      </c>
      <c r="NO278" s="58">
        <f t="shared" si="967"/>
        <v>4.2379146234360467</v>
      </c>
      <c r="NP278" s="55">
        <f t="shared" si="1079"/>
        <v>1.0855707147883462</v>
      </c>
      <c r="NQ278" s="56">
        <f t="shared" si="968"/>
        <v>1.0855707147883462</v>
      </c>
      <c r="NR278" s="56">
        <f t="shared" si="1080"/>
        <v>1.094162429117796</v>
      </c>
      <c r="NS278" s="61">
        <f t="shared" si="969"/>
        <v>1.0951249737547279</v>
      </c>
      <c r="NT278" s="25"/>
      <c r="NU278" s="86">
        <f t="shared" si="1236"/>
        <v>0</v>
      </c>
      <c r="NV278" s="86">
        <f t="shared" si="1236"/>
        <v>0</v>
      </c>
      <c r="NW278" s="86">
        <f t="shared" si="1236"/>
        <v>0</v>
      </c>
      <c r="NX278" s="86">
        <f t="shared" si="1234"/>
        <v>0</v>
      </c>
      <c r="NY278" s="87">
        <f t="shared" si="1237"/>
        <v>0</v>
      </c>
      <c r="NZ278" s="87">
        <f t="shared" si="1237"/>
        <v>0</v>
      </c>
      <c r="OA278" s="87">
        <f t="shared" si="1237"/>
        <v>0</v>
      </c>
      <c r="OB278" s="87">
        <f t="shared" si="1235"/>
        <v>0</v>
      </c>
      <c r="OC278" s="26"/>
    </row>
    <row r="279" spans="1:393" ht="22.5" customHeight="1" thickBot="1" x14ac:dyDescent="0.35">
      <c r="A279" s="136" t="s">
        <v>656</v>
      </c>
      <c r="B279" s="137" t="s">
        <v>657</v>
      </c>
      <c r="C279" s="133" t="s">
        <v>97</v>
      </c>
      <c r="D279" s="64">
        <f>VLOOKUP(B279,[1]УсіТ_1!$A$10:$G$556,6,FALSE)</f>
        <v>394</v>
      </c>
      <c r="E279" s="64">
        <f>VLOOKUP(B279,[1]УсіТ_1!$A$10:$G$556,7,FALSE)</f>
        <v>0</v>
      </c>
      <c r="F279" s="38"/>
      <c r="G279" s="38"/>
      <c r="H279" s="39"/>
      <c r="I279" s="256">
        <v>4.4287999999999998</v>
      </c>
      <c r="J279" s="62">
        <v>4.4287999999999998</v>
      </c>
      <c r="K279" s="257">
        <f t="shared" si="1081"/>
        <v>3.7065000000000001</v>
      </c>
      <c r="L279" s="293">
        <f t="shared" si="1082"/>
        <v>3.9744999999999999</v>
      </c>
      <c r="M279" s="63">
        <v>0.26800000000000002</v>
      </c>
      <c r="N279" s="63">
        <v>1.3535999999999999</v>
      </c>
      <c r="O279" s="63">
        <v>0.45429999999999998</v>
      </c>
      <c r="P279" s="63">
        <v>0</v>
      </c>
      <c r="Q279" s="63">
        <v>0</v>
      </c>
      <c r="R279" s="63">
        <v>0</v>
      </c>
      <c r="S279" s="63">
        <v>0.44269999999999998</v>
      </c>
      <c r="T279" s="63">
        <v>0</v>
      </c>
      <c r="U279" s="63">
        <v>0</v>
      </c>
      <c r="V279" s="63">
        <v>0.59279999999999999</v>
      </c>
      <c r="W279" s="63">
        <v>0.115</v>
      </c>
      <c r="X279" s="63">
        <v>0.72030000000000005</v>
      </c>
      <c r="Y279" s="63">
        <v>0.12770000000000001</v>
      </c>
      <c r="Z279" s="63">
        <v>3.0000000000000001E-3</v>
      </c>
      <c r="AA279" s="63">
        <v>0.35139999999999999</v>
      </c>
      <c r="AB279" s="259">
        <v>0</v>
      </c>
      <c r="AC279" s="144">
        <v>38.07</v>
      </c>
      <c r="AD279" s="70">
        <v>8.3754000000000008</v>
      </c>
      <c r="AE279" s="70">
        <v>27.717463522392201</v>
      </c>
      <c r="AF279" s="68">
        <f t="shared" si="1083"/>
        <v>1.9468746378128281</v>
      </c>
      <c r="AG279" s="68">
        <f t="shared" si="1084"/>
        <v>8.8380458536770217</v>
      </c>
      <c r="AH279" s="71">
        <v>1.47090786425</v>
      </c>
      <c r="AI279" s="71">
        <v>8.1567924023289198</v>
      </c>
      <c r="AJ279" s="68">
        <f t="shared" si="1085"/>
        <v>0.11178883987391784</v>
      </c>
      <c r="AK279" s="68">
        <f t="shared" si="1086"/>
        <v>4.7762424183533083</v>
      </c>
      <c r="AL279" s="71">
        <v>4.1895281894485601</v>
      </c>
      <c r="AM279" s="69">
        <f t="shared" si="1087"/>
        <v>105.57611037410361</v>
      </c>
      <c r="AN279" s="260">
        <v>189.48</v>
      </c>
      <c r="AO279" s="71">
        <v>41.685600000000001</v>
      </c>
      <c r="AP279" s="71">
        <v>137.95390039986501</v>
      </c>
      <c r="AQ279" s="68">
        <f t="shared" si="1088"/>
        <v>9.689881964086517</v>
      </c>
      <c r="AR279" s="68">
        <f t="shared" si="1089"/>
        <v>43.988256589301756</v>
      </c>
      <c r="AS279" s="71">
        <v>12.9370142855167</v>
      </c>
      <c r="AT279" s="261">
        <f t="shared" si="997"/>
        <v>2.8057470089693686</v>
      </c>
      <c r="AU279" s="71">
        <v>41.203229974016303</v>
      </c>
      <c r="AV279" s="68">
        <f t="shared" si="1090"/>
        <v>0.56469026679389345</v>
      </c>
      <c r="AW279" s="68">
        <f t="shared" si="1091"/>
        <v>24.126716124205142</v>
      </c>
      <c r="AX279" s="71">
        <v>21.1629872329699</v>
      </c>
      <c r="AY279" s="69">
        <f t="shared" si="1092"/>
        <v>533.30727827084149</v>
      </c>
      <c r="AZ279" s="260">
        <v>22</v>
      </c>
      <c r="BA279" s="260">
        <v>112.137666666667</v>
      </c>
      <c r="BB279" s="260">
        <v>11.6943566666667</v>
      </c>
      <c r="BC279" s="262">
        <f t="shared" si="1093"/>
        <v>9.3554853333333607</v>
      </c>
      <c r="BD279" s="262">
        <f t="shared" si="998"/>
        <v>2.3388713333333389</v>
      </c>
      <c r="BE279" s="260">
        <v>4.3893886666666697</v>
      </c>
      <c r="BF279" s="262">
        <f t="shared" si="1094"/>
        <v>3.5115109333333359</v>
      </c>
      <c r="BG279" s="262">
        <f t="shared" si="999"/>
        <v>0.87787773333333385</v>
      </c>
      <c r="BH279" s="260">
        <v>13.826852055792513</v>
      </c>
      <c r="BI279" s="263">
        <f t="shared" si="1095"/>
        <v>8.0963685286775284</v>
      </c>
      <c r="BJ279" s="68">
        <f t="shared" si="1096"/>
        <v>0.18949700742463638</v>
      </c>
      <c r="BK279" s="260">
        <v>7.1018111363410013</v>
      </c>
      <c r="BL279" s="69">
        <f t="shared" si="1097"/>
        <v>178.98009023056065</v>
      </c>
      <c r="BM279" s="260">
        <v>0</v>
      </c>
      <c r="BN279" s="260">
        <v>0</v>
      </c>
      <c r="BO279" s="260">
        <v>0</v>
      </c>
      <c r="BP279" s="68">
        <f t="shared" si="1098"/>
        <v>0</v>
      </c>
      <c r="BQ279" s="68">
        <f t="shared" si="1099"/>
        <v>0</v>
      </c>
      <c r="BR279" s="260">
        <v>0</v>
      </c>
      <c r="BS279" s="260">
        <v>0</v>
      </c>
      <c r="BT279" s="68">
        <f t="shared" si="1100"/>
        <v>0</v>
      </c>
      <c r="BU279" s="68">
        <f t="shared" si="1101"/>
        <v>0</v>
      </c>
      <c r="BV279" s="260">
        <v>0</v>
      </c>
      <c r="BW279" s="69">
        <f t="shared" si="1102"/>
        <v>0</v>
      </c>
      <c r="BX279" s="260">
        <v>0</v>
      </c>
      <c r="BY279" s="260">
        <v>0</v>
      </c>
      <c r="BZ279" s="263">
        <f t="shared" si="1103"/>
        <v>0</v>
      </c>
      <c r="CA279" s="263">
        <f t="shared" si="1104"/>
        <v>0</v>
      </c>
      <c r="CB279" s="260">
        <v>0</v>
      </c>
      <c r="CC279" s="264">
        <f t="shared" si="1105"/>
        <v>0</v>
      </c>
      <c r="CD279" s="260">
        <v>0</v>
      </c>
      <c r="CE279" s="260">
        <v>0</v>
      </c>
      <c r="CF279" s="263">
        <f t="shared" si="1106"/>
        <v>0</v>
      </c>
      <c r="CG279" s="263">
        <f t="shared" si="1107"/>
        <v>0</v>
      </c>
      <c r="CH279" s="260">
        <v>0</v>
      </c>
      <c r="CI279" s="69">
        <f t="shared" si="1108"/>
        <v>0</v>
      </c>
      <c r="CJ279" s="260">
        <v>74.149585874030663</v>
      </c>
      <c r="CK279" s="260">
        <v>16.312910865964071</v>
      </c>
      <c r="CL279" s="260">
        <v>5.8453305022630397</v>
      </c>
      <c r="CM279" s="260">
        <v>3.8199291191857512</v>
      </c>
      <c r="CN279" s="260">
        <v>28.644438857096659</v>
      </c>
      <c r="CO279" s="265">
        <f t="shared" si="1109"/>
        <v>2.0119853853224692</v>
      </c>
      <c r="CP279" s="266">
        <f t="shared" si="1110"/>
        <v>9.1336230628515551</v>
      </c>
      <c r="CQ279" s="260">
        <v>13.47559008602185</v>
      </c>
      <c r="CR279" s="265">
        <f t="shared" si="1111"/>
        <v>0.18468296212892946</v>
      </c>
      <c r="CS279" s="265">
        <f t="shared" si="1112"/>
        <v>7.8906856772304383</v>
      </c>
      <c r="CT279" s="260">
        <v>6.9213928404899292</v>
      </c>
      <c r="CU279" s="267">
        <f t="shared" si="1000"/>
        <v>174.41909883103941</v>
      </c>
      <c r="CV279" s="260">
        <v>0</v>
      </c>
      <c r="CW279" s="260">
        <v>0</v>
      </c>
      <c r="CX279" s="68">
        <f t="shared" si="1113"/>
        <v>0</v>
      </c>
      <c r="CY279" s="68">
        <f t="shared" si="1114"/>
        <v>0</v>
      </c>
      <c r="CZ279" s="260">
        <v>0</v>
      </c>
      <c r="DA279" s="69">
        <f t="shared" si="1115"/>
        <v>0</v>
      </c>
      <c r="DB279" s="260">
        <v>0</v>
      </c>
      <c r="DC279" s="260">
        <v>0</v>
      </c>
      <c r="DD279" s="68">
        <f t="shared" si="1116"/>
        <v>0</v>
      </c>
      <c r="DE279" s="68">
        <f t="shared" si="1117"/>
        <v>0</v>
      </c>
      <c r="DF279" s="260">
        <v>0</v>
      </c>
      <c r="DG279" s="69">
        <f t="shared" si="1118"/>
        <v>0</v>
      </c>
      <c r="DH279" s="260">
        <v>85.211697348541435</v>
      </c>
      <c r="DI279" s="260">
        <v>18.746573416679116</v>
      </c>
      <c r="DJ279" s="260">
        <v>1.3250786315999992</v>
      </c>
      <c r="DK279" s="260">
        <v>62.034115669738163</v>
      </c>
      <c r="DL279" s="68">
        <f t="shared" si="1119"/>
        <v>4.357276284642408</v>
      </c>
      <c r="DM279" s="68">
        <f t="shared" si="1120"/>
        <v>19.78032219068405</v>
      </c>
      <c r="DN279" s="260">
        <v>18.0450843399734</v>
      </c>
      <c r="DO279" s="68">
        <f t="shared" si="1121"/>
        <v>0.24730788087933545</v>
      </c>
      <c r="DP279" s="68">
        <f t="shared" si="1122"/>
        <v>10.566371315608784</v>
      </c>
      <c r="DQ279" s="260">
        <v>9.2683969131922197</v>
      </c>
      <c r="DR279" s="264">
        <f t="shared" si="1123"/>
        <v>233.55713558366915</v>
      </c>
      <c r="DS279" s="260">
        <v>16.48</v>
      </c>
      <c r="DT279" s="260">
        <v>3.6255999999999999</v>
      </c>
      <c r="DU279" s="260">
        <v>11.998523741765799</v>
      </c>
      <c r="DV279" s="68">
        <f t="shared" si="1124"/>
        <v>0.84277630762162969</v>
      </c>
      <c r="DW279" s="68">
        <f t="shared" si="1125"/>
        <v>3.8258732773469259</v>
      </c>
      <c r="DX279" s="260">
        <v>0.31855215658333302</v>
      </c>
      <c r="DY279" s="260">
        <v>2.66757245083333E-2</v>
      </c>
      <c r="DZ279" s="260">
        <v>0</v>
      </c>
      <c r="EA279" s="260">
        <v>3.4995296403343099</v>
      </c>
      <c r="EB279" s="68">
        <f t="shared" si="1126"/>
        <v>4.7961053720781716E-2</v>
      </c>
      <c r="EC279" s="68">
        <f t="shared" si="1127"/>
        <v>2.0491635790163167</v>
      </c>
      <c r="ED279" s="267">
        <v>1.79744406315959</v>
      </c>
      <c r="EE279" s="69">
        <f t="shared" si="1128"/>
        <v>45.295590391621623</v>
      </c>
      <c r="EF279" s="260">
        <v>65.644257269841248</v>
      </c>
      <c r="EG279" s="260">
        <v>14.441736599365075</v>
      </c>
      <c r="EH279" s="260">
        <v>75.443410168197218</v>
      </c>
      <c r="EI279" s="260">
        <v>47.793336126381739</v>
      </c>
      <c r="EJ279" s="268">
        <f t="shared" si="1129"/>
        <v>3.3570039295170533</v>
      </c>
      <c r="EK279" s="266">
        <f t="shared" si="1130"/>
        <v>15.239478743930333</v>
      </c>
      <c r="EL279" s="260">
        <v>21.927524593617772</v>
      </c>
      <c r="EM279" s="268">
        <f t="shared" si="1131"/>
        <v>0.30051672455553158</v>
      </c>
      <c r="EN279" s="268">
        <f t="shared" si="1132"/>
        <v>12.839749735891262</v>
      </c>
      <c r="EO279" s="269">
        <f t="shared" si="1133"/>
        <v>225.25026475740304</v>
      </c>
      <c r="EP279" s="69">
        <f t="shared" si="1134"/>
        <v>283.81533359432785</v>
      </c>
      <c r="EQ279" s="260">
        <v>17.89</v>
      </c>
      <c r="ER279" s="260">
        <v>3.9358</v>
      </c>
      <c r="ES279" s="260">
        <v>13.025096464817301</v>
      </c>
      <c r="ET279" s="68">
        <f t="shared" si="1135"/>
        <v>0.91488277568876719</v>
      </c>
      <c r="EU279" s="68">
        <f t="shared" si="1136"/>
        <v>4.1532083089645742</v>
      </c>
      <c r="EV279" s="260">
        <v>1.174383553275</v>
      </c>
      <c r="EW279" s="260">
        <v>3.8851788685926101</v>
      </c>
      <c r="EX279" s="68">
        <f t="shared" si="1137"/>
        <v>5.3246376394061719E-2</v>
      </c>
      <c r="EY279" s="68">
        <f t="shared" si="1138"/>
        <v>2.2749820272198771</v>
      </c>
      <c r="EZ279" s="260">
        <v>1.9955229443342499</v>
      </c>
      <c r="FA279" s="69">
        <f t="shared" si="1139"/>
        <v>50.287178197222993</v>
      </c>
      <c r="FB279" s="260">
        <v>0.83333333333333348</v>
      </c>
      <c r="FC279" s="260">
        <v>8.9871586162120806E-2</v>
      </c>
      <c r="FD279" s="68">
        <f t="shared" si="1140"/>
        <v>1.2316900883518657E-3</v>
      </c>
      <c r="FE279" s="68">
        <f t="shared" si="1141"/>
        <v>5.2624666763574489E-2</v>
      </c>
      <c r="FF279" s="260">
        <v>4.6160245974772703E-2</v>
      </c>
      <c r="FG279" s="69">
        <f t="shared" si="1142"/>
        <v>1.1632381985642724</v>
      </c>
      <c r="FH279" s="260">
        <v>99.187200000000004</v>
      </c>
      <c r="FI279" s="260">
        <v>10.6969331891754</v>
      </c>
      <c r="FJ279" s="68">
        <f t="shared" si="1143"/>
        <v>0.14660146935764887</v>
      </c>
      <c r="FK279" s="68">
        <f t="shared" si="1144"/>
        <v>6.2636320166544124</v>
      </c>
      <c r="FL279" s="260">
        <v>5.4939999999999998</v>
      </c>
      <c r="FM279" s="69">
        <f t="shared" si="1145"/>
        <v>138.45375982701049</v>
      </c>
      <c r="FN279" s="260">
        <v>0</v>
      </c>
      <c r="FO279" s="260">
        <v>0</v>
      </c>
      <c r="FP279" s="68">
        <f t="shared" si="1146"/>
        <v>0</v>
      </c>
      <c r="FQ279" s="68">
        <f t="shared" si="1147"/>
        <v>0</v>
      </c>
      <c r="FR279" s="260">
        <v>0</v>
      </c>
      <c r="FS279" s="264">
        <f t="shared" si="1148"/>
        <v>0</v>
      </c>
      <c r="FT279" s="270">
        <f t="shared" si="1001"/>
        <v>1744.8548134989612</v>
      </c>
      <c r="FU279" s="271">
        <f t="shared" si="1002"/>
        <v>594.0491613744216</v>
      </c>
      <c r="FV279" s="272">
        <f t="shared" si="1149"/>
        <v>95.965759158038509</v>
      </c>
      <c r="FW279" s="272">
        <f t="shared" si="1003"/>
        <v>19.492672394821817</v>
      </c>
      <c r="FX279" s="272">
        <f t="shared" si="1004"/>
        <v>112.137666666667</v>
      </c>
      <c r="FY279" s="272">
        <f t="shared" si="1005"/>
        <v>0</v>
      </c>
      <c r="FZ279" s="272">
        <f t="shared" si="1006"/>
        <v>0</v>
      </c>
      <c r="GA279" s="272">
        <f t="shared" si="1007"/>
        <v>0</v>
      </c>
      <c r="GB279" s="272">
        <f t="shared" si="1008"/>
        <v>0</v>
      </c>
      <c r="GC279" s="272">
        <f t="shared" si="1009"/>
        <v>99.187200000000004</v>
      </c>
      <c r="GD279" s="272">
        <f t="shared" si="1010"/>
        <v>0</v>
      </c>
      <c r="GE279" s="272">
        <f t="shared" si="1011"/>
        <v>329.16687478205688</v>
      </c>
      <c r="GF279" s="273">
        <f t="shared" si="1012"/>
        <v>128.0497457926426</v>
      </c>
      <c r="GG279" s="273">
        <f t="shared" si="1013"/>
        <v>23.12068128469167</v>
      </c>
      <c r="GH279" s="272">
        <f t="shared" si="1150"/>
        <v>134.80658673601519</v>
      </c>
      <c r="GI279" s="274">
        <f t="shared" si="1151"/>
        <v>96.30257402933718</v>
      </c>
      <c r="GJ279" s="275">
        <f t="shared" si="1014"/>
        <v>1.8475242712170885</v>
      </c>
      <c r="GK279" s="271">
        <f t="shared" si="1152"/>
        <v>1384.8059211120208</v>
      </c>
      <c r="GL279" s="276">
        <f t="shared" si="1153"/>
        <v>1744.855460601146</v>
      </c>
      <c r="GM279" s="272">
        <f t="shared" si="1154"/>
        <v>818.40148119640139</v>
      </c>
      <c r="GN279" s="272">
        <f t="shared" si="1155"/>
        <v>44.460877950730577</v>
      </c>
      <c r="GO279" s="277">
        <f t="shared" si="1156"/>
        <v>0.59098641096162574</v>
      </c>
      <c r="GP279" s="278">
        <f t="shared" si="1157"/>
        <v>3.2106215949039126E-2</v>
      </c>
      <c r="GQ279" s="279">
        <f t="shared" si="1158"/>
        <v>1.0865320768057252</v>
      </c>
      <c r="GR279" s="280">
        <f t="shared" si="1159"/>
        <v>1384.8059211120208</v>
      </c>
      <c r="GS279" s="272">
        <f t="shared" si="1160"/>
        <v>818.40148119640139</v>
      </c>
      <c r="GT279" s="272">
        <f t="shared" si="1015"/>
        <v>44.460877950730577</v>
      </c>
      <c r="GU279" s="73">
        <f t="shared" si="1161"/>
        <v>0.59098641096162574</v>
      </c>
      <c r="GV279" s="74">
        <f t="shared" si="1162"/>
        <v>3.2106215949039126E-2</v>
      </c>
      <c r="GW279" s="279">
        <f t="shared" si="1163"/>
        <v>1.0865320768057252</v>
      </c>
      <c r="GX279" s="280">
        <f t="shared" si="1164"/>
        <v>1158.9676666638745</v>
      </c>
      <c r="GY279" s="272">
        <f t="shared" si="1016"/>
        <v>745.46907989953775</v>
      </c>
      <c r="GZ279" s="272">
        <f t="shared" si="1017"/>
        <v>29.345721198952496</v>
      </c>
      <c r="HA279" s="73">
        <f t="shared" si="1165"/>
        <v>0.64321818575439149</v>
      </c>
      <c r="HB279" s="74">
        <f t="shared" si="1166"/>
        <v>2.5320569367931631E-2</v>
      </c>
      <c r="HC279" s="279">
        <f t="shared" si="1167"/>
        <v>1.0926901659541193</v>
      </c>
      <c r="HD279" s="280">
        <f t="shared" si="1168"/>
        <v>1242.7582304528457</v>
      </c>
      <c r="HE279" s="272">
        <f t="shared" si="1018"/>
        <v>808.52391159141484</v>
      </c>
      <c r="HF279" s="272">
        <f t="shared" si="1019"/>
        <v>31.404384676639243</v>
      </c>
      <c r="HG279" s="73">
        <f t="shared" si="1169"/>
        <v>0.65058825745760596</v>
      </c>
      <c r="HH279" s="74">
        <f t="shared" si="1170"/>
        <v>2.5269906814614999E-2</v>
      </c>
      <c r="HI279" s="281">
        <f t="shared" si="1171"/>
        <v>1.0936994669866265</v>
      </c>
      <c r="HJ279" s="72">
        <f t="shared" si="1020"/>
        <v>4.812033261757195</v>
      </c>
      <c r="HK279" s="73">
        <f t="shared" si="1172"/>
        <v>4.812033261757195</v>
      </c>
      <c r="HL279" s="73">
        <f t="shared" si="1021"/>
        <v>4.050056100108943</v>
      </c>
      <c r="HM279" s="74">
        <f t="shared" si="1173"/>
        <v>4.3469085315383467</v>
      </c>
      <c r="HN279" s="75"/>
      <c r="HO279" s="75"/>
      <c r="HP279" s="76">
        <f t="shared" si="1174"/>
        <v>63.054831691876998</v>
      </c>
      <c r="HQ279" s="77">
        <f t="shared" si="1175"/>
        <v>71.757029013672934</v>
      </c>
      <c r="HR279" s="77">
        <f t="shared" si="1176"/>
        <v>2.0586634776867458</v>
      </c>
      <c r="HS279" s="77">
        <f t="shared" si="1177"/>
        <v>2.3773445840326541</v>
      </c>
      <c r="HT279" s="282">
        <f t="shared" si="1178"/>
        <v>83.790563788971113</v>
      </c>
      <c r="HU279" s="73">
        <f t="shared" si="985"/>
        <v>0.75252903000727345</v>
      </c>
      <c r="HV279" s="74">
        <f t="shared" si="986"/>
        <v>2.4569156532608463E-2</v>
      </c>
      <c r="HW279" s="279">
        <f t="shared" si="987"/>
        <v>1.1076598368625516</v>
      </c>
      <c r="HX279" s="76">
        <f t="shared" si="1179"/>
        <v>314.26586671047835</v>
      </c>
      <c r="HY279" s="77">
        <f t="shared" si="1180"/>
        <v>357.63769897519148</v>
      </c>
      <c r="HZ279" s="77">
        <f t="shared" si="1022"/>
        <v>13.060319239849781</v>
      </c>
      <c r="IA279" s="77">
        <f t="shared" si="1181"/>
        <v>15.082056658178528</v>
      </c>
      <c r="IB279" s="282">
        <f t="shared" si="1182"/>
        <v>423.259744659398</v>
      </c>
      <c r="IC279" s="73">
        <f t="shared" si="970"/>
        <v>0.74248938311714885</v>
      </c>
      <c r="ID279" s="74">
        <f t="shared" si="971"/>
        <v>3.0856511644781079E-2</v>
      </c>
      <c r="IE279" s="279">
        <f t="shared" si="972"/>
        <v>1.1072475477666097</v>
      </c>
      <c r="IF279" s="76">
        <f t="shared" si="1023"/>
        <v>9.8775696049865847</v>
      </c>
      <c r="IG279" s="77">
        <f t="shared" si="1183"/>
        <v>11.240772986170782</v>
      </c>
      <c r="IH279" s="77">
        <f t="shared" si="1024"/>
        <v>13.056493274091332</v>
      </c>
      <c r="II279" s="77">
        <f t="shared" si="1184"/>
        <v>15.077638432920672</v>
      </c>
      <c r="IJ279" s="282">
        <f t="shared" si="1185"/>
        <v>142.04769065917512</v>
      </c>
      <c r="IK279" s="73">
        <f t="shared" si="1186"/>
        <v>6.953699535099464E-2</v>
      </c>
      <c r="IL279" s="74">
        <f t="shared" si="1187"/>
        <v>9.1916265681634232E-2</v>
      </c>
      <c r="IM279" s="279">
        <f t="shared" si="1188"/>
        <v>1.0238254386559078</v>
      </c>
      <c r="IN279" s="76">
        <f t="shared" si="1025"/>
        <v>0</v>
      </c>
      <c r="IO279" s="77">
        <f t="shared" si="1189"/>
        <v>0</v>
      </c>
      <c r="IP279" s="77">
        <f t="shared" si="1026"/>
        <v>0</v>
      </c>
      <c r="IQ279" s="77">
        <f t="shared" si="1190"/>
        <v>0</v>
      </c>
      <c r="IR279" s="282">
        <f t="shared" si="1191"/>
        <v>0</v>
      </c>
      <c r="IS279" s="73"/>
      <c r="IT279" s="74"/>
      <c r="IU279" s="279"/>
      <c r="IV279" s="76">
        <f t="shared" si="1027"/>
        <v>0</v>
      </c>
      <c r="IW279" s="77">
        <f t="shared" si="1192"/>
        <v>0</v>
      </c>
      <c r="IX279" s="77">
        <f t="shared" si="1193"/>
        <v>0</v>
      </c>
      <c r="IY279" s="77">
        <f t="shared" si="1194"/>
        <v>0</v>
      </c>
      <c r="IZ279" s="282">
        <f t="shared" si="1195"/>
        <v>0</v>
      </c>
      <c r="JA279" s="283"/>
      <c r="JB279" s="284"/>
      <c r="JC279" s="285"/>
      <c r="JD279" s="76">
        <f t="shared" si="1028"/>
        <v>0</v>
      </c>
      <c r="JE279" s="77">
        <f t="shared" si="1196"/>
        <v>0</v>
      </c>
      <c r="JF279" s="77">
        <f t="shared" si="1029"/>
        <v>0</v>
      </c>
      <c r="JG279" s="77">
        <f t="shared" si="1197"/>
        <v>0</v>
      </c>
      <c r="JH279" s="282">
        <f t="shared" si="1198"/>
        <v>0</v>
      </c>
      <c r="JI279" s="283"/>
      <c r="JJ279" s="284"/>
      <c r="JK279" s="285"/>
      <c r="JL279" s="76">
        <f t="shared" si="1030"/>
        <v>111.23215340289477</v>
      </c>
      <c r="JM279" s="77">
        <f t="shared" si="1199"/>
        <v>126.58330289402826</v>
      </c>
      <c r="JN279" s="77">
        <f t="shared" si="1031"/>
        <v>6.0165974666371502</v>
      </c>
      <c r="JO279" s="77">
        <f t="shared" si="1200"/>
        <v>6.9479667544725814</v>
      </c>
      <c r="JP279" s="282">
        <f t="shared" si="1201"/>
        <v>138.42785621511064</v>
      </c>
      <c r="JQ279" s="73">
        <f t="shared" si="1032"/>
        <v>0.80353879951767093</v>
      </c>
      <c r="JR279" s="74">
        <f t="shared" si="1033"/>
        <v>4.346377695315623E-2</v>
      </c>
      <c r="JS279" s="279">
        <f t="shared" si="1202"/>
        <v>1.1176245823937823</v>
      </c>
      <c r="JT279" s="76">
        <f t="shared" si="1034"/>
        <v>0</v>
      </c>
      <c r="JU279" s="77">
        <f t="shared" si="1203"/>
        <v>0</v>
      </c>
      <c r="JV279" s="77">
        <f t="shared" si="1035"/>
        <v>0</v>
      </c>
      <c r="JW279" s="77">
        <f t="shared" si="1204"/>
        <v>0</v>
      </c>
      <c r="JX279" s="282">
        <f t="shared" si="1205"/>
        <v>0</v>
      </c>
      <c r="JY279" s="73"/>
      <c r="JZ279" s="74"/>
      <c r="KA279" s="279"/>
      <c r="KB279" s="76">
        <f t="shared" si="1039"/>
        <v>0</v>
      </c>
      <c r="KC279" s="77">
        <f t="shared" si="1206"/>
        <v>0</v>
      </c>
      <c r="KD279" s="77">
        <f t="shared" si="1040"/>
        <v>0</v>
      </c>
      <c r="KE279" s="77">
        <f t="shared" si="1207"/>
        <v>0</v>
      </c>
      <c r="KF279" s="282">
        <f t="shared" si="1208"/>
        <v>0</v>
      </c>
      <c r="KG279" s="73"/>
      <c r="KH279" s="74"/>
      <c r="KI279" s="279"/>
      <c r="KJ279" s="76">
        <f t="shared" si="1041"/>
        <v>140.9812368428978</v>
      </c>
      <c r="KK279" s="77">
        <f t="shared" si="1209"/>
        <v>160.43805733958612</v>
      </c>
      <c r="KL279" s="77">
        <f t="shared" si="1042"/>
        <v>4.6045841655217439</v>
      </c>
      <c r="KM279" s="77">
        <f t="shared" si="1210"/>
        <v>5.3173737943445101</v>
      </c>
      <c r="KN279" s="282">
        <f t="shared" si="1211"/>
        <v>185.36280601878502</v>
      </c>
      <c r="KO279" s="73">
        <f t="shared" si="1043"/>
        <v>0.76056917712289318</v>
      </c>
      <c r="KP279" s="74">
        <f t="shared" si="1044"/>
        <v>2.4840928255343234E-2</v>
      </c>
      <c r="KQ279" s="279">
        <f t="shared" si="1045"/>
        <v>1.1088115278286577</v>
      </c>
      <c r="KR279" s="76">
        <f t="shared" si="1046"/>
        <v>27.273144964763155</v>
      </c>
      <c r="KS279" s="77">
        <f t="shared" si="1212"/>
        <v>31.037111701350117</v>
      </c>
      <c r="KT279" s="77">
        <f t="shared" si="1047"/>
        <v>0.89073736134241144</v>
      </c>
      <c r="KU279" s="77">
        <f t="shared" si="1213"/>
        <v>1.0286235048782169</v>
      </c>
      <c r="KV279" s="282">
        <f t="shared" si="1214"/>
        <v>35.948881263191765</v>
      </c>
      <c r="KW279" s="73">
        <f t="shared" si="961"/>
        <v>0.7586646372967456</v>
      </c>
      <c r="KX279" s="74">
        <f t="shared" si="962"/>
        <v>2.4777888213574028E-2</v>
      </c>
      <c r="KY279" s="279">
        <f t="shared" si="963"/>
        <v>1.108538923688785</v>
      </c>
      <c r="KZ279" s="76">
        <f t="shared" si="1048"/>
        <v>114.34265261458867</v>
      </c>
      <c r="LA279" s="77">
        <f t="shared" si="1215"/>
        <v>130.12308210192805</v>
      </c>
      <c r="LB279" s="77">
        <f t="shared" si="1049"/>
        <v>3.6575206540725849</v>
      </c>
      <c r="LC279" s="77">
        <f t="shared" si="1216"/>
        <v>4.2237048513230215</v>
      </c>
      <c r="LD279" s="286">
        <f t="shared" si="1217"/>
        <v>225.25026475740304</v>
      </c>
      <c r="LE279" s="73">
        <f t="shared" si="1050"/>
        <v>0.50762494214040965</v>
      </c>
      <c r="LF279" s="74">
        <f t="shared" si="1051"/>
        <v>1.623758648191501E-2</v>
      </c>
      <c r="LG279" s="279">
        <f t="shared" si="1052"/>
        <v>1.0725708966521983</v>
      </c>
      <c r="LH279" s="76">
        <f t="shared" si="1053"/>
        <v>29.66819221014503</v>
      </c>
      <c r="LI279" s="77">
        <f t="shared" si="1218"/>
        <v>33.762699417067147</v>
      </c>
      <c r="LJ279" s="77">
        <f t="shared" si="1054"/>
        <v>0.9681291520828289</v>
      </c>
      <c r="LK279" s="77">
        <f t="shared" si="1219"/>
        <v>1.1179955448252508</v>
      </c>
      <c r="LL279" s="282">
        <f t="shared" si="1220"/>
        <v>39.910458886684914</v>
      </c>
      <c r="LM279" s="73">
        <f t="shared" si="1244"/>
        <v>0.74336885713040624</v>
      </c>
      <c r="LN279" s="74">
        <f t="shared" si="1245"/>
        <v>2.4257529958038645E-2</v>
      </c>
      <c r="LO279" s="279">
        <f t="shared" si="1246"/>
        <v>1.1063474016100716</v>
      </c>
      <c r="LP279" s="76">
        <f t="shared" si="1055"/>
        <v>6.4202093451560874E-2</v>
      </c>
      <c r="LQ279" s="77">
        <f t="shared" si="1221"/>
        <v>7.3062624368810794E-2</v>
      </c>
      <c r="LR279" s="77">
        <f t="shared" si="1056"/>
        <v>1.2316900883518657E-3</v>
      </c>
      <c r="LS279" s="77">
        <f t="shared" si="1222"/>
        <v>1.4223557140287345E-3</v>
      </c>
      <c r="LT279" s="282">
        <f t="shared" si="1223"/>
        <v>0.92320491949545436</v>
      </c>
      <c r="LU279" s="73">
        <f t="shared" si="979"/>
        <v>6.9542624931687211E-2</v>
      </c>
      <c r="LV279" s="74">
        <f t="shared" si="980"/>
        <v>1.3341459326549118E-3</v>
      </c>
      <c r="LW279" s="279">
        <f t="shared" si="981"/>
        <v>1.0098041034571972</v>
      </c>
      <c r="LX279" s="76">
        <f t="shared" si="1057"/>
        <v>7.6416310603183826</v>
      </c>
      <c r="LY279" s="77">
        <f t="shared" si="1224"/>
        <v>8.6962525629529228</v>
      </c>
      <c r="LZ279" s="77">
        <f t="shared" si="1058"/>
        <v>0.14660146935764887</v>
      </c>
      <c r="MA279" s="77">
        <f t="shared" si="1225"/>
        <v>0.16929537681421292</v>
      </c>
      <c r="MB279" s="286">
        <f t="shared" si="1226"/>
        <v>109.88393637064326</v>
      </c>
      <c r="MC279" s="73">
        <f t="shared" si="964"/>
        <v>6.9542749492908881E-2</v>
      </c>
      <c r="MD279" s="74">
        <f t="shared" si="965"/>
        <v>1.334148322309421E-3</v>
      </c>
      <c r="ME279" s="279">
        <f t="shared" si="966"/>
        <v>1.0098041210178099</v>
      </c>
      <c r="MF279" s="76">
        <f t="shared" si="1059"/>
        <v>0</v>
      </c>
      <c r="MG279" s="77">
        <f t="shared" si="1227"/>
        <v>0</v>
      </c>
      <c r="MH279" s="77">
        <f t="shared" si="1060"/>
        <v>0</v>
      </c>
      <c r="MI279" s="77">
        <f t="shared" si="1228"/>
        <v>0</v>
      </c>
      <c r="MJ279" s="286">
        <f t="shared" si="1229"/>
        <v>0</v>
      </c>
      <c r="MK279" s="73"/>
      <c r="ML279" s="74"/>
      <c r="MM279" s="279"/>
      <c r="MN279" s="287">
        <f t="shared" si="1230"/>
        <v>1.0865319785821004</v>
      </c>
      <c r="MO279" s="288">
        <f t="shared" si="1230"/>
        <v>1.0865319785821004</v>
      </c>
      <c r="MP279" s="288">
        <f t="shared" si="1230"/>
        <v>1.0926901642206563</v>
      </c>
      <c r="MQ279" s="289">
        <f t="shared" si="1061"/>
        <v>1.0936995672318597</v>
      </c>
      <c r="MR279" s="290">
        <f t="shared" si="1231"/>
        <v>4.8120328267444057</v>
      </c>
      <c r="MS279" s="291">
        <f t="shared" si="982"/>
        <v>4.8120328267444057</v>
      </c>
      <c r="MT279" s="291">
        <f t="shared" si="1062"/>
        <v>4.050056093683863</v>
      </c>
      <c r="MU279" s="292">
        <f t="shared" si="983"/>
        <v>4.3469089299630266</v>
      </c>
      <c r="MV279" s="359">
        <f t="shared" si="1063"/>
        <v>0.29685283627916387</v>
      </c>
      <c r="MW279" s="360">
        <f t="shared" si="1064"/>
        <v>1.4987702806568828</v>
      </c>
      <c r="MX279" s="360">
        <f t="shared" si="1065"/>
        <v>0.46512389678137889</v>
      </c>
      <c r="MY279" s="360">
        <f t="shared" si="1066"/>
        <v>0</v>
      </c>
      <c r="MZ279" s="360">
        <f t="shared" si="1067"/>
        <v>0</v>
      </c>
      <c r="NA279" s="360">
        <f t="shared" si="1068"/>
        <v>0</v>
      </c>
      <c r="NB279" s="360">
        <f t="shared" si="1069"/>
        <v>0.49477240262572741</v>
      </c>
      <c r="NC279" s="360">
        <f t="shared" si="1070"/>
        <v>0</v>
      </c>
      <c r="ND279" s="360">
        <f t="shared" si="1071"/>
        <v>0</v>
      </c>
      <c r="NE279" s="360">
        <f t="shared" si="1072"/>
        <v>0.65730347369682829</v>
      </c>
      <c r="NF279" s="360">
        <f t="shared" si="1073"/>
        <v>0.12748197622421029</v>
      </c>
      <c r="NG279" s="360">
        <f t="shared" si="1074"/>
        <v>0.77257281685857848</v>
      </c>
      <c r="NH279" s="360">
        <f t="shared" si="1075"/>
        <v>0.14128056318560617</v>
      </c>
      <c r="NI279" s="360">
        <f t="shared" si="1076"/>
        <v>3.0294123103715917E-3</v>
      </c>
      <c r="NJ279" s="360">
        <f t="shared" si="1077"/>
        <v>0.35484516812565842</v>
      </c>
      <c r="NK279" s="361">
        <f t="shared" si="1078"/>
        <v>0</v>
      </c>
      <c r="NL279" s="145">
        <f t="shared" si="1232"/>
        <v>4.8120328267444057</v>
      </c>
      <c r="NM279" s="56">
        <f t="shared" si="984"/>
        <v>4.8120328267444057</v>
      </c>
      <c r="NN279" s="56">
        <f t="shared" si="1233"/>
        <v>4.050056093683863</v>
      </c>
      <c r="NO279" s="58">
        <f t="shared" si="967"/>
        <v>4.3469089299630266</v>
      </c>
      <c r="NP279" s="55">
        <f t="shared" si="1079"/>
        <v>1.0865319785821004</v>
      </c>
      <c r="NQ279" s="56">
        <f t="shared" si="968"/>
        <v>1.0865319785821004</v>
      </c>
      <c r="NR279" s="56">
        <f t="shared" si="1080"/>
        <v>1.0926901642206563</v>
      </c>
      <c r="NS279" s="61">
        <f t="shared" si="969"/>
        <v>1.0936995672318597</v>
      </c>
      <c r="NT279" s="25"/>
      <c r="NU279" s="86">
        <f t="shared" si="1236"/>
        <v>0</v>
      </c>
      <c r="NV279" s="86">
        <f t="shared" si="1236"/>
        <v>0</v>
      </c>
      <c r="NW279" s="86">
        <f t="shared" si="1236"/>
        <v>0</v>
      </c>
      <c r="NX279" s="86">
        <f t="shared" si="1234"/>
        <v>0</v>
      </c>
      <c r="NY279" s="87">
        <f t="shared" si="1237"/>
        <v>0</v>
      </c>
      <c r="NZ279" s="87">
        <f t="shared" si="1237"/>
        <v>0</v>
      </c>
      <c r="OA279" s="87">
        <f t="shared" si="1237"/>
        <v>0</v>
      </c>
      <c r="OB279" s="87">
        <f t="shared" si="1235"/>
        <v>0</v>
      </c>
      <c r="OC279" s="26"/>
    </row>
    <row r="280" spans="1:393" ht="22.5" customHeight="1" thickBot="1" x14ac:dyDescent="0.35">
      <c r="A280" s="136" t="s">
        <v>658</v>
      </c>
      <c r="B280" s="137" t="s">
        <v>659</v>
      </c>
      <c r="C280" s="133" t="s">
        <v>97</v>
      </c>
      <c r="D280" s="64">
        <f>VLOOKUP(B280,[1]УсіТ_1!$A$10:$G$556,6,FALSE)</f>
        <v>399.3</v>
      </c>
      <c r="E280" s="64">
        <f>VLOOKUP(B280,[1]УсіТ_1!$A$10:$G$556,7,FALSE)</f>
        <v>0</v>
      </c>
      <c r="F280" s="38"/>
      <c r="G280" s="38"/>
      <c r="H280" s="39"/>
      <c r="I280" s="256">
        <v>4.4020000000000001</v>
      </c>
      <c r="J280" s="62">
        <v>4.4020000000000001</v>
      </c>
      <c r="K280" s="257">
        <f t="shared" si="1081"/>
        <v>3.5575999999999999</v>
      </c>
      <c r="L280" s="293">
        <f t="shared" si="1082"/>
        <v>3.8314999999999997</v>
      </c>
      <c r="M280" s="63">
        <v>0.27389999999999998</v>
      </c>
      <c r="N280" s="63">
        <v>0.85550000000000004</v>
      </c>
      <c r="O280" s="63">
        <v>0.57050000000000001</v>
      </c>
      <c r="P280" s="63">
        <v>0</v>
      </c>
      <c r="Q280" s="63">
        <v>0</v>
      </c>
      <c r="R280" s="63">
        <v>0</v>
      </c>
      <c r="S280" s="63">
        <v>0.51970000000000005</v>
      </c>
      <c r="T280" s="63">
        <v>0</v>
      </c>
      <c r="U280" s="63">
        <v>0</v>
      </c>
      <c r="V280" s="63">
        <v>0.6361</v>
      </c>
      <c r="W280" s="63">
        <v>8.7499999999999994E-2</v>
      </c>
      <c r="X280" s="63">
        <v>0.8427</v>
      </c>
      <c r="Y280" s="63">
        <v>0.2576</v>
      </c>
      <c r="Z280" s="63">
        <v>2.8999999999999998E-3</v>
      </c>
      <c r="AA280" s="63">
        <v>0.35560000000000003</v>
      </c>
      <c r="AB280" s="259">
        <v>0</v>
      </c>
      <c r="AC280" s="144">
        <v>39.450000000000003</v>
      </c>
      <c r="AD280" s="70">
        <v>8.6790000000000003</v>
      </c>
      <c r="AE280" s="70">
        <v>28.7221942726128</v>
      </c>
      <c r="AF280" s="68">
        <f t="shared" si="1083"/>
        <v>2.017446925708323</v>
      </c>
      <c r="AG280" s="68">
        <f t="shared" si="1084"/>
        <v>9.1584163101538625</v>
      </c>
      <c r="AH280" s="71">
        <v>1.509583326125</v>
      </c>
      <c r="AI280" s="71">
        <v>8.4508888508349003</v>
      </c>
      <c r="AJ280" s="68">
        <f t="shared" si="1085"/>
        <v>0.11581943170069231</v>
      </c>
      <c r="AK280" s="68">
        <f t="shared" si="1086"/>
        <v>4.9484517701617792</v>
      </c>
      <c r="AL280" s="71">
        <v>4.3405833224786399</v>
      </c>
      <c r="AM280" s="69">
        <f t="shared" si="1087"/>
        <v>109.3826997264616</v>
      </c>
      <c r="AN280" s="260">
        <v>120.38</v>
      </c>
      <c r="AO280" s="71">
        <v>26.483599999999999</v>
      </c>
      <c r="AP280" s="71">
        <v>87.644556312728298</v>
      </c>
      <c r="AQ280" s="68">
        <f t="shared" si="1088"/>
        <v>6.1561536354060351</v>
      </c>
      <c r="AR280" s="68">
        <f t="shared" si="1089"/>
        <v>27.946518514989169</v>
      </c>
      <c r="AS280" s="71">
        <v>10.2241039832167</v>
      </c>
      <c r="AT280" s="261">
        <f t="shared" si="997"/>
        <v>2.2173778692056492</v>
      </c>
      <c r="AU280" s="71">
        <v>26.393371701405101</v>
      </c>
      <c r="AV280" s="68">
        <f t="shared" si="1090"/>
        <v>0.36172115916775693</v>
      </c>
      <c r="AW280" s="68">
        <f t="shared" si="1091"/>
        <v>15.454744373244564</v>
      </c>
      <c r="AX280" s="71">
        <v>13.5562815998675</v>
      </c>
      <c r="AY280" s="69">
        <f t="shared" si="1092"/>
        <v>341.61829631666103</v>
      </c>
      <c r="AZ280" s="260">
        <v>28</v>
      </c>
      <c r="BA280" s="260">
        <v>142.720666666667</v>
      </c>
      <c r="BB280" s="260">
        <v>14.8837266666667</v>
      </c>
      <c r="BC280" s="262">
        <f t="shared" si="1093"/>
        <v>11.906981333333361</v>
      </c>
      <c r="BD280" s="262">
        <f t="shared" si="998"/>
        <v>2.9767453333333389</v>
      </c>
      <c r="BE280" s="260">
        <v>5.5864946666666704</v>
      </c>
      <c r="BF280" s="262">
        <f t="shared" si="1094"/>
        <v>4.4691957333333363</v>
      </c>
      <c r="BG280" s="262">
        <f t="shared" si="999"/>
        <v>1.1172989333333341</v>
      </c>
      <c r="BH280" s="260">
        <v>17.59781170737228</v>
      </c>
      <c r="BI280" s="263">
        <f t="shared" si="1095"/>
        <v>10.304469036498668</v>
      </c>
      <c r="BJ280" s="68">
        <f t="shared" si="1096"/>
        <v>0.2411780094495371</v>
      </c>
      <c r="BK280" s="260">
        <v>9.0386687189794515</v>
      </c>
      <c r="BL280" s="69">
        <f t="shared" si="1097"/>
        <v>227.79284211162252</v>
      </c>
      <c r="BM280" s="260">
        <v>0</v>
      </c>
      <c r="BN280" s="260">
        <v>0</v>
      </c>
      <c r="BO280" s="260">
        <v>0</v>
      </c>
      <c r="BP280" s="68">
        <f t="shared" si="1098"/>
        <v>0</v>
      </c>
      <c r="BQ280" s="68">
        <f t="shared" si="1099"/>
        <v>0</v>
      </c>
      <c r="BR280" s="260">
        <v>0</v>
      </c>
      <c r="BS280" s="260">
        <v>0</v>
      </c>
      <c r="BT280" s="68">
        <f t="shared" si="1100"/>
        <v>0</v>
      </c>
      <c r="BU280" s="68">
        <f t="shared" si="1101"/>
        <v>0</v>
      </c>
      <c r="BV280" s="260">
        <v>0</v>
      </c>
      <c r="BW280" s="69">
        <f t="shared" si="1102"/>
        <v>0</v>
      </c>
      <c r="BX280" s="260">
        <v>0</v>
      </c>
      <c r="BY280" s="260">
        <v>0</v>
      </c>
      <c r="BZ280" s="263">
        <f t="shared" si="1103"/>
        <v>0</v>
      </c>
      <c r="CA280" s="263">
        <f t="shared" si="1104"/>
        <v>0</v>
      </c>
      <c r="CB280" s="260">
        <v>0</v>
      </c>
      <c r="CC280" s="264">
        <f t="shared" si="1105"/>
        <v>0</v>
      </c>
      <c r="CD280" s="260">
        <v>0</v>
      </c>
      <c r="CE280" s="260">
        <v>0</v>
      </c>
      <c r="CF280" s="263">
        <f t="shared" si="1106"/>
        <v>0</v>
      </c>
      <c r="CG280" s="263">
        <f t="shared" si="1107"/>
        <v>0</v>
      </c>
      <c r="CH280" s="260">
        <v>0</v>
      </c>
      <c r="CI280" s="69">
        <f t="shared" si="1108"/>
        <v>0</v>
      </c>
      <c r="CJ280" s="260">
        <v>85.925669135787928</v>
      </c>
      <c r="CK280" s="260">
        <v>18.903649210100141</v>
      </c>
      <c r="CL280" s="260">
        <v>6.9548493830353539</v>
      </c>
      <c r="CM280" s="260">
        <v>3.8713139525149001</v>
      </c>
      <c r="CN280" s="260">
        <v>36.877315889661176</v>
      </c>
      <c r="CO280" s="265">
        <f t="shared" si="1109"/>
        <v>2.5902626680898009</v>
      </c>
      <c r="CP280" s="266">
        <f t="shared" si="1110"/>
        <v>11.758774699209141</v>
      </c>
      <c r="CQ280" s="260">
        <v>16.032532069066832</v>
      </c>
      <c r="CR280" s="265">
        <f t="shared" si="1111"/>
        <v>0.21972585200656095</v>
      </c>
      <c r="CS280" s="265">
        <f t="shared" si="1112"/>
        <v>9.3879132831703593</v>
      </c>
      <c r="CT280" s="260">
        <v>8.2347008160236577</v>
      </c>
      <c r="CU280" s="267">
        <f t="shared" si="1000"/>
        <v>207.51445980441011</v>
      </c>
      <c r="CV280" s="260">
        <v>0</v>
      </c>
      <c r="CW280" s="260">
        <v>0</v>
      </c>
      <c r="CX280" s="68">
        <f t="shared" si="1113"/>
        <v>0</v>
      </c>
      <c r="CY280" s="68">
        <f t="shared" si="1114"/>
        <v>0</v>
      </c>
      <c r="CZ280" s="260">
        <v>0</v>
      </c>
      <c r="DA280" s="69">
        <f t="shared" si="1115"/>
        <v>0</v>
      </c>
      <c r="DB280" s="260">
        <v>0</v>
      </c>
      <c r="DC280" s="260">
        <v>0</v>
      </c>
      <c r="DD280" s="68">
        <f t="shared" si="1116"/>
        <v>0</v>
      </c>
      <c r="DE280" s="68">
        <f t="shared" si="1117"/>
        <v>0</v>
      </c>
      <c r="DF280" s="260">
        <v>0</v>
      </c>
      <c r="DG280" s="69">
        <f t="shared" si="1118"/>
        <v>0</v>
      </c>
      <c r="DH280" s="260">
        <v>92.667418506685451</v>
      </c>
      <c r="DI280" s="260">
        <v>20.386832071470799</v>
      </c>
      <c r="DJ280" s="260">
        <v>1.4363078597999992</v>
      </c>
      <c r="DK280" s="260">
        <v>67.461880672867011</v>
      </c>
      <c r="DL280" s="68">
        <f t="shared" si="1119"/>
        <v>4.7385224984621788</v>
      </c>
      <c r="DM280" s="68">
        <f t="shared" si="1120"/>
        <v>21.511030195111719</v>
      </c>
      <c r="DN280" s="260">
        <v>19.623109809366099</v>
      </c>
      <c r="DO280" s="68">
        <f t="shared" si="1121"/>
        <v>0.2689347199373624</v>
      </c>
      <c r="DP280" s="68">
        <f t="shared" si="1122"/>
        <v>11.490390441313558</v>
      </c>
      <c r="DQ280" s="260">
        <v>10.0789094114386</v>
      </c>
      <c r="DR280" s="264">
        <f t="shared" si="1123"/>
        <v>253.98534999795353</v>
      </c>
      <c r="DS280" s="260">
        <v>12.68</v>
      </c>
      <c r="DT280" s="260">
        <v>2.7896000000000001</v>
      </c>
      <c r="DU280" s="260">
        <v>9.2318738498537591</v>
      </c>
      <c r="DV280" s="68">
        <f t="shared" si="1124"/>
        <v>0.64844681921372804</v>
      </c>
      <c r="DW280" s="68">
        <f t="shared" si="1125"/>
        <v>2.9436937595120694</v>
      </c>
      <c r="DX280" s="260">
        <v>0.243941512333333</v>
      </c>
      <c r="DY280" s="260">
        <v>6.5939993166666697E-2</v>
      </c>
      <c r="DZ280" s="260">
        <v>0</v>
      </c>
      <c r="EA280" s="260">
        <v>2.6973722134201199</v>
      </c>
      <c r="EB280" s="68">
        <f t="shared" si="1126"/>
        <v>3.6967486184922745E-2</v>
      </c>
      <c r="EC280" s="68">
        <f t="shared" si="1127"/>
        <v>1.579457089057005</v>
      </c>
      <c r="ED280" s="267">
        <v>1.3854363784387</v>
      </c>
      <c r="EE280" s="69">
        <f t="shared" si="1128"/>
        <v>34.912996736655096</v>
      </c>
      <c r="EF280" s="260">
        <v>69.657743333333357</v>
      </c>
      <c r="EG280" s="260">
        <v>15.32470353333334</v>
      </c>
      <c r="EH280" s="260">
        <v>105.37431991207426</v>
      </c>
      <c r="EI280" s="260">
        <v>50.715417911579245</v>
      </c>
      <c r="EJ280" s="268">
        <f t="shared" si="1129"/>
        <v>3.5622509541093259</v>
      </c>
      <c r="EK280" s="266">
        <f t="shared" si="1130"/>
        <v>16.171219586121978</v>
      </c>
      <c r="EL280" s="260">
        <v>25.998647541224191</v>
      </c>
      <c r="EM280" s="268">
        <f t="shared" si="1131"/>
        <v>0.35631146455247753</v>
      </c>
      <c r="EN280" s="268">
        <f t="shared" si="1132"/>
        <v>15.22361206235399</v>
      </c>
      <c r="EO280" s="269">
        <f t="shared" si="1133"/>
        <v>267.07083223154439</v>
      </c>
      <c r="EP280" s="69">
        <f t="shared" si="1134"/>
        <v>336.50924861174593</v>
      </c>
      <c r="EQ280" s="260">
        <v>36.47</v>
      </c>
      <c r="ER280" s="260">
        <v>8.0234000000000005</v>
      </c>
      <c r="ES280" s="260">
        <v>26.552558304744998</v>
      </c>
      <c r="ET280" s="68">
        <f t="shared" si="1135"/>
        <v>1.8650516953252887</v>
      </c>
      <c r="EU280" s="68">
        <f t="shared" si="1136"/>
        <v>8.4666018461675989</v>
      </c>
      <c r="EV280" s="260">
        <v>2.6419824377499999</v>
      </c>
      <c r="EW280" s="260">
        <v>7.9469425386580701</v>
      </c>
      <c r="EX280" s="68">
        <f t="shared" si="1137"/>
        <v>0.10891284749230885</v>
      </c>
      <c r="EY280" s="68">
        <f t="shared" si="1138"/>
        <v>4.6533639912813873</v>
      </c>
      <c r="EZ280" s="260">
        <v>4.0817441640576497</v>
      </c>
      <c r="FA280" s="69">
        <f t="shared" si="1139"/>
        <v>102.85995293425286</v>
      </c>
      <c r="FB280" s="260">
        <v>0.83333333333333348</v>
      </c>
      <c r="FC280" s="260">
        <v>8.9871586162120806E-2</v>
      </c>
      <c r="FD280" s="68">
        <f t="shared" si="1140"/>
        <v>1.2316900883518657E-3</v>
      </c>
      <c r="FE280" s="68">
        <f t="shared" si="1141"/>
        <v>5.2624666763574489E-2</v>
      </c>
      <c r="FF280" s="260">
        <v>4.6160245974772703E-2</v>
      </c>
      <c r="FG280" s="69">
        <f t="shared" si="1142"/>
        <v>1.1632381985642724</v>
      </c>
      <c r="FH280" s="260">
        <v>101.72358</v>
      </c>
      <c r="FI280" s="260">
        <v>10.9704713816273</v>
      </c>
      <c r="FJ280" s="68">
        <f t="shared" si="1143"/>
        <v>0.15035031028520215</v>
      </c>
      <c r="FK280" s="68">
        <f t="shared" si="1144"/>
        <v>6.423803399397392</v>
      </c>
      <c r="FL280" s="260">
        <v>5.6345000000000001</v>
      </c>
      <c r="FM280" s="69">
        <f t="shared" si="1145"/>
        <v>141.99426165795276</v>
      </c>
      <c r="FN280" s="260">
        <v>0</v>
      </c>
      <c r="FO280" s="260">
        <v>0</v>
      </c>
      <c r="FP280" s="68">
        <f t="shared" si="1146"/>
        <v>0</v>
      </c>
      <c r="FQ280" s="68">
        <f t="shared" si="1147"/>
        <v>0</v>
      </c>
      <c r="FR280" s="260">
        <v>0</v>
      </c>
      <c r="FS280" s="264">
        <f t="shared" si="1148"/>
        <v>0</v>
      </c>
      <c r="FT280" s="270">
        <f t="shared" si="1001"/>
        <v>1757.7333460962795</v>
      </c>
      <c r="FU280" s="271">
        <f t="shared" si="1002"/>
        <v>557.82161579071112</v>
      </c>
      <c r="FV280" s="272">
        <f t="shared" si="1149"/>
        <v>127.28971418578077</v>
      </c>
      <c r="FW280" s="272">
        <f t="shared" si="1003"/>
        <v>22.464868888387247</v>
      </c>
      <c r="FX280" s="272">
        <f t="shared" si="1004"/>
        <v>142.720666666667</v>
      </c>
      <c r="FY280" s="272">
        <f t="shared" si="1005"/>
        <v>0</v>
      </c>
      <c r="FZ280" s="272">
        <f t="shared" si="1006"/>
        <v>0</v>
      </c>
      <c r="GA280" s="272">
        <f t="shared" si="1007"/>
        <v>0</v>
      </c>
      <c r="GB280" s="272">
        <f t="shared" si="1008"/>
        <v>0</v>
      </c>
      <c r="GC280" s="272">
        <f t="shared" si="1009"/>
        <v>101.72358</v>
      </c>
      <c r="GD280" s="272">
        <f t="shared" si="1010"/>
        <v>0</v>
      </c>
      <c r="GE280" s="272">
        <f t="shared" si="1011"/>
        <v>307.20579721404732</v>
      </c>
      <c r="GF280" s="273">
        <f t="shared" si="1012"/>
        <v>119.50663099174396</v>
      </c>
      <c r="GG280" s="273">
        <f t="shared" si="1013"/>
        <v>21.578135196314683</v>
      </c>
      <c r="GH280" s="272">
        <f t="shared" si="1150"/>
        <v>135.801019399137</v>
      </c>
      <c r="GI280" s="274">
        <f t="shared" si="1151"/>
        <v>97.012972738155568</v>
      </c>
      <c r="GJ280" s="275">
        <f t="shared" si="1014"/>
        <v>1.8611529708651728</v>
      </c>
      <c r="GK280" s="271">
        <f t="shared" si="1152"/>
        <v>1395.0272621447305</v>
      </c>
      <c r="GL280" s="276">
        <f t="shared" si="1153"/>
        <v>1757.7343503023603</v>
      </c>
      <c r="GM280" s="272">
        <f t="shared" si="1154"/>
        <v>774.34121952061059</v>
      </c>
      <c r="GN280" s="272">
        <f t="shared" si="1155"/>
        <v>45.904157055567104</v>
      </c>
      <c r="GO280" s="277">
        <f t="shared" si="1156"/>
        <v>0.55507246383854159</v>
      </c>
      <c r="GP280" s="278">
        <f t="shared" si="1157"/>
        <v>3.2905562709214402E-2</v>
      </c>
      <c r="GQ280" s="279">
        <f t="shared" si="1158"/>
        <v>1.0816993318417434</v>
      </c>
      <c r="GR280" s="280">
        <f t="shared" si="1159"/>
        <v>1395.0272621447305</v>
      </c>
      <c r="GS280" s="272">
        <f t="shared" si="1160"/>
        <v>774.34121952061059</v>
      </c>
      <c r="GT280" s="272">
        <f t="shared" si="1015"/>
        <v>45.904157055567104</v>
      </c>
      <c r="GU280" s="73">
        <f t="shared" si="1161"/>
        <v>0.55507246383854159</v>
      </c>
      <c r="GV280" s="74">
        <f t="shared" si="1162"/>
        <v>3.2905562709214402E-2</v>
      </c>
      <c r="GW280" s="279">
        <f t="shared" si="1163"/>
        <v>1.0816993318417434</v>
      </c>
      <c r="GX280" s="280">
        <f t="shared" si="1164"/>
        <v>1127.4276257652987</v>
      </c>
      <c r="GY280" s="272">
        <f t="shared" si="1016"/>
        <v>696.43038823809718</v>
      </c>
      <c r="GZ280" s="272">
        <f t="shared" si="1017"/>
        <v>27.153535622041854</v>
      </c>
      <c r="HA280" s="73">
        <f t="shared" si="1165"/>
        <v>0.61771627049262678</v>
      </c>
      <c r="HB280" s="74">
        <f t="shared" si="1166"/>
        <v>2.4084504407642145E-2</v>
      </c>
      <c r="HC280" s="279">
        <f t="shared" si="1167"/>
        <v>1.0889793037729905</v>
      </c>
      <c r="HD280" s="280">
        <f t="shared" si="1168"/>
        <v>1214.2392922148713</v>
      </c>
      <c r="HE280" s="272">
        <f t="shared" si="1018"/>
        <v>761.76976729608225</v>
      </c>
      <c r="HF280" s="272">
        <f t="shared" si="1019"/>
        <v>29.286801979450871</v>
      </c>
      <c r="HG280" s="73">
        <f t="shared" si="1169"/>
        <v>0.62736379244205831</v>
      </c>
      <c r="HH280" s="74">
        <f t="shared" si="1170"/>
        <v>2.4119464892319011E-2</v>
      </c>
      <c r="HI280" s="281">
        <f t="shared" si="1171"/>
        <v>1.0903161701602593</v>
      </c>
      <c r="HJ280" s="72">
        <f t="shared" si="1020"/>
        <v>4.7616404587673546</v>
      </c>
      <c r="HK280" s="73">
        <f t="shared" si="1172"/>
        <v>4.7616404587673546</v>
      </c>
      <c r="HL280" s="73">
        <f t="shared" si="1021"/>
        <v>3.8741527711027905</v>
      </c>
      <c r="HM280" s="74">
        <f t="shared" si="1173"/>
        <v>4.177546405969033</v>
      </c>
      <c r="HN280" s="75"/>
      <c r="HO280" s="75"/>
      <c r="HP280" s="76">
        <f t="shared" si="1174"/>
        <v>65.339379057985084</v>
      </c>
      <c r="HQ280" s="77">
        <f t="shared" si="1175"/>
        <v>74.35686676177761</v>
      </c>
      <c r="HR280" s="77">
        <f t="shared" si="1176"/>
        <v>2.1332663574090152</v>
      </c>
      <c r="HS280" s="77">
        <f t="shared" si="1177"/>
        <v>2.463495989535931</v>
      </c>
      <c r="HT280" s="282">
        <f t="shared" si="1178"/>
        <v>86.811666449572698</v>
      </c>
      <c r="HU280" s="73">
        <f t="shared" si="985"/>
        <v>0.75265666160134748</v>
      </c>
      <c r="HV280" s="74">
        <f t="shared" si="986"/>
        <v>2.4573498524512145E-2</v>
      </c>
      <c r="HW280" s="279">
        <f t="shared" si="987"/>
        <v>1.1076781234391966</v>
      </c>
      <c r="HX280" s="76">
        <f t="shared" si="1179"/>
        <v>199.81314072364515</v>
      </c>
      <c r="HY280" s="77">
        <f t="shared" si="1180"/>
        <v>227.38935227491541</v>
      </c>
      <c r="HZ280" s="77">
        <f t="shared" si="1022"/>
        <v>8.7352526637794412</v>
      </c>
      <c r="IA280" s="77">
        <f t="shared" si="1181"/>
        <v>10.087469776132499</v>
      </c>
      <c r="IB280" s="282">
        <f t="shared" si="1182"/>
        <v>271.12563199735001</v>
      </c>
      <c r="IC280" s="73">
        <f t="shared" si="970"/>
        <v>0.73697621007518066</v>
      </c>
      <c r="ID280" s="74">
        <f t="shared" si="971"/>
        <v>3.2218468609654806E-2</v>
      </c>
      <c r="IE280" s="279">
        <f t="shared" si="972"/>
        <v>1.1066975056932502</v>
      </c>
      <c r="IF280" s="76">
        <f t="shared" si="1023"/>
        <v>12.571452224528375</v>
      </c>
      <c r="IG280" s="77">
        <f t="shared" si="1183"/>
        <v>14.306438346035536</v>
      </c>
      <c r="IH280" s="77">
        <f t="shared" si="1024"/>
        <v>16.617355076116237</v>
      </c>
      <c r="II280" s="77">
        <f t="shared" si="1184"/>
        <v>19.18972164189903</v>
      </c>
      <c r="IJ280" s="282">
        <f t="shared" si="1185"/>
        <v>180.78796992985914</v>
      </c>
      <c r="IK280" s="73">
        <f t="shared" si="1186"/>
        <v>6.953699535099464E-2</v>
      </c>
      <c r="IL280" s="74">
        <f t="shared" si="1187"/>
        <v>9.1916265681634246E-2</v>
      </c>
      <c r="IM280" s="279">
        <f t="shared" si="1188"/>
        <v>1.0238254386559078</v>
      </c>
      <c r="IN280" s="76">
        <f t="shared" si="1025"/>
        <v>0</v>
      </c>
      <c r="IO280" s="77">
        <f t="shared" si="1189"/>
        <v>0</v>
      </c>
      <c r="IP280" s="77">
        <f t="shared" si="1026"/>
        <v>0</v>
      </c>
      <c r="IQ280" s="77">
        <f t="shared" si="1190"/>
        <v>0</v>
      </c>
      <c r="IR280" s="282">
        <f t="shared" si="1191"/>
        <v>0</v>
      </c>
      <c r="IS280" s="73"/>
      <c r="IT280" s="74"/>
      <c r="IU280" s="279"/>
      <c r="IV280" s="76">
        <f t="shared" si="1027"/>
        <v>0</v>
      </c>
      <c r="IW280" s="77">
        <f t="shared" si="1192"/>
        <v>0</v>
      </c>
      <c r="IX280" s="77">
        <f t="shared" si="1193"/>
        <v>0</v>
      </c>
      <c r="IY280" s="77">
        <f t="shared" si="1194"/>
        <v>0</v>
      </c>
      <c r="IZ280" s="282">
        <f t="shared" si="1195"/>
        <v>0</v>
      </c>
      <c r="JA280" s="283"/>
      <c r="JB280" s="284"/>
      <c r="JC280" s="285"/>
      <c r="JD280" s="76">
        <f t="shared" si="1028"/>
        <v>0</v>
      </c>
      <c r="JE280" s="77">
        <f t="shared" si="1196"/>
        <v>0</v>
      </c>
      <c r="JF280" s="77">
        <f t="shared" si="1029"/>
        <v>0</v>
      </c>
      <c r="JG280" s="77">
        <f t="shared" si="1197"/>
        <v>0</v>
      </c>
      <c r="JH280" s="282">
        <f t="shared" si="1198"/>
        <v>0</v>
      </c>
      <c r="JI280" s="283"/>
      <c r="JJ280" s="284"/>
      <c r="JK280" s="285"/>
      <c r="JL280" s="76">
        <f t="shared" si="1030"/>
        <v>130.62827768439107</v>
      </c>
      <c r="JM280" s="77">
        <f t="shared" si="1199"/>
        <v>148.65628628761388</v>
      </c>
      <c r="JN280" s="77">
        <f t="shared" si="1031"/>
        <v>6.6813024726112618</v>
      </c>
      <c r="JO280" s="77">
        <f t="shared" si="1200"/>
        <v>7.7155680953714851</v>
      </c>
      <c r="JP280" s="282">
        <f t="shared" si="1201"/>
        <v>164.69401571778579</v>
      </c>
      <c r="JQ280" s="73">
        <f t="shared" si="1032"/>
        <v>0.79315740232013865</v>
      </c>
      <c r="JR280" s="74">
        <f t="shared" si="1033"/>
        <v>4.0567973544710458E-2</v>
      </c>
      <c r="JS280" s="279">
        <f t="shared" si="1202"/>
        <v>1.1157435753989235</v>
      </c>
      <c r="JT280" s="76">
        <f t="shared" si="1034"/>
        <v>0</v>
      </c>
      <c r="JU280" s="77">
        <f t="shared" si="1203"/>
        <v>0</v>
      </c>
      <c r="JV280" s="77">
        <f t="shared" si="1035"/>
        <v>0</v>
      </c>
      <c r="JW280" s="77">
        <f t="shared" si="1204"/>
        <v>0</v>
      </c>
      <c r="JX280" s="282">
        <f t="shared" si="1205"/>
        <v>0</v>
      </c>
      <c r="JY280" s="73"/>
      <c r="JZ280" s="74"/>
      <c r="KA280" s="279"/>
      <c r="KB280" s="76">
        <f t="shared" si="1039"/>
        <v>0</v>
      </c>
      <c r="KC280" s="77">
        <f t="shared" si="1206"/>
        <v>0</v>
      </c>
      <c r="KD280" s="77">
        <f t="shared" si="1040"/>
        <v>0</v>
      </c>
      <c r="KE280" s="77">
        <f t="shared" si="1207"/>
        <v>0</v>
      </c>
      <c r="KF280" s="282">
        <f t="shared" si="1208"/>
        <v>0</v>
      </c>
      <c r="KG280" s="73"/>
      <c r="KH280" s="74"/>
      <c r="KI280" s="279"/>
      <c r="KJ280" s="76">
        <f t="shared" si="1041"/>
        <v>153.31598375459509</v>
      </c>
      <c r="KK280" s="77">
        <f t="shared" si="1209"/>
        <v>174.47512267256675</v>
      </c>
      <c r="KL280" s="77">
        <f t="shared" si="1042"/>
        <v>5.0074572183995407</v>
      </c>
      <c r="KM280" s="77">
        <f t="shared" si="1210"/>
        <v>5.7826115958077899</v>
      </c>
      <c r="KN280" s="282">
        <f t="shared" si="1211"/>
        <v>201.57567460155042</v>
      </c>
      <c r="KO280" s="73">
        <f t="shared" si="1043"/>
        <v>0.76058772497054006</v>
      </c>
      <c r="KP280" s="74">
        <f t="shared" si="1044"/>
        <v>2.4841574898844594E-2</v>
      </c>
      <c r="KQ280" s="279">
        <f t="shared" si="1045"/>
        <v>1.1088141877175253</v>
      </c>
      <c r="KR280" s="76">
        <f t="shared" si="1046"/>
        <v>20.98784403525427</v>
      </c>
      <c r="KS280" s="77">
        <f t="shared" si="1212"/>
        <v>23.884376390559712</v>
      </c>
      <c r="KT280" s="77">
        <f t="shared" si="1047"/>
        <v>0.68541430539865078</v>
      </c>
      <c r="KU280" s="77">
        <f t="shared" si="1213"/>
        <v>0.79151643987436193</v>
      </c>
      <c r="KV280" s="282">
        <f t="shared" si="1214"/>
        <v>27.708727568773888</v>
      </c>
      <c r="KW280" s="73">
        <f t="shared" si="961"/>
        <v>0.75744524836666771</v>
      </c>
      <c r="KX280" s="74">
        <f t="shared" si="962"/>
        <v>2.4736404935861166E-2</v>
      </c>
      <c r="KY280" s="279">
        <f t="shared" si="963"/>
        <v>1.1083642142111552</v>
      </c>
      <c r="KZ280" s="76">
        <f t="shared" si="1048"/>
        <v>123.28414147780737</v>
      </c>
      <c r="LA280" s="77">
        <f t="shared" si="1215"/>
        <v>140.29858584315957</v>
      </c>
      <c r="LB280" s="77">
        <f t="shared" si="1049"/>
        <v>3.9185624186618035</v>
      </c>
      <c r="LC280" s="77">
        <f t="shared" si="1216"/>
        <v>4.5251558810706509</v>
      </c>
      <c r="LD280" s="286">
        <f t="shared" si="1217"/>
        <v>267.07083223154439</v>
      </c>
      <c r="LE280" s="73">
        <f t="shared" si="1050"/>
        <v>0.4616158958568819</v>
      </c>
      <c r="LF280" s="74">
        <f t="shared" si="1051"/>
        <v>1.4672371317825146E-2</v>
      </c>
      <c r="LG280" s="279">
        <f t="shared" si="1052"/>
        <v>1.0659788928672076</v>
      </c>
      <c r="LH280" s="76">
        <f t="shared" si="1053"/>
        <v>60.499758321687764</v>
      </c>
      <c r="LI280" s="77">
        <f t="shared" si="1218"/>
        <v>68.849329967663891</v>
      </c>
      <c r="LJ280" s="77">
        <f t="shared" si="1054"/>
        <v>1.9739645428175976</v>
      </c>
      <c r="LK280" s="77">
        <f t="shared" si="1219"/>
        <v>2.2795342540457617</v>
      </c>
      <c r="LL280" s="282">
        <f t="shared" si="1220"/>
        <v>81.634883281153066</v>
      </c>
      <c r="LM280" s="73">
        <f t="shared" si="1244"/>
        <v>0.7411017923958404</v>
      </c>
      <c r="LN280" s="74">
        <f t="shared" si="1245"/>
        <v>2.4180405036155959E-2</v>
      </c>
      <c r="LO280" s="279">
        <f t="shared" si="1246"/>
        <v>1.1060225850681469</v>
      </c>
      <c r="LP280" s="76">
        <f t="shared" si="1055"/>
        <v>6.4202093451560874E-2</v>
      </c>
      <c r="LQ280" s="77">
        <f t="shared" si="1221"/>
        <v>7.3062624368810794E-2</v>
      </c>
      <c r="LR280" s="77">
        <f t="shared" si="1056"/>
        <v>1.2316900883518657E-3</v>
      </c>
      <c r="LS280" s="77">
        <f t="shared" si="1222"/>
        <v>1.4223557140287345E-3</v>
      </c>
      <c r="LT280" s="282">
        <f t="shared" si="1223"/>
        <v>0.92320491949545436</v>
      </c>
      <c r="LU280" s="73">
        <f t="shared" si="979"/>
        <v>6.9542624931687211E-2</v>
      </c>
      <c r="LV280" s="74">
        <f t="shared" si="980"/>
        <v>1.3341459326549118E-3</v>
      </c>
      <c r="LW280" s="279">
        <f t="shared" si="981"/>
        <v>1.0098041034571972</v>
      </c>
      <c r="LX280" s="76">
        <f t="shared" si="1057"/>
        <v>7.8370401472648181</v>
      </c>
      <c r="LY280" s="77">
        <f t="shared" si="1224"/>
        <v>8.9186300579888353</v>
      </c>
      <c r="LZ280" s="77">
        <f t="shared" si="1058"/>
        <v>0.15035031028520215</v>
      </c>
      <c r="MA280" s="77">
        <f t="shared" si="1225"/>
        <v>0.17362453831735145</v>
      </c>
      <c r="MB280" s="286">
        <f t="shared" si="1226"/>
        <v>112.69385845869266</v>
      </c>
      <c r="MC280" s="73">
        <f t="shared" si="964"/>
        <v>6.9542743983137673E-2</v>
      </c>
      <c r="MD280" s="74">
        <f t="shared" si="965"/>
        <v>1.334148216606784E-3</v>
      </c>
      <c r="ME280" s="279">
        <f t="shared" si="966"/>
        <v>1.0098041202410437</v>
      </c>
      <c r="MF280" s="76">
        <f t="shared" si="1059"/>
        <v>0</v>
      </c>
      <c r="MG280" s="77">
        <f t="shared" si="1227"/>
        <v>0</v>
      </c>
      <c r="MH280" s="77">
        <f t="shared" si="1060"/>
        <v>0</v>
      </c>
      <c r="MI280" s="77">
        <f t="shared" si="1228"/>
        <v>0</v>
      </c>
      <c r="MJ280" s="286">
        <f t="shared" si="1229"/>
        <v>0</v>
      </c>
      <c r="MK280" s="73"/>
      <c r="ML280" s="74"/>
      <c r="MM280" s="279"/>
      <c r="MN280" s="287">
        <f t="shared" si="1230"/>
        <v>1.0816997466060139</v>
      </c>
      <c r="MO280" s="288">
        <f t="shared" si="1230"/>
        <v>1.0816997466060139</v>
      </c>
      <c r="MP280" s="288">
        <f t="shared" si="1230"/>
        <v>1.0889804457489549</v>
      </c>
      <c r="MQ280" s="289">
        <f t="shared" si="1061"/>
        <v>1.0903170747243842</v>
      </c>
      <c r="MR280" s="290">
        <f t="shared" si="1231"/>
        <v>4.7616422845596729</v>
      </c>
      <c r="MS280" s="291">
        <f t="shared" si="982"/>
        <v>4.7616422845596729</v>
      </c>
      <c r="MT280" s="291">
        <f t="shared" si="1062"/>
        <v>3.8741568337964818</v>
      </c>
      <c r="MU280" s="292">
        <f t="shared" si="983"/>
        <v>4.1775498718064776</v>
      </c>
      <c r="MV280" s="359">
        <f t="shared" si="1063"/>
        <v>0.3033930380099959</v>
      </c>
      <c r="MW280" s="360">
        <f t="shared" si="1064"/>
        <v>0.94677971612057554</v>
      </c>
      <c r="MX280" s="360">
        <f t="shared" si="1065"/>
        <v>0.58409241275319546</v>
      </c>
      <c r="MY280" s="360">
        <f t="shared" si="1066"/>
        <v>0</v>
      </c>
      <c r="MZ280" s="360">
        <f t="shared" si="1067"/>
        <v>0</v>
      </c>
      <c r="NA280" s="360">
        <f t="shared" si="1068"/>
        <v>0</v>
      </c>
      <c r="NB280" s="360">
        <f t="shared" si="1069"/>
        <v>0.57985193613482067</v>
      </c>
      <c r="NC280" s="360">
        <f t="shared" si="1070"/>
        <v>0</v>
      </c>
      <c r="ND280" s="360">
        <f t="shared" si="1071"/>
        <v>0</v>
      </c>
      <c r="NE280" s="360">
        <f t="shared" si="1072"/>
        <v>0.70531670480711783</v>
      </c>
      <c r="NF280" s="360">
        <f t="shared" si="1073"/>
        <v>9.6981868743476071E-2</v>
      </c>
      <c r="NG280" s="360">
        <f t="shared" si="1074"/>
        <v>0.89830041301919583</v>
      </c>
      <c r="NH280" s="360">
        <f t="shared" si="1075"/>
        <v>0.28491141791355462</v>
      </c>
      <c r="NI280" s="360">
        <f t="shared" si="1076"/>
        <v>2.9284319000258715E-3</v>
      </c>
      <c r="NJ280" s="360">
        <f t="shared" si="1077"/>
        <v>0.35908634515771515</v>
      </c>
      <c r="NK280" s="361">
        <f t="shared" si="1078"/>
        <v>0</v>
      </c>
      <c r="NL280" s="145">
        <f t="shared" si="1232"/>
        <v>4.7616422845596729</v>
      </c>
      <c r="NM280" s="56">
        <f t="shared" si="984"/>
        <v>4.7616422845596729</v>
      </c>
      <c r="NN280" s="56">
        <f t="shared" si="1233"/>
        <v>3.8741568337964818</v>
      </c>
      <c r="NO280" s="58">
        <f t="shared" si="967"/>
        <v>4.1775498718064776</v>
      </c>
      <c r="NP280" s="55">
        <f t="shared" si="1079"/>
        <v>1.0816997466060139</v>
      </c>
      <c r="NQ280" s="56">
        <f t="shared" si="968"/>
        <v>1.0816997466060139</v>
      </c>
      <c r="NR280" s="56">
        <f t="shared" si="1080"/>
        <v>1.0889804457489549</v>
      </c>
      <c r="NS280" s="61">
        <f t="shared" si="969"/>
        <v>1.0903170747243842</v>
      </c>
      <c r="NT280" s="25"/>
      <c r="NU280" s="86">
        <f t="shared" si="1236"/>
        <v>0</v>
      </c>
      <c r="NV280" s="86">
        <f t="shared" si="1236"/>
        <v>0</v>
      </c>
      <c r="NW280" s="86">
        <f t="shared" si="1236"/>
        <v>0</v>
      </c>
      <c r="NX280" s="86">
        <f t="shared" si="1234"/>
        <v>0</v>
      </c>
      <c r="NY280" s="87">
        <f t="shared" si="1237"/>
        <v>0</v>
      </c>
      <c r="NZ280" s="87">
        <f t="shared" si="1237"/>
        <v>0</v>
      </c>
      <c r="OA280" s="87">
        <f t="shared" si="1237"/>
        <v>0</v>
      </c>
      <c r="OB280" s="87">
        <f t="shared" si="1235"/>
        <v>0</v>
      </c>
      <c r="OC280" s="26"/>
    </row>
    <row r="281" spans="1:393" ht="22.5" customHeight="1" thickBot="1" x14ac:dyDescent="0.35">
      <c r="A281" s="136" t="s">
        <v>660</v>
      </c>
      <c r="B281" s="137" t="s">
        <v>661</v>
      </c>
      <c r="C281" s="133" t="s">
        <v>97</v>
      </c>
      <c r="D281" s="64">
        <f>VLOOKUP(B281,[1]УсіТ_1!$A$10:$G$556,6,FALSE)</f>
        <v>377.2</v>
      </c>
      <c r="E281" s="64">
        <f>VLOOKUP(B281,[1]УсіТ_1!$A$10:$G$556,7,FALSE)</f>
        <v>43.9</v>
      </c>
      <c r="F281" s="38"/>
      <c r="G281" s="38"/>
      <c r="H281" s="39"/>
      <c r="I281" s="256">
        <v>4.4477000000000002</v>
      </c>
      <c r="J281" s="62">
        <v>4.4477000000000002</v>
      </c>
      <c r="K281" s="257">
        <f t="shared" si="1081"/>
        <v>3.7473000000000001</v>
      </c>
      <c r="L281" s="293">
        <f t="shared" si="1082"/>
        <v>3.9732000000000003</v>
      </c>
      <c r="M281" s="63">
        <v>0.22589999999999999</v>
      </c>
      <c r="N281" s="63">
        <v>1.2217</v>
      </c>
      <c r="O281" s="63">
        <v>0.47449999999999998</v>
      </c>
      <c r="P281" s="63">
        <v>0</v>
      </c>
      <c r="Q281" s="63">
        <v>0</v>
      </c>
      <c r="R281" s="63">
        <v>0</v>
      </c>
      <c r="S281" s="63">
        <v>0.63660000000000005</v>
      </c>
      <c r="T281" s="63">
        <v>0</v>
      </c>
      <c r="U281" s="63">
        <v>0</v>
      </c>
      <c r="V281" s="63">
        <v>0.1079</v>
      </c>
      <c r="W281" s="63">
        <v>0.11269999999999999</v>
      </c>
      <c r="X281" s="63">
        <v>0.95169999999999999</v>
      </c>
      <c r="Y281" s="63">
        <v>0.32600000000000001</v>
      </c>
      <c r="Z281" s="63">
        <v>3.0999999999999999E-3</v>
      </c>
      <c r="AA281" s="63">
        <v>0.3876</v>
      </c>
      <c r="AB281" s="259">
        <v>0</v>
      </c>
      <c r="AC281" s="144">
        <v>30.74</v>
      </c>
      <c r="AD281" s="70">
        <v>6.7628000000000004</v>
      </c>
      <c r="AE281" s="70">
        <v>22.380741494046099</v>
      </c>
      <c r="AF281" s="68">
        <f t="shared" si="1083"/>
        <v>1.5720232825417979</v>
      </c>
      <c r="AG281" s="68">
        <f t="shared" si="1084"/>
        <v>7.1363679942745266</v>
      </c>
      <c r="AH281" s="71">
        <v>1.1730945564583299</v>
      </c>
      <c r="AI281" s="71">
        <v>6.5847080730985903</v>
      </c>
      <c r="AJ281" s="68">
        <f t="shared" si="1085"/>
        <v>9.0243424141816186E-2</v>
      </c>
      <c r="AK281" s="68">
        <f t="shared" si="1086"/>
        <v>3.8557021510351719</v>
      </c>
      <c r="AL281" s="71">
        <v>3.38206720618015</v>
      </c>
      <c r="AM281" s="69">
        <f t="shared" si="1087"/>
        <v>85.228093595739807</v>
      </c>
      <c r="AN281" s="260">
        <v>161.72</v>
      </c>
      <c r="AO281" s="71">
        <v>35.578400000000002</v>
      </c>
      <c r="AP281" s="71">
        <v>117.742794873687</v>
      </c>
      <c r="AQ281" s="68">
        <f t="shared" si="1088"/>
        <v>8.2702539119277745</v>
      </c>
      <c r="AR281" s="68">
        <f t="shared" si="1089"/>
        <v>37.543703059013581</v>
      </c>
      <c r="AS281" s="71">
        <v>15.089012406508299</v>
      </c>
      <c r="AT281" s="261">
        <f t="shared" si="997"/>
        <v>3.272466930430654</v>
      </c>
      <c r="AU281" s="71">
        <v>35.603190441960997</v>
      </c>
      <c r="AV281" s="68">
        <f t="shared" si="1090"/>
        <v>0.4879417250070755</v>
      </c>
      <c r="AW281" s="68">
        <f t="shared" si="1091"/>
        <v>20.847590576052031</v>
      </c>
      <c r="AX281" s="71">
        <v>18.286669886107799</v>
      </c>
      <c r="AY281" s="69">
        <f t="shared" si="1092"/>
        <v>460.82408112991686</v>
      </c>
      <c r="AZ281" s="260">
        <v>22</v>
      </c>
      <c r="BA281" s="260">
        <v>112.137666666667</v>
      </c>
      <c r="BB281" s="260">
        <v>11.6943566666667</v>
      </c>
      <c r="BC281" s="262">
        <f t="shared" si="1093"/>
        <v>9.3554853333333607</v>
      </c>
      <c r="BD281" s="262">
        <f t="shared" si="998"/>
        <v>2.3388713333333389</v>
      </c>
      <c r="BE281" s="260">
        <v>4.3893886666666697</v>
      </c>
      <c r="BF281" s="262">
        <f t="shared" si="1094"/>
        <v>3.5115109333333359</v>
      </c>
      <c r="BG281" s="262">
        <f t="shared" si="999"/>
        <v>0.87787773333333385</v>
      </c>
      <c r="BH281" s="260">
        <v>13.826852055792513</v>
      </c>
      <c r="BI281" s="263">
        <f t="shared" si="1095"/>
        <v>8.0963685286775284</v>
      </c>
      <c r="BJ281" s="68">
        <f t="shared" si="1096"/>
        <v>0.18949700742463638</v>
      </c>
      <c r="BK281" s="260">
        <v>7.1018111363410013</v>
      </c>
      <c r="BL281" s="69">
        <f t="shared" si="1097"/>
        <v>178.98009023056065</v>
      </c>
      <c r="BM281" s="260">
        <v>0</v>
      </c>
      <c r="BN281" s="260">
        <v>0</v>
      </c>
      <c r="BO281" s="260">
        <v>0</v>
      </c>
      <c r="BP281" s="68">
        <f t="shared" si="1098"/>
        <v>0</v>
      </c>
      <c r="BQ281" s="68">
        <f t="shared" si="1099"/>
        <v>0</v>
      </c>
      <c r="BR281" s="260">
        <v>0</v>
      </c>
      <c r="BS281" s="260">
        <v>0</v>
      </c>
      <c r="BT281" s="68">
        <f t="shared" si="1100"/>
        <v>0</v>
      </c>
      <c r="BU281" s="68">
        <f t="shared" si="1101"/>
        <v>0</v>
      </c>
      <c r="BV281" s="260">
        <v>0</v>
      </c>
      <c r="BW281" s="69">
        <f t="shared" si="1102"/>
        <v>0</v>
      </c>
      <c r="BX281" s="260">
        <v>0</v>
      </c>
      <c r="BY281" s="260">
        <v>0</v>
      </c>
      <c r="BZ281" s="263">
        <f t="shared" si="1103"/>
        <v>0</v>
      </c>
      <c r="CA281" s="263">
        <f t="shared" si="1104"/>
        <v>0</v>
      </c>
      <c r="CB281" s="260">
        <v>0</v>
      </c>
      <c r="CC281" s="264">
        <f t="shared" si="1105"/>
        <v>0</v>
      </c>
      <c r="CD281" s="260">
        <v>0</v>
      </c>
      <c r="CE281" s="260">
        <v>0</v>
      </c>
      <c r="CF281" s="263">
        <f t="shared" si="1106"/>
        <v>0</v>
      </c>
      <c r="CG281" s="263">
        <f t="shared" si="1107"/>
        <v>0</v>
      </c>
      <c r="CH281" s="260">
        <v>0</v>
      </c>
      <c r="CI281" s="69">
        <f t="shared" si="1108"/>
        <v>0</v>
      </c>
      <c r="CJ281" s="260">
        <v>96.971623836762348</v>
      </c>
      <c r="CK281" s="260">
        <v>21.333759133608247</v>
      </c>
      <c r="CL281" s="260">
        <v>7.3859620164743385</v>
      </c>
      <c r="CM281" s="260">
        <v>3.6570488927839224</v>
      </c>
      <c r="CN281" s="260">
        <v>46.340927562815097</v>
      </c>
      <c r="CO281" s="265">
        <f t="shared" si="1109"/>
        <v>3.2549867520121323</v>
      </c>
      <c r="CP281" s="266">
        <f t="shared" si="1110"/>
        <v>14.776360844534347</v>
      </c>
      <c r="CQ281" s="260">
        <v>18.55297591060463</v>
      </c>
      <c r="CR281" s="265">
        <f t="shared" si="1111"/>
        <v>0.25426853485483647</v>
      </c>
      <c r="CS281" s="265">
        <f t="shared" si="1112"/>
        <v>10.863769256358184</v>
      </c>
      <c r="CT281" s="260">
        <v>9.5292624529030885</v>
      </c>
      <c r="CU281" s="267">
        <f t="shared" si="1000"/>
        <v>240.13741309580129</v>
      </c>
      <c r="CV281" s="260">
        <v>0</v>
      </c>
      <c r="CW281" s="260">
        <v>0</v>
      </c>
      <c r="CX281" s="68">
        <f t="shared" si="1113"/>
        <v>0</v>
      </c>
      <c r="CY281" s="68">
        <f t="shared" si="1114"/>
        <v>0</v>
      </c>
      <c r="CZ281" s="260">
        <v>0</v>
      </c>
      <c r="DA281" s="69">
        <f t="shared" si="1115"/>
        <v>0</v>
      </c>
      <c r="DB281" s="260">
        <v>0</v>
      </c>
      <c r="DC281" s="260">
        <v>0</v>
      </c>
      <c r="DD281" s="68">
        <f t="shared" si="1116"/>
        <v>0</v>
      </c>
      <c r="DE281" s="68">
        <f t="shared" si="1117"/>
        <v>0</v>
      </c>
      <c r="DF281" s="260">
        <v>0</v>
      </c>
      <c r="DG281" s="69">
        <f t="shared" si="1118"/>
        <v>0</v>
      </c>
      <c r="DH281" s="260">
        <v>14.843999046279681</v>
      </c>
      <c r="DI281" s="260">
        <v>3.26567979018153</v>
      </c>
      <c r="DJ281" s="260">
        <v>0.22373463715833322</v>
      </c>
      <c r="DK281" s="260">
        <v>10.806431305691607</v>
      </c>
      <c r="DL281" s="68">
        <f t="shared" si="1119"/>
        <v>0.75904373491177846</v>
      </c>
      <c r="DM281" s="68">
        <f t="shared" si="1120"/>
        <v>3.4457602989954368</v>
      </c>
      <c r="DN281" s="260">
        <v>3.1434416569036299</v>
      </c>
      <c r="DO281" s="68">
        <f t="shared" si="1121"/>
        <v>4.3080867907864251E-2</v>
      </c>
      <c r="DP281" s="68">
        <f t="shared" si="1122"/>
        <v>1.8406548359665482</v>
      </c>
      <c r="DQ281" s="260">
        <v>1.6145485607460699</v>
      </c>
      <c r="DR281" s="264">
        <f t="shared" si="1123"/>
        <v>40.677401996353019</v>
      </c>
      <c r="DS281" s="260">
        <v>15.44</v>
      </c>
      <c r="DT281" s="260">
        <v>3.3967999999999998</v>
      </c>
      <c r="DU281" s="260">
        <v>11.241335350295101</v>
      </c>
      <c r="DV281" s="68">
        <f t="shared" si="1124"/>
        <v>0.78959139500472786</v>
      </c>
      <c r="DW281" s="68">
        <f t="shared" si="1125"/>
        <v>3.5844346724657963</v>
      </c>
      <c r="DX281" s="260">
        <v>0.30213617324999997</v>
      </c>
      <c r="DY281" s="260">
        <v>6.7438629375000003E-2</v>
      </c>
      <c r="DZ281" s="260">
        <v>0</v>
      </c>
      <c r="EA281" s="260">
        <v>3.28366080773693</v>
      </c>
      <c r="EB281" s="68">
        <f t="shared" si="1126"/>
        <v>4.5002571370034626E-2</v>
      </c>
      <c r="EC281" s="68">
        <f t="shared" si="1127"/>
        <v>1.9227607206135904</v>
      </c>
      <c r="ED281" s="267">
        <v>1.6865685480328501</v>
      </c>
      <c r="EE281" s="69">
        <f t="shared" si="1128"/>
        <v>42.501527410427862</v>
      </c>
      <c r="EF281" s="260">
        <v>74.263856666666697</v>
      </c>
      <c r="EG281" s="260">
        <v>16.33804846666667</v>
      </c>
      <c r="EH281" s="260">
        <v>112.50528020940096</v>
      </c>
      <c r="EI281" s="260">
        <v>54.068971321000667</v>
      </c>
      <c r="EJ281" s="268">
        <f t="shared" si="1129"/>
        <v>3.7978045455870868</v>
      </c>
      <c r="EK281" s="266">
        <f t="shared" si="1130"/>
        <v>17.240540333356915</v>
      </c>
      <c r="EL281" s="260">
        <v>27.735394946937543</v>
      </c>
      <c r="EM281" s="268">
        <f t="shared" si="1131"/>
        <v>0.38011358774777904</v>
      </c>
      <c r="EN281" s="268">
        <f t="shared" si="1132"/>
        <v>16.240571452759067</v>
      </c>
      <c r="EO281" s="269">
        <f t="shared" si="1133"/>
        <v>284.91155161067257</v>
      </c>
      <c r="EP281" s="69">
        <f t="shared" si="1134"/>
        <v>358.98855502944741</v>
      </c>
      <c r="EQ281" s="260">
        <v>43.54</v>
      </c>
      <c r="ER281" s="260">
        <v>9.5787999999999993</v>
      </c>
      <c r="ES281" s="260">
        <v>31.699983235223399</v>
      </c>
      <c r="ET281" s="68">
        <f t="shared" si="1135"/>
        <v>2.2266068224420916</v>
      </c>
      <c r="EU281" s="68">
        <f t="shared" si="1136"/>
        <v>10.107920054349803</v>
      </c>
      <c r="EV281" s="260">
        <v>3.29368633918333</v>
      </c>
      <c r="EW281" s="260">
        <v>9.5025688815762503</v>
      </c>
      <c r="EX281" s="68">
        <f t="shared" si="1137"/>
        <v>0.1302327065220025</v>
      </c>
      <c r="EY281" s="68">
        <f t="shared" si="1138"/>
        <v>5.5642672188824998</v>
      </c>
      <c r="EZ281" s="260">
        <v>4.88075192279915</v>
      </c>
      <c r="FA281" s="69">
        <f t="shared" si="1139"/>
        <v>122.99494845453856</v>
      </c>
      <c r="FB281" s="260">
        <v>0.83333333333333348</v>
      </c>
      <c r="FC281" s="260">
        <v>8.9871586162120806E-2</v>
      </c>
      <c r="FD281" s="68">
        <f t="shared" si="1140"/>
        <v>1.2316900883518657E-3</v>
      </c>
      <c r="FE281" s="68">
        <f t="shared" si="1141"/>
        <v>5.2624666763574489E-2</v>
      </c>
      <c r="FF281" s="260">
        <v>4.6160245974772703E-2</v>
      </c>
      <c r="FG281" s="69">
        <f t="shared" si="1142"/>
        <v>1.1632381985642724</v>
      </c>
      <c r="FH281" s="260">
        <v>104.74379999999999</v>
      </c>
      <c r="FI281" s="260">
        <v>11.296189735977499</v>
      </c>
      <c r="FJ281" s="68">
        <f t="shared" si="1143"/>
        <v>0.15481428033157163</v>
      </c>
      <c r="FK281" s="68">
        <f t="shared" si="1144"/>
        <v>6.6145290846605693</v>
      </c>
      <c r="FL281" s="260">
        <v>5.8019999999999996</v>
      </c>
      <c r="FM281" s="69">
        <f t="shared" si="1145"/>
        <v>146.21038768317297</v>
      </c>
      <c r="FN281" s="260">
        <v>0</v>
      </c>
      <c r="FO281" s="260">
        <v>0</v>
      </c>
      <c r="FP281" s="68">
        <f t="shared" si="1146"/>
        <v>0</v>
      </c>
      <c r="FQ281" s="68">
        <f t="shared" si="1147"/>
        <v>0</v>
      </c>
      <c r="FR281" s="260">
        <v>0</v>
      </c>
      <c r="FS281" s="264">
        <f t="shared" si="1148"/>
        <v>0</v>
      </c>
      <c r="FT281" s="270">
        <f t="shared" si="1001"/>
        <v>1677.7057368245228</v>
      </c>
      <c r="FU281" s="271">
        <f t="shared" si="1002"/>
        <v>533.77376694016516</v>
      </c>
      <c r="FV281" s="272">
        <f t="shared" si="1149"/>
        <v>137.16091154459403</v>
      </c>
      <c r="FW281" s="272">
        <f t="shared" si="1003"/>
        <v>19.796512089881276</v>
      </c>
      <c r="FX281" s="272">
        <f t="shared" si="1004"/>
        <v>112.137666666667</v>
      </c>
      <c r="FY281" s="272">
        <f t="shared" si="1005"/>
        <v>0</v>
      </c>
      <c r="FZ281" s="272">
        <f t="shared" si="1006"/>
        <v>0</v>
      </c>
      <c r="GA281" s="272">
        <f t="shared" si="1007"/>
        <v>0</v>
      </c>
      <c r="GB281" s="272">
        <f t="shared" si="1008"/>
        <v>0</v>
      </c>
      <c r="GC281" s="272">
        <f t="shared" si="1009"/>
        <v>104.74379999999999</v>
      </c>
      <c r="GD281" s="272">
        <f t="shared" si="1010"/>
        <v>0</v>
      </c>
      <c r="GE281" s="272">
        <f t="shared" si="1011"/>
        <v>294.28118514275894</v>
      </c>
      <c r="GF281" s="273">
        <f t="shared" si="1012"/>
        <v>114.47880645352829</v>
      </c>
      <c r="GG281" s="273">
        <f t="shared" si="1013"/>
        <v>20.670310444427386</v>
      </c>
      <c r="GH281" s="272">
        <f t="shared" si="1150"/>
        <v>129.61885409675071</v>
      </c>
      <c r="GI281" s="274">
        <f t="shared" si="1151"/>
        <v>92.5965829599579</v>
      </c>
      <c r="GJ281" s="275">
        <f t="shared" si="1014"/>
        <v>1.7764263953959682</v>
      </c>
      <c r="GK281" s="271">
        <f t="shared" si="1152"/>
        <v>1331.5126964808171</v>
      </c>
      <c r="GL281" s="276">
        <f t="shared" si="1153"/>
        <v>1677.7059975658296</v>
      </c>
      <c r="GM281" s="272">
        <f t="shared" si="1154"/>
        <v>740.84915635365132</v>
      </c>
      <c r="GN281" s="272">
        <f t="shared" si="1155"/>
        <v>42.243248929704627</v>
      </c>
      <c r="GO281" s="277">
        <f t="shared" si="1156"/>
        <v>0.55639661440083354</v>
      </c>
      <c r="GP281" s="278">
        <f t="shared" si="1157"/>
        <v>3.1725757509750652E-2</v>
      </c>
      <c r="GQ281" s="279">
        <f t="shared" si="1158"/>
        <v>1.0816994440159684</v>
      </c>
      <c r="GR281" s="280">
        <f t="shared" si="1159"/>
        <v>1331.5126964808171</v>
      </c>
      <c r="GS281" s="272">
        <f t="shared" si="1160"/>
        <v>740.84915635365132</v>
      </c>
      <c r="GT281" s="272">
        <f t="shared" si="1015"/>
        <v>42.243248929704627</v>
      </c>
      <c r="GU281" s="73">
        <f t="shared" si="1161"/>
        <v>0.55639661440083354</v>
      </c>
      <c r="GV281" s="74">
        <f t="shared" si="1162"/>
        <v>3.1725757509750652E-2</v>
      </c>
      <c r="GW281" s="279">
        <f t="shared" si="1163"/>
        <v>1.0816994440159684</v>
      </c>
      <c r="GX281" s="280">
        <f t="shared" si="1164"/>
        <v>1121.8236616980391</v>
      </c>
      <c r="GY281" s="272">
        <f t="shared" si="1016"/>
        <v>680.05846117138697</v>
      </c>
      <c r="GZ281" s="272">
        <f t="shared" si="1017"/>
        <v>27.524488948929672</v>
      </c>
      <c r="HA281" s="73">
        <f t="shared" si="1165"/>
        <v>0.60620798472196791</v>
      </c>
      <c r="HB281" s="74">
        <f t="shared" si="1166"/>
        <v>2.4535486180838312E-2</v>
      </c>
      <c r="HC281" s="279">
        <f t="shared" si="1167"/>
        <v>1.0874608572322726</v>
      </c>
      <c r="HD281" s="280">
        <f t="shared" si="1168"/>
        <v>1189.4650058216421</v>
      </c>
      <c r="HE281" s="272">
        <f t="shared" si="1018"/>
        <v>730.97158674866478</v>
      </c>
      <c r="HF281" s="272">
        <f t="shared" si="1019"/>
        <v>29.18675565561329</v>
      </c>
      <c r="HG281" s="73">
        <f t="shared" si="1169"/>
        <v>0.61453811854156604</v>
      </c>
      <c r="HH281" s="74">
        <f t="shared" si="1170"/>
        <v>2.4537716967513532E-2</v>
      </c>
      <c r="HI281" s="281">
        <f t="shared" si="1171"/>
        <v>1.0886108443264926</v>
      </c>
      <c r="HJ281" s="72">
        <f t="shared" si="1020"/>
        <v>4.8110746171498233</v>
      </c>
      <c r="HK281" s="73">
        <f t="shared" si="1172"/>
        <v>4.8110746171498233</v>
      </c>
      <c r="HL281" s="73">
        <f t="shared" si="1021"/>
        <v>4.0750420703064956</v>
      </c>
      <c r="HM281" s="74">
        <f t="shared" si="1173"/>
        <v>4.325268606678021</v>
      </c>
      <c r="HN281" s="75"/>
      <c r="HO281" s="75"/>
      <c r="HP281" s="76">
        <f t="shared" si="1174"/>
        <v>50.913125577277832</v>
      </c>
      <c r="HQ281" s="77">
        <f t="shared" si="1175"/>
        <v>57.939646038197942</v>
      </c>
      <c r="HR281" s="77">
        <f t="shared" si="1176"/>
        <v>1.6622667066836141</v>
      </c>
      <c r="HS281" s="77">
        <f t="shared" si="1177"/>
        <v>1.9195855928782377</v>
      </c>
      <c r="HT281" s="282">
        <f t="shared" si="1178"/>
        <v>67.64134412360302</v>
      </c>
      <c r="HU281" s="73">
        <f t="shared" si="985"/>
        <v>0.75269239896006179</v>
      </c>
      <c r="HV281" s="74">
        <f t="shared" si="986"/>
        <v>2.4574714299676028E-2</v>
      </c>
      <c r="HW281" s="279">
        <f t="shared" si="987"/>
        <v>1.107683243754068</v>
      </c>
      <c r="HX281" s="76">
        <f t="shared" si="1179"/>
        <v>268.53577823478008</v>
      </c>
      <c r="HY281" s="77">
        <f t="shared" si="1180"/>
        <v>305.59640098896205</v>
      </c>
      <c r="HZ281" s="77">
        <f t="shared" si="1022"/>
        <v>12.030662567365503</v>
      </c>
      <c r="IA281" s="77">
        <f t="shared" si="1181"/>
        <v>13.893009132793685</v>
      </c>
      <c r="IB281" s="282">
        <f t="shared" si="1182"/>
        <v>365.73339772215627</v>
      </c>
      <c r="IC281" s="73">
        <f t="shared" si="970"/>
        <v>0.73423914771596499</v>
      </c>
      <c r="ID281" s="74">
        <f t="shared" si="971"/>
        <v>3.2894623904446016E-2</v>
      </c>
      <c r="IE281" s="279">
        <f t="shared" si="972"/>
        <v>1.1064244325566883</v>
      </c>
      <c r="IF281" s="76">
        <f t="shared" si="1023"/>
        <v>9.8775696049865847</v>
      </c>
      <c r="IG281" s="77">
        <f t="shared" si="1183"/>
        <v>11.240772986170782</v>
      </c>
      <c r="IH281" s="77">
        <f t="shared" si="1024"/>
        <v>13.056493274091332</v>
      </c>
      <c r="II281" s="77">
        <f t="shared" si="1184"/>
        <v>15.077638432920672</v>
      </c>
      <c r="IJ281" s="282">
        <f t="shared" si="1185"/>
        <v>142.04769065917512</v>
      </c>
      <c r="IK281" s="73">
        <f t="shared" si="1186"/>
        <v>6.953699535099464E-2</v>
      </c>
      <c r="IL281" s="74">
        <f t="shared" si="1187"/>
        <v>9.1916265681634232E-2</v>
      </c>
      <c r="IM281" s="279">
        <f t="shared" si="1188"/>
        <v>1.0238254386559078</v>
      </c>
      <c r="IN281" s="76">
        <f t="shared" si="1025"/>
        <v>0</v>
      </c>
      <c r="IO281" s="77">
        <f t="shared" si="1189"/>
        <v>0</v>
      </c>
      <c r="IP281" s="77">
        <f t="shared" si="1026"/>
        <v>0</v>
      </c>
      <c r="IQ281" s="77">
        <f t="shared" si="1190"/>
        <v>0</v>
      </c>
      <c r="IR281" s="282">
        <f t="shared" si="1191"/>
        <v>0</v>
      </c>
      <c r="IS281" s="73"/>
      <c r="IT281" s="74"/>
      <c r="IU281" s="279"/>
      <c r="IV281" s="76">
        <f t="shared" si="1027"/>
        <v>0</v>
      </c>
      <c r="IW281" s="77">
        <f t="shared" si="1192"/>
        <v>0</v>
      </c>
      <c r="IX281" s="77">
        <f t="shared" si="1193"/>
        <v>0</v>
      </c>
      <c r="IY281" s="77">
        <f t="shared" si="1194"/>
        <v>0</v>
      </c>
      <c r="IZ281" s="282">
        <f t="shared" si="1195"/>
        <v>0</v>
      </c>
      <c r="JA281" s="283"/>
      <c r="JB281" s="284"/>
      <c r="JC281" s="285"/>
      <c r="JD281" s="76">
        <f t="shared" si="1028"/>
        <v>0</v>
      </c>
      <c r="JE281" s="77">
        <f t="shared" si="1196"/>
        <v>0</v>
      </c>
      <c r="JF281" s="77">
        <f t="shared" si="1029"/>
        <v>0</v>
      </c>
      <c r="JG281" s="77">
        <f t="shared" si="1197"/>
        <v>0</v>
      </c>
      <c r="JH281" s="282">
        <f t="shared" si="1198"/>
        <v>0</v>
      </c>
      <c r="JI281" s="283"/>
      <c r="JJ281" s="284"/>
      <c r="JK281" s="285"/>
      <c r="JL281" s="76">
        <f t="shared" si="1030"/>
        <v>149.58634169345947</v>
      </c>
      <c r="JM281" s="77">
        <f t="shared" si="1199"/>
        <v>170.23075271057382</v>
      </c>
      <c r="JN281" s="77">
        <f t="shared" si="1031"/>
        <v>7.1663041796508908</v>
      </c>
      <c r="JO281" s="77">
        <f t="shared" si="1200"/>
        <v>8.2756480666608496</v>
      </c>
      <c r="JP281" s="282">
        <f t="shared" si="1201"/>
        <v>190.58524848873117</v>
      </c>
      <c r="JQ281" s="73">
        <f t="shared" si="1032"/>
        <v>0.78487890788832038</v>
      </c>
      <c r="JR281" s="74">
        <f t="shared" si="1033"/>
        <v>3.7601567993729677E-2</v>
      </c>
      <c r="JS281" s="279">
        <f t="shared" si="1202"/>
        <v>1.1141418608030964</v>
      </c>
      <c r="JT281" s="76">
        <f t="shared" si="1034"/>
        <v>0</v>
      </c>
      <c r="JU281" s="77">
        <f t="shared" si="1203"/>
        <v>0</v>
      </c>
      <c r="JV281" s="77">
        <f t="shared" si="1035"/>
        <v>0</v>
      </c>
      <c r="JW281" s="77">
        <f t="shared" si="1204"/>
        <v>0</v>
      </c>
      <c r="JX281" s="282">
        <f t="shared" si="1205"/>
        <v>0</v>
      </c>
      <c r="JY281" s="73"/>
      <c r="JZ281" s="74"/>
      <c r="KA281" s="279"/>
      <c r="KB281" s="76">
        <f t="shared" si="1039"/>
        <v>0</v>
      </c>
      <c r="KC281" s="77">
        <f t="shared" si="1206"/>
        <v>0</v>
      </c>
      <c r="KD281" s="77">
        <f t="shared" si="1040"/>
        <v>0</v>
      </c>
      <c r="KE281" s="77">
        <f t="shared" si="1207"/>
        <v>0</v>
      </c>
      <c r="KF281" s="282">
        <f t="shared" si="1208"/>
        <v>0</v>
      </c>
      <c r="KG281" s="73"/>
      <c r="KH281" s="74"/>
      <c r="KI281" s="279"/>
      <c r="KJ281" s="76">
        <f t="shared" si="1041"/>
        <v>24.55910530111483</v>
      </c>
      <c r="KK281" s="77">
        <f t="shared" si="1209"/>
        <v>27.948507423721686</v>
      </c>
      <c r="KL281" s="77">
        <f t="shared" si="1042"/>
        <v>0.80212460281964271</v>
      </c>
      <c r="KM281" s="77">
        <f t="shared" si="1210"/>
        <v>0.92629349133612349</v>
      </c>
      <c r="KN281" s="282">
        <f t="shared" si="1211"/>
        <v>32.283652378057951</v>
      </c>
      <c r="KO281" s="73">
        <f t="shared" si="1043"/>
        <v>0.76072883617737064</v>
      </c>
      <c r="KP281" s="74">
        <f t="shared" si="1044"/>
        <v>2.4846154128608394E-2</v>
      </c>
      <c r="KQ281" s="279">
        <f t="shared" si="1045"/>
        <v>1.1088343713399476</v>
      </c>
      <c r="KR281" s="76">
        <f t="shared" si="1046"/>
        <v>25.555578379556852</v>
      </c>
      <c r="KS281" s="77">
        <f t="shared" si="1212"/>
        <v>29.082503751719493</v>
      </c>
      <c r="KT281" s="77">
        <f t="shared" si="1047"/>
        <v>0.83459396637476246</v>
      </c>
      <c r="KU281" s="77">
        <f t="shared" si="1213"/>
        <v>0.96378911236957576</v>
      </c>
      <c r="KV281" s="282">
        <f t="shared" si="1214"/>
        <v>33.731370960657038</v>
      </c>
      <c r="KW281" s="73">
        <f t="shared" si="961"/>
        <v>0.75762050731243291</v>
      </c>
      <c r="KX281" s="74">
        <f t="shared" si="962"/>
        <v>2.4742367197236083E-2</v>
      </c>
      <c r="KY281" s="279">
        <f t="shared" si="963"/>
        <v>1.108389324656321</v>
      </c>
      <c r="KZ281" s="76">
        <f t="shared" si="1048"/>
        <v>131.44886151239487</v>
      </c>
      <c r="LA281" s="77">
        <f t="shared" si="1215"/>
        <v>149.59011888972049</v>
      </c>
      <c r="LB281" s="77">
        <f t="shared" si="1049"/>
        <v>4.1779181333348658</v>
      </c>
      <c r="LC281" s="77">
        <f t="shared" si="1216"/>
        <v>4.8246598603751032</v>
      </c>
      <c r="LD281" s="286">
        <f t="shared" si="1217"/>
        <v>284.91155161067257</v>
      </c>
      <c r="LE281" s="73">
        <f t="shared" si="1050"/>
        <v>0.4613672586080953</v>
      </c>
      <c r="LF281" s="74">
        <f t="shared" si="1051"/>
        <v>1.4663912746661565E-2</v>
      </c>
      <c r="LG281" s="279">
        <f t="shared" si="1052"/>
        <v>1.0659432690536865</v>
      </c>
      <c r="LH281" s="76">
        <f t="shared" si="1053"/>
        <v>72.238868473343416</v>
      </c>
      <c r="LI281" s="77">
        <f t="shared" si="1218"/>
        <v>82.208554711349535</v>
      </c>
      <c r="LJ281" s="77">
        <f t="shared" si="1054"/>
        <v>2.3568395289640942</v>
      </c>
      <c r="LK281" s="77">
        <f t="shared" si="1219"/>
        <v>2.7216782880477361</v>
      </c>
      <c r="LL281" s="282">
        <f t="shared" si="1220"/>
        <v>97.615038455982983</v>
      </c>
      <c r="LM281" s="73">
        <f t="shared" si="1244"/>
        <v>0.74003831393169706</v>
      </c>
      <c r="LN281" s="74">
        <f t="shared" si="1245"/>
        <v>2.4144225789829003E-2</v>
      </c>
      <c r="LO281" s="279">
        <f t="shared" si="1246"/>
        <v>1.1058702138579792</v>
      </c>
      <c r="LP281" s="76">
        <f t="shared" si="1055"/>
        <v>6.4202093451560874E-2</v>
      </c>
      <c r="LQ281" s="77">
        <f t="shared" si="1221"/>
        <v>7.3062624368810794E-2</v>
      </c>
      <c r="LR281" s="77">
        <f t="shared" si="1056"/>
        <v>1.2316900883518657E-3</v>
      </c>
      <c r="LS281" s="77">
        <f t="shared" si="1222"/>
        <v>1.4223557140287345E-3</v>
      </c>
      <c r="LT281" s="282">
        <f t="shared" si="1223"/>
        <v>0.92320491949545436</v>
      </c>
      <c r="LU281" s="73">
        <f t="shared" si="979"/>
        <v>6.9542624931687211E-2</v>
      </c>
      <c r="LV281" s="74">
        <f t="shared" si="980"/>
        <v>1.3341459326549118E-3</v>
      </c>
      <c r="LW281" s="279">
        <f t="shared" si="981"/>
        <v>1.0098041034571972</v>
      </c>
      <c r="LX281" s="76">
        <f t="shared" si="1057"/>
        <v>8.0697254832858949</v>
      </c>
      <c r="LY281" s="77">
        <f t="shared" si="1224"/>
        <v>9.1834282972341814</v>
      </c>
      <c r="LZ281" s="77">
        <f t="shared" si="1058"/>
        <v>0.15481428033157163</v>
      </c>
      <c r="MA281" s="77">
        <f t="shared" si="1225"/>
        <v>0.17877953092689894</v>
      </c>
      <c r="MB281" s="286">
        <f t="shared" si="1226"/>
        <v>116.03999022474045</v>
      </c>
      <c r="MC281" s="73">
        <f t="shared" si="964"/>
        <v>6.9542624638771977E-2</v>
      </c>
      <c r="MD281" s="74">
        <f t="shared" si="965"/>
        <v>1.3341459270354563E-3</v>
      </c>
      <c r="ME281" s="279">
        <f t="shared" si="966"/>
        <v>1.0098041034159022</v>
      </c>
      <c r="MF281" s="76">
        <f t="shared" si="1059"/>
        <v>0</v>
      </c>
      <c r="MG281" s="77">
        <f t="shared" si="1227"/>
        <v>0</v>
      </c>
      <c r="MH281" s="77">
        <f t="shared" si="1060"/>
        <v>0</v>
      </c>
      <c r="MI281" s="77">
        <f t="shared" si="1228"/>
        <v>0</v>
      </c>
      <c r="MJ281" s="286">
        <f t="shared" si="1229"/>
        <v>0</v>
      </c>
      <c r="MK281" s="73"/>
      <c r="ML281" s="74"/>
      <c r="MM281" s="279"/>
      <c r="MN281" s="287">
        <f t="shared" si="1230"/>
        <v>1.0816991525699109</v>
      </c>
      <c r="MO281" s="288">
        <f t="shared" si="1230"/>
        <v>1.0816991525699109</v>
      </c>
      <c r="MP281" s="288">
        <f t="shared" si="1230"/>
        <v>1.0874609733618659</v>
      </c>
      <c r="MQ281" s="289">
        <f t="shared" si="1061"/>
        <v>1.0886107294480429</v>
      </c>
      <c r="MR281" s="290">
        <f t="shared" si="1231"/>
        <v>4.8110733208851926</v>
      </c>
      <c r="MS281" s="291">
        <f t="shared" si="982"/>
        <v>4.8110733208851926</v>
      </c>
      <c r="MT281" s="291">
        <f t="shared" si="1062"/>
        <v>4.0750425054789199</v>
      </c>
      <c r="MU281" s="292">
        <f t="shared" si="983"/>
        <v>4.3252681502429642</v>
      </c>
      <c r="MV281" s="359">
        <f t="shared" si="1063"/>
        <v>0.25022564476404396</v>
      </c>
      <c r="MW281" s="360">
        <f t="shared" si="1064"/>
        <v>1.3517187292545061</v>
      </c>
      <c r="MX281" s="360">
        <f t="shared" si="1065"/>
        <v>0.48580517064222822</v>
      </c>
      <c r="MY281" s="360">
        <f t="shared" si="1066"/>
        <v>0</v>
      </c>
      <c r="MZ281" s="360">
        <f t="shared" si="1067"/>
        <v>0</v>
      </c>
      <c r="NA281" s="360">
        <f t="shared" si="1068"/>
        <v>0</v>
      </c>
      <c r="NB281" s="360">
        <f t="shared" si="1069"/>
        <v>0.70926270858725127</v>
      </c>
      <c r="NC281" s="360">
        <f t="shared" si="1070"/>
        <v>0</v>
      </c>
      <c r="ND281" s="360">
        <f t="shared" si="1071"/>
        <v>0</v>
      </c>
      <c r="NE281" s="360">
        <f t="shared" si="1072"/>
        <v>0.11964322866758034</v>
      </c>
      <c r="NF281" s="360">
        <f t="shared" si="1073"/>
        <v>0.12491547688876738</v>
      </c>
      <c r="NG281" s="360">
        <f t="shared" si="1074"/>
        <v>1.0144582091583934</v>
      </c>
      <c r="NH281" s="360">
        <f t="shared" si="1075"/>
        <v>0.36051368971770126</v>
      </c>
      <c r="NI281" s="360">
        <f t="shared" si="1076"/>
        <v>3.130392720717311E-3</v>
      </c>
      <c r="NJ281" s="360">
        <f t="shared" si="1077"/>
        <v>0.39140007048400371</v>
      </c>
      <c r="NK281" s="361">
        <f t="shared" si="1078"/>
        <v>0</v>
      </c>
      <c r="NL281" s="145">
        <f t="shared" si="1232"/>
        <v>4.8110733208851926</v>
      </c>
      <c r="NM281" s="56">
        <f t="shared" si="984"/>
        <v>4.8110733208851926</v>
      </c>
      <c r="NN281" s="56">
        <f t="shared" si="1233"/>
        <v>4.0750425054789199</v>
      </c>
      <c r="NO281" s="58">
        <f t="shared" si="967"/>
        <v>4.3252681502429642</v>
      </c>
      <c r="NP281" s="55">
        <f t="shared" si="1079"/>
        <v>1.0816991525699109</v>
      </c>
      <c r="NQ281" s="56">
        <f t="shared" si="968"/>
        <v>1.0816991525699109</v>
      </c>
      <c r="NR281" s="56">
        <f t="shared" si="1080"/>
        <v>1.0874609733618659</v>
      </c>
      <c r="NS281" s="61">
        <f t="shared" si="969"/>
        <v>1.0886107294480429</v>
      </c>
      <c r="NT281" s="25"/>
      <c r="NU281" s="86">
        <f t="shared" si="1236"/>
        <v>0</v>
      </c>
      <c r="NV281" s="86">
        <f t="shared" si="1236"/>
        <v>0</v>
      </c>
      <c r="NW281" s="86">
        <f t="shared" si="1236"/>
        <v>0</v>
      </c>
      <c r="NX281" s="86">
        <f t="shared" si="1234"/>
        <v>0</v>
      </c>
      <c r="NY281" s="87">
        <f t="shared" si="1237"/>
        <v>0</v>
      </c>
      <c r="NZ281" s="87">
        <f t="shared" si="1237"/>
        <v>0</v>
      </c>
      <c r="OA281" s="87">
        <f t="shared" si="1237"/>
        <v>0</v>
      </c>
      <c r="OB281" s="87">
        <f t="shared" si="1235"/>
        <v>0</v>
      </c>
      <c r="OC281" s="26"/>
    </row>
    <row r="282" spans="1:393" ht="22.5" customHeight="1" thickBot="1" x14ac:dyDescent="0.35">
      <c r="A282" s="136" t="s">
        <v>662</v>
      </c>
      <c r="B282" s="137" t="s">
        <v>663</v>
      </c>
      <c r="C282" s="133" t="s">
        <v>97</v>
      </c>
      <c r="D282" s="64">
        <f>VLOOKUP(B282,[1]УсіТ_1!$A$10:$G$556,6,FALSE)</f>
        <v>366.8</v>
      </c>
      <c r="E282" s="64">
        <f>VLOOKUP(B282,[1]УсіТ_1!$A$10:$G$556,7,FALSE)</f>
        <v>0</v>
      </c>
      <c r="F282" s="38">
        <v>51.4</v>
      </c>
      <c r="G282" s="38"/>
      <c r="H282" s="39"/>
      <c r="I282" s="256">
        <v>4.3998999999999997</v>
      </c>
      <c r="J282" s="62">
        <v>4.3998999999999997</v>
      </c>
      <c r="K282" s="257">
        <f t="shared" si="1081"/>
        <v>3.6474000000000002</v>
      </c>
      <c r="L282" s="293">
        <f t="shared" si="1082"/>
        <v>4.0228999999999999</v>
      </c>
      <c r="M282" s="63">
        <v>0.3755</v>
      </c>
      <c r="N282" s="63">
        <v>1.1115999999999999</v>
      </c>
      <c r="O282" s="63">
        <v>0.377</v>
      </c>
      <c r="P282" s="63">
        <v>0</v>
      </c>
      <c r="Q282" s="63">
        <v>0</v>
      </c>
      <c r="R282" s="63">
        <v>0</v>
      </c>
      <c r="S282" s="63">
        <v>0.52480000000000004</v>
      </c>
      <c r="T282" s="63">
        <v>0</v>
      </c>
      <c r="U282" s="63">
        <v>0</v>
      </c>
      <c r="V282" s="63">
        <v>0.36409999999999998</v>
      </c>
      <c r="W282" s="63">
        <v>0.18410000000000001</v>
      </c>
      <c r="X282" s="63">
        <v>0.83840000000000003</v>
      </c>
      <c r="Y282" s="63">
        <v>0.31030000000000002</v>
      </c>
      <c r="Z282" s="63">
        <v>3.0999999999999999E-3</v>
      </c>
      <c r="AA282" s="63">
        <v>0.311</v>
      </c>
      <c r="AB282" s="259">
        <v>0</v>
      </c>
      <c r="AC282" s="144">
        <v>49.67</v>
      </c>
      <c r="AD282" s="70">
        <v>10.9274</v>
      </c>
      <c r="AE282" s="70">
        <v>36.1630263503341</v>
      </c>
      <c r="AF282" s="68">
        <f t="shared" si="1083"/>
        <v>2.540090970847467</v>
      </c>
      <c r="AG282" s="68">
        <f t="shared" si="1084"/>
        <v>11.53101490812023</v>
      </c>
      <c r="AH282" s="71">
        <v>1.9036469652083401</v>
      </c>
      <c r="AI282" s="71">
        <v>10.640516119300299</v>
      </c>
      <c r="AJ282" s="68">
        <f t="shared" si="1085"/>
        <v>0.14582827341501059</v>
      </c>
      <c r="AK282" s="68">
        <f t="shared" si="1086"/>
        <v>6.2305967757207679</v>
      </c>
      <c r="AL282" s="71">
        <v>5.4652294717421404</v>
      </c>
      <c r="AM282" s="69">
        <f t="shared" si="1087"/>
        <v>137.72378268790183</v>
      </c>
      <c r="AN282" s="260">
        <v>144.68</v>
      </c>
      <c r="AO282" s="71">
        <v>31.829599999999999</v>
      </c>
      <c r="AP282" s="71">
        <v>105.336554305745</v>
      </c>
      <c r="AQ282" s="68">
        <f t="shared" si="1088"/>
        <v>7.3988395744355282</v>
      </c>
      <c r="AR282" s="68">
        <f t="shared" si="1089"/>
        <v>33.587824379038459</v>
      </c>
      <c r="AS282" s="71">
        <v>10.251010216058299</v>
      </c>
      <c r="AT282" s="261">
        <f t="shared" si="997"/>
        <v>2.2232132250808037</v>
      </c>
      <c r="AU282" s="71">
        <v>31.5014825868389</v>
      </c>
      <c r="AV282" s="68">
        <f t="shared" si="1090"/>
        <v>0.43172781885262712</v>
      </c>
      <c r="AW282" s="68">
        <f t="shared" si="1091"/>
        <v>18.445819134653867</v>
      </c>
      <c r="AX282" s="71">
        <v>16.179932355432101</v>
      </c>
      <c r="AY282" s="69">
        <f t="shared" si="1092"/>
        <v>407.73429535688922</v>
      </c>
      <c r="AZ282" s="260">
        <v>17</v>
      </c>
      <c r="BA282" s="260">
        <v>86.651833333333599</v>
      </c>
      <c r="BB282" s="260">
        <v>9.0365483333333607</v>
      </c>
      <c r="BC282" s="262">
        <f t="shared" si="1093"/>
        <v>7.2292386666666886</v>
      </c>
      <c r="BD282" s="262">
        <f t="shared" si="998"/>
        <v>1.8073096666666721</v>
      </c>
      <c r="BE282" s="260">
        <v>3.39180033333334</v>
      </c>
      <c r="BF282" s="262">
        <f t="shared" si="1094"/>
        <v>2.7134402666666722</v>
      </c>
      <c r="BG282" s="262">
        <f t="shared" si="999"/>
        <v>0.67836006666666782</v>
      </c>
      <c r="BH282" s="260">
        <v>10.684385679476033</v>
      </c>
      <c r="BI282" s="263">
        <f t="shared" si="1095"/>
        <v>6.2562847721599093</v>
      </c>
      <c r="BJ282" s="68">
        <f t="shared" si="1096"/>
        <v>0.14642950573721905</v>
      </c>
      <c r="BK282" s="260">
        <v>5.4877631508089566</v>
      </c>
      <c r="BL282" s="69">
        <f t="shared" si="1097"/>
        <v>138.30279699634235</v>
      </c>
      <c r="BM282" s="260">
        <v>0</v>
      </c>
      <c r="BN282" s="260">
        <v>0</v>
      </c>
      <c r="BO282" s="260">
        <v>0</v>
      </c>
      <c r="BP282" s="68">
        <f t="shared" si="1098"/>
        <v>0</v>
      </c>
      <c r="BQ282" s="68">
        <f t="shared" si="1099"/>
        <v>0</v>
      </c>
      <c r="BR282" s="260">
        <v>0</v>
      </c>
      <c r="BS282" s="260">
        <v>0</v>
      </c>
      <c r="BT282" s="68">
        <f t="shared" si="1100"/>
        <v>0</v>
      </c>
      <c r="BU282" s="68">
        <f t="shared" si="1101"/>
        <v>0</v>
      </c>
      <c r="BV282" s="260">
        <v>0</v>
      </c>
      <c r="BW282" s="69">
        <f t="shared" si="1102"/>
        <v>0</v>
      </c>
      <c r="BX282" s="260">
        <v>0</v>
      </c>
      <c r="BY282" s="260">
        <v>0</v>
      </c>
      <c r="BZ282" s="263">
        <f t="shared" si="1103"/>
        <v>0</v>
      </c>
      <c r="CA282" s="263">
        <f t="shared" si="1104"/>
        <v>0</v>
      </c>
      <c r="CB282" s="260">
        <v>0</v>
      </c>
      <c r="CC282" s="264">
        <f t="shared" si="1105"/>
        <v>0</v>
      </c>
      <c r="CD282" s="260">
        <v>0</v>
      </c>
      <c r="CE282" s="260">
        <v>0</v>
      </c>
      <c r="CF282" s="263">
        <f t="shared" si="1106"/>
        <v>0</v>
      </c>
      <c r="CG282" s="263">
        <f t="shared" si="1107"/>
        <v>0</v>
      </c>
      <c r="CH282" s="260">
        <v>0</v>
      </c>
      <c r="CI282" s="69">
        <f t="shared" si="1108"/>
        <v>0</v>
      </c>
      <c r="CJ282" s="260">
        <v>79.373837813691495</v>
      </c>
      <c r="CK282" s="260">
        <v>17.46224615643559</v>
      </c>
      <c r="CL282" s="260">
        <v>6.8668626995237148</v>
      </c>
      <c r="CM282" s="260">
        <v>3.556218276439933</v>
      </c>
      <c r="CN282" s="260">
        <v>34.197490445961002</v>
      </c>
      <c r="CO282" s="265">
        <f t="shared" si="1109"/>
        <v>2.4020317289243005</v>
      </c>
      <c r="CP282" s="266">
        <f t="shared" si="1110"/>
        <v>10.904280198580016</v>
      </c>
      <c r="CQ282" s="260">
        <v>14.87199728192823</v>
      </c>
      <c r="CR282" s="265">
        <f t="shared" si="1111"/>
        <v>0.2038207227488264</v>
      </c>
      <c r="CS282" s="265">
        <f t="shared" si="1112"/>
        <v>8.7083574964222041</v>
      </c>
      <c r="CT282" s="260">
        <v>7.6386217489427466</v>
      </c>
      <c r="CU282" s="267">
        <f t="shared" si="1000"/>
        <v>192.49326737577931</v>
      </c>
      <c r="CV282" s="260">
        <v>0</v>
      </c>
      <c r="CW282" s="260">
        <v>0</v>
      </c>
      <c r="CX282" s="68">
        <f t="shared" si="1113"/>
        <v>0</v>
      </c>
      <c r="CY282" s="68">
        <f t="shared" si="1114"/>
        <v>0</v>
      </c>
      <c r="CZ282" s="260">
        <v>0</v>
      </c>
      <c r="DA282" s="69">
        <f t="shared" si="1115"/>
        <v>0</v>
      </c>
      <c r="DB282" s="260">
        <v>0</v>
      </c>
      <c r="DC282" s="260">
        <v>0</v>
      </c>
      <c r="DD282" s="68">
        <f t="shared" si="1116"/>
        <v>0</v>
      </c>
      <c r="DE282" s="68">
        <f t="shared" si="1117"/>
        <v>0</v>
      </c>
      <c r="DF282" s="260">
        <v>0</v>
      </c>
      <c r="DG282" s="69">
        <f t="shared" si="1118"/>
        <v>0</v>
      </c>
      <c r="DH282" s="260">
        <v>48.736068474059202</v>
      </c>
      <c r="DI282" s="260">
        <v>10.721935064293024</v>
      </c>
      <c r="DJ282" s="260">
        <v>0.73783398054166627</v>
      </c>
      <c r="DK282" s="260">
        <v>35.479857849115099</v>
      </c>
      <c r="DL282" s="68">
        <f t="shared" si="1119"/>
        <v>2.4921052153218444</v>
      </c>
      <c r="DM282" s="68">
        <f t="shared" si="1120"/>
        <v>11.313178433484538</v>
      </c>
      <c r="DN282" s="260">
        <v>10.317729362585901</v>
      </c>
      <c r="DO282" s="68">
        <f t="shared" si="1121"/>
        <v>0.14140448091423977</v>
      </c>
      <c r="DP282" s="68">
        <f t="shared" si="1122"/>
        <v>6.0415876991796251</v>
      </c>
      <c r="DQ282" s="260">
        <v>5.2994382943119396</v>
      </c>
      <c r="DR282" s="264">
        <f t="shared" si="1123"/>
        <v>133.5514356298882</v>
      </c>
      <c r="DS282" s="260">
        <v>24.47</v>
      </c>
      <c r="DT282" s="260">
        <v>5.3834</v>
      </c>
      <c r="DU282" s="260">
        <v>17.815769172391299</v>
      </c>
      <c r="DV282" s="68">
        <f t="shared" si="1124"/>
        <v>1.2513796266687647</v>
      </c>
      <c r="DW282" s="68">
        <f t="shared" si="1125"/>
        <v>5.680771789847034</v>
      </c>
      <c r="DX282" s="260">
        <v>0.46990752291666699</v>
      </c>
      <c r="DY282" s="260">
        <v>0.23678452091666699</v>
      </c>
      <c r="DZ282" s="260">
        <v>0</v>
      </c>
      <c r="EA282" s="260">
        <v>5.2171384553528704</v>
      </c>
      <c r="EB282" s="68">
        <f t="shared" si="1126"/>
        <v>7.1500882530611085E-2</v>
      </c>
      <c r="EC282" s="68">
        <f t="shared" si="1127"/>
        <v>3.0549162910856946</v>
      </c>
      <c r="ED282" s="267">
        <v>2.6796499835788699</v>
      </c>
      <c r="EE282" s="69">
        <f t="shared" si="1128"/>
        <v>67.527179586187643</v>
      </c>
      <c r="EF282" s="260">
        <v>65.941514047618995</v>
      </c>
      <c r="EG282" s="260">
        <v>14.507133090476177</v>
      </c>
      <c r="EH282" s="260">
        <v>91.850162138219588</v>
      </c>
      <c r="EI282" s="260">
        <v>48.009758608515554</v>
      </c>
      <c r="EJ282" s="268">
        <f t="shared" si="1129"/>
        <v>3.3722054446621326</v>
      </c>
      <c r="EK282" s="266">
        <f t="shared" si="1130"/>
        <v>15.308487649428486</v>
      </c>
      <c r="EL282" s="260">
        <v>23.759376529097977</v>
      </c>
      <c r="EM282" s="268">
        <f t="shared" si="1131"/>
        <v>0.3256222553312878</v>
      </c>
      <c r="EN282" s="268">
        <f t="shared" si="1132"/>
        <v>13.912397964119437</v>
      </c>
      <c r="EO282" s="269">
        <f t="shared" si="1133"/>
        <v>244.0679444139283</v>
      </c>
      <c r="EP282" s="69">
        <f t="shared" si="1134"/>
        <v>307.52560996154966</v>
      </c>
      <c r="EQ282" s="260">
        <v>40.28</v>
      </c>
      <c r="ER282" s="260">
        <v>8.8615999999999993</v>
      </c>
      <c r="ES282" s="260">
        <v>29.3264888542673</v>
      </c>
      <c r="ET282" s="68">
        <f t="shared" si="1135"/>
        <v>2.0598925771237351</v>
      </c>
      <c r="EU282" s="68">
        <f t="shared" si="1136"/>
        <v>9.351102889049379</v>
      </c>
      <c r="EV282" s="260">
        <v>3.0885786931333299</v>
      </c>
      <c r="EW282" s="260">
        <v>8.7955524894979895</v>
      </c>
      <c r="EX282" s="68">
        <f t="shared" si="1137"/>
        <v>0.12054304686856995</v>
      </c>
      <c r="EY282" s="68">
        <f t="shared" si="1138"/>
        <v>5.1502709424355055</v>
      </c>
      <c r="EZ282" s="260">
        <v>4.51761100184493</v>
      </c>
      <c r="FA282" s="69">
        <f t="shared" si="1139"/>
        <v>113.84379724649224</v>
      </c>
      <c r="FB282" s="260">
        <v>0.83333333333333348</v>
      </c>
      <c r="FC282" s="260">
        <v>8.9871586162120806E-2</v>
      </c>
      <c r="FD282" s="68">
        <f t="shared" si="1140"/>
        <v>1.2316900883518657E-3</v>
      </c>
      <c r="FE282" s="68">
        <f t="shared" si="1141"/>
        <v>5.2624666763574489E-2</v>
      </c>
      <c r="FF282" s="260">
        <v>4.6160245974772703E-2</v>
      </c>
      <c r="FG282" s="69">
        <f t="shared" si="1142"/>
        <v>1.1632381985642724</v>
      </c>
      <c r="FH282" s="260">
        <v>81.723600000000005</v>
      </c>
      <c r="FI282" s="260">
        <v>8.8135554706544408</v>
      </c>
      <c r="FJ282" s="68">
        <f t="shared" si="1143"/>
        <v>0.12078977772531911</v>
      </c>
      <c r="FK282" s="68">
        <f t="shared" si="1144"/>
        <v>5.1608126600635904</v>
      </c>
      <c r="FL282" s="260">
        <v>4.5270000000000001</v>
      </c>
      <c r="FM282" s="69">
        <f t="shared" si="1145"/>
        <v>114.07698656478533</v>
      </c>
      <c r="FN282" s="260">
        <v>0</v>
      </c>
      <c r="FO282" s="260">
        <v>0</v>
      </c>
      <c r="FP282" s="68">
        <f t="shared" si="1146"/>
        <v>0</v>
      </c>
      <c r="FQ282" s="68">
        <f t="shared" si="1147"/>
        <v>0</v>
      </c>
      <c r="FR282" s="260">
        <v>0</v>
      </c>
      <c r="FS282" s="264">
        <f t="shared" si="1148"/>
        <v>0</v>
      </c>
      <c r="FT282" s="270">
        <f t="shared" si="1001"/>
        <v>1613.94238960438</v>
      </c>
      <c r="FU282" s="271">
        <f t="shared" si="1002"/>
        <v>552.84473464657447</v>
      </c>
      <c r="FV282" s="272">
        <f t="shared" si="1149"/>
        <v>112.94435830166421</v>
      </c>
      <c r="FW282" s="272">
        <f t="shared" si="1003"/>
        <v>15.722110434854097</v>
      </c>
      <c r="FX282" s="272">
        <f t="shared" si="1004"/>
        <v>86.651833333333599</v>
      </c>
      <c r="FY282" s="272">
        <f t="shared" si="1005"/>
        <v>0</v>
      </c>
      <c r="FZ282" s="272">
        <f t="shared" si="1006"/>
        <v>0</v>
      </c>
      <c r="GA282" s="272">
        <f t="shared" si="1007"/>
        <v>0</v>
      </c>
      <c r="GB282" s="272">
        <f t="shared" si="1008"/>
        <v>0</v>
      </c>
      <c r="GC282" s="272">
        <f t="shared" si="1009"/>
        <v>81.723600000000005</v>
      </c>
      <c r="GD282" s="272">
        <f t="shared" si="1010"/>
        <v>0</v>
      </c>
      <c r="GE282" s="272">
        <f t="shared" si="1011"/>
        <v>306.32894558632938</v>
      </c>
      <c r="GF282" s="273">
        <f t="shared" si="1012"/>
        <v>119.16552550200873</v>
      </c>
      <c r="GG282" s="273">
        <f t="shared" si="1013"/>
        <v>21.516545137983769</v>
      </c>
      <c r="GH282" s="272">
        <f t="shared" si="1150"/>
        <v>124.69160556089476</v>
      </c>
      <c r="GI282" s="274">
        <f t="shared" si="1151"/>
        <v>89.076675451177081</v>
      </c>
      <c r="GJ282" s="275">
        <f t="shared" si="1014"/>
        <v>1.7088984542120627</v>
      </c>
      <c r="GK282" s="271">
        <f t="shared" si="1152"/>
        <v>1280.9071878636505</v>
      </c>
      <c r="GL282" s="276">
        <f t="shared" si="1153"/>
        <v>1613.9430567081995</v>
      </c>
      <c r="GM282" s="272">
        <f t="shared" si="1154"/>
        <v>761.0869355997603</v>
      </c>
      <c r="GN282" s="272">
        <f t="shared" si="1155"/>
        <v>38.947554027049925</v>
      </c>
      <c r="GO282" s="277">
        <f t="shared" si="1156"/>
        <v>0.59417805037782034</v>
      </c>
      <c r="GP282" s="278">
        <f t="shared" si="1157"/>
        <v>3.0406226458927325E-2</v>
      </c>
      <c r="GQ282" s="279">
        <f t="shared" si="1158"/>
        <v>1.0867093965884849</v>
      </c>
      <c r="GR282" s="280">
        <f t="shared" si="1159"/>
        <v>1280.9071878636505</v>
      </c>
      <c r="GS282" s="272">
        <f t="shared" si="1160"/>
        <v>761.0869355997603</v>
      </c>
      <c r="GT282" s="272">
        <f t="shared" si="1015"/>
        <v>38.947554027049925</v>
      </c>
      <c r="GU282" s="73">
        <f t="shared" si="1161"/>
        <v>0.59417805037782034</v>
      </c>
      <c r="GV282" s="74">
        <f t="shared" si="1162"/>
        <v>3.0406226458927325E-2</v>
      </c>
      <c r="GW282" s="279">
        <f t="shared" si="1163"/>
        <v>1.0867093965884849</v>
      </c>
      <c r="GX282" s="280">
        <f t="shared" si="1164"/>
        <v>1061.8384738285361</v>
      </c>
      <c r="GY282" s="272">
        <f t="shared" si="1016"/>
        <v>671.18770192343925</v>
      </c>
      <c r="GZ282" s="272">
        <f t="shared" si="1017"/>
        <v>26.172526343716864</v>
      </c>
      <c r="HA282" s="73">
        <f t="shared" si="1165"/>
        <v>0.63209962575891887</v>
      </c>
      <c r="HB282" s="74">
        <f t="shared" si="1166"/>
        <v>2.4648312326968066E-2</v>
      </c>
      <c r="HC282" s="279">
        <f t="shared" si="1167"/>
        <v>1.0910516280992031</v>
      </c>
      <c r="HD282" s="280">
        <f t="shared" si="1168"/>
        <v>1171.1430632633787</v>
      </c>
      <c r="HE282" s="272">
        <f t="shared" si="1018"/>
        <v>753.45426817772523</v>
      </c>
      <c r="HF282" s="272">
        <f t="shared" si="1019"/>
        <v>28.85844558797934</v>
      </c>
      <c r="HG282" s="73">
        <f t="shared" si="1169"/>
        <v>0.64334946925974379</v>
      </c>
      <c r="HH282" s="74">
        <f t="shared" si="1170"/>
        <v>2.4641264157399832E-2</v>
      </c>
      <c r="HI282" s="281">
        <f t="shared" si="1171"/>
        <v>1.0926031279441026</v>
      </c>
      <c r="HJ282" s="72">
        <f t="shared" si="1020"/>
        <v>4.7814126740496743</v>
      </c>
      <c r="HK282" s="73">
        <f t="shared" si="1172"/>
        <v>4.7814126740496743</v>
      </c>
      <c r="HL282" s="73">
        <f t="shared" si="1021"/>
        <v>3.9795017083290336</v>
      </c>
      <c r="HM282" s="74">
        <f t="shared" si="1173"/>
        <v>4.3954331234063302</v>
      </c>
      <c r="HN282" s="75"/>
      <c r="HO282" s="75"/>
      <c r="HP282" s="76">
        <f t="shared" si="1174"/>
        <v>82.266566254286019</v>
      </c>
      <c r="HQ282" s="77">
        <f t="shared" si="1175"/>
        <v>93.620175063040023</v>
      </c>
      <c r="HR282" s="77">
        <f t="shared" si="1176"/>
        <v>2.6859192442624775</v>
      </c>
      <c r="HS282" s="77">
        <f t="shared" si="1177"/>
        <v>3.1016995432743091</v>
      </c>
      <c r="HT282" s="282">
        <f t="shared" si="1178"/>
        <v>109.30458943484274</v>
      </c>
      <c r="HU282" s="73">
        <f t="shared" si="985"/>
        <v>0.75263597511910252</v>
      </c>
      <c r="HV282" s="74">
        <f t="shared" si="986"/>
        <v>2.4572794776047107E-2</v>
      </c>
      <c r="HW282" s="279">
        <f t="shared" si="987"/>
        <v>1.1076751595575194</v>
      </c>
      <c r="HX282" s="76">
        <f t="shared" si="1179"/>
        <v>239.99064508670466</v>
      </c>
      <c r="HY282" s="77">
        <f t="shared" si="1180"/>
        <v>273.11175401512077</v>
      </c>
      <c r="HZ282" s="77">
        <f t="shared" si="1022"/>
        <v>10.053780618368959</v>
      </c>
      <c r="IA282" s="77">
        <f t="shared" si="1181"/>
        <v>11.610105858092474</v>
      </c>
      <c r="IB282" s="282">
        <f t="shared" si="1182"/>
        <v>323.59864710864224</v>
      </c>
      <c r="IC282" s="73">
        <f t="shared" si="970"/>
        <v>0.74163055757811081</v>
      </c>
      <c r="ID282" s="74">
        <f t="shared" si="971"/>
        <v>3.1068673210471083E-2</v>
      </c>
      <c r="IE282" s="279">
        <f t="shared" si="972"/>
        <v>1.1071618638643359</v>
      </c>
      <c r="IF282" s="76">
        <f t="shared" si="1023"/>
        <v>7.6326674220350892</v>
      </c>
      <c r="IG282" s="77">
        <f t="shared" si="1183"/>
        <v>8.6860518529501523</v>
      </c>
      <c r="IH282" s="77">
        <f t="shared" si="1024"/>
        <v>10.08910843907058</v>
      </c>
      <c r="II282" s="77">
        <f t="shared" si="1184"/>
        <v>11.650902425438707</v>
      </c>
      <c r="IJ282" s="282">
        <f t="shared" si="1185"/>
        <v>109.7641246002717</v>
      </c>
      <c r="IK282" s="73">
        <f t="shared" si="1186"/>
        <v>6.953699535099464E-2</v>
      </c>
      <c r="IL282" s="74">
        <f t="shared" si="1187"/>
        <v>9.191626568163426E-2</v>
      </c>
      <c r="IM282" s="279">
        <f t="shared" si="1188"/>
        <v>1.0238254386559078</v>
      </c>
      <c r="IN282" s="76">
        <f t="shared" si="1025"/>
        <v>0</v>
      </c>
      <c r="IO282" s="77">
        <f t="shared" si="1189"/>
        <v>0</v>
      </c>
      <c r="IP282" s="77">
        <f t="shared" si="1026"/>
        <v>0</v>
      </c>
      <c r="IQ282" s="77">
        <f t="shared" si="1190"/>
        <v>0</v>
      </c>
      <c r="IR282" s="282">
        <f t="shared" si="1191"/>
        <v>0</v>
      </c>
      <c r="IS282" s="73"/>
      <c r="IT282" s="74"/>
      <c r="IU282" s="279"/>
      <c r="IV282" s="76">
        <f t="shared" si="1027"/>
        <v>0</v>
      </c>
      <c r="IW282" s="77">
        <f t="shared" si="1192"/>
        <v>0</v>
      </c>
      <c r="IX282" s="77">
        <f t="shared" si="1193"/>
        <v>0</v>
      </c>
      <c r="IY282" s="77">
        <f t="shared" si="1194"/>
        <v>0</v>
      </c>
      <c r="IZ282" s="282">
        <f t="shared" si="1195"/>
        <v>0</v>
      </c>
      <c r="JA282" s="283"/>
      <c r="JB282" s="284"/>
      <c r="JC282" s="285"/>
      <c r="JD282" s="76">
        <f t="shared" si="1028"/>
        <v>0</v>
      </c>
      <c r="JE282" s="77">
        <f t="shared" si="1196"/>
        <v>0</v>
      </c>
      <c r="JF282" s="77">
        <f t="shared" si="1029"/>
        <v>0</v>
      </c>
      <c r="JG282" s="77">
        <f t="shared" si="1197"/>
        <v>0</v>
      </c>
      <c r="JH282" s="282">
        <f t="shared" si="1198"/>
        <v>0</v>
      </c>
      <c r="JI282" s="283"/>
      <c r="JJ282" s="284"/>
      <c r="JK282" s="285"/>
      <c r="JL282" s="76">
        <f t="shared" si="1030"/>
        <v>120.76350195802979</v>
      </c>
      <c r="JM282" s="77">
        <f t="shared" si="1199"/>
        <v>137.43007286325749</v>
      </c>
      <c r="JN282" s="77">
        <f t="shared" si="1031"/>
        <v>6.1620707281130596</v>
      </c>
      <c r="JO282" s="77">
        <f t="shared" si="1200"/>
        <v>7.1159592768249613</v>
      </c>
      <c r="JP282" s="282">
        <f t="shared" si="1201"/>
        <v>152.77243442522169</v>
      </c>
      <c r="JQ282" s="73">
        <f t="shared" si="1032"/>
        <v>0.79047965958243949</v>
      </c>
      <c r="JR282" s="74">
        <f t="shared" si="1033"/>
        <v>4.0334964558866412E-2</v>
      </c>
      <c r="JS282" s="279">
        <f t="shared" si="1202"/>
        <v>1.115337950332685</v>
      </c>
      <c r="JT282" s="76">
        <f t="shared" si="1034"/>
        <v>0</v>
      </c>
      <c r="JU282" s="77">
        <f t="shared" si="1203"/>
        <v>0</v>
      </c>
      <c r="JV282" s="77">
        <f t="shared" si="1035"/>
        <v>0</v>
      </c>
      <c r="JW282" s="77">
        <f t="shared" si="1204"/>
        <v>0</v>
      </c>
      <c r="JX282" s="282">
        <f t="shared" si="1205"/>
        <v>0</v>
      </c>
      <c r="JY282" s="73"/>
      <c r="JZ282" s="74"/>
      <c r="KA282" s="279"/>
      <c r="KB282" s="76">
        <f t="shared" si="1039"/>
        <v>0</v>
      </c>
      <c r="KC282" s="77">
        <f t="shared" si="1206"/>
        <v>0</v>
      </c>
      <c r="KD282" s="77">
        <f t="shared" si="1040"/>
        <v>0</v>
      </c>
      <c r="KE282" s="77">
        <f t="shared" si="1207"/>
        <v>0</v>
      </c>
      <c r="KF282" s="282">
        <f t="shared" si="1208"/>
        <v>0</v>
      </c>
      <c r="KG282" s="73"/>
      <c r="KH282" s="74"/>
      <c r="KI282" s="279"/>
      <c r="KJ282" s="76">
        <f t="shared" si="1041"/>
        <v>80.630818220202499</v>
      </c>
      <c r="KK282" s="77">
        <f t="shared" si="1209"/>
        <v>91.758677442772637</v>
      </c>
      <c r="KL282" s="77">
        <f t="shared" si="1042"/>
        <v>2.633509696236084</v>
      </c>
      <c r="KM282" s="77">
        <f t="shared" si="1210"/>
        <v>3.0411769972134297</v>
      </c>
      <c r="KN282" s="282">
        <f t="shared" si="1211"/>
        <v>105.99320288086366</v>
      </c>
      <c r="KO282" s="73">
        <f t="shared" si="1043"/>
        <v>0.76071687644755415</v>
      </c>
      <c r="KP282" s="74">
        <f t="shared" si="1044"/>
        <v>2.4846024317202193E-2</v>
      </c>
      <c r="KQ282" s="279">
        <f t="shared" si="1045"/>
        <v>1.1088327006828298</v>
      </c>
      <c r="KR282" s="76">
        <f t="shared" si="1046"/>
        <v>40.51093945873793</v>
      </c>
      <c r="KS282" s="77">
        <f t="shared" si="1212"/>
        <v>46.101854213438351</v>
      </c>
      <c r="KT282" s="77">
        <f t="shared" si="1047"/>
        <v>1.3228805091993758</v>
      </c>
      <c r="KU282" s="77">
        <f t="shared" si="1213"/>
        <v>1.5276624120234392</v>
      </c>
      <c r="KV282" s="282">
        <f t="shared" si="1214"/>
        <v>53.592999671577495</v>
      </c>
      <c r="KW282" s="73">
        <f t="shared" si="961"/>
        <v>0.75589983219809387</v>
      </c>
      <c r="KX282" s="74">
        <f t="shared" si="962"/>
        <v>2.4683830300712802E-2</v>
      </c>
      <c r="KY282" s="279">
        <f t="shared" si="963"/>
        <v>1.1081427927722092</v>
      </c>
      <c r="KZ282" s="76">
        <f t="shared" si="1048"/>
        <v>116.09812758662363</v>
      </c>
      <c r="LA282" s="77">
        <f t="shared" si="1215"/>
        <v>132.12083017485355</v>
      </c>
      <c r="LB282" s="77">
        <f t="shared" si="1049"/>
        <v>3.6978276999934203</v>
      </c>
      <c r="LC282" s="77">
        <f t="shared" si="1216"/>
        <v>4.2702514279524015</v>
      </c>
      <c r="LD282" s="286">
        <f t="shared" si="1217"/>
        <v>244.0679444139283</v>
      </c>
      <c r="LE282" s="73">
        <f t="shared" si="1050"/>
        <v>0.47567954024198444</v>
      </c>
      <c r="LF282" s="74">
        <f t="shared" si="1051"/>
        <v>1.5150812651259397E-2</v>
      </c>
      <c r="LG282" s="279">
        <f t="shared" si="1052"/>
        <v>1.0679938791472112</v>
      </c>
      <c r="LH282" s="76">
        <f t="shared" si="1053"/>
        <v>66.833276074411557</v>
      </c>
      <c r="LI282" s="77">
        <f t="shared" si="1218"/>
        <v>76.056936505441101</v>
      </c>
      <c r="LJ282" s="77">
        <f t="shared" si="1054"/>
        <v>2.1804356239923051</v>
      </c>
      <c r="LK282" s="77">
        <f t="shared" si="1219"/>
        <v>2.5179670585863141</v>
      </c>
      <c r="LL282" s="282">
        <f t="shared" si="1220"/>
        <v>90.352220036898601</v>
      </c>
      <c r="LM282" s="73">
        <f t="shared" si="1244"/>
        <v>0.73969711034347319</v>
      </c>
      <c r="LN282" s="74">
        <f t="shared" si="1245"/>
        <v>2.413261813712873E-2</v>
      </c>
      <c r="LO282" s="279">
        <f t="shared" si="1246"/>
        <v>1.1058213274861302</v>
      </c>
      <c r="LP282" s="76">
        <f t="shared" si="1055"/>
        <v>6.4202093451560874E-2</v>
      </c>
      <c r="LQ282" s="77">
        <f t="shared" si="1221"/>
        <v>7.3062624368810794E-2</v>
      </c>
      <c r="LR282" s="77">
        <f t="shared" si="1056"/>
        <v>1.2316900883518657E-3</v>
      </c>
      <c r="LS282" s="77">
        <f t="shared" si="1222"/>
        <v>1.4223557140287345E-3</v>
      </c>
      <c r="LT282" s="282">
        <f t="shared" si="1223"/>
        <v>0.92320491949545436</v>
      </c>
      <c r="LU282" s="73">
        <f t="shared" si="979"/>
        <v>6.9542624931687211E-2</v>
      </c>
      <c r="LV282" s="74">
        <f t="shared" si="980"/>
        <v>1.3341459326549118E-3</v>
      </c>
      <c r="LW282" s="279">
        <f t="shared" si="981"/>
        <v>1.0098041034571972</v>
      </c>
      <c r="LX282" s="76">
        <f t="shared" si="1057"/>
        <v>6.2961914452775805</v>
      </c>
      <c r="LY282" s="77">
        <f t="shared" si="1224"/>
        <v>7.1651288266403395</v>
      </c>
      <c r="LZ282" s="77">
        <f t="shared" si="1058"/>
        <v>0.12078977772531911</v>
      </c>
      <c r="MA282" s="77">
        <f t="shared" si="1225"/>
        <v>0.13948803531719853</v>
      </c>
      <c r="MB282" s="286">
        <f t="shared" si="1226"/>
        <v>90.53729092443281</v>
      </c>
      <c r="MC282" s="73">
        <f t="shared" si="964"/>
        <v>6.954252088824607E-2</v>
      </c>
      <c r="MD282" s="74">
        <f t="shared" si="965"/>
        <v>1.3341439366253694E-3</v>
      </c>
      <c r="ME282" s="279">
        <f t="shared" si="966"/>
        <v>1.0098040887891766</v>
      </c>
      <c r="MF282" s="76">
        <f t="shared" si="1059"/>
        <v>0</v>
      </c>
      <c r="MG282" s="77">
        <f t="shared" si="1227"/>
        <v>0</v>
      </c>
      <c r="MH282" s="77">
        <f t="shared" si="1060"/>
        <v>0</v>
      </c>
      <c r="MI282" s="77">
        <f t="shared" si="1228"/>
        <v>0</v>
      </c>
      <c r="MJ282" s="286">
        <f t="shared" si="1229"/>
        <v>0</v>
      </c>
      <c r="MK282" s="73"/>
      <c r="ML282" s="74"/>
      <c r="MM282" s="279"/>
      <c r="MN282" s="287">
        <f t="shared" si="1230"/>
        <v>1.0867114393489434</v>
      </c>
      <c r="MO282" s="288">
        <f t="shared" si="1230"/>
        <v>1.0867114393489434</v>
      </c>
      <c r="MP282" s="288">
        <f t="shared" si="1230"/>
        <v>1.0910532020629189</v>
      </c>
      <c r="MQ282" s="289">
        <f t="shared" si="1061"/>
        <v>1.0926047059628972</v>
      </c>
      <c r="MR282" s="290">
        <f t="shared" si="1231"/>
        <v>4.7814216619914163</v>
      </c>
      <c r="MS282" s="291">
        <f t="shared" si="982"/>
        <v>4.7814216619914163</v>
      </c>
      <c r="MT282" s="291">
        <f t="shared" si="1062"/>
        <v>3.9795074492042906</v>
      </c>
      <c r="MU282" s="292">
        <f t="shared" si="983"/>
        <v>4.3954394716181389</v>
      </c>
      <c r="MV282" s="359">
        <f t="shared" si="1063"/>
        <v>0.41593202241384852</v>
      </c>
      <c r="MW282" s="360">
        <f t="shared" si="1064"/>
        <v>1.2307211278715957</v>
      </c>
      <c r="MX282" s="360">
        <f t="shared" si="1065"/>
        <v>0.38598219037327725</v>
      </c>
      <c r="MY282" s="360">
        <f t="shared" si="1066"/>
        <v>0</v>
      </c>
      <c r="MZ282" s="360">
        <f t="shared" si="1067"/>
        <v>0</v>
      </c>
      <c r="NA282" s="360">
        <f t="shared" si="1068"/>
        <v>0</v>
      </c>
      <c r="NB282" s="360">
        <f t="shared" si="1069"/>
        <v>0.58532935633459315</v>
      </c>
      <c r="NC282" s="360">
        <f t="shared" si="1070"/>
        <v>0</v>
      </c>
      <c r="ND282" s="360">
        <f t="shared" si="1071"/>
        <v>0</v>
      </c>
      <c r="NE282" s="360">
        <f t="shared" si="1072"/>
        <v>0.40372598631861828</v>
      </c>
      <c r="NF282" s="360">
        <f t="shared" si="1073"/>
        <v>0.20400908814936372</v>
      </c>
      <c r="NG282" s="360">
        <f t="shared" si="1074"/>
        <v>0.89540606827702196</v>
      </c>
      <c r="NH282" s="360">
        <f t="shared" si="1075"/>
        <v>0.3431363579189462</v>
      </c>
      <c r="NI282" s="360">
        <f t="shared" si="1076"/>
        <v>3.130392720717311E-3</v>
      </c>
      <c r="NJ282" s="360">
        <f t="shared" si="1077"/>
        <v>0.31404907161343393</v>
      </c>
      <c r="NK282" s="361">
        <f t="shared" si="1078"/>
        <v>0</v>
      </c>
      <c r="NL282" s="145">
        <f t="shared" si="1232"/>
        <v>4.7814216619914163</v>
      </c>
      <c r="NM282" s="56">
        <f t="shared" si="984"/>
        <v>4.7814216619914163</v>
      </c>
      <c r="NN282" s="56">
        <f t="shared" si="1233"/>
        <v>3.9795074492042906</v>
      </c>
      <c r="NO282" s="58">
        <f t="shared" si="967"/>
        <v>4.3954394716181389</v>
      </c>
      <c r="NP282" s="55">
        <f t="shared" si="1079"/>
        <v>1.0867114393489434</v>
      </c>
      <c r="NQ282" s="56">
        <f t="shared" si="968"/>
        <v>1.0867114393489434</v>
      </c>
      <c r="NR282" s="56">
        <f t="shared" si="1080"/>
        <v>1.0910532020629189</v>
      </c>
      <c r="NS282" s="61">
        <f t="shared" si="969"/>
        <v>1.0926047059628972</v>
      </c>
      <c r="NT282" s="25"/>
      <c r="NU282" s="86">
        <f t="shared" si="1236"/>
        <v>0</v>
      </c>
      <c r="NV282" s="86">
        <f t="shared" si="1236"/>
        <v>0</v>
      </c>
      <c r="NW282" s="86">
        <f t="shared" si="1236"/>
        <v>0</v>
      </c>
      <c r="NX282" s="86">
        <f t="shared" si="1234"/>
        <v>0</v>
      </c>
      <c r="NY282" s="87">
        <f t="shared" si="1237"/>
        <v>0</v>
      </c>
      <c r="NZ282" s="87">
        <f t="shared" si="1237"/>
        <v>0</v>
      </c>
      <c r="OA282" s="87">
        <f t="shared" si="1237"/>
        <v>0</v>
      </c>
      <c r="OB282" s="87">
        <f t="shared" si="1235"/>
        <v>0</v>
      </c>
      <c r="OC282" s="26"/>
    </row>
    <row r="283" spans="1:393" thickBot="1" x14ac:dyDescent="0.35">
      <c r="A283" s="136" t="s">
        <v>664</v>
      </c>
      <c r="B283" s="137" t="s">
        <v>665</v>
      </c>
      <c r="C283" s="133" t="s">
        <v>97</v>
      </c>
      <c r="D283" s="64">
        <f>VLOOKUP(B283,[1]УсіТ_1!$A$10:$G$556,6,FALSE)</f>
        <v>589.5</v>
      </c>
      <c r="E283" s="64">
        <f>VLOOKUP(B283,[1]УсіТ_1!$A$10:$G$556,7,FALSE)</f>
        <v>0</v>
      </c>
      <c r="F283" s="38"/>
      <c r="G283" s="38"/>
      <c r="H283" s="39"/>
      <c r="I283" s="256">
        <v>4.4641000000000002</v>
      </c>
      <c r="J283" s="62">
        <v>4.4641000000000002</v>
      </c>
      <c r="K283" s="257">
        <f t="shared" si="1081"/>
        <v>3.6335999999999999</v>
      </c>
      <c r="L283" s="293">
        <f t="shared" si="1082"/>
        <v>4.1467000000000001</v>
      </c>
      <c r="M283" s="63">
        <v>0.5131</v>
      </c>
      <c r="N283" s="63">
        <v>0.57089999999999996</v>
      </c>
      <c r="O283" s="63">
        <v>0.31740000000000002</v>
      </c>
      <c r="P283" s="63">
        <v>8.8999999999999999E-3</v>
      </c>
      <c r="Q283" s="63">
        <v>0</v>
      </c>
      <c r="R283" s="63">
        <v>0</v>
      </c>
      <c r="S283" s="63">
        <v>0.72950000000000004</v>
      </c>
      <c r="T283" s="63">
        <v>0</v>
      </c>
      <c r="U283" s="63">
        <v>0</v>
      </c>
      <c r="V283" s="63">
        <v>0.217</v>
      </c>
      <c r="W283" s="63">
        <v>0.2848</v>
      </c>
      <c r="X283" s="63">
        <v>1.2357</v>
      </c>
      <c r="Y283" s="63">
        <v>0.23710000000000001</v>
      </c>
      <c r="Z283" s="63">
        <v>1.9E-3</v>
      </c>
      <c r="AA283" s="63">
        <v>0.3478</v>
      </c>
      <c r="AB283" s="259">
        <v>0</v>
      </c>
      <c r="AC283" s="144">
        <v>109.07</v>
      </c>
      <c r="AD283" s="70">
        <v>23.9954</v>
      </c>
      <c r="AE283" s="70">
        <v>79.410132555484907</v>
      </c>
      <c r="AF283" s="68">
        <f t="shared" si="1083"/>
        <v>5.5777677106972599</v>
      </c>
      <c r="AG283" s="68">
        <f t="shared" si="1084"/>
        <v>25.320873686907028</v>
      </c>
      <c r="AH283" s="71">
        <v>4.1978146377083299</v>
      </c>
      <c r="AI283" s="71">
        <v>23.3673328695698</v>
      </c>
      <c r="AJ283" s="68">
        <f t="shared" si="1085"/>
        <v>0.32024929697745413</v>
      </c>
      <c r="AK283" s="68">
        <f t="shared" si="1086"/>
        <v>13.682835231108076</v>
      </c>
      <c r="AL283" s="71">
        <v>12.0020340031381</v>
      </c>
      <c r="AM283" s="69">
        <f t="shared" si="1087"/>
        <v>302.45125687908131</v>
      </c>
      <c r="AN283" s="260">
        <v>116.73</v>
      </c>
      <c r="AO283" s="71">
        <v>25.680599999999998</v>
      </c>
      <c r="AP283" s="71">
        <v>84.987116284970696</v>
      </c>
      <c r="AQ283" s="68">
        <f t="shared" si="1088"/>
        <v>5.9694950478563413</v>
      </c>
      <c r="AR283" s="68">
        <f t="shared" si="1089"/>
        <v>27.099161872858325</v>
      </c>
      <c r="AS283" s="71">
        <v>13.682739649891699</v>
      </c>
      <c r="AT283" s="261">
        <f t="shared" si="997"/>
        <v>2.9674780440003916</v>
      </c>
      <c r="AU283" s="71">
        <v>25.999539561064001</v>
      </c>
      <c r="AV283" s="68">
        <f t="shared" si="1090"/>
        <v>0.35632368968438216</v>
      </c>
      <c r="AW283" s="68">
        <f t="shared" si="1091"/>
        <v>15.224134388139271</v>
      </c>
      <c r="AX283" s="71">
        <v>13.3539997747963</v>
      </c>
      <c r="AY283" s="69">
        <f t="shared" si="1092"/>
        <v>336.52079432486721</v>
      </c>
      <c r="AZ283" s="260">
        <v>23</v>
      </c>
      <c r="BA283" s="260">
        <v>117.234833333334</v>
      </c>
      <c r="BB283" s="260">
        <v>12.2259183333334</v>
      </c>
      <c r="BC283" s="262">
        <f t="shared" si="1093"/>
        <v>9.7807346666667208</v>
      </c>
      <c r="BD283" s="262">
        <f t="shared" si="998"/>
        <v>2.4451836666666793</v>
      </c>
      <c r="BE283" s="260">
        <v>4.5889063333333402</v>
      </c>
      <c r="BF283" s="262">
        <f t="shared" si="1094"/>
        <v>3.6711250666666722</v>
      </c>
      <c r="BG283" s="262">
        <f t="shared" si="999"/>
        <v>0.91778126666666804</v>
      </c>
      <c r="BH283" s="260">
        <v>14.455345331055845</v>
      </c>
      <c r="BI283" s="263">
        <f t="shared" si="1095"/>
        <v>8.4643852799810748</v>
      </c>
      <c r="BJ283" s="68">
        <f t="shared" si="1096"/>
        <v>0.19811050776212036</v>
      </c>
      <c r="BK283" s="260">
        <v>7.4246207334474299</v>
      </c>
      <c r="BL283" s="69">
        <f t="shared" si="1097"/>
        <v>187.11554887740479</v>
      </c>
      <c r="BM283" s="260">
        <v>1.77</v>
      </c>
      <c r="BN283" s="260">
        <v>0.38940000000000002</v>
      </c>
      <c r="BO283" s="260">
        <v>1.28867639702217</v>
      </c>
      <c r="BP283" s="68">
        <f t="shared" si="1098"/>
        <v>9.0516630126837208E-2</v>
      </c>
      <c r="BQ283" s="68">
        <f t="shared" si="1099"/>
        <v>0.41090993330728315</v>
      </c>
      <c r="BR283" s="260">
        <v>0.30735354939999998</v>
      </c>
      <c r="BS283" s="260">
        <v>0.40500773520682698</v>
      </c>
      <c r="BT283" s="68">
        <f t="shared" si="1100"/>
        <v>5.5506310110095642E-3</v>
      </c>
      <c r="BU283" s="68">
        <f t="shared" si="1101"/>
        <v>0.23715389938129838</v>
      </c>
      <c r="BV283" s="260">
        <v>0.20802188408145</v>
      </c>
      <c r="BW283" s="69">
        <f t="shared" si="1102"/>
        <v>5.242151478852537</v>
      </c>
      <c r="BX283" s="260">
        <v>0</v>
      </c>
      <c r="BY283" s="260">
        <v>0</v>
      </c>
      <c r="BZ283" s="263">
        <f t="shared" si="1103"/>
        <v>0</v>
      </c>
      <c r="CA283" s="263">
        <f t="shared" si="1104"/>
        <v>0</v>
      </c>
      <c r="CB283" s="260">
        <v>0</v>
      </c>
      <c r="CC283" s="264">
        <f t="shared" si="1105"/>
        <v>0</v>
      </c>
      <c r="CD283" s="260">
        <v>0</v>
      </c>
      <c r="CE283" s="260">
        <v>0</v>
      </c>
      <c r="CF283" s="263">
        <f t="shared" si="1106"/>
        <v>0</v>
      </c>
      <c r="CG283" s="263">
        <f t="shared" si="1107"/>
        <v>0</v>
      </c>
      <c r="CH283" s="260">
        <v>0</v>
      </c>
      <c r="CI283" s="69">
        <f t="shared" si="1108"/>
        <v>0</v>
      </c>
      <c r="CJ283" s="260">
        <v>170.98152505771844</v>
      </c>
      <c r="CK283" s="260">
        <v>37.615938465700054</v>
      </c>
      <c r="CL283" s="260">
        <v>12.893117858984112</v>
      </c>
      <c r="CM283" s="260">
        <v>5.7153508014213212</v>
      </c>
      <c r="CN283" s="260">
        <v>86.570267611476353</v>
      </c>
      <c r="CO283" s="265">
        <f t="shared" si="1109"/>
        <v>6.0806955970300987</v>
      </c>
      <c r="CP283" s="266">
        <f t="shared" si="1110"/>
        <v>27.60396867113057</v>
      </c>
      <c r="CQ283" s="260">
        <v>33.223100660991093</v>
      </c>
      <c r="CR283" s="265">
        <f t="shared" si="1111"/>
        <v>0.45532259455888296</v>
      </c>
      <c r="CS283" s="265">
        <f t="shared" si="1112"/>
        <v>19.453919484445979</v>
      </c>
      <c r="CT283" s="260">
        <v>17.064197529456298</v>
      </c>
      <c r="CU283" s="267">
        <f t="shared" si="1000"/>
        <v>430.01777662119162</v>
      </c>
      <c r="CV283" s="260">
        <v>0</v>
      </c>
      <c r="CW283" s="260">
        <v>0</v>
      </c>
      <c r="CX283" s="68">
        <f t="shared" si="1113"/>
        <v>0</v>
      </c>
      <c r="CY283" s="68">
        <f t="shared" si="1114"/>
        <v>0</v>
      </c>
      <c r="CZ283" s="260">
        <v>0</v>
      </c>
      <c r="DA283" s="69">
        <f t="shared" si="1115"/>
        <v>0</v>
      </c>
      <c r="DB283" s="260">
        <v>0</v>
      </c>
      <c r="DC283" s="260">
        <v>0</v>
      </c>
      <c r="DD283" s="68">
        <f t="shared" si="1116"/>
        <v>0</v>
      </c>
      <c r="DE283" s="68">
        <f t="shared" si="1117"/>
        <v>0</v>
      </c>
      <c r="DF283" s="260">
        <v>0</v>
      </c>
      <c r="DG283" s="69">
        <f t="shared" si="1118"/>
        <v>0</v>
      </c>
      <c r="DH283" s="260">
        <v>46.66122626023872</v>
      </c>
      <c r="DI283" s="260">
        <v>10.265469777252518</v>
      </c>
      <c r="DJ283" s="260">
        <v>0.70465328082499967</v>
      </c>
      <c r="DK283" s="260">
        <v>33.969372717453787</v>
      </c>
      <c r="DL283" s="68">
        <f t="shared" si="1119"/>
        <v>2.386008739673954</v>
      </c>
      <c r="DM283" s="68">
        <f t="shared" si="1120"/>
        <v>10.831542123432749</v>
      </c>
      <c r="DN283" s="260">
        <v>9.8787128405913798</v>
      </c>
      <c r="DO283" s="68">
        <f t="shared" si="1121"/>
        <v>0.13538775948030485</v>
      </c>
      <c r="DP283" s="68">
        <f t="shared" si="1122"/>
        <v>5.7845198186596454</v>
      </c>
      <c r="DQ283" s="260">
        <v>5.0739486650792003</v>
      </c>
      <c r="DR283" s="264">
        <f t="shared" si="1123"/>
        <v>127.86406024972871</v>
      </c>
      <c r="DS283" s="260">
        <v>60.77</v>
      </c>
      <c r="DT283" s="260">
        <v>13.369400000000001</v>
      </c>
      <c r="DU283" s="260">
        <v>44.244556297761299</v>
      </c>
      <c r="DV283" s="68">
        <f t="shared" si="1124"/>
        <v>3.1077376343547534</v>
      </c>
      <c r="DW283" s="68">
        <f t="shared" si="1125"/>
        <v>14.107907710216763</v>
      </c>
      <c r="DX283" s="260">
        <v>1.15158123083333</v>
      </c>
      <c r="DY283" s="260">
        <v>0.70600751774583304</v>
      </c>
      <c r="DZ283" s="260">
        <v>0</v>
      </c>
      <c r="EA283" s="260">
        <v>12.967558051078401</v>
      </c>
      <c r="EB283" s="68">
        <f t="shared" si="1126"/>
        <v>0.17772038309002949</v>
      </c>
      <c r="EC283" s="68">
        <f t="shared" si="1127"/>
        <v>7.5932054870411623</v>
      </c>
      <c r="ED283" s="267">
        <v>6.6604551548709203</v>
      </c>
      <c r="EE283" s="69">
        <f t="shared" si="1128"/>
        <v>167.84346990274776</v>
      </c>
      <c r="EF283" s="260">
        <v>165.0670186507937</v>
      </c>
      <c r="EG283" s="260">
        <v>36.314744103174604</v>
      </c>
      <c r="EH283" s="260">
        <v>200.2986063111191</v>
      </c>
      <c r="EI283" s="260">
        <v>120.17964455485682</v>
      </c>
      <c r="EJ283" s="268">
        <f t="shared" si="1129"/>
        <v>8.4414182335331436</v>
      </c>
      <c r="EK283" s="266">
        <f t="shared" si="1130"/>
        <v>38.32072182205075</v>
      </c>
      <c r="EL283" s="260">
        <v>56.280464614332438</v>
      </c>
      <c r="EM283" s="268">
        <f t="shared" si="1131"/>
        <v>0.77132376753942611</v>
      </c>
      <c r="EN283" s="268">
        <f t="shared" si="1132"/>
        <v>32.95525117678082</v>
      </c>
      <c r="EO283" s="269">
        <f t="shared" si="1133"/>
        <v>578.14047823427666</v>
      </c>
      <c r="EP283" s="69">
        <f t="shared" si="1134"/>
        <v>728.45700257518854</v>
      </c>
      <c r="EQ283" s="260">
        <v>49.5</v>
      </c>
      <c r="ER283" s="260">
        <v>10.89</v>
      </c>
      <c r="ES283" s="260">
        <v>36.039255170959102</v>
      </c>
      <c r="ET283" s="68">
        <f t="shared" si="1135"/>
        <v>2.5313972832081673</v>
      </c>
      <c r="EU283" s="68">
        <f t="shared" si="1136"/>
        <v>11.49154898232236</v>
      </c>
      <c r="EV283" s="260">
        <v>3.7040070236083298</v>
      </c>
      <c r="EW283" s="260">
        <v>10.798962121215901</v>
      </c>
      <c r="EX283" s="68">
        <f t="shared" si="1137"/>
        <v>0.14799977587126392</v>
      </c>
      <c r="EY283" s="68">
        <f t="shared" si="1138"/>
        <v>6.3233754659264561</v>
      </c>
      <c r="EZ283" s="260">
        <v>5.5466112157891398</v>
      </c>
      <c r="FA283" s="69">
        <f t="shared" si="1139"/>
        <v>139.77460263788694</v>
      </c>
      <c r="FB283" s="260">
        <v>0.83333333333333348</v>
      </c>
      <c r="FC283" s="260">
        <v>8.9871586162120806E-2</v>
      </c>
      <c r="FD283" s="68">
        <f t="shared" si="1140"/>
        <v>1.2316900883518657E-3</v>
      </c>
      <c r="FE283" s="68">
        <f t="shared" si="1141"/>
        <v>5.2624666763574489E-2</v>
      </c>
      <c r="FF283" s="260">
        <v>4.6160245974772703E-2</v>
      </c>
      <c r="FG283" s="69">
        <f t="shared" si="1142"/>
        <v>1.1632381985642724</v>
      </c>
      <c r="FH283" s="260">
        <v>146.89542</v>
      </c>
      <c r="FI283" s="260">
        <v>15.8420692744211</v>
      </c>
      <c r="FJ283" s="68">
        <f t="shared" si="1143"/>
        <v>0.21711555940594118</v>
      </c>
      <c r="FK283" s="68">
        <f t="shared" si="1144"/>
        <v>9.2763870319143731</v>
      </c>
      <c r="FL283" s="260">
        <v>8.1370000000000005</v>
      </c>
      <c r="FM283" s="69">
        <f t="shared" si="1145"/>
        <v>205.04938712930533</v>
      </c>
      <c r="FN283" s="260">
        <v>0</v>
      </c>
      <c r="FO283" s="260">
        <v>0</v>
      </c>
      <c r="FP283" s="68">
        <f t="shared" si="1146"/>
        <v>0</v>
      </c>
      <c r="FQ283" s="68">
        <f t="shared" si="1147"/>
        <v>0</v>
      </c>
      <c r="FR283" s="260">
        <v>0</v>
      </c>
      <c r="FS283" s="264">
        <f t="shared" si="1148"/>
        <v>0</v>
      </c>
      <c r="FT283" s="270">
        <f t="shared" si="1001"/>
        <v>2631.4992888748184</v>
      </c>
      <c r="FU283" s="271">
        <f t="shared" si="1002"/>
        <v>879.07072231487791</v>
      </c>
      <c r="FV283" s="272">
        <f t="shared" si="1149"/>
        <v>233.15935048136072</v>
      </c>
      <c r="FW283" s="272">
        <f t="shared" si="1003"/>
        <v>22.134688578755103</v>
      </c>
      <c r="FX283" s="272">
        <f t="shared" si="1004"/>
        <v>117.234833333334</v>
      </c>
      <c r="FY283" s="272">
        <f t="shared" si="1005"/>
        <v>0</v>
      </c>
      <c r="FZ283" s="272">
        <f t="shared" si="1006"/>
        <v>0</v>
      </c>
      <c r="GA283" s="272">
        <f t="shared" si="1007"/>
        <v>0</v>
      </c>
      <c r="GB283" s="272">
        <f t="shared" si="1008"/>
        <v>0</v>
      </c>
      <c r="GC283" s="272">
        <f t="shared" si="1009"/>
        <v>146.89542</v>
      </c>
      <c r="GD283" s="272">
        <f t="shared" si="1010"/>
        <v>0</v>
      </c>
      <c r="GE283" s="272">
        <f t="shared" si="1011"/>
        <v>486.68902158998515</v>
      </c>
      <c r="GF283" s="273">
        <f t="shared" si="1012"/>
        <v>189.32769445871554</v>
      </c>
      <c r="GG283" s="273">
        <f t="shared" si="1013"/>
        <v>34.185036876480552</v>
      </c>
      <c r="GH283" s="272">
        <f t="shared" si="1150"/>
        <v>203.30796464568894</v>
      </c>
      <c r="GI283" s="274">
        <f t="shared" si="1151"/>
        <v>145.23830615477291</v>
      </c>
      <c r="GJ283" s="275">
        <f t="shared" si="1014"/>
        <v>2.7863356554691672</v>
      </c>
      <c r="GK283" s="271">
        <f t="shared" si="1152"/>
        <v>2088.4920009440016</v>
      </c>
      <c r="GL283" s="276">
        <f t="shared" si="1153"/>
        <v>2631.4999211894424</v>
      </c>
      <c r="GM283" s="272">
        <f t="shared" si="1154"/>
        <v>1213.6367229283665</v>
      </c>
      <c r="GN283" s="272">
        <f t="shared" si="1155"/>
        <v>59.106061110704822</v>
      </c>
      <c r="GO283" s="277">
        <f t="shared" si="1156"/>
        <v>0.58110671354249899</v>
      </c>
      <c r="GP283" s="278">
        <f t="shared" si="1157"/>
        <v>2.8300831932317094E-2</v>
      </c>
      <c r="GQ283" s="279">
        <f t="shared" si="1158"/>
        <v>1.084579506319123</v>
      </c>
      <c r="GR283" s="280">
        <f t="shared" si="1159"/>
        <v>2088.4920009440016</v>
      </c>
      <c r="GS283" s="272">
        <f t="shared" si="1160"/>
        <v>1213.6367229283665</v>
      </c>
      <c r="GT283" s="272">
        <f t="shared" si="1015"/>
        <v>59.106061110704822</v>
      </c>
      <c r="GU283" s="73">
        <f t="shared" si="1161"/>
        <v>0.58110671354249899</v>
      </c>
      <c r="GV283" s="74">
        <f t="shared" si="1162"/>
        <v>2.8300831932317094E-2</v>
      </c>
      <c r="GW283" s="279">
        <f t="shared" si="1163"/>
        <v>1.084579506319123</v>
      </c>
      <c r="GX283" s="280">
        <f t="shared" si="1164"/>
        <v>1699.9469170102825</v>
      </c>
      <c r="GY283" s="272">
        <f t="shared" si="1016"/>
        <v>1022.6602480068111</v>
      </c>
      <c r="GZ283" s="272">
        <f t="shared" si="1017"/>
        <v>39.558073861934588</v>
      </c>
      <c r="HA283" s="73">
        <f t="shared" si="1165"/>
        <v>0.60158363639105639</v>
      </c>
      <c r="HB283" s="74">
        <f t="shared" si="1166"/>
        <v>2.3270181831033795E-2</v>
      </c>
      <c r="HC283" s="279">
        <f t="shared" si="1167"/>
        <v>1.0866267818057738</v>
      </c>
      <c r="HD283" s="280">
        <f t="shared" si="1168"/>
        <v>1939.9875970730454</v>
      </c>
      <c r="HE283" s="272">
        <f t="shared" si="1018"/>
        <v>1203.3101728867896</v>
      </c>
      <c r="HF283" s="272">
        <f t="shared" si="1019"/>
        <v>45.456090869609298</v>
      </c>
      <c r="HG283" s="73">
        <f t="shared" si="1169"/>
        <v>0.62026694124348147</v>
      </c>
      <c r="HH283" s="74">
        <f t="shared" si="1170"/>
        <v>2.3431124476358062E-2</v>
      </c>
      <c r="HI283" s="281">
        <f t="shared" si="1171"/>
        <v>1.0892301786299532</v>
      </c>
      <c r="HJ283" s="72">
        <f t="shared" si="1020"/>
        <v>4.8416713741591977</v>
      </c>
      <c r="HK283" s="73">
        <f t="shared" si="1172"/>
        <v>4.8416713741591977</v>
      </c>
      <c r="HL283" s="73">
        <f t="shared" si="1021"/>
        <v>3.9483670743694597</v>
      </c>
      <c r="HM283" s="74">
        <f t="shared" si="1173"/>
        <v>4.5167107817248269</v>
      </c>
      <c r="HN283" s="75"/>
      <c r="HO283" s="75"/>
      <c r="HP283" s="76">
        <f t="shared" si="1174"/>
        <v>180.64992487997841</v>
      </c>
      <c r="HQ283" s="77">
        <f t="shared" si="1175"/>
        <v>205.58142101266424</v>
      </c>
      <c r="HR283" s="77">
        <f t="shared" si="1176"/>
        <v>5.8980170076747136</v>
      </c>
      <c r="HS283" s="77">
        <f t="shared" si="1177"/>
        <v>6.8110300404627599</v>
      </c>
      <c r="HT283" s="282">
        <f t="shared" si="1178"/>
        <v>240.04068006276296</v>
      </c>
      <c r="HU283" s="73">
        <f t="shared" si="985"/>
        <v>0.75258045774884585</v>
      </c>
      <c r="HV283" s="74">
        <f t="shared" si="986"/>
        <v>2.4570906090303404E-2</v>
      </c>
      <c r="HW283" s="279">
        <f t="shared" si="987"/>
        <v>1.1076672052366974</v>
      </c>
      <c r="HX283" s="76">
        <f t="shared" si="1179"/>
        <v>194.04502143841705</v>
      </c>
      <c r="HY283" s="77">
        <f t="shared" si="1180"/>
        <v>220.82517484713298</v>
      </c>
      <c r="HZ283" s="77">
        <f t="shared" si="1022"/>
        <v>9.2932967815411143</v>
      </c>
      <c r="IA283" s="77">
        <f t="shared" si="1181"/>
        <v>10.731899123323679</v>
      </c>
      <c r="IB283" s="282">
        <f t="shared" si="1182"/>
        <v>267.07999549592637</v>
      </c>
      <c r="IC283" s="73">
        <f t="shared" si="970"/>
        <v>0.72654270147827948</v>
      </c>
      <c r="ID283" s="74">
        <f t="shared" si="971"/>
        <v>3.4795929827259792E-2</v>
      </c>
      <c r="IE283" s="279">
        <f t="shared" si="972"/>
        <v>1.1056565681682771</v>
      </c>
      <c r="IF283" s="76">
        <f t="shared" si="1023"/>
        <v>10.326550041576912</v>
      </c>
      <c r="IG283" s="77">
        <f t="shared" si="1183"/>
        <v>11.751717212814942</v>
      </c>
      <c r="IH283" s="77">
        <f t="shared" si="1024"/>
        <v>13.649970241095513</v>
      </c>
      <c r="II283" s="77">
        <f t="shared" si="1184"/>
        <v>15.762985634417099</v>
      </c>
      <c r="IJ283" s="282">
        <f t="shared" si="1185"/>
        <v>148.50440387095617</v>
      </c>
      <c r="IK283" s="73">
        <f t="shared" si="1186"/>
        <v>6.9536995350994654E-2</v>
      </c>
      <c r="IL283" s="74">
        <f t="shared" si="1187"/>
        <v>9.1916265681634191E-2</v>
      </c>
      <c r="IM283" s="279">
        <f t="shared" si="1188"/>
        <v>1.0238254386559078</v>
      </c>
      <c r="IN283" s="76">
        <f t="shared" si="1025"/>
        <v>2.9500378758800698</v>
      </c>
      <c r="IO283" s="77">
        <f t="shared" si="1189"/>
        <v>3.357172603130278</v>
      </c>
      <c r="IP283" s="77">
        <f t="shared" si="1026"/>
        <v>9.6067261137846777E-2</v>
      </c>
      <c r="IQ283" s="77">
        <f t="shared" si="1190"/>
        <v>0.11093847316198546</v>
      </c>
      <c r="IR283" s="282">
        <f t="shared" si="1191"/>
        <v>4.1604376816289976</v>
      </c>
      <c r="IS283" s="73">
        <f t="shared" si="988"/>
        <v>0.70906911763307512</v>
      </c>
      <c r="IT283" s="74">
        <f t="shared" si="989"/>
        <v>2.3090662206537882E-2</v>
      </c>
      <c r="IU283" s="279">
        <f t="shared" si="990"/>
        <v>1.1014330634341127</v>
      </c>
      <c r="IV283" s="76">
        <f t="shared" si="1027"/>
        <v>0</v>
      </c>
      <c r="IW283" s="77">
        <f t="shared" si="1192"/>
        <v>0</v>
      </c>
      <c r="IX283" s="77">
        <f t="shared" si="1193"/>
        <v>0</v>
      </c>
      <c r="IY283" s="77">
        <f t="shared" si="1194"/>
        <v>0</v>
      </c>
      <c r="IZ283" s="282">
        <f t="shared" si="1195"/>
        <v>0</v>
      </c>
      <c r="JA283" s="283"/>
      <c r="JB283" s="284"/>
      <c r="JC283" s="285"/>
      <c r="JD283" s="76">
        <f t="shared" si="1028"/>
        <v>0</v>
      </c>
      <c r="JE283" s="77">
        <f t="shared" si="1196"/>
        <v>0</v>
      </c>
      <c r="JF283" s="77">
        <f t="shared" si="1029"/>
        <v>0</v>
      </c>
      <c r="JG283" s="77">
        <f t="shared" si="1197"/>
        <v>0</v>
      </c>
      <c r="JH283" s="282">
        <f t="shared" si="1198"/>
        <v>0</v>
      </c>
      <c r="JI283" s="283"/>
      <c r="JJ283" s="284"/>
      <c r="JK283" s="285"/>
      <c r="JL283" s="76">
        <f t="shared" si="1030"/>
        <v>266.00808707322187</v>
      </c>
      <c r="JM283" s="77">
        <f t="shared" si="1199"/>
        <v>302.71986317019719</v>
      </c>
      <c r="JN283" s="77">
        <f t="shared" si="1031"/>
        <v>12.251368993010303</v>
      </c>
      <c r="JO283" s="77">
        <f t="shared" si="1200"/>
        <v>14.147880913128299</v>
      </c>
      <c r="JP283" s="282">
        <f t="shared" si="1201"/>
        <v>341.2839496993584</v>
      </c>
      <c r="JQ283" s="73">
        <f t="shared" si="1032"/>
        <v>0.77943333493283806</v>
      </c>
      <c r="JR283" s="74">
        <f t="shared" si="1033"/>
        <v>3.5897876251733192E-2</v>
      </c>
      <c r="JS283" s="279">
        <f t="shared" si="1202"/>
        <v>1.1131265857978492</v>
      </c>
      <c r="JT283" s="76">
        <f t="shared" si="1034"/>
        <v>0</v>
      </c>
      <c r="JU283" s="77">
        <f t="shared" si="1203"/>
        <v>0</v>
      </c>
      <c r="JV283" s="77">
        <f t="shared" si="1035"/>
        <v>0</v>
      </c>
      <c r="JW283" s="77">
        <f t="shared" si="1204"/>
        <v>0</v>
      </c>
      <c r="JX283" s="282">
        <f t="shared" si="1205"/>
        <v>0</v>
      </c>
      <c r="JY283" s="73"/>
      <c r="JZ283" s="74"/>
      <c r="KA283" s="279"/>
      <c r="KB283" s="76">
        <f t="shared" si="1039"/>
        <v>0</v>
      </c>
      <c r="KC283" s="77">
        <f t="shared" si="1206"/>
        <v>0</v>
      </c>
      <c r="KD283" s="77">
        <f t="shared" si="1040"/>
        <v>0</v>
      </c>
      <c r="KE283" s="77">
        <f t="shared" si="1207"/>
        <v>0</v>
      </c>
      <c r="KF283" s="282">
        <f t="shared" si="1208"/>
        <v>0</v>
      </c>
      <c r="KG283" s="73"/>
      <c r="KH283" s="74"/>
      <c r="KI283" s="279"/>
      <c r="KJ283" s="76">
        <f t="shared" si="1041"/>
        <v>77.198291606843952</v>
      </c>
      <c r="KK283" s="77">
        <f t="shared" si="1209"/>
        <v>87.852427831504485</v>
      </c>
      <c r="KL283" s="77">
        <f t="shared" si="1042"/>
        <v>2.521396499154259</v>
      </c>
      <c r="KM283" s="77">
        <f t="shared" si="1210"/>
        <v>2.9117086772233383</v>
      </c>
      <c r="KN283" s="282">
        <f t="shared" si="1211"/>
        <v>101.47941289661009</v>
      </c>
      <c r="KO283" s="73">
        <f t="shared" si="1043"/>
        <v>0.76072859906566093</v>
      </c>
      <c r="KP283" s="74">
        <f t="shared" si="1044"/>
        <v>2.4846384376731905E-2</v>
      </c>
      <c r="KQ283" s="279">
        <f t="shared" si="1045"/>
        <v>1.10883437425857</v>
      </c>
      <c r="KR283" s="76">
        <f t="shared" si="1046"/>
        <v>100.61475810065468</v>
      </c>
      <c r="KS283" s="77">
        <f t="shared" si="1212"/>
        <v>114.50060086612604</v>
      </c>
      <c r="KT283" s="77">
        <f t="shared" si="1047"/>
        <v>3.2854580174447827</v>
      </c>
      <c r="KU283" s="77">
        <f t="shared" si="1213"/>
        <v>3.7940469185452352</v>
      </c>
      <c r="KV283" s="282">
        <f t="shared" si="1214"/>
        <v>133.20910309741888</v>
      </c>
      <c r="KW283" s="73">
        <f t="shared" si="961"/>
        <v>0.7553144324308888</v>
      </c>
      <c r="KX283" s="74">
        <f t="shared" si="962"/>
        <v>2.4663915160828401E-2</v>
      </c>
      <c r="KY283" s="279">
        <f t="shared" si="963"/>
        <v>1.1080589188866832</v>
      </c>
      <c r="KZ283" s="76">
        <f t="shared" si="1048"/>
        <v>288.33844981254282</v>
      </c>
      <c r="LA283" s="77">
        <f t="shared" si="1215"/>
        <v>328.13203927117183</v>
      </c>
      <c r="LB283" s="77">
        <f t="shared" si="1049"/>
        <v>9.21274200107257</v>
      </c>
      <c r="LC283" s="77">
        <f t="shared" si="1216"/>
        <v>10.638874462838604</v>
      </c>
      <c r="LD283" s="286">
        <f t="shared" si="1217"/>
        <v>578.14047823427666</v>
      </c>
      <c r="LE283" s="73">
        <f t="shared" si="1050"/>
        <v>0.49873423617244289</v>
      </c>
      <c r="LF283" s="74">
        <f t="shared" si="1051"/>
        <v>1.5935127097845832E-2</v>
      </c>
      <c r="LG283" s="279">
        <f t="shared" si="1052"/>
        <v>1.0712970696089053</v>
      </c>
      <c r="LH283" s="76">
        <f t="shared" si="1053"/>
        <v>82.124207826863554</v>
      </c>
      <c r="LI283" s="77">
        <f t="shared" si="1218"/>
        <v>93.458169749048992</v>
      </c>
      <c r="LJ283" s="77">
        <f t="shared" si="1054"/>
        <v>2.6793970590794314</v>
      </c>
      <c r="LK283" s="77">
        <f t="shared" si="1219"/>
        <v>3.0941677238249277</v>
      </c>
      <c r="LL283" s="282">
        <f t="shared" si="1220"/>
        <v>110.93222431578329</v>
      </c>
      <c r="LM283" s="73">
        <f t="shared" si="1244"/>
        <v>0.7403097551986888</v>
      </c>
      <c r="LN283" s="74">
        <f t="shared" si="1245"/>
        <v>2.4153460147451587E-2</v>
      </c>
      <c r="LO283" s="279">
        <f t="shared" si="1246"/>
        <v>1.1059091049457965</v>
      </c>
      <c r="LP283" s="76">
        <f t="shared" si="1055"/>
        <v>6.4202093451560874E-2</v>
      </c>
      <c r="LQ283" s="77">
        <f t="shared" si="1221"/>
        <v>7.3062624368810794E-2</v>
      </c>
      <c r="LR283" s="77">
        <f t="shared" si="1056"/>
        <v>1.2316900883518657E-3</v>
      </c>
      <c r="LS283" s="77">
        <f t="shared" si="1222"/>
        <v>1.4223557140287345E-3</v>
      </c>
      <c r="LT283" s="282">
        <f t="shared" si="1223"/>
        <v>0.92320491949545436</v>
      </c>
      <c r="LU283" s="73">
        <f t="shared" si="979"/>
        <v>6.9542624931687211E-2</v>
      </c>
      <c r="LV283" s="74">
        <f t="shared" si="980"/>
        <v>1.3341459326549118E-3</v>
      </c>
      <c r="LW283" s="279">
        <f t="shared" si="981"/>
        <v>1.0098041034571972</v>
      </c>
      <c r="LX283" s="76">
        <f t="shared" si="1057"/>
        <v>11.317192178935535</v>
      </c>
      <c r="LY283" s="77">
        <f t="shared" si="1224"/>
        <v>12.879077871550429</v>
      </c>
      <c r="LZ283" s="77">
        <f t="shared" si="1058"/>
        <v>0.21711555940594118</v>
      </c>
      <c r="MA283" s="77">
        <f t="shared" si="1225"/>
        <v>0.25072504800198087</v>
      </c>
      <c r="MB283" s="286">
        <f t="shared" si="1226"/>
        <v>162.737608832782</v>
      </c>
      <c r="MC283" s="73">
        <f t="shared" si="964"/>
        <v>6.9542573840840352E-2</v>
      </c>
      <c r="MD283" s="74">
        <f t="shared" si="965"/>
        <v>1.3341449524985601E-3</v>
      </c>
      <c r="ME283" s="279">
        <f t="shared" si="966"/>
        <v>1.009804096254421</v>
      </c>
      <c r="MF283" s="76">
        <f t="shared" si="1059"/>
        <v>0</v>
      </c>
      <c r="MG283" s="77">
        <f t="shared" si="1227"/>
        <v>0</v>
      </c>
      <c r="MH283" s="77">
        <f t="shared" si="1060"/>
        <v>0</v>
      </c>
      <c r="MI283" s="77">
        <f t="shared" si="1228"/>
        <v>0</v>
      </c>
      <c r="MJ283" s="286">
        <f t="shared" si="1229"/>
        <v>0</v>
      </c>
      <c r="MK283" s="73"/>
      <c r="ML283" s="74"/>
      <c r="MM283" s="279"/>
      <c r="MN283" s="287">
        <f t="shared" si="1230"/>
        <v>1.0845831724407975</v>
      </c>
      <c r="MO283" s="288">
        <f t="shared" si="1230"/>
        <v>1.0845831724407975</v>
      </c>
      <c r="MP283" s="288">
        <f t="shared" si="1230"/>
        <v>1.0866307526575929</v>
      </c>
      <c r="MQ283" s="289">
        <f t="shared" si="1061"/>
        <v>1.0892337390849538</v>
      </c>
      <c r="MR283" s="290">
        <f t="shared" si="1231"/>
        <v>4.8416877400929641</v>
      </c>
      <c r="MS283" s="291">
        <f t="shared" si="982"/>
        <v>4.8416877400929641</v>
      </c>
      <c r="MT283" s="291">
        <f t="shared" si="1062"/>
        <v>3.9483815028566291</v>
      </c>
      <c r="MU283" s="292">
        <f t="shared" si="983"/>
        <v>4.5167255458635784</v>
      </c>
      <c r="MV283" s="359">
        <f t="shared" si="1063"/>
        <v>0.56834404300694941</v>
      </c>
      <c r="MW283" s="360">
        <f t="shared" si="1064"/>
        <v>0.63121933476726932</v>
      </c>
      <c r="MX283" s="360">
        <f t="shared" si="1065"/>
        <v>0.32496219422938516</v>
      </c>
      <c r="MY283" s="360">
        <f t="shared" si="1066"/>
        <v>9.802754264563604E-3</v>
      </c>
      <c r="MZ283" s="360">
        <f t="shared" si="1067"/>
        <v>0</v>
      </c>
      <c r="NA283" s="360">
        <f t="shared" si="1068"/>
        <v>0</v>
      </c>
      <c r="NB283" s="360">
        <f t="shared" si="1069"/>
        <v>0.81202584433953107</v>
      </c>
      <c r="NC283" s="360">
        <f t="shared" si="1070"/>
        <v>0</v>
      </c>
      <c r="ND283" s="360">
        <f t="shared" si="1071"/>
        <v>0</v>
      </c>
      <c r="NE283" s="360">
        <f t="shared" si="1072"/>
        <v>0.2406170592141097</v>
      </c>
      <c r="NF283" s="360">
        <f t="shared" si="1073"/>
        <v>0.31557518009892738</v>
      </c>
      <c r="NG283" s="360">
        <f t="shared" si="1074"/>
        <v>1.3238017889157243</v>
      </c>
      <c r="NH283" s="360">
        <f t="shared" si="1075"/>
        <v>0.26221104878264834</v>
      </c>
      <c r="NI283" s="360">
        <f t="shared" si="1076"/>
        <v>1.9186277965686745E-3</v>
      </c>
      <c r="NJ283" s="360">
        <f t="shared" si="1077"/>
        <v>0.35120986467728765</v>
      </c>
      <c r="NK283" s="361">
        <f t="shared" si="1078"/>
        <v>0</v>
      </c>
      <c r="NL283" s="145">
        <f t="shared" si="1232"/>
        <v>4.8416877400929641</v>
      </c>
      <c r="NM283" s="56">
        <f t="shared" si="984"/>
        <v>4.8416877400929641</v>
      </c>
      <c r="NN283" s="56">
        <f t="shared" si="1233"/>
        <v>3.9483815028566291</v>
      </c>
      <c r="NO283" s="58">
        <f t="shared" si="967"/>
        <v>4.5167255458635784</v>
      </c>
      <c r="NP283" s="55">
        <f t="shared" si="1079"/>
        <v>1.0845831724407975</v>
      </c>
      <c r="NQ283" s="56">
        <f t="shared" si="968"/>
        <v>1.0845831724407975</v>
      </c>
      <c r="NR283" s="56">
        <f t="shared" si="1080"/>
        <v>1.0866307526575929</v>
      </c>
      <c r="NS283" s="61">
        <f t="shared" si="969"/>
        <v>1.0892337390849538</v>
      </c>
      <c r="NT283" s="25"/>
      <c r="NU283" s="86">
        <f t="shared" si="1236"/>
        <v>0</v>
      </c>
      <c r="NV283" s="86">
        <f t="shared" si="1236"/>
        <v>0</v>
      </c>
      <c r="NW283" s="86">
        <f t="shared" si="1236"/>
        <v>0</v>
      </c>
      <c r="NX283" s="86">
        <f t="shared" si="1234"/>
        <v>0</v>
      </c>
      <c r="NY283" s="87">
        <f t="shared" si="1237"/>
        <v>0</v>
      </c>
      <c r="NZ283" s="87">
        <f t="shared" si="1237"/>
        <v>0</v>
      </c>
      <c r="OA283" s="87">
        <f t="shared" si="1237"/>
        <v>0</v>
      </c>
      <c r="OB283" s="87">
        <f t="shared" si="1235"/>
        <v>0</v>
      </c>
      <c r="OC283" s="26"/>
    </row>
    <row r="284" spans="1:393" thickBot="1" x14ac:dyDescent="0.35">
      <c r="A284" s="136" t="s">
        <v>666</v>
      </c>
      <c r="B284" s="137" t="s">
        <v>667</v>
      </c>
      <c r="C284" s="133" t="s">
        <v>97</v>
      </c>
      <c r="D284" s="64">
        <f>VLOOKUP(B284,[1]УсіТ_1!$A$10:$G$556,6,FALSE)</f>
        <v>400.8</v>
      </c>
      <c r="E284" s="64">
        <f>VLOOKUP(B284,[1]УсіТ_1!$A$10:$G$556,7,FALSE)</f>
        <v>0</v>
      </c>
      <c r="F284" s="38">
        <v>40.200000000000003</v>
      </c>
      <c r="G284" s="38"/>
      <c r="H284" s="39"/>
      <c r="I284" s="256">
        <v>4.4840999999999998</v>
      </c>
      <c r="J284" s="62">
        <v>4.4840999999999998</v>
      </c>
      <c r="K284" s="257">
        <f t="shared" si="1081"/>
        <v>3.5211999999999994</v>
      </c>
      <c r="L284" s="293">
        <f t="shared" si="1082"/>
        <v>4.2253999999999996</v>
      </c>
      <c r="M284" s="63">
        <v>0.70420000000000005</v>
      </c>
      <c r="N284" s="63">
        <v>1.0043</v>
      </c>
      <c r="O284" s="63">
        <v>0.25869999999999999</v>
      </c>
      <c r="P284" s="63">
        <v>0</v>
      </c>
      <c r="Q284" s="63">
        <v>0</v>
      </c>
      <c r="R284" s="63">
        <v>0</v>
      </c>
      <c r="S284" s="63">
        <v>0.47739999999999999</v>
      </c>
      <c r="T284" s="63">
        <v>0</v>
      </c>
      <c r="U284" s="63">
        <v>0</v>
      </c>
      <c r="V284" s="63">
        <v>0.25819999999999999</v>
      </c>
      <c r="W284" s="63">
        <v>0.18729999999999999</v>
      </c>
      <c r="X284" s="63">
        <v>0.93779999999999997</v>
      </c>
      <c r="Y284" s="63">
        <v>0.33600000000000002</v>
      </c>
      <c r="Z284" s="63">
        <v>2.8999999999999998E-3</v>
      </c>
      <c r="AA284" s="63">
        <v>0.31730000000000003</v>
      </c>
      <c r="AB284" s="259">
        <v>0</v>
      </c>
      <c r="AC284" s="144">
        <v>101.78</v>
      </c>
      <c r="AD284" s="70">
        <v>22.3916</v>
      </c>
      <c r="AE284" s="70">
        <v>74.102533157580098</v>
      </c>
      <c r="AF284" s="68">
        <f t="shared" si="1083"/>
        <v>5.2049619289884257</v>
      </c>
      <c r="AG284" s="68">
        <f t="shared" si="1084"/>
        <v>23.628481927692302</v>
      </c>
      <c r="AH284" s="71">
        <v>3.9220375393750002</v>
      </c>
      <c r="AI284" s="71">
        <v>21.806028691730699</v>
      </c>
      <c r="AJ284" s="68">
        <f t="shared" si="1085"/>
        <v>0.29885162322016923</v>
      </c>
      <c r="AK284" s="68">
        <f t="shared" si="1086"/>
        <v>12.768607324557678</v>
      </c>
      <c r="AL284" s="71">
        <v>11.200109969434299</v>
      </c>
      <c r="AM284" s="69">
        <f t="shared" si="1087"/>
        <v>282.24277122974405</v>
      </c>
      <c r="AN284" s="260">
        <v>139.26</v>
      </c>
      <c r="AO284" s="71">
        <v>30.6372</v>
      </c>
      <c r="AP284" s="71">
        <v>101.390437880965</v>
      </c>
      <c r="AQ284" s="68">
        <f t="shared" si="1088"/>
        <v>7.1216643567589806</v>
      </c>
      <c r="AR284" s="68">
        <f t="shared" si="1089"/>
        <v>32.32955780360026</v>
      </c>
      <c r="AS284" s="71">
        <v>17.069345536375</v>
      </c>
      <c r="AT284" s="261">
        <f t="shared" si="997"/>
        <v>3.7019565818494415</v>
      </c>
      <c r="AU284" s="71">
        <v>31.098119376768899</v>
      </c>
      <c r="AV284" s="68">
        <f t="shared" si="1090"/>
        <v>0.42619972605861778</v>
      </c>
      <c r="AW284" s="68">
        <f t="shared" si="1091"/>
        <v>18.209628193544535</v>
      </c>
      <c r="AX284" s="71">
        <v>15.9727551397054</v>
      </c>
      <c r="AY284" s="69">
        <f t="shared" si="1092"/>
        <v>402.51342952057718</v>
      </c>
      <c r="AZ284" s="260">
        <v>11</v>
      </c>
      <c r="BA284" s="260">
        <v>56.068833333333501</v>
      </c>
      <c r="BB284" s="260">
        <v>5.8471783333333498</v>
      </c>
      <c r="BC284" s="262">
        <f t="shared" si="1093"/>
        <v>4.6777426666666804</v>
      </c>
      <c r="BD284" s="262">
        <f t="shared" si="998"/>
        <v>1.1694356666666694</v>
      </c>
      <c r="BE284" s="260">
        <v>2.19469433333333</v>
      </c>
      <c r="BF284" s="262">
        <f t="shared" si="1094"/>
        <v>1.7557554666666642</v>
      </c>
      <c r="BG284" s="262">
        <f t="shared" si="999"/>
        <v>0.43893886666666582</v>
      </c>
      <c r="BH284" s="260">
        <v>6.9134260278962563</v>
      </c>
      <c r="BI284" s="263">
        <f t="shared" si="1095"/>
        <v>4.0481842643387642</v>
      </c>
      <c r="BJ284" s="68">
        <f t="shared" si="1096"/>
        <v>9.4748503712318188E-2</v>
      </c>
      <c r="BK284" s="260">
        <v>3.5509055681705006</v>
      </c>
      <c r="BL284" s="69">
        <f t="shared" si="1097"/>
        <v>89.490045115280324</v>
      </c>
      <c r="BM284" s="260">
        <v>0</v>
      </c>
      <c r="BN284" s="260">
        <v>0</v>
      </c>
      <c r="BO284" s="260">
        <v>0</v>
      </c>
      <c r="BP284" s="68">
        <f t="shared" si="1098"/>
        <v>0</v>
      </c>
      <c r="BQ284" s="68">
        <f t="shared" si="1099"/>
        <v>0</v>
      </c>
      <c r="BR284" s="260">
        <v>0</v>
      </c>
      <c r="BS284" s="260">
        <v>0</v>
      </c>
      <c r="BT284" s="68">
        <f t="shared" si="1100"/>
        <v>0</v>
      </c>
      <c r="BU284" s="68">
        <f t="shared" si="1101"/>
        <v>0</v>
      </c>
      <c r="BV284" s="260">
        <v>0</v>
      </c>
      <c r="BW284" s="69">
        <f t="shared" si="1102"/>
        <v>0</v>
      </c>
      <c r="BX284" s="260">
        <v>0</v>
      </c>
      <c r="BY284" s="260">
        <v>0</v>
      </c>
      <c r="BZ284" s="263">
        <f t="shared" si="1103"/>
        <v>0</v>
      </c>
      <c r="CA284" s="263">
        <f t="shared" si="1104"/>
        <v>0</v>
      </c>
      <c r="CB284" s="260">
        <v>0</v>
      </c>
      <c r="CC284" s="264">
        <f t="shared" si="1105"/>
        <v>0</v>
      </c>
      <c r="CD284" s="260">
        <v>0</v>
      </c>
      <c r="CE284" s="260">
        <v>0</v>
      </c>
      <c r="CF284" s="263">
        <f t="shared" si="1106"/>
        <v>0</v>
      </c>
      <c r="CG284" s="263">
        <f t="shared" si="1107"/>
        <v>0</v>
      </c>
      <c r="CH284" s="260">
        <v>0</v>
      </c>
      <c r="CI284" s="69">
        <f t="shared" si="1108"/>
        <v>0</v>
      </c>
      <c r="CJ284" s="260">
        <v>78.736075517327919</v>
      </c>
      <c r="CK284" s="260">
        <v>17.321938346540541</v>
      </c>
      <c r="CL284" s="260">
        <v>5.9524334298925492</v>
      </c>
      <c r="CM284" s="260">
        <v>3.3535875185948005</v>
      </c>
      <c r="CN284" s="260">
        <v>35.077406078356631</v>
      </c>
      <c r="CO284" s="265">
        <f t="shared" si="1109"/>
        <v>2.4638370029437695</v>
      </c>
      <c r="CP284" s="266">
        <f t="shared" si="1110"/>
        <v>11.184851856956952</v>
      </c>
      <c r="CQ284" s="260">
        <v>14.78436345045521</v>
      </c>
      <c r="CR284" s="265">
        <f t="shared" si="1111"/>
        <v>0.20261970108848865</v>
      </c>
      <c r="CS284" s="265">
        <f t="shared" si="1112"/>
        <v>8.65704315586785</v>
      </c>
      <c r="CT284" s="260">
        <v>7.5936108685382493</v>
      </c>
      <c r="CU284" s="267">
        <f t="shared" si="1000"/>
        <v>191.35899322933329</v>
      </c>
      <c r="CV284" s="260">
        <v>0</v>
      </c>
      <c r="CW284" s="260">
        <v>0</v>
      </c>
      <c r="CX284" s="68">
        <f t="shared" si="1113"/>
        <v>0</v>
      </c>
      <c r="CY284" s="68">
        <f t="shared" si="1114"/>
        <v>0</v>
      </c>
      <c r="CZ284" s="260">
        <v>0</v>
      </c>
      <c r="DA284" s="69">
        <f t="shared" si="1115"/>
        <v>0</v>
      </c>
      <c r="DB284" s="260">
        <v>0</v>
      </c>
      <c r="DC284" s="260">
        <v>0</v>
      </c>
      <c r="DD284" s="68">
        <f t="shared" si="1116"/>
        <v>0</v>
      </c>
      <c r="DE284" s="68">
        <f t="shared" si="1117"/>
        <v>0</v>
      </c>
      <c r="DF284" s="260">
        <v>0</v>
      </c>
      <c r="DG284" s="69">
        <f t="shared" si="1118"/>
        <v>0</v>
      </c>
      <c r="DH284" s="260">
        <v>37.766781081702405</v>
      </c>
      <c r="DI284" s="260">
        <v>8.3086918379745285</v>
      </c>
      <c r="DJ284" s="260">
        <v>0.58066224504166641</v>
      </c>
      <c r="DK284" s="260">
        <v>27.49421662747935</v>
      </c>
      <c r="DL284" s="68">
        <f t="shared" si="1119"/>
        <v>1.9311937759141495</v>
      </c>
      <c r="DM284" s="68">
        <f t="shared" si="1120"/>
        <v>8.7668609022713202</v>
      </c>
      <c r="DN284" s="260">
        <v>7.9977112716241496</v>
      </c>
      <c r="DO284" s="68">
        <f t="shared" si="1121"/>
        <v>0.10960863297760898</v>
      </c>
      <c r="DP284" s="68">
        <f t="shared" si="1122"/>
        <v>4.683091825944607</v>
      </c>
      <c r="DQ284" s="260">
        <v>4.1078202277126801</v>
      </c>
      <c r="DR284" s="264">
        <f t="shared" si="1123"/>
        <v>103.50705994984175</v>
      </c>
      <c r="DS284" s="260">
        <v>27.24</v>
      </c>
      <c r="DT284" s="260">
        <v>5.9927999999999999</v>
      </c>
      <c r="DU284" s="260">
        <v>19.832511330442902</v>
      </c>
      <c r="DV284" s="68">
        <f t="shared" si="1124"/>
        <v>1.3930355958503093</v>
      </c>
      <c r="DW284" s="68">
        <f t="shared" si="1125"/>
        <v>6.3238342278476845</v>
      </c>
      <c r="DX284" s="260">
        <v>0.52219242983333303</v>
      </c>
      <c r="DY284" s="260">
        <v>0.193324070875</v>
      </c>
      <c r="DZ284" s="260">
        <v>0</v>
      </c>
      <c r="EA284" s="260">
        <v>5.8000419627569899</v>
      </c>
      <c r="EB284" s="68">
        <f t="shared" si="1126"/>
        <v>7.9489575099584542E-2</v>
      </c>
      <c r="EC284" s="68">
        <f t="shared" si="1127"/>
        <v>3.3962377714602066</v>
      </c>
      <c r="ED284" s="267">
        <v>2.9790434896954099</v>
      </c>
      <c r="EE284" s="69">
        <f t="shared" si="1128"/>
        <v>75.071895940324353</v>
      </c>
      <c r="EF284" s="260">
        <v>80.801575396825342</v>
      </c>
      <c r="EG284" s="260">
        <v>17.776346587301575</v>
      </c>
      <c r="EH284" s="260">
        <v>111.87304328311656</v>
      </c>
      <c r="EI284" s="260">
        <v>58.828860483670312</v>
      </c>
      <c r="EJ284" s="268">
        <f t="shared" si="1129"/>
        <v>4.1321391603730024</v>
      </c>
      <c r="EK284" s="266">
        <f t="shared" si="1130"/>
        <v>18.758288111544083</v>
      </c>
      <c r="EL284" s="260">
        <v>29.040726074032964</v>
      </c>
      <c r="EM284" s="268">
        <f t="shared" si="1131"/>
        <v>0.39800315084462179</v>
      </c>
      <c r="EN284" s="268">
        <f t="shared" si="1132"/>
        <v>17.004913315554298</v>
      </c>
      <c r="EO284" s="269">
        <f t="shared" si="1133"/>
        <v>298.32055182494679</v>
      </c>
      <c r="EP284" s="69">
        <f t="shared" si="1134"/>
        <v>375.88389529943299</v>
      </c>
      <c r="EQ284" s="260">
        <v>47.66</v>
      </c>
      <c r="ER284" s="260">
        <v>10.485200000000001</v>
      </c>
      <c r="ES284" s="260">
        <v>34.699614170664802</v>
      </c>
      <c r="ET284" s="68">
        <f t="shared" si="1135"/>
        <v>2.4373008993474956</v>
      </c>
      <c r="EU284" s="68">
        <f t="shared" si="1136"/>
        <v>11.064388373686519</v>
      </c>
      <c r="EV284" s="260">
        <v>3.6394824720833299</v>
      </c>
      <c r="EW284" s="260">
        <v>10.4054361348244</v>
      </c>
      <c r="EX284" s="68">
        <f t="shared" si="1137"/>
        <v>0.14260650222776841</v>
      </c>
      <c r="EY284" s="68">
        <f t="shared" si="1138"/>
        <v>6.0929447504909673</v>
      </c>
      <c r="EZ284" s="260">
        <v>5.3444866388786201</v>
      </c>
      <c r="FA284" s="69">
        <f t="shared" si="1139"/>
        <v>134.68106329974137</v>
      </c>
      <c r="FB284" s="260">
        <v>0.83333333333333348</v>
      </c>
      <c r="FC284" s="260">
        <v>8.9871586162120806E-2</v>
      </c>
      <c r="FD284" s="68">
        <f t="shared" si="1140"/>
        <v>1.2316900883518657E-3</v>
      </c>
      <c r="FE284" s="68">
        <f t="shared" si="1141"/>
        <v>5.2624666763574489E-2</v>
      </c>
      <c r="FF284" s="260">
        <v>4.6160245974772703E-2</v>
      </c>
      <c r="FG284" s="69">
        <f t="shared" si="1142"/>
        <v>1.1632381985642724</v>
      </c>
      <c r="FH284" s="260">
        <v>91.097999999999999</v>
      </c>
      <c r="FI284" s="260">
        <v>9.8245461074362606</v>
      </c>
      <c r="FJ284" s="68">
        <f t="shared" si="1143"/>
        <v>0.13464540440241396</v>
      </c>
      <c r="FK284" s="68">
        <f t="shared" si="1144"/>
        <v>5.7528022713937323</v>
      </c>
      <c r="FL284" s="260">
        <v>5.0460000000000003</v>
      </c>
      <c r="FM284" s="69">
        <f t="shared" si="1145"/>
        <v>127.16225532892352</v>
      </c>
      <c r="FN284" s="260">
        <v>0</v>
      </c>
      <c r="FO284" s="260">
        <v>0</v>
      </c>
      <c r="FP284" s="68">
        <f t="shared" si="1146"/>
        <v>0</v>
      </c>
      <c r="FQ284" s="68">
        <f t="shared" si="1147"/>
        <v>0</v>
      </c>
      <c r="FR284" s="260">
        <v>0</v>
      </c>
      <c r="FS284" s="264">
        <f t="shared" si="1148"/>
        <v>0</v>
      </c>
      <c r="FT284" s="270">
        <f t="shared" si="1001"/>
        <v>1783.0746471117627</v>
      </c>
      <c r="FU284" s="271">
        <f t="shared" si="1002"/>
        <v>626.15820876767225</v>
      </c>
      <c r="FV284" s="272">
        <f t="shared" si="1149"/>
        <v>139.13868477281488</v>
      </c>
      <c r="FW284" s="272">
        <f t="shared" si="1003"/>
        <v>13.489042233777585</v>
      </c>
      <c r="FX284" s="272">
        <f t="shared" si="1004"/>
        <v>56.068833333333501</v>
      </c>
      <c r="FY284" s="272">
        <f t="shared" si="1005"/>
        <v>0</v>
      </c>
      <c r="FZ284" s="272">
        <f t="shared" si="1006"/>
        <v>0</v>
      </c>
      <c r="GA284" s="272">
        <f t="shared" si="1007"/>
        <v>0</v>
      </c>
      <c r="GB284" s="272">
        <f t="shared" si="1008"/>
        <v>0</v>
      </c>
      <c r="GC284" s="272">
        <f t="shared" si="1009"/>
        <v>91.097999999999999</v>
      </c>
      <c r="GD284" s="272">
        <f t="shared" si="1010"/>
        <v>0</v>
      </c>
      <c r="GE284" s="272">
        <f t="shared" si="1011"/>
        <v>351.4255797291591</v>
      </c>
      <c r="GF284" s="273">
        <f t="shared" si="1012"/>
        <v>136.70864110839091</v>
      </c>
      <c r="GG284" s="273">
        <f t="shared" si="1013"/>
        <v>24.684132720176134</v>
      </c>
      <c r="GH284" s="272">
        <f t="shared" si="1150"/>
        <v>137.76027068368793</v>
      </c>
      <c r="GI284" s="274">
        <f t="shared" si="1151"/>
        <v>98.412614598697786</v>
      </c>
      <c r="GJ284" s="275">
        <f t="shared" si="1014"/>
        <v>1.8880045097199434</v>
      </c>
      <c r="GK284" s="271">
        <f t="shared" si="1152"/>
        <v>1415.1386195204452</v>
      </c>
      <c r="GL284" s="276">
        <f t="shared" si="1153"/>
        <v>1783.0746605957611</v>
      </c>
      <c r="GM284" s="272">
        <f t="shared" si="1154"/>
        <v>861.27946447476097</v>
      </c>
      <c r="GN284" s="272">
        <f t="shared" si="1155"/>
        <v>40.06117946367366</v>
      </c>
      <c r="GO284" s="277">
        <f t="shared" si="1156"/>
        <v>0.6086184438713339</v>
      </c>
      <c r="GP284" s="278">
        <f t="shared" si="1157"/>
        <v>2.8309014333344519E-2</v>
      </c>
      <c r="GQ284" s="279">
        <f t="shared" si="1158"/>
        <v>1.0883776668574845</v>
      </c>
      <c r="GR284" s="280">
        <f t="shared" si="1159"/>
        <v>1415.1386195204452</v>
      </c>
      <c r="GS284" s="272">
        <f t="shared" si="1160"/>
        <v>861.27946447476097</v>
      </c>
      <c r="GT284" s="272">
        <f t="shared" si="1015"/>
        <v>40.06117946367366</v>
      </c>
      <c r="GU284" s="73">
        <f t="shared" si="1161"/>
        <v>0.6086184438713339</v>
      </c>
      <c r="GV284" s="74">
        <f t="shared" si="1162"/>
        <v>2.8309014333344519E-2</v>
      </c>
      <c r="GW284" s="279">
        <f t="shared" si="1163"/>
        <v>1.0883776668574845</v>
      </c>
      <c r="GX284" s="280">
        <f t="shared" si="1164"/>
        <v>1120.1125748021718</v>
      </c>
      <c r="GY284" s="272">
        <f t="shared" si="1016"/>
        <v>687.76463078452275</v>
      </c>
      <c r="GZ284" s="272">
        <f t="shared" si="1017"/>
        <v>28.029119274419408</v>
      </c>
      <c r="HA284" s="73">
        <f t="shared" si="1165"/>
        <v>0.614013846693929</v>
      </c>
      <c r="HB284" s="74">
        <f t="shared" si="1166"/>
        <v>2.5023484161285983E-2</v>
      </c>
      <c r="HC284" s="279">
        <f t="shared" si="1167"/>
        <v>1.0886136863303961</v>
      </c>
      <c r="HD284" s="280">
        <f t="shared" si="1168"/>
        <v>1344.1147741908576</v>
      </c>
      <c r="HE284" s="272">
        <f t="shared" si="1018"/>
        <v>856.3406796722677</v>
      </c>
      <c r="HF284" s="272">
        <f t="shared" si="1019"/>
        <v>33.532932826627999</v>
      </c>
      <c r="HG284" s="73">
        <f t="shared" si="1169"/>
        <v>0.63710383675216686</v>
      </c>
      <c r="HH284" s="74">
        <f t="shared" si="1170"/>
        <v>2.494796833612253E-2</v>
      </c>
      <c r="HI284" s="281">
        <f t="shared" si="1171"/>
        <v>1.0917886460085982</v>
      </c>
      <c r="HJ284" s="72">
        <f t="shared" si="1020"/>
        <v>4.8803942959556457</v>
      </c>
      <c r="HK284" s="73">
        <f t="shared" si="1172"/>
        <v>4.8803942959556457</v>
      </c>
      <c r="HL284" s="73">
        <f t="shared" si="1021"/>
        <v>3.8332265123065903</v>
      </c>
      <c r="HM284" s="74">
        <f t="shared" si="1173"/>
        <v>4.6132437448447305</v>
      </c>
      <c r="HN284" s="75"/>
      <c r="HO284" s="75"/>
      <c r="HP284" s="76">
        <f t="shared" si="1174"/>
        <v>168.57604888774497</v>
      </c>
      <c r="HQ284" s="77">
        <f t="shared" si="1175"/>
        <v>191.84122939474264</v>
      </c>
      <c r="HR284" s="77">
        <f t="shared" si="1176"/>
        <v>5.5038135522085945</v>
      </c>
      <c r="HS284" s="77">
        <f t="shared" si="1177"/>
        <v>6.3558038900904847</v>
      </c>
      <c r="HT284" s="282">
        <f t="shared" si="1178"/>
        <v>224.00219938868574</v>
      </c>
      <c r="HU284" s="73">
        <f t="shared" si="985"/>
        <v>0.75256425761799772</v>
      </c>
      <c r="HV284" s="74">
        <f t="shared" si="986"/>
        <v>2.4570354966285166E-2</v>
      </c>
      <c r="HW284" s="279">
        <f t="shared" si="987"/>
        <v>1.1076648841426409</v>
      </c>
      <c r="HX284" s="76">
        <f t="shared" si="1179"/>
        <v>231.55500691651665</v>
      </c>
      <c r="HY284" s="77">
        <f t="shared" si="1180"/>
        <v>263.51191342106512</v>
      </c>
      <c r="HZ284" s="77">
        <f t="shared" si="1022"/>
        <v>11.249820664667039</v>
      </c>
      <c r="IA284" s="77">
        <f t="shared" si="1181"/>
        <v>12.991292903557497</v>
      </c>
      <c r="IB284" s="282">
        <f t="shared" si="1182"/>
        <v>319.45510279410888</v>
      </c>
      <c r="IC284" s="73">
        <f t="shared" si="970"/>
        <v>0.72484366313520909</v>
      </c>
      <c r="ID284" s="74">
        <f t="shared" si="971"/>
        <v>3.5215654927001211E-2</v>
      </c>
      <c r="IE284" s="279">
        <f t="shared" si="972"/>
        <v>1.1054870573319899</v>
      </c>
      <c r="IF284" s="76">
        <f t="shared" si="1023"/>
        <v>4.9387848024932923</v>
      </c>
      <c r="IG284" s="77">
        <f t="shared" si="1183"/>
        <v>5.6203864930853911</v>
      </c>
      <c r="IH284" s="77">
        <f t="shared" si="1024"/>
        <v>6.5282466370456627</v>
      </c>
      <c r="II284" s="77">
        <f t="shared" si="1184"/>
        <v>7.5388192164603316</v>
      </c>
      <c r="IJ284" s="282">
        <f t="shared" si="1185"/>
        <v>71.023845329587559</v>
      </c>
      <c r="IK284" s="73">
        <f t="shared" si="1186"/>
        <v>6.953699535099464E-2</v>
      </c>
      <c r="IL284" s="74">
        <f t="shared" si="1187"/>
        <v>9.1916265681634177E-2</v>
      </c>
      <c r="IM284" s="279">
        <f t="shared" si="1188"/>
        <v>1.0238254386559078</v>
      </c>
      <c r="IN284" s="76">
        <f t="shared" si="1025"/>
        <v>0</v>
      </c>
      <c r="IO284" s="77">
        <f t="shared" si="1189"/>
        <v>0</v>
      </c>
      <c r="IP284" s="77">
        <f t="shared" si="1026"/>
        <v>0</v>
      </c>
      <c r="IQ284" s="77">
        <f t="shared" si="1190"/>
        <v>0</v>
      </c>
      <c r="IR284" s="282">
        <f t="shared" si="1191"/>
        <v>0</v>
      </c>
      <c r="IS284" s="73"/>
      <c r="IT284" s="74"/>
      <c r="IU284" s="279"/>
      <c r="IV284" s="76">
        <f t="shared" si="1027"/>
        <v>0</v>
      </c>
      <c r="IW284" s="77">
        <f t="shared" si="1192"/>
        <v>0</v>
      </c>
      <c r="IX284" s="77">
        <f t="shared" si="1193"/>
        <v>0</v>
      </c>
      <c r="IY284" s="77">
        <f t="shared" si="1194"/>
        <v>0</v>
      </c>
      <c r="IZ284" s="282">
        <f t="shared" si="1195"/>
        <v>0</v>
      </c>
      <c r="JA284" s="283"/>
      <c r="JB284" s="284"/>
      <c r="JC284" s="285"/>
      <c r="JD284" s="76">
        <f t="shared" si="1028"/>
        <v>0</v>
      </c>
      <c r="JE284" s="77">
        <f t="shared" si="1196"/>
        <v>0</v>
      </c>
      <c r="JF284" s="77">
        <f t="shared" si="1029"/>
        <v>0</v>
      </c>
      <c r="JG284" s="77">
        <f t="shared" si="1197"/>
        <v>0</v>
      </c>
      <c r="JH284" s="282">
        <f t="shared" si="1198"/>
        <v>0</v>
      </c>
      <c r="JI284" s="283"/>
      <c r="JJ284" s="284"/>
      <c r="JK284" s="285"/>
      <c r="JL284" s="76">
        <f t="shared" si="1030"/>
        <v>120.26512577951472</v>
      </c>
      <c r="JM284" s="77">
        <f t="shared" si="1199"/>
        <v>136.86291578834553</v>
      </c>
      <c r="JN284" s="77">
        <f t="shared" si="1031"/>
        <v>6.0200442226270585</v>
      </c>
      <c r="JO284" s="77">
        <f t="shared" si="1200"/>
        <v>6.9519470682897273</v>
      </c>
      <c r="JP284" s="282">
        <f t="shared" si="1201"/>
        <v>151.8722168486772</v>
      </c>
      <c r="JQ284" s="73">
        <f t="shared" si="1032"/>
        <v>0.79188365242172487</v>
      </c>
      <c r="JR284" s="74">
        <f t="shared" si="1033"/>
        <v>3.9638877653477095E-2</v>
      </c>
      <c r="JS284" s="279">
        <f t="shared" si="1202"/>
        <v>1.1154239611314807</v>
      </c>
      <c r="JT284" s="76">
        <f t="shared" si="1034"/>
        <v>0</v>
      </c>
      <c r="JU284" s="77">
        <f t="shared" si="1203"/>
        <v>0</v>
      </c>
      <c r="JV284" s="77">
        <f t="shared" si="1035"/>
        <v>0</v>
      </c>
      <c r="JW284" s="77">
        <f t="shared" si="1204"/>
        <v>0</v>
      </c>
      <c r="JX284" s="282">
        <f t="shared" si="1205"/>
        <v>0</v>
      </c>
      <c r="JY284" s="73"/>
      <c r="JZ284" s="74"/>
      <c r="KA284" s="279"/>
      <c r="KB284" s="76">
        <f t="shared" si="1039"/>
        <v>0</v>
      </c>
      <c r="KC284" s="77">
        <f t="shared" si="1206"/>
        <v>0</v>
      </c>
      <c r="KD284" s="77">
        <f t="shared" si="1040"/>
        <v>0</v>
      </c>
      <c r="KE284" s="77">
        <f t="shared" si="1207"/>
        <v>0</v>
      </c>
      <c r="KF284" s="282">
        <f t="shared" si="1208"/>
        <v>0</v>
      </c>
      <c r="KG284" s="73"/>
      <c r="KH284" s="74"/>
      <c r="KI284" s="279"/>
      <c r="KJ284" s="76">
        <f t="shared" si="1041"/>
        <v>62.484415248100362</v>
      </c>
      <c r="KK284" s="77">
        <f t="shared" si="1209"/>
        <v>71.107889396490691</v>
      </c>
      <c r="KL284" s="77">
        <f t="shared" si="1042"/>
        <v>2.0408024088917585</v>
      </c>
      <c r="KM284" s="77">
        <f t="shared" si="1210"/>
        <v>2.3567186217882026</v>
      </c>
      <c r="KN284" s="282">
        <f t="shared" si="1211"/>
        <v>82.148460277652177</v>
      </c>
      <c r="KO284" s="73">
        <f t="shared" si="1043"/>
        <v>0.7606279537913474</v>
      </c>
      <c r="KP284" s="74">
        <f t="shared" si="1044"/>
        <v>2.4842856481960652E-2</v>
      </c>
      <c r="KQ284" s="279">
        <f t="shared" si="1045"/>
        <v>1.1088199380861512</v>
      </c>
      <c r="KR284" s="76">
        <f t="shared" si="1046"/>
        <v>45.091287839155619</v>
      </c>
      <c r="KS284" s="77">
        <f t="shared" si="1212"/>
        <v>51.314336473837486</v>
      </c>
      <c r="KT284" s="77">
        <f t="shared" si="1047"/>
        <v>1.4725251709498939</v>
      </c>
      <c r="KU284" s="77">
        <f t="shared" si="1213"/>
        <v>1.7004720674129374</v>
      </c>
      <c r="KV284" s="282">
        <f t="shared" si="1214"/>
        <v>59.580869793908221</v>
      </c>
      <c r="KW284" s="73">
        <f t="shared" si="961"/>
        <v>0.75680814991670242</v>
      </c>
      <c r="KX284" s="74">
        <f t="shared" si="962"/>
        <v>2.47147310209367E-2</v>
      </c>
      <c r="KY284" s="279">
        <f t="shared" si="963"/>
        <v>1.1082729331320451</v>
      </c>
      <c r="KZ284" s="76">
        <f t="shared" si="1048"/>
        <v>142.20902772518693</v>
      </c>
      <c r="LA284" s="77">
        <f t="shared" si="1215"/>
        <v>161.83529564153997</v>
      </c>
      <c r="LB284" s="77">
        <f t="shared" si="1049"/>
        <v>4.5301423112176238</v>
      </c>
      <c r="LC284" s="77">
        <f t="shared" si="1216"/>
        <v>5.2314083409941121</v>
      </c>
      <c r="LD284" s="286">
        <f t="shared" si="1217"/>
        <v>298.32055182494679</v>
      </c>
      <c r="LE284" s="73">
        <f t="shared" si="1050"/>
        <v>0.47669872844910322</v>
      </c>
      <c r="LF284" s="74">
        <f t="shared" si="1051"/>
        <v>1.5185485155162531E-2</v>
      </c>
      <c r="LG284" s="279">
        <f t="shared" si="1052"/>
        <v>1.0681399046152797</v>
      </c>
      <c r="LH284" s="76">
        <f t="shared" si="1053"/>
        <v>79.077146411496528</v>
      </c>
      <c r="LI284" s="77">
        <f t="shared" si="1218"/>
        <v>89.990583387747165</v>
      </c>
      <c r="LJ284" s="77">
        <f t="shared" si="1054"/>
        <v>2.5799074015752641</v>
      </c>
      <c r="LK284" s="77">
        <f t="shared" si="1219"/>
        <v>2.9792770673391149</v>
      </c>
      <c r="LL284" s="282">
        <f t="shared" si="1220"/>
        <v>106.88973277757252</v>
      </c>
      <c r="LM284" s="73">
        <f t="shared" si="1244"/>
        <v>0.73980114232345062</v>
      </c>
      <c r="LN284" s="74">
        <f t="shared" si="1245"/>
        <v>2.4136157276618969E-2</v>
      </c>
      <c r="LO284" s="279">
        <f t="shared" si="1246"/>
        <v>1.1058362327984801</v>
      </c>
      <c r="LP284" s="76">
        <f t="shared" si="1055"/>
        <v>6.4202093451560874E-2</v>
      </c>
      <c r="LQ284" s="77">
        <f t="shared" si="1221"/>
        <v>7.3062624368810794E-2</v>
      </c>
      <c r="LR284" s="77">
        <f t="shared" si="1056"/>
        <v>1.2316900883518657E-3</v>
      </c>
      <c r="LS284" s="77">
        <f t="shared" si="1222"/>
        <v>1.4223557140287345E-3</v>
      </c>
      <c r="LT284" s="282">
        <f t="shared" si="1223"/>
        <v>0.92320491949545436</v>
      </c>
      <c r="LU284" s="73">
        <f t="shared" si="979"/>
        <v>6.9542624931687211E-2</v>
      </c>
      <c r="LV284" s="74">
        <f t="shared" si="980"/>
        <v>1.3341459326549118E-3</v>
      </c>
      <c r="LW284" s="279">
        <f t="shared" si="981"/>
        <v>1.0098041034571972</v>
      </c>
      <c r="LX284" s="76">
        <f t="shared" si="1057"/>
        <v>7.0184187711003529</v>
      </c>
      <c r="LY284" s="77">
        <f t="shared" si="1224"/>
        <v>7.9870307456999123</v>
      </c>
      <c r="LZ284" s="77">
        <f t="shared" si="1058"/>
        <v>0.13464540440241396</v>
      </c>
      <c r="MA284" s="77">
        <f t="shared" si="1225"/>
        <v>0.15548851300390765</v>
      </c>
      <c r="MB284" s="286">
        <f t="shared" si="1226"/>
        <v>100.92242486422502</v>
      </c>
      <c r="MC284" s="73">
        <f t="shared" si="964"/>
        <v>6.9542708476758391E-2</v>
      </c>
      <c r="MD284" s="74">
        <f t="shared" si="965"/>
        <v>1.3341475354318707E-3</v>
      </c>
      <c r="ME284" s="279">
        <f t="shared" si="966"/>
        <v>1.0098041152353623</v>
      </c>
      <c r="MF284" s="76">
        <f t="shared" si="1059"/>
        <v>0</v>
      </c>
      <c r="MG284" s="77">
        <f t="shared" si="1227"/>
        <v>0</v>
      </c>
      <c r="MH284" s="77">
        <f t="shared" si="1060"/>
        <v>0</v>
      </c>
      <c r="MI284" s="77">
        <f t="shared" si="1228"/>
        <v>0</v>
      </c>
      <c r="MJ284" s="286">
        <f t="shared" si="1229"/>
        <v>0</v>
      </c>
      <c r="MK284" s="73"/>
      <c r="ML284" s="74"/>
      <c r="MM284" s="279"/>
      <c r="MN284" s="287">
        <f t="shared" si="1230"/>
        <v>1.087866904381793</v>
      </c>
      <c r="MO284" s="288">
        <f t="shared" si="1230"/>
        <v>1.087866904381793</v>
      </c>
      <c r="MP284" s="288">
        <f t="shared" si="1230"/>
        <v>1.0886126131843881</v>
      </c>
      <c r="MQ284" s="289">
        <f t="shared" si="1061"/>
        <v>1.091787841377885</v>
      </c>
      <c r="MR284" s="290">
        <f t="shared" si="1231"/>
        <v>4.8781039859383979</v>
      </c>
      <c r="MS284" s="291">
        <f t="shared" si="982"/>
        <v>4.8781039859383979</v>
      </c>
      <c r="MT284" s="291">
        <f t="shared" si="1062"/>
        <v>3.8332227335448668</v>
      </c>
      <c r="MU284" s="292">
        <f t="shared" si="983"/>
        <v>4.6132403449581147</v>
      </c>
      <c r="MV284" s="359">
        <f t="shared" si="1063"/>
        <v>0.78001761141324777</v>
      </c>
      <c r="MW284" s="360">
        <f t="shared" si="1064"/>
        <v>1.1102406516785175</v>
      </c>
      <c r="MX284" s="360">
        <f t="shared" si="1065"/>
        <v>0.26486364098028331</v>
      </c>
      <c r="MY284" s="360">
        <f t="shared" si="1066"/>
        <v>0</v>
      </c>
      <c r="MZ284" s="360">
        <f t="shared" si="1067"/>
        <v>0</v>
      </c>
      <c r="NA284" s="360">
        <f t="shared" si="1068"/>
        <v>0</v>
      </c>
      <c r="NB284" s="360">
        <f t="shared" si="1069"/>
        <v>0.53250339904416888</v>
      </c>
      <c r="NC284" s="360">
        <f t="shared" si="1070"/>
        <v>0</v>
      </c>
      <c r="ND284" s="360">
        <f t="shared" si="1071"/>
        <v>0</v>
      </c>
      <c r="NE284" s="360">
        <f t="shared" si="1072"/>
        <v>0.28629730801384423</v>
      </c>
      <c r="NF284" s="360">
        <f t="shared" si="1073"/>
        <v>0.20757952037563204</v>
      </c>
      <c r="NG284" s="360">
        <f t="shared" si="1074"/>
        <v>1.0017016025482093</v>
      </c>
      <c r="NH284" s="360">
        <f t="shared" si="1075"/>
        <v>0.37156097422028933</v>
      </c>
      <c r="NI284" s="360">
        <f t="shared" si="1076"/>
        <v>2.9284319000258715E-3</v>
      </c>
      <c r="NJ284" s="360">
        <f t="shared" si="1077"/>
        <v>0.3204108457641805</v>
      </c>
      <c r="NK284" s="361">
        <f t="shared" si="1078"/>
        <v>0</v>
      </c>
      <c r="NL284" s="145">
        <f t="shared" si="1232"/>
        <v>4.8781039859383979</v>
      </c>
      <c r="NM284" s="56">
        <f t="shared" si="984"/>
        <v>4.8781039859383979</v>
      </c>
      <c r="NN284" s="56">
        <f t="shared" si="1233"/>
        <v>3.8332227335448668</v>
      </c>
      <c r="NO284" s="58">
        <f t="shared" si="967"/>
        <v>4.6132403449581147</v>
      </c>
      <c r="NP284" s="55">
        <f t="shared" si="1079"/>
        <v>1.087866904381793</v>
      </c>
      <c r="NQ284" s="56">
        <f t="shared" si="968"/>
        <v>1.087866904381793</v>
      </c>
      <c r="NR284" s="56">
        <f t="shared" si="1080"/>
        <v>1.0886126131843881</v>
      </c>
      <c r="NS284" s="61">
        <f t="shared" si="969"/>
        <v>1.091787841377885</v>
      </c>
      <c r="NT284" s="41"/>
      <c r="NU284" s="86">
        <f t="shared" si="1236"/>
        <v>0</v>
      </c>
      <c r="NV284" s="86">
        <f t="shared" si="1236"/>
        <v>0</v>
      </c>
      <c r="NW284" s="86">
        <f t="shared" si="1236"/>
        <v>0</v>
      </c>
      <c r="NX284" s="86">
        <f t="shared" si="1234"/>
        <v>0</v>
      </c>
      <c r="NY284" s="87">
        <f t="shared" si="1237"/>
        <v>0</v>
      </c>
      <c r="NZ284" s="87">
        <f t="shared" si="1237"/>
        <v>0</v>
      </c>
      <c r="OA284" s="87">
        <f t="shared" si="1237"/>
        <v>0</v>
      </c>
      <c r="OB284" s="87">
        <f t="shared" si="1235"/>
        <v>0</v>
      </c>
      <c r="OC284" s="26"/>
    </row>
    <row r="285" spans="1:393" thickBot="1" x14ac:dyDescent="0.35">
      <c r="A285" s="136" t="s">
        <v>668</v>
      </c>
      <c r="B285" s="137" t="s">
        <v>669</v>
      </c>
      <c r="C285" s="133" t="s">
        <v>97</v>
      </c>
      <c r="D285" s="64">
        <f>VLOOKUP(B285,[1]УсіТ_1!$A$10:$G$556,6,FALSE)</f>
        <v>743.2</v>
      </c>
      <c r="E285" s="64">
        <f>VLOOKUP(B285,[1]УсіТ_1!$A$10:$G$556,7,FALSE)</f>
        <v>54</v>
      </c>
      <c r="F285" s="38"/>
      <c r="G285" s="38"/>
      <c r="H285" s="39"/>
      <c r="I285" s="256">
        <v>3.1876000000000002</v>
      </c>
      <c r="J285" s="62">
        <v>3.1876000000000002</v>
      </c>
      <c r="K285" s="257">
        <f t="shared" si="1081"/>
        <v>2.8502000000000001</v>
      </c>
      <c r="L285" s="293">
        <f t="shared" si="1082"/>
        <v>2.8502000000000001</v>
      </c>
      <c r="M285" s="63">
        <v>0</v>
      </c>
      <c r="N285" s="63">
        <v>0.38869999999999999</v>
      </c>
      <c r="O285" s="63">
        <v>0.33739999999999998</v>
      </c>
      <c r="P285" s="63">
        <v>0</v>
      </c>
      <c r="Q285" s="63">
        <v>0</v>
      </c>
      <c r="R285" s="63">
        <v>0</v>
      </c>
      <c r="S285" s="63">
        <v>0.64680000000000004</v>
      </c>
      <c r="T285" s="63">
        <v>0</v>
      </c>
      <c r="U285" s="63">
        <v>0</v>
      </c>
      <c r="V285" s="63">
        <v>6.0100000000000001E-2</v>
      </c>
      <c r="W285" s="63">
        <v>0.193</v>
      </c>
      <c r="X285" s="63">
        <v>1.2535000000000001</v>
      </c>
      <c r="Y285" s="63">
        <v>0.1043</v>
      </c>
      <c r="Z285" s="63">
        <v>1.6000000000000001E-3</v>
      </c>
      <c r="AA285" s="63">
        <v>0.20219999999999999</v>
      </c>
      <c r="AB285" s="259">
        <v>0</v>
      </c>
      <c r="AC285" s="144">
        <v>0</v>
      </c>
      <c r="AD285" s="70">
        <v>0</v>
      </c>
      <c r="AE285" s="70">
        <v>0</v>
      </c>
      <c r="AF285" s="68">
        <f t="shared" si="1083"/>
        <v>0</v>
      </c>
      <c r="AG285" s="68">
        <f t="shared" si="1084"/>
        <v>0</v>
      </c>
      <c r="AH285" s="71">
        <v>0</v>
      </c>
      <c r="AI285" s="71">
        <v>0</v>
      </c>
      <c r="AJ285" s="68">
        <f t="shared" si="1085"/>
        <v>0</v>
      </c>
      <c r="AK285" s="68">
        <f t="shared" si="1086"/>
        <v>0</v>
      </c>
      <c r="AL285" s="71">
        <v>0</v>
      </c>
      <c r="AM285" s="69">
        <f t="shared" si="1087"/>
        <v>0</v>
      </c>
      <c r="AN285" s="260">
        <v>101.06</v>
      </c>
      <c r="AO285" s="71">
        <v>22.2332</v>
      </c>
      <c r="AP285" s="71">
        <v>73.578325809638798</v>
      </c>
      <c r="AQ285" s="68">
        <f t="shared" si="1088"/>
        <v>5.168141604869029</v>
      </c>
      <c r="AR285" s="68">
        <f t="shared" si="1089"/>
        <v>23.461332124313046</v>
      </c>
      <c r="AS285" s="71">
        <v>10.097446093649999</v>
      </c>
      <c r="AT285" s="261">
        <f t="shared" si="997"/>
        <v>2.1899086257642169</v>
      </c>
      <c r="AU285" s="71">
        <v>22.320755749550401</v>
      </c>
      <c r="AV285" s="68">
        <f t="shared" si="1090"/>
        <v>0.30590595754758826</v>
      </c>
      <c r="AW285" s="68">
        <f t="shared" si="1091"/>
        <v>13.070007812172236</v>
      </c>
      <c r="AX285" s="71">
        <v>11.464486382642001</v>
      </c>
      <c r="AY285" s="69">
        <f t="shared" si="1092"/>
        <v>288.90505684257744</v>
      </c>
      <c r="AZ285" s="260">
        <v>19</v>
      </c>
      <c r="BA285" s="260">
        <v>96.846166666666903</v>
      </c>
      <c r="BB285" s="260">
        <v>10.099671666666699</v>
      </c>
      <c r="BC285" s="262">
        <f t="shared" si="1093"/>
        <v>8.0797373333333606</v>
      </c>
      <c r="BD285" s="262">
        <f t="shared" si="998"/>
        <v>2.0199343333333388</v>
      </c>
      <c r="BE285" s="260">
        <v>3.7908356666666698</v>
      </c>
      <c r="BF285" s="262">
        <f t="shared" si="1094"/>
        <v>3.0326685333333359</v>
      </c>
      <c r="BG285" s="262">
        <f t="shared" si="999"/>
        <v>0.75816713333333396</v>
      </c>
      <c r="BH285" s="260">
        <v>11.941372230002619</v>
      </c>
      <c r="BI285" s="263">
        <f t="shared" si="1095"/>
        <v>6.9923182747669541</v>
      </c>
      <c r="BJ285" s="68">
        <f t="shared" si="1096"/>
        <v>0.1636565064121859</v>
      </c>
      <c r="BK285" s="260">
        <v>6.1333823450217713</v>
      </c>
      <c r="BL285" s="69">
        <f t="shared" si="1097"/>
        <v>154.57371429002959</v>
      </c>
      <c r="BM285" s="260">
        <v>0</v>
      </c>
      <c r="BN285" s="260">
        <v>0</v>
      </c>
      <c r="BO285" s="260">
        <v>0</v>
      </c>
      <c r="BP285" s="68">
        <f t="shared" si="1098"/>
        <v>0</v>
      </c>
      <c r="BQ285" s="68">
        <f t="shared" si="1099"/>
        <v>0</v>
      </c>
      <c r="BR285" s="260">
        <v>0</v>
      </c>
      <c r="BS285" s="260">
        <v>0</v>
      </c>
      <c r="BT285" s="68">
        <f t="shared" si="1100"/>
        <v>0</v>
      </c>
      <c r="BU285" s="68">
        <f t="shared" si="1101"/>
        <v>0</v>
      </c>
      <c r="BV285" s="260">
        <v>0</v>
      </c>
      <c r="BW285" s="69">
        <f t="shared" si="1102"/>
        <v>0</v>
      </c>
      <c r="BX285" s="260">
        <v>0</v>
      </c>
      <c r="BY285" s="260">
        <v>0</v>
      </c>
      <c r="BZ285" s="263">
        <f t="shared" si="1103"/>
        <v>0</v>
      </c>
      <c r="CA285" s="263">
        <f t="shared" si="1104"/>
        <v>0</v>
      </c>
      <c r="CB285" s="260">
        <v>0</v>
      </c>
      <c r="CC285" s="264">
        <f t="shared" si="1105"/>
        <v>0</v>
      </c>
      <c r="CD285" s="260">
        <v>0</v>
      </c>
      <c r="CE285" s="260">
        <v>0</v>
      </c>
      <c r="CF285" s="263">
        <f t="shared" si="1106"/>
        <v>0</v>
      </c>
      <c r="CG285" s="263">
        <f t="shared" si="1107"/>
        <v>0</v>
      </c>
      <c r="CH285" s="260">
        <v>0</v>
      </c>
      <c r="CI285" s="69">
        <f t="shared" si="1108"/>
        <v>0</v>
      </c>
      <c r="CJ285" s="260">
        <v>185.36353626622699</v>
      </c>
      <c r="CK285" s="260">
        <v>40.779980273345537</v>
      </c>
      <c r="CL285" s="260">
        <v>12.755137857884563</v>
      </c>
      <c r="CM285" s="260">
        <v>4.4413947449213014</v>
      </c>
      <c r="CN285" s="260">
        <v>105.49271735864677</v>
      </c>
      <c r="CO285" s="265">
        <f t="shared" si="1109"/>
        <v>7.4098084672713487</v>
      </c>
      <c r="CP285" s="266">
        <f t="shared" si="1110"/>
        <v>33.637618842412827</v>
      </c>
      <c r="CQ285" s="260">
        <v>37.14119868662079</v>
      </c>
      <c r="CR285" s="265">
        <f t="shared" si="1111"/>
        <v>0.50902012800013796</v>
      </c>
      <c r="CS285" s="265">
        <f t="shared" si="1112"/>
        <v>21.748177455745552</v>
      </c>
      <c r="CT285" s="260">
        <v>19.076628558436724</v>
      </c>
      <c r="CU285" s="267">
        <f t="shared" si="1000"/>
        <v>480.73103880139359</v>
      </c>
      <c r="CV285" s="260">
        <v>0</v>
      </c>
      <c r="CW285" s="260">
        <v>0</v>
      </c>
      <c r="CX285" s="68">
        <f t="shared" si="1113"/>
        <v>0</v>
      </c>
      <c r="CY285" s="68">
        <f t="shared" si="1114"/>
        <v>0</v>
      </c>
      <c r="CZ285" s="260">
        <v>0</v>
      </c>
      <c r="DA285" s="69">
        <f t="shared" si="1115"/>
        <v>0</v>
      </c>
      <c r="DB285" s="260">
        <v>0</v>
      </c>
      <c r="DC285" s="260">
        <v>0</v>
      </c>
      <c r="DD285" s="68">
        <f t="shared" si="1116"/>
        <v>0</v>
      </c>
      <c r="DE285" s="68">
        <f t="shared" si="1117"/>
        <v>0</v>
      </c>
      <c r="DF285" s="260">
        <v>0</v>
      </c>
      <c r="DG285" s="69">
        <f t="shared" si="1118"/>
        <v>0</v>
      </c>
      <c r="DH285" s="260">
        <v>16.294066438440961</v>
      </c>
      <c r="DI285" s="260">
        <v>3.5846946164570115</v>
      </c>
      <c r="DJ285" s="260">
        <v>0.24623571894999988</v>
      </c>
      <c r="DK285" s="260">
        <v>11.862080367185019</v>
      </c>
      <c r="DL285" s="68">
        <f t="shared" si="1119"/>
        <v>0.83319252499107566</v>
      </c>
      <c r="DM285" s="68">
        <f t="shared" si="1120"/>
        <v>3.7823666700413492</v>
      </c>
      <c r="DN285" s="260">
        <v>3.4502242215244401</v>
      </c>
      <c r="DO285" s="68">
        <f t="shared" si="1121"/>
        <v>4.728532295599245E-2</v>
      </c>
      <c r="DP285" s="68">
        <f t="shared" si="1122"/>
        <v>2.0202925938105221</v>
      </c>
      <c r="DQ285" s="260">
        <v>1.7721195934651599</v>
      </c>
      <c r="DR285" s="264">
        <f t="shared" si="1123"/>
        <v>44.651305147227113</v>
      </c>
      <c r="DS285" s="260">
        <v>51.96</v>
      </c>
      <c r="DT285" s="260">
        <v>11.4312</v>
      </c>
      <c r="DU285" s="260">
        <v>37.830296943091597</v>
      </c>
      <c r="DV285" s="68">
        <f t="shared" si="1124"/>
        <v>2.6572000572827537</v>
      </c>
      <c r="DW285" s="68">
        <f t="shared" si="1125"/>
        <v>12.062644143868072</v>
      </c>
      <c r="DX285" s="260">
        <v>0.98963755524999997</v>
      </c>
      <c r="DY285" s="260">
        <v>0.52152540049999996</v>
      </c>
      <c r="DZ285" s="260">
        <v>0</v>
      </c>
      <c r="EA285" s="260">
        <v>11.0792965149152</v>
      </c>
      <c r="EB285" s="68">
        <f t="shared" si="1126"/>
        <v>0.1518417587369128</v>
      </c>
      <c r="EC285" s="68">
        <f t="shared" si="1127"/>
        <v>6.4875263914946553</v>
      </c>
      <c r="ED285" s="267">
        <v>5.6905978206878602</v>
      </c>
      <c r="EE285" s="69">
        <f t="shared" si="1128"/>
        <v>143.40306508133358</v>
      </c>
      <c r="EF285" s="260">
        <v>205.94397444444442</v>
      </c>
      <c r="EG285" s="260">
        <v>45.307674377777758</v>
      </c>
      <c r="EH285" s="260">
        <v>266.19011776887442</v>
      </c>
      <c r="EI285" s="260">
        <v>149.94075648332935</v>
      </c>
      <c r="EJ285" s="268">
        <f t="shared" si="1129"/>
        <v>10.531838735389053</v>
      </c>
      <c r="EK285" s="266">
        <f t="shared" si="1130"/>
        <v>47.810409493787361</v>
      </c>
      <c r="EL285" s="260">
        <v>71.974471110692321</v>
      </c>
      <c r="EM285" s="268">
        <f t="shared" si="1131"/>
        <v>0.9864101265720383</v>
      </c>
      <c r="EN285" s="268">
        <f t="shared" si="1132"/>
        <v>42.144939456750329</v>
      </c>
      <c r="EO285" s="269">
        <f t="shared" si="1133"/>
        <v>739.35699418511831</v>
      </c>
      <c r="EP285" s="69">
        <f t="shared" si="1134"/>
        <v>931.58981267324907</v>
      </c>
      <c r="EQ285" s="260">
        <v>27.52</v>
      </c>
      <c r="ER285" s="260">
        <v>6.0544000000000002</v>
      </c>
      <c r="ES285" s="260">
        <v>20.0363697435312</v>
      </c>
      <c r="ET285" s="68">
        <f t="shared" si="1135"/>
        <v>1.4073546107856314</v>
      </c>
      <c r="EU285" s="68">
        <f t="shared" si="1136"/>
        <v>6.3888369291618448</v>
      </c>
      <c r="EV285" s="260">
        <v>1.9063746967083299</v>
      </c>
      <c r="EW285" s="260">
        <v>5.9872965960430697</v>
      </c>
      <c r="EX285" s="68">
        <f t="shared" si="1137"/>
        <v>8.2055899848770278E-2</v>
      </c>
      <c r="EY285" s="68">
        <f t="shared" si="1138"/>
        <v>3.5058854709994036</v>
      </c>
      <c r="EZ285" s="260">
        <v>3.07522205181413</v>
      </c>
      <c r="FA285" s="69">
        <f t="shared" si="1139"/>
        <v>77.495595705716084</v>
      </c>
      <c r="FB285" s="260">
        <v>0.83333333333333348</v>
      </c>
      <c r="FC285" s="260">
        <v>8.9871586162120806E-2</v>
      </c>
      <c r="FD285" s="68">
        <f t="shared" si="1140"/>
        <v>1.2316900883518657E-3</v>
      </c>
      <c r="FE285" s="68">
        <f t="shared" si="1141"/>
        <v>5.2624666763574489E-2</v>
      </c>
      <c r="FF285" s="260">
        <v>4.6160245974772703E-2</v>
      </c>
      <c r="FG285" s="69">
        <f t="shared" si="1142"/>
        <v>1.1632381985642724</v>
      </c>
      <c r="FH285" s="260">
        <v>107.63549999999999</v>
      </c>
      <c r="FI285" s="260">
        <v>11.608047734823501</v>
      </c>
      <c r="FJ285" s="68">
        <f t="shared" si="1143"/>
        <v>0.15908829420575607</v>
      </c>
      <c r="FK285" s="68">
        <f t="shared" si="1144"/>
        <v>6.7971387833168402</v>
      </c>
      <c r="FL285" s="260">
        <v>5.9619999999999997</v>
      </c>
      <c r="FM285" s="69">
        <f t="shared" si="1145"/>
        <v>150.2466572817882</v>
      </c>
      <c r="FN285" s="260">
        <v>0</v>
      </c>
      <c r="FO285" s="260">
        <v>0</v>
      </c>
      <c r="FP285" s="68">
        <f t="shared" si="1146"/>
        <v>0</v>
      </c>
      <c r="FQ285" s="68">
        <f t="shared" si="1147"/>
        <v>0</v>
      </c>
      <c r="FR285" s="260">
        <v>0</v>
      </c>
      <c r="FS285" s="264">
        <f t="shared" si="1148"/>
        <v>0</v>
      </c>
      <c r="FT285" s="270">
        <f t="shared" si="1001"/>
        <v>2272.759484021879</v>
      </c>
      <c r="FU285" s="271">
        <f t="shared" si="1002"/>
        <v>717.53272641669253</v>
      </c>
      <c r="FV285" s="272">
        <f t="shared" si="1149"/>
        <v>289.68660652113175</v>
      </c>
      <c r="FW285" s="272">
        <f t="shared" si="1003"/>
        <v>17.743709237352213</v>
      </c>
      <c r="FX285" s="272">
        <f t="shared" si="1004"/>
        <v>96.846166666666903</v>
      </c>
      <c r="FY285" s="272">
        <f t="shared" si="1005"/>
        <v>0</v>
      </c>
      <c r="FZ285" s="272">
        <f t="shared" si="1006"/>
        <v>0</v>
      </c>
      <c r="GA285" s="272">
        <f t="shared" si="1007"/>
        <v>0</v>
      </c>
      <c r="GB285" s="272">
        <f t="shared" si="1008"/>
        <v>0</v>
      </c>
      <c r="GC285" s="272">
        <f t="shared" si="1009"/>
        <v>107.63549999999999</v>
      </c>
      <c r="GD285" s="272">
        <f t="shared" si="1010"/>
        <v>0</v>
      </c>
      <c r="GE285" s="272">
        <f t="shared" si="1011"/>
        <v>398.74054670542279</v>
      </c>
      <c r="GF285" s="273">
        <f t="shared" si="1012"/>
        <v>155.11471400837308</v>
      </c>
      <c r="GG285" s="273">
        <f t="shared" si="1013"/>
        <v>28.007536000588892</v>
      </c>
      <c r="GH285" s="272">
        <f t="shared" si="1150"/>
        <v>175.59253443033447</v>
      </c>
      <c r="GI285" s="274">
        <f t="shared" si="1151"/>
        <v>125.43907130510048</v>
      </c>
      <c r="GJ285" s="275">
        <f t="shared" si="1014"/>
        <v>2.4064956843677336</v>
      </c>
      <c r="GK285" s="271">
        <f t="shared" si="1152"/>
        <v>1803.7777899776006</v>
      </c>
      <c r="GL285" s="276">
        <f t="shared" si="1153"/>
        <v>2272.7600153717767</v>
      </c>
      <c r="GM285" s="272">
        <f t="shared" si="1154"/>
        <v>998.08651173016608</v>
      </c>
      <c r="GN285" s="272">
        <f t="shared" si="1155"/>
        <v>48.15774092230884</v>
      </c>
      <c r="GO285" s="277">
        <f t="shared" si="1156"/>
        <v>0.55333119039156164</v>
      </c>
      <c r="GP285" s="278">
        <f t="shared" si="1157"/>
        <v>2.6698266931708292E-2</v>
      </c>
      <c r="GQ285" s="279">
        <f t="shared" si="1158"/>
        <v>1.0804981293069678</v>
      </c>
      <c r="GR285" s="280">
        <f t="shared" si="1159"/>
        <v>1803.7777899776006</v>
      </c>
      <c r="GS285" s="272">
        <f t="shared" si="1160"/>
        <v>998.08651173016608</v>
      </c>
      <c r="GT285" s="272">
        <f t="shared" si="1015"/>
        <v>48.15774092230884</v>
      </c>
      <c r="GU285" s="73">
        <f t="shared" si="1161"/>
        <v>0.55333119039156164</v>
      </c>
      <c r="GV285" s="74">
        <f t="shared" si="1162"/>
        <v>2.6698266931708292E-2</v>
      </c>
      <c r="GW285" s="279">
        <f t="shared" si="1163"/>
        <v>1.0804981293069678</v>
      </c>
      <c r="GX285" s="280">
        <f t="shared" si="1164"/>
        <v>1681.1002389537675</v>
      </c>
      <c r="GY285" s="272">
        <f t="shared" si="1016"/>
        <v>989.55588343495037</v>
      </c>
      <c r="GZ285" s="272">
        <f t="shared" si="1017"/>
        <v>36.881678549229953</v>
      </c>
      <c r="HA285" s="73">
        <f t="shared" si="1165"/>
        <v>0.58863585912687777</v>
      </c>
      <c r="HB285" s="74">
        <f t="shared" si="1166"/>
        <v>2.193901213896874E-2</v>
      </c>
      <c r="HC285" s="279">
        <f t="shared" si="1167"/>
        <v>1.0846337939972126</v>
      </c>
      <c r="HD285" s="280">
        <f t="shared" si="1168"/>
        <v>1681.1002389537675</v>
      </c>
      <c r="HE285" s="272">
        <f t="shared" si="1018"/>
        <v>989.55588343495037</v>
      </c>
      <c r="HF285" s="272">
        <f t="shared" si="1019"/>
        <v>36.881678549229953</v>
      </c>
      <c r="HG285" s="73">
        <f t="shared" si="1169"/>
        <v>0.58863585912687777</v>
      </c>
      <c r="HH285" s="74">
        <f t="shared" si="1170"/>
        <v>2.193901213896874E-2</v>
      </c>
      <c r="HI285" s="281">
        <f t="shared" si="1171"/>
        <v>1.0846337939972126</v>
      </c>
      <c r="HJ285" s="72">
        <f t="shared" si="1020"/>
        <v>3.4441958369788908</v>
      </c>
      <c r="HK285" s="73">
        <f t="shared" si="1172"/>
        <v>3.4441958369788908</v>
      </c>
      <c r="HL285" s="73">
        <f t="shared" si="1021"/>
        <v>3.0914232396508554</v>
      </c>
      <c r="HM285" s="74">
        <f t="shared" si="1173"/>
        <v>3.0914232396508554</v>
      </c>
      <c r="HN285" s="75"/>
      <c r="HO285" s="75"/>
      <c r="HP285" s="76">
        <f t="shared" si="1174"/>
        <v>0</v>
      </c>
      <c r="HQ285" s="77">
        <f t="shared" si="1175"/>
        <v>0</v>
      </c>
      <c r="HR285" s="77">
        <f t="shared" si="1176"/>
        <v>0</v>
      </c>
      <c r="HS285" s="77">
        <f t="shared" si="1177"/>
        <v>0</v>
      </c>
      <c r="HT285" s="282">
        <f t="shared" si="1178"/>
        <v>0</v>
      </c>
      <c r="HU285" s="73"/>
      <c r="HV285" s="74"/>
      <c r="HW285" s="279"/>
      <c r="HX285" s="76">
        <f t="shared" si="1179"/>
        <v>167.86143472251203</v>
      </c>
      <c r="HY285" s="77">
        <f t="shared" si="1180"/>
        <v>191.02799132856592</v>
      </c>
      <c r="HZ285" s="77">
        <f t="shared" si="1022"/>
        <v>7.6639561881808342</v>
      </c>
      <c r="IA285" s="77">
        <f t="shared" si="1181"/>
        <v>8.8503366061112274</v>
      </c>
      <c r="IB285" s="282">
        <f t="shared" si="1182"/>
        <v>229.28972765283922</v>
      </c>
      <c r="IC285" s="73">
        <f t="shared" si="970"/>
        <v>0.73209313143180166</v>
      </c>
      <c r="ID285" s="74">
        <f t="shared" si="971"/>
        <v>3.3424769031888783E-2</v>
      </c>
      <c r="IE285" s="279">
        <f t="shared" si="972"/>
        <v>1.1062103273150392</v>
      </c>
      <c r="IF285" s="76">
        <f t="shared" si="1023"/>
        <v>8.5306282952156831</v>
      </c>
      <c r="IG285" s="77">
        <f t="shared" si="1183"/>
        <v>9.7079403062383989</v>
      </c>
      <c r="IH285" s="77">
        <f t="shared" si="1024"/>
        <v>11.276062373078883</v>
      </c>
      <c r="II285" s="77">
        <f t="shared" si="1184"/>
        <v>13.021596828431495</v>
      </c>
      <c r="IJ285" s="282">
        <f t="shared" si="1185"/>
        <v>122.677551023833</v>
      </c>
      <c r="IK285" s="73">
        <f t="shared" si="1186"/>
        <v>6.953699535099464E-2</v>
      </c>
      <c r="IL285" s="74">
        <f t="shared" si="1187"/>
        <v>9.1916265681634302E-2</v>
      </c>
      <c r="IM285" s="279">
        <f t="shared" si="1188"/>
        <v>1.0238254386559078</v>
      </c>
      <c r="IN285" s="76">
        <f t="shared" si="1025"/>
        <v>0</v>
      </c>
      <c r="IO285" s="77">
        <f t="shared" si="1189"/>
        <v>0</v>
      </c>
      <c r="IP285" s="77">
        <f t="shared" si="1026"/>
        <v>0</v>
      </c>
      <c r="IQ285" s="77">
        <f t="shared" si="1190"/>
        <v>0</v>
      </c>
      <c r="IR285" s="282">
        <f t="shared" si="1191"/>
        <v>0</v>
      </c>
      <c r="IS285" s="73"/>
      <c r="IT285" s="74"/>
      <c r="IU285" s="279"/>
      <c r="IV285" s="76">
        <f t="shared" si="1027"/>
        <v>0</v>
      </c>
      <c r="IW285" s="77">
        <f t="shared" si="1192"/>
        <v>0</v>
      </c>
      <c r="IX285" s="77">
        <f t="shared" si="1193"/>
        <v>0</v>
      </c>
      <c r="IY285" s="77">
        <f t="shared" si="1194"/>
        <v>0</v>
      </c>
      <c r="IZ285" s="282">
        <f t="shared" si="1195"/>
        <v>0</v>
      </c>
      <c r="JA285" s="283"/>
      <c r="JB285" s="284"/>
      <c r="JC285" s="285"/>
      <c r="JD285" s="76">
        <f t="shared" si="1028"/>
        <v>0</v>
      </c>
      <c r="JE285" s="77">
        <f t="shared" si="1196"/>
        <v>0</v>
      </c>
      <c r="JF285" s="77">
        <f t="shared" si="1029"/>
        <v>0</v>
      </c>
      <c r="JG285" s="77">
        <f t="shared" si="1197"/>
        <v>0</v>
      </c>
      <c r="JH285" s="282">
        <f t="shared" si="1198"/>
        <v>0</v>
      </c>
      <c r="JI285" s="283"/>
      <c r="JJ285" s="284"/>
      <c r="JK285" s="285"/>
      <c r="JL285" s="76">
        <f t="shared" si="1030"/>
        <v>293.71418802332573</v>
      </c>
      <c r="JM285" s="77">
        <f t="shared" si="1199"/>
        <v>334.24968311242492</v>
      </c>
      <c r="JN285" s="77">
        <f t="shared" si="1031"/>
        <v>12.360223340192789</v>
      </c>
      <c r="JO285" s="77">
        <f t="shared" si="1200"/>
        <v>14.273585913254633</v>
      </c>
      <c r="JP285" s="282">
        <f t="shared" si="1201"/>
        <v>381.53257047729647</v>
      </c>
      <c r="JQ285" s="73">
        <f t="shared" si="1032"/>
        <v>0.76982729850793574</v>
      </c>
      <c r="JR285" s="74">
        <f t="shared" si="1033"/>
        <v>3.2396246864927349E-2</v>
      </c>
      <c r="JS285" s="279">
        <f t="shared" si="1202"/>
        <v>1.1112588044817708</v>
      </c>
      <c r="JT285" s="76">
        <f t="shared" si="1034"/>
        <v>0</v>
      </c>
      <c r="JU285" s="77">
        <f t="shared" si="1203"/>
        <v>0</v>
      </c>
      <c r="JV285" s="77">
        <f t="shared" si="1035"/>
        <v>0</v>
      </c>
      <c r="JW285" s="77">
        <f t="shared" si="1204"/>
        <v>0</v>
      </c>
      <c r="JX285" s="282">
        <f t="shared" si="1205"/>
        <v>0</v>
      </c>
      <c r="JY285" s="73"/>
      <c r="JZ285" s="74"/>
      <c r="KA285" s="279"/>
      <c r="KB285" s="76">
        <f t="shared" si="1039"/>
        <v>0</v>
      </c>
      <c r="KC285" s="77">
        <f t="shared" si="1206"/>
        <v>0</v>
      </c>
      <c r="KD285" s="77">
        <f t="shared" si="1040"/>
        <v>0</v>
      </c>
      <c r="KE285" s="77">
        <f t="shared" si="1207"/>
        <v>0</v>
      </c>
      <c r="KF285" s="282">
        <f t="shared" si="1208"/>
        <v>0</v>
      </c>
      <c r="KG285" s="73"/>
      <c r="KH285" s="74"/>
      <c r="KI285" s="279"/>
      <c r="KJ285" s="76">
        <f t="shared" si="1041"/>
        <v>26.958005356797251</v>
      </c>
      <c r="KK285" s="77">
        <f t="shared" si="1209"/>
        <v>30.678479676088838</v>
      </c>
      <c r="KL285" s="77">
        <f t="shared" si="1042"/>
        <v>0.88047784794706807</v>
      </c>
      <c r="KM285" s="77">
        <f t="shared" si="1210"/>
        <v>1.0167758188092741</v>
      </c>
      <c r="KN285" s="282">
        <f t="shared" si="1211"/>
        <v>35.437543767640562</v>
      </c>
      <c r="KO285" s="73">
        <f t="shared" si="1043"/>
        <v>0.76071878834372497</v>
      </c>
      <c r="KP285" s="74">
        <f t="shared" si="1044"/>
        <v>2.4845905058213082E-2</v>
      </c>
      <c r="KQ285" s="279">
        <f t="shared" si="1045"/>
        <v>1.108832946082329</v>
      </c>
      <c r="KR285" s="76">
        <f t="shared" si="1046"/>
        <v>86.022408053142527</v>
      </c>
      <c r="KS285" s="77">
        <f t="shared" si="1212"/>
        <v>97.894360588556722</v>
      </c>
      <c r="KT285" s="77">
        <f t="shared" si="1047"/>
        <v>2.8090418160196666</v>
      </c>
      <c r="KU285" s="77">
        <f t="shared" si="1213"/>
        <v>3.2438814891395111</v>
      </c>
      <c r="KV285" s="282">
        <f t="shared" si="1214"/>
        <v>113.81195641375682</v>
      </c>
      <c r="KW285" s="73">
        <f t="shared" si="961"/>
        <v>0.75582927105139119</v>
      </c>
      <c r="KX285" s="74">
        <f t="shared" si="962"/>
        <v>2.4681429829811172E-2</v>
      </c>
      <c r="KY285" s="279">
        <f t="shared" si="963"/>
        <v>1.1081326830354572</v>
      </c>
      <c r="KZ285" s="76">
        <f t="shared" si="1048"/>
        <v>360.99717454187817</v>
      </c>
      <c r="LA285" s="77">
        <f t="shared" si="1215"/>
        <v>410.81839460040277</v>
      </c>
      <c r="LB285" s="77">
        <f t="shared" si="1049"/>
        <v>11.518248861961091</v>
      </c>
      <c r="LC285" s="77">
        <f t="shared" si="1216"/>
        <v>13.301273785792668</v>
      </c>
      <c r="LD285" s="286">
        <f t="shared" si="1217"/>
        <v>739.35699418511831</v>
      </c>
      <c r="LE285" s="73">
        <f t="shared" si="1050"/>
        <v>0.48825828034500557</v>
      </c>
      <c r="LF285" s="74">
        <f t="shared" si="1051"/>
        <v>1.5578737947364547E-2</v>
      </c>
      <c r="LG285" s="279">
        <f t="shared" si="1052"/>
        <v>1.0697961139046661</v>
      </c>
      <c r="LH285" s="76">
        <f t="shared" si="1053"/>
        <v>45.645961328196719</v>
      </c>
      <c r="LI285" s="77">
        <f t="shared" si="1218"/>
        <v>51.945560451101144</v>
      </c>
      <c r="LJ285" s="77">
        <f t="shared" si="1054"/>
        <v>1.4894105106344018</v>
      </c>
      <c r="LK285" s="77">
        <f t="shared" si="1219"/>
        <v>1.7199712576806072</v>
      </c>
      <c r="LL285" s="282">
        <f t="shared" si="1220"/>
        <v>61.5044410362826</v>
      </c>
      <c r="LM285" s="73">
        <f t="shared" si="1244"/>
        <v>0.74215716067185011</v>
      </c>
      <c r="LN285" s="74">
        <f t="shared" si="1245"/>
        <v>2.4216308376101999E-2</v>
      </c>
      <c r="LO285" s="279">
        <f t="shared" si="1246"/>
        <v>1.1061737942809426</v>
      </c>
      <c r="LP285" s="76">
        <f t="shared" si="1055"/>
        <v>6.4202093451560874E-2</v>
      </c>
      <c r="LQ285" s="77">
        <f t="shared" si="1221"/>
        <v>7.3062624368810794E-2</v>
      </c>
      <c r="LR285" s="77">
        <f t="shared" si="1056"/>
        <v>1.2316900883518657E-3</v>
      </c>
      <c r="LS285" s="77">
        <f t="shared" si="1222"/>
        <v>1.4223557140287345E-3</v>
      </c>
      <c r="LT285" s="282">
        <f t="shared" si="1223"/>
        <v>0.92320491949545436</v>
      </c>
      <c r="LU285" s="73">
        <f t="shared" si="979"/>
        <v>6.9542624931687211E-2</v>
      </c>
      <c r="LV285" s="74">
        <f t="shared" si="980"/>
        <v>1.3341459326549118E-3</v>
      </c>
      <c r="LW285" s="279">
        <f t="shared" si="981"/>
        <v>1.0098041034571972</v>
      </c>
      <c r="LX285" s="76">
        <f t="shared" si="1057"/>
        <v>8.2925093156465444</v>
      </c>
      <c r="LY285" s="77">
        <f t="shared" si="1224"/>
        <v>9.4369585262989233</v>
      </c>
      <c r="LZ285" s="77">
        <f t="shared" si="1058"/>
        <v>0.15908829420575607</v>
      </c>
      <c r="MA285" s="77">
        <f t="shared" si="1225"/>
        <v>0.18371516214880712</v>
      </c>
      <c r="MB285" s="286">
        <f t="shared" si="1226"/>
        <v>119.24337879507</v>
      </c>
      <c r="MC285" s="73">
        <f t="shared" si="964"/>
        <v>6.9542723457190314E-2</v>
      </c>
      <c r="MD285" s="74">
        <f t="shared" si="965"/>
        <v>1.3341478228251398E-3</v>
      </c>
      <c r="ME285" s="279">
        <f t="shared" si="966"/>
        <v>1.0098041173473002</v>
      </c>
      <c r="MF285" s="76">
        <f t="shared" si="1059"/>
        <v>0</v>
      </c>
      <c r="MG285" s="77">
        <f t="shared" si="1227"/>
        <v>0</v>
      </c>
      <c r="MH285" s="77">
        <f t="shared" si="1060"/>
        <v>0</v>
      </c>
      <c r="MI285" s="77">
        <f t="shared" si="1228"/>
        <v>0</v>
      </c>
      <c r="MJ285" s="286">
        <f t="shared" si="1229"/>
        <v>0</v>
      </c>
      <c r="MK285" s="73"/>
      <c r="ML285" s="74"/>
      <c r="MM285" s="279"/>
      <c r="MN285" s="287">
        <f t="shared" si="1230"/>
        <v>1.0781957442810317</v>
      </c>
      <c r="MO285" s="288">
        <f t="shared" si="1230"/>
        <v>1.0781957442810317</v>
      </c>
      <c r="MP285" s="288">
        <f t="shared" si="1230"/>
        <v>1.0846319737098145</v>
      </c>
      <c r="MQ285" s="289">
        <f t="shared" si="1061"/>
        <v>1.0846319737098145</v>
      </c>
      <c r="MR285" s="290">
        <f t="shared" si="1231"/>
        <v>3.4368567544702167</v>
      </c>
      <c r="MS285" s="291">
        <f t="shared" si="982"/>
        <v>3.4368567544702167</v>
      </c>
      <c r="MT285" s="291">
        <f t="shared" si="1062"/>
        <v>3.0914180514677132</v>
      </c>
      <c r="MU285" s="292">
        <f t="shared" si="983"/>
        <v>3.0914180514677132</v>
      </c>
      <c r="MV285" s="359">
        <f t="shared" si="1063"/>
        <v>0</v>
      </c>
      <c r="MW285" s="360">
        <f t="shared" si="1064"/>
        <v>0.42998395422735575</v>
      </c>
      <c r="MX285" s="360">
        <f t="shared" si="1065"/>
        <v>0.34543870300250329</v>
      </c>
      <c r="MY285" s="360">
        <f t="shared" si="1066"/>
        <v>0</v>
      </c>
      <c r="MZ285" s="360">
        <f t="shared" si="1067"/>
        <v>0</v>
      </c>
      <c r="NA285" s="360">
        <f t="shared" si="1068"/>
        <v>0</v>
      </c>
      <c r="NB285" s="360">
        <f t="shared" si="1069"/>
        <v>0.71876219473880942</v>
      </c>
      <c r="NC285" s="360">
        <f t="shared" si="1070"/>
        <v>0</v>
      </c>
      <c r="ND285" s="360">
        <f t="shared" si="1071"/>
        <v>0</v>
      </c>
      <c r="NE285" s="360">
        <f t="shared" si="1072"/>
        <v>6.6640860059547974E-2</v>
      </c>
      <c r="NF285" s="360">
        <f t="shared" si="1073"/>
        <v>0.21386960782584324</v>
      </c>
      <c r="NG285" s="360">
        <f t="shared" si="1074"/>
        <v>1.340989428779499</v>
      </c>
      <c r="NH285" s="360">
        <f t="shared" si="1075"/>
        <v>0.11537392674350232</v>
      </c>
      <c r="NI285" s="360">
        <f t="shared" si="1076"/>
        <v>1.6156865655315156E-3</v>
      </c>
      <c r="NJ285" s="360">
        <f t="shared" si="1077"/>
        <v>0.2041823925276241</v>
      </c>
      <c r="NK285" s="361">
        <f t="shared" si="1078"/>
        <v>0</v>
      </c>
      <c r="NL285" s="145">
        <f>MV285+MW285+MX285+MY285+NB285+NC285+ND285+NE285+NF285+NG285+NH285+NI285+NJ285</f>
        <v>3.4368567544702167</v>
      </c>
      <c r="NM285" s="56">
        <f t="shared" si="984"/>
        <v>3.4368567544702167</v>
      </c>
      <c r="NN285" s="56">
        <f t="shared" si="1233"/>
        <v>3.0914180514677132</v>
      </c>
      <c r="NO285" s="58">
        <f t="shared" si="967"/>
        <v>3.0914180514677132</v>
      </c>
      <c r="NP285" s="55">
        <f t="shared" si="1079"/>
        <v>1.0781957442810317</v>
      </c>
      <c r="NQ285" s="56">
        <f t="shared" si="968"/>
        <v>1.0781957442810317</v>
      </c>
      <c r="NR285" s="56">
        <f t="shared" si="1080"/>
        <v>1.0846319737098145</v>
      </c>
      <c r="NS285" s="61">
        <f t="shared" si="969"/>
        <v>1.0846319737098145</v>
      </c>
      <c r="NT285" s="41"/>
      <c r="NU285" s="86">
        <f t="shared" si="1236"/>
        <v>0</v>
      </c>
      <c r="NV285" s="86">
        <f t="shared" si="1236"/>
        <v>0</v>
      </c>
      <c r="NW285" s="86">
        <f t="shared" si="1236"/>
        <v>0</v>
      </c>
      <c r="NX285" s="86">
        <f t="shared" si="1234"/>
        <v>0</v>
      </c>
      <c r="NY285" s="87">
        <f t="shared" si="1237"/>
        <v>0</v>
      </c>
      <c r="NZ285" s="87">
        <f t="shared" si="1237"/>
        <v>0</v>
      </c>
      <c r="OA285" s="87">
        <f t="shared" si="1237"/>
        <v>0</v>
      </c>
      <c r="OB285" s="87">
        <f t="shared" si="1235"/>
        <v>0</v>
      </c>
      <c r="OC285" s="26"/>
    </row>
    <row r="286" spans="1:393" thickBot="1" x14ac:dyDescent="0.35">
      <c r="A286" s="136" t="s">
        <v>670</v>
      </c>
      <c r="B286" s="137" t="s">
        <v>671</v>
      </c>
      <c r="C286" s="133" t="s">
        <v>97</v>
      </c>
      <c r="D286" s="64">
        <f>VLOOKUP(B286,[1]УсіТ_1!$A$10:$G$556,6,FALSE)</f>
        <v>244.6</v>
      </c>
      <c r="E286" s="64">
        <f>VLOOKUP(B286,[1]УсіТ_1!$A$10:$G$556,7,FALSE)</f>
        <v>26.7</v>
      </c>
      <c r="F286" s="38"/>
      <c r="G286" s="38"/>
      <c r="H286" s="39"/>
      <c r="I286" s="256">
        <v>1.0640000000000001</v>
      </c>
      <c r="J286" s="62">
        <v>1.0640000000000001</v>
      </c>
      <c r="K286" s="257">
        <f t="shared" si="1081"/>
        <v>0.63160000000000005</v>
      </c>
      <c r="L286" s="293">
        <f t="shared" si="1082"/>
        <v>0.63160000000000005</v>
      </c>
      <c r="M286" s="63">
        <v>0</v>
      </c>
      <c r="N286" s="63">
        <v>0</v>
      </c>
      <c r="O286" s="63">
        <v>0.43240000000000001</v>
      </c>
      <c r="P286" s="63">
        <v>0</v>
      </c>
      <c r="Q286" s="63">
        <v>0</v>
      </c>
      <c r="R286" s="63">
        <v>0</v>
      </c>
      <c r="S286" s="63">
        <v>0</v>
      </c>
      <c r="T286" s="63">
        <v>0</v>
      </c>
      <c r="U286" s="63">
        <v>0</v>
      </c>
      <c r="V286" s="63">
        <v>0.29749999999999999</v>
      </c>
      <c r="W286" s="63">
        <v>1.9900000000000001E-2</v>
      </c>
      <c r="X286" s="63">
        <v>0.30940000000000001</v>
      </c>
      <c r="Y286" s="63">
        <v>0</v>
      </c>
      <c r="Z286" s="63">
        <v>4.7999999999999996E-3</v>
      </c>
      <c r="AA286" s="63">
        <v>0</v>
      </c>
      <c r="AB286" s="259">
        <v>0</v>
      </c>
      <c r="AC286" s="144">
        <v>0</v>
      </c>
      <c r="AD286" s="70">
        <v>0</v>
      </c>
      <c r="AE286" s="70">
        <v>0</v>
      </c>
      <c r="AF286" s="68">
        <f t="shared" si="1083"/>
        <v>0</v>
      </c>
      <c r="AG286" s="68">
        <f t="shared" si="1084"/>
        <v>0</v>
      </c>
      <c r="AH286" s="71">
        <v>0</v>
      </c>
      <c r="AI286" s="71">
        <v>0</v>
      </c>
      <c r="AJ286" s="68">
        <f t="shared" si="1085"/>
        <v>0</v>
      </c>
      <c r="AK286" s="68">
        <f t="shared" si="1086"/>
        <v>0</v>
      </c>
      <c r="AL286" s="71">
        <v>0</v>
      </c>
      <c r="AM286" s="69">
        <f t="shared" si="1087"/>
        <v>0</v>
      </c>
      <c r="AN286" s="260">
        <v>0</v>
      </c>
      <c r="AO286" s="71">
        <v>0</v>
      </c>
      <c r="AP286" s="71">
        <v>0</v>
      </c>
      <c r="AQ286" s="68">
        <f t="shared" si="1088"/>
        <v>0</v>
      </c>
      <c r="AR286" s="68">
        <f t="shared" si="1089"/>
        <v>0</v>
      </c>
      <c r="AS286" s="71">
        <v>0</v>
      </c>
      <c r="AT286" s="261">
        <f t="shared" si="997"/>
        <v>0</v>
      </c>
      <c r="AU286" s="71">
        <v>0</v>
      </c>
      <c r="AV286" s="68">
        <f t="shared" si="1090"/>
        <v>0</v>
      </c>
      <c r="AW286" s="68">
        <f t="shared" si="1091"/>
        <v>0</v>
      </c>
      <c r="AX286" s="71">
        <v>0</v>
      </c>
      <c r="AY286" s="69">
        <f t="shared" si="1092"/>
        <v>0</v>
      </c>
      <c r="AZ286" s="260">
        <v>13</v>
      </c>
      <c r="BA286" s="260">
        <v>66.263166666666805</v>
      </c>
      <c r="BB286" s="260">
        <v>6.9103016666666903</v>
      </c>
      <c r="BC286" s="262">
        <f t="shared" si="1093"/>
        <v>5.5282413333333524</v>
      </c>
      <c r="BD286" s="262">
        <f t="shared" si="998"/>
        <v>1.3820603333333379</v>
      </c>
      <c r="BE286" s="260">
        <v>2.59372966666667</v>
      </c>
      <c r="BF286" s="262">
        <f t="shared" si="1094"/>
        <v>2.0749837333333363</v>
      </c>
      <c r="BG286" s="262">
        <f t="shared" si="999"/>
        <v>0.51874593333333374</v>
      </c>
      <c r="BH286" s="260">
        <v>8.1704125784228427</v>
      </c>
      <c r="BI286" s="263">
        <f t="shared" si="1095"/>
        <v>4.784217766945809</v>
      </c>
      <c r="BJ286" s="68">
        <f t="shared" si="1096"/>
        <v>0.11197550438728505</v>
      </c>
      <c r="BK286" s="260">
        <v>4.1965247623833166</v>
      </c>
      <c r="BL286" s="69">
        <f t="shared" si="1097"/>
        <v>105.76096240896759</v>
      </c>
      <c r="BM286" s="260">
        <v>0</v>
      </c>
      <c r="BN286" s="260">
        <v>0</v>
      </c>
      <c r="BO286" s="260">
        <v>0</v>
      </c>
      <c r="BP286" s="68">
        <f t="shared" si="1098"/>
        <v>0</v>
      </c>
      <c r="BQ286" s="68">
        <f t="shared" si="1099"/>
        <v>0</v>
      </c>
      <c r="BR286" s="260">
        <v>0</v>
      </c>
      <c r="BS286" s="260">
        <v>0</v>
      </c>
      <c r="BT286" s="68">
        <f t="shared" si="1100"/>
        <v>0</v>
      </c>
      <c r="BU286" s="68">
        <f t="shared" si="1101"/>
        <v>0</v>
      </c>
      <c r="BV286" s="260">
        <v>0</v>
      </c>
      <c r="BW286" s="69">
        <f t="shared" si="1102"/>
        <v>0</v>
      </c>
      <c r="BX286" s="260">
        <v>0</v>
      </c>
      <c r="BY286" s="260">
        <v>0</v>
      </c>
      <c r="BZ286" s="263">
        <f t="shared" si="1103"/>
        <v>0</v>
      </c>
      <c r="CA286" s="263">
        <f t="shared" si="1104"/>
        <v>0</v>
      </c>
      <c r="CB286" s="260">
        <v>0</v>
      </c>
      <c r="CC286" s="264">
        <f t="shared" si="1105"/>
        <v>0</v>
      </c>
      <c r="CD286" s="260">
        <v>0</v>
      </c>
      <c r="CE286" s="260">
        <v>0</v>
      </c>
      <c r="CF286" s="263">
        <f t="shared" si="1106"/>
        <v>0</v>
      </c>
      <c r="CG286" s="263">
        <f t="shared" si="1107"/>
        <v>0</v>
      </c>
      <c r="CH286" s="260">
        <v>0</v>
      </c>
      <c r="CI286" s="69">
        <f t="shared" si="1108"/>
        <v>0</v>
      </c>
      <c r="CJ286" s="260">
        <v>0</v>
      </c>
      <c r="CK286" s="260">
        <v>0</v>
      </c>
      <c r="CL286" s="260">
        <v>0</v>
      </c>
      <c r="CM286" s="260">
        <v>0</v>
      </c>
      <c r="CN286" s="260">
        <v>0</v>
      </c>
      <c r="CO286" s="265">
        <f t="shared" si="1109"/>
        <v>0</v>
      </c>
      <c r="CP286" s="266">
        <f t="shared" si="1110"/>
        <v>0</v>
      </c>
      <c r="CQ286" s="260">
        <v>0</v>
      </c>
      <c r="CR286" s="265">
        <f t="shared" si="1111"/>
        <v>0</v>
      </c>
      <c r="CS286" s="265">
        <f t="shared" si="1112"/>
        <v>0</v>
      </c>
      <c r="CT286" s="260">
        <v>0</v>
      </c>
      <c r="CU286" s="267">
        <f t="shared" si="1000"/>
        <v>0</v>
      </c>
      <c r="CV286" s="260">
        <v>0</v>
      </c>
      <c r="CW286" s="260">
        <v>0</v>
      </c>
      <c r="CX286" s="68">
        <f t="shared" si="1113"/>
        <v>0</v>
      </c>
      <c r="CY286" s="68">
        <f t="shared" si="1114"/>
        <v>0</v>
      </c>
      <c r="CZ286" s="260">
        <v>0</v>
      </c>
      <c r="DA286" s="69">
        <f t="shared" si="1115"/>
        <v>0</v>
      </c>
      <c r="DB286" s="260">
        <v>0</v>
      </c>
      <c r="DC286" s="260">
        <v>0</v>
      </c>
      <c r="DD286" s="68">
        <f t="shared" si="1116"/>
        <v>0</v>
      </c>
      <c r="DE286" s="68">
        <f t="shared" si="1117"/>
        <v>0</v>
      </c>
      <c r="DF286" s="260">
        <v>0</v>
      </c>
      <c r="DG286" s="69">
        <f t="shared" si="1118"/>
        <v>0</v>
      </c>
      <c r="DH286" s="260">
        <v>26.547283608491519</v>
      </c>
      <c r="DI286" s="260">
        <v>5.8404023938681338</v>
      </c>
      <c r="DJ286" s="260">
        <v>0.41469157904999976</v>
      </c>
      <c r="DK286" s="260">
        <v>19.326422466981825</v>
      </c>
      <c r="DL286" s="68">
        <f t="shared" si="1119"/>
        <v>1.3574879140808034</v>
      </c>
      <c r="DM286" s="68">
        <f t="shared" si="1120"/>
        <v>6.1624617206667578</v>
      </c>
      <c r="DN286" s="260">
        <v>5.62144618629676</v>
      </c>
      <c r="DO286" s="68">
        <f t="shared" si="1121"/>
        <v>7.7041919983197094E-2</v>
      </c>
      <c r="DP286" s="68">
        <f t="shared" si="1122"/>
        <v>3.2916603001708129</v>
      </c>
      <c r="DQ286" s="260">
        <v>2.88731232834049</v>
      </c>
      <c r="DR286" s="264">
        <f t="shared" si="1123"/>
        <v>72.765070275634471</v>
      </c>
      <c r="DS286" s="260">
        <v>1.77</v>
      </c>
      <c r="DT286" s="260">
        <v>0.38940000000000002</v>
      </c>
      <c r="DU286" s="260">
        <v>1.28867639702217</v>
      </c>
      <c r="DV286" s="68">
        <f t="shared" si="1124"/>
        <v>9.0516630126837208E-2</v>
      </c>
      <c r="DW286" s="68">
        <f t="shared" si="1125"/>
        <v>0.41090993330728315</v>
      </c>
      <c r="DX286" s="260">
        <v>3.4473564999999998E-2</v>
      </c>
      <c r="DY286" s="260">
        <v>1.49863620833333E-3</v>
      </c>
      <c r="DZ286" s="260">
        <v>0</v>
      </c>
      <c r="EA286" s="260">
        <v>0.37574036854666598</v>
      </c>
      <c r="EB286" s="68">
        <f t="shared" si="1126"/>
        <v>5.1495217509320576E-3</v>
      </c>
      <c r="EC286" s="68">
        <f t="shared" si="1127"/>
        <v>0.22001627576397445</v>
      </c>
      <c r="ED286" s="267">
        <v>0.19298944833885801</v>
      </c>
      <c r="EE286" s="69">
        <f t="shared" si="1128"/>
        <v>4.8633340981392328</v>
      </c>
      <c r="EF286" s="260">
        <v>13.149323492063481</v>
      </c>
      <c r="EG286" s="260">
        <v>2.8928511682539688</v>
      </c>
      <c r="EH286" s="260">
        <v>28.597543075199884</v>
      </c>
      <c r="EI286" s="260">
        <v>9.5735722152719696</v>
      </c>
      <c r="EJ286" s="268">
        <f t="shared" si="1129"/>
        <v>0.67244771240070311</v>
      </c>
      <c r="EK286" s="266">
        <f t="shared" si="1130"/>
        <v>3.0526483837060505</v>
      </c>
      <c r="EL286" s="260">
        <v>5.8466812307332763</v>
      </c>
      <c r="EM286" s="268">
        <f t="shared" si="1131"/>
        <v>8.0128766267199558E-2</v>
      </c>
      <c r="EN286" s="268">
        <f t="shared" si="1132"/>
        <v>3.423547581380793</v>
      </c>
      <c r="EO286" s="269">
        <f t="shared" si="1133"/>
        <v>60.059971181522577</v>
      </c>
      <c r="EP286" s="69">
        <f t="shared" si="1134"/>
        <v>75.675563688718441</v>
      </c>
      <c r="EQ286" s="260">
        <v>0</v>
      </c>
      <c r="ER286" s="260">
        <v>0</v>
      </c>
      <c r="ES286" s="260">
        <v>0</v>
      </c>
      <c r="ET286" s="68">
        <f t="shared" si="1135"/>
        <v>0</v>
      </c>
      <c r="EU286" s="68">
        <f t="shared" si="1136"/>
        <v>0</v>
      </c>
      <c r="EV286" s="260">
        <v>0</v>
      </c>
      <c r="EW286" s="260">
        <v>0</v>
      </c>
      <c r="EX286" s="68">
        <f t="shared" si="1137"/>
        <v>0</v>
      </c>
      <c r="EY286" s="68">
        <f t="shared" si="1138"/>
        <v>0</v>
      </c>
      <c r="EZ286" s="260">
        <v>0</v>
      </c>
      <c r="FA286" s="69">
        <f t="shared" si="1139"/>
        <v>0</v>
      </c>
      <c r="FB286" s="260">
        <v>0.83333333333333348</v>
      </c>
      <c r="FC286" s="260">
        <v>8.9871586162120806E-2</v>
      </c>
      <c r="FD286" s="68">
        <f t="shared" si="1140"/>
        <v>1.2316900883518657E-3</v>
      </c>
      <c r="FE286" s="68">
        <f t="shared" si="1141"/>
        <v>5.2624666763574489E-2</v>
      </c>
      <c r="FF286" s="260">
        <v>4.6160245974772703E-2</v>
      </c>
      <c r="FG286" s="69">
        <f t="shared" si="1142"/>
        <v>1.1632381985642724</v>
      </c>
      <c r="FH286" s="260">
        <v>0</v>
      </c>
      <c r="FI286" s="260">
        <v>0</v>
      </c>
      <c r="FJ286" s="68">
        <f t="shared" si="1143"/>
        <v>0</v>
      </c>
      <c r="FK286" s="68">
        <f t="shared" si="1144"/>
        <v>0</v>
      </c>
      <c r="FL286" s="260">
        <v>0</v>
      </c>
      <c r="FM286" s="69">
        <f t="shared" si="1145"/>
        <v>0</v>
      </c>
      <c r="FN286" s="260">
        <v>0</v>
      </c>
      <c r="FO286" s="260">
        <v>0</v>
      </c>
      <c r="FP286" s="68">
        <f t="shared" si="1146"/>
        <v>0</v>
      </c>
      <c r="FQ286" s="68">
        <f t="shared" si="1147"/>
        <v>0</v>
      </c>
      <c r="FR286" s="260">
        <v>0</v>
      </c>
      <c r="FS286" s="264">
        <f t="shared" si="1148"/>
        <v>0</v>
      </c>
      <c r="FT286" s="270">
        <f t="shared" si="1001"/>
        <v>260.22816867002399</v>
      </c>
      <c r="FU286" s="271">
        <f t="shared" si="1002"/>
        <v>50.589260662677106</v>
      </c>
      <c r="FV286" s="272">
        <f t="shared" si="1149"/>
        <v>31.782346455458221</v>
      </c>
      <c r="FW286" s="272">
        <f t="shared" si="1003"/>
        <v>7.6032250666666883</v>
      </c>
      <c r="FX286" s="272">
        <f t="shared" si="1004"/>
        <v>66.263166666666805</v>
      </c>
      <c r="FY286" s="272">
        <f t="shared" si="1005"/>
        <v>0</v>
      </c>
      <c r="FZ286" s="272">
        <f t="shared" si="1006"/>
        <v>0</v>
      </c>
      <c r="GA286" s="272">
        <f t="shared" si="1007"/>
        <v>0</v>
      </c>
      <c r="GB286" s="272">
        <f t="shared" si="1008"/>
        <v>0</v>
      </c>
      <c r="GC286" s="272">
        <f t="shared" si="1009"/>
        <v>0</v>
      </c>
      <c r="GD286" s="272">
        <f t="shared" si="1010"/>
        <v>0</v>
      </c>
      <c r="GE286" s="272">
        <f t="shared" si="1011"/>
        <v>30.188671079275963</v>
      </c>
      <c r="GF286" s="273">
        <f t="shared" si="1012"/>
        <v>11.743744445969712</v>
      </c>
      <c r="GG286" s="273">
        <f t="shared" si="1013"/>
        <v>2.1204522566083437</v>
      </c>
      <c r="GH286" s="272">
        <f t="shared" si="1150"/>
        <v>20.104151950161668</v>
      </c>
      <c r="GI286" s="274">
        <f t="shared" si="1151"/>
        <v>14.361921241050457</v>
      </c>
      <c r="GJ286" s="275">
        <f t="shared" si="1014"/>
        <v>0.27552740247696561</v>
      </c>
      <c r="GK286" s="271">
        <f t="shared" si="1152"/>
        <v>206.53082188090647</v>
      </c>
      <c r="GL286" s="276">
        <f t="shared" si="1153"/>
        <v>260.22883556994213</v>
      </c>
      <c r="GM286" s="272">
        <f t="shared" si="1154"/>
        <v>76.694926349697269</v>
      </c>
      <c r="GN286" s="272">
        <f t="shared" si="1155"/>
        <v>9.9992047257519978</v>
      </c>
      <c r="GO286" s="277">
        <f t="shared" si="1156"/>
        <v>0.37134857476102273</v>
      </c>
      <c r="GP286" s="278">
        <f t="shared" si="1157"/>
        <v>4.8415072552792725E-2</v>
      </c>
      <c r="GQ286" s="279">
        <f t="shared" si="1158"/>
        <v>1.058744470033941</v>
      </c>
      <c r="GR286" s="280">
        <f t="shared" si="1159"/>
        <v>206.53082188090647</v>
      </c>
      <c r="GS286" s="272">
        <f t="shared" si="1160"/>
        <v>76.694926349697269</v>
      </c>
      <c r="GT286" s="272">
        <f t="shared" si="1015"/>
        <v>9.9992047257519978</v>
      </c>
      <c r="GU286" s="73">
        <f t="shared" si="1161"/>
        <v>0.37134857476102273</v>
      </c>
      <c r="GV286" s="74">
        <f t="shared" si="1162"/>
        <v>4.8415072552792725E-2</v>
      </c>
      <c r="GW286" s="279">
        <f t="shared" si="1163"/>
        <v>1.058744470033941</v>
      </c>
      <c r="GX286" s="280">
        <f t="shared" si="1164"/>
        <v>122.5935501277576</v>
      </c>
      <c r="GY286" s="272">
        <f t="shared" si="1016"/>
        <v>70.858180674023387</v>
      </c>
      <c r="GZ286" s="272">
        <f t="shared" si="1017"/>
        <v>2.2840041546980241</v>
      </c>
      <c r="HA286" s="73">
        <f t="shared" si="1165"/>
        <v>0.57799272963529014</v>
      </c>
      <c r="HB286" s="74">
        <f t="shared" si="1166"/>
        <v>1.8630704081232741E-2</v>
      </c>
      <c r="HC286" s="279">
        <f t="shared" si="1167"/>
        <v>1.0826528096087411</v>
      </c>
      <c r="HD286" s="280">
        <f t="shared" si="1168"/>
        <v>122.5935501277576</v>
      </c>
      <c r="HE286" s="272">
        <f t="shared" si="1018"/>
        <v>70.858180674023387</v>
      </c>
      <c r="HF286" s="272">
        <f t="shared" si="1019"/>
        <v>2.2840041546980241</v>
      </c>
      <c r="HG286" s="73">
        <f t="shared" si="1169"/>
        <v>0.57799272963529014</v>
      </c>
      <c r="HH286" s="74">
        <f t="shared" si="1170"/>
        <v>1.8630704081232741E-2</v>
      </c>
      <c r="HI286" s="281">
        <f t="shared" si="1171"/>
        <v>1.0826528096087411</v>
      </c>
      <c r="HJ286" s="72">
        <f t="shared" si="1020"/>
        <v>1.1265041161161133</v>
      </c>
      <c r="HK286" s="73">
        <f t="shared" si="1172"/>
        <v>1.1265041161161133</v>
      </c>
      <c r="HL286" s="73">
        <f t="shared" si="1021"/>
        <v>0.68380351454888089</v>
      </c>
      <c r="HM286" s="74">
        <f t="shared" si="1173"/>
        <v>0.68380351454888089</v>
      </c>
      <c r="HN286" s="75"/>
      <c r="HO286" s="75"/>
      <c r="HP286" s="76">
        <f t="shared" si="1174"/>
        <v>0</v>
      </c>
      <c r="HQ286" s="77">
        <f t="shared" si="1175"/>
        <v>0</v>
      </c>
      <c r="HR286" s="77">
        <f t="shared" si="1176"/>
        <v>0</v>
      </c>
      <c r="HS286" s="77">
        <f t="shared" si="1177"/>
        <v>0</v>
      </c>
      <c r="HT286" s="282">
        <f t="shared" si="1178"/>
        <v>0</v>
      </c>
      <c r="HU286" s="73"/>
      <c r="HV286" s="74"/>
      <c r="HW286" s="279"/>
      <c r="HX286" s="76">
        <f t="shared" si="1179"/>
        <v>0</v>
      </c>
      <c r="HY286" s="77">
        <f t="shared" si="1180"/>
        <v>0</v>
      </c>
      <c r="HZ286" s="77">
        <f t="shared" si="1022"/>
        <v>0</v>
      </c>
      <c r="IA286" s="77">
        <f t="shared" si="1181"/>
        <v>0</v>
      </c>
      <c r="IB286" s="282">
        <f t="shared" si="1182"/>
        <v>0</v>
      </c>
      <c r="IC286" s="73"/>
      <c r="ID286" s="74"/>
      <c r="IE286" s="279"/>
      <c r="IF286" s="76">
        <f t="shared" si="1023"/>
        <v>5.8367456756738871</v>
      </c>
      <c r="IG286" s="77">
        <f t="shared" si="1183"/>
        <v>6.6422749463736404</v>
      </c>
      <c r="IH286" s="77">
        <f t="shared" si="1024"/>
        <v>7.7152005710539733</v>
      </c>
      <c r="II286" s="77">
        <f t="shared" si="1184"/>
        <v>8.9095136194531293</v>
      </c>
      <c r="IJ286" s="282">
        <f t="shared" si="1185"/>
        <v>83.937271753148877</v>
      </c>
      <c r="IK286" s="73">
        <f t="shared" si="1186"/>
        <v>6.953699535099464E-2</v>
      </c>
      <c r="IL286" s="74">
        <f t="shared" si="1187"/>
        <v>9.1916265681634329E-2</v>
      </c>
      <c r="IM286" s="279">
        <f t="shared" si="1188"/>
        <v>1.0238254386559078</v>
      </c>
      <c r="IN286" s="76">
        <f t="shared" si="1025"/>
        <v>0</v>
      </c>
      <c r="IO286" s="77">
        <f t="shared" si="1189"/>
        <v>0</v>
      </c>
      <c r="IP286" s="77">
        <f t="shared" si="1026"/>
        <v>0</v>
      </c>
      <c r="IQ286" s="77">
        <f t="shared" si="1190"/>
        <v>0</v>
      </c>
      <c r="IR286" s="282">
        <f t="shared" si="1191"/>
        <v>0</v>
      </c>
      <c r="IS286" s="73"/>
      <c r="IT286" s="74"/>
      <c r="IU286" s="279"/>
      <c r="IV286" s="76">
        <f t="shared" si="1027"/>
        <v>0</v>
      </c>
      <c r="IW286" s="77">
        <f t="shared" si="1192"/>
        <v>0</v>
      </c>
      <c r="IX286" s="77">
        <f t="shared" si="1193"/>
        <v>0</v>
      </c>
      <c r="IY286" s="77">
        <f t="shared" si="1194"/>
        <v>0</v>
      </c>
      <c r="IZ286" s="282">
        <f t="shared" si="1195"/>
        <v>0</v>
      </c>
      <c r="JA286" s="283"/>
      <c r="JB286" s="284"/>
      <c r="JC286" s="285"/>
      <c r="JD286" s="76">
        <f t="shared" si="1028"/>
        <v>0</v>
      </c>
      <c r="JE286" s="77">
        <f t="shared" si="1196"/>
        <v>0</v>
      </c>
      <c r="JF286" s="77">
        <f t="shared" si="1029"/>
        <v>0</v>
      </c>
      <c r="JG286" s="77">
        <f t="shared" si="1197"/>
        <v>0</v>
      </c>
      <c r="JH286" s="282">
        <f t="shared" si="1198"/>
        <v>0</v>
      </c>
      <c r="JI286" s="283"/>
      <c r="JJ286" s="284"/>
      <c r="JK286" s="285"/>
      <c r="JL286" s="76">
        <f t="shared" si="1030"/>
        <v>0</v>
      </c>
      <c r="JM286" s="77">
        <f t="shared" si="1199"/>
        <v>0</v>
      </c>
      <c r="JN286" s="77">
        <f t="shared" si="1031"/>
        <v>0</v>
      </c>
      <c r="JO286" s="77">
        <f t="shared" si="1200"/>
        <v>0</v>
      </c>
      <c r="JP286" s="282">
        <f t="shared" si="1201"/>
        <v>0</v>
      </c>
      <c r="JQ286" s="73"/>
      <c r="JR286" s="74"/>
      <c r="JS286" s="279"/>
      <c r="JT286" s="76">
        <f t="shared" si="1034"/>
        <v>0</v>
      </c>
      <c r="JU286" s="77">
        <f t="shared" si="1203"/>
        <v>0</v>
      </c>
      <c r="JV286" s="77">
        <f t="shared" si="1035"/>
        <v>0</v>
      </c>
      <c r="JW286" s="77">
        <f t="shared" si="1204"/>
        <v>0</v>
      </c>
      <c r="JX286" s="282">
        <f t="shared" si="1205"/>
        <v>0</v>
      </c>
      <c r="JY286" s="73"/>
      <c r="JZ286" s="74"/>
      <c r="KA286" s="279"/>
      <c r="KB286" s="76">
        <f t="shared" si="1039"/>
        <v>0</v>
      </c>
      <c r="KC286" s="77">
        <f t="shared" si="1206"/>
        <v>0</v>
      </c>
      <c r="KD286" s="77">
        <f t="shared" si="1040"/>
        <v>0</v>
      </c>
      <c r="KE286" s="77">
        <f t="shared" si="1207"/>
        <v>0</v>
      </c>
      <c r="KF286" s="282">
        <f t="shared" si="1208"/>
        <v>0</v>
      </c>
      <c r="KG286" s="73"/>
      <c r="KH286" s="74"/>
      <c r="KI286" s="279"/>
      <c r="KJ286" s="76">
        <f t="shared" si="1041"/>
        <v>43.921714867781489</v>
      </c>
      <c r="KK286" s="77">
        <f t="shared" si="1209"/>
        <v>49.98335073668401</v>
      </c>
      <c r="KL286" s="77">
        <f t="shared" si="1042"/>
        <v>1.4345298340640005</v>
      </c>
      <c r="KM286" s="77">
        <f t="shared" si="1210"/>
        <v>1.6565950523771078</v>
      </c>
      <c r="KN286" s="282">
        <f t="shared" si="1211"/>
        <v>57.750055774313076</v>
      </c>
      <c r="KO286" s="73">
        <f t="shared" si="1043"/>
        <v>0.76054844067038352</v>
      </c>
      <c r="KP286" s="74">
        <f t="shared" si="1044"/>
        <v>2.4840319456489113E-2</v>
      </c>
      <c r="KQ286" s="279">
        <f t="shared" si="1045"/>
        <v>1.1088085717487841</v>
      </c>
      <c r="KR286" s="76">
        <f t="shared" si="1046"/>
        <v>2.9291299750669344</v>
      </c>
      <c r="KS286" s="77">
        <f t="shared" si="1212"/>
        <v>3.3333792029259217</v>
      </c>
      <c r="KT286" s="77">
        <f t="shared" si="1047"/>
        <v>9.5666151877769265E-2</v>
      </c>
      <c r="KU286" s="77">
        <f t="shared" si="1213"/>
        <v>0.11047527218844795</v>
      </c>
      <c r="KV286" s="282">
        <f t="shared" si="1214"/>
        <v>3.859788966777169</v>
      </c>
      <c r="KW286" s="73">
        <f t="shared" si="961"/>
        <v>0.75888345199159624</v>
      </c>
      <c r="KX286" s="74">
        <f t="shared" si="962"/>
        <v>2.478533222961363E-2</v>
      </c>
      <c r="KY286" s="279">
        <f t="shared" si="963"/>
        <v>1.1085702746385044</v>
      </c>
      <c r="KZ286" s="76">
        <f t="shared" si="1048"/>
        <v>23.943133737723397</v>
      </c>
      <c r="LA286" s="77">
        <f t="shared" si="1215"/>
        <v>27.247525624866601</v>
      </c>
      <c r="LB286" s="77">
        <f t="shared" si="1049"/>
        <v>0.75257647866790267</v>
      </c>
      <c r="LC286" s="77">
        <f t="shared" si="1216"/>
        <v>0.86907531756569401</v>
      </c>
      <c r="LD286" s="286">
        <f t="shared" si="1217"/>
        <v>60.059971181522577</v>
      </c>
      <c r="LE286" s="73">
        <f t="shared" si="1050"/>
        <v>0.3986537666719609</v>
      </c>
      <c r="LF286" s="74">
        <f t="shared" si="1051"/>
        <v>1.2530416912677981E-2</v>
      </c>
      <c r="LG286" s="279">
        <f t="shared" si="1052"/>
        <v>1.0569579148764798</v>
      </c>
      <c r="LH286" s="76">
        <f t="shared" si="1053"/>
        <v>0</v>
      </c>
      <c r="LI286" s="77">
        <f t="shared" si="1218"/>
        <v>0</v>
      </c>
      <c r="LJ286" s="77">
        <f t="shared" si="1054"/>
        <v>0</v>
      </c>
      <c r="LK286" s="77">
        <f t="shared" si="1219"/>
        <v>0</v>
      </c>
      <c r="LL286" s="282">
        <f t="shared" si="1220"/>
        <v>0</v>
      </c>
      <c r="LM286" s="73"/>
      <c r="LN286" s="74"/>
      <c r="LO286" s="279"/>
      <c r="LP286" s="76">
        <f t="shared" si="1055"/>
        <v>6.4202093451560874E-2</v>
      </c>
      <c r="LQ286" s="77">
        <f t="shared" si="1221"/>
        <v>7.3062624368810794E-2</v>
      </c>
      <c r="LR286" s="77">
        <f t="shared" si="1056"/>
        <v>1.2316900883518657E-3</v>
      </c>
      <c r="LS286" s="77">
        <f t="shared" si="1222"/>
        <v>1.4223557140287345E-3</v>
      </c>
      <c r="LT286" s="282">
        <f t="shared" si="1223"/>
        <v>0.92320491949545436</v>
      </c>
      <c r="LU286" s="73">
        <f t="shared" si="979"/>
        <v>6.9542624931687211E-2</v>
      </c>
      <c r="LV286" s="74">
        <f t="shared" si="980"/>
        <v>1.3341459326549118E-3</v>
      </c>
      <c r="LW286" s="279">
        <f t="shared" si="981"/>
        <v>1.0098041034571972</v>
      </c>
      <c r="LX286" s="76">
        <f t="shared" si="1057"/>
        <v>0</v>
      </c>
      <c r="LY286" s="77">
        <f t="shared" si="1224"/>
        <v>0</v>
      </c>
      <c r="LZ286" s="77">
        <f t="shared" si="1058"/>
        <v>0</v>
      </c>
      <c r="MA286" s="77">
        <f t="shared" si="1225"/>
        <v>0</v>
      </c>
      <c r="MB286" s="286">
        <f t="shared" si="1226"/>
        <v>0</v>
      </c>
      <c r="MC286" s="73"/>
      <c r="MD286" s="74"/>
      <c r="ME286" s="279"/>
      <c r="MF286" s="76">
        <f t="shared" si="1059"/>
        <v>0</v>
      </c>
      <c r="MG286" s="77">
        <f t="shared" si="1227"/>
        <v>0</v>
      </c>
      <c r="MH286" s="77">
        <f t="shared" si="1060"/>
        <v>0</v>
      </c>
      <c r="MI286" s="77">
        <f t="shared" si="1228"/>
        <v>0</v>
      </c>
      <c r="MJ286" s="286">
        <f t="shared" si="1229"/>
        <v>0</v>
      </c>
      <c r="MK286" s="73"/>
      <c r="ML286" s="74"/>
      <c r="MM286" s="279"/>
      <c r="MN286" s="287">
        <f t="shared" si="1230"/>
        <v>1.0587434744311668</v>
      </c>
      <c r="MO286" s="288">
        <f t="shared" si="1230"/>
        <v>1.0587434744311668</v>
      </c>
      <c r="MP286" s="288">
        <f t="shared" si="1230"/>
        <v>1.0826487288156221</v>
      </c>
      <c r="MQ286" s="289">
        <f t="shared" si="1061"/>
        <v>1.0826487288156221</v>
      </c>
      <c r="MR286" s="290">
        <f t="shared" si="1231"/>
        <v>1.1265030567947616</v>
      </c>
      <c r="MS286" s="291">
        <f t="shared" si="982"/>
        <v>1.1265030567947616</v>
      </c>
      <c r="MT286" s="291">
        <f t="shared" si="1062"/>
        <v>0.68380093711994705</v>
      </c>
      <c r="MU286" s="292">
        <f t="shared" si="983"/>
        <v>0.68380093711994705</v>
      </c>
      <c r="MV286" s="359">
        <f t="shared" si="1063"/>
        <v>0</v>
      </c>
      <c r="MW286" s="360">
        <f t="shared" si="1064"/>
        <v>0</v>
      </c>
      <c r="MX286" s="360">
        <f t="shared" si="1065"/>
        <v>0.44270211967481454</v>
      </c>
      <c r="MY286" s="360">
        <f t="shared" si="1066"/>
        <v>0</v>
      </c>
      <c r="MZ286" s="360">
        <f t="shared" si="1067"/>
        <v>0</v>
      </c>
      <c r="NA286" s="360">
        <f t="shared" si="1068"/>
        <v>0</v>
      </c>
      <c r="NB286" s="360">
        <f t="shared" si="1069"/>
        <v>0</v>
      </c>
      <c r="NC286" s="360">
        <f t="shared" si="1070"/>
        <v>0</v>
      </c>
      <c r="ND286" s="360">
        <f t="shared" si="1071"/>
        <v>0</v>
      </c>
      <c r="NE286" s="360">
        <f t="shared" si="1072"/>
        <v>0.32987055009526328</v>
      </c>
      <c r="NF286" s="360">
        <f t="shared" si="1073"/>
        <v>2.2060548465306241E-2</v>
      </c>
      <c r="NG286" s="360">
        <f t="shared" si="1074"/>
        <v>0.32702277886278286</v>
      </c>
      <c r="NH286" s="360">
        <f t="shared" si="1075"/>
        <v>0</v>
      </c>
      <c r="NI286" s="360">
        <f t="shared" si="1076"/>
        <v>4.8470596965945459E-3</v>
      </c>
      <c r="NJ286" s="360">
        <f t="shared" si="1077"/>
        <v>0</v>
      </c>
      <c r="NK286" s="361">
        <f t="shared" si="1078"/>
        <v>0</v>
      </c>
      <c r="NL286" s="145">
        <f t="shared" ref="NL286" si="1247">MV286+MW286+MX286+MY286+NB286+NC286+ND286+NE286+NF286+NG286+NH286+NI286+NJ286</f>
        <v>1.1265030567947616</v>
      </c>
      <c r="NM286" s="56">
        <f t="shared" si="984"/>
        <v>1.1265030567947616</v>
      </c>
      <c r="NN286" s="56">
        <f t="shared" si="1233"/>
        <v>0.68380093711994705</v>
      </c>
      <c r="NO286" s="58">
        <f t="shared" si="967"/>
        <v>0.68380093711994705</v>
      </c>
      <c r="NP286" s="55">
        <f t="shared" si="1079"/>
        <v>1.0587434744311668</v>
      </c>
      <c r="NQ286" s="56">
        <f t="shared" si="968"/>
        <v>1.0587434744311668</v>
      </c>
      <c r="NR286" s="56">
        <f t="shared" si="1080"/>
        <v>1.0826487288156221</v>
      </c>
      <c r="NS286" s="61">
        <f t="shared" si="969"/>
        <v>1.0826487288156221</v>
      </c>
      <c r="NT286" s="25"/>
      <c r="NU286" s="86">
        <f t="shared" si="1236"/>
        <v>0</v>
      </c>
      <c r="NV286" s="86">
        <f t="shared" si="1236"/>
        <v>0</v>
      </c>
      <c r="NW286" s="86">
        <f t="shared" si="1236"/>
        <v>0</v>
      </c>
      <c r="NX286" s="86">
        <f t="shared" si="1234"/>
        <v>0</v>
      </c>
      <c r="NY286" s="87">
        <f t="shared" si="1237"/>
        <v>0</v>
      </c>
      <c r="NZ286" s="87">
        <f t="shared" si="1237"/>
        <v>0</v>
      </c>
      <c r="OA286" s="87">
        <f t="shared" si="1237"/>
        <v>0</v>
      </c>
      <c r="OB286" s="87">
        <f t="shared" si="1235"/>
        <v>0</v>
      </c>
      <c r="OC286" s="26"/>
    </row>
    <row r="287" spans="1:393" thickBot="1" x14ac:dyDescent="0.35">
      <c r="A287" s="136" t="s">
        <v>672</v>
      </c>
      <c r="B287" s="137" t="s">
        <v>673</v>
      </c>
      <c r="C287" s="133" t="s">
        <v>97</v>
      </c>
      <c r="D287" s="64">
        <f>VLOOKUP(B287,[1]УсіТ_1!$A$10:$G$556,6,FALSE)</f>
        <v>754.7</v>
      </c>
      <c r="E287" s="64">
        <f>VLOOKUP(B287,[1]УсіТ_1!$A$10:$G$556,7,FALSE)</f>
        <v>0</v>
      </c>
      <c r="F287" s="38"/>
      <c r="G287" s="38"/>
      <c r="H287" s="39"/>
      <c r="I287" s="256">
        <v>3.4403999999999999</v>
      </c>
      <c r="J287" s="62">
        <v>3.4403999999999999</v>
      </c>
      <c r="K287" s="257">
        <f t="shared" si="1081"/>
        <v>2.8288000000000002</v>
      </c>
      <c r="L287" s="293">
        <f t="shared" si="1082"/>
        <v>3.1703000000000001</v>
      </c>
      <c r="M287" s="63">
        <v>0.34150000000000003</v>
      </c>
      <c r="N287" s="63">
        <v>0.62129999999999996</v>
      </c>
      <c r="O287" s="63">
        <v>0.27010000000000001</v>
      </c>
      <c r="P287" s="63">
        <v>0</v>
      </c>
      <c r="Q287" s="63">
        <v>0</v>
      </c>
      <c r="R287" s="63">
        <v>0</v>
      </c>
      <c r="S287" s="63">
        <v>0.52549999999999997</v>
      </c>
      <c r="T287" s="63">
        <v>0</v>
      </c>
      <c r="U287" s="63">
        <v>0</v>
      </c>
      <c r="V287" s="63">
        <v>0.20219999999999999</v>
      </c>
      <c r="W287" s="63">
        <v>0.19500000000000001</v>
      </c>
      <c r="X287" s="63">
        <v>1.008</v>
      </c>
      <c r="Y287" s="63">
        <v>0.1368</v>
      </c>
      <c r="Z287" s="63">
        <v>1.6000000000000001E-3</v>
      </c>
      <c r="AA287" s="63">
        <v>0.1384</v>
      </c>
      <c r="AB287" s="259">
        <v>0</v>
      </c>
      <c r="AC287" s="144">
        <v>65.31</v>
      </c>
      <c r="AD287" s="70">
        <v>14.3682</v>
      </c>
      <c r="AE287" s="70">
        <v>47.549974852835099</v>
      </c>
      <c r="AF287" s="68">
        <f t="shared" si="1083"/>
        <v>3.339910233663137</v>
      </c>
      <c r="AG287" s="68">
        <f t="shared" si="1084"/>
        <v>15.161880081524705</v>
      </c>
      <c r="AH287" s="71">
        <v>2.50920383704167</v>
      </c>
      <c r="AI287" s="71">
        <v>13.991644808849999</v>
      </c>
      <c r="AJ287" s="68">
        <f t="shared" si="1085"/>
        <v>0.19175549210528925</v>
      </c>
      <c r="AK287" s="68">
        <f t="shared" si="1086"/>
        <v>8.1928635844013531</v>
      </c>
      <c r="AL287" s="71">
        <v>7.1864511749363498</v>
      </c>
      <c r="AM287" s="69">
        <f t="shared" si="1087"/>
        <v>181.09856960839574</v>
      </c>
      <c r="AN287" s="260">
        <v>164.13</v>
      </c>
      <c r="AO287" s="71">
        <v>36.108600000000003</v>
      </c>
      <c r="AP287" s="71">
        <v>119.497433357768</v>
      </c>
      <c r="AQ287" s="68">
        <f t="shared" si="1088"/>
        <v>8.3934997190496237</v>
      </c>
      <c r="AR287" s="68">
        <f t="shared" si="1089"/>
        <v>38.103190595324619</v>
      </c>
      <c r="AS287" s="71">
        <v>16.181547972958299</v>
      </c>
      <c r="AT287" s="261">
        <f t="shared" si="997"/>
        <v>3.5094132868392967</v>
      </c>
      <c r="AU287" s="71">
        <v>36.227335024722699</v>
      </c>
      <c r="AV287" s="68">
        <f t="shared" si="1090"/>
        <v>0.49649562651382462</v>
      </c>
      <c r="AW287" s="68">
        <f t="shared" si="1091"/>
        <v>21.213060933066476</v>
      </c>
      <c r="AX287" s="71">
        <v>18.607245817772402</v>
      </c>
      <c r="AY287" s="69">
        <f t="shared" si="1092"/>
        <v>468.90259460786569</v>
      </c>
      <c r="AZ287" s="260">
        <v>11</v>
      </c>
      <c r="BA287" s="260">
        <v>56.068833333333501</v>
      </c>
      <c r="BB287" s="260">
        <v>5.8471783333333498</v>
      </c>
      <c r="BC287" s="262">
        <f t="shared" si="1093"/>
        <v>4.6777426666666804</v>
      </c>
      <c r="BD287" s="262">
        <f t="shared" si="998"/>
        <v>1.1694356666666694</v>
      </c>
      <c r="BE287" s="260">
        <v>2.19469433333333</v>
      </c>
      <c r="BF287" s="262">
        <f t="shared" si="1094"/>
        <v>1.7557554666666642</v>
      </c>
      <c r="BG287" s="262">
        <f t="shared" si="999"/>
        <v>0.43893886666666582</v>
      </c>
      <c r="BH287" s="260">
        <v>6.9134260278962563</v>
      </c>
      <c r="BI287" s="263">
        <f t="shared" si="1095"/>
        <v>4.0481842643387642</v>
      </c>
      <c r="BJ287" s="68">
        <f t="shared" si="1096"/>
        <v>9.4748503712318188E-2</v>
      </c>
      <c r="BK287" s="260">
        <v>3.5509055681705006</v>
      </c>
      <c r="BL287" s="69">
        <f t="shared" si="1097"/>
        <v>89.490045115280324</v>
      </c>
      <c r="BM287" s="260">
        <v>0</v>
      </c>
      <c r="BN287" s="260">
        <v>0</v>
      </c>
      <c r="BO287" s="260">
        <v>0</v>
      </c>
      <c r="BP287" s="68">
        <f t="shared" si="1098"/>
        <v>0</v>
      </c>
      <c r="BQ287" s="68">
        <f t="shared" si="1099"/>
        <v>0</v>
      </c>
      <c r="BR287" s="260">
        <v>0</v>
      </c>
      <c r="BS287" s="260">
        <v>0</v>
      </c>
      <c r="BT287" s="68">
        <f t="shared" si="1100"/>
        <v>0</v>
      </c>
      <c r="BU287" s="68">
        <f t="shared" si="1101"/>
        <v>0</v>
      </c>
      <c r="BV287" s="260">
        <v>0</v>
      </c>
      <c r="BW287" s="69">
        <f t="shared" si="1102"/>
        <v>0</v>
      </c>
      <c r="BX287" s="260">
        <v>0</v>
      </c>
      <c r="BY287" s="260">
        <v>0</v>
      </c>
      <c r="BZ287" s="263">
        <f t="shared" si="1103"/>
        <v>0</v>
      </c>
      <c r="CA287" s="263">
        <f t="shared" si="1104"/>
        <v>0</v>
      </c>
      <c r="CB287" s="260">
        <v>0</v>
      </c>
      <c r="CC287" s="264">
        <f t="shared" si="1105"/>
        <v>0</v>
      </c>
      <c r="CD287" s="260">
        <v>0</v>
      </c>
      <c r="CE287" s="260">
        <v>0</v>
      </c>
      <c r="CF287" s="263">
        <f t="shared" si="1106"/>
        <v>0</v>
      </c>
      <c r="CG287" s="263">
        <f t="shared" si="1107"/>
        <v>0</v>
      </c>
      <c r="CH287" s="260">
        <v>0</v>
      </c>
      <c r="CI287" s="69">
        <f t="shared" si="1108"/>
        <v>0</v>
      </c>
      <c r="CJ287" s="260">
        <v>151.51629898493999</v>
      </c>
      <c r="CK287" s="260">
        <v>33.333587436278926</v>
      </c>
      <c r="CL287" s="260">
        <v>10.250629701415383</v>
      </c>
      <c r="CM287" s="260">
        <v>3.2120368456503541</v>
      </c>
      <c r="CN287" s="260">
        <v>89.005239288700437</v>
      </c>
      <c r="CO287" s="265">
        <f t="shared" si="1109"/>
        <v>6.2517280076383184</v>
      </c>
      <c r="CP287" s="266">
        <f t="shared" si="1110"/>
        <v>28.380388610073599</v>
      </c>
      <c r="CQ287" s="260">
        <v>30.639641908549908</v>
      </c>
      <c r="CR287" s="265">
        <f t="shared" si="1111"/>
        <v>0.41991629235667649</v>
      </c>
      <c r="CS287" s="265">
        <f t="shared" si="1112"/>
        <v>17.941164878119032</v>
      </c>
      <c r="CT287" s="260">
        <v>15.737269892246909</v>
      </c>
      <c r="CU287" s="267">
        <f t="shared" si="1000"/>
        <v>396.57920065455778</v>
      </c>
      <c r="CV287" s="260">
        <v>0</v>
      </c>
      <c r="CW287" s="260">
        <v>0</v>
      </c>
      <c r="CX287" s="68">
        <f t="shared" si="1113"/>
        <v>0</v>
      </c>
      <c r="CY287" s="68">
        <f t="shared" si="1114"/>
        <v>0</v>
      </c>
      <c r="CZ287" s="260">
        <v>0</v>
      </c>
      <c r="DA287" s="69">
        <f t="shared" si="1115"/>
        <v>0</v>
      </c>
      <c r="DB287" s="260">
        <v>0</v>
      </c>
      <c r="DC287" s="260">
        <v>0</v>
      </c>
      <c r="DD287" s="68">
        <f t="shared" si="1116"/>
        <v>0</v>
      </c>
      <c r="DE287" s="68">
        <f t="shared" si="1117"/>
        <v>0</v>
      </c>
      <c r="DF287" s="260">
        <v>0</v>
      </c>
      <c r="DG287" s="69">
        <f t="shared" si="1118"/>
        <v>0</v>
      </c>
      <c r="DH287" s="260">
        <v>55.682851830528001</v>
      </c>
      <c r="DI287" s="260">
        <v>12.25022740271616</v>
      </c>
      <c r="DJ287" s="260">
        <v>0.84308530939999959</v>
      </c>
      <c r="DK287" s="260">
        <v>40.537116132624384</v>
      </c>
      <c r="DL287" s="68">
        <f t="shared" si="1119"/>
        <v>2.8473270371555364</v>
      </c>
      <c r="DM287" s="68">
        <f t="shared" si="1120"/>
        <v>12.925745924280875</v>
      </c>
      <c r="DN287" s="260">
        <v>11.789798179608701</v>
      </c>
      <c r="DO287" s="68">
        <f t="shared" si="1121"/>
        <v>0.16157918405153723</v>
      </c>
      <c r="DP287" s="68">
        <f t="shared" si="1122"/>
        <v>6.9035634832625936</v>
      </c>
      <c r="DQ287" s="260">
        <v>6.0555288629482797</v>
      </c>
      <c r="DR287" s="264">
        <f t="shared" si="1123"/>
        <v>152.59032926139062</v>
      </c>
      <c r="DS287" s="260">
        <v>53.32</v>
      </c>
      <c r="DT287" s="260">
        <v>11.730399999999999</v>
      </c>
      <c r="DU287" s="260">
        <v>38.820466378091702</v>
      </c>
      <c r="DV287" s="68">
        <f t="shared" si="1124"/>
        <v>2.7267495583971608</v>
      </c>
      <c r="DW287" s="68">
        <f t="shared" si="1125"/>
        <v>12.378371550251074</v>
      </c>
      <c r="DX287" s="260">
        <v>1.01327657125</v>
      </c>
      <c r="DY287" s="260">
        <v>0.54700221604166699</v>
      </c>
      <c r="DZ287" s="260">
        <v>0</v>
      </c>
      <c r="EA287" s="260">
        <v>11.370317096282101</v>
      </c>
      <c r="EB287" s="68">
        <f t="shared" si="1126"/>
        <v>0.15583019580454618</v>
      </c>
      <c r="EC287" s="68">
        <f t="shared" si="1127"/>
        <v>6.6579346569963693</v>
      </c>
      <c r="ED287" s="267">
        <v>5.8400731130832604</v>
      </c>
      <c r="EE287" s="69">
        <f t="shared" si="1128"/>
        <v>147.16984244969848</v>
      </c>
      <c r="EF287" s="260">
        <v>169.88082142857147</v>
      </c>
      <c r="EG287" s="260">
        <v>37.373780714285715</v>
      </c>
      <c r="EH287" s="260">
        <v>214.04558024516686</v>
      </c>
      <c r="EI287" s="260">
        <v>123.68440953770533</v>
      </c>
      <c r="EJ287" s="268">
        <f t="shared" si="1129"/>
        <v>8.6875929259284224</v>
      </c>
      <c r="EK287" s="266">
        <f t="shared" si="1130"/>
        <v>39.438258194011794</v>
      </c>
      <c r="EL287" s="260">
        <v>58.774355652337704</v>
      </c>
      <c r="EM287" s="268">
        <f t="shared" si="1131"/>
        <v>0.80550254421528822</v>
      </c>
      <c r="EN287" s="268">
        <f t="shared" si="1132"/>
        <v>34.415559049648955</v>
      </c>
      <c r="EO287" s="269">
        <f t="shared" si="1133"/>
        <v>603.75894757806702</v>
      </c>
      <c r="EP287" s="69">
        <f t="shared" si="1134"/>
        <v>760.73627394836444</v>
      </c>
      <c r="EQ287" s="260">
        <v>36.590000000000003</v>
      </c>
      <c r="ER287" s="260">
        <v>8.0497999999999994</v>
      </c>
      <c r="ES287" s="260">
        <v>26.639926196068501</v>
      </c>
      <c r="ET287" s="68">
        <f t="shared" si="1135"/>
        <v>1.8711884160118515</v>
      </c>
      <c r="EU287" s="68">
        <f t="shared" si="1136"/>
        <v>8.494460146730793</v>
      </c>
      <c r="EV287" s="260">
        <v>2.68409244604167</v>
      </c>
      <c r="EW287" s="260">
        <v>7.9766948399686601</v>
      </c>
      <c r="EX287" s="68">
        <f t="shared" si="1137"/>
        <v>0.10932060278177048</v>
      </c>
      <c r="EY287" s="68">
        <f t="shared" si="1138"/>
        <v>4.6707855703230088</v>
      </c>
      <c r="EZ287" s="260">
        <v>4.0970256741039401</v>
      </c>
      <c r="FA287" s="69">
        <f t="shared" si="1139"/>
        <v>103.24504698741934</v>
      </c>
      <c r="FB287" s="260">
        <v>0.83333333333333348</v>
      </c>
      <c r="FC287" s="260">
        <v>8.9871586162120806E-2</v>
      </c>
      <c r="FD287" s="68">
        <f t="shared" si="1140"/>
        <v>1.2316900883518657E-3</v>
      </c>
      <c r="FE287" s="68">
        <f t="shared" si="1141"/>
        <v>5.2624666763574489E-2</v>
      </c>
      <c r="FF287" s="260">
        <v>4.6160245974772703E-2</v>
      </c>
      <c r="FG287" s="69">
        <f t="shared" si="1142"/>
        <v>1.1632381985642724</v>
      </c>
      <c r="FH287" s="260">
        <v>74.832660000000004</v>
      </c>
      <c r="FI287" s="260">
        <v>8.0703958211168292</v>
      </c>
      <c r="FJ287" s="68">
        <f t="shared" si="1143"/>
        <v>0.11060477472840614</v>
      </c>
      <c r="FK287" s="68">
        <f t="shared" si="1144"/>
        <v>4.725652554638244</v>
      </c>
      <c r="FL287" s="260">
        <v>4.1449999999999996</v>
      </c>
      <c r="FM287" s="69">
        <f t="shared" si="1145"/>
        <v>104.4576669853402</v>
      </c>
      <c r="FN287" s="260">
        <v>0</v>
      </c>
      <c r="FO287" s="260">
        <v>0</v>
      </c>
      <c r="FP287" s="68">
        <f t="shared" si="1146"/>
        <v>0</v>
      </c>
      <c r="FQ287" s="68">
        <f t="shared" si="1147"/>
        <v>0</v>
      </c>
      <c r="FR287" s="260">
        <v>0</v>
      </c>
      <c r="FS287" s="264">
        <f t="shared" si="1148"/>
        <v>0</v>
      </c>
      <c r="FT287" s="270">
        <f t="shared" si="1001"/>
        <v>2405.4328078168764</v>
      </c>
      <c r="FU287" s="271">
        <f t="shared" si="1002"/>
        <v>849.64456779732052</v>
      </c>
      <c r="FV287" s="272">
        <f t="shared" si="1149"/>
        <v>243.79467603349258</v>
      </c>
      <c r="FW287" s="272">
        <f t="shared" si="1003"/>
        <v>13.154948265822997</v>
      </c>
      <c r="FX287" s="272">
        <f t="shared" si="1004"/>
        <v>56.068833333333501</v>
      </c>
      <c r="FY287" s="272">
        <f t="shared" si="1005"/>
        <v>0</v>
      </c>
      <c r="FZ287" s="272">
        <f t="shared" si="1006"/>
        <v>0</v>
      </c>
      <c r="GA287" s="272">
        <f t="shared" si="1007"/>
        <v>0</v>
      </c>
      <c r="GB287" s="272">
        <f t="shared" si="1008"/>
        <v>0</v>
      </c>
      <c r="GC287" s="272">
        <f t="shared" si="1009"/>
        <v>74.832660000000004</v>
      </c>
      <c r="GD287" s="272">
        <f t="shared" si="1010"/>
        <v>0</v>
      </c>
      <c r="GE287" s="272">
        <f t="shared" si="1011"/>
        <v>485.73456574379338</v>
      </c>
      <c r="GF287" s="273">
        <f t="shared" si="1012"/>
        <v>188.9564000246809</v>
      </c>
      <c r="GG287" s="273">
        <f t="shared" si="1013"/>
        <v>34.117995897844054</v>
      </c>
      <c r="GH287" s="272">
        <f t="shared" si="1150"/>
        <v>185.84348094549497</v>
      </c>
      <c r="GI287" s="274">
        <f t="shared" si="1151"/>
        <v>132.76210024270122</v>
      </c>
      <c r="GJ287" s="275">
        <f t="shared" si="1014"/>
        <v>2.5469849063580088</v>
      </c>
      <c r="GK287" s="271">
        <f t="shared" si="1152"/>
        <v>1909.073732119258</v>
      </c>
      <c r="GL287" s="276">
        <f t="shared" si="1153"/>
        <v>2405.4329024702652</v>
      </c>
      <c r="GM287" s="272">
        <f t="shared" si="1154"/>
        <v>1171.3630680647027</v>
      </c>
      <c r="GN287" s="272">
        <f t="shared" si="1155"/>
        <v>49.819929070025054</v>
      </c>
      <c r="GO287" s="277">
        <f t="shared" si="1156"/>
        <v>0.61357665152323659</v>
      </c>
      <c r="GP287" s="278">
        <f t="shared" si="1157"/>
        <v>2.6096388123637359E-2</v>
      </c>
      <c r="GQ287" s="279">
        <f t="shared" si="1158"/>
        <v>1.0887194345582609</v>
      </c>
      <c r="GR287" s="280">
        <f t="shared" si="1159"/>
        <v>1909.073732119258</v>
      </c>
      <c r="GS287" s="272">
        <f t="shared" si="1160"/>
        <v>1171.3630680647027</v>
      </c>
      <c r="GT287" s="272">
        <f t="shared" si="1015"/>
        <v>49.819929070025054</v>
      </c>
      <c r="GU287" s="73">
        <f t="shared" si="1161"/>
        <v>0.61357665152323659</v>
      </c>
      <c r="GV287" s="74">
        <f t="shared" si="1162"/>
        <v>2.6096388123637359E-2</v>
      </c>
      <c r="GW287" s="279">
        <f t="shared" si="1163"/>
        <v>1.0887194345582609</v>
      </c>
      <c r="GX287" s="280">
        <f t="shared" si="1164"/>
        <v>1694.3208632909436</v>
      </c>
      <c r="GY287" s="272">
        <f t="shared" si="1016"/>
        <v>1058.2532959897799</v>
      </c>
      <c r="GZ287" s="272">
        <f t="shared" si="1017"/>
        <v>39.760016707210966</v>
      </c>
      <c r="HA287" s="73">
        <f t="shared" si="1165"/>
        <v>0.62458848197990924</v>
      </c>
      <c r="HB287" s="74">
        <f t="shared" si="1166"/>
        <v>2.3466639388470715E-2</v>
      </c>
      <c r="HC287" s="279">
        <f t="shared" si="1167"/>
        <v>1.0898320921753826</v>
      </c>
      <c r="HD287" s="280">
        <f t="shared" si="1168"/>
        <v>1838.0498867896704</v>
      </c>
      <c r="HE287" s="272">
        <f t="shared" si="1018"/>
        <v>1166.4242832622094</v>
      </c>
      <c r="HF287" s="272">
        <f t="shared" si="1019"/>
        <v>43.291682432979393</v>
      </c>
      <c r="HG287" s="73">
        <f t="shared" si="1169"/>
        <v>0.63459881673803797</v>
      </c>
      <c r="HH287" s="74">
        <f t="shared" si="1170"/>
        <v>2.3553050841613691E-2</v>
      </c>
      <c r="HI287" s="281">
        <f t="shared" si="1171"/>
        <v>1.0912269949682982</v>
      </c>
      <c r="HJ287" s="72">
        <f t="shared" si="1020"/>
        <v>3.7456303426542408</v>
      </c>
      <c r="HK287" s="73">
        <f t="shared" si="1172"/>
        <v>3.7456303426542408</v>
      </c>
      <c r="HL287" s="73">
        <f t="shared" si="1021"/>
        <v>3.0829170223457223</v>
      </c>
      <c r="HM287" s="74">
        <f t="shared" si="1173"/>
        <v>3.4595169421479959</v>
      </c>
      <c r="HN287" s="75"/>
      <c r="HO287" s="75"/>
      <c r="HP287" s="76">
        <f t="shared" si="1174"/>
        <v>108.17098727242978</v>
      </c>
      <c r="HQ287" s="77">
        <f t="shared" si="1175"/>
        <v>123.09966522589781</v>
      </c>
      <c r="HR287" s="77">
        <f t="shared" si="1176"/>
        <v>3.5316657257684261</v>
      </c>
      <c r="HS287" s="77">
        <f t="shared" si="1177"/>
        <v>4.0783675801173782</v>
      </c>
      <c r="HT287" s="282">
        <f t="shared" si="1178"/>
        <v>143.72902349872678</v>
      </c>
      <c r="HU287" s="73">
        <f t="shared" si="985"/>
        <v>0.75260364705245508</v>
      </c>
      <c r="HV287" s="74">
        <f t="shared" si="986"/>
        <v>2.4571694984066396E-2</v>
      </c>
      <c r="HW287" s="279">
        <f t="shared" si="987"/>
        <v>1.1076705277132428</v>
      </c>
      <c r="HX287" s="76">
        <f t="shared" si="1179"/>
        <v>272.60442686463711</v>
      </c>
      <c r="HY287" s="77">
        <f t="shared" si="1180"/>
        <v>310.22656381622568</v>
      </c>
      <c r="HZ287" s="77">
        <f t="shared" si="1022"/>
        <v>12.399408632402745</v>
      </c>
      <c r="IA287" s="77">
        <f t="shared" si="1181"/>
        <v>14.31883708869869</v>
      </c>
      <c r="IB287" s="282">
        <f t="shared" si="1182"/>
        <v>372.14491635544897</v>
      </c>
      <c r="IC287" s="73">
        <f t="shared" si="970"/>
        <v>0.73252223766577762</v>
      </c>
      <c r="ID287" s="74">
        <f t="shared" si="971"/>
        <v>3.3318763974622252E-2</v>
      </c>
      <c r="IE287" s="279">
        <f t="shared" si="972"/>
        <v>1.1062531386835255</v>
      </c>
      <c r="IF287" s="76">
        <f t="shared" si="1023"/>
        <v>4.9387848024932923</v>
      </c>
      <c r="IG287" s="77">
        <f t="shared" si="1183"/>
        <v>5.6203864930853911</v>
      </c>
      <c r="IH287" s="77">
        <f t="shared" si="1024"/>
        <v>6.5282466370456627</v>
      </c>
      <c r="II287" s="77">
        <f t="shared" si="1184"/>
        <v>7.5388192164603316</v>
      </c>
      <c r="IJ287" s="282">
        <f t="shared" si="1185"/>
        <v>71.023845329587559</v>
      </c>
      <c r="IK287" s="73">
        <f t="shared" si="1186"/>
        <v>6.953699535099464E-2</v>
      </c>
      <c r="IL287" s="74">
        <f t="shared" si="1187"/>
        <v>9.1916265681634177E-2</v>
      </c>
      <c r="IM287" s="279">
        <f t="shared" si="1188"/>
        <v>1.0238254386559078</v>
      </c>
      <c r="IN287" s="76">
        <f t="shared" si="1025"/>
        <v>0</v>
      </c>
      <c r="IO287" s="77">
        <f t="shared" si="1189"/>
        <v>0</v>
      </c>
      <c r="IP287" s="77">
        <f t="shared" si="1026"/>
        <v>0</v>
      </c>
      <c r="IQ287" s="77">
        <f t="shared" si="1190"/>
        <v>0</v>
      </c>
      <c r="IR287" s="282">
        <f t="shared" si="1191"/>
        <v>0</v>
      </c>
      <c r="IS287" s="73"/>
      <c r="IT287" s="74"/>
      <c r="IU287" s="279"/>
      <c r="IV287" s="76">
        <f t="shared" si="1027"/>
        <v>0</v>
      </c>
      <c r="IW287" s="77">
        <f t="shared" si="1192"/>
        <v>0</v>
      </c>
      <c r="IX287" s="77">
        <f t="shared" si="1193"/>
        <v>0</v>
      </c>
      <c r="IY287" s="77">
        <f t="shared" si="1194"/>
        <v>0</v>
      </c>
      <c r="IZ287" s="282">
        <f t="shared" si="1195"/>
        <v>0</v>
      </c>
      <c r="JA287" s="283"/>
      <c r="JB287" s="284"/>
      <c r="JC287" s="285"/>
      <c r="JD287" s="76">
        <f t="shared" si="1028"/>
        <v>0</v>
      </c>
      <c r="JE287" s="77">
        <f t="shared" si="1196"/>
        <v>0</v>
      </c>
      <c r="JF287" s="77">
        <f t="shared" si="1029"/>
        <v>0</v>
      </c>
      <c r="JG287" s="77">
        <f t="shared" si="1197"/>
        <v>0</v>
      </c>
      <c r="JH287" s="282">
        <f t="shared" si="1198"/>
        <v>0</v>
      </c>
      <c r="JI287" s="283"/>
      <c r="JJ287" s="284"/>
      <c r="JK287" s="285"/>
      <c r="JL287" s="76">
        <f t="shared" si="1030"/>
        <v>241.36218167681392</v>
      </c>
      <c r="JM287" s="77">
        <f t="shared" si="1199"/>
        <v>274.67257637003098</v>
      </c>
      <c r="JN287" s="77">
        <f t="shared" si="1031"/>
        <v>9.8836811456453493</v>
      </c>
      <c r="JO287" s="77">
        <f t="shared" si="1200"/>
        <v>11.41367498699125</v>
      </c>
      <c r="JP287" s="282">
        <f t="shared" si="1201"/>
        <v>314.74539734488712</v>
      </c>
      <c r="JQ287" s="73">
        <f t="shared" si="1032"/>
        <v>0.76684896336176633</v>
      </c>
      <c r="JR287" s="74">
        <f t="shared" si="1033"/>
        <v>3.1402146716112751E-2</v>
      </c>
      <c r="JS287" s="279">
        <f t="shared" si="1202"/>
        <v>1.1106938777452118</v>
      </c>
      <c r="JT287" s="76">
        <f t="shared" si="1034"/>
        <v>0</v>
      </c>
      <c r="JU287" s="77">
        <f t="shared" si="1203"/>
        <v>0</v>
      </c>
      <c r="JV287" s="77">
        <f t="shared" si="1035"/>
        <v>0</v>
      </c>
      <c r="JW287" s="77">
        <f t="shared" si="1204"/>
        <v>0</v>
      </c>
      <c r="JX287" s="282">
        <f t="shared" si="1205"/>
        <v>0</v>
      </c>
      <c r="JY287" s="73"/>
      <c r="JZ287" s="74"/>
      <c r="KA287" s="279"/>
      <c r="KB287" s="76">
        <f t="shared" si="1039"/>
        <v>0</v>
      </c>
      <c r="KC287" s="77">
        <f t="shared" si="1206"/>
        <v>0</v>
      </c>
      <c r="KD287" s="77">
        <f t="shared" si="1040"/>
        <v>0</v>
      </c>
      <c r="KE287" s="77">
        <f t="shared" si="1207"/>
        <v>0</v>
      </c>
      <c r="KF287" s="282">
        <f t="shared" si="1208"/>
        <v>0</v>
      </c>
      <c r="KG287" s="73"/>
      <c r="KH287" s="74"/>
      <c r="KI287" s="279"/>
      <c r="KJ287" s="76">
        <f t="shared" si="1041"/>
        <v>92.124836710447198</v>
      </c>
      <c r="KK287" s="77">
        <f t="shared" si="1209"/>
        <v>104.83898542485602</v>
      </c>
      <c r="KL287" s="77">
        <f t="shared" si="1042"/>
        <v>3.0089062212070736</v>
      </c>
      <c r="KM287" s="77">
        <f t="shared" si="1210"/>
        <v>3.4746849042499286</v>
      </c>
      <c r="KN287" s="282">
        <f t="shared" si="1211"/>
        <v>121.10343592173858</v>
      </c>
      <c r="KO287" s="73">
        <f t="shared" si="1043"/>
        <v>0.76071199804753353</v>
      </c>
      <c r="KP287" s="74">
        <f t="shared" si="1044"/>
        <v>2.4845754361185406E-2</v>
      </c>
      <c r="KQ287" s="279">
        <f t="shared" si="1045"/>
        <v>1.1088319856256514</v>
      </c>
      <c r="KR287" s="76">
        <f t="shared" si="1046"/>
        <v>88.274693572841869</v>
      </c>
      <c r="KS287" s="77">
        <f t="shared" si="1212"/>
        <v>100.45748403282977</v>
      </c>
      <c r="KT287" s="77">
        <f t="shared" si="1047"/>
        <v>2.8825797542017071</v>
      </c>
      <c r="KU287" s="77">
        <f t="shared" si="1213"/>
        <v>3.3288031001521317</v>
      </c>
      <c r="KV287" s="282">
        <f t="shared" si="1214"/>
        <v>116.80146226166545</v>
      </c>
      <c r="KW287" s="73">
        <f t="shared" si="961"/>
        <v>0.75576702434669651</v>
      </c>
      <c r="KX287" s="74">
        <f t="shared" si="962"/>
        <v>2.4679312213951428E-2</v>
      </c>
      <c r="KY287" s="279">
        <f t="shared" si="963"/>
        <v>1.1081237645608071</v>
      </c>
      <c r="KZ287" s="76">
        <f t="shared" si="1048"/>
        <v>297.35625918012329</v>
      </c>
      <c r="LA287" s="77">
        <f t="shared" si="1215"/>
        <v>338.39439650957212</v>
      </c>
      <c r="LB287" s="77">
        <f t="shared" si="1049"/>
        <v>9.4930954701437109</v>
      </c>
      <c r="LC287" s="77">
        <f t="shared" si="1216"/>
        <v>10.962626648921958</v>
      </c>
      <c r="LD287" s="286">
        <f t="shared" si="1217"/>
        <v>603.75894757806702</v>
      </c>
      <c r="LE287" s="73">
        <f t="shared" si="1050"/>
        <v>0.49250824418080302</v>
      </c>
      <c r="LF287" s="74">
        <f t="shared" si="1051"/>
        <v>1.5723320554046509E-2</v>
      </c>
      <c r="LG287" s="279">
        <f t="shared" si="1052"/>
        <v>1.070405032801159</v>
      </c>
      <c r="LH287" s="76">
        <f t="shared" si="1053"/>
        <v>60.701399774805637</v>
      </c>
      <c r="LI287" s="77">
        <f t="shared" si="1218"/>
        <v>69.078799957726559</v>
      </c>
      <c r="LJ287" s="77">
        <f t="shared" si="1054"/>
        <v>1.9805090187936221</v>
      </c>
      <c r="LK287" s="77">
        <f t="shared" si="1219"/>
        <v>2.2870918149028747</v>
      </c>
      <c r="LL287" s="282">
        <f t="shared" si="1220"/>
        <v>81.940513482078842</v>
      </c>
      <c r="LM287" s="73">
        <f t="shared" si="1244"/>
        <v>0.74079838159766476</v>
      </c>
      <c r="LN287" s="74">
        <f t="shared" si="1245"/>
        <v>2.4170083083831027E-2</v>
      </c>
      <c r="LO287" s="279">
        <f t="shared" si="1246"/>
        <v>1.1059791135056709</v>
      </c>
      <c r="LP287" s="76">
        <f t="shared" si="1055"/>
        <v>6.4202093451560874E-2</v>
      </c>
      <c r="LQ287" s="77">
        <f t="shared" si="1221"/>
        <v>7.3062624368810794E-2</v>
      </c>
      <c r="LR287" s="77">
        <f t="shared" si="1056"/>
        <v>1.2316900883518657E-3</v>
      </c>
      <c r="LS287" s="77">
        <f t="shared" si="1222"/>
        <v>1.4223557140287345E-3</v>
      </c>
      <c r="LT287" s="282">
        <f t="shared" si="1223"/>
        <v>0.92320491949545436</v>
      </c>
      <c r="LU287" s="73">
        <f t="shared" si="979"/>
        <v>6.9542624931687211E-2</v>
      </c>
      <c r="LV287" s="74">
        <f t="shared" si="980"/>
        <v>1.3341459326549118E-3</v>
      </c>
      <c r="LW287" s="279">
        <f t="shared" si="981"/>
        <v>1.0098041034571972</v>
      </c>
      <c r="LX287" s="76">
        <f t="shared" si="1057"/>
        <v>5.7652961166586572</v>
      </c>
      <c r="LY287" s="77">
        <f t="shared" si="1224"/>
        <v>6.5609646337187186</v>
      </c>
      <c r="LZ287" s="77">
        <f t="shared" si="1058"/>
        <v>0.11060477472840614</v>
      </c>
      <c r="MA287" s="77">
        <f t="shared" si="1225"/>
        <v>0.12772639385636342</v>
      </c>
      <c r="MB287" s="286">
        <f t="shared" si="1226"/>
        <v>82.902910305825557</v>
      </c>
      <c r="MC287" s="73">
        <f t="shared" si="964"/>
        <v>6.9542746996344371E-2</v>
      </c>
      <c r="MD287" s="74">
        <f t="shared" si="965"/>
        <v>1.3341482744138838E-3</v>
      </c>
      <c r="ME287" s="279">
        <f t="shared" si="966"/>
        <v>1.0098041206658446</v>
      </c>
      <c r="MF287" s="76">
        <f t="shared" si="1059"/>
        <v>0</v>
      </c>
      <c r="MG287" s="77">
        <f t="shared" si="1227"/>
        <v>0</v>
      </c>
      <c r="MH287" s="77">
        <f t="shared" si="1060"/>
        <v>0</v>
      </c>
      <c r="MI287" s="77">
        <f t="shared" si="1228"/>
        <v>0</v>
      </c>
      <c r="MJ287" s="286">
        <f t="shared" si="1229"/>
        <v>0</v>
      </c>
      <c r="MK287" s="73"/>
      <c r="ML287" s="74"/>
      <c r="MM287" s="279"/>
      <c r="MN287" s="287">
        <f t="shared" si="1230"/>
        <v>1.0864196599970668</v>
      </c>
      <c r="MO287" s="288">
        <f t="shared" si="1230"/>
        <v>1.0864196599970668</v>
      </c>
      <c r="MP287" s="288">
        <f t="shared" si="1230"/>
        <v>1.0898308335898172</v>
      </c>
      <c r="MQ287" s="289">
        <f t="shared" si="1061"/>
        <v>1.0917524989032419</v>
      </c>
      <c r="MR287" s="290">
        <f t="shared" si="1231"/>
        <v>3.7377181982539085</v>
      </c>
      <c r="MS287" s="291">
        <f t="shared" si="982"/>
        <v>3.7377181982539085</v>
      </c>
      <c r="MT287" s="291">
        <f t="shared" si="1062"/>
        <v>3.0829134620588752</v>
      </c>
      <c r="MU287" s="292">
        <f t="shared" si="983"/>
        <v>3.4611829472729476</v>
      </c>
      <c r="MV287" s="359">
        <f t="shared" si="1063"/>
        <v>0.37826948521407244</v>
      </c>
      <c r="MW287" s="360">
        <f t="shared" si="1064"/>
        <v>0.6873150750640743</v>
      </c>
      <c r="MX287" s="360">
        <f t="shared" si="1065"/>
        <v>0.27653525098096071</v>
      </c>
      <c r="MY287" s="360">
        <f t="shared" si="1066"/>
        <v>0</v>
      </c>
      <c r="MZ287" s="360">
        <f t="shared" si="1067"/>
        <v>0</v>
      </c>
      <c r="NA287" s="360">
        <f t="shared" si="1068"/>
        <v>0</v>
      </c>
      <c r="NB287" s="360">
        <f t="shared" si="1069"/>
        <v>0.58366963275510875</v>
      </c>
      <c r="NC287" s="360">
        <f t="shared" si="1070"/>
        <v>0</v>
      </c>
      <c r="ND287" s="360">
        <f t="shared" si="1071"/>
        <v>0</v>
      </c>
      <c r="NE287" s="360">
        <f t="shared" si="1072"/>
        <v>0.2242058274935067</v>
      </c>
      <c r="NF287" s="360">
        <f t="shared" si="1073"/>
        <v>0.21608413408935739</v>
      </c>
      <c r="NG287" s="360">
        <f t="shared" si="1074"/>
        <v>1.0789682730635681</v>
      </c>
      <c r="NH287" s="360">
        <f t="shared" si="1075"/>
        <v>0.1512979427275758</v>
      </c>
      <c r="NI287" s="360">
        <f t="shared" si="1076"/>
        <v>1.6156865655315156E-3</v>
      </c>
      <c r="NJ287" s="360">
        <f t="shared" si="1077"/>
        <v>0.1397568903001529</v>
      </c>
      <c r="NK287" s="361">
        <f t="shared" si="1078"/>
        <v>0</v>
      </c>
      <c r="NL287" s="145">
        <f t="shared" si="1232"/>
        <v>3.7377181982539085</v>
      </c>
      <c r="NM287" s="56">
        <f t="shared" si="984"/>
        <v>3.7377181982539085</v>
      </c>
      <c r="NN287" s="56">
        <f t="shared" si="1233"/>
        <v>3.0829134620588752</v>
      </c>
      <c r="NO287" s="58">
        <f t="shared" si="967"/>
        <v>3.4611829472729476</v>
      </c>
      <c r="NP287" s="55">
        <f t="shared" si="1079"/>
        <v>1.0864196599970668</v>
      </c>
      <c r="NQ287" s="56">
        <f t="shared" si="968"/>
        <v>1.0864196599970668</v>
      </c>
      <c r="NR287" s="56">
        <f t="shared" si="1080"/>
        <v>1.0898308335898172</v>
      </c>
      <c r="NS287" s="61">
        <f t="shared" si="969"/>
        <v>1.0917524989032419</v>
      </c>
      <c r="NT287" s="25"/>
      <c r="NU287" s="86">
        <f t="shared" si="1236"/>
        <v>0</v>
      </c>
      <c r="NV287" s="86">
        <f t="shared" si="1236"/>
        <v>0</v>
      </c>
      <c r="NW287" s="86">
        <f t="shared" si="1236"/>
        <v>0</v>
      </c>
      <c r="NX287" s="86">
        <f t="shared" si="1234"/>
        <v>0</v>
      </c>
      <c r="NY287" s="87">
        <f t="shared" si="1237"/>
        <v>0</v>
      </c>
      <c r="NZ287" s="87">
        <f t="shared" si="1237"/>
        <v>0</v>
      </c>
      <c r="OA287" s="87">
        <f t="shared" si="1237"/>
        <v>0</v>
      </c>
      <c r="OB287" s="87">
        <f t="shared" si="1235"/>
        <v>0</v>
      </c>
      <c r="OC287" s="26"/>
    </row>
    <row r="288" spans="1:393" thickBot="1" x14ac:dyDescent="0.35">
      <c r="A288" s="136" t="s">
        <v>674</v>
      </c>
      <c r="B288" s="137" t="s">
        <v>675</v>
      </c>
      <c r="C288" s="133" t="s">
        <v>97</v>
      </c>
      <c r="D288" s="64">
        <f>VLOOKUP(B288,[1]УсіТ_1!$A$10:$G$556,6,FALSE)</f>
        <v>498.5</v>
      </c>
      <c r="E288" s="64">
        <f>VLOOKUP(B288,[1]УсіТ_1!$A$10:$G$556,7,FALSE)</f>
        <v>105.23</v>
      </c>
      <c r="F288" s="38"/>
      <c r="G288" s="38"/>
      <c r="H288" s="39"/>
      <c r="I288" s="256">
        <v>3.9359999999999999</v>
      </c>
      <c r="J288" s="62">
        <v>3.9359999999999999</v>
      </c>
      <c r="K288" s="257">
        <f t="shared" si="1081"/>
        <v>3.4571999999999998</v>
      </c>
      <c r="L288" s="293">
        <f t="shared" si="1082"/>
        <v>3.7126999999999999</v>
      </c>
      <c r="M288" s="63">
        <v>0.2555</v>
      </c>
      <c r="N288" s="63">
        <v>0.9758</v>
      </c>
      <c r="O288" s="63">
        <v>0.2233</v>
      </c>
      <c r="P288" s="63">
        <v>0</v>
      </c>
      <c r="Q288" s="63">
        <v>0</v>
      </c>
      <c r="R288" s="63">
        <v>0</v>
      </c>
      <c r="S288" s="63">
        <v>0.67549999999999999</v>
      </c>
      <c r="T288" s="63">
        <v>0</v>
      </c>
      <c r="U288" s="63">
        <v>0</v>
      </c>
      <c r="V288" s="63">
        <v>5.7799999999999997E-2</v>
      </c>
      <c r="W288" s="63">
        <v>8.8200000000000001E-2</v>
      </c>
      <c r="X288" s="63">
        <v>1.0462</v>
      </c>
      <c r="Y288" s="63">
        <v>0.317</v>
      </c>
      <c r="Z288" s="63">
        <v>2.3E-3</v>
      </c>
      <c r="AA288" s="63">
        <v>0.2944</v>
      </c>
      <c r="AB288" s="259">
        <v>0</v>
      </c>
      <c r="AC288" s="144">
        <v>45.94</v>
      </c>
      <c r="AD288" s="70">
        <v>10.1068</v>
      </c>
      <c r="AE288" s="70">
        <v>33.447341061694097</v>
      </c>
      <c r="AF288" s="68">
        <f t="shared" si="1083"/>
        <v>2.3493412361733932</v>
      </c>
      <c r="AG288" s="68">
        <f t="shared" si="1084"/>
        <v>10.665086065613902</v>
      </c>
      <c r="AH288" s="71">
        <v>1.7544010265000001</v>
      </c>
      <c r="AI288" s="71">
        <v>9.8407814549364492</v>
      </c>
      <c r="AJ288" s="68">
        <f t="shared" si="1085"/>
        <v>0.13486790983990404</v>
      </c>
      <c r="AK288" s="68">
        <f t="shared" si="1086"/>
        <v>5.7623089440638582</v>
      </c>
      <c r="AL288" s="71">
        <v>5.05446617715653</v>
      </c>
      <c r="AM288" s="69">
        <f t="shared" si="1087"/>
        <v>127.37254766434448</v>
      </c>
      <c r="AN288" s="260">
        <v>172.58</v>
      </c>
      <c r="AO288" s="71">
        <v>37.967599999999997</v>
      </c>
      <c r="AP288" s="71">
        <v>125.649589038467</v>
      </c>
      <c r="AQ288" s="68">
        <f t="shared" si="1088"/>
        <v>8.8256271340619215</v>
      </c>
      <c r="AR288" s="68">
        <f t="shared" si="1089"/>
        <v>40.064879259983663</v>
      </c>
      <c r="AS288" s="71">
        <v>12.292335788625</v>
      </c>
      <c r="AT288" s="261">
        <f t="shared" si="997"/>
        <v>2.6659307635451244</v>
      </c>
      <c r="AU288" s="71">
        <v>37.5831676285135</v>
      </c>
      <c r="AV288" s="68">
        <f t="shared" si="1090"/>
        <v>0.51507731234877752</v>
      </c>
      <c r="AW288" s="68">
        <f t="shared" si="1091"/>
        <v>22.006974137546596</v>
      </c>
      <c r="AX288" s="71">
        <v>19.303634622780301</v>
      </c>
      <c r="AY288" s="69">
        <f t="shared" si="1092"/>
        <v>486.45159249406288</v>
      </c>
      <c r="AZ288" s="260">
        <v>12</v>
      </c>
      <c r="BA288" s="260">
        <v>61.166000000000203</v>
      </c>
      <c r="BB288" s="260">
        <v>6.3787400000000201</v>
      </c>
      <c r="BC288" s="262">
        <f t="shared" si="1093"/>
        <v>5.1029920000000164</v>
      </c>
      <c r="BD288" s="262">
        <f t="shared" si="998"/>
        <v>1.2757480000000037</v>
      </c>
      <c r="BE288" s="260">
        <v>2.394212</v>
      </c>
      <c r="BF288" s="262">
        <f t="shared" si="1094"/>
        <v>1.9153696</v>
      </c>
      <c r="BG288" s="262">
        <f t="shared" si="999"/>
        <v>0.4788424</v>
      </c>
      <c r="BH288" s="260">
        <v>7.5419193031595544</v>
      </c>
      <c r="BI288" s="263">
        <f t="shared" si="1095"/>
        <v>4.4162010156422902</v>
      </c>
      <c r="BJ288" s="68">
        <f t="shared" si="1096"/>
        <v>0.1033620040498017</v>
      </c>
      <c r="BK288" s="260">
        <v>3.8737151652769111</v>
      </c>
      <c r="BL288" s="69">
        <f t="shared" si="1097"/>
        <v>97.625503762124012</v>
      </c>
      <c r="BM288" s="260">
        <v>0</v>
      </c>
      <c r="BN288" s="260">
        <v>0</v>
      </c>
      <c r="BO288" s="260">
        <v>0</v>
      </c>
      <c r="BP288" s="68">
        <f t="shared" si="1098"/>
        <v>0</v>
      </c>
      <c r="BQ288" s="68">
        <f t="shared" si="1099"/>
        <v>0</v>
      </c>
      <c r="BR288" s="260">
        <v>0</v>
      </c>
      <c r="BS288" s="260">
        <v>0</v>
      </c>
      <c r="BT288" s="68">
        <f t="shared" si="1100"/>
        <v>0</v>
      </c>
      <c r="BU288" s="68">
        <f t="shared" si="1101"/>
        <v>0</v>
      </c>
      <c r="BV288" s="260">
        <v>0</v>
      </c>
      <c r="BW288" s="69">
        <f t="shared" si="1102"/>
        <v>0</v>
      </c>
      <c r="BX288" s="260">
        <v>0</v>
      </c>
      <c r="BY288" s="260">
        <v>0</v>
      </c>
      <c r="BZ288" s="263">
        <f t="shared" si="1103"/>
        <v>0</v>
      </c>
      <c r="CA288" s="263">
        <f t="shared" si="1104"/>
        <v>0</v>
      </c>
      <c r="CB288" s="260">
        <v>0</v>
      </c>
      <c r="CC288" s="264">
        <f t="shared" si="1105"/>
        <v>0</v>
      </c>
      <c r="CD288" s="260">
        <v>0</v>
      </c>
      <c r="CE288" s="260">
        <v>0</v>
      </c>
      <c r="CF288" s="263">
        <f t="shared" si="1106"/>
        <v>0</v>
      </c>
      <c r="CG288" s="263">
        <f t="shared" si="1107"/>
        <v>0</v>
      </c>
      <c r="CH288" s="260">
        <v>0</v>
      </c>
      <c r="CI288" s="69">
        <f t="shared" si="1108"/>
        <v>0</v>
      </c>
      <c r="CJ288" s="260">
        <v>133.25577396986347</v>
      </c>
      <c r="CK288" s="260">
        <v>29.316272463450488</v>
      </c>
      <c r="CL288" s="260">
        <v>9.7585400894042209</v>
      </c>
      <c r="CM288" s="260">
        <v>4.2387639870761689</v>
      </c>
      <c r="CN288" s="260">
        <v>68.899088270855287</v>
      </c>
      <c r="CO288" s="265">
        <f t="shared" si="1109"/>
        <v>4.8394719601448752</v>
      </c>
      <c r="CP288" s="266">
        <f t="shared" si="1110"/>
        <v>21.969301084221456</v>
      </c>
      <c r="CQ288" s="260">
        <v>26.01563227841023</v>
      </c>
      <c r="CR288" s="265">
        <f t="shared" si="1111"/>
        <v>0.35654424037561222</v>
      </c>
      <c r="CS288" s="265">
        <f t="shared" si="1112"/>
        <v>15.233557543152225</v>
      </c>
      <c r="CT288" s="260">
        <v>13.36226538824353</v>
      </c>
      <c r="CU288" s="267">
        <f t="shared" si="1000"/>
        <v>336.72908695227267</v>
      </c>
      <c r="CV288" s="260">
        <v>0</v>
      </c>
      <c r="CW288" s="260">
        <v>0</v>
      </c>
      <c r="CX288" s="68">
        <f t="shared" si="1113"/>
        <v>0</v>
      </c>
      <c r="CY288" s="68">
        <f t="shared" si="1114"/>
        <v>0</v>
      </c>
      <c r="CZ288" s="260">
        <v>0</v>
      </c>
      <c r="DA288" s="69">
        <f t="shared" si="1115"/>
        <v>0</v>
      </c>
      <c r="DB288" s="260">
        <v>0</v>
      </c>
      <c r="DC288" s="260">
        <v>0</v>
      </c>
      <c r="DD288" s="68">
        <f t="shared" si="1116"/>
        <v>0</v>
      </c>
      <c r="DE288" s="68">
        <f t="shared" si="1117"/>
        <v>0</v>
      </c>
      <c r="DF288" s="260">
        <v>0</v>
      </c>
      <c r="DG288" s="69">
        <f t="shared" si="1118"/>
        <v>0</v>
      </c>
      <c r="DH288" s="260">
        <v>10.517074020537601</v>
      </c>
      <c r="DI288" s="260">
        <v>2.3137562845182722</v>
      </c>
      <c r="DJ288" s="260">
        <v>0.15878375329999994</v>
      </c>
      <c r="DK288" s="260">
        <v>7.6564298869513729</v>
      </c>
      <c r="DL288" s="68">
        <f t="shared" si="1119"/>
        <v>0.53778763525946438</v>
      </c>
      <c r="DM288" s="68">
        <f t="shared" si="1120"/>
        <v>2.4413445466130885</v>
      </c>
      <c r="DN288" s="260">
        <v>2.2261086949905899</v>
      </c>
      <c r="DO288" s="68">
        <f t="shared" si="1121"/>
        <v>3.0508819664846035E-2</v>
      </c>
      <c r="DP288" s="68">
        <f t="shared" si="1122"/>
        <v>1.30350685078652</v>
      </c>
      <c r="DQ288" s="260">
        <v>1.143383902694</v>
      </c>
      <c r="DR288" s="264">
        <f t="shared" si="1123"/>
        <v>28.818643851590203</v>
      </c>
      <c r="DS288" s="260">
        <v>15.97</v>
      </c>
      <c r="DT288" s="260">
        <v>3.5133999999999999</v>
      </c>
      <c r="DU288" s="260">
        <v>11.627210203640701</v>
      </c>
      <c r="DV288" s="68">
        <f t="shared" si="1124"/>
        <v>0.81669524470372279</v>
      </c>
      <c r="DW288" s="68">
        <f t="shared" si="1125"/>
        <v>3.7074754999532806</v>
      </c>
      <c r="DX288" s="260">
        <v>0.31108288416666702</v>
      </c>
      <c r="DY288" s="260">
        <v>6.7438629375000003E-2</v>
      </c>
      <c r="DZ288" s="260">
        <v>0</v>
      </c>
      <c r="EA288" s="260">
        <v>3.3959738571493601</v>
      </c>
      <c r="EB288" s="68">
        <f t="shared" si="1126"/>
        <v>4.6541821712231979E-2</v>
      </c>
      <c r="EC288" s="68">
        <f t="shared" si="1127"/>
        <v>1.9885260759492365</v>
      </c>
      <c r="ED288" s="267">
        <v>1.7442552787165899</v>
      </c>
      <c r="EE288" s="69">
        <f t="shared" si="1128"/>
        <v>43.955233023657975</v>
      </c>
      <c r="EF288" s="260">
        <v>109.29006111111113</v>
      </c>
      <c r="EG288" s="260">
        <v>24.043813444444449</v>
      </c>
      <c r="EH288" s="260">
        <v>160.71991791915661</v>
      </c>
      <c r="EI288" s="260">
        <v>79.570351515819013</v>
      </c>
      <c r="EJ288" s="268">
        <f t="shared" si="1129"/>
        <v>5.5890214904711275</v>
      </c>
      <c r="EK288" s="266">
        <f t="shared" si="1130"/>
        <v>25.371961425037082</v>
      </c>
      <c r="EL288" s="260">
        <v>40.2938333386724</v>
      </c>
      <c r="EM288" s="268">
        <f t="shared" si="1131"/>
        <v>0.55222698590650521</v>
      </c>
      <c r="EN288" s="268">
        <f t="shared" si="1132"/>
        <v>23.594215286792981</v>
      </c>
      <c r="EO288" s="269">
        <f t="shared" si="1133"/>
        <v>413.91797732920361</v>
      </c>
      <c r="EP288" s="69">
        <f t="shared" si="1134"/>
        <v>521.53665143479657</v>
      </c>
      <c r="EQ288" s="260">
        <v>55.98</v>
      </c>
      <c r="ER288" s="260">
        <v>12.3156</v>
      </c>
      <c r="ES288" s="260">
        <v>40.7571213024301</v>
      </c>
      <c r="ET288" s="68">
        <f t="shared" si="1135"/>
        <v>2.8627802002826903</v>
      </c>
      <c r="EU288" s="68">
        <f t="shared" si="1136"/>
        <v>12.995897212735466</v>
      </c>
      <c r="EV288" s="260">
        <v>4.1812383140499998</v>
      </c>
      <c r="EW288" s="260">
        <v>12.211818669780699</v>
      </c>
      <c r="EX288" s="68">
        <f t="shared" si="1137"/>
        <v>0.16736297486934448</v>
      </c>
      <c r="EY288" s="68">
        <f t="shared" si="1138"/>
        <v>7.1506792693647681</v>
      </c>
      <c r="EZ288" s="260">
        <v>6.2722889143130303</v>
      </c>
      <c r="FA288" s="69">
        <f t="shared" si="1139"/>
        <v>158.06168064068856</v>
      </c>
      <c r="FB288" s="260">
        <v>0.83333333333333348</v>
      </c>
      <c r="FC288" s="260">
        <v>8.9871586162120806E-2</v>
      </c>
      <c r="FD288" s="68">
        <f t="shared" si="1140"/>
        <v>1.2316900883518657E-3</v>
      </c>
      <c r="FE288" s="68">
        <f t="shared" si="1141"/>
        <v>5.2624666763574489E-2</v>
      </c>
      <c r="FF288" s="260">
        <v>4.6160245974772703E-2</v>
      </c>
      <c r="FG288" s="69">
        <f t="shared" si="1142"/>
        <v>1.1632381985642724</v>
      </c>
      <c r="FH288" s="260">
        <v>105.12179999999999</v>
      </c>
      <c r="FI288" s="260">
        <v>11.336955487460701</v>
      </c>
      <c r="FJ288" s="68">
        <f t="shared" si="1143"/>
        <v>0.15537297495564892</v>
      </c>
      <c r="FK288" s="68">
        <f t="shared" si="1144"/>
        <v>6.6383996335045632</v>
      </c>
      <c r="FL288" s="260">
        <v>5.8230000000000004</v>
      </c>
      <c r="FM288" s="69">
        <f t="shared" si="1145"/>
        <v>146.73810658495282</v>
      </c>
      <c r="FN288" s="260">
        <v>0</v>
      </c>
      <c r="FO288" s="260">
        <v>0</v>
      </c>
      <c r="FP288" s="68">
        <f t="shared" si="1146"/>
        <v>0</v>
      </c>
      <c r="FQ288" s="68">
        <f t="shared" si="1147"/>
        <v>0</v>
      </c>
      <c r="FR288" s="260">
        <v>0</v>
      </c>
      <c r="FS288" s="264">
        <f t="shared" si="1148"/>
        <v>0</v>
      </c>
      <c r="FT288" s="270">
        <f t="shared" si="1001"/>
        <v>1948.4522846070543</v>
      </c>
      <c r="FU288" s="271">
        <f t="shared" si="1002"/>
        <v>663.11015129392558</v>
      </c>
      <c r="FV288" s="272">
        <f t="shared" si="1149"/>
        <v>184.92696738728955</v>
      </c>
      <c r="FW288" s="272">
        <f t="shared" si="1003"/>
        <v>13.923056350621309</v>
      </c>
      <c r="FX288" s="272">
        <f t="shared" si="1004"/>
        <v>61.166000000000203</v>
      </c>
      <c r="FY288" s="272">
        <f t="shared" si="1005"/>
        <v>0</v>
      </c>
      <c r="FZ288" s="272">
        <f t="shared" si="1006"/>
        <v>0</v>
      </c>
      <c r="GA288" s="272">
        <f t="shared" si="1007"/>
        <v>0</v>
      </c>
      <c r="GB288" s="272">
        <f t="shared" si="1008"/>
        <v>0</v>
      </c>
      <c r="GC288" s="272">
        <f t="shared" si="1009"/>
        <v>105.12179999999999</v>
      </c>
      <c r="GD288" s="272">
        <f t="shared" si="1010"/>
        <v>0</v>
      </c>
      <c r="GE288" s="272">
        <f t="shared" si="1011"/>
        <v>367.60713127985758</v>
      </c>
      <c r="GF288" s="273">
        <f t="shared" si="1012"/>
        <v>143.00345301487269</v>
      </c>
      <c r="GG288" s="273">
        <f t="shared" si="1013"/>
        <v>25.82072490109719</v>
      </c>
      <c r="GH288" s="272">
        <f t="shared" si="1150"/>
        <v>150.5360622992356</v>
      </c>
      <c r="GI288" s="274">
        <f t="shared" si="1151"/>
        <v>107.53933197675127</v>
      </c>
      <c r="GJ288" s="275">
        <f t="shared" si="1014"/>
        <v>2.0630967338110238</v>
      </c>
      <c r="GK288" s="271">
        <f t="shared" si="1152"/>
        <v>1546.39116861093</v>
      </c>
      <c r="GL288" s="276">
        <f t="shared" si="1153"/>
        <v>1948.4528724497718</v>
      </c>
      <c r="GM288" s="272">
        <f t="shared" si="1154"/>
        <v>913.65293628554946</v>
      </c>
      <c r="GN288" s="272">
        <f t="shared" si="1155"/>
        <v>41.806877985529525</v>
      </c>
      <c r="GO288" s="277">
        <f t="shared" si="1156"/>
        <v>0.59082912191373449</v>
      </c>
      <c r="GP288" s="278">
        <f t="shared" si="1157"/>
        <v>2.7035124639959763E-2</v>
      </c>
      <c r="GQ288" s="279">
        <f t="shared" si="1158"/>
        <v>1.0857253644095803</v>
      </c>
      <c r="GR288" s="280">
        <f t="shared" si="1159"/>
        <v>1546.39116861093</v>
      </c>
      <c r="GS288" s="272">
        <f t="shared" si="1160"/>
        <v>913.65293628554946</v>
      </c>
      <c r="GT288" s="272">
        <f t="shared" si="1015"/>
        <v>41.806877985529525</v>
      </c>
      <c r="GU288" s="73">
        <f t="shared" si="1161"/>
        <v>0.59082912191373449</v>
      </c>
      <c r="GV288" s="74">
        <f t="shared" si="1162"/>
        <v>2.7035124639959763E-2</v>
      </c>
      <c r="GW288" s="279">
        <f t="shared" si="1163"/>
        <v>1.0857253644095803</v>
      </c>
      <c r="GX288" s="280">
        <f t="shared" si="1164"/>
        <v>1367.8212865264311</v>
      </c>
      <c r="GY288" s="272">
        <f t="shared" si="1016"/>
        <v>832.17694913465891</v>
      </c>
      <c r="GZ288" s="272">
        <f t="shared" si="1017"/>
        <v>32.200945235466413</v>
      </c>
      <c r="HA288" s="73">
        <f t="shared" si="1165"/>
        <v>0.60839596322408773</v>
      </c>
      <c r="HB288" s="74">
        <f t="shared" si="1166"/>
        <v>2.3541778120181475E-2</v>
      </c>
      <c r="HC288" s="279">
        <f t="shared" si="1167"/>
        <v>1.0876089941375606</v>
      </c>
      <c r="HD288" s="280">
        <f t="shared" si="1168"/>
        <v>1468.9106100695617</v>
      </c>
      <c r="HE288" s="272">
        <f t="shared" si="1018"/>
        <v>908.26517104646575</v>
      </c>
      <c r="HF288" s="272">
        <f t="shared" si="1019"/>
        <v>34.685154381479713</v>
      </c>
      <c r="HG288" s="73">
        <f t="shared" si="1169"/>
        <v>0.61832569308179619</v>
      </c>
      <c r="HH288" s="74">
        <f t="shared" si="1170"/>
        <v>2.3612842159154369E-2</v>
      </c>
      <c r="HI288" s="281">
        <f t="shared" si="1171"/>
        <v>1.0889903968684558</v>
      </c>
      <c r="HJ288" s="72">
        <f t="shared" si="1020"/>
        <v>4.2734150343161081</v>
      </c>
      <c r="HK288" s="73">
        <f t="shared" si="1172"/>
        <v>4.2734150343161081</v>
      </c>
      <c r="HL288" s="73">
        <f t="shared" si="1021"/>
        <v>3.7600818145323744</v>
      </c>
      <c r="HM288" s="74">
        <f t="shared" si="1173"/>
        <v>4.0430946464535156</v>
      </c>
      <c r="HN288" s="75"/>
      <c r="HO288" s="75"/>
      <c r="HP288" s="76">
        <f t="shared" si="1174"/>
        <v>76.088221911806869</v>
      </c>
      <c r="HQ288" s="77">
        <f t="shared" si="1175"/>
        <v>86.589157417855333</v>
      </c>
      <c r="HR288" s="77">
        <f t="shared" si="1176"/>
        <v>2.4842091460132973</v>
      </c>
      <c r="HS288" s="77">
        <f t="shared" si="1177"/>
        <v>2.8687647218161558</v>
      </c>
      <c r="HT288" s="282">
        <f t="shared" si="1178"/>
        <v>101.08932354313053</v>
      </c>
      <c r="HU288" s="73">
        <f t="shared" si="985"/>
        <v>0.75268306528278672</v>
      </c>
      <c r="HV288" s="74">
        <f t="shared" si="986"/>
        <v>2.4574396770529288E-2</v>
      </c>
      <c r="HW288" s="279">
        <f t="shared" si="987"/>
        <v>1.1076819064597554</v>
      </c>
      <c r="HX288" s="76">
        <f t="shared" si="1179"/>
        <v>286.27526114498693</v>
      </c>
      <c r="HY288" s="77">
        <f t="shared" si="1180"/>
        <v>325.78410993560658</v>
      </c>
      <c r="HZ288" s="77">
        <f t="shared" si="1022"/>
        <v>12.006635209955823</v>
      </c>
      <c r="IA288" s="77">
        <f t="shared" si="1181"/>
        <v>13.865262340456985</v>
      </c>
      <c r="IB288" s="282">
        <f t="shared" si="1182"/>
        <v>386.07269245560548</v>
      </c>
      <c r="IC288" s="73">
        <f t="shared" si="970"/>
        <v>0.74150611203330763</v>
      </c>
      <c r="ID288" s="74">
        <f t="shared" si="971"/>
        <v>3.1099415847279762E-2</v>
      </c>
      <c r="IE288" s="279">
        <f t="shared" si="972"/>
        <v>1.1071494480948756</v>
      </c>
      <c r="IF288" s="76">
        <f t="shared" si="1023"/>
        <v>5.3877652390835937</v>
      </c>
      <c r="IG288" s="77">
        <f t="shared" si="1183"/>
        <v>6.1313307197295206</v>
      </c>
      <c r="IH288" s="77">
        <f t="shared" si="1024"/>
        <v>7.1217236040498184</v>
      </c>
      <c r="II288" s="77">
        <f t="shared" si="1184"/>
        <v>8.2241664179567309</v>
      </c>
      <c r="IJ288" s="282">
        <f t="shared" si="1185"/>
        <v>77.480558541368268</v>
      </c>
      <c r="IK288" s="73">
        <f t="shared" si="1186"/>
        <v>6.953699535099464E-2</v>
      </c>
      <c r="IL288" s="74">
        <f t="shared" si="1187"/>
        <v>9.1916265681634204E-2</v>
      </c>
      <c r="IM288" s="279">
        <f t="shared" si="1188"/>
        <v>1.0238254386559078</v>
      </c>
      <c r="IN288" s="76">
        <f t="shared" si="1025"/>
        <v>0</v>
      </c>
      <c r="IO288" s="77">
        <f t="shared" si="1189"/>
        <v>0</v>
      </c>
      <c r="IP288" s="77">
        <f t="shared" si="1026"/>
        <v>0</v>
      </c>
      <c r="IQ288" s="77">
        <f t="shared" si="1190"/>
        <v>0</v>
      </c>
      <c r="IR288" s="282">
        <f t="shared" si="1191"/>
        <v>0</v>
      </c>
      <c r="IS288" s="73"/>
      <c r="IT288" s="74"/>
      <c r="IU288" s="279"/>
      <c r="IV288" s="76">
        <f t="shared" si="1027"/>
        <v>0</v>
      </c>
      <c r="IW288" s="77">
        <f t="shared" si="1192"/>
        <v>0</v>
      </c>
      <c r="IX288" s="77">
        <f t="shared" si="1193"/>
        <v>0</v>
      </c>
      <c r="IY288" s="77">
        <f t="shared" si="1194"/>
        <v>0</v>
      </c>
      <c r="IZ288" s="282">
        <f t="shared" si="1195"/>
        <v>0</v>
      </c>
      <c r="JA288" s="283"/>
      <c r="JB288" s="284"/>
      <c r="JC288" s="285"/>
      <c r="JD288" s="76">
        <f t="shared" si="1028"/>
        <v>0</v>
      </c>
      <c r="JE288" s="77">
        <f t="shared" si="1196"/>
        <v>0</v>
      </c>
      <c r="JF288" s="77">
        <f t="shared" si="1029"/>
        <v>0</v>
      </c>
      <c r="JG288" s="77">
        <f t="shared" si="1197"/>
        <v>0</v>
      </c>
      <c r="JH288" s="282">
        <f t="shared" si="1198"/>
        <v>0</v>
      </c>
      <c r="JI288" s="283"/>
      <c r="JJ288" s="284"/>
      <c r="JK288" s="285"/>
      <c r="JL288" s="76">
        <f t="shared" si="1030"/>
        <v>207.95953395870987</v>
      </c>
      <c r="JM288" s="77">
        <f t="shared" si="1199"/>
        <v>236.66002924035141</v>
      </c>
      <c r="JN288" s="77">
        <f t="shared" si="1031"/>
        <v>9.4347801875966564</v>
      </c>
      <c r="JO288" s="77">
        <f t="shared" si="1200"/>
        <v>10.895284160636619</v>
      </c>
      <c r="JP288" s="282">
        <f t="shared" si="1201"/>
        <v>267.24530710497834</v>
      </c>
      <c r="JQ288" s="73">
        <f t="shared" si="1032"/>
        <v>0.77815972228473951</v>
      </c>
      <c r="JR288" s="74">
        <f t="shared" si="1033"/>
        <v>3.530381988668755E-2</v>
      </c>
      <c r="JS288" s="279">
        <f t="shared" si="1202"/>
        <v>1.1128588545909761</v>
      </c>
      <c r="JT288" s="76">
        <f t="shared" si="1034"/>
        <v>0</v>
      </c>
      <c r="JU288" s="77">
        <f t="shared" si="1203"/>
        <v>0</v>
      </c>
      <c r="JV288" s="77">
        <f t="shared" si="1035"/>
        <v>0</v>
      </c>
      <c r="JW288" s="77">
        <f t="shared" si="1204"/>
        <v>0</v>
      </c>
      <c r="JX288" s="282">
        <f t="shared" si="1205"/>
        <v>0</v>
      </c>
      <c r="JY288" s="73"/>
      <c r="JZ288" s="74"/>
      <c r="KA288" s="279"/>
      <c r="KB288" s="76">
        <f t="shared" si="1039"/>
        <v>0</v>
      </c>
      <c r="KC288" s="77">
        <f t="shared" si="1206"/>
        <v>0</v>
      </c>
      <c r="KD288" s="77">
        <f t="shared" si="1040"/>
        <v>0</v>
      </c>
      <c r="KE288" s="77">
        <f t="shared" si="1207"/>
        <v>0</v>
      </c>
      <c r="KF288" s="282">
        <f t="shared" si="1208"/>
        <v>0</v>
      </c>
      <c r="KG288" s="73"/>
      <c r="KH288" s="74"/>
      <c r="KI288" s="279"/>
      <c r="KJ288" s="76">
        <f t="shared" si="1041"/>
        <v>17.399549009883394</v>
      </c>
      <c r="KK288" s="77">
        <f t="shared" si="1209"/>
        <v>19.800860768737401</v>
      </c>
      <c r="KL288" s="77">
        <f t="shared" si="1042"/>
        <v>0.56829645492431047</v>
      </c>
      <c r="KM288" s="77">
        <f t="shared" si="1210"/>
        <v>0.65626874614659381</v>
      </c>
      <c r="KN288" s="282">
        <f t="shared" si="1211"/>
        <v>22.871939564754129</v>
      </c>
      <c r="KO288" s="73">
        <f t="shared" si="1043"/>
        <v>0.76073780103442823</v>
      </c>
      <c r="KP288" s="74">
        <f t="shared" si="1044"/>
        <v>2.4846885123816109E-2</v>
      </c>
      <c r="KQ288" s="279">
        <f t="shared" si="1045"/>
        <v>1.1088357217379281</v>
      </c>
      <c r="KR288" s="76">
        <f t="shared" si="1046"/>
        <v>26.432521922601069</v>
      </c>
      <c r="KS288" s="77">
        <f t="shared" si="1212"/>
        <v>30.080474273139242</v>
      </c>
      <c r="KT288" s="77">
        <f t="shared" si="1047"/>
        <v>0.86323706641595477</v>
      </c>
      <c r="KU288" s="77">
        <f t="shared" si="1213"/>
        <v>0.99686616429714459</v>
      </c>
      <c r="KV288" s="282">
        <f t="shared" si="1214"/>
        <v>34.885105574331725</v>
      </c>
      <c r="KW288" s="73">
        <f t="shared" si="961"/>
        <v>0.75770221954122385</v>
      </c>
      <c r="KX288" s="74">
        <f t="shared" si="962"/>
        <v>2.4745147024898786E-2</v>
      </c>
      <c r="KY288" s="279">
        <f t="shared" si="963"/>
        <v>1.1084010320783386</v>
      </c>
      <c r="KZ288" s="76">
        <f t="shared" si="1048"/>
        <v>193.07261014398824</v>
      </c>
      <c r="LA288" s="77">
        <f t="shared" si="1215"/>
        <v>219.71856106996006</v>
      </c>
      <c r="LB288" s="77">
        <f t="shared" si="1049"/>
        <v>6.1412484763776325</v>
      </c>
      <c r="LC288" s="77">
        <f t="shared" si="1216"/>
        <v>7.0919137405208907</v>
      </c>
      <c r="LD288" s="286">
        <f t="shared" si="1217"/>
        <v>413.91797732920361</v>
      </c>
      <c r="LE288" s="73">
        <f t="shared" si="1050"/>
        <v>0.46645137616342469</v>
      </c>
      <c r="LF288" s="74">
        <f t="shared" si="1051"/>
        <v>1.4836873034614007E-2</v>
      </c>
      <c r="LG288" s="279">
        <f t="shared" si="1052"/>
        <v>1.0666717023700725</v>
      </c>
      <c r="LH288" s="76">
        <f t="shared" si="1053"/>
        <v>92.874423308162278</v>
      </c>
      <c r="LI288" s="77">
        <f t="shared" si="1218"/>
        <v>105.69202246892175</v>
      </c>
      <c r="LJ288" s="77">
        <f t="shared" si="1054"/>
        <v>3.0301431751520349</v>
      </c>
      <c r="LK288" s="77">
        <f t="shared" si="1219"/>
        <v>3.4992093386655703</v>
      </c>
      <c r="LL288" s="282">
        <f t="shared" si="1220"/>
        <v>125.44577828626078</v>
      </c>
      <c r="LM288" s="73">
        <f t="shared" si="1244"/>
        <v>0.74035511259874887</v>
      </c>
      <c r="LN288" s="74">
        <f t="shared" si="1245"/>
        <v>2.4155003193789472E-2</v>
      </c>
      <c r="LO288" s="279">
        <f t="shared" si="1246"/>
        <v>1.1059156035841518</v>
      </c>
      <c r="LP288" s="76">
        <f t="shared" si="1055"/>
        <v>6.4202093451560874E-2</v>
      </c>
      <c r="LQ288" s="77">
        <f t="shared" si="1221"/>
        <v>7.3062624368810794E-2</v>
      </c>
      <c r="LR288" s="77">
        <f t="shared" si="1056"/>
        <v>1.2316900883518657E-3</v>
      </c>
      <c r="LS288" s="77">
        <f t="shared" si="1222"/>
        <v>1.4223557140287345E-3</v>
      </c>
      <c r="LT288" s="282">
        <f t="shared" si="1223"/>
        <v>0.92320491949545436</v>
      </c>
      <c r="LU288" s="73">
        <f t="shared" si="979"/>
        <v>6.9542624931687211E-2</v>
      </c>
      <c r="LV288" s="74">
        <f t="shared" si="980"/>
        <v>1.3341459326549118E-3</v>
      </c>
      <c r="LW288" s="279">
        <f t="shared" si="981"/>
        <v>1.0098041034571972</v>
      </c>
      <c r="LX288" s="76">
        <f t="shared" si="1057"/>
        <v>8.0988475528755668</v>
      </c>
      <c r="LY288" s="77">
        <f t="shared" si="1224"/>
        <v>9.2165695036479232</v>
      </c>
      <c r="LZ288" s="77">
        <f t="shared" si="1058"/>
        <v>0.15537297495564892</v>
      </c>
      <c r="MA288" s="77">
        <f t="shared" si="1225"/>
        <v>0.17942471147878339</v>
      </c>
      <c r="MB288" s="286">
        <f t="shared" si="1226"/>
        <v>116.45881474996254</v>
      </c>
      <c r="MC288" s="73">
        <f t="shared" si="964"/>
        <v>6.9542589543469244E-2</v>
      </c>
      <c r="MD288" s="74">
        <f t="shared" si="965"/>
        <v>1.3341452537468735E-3</v>
      </c>
      <c r="ME288" s="279">
        <f t="shared" si="966"/>
        <v>1.0098040984681742</v>
      </c>
      <c r="MF288" s="76">
        <f t="shared" si="1059"/>
        <v>0</v>
      </c>
      <c r="MG288" s="77">
        <f t="shared" si="1227"/>
        <v>0</v>
      </c>
      <c r="MH288" s="77">
        <f t="shared" si="1060"/>
        <v>0</v>
      </c>
      <c r="MI288" s="77">
        <f t="shared" si="1228"/>
        <v>0</v>
      </c>
      <c r="MJ288" s="286">
        <f t="shared" si="1229"/>
        <v>0</v>
      </c>
      <c r="MK288" s="73"/>
      <c r="ML288" s="74"/>
      <c r="MM288" s="279"/>
      <c r="MN288" s="287">
        <f t="shared" si="1230"/>
        <v>1.0852930051849607</v>
      </c>
      <c r="MO288" s="288">
        <f t="shared" si="1230"/>
        <v>1.0852930051849607</v>
      </c>
      <c r="MP288" s="288">
        <f t="shared" si="1230"/>
        <v>1.0876085620894578</v>
      </c>
      <c r="MQ288" s="289">
        <f t="shared" si="1061"/>
        <v>1.0889899663199669</v>
      </c>
      <c r="MR288" s="290">
        <f t="shared" si="1231"/>
        <v>4.2717132684080052</v>
      </c>
      <c r="MS288" s="291">
        <f t="shared" si="982"/>
        <v>4.2717132684080052</v>
      </c>
      <c r="MT288" s="291">
        <f t="shared" si="1062"/>
        <v>3.7600803208556735</v>
      </c>
      <c r="MU288" s="292">
        <f t="shared" si="983"/>
        <v>4.0430930479561411</v>
      </c>
      <c r="MV288" s="359">
        <f t="shared" si="1063"/>
        <v>0.28301272710046749</v>
      </c>
      <c r="MW288" s="360">
        <f t="shared" si="1064"/>
        <v>1.0803564314509797</v>
      </c>
      <c r="MX288" s="360">
        <f t="shared" si="1065"/>
        <v>0.2286202204518642</v>
      </c>
      <c r="MY288" s="360">
        <f t="shared" si="1066"/>
        <v>0</v>
      </c>
      <c r="MZ288" s="360">
        <f t="shared" si="1067"/>
        <v>0</v>
      </c>
      <c r="NA288" s="360">
        <f t="shared" si="1068"/>
        <v>0</v>
      </c>
      <c r="NB288" s="360">
        <f t="shared" si="1069"/>
        <v>0.75173615627620438</v>
      </c>
      <c r="NC288" s="360">
        <f t="shared" si="1070"/>
        <v>0</v>
      </c>
      <c r="ND288" s="360">
        <f t="shared" si="1071"/>
        <v>0</v>
      </c>
      <c r="NE288" s="360">
        <f t="shared" si="1072"/>
        <v>6.4090704716452243E-2</v>
      </c>
      <c r="NF288" s="360">
        <f t="shared" si="1073"/>
        <v>9.7760971029309474E-2</v>
      </c>
      <c r="NG288" s="360">
        <f t="shared" si="1074"/>
        <v>1.1159519350195699</v>
      </c>
      <c r="NH288" s="360">
        <f t="shared" si="1075"/>
        <v>0.35057524633617609</v>
      </c>
      <c r="NI288" s="360">
        <f t="shared" si="1076"/>
        <v>2.3225494379515536E-3</v>
      </c>
      <c r="NJ288" s="360">
        <f t="shared" si="1077"/>
        <v>0.29728632658903048</v>
      </c>
      <c r="NK288" s="361">
        <f t="shared" si="1078"/>
        <v>0</v>
      </c>
      <c r="NL288" s="145">
        <f t="shared" si="1232"/>
        <v>4.2717132684080052</v>
      </c>
      <c r="NM288" s="56">
        <f t="shared" si="984"/>
        <v>4.2717132684080052</v>
      </c>
      <c r="NN288" s="56">
        <f t="shared" si="1233"/>
        <v>3.7600803208556735</v>
      </c>
      <c r="NO288" s="58">
        <f t="shared" si="967"/>
        <v>4.0430930479561411</v>
      </c>
      <c r="NP288" s="55">
        <f t="shared" si="1079"/>
        <v>1.0852930051849607</v>
      </c>
      <c r="NQ288" s="56">
        <f t="shared" si="968"/>
        <v>1.0852930051849607</v>
      </c>
      <c r="NR288" s="56">
        <f t="shared" si="1080"/>
        <v>1.0876085620894578</v>
      </c>
      <c r="NS288" s="61">
        <f t="shared" si="969"/>
        <v>1.0889899663199669</v>
      </c>
      <c r="NT288" s="25"/>
      <c r="NU288" s="86">
        <f t="shared" si="1236"/>
        <v>0</v>
      </c>
      <c r="NV288" s="86">
        <f t="shared" si="1236"/>
        <v>0</v>
      </c>
      <c r="NW288" s="86">
        <f t="shared" si="1236"/>
        <v>0</v>
      </c>
      <c r="NX288" s="86">
        <f t="shared" si="1234"/>
        <v>0</v>
      </c>
      <c r="NY288" s="87">
        <f t="shared" si="1237"/>
        <v>0</v>
      </c>
      <c r="NZ288" s="87">
        <f t="shared" si="1237"/>
        <v>0</v>
      </c>
      <c r="OA288" s="87">
        <f t="shared" si="1237"/>
        <v>0</v>
      </c>
      <c r="OB288" s="87">
        <f t="shared" si="1235"/>
        <v>0</v>
      </c>
      <c r="OC288" s="26"/>
    </row>
    <row r="289" spans="1:393" thickBot="1" x14ac:dyDescent="0.35">
      <c r="A289" s="136" t="s">
        <v>676</v>
      </c>
      <c r="B289" s="137" t="s">
        <v>677</v>
      </c>
      <c r="C289" s="133" t="s">
        <v>97</v>
      </c>
      <c r="D289" s="64">
        <f>VLOOKUP(B289,[1]УсіТ_1!$A$10:$G$556,6,FALSE)</f>
        <v>480.28</v>
      </c>
      <c r="E289" s="64">
        <f>VLOOKUP(B289,[1]УсіТ_1!$A$10:$G$556,7,FALSE)</f>
        <v>0</v>
      </c>
      <c r="F289" s="38"/>
      <c r="G289" s="38"/>
      <c r="H289" s="39"/>
      <c r="I289" s="256">
        <v>3.2786</v>
      </c>
      <c r="J289" s="62">
        <v>3.2786</v>
      </c>
      <c r="K289" s="257">
        <f t="shared" si="1081"/>
        <v>2.8191999999999999</v>
      </c>
      <c r="L289" s="293">
        <f t="shared" si="1082"/>
        <v>3.0463</v>
      </c>
      <c r="M289" s="63">
        <v>0.2271</v>
      </c>
      <c r="N289" s="63">
        <v>0.84819999999999995</v>
      </c>
      <c r="O289" s="63">
        <v>0.23230000000000001</v>
      </c>
      <c r="P289" s="63">
        <v>0</v>
      </c>
      <c r="Q289" s="63">
        <v>0</v>
      </c>
      <c r="R289" s="63">
        <v>0</v>
      </c>
      <c r="S289" s="63">
        <v>0.48859999999999998</v>
      </c>
      <c r="T289" s="63">
        <v>0</v>
      </c>
      <c r="U289" s="63">
        <v>0</v>
      </c>
      <c r="V289" s="63">
        <v>0.15060000000000001</v>
      </c>
      <c r="W289" s="63">
        <v>9.6699999999999994E-2</v>
      </c>
      <c r="X289" s="63">
        <v>0.83850000000000002</v>
      </c>
      <c r="Y289" s="63">
        <v>0.2261</v>
      </c>
      <c r="Z289" s="63">
        <v>2.3999999999999998E-3</v>
      </c>
      <c r="AA289" s="63">
        <v>0.1681</v>
      </c>
      <c r="AB289" s="259">
        <v>0</v>
      </c>
      <c r="AC289" s="144">
        <v>39.33</v>
      </c>
      <c r="AD289" s="70">
        <v>8.6525999999999996</v>
      </c>
      <c r="AE289" s="70">
        <v>28.634826381289301</v>
      </c>
      <c r="AF289" s="68">
        <f t="shared" si="1083"/>
        <v>2.0113102050217604</v>
      </c>
      <c r="AG289" s="68">
        <f t="shared" si="1084"/>
        <v>9.1305580095906684</v>
      </c>
      <c r="AH289" s="71">
        <v>1.50369014775</v>
      </c>
      <c r="AI289" s="71">
        <v>8.4250423862647601</v>
      </c>
      <c r="AJ289" s="68">
        <f t="shared" si="1085"/>
        <v>0.11546520590375854</v>
      </c>
      <c r="AK289" s="68">
        <f t="shared" si="1086"/>
        <v>4.9333172694468752</v>
      </c>
      <c r="AL289" s="71">
        <v>4.3273079457651997</v>
      </c>
      <c r="AM289" s="69">
        <f t="shared" si="1087"/>
        <v>109.04816023328313</v>
      </c>
      <c r="AN289" s="260">
        <v>144.55000000000001</v>
      </c>
      <c r="AO289" s="71">
        <v>31.800999999999998</v>
      </c>
      <c r="AP289" s="71">
        <v>105.24190575681099</v>
      </c>
      <c r="AQ289" s="68">
        <f t="shared" si="1088"/>
        <v>7.3921914603584042</v>
      </c>
      <c r="AR289" s="68">
        <f t="shared" si="1089"/>
        <v>33.557644553428261</v>
      </c>
      <c r="AS289" s="71">
        <v>10.2425199213417</v>
      </c>
      <c r="AT289" s="261">
        <f t="shared" si="997"/>
        <v>2.2213718713897102</v>
      </c>
      <c r="AU289" s="71">
        <v>31.473255124792001</v>
      </c>
      <c r="AV289" s="68">
        <f t="shared" si="1090"/>
        <v>0.4313409614852744</v>
      </c>
      <c r="AW289" s="68">
        <f t="shared" si="1091"/>
        <v>18.429290431342455</v>
      </c>
      <c r="AX289" s="71">
        <v>16.1654340401473</v>
      </c>
      <c r="AY289" s="69">
        <f t="shared" si="1092"/>
        <v>407.36893781171034</v>
      </c>
      <c r="AZ289" s="260">
        <v>7</v>
      </c>
      <c r="BA289" s="260">
        <v>35.6801666666668</v>
      </c>
      <c r="BB289" s="260">
        <v>3.7209316666666798</v>
      </c>
      <c r="BC289" s="262">
        <f t="shared" si="1093"/>
        <v>2.9767453333333442</v>
      </c>
      <c r="BD289" s="262">
        <f t="shared" si="998"/>
        <v>0.74418633333333561</v>
      </c>
      <c r="BE289" s="260">
        <v>1.39662366666667</v>
      </c>
      <c r="BF289" s="262">
        <f t="shared" si="1094"/>
        <v>1.1172989333333361</v>
      </c>
      <c r="BG289" s="262">
        <f t="shared" si="999"/>
        <v>0.27932473333333396</v>
      </c>
      <c r="BH289" s="260">
        <v>4.3994529268430762</v>
      </c>
      <c r="BI289" s="263">
        <f t="shared" si="1095"/>
        <v>2.5761172591246706</v>
      </c>
      <c r="BJ289" s="68">
        <f t="shared" si="1096"/>
        <v>6.0294502362384358E-2</v>
      </c>
      <c r="BK289" s="260">
        <v>2.259667179744866</v>
      </c>
      <c r="BL289" s="69">
        <f t="shared" si="1097"/>
        <v>56.948210527905708</v>
      </c>
      <c r="BM289" s="260">
        <v>0</v>
      </c>
      <c r="BN289" s="260">
        <v>0</v>
      </c>
      <c r="BO289" s="260">
        <v>0</v>
      </c>
      <c r="BP289" s="68">
        <f t="shared" si="1098"/>
        <v>0</v>
      </c>
      <c r="BQ289" s="68">
        <f t="shared" si="1099"/>
        <v>0</v>
      </c>
      <c r="BR289" s="260">
        <v>0</v>
      </c>
      <c r="BS289" s="260">
        <v>0</v>
      </c>
      <c r="BT289" s="68">
        <f t="shared" si="1100"/>
        <v>0</v>
      </c>
      <c r="BU289" s="68">
        <f t="shared" si="1101"/>
        <v>0</v>
      </c>
      <c r="BV289" s="260">
        <v>0</v>
      </c>
      <c r="BW289" s="69">
        <f t="shared" si="1102"/>
        <v>0</v>
      </c>
      <c r="BX289" s="260">
        <v>0</v>
      </c>
      <c r="BY289" s="260">
        <v>0</v>
      </c>
      <c r="BZ289" s="263">
        <f t="shared" si="1103"/>
        <v>0</v>
      </c>
      <c r="CA289" s="263">
        <f t="shared" si="1104"/>
        <v>0</v>
      </c>
      <c r="CB289" s="260">
        <v>0</v>
      </c>
      <c r="CC289" s="264">
        <f t="shared" si="1105"/>
        <v>0</v>
      </c>
      <c r="CD289" s="260">
        <v>0</v>
      </c>
      <c r="CE289" s="260">
        <v>0</v>
      </c>
      <c r="CF289" s="263">
        <f t="shared" si="1106"/>
        <v>0</v>
      </c>
      <c r="CG289" s="263">
        <f t="shared" si="1107"/>
        <v>0</v>
      </c>
      <c r="CH289" s="260">
        <v>0</v>
      </c>
      <c r="CI289" s="69">
        <f t="shared" si="1108"/>
        <v>0</v>
      </c>
      <c r="CJ289" s="260">
        <v>91.098055493895515</v>
      </c>
      <c r="CK289" s="260">
        <v>20.041573436845361</v>
      </c>
      <c r="CL289" s="260">
        <v>6.4254312361657799</v>
      </c>
      <c r="CM289" s="260">
        <v>2.3770817803095499</v>
      </c>
      <c r="CN289" s="260">
        <v>50.555860597763655</v>
      </c>
      <c r="CO289" s="265">
        <f t="shared" si="1109"/>
        <v>3.5510436483869188</v>
      </c>
      <c r="CP289" s="266">
        <f t="shared" si="1110"/>
        <v>16.120342821924112</v>
      </c>
      <c r="CQ289" s="260">
        <v>18.131152621294071</v>
      </c>
      <c r="CR289" s="265">
        <f t="shared" si="1111"/>
        <v>0.24848744667483524</v>
      </c>
      <c r="CS289" s="265">
        <f t="shared" si="1112"/>
        <v>10.616768942009228</v>
      </c>
      <c r="CT289" s="260">
        <v>9.3126036887266288</v>
      </c>
      <c r="CU289" s="267">
        <f t="shared" si="1000"/>
        <v>234.67761248962918</v>
      </c>
      <c r="CV289" s="260">
        <v>0</v>
      </c>
      <c r="CW289" s="260">
        <v>0</v>
      </c>
      <c r="CX289" s="68">
        <f t="shared" si="1113"/>
        <v>0</v>
      </c>
      <c r="CY289" s="68">
        <f t="shared" si="1114"/>
        <v>0</v>
      </c>
      <c r="CZ289" s="260">
        <v>0</v>
      </c>
      <c r="DA289" s="69">
        <f t="shared" si="1115"/>
        <v>0</v>
      </c>
      <c r="DB289" s="260">
        <v>0</v>
      </c>
      <c r="DC289" s="260">
        <v>0</v>
      </c>
      <c r="DD289" s="68">
        <f t="shared" si="1116"/>
        <v>0</v>
      </c>
      <c r="DE289" s="68">
        <f t="shared" si="1117"/>
        <v>0</v>
      </c>
      <c r="DF289" s="260">
        <v>0</v>
      </c>
      <c r="DG289" s="69">
        <f t="shared" si="1118"/>
        <v>0</v>
      </c>
      <c r="DH289" s="260">
        <v>26.401500496091522</v>
      </c>
      <c r="DI289" s="260">
        <v>5.8083301091401349</v>
      </c>
      <c r="DJ289" s="260">
        <v>0.40018341884999975</v>
      </c>
      <c r="DK289" s="260">
        <v>19.220292361154627</v>
      </c>
      <c r="DL289" s="68">
        <f t="shared" si="1119"/>
        <v>1.3500333354475009</v>
      </c>
      <c r="DM289" s="68">
        <f t="shared" si="1120"/>
        <v>6.1286208628624861</v>
      </c>
      <c r="DN289" s="260">
        <v>5.58957963538698</v>
      </c>
      <c r="DO289" s="68">
        <f t="shared" si="1121"/>
        <v>7.6605188902978558E-2</v>
      </c>
      <c r="DP289" s="68">
        <f t="shared" si="1122"/>
        <v>3.2730007138193877</v>
      </c>
      <c r="DQ289" s="260">
        <v>2.8709448879605102</v>
      </c>
      <c r="DR289" s="264">
        <f t="shared" si="1123"/>
        <v>72.348997090300529</v>
      </c>
      <c r="DS289" s="260">
        <v>16.87</v>
      </c>
      <c r="DT289" s="260">
        <v>3.7113999999999998</v>
      </c>
      <c r="DU289" s="260">
        <v>12.2824693885673</v>
      </c>
      <c r="DV289" s="68">
        <f t="shared" si="1124"/>
        <v>0.86272064985296715</v>
      </c>
      <c r="DW289" s="68">
        <f t="shared" si="1125"/>
        <v>3.9164127541773461</v>
      </c>
      <c r="DX289" s="260">
        <v>0.32938670558333299</v>
      </c>
      <c r="DY289" s="260">
        <v>6.7438629375000003E-2</v>
      </c>
      <c r="DZ289" s="260">
        <v>0</v>
      </c>
      <c r="EA289" s="260">
        <v>3.58702966998879</v>
      </c>
      <c r="EB289" s="68">
        <f t="shared" si="1126"/>
        <v>4.9160241627196365E-2</v>
      </c>
      <c r="EC289" s="68">
        <f t="shared" si="1127"/>
        <v>2.1003995713806161</v>
      </c>
      <c r="ED289" s="267">
        <v>1.8423862196757199</v>
      </c>
      <c r="EE289" s="69">
        <f t="shared" si="1128"/>
        <v>46.428132735828164</v>
      </c>
      <c r="EF289" s="260">
        <v>84.449488095238053</v>
      </c>
      <c r="EG289" s="260">
        <v>18.578887380952381</v>
      </c>
      <c r="EH289" s="260">
        <v>124.00296849954216</v>
      </c>
      <c r="EI289" s="260">
        <v>61.484780818609202</v>
      </c>
      <c r="EJ289" s="268">
        <f t="shared" si="1129"/>
        <v>4.3186910046991098</v>
      </c>
      <c r="EK289" s="266">
        <f t="shared" si="1130"/>
        <v>19.605160181383365</v>
      </c>
      <c r="EL289" s="260">
        <v>31.115282122339071</v>
      </c>
      <c r="EM289" s="268">
        <f t="shared" si="1131"/>
        <v>0.42643494148665695</v>
      </c>
      <c r="EN289" s="268">
        <f t="shared" si="1132"/>
        <v>18.219677907864131</v>
      </c>
      <c r="EO289" s="269">
        <f t="shared" si="1133"/>
        <v>319.63140691668087</v>
      </c>
      <c r="EP289" s="69">
        <f t="shared" si="1134"/>
        <v>402.7355727150179</v>
      </c>
      <c r="EQ289" s="260">
        <v>38.520000000000003</v>
      </c>
      <c r="ER289" s="260">
        <v>8.4743999999999993</v>
      </c>
      <c r="ES289" s="260">
        <v>28.045093114855401</v>
      </c>
      <c r="ET289" s="68">
        <f t="shared" si="1135"/>
        <v>1.9698873403874433</v>
      </c>
      <c r="EU289" s="68">
        <f t="shared" si="1136"/>
        <v>8.942514480789022</v>
      </c>
      <c r="EV289" s="260">
        <v>2.75464957539167</v>
      </c>
      <c r="EW289" s="260">
        <v>8.38977959723384</v>
      </c>
      <c r="EX289" s="68">
        <f t="shared" si="1137"/>
        <v>0.11498192938008978</v>
      </c>
      <c r="EY289" s="68">
        <f t="shared" si="1138"/>
        <v>4.9126690022786645</v>
      </c>
      <c r="EZ289" s="260">
        <v>4.3091961143740498</v>
      </c>
      <c r="FA289" s="69">
        <f t="shared" si="1139"/>
        <v>108.59174208222595</v>
      </c>
      <c r="FB289" s="260">
        <v>0.83333333333333348</v>
      </c>
      <c r="FC289" s="260">
        <v>8.9871586162120806E-2</v>
      </c>
      <c r="FD289" s="68">
        <f t="shared" si="1140"/>
        <v>1.2316900883518657E-3</v>
      </c>
      <c r="FE289" s="68">
        <f t="shared" si="1141"/>
        <v>5.2624666763574489E-2</v>
      </c>
      <c r="FF289" s="260">
        <v>4.6160245974772703E-2</v>
      </c>
      <c r="FG289" s="69">
        <f t="shared" si="1142"/>
        <v>1.1632381985642724</v>
      </c>
      <c r="FH289" s="260">
        <v>57.834000000000003</v>
      </c>
      <c r="FI289" s="260">
        <v>6.23715997692012</v>
      </c>
      <c r="FJ289" s="68">
        <f t="shared" si="1143"/>
        <v>8.5480277483690248E-2</v>
      </c>
      <c r="FK289" s="68">
        <f t="shared" si="1144"/>
        <v>3.6521939731254842</v>
      </c>
      <c r="FL289" s="260">
        <v>3.2035</v>
      </c>
      <c r="FM289" s="69">
        <f t="shared" si="1145"/>
        <v>80.729591972304164</v>
      </c>
      <c r="FN289" s="260">
        <v>0</v>
      </c>
      <c r="FO289" s="260">
        <v>0</v>
      </c>
      <c r="FP289" s="68">
        <f t="shared" si="1146"/>
        <v>0</v>
      </c>
      <c r="FQ289" s="68">
        <f t="shared" si="1147"/>
        <v>0</v>
      </c>
      <c r="FR289" s="260">
        <v>0</v>
      </c>
      <c r="FS289" s="264">
        <f t="shared" si="1148"/>
        <v>0</v>
      </c>
      <c r="FT289" s="270">
        <f t="shared" si="1001"/>
        <v>1520.0401958567695</v>
      </c>
      <c r="FU289" s="271">
        <f t="shared" si="1002"/>
        <v>538.28723501216291</v>
      </c>
      <c r="FV289" s="272">
        <f t="shared" si="1149"/>
        <v>142.98465888230041</v>
      </c>
      <c r="FW289" s="272">
        <f t="shared" si="1003"/>
        <v>8.692497918365941</v>
      </c>
      <c r="FX289" s="272">
        <f t="shared" si="1004"/>
        <v>35.6801666666668</v>
      </c>
      <c r="FY289" s="272">
        <f t="shared" si="1005"/>
        <v>0</v>
      </c>
      <c r="FZ289" s="272">
        <f t="shared" si="1006"/>
        <v>0</v>
      </c>
      <c r="GA289" s="272">
        <f t="shared" si="1007"/>
        <v>0</v>
      </c>
      <c r="GB289" s="272">
        <f t="shared" si="1008"/>
        <v>0</v>
      </c>
      <c r="GC289" s="272">
        <f t="shared" si="1009"/>
        <v>57.834000000000003</v>
      </c>
      <c r="GD289" s="272">
        <f t="shared" si="1010"/>
        <v>0</v>
      </c>
      <c r="GE289" s="272">
        <f t="shared" si="1011"/>
        <v>305.46522841905045</v>
      </c>
      <c r="GF289" s="273">
        <f t="shared" si="1012"/>
        <v>118.82952947026942</v>
      </c>
      <c r="GG289" s="273">
        <f t="shared" si="1013"/>
        <v>21.455877644154107</v>
      </c>
      <c r="GH289" s="272">
        <f t="shared" si="1150"/>
        <v>117.43760564722483</v>
      </c>
      <c r="GI289" s="274">
        <f t="shared" si="1151"/>
        <v>83.894592879329196</v>
      </c>
      <c r="GJ289" s="275">
        <f t="shared" si="1014"/>
        <v>1.609482385395216</v>
      </c>
      <c r="GK289" s="271">
        <f t="shared" si="1152"/>
        <v>1206.3813925457714</v>
      </c>
      <c r="GL289" s="276">
        <f t="shared" si="1153"/>
        <v>1520.040554607672</v>
      </c>
      <c r="GM289" s="272">
        <f t="shared" si="1154"/>
        <v>741.01135736176161</v>
      </c>
      <c r="GN289" s="272">
        <f t="shared" si="1155"/>
        <v>31.757857947915262</v>
      </c>
      <c r="GO289" s="277">
        <f t="shared" si="1156"/>
        <v>0.61424302624399674</v>
      </c>
      <c r="GP289" s="278">
        <f t="shared" si="1157"/>
        <v>2.6324890407086028E-2</v>
      </c>
      <c r="GQ289" s="279">
        <f t="shared" si="1158"/>
        <v>1.0888467730869509</v>
      </c>
      <c r="GR289" s="280">
        <f t="shared" si="1159"/>
        <v>1206.3813925457714</v>
      </c>
      <c r="GS289" s="272">
        <f t="shared" si="1160"/>
        <v>741.01135736176161</v>
      </c>
      <c r="GT289" s="272">
        <f t="shared" si="1015"/>
        <v>31.757857947915262</v>
      </c>
      <c r="GU289" s="73">
        <f t="shared" si="1161"/>
        <v>0.61424302624399674</v>
      </c>
      <c r="GV289" s="74">
        <f t="shared" si="1162"/>
        <v>2.6324890407086028E-2</v>
      </c>
      <c r="GW289" s="279">
        <f t="shared" si="1163"/>
        <v>1.0888467730869509</v>
      </c>
      <c r="GX289" s="280">
        <f t="shared" si="1164"/>
        <v>1074.6382411480026</v>
      </c>
      <c r="GY289" s="272">
        <f t="shared" si="1016"/>
        <v>672.72796646520362</v>
      </c>
      <c r="GZ289" s="272">
        <f t="shared" si="1017"/>
        <v>25.476743767960674</v>
      </c>
      <c r="HA289" s="73">
        <f t="shared" si="1165"/>
        <v>0.62600411999720873</v>
      </c>
      <c r="HB289" s="74">
        <f t="shared" si="1166"/>
        <v>2.3707274497085325E-2</v>
      </c>
      <c r="HC289" s="279">
        <f t="shared" si="1167"/>
        <v>1.0900647146929636</v>
      </c>
      <c r="HD289" s="280">
        <f t="shared" si="1168"/>
        <v>1161.1844000633066</v>
      </c>
      <c r="HE289" s="272">
        <f t="shared" si="1018"/>
        <v>737.8684943056295</v>
      </c>
      <c r="HF289" s="272">
        <f t="shared" si="1019"/>
        <v>27.603519178886195</v>
      </c>
      <c r="HG289" s="73">
        <f t="shared" si="1169"/>
        <v>0.63544471856959295</v>
      </c>
      <c r="HH289" s="74">
        <f t="shared" si="1170"/>
        <v>2.3771865327661377E-2</v>
      </c>
      <c r="HI289" s="281">
        <f t="shared" si="1171"/>
        <v>1.0913776103625115</v>
      </c>
      <c r="HJ289" s="72">
        <f t="shared" si="1020"/>
        <v>3.5698930302428771</v>
      </c>
      <c r="HK289" s="73">
        <f t="shared" si="1172"/>
        <v>3.5698930302428771</v>
      </c>
      <c r="HL289" s="73">
        <f t="shared" si="1021"/>
        <v>3.073110443662403</v>
      </c>
      <c r="HM289" s="74">
        <f t="shared" si="1173"/>
        <v>3.3246636144473185</v>
      </c>
      <c r="HN289" s="75"/>
      <c r="HO289" s="75"/>
      <c r="HP289" s="76">
        <f t="shared" si="1174"/>
        <v>65.140527840425804</v>
      </c>
      <c r="HQ289" s="77">
        <f t="shared" si="1175"/>
        <v>74.130572087682964</v>
      </c>
      <c r="HR289" s="77">
        <f t="shared" si="1176"/>
        <v>2.1267754109255188</v>
      </c>
      <c r="HS289" s="77">
        <f t="shared" si="1177"/>
        <v>2.456000244536789</v>
      </c>
      <c r="HT289" s="282">
        <f t="shared" si="1178"/>
        <v>86.546158915304076</v>
      </c>
      <c r="HU289" s="73">
        <f t="shared" si="985"/>
        <v>0.75266804046351399</v>
      </c>
      <c r="HV289" s="74">
        <f t="shared" si="986"/>
        <v>2.4573885630289227E-2</v>
      </c>
      <c r="HW289" s="279">
        <f t="shared" si="987"/>
        <v>1.1076797537599383</v>
      </c>
      <c r="HX289" s="76">
        <f t="shared" si="1179"/>
        <v>239.77506068142029</v>
      </c>
      <c r="HY289" s="77">
        <f t="shared" si="1180"/>
        <v>272.86641680606311</v>
      </c>
      <c r="HZ289" s="77">
        <f t="shared" si="1022"/>
        <v>10.044904293233389</v>
      </c>
      <c r="IA289" s="77">
        <f t="shared" si="1181"/>
        <v>11.599855477825917</v>
      </c>
      <c r="IB289" s="282">
        <f t="shared" si="1182"/>
        <v>323.30868080294471</v>
      </c>
      <c r="IC289" s="73">
        <f t="shared" si="970"/>
        <v>0.74162889807330035</v>
      </c>
      <c r="ID289" s="74">
        <f t="shared" si="971"/>
        <v>3.1069083169331033E-2</v>
      </c>
      <c r="IE289" s="279">
        <f t="shared" si="972"/>
        <v>1.1071616982977086</v>
      </c>
      <c r="IF289" s="76">
        <f t="shared" si="1023"/>
        <v>3.1428630561320983</v>
      </c>
      <c r="IG289" s="77">
        <f t="shared" si="1183"/>
        <v>3.5766095865088889</v>
      </c>
      <c r="IH289" s="77">
        <f t="shared" si="1024"/>
        <v>4.1543387690290645</v>
      </c>
      <c r="II289" s="77">
        <f t="shared" si="1184"/>
        <v>4.7974304104747638</v>
      </c>
      <c r="IJ289" s="282">
        <f t="shared" si="1185"/>
        <v>45.19699248246485</v>
      </c>
      <c r="IK289" s="73">
        <f t="shared" si="1186"/>
        <v>6.953699535099464E-2</v>
      </c>
      <c r="IL289" s="74">
        <f t="shared" si="1187"/>
        <v>9.1916265681634232E-2</v>
      </c>
      <c r="IM289" s="279">
        <f t="shared" si="1188"/>
        <v>1.0238254386559078</v>
      </c>
      <c r="IN289" s="76">
        <f t="shared" si="1025"/>
        <v>0</v>
      </c>
      <c r="IO289" s="77">
        <f t="shared" si="1189"/>
        <v>0</v>
      </c>
      <c r="IP289" s="77">
        <f t="shared" si="1026"/>
        <v>0</v>
      </c>
      <c r="IQ289" s="77">
        <f t="shared" si="1190"/>
        <v>0</v>
      </c>
      <c r="IR289" s="282">
        <f t="shared" si="1191"/>
        <v>0</v>
      </c>
      <c r="IS289" s="73"/>
      <c r="IT289" s="74"/>
      <c r="IU289" s="279"/>
      <c r="IV289" s="76">
        <f t="shared" si="1027"/>
        <v>0</v>
      </c>
      <c r="IW289" s="77">
        <f t="shared" si="1192"/>
        <v>0</v>
      </c>
      <c r="IX289" s="77">
        <f t="shared" si="1193"/>
        <v>0</v>
      </c>
      <c r="IY289" s="77">
        <f t="shared" si="1194"/>
        <v>0</v>
      </c>
      <c r="IZ289" s="282">
        <f t="shared" si="1195"/>
        <v>0</v>
      </c>
      <c r="JA289" s="283"/>
      <c r="JB289" s="284"/>
      <c r="JC289" s="285"/>
      <c r="JD289" s="76">
        <f t="shared" si="1028"/>
        <v>0</v>
      </c>
      <c r="JE289" s="77">
        <f t="shared" si="1196"/>
        <v>0</v>
      </c>
      <c r="JF289" s="77">
        <f t="shared" si="1029"/>
        <v>0</v>
      </c>
      <c r="JG289" s="77">
        <f t="shared" si="1197"/>
        <v>0</v>
      </c>
      <c r="JH289" s="282">
        <f t="shared" si="1198"/>
        <v>0</v>
      </c>
      <c r="JI289" s="283"/>
      <c r="JJ289" s="284"/>
      <c r="JK289" s="285"/>
      <c r="JL289" s="76">
        <f t="shared" si="1030"/>
        <v>143.75890528273956</v>
      </c>
      <c r="JM289" s="77">
        <f t="shared" si="1199"/>
        <v>163.59907180081044</v>
      </c>
      <c r="JN289" s="77">
        <f t="shared" si="1031"/>
        <v>6.176612875371303</v>
      </c>
      <c r="JO289" s="77">
        <f t="shared" si="1200"/>
        <v>7.1327525484787806</v>
      </c>
      <c r="JP289" s="282">
        <f t="shared" si="1201"/>
        <v>186.25207340446761</v>
      </c>
      <c r="JQ289" s="73">
        <f t="shared" si="1032"/>
        <v>0.77185130159893955</v>
      </c>
      <c r="JR289" s="74">
        <f t="shared" si="1033"/>
        <v>3.3162652970622687E-2</v>
      </c>
      <c r="JS289" s="279">
        <f t="shared" si="1202"/>
        <v>1.1116567768135219</v>
      </c>
      <c r="JT289" s="76">
        <f t="shared" si="1034"/>
        <v>0</v>
      </c>
      <c r="JU289" s="77">
        <f t="shared" si="1203"/>
        <v>0</v>
      </c>
      <c r="JV289" s="77">
        <f t="shared" si="1035"/>
        <v>0</v>
      </c>
      <c r="JW289" s="77">
        <f t="shared" si="1204"/>
        <v>0</v>
      </c>
      <c r="JX289" s="282">
        <f t="shared" si="1205"/>
        <v>0</v>
      </c>
      <c r="JY289" s="73"/>
      <c r="JZ289" s="74"/>
      <c r="KA289" s="279"/>
      <c r="KB289" s="76">
        <f t="shared" si="1039"/>
        <v>0</v>
      </c>
      <c r="KC289" s="77">
        <f t="shared" si="1206"/>
        <v>0</v>
      </c>
      <c r="KD289" s="77">
        <f t="shared" si="1040"/>
        <v>0</v>
      </c>
      <c r="KE289" s="77">
        <f t="shared" si="1207"/>
        <v>0</v>
      </c>
      <c r="KF289" s="282">
        <f t="shared" si="1208"/>
        <v>0</v>
      </c>
      <c r="KG289" s="73"/>
      <c r="KH289" s="74"/>
      <c r="KI289" s="279"/>
      <c r="KJ289" s="76">
        <f t="shared" si="1041"/>
        <v>43.679808928783544</v>
      </c>
      <c r="KK289" s="77">
        <f t="shared" si="1209"/>
        <v>49.70805935904496</v>
      </c>
      <c r="KL289" s="77">
        <f t="shared" si="1042"/>
        <v>1.4266385243504796</v>
      </c>
      <c r="KM289" s="77">
        <f t="shared" si="1210"/>
        <v>1.6474821679199338</v>
      </c>
      <c r="KN289" s="282">
        <f t="shared" si="1211"/>
        <v>57.419838960555971</v>
      </c>
      <c r="KO289" s="73">
        <f t="shared" si="1043"/>
        <v>0.76070935968296582</v>
      </c>
      <c r="KP289" s="74">
        <f t="shared" si="1044"/>
        <v>2.4845742345785675E-2</v>
      </c>
      <c r="KQ289" s="279">
        <f t="shared" si="1045"/>
        <v>1.1088316196449739</v>
      </c>
      <c r="KR289" s="76">
        <f t="shared" si="1046"/>
        <v>27.921911037180713</v>
      </c>
      <c r="KS289" s="77">
        <f t="shared" si="1212"/>
        <v>31.775413979422023</v>
      </c>
      <c r="KT289" s="77">
        <f t="shared" si="1047"/>
        <v>0.91188089148016349</v>
      </c>
      <c r="KU289" s="77">
        <f t="shared" si="1213"/>
        <v>1.0530400534812929</v>
      </c>
      <c r="KV289" s="282">
        <f t="shared" si="1214"/>
        <v>36.847724393514412</v>
      </c>
      <c r="KW289" s="73">
        <f t="shared" si="961"/>
        <v>0.75776486870639059</v>
      </c>
      <c r="KX289" s="74">
        <f t="shared" si="962"/>
        <v>2.4747278332353791E-2</v>
      </c>
      <c r="KY289" s="279">
        <f t="shared" si="963"/>
        <v>1.1084100082160171</v>
      </c>
      <c r="KZ289" s="76">
        <f t="shared" si="1048"/>
        <v>149.17467794507237</v>
      </c>
      <c r="LA289" s="77">
        <f t="shared" si="1215"/>
        <v>169.76227524827181</v>
      </c>
      <c r="LB289" s="77">
        <f t="shared" si="1049"/>
        <v>4.7451259461857669</v>
      </c>
      <c r="LC289" s="77">
        <f t="shared" si="1216"/>
        <v>5.4796714426553237</v>
      </c>
      <c r="LD289" s="286">
        <f t="shared" si="1217"/>
        <v>319.63140691668087</v>
      </c>
      <c r="LE289" s="73">
        <f t="shared" si="1050"/>
        <v>0.46670844828448949</v>
      </c>
      <c r="LF289" s="74">
        <f t="shared" si="1051"/>
        <v>1.4845618557824297E-2</v>
      </c>
      <c r="LG289" s="279">
        <f t="shared" si="1052"/>
        <v>1.0667085347004936</v>
      </c>
      <c r="LH289" s="76">
        <f t="shared" si="1053"/>
        <v>63.897723849342576</v>
      </c>
      <c r="LI289" s="77">
        <f t="shared" si="1218"/>
        <v>72.716248717790336</v>
      </c>
      <c r="LJ289" s="77">
        <f t="shared" si="1054"/>
        <v>2.0848692697675331</v>
      </c>
      <c r="LK289" s="77">
        <f t="shared" si="1219"/>
        <v>2.4076070327275474</v>
      </c>
      <c r="LL289" s="282">
        <f t="shared" si="1220"/>
        <v>86.183922287480911</v>
      </c>
      <c r="LM289" s="73">
        <f t="shared" si="1244"/>
        <v>0.74141118381919324</v>
      </c>
      <c r="LN289" s="74">
        <f t="shared" si="1245"/>
        <v>2.4190930447712769E-2</v>
      </c>
      <c r="LO289" s="279">
        <f t="shared" si="1246"/>
        <v>1.1060669135121928</v>
      </c>
      <c r="LP289" s="76">
        <f t="shared" si="1055"/>
        <v>6.4202093451560874E-2</v>
      </c>
      <c r="LQ289" s="77">
        <f t="shared" si="1221"/>
        <v>7.3062624368810794E-2</v>
      </c>
      <c r="LR289" s="77">
        <f t="shared" si="1056"/>
        <v>1.2316900883518657E-3</v>
      </c>
      <c r="LS289" s="77">
        <f t="shared" si="1222"/>
        <v>1.4223557140287345E-3</v>
      </c>
      <c r="LT289" s="282">
        <f t="shared" si="1223"/>
        <v>0.92320491949545436</v>
      </c>
      <c r="LU289" s="73">
        <f t="shared" si="979"/>
        <v>6.9542624931687211E-2</v>
      </c>
      <c r="LV289" s="74">
        <f t="shared" si="980"/>
        <v>1.3341459326549118E-3</v>
      </c>
      <c r="LW289" s="279">
        <f t="shared" si="981"/>
        <v>1.0098041034571972</v>
      </c>
      <c r="LX289" s="76">
        <f t="shared" si="1057"/>
        <v>4.4556766472130906</v>
      </c>
      <c r="LY289" s="77">
        <f t="shared" si="1224"/>
        <v>5.0706045812949689</v>
      </c>
      <c r="LZ289" s="77">
        <f t="shared" si="1058"/>
        <v>8.5480277483690248E-2</v>
      </c>
      <c r="MA289" s="77">
        <f t="shared" si="1225"/>
        <v>9.8712624438165503E-2</v>
      </c>
      <c r="MB289" s="286">
        <f t="shared" si="1226"/>
        <v>64.071104739923939</v>
      </c>
      <c r="MC289" s="73">
        <f t="shared" si="964"/>
        <v>6.9542684885791781E-2</v>
      </c>
      <c r="MD289" s="74">
        <f t="shared" si="965"/>
        <v>1.3341470828491246E-3</v>
      </c>
      <c r="ME289" s="279">
        <f t="shared" si="966"/>
        <v>1.0098041119095131</v>
      </c>
      <c r="MF289" s="76">
        <f t="shared" si="1059"/>
        <v>0</v>
      </c>
      <c r="MG289" s="77">
        <f t="shared" si="1227"/>
        <v>0</v>
      </c>
      <c r="MH289" s="77">
        <f t="shared" si="1060"/>
        <v>0</v>
      </c>
      <c r="MI289" s="77">
        <f t="shared" si="1228"/>
        <v>0</v>
      </c>
      <c r="MJ289" s="286">
        <f t="shared" si="1229"/>
        <v>0</v>
      </c>
      <c r="MK289" s="73"/>
      <c r="ML289" s="74"/>
      <c r="MM289" s="279"/>
      <c r="MN289" s="287">
        <f t="shared" si="1230"/>
        <v>1.0865919909078972</v>
      </c>
      <c r="MO289" s="288">
        <f t="shared" si="1230"/>
        <v>1.0865919909078972</v>
      </c>
      <c r="MP289" s="288">
        <f t="shared" si="1230"/>
        <v>1.090065188674795</v>
      </c>
      <c r="MQ289" s="289">
        <f t="shared" si="1061"/>
        <v>1.0913783448743932</v>
      </c>
      <c r="MR289" s="290">
        <f t="shared" si="1231"/>
        <v>3.5625005013906312</v>
      </c>
      <c r="MS289" s="291">
        <f t="shared" si="982"/>
        <v>3.5625005013906312</v>
      </c>
      <c r="MT289" s="291">
        <f t="shared" si="1062"/>
        <v>3.073111779911982</v>
      </c>
      <c r="MU289" s="292">
        <f t="shared" si="983"/>
        <v>3.3246658519908641</v>
      </c>
      <c r="MV289" s="359">
        <f t="shared" si="1063"/>
        <v>0.25155407207888197</v>
      </c>
      <c r="MW289" s="360">
        <f t="shared" si="1064"/>
        <v>0.9390945524961164</v>
      </c>
      <c r="MX289" s="360">
        <f t="shared" si="1065"/>
        <v>0.23783464939976739</v>
      </c>
      <c r="MY289" s="360">
        <f t="shared" si="1066"/>
        <v>0</v>
      </c>
      <c r="MZ289" s="360">
        <f t="shared" si="1067"/>
        <v>0</v>
      </c>
      <c r="NA289" s="360">
        <f t="shared" si="1068"/>
        <v>0</v>
      </c>
      <c r="NB289" s="360">
        <f t="shared" si="1069"/>
        <v>0.54315550115108679</v>
      </c>
      <c r="NC289" s="360">
        <f t="shared" si="1070"/>
        <v>0</v>
      </c>
      <c r="ND289" s="360">
        <f t="shared" si="1071"/>
        <v>0</v>
      </c>
      <c r="NE289" s="360">
        <f t="shared" si="1072"/>
        <v>0.16699004191853309</v>
      </c>
      <c r="NF289" s="360">
        <f t="shared" si="1073"/>
        <v>0.10718324779448885</v>
      </c>
      <c r="NG289" s="360">
        <f t="shared" si="1074"/>
        <v>0.89443510634636392</v>
      </c>
      <c r="NH289" s="360">
        <f t="shared" si="1075"/>
        <v>0.25008172914510679</v>
      </c>
      <c r="NI289" s="360">
        <f t="shared" si="1076"/>
        <v>2.4235298482972729E-3</v>
      </c>
      <c r="NJ289" s="360">
        <f t="shared" si="1077"/>
        <v>0.16974807121198915</v>
      </c>
      <c r="NK289" s="361">
        <f t="shared" si="1078"/>
        <v>0</v>
      </c>
      <c r="NL289" s="145">
        <f t="shared" si="1232"/>
        <v>3.5625005013906312</v>
      </c>
      <c r="NM289" s="56">
        <f t="shared" si="984"/>
        <v>3.5625005013906312</v>
      </c>
      <c r="NN289" s="56">
        <f t="shared" si="1233"/>
        <v>3.073111779911982</v>
      </c>
      <c r="NO289" s="58">
        <f t="shared" si="967"/>
        <v>3.3246658519908641</v>
      </c>
      <c r="NP289" s="55">
        <f t="shared" si="1079"/>
        <v>1.0865919909078972</v>
      </c>
      <c r="NQ289" s="56">
        <f t="shared" si="968"/>
        <v>1.0865919909078972</v>
      </c>
      <c r="NR289" s="56">
        <f t="shared" si="1080"/>
        <v>1.090065188674795</v>
      </c>
      <c r="NS289" s="61">
        <f t="shared" si="969"/>
        <v>1.0913783448743932</v>
      </c>
      <c r="NT289" s="25"/>
      <c r="NU289" s="86">
        <f t="shared" si="1236"/>
        <v>0</v>
      </c>
      <c r="NV289" s="86">
        <f t="shared" si="1236"/>
        <v>0</v>
      </c>
      <c r="NW289" s="86">
        <f t="shared" si="1236"/>
        <v>0</v>
      </c>
      <c r="NX289" s="86">
        <f t="shared" si="1234"/>
        <v>0</v>
      </c>
      <c r="NY289" s="87">
        <f t="shared" si="1237"/>
        <v>0</v>
      </c>
      <c r="NZ289" s="87">
        <f t="shared" si="1237"/>
        <v>0</v>
      </c>
      <c r="OA289" s="87">
        <f t="shared" si="1237"/>
        <v>0</v>
      </c>
      <c r="OB289" s="87">
        <f t="shared" si="1235"/>
        <v>0</v>
      </c>
      <c r="OC289" s="26"/>
    </row>
    <row r="290" spans="1:393" thickBot="1" x14ac:dyDescent="0.35">
      <c r="A290" s="136" t="s">
        <v>678</v>
      </c>
      <c r="B290" s="137" t="s">
        <v>679</v>
      </c>
      <c r="C290" s="133" t="s">
        <v>97</v>
      </c>
      <c r="D290" s="64">
        <f>VLOOKUP(B290,[1]УсіТ_1!$A$10:$G$556,6,FALSE)</f>
        <v>616</v>
      </c>
      <c r="E290" s="64">
        <f>VLOOKUP(B290,[1]УсіТ_1!$A$10:$G$556,7,FALSE)</f>
        <v>0</v>
      </c>
      <c r="F290" s="38"/>
      <c r="G290" s="38"/>
      <c r="H290" s="39"/>
      <c r="I290" s="256">
        <v>4.3056999999999999</v>
      </c>
      <c r="J290" s="62">
        <v>4.3056999999999999</v>
      </c>
      <c r="K290" s="257">
        <f t="shared" si="1081"/>
        <v>3.6375999999999995</v>
      </c>
      <c r="L290" s="293">
        <f t="shared" si="1082"/>
        <v>4.0027999999999997</v>
      </c>
      <c r="M290" s="63">
        <v>0.36520000000000002</v>
      </c>
      <c r="N290" s="63">
        <v>1.1172</v>
      </c>
      <c r="O290" s="63">
        <v>0.3029</v>
      </c>
      <c r="P290" s="63">
        <v>0</v>
      </c>
      <c r="Q290" s="63">
        <v>0</v>
      </c>
      <c r="R290" s="63">
        <v>0</v>
      </c>
      <c r="S290" s="63">
        <v>0.60019999999999996</v>
      </c>
      <c r="T290" s="63">
        <v>0</v>
      </c>
      <c r="U290" s="63">
        <v>0</v>
      </c>
      <c r="V290" s="63">
        <v>4.3700000000000003E-2</v>
      </c>
      <c r="W290" s="63">
        <v>0.15409999999999999</v>
      </c>
      <c r="X290" s="63">
        <v>1.1706000000000001</v>
      </c>
      <c r="Y290" s="63">
        <v>0.3548</v>
      </c>
      <c r="Z290" s="63">
        <v>1.9E-3</v>
      </c>
      <c r="AA290" s="63">
        <v>0.1951</v>
      </c>
      <c r="AB290" s="259">
        <v>0</v>
      </c>
      <c r="AC290" s="144">
        <v>70.87</v>
      </c>
      <c r="AD290" s="70">
        <v>15.5914</v>
      </c>
      <c r="AE290" s="70">
        <v>51.598020484159001</v>
      </c>
      <c r="AF290" s="68">
        <f t="shared" si="1083"/>
        <v>3.6242449588073282</v>
      </c>
      <c r="AG290" s="68">
        <f t="shared" si="1084"/>
        <v>16.452648007619906</v>
      </c>
      <c r="AH290" s="71">
        <v>2.7037027658750001</v>
      </c>
      <c r="AI290" s="71">
        <v>15.1807261915376</v>
      </c>
      <c r="AJ290" s="68">
        <f t="shared" si="1085"/>
        <v>0.20805185245502281</v>
      </c>
      <c r="AK290" s="68">
        <f t="shared" si="1086"/>
        <v>8.8891349443596077</v>
      </c>
      <c r="AL290" s="71">
        <v>7.7971924720785797</v>
      </c>
      <c r="AM290" s="69">
        <f t="shared" si="1087"/>
        <v>196.48925029638022</v>
      </c>
      <c r="AN290" s="260">
        <v>242.33</v>
      </c>
      <c r="AO290" s="71">
        <v>53.312600000000003</v>
      </c>
      <c r="AP290" s="71">
        <v>176.432175870273</v>
      </c>
      <c r="AQ290" s="68">
        <f t="shared" si="1088"/>
        <v>12.392596033127974</v>
      </c>
      <c r="AR290" s="68">
        <f t="shared" si="1089"/>
        <v>56.257516462346985</v>
      </c>
      <c r="AS290" s="71">
        <v>20.924143491424999</v>
      </c>
      <c r="AT290" s="261">
        <f t="shared" si="997"/>
        <v>4.5379754339481897</v>
      </c>
      <c r="AU290" s="71">
        <v>53.167913831096797</v>
      </c>
      <c r="AV290" s="68">
        <f t="shared" si="1090"/>
        <v>0.72866625905518156</v>
      </c>
      <c r="AW290" s="68">
        <f t="shared" si="1091"/>
        <v>31.132684615454053</v>
      </c>
      <c r="AX290" s="71">
        <v>27.308341659639702</v>
      </c>
      <c r="AY290" s="69">
        <f t="shared" si="1092"/>
        <v>688.17020982292138</v>
      </c>
      <c r="AZ290" s="260">
        <v>14</v>
      </c>
      <c r="BA290" s="260">
        <v>71.3603333333335</v>
      </c>
      <c r="BB290" s="260">
        <v>7.4418633333333499</v>
      </c>
      <c r="BC290" s="262">
        <f t="shared" si="1093"/>
        <v>5.9534906666666805</v>
      </c>
      <c r="BD290" s="262">
        <f t="shared" si="998"/>
        <v>1.4883726666666695</v>
      </c>
      <c r="BE290" s="260">
        <v>2.7932473333333401</v>
      </c>
      <c r="BF290" s="262">
        <f t="shared" si="1094"/>
        <v>2.2345978666666722</v>
      </c>
      <c r="BG290" s="262">
        <f t="shared" si="999"/>
        <v>0.55864946666666793</v>
      </c>
      <c r="BH290" s="260">
        <v>8.79890585368614</v>
      </c>
      <c r="BI290" s="263">
        <f t="shared" si="1095"/>
        <v>5.1522345182493341</v>
      </c>
      <c r="BJ290" s="68">
        <f t="shared" si="1096"/>
        <v>0.12058900472476855</v>
      </c>
      <c r="BK290" s="260">
        <v>4.5193343594897257</v>
      </c>
      <c r="BL290" s="69">
        <f t="shared" si="1097"/>
        <v>113.89642105581126</v>
      </c>
      <c r="BM290" s="260">
        <v>0</v>
      </c>
      <c r="BN290" s="260">
        <v>0</v>
      </c>
      <c r="BO290" s="260">
        <v>0</v>
      </c>
      <c r="BP290" s="68">
        <f t="shared" si="1098"/>
        <v>0</v>
      </c>
      <c r="BQ290" s="68">
        <f t="shared" si="1099"/>
        <v>0</v>
      </c>
      <c r="BR290" s="260">
        <v>0</v>
      </c>
      <c r="BS290" s="260">
        <v>0</v>
      </c>
      <c r="BT290" s="68">
        <f t="shared" si="1100"/>
        <v>0</v>
      </c>
      <c r="BU290" s="68">
        <f t="shared" si="1101"/>
        <v>0</v>
      </c>
      <c r="BV290" s="260">
        <v>0</v>
      </c>
      <c r="BW290" s="69">
        <f t="shared" si="1102"/>
        <v>0</v>
      </c>
      <c r="BX290" s="260">
        <v>0</v>
      </c>
      <c r="BY290" s="260">
        <v>0</v>
      </c>
      <c r="BZ290" s="263">
        <f t="shared" si="1103"/>
        <v>0</v>
      </c>
      <c r="CA290" s="263">
        <f t="shared" si="1104"/>
        <v>0</v>
      </c>
      <c r="CB290" s="260">
        <v>0</v>
      </c>
      <c r="CC290" s="264">
        <f t="shared" si="1105"/>
        <v>0</v>
      </c>
      <c r="CD290" s="260">
        <v>0</v>
      </c>
      <c r="CE290" s="260">
        <v>0</v>
      </c>
      <c r="CF290" s="263">
        <f t="shared" si="1106"/>
        <v>0</v>
      </c>
      <c r="CG290" s="263">
        <f t="shared" si="1107"/>
        <v>0</v>
      </c>
      <c r="CH290" s="260">
        <v>0</v>
      </c>
      <c r="CI290" s="69">
        <f t="shared" si="1108"/>
        <v>0</v>
      </c>
      <c r="CJ290" s="260">
        <v>143.19753108432215</v>
      </c>
      <c r="CK290" s="260">
        <v>31.503458722561142</v>
      </c>
      <c r="CL290" s="260">
        <v>10.100882268637747</v>
      </c>
      <c r="CM290" s="260">
        <v>3.6463841160552315</v>
      </c>
      <c r="CN290" s="260">
        <v>80.067177824606333</v>
      </c>
      <c r="CO290" s="265">
        <f t="shared" si="1109"/>
        <v>5.6239185704003489</v>
      </c>
      <c r="CP290" s="266">
        <f t="shared" si="1110"/>
        <v>25.530380455509622</v>
      </c>
      <c r="CQ290" s="260">
        <v>28.565042032016049</v>
      </c>
      <c r="CR290" s="265">
        <f t="shared" si="1111"/>
        <v>0.39148390104877995</v>
      </c>
      <c r="CS290" s="265">
        <f t="shared" si="1112"/>
        <v>16.726374622015125</v>
      </c>
      <c r="CT290" s="260">
        <v>14.671704626409884</v>
      </c>
      <c r="CU290" s="267">
        <f t="shared" si="1000"/>
        <v>369.72695587026396</v>
      </c>
      <c r="CV290" s="260">
        <v>0</v>
      </c>
      <c r="CW290" s="260">
        <v>0</v>
      </c>
      <c r="CX290" s="68">
        <f t="shared" si="1113"/>
        <v>0</v>
      </c>
      <c r="CY290" s="68">
        <f t="shared" si="1114"/>
        <v>0</v>
      </c>
      <c r="CZ290" s="260">
        <v>0</v>
      </c>
      <c r="DA290" s="69">
        <f t="shared" si="1115"/>
        <v>0</v>
      </c>
      <c r="DB290" s="260">
        <v>0</v>
      </c>
      <c r="DC290" s="260">
        <v>0</v>
      </c>
      <c r="DD290" s="68">
        <f t="shared" si="1116"/>
        <v>0</v>
      </c>
      <c r="DE290" s="68">
        <f t="shared" si="1117"/>
        <v>0</v>
      </c>
      <c r="DF290" s="260">
        <v>0</v>
      </c>
      <c r="DG290" s="69">
        <f t="shared" si="1118"/>
        <v>0</v>
      </c>
      <c r="DH290" s="260">
        <v>9.8181500867456002</v>
      </c>
      <c r="DI290" s="260">
        <v>2.1599930190840322</v>
      </c>
      <c r="DJ290" s="260">
        <v>0.14817130278333326</v>
      </c>
      <c r="DK290" s="260">
        <v>7.1476132631507969</v>
      </c>
      <c r="DL290" s="68">
        <f t="shared" si="1119"/>
        <v>0.50204835560371197</v>
      </c>
      <c r="DM290" s="68">
        <f t="shared" si="1120"/>
        <v>2.2791022603147892</v>
      </c>
      <c r="DN290" s="260">
        <v>2.0786026568509901</v>
      </c>
      <c r="DO290" s="68">
        <f t="shared" si="1121"/>
        <v>2.8487249412142819E-2</v>
      </c>
      <c r="DP290" s="68">
        <f t="shared" si="1122"/>
        <v>1.2171341001297247</v>
      </c>
      <c r="DQ290" s="260">
        <v>1.0676211917632601</v>
      </c>
      <c r="DR290" s="264">
        <f t="shared" si="1123"/>
        <v>26.904181824453616</v>
      </c>
      <c r="DS290" s="260">
        <v>34.4</v>
      </c>
      <c r="DT290" s="260">
        <v>7.5679999999999996</v>
      </c>
      <c r="DU290" s="260">
        <v>25.045462179413999</v>
      </c>
      <c r="DV290" s="68">
        <f t="shared" si="1124"/>
        <v>1.7591932634820393</v>
      </c>
      <c r="DW290" s="68">
        <f t="shared" si="1125"/>
        <v>7.9860461614523057</v>
      </c>
      <c r="DX290" s="260">
        <v>0.65573645425000004</v>
      </c>
      <c r="DY290" s="260">
        <v>0.33119860204166701</v>
      </c>
      <c r="DZ290" s="260">
        <v>0</v>
      </c>
      <c r="EA290" s="260">
        <v>7.3335642710725999</v>
      </c>
      <c r="EB290" s="68">
        <f t="shared" si="1126"/>
        <v>0.10050649833504999</v>
      </c>
      <c r="EC290" s="68">
        <f t="shared" si="1127"/>
        <v>4.2941978931836449</v>
      </c>
      <c r="ED290" s="267">
        <v>3.7666980753389199</v>
      </c>
      <c r="EE290" s="69">
        <f t="shared" si="1128"/>
        <v>94.920791498540623</v>
      </c>
      <c r="EF290" s="260">
        <v>154.27485317460304</v>
      </c>
      <c r="EG290" s="260">
        <v>33.940467698412654</v>
      </c>
      <c r="EH290" s="260">
        <v>216.0436490488527</v>
      </c>
      <c r="EI290" s="260">
        <v>112.32223838427809</v>
      </c>
      <c r="EJ290" s="268">
        <f t="shared" si="1129"/>
        <v>7.8895140241116932</v>
      </c>
      <c r="EK290" s="266">
        <f t="shared" si="1130"/>
        <v>35.815293575687676</v>
      </c>
      <c r="EL290" s="260">
        <v>55.711167086421987</v>
      </c>
      <c r="EM290" s="268">
        <f t="shared" si="1131"/>
        <v>0.76352154491941338</v>
      </c>
      <c r="EN290" s="268">
        <f t="shared" si="1132"/>
        <v>32.621896732122742</v>
      </c>
      <c r="EO290" s="269">
        <f t="shared" si="1133"/>
        <v>572.29237539256837</v>
      </c>
      <c r="EP290" s="69">
        <f t="shared" si="1134"/>
        <v>721.08839299463614</v>
      </c>
      <c r="EQ290" s="260">
        <v>77.459999999999994</v>
      </c>
      <c r="ER290" s="260">
        <v>17.0412</v>
      </c>
      <c r="ES290" s="260">
        <v>56.3959738493432</v>
      </c>
      <c r="ET290" s="68">
        <f t="shared" si="1135"/>
        <v>3.9612532031778662</v>
      </c>
      <c r="EU290" s="68">
        <f t="shared" si="1136"/>
        <v>17.982533013549268</v>
      </c>
      <c r="EV290" s="260">
        <v>5.7068903213583297</v>
      </c>
      <c r="EW290" s="260">
        <v>16.889106775746701</v>
      </c>
      <c r="EX290" s="68">
        <f t="shared" si="1137"/>
        <v>0.23146520836160853</v>
      </c>
      <c r="EY290" s="68">
        <f t="shared" si="1138"/>
        <v>9.8894840289655832</v>
      </c>
      <c r="EZ290" s="260">
        <v>8.6746585473224407</v>
      </c>
      <c r="FA290" s="69">
        <f t="shared" si="1139"/>
        <v>218.60139539252481</v>
      </c>
      <c r="FB290" s="260">
        <v>0.83333333333333348</v>
      </c>
      <c r="FC290" s="260">
        <v>8.9871586162120806E-2</v>
      </c>
      <c r="FD290" s="68">
        <f t="shared" si="1140"/>
        <v>1.2316900883518657E-3</v>
      </c>
      <c r="FE290" s="68">
        <f t="shared" si="1141"/>
        <v>5.2624666763574489E-2</v>
      </c>
      <c r="FF290" s="260">
        <v>4.6160245974772703E-2</v>
      </c>
      <c r="FG290" s="69">
        <f t="shared" si="1142"/>
        <v>1.1632381985642724</v>
      </c>
      <c r="FH290" s="260">
        <v>86.108400000000003</v>
      </c>
      <c r="FI290" s="260">
        <v>9.28643818785884</v>
      </c>
      <c r="FJ290" s="68">
        <f t="shared" si="1143"/>
        <v>0.12727063536460539</v>
      </c>
      <c r="FK290" s="68">
        <f t="shared" si="1144"/>
        <v>5.4377110266534956</v>
      </c>
      <c r="FL290" s="260">
        <v>4.7694999999999999</v>
      </c>
      <c r="FM290" s="69">
        <f t="shared" si="1145"/>
        <v>120.19720582543059</v>
      </c>
      <c r="FN290" s="260">
        <v>0</v>
      </c>
      <c r="FO290" s="260">
        <v>0</v>
      </c>
      <c r="FP290" s="68">
        <f t="shared" si="1146"/>
        <v>0</v>
      </c>
      <c r="FQ290" s="68">
        <f t="shared" si="1147"/>
        <v>0</v>
      </c>
      <c r="FR290" s="260">
        <v>0</v>
      </c>
      <c r="FS290" s="264">
        <f t="shared" si="1148"/>
        <v>0</v>
      </c>
      <c r="FT290" s="270">
        <f t="shared" si="1001"/>
        <v>2551.1580427795266</v>
      </c>
      <c r="FU290" s="271">
        <f t="shared" si="1002"/>
        <v>893.46765378572866</v>
      </c>
      <c r="FV290" s="272">
        <f t="shared" si="1149"/>
        <v>251.31037017188706</v>
      </c>
      <c r="FW290" s="272">
        <f t="shared" si="1003"/>
        <v>16.372448083336774</v>
      </c>
      <c r="FX290" s="272">
        <f t="shared" si="1004"/>
        <v>71.3603333333335</v>
      </c>
      <c r="FY290" s="272">
        <f t="shared" si="1005"/>
        <v>0</v>
      </c>
      <c r="FZ290" s="272">
        <f t="shared" si="1006"/>
        <v>0</v>
      </c>
      <c r="GA290" s="272">
        <f t="shared" si="1007"/>
        <v>0</v>
      </c>
      <c r="GB290" s="272">
        <f t="shared" si="1008"/>
        <v>0</v>
      </c>
      <c r="GC290" s="272">
        <f t="shared" si="1009"/>
        <v>86.108400000000003</v>
      </c>
      <c r="GD290" s="272">
        <f t="shared" si="1010"/>
        <v>0</v>
      </c>
      <c r="GE290" s="272">
        <f t="shared" si="1011"/>
        <v>509.00866185522443</v>
      </c>
      <c r="GF290" s="273">
        <f t="shared" si="1012"/>
        <v>198.0102943225063</v>
      </c>
      <c r="GG290" s="273">
        <f t="shared" si="1013"/>
        <v>35.752768408710963</v>
      </c>
      <c r="GH290" s="272">
        <f t="shared" si="1150"/>
        <v>197.10133847244984</v>
      </c>
      <c r="GI290" s="274">
        <f t="shared" si="1151"/>
        <v>140.8044421204342</v>
      </c>
      <c r="GJ290" s="275">
        <f t="shared" si="1014"/>
        <v>2.7012738437649255</v>
      </c>
      <c r="GK290" s="271">
        <f t="shared" si="1152"/>
        <v>2024.7292057019606</v>
      </c>
      <c r="GL290" s="276">
        <f t="shared" si="1153"/>
        <v>2551.1587991844704</v>
      </c>
      <c r="GM290" s="272">
        <f t="shared" si="1154"/>
        <v>1232.2823902286693</v>
      </c>
      <c r="GN290" s="272">
        <f t="shared" si="1155"/>
        <v>54.826490335812665</v>
      </c>
      <c r="GO290" s="277">
        <f t="shared" si="1156"/>
        <v>0.60861590120711717</v>
      </c>
      <c r="GP290" s="278">
        <f t="shared" si="1157"/>
        <v>2.7078431121264273E-2</v>
      </c>
      <c r="GQ290" s="279">
        <f t="shared" si="1158"/>
        <v>1.088186821663166</v>
      </c>
      <c r="GR290" s="280">
        <f t="shared" si="1159"/>
        <v>2024.7292057019606</v>
      </c>
      <c r="GS290" s="272">
        <f t="shared" si="1160"/>
        <v>1232.2823902286693</v>
      </c>
      <c r="GT290" s="272">
        <f t="shared" si="1015"/>
        <v>54.826490335812665</v>
      </c>
      <c r="GU290" s="73">
        <f t="shared" si="1161"/>
        <v>0.60861590120711717</v>
      </c>
      <c r="GV290" s="74">
        <f t="shared" si="1162"/>
        <v>2.7078431121264273E-2</v>
      </c>
      <c r="GW290" s="279">
        <f t="shared" si="1163"/>
        <v>1.088186821663166</v>
      </c>
      <c r="GX290" s="280">
        <f t="shared" si="1164"/>
        <v>1778.3913712954595</v>
      </c>
      <c r="GY290" s="272">
        <f t="shared" si="1016"/>
        <v>1108.6182889149898</v>
      </c>
      <c r="GZ290" s="272">
        <f t="shared" si="1017"/>
        <v>42.685515986492184</v>
      </c>
      <c r="HA290" s="73">
        <f t="shared" si="1165"/>
        <v>0.62338262927323063</v>
      </c>
      <c r="HB290" s="74">
        <f t="shared" si="1166"/>
        <v>2.4002318429715588E-2</v>
      </c>
      <c r="HC290" s="279">
        <f t="shared" si="1167"/>
        <v>1.0897485955589188</v>
      </c>
      <c r="HD290" s="280">
        <f t="shared" si="1168"/>
        <v>1934.3352207370312</v>
      </c>
      <c r="HE290" s="272">
        <f t="shared" si="1018"/>
        <v>1225.9966641164051</v>
      </c>
      <c r="HF290" s="272">
        <f t="shared" si="1019"/>
        <v>46.517812797754537</v>
      </c>
      <c r="HG290" s="73">
        <f t="shared" si="1169"/>
        <v>0.63380775522934907</v>
      </c>
      <c r="HH290" s="74">
        <f t="shared" si="1170"/>
        <v>2.4048475310308449E-2</v>
      </c>
      <c r="HI290" s="281">
        <f t="shared" si="1171"/>
        <v>1.091194512277238</v>
      </c>
      <c r="HJ290" s="72">
        <f t="shared" si="1020"/>
        <v>4.6854059980350939</v>
      </c>
      <c r="HK290" s="73">
        <f t="shared" si="1172"/>
        <v>4.6854059980350939</v>
      </c>
      <c r="HL290" s="73">
        <f t="shared" si="1021"/>
        <v>3.9640694912051226</v>
      </c>
      <c r="HM290" s="74">
        <f t="shared" si="1173"/>
        <v>4.3678333937433278</v>
      </c>
      <c r="HN290" s="75"/>
      <c r="HO290" s="75"/>
      <c r="HP290" s="76">
        <f t="shared" si="1174"/>
        <v>117.378375201415</v>
      </c>
      <c r="HQ290" s="77">
        <f t="shared" si="1175"/>
        <v>133.57776476296229</v>
      </c>
      <c r="HR290" s="77">
        <f t="shared" si="1176"/>
        <v>3.832296811262351</v>
      </c>
      <c r="HS290" s="77">
        <f t="shared" si="1177"/>
        <v>4.4255363576457629</v>
      </c>
      <c r="HT290" s="282">
        <f t="shared" si="1178"/>
        <v>155.94384944157161</v>
      </c>
      <c r="HU290" s="73">
        <f t="shared" si="985"/>
        <v>0.75269640721158315</v>
      </c>
      <c r="HV290" s="74">
        <f t="shared" si="986"/>
        <v>2.4574850659295926E-2</v>
      </c>
      <c r="HW290" s="279">
        <f t="shared" si="987"/>
        <v>1.1076838180413298</v>
      </c>
      <c r="HX290" s="76">
        <f t="shared" si="1179"/>
        <v>402.25864531491732</v>
      </c>
      <c r="HY290" s="77">
        <f t="shared" si="1180"/>
        <v>457.77436095482904</v>
      </c>
      <c r="HZ290" s="77">
        <f t="shared" si="1022"/>
        <v>17.659237726131344</v>
      </c>
      <c r="IA290" s="77">
        <f t="shared" si="1181"/>
        <v>20.392887726136479</v>
      </c>
      <c r="IB290" s="282">
        <f t="shared" si="1182"/>
        <v>546.1668331927948</v>
      </c>
      <c r="IC290" s="73">
        <f t="shared" si="970"/>
        <v>0.73651240036562515</v>
      </c>
      <c r="ID290" s="74">
        <f t="shared" si="971"/>
        <v>3.2333046704609583E-2</v>
      </c>
      <c r="IE290" s="279">
        <f t="shared" si="972"/>
        <v>1.1066512320043336</v>
      </c>
      <c r="IF290" s="76">
        <f t="shared" si="1023"/>
        <v>6.2857261122641876</v>
      </c>
      <c r="IG290" s="77">
        <f t="shared" si="1183"/>
        <v>7.1532191730177681</v>
      </c>
      <c r="IH290" s="77">
        <f t="shared" si="1024"/>
        <v>8.3086775380581219</v>
      </c>
      <c r="II290" s="77">
        <f t="shared" si="1184"/>
        <v>9.5948608209495188</v>
      </c>
      <c r="IJ290" s="282">
        <f t="shared" si="1185"/>
        <v>90.393984964929572</v>
      </c>
      <c r="IK290" s="73">
        <f t="shared" si="1186"/>
        <v>6.953699535099464E-2</v>
      </c>
      <c r="IL290" s="74">
        <f t="shared" si="1187"/>
        <v>9.1916265681634288E-2</v>
      </c>
      <c r="IM290" s="279">
        <f t="shared" si="1188"/>
        <v>1.0238254386559078</v>
      </c>
      <c r="IN290" s="76">
        <f t="shared" si="1025"/>
        <v>0</v>
      </c>
      <c r="IO290" s="77">
        <f t="shared" si="1189"/>
        <v>0</v>
      </c>
      <c r="IP290" s="77">
        <f t="shared" si="1026"/>
        <v>0</v>
      </c>
      <c r="IQ290" s="77">
        <f t="shared" si="1190"/>
        <v>0</v>
      </c>
      <c r="IR290" s="282">
        <f t="shared" si="1191"/>
        <v>0</v>
      </c>
      <c r="IS290" s="73"/>
      <c r="IT290" s="74"/>
      <c r="IU290" s="279"/>
      <c r="IV290" s="76">
        <f t="shared" si="1027"/>
        <v>0</v>
      </c>
      <c r="IW290" s="77">
        <f t="shared" si="1192"/>
        <v>0</v>
      </c>
      <c r="IX290" s="77">
        <f t="shared" si="1193"/>
        <v>0</v>
      </c>
      <c r="IY290" s="77">
        <f t="shared" si="1194"/>
        <v>0</v>
      </c>
      <c r="IZ290" s="282">
        <f t="shared" si="1195"/>
        <v>0</v>
      </c>
      <c r="JA290" s="283"/>
      <c r="JB290" s="284"/>
      <c r="JC290" s="285"/>
      <c r="JD290" s="76">
        <f t="shared" si="1028"/>
        <v>0</v>
      </c>
      <c r="JE290" s="77">
        <f t="shared" si="1196"/>
        <v>0</v>
      </c>
      <c r="JF290" s="77">
        <f t="shared" si="1029"/>
        <v>0</v>
      </c>
      <c r="JG290" s="77">
        <f t="shared" si="1197"/>
        <v>0</v>
      </c>
      <c r="JH290" s="282">
        <f t="shared" si="1198"/>
        <v>0</v>
      </c>
      <c r="JI290" s="283"/>
      <c r="JJ290" s="284"/>
      <c r="JK290" s="285"/>
      <c r="JL290" s="76">
        <f t="shared" si="1030"/>
        <v>226.25423100146349</v>
      </c>
      <c r="JM290" s="77">
        <f t="shared" si="1199"/>
        <v>257.47957742197548</v>
      </c>
      <c r="JN290" s="77">
        <f t="shared" si="1031"/>
        <v>9.6617865875043591</v>
      </c>
      <c r="JO290" s="77">
        <f t="shared" si="1200"/>
        <v>11.157431151250034</v>
      </c>
      <c r="JP290" s="282">
        <f t="shared" si="1201"/>
        <v>293.43409196052698</v>
      </c>
      <c r="JQ290" s="73">
        <f t="shared" si="1032"/>
        <v>0.77105638778979857</v>
      </c>
      <c r="JR290" s="74">
        <f t="shared" si="1033"/>
        <v>3.2926598688485291E-2</v>
      </c>
      <c r="JS290" s="279">
        <f t="shared" si="1202"/>
        <v>1.1115105295558476</v>
      </c>
      <c r="JT290" s="76">
        <f t="shared" si="1034"/>
        <v>0</v>
      </c>
      <c r="JU290" s="77">
        <f t="shared" si="1203"/>
        <v>0</v>
      </c>
      <c r="JV290" s="77">
        <f t="shared" si="1035"/>
        <v>0</v>
      </c>
      <c r="JW290" s="77">
        <f t="shared" si="1204"/>
        <v>0</v>
      </c>
      <c r="JX290" s="282">
        <f t="shared" si="1205"/>
        <v>0</v>
      </c>
      <c r="JY290" s="73"/>
      <c r="JZ290" s="74"/>
      <c r="KA290" s="279"/>
      <c r="KB290" s="76">
        <f t="shared" si="1039"/>
        <v>0</v>
      </c>
      <c r="KC290" s="77">
        <f t="shared" si="1206"/>
        <v>0</v>
      </c>
      <c r="KD290" s="77">
        <f t="shared" si="1040"/>
        <v>0</v>
      </c>
      <c r="KE290" s="77">
        <f t="shared" si="1207"/>
        <v>0</v>
      </c>
      <c r="KF290" s="282">
        <f t="shared" si="1208"/>
        <v>0</v>
      </c>
      <c r="KG290" s="73"/>
      <c r="KH290" s="74"/>
      <c r="KI290" s="279"/>
      <c r="KJ290" s="76">
        <f t="shared" si="1041"/>
        <v>16.24355146557194</v>
      </c>
      <c r="KK290" s="77">
        <f t="shared" si="1209"/>
        <v>18.485324003335524</v>
      </c>
      <c r="KL290" s="77">
        <f t="shared" si="1042"/>
        <v>0.53053560501585484</v>
      </c>
      <c r="KM290" s="77">
        <f t="shared" si="1210"/>
        <v>0.6126625166723092</v>
      </c>
      <c r="KN290" s="282">
        <f t="shared" si="1211"/>
        <v>21.352525257502869</v>
      </c>
      <c r="KO290" s="73">
        <f t="shared" si="1043"/>
        <v>0.76073210403365599</v>
      </c>
      <c r="KP290" s="74">
        <f t="shared" si="1044"/>
        <v>2.4846504037241909E-2</v>
      </c>
      <c r="KQ290" s="279">
        <f t="shared" si="1045"/>
        <v>1.1088348765026499</v>
      </c>
      <c r="KR290" s="76">
        <f t="shared" si="1046"/>
        <v>56.949897746655857</v>
      </c>
      <c r="KS290" s="77">
        <f t="shared" si="1212"/>
        <v>64.80955313467183</v>
      </c>
      <c r="KT290" s="77">
        <f t="shared" si="1047"/>
        <v>1.8596997618170894</v>
      </c>
      <c r="KU290" s="77">
        <f t="shared" si="1213"/>
        <v>2.1475812849463751</v>
      </c>
      <c r="KV290" s="282">
        <f t="shared" si="1214"/>
        <v>75.33396150677828</v>
      </c>
      <c r="KW290" s="73">
        <f t="shared" si="961"/>
        <v>0.75596579029674027</v>
      </c>
      <c r="KX290" s="74">
        <f t="shared" si="962"/>
        <v>2.4686074177179176E-2</v>
      </c>
      <c r="KY290" s="279">
        <f t="shared" si="963"/>
        <v>1.1081522430014803</v>
      </c>
      <c r="KZ290" s="76">
        <f t="shared" si="1048"/>
        <v>271.70869304854438</v>
      </c>
      <c r="LA290" s="77">
        <f t="shared" si="1215"/>
        <v>309.20720977617395</v>
      </c>
      <c r="LB290" s="77">
        <f t="shared" si="1049"/>
        <v>8.6530355690311058</v>
      </c>
      <c r="LC290" s="77">
        <f t="shared" si="1216"/>
        <v>9.9925254751171213</v>
      </c>
      <c r="LD290" s="286">
        <f t="shared" si="1217"/>
        <v>572.29237539256837</v>
      </c>
      <c r="LE290" s="73">
        <f t="shared" si="1050"/>
        <v>0.47477251966211098</v>
      </c>
      <c r="LF290" s="74">
        <f t="shared" si="1051"/>
        <v>1.511995605934028E-2</v>
      </c>
      <c r="LG290" s="279">
        <f t="shared" si="1052"/>
        <v>1.0678639246365538</v>
      </c>
      <c r="LH290" s="76">
        <f t="shared" si="1053"/>
        <v>128.50506079186812</v>
      </c>
      <c r="LI290" s="77">
        <f t="shared" si="1218"/>
        <v>146.24004423175384</v>
      </c>
      <c r="LJ290" s="77">
        <f t="shared" si="1054"/>
        <v>4.1927184115394747</v>
      </c>
      <c r="LK290" s="77">
        <f t="shared" si="1219"/>
        <v>4.8417512216457856</v>
      </c>
      <c r="LL290" s="282">
        <f t="shared" si="1220"/>
        <v>173.49317094644826</v>
      </c>
      <c r="LM290" s="73">
        <f t="shared" si="1244"/>
        <v>0.7406923286423388</v>
      </c>
      <c r="LN290" s="74">
        <f t="shared" si="1245"/>
        <v>2.4166475191312466E-2</v>
      </c>
      <c r="LO290" s="279">
        <f t="shared" si="1246"/>
        <v>1.1059639186355443</v>
      </c>
      <c r="LP290" s="76">
        <f t="shared" si="1055"/>
        <v>6.4202093451560874E-2</v>
      </c>
      <c r="LQ290" s="77">
        <f t="shared" si="1221"/>
        <v>7.3062624368810794E-2</v>
      </c>
      <c r="LR290" s="77">
        <f t="shared" si="1056"/>
        <v>1.2316900883518657E-3</v>
      </c>
      <c r="LS290" s="77">
        <f t="shared" si="1222"/>
        <v>1.4223557140287345E-3</v>
      </c>
      <c r="LT290" s="282">
        <f t="shared" si="1223"/>
        <v>0.92320491949545436</v>
      </c>
      <c r="LU290" s="73">
        <f t="shared" si="979"/>
        <v>6.9542624931687211E-2</v>
      </c>
      <c r="LV290" s="74">
        <f t="shared" si="980"/>
        <v>1.3341459326549118E-3</v>
      </c>
      <c r="LW290" s="279">
        <f t="shared" si="981"/>
        <v>1.0098041034571972</v>
      </c>
      <c r="LX290" s="76">
        <f t="shared" si="1057"/>
        <v>6.6340074525172641</v>
      </c>
      <c r="LY290" s="77">
        <f t="shared" si="1224"/>
        <v>7.5495668210391713</v>
      </c>
      <c r="LZ290" s="77">
        <f t="shared" si="1058"/>
        <v>0.12727063536460539</v>
      </c>
      <c r="MA290" s="77">
        <f t="shared" si="1225"/>
        <v>0.14697212971904633</v>
      </c>
      <c r="MB290" s="286">
        <f t="shared" si="1226"/>
        <v>95.394607797960788</v>
      </c>
      <c r="MC290" s="73">
        <f t="shared" si="964"/>
        <v>6.9542792885816301E-2</v>
      </c>
      <c r="MD290" s="74">
        <f t="shared" si="965"/>
        <v>1.3341491547840508E-3</v>
      </c>
      <c r="ME290" s="279">
        <f t="shared" si="966"/>
        <v>1.0098041271353322</v>
      </c>
      <c r="MF290" s="76">
        <f t="shared" si="1059"/>
        <v>0</v>
      </c>
      <c r="MG290" s="77">
        <f t="shared" si="1227"/>
        <v>0</v>
      </c>
      <c r="MH290" s="77">
        <f t="shared" si="1060"/>
        <v>0</v>
      </c>
      <c r="MI290" s="77">
        <f t="shared" si="1228"/>
        <v>0</v>
      </c>
      <c r="MJ290" s="286">
        <f t="shared" si="1229"/>
        <v>0</v>
      </c>
      <c r="MK290" s="73"/>
      <c r="ML290" s="74"/>
      <c r="MM290" s="279"/>
      <c r="MN290" s="287">
        <f t="shared" si="1230"/>
        <v>1.0866324867533819</v>
      </c>
      <c r="MO290" s="288">
        <f t="shared" si="1230"/>
        <v>1.0866324867533819</v>
      </c>
      <c r="MP290" s="288">
        <f t="shared" si="1230"/>
        <v>1.0897489120564299</v>
      </c>
      <c r="MQ290" s="289">
        <f t="shared" si="1061"/>
        <v>1.0913852235548023</v>
      </c>
      <c r="MR290" s="290">
        <f t="shared" si="1231"/>
        <v>4.6787134982140364</v>
      </c>
      <c r="MS290" s="291">
        <f t="shared" si="982"/>
        <v>4.6787134982140364</v>
      </c>
      <c r="MT290" s="291">
        <f t="shared" si="1062"/>
        <v>3.9640706424964685</v>
      </c>
      <c r="MU290" s="292">
        <f t="shared" si="983"/>
        <v>4.3685967728451622</v>
      </c>
      <c r="MV290" s="359">
        <f t="shared" si="1063"/>
        <v>0.40452613034869367</v>
      </c>
      <c r="MW290" s="360">
        <f t="shared" si="1064"/>
        <v>1.2363507563952414</v>
      </c>
      <c r="MX290" s="360">
        <f t="shared" si="1065"/>
        <v>0.31011672536887447</v>
      </c>
      <c r="MY290" s="360">
        <f t="shared" si="1066"/>
        <v>0</v>
      </c>
      <c r="MZ290" s="360">
        <f t="shared" si="1067"/>
        <v>0</v>
      </c>
      <c r="NA290" s="360">
        <f t="shared" si="1068"/>
        <v>0</v>
      </c>
      <c r="NB290" s="360">
        <f t="shared" si="1069"/>
        <v>0.66712861983941973</v>
      </c>
      <c r="NC290" s="360">
        <f t="shared" si="1070"/>
        <v>0</v>
      </c>
      <c r="ND290" s="360">
        <f t="shared" si="1071"/>
        <v>0</v>
      </c>
      <c r="NE290" s="360">
        <f t="shared" si="1072"/>
        <v>4.8456084103165806E-2</v>
      </c>
      <c r="NF290" s="360">
        <f t="shared" si="1073"/>
        <v>0.17076626064652811</v>
      </c>
      <c r="NG290" s="360">
        <f t="shared" si="1074"/>
        <v>1.2500415101795499</v>
      </c>
      <c r="NH290" s="360">
        <f t="shared" si="1075"/>
        <v>0.39239599833189115</v>
      </c>
      <c r="NI290" s="360">
        <f t="shared" si="1076"/>
        <v>1.9186277965686745E-3</v>
      </c>
      <c r="NJ290" s="360">
        <f t="shared" si="1077"/>
        <v>0.19701278520410331</v>
      </c>
      <c r="NK290" s="361">
        <f t="shared" si="1078"/>
        <v>0</v>
      </c>
      <c r="NL290" s="145">
        <f t="shared" si="1232"/>
        <v>4.6787134982140364</v>
      </c>
      <c r="NM290" s="56">
        <f t="shared" si="984"/>
        <v>4.6787134982140364</v>
      </c>
      <c r="NN290" s="56">
        <f t="shared" si="1233"/>
        <v>3.9640706424964685</v>
      </c>
      <c r="NO290" s="58">
        <f t="shared" si="967"/>
        <v>4.3685967728451622</v>
      </c>
      <c r="NP290" s="55">
        <f t="shared" si="1079"/>
        <v>1.0866324867533819</v>
      </c>
      <c r="NQ290" s="56">
        <f t="shared" si="968"/>
        <v>1.0866324867533819</v>
      </c>
      <c r="NR290" s="56">
        <f t="shared" si="1080"/>
        <v>1.0897489120564299</v>
      </c>
      <c r="NS290" s="61">
        <f t="shared" si="969"/>
        <v>1.0913852235548023</v>
      </c>
      <c r="NT290" s="25"/>
      <c r="NU290" s="86">
        <f t="shared" si="1236"/>
        <v>0</v>
      </c>
      <c r="NV290" s="86">
        <f t="shared" si="1236"/>
        <v>0</v>
      </c>
      <c r="NW290" s="86">
        <f t="shared" si="1236"/>
        <v>0</v>
      </c>
      <c r="NX290" s="86">
        <f t="shared" si="1234"/>
        <v>0</v>
      </c>
      <c r="NY290" s="87">
        <f t="shared" si="1237"/>
        <v>0</v>
      </c>
      <c r="NZ290" s="87">
        <f t="shared" si="1237"/>
        <v>0</v>
      </c>
      <c r="OA290" s="87">
        <f t="shared" si="1237"/>
        <v>0</v>
      </c>
      <c r="OB290" s="87">
        <f t="shared" si="1235"/>
        <v>0</v>
      </c>
      <c r="OC290" s="26"/>
    </row>
    <row r="291" spans="1:393" thickBot="1" x14ac:dyDescent="0.35">
      <c r="A291" s="136" t="s">
        <v>680</v>
      </c>
      <c r="B291" s="137" t="s">
        <v>681</v>
      </c>
      <c r="C291" s="133" t="s">
        <v>97</v>
      </c>
      <c r="D291" s="64">
        <f>VLOOKUP(B291,[1]УсіТ_1!$A$10:$G$556,6,FALSE)</f>
        <v>483.38</v>
      </c>
      <c r="E291" s="64">
        <f>VLOOKUP(B291,[1]УсіТ_1!$A$10:$G$556,7,FALSE)</f>
        <v>0</v>
      </c>
      <c r="F291" s="38"/>
      <c r="G291" s="38"/>
      <c r="H291" s="39"/>
      <c r="I291" s="256">
        <v>4.0571000000000002</v>
      </c>
      <c r="J291" s="62">
        <v>4.0571000000000002</v>
      </c>
      <c r="K291" s="257">
        <f t="shared" si="1081"/>
        <v>3.7927000000000004</v>
      </c>
      <c r="L291" s="293">
        <f t="shared" si="1082"/>
        <v>4.0237000000000007</v>
      </c>
      <c r="M291" s="63">
        <v>0.23100000000000001</v>
      </c>
      <c r="N291" s="63">
        <v>1.7408999999999999</v>
      </c>
      <c r="O291" s="63">
        <v>3.3399999999999999E-2</v>
      </c>
      <c r="P291" s="63">
        <v>0</v>
      </c>
      <c r="Q291" s="63">
        <v>0</v>
      </c>
      <c r="R291" s="63">
        <v>0</v>
      </c>
      <c r="S291" s="63">
        <v>0.3987</v>
      </c>
      <c r="T291" s="63">
        <v>0</v>
      </c>
      <c r="U291" s="63">
        <v>0</v>
      </c>
      <c r="V291" s="63">
        <v>0.25390000000000001</v>
      </c>
      <c r="W291" s="63">
        <v>8.8700000000000001E-2</v>
      </c>
      <c r="X291" s="63">
        <v>0.87450000000000006</v>
      </c>
      <c r="Y291" s="63">
        <v>0.25159999999999999</v>
      </c>
      <c r="Z291" s="63">
        <v>2.3999999999999998E-3</v>
      </c>
      <c r="AA291" s="63">
        <v>0.182</v>
      </c>
      <c r="AB291" s="259">
        <v>0</v>
      </c>
      <c r="AC291" s="144">
        <v>40.270000000000003</v>
      </c>
      <c r="AD291" s="70">
        <v>8.8594000000000008</v>
      </c>
      <c r="AE291" s="70">
        <v>29.319208196657002</v>
      </c>
      <c r="AF291" s="68">
        <f t="shared" si="1083"/>
        <v>2.0593811837331879</v>
      </c>
      <c r="AG291" s="68">
        <f t="shared" si="1084"/>
        <v>9.3487813640024449</v>
      </c>
      <c r="AH291" s="71">
        <v>1.5513623304583299</v>
      </c>
      <c r="AI291" s="71">
        <v>8.6276690930337203</v>
      </c>
      <c r="AJ291" s="68">
        <f t="shared" si="1085"/>
        <v>0.11824220492002714</v>
      </c>
      <c r="AK291" s="68">
        <f t="shared" si="1086"/>
        <v>5.0519661481022675</v>
      </c>
      <c r="AL291" s="71">
        <v>4.4313819810074504</v>
      </c>
      <c r="AM291" s="69">
        <f t="shared" si="1087"/>
        <v>111.6708259213878</v>
      </c>
      <c r="AN291" s="260">
        <v>296.95999999999998</v>
      </c>
      <c r="AO291" s="71">
        <v>65.331199999999995</v>
      </c>
      <c r="AP291" s="71">
        <v>216.20640839531299</v>
      </c>
      <c r="AQ291" s="68">
        <f t="shared" si="1088"/>
        <v>15.186338125686785</v>
      </c>
      <c r="AR291" s="68">
        <f t="shared" si="1089"/>
        <v>68.94000779374629</v>
      </c>
      <c r="AS291" s="71">
        <v>24.368522000691701</v>
      </c>
      <c r="AT291" s="261">
        <f t="shared" si="997"/>
        <v>5.2849835524251523</v>
      </c>
      <c r="AU291" s="71">
        <v>65.016642458530697</v>
      </c>
      <c r="AV291" s="68">
        <f t="shared" si="1090"/>
        <v>0.89105308489416324</v>
      </c>
      <c r="AW291" s="68">
        <f t="shared" si="1091"/>
        <v>38.070755058162483</v>
      </c>
      <c r="AX291" s="71">
        <v>33.394138642726801</v>
      </c>
      <c r="AY291" s="69">
        <f t="shared" si="1092"/>
        <v>841.53229379671461</v>
      </c>
      <c r="AZ291" s="260">
        <v>1</v>
      </c>
      <c r="BA291" s="260">
        <v>5.0971666666666797</v>
      </c>
      <c r="BB291" s="260">
        <v>0.53156166666666804</v>
      </c>
      <c r="BC291" s="262">
        <f t="shared" si="1093"/>
        <v>0.42524933333333448</v>
      </c>
      <c r="BD291" s="262">
        <f t="shared" si="998"/>
        <v>0.10631233333333356</v>
      </c>
      <c r="BE291" s="260">
        <v>0.19951766666666701</v>
      </c>
      <c r="BF291" s="262">
        <f t="shared" si="1094"/>
        <v>0.15961413333333363</v>
      </c>
      <c r="BG291" s="262">
        <f t="shared" si="999"/>
        <v>3.990353333333338E-2</v>
      </c>
      <c r="BH291" s="260">
        <v>0.62849327526329579</v>
      </c>
      <c r="BI291" s="263">
        <f t="shared" si="1095"/>
        <v>0.3680167513035239</v>
      </c>
      <c r="BJ291" s="68">
        <f t="shared" si="1096"/>
        <v>8.6135003374834696E-3</v>
      </c>
      <c r="BK291" s="260">
        <v>0.32280959710640905</v>
      </c>
      <c r="BL291" s="69">
        <f t="shared" si="1097"/>
        <v>8.1354586468436629</v>
      </c>
      <c r="BM291" s="260">
        <v>0</v>
      </c>
      <c r="BN291" s="260">
        <v>0</v>
      </c>
      <c r="BO291" s="260">
        <v>0</v>
      </c>
      <c r="BP291" s="68">
        <f t="shared" si="1098"/>
        <v>0</v>
      </c>
      <c r="BQ291" s="68">
        <f t="shared" si="1099"/>
        <v>0</v>
      </c>
      <c r="BR291" s="260">
        <v>0</v>
      </c>
      <c r="BS291" s="260">
        <v>0</v>
      </c>
      <c r="BT291" s="68">
        <f t="shared" si="1100"/>
        <v>0</v>
      </c>
      <c r="BU291" s="68">
        <f t="shared" si="1101"/>
        <v>0</v>
      </c>
      <c r="BV291" s="260">
        <v>0</v>
      </c>
      <c r="BW291" s="69">
        <f t="shared" si="1102"/>
        <v>0</v>
      </c>
      <c r="BX291" s="260">
        <v>0</v>
      </c>
      <c r="BY291" s="260">
        <v>0</v>
      </c>
      <c r="BZ291" s="263">
        <f t="shared" si="1103"/>
        <v>0</v>
      </c>
      <c r="CA291" s="263">
        <f t="shared" si="1104"/>
        <v>0</v>
      </c>
      <c r="CB291" s="260">
        <v>0</v>
      </c>
      <c r="CC291" s="264">
        <f t="shared" si="1105"/>
        <v>0</v>
      </c>
      <c r="CD291" s="260">
        <v>0</v>
      </c>
      <c r="CE291" s="260">
        <v>0</v>
      </c>
      <c r="CF291" s="263">
        <f t="shared" si="1106"/>
        <v>0</v>
      </c>
      <c r="CG291" s="263">
        <f t="shared" si="1107"/>
        <v>0</v>
      </c>
      <c r="CH291" s="260">
        <v>0</v>
      </c>
      <c r="CI291" s="69">
        <f t="shared" si="1108"/>
        <v>0</v>
      </c>
      <c r="CJ291" s="260">
        <v>75.913011490346165</v>
      </c>
      <c r="CK291" s="260">
        <v>16.700863748049567</v>
      </c>
      <c r="CL291" s="260">
        <v>5.8569763451162569</v>
      </c>
      <c r="CM291" s="260">
        <v>2.3615693777950897</v>
      </c>
      <c r="CN291" s="260">
        <v>39.603058956971381</v>
      </c>
      <c r="CO291" s="265">
        <f t="shared" si="1109"/>
        <v>2.7817188611376698</v>
      </c>
      <c r="CP291" s="266">
        <f t="shared" si="1110"/>
        <v>12.627910585137808</v>
      </c>
      <c r="CQ291" s="260">
        <v>14.89070565908802</v>
      </c>
      <c r="CR291" s="265">
        <f t="shared" si="1111"/>
        <v>0.20407712105780132</v>
      </c>
      <c r="CS291" s="265">
        <f t="shared" si="1112"/>
        <v>8.7193122615016261</v>
      </c>
      <c r="CT291" s="260">
        <v>7.6482308292801902</v>
      </c>
      <c r="CU291" s="267">
        <f t="shared" si="1000"/>
        <v>192.7354164346219</v>
      </c>
      <c r="CV291" s="260">
        <v>0</v>
      </c>
      <c r="CW291" s="260">
        <v>0</v>
      </c>
      <c r="CX291" s="68">
        <f t="shared" si="1113"/>
        <v>0</v>
      </c>
      <c r="CY291" s="68">
        <f t="shared" si="1114"/>
        <v>0</v>
      </c>
      <c r="CZ291" s="260">
        <v>0</v>
      </c>
      <c r="DA291" s="69">
        <f t="shared" si="1115"/>
        <v>0</v>
      </c>
      <c r="DB291" s="260">
        <v>0</v>
      </c>
      <c r="DC291" s="260">
        <v>0</v>
      </c>
      <c r="DD291" s="68">
        <f t="shared" si="1116"/>
        <v>0</v>
      </c>
      <c r="DE291" s="68">
        <f t="shared" si="1117"/>
        <v>0</v>
      </c>
      <c r="DF291" s="260">
        <v>0</v>
      </c>
      <c r="DG291" s="69">
        <f t="shared" si="1118"/>
        <v>0</v>
      </c>
      <c r="DH291" s="260">
        <v>44.77676108410752</v>
      </c>
      <c r="DI291" s="260">
        <v>9.8508874385036549</v>
      </c>
      <c r="DJ291" s="260">
        <v>0.69572001551666629</v>
      </c>
      <c r="DK291" s="260">
        <v>32.597482069230274</v>
      </c>
      <c r="DL291" s="68">
        <f t="shared" si="1119"/>
        <v>2.2896471405427343</v>
      </c>
      <c r="DM291" s="68">
        <f t="shared" si="1120"/>
        <v>10.394098327558902</v>
      </c>
      <c r="DN291" s="260">
        <v>9.4820587499249491</v>
      </c>
      <c r="DO291" s="68">
        <f t="shared" si="1121"/>
        <v>0.12995161516772144</v>
      </c>
      <c r="DP291" s="68">
        <f t="shared" si="1122"/>
        <v>5.5522574292535536</v>
      </c>
      <c r="DQ291" s="260">
        <v>4.8702174172626496</v>
      </c>
      <c r="DR291" s="264">
        <f t="shared" si="1123"/>
        <v>122.72775212945486</v>
      </c>
      <c r="DS291" s="260">
        <v>15.58</v>
      </c>
      <c r="DT291" s="260">
        <v>3.4276</v>
      </c>
      <c r="DU291" s="260">
        <v>11.3432645568392</v>
      </c>
      <c r="DV291" s="68">
        <f t="shared" si="1124"/>
        <v>0.79675090247238534</v>
      </c>
      <c r="DW291" s="68">
        <f t="shared" si="1125"/>
        <v>3.6169360231228609</v>
      </c>
      <c r="DX291" s="260">
        <v>0.30336737200000002</v>
      </c>
      <c r="DY291" s="260">
        <v>6.5939993166666697E-2</v>
      </c>
      <c r="DZ291" s="260">
        <v>0</v>
      </c>
      <c r="EA291" s="260">
        <v>3.3130446933644602</v>
      </c>
      <c r="EB291" s="68">
        <f t="shared" si="1126"/>
        <v>4.5405277522559927E-2</v>
      </c>
      <c r="EC291" s="68">
        <f t="shared" si="1127"/>
        <v>1.9399665723783333</v>
      </c>
      <c r="ED291" s="267">
        <v>1.7016608307685199</v>
      </c>
      <c r="EE291" s="69">
        <f t="shared" si="1128"/>
        <v>42.881852935366602</v>
      </c>
      <c r="EF291" s="260">
        <v>85.803526190476177</v>
      </c>
      <c r="EG291" s="260">
        <v>18.87677576190476</v>
      </c>
      <c r="EH291" s="260">
        <v>135.66645377436959</v>
      </c>
      <c r="EI291" s="260">
        <v>62.470609594881573</v>
      </c>
      <c r="EJ291" s="268">
        <f t="shared" si="1129"/>
        <v>4.3879356179444811</v>
      </c>
      <c r="EK291" s="266">
        <f t="shared" si="1130"/>
        <v>19.919503516643125</v>
      </c>
      <c r="EL291" s="260">
        <v>32.657612326667383</v>
      </c>
      <c r="EM291" s="268">
        <f t="shared" si="1131"/>
        <v>0.4475725769369765</v>
      </c>
      <c r="EN291" s="268">
        <f t="shared" si="1132"/>
        <v>19.122795528329394</v>
      </c>
      <c r="EO291" s="269">
        <f t="shared" si="1133"/>
        <v>335.4749776482995</v>
      </c>
      <c r="EP291" s="69">
        <f t="shared" si="1134"/>
        <v>422.69847183685738</v>
      </c>
      <c r="EQ291" s="260">
        <v>43.12</v>
      </c>
      <c r="ER291" s="260">
        <v>9.4863999999999997</v>
      </c>
      <c r="ES291" s="260">
        <v>31.394195615590998</v>
      </c>
      <c r="ET291" s="68">
        <f t="shared" si="1135"/>
        <v>2.2051283000391115</v>
      </c>
      <c r="EU291" s="68">
        <f t="shared" si="1136"/>
        <v>10.010416002378577</v>
      </c>
      <c r="EV291" s="260">
        <v>3.1299383109916699</v>
      </c>
      <c r="EW291" s="260">
        <v>9.3966711445613598</v>
      </c>
      <c r="EX291" s="68">
        <f t="shared" si="1137"/>
        <v>0.12878137803621345</v>
      </c>
      <c r="EY291" s="68">
        <f t="shared" si="1138"/>
        <v>5.5022583753824827</v>
      </c>
      <c r="EZ291" s="260">
        <v>4.8263602535572003</v>
      </c>
      <c r="FA291" s="69">
        <f t="shared" si="1139"/>
        <v>121.62427838964147</v>
      </c>
      <c r="FB291" s="260">
        <v>0.83333333333333348</v>
      </c>
      <c r="FC291" s="260">
        <v>8.9871586162120806E-2</v>
      </c>
      <c r="FD291" s="68">
        <f t="shared" si="1140"/>
        <v>1.2316900883518657E-3</v>
      </c>
      <c r="FE291" s="68">
        <f t="shared" si="1141"/>
        <v>5.2624666763574489E-2</v>
      </c>
      <c r="FF291" s="260">
        <v>4.6160245974772703E-2</v>
      </c>
      <c r="FG291" s="69">
        <f t="shared" si="1142"/>
        <v>1.1632381985642724</v>
      </c>
      <c r="FH291" s="260">
        <v>63.012599999999999</v>
      </c>
      <c r="FI291" s="260">
        <v>6.7956507722391102</v>
      </c>
      <c r="FJ291" s="68">
        <f t="shared" si="1143"/>
        <v>9.3134393833537013E-2</v>
      </c>
      <c r="FK291" s="68">
        <f t="shared" si="1144"/>
        <v>3.9792204922877001</v>
      </c>
      <c r="FL291" s="260">
        <v>3.4904999999999999</v>
      </c>
      <c r="FM291" s="69">
        <f t="shared" si="1145"/>
        <v>87.958500926686924</v>
      </c>
      <c r="FN291" s="260">
        <v>0</v>
      </c>
      <c r="FO291" s="260">
        <v>0</v>
      </c>
      <c r="FP291" s="68">
        <f t="shared" si="1146"/>
        <v>0</v>
      </c>
      <c r="FQ291" s="68">
        <f t="shared" si="1147"/>
        <v>0</v>
      </c>
      <c r="FR291" s="260">
        <v>0</v>
      </c>
      <c r="FS291" s="264">
        <f t="shared" si="1148"/>
        <v>0</v>
      </c>
      <c r="FT291" s="270">
        <f t="shared" si="1001"/>
        <v>1953.1280892161392</v>
      </c>
      <c r="FU291" s="271">
        <f t="shared" si="1002"/>
        <v>734.95642571338783</v>
      </c>
      <c r="FV291" s="272">
        <f t="shared" si="1149"/>
        <v>164.97127641209065</v>
      </c>
      <c r="FW291" s="272">
        <f t="shared" si="1003"/>
        <v>8.2314163968869103</v>
      </c>
      <c r="FX291" s="272">
        <f t="shared" si="1004"/>
        <v>5.0971666666666797</v>
      </c>
      <c r="FY291" s="272">
        <f t="shared" si="1005"/>
        <v>0</v>
      </c>
      <c r="FZ291" s="272">
        <f t="shared" si="1006"/>
        <v>0</v>
      </c>
      <c r="GA291" s="272">
        <f t="shared" si="1007"/>
        <v>0</v>
      </c>
      <c r="GB291" s="272">
        <f t="shared" si="1008"/>
        <v>0</v>
      </c>
      <c r="GC291" s="272">
        <f t="shared" si="1009"/>
        <v>63.012599999999999</v>
      </c>
      <c r="GD291" s="272">
        <f t="shared" si="1010"/>
        <v>0</v>
      </c>
      <c r="GE291" s="272">
        <f t="shared" si="1011"/>
        <v>422.93422738548344</v>
      </c>
      <c r="GF291" s="273">
        <f t="shared" si="1012"/>
        <v>164.52633740735982</v>
      </c>
      <c r="GG291" s="273">
        <f t="shared" si="1013"/>
        <v>29.706900131556353</v>
      </c>
      <c r="GH291" s="272">
        <f t="shared" si="1150"/>
        <v>150.89841975883513</v>
      </c>
      <c r="GI291" s="274">
        <f t="shared" si="1151"/>
        <v>107.79819140582721</v>
      </c>
      <c r="GJ291" s="275">
        <f t="shared" si="1014"/>
        <v>2.0680628427948355</v>
      </c>
      <c r="GK291" s="271">
        <f t="shared" si="1152"/>
        <v>1550.1015323333506</v>
      </c>
      <c r="GL291" s="276">
        <f t="shared" si="1153"/>
        <v>1953.1279307400218</v>
      </c>
      <c r="GM291" s="272">
        <f t="shared" si="1154"/>
        <v>1007.2809545265749</v>
      </c>
      <c r="GN291" s="272">
        <f t="shared" si="1155"/>
        <v>40.006379371238104</v>
      </c>
      <c r="GO291" s="277">
        <f t="shared" si="1156"/>
        <v>0.64981611430983233</v>
      </c>
      <c r="GP291" s="278">
        <f t="shared" si="1157"/>
        <v>2.5808876732749852E-2</v>
      </c>
      <c r="GQ291" s="279">
        <f t="shared" si="1158"/>
        <v>1.0936763360541297</v>
      </c>
      <c r="GR291" s="280">
        <f t="shared" si="1159"/>
        <v>1550.1015323333506</v>
      </c>
      <c r="GS291" s="272">
        <f t="shared" si="1160"/>
        <v>1007.2809545265749</v>
      </c>
      <c r="GT291" s="272">
        <f t="shared" si="1015"/>
        <v>40.006379371238104</v>
      </c>
      <c r="GU291" s="73">
        <f t="shared" si="1161"/>
        <v>0.64981611430983233</v>
      </c>
      <c r="GV291" s="74">
        <f t="shared" si="1162"/>
        <v>2.5808876732749852E-2</v>
      </c>
      <c r="GW291" s="279">
        <f t="shared" si="1163"/>
        <v>1.0936763360541297</v>
      </c>
      <c r="GX291" s="280">
        <f t="shared" si="1164"/>
        <v>1455.017179501421</v>
      </c>
      <c r="GY291" s="272">
        <f t="shared" si="1016"/>
        <v>940.1336621252168</v>
      </c>
      <c r="GZ291" s="272">
        <f t="shared" si="1017"/>
        <v>37.235279015580737</v>
      </c>
      <c r="HA291" s="73">
        <f t="shared" si="1165"/>
        <v>0.64613234494410909</v>
      </c>
      <c r="HB291" s="74">
        <f t="shared" si="1166"/>
        <v>2.5590954897412175E-2</v>
      </c>
      <c r="HC291" s="279">
        <f t="shared" si="1167"/>
        <v>1.0931342047438559</v>
      </c>
      <c r="HD291" s="280">
        <f t="shared" si="1168"/>
        <v>1543.64481912157</v>
      </c>
      <c r="HE291" s="272">
        <f t="shared" si="1018"/>
        <v>1006.8319740899846</v>
      </c>
      <c r="HF291" s="272">
        <f t="shared" si="1019"/>
        <v>39.412902404233954</v>
      </c>
      <c r="HG291" s="73">
        <f t="shared" si="1169"/>
        <v>0.65224328914143259</v>
      </c>
      <c r="HH291" s="74">
        <f t="shared" si="1170"/>
        <v>2.5532364645036901E-2</v>
      </c>
      <c r="HI291" s="281">
        <f t="shared" si="1171"/>
        <v>1.0939685063814606</v>
      </c>
      <c r="HJ291" s="72">
        <f t="shared" si="1020"/>
        <v>4.4371542630052101</v>
      </c>
      <c r="HK291" s="73">
        <f t="shared" si="1172"/>
        <v>4.4371542630052101</v>
      </c>
      <c r="HL291" s="73">
        <f t="shared" si="1021"/>
        <v>4.1459300983320224</v>
      </c>
      <c r="HM291" s="74">
        <f t="shared" si="1173"/>
        <v>4.4018010791270834</v>
      </c>
      <c r="HN291" s="75"/>
      <c r="HO291" s="75"/>
      <c r="HP291" s="76">
        <f t="shared" si="1174"/>
        <v>66.698311964767754</v>
      </c>
      <c r="HQ291" s="77">
        <f t="shared" si="1175"/>
        <v>75.903345999025348</v>
      </c>
      <c r="HR291" s="77">
        <f t="shared" si="1176"/>
        <v>2.177623388653215</v>
      </c>
      <c r="HS291" s="77">
        <f t="shared" si="1177"/>
        <v>2.5147194892167328</v>
      </c>
      <c r="HT291" s="282">
        <f t="shared" si="1178"/>
        <v>88.627639620149054</v>
      </c>
      <c r="HU291" s="73">
        <f t="shared" si="985"/>
        <v>0.75256784735136084</v>
      </c>
      <c r="HV291" s="74">
        <f t="shared" si="986"/>
        <v>2.4570477088031839E-2</v>
      </c>
      <c r="HW291" s="279">
        <f t="shared" si="987"/>
        <v>1.1076653984661886</v>
      </c>
      <c r="HX291" s="76">
        <f t="shared" si="1179"/>
        <v>492.84433067932872</v>
      </c>
      <c r="HY291" s="77">
        <f t="shared" si="1180"/>
        <v>560.86177675638282</v>
      </c>
      <c r="HZ291" s="77">
        <f t="shared" si="1022"/>
        <v>21.362374763006102</v>
      </c>
      <c r="IA291" s="77">
        <f t="shared" si="1181"/>
        <v>24.669270376319446</v>
      </c>
      <c r="IB291" s="282">
        <f t="shared" si="1182"/>
        <v>667.88277285453535</v>
      </c>
      <c r="IC291" s="73">
        <f t="shared" si="970"/>
        <v>0.73792041165084832</v>
      </c>
      <c r="ID291" s="74">
        <f t="shared" si="971"/>
        <v>3.1985216015833394E-2</v>
      </c>
      <c r="IE291" s="279">
        <f t="shared" si="972"/>
        <v>1.1067917074511846</v>
      </c>
      <c r="IF291" s="76">
        <f t="shared" si="1023"/>
        <v>0.44898043659029913</v>
      </c>
      <c r="IG291" s="77">
        <f t="shared" si="1183"/>
        <v>0.51094422664412631</v>
      </c>
      <c r="IH291" s="77">
        <f t="shared" si="1024"/>
        <v>0.59347696700415153</v>
      </c>
      <c r="II291" s="77">
        <f t="shared" si="1184"/>
        <v>0.68534720149639428</v>
      </c>
      <c r="IJ291" s="282">
        <f t="shared" si="1185"/>
        <v>6.4567132117806851</v>
      </c>
      <c r="IK291" s="73">
        <f t="shared" si="1186"/>
        <v>6.9536995350994626E-2</v>
      </c>
      <c r="IL291" s="74">
        <f t="shared" si="1187"/>
        <v>9.191626568163426E-2</v>
      </c>
      <c r="IM291" s="279">
        <f t="shared" si="1188"/>
        <v>1.0238254386559078</v>
      </c>
      <c r="IN291" s="76">
        <f t="shared" si="1025"/>
        <v>0</v>
      </c>
      <c r="IO291" s="77">
        <f t="shared" si="1189"/>
        <v>0</v>
      </c>
      <c r="IP291" s="77">
        <f t="shared" si="1026"/>
        <v>0</v>
      </c>
      <c r="IQ291" s="77">
        <f t="shared" si="1190"/>
        <v>0</v>
      </c>
      <c r="IR291" s="282">
        <f t="shared" si="1191"/>
        <v>0</v>
      </c>
      <c r="IS291" s="73"/>
      <c r="IT291" s="74"/>
      <c r="IU291" s="279"/>
      <c r="IV291" s="76">
        <f t="shared" si="1027"/>
        <v>0</v>
      </c>
      <c r="IW291" s="77">
        <f t="shared" si="1192"/>
        <v>0</v>
      </c>
      <c r="IX291" s="77">
        <f t="shared" si="1193"/>
        <v>0</v>
      </c>
      <c r="IY291" s="77">
        <f t="shared" si="1194"/>
        <v>0</v>
      </c>
      <c r="IZ291" s="282">
        <f t="shared" si="1195"/>
        <v>0</v>
      </c>
      <c r="JA291" s="283"/>
      <c r="JB291" s="284"/>
      <c r="JC291" s="285"/>
      <c r="JD291" s="76">
        <f t="shared" si="1028"/>
        <v>0</v>
      </c>
      <c r="JE291" s="77">
        <f t="shared" si="1196"/>
        <v>0</v>
      </c>
      <c r="JF291" s="77">
        <f t="shared" si="1029"/>
        <v>0</v>
      </c>
      <c r="JG291" s="77">
        <f t="shared" si="1197"/>
        <v>0</v>
      </c>
      <c r="JH291" s="282">
        <f t="shared" si="1198"/>
        <v>0</v>
      </c>
      <c r="JI291" s="283"/>
      <c r="JJ291" s="284"/>
      <c r="JK291" s="285"/>
      <c r="JL291" s="76">
        <f t="shared" si="1030"/>
        <v>118.65748711129585</v>
      </c>
      <c r="JM291" s="77">
        <f t="shared" si="1199"/>
        <v>135.03340690752577</v>
      </c>
      <c r="JN291" s="77">
        <f t="shared" si="1031"/>
        <v>5.3473653599905608</v>
      </c>
      <c r="JO291" s="77">
        <f t="shared" si="1200"/>
        <v>6.1751375177170997</v>
      </c>
      <c r="JP291" s="282">
        <f t="shared" si="1201"/>
        <v>152.96461621795387</v>
      </c>
      <c r="JQ291" s="73">
        <f t="shared" si="1032"/>
        <v>0.77571852919386919</v>
      </c>
      <c r="JR291" s="74">
        <f t="shared" si="1033"/>
        <v>3.4958185050922422E-2</v>
      </c>
      <c r="JS291" s="279">
        <f t="shared" si="1202"/>
        <v>1.1124684412599286</v>
      </c>
      <c r="JT291" s="76">
        <f t="shared" si="1034"/>
        <v>0</v>
      </c>
      <c r="JU291" s="77">
        <f t="shared" si="1203"/>
        <v>0</v>
      </c>
      <c r="JV291" s="77">
        <f t="shared" si="1035"/>
        <v>0</v>
      </c>
      <c r="JW291" s="77">
        <f t="shared" si="1204"/>
        <v>0</v>
      </c>
      <c r="JX291" s="282">
        <f t="shared" si="1205"/>
        <v>0</v>
      </c>
      <c r="JY291" s="73"/>
      <c r="JZ291" s="74"/>
      <c r="KA291" s="279"/>
      <c r="KB291" s="76">
        <f t="shared" si="1039"/>
        <v>0</v>
      </c>
      <c r="KC291" s="77">
        <f t="shared" si="1206"/>
        <v>0</v>
      </c>
      <c r="KD291" s="77">
        <f t="shared" si="1040"/>
        <v>0</v>
      </c>
      <c r="KE291" s="77">
        <f t="shared" si="1207"/>
        <v>0</v>
      </c>
      <c r="KF291" s="282">
        <f t="shared" si="1208"/>
        <v>0</v>
      </c>
      <c r="KG291" s="73"/>
      <c r="KH291" s="74"/>
      <c r="KI291" s="279"/>
      <c r="KJ291" s="76">
        <f t="shared" si="1041"/>
        <v>74.082202545922371</v>
      </c>
      <c r="KK291" s="77">
        <f t="shared" si="1209"/>
        <v>84.306287319285119</v>
      </c>
      <c r="KL291" s="77">
        <f t="shared" si="1042"/>
        <v>2.4195987557104557</v>
      </c>
      <c r="KM291" s="77">
        <f t="shared" si="1210"/>
        <v>2.7941526430944346</v>
      </c>
      <c r="KN291" s="282">
        <f t="shared" si="1211"/>
        <v>97.402977880519728</v>
      </c>
      <c r="KO291" s="73">
        <f t="shared" si="1043"/>
        <v>0.76057430848568097</v>
      </c>
      <c r="KP291" s="74">
        <f t="shared" si="1044"/>
        <v>2.4841116856596304E-2</v>
      </c>
      <c r="KQ291" s="279">
        <f t="shared" si="1045"/>
        <v>1.10881226520351</v>
      </c>
      <c r="KR291" s="76">
        <f t="shared" si="1046"/>
        <v>25.787021166511458</v>
      </c>
      <c r="KS291" s="77">
        <f t="shared" si="1212"/>
        <v>29.345887957701702</v>
      </c>
      <c r="KT291" s="77">
        <f t="shared" si="1047"/>
        <v>0.8421561799949453</v>
      </c>
      <c r="KU291" s="77">
        <f t="shared" si="1213"/>
        <v>0.97252195665816288</v>
      </c>
      <c r="KV291" s="282">
        <f t="shared" si="1214"/>
        <v>34.033216615370321</v>
      </c>
      <c r="KW291" s="73">
        <f t="shared" si="961"/>
        <v>0.75770155545230899</v>
      </c>
      <c r="KX291" s="74">
        <f t="shared" si="962"/>
        <v>2.4745124432775618E-2</v>
      </c>
      <c r="KY291" s="279">
        <f t="shared" si="963"/>
        <v>1.1084009369301666</v>
      </c>
      <c r="KZ291" s="76">
        <f t="shared" si="1048"/>
        <v>152.31190678724741</v>
      </c>
      <c r="LA291" s="77">
        <f t="shared" si="1215"/>
        <v>173.33247304295543</v>
      </c>
      <c r="LB291" s="77">
        <f t="shared" si="1049"/>
        <v>4.8355081948814576</v>
      </c>
      <c r="LC291" s="77">
        <f t="shared" si="1216"/>
        <v>5.5840448634491073</v>
      </c>
      <c r="LD291" s="286">
        <f t="shared" si="1217"/>
        <v>335.4749776482995</v>
      </c>
      <c r="LE291" s="73">
        <f t="shared" si="1050"/>
        <v>0.45401868078198671</v>
      </c>
      <c r="LF291" s="74">
        <f t="shared" si="1051"/>
        <v>1.4413916139971665E-2</v>
      </c>
      <c r="LG291" s="279">
        <f t="shared" si="1052"/>
        <v>1.0648903923531896</v>
      </c>
      <c r="LH291" s="76">
        <f t="shared" si="1053"/>
        <v>71.53186274086849</v>
      </c>
      <c r="LI291" s="77">
        <f t="shared" si="1218"/>
        <v>81.403975117735754</v>
      </c>
      <c r="LJ291" s="77">
        <f t="shared" si="1054"/>
        <v>2.333909678075325</v>
      </c>
      <c r="LK291" s="77">
        <f t="shared" si="1219"/>
        <v>2.6951988962413855</v>
      </c>
      <c r="LL291" s="282">
        <f t="shared" si="1220"/>
        <v>96.527205071144024</v>
      </c>
      <c r="LM291" s="73">
        <f t="shared" si="1244"/>
        <v>0.74105391001580267</v>
      </c>
      <c r="LN291" s="74">
        <f t="shared" si="1245"/>
        <v>2.417877609069018E-2</v>
      </c>
      <c r="LO291" s="279">
        <f t="shared" si="1246"/>
        <v>1.1060157246601197</v>
      </c>
      <c r="LP291" s="76">
        <f t="shared" si="1055"/>
        <v>6.4202093451560874E-2</v>
      </c>
      <c r="LQ291" s="77">
        <f t="shared" si="1221"/>
        <v>7.3062624368810794E-2</v>
      </c>
      <c r="LR291" s="77">
        <f t="shared" si="1056"/>
        <v>1.2316900883518657E-3</v>
      </c>
      <c r="LS291" s="77">
        <f t="shared" si="1222"/>
        <v>1.4223557140287345E-3</v>
      </c>
      <c r="LT291" s="282">
        <f t="shared" si="1223"/>
        <v>0.92320491949545436</v>
      </c>
      <c r="LU291" s="73">
        <f t="shared" si="979"/>
        <v>6.9542624931687211E-2</v>
      </c>
      <c r="LV291" s="74">
        <f t="shared" si="980"/>
        <v>1.3341459326549118E-3</v>
      </c>
      <c r="LW291" s="279">
        <f t="shared" si="981"/>
        <v>1.0098041034571972</v>
      </c>
      <c r="LX291" s="76">
        <f t="shared" si="1057"/>
        <v>4.8546490005909941</v>
      </c>
      <c r="LY291" s="77">
        <f t="shared" si="1224"/>
        <v>5.5246391091625568</v>
      </c>
      <c r="LZ291" s="77">
        <f t="shared" si="1058"/>
        <v>9.3134393833537013E-2</v>
      </c>
      <c r="MA291" s="77">
        <f t="shared" si="1225"/>
        <v>0.10755159799896855</v>
      </c>
      <c r="MB291" s="286">
        <f t="shared" si="1226"/>
        <v>69.808334068799155</v>
      </c>
      <c r="MC291" s="73">
        <f t="shared" si="964"/>
        <v>6.9542541952176171E-2</v>
      </c>
      <c r="MD291" s="74">
        <f t="shared" si="965"/>
        <v>1.3341443407279853E-3</v>
      </c>
      <c r="ME291" s="279">
        <f t="shared" si="966"/>
        <v>1.0098040917587645</v>
      </c>
      <c r="MF291" s="76">
        <f t="shared" si="1059"/>
        <v>0</v>
      </c>
      <c r="MG291" s="77">
        <f t="shared" si="1227"/>
        <v>0</v>
      </c>
      <c r="MH291" s="77">
        <f t="shared" si="1060"/>
        <v>0</v>
      </c>
      <c r="MI291" s="77">
        <f t="shared" si="1228"/>
        <v>0</v>
      </c>
      <c r="MJ291" s="286">
        <f t="shared" si="1229"/>
        <v>0</v>
      </c>
      <c r="MK291" s="73"/>
      <c r="ML291" s="74"/>
      <c r="MM291" s="279"/>
      <c r="MN291" s="287">
        <f t="shared" si="1230"/>
        <v>1.0933898607270014</v>
      </c>
      <c r="MO291" s="288">
        <f t="shared" si="1230"/>
        <v>1.0933898607270014</v>
      </c>
      <c r="MP291" s="288">
        <f t="shared" si="1230"/>
        <v>1.09313299951452</v>
      </c>
      <c r="MQ291" s="289">
        <f t="shared" si="1061"/>
        <v>1.0939673023099159</v>
      </c>
      <c r="MR291" s="290">
        <f t="shared" si="1231"/>
        <v>4.4359920039555174</v>
      </c>
      <c r="MS291" s="291">
        <f t="shared" si="982"/>
        <v>4.4359920039555174</v>
      </c>
      <c r="MT291" s="291">
        <f t="shared" si="1062"/>
        <v>4.1459255272587203</v>
      </c>
      <c r="MU291" s="292">
        <f t="shared" si="983"/>
        <v>4.4017962343044097</v>
      </c>
      <c r="MV291" s="359">
        <f t="shared" si="1063"/>
        <v>0.25587070704568959</v>
      </c>
      <c r="MW291" s="360">
        <f t="shared" si="1064"/>
        <v>1.9268136835017671</v>
      </c>
      <c r="MX291" s="360">
        <f t="shared" si="1065"/>
        <v>3.4195769651107322E-2</v>
      </c>
      <c r="MY291" s="360">
        <f t="shared" si="1066"/>
        <v>0</v>
      </c>
      <c r="MZ291" s="360">
        <f t="shared" si="1067"/>
        <v>0</v>
      </c>
      <c r="NA291" s="360">
        <f t="shared" si="1068"/>
        <v>0</v>
      </c>
      <c r="NB291" s="360">
        <f t="shared" si="1069"/>
        <v>0.44354116753033351</v>
      </c>
      <c r="NC291" s="360">
        <f t="shared" si="1070"/>
        <v>0</v>
      </c>
      <c r="ND291" s="360">
        <f t="shared" si="1071"/>
        <v>0</v>
      </c>
      <c r="NE291" s="360">
        <f t="shared" si="1072"/>
        <v>0.28152743413517117</v>
      </c>
      <c r="NF291" s="360">
        <f t="shared" si="1073"/>
        <v>9.8315163105705775E-2</v>
      </c>
      <c r="NG291" s="360">
        <f t="shared" si="1074"/>
        <v>0.93124664811286439</v>
      </c>
      <c r="NH291" s="360">
        <f t="shared" si="1075"/>
        <v>0.27827355632448608</v>
      </c>
      <c r="NI291" s="360">
        <f t="shared" si="1076"/>
        <v>2.4235298482972729E-3</v>
      </c>
      <c r="NJ291" s="360">
        <f t="shared" si="1077"/>
        <v>0.18378434470009514</v>
      </c>
      <c r="NK291" s="361">
        <f t="shared" si="1078"/>
        <v>0</v>
      </c>
      <c r="NL291" s="145">
        <f t="shared" si="1232"/>
        <v>4.4359920039555174</v>
      </c>
      <c r="NM291" s="56">
        <f t="shared" si="984"/>
        <v>4.4359920039555174</v>
      </c>
      <c r="NN291" s="56">
        <f t="shared" si="1233"/>
        <v>4.1459255272587203</v>
      </c>
      <c r="NO291" s="58">
        <f t="shared" si="967"/>
        <v>4.4017962343044097</v>
      </c>
      <c r="NP291" s="55">
        <f t="shared" si="1079"/>
        <v>1.0933898607270014</v>
      </c>
      <c r="NQ291" s="56">
        <f t="shared" si="968"/>
        <v>1.0933898607270014</v>
      </c>
      <c r="NR291" s="56">
        <f t="shared" si="1080"/>
        <v>1.09313299951452</v>
      </c>
      <c r="NS291" s="61">
        <f t="shared" si="969"/>
        <v>1.0939673023099159</v>
      </c>
      <c r="NT291" s="25"/>
      <c r="NU291" s="86">
        <f t="shared" si="1236"/>
        <v>0</v>
      </c>
      <c r="NV291" s="86">
        <f t="shared" si="1236"/>
        <v>0</v>
      </c>
      <c r="NW291" s="86">
        <f t="shared" si="1236"/>
        <v>0</v>
      </c>
      <c r="NX291" s="86">
        <f t="shared" si="1234"/>
        <v>0</v>
      </c>
      <c r="NY291" s="87">
        <f t="shared" si="1237"/>
        <v>0</v>
      </c>
      <c r="NZ291" s="87">
        <f t="shared" si="1237"/>
        <v>0</v>
      </c>
      <c r="OA291" s="87">
        <f t="shared" si="1237"/>
        <v>0</v>
      </c>
      <c r="OB291" s="87">
        <f t="shared" si="1235"/>
        <v>0</v>
      </c>
      <c r="OC291" s="26"/>
    </row>
    <row r="292" spans="1:393" thickBot="1" x14ac:dyDescent="0.35">
      <c r="A292" s="136" t="s">
        <v>682</v>
      </c>
      <c r="B292" s="137" t="s">
        <v>683</v>
      </c>
      <c r="C292" s="133" t="s">
        <v>97</v>
      </c>
      <c r="D292" s="64">
        <f>VLOOKUP(B292,[1]УсіТ_1!$A$10:$G$556,6,FALSE)</f>
        <v>487.7</v>
      </c>
      <c r="E292" s="64">
        <f>VLOOKUP(B292,[1]УсіТ_1!$A$10:$G$556,7,FALSE)</f>
        <v>0</v>
      </c>
      <c r="F292" s="38"/>
      <c r="G292" s="38"/>
      <c r="H292" s="39"/>
      <c r="I292" s="256">
        <v>3.5407999999999999</v>
      </c>
      <c r="J292" s="62">
        <v>3.5407999999999999</v>
      </c>
      <c r="K292" s="257">
        <f t="shared" si="1081"/>
        <v>3.1302000000000003</v>
      </c>
      <c r="L292" s="293">
        <f t="shared" si="1082"/>
        <v>3.3780000000000001</v>
      </c>
      <c r="M292" s="63">
        <v>0.24779999999999999</v>
      </c>
      <c r="N292" s="63">
        <v>0.96930000000000005</v>
      </c>
      <c r="O292" s="63">
        <v>0.1628</v>
      </c>
      <c r="P292" s="63">
        <v>0</v>
      </c>
      <c r="Q292" s="63">
        <v>0</v>
      </c>
      <c r="R292" s="63">
        <v>0</v>
      </c>
      <c r="S292" s="63">
        <v>0.5998</v>
      </c>
      <c r="T292" s="63">
        <v>0</v>
      </c>
      <c r="U292" s="63">
        <v>0</v>
      </c>
      <c r="V292" s="63">
        <v>2.0299999999999999E-2</v>
      </c>
      <c r="W292" s="63">
        <v>9.1999999999999998E-2</v>
      </c>
      <c r="X292" s="63">
        <v>0.99650000000000005</v>
      </c>
      <c r="Y292" s="63">
        <v>0.24709999999999999</v>
      </c>
      <c r="Z292" s="63">
        <v>2.3999999999999998E-3</v>
      </c>
      <c r="AA292" s="63">
        <v>0.20280000000000001</v>
      </c>
      <c r="AB292" s="259">
        <v>0</v>
      </c>
      <c r="AC292" s="144">
        <v>43.59</v>
      </c>
      <c r="AD292" s="70">
        <v>9.5898000000000003</v>
      </c>
      <c r="AE292" s="70">
        <v>31.736386523274899</v>
      </c>
      <c r="AF292" s="68">
        <f t="shared" si="1083"/>
        <v>2.2291637893948288</v>
      </c>
      <c r="AG292" s="68">
        <f t="shared" si="1084"/>
        <v>10.119527679584481</v>
      </c>
      <c r="AH292" s="71">
        <v>1.6658774087916599</v>
      </c>
      <c r="AI292" s="71">
        <v>9.3375209025179693</v>
      </c>
      <c r="AJ292" s="68">
        <f t="shared" si="1085"/>
        <v>0.12797072396900877</v>
      </c>
      <c r="AK292" s="68">
        <f t="shared" si="1086"/>
        <v>5.4676227145530074</v>
      </c>
      <c r="AL292" s="71">
        <v>4.7959792417292304</v>
      </c>
      <c r="AM292" s="69">
        <f t="shared" si="1087"/>
        <v>120.85867689157649</v>
      </c>
      <c r="AN292" s="260">
        <v>165.58</v>
      </c>
      <c r="AO292" s="71">
        <v>36.427599999999998</v>
      </c>
      <c r="AP292" s="71">
        <v>120.553128711261</v>
      </c>
      <c r="AQ292" s="68">
        <f t="shared" si="1088"/>
        <v>8.4676517606789723</v>
      </c>
      <c r="AR292" s="68">
        <f t="shared" si="1089"/>
        <v>38.439811727130099</v>
      </c>
      <c r="AS292" s="71">
        <v>16.084675502924998</v>
      </c>
      <c r="AT292" s="261">
        <f t="shared" si="997"/>
        <v>3.4884038300165043</v>
      </c>
      <c r="AU292" s="71">
        <v>36.521519547889703</v>
      </c>
      <c r="AV292" s="68">
        <f t="shared" si="1090"/>
        <v>0.50052742540382844</v>
      </c>
      <c r="AW292" s="68">
        <f t="shared" si="1091"/>
        <v>21.385321857345009</v>
      </c>
      <c r="AX292" s="71">
        <v>18.758346188103801</v>
      </c>
      <c r="AY292" s="69">
        <f t="shared" si="1092"/>
        <v>472.7103239402154</v>
      </c>
      <c r="AZ292" s="260">
        <v>6</v>
      </c>
      <c r="BA292" s="260">
        <v>30.583000000000101</v>
      </c>
      <c r="BB292" s="260">
        <v>3.18937000000001</v>
      </c>
      <c r="BC292" s="262">
        <f t="shared" si="1093"/>
        <v>2.5514960000000082</v>
      </c>
      <c r="BD292" s="262">
        <f t="shared" si="998"/>
        <v>0.63787400000000183</v>
      </c>
      <c r="BE292" s="260">
        <v>1.197106</v>
      </c>
      <c r="BF292" s="262">
        <f t="shared" si="1094"/>
        <v>0.9576848</v>
      </c>
      <c r="BG292" s="262">
        <f t="shared" si="999"/>
        <v>0.2394212</v>
      </c>
      <c r="BH292" s="260">
        <v>3.7709596515797772</v>
      </c>
      <c r="BI292" s="263">
        <f t="shared" si="1095"/>
        <v>2.2081005078211451</v>
      </c>
      <c r="BJ292" s="68">
        <f t="shared" si="1096"/>
        <v>5.1681002024900849E-2</v>
      </c>
      <c r="BK292" s="260">
        <v>1.9368575826384555</v>
      </c>
      <c r="BL292" s="69">
        <f t="shared" si="1097"/>
        <v>48.812751881062006</v>
      </c>
      <c r="BM292" s="260">
        <v>0</v>
      </c>
      <c r="BN292" s="260">
        <v>0</v>
      </c>
      <c r="BO292" s="260">
        <v>0</v>
      </c>
      <c r="BP292" s="68">
        <f t="shared" si="1098"/>
        <v>0</v>
      </c>
      <c r="BQ292" s="68">
        <f t="shared" si="1099"/>
        <v>0</v>
      </c>
      <c r="BR292" s="260">
        <v>0</v>
      </c>
      <c r="BS292" s="260">
        <v>0</v>
      </c>
      <c r="BT292" s="68">
        <f t="shared" si="1100"/>
        <v>0</v>
      </c>
      <c r="BU292" s="68">
        <f t="shared" si="1101"/>
        <v>0</v>
      </c>
      <c r="BV292" s="260">
        <v>0</v>
      </c>
      <c r="BW292" s="69">
        <f t="shared" si="1102"/>
        <v>0</v>
      </c>
      <c r="BX292" s="260">
        <v>0</v>
      </c>
      <c r="BY292" s="260">
        <v>0</v>
      </c>
      <c r="BZ292" s="263">
        <f t="shared" si="1103"/>
        <v>0</v>
      </c>
      <c r="CA292" s="263">
        <f t="shared" si="1104"/>
        <v>0</v>
      </c>
      <c r="CB292" s="260">
        <v>0</v>
      </c>
      <c r="CC292" s="264">
        <f t="shared" si="1105"/>
        <v>0</v>
      </c>
      <c r="CD292" s="260">
        <v>0</v>
      </c>
      <c r="CE292" s="260">
        <v>0</v>
      </c>
      <c r="CF292" s="263">
        <f t="shared" si="1106"/>
        <v>0</v>
      </c>
      <c r="CG292" s="263">
        <f t="shared" si="1107"/>
        <v>0</v>
      </c>
      <c r="CH292" s="260">
        <v>0</v>
      </c>
      <c r="CI292" s="69">
        <f t="shared" si="1108"/>
        <v>0</v>
      </c>
      <c r="CJ292" s="260">
        <v>113.36637016506189</v>
      </c>
      <c r="CK292" s="260">
        <v>24.940602938111752</v>
      </c>
      <c r="CL292" s="260">
        <v>8.0105164517620686</v>
      </c>
      <c r="CM292" s="260">
        <v>2.9066364211469242</v>
      </c>
      <c r="CN292" s="260">
        <v>63.25560283199551</v>
      </c>
      <c r="CO292" s="265">
        <f t="shared" si="1109"/>
        <v>4.4430735429193646</v>
      </c>
      <c r="CP292" s="266">
        <f t="shared" si="1110"/>
        <v>20.169808030215751</v>
      </c>
      <c r="CQ292" s="260">
        <v>22.601599526898006</v>
      </c>
      <c r="CR292" s="265">
        <f t="shared" si="1111"/>
        <v>0.3097549215161372</v>
      </c>
      <c r="CS292" s="265">
        <f t="shared" si="1112"/>
        <v>13.234457009373235</v>
      </c>
      <c r="CT292" s="260">
        <v>11.608734619448036</v>
      </c>
      <c r="CU292" s="267">
        <f t="shared" si="1000"/>
        <v>292.54011183993271</v>
      </c>
      <c r="CV292" s="260">
        <v>0</v>
      </c>
      <c r="CW292" s="260">
        <v>0</v>
      </c>
      <c r="CX292" s="68">
        <f t="shared" si="1113"/>
        <v>0</v>
      </c>
      <c r="CY292" s="68">
        <f t="shared" si="1114"/>
        <v>0</v>
      </c>
      <c r="CZ292" s="260">
        <v>0</v>
      </c>
      <c r="DA292" s="69">
        <f t="shared" si="1115"/>
        <v>0</v>
      </c>
      <c r="DB292" s="260">
        <v>0</v>
      </c>
      <c r="DC292" s="260">
        <v>0</v>
      </c>
      <c r="DD292" s="68">
        <f t="shared" si="1116"/>
        <v>0</v>
      </c>
      <c r="DE292" s="68">
        <f t="shared" si="1117"/>
        <v>0</v>
      </c>
      <c r="DF292" s="260">
        <v>0</v>
      </c>
      <c r="DG292" s="69">
        <f t="shared" si="1118"/>
        <v>0</v>
      </c>
      <c r="DH292" s="260">
        <v>3.618637221408</v>
      </c>
      <c r="DI292" s="260">
        <v>0.79610018870975996</v>
      </c>
      <c r="DJ292" s="260">
        <v>5.4674270383333307E-2</v>
      </c>
      <c r="DK292" s="260">
        <v>2.6343678971850242</v>
      </c>
      <c r="DL292" s="68">
        <f t="shared" si="1119"/>
        <v>0.18503800109827609</v>
      </c>
      <c r="DM292" s="68">
        <f t="shared" si="1120"/>
        <v>0.83999981643221111</v>
      </c>
      <c r="DN292" s="260">
        <v>0.76629818507266201</v>
      </c>
      <c r="DO292" s="68">
        <f t="shared" si="1121"/>
        <v>1.0502116626420832E-2</v>
      </c>
      <c r="DP292" s="68">
        <f t="shared" si="1122"/>
        <v>0.44870896746203753</v>
      </c>
      <c r="DQ292" s="260">
        <v>0.39358950056992398</v>
      </c>
      <c r="DR292" s="264">
        <f t="shared" si="1123"/>
        <v>9.9164007159944436</v>
      </c>
      <c r="DS292" s="260">
        <v>16.32</v>
      </c>
      <c r="DT292" s="260">
        <v>3.5903999999999998</v>
      </c>
      <c r="DU292" s="260">
        <v>11.882033220001</v>
      </c>
      <c r="DV292" s="68">
        <f t="shared" si="1124"/>
        <v>0.8345940133728702</v>
      </c>
      <c r="DW292" s="68">
        <f t="shared" si="1125"/>
        <v>3.7887288765959588</v>
      </c>
      <c r="DX292" s="260">
        <v>0.31814175700000003</v>
      </c>
      <c r="DY292" s="260">
        <v>6.7438629375000003E-2</v>
      </c>
      <c r="DZ292" s="260">
        <v>0</v>
      </c>
      <c r="EA292" s="260">
        <v>3.4702669468215799</v>
      </c>
      <c r="EB292" s="68">
        <f t="shared" si="1126"/>
        <v>4.7560008506189751E-2</v>
      </c>
      <c r="EC292" s="68">
        <f t="shared" si="1127"/>
        <v>2.0320286917791632</v>
      </c>
      <c r="ED292" s="267">
        <v>1.7824140276598801</v>
      </c>
      <c r="EE292" s="69">
        <f t="shared" si="1128"/>
        <v>44.916833497028954</v>
      </c>
      <c r="EF292" s="260">
        <v>101.73274841269836</v>
      </c>
      <c r="EG292" s="260">
        <v>22.381204650793642</v>
      </c>
      <c r="EH292" s="260">
        <v>149.97591602055772</v>
      </c>
      <c r="EI292" s="260">
        <v>74.068130894711516</v>
      </c>
      <c r="EJ292" s="268">
        <f t="shared" si="1129"/>
        <v>5.2025455140445365</v>
      </c>
      <c r="EK292" s="266">
        <f t="shared" si="1130"/>
        <v>23.6175123533495</v>
      </c>
      <c r="EL292" s="260">
        <v>37.547414031747472</v>
      </c>
      <c r="EM292" s="268">
        <f t="shared" si="1131"/>
        <v>0.51458730930509911</v>
      </c>
      <c r="EN292" s="268">
        <f t="shared" si="1132"/>
        <v>21.986038475945861</v>
      </c>
      <c r="EO292" s="269">
        <f t="shared" si="1133"/>
        <v>385.70541401050872</v>
      </c>
      <c r="EP292" s="69">
        <f t="shared" si="1134"/>
        <v>485.98882165324096</v>
      </c>
      <c r="EQ292" s="260">
        <v>42.7</v>
      </c>
      <c r="ER292" s="260">
        <v>9.3940000000000001</v>
      </c>
      <c r="ES292" s="260">
        <v>31.088407995958601</v>
      </c>
      <c r="ET292" s="68">
        <f t="shared" si="1135"/>
        <v>2.1836497776361319</v>
      </c>
      <c r="EU292" s="68">
        <f t="shared" si="1136"/>
        <v>9.9129119504073504</v>
      </c>
      <c r="EV292" s="260">
        <v>3.1378637116083299</v>
      </c>
      <c r="EW292" s="260">
        <v>9.3092876835651399</v>
      </c>
      <c r="EX292" s="68">
        <f t="shared" si="1137"/>
        <v>0.12758378770326023</v>
      </c>
      <c r="EY292" s="68">
        <f t="shared" si="1138"/>
        <v>5.4510906402623025</v>
      </c>
      <c r="EZ292" s="260">
        <v>4.7814779695566001</v>
      </c>
      <c r="FA292" s="69">
        <f t="shared" si="1139"/>
        <v>120.49324483282641</v>
      </c>
      <c r="FB292" s="260">
        <v>0.83333333333333348</v>
      </c>
      <c r="FC292" s="260">
        <v>8.9871586162120806E-2</v>
      </c>
      <c r="FD292" s="68">
        <f t="shared" si="1140"/>
        <v>1.2316900883518657E-3</v>
      </c>
      <c r="FE292" s="68">
        <f t="shared" si="1141"/>
        <v>5.2624666763574489E-2</v>
      </c>
      <c r="FF292" s="260">
        <v>4.6160245974772703E-2</v>
      </c>
      <c r="FG292" s="69">
        <f t="shared" si="1142"/>
        <v>1.1632381985642724</v>
      </c>
      <c r="FH292" s="260">
        <v>70.837199999999996</v>
      </c>
      <c r="FI292" s="260">
        <v>7.6395018279400597</v>
      </c>
      <c r="FJ292" s="68">
        <f t="shared" si="1143"/>
        <v>0.10469937255191852</v>
      </c>
      <c r="FK292" s="68">
        <f t="shared" si="1144"/>
        <v>4.4733408533576142</v>
      </c>
      <c r="FL292" s="260">
        <v>3.9239999999999999</v>
      </c>
      <c r="FM292" s="69">
        <f t="shared" si="1145"/>
        <v>98.880842193528082</v>
      </c>
      <c r="FN292" s="260">
        <v>0</v>
      </c>
      <c r="FO292" s="260">
        <v>0</v>
      </c>
      <c r="FP292" s="68">
        <f t="shared" si="1146"/>
        <v>0</v>
      </c>
      <c r="FQ292" s="68">
        <f t="shared" si="1147"/>
        <v>0</v>
      </c>
      <c r="FR292" s="260">
        <v>0</v>
      </c>
      <c r="FS292" s="264">
        <f t="shared" si="1148"/>
        <v>0</v>
      </c>
      <c r="FT292" s="270">
        <f t="shared" si="1001"/>
        <v>1696.2812456439694</v>
      </c>
      <c r="FU292" s="271">
        <f t="shared" si="1002"/>
        <v>594.02746357678336</v>
      </c>
      <c r="FV292" s="272">
        <f t="shared" si="1149"/>
        <v>174.63069203457303</v>
      </c>
      <c r="FW292" s="272">
        <f t="shared" si="1003"/>
        <v>9.9042210511634359</v>
      </c>
      <c r="FX292" s="272">
        <f t="shared" si="1004"/>
        <v>30.583000000000101</v>
      </c>
      <c r="FY292" s="272">
        <f t="shared" si="1005"/>
        <v>0</v>
      </c>
      <c r="FZ292" s="272">
        <f t="shared" si="1006"/>
        <v>0</v>
      </c>
      <c r="GA292" s="272">
        <f t="shared" si="1007"/>
        <v>0</v>
      </c>
      <c r="GB292" s="272">
        <f t="shared" si="1008"/>
        <v>0</v>
      </c>
      <c r="GC292" s="272">
        <f t="shared" si="1009"/>
        <v>70.837199999999996</v>
      </c>
      <c r="GD292" s="272">
        <f t="shared" si="1010"/>
        <v>0</v>
      </c>
      <c r="GE292" s="272">
        <f t="shared" si="1011"/>
        <v>335.21805807438756</v>
      </c>
      <c r="GF292" s="273">
        <f t="shared" si="1012"/>
        <v>130.40372652913271</v>
      </c>
      <c r="GG292" s="273">
        <f t="shared" si="1013"/>
        <v>23.545716399144979</v>
      </c>
      <c r="GH292" s="272">
        <f t="shared" si="1150"/>
        <v>131.05423989019451</v>
      </c>
      <c r="GI292" s="274">
        <f t="shared" si="1151"/>
        <v>93.621987949288794</v>
      </c>
      <c r="GJ292" s="275">
        <f t="shared" si="1014"/>
        <v>1.7960983576951153</v>
      </c>
      <c r="GK292" s="271">
        <f t="shared" si="1152"/>
        <v>1346.254874627102</v>
      </c>
      <c r="GL292" s="276">
        <f t="shared" si="1153"/>
        <v>1696.2811420301484</v>
      </c>
      <c r="GM292" s="272">
        <f t="shared" si="1154"/>
        <v>818.05317805520497</v>
      </c>
      <c r="GN292" s="272">
        <f t="shared" si="1155"/>
        <v>35.246035808003526</v>
      </c>
      <c r="GO292" s="277">
        <f t="shared" si="1156"/>
        <v>0.60765104251287994</v>
      </c>
      <c r="GP292" s="278">
        <f t="shared" si="1157"/>
        <v>2.6180804595241518E-2</v>
      </c>
      <c r="GQ292" s="279">
        <f t="shared" si="1158"/>
        <v>1.0879147089285461</v>
      </c>
      <c r="GR292" s="280">
        <f t="shared" si="1159"/>
        <v>1346.254874627102</v>
      </c>
      <c r="GS292" s="272">
        <f t="shared" si="1160"/>
        <v>818.05317805520497</v>
      </c>
      <c r="GT292" s="272">
        <f t="shared" si="1015"/>
        <v>35.246035808003526</v>
      </c>
      <c r="GU292" s="73">
        <f t="shared" si="1161"/>
        <v>0.60765104251287994</v>
      </c>
      <c r="GV292" s="74">
        <f t="shared" si="1162"/>
        <v>2.6180804595241518E-2</v>
      </c>
      <c r="GW292" s="279">
        <f t="shared" si="1163"/>
        <v>1.0879147089285461</v>
      </c>
      <c r="GX292" s="280">
        <f t="shared" si="1164"/>
        <v>1211.5950105218333</v>
      </c>
      <c r="GY292" s="272">
        <f t="shared" si="1016"/>
        <v>743.16317195481543</v>
      </c>
      <c r="GZ292" s="272">
        <f t="shared" si="1017"/>
        <v>29.328039492614781</v>
      </c>
      <c r="HA292" s="73">
        <f t="shared" si="1165"/>
        <v>0.61337589334800535</v>
      </c>
      <c r="HB292" s="74">
        <f t="shared" si="1166"/>
        <v>2.4206140862187284E-2</v>
      </c>
      <c r="HC292" s="279">
        <f t="shared" si="1167"/>
        <v>1.0883991176464247</v>
      </c>
      <c r="HD292" s="280">
        <f t="shared" si="1168"/>
        <v>1307.5145953564179</v>
      </c>
      <c r="HE292" s="272">
        <f t="shared" si="1018"/>
        <v>815.35929543566317</v>
      </c>
      <c r="HF292" s="272">
        <f t="shared" si="1019"/>
        <v>31.68517400597862</v>
      </c>
      <c r="HG292" s="73">
        <f t="shared" si="1169"/>
        <v>0.62359479452954236</v>
      </c>
      <c r="HH292" s="74">
        <f t="shared" si="1170"/>
        <v>2.4233132171913918E-2</v>
      </c>
      <c r="HI292" s="281">
        <f t="shared" si="1171"/>
        <v>1.0898136064532344</v>
      </c>
      <c r="HJ292" s="72">
        <f t="shared" si="1020"/>
        <v>3.8520884013741963</v>
      </c>
      <c r="HK292" s="73">
        <f t="shared" si="1172"/>
        <v>3.8520884013741963</v>
      </c>
      <c r="HL292" s="73">
        <f t="shared" si="1021"/>
        <v>3.4069069180568392</v>
      </c>
      <c r="HM292" s="74">
        <f t="shared" si="1173"/>
        <v>3.6813903625990259</v>
      </c>
      <c r="HN292" s="75"/>
      <c r="HO292" s="75"/>
      <c r="HP292" s="76">
        <f t="shared" si="1174"/>
        <v>72.196123480847746</v>
      </c>
      <c r="HQ292" s="77">
        <f t="shared" si="1175"/>
        <v>82.159910482439543</v>
      </c>
      <c r="HR292" s="77">
        <f t="shared" si="1176"/>
        <v>2.3571345133638375</v>
      </c>
      <c r="HS292" s="77">
        <f t="shared" si="1177"/>
        <v>2.7220189360325597</v>
      </c>
      <c r="HT292" s="282">
        <f t="shared" si="1178"/>
        <v>95.919584834584526</v>
      </c>
      <c r="HU292" s="73">
        <f t="shared" si="985"/>
        <v>0.75267343583014434</v>
      </c>
      <c r="HV292" s="74">
        <f t="shared" si="986"/>
        <v>2.4574069179185552E-2</v>
      </c>
      <c r="HW292" s="279">
        <f t="shared" si="987"/>
        <v>1.1076805267878562</v>
      </c>
      <c r="HX292" s="76">
        <f t="shared" si="1179"/>
        <v>274.99426297305968</v>
      </c>
      <c r="HY292" s="77">
        <f t="shared" si="1180"/>
        <v>312.94622120597165</v>
      </c>
      <c r="HZ292" s="77">
        <f t="shared" si="1022"/>
        <v>12.456583016099305</v>
      </c>
      <c r="IA292" s="77">
        <f t="shared" si="1181"/>
        <v>14.384862066991479</v>
      </c>
      <c r="IB292" s="282">
        <f t="shared" si="1182"/>
        <v>375.16692376207567</v>
      </c>
      <c r="IC292" s="73">
        <f t="shared" si="970"/>
        <v>0.73299175795000593</v>
      </c>
      <c r="ID292" s="74">
        <f t="shared" si="971"/>
        <v>3.3202775157223224E-2</v>
      </c>
      <c r="IE292" s="279">
        <f t="shared" si="972"/>
        <v>1.1062999821090185</v>
      </c>
      <c r="IF292" s="76">
        <f t="shared" si="1023"/>
        <v>2.6938826195417969</v>
      </c>
      <c r="IG292" s="77">
        <f t="shared" si="1183"/>
        <v>3.0656653598647603</v>
      </c>
      <c r="IH292" s="77">
        <f t="shared" si="1024"/>
        <v>3.5608618020249092</v>
      </c>
      <c r="II292" s="77">
        <f t="shared" si="1184"/>
        <v>4.1120832089783654</v>
      </c>
      <c r="IJ292" s="282">
        <f t="shared" si="1185"/>
        <v>38.740279270684134</v>
      </c>
      <c r="IK292" s="73">
        <f t="shared" si="1186"/>
        <v>6.953699535099464E-2</v>
      </c>
      <c r="IL292" s="74">
        <f t="shared" si="1187"/>
        <v>9.1916265681634204E-2</v>
      </c>
      <c r="IM292" s="279">
        <f t="shared" si="1188"/>
        <v>1.0238254386559078</v>
      </c>
      <c r="IN292" s="76">
        <f t="shared" si="1025"/>
        <v>0</v>
      </c>
      <c r="IO292" s="77">
        <f t="shared" si="1189"/>
        <v>0</v>
      </c>
      <c r="IP292" s="77">
        <f t="shared" si="1026"/>
        <v>0</v>
      </c>
      <c r="IQ292" s="77">
        <f t="shared" si="1190"/>
        <v>0</v>
      </c>
      <c r="IR292" s="282">
        <f t="shared" si="1191"/>
        <v>0</v>
      </c>
      <c r="IS292" s="73"/>
      <c r="IT292" s="74"/>
      <c r="IU292" s="279"/>
      <c r="IV292" s="76">
        <f t="shared" si="1027"/>
        <v>0</v>
      </c>
      <c r="IW292" s="77">
        <f t="shared" si="1192"/>
        <v>0</v>
      </c>
      <c r="IX292" s="77">
        <f t="shared" si="1193"/>
        <v>0</v>
      </c>
      <c r="IY292" s="77">
        <f t="shared" si="1194"/>
        <v>0</v>
      </c>
      <c r="IZ292" s="282">
        <f t="shared" si="1195"/>
        <v>0</v>
      </c>
      <c r="JA292" s="283"/>
      <c r="JB292" s="284"/>
      <c r="JC292" s="285"/>
      <c r="JD292" s="76">
        <f t="shared" si="1028"/>
        <v>0</v>
      </c>
      <c r="JE292" s="77">
        <f t="shared" si="1196"/>
        <v>0</v>
      </c>
      <c r="JF292" s="77">
        <f t="shared" si="1029"/>
        <v>0</v>
      </c>
      <c r="JG292" s="77">
        <f t="shared" si="1197"/>
        <v>0</v>
      </c>
      <c r="JH292" s="282">
        <f t="shared" si="1198"/>
        <v>0</v>
      </c>
      <c r="JI292" s="283"/>
      <c r="JJ292" s="284"/>
      <c r="JK292" s="285"/>
      <c r="JL292" s="76">
        <f t="shared" si="1030"/>
        <v>179.06017645147222</v>
      </c>
      <c r="JM292" s="77">
        <f t="shared" si="1199"/>
        <v>203.77227140353989</v>
      </c>
      <c r="JN292" s="77">
        <f t="shared" si="1031"/>
        <v>7.6594648855824259</v>
      </c>
      <c r="JO292" s="77">
        <f t="shared" si="1200"/>
        <v>8.8451500498705862</v>
      </c>
      <c r="JP292" s="282">
        <f t="shared" si="1201"/>
        <v>232.17469193645454</v>
      </c>
      <c r="JQ292" s="73">
        <f t="shared" si="1032"/>
        <v>0.77123038242462882</v>
      </c>
      <c r="JR292" s="74">
        <f t="shared" si="1033"/>
        <v>3.2990093888780936E-2</v>
      </c>
      <c r="JS292" s="279">
        <f t="shared" si="1202"/>
        <v>1.1115443716124063</v>
      </c>
      <c r="JT292" s="76">
        <f t="shared" si="1034"/>
        <v>0</v>
      </c>
      <c r="JU292" s="77">
        <f t="shared" si="1203"/>
        <v>0</v>
      </c>
      <c r="JV292" s="77">
        <f t="shared" si="1035"/>
        <v>0</v>
      </c>
      <c r="JW292" s="77">
        <f t="shared" si="1204"/>
        <v>0</v>
      </c>
      <c r="JX292" s="282">
        <f t="shared" si="1205"/>
        <v>0</v>
      </c>
      <c r="JY292" s="73"/>
      <c r="JZ292" s="74"/>
      <c r="KA292" s="279"/>
      <c r="KB292" s="76">
        <f t="shared" si="1039"/>
        <v>0</v>
      </c>
      <c r="KC292" s="77">
        <f t="shared" si="1206"/>
        <v>0</v>
      </c>
      <c r="KD292" s="77">
        <f t="shared" si="1040"/>
        <v>0</v>
      </c>
      <c r="KE292" s="77">
        <f t="shared" si="1207"/>
        <v>0</v>
      </c>
      <c r="KF292" s="282">
        <f t="shared" si="1208"/>
        <v>0</v>
      </c>
      <c r="KG292" s="73"/>
      <c r="KH292" s="74"/>
      <c r="KI292" s="279"/>
      <c r="KJ292" s="76">
        <f t="shared" si="1041"/>
        <v>5.9869621264687432</v>
      </c>
      <c r="KK292" s="77">
        <f t="shared" si="1209"/>
        <v>6.8132227695426941</v>
      </c>
      <c r="KL292" s="77">
        <f t="shared" si="1042"/>
        <v>0.19554011772469693</v>
      </c>
      <c r="KM292" s="77">
        <f t="shared" si="1210"/>
        <v>0.22580972794848003</v>
      </c>
      <c r="KN292" s="282">
        <f t="shared" si="1211"/>
        <v>7.8701592984082893</v>
      </c>
      <c r="KO292" s="73">
        <f t="shared" si="1043"/>
        <v>0.76071676562882073</v>
      </c>
      <c r="KP292" s="74">
        <f t="shared" si="1044"/>
        <v>2.4845763638385844E-2</v>
      </c>
      <c r="KQ292" s="279">
        <f t="shared" si="1045"/>
        <v>1.1088326450356558</v>
      </c>
      <c r="KR292" s="76">
        <f t="shared" si="1046"/>
        <v>27.011724233417645</v>
      </c>
      <c r="KS292" s="77">
        <f t="shared" si="1212"/>
        <v>30.739612294871613</v>
      </c>
      <c r="KT292" s="77">
        <f t="shared" si="1047"/>
        <v>0.88215402187906</v>
      </c>
      <c r="KU292" s="77">
        <f t="shared" si="1213"/>
        <v>1.0187114644659385</v>
      </c>
      <c r="KV292" s="282">
        <f t="shared" si="1214"/>
        <v>35.64828055319758</v>
      </c>
      <c r="KW292" s="73">
        <f t="shared" si="961"/>
        <v>0.75772867061872207</v>
      </c>
      <c r="KX292" s="74">
        <f t="shared" si="962"/>
        <v>2.4746046883316861E-2</v>
      </c>
      <c r="KY292" s="279">
        <f t="shared" si="963"/>
        <v>1.1084048218896272</v>
      </c>
      <c r="KZ292" s="76">
        <f t="shared" si="1048"/>
        <v>179.75028507523234</v>
      </c>
      <c r="LA292" s="77">
        <f t="shared" si="1215"/>
        <v>204.55762191846514</v>
      </c>
      <c r="LB292" s="77">
        <f t="shared" si="1049"/>
        <v>5.7171328233496359</v>
      </c>
      <c r="LC292" s="77">
        <f t="shared" si="1216"/>
        <v>6.60214498440416</v>
      </c>
      <c r="LD292" s="286">
        <f t="shared" si="1217"/>
        <v>385.70541401050872</v>
      </c>
      <c r="LE292" s="73">
        <f t="shared" si="1050"/>
        <v>0.46602997662442708</v>
      </c>
      <c r="LF292" s="74">
        <f t="shared" si="1051"/>
        <v>1.4822537137614226E-2</v>
      </c>
      <c r="LG292" s="279">
        <f t="shared" si="1052"/>
        <v>1.0666113258228398</v>
      </c>
      <c r="LH292" s="76">
        <f t="shared" si="1053"/>
        <v>70.838083160616975</v>
      </c>
      <c r="LI292" s="77">
        <f t="shared" si="1218"/>
        <v>80.614447017613728</v>
      </c>
      <c r="LJ292" s="77">
        <f t="shared" si="1054"/>
        <v>2.3112335653393923</v>
      </c>
      <c r="LK292" s="77">
        <f t="shared" si="1219"/>
        <v>2.6690125212539302</v>
      </c>
      <c r="LL292" s="282">
        <f t="shared" si="1220"/>
        <v>95.629559391132076</v>
      </c>
      <c r="LM292" s="73">
        <f t="shared" si="1244"/>
        <v>0.74075509300303155</v>
      </c>
      <c r="LN292" s="74">
        <f t="shared" si="1245"/>
        <v>2.4168610417687628E-2</v>
      </c>
      <c r="LO292" s="279">
        <f t="shared" si="1246"/>
        <v>1.1059729112780063</v>
      </c>
      <c r="LP292" s="76">
        <f t="shared" si="1055"/>
        <v>6.4202093451560874E-2</v>
      </c>
      <c r="LQ292" s="77">
        <f t="shared" si="1221"/>
        <v>7.3062624368810794E-2</v>
      </c>
      <c r="LR292" s="77">
        <f t="shared" si="1056"/>
        <v>1.2316900883518657E-3</v>
      </c>
      <c r="LS292" s="77">
        <f t="shared" si="1222"/>
        <v>1.4223557140287345E-3</v>
      </c>
      <c r="LT292" s="282">
        <f t="shared" si="1223"/>
        <v>0.92320491949545436</v>
      </c>
      <c r="LU292" s="73">
        <f t="shared" si="979"/>
        <v>6.9542624931687211E-2</v>
      </c>
      <c r="LV292" s="74">
        <f t="shared" si="980"/>
        <v>1.3341459326549118E-3</v>
      </c>
      <c r="LW292" s="279">
        <f t="shared" si="981"/>
        <v>1.0098041034571972</v>
      </c>
      <c r="LX292" s="76">
        <f t="shared" si="1057"/>
        <v>5.4574758410962891</v>
      </c>
      <c r="LY292" s="77">
        <f t="shared" si="1224"/>
        <v>6.2106620819259879</v>
      </c>
      <c r="LZ292" s="77">
        <f t="shared" si="1058"/>
        <v>0.10469937255191852</v>
      </c>
      <c r="MA292" s="77">
        <f t="shared" si="1225"/>
        <v>0.12090683542295552</v>
      </c>
      <c r="MB292" s="286">
        <f t="shared" si="1226"/>
        <v>78.476858883752442</v>
      </c>
      <c r="MC292" s="73">
        <f t="shared" si="964"/>
        <v>6.9542485755965763E-2</v>
      </c>
      <c r="MD292" s="74">
        <f t="shared" si="965"/>
        <v>1.3341432626273869E-3</v>
      </c>
      <c r="ME292" s="279">
        <f t="shared" si="966"/>
        <v>1.0098040838362354</v>
      </c>
      <c r="MF292" s="76">
        <f t="shared" si="1059"/>
        <v>0</v>
      </c>
      <c r="MG292" s="77">
        <f t="shared" si="1227"/>
        <v>0</v>
      </c>
      <c r="MH292" s="77">
        <f t="shared" si="1060"/>
        <v>0</v>
      </c>
      <c r="MI292" s="77">
        <f t="shared" si="1228"/>
        <v>0</v>
      </c>
      <c r="MJ292" s="286">
        <f t="shared" si="1229"/>
        <v>0</v>
      </c>
      <c r="MK292" s="73"/>
      <c r="ML292" s="74"/>
      <c r="MM292" s="279"/>
      <c r="MN292" s="287">
        <f t="shared" si="1230"/>
        <v>1.0867773778864143</v>
      </c>
      <c r="MO292" s="288">
        <f t="shared" si="1230"/>
        <v>1.0867773778864143</v>
      </c>
      <c r="MP292" s="288">
        <f t="shared" si="1230"/>
        <v>1.0883966914794592</v>
      </c>
      <c r="MQ292" s="289">
        <f t="shared" si="1061"/>
        <v>1.0898112960944446</v>
      </c>
      <c r="MR292" s="290">
        <f t="shared" si="1231"/>
        <v>3.8480613396202159</v>
      </c>
      <c r="MS292" s="291">
        <f t="shared" si="982"/>
        <v>3.8480613396202159</v>
      </c>
      <c r="MT292" s="291">
        <f t="shared" si="1062"/>
        <v>3.4068993236690033</v>
      </c>
      <c r="MU292" s="292">
        <f t="shared" si="983"/>
        <v>3.6813825582070341</v>
      </c>
      <c r="MV292" s="359">
        <f t="shared" si="1063"/>
        <v>0.27448323453803075</v>
      </c>
      <c r="MW292" s="360">
        <f t="shared" si="1064"/>
        <v>1.0723365726582716</v>
      </c>
      <c r="MX292" s="360">
        <f t="shared" si="1065"/>
        <v>0.16667878141318179</v>
      </c>
      <c r="MY292" s="360">
        <f t="shared" si="1066"/>
        <v>0</v>
      </c>
      <c r="MZ292" s="360">
        <f t="shared" si="1067"/>
        <v>0</v>
      </c>
      <c r="NA292" s="360">
        <f t="shared" si="1068"/>
        <v>0</v>
      </c>
      <c r="NB292" s="360">
        <f t="shared" si="1069"/>
        <v>0.66670431409312125</v>
      </c>
      <c r="NC292" s="360">
        <f t="shared" si="1070"/>
        <v>0</v>
      </c>
      <c r="ND292" s="360">
        <f t="shared" si="1071"/>
        <v>0</v>
      </c>
      <c r="NE292" s="360">
        <f t="shared" si="1072"/>
        <v>2.2509302694223812E-2</v>
      </c>
      <c r="NF292" s="360">
        <f t="shared" si="1073"/>
        <v>0.1019732436138457</v>
      </c>
      <c r="NG292" s="360">
        <f t="shared" si="1074"/>
        <v>1.0628781861824599</v>
      </c>
      <c r="NH292" s="360">
        <f t="shared" si="1075"/>
        <v>0.27328590637679534</v>
      </c>
      <c r="NI292" s="360">
        <f t="shared" si="1076"/>
        <v>2.4235298482972729E-3</v>
      </c>
      <c r="NJ292" s="360">
        <f t="shared" si="1077"/>
        <v>0.20478826820198856</v>
      </c>
      <c r="NK292" s="361">
        <f t="shared" si="1078"/>
        <v>0</v>
      </c>
      <c r="NL292" s="145">
        <f t="shared" si="1232"/>
        <v>3.8480613396202159</v>
      </c>
      <c r="NM292" s="56">
        <f t="shared" si="984"/>
        <v>3.8480613396202159</v>
      </c>
      <c r="NN292" s="56">
        <f t="shared" si="1233"/>
        <v>3.4068993236690033</v>
      </c>
      <c r="NO292" s="58">
        <f t="shared" si="967"/>
        <v>3.6813825582070341</v>
      </c>
      <c r="NP292" s="55">
        <f t="shared" si="1079"/>
        <v>1.0867773778864143</v>
      </c>
      <c r="NQ292" s="56">
        <f t="shared" si="968"/>
        <v>1.0867773778864143</v>
      </c>
      <c r="NR292" s="56">
        <f t="shared" si="1080"/>
        <v>1.0883966914794592</v>
      </c>
      <c r="NS292" s="61">
        <f t="shared" si="969"/>
        <v>1.0898112960944446</v>
      </c>
      <c r="NT292" s="25"/>
      <c r="NU292" s="86">
        <f t="shared" si="1236"/>
        <v>0</v>
      </c>
      <c r="NV292" s="86">
        <f t="shared" si="1236"/>
        <v>0</v>
      </c>
      <c r="NW292" s="86">
        <f t="shared" si="1236"/>
        <v>0</v>
      </c>
      <c r="NX292" s="86">
        <f t="shared" si="1234"/>
        <v>0</v>
      </c>
      <c r="NY292" s="87">
        <f t="shared" si="1237"/>
        <v>0</v>
      </c>
      <c r="NZ292" s="87">
        <f t="shared" si="1237"/>
        <v>0</v>
      </c>
      <c r="OA292" s="87">
        <f t="shared" si="1237"/>
        <v>0</v>
      </c>
      <c r="OB292" s="87">
        <f t="shared" si="1235"/>
        <v>0</v>
      </c>
      <c r="OC292" s="26"/>
    </row>
    <row r="293" spans="1:393" thickBot="1" x14ac:dyDescent="0.35">
      <c r="A293" s="136" t="s">
        <v>684</v>
      </c>
      <c r="B293" s="137" t="s">
        <v>685</v>
      </c>
      <c r="C293" s="133" t="s">
        <v>97</v>
      </c>
      <c r="D293" s="64">
        <f>VLOOKUP(B293,[1]УсіТ_1!$A$10:$G$556,6,FALSE)</f>
        <v>402.66</v>
      </c>
      <c r="E293" s="64">
        <f>VLOOKUP(B293,[1]УсіТ_1!$A$10:$G$556,7,FALSE)</f>
        <v>0</v>
      </c>
      <c r="F293" s="38"/>
      <c r="G293" s="38"/>
      <c r="H293" s="39"/>
      <c r="I293" s="256">
        <v>3.8416000000000001</v>
      </c>
      <c r="J293" s="62">
        <v>3.8416000000000001</v>
      </c>
      <c r="K293" s="257">
        <f t="shared" si="1081"/>
        <v>3.2593000000000001</v>
      </c>
      <c r="L293" s="293">
        <f t="shared" si="1082"/>
        <v>3.5183</v>
      </c>
      <c r="M293" s="63">
        <v>0.25900000000000001</v>
      </c>
      <c r="N293" s="63">
        <v>1.0304</v>
      </c>
      <c r="O293" s="63">
        <v>0.32329999999999998</v>
      </c>
      <c r="P293" s="63">
        <v>0</v>
      </c>
      <c r="Q293" s="63">
        <v>0</v>
      </c>
      <c r="R293" s="63">
        <v>0</v>
      </c>
      <c r="S293" s="63">
        <v>0.60819999999999996</v>
      </c>
      <c r="T293" s="63">
        <v>0</v>
      </c>
      <c r="U293" s="63">
        <v>0</v>
      </c>
      <c r="V293" s="63">
        <v>0.1507</v>
      </c>
      <c r="W293" s="63">
        <v>0.1128</v>
      </c>
      <c r="X293" s="63">
        <v>0.79390000000000005</v>
      </c>
      <c r="Y293" s="63">
        <v>0.24840000000000001</v>
      </c>
      <c r="Z293" s="63">
        <v>2.8999999999999998E-3</v>
      </c>
      <c r="AA293" s="63">
        <v>0.312</v>
      </c>
      <c r="AB293" s="259">
        <v>0</v>
      </c>
      <c r="AC293" s="144">
        <v>37.6</v>
      </c>
      <c r="AD293" s="70">
        <v>8.2720000000000002</v>
      </c>
      <c r="AE293" s="70">
        <v>27.375272614708301</v>
      </c>
      <c r="AF293" s="68">
        <f t="shared" si="1083"/>
        <v>1.922839148457111</v>
      </c>
      <c r="AG293" s="68">
        <f t="shared" si="1084"/>
        <v>8.7289341764711175</v>
      </c>
      <c r="AH293" s="71">
        <v>1.45019544608333</v>
      </c>
      <c r="AI293" s="71">
        <v>8.0558159243012408</v>
      </c>
      <c r="AJ293" s="68">
        <f t="shared" si="1085"/>
        <v>0.11040495724254851</v>
      </c>
      <c r="AK293" s="68">
        <f t="shared" si="1086"/>
        <v>4.7171152377382892</v>
      </c>
      <c r="AL293" s="71">
        <v>4.1376641992546404</v>
      </c>
      <c r="AM293" s="69">
        <f t="shared" si="1087"/>
        <v>104.269137821217</v>
      </c>
      <c r="AN293" s="260">
        <v>146.15</v>
      </c>
      <c r="AO293" s="71">
        <v>32.152999999999999</v>
      </c>
      <c r="AP293" s="71">
        <v>106.406810974458</v>
      </c>
      <c r="AQ293" s="68">
        <f t="shared" si="1088"/>
        <v>7.4740144028459294</v>
      </c>
      <c r="AR293" s="68">
        <f t="shared" si="1089"/>
        <v>33.929088560937622</v>
      </c>
      <c r="AS293" s="71">
        <v>12.507881976066701</v>
      </c>
      <c r="AT293" s="261">
        <f t="shared" si="997"/>
        <v>2.7126778767013922</v>
      </c>
      <c r="AU293" s="71">
        <v>32.0537106010919</v>
      </c>
      <c r="AV293" s="68">
        <f t="shared" si="1090"/>
        <v>0.43929610378796452</v>
      </c>
      <c r="AW293" s="68">
        <f t="shared" si="1091"/>
        <v>18.769178457311767</v>
      </c>
      <c r="AX293" s="71">
        <v>16.463570177580799</v>
      </c>
      <c r="AY293" s="69">
        <f t="shared" si="1092"/>
        <v>414.88196847503679</v>
      </c>
      <c r="AZ293" s="260">
        <v>16</v>
      </c>
      <c r="BA293" s="260">
        <v>81.554666666666904</v>
      </c>
      <c r="BB293" s="260">
        <v>8.5049866666666905</v>
      </c>
      <c r="BC293" s="262">
        <f t="shared" si="1093"/>
        <v>6.8039893333333525</v>
      </c>
      <c r="BD293" s="262">
        <f t="shared" si="998"/>
        <v>1.7009973333333379</v>
      </c>
      <c r="BE293" s="260">
        <v>3.1922826666666699</v>
      </c>
      <c r="BF293" s="262">
        <f t="shared" si="1094"/>
        <v>2.5538261333333363</v>
      </c>
      <c r="BG293" s="262">
        <f t="shared" si="999"/>
        <v>0.63845653333333363</v>
      </c>
      <c r="BH293" s="260">
        <v>10.055892404212738</v>
      </c>
      <c r="BI293" s="263">
        <f t="shared" si="1095"/>
        <v>5.888268020856386</v>
      </c>
      <c r="BJ293" s="68">
        <f t="shared" si="1096"/>
        <v>0.13781600539973557</v>
      </c>
      <c r="BK293" s="260">
        <v>5.1649535537025475</v>
      </c>
      <c r="BL293" s="69">
        <f t="shared" si="1097"/>
        <v>130.16733834949866</v>
      </c>
      <c r="BM293" s="260">
        <v>0</v>
      </c>
      <c r="BN293" s="260">
        <v>0</v>
      </c>
      <c r="BO293" s="260">
        <v>0</v>
      </c>
      <c r="BP293" s="68">
        <f t="shared" si="1098"/>
        <v>0</v>
      </c>
      <c r="BQ293" s="68">
        <f t="shared" si="1099"/>
        <v>0</v>
      </c>
      <c r="BR293" s="260">
        <v>0</v>
      </c>
      <c r="BS293" s="260">
        <v>0</v>
      </c>
      <c r="BT293" s="68">
        <f t="shared" si="1100"/>
        <v>0</v>
      </c>
      <c r="BU293" s="68">
        <f t="shared" si="1101"/>
        <v>0</v>
      </c>
      <c r="BV293" s="260">
        <v>0</v>
      </c>
      <c r="BW293" s="69">
        <f t="shared" si="1102"/>
        <v>0</v>
      </c>
      <c r="BX293" s="260">
        <v>0</v>
      </c>
      <c r="BY293" s="260">
        <v>0</v>
      </c>
      <c r="BZ293" s="263">
        <f t="shared" si="1103"/>
        <v>0</v>
      </c>
      <c r="CA293" s="263">
        <f t="shared" si="1104"/>
        <v>0</v>
      </c>
      <c r="CB293" s="260">
        <v>0</v>
      </c>
      <c r="CC293" s="264">
        <f t="shared" si="1105"/>
        <v>0</v>
      </c>
      <c r="CD293" s="260">
        <v>0</v>
      </c>
      <c r="CE293" s="260">
        <v>0</v>
      </c>
      <c r="CF293" s="263">
        <f t="shared" si="1106"/>
        <v>0</v>
      </c>
      <c r="CG293" s="263">
        <f t="shared" si="1107"/>
        <v>0</v>
      </c>
      <c r="CH293" s="260">
        <v>0</v>
      </c>
      <c r="CI293" s="69">
        <f t="shared" si="1108"/>
        <v>0</v>
      </c>
      <c r="CJ293" s="260">
        <v>99.465261543241581</v>
      </c>
      <c r="CK293" s="260">
        <v>21.882359556571302</v>
      </c>
      <c r="CL293" s="260">
        <v>7.5684437138469267</v>
      </c>
      <c r="CM293" s="260">
        <v>3.9038899977952655</v>
      </c>
      <c r="CN293" s="260">
        <v>46.518920686195045</v>
      </c>
      <c r="CO293" s="265">
        <f t="shared" si="1109"/>
        <v>3.2674889889983398</v>
      </c>
      <c r="CP293" s="266">
        <f t="shared" si="1110"/>
        <v>14.833116087841523</v>
      </c>
      <c r="CQ293" s="260">
        <v>18.919944567062281</v>
      </c>
      <c r="CR293" s="265">
        <f t="shared" si="1111"/>
        <v>0.25929784029158859</v>
      </c>
      <c r="CS293" s="265">
        <f t="shared" si="1112"/>
        <v>11.078649221021587</v>
      </c>
      <c r="CT293" s="260">
        <v>9.7177465352531982</v>
      </c>
      <c r="CU293" s="267">
        <f t="shared" si="1000"/>
        <v>244.88721192260442</v>
      </c>
      <c r="CV293" s="260">
        <v>0</v>
      </c>
      <c r="CW293" s="260">
        <v>0</v>
      </c>
      <c r="CX293" s="68">
        <f t="shared" si="1113"/>
        <v>0</v>
      </c>
      <c r="CY293" s="68">
        <f t="shared" si="1114"/>
        <v>0</v>
      </c>
      <c r="CZ293" s="260">
        <v>0</v>
      </c>
      <c r="DA293" s="69">
        <f t="shared" si="1115"/>
        <v>0</v>
      </c>
      <c r="DB293" s="260">
        <v>0</v>
      </c>
      <c r="DC293" s="260">
        <v>0</v>
      </c>
      <c r="DD293" s="68">
        <f t="shared" si="1116"/>
        <v>0</v>
      </c>
      <c r="DE293" s="68">
        <f t="shared" si="1117"/>
        <v>0</v>
      </c>
      <c r="DF293" s="260">
        <v>0</v>
      </c>
      <c r="DG293" s="69">
        <f t="shared" si="1118"/>
        <v>0</v>
      </c>
      <c r="DH293" s="260">
        <v>22.147409168662403</v>
      </c>
      <c r="DI293" s="260">
        <v>4.8724300171057289</v>
      </c>
      <c r="DJ293" s="260">
        <v>0.33456086090833315</v>
      </c>
      <c r="DK293" s="260">
        <v>16.123313874786231</v>
      </c>
      <c r="DL293" s="68">
        <f t="shared" si="1119"/>
        <v>1.1325015665649847</v>
      </c>
      <c r="DM293" s="68">
        <f t="shared" si="1120"/>
        <v>5.141112108742087</v>
      </c>
      <c r="DN293" s="260">
        <v>4.6884000963756201</v>
      </c>
      <c r="DO293" s="68">
        <f t="shared" si="1121"/>
        <v>6.4254523320827872E-2</v>
      </c>
      <c r="DP293" s="68">
        <f t="shared" si="1122"/>
        <v>2.7453114300331301</v>
      </c>
      <c r="DQ293" s="260">
        <v>2.4080770232145201</v>
      </c>
      <c r="DR293" s="264">
        <f t="shared" si="1123"/>
        <v>60.689029249263392</v>
      </c>
      <c r="DS293" s="260">
        <v>16.5</v>
      </c>
      <c r="DT293" s="260">
        <v>3.63</v>
      </c>
      <c r="DU293" s="260">
        <v>12.0130850569864</v>
      </c>
      <c r="DV293" s="68">
        <f t="shared" si="1124"/>
        <v>0.84379909440272471</v>
      </c>
      <c r="DW293" s="68">
        <f t="shared" si="1125"/>
        <v>3.830516327440797</v>
      </c>
      <c r="DX293" s="260">
        <v>0.32191743316666699</v>
      </c>
      <c r="DY293" s="260">
        <v>6.7438629375000003E-2</v>
      </c>
      <c r="DZ293" s="260">
        <v>0</v>
      </c>
      <c r="EA293" s="260">
        <v>3.5084905021653499</v>
      </c>
      <c r="EB293" s="68">
        <f t="shared" si="1126"/>
        <v>4.8083862332176118E-2</v>
      </c>
      <c r="EC293" s="68">
        <f t="shared" si="1127"/>
        <v>2.0544106475049295</v>
      </c>
      <c r="ED293" s="267">
        <v>1.80204658108467</v>
      </c>
      <c r="EE293" s="69">
        <f t="shared" si="1128"/>
        <v>45.411573843333699</v>
      </c>
      <c r="EF293" s="260">
        <v>67.933297619047579</v>
      </c>
      <c r="EG293" s="260">
        <v>14.945325476190474</v>
      </c>
      <c r="EH293" s="260">
        <v>96.678522027460829</v>
      </c>
      <c r="EI293" s="260">
        <v>49.459908030253771</v>
      </c>
      <c r="EJ293" s="268">
        <f t="shared" si="1129"/>
        <v>3.4740639400450246</v>
      </c>
      <c r="EK293" s="266">
        <f t="shared" si="1130"/>
        <v>15.770885194342776</v>
      </c>
      <c r="EL293" s="260">
        <v>24.698550990036704</v>
      </c>
      <c r="EM293" s="268">
        <f t="shared" si="1131"/>
        <v>0.33849364131845305</v>
      </c>
      <c r="EN293" s="268">
        <f t="shared" si="1132"/>
        <v>14.462335326419952</v>
      </c>
      <c r="EO293" s="269">
        <f t="shared" si="1133"/>
        <v>253.71560414298935</v>
      </c>
      <c r="EP293" s="69">
        <f t="shared" si="1134"/>
        <v>319.68166122016663</v>
      </c>
      <c r="EQ293" s="260">
        <v>35.479999999999997</v>
      </c>
      <c r="ER293" s="260">
        <v>7.8056000000000001</v>
      </c>
      <c r="ES293" s="260">
        <v>25.831773201325799</v>
      </c>
      <c r="ET293" s="68">
        <f t="shared" si="1135"/>
        <v>1.814423749661124</v>
      </c>
      <c r="EU293" s="68">
        <f t="shared" si="1136"/>
        <v>8.2367708665211463</v>
      </c>
      <c r="EV293" s="260">
        <v>2.5458026578416701</v>
      </c>
      <c r="EW293" s="260">
        <v>7.7285799406540701</v>
      </c>
      <c r="EX293" s="68">
        <f t="shared" si="1137"/>
        <v>0.10592018808666404</v>
      </c>
      <c r="EY293" s="68">
        <f t="shared" si="1138"/>
        <v>4.5255008985697538</v>
      </c>
      <c r="EZ293" s="260">
        <v>3.9695877899910799</v>
      </c>
      <c r="FA293" s="69">
        <f t="shared" si="1139"/>
        <v>100.03361230777514</v>
      </c>
      <c r="FB293" s="260">
        <v>0.83333333333333348</v>
      </c>
      <c r="FC293" s="260">
        <v>8.9871586162120806E-2</v>
      </c>
      <c r="FD293" s="68">
        <f t="shared" si="1140"/>
        <v>1.2316900883518657E-3</v>
      </c>
      <c r="FE293" s="68">
        <f t="shared" si="1141"/>
        <v>5.2624666763574489E-2</v>
      </c>
      <c r="FF293" s="260">
        <v>4.6160245974772703E-2</v>
      </c>
      <c r="FG293" s="69">
        <f t="shared" si="1142"/>
        <v>1.1632381985642724</v>
      </c>
      <c r="FH293" s="260">
        <v>90.001800000000003</v>
      </c>
      <c r="FI293" s="260">
        <v>9.7063254281351607</v>
      </c>
      <c r="FJ293" s="68">
        <f t="shared" si="1143"/>
        <v>0.13302518999259239</v>
      </c>
      <c r="FK293" s="68">
        <f t="shared" si="1144"/>
        <v>5.6835776797462563</v>
      </c>
      <c r="FL293" s="260">
        <v>4.9855</v>
      </c>
      <c r="FM293" s="69">
        <f t="shared" si="1145"/>
        <v>125.63235051376219</v>
      </c>
      <c r="FN293" s="260">
        <v>0</v>
      </c>
      <c r="FO293" s="260">
        <v>0</v>
      </c>
      <c r="FP293" s="68">
        <f t="shared" si="1146"/>
        <v>0</v>
      </c>
      <c r="FQ293" s="68">
        <f t="shared" si="1147"/>
        <v>0</v>
      </c>
      <c r="FR293" s="260">
        <v>0</v>
      </c>
      <c r="FS293" s="264">
        <f t="shared" si="1148"/>
        <v>0</v>
      </c>
      <c r="FT293" s="270">
        <f t="shared" si="1001"/>
        <v>1546.8171219012227</v>
      </c>
      <c r="FU293" s="271">
        <f t="shared" si="1002"/>
        <v>518.83668338081907</v>
      </c>
      <c r="FV293" s="272">
        <f t="shared" si="1149"/>
        <v>118.0309820702528</v>
      </c>
      <c r="FW293" s="272">
        <f t="shared" si="1003"/>
        <v>15.974383341163346</v>
      </c>
      <c r="FX293" s="272">
        <f t="shared" si="1004"/>
        <v>81.554666666666904</v>
      </c>
      <c r="FY293" s="272">
        <f t="shared" si="1005"/>
        <v>0</v>
      </c>
      <c r="FZ293" s="272">
        <f t="shared" si="1006"/>
        <v>0</v>
      </c>
      <c r="GA293" s="272">
        <f t="shared" si="1007"/>
        <v>0</v>
      </c>
      <c r="GB293" s="272">
        <f t="shared" si="1008"/>
        <v>0</v>
      </c>
      <c r="GC293" s="272">
        <f t="shared" si="1009"/>
        <v>90.001800000000003</v>
      </c>
      <c r="GD293" s="272">
        <f t="shared" si="1010"/>
        <v>0</v>
      </c>
      <c r="GE293" s="272">
        <f t="shared" si="1011"/>
        <v>283.72908443871353</v>
      </c>
      <c r="GF293" s="273">
        <f t="shared" si="1012"/>
        <v>110.37391645320241</v>
      </c>
      <c r="GG293" s="273">
        <f t="shared" si="1013"/>
        <v>19.929130890975237</v>
      </c>
      <c r="GH293" s="272">
        <f t="shared" si="1150"/>
        <v>119.50558204019717</v>
      </c>
      <c r="GI293" s="274">
        <f t="shared" si="1151"/>
        <v>85.371905334878065</v>
      </c>
      <c r="GJ293" s="275">
        <f t="shared" si="1014"/>
        <v>1.6378240018609023</v>
      </c>
      <c r="GK293" s="271">
        <f t="shared" si="1152"/>
        <v>1227.6331819378129</v>
      </c>
      <c r="GL293" s="276">
        <f t="shared" si="1153"/>
        <v>1546.8178092416442</v>
      </c>
      <c r="GM293" s="272">
        <f t="shared" si="1154"/>
        <v>714.5825051688995</v>
      </c>
      <c r="GN293" s="272">
        <f t="shared" si="1155"/>
        <v>37.541338233999483</v>
      </c>
      <c r="GO293" s="277">
        <f t="shared" si="1156"/>
        <v>0.58208145208402939</v>
      </c>
      <c r="GP293" s="278">
        <f t="shared" si="1157"/>
        <v>3.0580257023307782E-2</v>
      </c>
      <c r="GQ293" s="279">
        <f t="shared" si="1158"/>
        <v>1.085066884989325</v>
      </c>
      <c r="GR293" s="280">
        <f t="shared" si="1159"/>
        <v>1227.6331819378129</v>
      </c>
      <c r="GS293" s="272">
        <f t="shared" si="1160"/>
        <v>714.5825051688995</v>
      </c>
      <c r="GT293" s="272">
        <f t="shared" si="1015"/>
        <v>37.541338233999483</v>
      </c>
      <c r="GU293" s="73">
        <f t="shared" si="1161"/>
        <v>0.58208145208402939</v>
      </c>
      <c r="GV293" s="74">
        <f t="shared" si="1162"/>
        <v>3.0580257023307782E-2</v>
      </c>
      <c r="GW293" s="279">
        <f t="shared" si="1163"/>
        <v>1.085066884989325</v>
      </c>
      <c r="GX293" s="280">
        <f t="shared" si="1164"/>
        <v>1041.5724865642292</v>
      </c>
      <c r="GY293" s="272">
        <f t="shared" si="1016"/>
        <v>645.12263789811925</v>
      </c>
      <c r="GZ293" s="272">
        <f t="shared" si="1017"/>
        <v>26.012462656233403</v>
      </c>
      <c r="HA293" s="73">
        <f t="shared" si="1165"/>
        <v>0.61937373175643828</v>
      </c>
      <c r="HB293" s="74">
        <f t="shared" si="1166"/>
        <v>2.4974222141791694E-2</v>
      </c>
      <c r="HC293" s="279">
        <f t="shared" si="1167"/>
        <v>1.0893457783072553</v>
      </c>
      <c r="HD293" s="280">
        <f t="shared" si="1168"/>
        <v>1124.325770549322</v>
      </c>
      <c r="HE293" s="272">
        <f t="shared" si="1018"/>
        <v>707.39881818345475</v>
      </c>
      <c r="HF293" s="272">
        <f t="shared" si="1019"/>
        <v>28.045706761933062</v>
      </c>
      <c r="HG293" s="73">
        <f t="shared" si="1169"/>
        <v>0.6291760241676525</v>
      </c>
      <c r="HH293" s="74">
        <f t="shared" si="1170"/>
        <v>2.4944466716466454E-2</v>
      </c>
      <c r="HI293" s="281">
        <f t="shared" si="1171"/>
        <v>1.0906939865430867</v>
      </c>
      <c r="HJ293" s="72">
        <f t="shared" si="1020"/>
        <v>4.1683929453749915</v>
      </c>
      <c r="HK293" s="73">
        <f t="shared" si="1172"/>
        <v>4.1683929453749915</v>
      </c>
      <c r="HL293" s="73">
        <f t="shared" si="1021"/>
        <v>3.5505046952368375</v>
      </c>
      <c r="HM293" s="74">
        <f t="shared" si="1173"/>
        <v>3.8373886528545418</v>
      </c>
      <c r="HN293" s="75"/>
      <c r="HO293" s="75"/>
      <c r="HP293" s="76">
        <f t="shared" si="1174"/>
        <v>62.276180285335478</v>
      </c>
      <c r="HQ293" s="77">
        <f t="shared" si="1175"/>
        <v>70.870915926514627</v>
      </c>
      <c r="HR293" s="77">
        <f t="shared" si="1176"/>
        <v>2.0332441056996595</v>
      </c>
      <c r="HS293" s="77">
        <f t="shared" si="1177"/>
        <v>2.347990293261967</v>
      </c>
      <c r="HT293" s="282">
        <f t="shared" si="1178"/>
        <v>82.753283985092864</v>
      </c>
      <c r="HU293" s="73">
        <f t="shared" si="985"/>
        <v>0.75255237358983695</v>
      </c>
      <c r="HV293" s="74">
        <f t="shared" si="986"/>
        <v>2.4569950674899223E-2</v>
      </c>
      <c r="HW293" s="279">
        <f t="shared" si="987"/>
        <v>1.1076631814436078</v>
      </c>
      <c r="HX293" s="76">
        <f t="shared" si="1179"/>
        <v>242.59488576226423</v>
      </c>
      <c r="HY293" s="77">
        <f t="shared" si="1180"/>
        <v>276.07540594631428</v>
      </c>
      <c r="HZ293" s="77">
        <f t="shared" si="1022"/>
        <v>10.625988383335285</v>
      </c>
      <c r="IA293" s="77">
        <f t="shared" si="1181"/>
        <v>12.270891385075588</v>
      </c>
      <c r="IB293" s="282">
        <f t="shared" si="1182"/>
        <v>329.27140355161652</v>
      </c>
      <c r="IC293" s="73">
        <f t="shared" si="970"/>
        <v>0.73676269225194069</v>
      </c>
      <c r="ID293" s="74">
        <f t="shared" si="971"/>
        <v>3.2271215382569829E-2</v>
      </c>
      <c r="IE293" s="279">
        <f t="shared" si="972"/>
        <v>1.1066762032989121</v>
      </c>
      <c r="IF293" s="76">
        <f t="shared" si="1023"/>
        <v>7.1836869854447905</v>
      </c>
      <c r="IG293" s="77">
        <f t="shared" si="1183"/>
        <v>8.1751076263060263</v>
      </c>
      <c r="IH293" s="77">
        <f t="shared" si="1024"/>
        <v>9.4956314720664245</v>
      </c>
      <c r="II293" s="77">
        <f t="shared" si="1184"/>
        <v>10.965555223942308</v>
      </c>
      <c r="IJ293" s="282">
        <f t="shared" si="1185"/>
        <v>103.307411388491</v>
      </c>
      <c r="IK293" s="73">
        <f t="shared" si="1186"/>
        <v>6.953699535099464E-2</v>
      </c>
      <c r="IL293" s="74">
        <f t="shared" si="1187"/>
        <v>9.1916265681634232E-2</v>
      </c>
      <c r="IM293" s="279">
        <f t="shared" si="1188"/>
        <v>1.0238254386559078</v>
      </c>
      <c r="IN293" s="76">
        <f t="shared" si="1025"/>
        <v>0</v>
      </c>
      <c r="IO293" s="77">
        <f t="shared" si="1189"/>
        <v>0</v>
      </c>
      <c r="IP293" s="77">
        <f t="shared" si="1026"/>
        <v>0</v>
      </c>
      <c r="IQ293" s="77">
        <f t="shared" si="1190"/>
        <v>0</v>
      </c>
      <c r="IR293" s="282">
        <f t="shared" si="1191"/>
        <v>0</v>
      </c>
      <c r="IS293" s="73"/>
      <c r="IT293" s="74"/>
      <c r="IU293" s="279"/>
      <c r="IV293" s="76">
        <f t="shared" si="1027"/>
        <v>0</v>
      </c>
      <c r="IW293" s="77">
        <f t="shared" si="1192"/>
        <v>0</v>
      </c>
      <c r="IX293" s="77">
        <f t="shared" si="1193"/>
        <v>0</v>
      </c>
      <c r="IY293" s="77">
        <f t="shared" si="1194"/>
        <v>0</v>
      </c>
      <c r="IZ293" s="282">
        <f t="shared" si="1195"/>
        <v>0</v>
      </c>
      <c r="JA293" s="283"/>
      <c r="JB293" s="284"/>
      <c r="JC293" s="285"/>
      <c r="JD293" s="76">
        <f t="shared" si="1028"/>
        <v>0</v>
      </c>
      <c r="JE293" s="77">
        <f t="shared" si="1196"/>
        <v>0</v>
      </c>
      <c r="JF293" s="77">
        <f t="shared" si="1029"/>
        <v>0</v>
      </c>
      <c r="JG293" s="77">
        <f t="shared" si="1197"/>
        <v>0</v>
      </c>
      <c r="JH293" s="282">
        <f t="shared" si="1198"/>
        <v>0</v>
      </c>
      <c r="JI293" s="283"/>
      <c r="JJ293" s="284"/>
      <c r="JK293" s="285"/>
      <c r="JL293" s="76">
        <f t="shared" si="1030"/>
        <v>152.95997477662587</v>
      </c>
      <c r="JM293" s="77">
        <f t="shared" si="1199"/>
        <v>174.06998089554801</v>
      </c>
      <c r="JN293" s="77">
        <f t="shared" si="1031"/>
        <v>7.4306768270851942</v>
      </c>
      <c r="JO293" s="77">
        <f t="shared" si="1200"/>
        <v>8.5809455999179818</v>
      </c>
      <c r="JP293" s="282">
        <f t="shared" si="1201"/>
        <v>194.3549300973051</v>
      </c>
      <c r="JQ293" s="73">
        <f t="shared" si="1032"/>
        <v>0.78701360804197473</v>
      </c>
      <c r="JR293" s="74">
        <f t="shared" si="1033"/>
        <v>3.8232510095653226E-2</v>
      </c>
      <c r="JS293" s="279">
        <f t="shared" si="1202"/>
        <v>1.1145341406086799</v>
      </c>
      <c r="JT293" s="76">
        <f t="shared" si="1034"/>
        <v>0</v>
      </c>
      <c r="JU293" s="77">
        <f t="shared" si="1203"/>
        <v>0</v>
      </c>
      <c r="JV293" s="77">
        <f t="shared" si="1035"/>
        <v>0</v>
      </c>
      <c r="JW293" s="77">
        <f t="shared" si="1204"/>
        <v>0</v>
      </c>
      <c r="JX293" s="282">
        <f t="shared" si="1205"/>
        <v>0</v>
      </c>
      <c r="JY293" s="73"/>
      <c r="JZ293" s="74"/>
      <c r="KA293" s="279"/>
      <c r="KB293" s="76">
        <f t="shared" si="1039"/>
        <v>0</v>
      </c>
      <c r="KC293" s="77">
        <f t="shared" si="1206"/>
        <v>0</v>
      </c>
      <c r="KD293" s="77">
        <f t="shared" si="1040"/>
        <v>0</v>
      </c>
      <c r="KE293" s="77">
        <f t="shared" si="1207"/>
        <v>0</v>
      </c>
      <c r="KF293" s="282">
        <f t="shared" si="1208"/>
        <v>0</v>
      </c>
      <c r="KG293" s="73"/>
      <c r="KH293" s="74"/>
      <c r="KI293" s="279"/>
      <c r="KJ293" s="76">
        <f t="shared" si="1041"/>
        <v>36.64127590307389</v>
      </c>
      <c r="KK293" s="77">
        <f t="shared" si="1209"/>
        <v>41.698138390457117</v>
      </c>
      <c r="KL293" s="77">
        <f t="shared" si="1042"/>
        <v>1.1967560898858125</v>
      </c>
      <c r="KM293" s="77">
        <f t="shared" si="1210"/>
        <v>1.3820139326001364</v>
      </c>
      <c r="KN293" s="282">
        <f t="shared" si="1211"/>
        <v>48.165896229574116</v>
      </c>
      <c r="KO293" s="73">
        <f t="shared" si="1043"/>
        <v>0.76073069892501977</v>
      </c>
      <c r="KP293" s="74">
        <f t="shared" si="1044"/>
        <v>2.4846544621150386E-2</v>
      </c>
      <c r="KQ293" s="279">
        <f t="shared" si="1045"/>
        <v>1.1088346888659959</v>
      </c>
      <c r="KR293" s="76">
        <f t="shared" si="1046"/>
        <v>27.309610909433786</v>
      </c>
      <c r="KS293" s="77">
        <f t="shared" si="1212"/>
        <v>31.078610311044741</v>
      </c>
      <c r="KT293" s="77">
        <f t="shared" si="1047"/>
        <v>0.89188295673490081</v>
      </c>
      <c r="KU293" s="77">
        <f t="shared" si="1213"/>
        <v>1.0299464384374635</v>
      </c>
      <c r="KV293" s="282">
        <f t="shared" si="1214"/>
        <v>36.04093162169341</v>
      </c>
      <c r="KW293" s="73">
        <f t="shared" si="961"/>
        <v>0.75773876203010937</v>
      </c>
      <c r="KX293" s="74">
        <f t="shared" si="962"/>
        <v>2.4746390190370861E-2</v>
      </c>
      <c r="KY293" s="279">
        <f t="shared" si="963"/>
        <v>1.1084062677492448</v>
      </c>
      <c r="KZ293" s="76">
        <f t="shared" si="1048"/>
        <v>119.76315213056859</v>
      </c>
      <c r="LA293" s="77">
        <f t="shared" si="1215"/>
        <v>136.29166475610836</v>
      </c>
      <c r="LB293" s="77">
        <f t="shared" si="1049"/>
        <v>3.8125575813634778</v>
      </c>
      <c r="LC293" s="77">
        <f t="shared" si="1216"/>
        <v>4.4027414949585442</v>
      </c>
      <c r="LD293" s="286">
        <f t="shared" si="1217"/>
        <v>253.71560414298938</v>
      </c>
      <c r="LE293" s="73">
        <f t="shared" si="1050"/>
        <v>0.47203699802032006</v>
      </c>
      <c r="LF293" s="74">
        <f t="shared" si="1051"/>
        <v>1.5026894361668002E-2</v>
      </c>
      <c r="LG293" s="279">
        <f t="shared" si="1052"/>
        <v>1.0674719893439706</v>
      </c>
      <c r="LH293" s="76">
        <f t="shared" si="1053"/>
        <v>58.85557155341089</v>
      </c>
      <c r="LI293" s="77">
        <f t="shared" si="1218"/>
        <v>66.978228983497118</v>
      </c>
      <c r="LJ293" s="77">
        <f t="shared" si="1054"/>
        <v>1.920343937747788</v>
      </c>
      <c r="LK293" s="77">
        <f t="shared" si="1219"/>
        <v>2.2176131793111455</v>
      </c>
      <c r="LL293" s="282">
        <f t="shared" si="1220"/>
        <v>79.391755799821539</v>
      </c>
      <c r="LM293" s="73">
        <f t="shared" si="1244"/>
        <v>0.74133102310785759</v>
      </c>
      <c r="LN293" s="74">
        <f t="shared" si="1245"/>
        <v>2.4188203402249288E-2</v>
      </c>
      <c r="LO293" s="279">
        <f t="shared" si="1246"/>
        <v>1.1060554283857837</v>
      </c>
      <c r="LP293" s="76">
        <f t="shared" si="1055"/>
        <v>6.4202093451560874E-2</v>
      </c>
      <c r="LQ293" s="77">
        <f t="shared" si="1221"/>
        <v>7.3062624368810794E-2</v>
      </c>
      <c r="LR293" s="77">
        <f t="shared" si="1056"/>
        <v>1.2316900883518657E-3</v>
      </c>
      <c r="LS293" s="77">
        <f t="shared" si="1222"/>
        <v>1.4223557140287345E-3</v>
      </c>
      <c r="LT293" s="282">
        <f t="shared" si="1223"/>
        <v>0.92320491949545436</v>
      </c>
      <c r="LU293" s="73">
        <f t="shared" si="979"/>
        <v>6.9542624931687211E-2</v>
      </c>
      <c r="LV293" s="74">
        <f t="shared" si="980"/>
        <v>1.3341459326549118E-3</v>
      </c>
      <c r="LW293" s="279">
        <f t="shared" si="981"/>
        <v>1.0098041034571972</v>
      </c>
      <c r="LX293" s="76">
        <f t="shared" si="1057"/>
        <v>6.9339647692904327</v>
      </c>
      <c r="LY293" s="77">
        <f t="shared" si="1224"/>
        <v>7.8909212471002048</v>
      </c>
      <c r="LZ293" s="77">
        <f t="shared" si="1058"/>
        <v>0.13302518999259239</v>
      </c>
      <c r="MA293" s="77">
        <f t="shared" si="1225"/>
        <v>0.15361748940344569</v>
      </c>
      <c r="MB293" s="286">
        <f t="shared" si="1226"/>
        <v>99.708214693462054</v>
      </c>
      <c r="MC293" s="73">
        <f t="shared" si="964"/>
        <v>6.9542562672572833E-2</v>
      </c>
      <c r="MD293" s="74">
        <f t="shared" si="965"/>
        <v>1.3341447382400574E-3</v>
      </c>
      <c r="ME293" s="279">
        <f t="shared" si="966"/>
        <v>1.0098040946799214</v>
      </c>
      <c r="MF293" s="76">
        <f t="shared" si="1059"/>
        <v>0</v>
      </c>
      <c r="MG293" s="77">
        <f t="shared" si="1227"/>
        <v>0</v>
      </c>
      <c r="MH293" s="77">
        <f t="shared" si="1060"/>
        <v>0</v>
      </c>
      <c r="MI293" s="77">
        <f t="shared" si="1228"/>
        <v>0</v>
      </c>
      <c r="MJ293" s="286">
        <f t="shared" si="1229"/>
        <v>0</v>
      </c>
      <c r="MK293" s="73"/>
      <c r="ML293" s="74"/>
      <c r="MM293" s="279"/>
      <c r="MN293" s="287">
        <f t="shared" si="1230"/>
        <v>1.0850670182513371</v>
      </c>
      <c r="MO293" s="288">
        <f t="shared" si="1230"/>
        <v>1.0850670182513371</v>
      </c>
      <c r="MP293" s="288">
        <f t="shared" si="1230"/>
        <v>1.0893461568444105</v>
      </c>
      <c r="MQ293" s="289">
        <f t="shared" si="1061"/>
        <v>1.0906945664090275</v>
      </c>
      <c r="MR293" s="290">
        <f t="shared" si="1231"/>
        <v>4.1683934573143366</v>
      </c>
      <c r="MS293" s="291">
        <f t="shared" si="982"/>
        <v>4.1683934573143366</v>
      </c>
      <c r="MT293" s="291">
        <f t="shared" si="1062"/>
        <v>3.5505059290029872</v>
      </c>
      <c r="MU293" s="292">
        <f t="shared" si="983"/>
        <v>3.8373906929968817</v>
      </c>
      <c r="MV293" s="359">
        <f t="shared" si="1063"/>
        <v>0.2868847639938944</v>
      </c>
      <c r="MW293" s="360">
        <f t="shared" si="1064"/>
        <v>1.1403191598791991</v>
      </c>
      <c r="MX293" s="360">
        <f t="shared" si="1065"/>
        <v>0.33100276431745496</v>
      </c>
      <c r="MY293" s="360">
        <f t="shared" si="1066"/>
        <v>0</v>
      </c>
      <c r="MZ293" s="360">
        <f t="shared" si="1067"/>
        <v>0</v>
      </c>
      <c r="NA293" s="360">
        <f t="shared" si="1068"/>
        <v>0</v>
      </c>
      <c r="NB293" s="360">
        <f t="shared" si="1069"/>
        <v>0.67785966431819911</v>
      </c>
      <c r="NC293" s="360">
        <f t="shared" si="1070"/>
        <v>0</v>
      </c>
      <c r="ND293" s="360">
        <f t="shared" si="1071"/>
        <v>0</v>
      </c>
      <c r="NE293" s="360">
        <f t="shared" si="1072"/>
        <v>0.16710138761210558</v>
      </c>
      <c r="NF293" s="360">
        <f t="shared" si="1073"/>
        <v>0.1250282270021148</v>
      </c>
      <c r="NG293" s="360">
        <f t="shared" si="1074"/>
        <v>0.84746601234017827</v>
      </c>
      <c r="NH293" s="360">
        <f t="shared" si="1075"/>
        <v>0.27474416841102867</v>
      </c>
      <c r="NI293" s="360">
        <f t="shared" si="1076"/>
        <v>2.9284319000258715E-3</v>
      </c>
      <c r="NJ293" s="360">
        <f t="shared" si="1077"/>
        <v>0.31505887754013545</v>
      </c>
      <c r="NK293" s="361">
        <f t="shared" si="1078"/>
        <v>0</v>
      </c>
      <c r="NL293" s="145">
        <f t="shared" si="1232"/>
        <v>4.1683934573143366</v>
      </c>
      <c r="NM293" s="56">
        <f t="shared" si="984"/>
        <v>4.1683934573143366</v>
      </c>
      <c r="NN293" s="56">
        <f t="shared" si="1233"/>
        <v>3.5505059290029872</v>
      </c>
      <c r="NO293" s="58">
        <f t="shared" si="967"/>
        <v>3.8373906929968817</v>
      </c>
      <c r="NP293" s="55">
        <f t="shared" si="1079"/>
        <v>1.0850670182513371</v>
      </c>
      <c r="NQ293" s="56">
        <f t="shared" si="968"/>
        <v>1.0850670182513371</v>
      </c>
      <c r="NR293" s="56">
        <f t="shared" si="1080"/>
        <v>1.0893461568444105</v>
      </c>
      <c r="NS293" s="61">
        <f t="shared" si="969"/>
        <v>1.0906945664090275</v>
      </c>
      <c r="NT293" s="25"/>
      <c r="NU293" s="86">
        <f t="shared" si="1236"/>
        <v>0</v>
      </c>
      <c r="NV293" s="86">
        <f t="shared" si="1236"/>
        <v>0</v>
      </c>
      <c r="NW293" s="86">
        <f t="shared" si="1236"/>
        <v>0</v>
      </c>
      <c r="NX293" s="86">
        <f t="shared" si="1234"/>
        <v>0</v>
      </c>
      <c r="NY293" s="87">
        <f t="shared" si="1237"/>
        <v>0</v>
      </c>
      <c r="NZ293" s="87">
        <f t="shared" si="1237"/>
        <v>0</v>
      </c>
      <c r="OA293" s="87">
        <f t="shared" si="1237"/>
        <v>0</v>
      </c>
      <c r="OB293" s="87">
        <f t="shared" si="1235"/>
        <v>0</v>
      </c>
      <c r="OC293" s="26"/>
    </row>
    <row r="294" spans="1:393" thickBot="1" x14ac:dyDescent="0.35">
      <c r="A294" s="136" t="s">
        <v>686</v>
      </c>
      <c r="B294" s="137" t="s">
        <v>687</v>
      </c>
      <c r="C294" s="133" t="s">
        <v>97</v>
      </c>
      <c r="D294" s="64">
        <f>VLOOKUP(B294,[1]УсіТ_1!$A$10:$G$556,6,FALSE)</f>
        <v>433.25</v>
      </c>
      <c r="E294" s="64">
        <f>VLOOKUP(B294,[1]УсіТ_1!$A$10:$G$556,7,FALSE)</f>
        <v>120.7</v>
      </c>
      <c r="F294" s="38"/>
      <c r="G294" s="38"/>
      <c r="H294" s="39"/>
      <c r="I294" s="256">
        <v>3.2915999999999999</v>
      </c>
      <c r="J294" s="62">
        <v>3.2915999999999999</v>
      </c>
      <c r="K294" s="257">
        <f t="shared" si="1081"/>
        <v>2.7212999999999998</v>
      </c>
      <c r="L294" s="293">
        <f t="shared" si="1082"/>
        <v>2.9535999999999998</v>
      </c>
      <c r="M294" s="63">
        <v>0.23230000000000001</v>
      </c>
      <c r="N294" s="63">
        <v>0.69320000000000004</v>
      </c>
      <c r="O294" s="63">
        <v>0.33800000000000002</v>
      </c>
      <c r="P294" s="63">
        <v>0</v>
      </c>
      <c r="Q294" s="63">
        <v>0</v>
      </c>
      <c r="R294" s="63">
        <v>0</v>
      </c>
      <c r="S294" s="63">
        <v>0.7903</v>
      </c>
      <c r="T294" s="63">
        <v>0</v>
      </c>
      <c r="U294" s="63">
        <v>0</v>
      </c>
      <c r="V294" s="63">
        <v>0</v>
      </c>
      <c r="W294" s="63">
        <v>8.4500000000000006E-2</v>
      </c>
      <c r="X294" s="63">
        <v>0.74080000000000001</v>
      </c>
      <c r="Y294" s="63">
        <v>0.24349999999999999</v>
      </c>
      <c r="Z294" s="63">
        <v>2.5999999999999999E-3</v>
      </c>
      <c r="AA294" s="63">
        <v>0.16639999999999999</v>
      </c>
      <c r="AB294" s="259">
        <v>0</v>
      </c>
      <c r="AC294" s="144">
        <v>36.31</v>
      </c>
      <c r="AD294" s="70">
        <v>7.9882</v>
      </c>
      <c r="AE294" s="70">
        <v>26.436067782980299</v>
      </c>
      <c r="AF294" s="68">
        <f t="shared" si="1083"/>
        <v>1.8568694010765361</v>
      </c>
      <c r="AG294" s="68">
        <f t="shared" si="1084"/>
        <v>8.4294574454166629</v>
      </c>
      <c r="AH294" s="71">
        <v>1.3729068040416701</v>
      </c>
      <c r="AI294" s="71">
        <v>7.7764633845655604</v>
      </c>
      <c r="AJ294" s="68">
        <f t="shared" si="1085"/>
        <v>0.10657643068547101</v>
      </c>
      <c r="AK294" s="68">
        <f t="shared" si="1086"/>
        <v>4.5535392406859021</v>
      </c>
      <c r="AL294" s="71">
        <v>3.99418189857938</v>
      </c>
      <c r="AM294" s="69">
        <f t="shared" si="1087"/>
        <v>100.65338384420029</v>
      </c>
      <c r="AN294" s="260">
        <v>106.33</v>
      </c>
      <c r="AO294" s="71">
        <v>23.392600000000002</v>
      </c>
      <c r="AP294" s="71">
        <v>77.415232370264206</v>
      </c>
      <c r="AQ294" s="68">
        <f t="shared" si="1088"/>
        <v>5.4376459216873574</v>
      </c>
      <c r="AR294" s="68">
        <f t="shared" si="1089"/>
        <v>24.684775824047183</v>
      </c>
      <c r="AS294" s="71">
        <v>8.0210950761083293</v>
      </c>
      <c r="AT294" s="261">
        <f t="shared" si="997"/>
        <v>1.7395948571877939</v>
      </c>
      <c r="AU294" s="71">
        <v>23.204008903855499</v>
      </c>
      <c r="AV294" s="68">
        <f t="shared" si="1090"/>
        <v>0.31801094202733959</v>
      </c>
      <c r="AW294" s="68">
        <f t="shared" si="1091"/>
        <v>13.587200229688204</v>
      </c>
      <c r="AX294" s="71">
        <v>11.918146817511399</v>
      </c>
      <c r="AY294" s="69">
        <f t="shared" si="1092"/>
        <v>300.33729980128737</v>
      </c>
      <c r="AZ294" s="260">
        <v>18</v>
      </c>
      <c r="BA294" s="260">
        <v>91.749000000000294</v>
      </c>
      <c r="BB294" s="260">
        <v>9.5681100000000292</v>
      </c>
      <c r="BC294" s="262">
        <f t="shared" si="1093"/>
        <v>7.6544880000000237</v>
      </c>
      <c r="BD294" s="262">
        <f t="shared" si="998"/>
        <v>1.9136220000000055</v>
      </c>
      <c r="BE294" s="260">
        <v>3.5913179999999998</v>
      </c>
      <c r="BF294" s="262">
        <f t="shared" si="1094"/>
        <v>2.8730544</v>
      </c>
      <c r="BG294" s="262">
        <f t="shared" si="999"/>
        <v>0.71826359999999978</v>
      </c>
      <c r="BH294" s="260">
        <v>11.312878954739332</v>
      </c>
      <c r="BI294" s="263">
        <f t="shared" si="1095"/>
        <v>6.6243015234634353</v>
      </c>
      <c r="BJ294" s="68">
        <f t="shared" si="1096"/>
        <v>0.15504300607470256</v>
      </c>
      <c r="BK294" s="260">
        <v>5.8105727479153666</v>
      </c>
      <c r="BL294" s="69">
        <f t="shared" si="1097"/>
        <v>146.43825564318604</v>
      </c>
      <c r="BM294" s="260">
        <v>0</v>
      </c>
      <c r="BN294" s="260">
        <v>0</v>
      </c>
      <c r="BO294" s="260">
        <v>0</v>
      </c>
      <c r="BP294" s="68">
        <f t="shared" si="1098"/>
        <v>0</v>
      </c>
      <c r="BQ294" s="68">
        <f t="shared" si="1099"/>
        <v>0</v>
      </c>
      <c r="BR294" s="260">
        <v>0</v>
      </c>
      <c r="BS294" s="260">
        <v>0</v>
      </c>
      <c r="BT294" s="68">
        <f t="shared" si="1100"/>
        <v>0</v>
      </c>
      <c r="BU294" s="68">
        <f t="shared" si="1101"/>
        <v>0</v>
      </c>
      <c r="BV294" s="260">
        <v>0</v>
      </c>
      <c r="BW294" s="69">
        <f t="shared" si="1102"/>
        <v>0</v>
      </c>
      <c r="BX294" s="260">
        <v>0</v>
      </c>
      <c r="BY294" s="260">
        <v>0</v>
      </c>
      <c r="BZ294" s="263">
        <f t="shared" si="1103"/>
        <v>0</v>
      </c>
      <c r="CA294" s="263">
        <f t="shared" si="1104"/>
        <v>0</v>
      </c>
      <c r="CB294" s="260">
        <v>0</v>
      </c>
      <c r="CC294" s="264">
        <f t="shared" si="1105"/>
        <v>0</v>
      </c>
      <c r="CD294" s="260">
        <v>0</v>
      </c>
      <c r="CE294" s="260">
        <v>0</v>
      </c>
      <c r="CF294" s="263">
        <f t="shared" si="1106"/>
        <v>0</v>
      </c>
      <c r="CG294" s="263">
        <f t="shared" si="1107"/>
        <v>0</v>
      </c>
      <c r="CH294" s="260">
        <v>0</v>
      </c>
      <c r="CI294" s="69">
        <f t="shared" si="1108"/>
        <v>0</v>
      </c>
      <c r="CJ294" s="260">
        <v>135.38425908610097</v>
      </c>
      <c r="CK294" s="260">
        <v>29.78453916923587</v>
      </c>
      <c r="CL294" s="260">
        <v>9.4175058723882987</v>
      </c>
      <c r="CM294" s="260">
        <v>4.2004677433685957</v>
      </c>
      <c r="CN294" s="260">
        <v>70.70282194608366</v>
      </c>
      <c r="CO294" s="265">
        <f t="shared" si="1109"/>
        <v>4.9661662134929161</v>
      </c>
      <c r="CP294" s="266">
        <f t="shared" si="1110"/>
        <v>22.544443211372126</v>
      </c>
      <c r="CQ294" s="260">
        <v>26.453427468338219</v>
      </c>
      <c r="CR294" s="265">
        <f t="shared" si="1111"/>
        <v>0.36254422345357529</v>
      </c>
      <c r="CS294" s="265">
        <f t="shared" si="1112"/>
        <v>15.489910267795318</v>
      </c>
      <c r="CT294" s="260">
        <v>13.587127711438679</v>
      </c>
      <c r="CU294" s="267">
        <f t="shared" si="1000"/>
        <v>342.39561750430278</v>
      </c>
      <c r="CV294" s="260">
        <v>0</v>
      </c>
      <c r="CW294" s="260">
        <v>0</v>
      </c>
      <c r="CX294" s="68">
        <f t="shared" si="1113"/>
        <v>0</v>
      </c>
      <c r="CY294" s="68">
        <f t="shared" si="1114"/>
        <v>0</v>
      </c>
      <c r="CZ294" s="260">
        <v>0</v>
      </c>
      <c r="DA294" s="69">
        <f t="shared" si="1115"/>
        <v>0</v>
      </c>
      <c r="DB294" s="260">
        <v>0</v>
      </c>
      <c r="DC294" s="260">
        <v>0</v>
      </c>
      <c r="DD294" s="68">
        <f t="shared" si="1116"/>
        <v>0</v>
      </c>
      <c r="DE294" s="68">
        <f t="shared" si="1117"/>
        <v>0</v>
      </c>
      <c r="DF294" s="260">
        <v>0</v>
      </c>
      <c r="DG294" s="69">
        <f t="shared" si="1118"/>
        <v>0</v>
      </c>
      <c r="DH294" s="260">
        <v>0</v>
      </c>
      <c r="DI294" s="260">
        <v>0</v>
      </c>
      <c r="DJ294" s="260">
        <v>0</v>
      </c>
      <c r="DK294" s="260">
        <v>0</v>
      </c>
      <c r="DL294" s="68">
        <f t="shared" si="1119"/>
        <v>0</v>
      </c>
      <c r="DM294" s="68">
        <f t="shared" si="1120"/>
        <v>0</v>
      </c>
      <c r="DN294" s="260">
        <v>0</v>
      </c>
      <c r="DO294" s="68">
        <f t="shared" si="1121"/>
        <v>0</v>
      </c>
      <c r="DP294" s="68">
        <f t="shared" si="1122"/>
        <v>0</v>
      </c>
      <c r="DQ294" s="260">
        <v>0</v>
      </c>
      <c r="DR294" s="264">
        <f t="shared" si="1123"/>
        <v>0</v>
      </c>
      <c r="DS294" s="260">
        <v>13.3</v>
      </c>
      <c r="DT294" s="260">
        <v>2.9260000000000002</v>
      </c>
      <c r="DU294" s="260">
        <v>9.6832746216920302</v>
      </c>
      <c r="DV294" s="68">
        <f t="shared" si="1124"/>
        <v>0.68015320942764812</v>
      </c>
      <c r="DW294" s="68">
        <f t="shared" si="1125"/>
        <v>3.0876283124219639</v>
      </c>
      <c r="DX294" s="260">
        <v>0.25641765966666702</v>
      </c>
      <c r="DY294" s="260">
        <v>6.7438629375000003E-2</v>
      </c>
      <c r="DZ294" s="260">
        <v>0</v>
      </c>
      <c r="EA294" s="260">
        <v>2.82913570193544</v>
      </c>
      <c r="EB294" s="68">
        <f t="shared" si="1126"/>
        <v>3.8773304795025207E-2</v>
      </c>
      <c r="EC294" s="68">
        <f t="shared" si="1127"/>
        <v>1.6566117268111047</v>
      </c>
      <c r="ED294" s="267">
        <v>1.45311333063346</v>
      </c>
      <c r="EE294" s="69">
        <f t="shared" si="1128"/>
        <v>36.618455931963112</v>
      </c>
      <c r="EF294" s="260">
        <v>71.047022222222182</v>
      </c>
      <c r="EG294" s="260">
        <v>15.630344888888878</v>
      </c>
      <c r="EH294" s="260">
        <v>91.515561199735941</v>
      </c>
      <c r="EI294" s="260">
        <v>51.726904303100291</v>
      </c>
      <c r="EJ294" s="268">
        <f t="shared" si="1129"/>
        <v>3.6332977582497641</v>
      </c>
      <c r="EK294" s="266">
        <f t="shared" si="1130"/>
        <v>16.493744159895165</v>
      </c>
      <c r="EL294" s="260">
        <v>24.795912056573705</v>
      </c>
      <c r="EM294" s="268">
        <f t="shared" si="1131"/>
        <v>0.33982797473534265</v>
      </c>
      <c r="EN294" s="268">
        <f t="shared" si="1132"/>
        <v>14.51934548837496</v>
      </c>
      <c r="EO294" s="269">
        <f t="shared" si="1133"/>
        <v>254.71574467052102</v>
      </c>
      <c r="EP294" s="69">
        <f t="shared" si="1134"/>
        <v>320.94183828485649</v>
      </c>
      <c r="EQ294" s="260">
        <v>37.380000000000003</v>
      </c>
      <c r="ER294" s="260">
        <v>8.2235999999999994</v>
      </c>
      <c r="ES294" s="260">
        <v>27.2150981472818</v>
      </c>
      <c r="ET294" s="68">
        <f t="shared" si="1135"/>
        <v>1.9115884938650736</v>
      </c>
      <c r="EU294" s="68">
        <f t="shared" si="1136"/>
        <v>8.6778606254385693</v>
      </c>
      <c r="EV294" s="260">
        <v>2.7510620703000002</v>
      </c>
      <c r="EW294" s="260">
        <v>8.1498890599742602</v>
      </c>
      <c r="EX294" s="68">
        <f t="shared" si="1137"/>
        <v>0.11169422956694723</v>
      </c>
      <c r="EY294" s="68">
        <f t="shared" si="1138"/>
        <v>4.7722001386241679</v>
      </c>
      <c r="EZ294" s="260">
        <v>4.1859824638778003</v>
      </c>
      <c r="FA294" s="69">
        <f t="shared" si="1139"/>
        <v>105.48675808972062</v>
      </c>
      <c r="FB294" s="260">
        <v>0.83333333333333348</v>
      </c>
      <c r="FC294" s="260">
        <v>8.9871586162120806E-2</v>
      </c>
      <c r="FD294" s="68">
        <f t="shared" si="1140"/>
        <v>1.2316900883518657E-3</v>
      </c>
      <c r="FE294" s="68">
        <f t="shared" si="1141"/>
        <v>5.2624666763574489E-2</v>
      </c>
      <c r="FF294" s="260">
        <v>4.6160245974772703E-2</v>
      </c>
      <c r="FG294" s="69">
        <f t="shared" si="1142"/>
        <v>1.1632381985642724</v>
      </c>
      <c r="FH294" s="260">
        <v>51.634799999999998</v>
      </c>
      <c r="FI294" s="260">
        <v>5.5686016525966497</v>
      </c>
      <c r="FJ294" s="68">
        <f t="shared" si="1143"/>
        <v>7.6317685648837091E-2</v>
      </c>
      <c r="FK294" s="68">
        <f t="shared" si="1144"/>
        <v>3.2607169720845786</v>
      </c>
      <c r="FL294" s="260">
        <v>2.86</v>
      </c>
      <c r="FM294" s="69">
        <f t="shared" si="1145"/>
        <v>72.076081983115969</v>
      </c>
      <c r="FN294" s="260">
        <v>0</v>
      </c>
      <c r="FO294" s="260">
        <v>0</v>
      </c>
      <c r="FP294" s="68">
        <f t="shared" si="1146"/>
        <v>0</v>
      </c>
      <c r="FQ294" s="68">
        <f t="shared" si="1147"/>
        <v>0</v>
      </c>
      <c r="FR294" s="260">
        <v>0</v>
      </c>
      <c r="FS294" s="264">
        <f t="shared" si="1148"/>
        <v>0</v>
      </c>
      <c r="FT294" s="270">
        <f t="shared" si="1001"/>
        <v>1426.1109292811968</v>
      </c>
      <c r="FU294" s="271">
        <f t="shared" si="1002"/>
        <v>487.69656536644794</v>
      </c>
      <c r="FV294" s="272">
        <f t="shared" si="1149"/>
        <v>110.92714364439284</v>
      </c>
      <c r="FW294" s="272">
        <f t="shared" si="1003"/>
        <v>16.467605000556414</v>
      </c>
      <c r="FX294" s="272">
        <f t="shared" si="1004"/>
        <v>91.749000000000294</v>
      </c>
      <c r="FY294" s="272">
        <f t="shared" si="1005"/>
        <v>0</v>
      </c>
      <c r="FZ294" s="272">
        <f t="shared" si="1006"/>
        <v>0</v>
      </c>
      <c r="GA294" s="272">
        <f t="shared" si="1007"/>
        <v>0</v>
      </c>
      <c r="GB294" s="272">
        <f t="shared" si="1008"/>
        <v>0</v>
      </c>
      <c r="GC294" s="272">
        <f t="shared" si="1009"/>
        <v>51.634799999999998</v>
      </c>
      <c r="GD294" s="272">
        <f t="shared" si="1010"/>
        <v>0</v>
      </c>
      <c r="GE294" s="272">
        <f t="shared" si="1011"/>
        <v>263.17939917140228</v>
      </c>
      <c r="GF294" s="273">
        <f t="shared" si="1012"/>
        <v>102.37984968588182</v>
      </c>
      <c r="GG294" s="273">
        <f t="shared" si="1013"/>
        <v>18.485720997799298</v>
      </c>
      <c r="GH294" s="272">
        <f t="shared" si="1150"/>
        <v>110.18018876874079</v>
      </c>
      <c r="GI294" s="274">
        <f t="shared" si="1151"/>
        <v>78.710069310235326</v>
      </c>
      <c r="GJ294" s="275">
        <f t="shared" si="1014"/>
        <v>1.5100194870755923</v>
      </c>
      <c r="GK294" s="271">
        <f t="shared" si="1152"/>
        <v>1131.8347019515406</v>
      </c>
      <c r="GL294" s="276">
        <f t="shared" si="1153"/>
        <v>1426.1117244589414</v>
      </c>
      <c r="GM294" s="272">
        <f t="shared" si="1154"/>
        <v>668.78648436256515</v>
      </c>
      <c r="GN294" s="272">
        <f t="shared" si="1155"/>
        <v>36.463345485431304</v>
      </c>
      <c r="GO294" s="277">
        <f t="shared" si="1156"/>
        <v>0.59088706434731597</v>
      </c>
      <c r="GP294" s="278">
        <f t="shared" si="1157"/>
        <v>3.221614023899444E-2</v>
      </c>
      <c r="GQ294" s="279">
        <f t="shared" si="1158"/>
        <v>1.0865353822595694</v>
      </c>
      <c r="GR294" s="280">
        <f t="shared" si="1159"/>
        <v>1131.8347019515406</v>
      </c>
      <c r="GS294" s="272">
        <f t="shared" si="1160"/>
        <v>668.78648436256515</v>
      </c>
      <c r="GT294" s="272">
        <f t="shared" si="1015"/>
        <v>36.463345485431304</v>
      </c>
      <c r="GU294" s="73">
        <f t="shared" si="1161"/>
        <v>0.59088706434731597</v>
      </c>
      <c r="GV294" s="74">
        <f t="shared" si="1162"/>
        <v>3.221614023899444E-2</v>
      </c>
      <c r="GW294" s="279">
        <f t="shared" si="1163"/>
        <v>1.0865353822595694</v>
      </c>
      <c r="GX294" s="280">
        <f t="shared" si="1164"/>
        <v>935.73022616790058</v>
      </c>
      <c r="GY294" s="272">
        <f t="shared" si="1016"/>
        <v>600.56738054689458</v>
      </c>
      <c r="GZ294" s="272">
        <f t="shared" si="1017"/>
        <v>23.81731424759457</v>
      </c>
      <c r="HA294" s="73">
        <f t="shared" si="1165"/>
        <v>0.64181680120177409</v>
      </c>
      <c r="HB294" s="74">
        <f t="shared" si="1166"/>
        <v>2.5453184669617549E-2</v>
      </c>
      <c r="HC294" s="279">
        <f t="shared" si="1167"/>
        <v>1.0925172897207136</v>
      </c>
      <c r="HD294" s="280">
        <f t="shared" si="1168"/>
        <v>1015.6138641394881</v>
      </c>
      <c r="HE294" s="272">
        <f t="shared" si="1018"/>
        <v>660.70483650393965</v>
      </c>
      <c r="HF294" s="272">
        <f t="shared" si="1019"/>
        <v>25.780760079356579</v>
      </c>
      <c r="HG294" s="73">
        <f t="shared" si="1169"/>
        <v>0.65054727966296844</v>
      </c>
      <c r="HH294" s="74">
        <f t="shared" si="1170"/>
        <v>2.5384411329595395E-2</v>
      </c>
      <c r="HI294" s="281">
        <f t="shared" si="1171"/>
        <v>1.0937115369401076</v>
      </c>
      <c r="HJ294" s="72">
        <f t="shared" si="1020"/>
        <v>3.5764398642455983</v>
      </c>
      <c r="HK294" s="73">
        <f t="shared" si="1172"/>
        <v>3.5764398642455983</v>
      </c>
      <c r="HL294" s="73">
        <f t="shared" si="1021"/>
        <v>2.9730673005169779</v>
      </c>
      <c r="HM294" s="74">
        <f t="shared" si="1173"/>
        <v>3.2303863955063017</v>
      </c>
      <c r="HN294" s="75"/>
      <c r="HO294" s="75"/>
      <c r="HP294" s="76">
        <f t="shared" si="1174"/>
        <v>60.137455957045134</v>
      </c>
      <c r="HQ294" s="77">
        <f t="shared" si="1175"/>
        <v>68.437026253676933</v>
      </c>
      <c r="HR294" s="77">
        <f t="shared" si="1176"/>
        <v>1.9634458317620072</v>
      </c>
      <c r="HS294" s="77">
        <f t="shared" si="1177"/>
        <v>2.2673872465187661</v>
      </c>
      <c r="HT294" s="282">
        <f t="shared" si="1178"/>
        <v>79.883637971587532</v>
      </c>
      <c r="HU294" s="73">
        <f t="shared" si="985"/>
        <v>0.75281318532882058</v>
      </c>
      <c r="HV294" s="74">
        <f t="shared" si="986"/>
        <v>2.4578823418887761E-2</v>
      </c>
      <c r="HW294" s="279">
        <f t="shared" si="987"/>
        <v>1.1077005495724743</v>
      </c>
      <c r="HX294" s="76">
        <f t="shared" si="1179"/>
        <v>176.41441078555715</v>
      </c>
      <c r="HY294" s="77">
        <f t="shared" si="1180"/>
        <v>200.7613636180719</v>
      </c>
      <c r="HZ294" s="77">
        <f t="shared" si="1022"/>
        <v>7.4952517209024911</v>
      </c>
      <c r="IA294" s="77">
        <f t="shared" si="1181"/>
        <v>8.6555166872981975</v>
      </c>
      <c r="IB294" s="282">
        <f t="shared" si="1182"/>
        <v>238.3629363502281</v>
      </c>
      <c r="IC294" s="73">
        <f t="shared" si="970"/>
        <v>0.74010839724826349</v>
      </c>
      <c r="ID294" s="74">
        <f t="shared" si="971"/>
        <v>3.1444702920967849E-2</v>
      </c>
      <c r="IE294" s="279">
        <f t="shared" si="972"/>
        <v>1.1070099999163987</v>
      </c>
      <c r="IF294" s="76">
        <f t="shared" si="1023"/>
        <v>8.0816478586253915</v>
      </c>
      <c r="IG294" s="77">
        <f t="shared" si="1183"/>
        <v>9.1969960795942818</v>
      </c>
      <c r="IH294" s="77">
        <f t="shared" si="1024"/>
        <v>10.682585406074725</v>
      </c>
      <c r="II294" s="77">
        <f t="shared" si="1184"/>
        <v>12.336249626935093</v>
      </c>
      <c r="IJ294" s="282">
        <f t="shared" si="1185"/>
        <v>116.22083781205241</v>
      </c>
      <c r="IK294" s="73">
        <f t="shared" si="1186"/>
        <v>6.9536995350994654E-2</v>
      </c>
      <c r="IL294" s="74">
        <f t="shared" si="1187"/>
        <v>9.1916265681634191E-2</v>
      </c>
      <c r="IM294" s="279">
        <f t="shared" si="1188"/>
        <v>1.0238254386559078</v>
      </c>
      <c r="IN294" s="76">
        <f t="shared" si="1025"/>
        <v>0</v>
      </c>
      <c r="IO294" s="77">
        <f t="shared" si="1189"/>
        <v>0</v>
      </c>
      <c r="IP294" s="77">
        <f t="shared" si="1026"/>
        <v>0</v>
      </c>
      <c r="IQ294" s="77">
        <f t="shared" si="1190"/>
        <v>0</v>
      </c>
      <c r="IR294" s="282">
        <f t="shared" si="1191"/>
        <v>0</v>
      </c>
      <c r="IS294" s="73"/>
      <c r="IT294" s="74"/>
      <c r="IU294" s="279"/>
      <c r="IV294" s="76">
        <f t="shared" si="1027"/>
        <v>0</v>
      </c>
      <c r="IW294" s="77">
        <f t="shared" si="1192"/>
        <v>0</v>
      </c>
      <c r="IX294" s="77">
        <f t="shared" si="1193"/>
        <v>0</v>
      </c>
      <c r="IY294" s="77">
        <f t="shared" si="1194"/>
        <v>0</v>
      </c>
      <c r="IZ294" s="282">
        <f t="shared" si="1195"/>
        <v>0</v>
      </c>
      <c r="JA294" s="283"/>
      <c r="JB294" s="284"/>
      <c r="JC294" s="285"/>
      <c r="JD294" s="76">
        <f t="shared" si="1028"/>
        <v>0</v>
      </c>
      <c r="JE294" s="77">
        <f t="shared" si="1196"/>
        <v>0</v>
      </c>
      <c r="JF294" s="77">
        <f t="shared" si="1029"/>
        <v>0</v>
      </c>
      <c r="JG294" s="77">
        <f t="shared" si="1197"/>
        <v>0</v>
      </c>
      <c r="JH294" s="282">
        <f t="shared" si="1198"/>
        <v>0</v>
      </c>
      <c r="JI294" s="283"/>
      <c r="JJ294" s="284"/>
      <c r="JK294" s="285"/>
      <c r="JL294" s="76">
        <f t="shared" si="1030"/>
        <v>211.57070949992112</v>
      </c>
      <c r="JM294" s="77">
        <f t="shared" si="1199"/>
        <v>240.76958311800522</v>
      </c>
      <c r="JN294" s="77">
        <f t="shared" si="1031"/>
        <v>9.5291781803150872</v>
      </c>
      <c r="JO294" s="77">
        <f t="shared" si="1200"/>
        <v>11.004294962627863</v>
      </c>
      <c r="JP294" s="282">
        <f t="shared" si="1201"/>
        <v>271.7425535748435</v>
      </c>
      <c r="JQ294" s="73">
        <f t="shared" si="1032"/>
        <v>0.77857040318733217</v>
      </c>
      <c r="JR294" s="74">
        <f t="shared" si="1033"/>
        <v>3.5066933959942183E-2</v>
      </c>
      <c r="JS294" s="279">
        <f t="shared" si="1202"/>
        <v>1.1128788627208828</v>
      </c>
      <c r="JT294" s="76">
        <f t="shared" si="1034"/>
        <v>0</v>
      </c>
      <c r="JU294" s="77">
        <f t="shared" si="1203"/>
        <v>0</v>
      </c>
      <c r="JV294" s="77">
        <f t="shared" si="1035"/>
        <v>0</v>
      </c>
      <c r="JW294" s="77">
        <f t="shared" si="1204"/>
        <v>0</v>
      </c>
      <c r="JX294" s="282">
        <f t="shared" si="1205"/>
        <v>0</v>
      </c>
      <c r="JY294" s="73"/>
      <c r="JZ294" s="74"/>
      <c r="KA294" s="279"/>
      <c r="KB294" s="76">
        <f t="shared" si="1039"/>
        <v>0</v>
      </c>
      <c r="KC294" s="77">
        <f t="shared" si="1206"/>
        <v>0</v>
      </c>
      <c r="KD294" s="77">
        <f t="shared" si="1040"/>
        <v>0</v>
      </c>
      <c r="KE294" s="77">
        <f t="shared" si="1207"/>
        <v>0</v>
      </c>
      <c r="KF294" s="282">
        <f t="shared" si="1208"/>
        <v>0</v>
      </c>
      <c r="KG294" s="73"/>
      <c r="KH294" s="74"/>
      <c r="KI294" s="279"/>
      <c r="KJ294" s="76">
        <f t="shared" si="1041"/>
        <v>0</v>
      </c>
      <c r="KK294" s="77">
        <f t="shared" si="1209"/>
        <v>0</v>
      </c>
      <c r="KL294" s="77">
        <f t="shared" si="1042"/>
        <v>0</v>
      </c>
      <c r="KM294" s="77">
        <f t="shared" si="1210"/>
        <v>0</v>
      </c>
      <c r="KN294" s="282">
        <f t="shared" si="1211"/>
        <v>0</v>
      </c>
      <c r="KO294" s="73"/>
      <c r="KP294" s="74"/>
      <c r="KQ294" s="279"/>
      <c r="KR294" s="76">
        <f t="shared" si="1046"/>
        <v>22.013972847864345</v>
      </c>
      <c r="KS294" s="77">
        <f t="shared" si="1212"/>
        <v>25.052121240598101</v>
      </c>
      <c r="KT294" s="77">
        <f t="shared" si="1047"/>
        <v>0.71892651422267329</v>
      </c>
      <c r="KU294" s="77">
        <f t="shared" si="1213"/>
        <v>0.83021633862434319</v>
      </c>
      <c r="KV294" s="282">
        <f t="shared" si="1214"/>
        <v>29.062266612669134</v>
      </c>
      <c r="KW294" s="73">
        <f t="shared" si="961"/>
        <v>0.75747611641095391</v>
      </c>
      <c r="KX294" s="74">
        <f t="shared" si="962"/>
        <v>2.4737455058280663E-2</v>
      </c>
      <c r="KY294" s="279">
        <f t="shared" si="963"/>
        <v>1.1083686368688974</v>
      </c>
      <c r="KZ294" s="76">
        <f t="shared" si="1048"/>
        <v>124.51333648200062</v>
      </c>
      <c r="LA294" s="77">
        <f t="shared" si="1215"/>
        <v>141.69742204988154</v>
      </c>
      <c r="LB294" s="77">
        <f t="shared" si="1049"/>
        <v>3.9731257329851069</v>
      </c>
      <c r="LC294" s="77">
        <f t="shared" si="1216"/>
        <v>4.5881655964512014</v>
      </c>
      <c r="LD294" s="286">
        <f t="shared" si="1217"/>
        <v>254.71574467052105</v>
      </c>
      <c r="LE294" s="73">
        <f t="shared" si="1050"/>
        <v>0.4888325087365944</v>
      </c>
      <c r="LF294" s="74">
        <f t="shared" si="1051"/>
        <v>1.559827304010755E-2</v>
      </c>
      <c r="LG294" s="279">
        <f t="shared" si="1052"/>
        <v>1.0698783871973461</v>
      </c>
      <c r="LH294" s="76">
        <f t="shared" si="1053"/>
        <v>62.012674132156533</v>
      </c>
      <c r="LI294" s="77">
        <f t="shared" si="1218"/>
        <v>70.57104328913546</v>
      </c>
      <c r="LJ294" s="77">
        <f t="shared" si="1054"/>
        <v>2.023282723432021</v>
      </c>
      <c r="LK294" s="77">
        <f t="shared" si="1219"/>
        <v>2.336486889019298</v>
      </c>
      <c r="LL294" s="282">
        <f t="shared" si="1220"/>
        <v>83.719649277556044</v>
      </c>
      <c r="LM294" s="73">
        <f t="shared" si="1244"/>
        <v>0.74071827423172421</v>
      </c>
      <c r="LN294" s="74">
        <f t="shared" si="1245"/>
        <v>2.4167357853163297E-2</v>
      </c>
      <c r="LO294" s="279">
        <f t="shared" si="1246"/>
        <v>1.1059676360223898</v>
      </c>
      <c r="LP294" s="76">
        <f t="shared" si="1055"/>
        <v>6.4202093451560874E-2</v>
      </c>
      <c r="LQ294" s="77">
        <f t="shared" si="1221"/>
        <v>7.3062624368810794E-2</v>
      </c>
      <c r="LR294" s="77">
        <f t="shared" si="1056"/>
        <v>1.2316900883518657E-3</v>
      </c>
      <c r="LS294" s="77">
        <f t="shared" si="1222"/>
        <v>1.4223557140287345E-3</v>
      </c>
      <c r="LT294" s="282">
        <f t="shared" si="1223"/>
        <v>0.92320491949545436</v>
      </c>
      <c r="LU294" s="73">
        <f t="shared" si="979"/>
        <v>6.9542624931687211E-2</v>
      </c>
      <c r="LV294" s="74">
        <f t="shared" si="980"/>
        <v>1.3341459326549118E-3</v>
      </c>
      <c r="LW294" s="279">
        <f t="shared" si="981"/>
        <v>1.0098041034571972</v>
      </c>
      <c r="LX294" s="76">
        <f t="shared" si="1057"/>
        <v>3.9780747059431856</v>
      </c>
      <c r="LY294" s="77">
        <f t="shared" si="1224"/>
        <v>4.5270887961104043</v>
      </c>
      <c r="LZ294" s="77">
        <f t="shared" si="1058"/>
        <v>7.6317685648837091E-2</v>
      </c>
      <c r="MA294" s="77">
        <f t="shared" si="1225"/>
        <v>8.813166338727707E-2</v>
      </c>
      <c r="MB294" s="286">
        <f t="shared" si="1226"/>
        <v>57.203239669139656</v>
      </c>
      <c r="MC294" s="73">
        <f t="shared" si="964"/>
        <v>6.9542821856806492E-2</v>
      </c>
      <c r="MD294" s="74">
        <f t="shared" si="965"/>
        <v>1.3341497105802806E-3</v>
      </c>
      <c r="ME294" s="279">
        <f t="shared" si="966"/>
        <v>1.0098041312196557</v>
      </c>
      <c r="MF294" s="76">
        <f t="shared" si="1059"/>
        <v>0</v>
      </c>
      <c r="MG294" s="77">
        <f t="shared" si="1227"/>
        <v>0</v>
      </c>
      <c r="MH294" s="77">
        <f t="shared" si="1060"/>
        <v>0</v>
      </c>
      <c r="MI294" s="77">
        <f t="shared" si="1228"/>
        <v>0</v>
      </c>
      <c r="MJ294" s="286">
        <f t="shared" si="1229"/>
        <v>0</v>
      </c>
      <c r="MK294" s="73"/>
      <c r="ML294" s="74"/>
      <c r="MM294" s="279"/>
      <c r="MN294" s="287">
        <f t="shared" si="1230"/>
        <v>1.0865361555499913</v>
      </c>
      <c r="MO294" s="288">
        <f t="shared" si="1230"/>
        <v>1.0865361555499913</v>
      </c>
      <c r="MP294" s="288">
        <f t="shared" si="1230"/>
        <v>1.092518492513493</v>
      </c>
      <c r="MQ294" s="289">
        <f t="shared" si="1061"/>
        <v>1.0937125580114622</v>
      </c>
      <c r="MR294" s="290">
        <f t="shared" si="1231"/>
        <v>3.5764424096083514</v>
      </c>
      <c r="MS294" s="291">
        <f t="shared" si="982"/>
        <v>3.5764424096083514</v>
      </c>
      <c r="MT294" s="291">
        <f t="shared" si="1062"/>
        <v>2.9730705736769685</v>
      </c>
      <c r="MU294" s="292">
        <f t="shared" si="983"/>
        <v>3.2303894113426543</v>
      </c>
      <c r="MV294" s="359">
        <f t="shared" si="1063"/>
        <v>0.25731883766568581</v>
      </c>
      <c r="MW294" s="360">
        <f t="shared" si="1064"/>
        <v>0.76737933194204766</v>
      </c>
      <c r="MX294" s="360">
        <f t="shared" si="1065"/>
        <v>0.34605299826569685</v>
      </c>
      <c r="MY294" s="360">
        <f t="shared" si="1066"/>
        <v>0</v>
      </c>
      <c r="MZ294" s="360">
        <f t="shared" si="1067"/>
        <v>0</v>
      </c>
      <c r="NA294" s="360">
        <f t="shared" si="1068"/>
        <v>0</v>
      </c>
      <c r="NB294" s="360">
        <f t="shared" si="1069"/>
        <v>0.87950816520831365</v>
      </c>
      <c r="NC294" s="360">
        <f t="shared" si="1070"/>
        <v>0</v>
      </c>
      <c r="ND294" s="360">
        <f t="shared" si="1071"/>
        <v>0</v>
      </c>
      <c r="NE294" s="360">
        <f t="shared" si="1072"/>
        <v>0</v>
      </c>
      <c r="NF294" s="360">
        <f t="shared" si="1073"/>
        <v>9.3657149815421836E-2</v>
      </c>
      <c r="NG294" s="360">
        <f t="shared" si="1074"/>
        <v>0.79256590923579395</v>
      </c>
      <c r="NH294" s="360">
        <f t="shared" si="1075"/>
        <v>0.2693031193714519</v>
      </c>
      <c r="NI294" s="360">
        <f t="shared" si="1076"/>
        <v>2.6254906689887124E-3</v>
      </c>
      <c r="NJ294" s="360">
        <f t="shared" si="1077"/>
        <v>0.16803140743495071</v>
      </c>
      <c r="NK294" s="361">
        <f t="shared" si="1078"/>
        <v>0</v>
      </c>
      <c r="NL294" s="145">
        <f t="shared" si="1232"/>
        <v>3.5764424096083514</v>
      </c>
      <c r="NM294" s="56">
        <f t="shared" si="984"/>
        <v>3.5764424096083514</v>
      </c>
      <c r="NN294" s="56">
        <f t="shared" si="1233"/>
        <v>2.9730705736769685</v>
      </c>
      <c r="NO294" s="58">
        <f t="shared" si="967"/>
        <v>3.2303894113426543</v>
      </c>
      <c r="NP294" s="55">
        <f t="shared" si="1079"/>
        <v>1.0865361555499913</v>
      </c>
      <c r="NQ294" s="56">
        <f t="shared" si="968"/>
        <v>1.0865361555499913</v>
      </c>
      <c r="NR294" s="56">
        <f t="shared" si="1080"/>
        <v>1.092518492513493</v>
      </c>
      <c r="NS294" s="61">
        <f t="shared" si="969"/>
        <v>1.0937125580114622</v>
      </c>
      <c r="NT294" s="41"/>
      <c r="NU294" s="86">
        <f t="shared" si="1236"/>
        <v>0</v>
      </c>
      <c r="NV294" s="86">
        <f t="shared" si="1236"/>
        <v>0</v>
      </c>
      <c r="NW294" s="86">
        <f t="shared" si="1236"/>
        <v>0</v>
      </c>
      <c r="NX294" s="86">
        <f t="shared" si="1234"/>
        <v>0</v>
      </c>
      <c r="NY294" s="87">
        <f t="shared" si="1237"/>
        <v>0</v>
      </c>
      <c r="NZ294" s="87">
        <f t="shared" si="1237"/>
        <v>0</v>
      </c>
      <c r="OA294" s="87">
        <f t="shared" si="1237"/>
        <v>0</v>
      </c>
      <c r="OB294" s="87">
        <f t="shared" si="1235"/>
        <v>0</v>
      </c>
      <c r="OC294" s="26"/>
    </row>
    <row r="295" spans="1:393" thickBot="1" x14ac:dyDescent="0.35">
      <c r="A295" s="136" t="s">
        <v>688</v>
      </c>
      <c r="B295" s="137" t="s">
        <v>689</v>
      </c>
      <c r="C295" s="133" t="s">
        <v>97</v>
      </c>
      <c r="D295" s="64">
        <f>VLOOKUP(B295,[1]УсіТ_1!$A$10:$G$556,6,FALSE)</f>
        <v>263.60000000000002</v>
      </c>
      <c r="E295" s="64">
        <f>VLOOKUP(B295,[1]УсіТ_1!$A$10:$G$556,7,FALSE)</f>
        <v>0</v>
      </c>
      <c r="F295" s="38"/>
      <c r="G295" s="38"/>
      <c r="H295" s="39"/>
      <c r="I295" s="256">
        <v>4.4241999999999999</v>
      </c>
      <c r="J295" s="62">
        <v>4.4241999999999999</v>
      </c>
      <c r="K295" s="257">
        <f t="shared" si="1081"/>
        <v>3.4596</v>
      </c>
      <c r="L295" s="293">
        <f t="shared" si="1082"/>
        <v>3.7452000000000001</v>
      </c>
      <c r="M295" s="63">
        <v>0.28560000000000002</v>
      </c>
      <c r="N295" s="63">
        <v>1.1805000000000001</v>
      </c>
      <c r="O295" s="63">
        <v>0.67900000000000005</v>
      </c>
      <c r="P295" s="63">
        <v>0</v>
      </c>
      <c r="Q295" s="63">
        <v>0</v>
      </c>
      <c r="R295" s="63">
        <v>0</v>
      </c>
      <c r="S295" s="63">
        <v>0.55379999999999996</v>
      </c>
      <c r="T295" s="63">
        <v>0</v>
      </c>
      <c r="U295" s="63">
        <v>0</v>
      </c>
      <c r="V295" s="63">
        <v>0.40539999999999998</v>
      </c>
      <c r="W295" s="63">
        <v>0.14530000000000001</v>
      </c>
      <c r="X295" s="63">
        <v>0.70269999999999999</v>
      </c>
      <c r="Y295" s="63">
        <v>0.1148</v>
      </c>
      <c r="Z295" s="63">
        <v>4.4000000000000003E-3</v>
      </c>
      <c r="AA295" s="63">
        <v>0.35270000000000001</v>
      </c>
      <c r="AB295" s="259">
        <v>0</v>
      </c>
      <c r="AC295" s="144">
        <v>27.15</v>
      </c>
      <c r="AD295" s="70">
        <v>5.9729999999999999</v>
      </c>
      <c r="AE295" s="70">
        <v>19.766985411950301</v>
      </c>
      <c r="AF295" s="68">
        <f t="shared" si="1083"/>
        <v>1.3884330553353892</v>
      </c>
      <c r="AG295" s="68">
        <f t="shared" si="1084"/>
        <v>6.3029405024252965</v>
      </c>
      <c r="AH295" s="71">
        <v>1.0500241112083299</v>
      </c>
      <c r="AI295" s="71">
        <v>5.8172090561354004</v>
      </c>
      <c r="AJ295" s="68">
        <f t="shared" si="1085"/>
        <v>7.9724850114335666E-2</v>
      </c>
      <c r="AK295" s="68">
        <f t="shared" si="1086"/>
        <v>3.4062900316563085</v>
      </c>
      <c r="AL295" s="71">
        <v>2.9878609289646998</v>
      </c>
      <c r="AM295" s="69">
        <f t="shared" si="1087"/>
        <v>75.294095409910483</v>
      </c>
      <c r="AN295" s="260">
        <v>110.69</v>
      </c>
      <c r="AO295" s="71">
        <v>24.351800000000001</v>
      </c>
      <c r="AP295" s="71">
        <v>80.589599088352699</v>
      </c>
      <c r="AQ295" s="68">
        <f t="shared" si="1088"/>
        <v>5.6606134399658936</v>
      </c>
      <c r="AR295" s="68">
        <f t="shared" si="1089"/>
        <v>25.696960744510317</v>
      </c>
      <c r="AS295" s="71">
        <v>7.2931241064250001</v>
      </c>
      <c r="AT295" s="261">
        <f t="shared" si="997"/>
        <v>1.5817143504705553</v>
      </c>
      <c r="AU295" s="71">
        <v>24.041496592739001</v>
      </c>
      <c r="AV295" s="68">
        <f t="shared" si="1090"/>
        <v>0.32948871080348802</v>
      </c>
      <c r="AW295" s="68">
        <f t="shared" si="1091"/>
        <v>14.077594495864693</v>
      </c>
      <c r="AX295" s="71">
        <v>12.3483009893759</v>
      </c>
      <c r="AY295" s="69">
        <f t="shared" si="1092"/>
        <v>311.17718493227113</v>
      </c>
      <c r="AZ295" s="260">
        <v>22</v>
      </c>
      <c r="BA295" s="260">
        <v>112.137666666667</v>
      </c>
      <c r="BB295" s="260">
        <v>11.6943566666667</v>
      </c>
      <c r="BC295" s="262">
        <f t="shared" si="1093"/>
        <v>9.3554853333333607</v>
      </c>
      <c r="BD295" s="262">
        <f t="shared" si="998"/>
        <v>2.3388713333333389</v>
      </c>
      <c r="BE295" s="260">
        <v>4.3893886666666697</v>
      </c>
      <c r="BF295" s="262">
        <f t="shared" si="1094"/>
        <v>3.5115109333333359</v>
      </c>
      <c r="BG295" s="262">
        <f t="shared" si="999"/>
        <v>0.87787773333333385</v>
      </c>
      <c r="BH295" s="260">
        <v>13.826852055792513</v>
      </c>
      <c r="BI295" s="263">
        <f t="shared" si="1095"/>
        <v>8.0963685286775284</v>
      </c>
      <c r="BJ295" s="68">
        <f t="shared" si="1096"/>
        <v>0.18949700742463638</v>
      </c>
      <c r="BK295" s="260">
        <v>7.1018111363410013</v>
      </c>
      <c r="BL295" s="69">
        <f t="shared" si="1097"/>
        <v>178.98009023056065</v>
      </c>
      <c r="BM295" s="260">
        <v>0</v>
      </c>
      <c r="BN295" s="260">
        <v>0</v>
      </c>
      <c r="BO295" s="260">
        <v>0</v>
      </c>
      <c r="BP295" s="68">
        <f t="shared" si="1098"/>
        <v>0</v>
      </c>
      <c r="BQ295" s="68">
        <f t="shared" si="1099"/>
        <v>0</v>
      </c>
      <c r="BR295" s="260">
        <v>0</v>
      </c>
      <c r="BS295" s="260">
        <v>0</v>
      </c>
      <c r="BT295" s="68">
        <f t="shared" si="1100"/>
        <v>0</v>
      </c>
      <c r="BU295" s="68">
        <f t="shared" si="1101"/>
        <v>0</v>
      </c>
      <c r="BV295" s="260">
        <v>0</v>
      </c>
      <c r="BW295" s="69">
        <f t="shared" si="1102"/>
        <v>0</v>
      </c>
      <c r="BX295" s="260">
        <v>0</v>
      </c>
      <c r="BY295" s="260">
        <v>0</v>
      </c>
      <c r="BZ295" s="263">
        <f t="shared" si="1103"/>
        <v>0</v>
      </c>
      <c r="CA295" s="263">
        <f t="shared" si="1104"/>
        <v>0</v>
      </c>
      <c r="CB295" s="260">
        <v>0</v>
      </c>
      <c r="CC295" s="264">
        <f t="shared" si="1105"/>
        <v>0</v>
      </c>
      <c r="CD295" s="260">
        <v>0</v>
      </c>
      <c r="CE295" s="260">
        <v>0</v>
      </c>
      <c r="CF295" s="263">
        <f t="shared" si="1106"/>
        <v>0</v>
      </c>
      <c r="CG295" s="263">
        <f t="shared" si="1107"/>
        <v>0</v>
      </c>
      <c r="CH295" s="260">
        <v>0</v>
      </c>
      <c r="CI295" s="69">
        <f t="shared" si="1108"/>
        <v>0</v>
      </c>
      <c r="CJ295" s="260">
        <v>59.873499584757568</v>
      </c>
      <c r="CK295" s="260">
        <v>13.172171229106928</v>
      </c>
      <c r="CL295" s="260">
        <v>4.8873804781968158</v>
      </c>
      <c r="CM295" s="260">
        <v>2.5556683142572694</v>
      </c>
      <c r="CN295" s="260">
        <v>26.637590928689043</v>
      </c>
      <c r="CO295" s="265">
        <f t="shared" si="1109"/>
        <v>1.8710243868311183</v>
      </c>
      <c r="CP295" s="266">
        <f t="shared" si="1110"/>
        <v>8.4937155187036453</v>
      </c>
      <c r="CQ295" s="260">
        <v>11.277515423898341</v>
      </c>
      <c r="CR295" s="265">
        <f t="shared" si="1111"/>
        <v>0.15455834888452677</v>
      </c>
      <c r="CS295" s="265">
        <f t="shared" si="1112"/>
        <v>6.60359426652537</v>
      </c>
      <c r="CT295" s="260">
        <v>5.7924079031204654</v>
      </c>
      <c r="CU295" s="267">
        <f t="shared" si="1000"/>
        <v>145.96867865732298</v>
      </c>
      <c r="CV295" s="260">
        <v>0</v>
      </c>
      <c r="CW295" s="260">
        <v>0</v>
      </c>
      <c r="CX295" s="68">
        <f t="shared" si="1113"/>
        <v>0</v>
      </c>
      <c r="CY295" s="68">
        <f t="shared" si="1114"/>
        <v>0</v>
      </c>
      <c r="CZ295" s="260">
        <v>0</v>
      </c>
      <c r="DA295" s="69">
        <f t="shared" si="1115"/>
        <v>0</v>
      </c>
      <c r="DB295" s="260">
        <v>0</v>
      </c>
      <c r="DC295" s="260">
        <v>0</v>
      </c>
      <c r="DD295" s="68">
        <f t="shared" si="1116"/>
        <v>0</v>
      </c>
      <c r="DE295" s="68">
        <f t="shared" si="1117"/>
        <v>0</v>
      </c>
      <c r="DF295" s="260">
        <v>0</v>
      </c>
      <c r="DG295" s="69">
        <f t="shared" si="1118"/>
        <v>0</v>
      </c>
      <c r="DH295" s="260">
        <v>38.984321762474885</v>
      </c>
      <c r="DI295" s="260">
        <v>8.5765507877444751</v>
      </c>
      <c r="DJ295" s="260">
        <v>0.59020001702499969</v>
      </c>
      <c r="DK295" s="260">
        <v>28.380586243081716</v>
      </c>
      <c r="DL295" s="68">
        <f t="shared" si="1119"/>
        <v>1.9934523777140596</v>
      </c>
      <c r="DM295" s="68">
        <f t="shared" si="1120"/>
        <v>9.0494904906415208</v>
      </c>
      <c r="DN295" s="260">
        <v>8.2542571783198397</v>
      </c>
      <c r="DO295" s="68">
        <f t="shared" si="1121"/>
        <v>0.11312459462887341</v>
      </c>
      <c r="DP295" s="68">
        <f t="shared" si="1122"/>
        <v>4.8333133077938957</v>
      </c>
      <c r="DQ295" s="260">
        <v>4.2395884835386299</v>
      </c>
      <c r="DR295" s="264">
        <f t="shared" si="1123"/>
        <v>106.83060536662144</v>
      </c>
      <c r="DS295" s="260">
        <v>13.91</v>
      </c>
      <c r="DT295" s="260">
        <v>3.0602</v>
      </c>
      <c r="DU295" s="260">
        <v>10.127394735919999</v>
      </c>
      <c r="DV295" s="68">
        <f t="shared" si="1124"/>
        <v>0.71134820625102069</v>
      </c>
      <c r="DW295" s="68">
        <f t="shared" si="1125"/>
        <v>3.2292413402849225</v>
      </c>
      <c r="DX295" s="260">
        <v>0.26881172708333301</v>
      </c>
      <c r="DY295" s="260">
        <v>6.5939993166666697E-2</v>
      </c>
      <c r="DZ295" s="260">
        <v>0</v>
      </c>
      <c r="EA295" s="260">
        <v>2.9584661857977999</v>
      </c>
      <c r="EB295" s="68">
        <f t="shared" si="1126"/>
        <v>4.0545779076358847E-2</v>
      </c>
      <c r="EC295" s="68">
        <f t="shared" si="1127"/>
        <v>1.732341708958645</v>
      </c>
      <c r="ED295" s="267">
        <v>1.51954063209839</v>
      </c>
      <c r="EE295" s="69">
        <f t="shared" si="1128"/>
        <v>38.292423928879423</v>
      </c>
      <c r="EF295" s="260">
        <v>42.674509126984127</v>
      </c>
      <c r="EG295" s="260">
        <v>9.3883920079365044</v>
      </c>
      <c r="EH295" s="260">
        <v>49.568169309669315</v>
      </c>
      <c r="EI295" s="260">
        <v>31.069848964097041</v>
      </c>
      <c r="EJ295" s="268">
        <f t="shared" si="1129"/>
        <v>2.1823461912381759</v>
      </c>
      <c r="EK295" s="266">
        <f t="shared" si="1130"/>
        <v>9.9069941803899102</v>
      </c>
      <c r="EL295" s="260">
        <v>14.311250534916558</v>
      </c>
      <c r="EM295" s="268">
        <f t="shared" si="1131"/>
        <v>0.19613568858103145</v>
      </c>
      <c r="EN295" s="268">
        <f t="shared" si="1132"/>
        <v>8.3800099957225314</v>
      </c>
      <c r="EO295" s="269">
        <f t="shared" si="1133"/>
        <v>147.01216994360354</v>
      </c>
      <c r="EP295" s="69">
        <f t="shared" si="1134"/>
        <v>185.23533412894045</v>
      </c>
      <c r="EQ295" s="260">
        <v>10.76</v>
      </c>
      <c r="ER295" s="260">
        <v>2.3672</v>
      </c>
      <c r="ES295" s="260">
        <v>7.8339875886771599</v>
      </c>
      <c r="ET295" s="68">
        <f t="shared" si="1135"/>
        <v>0.55025928822868364</v>
      </c>
      <c r="EU295" s="68">
        <f t="shared" si="1136"/>
        <v>2.4979609505007763</v>
      </c>
      <c r="EV295" s="260">
        <v>0.73341729090833296</v>
      </c>
      <c r="EW295" s="260">
        <v>2.3396742620266</v>
      </c>
      <c r="EX295" s="68">
        <f t="shared" si="1137"/>
        <v>3.2065235761074555E-2</v>
      </c>
      <c r="EY295" s="68">
        <f t="shared" si="1138"/>
        <v>1.3700056228267239</v>
      </c>
      <c r="EZ295" s="260">
        <v>1.2017139570806099</v>
      </c>
      <c r="FA295" s="69">
        <f t="shared" si="1139"/>
        <v>30.283191718431237</v>
      </c>
      <c r="FB295" s="260">
        <v>0.83333333333333348</v>
      </c>
      <c r="FC295" s="260">
        <v>8.9871586162120806E-2</v>
      </c>
      <c r="FD295" s="68">
        <f t="shared" si="1140"/>
        <v>1.2316900883518657E-3</v>
      </c>
      <c r="FE295" s="68">
        <f t="shared" si="1141"/>
        <v>5.2624666763574489E-2</v>
      </c>
      <c r="FF295" s="260">
        <v>4.6160245974772703E-2</v>
      </c>
      <c r="FG295" s="69">
        <f t="shared" si="1142"/>
        <v>1.1632381985642724</v>
      </c>
      <c r="FH295" s="260">
        <v>66.6036</v>
      </c>
      <c r="FI295" s="260">
        <v>7.1829254113289203</v>
      </c>
      <c r="FJ295" s="68">
        <f t="shared" si="1143"/>
        <v>9.8441992762262856E-2</v>
      </c>
      <c r="FK295" s="68">
        <f t="shared" si="1144"/>
        <v>4.205990706305295</v>
      </c>
      <c r="FL295" s="260">
        <v>3.6894999999999998</v>
      </c>
      <c r="FM295" s="69">
        <f t="shared" si="1145"/>
        <v>92.971230493594703</v>
      </c>
      <c r="FN295" s="260">
        <v>0</v>
      </c>
      <c r="FO295" s="260">
        <v>0</v>
      </c>
      <c r="FP295" s="68">
        <f t="shared" si="1146"/>
        <v>0</v>
      </c>
      <c r="FQ295" s="68">
        <f t="shared" si="1147"/>
        <v>0</v>
      </c>
      <c r="FR295" s="260">
        <v>0</v>
      </c>
      <c r="FS295" s="264">
        <f t="shared" si="1148"/>
        <v>0</v>
      </c>
      <c r="FT295" s="270">
        <f t="shared" si="1001"/>
        <v>1166.1960730650967</v>
      </c>
      <c r="FU295" s="271">
        <f t="shared" si="1002"/>
        <v>370.93164449900451</v>
      </c>
      <c r="FV295" s="272">
        <f t="shared" si="1149"/>
        <v>64.369766768954975</v>
      </c>
      <c r="FW295" s="272">
        <f t="shared" si="1003"/>
        <v>17.00437893139452</v>
      </c>
      <c r="FX295" s="272">
        <f t="shared" si="1004"/>
        <v>112.137666666667</v>
      </c>
      <c r="FY295" s="272">
        <f t="shared" si="1005"/>
        <v>0</v>
      </c>
      <c r="FZ295" s="272">
        <f t="shared" si="1006"/>
        <v>0</v>
      </c>
      <c r="GA295" s="272">
        <f t="shared" si="1007"/>
        <v>0</v>
      </c>
      <c r="GB295" s="272">
        <f t="shared" si="1008"/>
        <v>0</v>
      </c>
      <c r="GC295" s="272">
        <f t="shared" si="1009"/>
        <v>66.6036</v>
      </c>
      <c r="GD295" s="272">
        <f t="shared" si="1010"/>
        <v>0</v>
      </c>
      <c r="GE295" s="272">
        <f t="shared" si="1011"/>
        <v>204.40599296076797</v>
      </c>
      <c r="GF295" s="273">
        <f t="shared" si="1012"/>
        <v>79.516310547496801</v>
      </c>
      <c r="GG295" s="273">
        <f t="shared" si="1013"/>
        <v>14.357476945564342</v>
      </c>
      <c r="GH295" s="272">
        <f t="shared" si="1150"/>
        <v>90.099518287117093</v>
      </c>
      <c r="GI295" s="274">
        <f t="shared" si="1151"/>
        <v>64.36492266393536</v>
      </c>
      <c r="GJ295" s="275">
        <f t="shared" si="1014"/>
        <v>1.2348138981249395</v>
      </c>
      <c r="GK295" s="271">
        <f t="shared" si="1152"/>
        <v>925.55256811390609</v>
      </c>
      <c r="GL295" s="276">
        <f t="shared" si="1153"/>
        <v>1166.1962358235216</v>
      </c>
      <c r="GM295" s="272">
        <f t="shared" si="1154"/>
        <v>514.81287771043662</v>
      </c>
      <c r="GN295" s="272">
        <f t="shared" si="1155"/>
        <v>32.596669775083804</v>
      </c>
      <c r="GO295" s="277">
        <f t="shared" si="1156"/>
        <v>0.55622219141968776</v>
      </c>
      <c r="GP295" s="278">
        <f t="shared" si="1157"/>
        <v>3.5218604429470064E-2</v>
      </c>
      <c r="GQ295" s="279">
        <f t="shared" si="1158"/>
        <v>1.0822160646035131</v>
      </c>
      <c r="GR295" s="280">
        <f t="shared" si="1159"/>
        <v>925.55256811390609</v>
      </c>
      <c r="GS295" s="272">
        <f t="shared" si="1160"/>
        <v>514.81287771043662</v>
      </c>
      <c r="GT295" s="272">
        <f t="shared" si="1015"/>
        <v>32.596669775083804</v>
      </c>
      <c r="GU295" s="73">
        <f t="shared" si="1161"/>
        <v>0.55622219141968776</v>
      </c>
      <c r="GV295" s="74">
        <f t="shared" si="1162"/>
        <v>3.5218604429470064E-2</v>
      </c>
      <c r="GW295" s="279">
        <f t="shared" si="1163"/>
        <v>1.0822160646035131</v>
      </c>
      <c r="GX295" s="280">
        <f t="shared" si="1164"/>
        <v>723.74765887543697</v>
      </c>
      <c r="GY295" s="272">
        <f t="shared" si="1016"/>
        <v>459.96704685387044</v>
      </c>
      <c r="GZ295" s="272">
        <f t="shared" si="1017"/>
        <v>18.072018595542744</v>
      </c>
      <c r="HA295" s="73">
        <f t="shared" si="1165"/>
        <v>0.63553510842241578</v>
      </c>
      <c r="HB295" s="74">
        <f t="shared" si="1166"/>
        <v>2.4970054650847708E-2</v>
      </c>
      <c r="HC295" s="279">
        <f t="shared" si="1167"/>
        <v>1.0915755647733287</v>
      </c>
      <c r="HD295" s="280">
        <f t="shared" si="1168"/>
        <v>783.50487745473106</v>
      </c>
      <c r="HE295" s="272">
        <f t="shared" si="1018"/>
        <v>504.93530810545002</v>
      </c>
      <c r="HF295" s="272">
        <f t="shared" si="1019"/>
        <v>19.540176500992469</v>
      </c>
      <c r="HG295" s="73">
        <f t="shared" si="1169"/>
        <v>0.64445713439049257</v>
      </c>
      <c r="HH295" s="74">
        <f t="shared" si="1170"/>
        <v>2.4939444620268432E-2</v>
      </c>
      <c r="HI295" s="281">
        <f t="shared" si="1171"/>
        <v>1.0928021551444493</v>
      </c>
      <c r="HJ295" s="72">
        <f t="shared" si="1020"/>
        <v>4.7879403130188622</v>
      </c>
      <c r="HK295" s="73">
        <f t="shared" si="1172"/>
        <v>4.7879403130188622</v>
      </c>
      <c r="HL295" s="73">
        <f t="shared" si="1021"/>
        <v>3.7764148238898083</v>
      </c>
      <c r="HM295" s="74">
        <f t="shared" si="1173"/>
        <v>4.092762631446992</v>
      </c>
      <c r="HN295" s="75"/>
      <c r="HO295" s="75"/>
      <c r="HP295" s="76">
        <f t="shared" si="1174"/>
        <v>44.968261251579563</v>
      </c>
      <c r="HQ295" s="77">
        <f t="shared" si="1175"/>
        <v>51.174330986910057</v>
      </c>
      <c r="HR295" s="77">
        <f t="shared" si="1176"/>
        <v>1.4681579054497249</v>
      </c>
      <c r="HS295" s="77">
        <f t="shared" si="1177"/>
        <v>1.6954287492133424</v>
      </c>
      <c r="HT295" s="282">
        <f t="shared" si="1178"/>
        <v>59.757218579294033</v>
      </c>
      <c r="HU295" s="73">
        <f t="shared" si="985"/>
        <v>0.75251596912780561</v>
      </c>
      <c r="HV295" s="74">
        <f t="shared" si="986"/>
        <v>2.4568712205063101E-2</v>
      </c>
      <c r="HW295" s="279">
        <f t="shared" si="987"/>
        <v>1.107657965548672</v>
      </c>
      <c r="HX295" s="76">
        <f t="shared" si="1179"/>
        <v>183.56675739325752</v>
      </c>
      <c r="HY295" s="77">
        <f t="shared" si="1180"/>
        <v>208.90080558110097</v>
      </c>
      <c r="HZ295" s="77">
        <f t="shared" si="1022"/>
        <v>7.5718165012399368</v>
      </c>
      <c r="IA295" s="77">
        <f t="shared" si="1181"/>
        <v>8.7439336956318794</v>
      </c>
      <c r="IB295" s="282">
        <f t="shared" si="1182"/>
        <v>246.96601978751679</v>
      </c>
      <c r="IC295" s="73">
        <f t="shared" si="970"/>
        <v>0.74328750793811083</v>
      </c>
      <c r="ID295" s="74">
        <f t="shared" si="971"/>
        <v>3.0659345393971742E-2</v>
      </c>
      <c r="IE295" s="279">
        <f t="shared" si="972"/>
        <v>1.1073271756375254</v>
      </c>
      <c r="IF295" s="76">
        <f t="shared" si="1023"/>
        <v>9.8775696049865847</v>
      </c>
      <c r="IG295" s="77">
        <f t="shared" si="1183"/>
        <v>11.240772986170782</v>
      </c>
      <c r="IH295" s="77">
        <f t="shared" si="1024"/>
        <v>13.056493274091332</v>
      </c>
      <c r="II295" s="77">
        <f t="shared" si="1184"/>
        <v>15.077638432920672</v>
      </c>
      <c r="IJ295" s="282">
        <f t="shared" si="1185"/>
        <v>142.04769065917512</v>
      </c>
      <c r="IK295" s="73">
        <f t="shared" si="1186"/>
        <v>6.953699535099464E-2</v>
      </c>
      <c r="IL295" s="74">
        <f t="shared" si="1187"/>
        <v>9.1916265681634232E-2</v>
      </c>
      <c r="IM295" s="279">
        <f t="shared" si="1188"/>
        <v>1.0238254386559078</v>
      </c>
      <c r="IN295" s="76">
        <f t="shared" si="1025"/>
        <v>0</v>
      </c>
      <c r="IO295" s="77">
        <f t="shared" si="1189"/>
        <v>0</v>
      </c>
      <c r="IP295" s="77">
        <f t="shared" si="1026"/>
        <v>0</v>
      </c>
      <c r="IQ295" s="77">
        <f t="shared" si="1190"/>
        <v>0</v>
      </c>
      <c r="IR295" s="282">
        <f t="shared" si="1191"/>
        <v>0</v>
      </c>
      <c r="IS295" s="73"/>
      <c r="IT295" s="74"/>
      <c r="IU295" s="279"/>
      <c r="IV295" s="76">
        <f t="shared" si="1027"/>
        <v>0</v>
      </c>
      <c r="IW295" s="77">
        <f t="shared" si="1192"/>
        <v>0</v>
      </c>
      <c r="IX295" s="77">
        <f t="shared" si="1193"/>
        <v>0</v>
      </c>
      <c r="IY295" s="77">
        <f t="shared" si="1194"/>
        <v>0</v>
      </c>
      <c r="IZ295" s="282">
        <f t="shared" si="1195"/>
        <v>0</v>
      </c>
      <c r="JA295" s="283"/>
      <c r="JB295" s="284"/>
      <c r="JC295" s="285"/>
      <c r="JD295" s="76">
        <f t="shared" si="1028"/>
        <v>0</v>
      </c>
      <c r="JE295" s="77">
        <f t="shared" si="1196"/>
        <v>0</v>
      </c>
      <c r="JF295" s="77">
        <f t="shared" si="1029"/>
        <v>0</v>
      </c>
      <c r="JG295" s="77">
        <f t="shared" si="1197"/>
        <v>0</v>
      </c>
      <c r="JH295" s="282">
        <f t="shared" si="1198"/>
        <v>0</v>
      </c>
      <c r="JI295" s="283"/>
      <c r="JJ295" s="284"/>
      <c r="JK295" s="285"/>
      <c r="JL295" s="76">
        <f t="shared" si="1030"/>
        <v>91.464388751843885</v>
      </c>
      <c r="JM295" s="77">
        <f t="shared" si="1199"/>
        <v>104.08738904348586</v>
      </c>
      <c r="JN295" s="77">
        <f t="shared" si="1031"/>
        <v>4.5812510499729138</v>
      </c>
      <c r="JO295" s="77">
        <f t="shared" si="1200"/>
        <v>5.2904287125087208</v>
      </c>
      <c r="JP295" s="282">
        <f t="shared" si="1201"/>
        <v>115.84815766454204</v>
      </c>
      <c r="JQ295" s="73">
        <f t="shared" si="1032"/>
        <v>0.78951957973034415</v>
      </c>
      <c r="JR295" s="74">
        <f t="shared" si="1033"/>
        <v>3.9545307774670892E-2</v>
      </c>
      <c r="JS295" s="279">
        <f t="shared" si="1202"/>
        <v>1.1150832108421038</v>
      </c>
      <c r="JT295" s="76">
        <f t="shared" si="1034"/>
        <v>0</v>
      </c>
      <c r="JU295" s="77">
        <f t="shared" si="1203"/>
        <v>0</v>
      </c>
      <c r="JV295" s="77">
        <f t="shared" si="1035"/>
        <v>0</v>
      </c>
      <c r="JW295" s="77">
        <f t="shared" si="1204"/>
        <v>0</v>
      </c>
      <c r="JX295" s="282">
        <f t="shared" si="1205"/>
        <v>0</v>
      </c>
      <c r="JY295" s="73"/>
      <c r="JZ295" s="74"/>
      <c r="KA295" s="279"/>
      <c r="KB295" s="76">
        <f t="shared" si="1039"/>
        <v>0</v>
      </c>
      <c r="KC295" s="77">
        <f t="shared" si="1206"/>
        <v>0</v>
      </c>
      <c r="KD295" s="77">
        <f t="shared" si="1040"/>
        <v>0</v>
      </c>
      <c r="KE295" s="77">
        <f t="shared" si="1207"/>
        <v>0</v>
      </c>
      <c r="KF295" s="282">
        <f t="shared" si="1208"/>
        <v>0</v>
      </c>
      <c r="KG295" s="73"/>
      <c r="KH295" s="74"/>
      <c r="KI295" s="279"/>
      <c r="KJ295" s="76">
        <f t="shared" si="1041"/>
        <v>64.49789318431057</v>
      </c>
      <c r="KK295" s="77">
        <f t="shared" si="1209"/>
        <v>73.399247422677263</v>
      </c>
      <c r="KL295" s="77">
        <f t="shared" si="1042"/>
        <v>2.1065769723429328</v>
      </c>
      <c r="KM295" s="77">
        <f t="shared" si="1210"/>
        <v>2.432675087661619</v>
      </c>
      <c r="KN295" s="282">
        <f t="shared" si="1211"/>
        <v>84.786194735413844</v>
      </c>
      <c r="KO295" s="73">
        <f t="shared" si="1043"/>
        <v>0.76071220539599038</v>
      </c>
      <c r="KP295" s="74">
        <f t="shared" si="1044"/>
        <v>2.4845754416939876E-2</v>
      </c>
      <c r="KQ295" s="279">
        <f t="shared" si="1045"/>
        <v>1.1088320142504429</v>
      </c>
      <c r="KR295" s="76">
        <f t="shared" si="1046"/>
        <v>23.023331320077151</v>
      </c>
      <c r="KS295" s="77">
        <f t="shared" si="1212"/>
        <v>26.200781275560999</v>
      </c>
      <c r="KT295" s="77">
        <f t="shared" si="1047"/>
        <v>0.7518939853273795</v>
      </c>
      <c r="KU295" s="77">
        <f t="shared" si="1213"/>
        <v>0.86828717425605784</v>
      </c>
      <c r="KV295" s="282">
        <f t="shared" si="1214"/>
        <v>30.390812641967795</v>
      </c>
      <c r="KW295" s="73">
        <f t="shared" si="961"/>
        <v>0.75757537619390225</v>
      </c>
      <c r="KX295" s="74">
        <f t="shared" si="962"/>
        <v>2.474083184893389E-2</v>
      </c>
      <c r="KY295" s="279">
        <f t="shared" si="963"/>
        <v>1.1083828584387354</v>
      </c>
      <c r="KZ295" s="76">
        <f t="shared" si="1048"/>
        <v>74.373046229777799</v>
      </c>
      <c r="LA295" s="77">
        <f t="shared" si="1215"/>
        <v>84.637270339949424</v>
      </c>
      <c r="LB295" s="77">
        <f t="shared" si="1049"/>
        <v>2.3784818798192071</v>
      </c>
      <c r="LC295" s="77">
        <f t="shared" si="1216"/>
        <v>2.7466708748152207</v>
      </c>
      <c r="LD295" s="286">
        <f t="shared" si="1217"/>
        <v>147.01216994360354</v>
      </c>
      <c r="LE295" s="73">
        <f t="shared" si="1050"/>
        <v>0.50589720741016619</v>
      </c>
      <c r="LF295" s="74">
        <f t="shared" si="1051"/>
        <v>1.6178809419190497E-2</v>
      </c>
      <c r="LG295" s="279">
        <f t="shared" si="1052"/>
        <v>1.0723233532927676</v>
      </c>
      <c r="LH295" s="76">
        <f t="shared" si="1053"/>
        <v>17.846119219459549</v>
      </c>
      <c r="LI295" s="77">
        <f t="shared" si="1218"/>
        <v>20.309062132937161</v>
      </c>
      <c r="LJ295" s="77">
        <f t="shared" si="1054"/>
        <v>0.5823245239897582</v>
      </c>
      <c r="LK295" s="77">
        <f t="shared" si="1219"/>
        <v>0.67246836030337276</v>
      </c>
      <c r="LL295" s="282">
        <f t="shared" si="1220"/>
        <v>24.034279141612092</v>
      </c>
      <c r="LM295" s="73">
        <f t="shared" si="1244"/>
        <v>0.74252775023160211</v>
      </c>
      <c r="LN295" s="74">
        <f t="shared" si="1245"/>
        <v>2.4228915731512094E-2</v>
      </c>
      <c r="LO295" s="279">
        <f t="shared" si="1246"/>
        <v>1.1062268909647015</v>
      </c>
      <c r="LP295" s="76">
        <f t="shared" si="1055"/>
        <v>6.4202093451560874E-2</v>
      </c>
      <c r="LQ295" s="77">
        <f t="shared" si="1221"/>
        <v>7.3062624368810794E-2</v>
      </c>
      <c r="LR295" s="77">
        <f t="shared" si="1056"/>
        <v>1.2316900883518657E-3</v>
      </c>
      <c r="LS295" s="77">
        <f t="shared" si="1222"/>
        <v>1.4223557140287345E-3</v>
      </c>
      <c r="LT295" s="282">
        <f t="shared" si="1223"/>
        <v>0.92320491949545436</v>
      </c>
      <c r="LU295" s="73">
        <f t="shared" si="979"/>
        <v>6.9542624931687211E-2</v>
      </c>
      <c r="LV295" s="74">
        <f t="shared" si="980"/>
        <v>1.3341459326549118E-3</v>
      </c>
      <c r="LW295" s="279">
        <f t="shared" si="981"/>
        <v>1.0098041034571972</v>
      </c>
      <c r="LX295" s="76">
        <f t="shared" si="1057"/>
        <v>5.1313086616924597</v>
      </c>
      <c r="LY295" s="77">
        <f t="shared" si="1224"/>
        <v>5.8394805700926362</v>
      </c>
      <c r="LZ295" s="77">
        <f t="shared" si="1058"/>
        <v>9.8441992762262856E-2</v>
      </c>
      <c r="MA295" s="77">
        <f t="shared" si="1225"/>
        <v>0.11368081324186115</v>
      </c>
      <c r="MB295" s="286">
        <f t="shared" si="1226"/>
        <v>73.786690867932293</v>
      </c>
      <c r="MC295" s="73">
        <f t="shared" si="964"/>
        <v>6.9542468991823661E-2</v>
      </c>
      <c r="MD295" s="74">
        <f t="shared" si="965"/>
        <v>1.3341429410143905E-3</v>
      </c>
      <c r="ME295" s="279">
        <f t="shared" si="966"/>
        <v>1.0098040814728306</v>
      </c>
      <c r="MF295" s="76">
        <f t="shared" si="1059"/>
        <v>0</v>
      </c>
      <c r="MG295" s="77">
        <f t="shared" si="1227"/>
        <v>0</v>
      </c>
      <c r="MH295" s="77">
        <f t="shared" si="1060"/>
        <v>0</v>
      </c>
      <c r="MI295" s="77">
        <f t="shared" si="1228"/>
        <v>0</v>
      </c>
      <c r="MJ295" s="286">
        <f t="shared" si="1229"/>
        <v>0</v>
      </c>
      <c r="MK295" s="73"/>
      <c r="ML295" s="74"/>
      <c r="MM295" s="279"/>
      <c r="MN295" s="287">
        <f t="shared" si="1230"/>
        <v>1.0822167699817029</v>
      </c>
      <c r="MO295" s="288">
        <f t="shared" si="1230"/>
        <v>1.0822167699817029</v>
      </c>
      <c r="MP295" s="288">
        <f t="shared" si="1230"/>
        <v>1.0915767273514243</v>
      </c>
      <c r="MQ295" s="289">
        <f t="shared" si="1061"/>
        <v>1.0928030441380134</v>
      </c>
      <c r="MR295" s="290">
        <f t="shared" si="1231"/>
        <v>4.7879434337530498</v>
      </c>
      <c r="MS295" s="291">
        <f t="shared" si="982"/>
        <v>4.7879434337530498</v>
      </c>
      <c r="MT295" s="291">
        <f t="shared" si="1062"/>
        <v>3.7764188459449874</v>
      </c>
      <c r="MU295" s="292">
        <f t="shared" si="983"/>
        <v>4.0927659609056883</v>
      </c>
      <c r="MV295" s="359">
        <f t="shared" si="1063"/>
        <v>0.31634711496070073</v>
      </c>
      <c r="MW295" s="360">
        <f t="shared" si="1064"/>
        <v>1.3071997308400989</v>
      </c>
      <c r="MX295" s="360">
        <f t="shared" si="1065"/>
        <v>0.69517747284736142</v>
      </c>
      <c r="MY295" s="360">
        <f t="shared" si="1066"/>
        <v>0</v>
      </c>
      <c r="MZ295" s="360">
        <f t="shared" si="1067"/>
        <v>0</v>
      </c>
      <c r="NA295" s="360">
        <f t="shared" si="1068"/>
        <v>0</v>
      </c>
      <c r="NB295" s="360">
        <f t="shared" si="1069"/>
        <v>0.61753308216435709</v>
      </c>
      <c r="NC295" s="360">
        <f t="shared" si="1070"/>
        <v>0</v>
      </c>
      <c r="ND295" s="360">
        <f t="shared" si="1071"/>
        <v>0</v>
      </c>
      <c r="NE295" s="360">
        <f t="shared" si="1072"/>
        <v>0.4495204985771295</v>
      </c>
      <c r="NF295" s="360">
        <f t="shared" si="1073"/>
        <v>0.16104802933114826</v>
      </c>
      <c r="NG295" s="360">
        <f t="shared" si="1074"/>
        <v>0.75352162035882775</v>
      </c>
      <c r="NH295" s="360">
        <f t="shared" si="1075"/>
        <v>0.12699484708274772</v>
      </c>
      <c r="NI295" s="360">
        <f t="shared" si="1076"/>
        <v>4.4431380552116678E-3</v>
      </c>
      <c r="NJ295" s="360">
        <f t="shared" si="1077"/>
        <v>0.35615789953546739</v>
      </c>
      <c r="NK295" s="361">
        <f t="shared" si="1078"/>
        <v>0</v>
      </c>
      <c r="NL295" s="145">
        <f t="shared" si="1232"/>
        <v>4.7879434337530498</v>
      </c>
      <c r="NM295" s="56">
        <f t="shared" si="984"/>
        <v>4.7879434337530498</v>
      </c>
      <c r="NN295" s="56">
        <f t="shared" si="1233"/>
        <v>3.7764188459449874</v>
      </c>
      <c r="NO295" s="58">
        <f t="shared" si="967"/>
        <v>4.0927659609056883</v>
      </c>
      <c r="NP295" s="55">
        <f t="shared" si="1079"/>
        <v>1.0822167699817029</v>
      </c>
      <c r="NQ295" s="56">
        <f t="shared" si="968"/>
        <v>1.0822167699817029</v>
      </c>
      <c r="NR295" s="56">
        <f t="shared" si="1080"/>
        <v>1.0915767273514243</v>
      </c>
      <c r="NS295" s="61">
        <f t="shared" si="969"/>
        <v>1.0928030441380134</v>
      </c>
      <c r="NT295" s="25"/>
      <c r="NU295" s="86">
        <f t="shared" si="1236"/>
        <v>0</v>
      </c>
      <c r="NV295" s="86">
        <f t="shared" si="1236"/>
        <v>0</v>
      </c>
      <c r="NW295" s="86">
        <f t="shared" si="1236"/>
        <v>0</v>
      </c>
      <c r="NX295" s="86">
        <f t="shared" si="1234"/>
        <v>0</v>
      </c>
      <c r="NY295" s="87">
        <f t="shared" si="1237"/>
        <v>0</v>
      </c>
      <c r="NZ295" s="87">
        <f t="shared" si="1237"/>
        <v>0</v>
      </c>
      <c r="OA295" s="87">
        <f t="shared" si="1237"/>
        <v>0</v>
      </c>
      <c r="OB295" s="87">
        <f t="shared" si="1235"/>
        <v>0</v>
      </c>
      <c r="OC295" s="26"/>
    </row>
    <row r="296" spans="1:393" thickBot="1" x14ac:dyDescent="0.35">
      <c r="A296" s="136" t="s">
        <v>690</v>
      </c>
      <c r="B296" s="137" t="s">
        <v>691</v>
      </c>
      <c r="C296" s="133" t="s">
        <v>97</v>
      </c>
      <c r="D296" s="64">
        <f>VLOOKUP(B296,[1]УсіТ_1!$A$10:$G$556,6,FALSE)</f>
        <v>387.2</v>
      </c>
      <c r="E296" s="64">
        <f>VLOOKUP(B296,[1]УсіТ_1!$A$10:$G$556,7,FALSE)</f>
        <v>0</v>
      </c>
      <c r="F296" s="38"/>
      <c r="G296" s="38"/>
      <c r="H296" s="39"/>
      <c r="I296" s="256">
        <v>4.1032999999999999</v>
      </c>
      <c r="J296" s="62">
        <v>4.1032999999999999</v>
      </c>
      <c r="K296" s="257">
        <f t="shared" si="1081"/>
        <v>3.5868000000000002</v>
      </c>
      <c r="L296" s="293">
        <f t="shared" si="1082"/>
        <v>3.8321000000000001</v>
      </c>
      <c r="M296" s="63">
        <v>0.24529999999999999</v>
      </c>
      <c r="N296" s="63">
        <v>1.0208999999999999</v>
      </c>
      <c r="O296" s="63">
        <v>0.2712</v>
      </c>
      <c r="P296" s="63">
        <v>1.23E-2</v>
      </c>
      <c r="Q296" s="63">
        <v>0</v>
      </c>
      <c r="R296" s="63">
        <v>0</v>
      </c>
      <c r="S296" s="63">
        <v>0.67020000000000002</v>
      </c>
      <c r="T296" s="63">
        <v>6.88E-2</v>
      </c>
      <c r="U296" s="63">
        <v>1.8E-3</v>
      </c>
      <c r="V296" s="63">
        <v>7.9799999999999996E-2</v>
      </c>
      <c r="W296" s="63">
        <v>0.11749999999999999</v>
      </c>
      <c r="X296" s="63">
        <v>0.97650000000000003</v>
      </c>
      <c r="Y296" s="63">
        <v>0.3654</v>
      </c>
      <c r="Z296" s="63">
        <v>3.0000000000000001E-3</v>
      </c>
      <c r="AA296" s="63">
        <v>0.27060000000000001</v>
      </c>
      <c r="AB296" s="259">
        <v>0</v>
      </c>
      <c r="AC296" s="144">
        <v>34.24</v>
      </c>
      <c r="AD296" s="70">
        <v>7.5327999999999999</v>
      </c>
      <c r="AE296" s="70">
        <v>24.928971657649299</v>
      </c>
      <c r="AF296" s="68">
        <f t="shared" si="1083"/>
        <v>1.7510109692332867</v>
      </c>
      <c r="AG296" s="68">
        <f t="shared" si="1084"/>
        <v>7.9489017607013706</v>
      </c>
      <c r="AH296" s="71">
        <v>1.333813317875</v>
      </c>
      <c r="AI296" s="71">
        <v>7.3373591246617504</v>
      </c>
      <c r="AJ296" s="68">
        <f t="shared" si="1085"/>
        <v>0.10055850680348929</v>
      </c>
      <c r="AK296" s="68">
        <f t="shared" si="1086"/>
        <v>4.2964199848821867</v>
      </c>
      <c r="AL296" s="71">
        <v>3.7686472050092998</v>
      </c>
      <c r="AM296" s="69">
        <f t="shared" si="1087"/>
        <v>94.969909566234421</v>
      </c>
      <c r="AN296" s="260">
        <v>140.31</v>
      </c>
      <c r="AO296" s="71">
        <v>30.868200000000002</v>
      </c>
      <c r="AP296" s="71">
        <v>102.154906930046</v>
      </c>
      <c r="AQ296" s="68">
        <f t="shared" si="1088"/>
        <v>7.1753606627664306</v>
      </c>
      <c r="AR296" s="68">
        <f t="shared" si="1089"/>
        <v>32.573317933528322</v>
      </c>
      <c r="AS296" s="71">
        <v>9.8627036410833302</v>
      </c>
      <c r="AT296" s="261">
        <f t="shared" si="997"/>
        <v>2.1389982750734542</v>
      </c>
      <c r="AU296" s="71">
        <v>30.5415080285938</v>
      </c>
      <c r="AV296" s="68">
        <f t="shared" si="1090"/>
        <v>0.41857136753187801</v>
      </c>
      <c r="AW296" s="68">
        <f t="shared" si="1091"/>
        <v>17.883702192175214</v>
      </c>
      <c r="AX296" s="71">
        <v>15.6868659299861</v>
      </c>
      <c r="AY296" s="69">
        <f t="shared" si="1092"/>
        <v>395.30902143565106</v>
      </c>
      <c r="AZ296" s="260">
        <v>11</v>
      </c>
      <c r="BA296" s="260">
        <v>56.068833333333501</v>
      </c>
      <c r="BB296" s="260">
        <v>5.8471783333333498</v>
      </c>
      <c r="BC296" s="262">
        <f t="shared" si="1093"/>
        <v>4.6777426666666804</v>
      </c>
      <c r="BD296" s="262">
        <f t="shared" si="998"/>
        <v>1.1694356666666694</v>
      </c>
      <c r="BE296" s="260">
        <v>2.19469433333333</v>
      </c>
      <c r="BF296" s="262">
        <f t="shared" si="1094"/>
        <v>1.7557554666666642</v>
      </c>
      <c r="BG296" s="262">
        <f t="shared" si="999"/>
        <v>0.43893886666666582</v>
      </c>
      <c r="BH296" s="260">
        <v>6.9134260278962563</v>
      </c>
      <c r="BI296" s="263">
        <f t="shared" si="1095"/>
        <v>4.0481842643387642</v>
      </c>
      <c r="BJ296" s="68">
        <f t="shared" si="1096"/>
        <v>9.4748503712318188E-2</v>
      </c>
      <c r="BK296" s="260">
        <v>3.5509055681705006</v>
      </c>
      <c r="BL296" s="69">
        <f t="shared" si="1097"/>
        <v>89.490045115280324</v>
      </c>
      <c r="BM296" s="260">
        <v>1.61</v>
      </c>
      <c r="BN296" s="260">
        <v>0.35420000000000001</v>
      </c>
      <c r="BO296" s="260">
        <v>1.1721858752574601</v>
      </c>
      <c r="BP296" s="68">
        <f t="shared" si="1098"/>
        <v>8.2334335878083989E-2</v>
      </c>
      <c r="BQ296" s="68">
        <f t="shared" si="1099"/>
        <v>0.3737655325563442</v>
      </c>
      <c r="BR296" s="260">
        <v>0.27937169421666702</v>
      </c>
      <c r="BS296" s="260">
        <v>0.36837546085669298</v>
      </c>
      <c r="BT296" s="68">
        <f t="shared" si="1100"/>
        <v>5.0485856910409774E-3</v>
      </c>
      <c r="BU296" s="68">
        <f t="shared" si="1101"/>
        <v>0.21570372460648002</v>
      </c>
      <c r="BV296" s="260">
        <v>0.18920665151654101</v>
      </c>
      <c r="BW296" s="69">
        <f t="shared" si="1102"/>
        <v>4.7680076182168332</v>
      </c>
      <c r="BX296" s="260">
        <v>0</v>
      </c>
      <c r="BY296" s="260">
        <v>0</v>
      </c>
      <c r="BZ296" s="263">
        <f t="shared" si="1103"/>
        <v>0</v>
      </c>
      <c r="CA296" s="263">
        <f t="shared" si="1104"/>
        <v>0</v>
      </c>
      <c r="CB296" s="260">
        <v>0</v>
      </c>
      <c r="CC296" s="264">
        <f t="shared" si="1105"/>
        <v>0</v>
      </c>
      <c r="CD296" s="260">
        <v>0</v>
      </c>
      <c r="CE296" s="260">
        <v>0</v>
      </c>
      <c r="CF296" s="263">
        <f t="shared" si="1106"/>
        <v>0</v>
      </c>
      <c r="CG296" s="263">
        <f t="shared" si="1107"/>
        <v>0</v>
      </c>
      <c r="CH296" s="260">
        <v>0</v>
      </c>
      <c r="CI296" s="69">
        <f t="shared" si="1108"/>
        <v>0</v>
      </c>
      <c r="CJ296" s="260">
        <v>102.30782573205613</v>
      </c>
      <c r="CK296" s="260">
        <v>22.507723314132342</v>
      </c>
      <c r="CL296" s="260">
        <v>7.8210172557164412</v>
      </c>
      <c r="CM296" s="260">
        <v>3.1994330186073552</v>
      </c>
      <c r="CN296" s="260">
        <v>53.261848305299203</v>
      </c>
      <c r="CO296" s="265">
        <f t="shared" si="1109"/>
        <v>3.7411122249642159</v>
      </c>
      <c r="CP296" s="266">
        <f t="shared" si="1110"/>
        <v>16.983179474324313</v>
      </c>
      <c r="CQ296" s="260">
        <v>20.048382519330289</v>
      </c>
      <c r="CR296" s="265">
        <f t="shared" si="1111"/>
        <v>0.27476308242742159</v>
      </c>
      <c r="CS296" s="265">
        <f t="shared" si="1112"/>
        <v>11.739410577723929</v>
      </c>
      <c r="CT296" s="260">
        <v>10.297339882476381</v>
      </c>
      <c r="CU296" s="267">
        <f t="shared" si="1000"/>
        <v>259.49296441081293</v>
      </c>
      <c r="CV296" s="260">
        <v>19.058700000000009</v>
      </c>
      <c r="CW296" s="260">
        <v>2.0554027190256101</v>
      </c>
      <c r="CX296" s="68">
        <f t="shared" si="1113"/>
        <v>2.8169294264245987E-2</v>
      </c>
      <c r="CY296" s="68">
        <f t="shared" si="1114"/>
        <v>1.2035492837363222</v>
      </c>
      <c r="CZ296" s="260">
        <v>1.0557051359512799</v>
      </c>
      <c r="DA296" s="69">
        <f t="shared" si="1115"/>
        <v>26.603769425972278</v>
      </c>
      <c r="DB296" s="260">
        <v>0.48840000000000039</v>
      </c>
      <c r="DC296" s="260">
        <v>5.26719392178958E-2</v>
      </c>
      <c r="DD296" s="68">
        <f t="shared" si="1116"/>
        <v>7.218689269812619E-4</v>
      </c>
      <c r="DE296" s="68">
        <f t="shared" si="1117"/>
        <v>3.0842264696795758E-2</v>
      </c>
      <c r="DF296" s="260">
        <v>2.70535969608948E-2</v>
      </c>
      <c r="DG296" s="69">
        <f t="shared" si="1118"/>
        <v>0.68175064341454916</v>
      </c>
      <c r="DH296" s="260">
        <v>11.27009708667584</v>
      </c>
      <c r="DI296" s="260">
        <v>2.4794213590686849</v>
      </c>
      <c r="DJ296" s="260">
        <v>0.17020221271666658</v>
      </c>
      <c r="DK296" s="260">
        <v>8.2046306791000116</v>
      </c>
      <c r="DL296" s="68">
        <f t="shared" si="1119"/>
        <v>0.57629325889998484</v>
      </c>
      <c r="DM296" s="68">
        <f t="shared" si="1120"/>
        <v>2.6161449475991878</v>
      </c>
      <c r="DN296" s="260">
        <v>2.38563206899323</v>
      </c>
      <c r="DO296" s="68">
        <f t="shared" si="1121"/>
        <v>3.2695087505552216E-2</v>
      </c>
      <c r="DP296" s="68">
        <f t="shared" si="1122"/>
        <v>1.3969164005272618</v>
      </c>
      <c r="DQ296" s="260">
        <v>1.22531901141017</v>
      </c>
      <c r="DR296" s="264">
        <f t="shared" si="1123"/>
        <v>30.882362901557524</v>
      </c>
      <c r="DS296" s="260">
        <v>16.53</v>
      </c>
      <c r="DT296" s="260">
        <v>3.6366000000000001</v>
      </c>
      <c r="DU296" s="260">
        <v>12.034927029817201</v>
      </c>
      <c r="DV296" s="68">
        <f t="shared" si="1124"/>
        <v>0.84533327457436014</v>
      </c>
      <c r="DW296" s="68">
        <f t="shared" si="1125"/>
        <v>3.8374809025815719</v>
      </c>
      <c r="DX296" s="260">
        <v>0.321671193416667</v>
      </c>
      <c r="DY296" s="260">
        <v>6.7438629375000003E-2</v>
      </c>
      <c r="DZ296" s="260">
        <v>0</v>
      </c>
      <c r="EA296" s="260">
        <v>3.5147666735731602</v>
      </c>
      <c r="EB296" s="68">
        <f t="shared" si="1126"/>
        <v>4.816987726132016E-2</v>
      </c>
      <c r="EC296" s="68">
        <f t="shared" si="1127"/>
        <v>2.0580856847774585</v>
      </c>
      <c r="ED296" s="267">
        <v>1.8052701763090999</v>
      </c>
      <c r="EE296" s="69">
        <f t="shared" si="1128"/>
        <v>45.492808442989357</v>
      </c>
      <c r="EF296" s="260">
        <v>81.303169682539632</v>
      </c>
      <c r="EG296" s="260">
        <v>17.886697330158722</v>
      </c>
      <c r="EH296" s="260">
        <v>112.48159127870778</v>
      </c>
      <c r="EI296" s="260">
        <v>59.194054109026823</v>
      </c>
      <c r="EJ296" s="268">
        <f t="shared" si="1129"/>
        <v>4.1577903606180442</v>
      </c>
      <c r="EK296" s="266">
        <f t="shared" si="1130"/>
        <v>18.874734481312508</v>
      </c>
      <c r="EL296" s="260">
        <v>29.211735883251023</v>
      </c>
      <c r="EM296" s="268">
        <f t="shared" si="1131"/>
        <v>0.40034684027995526</v>
      </c>
      <c r="EN296" s="268">
        <f t="shared" si="1132"/>
        <v>17.105048793381169</v>
      </c>
      <c r="EO296" s="269">
        <f t="shared" si="1133"/>
        <v>300.07724828368401</v>
      </c>
      <c r="EP296" s="69">
        <f t="shared" si="1134"/>
        <v>378.09733283744185</v>
      </c>
      <c r="EQ296" s="260">
        <v>50.17</v>
      </c>
      <c r="ER296" s="260">
        <v>11.0374</v>
      </c>
      <c r="ES296" s="260">
        <v>36.527059230848799</v>
      </c>
      <c r="ET296" s="68">
        <f t="shared" si="1135"/>
        <v>2.5656606403748197</v>
      </c>
      <c r="EU296" s="68">
        <f t="shared" si="1136"/>
        <v>11.647091160466909</v>
      </c>
      <c r="EV296" s="260">
        <v>3.6090750683833299</v>
      </c>
      <c r="EW296" s="260">
        <v>10.9294850096967</v>
      </c>
      <c r="EX296" s="68">
        <f t="shared" si="1137"/>
        <v>0.14978859205789327</v>
      </c>
      <c r="EY296" s="68">
        <f t="shared" si="1138"/>
        <v>6.3998036653679415</v>
      </c>
      <c r="EZ296" s="260">
        <v>5.6136509654464399</v>
      </c>
      <c r="FA296" s="69">
        <f t="shared" si="1139"/>
        <v>141.46400432925032</v>
      </c>
      <c r="FB296" s="260">
        <v>0.83333333333333348</v>
      </c>
      <c r="FC296" s="260">
        <v>8.9871586162120806E-2</v>
      </c>
      <c r="FD296" s="68">
        <f t="shared" si="1140"/>
        <v>1.2316900883518657E-3</v>
      </c>
      <c r="FE296" s="68">
        <f t="shared" si="1141"/>
        <v>5.2624666763574489E-2</v>
      </c>
      <c r="FF296" s="260">
        <v>4.6160245974772703E-2</v>
      </c>
      <c r="FG296" s="69">
        <f t="shared" si="1142"/>
        <v>1.1632381985642724</v>
      </c>
      <c r="FH296" s="260">
        <v>75.066180000000003</v>
      </c>
      <c r="FI296" s="260">
        <v>8.0955799964775306</v>
      </c>
      <c r="FJ296" s="68">
        <f t="shared" si="1143"/>
        <v>0.11094992385172456</v>
      </c>
      <c r="FK296" s="68">
        <f t="shared" si="1144"/>
        <v>4.7403992492574041</v>
      </c>
      <c r="FL296" s="260">
        <v>4.1580000000000004</v>
      </c>
      <c r="FM296" s="69">
        <f t="shared" si="1145"/>
        <v>104.78371199577303</v>
      </c>
      <c r="FN296" s="260">
        <v>0</v>
      </c>
      <c r="FO296" s="260">
        <v>0</v>
      </c>
      <c r="FP296" s="68">
        <f t="shared" si="1146"/>
        <v>0</v>
      </c>
      <c r="FQ296" s="68">
        <f t="shared" si="1147"/>
        <v>0</v>
      </c>
      <c r="FR296" s="260">
        <v>0</v>
      </c>
      <c r="FS296" s="264">
        <f t="shared" si="1148"/>
        <v>0</v>
      </c>
      <c r="FT296" s="270">
        <f t="shared" si="1001"/>
        <v>1573.1989269211585</v>
      </c>
      <c r="FU296" s="271">
        <f t="shared" si="1002"/>
        <v>534.04413450463142</v>
      </c>
      <c r="FV296" s="272">
        <f t="shared" si="1149"/>
        <v>133.05016086447677</v>
      </c>
      <c r="FW296" s="272">
        <f t="shared" si="1003"/>
        <v>11.771929427014154</v>
      </c>
      <c r="FX296" s="272">
        <f t="shared" si="1004"/>
        <v>56.068833333333501</v>
      </c>
      <c r="FY296" s="272">
        <f t="shared" si="1005"/>
        <v>0</v>
      </c>
      <c r="FZ296" s="272">
        <f t="shared" si="1006"/>
        <v>0</v>
      </c>
      <c r="GA296" s="272">
        <f t="shared" si="1007"/>
        <v>19.058700000000009</v>
      </c>
      <c r="GB296" s="272">
        <f t="shared" si="1008"/>
        <v>0.48840000000000039</v>
      </c>
      <c r="GC296" s="272">
        <f t="shared" si="1009"/>
        <v>75.066180000000003</v>
      </c>
      <c r="GD296" s="272">
        <f t="shared" si="1010"/>
        <v>0</v>
      </c>
      <c r="GE296" s="272">
        <f t="shared" si="1011"/>
        <v>297.47858381704481</v>
      </c>
      <c r="GF296" s="273">
        <f t="shared" si="1012"/>
        <v>115.72263175554602</v>
      </c>
      <c r="GG296" s="273">
        <f t="shared" si="1013"/>
        <v>20.894895727309226</v>
      </c>
      <c r="GH296" s="272">
        <f t="shared" si="1150"/>
        <v>121.54419703773605</v>
      </c>
      <c r="GI296" s="274">
        <f t="shared" si="1151"/>
        <v>86.828242717726098</v>
      </c>
      <c r="GJ296" s="275">
        <f t="shared" si="1014"/>
        <v>1.6657632204021726</v>
      </c>
      <c r="GK296" s="271">
        <f t="shared" si="1152"/>
        <v>1248.5711189842366</v>
      </c>
      <c r="GL296" s="276">
        <f t="shared" si="1153"/>
        <v>1573.1996099201381</v>
      </c>
      <c r="GM296" s="272">
        <f t="shared" si="1154"/>
        <v>736.59500897790349</v>
      </c>
      <c r="GN296" s="272">
        <f t="shared" si="1155"/>
        <v>34.332588374725546</v>
      </c>
      <c r="GO296" s="277">
        <f t="shared" si="1156"/>
        <v>0.58995038230353547</v>
      </c>
      <c r="GP296" s="278">
        <f t="shared" si="1157"/>
        <v>2.7497503228055206E-2</v>
      </c>
      <c r="GQ296" s="279">
        <f t="shared" si="1158"/>
        <v>1.0856756657614137</v>
      </c>
      <c r="GR296" s="280">
        <f t="shared" si="1159"/>
        <v>1248.5711189842366</v>
      </c>
      <c r="GS296" s="272">
        <f t="shared" si="1160"/>
        <v>736.59500897790349</v>
      </c>
      <c r="GT296" s="272">
        <f t="shared" si="1015"/>
        <v>34.332588374725546</v>
      </c>
      <c r="GU296" s="73">
        <f t="shared" si="1161"/>
        <v>0.58995038230353547</v>
      </c>
      <c r="GV296" s="74">
        <f t="shared" si="1162"/>
        <v>2.7497503228055206E-2</v>
      </c>
      <c r="GW296" s="279">
        <f t="shared" si="1163"/>
        <v>1.0856756657614137</v>
      </c>
      <c r="GX296" s="280">
        <f t="shared" si="1164"/>
        <v>1102.1743295544629</v>
      </c>
      <c r="GY296" s="272">
        <f t="shared" si="1016"/>
        <v>674.94413164579828</v>
      </c>
      <c r="GZ296" s="272">
        <f t="shared" si="1017"/>
        <v>25.952772261643112</v>
      </c>
      <c r="HA296" s="73">
        <f t="shared" si="1165"/>
        <v>0.61237511485014728</v>
      </c>
      <c r="HB296" s="74">
        <f t="shared" si="1166"/>
        <v>2.3546885066842486E-2</v>
      </c>
      <c r="HC296" s="279">
        <f t="shared" si="1167"/>
        <v>1.088158947408816</v>
      </c>
      <c r="HD296" s="280">
        <f t="shared" si="1168"/>
        <v>1177.547273654649</v>
      </c>
      <c r="HE296" s="272">
        <f t="shared" si="1018"/>
        <v>731.65622417541022</v>
      </c>
      <c r="HF296" s="272">
        <f t="shared" si="1019"/>
        <v>27.804341737679888</v>
      </c>
      <c r="HG296" s="73">
        <f t="shared" si="1169"/>
        <v>0.62133915176469623</v>
      </c>
      <c r="HH296" s="74">
        <f t="shared" si="1170"/>
        <v>2.3612081111092909E-2</v>
      </c>
      <c r="HI296" s="281">
        <f t="shared" si="1171"/>
        <v>1.0894061664910428</v>
      </c>
      <c r="HJ296" s="72">
        <f t="shared" si="1020"/>
        <v>4.4548529593188091</v>
      </c>
      <c r="HK296" s="73">
        <f t="shared" si="1172"/>
        <v>4.4548529593188091</v>
      </c>
      <c r="HL296" s="73">
        <f t="shared" si="1021"/>
        <v>3.9030085125659415</v>
      </c>
      <c r="HM296" s="74">
        <f t="shared" si="1173"/>
        <v>4.1747133706103252</v>
      </c>
      <c r="HN296" s="75"/>
      <c r="HO296" s="75"/>
      <c r="HP296" s="76">
        <f t="shared" si="1174"/>
        <v>56.712092529611944</v>
      </c>
      <c r="HQ296" s="77">
        <f t="shared" si="1175"/>
        <v>64.538928419623687</v>
      </c>
      <c r="HR296" s="77">
        <f t="shared" si="1176"/>
        <v>1.851569476036776</v>
      </c>
      <c r="HS296" s="77">
        <f t="shared" si="1177"/>
        <v>2.1381924309272691</v>
      </c>
      <c r="HT296" s="282">
        <f t="shared" si="1178"/>
        <v>75.372944100186047</v>
      </c>
      <c r="HU296" s="73">
        <f t="shared" si="985"/>
        <v>0.75241976025548352</v>
      </c>
      <c r="HV296" s="74">
        <f t="shared" si="986"/>
        <v>2.4565439205554474E-2</v>
      </c>
      <c r="HW296" s="279">
        <f t="shared" si="987"/>
        <v>1.1076441811018791</v>
      </c>
      <c r="HX296" s="76">
        <f t="shared" si="1179"/>
        <v>232.73576455335831</v>
      </c>
      <c r="HY296" s="77">
        <f t="shared" si="1180"/>
        <v>264.85562741936729</v>
      </c>
      <c r="HZ296" s="77">
        <f t="shared" si="1022"/>
        <v>9.7329303053717631</v>
      </c>
      <c r="IA296" s="77">
        <f t="shared" si="1181"/>
        <v>11.239587916643313</v>
      </c>
      <c r="IB296" s="282">
        <f t="shared" si="1182"/>
        <v>313.73731859972304</v>
      </c>
      <c r="IC296" s="73">
        <f t="shared" si="970"/>
        <v>0.74181728074973019</v>
      </c>
      <c r="ID296" s="74">
        <f t="shared" si="971"/>
        <v>3.102254570419585E-2</v>
      </c>
      <c r="IE296" s="279">
        <f t="shared" si="972"/>
        <v>1.1071804929912799</v>
      </c>
      <c r="IF296" s="76">
        <f t="shared" si="1023"/>
        <v>4.9387848024932923</v>
      </c>
      <c r="IG296" s="77">
        <f t="shared" si="1183"/>
        <v>5.6203864930853911</v>
      </c>
      <c r="IH296" s="77">
        <f t="shared" si="1024"/>
        <v>6.5282466370456627</v>
      </c>
      <c r="II296" s="77">
        <f t="shared" si="1184"/>
        <v>7.5388192164603316</v>
      </c>
      <c r="IJ296" s="282">
        <f t="shared" si="1185"/>
        <v>71.023845329587559</v>
      </c>
      <c r="IK296" s="73">
        <f t="shared" si="1186"/>
        <v>6.953699535099464E-2</v>
      </c>
      <c r="IL296" s="74">
        <f t="shared" si="1187"/>
        <v>9.1916265681634177E-2</v>
      </c>
      <c r="IM296" s="279">
        <f t="shared" si="1188"/>
        <v>1.0238254386559078</v>
      </c>
      <c r="IN296" s="76">
        <f t="shared" si="1025"/>
        <v>2.6833524937386457</v>
      </c>
      <c r="IO296" s="77">
        <f t="shared" si="1189"/>
        <v>3.053681971399516</v>
      </c>
      <c r="IP296" s="77">
        <f t="shared" si="1026"/>
        <v>8.7382921569124972E-2</v>
      </c>
      <c r="IQ296" s="77">
        <f t="shared" si="1190"/>
        <v>0.10090979782802552</v>
      </c>
      <c r="IR296" s="282">
        <f t="shared" si="1191"/>
        <v>3.7841330303308198</v>
      </c>
      <c r="IS296" s="73">
        <f t="shared" si="988"/>
        <v>0.70910627935933301</v>
      </c>
      <c r="IT296" s="74">
        <f t="shared" si="989"/>
        <v>2.3091926438295881E-2</v>
      </c>
      <c r="IU296" s="279">
        <f t="shared" si="990"/>
        <v>1.1014383878270297</v>
      </c>
      <c r="IV296" s="76">
        <f t="shared" si="1027"/>
        <v>0</v>
      </c>
      <c r="IW296" s="77">
        <f t="shared" si="1192"/>
        <v>0</v>
      </c>
      <c r="IX296" s="77">
        <f t="shared" si="1193"/>
        <v>0</v>
      </c>
      <c r="IY296" s="77">
        <f t="shared" si="1194"/>
        <v>0</v>
      </c>
      <c r="IZ296" s="282">
        <f t="shared" si="1195"/>
        <v>0</v>
      </c>
      <c r="JA296" s="283"/>
      <c r="JB296" s="284"/>
      <c r="JC296" s="285"/>
      <c r="JD296" s="76">
        <f t="shared" si="1028"/>
        <v>0</v>
      </c>
      <c r="JE296" s="77">
        <f t="shared" si="1196"/>
        <v>0</v>
      </c>
      <c r="JF296" s="77">
        <f t="shared" si="1029"/>
        <v>0</v>
      </c>
      <c r="JG296" s="77">
        <f t="shared" si="1197"/>
        <v>0</v>
      </c>
      <c r="JH296" s="282">
        <f t="shared" si="1198"/>
        <v>0</v>
      </c>
      <c r="JI296" s="283"/>
      <c r="JJ296" s="284"/>
      <c r="JK296" s="285"/>
      <c r="JL296" s="76">
        <f t="shared" si="1030"/>
        <v>159.85710890968733</v>
      </c>
      <c r="JM296" s="77">
        <f t="shared" si="1199"/>
        <v>181.91898851031326</v>
      </c>
      <c r="JN296" s="77">
        <f t="shared" si="1031"/>
        <v>7.2153083259989925</v>
      </c>
      <c r="JO296" s="77">
        <f t="shared" si="1200"/>
        <v>8.3322380548636374</v>
      </c>
      <c r="JP296" s="282">
        <f t="shared" si="1201"/>
        <v>205.94679715143883</v>
      </c>
      <c r="JQ296" s="73">
        <f t="shared" si="1032"/>
        <v>0.77620585083505633</v>
      </c>
      <c r="JR296" s="74">
        <f t="shared" si="1033"/>
        <v>3.5034816883767125E-2</v>
      </c>
      <c r="JS296" s="279">
        <f t="shared" si="1202"/>
        <v>1.1125475591273533</v>
      </c>
      <c r="JT296" s="76">
        <f t="shared" si="1034"/>
        <v>1.468330126158313</v>
      </c>
      <c r="JU296" s="77">
        <f t="shared" si="1203"/>
        <v>1.6709743668694217</v>
      </c>
      <c r="JV296" s="77">
        <f t="shared" si="1035"/>
        <v>2.8169294264245987E-2</v>
      </c>
      <c r="JW296" s="77">
        <f t="shared" si="1204"/>
        <v>3.2529901016351268E-2</v>
      </c>
      <c r="JX296" s="282">
        <f t="shared" si="1205"/>
        <v>21.114102719025617</v>
      </c>
      <c r="JY296" s="379">
        <f t="shared" ref="JY296" si="1248">JT296/JX296</f>
        <v>6.9542624931687086E-2</v>
      </c>
      <c r="JZ296" s="380">
        <f t="shared" ref="JZ296" si="1249">JV296/JX296</f>
        <v>1.3341459326549094E-3</v>
      </c>
      <c r="KA296" s="381">
        <f t="shared" ref="KA296" si="1250">1+JY296*(JW296*$GO$8-JW296)/JW296+JZ296*(JX296*$GP$8-JX296)/JX296</f>
        <v>1.0098041034571972</v>
      </c>
      <c r="KB296" s="76">
        <f t="shared" si="1039"/>
        <v>3.762756293009082E-2</v>
      </c>
      <c r="KC296" s="77">
        <f t="shared" si="1206"/>
        <v>4.2820542890072651E-2</v>
      </c>
      <c r="KD296" s="77">
        <f t="shared" si="1040"/>
        <v>7.218689269812619E-4</v>
      </c>
      <c r="KE296" s="77">
        <f t="shared" si="1207"/>
        <v>8.3361423687796125E-4</v>
      </c>
      <c r="KF296" s="282">
        <f t="shared" si="1208"/>
        <v>0.5410719392178962</v>
      </c>
      <c r="KG296" s="379">
        <f t="shared" ref="KG296" si="1251">KB296/KF296</f>
        <v>6.9542624931687225E-2</v>
      </c>
      <c r="KH296" s="380">
        <f t="shared" ref="KH296" si="1252">KD296/KF296</f>
        <v>1.3341459326549118E-3</v>
      </c>
      <c r="KI296" s="381">
        <f t="shared" ref="KI296" si="1253">1+KG296*(KE296*$GO$8-KE296)/KE296+KH296*(KF296*$GP$8-KF296)/KF296</f>
        <v>1.0098041034571972</v>
      </c>
      <c r="KJ296" s="76">
        <f t="shared" si="1041"/>
        <v>18.645453290458793</v>
      </c>
      <c r="KK296" s="77">
        <f t="shared" si="1209"/>
        <v>21.218712299075012</v>
      </c>
      <c r="KL296" s="77">
        <f t="shared" si="1042"/>
        <v>0.60898834640553701</v>
      </c>
      <c r="KM296" s="77">
        <f t="shared" si="1210"/>
        <v>0.70325974242911415</v>
      </c>
      <c r="KN296" s="282">
        <f t="shared" si="1211"/>
        <v>24.509811826632955</v>
      </c>
      <c r="KO296" s="73">
        <f t="shared" si="1043"/>
        <v>0.76073424889366925</v>
      </c>
      <c r="KP296" s="74">
        <f t="shared" si="1044"/>
        <v>2.4846716519618298E-2</v>
      </c>
      <c r="KQ296" s="279">
        <f t="shared" si="1045"/>
        <v>1.1088352054070523</v>
      </c>
      <c r="KR296" s="76">
        <f t="shared" si="1046"/>
        <v>27.35919123657802</v>
      </c>
      <c r="KS296" s="77">
        <f t="shared" si="1212"/>
        <v>31.135033219138151</v>
      </c>
      <c r="KT296" s="77">
        <f t="shared" si="1047"/>
        <v>0.8935031518356803</v>
      </c>
      <c r="KU296" s="77">
        <f t="shared" si="1213"/>
        <v>1.0318174397398436</v>
      </c>
      <c r="KV296" s="282">
        <f t="shared" si="1214"/>
        <v>36.10540352618203</v>
      </c>
      <c r="KW296" s="73">
        <f t="shared" si="961"/>
        <v>0.75775891042841703</v>
      </c>
      <c r="KX296" s="74">
        <f t="shared" si="962"/>
        <v>2.4747075633367498E-2</v>
      </c>
      <c r="KY296" s="279">
        <f t="shared" si="963"/>
        <v>1.1084091545362711</v>
      </c>
      <c r="KZ296" s="76">
        <f t="shared" si="1048"/>
        <v>143.08520260782464</v>
      </c>
      <c r="LA296" s="77">
        <f t="shared" si="1215"/>
        <v>162.83239141973053</v>
      </c>
      <c r="LB296" s="77">
        <f t="shared" si="1049"/>
        <v>4.558137200897999</v>
      </c>
      <c r="LC296" s="77">
        <f t="shared" si="1216"/>
        <v>5.2637368395970094</v>
      </c>
      <c r="LD296" s="286">
        <f t="shared" si="1217"/>
        <v>300.07724828368401</v>
      </c>
      <c r="LE296" s="73">
        <f t="shared" si="1050"/>
        <v>0.47682789490443539</v>
      </c>
      <c r="LF296" s="74">
        <f t="shared" si="1051"/>
        <v>1.5189879362626229E-2</v>
      </c>
      <c r="LG296" s="279">
        <f t="shared" si="1052"/>
        <v>1.0681584111010956</v>
      </c>
      <c r="LH296" s="76">
        <f t="shared" si="1053"/>
        <v>83.224611687518518</v>
      </c>
      <c r="LI296" s="77">
        <f t="shared" si="1218"/>
        <v>94.710440346512939</v>
      </c>
      <c r="LJ296" s="77">
        <f t="shared" si="1054"/>
        <v>2.7154492324327131</v>
      </c>
      <c r="LK296" s="77">
        <f t="shared" si="1219"/>
        <v>3.1358007736132971</v>
      </c>
      <c r="LL296" s="282">
        <f t="shared" si="1220"/>
        <v>112.27301930892884</v>
      </c>
      <c r="LM296" s="73">
        <f t="shared" si="1244"/>
        <v>0.74126991684902377</v>
      </c>
      <c r="LN296" s="74">
        <f t="shared" si="1245"/>
        <v>2.4186124584045628E-2</v>
      </c>
      <c r="LO296" s="279">
        <f t="shared" si="1246"/>
        <v>1.1060466733099441</v>
      </c>
      <c r="LP296" s="76">
        <f t="shared" si="1055"/>
        <v>6.4202093451560874E-2</v>
      </c>
      <c r="LQ296" s="77">
        <f t="shared" si="1221"/>
        <v>7.3062624368810794E-2</v>
      </c>
      <c r="LR296" s="77">
        <f t="shared" si="1056"/>
        <v>1.2316900883518657E-3</v>
      </c>
      <c r="LS296" s="77">
        <f t="shared" si="1222"/>
        <v>1.4223557140287345E-3</v>
      </c>
      <c r="LT296" s="282">
        <f t="shared" si="1223"/>
        <v>0.92320491949545436</v>
      </c>
      <c r="LU296" s="73">
        <f t="shared" si="979"/>
        <v>6.9542624931687211E-2</v>
      </c>
      <c r="LV296" s="74">
        <f t="shared" si="980"/>
        <v>1.3341459326549118E-3</v>
      </c>
      <c r="LW296" s="279">
        <f t="shared" si="981"/>
        <v>1.0098041034571972</v>
      </c>
      <c r="LX296" s="76">
        <f t="shared" si="1057"/>
        <v>5.7832870840940327</v>
      </c>
      <c r="LY296" s="77">
        <f t="shared" si="1224"/>
        <v>6.5814385345698501</v>
      </c>
      <c r="LZ296" s="77">
        <f t="shared" si="1058"/>
        <v>0.11094992385172456</v>
      </c>
      <c r="MA296" s="77">
        <f t="shared" si="1225"/>
        <v>0.12812497206397153</v>
      </c>
      <c r="MB296" s="286">
        <f t="shared" si="1226"/>
        <v>83.161676187121458</v>
      </c>
      <c r="MC296" s="73">
        <f t="shared" si="964"/>
        <v>6.9542695015924194E-2</v>
      </c>
      <c r="MD296" s="74">
        <f t="shared" si="965"/>
        <v>1.3341472771914429E-3</v>
      </c>
      <c r="ME296" s="279">
        <f t="shared" si="966"/>
        <v>1.009804113337657</v>
      </c>
      <c r="MF296" s="76">
        <f t="shared" si="1059"/>
        <v>0</v>
      </c>
      <c r="MG296" s="77">
        <f t="shared" si="1227"/>
        <v>0</v>
      </c>
      <c r="MH296" s="77">
        <f t="shared" si="1060"/>
        <v>0</v>
      </c>
      <c r="MI296" s="77">
        <f t="shared" si="1228"/>
        <v>0</v>
      </c>
      <c r="MJ296" s="286">
        <f t="shared" si="1229"/>
        <v>0</v>
      </c>
      <c r="MK296" s="73"/>
      <c r="ML296" s="74"/>
      <c r="MM296" s="279"/>
      <c r="MN296" s="287">
        <f t="shared" si="1230"/>
        <v>1.0850700780300693</v>
      </c>
      <c r="MO296" s="288">
        <f t="shared" si="1230"/>
        <v>1.0850700780300693</v>
      </c>
      <c r="MP296" s="288">
        <f t="shared" si="1230"/>
        <v>1.0881569852216488</v>
      </c>
      <c r="MQ296" s="289">
        <f t="shared" si="1061"/>
        <v>1.089404397645495</v>
      </c>
      <c r="MR296" s="290">
        <f t="shared" si="1231"/>
        <v>4.452368051180783</v>
      </c>
      <c r="MS296" s="291">
        <f t="shared" si="982"/>
        <v>4.452368051180783</v>
      </c>
      <c r="MT296" s="291">
        <f t="shared" si="1062"/>
        <v>3.9030014745930104</v>
      </c>
      <c r="MU296" s="292">
        <f t="shared" si="983"/>
        <v>4.1747065922173014</v>
      </c>
      <c r="MV296" s="359">
        <f t="shared" si="1063"/>
        <v>0.27170511762429095</v>
      </c>
      <c r="MW296" s="360">
        <f t="shared" si="1064"/>
        <v>1.1303205652947974</v>
      </c>
      <c r="MX296" s="360">
        <f t="shared" si="1065"/>
        <v>0.27766145896348221</v>
      </c>
      <c r="MY296" s="360">
        <f t="shared" si="1066"/>
        <v>1.3547692170272466E-2</v>
      </c>
      <c r="MZ296" s="360">
        <f t="shared" si="1067"/>
        <v>0</v>
      </c>
      <c r="NA296" s="360">
        <f t="shared" si="1068"/>
        <v>0</v>
      </c>
      <c r="NB296" s="360">
        <f t="shared" si="1069"/>
        <v>0.74562937412715213</v>
      </c>
      <c r="NC296" s="360">
        <f t="shared" si="1070"/>
        <v>6.947452231785517E-2</v>
      </c>
      <c r="ND296" s="360">
        <f t="shared" si="1071"/>
        <v>1.8176473862229548E-3</v>
      </c>
      <c r="NE296" s="360">
        <f t="shared" si="1072"/>
        <v>8.8485049391482773E-2</v>
      </c>
      <c r="NF296" s="360">
        <f t="shared" si="1073"/>
        <v>0.13023807565801185</v>
      </c>
      <c r="NG296" s="360">
        <f t="shared" si="1074"/>
        <v>1.0430566884402199</v>
      </c>
      <c r="NH296" s="360">
        <f t="shared" si="1075"/>
        <v>0.40414945442745359</v>
      </c>
      <c r="NI296" s="360">
        <f t="shared" si="1076"/>
        <v>3.0294123103715917E-3</v>
      </c>
      <c r="NJ296" s="360">
        <f t="shared" si="1077"/>
        <v>0.27325299306917</v>
      </c>
      <c r="NK296" s="361">
        <f t="shared" si="1078"/>
        <v>0</v>
      </c>
      <c r="NL296" s="145">
        <f t="shared" si="1232"/>
        <v>4.452368051180783</v>
      </c>
      <c r="NM296" s="56">
        <f t="shared" si="984"/>
        <v>4.452368051180783</v>
      </c>
      <c r="NN296" s="56">
        <f t="shared" si="1233"/>
        <v>3.9030014745930104</v>
      </c>
      <c r="NO296" s="58">
        <f t="shared" si="967"/>
        <v>4.1747065922173014</v>
      </c>
      <c r="NP296" s="55">
        <f t="shared" si="1079"/>
        <v>1.0850700780300693</v>
      </c>
      <c r="NQ296" s="56">
        <f t="shared" si="968"/>
        <v>1.0850700780300693</v>
      </c>
      <c r="NR296" s="56">
        <f t="shared" si="1080"/>
        <v>1.0881569852216488</v>
      </c>
      <c r="NS296" s="61">
        <f t="shared" si="969"/>
        <v>1.089404397645495</v>
      </c>
      <c r="NT296" s="25"/>
      <c r="NU296" s="86">
        <f t="shared" si="1236"/>
        <v>0</v>
      </c>
      <c r="NV296" s="86">
        <f t="shared" si="1236"/>
        <v>0</v>
      </c>
      <c r="NW296" s="86">
        <f t="shared" si="1236"/>
        <v>0</v>
      </c>
      <c r="NX296" s="86">
        <f t="shared" si="1234"/>
        <v>0</v>
      </c>
      <c r="NY296" s="87">
        <f t="shared" si="1237"/>
        <v>0</v>
      </c>
      <c r="NZ296" s="87">
        <f t="shared" si="1237"/>
        <v>0</v>
      </c>
      <c r="OA296" s="87">
        <f t="shared" si="1237"/>
        <v>0</v>
      </c>
      <c r="OB296" s="87">
        <f t="shared" si="1235"/>
        <v>0</v>
      </c>
      <c r="OC296" s="26"/>
    </row>
    <row r="297" spans="1:393" thickBot="1" x14ac:dyDescent="0.35">
      <c r="A297" s="136" t="s">
        <v>692</v>
      </c>
      <c r="B297" s="137" t="s">
        <v>693</v>
      </c>
      <c r="C297" s="133" t="s">
        <v>97</v>
      </c>
      <c r="D297" s="64">
        <f>VLOOKUP(B297,[1]УсіТ_1!$A$10:$G$556,6,FALSE)</f>
        <v>755.1</v>
      </c>
      <c r="E297" s="64">
        <f>VLOOKUP(B297,[1]УсіТ_1!$A$10:$G$556,7,FALSE)</f>
        <v>30.5</v>
      </c>
      <c r="F297" s="38"/>
      <c r="G297" s="38"/>
      <c r="H297" s="39"/>
      <c r="I297" s="256">
        <v>4.4617000000000004</v>
      </c>
      <c r="J297" s="62">
        <v>4.4617000000000004</v>
      </c>
      <c r="K297" s="257">
        <f t="shared" si="1081"/>
        <v>3.5434000000000001</v>
      </c>
      <c r="L297" s="293">
        <f t="shared" si="1082"/>
        <v>3.9122000000000003</v>
      </c>
      <c r="M297" s="63">
        <v>0.36880000000000002</v>
      </c>
      <c r="N297" s="63">
        <v>0.90369999999999995</v>
      </c>
      <c r="O297" s="63">
        <v>0.54949999999999999</v>
      </c>
      <c r="P297" s="63">
        <v>0</v>
      </c>
      <c r="Q297" s="63">
        <v>0</v>
      </c>
      <c r="R297" s="63">
        <v>0</v>
      </c>
      <c r="S297" s="63">
        <v>0.62360000000000004</v>
      </c>
      <c r="T297" s="63">
        <v>0</v>
      </c>
      <c r="U297" s="63">
        <v>0</v>
      </c>
      <c r="V297" s="63">
        <v>0.39700000000000002</v>
      </c>
      <c r="W297" s="63">
        <v>0.2051</v>
      </c>
      <c r="X297" s="63">
        <v>0.78890000000000005</v>
      </c>
      <c r="Y297" s="63">
        <v>0.25419999999999998</v>
      </c>
      <c r="Z297" s="63">
        <v>1.6000000000000001E-3</v>
      </c>
      <c r="AA297" s="63">
        <v>0.36930000000000002</v>
      </c>
      <c r="AB297" s="259">
        <v>0</v>
      </c>
      <c r="AC297" s="144">
        <v>100.43</v>
      </c>
      <c r="AD297" s="70">
        <v>22.0946</v>
      </c>
      <c r="AE297" s="70">
        <v>73.119644380190294</v>
      </c>
      <c r="AF297" s="68">
        <f t="shared" si="1083"/>
        <v>5.1359238212645657</v>
      </c>
      <c r="AG297" s="68">
        <f t="shared" si="1084"/>
        <v>23.315076046356236</v>
      </c>
      <c r="AH297" s="71">
        <v>3.85867723416666</v>
      </c>
      <c r="AI297" s="71">
        <v>21.515572811351401</v>
      </c>
      <c r="AJ297" s="68">
        <f t="shared" si="1085"/>
        <v>0.29487092537957094</v>
      </c>
      <c r="AK297" s="68">
        <f t="shared" si="1086"/>
        <v>12.598529721978059</v>
      </c>
      <c r="AL297" s="71">
        <v>11.0509247212854</v>
      </c>
      <c r="AM297" s="69">
        <f t="shared" si="1087"/>
        <v>278.48330297639251</v>
      </c>
      <c r="AN297" s="260">
        <v>238.95</v>
      </c>
      <c r="AO297" s="71">
        <v>52.569000000000003</v>
      </c>
      <c r="AP297" s="71">
        <v>173.971313597993</v>
      </c>
      <c r="AQ297" s="68">
        <f t="shared" si="1088"/>
        <v>12.219745067123029</v>
      </c>
      <c r="AR297" s="68">
        <f t="shared" si="1089"/>
        <v>55.472840996483242</v>
      </c>
      <c r="AS297" s="71">
        <v>23.3454432012167</v>
      </c>
      <c r="AT297" s="261">
        <f t="shared" si="997"/>
        <v>5.063100804349304</v>
      </c>
      <c r="AU297" s="71">
        <v>52.718933803566898</v>
      </c>
      <c r="AV297" s="68">
        <f t="shared" si="1090"/>
        <v>0.72251298777788431</v>
      </c>
      <c r="AW297" s="68">
        <f t="shared" si="1091"/>
        <v>30.869782564413814</v>
      </c>
      <c r="AX297" s="71">
        <v>27.077734530138802</v>
      </c>
      <c r="AY297" s="69">
        <f t="shared" si="1092"/>
        <v>682.35891015949858</v>
      </c>
      <c r="AZ297" s="260">
        <v>51</v>
      </c>
      <c r="BA297" s="260">
        <v>259.955500000001</v>
      </c>
      <c r="BB297" s="260">
        <v>27.1096450000001</v>
      </c>
      <c r="BC297" s="262">
        <f t="shared" si="1093"/>
        <v>21.68771600000008</v>
      </c>
      <c r="BD297" s="262">
        <f t="shared" si="998"/>
        <v>5.42192900000002</v>
      </c>
      <c r="BE297" s="260">
        <v>10.175401000000001</v>
      </c>
      <c r="BF297" s="262">
        <f t="shared" si="1094"/>
        <v>8.1403208000000014</v>
      </c>
      <c r="BG297" s="262">
        <f t="shared" si="999"/>
        <v>2.0350801999999995</v>
      </c>
      <c r="BH297" s="260">
        <v>32.053157038428125</v>
      </c>
      <c r="BI297" s="263">
        <f t="shared" si="1095"/>
        <v>18.768854316479743</v>
      </c>
      <c r="BJ297" s="68">
        <f t="shared" si="1096"/>
        <v>0.43928851721165746</v>
      </c>
      <c r="BK297" s="260">
        <v>16.463289452426885</v>
      </c>
      <c r="BL297" s="69">
        <f t="shared" si="1097"/>
        <v>414.90839098902734</v>
      </c>
      <c r="BM297" s="260">
        <v>0</v>
      </c>
      <c r="BN297" s="260">
        <v>0</v>
      </c>
      <c r="BO297" s="260">
        <v>0</v>
      </c>
      <c r="BP297" s="68">
        <f t="shared" si="1098"/>
        <v>0</v>
      </c>
      <c r="BQ297" s="68">
        <f t="shared" si="1099"/>
        <v>0</v>
      </c>
      <c r="BR297" s="260">
        <v>0</v>
      </c>
      <c r="BS297" s="260">
        <v>0</v>
      </c>
      <c r="BT297" s="68">
        <f t="shared" si="1100"/>
        <v>0</v>
      </c>
      <c r="BU297" s="68">
        <f t="shared" si="1101"/>
        <v>0</v>
      </c>
      <c r="BV297" s="260">
        <v>0</v>
      </c>
      <c r="BW297" s="69">
        <f t="shared" si="1102"/>
        <v>0</v>
      </c>
      <c r="BX297" s="260">
        <v>0</v>
      </c>
      <c r="BY297" s="260">
        <v>0</v>
      </c>
      <c r="BZ297" s="263">
        <f t="shared" si="1103"/>
        <v>0</v>
      </c>
      <c r="CA297" s="263">
        <f t="shared" si="1104"/>
        <v>0</v>
      </c>
      <c r="CB297" s="260">
        <v>0</v>
      </c>
      <c r="CC297" s="264">
        <f t="shared" si="1105"/>
        <v>0</v>
      </c>
      <c r="CD297" s="260">
        <v>0</v>
      </c>
      <c r="CE297" s="260">
        <v>0</v>
      </c>
      <c r="CF297" s="263">
        <f t="shared" si="1106"/>
        <v>0</v>
      </c>
      <c r="CG297" s="263">
        <f t="shared" si="1107"/>
        <v>0</v>
      </c>
      <c r="CH297" s="260">
        <v>0</v>
      </c>
      <c r="CI297" s="69">
        <f t="shared" si="1108"/>
        <v>0</v>
      </c>
      <c r="CJ297" s="260">
        <v>190.24857942507754</v>
      </c>
      <c r="CK297" s="260">
        <v>41.854691256064655</v>
      </c>
      <c r="CL297" s="260">
        <v>15.297846337799768</v>
      </c>
      <c r="CM297" s="260">
        <v>7.3208844616679212</v>
      </c>
      <c r="CN297" s="260">
        <v>89.946870997734109</v>
      </c>
      <c r="CO297" s="265">
        <f t="shared" si="1109"/>
        <v>6.3178682188808439</v>
      </c>
      <c r="CP297" s="266">
        <f t="shared" si="1110"/>
        <v>28.680639180079492</v>
      </c>
      <c r="CQ297" s="260">
        <v>36.381598655050126</v>
      </c>
      <c r="CR297" s="265">
        <f t="shared" si="1111"/>
        <v>0.49860980956746198</v>
      </c>
      <c r="CS297" s="265">
        <f t="shared" si="1112"/>
        <v>21.303390618859222</v>
      </c>
      <c r="CT297" s="260">
        <v>18.686479393421479</v>
      </c>
      <c r="CU297" s="267">
        <f t="shared" si="1000"/>
        <v>470.89927927817718</v>
      </c>
      <c r="CV297" s="260">
        <v>0</v>
      </c>
      <c r="CW297" s="260">
        <v>0</v>
      </c>
      <c r="CX297" s="68">
        <f t="shared" si="1113"/>
        <v>0</v>
      </c>
      <c r="CY297" s="68">
        <f t="shared" si="1114"/>
        <v>0</v>
      </c>
      <c r="CZ297" s="260">
        <v>0</v>
      </c>
      <c r="DA297" s="69">
        <f t="shared" si="1115"/>
        <v>0</v>
      </c>
      <c r="DB297" s="260">
        <v>0</v>
      </c>
      <c r="DC297" s="260">
        <v>0</v>
      </c>
      <c r="DD297" s="68">
        <f t="shared" si="1116"/>
        <v>0</v>
      </c>
      <c r="DE297" s="68">
        <f t="shared" si="1117"/>
        <v>0</v>
      </c>
      <c r="DF297" s="260">
        <v>0</v>
      </c>
      <c r="DG297" s="69">
        <f t="shared" si="1118"/>
        <v>0</v>
      </c>
      <c r="DH297" s="260">
        <v>109.36828400127168</v>
      </c>
      <c r="DI297" s="260">
        <v>24.061022480279767</v>
      </c>
      <c r="DJ297" s="260">
        <v>1.665012885174999</v>
      </c>
      <c r="DK297" s="260">
        <v>79.620110752925783</v>
      </c>
      <c r="DL297" s="68">
        <f t="shared" si="1119"/>
        <v>5.5925165792855065</v>
      </c>
      <c r="DM297" s="68">
        <f t="shared" si="1120"/>
        <v>25.387827754899419</v>
      </c>
      <c r="DN297" s="260">
        <v>23.156467856015698</v>
      </c>
      <c r="DO297" s="68">
        <f t="shared" si="1121"/>
        <v>0.31735939196669516</v>
      </c>
      <c r="DP297" s="68">
        <f t="shared" si="1122"/>
        <v>13.559362378961417</v>
      </c>
      <c r="DQ297" s="260">
        <v>11.8937285719246</v>
      </c>
      <c r="DR297" s="264">
        <f t="shared" si="1123"/>
        <v>299.717551857111</v>
      </c>
      <c r="DS297" s="260">
        <v>56.1</v>
      </c>
      <c r="DT297" s="260">
        <v>12.342000000000001</v>
      </c>
      <c r="DU297" s="260">
        <v>40.844489193753603</v>
      </c>
      <c r="DV297" s="68">
        <f t="shared" si="1124"/>
        <v>2.8689169209692529</v>
      </c>
      <c r="DW297" s="68">
        <f t="shared" si="1125"/>
        <v>13.02375551329866</v>
      </c>
      <c r="DX297" s="260">
        <v>1.0653973183333301</v>
      </c>
      <c r="DY297" s="260">
        <v>0.58896402987499996</v>
      </c>
      <c r="DZ297" s="260">
        <v>0</v>
      </c>
      <c r="EA297" s="260">
        <v>11.9645162500571</v>
      </c>
      <c r="EB297" s="68">
        <f t="shared" si="1126"/>
        <v>0.16397369520703256</v>
      </c>
      <c r="EC297" s="68">
        <f t="shared" si="1127"/>
        <v>7.005870348285935</v>
      </c>
      <c r="ED297" s="267">
        <v>6.1452683396009604</v>
      </c>
      <c r="EE297" s="69">
        <f t="shared" si="1128"/>
        <v>154.86076215794398</v>
      </c>
      <c r="EF297" s="260">
        <v>140.34579406349209</v>
      </c>
      <c r="EG297" s="260">
        <v>30.876074693968267</v>
      </c>
      <c r="EH297" s="260">
        <v>153.35241625574844</v>
      </c>
      <c r="EI297" s="260">
        <v>102.1809673621225</v>
      </c>
      <c r="EJ297" s="268">
        <f t="shared" si="1129"/>
        <v>7.1771911475154839</v>
      </c>
      <c r="EK297" s="266">
        <f t="shared" si="1130"/>
        <v>32.581627615021105</v>
      </c>
      <c r="EL297" s="260">
        <v>46.023805720784708</v>
      </c>
      <c r="EM297" s="268">
        <f t="shared" si="1131"/>
        <v>0.63075625740335439</v>
      </c>
      <c r="EN297" s="268">
        <f t="shared" si="1132"/>
        <v>26.94942353502837</v>
      </c>
      <c r="EO297" s="269">
        <f t="shared" si="1133"/>
        <v>472.77905809611599</v>
      </c>
      <c r="EP297" s="69">
        <f t="shared" si="1134"/>
        <v>595.70161320110617</v>
      </c>
      <c r="EQ297" s="260">
        <v>67.930000000000007</v>
      </c>
      <c r="ER297" s="260">
        <v>14.944599999999999</v>
      </c>
      <c r="ES297" s="260">
        <v>49.457507146732297</v>
      </c>
      <c r="ET297" s="68">
        <f t="shared" si="1135"/>
        <v>3.4738953019864764</v>
      </c>
      <c r="EU297" s="68">
        <f t="shared" si="1136"/>
        <v>15.770119643821353</v>
      </c>
      <c r="EV297" s="260">
        <v>5.14015682694167</v>
      </c>
      <c r="EW297" s="260">
        <v>14.825820499934199</v>
      </c>
      <c r="EX297" s="68">
        <f t="shared" si="1137"/>
        <v>0.20318786995159821</v>
      </c>
      <c r="EY297" s="68">
        <f t="shared" si="1138"/>
        <v>8.68131849701847</v>
      </c>
      <c r="EZ297" s="260">
        <v>7.6149042236804103</v>
      </c>
      <c r="FA297" s="69">
        <f t="shared" si="1139"/>
        <v>191.8955864367463</v>
      </c>
      <c r="FB297" s="260">
        <v>0.83333333333333348</v>
      </c>
      <c r="FC297" s="260">
        <v>8.9871586162120806E-2</v>
      </c>
      <c r="FD297" s="68">
        <f t="shared" si="1140"/>
        <v>1.2316900883518657E-3</v>
      </c>
      <c r="FE297" s="68">
        <f t="shared" si="1141"/>
        <v>5.2624666763574489E-2</v>
      </c>
      <c r="FF297" s="260">
        <v>4.6160245974772703E-2</v>
      </c>
      <c r="FG297" s="69">
        <f t="shared" si="1142"/>
        <v>1.1632381985642724</v>
      </c>
      <c r="FH297" s="260">
        <v>199.77678</v>
      </c>
      <c r="FI297" s="260">
        <v>21.545107316353299</v>
      </c>
      <c r="FJ297" s="68">
        <f t="shared" si="1143"/>
        <v>0.29527569577062196</v>
      </c>
      <c r="FK297" s="68">
        <f t="shared" si="1144"/>
        <v>12.61582376951994</v>
      </c>
      <c r="FL297" s="260">
        <v>11.066000000000001</v>
      </c>
      <c r="FM297" s="69">
        <f t="shared" si="1145"/>
        <v>278.86546477962395</v>
      </c>
      <c r="FN297" s="260">
        <v>0</v>
      </c>
      <c r="FO297" s="260">
        <v>0</v>
      </c>
      <c r="FP297" s="68">
        <f t="shared" si="1146"/>
        <v>0</v>
      </c>
      <c r="FQ297" s="68">
        <f t="shared" si="1147"/>
        <v>0</v>
      </c>
      <c r="FR297" s="260">
        <v>0</v>
      </c>
      <c r="FS297" s="264">
        <f t="shared" si="1148"/>
        <v>0</v>
      </c>
      <c r="FT297" s="270">
        <f t="shared" si="1001"/>
        <v>3368.8541000341911</v>
      </c>
      <c r="FU297" s="271">
        <f t="shared" si="1002"/>
        <v>1102.1146459201541</v>
      </c>
      <c r="FV297" s="272">
        <f t="shared" si="1149"/>
        <v>200.22027135657271</v>
      </c>
      <c r="FW297" s="272">
        <f t="shared" si="1003"/>
        <v>42.212022066017305</v>
      </c>
      <c r="FX297" s="272">
        <f t="shared" si="1004"/>
        <v>259.955500000001</v>
      </c>
      <c r="FY297" s="272">
        <f t="shared" si="1005"/>
        <v>0</v>
      </c>
      <c r="FZ297" s="272">
        <f t="shared" si="1006"/>
        <v>0</v>
      </c>
      <c r="GA297" s="272">
        <f t="shared" si="1007"/>
        <v>0</v>
      </c>
      <c r="GB297" s="272">
        <f t="shared" si="1008"/>
        <v>0</v>
      </c>
      <c r="GC297" s="272">
        <f t="shared" si="1009"/>
        <v>199.77678</v>
      </c>
      <c r="GD297" s="272">
        <f t="shared" si="1010"/>
        <v>0</v>
      </c>
      <c r="GE297" s="272">
        <f t="shared" si="1011"/>
        <v>609.14090343145153</v>
      </c>
      <c r="GF297" s="273">
        <f t="shared" si="1012"/>
        <v>236.96290183495057</v>
      </c>
      <c r="GG297" s="273">
        <f t="shared" si="1013"/>
        <v>42.786057057025161</v>
      </c>
      <c r="GH297" s="272">
        <f t="shared" si="1150"/>
        <v>260.27485153770368</v>
      </c>
      <c r="GI297" s="274">
        <f t="shared" si="1151"/>
        <v>185.93407610911643</v>
      </c>
      <c r="GJ297" s="275">
        <f t="shared" si="1014"/>
        <v>3.5670668403242294</v>
      </c>
      <c r="GK297" s="271">
        <f t="shared" si="1152"/>
        <v>2673.6949743119003</v>
      </c>
      <c r="GL297" s="276">
        <f t="shared" si="1153"/>
        <v>3368.8556676329945</v>
      </c>
      <c r="GM297" s="272">
        <f t="shared" si="1154"/>
        <v>1525.0116238642211</v>
      </c>
      <c r="GN297" s="272">
        <f t="shared" si="1155"/>
        <v>88.565145963366689</v>
      </c>
      <c r="GO297" s="277">
        <f t="shared" si="1156"/>
        <v>0.57037606702189225</v>
      </c>
      <c r="GP297" s="278">
        <f t="shared" si="1157"/>
        <v>3.3124625963049409E-2</v>
      </c>
      <c r="GQ297" s="279">
        <f t="shared" si="1158"/>
        <v>1.0838452931087714</v>
      </c>
      <c r="GR297" s="280">
        <f t="shared" si="1159"/>
        <v>2673.6949743119003</v>
      </c>
      <c r="GS297" s="272">
        <f t="shared" si="1160"/>
        <v>1525.0116238642211</v>
      </c>
      <c r="GT297" s="272">
        <f t="shared" si="1015"/>
        <v>88.565145963366689</v>
      </c>
      <c r="GU297" s="73">
        <f t="shared" si="1161"/>
        <v>0.57037606702189225</v>
      </c>
      <c r="GV297" s="74">
        <f t="shared" si="1162"/>
        <v>3.3124625963049409E-2</v>
      </c>
      <c r="GW297" s="279">
        <f t="shared" si="1163"/>
        <v>1.0838452931087714</v>
      </c>
      <c r="GX297" s="280">
        <f t="shared" si="1164"/>
        <v>2123.3841060853765</v>
      </c>
      <c r="GY297" s="272">
        <f t="shared" si="1016"/>
        <v>1335.774422560748</v>
      </c>
      <c r="GZ297" s="272">
        <f t="shared" si="1017"/>
        <v>52.867025899510814</v>
      </c>
      <c r="HA297" s="73">
        <f t="shared" si="1165"/>
        <v>0.62907809224556732</v>
      </c>
      <c r="HB297" s="74">
        <f t="shared" si="1166"/>
        <v>2.4897533021934162E-2</v>
      </c>
      <c r="HC297" s="279">
        <f t="shared" si="1167"/>
        <v>1.0906732056226061</v>
      </c>
      <c r="HD297" s="280">
        <f t="shared" si="1168"/>
        <v>2344.402600511085</v>
      </c>
      <c r="HE297" s="272">
        <f t="shared" si="1018"/>
        <v>1502.1136215981157</v>
      </c>
      <c r="HF297" s="272">
        <f t="shared" si="1019"/>
        <v>58.297820646154946</v>
      </c>
      <c r="HG297" s="73">
        <f t="shared" si="1169"/>
        <v>0.6407234070081016</v>
      </c>
      <c r="HH297" s="74">
        <f t="shared" si="1170"/>
        <v>2.4866812821929943E-2</v>
      </c>
      <c r="HI297" s="281">
        <f t="shared" si="1171"/>
        <v>1.0922756200260229</v>
      </c>
      <c r="HJ297" s="72">
        <f t="shared" si="1020"/>
        <v>4.8357925442634055</v>
      </c>
      <c r="HK297" s="73">
        <f t="shared" si="1172"/>
        <v>4.8357925442634055</v>
      </c>
      <c r="HL297" s="73">
        <f t="shared" si="1021"/>
        <v>3.8646914368031422</v>
      </c>
      <c r="HM297" s="74">
        <f t="shared" si="1173"/>
        <v>4.2732006806658074</v>
      </c>
      <c r="HN297" s="75"/>
      <c r="HO297" s="75"/>
      <c r="HP297" s="76">
        <f t="shared" si="1174"/>
        <v>166.33919903736785</v>
      </c>
      <c r="HQ297" s="77">
        <f t="shared" si="1175"/>
        <v>189.29567189651499</v>
      </c>
      <c r="HR297" s="77">
        <f t="shared" si="1176"/>
        <v>5.4307947466441364</v>
      </c>
      <c r="HS297" s="77">
        <f t="shared" si="1177"/>
        <v>6.2714817734246493</v>
      </c>
      <c r="HT297" s="282">
        <f t="shared" si="1178"/>
        <v>221.01849442570835</v>
      </c>
      <c r="HU297" s="73">
        <f t="shared" si="985"/>
        <v>0.75260307726546372</v>
      </c>
      <c r="HV297" s="74">
        <f t="shared" si="986"/>
        <v>2.4571675600068874E-2</v>
      </c>
      <c r="HW297" s="279">
        <f t="shared" si="987"/>
        <v>1.1076704460762972</v>
      </c>
      <c r="HX297" s="76">
        <f t="shared" si="1179"/>
        <v>396.8570007442944</v>
      </c>
      <c r="HY297" s="77">
        <f t="shared" si="1180"/>
        <v>451.62723541701445</v>
      </c>
      <c r="HZ297" s="77">
        <f t="shared" si="1022"/>
        <v>18.005358859250215</v>
      </c>
      <c r="IA297" s="77">
        <f t="shared" si="1181"/>
        <v>20.792588410662148</v>
      </c>
      <c r="IB297" s="282">
        <f t="shared" si="1182"/>
        <v>541.55469060277665</v>
      </c>
      <c r="IC297" s="73">
        <f t="shared" si="970"/>
        <v>0.73281056859201665</v>
      </c>
      <c r="ID297" s="74">
        <f t="shared" si="971"/>
        <v>3.3247535607547556E-2</v>
      </c>
      <c r="IE297" s="279">
        <f t="shared" si="972"/>
        <v>1.1062819050834325</v>
      </c>
      <c r="IF297" s="76">
        <f t="shared" si="1023"/>
        <v>22.898002266105287</v>
      </c>
      <c r="IG297" s="77">
        <f t="shared" si="1183"/>
        <v>26.058155558850476</v>
      </c>
      <c r="IH297" s="77">
        <f t="shared" si="1024"/>
        <v>30.267325317211739</v>
      </c>
      <c r="II297" s="77">
        <f t="shared" si="1184"/>
        <v>34.952707276316119</v>
      </c>
      <c r="IJ297" s="282">
        <f t="shared" si="1185"/>
        <v>329.29237380081531</v>
      </c>
      <c r="IK297" s="73">
        <f t="shared" si="1186"/>
        <v>6.9536995350994654E-2</v>
      </c>
      <c r="IL297" s="74">
        <f t="shared" si="1187"/>
        <v>9.1916265681634191E-2</v>
      </c>
      <c r="IM297" s="279">
        <f t="shared" si="1188"/>
        <v>1.0238254386559078</v>
      </c>
      <c r="IN297" s="76">
        <f t="shared" si="1025"/>
        <v>0</v>
      </c>
      <c r="IO297" s="77">
        <f t="shared" si="1189"/>
        <v>0</v>
      </c>
      <c r="IP297" s="77">
        <f t="shared" si="1026"/>
        <v>0</v>
      </c>
      <c r="IQ297" s="77">
        <f t="shared" si="1190"/>
        <v>0</v>
      </c>
      <c r="IR297" s="282">
        <f t="shared" si="1191"/>
        <v>0</v>
      </c>
      <c r="IS297" s="73"/>
      <c r="IT297" s="74"/>
      <c r="IU297" s="279"/>
      <c r="IV297" s="76">
        <f t="shared" si="1027"/>
        <v>0</v>
      </c>
      <c r="IW297" s="77">
        <f t="shared" si="1192"/>
        <v>0</v>
      </c>
      <c r="IX297" s="77">
        <f t="shared" si="1193"/>
        <v>0</v>
      </c>
      <c r="IY297" s="77">
        <f t="shared" si="1194"/>
        <v>0</v>
      </c>
      <c r="IZ297" s="282">
        <f t="shared" si="1195"/>
        <v>0</v>
      </c>
      <c r="JA297" s="283"/>
      <c r="JB297" s="284"/>
      <c r="JC297" s="285"/>
      <c r="JD297" s="76">
        <f t="shared" si="1028"/>
        <v>0</v>
      </c>
      <c r="JE297" s="77">
        <f t="shared" si="1196"/>
        <v>0</v>
      </c>
      <c r="JF297" s="77">
        <f t="shared" si="1029"/>
        <v>0</v>
      </c>
      <c r="JG297" s="77">
        <f t="shared" si="1197"/>
        <v>0</v>
      </c>
      <c r="JH297" s="282">
        <f t="shared" si="1198"/>
        <v>0</v>
      </c>
      <c r="JI297" s="283"/>
      <c r="JJ297" s="284"/>
      <c r="JK297" s="285"/>
      <c r="JL297" s="76">
        <f t="shared" si="1030"/>
        <v>293.08378703584742</v>
      </c>
      <c r="JM297" s="77">
        <f t="shared" si="1199"/>
        <v>333.53228048466474</v>
      </c>
      <c r="JN297" s="77">
        <f t="shared" si="1031"/>
        <v>14.137362490116228</v>
      </c>
      <c r="JO297" s="77">
        <f t="shared" si="1200"/>
        <v>16.325826203586221</v>
      </c>
      <c r="JP297" s="282">
        <f t="shared" si="1201"/>
        <v>373.72958672871204</v>
      </c>
      <c r="JQ297" s="73">
        <f t="shared" si="1032"/>
        <v>0.78421349939467089</v>
      </c>
      <c r="JR297" s="74">
        <f t="shared" si="1033"/>
        <v>3.7827785094195529E-2</v>
      </c>
      <c r="JS297" s="279">
        <f t="shared" si="1202"/>
        <v>1.1140850461840399</v>
      </c>
      <c r="JT297" s="76">
        <f t="shared" si="1034"/>
        <v>0</v>
      </c>
      <c r="JU297" s="77">
        <f t="shared" si="1203"/>
        <v>0</v>
      </c>
      <c r="JV297" s="77">
        <f t="shared" si="1035"/>
        <v>0</v>
      </c>
      <c r="JW297" s="77">
        <f t="shared" si="1204"/>
        <v>0</v>
      </c>
      <c r="JX297" s="282">
        <f t="shared" si="1205"/>
        <v>0</v>
      </c>
      <c r="JY297" s="73"/>
      <c r="JZ297" s="74"/>
      <c r="KA297" s="279"/>
      <c r="KB297" s="76">
        <f t="shared" si="1039"/>
        <v>0</v>
      </c>
      <c r="KC297" s="77">
        <f t="shared" si="1206"/>
        <v>0</v>
      </c>
      <c r="KD297" s="77">
        <f t="shared" si="1040"/>
        <v>0</v>
      </c>
      <c r="KE297" s="77">
        <f t="shared" si="1207"/>
        <v>0</v>
      </c>
      <c r="KF297" s="282">
        <f t="shared" si="1208"/>
        <v>0</v>
      </c>
      <c r="KG297" s="73"/>
      <c r="KH297" s="74"/>
      <c r="KI297" s="279"/>
      <c r="KJ297" s="76">
        <f t="shared" si="1041"/>
        <v>180.94487844486164</v>
      </c>
      <c r="KK297" s="77">
        <f t="shared" si="1209"/>
        <v>205.91708111903699</v>
      </c>
      <c r="KL297" s="77">
        <f t="shared" si="1042"/>
        <v>5.9098759712522018</v>
      </c>
      <c r="KM297" s="77">
        <f t="shared" si="1210"/>
        <v>6.8247247716020425</v>
      </c>
      <c r="KN297" s="282">
        <f t="shared" si="1211"/>
        <v>237.87107290246905</v>
      </c>
      <c r="KO297" s="73">
        <f t="shared" si="1043"/>
        <v>0.76068466937571655</v>
      </c>
      <c r="KP297" s="74">
        <f t="shared" si="1044"/>
        <v>2.4844870370914523E-2</v>
      </c>
      <c r="KQ297" s="279">
        <f t="shared" si="1045"/>
        <v>1.1088280771539603</v>
      </c>
      <c r="KR297" s="76">
        <f t="shared" si="1046"/>
        <v>92.878143551133206</v>
      </c>
      <c r="KS297" s="77">
        <f t="shared" si="1212"/>
        <v>105.6962561426251</v>
      </c>
      <c r="KT297" s="77">
        <f t="shared" si="1047"/>
        <v>3.0328906161762856</v>
      </c>
      <c r="KU297" s="77">
        <f t="shared" si="1213"/>
        <v>3.5023820835603749</v>
      </c>
      <c r="KV297" s="282">
        <f t="shared" si="1214"/>
        <v>122.90536679201902</v>
      </c>
      <c r="KW297" s="73">
        <f t="shared" si="961"/>
        <v>0.75568826630900499</v>
      </c>
      <c r="KX297" s="74">
        <f t="shared" si="962"/>
        <v>2.4676632887061439E-2</v>
      </c>
      <c r="KY297" s="279">
        <f t="shared" si="963"/>
        <v>1.1081124804042228</v>
      </c>
      <c r="KZ297" s="76">
        <f t="shared" si="1048"/>
        <v>243.84975116052073</v>
      </c>
      <c r="LA297" s="77">
        <f t="shared" si="1215"/>
        <v>277.50345531818419</v>
      </c>
      <c r="LB297" s="77">
        <f t="shared" si="1049"/>
        <v>7.8079474049188384</v>
      </c>
      <c r="LC297" s="77">
        <f t="shared" si="1216"/>
        <v>9.0166176632002752</v>
      </c>
      <c r="LD297" s="286">
        <f t="shared" si="1217"/>
        <v>472.77905809611605</v>
      </c>
      <c r="LE297" s="73">
        <f t="shared" si="1050"/>
        <v>0.51577951050223136</v>
      </c>
      <c r="LF297" s="74">
        <f t="shared" si="1051"/>
        <v>1.651500266606877E-2</v>
      </c>
      <c r="LG297" s="279">
        <f t="shared" si="1052"/>
        <v>1.0737392526571206</v>
      </c>
      <c r="LH297" s="76">
        <f t="shared" si="1053"/>
        <v>112.7053545318246</v>
      </c>
      <c r="LI297" s="77">
        <f t="shared" si="1218"/>
        <v>128.2598205107617</v>
      </c>
      <c r="LJ297" s="77">
        <f t="shared" si="1054"/>
        <v>3.6770831719380745</v>
      </c>
      <c r="LK297" s="77">
        <f t="shared" si="1219"/>
        <v>4.2462956469540885</v>
      </c>
      <c r="LL297" s="282">
        <f t="shared" si="1220"/>
        <v>152.29808447360818</v>
      </c>
      <c r="LM297" s="73">
        <f t="shared" si="1244"/>
        <v>0.74003133342990512</v>
      </c>
      <c r="LN297" s="74">
        <f t="shared" si="1245"/>
        <v>2.4143988315068258E-2</v>
      </c>
      <c r="LO297" s="279">
        <f t="shared" si="1246"/>
        <v>1.1058692137178336</v>
      </c>
      <c r="LP297" s="76">
        <f t="shared" si="1055"/>
        <v>6.4202093451560874E-2</v>
      </c>
      <c r="LQ297" s="77">
        <f t="shared" si="1221"/>
        <v>7.3062624368810794E-2</v>
      </c>
      <c r="LR297" s="77">
        <f t="shared" si="1056"/>
        <v>1.2316900883518657E-3</v>
      </c>
      <c r="LS297" s="77">
        <f t="shared" si="1222"/>
        <v>1.4223557140287345E-3</v>
      </c>
      <c r="LT297" s="282">
        <f t="shared" si="1223"/>
        <v>0.92320491949545436</v>
      </c>
      <c r="LU297" s="73">
        <f t="shared" si="979"/>
        <v>6.9542624931687211E-2</v>
      </c>
      <c r="LV297" s="74">
        <f t="shared" si="980"/>
        <v>1.3341459326549118E-3</v>
      </c>
      <c r="LW297" s="279">
        <f t="shared" si="981"/>
        <v>1.0098041034571972</v>
      </c>
      <c r="LX297" s="76">
        <f t="shared" si="1057"/>
        <v>15.391304998814327</v>
      </c>
      <c r="LY297" s="77">
        <f t="shared" si="1224"/>
        <v>17.515459001700691</v>
      </c>
      <c r="LZ297" s="77">
        <f t="shared" si="1058"/>
        <v>0.29527569577062196</v>
      </c>
      <c r="MA297" s="77">
        <f t="shared" si="1225"/>
        <v>0.34098437347591426</v>
      </c>
      <c r="MB297" s="286">
        <f t="shared" si="1226"/>
        <v>221.321797444146</v>
      </c>
      <c r="MC297" s="73">
        <f t="shared" si="964"/>
        <v>6.9542653170881472E-2</v>
      </c>
      <c r="MD297" s="74">
        <f t="shared" si="965"/>
        <v>1.3341464744119449E-3</v>
      </c>
      <c r="ME297" s="279">
        <f t="shared" si="966"/>
        <v>1.0098041074383524</v>
      </c>
      <c r="MF297" s="76">
        <f t="shared" si="1059"/>
        <v>0</v>
      </c>
      <c r="MG297" s="77">
        <f t="shared" si="1227"/>
        <v>0</v>
      </c>
      <c r="MH297" s="77">
        <f t="shared" si="1060"/>
        <v>0</v>
      </c>
      <c r="MI297" s="77">
        <f t="shared" si="1228"/>
        <v>0</v>
      </c>
      <c r="MJ297" s="286">
        <f t="shared" si="1229"/>
        <v>0</v>
      </c>
      <c r="MK297" s="73"/>
      <c r="ML297" s="74"/>
      <c r="MM297" s="279"/>
      <c r="MN297" s="287">
        <f t="shared" si="1230"/>
        <v>1.0838449787817299</v>
      </c>
      <c r="MO297" s="288">
        <f t="shared" si="1230"/>
        <v>1.0838449787817299</v>
      </c>
      <c r="MP297" s="288">
        <f t="shared" si="1230"/>
        <v>1.0906728573618798</v>
      </c>
      <c r="MQ297" s="289">
        <f t="shared" si="1061"/>
        <v>1.0922752066072856</v>
      </c>
      <c r="MR297" s="290">
        <f t="shared" si="1231"/>
        <v>4.8357911418304447</v>
      </c>
      <c r="MS297" s="291">
        <f t="shared" si="982"/>
        <v>4.8357911418304447</v>
      </c>
      <c r="MT297" s="291">
        <f t="shared" si="1062"/>
        <v>3.8646902027760848</v>
      </c>
      <c r="MU297" s="292">
        <f t="shared" si="983"/>
        <v>4.2731990632890229</v>
      </c>
      <c r="MV297" s="359">
        <f t="shared" si="1063"/>
        <v>0.40850886051293839</v>
      </c>
      <c r="MW297" s="360">
        <f t="shared" si="1064"/>
        <v>0.99974695762389787</v>
      </c>
      <c r="MX297" s="360">
        <f t="shared" si="1065"/>
        <v>0.56259207854142135</v>
      </c>
      <c r="MY297" s="360">
        <f t="shared" si="1066"/>
        <v>0</v>
      </c>
      <c r="MZ297" s="360">
        <f t="shared" si="1067"/>
        <v>0</v>
      </c>
      <c r="NA297" s="360">
        <f t="shared" si="1068"/>
        <v>0</v>
      </c>
      <c r="NB297" s="360">
        <f t="shared" si="1069"/>
        <v>0.69474343480036738</v>
      </c>
      <c r="NC297" s="360">
        <f t="shared" si="1070"/>
        <v>0</v>
      </c>
      <c r="ND297" s="360">
        <f t="shared" si="1071"/>
        <v>0</v>
      </c>
      <c r="NE297" s="360">
        <f t="shared" si="1072"/>
        <v>0.44020474663012227</v>
      </c>
      <c r="NF297" s="360">
        <f t="shared" si="1073"/>
        <v>0.2272738697309061</v>
      </c>
      <c r="NG297" s="360">
        <f t="shared" si="1074"/>
        <v>0.84707289642120243</v>
      </c>
      <c r="NH297" s="360">
        <f t="shared" si="1075"/>
        <v>0.28111195412707329</v>
      </c>
      <c r="NI297" s="360">
        <f t="shared" si="1076"/>
        <v>1.6156865655315156E-3</v>
      </c>
      <c r="NJ297" s="360">
        <f t="shared" si="1077"/>
        <v>0.37292065687698356</v>
      </c>
      <c r="NK297" s="361">
        <f t="shared" si="1078"/>
        <v>0</v>
      </c>
      <c r="NL297" s="145">
        <f t="shared" si="1232"/>
        <v>4.8357911418304447</v>
      </c>
      <c r="NM297" s="56">
        <f t="shared" si="984"/>
        <v>4.8357911418304447</v>
      </c>
      <c r="NN297" s="56">
        <f t="shared" si="1233"/>
        <v>3.8646902027760848</v>
      </c>
      <c r="NO297" s="58">
        <f t="shared" si="967"/>
        <v>4.2731990632890229</v>
      </c>
      <c r="NP297" s="55">
        <f t="shared" si="1079"/>
        <v>1.0838449787817299</v>
      </c>
      <c r="NQ297" s="56">
        <f t="shared" si="968"/>
        <v>1.0838449787817299</v>
      </c>
      <c r="NR297" s="56">
        <f t="shared" si="1080"/>
        <v>1.0906728573618798</v>
      </c>
      <c r="NS297" s="61">
        <f t="shared" si="969"/>
        <v>1.0922752066072856</v>
      </c>
      <c r="NT297" s="25"/>
      <c r="NU297" s="86">
        <f t="shared" si="1236"/>
        <v>0</v>
      </c>
      <c r="NV297" s="86">
        <f t="shared" si="1236"/>
        <v>0</v>
      </c>
      <c r="NW297" s="86">
        <f t="shared" si="1236"/>
        <v>0</v>
      </c>
      <c r="NX297" s="86">
        <f t="shared" si="1234"/>
        <v>0</v>
      </c>
      <c r="NY297" s="87">
        <f t="shared" si="1237"/>
        <v>0</v>
      </c>
      <c r="NZ297" s="87">
        <f t="shared" si="1237"/>
        <v>0</v>
      </c>
      <c r="OA297" s="87">
        <f t="shared" si="1237"/>
        <v>0</v>
      </c>
      <c r="OB297" s="87">
        <f t="shared" si="1235"/>
        <v>0</v>
      </c>
      <c r="OC297" s="26"/>
    </row>
    <row r="298" spans="1:393" thickBot="1" x14ac:dyDescent="0.35">
      <c r="A298" s="136" t="s">
        <v>694</v>
      </c>
      <c r="B298" s="137" t="s">
        <v>695</v>
      </c>
      <c r="C298" s="133" t="s">
        <v>97</v>
      </c>
      <c r="D298" s="64">
        <f>VLOOKUP(B298,[1]УсіТ_1!$A$10:$G$556,6,FALSE)</f>
        <v>513.23</v>
      </c>
      <c r="E298" s="64">
        <f>VLOOKUP(B298,[1]УсіТ_1!$A$10:$G$556,7,FALSE)</f>
        <v>54.1</v>
      </c>
      <c r="F298" s="38"/>
      <c r="G298" s="38"/>
      <c r="H298" s="39"/>
      <c r="I298" s="256">
        <v>4.4686000000000003</v>
      </c>
      <c r="J298" s="62">
        <v>4.4686000000000003</v>
      </c>
      <c r="K298" s="257">
        <f t="shared" si="1081"/>
        <v>3.8195999999999999</v>
      </c>
      <c r="L298" s="293">
        <f t="shared" si="1082"/>
        <v>4.1673999999999998</v>
      </c>
      <c r="M298" s="63">
        <v>0.3478</v>
      </c>
      <c r="N298" s="63">
        <v>1.2527999999999999</v>
      </c>
      <c r="O298" s="63">
        <v>0.30120000000000002</v>
      </c>
      <c r="P298" s="63">
        <v>0</v>
      </c>
      <c r="Q298" s="63">
        <v>0</v>
      </c>
      <c r="R298" s="63">
        <v>0</v>
      </c>
      <c r="S298" s="63">
        <v>0.62949999999999995</v>
      </c>
      <c r="T298" s="63">
        <v>0</v>
      </c>
      <c r="U298" s="63">
        <v>0</v>
      </c>
      <c r="V298" s="63">
        <v>2.9000000000000001E-2</v>
      </c>
      <c r="W298" s="63">
        <v>0.18410000000000001</v>
      </c>
      <c r="X298" s="63">
        <v>1.0733999999999999</v>
      </c>
      <c r="Y298" s="63">
        <v>0.29470000000000002</v>
      </c>
      <c r="Z298" s="63">
        <v>2.3E-3</v>
      </c>
      <c r="AA298" s="63">
        <v>0.3538</v>
      </c>
      <c r="AB298" s="259">
        <v>0</v>
      </c>
      <c r="AC298" s="144">
        <v>64.36</v>
      </c>
      <c r="AD298" s="70">
        <v>14.1592</v>
      </c>
      <c r="AE298" s="70">
        <v>46.858312379857097</v>
      </c>
      <c r="AF298" s="68">
        <f t="shared" si="1083"/>
        <v>3.2913278615611623</v>
      </c>
      <c r="AG298" s="68">
        <f t="shared" si="1084"/>
        <v>14.941335202065993</v>
      </c>
      <c r="AH298" s="71">
        <v>2.4962169487499999</v>
      </c>
      <c r="AI298" s="71">
        <v>13.7906578598731</v>
      </c>
      <c r="AJ298" s="68">
        <f t="shared" si="1085"/>
        <v>0.18900096596956084</v>
      </c>
      <c r="AK298" s="68">
        <f t="shared" si="1086"/>
        <v>8.0751748724801331</v>
      </c>
      <c r="AL298" s="71">
        <v>7.0832193594239996</v>
      </c>
      <c r="AM298" s="69">
        <f t="shared" si="1087"/>
        <v>178.49712785748503</v>
      </c>
      <c r="AN298" s="260">
        <v>225.92</v>
      </c>
      <c r="AO298" s="71">
        <v>49.702399999999997</v>
      </c>
      <c r="AP298" s="71">
        <v>164.484616731779</v>
      </c>
      <c r="AQ298" s="68">
        <f t="shared" si="1088"/>
        <v>11.553399479240156</v>
      </c>
      <c r="AR298" s="68">
        <f t="shared" si="1089"/>
        <v>52.447893860328513</v>
      </c>
      <c r="AS298" s="71">
        <v>20.5009936651083</v>
      </c>
      <c r="AT298" s="261">
        <f t="shared" si="997"/>
        <v>4.4462037675241106</v>
      </c>
      <c r="AU298" s="71">
        <v>49.674686992016198</v>
      </c>
      <c r="AV298" s="68">
        <f t="shared" si="1090"/>
        <v>0.68079158522558203</v>
      </c>
      <c r="AW298" s="68">
        <f t="shared" si="1091"/>
        <v>29.087211666923054</v>
      </c>
      <c r="AX298" s="71">
        <v>25.514134869445201</v>
      </c>
      <c r="AY298" s="69">
        <f t="shared" si="1092"/>
        <v>642.95619871001838</v>
      </c>
      <c r="AZ298" s="260">
        <v>19</v>
      </c>
      <c r="BA298" s="260">
        <v>96.846166666666903</v>
      </c>
      <c r="BB298" s="260">
        <v>10.099671666666699</v>
      </c>
      <c r="BC298" s="262">
        <f t="shared" si="1093"/>
        <v>8.0797373333333606</v>
      </c>
      <c r="BD298" s="262">
        <f t="shared" si="998"/>
        <v>2.0199343333333388</v>
      </c>
      <c r="BE298" s="260">
        <v>3.7908356666666698</v>
      </c>
      <c r="BF298" s="262">
        <f t="shared" si="1094"/>
        <v>3.0326685333333359</v>
      </c>
      <c r="BG298" s="262">
        <f t="shared" si="999"/>
        <v>0.75816713333333396</v>
      </c>
      <c r="BH298" s="260">
        <v>11.941372230002619</v>
      </c>
      <c r="BI298" s="263">
        <f t="shared" si="1095"/>
        <v>6.9923182747669541</v>
      </c>
      <c r="BJ298" s="68">
        <f t="shared" si="1096"/>
        <v>0.1636565064121859</v>
      </c>
      <c r="BK298" s="260">
        <v>6.1333823450217713</v>
      </c>
      <c r="BL298" s="69">
        <f t="shared" si="1097"/>
        <v>154.57371429002959</v>
      </c>
      <c r="BM298" s="260">
        <v>0</v>
      </c>
      <c r="BN298" s="260">
        <v>0</v>
      </c>
      <c r="BO298" s="260">
        <v>0</v>
      </c>
      <c r="BP298" s="68">
        <f t="shared" si="1098"/>
        <v>0</v>
      </c>
      <c r="BQ298" s="68">
        <f t="shared" si="1099"/>
        <v>0</v>
      </c>
      <c r="BR298" s="260">
        <v>0</v>
      </c>
      <c r="BS298" s="260">
        <v>0</v>
      </c>
      <c r="BT298" s="68">
        <f t="shared" si="1100"/>
        <v>0</v>
      </c>
      <c r="BU298" s="68">
        <f t="shared" si="1101"/>
        <v>0</v>
      </c>
      <c r="BV298" s="260">
        <v>0</v>
      </c>
      <c r="BW298" s="69">
        <f t="shared" si="1102"/>
        <v>0</v>
      </c>
      <c r="BX298" s="260">
        <v>0</v>
      </c>
      <c r="BY298" s="260">
        <v>0</v>
      </c>
      <c r="BZ298" s="263">
        <f t="shared" si="1103"/>
        <v>0</v>
      </c>
      <c r="CA298" s="263">
        <f t="shared" si="1104"/>
        <v>0</v>
      </c>
      <c r="CB298" s="260">
        <v>0</v>
      </c>
      <c r="CC298" s="264">
        <f t="shared" si="1105"/>
        <v>0</v>
      </c>
      <c r="CD298" s="260">
        <v>0</v>
      </c>
      <c r="CE298" s="260">
        <v>0</v>
      </c>
      <c r="CF298" s="263">
        <f t="shared" si="1106"/>
        <v>0</v>
      </c>
      <c r="CG298" s="263">
        <f t="shared" si="1107"/>
        <v>0</v>
      </c>
      <c r="CH298" s="260">
        <v>0</v>
      </c>
      <c r="CI298" s="69">
        <f t="shared" si="1108"/>
        <v>0</v>
      </c>
      <c r="CJ298" s="260">
        <v>130.81402121352477</v>
      </c>
      <c r="CK298" s="260">
        <v>28.779087237915586</v>
      </c>
      <c r="CL298" s="260">
        <v>9.6229949880631054</v>
      </c>
      <c r="CM298" s="260">
        <v>4.9758939640601598</v>
      </c>
      <c r="CN298" s="260">
        <v>62.231225697626307</v>
      </c>
      <c r="CO298" s="265">
        <f t="shared" si="1109"/>
        <v>4.3711212930012717</v>
      </c>
      <c r="CP298" s="266">
        <f t="shared" si="1110"/>
        <v>19.843173088396519</v>
      </c>
      <c r="CQ298" s="260">
        <v>24.960646386768179</v>
      </c>
      <c r="CR298" s="265">
        <f t="shared" si="1111"/>
        <v>0.34208565873065788</v>
      </c>
      <c r="CS298" s="265">
        <f t="shared" si="1112"/>
        <v>14.615806334357655</v>
      </c>
      <c r="CT298" s="260">
        <v>12.820398816863964</v>
      </c>
      <c r="CU298" s="267">
        <f t="shared" si="1000"/>
        <v>323.07404920891435</v>
      </c>
      <c r="CV298" s="260">
        <v>0</v>
      </c>
      <c r="CW298" s="260">
        <v>0</v>
      </c>
      <c r="CX298" s="68">
        <f t="shared" si="1113"/>
        <v>0</v>
      </c>
      <c r="CY298" s="68">
        <f t="shared" si="1114"/>
        <v>0</v>
      </c>
      <c r="CZ298" s="260">
        <v>0</v>
      </c>
      <c r="DA298" s="69">
        <f t="shared" si="1115"/>
        <v>0</v>
      </c>
      <c r="DB298" s="260">
        <v>0</v>
      </c>
      <c r="DC298" s="260">
        <v>0</v>
      </c>
      <c r="DD298" s="68">
        <f t="shared" si="1116"/>
        <v>0</v>
      </c>
      <c r="DE298" s="68">
        <f t="shared" si="1117"/>
        <v>0</v>
      </c>
      <c r="DF298" s="260">
        <v>0</v>
      </c>
      <c r="DG298" s="69">
        <f t="shared" si="1118"/>
        <v>0</v>
      </c>
      <c r="DH298" s="260">
        <v>5.4385376259891203</v>
      </c>
      <c r="DI298" s="260">
        <v>1.1964782777176064</v>
      </c>
      <c r="DJ298" s="260">
        <v>8.1675568533333298E-2</v>
      </c>
      <c r="DK298" s="260">
        <v>3.9592553917200792</v>
      </c>
      <c r="DL298" s="68">
        <f t="shared" si="1119"/>
        <v>0.27809809871441837</v>
      </c>
      <c r="DM298" s="68">
        <f t="shared" si="1120"/>
        <v>1.2624560927146478</v>
      </c>
      <c r="DN298" s="260">
        <v>1.15106255986822</v>
      </c>
      <c r="DO298" s="68">
        <f t="shared" si="1121"/>
        <v>1.5775312382993956E-2</v>
      </c>
      <c r="DP298" s="68">
        <f t="shared" si="1122"/>
        <v>0.6740092861810757</v>
      </c>
      <c r="DQ298" s="260">
        <v>0.59121389935213098</v>
      </c>
      <c r="DR298" s="264">
        <f t="shared" si="1123"/>
        <v>14.901867987816587</v>
      </c>
      <c r="DS298" s="260">
        <v>34.25</v>
      </c>
      <c r="DT298" s="260">
        <v>7.5350000000000001</v>
      </c>
      <c r="DU298" s="260">
        <v>24.936252315259601</v>
      </c>
      <c r="DV298" s="68">
        <f t="shared" si="1124"/>
        <v>1.7515223626238343</v>
      </c>
      <c r="DW298" s="68">
        <f t="shared" si="1125"/>
        <v>7.9512232857483065</v>
      </c>
      <c r="DX298" s="260">
        <v>0.65393069608333299</v>
      </c>
      <c r="DY298" s="260">
        <v>0.30572178649999998</v>
      </c>
      <c r="DZ298" s="260">
        <v>0</v>
      </c>
      <c r="EA298" s="260">
        <v>7.2991083204835601</v>
      </c>
      <c r="EB298" s="68">
        <f t="shared" si="1126"/>
        <v>0.1000342795322272</v>
      </c>
      <c r="EC298" s="68">
        <f t="shared" si="1127"/>
        <v>4.2740220734924304</v>
      </c>
      <c r="ED298" s="267">
        <v>3.74900065591632</v>
      </c>
      <c r="EE298" s="69">
        <f t="shared" si="1128"/>
        <v>94.474816529091356</v>
      </c>
      <c r="EF298" s="260">
        <v>121.1306222222222</v>
      </c>
      <c r="EG298" s="260">
        <v>26.648736888888887</v>
      </c>
      <c r="EH298" s="260">
        <v>158.67831997394075</v>
      </c>
      <c r="EI298" s="260">
        <v>88.191058652196133</v>
      </c>
      <c r="EJ298" s="268">
        <f t="shared" si="1129"/>
        <v>6.194539959730256</v>
      </c>
      <c r="EK298" s="266">
        <f t="shared" si="1130"/>
        <v>28.120777343956561</v>
      </c>
      <c r="EL298" s="260">
        <v>42.561249644790387</v>
      </c>
      <c r="EM298" s="268">
        <f t="shared" si="1131"/>
        <v>0.5833019263818523</v>
      </c>
      <c r="EN298" s="268">
        <f t="shared" si="1132"/>
        <v>24.921909974505592</v>
      </c>
      <c r="EO298" s="269">
        <f t="shared" si="1133"/>
        <v>437.20998738203838</v>
      </c>
      <c r="EP298" s="69">
        <f t="shared" si="1134"/>
        <v>550.88458410136832</v>
      </c>
      <c r="EQ298" s="260">
        <v>53.49</v>
      </c>
      <c r="ER298" s="260">
        <v>11.767799999999999</v>
      </c>
      <c r="ES298" s="260">
        <v>38.9442375574667</v>
      </c>
      <c r="ET298" s="68">
        <f t="shared" si="1135"/>
        <v>2.7354432460364611</v>
      </c>
      <c r="EU298" s="68">
        <f t="shared" si="1136"/>
        <v>12.417837476048946</v>
      </c>
      <c r="EV298" s="260">
        <v>4.16132786179167</v>
      </c>
      <c r="EW298" s="260">
        <v>11.686545038513099</v>
      </c>
      <c r="EX298" s="68">
        <f t="shared" si="1137"/>
        <v>0.16016409975282203</v>
      </c>
      <c r="EY298" s="68">
        <f t="shared" si="1138"/>
        <v>6.8431031934814994</v>
      </c>
      <c r="EZ298" s="260">
        <v>6.0024955228885597</v>
      </c>
      <c r="FA298" s="69">
        <f t="shared" si="1139"/>
        <v>151.26288717679205</v>
      </c>
      <c r="FB298" s="260">
        <v>0.83333333333333348</v>
      </c>
      <c r="FC298" s="260">
        <v>8.9871586162120806E-2</v>
      </c>
      <c r="FD298" s="68">
        <f t="shared" si="1140"/>
        <v>1.2316900883518657E-3</v>
      </c>
      <c r="FE298" s="68">
        <f t="shared" si="1141"/>
        <v>5.2624666763574489E-2</v>
      </c>
      <c r="FF298" s="260">
        <v>4.6160245974772703E-2</v>
      </c>
      <c r="FG298" s="69">
        <f t="shared" si="1142"/>
        <v>1.1632381985642724</v>
      </c>
      <c r="FH298" s="260">
        <v>130.06979999999999</v>
      </c>
      <c r="FI298" s="260">
        <v>14.0274950853478</v>
      </c>
      <c r="FJ298" s="68">
        <f t="shared" si="1143"/>
        <v>0.1922468201446916</v>
      </c>
      <c r="FK298" s="68">
        <f t="shared" si="1144"/>
        <v>8.2138558572057452</v>
      </c>
      <c r="FL298" s="260">
        <v>7.2050000000000001</v>
      </c>
      <c r="FM298" s="69">
        <f t="shared" si="1145"/>
        <v>181.56275410241736</v>
      </c>
      <c r="FN298" s="260">
        <v>0</v>
      </c>
      <c r="FO298" s="260">
        <v>0</v>
      </c>
      <c r="FP298" s="68">
        <f t="shared" si="1146"/>
        <v>0</v>
      </c>
      <c r="FQ298" s="68">
        <f t="shared" si="1147"/>
        <v>0</v>
      </c>
      <c r="FR298" s="260">
        <v>0</v>
      </c>
      <c r="FS298" s="264">
        <f t="shared" si="1148"/>
        <v>0</v>
      </c>
      <c r="FT298" s="270">
        <f t="shared" si="1001"/>
        <v>2293.3512381624973</v>
      </c>
      <c r="FU298" s="271">
        <f t="shared" si="1002"/>
        <v>775.1918834662581</v>
      </c>
      <c r="FV298" s="272">
        <f t="shared" si="1149"/>
        <v>190.69051855718624</v>
      </c>
      <c r="FW298" s="272">
        <f t="shared" si="1003"/>
        <v>20.534503598250968</v>
      </c>
      <c r="FX298" s="272">
        <f t="shared" si="1004"/>
        <v>96.846166666666903</v>
      </c>
      <c r="FY298" s="272">
        <f t="shared" si="1005"/>
        <v>0</v>
      </c>
      <c r="FZ298" s="272">
        <f t="shared" si="1006"/>
        <v>0</v>
      </c>
      <c r="GA298" s="272">
        <f t="shared" si="1007"/>
        <v>0</v>
      </c>
      <c r="GB298" s="272">
        <f t="shared" si="1008"/>
        <v>0</v>
      </c>
      <c r="GC298" s="272">
        <f t="shared" si="1009"/>
        <v>130.06979999999999</v>
      </c>
      <c r="GD298" s="272">
        <f t="shared" si="1010"/>
        <v>0</v>
      </c>
      <c r="GE298" s="272">
        <f t="shared" si="1011"/>
        <v>429.60495872590491</v>
      </c>
      <c r="GF298" s="273">
        <f t="shared" si="1012"/>
        <v>167.12132954609658</v>
      </c>
      <c r="GG298" s="273">
        <f t="shared" si="1013"/>
        <v>30.175452300907562</v>
      </c>
      <c r="GH298" s="272">
        <f t="shared" si="1150"/>
        <v>177.18269570382526</v>
      </c>
      <c r="GI298" s="274">
        <f t="shared" si="1151"/>
        <v>126.57504416419241</v>
      </c>
      <c r="GJ298" s="275">
        <f t="shared" si="1014"/>
        <v>2.4282888446209259</v>
      </c>
      <c r="GK298" s="271">
        <f t="shared" si="1152"/>
        <v>1820.1205267180922</v>
      </c>
      <c r="GL298" s="276">
        <f t="shared" si="1153"/>
        <v>2293.3518636647959</v>
      </c>
      <c r="GM298" s="272">
        <f t="shared" si="1154"/>
        <v>1068.8882571765471</v>
      </c>
      <c r="GN298" s="272">
        <f t="shared" si="1155"/>
        <v>53.138244743779453</v>
      </c>
      <c r="GO298" s="277">
        <f t="shared" si="1156"/>
        <v>0.58726234965543078</v>
      </c>
      <c r="GP298" s="278">
        <f t="shared" si="1157"/>
        <v>2.9194904383389619E-2</v>
      </c>
      <c r="GQ298" s="279">
        <f t="shared" si="1158"/>
        <v>1.0855674480744948</v>
      </c>
      <c r="GR298" s="280">
        <f t="shared" si="1159"/>
        <v>1820.1205267180922</v>
      </c>
      <c r="GS298" s="272">
        <f t="shared" si="1160"/>
        <v>1068.8882571765471</v>
      </c>
      <c r="GT298" s="272">
        <f t="shared" si="1015"/>
        <v>53.138244743779453</v>
      </c>
      <c r="GU298" s="73">
        <f t="shared" si="1161"/>
        <v>0.58726234965543078</v>
      </c>
      <c r="GV298" s="74">
        <f t="shared" si="1162"/>
        <v>2.9194904383389619E-2</v>
      </c>
      <c r="GW298" s="279">
        <f t="shared" si="1163"/>
        <v>1.0855674480744948</v>
      </c>
      <c r="GX298" s="280">
        <f t="shared" si="1164"/>
        <v>1555.7785885057788</v>
      </c>
      <c r="GY298" s="272">
        <f t="shared" si="1016"/>
        <v>953.75828659038507</v>
      </c>
      <c r="GZ298" s="272">
        <f t="shared" si="1017"/>
        <v>38.381853543169839</v>
      </c>
      <c r="HA298" s="73">
        <f t="shared" si="1165"/>
        <v>0.61304243009694981</v>
      </c>
      <c r="HB298" s="74">
        <f t="shared" si="1166"/>
        <v>2.467051148970564E-2</v>
      </c>
      <c r="HC298" s="279">
        <f t="shared" si="1167"/>
        <v>1.0884249809562865</v>
      </c>
      <c r="HD298" s="280">
        <f t="shared" si="1168"/>
        <v>1697.4429756942591</v>
      </c>
      <c r="HE298" s="272">
        <f t="shared" si="1018"/>
        <v>1060.3576288813313</v>
      </c>
      <c r="HF298" s="272">
        <f t="shared" si="1019"/>
        <v>41.862182370700566</v>
      </c>
      <c r="HG298" s="73">
        <f t="shared" si="1169"/>
        <v>0.62467938190833294</v>
      </c>
      <c r="HH298" s="74">
        <f t="shared" si="1170"/>
        <v>2.4661907922755882E-2</v>
      </c>
      <c r="HI298" s="281">
        <f t="shared" si="1171"/>
        <v>1.0900296648436116</v>
      </c>
      <c r="HJ298" s="72">
        <f t="shared" si="1020"/>
        <v>4.8509666984656876</v>
      </c>
      <c r="HK298" s="73">
        <f t="shared" si="1172"/>
        <v>4.8509666984656876</v>
      </c>
      <c r="HL298" s="73">
        <f t="shared" si="1021"/>
        <v>4.1573480572606316</v>
      </c>
      <c r="HM298" s="74">
        <f t="shared" si="1173"/>
        <v>4.542589625269267</v>
      </c>
      <c r="HN298" s="75"/>
      <c r="HO298" s="75"/>
      <c r="HP298" s="76">
        <f t="shared" si="1174"/>
        <v>106.59934229094627</v>
      </c>
      <c r="HQ298" s="77">
        <f t="shared" si="1175"/>
        <v>121.31111752051976</v>
      </c>
      <c r="HR298" s="77">
        <f t="shared" si="1176"/>
        <v>3.4803288275307231</v>
      </c>
      <c r="HS298" s="77">
        <f t="shared" si="1177"/>
        <v>4.0190837300324791</v>
      </c>
      <c r="HT298" s="282">
        <f t="shared" si="1178"/>
        <v>141.66438718848019</v>
      </c>
      <c r="HU298" s="73">
        <f t="shared" si="985"/>
        <v>0.75247805328179662</v>
      </c>
      <c r="HV298" s="74">
        <f t="shared" si="986"/>
        <v>2.4567422318357617E-2</v>
      </c>
      <c r="HW298" s="279">
        <f t="shared" si="987"/>
        <v>1.1076525331083025</v>
      </c>
      <c r="HX298" s="76">
        <f t="shared" si="1179"/>
        <v>375.09522874324688</v>
      </c>
      <c r="HY298" s="77">
        <f t="shared" si="1180"/>
        <v>426.86212126210239</v>
      </c>
      <c r="HZ298" s="77">
        <f t="shared" si="1022"/>
        <v>16.680394831989847</v>
      </c>
      <c r="IA298" s="77">
        <f t="shared" si="1181"/>
        <v>19.262519951981876</v>
      </c>
      <c r="IB298" s="282">
        <f t="shared" si="1182"/>
        <v>510.28269738890344</v>
      </c>
      <c r="IC298" s="73">
        <f t="shared" si="970"/>
        <v>0.73507338317092552</v>
      </c>
      <c r="ID298" s="74">
        <f t="shared" si="971"/>
        <v>3.2688536995949057E-2</v>
      </c>
      <c r="IE298" s="279">
        <f t="shared" si="972"/>
        <v>1.1065076631383923</v>
      </c>
      <c r="IF298" s="76">
        <f t="shared" si="1023"/>
        <v>8.5306282952156831</v>
      </c>
      <c r="IG298" s="77">
        <f t="shared" si="1183"/>
        <v>9.7079403062383989</v>
      </c>
      <c r="IH298" s="77">
        <f t="shared" si="1024"/>
        <v>11.276062373078883</v>
      </c>
      <c r="II298" s="77">
        <f t="shared" si="1184"/>
        <v>13.021596828431495</v>
      </c>
      <c r="IJ298" s="282">
        <f t="shared" si="1185"/>
        <v>122.677551023833</v>
      </c>
      <c r="IK298" s="73">
        <f t="shared" si="1186"/>
        <v>6.953699535099464E-2</v>
      </c>
      <c r="IL298" s="74">
        <f t="shared" si="1187"/>
        <v>9.1916265681634302E-2</v>
      </c>
      <c r="IM298" s="279">
        <f t="shared" si="1188"/>
        <v>1.0238254386559078</v>
      </c>
      <c r="IN298" s="76">
        <f t="shared" si="1025"/>
        <v>0</v>
      </c>
      <c r="IO298" s="77">
        <f t="shared" si="1189"/>
        <v>0</v>
      </c>
      <c r="IP298" s="77">
        <f t="shared" si="1026"/>
        <v>0</v>
      </c>
      <c r="IQ298" s="77">
        <f t="shared" si="1190"/>
        <v>0</v>
      </c>
      <c r="IR298" s="282">
        <f t="shared" si="1191"/>
        <v>0</v>
      </c>
      <c r="IS298" s="73"/>
      <c r="IT298" s="74"/>
      <c r="IU298" s="279"/>
      <c r="IV298" s="76">
        <f t="shared" si="1027"/>
        <v>0</v>
      </c>
      <c r="IW298" s="77">
        <f t="shared" si="1192"/>
        <v>0</v>
      </c>
      <c r="IX298" s="77">
        <f t="shared" si="1193"/>
        <v>0</v>
      </c>
      <c r="IY298" s="77">
        <f t="shared" si="1194"/>
        <v>0</v>
      </c>
      <c r="IZ298" s="282">
        <f t="shared" si="1195"/>
        <v>0</v>
      </c>
      <c r="JA298" s="283"/>
      <c r="JB298" s="284"/>
      <c r="JC298" s="285"/>
      <c r="JD298" s="76">
        <f t="shared" si="1028"/>
        <v>0</v>
      </c>
      <c r="JE298" s="77">
        <f t="shared" si="1196"/>
        <v>0</v>
      </c>
      <c r="JF298" s="77">
        <f t="shared" si="1029"/>
        <v>0</v>
      </c>
      <c r="JG298" s="77">
        <f t="shared" si="1197"/>
        <v>0</v>
      </c>
      <c r="JH298" s="282">
        <f t="shared" si="1198"/>
        <v>0</v>
      </c>
      <c r="JI298" s="283"/>
      <c r="JJ298" s="284"/>
      <c r="JK298" s="285"/>
      <c r="JL298" s="76">
        <f t="shared" si="1030"/>
        <v>201.63306334720045</v>
      </c>
      <c r="JM298" s="77">
        <f t="shared" si="1199"/>
        <v>229.46044241974758</v>
      </c>
      <c r="JN298" s="77">
        <f t="shared" si="1031"/>
        <v>9.6891009157920909</v>
      </c>
      <c r="JO298" s="77">
        <f t="shared" si="1200"/>
        <v>11.188973737556706</v>
      </c>
      <c r="JP298" s="282">
        <f t="shared" si="1201"/>
        <v>256.40797556263044</v>
      </c>
      <c r="JQ298" s="73">
        <f t="shared" si="1032"/>
        <v>0.78637594210851436</v>
      </c>
      <c r="JR298" s="74">
        <f t="shared" si="1033"/>
        <v>3.7787829705887691E-2</v>
      </c>
      <c r="JS298" s="279">
        <f t="shared" si="1202"/>
        <v>1.1143772998088675</v>
      </c>
      <c r="JT298" s="76">
        <f t="shared" si="1034"/>
        <v>0</v>
      </c>
      <c r="JU298" s="77">
        <f t="shared" si="1203"/>
        <v>0</v>
      </c>
      <c r="JV298" s="77">
        <f t="shared" si="1035"/>
        <v>0</v>
      </c>
      <c r="JW298" s="77">
        <f t="shared" si="1204"/>
        <v>0</v>
      </c>
      <c r="JX298" s="282">
        <f t="shared" si="1205"/>
        <v>0</v>
      </c>
      <c r="JY298" s="73"/>
      <c r="JZ298" s="74"/>
      <c r="KA298" s="279"/>
      <c r="KB298" s="76">
        <f t="shared" si="1039"/>
        <v>0</v>
      </c>
      <c r="KC298" s="77">
        <f t="shared" si="1206"/>
        <v>0</v>
      </c>
      <c r="KD298" s="77">
        <f t="shared" si="1040"/>
        <v>0</v>
      </c>
      <c r="KE298" s="77">
        <f t="shared" si="1207"/>
        <v>0</v>
      </c>
      <c r="KF298" s="282">
        <f t="shared" si="1208"/>
        <v>0</v>
      </c>
      <c r="KG298" s="73"/>
      <c r="KH298" s="74"/>
      <c r="KI298" s="279"/>
      <c r="KJ298" s="76">
        <f t="shared" si="1041"/>
        <v>8.997503665959508</v>
      </c>
      <c r="KK298" s="77">
        <f t="shared" si="1209"/>
        <v>10.23924914689858</v>
      </c>
      <c r="KL298" s="77">
        <f t="shared" si="1042"/>
        <v>0.29387341109741233</v>
      </c>
      <c r="KM298" s="77">
        <f t="shared" si="1210"/>
        <v>0.33936501513529177</v>
      </c>
      <c r="KN298" s="282">
        <f t="shared" si="1211"/>
        <v>11.826879355409989</v>
      </c>
      <c r="KO298" s="73">
        <f t="shared" si="1043"/>
        <v>0.76076734999784745</v>
      </c>
      <c r="KP298" s="74">
        <f t="shared" si="1044"/>
        <v>2.4847924990710701E-2</v>
      </c>
      <c r="KQ298" s="279">
        <f t="shared" si="1045"/>
        <v>1.1088399607617649</v>
      </c>
      <c r="KR298" s="76">
        <f t="shared" si="1046"/>
        <v>56.699799338273692</v>
      </c>
      <c r="KS298" s="77">
        <f t="shared" si="1212"/>
        <v>64.524938644948847</v>
      </c>
      <c r="KT298" s="77">
        <f t="shared" si="1047"/>
        <v>1.8515566421560614</v>
      </c>
      <c r="KU298" s="77">
        <f t="shared" si="1213"/>
        <v>2.13817761036182</v>
      </c>
      <c r="KV298" s="282">
        <f t="shared" si="1214"/>
        <v>74.980013118326468</v>
      </c>
      <c r="KW298" s="73">
        <f t="shared" si="961"/>
        <v>0.75619884526820969</v>
      </c>
      <c r="KX298" s="74">
        <f t="shared" si="962"/>
        <v>2.4694002643532581E-2</v>
      </c>
      <c r="KY298" s="279">
        <f t="shared" si="963"/>
        <v>1.1081856342446845</v>
      </c>
      <c r="KZ298" s="76">
        <f t="shared" si="1048"/>
        <v>212.49143763963494</v>
      </c>
      <c r="LA298" s="77">
        <f t="shared" si="1215"/>
        <v>241.81738094828094</v>
      </c>
      <c r="LB298" s="77">
        <f t="shared" si="1049"/>
        <v>6.7778418861121086</v>
      </c>
      <c r="LC298" s="77">
        <f t="shared" si="1216"/>
        <v>7.8270518100822635</v>
      </c>
      <c r="LD298" s="286">
        <f t="shared" si="1217"/>
        <v>437.20998738203832</v>
      </c>
      <c r="LE298" s="73">
        <f t="shared" si="1050"/>
        <v>0.48601688838813706</v>
      </c>
      <c r="LF298" s="74">
        <f t="shared" si="1051"/>
        <v>1.5502486406353671E-2</v>
      </c>
      <c r="LG298" s="279">
        <f t="shared" si="1052"/>
        <v>1.0694749756621504</v>
      </c>
      <c r="LH298" s="76">
        <f t="shared" si="1053"/>
        <v>88.756147616827135</v>
      </c>
      <c r="LI298" s="77">
        <f t="shared" si="1218"/>
        <v>101.00538354942545</v>
      </c>
      <c r="LJ298" s="77">
        <f t="shared" si="1054"/>
        <v>2.895607345789283</v>
      </c>
      <c r="LK298" s="77">
        <f t="shared" si="1219"/>
        <v>3.3438473629174643</v>
      </c>
      <c r="LL298" s="282">
        <f t="shared" si="1220"/>
        <v>120.04991045777146</v>
      </c>
      <c r="LM298" s="73">
        <f t="shared" si="1244"/>
        <v>0.73932706220591338</v>
      </c>
      <c r="LN298" s="74">
        <f t="shared" si="1245"/>
        <v>2.4120029200753436E-2</v>
      </c>
      <c r="LO298" s="279">
        <f t="shared" si="1246"/>
        <v>1.1057683083753147</v>
      </c>
      <c r="LP298" s="76">
        <f t="shared" si="1055"/>
        <v>6.4202093451560874E-2</v>
      </c>
      <c r="LQ298" s="77">
        <f t="shared" si="1221"/>
        <v>7.3062624368810794E-2</v>
      </c>
      <c r="LR298" s="77">
        <f t="shared" si="1056"/>
        <v>1.2316900883518657E-3</v>
      </c>
      <c r="LS298" s="77">
        <f t="shared" si="1222"/>
        <v>1.4223557140287345E-3</v>
      </c>
      <c r="LT298" s="282">
        <f t="shared" si="1223"/>
        <v>0.92320491949545436</v>
      </c>
      <c r="LU298" s="73">
        <f t="shared" si="979"/>
        <v>6.9542624931687211E-2</v>
      </c>
      <c r="LV298" s="74">
        <f t="shared" si="980"/>
        <v>1.3341459326549118E-3</v>
      </c>
      <c r="LW298" s="279">
        <f t="shared" si="981"/>
        <v>1.0098041034571972</v>
      </c>
      <c r="LX298" s="76">
        <f t="shared" si="1057"/>
        <v>10.020904145791009</v>
      </c>
      <c r="LY298" s="77">
        <f t="shared" si="1224"/>
        <v>11.403889126951626</v>
      </c>
      <c r="LZ298" s="77">
        <f t="shared" si="1058"/>
        <v>0.1922468201446916</v>
      </c>
      <c r="MA298" s="77">
        <f t="shared" si="1225"/>
        <v>0.22200662790308986</v>
      </c>
      <c r="MB298" s="286">
        <f t="shared" si="1226"/>
        <v>144.09742389080745</v>
      </c>
      <c r="MC298" s="73">
        <f t="shared" si="964"/>
        <v>6.9542562769092528E-2</v>
      </c>
      <c r="MD298" s="74">
        <f t="shared" si="965"/>
        <v>1.334144740091747E-3</v>
      </c>
      <c r="ME298" s="279">
        <f t="shared" si="966"/>
        <v>1.0098040946935287</v>
      </c>
      <c r="MF298" s="76">
        <f t="shared" si="1059"/>
        <v>0</v>
      </c>
      <c r="MG298" s="77">
        <f t="shared" si="1227"/>
        <v>0</v>
      </c>
      <c r="MH298" s="77">
        <f t="shared" si="1060"/>
        <v>0</v>
      </c>
      <c r="MI298" s="77">
        <f t="shared" si="1228"/>
        <v>0</v>
      </c>
      <c r="MJ298" s="286">
        <f t="shared" si="1229"/>
        <v>0</v>
      </c>
      <c r="MK298" s="73"/>
      <c r="ML298" s="74"/>
      <c r="MM298" s="279"/>
      <c r="MN298" s="287">
        <f t="shared" si="1230"/>
        <v>1.0855659525060877</v>
      </c>
      <c r="MO298" s="288">
        <f t="shared" si="1230"/>
        <v>1.0855659525060877</v>
      </c>
      <c r="MP298" s="288">
        <f t="shared" si="1230"/>
        <v>1.088423458537668</v>
      </c>
      <c r="MQ298" s="289">
        <f t="shared" si="1061"/>
        <v>1.0900282654042195</v>
      </c>
      <c r="MR298" s="290">
        <f t="shared" si="1231"/>
        <v>4.8509600153687042</v>
      </c>
      <c r="MS298" s="291">
        <f t="shared" si="982"/>
        <v>4.8509600153687042</v>
      </c>
      <c r="MT298" s="291">
        <f t="shared" si="1062"/>
        <v>4.1573422422304764</v>
      </c>
      <c r="MU298" s="292">
        <f t="shared" si="983"/>
        <v>4.5425837932455444</v>
      </c>
      <c r="MV298" s="359">
        <f t="shared" si="1063"/>
        <v>0.38524155101506757</v>
      </c>
      <c r="MW298" s="360">
        <f t="shared" si="1064"/>
        <v>1.3862328003797779</v>
      </c>
      <c r="MX298" s="360">
        <f t="shared" si="1065"/>
        <v>0.30837622212315946</v>
      </c>
      <c r="MY298" s="360">
        <f t="shared" si="1066"/>
        <v>0</v>
      </c>
      <c r="MZ298" s="360">
        <f t="shared" si="1067"/>
        <v>0</v>
      </c>
      <c r="NA298" s="360">
        <f t="shared" si="1068"/>
        <v>0</v>
      </c>
      <c r="NB298" s="360">
        <f t="shared" si="1069"/>
        <v>0.70150051022968196</v>
      </c>
      <c r="NC298" s="360">
        <f t="shared" si="1070"/>
        <v>0</v>
      </c>
      <c r="ND298" s="360">
        <f t="shared" si="1071"/>
        <v>0</v>
      </c>
      <c r="NE298" s="360">
        <f t="shared" si="1072"/>
        <v>3.2156358862091186E-2</v>
      </c>
      <c r="NF298" s="360">
        <f t="shared" si="1073"/>
        <v>0.20401697526444643</v>
      </c>
      <c r="NG298" s="360">
        <f t="shared" si="1074"/>
        <v>1.1479744388757522</v>
      </c>
      <c r="NH298" s="360">
        <f t="shared" si="1075"/>
        <v>0.32586992047820529</v>
      </c>
      <c r="NI298" s="360">
        <f t="shared" si="1076"/>
        <v>2.3225494379515536E-3</v>
      </c>
      <c r="NJ298" s="360">
        <f t="shared" si="1077"/>
        <v>0.35726868870257045</v>
      </c>
      <c r="NK298" s="361">
        <f t="shared" si="1078"/>
        <v>0</v>
      </c>
      <c r="NL298" s="145">
        <f t="shared" si="1232"/>
        <v>4.8509600153687042</v>
      </c>
      <c r="NM298" s="56">
        <f t="shared" si="984"/>
        <v>4.8509600153687042</v>
      </c>
      <c r="NN298" s="56">
        <f t="shared" si="1233"/>
        <v>4.1573422422304764</v>
      </c>
      <c r="NO298" s="58">
        <f t="shared" si="967"/>
        <v>4.5425837932455444</v>
      </c>
      <c r="NP298" s="55">
        <f t="shared" si="1079"/>
        <v>1.0855659525060877</v>
      </c>
      <c r="NQ298" s="56">
        <f t="shared" si="968"/>
        <v>1.0855659525060877</v>
      </c>
      <c r="NR298" s="56">
        <f t="shared" si="1080"/>
        <v>1.088423458537668</v>
      </c>
      <c r="NS298" s="61">
        <f t="shared" si="969"/>
        <v>1.0900282654042195</v>
      </c>
      <c r="NT298" s="25"/>
      <c r="NU298" s="86">
        <f t="shared" si="1236"/>
        <v>0</v>
      </c>
      <c r="NV298" s="86">
        <f t="shared" si="1236"/>
        <v>0</v>
      </c>
      <c r="NW298" s="86">
        <f t="shared" si="1236"/>
        <v>0</v>
      </c>
      <c r="NX298" s="86">
        <f t="shared" si="1234"/>
        <v>0</v>
      </c>
      <c r="NY298" s="87">
        <f t="shared" si="1237"/>
        <v>0</v>
      </c>
      <c r="NZ298" s="87">
        <f t="shared" si="1237"/>
        <v>0</v>
      </c>
      <c r="OA298" s="87">
        <f t="shared" si="1237"/>
        <v>0</v>
      </c>
      <c r="OB298" s="87">
        <f t="shared" si="1235"/>
        <v>0</v>
      </c>
      <c r="OC298" s="26"/>
    </row>
    <row r="299" spans="1:393" thickBot="1" x14ac:dyDescent="0.35">
      <c r="A299" s="136" t="s">
        <v>696</v>
      </c>
      <c r="B299" s="137" t="s">
        <v>697</v>
      </c>
      <c r="C299" s="133" t="s">
        <v>97</v>
      </c>
      <c r="D299" s="64">
        <f>VLOOKUP(B299,[1]УсіТ_1!$A$10:$G$556,6,FALSE)</f>
        <v>585.20000000000005</v>
      </c>
      <c r="E299" s="64">
        <f>VLOOKUP(B299,[1]УсіТ_1!$A$10:$G$556,7,FALSE)</f>
        <v>57.8</v>
      </c>
      <c r="F299" s="38"/>
      <c r="G299" s="38"/>
      <c r="H299" s="39"/>
      <c r="I299" s="256">
        <v>4.4851000000000001</v>
      </c>
      <c r="J299" s="62">
        <v>4.4851000000000001</v>
      </c>
      <c r="K299" s="257">
        <f t="shared" si="1081"/>
        <v>3.5498000000000003</v>
      </c>
      <c r="L299" s="293">
        <f t="shared" si="1082"/>
        <v>4.0263</v>
      </c>
      <c r="M299" s="63">
        <v>0.47649999999999998</v>
      </c>
      <c r="N299" s="63">
        <v>1.0472999999999999</v>
      </c>
      <c r="O299" s="63">
        <v>0.45879999999999999</v>
      </c>
      <c r="P299" s="63">
        <v>0</v>
      </c>
      <c r="Q299" s="63">
        <v>0</v>
      </c>
      <c r="R299" s="63">
        <v>0</v>
      </c>
      <c r="S299" s="63">
        <v>0.90510000000000002</v>
      </c>
      <c r="T299" s="63">
        <v>0</v>
      </c>
      <c r="U299" s="63">
        <v>0</v>
      </c>
      <c r="V299" s="63">
        <v>6.2600000000000003E-2</v>
      </c>
      <c r="W299" s="63">
        <v>0.20150000000000001</v>
      </c>
      <c r="X299" s="63">
        <v>0.81369999999999998</v>
      </c>
      <c r="Y299" s="63">
        <v>0.17979999999999999</v>
      </c>
      <c r="Z299" s="63">
        <v>2E-3</v>
      </c>
      <c r="AA299" s="63">
        <v>0.33779999999999999</v>
      </c>
      <c r="AB299" s="259">
        <v>0</v>
      </c>
      <c r="AC299" s="144">
        <v>100.54</v>
      </c>
      <c r="AD299" s="70">
        <v>22.1188</v>
      </c>
      <c r="AE299" s="70">
        <v>73.199731613903495</v>
      </c>
      <c r="AF299" s="68">
        <f t="shared" si="1083"/>
        <v>5.1415491485605811</v>
      </c>
      <c r="AG299" s="68">
        <f t="shared" si="1084"/>
        <v>23.340612821872494</v>
      </c>
      <c r="AH299" s="71">
        <v>3.8925678658333398</v>
      </c>
      <c r="AI299" s="71">
        <v>21.542337777445901</v>
      </c>
      <c r="AJ299" s="68">
        <f t="shared" si="1085"/>
        <v>0.2952377392398961</v>
      </c>
      <c r="AK299" s="68">
        <f t="shared" si="1086"/>
        <v>12.614202054934557</v>
      </c>
      <c r="AL299" s="71">
        <v>11.0646718628591</v>
      </c>
      <c r="AM299" s="69">
        <f t="shared" si="1087"/>
        <v>278.8297309440502</v>
      </c>
      <c r="AN299" s="260">
        <v>215.96</v>
      </c>
      <c r="AO299" s="71">
        <v>47.511200000000002</v>
      </c>
      <c r="AP299" s="71">
        <v>157.23308175192599</v>
      </c>
      <c r="AQ299" s="68">
        <f t="shared" si="1088"/>
        <v>11.044051662255281</v>
      </c>
      <c r="AR299" s="68">
        <f t="shared" si="1089"/>
        <v>50.13565491358262</v>
      </c>
      <c r="AS299" s="71">
        <v>18.3671198925583</v>
      </c>
      <c r="AT299" s="261">
        <f t="shared" si="997"/>
        <v>3.9834146090122378</v>
      </c>
      <c r="AU299" s="71">
        <v>47.3520519650585</v>
      </c>
      <c r="AV299" s="68">
        <f t="shared" si="1090"/>
        <v>0.64895987218112672</v>
      </c>
      <c r="AW299" s="68">
        <f t="shared" si="1091"/>
        <v>27.727183436347865</v>
      </c>
      <c r="AX299" s="71">
        <v>24.321172680477101</v>
      </c>
      <c r="AY299" s="69">
        <f t="shared" si="1092"/>
        <v>612.89355154802388</v>
      </c>
      <c r="AZ299" s="260">
        <v>33</v>
      </c>
      <c r="BA299" s="260">
        <v>168.20650000000001</v>
      </c>
      <c r="BB299" s="260">
        <v>17.541535</v>
      </c>
      <c r="BC299" s="262">
        <f t="shared" si="1093"/>
        <v>14.033228000000001</v>
      </c>
      <c r="BD299" s="262">
        <f t="shared" si="998"/>
        <v>3.5083069999999985</v>
      </c>
      <c r="BE299" s="260">
        <v>6.5840830000000103</v>
      </c>
      <c r="BF299" s="262">
        <f t="shared" si="1094"/>
        <v>5.2672664000000085</v>
      </c>
      <c r="BG299" s="262">
        <f t="shared" si="999"/>
        <v>1.3168166000000019</v>
      </c>
      <c r="BH299" s="260">
        <v>20.740278083688715</v>
      </c>
      <c r="BI299" s="263">
        <f t="shared" si="1095"/>
        <v>12.144552793016262</v>
      </c>
      <c r="BJ299" s="68">
        <f t="shared" si="1096"/>
        <v>0.28424551113695384</v>
      </c>
      <c r="BK299" s="260">
        <v>10.652716704511475</v>
      </c>
      <c r="BL299" s="69">
        <f t="shared" si="1097"/>
        <v>268.47013534584028</v>
      </c>
      <c r="BM299" s="260">
        <v>0</v>
      </c>
      <c r="BN299" s="260">
        <v>0</v>
      </c>
      <c r="BO299" s="260">
        <v>0</v>
      </c>
      <c r="BP299" s="68">
        <f t="shared" si="1098"/>
        <v>0</v>
      </c>
      <c r="BQ299" s="68">
        <f t="shared" si="1099"/>
        <v>0</v>
      </c>
      <c r="BR299" s="260">
        <v>0</v>
      </c>
      <c r="BS299" s="260">
        <v>0</v>
      </c>
      <c r="BT299" s="68">
        <f t="shared" si="1100"/>
        <v>0</v>
      </c>
      <c r="BU299" s="68">
        <f t="shared" si="1101"/>
        <v>0</v>
      </c>
      <c r="BV299" s="260">
        <v>0</v>
      </c>
      <c r="BW299" s="69">
        <f t="shared" si="1102"/>
        <v>0</v>
      </c>
      <c r="BX299" s="260">
        <v>0</v>
      </c>
      <c r="BY299" s="260">
        <v>0</v>
      </c>
      <c r="BZ299" s="263">
        <f t="shared" si="1103"/>
        <v>0</v>
      </c>
      <c r="CA299" s="263">
        <f t="shared" si="1104"/>
        <v>0</v>
      </c>
      <c r="CB299" s="260">
        <v>0</v>
      </c>
      <c r="CC299" s="264">
        <f t="shared" si="1105"/>
        <v>0</v>
      </c>
      <c r="CD299" s="260">
        <v>0</v>
      </c>
      <c r="CE299" s="260">
        <v>0</v>
      </c>
      <c r="CF299" s="263">
        <f t="shared" si="1106"/>
        <v>0</v>
      </c>
      <c r="CG299" s="263">
        <f t="shared" si="1107"/>
        <v>0</v>
      </c>
      <c r="CH299" s="260">
        <v>0</v>
      </c>
      <c r="CI299" s="69">
        <f t="shared" si="1108"/>
        <v>0</v>
      </c>
      <c r="CJ299" s="260">
        <v>206.2273442981795</v>
      </c>
      <c r="CK299" s="260">
        <v>45.370018677061353</v>
      </c>
      <c r="CL299" s="260">
        <v>15.356235521893492</v>
      </c>
      <c r="CM299" s="260">
        <v>5.6736612196637095</v>
      </c>
      <c r="CN299" s="260">
        <v>112.50810969804449</v>
      </c>
      <c r="CO299" s="265">
        <f t="shared" si="1109"/>
        <v>7.9025696251906448</v>
      </c>
      <c r="CP299" s="266">
        <f t="shared" si="1110"/>
        <v>35.874560874537863</v>
      </c>
      <c r="CQ299" s="260">
        <v>40.923390823967125</v>
      </c>
      <c r="CR299" s="265">
        <f t="shared" si="1111"/>
        <v>0.56085507124246947</v>
      </c>
      <c r="CS299" s="265">
        <f t="shared" si="1112"/>
        <v>23.962855190537248</v>
      </c>
      <c r="CT299" s="260">
        <v>21.019254997329377</v>
      </c>
      <c r="CU299" s="267">
        <f t="shared" si="1000"/>
        <v>529.68522481977038</v>
      </c>
      <c r="CV299" s="260">
        <v>0</v>
      </c>
      <c r="CW299" s="260">
        <v>0</v>
      </c>
      <c r="CX299" s="68">
        <f t="shared" si="1113"/>
        <v>0</v>
      </c>
      <c r="CY299" s="68">
        <f t="shared" si="1114"/>
        <v>0</v>
      </c>
      <c r="CZ299" s="260">
        <v>0</v>
      </c>
      <c r="DA299" s="69">
        <f t="shared" si="1115"/>
        <v>0</v>
      </c>
      <c r="DB299" s="260">
        <v>0</v>
      </c>
      <c r="DC299" s="260">
        <v>0</v>
      </c>
      <c r="DD299" s="68">
        <f t="shared" si="1116"/>
        <v>0</v>
      </c>
      <c r="DE299" s="68">
        <f t="shared" si="1117"/>
        <v>0</v>
      </c>
      <c r="DF299" s="260">
        <v>0</v>
      </c>
      <c r="DG299" s="69">
        <f t="shared" si="1118"/>
        <v>0</v>
      </c>
      <c r="DH299" s="260">
        <v>13.378276459801281</v>
      </c>
      <c r="DI299" s="260">
        <v>2.9432208211562818</v>
      </c>
      <c r="DJ299" s="260">
        <v>0.20197239685833324</v>
      </c>
      <c r="DK299" s="260">
        <v>9.7393852627353326</v>
      </c>
      <c r="DL299" s="68">
        <f t="shared" si="1119"/>
        <v>0.68409442085452976</v>
      </c>
      <c r="DM299" s="68">
        <f t="shared" si="1120"/>
        <v>3.1055198636463133</v>
      </c>
      <c r="DN299" s="260">
        <v>2.83289157489315</v>
      </c>
      <c r="DO299" s="68">
        <f t="shared" si="1121"/>
        <v>3.8824779033910621E-2</v>
      </c>
      <c r="DP299" s="68">
        <f t="shared" si="1122"/>
        <v>1.6588109932449837</v>
      </c>
      <c r="DQ299" s="260">
        <v>1.45504243889761</v>
      </c>
      <c r="DR299" s="264">
        <f t="shared" si="1123"/>
        <v>36.660946745210389</v>
      </c>
      <c r="DS299" s="260">
        <v>42.78</v>
      </c>
      <c r="DT299" s="260">
        <v>9.4116</v>
      </c>
      <c r="DU299" s="260">
        <v>31.146653256840999</v>
      </c>
      <c r="DV299" s="68">
        <f t="shared" si="1124"/>
        <v>2.1877409247605115</v>
      </c>
      <c r="DW299" s="68">
        <f t="shared" si="1125"/>
        <v>9.9314841507828344</v>
      </c>
      <c r="DX299" s="260">
        <v>0.81858300891666702</v>
      </c>
      <c r="DY299" s="260">
        <v>0.33269723825000003</v>
      </c>
      <c r="DZ299" s="260">
        <v>0</v>
      </c>
      <c r="EA299" s="260">
        <v>9.11185006812339</v>
      </c>
      <c r="EB299" s="68">
        <f t="shared" si="1126"/>
        <v>0.12487790518363107</v>
      </c>
      <c r="EC299" s="68">
        <f t="shared" si="1127"/>
        <v>5.3354802547899238</v>
      </c>
      <c r="ED299" s="267">
        <v>4.6800691786065496</v>
      </c>
      <c r="EE299" s="69">
        <f t="shared" si="1128"/>
        <v>117.93774330088512</v>
      </c>
      <c r="EF299" s="260">
        <v>102.41883279365078</v>
      </c>
      <c r="EG299" s="260">
        <v>22.532143214603177</v>
      </c>
      <c r="EH299" s="260">
        <v>141.59401616481975</v>
      </c>
      <c r="EI299" s="260">
        <v>74.567645441660105</v>
      </c>
      <c r="EJ299" s="268">
        <f t="shared" si="1129"/>
        <v>5.2376314158222055</v>
      </c>
      <c r="EK299" s="266">
        <f t="shared" si="1130"/>
        <v>23.776788560818623</v>
      </c>
      <c r="EL299" s="260">
        <v>36.787600562856973</v>
      </c>
      <c r="EM299" s="268">
        <f t="shared" si="1131"/>
        <v>0.50417406571395484</v>
      </c>
      <c r="EN299" s="268">
        <f t="shared" si="1132"/>
        <v>21.541126659983153</v>
      </c>
      <c r="EO299" s="269">
        <f t="shared" si="1133"/>
        <v>377.90023817759078</v>
      </c>
      <c r="EP299" s="69">
        <f t="shared" si="1134"/>
        <v>476.1543001037644</v>
      </c>
      <c r="EQ299" s="260">
        <v>37.17</v>
      </c>
      <c r="ER299" s="260">
        <v>8.1774000000000004</v>
      </c>
      <c r="ES299" s="260">
        <v>27.062204337465602</v>
      </c>
      <c r="ET299" s="68">
        <f t="shared" si="1135"/>
        <v>1.9008492326635837</v>
      </c>
      <c r="EU299" s="68">
        <f t="shared" si="1136"/>
        <v>8.6291085994529553</v>
      </c>
      <c r="EV299" s="260">
        <v>2.9603179129916701</v>
      </c>
      <c r="EW299" s="260">
        <v>8.1283373538771801</v>
      </c>
      <c r="EX299" s="68">
        <f t="shared" si="1137"/>
        <v>0.11139886343488675</v>
      </c>
      <c r="EY299" s="68">
        <f t="shared" si="1138"/>
        <v>4.7595804509121988</v>
      </c>
      <c r="EZ299" s="260">
        <v>4.1749129802167202</v>
      </c>
      <c r="FA299" s="69">
        <f t="shared" si="1139"/>
        <v>105.2078071014614</v>
      </c>
      <c r="FB299" s="260">
        <v>0.83333333333333348</v>
      </c>
      <c r="FC299" s="260">
        <v>8.9871586162120806E-2</v>
      </c>
      <c r="FD299" s="68">
        <f t="shared" si="1140"/>
        <v>1.2316900883518657E-3</v>
      </c>
      <c r="FE299" s="68">
        <f t="shared" si="1141"/>
        <v>5.2624666763574489E-2</v>
      </c>
      <c r="FF299" s="260">
        <v>4.6160245974772703E-2</v>
      </c>
      <c r="FG299" s="69">
        <f t="shared" si="1142"/>
        <v>1.1632381985642724</v>
      </c>
      <c r="FH299" s="260">
        <v>141.63659999999999</v>
      </c>
      <c r="FI299" s="260">
        <v>15.2749270807318</v>
      </c>
      <c r="FJ299" s="68">
        <f t="shared" si="1143"/>
        <v>0.20934287564142931</v>
      </c>
      <c r="FK299" s="68">
        <f t="shared" si="1144"/>
        <v>8.9442946518308286</v>
      </c>
      <c r="FL299" s="260">
        <v>7.8455000000000004</v>
      </c>
      <c r="FM299" s="69">
        <f t="shared" si="1145"/>
        <v>197.70843249687812</v>
      </c>
      <c r="FN299" s="260">
        <v>0</v>
      </c>
      <c r="FO299" s="260">
        <v>0</v>
      </c>
      <c r="FP299" s="68">
        <f t="shared" si="1146"/>
        <v>0</v>
      </c>
      <c r="FQ299" s="68">
        <f t="shared" si="1147"/>
        <v>0</v>
      </c>
      <c r="FR299" s="260">
        <v>0</v>
      </c>
      <c r="FS299" s="264">
        <f t="shared" si="1148"/>
        <v>0</v>
      </c>
      <c r="FT299" s="270">
        <f t="shared" si="1001"/>
        <v>2624.7111106044481</v>
      </c>
      <c r="FU299" s="271">
        <f t="shared" si="1002"/>
        <v>876.53883626445224</v>
      </c>
      <c r="FV299" s="272">
        <f t="shared" si="1149"/>
        <v>179.52489110677897</v>
      </c>
      <c r="FW299" s="272">
        <f t="shared" si="1003"/>
        <v>28.957570228675955</v>
      </c>
      <c r="FX299" s="272">
        <f t="shared" si="1004"/>
        <v>168.20650000000001</v>
      </c>
      <c r="FY299" s="272">
        <f t="shared" si="1005"/>
        <v>0</v>
      </c>
      <c r="FZ299" s="272">
        <f t="shared" si="1006"/>
        <v>0</v>
      </c>
      <c r="GA299" s="272">
        <f t="shared" si="1007"/>
        <v>0</v>
      </c>
      <c r="GB299" s="272">
        <f t="shared" si="1008"/>
        <v>0</v>
      </c>
      <c r="GC299" s="272">
        <f t="shared" si="1009"/>
        <v>141.63659999999999</v>
      </c>
      <c r="GD299" s="272">
        <f t="shared" si="1010"/>
        <v>0</v>
      </c>
      <c r="GE299" s="272">
        <f t="shared" si="1011"/>
        <v>485.45681136257599</v>
      </c>
      <c r="GF299" s="273">
        <f t="shared" si="1012"/>
        <v>188.84835033732631</v>
      </c>
      <c r="GG299" s="273">
        <f t="shared" si="1013"/>
        <v>34.098486430107336</v>
      </c>
      <c r="GH299" s="272">
        <f t="shared" si="1150"/>
        <v>202.7835368768049</v>
      </c>
      <c r="GI299" s="274">
        <f t="shared" si="1151"/>
        <v>144.86366760587993</v>
      </c>
      <c r="GJ299" s="275">
        <f t="shared" si="1014"/>
        <v>2.7791483728966107</v>
      </c>
      <c r="GK299" s="271">
        <f t="shared" si="1152"/>
        <v>2083.1047458392882</v>
      </c>
      <c r="GL299" s="276">
        <f t="shared" si="1153"/>
        <v>2624.7119797575033</v>
      </c>
      <c r="GM299" s="272">
        <f t="shared" si="1154"/>
        <v>1210.2508542076584</v>
      </c>
      <c r="GN299" s="272">
        <f t="shared" si="1155"/>
        <v>65.835205031679905</v>
      </c>
      <c r="GO299" s="277">
        <f t="shared" si="1156"/>
        <v>0.58098415676166359</v>
      </c>
      <c r="GP299" s="278">
        <f t="shared" si="1157"/>
        <v>3.1604366109374268E-2</v>
      </c>
      <c r="GQ299" s="279">
        <f t="shared" si="1158"/>
        <v>1.0850739793484083</v>
      </c>
      <c r="GR299" s="280">
        <f t="shared" si="1159"/>
        <v>2083.1047458392882</v>
      </c>
      <c r="GS299" s="272">
        <f t="shared" si="1160"/>
        <v>1210.2508542076584</v>
      </c>
      <c r="GT299" s="272">
        <f t="shared" si="1015"/>
        <v>65.835205031679905</v>
      </c>
      <c r="GU299" s="73">
        <f t="shared" si="1161"/>
        <v>0.58098415676166359</v>
      </c>
      <c r="GV299" s="74">
        <f t="shared" si="1162"/>
        <v>3.1604366109374268E-2</v>
      </c>
      <c r="GW299" s="279">
        <f t="shared" si="1163"/>
        <v>1.0850739793484083</v>
      </c>
      <c r="GX299" s="280">
        <f t="shared" si="1164"/>
        <v>1648.7397725933433</v>
      </c>
      <c r="GY299" s="272">
        <f t="shared" si="1016"/>
        <v>1028.9108256504742</v>
      </c>
      <c r="GZ299" s="272">
        <f t="shared" si="1017"/>
        <v>40.813678232742468</v>
      </c>
      <c r="HA299" s="73">
        <f t="shared" si="1165"/>
        <v>0.6240589586991494</v>
      </c>
      <c r="HB299" s="74">
        <f t="shared" si="1166"/>
        <v>2.4754469390003028E-2</v>
      </c>
      <c r="HC299" s="279">
        <f t="shared" si="1167"/>
        <v>1.0899583687516421</v>
      </c>
      <c r="HD299" s="280">
        <f t="shared" si="1168"/>
        <v>1870.033209850526</v>
      </c>
      <c r="HE299" s="272">
        <f t="shared" si="1018"/>
        <v>1195.4344998001786</v>
      </c>
      <c r="HF299" s="272">
        <f t="shared" si="1019"/>
        <v>46.250465120542941</v>
      </c>
      <c r="HG299" s="73">
        <f t="shared" si="1169"/>
        <v>0.63925843322094322</v>
      </c>
      <c r="HH299" s="74">
        <f t="shared" si="1170"/>
        <v>2.4732429818313119E-2</v>
      </c>
      <c r="HI299" s="281">
        <f t="shared" si="1171"/>
        <v>1.0920526365046972</v>
      </c>
      <c r="HJ299" s="72">
        <f t="shared" si="1020"/>
        <v>4.8666653047755464</v>
      </c>
      <c r="HK299" s="73">
        <f t="shared" si="1172"/>
        <v>4.8666653047755464</v>
      </c>
      <c r="HL299" s="73">
        <f t="shared" si="1021"/>
        <v>3.8691342173945795</v>
      </c>
      <c r="HM299" s="74">
        <f t="shared" si="1173"/>
        <v>4.3969315303588621</v>
      </c>
      <c r="HN299" s="75"/>
      <c r="HO299" s="75"/>
      <c r="HP299" s="76">
        <f t="shared" si="1174"/>
        <v>166.52367414970462</v>
      </c>
      <c r="HQ299" s="77">
        <f t="shared" si="1175"/>
        <v>189.50560641910533</v>
      </c>
      <c r="HR299" s="77">
        <f t="shared" si="1176"/>
        <v>5.4367868878004773</v>
      </c>
      <c r="HS299" s="77">
        <f t="shared" si="1177"/>
        <v>6.2784014980319913</v>
      </c>
      <c r="HT299" s="282">
        <f t="shared" si="1178"/>
        <v>221.29343725718269</v>
      </c>
      <c r="HU299" s="73">
        <f t="shared" si="985"/>
        <v>0.75250163861016006</v>
      </c>
      <c r="HV299" s="74">
        <f t="shared" si="986"/>
        <v>2.4568224684774341E-2</v>
      </c>
      <c r="HW299" s="279">
        <f t="shared" si="987"/>
        <v>1.1076559123257912</v>
      </c>
      <c r="HX299" s="76">
        <f t="shared" si="1179"/>
        <v>358.46386278691517</v>
      </c>
      <c r="HY299" s="77">
        <f t="shared" si="1180"/>
        <v>407.9354604901373</v>
      </c>
      <c r="HZ299" s="77">
        <f t="shared" si="1022"/>
        <v>15.676426143448646</v>
      </c>
      <c r="IA299" s="77">
        <f t="shared" si="1181"/>
        <v>18.103136910454499</v>
      </c>
      <c r="IB299" s="282">
        <f t="shared" si="1182"/>
        <v>486.42345360954278</v>
      </c>
      <c r="IC299" s="73">
        <f t="shared" si="970"/>
        <v>0.73693786787398186</v>
      </c>
      <c r="ID299" s="74">
        <f t="shared" si="971"/>
        <v>3.222794054669962E-2</v>
      </c>
      <c r="IE299" s="279">
        <f t="shared" si="972"/>
        <v>1.1066936803419172</v>
      </c>
      <c r="IF299" s="76">
        <f t="shared" si="1023"/>
        <v>14.816354407479839</v>
      </c>
      <c r="IG299" s="77">
        <f t="shared" si="1183"/>
        <v>16.861159479256131</v>
      </c>
      <c r="IH299" s="77">
        <f t="shared" si="1024"/>
        <v>19.584739911136964</v>
      </c>
      <c r="II299" s="77">
        <f t="shared" si="1184"/>
        <v>22.616457649380965</v>
      </c>
      <c r="IJ299" s="282">
        <f t="shared" si="1185"/>
        <v>213.07153598876212</v>
      </c>
      <c r="IK299" s="73">
        <f t="shared" si="1186"/>
        <v>6.953699535099464E-2</v>
      </c>
      <c r="IL299" s="74">
        <f t="shared" si="1187"/>
        <v>9.1916265681634302E-2</v>
      </c>
      <c r="IM299" s="279">
        <f t="shared" si="1188"/>
        <v>1.0238254386559078</v>
      </c>
      <c r="IN299" s="76">
        <f t="shared" si="1025"/>
        <v>0</v>
      </c>
      <c r="IO299" s="77">
        <f t="shared" si="1189"/>
        <v>0</v>
      </c>
      <c r="IP299" s="77">
        <f t="shared" si="1026"/>
        <v>0</v>
      </c>
      <c r="IQ299" s="77">
        <f t="shared" si="1190"/>
        <v>0</v>
      </c>
      <c r="IR299" s="282">
        <f t="shared" si="1191"/>
        <v>0</v>
      </c>
      <c r="IS299" s="73"/>
      <c r="IT299" s="74"/>
      <c r="IU299" s="279"/>
      <c r="IV299" s="76">
        <f t="shared" si="1027"/>
        <v>0</v>
      </c>
      <c r="IW299" s="77">
        <f t="shared" si="1192"/>
        <v>0</v>
      </c>
      <c r="IX299" s="77">
        <f t="shared" si="1193"/>
        <v>0</v>
      </c>
      <c r="IY299" s="77">
        <f t="shared" si="1194"/>
        <v>0</v>
      </c>
      <c r="IZ299" s="282">
        <f t="shared" si="1195"/>
        <v>0</v>
      </c>
      <c r="JA299" s="283"/>
      <c r="JB299" s="284"/>
      <c r="JC299" s="285"/>
      <c r="JD299" s="76">
        <f t="shared" si="1028"/>
        <v>0</v>
      </c>
      <c r="JE299" s="77">
        <f t="shared" si="1196"/>
        <v>0</v>
      </c>
      <c r="JF299" s="77">
        <f t="shared" si="1029"/>
        <v>0</v>
      </c>
      <c r="JG299" s="77">
        <f t="shared" si="1197"/>
        <v>0</v>
      </c>
      <c r="JH299" s="282">
        <f t="shared" si="1198"/>
        <v>0</v>
      </c>
      <c r="JI299" s="283"/>
      <c r="JJ299" s="284"/>
      <c r="JK299" s="285"/>
      <c r="JL299" s="76">
        <f t="shared" si="1030"/>
        <v>324.59901057463253</v>
      </c>
      <c r="JM299" s="77">
        <f t="shared" si="1199"/>
        <v>369.39692002403757</v>
      </c>
      <c r="JN299" s="77">
        <f t="shared" si="1031"/>
        <v>14.137085916096824</v>
      </c>
      <c r="JO299" s="77">
        <f t="shared" si="1200"/>
        <v>16.325506815908614</v>
      </c>
      <c r="JP299" s="282">
        <f t="shared" si="1201"/>
        <v>420.38509906330984</v>
      </c>
      <c r="JQ299" s="73">
        <f t="shared" si="1032"/>
        <v>0.77214680372328814</v>
      </c>
      <c r="JR299" s="74">
        <f t="shared" si="1033"/>
        <v>3.3628893953655058E-2</v>
      </c>
      <c r="JS299" s="279">
        <f t="shared" si="1202"/>
        <v>1.1117697331658769</v>
      </c>
      <c r="JT299" s="76">
        <f t="shared" si="1034"/>
        <v>0</v>
      </c>
      <c r="JU299" s="77">
        <f t="shared" si="1203"/>
        <v>0</v>
      </c>
      <c r="JV299" s="77">
        <f t="shared" si="1035"/>
        <v>0</v>
      </c>
      <c r="JW299" s="77">
        <f t="shared" si="1204"/>
        <v>0</v>
      </c>
      <c r="JX299" s="282">
        <f t="shared" si="1205"/>
        <v>0</v>
      </c>
      <c r="JY299" s="73"/>
      <c r="JZ299" s="74"/>
      <c r="KA299" s="279"/>
      <c r="KB299" s="76">
        <f t="shared" si="1039"/>
        <v>0</v>
      </c>
      <c r="KC299" s="77">
        <f t="shared" si="1206"/>
        <v>0</v>
      </c>
      <c r="KD299" s="77">
        <f t="shared" si="1040"/>
        <v>0</v>
      </c>
      <c r="KE299" s="77">
        <f t="shared" si="1207"/>
        <v>0</v>
      </c>
      <c r="KF299" s="282">
        <f t="shared" si="1208"/>
        <v>0</v>
      </c>
      <c r="KG299" s="73"/>
      <c r="KH299" s="74"/>
      <c r="KI299" s="279"/>
      <c r="KJ299" s="76">
        <f t="shared" si="1041"/>
        <v>22.133980926364941</v>
      </c>
      <c r="KK299" s="77">
        <f t="shared" si="1209"/>
        <v>25.188691634012567</v>
      </c>
      <c r="KL299" s="77">
        <f t="shared" si="1042"/>
        <v>0.72291919988844033</v>
      </c>
      <c r="KM299" s="77">
        <f t="shared" si="1210"/>
        <v>0.83482709203117089</v>
      </c>
      <c r="KN299" s="282">
        <f t="shared" si="1211"/>
        <v>29.095989480325706</v>
      </c>
      <c r="KO299" s="73">
        <f t="shared" si="1043"/>
        <v>0.76072274295162312</v>
      </c>
      <c r="KP299" s="74">
        <f t="shared" si="1044"/>
        <v>2.4846008429349618E-2</v>
      </c>
      <c r="KQ299" s="279">
        <f t="shared" si="1045"/>
        <v>1.1088335078596168</v>
      </c>
      <c r="KR299" s="76">
        <f t="shared" si="1046"/>
        <v>70.81729657479876</v>
      </c>
      <c r="KS299" s="77">
        <f t="shared" si="1212"/>
        <v>80.590791675086734</v>
      </c>
      <c r="KT299" s="77">
        <f t="shared" si="1047"/>
        <v>2.3126188299441424</v>
      </c>
      <c r="KU299" s="77">
        <f t="shared" si="1213"/>
        <v>2.6706122248194957</v>
      </c>
      <c r="KV299" s="282">
        <f t="shared" si="1214"/>
        <v>93.601383572131041</v>
      </c>
      <c r="KW299" s="73">
        <f t="shared" si="961"/>
        <v>0.75658386523982923</v>
      </c>
      <c r="KX299" s="74">
        <f t="shared" si="962"/>
        <v>2.4707100917605491E-2</v>
      </c>
      <c r="KY299" s="279">
        <f t="shared" si="963"/>
        <v>1.1082407984637941</v>
      </c>
      <c r="KZ299" s="76">
        <f t="shared" si="1048"/>
        <v>180.23883257763214</v>
      </c>
      <c r="LA299" s="77">
        <f t="shared" si="1215"/>
        <v>205.11359386167115</v>
      </c>
      <c r="LB299" s="77">
        <f t="shared" si="1049"/>
        <v>5.7418054815361605</v>
      </c>
      <c r="LC299" s="77">
        <f t="shared" si="1216"/>
        <v>6.6306369700779584</v>
      </c>
      <c r="LD299" s="286">
        <f t="shared" si="1217"/>
        <v>377.90023817759078</v>
      </c>
      <c r="LE299" s="73">
        <f t="shared" si="1050"/>
        <v>0.47694818465007299</v>
      </c>
      <c r="LF299" s="74">
        <f t="shared" si="1051"/>
        <v>1.5193971586855289E-2</v>
      </c>
      <c r="LG299" s="279">
        <f t="shared" si="1052"/>
        <v>1.0681756457652019</v>
      </c>
      <c r="LH299" s="76">
        <f t="shared" si="1053"/>
        <v>61.681600641445492</v>
      </c>
      <c r="LI299" s="77">
        <f t="shared" si="1218"/>
        <v>70.194278345971384</v>
      </c>
      <c r="LJ299" s="77">
        <f t="shared" si="1054"/>
        <v>2.0122480960984706</v>
      </c>
      <c r="LK299" s="77">
        <f t="shared" si="1219"/>
        <v>2.3237441013745137</v>
      </c>
      <c r="LL299" s="282">
        <f t="shared" si="1220"/>
        <v>83.49825960433445</v>
      </c>
      <c r="LM299" s="73">
        <f t="shared" si="1244"/>
        <v>0.73871720121749174</v>
      </c>
      <c r="LN299" s="74">
        <f t="shared" si="1245"/>
        <v>2.4099281896817086E-2</v>
      </c>
      <c r="LO299" s="279">
        <f t="shared" si="1246"/>
        <v>1.1056809297776533</v>
      </c>
      <c r="LP299" s="76">
        <f t="shared" si="1055"/>
        <v>6.4202093451560874E-2</v>
      </c>
      <c r="LQ299" s="77">
        <f t="shared" si="1221"/>
        <v>7.3062624368810794E-2</v>
      </c>
      <c r="LR299" s="77">
        <f t="shared" si="1056"/>
        <v>1.2316900883518657E-3</v>
      </c>
      <c r="LS299" s="77">
        <f t="shared" si="1222"/>
        <v>1.4223557140287345E-3</v>
      </c>
      <c r="LT299" s="282">
        <f t="shared" si="1223"/>
        <v>0.92320491949545436</v>
      </c>
      <c r="LU299" s="73">
        <f t="shared" si="979"/>
        <v>6.9542624931687211E-2</v>
      </c>
      <c r="LV299" s="74">
        <f t="shared" si="980"/>
        <v>1.3341459326549118E-3</v>
      </c>
      <c r="LW299" s="279">
        <f t="shared" si="981"/>
        <v>1.0098041034571972</v>
      </c>
      <c r="LX299" s="76">
        <f t="shared" si="1057"/>
        <v>10.912039475233611</v>
      </c>
      <c r="LY299" s="77">
        <f t="shared" si="1224"/>
        <v>12.4180100432106</v>
      </c>
      <c r="LZ299" s="77">
        <f t="shared" si="1058"/>
        <v>0.20934287564142931</v>
      </c>
      <c r="MA299" s="77">
        <f t="shared" si="1225"/>
        <v>0.24174915279072257</v>
      </c>
      <c r="MB299" s="286">
        <f t="shared" si="1226"/>
        <v>156.91145436260169</v>
      </c>
      <c r="MC299" s="73">
        <f t="shared" si="964"/>
        <v>6.9542657160116081E-2</v>
      </c>
      <c r="MD299" s="74">
        <f t="shared" si="965"/>
        <v>1.3341465509437286E-3</v>
      </c>
      <c r="ME299" s="279">
        <f t="shared" si="966"/>
        <v>1.0098041080007538</v>
      </c>
      <c r="MF299" s="76">
        <f t="shared" si="1059"/>
        <v>0</v>
      </c>
      <c r="MG299" s="77">
        <f t="shared" si="1227"/>
        <v>0</v>
      </c>
      <c r="MH299" s="77">
        <f t="shared" si="1060"/>
        <v>0</v>
      </c>
      <c r="MI299" s="77">
        <f t="shared" si="1228"/>
        <v>0</v>
      </c>
      <c r="MJ299" s="286">
        <f t="shared" si="1229"/>
        <v>0</v>
      </c>
      <c r="MK299" s="73"/>
      <c r="ML299" s="74"/>
      <c r="MM299" s="279"/>
      <c r="MN299" s="287">
        <f t="shared" si="1230"/>
        <v>1.0850734919832998</v>
      </c>
      <c r="MO299" s="288">
        <f t="shared" si="1230"/>
        <v>1.0850734919832998</v>
      </c>
      <c r="MP299" s="288">
        <f t="shared" si="1230"/>
        <v>1.0899582977676847</v>
      </c>
      <c r="MQ299" s="289">
        <f t="shared" si="1061"/>
        <v>1.092052755045319</v>
      </c>
      <c r="MR299" s="290">
        <f t="shared" si="1231"/>
        <v>4.8666631188942979</v>
      </c>
      <c r="MS299" s="291">
        <f t="shared" si="982"/>
        <v>4.8666631188942979</v>
      </c>
      <c r="MT299" s="291">
        <f t="shared" si="1062"/>
        <v>3.8691339654157275</v>
      </c>
      <c r="MU299" s="292">
        <f t="shared" si="983"/>
        <v>4.3969320076389673</v>
      </c>
      <c r="MV299" s="359">
        <f t="shared" si="1063"/>
        <v>0.52779804222323945</v>
      </c>
      <c r="MW299" s="360">
        <f t="shared" si="1064"/>
        <v>1.1590402914220896</v>
      </c>
      <c r="MX299" s="360">
        <f t="shared" si="1065"/>
        <v>0.46973111125533051</v>
      </c>
      <c r="MY299" s="360">
        <f t="shared" si="1066"/>
        <v>0</v>
      </c>
      <c r="MZ299" s="360">
        <f t="shared" si="1067"/>
        <v>0</v>
      </c>
      <c r="NA299" s="360">
        <f t="shared" si="1068"/>
        <v>0</v>
      </c>
      <c r="NB299" s="360">
        <f t="shared" si="1069"/>
        <v>1.0062627854884352</v>
      </c>
      <c r="NC299" s="360">
        <f t="shared" si="1070"/>
        <v>0</v>
      </c>
      <c r="ND299" s="360">
        <f t="shared" si="1071"/>
        <v>0</v>
      </c>
      <c r="NE299" s="360">
        <f t="shared" si="1072"/>
        <v>6.941297759201201E-2</v>
      </c>
      <c r="NF299" s="360">
        <f t="shared" si="1073"/>
        <v>0.22331052089045453</v>
      </c>
      <c r="NG299" s="360">
        <f t="shared" si="1074"/>
        <v>0.86917452295914477</v>
      </c>
      <c r="NH299" s="360">
        <f t="shared" si="1075"/>
        <v>0.19880143117402205</v>
      </c>
      <c r="NI299" s="360">
        <f t="shared" si="1076"/>
        <v>2.0196082069143945E-3</v>
      </c>
      <c r="NJ299" s="360">
        <f t="shared" si="1077"/>
        <v>0.34111182768265463</v>
      </c>
      <c r="NK299" s="361">
        <f t="shared" si="1078"/>
        <v>0</v>
      </c>
      <c r="NL299" s="145">
        <f t="shared" si="1232"/>
        <v>4.8666631188942979</v>
      </c>
      <c r="NM299" s="56">
        <f t="shared" si="984"/>
        <v>4.8666631188942979</v>
      </c>
      <c r="NN299" s="56">
        <f t="shared" si="1233"/>
        <v>3.8691339654157275</v>
      </c>
      <c r="NO299" s="58">
        <f t="shared" si="967"/>
        <v>4.3969320076389673</v>
      </c>
      <c r="NP299" s="55">
        <f t="shared" si="1079"/>
        <v>1.0850734919832998</v>
      </c>
      <c r="NQ299" s="56">
        <f t="shared" si="968"/>
        <v>1.0850734919832998</v>
      </c>
      <c r="NR299" s="56">
        <f t="shared" si="1080"/>
        <v>1.0899582977676847</v>
      </c>
      <c r="NS299" s="61">
        <f t="shared" si="969"/>
        <v>1.092052755045319</v>
      </c>
      <c r="NT299" s="25"/>
      <c r="NU299" s="86">
        <f t="shared" si="1236"/>
        <v>0</v>
      </c>
      <c r="NV299" s="86">
        <f t="shared" si="1236"/>
        <v>0</v>
      </c>
      <c r="NW299" s="86">
        <f t="shared" si="1236"/>
        <v>0</v>
      </c>
      <c r="NX299" s="86">
        <f t="shared" si="1234"/>
        <v>0</v>
      </c>
      <c r="NY299" s="87">
        <f t="shared" si="1237"/>
        <v>0</v>
      </c>
      <c r="NZ299" s="87">
        <f t="shared" si="1237"/>
        <v>0</v>
      </c>
      <c r="OA299" s="87">
        <f t="shared" si="1237"/>
        <v>0</v>
      </c>
      <c r="OB299" s="87">
        <f t="shared" si="1235"/>
        <v>0</v>
      </c>
      <c r="OC299" s="26"/>
    </row>
    <row r="300" spans="1:393" thickBot="1" x14ac:dyDescent="0.35">
      <c r="A300" s="136" t="s">
        <v>698</v>
      </c>
      <c r="B300" s="137" t="s">
        <v>699</v>
      </c>
      <c r="C300" s="133" t="s">
        <v>97</v>
      </c>
      <c r="D300" s="64">
        <f>VLOOKUP(B300,[1]УсіТ_1!$A$10:$G$556,6,FALSE)</f>
        <v>473.2</v>
      </c>
      <c r="E300" s="64">
        <f>VLOOKUP(B300,[1]УсіТ_1!$A$10:$G$556,7,FALSE)</f>
        <v>55.5</v>
      </c>
      <c r="F300" s="38"/>
      <c r="G300" s="38"/>
      <c r="H300" s="39"/>
      <c r="I300" s="256">
        <v>4.4466000000000001</v>
      </c>
      <c r="J300" s="62">
        <v>4.4466000000000001</v>
      </c>
      <c r="K300" s="257">
        <f t="shared" si="1081"/>
        <v>3.6837999999999997</v>
      </c>
      <c r="L300" s="293">
        <f t="shared" si="1082"/>
        <v>4.0167999999999999</v>
      </c>
      <c r="M300" s="63">
        <v>0.33300000000000002</v>
      </c>
      <c r="N300" s="63">
        <v>1.2359</v>
      </c>
      <c r="O300" s="63">
        <v>0.42980000000000002</v>
      </c>
      <c r="P300" s="63">
        <v>1.03E-2</v>
      </c>
      <c r="Q300" s="63">
        <v>0</v>
      </c>
      <c r="R300" s="63">
        <v>0</v>
      </c>
      <c r="S300" s="63">
        <v>0.69269999999999998</v>
      </c>
      <c r="T300" s="63">
        <v>5.7700000000000001E-2</v>
      </c>
      <c r="U300" s="63">
        <v>1.4E-3</v>
      </c>
      <c r="V300" s="63">
        <v>6.5299999999999997E-2</v>
      </c>
      <c r="W300" s="63">
        <v>0.17899999999999999</v>
      </c>
      <c r="X300" s="63">
        <v>0.73160000000000003</v>
      </c>
      <c r="Y300" s="63">
        <v>0.34449999999999997</v>
      </c>
      <c r="Z300" s="63">
        <v>2.3999999999999998E-3</v>
      </c>
      <c r="AA300" s="63">
        <v>0.36299999999999999</v>
      </c>
      <c r="AB300" s="259">
        <v>0</v>
      </c>
      <c r="AC300" s="144">
        <v>56.82</v>
      </c>
      <c r="AD300" s="70">
        <v>12.500400000000001</v>
      </c>
      <c r="AE300" s="70">
        <v>41.368696541694803</v>
      </c>
      <c r="AF300" s="68">
        <f t="shared" si="1083"/>
        <v>2.905737245088643</v>
      </c>
      <c r="AG300" s="68">
        <f t="shared" si="1084"/>
        <v>13.190905316677886</v>
      </c>
      <c r="AH300" s="71">
        <v>2.2083837904166601</v>
      </c>
      <c r="AI300" s="71">
        <v>12.175530757384401</v>
      </c>
      <c r="AJ300" s="68">
        <f t="shared" si="1085"/>
        <v>0.16686564902995321</v>
      </c>
      <c r="AK300" s="68">
        <f t="shared" si="1086"/>
        <v>7.1294307371094652</v>
      </c>
      <c r="AL300" s="71">
        <v>6.2536505544747696</v>
      </c>
      <c r="AM300" s="69">
        <f t="shared" si="1087"/>
        <v>157.59199397276478</v>
      </c>
      <c r="AN300" s="260">
        <v>205.79</v>
      </c>
      <c r="AO300" s="71">
        <v>45.273800000000001</v>
      </c>
      <c r="AP300" s="71">
        <v>149.828652962256</v>
      </c>
      <c r="AQ300" s="68">
        <f t="shared" si="1088"/>
        <v>10.52396458406886</v>
      </c>
      <c r="AR300" s="68">
        <f t="shared" si="1089"/>
        <v>47.774663940850871</v>
      </c>
      <c r="AS300" s="71">
        <v>18.065006061966699</v>
      </c>
      <c r="AT300" s="261">
        <f t="shared" si="997"/>
        <v>3.9178929238812539</v>
      </c>
      <c r="AU300" s="71">
        <v>45.182845652350402</v>
      </c>
      <c r="AV300" s="68">
        <f t="shared" si="1090"/>
        <v>0.6192308996654623</v>
      </c>
      <c r="AW300" s="68">
        <f t="shared" si="1091"/>
        <v>26.456996003116387</v>
      </c>
      <c r="AX300" s="71">
        <v>23.207015233828699</v>
      </c>
      <c r="AY300" s="69">
        <f t="shared" si="1092"/>
        <v>584.81678389248214</v>
      </c>
      <c r="AZ300" s="260">
        <v>25</v>
      </c>
      <c r="BA300" s="260">
        <v>127.429166666667</v>
      </c>
      <c r="BB300" s="260">
        <v>13.2890416666667</v>
      </c>
      <c r="BC300" s="262">
        <f t="shared" si="1093"/>
        <v>10.631233333333361</v>
      </c>
      <c r="BD300" s="262">
        <f t="shared" si="998"/>
        <v>2.6578083333333389</v>
      </c>
      <c r="BE300" s="260">
        <v>4.9879416666666696</v>
      </c>
      <c r="BF300" s="262">
        <f t="shared" si="1094"/>
        <v>3.9903533333333359</v>
      </c>
      <c r="BG300" s="262">
        <f t="shared" si="999"/>
        <v>0.99758833333333374</v>
      </c>
      <c r="BH300" s="260">
        <v>15.712331881582397</v>
      </c>
      <c r="BI300" s="263">
        <f t="shared" si="1095"/>
        <v>9.2004187825881001</v>
      </c>
      <c r="BJ300" s="68">
        <f t="shared" si="1096"/>
        <v>0.21533750843708677</v>
      </c>
      <c r="BK300" s="260">
        <v>8.0702399276602268</v>
      </c>
      <c r="BL300" s="69">
        <f t="shared" si="1097"/>
        <v>203.3864661710916</v>
      </c>
      <c r="BM300" s="260">
        <v>1.65</v>
      </c>
      <c r="BN300" s="260">
        <v>0.36299999999999999</v>
      </c>
      <c r="BO300" s="260">
        <v>1.2013085056986399</v>
      </c>
      <c r="BP300" s="68">
        <f t="shared" si="1098"/>
        <v>8.437990944027246E-2</v>
      </c>
      <c r="BQ300" s="68">
        <f t="shared" si="1099"/>
        <v>0.38305163274407966</v>
      </c>
      <c r="BR300" s="260">
        <v>0.28706116872499998</v>
      </c>
      <c r="BS300" s="260">
        <v>0.37760837565648098</v>
      </c>
      <c r="BT300" s="68">
        <f t="shared" si="1100"/>
        <v>5.1751227883720715E-3</v>
      </c>
      <c r="BU300" s="68">
        <f t="shared" si="1101"/>
        <v>0.22111009479915508</v>
      </c>
      <c r="BV300" s="260">
        <v>0.19394890250400601</v>
      </c>
      <c r="BW300" s="69">
        <f t="shared" si="1102"/>
        <v>4.8875123431009522</v>
      </c>
      <c r="BX300" s="260">
        <v>0</v>
      </c>
      <c r="BY300" s="260">
        <v>0</v>
      </c>
      <c r="BZ300" s="263">
        <f t="shared" si="1103"/>
        <v>0</v>
      </c>
      <c r="CA300" s="263">
        <f t="shared" si="1104"/>
        <v>0</v>
      </c>
      <c r="CB300" s="260">
        <v>0</v>
      </c>
      <c r="CC300" s="264">
        <f t="shared" si="1105"/>
        <v>0</v>
      </c>
      <c r="CD300" s="260">
        <v>0</v>
      </c>
      <c r="CE300" s="260">
        <v>0</v>
      </c>
      <c r="CF300" s="263">
        <f t="shared" si="1106"/>
        <v>0</v>
      </c>
      <c r="CG300" s="263">
        <f t="shared" si="1107"/>
        <v>0</v>
      </c>
      <c r="CH300" s="260">
        <v>0</v>
      </c>
      <c r="CI300" s="69">
        <f t="shared" si="1108"/>
        <v>0</v>
      </c>
      <c r="CJ300" s="260">
        <v>131.55426404972414</v>
      </c>
      <c r="CK300" s="260">
        <v>28.941940461355834</v>
      </c>
      <c r="CL300" s="260">
        <v>8.995778185274645</v>
      </c>
      <c r="CM300" s="260">
        <v>4.5877930436515166</v>
      </c>
      <c r="CN300" s="260">
        <v>65.344825152795551</v>
      </c>
      <c r="CO300" s="265">
        <f t="shared" si="1109"/>
        <v>4.5898205187323589</v>
      </c>
      <c r="CP300" s="266">
        <f t="shared" si="1110"/>
        <v>20.835981637870695</v>
      </c>
      <c r="CQ300" s="260">
        <v>25.326187773660784</v>
      </c>
      <c r="CR300" s="265">
        <f t="shared" si="1111"/>
        <v>0.34709540343802103</v>
      </c>
      <c r="CS300" s="265">
        <f t="shared" si="1112"/>
        <v>14.829850555618167</v>
      </c>
      <c r="CT300" s="260">
        <v>13.008149818637577</v>
      </c>
      <c r="CU300" s="267">
        <f t="shared" si="1000"/>
        <v>327.80537452973823</v>
      </c>
      <c r="CV300" s="260">
        <v>19.573800000000041</v>
      </c>
      <c r="CW300" s="260">
        <v>2.1109541438641499</v>
      </c>
      <c r="CX300" s="68">
        <f t="shared" si="1113"/>
        <v>2.8930626541658174E-2</v>
      </c>
      <c r="CY300" s="68">
        <f t="shared" si="1114"/>
        <v>1.2360776427562286</v>
      </c>
      <c r="CZ300" s="260">
        <v>1.0842377071932101</v>
      </c>
      <c r="DA300" s="69">
        <f t="shared" si="1115"/>
        <v>27.322790221268878</v>
      </c>
      <c r="DB300" s="260">
        <v>0.50160000000000005</v>
      </c>
      <c r="DC300" s="260">
        <v>5.4095505142703802E-2</v>
      </c>
      <c r="DD300" s="68">
        <f t="shared" si="1116"/>
        <v>7.4137889798075562E-4</v>
      </c>
      <c r="DE300" s="68">
        <f t="shared" si="1117"/>
        <v>3.1675839418330784E-2</v>
      </c>
      <c r="DF300" s="260">
        <v>2.77847752571352E-2</v>
      </c>
      <c r="DG300" s="69">
        <f t="shared" si="1118"/>
        <v>0.70017633647980682</v>
      </c>
      <c r="DH300" s="260">
        <v>11.27009708667584</v>
      </c>
      <c r="DI300" s="260">
        <v>2.4794213590686849</v>
      </c>
      <c r="DJ300" s="260">
        <v>0.17020221271666658</v>
      </c>
      <c r="DK300" s="260">
        <v>8.2046306791000116</v>
      </c>
      <c r="DL300" s="68">
        <f t="shared" si="1119"/>
        <v>0.57629325889998484</v>
      </c>
      <c r="DM300" s="68">
        <f t="shared" si="1120"/>
        <v>2.6161449475991878</v>
      </c>
      <c r="DN300" s="260">
        <v>2.38563206899323</v>
      </c>
      <c r="DO300" s="68">
        <f t="shared" si="1121"/>
        <v>3.2695087505552216E-2</v>
      </c>
      <c r="DP300" s="68">
        <f t="shared" si="1122"/>
        <v>1.3969164005272618</v>
      </c>
      <c r="DQ300" s="260">
        <v>1.22531901141017</v>
      </c>
      <c r="DR300" s="264">
        <f t="shared" si="1123"/>
        <v>30.882362901557524</v>
      </c>
      <c r="DS300" s="260">
        <v>30.74</v>
      </c>
      <c r="DT300" s="260">
        <v>6.7628000000000004</v>
      </c>
      <c r="DU300" s="260">
        <v>22.380741494046099</v>
      </c>
      <c r="DV300" s="68">
        <f t="shared" si="1124"/>
        <v>1.5720232825417979</v>
      </c>
      <c r="DW300" s="68">
        <f t="shared" si="1125"/>
        <v>7.1363679942745266</v>
      </c>
      <c r="DX300" s="260">
        <v>0.59048292049999995</v>
      </c>
      <c r="DY300" s="260">
        <v>0.215803614</v>
      </c>
      <c r="DZ300" s="260">
        <v>0</v>
      </c>
      <c r="EA300" s="260">
        <v>6.5451493305981296</v>
      </c>
      <c r="EB300" s="68">
        <f t="shared" si="1126"/>
        <v>8.9701271575847369E-2</v>
      </c>
      <c r="EC300" s="68">
        <f t="shared" si="1127"/>
        <v>3.8325383711290573</v>
      </c>
      <c r="ED300" s="267">
        <v>3.3617488679572101</v>
      </c>
      <c r="EE300" s="69">
        <f t="shared" si="1128"/>
        <v>84.716071472521733</v>
      </c>
      <c r="EF300" s="260">
        <v>83.340851111111093</v>
      </c>
      <c r="EG300" s="260">
        <v>18.334987244444445</v>
      </c>
      <c r="EH300" s="260">
        <v>85.64355875067541</v>
      </c>
      <c r="EI300" s="260">
        <v>60.677620189055354</v>
      </c>
      <c r="EJ300" s="268">
        <f t="shared" si="1129"/>
        <v>4.2619960420792475</v>
      </c>
      <c r="EK300" s="266">
        <f t="shared" si="1130"/>
        <v>19.347787328722568</v>
      </c>
      <c r="EL300" s="260">
        <v>26.745462369362748</v>
      </c>
      <c r="EM300" s="268">
        <f t="shared" si="1131"/>
        <v>0.36654656177211647</v>
      </c>
      <c r="EN300" s="268">
        <f t="shared" si="1132"/>
        <v>15.660912472229835</v>
      </c>
      <c r="EO300" s="269">
        <f t="shared" si="1133"/>
        <v>274.74247966464907</v>
      </c>
      <c r="EP300" s="69">
        <f t="shared" si="1134"/>
        <v>346.1755243774578</v>
      </c>
      <c r="EQ300" s="260">
        <v>57.59</v>
      </c>
      <c r="ER300" s="260">
        <v>12.6698</v>
      </c>
      <c r="ES300" s="260">
        <v>41.929307177687498</v>
      </c>
      <c r="ET300" s="68">
        <f t="shared" si="1135"/>
        <v>2.9451145361607698</v>
      </c>
      <c r="EU300" s="68">
        <f t="shared" si="1136"/>
        <v>13.369662745291791</v>
      </c>
      <c r="EV300" s="260">
        <v>4.5908381354166696</v>
      </c>
      <c r="EW300" s="260">
        <v>12.5942387006573</v>
      </c>
      <c r="EX300" s="68">
        <f t="shared" si="1137"/>
        <v>0.17260404139250829</v>
      </c>
      <c r="EY300" s="68">
        <f t="shared" si="1138"/>
        <v>7.3746068481246851</v>
      </c>
      <c r="EZ300" s="260">
        <v>6.4687092006880604</v>
      </c>
      <c r="FA300" s="69">
        <f t="shared" si="1139"/>
        <v>163.01147185733944</v>
      </c>
      <c r="FB300" s="260">
        <v>0.83333333333333348</v>
      </c>
      <c r="FC300" s="260">
        <v>8.9871586162120806E-2</v>
      </c>
      <c r="FD300" s="68">
        <f t="shared" si="1140"/>
        <v>1.2316900883518657E-3</v>
      </c>
      <c r="FE300" s="68">
        <f t="shared" si="1141"/>
        <v>5.2624666763574489E-2</v>
      </c>
      <c r="FF300" s="260">
        <v>4.6160245974772703E-2</v>
      </c>
      <c r="FG300" s="69">
        <f t="shared" si="1142"/>
        <v>1.1632381985642724</v>
      </c>
      <c r="FH300" s="260">
        <v>123.03840150000001</v>
      </c>
      <c r="FI300" s="260">
        <v>13.2691875619882</v>
      </c>
      <c r="FJ300" s="68">
        <f t="shared" si="1143"/>
        <v>0.18185421553704828</v>
      </c>
      <c r="FK300" s="68">
        <f t="shared" si="1144"/>
        <v>7.7698258536724394</v>
      </c>
      <c r="FL300" s="260">
        <v>6.8155000000000001</v>
      </c>
      <c r="FM300" s="69">
        <f t="shared" si="1145"/>
        <v>171.74770687438584</v>
      </c>
      <c r="FN300" s="260">
        <v>0</v>
      </c>
      <c r="FO300" s="260">
        <v>0</v>
      </c>
      <c r="FP300" s="68">
        <f t="shared" si="1146"/>
        <v>0</v>
      </c>
      <c r="FQ300" s="68">
        <f t="shared" si="1147"/>
        <v>0</v>
      </c>
      <c r="FR300" s="260">
        <v>0</v>
      </c>
      <c r="FS300" s="264">
        <f t="shared" si="1148"/>
        <v>0</v>
      </c>
      <c r="FT300" s="270">
        <f t="shared" si="1001"/>
        <v>2104.2074731487533</v>
      </c>
      <c r="FU300" s="271">
        <f t="shared" si="1002"/>
        <v>706.08136131237995</v>
      </c>
      <c r="FV300" s="272">
        <f t="shared" si="1149"/>
        <v>116.75015887215899</v>
      </c>
      <c r="FW300" s="272">
        <f t="shared" si="1003"/>
        <v>23.127272634199468</v>
      </c>
      <c r="FX300" s="272">
        <f t="shared" si="1004"/>
        <v>127.429166666667</v>
      </c>
      <c r="FY300" s="272">
        <f t="shared" si="1005"/>
        <v>0</v>
      </c>
      <c r="FZ300" s="272">
        <f t="shared" si="1006"/>
        <v>0</v>
      </c>
      <c r="GA300" s="272">
        <f t="shared" si="1007"/>
        <v>19.573800000000041</v>
      </c>
      <c r="GB300" s="272">
        <f t="shared" si="1008"/>
        <v>0.50160000000000005</v>
      </c>
      <c r="GC300" s="272">
        <f t="shared" si="1009"/>
        <v>123.03840150000001</v>
      </c>
      <c r="GD300" s="272">
        <f t="shared" si="1010"/>
        <v>0</v>
      </c>
      <c r="GE300" s="272">
        <f t="shared" si="1011"/>
        <v>390.93578270233405</v>
      </c>
      <c r="GF300" s="273">
        <f t="shared" si="1012"/>
        <v>152.07856996371854</v>
      </c>
      <c r="GG300" s="273">
        <f t="shared" si="1013"/>
        <v>27.459329377011933</v>
      </c>
      <c r="GH300" s="272">
        <f t="shared" si="1150"/>
        <v>162.56909570740305</v>
      </c>
      <c r="GI300" s="274">
        <f t="shared" si="1151"/>
        <v>116.1354408067803</v>
      </c>
      <c r="GJ300" s="275">
        <f t="shared" si="1014"/>
        <v>2.2280094566699589</v>
      </c>
      <c r="GK300" s="271">
        <f t="shared" si="1152"/>
        <v>1670.0066393951427</v>
      </c>
      <c r="GL300" s="276">
        <f t="shared" si="1153"/>
        <v>2104.2083656378795</v>
      </c>
      <c r="GM300" s="272">
        <f t="shared" si="1154"/>
        <v>974.29537208287877</v>
      </c>
      <c r="GN300" s="272">
        <f t="shared" si="1155"/>
        <v>52.814611467881356</v>
      </c>
      <c r="GO300" s="277">
        <f t="shared" si="1156"/>
        <v>0.58340808299765645</v>
      </c>
      <c r="GP300" s="278">
        <f t="shared" si="1157"/>
        <v>3.1625390116419058E-2</v>
      </c>
      <c r="GQ300" s="279">
        <f t="shared" si="1158"/>
        <v>1.0854117599245283</v>
      </c>
      <c r="GR300" s="280">
        <f t="shared" si="1159"/>
        <v>1670.0066393951427</v>
      </c>
      <c r="GS300" s="272">
        <f t="shared" si="1160"/>
        <v>974.29537208287877</v>
      </c>
      <c r="GT300" s="272">
        <f t="shared" si="1015"/>
        <v>52.814611467881356</v>
      </c>
      <c r="GU300" s="73">
        <f t="shared" si="1161"/>
        <v>0.58340808299765645</v>
      </c>
      <c r="GV300" s="74">
        <f t="shared" si="1162"/>
        <v>3.1625390116419058E-2</v>
      </c>
      <c r="GW300" s="279">
        <f t="shared" si="1163"/>
        <v>1.0854117599245283</v>
      </c>
      <c r="GX300" s="280">
        <f t="shared" si="1164"/>
        <v>1383.5157980111296</v>
      </c>
      <c r="GY300" s="272">
        <f t="shared" si="1016"/>
        <v>868.95965118250058</v>
      </c>
      <c r="GZ300" s="272">
        <f t="shared" si="1017"/>
        <v>34.905084398658971</v>
      </c>
      <c r="HA300" s="73">
        <f t="shared" si="1165"/>
        <v>0.62808075804531605</v>
      </c>
      <c r="HB300" s="74">
        <f t="shared" si="1166"/>
        <v>2.522926333680953E-2</v>
      </c>
      <c r="HC300" s="279">
        <f t="shared" si="1167"/>
        <v>1.0905869153823722</v>
      </c>
      <c r="HD300" s="280">
        <f t="shared" si="1168"/>
        <v>1508.5888091006254</v>
      </c>
      <c r="HE300" s="272">
        <f t="shared" si="1018"/>
        <v>963.07086116812127</v>
      </c>
      <c r="HF300" s="272">
        <f t="shared" si="1019"/>
        <v>37.977687292777567</v>
      </c>
      <c r="HG300" s="73">
        <f t="shared" si="1169"/>
        <v>0.63839189006199426</v>
      </c>
      <c r="HH300" s="74">
        <f t="shared" si="1170"/>
        <v>2.5174313281177464E-2</v>
      </c>
      <c r="HI300" s="281">
        <f t="shared" si="1171"/>
        <v>1.092001448443382</v>
      </c>
      <c r="HJ300" s="72">
        <f t="shared" si="1020"/>
        <v>4.8263919316804076</v>
      </c>
      <c r="HK300" s="73">
        <f t="shared" si="1172"/>
        <v>4.8263919316804076</v>
      </c>
      <c r="HL300" s="73">
        <f t="shared" si="1021"/>
        <v>4.0175040788855823</v>
      </c>
      <c r="HM300" s="74">
        <f t="shared" si="1173"/>
        <v>4.3863514181073766</v>
      </c>
      <c r="HN300" s="75"/>
      <c r="HO300" s="75"/>
      <c r="HP300" s="76">
        <f t="shared" si="1174"/>
        <v>94.111209985620576</v>
      </c>
      <c r="HQ300" s="77">
        <f t="shared" si="1175"/>
        <v>107.09949807573607</v>
      </c>
      <c r="HR300" s="77">
        <f t="shared" si="1176"/>
        <v>3.0726028941185963</v>
      </c>
      <c r="HS300" s="77">
        <f t="shared" si="1177"/>
        <v>3.5482418221281553</v>
      </c>
      <c r="HT300" s="282">
        <f t="shared" si="1178"/>
        <v>125.07301108949586</v>
      </c>
      <c r="HU300" s="73">
        <f t="shared" si="985"/>
        <v>0.75245018222420024</v>
      </c>
      <c r="HV300" s="74">
        <f t="shared" si="986"/>
        <v>2.4566474152605142E-2</v>
      </c>
      <c r="HW300" s="279">
        <f t="shared" si="987"/>
        <v>1.107648539847585</v>
      </c>
      <c r="HX300" s="76">
        <f t="shared" si="1179"/>
        <v>341.62642513164008</v>
      </c>
      <c r="HY300" s="77">
        <f t="shared" si="1180"/>
        <v>388.77428806405771</v>
      </c>
      <c r="HZ300" s="77">
        <f t="shared" si="1022"/>
        <v>15.061088407615577</v>
      </c>
      <c r="IA300" s="77">
        <f t="shared" si="1181"/>
        <v>17.392544893114469</v>
      </c>
      <c r="IB300" s="282">
        <f t="shared" si="1182"/>
        <v>464.14030467657312</v>
      </c>
      <c r="IC300" s="73">
        <f t="shared" si="970"/>
        <v>0.73604128253782142</v>
      </c>
      <c r="ID300" s="74">
        <f t="shared" si="971"/>
        <v>3.2449430174159501E-2</v>
      </c>
      <c r="IE300" s="279">
        <f t="shared" si="972"/>
        <v>1.1066042291940046</v>
      </c>
      <c r="IF300" s="76">
        <f t="shared" si="1023"/>
        <v>11.224510914757483</v>
      </c>
      <c r="IG300" s="77">
        <f t="shared" si="1183"/>
        <v>12.773605666103162</v>
      </c>
      <c r="IH300" s="77">
        <f t="shared" si="1024"/>
        <v>14.836924175103784</v>
      </c>
      <c r="II300" s="77">
        <f t="shared" si="1184"/>
        <v>17.133680037409849</v>
      </c>
      <c r="IJ300" s="282">
        <f t="shared" si="1185"/>
        <v>161.41783029451713</v>
      </c>
      <c r="IK300" s="73">
        <f t="shared" si="1186"/>
        <v>6.9536995350994654E-2</v>
      </c>
      <c r="IL300" s="74">
        <f t="shared" si="1187"/>
        <v>9.1916265681634232E-2</v>
      </c>
      <c r="IM300" s="279">
        <f t="shared" si="1188"/>
        <v>1.0238254386559078</v>
      </c>
      <c r="IN300" s="76">
        <f t="shared" si="1025"/>
        <v>2.750077307602746</v>
      </c>
      <c r="IO300" s="77">
        <f t="shared" si="1189"/>
        <v>3.1296154768250011</v>
      </c>
      <c r="IP300" s="77">
        <f t="shared" si="1026"/>
        <v>8.9555032228644527E-2</v>
      </c>
      <c r="IQ300" s="77">
        <f t="shared" si="1190"/>
        <v>0.1034181512176387</v>
      </c>
      <c r="IR300" s="282">
        <f t="shared" si="1191"/>
        <v>3.8789780500801205</v>
      </c>
      <c r="IS300" s="73">
        <f t="shared" si="988"/>
        <v>0.70896954612721852</v>
      </c>
      <c r="IT300" s="74">
        <f t="shared" si="989"/>
        <v>2.3087274811156706E-2</v>
      </c>
      <c r="IU300" s="279">
        <f t="shared" si="990"/>
        <v>1.1014187972017844</v>
      </c>
      <c r="IV300" s="76">
        <f t="shared" si="1027"/>
        <v>0</v>
      </c>
      <c r="IW300" s="77">
        <f t="shared" si="1192"/>
        <v>0</v>
      </c>
      <c r="IX300" s="77">
        <f t="shared" si="1193"/>
        <v>0</v>
      </c>
      <c r="IY300" s="77">
        <f t="shared" si="1194"/>
        <v>0</v>
      </c>
      <c r="IZ300" s="282">
        <f t="shared" si="1195"/>
        <v>0</v>
      </c>
      <c r="JA300" s="283"/>
      <c r="JB300" s="284"/>
      <c r="JC300" s="285"/>
      <c r="JD300" s="76">
        <f t="shared" si="1028"/>
        <v>0</v>
      </c>
      <c r="JE300" s="77">
        <f t="shared" si="1196"/>
        <v>0</v>
      </c>
      <c r="JF300" s="77">
        <f t="shared" si="1029"/>
        <v>0</v>
      </c>
      <c r="JG300" s="77">
        <f t="shared" si="1197"/>
        <v>0</v>
      </c>
      <c r="JH300" s="282">
        <f t="shared" si="1198"/>
        <v>0</v>
      </c>
      <c r="JI300" s="283"/>
      <c r="JJ300" s="284"/>
      <c r="JK300" s="285"/>
      <c r="JL300" s="76">
        <f t="shared" si="1030"/>
        <v>204.00851978713641</v>
      </c>
      <c r="JM300" s="77">
        <f t="shared" si="1199"/>
        <v>232.16373560295909</v>
      </c>
      <c r="JN300" s="77">
        <f t="shared" si="1031"/>
        <v>9.5247089658218957</v>
      </c>
      <c r="JO300" s="77">
        <f t="shared" si="1200"/>
        <v>10.999133913731125</v>
      </c>
      <c r="JP300" s="282">
        <f t="shared" si="1201"/>
        <v>260.16299565852245</v>
      </c>
      <c r="JQ300" s="73">
        <f t="shared" si="1032"/>
        <v>0.78415656027772784</v>
      </c>
      <c r="JR300" s="74">
        <f t="shared" si="1033"/>
        <v>3.6610544638421887E-2</v>
      </c>
      <c r="JS300" s="279">
        <f t="shared" si="1202"/>
        <v>1.113888759193957</v>
      </c>
      <c r="JT300" s="76">
        <f t="shared" si="1034"/>
        <v>1.5080147241625987</v>
      </c>
      <c r="JU300" s="77">
        <f t="shared" si="1203"/>
        <v>1.7161358362442789</v>
      </c>
      <c r="JV300" s="77">
        <f t="shared" si="1035"/>
        <v>2.8930626541658174E-2</v>
      </c>
      <c r="JW300" s="77">
        <f t="shared" si="1204"/>
        <v>3.3409087530306858E-2</v>
      </c>
      <c r="JX300" s="282">
        <f t="shared" si="1205"/>
        <v>21.68475414386419</v>
      </c>
      <c r="JY300" s="379">
        <f t="shared" ref="JY300" si="1254">JT300/JX300</f>
        <v>6.954262493168728E-2</v>
      </c>
      <c r="JZ300" s="380">
        <f t="shared" ref="JZ300" si="1255">JV300/JX300</f>
        <v>1.3341459326549128E-3</v>
      </c>
      <c r="KA300" s="381">
        <f t="shared" ref="KA300" si="1256">1+JY300*(JW300*$GO$8-JW300)/JW300+JZ300*(JX300*$GP$8-JX300)/JX300</f>
        <v>1.0098041034571972</v>
      </c>
      <c r="KB300" s="76">
        <f t="shared" si="1039"/>
        <v>3.8644524090363556E-2</v>
      </c>
      <c r="KC300" s="77">
        <f t="shared" si="1206"/>
        <v>4.3977854860074626E-2</v>
      </c>
      <c r="KD300" s="77">
        <f t="shared" si="1040"/>
        <v>7.4137889798075562E-4</v>
      </c>
      <c r="KE300" s="77">
        <f t="shared" si="1207"/>
        <v>8.5614435138817667E-4</v>
      </c>
      <c r="KF300" s="282">
        <f t="shared" si="1208"/>
        <v>0.55569550514270383</v>
      </c>
      <c r="KG300" s="379">
        <f t="shared" ref="KG300" si="1257">KB300/KF300</f>
        <v>6.9542624931687294E-2</v>
      </c>
      <c r="KH300" s="380">
        <f t="shared" ref="KH300" si="1258">KD300/KF300</f>
        <v>1.3341459326549131E-3</v>
      </c>
      <c r="KI300" s="381">
        <f t="shared" ref="KI300" si="1259">1+KG300*(KE300*$GO$8-KE300)/KE300+KH300*(KF300*$GP$8-KF300)/KF300</f>
        <v>1.0098041034571972</v>
      </c>
      <c r="KJ300" s="76">
        <f t="shared" si="1041"/>
        <v>18.645453290458793</v>
      </c>
      <c r="KK300" s="77">
        <f t="shared" si="1209"/>
        <v>21.218712299075012</v>
      </c>
      <c r="KL300" s="77">
        <f t="shared" si="1042"/>
        <v>0.60898834640553701</v>
      </c>
      <c r="KM300" s="77">
        <f t="shared" si="1210"/>
        <v>0.70325974242911415</v>
      </c>
      <c r="KN300" s="282">
        <f t="shared" si="1211"/>
        <v>24.509811826632955</v>
      </c>
      <c r="KO300" s="73">
        <f t="shared" si="1043"/>
        <v>0.76073424889366925</v>
      </c>
      <c r="KP300" s="74">
        <f t="shared" si="1044"/>
        <v>2.4846716519618298E-2</v>
      </c>
      <c r="KQ300" s="279">
        <f t="shared" si="1045"/>
        <v>1.1088352054070523</v>
      </c>
      <c r="KR300" s="76">
        <f t="shared" si="1046"/>
        <v>50.884865765792377</v>
      </c>
      <c r="KS300" s="77">
        <f t="shared" si="1212"/>
        <v>57.907486090129382</v>
      </c>
      <c r="KT300" s="77">
        <f t="shared" si="1047"/>
        <v>1.6617245541176453</v>
      </c>
      <c r="KU300" s="77">
        <f t="shared" si="1213"/>
        <v>1.9189595150950569</v>
      </c>
      <c r="KV300" s="282">
        <f t="shared" si="1214"/>
        <v>67.234977359144239</v>
      </c>
      <c r="KW300" s="73">
        <f t="shared" si="961"/>
        <v>0.75682134157619108</v>
      </c>
      <c r="KX300" s="74">
        <f t="shared" si="962"/>
        <v>2.4715179797582601E-2</v>
      </c>
      <c r="KY300" s="279">
        <f t="shared" si="963"/>
        <v>1.1082748231835959</v>
      </c>
      <c r="KZ300" s="76">
        <f t="shared" si="1048"/>
        <v>144.38645211271745</v>
      </c>
      <c r="LA300" s="77">
        <f t="shared" si="1215"/>
        <v>164.31322636879358</v>
      </c>
      <c r="LB300" s="77">
        <f t="shared" si="1049"/>
        <v>4.628542603851364</v>
      </c>
      <c r="LC300" s="77">
        <f t="shared" si="1216"/>
        <v>5.3450409989275549</v>
      </c>
      <c r="LD300" s="286">
        <f t="shared" si="1217"/>
        <v>274.74247966464907</v>
      </c>
      <c r="LE300" s="73">
        <f t="shared" si="1050"/>
        <v>0.52553377362305131</v>
      </c>
      <c r="LF300" s="74">
        <f t="shared" si="1051"/>
        <v>1.6846840028163709E-2</v>
      </c>
      <c r="LG300" s="279">
        <f t="shared" si="1052"/>
        <v>1.0751368069340772</v>
      </c>
      <c r="LH300" s="76">
        <f t="shared" si="1053"/>
        <v>95.5678089039681</v>
      </c>
      <c r="LI300" s="77">
        <f t="shared" si="1218"/>
        <v>108.75712221080474</v>
      </c>
      <c r="LJ300" s="77">
        <f t="shared" si="1054"/>
        <v>3.1177185775532781</v>
      </c>
      <c r="LK300" s="77">
        <f t="shared" si="1219"/>
        <v>3.6003414133585259</v>
      </c>
      <c r="LL300" s="282">
        <f t="shared" si="1220"/>
        <v>129.37418401376146</v>
      </c>
      <c r="LM300" s="73">
        <f t="shared" si="1244"/>
        <v>0.73869303704209333</v>
      </c>
      <c r="LN300" s="74">
        <f t="shared" si="1245"/>
        <v>2.4098459838182616E-2</v>
      </c>
      <c r="LO300" s="279">
        <f t="shared" si="1246"/>
        <v>1.10567746762513</v>
      </c>
      <c r="LP300" s="76">
        <f t="shared" si="1055"/>
        <v>6.4202093451560874E-2</v>
      </c>
      <c r="LQ300" s="77">
        <f t="shared" si="1221"/>
        <v>7.3062624368810794E-2</v>
      </c>
      <c r="LR300" s="77">
        <f t="shared" si="1056"/>
        <v>1.2316900883518657E-3</v>
      </c>
      <c r="LS300" s="77">
        <f t="shared" si="1222"/>
        <v>1.4223557140287345E-3</v>
      </c>
      <c r="LT300" s="282">
        <f t="shared" si="1223"/>
        <v>0.92320491949545436</v>
      </c>
      <c r="LU300" s="73">
        <f t="shared" si="979"/>
        <v>6.9542624931687211E-2</v>
      </c>
      <c r="LV300" s="74">
        <f t="shared" si="980"/>
        <v>1.3341459326549118E-3</v>
      </c>
      <c r="LW300" s="279">
        <f t="shared" si="981"/>
        <v>1.0098041034571972</v>
      </c>
      <c r="LX300" s="76">
        <f t="shared" si="1057"/>
        <v>9.4791875414803766</v>
      </c>
      <c r="LY300" s="77">
        <f t="shared" si="1224"/>
        <v>10.787410214080083</v>
      </c>
      <c r="LZ300" s="77">
        <f t="shared" si="1058"/>
        <v>0.18185421553704828</v>
      </c>
      <c r="MA300" s="77">
        <f t="shared" si="1225"/>
        <v>0.21000524810218335</v>
      </c>
      <c r="MB300" s="286">
        <f t="shared" si="1226"/>
        <v>136.3077038685602</v>
      </c>
      <c r="MC300" s="73">
        <f t="shared" si="964"/>
        <v>6.9542566358692673E-2</v>
      </c>
      <c r="MD300" s="74">
        <f t="shared" si="965"/>
        <v>1.3341448089567117E-3</v>
      </c>
      <c r="ME300" s="279">
        <f t="shared" si="966"/>
        <v>1.0098040951995897</v>
      </c>
      <c r="MF300" s="76">
        <f t="shared" si="1059"/>
        <v>0</v>
      </c>
      <c r="MG300" s="77">
        <f t="shared" si="1227"/>
        <v>0</v>
      </c>
      <c r="MH300" s="77">
        <f t="shared" si="1060"/>
        <v>0</v>
      </c>
      <c r="MI300" s="77">
        <f t="shared" si="1228"/>
        <v>0</v>
      </c>
      <c r="MJ300" s="286">
        <f t="shared" si="1229"/>
        <v>0</v>
      </c>
      <c r="MK300" s="73"/>
      <c r="ML300" s="74"/>
      <c r="MM300" s="279"/>
      <c r="MN300" s="287">
        <f t="shared" si="1230"/>
        <v>1.0854137111505642</v>
      </c>
      <c r="MO300" s="288">
        <f t="shared" si="1230"/>
        <v>1.0854137111505642</v>
      </c>
      <c r="MP300" s="288">
        <f t="shared" si="1230"/>
        <v>1.0905894648728334</v>
      </c>
      <c r="MQ300" s="289">
        <f t="shared" si="1061"/>
        <v>1.0920036931059027</v>
      </c>
      <c r="MR300" s="290">
        <f t="shared" si="1231"/>
        <v>4.8264006080020989</v>
      </c>
      <c r="MS300" s="291">
        <f t="shared" si="982"/>
        <v>4.8264006080020989</v>
      </c>
      <c r="MT300" s="291">
        <f t="shared" si="1062"/>
        <v>4.0175134706985434</v>
      </c>
      <c r="MU300" s="292">
        <f t="shared" si="983"/>
        <v>4.3863604344677896</v>
      </c>
      <c r="MV300" s="359">
        <f t="shared" si="1063"/>
        <v>0.36884696376924586</v>
      </c>
      <c r="MW300" s="360">
        <f t="shared" si="1064"/>
        <v>1.3676521668608703</v>
      </c>
      <c r="MX300" s="360">
        <f t="shared" si="1065"/>
        <v>0.44004017353430919</v>
      </c>
      <c r="MY300" s="360">
        <f t="shared" si="1066"/>
        <v>1.1344613611178379E-2</v>
      </c>
      <c r="MZ300" s="360">
        <f t="shared" si="1067"/>
        <v>0</v>
      </c>
      <c r="NA300" s="360">
        <f t="shared" si="1068"/>
        <v>0</v>
      </c>
      <c r="NB300" s="360">
        <f t="shared" si="1069"/>
        <v>0.77159074349365397</v>
      </c>
      <c r="NC300" s="360">
        <f t="shared" si="1070"/>
        <v>5.8265696769480277E-2</v>
      </c>
      <c r="ND300" s="360">
        <f t="shared" si="1071"/>
        <v>1.4137257448400761E-3</v>
      </c>
      <c r="NE300" s="360">
        <f t="shared" si="1072"/>
        <v>7.2406938913080504E-2</v>
      </c>
      <c r="NF300" s="360">
        <f t="shared" si="1073"/>
        <v>0.19838119334986368</v>
      </c>
      <c r="NG300" s="360">
        <f t="shared" si="1074"/>
        <v>0.7865700879529709</v>
      </c>
      <c r="NH300" s="360">
        <f t="shared" si="1075"/>
        <v>0.38090588759685723</v>
      </c>
      <c r="NI300" s="360">
        <f t="shared" si="1076"/>
        <v>2.4235298482972729E-3</v>
      </c>
      <c r="NJ300" s="360">
        <f t="shared" si="1077"/>
        <v>0.36655888655745106</v>
      </c>
      <c r="NK300" s="361">
        <f t="shared" si="1078"/>
        <v>0</v>
      </c>
      <c r="NL300" s="145">
        <f t="shared" si="1232"/>
        <v>4.8264006080020989</v>
      </c>
      <c r="NM300" s="56">
        <f t="shared" si="984"/>
        <v>4.8264006080020989</v>
      </c>
      <c r="NN300" s="56">
        <f t="shared" si="1233"/>
        <v>4.0175134706985434</v>
      </c>
      <c r="NO300" s="58">
        <f t="shared" si="967"/>
        <v>4.3863604344677896</v>
      </c>
      <c r="NP300" s="55">
        <f t="shared" si="1079"/>
        <v>1.0854137111505642</v>
      </c>
      <c r="NQ300" s="56">
        <f t="shared" si="968"/>
        <v>1.0854137111505642</v>
      </c>
      <c r="NR300" s="56">
        <f t="shared" si="1080"/>
        <v>1.0905894648728334</v>
      </c>
      <c r="NS300" s="61">
        <f t="shared" si="969"/>
        <v>1.0920036931059027</v>
      </c>
      <c r="NT300" s="41"/>
      <c r="NU300" s="86">
        <f t="shared" si="1236"/>
        <v>0</v>
      </c>
      <c r="NV300" s="86">
        <f t="shared" si="1236"/>
        <v>0</v>
      </c>
      <c r="NW300" s="86">
        <f t="shared" si="1236"/>
        <v>0</v>
      </c>
      <c r="NX300" s="86">
        <f t="shared" si="1234"/>
        <v>0</v>
      </c>
      <c r="NY300" s="87">
        <f t="shared" si="1237"/>
        <v>0</v>
      </c>
      <c r="NZ300" s="87">
        <f t="shared" si="1237"/>
        <v>0</v>
      </c>
      <c r="OA300" s="87">
        <f t="shared" si="1237"/>
        <v>0</v>
      </c>
      <c r="OB300" s="87">
        <f t="shared" si="1235"/>
        <v>0</v>
      </c>
      <c r="OC300" s="26"/>
    </row>
    <row r="301" spans="1:393" thickBot="1" x14ac:dyDescent="0.35">
      <c r="A301" s="136" t="s">
        <v>700</v>
      </c>
      <c r="B301" s="137" t="s">
        <v>701</v>
      </c>
      <c r="C301" s="133" t="s">
        <v>97</v>
      </c>
      <c r="D301" s="64">
        <f>VLOOKUP(B301,[1]УсіТ_1!$A$10:$G$556,6,FALSE)</f>
        <v>1188.03</v>
      </c>
      <c r="E301" s="64">
        <f>VLOOKUP(B301,[1]УсіТ_1!$A$10:$G$556,7,FALSE)</f>
        <v>101.1</v>
      </c>
      <c r="F301" s="38"/>
      <c r="G301" s="38"/>
      <c r="H301" s="39"/>
      <c r="I301" s="256">
        <v>3.6598999999999999</v>
      </c>
      <c r="J301" s="62">
        <v>3.6598999999999999</v>
      </c>
      <c r="K301" s="257">
        <f t="shared" si="1081"/>
        <v>3.0105</v>
      </c>
      <c r="L301" s="293">
        <f t="shared" si="1082"/>
        <v>3.1463000000000001</v>
      </c>
      <c r="M301" s="63">
        <v>0.1358</v>
      </c>
      <c r="N301" s="63">
        <v>0.82799999999999996</v>
      </c>
      <c r="O301" s="63">
        <v>0.51359999999999995</v>
      </c>
      <c r="P301" s="63">
        <v>0</v>
      </c>
      <c r="Q301" s="63">
        <v>0</v>
      </c>
      <c r="R301" s="63">
        <v>0</v>
      </c>
      <c r="S301" s="63">
        <v>0.61029999999999995</v>
      </c>
      <c r="T301" s="63">
        <v>0</v>
      </c>
      <c r="U301" s="63">
        <v>0</v>
      </c>
      <c r="V301" s="63">
        <v>5.2600000000000001E-2</v>
      </c>
      <c r="W301" s="63">
        <v>0.15840000000000001</v>
      </c>
      <c r="X301" s="63">
        <v>0.66659999999999997</v>
      </c>
      <c r="Y301" s="63">
        <v>0.3397</v>
      </c>
      <c r="Z301" s="63">
        <v>1E-3</v>
      </c>
      <c r="AA301" s="63">
        <v>0.35389999999999999</v>
      </c>
      <c r="AB301" s="259">
        <v>0</v>
      </c>
      <c r="AC301" s="144">
        <v>58.14</v>
      </c>
      <c r="AD301" s="70">
        <v>12.790800000000001</v>
      </c>
      <c r="AE301" s="70">
        <v>42.3297433462537</v>
      </c>
      <c r="AF301" s="68">
        <f t="shared" si="1083"/>
        <v>2.9732411726408596</v>
      </c>
      <c r="AG301" s="68">
        <f t="shared" si="1084"/>
        <v>13.497346622873147</v>
      </c>
      <c r="AH301" s="71">
        <v>2.2898452001249998</v>
      </c>
      <c r="AI301" s="71">
        <v>12.4616360403749</v>
      </c>
      <c r="AJ301" s="68">
        <f t="shared" si="1085"/>
        <v>0.17078672193333802</v>
      </c>
      <c r="AK301" s="68">
        <f t="shared" si="1086"/>
        <v>7.296960829985685</v>
      </c>
      <c r="AL301" s="71">
        <v>6.4006012293376999</v>
      </c>
      <c r="AM301" s="69">
        <f t="shared" si="1087"/>
        <v>161.29515097930957</v>
      </c>
      <c r="AN301" s="260">
        <v>342.6</v>
      </c>
      <c r="AO301" s="71">
        <v>75.372</v>
      </c>
      <c r="AP301" s="71">
        <v>249.43532972869801</v>
      </c>
      <c r="AQ301" s="68">
        <f t="shared" si="1088"/>
        <v>17.520337560143748</v>
      </c>
      <c r="AR301" s="68">
        <f t="shared" si="1089"/>
        <v>79.535448107952092</v>
      </c>
      <c r="AS301" s="71">
        <v>37.266778379441703</v>
      </c>
      <c r="AT301" s="261">
        <f t="shared" si="997"/>
        <v>8.0823248443886797</v>
      </c>
      <c r="AU301" s="71">
        <v>75.996215787667595</v>
      </c>
      <c r="AV301" s="68">
        <f t="shared" si="1090"/>
        <v>1.0415281373699843</v>
      </c>
      <c r="AW301" s="68">
        <f t="shared" si="1091"/>
        <v>44.499888139331915</v>
      </c>
      <c r="AX301" s="71">
        <v>39.033516194790401</v>
      </c>
      <c r="AY301" s="69">
        <f t="shared" si="1092"/>
        <v>983.64460810871719</v>
      </c>
      <c r="AZ301" s="260">
        <v>75</v>
      </c>
      <c r="BA301" s="260">
        <v>382.28750000000099</v>
      </c>
      <c r="BB301" s="260">
        <v>39.867125000000101</v>
      </c>
      <c r="BC301" s="262">
        <f t="shared" si="1093"/>
        <v>31.893700000000081</v>
      </c>
      <c r="BD301" s="262">
        <f t="shared" si="998"/>
        <v>7.9734250000000202</v>
      </c>
      <c r="BE301" s="260">
        <v>14.963825</v>
      </c>
      <c r="BF301" s="262">
        <f t="shared" si="1094"/>
        <v>11.971060000000001</v>
      </c>
      <c r="BG301" s="262">
        <f t="shared" si="999"/>
        <v>2.9927649999999986</v>
      </c>
      <c r="BH301" s="260">
        <v>47.136995644747181</v>
      </c>
      <c r="BI301" s="263">
        <f t="shared" si="1095"/>
        <v>27.601256347764291</v>
      </c>
      <c r="BJ301" s="68">
        <f t="shared" si="1096"/>
        <v>0.64601252531126008</v>
      </c>
      <c r="BK301" s="260">
        <v>24.210719782980679</v>
      </c>
      <c r="BL301" s="69">
        <f t="shared" si="1097"/>
        <v>610.15939851327471</v>
      </c>
      <c r="BM301" s="260">
        <v>0</v>
      </c>
      <c r="BN301" s="260">
        <v>0</v>
      </c>
      <c r="BO301" s="260">
        <v>0</v>
      </c>
      <c r="BP301" s="68">
        <f t="shared" si="1098"/>
        <v>0</v>
      </c>
      <c r="BQ301" s="68">
        <f t="shared" si="1099"/>
        <v>0</v>
      </c>
      <c r="BR301" s="260">
        <v>0</v>
      </c>
      <c r="BS301" s="260">
        <v>0</v>
      </c>
      <c r="BT301" s="68">
        <f t="shared" si="1100"/>
        <v>0</v>
      </c>
      <c r="BU301" s="68">
        <f t="shared" si="1101"/>
        <v>0</v>
      </c>
      <c r="BV301" s="260">
        <v>0</v>
      </c>
      <c r="BW301" s="69">
        <f t="shared" si="1102"/>
        <v>0</v>
      </c>
      <c r="BX301" s="260">
        <v>0</v>
      </c>
      <c r="BY301" s="260">
        <v>0</v>
      </c>
      <c r="BZ301" s="263">
        <f t="shared" si="1103"/>
        <v>0</v>
      </c>
      <c r="CA301" s="263">
        <f t="shared" si="1104"/>
        <v>0</v>
      </c>
      <c r="CB301" s="260">
        <v>0</v>
      </c>
      <c r="CC301" s="264">
        <f t="shared" si="1105"/>
        <v>0</v>
      </c>
      <c r="CD301" s="260">
        <v>0</v>
      </c>
      <c r="CE301" s="260">
        <v>0</v>
      </c>
      <c r="CF301" s="263">
        <f t="shared" si="1106"/>
        <v>0</v>
      </c>
      <c r="CG301" s="263">
        <f t="shared" si="1107"/>
        <v>0</v>
      </c>
      <c r="CH301" s="260">
        <v>0</v>
      </c>
      <c r="CI301" s="69">
        <f t="shared" si="1108"/>
        <v>0</v>
      </c>
      <c r="CJ301" s="260">
        <v>292.99382971046862</v>
      </c>
      <c r="CK301" s="260">
        <v>64.458648487541367</v>
      </c>
      <c r="CL301" s="260">
        <v>25.022081837118826</v>
      </c>
      <c r="CM301" s="260">
        <v>11.518249724533625</v>
      </c>
      <c r="CN301" s="260">
        <v>136.90692995766472</v>
      </c>
      <c r="CO301" s="265">
        <f t="shared" si="1109"/>
        <v>9.6163427602263685</v>
      </c>
      <c r="CP301" s="266">
        <f t="shared" si="1110"/>
        <v>43.654417500160882</v>
      </c>
      <c r="CQ301" s="260">
        <v>56.013166197732403</v>
      </c>
      <c r="CR301" s="265">
        <f t="shared" si="1111"/>
        <v>0.76766044273992262</v>
      </c>
      <c r="CS301" s="265">
        <f t="shared" si="1112"/>
        <v>32.798733519747003</v>
      </c>
      <c r="CT301" s="260">
        <v>28.7697329036674</v>
      </c>
      <c r="CU301" s="267">
        <f t="shared" si="1000"/>
        <v>724.99726691303215</v>
      </c>
      <c r="CV301" s="260">
        <v>0</v>
      </c>
      <c r="CW301" s="260">
        <v>0</v>
      </c>
      <c r="CX301" s="68">
        <f t="shared" si="1113"/>
        <v>0</v>
      </c>
      <c r="CY301" s="68">
        <f t="shared" si="1114"/>
        <v>0</v>
      </c>
      <c r="CZ301" s="260">
        <v>0</v>
      </c>
      <c r="DA301" s="69">
        <f t="shared" si="1115"/>
        <v>0</v>
      </c>
      <c r="DB301" s="260">
        <v>0</v>
      </c>
      <c r="DC301" s="260">
        <v>0</v>
      </c>
      <c r="DD301" s="68">
        <f t="shared" si="1116"/>
        <v>0</v>
      </c>
      <c r="DE301" s="68">
        <f t="shared" si="1117"/>
        <v>0</v>
      </c>
      <c r="DF301" s="260">
        <v>0</v>
      </c>
      <c r="DG301" s="69">
        <f t="shared" si="1118"/>
        <v>0</v>
      </c>
      <c r="DH301" s="260">
        <v>22.781695100572797</v>
      </c>
      <c r="DI301" s="260">
        <v>5.0119729221260156</v>
      </c>
      <c r="DJ301" s="260">
        <v>0.36814456507499982</v>
      </c>
      <c r="DK301" s="260">
        <v>16.585074033216998</v>
      </c>
      <c r="DL301" s="68">
        <f t="shared" si="1119"/>
        <v>1.1649356000931619</v>
      </c>
      <c r="DM301" s="68">
        <f t="shared" si="1120"/>
        <v>5.2883498763796384</v>
      </c>
      <c r="DN301" s="260">
        <v>4.8263468971889703</v>
      </c>
      <c r="DO301" s="68">
        <f t="shared" si="1121"/>
        <v>6.6145084225974843E-2</v>
      </c>
      <c r="DP301" s="68">
        <f t="shared" si="1122"/>
        <v>2.8260867310365905</v>
      </c>
      <c r="DQ301" s="260">
        <v>2.47892987592249</v>
      </c>
      <c r="DR301" s="264">
        <f t="shared" si="1123"/>
        <v>62.462596072922715</v>
      </c>
      <c r="DS301" s="260">
        <v>68.11</v>
      </c>
      <c r="DT301" s="260">
        <v>14.9842</v>
      </c>
      <c r="DU301" s="260">
        <v>49.588558983717597</v>
      </c>
      <c r="DV301" s="68">
        <f t="shared" si="1124"/>
        <v>3.4831003830163239</v>
      </c>
      <c r="DW301" s="68">
        <f t="shared" si="1125"/>
        <v>15.811907094666159</v>
      </c>
      <c r="DX301" s="260">
        <v>1.28816221216667</v>
      </c>
      <c r="DY301" s="260">
        <v>0.86471309220833303</v>
      </c>
      <c r="DZ301" s="260">
        <v>0</v>
      </c>
      <c r="EA301" s="260">
        <v>14.5414707895759</v>
      </c>
      <c r="EB301" s="68">
        <f t="shared" si="1126"/>
        <v>0.1992908571711377</v>
      </c>
      <c r="EC301" s="68">
        <f t="shared" si="1127"/>
        <v>8.5148163867193265</v>
      </c>
      <c r="ED301" s="267">
        <v>7.4688552538834401</v>
      </c>
      <c r="EE301" s="69">
        <f t="shared" si="1128"/>
        <v>188.21515239786231</v>
      </c>
      <c r="EF301" s="260">
        <v>168.86804166666656</v>
      </c>
      <c r="EG301" s="260">
        <v>37.150969166666627</v>
      </c>
      <c r="EH301" s="260">
        <v>238.33879237001148</v>
      </c>
      <c r="EI301" s="260">
        <v>122.94703926959892</v>
      </c>
      <c r="EJ301" s="268">
        <f t="shared" si="1129"/>
        <v>8.6358000382966278</v>
      </c>
      <c r="EK301" s="266">
        <f t="shared" si="1130"/>
        <v>39.203138835582848</v>
      </c>
      <c r="EL301" s="260">
        <v>61.181503236594637</v>
      </c>
      <c r="EM301" s="268">
        <f t="shared" si="1131"/>
        <v>0.83849250185752955</v>
      </c>
      <c r="EN301" s="268">
        <f t="shared" si="1132"/>
        <v>35.825073946200938</v>
      </c>
      <c r="EO301" s="269">
        <f t="shared" si="1133"/>
        <v>628.48634570953823</v>
      </c>
      <c r="EP301" s="69">
        <f t="shared" si="1134"/>
        <v>791.89279559401825</v>
      </c>
      <c r="EQ301" s="260">
        <v>142.85</v>
      </c>
      <c r="ER301" s="260">
        <v>31.427</v>
      </c>
      <c r="ES301" s="260">
        <v>104.004193963061</v>
      </c>
      <c r="ET301" s="68">
        <f t="shared" si="1135"/>
        <v>7.3052545839654046</v>
      </c>
      <c r="EU301" s="68">
        <f t="shared" si="1136"/>
        <v>33.162985295449552</v>
      </c>
      <c r="EV301" s="260">
        <v>10.823785263916699</v>
      </c>
      <c r="EW301" s="260">
        <v>31.178787660594601</v>
      </c>
      <c r="EX301" s="68">
        <f t="shared" si="1137"/>
        <v>0.42730528488844899</v>
      </c>
      <c r="EY301" s="68">
        <f t="shared" si="1138"/>
        <v>18.256863829811813</v>
      </c>
      <c r="EZ301" s="260">
        <v>16.014188344378599</v>
      </c>
      <c r="FA301" s="69">
        <f t="shared" si="1139"/>
        <v>403.55754627834114</v>
      </c>
      <c r="FB301" s="260">
        <v>0.83333333333333348</v>
      </c>
      <c r="FC301" s="260">
        <v>8.9871586162120806E-2</v>
      </c>
      <c r="FD301" s="68">
        <f t="shared" si="1140"/>
        <v>1.2316900883518657E-3</v>
      </c>
      <c r="FE301" s="68">
        <f t="shared" si="1141"/>
        <v>5.2624666763574489E-2</v>
      </c>
      <c r="FF301" s="260">
        <v>4.6160245974772703E-2</v>
      </c>
      <c r="FG301" s="69">
        <f t="shared" si="1142"/>
        <v>1.1632381985642724</v>
      </c>
      <c r="FH301" s="260">
        <v>301.19040000000001</v>
      </c>
      <c r="FI301" s="260">
        <v>32.482150781764403</v>
      </c>
      <c r="FJ301" s="68">
        <f t="shared" si="1143"/>
        <v>0.44516787646408118</v>
      </c>
      <c r="FK301" s="68">
        <f t="shared" si="1144"/>
        <v>19.020053318865273</v>
      </c>
      <c r="FL301" s="260">
        <v>16.683499999999999</v>
      </c>
      <c r="FM301" s="69">
        <f t="shared" si="1145"/>
        <v>420.42726093811729</v>
      </c>
      <c r="FN301" s="260">
        <v>0</v>
      </c>
      <c r="FO301" s="260">
        <v>0</v>
      </c>
      <c r="FP301" s="68">
        <f t="shared" si="1146"/>
        <v>0</v>
      </c>
      <c r="FQ301" s="68">
        <f t="shared" si="1147"/>
        <v>0</v>
      </c>
      <c r="FR301" s="260">
        <v>0</v>
      </c>
      <c r="FS301" s="264">
        <f t="shared" si="1148"/>
        <v>0</v>
      </c>
      <c r="FT301" s="270">
        <f t="shared" si="1001"/>
        <v>4347.815013994159</v>
      </c>
      <c r="FU301" s="271">
        <f t="shared" si="1002"/>
        <v>1337.5391570540419</v>
      </c>
      <c r="FV301" s="272">
        <f t="shared" si="1149"/>
        <v>308.46125168447475</v>
      </c>
      <c r="FW301" s="272">
        <f t="shared" si="1003"/>
        <v>63.465334568922387</v>
      </c>
      <c r="FX301" s="272">
        <f t="shared" si="1004"/>
        <v>382.28750000000099</v>
      </c>
      <c r="FY301" s="272">
        <f t="shared" si="1005"/>
        <v>0</v>
      </c>
      <c r="FZ301" s="272">
        <f t="shared" si="1006"/>
        <v>0</v>
      </c>
      <c r="GA301" s="272">
        <f t="shared" si="1007"/>
        <v>0</v>
      </c>
      <c r="GB301" s="272">
        <f t="shared" si="1008"/>
        <v>0</v>
      </c>
      <c r="GC301" s="272">
        <f t="shared" si="1009"/>
        <v>301.19040000000001</v>
      </c>
      <c r="GD301" s="272">
        <f t="shared" si="1010"/>
        <v>0</v>
      </c>
      <c r="GE301" s="272">
        <f t="shared" si="1011"/>
        <v>721.79686928221088</v>
      </c>
      <c r="GF301" s="273">
        <f t="shared" si="1012"/>
        <v>280.78738386633847</v>
      </c>
      <c r="GG301" s="273">
        <f t="shared" si="1013"/>
        <v>50.699012098382497</v>
      </c>
      <c r="GH301" s="272">
        <f t="shared" si="1150"/>
        <v>335.90814462240274</v>
      </c>
      <c r="GI301" s="274">
        <f t="shared" si="1151"/>
        <v>239.96467641379621</v>
      </c>
      <c r="GJ301" s="275">
        <f t="shared" si="1014"/>
        <v>4.6036211220500292</v>
      </c>
      <c r="GK301" s="271">
        <f t="shared" si="1152"/>
        <v>3450.6486572120534</v>
      </c>
      <c r="GL301" s="276">
        <f t="shared" si="1153"/>
        <v>4347.8173080871875</v>
      </c>
      <c r="GM301" s="272">
        <f t="shared" si="1154"/>
        <v>1858.2912173341767</v>
      </c>
      <c r="GN301" s="272">
        <f t="shared" si="1155"/>
        <v>118.76796778935491</v>
      </c>
      <c r="GO301" s="277">
        <f t="shared" si="1156"/>
        <v>0.53853388215871867</v>
      </c>
      <c r="GP301" s="278">
        <f t="shared" si="1157"/>
        <v>3.4419026562186518E-2</v>
      </c>
      <c r="GQ301" s="279">
        <f t="shared" si="1158"/>
        <v>1.0796511263885511</v>
      </c>
      <c r="GR301" s="280">
        <f t="shared" si="1159"/>
        <v>3450.6486572120534</v>
      </c>
      <c r="GS301" s="272">
        <f t="shared" si="1160"/>
        <v>1858.2912173341767</v>
      </c>
      <c r="GT301" s="272">
        <f t="shared" si="1015"/>
        <v>118.76796778935491</v>
      </c>
      <c r="GU301" s="73">
        <f t="shared" si="1161"/>
        <v>0.53853388215871867</v>
      </c>
      <c r="GV301" s="74">
        <f t="shared" si="1162"/>
        <v>3.4419026562186518E-2</v>
      </c>
      <c r="GW301" s="279">
        <f t="shared" si="1163"/>
        <v>1.0796511263885511</v>
      </c>
      <c r="GX301" s="280">
        <f t="shared" si="1164"/>
        <v>2838.3831417417482</v>
      </c>
      <c r="GY301" s="272">
        <f t="shared" si="1016"/>
        <v>1728.3178294974164</v>
      </c>
      <c r="GZ301" s="272">
        <f t="shared" si="1017"/>
        <v>71.113167369469366</v>
      </c>
      <c r="HA301" s="73">
        <f t="shared" si="1165"/>
        <v>0.60890927799016226</v>
      </c>
      <c r="HB301" s="74">
        <f t="shared" si="1166"/>
        <v>2.5054111378998472E-2</v>
      </c>
      <c r="HC301" s="279">
        <f t="shared" si="1167"/>
        <v>1.0879139458968912</v>
      </c>
      <c r="HD301" s="280">
        <f t="shared" si="1168"/>
        <v>2966.395166328502</v>
      </c>
      <c r="HE301" s="272">
        <f t="shared" si="1018"/>
        <v>1824.6176845899042</v>
      </c>
      <c r="HF301" s="272">
        <f t="shared" si="1019"/>
        <v>74.25719526404356</v>
      </c>
      <c r="HG301" s="73">
        <f t="shared" si="1169"/>
        <v>0.61509596068019079</v>
      </c>
      <c r="HH301" s="74">
        <f t="shared" si="1170"/>
        <v>2.5032806184063283E-2</v>
      </c>
      <c r="HI301" s="281">
        <f t="shared" si="1171"/>
        <v>1.0887644719307661</v>
      </c>
      <c r="HJ301" s="72">
        <f t="shared" si="1020"/>
        <v>3.9514151574694583</v>
      </c>
      <c r="HK301" s="73">
        <f t="shared" si="1172"/>
        <v>3.9514151574694583</v>
      </c>
      <c r="HL301" s="73">
        <f t="shared" si="1021"/>
        <v>3.275164934122591</v>
      </c>
      <c r="HM301" s="74">
        <f t="shared" si="1173"/>
        <v>3.4255796580357694</v>
      </c>
      <c r="HN301" s="75"/>
      <c r="HO301" s="75"/>
      <c r="HP301" s="76">
        <f t="shared" si="1174"/>
        <v>96.299855092487789</v>
      </c>
      <c r="HQ301" s="77">
        <f t="shared" si="1175"/>
        <v>109.59019809380203</v>
      </c>
      <c r="HR301" s="77">
        <f t="shared" si="1176"/>
        <v>3.1440278945741977</v>
      </c>
      <c r="HS301" s="77">
        <f t="shared" si="1177"/>
        <v>3.6307234126542838</v>
      </c>
      <c r="HT301" s="282">
        <f t="shared" si="1178"/>
        <v>128.01202458675363</v>
      </c>
      <c r="HU301" s="73">
        <f t="shared" si="985"/>
        <v>0.75227194791552943</v>
      </c>
      <c r="HV301" s="74">
        <f t="shared" si="986"/>
        <v>2.4560410670198353E-2</v>
      </c>
      <c r="HW301" s="279">
        <f t="shared" si="987"/>
        <v>1.107623003103569</v>
      </c>
      <c r="HX301" s="76">
        <f t="shared" si="1179"/>
        <v>569.29511022168651</v>
      </c>
      <c r="HY301" s="77">
        <f t="shared" si="1180"/>
        <v>647.86352838338144</v>
      </c>
      <c r="HZ301" s="77">
        <f t="shared" si="1022"/>
        <v>26.644190541902411</v>
      </c>
      <c r="IA301" s="77">
        <f t="shared" si="1181"/>
        <v>30.768711237788906</v>
      </c>
      <c r="IB301" s="282">
        <f t="shared" si="1182"/>
        <v>780.6703238958072</v>
      </c>
      <c r="IC301" s="73">
        <f t="shared" si="970"/>
        <v>0.72923882565525566</v>
      </c>
      <c r="ID301" s="74">
        <f t="shared" si="971"/>
        <v>3.4129887772522141E-2</v>
      </c>
      <c r="IE301" s="279">
        <f t="shared" si="972"/>
        <v>1.1059255569558681</v>
      </c>
      <c r="IF301" s="76">
        <f t="shared" si="1023"/>
        <v>33.673532744272435</v>
      </c>
      <c r="IG301" s="77">
        <f t="shared" si="1183"/>
        <v>38.320816998309475</v>
      </c>
      <c r="IH301" s="77">
        <f t="shared" si="1024"/>
        <v>44.510772525311339</v>
      </c>
      <c r="II301" s="77">
        <f t="shared" si="1184"/>
        <v>51.401040112229538</v>
      </c>
      <c r="IJ301" s="282">
        <f t="shared" si="1185"/>
        <v>484.25349088355131</v>
      </c>
      <c r="IK301" s="73">
        <f t="shared" si="1186"/>
        <v>6.953699535099464E-2</v>
      </c>
      <c r="IL301" s="74">
        <f t="shared" si="1187"/>
        <v>9.1916265681634218E-2</v>
      </c>
      <c r="IM301" s="279">
        <f t="shared" si="1188"/>
        <v>1.0238254386559078</v>
      </c>
      <c r="IN301" s="76">
        <f t="shared" si="1025"/>
        <v>0</v>
      </c>
      <c r="IO301" s="77">
        <f t="shared" si="1189"/>
        <v>0</v>
      </c>
      <c r="IP301" s="77">
        <f t="shared" si="1026"/>
        <v>0</v>
      </c>
      <c r="IQ301" s="77">
        <f t="shared" si="1190"/>
        <v>0</v>
      </c>
      <c r="IR301" s="282">
        <f t="shared" si="1191"/>
        <v>0</v>
      </c>
      <c r="IS301" s="73"/>
      <c r="IT301" s="74"/>
      <c r="IU301" s="279"/>
      <c r="IV301" s="76">
        <f t="shared" si="1027"/>
        <v>0</v>
      </c>
      <c r="IW301" s="77">
        <f t="shared" si="1192"/>
        <v>0</v>
      </c>
      <c r="IX301" s="77">
        <f t="shared" si="1193"/>
        <v>0</v>
      </c>
      <c r="IY301" s="77">
        <f t="shared" si="1194"/>
        <v>0</v>
      </c>
      <c r="IZ301" s="282">
        <f t="shared" si="1195"/>
        <v>0</v>
      </c>
      <c r="JA301" s="283"/>
      <c r="JB301" s="284"/>
      <c r="JC301" s="285"/>
      <c r="JD301" s="76">
        <f t="shared" si="1028"/>
        <v>0</v>
      </c>
      <c r="JE301" s="77">
        <f t="shared" si="1196"/>
        <v>0</v>
      </c>
      <c r="JF301" s="77">
        <f t="shared" si="1029"/>
        <v>0</v>
      </c>
      <c r="JG301" s="77">
        <f t="shared" si="1197"/>
        <v>0</v>
      </c>
      <c r="JH301" s="282">
        <f t="shared" si="1198"/>
        <v>0</v>
      </c>
      <c r="JI301" s="283"/>
      <c r="JJ301" s="284"/>
      <c r="JK301" s="285"/>
      <c r="JL301" s="76">
        <f t="shared" si="1030"/>
        <v>450.72532244229762</v>
      </c>
      <c r="JM301" s="77">
        <f t="shared" si="1199"/>
        <v>512.92992419255916</v>
      </c>
      <c r="JN301" s="77">
        <f t="shared" si="1031"/>
        <v>21.902252927499916</v>
      </c>
      <c r="JO301" s="77">
        <f t="shared" si="1200"/>
        <v>25.292721680676905</v>
      </c>
      <c r="JP301" s="282">
        <f t="shared" si="1201"/>
        <v>575.39465628018422</v>
      </c>
      <c r="JQ301" s="73">
        <f t="shared" si="1032"/>
        <v>0.78333247888701318</v>
      </c>
      <c r="JR301" s="74">
        <f t="shared" si="1033"/>
        <v>3.8064748583335424E-2</v>
      </c>
      <c r="JS301" s="279">
        <f t="shared" si="1202"/>
        <v>1.1140001384918969</v>
      </c>
      <c r="JT301" s="76">
        <f t="shared" si="1034"/>
        <v>0</v>
      </c>
      <c r="JU301" s="77">
        <f t="shared" si="1203"/>
        <v>0</v>
      </c>
      <c r="JV301" s="77">
        <f t="shared" si="1035"/>
        <v>0</v>
      </c>
      <c r="JW301" s="77">
        <f t="shared" si="1204"/>
        <v>0</v>
      </c>
      <c r="JX301" s="282">
        <f t="shared" si="1205"/>
        <v>0</v>
      </c>
      <c r="JY301" s="73"/>
      <c r="JZ301" s="74"/>
      <c r="KA301" s="279"/>
      <c r="KB301" s="76">
        <f t="shared" si="1039"/>
        <v>0</v>
      </c>
      <c r="KC301" s="77">
        <f t="shared" si="1206"/>
        <v>0</v>
      </c>
      <c r="KD301" s="77">
        <f t="shared" si="1040"/>
        <v>0</v>
      </c>
      <c r="KE301" s="77">
        <f t="shared" si="1207"/>
        <v>0</v>
      </c>
      <c r="KF301" s="282">
        <f t="shared" si="1208"/>
        <v>0</v>
      </c>
      <c r="KG301" s="73"/>
      <c r="KH301" s="74"/>
      <c r="KI301" s="279"/>
      <c r="KJ301" s="76">
        <f t="shared" si="1041"/>
        <v>37.693280683746615</v>
      </c>
      <c r="KK301" s="77">
        <f t="shared" si="1209"/>
        <v>42.895330350910484</v>
      </c>
      <c r="KL301" s="77">
        <f t="shared" si="1042"/>
        <v>1.2310806843191366</v>
      </c>
      <c r="KM301" s="77">
        <f t="shared" si="1210"/>
        <v>1.4216519742517391</v>
      </c>
      <c r="KN301" s="282">
        <f t="shared" si="1211"/>
        <v>49.573488946764058</v>
      </c>
      <c r="KO301" s="73">
        <f t="shared" si="1043"/>
        <v>0.76035158074560072</v>
      </c>
      <c r="KP301" s="74">
        <f t="shared" si="1044"/>
        <v>2.4833448491817241E-2</v>
      </c>
      <c r="KQ301" s="279">
        <f t="shared" si="1045"/>
        <v>1.1087803394852336</v>
      </c>
      <c r="KR301" s="76">
        <f t="shared" si="1046"/>
        <v>112.77280264729029</v>
      </c>
      <c r="KS301" s="77">
        <f t="shared" si="1212"/>
        <v>128.33657714064282</v>
      </c>
      <c r="KT301" s="77">
        <f t="shared" si="1047"/>
        <v>3.6823912401874614</v>
      </c>
      <c r="KU301" s="77">
        <f t="shared" si="1213"/>
        <v>4.2524254041684806</v>
      </c>
      <c r="KV301" s="282">
        <f t="shared" si="1214"/>
        <v>149.37710507766849</v>
      </c>
      <c r="KW301" s="73">
        <f t="shared" si="961"/>
        <v>0.75495372994846954</v>
      </c>
      <c r="KX301" s="74">
        <f t="shared" si="962"/>
        <v>2.4651644161083491E-2</v>
      </c>
      <c r="KY301" s="279">
        <f t="shared" si="963"/>
        <v>1.108007238786324</v>
      </c>
      <c r="KZ301" s="76">
        <f t="shared" si="1048"/>
        <v>297.55343042710939</v>
      </c>
      <c r="LA301" s="77">
        <f t="shared" si="1215"/>
        <v>338.61877936035472</v>
      </c>
      <c r="LB301" s="77">
        <f t="shared" si="1049"/>
        <v>9.474292540154158</v>
      </c>
      <c r="LC301" s="77">
        <f t="shared" si="1216"/>
        <v>10.940913025370023</v>
      </c>
      <c r="LD301" s="286">
        <f t="shared" si="1217"/>
        <v>628.48634570953823</v>
      </c>
      <c r="LE301" s="73">
        <f t="shared" si="1050"/>
        <v>0.47344454252412183</v>
      </c>
      <c r="LF301" s="74">
        <f t="shared" si="1051"/>
        <v>1.5074778640509726E-2</v>
      </c>
      <c r="LG301" s="279">
        <f t="shared" si="1052"/>
        <v>1.0676736570473051</v>
      </c>
      <c r="LH301" s="76">
        <f t="shared" si="1053"/>
        <v>237.00921593281885</v>
      </c>
      <c r="LI301" s="77">
        <f t="shared" si="1218"/>
        <v>269.7188578237072</v>
      </c>
      <c r="LJ301" s="77">
        <f t="shared" si="1054"/>
        <v>7.7325598688538539</v>
      </c>
      <c r="LK301" s="77">
        <f t="shared" si="1219"/>
        <v>8.9295601365524302</v>
      </c>
      <c r="LL301" s="282">
        <f t="shared" si="1220"/>
        <v>320.28376688757231</v>
      </c>
      <c r="LM301" s="73">
        <f t="shared" si="1244"/>
        <v>0.7399975909987816</v>
      </c>
      <c r="LN301" s="74">
        <f t="shared" si="1245"/>
        <v>2.4142840406795197E-2</v>
      </c>
      <c r="LO301" s="279">
        <f t="shared" si="1246"/>
        <v>1.1058643792287137</v>
      </c>
      <c r="LP301" s="76">
        <f t="shared" si="1055"/>
        <v>6.4202093451560874E-2</v>
      </c>
      <c r="LQ301" s="77">
        <f t="shared" si="1221"/>
        <v>7.3062624368810794E-2</v>
      </c>
      <c r="LR301" s="77">
        <f t="shared" si="1056"/>
        <v>1.2316900883518657E-3</v>
      </c>
      <c r="LS301" s="77">
        <f t="shared" si="1222"/>
        <v>1.4223557140287345E-3</v>
      </c>
      <c r="LT301" s="282">
        <f t="shared" si="1223"/>
        <v>0.92320491949545436</v>
      </c>
      <c r="LU301" s="73">
        <f t="shared" si="979"/>
        <v>6.9542624931687211E-2</v>
      </c>
      <c r="LV301" s="74">
        <f t="shared" si="980"/>
        <v>1.3341459326549118E-3</v>
      </c>
      <c r="LW301" s="279">
        <f t="shared" si="981"/>
        <v>1.0098041034571972</v>
      </c>
      <c r="LX301" s="76">
        <f t="shared" si="1057"/>
        <v>23.204465049015631</v>
      </c>
      <c r="LY301" s="77">
        <f t="shared" si="1224"/>
        <v>26.406913270430277</v>
      </c>
      <c r="LZ301" s="77">
        <f t="shared" si="1058"/>
        <v>0.44516787646408118</v>
      </c>
      <c r="MA301" s="77">
        <f t="shared" si="1225"/>
        <v>0.51407986374072101</v>
      </c>
      <c r="MB301" s="286">
        <f t="shared" si="1226"/>
        <v>333.6724293159661</v>
      </c>
      <c r="MC301" s="73">
        <f t="shared" si="964"/>
        <v>6.9542650247085627E-2</v>
      </c>
      <c r="MD301" s="74">
        <f t="shared" si="965"/>
        <v>1.3341464183201548E-3</v>
      </c>
      <c r="ME301" s="279">
        <f t="shared" si="966"/>
        <v>1.0098041070261563</v>
      </c>
      <c r="MF301" s="76">
        <f t="shared" si="1059"/>
        <v>0</v>
      </c>
      <c r="MG301" s="77">
        <f t="shared" si="1227"/>
        <v>0</v>
      </c>
      <c r="MH301" s="77">
        <f t="shared" si="1060"/>
        <v>0</v>
      </c>
      <c r="MI301" s="77">
        <f t="shared" si="1228"/>
        <v>0</v>
      </c>
      <c r="MJ301" s="286">
        <f t="shared" si="1229"/>
        <v>0</v>
      </c>
      <c r="MK301" s="73"/>
      <c r="ML301" s="74"/>
      <c r="MM301" s="279"/>
      <c r="MN301" s="287">
        <f t="shared" si="1230"/>
        <v>1.0796512621297361</v>
      </c>
      <c r="MO301" s="288">
        <f t="shared" si="1230"/>
        <v>1.0796512621297361</v>
      </c>
      <c r="MP301" s="288">
        <f t="shared" si="1230"/>
        <v>1.0879135376693181</v>
      </c>
      <c r="MQ301" s="289">
        <f t="shared" si="1061"/>
        <v>1.0887642338540338</v>
      </c>
      <c r="MR301" s="290">
        <f t="shared" si="1231"/>
        <v>3.951415654268621</v>
      </c>
      <c r="MS301" s="291">
        <f t="shared" si="982"/>
        <v>3.951415654268621</v>
      </c>
      <c r="MT301" s="291">
        <f t="shared" si="1062"/>
        <v>3.2751637051534819</v>
      </c>
      <c r="MU301" s="292">
        <f t="shared" si="983"/>
        <v>3.4255789089749467</v>
      </c>
      <c r="MV301" s="359">
        <f t="shared" si="1063"/>
        <v>0.15041520382146467</v>
      </c>
      <c r="MW301" s="360">
        <f t="shared" si="1064"/>
        <v>0.9157063611594588</v>
      </c>
      <c r="MX301" s="360">
        <f t="shared" si="1065"/>
        <v>0.52583674529367419</v>
      </c>
      <c r="MY301" s="360">
        <f t="shared" si="1066"/>
        <v>0</v>
      </c>
      <c r="MZ301" s="360">
        <f t="shared" si="1067"/>
        <v>0</v>
      </c>
      <c r="NA301" s="360">
        <f t="shared" si="1068"/>
        <v>0</v>
      </c>
      <c r="NB301" s="360">
        <f t="shared" si="1069"/>
        <v>0.6798742845216047</v>
      </c>
      <c r="NC301" s="360">
        <f t="shared" si="1070"/>
        <v>0</v>
      </c>
      <c r="ND301" s="360">
        <f t="shared" si="1071"/>
        <v>0</v>
      </c>
      <c r="NE301" s="360">
        <f t="shared" si="1072"/>
        <v>5.8321845856923286E-2</v>
      </c>
      <c r="NF301" s="360">
        <f t="shared" si="1073"/>
        <v>0.17550834662375372</v>
      </c>
      <c r="NG301" s="360">
        <f t="shared" si="1074"/>
        <v>0.71171125978773353</v>
      </c>
      <c r="NH301" s="360">
        <f t="shared" si="1075"/>
        <v>0.37566212962399403</v>
      </c>
      <c r="NI301" s="360">
        <f t="shared" si="1076"/>
        <v>1.0098041034571972E-3</v>
      </c>
      <c r="NJ301" s="360">
        <f t="shared" si="1077"/>
        <v>0.35736967347655668</v>
      </c>
      <c r="NK301" s="361">
        <f t="shared" si="1078"/>
        <v>0</v>
      </c>
      <c r="NL301" s="145">
        <f t="shared" si="1232"/>
        <v>3.951415654268621</v>
      </c>
      <c r="NM301" s="56">
        <f t="shared" si="984"/>
        <v>3.951415654268621</v>
      </c>
      <c r="NN301" s="56">
        <f t="shared" si="1233"/>
        <v>3.2751637051534819</v>
      </c>
      <c r="NO301" s="58">
        <f t="shared" si="967"/>
        <v>3.4255789089749467</v>
      </c>
      <c r="NP301" s="55">
        <f t="shared" si="1079"/>
        <v>1.0796512621297361</v>
      </c>
      <c r="NQ301" s="56">
        <f t="shared" si="968"/>
        <v>1.0796512621297361</v>
      </c>
      <c r="NR301" s="56">
        <f t="shared" si="1080"/>
        <v>1.0879135376693181</v>
      </c>
      <c r="NS301" s="61">
        <f t="shared" si="969"/>
        <v>1.0887642338540338</v>
      </c>
      <c r="NT301" s="25"/>
      <c r="NU301" s="86">
        <f t="shared" si="1236"/>
        <v>0</v>
      </c>
      <c r="NV301" s="86">
        <f t="shared" si="1236"/>
        <v>0</v>
      </c>
      <c r="NW301" s="86">
        <f t="shared" si="1236"/>
        <v>0</v>
      </c>
      <c r="NX301" s="86">
        <f t="shared" si="1234"/>
        <v>0</v>
      </c>
      <c r="NY301" s="87">
        <f t="shared" si="1237"/>
        <v>0</v>
      </c>
      <c r="NZ301" s="87">
        <f t="shared" si="1237"/>
        <v>0</v>
      </c>
      <c r="OA301" s="87">
        <f t="shared" si="1237"/>
        <v>0</v>
      </c>
      <c r="OB301" s="87">
        <f t="shared" si="1235"/>
        <v>0</v>
      </c>
      <c r="OC301" s="26"/>
    </row>
    <row r="302" spans="1:393" thickBot="1" x14ac:dyDescent="0.35">
      <c r="A302" s="136" t="s">
        <v>702</v>
      </c>
      <c r="B302" s="137" t="s">
        <v>703</v>
      </c>
      <c r="C302" s="133" t="s">
        <v>97</v>
      </c>
      <c r="D302" s="64">
        <f>VLOOKUP(B302,[1]УсіТ_1!$A$10:$G$556,6,FALSE)</f>
        <v>1038</v>
      </c>
      <c r="E302" s="64">
        <f>VLOOKUP(B302,[1]УсіТ_1!$A$10:$G$556,7,FALSE)</f>
        <v>0</v>
      </c>
      <c r="F302" s="38"/>
      <c r="G302" s="38"/>
      <c r="H302" s="39"/>
      <c r="I302" s="256">
        <v>4.42</v>
      </c>
      <c r="J302" s="62">
        <v>4.42</v>
      </c>
      <c r="K302" s="257">
        <f t="shared" si="1081"/>
        <v>3.7789999999999999</v>
      </c>
      <c r="L302" s="293">
        <f t="shared" si="1082"/>
        <v>4.1848999999999998</v>
      </c>
      <c r="M302" s="63">
        <v>0.40589999999999998</v>
      </c>
      <c r="N302" s="63">
        <v>1.1431</v>
      </c>
      <c r="O302" s="63">
        <v>0.2351</v>
      </c>
      <c r="P302" s="63">
        <v>3.7000000000000002E-3</v>
      </c>
      <c r="Q302" s="63">
        <v>0</v>
      </c>
      <c r="R302" s="63">
        <v>0</v>
      </c>
      <c r="S302" s="63">
        <v>0.77580000000000005</v>
      </c>
      <c r="T302" s="63">
        <v>2.0799999999999999E-2</v>
      </c>
      <c r="U302" s="63">
        <v>5.0000000000000001E-4</v>
      </c>
      <c r="V302" s="63">
        <v>0.2581</v>
      </c>
      <c r="W302" s="63">
        <v>0.1741</v>
      </c>
      <c r="X302" s="63">
        <v>0.72819999999999996</v>
      </c>
      <c r="Y302" s="63">
        <v>0.34320000000000001</v>
      </c>
      <c r="Z302" s="63">
        <v>1.1000000000000001E-3</v>
      </c>
      <c r="AA302" s="63">
        <v>0.33040000000000003</v>
      </c>
      <c r="AB302" s="259">
        <v>0</v>
      </c>
      <c r="AC302" s="144">
        <v>152</v>
      </c>
      <c r="AD302" s="70">
        <v>33.44</v>
      </c>
      <c r="AE302" s="70">
        <v>110.66599567647999</v>
      </c>
      <c r="AF302" s="68">
        <f t="shared" si="1083"/>
        <v>7.7731795363159542</v>
      </c>
      <c r="AG302" s="68">
        <f t="shared" si="1084"/>
        <v>35.287180713393759</v>
      </c>
      <c r="AH302" s="71">
        <v>5.7612732895833298</v>
      </c>
      <c r="AI302" s="71">
        <v>32.555148326889203</v>
      </c>
      <c r="AJ302" s="68">
        <f t="shared" si="1085"/>
        <v>0.44616830782001654</v>
      </c>
      <c r="AK302" s="68">
        <f t="shared" si="1086"/>
        <v>19.062797323403281</v>
      </c>
      <c r="AL302" s="71">
        <v>16.721120864647599</v>
      </c>
      <c r="AM302" s="69">
        <f t="shared" si="1087"/>
        <v>421.3722457891202</v>
      </c>
      <c r="AN302" s="260">
        <v>418.74</v>
      </c>
      <c r="AO302" s="71">
        <v>92.122799999999998</v>
      </c>
      <c r="AP302" s="71">
        <v>304.87025677348299</v>
      </c>
      <c r="AQ302" s="68">
        <f t="shared" si="1088"/>
        <v>21.414086835769446</v>
      </c>
      <c r="AR302" s="68">
        <f t="shared" si="1089"/>
        <v>97.211539815306324</v>
      </c>
      <c r="AS302" s="71">
        <v>34.285567515533302</v>
      </c>
      <c r="AT302" s="261">
        <f t="shared" si="997"/>
        <v>7.4357673559361652</v>
      </c>
      <c r="AU302" s="71">
        <v>91.671026438637298</v>
      </c>
      <c r="AV302" s="68">
        <f t="shared" si="1090"/>
        <v>1.2563514173415242</v>
      </c>
      <c r="AW302" s="68">
        <f t="shared" si="1091"/>
        <v>53.678336215249828</v>
      </c>
      <c r="AX302" s="71">
        <v>47.084482536382701</v>
      </c>
      <c r="AY302" s="69">
        <f t="shared" si="1092"/>
        <v>1186.5289599168436</v>
      </c>
      <c r="AZ302" s="260">
        <v>30</v>
      </c>
      <c r="BA302" s="260">
        <v>152.91499999999999</v>
      </c>
      <c r="BB302" s="260">
        <v>15.94685</v>
      </c>
      <c r="BC302" s="262">
        <f t="shared" si="1093"/>
        <v>12.757480000000001</v>
      </c>
      <c r="BD302" s="262">
        <f t="shared" si="998"/>
        <v>3.1893699999999985</v>
      </c>
      <c r="BE302" s="260">
        <v>5.9855299999999998</v>
      </c>
      <c r="BF302" s="262">
        <f t="shared" si="1094"/>
        <v>4.788424</v>
      </c>
      <c r="BG302" s="262">
        <f t="shared" si="999"/>
        <v>1.1971059999999998</v>
      </c>
      <c r="BH302" s="260">
        <v>18.854798257898828</v>
      </c>
      <c r="BI302" s="263">
        <f t="shared" si="1095"/>
        <v>11.040502539105692</v>
      </c>
      <c r="BJ302" s="68">
        <f t="shared" si="1096"/>
        <v>0.25840501012450345</v>
      </c>
      <c r="BK302" s="260">
        <v>9.6842879131922484</v>
      </c>
      <c r="BL302" s="69">
        <f t="shared" si="1097"/>
        <v>244.0637594053093</v>
      </c>
      <c r="BM302" s="260">
        <v>1.3</v>
      </c>
      <c r="BN302" s="260">
        <v>0.28599999999999998</v>
      </c>
      <c r="BO302" s="260">
        <v>0.946485489338319</v>
      </c>
      <c r="BP302" s="68">
        <f t="shared" si="1098"/>
        <v>6.648114077112352E-2</v>
      </c>
      <c r="BQ302" s="68">
        <f t="shared" si="1099"/>
        <v>0.30179825610139505</v>
      </c>
      <c r="BR302" s="260">
        <v>0.22666251670000001</v>
      </c>
      <c r="BS302" s="260">
        <v>0.29756280931045997</v>
      </c>
      <c r="BT302" s="68">
        <f t="shared" si="1100"/>
        <v>4.0780983015998541E-3</v>
      </c>
      <c r="BU302" s="68">
        <f t="shared" si="1101"/>
        <v>0.17423909324297709</v>
      </c>
      <c r="BV302" s="260">
        <v>0.15283554076743899</v>
      </c>
      <c r="BW302" s="69">
        <f t="shared" si="1102"/>
        <v>3.8514556273394613</v>
      </c>
      <c r="BX302" s="260">
        <v>0</v>
      </c>
      <c r="BY302" s="260">
        <v>0</v>
      </c>
      <c r="BZ302" s="263">
        <f t="shared" si="1103"/>
        <v>0</v>
      </c>
      <c r="CA302" s="263">
        <f t="shared" si="1104"/>
        <v>0</v>
      </c>
      <c r="CB302" s="260">
        <v>0</v>
      </c>
      <c r="CC302" s="264">
        <f t="shared" si="1105"/>
        <v>0</v>
      </c>
      <c r="CD302" s="260">
        <v>0</v>
      </c>
      <c r="CE302" s="260">
        <v>0</v>
      </c>
      <c r="CF302" s="263">
        <f t="shared" si="1106"/>
        <v>0</v>
      </c>
      <c r="CG302" s="263">
        <f t="shared" si="1107"/>
        <v>0</v>
      </c>
      <c r="CH302" s="260">
        <v>0</v>
      </c>
      <c r="CI302" s="69">
        <f t="shared" si="1108"/>
        <v>0</v>
      </c>
      <c r="CJ302" s="260">
        <v>316.79479730264927</v>
      </c>
      <c r="CK302" s="260">
        <v>69.694860606270836</v>
      </c>
      <c r="CL302" s="260">
        <v>26.493224835929897</v>
      </c>
      <c r="CM302" s="260">
        <v>10.063671131255862</v>
      </c>
      <c r="CN302" s="260">
        <v>163.88524576404924</v>
      </c>
      <c r="CO302" s="265">
        <f t="shared" si="1109"/>
        <v>11.511299662466818</v>
      </c>
      <c r="CP302" s="266">
        <f t="shared" si="1110"/>
        <v>52.256777234816269</v>
      </c>
      <c r="CQ302" s="260">
        <v>62.212864635974711</v>
      </c>
      <c r="CR302" s="265">
        <f t="shared" si="1111"/>
        <v>0.85262730983603341</v>
      </c>
      <c r="CS302" s="265">
        <f t="shared" si="1112"/>
        <v>36.428991739053536</v>
      </c>
      <c r="CT302" s="260">
        <v>31.95404973949621</v>
      </c>
      <c r="CU302" s="267">
        <f t="shared" si="1000"/>
        <v>805.24205146124416</v>
      </c>
      <c r="CV302" s="260">
        <v>15.453000000000003</v>
      </c>
      <c r="CW302" s="260">
        <v>1.6665427451559001</v>
      </c>
      <c r="CX302" s="68">
        <f t="shared" si="1113"/>
        <v>2.2839968322361612E-2</v>
      </c>
      <c r="CY302" s="68">
        <f t="shared" si="1114"/>
        <v>0.97585077059701797</v>
      </c>
      <c r="CZ302" s="260">
        <v>0.85597713725779501</v>
      </c>
      <c r="DA302" s="69">
        <f t="shared" si="1115"/>
        <v>21.57062385889644</v>
      </c>
      <c r="DB302" s="260">
        <v>0.39600000000000019</v>
      </c>
      <c r="DC302" s="260">
        <v>4.2706977744239802E-2</v>
      </c>
      <c r="DD302" s="68">
        <f t="shared" si="1116"/>
        <v>5.8529912998480651E-4</v>
      </c>
      <c r="DE302" s="68">
        <f t="shared" si="1117"/>
        <v>2.5007241646050594E-2</v>
      </c>
      <c r="DF302" s="260">
        <v>2.1935348887211999E-2</v>
      </c>
      <c r="DG302" s="69">
        <f t="shared" si="1118"/>
        <v>0.55277079195774237</v>
      </c>
      <c r="DH302" s="260">
        <v>97.794621646511985</v>
      </c>
      <c r="DI302" s="260">
        <v>21.514816762232638</v>
      </c>
      <c r="DJ302" s="260">
        <v>1.4802353448499992</v>
      </c>
      <c r="DK302" s="260">
        <v>71.194484558660719</v>
      </c>
      <c r="DL302" s="68">
        <f t="shared" si="1119"/>
        <v>5.0007005954003283</v>
      </c>
      <c r="DM302" s="68">
        <f t="shared" si="1120"/>
        <v>22.701215735343673</v>
      </c>
      <c r="DN302" s="260">
        <v>20.704541975716801</v>
      </c>
      <c r="DO302" s="68">
        <f t="shared" si="1121"/>
        <v>0.28375574777719875</v>
      </c>
      <c r="DP302" s="68">
        <f t="shared" si="1122"/>
        <v>12.123627372048876</v>
      </c>
      <c r="DQ302" s="260">
        <v>10.634359436697199</v>
      </c>
      <c r="DR302" s="264">
        <f t="shared" si="1123"/>
        <v>267.98767166960323</v>
      </c>
      <c r="DS302" s="260">
        <v>65.459999999999994</v>
      </c>
      <c r="DT302" s="260">
        <v>14.401199999999999</v>
      </c>
      <c r="DU302" s="260">
        <v>47.6591847169895</v>
      </c>
      <c r="DV302" s="68">
        <f t="shared" si="1124"/>
        <v>3.3475811345213424</v>
      </c>
      <c r="DW302" s="68">
        <f t="shared" si="1125"/>
        <v>15.196702957228705</v>
      </c>
      <c r="DX302" s="260">
        <v>1.2429361780833299</v>
      </c>
      <c r="DY302" s="260">
        <v>0.74032628691666702</v>
      </c>
      <c r="DZ302" s="260">
        <v>0</v>
      </c>
      <c r="EA302" s="260">
        <v>13.966437823230001</v>
      </c>
      <c r="EB302" s="68">
        <f t="shared" si="1126"/>
        <v>0.19141003036736717</v>
      </c>
      <c r="EC302" s="68">
        <f t="shared" si="1127"/>
        <v>8.17810353314362</v>
      </c>
      <c r="ED302" s="267">
        <v>7.1735042502609501</v>
      </c>
      <c r="EE302" s="69">
        <f t="shared" si="1128"/>
        <v>180.77230710657651</v>
      </c>
      <c r="EF302" s="260">
        <v>178.78849047619045</v>
      </c>
      <c r="EG302" s="260">
        <v>39.333467904761889</v>
      </c>
      <c r="EH302" s="260">
        <v>193.19372725549169</v>
      </c>
      <c r="EI302" s="260">
        <v>130.16977838185883</v>
      </c>
      <c r="EJ302" s="268">
        <f t="shared" si="1129"/>
        <v>9.1431252335417632</v>
      </c>
      <c r="EK302" s="266">
        <f t="shared" si="1130"/>
        <v>41.506195874396269</v>
      </c>
      <c r="EL302" s="260">
        <v>58.396989042068235</v>
      </c>
      <c r="EM302" s="268">
        <f t="shared" si="1131"/>
        <v>0.80033073482154515</v>
      </c>
      <c r="EN302" s="268">
        <f t="shared" si="1132"/>
        <v>34.194590521539226</v>
      </c>
      <c r="EO302" s="269">
        <f t="shared" si="1133"/>
        <v>599.88245306037106</v>
      </c>
      <c r="EP302" s="69">
        <f t="shared" si="1134"/>
        <v>755.85189085606748</v>
      </c>
      <c r="EQ302" s="260">
        <v>126.09</v>
      </c>
      <c r="ER302" s="260">
        <v>27.739799999999999</v>
      </c>
      <c r="ES302" s="260">
        <v>91.801811808206594</v>
      </c>
      <c r="ET302" s="68">
        <f t="shared" si="1135"/>
        <v>6.4481592614084304</v>
      </c>
      <c r="EU302" s="68">
        <f t="shared" si="1136"/>
        <v>29.27210931678837</v>
      </c>
      <c r="EV302" s="260">
        <v>9.6006605005000001</v>
      </c>
      <c r="EW302" s="260">
        <v>27.525754982574998</v>
      </c>
      <c r="EX302" s="68">
        <f t="shared" si="1137"/>
        <v>0.37724047203619038</v>
      </c>
      <c r="EY302" s="68">
        <f t="shared" si="1138"/>
        <v>16.117815933066723</v>
      </c>
      <c r="EZ302" s="260">
        <v>14.137901364564099</v>
      </c>
      <c r="FA302" s="69">
        <f t="shared" si="1139"/>
        <v>356.27511438701481</v>
      </c>
      <c r="FB302" s="260">
        <v>0.83333333333333348</v>
      </c>
      <c r="FC302" s="260">
        <v>8.9871586162120806E-2</v>
      </c>
      <c r="FD302" s="68">
        <f t="shared" si="1140"/>
        <v>1.2316900883518657E-3</v>
      </c>
      <c r="FE302" s="68">
        <f t="shared" si="1141"/>
        <v>5.2624666763574489E-2</v>
      </c>
      <c r="FF302" s="260">
        <v>4.6160245974772703E-2</v>
      </c>
      <c r="FG302" s="69">
        <f t="shared" si="1142"/>
        <v>1.1632381985642724</v>
      </c>
      <c r="FH302" s="260">
        <v>245.69916000000001</v>
      </c>
      <c r="FI302" s="260">
        <v>26.497647873480901</v>
      </c>
      <c r="FJ302" s="68">
        <f t="shared" si="1143"/>
        <v>0.36315026410605578</v>
      </c>
      <c r="FK302" s="68">
        <f t="shared" si="1144"/>
        <v>15.515803702908237</v>
      </c>
      <c r="FL302" s="260">
        <v>13.61</v>
      </c>
      <c r="FM302" s="69">
        <f t="shared" si="1145"/>
        <v>342.96816944817709</v>
      </c>
      <c r="FN302" s="260">
        <v>0</v>
      </c>
      <c r="FO302" s="260">
        <v>0</v>
      </c>
      <c r="FP302" s="68">
        <f t="shared" si="1146"/>
        <v>0</v>
      </c>
      <c r="FQ302" s="68">
        <f t="shared" si="1147"/>
        <v>0</v>
      </c>
      <c r="FR302" s="260">
        <v>0</v>
      </c>
      <c r="FS302" s="264">
        <f t="shared" si="1148"/>
        <v>0</v>
      </c>
      <c r="FT302" s="270">
        <f t="shared" si="1001"/>
        <v>4588.2002585167138</v>
      </c>
      <c r="FU302" s="271">
        <f t="shared" si="1002"/>
        <v>1655.5008546986171</v>
      </c>
      <c r="FV302" s="272">
        <f t="shared" si="1149"/>
        <v>260.74498456972952</v>
      </c>
      <c r="FW302" s="272">
        <f t="shared" si="1003"/>
        <v>35.04534248719203</v>
      </c>
      <c r="FX302" s="272">
        <f t="shared" si="1004"/>
        <v>152.91499999999999</v>
      </c>
      <c r="FY302" s="272">
        <f t="shared" si="1005"/>
        <v>0</v>
      </c>
      <c r="FZ302" s="272">
        <f t="shared" si="1006"/>
        <v>0</v>
      </c>
      <c r="GA302" s="272">
        <f t="shared" si="1007"/>
        <v>15.453000000000003</v>
      </c>
      <c r="GB302" s="272">
        <f t="shared" si="1008"/>
        <v>0.39600000000000019</v>
      </c>
      <c r="GC302" s="272">
        <f t="shared" si="1009"/>
        <v>245.69916000000001</v>
      </c>
      <c r="GD302" s="272">
        <f t="shared" si="1010"/>
        <v>0</v>
      </c>
      <c r="GE302" s="272">
        <f t="shared" si="1011"/>
        <v>921.19324316906614</v>
      </c>
      <c r="GF302" s="273">
        <f t="shared" si="1012"/>
        <v>358.35489428211719</v>
      </c>
      <c r="GG302" s="273">
        <f t="shared" si="1013"/>
        <v>64.704613400195214</v>
      </c>
      <c r="GH302" s="272">
        <f t="shared" si="1150"/>
        <v>354.48189347484373</v>
      </c>
      <c r="GI302" s="274">
        <f t="shared" si="1151"/>
        <v>253.23331459515774</v>
      </c>
      <c r="GJ302" s="275">
        <f t="shared" si="1014"/>
        <v>4.8581743500727317</v>
      </c>
      <c r="GK302" s="271">
        <f t="shared" si="1152"/>
        <v>3641.4294783994487</v>
      </c>
      <c r="GL302" s="276">
        <f t="shared" si="1153"/>
        <v>4588.2011427833049</v>
      </c>
      <c r="GM302" s="272">
        <f t="shared" si="1154"/>
        <v>2267.0890635758919</v>
      </c>
      <c r="GN302" s="272">
        <f t="shared" si="1155"/>
        <v>104.60813023745997</v>
      </c>
      <c r="GO302" s="277">
        <f t="shared" si="1156"/>
        <v>0.62258216917944176</v>
      </c>
      <c r="GP302" s="278">
        <f t="shared" si="1157"/>
        <v>2.8727215742604291E-2</v>
      </c>
      <c r="GQ302" s="279">
        <f t="shared" si="1158"/>
        <v>1.0903695381654099</v>
      </c>
      <c r="GR302" s="280">
        <f t="shared" si="1159"/>
        <v>3641.4294783994487</v>
      </c>
      <c r="GS302" s="272">
        <f t="shared" si="1160"/>
        <v>2267.0890635758919</v>
      </c>
      <c r="GT302" s="272">
        <f t="shared" si="1015"/>
        <v>104.60813023745997</v>
      </c>
      <c r="GU302" s="73">
        <f t="shared" si="1161"/>
        <v>0.62258216917944176</v>
      </c>
      <c r="GV302" s="74">
        <f t="shared" si="1162"/>
        <v>2.8727215742604291E-2</v>
      </c>
      <c r="GW302" s="279">
        <f t="shared" si="1163"/>
        <v>1.0903695381654099</v>
      </c>
      <c r="GX302" s="280">
        <f t="shared" si="1164"/>
        <v>3113.3056647530761</v>
      </c>
      <c r="GY302" s="272">
        <f t="shared" si="1016"/>
        <v>2001.8726772732907</v>
      </c>
      <c r="GZ302" s="272">
        <f t="shared" si="1017"/>
        <v>78.584473383199494</v>
      </c>
      <c r="HA302" s="73">
        <f t="shared" si="1165"/>
        <v>0.64300550374390053</v>
      </c>
      <c r="HB302" s="74">
        <f t="shared" si="1166"/>
        <v>2.5241489864899668E-2</v>
      </c>
      <c r="HC302" s="279">
        <f t="shared" si="1167"/>
        <v>1.0926485722027821</v>
      </c>
      <c r="HD302" s="280">
        <f t="shared" si="1168"/>
        <v>3447.7280820460287</v>
      </c>
      <c r="HE302" s="272">
        <f t="shared" si="1018"/>
        <v>2253.6196504781833</v>
      </c>
      <c r="HF302" s="272">
        <f t="shared" si="1019"/>
        <v>86.803821227335462</v>
      </c>
      <c r="HG302" s="73">
        <f t="shared" si="1169"/>
        <v>0.65365353555979666</v>
      </c>
      <c r="HH302" s="74">
        <f t="shared" si="1170"/>
        <v>2.5177107695750291E-2</v>
      </c>
      <c r="HI302" s="281">
        <f t="shared" si="1171"/>
        <v>1.0941081407139097</v>
      </c>
      <c r="HJ302" s="72">
        <f t="shared" si="1020"/>
        <v>4.8194333586911116</v>
      </c>
      <c r="HK302" s="73">
        <f t="shared" si="1172"/>
        <v>4.8194333586911116</v>
      </c>
      <c r="HL302" s="73">
        <f t="shared" si="1021"/>
        <v>4.1291189543543139</v>
      </c>
      <c r="HM302" s="74">
        <f t="shared" si="1173"/>
        <v>4.578733158073641</v>
      </c>
      <c r="HN302" s="75"/>
      <c r="HO302" s="75"/>
      <c r="HP302" s="76">
        <f t="shared" si="1174"/>
        <v>251.74697320489238</v>
      </c>
      <c r="HQ302" s="77">
        <f t="shared" si="1175"/>
        <v>286.49057297689956</v>
      </c>
      <c r="HR302" s="77">
        <f t="shared" si="1176"/>
        <v>8.2193478441359709</v>
      </c>
      <c r="HS302" s="77">
        <f t="shared" si="1177"/>
        <v>9.4917028904082201</v>
      </c>
      <c r="HT302" s="282">
        <f t="shared" si="1178"/>
        <v>334.42241729295256</v>
      </c>
      <c r="HU302" s="73">
        <f t="shared" si="985"/>
        <v>0.75278139319339687</v>
      </c>
      <c r="HV302" s="74">
        <f t="shared" si="986"/>
        <v>2.4577741859140557E-2</v>
      </c>
      <c r="HW302" s="279">
        <f t="shared" si="987"/>
        <v>1.1076959945144156</v>
      </c>
      <c r="HX302" s="76">
        <f t="shared" si="1179"/>
        <v>694.94844875727847</v>
      </c>
      <c r="HY302" s="77">
        <f t="shared" si="1180"/>
        <v>790.85828417027039</v>
      </c>
      <c r="HZ302" s="77">
        <f t="shared" si="1022"/>
        <v>30.106205609047134</v>
      </c>
      <c r="IA302" s="77">
        <f t="shared" si="1181"/>
        <v>34.766646237327635</v>
      </c>
      <c r="IB302" s="282">
        <f t="shared" si="1182"/>
        <v>941.68965072765377</v>
      </c>
      <c r="IC302" s="73">
        <f t="shared" si="970"/>
        <v>0.73798034014739811</v>
      </c>
      <c r="ID302" s="74">
        <f t="shared" si="971"/>
        <v>3.1970411468134688E-2</v>
      </c>
      <c r="IE302" s="279">
        <f t="shared" si="972"/>
        <v>1.1067976864390097</v>
      </c>
      <c r="IF302" s="76">
        <f t="shared" si="1023"/>
        <v>13.469413097708944</v>
      </c>
      <c r="IG302" s="77">
        <f t="shared" si="1183"/>
        <v>15.328326799323754</v>
      </c>
      <c r="IH302" s="77">
        <f t="shared" si="1024"/>
        <v>17.804309010124502</v>
      </c>
      <c r="II302" s="77">
        <f t="shared" si="1184"/>
        <v>20.560416044891777</v>
      </c>
      <c r="IJ302" s="282">
        <f t="shared" si="1185"/>
        <v>193.70139635342008</v>
      </c>
      <c r="IK302" s="73">
        <f t="shared" si="1186"/>
        <v>6.9536995350994654E-2</v>
      </c>
      <c r="IL302" s="74">
        <f t="shared" si="1187"/>
        <v>9.191626568163426E-2</v>
      </c>
      <c r="IM302" s="279">
        <f t="shared" si="1188"/>
        <v>1.0238254386559078</v>
      </c>
      <c r="IN302" s="76">
        <f t="shared" si="1025"/>
        <v>2.1667655662001342</v>
      </c>
      <c r="IO302" s="77">
        <f t="shared" si="1189"/>
        <v>2.4658008819914148</v>
      </c>
      <c r="IP302" s="77">
        <f t="shared" si="1026"/>
        <v>7.0559239072723379E-2</v>
      </c>
      <c r="IQ302" s="77">
        <f t="shared" si="1190"/>
        <v>8.1481809281180956E-2</v>
      </c>
      <c r="IR302" s="282">
        <f t="shared" si="1191"/>
        <v>3.056710815348779</v>
      </c>
      <c r="IS302" s="73">
        <f t="shared" si="988"/>
        <v>0.70885526865023385</v>
      </c>
      <c r="IT302" s="74">
        <f t="shared" si="989"/>
        <v>2.3083387122661905E-2</v>
      </c>
      <c r="IU302" s="279">
        <f t="shared" si="990"/>
        <v>1.1014024239530069</v>
      </c>
      <c r="IV302" s="76">
        <f t="shared" si="1027"/>
        <v>0</v>
      </c>
      <c r="IW302" s="77">
        <f t="shared" si="1192"/>
        <v>0</v>
      </c>
      <c r="IX302" s="77">
        <f t="shared" si="1193"/>
        <v>0</v>
      </c>
      <c r="IY302" s="77">
        <f t="shared" si="1194"/>
        <v>0</v>
      </c>
      <c r="IZ302" s="282">
        <f t="shared" si="1195"/>
        <v>0</v>
      </c>
      <c r="JA302" s="283"/>
      <c r="JB302" s="284"/>
      <c r="JC302" s="285"/>
      <c r="JD302" s="76">
        <f t="shared" si="1028"/>
        <v>0</v>
      </c>
      <c r="JE302" s="77">
        <f t="shared" si="1196"/>
        <v>0</v>
      </c>
      <c r="JF302" s="77">
        <f t="shared" si="1029"/>
        <v>0</v>
      </c>
      <c r="JG302" s="77">
        <f t="shared" si="1197"/>
        <v>0</v>
      </c>
      <c r="JH302" s="282">
        <f t="shared" si="1198"/>
        <v>0</v>
      </c>
      <c r="JI302" s="283"/>
      <c r="JJ302" s="284"/>
      <c r="JK302" s="285"/>
      <c r="JL302" s="76">
        <f t="shared" si="1030"/>
        <v>494.6862960570412</v>
      </c>
      <c r="JM302" s="77">
        <f t="shared" si="1199"/>
        <v>562.95795177587343</v>
      </c>
      <c r="JN302" s="77">
        <f t="shared" si="1031"/>
        <v>22.427598103558715</v>
      </c>
      <c r="JO302" s="77">
        <f t="shared" si="1200"/>
        <v>25.899390289989604</v>
      </c>
      <c r="JP302" s="282">
        <f t="shared" si="1201"/>
        <v>639.0809932232097</v>
      </c>
      <c r="JQ302" s="73">
        <f t="shared" si="1032"/>
        <v>0.77405884590947893</v>
      </c>
      <c r="JR302" s="74">
        <f t="shared" si="1033"/>
        <v>3.5093514501886462E-2</v>
      </c>
      <c r="JS302" s="279">
        <f t="shared" si="1202"/>
        <v>1.1122603373688593</v>
      </c>
      <c r="JT302" s="76">
        <f t="shared" si="1034"/>
        <v>1.190537940128362</v>
      </c>
      <c r="JU302" s="77">
        <f t="shared" si="1203"/>
        <v>1.3548440812454772</v>
      </c>
      <c r="JV302" s="77">
        <f t="shared" si="1035"/>
        <v>2.2839968322361612E-2</v>
      </c>
      <c r="JW302" s="77">
        <f t="shared" si="1204"/>
        <v>2.6375595418663189E-2</v>
      </c>
      <c r="JX302" s="282">
        <f t="shared" si="1205"/>
        <v>17.119542745155904</v>
      </c>
      <c r="JY302" s="379">
        <f t="shared" ref="JY302" si="1260">JT302/JX302</f>
        <v>6.95426249316871E-2</v>
      </c>
      <c r="JZ302" s="380">
        <f t="shared" ref="JZ302" si="1261">JV302/JX302</f>
        <v>1.3341459326549094E-3</v>
      </c>
      <c r="KA302" s="381">
        <f t="shared" ref="KA302" si="1262">1+JY302*(JW302*$GO$8-JW302)/JW302+JZ302*(JX302*$GP$8-JX302)/JX302</f>
        <v>1.0098041034571972</v>
      </c>
      <c r="KB302" s="76">
        <f t="shared" si="1039"/>
        <v>3.0508834808181725E-2</v>
      </c>
      <c r="KC302" s="77">
        <f t="shared" si="1206"/>
        <v>3.4719359100058883E-2</v>
      </c>
      <c r="KD302" s="77">
        <f t="shared" si="1040"/>
        <v>5.8529912998480651E-4</v>
      </c>
      <c r="KE302" s="77">
        <f t="shared" si="1207"/>
        <v>6.7590343530645456E-4</v>
      </c>
      <c r="KF302" s="282">
        <f t="shared" si="1208"/>
        <v>0.43870697774423995</v>
      </c>
      <c r="KG302" s="379">
        <f t="shared" ref="KG302" si="1263">KB302/KF302</f>
        <v>6.9542624931687211E-2</v>
      </c>
      <c r="KH302" s="380">
        <f t="shared" ref="KH302" si="1264">KD302/KF302</f>
        <v>1.3341459326549115E-3</v>
      </c>
      <c r="KI302" s="381">
        <f t="shared" ref="KI302" si="1265">1+KG302*(KE302*$GO$8-KE302)/KE302+KH302*(KF302*$GP$8-KF302)/KF302</f>
        <v>1.0098041034571972</v>
      </c>
      <c r="KJ302" s="76">
        <f t="shared" si="1041"/>
        <v>161.79574699976354</v>
      </c>
      <c r="KK302" s="77">
        <f t="shared" si="1209"/>
        <v>184.12517804320089</v>
      </c>
      <c r="KL302" s="77">
        <f t="shared" si="1042"/>
        <v>5.2844563431775269</v>
      </c>
      <c r="KM302" s="77">
        <f t="shared" si="1210"/>
        <v>6.1024901851014084</v>
      </c>
      <c r="KN302" s="282">
        <f t="shared" si="1211"/>
        <v>212.68862830920892</v>
      </c>
      <c r="KO302" s="73">
        <f t="shared" si="1043"/>
        <v>0.76071649098485516</v>
      </c>
      <c r="KP302" s="74">
        <f t="shared" si="1044"/>
        <v>2.4845975006688791E-2</v>
      </c>
      <c r="KQ302" s="279">
        <f t="shared" si="1045"/>
        <v>1.1088326398518553</v>
      </c>
      <c r="KR302" s="76">
        <f t="shared" si="1046"/>
        <v>108.37846391825424</v>
      </c>
      <c r="KS302" s="77">
        <f t="shared" si="1212"/>
        <v>123.3357757236125</v>
      </c>
      <c r="KT302" s="77">
        <f t="shared" si="1047"/>
        <v>3.5389911648887096</v>
      </c>
      <c r="KU302" s="77">
        <f t="shared" si="1213"/>
        <v>4.0868269972134819</v>
      </c>
      <c r="KV302" s="282">
        <f t="shared" si="1214"/>
        <v>143.47008500521946</v>
      </c>
      <c r="KW302" s="73">
        <f t="shared" si="961"/>
        <v>0.75540809719539381</v>
      </c>
      <c r="KX302" s="74">
        <f t="shared" si="962"/>
        <v>2.4667101610485284E-2</v>
      </c>
      <c r="KY302" s="279">
        <f t="shared" si="963"/>
        <v>1.1080723388232394</v>
      </c>
      <c r="KZ302" s="76">
        <f t="shared" si="1048"/>
        <v>310.4769177839936</v>
      </c>
      <c r="LA302" s="77">
        <f t="shared" si="1215"/>
        <v>353.32583720736255</v>
      </c>
      <c r="LB302" s="77">
        <f t="shared" si="1049"/>
        <v>9.9434559683633079</v>
      </c>
      <c r="LC302" s="77">
        <f t="shared" si="1216"/>
        <v>11.482702952265948</v>
      </c>
      <c r="LD302" s="286">
        <f t="shared" si="1217"/>
        <v>599.88245306037106</v>
      </c>
      <c r="LE302" s="73">
        <f t="shared" si="1050"/>
        <v>0.51756292620339039</v>
      </c>
      <c r="LF302" s="74">
        <f t="shared" si="1051"/>
        <v>1.6575673980186608E-2</v>
      </c>
      <c r="LG302" s="279">
        <f t="shared" si="1052"/>
        <v>1.0739947737774627</v>
      </c>
      <c r="LH302" s="76">
        <f t="shared" si="1053"/>
        <v>209.20550880482324</v>
      </c>
      <c r="LI302" s="77">
        <f t="shared" si="1218"/>
        <v>238.07796107497688</v>
      </c>
      <c r="LJ302" s="77">
        <f t="shared" si="1054"/>
        <v>6.8253997334446206</v>
      </c>
      <c r="LK302" s="77">
        <f t="shared" si="1219"/>
        <v>7.8819716121818484</v>
      </c>
      <c r="LL302" s="282">
        <f t="shared" si="1220"/>
        <v>282.75802729128162</v>
      </c>
      <c r="LM302" s="73">
        <f t="shared" si="1244"/>
        <v>0.73987469359910107</v>
      </c>
      <c r="LN302" s="74">
        <f t="shared" si="1245"/>
        <v>2.4138659470889123E-2</v>
      </c>
      <c r="LO302" s="279">
        <f t="shared" si="1246"/>
        <v>1.1058467709497055</v>
      </c>
      <c r="LP302" s="76">
        <f t="shared" si="1055"/>
        <v>6.4202093451560874E-2</v>
      </c>
      <c r="LQ302" s="77">
        <f t="shared" si="1221"/>
        <v>7.3062624368810794E-2</v>
      </c>
      <c r="LR302" s="77">
        <f t="shared" si="1056"/>
        <v>1.2316900883518657E-3</v>
      </c>
      <c r="LS302" s="77">
        <f t="shared" si="1222"/>
        <v>1.4223557140287345E-3</v>
      </c>
      <c r="LT302" s="282">
        <f t="shared" si="1223"/>
        <v>0.92320491949545436</v>
      </c>
      <c r="LU302" s="73">
        <f t="shared" si="979"/>
        <v>6.9542624931687211E-2</v>
      </c>
      <c r="LV302" s="74">
        <f t="shared" si="980"/>
        <v>1.3341459326549118E-3</v>
      </c>
      <c r="LW302" s="279">
        <f t="shared" si="981"/>
        <v>1.0098041034571972</v>
      </c>
      <c r="LX302" s="76">
        <f t="shared" si="1057"/>
        <v>18.929280517548047</v>
      </c>
      <c r="LY302" s="77">
        <f t="shared" si="1224"/>
        <v>21.541710521774853</v>
      </c>
      <c r="LZ302" s="77">
        <f t="shared" si="1058"/>
        <v>0.36315026410605578</v>
      </c>
      <c r="MA302" s="77">
        <f t="shared" si="1225"/>
        <v>0.41936592498967323</v>
      </c>
      <c r="MB302" s="286">
        <f t="shared" si="1226"/>
        <v>272.19695987950564</v>
      </c>
      <c r="MC302" s="73">
        <f t="shared" si="964"/>
        <v>6.9542586096213332E-2</v>
      </c>
      <c r="MD302" s="74">
        <f t="shared" si="965"/>
        <v>1.3341451876127226E-3</v>
      </c>
      <c r="ME302" s="279">
        <f t="shared" si="966"/>
        <v>1.009804097982181</v>
      </c>
      <c r="MF302" s="76">
        <f t="shared" si="1059"/>
        <v>0</v>
      </c>
      <c r="MG302" s="77">
        <f t="shared" si="1227"/>
        <v>0</v>
      </c>
      <c r="MH302" s="77">
        <f t="shared" si="1060"/>
        <v>0</v>
      </c>
      <c r="MI302" s="77">
        <f t="shared" si="1228"/>
        <v>0</v>
      </c>
      <c r="MJ302" s="286">
        <f t="shared" si="1229"/>
        <v>0</v>
      </c>
      <c r="MK302" s="73"/>
      <c r="ML302" s="74"/>
      <c r="MM302" s="279"/>
      <c r="MN302" s="287">
        <f t="shared" si="1230"/>
        <v>1.0903701242872297</v>
      </c>
      <c r="MO302" s="288">
        <f t="shared" si="1230"/>
        <v>1.0903701242872297</v>
      </c>
      <c r="MP302" s="288">
        <f t="shared" si="1230"/>
        <v>1.0926490565091691</v>
      </c>
      <c r="MQ302" s="289">
        <f t="shared" si="1061"/>
        <v>1.0941084825734311</v>
      </c>
      <c r="MR302" s="290">
        <f t="shared" si="1231"/>
        <v>4.8194359493495549</v>
      </c>
      <c r="MS302" s="291">
        <f t="shared" si="982"/>
        <v>4.8194359493495549</v>
      </c>
      <c r="MT302" s="291">
        <f t="shared" si="1062"/>
        <v>4.1291207845481503</v>
      </c>
      <c r="MU302" s="292">
        <f t="shared" si="983"/>
        <v>4.5787345887215514</v>
      </c>
      <c r="MV302" s="359">
        <f t="shared" si="1063"/>
        <v>0.44961380417340124</v>
      </c>
      <c r="MW302" s="360">
        <f t="shared" si="1064"/>
        <v>1.2651804353684319</v>
      </c>
      <c r="MX302" s="360">
        <f t="shared" si="1065"/>
        <v>0.24070136062800393</v>
      </c>
      <c r="MY302" s="360">
        <f t="shared" si="1066"/>
        <v>4.0751889686261259E-3</v>
      </c>
      <c r="MZ302" s="360">
        <f t="shared" si="1067"/>
        <v>0</v>
      </c>
      <c r="NA302" s="360">
        <f t="shared" si="1068"/>
        <v>0</v>
      </c>
      <c r="NB302" s="360">
        <f t="shared" si="1069"/>
        <v>0.86289156973076109</v>
      </c>
      <c r="NC302" s="360">
        <f t="shared" si="1070"/>
        <v>2.1003925351909699E-2</v>
      </c>
      <c r="ND302" s="360">
        <f t="shared" si="1071"/>
        <v>5.0490205172859862E-4</v>
      </c>
      <c r="NE302" s="360">
        <f t="shared" si="1072"/>
        <v>0.28618970434576385</v>
      </c>
      <c r="NF302" s="360">
        <f t="shared" si="1073"/>
        <v>0.19291539418912598</v>
      </c>
      <c r="NG302" s="360">
        <f t="shared" si="1074"/>
        <v>0.78208299426474825</v>
      </c>
      <c r="NH302" s="360">
        <f t="shared" si="1075"/>
        <v>0.37952661178993896</v>
      </c>
      <c r="NI302" s="360">
        <f t="shared" si="1076"/>
        <v>1.110784513802917E-3</v>
      </c>
      <c r="NJ302" s="360">
        <f t="shared" si="1077"/>
        <v>0.33363927397331261</v>
      </c>
      <c r="NK302" s="361">
        <f t="shared" si="1078"/>
        <v>0</v>
      </c>
      <c r="NL302" s="145">
        <f t="shared" si="1232"/>
        <v>4.8194359493495549</v>
      </c>
      <c r="NM302" s="56">
        <f t="shared" si="984"/>
        <v>4.8194359493495549</v>
      </c>
      <c r="NN302" s="56">
        <f t="shared" si="1233"/>
        <v>4.1291207845481503</v>
      </c>
      <c r="NO302" s="58">
        <f t="shared" si="967"/>
        <v>4.5787345887215514</v>
      </c>
      <c r="NP302" s="55">
        <f t="shared" si="1079"/>
        <v>1.0903701242872297</v>
      </c>
      <c r="NQ302" s="56">
        <f t="shared" si="968"/>
        <v>1.0903701242872297</v>
      </c>
      <c r="NR302" s="56">
        <f t="shared" si="1080"/>
        <v>1.0926490565091691</v>
      </c>
      <c r="NS302" s="61">
        <f t="shared" si="969"/>
        <v>1.0941084825734311</v>
      </c>
      <c r="NT302" s="41"/>
      <c r="NU302" s="86">
        <f t="shared" si="1236"/>
        <v>0</v>
      </c>
      <c r="NV302" s="86">
        <f t="shared" si="1236"/>
        <v>0</v>
      </c>
      <c r="NW302" s="86">
        <f t="shared" si="1236"/>
        <v>0</v>
      </c>
      <c r="NX302" s="86">
        <f t="shared" si="1234"/>
        <v>0</v>
      </c>
      <c r="NY302" s="87">
        <f t="shared" si="1237"/>
        <v>0</v>
      </c>
      <c r="NZ302" s="87">
        <f t="shared" si="1237"/>
        <v>0</v>
      </c>
      <c r="OA302" s="87">
        <f t="shared" si="1237"/>
        <v>0</v>
      </c>
      <c r="OB302" s="87">
        <f t="shared" si="1235"/>
        <v>0</v>
      </c>
      <c r="OC302" s="26"/>
    </row>
    <row r="303" spans="1:393" thickBot="1" x14ac:dyDescent="0.35">
      <c r="A303" s="136" t="s">
        <v>704</v>
      </c>
      <c r="B303" s="137" t="s">
        <v>705</v>
      </c>
      <c r="C303" s="133" t="s">
        <v>97</v>
      </c>
      <c r="D303" s="64">
        <f>VLOOKUP(B303,[1]УсіТ_1!$A$10:$G$556,6,FALSE)</f>
        <v>1069.2</v>
      </c>
      <c r="E303" s="64">
        <f>VLOOKUP(B303,[1]УсіТ_1!$A$10:$G$556,7,FALSE)</f>
        <v>197</v>
      </c>
      <c r="F303" s="38"/>
      <c r="G303" s="38"/>
      <c r="H303" s="39"/>
      <c r="I303" s="256">
        <v>4.2247000000000003</v>
      </c>
      <c r="J303" s="62">
        <v>4.2247000000000003</v>
      </c>
      <c r="K303" s="257">
        <f t="shared" si="1081"/>
        <v>3.5302000000000002</v>
      </c>
      <c r="L303" s="293">
        <f t="shared" si="1082"/>
        <v>3.9279000000000002</v>
      </c>
      <c r="M303" s="63">
        <v>0.3977</v>
      </c>
      <c r="N303" s="63">
        <v>0.91110000000000002</v>
      </c>
      <c r="O303" s="63">
        <v>0.29680000000000001</v>
      </c>
      <c r="P303" s="63">
        <v>0</v>
      </c>
      <c r="Q303" s="63">
        <v>0</v>
      </c>
      <c r="R303" s="63">
        <v>0</v>
      </c>
      <c r="S303" s="63">
        <v>0.70409999999999995</v>
      </c>
      <c r="T303" s="63">
        <v>0</v>
      </c>
      <c r="U303" s="63">
        <v>0</v>
      </c>
      <c r="V303" s="63">
        <v>0.25069999999999998</v>
      </c>
      <c r="W303" s="63">
        <v>0.1764</v>
      </c>
      <c r="X303" s="63">
        <v>0.82050000000000001</v>
      </c>
      <c r="Y303" s="63">
        <v>0.32350000000000001</v>
      </c>
      <c r="Z303" s="63">
        <v>1.1000000000000001E-3</v>
      </c>
      <c r="AA303" s="63">
        <v>0.34279999999999999</v>
      </c>
      <c r="AB303" s="259">
        <v>0</v>
      </c>
      <c r="AC303" s="144">
        <v>153.38</v>
      </c>
      <c r="AD303" s="70">
        <v>33.743600000000001</v>
      </c>
      <c r="AE303" s="70">
        <v>111.67072642670099</v>
      </c>
      <c r="AF303" s="68">
        <f t="shared" si="1083"/>
        <v>7.8437518242114779</v>
      </c>
      <c r="AG303" s="68">
        <f t="shared" si="1084"/>
        <v>35.607551169870732</v>
      </c>
      <c r="AH303" s="71">
        <v>5.8129596912499997</v>
      </c>
      <c r="AI303" s="71">
        <v>32.850647951951103</v>
      </c>
      <c r="AJ303" s="68">
        <f t="shared" si="1085"/>
        <v>0.45021813018148987</v>
      </c>
      <c r="AK303" s="68">
        <f t="shared" si="1086"/>
        <v>19.235828310856778</v>
      </c>
      <c r="AL303" s="71">
        <v>16.872896703495101</v>
      </c>
      <c r="AM303" s="69">
        <f t="shared" si="1087"/>
        <v>425.1969969280766</v>
      </c>
      <c r="AN303" s="260">
        <v>343.39</v>
      </c>
      <c r="AO303" s="71">
        <v>75.5458</v>
      </c>
      <c r="AP303" s="71">
        <v>250.01050167991201</v>
      </c>
      <c r="AQ303" s="68">
        <f t="shared" si="1088"/>
        <v>17.560737637997018</v>
      </c>
      <c r="AR303" s="68">
        <f t="shared" si="1089"/>
        <v>79.718848586660101</v>
      </c>
      <c r="AS303" s="71">
        <v>28.932429921250002</v>
      </c>
      <c r="AT303" s="261">
        <f t="shared" si="997"/>
        <v>6.274792384255365</v>
      </c>
      <c r="AU303" s="71">
        <v>75.263362269366496</v>
      </c>
      <c r="AV303" s="68">
        <f t="shared" si="1090"/>
        <v>1.0314843799016677</v>
      </c>
      <c r="AW303" s="68">
        <f t="shared" si="1091"/>
        <v>44.070762830276628</v>
      </c>
      <c r="AX303" s="71">
        <v>38.657104693526399</v>
      </c>
      <c r="AY303" s="69">
        <f t="shared" si="1092"/>
        <v>974.15903827686589</v>
      </c>
      <c r="AZ303" s="260">
        <v>39</v>
      </c>
      <c r="BA303" s="260">
        <v>198.789500000001</v>
      </c>
      <c r="BB303" s="260">
        <v>20.730905000000099</v>
      </c>
      <c r="BC303" s="262">
        <f t="shared" si="1093"/>
        <v>16.58472400000008</v>
      </c>
      <c r="BD303" s="262">
        <f t="shared" si="998"/>
        <v>4.1461810000000199</v>
      </c>
      <c r="BE303" s="260">
        <v>7.7811890000000101</v>
      </c>
      <c r="BF303" s="262">
        <f t="shared" si="1094"/>
        <v>6.2249512000000085</v>
      </c>
      <c r="BG303" s="262">
        <f t="shared" si="999"/>
        <v>1.5562378000000017</v>
      </c>
      <c r="BH303" s="260">
        <v>24.511237735268594</v>
      </c>
      <c r="BI303" s="263">
        <f t="shared" si="1095"/>
        <v>14.352653300837467</v>
      </c>
      <c r="BJ303" s="68">
        <f t="shared" si="1096"/>
        <v>0.33592651316185607</v>
      </c>
      <c r="BK303" s="260">
        <v>12.589574287149983</v>
      </c>
      <c r="BL303" s="69">
        <f t="shared" si="1097"/>
        <v>317.2828872269036</v>
      </c>
      <c r="BM303" s="260">
        <v>0</v>
      </c>
      <c r="BN303" s="260">
        <v>0</v>
      </c>
      <c r="BO303" s="260">
        <v>0</v>
      </c>
      <c r="BP303" s="68">
        <f t="shared" si="1098"/>
        <v>0</v>
      </c>
      <c r="BQ303" s="68">
        <f t="shared" si="1099"/>
        <v>0</v>
      </c>
      <c r="BR303" s="260">
        <v>0</v>
      </c>
      <c r="BS303" s="260">
        <v>0</v>
      </c>
      <c r="BT303" s="68">
        <f t="shared" si="1100"/>
        <v>0</v>
      </c>
      <c r="BU303" s="68">
        <f t="shared" si="1101"/>
        <v>0</v>
      </c>
      <c r="BV303" s="260">
        <v>0</v>
      </c>
      <c r="BW303" s="69">
        <f t="shared" si="1102"/>
        <v>0</v>
      </c>
      <c r="BX303" s="260">
        <v>0</v>
      </c>
      <c r="BY303" s="260">
        <v>0</v>
      </c>
      <c r="BZ303" s="263">
        <f t="shared" si="1103"/>
        <v>0</v>
      </c>
      <c r="CA303" s="263">
        <f t="shared" si="1104"/>
        <v>0</v>
      </c>
      <c r="CB303" s="260">
        <v>0</v>
      </c>
      <c r="CC303" s="264">
        <f t="shared" si="1105"/>
        <v>0</v>
      </c>
      <c r="CD303" s="260">
        <v>0</v>
      </c>
      <c r="CE303" s="260">
        <v>0</v>
      </c>
      <c r="CF303" s="263">
        <f t="shared" si="1106"/>
        <v>0</v>
      </c>
      <c r="CG303" s="263">
        <f t="shared" si="1107"/>
        <v>0</v>
      </c>
      <c r="CH303" s="260">
        <v>0</v>
      </c>
      <c r="CI303" s="69">
        <f t="shared" si="1108"/>
        <v>0</v>
      </c>
      <c r="CJ303" s="260">
        <v>299.24815537186191</v>
      </c>
      <c r="CK303" s="260">
        <v>65.834599537788804</v>
      </c>
      <c r="CL303" s="260">
        <v>25.162881692743447</v>
      </c>
      <c r="CM303" s="260">
        <v>10.366162980287831</v>
      </c>
      <c r="CN303" s="260">
        <v>149.10341148379837</v>
      </c>
      <c r="CO303" s="265">
        <f t="shared" si="1109"/>
        <v>10.473023622621996</v>
      </c>
      <c r="CP303" s="266">
        <f t="shared" si="1110"/>
        <v>47.543411992546915</v>
      </c>
      <c r="CQ303" s="260">
        <v>58.166585518587951</v>
      </c>
      <c r="CR303" s="265">
        <f t="shared" si="1111"/>
        <v>0.79717305453224785</v>
      </c>
      <c r="CS303" s="265">
        <f t="shared" si="1112"/>
        <v>34.059676816751249</v>
      </c>
      <c r="CT303" s="260">
        <v>29.87578176496385</v>
      </c>
      <c r="CU303" s="267">
        <f t="shared" si="1000"/>
        <v>752.86969844369321</v>
      </c>
      <c r="CV303" s="260">
        <v>0</v>
      </c>
      <c r="CW303" s="260">
        <v>0</v>
      </c>
      <c r="CX303" s="68">
        <f t="shared" si="1113"/>
        <v>0</v>
      </c>
      <c r="CY303" s="68">
        <f t="shared" si="1114"/>
        <v>0</v>
      </c>
      <c r="CZ303" s="260">
        <v>0</v>
      </c>
      <c r="DA303" s="69">
        <f t="shared" si="1115"/>
        <v>0</v>
      </c>
      <c r="DB303" s="260">
        <v>0</v>
      </c>
      <c r="DC303" s="260">
        <v>0</v>
      </c>
      <c r="DD303" s="68">
        <f t="shared" si="1116"/>
        <v>0</v>
      </c>
      <c r="DE303" s="68">
        <f t="shared" si="1117"/>
        <v>0</v>
      </c>
      <c r="DF303" s="260">
        <v>0</v>
      </c>
      <c r="DG303" s="69">
        <f t="shared" si="1118"/>
        <v>0</v>
      </c>
      <c r="DH303" s="260">
        <v>97.794621646511985</v>
      </c>
      <c r="DI303" s="260">
        <v>21.514816762232638</v>
      </c>
      <c r="DJ303" s="260">
        <v>1.4802353448499992</v>
      </c>
      <c r="DK303" s="260">
        <v>71.194484558660719</v>
      </c>
      <c r="DL303" s="68">
        <f t="shared" si="1119"/>
        <v>5.0007005954003283</v>
      </c>
      <c r="DM303" s="68">
        <f t="shared" si="1120"/>
        <v>22.701215735343673</v>
      </c>
      <c r="DN303" s="260">
        <v>20.704541975716801</v>
      </c>
      <c r="DO303" s="68">
        <f t="shared" si="1121"/>
        <v>0.28375574777719875</v>
      </c>
      <c r="DP303" s="68">
        <f t="shared" si="1122"/>
        <v>12.123627372048876</v>
      </c>
      <c r="DQ303" s="260">
        <v>10.634359436697199</v>
      </c>
      <c r="DR303" s="264">
        <f t="shared" si="1123"/>
        <v>267.98767166960323</v>
      </c>
      <c r="DS303" s="260">
        <v>68.31</v>
      </c>
      <c r="DT303" s="260">
        <v>15.0282</v>
      </c>
      <c r="DU303" s="260">
        <v>49.734172135923501</v>
      </c>
      <c r="DV303" s="68">
        <f t="shared" si="1124"/>
        <v>3.4933282508272665</v>
      </c>
      <c r="DW303" s="68">
        <f t="shared" si="1125"/>
        <v>15.858337595604839</v>
      </c>
      <c r="DX303" s="260">
        <v>1.2974372427500001</v>
      </c>
      <c r="DY303" s="260">
        <v>0.74032628691666702</v>
      </c>
      <c r="DZ303" s="260">
        <v>0</v>
      </c>
      <c r="EA303" s="260">
        <v>14.5710746386151</v>
      </c>
      <c r="EB303" s="68">
        <f t="shared" si="1126"/>
        <v>0.19969657792221995</v>
      </c>
      <c r="EC303" s="68">
        <f t="shared" si="1127"/>
        <v>8.5321510389396256</v>
      </c>
      <c r="ED303" s="267">
        <v>7.4840605152102597</v>
      </c>
      <c r="EE303" s="69">
        <f t="shared" si="1128"/>
        <v>188.59832498329862</v>
      </c>
      <c r="EF303" s="260">
        <v>199.07931111111102</v>
      </c>
      <c r="EG303" s="260">
        <v>43.797448444444413</v>
      </c>
      <c r="EH303" s="260">
        <v>240.67679832173519</v>
      </c>
      <c r="EI303" s="260">
        <v>144.94283014933498</v>
      </c>
      <c r="EJ303" s="268">
        <f t="shared" si="1129"/>
        <v>10.180784389689288</v>
      </c>
      <c r="EK303" s="266">
        <f t="shared" si="1130"/>
        <v>46.216760707077249</v>
      </c>
      <c r="EL303" s="260">
        <v>67.780760746939904</v>
      </c>
      <c r="EM303" s="268">
        <f t="shared" si="1131"/>
        <v>0.92893532603681139</v>
      </c>
      <c r="EN303" s="268">
        <f t="shared" si="1132"/>
        <v>39.689295578413649</v>
      </c>
      <c r="EO303" s="269">
        <f t="shared" si="1133"/>
        <v>696.2771487735655</v>
      </c>
      <c r="EP303" s="69">
        <f t="shared" si="1134"/>
        <v>877.30920745469257</v>
      </c>
      <c r="EQ303" s="260">
        <v>122.43</v>
      </c>
      <c r="ER303" s="260">
        <v>26.9346</v>
      </c>
      <c r="ES303" s="260">
        <v>89.137091122838797</v>
      </c>
      <c r="ET303" s="68">
        <f t="shared" si="1135"/>
        <v>6.2609892804681966</v>
      </c>
      <c r="EU303" s="68">
        <f t="shared" si="1136"/>
        <v>28.422431149610624</v>
      </c>
      <c r="EV303" s="260">
        <v>9.2843569702999993</v>
      </c>
      <c r="EW303" s="260">
        <v>26.722710205168699</v>
      </c>
      <c r="EX303" s="68">
        <f t="shared" si="1137"/>
        <v>0.36623474336183703</v>
      </c>
      <c r="EY303" s="68">
        <f t="shared" si="1138"/>
        <v>15.647589851477353</v>
      </c>
      <c r="EZ303" s="260">
        <v>13.7254379149154</v>
      </c>
      <c r="FA303" s="69">
        <f t="shared" si="1139"/>
        <v>345.88103545586745</v>
      </c>
      <c r="FB303" s="260">
        <v>0.83333333333333348</v>
      </c>
      <c r="FC303" s="260">
        <v>8.9871586162120806E-2</v>
      </c>
      <c r="FD303" s="68">
        <f t="shared" si="1140"/>
        <v>1.2316900883518657E-3</v>
      </c>
      <c r="FE303" s="68">
        <f t="shared" si="1141"/>
        <v>5.2624666763574489E-2</v>
      </c>
      <c r="FF303" s="260">
        <v>4.6160245974772703E-2</v>
      </c>
      <c r="FG303" s="69">
        <f t="shared" si="1142"/>
        <v>1.1632381985642724</v>
      </c>
      <c r="FH303" s="260">
        <v>262.55880000000002</v>
      </c>
      <c r="FI303" s="260">
        <v>28.315890980187699</v>
      </c>
      <c r="FJ303" s="68">
        <f t="shared" si="1143"/>
        <v>0.38806928588347245</v>
      </c>
      <c r="FK303" s="68">
        <f t="shared" si="1144"/>
        <v>16.580483227012827</v>
      </c>
      <c r="FL303" s="260">
        <v>14.5435</v>
      </c>
      <c r="FM303" s="69">
        <f t="shared" si="1145"/>
        <v>366.50182917622527</v>
      </c>
      <c r="FN303" s="260">
        <v>0</v>
      </c>
      <c r="FO303" s="260">
        <v>0</v>
      </c>
      <c r="FP303" s="68">
        <f t="shared" si="1146"/>
        <v>0</v>
      </c>
      <c r="FQ303" s="68">
        <f t="shared" si="1147"/>
        <v>0</v>
      </c>
      <c r="FR303" s="260">
        <v>0</v>
      </c>
      <c r="FS303" s="264">
        <f t="shared" si="1148"/>
        <v>0</v>
      </c>
      <c r="FT303" s="270">
        <f t="shared" si="1001"/>
        <v>4516.949927813791</v>
      </c>
      <c r="FU303" s="271">
        <f t="shared" si="1002"/>
        <v>1566.0311528739508</v>
      </c>
      <c r="FV303" s="272">
        <f t="shared" si="1149"/>
        <v>303.28222224058544</v>
      </c>
      <c r="FW303" s="272">
        <f t="shared" si="1003"/>
        <v>39.450630564543282</v>
      </c>
      <c r="FX303" s="272">
        <f t="shared" si="1004"/>
        <v>198.789500000001</v>
      </c>
      <c r="FY303" s="272">
        <f t="shared" si="1005"/>
        <v>0</v>
      </c>
      <c r="FZ303" s="272">
        <f t="shared" si="1006"/>
        <v>0</v>
      </c>
      <c r="GA303" s="272">
        <f t="shared" si="1007"/>
        <v>0</v>
      </c>
      <c r="GB303" s="272">
        <f t="shared" si="1008"/>
        <v>0</v>
      </c>
      <c r="GC303" s="272">
        <f t="shared" si="1009"/>
        <v>262.55880000000002</v>
      </c>
      <c r="GD303" s="272">
        <f t="shared" si="1010"/>
        <v>0</v>
      </c>
      <c r="GE303" s="272">
        <f t="shared" si="1011"/>
        <v>865.79321755716933</v>
      </c>
      <c r="GF303" s="273">
        <f t="shared" si="1012"/>
        <v>336.80363946279124</v>
      </c>
      <c r="GG303" s="273">
        <f t="shared" si="1013"/>
        <v>60.813315601215564</v>
      </c>
      <c r="GH303" s="272">
        <f t="shared" si="1150"/>
        <v>348.9766836079645</v>
      </c>
      <c r="GI303" s="274">
        <f t="shared" si="1151"/>
        <v>249.3005254519212</v>
      </c>
      <c r="GJ303" s="275">
        <f t="shared" si="1014"/>
        <v>4.7827254488471524</v>
      </c>
      <c r="GK303" s="271">
        <f t="shared" si="1152"/>
        <v>3584.8822068442141</v>
      </c>
      <c r="GL303" s="276">
        <f t="shared" si="1153"/>
        <v>4516.9515806237096</v>
      </c>
      <c r="GM303" s="272">
        <f t="shared" si="1154"/>
        <v>2152.1353177886631</v>
      </c>
      <c r="GN303" s="272">
        <f t="shared" si="1155"/>
        <v>105.046671614606</v>
      </c>
      <c r="GO303" s="277">
        <f t="shared" si="1156"/>
        <v>0.60033641096486579</v>
      </c>
      <c r="GP303" s="278">
        <f t="shared" si="1157"/>
        <v>2.9302684315276009E-2</v>
      </c>
      <c r="GQ303" s="279">
        <f t="shared" si="1158"/>
        <v>1.0873884836092658</v>
      </c>
      <c r="GR303" s="280">
        <f t="shared" si="1159"/>
        <v>3584.8822068442141</v>
      </c>
      <c r="GS303" s="272">
        <f t="shared" si="1160"/>
        <v>2152.1353177886631</v>
      </c>
      <c r="GT303" s="272">
        <f t="shared" si="1015"/>
        <v>105.046671614606</v>
      </c>
      <c r="GU303" s="73">
        <f t="shared" si="1161"/>
        <v>0.60033641096486579</v>
      </c>
      <c r="GV303" s="74">
        <f t="shared" si="1162"/>
        <v>2.9302684315276009E-2</v>
      </c>
      <c r="GW303" s="279">
        <f t="shared" si="1163"/>
        <v>1.0873884836092658</v>
      </c>
      <c r="GX303" s="280">
        <f t="shared" si="1164"/>
        <v>2995.6124575148647</v>
      </c>
      <c r="GY303" s="272">
        <f t="shared" si="1016"/>
        <v>1880.5925577951537</v>
      </c>
      <c r="GZ303" s="272">
        <f t="shared" si="1017"/>
        <v>73.607099947051097</v>
      </c>
      <c r="HA303" s="73">
        <f t="shared" si="1165"/>
        <v>0.62778232647465948</v>
      </c>
      <c r="HB303" s="74">
        <f t="shared" si="1166"/>
        <v>2.4571636348486459E-2</v>
      </c>
      <c r="HC303" s="279">
        <f t="shared" si="1167"/>
        <v>1.0904439281835134</v>
      </c>
      <c r="HD303" s="280">
        <f t="shared" si="1168"/>
        <v>3333.0703915847666</v>
      </c>
      <c r="HE303" s="272">
        <f t="shared" si="1018"/>
        <v>2134.6250807616407</v>
      </c>
      <c r="HF303" s="272">
        <f t="shared" si="1019"/>
        <v>81.90106990144406</v>
      </c>
      <c r="HG303" s="73">
        <f t="shared" si="1169"/>
        <v>0.64043804359820189</v>
      </c>
      <c r="HH303" s="74">
        <f t="shared" si="1170"/>
        <v>2.4572259292280581E-2</v>
      </c>
      <c r="HI303" s="281">
        <f t="shared" si="1171"/>
        <v>1.0921906401354329</v>
      </c>
      <c r="HJ303" s="72">
        <f t="shared" si="1020"/>
        <v>4.593890126704065</v>
      </c>
      <c r="HK303" s="73">
        <f t="shared" si="1172"/>
        <v>4.593890126704065</v>
      </c>
      <c r="HL303" s="73">
        <f t="shared" si="1021"/>
        <v>3.8494851552734395</v>
      </c>
      <c r="HM303" s="74">
        <f t="shared" si="1173"/>
        <v>4.2900156153879667</v>
      </c>
      <c r="HN303" s="75"/>
      <c r="HO303" s="75"/>
      <c r="HP303" s="76">
        <f t="shared" si="1174"/>
        <v>254.03252296648759</v>
      </c>
      <c r="HQ303" s="77">
        <f t="shared" si="1175"/>
        <v>289.09155146109254</v>
      </c>
      <c r="HR303" s="77">
        <f t="shared" si="1176"/>
        <v>8.293969954392967</v>
      </c>
      <c r="HS303" s="77">
        <f t="shared" si="1177"/>
        <v>9.5778765033329982</v>
      </c>
      <c r="HT303" s="282">
        <f t="shared" si="1178"/>
        <v>337.45793406990208</v>
      </c>
      <c r="HU303" s="73">
        <f t="shared" si="985"/>
        <v>0.75278278362797812</v>
      </c>
      <c r="HV303" s="74">
        <f t="shared" si="986"/>
        <v>2.4577789161344562E-2</v>
      </c>
      <c r="HW303" s="279">
        <f t="shared" si="987"/>
        <v>1.1076961937306735</v>
      </c>
      <c r="HX303" s="76">
        <f t="shared" si="1179"/>
        <v>569.95912592866284</v>
      </c>
      <c r="HY303" s="77">
        <f t="shared" si="1180"/>
        <v>648.61918489807761</v>
      </c>
      <c r="HZ303" s="77">
        <f t="shared" si="1022"/>
        <v>24.867014402154052</v>
      </c>
      <c r="IA303" s="77">
        <f t="shared" si="1181"/>
        <v>28.716428231607502</v>
      </c>
      <c r="IB303" s="282">
        <f t="shared" si="1182"/>
        <v>773.14209387052847</v>
      </c>
      <c r="IC303" s="73">
        <f t="shared" si="970"/>
        <v>0.73719841468638114</v>
      </c>
      <c r="ID303" s="74">
        <f t="shared" si="971"/>
        <v>3.216357587990587E-2</v>
      </c>
      <c r="IE303" s="279">
        <f t="shared" si="972"/>
        <v>1.1067196747570769</v>
      </c>
      <c r="IF303" s="76">
        <f t="shared" si="1023"/>
        <v>17.510237027021709</v>
      </c>
      <c r="IG303" s="77">
        <f t="shared" si="1183"/>
        <v>19.926824839120975</v>
      </c>
      <c r="IH303" s="77">
        <f t="shared" si="1024"/>
        <v>23.145601713161941</v>
      </c>
      <c r="II303" s="77">
        <f t="shared" si="1184"/>
        <v>26.728540858359409</v>
      </c>
      <c r="IJ303" s="282">
        <f t="shared" si="1185"/>
        <v>251.81181525944729</v>
      </c>
      <c r="IK303" s="73">
        <f t="shared" si="1186"/>
        <v>6.9536995350994654E-2</v>
      </c>
      <c r="IL303" s="74">
        <f t="shared" si="1187"/>
        <v>9.1916265681634177E-2</v>
      </c>
      <c r="IM303" s="279">
        <f t="shared" si="1188"/>
        <v>1.0238254386559078</v>
      </c>
      <c r="IN303" s="76">
        <f t="shared" si="1025"/>
        <v>0</v>
      </c>
      <c r="IO303" s="77">
        <f t="shared" si="1189"/>
        <v>0</v>
      </c>
      <c r="IP303" s="77">
        <f t="shared" si="1026"/>
        <v>0</v>
      </c>
      <c r="IQ303" s="77">
        <f t="shared" si="1190"/>
        <v>0</v>
      </c>
      <c r="IR303" s="282">
        <f t="shared" si="1191"/>
        <v>0</v>
      </c>
      <c r="IS303" s="73"/>
      <c r="IT303" s="74"/>
      <c r="IU303" s="279"/>
      <c r="IV303" s="76">
        <f t="shared" si="1027"/>
        <v>0</v>
      </c>
      <c r="IW303" s="77">
        <f t="shared" si="1192"/>
        <v>0</v>
      </c>
      <c r="IX303" s="77">
        <f t="shared" si="1193"/>
        <v>0</v>
      </c>
      <c r="IY303" s="77">
        <f t="shared" si="1194"/>
        <v>0</v>
      </c>
      <c r="IZ303" s="282">
        <f t="shared" si="1195"/>
        <v>0</v>
      </c>
      <c r="JA303" s="283"/>
      <c r="JB303" s="284"/>
      <c r="JC303" s="285"/>
      <c r="JD303" s="76">
        <f t="shared" si="1028"/>
        <v>0</v>
      </c>
      <c r="JE303" s="77">
        <f t="shared" si="1196"/>
        <v>0</v>
      </c>
      <c r="JF303" s="77">
        <f t="shared" si="1029"/>
        <v>0</v>
      </c>
      <c r="JG303" s="77">
        <f t="shared" si="1197"/>
        <v>0</v>
      </c>
      <c r="JH303" s="282">
        <f t="shared" si="1198"/>
        <v>0</v>
      </c>
      <c r="JI303" s="283"/>
      <c r="JJ303" s="284"/>
      <c r="JK303" s="285"/>
      <c r="JL303" s="76">
        <f t="shared" si="1030"/>
        <v>464.63852325699446</v>
      </c>
      <c r="JM303" s="77">
        <f t="shared" si="1199"/>
        <v>528.76328585169222</v>
      </c>
      <c r="JN303" s="77">
        <f t="shared" si="1031"/>
        <v>21.636359657442075</v>
      </c>
      <c r="JO303" s="77">
        <f t="shared" si="1200"/>
        <v>24.985668132414109</v>
      </c>
      <c r="JP303" s="282">
        <f t="shared" si="1201"/>
        <v>597.51563368547079</v>
      </c>
      <c r="JQ303" s="73">
        <f t="shared" si="1032"/>
        <v>0.77761734934215598</v>
      </c>
      <c r="JR303" s="74">
        <f t="shared" si="1033"/>
        <v>3.6210533143692346E-2</v>
      </c>
      <c r="JS303" s="279">
        <f t="shared" si="1202"/>
        <v>1.1129243609133546</v>
      </c>
      <c r="JT303" s="76">
        <f t="shared" si="1034"/>
        <v>0</v>
      </c>
      <c r="JU303" s="77">
        <f t="shared" si="1203"/>
        <v>0</v>
      </c>
      <c r="JV303" s="77">
        <f t="shared" si="1035"/>
        <v>0</v>
      </c>
      <c r="JW303" s="77">
        <f t="shared" si="1204"/>
        <v>0</v>
      </c>
      <c r="JX303" s="282">
        <f t="shared" si="1205"/>
        <v>0</v>
      </c>
      <c r="JY303" s="73"/>
      <c r="JZ303" s="74"/>
      <c r="KA303" s="279"/>
      <c r="KB303" s="76">
        <f t="shared" si="1039"/>
        <v>0</v>
      </c>
      <c r="KC303" s="77">
        <f t="shared" si="1206"/>
        <v>0</v>
      </c>
      <c r="KD303" s="77">
        <f t="shared" si="1040"/>
        <v>0</v>
      </c>
      <c r="KE303" s="77">
        <f t="shared" si="1207"/>
        <v>0</v>
      </c>
      <c r="KF303" s="282">
        <f t="shared" si="1208"/>
        <v>0</v>
      </c>
      <c r="KG303" s="73"/>
      <c r="KH303" s="74"/>
      <c r="KI303" s="279"/>
      <c r="KJ303" s="76">
        <f t="shared" si="1041"/>
        <v>161.79574699976354</v>
      </c>
      <c r="KK303" s="77">
        <f t="shared" si="1209"/>
        <v>184.12517804320089</v>
      </c>
      <c r="KL303" s="77">
        <f t="shared" si="1042"/>
        <v>5.2844563431775269</v>
      </c>
      <c r="KM303" s="77">
        <f t="shared" si="1210"/>
        <v>6.1024901851014084</v>
      </c>
      <c r="KN303" s="282">
        <f t="shared" si="1211"/>
        <v>212.68862830920892</v>
      </c>
      <c r="KO303" s="73">
        <f t="shared" si="1043"/>
        <v>0.76071649098485516</v>
      </c>
      <c r="KP303" s="74">
        <f t="shared" si="1044"/>
        <v>2.4845975006688791E-2</v>
      </c>
      <c r="KQ303" s="279">
        <f t="shared" si="1045"/>
        <v>1.1088326398518553</v>
      </c>
      <c r="KR303" s="76">
        <f t="shared" si="1046"/>
        <v>113.09459613414425</v>
      </c>
      <c r="KS303" s="77">
        <f t="shared" si="1212"/>
        <v>128.70278134661748</v>
      </c>
      <c r="KT303" s="77">
        <f t="shared" si="1047"/>
        <v>3.6930248287494862</v>
      </c>
      <c r="KU303" s="77">
        <f t="shared" si="1213"/>
        <v>4.2647050722399067</v>
      </c>
      <c r="KV303" s="282">
        <f t="shared" si="1214"/>
        <v>149.68121030420525</v>
      </c>
      <c r="KW303" s="73">
        <f t="shared" si="961"/>
        <v>0.75556975992040665</v>
      </c>
      <c r="KX303" s="74">
        <f t="shared" si="962"/>
        <v>2.4672601332150851E-2</v>
      </c>
      <c r="KY303" s="279">
        <f t="shared" si="963"/>
        <v>1.1080955012528324</v>
      </c>
      <c r="KZ303" s="76">
        <f t="shared" si="1048"/>
        <v>347.68214822385437</v>
      </c>
      <c r="LA303" s="77">
        <f t="shared" si="1215"/>
        <v>395.66576150022848</v>
      </c>
      <c r="LB303" s="77">
        <f t="shared" si="1049"/>
        <v>11.109719715726099</v>
      </c>
      <c r="LC303" s="77">
        <f t="shared" si="1216"/>
        <v>12.8295043277205</v>
      </c>
      <c r="LD303" s="286">
        <f t="shared" si="1217"/>
        <v>696.2771487735655</v>
      </c>
      <c r="LE303" s="73">
        <f t="shared" si="1050"/>
        <v>0.49934447631416262</v>
      </c>
      <c r="LF303" s="74">
        <f t="shared" si="1051"/>
        <v>1.5955887300473596E-2</v>
      </c>
      <c r="LG303" s="279">
        <f t="shared" si="1052"/>
        <v>1.0713845025302311</v>
      </c>
      <c r="LH303" s="76">
        <f t="shared" si="1053"/>
        <v>203.13002562132732</v>
      </c>
      <c r="LI303" s="77">
        <f t="shared" si="1218"/>
        <v>231.16400045732669</v>
      </c>
      <c r="LJ303" s="77">
        <f t="shared" si="1054"/>
        <v>6.6272240238300339</v>
      </c>
      <c r="LK303" s="77">
        <f t="shared" si="1219"/>
        <v>7.6531183027189238</v>
      </c>
      <c r="LL303" s="282">
        <f t="shared" si="1220"/>
        <v>274.5087582983075</v>
      </c>
      <c r="LM303" s="73">
        <f t="shared" si="1244"/>
        <v>0.73997648337539301</v>
      </c>
      <c r="LN303" s="74">
        <f t="shared" si="1245"/>
        <v>2.414212233122361E-2</v>
      </c>
      <c r="LO303" s="279">
        <f t="shared" si="1246"/>
        <v>1.1058613550075114</v>
      </c>
      <c r="LP303" s="76">
        <f t="shared" si="1055"/>
        <v>6.4202093451560874E-2</v>
      </c>
      <c r="LQ303" s="77">
        <f t="shared" si="1221"/>
        <v>7.3062624368810794E-2</v>
      </c>
      <c r="LR303" s="77">
        <f t="shared" si="1056"/>
        <v>1.2316900883518657E-3</v>
      </c>
      <c r="LS303" s="77">
        <f t="shared" si="1222"/>
        <v>1.4223557140287345E-3</v>
      </c>
      <c r="LT303" s="282">
        <f t="shared" si="1223"/>
        <v>0.92320491949545436</v>
      </c>
      <c r="LU303" s="73">
        <f t="shared" si="979"/>
        <v>6.9542624931687211E-2</v>
      </c>
      <c r="LV303" s="74">
        <f t="shared" si="980"/>
        <v>1.3341459326549118E-3</v>
      </c>
      <c r="LW303" s="279">
        <f t="shared" si="981"/>
        <v>1.0098041034571972</v>
      </c>
      <c r="LX303" s="76">
        <f t="shared" si="1057"/>
        <v>20.22818953695565</v>
      </c>
      <c r="LY303" s="77">
        <f t="shared" si="1224"/>
        <v>23.019881974950898</v>
      </c>
      <c r="LZ303" s="77">
        <f t="shared" si="1058"/>
        <v>0.38806928588347245</v>
      </c>
      <c r="MA303" s="77">
        <f t="shared" si="1225"/>
        <v>0.44814241133823401</v>
      </c>
      <c r="MB303" s="286">
        <f t="shared" si="1226"/>
        <v>290.87446760017878</v>
      </c>
      <c r="MC303" s="73">
        <f t="shared" si="964"/>
        <v>6.9542678337654193E-2</v>
      </c>
      <c r="MD303" s="74">
        <f t="shared" si="965"/>
        <v>1.3341469572258667E-3</v>
      </c>
      <c r="ME303" s="279">
        <f t="shared" si="966"/>
        <v>1.0098041109863582</v>
      </c>
      <c r="MF303" s="76">
        <f t="shared" si="1059"/>
        <v>0</v>
      </c>
      <c r="MG303" s="77">
        <f t="shared" si="1227"/>
        <v>0</v>
      </c>
      <c r="MH303" s="77">
        <f t="shared" si="1060"/>
        <v>0</v>
      </c>
      <c r="MI303" s="77">
        <f t="shared" si="1228"/>
        <v>0</v>
      </c>
      <c r="MJ303" s="286">
        <f t="shared" si="1229"/>
        <v>0</v>
      </c>
      <c r="MK303" s="73"/>
      <c r="ML303" s="74"/>
      <c r="MM303" s="279"/>
      <c r="MN303" s="287">
        <f t="shared" si="1230"/>
        <v>1.087387426395436</v>
      </c>
      <c r="MO303" s="288">
        <f t="shared" si="1230"/>
        <v>1.087387426395436</v>
      </c>
      <c r="MP303" s="288">
        <f t="shared" si="1230"/>
        <v>1.0904434575528399</v>
      </c>
      <c r="MQ303" s="289">
        <f t="shared" si="1061"/>
        <v>1.0921902976398903</v>
      </c>
      <c r="MR303" s="290">
        <f t="shared" si="1231"/>
        <v>4.5938856602927984</v>
      </c>
      <c r="MS303" s="291">
        <f t="shared" si="982"/>
        <v>4.5938856602927984</v>
      </c>
      <c r="MT303" s="291">
        <f t="shared" si="1062"/>
        <v>3.849483493853036</v>
      </c>
      <c r="MU303" s="292">
        <f t="shared" si="983"/>
        <v>4.290014270099725</v>
      </c>
      <c r="MV303" s="359">
        <f t="shared" si="1063"/>
        <v>0.44053077624668885</v>
      </c>
      <c r="MW303" s="360">
        <f t="shared" si="1064"/>
        <v>1.0083322956711729</v>
      </c>
      <c r="MX303" s="360">
        <f t="shared" si="1065"/>
        <v>0.30387139019307347</v>
      </c>
      <c r="MY303" s="360">
        <f t="shared" si="1066"/>
        <v>0</v>
      </c>
      <c r="MZ303" s="360">
        <f t="shared" si="1067"/>
        <v>0</v>
      </c>
      <c r="NA303" s="360">
        <f t="shared" si="1068"/>
        <v>0</v>
      </c>
      <c r="NB303" s="360">
        <f t="shared" si="1069"/>
        <v>0.78361004251909294</v>
      </c>
      <c r="NC303" s="360">
        <f t="shared" si="1070"/>
        <v>0</v>
      </c>
      <c r="ND303" s="360">
        <f t="shared" si="1071"/>
        <v>0</v>
      </c>
      <c r="NE303" s="360">
        <f t="shared" si="1072"/>
        <v>0.2779843428108601</v>
      </c>
      <c r="NF303" s="360">
        <f t="shared" si="1073"/>
        <v>0.19546804642099963</v>
      </c>
      <c r="NG303" s="360">
        <f t="shared" si="1074"/>
        <v>0.87907098432605457</v>
      </c>
      <c r="NH303" s="360">
        <f t="shared" si="1075"/>
        <v>0.35774614834492996</v>
      </c>
      <c r="NI303" s="360">
        <f t="shared" si="1076"/>
        <v>1.110784513802917E-3</v>
      </c>
      <c r="NJ303" s="360">
        <f t="shared" si="1077"/>
        <v>0.34616084924612361</v>
      </c>
      <c r="NK303" s="361">
        <f t="shared" si="1078"/>
        <v>0</v>
      </c>
      <c r="NL303" s="145">
        <f t="shared" si="1232"/>
        <v>4.5938856602927984</v>
      </c>
      <c r="NM303" s="56">
        <f t="shared" si="984"/>
        <v>4.5938856602927984</v>
      </c>
      <c r="NN303" s="56">
        <f t="shared" si="1233"/>
        <v>3.849483493853036</v>
      </c>
      <c r="NO303" s="58">
        <f t="shared" si="967"/>
        <v>4.290014270099725</v>
      </c>
      <c r="NP303" s="55">
        <f t="shared" si="1079"/>
        <v>1.087387426395436</v>
      </c>
      <c r="NQ303" s="56">
        <f t="shared" si="968"/>
        <v>1.087387426395436</v>
      </c>
      <c r="NR303" s="56">
        <f t="shared" si="1080"/>
        <v>1.0904434575528399</v>
      </c>
      <c r="NS303" s="61">
        <f t="shared" si="969"/>
        <v>1.0921902976398903</v>
      </c>
      <c r="NT303" s="25"/>
      <c r="NU303" s="86">
        <f t="shared" si="1236"/>
        <v>0</v>
      </c>
      <c r="NV303" s="86">
        <f t="shared" si="1236"/>
        <v>0</v>
      </c>
      <c r="NW303" s="86">
        <f t="shared" si="1236"/>
        <v>0</v>
      </c>
      <c r="NX303" s="86">
        <f t="shared" si="1234"/>
        <v>0</v>
      </c>
      <c r="NY303" s="87">
        <f t="shared" si="1237"/>
        <v>0</v>
      </c>
      <c r="NZ303" s="87">
        <f t="shared" si="1237"/>
        <v>0</v>
      </c>
      <c r="OA303" s="87">
        <f t="shared" si="1237"/>
        <v>0</v>
      </c>
      <c r="OB303" s="87">
        <f t="shared" si="1235"/>
        <v>0</v>
      </c>
      <c r="OC303" s="26"/>
    </row>
    <row r="304" spans="1:393" thickBot="1" x14ac:dyDescent="0.35">
      <c r="A304" s="136" t="s">
        <v>706</v>
      </c>
      <c r="B304" s="137" t="s">
        <v>707</v>
      </c>
      <c r="C304" s="133" t="s">
        <v>97</v>
      </c>
      <c r="D304" s="64">
        <f>VLOOKUP(B304,[1]УсіТ_1!$A$10:$G$556,6,FALSE)</f>
        <v>420.4</v>
      </c>
      <c r="E304" s="64">
        <f>VLOOKUP(B304,[1]УсіТ_1!$A$10:$G$556,7,FALSE)</f>
        <v>0</v>
      </c>
      <c r="F304" s="38"/>
      <c r="G304" s="38"/>
      <c r="H304" s="39"/>
      <c r="I304" s="256">
        <v>4.4355000000000002</v>
      </c>
      <c r="J304" s="62">
        <v>4.4355000000000002</v>
      </c>
      <c r="K304" s="257">
        <f t="shared" si="1081"/>
        <v>3.6938</v>
      </c>
      <c r="L304" s="293">
        <f t="shared" si="1082"/>
        <v>4.1258999999999997</v>
      </c>
      <c r="M304" s="63">
        <v>0.43209999999999998</v>
      </c>
      <c r="N304" s="63">
        <v>1.2350000000000001</v>
      </c>
      <c r="O304" s="63">
        <v>0.30959999999999999</v>
      </c>
      <c r="P304" s="63">
        <v>0</v>
      </c>
      <c r="Q304" s="63">
        <v>0</v>
      </c>
      <c r="R304" s="63">
        <v>0</v>
      </c>
      <c r="S304" s="63">
        <v>0.42799999999999999</v>
      </c>
      <c r="T304" s="63">
        <v>0</v>
      </c>
      <c r="U304" s="63">
        <v>0</v>
      </c>
      <c r="V304" s="63">
        <v>0.56989999999999996</v>
      </c>
      <c r="W304" s="63">
        <v>0.12709999999999999</v>
      </c>
      <c r="X304" s="63">
        <v>0.51839999999999997</v>
      </c>
      <c r="Y304" s="63">
        <v>0.46800000000000003</v>
      </c>
      <c r="Z304" s="63">
        <v>2.8E-3</v>
      </c>
      <c r="AA304" s="63">
        <v>0.34460000000000002</v>
      </c>
      <c r="AB304" s="259">
        <v>0</v>
      </c>
      <c r="AC304" s="144">
        <v>65.510000000000005</v>
      </c>
      <c r="AD304" s="70">
        <v>14.4122</v>
      </c>
      <c r="AE304" s="70">
        <v>47.695588005041003</v>
      </c>
      <c r="AF304" s="68">
        <f t="shared" si="1083"/>
        <v>3.3501381014740801</v>
      </c>
      <c r="AG304" s="68">
        <f t="shared" si="1084"/>
        <v>15.208310582463383</v>
      </c>
      <c r="AH304" s="71">
        <v>2.5057781879583301</v>
      </c>
      <c r="AI304" s="71">
        <v>14.033293549003901</v>
      </c>
      <c r="AJ304" s="68">
        <f t="shared" si="1085"/>
        <v>0.19232628808909846</v>
      </c>
      <c r="AK304" s="68">
        <f t="shared" si="1086"/>
        <v>8.2172511707934301</v>
      </c>
      <c r="AL304" s="71">
        <v>7.2078429871001504</v>
      </c>
      <c r="AM304" s="69">
        <f t="shared" si="1087"/>
        <v>181.63764327492405</v>
      </c>
      <c r="AN304" s="260">
        <v>181.42</v>
      </c>
      <c r="AO304" s="71">
        <v>39.912399999999998</v>
      </c>
      <c r="AP304" s="71">
        <v>132.08569036596799</v>
      </c>
      <c r="AQ304" s="68">
        <f t="shared" si="1088"/>
        <v>9.277698891305592</v>
      </c>
      <c r="AR304" s="68">
        <f t="shared" si="1089"/>
        <v>42.117107401473284</v>
      </c>
      <c r="AS304" s="71">
        <v>18.523406670158298</v>
      </c>
      <c r="AT304" s="261">
        <f t="shared" si="997"/>
        <v>4.0173096909156074</v>
      </c>
      <c r="AU304" s="71">
        <v>40.112366757780499</v>
      </c>
      <c r="AV304" s="68">
        <f t="shared" si="1090"/>
        <v>0.5497399864153818</v>
      </c>
      <c r="AW304" s="68">
        <f t="shared" si="1091"/>
        <v>23.487956804485403</v>
      </c>
      <c r="AX304" s="71">
        <v>20.602693189695302</v>
      </c>
      <c r="AY304" s="69">
        <f t="shared" si="1092"/>
        <v>519.18786838032236</v>
      </c>
      <c r="AZ304" s="260">
        <v>16</v>
      </c>
      <c r="BA304" s="260">
        <v>81.554666666666904</v>
      </c>
      <c r="BB304" s="260">
        <v>8.5049866666666905</v>
      </c>
      <c r="BC304" s="262">
        <f t="shared" si="1093"/>
        <v>6.8039893333333525</v>
      </c>
      <c r="BD304" s="262">
        <f t="shared" si="998"/>
        <v>1.7009973333333379</v>
      </c>
      <c r="BE304" s="260">
        <v>3.1922826666666699</v>
      </c>
      <c r="BF304" s="262">
        <f t="shared" si="1094"/>
        <v>2.5538261333333363</v>
      </c>
      <c r="BG304" s="262">
        <f t="shared" si="999"/>
        <v>0.63845653333333363</v>
      </c>
      <c r="BH304" s="260">
        <v>10.055892404212738</v>
      </c>
      <c r="BI304" s="263">
        <f t="shared" si="1095"/>
        <v>5.888268020856386</v>
      </c>
      <c r="BJ304" s="68">
        <f t="shared" si="1096"/>
        <v>0.13781600539973557</v>
      </c>
      <c r="BK304" s="260">
        <v>5.1649535537025475</v>
      </c>
      <c r="BL304" s="69">
        <f t="shared" si="1097"/>
        <v>130.16733834949866</v>
      </c>
      <c r="BM304" s="260">
        <v>0</v>
      </c>
      <c r="BN304" s="260">
        <v>0</v>
      </c>
      <c r="BO304" s="260">
        <v>0</v>
      </c>
      <c r="BP304" s="68">
        <f t="shared" si="1098"/>
        <v>0</v>
      </c>
      <c r="BQ304" s="68">
        <f t="shared" si="1099"/>
        <v>0</v>
      </c>
      <c r="BR304" s="260">
        <v>0</v>
      </c>
      <c r="BS304" s="260">
        <v>0</v>
      </c>
      <c r="BT304" s="68">
        <f t="shared" si="1100"/>
        <v>0</v>
      </c>
      <c r="BU304" s="68">
        <f t="shared" si="1101"/>
        <v>0</v>
      </c>
      <c r="BV304" s="260">
        <v>0</v>
      </c>
      <c r="BW304" s="69">
        <f t="shared" si="1102"/>
        <v>0</v>
      </c>
      <c r="BX304" s="260">
        <v>0</v>
      </c>
      <c r="BY304" s="260">
        <v>0</v>
      </c>
      <c r="BZ304" s="263">
        <f t="shared" si="1103"/>
        <v>0</v>
      </c>
      <c r="CA304" s="263">
        <f t="shared" si="1104"/>
        <v>0</v>
      </c>
      <c r="CB304" s="260">
        <v>0</v>
      </c>
      <c r="CC304" s="264">
        <f t="shared" si="1105"/>
        <v>0</v>
      </c>
      <c r="CD304" s="260">
        <v>0</v>
      </c>
      <c r="CE304" s="260">
        <v>0</v>
      </c>
      <c r="CF304" s="263">
        <f t="shared" si="1106"/>
        <v>0</v>
      </c>
      <c r="CG304" s="263">
        <f t="shared" si="1107"/>
        <v>0</v>
      </c>
      <c r="CH304" s="260">
        <v>0</v>
      </c>
      <c r="CI304" s="69">
        <f t="shared" si="1108"/>
        <v>0</v>
      </c>
      <c r="CJ304" s="260">
        <v>76.517811932595151</v>
      </c>
      <c r="CK304" s="260">
        <v>16.833920731094661</v>
      </c>
      <c r="CL304" s="260">
        <v>6.8779696055788548</v>
      </c>
      <c r="CM304" s="260">
        <v>4.0758837606743397</v>
      </c>
      <c r="CN304" s="260">
        <v>28.670665029068687</v>
      </c>
      <c r="CO304" s="265">
        <f t="shared" si="1109"/>
        <v>2.0138275116417845</v>
      </c>
      <c r="CP304" s="266">
        <f t="shared" si="1110"/>
        <v>9.1419855924988997</v>
      </c>
      <c r="CQ304" s="260">
        <v>13.901376631031454</v>
      </c>
      <c r="CR304" s="265">
        <f t="shared" si="1111"/>
        <v>0.19051836672828606</v>
      </c>
      <c r="CS304" s="265">
        <f t="shared" si="1112"/>
        <v>8.1400066918069918</v>
      </c>
      <c r="CT304" s="260">
        <v>7.140087229781523</v>
      </c>
      <c r="CU304" s="267">
        <f t="shared" si="1000"/>
        <v>179.9301973909804</v>
      </c>
      <c r="CV304" s="260">
        <v>0</v>
      </c>
      <c r="CW304" s="260">
        <v>0</v>
      </c>
      <c r="CX304" s="68">
        <f t="shared" si="1113"/>
        <v>0</v>
      </c>
      <c r="CY304" s="68">
        <f t="shared" si="1114"/>
        <v>0</v>
      </c>
      <c r="CZ304" s="260">
        <v>0</v>
      </c>
      <c r="DA304" s="69">
        <f t="shared" si="1115"/>
        <v>0</v>
      </c>
      <c r="DB304" s="260">
        <v>0</v>
      </c>
      <c r="DC304" s="260">
        <v>0</v>
      </c>
      <c r="DD304" s="68">
        <f t="shared" si="1116"/>
        <v>0</v>
      </c>
      <c r="DE304" s="68">
        <f t="shared" si="1117"/>
        <v>0</v>
      </c>
      <c r="DF304" s="260">
        <v>0</v>
      </c>
      <c r="DG304" s="69">
        <f t="shared" si="1118"/>
        <v>0</v>
      </c>
      <c r="DH304" s="260">
        <v>87.409362156875531</v>
      </c>
      <c r="DI304" s="260">
        <v>19.230059674512617</v>
      </c>
      <c r="DJ304" s="260">
        <v>1.353826282366666</v>
      </c>
      <c r="DK304" s="260">
        <v>63.634015650205384</v>
      </c>
      <c r="DL304" s="68">
        <f t="shared" si="1119"/>
        <v>4.4696532592704257</v>
      </c>
      <c r="DM304" s="68">
        <f t="shared" si="1120"/>
        <v>20.290469498255788</v>
      </c>
      <c r="DN304" s="260">
        <v>18.5099228951205</v>
      </c>
      <c r="DO304" s="68">
        <f t="shared" si="1121"/>
        <v>0.25367849327762648</v>
      </c>
      <c r="DP304" s="68">
        <f t="shared" si="1122"/>
        <v>10.83855939092939</v>
      </c>
      <c r="DQ304" s="260">
        <v>9.5071493705644698</v>
      </c>
      <c r="DR304" s="264">
        <f t="shared" si="1123"/>
        <v>239.57320323557417</v>
      </c>
      <c r="DS304" s="260">
        <v>19.420000000000002</v>
      </c>
      <c r="DT304" s="260">
        <v>4.2724000000000002</v>
      </c>
      <c r="DU304" s="260">
        <v>14.1390370791924</v>
      </c>
      <c r="DV304" s="68">
        <f t="shared" si="1124"/>
        <v>0.99312596444247414</v>
      </c>
      <c r="DW304" s="68">
        <f t="shared" si="1125"/>
        <v>4.5084016411454471</v>
      </c>
      <c r="DX304" s="260">
        <v>0.37584393841666702</v>
      </c>
      <c r="DY304" s="260">
        <v>6.8937265583333296E-2</v>
      </c>
      <c r="DZ304" s="260">
        <v>0</v>
      </c>
      <c r="EA304" s="260">
        <v>4.1279333392776802</v>
      </c>
      <c r="EB304" s="68">
        <f t="shared" si="1126"/>
        <v>5.6573326414800611E-2</v>
      </c>
      <c r="EC304" s="68">
        <f t="shared" si="1127"/>
        <v>2.4171278785474031</v>
      </c>
      <c r="ED304" s="267">
        <v>2.1202075811235002</v>
      </c>
      <c r="EE304" s="69">
        <f t="shared" si="1128"/>
        <v>53.42923104431231</v>
      </c>
      <c r="EF304" s="260">
        <v>48.603484126984114</v>
      </c>
      <c r="EG304" s="260">
        <v>10.692766507936499</v>
      </c>
      <c r="EH304" s="260">
        <v>61.447633064082268</v>
      </c>
      <c r="EI304" s="260">
        <v>35.386532659596753</v>
      </c>
      <c r="EJ304" s="268">
        <f t="shared" si="1129"/>
        <v>2.4855500540100759</v>
      </c>
      <c r="EK304" s="266">
        <f t="shared" si="1130"/>
        <v>11.283420576904339</v>
      </c>
      <c r="EL304" s="260">
        <v>16.838025799559642</v>
      </c>
      <c r="EM304" s="268">
        <f t="shared" si="1131"/>
        <v>0.2307651435829649</v>
      </c>
      <c r="EN304" s="268">
        <f t="shared" si="1132"/>
        <v>9.8595733590353465</v>
      </c>
      <c r="EO304" s="269">
        <f t="shared" si="1133"/>
        <v>172.96844215815926</v>
      </c>
      <c r="EP304" s="69">
        <f t="shared" si="1134"/>
        <v>217.94023711928068</v>
      </c>
      <c r="EQ304" s="260">
        <v>69.739999999999995</v>
      </c>
      <c r="ER304" s="260">
        <v>15.3428</v>
      </c>
      <c r="ES304" s="260">
        <v>50.775306174195698</v>
      </c>
      <c r="ET304" s="68">
        <f t="shared" si="1135"/>
        <v>3.5664575056755057</v>
      </c>
      <c r="EU304" s="68">
        <f t="shared" si="1136"/>
        <v>16.190315677316388</v>
      </c>
      <c r="EV304" s="260">
        <v>5.0910045903833296</v>
      </c>
      <c r="EW304" s="260">
        <v>15.200784183063799</v>
      </c>
      <c r="EX304" s="68">
        <f t="shared" si="1137"/>
        <v>0.20832674722888936</v>
      </c>
      <c r="EY304" s="68">
        <f t="shared" si="1138"/>
        <v>8.9008799815297408</v>
      </c>
      <c r="EZ304" s="260">
        <v>7.8074947473821403</v>
      </c>
      <c r="FA304" s="69">
        <f t="shared" si="1139"/>
        <v>196.74886763402995</v>
      </c>
      <c r="FB304" s="260">
        <v>0.83333333333333348</v>
      </c>
      <c r="FC304" s="260">
        <v>8.9871586162120806E-2</v>
      </c>
      <c r="FD304" s="68">
        <f t="shared" si="1140"/>
        <v>1.2316900883518657E-3</v>
      </c>
      <c r="FE304" s="68">
        <f t="shared" si="1141"/>
        <v>5.2624666763574489E-2</v>
      </c>
      <c r="FF304" s="260">
        <v>4.6160245974772703E-2</v>
      </c>
      <c r="FG304" s="69">
        <f t="shared" si="1142"/>
        <v>1.1632381985642724</v>
      </c>
      <c r="FH304" s="260">
        <v>103.7988</v>
      </c>
      <c r="FI304" s="260">
        <v>11.194275357269699</v>
      </c>
      <c r="FJ304" s="68">
        <f t="shared" si="1143"/>
        <v>0.15341754377138123</v>
      </c>
      <c r="FK304" s="68">
        <f t="shared" si="1144"/>
        <v>6.5548527125507015</v>
      </c>
      <c r="FL304" s="260">
        <v>5.7495000000000003</v>
      </c>
      <c r="FM304" s="69">
        <f t="shared" si="1145"/>
        <v>144.89109042872363</v>
      </c>
      <c r="FN304" s="260">
        <v>0</v>
      </c>
      <c r="FO304" s="260">
        <v>0</v>
      </c>
      <c r="FP304" s="68">
        <f t="shared" si="1146"/>
        <v>0</v>
      </c>
      <c r="FQ304" s="68">
        <f t="shared" si="1147"/>
        <v>0</v>
      </c>
      <c r="FR304" s="260">
        <v>0</v>
      </c>
      <c r="FS304" s="264">
        <f t="shared" si="1148"/>
        <v>0</v>
      </c>
      <c r="FT304" s="270">
        <f t="shared" si="1001"/>
        <v>1864.6689150562102</v>
      </c>
      <c r="FU304" s="271">
        <f t="shared" si="1002"/>
        <v>669.31720512999857</v>
      </c>
      <c r="FV304" s="272">
        <f t="shared" si="1149"/>
        <v>91.323993352937805</v>
      </c>
      <c r="FW304" s="272">
        <f t="shared" si="1003"/>
        <v>17.451008918256637</v>
      </c>
      <c r="FX304" s="272">
        <f t="shared" si="1004"/>
        <v>81.554666666666904</v>
      </c>
      <c r="FY304" s="272">
        <f t="shared" si="1005"/>
        <v>0</v>
      </c>
      <c r="FZ304" s="272">
        <f t="shared" si="1006"/>
        <v>0</v>
      </c>
      <c r="GA304" s="272">
        <f t="shared" si="1007"/>
        <v>0</v>
      </c>
      <c r="GB304" s="272">
        <f t="shared" si="1008"/>
        <v>0</v>
      </c>
      <c r="GC304" s="272">
        <f t="shared" si="1009"/>
        <v>103.7988</v>
      </c>
      <c r="GD304" s="272">
        <f t="shared" si="1010"/>
        <v>0</v>
      </c>
      <c r="GE304" s="272">
        <f t="shared" si="1011"/>
        <v>372.38683496326792</v>
      </c>
      <c r="GF304" s="273">
        <f t="shared" si="1012"/>
        <v>144.86281338347018</v>
      </c>
      <c r="GG304" s="273">
        <f t="shared" si="1013"/>
        <v>26.156451287819937</v>
      </c>
      <c r="GH304" s="272">
        <f t="shared" si="1150"/>
        <v>144.06374250248203</v>
      </c>
      <c r="GI304" s="274">
        <f t="shared" si="1151"/>
        <v>102.91566282630401</v>
      </c>
      <c r="GJ304" s="275">
        <f t="shared" si="1014"/>
        <v>1.9743935909965165</v>
      </c>
      <c r="GK304" s="271">
        <f t="shared" si="1152"/>
        <v>1479.8962515336098</v>
      </c>
      <c r="GL304" s="276">
        <f t="shared" si="1153"/>
        <v>1864.6692769323481</v>
      </c>
      <c r="GM304" s="272">
        <f t="shared" si="1154"/>
        <v>917.0956813397728</v>
      </c>
      <c r="GN304" s="272">
        <f t="shared" si="1155"/>
        <v>45.581853797073087</v>
      </c>
      <c r="GO304" s="277">
        <f t="shared" si="1156"/>
        <v>0.61970268550203478</v>
      </c>
      <c r="GP304" s="278">
        <f t="shared" si="1157"/>
        <v>3.0800709002294466E-2</v>
      </c>
      <c r="GQ304" s="279">
        <f t="shared" si="1158"/>
        <v>1.0902931173796908</v>
      </c>
      <c r="GR304" s="280">
        <f t="shared" si="1159"/>
        <v>1479.8962515336098</v>
      </c>
      <c r="GS304" s="272">
        <f t="shared" si="1160"/>
        <v>917.0956813397728</v>
      </c>
      <c r="GT304" s="272">
        <f t="shared" si="1015"/>
        <v>45.581853797073087</v>
      </c>
      <c r="GU304" s="73">
        <f t="shared" si="1161"/>
        <v>0.61970268550203478</v>
      </c>
      <c r="GV304" s="74">
        <f t="shared" si="1162"/>
        <v>3.0800709002294466E-2</v>
      </c>
      <c r="GW304" s="279">
        <f t="shared" si="1163"/>
        <v>1.0902931173796908</v>
      </c>
      <c r="GX304" s="280">
        <f t="shared" si="1164"/>
        <v>1232.4319804031156</v>
      </c>
      <c r="GY304" s="272">
        <f t="shared" si="1016"/>
        <v>801.41060901535479</v>
      </c>
      <c r="GZ304" s="272">
        <f t="shared" si="1017"/>
        <v>32.54375793544348</v>
      </c>
      <c r="HA304" s="73">
        <f t="shared" si="1165"/>
        <v>0.65026761862607763</v>
      </c>
      <c r="HB304" s="74">
        <f t="shared" si="1166"/>
        <v>2.6406129062634967E-2</v>
      </c>
      <c r="HC304" s="279">
        <f t="shared" si="1167"/>
        <v>1.0938311028254808</v>
      </c>
      <c r="HD304" s="280">
        <f t="shared" si="1168"/>
        <v>1376.5888401451189</v>
      </c>
      <c r="HE304" s="272">
        <f t="shared" si="1018"/>
        <v>909.91199435432804</v>
      </c>
      <c r="HF304" s="272">
        <f t="shared" si="1019"/>
        <v>36.086222325006659</v>
      </c>
      <c r="HG304" s="73">
        <f t="shared" si="1169"/>
        <v>0.660990390026993</v>
      </c>
      <c r="HH304" s="74">
        <f t="shared" si="1170"/>
        <v>2.6214234252547389E-2</v>
      </c>
      <c r="HI304" s="281">
        <f t="shared" si="1171"/>
        <v>1.0952812471899196</v>
      </c>
      <c r="HJ304" s="72">
        <f t="shared" si="1020"/>
        <v>4.8359951221376187</v>
      </c>
      <c r="HK304" s="73">
        <f t="shared" si="1172"/>
        <v>4.8359951221376187</v>
      </c>
      <c r="HL304" s="73">
        <f t="shared" si="1021"/>
        <v>4.0403933276167612</v>
      </c>
      <c r="HM304" s="74">
        <f t="shared" si="1173"/>
        <v>4.519020897780889</v>
      </c>
      <c r="HN304" s="75"/>
      <c r="HO304" s="75"/>
      <c r="HP304" s="76">
        <f t="shared" si="1174"/>
        <v>108.50138533897332</v>
      </c>
      <c r="HQ304" s="77">
        <f t="shared" si="1175"/>
        <v>123.47566152960502</v>
      </c>
      <c r="HR304" s="77">
        <f t="shared" si="1176"/>
        <v>3.5424643895631784</v>
      </c>
      <c r="HS304" s="77">
        <f t="shared" si="1177"/>
        <v>4.0908378770675586</v>
      </c>
      <c r="HT304" s="282">
        <f t="shared" si="1178"/>
        <v>144.15685974200321</v>
      </c>
      <c r="HU304" s="73">
        <f t="shared" si="985"/>
        <v>0.752661965120201</v>
      </c>
      <c r="HV304" s="74">
        <f t="shared" si="986"/>
        <v>2.4573678948772253E-2</v>
      </c>
      <c r="HW304" s="279">
        <f t="shared" si="987"/>
        <v>1.1076788833075089</v>
      </c>
      <c r="HX304" s="76">
        <f t="shared" si="1179"/>
        <v>301.3705783312696</v>
      </c>
      <c r="HY304" s="77">
        <f t="shared" si="1180"/>
        <v>342.96273184676812</v>
      </c>
      <c r="HZ304" s="77">
        <f t="shared" si="1022"/>
        <v>13.844748568636582</v>
      </c>
      <c r="IA304" s="77">
        <f t="shared" si="1181"/>
        <v>15.987915647061525</v>
      </c>
      <c r="IB304" s="282">
        <f t="shared" si="1182"/>
        <v>412.0538637939066</v>
      </c>
      <c r="IC304" s="73">
        <f t="shared" si="970"/>
        <v>0.73138636671540469</v>
      </c>
      <c r="ID304" s="74">
        <f t="shared" si="971"/>
        <v>3.3599365969205403E-2</v>
      </c>
      <c r="IE304" s="279">
        <f t="shared" si="972"/>
        <v>1.1061398143224259</v>
      </c>
      <c r="IF304" s="76">
        <f t="shared" si="1023"/>
        <v>7.1836869854447905</v>
      </c>
      <c r="IG304" s="77">
        <f t="shared" si="1183"/>
        <v>8.1751076263060263</v>
      </c>
      <c r="IH304" s="77">
        <f t="shared" si="1024"/>
        <v>9.4956314720664245</v>
      </c>
      <c r="II304" s="77">
        <f t="shared" si="1184"/>
        <v>10.965555223942308</v>
      </c>
      <c r="IJ304" s="282">
        <f t="shared" si="1185"/>
        <v>103.307411388491</v>
      </c>
      <c r="IK304" s="73">
        <f t="shared" si="1186"/>
        <v>6.953699535099464E-2</v>
      </c>
      <c r="IL304" s="74">
        <f t="shared" si="1187"/>
        <v>9.1916265681634232E-2</v>
      </c>
      <c r="IM304" s="279">
        <f t="shared" si="1188"/>
        <v>1.0238254386559078</v>
      </c>
      <c r="IN304" s="76">
        <f t="shared" si="1025"/>
        <v>0</v>
      </c>
      <c r="IO304" s="77">
        <f t="shared" si="1189"/>
        <v>0</v>
      </c>
      <c r="IP304" s="77">
        <f t="shared" si="1026"/>
        <v>0</v>
      </c>
      <c r="IQ304" s="77">
        <f t="shared" si="1190"/>
        <v>0</v>
      </c>
      <c r="IR304" s="282">
        <f t="shared" si="1191"/>
        <v>0</v>
      </c>
      <c r="IS304" s="73"/>
      <c r="IT304" s="74"/>
      <c r="IU304" s="279"/>
      <c r="IV304" s="76">
        <f t="shared" si="1027"/>
        <v>0</v>
      </c>
      <c r="IW304" s="77">
        <f t="shared" si="1192"/>
        <v>0</v>
      </c>
      <c r="IX304" s="77">
        <f t="shared" si="1193"/>
        <v>0</v>
      </c>
      <c r="IY304" s="77">
        <f t="shared" si="1194"/>
        <v>0</v>
      </c>
      <c r="IZ304" s="282">
        <f t="shared" si="1195"/>
        <v>0</v>
      </c>
      <c r="JA304" s="283"/>
      <c r="JB304" s="284"/>
      <c r="JC304" s="285"/>
      <c r="JD304" s="76">
        <f t="shared" si="1028"/>
        <v>0</v>
      </c>
      <c r="JE304" s="77">
        <f t="shared" si="1196"/>
        <v>0</v>
      </c>
      <c r="JF304" s="77">
        <f t="shared" si="1029"/>
        <v>0</v>
      </c>
      <c r="JG304" s="77">
        <f t="shared" si="1197"/>
        <v>0</v>
      </c>
      <c r="JH304" s="282">
        <f t="shared" si="1198"/>
        <v>0</v>
      </c>
      <c r="JI304" s="283"/>
      <c r="JJ304" s="284"/>
      <c r="JK304" s="285"/>
      <c r="JL304" s="76">
        <f t="shared" si="1030"/>
        <v>114.435763250543</v>
      </c>
      <c r="JM304" s="77">
        <f t="shared" si="1199"/>
        <v>130.22904293675043</v>
      </c>
      <c r="JN304" s="77">
        <f t="shared" si="1031"/>
        <v>6.2802296390444106</v>
      </c>
      <c r="JO304" s="77">
        <f t="shared" si="1200"/>
        <v>7.2524091871684853</v>
      </c>
      <c r="JP304" s="282">
        <f t="shared" si="1201"/>
        <v>142.80174396109555</v>
      </c>
      <c r="JQ304" s="73">
        <f t="shared" si="1032"/>
        <v>0.80136110439743313</v>
      </c>
      <c r="JR304" s="74">
        <f t="shared" si="1033"/>
        <v>4.3978662058604664E-2</v>
      </c>
      <c r="JS304" s="279">
        <f t="shared" si="1202"/>
        <v>1.1174037429045618</v>
      </c>
      <c r="JT304" s="76">
        <f t="shared" si="1034"/>
        <v>0</v>
      </c>
      <c r="JU304" s="77">
        <f t="shared" si="1203"/>
        <v>0</v>
      </c>
      <c r="JV304" s="77">
        <f t="shared" si="1035"/>
        <v>0</v>
      </c>
      <c r="JW304" s="77">
        <f t="shared" si="1204"/>
        <v>0</v>
      </c>
      <c r="JX304" s="282">
        <f t="shared" si="1205"/>
        <v>0</v>
      </c>
      <c r="JY304" s="73"/>
      <c r="JZ304" s="74"/>
      <c r="KA304" s="279"/>
      <c r="KB304" s="76">
        <f t="shared" si="1039"/>
        <v>0</v>
      </c>
      <c r="KC304" s="77">
        <f t="shared" si="1206"/>
        <v>0</v>
      </c>
      <c r="KD304" s="77">
        <f t="shared" si="1040"/>
        <v>0</v>
      </c>
      <c r="KE304" s="77">
        <f t="shared" si="1207"/>
        <v>0</v>
      </c>
      <c r="KF304" s="282">
        <f t="shared" si="1208"/>
        <v>0</v>
      </c>
      <c r="KG304" s="73"/>
      <c r="KH304" s="74"/>
      <c r="KI304" s="279"/>
      <c r="KJ304" s="76">
        <f t="shared" si="1041"/>
        <v>144.61683707619406</v>
      </c>
      <c r="KK304" s="77">
        <f t="shared" si="1209"/>
        <v>164.57540676107959</v>
      </c>
      <c r="KL304" s="77">
        <f t="shared" si="1042"/>
        <v>4.7233317525480523</v>
      </c>
      <c r="KM304" s="77">
        <f t="shared" si="1210"/>
        <v>5.4545035078424906</v>
      </c>
      <c r="KN304" s="282">
        <f t="shared" si="1211"/>
        <v>190.13746288537632</v>
      </c>
      <c r="KO304" s="73">
        <f t="shared" si="1043"/>
        <v>0.76059096866868259</v>
      </c>
      <c r="KP304" s="74">
        <f t="shared" si="1044"/>
        <v>2.4841668132468433E-2</v>
      </c>
      <c r="KQ304" s="279">
        <f t="shared" si="1045"/>
        <v>1.108814649812871</v>
      </c>
      <c r="KR304" s="76">
        <f t="shared" si="1046"/>
        <v>32.14154601402528</v>
      </c>
      <c r="KS304" s="77">
        <f t="shared" si="1212"/>
        <v>36.577400779420906</v>
      </c>
      <c r="KT304" s="77">
        <f t="shared" si="1047"/>
        <v>1.0496992908572746</v>
      </c>
      <c r="KU304" s="77">
        <f t="shared" si="1213"/>
        <v>1.2121927410819808</v>
      </c>
      <c r="KV304" s="282">
        <f t="shared" si="1214"/>
        <v>42.404151622470089</v>
      </c>
      <c r="KW304" s="73">
        <f t="shared" si="961"/>
        <v>0.75798111232564735</v>
      </c>
      <c r="KX304" s="74">
        <f t="shared" si="962"/>
        <v>2.475463488110527E-2</v>
      </c>
      <c r="KY304" s="279">
        <f t="shared" si="963"/>
        <v>1.1084409907916577</v>
      </c>
      <c r="KZ304" s="76">
        <f t="shared" si="1048"/>
        <v>85.090703236767027</v>
      </c>
      <c r="LA304" s="77">
        <f t="shared" si="1215"/>
        <v>96.834071190473239</v>
      </c>
      <c r="LB304" s="77">
        <f t="shared" si="1049"/>
        <v>2.7163151975930409</v>
      </c>
      <c r="LC304" s="77">
        <f t="shared" si="1216"/>
        <v>3.1368007901804438</v>
      </c>
      <c r="LD304" s="286">
        <f t="shared" si="1217"/>
        <v>172.96844215815926</v>
      </c>
      <c r="LE304" s="73">
        <f t="shared" si="1050"/>
        <v>0.4919435139443622</v>
      </c>
      <c r="LF304" s="74">
        <f t="shared" si="1051"/>
        <v>1.5704108585942463E-2</v>
      </c>
      <c r="LG304" s="279">
        <f t="shared" si="1052"/>
        <v>1.0703241203685652</v>
      </c>
      <c r="LH304" s="76">
        <f t="shared" si="1053"/>
        <v>115.69405870379228</v>
      </c>
      <c r="LI304" s="77">
        <f t="shared" si="1218"/>
        <v>131.66099574550265</v>
      </c>
      <c r="LJ304" s="77">
        <f t="shared" si="1054"/>
        <v>3.7747842529043951</v>
      </c>
      <c r="LK304" s="77">
        <f t="shared" si="1219"/>
        <v>4.3591208552539955</v>
      </c>
      <c r="LL304" s="282">
        <f t="shared" si="1220"/>
        <v>156.14989494764282</v>
      </c>
      <c r="LM304" s="73">
        <f t="shared" si="1244"/>
        <v>0.74091666051126437</v>
      </c>
      <c r="LN304" s="74">
        <f t="shared" si="1245"/>
        <v>2.4174106900104436E-2</v>
      </c>
      <c r="LO304" s="279">
        <f t="shared" si="1246"/>
        <v>1.1059960600652958</v>
      </c>
      <c r="LP304" s="76">
        <f t="shared" si="1055"/>
        <v>6.4202093451560874E-2</v>
      </c>
      <c r="LQ304" s="77">
        <f t="shared" si="1221"/>
        <v>7.3062624368810794E-2</v>
      </c>
      <c r="LR304" s="77">
        <f t="shared" si="1056"/>
        <v>1.2316900883518657E-3</v>
      </c>
      <c r="LS304" s="77">
        <f t="shared" si="1222"/>
        <v>1.4223557140287345E-3</v>
      </c>
      <c r="LT304" s="282">
        <f t="shared" si="1223"/>
        <v>0.92320491949545436</v>
      </c>
      <c r="LU304" s="73">
        <f t="shared" si="979"/>
        <v>6.9542624931687211E-2</v>
      </c>
      <c r="LV304" s="74">
        <f t="shared" si="980"/>
        <v>1.3341459326549118E-3</v>
      </c>
      <c r="LW304" s="279">
        <f t="shared" si="981"/>
        <v>1.0098041034571972</v>
      </c>
      <c r="LX304" s="76">
        <f t="shared" si="1057"/>
        <v>7.9969203093118555</v>
      </c>
      <c r="LY304" s="77">
        <f t="shared" si="1224"/>
        <v>9.1005752811999852</v>
      </c>
      <c r="LZ304" s="77">
        <f t="shared" si="1058"/>
        <v>0.15341754377138123</v>
      </c>
      <c r="MA304" s="77">
        <f t="shared" si="1225"/>
        <v>0.17716657954719106</v>
      </c>
      <c r="MB304" s="286">
        <f t="shared" si="1226"/>
        <v>114.99292891168542</v>
      </c>
      <c r="MC304" s="73">
        <f t="shared" si="964"/>
        <v>6.9542713495483632E-2</v>
      </c>
      <c r="MD304" s="74">
        <f t="shared" si="965"/>
        <v>1.3341476317139979E-3</v>
      </c>
      <c r="ME304" s="279">
        <f t="shared" si="966"/>
        <v>1.009804115942901</v>
      </c>
      <c r="MF304" s="76">
        <f t="shared" si="1059"/>
        <v>0</v>
      </c>
      <c r="MG304" s="77">
        <f t="shared" si="1227"/>
        <v>0</v>
      </c>
      <c r="MH304" s="77">
        <f t="shared" si="1060"/>
        <v>0</v>
      </c>
      <c r="MI304" s="77">
        <f t="shared" si="1228"/>
        <v>0</v>
      </c>
      <c r="MJ304" s="286">
        <f t="shared" si="1229"/>
        <v>0</v>
      </c>
      <c r="MK304" s="73"/>
      <c r="ML304" s="74"/>
      <c r="MM304" s="279"/>
      <c r="MN304" s="287">
        <f t="shared" si="1230"/>
        <v>1.0902942898765851</v>
      </c>
      <c r="MO304" s="288">
        <f t="shared" si="1230"/>
        <v>1.0902942898765851</v>
      </c>
      <c r="MP304" s="288">
        <f t="shared" si="1230"/>
        <v>1.0938318050415696</v>
      </c>
      <c r="MQ304" s="289">
        <f t="shared" si="1061"/>
        <v>1.0952819910661249</v>
      </c>
      <c r="MR304" s="290">
        <f t="shared" si="1231"/>
        <v>4.8360003227475934</v>
      </c>
      <c r="MS304" s="291">
        <f t="shared" si="982"/>
        <v>4.8360003227475934</v>
      </c>
      <c r="MT304" s="291">
        <f t="shared" si="1062"/>
        <v>4.04039592146255</v>
      </c>
      <c r="MU304" s="292">
        <f t="shared" si="983"/>
        <v>4.5190239669397245</v>
      </c>
      <c r="MV304" s="359">
        <f t="shared" si="1063"/>
        <v>0.47862804547717458</v>
      </c>
      <c r="MW304" s="360">
        <f t="shared" si="1064"/>
        <v>1.3660826706881961</v>
      </c>
      <c r="MX304" s="360">
        <f t="shared" si="1065"/>
        <v>0.31697635580786904</v>
      </c>
      <c r="MY304" s="360">
        <f t="shared" si="1066"/>
        <v>0</v>
      </c>
      <c r="MZ304" s="360">
        <f t="shared" si="1067"/>
        <v>0</v>
      </c>
      <c r="NA304" s="360">
        <f t="shared" si="1068"/>
        <v>0</v>
      </c>
      <c r="NB304" s="360">
        <f t="shared" si="1069"/>
        <v>0.47824880196315245</v>
      </c>
      <c r="NC304" s="360">
        <f t="shared" si="1070"/>
        <v>0</v>
      </c>
      <c r="ND304" s="360">
        <f t="shared" si="1071"/>
        <v>0</v>
      </c>
      <c r="NE304" s="360">
        <f t="shared" si="1072"/>
        <v>0.6319134689283552</v>
      </c>
      <c r="NF304" s="360">
        <f t="shared" si="1073"/>
        <v>0.14088284992961969</v>
      </c>
      <c r="NG304" s="360">
        <f t="shared" si="1074"/>
        <v>0.5548560239990642</v>
      </c>
      <c r="NH304" s="360">
        <f t="shared" si="1075"/>
        <v>0.51760615611055849</v>
      </c>
      <c r="NI304" s="360">
        <f t="shared" si="1076"/>
        <v>2.8274514896801523E-3</v>
      </c>
      <c r="NJ304" s="360">
        <f t="shared" si="1077"/>
        <v>0.34797849835392369</v>
      </c>
      <c r="NK304" s="361">
        <f t="shared" si="1078"/>
        <v>0</v>
      </c>
      <c r="NL304" s="145">
        <f t="shared" si="1232"/>
        <v>4.8360003227475934</v>
      </c>
      <c r="NM304" s="56">
        <f t="shared" si="984"/>
        <v>4.8360003227475934</v>
      </c>
      <c r="NN304" s="56">
        <f t="shared" si="1233"/>
        <v>4.04039592146255</v>
      </c>
      <c r="NO304" s="58">
        <f t="shared" si="967"/>
        <v>4.5190239669397245</v>
      </c>
      <c r="NP304" s="55">
        <f t="shared" si="1079"/>
        <v>1.0902942898765851</v>
      </c>
      <c r="NQ304" s="56">
        <f t="shared" si="968"/>
        <v>1.0902942898765851</v>
      </c>
      <c r="NR304" s="56">
        <f t="shared" si="1080"/>
        <v>1.0938318050415696</v>
      </c>
      <c r="NS304" s="61">
        <f t="shared" si="969"/>
        <v>1.0952819910661249</v>
      </c>
      <c r="NT304" s="25"/>
      <c r="NU304" s="86">
        <f t="shared" si="1236"/>
        <v>0</v>
      </c>
      <c r="NV304" s="86">
        <f t="shared" si="1236"/>
        <v>0</v>
      </c>
      <c r="NW304" s="86">
        <f t="shared" si="1236"/>
        <v>0</v>
      </c>
      <c r="NX304" s="86">
        <f t="shared" si="1234"/>
        <v>0</v>
      </c>
      <c r="NY304" s="87">
        <f t="shared" si="1237"/>
        <v>0</v>
      </c>
      <c r="NZ304" s="87">
        <f t="shared" si="1237"/>
        <v>0</v>
      </c>
      <c r="OA304" s="87">
        <f t="shared" si="1237"/>
        <v>0</v>
      </c>
      <c r="OB304" s="87">
        <f t="shared" si="1235"/>
        <v>0</v>
      </c>
      <c r="OC304" s="26"/>
    </row>
    <row r="305" spans="1:393" thickBot="1" x14ac:dyDescent="0.35">
      <c r="A305" s="136" t="s">
        <v>708</v>
      </c>
      <c r="B305" s="137" t="s">
        <v>709</v>
      </c>
      <c r="C305" s="133" t="s">
        <v>97</v>
      </c>
      <c r="D305" s="64">
        <f>VLOOKUP(B305,[1]УсіТ_1!$A$10:$G$556,6,FALSE)</f>
        <v>417.1</v>
      </c>
      <c r="E305" s="64">
        <f>VLOOKUP(B305,[1]УсіТ_1!$A$10:$G$556,7,FALSE)</f>
        <v>0</v>
      </c>
      <c r="F305" s="38"/>
      <c r="G305" s="38"/>
      <c r="H305" s="39"/>
      <c r="I305" s="256">
        <v>4.3373999999999997</v>
      </c>
      <c r="J305" s="62">
        <v>4.3373999999999997</v>
      </c>
      <c r="K305" s="257">
        <f t="shared" si="1081"/>
        <v>3.5918999999999999</v>
      </c>
      <c r="L305" s="293">
        <f t="shared" si="1082"/>
        <v>4.0252999999999997</v>
      </c>
      <c r="M305" s="63">
        <v>0.43340000000000001</v>
      </c>
      <c r="N305" s="63">
        <v>0.89329999999999998</v>
      </c>
      <c r="O305" s="63">
        <v>0.31209999999999999</v>
      </c>
      <c r="P305" s="63">
        <v>0</v>
      </c>
      <c r="Q305" s="63">
        <v>0</v>
      </c>
      <c r="R305" s="63">
        <v>0</v>
      </c>
      <c r="S305" s="63">
        <v>0.4834</v>
      </c>
      <c r="T305" s="63">
        <v>0</v>
      </c>
      <c r="U305" s="63">
        <v>0</v>
      </c>
      <c r="V305" s="63">
        <v>0.54790000000000005</v>
      </c>
      <c r="W305" s="63">
        <v>0.12379999999999999</v>
      </c>
      <c r="X305" s="63">
        <v>0.79269999999999996</v>
      </c>
      <c r="Y305" s="63">
        <v>0.4108</v>
      </c>
      <c r="Z305" s="63">
        <v>2.8E-3</v>
      </c>
      <c r="AA305" s="63">
        <v>0.3372</v>
      </c>
      <c r="AB305" s="259">
        <v>0</v>
      </c>
      <c r="AC305" s="144">
        <v>65.2</v>
      </c>
      <c r="AD305" s="70">
        <v>14.343999999999999</v>
      </c>
      <c r="AE305" s="70">
        <v>47.469887619121799</v>
      </c>
      <c r="AF305" s="68">
        <f t="shared" si="1083"/>
        <v>3.3342849063671149</v>
      </c>
      <c r="AG305" s="68">
        <f t="shared" si="1084"/>
        <v>15.136343306008413</v>
      </c>
      <c r="AH305" s="71">
        <v>2.4932003787916699</v>
      </c>
      <c r="AI305" s="71">
        <v>13.966808901131801</v>
      </c>
      <c r="AJ305" s="68">
        <f t="shared" si="1085"/>
        <v>0.19141511599001132</v>
      </c>
      <c r="AK305" s="68">
        <f t="shared" si="1086"/>
        <v>8.1783208192933312</v>
      </c>
      <c r="AL305" s="71">
        <v>7.17369484495224</v>
      </c>
      <c r="AM305" s="69">
        <f t="shared" si="1087"/>
        <v>180.77711009279702</v>
      </c>
      <c r="AN305" s="260">
        <v>129.30000000000001</v>
      </c>
      <c r="AO305" s="71">
        <v>28.446000000000002</v>
      </c>
      <c r="AP305" s="71">
        <v>94.138902901111294</v>
      </c>
      <c r="AQ305" s="68">
        <f t="shared" si="1088"/>
        <v>6.6123165397740573</v>
      </c>
      <c r="AR305" s="68">
        <f t="shared" si="1089"/>
        <v>30.017318856854146</v>
      </c>
      <c r="AS305" s="71">
        <v>15.0395593333583</v>
      </c>
      <c r="AT305" s="261">
        <f t="shared" si="997"/>
        <v>3.2617416727311017</v>
      </c>
      <c r="AU305" s="71">
        <v>28.786709767779499</v>
      </c>
      <c r="AV305" s="68">
        <f t="shared" si="1090"/>
        <v>0.39452185736741802</v>
      </c>
      <c r="AW305" s="68">
        <f t="shared" si="1091"/>
        <v>16.856173051362358</v>
      </c>
      <c r="AX305" s="71">
        <v>14.7855586001125</v>
      </c>
      <c r="AY305" s="69">
        <f t="shared" si="1092"/>
        <v>372.59607672283391</v>
      </c>
      <c r="AZ305" s="260">
        <v>16</v>
      </c>
      <c r="BA305" s="260">
        <v>81.554666666666904</v>
      </c>
      <c r="BB305" s="260">
        <v>8.5049866666666905</v>
      </c>
      <c r="BC305" s="262">
        <f t="shared" si="1093"/>
        <v>6.8039893333333525</v>
      </c>
      <c r="BD305" s="262">
        <f t="shared" si="998"/>
        <v>1.7009973333333379</v>
      </c>
      <c r="BE305" s="260">
        <v>3.1922826666666699</v>
      </c>
      <c r="BF305" s="262">
        <f t="shared" si="1094"/>
        <v>2.5538261333333363</v>
      </c>
      <c r="BG305" s="262">
        <f t="shared" si="999"/>
        <v>0.63845653333333363</v>
      </c>
      <c r="BH305" s="260">
        <v>10.055892404212738</v>
      </c>
      <c r="BI305" s="263">
        <f t="shared" si="1095"/>
        <v>5.888268020856386</v>
      </c>
      <c r="BJ305" s="68">
        <f t="shared" si="1096"/>
        <v>0.13781600539973557</v>
      </c>
      <c r="BK305" s="260">
        <v>5.1649535537025475</v>
      </c>
      <c r="BL305" s="69">
        <f t="shared" si="1097"/>
        <v>130.16733834949866</v>
      </c>
      <c r="BM305" s="260">
        <v>0</v>
      </c>
      <c r="BN305" s="260">
        <v>0</v>
      </c>
      <c r="BO305" s="260">
        <v>0</v>
      </c>
      <c r="BP305" s="68">
        <f t="shared" si="1098"/>
        <v>0</v>
      </c>
      <c r="BQ305" s="68">
        <f t="shared" si="1099"/>
        <v>0</v>
      </c>
      <c r="BR305" s="260">
        <v>0</v>
      </c>
      <c r="BS305" s="260">
        <v>0</v>
      </c>
      <c r="BT305" s="68">
        <f t="shared" si="1100"/>
        <v>0</v>
      </c>
      <c r="BU305" s="68">
        <f t="shared" si="1101"/>
        <v>0</v>
      </c>
      <c r="BV305" s="260">
        <v>0</v>
      </c>
      <c r="BW305" s="69">
        <f t="shared" si="1102"/>
        <v>0</v>
      </c>
      <c r="BX305" s="260">
        <v>0</v>
      </c>
      <c r="BY305" s="260">
        <v>0</v>
      </c>
      <c r="BZ305" s="263">
        <f t="shared" si="1103"/>
        <v>0</v>
      </c>
      <c r="CA305" s="263">
        <f t="shared" si="1104"/>
        <v>0</v>
      </c>
      <c r="CB305" s="260">
        <v>0</v>
      </c>
      <c r="CC305" s="264">
        <f t="shared" si="1105"/>
        <v>0</v>
      </c>
      <c r="CD305" s="260">
        <v>0</v>
      </c>
      <c r="CE305" s="260">
        <v>0</v>
      </c>
      <c r="CF305" s="263">
        <f t="shared" si="1106"/>
        <v>0</v>
      </c>
      <c r="CG305" s="263">
        <f t="shared" si="1107"/>
        <v>0</v>
      </c>
      <c r="CH305" s="260">
        <v>0</v>
      </c>
      <c r="CI305" s="69">
        <f t="shared" si="1108"/>
        <v>0</v>
      </c>
      <c r="CJ305" s="260">
        <v>84.145533675274578</v>
      </c>
      <c r="CK305" s="260">
        <v>18.512019497953336</v>
      </c>
      <c r="CL305" s="260">
        <v>7.3578327766165676</v>
      </c>
      <c r="CM305" s="260">
        <v>4.0438894304882655</v>
      </c>
      <c r="CN305" s="260">
        <v>34.436397831529554</v>
      </c>
      <c r="CO305" s="265">
        <f t="shared" si="1109"/>
        <v>2.4188125836866359</v>
      </c>
      <c r="CP305" s="266">
        <f t="shared" si="1110"/>
        <v>10.980458685357176</v>
      </c>
      <c r="CQ305" s="260">
        <v>15.578533190145329</v>
      </c>
      <c r="CR305" s="265">
        <f t="shared" si="1111"/>
        <v>0.21350379737094174</v>
      </c>
      <c r="CS305" s="265">
        <f t="shared" si="1112"/>
        <v>9.1220724236223578</v>
      </c>
      <c r="CT305" s="260">
        <v>8.001515881627558</v>
      </c>
      <c r="CU305" s="267">
        <f t="shared" si="1000"/>
        <v>201.63819942377629</v>
      </c>
      <c r="CV305" s="260">
        <v>0</v>
      </c>
      <c r="CW305" s="260">
        <v>0</v>
      </c>
      <c r="CX305" s="68">
        <f t="shared" si="1113"/>
        <v>0</v>
      </c>
      <c r="CY305" s="68">
        <f t="shared" si="1114"/>
        <v>0</v>
      </c>
      <c r="CZ305" s="260">
        <v>0</v>
      </c>
      <c r="DA305" s="69">
        <f t="shared" si="1115"/>
        <v>0</v>
      </c>
      <c r="DB305" s="260">
        <v>0</v>
      </c>
      <c r="DC305" s="260">
        <v>0</v>
      </c>
      <c r="DD305" s="68">
        <f t="shared" si="1116"/>
        <v>0</v>
      </c>
      <c r="DE305" s="68">
        <f t="shared" si="1117"/>
        <v>0</v>
      </c>
      <c r="DF305" s="260">
        <v>0</v>
      </c>
      <c r="DG305" s="69">
        <f t="shared" si="1118"/>
        <v>0</v>
      </c>
      <c r="DH305" s="260">
        <v>83.387849155381119</v>
      </c>
      <c r="DI305" s="260">
        <v>18.345326814183846</v>
      </c>
      <c r="DJ305" s="260">
        <v>1.2888753985083328</v>
      </c>
      <c r="DK305" s="260">
        <v>60.706354185117455</v>
      </c>
      <c r="DL305" s="68">
        <f t="shared" si="1119"/>
        <v>4.2640143179626495</v>
      </c>
      <c r="DM305" s="68">
        <f t="shared" si="1120"/>
        <v>19.356949508174921</v>
      </c>
      <c r="DN305" s="260">
        <v>17.657564473009401</v>
      </c>
      <c r="DO305" s="68">
        <f t="shared" si="1121"/>
        <v>0.24199692110259385</v>
      </c>
      <c r="DP305" s="68">
        <f t="shared" si="1122"/>
        <v>10.339457507428547</v>
      </c>
      <c r="DQ305" s="260">
        <v>9.0693572262003705</v>
      </c>
      <c r="DR305" s="264">
        <f t="shared" si="1123"/>
        <v>228.54639270288061</v>
      </c>
      <c r="DS305" s="260">
        <v>18.77</v>
      </c>
      <c r="DT305" s="260">
        <v>4.1294000000000004</v>
      </c>
      <c r="DU305" s="260">
        <v>13.6657943345233</v>
      </c>
      <c r="DV305" s="68">
        <f t="shared" si="1124"/>
        <v>0.95988539405691653</v>
      </c>
      <c r="DW305" s="68">
        <f t="shared" si="1125"/>
        <v>4.3575025130947678</v>
      </c>
      <c r="DX305" s="260">
        <v>0.36271115175000002</v>
      </c>
      <c r="DY305" s="260">
        <v>6.8937265583333296E-2</v>
      </c>
      <c r="DZ305" s="260">
        <v>0</v>
      </c>
      <c r="EA305" s="260">
        <v>3.9899579293199001</v>
      </c>
      <c r="EB305" s="68">
        <f t="shared" si="1126"/>
        <v>5.4682373421329235E-2</v>
      </c>
      <c r="EC305" s="68">
        <f t="shared" si="1127"/>
        <v>2.3363358253449849</v>
      </c>
      <c r="ED305" s="267">
        <v>2.0493400340588299</v>
      </c>
      <c r="EE305" s="69">
        <f t="shared" si="1128"/>
        <v>51.643368858282436</v>
      </c>
      <c r="EF305" s="260">
        <v>68.546293174603178</v>
      </c>
      <c r="EG305" s="260">
        <v>15.080184498412695</v>
      </c>
      <c r="EH305" s="260">
        <v>103.33925397694922</v>
      </c>
      <c r="EI305" s="260">
        <v>49.906209105917071</v>
      </c>
      <c r="EJ305" s="268">
        <f t="shared" si="1129"/>
        <v>3.5054121275996151</v>
      </c>
      <c r="EK305" s="266">
        <f t="shared" si="1130"/>
        <v>15.913193647930928</v>
      </c>
      <c r="EL305" s="260">
        <v>25.545668439637247</v>
      </c>
      <c r="EM305" s="268">
        <f t="shared" si="1131"/>
        <v>0.35010338596522844</v>
      </c>
      <c r="EN305" s="268">
        <f t="shared" si="1132"/>
        <v>14.958368337503348</v>
      </c>
      <c r="EO305" s="269">
        <f t="shared" si="1133"/>
        <v>262.41760919551945</v>
      </c>
      <c r="EP305" s="69">
        <f t="shared" si="1134"/>
        <v>330.64618758635453</v>
      </c>
      <c r="EQ305" s="260">
        <v>60.8</v>
      </c>
      <c r="ER305" s="260">
        <v>13.375999999999999</v>
      </c>
      <c r="ES305" s="260">
        <v>44.266398270592099</v>
      </c>
      <c r="ET305" s="68">
        <f t="shared" si="1135"/>
        <v>3.1092718145263887</v>
      </c>
      <c r="EU305" s="68">
        <f t="shared" si="1136"/>
        <v>14.114872285357537</v>
      </c>
      <c r="EV305" s="260">
        <v>4.29583620695833</v>
      </c>
      <c r="EW305" s="260">
        <v>13.236815778282899</v>
      </c>
      <c r="EX305" s="68">
        <f t="shared" si="1137"/>
        <v>0.18141056024136715</v>
      </c>
      <c r="EY305" s="68">
        <f t="shared" si="1138"/>
        <v>7.7508704262366654</v>
      </c>
      <c r="EZ305" s="260">
        <v>6.7987525127916397</v>
      </c>
      <c r="FA305" s="69">
        <f t="shared" si="1139"/>
        <v>171.32856332234994</v>
      </c>
      <c r="FB305" s="260">
        <v>0.83333333333333348</v>
      </c>
      <c r="FC305" s="260">
        <v>8.9871586162120806E-2</v>
      </c>
      <c r="FD305" s="68">
        <f t="shared" si="1140"/>
        <v>1.2316900883518657E-3</v>
      </c>
      <c r="FE305" s="68">
        <f t="shared" si="1141"/>
        <v>5.2624666763574489E-2</v>
      </c>
      <c r="FF305" s="260">
        <v>4.6160245974772703E-2</v>
      </c>
      <c r="FG305" s="69">
        <f t="shared" si="1142"/>
        <v>1.1632381985642724</v>
      </c>
      <c r="FH305" s="260">
        <v>100.7748</v>
      </c>
      <c r="FI305" s="260">
        <v>10.8681493454046</v>
      </c>
      <c r="FJ305" s="68">
        <f t="shared" si="1143"/>
        <v>0.14894798677877005</v>
      </c>
      <c r="FK305" s="68">
        <f t="shared" si="1144"/>
        <v>6.3638883217990454</v>
      </c>
      <c r="FL305" s="260">
        <v>5.5819999999999999</v>
      </c>
      <c r="FM305" s="69">
        <f t="shared" si="1145"/>
        <v>140.66993921448551</v>
      </c>
      <c r="FN305" s="260">
        <v>0</v>
      </c>
      <c r="FO305" s="260">
        <v>0</v>
      </c>
      <c r="FP305" s="68">
        <f t="shared" si="1146"/>
        <v>0</v>
      </c>
      <c r="FQ305" s="68">
        <f t="shared" si="1147"/>
        <v>0</v>
      </c>
      <c r="FR305" s="260">
        <v>0</v>
      </c>
      <c r="FS305" s="264">
        <f t="shared" si="1148"/>
        <v>0</v>
      </c>
      <c r="FT305" s="270">
        <f t="shared" si="1001"/>
        <v>1809.1764144718231</v>
      </c>
      <c r="FU305" s="271">
        <f t="shared" si="1002"/>
        <v>622.38260681580857</v>
      </c>
      <c r="FV305" s="272">
        <f t="shared" si="1149"/>
        <v>130.11336258529641</v>
      </c>
      <c r="FW305" s="272">
        <f t="shared" si="1003"/>
        <v>16.663446569886055</v>
      </c>
      <c r="FX305" s="272">
        <f t="shared" si="1004"/>
        <v>81.554666666666904</v>
      </c>
      <c r="FY305" s="272">
        <f t="shared" si="1005"/>
        <v>0</v>
      </c>
      <c r="FZ305" s="272">
        <f t="shared" si="1006"/>
        <v>0</v>
      </c>
      <c r="GA305" s="272">
        <f t="shared" si="1007"/>
        <v>0</v>
      </c>
      <c r="GB305" s="272">
        <f t="shared" si="1008"/>
        <v>0</v>
      </c>
      <c r="GC305" s="272">
        <f t="shared" si="1009"/>
        <v>100.7748</v>
      </c>
      <c r="GD305" s="272">
        <f t="shared" si="1010"/>
        <v>0</v>
      </c>
      <c r="GE305" s="272">
        <f t="shared" si="1011"/>
        <v>344.58994424791257</v>
      </c>
      <c r="GF305" s="273">
        <f t="shared" si="1012"/>
        <v>134.04949933938903</v>
      </c>
      <c r="GG305" s="273">
        <f t="shared" si="1013"/>
        <v>24.203997683973377</v>
      </c>
      <c r="GH305" s="272">
        <f t="shared" si="1150"/>
        <v>139.77597181508554</v>
      </c>
      <c r="GI305" s="274">
        <f t="shared" si="1151"/>
        <v>99.852582868256917</v>
      </c>
      <c r="GJ305" s="275">
        <f t="shared" si="1014"/>
        <v>1.9156296937257471</v>
      </c>
      <c r="GK305" s="271">
        <f t="shared" si="1152"/>
        <v>1435.8547987006561</v>
      </c>
      <c r="GL305" s="276">
        <f t="shared" si="1153"/>
        <v>1809.1770463628268</v>
      </c>
      <c r="GM305" s="272">
        <f t="shared" si="1154"/>
        <v>856.28468902345458</v>
      </c>
      <c r="GN305" s="272">
        <f t="shared" si="1155"/>
        <v>42.78307394758518</v>
      </c>
      <c r="GO305" s="277">
        <f t="shared" si="1156"/>
        <v>0.59635883084997854</v>
      </c>
      <c r="GP305" s="278">
        <f t="shared" si="1157"/>
        <v>2.979623983309506E-2</v>
      </c>
      <c r="GQ305" s="279">
        <f t="shared" si="1158"/>
        <v>1.0869159401717685</v>
      </c>
      <c r="GR305" s="280">
        <f t="shared" si="1159"/>
        <v>1435.8547987006561</v>
      </c>
      <c r="GS305" s="272">
        <f t="shared" si="1160"/>
        <v>856.28468902345458</v>
      </c>
      <c r="GT305" s="272">
        <f t="shared" si="1015"/>
        <v>42.78307394758518</v>
      </c>
      <c r="GU305" s="73">
        <f t="shared" si="1161"/>
        <v>0.59635883084997854</v>
      </c>
      <c r="GV305" s="74">
        <f t="shared" si="1162"/>
        <v>2.979623983309506E-2</v>
      </c>
      <c r="GW305" s="279">
        <f t="shared" si="1163"/>
        <v>1.0869159401717685</v>
      </c>
      <c r="GX305" s="280">
        <f t="shared" si="1164"/>
        <v>1189.07349041312</v>
      </c>
      <c r="GY305" s="272">
        <f t="shared" si="1016"/>
        <v>741.11311180514156</v>
      </c>
      <c r="GZ305" s="272">
        <f t="shared" si="1017"/>
        <v>29.761742453161624</v>
      </c>
      <c r="HA305" s="73">
        <f t="shared" si="1165"/>
        <v>0.6232693923297008</v>
      </c>
      <c r="HB305" s="74">
        <f t="shared" si="1166"/>
        <v>2.5029354949980001E-2</v>
      </c>
      <c r="HC305" s="279">
        <f t="shared" si="1167"/>
        <v>1.0898919529816788</v>
      </c>
      <c r="HD305" s="280">
        <f t="shared" si="1168"/>
        <v>1332.5473873121653</v>
      </c>
      <c r="HE305" s="272">
        <f t="shared" si="1018"/>
        <v>849.10100203800982</v>
      </c>
      <c r="HF305" s="272">
        <f t="shared" si="1019"/>
        <v>33.287442475518752</v>
      </c>
      <c r="HG305" s="73">
        <f t="shared" si="1169"/>
        <v>0.63720135593129024</v>
      </c>
      <c r="HH305" s="74">
        <f t="shared" si="1170"/>
        <v>2.4980306736154194E-2</v>
      </c>
      <c r="HI305" s="281">
        <f t="shared" si="1171"/>
        <v>1.0918071106148342</v>
      </c>
      <c r="HJ305" s="72">
        <f t="shared" si="1020"/>
        <v>4.7143891989010287</v>
      </c>
      <c r="HK305" s="73">
        <f t="shared" si="1172"/>
        <v>4.7143891989010287</v>
      </c>
      <c r="HL305" s="73">
        <f t="shared" si="1021"/>
        <v>3.9147829059148922</v>
      </c>
      <c r="HM305" s="74">
        <f t="shared" si="1173"/>
        <v>4.3948511623578916</v>
      </c>
      <c r="HN305" s="75"/>
      <c r="HO305" s="75"/>
      <c r="HP305" s="76">
        <f t="shared" si="1174"/>
        <v>107.98789023286812</v>
      </c>
      <c r="HQ305" s="77">
        <f t="shared" si="1175"/>
        <v>122.89129896390625</v>
      </c>
      <c r="HR305" s="77">
        <f t="shared" si="1176"/>
        <v>3.5257000223571264</v>
      </c>
      <c r="HS305" s="77">
        <f t="shared" si="1177"/>
        <v>4.0714783858180095</v>
      </c>
      <c r="HT305" s="282">
        <f t="shared" si="1178"/>
        <v>143.47389689904526</v>
      </c>
      <c r="HU305" s="73">
        <f t="shared" si="985"/>
        <v>0.75266576406475738</v>
      </c>
      <c r="HV305" s="74">
        <f t="shared" si="986"/>
        <v>2.4573808187826451E-2</v>
      </c>
      <c r="HW305" s="279">
        <f t="shared" si="987"/>
        <v>1.1076794276060526</v>
      </c>
      <c r="HX305" s="76">
        <f t="shared" si="1179"/>
        <v>214.93166012802413</v>
      </c>
      <c r="HY305" s="77">
        <f t="shared" si="1180"/>
        <v>244.59437854229273</v>
      </c>
      <c r="HZ305" s="77">
        <f t="shared" si="1022"/>
        <v>10.268580069872575</v>
      </c>
      <c r="IA305" s="77">
        <f t="shared" si="1181"/>
        <v>11.85815626468885</v>
      </c>
      <c r="IB305" s="282">
        <f t="shared" si="1182"/>
        <v>295.71117200224916</v>
      </c>
      <c r="IC305" s="73">
        <f t="shared" si="970"/>
        <v>0.72682969220516758</v>
      </c>
      <c r="ID305" s="74">
        <f t="shared" si="971"/>
        <v>3.4725032538826341E-2</v>
      </c>
      <c r="IE305" s="279">
        <f t="shared" si="972"/>
        <v>1.1056852008582454</v>
      </c>
      <c r="IF305" s="76">
        <f t="shared" si="1023"/>
        <v>7.1836869854447905</v>
      </c>
      <c r="IG305" s="77">
        <f t="shared" si="1183"/>
        <v>8.1751076263060263</v>
      </c>
      <c r="IH305" s="77">
        <f t="shared" si="1024"/>
        <v>9.4956314720664245</v>
      </c>
      <c r="II305" s="77">
        <f t="shared" si="1184"/>
        <v>10.965555223942308</v>
      </c>
      <c r="IJ305" s="282">
        <f t="shared" si="1185"/>
        <v>103.307411388491</v>
      </c>
      <c r="IK305" s="73">
        <f t="shared" si="1186"/>
        <v>6.953699535099464E-2</v>
      </c>
      <c r="IL305" s="74">
        <f t="shared" si="1187"/>
        <v>9.1916265681634232E-2</v>
      </c>
      <c r="IM305" s="279">
        <f t="shared" si="1188"/>
        <v>1.0238254386559078</v>
      </c>
      <c r="IN305" s="76">
        <f t="shared" si="1025"/>
        <v>0</v>
      </c>
      <c r="IO305" s="77">
        <f t="shared" si="1189"/>
        <v>0</v>
      </c>
      <c r="IP305" s="77">
        <f t="shared" si="1026"/>
        <v>0</v>
      </c>
      <c r="IQ305" s="77">
        <f t="shared" si="1190"/>
        <v>0</v>
      </c>
      <c r="IR305" s="282">
        <f t="shared" si="1191"/>
        <v>0</v>
      </c>
      <c r="IS305" s="73"/>
      <c r="IT305" s="74"/>
      <c r="IU305" s="279"/>
      <c r="IV305" s="76">
        <f t="shared" si="1027"/>
        <v>0</v>
      </c>
      <c r="IW305" s="77">
        <f t="shared" si="1192"/>
        <v>0</v>
      </c>
      <c r="IX305" s="77">
        <f t="shared" si="1193"/>
        <v>0</v>
      </c>
      <c r="IY305" s="77">
        <f t="shared" si="1194"/>
        <v>0</v>
      </c>
      <c r="IZ305" s="282">
        <f t="shared" si="1195"/>
        <v>0</v>
      </c>
      <c r="JA305" s="283"/>
      <c r="JB305" s="284"/>
      <c r="JC305" s="285"/>
      <c r="JD305" s="76">
        <f t="shared" si="1028"/>
        <v>0</v>
      </c>
      <c r="JE305" s="77">
        <f t="shared" si="1196"/>
        <v>0</v>
      </c>
      <c r="JF305" s="77">
        <f t="shared" si="1029"/>
        <v>0</v>
      </c>
      <c r="JG305" s="77">
        <f t="shared" si="1197"/>
        <v>0</v>
      </c>
      <c r="JH305" s="282">
        <f t="shared" si="1198"/>
        <v>0</v>
      </c>
      <c r="JI305" s="283"/>
      <c r="JJ305" s="284"/>
      <c r="JK305" s="285"/>
      <c r="JL305" s="76">
        <f t="shared" si="1030"/>
        <v>127.18264112618294</v>
      </c>
      <c r="JM305" s="77">
        <f t="shared" si="1199"/>
        <v>144.73511742800744</v>
      </c>
      <c r="JN305" s="77">
        <f t="shared" si="1031"/>
        <v>6.6762058115458434</v>
      </c>
      <c r="JO305" s="77">
        <f t="shared" si="1200"/>
        <v>7.7096824711731404</v>
      </c>
      <c r="JP305" s="282">
        <f t="shared" si="1201"/>
        <v>160.03031700299707</v>
      </c>
      <c r="JQ305" s="73">
        <f t="shared" si="1032"/>
        <v>0.79474091852108908</v>
      </c>
      <c r="JR305" s="74">
        <f t="shared" si="1033"/>
        <v>4.1718381470311094E-2</v>
      </c>
      <c r="JS305" s="279">
        <f t="shared" si="1202"/>
        <v>1.1161401996166997</v>
      </c>
      <c r="JT305" s="76">
        <f t="shared" si="1034"/>
        <v>0</v>
      </c>
      <c r="JU305" s="77">
        <f t="shared" si="1203"/>
        <v>0</v>
      </c>
      <c r="JV305" s="77">
        <f t="shared" si="1035"/>
        <v>0</v>
      </c>
      <c r="JW305" s="77">
        <f t="shared" si="1204"/>
        <v>0</v>
      </c>
      <c r="JX305" s="282">
        <f t="shared" si="1205"/>
        <v>0</v>
      </c>
      <c r="JY305" s="73"/>
      <c r="JZ305" s="74"/>
      <c r="KA305" s="279"/>
      <c r="KB305" s="76">
        <f t="shared" si="1039"/>
        <v>0</v>
      </c>
      <c r="KC305" s="77">
        <f t="shared" si="1206"/>
        <v>0</v>
      </c>
      <c r="KD305" s="77">
        <f t="shared" si="1040"/>
        <v>0</v>
      </c>
      <c r="KE305" s="77">
        <f t="shared" si="1207"/>
        <v>0</v>
      </c>
      <c r="KF305" s="282">
        <f t="shared" si="1208"/>
        <v>0</v>
      </c>
      <c r="KG305" s="73"/>
      <c r="KH305" s="74"/>
      <c r="KI305" s="279"/>
      <c r="KJ305" s="76">
        <f t="shared" si="1041"/>
        <v>137.9627925286012</v>
      </c>
      <c r="KK305" s="77">
        <f t="shared" si="1209"/>
        <v>157.00303752547345</v>
      </c>
      <c r="KL305" s="77">
        <f t="shared" si="1042"/>
        <v>4.5060112390652431</v>
      </c>
      <c r="KM305" s="77">
        <f t="shared" si="1210"/>
        <v>5.2035417788725429</v>
      </c>
      <c r="KN305" s="282">
        <f t="shared" si="1211"/>
        <v>181.38602595466716</v>
      </c>
      <c r="KO305" s="73">
        <f t="shared" si="1043"/>
        <v>0.76060320414694738</v>
      </c>
      <c r="KP305" s="74">
        <f t="shared" si="1044"/>
        <v>2.4842107959250435E-2</v>
      </c>
      <c r="KQ305" s="279">
        <f t="shared" si="1045"/>
        <v>1.1088164065164121</v>
      </c>
      <c r="KR305" s="76">
        <f t="shared" si="1046"/>
        <v>31.065882772896497</v>
      </c>
      <c r="KS305" s="77">
        <f t="shared" si="1212"/>
        <v>35.353285254383941</v>
      </c>
      <c r="KT305" s="77">
        <f t="shared" si="1047"/>
        <v>1.0145677674782458</v>
      </c>
      <c r="KU305" s="77">
        <f t="shared" si="1213"/>
        <v>1.1716228578838783</v>
      </c>
      <c r="KV305" s="282">
        <f t="shared" si="1214"/>
        <v>40.98680068117654</v>
      </c>
      <c r="KW305" s="73">
        <f t="shared" si="961"/>
        <v>0.75794846771643021</v>
      </c>
      <c r="KX305" s="74">
        <f t="shared" si="962"/>
        <v>2.4753524320433061E-2</v>
      </c>
      <c r="KY305" s="279">
        <f t="shared" si="963"/>
        <v>1.1084363135943476</v>
      </c>
      <c r="KZ305" s="76">
        <f t="shared" si="1048"/>
        <v>121.28978329524568</v>
      </c>
      <c r="LA305" s="77">
        <f t="shared" si="1215"/>
        <v>138.02898628782253</v>
      </c>
      <c r="LB305" s="77">
        <f t="shared" si="1049"/>
        <v>3.8555155135648436</v>
      </c>
      <c r="LC305" s="77">
        <f t="shared" si="1216"/>
        <v>4.4523493150646818</v>
      </c>
      <c r="LD305" s="286">
        <f t="shared" si="1217"/>
        <v>262.41760919551945</v>
      </c>
      <c r="LE305" s="73">
        <f t="shared" si="1050"/>
        <v>0.46220138834081187</v>
      </c>
      <c r="LF305" s="74">
        <f t="shared" si="1051"/>
        <v>1.4692289611907161E-2</v>
      </c>
      <c r="LG305" s="279">
        <f t="shared" si="1052"/>
        <v>1.0660627800368385</v>
      </c>
      <c r="LH305" s="76">
        <f t="shared" si="1053"/>
        <v>100.85220610814493</v>
      </c>
      <c r="LI305" s="77">
        <f t="shared" si="1218"/>
        <v>114.77081907313</v>
      </c>
      <c r="LJ305" s="77">
        <f t="shared" si="1054"/>
        <v>3.2906823747677558</v>
      </c>
      <c r="LK305" s="77">
        <f t="shared" si="1219"/>
        <v>3.8000800063818048</v>
      </c>
      <c r="LL305" s="282">
        <f t="shared" si="1220"/>
        <v>135.97505025583328</v>
      </c>
      <c r="LM305" s="73">
        <f t="shared" si="1244"/>
        <v>0.74169640620389032</v>
      </c>
      <c r="LN305" s="74">
        <f t="shared" si="1245"/>
        <v>2.4200633635188429E-2</v>
      </c>
      <c r="LO305" s="279">
        <f t="shared" si="1246"/>
        <v>1.106107779106926</v>
      </c>
      <c r="LP305" s="76">
        <f t="shared" si="1055"/>
        <v>6.4202093451560874E-2</v>
      </c>
      <c r="LQ305" s="77">
        <f t="shared" si="1221"/>
        <v>7.3062624368810794E-2</v>
      </c>
      <c r="LR305" s="77">
        <f t="shared" si="1056"/>
        <v>1.2316900883518657E-3</v>
      </c>
      <c r="LS305" s="77">
        <f t="shared" si="1222"/>
        <v>1.4223557140287345E-3</v>
      </c>
      <c r="LT305" s="282">
        <f t="shared" si="1223"/>
        <v>0.92320491949545436</v>
      </c>
      <c r="LU305" s="73">
        <f t="shared" si="979"/>
        <v>6.9542624931687211E-2</v>
      </c>
      <c r="LV305" s="74">
        <f t="shared" si="980"/>
        <v>1.3341459326549118E-3</v>
      </c>
      <c r="LW305" s="279">
        <f t="shared" si="981"/>
        <v>1.0098041034571972</v>
      </c>
      <c r="LX305" s="76">
        <f t="shared" si="1057"/>
        <v>7.7639437525948356</v>
      </c>
      <c r="LY305" s="77">
        <f t="shared" si="1224"/>
        <v>8.8354456298904491</v>
      </c>
      <c r="LZ305" s="77">
        <f t="shared" si="1058"/>
        <v>0.14894798677877005</v>
      </c>
      <c r="MA305" s="77">
        <f t="shared" si="1225"/>
        <v>0.17200513513212368</v>
      </c>
      <c r="MB305" s="286">
        <f t="shared" si="1226"/>
        <v>111.64280890038532</v>
      </c>
      <c r="MC305" s="73">
        <f t="shared" si="964"/>
        <v>6.9542712415291433E-2</v>
      </c>
      <c r="MD305" s="74">
        <f t="shared" si="965"/>
        <v>1.3341476109909663E-3</v>
      </c>
      <c r="ME305" s="279">
        <f t="shared" si="966"/>
        <v>1.0098041157906157</v>
      </c>
      <c r="MF305" s="76">
        <f t="shared" si="1059"/>
        <v>0</v>
      </c>
      <c r="MG305" s="77">
        <f t="shared" si="1227"/>
        <v>0</v>
      </c>
      <c r="MH305" s="77">
        <f t="shared" si="1060"/>
        <v>0</v>
      </c>
      <c r="MI305" s="77">
        <f t="shared" si="1228"/>
        <v>0</v>
      </c>
      <c r="MJ305" s="286">
        <f t="shared" si="1229"/>
        <v>0</v>
      </c>
      <c r="MK305" s="73"/>
      <c r="ML305" s="74"/>
      <c r="MM305" s="279"/>
      <c r="MN305" s="287">
        <f t="shared" si="1230"/>
        <v>1.0869161966224654</v>
      </c>
      <c r="MO305" s="288">
        <f t="shared" si="1230"/>
        <v>1.0869161966224654</v>
      </c>
      <c r="MP305" s="288">
        <f t="shared" si="1230"/>
        <v>1.0898928499961886</v>
      </c>
      <c r="MQ305" s="289">
        <f t="shared" si="1061"/>
        <v>1.0918079129073046</v>
      </c>
      <c r="MR305" s="290">
        <f t="shared" si="1231"/>
        <v>4.7143903112302814</v>
      </c>
      <c r="MS305" s="291">
        <f t="shared" si="982"/>
        <v>4.7143903112302814</v>
      </c>
      <c r="MT305" s="291">
        <f t="shared" si="1062"/>
        <v>3.9147861279013099</v>
      </c>
      <c r="MU305" s="292">
        <f t="shared" si="983"/>
        <v>4.3948543918257732</v>
      </c>
      <c r="MV305" s="359">
        <f t="shared" si="1063"/>
        <v>0.48006826392446322</v>
      </c>
      <c r="MW305" s="360">
        <f t="shared" si="1064"/>
        <v>0.98770858992667054</v>
      </c>
      <c r="MX305" s="360">
        <f t="shared" si="1065"/>
        <v>0.31953591940450882</v>
      </c>
      <c r="MY305" s="360">
        <f t="shared" si="1066"/>
        <v>0</v>
      </c>
      <c r="MZ305" s="360">
        <f t="shared" si="1067"/>
        <v>0</v>
      </c>
      <c r="NA305" s="360">
        <f t="shared" si="1068"/>
        <v>0</v>
      </c>
      <c r="NB305" s="360">
        <f t="shared" si="1069"/>
        <v>0.5395421724947127</v>
      </c>
      <c r="NC305" s="360">
        <f t="shared" si="1070"/>
        <v>0</v>
      </c>
      <c r="ND305" s="360">
        <f t="shared" si="1071"/>
        <v>0</v>
      </c>
      <c r="NE305" s="360">
        <f t="shared" si="1072"/>
        <v>0.60752050913034228</v>
      </c>
      <c r="NF305" s="360">
        <f t="shared" si="1073"/>
        <v>0.13722441562298021</v>
      </c>
      <c r="NG305" s="360">
        <f t="shared" si="1074"/>
        <v>0.84506796573520182</v>
      </c>
      <c r="NH305" s="360">
        <f t="shared" si="1075"/>
        <v>0.45438907565712522</v>
      </c>
      <c r="NI305" s="360">
        <f t="shared" si="1076"/>
        <v>2.8274514896801523E-3</v>
      </c>
      <c r="NJ305" s="360">
        <f t="shared" si="1077"/>
        <v>0.34050594784459559</v>
      </c>
      <c r="NK305" s="361">
        <f t="shared" si="1078"/>
        <v>0</v>
      </c>
      <c r="NL305" s="145">
        <f t="shared" si="1232"/>
        <v>4.7143903112302814</v>
      </c>
      <c r="NM305" s="56">
        <f t="shared" si="984"/>
        <v>4.7143903112302814</v>
      </c>
      <c r="NN305" s="56">
        <f t="shared" si="1233"/>
        <v>3.9147861279013099</v>
      </c>
      <c r="NO305" s="58">
        <f t="shared" si="967"/>
        <v>4.3948543918257732</v>
      </c>
      <c r="NP305" s="55">
        <f t="shared" si="1079"/>
        <v>1.0869161966224654</v>
      </c>
      <c r="NQ305" s="56">
        <f t="shared" si="968"/>
        <v>1.0869161966224654</v>
      </c>
      <c r="NR305" s="56">
        <f t="shared" si="1080"/>
        <v>1.0898928499961886</v>
      </c>
      <c r="NS305" s="61">
        <f t="shared" si="969"/>
        <v>1.0918079129073046</v>
      </c>
      <c r="NT305" s="25"/>
      <c r="NU305" s="86">
        <f t="shared" si="1236"/>
        <v>0</v>
      </c>
      <c r="NV305" s="86">
        <f t="shared" si="1236"/>
        <v>0</v>
      </c>
      <c r="NW305" s="86">
        <f t="shared" si="1236"/>
        <v>0</v>
      </c>
      <c r="NX305" s="86">
        <f t="shared" si="1234"/>
        <v>0</v>
      </c>
      <c r="NY305" s="87">
        <f t="shared" si="1237"/>
        <v>0</v>
      </c>
      <c r="NZ305" s="87">
        <f t="shared" si="1237"/>
        <v>0</v>
      </c>
      <c r="OA305" s="87">
        <f t="shared" si="1237"/>
        <v>0</v>
      </c>
      <c r="OB305" s="87">
        <f t="shared" si="1235"/>
        <v>0</v>
      </c>
      <c r="OC305" s="26"/>
    </row>
    <row r="306" spans="1:393" thickBot="1" x14ac:dyDescent="0.35">
      <c r="A306" s="136" t="s">
        <v>710</v>
      </c>
      <c r="B306" s="137" t="s">
        <v>711</v>
      </c>
      <c r="C306" s="133" t="s">
        <v>97</v>
      </c>
      <c r="D306" s="64">
        <f>VLOOKUP(B306,[1]УсіТ_1!$A$10:$G$556,6,FALSE)</f>
        <v>603.79999999999995</v>
      </c>
      <c r="E306" s="64">
        <f>VLOOKUP(B306,[1]УсіТ_1!$A$10:$G$556,7,FALSE)</f>
        <v>0</v>
      </c>
      <c r="F306" s="38"/>
      <c r="G306" s="38"/>
      <c r="H306" s="39"/>
      <c r="I306" s="256">
        <v>4.4615</v>
      </c>
      <c r="J306" s="62">
        <v>4.4615</v>
      </c>
      <c r="K306" s="257">
        <f t="shared" si="1081"/>
        <v>3.7877000000000001</v>
      </c>
      <c r="L306" s="293">
        <f t="shared" si="1082"/>
        <v>4.1246999999999998</v>
      </c>
      <c r="M306" s="63">
        <v>0.33700000000000002</v>
      </c>
      <c r="N306" s="63">
        <v>1.3635999999999999</v>
      </c>
      <c r="O306" s="63">
        <v>0.33679999999999999</v>
      </c>
      <c r="P306" s="63">
        <v>2.35E-2</v>
      </c>
      <c r="Q306" s="63">
        <v>0</v>
      </c>
      <c r="R306" s="63">
        <v>0</v>
      </c>
      <c r="S306" s="63">
        <v>0.56410000000000005</v>
      </c>
      <c r="T306" s="63">
        <v>0.13139999999999999</v>
      </c>
      <c r="U306" s="63">
        <v>3.3999999999999998E-3</v>
      </c>
      <c r="V306" s="63">
        <v>0.2737</v>
      </c>
      <c r="W306" s="63">
        <v>0.1595</v>
      </c>
      <c r="X306" s="63">
        <v>0.56259999999999999</v>
      </c>
      <c r="Y306" s="63">
        <v>0.36470000000000002</v>
      </c>
      <c r="Z306" s="63">
        <v>1.9E-3</v>
      </c>
      <c r="AA306" s="63">
        <v>0.33929999999999999</v>
      </c>
      <c r="AB306" s="259">
        <v>0</v>
      </c>
      <c r="AC306" s="144">
        <v>73.38</v>
      </c>
      <c r="AD306" s="70">
        <v>16.143599999999999</v>
      </c>
      <c r="AE306" s="70">
        <v>53.425465544342899</v>
      </c>
      <c r="AF306" s="68">
        <f t="shared" si="1083"/>
        <v>3.7526046998346452</v>
      </c>
      <c r="AG306" s="68">
        <f t="shared" si="1084"/>
        <v>17.035350794400266</v>
      </c>
      <c r="AH306" s="71">
        <v>2.8373093137500001</v>
      </c>
      <c r="AI306" s="71">
        <v>15.722463299186799</v>
      </c>
      <c r="AJ306" s="68">
        <f t="shared" si="1085"/>
        <v>0.2154763595153551</v>
      </c>
      <c r="AK306" s="68">
        <f t="shared" si="1086"/>
        <v>9.2063512746920271</v>
      </c>
      <c r="AL306" s="71">
        <v>8.0754419078639899</v>
      </c>
      <c r="AM306" s="69">
        <f t="shared" si="1087"/>
        <v>203.50113607817241</v>
      </c>
      <c r="AN306" s="260">
        <v>285.87</v>
      </c>
      <c r="AO306" s="71">
        <v>62.891399999999997</v>
      </c>
      <c r="AP306" s="71">
        <v>208.13215910549599</v>
      </c>
      <c r="AQ306" s="68">
        <f t="shared" si="1088"/>
        <v>14.619202855570038</v>
      </c>
      <c r="AR306" s="68">
        <f t="shared" si="1089"/>
        <v>66.365436516696661</v>
      </c>
      <c r="AS306" s="71">
        <v>32.937334033883303</v>
      </c>
      <c r="AT306" s="261">
        <f t="shared" si="997"/>
        <v>7.1433658809863552</v>
      </c>
      <c r="AU306" s="71">
        <v>63.610845520627699</v>
      </c>
      <c r="AV306" s="68">
        <f t="shared" si="1090"/>
        <v>0.87178663786020261</v>
      </c>
      <c r="AW306" s="68">
        <f t="shared" si="1091"/>
        <v>37.24758503798563</v>
      </c>
      <c r="AX306" s="71">
        <v>32.672086933000301</v>
      </c>
      <c r="AY306" s="69">
        <f t="shared" si="1092"/>
        <v>823.33659071160866</v>
      </c>
      <c r="AZ306" s="260">
        <v>25</v>
      </c>
      <c r="BA306" s="260">
        <v>127.429166666667</v>
      </c>
      <c r="BB306" s="260">
        <v>13.2890416666667</v>
      </c>
      <c r="BC306" s="262">
        <f t="shared" si="1093"/>
        <v>10.631233333333361</v>
      </c>
      <c r="BD306" s="262">
        <f t="shared" si="998"/>
        <v>2.6578083333333389</v>
      </c>
      <c r="BE306" s="260">
        <v>4.9879416666666696</v>
      </c>
      <c r="BF306" s="262">
        <f t="shared" si="1094"/>
        <v>3.9903533333333359</v>
      </c>
      <c r="BG306" s="262">
        <f t="shared" si="999"/>
        <v>0.99758833333333374</v>
      </c>
      <c r="BH306" s="260">
        <v>15.712331881582397</v>
      </c>
      <c r="BI306" s="263">
        <f t="shared" si="1095"/>
        <v>9.2004187825881001</v>
      </c>
      <c r="BJ306" s="68">
        <f t="shared" si="1096"/>
        <v>0.21533750843708677</v>
      </c>
      <c r="BK306" s="260">
        <v>8.0702399276602268</v>
      </c>
      <c r="BL306" s="69">
        <f t="shared" si="1097"/>
        <v>203.3864661710916</v>
      </c>
      <c r="BM306" s="260">
        <v>4.8</v>
      </c>
      <c r="BN306" s="260">
        <v>1.056</v>
      </c>
      <c r="BO306" s="260">
        <v>3.49471565294149</v>
      </c>
      <c r="BP306" s="68">
        <f t="shared" si="1098"/>
        <v>0.24546882746261026</v>
      </c>
      <c r="BQ306" s="68">
        <f t="shared" si="1099"/>
        <v>1.1143320225282294</v>
      </c>
      <c r="BR306" s="260">
        <v>0.83422256313333298</v>
      </c>
      <c r="BS306" s="260">
        <v>1.09840386293021</v>
      </c>
      <c r="BT306" s="68">
        <f t="shared" si="1100"/>
        <v>1.5053624941458527E-2</v>
      </c>
      <c r="BU306" s="68">
        <f t="shared" si="1101"/>
        <v>0.64317477555423619</v>
      </c>
      <c r="BV306" s="260">
        <v>0.56416710395025005</v>
      </c>
      <c r="BW306" s="69">
        <f t="shared" si="1102"/>
        <v>14.217011019546339</v>
      </c>
      <c r="BX306" s="260">
        <v>0</v>
      </c>
      <c r="BY306" s="260">
        <v>0</v>
      </c>
      <c r="BZ306" s="263">
        <f t="shared" si="1103"/>
        <v>0</v>
      </c>
      <c r="CA306" s="263">
        <f t="shared" si="1104"/>
        <v>0</v>
      </c>
      <c r="CB306" s="260">
        <v>0</v>
      </c>
      <c r="CC306" s="264">
        <f t="shared" si="1105"/>
        <v>0</v>
      </c>
      <c r="CD306" s="260">
        <v>0</v>
      </c>
      <c r="CE306" s="260">
        <v>0</v>
      </c>
      <c r="CF306" s="263">
        <f t="shared" si="1106"/>
        <v>0</v>
      </c>
      <c r="CG306" s="263">
        <f t="shared" si="1107"/>
        <v>0</v>
      </c>
      <c r="CH306" s="260">
        <v>0</v>
      </c>
      <c r="CI306" s="69">
        <f t="shared" si="1108"/>
        <v>0</v>
      </c>
      <c r="CJ306" s="260">
        <v>138.83473083944088</v>
      </c>
      <c r="CK306" s="260">
        <v>30.543643809312456</v>
      </c>
      <c r="CL306" s="260">
        <v>12.366824346106545</v>
      </c>
      <c r="CM306" s="260">
        <v>5.8539928988943055</v>
      </c>
      <c r="CN306" s="260">
        <v>62.245538424146247</v>
      </c>
      <c r="CO306" s="265">
        <f t="shared" si="1109"/>
        <v>4.3721266189120325</v>
      </c>
      <c r="CP306" s="266">
        <f t="shared" si="1110"/>
        <v>19.84773687300012</v>
      </c>
      <c r="CQ306" s="260">
        <v>26.313401600053698</v>
      </c>
      <c r="CR306" s="265">
        <f t="shared" si="1111"/>
        <v>0.36062516892873592</v>
      </c>
      <c r="CS306" s="265">
        <f t="shared" si="1112"/>
        <v>15.407917560517843</v>
      </c>
      <c r="CT306" s="260">
        <v>13.515206998798948</v>
      </c>
      <c r="CU306" s="267">
        <f t="shared" si="1000"/>
        <v>340.58321522143046</v>
      </c>
      <c r="CV306" s="260">
        <v>56.832699999999988</v>
      </c>
      <c r="CW306" s="260">
        <v>6.1291738738511601</v>
      </c>
      <c r="CX306" s="68">
        <f t="shared" si="1113"/>
        <v>8.4000327941130146E-2</v>
      </c>
      <c r="CY306" s="68">
        <f t="shared" si="1114"/>
        <v>3.5889622785290425</v>
      </c>
      <c r="CZ306" s="260">
        <v>3.1480936936925601</v>
      </c>
      <c r="DA306" s="69">
        <f t="shared" si="1115"/>
        <v>79.331961081052441</v>
      </c>
      <c r="DB306" s="260">
        <v>1.4564000000000044</v>
      </c>
      <c r="DC306" s="260">
        <v>0.157066773703815</v>
      </c>
      <c r="DD306" s="68">
        <f t="shared" si="1116"/>
        <v>2.1526001336107845E-3</v>
      </c>
      <c r="DE306" s="68">
        <f t="shared" si="1117"/>
        <v>9.1971077609363697E-2</v>
      </c>
      <c r="DF306" s="260">
        <v>8.0673338685190693E-2</v>
      </c>
      <c r="DG306" s="69">
        <f t="shared" si="1118"/>
        <v>2.0329681348668118</v>
      </c>
      <c r="DH306" s="260">
        <v>60.323835501987205</v>
      </c>
      <c r="DI306" s="260">
        <v>13.271243810437186</v>
      </c>
      <c r="DJ306" s="260">
        <v>0.9133424185166662</v>
      </c>
      <c r="DK306" s="260">
        <v>43.915752245446683</v>
      </c>
      <c r="DL306" s="68">
        <f t="shared" si="1119"/>
        <v>3.0846424377201749</v>
      </c>
      <c r="DM306" s="68">
        <f t="shared" si="1120"/>
        <v>14.00306459248762</v>
      </c>
      <c r="DN306" s="260">
        <v>12.7716161630133</v>
      </c>
      <c r="DO306" s="68">
        <f t="shared" si="1121"/>
        <v>0.17503499951409729</v>
      </c>
      <c r="DP306" s="68">
        <f t="shared" si="1122"/>
        <v>7.4784709307170907</v>
      </c>
      <c r="DQ306" s="260">
        <v>6.5598146061047098</v>
      </c>
      <c r="DR306" s="264">
        <f t="shared" si="1123"/>
        <v>165.30672569460688</v>
      </c>
      <c r="DS306" s="260">
        <v>34.94</v>
      </c>
      <c r="DT306" s="260">
        <v>7.6867999999999999</v>
      </c>
      <c r="DU306" s="260">
        <v>25.438617690369899</v>
      </c>
      <c r="DV306" s="68">
        <f t="shared" si="1124"/>
        <v>1.7868085065715815</v>
      </c>
      <c r="DW306" s="68">
        <f t="shared" si="1125"/>
        <v>8.111408513986726</v>
      </c>
      <c r="DX306" s="260">
        <v>0.67141371833333297</v>
      </c>
      <c r="DY306" s="260">
        <v>0.26975451750000001</v>
      </c>
      <c r="DZ306" s="260">
        <v>0</v>
      </c>
      <c r="EA306" s="260">
        <v>7.4420775993846799</v>
      </c>
      <c r="EB306" s="68">
        <f t="shared" si="1126"/>
        <v>0.10199367349956703</v>
      </c>
      <c r="EC306" s="68">
        <f t="shared" si="1127"/>
        <v>4.3577383066300968</v>
      </c>
      <c r="ED306" s="267">
        <v>3.8224331762793899</v>
      </c>
      <c r="EE306" s="69">
        <f t="shared" si="1128"/>
        <v>96.325316042240743</v>
      </c>
      <c r="EF306" s="260">
        <v>82.420896825396795</v>
      </c>
      <c r="EG306" s="260">
        <v>18.132597301587296</v>
      </c>
      <c r="EH306" s="260">
        <v>82.815608435685334</v>
      </c>
      <c r="EI306" s="260">
        <v>60.007832971914439</v>
      </c>
      <c r="EJ306" s="268">
        <f t="shared" si="1129"/>
        <v>4.2149501879472702</v>
      </c>
      <c r="EK306" s="266">
        <f t="shared" si="1130"/>
        <v>19.134217637090579</v>
      </c>
      <c r="EL306" s="260">
        <v>26.247205478123156</v>
      </c>
      <c r="EM306" s="268">
        <f t="shared" si="1131"/>
        <v>0.35971795107767784</v>
      </c>
      <c r="EN306" s="268">
        <f t="shared" si="1132"/>
        <v>15.369156156536928</v>
      </c>
      <c r="EO306" s="269">
        <f t="shared" si="1133"/>
        <v>269.62414101270701</v>
      </c>
      <c r="EP306" s="69">
        <f t="shared" si="1134"/>
        <v>339.72641767601084</v>
      </c>
      <c r="EQ306" s="260">
        <v>78.16</v>
      </c>
      <c r="ER306" s="260">
        <v>17.1952</v>
      </c>
      <c r="ES306" s="260">
        <v>56.905619882063803</v>
      </c>
      <c r="ET306" s="68">
        <f t="shared" si="1135"/>
        <v>3.9970507405161615</v>
      </c>
      <c r="EU306" s="68">
        <f t="shared" si="1136"/>
        <v>18.145039766834628</v>
      </c>
      <c r="EV306" s="260">
        <v>5.4829969389833302</v>
      </c>
      <c r="EW306" s="260">
        <v>17.012024429969401</v>
      </c>
      <c r="EX306" s="68">
        <f t="shared" si="1137"/>
        <v>0.23314979481273065</v>
      </c>
      <c r="EY306" s="68">
        <f t="shared" si="1138"/>
        <v>9.9614589530663036</v>
      </c>
      <c r="EZ306" s="260">
        <v>8.7377920625508203</v>
      </c>
      <c r="FA306" s="69">
        <f t="shared" si="1139"/>
        <v>220.19235997628081</v>
      </c>
      <c r="FB306" s="260">
        <v>0.83333333333333348</v>
      </c>
      <c r="FC306" s="260">
        <v>8.9871586162120806E-2</v>
      </c>
      <c r="FD306" s="68">
        <f t="shared" si="1140"/>
        <v>1.2316900883518657E-3</v>
      </c>
      <c r="FE306" s="68">
        <f t="shared" si="1141"/>
        <v>5.2624666763574489E-2</v>
      </c>
      <c r="FF306" s="260">
        <v>4.6160245974772703E-2</v>
      </c>
      <c r="FG306" s="69">
        <f t="shared" si="1142"/>
        <v>1.1632381985642724</v>
      </c>
      <c r="FH306" s="260">
        <v>146.77981500000001</v>
      </c>
      <c r="FI306" s="260">
        <v>15.829601748759201</v>
      </c>
      <c r="FJ306" s="68">
        <f t="shared" si="1143"/>
        <v>0.21694469196674485</v>
      </c>
      <c r="FK306" s="68">
        <f t="shared" si="1144"/>
        <v>9.2690866223929458</v>
      </c>
      <c r="FL306" s="260">
        <v>8.1304999999999996</v>
      </c>
      <c r="FM306" s="69">
        <f t="shared" si="1145"/>
        <v>204.88790009851104</v>
      </c>
      <c r="FN306" s="260">
        <v>0</v>
      </c>
      <c r="FO306" s="260">
        <v>0</v>
      </c>
      <c r="FP306" s="68">
        <f t="shared" si="1146"/>
        <v>0</v>
      </c>
      <c r="FQ306" s="68">
        <f t="shared" si="1147"/>
        <v>0</v>
      </c>
      <c r="FR306" s="260">
        <v>0</v>
      </c>
      <c r="FS306" s="264">
        <f t="shared" si="1148"/>
        <v>0</v>
      </c>
      <c r="FT306" s="270">
        <f t="shared" si="1001"/>
        <v>2693.9913061039833</v>
      </c>
      <c r="FU306" s="271">
        <f t="shared" si="1002"/>
        <v>925.64994808816186</v>
      </c>
      <c r="FV306" s="272">
        <f t="shared" si="1149"/>
        <v>130.62017750601117</v>
      </c>
      <c r="FW306" s="272">
        <f t="shared" si="1003"/>
        <v>27.618945446547354</v>
      </c>
      <c r="FX306" s="272">
        <f t="shared" si="1004"/>
        <v>127.429166666667</v>
      </c>
      <c r="FY306" s="272">
        <f t="shared" si="1005"/>
        <v>0</v>
      </c>
      <c r="FZ306" s="272">
        <f t="shared" si="1006"/>
        <v>0</v>
      </c>
      <c r="GA306" s="272">
        <f t="shared" si="1007"/>
        <v>56.832699999999988</v>
      </c>
      <c r="GB306" s="272">
        <f t="shared" si="1008"/>
        <v>1.4564000000000044</v>
      </c>
      <c r="GC306" s="272">
        <f t="shared" si="1009"/>
        <v>146.77981500000001</v>
      </c>
      <c r="GD306" s="272">
        <f t="shared" si="1010"/>
        <v>0</v>
      </c>
      <c r="GE306" s="272">
        <f t="shared" si="1011"/>
        <v>513.56570151672133</v>
      </c>
      <c r="GF306" s="273">
        <f t="shared" si="1012"/>
        <v>199.78303579477031</v>
      </c>
      <c r="GG306" s="273">
        <f t="shared" si="1013"/>
        <v>36.072854874534507</v>
      </c>
      <c r="GH306" s="272">
        <f t="shared" si="1150"/>
        <v>208.13608381734767</v>
      </c>
      <c r="GI306" s="274">
        <f t="shared" si="1151"/>
        <v>148.68739803677147</v>
      </c>
      <c r="GJ306" s="275">
        <f t="shared" si="1014"/>
        <v>2.8525050287167497</v>
      </c>
      <c r="GK306" s="271">
        <f t="shared" si="1152"/>
        <v>2138.0889380414565</v>
      </c>
      <c r="GL306" s="276">
        <f t="shared" si="1153"/>
        <v>2693.9920619322352</v>
      </c>
      <c r="GM306" s="272">
        <f t="shared" si="1154"/>
        <v>1274.1203819197035</v>
      </c>
      <c r="GN306" s="272">
        <f t="shared" si="1155"/>
        <v>66.544305349798606</v>
      </c>
      <c r="GO306" s="277">
        <f t="shared" si="1156"/>
        <v>0.59591552028084949</v>
      </c>
      <c r="GP306" s="278">
        <f t="shared" si="1157"/>
        <v>3.1123263474135399E-2</v>
      </c>
      <c r="GQ306" s="279">
        <f t="shared" si="1158"/>
        <v>1.0870601821397563</v>
      </c>
      <c r="GR306" s="280">
        <f t="shared" si="1159"/>
        <v>2138.0889380414565</v>
      </c>
      <c r="GS306" s="272">
        <f t="shared" si="1160"/>
        <v>1274.1203819197035</v>
      </c>
      <c r="GT306" s="272">
        <f t="shared" si="1015"/>
        <v>66.544305349798606</v>
      </c>
      <c r="GU306" s="73">
        <f t="shared" si="1161"/>
        <v>0.59591552028084949</v>
      </c>
      <c r="GV306" s="74">
        <f t="shared" si="1162"/>
        <v>3.1123263474135399E-2</v>
      </c>
      <c r="GW306" s="279">
        <f t="shared" si="1163"/>
        <v>1.0870601821397563</v>
      </c>
      <c r="GX306" s="280">
        <f t="shared" si="1164"/>
        <v>1815.1622695896597</v>
      </c>
      <c r="GY306" s="272">
        <f t="shared" si="1016"/>
        <v>1141.3573944806531</v>
      </c>
      <c r="GZ306" s="272">
        <f t="shared" si="1017"/>
        <v>47.739300115344811</v>
      </c>
      <c r="HA306" s="73">
        <f t="shared" si="1165"/>
        <v>0.62879083242440426</v>
      </c>
      <c r="HB306" s="74">
        <f t="shared" si="1166"/>
        <v>2.6300293320958509E-2</v>
      </c>
      <c r="HC306" s="279">
        <f t="shared" si="1167"/>
        <v>1.0908507081889764</v>
      </c>
      <c r="HD306" s="280">
        <f t="shared" si="1168"/>
        <v>1976.6711077469395</v>
      </c>
      <c r="HE306" s="272">
        <f t="shared" si="1018"/>
        <v>1262.895871004946</v>
      </c>
      <c r="HF306" s="272">
        <f t="shared" si="1019"/>
        <v>51.70738117469481</v>
      </c>
      <c r="HG306" s="73">
        <f t="shared" si="1169"/>
        <v>0.63890035426501846</v>
      </c>
      <c r="HH306" s="74">
        <f t="shared" si="1170"/>
        <v>2.6158818719029191E-2</v>
      </c>
      <c r="HI306" s="281">
        <f t="shared" si="1171"/>
        <v>1.092224023029821</v>
      </c>
      <c r="HJ306" s="72">
        <f t="shared" si="1020"/>
        <v>4.8499190026165229</v>
      </c>
      <c r="HK306" s="73">
        <f t="shared" si="1172"/>
        <v>4.8499190026165229</v>
      </c>
      <c r="HL306" s="73">
        <f t="shared" si="1021"/>
        <v>4.1318152274073858</v>
      </c>
      <c r="HM306" s="74">
        <f t="shared" si="1173"/>
        <v>4.505096427791103</v>
      </c>
      <c r="HN306" s="75"/>
      <c r="HO306" s="75"/>
      <c r="HP306" s="76">
        <f t="shared" si="1174"/>
        <v>121.53847652429258</v>
      </c>
      <c r="HQ306" s="77">
        <f t="shared" si="1175"/>
        <v>138.31200166941019</v>
      </c>
      <c r="HR306" s="77">
        <f t="shared" si="1176"/>
        <v>3.9680810593500002</v>
      </c>
      <c r="HS306" s="77">
        <f t="shared" si="1177"/>
        <v>4.5823400073373808</v>
      </c>
      <c r="HT306" s="282">
        <f t="shared" si="1178"/>
        <v>161.50883815727968</v>
      </c>
      <c r="HU306" s="73">
        <f t="shared" si="985"/>
        <v>0.7525190442267724</v>
      </c>
      <c r="HV306" s="74">
        <f t="shared" si="986"/>
        <v>2.4568816819088405E-2</v>
      </c>
      <c r="HW306" s="279">
        <f t="shared" si="987"/>
        <v>1.1076584061373318</v>
      </c>
      <c r="HX306" s="76">
        <f t="shared" si="1179"/>
        <v>475.16928629671236</v>
      </c>
      <c r="HY306" s="77">
        <f t="shared" si="1180"/>
        <v>540.74739949852165</v>
      </c>
      <c r="HZ306" s="77">
        <f t="shared" si="1022"/>
        <v>22.634355374416597</v>
      </c>
      <c r="IA306" s="77">
        <f t="shared" si="1181"/>
        <v>26.138153586376287</v>
      </c>
      <c r="IB306" s="282">
        <f t="shared" si="1182"/>
        <v>653.44173866000688</v>
      </c>
      <c r="IC306" s="73">
        <f t="shared" si="970"/>
        <v>0.72717926967923352</v>
      </c>
      <c r="ID306" s="74">
        <f t="shared" si="971"/>
        <v>3.463867401680245E-2</v>
      </c>
      <c r="IE306" s="279">
        <f t="shared" si="972"/>
        <v>1.1057200777462319</v>
      </c>
      <c r="IF306" s="76">
        <f t="shared" si="1023"/>
        <v>11.224510914757483</v>
      </c>
      <c r="IG306" s="77">
        <f t="shared" si="1183"/>
        <v>12.773605666103162</v>
      </c>
      <c r="IH306" s="77">
        <f t="shared" si="1024"/>
        <v>14.836924175103784</v>
      </c>
      <c r="II306" s="77">
        <f t="shared" si="1184"/>
        <v>17.133680037409849</v>
      </c>
      <c r="IJ306" s="282">
        <f t="shared" si="1185"/>
        <v>161.41783029451713</v>
      </c>
      <c r="IK306" s="73">
        <f t="shared" si="1186"/>
        <v>6.9536995350994654E-2</v>
      </c>
      <c r="IL306" s="74">
        <f t="shared" si="1187"/>
        <v>9.1916265681634232E-2</v>
      </c>
      <c r="IM306" s="279">
        <f t="shared" si="1188"/>
        <v>1.0238254386559078</v>
      </c>
      <c r="IN306" s="76">
        <f t="shared" si="1025"/>
        <v>8.0001582936606077</v>
      </c>
      <c r="IO306" s="77">
        <f t="shared" si="1189"/>
        <v>9.1042601397687086</v>
      </c>
      <c r="IP306" s="77">
        <f t="shared" si="1026"/>
        <v>0.26052245240406879</v>
      </c>
      <c r="IQ306" s="77">
        <f t="shared" si="1190"/>
        <v>0.30085132803621867</v>
      </c>
      <c r="IR306" s="282">
        <f t="shared" si="1191"/>
        <v>11.283342079005031</v>
      </c>
      <c r="IS306" s="73">
        <f t="shared" si="988"/>
        <v>0.7090238191525311</v>
      </c>
      <c r="IT306" s="74">
        <f t="shared" si="989"/>
        <v>2.3089121164625876E-2</v>
      </c>
      <c r="IU306" s="279">
        <f t="shared" si="990"/>
        <v>1.101426573237525</v>
      </c>
      <c r="IV306" s="76">
        <f t="shared" si="1027"/>
        <v>0</v>
      </c>
      <c r="IW306" s="77">
        <f t="shared" si="1192"/>
        <v>0</v>
      </c>
      <c r="IX306" s="77">
        <f t="shared" si="1193"/>
        <v>0</v>
      </c>
      <c r="IY306" s="77">
        <f t="shared" si="1194"/>
        <v>0</v>
      </c>
      <c r="IZ306" s="282">
        <f t="shared" si="1195"/>
        <v>0</v>
      </c>
      <c r="JA306" s="283"/>
      <c r="JB306" s="284"/>
      <c r="JC306" s="285"/>
      <c r="JD306" s="76">
        <f t="shared" si="1028"/>
        <v>0</v>
      </c>
      <c r="JE306" s="77">
        <f t="shared" si="1196"/>
        <v>0</v>
      </c>
      <c r="JF306" s="77">
        <f t="shared" si="1029"/>
        <v>0</v>
      </c>
      <c r="JG306" s="77">
        <f t="shared" si="1197"/>
        <v>0</v>
      </c>
      <c r="JH306" s="282">
        <f t="shared" si="1198"/>
        <v>0</v>
      </c>
      <c r="JI306" s="283"/>
      <c r="JJ306" s="284"/>
      <c r="JK306" s="285"/>
      <c r="JL306" s="76">
        <f t="shared" si="1030"/>
        <v>212.39027305764523</v>
      </c>
      <c r="JM306" s="77">
        <f t="shared" si="1199"/>
        <v>241.70225464233084</v>
      </c>
      <c r="JN306" s="77">
        <f t="shared" si="1031"/>
        <v>10.586744686735075</v>
      </c>
      <c r="JO306" s="77">
        <f t="shared" si="1200"/>
        <v>12.225572764241665</v>
      </c>
      <c r="JP306" s="282">
        <f t="shared" si="1201"/>
        <v>270.30413906462735</v>
      </c>
      <c r="JQ306" s="73">
        <f t="shared" si="1032"/>
        <v>0.78574554497245264</v>
      </c>
      <c r="JR306" s="74">
        <f t="shared" si="1033"/>
        <v>3.9166047265757474E-2</v>
      </c>
      <c r="JS306" s="279">
        <f t="shared" si="1202"/>
        <v>1.1145036467783873</v>
      </c>
      <c r="JT306" s="76">
        <f t="shared" si="1034"/>
        <v>4.3785339798054315</v>
      </c>
      <c r="JU306" s="77">
        <f t="shared" si="1203"/>
        <v>4.9828154543583789</v>
      </c>
      <c r="JV306" s="77">
        <f t="shared" si="1035"/>
        <v>8.4000327941130146E-2</v>
      </c>
      <c r="JW306" s="77">
        <f t="shared" si="1204"/>
        <v>9.7003578706417098E-2</v>
      </c>
      <c r="JX306" s="282">
        <f t="shared" si="1205"/>
        <v>62.96187387385114</v>
      </c>
      <c r="JY306" s="379">
        <f t="shared" ref="JY306" si="1266">JT306/JX306</f>
        <v>6.9542624931687294E-2</v>
      </c>
      <c r="JZ306" s="380">
        <f t="shared" ref="JZ306" si="1267">JV306/JX306</f>
        <v>1.3341459326549133E-3</v>
      </c>
      <c r="KA306" s="381">
        <f t="shared" ref="KA306" si="1268">1+JY306*(JW306*$GO$8-JW306)/JW306+JZ306*(JX306*$GP$8-JX306)/JX306</f>
        <v>1.0098041034571972</v>
      </c>
      <c r="KB306" s="76">
        <f t="shared" si="1039"/>
        <v>0.1122047146834237</v>
      </c>
      <c r="KC306" s="77">
        <f t="shared" si="1206"/>
        <v>0.127690087356883</v>
      </c>
      <c r="KD306" s="77">
        <f t="shared" si="1040"/>
        <v>2.1526001336107845E-3</v>
      </c>
      <c r="KE306" s="77">
        <f t="shared" si="1207"/>
        <v>2.4858226342937342E-3</v>
      </c>
      <c r="KF306" s="282">
        <f t="shared" si="1208"/>
        <v>1.6134667737038189</v>
      </c>
      <c r="KG306" s="379">
        <f t="shared" ref="KG306" si="1269">KB306/KF306</f>
        <v>6.9542624931686947E-2</v>
      </c>
      <c r="KH306" s="380">
        <f t="shared" ref="KH306" si="1270">KD306/KF306</f>
        <v>1.3341459326549066E-3</v>
      </c>
      <c r="KI306" s="381">
        <f t="shared" ref="KI306" si="1271">1+KG306*(KE306*$GO$8-KE306)/KE306+KH306*(KF306*$GP$8-KF306)/KF306</f>
        <v>1.009804103457197</v>
      </c>
      <c r="KJ306" s="76">
        <f t="shared" si="1041"/>
        <v>99.802552650734143</v>
      </c>
      <c r="KK306" s="77">
        <f t="shared" si="1209"/>
        <v>113.57630294206196</v>
      </c>
      <c r="KL306" s="77">
        <f t="shared" si="1042"/>
        <v>3.2596774372342723</v>
      </c>
      <c r="KM306" s="77">
        <f t="shared" si="1210"/>
        <v>3.764275504518138</v>
      </c>
      <c r="KN306" s="282">
        <f t="shared" si="1211"/>
        <v>131.1958140433388</v>
      </c>
      <c r="KO306" s="73">
        <f t="shared" si="1043"/>
        <v>0.76071445860129117</v>
      </c>
      <c r="KP306" s="74">
        <f t="shared" si="1044"/>
        <v>2.4845895130140974E-2</v>
      </c>
      <c r="KQ306" s="279">
        <f t="shared" si="1045"/>
        <v>1.1088323469977099</v>
      </c>
      <c r="KR306" s="76">
        <f t="shared" si="1046"/>
        <v>57.83915912115252</v>
      </c>
      <c r="KS306" s="77">
        <f t="shared" si="1212"/>
        <v>65.82154147146278</v>
      </c>
      <c r="KT306" s="77">
        <f t="shared" si="1047"/>
        <v>1.8888021800711485</v>
      </c>
      <c r="KU306" s="77">
        <f t="shared" si="1213"/>
        <v>2.1811887575461624</v>
      </c>
      <c r="KV306" s="282">
        <f t="shared" si="1214"/>
        <v>76.448663525587889</v>
      </c>
      <c r="KW306" s="73">
        <f t="shared" si="961"/>
        <v>0.7565751506145475</v>
      </c>
      <c r="KX306" s="74">
        <f t="shared" si="962"/>
        <v>2.4706804448438181E-2</v>
      </c>
      <c r="KY306" s="279">
        <f t="shared" si="963"/>
        <v>1.1082395498649318</v>
      </c>
      <c r="KZ306" s="76">
        <f t="shared" si="1048"/>
        <v>142.64761015520966</v>
      </c>
      <c r="LA306" s="77">
        <f t="shared" si="1215"/>
        <v>162.33440683273014</v>
      </c>
      <c r="LB306" s="77">
        <f t="shared" si="1049"/>
        <v>4.574668139024948</v>
      </c>
      <c r="LC306" s="77">
        <f t="shared" si="1216"/>
        <v>5.2828267669460098</v>
      </c>
      <c r="LD306" s="286">
        <f t="shared" si="1217"/>
        <v>269.62414101270701</v>
      </c>
      <c r="LE306" s="73">
        <f t="shared" si="1050"/>
        <v>0.52906097213486114</v>
      </c>
      <c r="LF306" s="74">
        <f t="shared" si="1051"/>
        <v>1.6966834356309919E-2</v>
      </c>
      <c r="LG306" s="279">
        <f t="shared" si="1052"/>
        <v>1.0756421707226891</v>
      </c>
      <c r="LH306" s="76">
        <f t="shared" si="1053"/>
        <v>129.64512843827913</v>
      </c>
      <c r="LI306" s="77">
        <f t="shared" si="1218"/>
        <v>147.53745261404603</v>
      </c>
      <c r="LJ306" s="77">
        <f t="shared" si="1054"/>
        <v>4.2302005353288923</v>
      </c>
      <c r="LK306" s="77">
        <f t="shared" si="1219"/>
        <v>4.8850355781978054</v>
      </c>
      <c r="LL306" s="282">
        <f t="shared" si="1220"/>
        <v>174.75584125101651</v>
      </c>
      <c r="LM306" s="73">
        <f t="shared" si="1244"/>
        <v>0.74186434919825617</v>
      </c>
      <c r="LN306" s="74">
        <f t="shared" si="1245"/>
        <v>2.4206347009898797E-2</v>
      </c>
      <c r="LO306" s="279">
        <f t="shared" si="1246"/>
        <v>1.1061318413499837</v>
      </c>
      <c r="LP306" s="76">
        <f t="shared" si="1055"/>
        <v>6.4202093451560874E-2</v>
      </c>
      <c r="LQ306" s="77">
        <f t="shared" si="1221"/>
        <v>7.3062624368810794E-2</v>
      </c>
      <c r="LR306" s="77">
        <f t="shared" si="1056"/>
        <v>1.2316900883518657E-3</v>
      </c>
      <c r="LS306" s="77">
        <f t="shared" si="1222"/>
        <v>1.4223557140287345E-3</v>
      </c>
      <c r="LT306" s="282">
        <f t="shared" si="1223"/>
        <v>0.92320491949545436</v>
      </c>
      <c r="LU306" s="73">
        <f t="shared" si="979"/>
        <v>6.9542624931687211E-2</v>
      </c>
      <c r="LV306" s="74">
        <f t="shared" si="980"/>
        <v>1.3341459326549118E-3</v>
      </c>
      <c r="LW306" s="279">
        <f t="shared" si="981"/>
        <v>1.0098041034571972</v>
      </c>
      <c r="LX306" s="76">
        <f t="shared" si="1057"/>
        <v>11.308285679319393</v>
      </c>
      <c r="LY306" s="77">
        <f t="shared" si="1224"/>
        <v>12.868942185922263</v>
      </c>
      <c r="LZ306" s="77">
        <f t="shared" si="1058"/>
        <v>0.21694469196674485</v>
      </c>
      <c r="MA306" s="77">
        <f t="shared" si="1225"/>
        <v>0.25052773028319697</v>
      </c>
      <c r="MB306" s="286">
        <f t="shared" si="1226"/>
        <v>162.6094445226278</v>
      </c>
      <c r="MC306" s="73">
        <f t="shared" si="964"/>
        <v>6.9542613053731925E-2</v>
      </c>
      <c r="MD306" s="74">
        <f t="shared" si="965"/>
        <v>1.3341457047813484E-3</v>
      </c>
      <c r="ME306" s="279">
        <f t="shared" si="966"/>
        <v>1.0098041017826456</v>
      </c>
      <c r="MF306" s="76">
        <f t="shared" si="1059"/>
        <v>0</v>
      </c>
      <c r="MG306" s="77">
        <f t="shared" si="1227"/>
        <v>0</v>
      </c>
      <c r="MH306" s="77">
        <f t="shared" si="1060"/>
        <v>0</v>
      </c>
      <c r="MI306" s="77">
        <f t="shared" si="1228"/>
        <v>0</v>
      </c>
      <c r="MJ306" s="286">
        <f t="shared" si="1229"/>
        <v>0</v>
      </c>
      <c r="MK306" s="73"/>
      <c r="ML306" s="74"/>
      <c r="MM306" s="279"/>
      <c r="MN306" s="287">
        <f t="shared" si="1230"/>
        <v>1.0870606662073801</v>
      </c>
      <c r="MO306" s="288">
        <f t="shared" si="1230"/>
        <v>1.0870606662073801</v>
      </c>
      <c r="MP306" s="288">
        <f t="shared" si="1230"/>
        <v>1.0908508782840867</v>
      </c>
      <c r="MQ306" s="289">
        <f t="shared" si="1061"/>
        <v>1.0922241022486281</v>
      </c>
      <c r="MR306" s="290">
        <f t="shared" si="1231"/>
        <v>4.8499211622842262</v>
      </c>
      <c r="MS306" s="291">
        <f t="shared" si="982"/>
        <v>4.8499211622842262</v>
      </c>
      <c r="MT306" s="291">
        <f t="shared" si="1062"/>
        <v>4.1318158716766353</v>
      </c>
      <c r="MU306" s="292">
        <f t="shared" si="983"/>
        <v>4.5050967545449163</v>
      </c>
      <c r="MV306" s="359">
        <f t="shared" si="1063"/>
        <v>0.37328088286828082</v>
      </c>
      <c r="MW306" s="360">
        <f t="shared" si="1064"/>
        <v>1.5077598980147617</v>
      </c>
      <c r="MX306" s="360">
        <f t="shared" si="1065"/>
        <v>0.34482440773930972</v>
      </c>
      <c r="MY306" s="360">
        <f t="shared" si="1066"/>
        <v>2.5883524471081838E-2</v>
      </c>
      <c r="MZ306" s="360">
        <f t="shared" si="1067"/>
        <v>0</v>
      </c>
      <c r="NA306" s="360">
        <f t="shared" si="1068"/>
        <v>0</v>
      </c>
      <c r="NB306" s="360">
        <f t="shared" si="1069"/>
        <v>0.62869150714768829</v>
      </c>
      <c r="NC306" s="360">
        <f t="shared" si="1070"/>
        <v>0.13268825919427571</v>
      </c>
      <c r="ND306" s="360">
        <f t="shared" si="1071"/>
        <v>3.4333339517544693E-3</v>
      </c>
      <c r="NE306" s="360">
        <f t="shared" si="1072"/>
        <v>0.30348741337327323</v>
      </c>
      <c r="NF306" s="360">
        <f t="shared" si="1073"/>
        <v>0.17676420820345662</v>
      </c>
      <c r="NG306" s="360">
        <f t="shared" si="1074"/>
        <v>0.60515628524858489</v>
      </c>
      <c r="NH306" s="360">
        <f t="shared" si="1075"/>
        <v>0.40340628254033906</v>
      </c>
      <c r="NI306" s="360">
        <f t="shared" si="1076"/>
        <v>1.9186277965686745E-3</v>
      </c>
      <c r="NJ306" s="360">
        <f t="shared" si="1077"/>
        <v>0.34262653173485164</v>
      </c>
      <c r="NK306" s="361">
        <f t="shared" si="1078"/>
        <v>0</v>
      </c>
      <c r="NL306" s="145">
        <f t="shared" si="1232"/>
        <v>4.8499211622842262</v>
      </c>
      <c r="NM306" s="56">
        <f t="shared" si="984"/>
        <v>4.8499211622842262</v>
      </c>
      <c r="NN306" s="56">
        <f t="shared" si="1233"/>
        <v>4.1318158716766353</v>
      </c>
      <c r="NO306" s="58">
        <f t="shared" si="967"/>
        <v>4.5050967545449163</v>
      </c>
      <c r="NP306" s="55">
        <f t="shared" si="1079"/>
        <v>1.0870606662073801</v>
      </c>
      <c r="NQ306" s="56">
        <f t="shared" si="968"/>
        <v>1.0870606662073801</v>
      </c>
      <c r="NR306" s="56">
        <f t="shared" si="1080"/>
        <v>1.0908508782840867</v>
      </c>
      <c r="NS306" s="61">
        <f t="shared" si="969"/>
        <v>1.0922241022486281</v>
      </c>
      <c r="NT306" s="25"/>
      <c r="NU306" s="86">
        <f t="shared" si="1236"/>
        <v>0</v>
      </c>
      <c r="NV306" s="86">
        <f t="shared" si="1236"/>
        <v>0</v>
      </c>
      <c r="NW306" s="86">
        <f t="shared" si="1236"/>
        <v>0</v>
      </c>
      <c r="NX306" s="86">
        <f t="shared" si="1234"/>
        <v>0</v>
      </c>
      <c r="NY306" s="87">
        <f t="shared" si="1237"/>
        <v>0</v>
      </c>
      <c r="NZ306" s="87">
        <f t="shared" si="1237"/>
        <v>0</v>
      </c>
      <c r="OA306" s="87">
        <f t="shared" si="1237"/>
        <v>0</v>
      </c>
      <c r="OB306" s="87">
        <f t="shared" si="1235"/>
        <v>0</v>
      </c>
      <c r="OC306" s="26"/>
    </row>
    <row r="307" spans="1:393" thickBot="1" x14ac:dyDescent="0.35">
      <c r="A307" s="136" t="s">
        <v>712</v>
      </c>
      <c r="B307" s="137" t="s">
        <v>713</v>
      </c>
      <c r="C307" s="133" t="s">
        <v>97</v>
      </c>
      <c r="D307" s="64">
        <f>VLOOKUP(B307,[1]УсіТ_1!$A$10:$G$556,6,FALSE)</f>
        <v>413.6</v>
      </c>
      <c r="E307" s="64">
        <f>VLOOKUP(B307,[1]УсіТ_1!$A$10:$G$556,7,FALSE)</f>
        <v>0</v>
      </c>
      <c r="F307" s="38"/>
      <c r="G307" s="38"/>
      <c r="H307" s="39"/>
      <c r="I307" s="256">
        <v>4.4775</v>
      </c>
      <c r="J307" s="62">
        <v>4.4775</v>
      </c>
      <c r="K307" s="257">
        <f t="shared" si="1081"/>
        <v>3.5692999999999997</v>
      </c>
      <c r="L307" s="293">
        <f t="shared" si="1082"/>
        <v>4.0447999999999995</v>
      </c>
      <c r="M307" s="63">
        <v>0.47549999999999998</v>
      </c>
      <c r="N307" s="63">
        <v>0.84099999999999997</v>
      </c>
      <c r="O307" s="63">
        <v>0.43269999999999997</v>
      </c>
      <c r="P307" s="63">
        <v>0</v>
      </c>
      <c r="Q307" s="63">
        <v>0</v>
      </c>
      <c r="R307" s="63">
        <v>0</v>
      </c>
      <c r="S307" s="63">
        <v>0.37190000000000001</v>
      </c>
      <c r="T307" s="63">
        <v>0</v>
      </c>
      <c r="U307" s="63">
        <v>0</v>
      </c>
      <c r="V307" s="63">
        <v>0.58630000000000004</v>
      </c>
      <c r="W307" s="63">
        <v>0.1142</v>
      </c>
      <c r="X307" s="63">
        <v>0.53590000000000004</v>
      </c>
      <c r="Y307" s="63">
        <v>0.76780000000000004</v>
      </c>
      <c r="Z307" s="63">
        <v>2.8E-3</v>
      </c>
      <c r="AA307" s="63">
        <v>0.34939999999999999</v>
      </c>
      <c r="AB307" s="259">
        <v>0</v>
      </c>
      <c r="AC307" s="144">
        <v>70.930000000000007</v>
      </c>
      <c r="AD307" s="70">
        <v>15.6046</v>
      </c>
      <c r="AE307" s="70">
        <v>51.641704429820699</v>
      </c>
      <c r="AF307" s="68">
        <f t="shared" si="1083"/>
        <v>3.6273133191506055</v>
      </c>
      <c r="AG307" s="68">
        <f t="shared" si="1084"/>
        <v>16.466577157901487</v>
      </c>
      <c r="AH307" s="71">
        <v>2.7107701618333402</v>
      </c>
      <c r="AI307" s="71">
        <v>15.1940938359516</v>
      </c>
      <c r="AJ307" s="68">
        <f t="shared" si="1085"/>
        <v>0.20823505602171669</v>
      </c>
      <c r="AK307" s="68">
        <f t="shared" si="1086"/>
        <v>8.896962422016804</v>
      </c>
      <c r="AL307" s="71">
        <v>7.8040584213802804</v>
      </c>
      <c r="AM307" s="69">
        <f t="shared" si="1087"/>
        <v>196.66227221878313</v>
      </c>
      <c r="AN307" s="260">
        <v>123.59</v>
      </c>
      <c r="AO307" s="71">
        <v>27.189800000000002</v>
      </c>
      <c r="AP307" s="71">
        <v>89.981647405632899</v>
      </c>
      <c r="AQ307" s="68">
        <f t="shared" si="1088"/>
        <v>6.3203109137716549</v>
      </c>
      <c r="AR307" s="68">
        <f t="shared" si="1089"/>
        <v>28.691728055054917</v>
      </c>
      <c r="AS307" s="71">
        <v>8.4226552468916704</v>
      </c>
      <c r="AT307" s="261">
        <f t="shared" si="997"/>
        <v>1.8266842136058301</v>
      </c>
      <c r="AU307" s="71">
        <v>26.8734846621206</v>
      </c>
      <c r="AV307" s="68">
        <f t="shared" si="1090"/>
        <v>0.36830110729436283</v>
      </c>
      <c r="AW307" s="68">
        <f t="shared" si="1091"/>
        <v>15.735876437843366</v>
      </c>
      <c r="AX307" s="71">
        <v>13.8028793657323</v>
      </c>
      <c r="AY307" s="69">
        <f t="shared" si="1092"/>
        <v>347.83256001645293</v>
      </c>
      <c r="AZ307" s="260">
        <v>22</v>
      </c>
      <c r="BA307" s="260">
        <v>112.137666666667</v>
      </c>
      <c r="BB307" s="260">
        <v>11.6943566666667</v>
      </c>
      <c r="BC307" s="262">
        <f t="shared" si="1093"/>
        <v>9.3554853333333607</v>
      </c>
      <c r="BD307" s="262">
        <f t="shared" si="998"/>
        <v>2.3388713333333389</v>
      </c>
      <c r="BE307" s="260">
        <v>4.3893886666666697</v>
      </c>
      <c r="BF307" s="262">
        <f t="shared" si="1094"/>
        <v>3.5115109333333359</v>
      </c>
      <c r="BG307" s="262">
        <f t="shared" si="999"/>
        <v>0.87787773333333385</v>
      </c>
      <c r="BH307" s="260">
        <v>13.826852055792513</v>
      </c>
      <c r="BI307" s="263">
        <f t="shared" si="1095"/>
        <v>8.0963685286775284</v>
      </c>
      <c r="BJ307" s="68">
        <f t="shared" si="1096"/>
        <v>0.18949700742463638</v>
      </c>
      <c r="BK307" s="260">
        <v>7.1018111363410013</v>
      </c>
      <c r="BL307" s="69">
        <f t="shared" si="1097"/>
        <v>178.98009023056065</v>
      </c>
      <c r="BM307" s="260">
        <v>0</v>
      </c>
      <c r="BN307" s="260">
        <v>0</v>
      </c>
      <c r="BO307" s="260">
        <v>0</v>
      </c>
      <c r="BP307" s="68">
        <f t="shared" si="1098"/>
        <v>0</v>
      </c>
      <c r="BQ307" s="68">
        <f t="shared" si="1099"/>
        <v>0</v>
      </c>
      <c r="BR307" s="260">
        <v>0</v>
      </c>
      <c r="BS307" s="260">
        <v>0</v>
      </c>
      <c r="BT307" s="68">
        <f t="shared" si="1100"/>
        <v>0</v>
      </c>
      <c r="BU307" s="68">
        <f t="shared" si="1101"/>
        <v>0</v>
      </c>
      <c r="BV307" s="260">
        <v>0</v>
      </c>
      <c r="BW307" s="69">
        <f t="shared" si="1102"/>
        <v>0</v>
      </c>
      <c r="BX307" s="260">
        <v>0</v>
      </c>
      <c r="BY307" s="260">
        <v>0</v>
      </c>
      <c r="BZ307" s="263">
        <f t="shared" si="1103"/>
        <v>0</v>
      </c>
      <c r="CA307" s="263">
        <f t="shared" si="1104"/>
        <v>0</v>
      </c>
      <c r="CB307" s="260">
        <v>0</v>
      </c>
      <c r="CC307" s="264">
        <f t="shared" si="1105"/>
        <v>0</v>
      </c>
      <c r="CD307" s="260">
        <v>0</v>
      </c>
      <c r="CE307" s="260">
        <v>0</v>
      </c>
      <c r="CF307" s="263">
        <f t="shared" si="1106"/>
        <v>0</v>
      </c>
      <c r="CG307" s="263">
        <f t="shared" si="1107"/>
        <v>0</v>
      </c>
      <c r="CH307" s="260">
        <v>0</v>
      </c>
      <c r="CI307" s="69">
        <f t="shared" si="1108"/>
        <v>0</v>
      </c>
      <c r="CJ307" s="260">
        <v>67.308874917510352</v>
      </c>
      <c r="CK307" s="260">
        <v>14.807954553712539</v>
      </c>
      <c r="CL307" s="260">
        <v>5.6766470995102729</v>
      </c>
      <c r="CM307" s="260">
        <v>4.0099560499878848</v>
      </c>
      <c r="CN307" s="260">
        <v>22.403316449059865</v>
      </c>
      <c r="CO307" s="265">
        <f t="shared" si="1109"/>
        <v>1.5736089473819648</v>
      </c>
      <c r="CP307" s="266">
        <f t="shared" si="1110"/>
        <v>7.143566289580126</v>
      </c>
      <c r="CQ307" s="260">
        <v>11.88427276509263</v>
      </c>
      <c r="CR307" s="265">
        <f t="shared" si="1111"/>
        <v>0.1628739582455945</v>
      </c>
      <c r="CS307" s="265">
        <f t="shared" si="1112"/>
        <v>6.9588834546910503</v>
      </c>
      <c r="CT307" s="260">
        <v>6.1040533220185313</v>
      </c>
      <c r="CU307" s="267">
        <f t="shared" si="1000"/>
        <v>153.82214292828505</v>
      </c>
      <c r="CV307" s="260">
        <v>0</v>
      </c>
      <c r="CW307" s="260">
        <v>0</v>
      </c>
      <c r="CX307" s="68">
        <f t="shared" si="1113"/>
        <v>0</v>
      </c>
      <c r="CY307" s="68">
        <f t="shared" si="1114"/>
        <v>0</v>
      </c>
      <c r="CZ307" s="260">
        <v>0</v>
      </c>
      <c r="DA307" s="69">
        <f t="shared" si="1115"/>
        <v>0</v>
      </c>
      <c r="DB307" s="260">
        <v>0</v>
      </c>
      <c r="DC307" s="260">
        <v>0</v>
      </c>
      <c r="DD307" s="68">
        <f t="shared" si="1116"/>
        <v>0</v>
      </c>
      <c r="DE307" s="68">
        <f t="shared" si="1117"/>
        <v>0</v>
      </c>
      <c r="DF307" s="260">
        <v>0</v>
      </c>
      <c r="DG307" s="69">
        <f t="shared" si="1118"/>
        <v>0</v>
      </c>
      <c r="DH307" s="260">
        <v>88.484429859124475</v>
      </c>
      <c r="DI307" s="260">
        <v>19.466574569007385</v>
      </c>
      <c r="DJ307" s="260">
        <v>1.3701479625916659</v>
      </c>
      <c r="DK307" s="260">
        <v>64.416664937442619</v>
      </c>
      <c r="DL307" s="68">
        <f t="shared" si="1119"/>
        <v>4.5246265452059697</v>
      </c>
      <c r="DM307" s="68">
        <f t="shared" si="1120"/>
        <v>20.540026615282827</v>
      </c>
      <c r="DN307" s="260">
        <v>18.736986171211299</v>
      </c>
      <c r="DO307" s="68">
        <f t="shared" si="1121"/>
        <v>0.25679039547645088</v>
      </c>
      <c r="DP307" s="68">
        <f t="shared" si="1122"/>
        <v>10.971517200497461</v>
      </c>
      <c r="DQ307" s="260">
        <v>9.6237746258179104</v>
      </c>
      <c r="DR307" s="264">
        <f t="shared" si="1123"/>
        <v>242.51829375023439</v>
      </c>
      <c r="DS307" s="260">
        <v>17.170000000000002</v>
      </c>
      <c r="DT307" s="260">
        <v>3.7774000000000001</v>
      </c>
      <c r="DU307" s="260">
        <v>12.500889116876101</v>
      </c>
      <c r="DV307" s="68">
        <f t="shared" si="1124"/>
        <v>0.87806245156937723</v>
      </c>
      <c r="DW307" s="68">
        <f t="shared" si="1125"/>
        <v>3.9860585055853468</v>
      </c>
      <c r="DX307" s="260">
        <v>0.33488605999999999</v>
      </c>
      <c r="DY307" s="260">
        <v>6.8937265583333296E-2</v>
      </c>
      <c r="DZ307" s="260">
        <v>0</v>
      </c>
      <c r="EA307" s="260">
        <v>3.65081164817075</v>
      </c>
      <c r="EB307" s="68">
        <f t="shared" si="1126"/>
        <v>5.0034373638180127E-2</v>
      </c>
      <c r="EC307" s="68">
        <f t="shared" si="1127"/>
        <v>2.1377473638329754</v>
      </c>
      <c r="ED307" s="267">
        <v>1.8751462045315099</v>
      </c>
      <c r="EE307" s="69">
        <f t="shared" si="1128"/>
        <v>47.253684354194043</v>
      </c>
      <c r="EF307" s="260">
        <v>45.968600396825423</v>
      </c>
      <c r="EG307" s="260">
        <v>10.113092087301588</v>
      </c>
      <c r="EH307" s="260">
        <v>69.251530085976469</v>
      </c>
      <c r="EI307" s="260">
        <v>33.468164031374592</v>
      </c>
      <c r="EJ307" s="268">
        <f t="shared" si="1129"/>
        <v>2.3508038415637511</v>
      </c>
      <c r="EK307" s="266">
        <f t="shared" si="1130"/>
        <v>10.671725719372164</v>
      </c>
      <c r="EL307" s="260">
        <v>17.126078998342798</v>
      </c>
      <c r="EM307" s="268">
        <f t="shared" si="1131"/>
        <v>0.23471291267228805</v>
      </c>
      <c r="EN307" s="268">
        <f t="shared" si="1132"/>
        <v>10.02824406179562</v>
      </c>
      <c r="EO307" s="269">
        <f t="shared" si="1133"/>
        <v>175.92746559982086</v>
      </c>
      <c r="EP307" s="69">
        <f t="shared" si="1134"/>
        <v>221.66860665577431</v>
      </c>
      <c r="EQ307" s="260">
        <v>112.4</v>
      </c>
      <c r="ER307" s="260">
        <v>24.728000000000002</v>
      </c>
      <c r="ES307" s="260">
        <v>81.834591539713102</v>
      </c>
      <c r="ET307" s="68">
        <f t="shared" si="1135"/>
        <v>5.7480617097494484</v>
      </c>
      <c r="EU307" s="68">
        <f t="shared" si="1136"/>
        <v>26.093941527535996</v>
      </c>
      <c r="EV307" s="260">
        <v>8.5268949427166696</v>
      </c>
      <c r="EW307" s="260">
        <v>24.5338091824588</v>
      </c>
      <c r="EX307" s="68">
        <f t="shared" si="1137"/>
        <v>0.33623585484559787</v>
      </c>
      <c r="EY307" s="68">
        <f t="shared" si="1138"/>
        <v>14.365870102025481</v>
      </c>
      <c r="EZ307" s="260">
        <v>12.6011647832444</v>
      </c>
      <c r="FA307" s="69">
        <f t="shared" si="1139"/>
        <v>317.5493525377596</v>
      </c>
      <c r="FB307" s="260">
        <v>0.83333333333333348</v>
      </c>
      <c r="FC307" s="260">
        <v>8.9871586162120806E-2</v>
      </c>
      <c r="FD307" s="68">
        <f t="shared" si="1140"/>
        <v>1.2316900883518657E-3</v>
      </c>
      <c r="FE307" s="68">
        <f t="shared" si="1141"/>
        <v>5.2624666763574489E-2</v>
      </c>
      <c r="FF307" s="260">
        <v>4.6160245974772703E-2</v>
      </c>
      <c r="FG307" s="69">
        <f t="shared" si="1142"/>
        <v>1.1632381985642724</v>
      </c>
      <c r="FH307" s="260">
        <v>103.53798</v>
      </c>
      <c r="FI307" s="260">
        <v>11.1661469887463</v>
      </c>
      <c r="FJ307" s="68">
        <f t="shared" si="1143"/>
        <v>0.15303204448076804</v>
      </c>
      <c r="FK307" s="68">
        <f t="shared" si="1144"/>
        <v>6.5383820338483511</v>
      </c>
      <c r="FL307" s="260">
        <v>5.7350000000000003</v>
      </c>
      <c r="FM307" s="69">
        <f t="shared" si="1145"/>
        <v>144.52695238649557</v>
      </c>
      <c r="FN307" s="260">
        <v>0</v>
      </c>
      <c r="FO307" s="260">
        <v>0</v>
      </c>
      <c r="FP307" s="68">
        <f t="shared" si="1146"/>
        <v>0</v>
      </c>
      <c r="FQ307" s="68">
        <f t="shared" si="1147"/>
        <v>0</v>
      </c>
      <c r="FR307" s="260">
        <v>0</v>
      </c>
      <c r="FS307" s="264">
        <f t="shared" si="1148"/>
        <v>0</v>
      </c>
      <c r="FT307" s="270">
        <f t="shared" si="1001"/>
        <v>1851.9771932771043</v>
      </c>
      <c r="FU307" s="271">
        <f t="shared" si="1002"/>
        <v>641.53932638348169</v>
      </c>
      <c r="FV307" s="272">
        <f t="shared" si="1149"/>
        <v>94.575910961509706</v>
      </c>
      <c r="FW307" s="272">
        <f t="shared" si="1003"/>
        <v>18.703636530260411</v>
      </c>
      <c r="FX307" s="272">
        <f t="shared" si="1004"/>
        <v>112.137666666667</v>
      </c>
      <c r="FY307" s="272">
        <f t="shared" si="1005"/>
        <v>0</v>
      </c>
      <c r="FZ307" s="272">
        <f t="shared" si="1006"/>
        <v>0</v>
      </c>
      <c r="GA307" s="272">
        <f t="shared" si="1007"/>
        <v>0</v>
      </c>
      <c r="GB307" s="272">
        <f t="shared" si="1008"/>
        <v>0</v>
      </c>
      <c r="GC307" s="272">
        <f t="shared" si="1009"/>
        <v>103.53798</v>
      </c>
      <c r="GD307" s="272">
        <f t="shared" si="1010"/>
        <v>0</v>
      </c>
      <c r="GE307" s="272">
        <f t="shared" si="1011"/>
        <v>356.24697790991991</v>
      </c>
      <c r="GF307" s="273">
        <f t="shared" si="1012"/>
        <v>138.58422112178172</v>
      </c>
      <c r="GG307" s="273">
        <f t="shared" si="1013"/>
        <v>25.022787728392771</v>
      </c>
      <c r="GH307" s="272">
        <f t="shared" si="1150"/>
        <v>143.08240789404942</v>
      </c>
      <c r="GI307" s="274">
        <f t="shared" si="1151"/>
        <v>102.21462105183049</v>
      </c>
      <c r="GJ307" s="275">
        <f t="shared" si="1014"/>
        <v>1.960944400187947</v>
      </c>
      <c r="GK307" s="271">
        <f t="shared" si="1152"/>
        <v>1469.8239063458882</v>
      </c>
      <c r="GL307" s="276">
        <f t="shared" si="1153"/>
        <v>1851.9781219958193</v>
      </c>
      <c r="GM307" s="272">
        <f t="shared" si="1154"/>
        <v>882.33816855709392</v>
      </c>
      <c r="GN307" s="272">
        <f t="shared" si="1155"/>
        <v>45.68736865884113</v>
      </c>
      <c r="GO307" s="277">
        <f t="shared" si="1156"/>
        <v>0.60030195777034567</v>
      </c>
      <c r="GP307" s="278">
        <f t="shared" si="1157"/>
        <v>3.1083566175232485E-2</v>
      </c>
      <c r="GQ307" s="279">
        <f t="shared" si="1158"/>
        <v>1.0876594092358114</v>
      </c>
      <c r="GR307" s="280">
        <f t="shared" si="1159"/>
        <v>1469.8239063458882</v>
      </c>
      <c r="GS307" s="272">
        <f t="shared" si="1160"/>
        <v>882.33816855709392</v>
      </c>
      <c r="GT307" s="272">
        <f t="shared" si="1015"/>
        <v>45.68736865884113</v>
      </c>
      <c r="GU307" s="73">
        <f t="shared" si="1161"/>
        <v>0.60030195777034567</v>
      </c>
      <c r="GV307" s="74">
        <f t="shared" si="1162"/>
        <v>3.1083566175232485E-2</v>
      </c>
      <c r="GW307" s="279">
        <f t="shared" si="1163"/>
        <v>1.0876594092358114</v>
      </c>
      <c r="GX307" s="280">
        <f t="shared" si="1164"/>
        <v>1171.6950472591075</v>
      </c>
      <c r="GY307" s="272">
        <f t="shared" si="1016"/>
        <v>754.9824806646069</v>
      </c>
      <c r="GZ307" s="272">
        <f t="shared" si="1017"/>
        <v>28.79532700957747</v>
      </c>
      <c r="HA307" s="73">
        <f t="shared" si="1165"/>
        <v>0.64435066311042521</v>
      </c>
      <c r="HB307" s="74">
        <f t="shared" si="1166"/>
        <v>2.4575786231184522E-2</v>
      </c>
      <c r="HC307" s="279">
        <f t="shared" si="1167"/>
        <v>1.0927311667244572</v>
      </c>
      <c r="HD307" s="280">
        <f t="shared" si="1168"/>
        <v>1327.7762156867132</v>
      </c>
      <c r="HE307" s="272">
        <f t="shared" si="1018"/>
        <v>872.46059895210726</v>
      </c>
      <c r="HF307" s="272">
        <f t="shared" si="1019"/>
        <v>32.630875384749793</v>
      </c>
      <c r="HG307" s="73">
        <f t="shared" si="1169"/>
        <v>0.65708406932178631</v>
      </c>
      <c r="HH307" s="74">
        <f t="shared" si="1170"/>
        <v>2.4575583595518327E-2</v>
      </c>
      <c r="HI307" s="281">
        <f t="shared" si="1171"/>
        <v>1.094488472747686</v>
      </c>
      <c r="HJ307" s="72">
        <f t="shared" si="1020"/>
        <v>4.8699950048533456</v>
      </c>
      <c r="HK307" s="73">
        <f t="shared" si="1172"/>
        <v>4.8699950048533456</v>
      </c>
      <c r="HL307" s="73">
        <f t="shared" si="1021"/>
        <v>3.9002853533896049</v>
      </c>
      <c r="HM307" s="74">
        <f t="shared" si="1173"/>
        <v>4.4269869745698402</v>
      </c>
      <c r="HN307" s="75"/>
      <c r="HO307" s="75"/>
      <c r="HP307" s="76">
        <f t="shared" si="1174"/>
        <v>117.47811828750032</v>
      </c>
      <c r="HQ307" s="77">
        <f t="shared" si="1175"/>
        <v>133.69127339235823</v>
      </c>
      <c r="HR307" s="77">
        <f t="shared" si="1176"/>
        <v>3.8355483751723223</v>
      </c>
      <c r="HS307" s="77">
        <f t="shared" si="1177"/>
        <v>4.4292912636489978</v>
      </c>
      <c r="HT307" s="282">
        <f t="shared" si="1178"/>
        <v>156.08116842760566</v>
      </c>
      <c r="HU307" s="73">
        <f t="shared" si="985"/>
        <v>0.75267323707913936</v>
      </c>
      <c r="HV307" s="74">
        <f t="shared" si="986"/>
        <v>2.4574062417730715E-2</v>
      </c>
      <c r="HW307" s="279">
        <f t="shared" si="987"/>
        <v>1.1076804983115567</v>
      </c>
      <c r="HX307" s="76">
        <f t="shared" si="1179"/>
        <v>204.9814774813359</v>
      </c>
      <c r="HY307" s="77">
        <f t="shared" si="1180"/>
        <v>233.27097118853507</v>
      </c>
      <c r="HZ307" s="77">
        <f t="shared" si="1022"/>
        <v>8.5152962346718475</v>
      </c>
      <c r="IA307" s="77">
        <f t="shared" si="1181"/>
        <v>9.8334640917990495</v>
      </c>
      <c r="IB307" s="282">
        <f t="shared" si="1182"/>
        <v>276.05758731464522</v>
      </c>
      <c r="IC307" s="73">
        <f t="shared" si="970"/>
        <v>0.74253158362824456</v>
      </c>
      <c r="ID307" s="74">
        <f t="shared" si="971"/>
        <v>3.0846086562968739E-2</v>
      </c>
      <c r="IE307" s="279">
        <f t="shared" si="972"/>
        <v>1.1072517580564818</v>
      </c>
      <c r="IF307" s="76">
        <f t="shared" si="1023"/>
        <v>9.8775696049865847</v>
      </c>
      <c r="IG307" s="77">
        <f t="shared" si="1183"/>
        <v>11.240772986170782</v>
      </c>
      <c r="IH307" s="77">
        <f t="shared" si="1024"/>
        <v>13.056493274091332</v>
      </c>
      <c r="II307" s="77">
        <f t="shared" si="1184"/>
        <v>15.077638432920672</v>
      </c>
      <c r="IJ307" s="282">
        <f t="shared" si="1185"/>
        <v>142.04769065917512</v>
      </c>
      <c r="IK307" s="73">
        <f t="shared" si="1186"/>
        <v>6.953699535099464E-2</v>
      </c>
      <c r="IL307" s="74">
        <f t="shared" si="1187"/>
        <v>9.1916265681634232E-2</v>
      </c>
      <c r="IM307" s="279">
        <f t="shared" si="1188"/>
        <v>1.0238254386559078</v>
      </c>
      <c r="IN307" s="76">
        <f t="shared" si="1025"/>
        <v>0</v>
      </c>
      <c r="IO307" s="77">
        <f t="shared" si="1189"/>
        <v>0</v>
      </c>
      <c r="IP307" s="77">
        <f t="shared" si="1026"/>
        <v>0</v>
      </c>
      <c r="IQ307" s="77">
        <f t="shared" si="1190"/>
        <v>0</v>
      </c>
      <c r="IR307" s="282">
        <f t="shared" si="1191"/>
        <v>0</v>
      </c>
      <c r="IS307" s="73"/>
      <c r="IT307" s="74"/>
      <c r="IU307" s="279"/>
      <c r="IV307" s="76">
        <f t="shared" si="1027"/>
        <v>0</v>
      </c>
      <c r="IW307" s="77">
        <f t="shared" si="1192"/>
        <v>0</v>
      </c>
      <c r="IX307" s="77">
        <f t="shared" si="1193"/>
        <v>0</v>
      </c>
      <c r="IY307" s="77">
        <f t="shared" si="1194"/>
        <v>0</v>
      </c>
      <c r="IZ307" s="282">
        <f t="shared" si="1195"/>
        <v>0</v>
      </c>
      <c r="JA307" s="283"/>
      <c r="JB307" s="284"/>
      <c r="JC307" s="285"/>
      <c r="JD307" s="76">
        <f t="shared" si="1028"/>
        <v>0</v>
      </c>
      <c r="JE307" s="77">
        <f t="shared" si="1196"/>
        <v>0</v>
      </c>
      <c r="JF307" s="77">
        <f t="shared" si="1029"/>
        <v>0</v>
      </c>
      <c r="JG307" s="77">
        <f t="shared" si="1197"/>
        <v>0</v>
      </c>
      <c r="JH307" s="282">
        <f t="shared" si="1198"/>
        <v>0</v>
      </c>
      <c r="JI307" s="283"/>
      <c r="JJ307" s="284"/>
      <c r="JK307" s="285"/>
      <c r="JL307" s="76">
        <f t="shared" si="1030"/>
        <v>99.321818159233715</v>
      </c>
      <c r="JM307" s="77">
        <f t="shared" si="1199"/>
        <v>113.02922228338956</v>
      </c>
      <c r="JN307" s="77">
        <f t="shared" si="1031"/>
        <v>5.746438955615444</v>
      </c>
      <c r="JO307" s="77">
        <f t="shared" si="1200"/>
        <v>6.6359877059447152</v>
      </c>
      <c r="JP307" s="282">
        <f t="shared" si="1201"/>
        <v>122.08106581609924</v>
      </c>
      <c r="JQ307" s="73">
        <f t="shared" si="1032"/>
        <v>0.81357266579610588</v>
      </c>
      <c r="JR307" s="74">
        <f t="shared" si="1033"/>
        <v>4.7070681413215854E-2</v>
      </c>
      <c r="JS307" s="279">
        <f t="shared" si="1202"/>
        <v>1.1195677050892865</v>
      </c>
      <c r="JT307" s="76">
        <f t="shared" si="1034"/>
        <v>0</v>
      </c>
      <c r="JU307" s="77">
        <f t="shared" si="1203"/>
        <v>0</v>
      </c>
      <c r="JV307" s="77">
        <f t="shared" si="1035"/>
        <v>0</v>
      </c>
      <c r="JW307" s="77">
        <f t="shared" si="1204"/>
        <v>0</v>
      </c>
      <c r="JX307" s="282">
        <f t="shared" si="1205"/>
        <v>0</v>
      </c>
      <c r="JY307" s="73"/>
      <c r="JZ307" s="74"/>
      <c r="KA307" s="279"/>
      <c r="KB307" s="76">
        <f t="shared" si="1039"/>
        <v>0</v>
      </c>
      <c r="KC307" s="77">
        <f t="shared" si="1206"/>
        <v>0</v>
      </c>
      <c r="KD307" s="77">
        <f t="shared" si="1040"/>
        <v>0</v>
      </c>
      <c r="KE307" s="77">
        <f t="shared" si="1207"/>
        <v>0</v>
      </c>
      <c r="KF307" s="282">
        <f t="shared" si="1208"/>
        <v>0</v>
      </c>
      <c r="KG307" s="73"/>
      <c r="KH307" s="74"/>
      <c r="KI307" s="279"/>
      <c r="KJ307" s="76">
        <f t="shared" si="1041"/>
        <v>146.39508788338381</v>
      </c>
      <c r="KK307" s="77">
        <f t="shared" si="1209"/>
        <v>166.5990739621696</v>
      </c>
      <c r="KL307" s="77">
        <f t="shared" si="1042"/>
        <v>4.781416940682421</v>
      </c>
      <c r="KM307" s="77">
        <f t="shared" si="1210"/>
        <v>5.52158028310006</v>
      </c>
      <c r="KN307" s="282">
        <f t="shared" si="1211"/>
        <v>192.47483630970984</v>
      </c>
      <c r="KO307" s="73">
        <f t="shared" si="1043"/>
        <v>0.76059338815501343</v>
      </c>
      <c r="KP307" s="74">
        <f t="shared" si="1044"/>
        <v>2.4841776890713537E-2</v>
      </c>
      <c r="KQ307" s="279">
        <f t="shared" si="1045"/>
        <v>1.1088150005619557</v>
      </c>
      <c r="KR307" s="76">
        <f t="shared" si="1046"/>
        <v>28.418443160690355</v>
      </c>
      <c r="KS307" s="77">
        <f t="shared" si="1212"/>
        <v>32.340472501297228</v>
      </c>
      <c r="KT307" s="77">
        <f t="shared" si="1047"/>
        <v>0.92809682520755732</v>
      </c>
      <c r="KU307" s="77">
        <f t="shared" si="1213"/>
        <v>1.0717662137496873</v>
      </c>
      <c r="KV307" s="282">
        <f t="shared" si="1214"/>
        <v>37.502924090630195</v>
      </c>
      <c r="KW307" s="73">
        <f t="shared" si="961"/>
        <v>0.75776606357450604</v>
      </c>
      <c r="KX307" s="74">
        <f t="shared" si="962"/>
        <v>2.4747318981440034E-2</v>
      </c>
      <c r="KY307" s="279">
        <f t="shared" si="963"/>
        <v>1.1084101794122445</v>
      </c>
      <c r="KZ307" s="76">
        <f t="shared" si="1048"/>
        <v>81.335655617151701</v>
      </c>
      <c r="LA307" s="77">
        <f t="shared" si="1215"/>
        <v>92.5607894488748</v>
      </c>
      <c r="LB307" s="77">
        <f t="shared" si="1049"/>
        <v>2.5855167542360391</v>
      </c>
      <c r="LC307" s="77">
        <f t="shared" si="1216"/>
        <v>2.9857547477917783</v>
      </c>
      <c r="LD307" s="286">
        <f t="shared" si="1217"/>
        <v>175.92746559982086</v>
      </c>
      <c r="LE307" s="73">
        <f t="shared" si="1050"/>
        <v>0.46232494363423898</v>
      </c>
      <c r="LF307" s="74">
        <f t="shared" si="1051"/>
        <v>1.4696492929178375E-2</v>
      </c>
      <c r="LG307" s="279">
        <f t="shared" si="1052"/>
        <v>1.0660804825763981</v>
      </c>
      <c r="LH307" s="76">
        <f t="shared" si="1053"/>
        <v>186.48897018806503</v>
      </c>
      <c r="LI307" s="77">
        <f t="shared" si="1218"/>
        <v>212.22631296371986</v>
      </c>
      <c r="LJ307" s="77">
        <f t="shared" si="1054"/>
        <v>6.0842975645950466</v>
      </c>
      <c r="LK307" s="77">
        <f t="shared" si="1219"/>
        <v>7.0261468275943599</v>
      </c>
      <c r="LL307" s="282">
        <f t="shared" si="1220"/>
        <v>252.02329566488856</v>
      </c>
      <c r="LM307" s="73">
        <f t="shared" si="1244"/>
        <v>0.7399671911125093</v>
      </c>
      <c r="LN307" s="74">
        <f t="shared" si="1245"/>
        <v>2.4141806210983139E-2</v>
      </c>
      <c r="LO307" s="279">
        <f t="shared" si="1246"/>
        <v>1.1058600236468974</v>
      </c>
      <c r="LP307" s="76">
        <f t="shared" si="1055"/>
        <v>6.4202093451560874E-2</v>
      </c>
      <c r="LQ307" s="77">
        <f t="shared" si="1221"/>
        <v>7.3062624368810794E-2</v>
      </c>
      <c r="LR307" s="77">
        <f t="shared" si="1056"/>
        <v>1.2316900883518657E-3</v>
      </c>
      <c r="LS307" s="77">
        <f t="shared" si="1222"/>
        <v>1.4223557140287345E-3</v>
      </c>
      <c r="LT307" s="282">
        <f t="shared" si="1223"/>
        <v>0.92320491949545436</v>
      </c>
      <c r="LU307" s="73">
        <f t="shared" si="979"/>
        <v>6.9542624931687211E-2</v>
      </c>
      <c r="LV307" s="74">
        <f t="shared" si="980"/>
        <v>1.3341459326549118E-3</v>
      </c>
      <c r="LW307" s="279">
        <f t="shared" si="981"/>
        <v>1.0098041034571972</v>
      </c>
      <c r="LX307" s="76">
        <f t="shared" si="1057"/>
        <v>7.9768260812949885</v>
      </c>
      <c r="LY307" s="77">
        <f t="shared" si="1224"/>
        <v>9.0777078487745104</v>
      </c>
      <c r="LZ307" s="77">
        <f t="shared" si="1058"/>
        <v>0.15303204448076804</v>
      </c>
      <c r="MA307" s="77">
        <f t="shared" si="1225"/>
        <v>0.17672140496639094</v>
      </c>
      <c r="MB307" s="286">
        <f t="shared" si="1226"/>
        <v>114.70393046547268</v>
      </c>
      <c r="MC307" s="73">
        <f t="shared" si="964"/>
        <v>6.9542744079690563E-2</v>
      </c>
      <c r="MD307" s="74">
        <f t="shared" si="965"/>
        <v>1.3341482184591102E-3</v>
      </c>
      <c r="ME307" s="279">
        <f t="shared" si="966"/>
        <v>1.0098041202546555</v>
      </c>
      <c r="MF307" s="76">
        <f t="shared" si="1059"/>
        <v>0</v>
      </c>
      <c r="MG307" s="77">
        <f t="shared" si="1227"/>
        <v>0</v>
      </c>
      <c r="MH307" s="77">
        <f t="shared" si="1060"/>
        <v>0</v>
      </c>
      <c r="MI307" s="77">
        <f t="shared" si="1228"/>
        <v>0</v>
      </c>
      <c r="MJ307" s="286">
        <f t="shared" si="1229"/>
        <v>0</v>
      </c>
      <c r="MK307" s="73"/>
      <c r="ML307" s="74"/>
      <c r="MM307" s="279"/>
      <c r="MN307" s="287">
        <f t="shared" si="1230"/>
        <v>1.0876607141251933</v>
      </c>
      <c r="MO307" s="288">
        <f t="shared" si="1230"/>
        <v>1.0876607141251933</v>
      </c>
      <c r="MP307" s="288">
        <f t="shared" si="1230"/>
        <v>1.0927323293760673</v>
      </c>
      <c r="MQ307" s="289">
        <f t="shared" si="1061"/>
        <v>1.0944896113996101</v>
      </c>
      <c r="MR307" s="290">
        <f t="shared" si="1231"/>
        <v>4.870000847495553</v>
      </c>
      <c r="MS307" s="291">
        <f t="shared" si="982"/>
        <v>4.870000847495553</v>
      </c>
      <c r="MT307" s="291">
        <f t="shared" si="1062"/>
        <v>3.9002895032419969</v>
      </c>
      <c r="MU307" s="292">
        <f t="shared" si="983"/>
        <v>4.4269915801891422</v>
      </c>
      <c r="MV307" s="359">
        <f t="shared" si="1063"/>
        <v>0.52670207694714521</v>
      </c>
      <c r="MW307" s="360">
        <f t="shared" si="1064"/>
        <v>0.93119872852550112</v>
      </c>
      <c r="MX307" s="360">
        <f t="shared" si="1065"/>
        <v>0.44300926730641127</v>
      </c>
      <c r="MY307" s="360">
        <f t="shared" si="1066"/>
        <v>0</v>
      </c>
      <c r="MZ307" s="360">
        <f t="shared" si="1067"/>
        <v>0</v>
      </c>
      <c r="NA307" s="360">
        <f t="shared" si="1068"/>
        <v>0</v>
      </c>
      <c r="NB307" s="360">
        <f t="shared" si="1069"/>
        <v>0.41636722952270566</v>
      </c>
      <c r="NC307" s="360">
        <f t="shared" si="1070"/>
        <v>0</v>
      </c>
      <c r="ND307" s="360">
        <f t="shared" si="1071"/>
        <v>0</v>
      </c>
      <c r="NE307" s="360">
        <f t="shared" si="1072"/>
        <v>0.65009823482947471</v>
      </c>
      <c r="NF307" s="360">
        <f t="shared" si="1073"/>
        <v>0.12658044248887831</v>
      </c>
      <c r="NG307" s="360">
        <f t="shared" si="1074"/>
        <v>0.57131253061269183</v>
      </c>
      <c r="NH307" s="360">
        <f t="shared" si="1075"/>
        <v>0.84907932615608783</v>
      </c>
      <c r="NI307" s="360">
        <f t="shared" si="1076"/>
        <v>2.8274514896801523E-3</v>
      </c>
      <c r="NJ307" s="360">
        <f t="shared" si="1077"/>
        <v>0.35282555961697659</v>
      </c>
      <c r="NK307" s="361">
        <f t="shared" si="1078"/>
        <v>0</v>
      </c>
      <c r="NL307" s="145">
        <f t="shared" si="1232"/>
        <v>4.870000847495553</v>
      </c>
      <c r="NM307" s="56">
        <f t="shared" si="984"/>
        <v>4.870000847495553</v>
      </c>
      <c r="NN307" s="56">
        <f t="shared" si="1233"/>
        <v>3.9002895032419969</v>
      </c>
      <c r="NO307" s="58">
        <f t="shared" si="967"/>
        <v>4.4269915801891422</v>
      </c>
      <c r="NP307" s="55">
        <f t="shared" si="1079"/>
        <v>1.0876607141251933</v>
      </c>
      <c r="NQ307" s="56">
        <f t="shared" si="968"/>
        <v>1.0876607141251933</v>
      </c>
      <c r="NR307" s="56">
        <f t="shared" si="1080"/>
        <v>1.0927323293760673</v>
      </c>
      <c r="NS307" s="61">
        <f t="shared" si="969"/>
        <v>1.0944896113996101</v>
      </c>
      <c r="NT307" s="25"/>
      <c r="NU307" s="86">
        <f t="shared" si="1236"/>
        <v>0</v>
      </c>
      <c r="NV307" s="86">
        <f t="shared" si="1236"/>
        <v>0</v>
      </c>
      <c r="NW307" s="86">
        <f t="shared" si="1236"/>
        <v>0</v>
      </c>
      <c r="NX307" s="86">
        <f t="shared" si="1234"/>
        <v>0</v>
      </c>
      <c r="NY307" s="87">
        <f t="shared" si="1237"/>
        <v>0</v>
      </c>
      <c r="NZ307" s="87">
        <f t="shared" si="1237"/>
        <v>0</v>
      </c>
      <c r="OA307" s="87">
        <f t="shared" si="1237"/>
        <v>0</v>
      </c>
      <c r="OB307" s="87">
        <f t="shared" si="1235"/>
        <v>0</v>
      </c>
      <c r="OC307" s="26"/>
    </row>
    <row r="308" spans="1:393" thickBot="1" x14ac:dyDescent="0.35">
      <c r="A308" s="136" t="s">
        <v>714</v>
      </c>
      <c r="B308" s="137" t="s">
        <v>715</v>
      </c>
      <c r="C308" s="133" t="s">
        <v>97</v>
      </c>
      <c r="D308" s="64">
        <f>VLOOKUP(B308,[1]УсіТ_1!$A$10:$G$556,6,FALSE)</f>
        <v>708.89</v>
      </c>
      <c r="E308" s="64">
        <f>VLOOKUP(B308,[1]УсіТ_1!$A$10:$G$556,7,FALSE)</f>
        <v>0</v>
      </c>
      <c r="F308" s="38"/>
      <c r="G308" s="38"/>
      <c r="H308" s="39">
        <v>700.68</v>
      </c>
      <c r="I308" s="256">
        <v>4.4653</v>
      </c>
      <c r="J308" s="62">
        <v>4.4653</v>
      </c>
      <c r="K308" s="257">
        <f t="shared" si="1081"/>
        <v>3.5598999999999998</v>
      </c>
      <c r="L308" s="293">
        <f t="shared" si="1082"/>
        <v>3.8455999999999997</v>
      </c>
      <c r="M308" s="63">
        <v>0.28570000000000001</v>
      </c>
      <c r="N308" s="63">
        <v>0.97619999999999996</v>
      </c>
      <c r="O308" s="63">
        <v>0.61970000000000003</v>
      </c>
      <c r="P308" s="63">
        <v>0</v>
      </c>
      <c r="Q308" s="63">
        <v>0</v>
      </c>
      <c r="R308" s="63">
        <v>0</v>
      </c>
      <c r="S308" s="63">
        <v>0.43409999999999999</v>
      </c>
      <c r="T308" s="63">
        <v>0</v>
      </c>
      <c r="U308" s="63">
        <v>0</v>
      </c>
      <c r="V308" s="63">
        <v>0.46729999999999999</v>
      </c>
      <c r="W308" s="63">
        <v>0.28079999999999999</v>
      </c>
      <c r="X308" s="63">
        <v>0.745</v>
      </c>
      <c r="Y308" s="63">
        <v>0.27789999999999998</v>
      </c>
      <c r="Z308" s="63">
        <v>1.6999999999999999E-3</v>
      </c>
      <c r="AA308" s="63">
        <v>0.37690000000000001</v>
      </c>
      <c r="AB308" s="259">
        <v>0</v>
      </c>
      <c r="AC308" s="144">
        <v>73.06</v>
      </c>
      <c r="AD308" s="70">
        <v>16.0732</v>
      </c>
      <c r="AE308" s="70">
        <v>53.192484500813499</v>
      </c>
      <c r="AF308" s="68">
        <f t="shared" si="1083"/>
        <v>3.73624011133714</v>
      </c>
      <c r="AG308" s="68">
        <f t="shared" si="1084"/>
        <v>16.961061992898394</v>
      </c>
      <c r="AH308" s="71">
        <v>2.7673580556249999</v>
      </c>
      <c r="AI308" s="71">
        <v>15.647690250762301</v>
      </c>
      <c r="AJ308" s="68">
        <f t="shared" si="1085"/>
        <v>0.21445159488669732</v>
      </c>
      <c r="AK308" s="68">
        <f t="shared" si="1086"/>
        <v>9.1625676170948687</v>
      </c>
      <c r="AL308" s="71">
        <v>8.0370366403600695</v>
      </c>
      <c r="AM308" s="69">
        <f t="shared" si="1087"/>
        <v>202.53332333707309</v>
      </c>
      <c r="AN308" s="260">
        <v>243.48</v>
      </c>
      <c r="AO308" s="71">
        <v>53.565600000000003</v>
      </c>
      <c r="AP308" s="71">
        <v>177.26945149545699</v>
      </c>
      <c r="AQ308" s="68">
        <f t="shared" si="1088"/>
        <v>12.451406273040899</v>
      </c>
      <c r="AR308" s="68">
        <f t="shared" si="1089"/>
        <v>56.524491842744403</v>
      </c>
      <c r="AS308" s="71">
        <v>21.448033271333301</v>
      </c>
      <c r="AT308" s="261">
        <f t="shared" si="997"/>
        <v>4.6515953272687778</v>
      </c>
      <c r="AU308" s="71">
        <v>53.466017746340903</v>
      </c>
      <c r="AV308" s="68">
        <f t="shared" si="1090"/>
        <v>0.73275177321360208</v>
      </c>
      <c r="AW308" s="68">
        <f t="shared" si="1091"/>
        <v>31.307240555440902</v>
      </c>
      <c r="AX308" s="71">
        <v>27.461455125656499</v>
      </c>
      <c r="AY308" s="69">
        <f t="shared" si="1092"/>
        <v>692.02866916654511</v>
      </c>
      <c r="AZ308" s="260">
        <v>54</v>
      </c>
      <c r="BA308" s="260">
        <v>275.24700000000098</v>
      </c>
      <c r="BB308" s="260">
        <v>28.704330000000098</v>
      </c>
      <c r="BC308" s="262">
        <f t="shared" si="1093"/>
        <v>22.96346400000008</v>
      </c>
      <c r="BD308" s="262">
        <f t="shared" si="998"/>
        <v>5.7408660000000182</v>
      </c>
      <c r="BE308" s="260">
        <v>10.773954</v>
      </c>
      <c r="BF308" s="262">
        <f t="shared" si="1094"/>
        <v>8.6191632000000009</v>
      </c>
      <c r="BG308" s="262">
        <f t="shared" si="999"/>
        <v>2.1547907999999989</v>
      </c>
      <c r="BH308" s="260">
        <v>33.938636864218005</v>
      </c>
      <c r="BI308" s="263">
        <f t="shared" si="1095"/>
        <v>19.872904570390311</v>
      </c>
      <c r="BJ308" s="68">
        <f t="shared" si="1096"/>
        <v>0.46512901822410774</v>
      </c>
      <c r="BK308" s="260">
        <v>17.431718243746104</v>
      </c>
      <c r="BL308" s="69">
        <f t="shared" si="1097"/>
        <v>439.31476692955817</v>
      </c>
      <c r="BM308" s="260">
        <v>0</v>
      </c>
      <c r="BN308" s="260">
        <v>0</v>
      </c>
      <c r="BO308" s="260">
        <v>0</v>
      </c>
      <c r="BP308" s="68">
        <f t="shared" si="1098"/>
        <v>0</v>
      </c>
      <c r="BQ308" s="68">
        <f t="shared" si="1099"/>
        <v>0</v>
      </c>
      <c r="BR308" s="260">
        <v>0</v>
      </c>
      <c r="BS308" s="260">
        <v>0</v>
      </c>
      <c r="BT308" s="68">
        <f t="shared" si="1100"/>
        <v>0</v>
      </c>
      <c r="BU308" s="68">
        <f t="shared" si="1101"/>
        <v>0</v>
      </c>
      <c r="BV308" s="260">
        <v>0</v>
      </c>
      <c r="BW308" s="69">
        <f t="shared" si="1102"/>
        <v>0</v>
      </c>
      <c r="BX308" s="260">
        <v>0</v>
      </c>
      <c r="BY308" s="260">
        <v>0</v>
      </c>
      <c r="BZ308" s="263">
        <f t="shared" si="1103"/>
        <v>0</v>
      </c>
      <c r="CA308" s="263">
        <f t="shared" si="1104"/>
        <v>0</v>
      </c>
      <c r="CB308" s="260">
        <v>0</v>
      </c>
      <c r="CC308" s="264">
        <f t="shared" si="1105"/>
        <v>0</v>
      </c>
      <c r="CD308" s="260">
        <v>0</v>
      </c>
      <c r="CE308" s="260">
        <v>0</v>
      </c>
      <c r="CF308" s="263">
        <f t="shared" si="1106"/>
        <v>0</v>
      </c>
      <c r="CG308" s="263">
        <f t="shared" si="1107"/>
        <v>0</v>
      </c>
      <c r="CH308" s="260">
        <v>0</v>
      </c>
      <c r="CI308" s="69">
        <f t="shared" si="1108"/>
        <v>0</v>
      </c>
      <c r="CJ308" s="260">
        <v>129.0954647975675</v>
      </c>
      <c r="CK308" s="260">
        <v>28.401005806531145</v>
      </c>
      <c r="CL308" s="260">
        <v>14.546460170757555</v>
      </c>
      <c r="CM308" s="260">
        <v>6.8728668865471763</v>
      </c>
      <c r="CN308" s="260">
        <v>48.395521975626494</v>
      </c>
      <c r="CO308" s="265">
        <f t="shared" si="1109"/>
        <v>3.3993014635680048</v>
      </c>
      <c r="CP308" s="266">
        <f t="shared" si="1110"/>
        <v>15.431492928192213</v>
      </c>
      <c r="CQ308" s="260">
        <v>23.773384200933037</v>
      </c>
      <c r="CR308" s="265">
        <f t="shared" si="1111"/>
        <v>0.32581423047378727</v>
      </c>
      <c r="CS308" s="265">
        <f t="shared" si="1112"/>
        <v>13.920600212393143</v>
      </c>
      <c r="CT308" s="260">
        <v>12.210591903744213</v>
      </c>
      <c r="CU308" s="267">
        <f t="shared" si="1000"/>
        <v>307.70691462619192</v>
      </c>
      <c r="CV308" s="260">
        <v>0</v>
      </c>
      <c r="CW308" s="260">
        <v>0</v>
      </c>
      <c r="CX308" s="68">
        <f t="shared" si="1113"/>
        <v>0</v>
      </c>
      <c r="CY308" s="68">
        <f t="shared" si="1114"/>
        <v>0</v>
      </c>
      <c r="CZ308" s="260">
        <v>0</v>
      </c>
      <c r="DA308" s="69">
        <f t="shared" si="1115"/>
        <v>0</v>
      </c>
      <c r="DB308" s="260">
        <v>0</v>
      </c>
      <c r="DC308" s="260">
        <v>0</v>
      </c>
      <c r="DD308" s="68">
        <f t="shared" si="1116"/>
        <v>0</v>
      </c>
      <c r="DE308" s="68">
        <f t="shared" si="1117"/>
        <v>0</v>
      </c>
      <c r="DF308" s="260">
        <v>0</v>
      </c>
      <c r="DG308" s="69">
        <f t="shared" si="1118"/>
        <v>0</v>
      </c>
      <c r="DH308" s="260">
        <v>120.85673421899359</v>
      </c>
      <c r="DI308" s="260">
        <v>26.58848152817859</v>
      </c>
      <c r="DJ308" s="260">
        <v>1.8796799222083322</v>
      </c>
      <c r="DK308" s="260">
        <v>87.983702511427339</v>
      </c>
      <c r="DL308" s="68">
        <f t="shared" si="1119"/>
        <v>6.179975264402656</v>
      </c>
      <c r="DM308" s="68">
        <f t="shared" si="1120"/>
        <v>28.054659350198744</v>
      </c>
      <c r="DN308" s="260">
        <v>25.592009522482002</v>
      </c>
      <c r="DO308" s="68">
        <f t="shared" si="1121"/>
        <v>0.35073849050561584</v>
      </c>
      <c r="DP308" s="68">
        <f t="shared" si="1122"/>
        <v>14.985503543927427</v>
      </c>
      <c r="DQ308" s="260">
        <v>13.144682373976</v>
      </c>
      <c r="DR308" s="264">
        <f t="shared" si="1123"/>
        <v>331.25434809271911</v>
      </c>
      <c r="DS308" s="260">
        <v>71.97</v>
      </c>
      <c r="DT308" s="260">
        <v>15.833399999999999</v>
      </c>
      <c r="DU308" s="260">
        <v>52.398892821291398</v>
      </c>
      <c r="DV308" s="68">
        <f t="shared" si="1124"/>
        <v>3.6804982317675075</v>
      </c>
      <c r="DW308" s="68">
        <f t="shared" si="1125"/>
        <v>16.708015762782615</v>
      </c>
      <c r="DX308" s="260">
        <v>1.3571914220833301</v>
      </c>
      <c r="DY308" s="260">
        <v>1.0355576199583301</v>
      </c>
      <c r="DZ308" s="260">
        <v>0</v>
      </c>
      <c r="EA308" s="260">
        <v>15.3782911093341</v>
      </c>
      <c r="EB308" s="68">
        <f t="shared" si="1126"/>
        <v>0.21075947965342384</v>
      </c>
      <c r="EC308" s="68">
        <f t="shared" si="1127"/>
        <v>9.0048198722350197</v>
      </c>
      <c r="ED308" s="267">
        <v>7.8986666486333501</v>
      </c>
      <c r="EE308" s="69">
        <f t="shared" si="1128"/>
        <v>199.04639954556058</v>
      </c>
      <c r="EF308" s="260">
        <v>114.95997817460307</v>
      </c>
      <c r="EG308" s="260">
        <v>25.291195198412673</v>
      </c>
      <c r="EH308" s="260">
        <v>154.39603122835038</v>
      </c>
      <c r="EI308" s="260">
        <v>83.698423997624332</v>
      </c>
      <c r="EJ308" s="268">
        <f t="shared" si="1129"/>
        <v>5.8789773015931326</v>
      </c>
      <c r="EK308" s="266">
        <f t="shared" si="1130"/>
        <v>26.688246872730488</v>
      </c>
      <c r="EL308" s="260">
        <v>40.803026111635155</v>
      </c>
      <c r="EM308" s="268">
        <f t="shared" si="1131"/>
        <v>0.55920547285995981</v>
      </c>
      <c r="EN308" s="268">
        <f t="shared" si="1132"/>
        <v>23.892375151772413</v>
      </c>
      <c r="EO308" s="269">
        <f t="shared" si="1133"/>
        <v>419.14865471062564</v>
      </c>
      <c r="EP308" s="69">
        <f t="shared" si="1134"/>
        <v>528.12730493538822</v>
      </c>
      <c r="EQ308" s="260">
        <v>69.94</v>
      </c>
      <c r="ER308" s="260">
        <v>15.386799999999999</v>
      </c>
      <c r="ES308" s="260">
        <v>50.920919326401602</v>
      </c>
      <c r="ET308" s="68">
        <f t="shared" si="1135"/>
        <v>3.5766853734864483</v>
      </c>
      <c r="EU308" s="68">
        <f t="shared" si="1136"/>
        <v>16.236746178255068</v>
      </c>
      <c r="EV308" s="260">
        <v>4.8896509612666703</v>
      </c>
      <c r="EW308" s="260">
        <v>15.221087201404</v>
      </c>
      <c r="EX308" s="68">
        <f t="shared" si="1137"/>
        <v>0.20860500009524183</v>
      </c>
      <c r="EY308" s="68">
        <f t="shared" si="1138"/>
        <v>8.9127684951309174</v>
      </c>
      <c r="EZ308" s="260">
        <v>7.8179228744535996</v>
      </c>
      <c r="FA308" s="69">
        <f t="shared" si="1139"/>
        <v>197.01165643623102</v>
      </c>
      <c r="FB308" s="260">
        <v>0.83333333333333348</v>
      </c>
      <c r="FC308" s="260">
        <v>8.9871586162120806E-2</v>
      </c>
      <c r="FD308" s="68">
        <f t="shared" si="1140"/>
        <v>1.2316900883518657E-3</v>
      </c>
      <c r="FE308" s="68">
        <f t="shared" si="1141"/>
        <v>5.2624666763574489E-2</v>
      </c>
      <c r="FF308" s="260">
        <v>4.6160245974772703E-2</v>
      </c>
      <c r="FG308" s="69">
        <f t="shared" si="1142"/>
        <v>1.1632381985642724</v>
      </c>
      <c r="FH308" s="260">
        <v>191.38140000000001</v>
      </c>
      <c r="FI308" s="260">
        <v>20.639699975912801</v>
      </c>
      <c r="FJ308" s="68">
        <f t="shared" si="1143"/>
        <v>0.28286708816988493</v>
      </c>
      <c r="FK308" s="68">
        <f t="shared" si="1144"/>
        <v>12.085658879695645</v>
      </c>
      <c r="FL308" s="260">
        <v>10.601000000000001</v>
      </c>
      <c r="FM308" s="69">
        <f t="shared" si="1145"/>
        <v>267.14651997109536</v>
      </c>
      <c r="FN308" s="260">
        <v>0</v>
      </c>
      <c r="FO308" s="260">
        <v>0</v>
      </c>
      <c r="FP308" s="68">
        <f t="shared" si="1146"/>
        <v>0</v>
      </c>
      <c r="FQ308" s="68">
        <f t="shared" si="1147"/>
        <v>0</v>
      </c>
      <c r="FR308" s="260">
        <v>0</v>
      </c>
      <c r="FS308" s="264">
        <f t="shared" si="1148"/>
        <v>0</v>
      </c>
      <c r="FT308" s="270">
        <f t="shared" si="1001"/>
        <v>3165.3331412389271</v>
      </c>
      <c r="FU308" s="271">
        <f t="shared" si="1002"/>
        <v>1004.5018597242865</v>
      </c>
      <c r="FV308" s="272">
        <f t="shared" si="1149"/>
        <v>199.52449057110033</v>
      </c>
      <c r="FW308" s="272">
        <f t="shared" si="1003"/>
        <v>43.107089413816041</v>
      </c>
      <c r="FX308" s="272">
        <f t="shared" si="1004"/>
        <v>275.24700000000098</v>
      </c>
      <c r="FY308" s="272">
        <f t="shared" si="1005"/>
        <v>0</v>
      </c>
      <c r="FZ308" s="272">
        <f t="shared" si="1006"/>
        <v>0</v>
      </c>
      <c r="GA308" s="272">
        <f t="shared" si="1007"/>
        <v>0</v>
      </c>
      <c r="GB308" s="272">
        <f t="shared" si="1008"/>
        <v>0</v>
      </c>
      <c r="GC308" s="272">
        <f t="shared" si="1009"/>
        <v>191.38140000000001</v>
      </c>
      <c r="GD308" s="272">
        <f t="shared" si="1010"/>
        <v>0</v>
      </c>
      <c r="GE308" s="272">
        <f t="shared" si="1011"/>
        <v>553.85939662864166</v>
      </c>
      <c r="GF308" s="273">
        <f t="shared" si="1012"/>
        <v>215.45775221191838</v>
      </c>
      <c r="GG308" s="273">
        <f t="shared" si="1013"/>
        <v>38.903084019195788</v>
      </c>
      <c r="GH308" s="272">
        <f t="shared" si="1150"/>
        <v>244.54971456918443</v>
      </c>
      <c r="GI308" s="274">
        <f t="shared" si="1151"/>
        <v>174.70041754910991</v>
      </c>
      <c r="GJ308" s="275">
        <f t="shared" si="1014"/>
        <v>3.3515538381706733</v>
      </c>
      <c r="GK308" s="271">
        <f t="shared" si="1152"/>
        <v>2512.1709509070297</v>
      </c>
      <c r="GL308" s="276">
        <f t="shared" si="1153"/>
        <v>3165.3353981428572</v>
      </c>
      <c r="GM308" s="272">
        <f t="shared" si="1154"/>
        <v>1394.6600294853149</v>
      </c>
      <c r="GN308" s="272">
        <f t="shared" si="1155"/>
        <v>85.361727271182502</v>
      </c>
      <c r="GO308" s="277">
        <f t="shared" si="1156"/>
        <v>0.55516127554208328</v>
      </c>
      <c r="GP308" s="278">
        <f t="shared" si="1157"/>
        <v>3.3979266912692506E-2</v>
      </c>
      <c r="GQ308" s="279">
        <f t="shared" si="1158"/>
        <v>1.0818777981556478</v>
      </c>
      <c r="GR308" s="280">
        <f t="shared" si="1159"/>
        <v>2512.1709509070297</v>
      </c>
      <c r="GS308" s="272">
        <f t="shared" si="1160"/>
        <v>1394.6600294853149</v>
      </c>
      <c r="GT308" s="272">
        <f t="shared" si="1015"/>
        <v>85.361727271182502</v>
      </c>
      <c r="GU308" s="73">
        <f t="shared" si="1161"/>
        <v>0.55516127554208328</v>
      </c>
      <c r="GV308" s="74">
        <f t="shared" si="1162"/>
        <v>3.3979266912692506E-2</v>
      </c>
      <c r="GW308" s="279">
        <f t="shared" si="1163"/>
        <v>1.0818777981556478</v>
      </c>
      <c r="GX308" s="280">
        <f t="shared" si="1164"/>
        <v>2002.7677046636716</v>
      </c>
      <c r="GY308" s="272">
        <f t="shared" si="1016"/>
        <v>1249.4110577852468</v>
      </c>
      <c r="GZ308" s="272">
        <f t="shared" si="1017"/>
        <v>49.363279346734473</v>
      </c>
      <c r="HA308" s="73">
        <f t="shared" si="1165"/>
        <v>0.62384222337710538</v>
      </c>
      <c r="HB308" s="74">
        <f t="shared" si="1166"/>
        <v>2.4647531129939074E-2</v>
      </c>
      <c r="HC308" s="279">
        <f t="shared" si="1167"/>
        <v>1.0899119030671889</v>
      </c>
      <c r="HD308" s="280">
        <f t="shared" si="1168"/>
        <v>2163.5084374708722</v>
      </c>
      <c r="HE308" s="272">
        <f t="shared" si="1018"/>
        <v>1370.4150859094386</v>
      </c>
      <c r="HF308" s="272">
        <f t="shared" si="1019"/>
        <v>53.313971052958308</v>
      </c>
      <c r="HG308" s="73">
        <f t="shared" si="1169"/>
        <v>0.63342257519062195</v>
      </c>
      <c r="HH308" s="74">
        <f t="shared" si="1170"/>
        <v>2.4642367984144313E-2</v>
      </c>
      <c r="HI308" s="281">
        <f t="shared" si="1171"/>
        <v>1.0912332881660032</v>
      </c>
      <c r="HJ308" s="72">
        <f t="shared" si="1020"/>
        <v>4.8309089321044141</v>
      </c>
      <c r="HK308" s="73">
        <f t="shared" si="1172"/>
        <v>4.8309089321044141</v>
      </c>
      <c r="HL308" s="73">
        <f t="shared" si="1021"/>
        <v>3.8799773837288853</v>
      </c>
      <c r="HM308" s="74">
        <f t="shared" si="1173"/>
        <v>4.1964467329711814</v>
      </c>
      <c r="HN308" s="75"/>
      <c r="HO308" s="75"/>
      <c r="HP308" s="76">
        <f t="shared" si="1174"/>
        <v>121.00402812419179</v>
      </c>
      <c r="HQ308" s="77">
        <f t="shared" si="1175"/>
        <v>137.70379404561149</v>
      </c>
      <c r="HR308" s="77">
        <f t="shared" si="1176"/>
        <v>3.9506917062238371</v>
      </c>
      <c r="HS308" s="77">
        <f t="shared" si="1177"/>
        <v>4.5622587823472873</v>
      </c>
      <c r="HT308" s="282">
        <f t="shared" si="1178"/>
        <v>160.74073280720086</v>
      </c>
      <c r="HU308" s="73">
        <f t="shared" si="985"/>
        <v>0.75279007387212216</v>
      </c>
      <c r="HV308" s="74">
        <f t="shared" si="986"/>
        <v>2.4578037173455355E-2</v>
      </c>
      <c r="HW308" s="279">
        <f t="shared" si="987"/>
        <v>1.1076972382495425</v>
      </c>
      <c r="HX308" s="76">
        <f t="shared" si="1179"/>
        <v>404.20031352578599</v>
      </c>
      <c r="HY308" s="77">
        <f t="shared" si="1180"/>
        <v>459.98399879547969</v>
      </c>
      <c r="HZ308" s="77">
        <f t="shared" si="1022"/>
        <v>17.835753373523278</v>
      </c>
      <c r="IA308" s="77">
        <f t="shared" si="1181"/>
        <v>20.596727995744683</v>
      </c>
      <c r="IB308" s="282">
        <f t="shared" si="1182"/>
        <v>549.22910251313101</v>
      </c>
      <c r="IC308" s="73">
        <f t="shared" si="970"/>
        <v>0.7359411795119184</v>
      </c>
      <c r="ID308" s="74">
        <f t="shared" si="971"/>
        <v>3.2474159311499447E-2</v>
      </c>
      <c r="IE308" s="279">
        <f t="shared" si="972"/>
        <v>1.1065942420458599</v>
      </c>
      <c r="IF308" s="76">
        <f t="shared" si="1023"/>
        <v>24.244943575876178</v>
      </c>
      <c r="IG308" s="77">
        <f t="shared" si="1183"/>
        <v>27.590988238782849</v>
      </c>
      <c r="IH308" s="77">
        <f t="shared" si="1024"/>
        <v>32.047756218224194</v>
      </c>
      <c r="II308" s="77">
        <f t="shared" si="1184"/>
        <v>37.0087488808053</v>
      </c>
      <c r="IJ308" s="282">
        <f t="shared" si="1185"/>
        <v>348.66251343615727</v>
      </c>
      <c r="IK308" s="73">
        <f t="shared" si="1186"/>
        <v>6.9536995350994654E-2</v>
      </c>
      <c r="IL308" s="74">
        <f t="shared" si="1187"/>
        <v>9.1916265681634218E-2</v>
      </c>
      <c r="IM308" s="279">
        <f t="shared" si="1188"/>
        <v>1.0238254386559078</v>
      </c>
      <c r="IN308" s="76">
        <f t="shared" si="1025"/>
        <v>0</v>
      </c>
      <c r="IO308" s="77">
        <f t="shared" si="1189"/>
        <v>0</v>
      </c>
      <c r="IP308" s="77">
        <f t="shared" si="1026"/>
        <v>0</v>
      </c>
      <c r="IQ308" s="77">
        <f t="shared" si="1190"/>
        <v>0</v>
      </c>
      <c r="IR308" s="282">
        <f t="shared" si="1191"/>
        <v>0</v>
      </c>
      <c r="IS308" s="73"/>
      <c r="IT308" s="74"/>
      <c r="IU308" s="279"/>
      <c r="IV308" s="76">
        <f t="shared" si="1027"/>
        <v>0</v>
      </c>
      <c r="IW308" s="77">
        <f t="shared" si="1192"/>
        <v>0</v>
      </c>
      <c r="IX308" s="77">
        <f t="shared" si="1193"/>
        <v>0</v>
      </c>
      <c r="IY308" s="77">
        <f t="shared" si="1194"/>
        <v>0</v>
      </c>
      <c r="IZ308" s="282">
        <f t="shared" si="1195"/>
        <v>0</v>
      </c>
      <c r="JA308" s="283"/>
      <c r="JB308" s="284"/>
      <c r="JC308" s="285"/>
      <c r="JD308" s="76">
        <f t="shared" si="1028"/>
        <v>0</v>
      </c>
      <c r="JE308" s="77">
        <f t="shared" si="1196"/>
        <v>0</v>
      </c>
      <c r="JF308" s="77">
        <f t="shared" si="1029"/>
        <v>0</v>
      </c>
      <c r="JG308" s="77">
        <f t="shared" si="1197"/>
        <v>0</v>
      </c>
      <c r="JH308" s="282">
        <f t="shared" si="1198"/>
        <v>0</v>
      </c>
      <c r="JI308" s="283"/>
      <c r="JJ308" s="284"/>
      <c r="JK308" s="285"/>
      <c r="JL308" s="76">
        <f t="shared" si="1030"/>
        <v>193.30602423561277</v>
      </c>
      <c r="JM308" s="77">
        <f t="shared" si="1199"/>
        <v>219.98418864036967</v>
      </c>
      <c r="JN308" s="77">
        <f t="shared" si="1031"/>
        <v>10.597982580588967</v>
      </c>
      <c r="JO308" s="77">
        <f t="shared" si="1200"/>
        <v>12.238550284064139</v>
      </c>
      <c r="JP308" s="282">
        <f t="shared" si="1201"/>
        <v>244.21183700491423</v>
      </c>
      <c r="JQ308" s="73">
        <f t="shared" si="1032"/>
        <v>0.79155059233153757</v>
      </c>
      <c r="JR308" s="74">
        <f t="shared" si="1033"/>
        <v>4.3396678517166658E-2</v>
      </c>
      <c r="JS308" s="279">
        <f t="shared" si="1202"/>
        <v>1.1159597030821331</v>
      </c>
      <c r="JT308" s="76">
        <f t="shared" si="1034"/>
        <v>0</v>
      </c>
      <c r="JU308" s="77">
        <f t="shared" si="1203"/>
        <v>0</v>
      </c>
      <c r="JV308" s="77">
        <f t="shared" si="1035"/>
        <v>0</v>
      </c>
      <c r="JW308" s="77">
        <f t="shared" si="1204"/>
        <v>0</v>
      </c>
      <c r="JX308" s="282">
        <f t="shared" si="1205"/>
        <v>0</v>
      </c>
      <c r="JY308" s="73"/>
      <c r="JZ308" s="74"/>
      <c r="KA308" s="279"/>
      <c r="KB308" s="76">
        <f t="shared" si="1039"/>
        <v>0</v>
      </c>
      <c r="KC308" s="77">
        <f t="shared" si="1206"/>
        <v>0</v>
      </c>
      <c r="KD308" s="77">
        <f t="shared" si="1040"/>
        <v>0</v>
      </c>
      <c r="KE308" s="77">
        <f t="shared" si="1207"/>
        <v>0</v>
      </c>
      <c r="KF308" s="282">
        <f t="shared" si="1208"/>
        <v>0</v>
      </c>
      <c r="KG308" s="73"/>
      <c r="KH308" s="74"/>
      <c r="KI308" s="279"/>
      <c r="KJ308" s="76">
        <f t="shared" si="1041"/>
        <v>199.95421447800612</v>
      </c>
      <c r="KK308" s="77">
        <f t="shared" si="1209"/>
        <v>227.54989561811573</v>
      </c>
      <c r="KL308" s="77">
        <f t="shared" si="1042"/>
        <v>6.5307137549082714</v>
      </c>
      <c r="KM308" s="77">
        <f t="shared" si="1210"/>
        <v>7.541668244168072</v>
      </c>
      <c r="KN308" s="282">
        <f t="shared" si="1211"/>
        <v>262.90027626406277</v>
      </c>
      <c r="KO308" s="73">
        <f t="shared" si="1043"/>
        <v>0.76057057573103404</v>
      </c>
      <c r="KP308" s="74">
        <f t="shared" si="1044"/>
        <v>2.4841030400244539E-2</v>
      </c>
      <c r="KQ308" s="279">
        <f t="shared" si="1045"/>
        <v>1.1088117366625976</v>
      </c>
      <c r="KR308" s="76">
        <f t="shared" si="1046"/>
        <v>119.1730594747215</v>
      </c>
      <c r="KS308" s="77">
        <f t="shared" si="1212"/>
        <v>135.62013341282781</v>
      </c>
      <c r="KT308" s="77">
        <f t="shared" si="1047"/>
        <v>3.8912577114209315</v>
      </c>
      <c r="KU308" s="77">
        <f t="shared" si="1213"/>
        <v>4.4936244051488918</v>
      </c>
      <c r="KV308" s="282">
        <f t="shared" si="1214"/>
        <v>157.97333297266712</v>
      </c>
      <c r="KW308" s="73">
        <f t="shared" si="961"/>
        <v>0.75438719454846892</v>
      </c>
      <c r="KX308" s="74">
        <f t="shared" si="962"/>
        <v>2.4632370781809135E-2</v>
      </c>
      <c r="KY308" s="279">
        <f t="shared" si="963"/>
        <v>1.1079260677166582</v>
      </c>
      <c r="KZ308" s="76">
        <f t="shared" si="1048"/>
        <v>201.95953224290929</v>
      </c>
      <c r="LA308" s="77">
        <f t="shared" si="1215"/>
        <v>229.8319672877532</v>
      </c>
      <c r="LB308" s="77">
        <f t="shared" si="1049"/>
        <v>6.4381827744530922</v>
      </c>
      <c r="LC308" s="77">
        <f t="shared" si="1216"/>
        <v>7.4348134679384312</v>
      </c>
      <c r="LD308" s="286">
        <f t="shared" si="1217"/>
        <v>419.14865471062558</v>
      </c>
      <c r="LE308" s="73">
        <f t="shared" si="1050"/>
        <v>0.48183271012127987</v>
      </c>
      <c r="LF308" s="74">
        <f t="shared" si="1051"/>
        <v>1.5360141806724691E-2</v>
      </c>
      <c r="LG308" s="279">
        <f t="shared" si="1052"/>
        <v>1.0688754822755189</v>
      </c>
      <c r="LH308" s="76">
        <f t="shared" si="1053"/>
        <v>116.00920790153089</v>
      </c>
      <c r="LI308" s="77">
        <f t="shared" si="1218"/>
        <v>132.01963868402115</v>
      </c>
      <c r="LJ308" s="77">
        <f t="shared" si="1054"/>
        <v>3.7852903735816903</v>
      </c>
      <c r="LK308" s="77">
        <f t="shared" si="1219"/>
        <v>4.3712533234121365</v>
      </c>
      <c r="LL308" s="282">
        <f t="shared" si="1220"/>
        <v>156.35845748907224</v>
      </c>
      <c r="LM308" s="73">
        <f t="shared" si="1244"/>
        <v>0.74194392656782682</v>
      </c>
      <c r="LN308" s="74">
        <f t="shared" si="1245"/>
        <v>2.4209054210235101E-2</v>
      </c>
      <c r="LO308" s="279">
        <f t="shared" si="1246"/>
        <v>1.1061432428973701</v>
      </c>
      <c r="LP308" s="76">
        <f t="shared" si="1055"/>
        <v>6.4202093451560874E-2</v>
      </c>
      <c r="LQ308" s="77">
        <f t="shared" si="1221"/>
        <v>7.3062624368810794E-2</v>
      </c>
      <c r="LR308" s="77">
        <f t="shared" si="1056"/>
        <v>1.2316900883518657E-3</v>
      </c>
      <c r="LS308" s="77">
        <f t="shared" si="1222"/>
        <v>1.4223557140287345E-3</v>
      </c>
      <c r="LT308" s="282">
        <f t="shared" si="1223"/>
        <v>0.92320491949545436</v>
      </c>
      <c r="LU308" s="73">
        <f t="shared" si="979"/>
        <v>6.9542624931687211E-2</v>
      </c>
      <c r="LV308" s="74">
        <f t="shared" si="980"/>
        <v>1.3341459326549118E-3</v>
      </c>
      <c r="LW308" s="279">
        <f t="shared" si="981"/>
        <v>1.0098041034571972</v>
      </c>
      <c r="LX308" s="76">
        <f t="shared" si="1057"/>
        <v>14.744503833228686</v>
      </c>
      <c r="LY308" s="77">
        <f t="shared" si="1224"/>
        <v>16.779392807252577</v>
      </c>
      <c r="LZ308" s="77">
        <f t="shared" si="1058"/>
        <v>0.28286708816988493</v>
      </c>
      <c r="MA308" s="77">
        <f t="shared" si="1225"/>
        <v>0.3266549134185831</v>
      </c>
      <c r="MB308" s="286">
        <f t="shared" si="1226"/>
        <v>212.02104759610742</v>
      </c>
      <c r="MC308" s="73">
        <f t="shared" si="964"/>
        <v>6.9542642112194644E-2</v>
      </c>
      <c r="MD308" s="74">
        <f t="shared" si="965"/>
        <v>1.3341462622557016E-3</v>
      </c>
      <c r="ME308" s="279">
        <f t="shared" si="966"/>
        <v>1.0098041058793013</v>
      </c>
      <c r="MF308" s="76">
        <f t="shared" si="1059"/>
        <v>0</v>
      </c>
      <c r="MG308" s="77">
        <f t="shared" si="1227"/>
        <v>0</v>
      </c>
      <c r="MH308" s="77">
        <f t="shared" si="1060"/>
        <v>0</v>
      </c>
      <c r="MI308" s="77">
        <f t="shared" si="1228"/>
        <v>0</v>
      </c>
      <c r="MJ308" s="286">
        <f t="shared" si="1229"/>
        <v>0</v>
      </c>
      <c r="MK308" s="73"/>
      <c r="ML308" s="74"/>
      <c r="MM308" s="279"/>
      <c r="MN308" s="287">
        <f t="shared" si="1230"/>
        <v>1.0818766425170936</v>
      </c>
      <c r="MO308" s="288">
        <f t="shared" si="1230"/>
        <v>1.0818766425170936</v>
      </c>
      <c r="MP308" s="288">
        <f t="shared" si="1230"/>
        <v>1.0899098419979825</v>
      </c>
      <c r="MQ308" s="289">
        <f t="shared" si="1061"/>
        <v>1.0912313156585483</v>
      </c>
      <c r="MR308" s="290">
        <f t="shared" si="1231"/>
        <v>4.8309037718315784</v>
      </c>
      <c r="MS308" s="291">
        <f t="shared" si="982"/>
        <v>4.8309037718315784</v>
      </c>
      <c r="MT308" s="291">
        <f t="shared" si="1062"/>
        <v>3.879970046528618</v>
      </c>
      <c r="MU308" s="292">
        <f t="shared" si="983"/>
        <v>4.1964391474965126</v>
      </c>
      <c r="MV308" s="359">
        <f t="shared" si="1063"/>
        <v>0.31646910096789427</v>
      </c>
      <c r="MW308" s="360">
        <f t="shared" si="1064"/>
        <v>1.0802572990851684</v>
      </c>
      <c r="MX308" s="360">
        <f t="shared" si="1065"/>
        <v>0.63446462433506612</v>
      </c>
      <c r="MY308" s="360">
        <f t="shared" si="1066"/>
        <v>0</v>
      </c>
      <c r="MZ308" s="360">
        <f t="shared" si="1067"/>
        <v>0</v>
      </c>
      <c r="NA308" s="360">
        <f t="shared" si="1068"/>
        <v>0</v>
      </c>
      <c r="NB308" s="360">
        <f t="shared" si="1069"/>
        <v>0.48443810710795399</v>
      </c>
      <c r="NC308" s="360">
        <f t="shared" si="1070"/>
        <v>0</v>
      </c>
      <c r="ND308" s="360">
        <f t="shared" si="1071"/>
        <v>0</v>
      </c>
      <c r="NE308" s="360">
        <f t="shared" si="1072"/>
        <v>0.51814772454243185</v>
      </c>
      <c r="NF308" s="360">
        <f t="shared" si="1073"/>
        <v>0.31110563981483763</v>
      </c>
      <c r="NG308" s="360">
        <f t="shared" si="1074"/>
        <v>0.79631223429526155</v>
      </c>
      <c r="NH308" s="360">
        <f t="shared" si="1075"/>
        <v>0.30739720720117913</v>
      </c>
      <c r="NI308" s="360">
        <f t="shared" si="1076"/>
        <v>1.7166669758772351E-3</v>
      </c>
      <c r="NJ308" s="360">
        <f t="shared" si="1077"/>
        <v>0.38059516750590866</v>
      </c>
      <c r="NK308" s="361">
        <f t="shared" si="1078"/>
        <v>0</v>
      </c>
      <c r="NL308" s="145">
        <f t="shared" si="1232"/>
        <v>4.8309037718315784</v>
      </c>
      <c r="NM308" s="56">
        <f t="shared" si="984"/>
        <v>4.8309037718315784</v>
      </c>
      <c r="NN308" s="56">
        <f t="shared" si="1233"/>
        <v>3.879970046528618</v>
      </c>
      <c r="NO308" s="58">
        <f t="shared" si="967"/>
        <v>4.1964391474965126</v>
      </c>
      <c r="NP308" s="55">
        <f t="shared" si="1079"/>
        <v>1.0818766425170936</v>
      </c>
      <c r="NQ308" s="56">
        <f t="shared" si="968"/>
        <v>1.0818766425170936</v>
      </c>
      <c r="NR308" s="56">
        <f t="shared" si="1080"/>
        <v>1.0899098419979825</v>
      </c>
      <c r="NS308" s="61">
        <f t="shared" si="969"/>
        <v>1.0912313156585483</v>
      </c>
      <c r="NT308" s="41"/>
      <c r="NU308" s="86">
        <f t="shared" si="1236"/>
        <v>0</v>
      </c>
      <c r="NV308" s="86">
        <f t="shared" si="1236"/>
        <v>0</v>
      </c>
      <c r="NW308" s="86">
        <f t="shared" si="1236"/>
        <v>0</v>
      </c>
      <c r="NX308" s="86">
        <f t="shared" si="1234"/>
        <v>0</v>
      </c>
      <c r="NY308" s="87">
        <f t="shared" si="1237"/>
        <v>0</v>
      </c>
      <c r="NZ308" s="87">
        <f t="shared" si="1237"/>
        <v>0</v>
      </c>
      <c r="OA308" s="87">
        <f t="shared" si="1237"/>
        <v>0</v>
      </c>
      <c r="OB308" s="87">
        <f t="shared" si="1235"/>
        <v>0</v>
      </c>
      <c r="OC308" s="26"/>
    </row>
    <row r="309" spans="1:393" thickBot="1" x14ac:dyDescent="0.35">
      <c r="A309" s="136" t="s">
        <v>716</v>
      </c>
      <c r="B309" s="137" t="s">
        <v>717</v>
      </c>
      <c r="C309" s="133" t="s">
        <v>97</v>
      </c>
      <c r="D309" s="64">
        <f>VLOOKUP(B309,[1]УсіТ_1!$A$10:$G$556,6,FALSE)</f>
        <v>446.2</v>
      </c>
      <c r="E309" s="64">
        <f>VLOOKUP(B309,[1]УсіТ_1!$A$10:$G$556,7,FALSE)</f>
        <v>0</v>
      </c>
      <c r="F309" s="38"/>
      <c r="G309" s="38"/>
      <c r="H309" s="39"/>
      <c r="I309" s="256">
        <v>4.1896000000000004</v>
      </c>
      <c r="J309" s="62">
        <v>4.1896000000000004</v>
      </c>
      <c r="K309" s="257">
        <f t="shared" si="1081"/>
        <v>3.4943000000000004</v>
      </c>
      <c r="L309" s="293">
        <f t="shared" si="1082"/>
        <v>3.8979000000000004</v>
      </c>
      <c r="M309" s="63">
        <v>0.40360000000000001</v>
      </c>
      <c r="N309" s="63">
        <v>0.81020000000000003</v>
      </c>
      <c r="O309" s="63">
        <v>0.29170000000000001</v>
      </c>
      <c r="P309" s="63">
        <v>0</v>
      </c>
      <c r="Q309" s="63">
        <v>0</v>
      </c>
      <c r="R309" s="63">
        <v>0</v>
      </c>
      <c r="S309" s="63">
        <v>0.47549999999999998</v>
      </c>
      <c r="T309" s="63">
        <v>0</v>
      </c>
      <c r="U309" s="63">
        <v>0</v>
      </c>
      <c r="V309" s="63">
        <v>0.35570000000000002</v>
      </c>
      <c r="W309" s="63">
        <v>0.14760000000000001</v>
      </c>
      <c r="X309" s="63">
        <v>0.71250000000000002</v>
      </c>
      <c r="Y309" s="63">
        <v>0.64739999999999998</v>
      </c>
      <c r="Z309" s="63">
        <v>2.5999999999999999E-3</v>
      </c>
      <c r="AA309" s="63">
        <v>0.34279999999999999</v>
      </c>
      <c r="AB309" s="259">
        <v>0</v>
      </c>
      <c r="AC309" s="144">
        <v>64.959999999999994</v>
      </c>
      <c r="AD309" s="70">
        <v>14.2912</v>
      </c>
      <c r="AE309" s="70">
        <v>47.295151836474801</v>
      </c>
      <c r="AF309" s="68">
        <f t="shared" si="1083"/>
        <v>3.3220114649939898</v>
      </c>
      <c r="AG309" s="68">
        <f t="shared" si="1084"/>
        <v>15.080626704882027</v>
      </c>
      <c r="AH309" s="71">
        <v>2.4668454305833301</v>
      </c>
      <c r="AI309" s="71">
        <v>13.913544809084501</v>
      </c>
      <c r="AJ309" s="68">
        <f t="shared" si="1085"/>
        <v>0.19068513160850309</v>
      </c>
      <c r="AK309" s="68">
        <f t="shared" si="1086"/>
        <v>8.147131817138666</v>
      </c>
      <c r="AL309" s="71">
        <v>7.1463371038071202</v>
      </c>
      <c r="AM309" s="69">
        <f t="shared" si="1087"/>
        <v>180.08769501593972</v>
      </c>
      <c r="AN309" s="260">
        <v>127.89</v>
      </c>
      <c r="AO309" s="71">
        <v>28.1358</v>
      </c>
      <c r="AP309" s="71">
        <v>93.112330178059693</v>
      </c>
      <c r="AQ309" s="68">
        <f t="shared" si="1088"/>
        <v>6.5402100717069125</v>
      </c>
      <c r="AR309" s="68">
        <f t="shared" si="1089"/>
        <v>29.689983825236467</v>
      </c>
      <c r="AS309" s="71">
        <v>9.8509613632083308</v>
      </c>
      <c r="AT309" s="261">
        <f t="shared" si="997"/>
        <v>2.1364516394820292</v>
      </c>
      <c r="AU309" s="71">
        <v>27.930912546600599</v>
      </c>
      <c r="AV309" s="68">
        <f t="shared" si="1090"/>
        <v>0.38279315645116119</v>
      </c>
      <c r="AW309" s="68">
        <f t="shared" si="1091"/>
        <v>16.355057565312169</v>
      </c>
      <c r="AX309" s="71">
        <v>14.3460002043934</v>
      </c>
      <c r="AY309" s="69">
        <f t="shared" si="1092"/>
        <v>361.51920515071441</v>
      </c>
      <c r="AZ309" s="260">
        <v>16</v>
      </c>
      <c r="BA309" s="260">
        <v>81.554666666666904</v>
      </c>
      <c r="BB309" s="260">
        <v>8.5049866666666905</v>
      </c>
      <c r="BC309" s="262">
        <f t="shared" si="1093"/>
        <v>6.8039893333333525</v>
      </c>
      <c r="BD309" s="262">
        <f t="shared" si="998"/>
        <v>1.7009973333333379</v>
      </c>
      <c r="BE309" s="260">
        <v>3.1922826666666699</v>
      </c>
      <c r="BF309" s="262">
        <f t="shared" si="1094"/>
        <v>2.5538261333333363</v>
      </c>
      <c r="BG309" s="262">
        <f t="shared" si="999"/>
        <v>0.63845653333333363</v>
      </c>
      <c r="BH309" s="260">
        <v>10.055892404212738</v>
      </c>
      <c r="BI309" s="263">
        <f t="shared" si="1095"/>
        <v>5.888268020856386</v>
      </c>
      <c r="BJ309" s="68">
        <f t="shared" si="1096"/>
        <v>0.13781600539973557</v>
      </c>
      <c r="BK309" s="260">
        <v>5.1649535537025475</v>
      </c>
      <c r="BL309" s="69">
        <f t="shared" si="1097"/>
        <v>130.16733834949866</v>
      </c>
      <c r="BM309" s="260">
        <v>0</v>
      </c>
      <c r="BN309" s="260">
        <v>0</v>
      </c>
      <c r="BO309" s="260">
        <v>0</v>
      </c>
      <c r="BP309" s="68">
        <f t="shared" si="1098"/>
        <v>0</v>
      </c>
      <c r="BQ309" s="68">
        <f t="shared" si="1099"/>
        <v>0</v>
      </c>
      <c r="BR309" s="260">
        <v>0</v>
      </c>
      <c r="BS309" s="260">
        <v>0</v>
      </c>
      <c r="BT309" s="68">
        <f t="shared" si="1100"/>
        <v>0</v>
      </c>
      <c r="BU309" s="68">
        <f t="shared" si="1101"/>
        <v>0</v>
      </c>
      <c r="BV309" s="260">
        <v>0</v>
      </c>
      <c r="BW309" s="69">
        <f t="shared" si="1102"/>
        <v>0</v>
      </c>
      <c r="BX309" s="260">
        <v>0</v>
      </c>
      <c r="BY309" s="260">
        <v>0</v>
      </c>
      <c r="BZ309" s="263">
        <f t="shared" si="1103"/>
        <v>0</v>
      </c>
      <c r="CA309" s="263">
        <f t="shared" si="1104"/>
        <v>0</v>
      </c>
      <c r="CB309" s="260">
        <v>0</v>
      </c>
      <c r="CC309" s="264">
        <f t="shared" si="1105"/>
        <v>0</v>
      </c>
      <c r="CD309" s="260">
        <v>0</v>
      </c>
      <c r="CE309" s="260">
        <v>0</v>
      </c>
      <c r="CF309" s="263">
        <f t="shared" si="1106"/>
        <v>0</v>
      </c>
      <c r="CG309" s="263">
        <f t="shared" si="1107"/>
        <v>0</v>
      </c>
      <c r="CH309" s="260">
        <v>0</v>
      </c>
      <c r="CI309" s="69">
        <f t="shared" si="1108"/>
        <v>0</v>
      </c>
      <c r="CJ309" s="260">
        <v>88.212896489828637</v>
      </c>
      <c r="CK309" s="260">
        <v>19.406839462926825</v>
      </c>
      <c r="CL309" s="260">
        <v>8.8589837592234968</v>
      </c>
      <c r="CM309" s="260">
        <v>4.3260212512200056</v>
      </c>
      <c r="CN309" s="260">
        <v>35.526048398607671</v>
      </c>
      <c r="CO309" s="265">
        <f t="shared" si="1109"/>
        <v>2.4953496395182029</v>
      </c>
      <c r="CP309" s="266">
        <f t="shared" si="1110"/>
        <v>11.327906844476839</v>
      </c>
      <c r="CQ309" s="260">
        <v>16.393091613427792</v>
      </c>
      <c r="CR309" s="265">
        <f t="shared" si="1111"/>
        <v>0.2246673205620279</v>
      </c>
      <c r="CS309" s="265">
        <f t="shared" si="1112"/>
        <v>9.5990403666090973</v>
      </c>
      <c r="CT309" s="260">
        <v>8.4198930215582308</v>
      </c>
      <c r="CU309" s="267">
        <f t="shared" si="1000"/>
        <v>212.18130329468718</v>
      </c>
      <c r="CV309" s="260">
        <v>0</v>
      </c>
      <c r="CW309" s="260">
        <v>0</v>
      </c>
      <c r="CX309" s="68">
        <f t="shared" si="1113"/>
        <v>0</v>
      </c>
      <c r="CY309" s="68">
        <f t="shared" si="1114"/>
        <v>0</v>
      </c>
      <c r="CZ309" s="260">
        <v>0</v>
      </c>
      <c r="DA309" s="69">
        <f t="shared" si="1115"/>
        <v>0</v>
      </c>
      <c r="DB309" s="260">
        <v>0</v>
      </c>
      <c r="DC309" s="260">
        <v>0</v>
      </c>
      <c r="DD309" s="68">
        <f t="shared" si="1116"/>
        <v>0</v>
      </c>
      <c r="DE309" s="68">
        <f t="shared" si="1117"/>
        <v>0</v>
      </c>
      <c r="DF309" s="260">
        <v>0</v>
      </c>
      <c r="DG309" s="69">
        <f t="shared" si="1118"/>
        <v>0</v>
      </c>
      <c r="DH309" s="260">
        <v>57.909537575654397</v>
      </c>
      <c r="DI309" s="260">
        <v>12.740098266643967</v>
      </c>
      <c r="DJ309" s="260">
        <v>0.88257974549999962</v>
      </c>
      <c r="DK309" s="260">
        <v>42.158143355076398</v>
      </c>
      <c r="DL309" s="68">
        <f t="shared" si="1119"/>
        <v>2.9611879892605661</v>
      </c>
      <c r="DM309" s="68">
        <f t="shared" si="1120"/>
        <v>13.442629906486369</v>
      </c>
      <c r="DN309" s="260">
        <v>12.260968163645099</v>
      </c>
      <c r="DO309" s="68">
        <f t="shared" si="1121"/>
        <v>0.1680365686827561</v>
      </c>
      <c r="DP309" s="68">
        <f t="shared" si="1122"/>
        <v>7.1794589520950431</v>
      </c>
      <c r="DQ309" s="260">
        <v>6.2975332971397098</v>
      </c>
      <c r="DR309" s="264">
        <f t="shared" si="1123"/>
        <v>158.69863248439148</v>
      </c>
      <c r="DS309" s="260">
        <v>23.95</v>
      </c>
      <c r="DT309" s="260">
        <v>5.2690000000000001</v>
      </c>
      <c r="DU309" s="260">
        <v>17.4371749766559</v>
      </c>
      <c r="DV309" s="68">
        <f t="shared" si="1124"/>
        <v>1.2247871703603104</v>
      </c>
      <c r="DW309" s="68">
        <f t="shared" si="1125"/>
        <v>5.5600524874064527</v>
      </c>
      <c r="DX309" s="260">
        <v>0.467034725833333</v>
      </c>
      <c r="DY309" s="260">
        <v>6.8937265583333296E-2</v>
      </c>
      <c r="DZ309" s="260">
        <v>0</v>
      </c>
      <c r="EA309" s="260">
        <v>5.08947972289993</v>
      </c>
      <c r="EB309" s="68">
        <f t="shared" si="1126"/>
        <v>6.9751319602343542E-2</v>
      </c>
      <c r="EC309" s="68">
        <f t="shared" si="1127"/>
        <v>2.9801652096629456</v>
      </c>
      <c r="ED309" s="267">
        <v>2.6140813345486298</v>
      </c>
      <c r="EE309" s="69">
        <f t="shared" si="1128"/>
        <v>65.874849630625363</v>
      </c>
      <c r="EF309" s="260">
        <v>66.644346031745968</v>
      </c>
      <c r="EG309" s="260">
        <v>14.661756126984107</v>
      </c>
      <c r="EH309" s="260">
        <v>97.91972139877268</v>
      </c>
      <c r="EI309" s="260">
        <v>48.521466511914902</v>
      </c>
      <c r="EJ309" s="268">
        <f t="shared" si="1129"/>
        <v>3.4081478077969027</v>
      </c>
      <c r="EK309" s="266">
        <f t="shared" si="1130"/>
        <v>15.471651854922209</v>
      </c>
      <c r="EL309" s="260">
        <v>24.561612243195835</v>
      </c>
      <c r="EM309" s="268">
        <f t="shared" si="1131"/>
        <v>0.33661689579299892</v>
      </c>
      <c r="EN309" s="268">
        <f t="shared" si="1132"/>
        <v>14.382150295452295</v>
      </c>
      <c r="EO309" s="269">
        <f t="shared" si="1133"/>
        <v>252.30890231261347</v>
      </c>
      <c r="EP309" s="69">
        <f t="shared" si="1134"/>
        <v>317.90921691389298</v>
      </c>
      <c r="EQ309" s="260">
        <v>102.31</v>
      </c>
      <c r="ER309" s="260">
        <v>22.508199999999999</v>
      </c>
      <c r="ES309" s="260">
        <v>74.488408010925696</v>
      </c>
      <c r="ET309" s="68">
        <f t="shared" si="1135"/>
        <v>5.2320657786874207</v>
      </c>
      <c r="EU309" s="68">
        <f t="shared" si="1136"/>
        <v>23.751522755179789</v>
      </c>
      <c r="EV309" s="260">
        <v>7.6280277677750004</v>
      </c>
      <c r="EW309" s="260">
        <v>22.3170527391751</v>
      </c>
      <c r="EX309" s="68">
        <f t="shared" si="1137"/>
        <v>0.30585520779039477</v>
      </c>
      <c r="EY309" s="68">
        <f t="shared" si="1138"/>
        <v>13.067839499634937</v>
      </c>
      <c r="EZ309" s="260">
        <v>11.4625844258938</v>
      </c>
      <c r="FA309" s="69">
        <f t="shared" si="1139"/>
        <v>288.85712753252346</v>
      </c>
      <c r="FB309" s="260">
        <v>0.83333333333333348</v>
      </c>
      <c r="FC309" s="260">
        <v>8.9871586162120806E-2</v>
      </c>
      <c r="FD309" s="68">
        <f t="shared" si="1140"/>
        <v>1.2316900883518657E-3</v>
      </c>
      <c r="FE309" s="68">
        <f t="shared" si="1141"/>
        <v>5.2624666763574489E-2</v>
      </c>
      <c r="FF309" s="260">
        <v>4.6160245974772703E-2</v>
      </c>
      <c r="FG309" s="69">
        <f t="shared" si="1142"/>
        <v>1.1632381985642724</v>
      </c>
      <c r="FH309" s="260">
        <v>109.5822</v>
      </c>
      <c r="FI309" s="260">
        <v>11.8179913549617</v>
      </c>
      <c r="FJ309" s="68">
        <f t="shared" si="1143"/>
        <v>0.16196557151975011</v>
      </c>
      <c r="FK309" s="68">
        <f t="shared" si="1144"/>
        <v>6.9200721098632432</v>
      </c>
      <c r="FL309" s="260">
        <v>6.07</v>
      </c>
      <c r="FM309" s="69">
        <f t="shared" si="1145"/>
        <v>152.96422962595406</v>
      </c>
      <c r="FN309" s="260">
        <v>0</v>
      </c>
      <c r="FO309" s="260">
        <v>0</v>
      </c>
      <c r="FP309" s="68">
        <f t="shared" si="1146"/>
        <v>0</v>
      </c>
      <c r="FQ309" s="68">
        <f t="shared" si="1147"/>
        <v>0</v>
      </c>
      <c r="FR309" s="260">
        <v>0</v>
      </c>
      <c r="FS309" s="264">
        <f t="shared" si="1148"/>
        <v>0</v>
      </c>
      <c r="FT309" s="270">
        <f t="shared" si="1001"/>
        <v>1869.4228361967912</v>
      </c>
      <c r="FU309" s="271">
        <f t="shared" si="1002"/>
        <v>648.88967395378381</v>
      </c>
      <c r="FV309" s="272">
        <f t="shared" si="1149"/>
        <v>124.85340576577747</v>
      </c>
      <c r="FW309" s="272">
        <f t="shared" si="1003"/>
        <v>15.820288357368723</v>
      </c>
      <c r="FX309" s="272">
        <f t="shared" si="1004"/>
        <v>81.554666666666904</v>
      </c>
      <c r="FY309" s="272">
        <f t="shared" si="1005"/>
        <v>0</v>
      </c>
      <c r="FZ309" s="272">
        <f t="shared" si="1006"/>
        <v>0</v>
      </c>
      <c r="GA309" s="272">
        <f t="shared" si="1007"/>
        <v>0</v>
      </c>
      <c r="GB309" s="272">
        <f t="shared" si="1008"/>
        <v>0</v>
      </c>
      <c r="GC309" s="272">
        <f t="shared" si="1009"/>
        <v>109.5822</v>
      </c>
      <c r="GD309" s="272">
        <f t="shared" si="1010"/>
        <v>0</v>
      </c>
      <c r="GE309" s="272">
        <f t="shared" si="1011"/>
        <v>358.53872326771506</v>
      </c>
      <c r="GF309" s="273">
        <f t="shared" si="1012"/>
        <v>139.47573674187998</v>
      </c>
      <c r="GG309" s="273">
        <f t="shared" si="1013"/>
        <v>25.183759922324306</v>
      </c>
      <c r="GH309" s="272">
        <f t="shared" si="1150"/>
        <v>144.43041718336542</v>
      </c>
      <c r="GI309" s="274">
        <f t="shared" si="1151"/>
        <v>103.17760637413379</v>
      </c>
      <c r="GJ309" s="275">
        <f t="shared" si="1014"/>
        <v>1.9794188674980229</v>
      </c>
      <c r="GK309" s="271">
        <f t="shared" si="1152"/>
        <v>1483.6693751946773</v>
      </c>
      <c r="GL309" s="276">
        <f t="shared" si="1153"/>
        <v>1869.4234127452933</v>
      </c>
      <c r="GM309" s="272">
        <f t="shared" si="1154"/>
        <v>891.54301706979754</v>
      </c>
      <c r="GN309" s="272">
        <f t="shared" si="1155"/>
        <v>42.983467147191057</v>
      </c>
      <c r="GO309" s="277">
        <f t="shared" si="1156"/>
        <v>0.6009041043614014</v>
      </c>
      <c r="GP309" s="278">
        <f t="shared" si="1157"/>
        <v>2.8971055051635781E-2</v>
      </c>
      <c r="GQ309" s="279">
        <f t="shared" si="1158"/>
        <v>1.0874154947649102</v>
      </c>
      <c r="GR309" s="280">
        <f t="shared" si="1159"/>
        <v>1483.6693751946773</v>
      </c>
      <c r="GS309" s="272">
        <f t="shared" si="1160"/>
        <v>891.54301706979754</v>
      </c>
      <c r="GT309" s="272">
        <f t="shared" si="1015"/>
        <v>42.983467147191057</v>
      </c>
      <c r="GU309" s="73">
        <f t="shared" si="1161"/>
        <v>0.6009041043614014</v>
      </c>
      <c r="GV309" s="74">
        <f t="shared" si="1162"/>
        <v>2.8971055051635781E-2</v>
      </c>
      <c r="GW309" s="279">
        <f t="shared" si="1163"/>
        <v>1.0874154947649102</v>
      </c>
      <c r="GX309" s="280">
        <f t="shared" si="1164"/>
        <v>1237.4352217300438</v>
      </c>
      <c r="GY309" s="272">
        <f t="shared" si="1016"/>
        <v>776.77026468748761</v>
      </c>
      <c r="GZ309" s="272">
        <f t="shared" si="1017"/>
        <v>29.975139078522133</v>
      </c>
      <c r="HA309" s="73">
        <f t="shared" si="1165"/>
        <v>0.62772600217528485</v>
      </c>
      <c r="HB309" s="74">
        <f t="shared" si="1166"/>
        <v>2.4223602619468224E-2</v>
      </c>
      <c r="HC309" s="279">
        <f t="shared" si="1167"/>
        <v>1.0903822792457047</v>
      </c>
      <c r="HD309" s="280">
        <f t="shared" si="1168"/>
        <v>1380.3619638061864</v>
      </c>
      <c r="HE309" s="272">
        <f t="shared" si="1018"/>
        <v>884.35933008435279</v>
      </c>
      <c r="HF309" s="272">
        <f t="shared" si="1019"/>
        <v>33.487835675124629</v>
      </c>
      <c r="HG309" s="73">
        <f t="shared" si="1169"/>
        <v>0.64067205071765054</v>
      </c>
      <c r="HH309" s="74">
        <f t="shared" si="1170"/>
        <v>2.4260184323527608E-2</v>
      </c>
      <c r="HI309" s="281">
        <f t="shared" si="1171"/>
        <v>1.0921746262528251</v>
      </c>
      <c r="HJ309" s="72">
        <f t="shared" si="1020"/>
        <v>4.5558359568670683</v>
      </c>
      <c r="HK309" s="73">
        <f t="shared" si="1172"/>
        <v>4.5558359568670683</v>
      </c>
      <c r="HL309" s="73">
        <f t="shared" si="1021"/>
        <v>3.8101227983682664</v>
      </c>
      <c r="HM309" s="74">
        <f t="shared" si="1173"/>
        <v>4.2571874756708876</v>
      </c>
      <c r="HN309" s="75"/>
      <c r="HO309" s="75"/>
      <c r="HP309" s="76">
        <f t="shared" si="1174"/>
        <v>107.58906539686524</v>
      </c>
      <c r="HQ309" s="77">
        <f t="shared" si="1175"/>
        <v>122.4374323122866</v>
      </c>
      <c r="HR309" s="77">
        <f t="shared" si="1176"/>
        <v>3.5126965966024928</v>
      </c>
      <c r="HS309" s="77">
        <f t="shared" si="1177"/>
        <v>4.0564620297565588</v>
      </c>
      <c r="HT309" s="282">
        <f t="shared" si="1178"/>
        <v>142.92674207614263</v>
      </c>
      <c r="HU309" s="73">
        <f t="shared" si="985"/>
        <v>0.75275671881996975</v>
      </c>
      <c r="HV309" s="74">
        <f t="shared" si="986"/>
        <v>2.4576902443708838E-2</v>
      </c>
      <c r="HW309" s="279">
        <f t="shared" si="987"/>
        <v>1.10769245926263</v>
      </c>
      <c r="HX309" s="76">
        <f t="shared" si="1179"/>
        <v>212.20075049646934</v>
      </c>
      <c r="HY309" s="77">
        <f t="shared" si="1180"/>
        <v>241.48657607248705</v>
      </c>
      <c r="HZ309" s="77">
        <f t="shared" si="1022"/>
        <v>9.0594548676401025</v>
      </c>
      <c r="IA309" s="77">
        <f t="shared" si="1181"/>
        <v>10.461858481150792</v>
      </c>
      <c r="IB309" s="282">
        <f t="shared" si="1182"/>
        <v>286.92000408786862</v>
      </c>
      <c r="IC309" s="73">
        <f t="shared" si="970"/>
        <v>0.73958158188051371</v>
      </c>
      <c r="ID309" s="74">
        <f t="shared" si="971"/>
        <v>3.1574845735976166E-2</v>
      </c>
      <c r="IE309" s="279">
        <f t="shared" si="972"/>
        <v>1.1069574402352587</v>
      </c>
      <c r="IF309" s="76">
        <f t="shared" si="1023"/>
        <v>7.1836869854447905</v>
      </c>
      <c r="IG309" s="77">
        <f t="shared" si="1183"/>
        <v>8.1751076263060263</v>
      </c>
      <c r="IH309" s="77">
        <f t="shared" si="1024"/>
        <v>9.4956314720664245</v>
      </c>
      <c r="II309" s="77">
        <f t="shared" si="1184"/>
        <v>10.965555223942308</v>
      </c>
      <c r="IJ309" s="282">
        <f t="shared" si="1185"/>
        <v>103.307411388491</v>
      </c>
      <c r="IK309" s="73">
        <f t="shared" si="1186"/>
        <v>6.953699535099464E-2</v>
      </c>
      <c r="IL309" s="74">
        <f t="shared" si="1187"/>
        <v>9.1916265681634232E-2</v>
      </c>
      <c r="IM309" s="279">
        <f t="shared" si="1188"/>
        <v>1.0238254386559078</v>
      </c>
      <c r="IN309" s="76">
        <f t="shared" si="1025"/>
        <v>0</v>
      </c>
      <c r="IO309" s="77">
        <f t="shared" si="1189"/>
        <v>0</v>
      </c>
      <c r="IP309" s="77">
        <f t="shared" si="1026"/>
        <v>0</v>
      </c>
      <c r="IQ309" s="77">
        <f t="shared" si="1190"/>
        <v>0</v>
      </c>
      <c r="IR309" s="282">
        <f t="shared" si="1191"/>
        <v>0</v>
      </c>
      <c r="IS309" s="73"/>
      <c r="IT309" s="74"/>
      <c r="IU309" s="279"/>
      <c r="IV309" s="76">
        <f t="shared" si="1027"/>
        <v>0</v>
      </c>
      <c r="IW309" s="77">
        <f t="shared" si="1192"/>
        <v>0</v>
      </c>
      <c r="IX309" s="77">
        <f t="shared" si="1193"/>
        <v>0</v>
      </c>
      <c r="IY309" s="77">
        <f t="shared" si="1194"/>
        <v>0</v>
      </c>
      <c r="IZ309" s="282">
        <f t="shared" si="1195"/>
        <v>0</v>
      </c>
      <c r="JA309" s="283"/>
      <c r="JB309" s="284"/>
      <c r="JC309" s="285"/>
      <c r="JD309" s="76">
        <f t="shared" si="1028"/>
        <v>0</v>
      </c>
      <c r="JE309" s="77">
        <f t="shared" si="1196"/>
        <v>0</v>
      </c>
      <c r="JF309" s="77">
        <f t="shared" si="1029"/>
        <v>0</v>
      </c>
      <c r="JG309" s="77">
        <f t="shared" si="1197"/>
        <v>0</v>
      </c>
      <c r="JH309" s="282">
        <f t="shared" si="1198"/>
        <v>0</v>
      </c>
      <c r="JI309" s="283"/>
      <c r="JJ309" s="284"/>
      <c r="JK309" s="285"/>
      <c r="JL309" s="76">
        <f t="shared" si="1030"/>
        <v>133.1506115502803</v>
      </c>
      <c r="JM309" s="77">
        <f t="shared" si="1199"/>
        <v>151.52672745033448</v>
      </c>
      <c r="JN309" s="77">
        <f t="shared" si="1031"/>
        <v>7.0460382113002362</v>
      </c>
      <c r="JO309" s="77">
        <f t="shared" si="1200"/>
        <v>8.1367649264095139</v>
      </c>
      <c r="JP309" s="282">
        <f t="shared" si="1201"/>
        <v>168.39785975768825</v>
      </c>
      <c r="JQ309" s="73">
        <f t="shared" si="1032"/>
        <v>0.79069064026035685</v>
      </c>
      <c r="JR309" s="74">
        <f t="shared" si="1033"/>
        <v>4.1841613791522951E-2</v>
      </c>
      <c r="JS309" s="279">
        <f t="shared" si="1202"/>
        <v>1.1156002970772596</v>
      </c>
      <c r="JT309" s="76">
        <f t="shared" si="1034"/>
        <v>0</v>
      </c>
      <c r="JU309" s="77">
        <f t="shared" si="1203"/>
        <v>0</v>
      </c>
      <c r="JV309" s="77">
        <f t="shared" si="1035"/>
        <v>0</v>
      </c>
      <c r="JW309" s="77">
        <f t="shared" si="1204"/>
        <v>0</v>
      </c>
      <c r="JX309" s="282">
        <f t="shared" si="1205"/>
        <v>0</v>
      </c>
      <c r="JY309" s="73"/>
      <c r="JZ309" s="74"/>
      <c r="KA309" s="279"/>
      <c r="KB309" s="76">
        <f t="shared" si="1039"/>
        <v>0</v>
      </c>
      <c r="KC309" s="77">
        <f t="shared" si="1206"/>
        <v>0</v>
      </c>
      <c r="KD309" s="77">
        <f t="shared" si="1040"/>
        <v>0</v>
      </c>
      <c r="KE309" s="77">
        <f t="shared" si="1207"/>
        <v>0</v>
      </c>
      <c r="KF309" s="282">
        <f t="shared" si="1208"/>
        <v>0</v>
      </c>
      <c r="KG309" s="73"/>
      <c r="KH309" s="74"/>
      <c r="KI309" s="279"/>
      <c r="KJ309" s="76">
        <f t="shared" si="1041"/>
        <v>95.808584249767691</v>
      </c>
      <c r="KK309" s="77">
        <f t="shared" si="1209"/>
        <v>109.03112696207813</v>
      </c>
      <c r="KL309" s="77">
        <f t="shared" si="1042"/>
        <v>3.1292245579433224</v>
      </c>
      <c r="KM309" s="77">
        <f t="shared" si="1210"/>
        <v>3.6136285195129489</v>
      </c>
      <c r="KN309" s="282">
        <f t="shared" si="1211"/>
        <v>125.95129562253291</v>
      </c>
      <c r="KO309" s="73">
        <f t="shared" si="1043"/>
        <v>0.76067962442323112</v>
      </c>
      <c r="KP309" s="74">
        <f t="shared" si="1044"/>
        <v>2.4844719083489116E-2</v>
      </c>
      <c r="KQ309" s="279">
        <f t="shared" si="1045"/>
        <v>1.1088273574807741</v>
      </c>
      <c r="KR309" s="76">
        <f t="shared" si="1046"/>
        <v>39.638065590424667</v>
      </c>
      <c r="KS309" s="77">
        <f t="shared" si="1212"/>
        <v>45.108515022559175</v>
      </c>
      <c r="KT309" s="77">
        <f t="shared" si="1047"/>
        <v>1.294538489962654</v>
      </c>
      <c r="KU309" s="77">
        <f t="shared" si="1213"/>
        <v>1.494933048208873</v>
      </c>
      <c r="KV309" s="282">
        <f t="shared" si="1214"/>
        <v>52.281626690972509</v>
      </c>
      <c r="KW309" s="73">
        <f t="shared" si="961"/>
        <v>0.75816435140242089</v>
      </c>
      <c r="KX309" s="74">
        <f t="shared" si="962"/>
        <v>2.4760868624353314E-2</v>
      </c>
      <c r="KY309" s="279">
        <f t="shared" si="963"/>
        <v>1.108467244600098</v>
      </c>
      <c r="KZ309" s="76">
        <f t="shared" si="1048"/>
        <v>117.72774078218697</v>
      </c>
      <c r="LA309" s="77">
        <f t="shared" si="1215"/>
        <v>133.97534628753658</v>
      </c>
      <c r="LB309" s="77">
        <f t="shared" si="1049"/>
        <v>3.7447647035899019</v>
      </c>
      <c r="LC309" s="77">
        <f t="shared" si="1216"/>
        <v>4.3244542797056189</v>
      </c>
      <c r="LD309" s="286">
        <f t="shared" si="1217"/>
        <v>252.30890231261347</v>
      </c>
      <c r="LE309" s="73">
        <f t="shared" si="1050"/>
        <v>0.46660161295585606</v>
      </c>
      <c r="LF309" s="74">
        <f t="shared" si="1051"/>
        <v>1.4841984049179913E-2</v>
      </c>
      <c r="LG309" s="279">
        <f t="shared" si="1052"/>
        <v>1.0666932277348509</v>
      </c>
      <c r="LH309" s="76">
        <f t="shared" si="1053"/>
        <v>169.73782195087398</v>
      </c>
      <c r="LI309" s="77">
        <f t="shared" si="1218"/>
        <v>193.1633387583141</v>
      </c>
      <c r="LJ309" s="77">
        <f t="shared" si="1054"/>
        <v>5.5379209864778156</v>
      </c>
      <c r="LK309" s="77">
        <f t="shared" si="1219"/>
        <v>6.3951911551845821</v>
      </c>
      <c r="LL309" s="282">
        <f t="shared" si="1220"/>
        <v>229.25168851787575</v>
      </c>
      <c r="LM309" s="73">
        <f t="shared" si="1244"/>
        <v>0.74039944066819285</v>
      </c>
      <c r="LN309" s="74">
        <f t="shared" si="1245"/>
        <v>2.4156511222581462E-2</v>
      </c>
      <c r="LO309" s="279">
        <f t="shared" si="1246"/>
        <v>1.1059219547438728</v>
      </c>
      <c r="LP309" s="76">
        <f t="shared" si="1055"/>
        <v>6.4202093451560874E-2</v>
      </c>
      <c r="LQ309" s="77">
        <f t="shared" si="1221"/>
        <v>7.3062624368810794E-2</v>
      </c>
      <c r="LR309" s="77">
        <f t="shared" si="1056"/>
        <v>1.2316900883518657E-3</v>
      </c>
      <c r="LS309" s="77">
        <f t="shared" si="1222"/>
        <v>1.4223557140287345E-3</v>
      </c>
      <c r="LT309" s="282">
        <f t="shared" si="1223"/>
        <v>0.92320491949545436</v>
      </c>
      <c r="LU309" s="73">
        <f t="shared" si="979"/>
        <v>6.9542624931687211E-2</v>
      </c>
      <c r="LV309" s="74">
        <f t="shared" si="980"/>
        <v>1.3341459326549118E-3</v>
      </c>
      <c r="LW309" s="279">
        <f t="shared" si="981"/>
        <v>1.0098041034571972</v>
      </c>
      <c r="LX309" s="76">
        <f t="shared" si="1057"/>
        <v>8.4424879740331562</v>
      </c>
      <c r="LY309" s="77">
        <f t="shared" si="1224"/>
        <v>9.6076357393294725</v>
      </c>
      <c r="LZ309" s="77">
        <f t="shared" si="1058"/>
        <v>0.16196557151975011</v>
      </c>
      <c r="MA309" s="77">
        <f t="shared" si="1225"/>
        <v>0.18703784199100743</v>
      </c>
      <c r="MB309" s="286">
        <f t="shared" si="1226"/>
        <v>121.40018224282069</v>
      </c>
      <c r="MC309" s="73">
        <f t="shared" si="964"/>
        <v>6.9542630151466875E-2</v>
      </c>
      <c r="MD309" s="74">
        <f t="shared" si="965"/>
        <v>1.3341460327941834E-3</v>
      </c>
      <c r="ME309" s="279">
        <f t="shared" si="966"/>
        <v>1.0098041041930805</v>
      </c>
      <c r="MF309" s="76">
        <f t="shared" si="1059"/>
        <v>0</v>
      </c>
      <c r="MG309" s="77">
        <f t="shared" si="1227"/>
        <v>0</v>
      </c>
      <c r="MH309" s="77">
        <f t="shared" si="1060"/>
        <v>0</v>
      </c>
      <c r="MI309" s="77">
        <f t="shared" si="1228"/>
        <v>0</v>
      </c>
      <c r="MJ309" s="286">
        <f t="shared" si="1229"/>
        <v>0</v>
      </c>
      <c r="MK309" s="73"/>
      <c r="ML309" s="74"/>
      <c r="MM309" s="279"/>
      <c r="MN309" s="287">
        <f t="shared" si="1230"/>
        <v>1.0874160322132651</v>
      </c>
      <c r="MO309" s="288">
        <f t="shared" si="1230"/>
        <v>1.0874160322132651</v>
      </c>
      <c r="MP309" s="288">
        <f t="shared" si="1230"/>
        <v>1.0903825234085138</v>
      </c>
      <c r="MQ309" s="289">
        <f t="shared" si="1061"/>
        <v>1.0921748449433712</v>
      </c>
      <c r="MR309" s="290">
        <f t="shared" si="1231"/>
        <v>4.5558382085606963</v>
      </c>
      <c r="MS309" s="291">
        <f t="shared" si="982"/>
        <v>4.5558382085606963</v>
      </c>
      <c r="MT309" s="291">
        <f t="shared" si="1062"/>
        <v>3.8101236515463701</v>
      </c>
      <c r="MU309" s="292">
        <f t="shared" si="983"/>
        <v>4.2571883281047675</v>
      </c>
      <c r="MV309" s="359">
        <f t="shared" si="1063"/>
        <v>0.44706467655839749</v>
      </c>
      <c r="MW309" s="360">
        <f t="shared" si="1064"/>
        <v>0.89685691807860657</v>
      </c>
      <c r="MX309" s="360">
        <f t="shared" si="1065"/>
        <v>0.29864988045592833</v>
      </c>
      <c r="MY309" s="360">
        <f t="shared" si="1066"/>
        <v>0</v>
      </c>
      <c r="MZ309" s="360">
        <f t="shared" si="1067"/>
        <v>0</v>
      </c>
      <c r="NA309" s="360">
        <f t="shared" si="1068"/>
        <v>0</v>
      </c>
      <c r="NB309" s="360">
        <f t="shared" si="1069"/>
        <v>0.53046794126023689</v>
      </c>
      <c r="NC309" s="360">
        <f t="shared" si="1070"/>
        <v>0</v>
      </c>
      <c r="ND309" s="360">
        <f t="shared" si="1071"/>
        <v>0</v>
      </c>
      <c r="NE309" s="360">
        <f t="shared" si="1072"/>
        <v>0.39440989105591134</v>
      </c>
      <c r="NF309" s="360">
        <f t="shared" si="1073"/>
        <v>0.16360976530297447</v>
      </c>
      <c r="NG309" s="360">
        <f t="shared" si="1074"/>
        <v>0.76001892476108124</v>
      </c>
      <c r="NH309" s="360">
        <f t="shared" si="1075"/>
        <v>0.71597387350118324</v>
      </c>
      <c r="NI309" s="360">
        <f t="shared" si="1076"/>
        <v>2.6254906689887124E-3</v>
      </c>
      <c r="NJ309" s="360">
        <f t="shared" si="1077"/>
        <v>0.34616084691738802</v>
      </c>
      <c r="NK309" s="361">
        <f t="shared" si="1078"/>
        <v>0</v>
      </c>
      <c r="NL309" s="145">
        <f t="shared" si="1232"/>
        <v>4.5558382085606963</v>
      </c>
      <c r="NM309" s="56">
        <f t="shared" si="984"/>
        <v>4.5558382085606963</v>
      </c>
      <c r="NN309" s="56">
        <f t="shared" si="1233"/>
        <v>3.8101236515463701</v>
      </c>
      <c r="NO309" s="58">
        <f t="shared" si="967"/>
        <v>4.2571883281047675</v>
      </c>
      <c r="NP309" s="55">
        <f t="shared" si="1079"/>
        <v>1.0874160322132651</v>
      </c>
      <c r="NQ309" s="56">
        <f t="shared" si="968"/>
        <v>1.0874160322132651</v>
      </c>
      <c r="NR309" s="56">
        <f t="shared" si="1080"/>
        <v>1.0903825234085138</v>
      </c>
      <c r="NS309" s="61">
        <f t="shared" si="969"/>
        <v>1.0921748449433712</v>
      </c>
      <c r="NT309" s="41"/>
      <c r="NU309" s="86">
        <f t="shared" si="1236"/>
        <v>0</v>
      </c>
      <c r="NV309" s="86">
        <f t="shared" si="1236"/>
        <v>0</v>
      </c>
      <c r="NW309" s="86">
        <f t="shared" si="1236"/>
        <v>0</v>
      </c>
      <c r="NX309" s="86">
        <f t="shared" si="1234"/>
        <v>0</v>
      </c>
      <c r="NY309" s="87">
        <f t="shared" si="1237"/>
        <v>0</v>
      </c>
      <c r="NZ309" s="87">
        <f t="shared" si="1237"/>
        <v>0</v>
      </c>
      <c r="OA309" s="87">
        <f t="shared" si="1237"/>
        <v>0</v>
      </c>
      <c r="OB309" s="87">
        <f t="shared" si="1235"/>
        <v>0</v>
      </c>
      <c r="OC309" s="26"/>
    </row>
    <row r="310" spans="1:393" thickBot="1" x14ac:dyDescent="0.35">
      <c r="A310" s="136" t="s">
        <v>718</v>
      </c>
      <c r="B310" s="137" t="s">
        <v>719</v>
      </c>
      <c r="C310" s="133" t="s">
        <v>97</v>
      </c>
      <c r="D310" s="64">
        <f>VLOOKUP(B310,[1]УсіТ_1!$A$10:$G$556,6,FALSE)</f>
        <v>419.5</v>
      </c>
      <c r="E310" s="64">
        <f>VLOOKUP(B310,[1]УсіТ_1!$A$10:$G$556,7,FALSE)</f>
        <v>0</v>
      </c>
      <c r="F310" s="38"/>
      <c r="G310" s="38"/>
      <c r="H310" s="39">
        <v>680.7</v>
      </c>
      <c r="I310" s="256">
        <v>4.2134999999999998</v>
      </c>
      <c r="J310" s="62">
        <v>4.2134999999999998</v>
      </c>
      <c r="K310" s="257">
        <f t="shared" si="1081"/>
        <v>3.5226999999999999</v>
      </c>
      <c r="L310" s="293">
        <f t="shared" si="1082"/>
        <v>3.9613999999999998</v>
      </c>
      <c r="M310" s="63">
        <v>0.43869999999999998</v>
      </c>
      <c r="N310" s="63">
        <v>0.8276</v>
      </c>
      <c r="O310" s="63">
        <v>0.25209999999999999</v>
      </c>
      <c r="P310" s="63">
        <v>0</v>
      </c>
      <c r="Q310" s="63">
        <v>0</v>
      </c>
      <c r="R310" s="63">
        <v>0</v>
      </c>
      <c r="S310" s="63">
        <v>0.48820000000000002</v>
      </c>
      <c r="T310" s="63">
        <v>0</v>
      </c>
      <c r="U310" s="63">
        <v>0</v>
      </c>
      <c r="V310" s="63">
        <v>0.51160000000000005</v>
      </c>
      <c r="W310" s="63">
        <v>0.15709999999999999</v>
      </c>
      <c r="X310" s="63">
        <v>0.73419999999999996</v>
      </c>
      <c r="Y310" s="63">
        <v>0.47389999999999999</v>
      </c>
      <c r="Z310" s="63">
        <v>2.8E-3</v>
      </c>
      <c r="AA310" s="63">
        <v>0.32729999999999998</v>
      </c>
      <c r="AB310" s="259">
        <v>0</v>
      </c>
      <c r="AC310" s="144">
        <v>66.39</v>
      </c>
      <c r="AD310" s="70">
        <v>14.6058</v>
      </c>
      <c r="AE310" s="70">
        <v>48.336285874746899</v>
      </c>
      <c r="AF310" s="68">
        <f t="shared" si="1083"/>
        <v>3.3951407198422219</v>
      </c>
      <c r="AG310" s="68">
        <f t="shared" si="1084"/>
        <v>15.412604786593544</v>
      </c>
      <c r="AH310" s="71">
        <v>2.5176989673333301</v>
      </c>
      <c r="AI310" s="71">
        <v>14.219459158670499</v>
      </c>
      <c r="AJ310" s="68">
        <f t="shared" si="1085"/>
        <v>0.1948776877695792</v>
      </c>
      <c r="AK310" s="68">
        <f t="shared" si="1086"/>
        <v>8.3262611881961455</v>
      </c>
      <c r="AL310" s="71">
        <v>7.3034622000375196</v>
      </c>
      <c r="AM310" s="69">
        <f t="shared" si="1087"/>
        <v>184.04724744094591</v>
      </c>
      <c r="AN310" s="260">
        <v>121.56</v>
      </c>
      <c r="AO310" s="71">
        <v>26.743200000000002</v>
      </c>
      <c r="AP310" s="71">
        <v>88.503673910743103</v>
      </c>
      <c r="AQ310" s="68">
        <f t="shared" si="1088"/>
        <v>6.2164980554905949</v>
      </c>
      <c r="AR310" s="68">
        <f t="shared" si="1089"/>
        <v>28.220458470527365</v>
      </c>
      <c r="AS310" s="71">
        <v>11.898113451824999</v>
      </c>
      <c r="AT310" s="261">
        <f t="shared" si="997"/>
        <v>2.5804328180428295</v>
      </c>
      <c r="AU310" s="71">
        <v>26.821814040844998</v>
      </c>
      <c r="AV310" s="68">
        <f t="shared" si="1090"/>
        <v>0.36759296142978071</v>
      </c>
      <c r="AW310" s="68">
        <f t="shared" si="1091"/>
        <v>15.705620498872953</v>
      </c>
      <c r="AX310" s="71">
        <v>13.776340070170599</v>
      </c>
      <c r="AY310" s="69">
        <f t="shared" si="1092"/>
        <v>347.16376976830037</v>
      </c>
      <c r="AZ310" s="260">
        <v>13</v>
      </c>
      <c r="BA310" s="260">
        <v>66.263166666666805</v>
      </c>
      <c r="BB310" s="260">
        <v>6.9103016666666903</v>
      </c>
      <c r="BC310" s="262">
        <f t="shared" si="1093"/>
        <v>5.5282413333333524</v>
      </c>
      <c r="BD310" s="262">
        <f t="shared" si="998"/>
        <v>1.3820603333333379</v>
      </c>
      <c r="BE310" s="260">
        <v>2.59372966666667</v>
      </c>
      <c r="BF310" s="262">
        <f t="shared" si="1094"/>
        <v>2.0749837333333363</v>
      </c>
      <c r="BG310" s="262">
        <f t="shared" si="999"/>
        <v>0.51874593333333374</v>
      </c>
      <c r="BH310" s="260">
        <v>8.1704125784228427</v>
      </c>
      <c r="BI310" s="263">
        <f t="shared" si="1095"/>
        <v>4.784217766945809</v>
      </c>
      <c r="BJ310" s="68">
        <f t="shared" si="1096"/>
        <v>0.11197550438728505</v>
      </c>
      <c r="BK310" s="260">
        <v>4.1965247623833166</v>
      </c>
      <c r="BL310" s="69">
        <f t="shared" si="1097"/>
        <v>105.76096240896759</v>
      </c>
      <c r="BM310" s="260">
        <v>0</v>
      </c>
      <c r="BN310" s="260">
        <v>0</v>
      </c>
      <c r="BO310" s="260">
        <v>0</v>
      </c>
      <c r="BP310" s="68">
        <f t="shared" si="1098"/>
        <v>0</v>
      </c>
      <c r="BQ310" s="68">
        <f t="shared" si="1099"/>
        <v>0</v>
      </c>
      <c r="BR310" s="260">
        <v>0</v>
      </c>
      <c r="BS310" s="260">
        <v>0</v>
      </c>
      <c r="BT310" s="68">
        <f t="shared" si="1100"/>
        <v>0</v>
      </c>
      <c r="BU310" s="68">
        <f t="shared" si="1101"/>
        <v>0</v>
      </c>
      <c r="BV310" s="260">
        <v>0</v>
      </c>
      <c r="BW310" s="69">
        <f t="shared" si="1102"/>
        <v>0</v>
      </c>
      <c r="BX310" s="260">
        <v>0</v>
      </c>
      <c r="BY310" s="260">
        <v>0</v>
      </c>
      <c r="BZ310" s="263">
        <f t="shared" si="1103"/>
        <v>0</v>
      </c>
      <c r="CA310" s="263">
        <f t="shared" si="1104"/>
        <v>0</v>
      </c>
      <c r="CB310" s="260">
        <v>0</v>
      </c>
      <c r="CC310" s="264">
        <f t="shared" si="1105"/>
        <v>0</v>
      </c>
      <c r="CD310" s="260">
        <v>0</v>
      </c>
      <c r="CE310" s="260">
        <v>0</v>
      </c>
      <c r="CF310" s="263">
        <f t="shared" si="1106"/>
        <v>0</v>
      </c>
      <c r="CG310" s="263">
        <f t="shared" si="1107"/>
        <v>0</v>
      </c>
      <c r="CH310" s="260">
        <v>0</v>
      </c>
      <c r="CI310" s="69">
        <f t="shared" si="1108"/>
        <v>0</v>
      </c>
      <c r="CJ310" s="260">
        <v>85.568099680598635</v>
      </c>
      <c r="CK310" s="260">
        <v>18.824984031147029</v>
      </c>
      <c r="CL310" s="260">
        <v>7.0115015381629284</v>
      </c>
      <c r="CM310" s="260">
        <v>4.0671580342599567</v>
      </c>
      <c r="CN310" s="260">
        <v>35.317755965933458</v>
      </c>
      <c r="CO310" s="265">
        <f t="shared" si="1109"/>
        <v>2.4807191790471661</v>
      </c>
      <c r="CP310" s="266">
        <f t="shared" si="1110"/>
        <v>11.261490302809474</v>
      </c>
      <c r="CQ310" s="260">
        <v>15.82340350828493</v>
      </c>
      <c r="CR310" s="265">
        <f t="shared" si="1111"/>
        <v>0.21685974508104497</v>
      </c>
      <c r="CS310" s="265">
        <f t="shared" si="1112"/>
        <v>9.2654572178902743</v>
      </c>
      <c r="CT310" s="260">
        <v>8.1272872694481144</v>
      </c>
      <c r="CU310" s="267">
        <f t="shared" si="1000"/>
        <v>204.80763839229013</v>
      </c>
      <c r="CV310" s="260">
        <v>0</v>
      </c>
      <c r="CW310" s="260">
        <v>0</v>
      </c>
      <c r="CX310" s="68">
        <f t="shared" si="1113"/>
        <v>0</v>
      </c>
      <c r="CY310" s="68">
        <f t="shared" si="1114"/>
        <v>0</v>
      </c>
      <c r="CZ310" s="260">
        <v>0</v>
      </c>
      <c r="DA310" s="69">
        <f t="shared" si="1115"/>
        <v>0</v>
      </c>
      <c r="DB310" s="260">
        <v>0</v>
      </c>
      <c r="DC310" s="260">
        <v>0</v>
      </c>
      <c r="DD310" s="68">
        <f t="shared" si="1116"/>
        <v>0</v>
      </c>
      <c r="DE310" s="68">
        <f t="shared" si="1117"/>
        <v>0</v>
      </c>
      <c r="DF310" s="260">
        <v>0</v>
      </c>
      <c r="DG310" s="69">
        <f t="shared" si="1118"/>
        <v>0</v>
      </c>
      <c r="DH310" s="260">
        <v>78.295784373286395</v>
      </c>
      <c r="DI310" s="260">
        <v>17.225072562123007</v>
      </c>
      <c r="DJ310" s="260">
        <v>1.2076700018333326</v>
      </c>
      <c r="DK310" s="260">
        <v>56.999331023752497</v>
      </c>
      <c r="DL310" s="68">
        <f t="shared" si="1119"/>
        <v>4.0036330111083753</v>
      </c>
      <c r="DM310" s="68">
        <f t="shared" si="1120"/>
        <v>18.174920688895767</v>
      </c>
      <c r="DN310" s="260">
        <v>16.578269180659799</v>
      </c>
      <c r="DO310" s="68">
        <f t="shared" si="1121"/>
        <v>0.22720517912094254</v>
      </c>
      <c r="DP310" s="68">
        <f t="shared" si="1122"/>
        <v>9.7074718318120681</v>
      </c>
      <c r="DQ310" s="260">
        <v>8.5150047517219907</v>
      </c>
      <c r="DR310" s="264">
        <f t="shared" si="1123"/>
        <v>214.58535827205242</v>
      </c>
      <c r="DS310" s="260">
        <v>23.95</v>
      </c>
      <c r="DT310" s="260">
        <v>5.2690000000000001</v>
      </c>
      <c r="DU310" s="260">
        <v>17.4371749766559</v>
      </c>
      <c r="DV310" s="68">
        <f t="shared" si="1124"/>
        <v>1.2247871703603104</v>
      </c>
      <c r="DW310" s="68">
        <f t="shared" si="1125"/>
        <v>5.5600524874064527</v>
      </c>
      <c r="DX310" s="260">
        <v>0.467034725833333</v>
      </c>
      <c r="DY310" s="260">
        <v>6.8937265583333296E-2</v>
      </c>
      <c r="DZ310" s="260">
        <v>0</v>
      </c>
      <c r="EA310" s="260">
        <v>5.08947972289993</v>
      </c>
      <c r="EB310" s="68">
        <f t="shared" si="1126"/>
        <v>6.9751319602343542E-2</v>
      </c>
      <c r="EC310" s="68">
        <f t="shared" si="1127"/>
        <v>2.9801652096629456</v>
      </c>
      <c r="ED310" s="267">
        <v>2.6140813345486298</v>
      </c>
      <c r="EE310" s="69">
        <f t="shared" si="1128"/>
        <v>65.874849630625363</v>
      </c>
      <c r="EF310" s="260">
        <v>69.288846825396817</v>
      </c>
      <c r="EG310" s="260">
        <v>15.243546301587296</v>
      </c>
      <c r="EH310" s="260">
        <v>85.656864905964667</v>
      </c>
      <c r="EI310" s="260">
        <v>50.446836994787276</v>
      </c>
      <c r="EJ310" s="268">
        <f t="shared" si="1129"/>
        <v>3.5433858305138579</v>
      </c>
      <c r="EK310" s="266">
        <f t="shared" si="1130"/>
        <v>16.085579337831859</v>
      </c>
      <c r="EL310" s="260">
        <v>23.794698989710866</v>
      </c>
      <c r="EM310" s="268">
        <f t="shared" si="1131"/>
        <v>0.32610634965398744</v>
      </c>
      <c r="EN310" s="268">
        <f t="shared" si="1132"/>
        <v>13.933081172221158</v>
      </c>
      <c r="EO310" s="269">
        <f t="shared" si="1133"/>
        <v>244.43079401744691</v>
      </c>
      <c r="EP310" s="69">
        <f t="shared" si="1134"/>
        <v>307.98280046198312</v>
      </c>
      <c r="EQ310" s="260">
        <v>70.47</v>
      </c>
      <c r="ER310" s="260">
        <v>15.503399999999999</v>
      </c>
      <c r="ES310" s="260">
        <v>51.3067941797472</v>
      </c>
      <c r="ET310" s="68">
        <f t="shared" si="1135"/>
        <v>3.6037892231854434</v>
      </c>
      <c r="EU310" s="68">
        <f t="shared" si="1136"/>
        <v>16.35978700574255</v>
      </c>
      <c r="EV310" s="260">
        <v>5.1507469249</v>
      </c>
      <c r="EW310" s="260">
        <v>15.360593514765901</v>
      </c>
      <c r="EX310" s="68">
        <f t="shared" si="1137"/>
        <v>0.21051693411986666</v>
      </c>
      <c r="EY310" s="68">
        <f t="shared" si="1138"/>
        <v>8.9944569749452317</v>
      </c>
      <c r="EZ310" s="260">
        <v>7.8895767309706404</v>
      </c>
      <c r="FA310" s="69">
        <f t="shared" si="1139"/>
        <v>198.81733362046046</v>
      </c>
      <c r="FB310" s="260">
        <v>0.83333333333333348</v>
      </c>
      <c r="FC310" s="260">
        <v>8.9871586162120806E-2</v>
      </c>
      <c r="FD310" s="68">
        <f t="shared" si="1140"/>
        <v>1.2316900883518657E-3</v>
      </c>
      <c r="FE310" s="68">
        <f t="shared" si="1141"/>
        <v>5.2624666763574489E-2</v>
      </c>
      <c r="FF310" s="260">
        <v>4.6160245974772703E-2</v>
      </c>
      <c r="FG310" s="69">
        <f t="shared" si="1142"/>
        <v>1.1632381985642724</v>
      </c>
      <c r="FH310" s="260">
        <v>98.355599999999995</v>
      </c>
      <c r="FI310" s="260">
        <v>10.6072485359125</v>
      </c>
      <c r="FJ310" s="68">
        <f t="shared" si="1143"/>
        <v>0.14537234118468081</v>
      </c>
      <c r="FK310" s="68">
        <f t="shared" si="1144"/>
        <v>6.2111168091977085</v>
      </c>
      <c r="FL310" s="260">
        <v>5.4480000000000004</v>
      </c>
      <c r="FM310" s="69">
        <f t="shared" si="1145"/>
        <v>137.29301824309499</v>
      </c>
      <c r="FN310" s="260">
        <v>0</v>
      </c>
      <c r="FO310" s="260">
        <v>0</v>
      </c>
      <c r="FP310" s="68">
        <f t="shared" si="1146"/>
        <v>0</v>
      </c>
      <c r="FQ310" s="68">
        <f t="shared" si="1147"/>
        <v>0</v>
      </c>
      <c r="FR310" s="260">
        <v>0</v>
      </c>
      <c r="FS310" s="264">
        <f t="shared" si="1148"/>
        <v>0</v>
      </c>
      <c r="FT310" s="270">
        <f t="shared" si="1001"/>
        <v>1767.4962164372846</v>
      </c>
      <c r="FU310" s="271">
        <f t="shared" si="1002"/>
        <v>628.93773377413913</v>
      </c>
      <c r="FV310" s="272">
        <f t="shared" si="1149"/>
        <v>110.06511652913314</v>
      </c>
      <c r="FW310" s="272">
        <f t="shared" si="1003"/>
        <v>14.250815918969476</v>
      </c>
      <c r="FX310" s="272">
        <f t="shared" si="1004"/>
        <v>66.263166666666805</v>
      </c>
      <c r="FY310" s="272">
        <f t="shared" si="1005"/>
        <v>0</v>
      </c>
      <c r="FZ310" s="272">
        <f t="shared" si="1006"/>
        <v>0</v>
      </c>
      <c r="GA310" s="272">
        <f t="shared" si="1007"/>
        <v>0</v>
      </c>
      <c r="GB310" s="272">
        <f t="shared" si="1008"/>
        <v>0</v>
      </c>
      <c r="GC310" s="272">
        <f t="shared" si="1009"/>
        <v>98.355599999999995</v>
      </c>
      <c r="GD310" s="272">
        <f t="shared" si="1010"/>
        <v>0</v>
      </c>
      <c r="GE310" s="272">
        <f t="shared" si="1011"/>
        <v>348.34785292636633</v>
      </c>
      <c r="GF310" s="273">
        <f t="shared" si="1012"/>
        <v>135.51136955736456</v>
      </c>
      <c r="GG310" s="273">
        <f t="shared" si="1013"/>
        <v>24.467953189547977</v>
      </c>
      <c r="GH310" s="272">
        <f t="shared" si="1150"/>
        <v>136.55525081633436</v>
      </c>
      <c r="GI310" s="274">
        <f t="shared" si="1151"/>
        <v>97.551777470539605</v>
      </c>
      <c r="GJ310" s="275">
        <f t="shared" si="1014"/>
        <v>1.8714897124378627</v>
      </c>
      <c r="GK310" s="271">
        <f t="shared" si="1152"/>
        <v>1402.7755366316092</v>
      </c>
      <c r="GL310" s="276">
        <f t="shared" si="1153"/>
        <v>1767.4971761558277</v>
      </c>
      <c r="GM310" s="272">
        <f t="shared" si="1154"/>
        <v>862.0008808020433</v>
      </c>
      <c r="GN310" s="272">
        <f t="shared" si="1155"/>
        <v>40.590258820955313</v>
      </c>
      <c r="GO310" s="277">
        <f t="shared" si="1156"/>
        <v>0.61449665915325857</v>
      </c>
      <c r="GP310" s="278">
        <f t="shared" si="1157"/>
        <v>2.8935676279629157E-2</v>
      </c>
      <c r="GQ310" s="279">
        <f t="shared" si="1158"/>
        <v>1.0892859266178279</v>
      </c>
      <c r="GR310" s="280">
        <f t="shared" si="1159"/>
        <v>1402.7755366316092</v>
      </c>
      <c r="GS310" s="272">
        <f t="shared" si="1160"/>
        <v>862.0008808020433</v>
      </c>
      <c r="GT310" s="272">
        <f t="shared" si="1015"/>
        <v>40.590258820955313</v>
      </c>
      <c r="GU310" s="73">
        <f t="shared" si="1161"/>
        <v>0.61449665915325857</v>
      </c>
      <c r="GV310" s="74">
        <f t="shared" si="1162"/>
        <v>2.8935676279629157E-2</v>
      </c>
      <c r="GW310" s="279">
        <f t="shared" si="1163"/>
        <v>1.0892859266178279</v>
      </c>
      <c r="GX310" s="280">
        <f t="shared" si="1164"/>
        <v>1172.7690208777096</v>
      </c>
      <c r="GY310" s="272">
        <f t="shared" si="1016"/>
        <v>746.20691863712591</v>
      </c>
      <c r="GZ310" s="272">
        <f t="shared" si="1017"/>
        <v>29.285039842289539</v>
      </c>
      <c r="HA310" s="73">
        <f t="shared" si="1165"/>
        <v>0.63627782227625584</v>
      </c>
      <c r="HB310" s="74">
        <f t="shared" si="1166"/>
        <v>2.4970850458151072E-2</v>
      </c>
      <c r="HC310" s="279">
        <f t="shared" si="1167"/>
        <v>1.0916781899032679</v>
      </c>
      <c r="HD310" s="280">
        <f t="shared" si="1168"/>
        <v>1318.8382648784604</v>
      </c>
      <c r="HE310" s="272">
        <f t="shared" si="1018"/>
        <v>856.16413512636939</v>
      </c>
      <c r="HF310" s="272">
        <f t="shared" si="1019"/>
        <v>32.875058249901336</v>
      </c>
      <c r="HG310" s="73">
        <f t="shared" si="1169"/>
        <v>0.64918053860476255</v>
      </c>
      <c r="HH310" s="74">
        <f t="shared" si="1170"/>
        <v>2.4927285722128323E-2</v>
      </c>
      <c r="HI310" s="281">
        <f t="shared" si="1171"/>
        <v>1.0934521499626286</v>
      </c>
      <c r="HJ310" s="72">
        <f t="shared" si="1020"/>
        <v>4.5897062518042171</v>
      </c>
      <c r="HK310" s="73">
        <f t="shared" si="1172"/>
        <v>4.5897062518042171</v>
      </c>
      <c r="HL310" s="73">
        <f t="shared" si="1021"/>
        <v>3.8456547595722417</v>
      </c>
      <c r="HM310" s="74">
        <f t="shared" si="1173"/>
        <v>4.331601346861957</v>
      </c>
      <c r="HN310" s="75"/>
      <c r="HO310" s="75"/>
      <c r="HP310" s="76">
        <f t="shared" si="1174"/>
        <v>109.95721648924342</v>
      </c>
      <c r="HQ310" s="77">
        <f t="shared" si="1175"/>
        <v>125.1324119369239</v>
      </c>
      <c r="HR310" s="77">
        <f t="shared" si="1176"/>
        <v>3.5900184076118009</v>
      </c>
      <c r="HS310" s="77">
        <f t="shared" si="1177"/>
        <v>4.1457532571101074</v>
      </c>
      <c r="HT310" s="282">
        <f t="shared" si="1178"/>
        <v>146.0692440007507</v>
      </c>
      <c r="HU310" s="73">
        <f t="shared" si="985"/>
        <v>0.75277459838621685</v>
      </c>
      <c r="HV310" s="74">
        <f t="shared" si="986"/>
        <v>2.4577510701659758E-2</v>
      </c>
      <c r="HW310" s="279">
        <f t="shared" si="987"/>
        <v>1.1076950209798986</v>
      </c>
      <c r="HX310" s="76">
        <f t="shared" si="1179"/>
        <v>201.89301634266837</v>
      </c>
      <c r="HY310" s="77">
        <f t="shared" si="1180"/>
        <v>229.75627152812004</v>
      </c>
      <c r="HZ310" s="77">
        <f t="shared" si="1022"/>
        <v>9.1645238349632052</v>
      </c>
      <c r="IA310" s="77">
        <f t="shared" si="1181"/>
        <v>10.583192124615509</v>
      </c>
      <c r="IB310" s="282">
        <f t="shared" si="1182"/>
        <v>275.526801403413</v>
      </c>
      <c r="IC310" s="73">
        <f t="shared" si="970"/>
        <v>0.73275273154667231</v>
      </c>
      <c r="ID310" s="74">
        <f t="shared" si="971"/>
        <v>3.3261823489704558E-2</v>
      </c>
      <c r="IE310" s="279">
        <f t="shared" si="972"/>
        <v>1.1062761347569625</v>
      </c>
      <c r="IF310" s="76">
        <f t="shared" si="1023"/>
        <v>5.8367456756738871</v>
      </c>
      <c r="IG310" s="77">
        <f t="shared" si="1183"/>
        <v>6.6422749463736404</v>
      </c>
      <c r="IH310" s="77">
        <f t="shared" si="1024"/>
        <v>7.7152005710539733</v>
      </c>
      <c r="II310" s="77">
        <f t="shared" si="1184"/>
        <v>8.9095136194531293</v>
      </c>
      <c r="IJ310" s="282">
        <f t="shared" si="1185"/>
        <v>83.937271753148877</v>
      </c>
      <c r="IK310" s="73">
        <f t="shared" si="1186"/>
        <v>6.953699535099464E-2</v>
      </c>
      <c r="IL310" s="74">
        <f t="shared" si="1187"/>
        <v>9.1916265681634329E-2</v>
      </c>
      <c r="IM310" s="279">
        <f t="shared" si="1188"/>
        <v>1.0238254386559078</v>
      </c>
      <c r="IN310" s="76">
        <f t="shared" si="1025"/>
        <v>0</v>
      </c>
      <c r="IO310" s="77">
        <f t="shared" si="1189"/>
        <v>0</v>
      </c>
      <c r="IP310" s="77">
        <f t="shared" si="1026"/>
        <v>0</v>
      </c>
      <c r="IQ310" s="77">
        <f t="shared" si="1190"/>
        <v>0</v>
      </c>
      <c r="IR310" s="282">
        <f t="shared" si="1191"/>
        <v>0</v>
      </c>
      <c r="IS310" s="73"/>
      <c r="IT310" s="74"/>
      <c r="IU310" s="279"/>
      <c r="IV310" s="76">
        <f t="shared" si="1027"/>
        <v>0</v>
      </c>
      <c r="IW310" s="77">
        <f t="shared" si="1192"/>
        <v>0</v>
      </c>
      <c r="IX310" s="77">
        <f t="shared" si="1193"/>
        <v>0</v>
      </c>
      <c r="IY310" s="77">
        <f t="shared" si="1194"/>
        <v>0</v>
      </c>
      <c r="IZ310" s="282">
        <f t="shared" si="1195"/>
        <v>0</v>
      </c>
      <c r="JA310" s="283"/>
      <c r="JB310" s="284"/>
      <c r="JC310" s="285"/>
      <c r="JD310" s="76">
        <f t="shared" si="1028"/>
        <v>0</v>
      </c>
      <c r="JE310" s="77">
        <f t="shared" si="1196"/>
        <v>0</v>
      </c>
      <c r="JF310" s="77">
        <f t="shared" si="1029"/>
        <v>0</v>
      </c>
      <c r="JG310" s="77">
        <f t="shared" si="1197"/>
        <v>0</v>
      </c>
      <c r="JH310" s="282">
        <f t="shared" si="1198"/>
        <v>0</v>
      </c>
      <c r="JI310" s="283"/>
      <c r="JJ310" s="284"/>
      <c r="JK310" s="285"/>
      <c r="JL310" s="76">
        <f t="shared" si="1030"/>
        <v>129.43595968699935</v>
      </c>
      <c r="JM310" s="77">
        <f t="shared" si="1199"/>
        <v>147.29941648340213</v>
      </c>
      <c r="JN310" s="77">
        <f t="shared" si="1031"/>
        <v>6.764736958388168</v>
      </c>
      <c r="JO310" s="77">
        <f t="shared" si="1200"/>
        <v>7.8119182395466567</v>
      </c>
      <c r="JP310" s="282">
        <f t="shared" si="1201"/>
        <v>162.54574475578582</v>
      </c>
      <c r="JQ310" s="73">
        <f t="shared" si="1032"/>
        <v>0.79630481795428287</v>
      </c>
      <c r="JR310" s="74">
        <f t="shared" si="1033"/>
        <v>4.1617434947631114E-2</v>
      </c>
      <c r="JS310" s="279">
        <f t="shared" si="1202"/>
        <v>1.1163404068557639</v>
      </c>
      <c r="JT310" s="76">
        <f t="shared" si="1034"/>
        <v>0</v>
      </c>
      <c r="JU310" s="77">
        <f t="shared" si="1203"/>
        <v>0</v>
      </c>
      <c r="JV310" s="77">
        <f t="shared" si="1035"/>
        <v>0</v>
      </c>
      <c r="JW310" s="77">
        <f t="shared" si="1204"/>
        <v>0</v>
      </c>
      <c r="JX310" s="282">
        <f t="shared" si="1205"/>
        <v>0</v>
      </c>
      <c r="JY310" s="73"/>
      <c r="JZ310" s="74"/>
      <c r="KA310" s="279"/>
      <c r="KB310" s="76">
        <f t="shared" si="1039"/>
        <v>0</v>
      </c>
      <c r="KC310" s="77">
        <f t="shared" si="1206"/>
        <v>0</v>
      </c>
      <c r="KD310" s="77">
        <f t="shared" si="1040"/>
        <v>0</v>
      </c>
      <c r="KE310" s="77">
        <f t="shared" si="1207"/>
        <v>0</v>
      </c>
      <c r="KF310" s="282">
        <f t="shared" si="1208"/>
        <v>0</v>
      </c>
      <c r="KG310" s="73"/>
      <c r="KH310" s="74"/>
      <c r="KI310" s="279"/>
      <c r="KJ310" s="76">
        <f t="shared" si="1041"/>
        <v>129.53737581067296</v>
      </c>
      <c r="KK310" s="77">
        <f t="shared" si="1209"/>
        <v>147.41482904630394</v>
      </c>
      <c r="KL310" s="77">
        <f t="shared" si="1042"/>
        <v>4.230838190229318</v>
      </c>
      <c r="KM310" s="77">
        <f t="shared" si="1210"/>
        <v>4.8857719420768166</v>
      </c>
      <c r="KN310" s="282">
        <f t="shared" si="1211"/>
        <v>170.30583989845431</v>
      </c>
      <c r="KO310" s="73">
        <f t="shared" si="1043"/>
        <v>0.76061617081311039</v>
      </c>
      <c r="KP310" s="74">
        <f t="shared" si="1044"/>
        <v>2.4842590205667498E-2</v>
      </c>
      <c r="KQ310" s="279">
        <f t="shared" si="1045"/>
        <v>1.1088182706977545</v>
      </c>
      <c r="KR310" s="76">
        <f t="shared" si="1046"/>
        <v>39.638065590424667</v>
      </c>
      <c r="KS310" s="77">
        <f t="shared" si="1212"/>
        <v>45.108515022559175</v>
      </c>
      <c r="KT310" s="77">
        <f t="shared" si="1047"/>
        <v>1.294538489962654</v>
      </c>
      <c r="KU310" s="77">
        <f t="shared" si="1213"/>
        <v>1.494933048208873</v>
      </c>
      <c r="KV310" s="282">
        <f t="shared" si="1214"/>
        <v>52.281626690972509</v>
      </c>
      <c r="KW310" s="73">
        <f t="shared" si="961"/>
        <v>0.75816435140242089</v>
      </c>
      <c r="KX310" s="74">
        <f t="shared" si="962"/>
        <v>2.4760868624353314E-2</v>
      </c>
      <c r="KY310" s="279">
        <f t="shared" si="963"/>
        <v>1.108467244600098</v>
      </c>
      <c r="KZ310" s="76">
        <f t="shared" si="1048"/>
        <v>121.1551589492488</v>
      </c>
      <c r="LA310" s="77">
        <f t="shared" si="1215"/>
        <v>137.87578243583462</v>
      </c>
      <c r="LB310" s="77">
        <f t="shared" si="1049"/>
        <v>3.8694921801678452</v>
      </c>
      <c r="LC310" s="77">
        <f t="shared" si="1216"/>
        <v>4.4684895696578275</v>
      </c>
      <c r="LD310" s="286">
        <f t="shared" si="1217"/>
        <v>244.43079401744694</v>
      </c>
      <c r="LE310" s="73">
        <f t="shared" si="1050"/>
        <v>0.49566242026199453</v>
      </c>
      <c r="LF310" s="74">
        <f t="shared" si="1051"/>
        <v>1.583062476118148E-2</v>
      </c>
      <c r="LG310" s="279">
        <f t="shared" si="1052"/>
        <v>1.0708569513333888</v>
      </c>
      <c r="LH310" s="76">
        <f t="shared" si="1053"/>
        <v>116.90557765643908</v>
      </c>
      <c r="LI310" s="77">
        <f t="shared" si="1218"/>
        <v>133.03971642880424</v>
      </c>
      <c r="LJ310" s="77">
        <f t="shared" si="1054"/>
        <v>3.8143061573053099</v>
      </c>
      <c r="LK310" s="77">
        <f t="shared" si="1219"/>
        <v>4.4047607504561723</v>
      </c>
      <c r="LL310" s="282">
        <f t="shared" si="1220"/>
        <v>157.79153461941306</v>
      </c>
      <c r="LM310" s="73">
        <f t="shared" si="1244"/>
        <v>0.74088624550366855</v>
      </c>
      <c r="LN310" s="74">
        <f t="shared" si="1245"/>
        <v>2.4173072189869155E-2</v>
      </c>
      <c r="LO310" s="279">
        <f t="shared" si="1246"/>
        <v>1.105991702316953</v>
      </c>
      <c r="LP310" s="76">
        <f t="shared" si="1055"/>
        <v>6.4202093451560874E-2</v>
      </c>
      <c r="LQ310" s="77">
        <f t="shared" si="1221"/>
        <v>7.3062624368810794E-2</v>
      </c>
      <c r="LR310" s="77">
        <f t="shared" si="1056"/>
        <v>1.2316900883518657E-3</v>
      </c>
      <c r="LS310" s="77">
        <f t="shared" si="1222"/>
        <v>1.4223557140287345E-3</v>
      </c>
      <c r="LT310" s="282">
        <f t="shared" si="1223"/>
        <v>0.92320491949545436</v>
      </c>
      <c r="LU310" s="73">
        <f t="shared" si="979"/>
        <v>6.9542624931687211E-2</v>
      </c>
      <c r="LV310" s="74">
        <f t="shared" si="980"/>
        <v>1.3341459326549118E-3</v>
      </c>
      <c r="LW310" s="279">
        <f t="shared" si="981"/>
        <v>1.0098041034571972</v>
      </c>
      <c r="LX310" s="76">
        <f t="shared" si="1057"/>
        <v>7.5775625072212041</v>
      </c>
      <c r="LY310" s="77">
        <f t="shared" si="1224"/>
        <v>8.6233419088428018</v>
      </c>
      <c r="LZ310" s="77">
        <f t="shared" si="1058"/>
        <v>0.14537234118468081</v>
      </c>
      <c r="MA310" s="77">
        <f t="shared" si="1225"/>
        <v>0.16787597960006942</v>
      </c>
      <c r="MB310" s="286">
        <f t="shared" si="1226"/>
        <v>108.96271289134523</v>
      </c>
      <c r="MC310" s="73">
        <f t="shared" si="964"/>
        <v>6.9542711503313537E-2</v>
      </c>
      <c r="MD310" s="74">
        <f t="shared" si="965"/>
        <v>1.3341475934950547E-3</v>
      </c>
      <c r="ME310" s="279">
        <f t="shared" si="966"/>
        <v>1.0098041156620454</v>
      </c>
      <c r="MF310" s="76">
        <f t="shared" si="1059"/>
        <v>0</v>
      </c>
      <c r="MG310" s="77">
        <f t="shared" si="1227"/>
        <v>0</v>
      </c>
      <c r="MH310" s="77">
        <f t="shared" si="1060"/>
        <v>0</v>
      </c>
      <c r="MI310" s="77">
        <f t="shared" si="1228"/>
        <v>0</v>
      </c>
      <c r="MJ310" s="286">
        <f t="shared" si="1229"/>
        <v>0</v>
      </c>
      <c r="MK310" s="73"/>
      <c r="ML310" s="74"/>
      <c r="MM310" s="279"/>
      <c r="MN310" s="287">
        <f t="shared" si="1230"/>
        <v>1.0892854695382401</v>
      </c>
      <c r="MO310" s="288">
        <f t="shared" si="1230"/>
        <v>1.0892854695382401</v>
      </c>
      <c r="MP310" s="288">
        <f t="shared" si="1230"/>
        <v>1.0916774426179745</v>
      </c>
      <c r="MQ310" s="289">
        <f t="shared" si="1061"/>
        <v>1.0934512881340486</v>
      </c>
      <c r="MR310" s="290">
        <f t="shared" si="1231"/>
        <v>4.5897043258993744</v>
      </c>
      <c r="MS310" s="291">
        <f t="shared" si="982"/>
        <v>4.5897043258993744</v>
      </c>
      <c r="MT310" s="291">
        <f t="shared" si="1062"/>
        <v>3.8456521271103385</v>
      </c>
      <c r="MU310" s="292">
        <f t="shared" si="983"/>
        <v>4.33159793281422</v>
      </c>
      <c r="MV310" s="359">
        <f t="shared" si="1063"/>
        <v>0.48594580570388146</v>
      </c>
      <c r="MW310" s="360">
        <f t="shared" si="1064"/>
        <v>0.91555412912486223</v>
      </c>
      <c r="MX310" s="360">
        <f t="shared" si="1065"/>
        <v>0.25810639308515437</v>
      </c>
      <c r="MY310" s="360">
        <f t="shared" si="1066"/>
        <v>0</v>
      </c>
      <c r="MZ310" s="360">
        <f t="shared" si="1067"/>
        <v>0</v>
      </c>
      <c r="NA310" s="360">
        <f t="shared" si="1068"/>
        <v>0</v>
      </c>
      <c r="NB310" s="360">
        <f t="shared" si="1069"/>
        <v>0.54499738662698394</v>
      </c>
      <c r="NC310" s="360">
        <f t="shared" si="1070"/>
        <v>0</v>
      </c>
      <c r="ND310" s="360">
        <f t="shared" si="1071"/>
        <v>0</v>
      </c>
      <c r="NE310" s="360">
        <f t="shared" si="1072"/>
        <v>0.56727142728897129</v>
      </c>
      <c r="NF310" s="360">
        <f t="shared" si="1073"/>
        <v>0.17414020412667539</v>
      </c>
      <c r="NG310" s="360">
        <f t="shared" si="1074"/>
        <v>0.78622317366897398</v>
      </c>
      <c r="NH310" s="360">
        <f t="shared" si="1075"/>
        <v>0.52412946772800406</v>
      </c>
      <c r="NI310" s="360">
        <f t="shared" si="1076"/>
        <v>2.8274514896801523E-3</v>
      </c>
      <c r="NJ310" s="360">
        <f t="shared" si="1077"/>
        <v>0.33050888705618747</v>
      </c>
      <c r="NK310" s="361">
        <f t="shared" si="1078"/>
        <v>0</v>
      </c>
      <c r="NL310" s="145">
        <f t="shared" si="1232"/>
        <v>4.5897043258993744</v>
      </c>
      <c r="NM310" s="56">
        <f t="shared" si="984"/>
        <v>4.5897043258993744</v>
      </c>
      <c r="NN310" s="56">
        <f t="shared" si="1233"/>
        <v>3.8456521271103385</v>
      </c>
      <c r="NO310" s="58">
        <f t="shared" si="967"/>
        <v>4.33159793281422</v>
      </c>
      <c r="NP310" s="55">
        <f t="shared" si="1079"/>
        <v>1.0892854695382401</v>
      </c>
      <c r="NQ310" s="56">
        <f t="shared" si="968"/>
        <v>1.0892854695382401</v>
      </c>
      <c r="NR310" s="56">
        <f t="shared" si="1080"/>
        <v>1.0916774426179745</v>
      </c>
      <c r="NS310" s="61">
        <f t="shared" si="969"/>
        <v>1.0934512881340486</v>
      </c>
      <c r="NT310" s="41"/>
      <c r="NU310" s="86">
        <f t="shared" si="1236"/>
        <v>0</v>
      </c>
      <c r="NV310" s="86">
        <f t="shared" si="1236"/>
        <v>0</v>
      </c>
      <c r="NW310" s="86">
        <f t="shared" si="1236"/>
        <v>0</v>
      </c>
      <c r="NX310" s="86">
        <f t="shared" si="1234"/>
        <v>0</v>
      </c>
      <c r="NY310" s="87">
        <f t="shared" si="1237"/>
        <v>0</v>
      </c>
      <c r="NZ310" s="87">
        <f t="shared" si="1237"/>
        <v>0</v>
      </c>
      <c r="OA310" s="87">
        <f t="shared" si="1237"/>
        <v>0</v>
      </c>
      <c r="OB310" s="87">
        <f t="shared" si="1235"/>
        <v>0</v>
      </c>
      <c r="OC310" s="26"/>
    </row>
    <row r="311" spans="1:393" thickBot="1" x14ac:dyDescent="0.35">
      <c r="A311" s="136" t="s">
        <v>720</v>
      </c>
      <c r="B311" s="137" t="s">
        <v>721</v>
      </c>
      <c r="C311" s="133" t="s">
        <v>97</v>
      </c>
      <c r="D311" s="64">
        <f>VLOOKUP(B311,[1]УсіТ_1!$A$10:$G$556,6,FALSE)</f>
        <v>542</v>
      </c>
      <c r="E311" s="64">
        <f>VLOOKUP(B311,[1]УсіТ_1!$A$10:$G$556,7,FALSE)</f>
        <v>66.900000000000006</v>
      </c>
      <c r="F311" s="38"/>
      <c r="G311" s="38"/>
      <c r="H311" s="39">
        <v>695.2</v>
      </c>
      <c r="I311" s="256">
        <v>4.2846000000000002</v>
      </c>
      <c r="J311" s="62">
        <v>4.2846000000000002</v>
      </c>
      <c r="K311" s="257">
        <f t="shared" si="1081"/>
        <v>3.4203000000000001</v>
      </c>
      <c r="L311" s="293">
        <f t="shared" si="1082"/>
        <v>3.6992000000000003</v>
      </c>
      <c r="M311" s="63">
        <v>0.27889999999999998</v>
      </c>
      <c r="N311" s="63">
        <v>0.73939999999999995</v>
      </c>
      <c r="O311" s="63">
        <v>0.58540000000000003</v>
      </c>
      <c r="P311" s="63">
        <v>2.1399999999999999E-2</v>
      </c>
      <c r="Q311" s="63">
        <v>0</v>
      </c>
      <c r="R311" s="63">
        <v>0</v>
      </c>
      <c r="S311" s="63">
        <v>0.46060000000000001</v>
      </c>
      <c r="T311" s="63">
        <v>0.11940000000000001</v>
      </c>
      <c r="U311" s="63">
        <v>3.0000000000000001E-3</v>
      </c>
      <c r="V311" s="63">
        <v>0.80030000000000001</v>
      </c>
      <c r="W311" s="63">
        <v>9.1700000000000004E-2</v>
      </c>
      <c r="X311" s="63">
        <v>0.49099999999999999</v>
      </c>
      <c r="Y311" s="63">
        <v>0.3523</v>
      </c>
      <c r="Z311" s="63">
        <v>2.2000000000000001E-3</v>
      </c>
      <c r="AA311" s="63">
        <v>0.33900000000000002</v>
      </c>
      <c r="AB311" s="259">
        <v>0</v>
      </c>
      <c r="AC311" s="144">
        <v>54.5</v>
      </c>
      <c r="AD311" s="70">
        <v>11.99</v>
      </c>
      <c r="AE311" s="70">
        <v>39.6795839761064</v>
      </c>
      <c r="AF311" s="68">
        <f t="shared" si="1083"/>
        <v>2.7870939784817135</v>
      </c>
      <c r="AG311" s="68">
        <f t="shared" si="1084"/>
        <v>12.652311505789239</v>
      </c>
      <c r="AH311" s="71">
        <v>2.1359546794583402</v>
      </c>
      <c r="AI311" s="71">
        <v>11.6803086589422</v>
      </c>
      <c r="AJ311" s="68">
        <f t="shared" si="1085"/>
        <v>0.16007863017080287</v>
      </c>
      <c r="AK311" s="68">
        <f t="shared" si="1086"/>
        <v>6.8394514564782414</v>
      </c>
      <c r="AL311" s="71">
        <v>5.9992923657253598</v>
      </c>
      <c r="AM311" s="69">
        <f t="shared" si="1087"/>
        <v>151.18216761627875</v>
      </c>
      <c r="AN311" s="260">
        <v>141.91</v>
      </c>
      <c r="AO311" s="71">
        <v>31.220199999999998</v>
      </c>
      <c r="AP311" s="71">
        <v>103.319812147693</v>
      </c>
      <c r="AQ311" s="68">
        <f t="shared" si="1088"/>
        <v>7.2571836052539558</v>
      </c>
      <c r="AR311" s="68">
        <f t="shared" si="1089"/>
        <v>32.944761941037683</v>
      </c>
      <c r="AS311" s="71">
        <v>10.6594097306333</v>
      </c>
      <c r="AT311" s="261">
        <f t="shared" si="997"/>
        <v>2.3117858811198539</v>
      </c>
      <c r="AU311" s="71">
        <v>30.963574975553598</v>
      </c>
      <c r="AV311" s="68">
        <f t="shared" si="1090"/>
        <v>0.42435579503996207</v>
      </c>
      <c r="AW311" s="68">
        <f t="shared" si="1091"/>
        <v>18.130845181235312</v>
      </c>
      <c r="AX311" s="71">
        <v>15.903649842694</v>
      </c>
      <c r="AY311" s="69">
        <f t="shared" si="1092"/>
        <v>400.77197603588866</v>
      </c>
      <c r="AZ311" s="260">
        <v>39</v>
      </c>
      <c r="BA311" s="260">
        <v>198.789500000001</v>
      </c>
      <c r="BB311" s="260">
        <v>20.730905000000099</v>
      </c>
      <c r="BC311" s="262">
        <f t="shared" si="1093"/>
        <v>16.58472400000008</v>
      </c>
      <c r="BD311" s="262">
        <f t="shared" si="998"/>
        <v>4.1461810000000199</v>
      </c>
      <c r="BE311" s="260">
        <v>7.7811890000000101</v>
      </c>
      <c r="BF311" s="262">
        <f t="shared" si="1094"/>
        <v>6.2249512000000085</v>
      </c>
      <c r="BG311" s="262">
        <f t="shared" si="999"/>
        <v>1.5562378000000017</v>
      </c>
      <c r="BH311" s="260">
        <v>24.511237735268594</v>
      </c>
      <c r="BI311" s="263">
        <f t="shared" si="1095"/>
        <v>14.352653300837467</v>
      </c>
      <c r="BJ311" s="68">
        <f t="shared" si="1096"/>
        <v>0.33592651316185607</v>
      </c>
      <c r="BK311" s="260">
        <v>12.589574287149983</v>
      </c>
      <c r="BL311" s="69">
        <f t="shared" si="1097"/>
        <v>317.2828872269036</v>
      </c>
      <c r="BM311" s="260">
        <v>3.92</v>
      </c>
      <c r="BN311" s="260">
        <v>0.86240000000000006</v>
      </c>
      <c r="BO311" s="260">
        <v>2.85401778323555</v>
      </c>
      <c r="BP311" s="68">
        <f t="shared" si="1098"/>
        <v>0.20046620909446503</v>
      </c>
      <c r="BQ311" s="68">
        <f t="shared" si="1099"/>
        <v>0.91003781839805387</v>
      </c>
      <c r="BR311" s="260">
        <v>0.68062553676666704</v>
      </c>
      <c r="BS311" s="260">
        <v>0.89695905041720503</v>
      </c>
      <c r="BT311" s="68">
        <f t="shared" si="1100"/>
        <v>1.2292823785967796E-2</v>
      </c>
      <c r="BU311" s="68">
        <f t="shared" si="1101"/>
        <v>0.52521795980799613</v>
      </c>
      <c r="BV311" s="260">
        <v>0.46070011852097098</v>
      </c>
      <c r="BW311" s="69">
        <f t="shared" si="1102"/>
        <v>11.609642986728472</v>
      </c>
      <c r="BX311" s="260">
        <v>0</v>
      </c>
      <c r="BY311" s="260">
        <v>0</v>
      </c>
      <c r="BZ311" s="263">
        <f t="shared" si="1103"/>
        <v>0</v>
      </c>
      <c r="CA311" s="263">
        <f t="shared" si="1104"/>
        <v>0</v>
      </c>
      <c r="CB311" s="260">
        <v>0</v>
      </c>
      <c r="CC311" s="264">
        <f t="shared" si="1105"/>
        <v>0</v>
      </c>
      <c r="CD311" s="260">
        <v>0</v>
      </c>
      <c r="CE311" s="260">
        <v>0</v>
      </c>
      <c r="CF311" s="263">
        <f t="shared" si="1106"/>
        <v>0</v>
      </c>
      <c r="CG311" s="263">
        <f t="shared" si="1107"/>
        <v>0</v>
      </c>
      <c r="CH311" s="260">
        <v>0</v>
      </c>
      <c r="CI311" s="69">
        <f t="shared" si="1108"/>
        <v>0</v>
      </c>
      <c r="CJ311" s="260">
        <v>105.41115620234675</v>
      </c>
      <c r="CK311" s="260">
        <v>23.190457079574944</v>
      </c>
      <c r="CL311" s="260">
        <v>8.3696656063006412</v>
      </c>
      <c r="CM311" s="260">
        <v>5.2548263517732927</v>
      </c>
      <c r="CN311" s="260">
        <v>41.885837391746421</v>
      </c>
      <c r="CO311" s="265">
        <f t="shared" si="1109"/>
        <v>2.9420612183962684</v>
      </c>
      <c r="CP311" s="266">
        <f t="shared" si="1110"/>
        <v>13.355801882407047</v>
      </c>
      <c r="CQ311" s="260">
        <v>19.28900737639357</v>
      </c>
      <c r="CR311" s="265">
        <f t="shared" si="1111"/>
        <v>0.2643558460934739</v>
      </c>
      <c r="CS311" s="265">
        <f t="shared" si="1112"/>
        <v>11.294755425276762</v>
      </c>
      <c r="CT311" s="260">
        <v>9.9073062257669502</v>
      </c>
      <c r="CU311" s="267">
        <f t="shared" si="1000"/>
        <v>249.66411585855508</v>
      </c>
      <c r="CV311" s="260">
        <v>46.359000000000009</v>
      </c>
      <c r="CW311" s="260">
        <v>4.9996282354677097</v>
      </c>
      <c r="CX311" s="68">
        <f t="shared" si="1113"/>
        <v>6.851990496708496E-2</v>
      </c>
      <c r="CY311" s="68">
        <f t="shared" si="1114"/>
        <v>2.9275523117910596</v>
      </c>
      <c r="CZ311" s="260">
        <v>2.56793141177338</v>
      </c>
      <c r="DA311" s="69">
        <f t="shared" si="1115"/>
        <v>64.711871576689319</v>
      </c>
      <c r="DB311" s="260">
        <v>1.1880000000000053</v>
      </c>
      <c r="DC311" s="260">
        <v>0.128120933232719</v>
      </c>
      <c r="DD311" s="68">
        <f t="shared" si="1116"/>
        <v>1.755897389954414E-3</v>
      </c>
      <c r="DE311" s="68">
        <f t="shared" si="1117"/>
        <v>7.5021724938151541E-2</v>
      </c>
      <c r="DF311" s="260">
        <v>6.5806046661636003E-2</v>
      </c>
      <c r="DG311" s="69">
        <f t="shared" si="1118"/>
        <v>1.6583123758732321</v>
      </c>
      <c r="DH311" s="260">
        <v>158.26286499220095</v>
      </c>
      <c r="DI311" s="260">
        <v>34.817830298284207</v>
      </c>
      <c r="DJ311" s="260">
        <v>2.4240045993416657</v>
      </c>
      <c r="DK311" s="260">
        <v>115.21536571432229</v>
      </c>
      <c r="DL311" s="68">
        <f t="shared" si="1119"/>
        <v>8.0927272877739966</v>
      </c>
      <c r="DM311" s="68">
        <f t="shared" si="1120"/>
        <v>36.737801942400232</v>
      </c>
      <c r="DN311" s="260">
        <v>33.509606515266299</v>
      </c>
      <c r="DO311" s="68">
        <f t="shared" si="1121"/>
        <v>0.45924915729172461</v>
      </c>
      <c r="DP311" s="68">
        <f t="shared" si="1122"/>
        <v>19.621684133440244</v>
      </c>
      <c r="DQ311" s="260">
        <v>17.211353947533802</v>
      </c>
      <c r="DR311" s="264">
        <f t="shared" si="1123"/>
        <v>433.72923128033898</v>
      </c>
      <c r="DS311" s="260">
        <v>18.079999999999998</v>
      </c>
      <c r="DT311" s="260">
        <v>3.9775999999999998</v>
      </c>
      <c r="DU311" s="260">
        <v>13.163428959412901</v>
      </c>
      <c r="DV311" s="68">
        <f t="shared" si="1124"/>
        <v>0.92459925010916211</v>
      </c>
      <c r="DW311" s="68">
        <f t="shared" si="1125"/>
        <v>4.1973172848563163</v>
      </c>
      <c r="DX311" s="260">
        <v>0.35048124416666698</v>
      </c>
      <c r="DY311" s="260">
        <v>3.5667541758333303E-2</v>
      </c>
      <c r="DZ311" s="260">
        <v>0</v>
      </c>
      <c r="EA311" s="260">
        <v>3.8400882512761001</v>
      </c>
      <c r="EB311" s="68">
        <f t="shared" si="1126"/>
        <v>5.2628409483738953E-2</v>
      </c>
      <c r="EC311" s="68">
        <f t="shared" si="1127"/>
        <v>2.2485790358877256</v>
      </c>
      <c r="ED311" s="267">
        <v>1.9723632998306999</v>
      </c>
      <c r="EE311" s="69">
        <f t="shared" si="1128"/>
        <v>49.703555155733632</v>
      </c>
      <c r="EF311" s="260">
        <v>62.566167174603173</v>
      </c>
      <c r="EG311" s="260">
        <v>13.764556778412695</v>
      </c>
      <c r="EH311" s="260">
        <v>68.768087973957208</v>
      </c>
      <c r="EI311" s="260">
        <v>45.552284118674898</v>
      </c>
      <c r="EJ311" s="268">
        <f t="shared" si="1129"/>
        <v>3.1995924364957249</v>
      </c>
      <c r="EK311" s="266">
        <f t="shared" si="1130"/>
        <v>14.524892418648914</v>
      </c>
      <c r="EL311" s="260">
        <v>20.560939686203064</v>
      </c>
      <c r="EM311" s="268">
        <f t="shared" si="1131"/>
        <v>0.28178767839941299</v>
      </c>
      <c r="EN311" s="268">
        <f t="shared" si="1132"/>
        <v>12.039540477014949</v>
      </c>
      <c r="EO311" s="269">
        <f t="shared" si="1133"/>
        <v>211.21203573185102</v>
      </c>
      <c r="EP311" s="69">
        <f t="shared" si="1134"/>
        <v>266.12716502213226</v>
      </c>
      <c r="EQ311" s="260">
        <v>67.69</v>
      </c>
      <c r="ER311" s="260">
        <v>14.8918</v>
      </c>
      <c r="ES311" s="260">
        <v>49.2827713640852</v>
      </c>
      <c r="ET311" s="68">
        <f t="shared" si="1135"/>
        <v>3.4616218606133442</v>
      </c>
      <c r="EU311" s="68">
        <f t="shared" si="1136"/>
        <v>15.714403042694935</v>
      </c>
      <c r="EV311" s="260">
        <v>4.9537370967833301</v>
      </c>
      <c r="EW311" s="260">
        <v>14.7552940768759</v>
      </c>
      <c r="EX311" s="68">
        <f t="shared" si="1137"/>
        <v>0.20222130532358421</v>
      </c>
      <c r="EY311" s="68">
        <f t="shared" si="1138"/>
        <v>8.6400214678909908</v>
      </c>
      <c r="EZ311" s="260">
        <v>7.5786801268872503</v>
      </c>
      <c r="FA311" s="69">
        <f t="shared" si="1139"/>
        <v>190.98273919755806</v>
      </c>
      <c r="FB311" s="260">
        <v>0.83333333333333348</v>
      </c>
      <c r="FC311" s="260">
        <v>8.9871586162120806E-2</v>
      </c>
      <c r="FD311" s="68">
        <f t="shared" si="1140"/>
        <v>1.2316900883518657E-3</v>
      </c>
      <c r="FE311" s="68">
        <f t="shared" si="1141"/>
        <v>5.2624666763574489E-2</v>
      </c>
      <c r="FF311" s="260">
        <v>4.6160245974772703E-2</v>
      </c>
      <c r="FG311" s="69">
        <f t="shared" si="1142"/>
        <v>1.1632381985642724</v>
      </c>
      <c r="FH311" s="260">
        <v>131.63556</v>
      </c>
      <c r="FI311" s="260">
        <v>14.196355887046799</v>
      </c>
      <c r="FJ311" s="68">
        <f t="shared" si="1143"/>
        <v>0.19456105743197638</v>
      </c>
      <c r="FK311" s="68">
        <f t="shared" si="1144"/>
        <v>8.3127329750838026</v>
      </c>
      <c r="FL311" s="260">
        <v>7.2915000000000001</v>
      </c>
      <c r="FM311" s="69">
        <f t="shared" si="1145"/>
        <v>183.74809906445617</v>
      </c>
      <c r="FN311" s="260">
        <v>0</v>
      </c>
      <c r="FO311" s="260">
        <v>0</v>
      </c>
      <c r="FP311" s="68">
        <f t="shared" si="1146"/>
        <v>0</v>
      </c>
      <c r="FQ311" s="68">
        <f t="shared" si="1147"/>
        <v>0</v>
      </c>
      <c r="FR311" s="260">
        <v>0</v>
      </c>
      <c r="FS311" s="264">
        <f t="shared" si="1148"/>
        <v>0</v>
      </c>
      <c r="FT311" s="270">
        <f t="shared" si="1001"/>
        <v>2322.3350015957008</v>
      </c>
      <c r="FU311" s="271">
        <f t="shared" si="1002"/>
        <v>747.05503252542292</v>
      </c>
      <c r="FV311" s="272">
        <f t="shared" si="1149"/>
        <v>97.346773909606341</v>
      </c>
      <c r="FW311" s="272">
        <f t="shared" si="1003"/>
        <v>30.376287432893232</v>
      </c>
      <c r="FX311" s="272">
        <f t="shared" si="1004"/>
        <v>198.789500000001</v>
      </c>
      <c r="FY311" s="272">
        <f t="shared" si="1005"/>
        <v>0</v>
      </c>
      <c r="FZ311" s="272">
        <f t="shared" si="1006"/>
        <v>0</v>
      </c>
      <c r="GA311" s="272">
        <f t="shared" si="1007"/>
        <v>46.359000000000009</v>
      </c>
      <c r="GB311" s="272">
        <f t="shared" si="1008"/>
        <v>1.1880000000000053</v>
      </c>
      <c r="GC311" s="272">
        <f t="shared" si="1009"/>
        <v>131.63556</v>
      </c>
      <c r="GD311" s="272">
        <f t="shared" si="1010"/>
        <v>0</v>
      </c>
      <c r="GE311" s="272">
        <f t="shared" si="1011"/>
        <v>410.95310145527662</v>
      </c>
      <c r="GF311" s="273">
        <f t="shared" si="1012"/>
        <v>159.86553996020353</v>
      </c>
      <c r="GG311" s="273">
        <f t="shared" si="1013"/>
        <v>28.865345846218631</v>
      </c>
      <c r="GH311" s="272">
        <f t="shared" si="1150"/>
        <v>179.42099296810591</v>
      </c>
      <c r="GI311" s="274">
        <f t="shared" si="1151"/>
        <v>128.17402974206448</v>
      </c>
      <c r="GJ311" s="275">
        <f t="shared" si="1014"/>
        <v>2.4589647086278914</v>
      </c>
      <c r="GK311" s="271">
        <f t="shared" si="1152"/>
        <v>1843.1242482913062</v>
      </c>
      <c r="GL311" s="276">
        <f t="shared" si="1153"/>
        <v>2322.3365528470458</v>
      </c>
      <c r="GM311" s="272">
        <f t="shared" si="1154"/>
        <v>1035.094602227691</v>
      </c>
      <c r="GN311" s="272">
        <f t="shared" si="1155"/>
        <v>61.700597987739755</v>
      </c>
      <c r="GO311" s="277">
        <f t="shared" si="1156"/>
        <v>0.56159784300341642</v>
      </c>
      <c r="GP311" s="278">
        <f t="shared" si="1157"/>
        <v>3.347609258840805E-2</v>
      </c>
      <c r="GQ311" s="279">
        <f t="shared" si="1158"/>
        <v>1.0826882174455872</v>
      </c>
      <c r="GR311" s="280">
        <f t="shared" si="1159"/>
        <v>1843.1242482913062</v>
      </c>
      <c r="GS311" s="272">
        <f t="shared" si="1160"/>
        <v>1035.094602227691</v>
      </c>
      <c r="GT311" s="272">
        <f t="shared" si="1015"/>
        <v>61.700597987739755</v>
      </c>
      <c r="GU311" s="73">
        <f t="shared" si="1161"/>
        <v>0.56159784300341642</v>
      </c>
      <c r="GV311" s="74">
        <f t="shared" si="1162"/>
        <v>3.347609258840805E-2</v>
      </c>
      <c r="GW311" s="279">
        <f t="shared" si="1163"/>
        <v>1.0826882174455872</v>
      </c>
      <c r="GX311" s="280">
        <f t="shared" si="1164"/>
        <v>1471.3265857173521</v>
      </c>
      <c r="GY311" s="272">
        <f t="shared" si="1016"/>
        <v>927.31441438670299</v>
      </c>
      <c r="GZ311" s="272">
        <f t="shared" si="1017"/>
        <v>35.607823665925295</v>
      </c>
      <c r="HA311" s="73">
        <f t="shared" si="1165"/>
        <v>0.63025736324514692</v>
      </c>
      <c r="HB311" s="74">
        <f t="shared" si="1166"/>
        <v>2.4201169211228883E-2</v>
      </c>
      <c r="HC311" s="279">
        <f t="shared" si="1167"/>
        <v>1.0907281596953609</v>
      </c>
      <c r="HD311" s="280">
        <f t="shared" si="1168"/>
        <v>1591.3124330318592</v>
      </c>
      <c r="HE311" s="272">
        <f t="shared" si="1018"/>
        <v>1017.5843652006693</v>
      </c>
      <c r="HF311" s="272">
        <f t="shared" si="1019"/>
        <v>38.55499627457781</v>
      </c>
      <c r="HG311" s="73">
        <f t="shared" si="1169"/>
        <v>0.63946233566585631</v>
      </c>
      <c r="HH311" s="74">
        <f t="shared" si="1170"/>
        <v>2.4228426470043116E-2</v>
      </c>
      <c r="HI311" s="281">
        <f t="shared" si="1171"/>
        <v>1.0920027573628075</v>
      </c>
      <c r="HJ311" s="72">
        <f t="shared" si="1020"/>
        <v>4.6388859364673634</v>
      </c>
      <c r="HK311" s="73">
        <f t="shared" si="1172"/>
        <v>4.6388859364673634</v>
      </c>
      <c r="HL311" s="73">
        <f t="shared" si="1021"/>
        <v>3.7306175246060427</v>
      </c>
      <c r="HM311" s="74">
        <f t="shared" si="1173"/>
        <v>4.0395366000364978</v>
      </c>
      <c r="HN311" s="75"/>
      <c r="HO311" s="75"/>
      <c r="HP311" s="76">
        <f t="shared" si="1174"/>
        <v>90.269950813966318</v>
      </c>
      <c r="HQ311" s="77">
        <f t="shared" si="1175"/>
        <v>102.72810672580181</v>
      </c>
      <c r="HR311" s="77">
        <f t="shared" si="1176"/>
        <v>2.9471726086525165</v>
      </c>
      <c r="HS311" s="77">
        <f t="shared" si="1177"/>
        <v>3.403394928471926</v>
      </c>
      <c r="HT311" s="282">
        <f t="shared" si="1178"/>
        <v>119.98584731450694</v>
      </c>
      <c r="HU311" s="73">
        <f t="shared" si="985"/>
        <v>0.75233832017996838</v>
      </c>
      <c r="HV311" s="74">
        <f t="shared" si="986"/>
        <v>2.4562668636471656E-2</v>
      </c>
      <c r="HW311" s="279">
        <f t="shared" si="987"/>
        <v>1.1076325126729631</v>
      </c>
      <c r="HX311" s="76">
        <f t="shared" si="1179"/>
        <v>235.44244068917305</v>
      </c>
      <c r="HY311" s="77">
        <f t="shared" si="1180"/>
        <v>267.93585192868579</v>
      </c>
      <c r="HZ311" s="77">
        <f t="shared" si="1022"/>
        <v>9.993325281413771</v>
      </c>
      <c r="IA311" s="77">
        <f t="shared" si="1181"/>
        <v>11.540292034976623</v>
      </c>
      <c r="IB311" s="282">
        <f t="shared" si="1182"/>
        <v>318.07299685387989</v>
      </c>
      <c r="IC311" s="73">
        <f t="shared" si="970"/>
        <v>0.74021511734092083</v>
      </c>
      <c r="ID311" s="74">
        <f t="shared" si="971"/>
        <v>3.1418339124225064E-2</v>
      </c>
      <c r="IE311" s="279">
        <f t="shared" si="972"/>
        <v>1.1070206472406505</v>
      </c>
      <c r="IF311" s="76">
        <f t="shared" si="1023"/>
        <v>17.510237027021709</v>
      </c>
      <c r="IG311" s="77">
        <f t="shared" si="1183"/>
        <v>19.926824839120975</v>
      </c>
      <c r="IH311" s="77">
        <f t="shared" si="1024"/>
        <v>23.145601713161941</v>
      </c>
      <c r="II311" s="77">
        <f t="shared" si="1184"/>
        <v>26.728540858359409</v>
      </c>
      <c r="IJ311" s="282">
        <f t="shared" si="1185"/>
        <v>251.81181525944729</v>
      </c>
      <c r="IK311" s="73">
        <f t="shared" si="1186"/>
        <v>6.9536995350994654E-2</v>
      </c>
      <c r="IL311" s="74">
        <f t="shared" si="1187"/>
        <v>9.1916265681634177E-2</v>
      </c>
      <c r="IM311" s="279">
        <f t="shared" si="1188"/>
        <v>1.0238254386559078</v>
      </c>
      <c r="IN311" s="76">
        <f t="shared" si="1025"/>
        <v>6.533412049411381</v>
      </c>
      <c r="IO311" s="77">
        <f t="shared" si="1189"/>
        <v>7.4350882463506451</v>
      </c>
      <c r="IP311" s="77">
        <f t="shared" si="1026"/>
        <v>0.21275903288043282</v>
      </c>
      <c r="IQ311" s="77">
        <f t="shared" si="1190"/>
        <v>0.24569413117032385</v>
      </c>
      <c r="IR311" s="282">
        <f t="shared" si="1191"/>
        <v>9.214002370419422</v>
      </c>
      <c r="IS311" s="73">
        <f t="shared" si="988"/>
        <v>0.70907427486519947</v>
      </c>
      <c r="IT311" s="74">
        <f t="shared" si="989"/>
        <v>2.3090837654163532E-2</v>
      </c>
      <c r="IU311" s="279">
        <f t="shared" si="990"/>
        <v>1.1014338023430106</v>
      </c>
      <c r="IV311" s="76">
        <f t="shared" si="1027"/>
        <v>0</v>
      </c>
      <c r="IW311" s="77">
        <f t="shared" si="1192"/>
        <v>0</v>
      </c>
      <c r="IX311" s="77">
        <f t="shared" si="1193"/>
        <v>0</v>
      </c>
      <c r="IY311" s="77">
        <f t="shared" si="1194"/>
        <v>0</v>
      </c>
      <c r="IZ311" s="282">
        <f t="shared" si="1195"/>
        <v>0</v>
      </c>
      <c r="JA311" s="283"/>
      <c r="JB311" s="284"/>
      <c r="JC311" s="285"/>
      <c r="JD311" s="76">
        <f t="shared" si="1028"/>
        <v>0</v>
      </c>
      <c r="JE311" s="77">
        <f t="shared" si="1196"/>
        <v>0</v>
      </c>
      <c r="JF311" s="77">
        <f t="shared" si="1029"/>
        <v>0</v>
      </c>
      <c r="JG311" s="77">
        <f t="shared" si="1197"/>
        <v>0</v>
      </c>
      <c r="JH311" s="282">
        <f t="shared" si="1198"/>
        <v>0</v>
      </c>
      <c r="JI311" s="283"/>
      <c r="JJ311" s="284"/>
      <c r="JK311" s="285"/>
      <c r="JL311" s="76">
        <f t="shared" si="1030"/>
        <v>158.67529319729596</v>
      </c>
      <c r="JM311" s="77">
        <f t="shared" si="1199"/>
        <v>180.57407041145476</v>
      </c>
      <c r="JN311" s="77">
        <f t="shared" si="1031"/>
        <v>8.4612434162630361</v>
      </c>
      <c r="JO311" s="77">
        <f t="shared" si="1200"/>
        <v>9.7710438971005544</v>
      </c>
      <c r="JP311" s="282">
        <f t="shared" si="1201"/>
        <v>198.14612369726592</v>
      </c>
      <c r="JQ311" s="73">
        <f t="shared" si="1032"/>
        <v>0.80079938096455128</v>
      </c>
      <c r="JR311" s="74">
        <f t="shared" si="1033"/>
        <v>4.2702038568215438E-2</v>
      </c>
      <c r="JS311" s="279">
        <f t="shared" si="1202"/>
        <v>1.1171285981372774</v>
      </c>
      <c r="JT311" s="76">
        <f t="shared" si="1034"/>
        <v>3.5716138203850925</v>
      </c>
      <c r="JU311" s="77">
        <f t="shared" si="1203"/>
        <v>4.0645322437364388</v>
      </c>
      <c r="JV311" s="77">
        <f t="shared" si="1035"/>
        <v>6.851990496708496E-2</v>
      </c>
      <c r="JW311" s="77">
        <f t="shared" si="1204"/>
        <v>7.912678625598972E-2</v>
      </c>
      <c r="JX311" s="282">
        <f t="shared" si="1205"/>
        <v>51.358628235467712</v>
      </c>
      <c r="JY311" s="379">
        <f t="shared" ref="JY311" si="1272">JT311/JX311</f>
        <v>6.9542624931687225E-2</v>
      </c>
      <c r="JZ311" s="380">
        <f t="shared" ref="JZ311" si="1273">JV311/JX311</f>
        <v>1.3341459326549118E-3</v>
      </c>
      <c r="KA311" s="381">
        <f t="shared" ref="KA311" si="1274">1+JY311*(JW311*$GO$8-JW311)/JW311+JZ311*(JX311*$GP$8-JX311)/JX311</f>
        <v>1.0098041034571972</v>
      </c>
      <c r="KB311" s="76">
        <f t="shared" si="1039"/>
        <v>9.152650442454488E-2</v>
      </c>
      <c r="KC311" s="77">
        <f t="shared" si="1206"/>
        <v>0.10415807730017632</v>
      </c>
      <c r="KD311" s="77">
        <f t="shared" si="1040"/>
        <v>1.755897389954414E-3</v>
      </c>
      <c r="KE311" s="77">
        <f t="shared" si="1207"/>
        <v>2.0277103059193574E-3</v>
      </c>
      <c r="KF311" s="282">
        <f t="shared" si="1208"/>
        <v>1.3161209332327237</v>
      </c>
      <c r="KG311" s="379">
        <f t="shared" ref="KG311" si="1275">KB311/KF311</f>
        <v>6.9542624931686781E-2</v>
      </c>
      <c r="KH311" s="380">
        <f t="shared" ref="KH311" si="1276">KD311/KF311</f>
        <v>1.3341459326549033E-3</v>
      </c>
      <c r="KI311" s="381">
        <f t="shared" ref="KI311" si="1277">1+KG311*(KE311*$GO$8-KE311)/KE311+KH311*(KF311*$GP$8-KF311)/KF311</f>
        <v>1.009804103457197</v>
      </c>
      <c r="KJ311" s="76">
        <f t="shared" si="1041"/>
        <v>261.8392683030105</v>
      </c>
      <c r="KK311" s="77">
        <f t="shared" si="1209"/>
        <v>297.97570572150897</v>
      </c>
      <c r="KL311" s="77">
        <f t="shared" si="1042"/>
        <v>8.551976445065721</v>
      </c>
      <c r="KM311" s="77">
        <f t="shared" si="1210"/>
        <v>9.8758223987618958</v>
      </c>
      <c r="KN311" s="282">
        <f t="shared" si="1211"/>
        <v>344.2295486351897</v>
      </c>
      <c r="KO311" s="73">
        <f t="shared" si="1043"/>
        <v>0.76065308553887268</v>
      </c>
      <c r="KP311" s="74">
        <f t="shared" si="1044"/>
        <v>2.4843818547747632E-2</v>
      </c>
      <c r="KQ311" s="279">
        <f t="shared" si="1045"/>
        <v>1.1088235554464112</v>
      </c>
      <c r="KR311" s="76">
        <f t="shared" si="1046"/>
        <v>29.92159351130773</v>
      </c>
      <c r="KS311" s="77">
        <f t="shared" si="1212"/>
        <v>34.051072631803308</v>
      </c>
      <c r="KT311" s="77">
        <f t="shared" si="1047"/>
        <v>0.97722765959290103</v>
      </c>
      <c r="KU311" s="77">
        <f t="shared" si="1213"/>
        <v>1.1285025012978822</v>
      </c>
      <c r="KV311" s="282">
        <f t="shared" si="1214"/>
        <v>39.447265996613993</v>
      </c>
      <c r="KW311" s="73">
        <f t="shared" si="961"/>
        <v>0.75852135136250221</v>
      </c>
      <c r="KX311" s="74">
        <f t="shared" si="962"/>
        <v>2.4773013665301484E-2</v>
      </c>
      <c r="KY311" s="279">
        <f t="shared" si="963"/>
        <v>1.1085183942169277</v>
      </c>
      <c r="KZ311" s="76">
        <f t="shared" si="1048"/>
        <v>108.73933208572578</v>
      </c>
      <c r="LA311" s="77">
        <f t="shared" si="1215"/>
        <v>123.74644730687679</v>
      </c>
      <c r="LB311" s="77">
        <f t="shared" si="1049"/>
        <v>3.481380114895138</v>
      </c>
      <c r="LC311" s="77">
        <f t="shared" si="1216"/>
        <v>4.0202977566809057</v>
      </c>
      <c r="LD311" s="286">
        <f t="shared" si="1217"/>
        <v>211.21203573185099</v>
      </c>
      <c r="LE311" s="73">
        <f t="shared" si="1050"/>
        <v>0.51483492268299635</v>
      </c>
      <c r="LF311" s="74">
        <f t="shared" si="1051"/>
        <v>1.648286804694692E-2</v>
      </c>
      <c r="LG311" s="279">
        <f t="shared" si="1052"/>
        <v>1.0736039156531476</v>
      </c>
      <c r="LH311" s="76">
        <f t="shared" si="1053"/>
        <v>112.29419790291482</v>
      </c>
      <c r="LI311" s="77">
        <f t="shared" si="1218"/>
        <v>127.79192015549609</v>
      </c>
      <c r="LJ311" s="77">
        <f t="shared" si="1054"/>
        <v>3.6638431659369286</v>
      </c>
      <c r="LK311" s="77">
        <f t="shared" si="1219"/>
        <v>4.2310060880239657</v>
      </c>
      <c r="LL311" s="282">
        <f t="shared" si="1220"/>
        <v>151.57360253774451</v>
      </c>
      <c r="LM311" s="73">
        <f t="shared" si="1244"/>
        <v>0.74085590117811961</v>
      </c>
      <c r="LN311" s="74">
        <f t="shared" si="1245"/>
        <v>2.4172039884217747E-2</v>
      </c>
      <c r="LO311" s="279">
        <f t="shared" si="1246"/>
        <v>1.1059873546956691</v>
      </c>
      <c r="LP311" s="76">
        <f t="shared" si="1055"/>
        <v>6.4202093451560874E-2</v>
      </c>
      <c r="LQ311" s="77">
        <f t="shared" si="1221"/>
        <v>7.3062624368810794E-2</v>
      </c>
      <c r="LR311" s="77">
        <f t="shared" si="1056"/>
        <v>1.2316900883518657E-3</v>
      </c>
      <c r="LS311" s="77">
        <f t="shared" si="1222"/>
        <v>1.4223557140287345E-3</v>
      </c>
      <c r="LT311" s="282">
        <f t="shared" si="1223"/>
        <v>0.92320491949545436</v>
      </c>
      <c r="LU311" s="73">
        <f t="shared" si="979"/>
        <v>6.9542624931687211E-2</v>
      </c>
      <c r="LV311" s="74">
        <f t="shared" si="980"/>
        <v>1.3341459326549118E-3</v>
      </c>
      <c r="LW311" s="279">
        <f t="shared" si="981"/>
        <v>1.0098041034571972</v>
      </c>
      <c r="LX311" s="76">
        <f t="shared" si="1057"/>
        <v>10.141534229602239</v>
      </c>
      <c r="LY311" s="77">
        <f t="shared" si="1224"/>
        <v>11.541167368629644</v>
      </c>
      <c r="LZ311" s="77">
        <f t="shared" si="1058"/>
        <v>0.19456105743197638</v>
      </c>
      <c r="MA311" s="77">
        <f t="shared" si="1225"/>
        <v>0.22467910912244635</v>
      </c>
      <c r="MB311" s="286">
        <f t="shared" si="1226"/>
        <v>145.83182465433029</v>
      </c>
      <c r="MC311" s="73">
        <f t="shared" si="964"/>
        <v>6.9542668437709218E-2</v>
      </c>
      <c r="MD311" s="74">
        <f t="shared" si="965"/>
        <v>1.3341467672995967E-3</v>
      </c>
      <c r="ME311" s="279">
        <f t="shared" si="966"/>
        <v>1.0098041095906662</v>
      </c>
      <c r="MF311" s="76">
        <f t="shared" si="1059"/>
        <v>0</v>
      </c>
      <c r="MG311" s="77">
        <f t="shared" si="1227"/>
        <v>0</v>
      </c>
      <c r="MH311" s="77">
        <f t="shared" si="1060"/>
        <v>0</v>
      </c>
      <c r="MI311" s="77">
        <f t="shared" si="1228"/>
        <v>0</v>
      </c>
      <c r="MJ311" s="286">
        <f t="shared" si="1229"/>
        <v>0</v>
      </c>
      <c r="MK311" s="73"/>
      <c r="ML311" s="74"/>
      <c r="MM311" s="279"/>
      <c r="MN311" s="287">
        <f t="shared" si="1230"/>
        <v>1.0826877613023393</v>
      </c>
      <c r="MO311" s="288">
        <f t="shared" si="1230"/>
        <v>1.0826877613023393</v>
      </c>
      <c r="MP311" s="288">
        <f t="shared" si="1230"/>
        <v>1.0907282584867837</v>
      </c>
      <c r="MQ311" s="289">
        <f t="shared" si="1061"/>
        <v>1.0920027493206195</v>
      </c>
      <c r="MR311" s="290">
        <f t="shared" si="1231"/>
        <v>4.6388839820760035</v>
      </c>
      <c r="MS311" s="291">
        <f t="shared" si="982"/>
        <v>4.6388839820760035</v>
      </c>
      <c r="MT311" s="291">
        <f t="shared" si="1062"/>
        <v>3.7306178625023461</v>
      </c>
      <c r="MU311" s="292">
        <f t="shared" si="983"/>
        <v>4.0395365702868355</v>
      </c>
      <c r="MV311" s="359">
        <f t="shared" si="1063"/>
        <v>0.30891870778448938</v>
      </c>
      <c r="MW311" s="360">
        <f t="shared" si="1064"/>
        <v>0.81853106656973695</v>
      </c>
      <c r="MX311" s="360">
        <f t="shared" si="1065"/>
        <v>0.5993474117891685</v>
      </c>
      <c r="MY311" s="360">
        <f t="shared" si="1066"/>
        <v>2.3570683370140424E-2</v>
      </c>
      <c r="MZ311" s="360">
        <f t="shared" si="1067"/>
        <v>0</v>
      </c>
      <c r="NA311" s="360">
        <f t="shared" si="1068"/>
        <v>0</v>
      </c>
      <c r="NB311" s="360">
        <f t="shared" si="1069"/>
        <v>0.51454943230202999</v>
      </c>
      <c r="NC311" s="360">
        <f t="shared" si="1070"/>
        <v>0.12057060995278934</v>
      </c>
      <c r="ND311" s="360">
        <f t="shared" si="1071"/>
        <v>3.0294123103715908E-3</v>
      </c>
      <c r="NE311" s="360">
        <f t="shared" si="1072"/>
        <v>0.88739149142376295</v>
      </c>
      <c r="NF311" s="360">
        <f t="shared" si="1073"/>
        <v>0.10165113674969227</v>
      </c>
      <c r="NG311" s="360">
        <f t="shared" si="1074"/>
        <v>0.52713952258569552</v>
      </c>
      <c r="NH311" s="360">
        <f t="shared" si="1075"/>
        <v>0.38963934505928421</v>
      </c>
      <c r="NI311" s="360">
        <f t="shared" si="1076"/>
        <v>2.2215690276058339E-3</v>
      </c>
      <c r="NJ311" s="360">
        <f t="shared" si="1077"/>
        <v>0.34232359315123589</v>
      </c>
      <c r="NK311" s="361">
        <f t="shared" si="1078"/>
        <v>0</v>
      </c>
      <c r="NL311" s="145">
        <f t="shared" si="1232"/>
        <v>4.6388839820760035</v>
      </c>
      <c r="NM311" s="56">
        <f t="shared" si="984"/>
        <v>4.6388839820760035</v>
      </c>
      <c r="NN311" s="56">
        <f t="shared" si="1233"/>
        <v>3.7306178625023461</v>
      </c>
      <c r="NO311" s="58">
        <f t="shared" si="967"/>
        <v>4.0395365702868355</v>
      </c>
      <c r="NP311" s="55">
        <f t="shared" si="1079"/>
        <v>1.0826877613023393</v>
      </c>
      <c r="NQ311" s="56">
        <f t="shared" si="968"/>
        <v>1.0826877613023393</v>
      </c>
      <c r="NR311" s="56">
        <f t="shared" si="1080"/>
        <v>1.0907282584867837</v>
      </c>
      <c r="NS311" s="61">
        <f t="shared" si="969"/>
        <v>1.0920027493206195</v>
      </c>
      <c r="NT311" s="41"/>
      <c r="NU311" s="86">
        <f t="shared" si="1236"/>
        <v>0</v>
      </c>
      <c r="NV311" s="86">
        <f t="shared" si="1236"/>
        <v>0</v>
      </c>
      <c r="NW311" s="86">
        <f t="shared" si="1236"/>
        <v>0</v>
      </c>
      <c r="NX311" s="86">
        <f t="shared" si="1234"/>
        <v>0</v>
      </c>
      <c r="NY311" s="87">
        <f t="shared" si="1237"/>
        <v>0</v>
      </c>
      <c r="NZ311" s="87">
        <f t="shared" si="1237"/>
        <v>0</v>
      </c>
      <c r="OA311" s="87">
        <f t="shared" si="1237"/>
        <v>0</v>
      </c>
      <c r="OB311" s="87">
        <f t="shared" si="1235"/>
        <v>0</v>
      </c>
      <c r="OC311" s="26"/>
    </row>
    <row r="312" spans="1:393" thickBot="1" x14ac:dyDescent="0.35">
      <c r="A312" s="138" t="s">
        <v>722</v>
      </c>
      <c r="B312" s="139" t="s">
        <v>723</v>
      </c>
      <c r="C312" s="134" t="s">
        <v>97</v>
      </c>
      <c r="D312" s="64">
        <f>VLOOKUP(B312,[1]УсіТ_1!$A$10:$G$556,6,FALSE)</f>
        <v>555.9</v>
      </c>
      <c r="E312" s="64">
        <f>VLOOKUP(B312,[1]УсіТ_1!$A$10:$G$556,7,FALSE)</f>
        <v>0</v>
      </c>
      <c r="F312" s="38"/>
      <c r="G312" s="38"/>
      <c r="H312" s="39"/>
      <c r="I312" s="256">
        <v>4.4469000000000003</v>
      </c>
      <c r="J312" s="62">
        <v>4.4469000000000003</v>
      </c>
      <c r="K312" s="257">
        <f t="shared" si="1081"/>
        <v>3.8127000000000004</v>
      </c>
      <c r="L312" s="293">
        <f t="shared" si="1082"/>
        <v>4.0810000000000004</v>
      </c>
      <c r="M312" s="63">
        <v>0.26829999999999998</v>
      </c>
      <c r="N312" s="63">
        <v>0.99650000000000005</v>
      </c>
      <c r="O312" s="63">
        <v>0.3659</v>
      </c>
      <c r="P312" s="63">
        <v>2.24E-2</v>
      </c>
      <c r="Q312" s="63">
        <v>0</v>
      </c>
      <c r="R312" s="63">
        <v>0</v>
      </c>
      <c r="S312" s="63">
        <v>0.53139999999999998</v>
      </c>
      <c r="T312" s="63">
        <v>0.125</v>
      </c>
      <c r="U312" s="63">
        <v>3.2000000000000002E-3</v>
      </c>
      <c r="V312" s="63">
        <v>0.90920000000000001</v>
      </c>
      <c r="W312" s="63">
        <v>9.6500000000000002E-2</v>
      </c>
      <c r="X312" s="63">
        <v>0.59609999999999996</v>
      </c>
      <c r="Y312" s="63">
        <v>0.1787</v>
      </c>
      <c r="Z312" s="63">
        <v>2E-3</v>
      </c>
      <c r="AA312" s="63">
        <v>0.35170000000000001</v>
      </c>
      <c r="AB312" s="259">
        <v>0</v>
      </c>
      <c r="AC312" s="144">
        <v>53.77</v>
      </c>
      <c r="AD312" s="70">
        <v>11.8294</v>
      </c>
      <c r="AE312" s="70">
        <v>39.148095970554898</v>
      </c>
      <c r="AF312" s="68">
        <f t="shared" si="1083"/>
        <v>2.7497622609717758</v>
      </c>
      <c r="AG312" s="68">
        <f t="shared" si="1084"/>
        <v>12.482840177363075</v>
      </c>
      <c r="AH312" s="71">
        <v>2.1063910042499998</v>
      </c>
      <c r="AI312" s="71">
        <v>11.5237539720165</v>
      </c>
      <c r="AJ312" s="68">
        <f t="shared" si="1085"/>
        <v>0.15793304818648615</v>
      </c>
      <c r="AK312" s="68">
        <f t="shared" si="1086"/>
        <v>6.7477802333301504</v>
      </c>
      <c r="AL312" s="71">
        <v>5.9188820473410697</v>
      </c>
      <c r="AM312" s="69">
        <f t="shared" si="1087"/>
        <v>149.15582759299497</v>
      </c>
      <c r="AN312" s="260">
        <v>193.98</v>
      </c>
      <c r="AO312" s="71">
        <v>42.675600000000003</v>
      </c>
      <c r="AP312" s="71">
        <v>141.230196324498</v>
      </c>
      <c r="AQ312" s="68">
        <f t="shared" si="1088"/>
        <v>9.9200089898327395</v>
      </c>
      <c r="AR312" s="68">
        <f t="shared" si="1089"/>
        <v>45.032942860422075</v>
      </c>
      <c r="AS312" s="71">
        <v>18.948130232800001</v>
      </c>
      <c r="AT312" s="261">
        <f t="shared" si="997"/>
        <v>4.1094226653021995</v>
      </c>
      <c r="AU312" s="71">
        <v>42.796913307176297</v>
      </c>
      <c r="AV312" s="68">
        <f t="shared" si="1090"/>
        <v>0.58653169687485118</v>
      </c>
      <c r="AW312" s="68">
        <f t="shared" si="1091"/>
        <v>25.05990377467031</v>
      </c>
      <c r="AX312" s="71">
        <v>21.981541993223701</v>
      </c>
      <c r="AY312" s="69">
        <f t="shared" si="1092"/>
        <v>553.93485822923753</v>
      </c>
      <c r="AZ312" s="260">
        <v>25</v>
      </c>
      <c r="BA312" s="260">
        <v>127.429166666667</v>
      </c>
      <c r="BB312" s="260">
        <v>13.2890416666667</v>
      </c>
      <c r="BC312" s="262">
        <f t="shared" si="1093"/>
        <v>10.631233333333361</v>
      </c>
      <c r="BD312" s="262">
        <f t="shared" si="998"/>
        <v>2.6578083333333389</v>
      </c>
      <c r="BE312" s="260">
        <v>4.9879416666666696</v>
      </c>
      <c r="BF312" s="262">
        <f t="shared" si="1094"/>
        <v>3.9903533333333359</v>
      </c>
      <c r="BG312" s="262">
        <f t="shared" si="999"/>
        <v>0.99758833333333374</v>
      </c>
      <c r="BH312" s="260">
        <v>15.712331881582397</v>
      </c>
      <c r="BI312" s="263">
        <f t="shared" si="1095"/>
        <v>9.2004187825881001</v>
      </c>
      <c r="BJ312" s="68">
        <f t="shared" si="1096"/>
        <v>0.21533750843708677</v>
      </c>
      <c r="BK312" s="260">
        <v>8.0702399276602268</v>
      </c>
      <c r="BL312" s="69">
        <f t="shared" si="1097"/>
        <v>203.3864661710916</v>
      </c>
      <c r="BM312" s="260">
        <v>4.21</v>
      </c>
      <c r="BN312" s="260">
        <v>0.92620000000000002</v>
      </c>
      <c r="BO312" s="260">
        <v>3.0651568539340901</v>
      </c>
      <c r="BP312" s="68">
        <f t="shared" si="1098"/>
        <v>0.21529661742033049</v>
      </c>
      <c r="BQ312" s="68">
        <f t="shared" si="1099"/>
        <v>0.9773620447591318</v>
      </c>
      <c r="BR312" s="260">
        <v>0.73215430547500004</v>
      </c>
      <c r="BS312" s="260">
        <v>0.96344258147172201</v>
      </c>
      <c r="BT312" s="68">
        <f t="shared" si="1100"/>
        <v>1.3203980579069951E-2</v>
      </c>
      <c r="BU312" s="68">
        <f t="shared" si="1101"/>
        <v>0.56414765735109274</v>
      </c>
      <c r="BV312" s="260">
        <v>0.49484768704404097</v>
      </c>
      <c r="BW312" s="69">
        <f t="shared" si="1102"/>
        <v>12.470161713509823</v>
      </c>
      <c r="BX312" s="260">
        <v>0</v>
      </c>
      <c r="BY312" s="260">
        <v>0</v>
      </c>
      <c r="BZ312" s="263">
        <f t="shared" si="1103"/>
        <v>0</v>
      </c>
      <c r="CA312" s="263">
        <f t="shared" si="1104"/>
        <v>0</v>
      </c>
      <c r="CB312" s="260">
        <v>0</v>
      </c>
      <c r="CC312" s="264">
        <f t="shared" si="1105"/>
        <v>0</v>
      </c>
      <c r="CD312" s="260">
        <v>0</v>
      </c>
      <c r="CE312" s="260">
        <v>0</v>
      </c>
      <c r="CF312" s="263">
        <f t="shared" si="1106"/>
        <v>0</v>
      </c>
      <c r="CG312" s="263">
        <f t="shared" si="1107"/>
        <v>0</v>
      </c>
      <c r="CH312" s="260">
        <v>0</v>
      </c>
      <c r="CI312" s="69">
        <f t="shared" si="1108"/>
        <v>0</v>
      </c>
      <c r="CJ312" s="260">
        <v>122.05560098318183</v>
      </c>
      <c r="CK312" s="260">
        <v>26.852235000988397</v>
      </c>
      <c r="CL312" s="260">
        <v>9.6040639625975572</v>
      </c>
      <c r="CM312" s="260">
        <v>5.3895903486176628</v>
      </c>
      <c r="CN312" s="260">
        <v>53.110066002355765</v>
      </c>
      <c r="CO312" s="265">
        <f t="shared" si="1109"/>
        <v>3.7304510360054688</v>
      </c>
      <c r="CP312" s="266">
        <f t="shared" si="1110"/>
        <v>16.934781865643163</v>
      </c>
      <c r="CQ312" s="260">
        <v>22.822562190925719</v>
      </c>
      <c r="CR312" s="265">
        <f t="shared" si="1111"/>
        <v>0.31278321482663701</v>
      </c>
      <c r="CS312" s="265">
        <f t="shared" si="1112"/>
        <v>13.363842581145319</v>
      </c>
      <c r="CT312" s="260">
        <v>11.72222645105275</v>
      </c>
      <c r="CU312" s="267">
        <f t="shared" si="1000"/>
        <v>295.40010550932237</v>
      </c>
      <c r="CV312" s="260">
        <v>49.792999999999992</v>
      </c>
      <c r="CW312" s="260">
        <v>5.3699710677245802</v>
      </c>
      <c r="CX312" s="68">
        <f t="shared" si="1113"/>
        <v>7.3595453483165374E-2</v>
      </c>
      <c r="CY312" s="68">
        <f t="shared" si="1114"/>
        <v>3.1444080385903987</v>
      </c>
      <c r="CZ312" s="260">
        <v>2.75814855338623</v>
      </c>
      <c r="DA312" s="69">
        <f t="shared" si="1115"/>
        <v>69.505343545332948</v>
      </c>
      <c r="DB312" s="260">
        <v>1.2759999999999991</v>
      </c>
      <c r="DC312" s="260">
        <v>0.137611372731439</v>
      </c>
      <c r="DD312" s="68">
        <f t="shared" si="1116"/>
        <v>1.8859638632843716E-3</v>
      </c>
      <c r="DE312" s="68">
        <f t="shared" si="1117"/>
        <v>8.0578889748385035E-2</v>
      </c>
      <c r="DF312" s="260">
        <v>7.0680568636571905E-2</v>
      </c>
      <c r="DG312" s="69">
        <f t="shared" si="1118"/>
        <v>1.781150329641612</v>
      </c>
      <c r="DH312" s="260">
        <v>184.41860098451775</v>
      </c>
      <c r="DI312" s="260">
        <v>40.572092216593909</v>
      </c>
      <c r="DJ312" s="260">
        <v>2.8440695710583319</v>
      </c>
      <c r="DK312" s="260">
        <v>134.25674151672891</v>
      </c>
      <c r="DL312" s="68">
        <f t="shared" si="1119"/>
        <v>9.4301935241350385</v>
      </c>
      <c r="DM312" s="68">
        <f t="shared" si="1120"/>
        <v>42.809373113507213</v>
      </c>
      <c r="DN312" s="260">
        <v>39.050410518497102</v>
      </c>
      <c r="DO312" s="68">
        <f t="shared" si="1121"/>
        <v>0.53518587615600277</v>
      </c>
      <c r="DP312" s="68">
        <f t="shared" si="1122"/>
        <v>22.866124080748055</v>
      </c>
      <c r="DQ312" s="260">
        <v>20.057246477189999</v>
      </c>
      <c r="DR312" s="264">
        <f t="shared" si="1123"/>
        <v>505.43899354150318</v>
      </c>
      <c r="DS312" s="260">
        <v>19.52</v>
      </c>
      <c r="DT312" s="260">
        <v>4.2944000000000004</v>
      </c>
      <c r="DU312" s="260">
        <v>14.2118436552954</v>
      </c>
      <c r="DV312" s="68">
        <f t="shared" si="1124"/>
        <v>0.99823989834794891</v>
      </c>
      <c r="DW312" s="68">
        <f t="shared" si="1125"/>
        <v>4.5316168916148012</v>
      </c>
      <c r="DX312" s="260">
        <v>0.37838841583333299</v>
      </c>
      <c r="DY312" s="260">
        <v>4.1362359350000003E-2</v>
      </c>
      <c r="DZ312" s="260">
        <v>0</v>
      </c>
      <c r="EA312" s="260">
        <v>4.1462430012566198</v>
      </c>
      <c r="EB312" s="68">
        <f t="shared" si="1126"/>
        <v>5.6824260332221974E-2</v>
      </c>
      <c r="EC312" s="68">
        <f t="shared" si="1127"/>
        <v>2.427849174357819</v>
      </c>
      <c r="ED312" s="267">
        <v>2.12961187158677</v>
      </c>
      <c r="EE312" s="69">
        <f t="shared" si="1128"/>
        <v>53.666219163986554</v>
      </c>
      <c r="EF312" s="260">
        <v>76.331722650793651</v>
      </c>
      <c r="EG312" s="260">
        <v>16.792978983174603</v>
      </c>
      <c r="EH312" s="260">
        <v>88.701983043931619</v>
      </c>
      <c r="EI312" s="260">
        <v>55.574513742441056</v>
      </c>
      <c r="EJ312" s="268">
        <f t="shared" si="1129"/>
        <v>3.9035538452690597</v>
      </c>
      <c r="EK312" s="266">
        <f t="shared" si="1130"/>
        <v>17.720600600942237</v>
      </c>
      <c r="EL312" s="260">
        <v>25.602746710589297</v>
      </c>
      <c r="EM312" s="268">
        <f t="shared" si="1131"/>
        <v>0.35088564366862635</v>
      </c>
      <c r="EN312" s="268">
        <f t="shared" si="1132"/>
        <v>14.991790747372406</v>
      </c>
      <c r="EO312" s="269">
        <f t="shared" si="1133"/>
        <v>263.00394513093028</v>
      </c>
      <c r="EP312" s="69">
        <f t="shared" si="1134"/>
        <v>331.3849708649721</v>
      </c>
      <c r="EQ312" s="260">
        <v>35.32</v>
      </c>
      <c r="ER312" s="260">
        <v>7.7704000000000004</v>
      </c>
      <c r="ES312" s="260">
        <v>25.715282679561099</v>
      </c>
      <c r="ET312" s="68">
        <f t="shared" si="1135"/>
        <v>1.8062414554123716</v>
      </c>
      <c r="EU312" s="68">
        <f t="shared" si="1136"/>
        <v>8.1996264657702103</v>
      </c>
      <c r="EV312" s="260">
        <v>2.3728708614666698</v>
      </c>
      <c r="EW312" s="260">
        <v>7.6763154089491303</v>
      </c>
      <c r="EX312" s="68">
        <f t="shared" si="1137"/>
        <v>0.10520390267964783</v>
      </c>
      <c r="EY312" s="68">
        <f t="shared" si="1138"/>
        <v>4.4948971929717993</v>
      </c>
      <c r="EZ312" s="260">
        <v>3.9427434474988501</v>
      </c>
      <c r="FA312" s="69">
        <f t="shared" si="1139"/>
        <v>99.357134876970903</v>
      </c>
      <c r="FB312" s="260">
        <v>0.83333333333333348</v>
      </c>
      <c r="FC312" s="260">
        <v>8.9871586162120806E-2</v>
      </c>
      <c r="FD312" s="68">
        <f t="shared" si="1140"/>
        <v>1.2316900883518657E-3</v>
      </c>
      <c r="FE312" s="68">
        <f t="shared" si="1141"/>
        <v>5.2624666763574489E-2</v>
      </c>
      <c r="FF312" s="260">
        <v>4.6160245974772703E-2</v>
      </c>
      <c r="FG312" s="69">
        <f t="shared" si="1142"/>
        <v>1.1632381985642724</v>
      </c>
      <c r="FH312" s="260">
        <v>140.074725</v>
      </c>
      <c r="FI312" s="260">
        <v>15.106485260367499</v>
      </c>
      <c r="FJ312" s="68">
        <f t="shared" si="1143"/>
        <v>0.20703438049333658</v>
      </c>
      <c r="FK312" s="68">
        <f t="shared" si="1144"/>
        <v>8.8456628701492317</v>
      </c>
      <c r="FL312" s="260">
        <v>7.7590000000000003</v>
      </c>
      <c r="FM312" s="69">
        <f t="shared" si="1145"/>
        <v>195.528252312441</v>
      </c>
      <c r="FN312" s="260">
        <v>0</v>
      </c>
      <c r="FO312" s="260">
        <v>0</v>
      </c>
      <c r="FP312" s="68">
        <f t="shared" si="1146"/>
        <v>0</v>
      </c>
      <c r="FQ312" s="68">
        <f t="shared" si="1147"/>
        <v>0</v>
      </c>
      <c r="FR312" s="260">
        <v>0</v>
      </c>
      <c r="FS312" s="264">
        <f t="shared" si="1148"/>
        <v>0</v>
      </c>
      <c r="FT312" s="270">
        <f t="shared" si="1001"/>
        <v>2472.1727220495686</v>
      </c>
      <c r="FU312" s="271">
        <f t="shared" si="1002"/>
        <v>841.31923081925004</v>
      </c>
      <c r="FV312" s="272">
        <f t="shared" si="1149"/>
        <v>120.71913074284264</v>
      </c>
      <c r="FW312" s="272">
        <f t="shared" si="1003"/>
        <v>24.120599680586558</v>
      </c>
      <c r="FX312" s="272">
        <f t="shared" si="1004"/>
        <v>127.429166666667</v>
      </c>
      <c r="FY312" s="272">
        <f t="shared" si="1005"/>
        <v>0</v>
      </c>
      <c r="FZ312" s="272">
        <f t="shared" si="1006"/>
        <v>0</v>
      </c>
      <c r="GA312" s="272">
        <f t="shared" si="1007"/>
        <v>49.792999999999992</v>
      </c>
      <c r="GB312" s="272">
        <f t="shared" si="1008"/>
        <v>1.2759999999999991</v>
      </c>
      <c r="GC312" s="272">
        <f t="shared" si="1009"/>
        <v>140.074725</v>
      </c>
      <c r="GD312" s="272">
        <f t="shared" si="1010"/>
        <v>0</v>
      </c>
      <c r="GE312" s="272">
        <f t="shared" si="1011"/>
        <v>466.31189674536927</v>
      </c>
      <c r="GF312" s="273">
        <f t="shared" si="1012"/>
        <v>181.40075570442676</v>
      </c>
      <c r="GG312" s="273">
        <f t="shared" si="1013"/>
        <v>32.753747627394731</v>
      </c>
      <c r="GH312" s="272">
        <f t="shared" si="1150"/>
        <v>190.99865885945042</v>
      </c>
      <c r="GI312" s="274">
        <f t="shared" si="1151"/>
        <v>136.4448350015397</v>
      </c>
      <c r="GJ312" s="275">
        <f t="shared" si="1014"/>
        <v>2.6176366196687684</v>
      </c>
      <c r="GK312" s="271">
        <f t="shared" si="1152"/>
        <v>1962.0424085141658</v>
      </c>
      <c r="GL312" s="276">
        <f t="shared" si="1153"/>
        <v>2472.1734347278493</v>
      </c>
      <c r="GM312" s="272">
        <f t="shared" si="1154"/>
        <v>1159.1648215252164</v>
      </c>
      <c r="GN312" s="272">
        <f t="shared" si="1155"/>
        <v>59.491983927650054</v>
      </c>
      <c r="GO312" s="277">
        <f t="shared" si="1156"/>
        <v>0.59079498816900688</v>
      </c>
      <c r="GP312" s="278">
        <f t="shared" si="1157"/>
        <v>3.0321456697107129E-2</v>
      </c>
      <c r="GQ312" s="279">
        <f t="shared" si="1158"/>
        <v>1.0862293778139169</v>
      </c>
      <c r="GR312" s="280">
        <f t="shared" si="1159"/>
        <v>1962.0424085141658</v>
      </c>
      <c r="GS312" s="272">
        <f t="shared" si="1160"/>
        <v>1159.1648215252164</v>
      </c>
      <c r="GT312" s="272">
        <f t="shared" si="1015"/>
        <v>59.491983927650054</v>
      </c>
      <c r="GU312" s="73">
        <f t="shared" si="1161"/>
        <v>0.59079498816900688</v>
      </c>
      <c r="GV312" s="74">
        <f t="shared" si="1162"/>
        <v>3.0321456697107129E-2</v>
      </c>
      <c r="GW312" s="279">
        <f t="shared" si="1163"/>
        <v>1.0862293778139169</v>
      </c>
      <c r="GX312" s="280">
        <f t="shared" si="1164"/>
        <v>1682.2469372728272</v>
      </c>
      <c r="GY312" s="272">
        <f t="shared" si="1016"/>
        <v>1058.8795537094131</v>
      </c>
      <c r="GZ312" s="272">
        <f t="shared" si="1017"/>
        <v>41.747364443388001</v>
      </c>
      <c r="HA312" s="73">
        <f t="shared" si="1165"/>
        <v>0.62944359133505967</v>
      </c>
      <c r="HB312" s="74">
        <f t="shared" si="1166"/>
        <v>2.4816430643093752E-2</v>
      </c>
      <c r="HC312" s="279">
        <f t="shared" si="1167"/>
        <v>1.0907110935037025</v>
      </c>
      <c r="HD312" s="280">
        <f t="shared" si="1168"/>
        <v>1800.6245782196486</v>
      </c>
      <c r="HE312" s="272">
        <f t="shared" si="1018"/>
        <v>1147.9403106104589</v>
      </c>
      <c r="HF312" s="272">
        <f t="shared" si="1019"/>
        <v>44.655059752546265</v>
      </c>
      <c r="HG312" s="73">
        <f t="shared" si="1169"/>
        <v>0.63752340409874586</v>
      </c>
      <c r="HH312" s="74">
        <f t="shared" si="1170"/>
        <v>2.4799761312099024E-2</v>
      </c>
      <c r="HI312" s="281">
        <f t="shared" si="1171"/>
        <v>1.0918236080507806</v>
      </c>
      <c r="HJ312" s="72">
        <f t="shared" si="1020"/>
        <v>4.8303534202007077</v>
      </c>
      <c r="HK312" s="73">
        <f t="shared" si="1172"/>
        <v>4.8303534202007077</v>
      </c>
      <c r="HL312" s="73">
        <f t="shared" si="1021"/>
        <v>4.1585541862015676</v>
      </c>
      <c r="HM312" s="74">
        <f t="shared" si="1173"/>
        <v>4.4557321444552365</v>
      </c>
      <c r="HN312" s="75"/>
      <c r="HO312" s="75"/>
      <c r="HP312" s="76">
        <f t="shared" si="1174"/>
        <v>89.060756901045735</v>
      </c>
      <c r="HQ312" s="77">
        <f t="shared" si="1175"/>
        <v>101.35203196095905</v>
      </c>
      <c r="HR312" s="77">
        <f t="shared" si="1176"/>
        <v>2.907695309158262</v>
      </c>
      <c r="HS312" s="77">
        <f t="shared" si="1177"/>
        <v>3.3578065430159612</v>
      </c>
      <c r="HT312" s="282">
        <f t="shared" si="1178"/>
        <v>118.37764094682142</v>
      </c>
      <c r="HU312" s="73">
        <f t="shared" si="985"/>
        <v>0.75234441393416807</v>
      </c>
      <c r="HV312" s="74">
        <f t="shared" si="986"/>
        <v>2.4562875944321959E-2</v>
      </c>
      <c r="HW312" s="279">
        <f t="shared" si="987"/>
        <v>1.1076333857632354</v>
      </c>
      <c r="HX312" s="76">
        <f t="shared" si="1179"/>
        <v>322.16887289481269</v>
      </c>
      <c r="HY312" s="77">
        <f t="shared" si="1180"/>
        <v>366.63139904302579</v>
      </c>
      <c r="HZ312" s="77">
        <f t="shared" si="1022"/>
        <v>14.615963352009791</v>
      </c>
      <c r="IA312" s="77">
        <f t="shared" si="1181"/>
        <v>16.878514478900907</v>
      </c>
      <c r="IB312" s="282">
        <f t="shared" si="1182"/>
        <v>439.63083986447424</v>
      </c>
      <c r="IC312" s="73">
        <f t="shared" si="970"/>
        <v>0.73281681738735216</v>
      </c>
      <c r="ID312" s="74">
        <f t="shared" si="971"/>
        <v>3.3245991924760056E-2</v>
      </c>
      <c r="IE312" s="279">
        <f t="shared" si="972"/>
        <v>1.1062825285175815</v>
      </c>
      <c r="IF312" s="76">
        <f t="shared" si="1023"/>
        <v>11.224510914757483</v>
      </c>
      <c r="IG312" s="77">
        <f t="shared" si="1183"/>
        <v>12.773605666103162</v>
      </c>
      <c r="IH312" s="77">
        <f t="shared" si="1024"/>
        <v>14.836924175103784</v>
      </c>
      <c r="II312" s="77">
        <f t="shared" si="1184"/>
        <v>17.133680037409849</v>
      </c>
      <c r="IJ312" s="282">
        <f t="shared" si="1185"/>
        <v>161.41783029451713</v>
      </c>
      <c r="IK312" s="73">
        <f t="shared" si="1186"/>
        <v>6.9536995350994654E-2</v>
      </c>
      <c r="IL312" s="74">
        <f t="shared" si="1187"/>
        <v>9.1916265681634232E-2</v>
      </c>
      <c r="IM312" s="279">
        <f t="shared" si="1188"/>
        <v>1.0238254386559078</v>
      </c>
      <c r="IN312" s="76">
        <f t="shared" si="1025"/>
        <v>7.0168418365744731</v>
      </c>
      <c r="IO312" s="77">
        <f t="shared" si="1189"/>
        <v>7.9852361784401156</v>
      </c>
      <c r="IP312" s="77">
        <f t="shared" si="1026"/>
        <v>0.22850059799940045</v>
      </c>
      <c r="IQ312" s="77">
        <f t="shared" si="1190"/>
        <v>0.26387249056970763</v>
      </c>
      <c r="IR312" s="282">
        <f t="shared" si="1191"/>
        <v>9.8969537408808108</v>
      </c>
      <c r="IS312" s="73">
        <f t="shared" si="988"/>
        <v>0.7089900610114388</v>
      </c>
      <c r="IT312" s="74">
        <f t="shared" si="989"/>
        <v>2.3087972721903854E-2</v>
      </c>
      <c r="IU312" s="279">
        <f t="shared" si="990"/>
        <v>1.1014217364975394</v>
      </c>
      <c r="IV312" s="76">
        <f t="shared" si="1027"/>
        <v>0</v>
      </c>
      <c r="IW312" s="77">
        <f t="shared" si="1192"/>
        <v>0</v>
      </c>
      <c r="IX312" s="77">
        <f t="shared" si="1193"/>
        <v>0</v>
      </c>
      <c r="IY312" s="77">
        <f t="shared" si="1194"/>
        <v>0</v>
      </c>
      <c r="IZ312" s="282">
        <f t="shared" si="1195"/>
        <v>0</v>
      </c>
      <c r="JA312" s="283"/>
      <c r="JB312" s="284"/>
      <c r="JC312" s="285"/>
      <c r="JD312" s="76">
        <f t="shared" si="1028"/>
        <v>0</v>
      </c>
      <c r="JE312" s="77">
        <f t="shared" si="1196"/>
        <v>0</v>
      </c>
      <c r="JF312" s="77">
        <f t="shared" si="1029"/>
        <v>0</v>
      </c>
      <c r="JG312" s="77">
        <f t="shared" si="1197"/>
        <v>0</v>
      </c>
      <c r="JH312" s="282">
        <f t="shared" si="1198"/>
        <v>0</v>
      </c>
      <c r="JI312" s="283"/>
      <c r="JJ312" s="284"/>
      <c r="JK312" s="285"/>
      <c r="JL312" s="76">
        <f t="shared" si="1030"/>
        <v>185.87215780925217</v>
      </c>
      <c r="JM312" s="77">
        <f t="shared" si="1199"/>
        <v>211.52437430850705</v>
      </c>
      <c r="JN312" s="77">
        <f t="shared" si="1031"/>
        <v>9.4328245994497699</v>
      </c>
      <c r="JO312" s="77">
        <f t="shared" si="1200"/>
        <v>10.893025847444594</v>
      </c>
      <c r="JP312" s="282">
        <f t="shared" si="1201"/>
        <v>234.44452818200187</v>
      </c>
      <c r="JQ312" s="73">
        <f t="shared" si="1032"/>
        <v>0.7928193472912175</v>
      </c>
      <c r="JR312" s="74">
        <f t="shared" si="1033"/>
        <v>4.0234782498856037E-2</v>
      </c>
      <c r="JS312" s="279">
        <f t="shared" si="1202"/>
        <v>1.1156453424504837</v>
      </c>
      <c r="JT312" s="76">
        <f t="shared" si="1034"/>
        <v>3.8361778070802863</v>
      </c>
      <c r="JU312" s="77">
        <f t="shared" si="1203"/>
        <v>4.3656087062354363</v>
      </c>
      <c r="JV312" s="77">
        <f t="shared" si="1035"/>
        <v>7.3595453483165374E-2</v>
      </c>
      <c r="JW312" s="77">
        <f t="shared" si="1204"/>
        <v>8.4988029682359384E-2</v>
      </c>
      <c r="JX312" s="282">
        <f t="shared" si="1205"/>
        <v>55.162971067724555</v>
      </c>
      <c r="JY312" s="379">
        <f t="shared" ref="JY312" si="1278">JT312/JX312</f>
        <v>6.9542624931687294E-2</v>
      </c>
      <c r="JZ312" s="380">
        <f t="shared" ref="JZ312" si="1279">JV312/JX312</f>
        <v>1.3341459326549133E-3</v>
      </c>
      <c r="KA312" s="381">
        <f t="shared" ref="KA312" si="1280">1+JY312*(JW312*$GO$8-JW312)/JW312+JZ312*(JX312*$GP$8-JX312)/JX312</f>
        <v>1.0098041034571972</v>
      </c>
      <c r="KB312" s="76">
        <f t="shared" si="1039"/>
        <v>9.8306245493029742E-2</v>
      </c>
      <c r="KC312" s="77">
        <f t="shared" si="1206"/>
        <v>0.11187349043352278</v>
      </c>
      <c r="KD312" s="77">
        <f t="shared" si="1040"/>
        <v>1.8859638632843716E-3</v>
      </c>
      <c r="KE312" s="77">
        <f t="shared" si="1207"/>
        <v>2.1779110693207924E-3</v>
      </c>
      <c r="KF312" s="282">
        <f t="shared" si="1208"/>
        <v>1.4136113727314381</v>
      </c>
      <c r="KG312" s="379">
        <f t="shared" ref="KG312:KG314" si="1281">KB312/KF312</f>
        <v>6.95426249316871E-2</v>
      </c>
      <c r="KH312" s="380">
        <f t="shared" ref="KH312:KH314" si="1282">KD312/KF312</f>
        <v>1.3341459326549096E-3</v>
      </c>
      <c r="KI312" s="381">
        <f t="shared" ref="KI312:KI314" si="1283">1+KG312*(KE312*$GO$8-KE312)/KE312+KH312*(KF312*$GP$8-KF312)/KF312</f>
        <v>1.0098041034571972</v>
      </c>
      <c r="KJ312" s="76">
        <f t="shared" si="1041"/>
        <v>305.11479977810308</v>
      </c>
      <c r="KK312" s="77">
        <f t="shared" si="1209"/>
        <v>347.22369329547905</v>
      </c>
      <c r="KL312" s="77">
        <f t="shared" si="1042"/>
        <v>9.9653794002910416</v>
      </c>
      <c r="KM312" s="77">
        <f t="shared" si="1210"/>
        <v>11.508020131456096</v>
      </c>
      <c r="KN312" s="282">
        <f t="shared" si="1211"/>
        <v>401.14205836627235</v>
      </c>
      <c r="KO312" s="73">
        <f t="shared" si="1043"/>
        <v>0.76061533168758566</v>
      </c>
      <c r="KP312" s="74">
        <f t="shared" si="1044"/>
        <v>2.4842519482691377E-2</v>
      </c>
      <c r="KQ312" s="279">
        <f t="shared" si="1045"/>
        <v>1.1088181439421243</v>
      </c>
      <c r="KR312" s="76">
        <f t="shared" si="1046"/>
        <v>32.304948600486597</v>
      </c>
      <c r="KS312" s="77">
        <f t="shared" si="1212"/>
        <v>36.763354556839751</v>
      </c>
      <c r="KT312" s="77">
        <f t="shared" si="1047"/>
        <v>1.0550641586801708</v>
      </c>
      <c r="KU312" s="77">
        <f t="shared" si="1213"/>
        <v>1.2183880904438613</v>
      </c>
      <c r="KV312" s="282">
        <f t="shared" si="1214"/>
        <v>42.592237431735356</v>
      </c>
      <c r="KW312" s="73">
        <f t="shared" si="961"/>
        <v>0.75847033516995443</v>
      </c>
      <c r="KX312" s="74">
        <f t="shared" si="962"/>
        <v>2.4771278108391775E-2</v>
      </c>
      <c r="KY312" s="279">
        <f t="shared" si="963"/>
        <v>1.1085110848079844</v>
      </c>
      <c r="KZ312" s="76">
        <f t="shared" si="1048"/>
        <v>133.03381907891213</v>
      </c>
      <c r="LA312" s="77">
        <f t="shared" si="1215"/>
        <v>151.39381644999278</v>
      </c>
      <c r="LB312" s="77">
        <f t="shared" si="1049"/>
        <v>4.2544394889376864</v>
      </c>
      <c r="LC312" s="77">
        <f t="shared" si="1216"/>
        <v>4.9130267218252408</v>
      </c>
      <c r="LD312" s="286">
        <f t="shared" si="1217"/>
        <v>263.00394513093028</v>
      </c>
      <c r="LE312" s="73">
        <f t="shared" si="1050"/>
        <v>0.50582442408871242</v>
      </c>
      <c r="LF312" s="74">
        <f t="shared" si="1051"/>
        <v>1.6176333350511964E-2</v>
      </c>
      <c r="LG312" s="279">
        <f t="shared" si="1052"/>
        <v>1.0723129251711425</v>
      </c>
      <c r="LH312" s="76">
        <f t="shared" si="1053"/>
        <v>58.577718863665247</v>
      </c>
      <c r="LI312" s="77">
        <f t="shared" si="1218"/>
        <v>66.662029844039679</v>
      </c>
      <c r="LJ312" s="77">
        <f t="shared" si="1054"/>
        <v>1.9114453580920194</v>
      </c>
      <c r="LK312" s="77">
        <f t="shared" si="1219"/>
        <v>2.2073370995246639</v>
      </c>
      <c r="LL312" s="282">
        <f t="shared" si="1220"/>
        <v>78.854868949976904</v>
      </c>
      <c r="LM312" s="73">
        <f t="shared" si="1244"/>
        <v>0.74285481218445937</v>
      </c>
      <c r="LN312" s="74">
        <f t="shared" si="1245"/>
        <v>2.4240042289647091E-2</v>
      </c>
      <c r="LO312" s="279">
        <f t="shared" si="1246"/>
        <v>1.1062737511760146</v>
      </c>
      <c r="LP312" s="76">
        <f t="shared" si="1055"/>
        <v>6.4202093451560874E-2</v>
      </c>
      <c r="LQ312" s="77">
        <f t="shared" si="1221"/>
        <v>7.3062624368810794E-2</v>
      </c>
      <c r="LR312" s="77">
        <f t="shared" si="1056"/>
        <v>1.2316900883518657E-3</v>
      </c>
      <c r="LS312" s="77">
        <f t="shared" si="1222"/>
        <v>1.4223557140287345E-3</v>
      </c>
      <c r="LT312" s="282">
        <f t="shared" si="1223"/>
        <v>0.92320491949545436</v>
      </c>
      <c r="LU312" s="73">
        <f t="shared" si="979"/>
        <v>6.9542624931687211E-2</v>
      </c>
      <c r="LV312" s="74">
        <f t="shared" si="980"/>
        <v>1.3341459326549118E-3</v>
      </c>
      <c r="LW312" s="279">
        <f t="shared" si="981"/>
        <v>1.0098041034571972</v>
      </c>
      <c r="LX312" s="76">
        <f t="shared" si="1057"/>
        <v>10.791708701582062</v>
      </c>
      <c r="LY312" s="77">
        <f t="shared" si="1224"/>
        <v>12.281072419487401</v>
      </c>
      <c r="LZ312" s="77">
        <f t="shared" si="1058"/>
        <v>0.20703438049333658</v>
      </c>
      <c r="MA312" s="77">
        <f t="shared" si="1225"/>
        <v>0.23908330259370511</v>
      </c>
      <c r="MB312" s="286">
        <f t="shared" si="1226"/>
        <v>155.18115262892144</v>
      </c>
      <c r="MC312" s="73">
        <f t="shared" si="964"/>
        <v>6.9542650758548291E-2</v>
      </c>
      <c r="MD312" s="74">
        <f t="shared" si="965"/>
        <v>1.3341464281323501E-3</v>
      </c>
      <c r="ME312" s="279">
        <f t="shared" si="966"/>
        <v>1.0098041070982622</v>
      </c>
      <c r="MF312" s="76">
        <f t="shared" si="1059"/>
        <v>0</v>
      </c>
      <c r="MG312" s="77">
        <f t="shared" si="1227"/>
        <v>0</v>
      </c>
      <c r="MH312" s="77">
        <f t="shared" si="1060"/>
        <v>0</v>
      </c>
      <c r="MI312" s="77">
        <f t="shared" si="1228"/>
        <v>0</v>
      </c>
      <c r="MJ312" s="286">
        <f t="shared" si="1229"/>
        <v>0</v>
      </c>
      <c r="MK312" s="73"/>
      <c r="ML312" s="74"/>
      <c r="MM312" s="279"/>
      <c r="MN312" s="287">
        <f t="shared" si="1230"/>
        <v>1.0862313782343618</v>
      </c>
      <c r="MO312" s="288">
        <f t="shared" si="1230"/>
        <v>1.0862313782343618</v>
      </c>
      <c r="MP312" s="288">
        <f t="shared" si="1230"/>
        <v>1.0907143364193115</v>
      </c>
      <c r="MQ312" s="289">
        <f t="shared" si="1061"/>
        <v>1.0918266571590751</v>
      </c>
      <c r="MR312" s="290">
        <f t="shared" si="1231"/>
        <v>4.8303623158703832</v>
      </c>
      <c r="MS312" s="291">
        <f t="shared" si="982"/>
        <v>4.8303623158703832</v>
      </c>
      <c r="MT312" s="291">
        <f t="shared" si="1062"/>
        <v>4.1585665504659097</v>
      </c>
      <c r="MU312" s="292">
        <f t="shared" si="983"/>
        <v>4.4557445878661861</v>
      </c>
      <c r="MV312" s="359">
        <f t="shared" si="1063"/>
        <v>0.29717803740027604</v>
      </c>
      <c r="MW312" s="360">
        <f t="shared" si="1064"/>
        <v>1.1024105396677699</v>
      </c>
      <c r="MX312" s="360">
        <f t="shared" si="1065"/>
        <v>0.37461772800419668</v>
      </c>
      <c r="MY312" s="360">
        <f t="shared" si="1066"/>
        <v>2.4671846897544883E-2</v>
      </c>
      <c r="MZ312" s="360">
        <f t="shared" si="1067"/>
        <v>0</v>
      </c>
      <c r="NA312" s="360">
        <f t="shared" si="1068"/>
        <v>0</v>
      </c>
      <c r="NB312" s="360">
        <f t="shared" si="1069"/>
        <v>0.59285393497818706</v>
      </c>
      <c r="NC312" s="360">
        <f t="shared" si="1070"/>
        <v>0.12622551293214965</v>
      </c>
      <c r="ND312" s="360">
        <f t="shared" si="1071"/>
        <v>3.2313731310630311E-3</v>
      </c>
      <c r="NE312" s="360">
        <f t="shared" si="1072"/>
        <v>1.0081374564721794</v>
      </c>
      <c r="NF312" s="360">
        <f t="shared" si="1073"/>
        <v>0.1069713196839705</v>
      </c>
      <c r="NG312" s="360">
        <f t="shared" si="1074"/>
        <v>0.63920573469451802</v>
      </c>
      <c r="NH312" s="360">
        <f t="shared" si="1075"/>
        <v>0.19769111933515379</v>
      </c>
      <c r="NI312" s="360">
        <f t="shared" si="1076"/>
        <v>2.0196082069143945E-3</v>
      </c>
      <c r="NJ312" s="360">
        <f t="shared" si="1077"/>
        <v>0.35514810446645884</v>
      </c>
      <c r="NK312" s="361">
        <f t="shared" si="1078"/>
        <v>0</v>
      </c>
      <c r="NL312" s="145">
        <f t="shared" si="1232"/>
        <v>4.8303623158703832</v>
      </c>
      <c r="NM312" s="56">
        <f t="shared" si="984"/>
        <v>4.8303623158703832</v>
      </c>
      <c r="NN312" s="56">
        <f t="shared" si="1233"/>
        <v>4.1585665504659097</v>
      </c>
      <c r="NO312" s="58">
        <f t="shared" si="967"/>
        <v>4.4557445878661861</v>
      </c>
      <c r="NP312" s="55">
        <f t="shared" si="1079"/>
        <v>1.0862313782343618</v>
      </c>
      <c r="NQ312" s="56">
        <f t="shared" si="968"/>
        <v>1.0862313782343618</v>
      </c>
      <c r="NR312" s="56">
        <f t="shared" si="1080"/>
        <v>1.0907143364193115</v>
      </c>
      <c r="NS312" s="61">
        <f t="shared" si="969"/>
        <v>1.0918266571590751</v>
      </c>
      <c r="NT312" s="25"/>
      <c r="NU312" s="86">
        <f t="shared" si="1236"/>
        <v>0</v>
      </c>
      <c r="NV312" s="86">
        <f t="shared" si="1236"/>
        <v>0</v>
      </c>
      <c r="NW312" s="86">
        <f t="shared" si="1236"/>
        <v>0</v>
      </c>
      <c r="NX312" s="86">
        <f t="shared" si="1234"/>
        <v>0</v>
      </c>
      <c r="NY312" s="87">
        <f t="shared" si="1237"/>
        <v>0</v>
      </c>
      <c r="NZ312" s="87">
        <f t="shared" si="1237"/>
        <v>0</v>
      </c>
      <c r="OA312" s="87">
        <f t="shared" si="1237"/>
        <v>0</v>
      </c>
      <c r="OB312" s="87">
        <f t="shared" si="1235"/>
        <v>0</v>
      </c>
      <c r="OC312" s="26"/>
    </row>
    <row r="313" spans="1:393" thickBot="1" x14ac:dyDescent="0.35">
      <c r="A313" s="138" t="s">
        <v>724</v>
      </c>
      <c r="B313" s="139" t="s">
        <v>725</v>
      </c>
      <c r="C313" s="134" t="s">
        <v>97</v>
      </c>
      <c r="D313" s="64">
        <f>VLOOKUP(B313,[1]УсіТ_1!$A$10:$G$556,6,FALSE)</f>
        <v>557</v>
      </c>
      <c r="E313" s="64">
        <f>VLOOKUP(B313,[1]УсіТ_1!$A$10:$G$556,7,FALSE)</f>
        <v>0</v>
      </c>
      <c r="F313" s="38"/>
      <c r="G313" s="38"/>
      <c r="H313" s="39">
        <v>439.5</v>
      </c>
      <c r="I313" s="256">
        <v>4.4105999999999996</v>
      </c>
      <c r="J313" s="62">
        <v>4.4105999999999996</v>
      </c>
      <c r="K313" s="257">
        <f t="shared" si="1081"/>
        <v>3.7028999999999992</v>
      </c>
      <c r="L313" s="293">
        <f t="shared" si="1082"/>
        <v>3.9976999999999991</v>
      </c>
      <c r="M313" s="63">
        <v>0.29480000000000001</v>
      </c>
      <c r="N313" s="63">
        <v>0.56059999999999999</v>
      </c>
      <c r="O313" s="63">
        <v>0.41289999999999999</v>
      </c>
      <c r="P313" s="63">
        <v>2.2800000000000001E-2</v>
      </c>
      <c r="Q313" s="63">
        <v>0</v>
      </c>
      <c r="R313" s="63">
        <v>0</v>
      </c>
      <c r="S313" s="63">
        <v>0.49809999999999999</v>
      </c>
      <c r="T313" s="63">
        <v>0.127</v>
      </c>
      <c r="U313" s="63">
        <v>3.2000000000000002E-3</v>
      </c>
      <c r="V313" s="63">
        <v>0.87739999999999996</v>
      </c>
      <c r="W313" s="63">
        <v>9.3700000000000006E-2</v>
      </c>
      <c r="X313" s="63">
        <v>0.71960000000000002</v>
      </c>
      <c r="Y313" s="63">
        <v>0.49809999999999999</v>
      </c>
      <c r="Z313" s="63">
        <v>2E-3</v>
      </c>
      <c r="AA313" s="63">
        <v>0.3004</v>
      </c>
      <c r="AB313" s="259">
        <v>0</v>
      </c>
      <c r="AC313" s="144">
        <v>54.43</v>
      </c>
      <c r="AD313" s="70">
        <v>11.974600000000001</v>
      </c>
      <c r="AE313" s="70">
        <v>39.6286193728344</v>
      </c>
      <c r="AF313" s="68">
        <f t="shared" si="1083"/>
        <v>2.7835142247478881</v>
      </c>
      <c r="AG313" s="68">
        <f t="shared" si="1084"/>
        <v>12.636060830460721</v>
      </c>
      <c r="AH313" s="71">
        <v>2.1324323655000001</v>
      </c>
      <c r="AI313" s="71">
        <v>11.6652224279804</v>
      </c>
      <c r="AJ313" s="68">
        <f t="shared" si="1085"/>
        <v>0.15987187337547137</v>
      </c>
      <c r="AK313" s="68">
        <f t="shared" si="1086"/>
        <v>6.8306176535936354</v>
      </c>
      <c r="AL313" s="71">
        <v>5.9915437083157199</v>
      </c>
      <c r="AM313" s="69">
        <f t="shared" si="1087"/>
        <v>150.9869014495566</v>
      </c>
      <c r="AN313" s="260">
        <v>110.6</v>
      </c>
      <c r="AO313" s="71">
        <v>24.332000000000001</v>
      </c>
      <c r="AP313" s="71">
        <v>80.524073169860003</v>
      </c>
      <c r="AQ313" s="68">
        <f t="shared" si="1088"/>
        <v>5.6560108994509664</v>
      </c>
      <c r="AR313" s="68">
        <f t="shared" si="1089"/>
        <v>25.676067019087899</v>
      </c>
      <c r="AS313" s="71">
        <v>8.2247392206166694</v>
      </c>
      <c r="AT313" s="261">
        <f t="shared" si="997"/>
        <v>1.7837606853099806</v>
      </c>
      <c r="AU313" s="71">
        <v>24.1230592842767</v>
      </c>
      <c r="AV313" s="68">
        <f t="shared" si="1090"/>
        <v>0.33060652749101216</v>
      </c>
      <c r="AW313" s="68">
        <f t="shared" si="1091"/>
        <v>14.12535385614536</v>
      </c>
      <c r="AX313" s="71">
        <v>12.3901935837377</v>
      </c>
      <c r="AY313" s="69">
        <f t="shared" si="1092"/>
        <v>312.23287831018928</v>
      </c>
      <c r="AZ313" s="260">
        <v>26</v>
      </c>
      <c r="BA313" s="260">
        <v>132.52633333333401</v>
      </c>
      <c r="BB313" s="260">
        <v>13.8206033333334</v>
      </c>
      <c r="BC313" s="262">
        <f t="shared" si="1093"/>
        <v>11.056482666666721</v>
      </c>
      <c r="BD313" s="262">
        <f t="shared" si="998"/>
        <v>2.7641206666666793</v>
      </c>
      <c r="BE313" s="260">
        <v>5.1874593333333401</v>
      </c>
      <c r="BF313" s="262">
        <f t="shared" si="1094"/>
        <v>4.1499674666666726</v>
      </c>
      <c r="BG313" s="262">
        <f t="shared" si="999"/>
        <v>1.0374918666666675</v>
      </c>
      <c r="BH313" s="260">
        <v>16.340825156845732</v>
      </c>
      <c r="BI313" s="263">
        <f t="shared" si="1095"/>
        <v>9.5684355338916465</v>
      </c>
      <c r="BJ313" s="68">
        <f t="shared" si="1096"/>
        <v>0.22395100877457075</v>
      </c>
      <c r="BK313" s="260">
        <v>8.3930495247666563</v>
      </c>
      <c r="BL313" s="69">
        <f t="shared" si="1097"/>
        <v>211.5219248179358</v>
      </c>
      <c r="BM313" s="260">
        <v>4.28</v>
      </c>
      <c r="BN313" s="260">
        <v>0.94159999999999999</v>
      </c>
      <c r="BO313" s="260">
        <v>3.1161214572061602</v>
      </c>
      <c r="BP313" s="68">
        <f t="shared" si="1098"/>
        <v>0.21887637115416067</v>
      </c>
      <c r="BQ313" s="68">
        <f t="shared" si="1099"/>
        <v>0.99361272008767054</v>
      </c>
      <c r="BR313" s="260">
        <v>0.74389579616666701</v>
      </c>
      <c r="BS313" s="260">
        <v>0.979415216973479</v>
      </c>
      <c r="BT313" s="68">
        <f t="shared" si="1100"/>
        <v>1.3422885548621529E-2</v>
      </c>
      <c r="BU313" s="68">
        <f t="shared" si="1101"/>
        <v>0.57350049795968849</v>
      </c>
      <c r="BV313" s="260">
        <v>0.50305162351731503</v>
      </c>
      <c r="BW313" s="69">
        <f t="shared" si="1102"/>
        <v>12.676900912636347</v>
      </c>
      <c r="BX313" s="260">
        <v>0</v>
      </c>
      <c r="BY313" s="260">
        <v>0</v>
      </c>
      <c r="BZ313" s="263">
        <f t="shared" si="1103"/>
        <v>0</v>
      </c>
      <c r="CA313" s="263">
        <f t="shared" si="1104"/>
        <v>0</v>
      </c>
      <c r="CB313" s="260">
        <v>0</v>
      </c>
      <c r="CC313" s="264">
        <f t="shared" si="1105"/>
        <v>0</v>
      </c>
      <c r="CD313" s="260">
        <v>0</v>
      </c>
      <c r="CE313" s="260">
        <v>0</v>
      </c>
      <c r="CF313" s="263">
        <f t="shared" si="1106"/>
        <v>0</v>
      </c>
      <c r="CG313" s="263">
        <f t="shared" si="1107"/>
        <v>0</v>
      </c>
      <c r="CH313" s="260">
        <v>0</v>
      </c>
      <c r="CI313" s="69">
        <f t="shared" si="1108"/>
        <v>0</v>
      </c>
      <c r="CJ313" s="260">
        <v>114.30846163623985</v>
      </c>
      <c r="CK313" s="260">
        <v>25.147864125753294</v>
      </c>
      <c r="CL313" s="260">
        <v>9.0003022985901175</v>
      </c>
      <c r="CM313" s="260">
        <v>4.9659078549414772</v>
      </c>
      <c r="CN313" s="260">
        <v>50.280340557307603</v>
      </c>
      <c r="CO313" s="265">
        <f t="shared" si="1109"/>
        <v>3.5316911207452861</v>
      </c>
      <c r="CP313" s="266">
        <f t="shared" si="1110"/>
        <v>16.032489950784218</v>
      </c>
      <c r="CQ313" s="260">
        <v>21.43296800603359</v>
      </c>
      <c r="CR313" s="265">
        <f t="shared" si="1111"/>
        <v>0.29373882652269034</v>
      </c>
      <c r="CS313" s="265">
        <f t="shared" si="1112"/>
        <v>12.550160147804993</v>
      </c>
      <c r="CT313" s="260">
        <v>11.00849687178366</v>
      </c>
      <c r="CU313" s="267">
        <f t="shared" si="1000"/>
        <v>277.41412019484972</v>
      </c>
      <c r="CV313" s="260">
        <v>50.651499999999956</v>
      </c>
      <c r="CW313" s="260">
        <v>5.4625567757887996</v>
      </c>
      <c r="CX313" s="68">
        <f t="shared" si="1113"/>
        <v>7.4864340612185498E-2</v>
      </c>
      <c r="CY313" s="68">
        <f t="shared" si="1114"/>
        <v>3.198621970290235</v>
      </c>
      <c r="CZ313" s="260">
        <v>2.8057028387894398</v>
      </c>
      <c r="DA313" s="69">
        <f t="shared" si="1115"/>
        <v>70.703711537493831</v>
      </c>
      <c r="DB313" s="260">
        <v>1.2980000000000051</v>
      </c>
      <c r="DC313" s="260">
        <v>0.139983982606119</v>
      </c>
      <c r="DD313" s="68">
        <f t="shared" si="1116"/>
        <v>1.9184804816168609E-3</v>
      </c>
      <c r="DE313" s="68">
        <f t="shared" si="1117"/>
        <v>8.1968180950943409E-2</v>
      </c>
      <c r="DF313" s="260">
        <v>7.1899199130305999E-2</v>
      </c>
      <c r="DG313" s="69">
        <f t="shared" si="1118"/>
        <v>1.811859818083716</v>
      </c>
      <c r="DH313" s="260">
        <v>178.33635671862976</v>
      </c>
      <c r="DI313" s="260">
        <v>39.233998478098549</v>
      </c>
      <c r="DJ313" s="260">
        <v>2.7475500052833319</v>
      </c>
      <c r="DK313" s="260">
        <v>129.82886769116246</v>
      </c>
      <c r="DL313" s="68">
        <f t="shared" si="1119"/>
        <v>9.1191796666272502</v>
      </c>
      <c r="DM313" s="68">
        <f t="shared" si="1120"/>
        <v>41.397492409739442</v>
      </c>
      <c r="DN313" s="260">
        <v>37.761716464415599</v>
      </c>
      <c r="DO313" s="68">
        <f t="shared" si="1121"/>
        <v>0.51752432414481575</v>
      </c>
      <c r="DP313" s="68">
        <f t="shared" si="1122"/>
        <v>22.111524122604411</v>
      </c>
      <c r="DQ313" s="260">
        <v>19.395341674315802</v>
      </c>
      <c r="DR313" s="264">
        <f t="shared" si="1123"/>
        <v>488.76459723828657</v>
      </c>
      <c r="DS313" s="260">
        <v>19</v>
      </c>
      <c r="DT313" s="260">
        <v>4.18</v>
      </c>
      <c r="DU313" s="260">
        <v>13.833249459559999</v>
      </c>
      <c r="DV313" s="68">
        <f t="shared" si="1124"/>
        <v>0.97164744203949427</v>
      </c>
      <c r="DW313" s="68">
        <f t="shared" si="1125"/>
        <v>4.4108975891742199</v>
      </c>
      <c r="DX313" s="260">
        <v>0.36829258608333298</v>
      </c>
      <c r="DY313" s="260">
        <v>3.5667541758333303E-2</v>
      </c>
      <c r="DZ313" s="260">
        <v>0</v>
      </c>
      <c r="EA313" s="260">
        <v>4.0352927704563699</v>
      </c>
      <c r="EB313" s="68">
        <f t="shared" si="1126"/>
        <v>5.5303687419104554E-2</v>
      </c>
      <c r="EC313" s="68">
        <f t="shared" si="1127"/>
        <v>2.3628818229118091</v>
      </c>
      <c r="ED313" s="267">
        <v>2.0726251178928998</v>
      </c>
      <c r="EE313" s="69">
        <f t="shared" si="1128"/>
        <v>52.230152970901131</v>
      </c>
      <c r="EF313" s="260">
        <v>88.41553285714285</v>
      </c>
      <c r="EG313" s="260">
        <v>19.451417228571426</v>
      </c>
      <c r="EH313" s="260">
        <v>114.91672743712446</v>
      </c>
      <c r="EI313" s="260">
        <v>64.372322216462294</v>
      </c>
      <c r="EJ313" s="268">
        <f t="shared" si="1129"/>
        <v>4.5215119124843115</v>
      </c>
      <c r="EK313" s="266">
        <f t="shared" si="1130"/>
        <v>20.5258874065856</v>
      </c>
      <c r="EL313" s="260">
        <v>30.968598207048643</v>
      </c>
      <c r="EM313" s="268">
        <f t="shared" si="1131"/>
        <v>0.42442463842760164</v>
      </c>
      <c r="EN313" s="268">
        <f t="shared" si="1132"/>
        <v>18.133786554530161</v>
      </c>
      <c r="EO313" s="269">
        <f t="shared" si="1133"/>
        <v>318.1245979463497</v>
      </c>
      <c r="EP313" s="69">
        <f t="shared" si="1134"/>
        <v>400.83699341240066</v>
      </c>
      <c r="EQ313" s="260">
        <v>98.39</v>
      </c>
      <c r="ER313" s="260">
        <v>21.645800000000001</v>
      </c>
      <c r="ES313" s="260">
        <v>71.634390227690105</v>
      </c>
      <c r="ET313" s="68">
        <f t="shared" si="1135"/>
        <v>5.0315995695929523</v>
      </c>
      <c r="EU313" s="68">
        <f t="shared" si="1136"/>
        <v>22.841484936781722</v>
      </c>
      <c r="EV313" s="260">
        <v>7.0774490057583304</v>
      </c>
      <c r="EW313" s="260">
        <v>21.4341187006643</v>
      </c>
      <c r="EX313" s="68">
        <f t="shared" si="1137"/>
        <v>0.29375459679260424</v>
      </c>
      <c r="EY313" s="68">
        <f t="shared" si="1138"/>
        <v>12.550833941648785</v>
      </c>
      <c r="EZ313" s="260">
        <v>11.0090878967056</v>
      </c>
      <c r="FA313" s="69">
        <f t="shared" si="1139"/>
        <v>277.429014996982</v>
      </c>
      <c r="FB313" s="260">
        <v>0.83333333333333348</v>
      </c>
      <c r="FC313" s="260">
        <v>8.9871586162120806E-2</v>
      </c>
      <c r="FD313" s="68">
        <f t="shared" si="1140"/>
        <v>1.2316900883518657E-3</v>
      </c>
      <c r="FE313" s="68">
        <f t="shared" si="1141"/>
        <v>5.2624666763574489E-2</v>
      </c>
      <c r="FF313" s="260">
        <v>4.6160245974772703E-2</v>
      </c>
      <c r="FG313" s="69">
        <f t="shared" si="1142"/>
        <v>1.1632381985642724</v>
      </c>
      <c r="FH313" s="260">
        <v>119.882385</v>
      </c>
      <c r="FI313" s="260">
        <v>12.928824111417599</v>
      </c>
      <c r="FJ313" s="68">
        <f t="shared" si="1143"/>
        <v>0.17718953444697819</v>
      </c>
      <c r="FK313" s="68">
        <f t="shared" si="1144"/>
        <v>7.5705246737370215</v>
      </c>
      <c r="FL313" s="260">
        <v>6.6405000000000003</v>
      </c>
      <c r="FM313" s="69">
        <f t="shared" si="1145"/>
        <v>167.34205093370113</v>
      </c>
      <c r="FN313" s="260">
        <v>0</v>
      </c>
      <c r="FO313" s="260">
        <v>0</v>
      </c>
      <c r="FP313" s="68">
        <f t="shared" si="1146"/>
        <v>0</v>
      </c>
      <c r="FQ313" s="68">
        <f t="shared" si="1147"/>
        <v>0</v>
      </c>
      <c r="FR313" s="260">
        <v>0</v>
      </c>
      <c r="FS313" s="264">
        <f t="shared" si="1148"/>
        <v>0</v>
      </c>
      <c r="FT313" s="270">
        <f t="shared" si="1001"/>
        <v>2425.1143447915811</v>
      </c>
      <c r="FU313" s="271">
        <f t="shared" si="1002"/>
        <v>814.66763104443567</v>
      </c>
      <c r="FV313" s="272">
        <f t="shared" si="1149"/>
        <v>143.13233358329649</v>
      </c>
      <c r="FW313" s="272">
        <f t="shared" si="1003"/>
        <v>21.95611867358485</v>
      </c>
      <c r="FX313" s="272">
        <f t="shared" si="1004"/>
        <v>132.52633333333401</v>
      </c>
      <c r="FY313" s="272">
        <f t="shared" si="1005"/>
        <v>0</v>
      </c>
      <c r="FZ313" s="272">
        <f t="shared" si="1006"/>
        <v>0</v>
      </c>
      <c r="GA313" s="272">
        <f t="shared" si="1007"/>
        <v>50.651499999999956</v>
      </c>
      <c r="GB313" s="272">
        <f t="shared" si="1008"/>
        <v>1.2980000000000051</v>
      </c>
      <c r="GC313" s="272">
        <f t="shared" si="1009"/>
        <v>119.882385</v>
      </c>
      <c r="GD313" s="272">
        <f t="shared" si="1010"/>
        <v>0</v>
      </c>
      <c r="GE313" s="272">
        <f t="shared" si="1011"/>
        <v>453.21798415208303</v>
      </c>
      <c r="GF313" s="273">
        <f t="shared" si="1012"/>
        <v>176.30707129249581</v>
      </c>
      <c r="GG313" s="273">
        <f t="shared" si="1013"/>
        <v>31.834031206842308</v>
      </c>
      <c r="GH313" s="272">
        <f t="shared" si="1150"/>
        <v>187.36245269066947</v>
      </c>
      <c r="GI313" s="274">
        <f t="shared" si="1151"/>
        <v>133.84721701985538</v>
      </c>
      <c r="GJ313" s="275">
        <f t="shared" si="1014"/>
        <v>2.5678024141256248</v>
      </c>
      <c r="GK313" s="271">
        <f t="shared" si="1152"/>
        <v>1924.6947384774035</v>
      </c>
      <c r="GL313" s="276">
        <f t="shared" si="1153"/>
        <v>2425.1153704815283</v>
      </c>
      <c r="GM313" s="272">
        <f t="shared" si="1154"/>
        <v>1124.8219193567868</v>
      </c>
      <c r="GN313" s="272">
        <f t="shared" si="1155"/>
        <v>56.357952294552781</v>
      </c>
      <c r="GO313" s="277">
        <f t="shared" si="1156"/>
        <v>0.58441575012909119</v>
      </c>
      <c r="GP313" s="278">
        <f t="shared" si="1157"/>
        <v>2.9281501719663188E-2</v>
      </c>
      <c r="GQ313" s="279">
        <f t="shared" si="1158"/>
        <v>1.0851879941415195</v>
      </c>
      <c r="GR313" s="280">
        <f t="shared" si="1159"/>
        <v>1924.6947384774035</v>
      </c>
      <c r="GS313" s="272">
        <f t="shared" si="1160"/>
        <v>1124.8219193567868</v>
      </c>
      <c r="GT313" s="272">
        <f t="shared" si="1015"/>
        <v>56.357952294552781</v>
      </c>
      <c r="GU313" s="73">
        <f t="shared" si="1161"/>
        <v>0.58441575012909119</v>
      </c>
      <c r="GV313" s="74">
        <f t="shared" si="1162"/>
        <v>2.9281501719663188E-2</v>
      </c>
      <c r="GW313" s="279">
        <f t="shared" si="1163"/>
        <v>1.0851879941415195</v>
      </c>
      <c r="GX313" s="280">
        <f t="shared" si="1164"/>
        <v>1636.9893208047904</v>
      </c>
      <c r="GY313" s="272">
        <f t="shared" si="1016"/>
        <v>1022.9944802548926</v>
      </c>
      <c r="GZ313" s="272">
        <f t="shared" si="1017"/>
        <v>37.984165054321451</v>
      </c>
      <c r="HA313" s="73">
        <f t="shared" si="1165"/>
        <v>0.62492434572020261</v>
      </c>
      <c r="HB313" s="74">
        <f t="shared" si="1166"/>
        <v>2.3203673091555268E-2</v>
      </c>
      <c r="HC313" s="279">
        <f t="shared" si="1167"/>
        <v>1.0898377375474178</v>
      </c>
      <c r="HD313" s="280">
        <f t="shared" si="1168"/>
        <v>1756.8201949711051</v>
      </c>
      <c r="HE313" s="272">
        <f t="shared" si="1018"/>
        <v>1113.148428005439</v>
      </c>
      <c r="HF313" s="272">
        <f t="shared" si="1019"/>
        <v>40.927551152444813</v>
      </c>
      <c r="HG313" s="73">
        <f t="shared" si="1169"/>
        <v>0.6336154554642669</v>
      </c>
      <c r="HH313" s="74">
        <f t="shared" si="1170"/>
        <v>2.3296380170036671E-2</v>
      </c>
      <c r="HI313" s="281">
        <f t="shared" si="1171"/>
        <v>1.0910515486589452</v>
      </c>
      <c r="HJ313" s="72">
        <f t="shared" si="1020"/>
        <v>4.7863301669605853</v>
      </c>
      <c r="HK313" s="73">
        <f t="shared" si="1172"/>
        <v>4.7863301669605853</v>
      </c>
      <c r="HL313" s="73">
        <f t="shared" si="1021"/>
        <v>4.0355601583643326</v>
      </c>
      <c r="HM313" s="74">
        <f t="shared" si="1173"/>
        <v>4.3616967760738641</v>
      </c>
      <c r="HN313" s="75"/>
      <c r="HO313" s="75"/>
      <c r="HP313" s="76">
        <f t="shared" si="1174"/>
        <v>90.153947750546322</v>
      </c>
      <c r="HQ313" s="77">
        <f t="shared" si="1175"/>
        <v>102.59609407959921</v>
      </c>
      <c r="HR313" s="77">
        <f t="shared" si="1176"/>
        <v>2.9433860981233595</v>
      </c>
      <c r="HS313" s="77">
        <f t="shared" si="1177"/>
        <v>3.3990222661128557</v>
      </c>
      <c r="HT313" s="282">
        <f t="shared" si="1178"/>
        <v>119.83087416631476</v>
      </c>
      <c r="HU313" s="73">
        <f t="shared" si="985"/>
        <v>0.75234323689753391</v>
      </c>
      <c r="HV313" s="74">
        <f t="shared" si="986"/>
        <v>2.4562835901857791E-2</v>
      </c>
      <c r="HW313" s="279">
        <f t="shared" si="987"/>
        <v>1.1076332171218362</v>
      </c>
      <c r="HX313" s="76">
        <f t="shared" si="1179"/>
        <v>183.48973346778456</v>
      </c>
      <c r="HY313" s="77">
        <f t="shared" si="1180"/>
        <v>208.81315158367349</v>
      </c>
      <c r="HZ313" s="77">
        <f t="shared" si="1022"/>
        <v>7.7703781122519588</v>
      </c>
      <c r="IA313" s="77">
        <f t="shared" si="1181"/>
        <v>8.9732326440285632</v>
      </c>
      <c r="IB313" s="282">
        <f t="shared" si="1182"/>
        <v>247.8038716747534</v>
      </c>
      <c r="IC313" s="73">
        <f t="shared" si="970"/>
        <v>0.74046354573756545</v>
      </c>
      <c r="ID313" s="74">
        <f t="shared" si="971"/>
        <v>3.1356968152824932E-2</v>
      </c>
      <c r="IE313" s="279">
        <f t="shared" si="972"/>
        <v>1.1070454326172987</v>
      </c>
      <c r="IF313" s="76">
        <f t="shared" si="1023"/>
        <v>11.673491351347808</v>
      </c>
      <c r="IG313" s="77">
        <f t="shared" si="1183"/>
        <v>13.284549892747318</v>
      </c>
      <c r="IH313" s="77">
        <f t="shared" si="1024"/>
        <v>15.430401142107964</v>
      </c>
      <c r="II313" s="77">
        <f t="shared" si="1184"/>
        <v>17.819027238906276</v>
      </c>
      <c r="IJ313" s="282">
        <f t="shared" si="1185"/>
        <v>167.87454350629827</v>
      </c>
      <c r="IK313" s="73">
        <f t="shared" si="1186"/>
        <v>6.9536995350994626E-2</v>
      </c>
      <c r="IL313" s="74">
        <f t="shared" si="1187"/>
        <v>9.1916265681634163E-2</v>
      </c>
      <c r="IM313" s="279">
        <f t="shared" si="1188"/>
        <v>1.0238254386559078</v>
      </c>
      <c r="IN313" s="76">
        <f t="shared" si="1025"/>
        <v>7.1334781260177778</v>
      </c>
      <c r="IO313" s="77">
        <f t="shared" si="1189"/>
        <v>8.1179694421894908</v>
      </c>
      <c r="IP313" s="77">
        <f t="shared" si="1026"/>
        <v>0.2322992567027822</v>
      </c>
      <c r="IQ313" s="77">
        <f t="shared" si="1190"/>
        <v>0.26825918164037288</v>
      </c>
      <c r="IR313" s="282">
        <f t="shared" si="1191"/>
        <v>10.061032470346307</v>
      </c>
      <c r="IS313" s="73">
        <f t="shared" si="988"/>
        <v>0.70902048542660545</v>
      </c>
      <c r="IT313" s="74">
        <f t="shared" si="989"/>
        <v>2.3089007752182152E-2</v>
      </c>
      <c r="IU313" s="279">
        <f t="shared" si="990"/>
        <v>1.1014260955937636</v>
      </c>
      <c r="IV313" s="76">
        <f t="shared" si="1027"/>
        <v>0</v>
      </c>
      <c r="IW313" s="77">
        <f t="shared" si="1192"/>
        <v>0</v>
      </c>
      <c r="IX313" s="77">
        <f t="shared" si="1193"/>
        <v>0</v>
      </c>
      <c r="IY313" s="77">
        <f t="shared" si="1194"/>
        <v>0</v>
      </c>
      <c r="IZ313" s="282">
        <f t="shared" si="1195"/>
        <v>0</v>
      </c>
      <c r="JA313" s="283"/>
      <c r="JB313" s="284"/>
      <c r="JC313" s="285"/>
      <c r="JD313" s="76">
        <f t="shared" si="1028"/>
        <v>0</v>
      </c>
      <c r="JE313" s="77">
        <f t="shared" si="1196"/>
        <v>0</v>
      </c>
      <c r="JF313" s="77">
        <f t="shared" si="1029"/>
        <v>0</v>
      </c>
      <c r="JG313" s="77">
        <f t="shared" si="1197"/>
        <v>0</v>
      </c>
      <c r="JH313" s="282">
        <f t="shared" si="1198"/>
        <v>0</v>
      </c>
      <c r="JI313" s="283"/>
      <c r="JJ313" s="284"/>
      <c r="JK313" s="285"/>
      <c r="JL313" s="76">
        <f t="shared" si="1030"/>
        <v>174.32715888227199</v>
      </c>
      <c r="JM313" s="77">
        <f t="shared" si="1199"/>
        <v>198.38605007961434</v>
      </c>
      <c r="JN313" s="77">
        <f t="shared" si="1031"/>
        <v>8.791337802209453</v>
      </c>
      <c r="JO313" s="77">
        <f t="shared" si="1200"/>
        <v>10.152236893991477</v>
      </c>
      <c r="JP313" s="282">
        <f t="shared" si="1201"/>
        <v>220.16993666257915</v>
      </c>
      <c r="JQ313" s="73">
        <f t="shared" si="1032"/>
        <v>0.79178457115803513</v>
      </c>
      <c r="JR313" s="74">
        <f t="shared" si="1033"/>
        <v>3.9929783037011973E-2</v>
      </c>
      <c r="JS313" s="279">
        <f t="shared" si="1202"/>
        <v>1.1154553190796499</v>
      </c>
      <c r="JT313" s="76">
        <f t="shared" si="1034"/>
        <v>3.9023188037540866</v>
      </c>
      <c r="JU313" s="77">
        <f t="shared" si="1203"/>
        <v>4.4408778218601883</v>
      </c>
      <c r="JV313" s="77">
        <f t="shared" si="1035"/>
        <v>7.4864340612185498E-2</v>
      </c>
      <c r="JW313" s="77">
        <f t="shared" si="1204"/>
        <v>8.6453340538951817E-2</v>
      </c>
      <c r="JX313" s="282">
        <f t="shared" si="1205"/>
        <v>56.114056775788754</v>
      </c>
      <c r="JY313" s="379">
        <f t="shared" ref="JY313" si="1284">JT313/JX313</f>
        <v>6.954262493168735E-2</v>
      </c>
      <c r="JZ313" s="380">
        <f t="shared" ref="JZ313" si="1285">JV313/JX313</f>
        <v>1.3341459326549144E-3</v>
      </c>
      <c r="KA313" s="381">
        <f t="shared" ref="KA313" si="1286">1+JY313*(JW313*$GO$8-JW313)/JW313+JZ313*(JX313*$GP$8-JX313)/JX313</f>
        <v>1.0098041034571972</v>
      </c>
      <c r="KB313" s="76">
        <f t="shared" si="1039"/>
        <v>0.10000118076015095</v>
      </c>
      <c r="KC313" s="77">
        <f t="shared" si="1206"/>
        <v>0.11380234371685938</v>
      </c>
      <c r="KD313" s="77">
        <f t="shared" si="1040"/>
        <v>1.9184804816168609E-3</v>
      </c>
      <c r="KE313" s="77">
        <f t="shared" si="1207"/>
        <v>2.2154612601711513E-3</v>
      </c>
      <c r="KF313" s="282">
        <f t="shared" si="1208"/>
        <v>1.4379839826061238</v>
      </c>
      <c r="KG313" s="379">
        <f t="shared" si="1281"/>
        <v>6.9542624931686836E-2</v>
      </c>
      <c r="KH313" s="380">
        <f t="shared" si="1282"/>
        <v>1.3341459326549044E-3</v>
      </c>
      <c r="KI313" s="381">
        <f t="shared" si="1283"/>
        <v>1.009804103457197</v>
      </c>
      <c r="KJ313" s="76">
        <f t="shared" si="1041"/>
        <v>295.05135536618781</v>
      </c>
      <c r="KK313" s="77">
        <f t="shared" si="1209"/>
        <v>335.77139292027539</v>
      </c>
      <c r="KL313" s="77">
        <f t="shared" si="1042"/>
        <v>9.636703990772066</v>
      </c>
      <c r="KM313" s="77">
        <f t="shared" si="1210"/>
        <v>11.128465768543583</v>
      </c>
      <c r="KN313" s="282">
        <f t="shared" si="1211"/>
        <v>387.90841050657662</v>
      </c>
      <c r="KO313" s="73">
        <f t="shared" si="1043"/>
        <v>0.76062118627661335</v>
      </c>
      <c r="KP313" s="74">
        <f t="shared" si="1044"/>
        <v>2.4842730216102608E-2</v>
      </c>
      <c r="KQ313" s="279">
        <f t="shared" si="1045"/>
        <v>1.1088189845554881</v>
      </c>
      <c r="KR313" s="76">
        <f t="shared" si="1046"/>
        <v>31.444010882744955</v>
      </c>
      <c r="KS313" s="77">
        <f t="shared" si="1212"/>
        <v>35.783598824672588</v>
      </c>
      <c r="KT313" s="77">
        <f t="shared" si="1047"/>
        <v>1.0269511294585989</v>
      </c>
      <c r="KU313" s="77">
        <f t="shared" si="1213"/>
        <v>1.18592316429879</v>
      </c>
      <c r="KV313" s="282">
        <f t="shared" si="1214"/>
        <v>41.452502357858044</v>
      </c>
      <c r="KW313" s="73">
        <f t="shared" si="961"/>
        <v>0.75855519194691501</v>
      </c>
      <c r="KX313" s="74">
        <f t="shared" si="962"/>
        <v>2.4774164912722631E-2</v>
      </c>
      <c r="KY313" s="279">
        <f t="shared" si="963"/>
        <v>1.1085232427690832</v>
      </c>
      <c r="KZ313" s="76">
        <f t="shared" si="1048"/>
        <v>155.03175231827549</v>
      </c>
      <c r="LA313" s="77">
        <f t="shared" si="1215"/>
        <v>176.42768445572068</v>
      </c>
      <c r="LB313" s="77">
        <f t="shared" si="1049"/>
        <v>4.9459365509119131</v>
      </c>
      <c r="LC313" s="77">
        <f t="shared" si="1216"/>
        <v>5.7115675289930774</v>
      </c>
      <c r="LD313" s="286">
        <f t="shared" si="1217"/>
        <v>318.1245979463497</v>
      </c>
      <c r="LE313" s="73">
        <f t="shared" si="1050"/>
        <v>0.48733028919826221</v>
      </c>
      <c r="LF313" s="74">
        <f t="shared" si="1051"/>
        <v>1.5547167942499131E-2</v>
      </c>
      <c r="LG313" s="279">
        <f t="shared" si="1052"/>
        <v>1.069663154809751</v>
      </c>
      <c r="LH313" s="76">
        <f t="shared" si="1053"/>
        <v>163.21442903168523</v>
      </c>
      <c r="LI313" s="77">
        <f t="shared" si="1218"/>
        <v>185.73965238234811</v>
      </c>
      <c r="LJ313" s="77">
        <f t="shared" si="1054"/>
        <v>5.3253541663855568</v>
      </c>
      <c r="LK313" s="77">
        <f t="shared" si="1219"/>
        <v>6.1497189913420414</v>
      </c>
      <c r="LL313" s="282">
        <f t="shared" si="1220"/>
        <v>220.18175793411271</v>
      </c>
      <c r="LM313" s="73">
        <f t="shared" si="1244"/>
        <v>0.74127135037465541</v>
      </c>
      <c r="LN313" s="74">
        <f t="shared" si="1245"/>
        <v>2.4186173352195316E-2</v>
      </c>
      <c r="LO313" s="279">
        <f t="shared" si="1246"/>
        <v>1.1060468787001261</v>
      </c>
      <c r="LP313" s="76">
        <f t="shared" si="1055"/>
        <v>6.4202093451560874E-2</v>
      </c>
      <c r="LQ313" s="77">
        <f t="shared" si="1221"/>
        <v>7.3062624368810794E-2</v>
      </c>
      <c r="LR313" s="77">
        <f t="shared" si="1056"/>
        <v>1.2316900883518657E-3</v>
      </c>
      <c r="LS313" s="77">
        <f t="shared" si="1222"/>
        <v>1.4223557140287345E-3</v>
      </c>
      <c r="LT313" s="282">
        <f t="shared" si="1223"/>
        <v>0.92320491949545436</v>
      </c>
      <c r="LU313" s="73">
        <f t="shared" si="979"/>
        <v>6.9542624931687211E-2</v>
      </c>
      <c r="LV313" s="74">
        <f t="shared" si="980"/>
        <v>1.3341459326549118E-3</v>
      </c>
      <c r="LW313" s="279">
        <f t="shared" si="981"/>
        <v>1.0098041034571972</v>
      </c>
      <c r="LX313" s="76">
        <f t="shared" si="1057"/>
        <v>9.2360401019591656</v>
      </c>
      <c r="LY313" s="77">
        <f t="shared" si="1224"/>
        <v>10.51070599643055</v>
      </c>
      <c r="LZ313" s="77">
        <f t="shared" si="1058"/>
        <v>0.17718953444697819</v>
      </c>
      <c r="MA313" s="77">
        <f t="shared" si="1225"/>
        <v>0.20461847437937042</v>
      </c>
      <c r="MB313" s="286">
        <f t="shared" si="1226"/>
        <v>132.81115153468346</v>
      </c>
      <c r="MC313" s="73">
        <f t="shared" si="964"/>
        <v>6.954265508003811E-2</v>
      </c>
      <c r="MD313" s="74">
        <f t="shared" si="965"/>
        <v>1.3341465110383096E-3</v>
      </c>
      <c r="ME313" s="279">
        <f t="shared" si="966"/>
        <v>1.0098041077075046</v>
      </c>
      <c r="MF313" s="76">
        <f t="shared" si="1059"/>
        <v>0</v>
      </c>
      <c r="MG313" s="77">
        <f t="shared" si="1227"/>
        <v>0</v>
      </c>
      <c r="MH313" s="77">
        <f t="shared" si="1060"/>
        <v>0</v>
      </c>
      <c r="MI313" s="77">
        <f t="shared" si="1228"/>
        <v>0</v>
      </c>
      <c r="MJ313" s="286">
        <f t="shared" si="1229"/>
        <v>0</v>
      </c>
      <c r="MK313" s="73"/>
      <c r="ML313" s="74"/>
      <c r="MM313" s="279"/>
      <c r="MN313" s="287">
        <f t="shared" si="1230"/>
        <v>1.0848495653147792</v>
      </c>
      <c r="MO313" s="288">
        <f t="shared" si="1230"/>
        <v>1.0848495653147792</v>
      </c>
      <c r="MP313" s="288">
        <f t="shared" si="1230"/>
        <v>1.0898403134702055</v>
      </c>
      <c r="MQ313" s="289">
        <f t="shared" si="1061"/>
        <v>1.0911524049219152</v>
      </c>
      <c r="MR313" s="290">
        <f t="shared" si="1231"/>
        <v>4.7848374927773643</v>
      </c>
      <c r="MS313" s="291">
        <f t="shared" si="982"/>
        <v>4.7848374927773643</v>
      </c>
      <c r="MT313" s="291">
        <f t="shared" si="1062"/>
        <v>4.0355696967488228</v>
      </c>
      <c r="MU313" s="292">
        <f t="shared" si="983"/>
        <v>4.3620999691563398</v>
      </c>
      <c r="MV313" s="359">
        <f t="shared" si="1063"/>
        <v>0.32653027240751731</v>
      </c>
      <c r="MW313" s="360">
        <f t="shared" si="1064"/>
        <v>0.62060966952525765</v>
      </c>
      <c r="MX313" s="360">
        <f t="shared" si="1065"/>
        <v>0.42273752362102435</v>
      </c>
      <c r="MY313" s="360">
        <f t="shared" si="1066"/>
        <v>2.5112514979537811E-2</v>
      </c>
      <c r="MZ313" s="360">
        <f t="shared" si="1067"/>
        <v>0</v>
      </c>
      <c r="NA313" s="360">
        <f t="shared" si="1068"/>
        <v>0</v>
      </c>
      <c r="NB313" s="360">
        <f t="shared" si="1069"/>
        <v>0.55560829443357362</v>
      </c>
      <c r="NC313" s="360">
        <f t="shared" si="1070"/>
        <v>0.12824512113906406</v>
      </c>
      <c r="ND313" s="360">
        <f t="shared" si="1071"/>
        <v>3.2313731310630303E-3</v>
      </c>
      <c r="NE313" s="360">
        <f t="shared" si="1072"/>
        <v>0.97287777704898526</v>
      </c>
      <c r="NF313" s="360">
        <f t="shared" si="1073"/>
        <v>0.1038686278474631</v>
      </c>
      <c r="NG313" s="360">
        <f t="shared" si="1074"/>
        <v>0.76972960620109687</v>
      </c>
      <c r="NH313" s="360">
        <f t="shared" si="1075"/>
        <v>0.55092195028053281</v>
      </c>
      <c r="NI313" s="360">
        <f t="shared" si="1076"/>
        <v>2.0196082069143945E-3</v>
      </c>
      <c r="NJ313" s="360">
        <f t="shared" si="1077"/>
        <v>0.3033451539553344</v>
      </c>
      <c r="NK313" s="361">
        <f t="shared" si="1078"/>
        <v>0</v>
      </c>
      <c r="NL313" s="145">
        <f t="shared" si="1232"/>
        <v>4.7848374927773643</v>
      </c>
      <c r="NM313" s="56">
        <f t="shared" si="984"/>
        <v>4.7848374927773643</v>
      </c>
      <c r="NN313" s="56">
        <f t="shared" si="1233"/>
        <v>4.0355696967488228</v>
      </c>
      <c r="NO313" s="58">
        <f t="shared" si="967"/>
        <v>4.3620999691563398</v>
      </c>
      <c r="NP313" s="55">
        <f t="shared" si="1079"/>
        <v>1.0848495653147792</v>
      </c>
      <c r="NQ313" s="56">
        <f t="shared" si="968"/>
        <v>1.0848495653147792</v>
      </c>
      <c r="NR313" s="56">
        <f t="shared" si="1080"/>
        <v>1.0898403134702055</v>
      </c>
      <c r="NS313" s="61">
        <f t="shared" si="969"/>
        <v>1.0911524049219152</v>
      </c>
      <c r="NT313" s="41"/>
      <c r="NU313" s="86">
        <f t="shared" si="1236"/>
        <v>0</v>
      </c>
      <c r="NV313" s="86">
        <f t="shared" si="1236"/>
        <v>0</v>
      </c>
      <c r="NW313" s="86">
        <f t="shared" si="1236"/>
        <v>0</v>
      </c>
      <c r="NX313" s="86">
        <f t="shared" si="1234"/>
        <v>0</v>
      </c>
      <c r="NY313" s="87">
        <f t="shared" si="1237"/>
        <v>0</v>
      </c>
      <c r="NZ313" s="87">
        <f t="shared" si="1237"/>
        <v>0</v>
      </c>
      <c r="OA313" s="87">
        <f t="shared" si="1237"/>
        <v>0</v>
      </c>
      <c r="OB313" s="87">
        <f t="shared" si="1235"/>
        <v>0</v>
      </c>
      <c r="OC313" s="26"/>
    </row>
    <row r="314" spans="1:393" thickBot="1" x14ac:dyDescent="0.35">
      <c r="A314" s="138" t="s">
        <v>726</v>
      </c>
      <c r="B314" s="139" t="s">
        <v>727</v>
      </c>
      <c r="C314" s="134" t="s">
        <v>97</v>
      </c>
      <c r="D314" s="64">
        <f>VLOOKUP(B314,[1]УсіТ_1!$A$10:$G$556,6,FALSE)</f>
        <v>561.9</v>
      </c>
      <c r="E314" s="64">
        <f>VLOOKUP(B314,[1]УсіТ_1!$A$10:$G$556,7,FALSE)</f>
        <v>45</v>
      </c>
      <c r="F314" s="38"/>
      <c r="G314" s="38"/>
      <c r="H314" s="39"/>
      <c r="I314" s="256">
        <v>4.4739000000000004</v>
      </c>
      <c r="J314" s="62">
        <v>4.4739000000000004</v>
      </c>
      <c r="K314" s="257">
        <f t="shared" si="1081"/>
        <v>3.8169000000000004</v>
      </c>
      <c r="L314" s="293">
        <f t="shared" si="1082"/>
        <v>4.0546000000000006</v>
      </c>
      <c r="M314" s="63">
        <v>0.23769999999999999</v>
      </c>
      <c r="N314" s="63">
        <v>0.96950000000000003</v>
      </c>
      <c r="O314" s="63">
        <v>0.41930000000000001</v>
      </c>
      <c r="P314" s="63">
        <v>2.3E-3</v>
      </c>
      <c r="Q314" s="63">
        <v>0</v>
      </c>
      <c r="R314" s="63">
        <v>0</v>
      </c>
      <c r="S314" s="63">
        <v>0.62860000000000005</v>
      </c>
      <c r="T314" s="63">
        <v>0.12620000000000001</v>
      </c>
      <c r="U314" s="63">
        <v>3.2000000000000002E-3</v>
      </c>
      <c r="V314" s="63">
        <v>0.86819999999999997</v>
      </c>
      <c r="W314" s="63">
        <v>9.4899999999999998E-2</v>
      </c>
      <c r="X314" s="63">
        <v>0.67010000000000003</v>
      </c>
      <c r="Y314" s="63">
        <v>0.1386</v>
      </c>
      <c r="Z314" s="63">
        <v>2E-3</v>
      </c>
      <c r="AA314" s="63">
        <v>0.31330000000000002</v>
      </c>
      <c r="AB314" s="259">
        <v>0</v>
      </c>
      <c r="AC314" s="144">
        <v>44.9</v>
      </c>
      <c r="AD314" s="70">
        <v>9.8780000000000001</v>
      </c>
      <c r="AE314" s="70">
        <v>32.690152670223497</v>
      </c>
      <c r="AF314" s="68">
        <f t="shared" si="1083"/>
        <v>2.2961563235564983</v>
      </c>
      <c r="AG314" s="68">
        <f t="shared" si="1084"/>
        <v>10.423647460732804</v>
      </c>
      <c r="AH314" s="71">
        <v>1.7552837082083299</v>
      </c>
      <c r="AI314" s="71">
        <v>9.6223821001976901</v>
      </c>
      <c r="AJ314" s="68">
        <f t="shared" si="1085"/>
        <v>0.13187474668320934</v>
      </c>
      <c r="AK314" s="68">
        <f t="shared" si="1086"/>
        <v>5.6344243282991586</v>
      </c>
      <c r="AL314" s="71">
        <v>4.9422909239314796</v>
      </c>
      <c r="AM314" s="69">
        <f t="shared" si="1087"/>
        <v>124.5457312830732</v>
      </c>
      <c r="AN314" s="260">
        <v>190.27</v>
      </c>
      <c r="AO314" s="71">
        <v>41.859400000000001</v>
      </c>
      <c r="AP314" s="71">
        <v>138.52907235107801</v>
      </c>
      <c r="AQ314" s="68">
        <f t="shared" si="1088"/>
        <v>9.73028204193972</v>
      </c>
      <c r="AR314" s="68">
        <f t="shared" si="1089"/>
        <v>44.171657068009438</v>
      </c>
      <c r="AS314" s="71">
        <v>19.6176448201083</v>
      </c>
      <c r="AT314" s="261">
        <f t="shared" si="997"/>
        <v>4.2546252993369036</v>
      </c>
      <c r="AU314" s="71">
        <v>42.089680429641803</v>
      </c>
      <c r="AV314" s="68">
        <f t="shared" si="1090"/>
        <v>0.57683907028824088</v>
      </c>
      <c r="AW314" s="68">
        <f t="shared" si="1091"/>
        <v>24.645780734298476</v>
      </c>
      <c r="AX314" s="71">
        <v>21.618289880041399</v>
      </c>
      <c r="AY314" s="69">
        <f t="shared" si="1092"/>
        <v>544.78090497704341</v>
      </c>
      <c r="AZ314" s="260">
        <v>27</v>
      </c>
      <c r="BA314" s="260">
        <v>137.62350000000001</v>
      </c>
      <c r="BB314" s="260">
        <v>14.352164999999999</v>
      </c>
      <c r="BC314" s="262">
        <f t="shared" si="1093"/>
        <v>11.481732000000001</v>
      </c>
      <c r="BD314" s="262">
        <f t="shared" si="998"/>
        <v>2.8704329999999985</v>
      </c>
      <c r="BE314" s="260">
        <v>5.3869769999999999</v>
      </c>
      <c r="BF314" s="262">
        <f t="shared" si="1094"/>
        <v>4.3095816000000005</v>
      </c>
      <c r="BG314" s="262">
        <f t="shared" si="999"/>
        <v>1.0773953999999994</v>
      </c>
      <c r="BH314" s="260">
        <v>16.969318432108945</v>
      </c>
      <c r="BI314" s="263">
        <f t="shared" si="1095"/>
        <v>9.9364522851951218</v>
      </c>
      <c r="BJ314" s="68">
        <f t="shared" si="1096"/>
        <v>0.23256450911205309</v>
      </c>
      <c r="BK314" s="260">
        <v>8.7158591218730219</v>
      </c>
      <c r="BL314" s="69">
        <f t="shared" si="1097"/>
        <v>219.65738346477835</v>
      </c>
      <c r="BM314" s="260">
        <v>0.43</v>
      </c>
      <c r="BN314" s="260">
        <v>9.4600000000000004E-2</v>
      </c>
      <c r="BO314" s="260">
        <v>0.313068277242675</v>
      </c>
      <c r="BP314" s="68">
        <f t="shared" si="1098"/>
        <v>2.1989915793525491E-2</v>
      </c>
      <c r="BQ314" s="68">
        <f t="shared" si="1099"/>
        <v>9.9825577018153824E-2</v>
      </c>
      <c r="BR314" s="260">
        <v>7.4820354091666694E-2</v>
      </c>
      <c r="BS314" s="260">
        <v>9.8408160783504006E-2</v>
      </c>
      <c r="BT314" s="68">
        <f t="shared" si="1100"/>
        <v>1.3486838435379225E-3</v>
      </c>
      <c r="BU314" s="68">
        <f t="shared" si="1101"/>
        <v>5.7623292179423906E-2</v>
      </c>
      <c r="BV314" s="260">
        <v>5.0544839605892303E-2</v>
      </c>
      <c r="BW314" s="69">
        <f t="shared" si="1102"/>
        <v>1.2737299580684853</v>
      </c>
      <c r="BX314" s="260">
        <v>0</v>
      </c>
      <c r="BY314" s="260">
        <v>0</v>
      </c>
      <c r="BZ314" s="263">
        <f t="shared" si="1103"/>
        <v>0</v>
      </c>
      <c r="CA314" s="263">
        <f t="shared" si="1104"/>
        <v>0</v>
      </c>
      <c r="CB314" s="260">
        <v>0</v>
      </c>
      <c r="CC314" s="264">
        <f t="shared" si="1105"/>
        <v>0</v>
      </c>
      <c r="CD314" s="260">
        <v>0</v>
      </c>
      <c r="CE314" s="260">
        <v>0</v>
      </c>
      <c r="CF314" s="263">
        <f t="shared" si="1106"/>
        <v>0</v>
      </c>
      <c r="CG314" s="263">
        <f t="shared" si="1107"/>
        <v>0</v>
      </c>
      <c r="CH314" s="260">
        <v>0</v>
      </c>
      <c r="CI314" s="69">
        <f t="shared" si="1108"/>
        <v>0</v>
      </c>
      <c r="CJ314" s="260">
        <v>139.97472091219458</v>
      </c>
      <c r="CK314" s="260">
        <v>30.794441225072532</v>
      </c>
      <c r="CL314" s="260">
        <v>14.049959949333855</v>
      </c>
      <c r="CM314" s="260">
        <v>5.0793422983284646</v>
      </c>
      <c r="CN314" s="260">
        <v>68.214543248810386</v>
      </c>
      <c r="CO314" s="265">
        <f t="shared" si="1109"/>
        <v>4.791389517796441</v>
      </c>
      <c r="CP314" s="266">
        <f t="shared" si="1110"/>
        <v>21.751025689402177</v>
      </c>
      <c r="CQ314" s="260">
        <v>27.288644316873871</v>
      </c>
      <c r="CR314" s="265">
        <f t="shared" si="1111"/>
        <v>0.37399087036275641</v>
      </c>
      <c r="CS314" s="265">
        <f t="shared" si="1112"/>
        <v>15.978974834322763</v>
      </c>
      <c r="CT314" s="260">
        <v>14.016115524128809</v>
      </c>
      <c r="CU314" s="267">
        <f t="shared" si="1000"/>
        <v>353.20611021169691</v>
      </c>
      <c r="CV314" s="260">
        <v>50.823199999999986</v>
      </c>
      <c r="CW314" s="260">
        <v>5.4810739174016403</v>
      </c>
      <c r="CX314" s="68">
        <f t="shared" si="1113"/>
        <v>7.5118118037989484E-2</v>
      </c>
      <c r="CY314" s="68">
        <f t="shared" si="1114"/>
        <v>3.2094647566302004</v>
      </c>
      <c r="CZ314" s="260">
        <v>2.8152136958700802</v>
      </c>
      <c r="DA314" s="69">
        <f t="shared" si="1115"/>
        <v>70.943385135926036</v>
      </c>
      <c r="DB314" s="260">
        <v>1.3024000000000024</v>
      </c>
      <c r="DC314" s="260">
        <v>0.14045850458105499</v>
      </c>
      <c r="DD314" s="68">
        <f t="shared" si="1116"/>
        <v>1.9249838052833588E-3</v>
      </c>
      <c r="DE314" s="68">
        <f t="shared" si="1117"/>
        <v>8.2246039191455081E-2</v>
      </c>
      <c r="DF314" s="260">
        <v>7.2142925229052704E-2</v>
      </c>
      <c r="DG314" s="69">
        <f t="shared" si="1118"/>
        <v>1.818001715772132</v>
      </c>
      <c r="DH314" s="260">
        <v>177.99676647254014</v>
      </c>
      <c r="DI314" s="260">
        <v>39.15928862395883</v>
      </c>
      <c r="DJ314" s="260">
        <v>2.7447289741333316</v>
      </c>
      <c r="DK314" s="260">
        <v>129.58164599200921</v>
      </c>
      <c r="DL314" s="68">
        <f t="shared" si="1119"/>
        <v>9.1018148144787272</v>
      </c>
      <c r="DM314" s="68">
        <f t="shared" si="1120"/>
        <v>41.31866280430404</v>
      </c>
      <c r="DN314" s="260">
        <v>37.690924749231201</v>
      </c>
      <c r="DO314" s="68">
        <f t="shared" si="1121"/>
        <v>0.51655412368821363</v>
      </c>
      <c r="DP314" s="68">
        <f t="shared" si="1122"/>
        <v>22.070071750611326</v>
      </c>
      <c r="DQ314" s="260">
        <v>19.358981316994502</v>
      </c>
      <c r="DR314" s="264">
        <f t="shared" si="1123"/>
        <v>487.83880335464062</v>
      </c>
      <c r="DS314" s="260">
        <v>19.399999999999999</v>
      </c>
      <c r="DT314" s="260">
        <v>4.2679999999999998</v>
      </c>
      <c r="DU314" s="260">
        <v>14.1244757639718</v>
      </c>
      <c r="DV314" s="68">
        <f t="shared" si="1124"/>
        <v>0.99210317766137923</v>
      </c>
      <c r="DW314" s="68">
        <f t="shared" si="1125"/>
        <v>4.5037585910515761</v>
      </c>
      <c r="DX314" s="260">
        <v>0.37600809824999998</v>
      </c>
      <c r="DY314" s="260">
        <v>4.1362359350000003E-2</v>
      </c>
      <c r="DZ314" s="260">
        <v>0</v>
      </c>
      <c r="EA314" s="260">
        <v>4.1207753843320498</v>
      </c>
      <c r="EB314" s="68">
        <f t="shared" si="1126"/>
        <v>5.6475226642270747E-2</v>
      </c>
      <c r="EC314" s="68">
        <f t="shared" si="1127"/>
        <v>2.4129365093971691</v>
      </c>
      <c r="ED314" s="267">
        <v>2.1165310802951902</v>
      </c>
      <c r="EE314" s="69">
        <f t="shared" si="1128"/>
        <v>53.336583223438844</v>
      </c>
      <c r="EF314" s="260">
        <v>78.464148571428595</v>
      </c>
      <c r="EG314" s="260">
        <v>17.262112685714293</v>
      </c>
      <c r="EH314" s="260">
        <v>116.89151903058396</v>
      </c>
      <c r="EI314" s="260">
        <v>57.127060043187001</v>
      </c>
      <c r="EJ314" s="268">
        <f t="shared" si="1129"/>
        <v>4.0126046974334546</v>
      </c>
      <c r="EK314" s="266">
        <f t="shared" si="1130"/>
        <v>18.215648619490693</v>
      </c>
      <c r="EL314" s="260">
        <v>29.090875991504674</v>
      </c>
      <c r="EM314" s="268">
        <f t="shared" si="1131"/>
        <v>0.39869045546357157</v>
      </c>
      <c r="EN314" s="268">
        <f t="shared" si="1132"/>
        <v>17.034278800329528</v>
      </c>
      <c r="EO314" s="269">
        <f t="shared" si="1133"/>
        <v>298.83571632241853</v>
      </c>
      <c r="EP314" s="69">
        <f t="shared" si="1134"/>
        <v>376.53300256624738</v>
      </c>
      <c r="EQ314" s="260">
        <v>27.7</v>
      </c>
      <c r="ER314" s="260">
        <v>6.0940000000000003</v>
      </c>
      <c r="ES314" s="260">
        <v>20.1674215805165</v>
      </c>
      <c r="ET314" s="68">
        <f t="shared" si="1135"/>
        <v>1.4165596918154788</v>
      </c>
      <c r="EU314" s="68">
        <f t="shared" si="1136"/>
        <v>6.4306243800066518</v>
      </c>
      <c r="EV314" s="260">
        <v>1.82175756593333</v>
      </c>
      <c r="EW314" s="260">
        <v>6.0159873492686202</v>
      </c>
      <c r="EX314" s="68">
        <f t="shared" si="1137"/>
        <v>8.2449106621726442E-2</v>
      </c>
      <c r="EY314" s="68">
        <f t="shared" si="1138"/>
        <v>3.5226854563136376</v>
      </c>
      <c r="EZ314" s="260">
        <v>3.0899583247859201</v>
      </c>
      <c r="FA314" s="69">
        <f t="shared" si="1139"/>
        <v>77.866949784605254</v>
      </c>
      <c r="FB314" s="260">
        <v>0.83333333333333348</v>
      </c>
      <c r="FC314" s="260">
        <v>8.9871586162120806E-2</v>
      </c>
      <c r="FD314" s="68">
        <f t="shared" si="1140"/>
        <v>1.2316900883518657E-3</v>
      </c>
      <c r="FE314" s="68">
        <f t="shared" si="1141"/>
        <v>5.2624666763574489E-2</v>
      </c>
      <c r="FF314" s="260">
        <v>4.6160245974772703E-2</v>
      </c>
      <c r="FG314" s="69">
        <f t="shared" si="1142"/>
        <v>1.1632381985642724</v>
      </c>
      <c r="FH314" s="260">
        <v>126.125055</v>
      </c>
      <c r="FI314" s="260">
        <v>13.6020704971617</v>
      </c>
      <c r="FJ314" s="68">
        <f t="shared" si="1143"/>
        <v>0.1864163761636011</v>
      </c>
      <c r="FK314" s="68">
        <f t="shared" si="1144"/>
        <v>7.964746787895022</v>
      </c>
      <c r="FL314" s="260">
        <v>6.9865000000000004</v>
      </c>
      <c r="FM314" s="69">
        <f t="shared" si="1145"/>
        <v>176.05635059659403</v>
      </c>
      <c r="FN314" s="260">
        <v>0</v>
      </c>
      <c r="FO314" s="260">
        <v>0</v>
      </c>
      <c r="FP314" s="68">
        <f t="shared" si="1146"/>
        <v>0</v>
      </c>
      <c r="FQ314" s="68">
        <f t="shared" si="1147"/>
        <v>0</v>
      </c>
      <c r="FR314" s="260">
        <v>0</v>
      </c>
      <c r="FS314" s="264">
        <f t="shared" si="1148"/>
        <v>0</v>
      </c>
      <c r="FT314" s="270">
        <f t="shared" si="1001"/>
        <v>2489.0201744704491</v>
      </c>
      <c r="FU314" s="271">
        <f t="shared" si="1002"/>
        <v>828.54547849090909</v>
      </c>
      <c r="FV314" s="272">
        <f t="shared" si="1149"/>
        <v>152.82027899566074</v>
      </c>
      <c r="FW314" s="272">
        <f t="shared" si="1003"/>
        <v>25.125281197665373</v>
      </c>
      <c r="FX314" s="272">
        <f t="shared" si="1004"/>
        <v>137.62350000000001</v>
      </c>
      <c r="FY314" s="272">
        <f t="shared" si="1005"/>
        <v>0</v>
      </c>
      <c r="FZ314" s="272">
        <f t="shared" si="1006"/>
        <v>0</v>
      </c>
      <c r="GA314" s="272">
        <f t="shared" si="1007"/>
        <v>50.823199999999986</v>
      </c>
      <c r="GB314" s="272">
        <f t="shared" si="1008"/>
        <v>1.3024000000000024</v>
      </c>
      <c r="GC314" s="272">
        <f t="shared" si="1009"/>
        <v>126.125055</v>
      </c>
      <c r="GD314" s="272">
        <f t="shared" si="1010"/>
        <v>0</v>
      </c>
      <c r="GE314" s="272">
        <f t="shared" si="1011"/>
        <v>460.74743992703907</v>
      </c>
      <c r="GF314" s="273">
        <f t="shared" si="1012"/>
        <v>179.23611723181895</v>
      </c>
      <c r="GG314" s="273">
        <f t="shared" si="1013"/>
        <v>32.362900180475229</v>
      </c>
      <c r="GH314" s="272">
        <f t="shared" si="1150"/>
        <v>192.30047141924891</v>
      </c>
      <c r="GI314" s="274">
        <f t="shared" si="1151"/>
        <v>137.37481849454076</v>
      </c>
      <c r="GJ314" s="275">
        <f t="shared" si="1014"/>
        <v>2.6354779608008059</v>
      </c>
      <c r="GK314" s="271">
        <f t="shared" si="1152"/>
        <v>1975.4131050305232</v>
      </c>
      <c r="GL314" s="276">
        <f t="shared" si="1153"/>
        <v>2489.020512338459</v>
      </c>
      <c r="GM314" s="272">
        <f t="shared" si="1154"/>
        <v>1145.1564142172688</v>
      </c>
      <c r="GN314" s="272">
        <f t="shared" si="1155"/>
        <v>60.123659338941408</v>
      </c>
      <c r="GO314" s="277">
        <f t="shared" si="1156"/>
        <v>0.57970477734558434</v>
      </c>
      <c r="GP314" s="278">
        <f t="shared" si="1157"/>
        <v>3.0435992950452965E-2</v>
      </c>
      <c r="GQ314" s="279">
        <f t="shared" si="1158"/>
        <v>1.0847165480301941</v>
      </c>
      <c r="GR314" s="280">
        <f t="shared" si="1159"/>
        <v>1975.4131050305232</v>
      </c>
      <c r="GS314" s="272">
        <f t="shared" si="1160"/>
        <v>1145.1564142172688</v>
      </c>
      <c r="GT314" s="272">
        <f t="shared" si="1015"/>
        <v>60.123659338941408</v>
      </c>
      <c r="GU314" s="73">
        <f t="shared" si="1161"/>
        <v>0.57970477734558434</v>
      </c>
      <c r="GV314" s="74">
        <f t="shared" si="1162"/>
        <v>3.0435992950452965E-2</v>
      </c>
      <c r="GW314" s="279">
        <f t="shared" si="1163"/>
        <v>1.0847165480301941</v>
      </c>
      <c r="GX314" s="280">
        <f t="shared" si="1164"/>
        <v>1702.2360298338156</v>
      </c>
      <c r="GY314" s="272">
        <f t="shared" si="1016"/>
        <v>1058.6650948467116</v>
      </c>
      <c r="GZ314" s="272">
        <f t="shared" si="1017"/>
        <v>41.671750159589649</v>
      </c>
      <c r="HA314" s="73">
        <f t="shared" si="1165"/>
        <v>0.62192614672247659</v>
      </c>
      <c r="HB314" s="74">
        <f t="shared" si="1166"/>
        <v>2.4480594599832282E-2</v>
      </c>
      <c r="HC314" s="279">
        <f t="shared" si="1167"/>
        <v>1.089621623553223</v>
      </c>
      <c r="HD314" s="280">
        <f t="shared" si="1168"/>
        <v>1801.0818483124451</v>
      </c>
      <c r="HE314" s="272">
        <f t="shared" si="1018"/>
        <v>1133.0339424293306</v>
      </c>
      <c r="HF314" s="272">
        <f t="shared" si="1019"/>
        <v>44.099781229829354</v>
      </c>
      <c r="HG314" s="73">
        <f t="shared" si="1169"/>
        <v>0.62908520425706715</v>
      </c>
      <c r="HH314" s="74">
        <f t="shared" si="1170"/>
        <v>2.4485162221333477E-2</v>
      </c>
      <c r="HI314" s="281">
        <f t="shared" si="1171"/>
        <v>1.0906103521513804</v>
      </c>
      <c r="HJ314" s="72">
        <f t="shared" si="1020"/>
        <v>4.8529133642322861</v>
      </c>
      <c r="HK314" s="73">
        <f t="shared" si="1172"/>
        <v>4.8529133642322861</v>
      </c>
      <c r="HL314" s="73">
        <f t="shared" si="1021"/>
        <v>4.1589767749402977</v>
      </c>
      <c r="HM314" s="74">
        <f t="shared" si="1173"/>
        <v>4.4219887338329871</v>
      </c>
      <c r="HN314" s="75"/>
      <c r="HO314" s="75"/>
      <c r="HP314" s="76">
        <f t="shared" si="1174"/>
        <v>74.368847582618997</v>
      </c>
      <c r="HQ314" s="77">
        <f t="shared" si="1175"/>
        <v>84.632492237496237</v>
      </c>
      <c r="HR314" s="77">
        <f t="shared" si="1176"/>
        <v>2.4280310702397077</v>
      </c>
      <c r="HS314" s="77">
        <f t="shared" si="1177"/>
        <v>2.8038902799128147</v>
      </c>
      <c r="HT314" s="282">
        <f t="shared" si="1178"/>
        <v>98.845818478629525</v>
      </c>
      <c r="HU314" s="73">
        <f t="shared" si="985"/>
        <v>0.75237221692587375</v>
      </c>
      <c r="HV314" s="74">
        <f t="shared" si="986"/>
        <v>2.4563821794491472E-2</v>
      </c>
      <c r="HW314" s="279">
        <f t="shared" si="987"/>
        <v>1.107637369271727</v>
      </c>
      <c r="HX314" s="76">
        <f t="shared" si="1179"/>
        <v>316.08667411881567</v>
      </c>
      <c r="HY314" s="77">
        <f t="shared" si="1180"/>
        <v>359.70979601395339</v>
      </c>
      <c r="HZ314" s="77">
        <f t="shared" si="1022"/>
        <v>14.561746411564865</v>
      </c>
      <c r="IA314" s="77">
        <f t="shared" si="1181"/>
        <v>16.815904756075106</v>
      </c>
      <c r="IB314" s="282">
        <f t="shared" si="1182"/>
        <v>432.36579760082805</v>
      </c>
      <c r="IC314" s="73">
        <f t="shared" si="970"/>
        <v>0.73106308563896982</v>
      </c>
      <c r="ID314" s="74">
        <f t="shared" si="971"/>
        <v>3.3679228311691456E-2</v>
      </c>
      <c r="IE314" s="279">
        <f t="shared" si="972"/>
        <v>1.1061075609916839</v>
      </c>
      <c r="IF314" s="76">
        <f t="shared" si="1023"/>
        <v>12.122471787938048</v>
      </c>
      <c r="IG314" s="77">
        <f t="shared" si="1183"/>
        <v>13.795494119391378</v>
      </c>
      <c r="IH314" s="77">
        <f t="shared" si="1024"/>
        <v>16.023878109112054</v>
      </c>
      <c r="II314" s="77">
        <f t="shared" si="1184"/>
        <v>18.5043744404026</v>
      </c>
      <c r="IJ314" s="282">
        <f t="shared" si="1185"/>
        <v>174.33125671807807</v>
      </c>
      <c r="IK314" s="73">
        <f t="shared" si="1186"/>
        <v>6.953699535099464E-2</v>
      </c>
      <c r="IL314" s="74">
        <f t="shared" si="1187"/>
        <v>9.1916265681634274E-2</v>
      </c>
      <c r="IM314" s="279">
        <f t="shared" si="1188"/>
        <v>1.0238254386559078</v>
      </c>
      <c r="IN314" s="76">
        <f t="shared" si="1025"/>
        <v>0.71668762042104484</v>
      </c>
      <c r="IO314" s="77">
        <f t="shared" si="1189"/>
        <v>0.81559767891535317</v>
      </c>
      <c r="IP314" s="77">
        <f t="shared" si="1026"/>
        <v>2.3338599637063414E-2</v>
      </c>
      <c r="IQ314" s="77">
        <f t="shared" si="1190"/>
        <v>2.6951414860880832E-2</v>
      </c>
      <c r="IR314" s="282">
        <f t="shared" si="1191"/>
        <v>1.0108967921178456</v>
      </c>
      <c r="IS314" s="73">
        <f t="shared" si="988"/>
        <v>0.70896220663592413</v>
      </c>
      <c r="IT314" s="74">
        <f t="shared" si="989"/>
        <v>2.3087025123671289E-2</v>
      </c>
      <c r="IU314" s="279">
        <f t="shared" si="990"/>
        <v>1.101417745626968</v>
      </c>
      <c r="IV314" s="76">
        <f t="shared" si="1027"/>
        <v>0</v>
      </c>
      <c r="IW314" s="77">
        <f t="shared" si="1192"/>
        <v>0</v>
      </c>
      <c r="IX314" s="77">
        <f t="shared" si="1193"/>
        <v>0</v>
      </c>
      <c r="IY314" s="77">
        <f t="shared" si="1194"/>
        <v>0</v>
      </c>
      <c r="IZ314" s="282">
        <f t="shared" si="1195"/>
        <v>0</v>
      </c>
      <c r="JA314" s="283"/>
      <c r="JB314" s="284"/>
      <c r="JC314" s="285"/>
      <c r="JD314" s="76">
        <f t="shared" si="1028"/>
        <v>0</v>
      </c>
      <c r="JE314" s="77">
        <f t="shared" si="1196"/>
        <v>0</v>
      </c>
      <c r="JF314" s="77">
        <f t="shared" si="1029"/>
        <v>0</v>
      </c>
      <c r="JG314" s="77">
        <f t="shared" si="1197"/>
        <v>0</v>
      </c>
      <c r="JH314" s="282">
        <f t="shared" si="1198"/>
        <v>0</v>
      </c>
      <c r="JI314" s="283"/>
      <c r="JJ314" s="284"/>
      <c r="JK314" s="285"/>
      <c r="JL314" s="76">
        <f t="shared" si="1030"/>
        <v>216.79976277621157</v>
      </c>
      <c r="JM314" s="77">
        <f t="shared" si="1199"/>
        <v>246.72029803695651</v>
      </c>
      <c r="JN314" s="77">
        <f t="shared" si="1031"/>
        <v>10.244722686487663</v>
      </c>
      <c r="JO314" s="77">
        <f t="shared" si="1200"/>
        <v>11.830605758355953</v>
      </c>
      <c r="JP314" s="282">
        <f t="shared" si="1201"/>
        <v>280.32230969182297</v>
      </c>
      <c r="JQ314" s="73">
        <f t="shared" si="1032"/>
        <v>0.77339460785177616</v>
      </c>
      <c r="JR314" s="74">
        <f t="shared" si="1033"/>
        <v>3.6546226726479142E-2</v>
      </c>
      <c r="JS314" s="279">
        <f t="shared" si="1202"/>
        <v>1.1123935457268828</v>
      </c>
      <c r="JT314" s="76">
        <f t="shared" si="1034"/>
        <v>3.9155470030888444</v>
      </c>
      <c r="JU314" s="77">
        <f t="shared" si="1203"/>
        <v>4.4559316449851361</v>
      </c>
      <c r="JV314" s="77">
        <f t="shared" si="1035"/>
        <v>7.5118118037989484E-2</v>
      </c>
      <c r="JW314" s="77">
        <f t="shared" si="1204"/>
        <v>8.674640271027026E-2</v>
      </c>
      <c r="JX314" s="282">
        <f t="shared" si="1205"/>
        <v>56.304273917401623</v>
      </c>
      <c r="JY314" s="379">
        <f t="shared" ref="JY314" si="1287">JT314/JX314</f>
        <v>6.9542624931687294E-2</v>
      </c>
      <c r="JZ314" s="380">
        <f t="shared" ref="JZ314" si="1288">JV314/JX314</f>
        <v>1.3341459326549131E-3</v>
      </c>
      <c r="KA314" s="381">
        <f t="shared" ref="KA314" si="1289">1+JY314*(JW314*$GO$8-JW314)/JW314+JZ314*(JX314*$GP$8-JX314)/JX314</f>
        <v>1.0098041034571972</v>
      </c>
      <c r="KB314" s="76">
        <f t="shared" si="1039"/>
        <v>0.1003401678135752</v>
      </c>
      <c r="KC314" s="77">
        <f t="shared" si="1206"/>
        <v>0.11418811437352672</v>
      </c>
      <c r="KD314" s="77">
        <f t="shared" si="1040"/>
        <v>1.9249838052833588E-3</v>
      </c>
      <c r="KE314" s="77">
        <f t="shared" si="1207"/>
        <v>2.2229712983412226E-3</v>
      </c>
      <c r="KF314" s="282">
        <f t="shared" si="1208"/>
        <v>1.4428585045810571</v>
      </c>
      <c r="KG314" s="379">
        <f t="shared" si="1281"/>
        <v>6.9542624931686975E-2</v>
      </c>
      <c r="KH314" s="380">
        <f t="shared" si="1282"/>
        <v>1.334145932654907E-3</v>
      </c>
      <c r="KI314" s="381">
        <f t="shared" si="1283"/>
        <v>1.009804103457197</v>
      </c>
      <c r="KJ314" s="76">
        <f t="shared" si="1041"/>
        <v>294.49031125349575</v>
      </c>
      <c r="KK314" s="77">
        <f t="shared" si="1209"/>
        <v>335.13291910959066</v>
      </c>
      <c r="KL314" s="77">
        <f t="shared" si="1042"/>
        <v>9.6183689381669417</v>
      </c>
      <c r="KM314" s="77">
        <f t="shared" si="1210"/>
        <v>11.107292449795185</v>
      </c>
      <c r="KN314" s="282">
        <f t="shared" si="1211"/>
        <v>387.17365345606396</v>
      </c>
      <c r="KO314" s="73">
        <f t="shared" si="1043"/>
        <v>0.76061557552989378</v>
      </c>
      <c r="KP314" s="74">
        <f t="shared" si="1044"/>
        <v>2.4842519247654394E-2</v>
      </c>
      <c r="KQ314" s="279">
        <f t="shared" si="1045"/>
        <v>1.1088181775584176</v>
      </c>
      <c r="KR314" s="76">
        <f t="shared" si="1046"/>
        <v>32.106368022547464</v>
      </c>
      <c r="KS314" s="77">
        <f t="shared" si="1212"/>
        <v>36.537367873339235</v>
      </c>
      <c r="KT314" s="77">
        <f t="shared" si="1047"/>
        <v>1.0485784043036499</v>
      </c>
      <c r="KU314" s="77">
        <f t="shared" si="1213"/>
        <v>1.2108983412898549</v>
      </c>
      <c r="KV314" s="282">
        <f t="shared" si="1214"/>
        <v>42.330621605903843</v>
      </c>
      <c r="KW314" s="73">
        <f t="shared" si="961"/>
        <v>0.75846672702934259</v>
      </c>
      <c r="KX314" s="74">
        <f t="shared" si="962"/>
        <v>2.4771155360435455E-2</v>
      </c>
      <c r="KY314" s="279">
        <f t="shared" si="963"/>
        <v>1.108510567847115</v>
      </c>
      <c r="KZ314" s="76">
        <f t="shared" si="1048"/>
        <v>138.73117270932354</v>
      </c>
      <c r="LA314" s="77">
        <f t="shared" si="1215"/>
        <v>157.87746185493728</v>
      </c>
      <c r="LB314" s="77">
        <f t="shared" si="1049"/>
        <v>4.4112951528970266</v>
      </c>
      <c r="LC314" s="77">
        <f t="shared" si="1216"/>
        <v>5.0941636425654861</v>
      </c>
      <c r="LD314" s="286">
        <f t="shared" si="1217"/>
        <v>298.83571632241853</v>
      </c>
      <c r="LE314" s="73">
        <f t="shared" si="1050"/>
        <v>0.46423892838714204</v>
      </c>
      <c r="LF314" s="74">
        <f t="shared" si="1051"/>
        <v>1.4761606166706027E-2</v>
      </c>
      <c r="LG314" s="279">
        <f t="shared" si="1052"/>
        <v>1.0663547111413156</v>
      </c>
      <c r="LH314" s="76">
        <f t="shared" si="1053"/>
        <v>45.93703800031075</v>
      </c>
      <c r="LI314" s="77">
        <f t="shared" si="1218"/>
        <v>52.276808614733632</v>
      </c>
      <c r="LJ314" s="77">
        <f t="shared" si="1054"/>
        <v>1.4990087984372051</v>
      </c>
      <c r="LK314" s="77">
        <f t="shared" si="1219"/>
        <v>1.7310553604352845</v>
      </c>
      <c r="LL314" s="282">
        <f t="shared" si="1220"/>
        <v>61.799166495718453</v>
      </c>
      <c r="LM314" s="73">
        <f t="shared" si="1244"/>
        <v>0.7433277923496483</v>
      </c>
      <c r="LN314" s="74">
        <f t="shared" si="1245"/>
        <v>2.4256132945434772E-2</v>
      </c>
      <c r="LO314" s="279">
        <f t="shared" si="1246"/>
        <v>1.1063415180021281</v>
      </c>
      <c r="LP314" s="76">
        <f t="shared" si="1055"/>
        <v>6.4202093451560874E-2</v>
      </c>
      <c r="LQ314" s="77">
        <f t="shared" si="1221"/>
        <v>7.3062624368810794E-2</v>
      </c>
      <c r="LR314" s="77">
        <f t="shared" si="1056"/>
        <v>1.2316900883518657E-3</v>
      </c>
      <c r="LS314" s="77">
        <f t="shared" si="1222"/>
        <v>1.4223557140287345E-3</v>
      </c>
      <c r="LT314" s="282">
        <f t="shared" si="1223"/>
        <v>0.92320491949545436</v>
      </c>
      <c r="LU314" s="73">
        <f t="shared" si="979"/>
        <v>6.9542624931687211E-2</v>
      </c>
      <c r="LV314" s="74">
        <f t="shared" si="980"/>
        <v>1.3341459326549118E-3</v>
      </c>
      <c r="LW314" s="279">
        <f t="shared" si="981"/>
        <v>1.0098041034571972</v>
      </c>
      <c r="LX314" s="76">
        <f t="shared" si="1057"/>
        <v>9.7169910812319262</v>
      </c>
      <c r="LY314" s="77">
        <f t="shared" si="1224"/>
        <v>11.058033020352743</v>
      </c>
      <c r="LZ314" s="77">
        <f t="shared" si="1058"/>
        <v>0.1864163761636011</v>
      </c>
      <c r="MA314" s="77">
        <f t="shared" si="1225"/>
        <v>0.21527363119372656</v>
      </c>
      <c r="MB314" s="286">
        <f t="shared" si="1226"/>
        <v>139.72726237824924</v>
      </c>
      <c r="MC314" s="73">
        <f t="shared" si="964"/>
        <v>6.9542556805611111E-2</v>
      </c>
      <c r="MD314" s="74">
        <f t="shared" si="965"/>
        <v>1.3341446256848711E-3</v>
      </c>
      <c r="ME314" s="279">
        <f t="shared" si="966"/>
        <v>1.0098040938527986</v>
      </c>
      <c r="MF314" s="76">
        <f t="shared" si="1059"/>
        <v>0</v>
      </c>
      <c r="MG314" s="77">
        <f t="shared" si="1227"/>
        <v>0</v>
      </c>
      <c r="MH314" s="77">
        <f t="shared" si="1060"/>
        <v>0</v>
      </c>
      <c r="MI314" s="77">
        <f t="shared" si="1228"/>
        <v>0</v>
      </c>
      <c r="MJ314" s="286">
        <f t="shared" si="1229"/>
        <v>0</v>
      </c>
      <c r="MK314" s="73"/>
      <c r="ML314" s="74"/>
      <c r="MM314" s="279"/>
      <c r="MN314" s="287">
        <f t="shared" si="1230"/>
        <v>1.0844156632733783</v>
      </c>
      <c r="MO314" s="288">
        <f t="shared" si="1230"/>
        <v>1.0844156632733783</v>
      </c>
      <c r="MP314" s="288">
        <f t="shared" si="1230"/>
        <v>1.089625567034624</v>
      </c>
      <c r="MQ314" s="289">
        <f t="shared" si="1061"/>
        <v>1.0906815048316345</v>
      </c>
      <c r="MR314" s="290">
        <f t="shared" si="1231"/>
        <v>4.8515672359187683</v>
      </c>
      <c r="MS314" s="291">
        <f t="shared" si="982"/>
        <v>4.8515672359187683</v>
      </c>
      <c r="MT314" s="291">
        <f t="shared" si="1062"/>
        <v>4.1589918268144563</v>
      </c>
      <c r="MU314" s="292">
        <f t="shared" si="983"/>
        <v>4.4222772294903461</v>
      </c>
      <c r="MV314" s="359">
        <f t="shared" si="1063"/>
        <v>0.26328540267588951</v>
      </c>
      <c r="MW314" s="360">
        <f t="shared" si="1064"/>
        <v>1.0723712803814376</v>
      </c>
      <c r="MX314" s="360">
        <f t="shared" si="1065"/>
        <v>0.42929000642842213</v>
      </c>
      <c r="MY314" s="360">
        <f t="shared" si="1066"/>
        <v>2.5332608149420265E-3</v>
      </c>
      <c r="MZ314" s="360">
        <f t="shared" si="1067"/>
        <v>0</v>
      </c>
      <c r="NA314" s="360">
        <f t="shared" si="1068"/>
        <v>0</v>
      </c>
      <c r="NB314" s="360">
        <f t="shared" si="1069"/>
        <v>0.69925058284391861</v>
      </c>
      <c r="NC314" s="360">
        <f t="shared" si="1070"/>
        <v>0.1274372778562983</v>
      </c>
      <c r="ND314" s="360">
        <f t="shared" si="1071"/>
        <v>3.2313731310630303E-3</v>
      </c>
      <c r="NE314" s="360">
        <f t="shared" si="1072"/>
        <v>0.96267594175621818</v>
      </c>
      <c r="NF314" s="360">
        <f t="shared" si="1073"/>
        <v>0.10519765288869121</v>
      </c>
      <c r="NG314" s="360">
        <f t="shared" si="1074"/>
        <v>0.71456429193579563</v>
      </c>
      <c r="NH314" s="360">
        <f t="shared" si="1075"/>
        <v>0.15333893439509497</v>
      </c>
      <c r="NI314" s="360">
        <f t="shared" si="1076"/>
        <v>2.0196082069143945E-3</v>
      </c>
      <c r="NJ314" s="360">
        <f t="shared" si="1077"/>
        <v>0.3163716226040818</v>
      </c>
      <c r="NK314" s="361">
        <f t="shared" si="1078"/>
        <v>0</v>
      </c>
      <c r="NL314" s="145">
        <f t="shared" si="1232"/>
        <v>4.8515672359187683</v>
      </c>
      <c r="NM314" s="56">
        <f t="shared" si="984"/>
        <v>4.8515672359187683</v>
      </c>
      <c r="NN314" s="56">
        <f t="shared" si="1233"/>
        <v>4.1589918268144563</v>
      </c>
      <c r="NO314" s="58">
        <f t="shared" si="967"/>
        <v>4.4222772294903461</v>
      </c>
      <c r="NP314" s="55">
        <f t="shared" si="1079"/>
        <v>1.0844156632733783</v>
      </c>
      <c r="NQ314" s="56">
        <f t="shared" si="968"/>
        <v>1.0844156632733783</v>
      </c>
      <c r="NR314" s="56">
        <f t="shared" si="1080"/>
        <v>1.089625567034624</v>
      </c>
      <c r="NS314" s="61">
        <f t="shared" si="969"/>
        <v>1.0906815048316345</v>
      </c>
      <c r="NT314" s="25"/>
      <c r="NU314" s="86">
        <f t="shared" si="1236"/>
        <v>0</v>
      </c>
      <c r="NV314" s="86">
        <f t="shared" si="1236"/>
        <v>0</v>
      </c>
      <c r="NW314" s="86">
        <f t="shared" si="1236"/>
        <v>0</v>
      </c>
      <c r="NX314" s="86">
        <f t="shared" si="1234"/>
        <v>0</v>
      </c>
      <c r="NY314" s="87">
        <f t="shared" si="1237"/>
        <v>0</v>
      </c>
      <c r="NZ314" s="87">
        <f t="shared" si="1237"/>
        <v>0</v>
      </c>
      <c r="OA314" s="87">
        <f t="shared" si="1237"/>
        <v>0</v>
      </c>
      <c r="OB314" s="87">
        <f t="shared" si="1235"/>
        <v>0</v>
      </c>
      <c r="OC314" s="26"/>
    </row>
    <row r="315" spans="1:393" thickBot="1" x14ac:dyDescent="0.35">
      <c r="A315" s="136" t="s">
        <v>728</v>
      </c>
      <c r="B315" s="137" t="s">
        <v>729</v>
      </c>
      <c r="C315" s="133" t="s">
        <v>97</v>
      </c>
      <c r="D315" s="64">
        <f>VLOOKUP(B315,[1]УсіТ_1!$A$10:$G$556,6,FALSE)</f>
        <v>718.7</v>
      </c>
      <c r="E315" s="64">
        <f>VLOOKUP(B315,[1]УсіТ_1!$A$10:$G$556,7,FALSE)</f>
        <v>0</v>
      </c>
      <c r="F315" s="38"/>
      <c r="G315" s="38"/>
      <c r="H315" s="39"/>
      <c r="I315" s="256">
        <v>3.5634999999999999</v>
      </c>
      <c r="J315" s="62">
        <v>3.5634999999999999</v>
      </c>
      <c r="K315" s="257">
        <f t="shared" si="1081"/>
        <v>3.2715000000000001</v>
      </c>
      <c r="L315" s="293">
        <f t="shared" si="1082"/>
        <v>3.2715000000000001</v>
      </c>
      <c r="M315" s="63">
        <v>0</v>
      </c>
      <c r="N315" s="63">
        <v>0.89280000000000004</v>
      </c>
      <c r="O315" s="63">
        <v>0.29199999999999998</v>
      </c>
      <c r="P315" s="63">
        <v>0</v>
      </c>
      <c r="Q315" s="63">
        <v>0</v>
      </c>
      <c r="R315" s="63">
        <v>0</v>
      </c>
      <c r="S315" s="63">
        <v>0.64339999999999997</v>
      </c>
      <c r="T315" s="63">
        <v>0</v>
      </c>
      <c r="U315" s="63">
        <v>0</v>
      </c>
      <c r="V315" s="63">
        <v>6.1600000000000002E-2</v>
      </c>
      <c r="W315" s="63">
        <v>0.13039999999999999</v>
      </c>
      <c r="X315" s="63">
        <v>1.1107</v>
      </c>
      <c r="Y315" s="63">
        <v>0.15190000000000001</v>
      </c>
      <c r="Z315" s="63">
        <v>1.6000000000000001E-3</v>
      </c>
      <c r="AA315" s="63">
        <v>0.27910000000000001</v>
      </c>
      <c r="AB315" s="259">
        <v>0</v>
      </c>
      <c r="AC315" s="144">
        <v>0</v>
      </c>
      <c r="AD315" s="70">
        <v>0</v>
      </c>
      <c r="AE315" s="70">
        <v>0</v>
      </c>
      <c r="AF315" s="68">
        <f t="shared" si="1083"/>
        <v>0</v>
      </c>
      <c r="AG315" s="68">
        <f t="shared" si="1084"/>
        <v>0</v>
      </c>
      <c r="AH315" s="71">
        <v>0</v>
      </c>
      <c r="AI315" s="71">
        <v>0</v>
      </c>
      <c r="AJ315" s="68">
        <f t="shared" si="1085"/>
        <v>0</v>
      </c>
      <c r="AK315" s="68">
        <f t="shared" si="1086"/>
        <v>0</v>
      </c>
      <c r="AL315" s="71">
        <v>0</v>
      </c>
      <c r="AM315" s="69">
        <f t="shared" si="1087"/>
        <v>0</v>
      </c>
      <c r="AN315" s="260">
        <v>225.03</v>
      </c>
      <c r="AO315" s="71">
        <v>49.506599999999999</v>
      </c>
      <c r="AP315" s="71">
        <v>163.83663820446299</v>
      </c>
      <c r="AQ315" s="68">
        <f t="shared" si="1088"/>
        <v>11.507885467481479</v>
      </c>
      <c r="AR315" s="68">
        <f t="shared" si="1089"/>
        <v>52.241278131151475</v>
      </c>
      <c r="AS315" s="71">
        <v>21.3011262990833</v>
      </c>
      <c r="AT315" s="261">
        <f t="shared" si="997"/>
        <v>4.6197345138778063</v>
      </c>
      <c r="AU315" s="71">
        <v>49.573997107198302</v>
      </c>
      <c r="AV315" s="68">
        <f t="shared" si="1090"/>
        <v>0.67941163035415275</v>
      </c>
      <c r="AW315" s="68">
        <f t="shared" si="1091"/>
        <v>29.028252302108395</v>
      </c>
      <c r="AX315" s="71">
        <v>25.462418080537201</v>
      </c>
      <c r="AY315" s="69">
        <f t="shared" si="1092"/>
        <v>641.65293562953809</v>
      </c>
      <c r="AZ315" s="260">
        <v>21</v>
      </c>
      <c r="BA315" s="260">
        <v>107.04049999999999</v>
      </c>
      <c r="BB315" s="260">
        <v>11.162794999999999</v>
      </c>
      <c r="BC315" s="262">
        <f t="shared" si="1093"/>
        <v>8.930235999999999</v>
      </c>
      <c r="BD315" s="262">
        <f t="shared" si="998"/>
        <v>2.2325590000000002</v>
      </c>
      <c r="BE315" s="260">
        <v>4.1898710000000001</v>
      </c>
      <c r="BF315" s="262">
        <f t="shared" si="1094"/>
        <v>3.3518968000000005</v>
      </c>
      <c r="BG315" s="262">
        <f t="shared" si="999"/>
        <v>0.83797419999999967</v>
      </c>
      <c r="BH315" s="260">
        <v>13.198358780529178</v>
      </c>
      <c r="BI315" s="263">
        <f t="shared" si="1095"/>
        <v>7.7283517773739829</v>
      </c>
      <c r="BJ315" s="68">
        <f t="shared" si="1096"/>
        <v>0.1808835070871524</v>
      </c>
      <c r="BK315" s="260">
        <v>6.7790015392345726</v>
      </c>
      <c r="BL315" s="69">
        <f t="shared" si="1097"/>
        <v>170.84463158371648</v>
      </c>
      <c r="BM315" s="260">
        <v>0</v>
      </c>
      <c r="BN315" s="260">
        <v>0</v>
      </c>
      <c r="BO315" s="260">
        <v>0</v>
      </c>
      <c r="BP315" s="68">
        <f t="shared" si="1098"/>
        <v>0</v>
      </c>
      <c r="BQ315" s="68">
        <f t="shared" si="1099"/>
        <v>0</v>
      </c>
      <c r="BR315" s="260">
        <v>0</v>
      </c>
      <c r="BS315" s="260">
        <v>0</v>
      </c>
      <c r="BT315" s="68">
        <f t="shared" si="1100"/>
        <v>0</v>
      </c>
      <c r="BU315" s="68">
        <f t="shared" si="1101"/>
        <v>0</v>
      </c>
      <c r="BV315" s="260">
        <v>0</v>
      </c>
      <c r="BW315" s="69">
        <f t="shared" si="1102"/>
        <v>0</v>
      </c>
      <c r="BX315" s="260">
        <v>0</v>
      </c>
      <c r="BY315" s="260">
        <v>0</v>
      </c>
      <c r="BZ315" s="263">
        <f t="shared" si="1103"/>
        <v>0</v>
      </c>
      <c r="CA315" s="263">
        <f t="shared" si="1104"/>
        <v>0</v>
      </c>
      <c r="CB315" s="260">
        <v>0</v>
      </c>
      <c r="CC315" s="264">
        <f t="shared" si="1105"/>
        <v>0</v>
      </c>
      <c r="CD315" s="260">
        <v>0</v>
      </c>
      <c r="CE315" s="260">
        <v>0</v>
      </c>
      <c r="CF315" s="263">
        <f t="shared" si="1106"/>
        <v>0</v>
      </c>
      <c r="CG315" s="263">
        <f t="shared" si="1107"/>
        <v>0</v>
      </c>
      <c r="CH315" s="260">
        <v>0</v>
      </c>
      <c r="CI315" s="69">
        <f t="shared" si="1108"/>
        <v>0</v>
      </c>
      <c r="CJ315" s="260">
        <v>182.36734429817952</v>
      </c>
      <c r="CK315" s="260">
        <v>40.120818677061358</v>
      </c>
      <c r="CL315" s="260">
        <v>13.638216768760163</v>
      </c>
      <c r="CM315" s="260">
        <v>5.6736612196637095</v>
      </c>
      <c r="CN315" s="260">
        <v>95.136460639881207</v>
      </c>
      <c r="CO315" s="265">
        <f t="shared" si="1109"/>
        <v>6.6823849953452559</v>
      </c>
      <c r="CP315" s="266">
        <f t="shared" si="1110"/>
        <v>30.335402112553801</v>
      </c>
      <c r="CQ315" s="260">
        <v>35.725340382263482</v>
      </c>
      <c r="CR315" s="265">
        <f t="shared" si="1111"/>
        <v>0.48961578993892102</v>
      </c>
      <c r="CS315" s="265">
        <f t="shared" si="1112"/>
        <v>20.91911596219591</v>
      </c>
      <c r="CT315" s="260">
        <v>18.349409084679337</v>
      </c>
      <c r="CU315" s="267">
        <f t="shared" si="1000"/>
        <v>462.40510782099005</v>
      </c>
      <c r="CV315" s="260">
        <v>0</v>
      </c>
      <c r="CW315" s="260">
        <v>0</v>
      </c>
      <c r="CX315" s="68">
        <f t="shared" si="1113"/>
        <v>0</v>
      </c>
      <c r="CY315" s="68">
        <f t="shared" si="1114"/>
        <v>0</v>
      </c>
      <c r="CZ315" s="260">
        <v>0</v>
      </c>
      <c r="DA315" s="69">
        <f t="shared" si="1115"/>
        <v>0</v>
      </c>
      <c r="DB315" s="260">
        <v>0</v>
      </c>
      <c r="DC315" s="260">
        <v>0</v>
      </c>
      <c r="DD315" s="68">
        <f t="shared" si="1116"/>
        <v>0</v>
      </c>
      <c r="DE315" s="68">
        <f t="shared" si="1117"/>
        <v>0</v>
      </c>
      <c r="DF315" s="260">
        <v>0</v>
      </c>
      <c r="DG315" s="69">
        <f t="shared" si="1118"/>
        <v>0</v>
      </c>
      <c r="DH315" s="260">
        <v>16.130802629253758</v>
      </c>
      <c r="DI315" s="260">
        <v>3.5487765784358265</v>
      </c>
      <c r="DJ315" s="260">
        <v>0.24354902261666653</v>
      </c>
      <c r="DK315" s="260">
        <v>11.743224314096736</v>
      </c>
      <c r="DL315" s="68">
        <f t="shared" si="1119"/>
        <v>0.82484407582215469</v>
      </c>
      <c r="DM315" s="68">
        <f t="shared" si="1120"/>
        <v>3.7444679912415131</v>
      </c>
      <c r="DN315" s="260">
        <v>3.4151628531934901</v>
      </c>
      <c r="DO315" s="68">
        <f t="shared" si="1121"/>
        <v>4.6804806903016784E-2</v>
      </c>
      <c r="DP315" s="68">
        <f t="shared" si="1122"/>
        <v>1.999762269338861</v>
      </c>
      <c r="DQ315" s="260">
        <v>1.75411121667464</v>
      </c>
      <c r="DR315" s="264">
        <f t="shared" si="1123"/>
        <v>44.202751937125335</v>
      </c>
      <c r="DS315" s="260">
        <v>33.97</v>
      </c>
      <c r="DT315" s="260">
        <v>7.4733999999999998</v>
      </c>
      <c r="DU315" s="260">
        <v>24.7323939021713</v>
      </c>
      <c r="DV315" s="68">
        <f t="shared" si="1124"/>
        <v>1.737203347688512</v>
      </c>
      <c r="DW315" s="68">
        <f t="shared" si="1125"/>
        <v>7.8862205844341444</v>
      </c>
      <c r="DX315" s="260">
        <v>0.64481982533333304</v>
      </c>
      <c r="DY315" s="260">
        <v>0.34019041929166699</v>
      </c>
      <c r="DZ315" s="260">
        <v>0</v>
      </c>
      <c r="EA315" s="260">
        <v>7.24301759591535</v>
      </c>
      <c r="EB315" s="68">
        <f t="shared" si="1126"/>
        <v>9.9265556152019874E-2</v>
      </c>
      <c r="EC315" s="68">
        <f t="shared" si="1127"/>
        <v>4.2411779253586168</v>
      </c>
      <c r="ED315" s="267">
        <v>3.7201910871355799</v>
      </c>
      <c r="EE315" s="69">
        <f t="shared" si="1128"/>
        <v>93.748815395816663</v>
      </c>
      <c r="EF315" s="260">
        <v>172.28155095238097</v>
      </c>
      <c r="EG315" s="260">
        <v>37.90194120952382</v>
      </c>
      <c r="EH315" s="260">
        <v>236.22886450426697</v>
      </c>
      <c r="EI315" s="260">
        <v>125.4322985054838</v>
      </c>
      <c r="EJ315" s="268">
        <f t="shared" si="1129"/>
        <v>8.8103646470251817</v>
      </c>
      <c r="EK315" s="266">
        <f t="shared" si="1130"/>
        <v>39.995593566055575</v>
      </c>
      <c r="EL315" s="260">
        <v>61.671103438329304</v>
      </c>
      <c r="EM315" s="268">
        <f t="shared" si="1131"/>
        <v>0.84520247262230308</v>
      </c>
      <c r="EN315" s="268">
        <f t="shared" si="1132"/>
        <v>36.11176130272748</v>
      </c>
      <c r="EO315" s="269">
        <f t="shared" si="1133"/>
        <v>633.5157586099848</v>
      </c>
      <c r="EP315" s="69">
        <f t="shared" si="1134"/>
        <v>798.22985584858088</v>
      </c>
      <c r="EQ315" s="260">
        <v>38.71</v>
      </c>
      <c r="ER315" s="260">
        <v>8.5161999999999995</v>
      </c>
      <c r="ES315" s="260">
        <v>28.183425609451</v>
      </c>
      <c r="ET315" s="68">
        <f t="shared" si="1135"/>
        <v>1.9796038148078381</v>
      </c>
      <c r="EU315" s="68">
        <f t="shared" si="1136"/>
        <v>8.9866234566807641</v>
      </c>
      <c r="EV315" s="260">
        <v>2.80033444461667</v>
      </c>
      <c r="EW315" s="260">
        <v>8.4346237964822102</v>
      </c>
      <c r="EX315" s="68">
        <f t="shared" si="1137"/>
        <v>0.11559651913078869</v>
      </c>
      <c r="EY315" s="68">
        <f t="shared" si="1138"/>
        <v>4.9389277025253442</v>
      </c>
      <c r="EZ315" s="260">
        <v>4.3322291925274996</v>
      </c>
      <c r="FA315" s="69">
        <f t="shared" si="1139"/>
        <v>109.17217565169285</v>
      </c>
      <c r="FB315" s="260">
        <v>0.83333333333333348</v>
      </c>
      <c r="FC315" s="260">
        <v>8.9871586162120806E-2</v>
      </c>
      <c r="FD315" s="68">
        <f t="shared" si="1140"/>
        <v>1.2316900883518657E-3</v>
      </c>
      <c r="FE315" s="68">
        <f t="shared" si="1141"/>
        <v>5.2624666763574489E-2</v>
      </c>
      <c r="FF315" s="260">
        <v>4.6160245974772703E-2</v>
      </c>
      <c r="FG315" s="69">
        <f t="shared" si="1142"/>
        <v>1.1632381985642724</v>
      </c>
      <c r="FH315" s="260">
        <v>143.71559999999999</v>
      </c>
      <c r="FI315" s="260">
        <v>15.499138713889099</v>
      </c>
      <c r="FJ315" s="68">
        <f t="shared" si="1143"/>
        <v>0.21241569607385011</v>
      </c>
      <c r="FK315" s="68">
        <f t="shared" si="1144"/>
        <v>9.0755826704726186</v>
      </c>
      <c r="FL315" s="260">
        <v>7.9604999999999997</v>
      </c>
      <c r="FM315" s="69">
        <f t="shared" si="1145"/>
        <v>200.6102864566669</v>
      </c>
      <c r="FN315" s="260">
        <v>0</v>
      </c>
      <c r="FO315" s="260">
        <v>0</v>
      </c>
      <c r="FP315" s="68">
        <f t="shared" si="1146"/>
        <v>0</v>
      </c>
      <c r="FQ315" s="68">
        <f t="shared" si="1147"/>
        <v>0</v>
      </c>
      <c r="FR315" s="260">
        <v>0</v>
      </c>
      <c r="FS315" s="264">
        <f t="shared" si="1148"/>
        <v>0</v>
      </c>
      <c r="FT315" s="270">
        <f t="shared" si="1001"/>
        <v>2522.0297985226912</v>
      </c>
      <c r="FU315" s="271">
        <f t="shared" si="1002"/>
        <v>815.55743434483531</v>
      </c>
      <c r="FV315" s="272">
        <f t="shared" si="1149"/>
        <v>268.80757208376059</v>
      </c>
      <c r="FW315" s="272">
        <f t="shared" si="1003"/>
        <v>22.575528533541519</v>
      </c>
      <c r="FX315" s="272">
        <f t="shared" si="1004"/>
        <v>107.04049999999999</v>
      </c>
      <c r="FY315" s="272">
        <f t="shared" si="1005"/>
        <v>0</v>
      </c>
      <c r="FZ315" s="272">
        <f t="shared" si="1006"/>
        <v>0</v>
      </c>
      <c r="GA315" s="272">
        <f t="shared" si="1007"/>
        <v>0</v>
      </c>
      <c r="GB315" s="272">
        <f t="shared" si="1008"/>
        <v>0</v>
      </c>
      <c r="GC315" s="272">
        <f t="shared" si="1009"/>
        <v>143.71559999999999</v>
      </c>
      <c r="GD315" s="272">
        <f t="shared" si="1010"/>
        <v>0</v>
      </c>
      <c r="GE315" s="272">
        <f t="shared" si="1011"/>
        <v>449.06444117554696</v>
      </c>
      <c r="GF315" s="273">
        <f t="shared" si="1012"/>
        <v>174.69129472738308</v>
      </c>
      <c r="GG315" s="273">
        <f t="shared" si="1013"/>
        <v>31.542286348170425</v>
      </c>
      <c r="GH315" s="272">
        <f t="shared" si="1150"/>
        <v>194.85061425396256</v>
      </c>
      <c r="GI315" s="274">
        <f t="shared" si="1151"/>
        <v>139.19657902621503</v>
      </c>
      <c r="GJ315" s="275">
        <f t="shared" si="1014"/>
        <v>2.6704276683505563</v>
      </c>
      <c r="GK315" s="271">
        <f t="shared" si="1152"/>
        <v>2001.611690391647</v>
      </c>
      <c r="GL315" s="276">
        <f t="shared" si="1153"/>
        <v>2522.0307298934754</v>
      </c>
      <c r="GM315" s="272">
        <f t="shared" si="1154"/>
        <v>1129.4453080984333</v>
      </c>
      <c r="GN315" s="272">
        <f t="shared" si="1155"/>
        <v>56.788242550062499</v>
      </c>
      <c r="GO315" s="277">
        <f t="shared" si="1156"/>
        <v>0.56426794143945047</v>
      </c>
      <c r="GP315" s="278">
        <f t="shared" si="1157"/>
        <v>2.8371258432723773E-2</v>
      </c>
      <c r="GQ315" s="279">
        <f t="shared" si="1158"/>
        <v>1.0822664894034442</v>
      </c>
      <c r="GR315" s="280">
        <f t="shared" si="1159"/>
        <v>2001.611690391647</v>
      </c>
      <c r="GS315" s="272">
        <f t="shared" si="1160"/>
        <v>1129.4453080984333</v>
      </c>
      <c r="GT315" s="272">
        <f t="shared" si="1015"/>
        <v>56.788242550062499</v>
      </c>
      <c r="GU315" s="73">
        <f t="shared" si="1161"/>
        <v>0.56426794143945047</v>
      </c>
      <c r="GV315" s="74">
        <f t="shared" si="1162"/>
        <v>2.8371258432723773E-2</v>
      </c>
      <c r="GW315" s="279">
        <f t="shared" si="1163"/>
        <v>1.0822664894034442</v>
      </c>
      <c r="GX315" s="280">
        <f t="shared" si="1164"/>
        <v>1866.0207129442531</v>
      </c>
      <c r="GY315" s="272">
        <f t="shared" si="1016"/>
        <v>1120.0167189300371</v>
      </c>
      <c r="GZ315" s="272">
        <f t="shared" si="1017"/>
        <v>44.325226242975347</v>
      </c>
      <c r="HA315" s="73">
        <f t="shared" si="1165"/>
        <v>0.60021665952616754</v>
      </c>
      <c r="HB315" s="74">
        <f t="shared" si="1166"/>
        <v>2.3753876865084698E-2</v>
      </c>
      <c r="HC315" s="279">
        <f t="shared" si="1167"/>
        <v>1.0865130013199213</v>
      </c>
      <c r="HD315" s="280">
        <f t="shared" si="1168"/>
        <v>1866.0207129442531</v>
      </c>
      <c r="HE315" s="272">
        <f t="shared" si="1018"/>
        <v>1120.0167189300371</v>
      </c>
      <c r="HF315" s="272">
        <f t="shared" si="1019"/>
        <v>44.325226242975347</v>
      </c>
      <c r="HG315" s="73">
        <f t="shared" si="1169"/>
        <v>0.60021665952616754</v>
      </c>
      <c r="HH315" s="74">
        <f t="shared" si="1170"/>
        <v>2.3753876865084698E-2</v>
      </c>
      <c r="HI315" s="281">
        <f t="shared" si="1171"/>
        <v>1.0865130013199213</v>
      </c>
      <c r="HJ315" s="72">
        <f t="shared" si="1020"/>
        <v>3.8566566349891733</v>
      </c>
      <c r="HK315" s="73">
        <f t="shared" si="1172"/>
        <v>3.8566566349891733</v>
      </c>
      <c r="HL315" s="73">
        <f t="shared" si="1021"/>
        <v>3.5545272838181226</v>
      </c>
      <c r="HM315" s="74">
        <f t="shared" si="1173"/>
        <v>3.5545272838181226</v>
      </c>
      <c r="HN315" s="75"/>
      <c r="HO315" s="75"/>
      <c r="HP315" s="76">
        <f t="shared" si="1174"/>
        <v>0</v>
      </c>
      <c r="HQ315" s="77">
        <f t="shared" si="1175"/>
        <v>0</v>
      </c>
      <c r="HR315" s="77">
        <f t="shared" si="1176"/>
        <v>0</v>
      </c>
      <c r="HS315" s="77">
        <f t="shared" si="1177"/>
        <v>0</v>
      </c>
      <c r="HT315" s="282">
        <f t="shared" si="1178"/>
        <v>0</v>
      </c>
      <c r="HU315" s="73"/>
      <c r="HV315" s="74"/>
      <c r="HW315" s="279"/>
      <c r="HX315" s="76">
        <f t="shared" si="1179"/>
        <v>373.68542712857703</v>
      </c>
      <c r="HY315" s="77">
        <f t="shared" si="1180"/>
        <v>425.25775292659193</v>
      </c>
      <c r="HZ315" s="77">
        <f t="shared" si="1022"/>
        <v>16.807031611713438</v>
      </c>
      <c r="IA315" s="77">
        <f t="shared" si="1181"/>
        <v>19.408760105206678</v>
      </c>
      <c r="IB315" s="282">
        <f t="shared" si="1182"/>
        <v>509.2483616107445</v>
      </c>
      <c r="IC315" s="73">
        <f t="shared" si="970"/>
        <v>0.73379799582784311</v>
      </c>
      <c r="ID315" s="74">
        <f t="shared" si="971"/>
        <v>3.3003604682306807E-2</v>
      </c>
      <c r="IE315" s="279">
        <f t="shared" si="972"/>
        <v>1.1063804194090217</v>
      </c>
      <c r="IF315" s="76">
        <f t="shared" si="1023"/>
        <v>9.4285891683962593</v>
      </c>
      <c r="IG315" s="77">
        <f t="shared" si="1183"/>
        <v>10.729828759526626</v>
      </c>
      <c r="IH315" s="77">
        <f t="shared" si="1024"/>
        <v>12.463016307087152</v>
      </c>
      <c r="II315" s="77">
        <f t="shared" si="1184"/>
        <v>14.392291231424243</v>
      </c>
      <c r="IJ315" s="282">
        <f t="shared" si="1185"/>
        <v>135.59097744739401</v>
      </c>
      <c r="IK315" s="73">
        <f t="shared" si="1186"/>
        <v>6.9536995350994668E-2</v>
      </c>
      <c r="IL315" s="74">
        <f t="shared" si="1187"/>
        <v>9.1916265681634302E-2</v>
      </c>
      <c r="IM315" s="279">
        <f t="shared" si="1188"/>
        <v>1.0238254386559078</v>
      </c>
      <c r="IN315" s="76">
        <f t="shared" si="1025"/>
        <v>0</v>
      </c>
      <c r="IO315" s="77">
        <f t="shared" si="1189"/>
        <v>0</v>
      </c>
      <c r="IP315" s="77">
        <f t="shared" si="1026"/>
        <v>0</v>
      </c>
      <c r="IQ315" s="77">
        <f t="shared" si="1190"/>
        <v>0</v>
      </c>
      <c r="IR315" s="282">
        <f t="shared" si="1191"/>
        <v>0</v>
      </c>
      <c r="IS315" s="73"/>
      <c r="IT315" s="74"/>
      <c r="IU315" s="279"/>
      <c r="IV315" s="76">
        <f t="shared" si="1027"/>
        <v>0</v>
      </c>
      <c r="IW315" s="77">
        <f t="shared" si="1192"/>
        <v>0</v>
      </c>
      <c r="IX315" s="77">
        <f t="shared" si="1193"/>
        <v>0</v>
      </c>
      <c r="IY315" s="77">
        <f t="shared" si="1194"/>
        <v>0</v>
      </c>
      <c r="IZ315" s="282">
        <f t="shared" si="1195"/>
        <v>0</v>
      </c>
      <c r="JA315" s="283"/>
      <c r="JB315" s="284"/>
      <c r="JC315" s="285"/>
      <c r="JD315" s="76">
        <f t="shared" si="1028"/>
        <v>0</v>
      </c>
      <c r="JE315" s="77">
        <f t="shared" si="1196"/>
        <v>0</v>
      </c>
      <c r="JF315" s="77">
        <f t="shared" si="1029"/>
        <v>0</v>
      </c>
      <c r="JG315" s="77">
        <f t="shared" si="1197"/>
        <v>0</v>
      </c>
      <c r="JH315" s="282">
        <f t="shared" si="1198"/>
        <v>0</v>
      </c>
      <c r="JI315" s="283"/>
      <c r="JJ315" s="284"/>
      <c r="JK315" s="285"/>
      <c r="JL315" s="76">
        <f t="shared" si="1030"/>
        <v>285.01867502643552</v>
      </c>
      <c r="JM315" s="77">
        <f t="shared" si="1199"/>
        <v>324.3541023668339</v>
      </c>
      <c r="JN315" s="77">
        <f t="shared" si="1031"/>
        <v>12.845662004947886</v>
      </c>
      <c r="JO315" s="77">
        <f t="shared" si="1200"/>
        <v>14.834170483313819</v>
      </c>
      <c r="JP315" s="282">
        <f t="shared" si="1201"/>
        <v>366.98818081030959</v>
      </c>
      <c r="JQ315" s="73">
        <f t="shared" si="1032"/>
        <v>0.77664265480461669</v>
      </c>
      <c r="JR315" s="74">
        <f t="shared" si="1033"/>
        <v>3.5002931093270295E-2</v>
      </c>
      <c r="JS315" s="279">
        <f t="shared" si="1202"/>
        <v>1.1126029065228233</v>
      </c>
      <c r="JT315" s="76">
        <f t="shared" si="1034"/>
        <v>0</v>
      </c>
      <c r="JU315" s="77">
        <f t="shared" si="1203"/>
        <v>0</v>
      </c>
      <c r="JV315" s="77">
        <f t="shared" si="1035"/>
        <v>0</v>
      </c>
      <c r="JW315" s="77">
        <f t="shared" si="1204"/>
        <v>0</v>
      </c>
      <c r="JX315" s="282">
        <f t="shared" si="1205"/>
        <v>0</v>
      </c>
      <c r="JY315" s="73"/>
      <c r="JZ315" s="74"/>
      <c r="KA315" s="279"/>
      <c r="KB315" s="76">
        <f t="shared" si="1039"/>
        <v>0</v>
      </c>
      <c r="KC315" s="77">
        <f t="shared" si="1206"/>
        <v>0</v>
      </c>
      <c r="KD315" s="77">
        <f t="shared" si="1040"/>
        <v>0</v>
      </c>
      <c r="KE315" s="77">
        <f t="shared" si="1207"/>
        <v>0</v>
      </c>
      <c r="KF315" s="282">
        <f t="shared" si="1208"/>
        <v>0</v>
      </c>
      <c r="KG315" s="73"/>
      <c r="KH315" s="74"/>
      <c r="KI315" s="279"/>
      <c r="KJ315" s="76">
        <f t="shared" si="1041"/>
        <v>26.687540125597643</v>
      </c>
      <c r="KK315" s="77">
        <f t="shared" si="1209"/>
        <v>30.370687538331371</v>
      </c>
      <c r="KL315" s="77">
        <f t="shared" si="1042"/>
        <v>0.87164888272517149</v>
      </c>
      <c r="KM315" s="77">
        <f t="shared" si="1210"/>
        <v>1.0065801297710282</v>
      </c>
      <c r="KN315" s="282">
        <f t="shared" si="1211"/>
        <v>35.081549156448681</v>
      </c>
      <c r="KO315" s="73">
        <f t="shared" si="1043"/>
        <v>0.76072866698624531</v>
      </c>
      <c r="KP315" s="74">
        <f t="shared" si="1044"/>
        <v>2.4846362366667187E-2</v>
      </c>
      <c r="KQ315" s="279">
        <f t="shared" si="1045"/>
        <v>1.1088343802251317</v>
      </c>
      <c r="KR315" s="76">
        <f t="shared" si="1046"/>
        <v>56.238826181947168</v>
      </c>
      <c r="KS315" s="77">
        <f t="shared" si="1212"/>
        <v>64.000346583317693</v>
      </c>
      <c r="KT315" s="77">
        <f t="shared" si="1047"/>
        <v>1.836468903840532</v>
      </c>
      <c r="KU315" s="77">
        <f t="shared" si="1213"/>
        <v>2.1207542901550465</v>
      </c>
      <c r="KV315" s="282">
        <f t="shared" si="1214"/>
        <v>74.403821742711628</v>
      </c>
      <c r="KW315" s="73">
        <f t="shared" si="961"/>
        <v>0.75585937475659515</v>
      </c>
      <c r="KX315" s="74">
        <f t="shared" si="962"/>
        <v>2.4682453949624258E-2</v>
      </c>
      <c r="KY315" s="279">
        <f t="shared" si="963"/>
        <v>1.1081369961815595</v>
      </c>
      <c r="KZ315" s="76">
        <f t="shared" si="1048"/>
        <v>303.0344651018201</v>
      </c>
      <c r="LA315" s="77">
        <f t="shared" si="1215"/>
        <v>344.85625163052231</v>
      </c>
      <c r="LB315" s="77">
        <f t="shared" si="1049"/>
        <v>9.6555671196474844</v>
      </c>
      <c r="LC315" s="77">
        <f t="shared" si="1216"/>
        <v>11.150248909768916</v>
      </c>
      <c r="LD315" s="286">
        <f t="shared" si="1217"/>
        <v>633.5157586099848</v>
      </c>
      <c r="LE315" s="73">
        <f t="shared" si="1050"/>
        <v>0.47833769086773276</v>
      </c>
      <c r="LF315" s="74">
        <f t="shared" si="1051"/>
        <v>1.5241242208138663E-2</v>
      </c>
      <c r="LG315" s="279">
        <f t="shared" si="1052"/>
        <v>1.0683747290104757</v>
      </c>
      <c r="LH315" s="76">
        <f t="shared" si="1053"/>
        <v>64.215372414231453</v>
      </c>
      <c r="LI315" s="77">
        <f t="shared" si="1218"/>
        <v>73.077735961119529</v>
      </c>
      <c r="LJ315" s="77">
        <f t="shared" si="1054"/>
        <v>2.0952003339386267</v>
      </c>
      <c r="LK315" s="77">
        <f t="shared" si="1219"/>
        <v>2.4195373456323264</v>
      </c>
      <c r="LL315" s="282">
        <f t="shared" si="1220"/>
        <v>86.644583850549893</v>
      </c>
      <c r="LM315" s="73">
        <f t="shared" si="1244"/>
        <v>0.74113544736961545</v>
      </c>
      <c r="LN315" s="74">
        <f t="shared" si="1245"/>
        <v>2.4181549969154011E-2</v>
      </c>
      <c r="LO315" s="279">
        <f t="shared" si="1246"/>
        <v>1.1060274070267055</v>
      </c>
      <c r="LP315" s="76">
        <f t="shared" si="1055"/>
        <v>6.4202093451560874E-2</v>
      </c>
      <c r="LQ315" s="77">
        <f t="shared" si="1221"/>
        <v>7.3062624368810794E-2</v>
      </c>
      <c r="LR315" s="77">
        <f t="shared" si="1056"/>
        <v>1.2316900883518657E-3</v>
      </c>
      <c r="LS315" s="77">
        <f t="shared" si="1222"/>
        <v>1.4223557140287345E-3</v>
      </c>
      <c r="LT315" s="282">
        <f t="shared" si="1223"/>
        <v>0.92320491949545436</v>
      </c>
      <c r="LU315" s="73">
        <f t="shared" si="979"/>
        <v>6.9542624931687211E-2</v>
      </c>
      <c r="LV315" s="74">
        <f t="shared" si="980"/>
        <v>1.3341459326549118E-3</v>
      </c>
      <c r="LW315" s="279">
        <f t="shared" si="981"/>
        <v>1.0098041034571972</v>
      </c>
      <c r="LX315" s="76">
        <f t="shared" si="1057"/>
        <v>11.072210857976595</v>
      </c>
      <c r="LY315" s="77">
        <f t="shared" si="1224"/>
        <v>12.600286678485944</v>
      </c>
      <c r="LZ315" s="77">
        <f t="shared" si="1058"/>
        <v>0.21241569607385011</v>
      </c>
      <c r="MA315" s="77">
        <f t="shared" si="1225"/>
        <v>0.24529764582608213</v>
      </c>
      <c r="MB315" s="286">
        <f t="shared" si="1226"/>
        <v>159.21451306084674</v>
      </c>
      <c r="MC315" s="73">
        <f t="shared" si="964"/>
        <v>6.9542723493712835E-2</v>
      </c>
      <c r="MD315" s="74">
        <f t="shared" si="965"/>
        <v>1.3341478235258087E-3</v>
      </c>
      <c r="ME315" s="279">
        <f t="shared" si="966"/>
        <v>1.009804117352449</v>
      </c>
      <c r="MF315" s="76">
        <f t="shared" si="1059"/>
        <v>0</v>
      </c>
      <c r="MG315" s="77">
        <f t="shared" si="1227"/>
        <v>0</v>
      </c>
      <c r="MH315" s="77">
        <f t="shared" si="1060"/>
        <v>0</v>
      </c>
      <c r="MI315" s="77">
        <f t="shared" si="1228"/>
        <v>0</v>
      </c>
      <c r="MJ315" s="286">
        <f t="shared" si="1229"/>
        <v>0</v>
      </c>
      <c r="MK315" s="73"/>
      <c r="ML315" s="74"/>
      <c r="MM315" s="279"/>
      <c r="MN315" s="287">
        <f t="shared" si="1230"/>
        <v>1.0813775302580382</v>
      </c>
      <c r="MO315" s="288">
        <f t="shared" si="1230"/>
        <v>1.0813775302580382</v>
      </c>
      <c r="MP315" s="288">
        <f t="shared" si="1230"/>
        <v>1.086514382083752</v>
      </c>
      <c r="MQ315" s="289">
        <f t="shared" si="1061"/>
        <v>1.086514382083752</v>
      </c>
      <c r="MR315" s="290">
        <f t="shared" si="1231"/>
        <v>3.8534888290745193</v>
      </c>
      <c r="MS315" s="291">
        <f t="shared" si="982"/>
        <v>3.8534888290745193</v>
      </c>
      <c r="MT315" s="291">
        <f t="shared" si="1062"/>
        <v>3.5545318009869944</v>
      </c>
      <c r="MU315" s="292">
        <f t="shared" si="983"/>
        <v>3.5545318009869944</v>
      </c>
      <c r="MV315" s="359">
        <f t="shared" si="1063"/>
        <v>0</v>
      </c>
      <c r="MW315" s="360">
        <f t="shared" si="1064"/>
        <v>0.98777643844837459</v>
      </c>
      <c r="MX315" s="360">
        <f t="shared" si="1065"/>
        <v>0.29895702808752506</v>
      </c>
      <c r="MY315" s="360">
        <f t="shared" si="1066"/>
        <v>0</v>
      </c>
      <c r="MZ315" s="360">
        <f t="shared" si="1067"/>
        <v>0</v>
      </c>
      <c r="NA315" s="360">
        <f t="shared" si="1068"/>
        <v>0</v>
      </c>
      <c r="NB315" s="360">
        <f t="shared" si="1069"/>
        <v>0.71584871005678452</v>
      </c>
      <c r="NC315" s="360">
        <f t="shared" si="1070"/>
        <v>0</v>
      </c>
      <c r="ND315" s="360">
        <f t="shared" si="1071"/>
        <v>0</v>
      </c>
      <c r="NE315" s="360">
        <f t="shared" si="1072"/>
        <v>6.8304197821868112E-2</v>
      </c>
      <c r="NF315" s="360">
        <f t="shared" si="1073"/>
        <v>0.14450106430207535</v>
      </c>
      <c r="NG315" s="360">
        <f t="shared" si="1074"/>
        <v>1.1866438115119353</v>
      </c>
      <c r="NH315" s="360">
        <f t="shared" si="1075"/>
        <v>0.16800556312735657</v>
      </c>
      <c r="NI315" s="360">
        <f t="shared" si="1076"/>
        <v>1.6156865655315156E-3</v>
      </c>
      <c r="NJ315" s="360">
        <f t="shared" si="1077"/>
        <v>0.28183632915306855</v>
      </c>
      <c r="NK315" s="361">
        <f t="shared" si="1078"/>
        <v>0</v>
      </c>
      <c r="NL315" s="145">
        <f t="shared" si="1232"/>
        <v>3.8534888290745193</v>
      </c>
      <c r="NM315" s="56">
        <f t="shared" si="984"/>
        <v>3.8534888290745193</v>
      </c>
      <c r="NN315" s="56">
        <f t="shared" si="1233"/>
        <v>3.5545318009869944</v>
      </c>
      <c r="NO315" s="58">
        <f t="shared" si="967"/>
        <v>3.5545318009869944</v>
      </c>
      <c r="NP315" s="55">
        <f t="shared" si="1079"/>
        <v>1.0813775302580382</v>
      </c>
      <c r="NQ315" s="56">
        <f t="shared" si="968"/>
        <v>1.0813775302580382</v>
      </c>
      <c r="NR315" s="56">
        <f t="shared" si="1080"/>
        <v>1.086514382083752</v>
      </c>
      <c r="NS315" s="61">
        <f t="shared" si="969"/>
        <v>1.086514382083752</v>
      </c>
      <c r="NT315" s="25"/>
      <c r="NU315" s="86">
        <f t="shared" si="1236"/>
        <v>0</v>
      </c>
      <c r="NV315" s="86">
        <f t="shared" si="1236"/>
        <v>0</v>
      </c>
      <c r="NW315" s="86">
        <f t="shared" si="1236"/>
        <v>0</v>
      </c>
      <c r="NX315" s="86">
        <f t="shared" si="1234"/>
        <v>0</v>
      </c>
      <c r="NY315" s="87">
        <f t="shared" si="1237"/>
        <v>0</v>
      </c>
      <c r="NZ315" s="87">
        <f t="shared" si="1237"/>
        <v>0</v>
      </c>
      <c r="OA315" s="87">
        <f t="shared" si="1237"/>
        <v>0</v>
      </c>
      <c r="OB315" s="87">
        <f t="shared" si="1235"/>
        <v>0</v>
      </c>
      <c r="OC315" s="26"/>
    </row>
    <row r="316" spans="1:393" thickBot="1" x14ac:dyDescent="0.35">
      <c r="A316" s="136" t="s">
        <v>730</v>
      </c>
      <c r="B316" s="137" t="s">
        <v>731</v>
      </c>
      <c r="C316" s="133" t="s">
        <v>97</v>
      </c>
      <c r="D316" s="64">
        <f>VLOOKUP(B316,[1]УсіТ_1!$A$10:$G$556,6,FALSE)</f>
        <v>639.6</v>
      </c>
      <c r="E316" s="64">
        <f>VLOOKUP(B316,[1]УсіТ_1!$A$10:$G$556,7,FALSE)</f>
        <v>42.3</v>
      </c>
      <c r="F316" s="38">
        <v>55.7</v>
      </c>
      <c r="G316" s="38">
        <v>73.900000000000006</v>
      </c>
      <c r="H316" s="39"/>
      <c r="I316" s="256">
        <v>4.4648000000000003</v>
      </c>
      <c r="J316" s="62">
        <v>4.4648000000000003</v>
      </c>
      <c r="K316" s="257">
        <f t="shared" si="1081"/>
        <v>3.8703000000000003</v>
      </c>
      <c r="L316" s="293">
        <f t="shared" si="1082"/>
        <v>4.1341000000000001</v>
      </c>
      <c r="M316" s="63">
        <v>0.26379999999999998</v>
      </c>
      <c r="N316" s="63">
        <v>1.3688</v>
      </c>
      <c r="O316" s="63">
        <v>0.33069999999999999</v>
      </c>
      <c r="P316" s="63">
        <v>1.14E-2</v>
      </c>
      <c r="Q316" s="63">
        <v>0</v>
      </c>
      <c r="R316" s="63">
        <v>0</v>
      </c>
      <c r="S316" s="63">
        <v>0.56699999999999995</v>
      </c>
      <c r="T316" s="63">
        <v>6.3700000000000007E-2</v>
      </c>
      <c r="U316" s="63">
        <v>1.6999999999999999E-3</v>
      </c>
      <c r="V316" s="63">
        <v>0.28460000000000002</v>
      </c>
      <c r="W316" s="63">
        <v>0.15229999999999999</v>
      </c>
      <c r="X316" s="63">
        <v>0.5</v>
      </c>
      <c r="Y316" s="63">
        <v>0.57640000000000002</v>
      </c>
      <c r="Z316" s="63">
        <v>1.8E-3</v>
      </c>
      <c r="AA316" s="63">
        <v>0.34260000000000002</v>
      </c>
      <c r="AB316" s="259">
        <v>0</v>
      </c>
      <c r="AC316" s="144">
        <v>60.83</v>
      </c>
      <c r="AD316" s="70">
        <v>13.3826</v>
      </c>
      <c r="AE316" s="70">
        <v>44.288240243422997</v>
      </c>
      <c r="AF316" s="68">
        <f t="shared" si="1083"/>
        <v>3.1108059946980311</v>
      </c>
      <c r="AG316" s="68">
        <f t="shared" si="1084"/>
        <v>14.121836860498343</v>
      </c>
      <c r="AH316" s="71">
        <v>2.3795545465416601</v>
      </c>
      <c r="AI316" s="71">
        <v>13.036455378813001</v>
      </c>
      <c r="AJ316" s="68">
        <f t="shared" si="1085"/>
        <v>0.17866462096663219</v>
      </c>
      <c r="AK316" s="68">
        <f t="shared" si="1086"/>
        <v>7.6335485928854681</v>
      </c>
      <c r="AL316" s="71">
        <v>6.6958425084388997</v>
      </c>
      <c r="AM316" s="69">
        <f t="shared" si="1087"/>
        <v>168.73523121265984</v>
      </c>
      <c r="AN316" s="260">
        <v>309.06</v>
      </c>
      <c r="AO316" s="71">
        <v>67.993200000000002</v>
      </c>
      <c r="AP316" s="71">
        <v>225.01600410377</v>
      </c>
      <c r="AQ316" s="68">
        <f t="shared" si="1088"/>
        <v>15.805124128248805</v>
      </c>
      <c r="AR316" s="68">
        <f t="shared" si="1089"/>
        <v>71.749053100536301</v>
      </c>
      <c r="AS316" s="71">
        <v>25.130637665916701</v>
      </c>
      <c r="AT316" s="261">
        <f t="shared" si="997"/>
        <v>5.4502692745401564</v>
      </c>
      <c r="AU316" s="71">
        <v>67.640933544567602</v>
      </c>
      <c r="AV316" s="68">
        <f t="shared" si="1090"/>
        <v>0.92701899422829903</v>
      </c>
      <c r="AW316" s="68">
        <f t="shared" si="1091"/>
        <v>39.607419200755736</v>
      </c>
      <c r="AX316" s="71">
        <v>34.742038765712699</v>
      </c>
      <c r="AY316" s="69">
        <f t="shared" si="1092"/>
        <v>875.49937689596038</v>
      </c>
      <c r="AZ316" s="260">
        <v>26</v>
      </c>
      <c r="BA316" s="260">
        <v>132.52633333333401</v>
      </c>
      <c r="BB316" s="260">
        <v>13.8206033333334</v>
      </c>
      <c r="BC316" s="262">
        <f t="shared" si="1093"/>
        <v>11.056482666666721</v>
      </c>
      <c r="BD316" s="262">
        <f t="shared" si="998"/>
        <v>2.7641206666666793</v>
      </c>
      <c r="BE316" s="260">
        <v>5.1874593333333401</v>
      </c>
      <c r="BF316" s="262">
        <f t="shared" si="1094"/>
        <v>4.1499674666666726</v>
      </c>
      <c r="BG316" s="262">
        <f t="shared" si="999"/>
        <v>1.0374918666666675</v>
      </c>
      <c r="BH316" s="260">
        <v>16.340825156845732</v>
      </c>
      <c r="BI316" s="263">
        <f t="shared" si="1095"/>
        <v>9.5684355338916465</v>
      </c>
      <c r="BJ316" s="68">
        <f t="shared" si="1096"/>
        <v>0.22395100877457075</v>
      </c>
      <c r="BK316" s="260">
        <v>8.3930495247666563</v>
      </c>
      <c r="BL316" s="69">
        <f t="shared" si="1097"/>
        <v>211.5219248179358</v>
      </c>
      <c r="BM316" s="260">
        <v>2.46</v>
      </c>
      <c r="BN316" s="260">
        <v>0.54120000000000001</v>
      </c>
      <c r="BO316" s="260">
        <v>1.79104177213251</v>
      </c>
      <c r="BP316" s="68">
        <f t="shared" si="1098"/>
        <v>0.12580277407458751</v>
      </c>
      <c r="BQ316" s="68">
        <f t="shared" si="1099"/>
        <v>0.57109516154571638</v>
      </c>
      <c r="BR316" s="260">
        <v>0.42815085344999998</v>
      </c>
      <c r="BS316" s="260">
        <v>0.56299795878016601</v>
      </c>
      <c r="BT316" s="68">
        <f t="shared" si="1100"/>
        <v>7.7158870250821753E-3</v>
      </c>
      <c r="BU316" s="68">
        <f t="shared" si="1101"/>
        <v>0.32966570675556134</v>
      </c>
      <c r="BV316" s="260">
        <v>0.28916952921813399</v>
      </c>
      <c r="BW316" s="69">
        <f t="shared" si="1102"/>
        <v>7.2870721362969713</v>
      </c>
      <c r="BX316" s="260">
        <v>0</v>
      </c>
      <c r="BY316" s="260">
        <v>0</v>
      </c>
      <c r="BZ316" s="263">
        <f t="shared" si="1103"/>
        <v>0</v>
      </c>
      <c r="CA316" s="263">
        <f t="shared" si="1104"/>
        <v>0</v>
      </c>
      <c r="CB316" s="260">
        <v>0</v>
      </c>
      <c r="CC316" s="264">
        <f t="shared" si="1105"/>
        <v>0</v>
      </c>
      <c r="CD316" s="260">
        <v>0</v>
      </c>
      <c r="CE316" s="260">
        <v>0</v>
      </c>
      <c r="CF316" s="263">
        <f t="shared" si="1106"/>
        <v>0</v>
      </c>
      <c r="CG316" s="263">
        <f t="shared" si="1107"/>
        <v>0</v>
      </c>
      <c r="CH316" s="260">
        <v>0</v>
      </c>
      <c r="CI316" s="69">
        <f t="shared" si="1108"/>
        <v>0</v>
      </c>
      <c r="CJ316" s="260">
        <v>148.56884041885786</v>
      </c>
      <c r="CK316" s="260">
        <v>32.685148096118326</v>
      </c>
      <c r="CL316" s="260">
        <v>11.500705239061306</v>
      </c>
      <c r="CM316" s="260">
        <v>6.2010829051553467</v>
      </c>
      <c r="CN316" s="260">
        <v>67.030021942114217</v>
      </c>
      <c r="CO316" s="265">
        <f t="shared" si="1109"/>
        <v>4.7081887412141024</v>
      </c>
      <c r="CP316" s="266">
        <f t="shared" si="1110"/>
        <v>21.373326856506424</v>
      </c>
      <c r="CQ316" s="260">
        <v>28.016717461665166</v>
      </c>
      <c r="CR316" s="265">
        <f t="shared" si="1111"/>
        <v>0.38396911281212109</v>
      </c>
      <c r="CS316" s="265">
        <f t="shared" si="1112"/>
        <v>16.405300976547885</v>
      </c>
      <c r="CT316" s="260">
        <v>14.39007170857364</v>
      </c>
      <c r="CU316" s="267">
        <f t="shared" si="1000"/>
        <v>362.62980583966862</v>
      </c>
      <c r="CV316" s="260">
        <v>29.188999999999961</v>
      </c>
      <c r="CW316" s="260">
        <v>3.1479140741833702</v>
      </c>
      <c r="CX316" s="68">
        <f t="shared" si="1113"/>
        <v>4.3142162386683086E-2</v>
      </c>
      <c r="CY316" s="68">
        <f t="shared" si="1114"/>
        <v>1.8432736777943692</v>
      </c>
      <c r="CZ316" s="260">
        <v>1.6168457037091699</v>
      </c>
      <c r="DA316" s="69">
        <f t="shared" si="1115"/>
        <v>40.744511733471001</v>
      </c>
      <c r="DB316" s="260">
        <v>0.74800000000000033</v>
      </c>
      <c r="DC316" s="260">
        <v>8.0668735739119701E-2</v>
      </c>
      <c r="DD316" s="68">
        <f t="shared" si="1116"/>
        <v>1.1055650233046355E-3</v>
      </c>
      <c r="DE316" s="68">
        <f t="shared" si="1117"/>
        <v>4.7235900886984497E-2</v>
      </c>
      <c r="DF316" s="260">
        <v>4.1433436786955997E-2</v>
      </c>
      <c r="DG316" s="69">
        <f t="shared" si="1118"/>
        <v>1.0441226070312912</v>
      </c>
      <c r="DH316" s="260">
        <v>66.435265006583037</v>
      </c>
      <c r="DI316" s="260">
        <v>14.615758301448269</v>
      </c>
      <c r="DJ316" s="260">
        <v>1.0067051160999994</v>
      </c>
      <c r="DK316" s="260">
        <v>48.364872924792451</v>
      </c>
      <c r="DL316" s="68">
        <f t="shared" si="1119"/>
        <v>3.3971486742374215</v>
      </c>
      <c r="DM316" s="68">
        <f t="shared" si="1120"/>
        <v>15.42172011054517</v>
      </c>
      <c r="DN316" s="260">
        <v>14.065601939527401</v>
      </c>
      <c r="DO316" s="68">
        <f t="shared" si="1121"/>
        <v>0.19276907458122303</v>
      </c>
      <c r="DP316" s="68">
        <f t="shared" si="1122"/>
        <v>8.2361694780980272</v>
      </c>
      <c r="DQ316" s="260">
        <v>7.2244373671183704</v>
      </c>
      <c r="DR316" s="264">
        <f t="shared" si="1123"/>
        <v>182.05516878668345</v>
      </c>
      <c r="DS316" s="260">
        <v>35.299999999999997</v>
      </c>
      <c r="DT316" s="260">
        <v>7.766</v>
      </c>
      <c r="DU316" s="260">
        <v>25.700721364340499</v>
      </c>
      <c r="DV316" s="68">
        <f t="shared" si="1124"/>
        <v>1.8052186686312766</v>
      </c>
      <c r="DW316" s="68">
        <f t="shared" si="1125"/>
        <v>8.1949834156763401</v>
      </c>
      <c r="DX316" s="260">
        <v>0.67051083924999999</v>
      </c>
      <c r="DY316" s="260">
        <v>0.35517678137499997</v>
      </c>
      <c r="DZ316" s="260">
        <v>0</v>
      </c>
      <c r="EA316" s="260">
        <v>7.52682539706516</v>
      </c>
      <c r="EB316" s="68">
        <f t="shared" si="1126"/>
        <v>0.10315514206677802</v>
      </c>
      <c r="EC316" s="68">
        <f t="shared" si="1127"/>
        <v>4.4073627185530926</v>
      </c>
      <c r="ED316" s="267">
        <v>3.8659617191015299</v>
      </c>
      <c r="EE316" s="69">
        <f t="shared" si="1128"/>
        <v>97.422235321358627</v>
      </c>
      <c r="EF316" s="260">
        <v>77.170981349206329</v>
      </c>
      <c r="EG316" s="260">
        <v>16.977615896825391</v>
      </c>
      <c r="EH316" s="260">
        <v>78.749783820946206</v>
      </c>
      <c r="EI316" s="260">
        <v>56.185549265401477</v>
      </c>
      <c r="EJ316" s="268">
        <f t="shared" si="1129"/>
        <v>3.9464729804017997</v>
      </c>
      <c r="EK316" s="266">
        <f t="shared" si="1130"/>
        <v>17.915436609864443</v>
      </c>
      <c r="EL316" s="260">
        <v>24.705763419868468</v>
      </c>
      <c r="EM316" s="268">
        <f t="shared" si="1131"/>
        <v>0.33859248766929734</v>
      </c>
      <c r="EN316" s="268">
        <f t="shared" si="1132"/>
        <v>14.466558593557661</v>
      </c>
      <c r="EO316" s="269">
        <f t="shared" si="1133"/>
        <v>253.7896937522479</v>
      </c>
      <c r="EP316" s="69">
        <f t="shared" si="1134"/>
        <v>319.77501412783238</v>
      </c>
      <c r="EQ316" s="260">
        <v>130.44999999999999</v>
      </c>
      <c r="ER316" s="260">
        <v>28.699000000000002</v>
      </c>
      <c r="ES316" s="260">
        <v>94.976178526295101</v>
      </c>
      <c r="ET316" s="68">
        <f t="shared" si="1135"/>
        <v>6.6711267796869675</v>
      </c>
      <c r="EU316" s="68">
        <f t="shared" si="1136"/>
        <v>30.284294237251505</v>
      </c>
      <c r="EV316" s="260">
        <v>9.9903494347499997</v>
      </c>
      <c r="EW316" s="260">
        <v>28.483777713486099</v>
      </c>
      <c r="EX316" s="68">
        <f t="shared" si="1137"/>
        <v>0.39037017356332698</v>
      </c>
      <c r="EY316" s="68">
        <f t="shared" si="1138"/>
        <v>16.678789975242641</v>
      </c>
      <c r="EZ316" s="260">
        <v>14.6299652837266</v>
      </c>
      <c r="FA316" s="69">
        <f t="shared" si="1139"/>
        <v>368.67512514990938</v>
      </c>
      <c r="FB316" s="260">
        <v>0.83333333333333348</v>
      </c>
      <c r="FC316" s="260">
        <v>8.9871586162120806E-2</v>
      </c>
      <c r="FD316" s="68">
        <f t="shared" si="1140"/>
        <v>1.2316900883518657E-3</v>
      </c>
      <c r="FE316" s="68">
        <f t="shared" si="1141"/>
        <v>5.2624666763574489E-2</v>
      </c>
      <c r="FF316" s="260">
        <v>4.6160245974772703E-2</v>
      </c>
      <c r="FG316" s="69">
        <f t="shared" si="1142"/>
        <v>1.1632381985642724</v>
      </c>
      <c r="FH316" s="260">
        <v>156.99159</v>
      </c>
      <c r="FI316" s="260">
        <v>16.930899848896001</v>
      </c>
      <c r="FJ316" s="68">
        <f t="shared" si="1143"/>
        <v>0.23203798242911969</v>
      </c>
      <c r="FK316" s="68">
        <f t="shared" si="1144"/>
        <v>9.9139561301204484</v>
      </c>
      <c r="FL316" s="260">
        <v>8.6959999999999997</v>
      </c>
      <c r="FM316" s="69">
        <f t="shared" si="1145"/>
        <v>219.14218781867518</v>
      </c>
      <c r="FN316" s="260">
        <v>0</v>
      </c>
      <c r="FO316" s="260">
        <v>0</v>
      </c>
      <c r="FP316" s="68">
        <f t="shared" si="1146"/>
        <v>0</v>
      </c>
      <c r="FQ316" s="68">
        <f t="shared" si="1147"/>
        <v>0</v>
      </c>
      <c r="FR316" s="260">
        <v>0</v>
      </c>
      <c r="FS316" s="264">
        <f t="shared" si="1148"/>
        <v>0</v>
      </c>
      <c r="FT316" s="270">
        <f t="shared" si="1001"/>
        <v>2855.6950146460472</v>
      </c>
      <c r="FU316" s="271">
        <f t="shared" si="1002"/>
        <v>1012.9356090690388</v>
      </c>
      <c r="FV316" s="272">
        <f t="shared" si="1149"/>
        <v>123.19516798436204</v>
      </c>
      <c r="FW316" s="272">
        <f t="shared" si="1003"/>
        <v>26.857802313028898</v>
      </c>
      <c r="FX316" s="272">
        <f t="shared" si="1004"/>
        <v>132.52633333333401</v>
      </c>
      <c r="FY316" s="272">
        <f t="shared" si="1005"/>
        <v>0</v>
      </c>
      <c r="FZ316" s="272">
        <f t="shared" si="1006"/>
        <v>0</v>
      </c>
      <c r="GA316" s="272">
        <f t="shared" si="1007"/>
        <v>29.188999999999961</v>
      </c>
      <c r="GB316" s="272">
        <f t="shared" si="1008"/>
        <v>0.74800000000000033</v>
      </c>
      <c r="GC316" s="272">
        <f t="shared" si="1009"/>
        <v>156.99159</v>
      </c>
      <c r="GD316" s="272">
        <f t="shared" si="1010"/>
        <v>0</v>
      </c>
      <c r="GE316" s="272">
        <f t="shared" si="1011"/>
        <v>563.35263014226928</v>
      </c>
      <c r="GF316" s="273">
        <f t="shared" si="1012"/>
        <v>219.15073054995761</v>
      </c>
      <c r="GG316" s="273">
        <f t="shared" si="1013"/>
        <v>39.569888741192983</v>
      </c>
      <c r="GH316" s="272">
        <f t="shared" si="1150"/>
        <v>220.62925221559939</v>
      </c>
      <c r="GI316" s="274">
        <f t="shared" si="1151"/>
        <v>157.61221620526078</v>
      </c>
      <c r="GJ316" s="275">
        <f t="shared" si="1014"/>
        <v>3.0237239016147903</v>
      </c>
      <c r="GK316" s="271">
        <f t="shared" si="1152"/>
        <v>2266.4253850576324</v>
      </c>
      <c r="GL316" s="276">
        <f t="shared" si="1153"/>
        <v>2855.6959851726169</v>
      </c>
      <c r="GM316" s="272">
        <f t="shared" si="1154"/>
        <v>1389.6985558242573</v>
      </c>
      <c r="GN316" s="272">
        <f t="shared" si="1155"/>
        <v>69.451414955836668</v>
      </c>
      <c r="GO316" s="277">
        <f t="shared" si="1156"/>
        <v>0.61316757436023817</v>
      </c>
      <c r="GP316" s="278">
        <f t="shared" si="1157"/>
        <v>3.0643592069575502E-2</v>
      </c>
      <c r="GQ316" s="279">
        <f t="shared" si="1158"/>
        <v>1.0893668849898268</v>
      </c>
      <c r="GR316" s="280">
        <f t="shared" si="1159"/>
        <v>2266.4253850576324</v>
      </c>
      <c r="GS316" s="272">
        <f t="shared" si="1160"/>
        <v>1389.6985558242573</v>
      </c>
      <c r="GT316" s="272">
        <f t="shared" si="1015"/>
        <v>69.451414955836668</v>
      </c>
      <c r="GU316" s="73">
        <f t="shared" si="1161"/>
        <v>0.61316757436023817</v>
      </c>
      <c r="GV316" s="74">
        <f t="shared" si="1162"/>
        <v>3.0643592069575502E-2</v>
      </c>
      <c r="GW316" s="279">
        <f t="shared" si="1163"/>
        <v>1.0893668849898268</v>
      </c>
      <c r="GX316" s="280">
        <f t="shared" si="1164"/>
        <v>1964.6339913825564</v>
      </c>
      <c r="GY316" s="272">
        <f t="shared" si="1016"/>
        <v>1277.2708942197814</v>
      </c>
      <c r="GZ316" s="272">
        <f t="shared" si="1017"/>
        <v>50.731543198064045</v>
      </c>
      <c r="HA316" s="73">
        <f t="shared" si="1165"/>
        <v>0.65013172927998542</v>
      </c>
      <c r="HB316" s="74">
        <f t="shared" si="1166"/>
        <v>2.5822389015250184E-2</v>
      </c>
      <c r="HC316" s="279">
        <f t="shared" si="1167"/>
        <v>1.0937219857774916</v>
      </c>
      <c r="HD316" s="280">
        <f t="shared" si="1168"/>
        <v>2098.5508415513341</v>
      </c>
      <c r="HE316" s="272">
        <f t="shared" si="1018"/>
        <v>1378.0250644729094</v>
      </c>
      <c r="HF316" s="272">
        <f t="shared" si="1019"/>
        <v>54.021013813728707</v>
      </c>
      <c r="HG316" s="73">
        <f t="shared" si="1169"/>
        <v>0.65665555353151095</v>
      </c>
      <c r="HH316" s="74">
        <f t="shared" si="1170"/>
        <v>2.574205625334966E-2</v>
      </c>
      <c r="HI316" s="281">
        <f t="shared" si="1171"/>
        <v>1.0946099032509022</v>
      </c>
      <c r="HJ316" s="72">
        <f t="shared" si="1020"/>
        <v>4.8638052681025794</v>
      </c>
      <c r="HK316" s="73">
        <f t="shared" si="1172"/>
        <v>4.8638052681025794</v>
      </c>
      <c r="HL316" s="73">
        <f t="shared" si="1021"/>
        <v>4.233032201554626</v>
      </c>
      <c r="HM316" s="74">
        <f t="shared" si="1173"/>
        <v>4.5252268010295547</v>
      </c>
      <c r="HN316" s="75"/>
      <c r="HO316" s="75"/>
      <c r="HP316" s="76">
        <f t="shared" si="1174"/>
        <v>100.75417025312825</v>
      </c>
      <c r="HQ316" s="77">
        <f t="shared" si="1175"/>
        <v>114.65925328976247</v>
      </c>
      <c r="HR316" s="77">
        <f t="shared" si="1176"/>
        <v>3.2894706156646634</v>
      </c>
      <c r="HS316" s="77">
        <f t="shared" si="1177"/>
        <v>3.7986806669695534</v>
      </c>
      <c r="HT316" s="282">
        <f t="shared" si="1178"/>
        <v>133.91685016877767</v>
      </c>
      <c r="HU316" s="73">
        <f t="shared" si="985"/>
        <v>0.75236365047524689</v>
      </c>
      <c r="HV316" s="74">
        <f t="shared" si="986"/>
        <v>2.4563530366185346E-2</v>
      </c>
      <c r="HW316" s="279">
        <f t="shared" si="987"/>
        <v>1.1076361419027743</v>
      </c>
      <c r="HX316" s="76">
        <f t="shared" si="1179"/>
        <v>512.90809620757625</v>
      </c>
      <c r="HY316" s="77">
        <f t="shared" si="1180"/>
        <v>583.69454256518384</v>
      </c>
      <c r="HZ316" s="77">
        <f t="shared" si="1022"/>
        <v>22.182412397017259</v>
      </c>
      <c r="IA316" s="77">
        <f t="shared" si="1181"/>
        <v>25.616249836075532</v>
      </c>
      <c r="IB316" s="282">
        <f t="shared" si="1182"/>
        <v>694.8407753142543</v>
      </c>
      <c r="IC316" s="73">
        <f t="shared" si="970"/>
        <v>0.73816637484408465</v>
      </c>
      <c r="ID316" s="74">
        <f t="shared" si="971"/>
        <v>3.1924454040545995E-2</v>
      </c>
      <c r="IE316" s="279">
        <f t="shared" si="972"/>
        <v>1.1068162468777085</v>
      </c>
      <c r="IF316" s="76">
        <f t="shared" si="1023"/>
        <v>11.673491351347808</v>
      </c>
      <c r="IG316" s="77">
        <f t="shared" si="1183"/>
        <v>13.284549892747318</v>
      </c>
      <c r="IH316" s="77">
        <f t="shared" si="1024"/>
        <v>15.430401142107964</v>
      </c>
      <c r="II316" s="77">
        <f t="shared" si="1184"/>
        <v>17.819027238906276</v>
      </c>
      <c r="IJ316" s="282">
        <f t="shared" si="1185"/>
        <v>167.87454350629827</v>
      </c>
      <c r="IK316" s="73">
        <f t="shared" si="1186"/>
        <v>6.9536995350994626E-2</v>
      </c>
      <c r="IL316" s="74">
        <f t="shared" si="1187"/>
        <v>9.1916265681634163E-2</v>
      </c>
      <c r="IM316" s="279">
        <f t="shared" si="1188"/>
        <v>1.0238254386559078</v>
      </c>
      <c r="IN316" s="76">
        <f t="shared" si="1025"/>
        <v>4.1001282593275592</v>
      </c>
      <c r="IO316" s="77">
        <f t="shared" si="1189"/>
        <v>4.6659869603973556</v>
      </c>
      <c r="IP316" s="77">
        <f t="shared" si="1026"/>
        <v>0.13351866109966967</v>
      </c>
      <c r="IQ316" s="77">
        <f t="shared" si="1190"/>
        <v>0.15418734983789856</v>
      </c>
      <c r="IR316" s="282">
        <f t="shared" si="1191"/>
        <v>5.7833905843626754</v>
      </c>
      <c r="IS316" s="73">
        <f t="shared" si="988"/>
        <v>0.70894887687745367</v>
      </c>
      <c r="IT316" s="74">
        <f t="shared" si="989"/>
        <v>2.3086571648935815E-2</v>
      </c>
      <c r="IU316" s="279">
        <f t="shared" si="990"/>
        <v>1.1014158357891126</v>
      </c>
      <c r="IV316" s="76">
        <f t="shared" si="1027"/>
        <v>0</v>
      </c>
      <c r="IW316" s="77">
        <f t="shared" si="1192"/>
        <v>0</v>
      </c>
      <c r="IX316" s="77">
        <f t="shared" si="1193"/>
        <v>0</v>
      </c>
      <c r="IY316" s="77">
        <f t="shared" si="1194"/>
        <v>0</v>
      </c>
      <c r="IZ316" s="282">
        <f t="shared" si="1195"/>
        <v>0</v>
      </c>
      <c r="JA316" s="283"/>
      <c r="JB316" s="284"/>
      <c r="JC316" s="285"/>
      <c r="JD316" s="76">
        <f t="shared" si="1028"/>
        <v>0</v>
      </c>
      <c r="JE316" s="77">
        <f t="shared" si="1196"/>
        <v>0</v>
      </c>
      <c r="JF316" s="77">
        <f t="shared" si="1029"/>
        <v>0</v>
      </c>
      <c r="JG316" s="77">
        <f t="shared" si="1197"/>
        <v>0</v>
      </c>
      <c r="JH316" s="282">
        <f t="shared" si="1198"/>
        <v>0</v>
      </c>
      <c r="JI316" s="283"/>
      <c r="JJ316" s="284"/>
      <c r="JK316" s="285"/>
      <c r="JL316" s="76">
        <f t="shared" si="1030"/>
        <v>227.34391447130241</v>
      </c>
      <c r="JM316" s="77">
        <f t="shared" si="1199"/>
        <v>258.71964810748688</v>
      </c>
      <c r="JN316" s="77">
        <f t="shared" si="1031"/>
        <v>11.29324075918157</v>
      </c>
      <c r="JO316" s="77">
        <f t="shared" si="1200"/>
        <v>13.041434428702878</v>
      </c>
      <c r="JP316" s="282">
        <f t="shared" si="1201"/>
        <v>287.80143320608624</v>
      </c>
      <c r="JQ316" s="73">
        <f t="shared" si="1032"/>
        <v>0.78993322562263979</v>
      </c>
      <c r="JR316" s="74">
        <f t="shared" si="1033"/>
        <v>3.9239696041036769E-2</v>
      </c>
      <c r="JS316" s="279">
        <f t="shared" si="1202"/>
        <v>1.115092989415333</v>
      </c>
      <c r="JT316" s="76">
        <f t="shared" si="1034"/>
        <v>2.2487938869091306</v>
      </c>
      <c r="JU316" s="77">
        <f t="shared" si="1203"/>
        <v>2.5591499312414596</v>
      </c>
      <c r="JV316" s="77">
        <f t="shared" si="1035"/>
        <v>4.3142162386683086E-2</v>
      </c>
      <c r="JW316" s="77">
        <f t="shared" si="1204"/>
        <v>4.982056912414163E-2</v>
      </c>
      <c r="JX316" s="282">
        <f t="shared" si="1205"/>
        <v>32.336914074183333</v>
      </c>
      <c r="JY316" s="379">
        <f t="shared" ref="JY316" si="1290">JT316/JX316</f>
        <v>6.9542624931687266E-2</v>
      </c>
      <c r="JZ316" s="380">
        <f t="shared" ref="JZ316" si="1291">JV316/JX316</f>
        <v>1.3341459326549124E-3</v>
      </c>
      <c r="KA316" s="381">
        <f t="shared" ref="KA316" si="1292">1+JY316*(JW316*$GO$8-JW316)/JW316+JZ316*(JX316*$GP$8-JX316)/JX316</f>
        <v>1.0098041034571972</v>
      </c>
      <c r="KB316" s="76">
        <f t="shared" si="1039"/>
        <v>5.7627799082121088E-2</v>
      </c>
      <c r="KC316" s="77">
        <f t="shared" si="1206"/>
        <v>6.5581011633444611E-2</v>
      </c>
      <c r="KD316" s="77">
        <f t="shared" si="1040"/>
        <v>1.1055650233046355E-3</v>
      </c>
      <c r="KE316" s="77">
        <f t="shared" si="1207"/>
        <v>1.2767064889121931E-3</v>
      </c>
      <c r="KF316" s="282">
        <f t="shared" si="1208"/>
        <v>0.82866873573912003</v>
      </c>
      <c r="KG316" s="379">
        <f t="shared" ref="KG316" si="1293">KB316/KF316</f>
        <v>6.9542624931687252E-2</v>
      </c>
      <c r="KH316" s="380">
        <f t="shared" ref="KH316" si="1294">KD316/KF316</f>
        <v>1.3341459326549126E-3</v>
      </c>
      <c r="KI316" s="381">
        <f t="shared" ref="KI316" si="1295">1+KG316*(KE316*$GO$8-KE316)/KE316+KH316*(KF316*$GP$8-KF316)/KF316</f>
        <v>1.0098041034571972</v>
      </c>
      <c r="KJ316" s="76">
        <f t="shared" si="1041"/>
        <v>109.91364860617601</v>
      </c>
      <c r="KK316" s="77">
        <f t="shared" si="1209"/>
        <v>125.08283125031436</v>
      </c>
      <c r="KL316" s="77">
        <f t="shared" si="1042"/>
        <v>3.5899177488186447</v>
      </c>
      <c r="KM316" s="77">
        <f t="shared" si="1210"/>
        <v>4.1456370163357708</v>
      </c>
      <c r="KN316" s="282">
        <f t="shared" si="1211"/>
        <v>144.48822919578052</v>
      </c>
      <c r="KO316" s="73">
        <f t="shared" si="1043"/>
        <v>0.76071005380821577</v>
      </c>
      <c r="KP316" s="74">
        <f t="shared" si="1044"/>
        <v>2.4845745351023244E-2</v>
      </c>
      <c r="KQ316" s="279">
        <f t="shared" si="1045"/>
        <v>1.1088317159064103</v>
      </c>
      <c r="KR316" s="76">
        <f t="shared" si="1046"/>
        <v>58.440862283759905</v>
      </c>
      <c r="KS316" s="77">
        <f t="shared" si="1212"/>
        <v>66.506285687541606</v>
      </c>
      <c r="KT316" s="77">
        <f t="shared" si="1047"/>
        <v>1.9083738106980546</v>
      </c>
      <c r="KU316" s="77">
        <f t="shared" si="1213"/>
        <v>2.2037900765941134</v>
      </c>
      <c r="KV316" s="282">
        <f t="shared" si="1214"/>
        <v>77.319234382030658</v>
      </c>
      <c r="KW316" s="73">
        <f t="shared" si="961"/>
        <v>0.75583860537219483</v>
      </c>
      <c r="KX316" s="74">
        <f t="shared" si="962"/>
        <v>2.4681747380850546E-2</v>
      </c>
      <c r="KY316" s="279">
        <f t="shared" si="963"/>
        <v>1.1081340204219723</v>
      </c>
      <c r="KZ316" s="76">
        <f t="shared" si="1048"/>
        <v>133.65463139420669</v>
      </c>
      <c r="LA316" s="77">
        <f t="shared" si="1215"/>
        <v>152.10030707292114</v>
      </c>
      <c r="LB316" s="77">
        <f t="shared" si="1049"/>
        <v>4.2850654680710969</v>
      </c>
      <c r="LC316" s="77">
        <f t="shared" si="1216"/>
        <v>4.9483936025285029</v>
      </c>
      <c r="LD316" s="286">
        <f t="shared" si="1217"/>
        <v>253.7896937522479</v>
      </c>
      <c r="LE316" s="73">
        <f t="shared" si="1050"/>
        <v>0.52663537836442531</v>
      </c>
      <c r="LF316" s="74">
        <f t="shared" si="1051"/>
        <v>1.6884316320008731E-2</v>
      </c>
      <c r="LG316" s="279">
        <f t="shared" si="1052"/>
        <v>1.0752946407344117</v>
      </c>
      <c r="LH316" s="76">
        <f t="shared" si="1053"/>
        <v>216.44396273924286</v>
      </c>
      <c r="LI316" s="77">
        <f t="shared" si="1218"/>
        <v>246.31539403688578</v>
      </c>
      <c r="LJ316" s="77">
        <f t="shared" si="1054"/>
        <v>7.0614969532502947</v>
      </c>
      <c r="LK316" s="77">
        <f t="shared" si="1219"/>
        <v>8.1546166816134402</v>
      </c>
      <c r="LL316" s="282">
        <f t="shared" si="1220"/>
        <v>292.59930567453125</v>
      </c>
      <c r="LM316" s="73">
        <f t="shared" si="1244"/>
        <v>0.73972821719543413</v>
      </c>
      <c r="LN316" s="74">
        <f t="shared" si="1245"/>
        <v>2.4133676383719969E-2</v>
      </c>
      <c r="LO316" s="279">
        <f t="shared" si="1246"/>
        <v>1.1058257843593415</v>
      </c>
      <c r="LP316" s="76">
        <f t="shared" si="1055"/>
        <v>6.4202093451560874E-2</v>
      </c>
      <c r="LQ316" s="77">
        <f t="shared" si="1221"/>
        <v>7.3062624368810794E-2</v>
      </c>
      <c r="LR316" s="77">
        <f t="shared" si="1056"/>
        <v>1.2316900883518657E-3</v>
      </c>
      <c r="LS316" s="77">
        <f t="shared" si="1222"/>
        <v>1.4223557140287345E-3</v>
      </c>
      <c r="LT316" s="282">
        <f t="shared" si="1223"/>
        <v>0.92320491949545436</v>
      </c>
      <c r="LU316" s="73">
        <f t="shared" si="979"/>
        <v>6.9542624931687211E-2</v>
      </c>
      <c r="LV316" s="74">
        <f t="shared" si="980"/>
        <v>1.3341459326549118E-3</v>
      </c>
      <c r="LW316" s="279">
        <f t="shared" si="981"/>
        <v>1.0098041034571972</v>
      </c>
      <c r="LX316" s="76">
        <f t="shared" si="1057"/>
        <v>12.095026478746947</v>
      </c>
      <c r="LY316" s="77">
        <f t="shared" si="1224"/>
        <v>13.764261083078813</v>
      </c>
      <c r="LZ316" s="77">
        <f t="shared" si="1058"/>
        <v>0.23203798242911969</v>
      </c>
      <c r="MA316" s="77">
        <f t="shared" si="1225"/>
        <v>0.26795746210914745</v>
      </c>
      <c r="MB316" s="286">
        <f t="shared" si="1226"/>
        <v>173.92237128466286</v>
      </c>
      <c r="MC316" s="73">
        <f t="shared" si="964"/>
        <v>6.9542672339435452E-2</v>
      </c>
      <c r="MD316" s="74">
        <f t="shared" si="965"/>
        <v>1.3341468421525695E-3</v>
      </c>
      <c r="ME316" s="279">
        <f t="shared" si="966"/>
        <v>1.0098041101407307</v>
      </c>
      <c r="MF316" s="76">
        <f t="shared" si="1059"/>
        <v>0</v>
      </c>
      <c r="MG316" s="77">
        <f t="shared" si="1227"/>
        <v>0</v>
      </c>
      <c r="MH316" s="77">
        <f t="shared" si="1060"/>
        <v>0</v>
      </c>
      <c r="MI316" s="77">
        <f t="shared" si="1228"/>
        <v>0</v>
      </c>
      <c r="MJ316" s="286">
        <f t="shared" si="1229"/>
        <v>0</v>
      </c>
      <c r="MK316" s="73"/>
      <c r="ML316" s="74"/>
      <c r="MM316" s="279"/>
      <c r="MN316" s="287">
        <f t="shared" si="1230"/>
        <v>1.089366326613926</v>
      </c>
      <c r="MO316" s="288">
        <f t="shared" si="1230"/>
        <v>1.089366326613926</v>
      </c>
      <c r="MP316" s="288">
        <f t="shared" si="1230"/>
        <v>1.0937212330487036</v>
      </c>
      <c r="MQ316" s="289">
        <f t="shared" si="1061"/>
        <v>1.0946091537462443</v>
      </c>
      <c r="MR316" s="290">
        <f t="shared" si="1231"/>
        <v>4.8638027750658575</v>
      </c>
      <c r="MS316" s="291">
        <f t="shared" si="982"/>
        <v>4.8638027750658575</v>
      </c>
      <c r="MT316" s="291">
        <f t="shared" si="1062"/>
        <v>4.2330292882683977</v>
      </c>
      <c r="MU316" s="292">
        <f t="shared" si="983"/>
        <v>4.5252237025023492</v>
      </c>
      <c r="MV316" s="359">
        <f t="shared" si="1063"/>
        <v>0.29219441423395182</v>
      </c>
      <c r="MW316" s="360">
        <f t="shared" si="1064"/>
        <v>1.5150100787262075</v>
      </c>
      <c r="MX316" s="360">
        <f t="shared" si="1065"/>
        <v>0.33857907256350872</v>
      </c>
      <c r="MY316" s="360">
        <f t="shared" si="1066"/>
        <v>1.2556140527995883E-2</v>
      </c>
      <c r="MZ316" s="360">
        <f t="shared" si="1067"/>
        <v>0</v>
      </c>
      <c r="NA316" s="360">
        <f t="shared" si="1068"/>
        <v>0</v>
      </c>
      <c r="NB316" s="360">
        <f t="shared" si="1069"/>
        <v>0.63225772499849375</v>
      </c>
      <c r="NC316" s="360">
        <f t="shared" si="1070"/>
        <v>6.432452139022346E-2</v>
      </c>
      <c r="ND316" s="360">
        <f t="shared" si="1071"/>
        <v>1.7166669758772351E-3</v>
      </c>
      <c r="NE316" s="360">
        <f t="shared" si="1072"/>
        <v>0.31557350634696441</v>
      </c>
      <c r="NF316" s="360">
        <f t="shared" si="1073"/>
        <v>0.16876881131026636</v>
      </c>
      <c r="NG316" s="360">
        <f t="shared" si="1074"/>
        <v>0.53764732036720586</v>
      </c>
      <c r="NH316" s="360">
        <f t="shared" si="1075"/>
        <v>0.63739798210472454</v>
      </c>
      <c r="NI316" s="360">
        <f t="shared" si="1076"/>
        <v>1.8176473862229548E-3</v>
      </c>
      <c r="NJ316" s="360">
        <f t="shared" si="1077"/>
        <v>0.34595888813421433</v>
      </c>
      <c r="NK316" s="361">
        <f t="shared" si="1078"/>
        <v>0</v>
      </c>
      <c r="NL316" s="145">
        <f t="shared" si="1232"/>
        <v>4.8638027750658575</v>
      </c>
      <c r="NM316" s="56">
        <f t="shared" si="984"/>
        <v>4.8638027750658575</v>
      </c>
      <c r="NN316" s="56">
        <f t="shared" si="1233"/>
        <v>4.2330292882683977</v>
      </c>
      <c r="NO316" s="58">
        <f t="shared" si="967"/>
        <v>4.5252237025023492</v>
      </c>
      <c r="NP316" s="55">
        <f t="shared" si="1079"/>
        <v>1.089366326613926</v>
      </c>
      <c r="NQ316" s="56">
        <f t="shared" si="968"/>
        <v>1.089366326613926</v>
      </c>
      <c r="NR316" s="56">
        <f t="shared" si="1080"/>
        <v>1.0937212330487036</v>
      </c>
      <c r="NS316" s="61">
        <f t="shared" si="969"/>
        <v>1.0946091537462443</v>
      </c>
      <c r="NT316" s="41"/>
      <c r="NU316" s="86">
        <f t="shared" si="1236"/>
        <v>0</v>
      </c>
      <c r="NV316" s="86">
        <f t="shared" si="1236"/>
        <v>0</v>
      </c>
      <c r="NW316" s="86">
        <f t="shared" si="1236"/>
        <v>0</v>
      </c>
      <c r="NX316" s="86">
        <f t="shared" si="1234"/>
        <v>0</v>
      </c>
      <c r="NY316" s="87">
        <f t="shared" si="1237"/>
        <v>0</v>
      </c>
      <c r="NZ316" s="87">
        <f t="shared" si="1237"/>
        <v>0</v>
      </c>
      <c r="OA316" s="87">
        <f t="shared" si="1237"/>
        <v>0</v>
      </c>
      <c r="OB316" s="87">
        <f t="shared" si="1235"/>
        <v>0</v>
      </c>
      <c r="OC316" s="26"/>
    </row>
    <row r="317" spans="1:393" thickBot="1" x14ac:dyDescent="0.35">
      <c r="A317" s="136" t="s">
        <v>732</v>
      </c>
      <c r="B317" s="137" t="s">
        <v>733</v>
      </c>
      <c r="C317" s="133" t="s">
        <v>97</v>
      </c>
      <c r="D317" s="64">
        <f>VLOOKUP(B317,[1]УсіТ_1!$A$10:$G$556,6,FALSE)</f>
        <v>548.79999999999995</v>
      </c>
      <c r="E317" s="64">
        <f>VLOOKUP(B317,[1]УсіТ_1!$A$10:$G$556,7,FALSE)</f>
        <v>0</v>
      </c>
      <c r="F317" s="38"/>
      <c r="G317" s="38"/>
      <c r="H317" s="39"/>
      <c r="I317" s="256">
        <v>4.4161000000000001</v>
      </c>
      <c r="J317" s="62">
        <v>4.4161000000000001</v>
      </c>
      <c r="K317" s="257">
        <f t="shared" si="1081"/>
        <v>3.6065999999999998</v>
      </c>
      <c r="L317" s="293">
        <f t="shared" si="1082"/>
        <v>3.9650999999999996</v>
      </c>
      <c r="M317" s="63">
        <v>0.35849999999999999</v>
      </c>
      <c r="N317" s="63">
        <v>0.68720000000000003</v>
      </c>
      <c r="O317" s="63">
        <v>0.45100000000000001</v>
      </c>
      <c r="P317" s="63">
        <v>2.0000000000000001E-4</v>
      </c>
      <c r="Q317" s="63">
        <v>0</v>
      </c>
      <c r="R317" s="63">
        <v>0</v>
      </c>
      <c r="S317" s="63">
        <v>0.50629999999999997</v>
      </c>
      <c r="T317" s="63">
        <v>5.2400000000000002E-2</v>
      </c>
      <c r="U317" s="63">
        <v>1.2999999999999999E-3</v>
      </c>
      <c r="V317" s="63">
        <v>0.86650000000000005</v>
      </c>
      <c r="W317" s="63">
        <v>9.5200000000000007E-2</v>
      </c>
      <c r="X317" s="63">
        <v>0.7389</v>
      </c>
      <c r="Y317" s="63">
        <v>0.3412</v>
      </c>
      <c r="Z317" s="63">
        <v>2.2000000000000001E-3</v>
      </c>
      <c r="AA317" s="63">
        <v>0.31519999999999998</v>
      </c>
      <c r="AB317" s="259">
        <v>0</v>
      </c>
      <c r="AC317" s="144">
        <v>70.930000000000007</v>
      </c>
      <c r="AD317" s="70">
        <v>15.6046</v>
      </c>
      <c r="AE317" s="70">
        <v>51.641704429820699</v>
      </c>
      <c r="AF317" s="68">
        <f t="shared" si="1083"/>
        <v>3.6273133191506055</v>
      </c>
      <c r="AG317" s="68">
        <f t="shared" si="1084"/>
        <v>16.466577157901487</v>
      </c>
      <c r="AH317" s="71">
        <v>2.754222435625</v>
      </c>
      <c r="AI317" s="71">
        <v>15.1987799856732</v>
      </c>
      <c r="AJ317" s="68">
        <f t="shared" si="1085"/>
        <v>0.2082992797036512</v>
      </c>
      <c r="AK317" s="68">
        <f t="shared" si="1086"/>
        <v>8.8997064157308845</v>
      </c>
      <c r="AL317" s="71">
        <v>7.8064653425559598</v>
      </c>
      <c r="AM317" s="69">
        <f t="shared" si="1087"/>
        <v>196.72292663240984</v>
      </c>
      <c r="AN317" s="260">
        <v>132.44999999999999</v>
      </c>
      <c r="AO317" s="71">
        <v>29.138999999999999</v>
      </c>
      <c r="AP317" s="71">
        <v>96.432310048354097</v>
      </c>
      <c r="AQ317" s="68">
        <f t="shared" si="1088"/>
        <v>6.7734054577963914</v>
      </c>
      <c r="AR317" s="68">
        <f t="shared" si="1089"/>
        <v>30.748599246638282</v>
      </c>
      <c r="AS317" s="71">
        <v>12.1708176185917</v>
      </c>
      <c r="AT317" s="261">
        <f t="shared" si="997"/>
        <v>2.6395762095049342</v>
      </c>
      <c r="AU317" s="71">
        <v>29.139114098336002</v>
      </c>
      <c r="AV317" s="68">
        <f t="shared" si="1090"/>
        <v>0.3993515587176949</v>
      </c>
      <c r="AW317" s="68">
        <f t="shared" si="1091"/>
        <v>17.062524816737039</v>
      </c>
      <c r="AX317" s="71">
        <v>14.9665620882641</v>
      </c>
      <c r="AY317" s="69">
        <f t="shared" si="1092"/>
        <v>377.15736462425502</v>
      </c>
      <c r="AZ317" s="260">
        <v>28</v>
      </c>
      <c r="BA317" s="260">
        <v>142.720666666667</v>
      </c>
      <c r="BB317" s="260">
        <v>14.8837266666667</v>
      </c>
      <c r="BC317" s="262">
        <f t="shared" si="1093"/>
        <v>11.906981333333361</v>
      </c>
      <c r="BD317" s="262">
        <f t="shared" si="998"/>
        <v>2.9767453333333389</v>
      </c>
      <c r="BE317" s="260">
        <v>5.5864946666666704</v>
      </c>
      <c r="BF317" s="262">
        <f t="shared" si="1094"/>
        <v>4.4691957333333363</v>
      </c>
      <c r="BG317" s="262">
        <f t="shared" si="999"/>
        <v>1.1172989333333341</v>
      </c>
      <c r="BH317" s="260">
        <v>17.59781170737228</v>
      </c>
      <c r="BI317" s="263">
        <f t="shared" si="1095"/>
        <v>10.304469036498668</v>
      </c>
      <c r="BJ317" s="68">
        <f t="shared" si="1096"/>
        <v>0.2411780094495371</v>
      </c>
      <c r="BK317" s="260">
        <v>9.0386687189794515</v>
      </c>
      <c r="BL317" s="69">
        <f t="shared" si="1097"/>
        <v>227.79284211162252</v>
      </c>
      <c r="BM317" s="260">
        <v>0.04</v>
      </c>
      <c r="BN317" s="260">
        <v>8.8000000000000005E-3</v>
      </c>
      <c r="BO317" s="260">
        <v>2.9122630441179E-2</v>
      </c>
      <c r="BP317" s="68">
        <f t="shared" si="1098"/>
        <v>2.0455735621884128E-3</v>
      </c>
      <c r="BQ317" s="68">
        <f t="shared" si="1099"/>
        <v>9.2861001877352183E-3</v>
      </c>
      <c r="BR317" s="260">
        <v>7.1486473333333298E-3</v>
      </c>
      <c r="BS317" s="260">
        <v>9.1745888045205604E-3</v>
      </c>
      <c r="BT317" s="68">
        <f t="shared" si="1100"/>
        <v>1.2573773956595427E-4</v>
      </c>
      <c r="BU317" s="68">
        <f t="shared" si="1101"/>
        <v>5.3722171728422322E-3</v>
      </c>
      <c r="BV317" s="260">
        <v>4.7122933289516396E-3</v>
      </c>
      <c r="BW317" s="69">
        <f t="shared" si="1102"/>
        <v>0.11874979188958143</v>
      </c>
      <c r="BX317" s="260">
        <v>0</v>
      </c>
      <c r="BY317" s="260">
        <v>0</v>
      </c>
      <c r="BZ317" s="263">
        <f t="shared" si="1103"/>
        <v>0</v>
      </c>
      <c r="CA317" s="263">
        <f t="shared" si="1104"/>
        <v>0</v>
      </c>
      <c r="CB317" s="260">
        <v>0</v>
      </c>
      <c r="CC317" s="264">
        <f t="shared" si="1105"/>
        <v>0</v>
      </c>
      <c r="CD317" s="260">
        <v>0</v>
      </c>
      <c r="CE317" s="260">
        <v>0</v>
      </c>
      <c r="CF317" s="263">
        <f t="shared" si="1106"/>
        <v>0</v>
      </c>
      <c r="CG317" s="263">
        <f t="shared" si="1107"/>
        <v>0</v>
      </c>
      <c r="CH317" s="260">
        <v>0</v>
      </c>
      <c r="CI317" s="69">
        <f t="shared" si="1108"/>
        <v>0</v>
      </c>
      <c r="CJ317" s="260">
        <v>114.26295387048955</v>
      </c>
      <c r="CK317" s="260">
        <v>25.137852381721963</v>
      </c>
      <c r="CL317" s="260">
        <v>8.9412350884576171</v>
      </c>
      <c r="CM317" s="260">
        <v>4.8970715687835611</v>
      </c>
      <c r="CN317" s="260">
        <v>50.703866500714895</v>
      </c>
      <c r="CO317" s="265">
        <f t="shared" si="1109"/>
        <v>3.5614395830102139</v>
      </c>
      <c r="CP317" s="266">
        <f t="shared" si="1110"/>
        <v>16.167536280150951</v>
      </c>
      <c r="CQ317" s="260">
        <v>21.466285834471677</v>
      </c>
      <c r="CR317" s="265">
        <f t="shared" si="1111"/>
        <v>0.29419544736143433</v>
      </c>
      <c r="CS317" s="265">
        <f t="shared" si="1112"/>
        <v>12.569669535518228</v>
      </c>
      <c r="CT317" s="260">
        <v>11.02560972381761</v>
      </c>
      <c r="CU317" s="267">
        <f t="shared" si="1000"/>
        <v>277.84536407960798</v>
      </c>
      <c r="CV317" s="260">
        <v>20.604000000000031</v>
      </c>
      <c r="CW317" s="260">
        <v>2.22205699354121</v>
      </c>
      <c r="CX317" s="68">
        <f t="shared" si="1113"/>
        <v>3.0453291096482284E-2</v>
      </c>
      <c r="CY317" s="68">
        <f t="shared" si="1114"/>
        <v>1.3011343607960297</v>
      </c>
      <c r="CZ317" s="260">
        <v>1.1413028496770601</v>
      </c>
      <c r="DA317" s="69">
        <f t="shared" si="1115"/>
        <v>28.760831811861959</v>
      </c>
      <c r="DB317" s="260">
        <v>0.52800000000000014</v>
      </c>
      <c r="DC317" s="260">
        <v>5.6942636992319801E-2</v>
      </c>
      <c r="DD317" s="68">
        <f t="shared" si="1116"/>
        <v>7.8039883997974284E-4</v>
      </c>
      <c r="DE317" s="68">
        <f t="shared" si="1117"/>
        <v>3.334298886140083E-2</v>
      </c>
      <c r="DF317" s="260">
        <v>2.9247131849616002E-2</v>
      </c>
      <c r="DG317" s="69">
        <f t="shared" si="1118"/>
        <v>0.73702772261032312</v>
      </c>
      <c r="DH317" s="260">
        <v>173.51354992446718</v>
      </c>
      <c r="DI317" s="260">
        <v>38.172980983382779</v>
      </c>
      <c r="DJ317" s="260">
        <v>2.6743375301999985</v>
      </c>
      <c r="DK317" s="260">
        <v>126.31786434501211</v>
      </c>
      <c r="DL317" s="68">
        <f t="shared" si="1119"/>
        <v>8.8725667915936501</v>
      </c>
      <c r="DM317" s="68">
        <f t="shared" si="1120"/>
        <v>40.277966860779252</v>
      </c>
      <c r="DN317" s="260">
        <v>36.740167146886499</v>
      </c>
      <c r="DO317" s="68">
        <f t="shared" si="1121"/>
        <v>0.50352399074807952</v>
      </c>
      <c r="DP317" s="68">
        <f t="shared" si="1122"/>
        <v>21.513351833527977</v>
      </c>
      <c r="DQ317" s="260">
        <v>18.8706489456547</v>
      </c>
      <c r="DR317" s="264">
        <f t="shared" si="1123"/>
        <v>475.54745865072391</v>
      </c>
      <c r="DS317" s="260">
        <v>18.989999999999998</v>
      </c>
      <c r="DT317" s="260">
        <v>4.1778000000000004</v>
      </c>
      <c r="DU317" s="260">
        <v>13.825968801949699</v>
      </c>
      <c r="DV317" s="68">
        <f t="shared" si="1124"/>
        <v>0.97113604864894687</v>
      </c>
      <c r="DW317" s="68">
        <f t="shared" si="1125"/>
        <v>4.4085760641272849</v>
      </c>
      <c r="DX317" s="260">
        <v>0.36812842624999997</v>
      </c>
      <c r="DY317" s="260">
        <v>3.5517678137500001E-2</v>
      </c>
      <c r="DZ317" s="260">
        <v>0</v>
      </c>
      <c r="EA317" s="260">
        <v>4.0331579951945598</v>
      </c>
      <c r="EB317" s="68">
        <f t="shared" si="1126"/>
        <v>5.5274430324141442E-2</v>
      </c>
      <c r="EC317" s="68">
        <f t="shared" si="1127"/>
        <v>2.3616317967181555</v>
      </c>
      <c r="ED317" s="267">
        <v>2.0715286450765902</v>
      </c>
      <c r="EE317" s="69">
        <f t="shared" si="1128"/>
        <v>52.202521855930023</v>
      </c>
      <c r="EF317" s="260">
        <v>91.662702857142918</v>
      </c>
      <c r="EG317" s="260">
        <v>20.165794628571444</v>
      </c>
      <c r="EH317" s="260">
        <v>111.9346696489435</v>
      </c>
      <c r="EI317" s="260">
        <v>66.736475513704576</v>
      </c>
      <c r="EJ317" s="268">
        <f t="shared" si="1129"/>
        <v>4.6875700400826092</v>
      </c>
      <c r="EK317" s="266">
        <f t="shared" si="1130"/>
        <v>21.279726055250869</v>
      </c>
      <c r="EL317" s="260">
        <v>31.329196397205131</v>
      </c>
      <c r="EM317" s="268">
        <f t="shared" si="1131"/>
        <v>0.42936663662369634</v>
      </c>
      <c r="EN317" s="268">
        <f t="shared" si="1132"/>
        <v>18.344936267169054</v>
      </c>
      <c r="EO317" s="269">
        <f t="shared" si="1133"/>
        <v>321.82883904556758</v>
      </c>
      <c r="EP317" s="69">
        <f t="shared" si="1134"/>
        <v>405.50433719741517</v>
      </c>
      <c r="EQ317" s="260">
        <v>66.3</v>
      </c>
      <c r="ER317" s="260">
        <v>14.586</v>
      </c>
      <c r="ES317" s="260">
        <v>48.270759956254302</v>
      </c>
      <c r="ET317" s="68">
        <f t="shared" si="1135"/>
        <v>3.3905381793273022</v>
      </c>
      <c r="EU317" s="68">
        <f t="shared" si="1136"/>
        <v>15.391711061171158</v>
      </c>
      <c r="EV317" s="260">
        <v>4.9690230039166696</v>
      </c>
      <c r="EW317" s="260">
        <v>14.4649162318403</v>
      </c>
      <c r="EX317" s="68">
        <f t="shared" si="1137"/>
        <v>0.19824167695737133</v>
      </c>
      <c r="EY317" s="68">
        <f t="shared" si="1138"/>
        <v>8.469989559219016</v>
      </c>
      <c r="EZ317" s="260">
        <v>7.4295349596005602</v>
      </c>
      <c r="FA317" s="69">
        <f t="shared" si="1139"/>
        <v>187.22428098193421</v>
      </c>
      <c r="FB317" s="260">
        <v>0.83333333333333348</v>
      </c>
      <c r="FC317" s="260">
        <v>8.9871586162120806E-2</v>
      </c>
      <c r="FD317" s="68">
        <f t="shared" si="1140"/>
        <v>1.2316900883518657E-3</v>
      </c>
      <c r="FE317" s="68">
        <f t="shared" si="1141"/>
        <v>5.2624666763574489E-2</v>
      </c>
      <c r="FF317" s="260">
        <v>4.6160245974772703E-2</v>
      </c>
      <c r="FG317" s="69">
        <f t="shared" si="1142"/>
        <v>1.1632381985642724</v>
      </c>
      <c r="FH317" s="260">
        <v>123.9324135</v>
      </c>
      <c r="FI317" s="260">
        <v>13.3656030937738</v>
      </c>
      <c r="FJ317" s="68">
        <f t="shared" si="1143"/>
        <v>0.18317559040016992</v>
      </c>
      <c r="FK317" s="68">
        <f t="shared" si="1144"/>
        <v>7.8262823539716235</v>
      </c>
      <c r="FL317" s="260">
        <v>6.8650000000000002</v>
      </c>
      <c r="FM317" s="69">
        <f t="shared" si="1145"/>
        <v>172.99561991252858</v>
      </c>
      <c r="FN317" s="260">
        <v>0</v>
      </c>
      <c r="FO317" s="260">
        <v>0</v>
      </c>
      <c r="FP317" s="68">
        <f t="shared" si="1146"/>
        <v>0</v>
      </c>
      <c r="FQ317" s="68">
        <f t="shared" si="1147"/>
        <v>0</v>
      </c>
      <c r="FR317" s="260">
        <v>0</v>
      </c>
      <c r="FS317" s="264">
        <f t="shared" si="1148"/>
        <v>0</v>
      </c>
      <c r="FT317" s="270">
        <f t="shared" si="1001"/>
        <v>2403.7725635713532</v>
      </c>
      <c r="FU317" s="271">
        <f t="shared" si="1002"/>
        <v>815.14203464577588</v>
      </c>
      <c r="FV317" s="272">
        <f t="shared" si="1149"/>
        <v>141.24582989916684</v>
      </c>
      <c r="FW317" s="272">
        <f t="shared" si="1003"/>
        <v>23.912824844955189</v>
      </c>
      <c r="FX317" s="272">
        <f t="shared" si="1004"/>
        <v>142.720666666667</v>
      </c>
      <c r="FY317" s="272">
        <f t="shared" si="1005"/>
        <v>0</v>
      </c>
      <c r="FZ317" s="272">
        <f t="shared" si="1006"/>
        <v>0</v>
      </c>
      <c r="GA317" s="272">
        <f t="shared" si="1007"/>
        <v>20.604000000000031</v>
      </c>
      <c r="GB317" s="272">
        <f t="shared" si="1008"/>
        <v>0.52800000000000014</v>
      </c>
      <c r="GC317" s="272">
        <f t="shared" si="1009"/>
        <v>123.9324135</v>
      </c>
      <c r="GD317" s="272">
        <f t="shared" si="1010"/>
        <v>0</v>
      </c>
      <c r="GE317" s="272">
        <f t="shared" si="1011"/>
        <v>453.9580722262516</v>
      </c>
      <c r="GF317" s="273">
        <f t="shared" si="1012"/>
        <v>176.59497416797254</v>
      </c>
      <c r="GG317" s="273">
        <f t="shared" si="1013"/>
        <v>31.886014993171905</v>
      </c>
      <c r="GH317" s="272">
        <f t="shared" si="1150"/>
        <v>185.71307829625363</v>
      </c>
      <c r="GI317" s="274">
        <f t="shared" si="1151"/>
        <v>132.66894373539509</v>
      </c>
      <c r="GJ317" s="275">
        <f t="shared" si="1014"/>
        <v>2.545197738050156</v>
      </c>
      <c r="GK317" s="271">
        <f t="shared" si="1152"/>
        <v>1907.7569200790699</v>
      </c>
      <c r="GL317" s="276">
        <f t="shared" si="1153"/>
        <v>2403.7737192996283</v>
      </c>
      <c r="GM317" s="272">
        <f t="shared" si="1154"/>
        <v>1124.4059525491434</v>
      </c>
      <c r="GN317" s="272">
        <f t="shared" si="1155"/>
        <v>58.34403757617725</v>
      </c>
      <c r="GO317" s="277">
        <f t="shared" si="1156"/>
        <v>0.58938638393330567</v>
      </c>
      <c r="GP317" s="278">
        <f t="shared" si="1157"/>
        <v>3.0582532272381478E-2</v>
      </c>
      <c r="GQ317" s="279">
        <f t="shared" si="1158"/>
        <v>1.0860753908424001</v>
      </c>
      <c r="GR317" s="280">
        <f t="shared" si="1159"/>
        <v>1907.7569200790699</v>
      </c>
      <c r="GS317" s="272">
        <f t="shared" si="1160"/>
        <v>1124.4059525491434</v>
      </c>
      <c r="GT317" s="272">
        <f t="shared" si="1015"/>
        <v>58.34403757617725</v>
      </c>
      <c r="GU317" s="73">
        <f t="shared" si="1161"/>
        <v>0.58938638393330567</v>
      </c>
      <c r="GV317" s="74">
        <f t="shared" si="1162"/>
        <v>3.0582532272381478E-2</v>
      </c>
      <c r="GW317" s="279">
        <f t="shared" si="1163"/>
        <v>1.0860753908424001</v>
      </c>
      <c r="GX317" s="280">
        <f t="shared" si="1164"/>
        <v>1570.8396432980919</v>
      </c>
      <c r="GY317" s="272">
        <f t="shared" si="1016"/>
        <v>994.35303436478364</v>
      </c>
      <c r="GZ317" s="272">
        <f t="shared" si="1017"/>
        <v>37.891069901206755</v>
      </c>
      <c r="HA317" s="73">
        <f t="shared" si="1165"/>
        <v>0.63300734648959278</v>
      </c>
      <c r="HB317" s="74">
        <f t="shared" si="1166"/>
        <v>2.4121539116272683E-2</v>
      </c>
      <c r="HC317" s="279">
        <f t="shared" si="1167"/>
        <v>1.0910953581442278</v>
      </c>
      <c r="HD317" s="280">
        <f t="shared" si="1168"/>
        <v>1726.9689501492107</v>
      </c>
      <c r="HE317" s="272">
        <f t="shared" si="1018"/>
        <v>1111.834500324615</v>
      </c>
      <c r="HF317" s="272">
        <f t="shared" si="1019"/>
        <v>41.726682500061017</v>
      </c>
      <c r="HG317" s="73">
        <f t="shared" si="1169"/>
        <v>0.64380688502161665</v>
      </c>
      <c r="HH317" s="74">
        <f t="shared" si="1170"/>
        <v>2.4161802385882974E-2</v>
      </c>
      <c r="HI317" s="281">
        <f t="shared" si="1171"/>
        <v>1.092592035211168</v>
      </c>
      <c r="HJ317" s="72">
        <f t="shared" si="1020"/>
        <v>4.7962175334991235</v>
      </c>
      <c r="HK317" s="73">
        <f t="shared" si="1172"/>
        <v>4.7962175334991235</v>
      </c>
      <c r="HL317" s="73">
        <f t="shared" si="1021"/>
        <v>3.9351445186829714</v>
      </c>
      <c r="HM317" s="74">
        <f t="shared" si="1173"/>
        <v>4.3322366788158018</v>
      </c>
      <c r="HN317" s="75"/>
      <c r="HO317" s="75"/>
      <c r="HP317" s="76">
        <f t="shared" si="1174"/>
        <v>117.48146595983151</v>
      </c>
      <c r="HQ317" s="77">
        <f t="shared" si="1175"/>
        <v>133.69508307694787</v>
      </c>
      <c r="HR317" s="77">
        <f t="shared" si="1176"/>
        <v>3.8356125988542566</v>
      </c>
      <c r="HS317" s="77">
        <f t="shared" si="1177"/>
        <v>4.4293654291568956</v>
      </c>
      <c r="HT317" s="282">
        <f t="shared" si="1178"/>
        <v>156.12930685111891</v>
      </c>
      <c r="HU317" s="73">
        <f t="shared" si="985"/>
        <v>0.7524626114676789</v>
      </c>
      <c r="HV317" s="74">
        <f t="shared" si="986"/>
        <v>2.4566896992066985E-2</v>
      </c>
      <c r="HW317" s="279">
        <f t="shared" si="987"/>
        <v>1.1076503206630264</v>
      </c>
      <c r="HX317" s="76">
        <f t="shared" si="1179"/>
        <v>219.91857135731789</v>
      </c>
      <c r="HY317" s="77">
        <f t="shared" si="1180"/>
        <v>250.26953339034131</v>
      </c>
      <c r="HZ317" s="77">
        <f t="shared" si="1022"/>
        <v>9.812333226019021</v>
      </c>
      <c r="IA317" s="77">
        <f t="shared" si="1181"/>
        <v>11.331282409406766</v>
      </c>
      <c r="IB317" s="282">
        <f t="shared" si="1182"/>
        <v>299.33124176528179</v>
      </c>
      <c r="IC317" s="73">
        <f t="shared" si="970"/>
        <v>0.73469969275631208</v>
      </c>
      <c r="ID317" s="74">
        <f t="shared" si="971"/>
        <v>3.2780852303126058E-2</v>
      </c>
      <c r="IE317" s="279">
        <f t="shared" si="972"/>
        <v>1.1064703805338225</v>
      </c>
      <c r="IF317" s="76">
        <f t="shared" si="1023"/>
        <v>12.571452224528375</v>
      </c>
      <c r="IG317" s="77">
        <f t="shared" si="1183"/>
        <v>14.306438346035536</v>
      </c>
      <c r="IH317" s="77">
        <f t="shared" si="1024"/>
        <v>16.617355076116237</v>
      </c>
      <c r="II317" s="77">
        <f t="shared" si="1184"/>
        <v>19.18972164189903</v>
      </c>
      <c r="IJ317" s="282">
        <f t="shared" si="1185"/>
        <v>180.78796992985914</v>
      </c>
      <c r="IK317" s="73">
        <f t="shared" si="1186"/>
        <v>6.953699535099464E-2</v>
      </c>
      <c r="IL317" s="74">
        <f t="shared" si="1187"/>
        <v>9.1916265681634246E-2</v>
      </c>
      <c r="IM317" s="279">
        <f t="shared" si="1188"/>
        <v>1.0238254386559078</v>
      </c>
      <c r="IN317" s="76">
        <f t="shared" si="1025"/>
        <v>6.6683147179904492E-2</v>
      </c>
      <c r="IO317" s="77">
        <f t="shared" si="1189"/>
        <v>7.5886088322203116E-2</v>
      </c>
      <c r="IP317" s="77">
        <f t="shared" si="1026"/>
        <v>2.1713113017543671E-3</v>
      </c>
      <c r="IQ317" s="77">
        <f t="shared" si="1190"/>
        <v>2.5074302912659434E-3</v>
      </c>
      <c r="IR317" s="282">
        <f t="shared" si="1191"/>
        <v>9.4245866579032875E-2</v>
      </c>
      <c r="IS317" s="73">
        <f t="shared" si="988"/>
        <v>0.70754452795004241</v>
      </c>
      <c r="IT317" s="74">
        <f t="shared" si="989"/>
        <v>2.3038796082728411E-2</v>
      </c>
      <c r="IU317" s="279">
        <f t="shared" si="990"/>
        <v>1.1012146259359918</v>
      </c>
      <c r="IV317" s="76">
        <f t="shared" si="1027"/>
        <v>0</v>
      </c>
      <c r="IW317" s="77">
        <f t="shared" si="1192"/>
        <v>0</v>
      </c>
      <c r="IX317" s="77">
        <f t="shared" si="1193"/>
        <v>0</v>
      </c>
      <c r="IY317" s="77">
        <f t="shared" si="1194"/>
        <v>0</v>
      </c>
      <c r="IZ317" s="282">
        <f t="shared" si="1195"/>
        <v>0</v>
      </c>
      <c r="JA317" s="283"/>
      <c r="JB317" s="284"/>
      <c r="JC317" s="285"/>
      <c r="JD317" s="76">
        <f t="shared" si="1028"/>
        <v>0</v>
      </c>
      <c r="JE317" s="77">
        <f t="shared" si="1196"/>
        <v>0</v>
      </c>
      <c r="JF317" s="77">
        <f t="shared" si="1029"/>
        <v>0</v>
      </c>
      <c r="JG317" s="77">
        <f t="shared" si="1197"/>
        <v>0</v>
      </c>
      <c r="JH317" s="282">
        <f t="shared" si="1198"/>
        <v>0</v>
      </c>
      <c r="JI317" s="283"/>
      <c r="JJ317" s="284"/>
      <c r="JK317" s="285"/>
      <c r="JL317" s="76">
        <f t="shared" si="1030"/>
        <v>174.46019734732792</v>
      </c>
      <c r="JM317" s="77">
        <f t="shared" si="1199"/>
        <v>198.53744918323264</v>
      </c>
      <c r="JN317" s="77">
        <f t="shared" si="1031"/>
        <v>8.7527065991552107</v>
      </c>
      <c r="JO317" s="77">
        <f t="shared" si="1200"/>
        <v>10.107625580704438</v>
      </c>
      <c r="JP317" s="282">
        <f t="shared" si="1201"/>
        <v>220.51219371397457</v>
      </c>
      <c r="JQ317" s="73">
        <f t="shared" si="1032"/>
        <v>0.79115895773827138</v>
      </c>
      <c r="JR317" s="74">
        <f t="shared" si="1033"/>
        <v>3.9692619495266139E-2</v>
      </c>
      <c r="JS317" s="279">
        <f t="shared" si="1202"/>
        <v>1.1153322652553259</v>
      </c>
      <c r="JT317" s="76">
        <f t="shared" si="1034"/>
        <v>1.5873839201711561</v>
      </c>
      <c r="JU317" s="77">
        <f t="shared" si="1203"/>
        <v>1.8064587749939773</v>
      </c>
      <c r="JV317" s="77">
        <f t="shared" si="1035"/>
        <v>3.0453291096482284E-2</v>
      </c>
      <c r="JW317" s="77">
        <f t="shared" si="1204"/>
        <v>3.516746055821774E-2</v>
      </c>
      <c r="JX317" s="282">
        <f t="shared" si="1205"/>
        <v>22.826056993541236</v>
      </c>
      <c r="JY317" s="379">
        <f t="shared" ref="JY317" si="1296">JT317/JX317</f>
        <v>6.9542624931687308E-2</v>
      </c>
      <c r="JZ317" s="380">
        <f t="shared" ref="JZ317" si="1297">JV317/JX317</f>
        <v>1.3341459326549135E-3</v>
      </c>
      <c r="KA317" s="381">
        <f t="shared" ref="KA317" si="1298">1+JY317*(JW317*$GO$8-JW317)/JW317+JZ317*(JX317*$GP$8-JX317)/JX317</f>
        <v>1.0098041034571972</v>
      </c>
      <c r="KB317" s="76">
        <f t="shared" si="1039"/>
        <v>4.0678446410909008E-2</v>
      </c>
      <c r="KC317" s="77">
        <f t="shared" si="1206"/>
        <v>4.6292478800078557E-2</v>
      </c>
      <c r="KD317" s="77">
        <f t="shared" si="1040"/>
        <v>7.8039883997974284E-4</v>
      </c>
      <c r="KE317" s="77">
        <f t="shared" si="1207"/>
        <v>9.0120458040860709E-4</v>
      </c>
      <c r="KF317" s="282">
        <f t="shared" si="1208"/>
        <v>0.58494263699231985</v>
      </c>
      <c r="KG317" s="379">
        <f t="shared" ref="KG317:KG318" si="1299">KB317/KF317</f>
        <v>6.954262493168728E-2</v>
      </c>
      <c r="KH317" s="380">
        <f t="shared" ref="KH317:KH318" si="1300">KD317/KF317</f>
        <v>1.3341459326549131E-3</v>
      </c>
      <c r="KI317" s="381">
        <f t="shared" ref="KI317:KI318" si="1301">1+KG317*(KE317*$GO$8-KE317)/KE317+KH317*(KF317*$GP$8-KF317)/KF317</f>
        <v>1.0098041034571972</v>
      </c>
      <c r="KJ317" s="76">
        <f t="shared" si="1041"/>
        <v>287.07193971490477</v>
      </c>
      <c r="KK317" s="77">
        <f t="shared" si="1209"/>
        <v>326.69073811495878</v>
      </c>
      <c r="KL317" s="77">
        <f t="shared" si="1042"/>
        <v>9.3760907823417305</v>
      </c>
      <c r="KM317" s="77">
        <f t="shared" si="1210"/>
        <v>10.82750963544823</v>
      </c>
      <c r="KN317" s="282">
        <f t="shared" si="1211"/>
        <v>377.41861797676501</v>
      </c>
      <c r="KO317" s="73">
        <f t="shared" si="1043"/>
        <v>0.76061944493839928</v>
      </c>
      <c r="KP317" s="74">
        <f t="shared" si="1044"/>
        <v>2.4842682198891814E-2</v>
      </c>
      <c r="KQ317" s="279">
        <f t="shared" si="1045"/>
        <v>1.1088187368003368</v>
      </c>
      <c r="KR317" s="76">
        <f t="shared" si="1046"/>
        <v>31.427453590231437</v>
      </c>
      <c r="KS317" s="77">
        <f t="shared" si="1212"/>
        <v>35.764756460219274</v>
      </c>
      <c r="KT317" s="77">
        <f t="shared" si="1047"/>
        <v>1.0264104789730883</v>
      </c>
      <c r="KU317" s="77">
        <f t="shared" si="1213"/>
        <v>1.1852988211181226</v>
      </c>
      <c r="KV317" s="282">
        <f t="shared" si="1214"/>
        <v>41.430572901531761</v>
      </c>
      <c r="KW317" s="73">
        <f t="shared" si="961"/>
        <v>0.75855706038449466</v>
      </c>
      <c r="KX317" s="74">
        <f t="shared" si="962"/>
        <v>2.4774228476457785E-2</v>
      </c>
      <c r="KY317" s="279">
        <f t="shared" si="963"/>
        <v>1.1085235104718196</v>
      </c>
      <c r="KZ317" s="76">
        <f t="shared" si="1048"/>
        <v>160.17058551906666</v>
      </c>
      <c r="LA317" s="77">
        <f t="shared" si="1215"/>
        <v>182.27572802655305</v>
      </c>
      <c r="LB317" s="77">
        <f t="shared" si="1049"/>
        <v>5.116936676706306</v>
      </c>
      <c r="LC317" s="77">
        <f t="shared" si="1216"/>
        <v>5.9090384742604423</v>
      </c>
      <c r="LD317" s="286">
        <f t="shared" si="1217"/>
        <v>321.82883904556758</v>
      </c>
      <c r="LE317" s="73">
        <f t="shared" si="1050"/>
        <v>0.49768872794022101</v>
      </c>
      <c r="LF317" s="74">
        <f t="shared" si="1051"/>
        <v>1.5899559193891265E-2</v>
      </c>
      <c r="LG317" s="279">
        <f t="shared" si="1052"/>
        <v>1.0711472731062441</v>
      </c>
      <c r="LH317" s="76">
        <f t="shared" si="1053"/>
        <v>109.99727475687601</v>
      </c>
      <c r="LI317" s="77">
        <f t="shared" si="1218"/>
        <v>125.17799864607247</v>
      </c>
      <c r="LJ317" s="77">
        <f t="shared" si="1054"/>
        <v>3.5887798562846736</v>
      </c>
      <c r="LK317" s="77">
        <f t="shared" si="1219"/>
        <v>4.1443229780375415</v>
      </c>
      <c r="LL317" s="282">
        <f t="shared" si="1220"/>
        <v>148.5906991920113</v>
      </c>
      <c r="LM317" s="73">
        <f t="shared" si="1244"/>
        <v>0.74027025483429321</v>
      </c>
      <c r="LN317" s="74">
        <f t="shared" si="1245"/>
        <v>2.41521163558642E-2</v>
      </c>
      <c r="LO317" s="279">
        <f t="shared" si="1246"/>
        <v>1.1059034454815684</v>
      </c>
      <c r="LP317" s="76">
        <f t="shared" si="1055"/>
        <v>6.4202093451560874E-2</v>
      </c>
      <c r="LQ317" s="77">
        <f t="shared" si="1221"/>
        <v>7.3062624368810794E-2</v>
      </c>
      <c r="LR317" s="77">
        <f t="shared" si="1056"/>
        <v>1.2316900883518657E-3</v>
      </c>
      <c r="LS317" s="77">
        <f t="shared" si="1222"/>
        <v>1.4223557140287345E-3</v>
      </c>
      <c r="LT317" s="282">
        <f t="shared" si="1223"/>
        <v>0.92320491949545436</v>
      </c>
      <c r="LU317" s="73">
        <f t="shared" si="979"/>
        <v>6.9542624931687211E-2</v>
      </c>
      <c r="LV317" s="74">
        <f t="shared" si="980"/>
        <v>1.3341459326549118E-3</v>
      </c>
      <c r="LW317" s="279">
        <f t="shared" si="981"/>
        <v>1.0098041034571972</v>
      </c>
      <c r="LX317" s="76">
        <f t="shared" si="1057"/>
        <v>9.5480644718453807</v>
      </c>
      <c r="LY317" s="77">
        <f t="shared" si="1224"/>
        <v>10.865792849604761</v>
      </c>
      <c r="LZ317" s="77">
        <f t="shared" si="1058"/>
        <v>0.18317559040016992</v>
      </c>
      <c r="MA317" s="77">
        <f t="shared" si="1225"/>
        <v>0.21153117179411624</v>
      </c>
      <c r="MB317" s="286">
        <f t="shared" si="1226"/>
        <v>137.29811104168934</v>
      </c>
      <c r="MC317" s="73">
        <f t="shared" si="964"/>
        <v>6.9542577093039515E-2</v>
      </c>
      <c r="MD317" s="74">
        <f t="shared" si="965"/>
        <v>1.3341450148906294E-3</v>
      </c>
      <c r="ME317" s="279">
        <f t="shared" si="966"/>
        <v>1.0098040967129154</v>
      </c>
      <c r="MF317" s="76">
        <f t="shared" si="1059"/>
        <v>0</v>
      </c>
      <c r="MG317" s="77">
        <f t="shared" si="1227"/>
        <v>0</v>
      </c>
      <c r="MH317" s="77">
        <f t="shared" si="1060"/>
        <v>0</v>
      </c>
      <c r="MI317" s="77">
        <f t="shared" si="1228"/>
        <v>0</v>
      </c>
      <c r="MJ317" s="286">
        <f t="shared" si="1229"/>
        <v>0</v>
      </c>
      <c r="MK317" s="73"/>
      <c r="ML317" s="74"/>
      <c r="MM317" s="279"/>
      <c r="MN317" s="287">
        <f t="shared" si="1230"/>
        <v>1.0855695018492342</v>
      </c>
      <c r="MO317" s="288">
        <f t="shared" si="1230"/>
        <v>1.0855695018492342</v>
      </c>
      <c r="MP317" s="288">
        <f t="shared" si="1230"/>
        <v>1.091095648068789</v>
      </c>
      <c r="MQ317" s="289">
        <f t="shared" si="1061"/>
        <v>1.0925924199345767</v>
      </c>
      <c r="MR317" s="290">
        <f t="shared" si="1231"/>
        <v>4.7939834771164032</v>
      </c>
      <c r="MS317" s="291">
        <f t="shared" si="982"/>
        <v>4.7939834771164032</v>
      </c>
      <c r="MT317" s="291">
        <f t="shared" si="1062"/>
        <v>3.9351455643248943</v>
      </c>
      <c r="MU317" s="292">
        <f t="shared" si="983"/>
        <v>4.3322382042825893</v>
      </c>
      <c r="MV317" s="359">
        <f t="shared" si="1063"/>
        <v>0.39709263995769495</v>
      </c>
      <c r="MW317" s="360">
        <f t="shared" si="1064"/>
        <v>0.76036644550284282</v>
      </c>
      <c r="MX317" s="360">
        <f t="shared" si="1065"/>
        <v>0.46174527283381445</v>
      </c>
      <c r="MY317" s="360">
        <f t="shared" si="1066"/>
        <v>2.2024292518719839E-4</v>
      </c>
      <c r="MZ317" s="360">
        <f t="shared" si="1067"/>
        <v>0</v>
      </c>
      <c r="NA317" s="360">
        <f t="shared" si="1068"/>
        <v>0</v>
      </c>
      <c r="NB317" s="360">
        <f t="shared" si="1069"/>
        <v>0.56469272589877151</v>
      </c>
      <c r="NC317" s="360">
        <f t="shared" si="1070"/>
        <v>5.2913735021157135E-2</v>
      </c>
      <c r="ND317" s="360">
        <f t="shared" si="1071"/>
        <v>1.3127453344943562E-3</v>
      </c>
      <c r="NE317" s="360">
        <f t="shared" si="1072"/>
        <v>0.9607914354374919</v>
      </c>
      <c r="NF317" s="360">
        <f t="shared" si="1073"/>
        <v>0.10553143819691724</v>
      </c>
      <c r="NG317" s="360">
        <f t="shared" si="1074"/>
        <v>0.79147072009820374</v>
      </c>
      <c r="NH317" s="360">
        <f t="shared" si="1075"/>
        <v>0.37733425559831113</v>
      </c>
      <c r="NI317" s="360">
        <f t="shared" si="1076"/>
        <v>2.2215690276058339E-3</v>
      </c>
      <c r="NJ317" s="360">
        <f t="shared" si="1077"/>
        <v>0.31829025128391092</v>
      </c>
      <c r="NK317" s="361">
        <f t="shared" si="1078"/>
        <v>0</v>
      </c>
      <c r="NL317" s="145">
        <f t="shared" si="1232"/>
        <v>4.7939834771164032</v>
      </c>
      <c r="NM317" s="56">
        <f t="shared" si="984"/>
        <v>4.7939834771164032</v>
      </c>
      <c r="NN317" s="56">
        <f t="shared" si="1233"/>
        <v>3.9351455643248943</v>
      </c>
      <c r="NO317" s="58">
        <f t="shared" si="967"/>
        <v>4.3322382042825893</v>
      </c>
      <c r="NP317" s="55">
        <f t="shared" si="1079"/>
        <v>1.0855695018492342</v>
      </c>
      <c r="NQ317" s="56">
        <f t="shared" si="968"/>
        <v>1.0855695018492342</v>
      </c>
      <c r="NR317" s="56">
        <f t="shared" si="1080"/>
        <v>1.091095648068789</v>
      </c>
      <c r="NS317" s="61">
        <f t="shared" si="969"/>
        <v>1.0925924199345767</v>
      </c>
      <c r="NT317" s="41"/>
      <c r="NU317" s="86">
        <f t="shared" si="1236"/>
        <v>0</v>
      </c>
      <c r="NV317" s="86">
        <f t="shared" si="1236"/>
        <v>0</v>
      </c>
      <c r="NW317" s="86">
        <f t="shared" si="1236"/>
        <v>0</v>
      </c>
      <c r="NX317" s="86">
        <f t="shared" si="1234"/>
        <v>0</v>
      </c>
      <c r="NY317" s="87">
        <f t="shared" si="1237"/>
        <v>0</v>
      </c>
      <c r="NZ317" s="87">
        <f t="shared" si="1237"/>
        <v>0</v>
      </c>
      <c r="OA317" s="87">
        <f t="shared" si="1237"/>
        <v>0</v>
      </c>
      <c r="OB317" s="87">
        <f t="shared" si="1235"/>
        <v>0</v>
      </c>
      <c r="OC317" s="26"/>
    </row>
    <row r="318" spans="1:393" thickBot="1" x14ac:dyDescent="0.35">
      <c r="A318" s="136" t="s">
        <v>734</v>
      </c>
      <c r="B318" s="137" t="s">
        <v>735</v>
      </c>
      <c r="C318" s="133" t="s">
        <v>97</v>
      </c>
      <c r="D318" s="64">
        <f>VLOOKUP(B318,[1]УсіТ_1!$A$10:$G$556,6,FALSE)</f>
        <v>721</v>
      </c>
      <c r="E318" s="64">
        <f>VLOOKUP(B318,[1]УсіТ_1!$A$10:$G$556,7,FALSE)</f>
        <v>0</v>
      </c>
      <c r="F318" s="38"/>
      <c r="G318" s="38"/>
      <c r="H318" s="39"/>
      <c r="I318" s="256">
        <v>4.3099999999999996</v>
      </c>
      <c r="J318" s="62">
        <v>4.3099999999999996</v>
      </c>
      <c r="K318" s="257">
        <f t="shared" si="1081"/>
        <v>3.5112999999999999</v>
      </c>
      <c r="L318" s="293">
        <f t="shared" si="1082"/>
        <v>3.9150999999999998</v>
      </c>
      <c r="M318" s="63">
        <v>0.40379999999999999</v>
      </c>
      <c r="N318" s="63">
        <v>0.76890000000000003</v>
      </c>
      <c r="O318" s="63">
        <v>0.39489999999999997</v>
      </c>
      <c r="P318" s="63">
        <v>1.77E-2</v>
      </c>
      <c r="Q318" s="63">
        <v>0</v>
      </c>
      <c r="R318" s="63">
        <v>0</v>
      </c>
      <c r="S318" s="63">
        <v>0.6845</v>
      </c>
      <c r="T318" s="63">
        <v>9.8799999999999999E-2</v>
      </c>
      <c r="U318" s="63">
        <v>2.5000000000000001E-3</v>
      </c>
      <c r="V318" s="63">
        <v>6.13E-2</v>
      </c>
      <c r="W318" s="63">
        <v>0.1343</v>
      </c>
      <c r="X318" s="63">
        <v>1.054</v>
      </c>
      <c r="Y318" s="63">
        <v>0.33410000000000001</v>
      </c>
      <c r="Z318" s="63">
        <v>1.6000000000000001E-3</v>
      </c>
      <c r="AA318" s="63">
        <v>0.35360000000000003</v>
      </c>
      <c r="AB318" s="259">
        <v>0</v>
      </c>
      <c r="AC318" s="144">
        <v>104.98</v>
      </c>
      <c r="AD318" s="70">
        <v>23.095600000000001</v>
      </c>
      <c r="AE318" s="70">
        <v>76.432343592874403</v>
      </c>
      <c r="AF318" s="68">
        <f t="shared" si="1083"/>
        <v>5.3686078139634983</v>
      </c>
      <c r="AG318" s="68">
        <f t="shared" si="1084"/>
        <v>24.371369942711116</v>
      </c>
      <c r="AH318" s="71">
        <v>4.0619189931250004</v>
      </c>
      <c r="AI318" s="71">
        <v>22.493405251463201</v>
      </c>
      <c r="AJ318" s="68">
        <f t="shared" si="1085"/>
        <v>0.30827211897130319</v>
      </c>
      <c r="AK318" s="68">
        <f t="shared" si="1086"/>
        <v>13.171103418615283</v>
      </c>
      <c r="AL318" s="71">
        <v>11.553163391873101</v>
      </c>
      <c r="AM318" s="69">
        <f t="shared" si="1087"/>
        <v>291.13971747520287</v>
      </c>
      <c r="AN318" s="260">
        <v>194.69</v>
      </c>
      <c r="AO318" s="71">
        <v>42.831800000000001</v>
      </c>
      <c r="AP318" s="71">
        <v>141.74712301482899</v>
      </c>
      <c r="AQ318" s="68">
        <f t="shared" si="1088"/>
        <v>9.9563179205615882</v>
      </c>
      <c r="AR318" s="68">
        <f t="shared" si="1089"/>
        <v>45.197771138754398</v>
      </c>
      <c r="AS318" s="71">
        <v>17.901340020999999</v>
      </c>
      <c r="AT318" s="261">
        <f t="shared" si="997"/>
        <v>3.8823974459620354</v>
      </c>
      <c r="AU318" s="71">
        <v>42.833185818548003</v>
      </c>
      <c r="AV318" s="68">
        <f t="shared" si="1090"/>
        <v>0.58702881164320042</v>
      </c>
      <c r="AW318" s="68">
        <f t="shared" si="1091"/>
        <v>25.08114328879406</v>
      </c>
      <c r="AX318" s="71">
        <v>22.000172442718799</v>
      </c>
      <c r="AY318" s="69">
        <f t="shared" si="1092"/>
        <v>554.40434555651495</v>
      </c>
      <c r="AZ318" s="260">
        <v>35</v>
      </c>
      <c r="BA318" s="260">
        <v>178.40083333333399</v>
      </c>
      <c r="BB318" s="260">
        <v>18.604658333333401</v>
      </c>
      <c r="BC318" s="262">
        <f t="shared" si="1093"/>
        <v>14.883726666666721</v>
      </c>
      <c r="BD318" s="262">
        <f t="shared" si="998"/>
        <v>3.7209316666666794</v>
      </c>
      <c r="BE318" s="260">
        <v>6.9831183333333398</v>
      </c>
      <c r="BF318" s="262">
        <f t="shared" si="1094"/>
        <v>5.5864946666666722</v>
      </c>
      <c r="BG318" s="262">
        <f t="shared" si="999"/>
        <v>1.3966236666666676</v>
      </c>
      <c r="BH318" s="260">
        <v>21.997264634215377</v>
      </c>
      <c r="BI318" s="263">
        <f t="shared" si="1095"/>
        <v>12.880586295623351</v>
      </c>
      <c r="BJ318" s="68">
        <f t="shared" si="1096"/>
        <v>0.30147251181192175</v>
      </c>
      <c r="BK318" s="260">
        <v>11.29833589872433</v>
      </c>
      <c r="BL318" s="69">
        <f t="shared" si="1097"/>
        <v>284.7410526395285</v>
      </c>
      <c r="BM318" s="260">
        <v>4.3</v>
      </c>
      <c r="BN318" s="260">
        <v>0.94599999999999995</v>
      </c>
      <c r="BO318" s="260">
        <v>3.1306827724267499</v>
      </c>
      <c r="BP318" s="68">
        <f t="shared" si="1098"/>
        <v>0.21989915793525491</v>
      </c>
      <c r="BQ318" s="68">
        <f t="shared" si="1099"/>
        <v>0.99825577018153822</v>
      </c>
      <c r="BR318" s="260">
        <v>0.747628819016667</v>
      </c>
      <c r="BS318" s="260">
        <v>0.98401962643253404</v>
      </c>
      <c r="BT318" s="68">
        <f t="shared" si="1100"/>
        <v>1.3485988980257879E-2</v>
      </c>
      <c r="BU318" s="68">
        <f t="shared" si="1101"/>
        <v>0.5761966283360761</v>
      </c>
      <c r="BV318" s="260">
        <v>0.50541656089379805</v>
      </c>
      <c r="BW318" s="69">
        <f t="shared" si="1102"/>
        <v>12.736497334523696</v>
      </c>
      <c r="BX318" s="260">
        <v>0</v>
      </c>
      <c r="BY318" s="260">
        <v>0</v>
      </c>
      <c r="BZ318" s="263">
        <f t="shared" si="1103"/>
        <v>0</v>
      </c>
      <c r="CA318" s="263">
        <f t="shared" si="1104"/>
        <v>0</v>
      </c>
      <c r="CB318" s="260">
        <v>0</v>
      </c>
      <c r="CC318" s="264">
        <f t="shared" si="1105"/>
        <v>0</v>
      </c>
      <c r="CD318" s="260">
        <v>0</v>
      </c>
      <c r="CE318" s="260">
        <v>0</v>
      </c>
      <c r="CF318" s="263">
        <f t="shared" si="1106"/>
        <v>0</v>
      </c>
      <c r="CG318" s="263">
        <f t="shared" si="1107"/>
        <v>0</v>
      </c>
      <c r="CH318" s="260">
        <v>0</v>
      </c>
      <c r="CI318" s="69">
        <f t="shared" si="1108"/>
        <v>0</v>
      </c>
      <c r="CJ318" s="260">
        <v>197.53170409943172</v>
      </c>
      <c r="CK318" s="260">
        <v>43.456978513604312</v>
      </c>
      <c r="CL318" s="260">
        <v>15.131198272694451</v>
      </c>
      <c r="CM318" s="260">
        <v>6.990276383078494</v>
      </c>
      <c r="CN318" s="260">
        <v>97.442712298317019</v>
      </c>
      <c r="CO318" s="265">
        <f t="shared" si="1109"/>
        <v>6.8443761118337871</v>
      </c>
      <c r="CP318" s="266">
        <f t="shared" si="1110"/>
        <v>31.07077812886596</v>
      </c>
      <c r="CQ318" s="260">
        <v>38.130277391682867</v>
      </c>
      <c r="CR318" s="265">
        <f t="shared" si="1111"/>
        <v>0.52257545165301367</v>
      </c>
      <c r="CS318" s="265">
        <f t="shared" si="1112"/>
        <v>22.327336447809468</v>
      </c>
      <c r="CT318" s="260">
        <v>19.584643585919569</v>
      </c>
      <c r="CU318" s="267">
        <f t="shared" si="1000"/>
        <v>493.53301699397991</v>
      </c>
      <c r="CV318" s="260">
        <v>50.994900000000001</v>
      </c>
      <c r="CW318" s="260">
        <v>5.4995910590144801</v>
      </c>
      <c r="CX318" s="68">
        <f t="shared" si="1113"/>
        <v>7.5371895463793456E-2</v>
      </c>
      <c r="CY318" s="68">
        <f t="shared" si="1114"/>
        <v>3.2203075429701649</v>
      </c>
      <c r="CZ318" s="260">
        <v>2.8247245529507201</v>
      </c>
      <c r="DA318" s="69">
        <f t="shared" si="1115"/>
        <v>71.183058734358241</v>
      </c>
      <c r="DB318" s="260">
        <v>1.3067999999999995</v>
      </c>
      <c r="DC318" s="260">
        <v>0.14093302655599099</v>
      </c>
      <c r="DD318" s="68">
        <f t="shared" si="1116"/>
        <v>1.9314871289498566E-3</v>
      </c>
      <c r="DE318" s="68">
        <f t="shared" si="1117"/>
        <v>8.2523897431966753E-2</v>
      </c>
      <c r="DF318" s="260">
        <v>7.2386651327799506E-2</v>
      </c>
      <c r="DG318" s="69">
        <f t="shared" si="1118"/>
        <v>1.824143613460548</v>
      </c>
      <c r="DH318" s="260">
        <v>16.130802629253758</v>
      </c>
      <c r="DI318" s="260">
        <v>3.5487765784358265</v>
      </c>
      <c r="DJ318" s="260">
        <v>0.24354902261666653</v>
      </c>
      <c r="DK318" s="260">
        <v>11.743224314096736</v>
      </c>
      <c r="DL318" s="68">
        <f t="shared" si="1119"/>
        <v>0.82484407582215469</v>
      </c>
      <c r="DM318" s="68">
        <f t="shared" si="1120"/>
        <v>3.7444679912415131</v>
      </c>
      <c r="DN318" s="260">
        <v>3.4151628531934901</v>
      </c>
      <c r="DO318" s="68">
        <f t="shared" si="1121"/>
        <v>4.6804806903016784E-2</v>
      </c>
      <c r="DP318" s="68">
        <f t="shared" si="1122"/>
        <v>1.999762269338861</v>
      </c>
      <c r="DQ318" s="260">
        <v>1.75411121667464</v>
      </c>
      <c r="DR318" s="264">
        <f t="shared" si="1123"/>
        <v>44.202751937125335</v>
      </c>
      <c r="DS318" s="260">
        <v>35.1</v>
      </c>
      <c r="DT318" s="260">
        <v>7.7220000000000004</v>
      </c>
      <c r="DU318" s="260">
        <v>25.555108212134598</v>
      </c>
      <c r="DV318" s="68">
        <f t="shared" si="1124"/>
        <v>1.7949908008203341</v>
      </c>
      <c r="DW318" s="68">
        <f t="shared" si="1125"/>
        <v>8.1485529147376621</v>
      </c>
      <c r="DX318" s="260">
        <v>0.66862300116666695</v>
      </c>
      <c r="DY318" s="260">
        <v>0.33119860204166701</v>
      </c>
      <c r="DZ318" s="260">
        <v>0</v>
      </c>
      <c r="EA318" s="260">
        <v>7.4820176706756003</v>
      </c>
      <c r="EB318" s="68">
        <f t="shared" si="1126"/>
        <v>0.10254105217660911</v>
      </c>
      <c r="EC318" s="68">
        <f t="shared" si="1127"/>
        <v>4.381125375134781</v>
      </c>
      <c r="ED318" s="267">
        <v>3.8429473743009299</v>
      </c>
      <c r="EE318" s="69">
        <f t="shared" si="1128"/>
        <v>96.842273832383356</v>
      </c>
      <c r="EF318" s="260">
        <v>163.51819714285713</v>
      </c>
      <c r="EG318" s="260">
        <v>35.974003371428559</v>
      </c>
      <c r="EH318" s="260">
        <v>225.86688811644544</v>
      </c>
      <c r="EI318" s="260">
        <v>119.05200064498224</v>
      </c>
      <c r="EJ318" s="268">
        <f t="shared" si="1129"/>
        <v>8.3622125253035531</v>
      </c>
      <c r="EK318" s="266">
        <f t="shared" si="1130"/>
        <v>37.961159029660323</v>
      </c>
      <c r="EL318" s="260">
        <v>58.71250574094762</v>
      </c>
      <c r="EM318" s="268">
        <f t="shared" si="1131"/>
        <v>0.80465489117968714</v>
      </c>
      <c r="EN318" s="268">
        <f t="shared" si="1132"/>
        <v>34.379342586634841</v>
      </c>
      <c r="EO318" s="269">
        <f t="shared" si="1133"/>
        <v>603.12359501666106</v>
      </c>
      <c r="EP318" s="69">
        <f t="shared" si="1134"/>
        <v>759.93572972099298</v>
      </c>
      <c r="EQ318" s="260">
        <v>85.21</v>
      </c>
      <c r="ER318" s="260">
        <v>18.746200000000002</v>
      </c>
      <c r="ES318" s="260">
        <v>62.0384834973216</v>
      </c>
      <c r="ET318" s="68">
        <f t="shared" si="1135"/>
        <v>4.3575830808518692</v>
      </c>
      <c r="EU318" s="68">
        <f t="shared" si="1136"/>
        <v>19.781714924922959</v>
      </c>
      <c r="EV318" s="260">
        <v>6.57204883875833</v>
      </c>
      <c r="EW318" s="260">
        <v>18.6106151446292</v>
      </c>
      <c r="EX318" s="68">
        <f t="shared" si="1137"/>
        <v>0.2550584805571432</v>
      </c>
      <c r="EY318" s="68">
        <f t="shared" si="1138"/>
        <v>10.897520140398207</v>
      </c>
      <c r="EZ318" s="260">
        <v>9.5588673740354597</v>
      </c>
      <c r="FA318" s="69">
        <f t="shared" si="1139"/>
        <v>240.88345782569348</v>
      </c>
      <c r="FB318" s="260">
        <v>0.83333333333333348</v>
      </c>
      <c r="FC318" s="260">
        <v>8.9871586162120806E-2</v>
      </c>
      <c r="FD318" s="68">
        <f t="shared" si="1140"/>
        <v>1.2316900883518657E-3</v>
      </c>
      <c r="FE318" s="68">
        <f t="shared" si="1141"/>
        <v>5.2624666763574489E-2</v>
      </c>
      <c r="FF318" s="260">
        <v>4.6160245974772703E-2</v>
      </c>
      <c r="FG318" s="69">
        <f t="shared" si="1142"/>
        <v>1.1632381985642724</v>
      </c>
      <c r="FH318" s="260">
        <v>182.6559</v>
      </c>
      <c r="FI318" s="260">
        <v>19.6986905458437</v>
      </c>
      <c r="FJ318" s="68">
        <f t="shared" si="1143"/>
        <v>0.26997055393078789</v>
      </c>
      <c r="FK318" s="68">
        <f t="shared" si="1144"/>
        <v>11.534647043880963</v>
      </c>
      <c r="FL318" s="260">
        <v>10.1175</v>
      </c>
      <c r="FM318" s="69">
        <f t="shared" si="1145"/>
        <v>254.96650865501243</v>
      </c>
      <c r="FN318" s="260">
        <v>0</v>
      </c>
      <c r="FO318" s="260">
        <v>0</v>
      </c>
      <c r="FP318" s="68">
        <f t="shared" si="1146"/>
        <v>0</v>
      </c>
      <c r="FQ318" s="68">
        <f t="shared" si="1147"/>
        <v>0</v>
      </c>
      <c r="FR318" s="260">
        <v>0</v>
      </c>
      <c r="FS318" s="264">
        <f t="shared" si="1148"/>
        <v>0</v>
      </c>
      <c r="FT318" s="270">
        <f t="shared" si="1001"/>
        <v>3107.5557925173407</v>
      </c>
      <c r="FU318" s="271">
        <f t="shared" si="1002"/>
        <v>977.78206233501146</v>
      </c>
      <c r="FV318" s="272">
        <f t="shared" si="1149"/>
        <v>266.60260852449102</v>
      </c>
      <c r="FW318" s="272">
        <f t="shared" si="1003"/>
        <v>31.342895162373921</v>
      </c>
      <c r="FX318" s="272">
        <f t="shared" si="1004"/>
        <v>178.40083333333399</v>
      </c>
      <c r="FY318" s="272">
        <f t="shared" si="1005"/>
        <v>0</v>
      </c>
      <c r="FZ318" s="272">
        <f t="shared" si="1006"/>
        <v>0</v>
      </c>
      <c r="GA318" s="272">
        <f t="shared" si="1007"/>
        <v>50.994900000000001</v>
      </c>
      <c r="GB318" s="272">
        <f t="shared" si="1008"/>
        <v>1.3067999999999995</v>
      </c>
      <c r="GC318" s="272">
        <f t="shared" si="1009"/>
        <v>182.6559</v>
      </c>
      <c r="GD318" s="272">
        <f t="shared" si="1010"/>
        <v>0</v>
      </c>
      <c r="GE318" s="272">
        <f t="shared" si="1011"/>
        <v>537.1416783469823</v>
      </c>
      <c r="GF318" s="273">
        <f t="shared" si="1012"/>
        <v>208.9543652061121</v>
      </c>
      <c r="GG318" s="273">
        <f t="shared" si="1013"/>
        <v>37.728831487092037</v>
      </c>
      <c r="GH318" s="272">
        <f t="shared" si="1150"/>
        <v>240.08754034936419</v>
      </c>
      <c r="GI318" s="274">
        <f t="shared" si="1151"/>
        <v>171.51274791411251</v>
      </c>
      <c r="GJ318" s="275">
        <f t="shared" si="1014"/>
        <v>3.2903997404880361</v>
      </c>
      <c r="GK318" s="271">
        <f t="shared" si="1152"/>
        <v>2466.3152180515567</v>
      </c>
      <c r="GL318" s="276">
        <f t="shared" si="1153"/>
        <v>3107.5571747449617</v>
      </c>
      <c r="GM318" s="272">
        <f t="shared" si="1154"/>
        <v>1358.2491754552359</v>
      </c>
      <c r="GN318" s="272">
        <f t="shared" si="1155"/>
        <v>72.362126389954</v>
      </c>
      <c r="GO318" s="277">
        <f t="shared" si="1156"/>
        <v>0.55072002374793061</v>
      </c>
      <c r="GP318" s="278">
        <f t="shared" si="1157"/>
        <v>2.9340177549211116E-2</v>
      </c>
      <c r="GQ318" s="279">
        <f t="shared" si="1158"/>
        <v>1.0805467299620697</v>
      </c>
      <c r="GR318" s="280">
        <f t="shared" si="1159"/>
        <v>2466.3152180515567</v>
      </c>
      <c r="GS318" s="272">
        <f t="shared" si="1160"/>
        <v>1358.2491754552359</v>
      </c>
      <c r="GT318" s="272">
        <f t="shared" si="1015"/>
        <v>72.362126389954</v>
      </c>
      <c r="GU318" s="73">
        <f t="shared" si="1161"/>
        <v>0.55072002374793061</v>
      </c>
      <c r="GV318" s="74">
        <f t="shared" si="1162"/>
        <v>2.9340177549211116E-2</v>
      </c>
      <c r="GW318" s="279">
        <f t="shared" si="1163"/>
        <v>1.0805467299620697</v>
      </c>
      <c r="GX318" s="280">
        <f t="shared" si="1164"/>
        <v>2009.2669878017698</v>
      </c>
      <c r="GY318" s="272">
        <f t="shared" si="1016"/>
        <v>1168.657442673757</v>
      </c>
      <c r="GZ318" s="272">
        <f t="shared" si="1017"/>
        <v>45.913552611873889</v>
      </c>
      <c r="HA318" s="73">
        <f t="shared" si="1165"/>
        <v>0.58163372501945187</v>
      </c>
      <c r="HB318" s="74">
        <f t="shared" si="1166"/>
        <v>2.2850896814915284E-2</v>
      </c>
      <c r="HC318" s="279">
        <f t="shared" si="1167"/>
        <v>1.0838085892168836</v>
      </c>
      <c r="HD318" s="280">
        <f t="shared" si="1168"/>
        <v>2240.3302556392323</v>
      </c>
      <c r="HE318" s="272">
        <f t="shared" si="1018"/>
        <v>1342.5348601745754</v>
      </c>
      <c r="HF318" s="272">
        <f t="shared" si="1019"/>
        <v>51.590432544808692</v>
      </c>
      <c r="HG318" s="73">
        <f t="shared" si="1169"/>
        <v>0.59925756784975015</v>
      </c>
      <c r="HH318" s="74">
        <f t="shared" si="1170"/>
        <v>2.3028047947372125E-2</v>
      </c>
      <c r="HI318" s="281">
        <f t="shared" si="1171"/>
        <v>1.0862682787611972</v>
      </c>
      <c r="HJ318" s="72">
        <f t="shared" si="1020"/>
        <v>4.6571564061365196</v>
      </c>
      <c r="HK318" s="73">
        <f t="shared" si="1172"/>
        <v>4.6571564061365196</v>
      </c>
      <c r="HL318" s="73">
        <f t="shared" si="1021"/>
        <v>3.8055770993172433</v>
      </c>
      <c r="HM318" s="74">
        <f t="shared" si="1173"/>
        <v>4.2528489381779631</v>
      </c>
      <c r="HN318" s="75"/>
      <c r="HO318" s="75"/>
      <c r="HP318" s="76">
        <f t="shared" si="1174"/>
        <v>173.87741750081821</v>
      </c>
      <c r="HQ318" s="77">
        <f t="shared" si="1175"/>
        <v>197.87423989010614</v>
      </c>
      <c r="HR318" s="77">
        <f t="shared" si="1176"/>
        <v>5.6768799329348019</v>
      </c>
      <c r="HS318" s="77">
        <f t="shared" si="1177"/>
        <v>6.5556609465531093</v>
      </c>
      <c r="HT318" s="282">
        <f t="shared" si="1178"/>
        <v>231.0632678374626</v>
      </c>
      <c r="HU318" s="73">
        <f t="shared" si="985"/>
        <v>0.75250999056729873</v>
      </c>
      <c r="HV318" s="74">
        <f t="shared" si="986"/>
        <v>2.4568508816070686E-2</v>
      </c>
      <c r="HW318" s="279">
        <f t="shared" si="987"/>
        <v>1.1076571089629206</v>
      </c>
      <c r="HX318" s="76">
        <f t="shared" si="1179"/>
        <v>323.26207560160907</v>
      </c>
      <c r="HY318" s="77">
        <f t="shared" si="1180"/>
        <v>367.87547465538711</v>
      </c>
      <c r="HZ318" s="77">
        <f t="shared" si="1022"/>
        <v>14.425744178166823</v>
      </c>
      <c r="IA318" s="77">
        <f t="shared" si="1181"/>
        <v>16.65884937694705</v>
      </c>
      <c r="IB318" s="282">
        <f t="shared" si="1182"/>
        <v>440.00344885437693</v>
      </c>
      <c r="IC318" s="73">
        <f t="shared" si="970"/>
        <v>0.73468077680590071</v>
      </c>
      <c r="ID318" s="74">
        <f t="shared" si="971"/>
        <v>3.2785525240146815E-2</v>
      </c>
      <c r="IE318" s="279">
        <f t="shared" si="972"/>
        <v>1.1064684933141571</v>
      </c>
      <c r="IF318" s="76">
        <f t="shared" si="1023"/>
        <v>15.714315280660488</v>
      </c>
      <c r="IG318" s="77">
        <f t="shared" si="1183"/>
        <v>17.883047932544443</v>
      </c>
      <c r="IH318" s="77">
        <f t="shared" si="1024"/>
        <v>20.771693845145315</v>
      </c>
      <c r="II318" s="77">
        <f t="shared" si="1184"/>
        <v>23.987152052373812</v>
      </c>
      <c r="IJ318" s="282">
        <f t="shared" si="1185"/>
        <v>225.98496241232422</v>
      </c>
      <c r="IK318" s="73">
        <f t="shared" si="1186"/>
        <v>6.953699535099464E-2</v>
      </c>
      <c r="IL318" s="74">
        <f t="shared" si="1187"/>
        <v>9.1916265681634218E-2</v>
      </c>
      <c r="IM318" s="279">
        <f t="shared" si="1188"/>
        <v>1.0238254386559078</v>
      </c>
      <c r="IN318" s="76">
        <f t="shared" si="1025"/>
        <v>7.166831926191489</v>
      </c>
      <c r="IO318" s="77">
        <f t="shared" si="1189"/>
        <v>8.1559264003251766</v>
      </c>
      <c r="IP318" s="77">
        <f t="shared" si="1026"/>
        <v>0.23338514691551279</v>
      </c>
      <c r="IQ318" s="77">
        <f t="shared" si="1190"/>
        <v>0.26951316765803418</v>
      </c>
      <c r="IR318" s="282">
        <f t="shared" si="1191"/>
        <v>10.10833121787595</v>
      </c>
      <c r="IS318" s="73">
        <f t="shared" si="988"/>
        <v>0.70900248237982111</v>
      </c>
      <c r="IT318" s="74">
        <f t="shared" si="989"/>
        <v>2.3088395293457124E-2</v>
      </c>
      <c r="IU318" s="279">
        <f t="shared" si="990"/>
        <v>1.1014235161846662</v>
      </c>
      <c r="IV318" s="76">
        <f t="shared" si="1027"/>
        <v>0</v>
      </c>
      <c r="IW318" s="77">
        <f t="shared" si="1192"/>
        <v>0</v>
      </c>
      <c r="IX318" s="77">
        <f t="shared" si="1193"/>
        <v>0</v>
      </c>
      <c r="IY318" s="77">
        <f t="shared" si="1194"/>
        <v>0</v>
      </c>
      <c r="IZ318" s="282">
        <f t="shared" si="1195"/>
        <v>0</v>
      </c>
      <c r="JA318" s="283"/>
      <c r="JB318" s="284"/>
      <c r="JC318" s="285"/>
      <c r="JD318" s="76">
        <f t="shared" si="1028"/>
        <v>0</v>
      </c>
      <c r="JE318" s="77">
        <f t="shared" si="1196"/>
        <v>0</v>
      </c>
      <c r="JF318" s="77">
        <f t="shared" si="1029"/>
        <v>0</v>
      </c>
      <c r="JG318" s="77">
        <f t="shared" si="1197"/>
        <v>0</v>
      </c>
      <c r="JH318" s="282">
        <f t="shared" si="1198"/>
        <v>0</v>
      </c>
      <c r="JI318" s="283"/>
      <c r="JJ318" s="284"/>
      <c r="JK318" s="285"/>
      <c r="JL318" s="76">
        <f t="shared" si="1030"/>
        <v>306.13438239658007</v>
      </c>
      <c r="JM318" s="77">
        <f t="shared" si="1199"/>
        <v>348.38398851113209</v>
      </c>
      <c r="JN318" s="77">
        <f t="shared" si="1031"/>
        <v>14.357227946565294</v>
      </c>
      <c r="JO318" s="77">
        <f t="shared" si="1200"/>
        <v>16.579726832693602</v>
      </c>
      <c r="JP318" s="282">
        <f t="shared" si="1201"/>
        <v>391.69287063014275</v>
      </c>
      <c r="JQ318" s="73">
        <f t="shared" si="1032"/>
        <v>0.78156740995586937</v>
      </c>
      <c r="JR318" s="74">
        <f t="shared" si="1033"/>
        <v>3.66542998943735E-2</v>
      </c>
      <c r="JS318" s="279">
        <f t="shared" si="1202"/>
        <v>1.1135382038716586</v>
      </c>
      <c r="JT318" s="76">
        <f t="shared" si="1034"/>
        <v>3.9287752024236009</v>
      </c>
      <c r="JU318" s="77">
        <f t="shared" si="1203"/>
        <v>4.470985468110082</v>
      </c>
      <c r="JV318" s="77">
        <f t="shared" si="1035"/>
        <v>7.5371895463793456E-2</v>
      </c>
      <c r="JW318" s="77">
        <f t="shared" si="1204"/>
        <v>8.7039464881588688E-2</v>
      </c>
      <c r="JX318" s="282">
        <f t="shared" si="1205"/>
        <v>56.494491059014479</v>
      </c>
      <c r="JY318" s="379">
        <f t="shared" ref="JY318" si="1302">JT318/JX318</f>
        <v>6.9542624931687225E-2</v>
      </c>
      <c r="JZ318" s="380">
        <f t="shared" ref="JZ318" si="1303">JV318/JX318</f>
        <v>1.334145932654912E-3</v>
      </c>
      <c r="KA318" s="381">
        <f t="shared" ref="KA318" si="1304">1+JY318*(JW318*$GO$8-JW318)/JW318+JZ318*(JX318*$GP$8-JX318)/JX318</f>
        <v>1.0098041034571972</v>
      </c>
      <c r="KB318" s="76">
        <f t="shared" si="1039"/>
        <v>0.10067915486699944</v>
      </c>
      <c r="KC318" s="77">
        <f t="shared" si="1206"/>
        <v>0.11457388503019403</v>
      </c>
      <c r="KD318" s="77">
        <f t="shared" si="1040"/>
        <v>1.9314871289498566E-3</v>
      </c>
      <c r="KE318" s="77">
        <f t="shared" si="1207"/>
        <v>2.2304813365112944E-3</v>
      </c>
      <c r="KF318" s="282">
        <f t="shared" si="1208"/>
        <v>1.4477330265559905</v>
      </c>
      <c r="KG318" s="379">
        <f t="shared" si="1299"/>
        <v>6.95426249316871E-2</v>
      </c>
      <c r="KH318" s="380">
        <f t="shared" si="1300"/>
        <v>1.3341459326549094E-3</v>
      </c>
      <c r="KI318" s="381">
        <f t="shared" si="1301"/>
        <v>1.0098041034571972</v>
      </c>
      <c r="KJ318" s="76">
        <f t="shared" si="1041"/>
        <v>26.687540125597643</v>
      </c>
      <c r="KK318" s="77">
        <f t="shared" si="1209"/>
        <v>30.370687538331371</v>
      </c>
      <c r="KL318" s="77">
        <f t="shared" si="1042"/>
        <v>0.87164888272517149</v>
      </c>
      <c r="KM318" s="77">
        <f t="shared" si="1210"/>
        <v>1.0065801297710282</v>
      </c>
      <c r="KN318" s="282">
        <f t="shared" si="1211"/>
        <v>35.081549156448681</v>
      </c>
      <c r="KO318" s="73">
        <f t="shared" si="1043"/>
        <v>0.76072866698624531</v>
      </c>
      <c r="KP318" s="74">
        <f t="shared" si="1044"/>
        <v>2.4846362366667187E-2</v>
      </c>
      <c r="KQ318" s="279">
        <f t="shared" si="1045"/>
        <v>1.1088343802251317</v>
      </c>
      <c r="KR318" s="76">
        <f t="shared" si="1046"/>
        <v>58.108207513644381</v>
      </c>
      <c r="KS318" s="77">
        <f t="shared" si="1212"/>
        <v>66.12772123260244</v>
      </c>
      <c r="KT318" s="77">
        <f t="shared" si="1047"/>
        <v>1.8975318529969432</v>
      </c>
      <c r="KU318" s="77">
        <f t="shared" si="1213"/>
        <v>2.1912697838408701</v>
      </c>
      <c r="KV318" s="282">
        <f t="shared" si="1214"/>
        <v>76.858947486018536</v>
      </c>
      <c r="KW318" s="73">
        <f t="shared" si="961"/>
        <v>0.75603699262489754</v>
      </c>
      <c r="KX318" s="74">
        <f t="shared" si="962"/>
        <v>2.4688496460898383E-2</v>
      </c>
      <c r="KY318" s="279">
        <f t="shared" si="963"/>
        <v>1.1081624446043092</v>
      </c>
      <c r="KZ318" s="76">
        <f t="shared" si="1048"/>
        <v>287.74761248616579</v>
      </c>
      <c r="LA318" s="77">
        <f t="shared" si="1215"/>
        <v>327.45966048538151</v>
      </c>
      <c r="LB318" s="77">
        <f t="shared" si="1049"/>
        <v>9.1668674164832407</v>
      </c>
      <c r="LC318" s="77">
        <f t="shared" si="1216"/>
        <v>10.585898492554847</v>
      </c>
      <c r="LD318" s="286">
        <f t="shared" si="1217"/>
        <v>603.12359501666106</v>
      </c>
      <c r="LE318" s="73">
        <f t="shared" si="1050"/>
        <v>0.47709559842077953</v>
      </c>
      <c r="LF318" s="74">
        <f t="shared" si="1051"/>
        <v>1.5198986562994621E-2</v>
      </c>
      <c r="LG318" s="279">
        <f t="shared" si="1052"/>
        <v>1.0681967666580032</v>
      </c>
      <c r="LH318" s="76">
        <f t="shared" si="1053"/>
        <v>141.38486677969183</v>
      </c>
      <c r="LI318" s="77">
        <f t="shared" si="1218"/>
        <v>160.89739224395709</v>
      </c>
      <c r="LJ318" s="77">
        <f t="shared" si="1054"/>
        <v>4.6126415614090126</v>
      </c>
      <c r="LK318" s="77">
        <f t="shared" si="1219"/>
        <v>5.3266784751151279</v>
      </c>
      <c r="LL318" s="282">
        <f t="shared" si="1220"/>
        <v>191.17734748070913</v>
      </c>
      <c r="LM318" s="73">
        <f t="shared" si="1244"/>
        <v>0.73954821867145304</v>
      </c>
      <c r="LN318" s="74">
        <f t="shared" si="1245"/>
        <v>2.4127552883191111E-2</v>
      </c>
      <c r="LO318" s="279">
        <f t="shared" si="1246"/>
        <v>1.1057999948451651</v>
      </c>
      <c r="LP318" s="76">
        <f t="shared" si="1055"/>
        <v>6.4202093451560874E-2</v>
      </c>
      <c r="LQ318" s="77">
        <f t="shared" si="1221"/>
        <v>7.3062624368810794E-2</v>
      </c>
      <c r="LR318" s="77">
        <f t="shared" si="1056"/>
        <v>1.2316900883518657E-3</v>
      </c>
      <c r="LS318" s="77">
        <f t="shared" si="1222"/>
        <v>1.4223557140287345E-3</v>
      </c>
      <c r="LT318" s="282">
        <f t="shared" si="1223"/>
        <v>0.92320491949545436</v>
      </c>
      <c r="LU318" s="73">
        <f t="shared" si="979"/>
        <v>6.9542624931687211E-2</v>
      </c>
      <c r="LV318" s="74">
        <f t="shared" si="980"/>
        <v>1.3341459326549118E-3</v>
      </c>
      <c r="LW318" s="279">
        <f t="shared" si="981"/>
        <v>1.0098041034571972</v>
      </c>
      <c r="LX318" s="76">
        <f t="shared" si="1057"/>
        <v>14.072269393534773</v>
      </c>
      <c r="LY318" s="77">
        <f t="shared" si="1224"/>
        <v>16.014383292536507</v>
      </c>
      <c r="LZ318" s="77">
        <f t="shared" si="1058"/>
        <v>0.26997055393078789</v>
      </c>
      <c r="MA318" s="77">
        <f t="shared" si="1225"/>
        <v>0.31176199567927387</v>
      </c>
      <c r="MB318" s="286">
        <f t="shared" si="1226"/>
        <v>202.35437194842257</v>
      </c>
      <c r="MC318" s="73">
        <f t="shared" si="964"/>
        <v>6.9542700056520676E-2</v>
      </c>
      <c r="MD318" s="74">
        <f t="shared" si="965"/>
        <v>1.3341473738931609E-3</v>
      </c>
      <c r="ME318" s="279">
        <f t="shared" si="966"/>
        <v>1.0098041140482792</v>
      </c>
      <c r="MF318" s="76">
        <f t="shared" si="1059"/>
        <v>0</v>
      </c>
      <c r="MG318" s="77">
        <f t="shared" si="1227"/>
        <v>0</v>
      </c>
      <c r="MH318" s="77">
        <f t="shared" si="1060"/>
        <v>0</v>
      </c>
      <c r="MI318" s="77">
        <f t="shared" si="1228"/>
        <v>0</v>
      </c>
      <c r="MJ318" s="286">
        <f t="shared" si="1229"/>
        <v>0</v>
      </c>
      <c r="MK318" s="73"/>
      <c r="ML318" s="74"/>
      <c r="MM318" s="279"/>
      <c r="MN318" s="287">
        <f t="shared" si="1230"/>
        <v>1.0805468303357311</v>
      </c>
      <c r="MO318" s="288">
        <f t="shared" si="1230"/>
        <v>1.0805468303357311</v>
      </c>
      <c r="MP318" s="288">
        <f t="shared" si="1230"/>
        <v>1.0838083423297795</v>
      </c>
      <c r="MQ318" s="289">
        <f t="shared" si="1061"/>
        <v>1.0862680833239975</v>
      </c>
      <c r="MR318" s="290">
        <f t="shared" si="1231"/>
        <v>4.6571568387470004</v>
      </c>
      <c r="MS318" s="291">
        <f t="shared" si="982"/>
        <v>4.6571568387470004</v>
      </c>
      <c r="MT318" s="291">
        <f t="shared" si="1062"/>
        <v>3.8055762324225548</v>
      </c>
      <c r="MU318" s="292">
        <f t="shared" si="983"/>
        <v>4.252848173021782</v>
      </c>
      <c r="MV318" s="359">
        <f t="shared" si="1063"/>
        <v>0.44727194059922731</v>
      </c>
      <c r="MW318" s="360">
        <f t="shared" si="1064"/>
        <v>0.85076362450925547</v>
      </c>
      <c r="MX318" s="360">
        <f t="shared" si="1065"/>
        <v>0.40430866572521795</v>
      </c>
      <c r="MY318" s="360">
        <f t="shared" si="1066"/>
        <v>1.9495196236468591E-2</v>
      </c>
      <c r="MZ318" s="360">
        <f t="shared" si="1067"/>
        <v>0</v>
      </c>
      <c r="NA318" s="360">
        <f t="shared" si="1068"/>
        <v>0</v>
      </c>
      <c r="NB318" s="360">
        <f t="shared" si="1069"/>
        <v>0.76221690055015034</v>
      </c>
      <c r="NC318" s="360">
        <f t="shared" si="1070"/>
        <v>9.9768645421571087E-2</v>
      </c>
      <c r="ND318" s="360">
        <f t="shared" si="1071"/>
        <v>2.5245102586429931E-3</v>
      </c>
      <c r="NE318" s="360">
        <f t="shared" si="1072"/>
        <v>6.7971547507800573E-2</v>
      </c>
      <c r="NF318" s="360">
        <f t="shared" si="1073"/>
        <v>0.14882621631035872</v>
      </c>
      <c r="NG318" s="360">
        <f t="shared" si="1074"/>
        <v>1.1258793920575354</v>
      </c>
      <c r="NH318" s="360">
        <f t="shared" si="1075"/>
        <v>0.3694477782777697</v>
      </c>
      <c r="NI318" s="360">
        <f t="shared" si="1076"/>
        <v>1.6156865655315156E-3</v>
      </c>
      <c r="NJ318" s="360">
        <f t="shared" si="1077"/>
        <v>0.35706673472747152</v>
      </c>
      <c r="NK318" s="361">
        <f t="shared" si="1078"/>
        <v>0</v>
      </c>
      <c r="NL318" s="145">
        <f t="shared" si="1232"/>
        <v>4.6571568387470004</v>
      </c>
      <c r="NM318" s="56">
        <f t="shared" si="984"/>
        <v>4.6571568387470004</v>
      </c>
      <c r="NN318" s="56">
        <f t="shared" si="1233"/>
        <v>3.8055762324225548</v>
      </c>
      <c r="NO318" s="58">
        <f t="shared" si="967"/>
        <v>4.252848173021782</v>
      </c>
      <c r="NP318" s="55">
        <f t="shared" si="1079"/>
        <v>1.0805468303357311</v>
      </c>
      <c r="NQ318" s="56">
        <f t="shared" si="968"/>
        <v>1.0805468303357311</v>
      </c>
      <c r="NR318" s="56">
        <f t="shared" si="1080"/>
        <v>1.0838083423297795</v>
      </c>
      <c r="NS318" s="61">
        <f t="shared" si="969"/>
        <v>1.0862680833239975</v>
      </c>
      <c r="NT318" s="25"/>
      <c r="NU318" s="86">
        <f t="shared" si="1236"/>
        <v>0</v>
      </c>
      <c r="NV318" s="86">
        <f t="shared" si="1236"/>
        <v>0</v>
      </c>
      <c r="NW318" s="86">
        <f t="shared" si="1236"/>
        <v>0</v>
      </c>
      <c r="NX318" s="86">
        <f t="shared" si="1234"/>
        <v>0</v>
      </c>
      <c r="NY318" s="87">
        <f t="shared" si="1237"/>
        <v>0</v>
      </c>
      <c r="NZ318" s="87">
        <f t="shared" si="1237"/>
        <v>0</v>
      </c>
      <c r="OA318" s="87">
        <f t="shared" si="1237"/>
        <v>0</v>
      </c>
      <c r="OB318" s="87">
        <f t="shared" si="1235"/>
        <v>0</v>
      </c>
      <c r="OC318" s="26"/>
    </row>
    <row r="319" spans="1:393" thickBot="1" x14ac:dyDescent="0.35">
      <c r="A319" s="136" t="s">
        <v>736</v>
      </c>
      <c r="B319" s="137" t="s">
        <v>737</v>
      </c>
      <c r="C319" s="133" t="s">
        <v>97</v>
      </c>
      <c r="D319" s="64">
        <f>VLOOKUP(B319,[1]УсіТ_1!$A$10:$G$556,6,FALSE)</f>
        <v>563.70000000000005</v>
      </c>
      <c r="E319" s="64">
        <f>VLOOKUP(B319,[1]УсіТ_1!$A$10:$G$556,7,FALSE)</f>
        <v>0</v>
      </c>
      <c r="F319" s="38"/>
      <c r="G319" s="38"/>
      <c r="H319" s="39"/>
      <c r="I319" s="256">
        <v>4.3947000000000003</v>
      </c>
      <c r="J319" s="62">
        <v>4.3947000000000003</v>
      </c>
      <c r="K319" s="257">
        <f t="shared" si="1081"/>
        <v>3.7355000000000005</v>
      </c>
      <c r="L319" s="293">
        <f t="shared" si="1082"/>
        <v>4.0195000000000007</v>
      </c>
      <c r="M319" s="63">
        <v>0.28399999999999997</v>
      </c>
      <c r="N319" s="63">
        <v>1.0268999999999999</v>
      </c>
      <c r="O319" s="63">
        <v>0.37519999999999998</v>
      </c>
      <c r="P319" s="63">
        <v>0</v>
      </c>
      <c r="Q319" s="63">
        <v>0</v>
      </c>
      <c r="R319" s="63">
        <v>0</v>
      </c>
      <c r="S319" s="63">
        <v>0.51619999999999999</v>
      </c>
      <c r="T319" s="63">
        <v>0</v>
      </c>
      <c r="U319" s="63">
        <v>0</v>
      </c>
      <c r="V319" s="63">
        <v>0.90059999999999996</v>
      </c>
      <c r="W319" s="63">
        <v>9.2899999999999996E-2</v>
      </c>
      <c r="X319" s="63">
        <v>0.64810000000000001</v>
      </c>
      <c r="Y319" s="63">
        <v>0.20810000000000001</v>
      </c>
      <c r="Z319" s="63">
        <v>2E-3</v>
      </c>
      <c r="AA319" s="63">
        <v>0.3407</v>
      </c>
      <c r="AB319" s="259">
        <v>0</v>
      </c>
      <c r="AC319" s="144">
        <v>57.71</v>
      </c>
      <c r="AD319" s="70">
        <v>12.696199999999999</v>
      </c>
      <c r="AE319" s="70">
        <v>42.0166750690111</v>
      </c>
      <c r="AF319" s="68">
        <f t="shared" si="1083"/>
        <v>2.9512512568473395</v>
      </c>
      <c r="AG319" s="68">
        <f t="shared" si="1084"/>
        <v>13.397521045855017</v>
      </c>
      <c r="AH319" s="71">
        <v>2.2559603710833298</v>
      </c>
      <c r="AI319" s="71">
        <v>12.3676426082713</v>
      </c>
      <c r="AJ319" s="68">
        <f t="shared" si="1085"/>
        <v>0.16949854194635816</v>
      </c>
      <c r="AK319" s="68">
        <f t="shared" si="1086"/>
        <v>7.2419225998436927</v>
      </c>
      <c r="AL319" s="71">
        <v>6.3523239024182603</v>
      </c>
      <c r="AM319" s="69">
        <f t="shared" si="1087"/>
        <v>160.07856234094078</v>
      </c>
      <c r="AN319" s="260">
        <v>206.15</v>
      </c>
      <c r="AO319" s="71">
        <v>45.353000000000002</v>
      </c>
      <c r="AP319" s="71">
        <v>150.09075663622701</v>
      </c>
      <c r="AQ319" s="68">
        <f t="shared" si="1088"/>
        <v>10.542374746128585</v>
      </c>
      <c r="AR319" s="68">
        <f t="shared" si="1089"/>
        <v>47.858238842540615</v>
      </c>
      <c r="AS319" s="71">
        <v>13.0827157079</v>
      </c>
      <c r="AT319" s="261">
        <f t="shared" si="997"/>
        <v>2.8373463657477087</v>
      </c>
      <c r="AU319" s="71">
        <v>44.7211587764154</v>
      </c>
      <c r="AV319" s="68">
        <f t="shared" si="1090"/>
        <v>0.61290348103077308</v>
      </c>
      <c r="AW319" s="68">
        <f t="shared" si="1091"/>
        <v>26.186653406165146</v>
      </c>
      <c r="AX319" s="71">
        <v>22.969881556027101</v>
      </c>
      <c r="AY319" s="69">
        <f t="shared" si="1092"/>
        <v>578.84101521188336</v>
      </c>
      <c r="AZ319" s="260">
        <v>26</v>
      </c>
      <c r="BA319" s="260">
        <v>132.52633333333401</v>
      </c>
      <c r="BB319" s="260">
        <v>13.8206033333334</v>
      </c>
      <c r="BC319" s="262">
        <f t="shared" si="1093"/>
        <v>11.056482666666721</v>
      </c>
      <c r="BD319" s="262">
        <f t="shared" si="998"/>
        <v>2.7641206666666793</v>
      </c>
      <c r="BE319" s="260">
        <v>5.1874593333333401</v>
      </c>
      <c r="BF319" s="262">
        <f t="shared" si="1094"/>
        <v>4.1499674666666726</v>
      </c>
      <c r="BG319" s="262">
        <f t="shared" si="999"/>
        <v>1.0374918666666675</v>
      </c>
      <c r="BH319" s="260">
        <v>16.340825156845732</v>
      </c>
      <c r="BI319" s="263">
        <f t="shared" si="1095"/>
        <v>9.5684355338916465</v>
      </c>
      <c r="BJ319" s="68">
        <f t="shared" si="1096"/>
        <v>0.22395100877457075</v>
      </c>
      <c r="BK319" s="260">
        <v>8.3930495247666563</v>
      </c>
      <c r="BL319" s="69">
        <f t="shared" si="1097"/>
        <v>211.5219248179358</v>
      </c>
      <c r="BM319" s="260">
        <v>0</v>
      </c>
      <c r="BN319" s="260">
        <v>0</v>
      </c>
      <c r="BO319" s="260">
        <v>0</v>
      </c>
      <c r="BP319" s="68">
        <f t="shared" si="1098"/>
        <v>0</v>
      </c>
      <c r="BQ319" s="68">
        <f t="shared" si="1099"/>
        <v>0</v>
      </c>
      <c r="BR319" s="260">
        <v>0</v>
      </c>
      <c r="BS319" s="260">
        <v>0</v>
      </c>
      <c r="BT319" s="68">
        <f t="shared" si="1100"/>
        <v>0</v>
      </c>
      <c r="BU319" s="68">
        <f t="shared" si="1101"/>
        <v>0</v>
      </c>
      <c r="BV319" s="260">
        <v>0</v>
      </c>
      <c r="BW319" s="69">
        <f t="shared" si="1102"/>
        <v>0</v>
      </c>
      <c r="BX319" s="260">
        <v>0</v>
      </c>
      <c r="BY319" s="260">
        <v>0</v>
      </c>
      <c r="BZ319" s="263">
        <f t="shared" si="1103"/>
        <v>0</v>
      </c>
      <c r="CA319" s="263">
        <f t="shared" si="1104"/>
        <v>0</v>
      </c>
      <c r="CB319" s="260">
        <v>0</v>
      </c>
      <c r="CC319" s="264">
        <f t="shared" si="1105"/>
        <v>0</v>
      </c>
      <c r="CD319" s="260">
        <v>0</v>
      </c>
      <c r="CE319" s="260">
        <v>0</v>
      </c>
      <c r="CF319" s="263">
        <f t="shared" si="1106"/>
        <v>0</v>
      </c>
      <c r="CG319" s="263">
        <f t="shared" si="1107"/>
        <v>0</v>
      </c>
      <c r="CH319" s="260">
        <v>0</v>
      </c>
      <c r="CI319" s="69">
        <f t="shared" si="1108"/>
        <v>0</v>
      </c>
      <c r="CJ319" s="260">
        <v>120.68644050048498</v>
      </c>
      <c r="CK319" s="260">
        <v>26.551019733867889</v>
      </c>
      <c r="CL319" s="260">
        <v>9.6110042113103162</v>
      </c>
      <c r="CM319" s="260">
        <v>5.4652133108756544</v>
      </c>
      <c r="CN319" s="260">
        <v>51.611545866199563</v>
      </c>
      <c r="CO319" s="265">
        <f t="shared" si="1109"/>
        <v>3.6251949816418572</v>
      </c>
      <c r="CP319" s="266">
        <f t="shared" si="1110"/>
        <v>16.456960737988123</v>
      </c>
      <c r="CQ319" s="260">
        <v>22.48155823006503</v>
      </c>
      <c r="CR319" s="265">
        <f t="shared" si="1111"/>
        <v>0.30810975554304126</v>
      </c>
      <c r="CS319" s="265">
        <f t="shared" si="1112"/>
        <v>13.164166347847498</v>
      </c>
      <c r="CT319" s="260">
        <v>11.54707847176476</v>
      </c>
      <c r="CU319" s="267">
        <f t="shared" si="1000"/>
        <v>290.98637641643103</v>
      </c>
      <c r="CV319" s="260">
        <v>0</v>
      </c>
      <c r="CW319" s="260">
        <v>0</v>
      </c>
      <c r="CX319" s="68">
        <f t="shared" si="1113"/>
        <v>0</v>
      </c>
      <c r="CY319" s="68">
        <f t="shared" si="1114"/>
        <v>0</v>
      </c>
      <c r="CZ319" s="260">
        <v>0</v>
      </c>
      <c r="DA319" s="69">
        <f t="shared" si="1115"/>
        <v>0</v>
      </c>
      <c r="DB319" s="260">
        <v>0</v>
      </c>
      <c r="DC319" s="260">
        <v>0</v>
      </c>
      <c r="DD319" s="68">
        <f t="shared" si="1116"/>
        <v>0</v>
      </c>
      <c r="DE319" s="68">
        <f t="shared" si="1117"/>
        <v>0</v>
      </c>
      <c r="DF319" s="260">
        <v>0</v>
      </c>
      <c r="DG319" s="69">
        <f t="shared" si="1118"/>
        <v>0</v>
      </c>
      <c r="DH319" s="260">
        <v>185.22387308023201</v>
      </c>
      <c r="DI319" s="260">
        <v>40.749252077651043</v>
      </c>
      <c r="DJ319" s="260">
        <v>2.8562940393749985</v>
      </c>
      <c r="DK319" s="260">
        <v>134.84297960240889</v>
      </c>
      <c r="DL319" s="68">
        <f t="shared" si="1119"/>
        <v>9.4713708872731992</v>
      </c>
      <c r="DM319" s="68">
        <f t="shared" si="1120"/>
        <v>42.996302161983301</v>
      </c>
      <c r="DN319" s="260">
        <v>39.220626620425897</v>
      </c>
      <c r="DO319" s="68">
        <f t="shared" si="1121"/>
        <v>0.53751868783293688</v>
      </c>
      <c r="DP319" s="68">
        <f t="shared" si="1122"/>
        <v>22.965794800096866</v>
      </c>
      <c r="DQ319" s="260">
        <v>20.144673632639599</v>
      </c>
      <c r="DR319" s="264">
        <f t="shared" si="1123"/>
        <v>507.64523886327891</v>
      </c>
      <c r="DS319" s="260">
        <v>19.04</v>
      </c>
      <c r="DT319" s="260">
        <v>4.1887999999999996</v>
      </c>
      <c r="DU319" s="260">
        <v>13.8623720900012</v>
      </c>
      <c r="DV319" s="68">
        <f t="shared" si="1124"/>
        <v>0.9736930156016842</v>
      </c>
      <c r="DW319" s="68">
        <f t="shared" si="1125"/>
        <v>4.4201836893619619</v>
      </c>
      <c r="DX319" s="260">
        <v>0.36935962500000002</v>
      </c>
      <c r="DY319" s="260">
        <v>3.35694510666667E-2</v>
      </c>
      <c r="DZ319" s="260">
        <v>0</v>
      </c>
      <c r="EA319" s="260">
        <v>4.0435852122210596</v>
      </c>
      <c r="EB319" s="68">
        <f t="shared" si="1126"/>
        <v>5.5417335333489623E-2</v>
      </c>
      <c r="EC319" s="68">
        <f t="shared" si="1127"/>
        <v>2.3677374953568906</v>
      </c>
      <c r="ED319" s="267">
        <v>2.0768843189144501</v>
      </c>
      <c r="EE319" s="69">
        <f t="shared" si="1128"/>
        <v>52.337484836644059</v>
      </c>
      <c r="EF319" s="260">
        <v>82.281170238095257</v>
      </c>
      <c r="EG319" s="260">
        <v>18.101857452380962</v>
      </c>
      <c r="EH319" s="260">
        <v>101.45017237078218</v>
      </c>
      <c r="EI319" s="260">
        <v>59.906102827794761</v>
      </c>
      <c r="EJ319" s="268">
        <f t="shared" si="1129"/>
        <v>4.2078046626243042</v>
      </c>
      <c r="EK319" s="266">
        <f t="shared" si="1130"/>
        <v>19.10177975987629</v>
      </c>
      <c r="EL319" s="260">
        <v>28.227511573928386</v>
      </c>
      <c r="EM319" s="268">
        <f t="shared" si="1131"/>
        <v>0.38685804612068853</v>
      </c>
      <c r="EN319" s="268">
        <f t="shared" si="1132"/>
        <v>16.528732312160063</v>
      </c>
      <c r="EO319" s="269">
        <f t="shared" si="1133"/>
        <v>289.96681446298152</v>
      </c>
      <c r="EP319" s="69">
        <f t="shared" si="1134"/>
        <v>365.35818622335671</v>
      </c>
      <c r="EQ319" s="260">
        <v>41.72</v>
      </c>
      <c r="ER319" s="260">
        <v>9.1783999999999999</v>
      </c>
      <c r="ES319" s="260">
        <v>30.3749035501497</v>
      </c>
      <c r="ET319" s="68">
        <f t="shared" si="1135"/>
        <v>2.1335332253625148</v>
      </c>
      <c r="EU319" s="68">
        <f t="shared" si="1136"/>
        <v>9.6854024958078337</v>
      </c>
      <c r="EV319" s="260">
        <v>2.73780703931667</v>
      </c>
      <c r="EW319" s="260">
        <v>9.0602541167000297</v>
      </c>
      <c r="EX319" s="68">
        <f t="shared" si="1137"/>
        <v>0.12417078266937391</v>
      </c>
      <c r="EY319" s="68">
        <f t="shared" si="1138"/>
        <v>5.3052680390501692</v>
      </c>
      <c r="EZ319" s="260">
        <v>4.6535682353083203</v>
      </c>
      <c r="FA319" s="69">
        <f t="shared" si="1139"/>
        <v>117.26991952976962</v>
      </c>
      <c r="FB319" s="260">
        <v>0.83333333333333348</v>
      </c>
      <c r="FC319" s="260">
        <v>8.9871586162120806E-2</v>
      </c>
      <c r="FD319" s="68">
        <f t="shared" si="1140"/>
        <v>1.2316900883518657E-3</v>
      </c>
      <c r="FE319" s="68">
        <f t="shared" si="1141"/>
        <v>5.2624666763574489E-2</v>
      </c>
      <c r="FF319" s="260">
        <v>4.6160245974772703E-2</v>
      </c>
      <c r="FG319" s="69">
        <f t="shared" si="1142"/>
        <v>1.1632381985642724</v>
      </c>
      <c r="FH319" s="260">
        <v>137.59200000000001</v>
      </c>
      <c r="FI319" s="260">
        <v>14.838733539862201</v>
      </c>
      <c r="FJ319" s="68">
        <f t="shared" si="1143"/>
        <v>0.20336484316381145</v>
      </c>
      <c r="FK319" s="68">
        <f t="shared" si="1144"/>
        <v>8.6888797792004713</v>
      </c>
      <c r="FL319" s="260">
        <v>7.6215000000000002</v>
      </c>
      <c r="FM319" s="69">
        <f t="shared" si="1145"/>
        <v>192.06268024783466</v>
      </c>
      <c r="FN319" s="260">
        <v>0</v>
      </c>
      <c r="FO319" s="260">
        <v>0</v>
      </c>
      <c r="FP319" s="68">
        <f t="shared" si="1146"/>
        <v>0</v>
      </c>
      <c r="FQ319" s="68">
        <f t="shared" si="1147"/>
        <v>0</v>
      </c>
      <c r="FR319" s="260">
        <v>0</v>
      </c>
      <c r="FS319" s="264">
        <f t="shared" si="1148"/>
        <v>0</v>
      </c>
      <c r="FT319" s="270">
        <f t="shared" si="1001"/>
        <v>2477.2646266866391</v>
      </c>
      <c r="FU319" s="271">
        <f t="shared" si="1002"/>
        <v>869.63001308271214</v>
      </c>
      <c r="FV319" s="272">
        <f t="shared" si="1149"/>
        <v>128.72926900587748</v>
      </c>
      <c r="FW319" s="272">
        <f t="shared" si="1003"/>
        <v>23.509009809956758</v>
      </c>
      <c r="FX319" s="272">
        <f t="shared" si="1004"/>
        <v>132.52633333333401</v>
      </c>
      <c r="FY319" s="272">
        <f t="shared" si="1005"/>
        <v>0</v>
      </c>
      <c r="FZ319" s="272">
        <f t="shared" si="1006"/>
        <v>0</v>
      </c>
      <c r="GA319" s="272">
        <f t="shared" si="1007"/>
        <v>0</v>
      </c>
      <c r="GB319" s="272">
        <f t="shared" si="1008"/>
        <v>0</v>
      </c>
      <c r="GC319" s="272">
        <f t="shared" si="1009"/>
        <v>137.59200000000001</v>
      </c>
      <c r="GD319" s="272">
        <f t="shared" si="1010"/>
        <v>0</v>
      </c>
      <c r="GE319" s="272">
        <f t="shared" si="1011"/>
        <v>482.70533564179226</v>
      </c>
      <c r="GF319" s="273">
        <f t="shared" si="1012"/>
        <v>187.77799425476405</v>
      </c>
      <c r="GG319" s="273">
        <f t="shared" si="1013"/>
        <v>33.90522277547948</v>
      </c>
      <c r="GH319" s="272">
        <f t="shared" si="1150"/>
        <v>191.39176742089717</v>
      </c>
      <c r="GI319" s="274">
        <f t="shared" si="1151"/>
        <v>136.72566227605873</v>
      </c>
      <c r="GJ319" s="275">
        <f t="shared" si="1014"/>
        <v>2.623024172503396</v>
      </c>
      <c r="GK319" s="271">
        <f t="shared" si="1152"/>
        <v>1966.0837282945699</v>
      </c>
      <c r="GL319" s="276">
        <f t="shared" si="1153"/>
        <v>2477.2654976511581</v>
      </c>
      <c r="GM319" s="272">
        <f t="shared" si="1154"/>
        <v>1194.1336696135349</v>
      </c>
      <c r="GN319" s="272">
        <f t="shared" si="1155"/>
        <v>60.037256757939637</v>
      </c>
      <c r="GO319" s="277">
        <f t="shared" si="1156"/>
        <v>0.60736664081410019</v>
      </c>
      <c r="GP319" s="278">
        <f t="shared" si="1157"/>
        <v>3.0536469985445357E-2</v>
      </c>
      <c r="GQ319" s="279">
        <f t="shared" si="1158"/>
        <v>1.0885497156525008</v>
      </c>
      <c r="GR319" s="280">
        <f t="shared" si="1159"/>
        <v>1966.0837282945699</v>
      </c>
      <c r="GS319" s="272">
        <f t="shared" si="1160"/>
        <v>1194.1336696135349</v>
      </c>
      <c r="GT319" s="272">
        <f t="shared" si="1015"/>
        <v>60.037256757939637</v>
      </c>
      <c r="GU319" s="73">
        <f t="shared" si="1161"/>
        <v>0.60736664081410019</v>
      </c>
      <c r="GV319" s="74">
        <f t="shared" si="1162"/>
        <v>3.0536469985445357E-2</v>
      </c>
      <c r="GW319" s="279">
        <f t="shared" si="1163"/>
        <v>1.0885497156525008</v>
      </c>
      <c r="GX319" s="280">
        <f t="shared" si="1164"/>
        <v>1671.1627067399058</v>
      </c>
      <c r="GY319" s="272">
        <f t="shared" si="1016"/>
        <v>1086.8738570144346</v>
      </c>
      <c r="GZ319" s="272">
        <f t="shared" si="1017"/>
        <v>41.486105817037966</v>
      </c>
      <c r="HA319" s="73">
        <f t="shared" si="1165"/>
        <v>0.65036986083461712</v>
      </c>
      <c r="HB319" s="74">
        <f t="shared" si="1166"/>
        <v>2.4824695793965394E-2</v>
      </c>
      <c r="HC319" s="279">
        <f t="shared" si="1167"/>
        <v>1.0936004074026913</v>
      </c>
      <c r="HD319" s="280">
        <f t="shared" si="1168"/>
        <v>1798.2091847882716</v>
      </c>
      <c r="HE319" s="272">
        <f t="shared" si="1018"/>
        <v>1182.4601782621871</v>
      </c>
      <c r="HF319" s="272">
        <f t="shared" si="1019"/>
        <v>44.60685561583167</v>
      </c>
      <c r="HG319" s="73">
        <f t="shared" si="1169"/>
        <v>0.65757654240956109</v>
      </c>
      <c r="HH319" s="74">
        <f t="shared" si="1170"/>
        <v>2.480626614143552E-2</v>
      </c>
      <c r="HI319" s="281">
        <f t="shared" si="1171"/>
        <v>1.0945921486166377</v>
      </c>
      <c r="HJ319" s="72">
        <f t="shared" si="1020"/>
        <v>4.7838494353780456</v>
      </c>
      <c r="HK319" s="73">
        <f t="shared" si="1172"/>
        <v>4.7838494353780456</v>
      </c>
      <c r="HL319" s="73">
        <f t="shared" si="1021"/>
        <v>4.0851443218527539</v>
      </c>
      <c r="HM319" s="74">
        <f t="shared" si="1173"/>
        <v>4.3997131413645763</v>
      </c>
      <c r="HN319" s="75"/>
      <c r="HO319" s="75"/>
      <c r="HP319" s="76">
        <f t="shared" si="1174"/>
        <v>95.586321247752423</v>
      </c>
      <c r="HQ319" s="77">
        <f t="shared" si="1175"/>
        <v>108.77818944315473</v>
      </c>
      <c r="HR319" s="77">
        <f t="shared" si="1176"/>
        <v>3.1207497987936978</v>
      </c>
      <c r="HS319" s="77">
        <f t="shared" si="1177"/>
        <v>3.6038418676469623</v>
      </c>
      <c r="HT319" s="282">
        <f t="shared" si="1178"/>
        <v>127.04647804836569</v>
      </c>
      <c r="HU319" s="73">
        <f t="shared" si="985"/>
        <v>0.75237285374698382</v>
      </c>
      <c r="HV319" s="74">
        <f t="shared" si="986"/>
        <v>2.4563843458971377E-2</v>
      </c>
      <c r="HW319" s="279">
        <f t="shared" si="987"/>
        <v>1.1076374605130699</v>
      </c>
      <c r="HX319" s="76">
        <f t="shared" si="1179"/>
        <v>341.83776854342108</v>
      </c>
      <c r="HY319" s="77">
        <f t="shared" si="1180"/>
        <v>389.01479898009859</v>
      </c>
      <c r="HZ319" s="77">
        <f t="shared" si="1022"/>
        <v>13.992624592907067</v>
      </c>
      <c r="IA319" s="77">
        <f t="shared" si="1181"/>
        <v>16.158682879889081</v>
      </c>
      <c r="IB319" s="282">
        <f t="shared" si="1182"/>
        <v>459.39763112054237</v>
      </c>
      <c r="IC319" s="73">
        <f t="shared" si="970"/>
        <v>0.74409998090243856</v>
      </c>
      <c r="ID319" s="74">
        <f t="shared" si="971"/>
        <v>3.0458634622857927E-2</v>
      </c>
      <c r="IE319" s="279">
        <f t="shared" si="972"/>
        <v>1.107408235003964</v>
      </c>
      <c r="IF319" s="76">
        <f t="shared" si="1023"/>
        <v>11.673491351347808</v>
      </c>
      <c r="IG319" s="77">
        <f t="shared" si="1183"/>
        <v>13.284549892747318</v>
      </c>
      <c r="IH319" s="77">
        <f t="shared" si="1024"/>
        <v>15.430401142107964</v>
      </c>
      <c r="II319" s="77">
        <f t="shared" si="1184"/>
        <v>17.819027238906276</v>
      </c>
      <c r="IJ319" s="282">
        <f t="shared" si="1185"/>
        <v>167.87454350629827</v>
      </c>
      <c r="IK319" s="73">
        <f t="shared" si="1186"/>
        <v>6.9536995350994626E-2</v>
      </c>
      <c r="IL319" s="74">
        <f t="shared" si="1187"/>
        <v>9.1916265681634163E-2</v>
      </c>
      <c r="IM319" s="279">
        <f t="shared" si="1188"/>
        <v>1.0238254386559078</v>
      </c>
      <c r="IN319" s="76">
        <f t="shared" si="1025"/>
        <v>0</v>
      </c>
      <c r="IO319" s="77">
        <f t="shared" si="1189"/>
        <v>0</v>
      </c>
      <c r="IP319" s="77">
        <f t="shared" si="1026"/>
        <v>0</v>
      </c>
      <c r="IQ319" s="77">
        <f t="shared" si="1190"/>
        <v>0</v>
      </c>
      <c r="IR319" s="282">
        <f t="shared" si="1191"/>
        <v>0</v>
      </c>
      <c r="IS319" s="73"/>
      <c r="IT319" s="74"/>
      <c r="IU319" s="279"/>
      <c r="IV319" s="76">
        <f t="shared" si="1027"/>
        <v>0</v>
      </c>
      <c r="IW319" s="77">
        <f t="shared" si="1192"/>
        <v>0</v>
      </c>
      <c r="IX319" s="77">
        <f t="shared" si="1193"/>
        <v>0</v>
      </c>
      <c r="IY319" s="77">
        <f t="shared" si="1194"/>
        <v>0</v>
      </c>
      <c r="IZ319" s="282">
        <f t="shared" si="1195"/>
        <v>0</v>
      </c>
      <c r="JA319" s="283"/>
      <c r="JB319" s="284"/>
      <c r="JC319" s="285"/>
      <c r="JD319" s="76">
        <f t="shared" si="1028"/>
        <v>0</v>
      </c>
      <c r="JE319" s="77">
        <f t="shared" si="1196"/>
        <v>0</v>
      </c>
      <c r="JF319" s="77">
        <f t="shared" si="1029"/>
        <v>0</v>
      </c>
      <c r="JG319" s="77">
        <f t="shared" si="1197"/>
        <v>0</v>
      </c>
      <c r="JH319" s="282">
        <f t="shared" si="1198"/>
        <v>0</v>
      </c>
      <c r="JI319" s="283"/>
      <c r="JJ319" s="284"/>
      <c r="JK319" s="285"/>
      <c r="JL319" s="76">
        <f t="shared" si="1030"/>
        <v>183.37523527907231</v>
      </c>
      <c r="JM319" s="77">
        <f t="shared" si="1199"/>
        <v>208.68285149993707</v>
      </c>
      <c r="JN319" s="77">
        <f t="shared" si="1031"/>
        <v>9.3985180480605539</v>
      </c>
      <c r="JO319" s="77">
        <f t="shared" si="1200"/>
        <v>10.853408641900328</v>
      </c>
      <c r="JP319" s="282">
        <f t="shared" si="1201"/>
        <v>230.94156858446908</v>
      </c>
      <c r="JQ319" s="73">
        <f t="shared" si="1032"/>
        <v>0.79403303789374358</v>
      </c>
      <c r="JR319" s="74">
        <f t="shared" si="1033"/>
        <v>4.0696519494813066E-2</v>
      </c>
      <c r="JS319" s="279">
        <f t="shared" si="1202"/>
        <v>1.1158843207775127</v>
      </c>
      <c r="JT319" s="76">
        <f t="shared" si="1034"/>
        <v>0</v>
      </c>
      <c r="JU319" s="77">
        <f t="shared" si="1203"/>
        <v>0</v>
      </c>
      <c r="JV319" s="77">
        <f t="shared" si="1035"/>
        <v>0</v>
      </c>
      <c r="JW319" s="77">
        <f t="shared" si="1204"/>
        <v>0</v>
      </c>
      <c r="JX319" s="282">
        <f t="shared" si="1205"/>
        <v>0</v>
      </c>
      <c r="JY319" s="73"/>
      <c r="JZ319" s="74"/>
      <c r="KA319" s="279"/>
      <c r="KB319" s="76">
        <f t="shared" si="1039"/>
        <v>0</v>
      </c>
      <c r="KC319" s="77">
        <f t="shared" si="1206"/>
        <v>0</v>
      </c>
      <c r="KD319" s="77">
        <f t="shared" si="1040"/>
        <v>0</v>
      </c>
      <c r="KE319" s="77">
        <f t="shared" si="1207"/>
        <v>0</v>
      </c>
      <c r="KF319" s="282">
        <f t="shared" si="1208"/>
        <v>0</v>
      </c>
      <c r="KG319" s="73"/>
      <c r="KH319" s="74"/>
      <c r="KI319" s="279"/>
      <c r="KJ319" s="76">
        <f t="shared" si="1041"/>
        <v>306.44688345162081</v>
      </c>
      <c r="KK319" s="77">
        <f t="shared" si="1209"/>
        <v>348.73961783677896</v>
      </c>
      <c r="KL319" s="77">
        <f t="shared" si="1042"/>
        <v>10.008889575106137</v>
      </c>
      <c r="KM319" s="77">
        <f t="shared" si="1210"/>
        <v>11.558265681332568</v>
      </c>
      <c r="KN319" s="282">
        <f t="shared" si="1211"/>
        <v>402.89304671688802</v>
      </c>
      <c r="KO319" s="73">
        <f t="shared" si="1043"/>
        <v>0.76061596482939631</v>
      </c>
      <c r="KP319" s="74">
        <f t="shared" si="1044"/>
        <v>2.484254731290848E-2</v>
      </c>
      <c r="KQ319" s="279">
        <f t="shared" si="1045"/>
        <v>1.1088182356301433</v>
      </c>
      <c r="KR319" s="76">
        <f t="shared" si="1046"/>
        <v>31.510063845356999</v>
      </c>
      <c r="KS319" s="77">
        <f t="shared" si="1212"/>
        <v>35.858767756654714</v>
      </c>
      <c r="KT319" s="77">
        <f t="shared" si="1047"/>
        <v>1.0291103509351738</v>
      </c>
      <c r="KU319" s="77">
        <f t="shared" si="1213"/>
        <v>1.1884166332599386</v>
      </c>
      <c r="KV319" s="282">
        <f t="shared" si="1214"/>
        <v>41.537686378288932</v>
      </c>
      <c r="KW319" s="73">
        <f t="shared" si="961"/>
        <v>0.75858976733539962</v>
      </c>
      <c r="KX319" s="74">
        <f t="shared" si="962"/>
        <v>2.4775341157977276E-2</v>
      </c>
      <c r="KY319" s="279">
        <f t="shared" si="963"/>
        <v>1.1085281966012133</v>
      </c>
      <c r="KZ319" s="76">
        <f t="shared" si="1048"/>
        <v>143.85225241836056</v>
      </c>
      <c r="LA319" s="77">
        <f t="shared" si="1215"/>
        <v>163.7053017746185</v>
      </c>
      <c r="LB319" s="77">
        <f t="shared" si="1049"/>
        <v>4.5946627087449929</v>
      </c>
      <c r="LC319" s="77">
        <f t="shared" si="1216"/>
        <v>5.3059164960587184</v>
      </c>
      <c r="LD319" s="286">
        <f t="shared" si="1217"/>
        <v>289.96681446298152</v>
      </c>
      <c r="LE319" s="73">
        <f t="shared" si="1050"/>
        <v>0.49609901976119203</v>
      </c>
      <c r="LF319" s="74">
        <f t="shared" si="1051"/>
        <v>1.5845477756667802E-2</v>
      </c>
      <c r="LG319" s="279">
        <f t="shared" si="1052"/>
        <v>1.0709195056739744</v>
      </c>
      <c r="LH319" s="76">
        <f t="shared" si="1053"/>
        <v>69.187018052526753</v>
      </c>
      <c r="LI319" s="77">
        <f t="shared" si="1218"/>
        <v>78.735518413955973</v>
      </c>
      <c r="LJ319" s="77">
        <f t="shared" si="1054"/>
        <v>2.2577040080318889</v>
      </c>
      <c r="LK319" s="77">
        <f t="shared" si="1219"/>
        <v>2.6071965884752255</v>
      </c>
      <c r="LL319" s="282">
        <f t="shared" si="1220"/>
        <v>93.071364706166364</v>
      </c>
      <c r="LM319" s="73">
        <f t="shared" si="1244"/>
        <v>0.74337599186340098</v>
      </c>
      <c r="LN319" s="74">
        <f t="shared" si="1245"/>
        <v>2.4257772679702704E-2</v>
      </c>
      <c r="LO319" s="279">
        <f t="shared" si="1246"/>
        <v>1.106348423847886</v>
      </c>
      <c r="LP319" s="76">
        <f t="shared" si="1055"/>
        <v>6.4202093451560874E-2</v>
      </c>
      <c r="LQ319" s="77">
        <f t="shared" si="1221"/>
        <v>7.3062624368810794E-2</v>
      </c>
      <c r="LR319" s="77">
        <f t="shared" si="1056"/>
        <v>1.2316900883518657E-3</v>
      </c>
      <c r="LS319" s="77">
        <f t="shared" si="1222"/>
        <v>1.4223557140287345E-3</v>
      </c>
      <c r="LT319" s="282">
        <f t="shared" si="1223"/>
        <v>0.92320491949545436</v>
      </c>
      <c r="LU319" s="73">
        <f t="shared" si="979"/>
        <v>6.9542624931687211E-2</v>
      </c>
      <c r="LV319" s="74">
        <f t="shared" si="980"/>
        <v>1.3341459326549118E-3</v>
      </c>
      <c r="LW319" s="279">
        <f t="shared" si="981"/>
        <v>1.0098041034571972</v>
      </c>
      <c r="LX319" s="76">
        <f t="shared" si="1057"/>
        <v>10.600433330624575</v>
      </c>
      <c r="LY319" s="77">
        <f t="shared" si="1224"/>
        <v>12.063399134584072</v>
      </c>
      <c r="LZ319" s="77">
        <f t="shared" si="1058"/>
        <v>0.20336484316381145</v>
      </c>
      <c r="MA319" s="77">
        <f t="shared" si="1225"/>
        <v>0.23484572088556949</v>
      </c>
      <c r="MB319" s="286">
        <f t="shared" si="1226"/>
        <v>152.43069860939258</v>
      </c>
      <c r="MC319" s="73">
        <f t="shared" si="964"/>
        <v>6.9542640867824454E-2</v>
      </c>
      <c r="MD319" s="74">
        <f t="shared" si="965"/>
        <v>1.334146238382984E-3</v>
      </c>
      <c r="ME319" s="279">
        <f t="shared" si="966"/>
        <v>1.0098041057038702</v>
      </c>
      <c r="MF319" s="76">
        <f t="shared" si="1059"/>
        <v>0</v>
      </c>
      <c r="MG319" s="77">
        <f t="shared" si="1227"/>
        <v>0</v>
      </c>
      <c r="MH319" s="77">
        <f t="shared" si="1060"/>
        <v>0</v>
      </c>
      <c r="MI319" s="77">
        <f t="shared" si="1228"/>
        <v>0</v>
      </c>
      <c r="MJ319" s="286">
        <f t="shared" si="1229"/>
        <v>0</v>
      </c>
      <c r="MK319" s="73"/>
      <c r="ML319" s="74"/>
      <c r="MM319" s="279"/>
      <c r="MN319" s="287">
        <f t="shared" si="1230"/>
        <v>1.0885528533013316</v>
      </c>
      <c r="MO319" s="288">
        <f t="shared" si="1230"/>
        <v>1.0885528533013316</v>
      </c>
      <c r="MP319" s="288">
        <f t="shared" si="1230"/>
        <v>1.0936032341142961</v>
      </c>
      <c r="MQ319" s="289">
        <f t="shared" si="1061"/>
        <v>1.0945948301578965</v>
      </c>
      <c r="MR319" s="290">
        <f t="shared" si="1231"/>
        <v>4.7838632244033619</v>
      </c>
      <c r="MS319" s="291">
        <f t="shared" si="982"/>
        <v>4.7838632244033619</v>
      </c>
      <c r="MT319" s="291">
        <f t="shared" si="1062"/>
        <v>4.0851548810339535</v>
      </c>
      <c r="MU319" s="292">
        <f t="shared" si="983"/>
        <v>4.3997239198196656</v>
      </c>
      <c r="MV319" s="359">
        <f t="shared" si="1063"/>
        <v>0.3145690387857118</v>
      </c>
      <c r="MW319" s="360">
        <f t="shared" si="1064"/>
        <v>1.1371975165255706</v>
      </c>
      <c r="MX319" s="360">
        <f t="shared" si="1065"/>
        <v>0.38413930458369661</v>
      </c>
      <c r="MY319" s="360">
        <f t="shared" si="1066"/>
        <v>0</v>
      </c>
      <c r="MZ319" s="360">
        <f t="shared" si="1067"/>
        <v>0</v>
      </c>
      <c r="NA319" s="360">
        <f t="shared" si="1068"/>
        <v>0</v>
      </c>
      <c r="NB319" s="360">
        <f t="shared" si="1069"/>
        <v>0.57601948638535205</v>
      </c>
      <c r="NC319" s="360">
        <f t="shared" si="1070"/>
        <v>0</v>
      </c>
      <c r="ND319" s="360">
        <f t="shared" si="1071"/>
        <v>0</v>
      </c>
      <c r="NE319" s="360">
        <f t="shared" si="1072"/>
        <v>0.99860170300850692</v>
      </c>
      <c r="NF319" s="360">
        <f t="shared" si="1073"/>
        <v>0.10298226946425271</v>
      </c>
      <c r="NG319" s="360">
        <f t="shared" si="1074"/>
        <v>0.69406293162730281</v>
      </c>
      <c r="NH319" s="360">
        <f t="shared" si="1075"/>
        <v>0.2302311070027451</v>
      </c>
      <c r="NI319" s="360">
        <f t="shared" si="1076"/>
        <v>2.0196082069143945E-3</v>
      </c>
      <c r="NJ319" s="360">
        <f t="shared" si="1077"/>
        <v>0.34404025881330857</v>
      </c>
      <c r="NK319" s="361">
        <f t="shared" si="1078"/>
        <v>0</v>
      </c>
      <c r="NL319" s="145">
        <f t="shared" si="1232"/>
        <v>4.7838632244033619</v>
      </c>
      <c r="NM319" s="56">
        <f t="shared" si="984"/>
        <v>4.7838632244033619</v>
      </c>
      <c r="NN319" s="56">
        <f t="shared" si="1233"/>
        <v>4.0851548810339535</v>
      </c>
      <c r="NO319" s="58">
        <f t="shared" si="967"/>
        <v>4.3997239198196656</v>
      </c>
      <c r="NP319" s="55">
        <f t="shared" si="1079"/>
        <v>1.0885528533013316</v>
      </c>
      <c r="NQ319" s="56">
        <f t="shared" si="968"/>
        <v>1.0885528533013316</v>
      </c>
      <c r="NR319" s="56">
        <f t="shared" si="1080"/>
        <v>1.0936032341142961</v>
      </c>
      <c r="NS319" s="61">
        <f t="shared" si="969"/>
        <v>1.0945948301578965</v>
      </c>
      <c r="NT319" s="25"/>
      <c r="NU319" s="86">
        <f t="shared" si="1236"/>
        <v>0</v>
      </c>
      <c r="NV319" s="86">
        <f t="shared" si="1236"/>
        <v>0</v>
      </c>
      <c r="NW319" s="86">
        <f t="shared" si="1236"/>
        <v>0</v>
      </c>
      <c r="NX319" s="86">
        <f t="shared" si="1234"/>
        <v>0</v>
      </c>
      <c r="NY319" s="87">
        <f t="shared" si="1237"/>
        <v>0</v>
      </c>
      <c r="NZ319" s="87">
        <f t="shared" si="1237"/>
        <v>0</v>
      </c>
      <c r="OA319" s="87">
        <f t="shared" si="1237"/>
        <v>0</v>
      </c>
      <c r="OB319" s="87">
        <f t="shared" si="1235"/>
        <v>0</v>
      </c>
      <c r="OC319" s="26"/>
    </row>
    <row r="320" spans="1:393" thickBot="1" x14ac:dyDescent="0.35">
      <c r="A320" s="136" t="s">
        <v>738</v>
      </c>
      <c r="B320" s="137" t="s">
        <v>739</v>
      </c>
      <c r="C320" s="133" t="s">
        <v>97</v>
      </c>
      <c r="D320" s="64">
        <f>VLOOKUP(B320,[1]УсіТ_1!$A$10:$G$556,6,FALSE)</f>
        <v>562.6</v>
      </c>
      <c r="E320" s="64">
        <f>VLOOKUP(B320,[1]УсіТ_1!$A$10:$G$556,7,FALSE)</f>
        <v>72.099999999999994</v>
      </c>
      <c r="F320" s="38"/>
      <c r="G320" s="38"/>
      <c r="H320" s="39"/>
      <c r="I320" s="256">
        <v>4.3826999999999998</v>
      </c>
      <c r="J320" s="62">
        <v>4.3826999999999998</v>
      </c>
      <c r="K320" s="257">
        <f t="shared" si="1081"/>
        <v>3.6950999999999992</v>
      </c>
      <c r="L320" s="293">
        <f t="shared" si="1082"/>
        <v>4.0500999999999987</v>
      </c>
      <c r="M320" s="63">
        <v>0.35499999999999998</v>
      </c>
      <c r="N320" s="63">
        <v>0.85809999999999997</v>
      </c>
      <c r="O320" s="63">
        <v>0.33260000000000001</v>
      </c>
      <c r="P320" s="63">
        <v>2.2599999999999999E-2</v>
      </c>
      <c r="Q320" s="63">
        <v>0</v>
      </c>
      <c r="R320" s="63">
        <v>0</v>
      </c>
      <c r="S320" s="63">
        <v>0.54110000000000003</v>
      </c>
      <c r="T320" s="63">
        <v>5.11E-2</v>
      </c>
      <c r="U320" s="63">
        <v>1.2999999999999999E-3</v>
      </c>
      <c r="V320" s="63">
        <v>0.84250000000000003</v>
      </c>
      <c r="W320" s="63">
        <v>9.2799999999999994E-2</v>
      </c>
      <c r="X320" s="63">
        <v>0.54059999999999997</v>
      </c>
      <c r="Y320" s="63">
        <v>0.40679999999999999</v>
      </c>
      <c r="Z320" s="63">
        <v>2E-3</v>
      </c>
      <c r="AA320" s="63">
        <v>0.3362</v>
      </c>
      <c r="AB320" s="259">
        <v>0</v>
      </c>
      <c r="AC320" s="144">
        <v>72.010000000000005</v>
      </c>
      <c r="AD320" s="70">
        <v>15.8422</v>
      </c>
      <c r="AE320" s="70">
        <v>52.428015451732598</v>
      </c>
      <c r="AF320" s="68">
        <f t="shared" si="1083"/>
        <v>3.6825438053296975</v>
      </c>
      <c r="AG320" s="68">
        <f t="shared" si="1084"/>
        <v>16.717301862970359</v>
      </c>
      <c r="AH320" s="71">
        <v>2.7827204317083298</v>
      </c>
      <c r="AI320" s="71">
        <v>15.4287515626256</v>
      </c>
      <c r="AJ320" s="68">
        <f t="shared" si="1085"/>
        <v>0.21145104016578384</v>
      </c>
      <c r="AK320" s="68">
        <f t="shared" si="1086"/>
        <v>9.0343671925016711</v>
      </c>
      <c r="AL320" s="71">
        <v>7.9245843723033298</v>
      </c>
      <c r="AM320" s="69">
        <f t="shared" si="1087"/>
        <v>199.69952618204383</v>
      </c>
      <c r="AN320" s="260">
        <v>168.89</v>
      </c>
      <c r="AO320" s="71">
        <v>37.155799999999999</v>
      </c>
      <c r="AP320" s="71">
        <v>122.963026380268</v>
      </c>
      <c r="AQ320" s="68">
        <f t="shared" si="1088"/>
        <v>8.6369229729500248</v>
      </c>
      <c r="AR320" s="68">
        <f t="shared" si="1089"/>
        <v>39.208236517665014</v>
      </c>
      <c r="AS320" s="71">
        <v>16.83931942545</v>
      </c>
      <c r="AT320" s="261">
        <f t="shared" si="997"/>
        <v>3.652069099431245</v>
      </c>
      <c r="AU320" s="71">
        <v>37.298305721745997</v>
      </c>
      <c r="AV320" s="68">
        <f t="shared" si="1090"/>
        <v>0.51117327991652894</v>
      </c>
      <c r="AW320" s="68">
        <f t="shared" si="1091"/>
        <v>21.840172108591258</v>
      </c>
      <c r="AX320" s="71">
        <v>19.1573225763732</v>
      </c>
      <c r="AY320" s="69">
        <f t="shared" si="1092"/>
        <v>482.76452892460458</v>
      </c>
      <c r="AZ320" s="260">
        <v>23</v>
      </c>
      <c r="BA320" s="260">
        <v>117.234833333334</v>
      </c>
      <c r="BB320" s="260">
        <v>12.2259183333334</v>
      </c>
      <c r="BC320" s="262">
        <f t="shared" si="1093"/>
        <v>9.7807346666667208</v>
      </c>
      <c r="BD320" s="262">
        <f t="shared" si="998"/>
        <v>2.4451836666666793</v>
      </c>
      <c r="BE320" s="260">
        <v>4.5889063333333402</v>
      </c>
      <c r="BF320" s="262">
        <f t="shared" si="1094"/>
        <v>3.6711250666666722</v>
      </c>
      <c r="BG320" s="262">
        <f t="shared" si="999"/>
        <v>0.91778126666666804</v>
      </c>
      <c r="BH320" s="260">
        <v>14.455345331055845</v>
      </c>
      <c r="BI320" s="263">
        <f t="shared" si="1095"/>
        <v>8.4643852799810748</v>
      </c>
      <c r="BJ320" s="68">
        <f t="shared" si="1096"/>
        <v>0.19811050776212036</v>
      </c>
      <c r="BK320" s="260">
        <v>7.4246207334474299</v>
      </c>
      <c r="BL320" s="69">
        <f t="shared" si="1097"/>
        <v>187.11554887740479</v>
      </c>
      <c r="BM320" s="260">
        <v>4.3</v>
      </c>
      <c r="BN320" s="260">
        <v>0.94599999999999995</v>
      </c>
      <c r="BO320" s="260">
        <v>3.1306827724267499</v>
      </c>
      <c r="BP320" s="68">
        <f t="shared" si="1098"/>
        <v>0.21989915793525491</v>
      </c>
      <c r="BQ320" s="68">
        <f t="shared" si="1099"/>
        <v>0.99825577018153822</v>
      </c>
      <c r="BR320" s="260">
        <v>0.74638447806666697</v>
      </c>
      <c r="BS320" s="260">
        <v>0.98388542935865098</v>
      </c>
      <c r="BT320" s="68">
        <f t="shared" si="1100"/>
        <v>1.3484149809360312E-2</v>
      </c>
      <c r="BU320" s="68">
        <f t="shared" si="1101"/>
        <v>0.57611804870267558</v>
      </c>
      <c r="BV320" s="260">
        <v>0.50534763399260396</v>
      </c>
      <c r="BW320" s="69">
        <f t="shared" si="1102"/>
        <v>12.734760376613604</v>
      </c>
      <c r="BX320" s="260">
        <v>0</v>
      </c>
      <c r="BY320" s="260">
        <v>0</v>
      </c>
      <c r="BZ320" s="263">
        <f t="shared" si="1103"/>
        <v>0</v>
      </c>
      <c r="CA320" s="263">
        <f t="shared" si="1104"/>
        <v>0</v>
      </c>
      <c r="CB320" s="260">
        <v>0</v>
      </c>
      <c r="CC320" s="264">
        <f t="shared" si="1105"/>
        <v>0</v>
      </c>
      <c r="CD320" s="260">
        <v>0</v>
      </c>
      <c r="CE320" s="260">
        <v>0</v>
      </c>
      <c r="CF320" s="263">
        <f t="shared" si="1106"/>
        <v>0</v>
      </c>
      <c r="CG320" s="263">
        <f t="shared" si="1107"/>
        <v>0</v>
      </c>
      <c r="CH320" s="260">
        <v>0</v>
      </c>
      <c r="CI320" s="69">
        <f t="shared" si="1108"/>
        <v>0</v>
      </c>
      <c r="CJ320" s="260">
        <v>125.27234774804478</v>
      </c>
      <c r="CK320" s="260">
        <v>27.559919322820782</v>
      </c>
      <c r="CL320" s="260">
        <v>10.247217820334546</v>
      </c>
      <c r="CM320" s="260">
        <v>5.4545485341469631</v>
      </c>
      <c r="CN320" s="260">
        <v>55.021137838723334</v>
      </c>
      <c r="CO320" s="265">
        <f t="shared" si="1109"/>
        <v>3.8646847217919267</v>
      </c>
      <c r="CP320" s="266">
        <f t="shared" si="1110"/>
        <v>17.544150053530998</v>
      </c>
      <c r="CQ320" s="260">
        <v>23.52125878537943</v>
      </c>
      <c r="CR320" s="265">
        <f t="shared" si="1111"/>
        <v>0.3223588516536251</v>
      </c>
      <c r="CS320" s="265">
        <f t="shared" si="1112"/>
        <v>13.772967166814068</v>
      </c>
      <c r="CT320" s="260">
        <v>12.081094120346343</v>
      </c>
      <c r="CU320" s="267">
        <f t="shared" si="1000"/>
        <v>304.44357076277902</v>
      </c>
      <c r="CV320" s="260">
        <v>20.604000000000031</v>
      </c>
      <c r="CW320" s="260">
        <v>2.22205699354121</v>
      </c>
      <c r="CX320" s="68">
        <f t="shared" si="1113"/>
        <v>3.0453291096482284E-2</v>
      </c>
      <c r="CY320" s="68">
        <f t="shared" si="1114"/>
        <v>1.3011343607960297</v>
      </c>
      <c r="CZ320" s="260">
        <v>1.1413028496770601</v>
      </c>
      <c r="DA320" s="69">
        <f t="shared" si="1115"/>
        <v>28.760831811861959</v>
      </c>
      <c r="DB320" s="260">
        <v>0.52800000000000014</v>
      </c>
      <c r="DC320" s="260">
        <v>5.6942636992319801E-2</v>
      </c>
      <c r="DD320" s="68">
        <f t="shared" si="1116"/>
        <v>7.8039883997974284E-4</v>
      </c>
      <c r="DE320" s="68">
        <f t="shared" si="1117"/>
        <v>3.334298886140083E-2</v>
      </c>
      <c r="DF320" s="260">
        <v>2.9247131849616002E-2</v>
      </c>
      <c r="DG320" s="69">
        <f t="shared" si="1118"/>
        <v>0.73702772261032312</v>
      </c>
      <c r="DH320" s="260">
        <v>172.95253276067425</v>
      </c>
      <c r="DI320" s="260">
        <v>38.049557207348336</v>
      </c>
      <c r="DJ320" s="260">
        <v>2.6616428900249987</v>
      </c>
      <c r="DK320" s="260">
        <v>125.90944384977085</v>
      </c>
      <c r="DL320" s="68">
        <f t="shared" si="1119"/>
        <v>8.8438793360079035</v>
      </c>
      <c r="DM320" s="68">
        <f t="shared" si="1120"/>
        <v>40.147737084825629</v>
      </c>
      <c r="DN320" s="260">
        <v>36.6220016284989</v>
      </c>
      <c r="DO320" s="68">
        <f t="shared" si="1121"/>
        <v>0.50190453231857746</v>
      </c>
      <c r="DP320" s="68">
        <f t="shared" si="1122"/>
        <v>21.444159541574045</v>
      </c>
      <c r="DQ320" s="260">
        <v>18.809956243684699</v>
      </c>
      <c r="DR320" s="264">
        <f t="shared" si="1123"/>
        <v>474.00616149600245</v>
      </c>
      <c r="DS320" s="260">
        <v>18.989999999999998</v>
      </c>
      <c r="DT320" s="260">
        <v>4.1778000000000004</v>
      </c>
      <c r="DU320" s="260">
        <v>13.825968801949699</v>
      </c>
      <c r="DV320" s="68">
        <f t="shared" si="1124"/>
        <v>0.97113604864894687</v>
      </c>
      <c r="DW320" s="68">
        <f t="shared" si="1125"/>
        <v>4.4085760641272849</v>
      </c>
      <c r="DX320" s="260">
        <v>0.36812842624999997</v>
      </c>
      <c r="DY320" s="260">
        <v>3.5517678137500001E-2</v>
      </c>
      <c r="DZ320" s="260">
        <v>0</v>
      </c>
      <c r="EA320" s="260">
        <v>4.0331579951945598</v>
      </c>
      <c r="EB320" s="68">
        <f t="shared" si="1126"/>
        <v>5.5274430324141442E-2</v>
      </c>
      <c r="EC320" s="68">
        <f t="shared" si="1127"/>
        <v>2.3616317967181555</v>
      </c>
      <c r="ED320" s="267">
        <v>2.0715286450765902</v>
      </c>
      <c r="EE320" s="69">
        <f t="shared" si="1128"/>
        <v>52.202521855930023</v>
      </c>
      <c r="EF320" s="260">
        <v>73.958737476190478</v>
      </c>
      <c r="EG320" s="260">
        <v>16.270922244761906</v>
      </c>
      <c r="EH320" s="260">
        <v>73.820489049815677</v>
      </c>
      <c r="EI320" s="260">
        <v>53.846824485381902</v>
      </c>
      <c r="EJ320" s="268">
        <f t="shared" si="1129"/>
        <v>3.7822009518532247</v>
      </c>
      <c r="EK320" s="266">
        <f t="shared" si="1130"/>
        <v>17.169706149057841</v>
      </c>
      <c r="EL320" s="260">
        <v>23.499295927746509</v>
      </c>
      <c r="EM320" s="268">
        <f t="shared" si="1131"/>
        <v>0.32205785068976589</v>
      </c>
      <c r="EN320" s="268">
        <f t="shared" si="1132"/>
        <v>13.76010672767568</v>
      </c>
      <c r="EO320" s="269">
        <f t="shared" si="1133"/>
        <v>241.39626918389649</v>
      </c>
      <c r="EP320" s="69">
        <f t="shared" si="1134"/>
        <v>304.15929917170956</v>
      </c>
      <c r="EQ320" s="260">
        <v>81.290000000000006</v>
      </c>
      <c r="ER320" s="260">
        <v>17.883800000000001</v>
      </c>
      <c r="ES320" s="260">
        <v>59.184465714086102</v>
      </c>
      <c r="ET320" s="68">
        <f t="shared" si="1135"/>
        <v>4.1571168717574078</v>
      </c>
      <c r="EU320" s="68">
        <f t="shared" si="1136"/>
        <v>18.87167710652492</v>
      </c>
      <c r="EV320" s="260">
        <v>5.6052934343583303</v>
      </c>
      <c r="EW320" s="260">
        <v>17.682798160148899</v>
      </c>
      <c r="EX320" s="68">
        <f t="shared" si="1137"/>
        <v>0.24234274878484066</v>
      </c>
      <c r="EY320" s="68">
        <f t="shared" si="1138"/>
        <v>10.354233193867829</v>
      </c>
      <c r="EZ320" s="260">
        <v>9.0823178654296495</v>
      </c>
      <c r="FA320" s="69">
        <f t="shared" si="1139"/>
        <v>228.87441020882753</v>
      </c>
      <c r="FB320" s="260">
        <v>0.83333333333333348</v>
      </c>
      <c r="FC320" s="260">
        <v>8.9871586162120806E-2</v>
      </c>
      <c r="FD320" s="68">
        <f t="shared" si="1140"/>
        <v>1.2316900883518657E-3</v>
      </c>
      <c r="FE320" s="68">
        <f t="shared" si="1141"/>
        <v>5.2624666763574489E-2</v>
      </c>
      <c r="FF320" s="260">
        <v>4.6160245974772703E-2</v>
      </c>
      <c r="FG320" s="69">
        <f t="shared" si="1142"/>
        <v>1.1632381985642724</v>
      </c>
      <c r="FH320" s="260">
        <v>135.48905999999999</v>
      </c>
      <c r="FI320" s="260">
        <v>14.611940075777699</v>
      </c>
      <c r="FJ320" s="68">
        <f t="shared" si="1143"/>
        <v>0.20025663873853336</v>
      </c>
      <c r="FK320" s="68">
        <f t="shared" si="1144"/>
        <v>8.5560799591319352</v>
      </c>
      <c r="FL320" s="260">
        <v>7.5049999999999999</v>
      </c>
      <c r="FM320" s="69">
        <f t="shared" si="1145"/>
        <v>189.12720009093323</v>
      </c>
      <c r="FN320" s="260">
        <v>0</v>
      </c>
      <c r="FO320" s="260">
        <v>0</v>
      </c>
      <c r="FP320" s="68">
        <f t="shared" si="1146"/>
        <v>0</v>
      </c>
      <c r="FQ320" s="68">
        <f t="shared" si="1147"/>
        <v>0</v>
      </c>
      <c r="FR320" s="260">
        <v>0</v>
      </c>
      <c r="FS320" s="264">
        <f t="shared" si="1148"/>
        <v>0</v>
      </c>
      <c r="FT320" s="270">
        <f t="shared" si="1001"/>
        <v>2465.7886256798847</v>
      </c>
      <c r="FU320" s="271">
        <f t="shared" si="1002"/>
        <v>875.54961675984055</v>
      </c>
      <c r="FV320" s="272">
        <f t="shared" si="1149"/>
        <v>108.19639426723452</v>
      </c>
      <c r="FW320" s="272">
        <f t="shared" si="1003"/>
        <v>22.5584773669116</v>
      </c>
      <c r="FX320" s="272">
        <f t="shared" si="1004"/>
        <v>117.234833333334</v>
      </c>
      <c r="FY320" s="272">
        <f t="shared" si="1005"/>
        <v>0</v>
      </c>
      <c r="FZ320" s="272">
        <f t="shared" si="1006"/>
        <v>0</v>
      </c>
      <c r="GA320" s="272">
        <f t="shared" si="1007"/>
        <v>20.604000000000031</v>
      </c>
      <c r="GB320" s="272">
        <f t="shared" si="1008"/>
        <v>0.52800000000000014</v>
      </c>
      <c r="GC320" s="272">
        <f t="shared" si="1009"/>
        <v>135.48905999999999</v>
      </c>
      <c r="GD320" s="272">
        <f t="shared" si="1010"/>
        <v>0</v>
      </c>
      <c r="GE320" s="272">
        <f t="shared" si="1011"/>
        <v>486.30956529433922</v>
      </c>
      <c r="GF320" s="273">
        <f t="shared" si="1012"/>
        <v>189.18008154283794</v>
      </c>
      <c r="GG320" s="273">
        <f t="shared" si="1013"/>
        <v>34.158383866274384</v>
      </c>
      <c r="GH320" s="272">
        <f t="shared" si="1150"/>
        <v>190.50561183422778</v>
      </c>
      <c r="GI320" s="274">
        <f t="shared" si="1151"/>
        <v>136.09261409901487</v>
      </c>
      <c r="GJ320" s="275">
        <f t="shared" si="1014"/>
        <v>2.6108794101880912</v>
      </c>
      <c r="GK320" s="271">
        <f t="shared" si="1152"/>
        <v>1956.9755588558878</v>
      </c>
      <c r="GL320" s="276">
        <f t="shared" si="1153"/>
        <v>2465.7892041584187</v>
      </c>
      <c r="GM320" s="272">
        <f t="shared" si="1154"/>
        <v>1200.8223124016934</v>
      </c>
      <c r="GN320" s="272">
        <f t="shared" si="1155"/>
        <v>59.327740643374071</v>
      </c>
      <c r="GO320" s="277">
        <f t="shared" si="1156"/>
        <v>0.61361129778428791</v>
      </c>
      <c r="GP320" s="278">
        <f t="shared" si="1157"/>
        <v>3.0316035565645497E-2</v>
      </c>
      <c r="GQ320" s="279">
        <f t="shared" si="1158"/>
        <v>1.0893774175127713</v>
      </c>
      <c r="GR320" s="280">
        <f t="shared" si="1159"/>
        <v>1956.9755588558878</v>
      </c>
      <c r="GS320" s="272">
        <f t="shared" si="1160"/>
        <v>1200.8223124016934</v>
      </c>
      <c r="GT320" s="272">
        <f t="shared" si="1015"/>
        <v>59.327740643374071</v>
      </c>
      <c r="GU320" s="73">
        <f t="shared" si="1161"/>
        <v>0.61361129778428791</v>
      </c>
      <c r="GV320" s="74">
        <f t="shared" si="1162"/>
        <v>3.0316035565645497E-2</v>
      </c>
      <c r="GW320" s="279">
        <f t="shared" si="1163"/>
        <v>1.0893774175127713</v>
      </c>
      <c r="GX320" s="280">
        <f t="shared" si="1164"/>
        <v>1649.979467538865</v>
      </c>
      <c r="GY320" s="272">
        <f t="shared" si="1016"/>
        <v>1071.2265261124405</v>
      </c>
      <c r="GZ320" s="272">
        <f t="shared" si="1017"/>
        <v>41.78377555678307</v>
      </c>
      <c r="HA320" s="73">
        <f t="shared" si="1165"/>
        <v>0.64923627668549033</v>
      </c>
      <c r="HB320" s="74">
        <f t="shared" si="1166"/>
        <v>2.5323815464872661E-2</v>
      </c>
      <c r="HC320" s="279">
        <f t="shared" si="1167"/>
        <v>1.0935212251793269</v>
      </c>
      <c r="HD320" s="280">
        <f t="shared" si="1168"/>
        <v>1808.4711549849317</v>
      </c>
      <c r="HE320" s="272">
        <f t="shared" si="1018"/>
        <v>1190.4957623601165</v>
      </c>
      <c r="HF320" s="272">
        <f t="shared" si="1019"/>
        <v>45.677770402278554</v>
      </c>
      <c r="HG320" s="73">
        <f t="shared" si="1169"/>
        <v>0.65828849914392784</v>
      </c>
      <c r="HH320" s="74">
        <f t="shared" si="1170"/>
        <v>2.5257671528998837E-2</v>
      </c>
      <c r="HI320" s="281">
        <f t="shared" si="1171"/>
        <v>1.0947602833195424</v>
      </c>
      <c r="HJ320" s="72">
        <f t="shared" si="1020"/>
        <v>4.7744144077332225</v>
      </c>
      <c r="HK320" s="73">
        <f t="shared" si="1172"/>
        <v>4.7744144077332225</v>
      </c>
      <c r="HL320" s="73">
        <f t="shared" si="1021"/>
        <v>4.0406702791601301</v>
      </c>
      <c r="HM320" s="74">
        <f t="shared" si="1173"/>
        <v>4.4338886234724777</v>
      </c>
      <c r="HN320" s="75"/>
      <c r="HO320" s="75"/>
      <c r="HP320" s="76">
        <f t="shared" si="1174"/>
        <v>119.26923624767588</v>
      </c>
      <c r="HQ320" s="77">
        <f t="shared" si="1175"/>
        <v>135.72958354221763</v>
      </c>
      <c r="HR320" s="77">
        <f t="shared" si="1176"/>
        <v>3.8939948454954814</v>
      </c>
      <c r="HS320" s="77">
        <f t="shared" si="1177"/>
        <v>4.496785247578182</v>
      </c>
      <c r="HT320" s="282">
        <f t="shared" si="1178"/>
        <v>158.49168744606655</v>
      </c>
      <c r="HU320" s="73">
        <f t="shared" si="985"/>
        <v>0.75252676130577667</v>
      </c>
      <c r="HV320" s="74">
        <f t="shared" si="986"/>
        <v>2.4569079352004353E-2</v>
      </c>
      <c r="HW320" s="279">
        <f t="shared" si="987"/>
        <v>1.1076595118115005</v>
      </c>
      <c r="HX320" s="76">
        <f t="shared" si="1179"/>
        <v>280.52485852403265</v>
      </c>
      <c r="HY320" s="77">
        <f t="shared" si="1180"/>
        <v>319.24009424893438</v>
      </c>
      <c r="HZ320" s="77">
        <f t="shared" si="1022"/>
        <v>12.800165352297798</v>
      </c>
      <c r="IA320" s="77">
        <f t="shared" si="1181"/>
        <v>14.781630948833497</v>
      </c>
      <c r="IB320" s="282">
        <f t="shared" si="1182"/>
        <v>383.14645152746397</v>
      </c>
      <c r="IC320" s="73">
        <f t="shared" si="970"/>
        <v>0.73216092020605494</v>
      </c>
      <c r="ID320" s="74">
        <f t="shared" si="971"/>
        <v>3.3408022705856327E-2</v>
      </c>
      <c r="IE320" s="279">
        <f t="shared" si="972"/>
        <v>1.1062170905125042</v>
      </c>
      <c r="IF320" s="76">
        <f t="shared" si="1023"/>
        <v>10.326550041576912</v>
      </c>
      <c r="IG320" s="77">
        <f t="shared" si="1183"/>
        <v>11.751717212814942</v>
      </c>
      <c r="IH320" s="77">
        <f t="shared" si="1024"/>
        <v>13.649970241095513</v>
      </c>
      <c r="II320" s="77">
        <f t="shared" si="1184"/>
        <v>15.762985634417099</v>
      </c>
      <c r="IJ320" s="282">
        <f t="shared" si="1185"/>
        <v>148.50440387095617</v>
      </c>
      <c r="IK320" s="73">
        <f t="shared" si="1186"/>
        <v>6.9536995350994654E-2</v>
      </c>
      <c r="IL320" s="74">
        <f t="shared" si="1187"/>
        <v>9.1916265681634191E-2</v>
      </c>
      <c r="IM320" s="279">
        <f t="shared" si="1188"/>
        <v>1.0238254386559078</v>
      </c>
      <c r="IN320" s="76">
        <f t="shared" si="1025"/>
        <v>7.1667360590387403</v>
      </c>
      <c r="IO320" s="77">
        <f t="shared" si="1189"/>
        <v>8.1558173025466765</v>
      </c>
      <c r="IP320" s="77">
        <f t="shared" si="1026"/>
        <v>0.23338330774461521</v>
      </c>
      <c r="IQ320" s="77">
        <f t="shared" si="1190"/>
        <v>0.26951104378348167</v>
      </c>
      <c r="IR320" s="282">
        <f t="shared" si="1191"/>
        <v>10.106952679852066</v>
      </c>
      <c r="IS320" s="73">
        <f t="shared" si="988"/>
        <v>0.7090897015205615</v>
      </c>
      <c r="IT320" s="74">
        <f t="shared" si="989"/>
        <v>2.30913624647574E-2</v>
      </c>
      <c r="IU320" s="279">
        <f t="shared" si="990"/>
        <v>1.1014360126163971</v>
      </c>
      <c r="IV320" s="76">
        <f t="shared" si="1027"/>
        <v>0</v>
      </c>
      <c r="IW320" s="77">
        <f t="shared" si="1192"/>
        <v>0</v>
      </c>
      <c r="IX320" s="77">
        <f t="shared" si="1193"/>
        <v>0</v>
      </c>
      <c r="IY320" s="77">
        <f t="shared" si="1194"/>
        <v>0</v>
      </c>
      <c r="IZ320" s="282">
        <f t="shared" si="1195"/>
        <v>0</v>
      </c>
      <c r="JA320" s="283"/>
      <c r="JB320" s="284"/>
      <c r="JC320" s="285"/>
      <c r="JD320" s="76">
        <f t="shared" si="1028"/>
        <v>0</v>
      </c>
      <c r="JE320" s="77">
        <f t="shared" si="1196"/>
        <v>0</v>
      </c>
      <c r="JF320" s="77">
        <f t="shared" si="1029"/>
        <v>0</v>
      </c>
      <c r="JG320" s="77">
        <f t="shared" si="1197"/>
        <v>0</v>
      </c>
      <c r="JH320" s="282">
        <f t="shared" si="1198"/>
        <v>0</v>
      </c>
      <c r="JI320" s="283"/>
      <c r="JJ320" s="284"/>
      <c r="JK320" s="285"/>
      <c r="JL320" s="76">
        <f t="shared" si="1030"/>
        <v>191.03915007968652</v>
      </c>
      <c r="JM320" s="77">
        <f t="shared" si="1199"/>
        <v>217.40446318218406</v>
      </c>
      <c r="JN320" s="77">
        <f t="shared" si="1031"/>
        <v>9.6415921075925155</v>
      </c>
      <c r="JO320" s="77">
        <f t="shared" si="1200"/>
        <v>11.134110565847838</v>
      </c>
      <c r="JP320" s="282">
        <f t="shared" si="1201"/>
        <v>241.62188155776113</v>
      </c>
      <c r="JQ320" s="73">
        <f t="shared" si="1032"/>
        <v>0.79065334996995085</v>
      </c>
      <c r="JR320" s="74">
        <f t="shared" si="1033"/>
        <v>3.9903638053938574E-2</v>
      </c>
      <c r="JS320" s="279">
        <f t="shared" si="1202"/>
        <v>1.1152951520001027</v>
      </c>
      <c r="JT320" s="76">
        <f t="shared" si="1034"/>
        <v>1.5873839201711561</v>
      </c>
      <c r="JU320" s="77">
        <f t="shared" si="1203"/>
        <v>1.8064587749939773</v>
      </c>
      <c r="JV320" s="77">
        <f t="shared" si="1035"/>
        <v>3.0453291096482284E-2</v>
      </c>
      <c r="JW320" s="77">
        <f t="shared" si="1204"/>
        <v>3.516746055821774E-2</v>
      </c>
      <c r="JX320" s="282">
        <f t="shared" si="1205"/>
        <v>22.826056993541236</v>
      </c>
      <c r="JY320" s="379">
        <f t="shared" ref="JY320" si="1305">JT320/JX320</f>
        <v>6.9542624931687308E-2</v>
      </c>
      <c r="JZ320" s="380">
        <f t="shared" ref="JZ320" si="1306">JV320/JX320</f>
        <v>1.3341459326549135E-3</v>
      </c>
      <c r="KA320" s="381">
        <f t="shared" ref="KA320" si="1307">1+JY320*(JW320*$GO$8-JW320)/JW320+JZ320*(JX320*$GP$8-JX320)/JX320</f>
        <v>1.0098041034571972</v>
      </c>
      <c r="KB320" s="76">
        <f t="shared" si="1039"/>
        <v>4.0678446410909008E-2</v>
      </c>
      <c r="KC320" s="77">
        <f t="shared" si="1206"/>
        <v>4.6292478800078557E-2</v>
      </c>
      <c r="KD320" s="77">
        <f t="shared" si="1040"/>
        <v>7.8039883997974284E-4</v>
      </c>
      <c r="KE320" s="77">
        <f t="shared" si="1207"/>
        <v>9.0120458040860709E-4</v>
      </c>
      <c r="KF320" s="282">
        <f t="shared" si="1208"/>
        <v>0.58494263699231985</v>
      </c>
      <c r="KG320" s="379">
        <f t="shared" ref="KG320" si="1308">KB320/KF320</f>
        <v>6.954262493168728E-2</v>
      </c>
      <c r="KH320" s="380">
        <f t="shared" ref="KH320" si="1309">KD320/KF320</f>
        <v>1.3341459326549131E-3</v>
      </c>
      <c r="KI320" s="381">
        <f t="shared" ref="KI320" si="1310">1+KG320*(KE320*$GO$8-KE320)/KE320+KH320*(KF320*$GP$8-KF320)/KF320</f>
        <v>1.0098041034571972</v>
      </c>
      <c r="KJ320" s="76">
        <f t="shared" si="1041"/>
        <v>286.14420385223019</v>
      </c>
      <c r="KK320" s="77">
        <f t="shared" si="1209"/>
        <v>325.63496542587649</v>
      </c>
      <c r="KL320" s="77">
        <f t="shared" si="1042"/>
        <v>9.3457838683264818</v>
      </c>
      <c r="KM320" s="77">
        <f t="shared" si="1210"/>
        <v>10.792511211143422</v>
      </c>
      <c r="KN320" s="282">
        <f t="shared" si="1211"/>
        <v>376.1953662666686</v>
      </c>
      <c r="KO320" s="73">
        <f t="shared" si="1043"/>
        <v>0.76062660391567649</v>
      </c>
      <c r="KP320" s="74">
        <f t="shared" si="1044"/>
        <v>2.4842900009836008E-2</v>
      </c>
      <c r="KQ320" s="279">
        <f t="shared" si="1045"/>
        <v>1.1088197585279251</v>
      </c>
      <c r="KR320" s="76">
        <f t="shared" si="1046"/>
        <v>31.427453590231437</v>
      </c>
      <c r="KS320" s="77">
        <f t="shared" si="1212"/>
        <v>35.764756460219274</v>
      </c>
      <c r="KT320" s="77">
        <f t="shared" si="1047"/>
        <v>1.0264104789730883</v>
      </c>
      <c r="KU320" s="77">
        <f t="shared" si="1213"/>
        <v>1.1852988211181226</v>
      </c>
      <c r="KV320" s="282">
        <f t="shared" si="1214"/>
        <v>41.430572901531761</v>
      </c>
      <c r="KW320" s="73">
        <f t="shared" si="961"/>
        <v>0.75855706038449466</v>
      </c>
      <c r="KX320" s="74">
        <f t="shared" si="962"/>
        <v>2.4774228476457785E-2</v>
      </c>
      <c r="KY320" s="279">
        <f t="shared" si="963"/>
        <v>1.1085235104718196</v>
      </c>
      <c r="KZ320" s="76">
        <f t="shared" si="1048"/>
        <v>127.96403143056727</v>
      </c>
      <c r="LA320" s="77">
        <f t="shared" si="1215"/>
        <v>145.62434740829985</v>
      </c>
      <c r="LB320" s="77">
        <f t="shared" si="1049"/>
        <v>4.1042588025429909</v>
      </c>
      <c r="LC320" s="77">
        <f t="shared" si="1216"/>
        <v>4.7395980651766463</v>
      </c>
      <c r="LD320" s="286">
        <f t="shared" si="1217"/>
        <v>241.39626918389649</v>
      </c>
      <c r="LE320" s="73">
        <f t="shared" si="1050"/>
        <v>0.53009945788799184</v>
      </c>
      <c r="LF320" s="74">
        <f t="shared" si="1051"/>
        <v>1.7002163357447555E-2</v>
      </c>
      <c r="LG320" s="279">
        <f t="shared" si="1052"/>
        <v>1.0757909610708545</v>
      </c>
      <c r="LH320" s="76">
        <f t="shared" si="1053"/>
        <v>134.82941056647914</v>
      </c>
      <c r="LI320" s="77">
        <f t="shared" si="1218"/>
        <v>153.43721751875893</v>
      </c>
      <c r="LJ320" s="77">
        <f t="shared" si="1054"/>
        <v>4.3994596205422489</v>
      </c>
      <c r="LK320" s="77">
        <f t="shared" si="1219"/>
        <v>5.0804959698021896</v>
      </c>
      <c r="LL320" s="282">
        <f t="shared" si="1220"/>
        <v>181.64635730859328</v>
      </c>
      <c r="LM320" s="73">
        <f t="shared" si="1244"/>
        <v>0.74226322269387268</v>
      </c>
      <c r="LN320" s="74">
        <f t="shared" si="1245"/>
        <v>2.4219916577067083E-2</v>
      </c>
      <c r="LO320" s="279">
        <f t="shared" si="1246"/>
        <v>1.1061889904501112</v>
      </c>
      <c r="LP320" s="76">
        <f t="shared" si="1055"/>
        <v>6.4202093451560874E-2</v>
      </c>
      <c r="LQ320" s="77">
        <f t="shared" si="1221"/>
        <v>7.3062624368810794E-2</v>
      </c>
      <c r="LR320" s="77">
        <f t="shared" si="1056"/>
        <v>1.2316900883518657E-3</v>
      </c>
      <c r="LS320" s="77">
        <f t="shared" si="1222"/>
        <v>1.4223557140287345E-3</v>
      </c>
      <c r="LT320" s="282">
        <f t="shared" si="1223"/>
        <v>0.92320491949545436</v>
      </c>
      <c r="LU320" s="73">
        <f t="shared" si="979"/>
        <v>6.9542624931687211E-2</v>
      </c>
      <c r="LV320" s="74">
        <f t="shared" si="980"/>
        <v>1.3341459326549118E-3</v>
      </c>
      <c r="LW320" s="279">
        <f t="shared" si="981"/>
        <v>1.0098041034571972</v>
      </c>
      <c r="LX320" s="76">
        <f t="shared" si="1057"/>
        <v>10.438417550140962</v>
      </c>
      <c r="LY320" s="77">
        <f t="shared" si="1224"/>
        <v>11.879023556235916</v>
      </c>
      <c r="LZ320" s="77">
        <f t="shared" si="1058"/>
        <v>0.20025663873853336</v>
      </c>
      <c r="MA320" s="77">
        <f t="shared" si="1225"/>
        <v>0.23125636641525835</v>
      </c>
      <c r="MB320" s="286">
        <f t="shared" si="1226"/>
        <v>150.10095245312161</v>
      </c>
      <c r="MC320" s="73">
        <f t="shared" si="964"/>
        <v>6.9542646995534613E-2</v>
      </c>
      <c r="MD320" s="74">
        <f t="shared" si="965"/>
        <v>1.3341463559405195E-3</v>
      </c>
      <c r="ME320" s="279">
        <f t="shared" si="966"/>
        <v>1.0098041065677534</v>
      </c>
      <c r="MF320" s="76">
        <f t="shared" si="1059"/>
        <v>0</v>
      </c>
      <c r="MG320" s="77">
        <f t="shared" si="1227"/>
        <v>0</v>
      </c>
      <c r="MH320" s="77">
        <f t="shared" si="1060"/>
        <v>0</v>
      </c>
      <c r="MI320" s="77">
        <f t="shared" si="1228"/>
        <v>0</v>
      </c>
      <c r="MJ320" s="286">
        <f t="shared" si="1229"/>
        <v>0</v>
      </c>
      <c r="MK320" s="73"/>
      <c r="ML320" s="74"/>
      <c r="MM320" s="279"/>
      <c r="MN320" s="287">
        <f t="shared" si="1230"/>
        <v>1.0893783285757468</v>
      </c>
      <c r="MO320" s="288">
        <f t="shared" si="1230"/>
        <v>1.0893783285757468</v>
      </c>
      <c r="MP320" s="288">
        <f t="shared" si="1230"/>
        <v>1.09352248465776</v>
      </c>
      <c r="MQ320" s="289">
        <f t="shared" si="1061"/>
        <v>1.0947616255776331</v>
      </c>
      <c r="MR320" s="290">
        <f t="shared" si="1231"/>
        <v>4.7744184006489254</v>
      </c>
      <c r="MS320" s="291">
        <f t="shared" si="982"/>
        <v>4.7744184006489254</v>
      </c>
      <c r="MT320" s="291">
        <f t="shared" si="1062"/>
        <v>4.040674933058888</v>
      </c>
      <c r="MU320" s="292">
        <f t="shared" si="983"/>
        <v>4.4338940597519709</v>
      </c>
      <c r="MV320" s="359">
        <f t="shared" si="1063"/>
        <v>0.39321912669308262</v>
      </c>
      <c r="MW320" s="360">
        <f t="shared" si="1064"/>
        <v>0.94924488536877982</v>
      </c>
      <c r="MX320" s="360">
        <f t="shared" si="1065"/>
        <v>0.34052434089695494</v>
      </c>
      <c r="MY320" s="360">
        <f t="shared" si="1066"/>
        <v>2.4892453885130575E-2</v>
      </c>
      <c r="MZ320" s="360">
        <f t="shared" si="1067"/>
        <v>0</v>
      </c>
      <c r="NA320" s="360">
        <f t="shared" si="1068"/>
        <v>0</v>
      </c>
      <c r="NB320" s="360">
        <f t="shared" si="1069"/>
        <v>0.60348620674725562</v>
      </c>
      <c r="NC320" s="360">
        <f t="shared" si="1070"/>
        <v>5.1600989686662775E-2</v>
      </c>
      <c r="ND320" s="360">
        <f t="shared" si="1071"/>
        <v>1.3127453344943562E-3</v>
      </c>
      <c r="NE320" s="360">
        <f t="shared" si="1072"/>
        <v>0.93418064655977695</v>
      </c>
      <c r="NF320" s="360">
        <f t="shared" si="1073"/>
        <v>0.10287098177178486</v>
      </c>
      <c r="NG320" s="360">
        <f t="shared" si="1074"/>
        <v>0.58157259355490387</v>
      </c>
      <c r="NH320" s="360">
        <f t="shared" si="1075"/>
        <v>0.44999768131510526</v>
      </c>
      <c r="NI320" s="360">
        <f t="shared" si="1076"/>
        <v>2.0196082069143945E-3</v>
      </c>
      <c r="NJ320" s="360">
        <f t="shared" si="1077"/>
        <v>0.3394961406280787</v>
      </c>
      <c r="NK320" s="361">
        <f t="shared" si="1078"/>
        <v>0</v>
      </c>
      <c r="NL320" s="145">
        <f t="shared" si="1232"/>
        <v>4.7744184006489254</v>
      </c>
      <c r="NM320" s="56">
        <f t="shared" si="984"/>
        <v>4.7744184006489254</v>
      </c>
      <c r="NN320" s="56">
        <f t="shared" si="1233"/>
        <v>4.040674933058888</v>
      </c>
      <c r="NO320" s="58">
        <f t="shared" si="967"/>
        <v>4.4338940597519709</v>
      </c>
      <c r="NP320" s="55">
        <f t="shared" si="1079"/>
        <v>1.0893783285757468</v>
      </c>
      <c r="NQ320" s="56">
        <f t="shared" si="968"/>
        <v>1.0893783285757468</v>
      </c>
      <c r="NR320" s="56">
        <f t="shared" si="1080"/>
        <v>1.09352248465776</v>
      </c>
      <c r="NS320" s="61">
        <f t="shared" si="969"/>
        <v>1.0947616255776331</v>
      </c>
      <c r="NT320" s="41"/>
      <c r="NU320" s="86">
        <f t="shared" si="1236"/>
        <v>0</v>
      </c>
      <c r="NV320" s="86">
        <f t="shared" si="1236"/>
        <v>0</v>
      </c>
      <c r="NW320" s="86">
        <f t="shared" si="1236"/>
        <v>0</v>
      </c>
      <c r="NX320" s="86">
        <f t="shared" si="1234"/>
        <v>0</v>
      </c>
      <c r="NY320" s="87">
        <f t="shared" si="1237"/>
        <v>0</v>
      </c>
      <c r="NZ320" s="87">
        <f t="shared" si="1237"/>
        <v>0</v>
      </c>
      <c r="OA320" s="87">
        <f t="shared" si="1237"/>
        <v>0</v>
      </c>
      <c r="OB320" s="87">
        <f t="shared" si="1235"/>
        <v>0</v>
      </c>
      <c r="OC320" s="26"/>
    </row>
    <row r="321" spans="1:393" thickBot="1" x14ac:dyDescent="0.35">
      <c r="A321" s="136" t="s">
        <v>740</v>
      </c>
      <c r="B321" s="137" t="s">
        <v>741</v>
      </c>
      <c r="C321" s="133" t="s">
        <v>97</v>
      </c>
      <c r="D321" s="64">
        <f>VLOOKUP(B321,[1]УсіТ_1!$A$10:$G$556,6,FALSE)</f>
        <v>573.9</v>
      </c>
      <c r="E321" s="64">
        <f>VLOOKUP(B321,[1]УсіТ_1!$A$10:$G$556,7,FALSE)</f>
        <v>0</v>
      </c>
      <c r="F321" s="38"/>
      <c r="G321" s="38"/>
      <c r="H321" s="39"/>
      <c r="I321" s="256">
        <v>4.1360999999999999</v>
      </c>
      <c r="J321" s="62">
        <v>4.1360999999999999</v>
      </c>
      <c r="K321" s="257">
        <f t="shared" si="1081"/>
        <v>3.5259</v>
      </c>
      <c r="L321" s="293">
        <f t="shared" si="1082"/>
        <v>3.83</v>
      </c>
      <c r="M321" s="63">
        <v>0.30409999999999998</v>
      </c>
      <c r="N321" s="63">
        <v>0.7157</v>
      </c>
      <c r="O321" s="63">
        <v>0.30609999999999998</v>
      </c>
      <c r="P321" s="63">
        <v>0</v>
      </c>
      <c r="Q321" s="63">
        <v>0</v>
      </c>
      <c r="R321" s="63">
        <v>0</v>
      </c>
      <c r="S321" s="63">
        <v>0.6976</v>
      </c>
      <c r="T321" s="63">
        <v>0</v>
      </c>
      <c r="U321" s="63">
        <v>0</v>
      </c>
      <c r="V321" s="63">
        <v>7.0099999999999996E-2</v>
      </c>
      <c r="W321" s="63">
        <v>0.16689999999999999</v>
      </c>
      <c r="X321" s="63">
        <v>1.2162999999999999</v>
      </c>
      <c r="Y321" s="63">
        <v>0.37859999999999999</v>
      </c>
      <c r="Z321" s="63">
        <v>2E-3</v>
      </c>
      <c r="AA321" s="63">
        <v>0.2787</v>
      </c>
      <c r="AB321" s="259">
        <v>0</v>
      </c>
      <c r="AC321" s="144">
        <v>58.96</v>
      </c>
      <c r="AD321" s="70">
        <v>12.9712</v>
      </c>
      <c r="AE321" s="70">
        <v>42.926757270297898</v>
      </c>
      <c r="AF321" s="68">
        <f t="shared" si="1083"/>
        <v>3.0151754306657241</v>
      </c>
      <c r="AG321" s="68">
        <f t="shared" si="1084"/>
        <v>13.687711676721728</v>
      </c>
      <c r="AH321" s="71">
        <v>2.2881463844166698</v>
      </c>
      <c r="AI321" s="71">
        <v>12.6337273777938</v>
      </c>
      <c r="AJ321" s="68">
        <f t="shared" si="1085"/>
        <v>0.17314523371266402</v>
      </c>
      <c r="AK321" s="68">
        <f t="shared" si="1086"/>
        <v>7.3977296009766711</v>
      </c>
      <c r="AL321" s="71">
        <v>6.4889915516254399</v>
      </c>
      <c r="AM321" s="69">
        <f t="shared" si="1087"/>
        <v>163.52258710096055</v>
      </c>
      <c r="AN321" s="260">
        <v>145.19</v>
      </c>
      <c r="AO321" s="71">
        <v>31.941800000000001</v>
      </c>
      <c r="AP321" s="71">
        <v>105.70786784387001</v>
      </c>
      <c r="AQ321" s="68">
        <f t="shared" si="1088"/>
        <v>7.4249206373534289</v>
      </c>
      <c r="AR321" s="68">
        <f t="shared" si="1089"/>
        <v>33.706222156432077</v>
      </c>
      <c r="AS321" s="71">
        <v>11.3932396515</v>
      </c>
      <c r="AT321" s="261">
        <f t="shared" si="997"/>
        <v>2.4709370623834479</v>
      </c>
      <c r="AU321" s="71">
        <v>31.731813717241799</v>
      </c>
      <c r="AV321" s="68">
        <f t="shared" si="1090"/>
        <v>0.43488450699479886</v>
      </c>
      <c r="AW321" s="68">
        <f t="shared" si="1091"/>
        <v>18.580690449385806</v>
      </c>
      <c r="AX321" s="71">
        <v>16.2982360606306</v>
      </c>
      <c r="AY321" s="69">
        <f t="shared" si="1092"/>
        <v>410.71554872789085</v>
      </c>
      <c r="AZ321" s="260">
        <v>18</v>
      </c>
      <c r="BA321" s="260">
        <v>91.749000000000294</v>
      </c>
      <c r="BB321" s="260">
        <v>9.5681100000000292</v>
      </c>
      <c r="BC321" s="262">
        <f t="shared" si="1093"/>
        <v>7.6544880000000237</v>
      </c>
      <c r="BD321" s="262">
        <f t="shared" si="998"/>
        <v>1.9136220000000055</v>
      </c>
      <c r="BE321" s="260">
        <v>3.5913179999999998</v>
      </c>
      <c r="BF321" s="262">
        <f t="shared" si="1094"/>
        <v>2.8730544</v>
      </c>
      <c r="BG321" s="262">
        <f t="shared" si="999"/>
        <v>0.71826359999999978</v>
      </c>
      <c r="BH321" s="260">
        <v>11.312878954739332</v>
      </c>
      <c r="BI321" s="263">
        <f t="shared" si="1095"/>
        <v>6.6243015234634353</v>
      </c>
      <c r="BJ321" s="68">
        <f t="shared" si="1096"/>
        <v>0.15504300607470256</v>
      </c>
      <c r="BK321" s="260">
        <v>5.8105727479153666</v>
      </c>
      <c r="BL321" s="69">
        <f t="shared" si="1097"/>
        <v>146.43825564318604</v>
      </c>
      <c r="BM321" s="260">
        <v>0</v>
      </c>
      <c r="BN321" s="260">
        <v>0</v>
      </c>
      <c r="BO321" s="260">
        <v>0</v>
      </c>
      <c r="BP321" s="68">
        <f t="shared" si="1098"/>
        <v>0</v>
      </c>
      <c r="BQ321" s="68">
        <f t="shared" si="1099"/>
        <v>0</v>
      </c>
      <c r="BR321" s="260">
        <v>0</v>
      </c>
      <c r="BS321" s="260">
        <v>0</v>
      </c>
      <c r="BT321" s="68">
        <f t="shared" si="1100"/>
        <v>0</v>
      </c>
      <c r="BU321" s="68">
        <f t="shared" si="1101"/>
        <v>0</v>
      </c>
      <c r="BV321" s="260">
        <v>0</v>
      </c>
      <c r="BW321" s="69">
        <f t="shared" si="1102"/>
        <v>0</v>
      </c>
      <c r="BX321" s="260">
        <v>0</v>
      </c>
      <c r="BY321" s="260">
        <v>0</v>
      </c>
      <c r="BZ321" s="263">
        <f t="shared" si="1103"/>
        <v>0</v>
      </c>
      <c r="CA321" s="263">
        <f t="shared" si="1104"/>
        <v>0</v>
      </c>
      <c r="CB321" s="260">
        <v>0</v>
      </c>
      <c r="CC321" s="264">
        <f t="shared" si="1105"/>
        <v>0</v>
      </c>
      <c r="CD321" s="260">
        <v>0</v>
      </c>
      <c r="CE321" s="260">
        <v>0</v>
      </c>
      <c r="CF321" s="263">
        <f t="shared" si="1106"/>
        <v>0</v>
      </c>
      <c r="CG321" s="263">
        <f t="shared" si="1107"/>
        <v>0</v>
      </c>
      <c r="CH321" s="260">
        <v>0</v>
      </c>
      <c r="CI321" s="69">
        <f t="shared" si="1108"/>
        <v>0</v>
      </c>
      <c r="CJ321" s="260">
        <v>156.93596681103773</v>
      </c>
      <c r="CK321" s="260">
        <v>34.525915094392431</v>
      </c>
      <c r="CL321" s="260">
        <v>11.845214784627972</v>
      </c>
      <c r="CM321" s="260">
        <v>4.6372388266663576</v>
      </c>
      <c r="CN321" s="260">
        <v>83.496351522821783</v>
      </c>
      <c r="CO321" s="265">
        <f t="shared" si="1109"/>
        <v>5.8647837309630022</v>
      </c>
      <c r="CP321" s="266">
        <f t="shared" si="1110"/>
        <v>26.623813639269997</v>
      </c>
      <c r="CQ321" s="260">
        <v>30.930577050938311</v>
      </c>
      <c r="CR321" s="265">
        <f t="shared" si="1111"/>
        <v>0.42390355848310957</v>
      </c>
      <c r="CS321" s="265">
        <f t="shared" si="1112"/>
        <v>18.111523114485131</v>
      </c>
      <c r="CT321" s="260">
        <v>15.886701301092065</v>
      </c>
      <c r="CU321" s="267">
        <f t="shared" si="1000"/>
        <v>400.34487187789239</v>
      </c>
      <c r="CV321" s="260">
        <v>0</v>
      </c>
      <c r="CW321" s="260">
        <v>0</v>
      </c>
      <c r="CX321" s="68">
        <f t="shared" si="1113"/>
        <v>0</v>
      </c>
      <c r="CY321" s="68">
        <f t="shared" si="1114"/>
        <v>0</v>
      </c>
      <c r="CZ321" s="260">
        <v>0</v>
      </c>
      <c r="DA321" s="69">
        <f t="shared" si="1115"/>
        <v>0</v>
      </c>
      <c r="DB321" s="260">
        <v>0</v>
      </c>
      <c r="DC321" s="260">
        <v>0</v>
      </c>
      <c r="DD321" s="68">
        <f t="shared" si="1116"/>
        <v>0</v>
      </c>
      <c r="DE321" s="68">
        <f t="shared" si="1117"/>
        <v>0</v>
      </c>
      <c r="DF321" s="260">
        <v>0</v>
      </c>
      <c r="DG321" s="69">
        <f t="shared" si="1118"/>
        <v>0</v>
      </c>
      <c r="DH321" s="260">
        <v>14.67859196062912</v>
      </c>
      <c r="DI321" s="260">
        <v>3.2292902313384064</v>
      </c>
      <c r="DJ321" s="260">
        <v>0.22158528009166653</v>
      </c>
      <c r="DK321" s="260">
        <v>10.686014947337998</v>
      </c>
      <c r="DL321" s="68">
        <f t="shared" si="1119"/>
        <v>0.75058568990102092</v>
      </c>
      <c r="DM321" s="68">
        <f t="shared" si="1120"/>
        <v>3.4073640981380886</v>
      </c>
      <c r="DN321" s="260">
        <v>3.10799200501735</v>
      </c>
      <c r="DO321" s="68">
        <f t="shared" si="1121"/>
        <v>4.2595030428762781E-2</v>
      </c>
      <c r="DP321" s="68">
        <f t="shared" si="1122"/>
        <v>1.8198971505059294</v>
      </c>
      <c r="DQ321" s="260">
        <v>1.5963407520195301</v>
      </c>
      <c r="DR321" s="264">
        <f t="shared" si="1123"/>
        <v>40.223778211720884</v>
      </c>
      <c r="DS321" s="260">
        <v>34.72</v>
      </c>
      <c r="DT321" s="260">
        <v>7.6383999999999999</v>
      </c>
      <c r="DU321" s="260">
        <v>25.278443222943402</v>
      </c>
      <c r="DV321" s="68">
        <f t="shared" si="1124"/>
        <v>1.7755578519795445</v>
      </c>
      <c r="DW321" s="68">
        <f t="shared" si="1125"/>
        <v>8.0603349629541778</v>
      </c>
      <c r="DX321" s="260">
        <v>0.66033292958333301</v>
      </c>
      <c r="DY321" s="260">
        <v>0.335694510666667</v>
      </c>
      <c r="DZ321" s="260">
        <v>0</v>
      </c>
      <c r="EA321" s="260">
        <v>7.4017739392330597</v>
      </c>
      <c r="EB321" s="68">
        <f t="shared" si="1126"/>
        <v>0.10144131183718909</v>
      </c>
      <c r="EC321" s="68">
        <f t="shared" si="1127"/>
        <v>4.334138337213675</v>
      </c>
      <c r="ED321" s="267">
        <v>3.8017322301213201</v>
      </c>
      <c r="EE321" s="69">
        <f t="shared" si="1128"/>
        <v>95.803652199057325</v>
      </c>
      <c r="EF321" s="260">
        <v>154.1823920634921</v>
      </c>
      <c r="EG321" s="260">
        <v>33.920126253968256</v>
      </c>
      <c r="EH321" s="260">
        <v>199.68867961260517</v>
      </c>
      <c r="EI321" s="260">
        <v>112.2549206150514</v>
      </c>
      <c r="EJ321" s="268">
        <f t="shared" si="1129"/>
        <v>7.8847856240012106</v>
      </c>
      <c r="EK321" s="266">
        <f t="shared" si="1130"/>
        <v>35.793828497156518</v>
      </c>
      <c r="EL321" s="260">
        <v>53.927925393433881</v>
      </c>
      <c r="EM321" s="268">
        <f t="shared" si="1131"/>
        <v>0.73908221751701131</v>
      </c>
      <c r="EN321" s="268">
        <f t="shared" si="1132"/>
        <v>31.577712425826785</v>
      </c>
      <c r="EO321" s="269">
        <f t="shared" si="1133"/>
        <v>553.97404393855084</v>
      </c>
      <c r="EP321" s="69">
        <f t="shared" si="1134"/>
        <v>698.00729536257404</v>
      </c>
      <c r="EQ321" s="260">
        <v>77.16</v>
      </c>
      <c r="ER321" s="260">
        <v>16.975200000000001</v>
      </c>
      <c r="ES321" s="260">
        <v>56.177554121034397</v>
      </c>
      <c r="ET321" s="68">
        <f t="shared" si="1135"/>
        <v>3.9459114014614558</v>
      </c>
      <c r="EU321" s="68">
        <f t="shared" si="1136"/>
        <v>17.912887262141268</v>
      </c>
      <c r="EV321" s="260">
        <v>5.3449988726499997</v>
      </c>
      <c r="EW321" s="260">
        <v>16.787050991968801</v>
      </c>
      <c r="EX321" s="68">
        <f t="shared" si="1137"/>
        <v>0.23006653384493242</v>
      </c>
      <c r="EY321" s="68">
        <f t="shared" si="1138"/>
        <v>9.8297248565512998</v>
      </c>
      <c r="EZ321" s="260">
        <v>8.6222401992826398</v>
      </c>
      <c r="FA321" s="69">
        <f t="shared" si="1139"/>
        <v>217.28045302192299</v>
      </c>
      <c r="FB321" s="260">
        <v>0.83333333333333348</v>
      </c>
      <c r="FC321" s="260">
        <v>8.9871586162120806E-2</v>
      </c>
      <c r="FD321" s="68">
        <f t="shared" si="1140"/>
        <v>1.2316900883518657E-3</v>
      </c>
      <c r="FE321" s="68">
        <f t="shared" si="1141"/>
        <v>5.2624666763574489E-2</v>
      </c>
      <c r="FF321" s="260">
        <v>4.6160245974772703E-2</v>
      </c>
      <c r="FG321" s="69">
        <f t="shared" si="1142"/>
        <v>1.1632381985642724</v>
      </c>
      <c r="FH321" s="260">
        <v>114.57935999999999</v>
      </c>
      <c r="FI321" s="260">
        <v>12.356914589568801</v>
      </c>
      <c r="FJ321" s="68">
        <f t="shared" si="1143"/>
        <v>0.1693515144500404</v>
      </c>
      <c r="FK321" s="68">
        <f t="shared" si="1144"/>
        <v>7.2356407655803698</v>
      </c>
      <c r="FL321" s="260">
        <v>6.3470000000000004</v>
      </c>
      <c r="FM321" s="69">
        <f t="shared" si="1145"/>
        <v>159.93992950748256</v>
      </c>
      <c r="FN321" s="260">
        <v>0</v>
      </c>
      <c r="FO321" s="260">
        <v>0</v>
      </c>
      <c r="FP321" s="68">
        <f t="shared" si="1146"/>
        <v>0</v>
      </c>
      <c r="FQ321" s="68">
        <f t="shared" si="1147"/>
        <v>0</v>
      </c>
      <c r="FR321" s="260">
        <v>0</v>
      </c>
      <c r="FS321" s="264">
        <f t="shared" si="1148"/>
        <v>0</v>
      </c>
      <c r="FT321" s="270">
        <f t="shared" si="1001"/>
        <v>2333.439609851252</v>
      </c>
      <c r="FU321" s="271">
        <f t="shared" si="1002"/>
        <v>783.028882414858</v>
      </c>
      <c r="FV321" s="272">
        <f t="shared" si="1149"/>
        <v>228.134935070425</v>
      </c>
      <c r="FW321" s="272">
        <f t="shared" si="1003"/>
        <v>17.63571828904983</v>
      </c>
      <c r="FX321" s="272">
        <f t="shared" si="1004"/>
        <v>91.749000000000294</v>
      </c>
      <c r="FY321" s="272">
        <f t="shared" si="1005"/>
        <v>0</v>
      </c>
      <c r="FZ321" s="272">
        <f t="shared" si="1006"/>
        <v>0</v>
      </c>
      <c r="GA321" s="272">
        <f t="shared" si="1007"/>
        <v>0</v>
      </c>
      <c r="GB321" s="272">
        <f t="shared" si="1008"/>
        <v>0</v>
      </c>
      <c r="GC321" s="272">
        <f t="shared" si="1009"/>
        <v>114.57935999999999</v>
      </c>
      <c r="GD321" s="272">
        <f t="shared" si="1010"/>
        <v>0</v>
      </c>
      <c r="GE321" s="272">
        <f t="shared" si="1011"/>
        <v>436.52790954335688</v>
      </c>
      <c r="GF321" s="273">
        <f t="shared" si="1012"/>
        <v>169.81443799723291</v>
      </c>
      <c r="GG321" s="273">
        <f t="shared" si="1013"/>
        <v>30.66172036632539</v>
      </c>
      <c r="GH321" s="272">
        <f t="shared" si="1150"/>
        <v>180.28052560609729</v>
      </c>
      <c r="GI321" s="274">
        <f t="shared" si="1151"/>
        <v>128.78805912671825</v>
      </c>
      <c r="GJ321" s="275">
        <f t="shared" si="1014"/>
        <v>2.4707446034315632</v>
      </c>
      <c r="GK321" s="271">
        <f t="shared" si="1152"/>
        <v>1851.9363309237874</v>
      </c>
      <c r="GL321" s="276">
        <f t="shared" si="1153"/>
        <v>2333.4397769639722</v>
      </c>
      <c r="GM321" s="272">
        <f t="shared" si="1154"/>
        <v>1081.6313795388091</v>
      </c>
      <c r="GN321" s="272">
        <f t="shared" si="1155"/>
        <v>50.768183258806779</v>
      </c>
      <c r="GO321" s="277">
        <f t="shared" si="1156"/>
        <v>0.5840543011536834</v>
      </c>
      <c r="GP321" s="278">
        <f t="shared" si="1157"/>
        <v>2.7413568388435075E-2</v>
      </c>
      <c r="GQ321" s="279">
        <f t="shared" si="1158"/>
        <v>1.0848489544887494</v>
      </c>
      <c r="GR321" s="280">
        <f t="shared" si="1159"/>
        <v>1851.9363309237874</v>
      </c>
      <c r="GS321" s="272">
        <f t="shared" si="1160"/>
        <v>1081.6313795388091</v>
      </c>
      <c r="GT321" s="272">
        <f t="shared" si="1015"/>
        <v>50.768183258806779</v>
      </c>
      <c r="GU321" s="73">
        <f t="shared" si="1161"/>
        <v>0.5840543011536834</v>
      </c>
      <c r="GV321" s="74">
        <f t="shared" si="1162"/>
        <v>2.7413568388435075E-2</v>
      </c>
      <c r="GW321" s="279">
        <f t="shared" si="1163"/>
        <v>1.0848489544887494</v>
      </c>
      <c r="GX321" s="280">
        <f t="shared" si="1164"/>
        <v>1605.9356620792266</v>
      </c>
      <c r="GY321" s="272">
        <f t="shared" si="1016"/>
        <v>975.89429332139173</v>
      </c>
      <c r="GZ321" s="272">
        <f t="shared" si="1017"/>
        <v>36.897277188353669</v>
      </c>
      <c r="HA321" s="73">
        <f t="shared" si="1165"/>
        <v>0.60767957046167598</v>
      </c>
      <c r="HB321" s="74">
        <f t="shared" si="1166"/>
        <v>2.2975563753645189E-2</v>
      </c>
      <c r="HC321" s="279">
        <f t="shared" si="1167"/>
        <v>1.08742247478848</v>
      </c>
      <c r="HD321" s="280">
        <f t="shared" si="1168"/>
        <v>1735.715493111735</v>
      </c>
      <c r="HE321" s="272">
        <f t="shared" si="1018"/>
        <v>1073.5497316801836</v>
      </c>
      <c r="HF321" s="272">
        <f t="shared" si="1019"/>
        <v>40.085597852732057</v>
      </c>
      <c r="HG321" s="73">
        <f t="shared" si="1169"/>
        <v>0.61850558800714406</v>
      </c>
      <c r="HH321" s="74">
        <f t="shared" si="1170"/>
        <v>2.3094567059989701E-2</v>
      </c>
      <c r="HI321" s="281">
        <f t="shared" si="1171"/>
        <v>1.0889349951817524</v>
      </c>
      <c r="HJ321" s="72">
        <f t="shared" si="1020"/>
        <v>4.4870437606609164</v>
      </c>
      <c r="HK321" s="73">
        <f t="shared" si="1172"/>
        <v>4.4870437606609164</v>
      </c>
      <c r="HL321" s="73">
        <f t="shared" si="1021"/>
        <v>3.8341429038567014</v>
      </c>
      <c r="HM321" s="74">
        <f t="shared" si="1173"/>
        <v>4.1706210315461121</v>
      </c>
      <c r="HN321" s="75"/>
      <c r="HO321" s="75"/>
      <c r="HP321" s="76">
        <f t="shared" si="1174"/>
        <v>97.655438358792054</v>
      </c>
      <c r="HQ321" s="77">
        <f t="shared" si="1175"/>
        <v>111.13286540668894</v>
      </c>
      <c r="HR321" s="77">
        <f t="shared" si="1176"/>
        <v>3.1883206643783883</v>
      </c>
      <c r="HS321" s="77">
        <f t="shared" si="1177"/>
        <v>3.6818727032241632</v>
      </c>
      <c r="HT321" s="282">
        <f t="shared" si="1178"/>
        <v>129.77983103250838</v>
      </c>
      <c r="HU321" s="73">
        <f t="shared" si="985"/>
        <v>0.75247006859124721</v>
      </c>
      <c r="HV321" s="74">
        <f t="shared" si="986"/>
        <v>2.4567150681370126E-2</v>
      </c>
      <c r="HW321" s="279">
        <f t="shared" si="987"/>
        <v>1.1076513890917541</v>
      </c>
      <c r="HX321" s="76">
        <f t="shared" si="1179"/>
        <v>240.92183337909782</v>
      </c>
      <c r="HY321" s="77">
        <f t="shared" si="1180"/>
        <v>274.17145560374712</v>
      </c>
      <c r="HZ321" s="77">
        <f t="shared" si="1022"/>
        <v>10.330742206731674</v>
      </c>
      <c r="IA321" s="77">
        <f t="shared" si="1181"/>
        <v>11.929941100333737</v>
      </c>
      <c r="IB321" s="282">
        <f t="shared" si="1182"/>
        <v>325.96472121261178</v>
      </c>
      <c r="IC321" s="73">
        <f t="shared" si="970"/>
        <v>0.73910401249206226</v>
      </c>
      <c r="ID321" s="74">
        <f t="shared" si="971"/>
        <v>3.1692822978819868E-2</v>
      </c>
      <c r="IE321" s="279">
        <f t="shared" si="972"/>
        <v>1.106909793761151</v>
      </c>
      <c r="IF321" s="76">
        <f t="shared" si="1023"/>
        <v>8.0816478586253915</v>
      </c>
      <c r="IG321" s="77">
        <f t="shared" si="1183"/>
        <v>9.1969960795942818</v>
      </c>
      <c r="IH321" s="77">
        <f t="shared" si="1024"/>
        <v>10.682585406074725</v>
      </c>
      <c r="II321" s="77">
        <f t="shared" si="1184"/>
        <v>12.336249626935093</v>
      </c>
      <c r="IJ321" s="282">
        <f t="shared" si="1185"/>
        <v>116.22083781205241</v>
      </c>
      <c r="IK321" s="73">
        <f t="shared" si="1186"/>
        <v>6.9536995350994654E-2</v>
      </c>
      <c r="IL321" s="74">
        <f t="shared" si="1187"/>
        <v>9.1916265681634191E-2</v>
      </c>
      <c r="IM321" s="279">
        <f t="shared" si="1188"/>
        <v>1.0238254386559078</v>
      </c>
      <c r="IN321" s="76">
        <f t="shared" si="1025"/>
        <v>0</v>
      </c>
      <c r="IO321" s="77">
        <f t="shared" si="1189"/>
        <v>0</v>
      </c>
      <c r="IP321" s="77">
        <f t="shared" si="1026"/>
        <v>0</v>
      </c>
      <c r="IQ321" s="77">
        <f t="shared" si="1190"/>
        <v>0</v>
      </c>
      <c r="IR321" s="282">
        <f t="shared" si="1191"/>
        <v>0</v>
      </c>
      <c r="IS321" s="73"/>
      <c r="IT321" s="74"/>
      <c r="IU321" s="279"/>
      <c r="IV321" s="76">
        <f t="shared" si="1027"/>
        <v>0</v>
      </c>
      <c r="IW321" s="77">
        <f t="shared" si="1192"/>
        <v>0</v>
      </c>
      <c r="IX321" s="77">
        <f t="shared" si="1193"/>
        <v>0</v>
      </c>
      <c r="IY321" s="77">
        <f t="shared" si="1194"/>
        <v>0</v>
      </c>
      <c r="IZ321" s="282">
        <f t="shared" si="1195"/>
        <v>0</v>
      </c>
      <c r="JA321" s="283"/>
      <c r="JB321" s="284"/>
      <c r="JC321" s="285"/>
      <c r="JD321" s="76">
        <f t="shared" si="1028"/>
        <v>0</v>
      </c>
      <c r="JE321" s="77">
        <f t="shared" si="1196"/>
        <v>0</v>
      </c>
      <c r="JF321" s="77">
        <f t="shared" si="1029"/>
        <v>0</v>
      </c>
      <c r="JG321" s="77">
        <f t="shared" si="1197"/>
        <v>0</v>
      </c>
      <c r="JH321" s="282">
        <f t="shared" si="1198"/>
        <v>0</v>
      </c>
      <c r="JI321" s="283"/>
      <c r="JJ321" s="284"/>
      <c r="JK321" s="285"/>
      <c r="JL321" s="76">
        <f t="shared" si="1030"/>
        <v>246.03899274501143</v>
      </c>
      <c r="JM321" s="77">
        <f t="shared" si="1199"/>
        <v>279.99483413375043</v>
      </c>
      <c r="JN321" s="77">
        <f t="shared" si="1031"/>
        <v>10.925926116112469</v>
      </c>
      <c r="JO321" s="77">
        <f t="shared" si="1200"/>
        <v>12.61725947888668</v>
      </c>
      <c r="JP321" s="282">
        <f t="shared" si="1201"/>
        <v>317.73402529991461</v>
      </c>
      <c r="JQ321" s="73">
        <f t="shared" si="1032"/>
        <v>0.774355193822163</v>
      </c>
      <c r="JR321" s="74">
        <f t="shared" si="1033"/>
        <v>3.4387019475799925E-2</v>
      </c>
      <c r="JS321" s="279">
        <f t="shared" si="1202"/>
        <v>1.1121918709142506</v>
      </c>
      <c r="JT321" s="76">
        <f t="shared" si="1034"/>
        <v>0</v>
      </c>
      <c r="JU321" s="77">
        <f t="shared" si="1203"/>
        <v>0</v>
      </c>
      <c r="JV321" s="77">
        <f t="shared" si="1035"/>
        <v>0</v>
      </c>
      <c r="JW321" s="77">
        <f t="shared" si="1204"/>
        <v>0</v>
      </c>
      <c r="JX321" s="282">
        <f t="shared" si="1205"/>
        <v>0</v>
      </c>
      <c r="JY321" s="73"/>
      <c r="JZ321" s="74"/>
      <c r="KA321" s="279"/>
      <c r="KB321" s="76">
        <f t="shared" si="1039"/>
        <v>0</v>
      </c>
      <c r="KC321" s="77">
        <f t="shared" si="1206"/>
        <v>0</v>
      </c>
      <c r="KD321" s="77">
        <f t="shared" si="1040"/>
        <v>0</v>
      </c>
      <c r="KE321" s="77">
        <f t="shared" si="1207"/>
        <v>0</v>
      </c>
      <c r="KF321" s="282">
        <f t="shared" si="1208"/>
        <v>0</v>
      </c>
      <c r="KG321" s="73"/>
      <c r="KH321" s="74"/>
      <c r="KI321" s="279"/>
      <c r="KJ321" s="76">
        <f t="shared" si="1041"/>
        <v>24.285140915313228</v>
      </c>
      <c r="KK321" s="77">
        <f t="shared" si="1209"/>
        <v>27.636733213035605</v>
      </c>
      <c r="KL321" s="77">
        <f t="shared" si="1042"/>
        <v>0.79318072032978371</v>
      </c>
      <c r="KM321" s="77">
        <f t="shared" si="1210"/>
        <v>0.91596509583683428</v>
      </c>
      <c r="KN321" s="282">
        <f t="shared" si="1211"/>
        <v>31.923633501365778</v>
      </c>
      <c r="KO321" s="73">
        <f t="shared" si="1043"/>
        <v>0.76072609072755593</v>
      </c>
      <c r="KP321" s="74">
        <f t="shared" si="1044"/>
        <v>2.4846191781266042E-2</v>
      </c>
      <c r="KQ321" s="279">
        <f t="shared" si="1045"/>
        <v>1.10883399826905</v>
      </c>
      <c r="KR321" s="76">
        <f t="shared" si="1046"/>
        <v>57.479657426204774</v>
      </c>
      <c r="KS321" s="77">
        <f t="shared" si="1212"/>
        <v>65.412424947595298</v>
      </c>
      <c r="KT321" s="77">
        <f t="shared" si="1047"/>
        <v>1.8769991638167336</v>
      </c>
      <c r="KU321" s="77">
        <f t="shared" si="1213"/>
        <v>2.1675586343755642</v>
      </c>
      <c r="KV321" s="282">
        <f t="shared" si="1214"/>
        <v>76.034644602426454</v>
      </c>
      <c r="KW321" s="73">
        <f t="shared" si="961"/>
        <v>0.75596667449104449</v>
      </c>
      <c r="KX321" s="74">
        <f t="shared" si="962"/>
        <v>2.468610425722742E-2</v>
      </c>
      <c r="KY321" s="279">
        <f t="shared" si="963"/>
        <v>1.1081523696855278</v>
      </c>
      <c r="KZ321" s="76">
        <f t="shared" si="1048"/>
        <v>270.29579824349997</v>
      </c>
      <c r="LA321" s="77">
        <f t="shared" si="1215"/>
        <v>307.59932135908542</v>
      </c>
      <c r="LB321" s="77">
        <f t="shared" si="1049"/>
        <v>8.6238678415182228</v>
      </c>
      <c r="LC321" s="77">
        <f t="shared" si="1216"/>
        <v>9.9588425833852448</v>
      </c>
      <c r="LD321" s="286">
        <f t="shared" si="1217"/>
        <v>553.97404393855084</v>
      </c>
      <c r="LE321" s="73">
        <f t="shared" si="1050"/>
        <v>0.48792141292721347</v>
      </c>
      <c r="LF321" s="74">
        <f t="shared" si="1051"/>
        <v>1.5567277809995768E-2</v>
      </c>
      <c r="LG321" s="279">
        <f t="shared" si="1052"/>
        <v>1.0697478488030721</v>
      </c>
      <c r="LH321" s="76">
        <f t="shared" si="1053"/>
        <v>127.98118678480493</v>
      </c>
      <c r="LI321" s="77">
        <f t="shared" si="1218"/>
        <v>145.64387037297587</v>
      </c>
      <c r="LJ321" s="77">
        <f t="shared" si="1054"/>
        <v>4.1759779353063884</v>
      </c>
      <c r="LK321" s="77">
        <f t="shared" si="1219"/>
        <v>4.8224193196918179</v>
      </c>
      <c r="LL321" s="282">
        <f t="shared" si="1220"/>
        <v>172.44480398565315</v>
      </c>
      <c r="LM321" s="73">
        <f t="shared" si="1244"/>
        <v>0.74215739660936697</v>
      </c>
      <c r="LN321" s="74">
        <f t="shared" si="1245"/>
        <v>2.4216316402631746E-2</v>
      </c>
      <c r="LO321" s="279">
        <f t="shared" si="1246"/>
        <v>1.1061738280851861</v>
      </c>
      <c r="LP321" s="76">
        <f t="shared" si="1055"/>
        <v>6.4202093451560874E-2</v>
      </c>
      <c r="LQ321" s="77">
        <f t="shared" si="1221"/>
        <v>7.3062624368810794E-2</v>
      </c>
      <c r="LR321" s="77">
        <f t="shared" si="1056"/>
        <v>1.2316900883518657E-3</v>
      </c>
      <c r="LS321" s="77">
        <f t="shared" si="1222"/>
        <v>1.4223557140287345E-3</v>
      </c>
      <c r="LT321" s="282">
        <f t="shared" si="1223"/>
        <v>0.92320491949545436</v>
      </c>
      <c r="LU321" s="73">
        <f t="shared" si="979"/>
        <v>6.9542624931687211E-2</v>
      </c>
      <c r="LV321" s="74">
        <f t="shared" si="980"/>
        <v>1.3341459326549118E-3</v>
      </c>
      <c r="LW321" s="279">
        <f t="shared" si="981"/>
        <v>1.0098041034571972</v>
      </c>
      <c r="LX321" s="76">
        <f t="shared" si="1057"/>
        <v>8.8274817340080514</v>
      </c>
      <c r="LY321" s="77">
        <f t="shared" si="1224"/>
        <v>10.045762488118502</v>
      </c>
      <c r="LZ321" s="77">
        <f t="shared" si="1058"/>
        <v>0.1693515144500404</v>
      </c>
      <c r="MA321" s="77">
        <f t="shared" si="1225"/>
        <v>0.19556712888690667</v>
      </c>
      <c r="MB321" s="286">
        <f t="shared" si="1226"/>
        <v>126.93645199006552</v>
      </c>
      <c r="MC321" s="73">
        <f t="shared" si="964"/>
        <v>6.9542527742140772E-2</v>
      </c>
      <c r="MD321" s="74">
        <f t="shared" si="965"/>
        <v>1.3341440681144485E-3</v>
      </c>
      <c r="ME321" s="279">
        <f t="shared" si="966"/>
        <v>1.0098040897554368</v>
      </c>
      <c r="MF321" s="76">
        <f t="shared" si="1059"/>
        <v>0</v>
      </c>
      <c r="MG321" s="77">
        <f t="shared" si="1227"/>
        <v>0</v>
      </c>
      <c r="MH321" s="77">
        <f t="shared" si="1060"/>
        <v>0</v>
      </c>
      <c r="MI321" s="77">
        <f t="shared" si="1228"/>
        <v>0</v>
      </c>
      <c r="MJ321" s="286">
        <f t="shared" si="1229"/>
        <v>0</v>
      </c>
      <c r="MK321" s="73"/>
      <c r="ML321" s="74"/>
      <c r="MM321" s="279"/>
      <c r="MN321" s="287">
        <f t="shared" si="1230"/>
        <v>1.0842034197319146</v>
      </c>
      <c r="MO321" s="288">
        <f t="shared" si="1230"/>
        <v>1.0842034197319146</v>
      </c>
      <c r="MP321" s="288">
        <f t="shared" si="1230"/>
        <v>1.087422788552652</v>
      </c>
      <c r="MQ321" s="289">
        <f t="shared" si="1061"/>
        <v>1.0890289288722188</v>
      </c>
      <c r="MR321" s="290">
        <f t="shared" si="1231"/>
        <v>4.4843737643531716</v>
      </c>
      <c r="MS321" s="291">
        <f t="shared" si="982"/>
        <v>4.4843737643531716</v>
      </c>
      <c r="MT321" s="291">
        <f t="shared" si="1062"/>
        <v>3.8341440101577957</v>
      </c>
      <c r="MU321" s="292">
        <f t="shared" si="983"/>
        <v>4.1709807975805981</v>
      </c>
      <c r="MV321" s="359">
        <f t="shared" si="1063"/>
        <v>0.33683678742280238</v>
      </c>
      <c r="MW321" s="360">
        <f t="shared" si="1064"/>
        <v>0.79221533939485578</v>
      </c>
      <c r="MX321" s="360">
        <f t="shared" si="1065"/>
        <v>0.31339296677257339</v>
      </c>
      <c r="MY321" s="360">
        <f t="shared" si="1066"/>
        <v>0</v>
      </c>
      <c r="MZ321" s="360">
        <f t="shared" si="1067"/>
        <v>0</v>
      </c>
      <c r="NA321" s="360">
        <f t="shared" si="1068"/>
        <v>0</v>
      </c>
      <c r="NB321" s="360">
        <f t="shared" si="1069"/>
        <v>0.77586504914978127</v>
      </c>
      <c r="NC321" s="360">
        <f t="shared" si="1070"/>
        <v>0</v>
      </c>
      <c r="ND321" s="360">
        <f t="shared" si="1071"/>
        <v>0</v>
      </c>
      <c r="NE321" s="360">
        <f t="shared" si="1072"/>
        <v>7.7729263278660407E-2</v>
      </c>
      <c r="NF321" s="360">
        <f t="shared" si="1073"/>
        <v>0.18495063050051458</v>
      </c>
      <c r="NG321" s="360">
        <f t="shared" si="1074"/>
        <v>1.3011343084991764</v>
      </c>
      <c r="NH321" s="360">
        <f t="shared" si="1075"/>
        <v>0.41879741131305143</v>
      </c>
      <c r="NI321" s="360">
        <f t="shared" si="1076"/>
        <v>2.0196082069143945E-3</v>
      </c>
      <c r="NJ321" s="360">
        <f t="shared" si="1077"/>
        <v>0.28143239981484025</v>
      </c>
      <c r="NK321" s="361">
        <f t="shared" si="1078"/>
        <v>0</v>
      </c>
      <c r="NL321" s="145">
        <f t="shared" si="1232"/>
        <v>4.4843737643531716</v>
      </c>
      <c r="NM321" s="56">
        <f t="shared" si="984"/>
        <v>4.4843737643531716</v>
      </c>
      <c r="NN321" s="56">
        <f t="shared" si="1233"/>
        <v>3.8341440101577957</v>
      </c>
      <c r="NO321" s="58">
        <f t="shared" si="967"/>
        <v>4.1709807975805981</v>
      </c>
      <c r="NP321" s="55">
        <f t="shared" si="1079"/>
        <v>1.0842034197319146</v>
      </c>
      <c r="NQ321" s="56">
        <f t="shared" si="968"/>
        <v>1.0842034197319146</v>
      </c>
      <c r="NR321" s="56">
        <f t="shared" si="1080"/>
        <v>1.087422788552652</v>
      </c>
      <c r="NS321" s="61">
        <f t="shared" si="969"/>
        <v>1.0890289288722188</v>
      </c>
      <c r="NT321" s="25"/>
      <c r="NU321" s="86">
        <f t="shared" si="1236"/>
        <v>0</v>
      </c>
      <c r="NV321" s="86">
        <f t="shared" si="1236"/>
        <v>0</v>
      </c>
      <c r="NW321" s="86">
        <f t="shared" si="1236"/>
        <v>0</v>
      </c>
      <c r="NX321" s="86">
        <f t="shared" si="1234"/>
        <v>0</v>
      </c>
      <c r="NY321" s="87">
        <f t="shared" si="1237"/>
        <v>0</v>
      </c>
      <c r="NZ321" s="87">
        <f t="shared" si="1237"/>
        <v>0</v>
      </c>
      <c r="OA321" s="87">
        <f t="shared" si="1237"/>
        <v>0</v>
      </c>
      <c r="OB321" s="87">
        <f t="shared" si="1235"/>
        <v>0</v>
      </c>
      <c r="OC321" s="26"/>
    </row>
    <row r="322" spans="1:393" thickBot="1" x14ac:dyDescent="0.35">
      <c r="A322" s="136" t="s">
        <v>742</v>
      </c>
      <c r="B322" s="137" t="s">
        <v>743</v>
      </c>
      <c r="C322" s="133" t="s">
        <v>97</v>
      </c>
      <c r="D322" s="64">
        <f>VLOOKUP(B322,[1]УсіТ_1!$A$10:$G$556,6,FALSE)</f>
        <v>269.8</v>
      </c>
      <c r="E322" s="64">
        <f>VLOOKUP(B322,[1]УсіТ_1!$A$10:$G$556,7,FALSE)</f>
        <v>36.4</v>
      </c>
      <c r="F322" s="38"/>
      <c r="G322" s="38"/>
      <c r="H322" s="39"/>
      <c r="I322" s="256">
        <v>4.4048999999999996</v>
      </c>
      <c r="J322" s="62">
        <v>4.4048999999999996</v>
      </c>
      <c r="K322" s="257">
        <f t="shared" si="1081"/>
        <v>3.9525999999999994</v>
      </c>
      <c r="L322" s="293">
        <f t="shared" si="1082"/>
        <v>3.9525999999999994</v>
      </c>
      <c r="M322" s="63">
        <v>0</v>
      </c>
      <c r="N322" s="63">
        <v>0.60940000000000005</v>
      </c>
      <c r="O322" s="63">
        <v>0.45229999999999998</v>
      </c>
      <c r="P322" s="63">
        <v>0</v>
      </c>
      <c r="Q322" s="63">
        <v>0</v>
      </c>
      <c r="R322" s="63">
        <v>0</v>
      </c>
      <c r="S322" s="63">
        <v>0.83379999999999999</v>
      </c>
      <c r="T322" s="63">
        <v>0</v>
      </c>
      <c r="U322" s="63">
        <v>0</v>
      </c>
      <c r="V322" s="63">
        <v>8.48E-2</v>
      </c>
      <c r="W322" s="63">
        <v>0.1555</v>
      </c>
      <c r="X322" s="63">
        <v>1.4534</v>
      </c>
      <c r="Y322" s="63">
        <v>0.45679999999999998</v>
      </c>
      <c r="Z322" s="63">
        <v>4.3E-3</v>
      </c>
      <c r="AA322" s="63">
        <v>0.35460000000000003</v>
      </c>
      <c r="AB322" s="259">
        <v>0</v>
      </c>
      <c r="AC322" s="144">
        <v>0</v>
      </c>
      <c r="AD322" s="70">
        <v>0</v>
      </c>
      <c r="AE322" s="70">
        <v>0</v>
      </c>
      <c r="AF322" s="68">
        <f t="shared" si="1083"/>
        <v>0</v>
      </c>
      <c r="AG322" s="68">
        <f t="shared" si="1084"/>
        <v>0</v>
      </c>
      <c r="AH322" s="71">
        <v>0</v>
      </c>
      <c r="AI322" s="71">
        <v>0</v>
      </c>
      <c r="AJ322" s="68">
        <f t="shared" si="1085"/>
        <v>0</v>
      </c>
      <c r="AK322" s="68">
        <f t="shared" si="1086"/>
        <v>0</v>
      </c>
      <c r="AL322" s="71">
        <v>0</v>
      </c>
      <c r="AM322" s="69">
        <f t="shared" si="1087"/>
        <v>0</v>
      </c>
      <c r="AN322" s="260">
        <v>57.15</v>
      </c>
      <c r="AO322" s="71">
        <v>12.573</v>
      </c>
      <c r="AP322" s="71">
        <v>41.608958242834603</v>
      </c>
      <c r="AQ322" s="68">
        <f t="shared" si="1088"/>
        <v>2.9226132269767024</v>
      </c>
      <c r="AR322" s="68">
        <f t="shared" si="1089"/>
        <v>13.267515643226726</v>
      </c>
      <c r="AS322" s="71">
        <v>6.4449686087666702</v>
      </c>
      <c r="AT322" s="261">
        <f t="shared" si="997"/>
        <v>1.3977685266370046</v>
      </c>
      <c r="AU322" s="71">
        <v>12.701759075344199</v>
      </c>
      <c r="AV322" s="68">
        <f t="shared" si="1090"/>
        <v>0.17407760812759226</v>
      </c>
      <c r="AW322" s="68">
        <f t="shared" si="1091"/>
        <v>7.437565833604098</v>
      </c>
      <c r="AX322" s="71">
        <v>6.5239342963472602</v>
      </c>
      <c r="AY322" s="69">
        <f t="shared" si="1092"/>
        <v>164.40314426795126</v>
      </c>
      <c r="AZ322" s="260">
        <v>15</v>
      </c>
      <c r="BA322" s="260">
        <v>76.457500000000195</v>
      </c>
      <c r="BB322" s="260">
        <v>7.9734250000000202</v>
      </c>
      <c r="BC322" s="262">
        <f t="shared" si="1093"/>
        <v>6.3787400000000165</v>
      </c>
      <c r="BD322" s="262">
        <f t="shared" si="998"/>
        <v>1.5946850000000037</v>
      </c>
      <c r="BE322" s="260">
        <v>2.9927649999999999</v>
      </c>
      <c r="BF322" s="262">
        <f t="shared" si="1094"/>
        <v>2.394212</v>
      </c>
      <c r="BG322" s="262">
        <f t="shared" si="999"/>
        <v>0.59855299999999989</v>
      </c>
      <c r="BH322" s="260">
        <v>9.4273991289494372</v>
      </c>
      <c r="BI322" s="263">
        <f t="shared" si="1095"/>
        <v>5.5202512695528592</v>
      </c>
      <c r="BJ322" s="68">
        <f t="shared" si="1096"/>
        <v>0.12920250506225203</v>
      </c>
      <c r="BK322" s="260">
        <v>4.8421439565961357</v>
      </c>
      <c r="BL322" s="69">
        <f t="shared" si="1097"/>
        <v>122.03187970265493</v>
      </c>
      <c r="BM322" s="260">
        <v>0</v>
      </c>
      <c r="BN322" s="260">
        <v>0</v>
      </c>
      <c r="BO322" s="260">
        <v>0</v>
      </c>
      <c r="BP322" s="68">
        <f t="shared" si="1098"/>
        <v>0</v>
      </c>
      <c r="BQ322" s="68">
        <f t="shared" si="1099"/>
        <v>0</v>
      </c>
      <c r="BR322" s="260">
        <v>0</v>
      </c>
      <c r="BS322" s="260">
        <v>0</v>
      </c>
      <c r="BT322" s="68">
        <f t="shared" si="1100"/>
        <v>0</v>
      </c>
      <c r="BU322" s="68">
        <f t="shared" si="1101"/>
        <v>0</v>
      </c>
      <c r="BV322" s="260">
        <v>0</v>
      </c>
      <c r="BW322" s="69">
        <f t="shared" si="1102"/>
        <v>0</v>
      </c>
      <c r="BX322" s="260">
        <v>0</v>
      </c>
      <c r="BY322" s="260">
        <v>0</v>
      </c>
      <c r="BZ322" s="263">
        <f t="shared" si="1103"/>
        <v>0</v>
      </c>
      <c r="CA322" s="263">
        <f t="shared" si="1104"/>
        <v>0</v>
      </c>
      <c r="CB322" s="260">
        <v>0</v>
      </c>
      <c r="CC322" s="264">
        <f t="shared" si="1105"/>
        <v>0</v>
      </c>
      <c r="CD322" s="260">
        <v>0</v>
      </c>
      <c r="CE322" s="260">
        <v>0</v>
      </c>
      <c r="CF322" s="263">
        <f t="shared" si="1106"/>
        <v>0</v>
      </c>
      <c r="CG322" s="263">
        <f t="shared" si="1107"/>
        <v>0</v>
      </c>
      <c r="CH322" s="260">
        <v>0</v>
      </c>
      <c r="CI322" s="69">
        <f t="shared" si="1108"/>
        <v>0</v>
      </c>
      <c r="CJ322" s="260">
        <v>88.359295098511353</v>
      </c>
      <c r="CK322" s="260">
        <v>19.439046273190627</v>
      </c>
      <c r="CL322" s="260">
        <v>6.3811304879358897</v>
      </c>
      <c r="CM322" s="260">
        <v>2.6157788740008012</v>
      </c>
      <c r="CN322" s="260">
        <v>46.978351028508115</v>
      </c>
      <c r="CO322" s="265">
        <f t="shared" si="1109"/>
        <v>3.29975937624241</v>
      </c>
      <c r="CP322" s="266">
        <f t="shared" si="1110"/>
        <v>14.979610965652153</v>
      </c>
      <c r="CQ322" s="260">
        <v>17.380211044583653</v>
      </c>
      <c r="CR322" s="265">
        <f t="shared" si="1111"/>
        <v>0.23819579236601898</v>
      </c>
      <c r="CS322" s="265">
        <f t="shared" si="1112"/>
        <v>10.177052098000138</v>
      </c>
      <c r="CT322" s="260">
        <v>8.9269017180158112</v>
      </c>
      <c r="CU322" s="267">
        <f t="shared" si="1000"/>
        <v>224.95792278089453</v>
      </c>
      <c r="CV322" s="260">
        <v>0</v>
      </c>
      <c r="CW322" s="260">
        <v>0</v>
      </c>
      <c r="CX322" s="68">
        <f t="shared" si="1113"/>
        <v>0</v>
      </c>
      <c r="CY322" s="68">
        <f t="shared" si="1114"/>
        <v>0</v>
      </c>
      <c r="CZ322" s="260">
        <v>0</v>
      </c>
      <c r="DA322" s="69">
        <f t="shared" si="1115"/>
        <v>0</v>
      </c>
      <c r="DB322" s="260">
        <v>0</v>
      </c>
      <c r="DC322" s="260">
        <v>0</v>
      </c>
      <c r="DD322" s="68">
        <f t="shared" si="1116"/>
        <v>0</v>
      </c>
      <c r="DE322" s="68">
        <f t="shared" si="1117"/>
        <v>0</v>
      </c>
      <c r="DF322" s="260">
        <v>0</v>
      </c>
      <c r="DG322" s="69">
        <f t="shared" si="1118"/>
        <v>0</v>
      </c>
      <c r="DH322" s="260">
        <v>8.3543228315999993</v>
      </c>
      <c r="DI322" s="260">
        <v>1.837951022952</v>
      </c>
      <c r="DJ322" s="260">
        <v>0.12593889062499994</v>
      </c>
      <c r="DK322" s="260">
        <v>6.0819470214047993</v>
      </c>
      <c r="DL322" s="68">
        <f t="shared" si="1119"/>
        <v>0.42719595878347311</v>
      </c>
      <c r="DM322" s="68">
        <f t="shared" si="1120"/>
        <v>1.939301791139177</v>
      </c>
      <c r="DN322" s="260">
        <v>1.7683958194359399</v>
      </c>
      <c r="DO322" s="68">
        <f t="shared" si="1121"/>
        <v>2.4235864705369557E-2</v>
      </c>
      <c r="DP322" s="68">
        <f t="shared" si="1122"/>
        <v>1.0354912456539924</v>
      </c>
      <c r="DQ322" s="260">
        <v>0.90829136873883198</v>
      </c>
      <c r="DR322" s="264">
        <f t="shared" si="1123"/>
        <v>22.892216345707887</v>
      </c>
      <c r="DS322" s="260">
        <v>15.25</v>
      </c>
      <c r="DT322" s="260">
        <v>3.355</v>
      </c>
      <c r="DU322" s="260">
        <v>11.103002855699501</v>
      </c>
      <c r="DV322" s="68">
        <f t="shared" si="1124"/>
        <v>0.77987492058433294</v>
      </c>
      <c r="DW322" s="68">
        <f t="shared" si="1125"/>
        <v>3.5403256965740537</v>
      </c>
      <c r="DX322" s="260">
        <v>0.2959801795</v>
      </c>
      <c r="DY322" s="260">
        <v>6.5939993166666697E-2</v>
      </c>
      <c r="DZ322" s="260">
        <v>0</v>
      </c>
      <c r="EA322" s="260">
        <v>3.24291801399858</v>
      </c>
      <c r="EB322" s="68">
        <f t="shared" si="1126"/>
        <v>4.4444191381850538E-2</v>
      </c>
      <c r="EC322" s="68">
        <f t="shared" si="1127"/>
        <v>1.8989036147689247</v>
      </c>
      <c r="ED322" s="267">
        <v>1.66564205211824</v>
      </c>
      <c r="EE322" s="69">
        <f t="shared" si="1128"/>
        <v>41.974179713379577</v>
      </c>
      <c r="EF322" s="260">
        <v>82.353124920634855</v>
      </c>
      <c r="EG322" s="260">
        <v>18.117687482539676</v>
      </c>
      <c r="EH322" s="260">
        <v>120.48246469096898</v>
      </c>
      <c r="EI322" s="260">
        <v>59.958490568497567</v>
      </c>
      <c r="EJ322" s="268">
        <f t="shared" si="1129"/>
        <v>4.2114843775312689</v>
      </c>
      <c r="EK322" s="266">
        <f t="shared" si="1130"/>
        <v>19.11848421965227</v>
      </c>
      <c r="EL322" s="260">
        <v>30.295183357736068</v>
      </c>
      <c r="EM322" s="268">
        <f t="shared" si="1131"/>
        <v>0.41519548791777283</v>
      </c>
      <c r="EN322" s="268">
        <f t="shared" si="1132"/>
        <v>17.739465795855786</v>
      </c>
      <c r="EO322" s="269">
        <f t="shared" si="1133"/>
        <v>311.20695102037712</v>
      </c>
      <c r="EP322" s="69">
        <f t="shared" si="1134"/>
        <v>392.12075828567515</v>
      </c>
      <c r="EQ322" s="260">
        <v>43.54</v>
      </c>
      <c r="ER322" s="260">
        <v>9.5787999999999993</v>
      </c>
      <c r="ES322" s="260">
        <v>31.699983235223399</v>
      </c>
      <c r="ET322" s="68">
        <f t="shared" si="1135"/>
        <v>2.2266068224420916</v>
      </c>
      <c r="EU322" s="68">
        <f t="shared" si="1136"/>
        <v>10.107920054349803</v>
      </c>
      <c r="EV322" s="260">
        <v>3.4825047679916699</v>
      </c>
      <c r="EW322" s="260">
        <v>9.5229321756086307</v>
      </c>
      <c r="EX322" s="68">
        <f t="shared" si="1137"/>
        <v>0.1305117854667163</v>
      </c>
      <c r="EY322" s="68">
        <f t="shared" si="1138"/>
        <v>5.5761910271563364</v>
      </c>
      <c r="EZ322" s="260">
        <v>4.8912110089411902</v>
      </c>
      <c r="FA322" s="69">
        <f t="shared" si="1139"/>
        <v>123.25851742531786</v>
      </c>
      <c r="FB322" s="260">
        <v>0.83333333333333348</v>
      </c>
      <c r="FC322" s="260">
        <v>8.9871586162120806E-2</v>
      </c>
      <c r="FD322" s="68">
        <f t="shared" si="1140"/>
        <v>1.2316900883518657E-3</v>
      </c>
      <c r="FE322" s="68">
        <f t="shared" si="1141"/>
        <v>5.2624666763574489E-2</v>
      </c>
      <c r="FF322" s="260">
        <v>4.6160245974772703E-2</v>
      </c>
      <c r="FG322" s="69">
        <f t="shared" si="1142"/>
        <v>1.1632381985642724</v>
      </c>
      <c r="FH322" s="260">
        <v>68.531400000000005</v>
      </c>
      <c r="FI322" s="260">
        <v>7.3908307438929199</v>
      </c>
      <c r="FJ322" s="68">
        <f t="shared" si="1143"/>
        <v>0.10129133534505247</v>
      </c>
      <c r="FK322" s="68">
        <f t="shared" si="1144"/>
        <v>4.327730505409475</v>
      </c>
      <c r="FL322" s="260">
        <v>3.7959999999999998</v>
      </c>
      <c r="FM322" s="69">
        <f t="shared" si="1145"/>
        <v>95.661876892671515</v>
      </c>
      <c r="FN322" s="260">
        <v>0</v>
      </c>
      <c r="FO322" s="260">
        <v>0</v>
      </c>
      <c r="FP322" s="68">
        <f t="shared" si="1146"/>
        <v>0</v>
      </c>
      <c r="FQ322" s="68">
        <f t="shared" si="1147"/>
        <v>0</v>
      </c>
      <c r="FR322" s="260">
        <v>0</v>
      </c>
      <c r="FS322" s="264">
        <f t="shared" si="1148"/>
        <v>0</v>
      </c>
      <c r="FT322" s="270">
        <f t="shared" si="1001"/>
        <v>1188.4637336128171</v>
      </c>
      <c r="FU322" s="271">
        <f t="shared" si="1002"/>
        <v>359.90822762942855</v>
      </c>
      <c r="FV322" s="272">
        <f t="shared" si="1149"/>
        <v>136.29195155165041</v>
      </c>
      <c r="FW322" s="272">
        <f t="shared" si="1003"/>
        <v>12.786499400637823</v>
      </c>
      <c r="FX322" s="272">
        <f t="shared" si="1004"/>
        <v>76.457500000000195</v>
      </c>
      <c r="FY322" s="272">
        <f t="shared" si="1005"/>
        <v>0</v>
      </c>
      <c r="FZ322" s="272">
        <f t="shared" si="1006"/>
        <v>0</v>
      </c>
      <c r="GA322" s="272">
        <f t="shared" si="1007"/>
        <v>0</v>
      </c>
      <c r="GB322" s="272">
        <f t="shared" si="1008"/>
        <v>0</v>
      </c>
      <c r="GC322" s="272">
        <f t="shared" si="1009"/>
        <v>68.531400000000005</v>
      </c>
      <c r="GD322" s="272">
        <f t="shared" si="1010"/>
        <v>0</v>
      </c>
      <c r="GE322" s="272">
        <f t="shared" si="1011"/>
        <v>197.430732952168</v>
      </c>
      <c r="GF322" s="273">
        <f t="shared" si="1012"/>
        <v>76.802853212124901</v>
      </c>
      <c r="GG322" s="273">
        <f t="shared" si="1013"/>
        <v>13.867534682560278</v>
      </c>
      <c r="GH322" s="272">
        <f t="shared" si="1150"/>
        <v>91.819500945711553</v>
      </c>
      <c r="GI322" s="274">
        <f t="shared" si="1151"/>
        <v>65.593636789253523</v>
      </c>
      <c r="GJ322" s="275">
        <f t="shared" si="1014"/>
        <v>1.2583862604609768</v>
      </c>
      <c r="GK322" s="271">
        <f t="shared" si="1152"/>
        <v>943.22581247959647</v>
      </c>
      <c r="GL322" s="276">
        <f t="shared" si="1153"/>
        <v>1188.4645237242917</v>
      </c>
      <c r="GM322" s="272">
        <f t="shared" si="1154"/>
        <v>502.30471763080698</v>
      </c>
      <c r="GN322" s="272">
        <f t="shared" si="1155"/>
        <v>27.912420343659075</v>
      </c>
      <c r="GO322" s="277">
        <f t="shared" si="1156"/>
        <v>0.53253919791521043</v>
      </c>
      <c r="GP322" s="278">
        <f t="shared" si="1157"/>
        <v>2.959251111913656E-2</v>
      </c>
      <c r="GQ322" s="279">
        <f t="shared" si="1158"/>
        <v>1.0780766554255206</v>
      </c>
      <c r="GR322" s="280">
        <f t="shared" si="1159"/>
        <v>943.22581247959647</v>
      </c>
      <c r="GS322" s="272">
        <f t="shared" si="1160"/>
        <v>502.30471763080698</v>
      </c>
      <c r="GT322" s="272">
        <f t="shared" si="1015"/>
        <v>27.912420343659075</v>
      </c>
      <c r="GU322" s="73">
        <f t="shared" si="1161"/>
        <v>0.53253919791521043</v>
      </c>
      <c r="GV322" s="74">
        <f t="shared" si="1162"/>
        <v>2.959251111913656E-2</v>
      </c>
      <c r="GW322" s="279">
        <f t="shared" si="1163"/>
        <v>1.0780766554255206</v>
      </c>
      <c r="GX322" s="280">
        <f t="shared" si="1164"/>
        <v>846.37511430288623</v>
      </c>
      <c r="GY322" s="272">
        <f t="shared" si="1016"/>
        <v>495.57001108195249</v>
      </c>
      <c r="GZ322" s="272">
        <f t="shared" si="1017"/>
        <v>19.010265838596805</v>
      </c>
      <c r="HA322" s="73">
        <f t="shared" si="1165"/>
        <v>0.58552053658870507</v>
      </c>
      <c r="HB322" s="74">
        <f t="shared" si="1166"/>
        <v>2.2460804337630532E-2</v>
      </c>
      <c r="HC322" s="279">
        <f t="shared" si="1167"/>
        <v>1.0842846217660724</v>
      </c>
      <c r="HD322" s="280">
        <f t="shared" si="1168"/>
        <v>846.37511430288623</v>
      </c>
      <c r="HE322" s="272">
        <f t="shared" si="1018"/>
        <v>495.57001108195249</v>
      </c>
      <c r="HF322" s="272">
        <f t="shared" si="1019"/>
        <v>19.010265838596805</v>
      </c>
      <c r="HG322" s="73">
        <f t="shared" si="1169"/>
        <v>0.58552053658870507</v>
      </c>
      <c r="HH322" s="74">
        <f t="shared" si="1170"/>
        <v>2.2460804337630532E-2</v>
      </c>
      <c r="HI322" s="281">
        <f t="shared" si="1171"/>
        <v>1.0842846217660724</v>
      </c>
      <c r="HJ322" s="72">
        <f t="shared" si="1020"/>
        <v>4.7488198594838753</v>
      </c>
      <c r="HK322" s="73">
        <f t="shared" si="1172"/>
        <v>4.7488198594838753</v>
      </c>
      <c r="HL322" s="73">
        <f t="shared" si="1021"/>
        <v>4.2857433959925775</v>
      </c>
      <c r="HM322" s="74">
        <f t="shared" si="1173"/>
        <v>4.2857433959925775</v>
      </c>
      <c r="HN322" s="75"/>
      <c r="HO322" s="75"/>
      <c r="HP322" s="76">
        <f t="shared" si="1174"/>
        <v>0</v>
      </c>
      <c r="HQ322" s="77">
        <f t="shared" si="1175"/>
        <v>0</v>
      </c>
      <c r="HR322" s="77">
        <f t="shared" si="1176"/>
        <v>0</v>
      </c>
      <c r="HS322" s="77">
        <f t="shared" si="1177"/>
        <v>0</v>
      </c>
      <c r="HT322" s="282">
        <f t="shared" si="1178"/>
        <v>0</v>
      </c>
      <c r="HU322" s="73"/>
      <c r="HV322" s="74"/>
      <c r="HW322" s="279"/>
      <c r="HX322" s="76">
        <f t="shared" si="1179"/>
        <v>94.9831994017336</v>
      </c>
      <c r="HY322" s="77">
        <f t="shared" si="1180"/>
        <v>108.09183075116685</v>
      </c>
      <c r="HZ322" s="77">
        <f t="shared" si="1022"/>
        <v>4.4944593617412991</v>
      </c>
      <c r="IA322" s="77">
        <f t="shared" si="1181"/>
        <v>5.1902016709388521</v>
      </c>
      <c r="IB322" s="282">
        <f t="shared" si="1182"/>
        <v>130.47868592694545</v>
      </c>
      <c r="IC322" s="73">
        <f t="shared" si="970"/>
        <v>0.72795950332389425</v>
      </c>
      <c r="ID322" s="74">
        <f t="shared" si="971"/>
        <v>3.444592754603408E-2</v>
      </c>
      <c r="IE322" s="279">
        <f t="shared" si="972"/>
        <v>1.1057979206378568</v>
      </c>
      <c r="IF322" s="76">
        <f t="shared" si="1023"/>
        <v>6.7347065488544882</v>
      </c>
      <c r="IG322" s="77">
        <f t="shared" si="1183"/>
        <v>7.6641633996618959</v>
      </c>
      <c r="IH322" s="77">
        <f t="shared" si="1024"/>
        <v>8.9021545050622688</v>
      </c>
      <c r="II322" s="77">
        <f t="shared" si="1184"/>
        <v>10.280208022445908</v>
      </c>
      <c r="IJ322" s="282">
        <f t="shared" si="1185"/>
        <v>96.850698176710267</v>
      </c>
      <c r="IK322" s="73">
        <f t="shared" si="1186"/>
        <v>6.9536995350994654E-2</v>
      </c>
      <c r="IL322" s="74">
        <f t="shared" si="1187"/>
        <v>9.1916265681634232E-2</v>
      </c>
      <c r="IM322" s="279">
        <f t="shared" si="1188"/>
        <v>1.0238254386559078</v>
      </c>
      <c r="IN322" s="76">
        <f t="shared" si="1025"/>
        <v>0</v>
      </c>
      <c r="IO322" s="77">
        <f t="shared" si="1189"/>
        <v>0</v>
      </c>
      <c r="IP322" s="77">
        <f t="shared" si="1026"/>
        <v>0</v>
      </c>
      <c r="IQ322" s="77">
        <f t="shared" si="1190"/>
        <v>0</v>
      </c>
      <c r="IR322" s="282">
        <f t="shared" si="1191"/>
        <v>0</v>
      </c>
      <c r="IS322" s="73"/>
      <c r="IT322" s="74"/>
      <c r="IU322" s="279"/>
      <c r="IV322" s="76">
        <f t="shared" si="1027"/>
        <v>0</v>
      </c>
      <c r="IW322" s="77">
        <f t="shared" si="1192"/>
        <v>0</v>
      </c>
      <c r="IX322" s="77">
        <f t="shared" si="1193"/>
        <v>0</v>
      </c>
      <c r="IY322" s="77">
        <f t="shared" si="1194"/>
        <v>0</v>
      </c>
      <c r="IZ322" s="282">
        <f t="shared" si="1195"/>
        <v>0</v>
      </c>
      <c r="JA322" s="283"/>
      <c r="JB322" s="284"/>
      <c r="JC322" s="285"/>
      <c r="JD322" s="76">
        <f t="shared" si="1028"/>
        <v>0</v>
      </c>
      <c r="JE322" s="77">
        <f t="shared" si="1196"/>
        <v>0</v>
      </c>
      <c r="JF322" s="77">
        <f t="shared" si="1029"/>
        <v>0</v>
      </c>
      <c r="JG322" s="77">
        <f t="shared" si="1197"/>
        <v>0</v>
      </c>
      <c r="JH322" s="282">
        <f t="shared" si="1198"/>
        <v>0</v>
      </c>
      <c r="JI322" s="283"/>
      <c r="JJ322" s="284"/>
      <c r="JK322" s="285"/>
      <c r="JL322" s="76">
        <f t="shared" si="1030"/>
        <v>138.48947030935778</v>
      </c>
      <c r="JM322" s="77">
        <f t="shared" si="1199"/>
        <v>157.60240210675224</v>
      </c>
      <c r="JN322" s="77">
        <f t="shared" si="1031"/>
        <v>6.15373404260923</v>
      </c>
      <c r="JO322" s="77">
        <f t="shared" si="1200"/>
        <v>7.1063320724051389</v>
      </c>
      <c r="JP322" s="282">
        <f t="shared" si="1201"/>
        <v>178.53803395309089</v>
      </c>
      <c r="JQ322" s="73">
        <f t="shared" si="1032"/>
        <v>0.77568609468246152</v>
      </c>
      <c r="JR322" s="74">
        <f t="shared" si="1033"/>
        <v>3.4467356374194548E-2</v>
      </c>
      <c r="JS322" s="279">
        <f t="shared" si="1202"/>
        <v>1.1123879846938518</v>
      </c>
      <c r="JT322" s="76">
        <f t="shared" si="1034"/>
        <v>0</v>
      </c>
      <c r="JU322" s="77">
        <f t="shared" si="1203"/>
        <v>0</v>
      </c>
      <c r="JV322" s="77">
        <f t="shared" si="1035"/>
        <v>0</v>
      </c>
      <c r="JW322" s="77">
        <f t="shared" si="1204"/>
        <v>0</v>
      </c>
      <c r="JX322" s="282">
        <f t="shared" si="1205"/>
        <v>0</v>
      </c>
      <c r="JY322" s="73"/>
      <c r="JZ322" s="74"/>
      <c r="KA322" s="279"/>
      <c r="KB322" s="76">
        <f t="shared" si="1039"/>
        <v>0</v>
      </c>
      <c r="KC322" s="77">
        <f t="shared" si="1206"/>
        <v>0</v>
      </c>
      <c r="KD322" s="77">
        <f t="shared" si="1040"/>
        <v>0</v>
      </c>
      <c r="KE322" s="77">
        <f t="shared" si="1207"/>
        <v>0</v>
      </c>
      <c r="KF322" s="282">
        <f t="shared" si="1208"/>
        <v>0</v>
      </c>
      <c r="KG322" s="73"/>
      <c r="KH322" s="74"/>
      <c r="KI322" s="279"/>
      <c r="KJ322" s="76">
        <f t="shared" si="1041"/>
        <v>13.821521359439664</v>
      </c>
      <c r="KK322" s="77">
        <f t="shared" si="1209"/>
        <v>15.729029522255932</v>
      </c>
      <c r="KL322" s="77">
        <f t="shared" si="1042"/>
        <v>0.45143182348884264</v>
      </c>
      <c r="KM322" s="77">
        <f t="shared" si="1210"/>
        <v>0.52131346976491555</v>
      </c>
      <c r="KN322" s="282">
        <f t="shared" si="1211"/>
        <v>18.168425671196736</v>
      </c>
      <c r="KO322" s="73">
        <f t="shared" si="1043"/>
        <v>0.76074402975661093</v>
      </c>
      <c r="KP322" s="74">
        <f t="shared" si="1044"/>
        <v>2.4847052334562969E-2</v>
      </c>
      <c r="KQ322" s="279">
        <f t="shared" si="1045"/>
        <v>1.1088366072481002</v>
      </c>
      <c r="KR322" s="76">
        <f t="shared" si="1046"/>
        <v>25.240859759838436</v>
      </c>
      <c r="KS322" s="77">
        <f t="shared" si="1212"/>
        <v>28.724350815293739</v>
      </c>
      <c r="KT322" s="77">
        <f t="shared" si="1047"/>
        <v>0.82431911196618346</v>
      </c>
      <c r="KU322" s="77">
        <f t="shared" si="1213"/>
        <v>0.95192371049854874</v>
      </c>
      <c r="KV322" s="282">
        <f t="shared" si="1214"/>
        <v>33.312841042364745</v>
      </c>
      <c r="KW322" s="73">
        <f t="shared" si="961"/>
        <v>0.7576915978958092</v>
      </c>
      <c r="KX322" s="74">
        <f t="shared" si="962"/>
        <v>2.4744785679428449E-2</v>
      </c>
      <c r="KY322" s="279">
        <f t="shared" si="963"/>
        <v>1.108399510248776</v>
      </c>
      <c r="KZ322" s="76">
        <f t="shared" si="1048"/>
        <v>145.43751142209436</v>
      </c>
      <c r="LA322" s="77">
        <f t="shared" si="1215"/>
        <v>165.5093423734576</v>
      </c>
      <c r="LB322" s="77">
        <f t="shared" si="1049"/>
        <v>4.6266798654490415</v>
      </c>
      <c r="LC322" s="77">
        <f t="shared" si="1216"/>
        <v>5.3428899086205535</v>
      </c>
      <c r="LD322" s="286">
        <f t="shared" si="1217"/>
        <v>311.20695102037712</v>
      </c>
      <c r="LE322" s="73">
        <f t="shared" si="1050"/>
        <v>0.46733374992183718</v>
      </c>
      <c r="LF322" s="74">
        <f t="shared" si="1051"/>
        <v>1.4866891148411712E-2</v>
      </c>
      <c r="LG322" s="279">
        <f t="shared" si="1052"/>
        <v>1.0667981255764869</v>
      </c>
      <c r="LH322" s="76">
        <f t="shared" si="1053"/>
        <v>72.253415519437496</v>
      </c>
      <c r="LI322" s="77">
        <f t="shared" si="1218"/>
        <v>82.225109395275069</v>
      </c>
      <c r="LJ322" s="77">
        <f t="shared" si="1054"/>
        <v>2.357118607908808</v>
      </c>
      <c r="LK322" s="77">
        <f t="shared" si="1219"/>
        <v>2.7220005684130917</v>
      </c>
      <c r="LL322" s="282">
        <f t="shared" si="1220"/>
        <v>97.824220178823694</v>
      </c>
      <c r="LM322" s="73">
        <f t="shared" si="1244"/>
        <v>0.73860456426187193</v>
      </c>
      <c r="LN322" s="74">
        <f t="shared" si="1245"/>
        <v>2.4095450018410274E-2</v>
      </c>
      <c r="LO322" s="279">
        <f t="shared" si="1246"/>
        <v>1.1056647915766309</v>
      </c>
      <c r="LP322" s="76">
        <f t="shared" si="1055"/>
        <v>6.4202093451560874E-2</v>
      </c>
      <c r="LQ322" s="77">
        <f t="shared" si="1221"/>
        <v>7.3062624368810794E-2</v>
      </c>
      <c r="LR322" s="77">
        <f t="shared" si="1056"/>
        <v>1.2316900883518657E-3</v>
      </c>
      <c r="LS322" s="77">
        <f t="shared" si="1222"/>
        <v>1.4223557140287345E-3</v>
      </c>
      <c r="LT322" s="282">
        <f t="shared" si="1223"/>
        <v>0.92320491949545436</v>
      </c>
      <c r="LU322" s="73">
        <f t="shared" si="979"/>
        <v>6.9542624931687211E-2</v>
      </c>
      <c r="LV322" s="74">
        <f t="shared" si="980"/>
        <v>1.3341459326549118E-3</v>
      </c>
      <c r="LW322" s="279">
        <f t="shared" si="981"/>
        <v>1.0098041034571972</v>
      </c>
      <c r="LX322" s="76">
        <f t="shared" si="1057"/>
        <v>5.2798312165995593</v>
      </c>
      <c r="LY322" s="77">
        <f t="shared" si="1224"/>
        <v>6.0085007228024647</v>
      </c>
      <c r="LZ322" s="77">
        <f t="shared" si="1058"/>
        <v>0.10129133534505247</v>
      </c>
      <c r="MA322" s="77">
        <f t="shared" si="1225"/>
        <v>0.1169712340564666</v>
      </c>
      <c r="MB322" s="286">
        <f t="shared" si="1226"/>
        <v>75.922124517993268</v>
      </c>
      <c r="MC322" s="73">
        <f t="shared" si="964"/>
        <v>6.9542722231755491E-2</v>
      </c>
      <c r="MD322" s="74">
        <f t="shared" si="965"/>
        <v>1.3341477993156895E-3</v>
      </c>
      <c r="ME322" s="279">
        <f t="shared" si="966"/>
        <v>1.0098041171745387</v>
      </c>
      <c r="MF322" s="76">
        <f t="shared" si="1059"/>
        <v>0</v>
      </c>
      <c r="MG322" s="77">
        <f t="shared" si="1227"/>
        <v>0</v>
      </c>
      <c r="MH322" s="77">
        <f t="shared" si="1060"/>
        <v>0</v>
      </c>
      <c r="MI322" s="77">
        <f t="shared" si="1228"/>
        <v>0</v>
      </c>
      <c r="MJ322" s="286">
        <f t="shared" si="1229"/>
        <v>0</v>
      </c>
      <c r="MK322" s="73"/>
      <c r="ML322" s="74"/>
      <c r="MM322" s="279"/>
      <c r="MN322" s="287">
        <f t="shared" si="1230"/>
        <v>1.0780755155887451</v>
      </c>
      <c r="MO322" s="288">
        <f t="shared" si="1230"/>
        <v>1.0780755155887451</v>
      </c>
      <c r="MP322" s="288">
        <f t="shared" si="1230"/>
        <v>1.0842834065457665</v>
      </c>
      <c r="MQ322" s="289">
        <f t="shared" si="1061"/>
        <v>1.0842834065457665</v>
      </c>
      <c r="MR322" s="290">
        <f t="shared" si="1231"/>
        <v>4.7488148386168634</v>
      </c>
      <c r="MS322" s="291">
        <f t="shared" si="982"/>
        <v>4.7488148386168634</v>
      </c>
      <c r="MT322" s="291">
        <f t="shared" si="1062"/>
        <v>4.2857385927127964</v>
      </c>
      <c r="MU322" s="292">
        <f t="shared" si="983"/>
        <v>4.2857385927127964</v>
      </c>
      <c r="MV322" s="359">
        <f t="shared" si="1063"/>
        <v>0</v>
      </c>
      <c r="MW322" s="360">
        <f t="shared" si="1064"/>
        <v>0.67387325283670996</v>
      </c>
      <c r="MX322" s="360">
        <f t="shared" si="1065"/>
        <v>0.4630762459040671</v>
      </c>
      <c r="MY322" s="360">
        <f t="shared" si="1066"/>
        <v>0</v>
      </c>
      <c r="MZ322" s="360">
        <f t="shared" si="1067"/>
        <v>0</v>
      </c>
      <c r="NA322" s="360">
        <f t="shared" si="1068"/>
        <v>0</v>
      </c>
      <c r="NB322" s="360">
        <f t="shared" si="1069"/>
        <v>0.92750910163773359</v>
      </c>
      <c r="NC322" s="360">
        <f t="shared" si="1070"/>
        <v>0</v>
      </c>
      <c r="ND322" s="360">
        <f t="shared" si="1071"/>
        <v>0</v>
      </c>
      <c r="NE322" s="360">
        <f t="shared" si="1072"/>
        <v>9.4029344294638897E-2</v>
      </c>
      <c r="NF322" s="360">
        <f t="shared" si="1073"/>
        <v>0.17235612384368468</v>
      </c>
      <c r="NG322" s="360">
        <f t="shared" si="1074"/>
        <v>1.550484395712866</v>
      </c>
      <c r="NH322" s="360">
        <f t="shared" si="1075"/>
        <v>0.50506767679220499</v>
      </c>
      <c r="NI322" s="360">
        <f t="shared" si="1076"/>
        <v>4.3421576448659481E-3</v>
      </c>
      <c r="NJ322" s="360">
        <f t="shared" si="1077"/>
        <v>0.35807653995009142</v>
      </c>
      <c r="NK322" s="361">
        <f t="shared" si="1078"/>
        <v>0</v>
      </c>
      <c r="NL322" s="145">
        <f t="shared" si="1232"/>
        <v>4.7488148386168634</v>
      </c>
      <c r="NM322" s="56">
        <f t="shared" si="984"/>
        <v>4.7488148386168634</v>
      </c>
      <c r="NN322" s="56">
        <f t="shared" si="1233"/>
        <v>4.2857385927127964</v>
      </c>
      <c r="NO322" s="58">
        <f t="shared" si="967"/>
        <v>4.2857385927127964</v>
      </c>
      <c r="NP322" s="55">
        <f t="shared" si="1079"/>
        <v>1.0780755155887451</v>
      </c>
      <c r="NQ322" s="56">
        <f t="shared" si="968"/>
        <v>1.0780755155887451</v>
      </c>
      <c r="NR322" s="56">
        <f t="shared" si="1080"/>
        <v>1.0842834065457665</v>
      </c>
      <c r="NS322" s="61">
        <f t="shared" si="969"/>
        <v>1.0842834065457665</v>
      </c>
      <c r="NT322" s="25"/>
      <c r="NU322" s="86">
        <f t="shared" si="1236"/>
        <v>0</v>
      </c>
      <c r="NV322" s="86">
        <f t="shared" si="1236"/>
        <v>0</v>
      </c>
      <c r="NW322" s="86">
        <f t="shared" si="1236"/>
        <v>0</v>
      </c>
      <c r="NX322" s="86">
        <f t="shared" si="1234"/>
        <v>0</v>
      </c>
      <c r="NY322" s="87">
        <f t="shared" si="1237"/>
        <v>0</v>
      </c>
      <c r="NZ322" s="87">
        <f t="shared" si="1237"/>
        <v>0</v>
      </c>
      <c r="OA322" s="87">
        <f t="shared" si="1237"/>
        <v>0</v>
      </c>
      <c r="OB322" s="87">
        <f t="shared" si="1235"/>
        <v>0</v>
      </c>
      <c r="OC322" s="26"/>
    </row>
    <row r="323" spans="1:393" thickBot="1" x14ac:dyDescent="0.35">
      <c r="A323" s="136" t="s">
        <v>744</v>
      </c>
      <c r="B323" s="137" t="s">
        <v>745</v>
      </c>
      <c r="C323" s="133" t="s">
        <v>97</v>
      </c>
      <c r="D323" s="64">
        <f>VLOOKUP(B323,[1]УсіТ_1!$A$10:$G$556,6,FALSE)</f>
        <v>457.5</v>
      </c>
      <c r="E323" s="64">
        <f>VLOOKUP(B323,[1]УсіТ_1!$A$10:$G$556,7,FALSE)</f>
        <v>13.2</v>
      </c>
      <c r="F323" s="38">
        <v>259.8</v>
      </c>
      <c r="G323" s="38">
        <v>58.2</v>
      </c>
      <c r="H323" s="39"/>
      <c r="I323" s="256">
        <v>4.4192</v>
      </c>
      <c r="J323" s="62">
        <v>4.4192</v>
      </c>
      <c r="K323" s="257">
        <f t="shared" si="1081"/>
        <v>3.5851999999999999</v>
      </c>
      <c r="L323" s="293">
        <f t="shared" si="1082"/>
        <v>3.9746000000000001</v>
      </c>
      <c r="M323" s="63">
        <v>0.38940000000000002</v>
      </c>
      <c r="N323" s="63">
        <v>1.0403</v>
      </c>
      <c r="O323" s="63">
        <v>0.4446</v>
      </c>
      <c r="P323" s="63">
        <v>0</v>
      </c>
      <c r="Q323" s="63">
        <v>0</v>
      </c>
      <c r="R323" s="63">
        <v>0</v>
      </c>
      <c r="S323" s="63">
        <v>0.77759999999999996</v>
      </c>
      <c r="T323" s="63">
        <v>0</v>
      </c>
      <c r="U323" s="63">
        <v>0</v>
      </c>
      <c r="V323" s="63">
        <v>4.1200000000000001E-2</v>
      </c>
      <c r="W323" s="63">
        <v>0.1144</v>
      </c>
      <c r="X323" s="63">
        <v>0.99429999999999996</v>
      </c>
      <c r="Y323" s="63">
        <v>0.23760000000000001</v>
      </c>
      <c r="Z323" s="63">
        <v>2.5000000000000001E-3</v>
      </c>
      <c r="AA323" s="63">
        <v>0.37730000000000002</v>
      </c>
      <c r="AB323" s="259">
        <v>0</v>
      </c>
      <c r="AC323" s="144">
        <v>64.260000000000005</v>
      </c>
      <c r="AD323" s="70">
        <v>14.1372</v>
      </c>
      <c r="AE323" s="70">
        <v>46.785505803754099</v>
      </c>
      <c r="AF323" s="68">
        <f t="shared" si="1083"/>
        <v>3.2862139276556879</v>
      </c>
      <c r="AG323" s="68">
        <f t="shared" si="1084"/>
        <v>14.918119951596639</v>
      </c>
      <c r="AH323" s="71">
        <v>2.4558224305833298</v>
      </c>
      <c r="AI323" s="71">
        <v>13.7652923853822</v>
      </c>
      <c r="AJ323" s="68">
        <f t="shared" si="1085"/>
        <v>0.18865333214166305</v>
      </c>
      <c r="AK323" s="68">
        <f t="shared" si="1086"/>
        <v>8.0603220174300887</v>
      </c>
      <c r="AL323" s="71">
        <v>7.0701910309859599</v>
      </c>
      <c r="AM323" s="69">
        <f t="shared" si="1087"/>
        <v>178.16881398084669</v>
      </c>
      <c r="AN323" s="260">
        <v>167.8</v>
      </c>
      <c r="AO323" s="71">
        <v>36.915999999999997</v>
      </c>
      <c r="AP323" s="71">
        <v>122.169434700746</v>
      </c>
      <c r="AQ323" s="68">
        <f t="shared" si="1088"/>
        <v>8.5811810933803976</v>
      </c>
      <c r="AR323" s="68">
        <f t="shared" si="1089"/>
        <v>38.955190287549264</v>
      </c>
      <c r="AS323" s="71">
        <v>14.0606165612</v>
      </c>
      <c r="AT323" s="261">
        <f t="shared" si="997"/>
        <v>3.0494310348731619</v>
      </c>
      <c r="AU323" s="71">
        <v>36.769634907147399</v>
      </c>
      <c r="AV323" s="68">
        <f t="shared" si="1090"/>
        <v>0.50392784640245514</v>
      </c>
      <c r="AW323" s="68">
        <f t="shared" si="1091"/>
        <v>21.53060679841979</v>
      </c>
      <c r="AX323" s="71">
        <v>18.885784308454699</v>
      </c>
      <c r="AY323" s="69">
        <f t="shared" si="1092"/>
        <v>475.92176457305771</v>
      </c>
      <c r="AZ323" s="260">
        <v>25</v>
      </c>
      <c r="BA323" s="260">
        <v>127.429166666667</v>
      </c>
      <c r="BB323" s="260">
        <v>13.2890416666667</v>
      </c>
      <c r="BC323" s="262">
        <f t="shared" si="1093"/>
        <v>10.631233333333361</v>
      </c>
      <c r="BD323" s="262">
        <f t="shared" si="998"/>
        <v>2.6578083333333389</v>
      </c>
      <c r="BE323" s="260">
        <v>4.9879416666666696</v>
      </c>
      <c r="BF323" s="262">
        <f t="shared" si="1094"/>
        <v>3.9903533333333359</v>
      </c>
      <c r="BG323" s="262">
        <f t="shared" si="999"/>
        <v>0.99758833333333374</v>
      </c>
      <c r="BH323" s="260">
        <v>15.712331881582397</v>
      </c>
      <c r="BI323" s="263">
        <f t="shared" si="1095"/>
        <v>9.2004187825881001</v>
      </c>
      <c r="BJ323" s="68">
        <f t="shared" si="1096"/>
        <v>0.21533750843708677</v>
      </c>
      <c r="BK323" s="260">
        <v>8.0702399276602268</v>
      </c>
      <c r="BL323" s="69">
        <f t="shared" si="1097"/>
        <v>203.3864661710916</v>
      </c>
      <c r="BM323" s="260">
        <v>0</v>
      </c>
      <c r="BN323" s="260">
        <v>0</v>
      </c>
      <c r="BO323" s="260">
        <v>0</v>
      </c>
      <c r="BP323" s="68">
        <f t="shared" si="1098"/>
        <v>0</v>
      </c>
      <c r="BQ323" s="68">
        <f t="shared" si="1099"/>
        <v>0</v>
      </c>
      <c r="BR323" s="260">
        <v>0</v>
      </c>
      <c r="BS323" s="260">
        <v>0</v>
      </c>
      <c r="BT323" s="68">
        <f t="shared" si="1100"/>
        <v>0</v>
      </c>
      <c r="BU323" s="68">
        <f t="shared" si="1101"/>
        <v>0</v>
      </c>
      <c r="BV323" s="260">
        <v>0</v>
      </c>
      <c r="BW323" s="69">
        <f t="shared" si="1102"/>
        <v>0</v>
      </c>
      <c r="BX323" s="260">
        <v>0</v>
      </c>
      <c r="BY323" s="260">
        <v>0</v>
      </c>
      <c r="BZ323" s="263">
        <f t="shared" si="1103"/>
        <v>0</v>
      </c>
      <c r="CA323" s="263">
        <f t="shared" si="1104"/>
        <v>0</v>
      </c>
      <c r="CB323" s="260">
        <v>0</v>
      </c>
      <c r="CC323" s="264">
        <f t="shared" si="1105"/>
        <v>0</v>
      </c>
      <c r="CD323" s="260">
        <v>0</v>
      </c>
      <c r="CE323" s="260">
        <v>0</v>
      </c>
      <c r="CF323" s="263">
        <f t="shared" si="1106"/>
        <v>0</v>
      </c>
      <c r="CG323" s="263">
        <f t="shared" si="1107"/>
        <v>0</v>
      </c>
      <c r="CH323" s="260">
        <v>0</v>
      </c>
      <c r="CI323" s="69">
        <f t="shared" si="1108"/>
        <v>0</v>
      </c>
      <c r="CJ323" s="260">
        <v>140.520394764896</v>
      </c>
      <c r="CK323" s="260">
        <v>30.914489140047117</v>
      </c>
      <c r="CL323" s="260">
        <v>10.550642933365047</v>
      </c>
      <c r="CM323" s="260">
        <v>4.4355775939783788</v>
      </c>
      <c r="CN323" s="260">
        <v>72.882552281247001</v>
      </c>
      <c r="CO323" s="265">
        <f t="shared" si="1109"/>
        <v>5.1192704722347893</v>
      </c>
      <c r="CP323" s="266">
        <f t="shared" si="1110"/>
        <v>23.239476385502979</v>
      </c>
      <c r="CQ323" s="260">
        <v>27.486478317275431</v>
      </c>
      <c r="CR323" s="265">
        <f t="shared" si="1111"/>
        <v>0.37670218533825978</v>
      </c>
      <c r="CS323" s="265">
        <f t="shared" si="1112"/>
        <v>16.094817324593897</v>
      </c>
      <c r="CT323" s="260">
        <v>14.117727908094484</v>
      </c>
      <c r="CU323" s="267">
        <f t="shared" si="1000"/>
        <v>355.76674241391009</v>
      </c>
      <c r="CV323" s="260">
        <v>0</v>
      </c>
      <c r="CW323" s="260">
        <v>0</v>
      </c>
      <c r="CX323" s="68">
        <f t="shared" si="1113"/>
        <v>0</v>
      </c>
      <c r="CY323" s="68">
        <f t="shared" si="1114"/>
        <v>0</v>
      </c>
      <c r="CZ323" s="260">
        <v>0</v>
      </c>
      <c r="DA323" s="69">
        <f t="shared" si="1115"/>
        <v>0</v>
      </c>
      <c r="DB323" s="260">
        <v>0</v>
      </c>
      <c r="DC323" s="260">
        <v>0</v>
      </c>
      <c r="DD323" s="68">
        <f t="shared" si="1116"/>
        <v>0</v>
      </c>
      <c r="DE323" s="68">
        <f t="shared" si="1117"/>
        <v>0</v>
      </c>
      <c r="DF323" s="260">
        <v>0</v>
      </c>
      <c r="DG323" s="69">
        <f t="shared" si="1118"/>
        <v>0</v>
      </c>
      <c r="DH323" s="260">
        <v>6.876521333155841</v>
      </c>
      <c r="DI323" s="260">
        <v>1.5128346932942851</v>
      </c>
      <c r="DJ323" s="260">
        <v>0.10350497624166662</v>
      </c>
      <c r="DK323" s="260">
        <v>5.0061075305374523</v>
      </c>
      <c r="DL323" s="68">
        <f t="shared" si="1119"/>
        <v>0.35162899294495065</v>
      </c>
      <c r="DM323" s="68">
        <f t="shared" si="1120"/>
        <v>1.596257459402233</v>
      </c>
      <c r="DN323" s="260">
        <v>1.4555141667065401</v>
      </c>
      <c r="DO323" s="68">
        <f t="shared" si="1121"/>
        <v>1.9947821654713132E-2</v>
      </c>
      <c r="DP323" s="68">
        <f t="shared" si="1122"/>
        <v>0.85228214237168143</v>
      </c>
      <c r="DQ323" s="260">
        <v>0.74758769511134204</v>
      </c>
      <c r="DR323" s="264">
        <f t="shared" si="1123"/>
        <v>18.842484474056551</v>
      </c>
      <c r="DS323" s="260">
        <v>19.03</v>
      </c>
      <c r="DT323" s="260">
        <v>4.1866000000000003</v>
      </c>
      <c r="DU323" s="260">
        <v>13.8550914323909</v>
      </c>
      <c r="DV323" s="68">
        <f t="shared" si="1124"/>
        <v>0.9731816222111368</v>
      </c>
      <c r="DW323" s="68">
        <f t="shared" si="1125"/>
        <v>4.4178621643150269</v>
      </c>
      <c r="DX323" s="260">
        <v>0.37075498358333298</v>
      </c>
      <c r="DY323" s="260">
        <v>2.9822860545833298E-2</v>
      </c>
      <c r="DZ323" s="260">
        <v>0</v>
      </c>
      <c r="EA323" s="260">
        <v>4.0412307323699599</v>
      </c>
      <c r="EB323" s="68">
        <f t="shared" si="1126"/>
        <v>5.53850671871303E-2</v>
      </c>
      <c r="EC323" s="68">
        <f t="shared" si="1127"/>
        <v>2.3663588202621595</v>
      </c>
      <c r="ED323" s="267">
        <v>2.0756750004444999</v>
      </c>
      <c r="EE323" s="69">
        <f t="shared" si="1128"/>
        <v>52.307010011201427</v>
      </c>
      <c r="EF323" s="260">
        <v>106.26268500000002</v>
      </c>
      <c r="EG323" s="260">
        <v>23.377790700000002</v>
      </c>
      <c r="EH323" s="260">
        <v>118.89020505468386</v>
      </c>
      <c r="EI323" s="260">
        <v>77.366222623560446</v>
      </c>
      <c r="EJ323" s="268">
        <f t="shared" si="1129"/>
        <v>5.4342034770788858</v>
      </c>
      <c r="EK323" s="266">
        <f t="shared" si="1130"/>
        <v>24.66914847819373</v>
      </c>
      <c r="EL323" s="260">
        <v>35.146645958311503</v>
      </c>
      <c r="EM323" s="268">
        <f t="shared" si="1131"/>
        <v>0.48168478285865912</v>
      </c>
      <c r="EN323" s="268">
        <f t="shared" si="1132"/>
        <v>20.580259127473134</v>
      </c>
      <c r="EO323" s="269">
        <f t="shared" si="1133"/>
        <v>361.04354933655588</v>
      </c>
      <c r="EP323" s="69">
        <f t="shared" si="1134"/>
        <v>454.9148721640604</v>
      </c>
      <c r="EQ323" s="260">
        <v>38.42</v>
      </c>
      <c r="ER323" s="260">
        <v>8.4524000000000008</v>
      </c>
      <c r="ES323" s="260">
        <v>27.972286538752499</v>
      </c>
      <c r="ET323" s="68">
        <f t="shared" si="1135"/>
        <v>1.9647734064819755</v>
      </c>
      <c r="EU323" s="68">
        <f t="shared" si="1136"/>
        <v>8.9192992303196981</v>
      </c>
      <c r="EV323" s="260">
        <v>3.0396351399500001</v>
      </c>
      <c r="EW323" s="260">
        <v>8.3995050317110191</v>
      </c>
      <c r="EX323" s="68">
        <f t="shared" si="1137"/>
        <v>0.11511521645959952</v>
      </c>
      <c r="EY323" s="68">
        <f t="shared" si="1138"/>
        <v>4.918363769338514</v>
      </c>
      <c r="EZ323" s="260">
        <v>4.3141913355206798</v>
      </c>
      <c r="FA323" s="69">
        <f t="shared" si="1139"/>
        <v>108.71762165512102</v>
      </c>
      <c r="FB323" s="260">
        <v>0.83333333333333348</v>
      </c>
      <c r="FC323" s="260">
        <v>8.9871586162120806E-2</v>
      </c>
      <c r="FD323" s="68">
        <f t="shared" si="1140"/>
        <v>1.2316900883518657E-3</v>
      </c>
      <c r="FE323" s="68">
        <f t="shared" si="1141"/>
        <v>5.2624666763574489E-2</v>
      </c>
      <c r="FF323" s="260">
        <v>4.6160245974772703E-2</v>
      </c>
      <c r="FG323" s="69">
        <f t="shared" si="1142"/>
        <v>1.1632381985642724</v>
      </c>
      <c r="FH323" s="260">
        <v>123.64758</v>
      </c>
      <c r="FI323" s="260">
        <v>13.3348849676493</v>
      </c>
      <c r="FJ323" s="68">
        <f t="shared" si="1143"/>
        <v>0.18275459848163367</v>
      </c>
      <c r="FK323" s="68">
        <f t="shared" si="1144"/>
        <v>7.8082952323469188</v>
      </c>
      <c r="FL323" s="260">
        <v>6.8490000000000002</v>
      </c>
      <c r="FM323" s="69">
        <f t="shared" si="1145"/>
        <v>172.59775796117913</v>
      </c>
      <c r="FN323" s="260">
        <v>0</v>
      </c>
      <c r="FO323" s="260">
        <v>0</v>
      </c>
      <c r="FP323" s="68">
        <f t="shared" si="1146"/>
        <v>0</v>
      </c>
      <c r="FQ323" s="68">
        <f t="shared" si="1147"/>
        <v>0</v>
      </c>
      <c r="FR323" s="260">
        <v>0</v>
      </c>
      <c r="FS323" s="264">
        <f t="shared" si="1148"/>
        <v>0</v>
      </c>
      <c r="FT323" s="270">
        <f t="shared" si="1001"/>
        <v>2021.7867716030887</v>
      </c>
      <c r="FU323" s="271">
        <f t="shared" si="1002"/>
        <v>662.66691563139318</v>
      </c>
      <c r="FV323" s="272">
        <f t="shared" si="1149"/>
        <v>146.50472631130154</v>
      </c>
      <c r="FW323" s="272">
        <f t="shared" si="1003"/>
        <v>22.10659529551824</v>
      </c>
      <c r="FX323" s="272">
        <f t="shared" si="1004"/>
        <v>127.429166666667</v>
      </c>
      <c r="FY323" s="272">
        <f t="shared" si="1005"/>
        <v>0</v>
      </c>
      <c r="FZ323" s="272">
        <f t="shared" si="1006"/>
        <v>0</v>
      </c>
      <c r="GA323" s="272">
        <f t="shared" si="1007"/>
        <v>0</v>
      </c>
      <c r="GB323" s="272">
        <f t="shared" si="1008"/>
        <v>0</v>
      </c>
      <c r="GC323" s="272">
        <f t="shared" si="1009"/>
        <v>123.64758</v>
      </c>
      <c r="GD323" s="272">
        <f t="shared" si="1010"/>
        <v>0</v>
      </c>
      <c r="GE323" s="272">
        <f t="shared" si="1011"/>
        <v>366.03720091098836</v>
      </c>
      <c r="GF323" s="273">
        <f t="shared" si="1012"/>
        <v>142.39273182739308</v>
      </c>
      <c r="GG323" s="273">
        <f t="shared" si="1013"/>
        <v>25.710452991987818</v>
      </c>
      <c r="GH323" s="272">
        <f t="shared" si="1150"/>
        <v>156.20138993429785</v>
      </c>
      <c r="GI323" s="274">
        <f t="shared" si="1151"/>
        <v>111.58650539153719</v>
      </c>
      <c r="GJ323" s="275">
        <f t="shared" si="1014"/>
        <v>2.1407400490495521</v>
      </c>
      <c r="GK323" s="271">
        <f t="shared" si="1152"/>
        <v>1604.593574750166</v>
      </c>
      <c r="GL323" s="276">
        <f t="shared" si="1153"/>
        <v>2021.7879041852091</v>
      </c>
      <c r="GM323" s="272">
        <f t="shared" si="1154"/>
        <v>916.64615285032346</v>
      </c>
      <c r="GN323" s="272">
        <f t="shared" si="1155"/>
        <v>49.957788336555609</v>
      </c>
      <c r="GO323" s="277">
        <f t="shared" si="1156"/>
        <v>0.57126375630230508</v>
      </c>
      <c r="GP323" s="278">
        <f t="shared" si="1157"/>
        <v>3.1134231822119815E-2</v>
      </c>
      <c r="GQ323" s="279">
        <f t="shared" si="1158"/>
        <v>1.0836596900933453</v>
      </c>
      <c r="GR323" s="280">
        <f t="shared" si="1159"/>
        <v>1604.593574750166</v>
      </c>
      <c r="GS323" s="272">
        <f t="shared" si="1160"/>
        <v>916.64615285032346</v>
      </c>
      <c r="GT323" s="272">
        <f t="shared" si="1015"/>
        <v>49.957788336555609</v>
      </c>
      <c r="GU323" s="73">
        <f t="shared" si="1161"/>
        <v>0.57126375630230508</v>
      </c>
      <c r="GV323" s="74">
        <f t="shared" si="1162"/>
        <v>3.1134231822119815E-2</v>
      </c>
      <c r="GW323" s="279">
        <f t="shared" si="1163"/>
        <v>1.0836596900933453</v>
      </c>
      <c r="GX323" s="280">
        <f t="shared" si="1164"/>
        <v>1301.7719238359291</v>
      </c>
      <c r="GY323" s="272">
        <f t="shared" si="1016"/>
        <v>798.99074273335339</v>
      </c>
      <c r="GZ323" s="272">
        <f t="shared" si="1017"/>
        <v>31.645996901654474</v>
      </c>
      <c r="HA323" s="73">
        <f t="shared" si="1165"/>
        <v>0.61377168158533391</v>
      </c>
      <c r="HB323" s="74">
        <f t="shared" si="1166"/>
        <v>2.4309939646265582E-2</v>
      </c>
      <c r="HC323" s="279">
        <f t="shared" si="1167"/>
        <v>1.0884698084328337</v>
      </c>
      <c r="HD323" s="280">
        <f t="shared" si="1168"/>
        <v>1443.1757444556488</v>
      </c>
      <c r="HE323" s="272">
        <f t="shared" si="1018"/>
        <v>905.42164193556596</v>
      </c>
      <c r="HF323" s="272">
        <f t="shared" si="1019"/>
        <v>35.120864161451827</v>
      </c>
      <c r="HG323" s="73">
        <f t="shared" si="1169"/>
        <v>0.62738141589060714</v>
      </c>
      <c r="HH323" s="74">
        <f t="shared" si="1170"/>
        <v>2.4335819318179477E-2</v>
      </c>
      <c r="HI323" s="281">
        <f t="shared" si="1171"/>
        <v>1.0903520940375169</v>
      </c>
      <c r="HJ323" s="72">
        <f t="shared" si="1020"/>
        <v>4.7889089024605118</v>
      </c>
      <c r="HK323" s="73">
        <f t="shared" si="1172"/>
        <v>4.7889089024605118</v>
      </c>
      <c r="HL323" s="73">
        <f t="shared" si="1021"/>
        <v>3.9023819571933953</v>
      </c>
      <c r="HM323" s="74">
        <f t="shared" si="1173"/>
        <v>4.333713432961515</v>
      </c>
      <c r="HN323" s="75"/>
      <c r="HO323" s="75"/>
      <c r="HP323" s="76">
        <f t="shared" si="1174"/>
        <v>106.4308992022126</v>
      </c>
      <c r="HQ323" s="77">
        <f t="shared" si="1175"/>
        <v>121.11942760110996</v>
      </c>
      <c r="HR323" s="77">
        <f t="shared" si="1176"/>
        <v>3.4748672597973509</v>
      </c>
      <c r="HS323" s="77">
        <f t="shared" si="1177"/>
        <v>4.0127767116139808</v>
      </c>
      <c r="HT323" s="282">
        <f t="shared" si="1178"/>
        <v>141.4038206197196</v>
      </c>
      <c r="HU323" s="73">
        <f t="shared" si="985"/>
        <v>0.75267343368634687</v>
      </c>
      <c r="HV323" s="74">
        <f t="shared" si="986"/>
        <v>2.4574069106254121E-2</v>
      </c>
      <c r="HW323" s="279">
        <f t="shared" si="987"/>
        <v>1.1076805264807008</v>
      </c>
      <c r="HX323" s="76">
        <f t="shared" si="1179"/>
        <v>278.50867244488222</v>
      </c>
      <c r="HY323" s="77">
        <f t="shared" si="1180"/>
        <v>316.94565432900043</v>
      </c>
      <c r="HZ323" s="77">
        <f t="shared" si="1022"/>
        <v>12.134539974656015</v>
      </c>
      <c r="IA323" s="77">
        <f t="shared" si="1181"/>
        <v>14.012966762732766</v>
      </c>
      <c r="IB323" s="282">
        <f t="shared" si="1182"/>
        <v>377.71568616909343</v>
      </c>
      <c r="IC323" s="73">
        <f t="shared" si="970"/>
        <v>0.73735002977927999</v>
      </c>
      <c r="ID323" s="74">
        <f t="shared" si="971"/>
        <v>3.2126121363208887E-2</v>
      </c>
      <c r="IE323" s="279">
        <f t="shared" si="972"/>
        <v>1.1067348011968632</v>
      </c>
      <c r="IF323" s="76">
        <f t="shared" si="1023"/>
        <v>11.224510914757483</v>
      </c>
      <c r="IG323" s="77">
        <f t="shared" si="1183"/>
        <v>12.773605666103162</v>
      </c>
      <c r="IH323" s="77">
        <f t="shared" si="1024"/>
        <v>14.836924175103784</v>
      </c>
      <c r="II323" s="77">
        <f t="shared" si="1184"/>
        <v>17.133680037409849</v>
      </c>
      <c r="IJ323" s="282">
        <f t="shared" si="1185"/>
        <v>161.41783029451713</v>
      </c>
      <c r="IK323" s="73">
        <f t="shared" si="1186"/>
        <v>6.9536995350994654E-2</v>
      </c>
      <c r="IL323" s="74">
        <f t="shared" si="1187"/>
        <v>9.1916265681634232E-2</v>
      </c>
      <c r="IM323" s="279">
        <f t="shared" si="1188"/>
        <v>1.0238254386559078</v>
      </c>
      <c r="IN323" s="76">
        <f t="shared" si="1025"/>
        <v>0</v>
      </c>
      <c r="IO323" s="77">
        <f t="shared" si="1189"/>
        <v>0</v>
      </c>
      <c r="IP323" s="77">
        <f t="shared" si="1026"/>
        <v>0</v>
      </c>
      <c r="IQ323" s="77">
        <f t="shared" si="1190"/>
        <v>0</v>
      </c>
      <c r="IR323" s="282">
        <f t="shared" si="1191"/>
        <v>0</v>
      </c>
      <c r="IS323" s="73"/>
      <c r="IT323" s="74"/>
      <c r="IU323" s="279"/>
      <c r="IV323" s="76">
        <f t="shared" si="1027"/>
        <v>0</v>
      </c>
      <c r="IW323" s="77">
        <f t="shared" si="1192"/>
        <v>0</v>
      </c>
      <c r="IX323" s="77">
        <f t="shared" si="1193"/>
        <v>0</v>
      </c>
      <c r="IY323" s="77">
        <f t="shared" si="1194"/>
        <v>0</v>
      </c>
      <c r="IZ323" s="282">
        <f t="shared" si="1195"/>
        <v>0</v>
      </c>
      <c r="JA323" s="283"/>
      <c r="JB323" s="284"/>
      <c r="JC323" s="285"/>
      <c r="JD323" s="76">
        <f t="shared" si="1028"/>
        <v>0</v>
      </c>
      <c r="JE323" s="77">
        <f t="shared" si="1196"/>
        <v>0</v>
      </c>
      <c r="JF323" s="77">
        <f t="shared" si="1029"/>
        <v>0</v>
      </c>
      <c r="JG323" s="77">
        <f t="shared" si="1197"/>
        <v>0</v>
      </c>
      <c r="JH323" s="282">
        <f t="shared" si="1198"/>
        <v>0</v>
      </c>
      <c r="JI323" s="283"/>
      <c r="JJ323" s="284"/>
      <c r="JK323" s="285"/>
      <c r="JL323" s="76">
        <f t="shared" si="1030"/>
        <v>219.4227222312613</v>
      </c>
      <c r="JM323" s="77">
        <f t="shared" si="1199"/>
        <v>249.70525212639768</v>
      </c>
      <c r="JN323" s="77">
        <f t="shared" si="1031"/>
        <v>9.9315502515514282</v>
      </c>
      <c r="JO323" s="77">
        <f t="shared" si="1200"/>
        <v>11.46895423049159</v>
      </c>
      <c r="JP323" s="282">
        <f t="shared" si="1201"/>
        <v>282.35455747135723</v>
      </c>
      <c r="JQ323" s="73">
        <f t="shared" si="1032"/>
        <v>0.77711769272050835</v>
      </c>
      <c r="JR323" s="74">
        <f t="shared" si="1033"/>
        <v>3.5174039124758631E-2</v>
      </c>
      <c r="JS323" s="279">
        <f t="shared" si="1202"/>
        <v>1.11269495402887</v>
      </c>
      <c r="JT323" s="76">
        <f t="shared" si="1034"/>
        <v>0</v>
      </c>
      <c r="JU323" s="77">
        <f t="shared" si="1203"/>
        <v>0</v>
      </c>
      <c r="JV323" s="77">
        <f t="shared" si="1035"/>
        <v>0</v>
      </c>
      <c r="JW323" s="77">
        <f t="shared" si="1204"/>
        <v>0</v>
      </c>
      <c r="JX323" s="282">
        <f t="shared" si="1205"/>
        <v>0</v>
      </c>
      <c r="JY323" s="73"/>
      <c r="JZ323" s="74"/>
      <c r="KA323" s="279"/>
      <c r="KB323" s="76">
        <f t="shared" si="1039"/>
        <v>0</v>
      </c>
      <c r="KC323" s="77">
        <f t="shared" si="1206"/>
        <v>0</v>
      </c>
      <c r="KD323" s="77">
        <f t="shared" si="1040"/>
        <v>0</v>
      </c>
      <c r="KE323" s="77">
        <f t="shared" si="1207"/>
        <v>0</v>
      </c>
      <c r="KF323" s="282">
        <f t="shared" si="1208"/>
        <v>0</v>
      </c>
      <c r="KG323" s="73"/>
      <c r="KH323" s="74"/>
      <c r="KI323" s="279"/>
      <c r="KJ323" s="76">
        <f t="shared" si="1041"/>
        <v>11.376574340614303</v>
      </c>
      <c r="KK323" s="77">
        <f t="shared" si="1209"/>
        <v>12.946655365362481</v>
      </c>
      <c r="KL323" s="77">
        <f t="shared" si="1042"/>
        <v>0.3715768145996638</v>
      </c>
      <c r="KM323" s="77">
        <f t="shared" si="1210"/>
        <v>0.42909690549969176</v>
      </c>
      <c r="KN323" s="282">
        <f t="shared" si="1211"/>
        <v>14.95435275718774</v>
      </c>
      <c r="KO323" s="73">
        <f t="shared" si="1043"/>
        <v>0.76075337564484058</v>
      </c>
      <c r="KP323" s="74">
        <f t="shared" si="1044"/>
        <v>2.4847401999465817E-2</v>
      </c>
      <c r="KQ323" s="279">
        <f t="shared" si="1045"/>
        <v>1.1088379512022617</v>
      </c>
      <c r="KR323" s="76">
        <f t="shared" si="1046"/>
        <v>31.493349601184168</v>
      </c>
      <c r="KS323" s="77">
        <f t="shared" si="1212"/>
        <v>35.83974677964359</v>
      </c>
      <c r="KT323" s="77">
        <f t="shared" si="1047"/>
        <v>1.028566689398267</v>
      </c>
      <c r="KU323" s="77">
        <f t="shared" si="1213"/>
        <v>1.1877888129171188</v>
      </c>
      <c r="KV323" s="282">
        <f t="shared" si="1214"/>
        <v>41.513500008890027</v>
      </c>
      <c r="KW323" s="73">
        <f t="shared" si="961"/>
        <v>0.75862911087814644</v>
      </c>
      <c r="KX323" s="74">
        <f t="shared" si="962"/>
        <v>2.4776679614535072E-2</v>
      </c>
      <c r="KY323" s="279">
        <f t="shared" si="963"/>
        <v>1.1085338335966231</v>
      </c>
      <c r="KZ323" s="76">
        <f t="shared" si="1048"/>
        <v>184.84475297891359</v>
      </c>
      <c r="LA323" s="77">
        <f t="shared" si="1215"/>
        <v>210.35517733753346</v>
      </c>
      <c r="LB323" s="77">
        <f t="shared" si="1049"/>
        <v>5.9158882599375451</v>
      </c>
      <c r="LC323" s="77">
        <f t="shared" si="1216"/>
        <v>6.8316677625758775</v>
      </c>
      <c r="LD323" s="286">
        <f t="shared" si="1217"/>
        <v>361.04354933655588</v>
      </c>
      <c r="LE323" s="73">
        <f t="shared" si="1050"/>
        <v>0.51197356473638556</v>
      </c>
      <c r="LF323" s="74">
        <f t="shared" si="1051"/>
        <v>1.6385525432620042E-2</v>
      </c>
      <c r="LG323" s="279">
        <f t="shared" si="1052"/>
        <v>1.073193951006238</v>
      </c>
      <c r="LH323" s="76">
        <f t="shared" si="1053"/>
        <v>63.754348859583018</v>
      </c>
      <c r="LI323" s="77">
        <f t="shared" si="1218"/>
        <v>72.553086545694072</v>
      </c>
      <c r="LJ323" s="77">
        <f t="shared" si="1054"/>
        <v>2.0798886229415752</v>
      </c>
      <c r="LK323" s="77">
        <f t="shared" si="1219"/>
        <v>2.4018553817729309</v>
      </c>
      <c r="LL323" s="282">
        <f t="shared" si="1220"/>
        <v>86.283826710413507</v>
      </c>
      <c r="LM323" s="73">
        <f t="shared" si="1244"/>
        <v>0.73889106788872372</v>
      </c>
      <c r="LN323" s="74">
        <f t="shared" si="1245"/>
        <v>2.4105196793393444E-2</v>
      </c>
      <c r="LO323" s="279">
        <f t="shared" si="1246"/>
        <v>1.1057058407429401</v>
      </c>
      <c r="LP323" s="76">
        <f t="shared" si="1055"/>
        <v>6.4202093451560874E-2</v>
      </c>
      <c r="LQ323" s="77">
        <f t="shared" si="1221"/>
        <v>7.3062624368810794E-2</v>
      </c>
      <c r="LR323" s="77">
        <f t="shared" si="1056"/>
        <v>1.2316900883518657E-3</v>
      </c>
      <c r="LS323" s="77">
        <f t="shared" si="1222"/>
        <v>1.4223557140287345E-3</v>
      </c>
      <c r="LT323" s="282">
        <f t="shared" si="1223"/>
        <v>0.92320491949545436</v>
      </c>
      <c r="LU323" s="73">
        <f t="shared" si="979"/>
        <v>6.9542624931687211E-2</v>
      </c>
      <c r="LV323" s="74">
        <f t="shared" si="980"/>
        <v>1.3341459326549118E-3</v>
      </c>
      <c r="LW323" s="279">
        <f t="shared" si="981"/>
        <v>1.0098041034571972</v>
      </c>
      <c r="LX323" s="76">
        <f t="shared" si="1057"/>
        <v>9.5261201834632399</v>
      </c>
      <c r="LY323" s="77">
        <f t="shared" si="1224"/>
        <v>10.840820029983002</v>
      </c>
      <c r="LZ323" s="77">
        <f t="shared" si="1058"/>
        <v>0.18275459848163367</v>
      </c>
      <c r="MA323" s="77">
        <f t="shared" si="1225"/>
        <v>0.21104501032659057</v>
      </c>
      <c r="MB323" s="286">
        <f t="shared" si="1226"/>
        <v>136.98234758823742</v>
      </c>
      <c r="MC323" s="73">
        <f t="shared" si="964"/>
        <v>6.9542684522375942E-2</v>
      </c>
      <c r="MD323" s="74">
        <f t="shared" si="965"/>
        <v>1.3341470758771452E-3</v>
      </c>
      <c r="ME323" s="279">
        <f t="shared" si="966"/>
        <v>1.009804111858279</v>
      </c>
      <c r="MF323" s="76">
        <f t="shared" si="1059"/>
        <v>0</v>
      </c>
      <c r="MG323" s="77">
        <f t="shared" si="1227"/>
        <v>0</v>
      </c>
      <c r="MH323" s="77">
        <f t="shared" si="1060"/>
        <v>0</v>
      </c>
      <c r="MI323" s="77">
        <f t="shared" si="1228"/>
        <v>0</v>
      </c>
      <c r="MJ323" s="286">
        <f t="shared" si="1229"/>
        <v>0</v>
      </c>
      <c r="MK323" s="73"/>
      <c r="ML323" s="74"/>
      <c r="MM323" s="279"/>
      <c r="MN323" s="287">
        <f t="shared" si="1230"/>
        <v>1.0836594510403987</v>
      </c>
      <c r="MO323" s="288">
        <f t="shared" si="1230"/>
        <v>1.0836594510403987</v>
      </c>
      <c r="MP323" s="288">
        <f t="shared" si="1230"/>
        <v>1.0884704504629392</v>
      </c>
      <c r="MQ323" s="289">
        <f t="shared" si="1061"/>
        <v>1.0903525023930243</v>
      </c>
      <c r="MR323" s="290">
        <f t="shared" si="1231"/>
        <v>4.7889078460377306</v>
      </c>
      <c r="MS323" s="291">
        <f t="shared" si="982"/>
        <v>4.7889078460377306</v>
      </c>
      <c r="MT323" s="291">
        <f t="shared" si="1062"/>
        <v>3.9023842589997293</v>
      </c>
      <c r="MU323" s="292">
        <f t="shared" si="983"/>
        <v>4.3337150560113145</v>
      </c>
      <c r="MV323" s="359">
        <f t="shared" si="1063"/>
        <v>0.43133079701158494</v>
      </c>
      <c r="MW323" s="360">
        <f t="shared" si="1064"/>
        <v>1.1513362136850969</v>
      </c>
      <c r="MX323" s="360">
        <f t="shared" si="1065"/>
        <v>0.4551927900264166</v>
      </c>
      <c r="MY323" s="360">
        <f t="shared" si="1066"/>
        <v>0</v>
      </c>
      <c r="MZ323" s="360">
        <f t="shared" si="1067"/>
        <v>0</v>
      </c>
      <c r="NA323" s="360">
        <f t="shared" si="1068"/>
        <v>0</v>
      </c>
      <c r="NB323" s="360">
        <f t="shared" si="1069"/>
        <v>0.86523159625284929</v>
      </c>
      <c r="NC323" s="360">
        <f t="shared" si="1070"/>
        <v>0</v>
      </c>
      <c r="ND323" s="360">
        <f t="shared" si="1071"/>
        <v>0</v>
      </c>
      <c r="NE323" s="360">
        <f t="shared" si="1072"/>
        <v>4.5684123589533179E-2</v>
      </c>
      <c r="NF323" s="360">
        <f t="shared" si="1073"/>
        <v>0.12681627056345368</v>
      </c>
      <c r="NG323" s="360">
        <f t="shared" si="1074"/>
        <v>1.0670767454855024</v>
      </c>
      <c r="NH323" s="360">
        <f t="shared" si="1075"/>
        <v>0.26271570776052255</v>
      </c>
      <c r="NI323" s="360">
        <f t="shared" si="1076"/>
        <v>2.5245102586429931E-3</v>
      </c>
      <c r="NJ323" s="360">
        <f t="shared" si="1077"/>
        <v>0.38099909140412869</v>
      </c>
      <c r="NK323" s="361">
        <f t="shared" si="1078"/>
        <v>0</v>
      </c>
      <c r="NL323" s="145">
        <f t="shared" si="1232"/>
        <v>4.7889078460377306</v>
      </c>
      <c r="NM323" s="56">
        <f t="shared" si="984"/>
        <v>4.7889078460377306</v>
      </c>
      <c r="NN323" s="56">
        <f t="shared" si="1233"/>
        <v>3.9023842589997293</v>
      </c>
      <c r="NO323" s="58">
        <f t="shared" si="967"/>
        <v>4.3337150560113145</v>
      </c>
      <c r="NP323" s="55">
        <f t="shared" si="1079"/>
        <v>1.0836594510403987</v>
      </c>
      <c r="NQ323" s="56">
        <f t="shared" si="968"/>
        <v>1.0836594510403987</v>
      </c>
      <c r="NR323" s="56">
        <f t="shared" si="1080"/>
        <v>1.0884704504629392</v>
      </c>
      <c r="NS323" s="61">
        <f t="shared" si="969"/>
        <v>1.0903525023930243</v>
      </c>
      <c r="NT323" s="41"/>
      <c r="NU323" s="86">
        <f t="shared" si="1236"/>
        <v>0</v>
      </c>
      <c r="NV323" s="86">
        <f t="shared" si="1236"/>
        <v>0</v>
      </c>
      <c r="NW323" s="86">
        <f t="shared" si="1236"/>
        <v>0</v>
      </c>
      <c r="NX323" s="86">
        <f t="shared" si="1234"/>
        <v>0</v>
      </c>
      <c r="NY323" s="87">
        <f t="shared" si="1237"/>
        <v>0</v>
      </c>
      <c r="NZ323" s="87">
        <f t="shared" si="1237"/>
        <v>0</v>
      </c>
      <c r="OA323" s="87">
        <f t="shared" si="1237"/>
        <v>0</v>
      </c>
      <c r="OB323" s="87">
        <f t="shared" si="1235"/>
        <v>0</v>
      </c>
      <c r="OC323" s="26"/>
    </row>
    <row r="324" spans="1:393" thickBot="1" x14ac:dyDescent="0.35">
      <c r="A324" s="136" t="s">
        <v>746</v>
      </c>
      <c r="B324" s="137" t="s">
        <v>747</v>
      </c>
      <c r="C324" s="133" t="s">
        <v>97</v>
      </c>
      <c r="D324" s="64">
        <f>VLOOKUP(B324,[1]УсіТ_1!$A$10:$G$556,6,FALSE)</f>
        <v>577.26</v>
      </c>
      <c r="E324" s="64">
        <f>VLOOKUP(B324,[1]УсіТ_1!$A$10:$G$556,7,FALSE)</f>
        <v>0</v>
      </c>
      <c r="F324" s="38">
        <v>88.4</v>
      </c>
      <c r="G324" s="38"/>
      <c r="H324" s="39"/>
      <c r="I324" s="256">
        <v>4.4729000000000001</v>
      </c>
      <c r="J324" s="62">
        <v>4.4729000000000001</v>
      </c>
      <c r="K324" s="257">
        <f t="shared" si="1081"/>
        <v>3.8258000000000001</v>
      </c>
      <c r="L324" s="293">
        <f t="shared" si="1082"/>
        <v>4.1737000000000002</v>
      </c>
      <c r="M324" s="63">
        <v>0.34789999999999999</v>
      </c>
      <c r="N324" s="63">
        <v>1.2355</v>
      </c>
      <c r="O324" s="63">
        <v>0.29920000000000002</v>
      </c>
      <c r="P324" s="63">
        <v>2.3900000000000001E-2</v>
      </c>
      <c r="Q324" s="63">
        <v>0</v>
      </c>
      <c r="R324" s="63">
        <v>0</v>
      </c>
      <c r="S324" s="63">
        <v>0.70569999999999999</v>
      </c>
      <c r="T324" s="63">
        <v>0.1333</v>
      </c>
      <c r="U324" s="63">
        <v>3.3999999999999998E-3</v>
      </c>
      <c r="V324" s="63">
        <v>9.4100000000000003E-2</v>
      </c>
      <c r="W324" s="63">
        <v>9.8500000000000004E-2</v>
      </c>
      <c r="X324" s="63">
        <v>0.89400000000000002</v>
      </c>
      <c r="Y324" s="63">
        <v>0.31030000000000002</v>
      </c>
      <c r="Z324" s="63">
        <v>2E-3</v>
      </c>
      <c r="AA324" s="63">
        <v>0.3251</v>
      </c>
      <c r="AB324" s="259">
        <v>0</v>
      </c>
      <c r="AC324" s="144">
        <v>68.239999999999995</v>
      </c>
      <c r="AD324" s="70">
        <v>15.0128</v>
      </c>
      <c r="AE324" s="70">
        <v>49.683207532651402</v>
      </c>
      <c r="AF324" s="68">
        <f t="shared" si="1083"/>
        <v>3.4897484970934345</v>
      </c>
      <c r="AG324" s="68">
        <f t="shared" si="1084"/>
        <v>15.842086920276291</v>
      </c>
      <c r="AH324" s="71">
        <v>2.6225114650416699</v>
      </c>
      <c r="AI324" s="71">
        <v>14.6194309441328</v>
      </c>
      <c r="AJ324" s="68">
        <f t="shared" si="1085"/>
        <v>0.20035930108934003</v>
      </c>
      <c r="AK324" s="68">
        <f t="shared" si="1086"/>
        <v>8.5604662670607379</v>
      </c>
      <c r="AL324" s="71">
        <v>7.5088974970912901</v>
      </c>
      <c r="AM324" s="69">
        <f t="shared" si="1087"/>
        <v>189.22421692670056</v>
      </c>
      <c r="AN324" s="260">
        <v>253.11</v>
      </c>
      <c r="AO324" s="71">
        <v>55.684199999999997</v>
      </c>
      <c r="AP324" s="71">
        <v>184.28072477417101</v>
      </c>
      <c r="AQ324" s="68">
        <f t="shared" si="1088"/>
        <v>12.943878108137771</v>
      </c>
      <c r="AR324" s="68">
        <f t="shared" si="1089"/>
        <v>58.760120462941714</v>
      </c>
      <c r="AS324" s="71">
        <v>17.839610588774999</v>
      </c>
      <c r="AT324" s="261">
        <f t="shared" si="997"/>
        <v>3.8690097224882685</v>
      </c>
      <c r="AU324" s="71">
        <v>55.1000396236211</v>
      </c>
      <c r="AV324" s="68">
        <f t="shared" si="1090"/>
        <v>0.75514604304172717</v>
      </c>
      <c r="AW324" s="68">
        <f t="shared" si="1091"/>
        <v>32.264048601769829</v>
      </c>
      <c r="AX324" s="71">
        <v>28.3007287493284</v>
      </c>
      <c r="AY324" s="69">
        <f t="shared" si="1092"/>
        <v>713.17836448307446</v>
      </c>
      <c r="AZ324" s="260">
        <v>20</v>
      </c>
      <c r="BA324" s="260">
        <v>101.943333333334</v>
      </c>
      <c r="BB324" s="260">
        <v>10.6312333333334</v>
      </c>
      <c r="BC324" s="262">
        <f t="shared" si="1093"/>
        <v>8.5049866666667207</v>
      </c>
      <c r="BD324" s="262">
        <f t="shared" si="998"/>
        <v>2.1262466666666793</v>
      </c>
      <c r="BE324" s="260">
        <v>3.9903533333333399</v>
      </c>
      <c r="BF324" s="262">
        <f t="shared" si="1094"/>
        <v>3.1922826666666722</v>
      </c>
      <c r="BG324" s="262">
        <f t="shared" si="999"/>
        <v>0.79807066666666771</v>
      </c>
      <c r="BH324" s="260">
        <v>12.569865505265964</v>
      </c>
      <c r="BI324" s="263">
        <f t="shared" si="1095"/>
        <v>7.3603350260705067</v>
      </c>
      <c r="BJ324" s="68">
        <f t="shared" si="1096"/>
        <v>0.17227000674967005</v>
      </c>
      <c r="BK324" s="260">
        <v>6.4561919421282061</v>
      </c>
      <c r="BL324" s="69">
        <f t="shared" si="1097"/>
        <v>162.7091729368739</v>
      </c>
      <c r="BM324" s="260">
        <v>4.6500000000000004</v>
      </c>
      <c r="BN324" s="260">
        <v>1.0229999999999999</v>
      </c>
      <c r="BO324" s="260">
        <v>3.3855057887870599</v>
      </c>
      <c r="BP324" s="68">
        <f t="shared" si="1098"/>
        <v>0.23779792660440308</v>
      </c>
      <c r="BQ324" s="68">
        <f t="shared" si="1099"/>
        <v>1.0795091468242195</v>
      </c>
      <c r="BR324" s="260">
        <v>0.80802747104166694</v>
      </c>
      <c r="BS324" s="260">
        <v>1.0640651927785501</v>
      </c>
      <c r="BT324" s="68">
        <f t="shared" si="1100"/>
        <v>1.4583013467030028E-2</v>
      </c>
      <c r="BU324" s="68">
        <f t="shared" si="1101"/>
        <v>0.62306762989225106</v>
      </c>
      <c r="BV324" s="260">
        <v>0.54652992263036404</v>
      </c>
      <c r="BW324" s="69">
        <f t="shared" si="1102"/>
        <v>13.772554050285168</v>
      </c>
      <c r="BX324" s="260">
        <v>0</v>
      </c>
      <c r="BY324" s="260">
        <v>0</v>
      </c>
      <c r="BZ324" s="263">
        <f t="shared" si="1103"/>
        <v>0</v>
      </c>
      <c r="CA324" s="263">
        <f t="shared" si="1104"/>
        <v>0</v>
      </c>
      <c r="CB324" s="260">
        <v>0</v>
      </c>
      <c r="CC324" s="264">
        <f t="shared" si="1105"/>
        <v>0</v>
      </c>
      <c r="CD324" s="260">
        <v>0</v>
      </c>
      <c r="CE324" s="260">
        <v>0</v>
      </c>
      <c r="CF324" s="263">
        <f t="shared" si="1106"/>
        <v>0</v>
      </c>
      <c r="CG324" s="263">
        <f t="shared" si="1107"/>
        <v>0</v>
      </c>
      <c r="CH324" s="260">
        <v>0</v>
      </c>
      <c r="CI324" s="69">
        <f t="shared" si="1108"/>
        <v>0</v>
      </c>
      <c r="CJ324" s="260">
        <v>161.35789485647288</v>
      </c>
      <c r="CK324" s="260">
        <v>35.49873959280005</v>
      </c>
      <c r="CL324" s="260">
        <v>12.46479619836429</v>
      </c>
      <c r="CM324" s="260">
        <v>5.2728595196963521</v>
      </c>
      <c r="CN324" s="260">
        <v>82.499110560250244</v>
      </c>
      <c r="CO324" s="265">
        <f t="shared" si="1109"/>
        <v>5.7947375257519766</v>
      </c>
      <c r="CP324" s="266">
        <f t="shared" si="1110"/>
        <v>26.305831391462512</v>
      </c>
      <c r="CQ324" s="260">
        <v>31.47164998860471</v>
      </c>
      <c r="CR324" s="265">
        <f t="shared" si="1111"/>
        <v>0.43131896309382756</v>
      </c>
      <c r="CS324" s="265">
        <f t="shared" si="1112"/>
        <v>18.428350537427445</v>
      </c>
      <c r="CT324" s="260">
        <v>16.164609602920823</v>
      </c>
      <c r="CU324" s="267">
        <f t="shared" si="1000"/>
        <v>407.34816095929563</v>
      </c>
      <c r="CV324" s="260">
        <v>55.115699999999947</v>
      </c>
      <c r="CW324" s="260">
        <v>5.9440024577227204</v>
      </c>
      <c r="CX324" s="68">
        <f t="shared" si="1113"/>
        <v>8.1462553683089883E-2</v>
      </c>
      <c r="CY324" s="68">
        <f t="shared" si="1114"/>
        <v>3.48053441512937</v>
      </c>
      <c r="CZ324" s="260">
        <v>3.05298512288614</v>
      </c>
      <c r="DA324" s="69">
        <f t="shared" si="1115"/>
        <v>76.935225096730562</v>
      </c>
      <c r="DB324" s="260">
        <v>1.4124000000000021</v>
      </c>
      <c r="DC324" s="260">
        <v>0.15232155395445501</v>
      </c>
      <c r="DD324" s="68">
        <f t="shared" si="1116"/>
        <v>2.0875668969458062E-3</v>
      </c>
      <c r="DE324" s="68">
        <f t="shared" si="1117"/>
        <v>8.9192495204246949E-2</v>
      </c>
      <c r="DF324" s="260">
        <v>7.8236077697722797E-2</v>
      </c>
      <c r="DG324" s="69">
        <f t="shared" si="1118"/>
        <v>1.9715491579826159</v>
      </c>
      <c r="DH324" s="260">
        <v>19.816467779384642</v>
      </c>
      <c r="DI324" s="260">
        <v>4.359622911464621</v>
      </c>
      <c r="DJ324" s="260">
        <v>0.29949947375833319</v>
      </c>
      <c r="DK324" s="260">
        <v>14.426388543392019</v>
      </c>
      <c r="DL324" s="68">
        <f t="shared" si="1119"/>
        <v>1.0133095312878553</v>
      </c>
      <c r="DM324" s="68">
        <f t="shared" si="1120"/>
        <v>4.6000271037230656</v>
      </c>
      <c r="DN324" s="260">
        <v>4.1957767620033399</v>
      </c>
      <c r="DO324" s="68">
        <f t="shared" si="1121"/>
        <v>5.7503120523255777E-2</v>
      </c>
      <c r="DP324" s="68">
        <f t="shared" si="1122"/>
        <v>2.4568538660981036</v>
      </c>
      <c r="DQ324" s="260">
        <v>2.1550536232879001</v>
      </c>
      <c r="DR324" s="264">
        <f t="shared" si="1123"/>
        <v>54.303370911949024</v>
      </c>
      <c r="DS324" s="260">
        <v>20.69</v>
      </c>
      <c r="DT324" s="260">
        <v>4.5518000000000001</v>
      </c>
      <c r="DU324" s="260">
        <v>15.0636805956999</v>
      </c>
      <c r="DV324" s="68">
        <f t="shared" si="1124"/>
        <v>1.0580729250419609</v>
      </c>
      <c r="DW324" s="68">
        <f t="shared" si="1125"/>
        <v>4.8032353221060609</v>
      </c>
      <c r="DX324" s="260">
        <v>0.40621350758333302</v>
      </c>
      <c r="DY324" s="260">
        <v>3.53678145166667E-2</v>
      </c>
      <c r="DZ324" s="260">
        <v>0</v>
      </c>
      <c r="EA324" s="260">
        <v>4.3944037031985896</v>
      </c>
      <c r="EB324" s="68">
        <f t="shared" si="1126"/>
        <v>6.0225302752336674E-2</v>
      </c>
      <c r="EC324" s="68">
        <f t="shared" si="1127"/>
        <v>2.5731606660227468</v>
      </c>
      <c r="ED324" s="267">
        <v>2.2570732810499199</v>
      </c>
      <c r="EE324" s="69">
        <f t="shared" si="1128"/>
        <v>56.878246682458098</v>
      </c>
      <c r="EF324" s="260">
        <v>118.50806701587302</v>
      </c>
      <c r="EG324" s="260">
        <v>26.071774743492067</v>
      </c>
      <c r="EH324" s="260">
        <v>138.8307216882562</v>
      </c>
      <c r="EI324" s="260">
        <v>86.281666000043742</v>
      </c>
      <c r="EJ324" s="268">
        <f t="shared" si="1129"/>
        <v>6.060424219843072</v>
      </c>
      <c r="EK324" s="266">
        <f t="shared" si="1130"/>
        <v>27.511944584105947</v>
      </c>
      <c r="EL324" s="260">
        <v>39.869792462726849</v>
      </c>
      <c r="EM324" s="268">
        <f t="shared" si="1131"/>
        <v>0.54641550570167152</v>
      </c>
      <c r="EN324" s="268">
        <f t="shared" si="1132"/>
        <v>23.345916455719557</v>
      </c>
      <c r="EO324" s="269">
        <f t="shared" si="1133"/>
        <v>409.56202191039188</v>
      </c>
      <c r="EP324" s="69">
        <f t="shared" si="1134"/>
        <v>516.04814760709382</v>
      </c>
      <c r="EQ324" s="260">
        <v>63.33</v>
      </c>
      <c r="ER324" s="260">
        <v>13.932600000000001</v>
      </c>
      <c r="ES324" s="260">
        <v>46.1084046459967</v>
      </c>
      <c r="ET324" s="68">
        <f t="shared" si="1135"/>
        <v>3.238654342334808</v>
      </c>
      <c r="EU324" s="68">
        <f t="shared" si="1136"/>
        <v>14.702218122231798</v>
      </c>
      <c r="EV324" s="260">
        <v>4.9360946625333302</v>
      </c>
      <c r="EW324" s="260">
        <v>13.837395036862</v>
      </c>
      <c r="EX324" s="68">
        <f t="shared" si="1137"/>
        <v>0.18964149898019372</v>
      </c>
      <c r="EY324" s="68">
        <f t="shared" si="1138"/>
        <v>8.1025420134146913</v>
      </c>
      <c r="EZ324" s="260">
        <v>7.1072247172695997</v>
      </c>
      <c r="FA324" s="69">
        <f t="shared" si="1139"/>
        <v>179.10206287519392</v>
      </c>
      <c r="FB324" s="260">
        <v>0.83333333333333348</v>
      </c>
      <c r="FC324" s="260">
        <v>8.9871586162120806E-2</v>
      </c>
      <c r="FD324" s="68">
        <f t="shared" si="1140"/>
        <v>1.2316900883518657E-3</v>
      </c>
      <c r="FE324" s="68">
        <f t="shared" si="1141"/>
        <v>5.2624666763574489E-2</v>
      </c>
      <c r="FF324" s="260">
        <v>4.6160245974772703E-2</v>
      </c>
      <c r="FG324" s="69">
        <f t="shared" si="1142"/>
        <v>1.1632381985642724</v>
      </c>
      <c r="FH324" s="260">
        <v>134.44861499999999</v>
      </c>
      <c r="FI324" s="260">
        <v>14.4997323448204</v>
      </c>
      <c r="FJ324" s="68">
        <f t="shared" si="1143"/>
        <v>0.19871883178576358</v>
      </c>
      <c r="FK324" s="68">
        <f t="shared" si="1144"/>
        <v>8.4903762734389652</v>
      </c>
      <c r="FL324" s="260">
        <v>7.4474999999999998</v>
      </c>
      <c r="FM324" s="69">
        <f t="shared" si="1145"/>
        <v>187.67501681378442</v>
      </c>
      <c r="FN324" s="260">
        <v>0</v>
      </c>
      <c r="FO324" s="260">
        <v>0</v>
      </c>
      <c r="FP324" s="68">
        <f t="shared" si="1146"/>
        <v>0</v>
      </c>
      <c r="FQ324" s="68">
        <f t="shared" si="1147"/>
        <v>0</v>
      </c>
      <c r="FR324" s="260">
        <v>0</v>
      </c>
      <c r="FS324" s="264">
        <f t="shared" si="1148"/>
        <v>0</v>
      </c>
      <c r="FT324" s="270">
        <f t="shared" si="1001"/>
        <v>2560.3093266999867</v>
      </c>
      <c r="FU324" s="271">
        <f t="shared" si="1002"/>
        <v>865.83696689948727</v>
      </c>
      <c r="FV324" s="272">
        <f t="shared" si="1149"/>
        <v>172.85862429435255</v>
      </c>
      <c r="FW324" s="272">
        <f t="shared" si="1003"/>
        <v>20.839138575518014</v>
      </c>
      <c r="FX324" s="272">
        <f t="shared" si="1004"/>
        <v>101.943333333334</v>
      </c>
      <c r="FY324" s="272">
        <f t="shared" si="1005"/>
        <v>0</v>
      </c>
      <c r="FZ324" s="272">
        <f t="shared" si="1006"/>
        <v>0</v>
      </c>
      <c r="GA324" s="272">
        <f t="shared" si="1007"/>
        <v>55.115699999999947</v>
      </c>
      <c r="GB324" s="272">
        <f t="shared" si="1008"/>
        <v>1.4124000000000021</v>
      </c>
      <c r="GC324" s="272">
        <f t="shared" si="1009"/>
        <v>134.44861499999999</v>
      </c>
      <c r="GD324" s="272">
        <f t="shared" si="1010"/>
        <v>0</v>
      </c>
      <c r="GE324" s="272">
        <f t="shared" si="1011"/>
        <v>481.72868844099213</v>
      </c>
      <c r="GF324" s="273">
        <f t="shared" si="1012"/>
        <v>187.39806712547934</v>
      </c>
      <c r="GG324" s="273">
        <f t="shared" si="1013"/>
        <v>33.836623076095279</v>
      </c>
      <c r="GH324" s="272">
        <f t="shared" si="1150"/>
        <v>197.80834716185359</v>
      </c>
      <c r="GI324" s="274">
        <f t="shared" si="1151"/>
        <v>141.30951207509469</v>
      </c>
      <c r="GJ324" s="275">
        <f t="shared" si="1014"/>
        <v>2.7109633978532037</v>
      </c>
      <c r="GK324" s="271">
        <f t="shared" si="1152"/>
        <v>2031.9918137055374</v>
      </c>
      <c r="GL324" s="276">
        <f t="shared" si="1153"/>
        <v>2560.3096852689769</v>
      </c>
      <c r="GM324" s="272">
        <f t="shared" si="1154"/>
        <v>1194.5445461000613</v>
      </c>
      <c r="GN324" s="272">
        <f t="shared" si="1155"/>
        <v>57.386725049466499</v>
      </c>
      <c r="GO324" s="277">
        <f t="shared" si="1156"/>
        <v>0.58786877882233768</v>
      </c>
      <c r="GP324" s="278">
        <f t="shared" si="1157"/>
        <v>2.8241612324616677E-2</v>
      </c>
      <c r="GQ324" s="279">
        <f t="shared" si="1158"/>
        <v>1.0855035717531214</v>
      </c>
      <c r="GR324" s="280">
        <f t="shared" si="1159"/>
        <v>2031.9918137055374</v>
      </c>
      <c r="GS324" s="272">
        <f t="shared" si="1160"/>
        <v>1194.5445461000613</v>
      </c>
      <c r="GT324" s="272">
        <f t="shared" si="1015"/>
        <v>57.386725049466499</v>
      </c>
      <c r="GU324" s="73">
        <f t="shared" si="1161"/>
        <v>0.58786877882233768</v>
      </c>
      <c r="GV324" s="74">
        <f t="shared" si="1162"/>
        <v>2.8241612324616677E-2</v>
      </c>
      <c r="GW324" s="279">
        <f t="shared" si="1163"/>
        <v>1.0855035717531214</v>
      </c>
      <c r="GX324" s="280">
        <f t="shared" si="1164"/>
        <v>1752.6795995280975</v>
      </c>
      <c r="GY324" s="272">
        <f t="shared" si="1016"/>
        <v>1072.5410224797045</v>
      </c>
      <c r="GZ324" s="272">
        <f t="shared" si="1017"/>
        <v>41.827077911200661</v>
      </c>
      <c r="HA324" s="73">
        <f t="shared" si="1165"/>
        <v>0.61194357643489561</v>
      </c>
      <c r="HB324" s="74">
        <f t="shared" si="1166"/>
        <v>2.3864645838556259E-2</v>
      </c>
      <c r="HC324" s="279">
        <f t="shared" si="1167"/>
        <v>1.0881485801595885</v>
      </c>
      <c r="HD324" s="280">
        <f t="shared" si="1168"/>
        <v>1902.8575494699232</v>
      </c>
      <c r="HE324" s="272">
        <f t="shared" si="1018"/>
        <v>1185.5649373682554</v>
      </c>
      <c r="HF324" s="272">
        <f t="shared" si="1019"/>
        <v>45.51718570938344</v>
      </c>
      <c r="HG324" s="73">
        <f t="shared" si="1169"/>
        <v>0.6230445036195783</v>
      </c>
      <c r="HH324" s="74">
        <f t="shared" si="1170"/>
        <v>2.3920437828918464E-2</v>
      </c>
      <c r="HI324" s="281">
        <f t="shared" si="1171"/>
        <v>1.0896892557204545</v>
      </c>
      <c r="HJ324" s="72">
        <f t="shared" si="1020"/>
        <v>4.8553489260945364</v>
      </c>
      <c r="HK324" s="73">
        <f t="shared" si="1172"/>
        <v>4.8553489260945364</v>
      </c>
      <c r="HL324" s="73">
        <f t="shared" si="1021"/>
        <v>4.163038837974554</v>
      </c>
      <c r="HM324" s="74">
        <f t="shared" si="1173"/>
        <v>4.548036046600461</v>
      </c>
      <c r="HN324" s="75"/>
      <c r="HO324" s="75"/>
      <c r="HP324" s="76">
        <f t="shared" si="1174"/>
        <v>113.02391488855118</v>
      </c>
      <c r="HQ324" s="77">
        <f t="shared" si="1175"/>
        <v>128.62234538232011</v>
      </c>
      <c r="HR324" s="77">
        <f t="shared" si="1176"/>
        <v>3.6901077981827743</v>
      </c>
      <c r="HS324" s="77">
        <f t="shared" si="1177"/>
        <v>4.2613364853414684</v>
      </c>
      <c r="HT324" s="282">
        <f t="shared" si="1178"/>
        <v>150.17794994182586</v>
      </c>
      <c r="HU324" s="73">
        <f t="shared" si="985"/>
        <v>0.75259993182975948</v>
      </c>
      <c r="HV324" s="74">
        <f t="shared" si="986"/>
        <v>2.4571568593206954E-2</v>
      </c>
      <c r="HW324" s="279">
        <f t="shared" si="987"/>
        <v>1.1076699954100535</v>
      </c>
      <c r="HX324" s="76">
        <f t="shared" si="1179"/>
        <v>419.84368625894808</v>
      </c>
      <c r="HY324" s="77">
        <f t="shared" si="1180"/>
        <v>477.78631339954552</v>
      </c>
      <c r="HZ324" s="77">
        <f t="shared" si="1022"/>
        <v>17.568033873667765</v>
      </c>
      <c r="IA324" s="77">
        <f t="shared" si="1181"/>
        <v>20.287565517311535</v>
      </c>
      <c r="IB324" s="282">
        <f t="shared" si="1182"/>
        <v>566.01457498656703</v>
      </c>
      <c r="IC324" s="73">
        <f t="shared" si="970"/>
        <v>0.74175419646907859</v>
      </c>
      <c r="ID324" s="74">
        <f t="shared" si="971"/>
        <v>3.1038129846894313E-2</v>
      </c>
      <c r="IE324" s="279">
        <f t="shared" si="972"/>
        <v>1.1071741991549968</v>
      </c>
      <c r="IF324" s="76">
        <f t="shared" si="1023"/>
        <v>8.9796087318060174</v>
      </c>
      <c r="IG324" s="77">
        <f t="shared" si="1183"/>
        <v>10.218884532882566</v>
      </c>
      <c r="IH324" s="77">
        <f t="shared" si="1024"/>
        <v>11.869539340083064</v>
      </c>
      <c r="II324" s="77">
        <f t="shared" si="1184"/>
        <v>13.706944029927921</v>
      </c>
      <c r="IJ324" s="282">
        <f t="shared" si="1185"/>
        <v>129.13426423561421</v>
      </c>
      <c r="IK324" s="73">
        <f t="shared" si="1186"/>
        <v>6.9536995350994626E-2</v>
      </c>
      <c r="IL324" s="74">
        <f t="shared" si="1187"/>
        <v>9.1916265681634163E-2</v>
      </c>
      <c r="IM324" s="279">
        <f t="shared" si="1188"/>
        <v>1.0238254386559078</v>
      </c>
      <c r="IN324" s="76">
        <f t="shared" si="1025"/>
        <v>7.7501436675940942</v>
      </c>
      <c r="IO324" s="77">
        <f t="shared" si="1189"/>
        <v>8.8197409951587549</v>
      </c>
      <c r="IP324" s="77">
        <f t="shared" si="1026"/>
        <v>0.25238094007143308</v>
      </c>
      <c r="IQ324" s="77">
        <f t="shared" si="1190"/>
        <v>0.29144950959449095</v>
      </c>
      <c r="IR324" s="282">
        <f t="shared" si="1191"/>
        <v>10.930598452607276</v>
      </c>
      <c r="IS324" s="73">
        <f t="shared" si="988"/>
        <v>0.70903196208305064</v>
      </c>
      <c r="IT324" s="74">
        <f t="shared" si="989"/>
        <v>2.3089398184893771E-2</v>
      </c>
      <c r="IU324" s="279">
        <f t="shared" si="990"/>
        <v>1.1014277399261034</v>
      </c>
      <c r="IV324" s="76">
        <f t="shared" si="1027"/>
        <v>0</v>
      </c>
      <c r="IW324" s="77">
        <f t="shared" si="1192"/>
        <v>0</v>
      </c>
      <c r="IX324" s="77">
        <f t="shared" si="1193"/>
        <v>0</v>
      </c>
      <c r="IY324" s="77">
        <f t="shared" si="1194"/>
        <v>0</v>
      </c>
      <c r="IZ324" s="282">
        <f t="shared" si="1195"/>
        <v>0</v>
      </c>
      <c r="JA324" s="283"/>
      <c r="JB324" s="284"/>
      <c r="JC324" s="285"/>
      <c r="JD324" s="76">
        <f t="shared" si="1028"/>
        <v>0</v>
      </c>
      <c r="JE324" s="77">
        <f t="shared" si="1196"/>
        <v>0</v>
      </c>
      <c r="JF324" s="77">
        <f t="shared" si="1029"/>
        <v>0</v>
      </c>
      <c r="JG324" s="77">
        <f t="shared" si="1197"/>
        <v>0</v>
      </c>
      <c r="JH324" s="282">
        <f t="shared" si="1198"/>
        <v>0</v>
      </c>
      <c r="JI324" s="283"/>
      <c r="JJ324" s="284"/>
      <c r="JK324" s="285"/>
      <c r="JL324" s="76">
        <f t="shared" si="1030"/>
        <v>251.43233640251867</v>
      </c>
      <c r="JM324" s="77">
        <f t="shared" si="1199"/>
        <v>286.13251314943028</v>
      </c>
      <c r="JN324" s="77">
        <f t="shared" si="1031"/>
        <v>11.498916008542157</v>
      </c>
      <c r="JO324" s="77">
        <f t="shared" si="1200"/>
        <v>13.278948206664483</v>
      </c>
      <c r="JP324" s="282">
        <f t="shared" si="1201"/>
        <v>323.29219123753626</v>
      </c>
      <c r="JQ324" s="73">
        <f t="shared" si="1032"/>
        <v>0.77772474318063822</v>
      </c>
      <c r="JR324" s="74">
        <f t="shared" si="1033"/>
        <v>3.5568183581933234E-2</v>
      </c>
      <c r="JS324" s="279">
        <f t="shared" si="1202"/>
        <v>1.112839746624843</v>
      </c>
      <c r="JT324" s="76">
        <f t="shared" si="1034"/>
        <v>4.246251986457831</v>
      </c>
      <c r="JU324" s="77">
        <f t="shared" si="1203"/>
        <v>4.8322772231088758</v>
      </c>
      <c r="JV324" s="77">
        <f t="shared" si="1035"/>
        <v>8.1462553683089883E-2</v>
      </c>
      <c r="JW324" s="77">
        <f t="shared" si="1204"/>
        <v>9.4072956993232204E-2</v>
      </c>
      <c r="JX324" s="282">
        <f t="shared" si="1205"/>
        <v>61.059702457722672</v>
      </c>
      <c r="JY324" s="379">
        <f t="shared" ref="JY324" si="1311">JT324/JX324</f>
        <v>6.9542624931687266E-2</v>
      </c>
      <c r="JZ324" s="380">
        <f t="shared" ref="JZ324" si="1312">JV324/JX324</f>
        <v>1.3341459326549128E-3</v>
      </c>
      <c r="KA324" s="381">
        <f t="shared" ref="KA324" si="1313">1+JY324*(JW324*$GO$8-JW324)/JW324+JZ324*(JX324*$GP$8-JX324)/JX324</f>
        <v>1.0098041034571972</v>
      </c>
      <c r="KB324" s="76">
        <f t="shared" si="1039"/>
        <v>0.10881484414918127</v>
      </c>
      <c r="KC324" s="77">
        <f t="shared" si="1206"/>
        <v>0.12383238079020978</v>
      </c>
      <c r="KD324" s="77">
        <f t="shared" si="1040"/>
        <v>2.0875668969458062E-3</v>
      </c>
      <c r="KE324" s="77">
        <f t="shared" si="1207"/>
        <v>2.4107222525930169E-3</v>
      </c>
      <c r="KF324" s="282">
        <f t="shared" si="1208"/>
        <v>1.564721553954457</v>
      </c>
      <c r="KG324" s="379">
        <f t="shared" ref="KG324" si="1314">KB324/KF324</f>
        <v>6.9542624931687017E-2</v>
      </c>
      <c r="KH324" s="380">
        <f t="shared" ref="KH324" si="1315">KD324/KF324</f>
        <v>1.3341459326549081E-3</v>
      </c>
      <c r="KI324" s="381">
        <f t="shared" ref="KI324" si="1316">1+KG324*(KE324*$GO$8-KE324)/KE324+KH324*(KF324*$GP$8-KF324)/KF324</f>
        <v>1.009804103457197</v>
      </c>
      <c r="KJ324" s="76">
        <f t="shared" si="1041"/>
        <v>32.785485474031091</v>
      </c>
      <c r="KK324" s="77">
        <f t="shared" si="1209"/>
        <v>37.310210324302119</v>
      </c>
      <c r="KL324" s="77">
        <f t="shared" si="1042"/>
        <v>1.070812651811111</v>
      </c>
      <c r="KM324" s="77">
        <f t="shared" si="1210"/>
        <v>1.2365744503114711</v>
      </c>
      <c r="KN324" s="282">
        <f t="shared" si="1211"/>
        <v>43.097913422181762</v>
      </c>
      <c r="KO324" s="73">
        <f t="shared" si="1043"/>
        <v>0.76072094611329744</v>
      </c>
      <c r="KP324" s="74">
        <f t="shared" si="1044"/>
        <v>2.4846043967872978E-2</v>
      </c>
      <c r="KQ324" s="279">
        <f t="shared" si="1045"/>
        <v>1.1088332653793227</v>
      </c>
      <c r="KR324" s="76">
        <f t="shared" si="1046"/>
        <v>34.241003105517152</v>
      </c>
      <c r="KS324" s="77">
        <f t="shared" si="1212"/>
        <v>38.966603944109572</v>
      </c>
      <c r="KT324" s="77">
        <f t="shared" si="1047"/>
        <v>1.1182982277942977</v>
      </c>
      <c r="KU324" s="77">
        <f t="shared" si="1213"/>
        <v>1.2914107934568551</v>
      </c>
      <c r="KV324" s="282">
        <f t="shared" si="1214"/>
        <v>45.141465620998488</v>
      </c>
      <c r="KW324" s="73">
        <f t="shared" si="961"/>
        <v>0.75852661482017192</v>
      </c>
      <c r="KX324" s="74">
        <f t="shared" si="962"/>
        <v>2.4773192726691134E-2</v>
      </c>
      <c r="KY324" s="279">
        <f t="shared" si="963"/>
        <v>1.1085191483454238</v>
      </c>
      <c r="KZ324" s="76">
        <f t="shared" si="1048"/>
        <v>206.62643222795219</v>
      </c>
      <c r="LA324" s="77">
        <f t="shared" si="1215"/>
        <v>235.14294613973186</v>
      </c>
      <c r="LB324" s="77">
        <f t="shared" si="1049"/>
        <v>6.6068397255447433</v>
      </c>
      <c r="LC324" s="77">
        <f t="shared" si="1216"/>
        <v>7.6295785150590696</v>
      </c>
      <c r="LD324" s="286">
        <f t="shared" si="1217"/>
        <v>409.56202191039193</v>
      </c>
      <c r="LE324" s="73">
        <f t="shared" si="1050"/>
        <v>0.50450584081050365</v>
      </c>
      <c r="LF324" s="74">
        <f t="shared" si="1051"/>
        <v>1.6131475508220472E-2</v>
      </c>
      <c r="LG324" s="279">
        <f t="shared" si="1052"/>
        <v>1.0721240034989301</v>
      </c>
      <c r="LH324" s="76">
        <f t="shared" si="1053"/>
        <v>105.08440736548872</v>
      </c>
      <c r="LI324" s="77">
        <f t="shared" si="1218"/>
        <v>119.58710642599981</v>
      </c>
      <c r="LJ324" s="77">
        <f t="shared" si="1054"/>
        <v>3.4282958413150015</v>
      </c>
      <c r="LK324" s="77">
        <f t="shared" si="1219"/>
        <v>3.958996037550564</v>
      </c>
      <c r="LL324" s="282">
        <f t="shared" si="1220"/>
        <v>142.14449434539202</v>
      </c>
      <c r="LM324" s="73">
        <f t="shared" si="1244"/>
        <v>0.73927877297975209</v>
      </c>
      <c r="LN324" s="74">
        <f t="shared" si="1245"/>
        <v>2.4118386414493855E-2</v>
      </c>
      <c r="LO324" s="279">
        <f t="shared" si="1246"/>
        <v>1.1057613896758991</v>
      </c>
      <c r="LP324" s="76">
        <f t="shared" si="1055"/>
        <v>6.4202093451560874E-2</v>
      </c>
      <c r="LQ324" s="77">
        <f t="shared" si="1221"/>
        <v>7.3062624368810794E-2</v>
      </c>
      <c r="LR324" s="77">
        <f t="shared" si="1056"/>
        <v>1.2316900883518657E-3</v>
      </c>
      <c r="LS324" s="77">
        <f t="shared" si="1222"/>
        <v>1.4223557140287345E-3</v>
      </c>
      <c r="LT324" s="282">
        <f t="shared" si="1223"/>
        <v>0.92320491949545436</v>
      </c>
      <c r="LU324" s="73">
        <f t="shared" si="979"/>
        <v>6.9542624931687211E-2</v>
      </c>
      <c r="LV324" s="74">
        <f t="shared" si="980"/>
        <v>1.3341459326549118E-3</v>
      </c>
      <c r="LW324" s="279">
        <f t="shared" si="981"/>
        <v>1.0098041034571972</v>
      </c>
      <c r="LX324" s="76">
        <f t="shared" si="1057"/>
        <v>10.358259053595537</v>
      </c>
      <c r="LY324" s="77">
        <f t="shared" si="1224"/>
        <v>11.787802385582257</v>
      </c>
      <c r="LZ324" s="77">
        <f t="shared" si="1058"/>
        <v>0.19871883178576358</v>
      </c>
      <c r="MA324" s="77">
        <f t="shared" si="1225"/>
        <v>0.22948050694619979</v>
      </c>
      <c r="MB324" s="286">
        <f t="shared" si="1226"/>
        <v>148.94842604268604</v>
      </c>
      <c r="MC324" s="73">
        <f t="shared" si="964"/>
        <v>6.9542588188391055E-2</v>
      </c>
      <c r="MD324" s="74">
        <f t="shared" si="965"/>
        <v>1.3341452277502697E-3</v>
      </c>
      <c r="ME324" s="279">
        <f t="shared" si="966"/>
        <v>1.0098040982771357</v>
      </c>
      <c r="MF324" s="76">
        <f t="shared" si="1059"/>
        <v>0</v>
      </c>
      <c r="MG324" s="77">
        <f t="shared" si="1227"/>
        <v>0</v>
      </c>
      <c r="MH324" s="77">
        <f t="shared" si="1060"/>
        <v>0</v>
      </c>
      <c r="MI324" s="77">
        <f t="shared" si="1228"/>
        <v>0</v>
      </c>
      <c r="MJ324" s="286">
        <f t="shared" si="1229"/>
        <v>0</v>
      </c>
      <c r="MK324" s="73"/>
      <c r="ML324" s="74"/>
      <c r="MM324" s="279"/>
      <c r="MN324" s="287">
        <f t="shared" si="1230"/>
        <v>1.0853651823448978</v>
      </c>
      <c r="MO324" s="288">
        <f t="shared" si="1230"/>
        <v>1.0853651823448978</v>
      </c>
      <c r="MP324" s="288">
        <f t="shared" si="1230"/>
        <v>1.0881496579699637</v>
      </c>
      <c r="MQ324" s="289">
        <f t="shared" si="1061"/>
        <v>1.0897767814803758</v>
      </c>
      <c r="MR324" s="290">
        <f t="shared" si="1231"/>
        <v>4.8547299241104929</v>
      </c>
      <c r="MS324" s="291">
        <f t="shared" si="982"/>
        <v>4.8547299241104929</v>
      </c>
      <c r="MT324" s="291">
        <f t="shared" si="1062"/>
        <v>4.1630429614614872</v>
      </c>
      <c r="MU324" s="292">
        <f t="shared" si="983"/>
        <v>4.5484013528646452</v>
      </c>
      <c r="MV324" s="359">
        <f t="shared" si="1063"/>
        <v>0.38535839140315759</v>
      </c>
      <c r="MW324" s="360">
        <f t="shared" si="1064"/>
        <v>1.3679137230559986</v>
      </c>
      <c r="MX324" s="360">
        <f t="shared" si="1065"/>
        <v>0.30632857124584761</v>
      </c>
      <c r="MY324" s="360">
        <f t="shared" si="1066"/>
        <v>2.6324122984233873E-2</v>
      </c>
      <c r="MZ324" s="360">
        <f t="shared" si="1067"/>
        <v>0</v>
      </c>
      <c r="NA324" s="360">
        <f t="shared" si="1068"/>
        <v>0</v>
      </c>
      <c r="NB324" s="360">
        <f t="shared" si="1069"/>
        <v>0.78533100919315169</v>
      </c>
      <c r="NC324" s="360">
        <f t="shared" si="1070"/>
        <v>0.13460688699084439</v>
      </c>
      <c r="ND324" s="360">
        <f t="shared" si="1071"/>
        <v>3.4333339517544693E-3</v>
      </c>
      <c r="NE324" s="360">
        <f t="shared" si="1072"/>
        <v>0.10434121027219427</v>
      </c>
      <c r="NF324" s="360">
        <f t="shared" si="1073"/>
        <v>0.10918913611202424</v>
      </c>
      <c r="NG324" s="360">
        <f t="shared" si="1074"/>
        <v>0.95847885912804354</v>
      </c>
      <c r="NH324" s="360">
        <f t="shared" si="1075"/>
        <v>0.34311775921643151</v>
      </c>
      <c r="NI324" s="360">
        <f t="shared" si="1076"/>
        <v>2.0196082069143945E-3</v>
      </c>
      <c r="NJ324" s="360">
        <f t="shared" si="1077"/>
        <v>0.32828731234989683</v>
      </c>
      <c r="NK324" s="361">
        <f t="shared" si="1078"/>
        <v>0</v>
      </c>
      <c r="NL324" s="145">
        <f t="shared" si="1232"/>
        <v>4.8547299241104929</v>
      </c>
      <c r="NM324" s="56">
        <f t="shared" si="984"/>
        <v>4.8547299241104929</v>
      </c>
      <c r="NN324" s="56">
        <f t="shared" si="1233"/>
        <v>4.1630429614614872</v>
      </c>
      <c r="NO324" s="58">
        <f t="shared" si="967"/>
        <v>4.5484013528646452</v>
      </c>
      <c r="NP324" s="55">
        <f t="shared" si="1079"/>
        <v>1.0853651823448978</v>
      </c>
      <c r="NQ324" s="56">
        <f t="shared" si="968"/>
        <v>1.0853651823448978</v>
      </c>
      <c r="NR324" s="56">
        <f t="shared" si="1080"/>
        <v>1.0881496579699637</v>
      </c>
      <c r="NS324" s="61">
        <f t="shared" si="969"/>
        <v>1.0897767814803758</v>
      </c>
      <c r="NT324" s="41"/>
      <c r="NU324" s="86">
        <f t="shared" si="1236"/>
        <v>0</v>
      </c>
      <c r="NV324" s="86">
        <f t="shared" si="1236"/>
        <v>0</v>
      </c>
      <c r="NW324" s="86">
        <f t="shared" si="1236"/>
        <v>0</v>
      </c>
      <c r="NX324" s="86">
        <f t="shared" si="1234"/>
        <v>0</v>
      </c>
      <c r="NY324" s="87">
        <f t="shared" si="1237"/>
        <v>0</v>
      </c>
      <c r="NZ324" s="87">
        <f t="shared" si="1237"/>
        <v>0</v>
      </c>
      <c r="OA324" s="87">
        <f t="shared" si="1237"/>
        <v>0</v>
      </c>
      <c r="OB324" s="87">
        <f t="shared" si="1235"/>
        <v>0</v>
      </c>
      <c r="OC324" s="26"/>
    </row>
    <row r="325" spans="1:393" thickBot="1" x14ac:dyDescent="0.35">
      <c r="A325" s="136" t="s">
        <v>748</v>
      </c>
      <c r="B325" s="137" t="s">
        <v>749</v>
      </c>
      <c r="C325" s="133" t="s">
        <v>97</v>
      </c>
      <c r="D325" s="64">
        <f>VLOOKUP(B325,[1]УсіТ_1!$A$10:$G$556,6,FALSE)</f>
        <v>733.3</v>
      </c>
      <c r="E325" s="64">
        <f>VLOOKUP(B325,[1]УсіТ_1!$A$10:$G$556,7,FALSE)</f>
        <v>0</v>
      </c>
      <c r="F325" s="38">
        <v>37.799999999999997</v>
      </c>
      <c r="G325" s="38">
        <v>68.599999999999994</v>
      </c>
      <c r="H325" s="39"/>
      <c r="I325" s="256">
        <v>3.2581000000000002</v>
      </c>
      <c r="J325" s="62">
        <v>3.2581000000000002</v>
      </c>
      <c r="K325" s="257">
        <f t="shared" si="1081"/>
        <v>2.4220000000000002</v>
      </c>
      <c r="L325" s="293">
        <f t="shared" si="1082"/>
        <v>2.8433000000000002</v>
      </c>
      <c r="M325" s="63">
        <v>0.42130000000000001</v>
      </c>
      <c r="N325" s="63">
        <v>0.1953</v>
      </c>
      <c r="O325" s="63">
        <v>0.4148</v>
      </c>
      <c r="P325" s="63">
        <v>0</v>
      </c>
      <c r="Q325" s="63">
        <v>0</v>
      </c>
      <c r="R325" s="63">
        <v>0</v>
      </c>
      <c r="S325" s="63">
        <v>0.62390000000000001</v>
      </c>
      <c r="T325" s="63">
        <v>0</v>
      </c>
      <c r="U325" s="63">
        <v>0</v>
      </c>
      <c r="V325" s="63">
        <v>3.7600000000000001E-2</v>
      </c>
      <c r="W325" s="63">
        <v>0.12470000000000001</v>
      </c>
      <c r="X325" s="63">
        <v>0.97719999999999996</v>
      </c>
      <c r="Y325" s="63">
        <v>0.18759999999999999</v>
      </c>
      <c r="Z325" s="63">
        <v>1.6000000000000001E-3</v>
      </c>
      <c r="AA325" s="63">
        <v>0.27410000000000001</v>
      </c>
      <c r="AB325" s="259">
        <v>0</v>
      </c>
      <c r="AC325" s="144">
        <v>95</v>
      </c>
      <c r="AD325" s="70">
        <v>20.9</v>
      </c>
      <c r="AE325" s="70">
        <v>69.166247297800197</v>
      </c>
      <c r="AF325" s="68">
        <f t="shared" si="1083"/>
        <v>4.858237210197486</v>
      </c>
      <c r="AG325" s="68">
        <f t="shared" si="1084"/>
        <v>22.054487945871166</v>
      </c>
      <c r="AH325" s="71">
        <v>3.61624430058334</v>
      </c>
      <c r="AI325" s="71">
        <v>20.348633761161398</v>
      </c>
      <c r="AJ325" s="68">
        <f t="shared" si="1085"/>
        <v>0.27887802569671699</v>
      </c>
      <c r="AK325" s="68">
        <f t="shared" si="1086"/>
        <v>11.915223893383102</v>
      </c>
      <c r="AL325" s="71">
        <v>10.451556267977301</v>
      </c>
      <c r="AM325" s="69">
        <f t="shared" si="1087"/>
        <v>263.37921795302668</v>
      </c>
      <c r="AN325" s="260">
        <v>50.08</v>
      </c>
      <c r="AO325" s="71">
        <v>11.0176</v>
      </c>
      <c r="AP325" s="71">
        <v>36.461533312356202</v>
      </c>
      <c r="AQ325" s="68">
        <f t="shared" si="1088"/>
        <v>2.5610580998598995</v>
      </c>
      <c r="AR325" s="68">
        <f t="shared" si="1089"/>
        <v>11.626197435044523</v>
      </c>
      <c r="AS325" s="71">
        <v>5.0395975881666697</v>
      </c>
      <c r="AT325" s="261">
        <f t="shared" si="997"/>
        <v>1.092975206438302</v>
      </c>
      <c r="AU325" s="71">
        <v>11.0648528211007</v>
      </c>
      <c r="AV325" s="68">
        <f t="shared" si="1090"/>
        <v>0.1516438079131851</v>
      </c>
      <c r="AW325" s="68">
        <f t="shared" si="1091"/>
        <v>6.4790688288067999</v>
      </c>
      <c r="AX325" s="71">
        <v>5.6831791860811904</v>
      </c>
      <c r="AY325" s="69">
        <f t="shared" si="1092"/>
        <v>143.21611548924571</v>
      </c>
      <c r="AZ325" s="260">
        <v>30</v>
      </c>
      <c r="BA325" s="260">
        <v>152.91499999999999</v>
      </c>
      <c r="BB325" s="260">
        <v>15.94685</v>
      </c>
      <c r="BC325" s="262">
        <f t="shared" si="1093"/>
        <v>12.757480000000001</v>
      </c>
      <c r="BD325" s="262">
        <f t="shared" si="998"/>
        <v>3.1893699999999985</v>
      </c>
      <c r="BE325" s="260">
        <v>5.9855299999999998</v>
      </c>
      <c r="BF325" s="262">
        <f t="shared" si="1094"/>
        <v>4.788424</v>
      </c>
      <c r="BG325" s="262">
        <f t="shared" si="999"/>
        <v>1.1971059999999998</v>
      </c>
      <c r="BH325" s="260">
        <v>18.854798257898828</v>
      </c>
      <c r="BI325" s="263">
        <f t="shared" si="1095"/>
        <v>11.040502539105692</v>
      </c>
      <c r="BJ325" s="68">
        <f t="shared" si="1096"/>
        <v>0.25840501012450345</v>
      </c>
      <c r="BK325" s="260">
        <v>9.6842879131922484</v>
      </c>
      <c r="BL325" s="69">
        <f t="shared" si="1097"/>
        <v>244.0637594053093</v>
      </c>
      <c r="BM325" s="260">
        <v>0</v>
      </c>
      <c r="BN325" s="260">
        <v>0</v>
      </c>
      <c r="BO325" s="260">
        <v>0</v>
      </c>
      <c r="BP325" s="68">
        <f t="shared" si="1098"/>
        <v>0</v>
      </c>
      <c r="BQ325" s="68">
        <f t="shared" si="1099"/>
        <v>0</v>
      </c>
      <c r="BR325" s="260">
        <v>0</v>
      </c>
      <c r="BS325" s="260">
        <v>0</v>
      </c>
      <c r="BT325" s="68">
        <f t="shared" si="1100"/>
        <v>0</v>
      </c>
      <c r="BU325" s="68">
        <f t="shared" si="1101"/>
        <v>0</v>
      </c>
      <c r="BV325" s="260">
        <v>0</v>
      </c>
      <c r="BW325" s="69">
        <f t="shared" si="1102"/>
        <v>0</v>
      </c>
      <c r="BX325" s="260">
        <v>0</v>
      </c>
      <c r="BY325" s="260">
        <v>0</v>
      </c>
      <c r="BZ325" s="263">
        <f t="shared" si="1103"/>
        <v>0</v>
      </c>
      <c r="CA325" s="263">
        <f t="shared" si="1104"/>
        <v>0</v>
      </c>
      <c r="CB325" s="260">
        <v>0</v>
      </c>
      <c r="CC325" s="264">
        <f t="shared" si="1105"/>
        <v>0</v>
      </c>
      <c r="CD325" s="260">
        <v>0</v>
      </c>
      <c r="CE325" s="260">
        <v>0</v>
      </c>
      <c r="CF325" s="263">
        <f t="shared" si="1106"/>
        <v>0</v>
      </c>
      <c r="CG325" s="263">
        <f t="shared" si="1107"/>
        <v>0</v>
      </c>
      <c r="CH325" s="260">
        <v>0</v>
      </c>
      <c r="CI325" s="69">
        <f t="shared" si="1108"/>
        <v>0</v>
      </c>
      <c r="CJ325" s="260">
        <v>180.70743230527825</v>
      </c>
      <c r="CK325" s="260">
        <v>39.755638054652948</v>
      </c>
      <c r="CL325" s="260">
        <v>13.563189380640875</v>
      </c>
      <c r="CM325" s="260">
        <v>5.7046860246926299</v>
      </c>
      <c r="CN325" s="260">
        <v>93.722117595691657</v>
      </c>
      <c r="CO325" s="265">
        <f t="shared" si="1109"/>
        <v>6.583041539921382</v>
      </c>
      <c r="CP325" s="266">
        <f t="shared" si="1110"/>
        <v>29.884421860797431</v>
      </c>
      <c r="CQ325" s="260">
        <v>35.346319940493274</v>
      </c>
      <c r="CR325" s="265">
        <f t="shared" si="1111"/>
        <v>0.48442131478446032</v>
      </c>
      <c r="CS325" s="265">
        <f t="shared" si="1112"/>
        <v>20.697179026435599</v>
      </c>
      <c r="CT325" s="260">
        <v>18.154734910463461</v>
      </c>
      <c r="CU325" s="267">
        <f t="shared" si="1000"/>
        <v>457.49931862466457</v>
      </c>
      <c r="CV325" s="260">
        <v>0</v>
      </c>
      <c r="CW325" s="260">
        <v>0</v>
      </c>
      <c r="CX325" s="68">
        <f t="shared" si="1113"/>
        <v>0</v>
      </c>
      <c r="CY325" s="68">
        <f t="shared" si="1114"/>
        <v>0</v>
      </c>
      <c r="CZ325" s="260">
        <v>0</v>
      </c>
      <c r="DA325" s="69">
        <f t="shared" si="1115"/>
        <v>0</v>
      </c>
      <c r="DB325" s="260">
        <v>0</v>
      </c>
      <c r="DC325" s="260">
        <v>0</v>
      </c>
      <c r="DD325" s="68">
        <f t="shared" si="1116"/>
        <v>0</v>
      </c>
      <c r="DE325" s="68">
        <f t="shared" si="1117"/>
        <v>0</v>
      </c>
      <c r="DF325" s="260">
        <v>0</v>
      </c>
      <c r="DG325" s="69">
        <f t="shared" si="1118"/>
        <v>0</v>
      </c>
      <c r="DH325" s="260">
        <v>10.051502586979201</v>
      </c>
      <c r="DI325" s="260">
        <v>2.2113305691354239</v>
      </c>
      <c r="DJ325" s="260">
        <v>0.15085799911666661</v>
      </c>
      <c r="DK325" s="260">
        <v>7.317493883320858</v>
      </c>
      <c r="DL325" s="68">
        <f t="shared" si="1119"/>
        <v>0.513980770364457</v>
      </c>
      <c r="DM325" s="68">
        <f t="shared" si="1120"/>
        <v>2.3332707346234551</v>
      </c>
      <c r="DN325" s="260">
        <v>2.1280965226193298</v>
      </c>
      <c r="DO325" s="68">
        <f t="shared" si="1121"/>
        <v>2.9165562842497914E-2</v>
      </c>
      <c r="DP325" s="68">
        <f t="shared" si="1122"/>
        <v>1.2461154312058391</v>
      </c>
      <c r="DQ325" s="260">
        <v>1.0930424524272</v>
      </c>
      <c r="DR325" s="264">
        <f t="shared" si="1123"/>
        <v>27.54278881631841</v>
      </c>
      <c r="DS325" s="260">
        <v>33.119999999999997</v>
      </c>
      <c r="DT325" s="260">
        <v>7.2864000000000004</v>
      </c>
      <c r="DU325" s="260">
        <v>24.113538005296199</v>
      </c>
      <c r="DV325" s="68">
        <f t="shared" si="1124"/>
        <v>1.6937349094920049</v>
      </c>
      <c r="DW325" s="68">
        <f t="shared" si="1125"/>
        <v>7.688890955444756</v>
      </c>
      <c r="DX325" s="260">
        <v>0.62963504074999999</v>
      </c>
      <c r="DY325" s="260">
        <v>0.32220678479166698</v>
      </c>
      <c r="DZ325" s="260">
        <v>0</v>
      </c>
      <c r="EA325" s="260">
        <v>7.0608632427054596</v>
      </c>
      <c r="EB325" s="68">
        <f t="shared" si="1126"/>
        <v>9.6769130741278325E-2</v>
      </c>
      <c r="EC325" s="68">
        <f t="shared" si="1127"/>
        <v>4.1345167152191529</v>
      </c>
      <c r="ED325" s="267">
        <v>3.62663215367717</v>
      </c>
      <c r="EE325" s="69">
        <f t="shared" si="1128"/>
        <v>91.391130272664583</v>
      </c>
      <c r="EF325" s="260">
        <v>153.21321507936503</v>
      </c>
      <c r="EG325" s="260">
        <v>33.70690731746032</v>
      </c>
      <c r="EH325" s="260">
        <v>214.90085889592399</v>
      </c>
      <c r="EI325" s="260">
        <v>111.54929603653068</v>
      </c>
      <c r="EJ325" s="268">
        <f t="shared" si="1129"/>
        <v>7.8352225536059148</v>
      </c>
      <c r="EK325" s="266">
        <f t="shared" si="1130"/>
        <v>35.56883163280024</v>
      </c>
      <c r="EL325" s="260">
        <v>55.364881334484309</v>
      </c>
      <c r="EM325" s="268">
        <f t="shared" si="1131"/>
        <v>0.75877569868910744</v>
      </c>
      <c r="EN325" s="268">
        <f t="shared" si="1132"/>
        <v>32.419127724932629</v>
      </c>
      <c r="EO325" s="269">
        <f t="shared" si="1133"/>
        <v>568.73515866376431</v>
      </c>
      <c r="EP325" s="69">
        <f t="shared" si="1134"/>
        <v>716.606299916343</v>
      </c>
      <c r="EQ325" s="260">
        <v>48.67</v>
      </c>
      <c r="ER325" s="260">
        <v>10.7074</v>
      </c>
      <c r="ES325" s="260">
        <v>35.434960589304602</v>
      </c>
      <c r="ET325" s="68">
        <f t="shared" si="1135"/>
        <v>2.4889516317927551</v>
      </c>
      <c r="EU325" s="68">
        <f t="shared" si="1136"/>
        <v>11.298862403426844</v>
      </c>
      <c r="EV325" s="260">
        <v>3.7374496824583301</v>
      </c>
      <c r="EW325" s="260">
        <v>10.628193318119299</v>
      </c>
      <c r="EX325" s="68">
        <f t="shared" si="1137"/>
        <v>0.14565938942482501</v>
      </c>
      <c r="EY325" s="68">
        <f t="shared" si="1138"/>
        <v>6.2233811101980283</v>
      </c>
      <c r="EZ325" s="260">
        <v>5.4589001794941101</v>
      </c>
      <c r="FA325" s="69">
        <f t="shared" si="1139"/>
        <v>137.56428452325162</v>
      </c>
      <c r="FB325" s="260">
        <v>0.83333333333333348</v>
      </c>
      <c r="FC325" s="260">
        <v>8.9871586162120806E-2</v>
      </c>
      <c r="FD325" s="68">
        <f t="shared" si="1140"/>
        <v>1.2316900883518657E-3</v>
      </c>
      <c r="FE325" s="68">
        <f t="shared" si="1141"/>
        <v>5.2624666763574489E-2</v>
      </c>
      <c r="FF325" s="260">
        <v>4.6160245974772703E-2</v>
      </c>
      <c r="FG325" s="69">
        <f t="shared" si="1142"/>
        <v>1.1632381985642724</v>
      </c>
      <c r="FH325" s="260">
        <v>144.02178000000001</v>
      </c>
      <c r="FI325" s="260">
        <v>15.5321589725904</v>
      </c>
      <c r="FJ325" s="68">
        <f t="shared" si="1143"/>
        <v>0.21286823871935143</v>
      </c>
      <c r="FK325" s="68">
        <f t="shared" si="1144"/>
        <v>9.0949178150361991</v>
      </c>
      <c r="FL325" s="260">
        <v>7.9775</v>
      </c>
      <c r="FM325" s="69">
        <f t="shared" si="1145"/>
        <v>201.03772676710847</v>
      </c>
      <c r="FN325" s="260">
        <v>0</v>
      </c>
      <c r="FO325" s="260">
        <v>0</v>
      </c>
      <c r="FP325" s="68">
        <f t="shared" si="1146"/>
        <v>0</v>
      </c>
      <c r="FQ325" s="68">
        <f t="shared" si="1147"/>
        <v>0</v>
      </c>
      <c r="FR325" s="260">
        <v>0</v>
      </c>
      <c r="FS325" s="264">
        <f t="shared" si="1148"/>
        <v>0</v>
      </c>
      <c r="FT325" s="270">
        <f t="shared" si="1001"/>
        <v>2283.4638799664963</v>
      </c>
      <c r="FU325" s="271">
        <f t="shared" si="1002"/>
        <v>696.42742591287117</v>
      </c>
      <c r="FV325" s="272">
        <f t="shared" si="1149"/>
        <v>240.38218777463396</v>
      </c>
      <c r="FW325" s="272">
        <f t="shared" si="1003"/>
        <v>24.343565231130935</v>
      </c>
      <c r="FX325" s="272">
        <f t="shared" si="1004"/>
        <v>152.91499999999999</v>
      </c>
      <c r="FY325" s="272">
        <f t="shared" si="1005"/>
        <v>0</v>
      </c>
      <c r="FZ325" s="272">
        <f t="shared" si="1006"/>
        <v>0</v>
      </c>
      <c r="GA325" s="272">
        <f t="shared" si="1007"/>
        <v>0</v>
      </c>
      <c r="GB325" s="272">
        <f t="shared" si="1008"/>
        <v>0</v>
      </c>
      <c r="GC325" s="272">
        <f t="shared" si="1009"/>
        <v>144.02178000000001</v>
      </c>
      <c r="GD325" s="272">
        <f t="shared" si="1010"/>
        <v>0</v>
      </c>
      <c r="GE325" s="272">
        <f t="shared" si="1011"/>
        <v>377.76518672030039</v>
      </c>
      <c r="GF325" s="273">
        <f t="shared" si="1012"/>
        <v>146.95505482097028</v>
      </c>
      <c r="GG325" s="273">
        <f t="shared" si="1013"/>
        <v>26.534226715233903</v>
      </c>
      <c r="GH325" s="272">
        <f t="shared" si="1150"/>
        <v>176.41866975733512</v>
      </c>
      <c r="GI325" s="274">
        <f t="shared" si="1151"/>
        <v>126.02924245632568</v>
      </c>
      <c r="GJ325" s="275">
        <f t="shared" si="1014"/>
        <v>2.4178178690242778</v>
      </c>
      <c r="GK325" s="271">
        <f t="shared" si="1152"/>
        <v>1812.2738153962714</v>
      </c>
      <c r="GL325" s="276">
        <f t="shared" si="1153"/>
        <v>2283.4650073993021</v>
      </c>
      <c r="GM325" s="272">
        <f t="shared" si="1154"/>
        <v>969.41172319016709</v>
      </c>
      <c r="GN325" s="272">
        <f t="shared" si="1155"/>
        <v>53.295609815389113</v>
      </c>
      <c r="GO325" s="277">
        <f t="shared" si="1156"/>
        <v>0.53491460007559388</v>
      </c>
      <c r="GP325" s="278">
        <f t="shared" si="1157"/>
        <v>2.9408144267501601E-2</v>
      </c>
      <c r="GQ325" s="279">
        <f t="shared" si="1158"/>
        <v>1.078375944689042</v>
      </c>
      <c r="GR325" s="280">
        <f t="shared" si="1159"/>
        <v>1812.2738153962714</v>
      </c>
      <c r="GS325" s="272">
        <f t="shared" si="1160"/>
        <v>969.41172319016709</v>
      </c>
      <c r="GT325" s="272">
        <f t="shared" si="1015"/>
        <v>53.295609815389113</v>
      </c>
      <c r="GU325" s="73">
        <f t="shared" si="1161"/>
        <v>0.53491460007559388</v>
      </c>
      <c r="GV325" s="74">
        <f t="shared" si="1162"/>
        <v>2.9408144267501601E-2</v>
      </c>
      <c r="GW325" s="279">
        <f t="shared" si="1163"/>
        <v>1.078375944689042</v>
      </c>
      <c r="GX325" s="280">
        <f t="shared" si="1164"/>
        <v>1409.5412936833063</v>
      </c>
      <c r="GY325" s="272">
        <f t="shared" si="1016"/>
        <v>798.59926164856802</v>
      </c>
      <c r="GZ325" s="272">
        <f t="shared" si="1017"/>
        <v>30.354185569370404</v>
      </c>
      <c r="HA325" s="73">
        <f t="shared" si="1165"/>
        <v>0.56656677262836974</v>
      </c>
      <c r="HB325" s="74">
        <f t="shared" si="1166"/>
        <v>2.1534796962245178E-2</v>
      </c>
      <c r="HC325" s="279">
        <f t="shared" si="1167"/>
        <v>1.0815254668601968</v>
      </c>
      <c r="HD325" s="280">
        <f t="shared" si="1168"/>
        <v>1618.5724190428514</v>
      </c>
      <c r="HE325" s="272">
        <f t="shared" si="1018"/>
        <v>955.94231009245811</v>
      </c>
      <c r="HF325" s="272">
        <f t="shared" si="1019"/>
        <v>35.491300805264608</v>
      </c>
      <c r="HG325" s="73">
        <f t="shared" si="1169"/>
        <v>0.59060830324648561</v>
      </c>
      <c r="HH325" s="74">
        <f t="shared" si="1170"/>
        <v>2.192753341630059E-2</v>
      </c>
      <c r="HI325" s="281">
        <f t="shared" si="1171"/>
        <v>1.0849042341038908</v>
      </c>
      <c r="HJ325" s="72">
        <f t="shared" si="1020"/>
        <v>3.5134566653913679</v>
      </c>
      <c r="HK325" s="73">
        <f t="shared" si="1172"/>
        <v>3.5134566653913679</v>
      </c>
      <c r="HL325" s="73">
        <f t="shared" si="1021"/>
        <v>2.6194546807353967</v>
      </c>
      <c r="HM325" s="74">
        <f t="shared" si="1173"/>
        <v>3.084708208827593</v>
      </c>
      <c r="HN325" s="75"/>
      <c r="HO325" s="75"/>
      <c r="HP325" s="76">
        <f t="shared" si="1174"/>
        <v>157.34304844389021</v>
      </c>
      <c r="HQ325" s="77">
        <f t="shared" si="1175"/>
        <v>179.05796255963151</v>
      </c>
      <c r="HR325" s="77">
        <f t="shared" si="1176"/>
        <v>5.1371152358942034</v>
      </c>
      <c r="HS325" s="77">
        <f t="shared" si="1177"/>
        <v>5.932340674410626</v>
      </c>
      <c r="HT325" s="282">
        <f t="shared" si="1178"/>
        <v>209.031125359545</v>
      </c>
      <c r="HU325" s="73">
        <f t="shared" si="985"/>
        <v>0.7527254526006667</v>
      </c>
      <c r="HV325" s="74">
        <f t="shared" si="986"/>
        <v>2.4575838775484193E-2</v>
      </c>
      <c r="HW325" s="279">
        <f t="shared" si="987"/>
        <v>1.107687979555863</v>
      </c>
      <c r="HX325" s="76">
        <f t="shared" si="1179"/>
        <v>83.186024841898615</v>
      </c>
      <c r="HY325" s="77">
        <f t="shared" si="1180"/>
        <v>94.666528130329041</v>
      </c>
      <c r="HZ325" s="77">
        <f t="shared" si="1022"/>
        <v>3.8056771142113868</v>
      </c>
      <c r="IA325" s="77">
        <f t="shared" si="1181"/>
        <v>4.3947959314913092</v>
      </c>
      <c r="IB325" s="282">
        <f t="shared" si="1182"/>
        <v>113.66358372162358</v>
      </c>
      <c r="IC325" s="73">
        <f t="shared" si="970"/>
        <v>0.73186171083283502</v>
      </c>
      <c r="ID325" s="74">
        <f t="shared" si="971"/>
        <v>3.3481938450330484E-2</v>
      </c>
      <c r="IE325" s="279">
        <f t="shared" si="972"/>
        <v>1.1061872387841509</v>
      </c>
      <c r="IF325" s="76">
        <f t="shared" si="1023"/>
        <v>13.469413097708944</v>
      </c>
      <c r="IG325" s="77">
        <f t="shared" si="1183"/>
        <v>15.328326799323754</v>
      </c>
      <c r="IH325" s="77">
        <f t="shared" si="1024"/>
        <v>17.804309010124502</v>
      </c>
      <c r="II325" s="77">
        <f t="shared" si="1184"/>
        <v>20.560416044891777</v>
      </c>
      <c r="IJ325" s="282">
        <f t="shared" si="1185"/>
        <v>193.70139635342008</v>
      </c>
      <c r="IK325" s="73">
        <f t="shared" si="1186"/>
        <v>6.9536995350994654E-2</v>
      </c>
      <c r="IL325" s="74">
        <f t="shared" si="1187"/>
        <v>9.191626568163426E-2</v>
      </c>
      <c r="IM325" s="279">
        <f t="shared" si="1188"/>
        <v>1.0238254386559078</v>
      </c>
      <c r="IN325" s="76">
        <f t="shared" si="1025"/>
        <v>0</v>
      </c>
      <c r="IO325" s="77">
        <f t="shared" si="1189"/>
        <v>0</v>
      </c>
      <c r="IP325" s="77">
        <f t="shared" si="1026"/>
        <v>0</v>
      </c>
      <c r="IQ325" s="77">
        <f t="shared" si="1190"/>
        <v>0</v>
      </c>
      <c r="IR325" s="282">
        <f t="shared" si="1191"/>
        <v>0</v>
      </c>
      <c r="IS325" s="73"/>
      <c r="IT325" s="74"/>
      <c r="IU325" s="279"/>
      <c r="IV325" s="76">
        <f t="shared" si="1027"/>
        <v>0</v>
      </c>
      <c r="IW325" s="77">
        <f t="shared" si="1192"/>
        <v>0</v>
      </c>
      <c r="IX325" s="77">
        <f t="shared" si="1193"/>
        <v>0</v>
      </c>
      <c r="IY325" s="77">
        <f t="shared" si="1194"/>
        <v>0</v>
      </c>
      <c r="IZ325" s="282">
        <f t="shared" si="1195"/>
        <v>0</v>
      </c>
      <c r="JA325" s="283"/>
      <c r="JB325" s="284"/>
      <c r="JC325" s="285"/>
      <c r="JD325" s="76">
        <f t="shared" si="1028"/>
        <v>0</v>
      </c>
      <c r="JE325" s="77">
        <f t="shared" si="1196"/>
        <v>0</v>
      </c>
      <c r="JF325" s="77">
        <f t="shared" si="1029"/>
        <v>0</v>
      </c>
      <c r="JG325" s="77">
        <f t="shared" si="1197"/>
        <v>0</v>
      </c>
      <c r="JH325" s="282">
        <f t="shared" si="1198"/>
        <v>0</v>
      </c>
      <c r="JI325" s="283"/>
      <c r="JJ325" s="284"/>
      <c r="JK325" s="285"/>
      <c r="JL325" s="76">
        <f t="shared" si="1030"/>
        <v>282.17262344235547</v>
      </c>
      <c r="JM325" s="77">
        <f t="shared" si="1199"/>
        <v>321.11526720363491</v>
      </c>
      <c r="JN325" s="77">
        <f t="shared" si="1031"/>
        <v>12.772148879398474</v>
      </c>
      <c r="JO325" s="77">
        <f t="shared" si="1200"/>
        <v>14.749277525929358</v>
      </c>
      <c r="JP325" s="282">
        <f t="shared" si="1201"/>
        <v>363.09469732116236</v>
      </c>
      <c r="JQ325" s="73">
        <f t="shared" si="1032"/>
        <v>0.77713231706264718</v>
      </c>
      <c r="JR325" s="74">
        <f t="shared" si="1033"/>
        <v>3.5175806679713997E-2</v>
      </c>
      <c r="JS325" s="279">
        <f t="shared" si="1202"/>
        <v>1.1126972459518358</v>
      </c>
      <c r="JT325" s="76">
        <f t="shared" si="1034"/>
        <v>0</v>
      </c>
      <c r="JU325" s="77">
        <f t="shared" si="1203"/>
        <v>0</v>
      </c>
      <c r="JV325" s="77">
        <f t="shared" si="1035"/>
        <v>0</v>
      </c>
      <c r="JW325" s="77">
        <f t="shared" si="1204"/>
        <v>0</v>
      </c>
      <c r="JX325" s="282">
        <f t="shared" si="1205"/>
        <v>0</v>
      </c>
      <c r="JY325" s="73"/>
      <c r="JZ325" s="74"/>
      <c r="KA325" s="279"/>
      <c r="KB325" s="76">
        <f t="shared" si="1039"/>
        <v>0</v>
      </c>
      <c r="KC325" s="77">
        <f t="shared" si="1206"/>
        <v>0</v>
      </c>
      <c r="KD325" s="77">
        <f t="shared" si="1040"/>
        <v>0</v>
      </c>
      <c r="KE325" s="77">
        <f t="shared" si="1207"/>
        <v>0</v>
      </c>
      <c r="KF325" s="282">
        <f t="shared" si="1208"/>
        <v>0</v>
      </c>
      <c r="KG325" s="73"/>
      <c r="KH325" s="74"/>
      <c r="KI325" s="279"/>
      <c r="KJ325" s="76">
        <f t="shared" si="1041"/>
        <v>16.629684278426364</v>
      </c>
      <c r="KK325" s="77">
        <f t="shared" si="1209"/>
        <v>18.924747005691987</v>
      </c>
      <c r="KL325" s="77">
        <f t="shared" si="1042"/>
        <v>0.54314633320695493</v>
      </c>
      <c r="KM325" s="77">
        <f t="shared" si="1210"/>
        <v>0.6272253855873916</v>
      </c>
      <c r="KN325" s="282">
        <f t="shared" si="1211"/>
        <v>21.859356203427311</v>
      </c>
      <c r="KO325" s="73">
        <f t="shared" si="1043"/>
        <v>0.7607581908482286</v>
      </c>
      <c r="KP325" s="74">
        <f t="shared" si="1044"/>
        <v>2.4847316094414321E-2</v>
      </c>
      <c r="KQ325" s="279">
        <f t="shared" si="1045"/>
        <v>1.1088386024503794</v>
      </c>
      <c r="KR325" s="76">
        <f t="shared" si="1046"/>
        <v>54.830957358209965</v>
      </c>
      <c r="KS325" s="77">
        <f t="shared" si="1212"/>
        <v>62.398177783216518</v>
      </c>
      <c r="KT325" s="77">
        <f t="shared" si="1047"/>
        <v>1.7905040402332832</v>
      </c>
      <c r="KU325" s="77">
        <f t="shared" si="1213"/>
        <v>2.0676740656613957</v>
      </c>
      <c r="KV325" s="282">
        <f t="shared" si="1214"/>
        <v>72.532643073543326</v>
      </c>
      <c r="KW325" s="73">
        <f t="shared" si="961"/>
        <v>0.75594870164341021</v>
      </c>
      <c r="KX325" s="74">
        <f t="shared" si="962"/>
        <v>2.4685492825869175E-2</v>
      </c>
      <c r="KY325" s="279">
        <f t="shared" si="963"/>
        <v>1.1081497946032517</v>
      </c>
      <c r="KZ325" s="76">
        <f t="shared" si="1048"/>
        <v>269.86543281325942</v>
      </c>
      <c r="LA325" s="77">
        <f t="shared" si="1215"/>
        <v>307.10956119581732</v>
      </c>
      <c r="LB325" s="77">
        <f t="shared" si="1049"/>
        <v>8.5939982522950231</v>
      </c>
      <c r="LC325" s="77">
        <f t="shared" si="1216"/>
        <v>9.9243491817502925</v>
      </c>
      <c r="LD325" s="286">
        <f t="shared" si="1217"/>
        <v>568.73515866376431</v>
      </c>
      <c r="LE325" s="73">
        <f t="shared" si="1050"/>
        <v>0.47450105502059109</v>
      </c>
      <c r="LF325" s="74">
        <f t="shared" si="1051"/>
        <v>1.5110720906522657E-2</v>
      </c>
      <c r="LG325" s="279">
        <f t="shared" si="1052"/>
        <v>1.0678250301997214</v>
      </c>
      <c r="LH325" s="76">
        <f t="shared" si="1053"/>
        <v>80.754537086622349</v>
      </c>
      <c r="LI325" s="77">
        <f t="shared" si="1218"/>
        <v>91.899470749947099</v>
      </c>
      <c r="LJ325" s="77">
        <f t="shared" si="1054"/>
        <v>2.6346110212175802</v>
      </c>
      <c r="LK325" s="77">
        <f t="shared" si="1219"/>
        <v>3.0424488073020619</v>
      </c>
      <c r="LL325" s="282">
        <f t="shared" si="1220"/>
        <v>109.17800358988224</v>
      </c>
      <c r="LM325" s="73">
        <f t="shared" si="1244"/>
        <v>0.73965940419619514</v>
      </c>
      <c r="LN325" s="74">
        <f t="shared" si="1245"/>
        <v>2.4131335384316693E-2</v>
      </c>
      <c r="LO325" s="279">
        <f t="shared" si="1246"/>
        <v>1.105815925090609</v>
      </c>
      <c r="LP325" s="76">
        <f t="shared" si="1055"/>
        <v>6.4202093451560874E-2</v>
      </c>
      <c r="LQ325" s="77">
        <f t="shared" si="1221"/>
        <v>7.3062624368810794E-2</v>
      </c>
      <c r="LR325" s="77">
        <f t="shared" si="1056"/>
        <v>1.2316900883518657E-3</v>
      </c>
      <c r="LS325" s="77">
        <f t="shared" si="1222"/>
        <v>1.4223557140287345E-3</v>
      </c>
      <c r="LT325" s="282">
        <f t="shared" si="1223"/>
        <v>0.92320491949545436</v>
      </c>
      <c r="LU325" s="73">
        <f t="shared" si="979"/>
        <v>6.9542624931687211E-2</v>
      </c>
      <c r="LV325" s="74">
        <f t="shared" si="980"/>
        <v>1.3341459326549118E-3</v>
      </c>
      <c r="LW325" s="279">
        <f t="shared" si="981"/>
        <v>1.0098041034571972</v>
      </c>
      <c r="LX325" s="76">
        <f t="shared" si="1057"/>
        <v>11.095799734344162</v>
      </c>
      <c r="LY325" s="77">
        <f t="shared" si="1224"/>
        <v>12.627131055681</v>
      </c>
      <c r="LZ325" s="77">
        <f t="shared" si="1058"/>
        <v>0.21286823871935143</v>
      </c>
      <c r="MA325" s="77">
        <f t="shared" si="1225"/>
        <v>0.24582024207310704</v>
      </c>
      <c r="MB325" s="286">
        <f t="shared" si="1226"/>
        <v>159.55375140246704</v>
      </c>
      <c r="MC325" s="73">
        <f t="shared" si="964"/>
        <v>6.9542706685444919E-2</v>
      </c>
      <c r="MD325" s="74">
        <f t="shared" si="965"/>
        <v>1.3341475010662772E-3</v>
      </c>
      <c r="ME325" s="279">
        <f t="shared" si="966"/>
        <v>1.0098041149828232</v>
      </c>
      <c r="MF325" s="76">
        <f t="shared" si="1059"/>
        <v>0</v>
      </c>
      <c r="MG325" s="77">
        <f t="shared" si="1227"/>
        <v>0</v>
      </c>
      <c r="MH325" s="77">
        <f t="shared" si="1060"/>
        <v>0</v>
      </c>
      <c r="MI325" s="77">
        <f t="shared" si="1228"/>
        <v>0</v>
      </c>
      <c r="MJ325" s="286">
        <f t="shared" si="1229"/>
        <v>0</v>
      </c>
      <c r="MK325" s="73"/>
      <c r="ML325" s="74"/>
      <c r="MM325" s="279"/>
      <c r="MN325" s="287">
        <f t="shared" si="1230"/>
        <v>1.0775645958088762</v>
      </c>
      <c r="MO325" s="288">
        <f t="shared" si="1230"/>
        <v>1.0775645958088762</v>
      </c>
      <c r="MP325" s="288">
        <f t="shared" si="1230"/>
        <v>1.0815282707941964</v>
      </c>
      <c r="MQ325" s="289">
        <f t="shared" si="1061"/>
        <v>1.0854044306441208</v>
      </c>
      <c r="MR325" s="290">
        <f t="shared" si="1231"/>
        <v>3.5108132096048998</v>
      </c>
      <c r="MS325" s="291">
        <f t="shared" si="982"/>
        <v>3.5108132096048998</v>
      </c>
      <c r="MT325" s="291">
        <f t="shared" si="1062"/>
        <v>2.6194614718635441</v>
      </c>
      <c r="MU325" s="292">
        <f t="shared" si="983"/>
        <v>3.0861304176504292</v>
      </c>
      <c r="MV325" s="359">
        <f t="shared" si="1063"/>
        <v>0.46666894578688506</v>
      </c>
      <c r="MW325" s="360">
        <f t="shared" si="1064"/>
        <v>0.21603836773454468</v>
      </c>
      <c r="MX325" s="360">
        <f t="shared" si="1065"/>
        <v>0.42468279195447056</v>
      </c>
      <c r="MY325" s="360">
        <f t="shared" si="1066"/>
        <v>0</v>
      </c>
      <c r="MZ325" s="360">
        <f t="shared" si="1067"/>
        <v>0</v>
      </c>
      <c r="NA325" s="360">
        <f t="shared" si="1068"/>
        <v>0</v>
      </c>
      <c r="NB325" s="360">
        <f t="shared" si="1069"/>
        <v>0.69421181174935043</v>
      </c>
      <c r="NC325" s="360">
        <f t="shared" si="1070"/>
        <v>0</v>
      </c>
      <c r="ND325" s="360">
        <f t="shared" si="1071"/>
        <v>0</v>
      </c>
      <c r="NE325" s="360">
        <f t="shared" si="1072"/>
        <v>4.1692331452134267E-2</v>
      </c>
      <c r="NF325" s="360">
        <f t="shared" si="1073"/>
        <v>0.13818627938702549</v>
      </c>
      <c r="NG325" s="360">
        <f t="shared" si="1074"/>
        <v>1.0434786195111678</v>
      </c>
      <c r="NH325" s="360">
        <f t="shared" si="1075"/>
        <v>0.20745106754699824</v>
      </c>
      <c r="NI325" s="360">
        <f t="shared" si="1076"/>
        <v>1.6156865655315156E-3</v>
      </c>
      <c r="NJ325" s="360">
        <f t="shared" si="1077"/>
        <v>0.27678730791679185</v>
      </c>
      <c r="NK325" s="361">
        <f t="shared" si="1078"/>
        <v>0</v>
      </c>
      <c r="NL325" s="145">
        <f t="shared" si="1232"/>
        <v>3.5108132096048998</v>
      </c>
      <c r="NM325" s="56">
        <f t="shared" si="984"/>
        <v>3.5108132096048998</v>
      </c>
      <c r="NN325" s="56">
        <f t="shared" si="1233"/>
        <v>2.6194614718635441</v>
      </c>
      <c r="NO325" s="58">
        <f t="shared" si="967"/>
        <v>3.0861304176504292</v>
      </c>
      <c r="NP325" s="55">
        <f t="shared" si="1079"/>
        <v>1.0775645958088762</v>
      </c>
      <c r="NQ325" s="56">
        <f t="shared" si="968"/>
        <v>1.0775645958088762</v>
      </c>
      <c r="NR325" s="56">
        <f t="shared" si="1080"/>
        <v>1.0815282707941964</v>
      </c>
      <c r="NS325" s="61">
        <f t="shared" si="969"/>
        <v>1.0854044306441208</v>
      </c>
      <c r="NT325" s="41"/>
      <c r="NU325" s="86">
        <f t="shared" si="1236"/>
        <v>0</v>
      </c>
      <c r="NV325" s="86">
        <f t="shared" si="1236"/>
        <v>0</v>
      </c>
      <c r="NW325" s="86">
        <f t="shared" si="1236"/>
        <v>0</v>
      </c>
      <c r="NX325" s="86">
        <f t="shared" si="1234"/>
        <v>0</v>
      </c>
      <c r="NY325" s="87">
        <f t="shared" si="1237"/>
        <v>0</v>
      </c>
      <c r="NZ325" s="87">
        <f t="shared" si="1237"/>
        <v>0</v>
      </c>
      <c r="OA325" s="87">
        <f t="shared" si="1237"/>
        <v>0</v>
      </c>
      <c r="OB325" s="87">
        <f t="shared" si="1235"/>
        <v>0</v>
      </c>
      <c r="OC325" s="26"/>
    </row>
    <row r="326" spans="1:393" thickBot="1" x14ac:dyDescent="0.35">
      <c r="A326" s="136" t="s">
        <v>750</v>
      </c>
      <c r="B326" s="137" t="s">
        <v>751</v>
      </c>
      <c r="C326" s="133" t="s">
        <v>97</v>
      </c>
      <c r="D326" s="64">
        <f>VLOOKUP(B326,[1]УсіТ_1!$A$10:$G$556,6,FALSE)</f>
        <v>385.5</v>
      </c>
      <c r="E326" s="64">
        <f>VLOOKUP(B326,[1]УсіТ_1!$A$10:$G$556,7,FALSE)</f>
        <v>31.1</v>
      </c>
      <c r="F326" s="38"/>
      <c r="G326" s="38"/>
      <c r="H326" s="39"/>
      <c r="I326" s="256">
        <v>4.4349999999999996</v>
      </c>
      <c r="J326" s="62">
        <v>4.4349999999999996</v>
      </c>
      <c r="K326" s="257">
        <f t="shared" si="1081"/>
        <v>3.7256</v>
      </c>
      <c r="L326" s="293">
        <f t="shared" si="1082"/>
        <v>4.1395999999999997</v>
      </c>
      <c r="M326" s="63">
        <v>0.41399999999999998</v>
      </c>
      <c r="N326" s="63">
        <v>1.079</v>
      </c>
      <c r="O326" s="63">
        <v>0.2954</v>
      </c>
      <c r="P326" s="63">
        <v>0</v>
      </c>
      <c r="Q326" s="63">
        <v>0</v>
      </c>
      <c r="R326" s="63">
        <v>0</v>
      </c>
      <c r="S326" s="63">
        <v>0.69320000000000004</v>
      </c>
      <c r="T326" s="63">
        <v>0</v>
      </c>
      <c r="U326" s="63">
        <v>0</v>
      </c>
      <c r="V326" s="63">
        <v>4.8800000000000003E-2</v>
      </c>
      <c r="W326" s="63">
        <v>0.22869999999999999</v>
      </c>
      <c r="X326" s="63">
        <v>0.93530000000000002</v>
      </c>
      <c r="Y326" s="63">
        <v>0.34610000000000002</v>
      </c>
      <c r="Z326" s="63">
        <v>3.0000000000000001E-3</v>
      </c>
      <c r="AA326" s="63">
        <v>0.39150000000000001</v>
      </c>
      <c r="AB326" s="259">
        <v>0</v>
      </c>
      <c r="AC326" s="144">
        <v>57.56</v>
      </c>
      <c r="AD326" s="70">
        <v>12.6632</v>
      </c>
      <c r="AE326" s="70">
        <v>41.907465204856599</v>
      </c>
      <c r="AF326" s="68">
        <f t="shared" si="1083"/>
        <v>2.9435803559891274</v>
      </c>
      <c r="AG326" s="68">
        <f t="shared" si="1084"/>
        <v>13.362698170150985</v>
      </c>
      <c r="AH326" s="71">
        <v>2.1990515553333299</v>
      </c>
      <c r="AI326" s="71">
        <v>12.3299915888451</v>
      </c>
      <c r="AJ326" s="68">
        <f t="shared" si="1085"/>
        <v>0.16898253472512209</v>
      </c>
      <c r="AK326" s="68">
        <f t="shared" si="1086"/>
        <v>7.2198758948146038</v>
      </c>
      <c r="AL326" s="71">
        <v>6.3329854174517504</v>
      </c>
      <c r="AM326" s="69">
        <f t="shared" si="1087"/>
        <v>159.59123251978414</v>
      </c>
      <c r="AN326" s="260">
        <v>147.5</v>
      </c>
      <c r="AO326" s="71">
        <v>32.450000000000003</v>
      </c>
      <c r="AP326" s="71">
        <v>107.389699751848</v>
      </c>
      <c r="AQ326" s="68">
        <f t="shared" si="1088"/>
        <v>7.5430525105698027</v>
      </c>
      <c r="AR326" s="68">
        <f t="shared" si="1089"/>
        <v>34.242494442273752</v>
      </c>
      <c r="AS326" s="71">
        <v>10.6542738272833</v>
      </c>
      <c r="AT326" s="261">
        <f t="shared" si="997"/>
        <v>2.3106720193628369</v>
      </c>
      <c r="AU326" s="71">
        <v>32.137429286771599</v>
      </c>
      <c r="AV326" s="68">
        <f t="shared" si="1090"/>
        <v>0.44044346837520476</v>
      </c>
      <c r="AW326" s="68">
        <f t="shared" si="1091"/>
        <v>18.818200268586256</v>
      </c>
      <c r="AX326" s="71">
        <v>16.5065701432951</v>
      </c>
      <c r="AY326" s="69">
        <f t="shared" si="1092"/>
        <v>415.96556761103756</v>
      </c>
      <c r="AZ326" s="260">
        <v>14</v>
      </c>
      <c r="BA326" s="260">
        <v>71.3603333333335</v>
      </c>
      <c r="BB326" s="260">
        <v>7.4418633333333499</v>
      </c>
      <c r="BC326" s="262">
        <f t="shared" si="1093"/>
        <v>5.9534906666666805</v>
      </c>
      <c r="BD326" s="262">
        <f t="shared" si="998"/>
        <v>1.4883726666666695</v>
      </c>
      <c r="BE326" s="260">
        <v>2.7932473333333401</v>
      </c>
      <c r="BF326" s="262">
        <f t="shared" si="1094"/>
        <v>2.2345978666666722</v>
      </c>
      <c r="BG326" s="262">
        <f t="shared" si="999"/>
        <v>0.55864946666666793</v>
      </c>
      <c r="BH326" s="260">
        <v>8.79890585368614</v>
      </c>
      <c r="BI326" s="263">
        <f t="shared" si="1095"/>
        <v>5.1522345182493341</v>
      </c>
      <c r="BJ326" s="68">
        <f t="shared" si="1096"/>
        <v>0.12058900472476855</v>
      </c>
      <c r="BK326" s="260">
        <v>4.5193343594897257</v>
      </c>
      <c r="BL326" s="69">
        <f t="shared" si="1097"/>
        <v>113.89642105581126</v>
      </c>
      <c r="BM326" s="260">
        <v>0</v>
      </c>
      <c r="BN326" s="260">
        <v>0</v>
      </c>
      <c r="BO326" s="260">
        <v>0</v>
      </c>
      <c r="BP326" s="68">
        <f t="shared" si="1098"/>
        <v>0</v>
      </c>
      <c r="BQ326" s="68">
        <f t="shared" si="1099"/>
        <v>0</v>
      </c>
      <c r="BR326" s="260">
        <v>0</v>
      </c>
      <c r="BS326" s="260">
        <v>0</v>
      </c>
      <c r="BT326" s="68">
        <f t="shared" si="1100"/>
        <v>0</v>
      </c>
      <c r="BU326" s="68">
        <f t="shared" si="1101"/>
        <v>0</v>
      </c>
      <c r="BV326" s="260">
        <v>0</v>
      </c>
      <c r="BW326" s="69">
        <f t="shared" si="1102"/>
        <v>0</v>
      </c>
      <c r="BX326" s="260">
        <v>0</v>
      </c>
      <c r="BY326" s="260">
        <v>0</v>
      </c>
      <c r="BZ326" s="263">
        <f t="shared" si="1103"/>
        <v>0</v>
      </c>
      <c r="CA326" s="263">
        <f t="shared" si="1104"/>
        <v>0</v>
      </c>
      <c r="CB326" s="260">
        <v>0</v>
      </c>
      <c r="CC326" s="264">
        <f t="shared" si="1105"/>
        <v>0</v>
      </c>
      <c r="CD326" s="260">
        <v>0</v>
      </c>
      <c r="CE326" s="260">
        <v>0</v>
      </c>
      <c r="CF326" s="263">
        <f t="shared" si="1106"/>
        <v>0</v>
      </c>
      <c r="CG326" s="263">
        <f t="shared" si="1107"/>
        <v>0</v>
      </c>
      <c r="CH326" s="260">
        <v>0</v>
      </c>
      <c r="CI326" s="69">
        <f t="shared" si="1108"/>
        <v>0</v>
      </c>
      <c r="CJ326" s="260">
        <v>106.91341460517467</v>
      </c>
      <c r="CK326" s="260">
        <v>23.520953144236422</v>
      </c>
      <c r="CL326" s="260">
        <v>7.9469809392991877</v>
      </c>
      <c r="CM326" s="260">
        <v>3.7375194808276833</v>
      </c>
      <c r="CN326" s="260">
        <v>53.045364701665605</v>
      </c>
      <c r="CO326" s="265">
        <f t="shared" si="1109"/>
        <v>3.725906416644992</v>
      </c>
      <c r="CP326" s="266">
        <f t="shared" si="1110"/>
        <v>16.914151079502496</v>
      </c>
      <c r="CQ326" s="260">
        <v>20.644586905322321</v>
      </c>
      <c r="CR326" s="265">
        <f t="shared" si="1111"/>
        <v>0.28293406353744238</v>
      </c>
      <c r="CS326" s="265">
        <f t="shared" si="1112"/>
        <v>12.088520440759106</v>
      </c>
      <c r="CT326" s="260">
        <v>10.603565045332472</v>
      </c>
      <c r="CU326" s="267">
        <f t="shared" si="1000"/>
        <v>267.2098384092368</v>
      </c>
      <c r="CV326" s="260">
        <v>0</v>
      </c>
      <c r="CW326" s="260">
        <v>0</v>
      </c>
      <c r="CX326" s="68">
        <f t="shared" si="1113"/>
        <v>0</v>
      </c>
      <c r="CY326" s="68">
        <f t="shared" si="1114"/>
        <v>0</v>
      </c>
      <c r="CZ326" s="260">
        <v>0</v>
      </c>
      <c r="DA326" s="69">
        <f t="shared" si="1115"/>
        <v>0</v>
      </c>
      <c r="DB326" s="260">
        <v>0</v>
      </c>
      <c r="DC326" s="260">
        <v>0</v>
      </c>
      <c r="DD326" s="68">
        <f t="shared" si="1116"/>
        <v>0</v>
      </c>
      <c r="DE326" s="68">
        <f t="shared" si="1117"/>
        <v>0</v>
      </c>
      <c r="DF326" s="260">
        <v>0</v>
      </c>
      <c r="DG326" s="69">
        <f t="shared" si="1118"/>
        <v>0</v>
      </c>
      <c r="DH326" s="260">
        <v>6.876521333155841</v>
      </c>
      <c r="DI326" s="260">
        <v>1.5128346932942851</v>
      </c>
      <c r="DJ326" s="260">
        <v>0.10350497624166662</v>
      </c>
      <c r="DK326" s="260">
        <v>5.0061075305374523</v>
      </c>
      <c r="DL326" s="68">
        <f t="shared" si="1119"/>
        <v>0.35162899294495065</v>
      </c>
      <c r="DM326" s="68">
        <f t="shared" si="1120"/>
        <v>1.596257459402233</v>
      </c>
      <c r="DN326" s="260">
        <v>1.4555141667065401</v>
      </c>
      <c r="DO326" s="68">
        <f t="shared" si="1121"/>
        <v>1.9947821654713132E-2</v>
      </c>
      <c r="DP326" s="68">
        <f t="shared" si="1122"/>
        <v>0.85228214237168143</v>
      </c>
      <c r="DQ326" s="260">
        <v>0.74758769511134204</v>
      </c>
      <c r="DR326" s="264">
        <f t="shared" si="1123"/>
        <v>18.842484474056551</v>
      </c>
      <c r="DS326" s="260">
        <v>31.97</v>
      </c>
      <c r="DT326" s="260">
        <v>7.0334000000000003</v>
      </c>
      <c r="DU326" s="260">
        <v>23.2762623801123</v>
      </c>
      <c r="DV326" s="68">
        <f t="shared" si="1124"/>
        <v>1.6349246695790878</v>
      </c>
      <c r="DW326" s="68">
        <f t="shared" si="1125"/>
        <v>7.4219155750473673</v>
      </c>
      <c r="DX326" s="260">
        <v>0.61206993858333303</v>
      </c>
      <c r="DY326" s="260">
        <v>0.26076270024999998</v>
      </c>
      <c r="DZ326" s="260">
        <v>0</v>
      </c>
      <c r="EA326" s="260">
        <v>6.8107378769376901</v>
      </c>
      <c r="EB326" s="68">
        <f t="shared" si="1126"/>
        <v>9.3341162603431047E-2</v>
      </c>
      <c r="EC326" s="68">
        <f t="shared" si="1127"/>
        <v>3.9880548067923725</v>
      </c>
      <c r="ED326" s="267">
        <v>3.4981616447941599</v>
      </c>
      <c r="EE326" s="69">
        <f t="shared" si="1128"/>
        <v>88.153673448812981</v>
      </c>
      <c r="EF326" s="260">
        <v>86.500669841269826</v>
      </c>
      <c r="EG326" s="260">
        <v>19.030147365079362</v>
      </c>
      <c r="EH326" s="260">
        <v>89.781417371315996</v>
      </c>
      <c r="EI326" s="260">
        <v>62.978176017543589</v>
      </c>
      <c r="EJ326" s="268">
        <f t="shared" si="1129"/>
        <v>4.4235870834722615</v>
      </c>
      <c r="EK326" s="266">
        <f t="shared" si="1130"/>
        <v>20.081347161305981</v>
      </c>
      <c r="EL326" s="260">
        <v>27.855562668788252</v>
      </c>
      <c r="EM326" s="268">
        <f t="shared" si="1131"/>
        <v>0.381760486375743</v>
      </c>
      <c r="EN326" s="268">
        <f t="shared" si="1132"/>
        <v>16.310936142959637</v>
      </c>
      <c r="EO326" s="269">
        <f t="shared" si="1133"/>
        <v>286.14597326399701</v>
      </c>
      <c r="EP326" s="69">
        <f t="shared" si="1134"/>
        <v>360.54392631263624</v>
      </c>
      <c r="EQ326" s="260">
        <v>47.18</v>
      </c>
      <c r="ER326" s="260">
        <v>10.3796</v>
      </c>
      <c r="ES326" s="260">
        <v>34.350142605370699</v>
      </c>
      <c r="ET326" s="68">
        <f t="shared" si="1135"/>
        <v>2.4127540166012378</v>
      </c>
      <c r="EU326" s="68">
        <f t="shared" si="1136"/>
        <v>10.952955171433711</v>
      </c>
      <c r="EV326" s="260">
        <v>3.6603077253416698</v>
      </c>
      <c r="EW326" s="260">
        <v>10.306838415377801</v>
      </c>
      <c r="EX326" s="68">
        <f t="shared" si="1137"/>
        <v>0.14125522048275277</v>
      </c>
      <c r="EY326" s="68">
        <f t="shared" si="1138"/>
        <v>6.0352104614781332</v>
      </c>
      <c r="EZ326" s="260">
        <v>5.2938444373045099</v>
      </c>
      <c r="FA326" s="69">
        <f t="shared" si="1139"/>
        <v>133.4048798200736</v>
      </c>
      <c r="FB326" s="260">
        <v>0.83333333333333348</v>
      </c>
      <c r="FC326" s="260">
        <v>8.9871586162120806E-2</v>
      </c>
      <c r="FD326" s="68">
        <f t="shared" si="1140"/>
        <v>1.2316900883518657E-3</v>
      </c>
      <c r="FE326" s="68">
        <f t="shared" si="1141"/>
        <v>5.2624666763574489E-2</v>
      </c>
      <c r="FF326" s="260">
        <v>4.6160245974772703E-2</v>
      </c>
      <c r="FG326" s="69">
        <f t="shared" si="1142"/>
        <v>1.1632381985642724</v>
      </c>
      <c r="FH326" s="260">
        <v>108.108</v>
      </c>
      <c r="FI326" s="260">
        <v>11.6590049241775</v>
      </c>
      <c r="FJ326" s="68">
        <f t="shared" si="1143"/>
        <v>0.15978666248585263</v>
      </c>
      <c r="FK326" s="68">
        <f t="shared" si="1144"/>
        <v>6.8269769693718318</v>
      </c>
      <c r="FL326" s="260">
        <v>5.9885000000000002</v>
      </c>
      <c r="FM326" s="69">
        <f t="shared" si="1145"/>
        <v>150.906605909013</v>
      </c>
      <c r="FN326" s="260">
        <v>0</v>
      </c>
      <c r="FO326" s="260">
        <v>0</v>
      </c>
      <c r="FP326" s="68">
        <f t="shared" si="1146"/>
        <v>0</v>
      </c>
      <c r="FQ326" s="68">
        <f t="shared" si="1147"/>
        <v>0</v>
      </c>
      <c r="FR326" s="260">
        <v>0</v>
      </c>
      <c r="FS326" s="264">
        <f t="shared" si="1148"/>
        <v>0</v>
      </c>
      <c r="FT326" s="270">
        <f t="shared" si="1001"/>
        <v>1709.6778677590266</v>
      </c>
      <c r="FU326" s="271">
        <f t="shared" si="1002"/>
        <v>591.09074098221049</v>
      </c>
      <c r="FV326" s="272">
        <f t="shared" si="1149"/>
        <v>112.05053300012463</v>
      </c>
      <c r="FW326" s="272">
        <f t="shared" si="1003"/>
        <v>14.236280033523872</v>
      </c>
      <c r="FX326" s="272">
        <f t="shared" si="1004"/>
        <v>71.3603333333335</v>
      </c>
      <c r="FY326" s="272">
        <f t="shared" si="1005"/>
        <v>0</v>
      </c>
      <c r="FZ326" s="272">
        <f t="shared" si="1006"/>
        <v>0</v>
      </c>
      <c r="GA326" s="272">
        <f t="shared" si="1007"/>
        <v>0</v>
      </c>
      <c r="GB326" s="272">
        <f t="shared" si="1008"/>
        <v>0</v>
      </c>
      <c r="GC326" s="272">
        <f t="shared" si="1009"/>
        <v>108.108</v>
      </c>
      <c r="GD326" s="272">
        <f t="shared" si="1010"/>
        <v>0</v>
      </c>
      <c r="GE326" s="272">
        <f t="shared" si="1011"/>
        <v>327.9532181919343</v>
      </c>
      <c r="GF326" s="273">
        <f t="shared" si="1012"/>
        <v>127.57761925212218</v>
      </c>
      <c r="GG326" s="273">
        <f t="shared" si="1013"/>
        <v>23.035434045801463</v>
      </c>
      <c r="GH326" s="272">
        <f t="shared" si="1150"/>
        <v>132.08844327277507</v>
      </c>
      <c r="GI326" s="274">
        <f t="shared" si="1151"/>
        <v>94.360797900818753</v>
      </c>
      <c r="GJ326" s="275">
        <f t="shared" si="1014"/>
        <v>1.810272115053382</v>
      </c>
      <c r="GK326" s="271">
        <f t="shared" si="1152"/>
        <v>1356.8875488139017</v>
      </c>
      <c r="GL326" s="276">
        <f t="shared" si="1153"/>
        <v>1709.6783115055161</v>
      </c>
      <c r="GM326" s="272">
        <f t="shared" si="1154"/>
        <v>813.02915813515142</v>
      </c>
      <c r="GN326" s="272">
        <f t="shared" si="1155"/>
        <v>39.081986194378715</v>
      </c>
      <c r="GO326" s="277">
        <f t="shared" si="1156"/>
        <v>0.59918683670275097</v>
      </c>
      <c r="GP326" s="278">
        <f t="shared" si="1157"/>
        <v>2.8802671399366524E-2</v>
      </c>
      <c r="GQ326" s="279">
        <f t="shared" si="1158"/>
        <v>1.0871524288659684</v>
      </c>
      <c r="GR326" s="280">
        <f t="shared" si="1159"/>
        <v>1356.8875488139017</v>
      </c>
      <c r="GS326" s="272">
        <f t="shared" si="1160"/>
        <v>813.02915813515142</v>
      </c>
      <c r="GT326" s="272">
        <f t="shared" si="1015"/>
        <v>39.081986194378715</v>
      </c>
      <c r="GU326" s="73">
        <f t="shared" si="1161"/>
        <v>0.59918683670275097</v>
      </c>
      <c r="GV326" s="74">
        <f t="shared" si="1162"/>
        <v>2.8802671399366524E-2</v>
      </c>
      <c r="GW326" s="279">
        <f t="shared" si="1163"/>
        <v>1.0871524288659684</v>
      </c>
      <c r="GX326" s="280">
        <f t="shared" si="1164"/>
        <v>1139.833855499937</v>
      </c>
      <c r="GY326" s="272">
        <f t="shared" si="1016"/>
        <v>711.4094916636293</v>
      </c>
      <c r="GZ326" s="272">
        <f t="shared" si="1017"/>
        <v>27.660745765606343</v>
      </c>
      <c r="HA326" s="73">
        <f t="shared" si="1165"/>
        <v>0.62413437557669438</v>
      </c>
      <c r="HB326" s="74">
        <f t="shared" si="1166"/>
        <v>2.4267348817669745E-2</v>
      </c>
      <c r="HC326" s="279">
        <f t="shared" si="1167"/>
        <v>1.0898933707703149</v>
      </c>
      <c r="HD326" s="280">
        <f t="shared" si="1168"/>
        <v>1266.4935638489721</v>
      </c>
      <c r="HE326" s="272">
        <f t="shared" si="1018"/>
        <v>806.74343202288719</v>
      </c>
      <c r="HF326" s="272">
        <f t="shared" si="1019"/>
        <v>30.773308656320591</v>
      </c>
      <c r="HG326" s="73">
        <f t="shared" si="1169"/>
        <v>0.63698976058838497</v>
      </c>
      <c r="HH326" s="74">
        <f t="shared" si="1170"/>
        <v>2.429803793301414E-2</v>
      </c>
      <c r="HI326" s="281">
        <f t="shared" si="1171"/>
        <v>1.0916722931308336</v>
      </c>
      <c r="HJ326" s="72">
        <f t="shared" si="1020"/>
        <v>4.8215210220205691</v>
      </c>
      <c r="HK326" s="73">
        <f t="shared" si="1172"/>
        <v>4.8215210220205691</v>
      </c>
      <c r="HL326" s="73">
        <f t="shared" si="1021"/>
        <v>4.060506742141885</v>
      </c>
      <c r="HM326" s="74">
        <f t="shared" si="1173"/>
        <v>4.5190866246443981</v>
      </c>
      <c r="HN326" s="75"/>
      <c r="HO326" s="75"/>
      <c r="HP326" s="76">
        <f t="shared" si="1174"/>
        <v>95.333940359258023</v>
      </c>
      <c r="HQ326" s="77">
        <f t="shared" si="1175"/>
        <v>108.49097746823922</v>
      </c>
      <c r="HR326" s="77">
        <f t="shared" si="1176"/>
        <v>3.1125628907142495</v>
      </c>
      <c r="HS326" s="77">
        <f t="shared" si="1177"/>
        <v>3.5943876261968155</v>
      </c>
      <c r="HT326" s="282">
        <f t="shared" si="1178"/>
        <v>126.65970834903503</v>
      </c>
      <c r="HU326" s="73">
        <f t="shared" si="985"/>
        <v>0.75267771892026736</v>
      </c>
      <c r="HV326" s="74">
        <f t="shared" si="986"/>
        <v>2.4574214888739423E-2</v>
      </c>
      <c r="HW326" s="279">
        <f t="shared" si="987"/>
        <v>1.1076811404529627</v>
      </c>
      <c r="HX326" s="76">
        <f t="shared" si="1179"/>
        <v>244.68404754724918</v>
      </c>
      <c r="HY326" s="77">
        <f t="shared" si="1180"/>
        <v>278.45289294924504</v>
      </c>
      <c r="HZ326" s="77">
        <f t="shared" si="1022"/>
        <v>10.294167998307845</v>
      </c>
      <c r="IA326" s="77">
        <f t="shared" si="1181"/>
        <v>11.887705204445901</v>
      </c>
      <c r="IB326" s="282">
        <f t="shared" si="1182"/>
        <v>330.13140286590283</v>
      </c>
      <c r="IC326" s="73">
        <f t="shared" si="970"/>
        <v>0.74117168322408333</v>
      </c>
      <c r="ID326" s="74">
        <f t="shared" si="971"/>
        <v>3.1182032090686228E-2</v>
      </c>
      <c r="IE326" s="279">
        <f t="shared" si="972"/>
        <v>1.107116082569394</v>
      </c>
      <c r="IF326" s="76">
        <f t="shared" si="1023"/>
        <v>6.2857261122641876</v>
      </c>
      <c r="IG326" s="77">
        <f t="shared" si="1183"/>
        <v>7.1532191730177681</v>
      </c>
      <c r="IH326" s="77">
        <f t="shared" si="1024"/>
        <v>8.3086775380581219</v>
      </c>
      <c r="II326" s="77">
        <f t="shared" si="1184"/>
        <v>9.5948608209495188</v>
      </c>
      <c r="IJ326" s="282">
        <f t="shared" si="1185"/>
        <v>90.393984964929572</v>
      </c>
      <c r="IK326" s="73">
        <f t="shared" si="1186"/>
        <v>6.953699535099464E-2</v>
      </c>
      <c r="IL326" s="74">
        <f t="shared" si="1187"/>
        <v>9.1916265681634288E-2</v>
      </c>
      <c r="IM326" s="279">
        <f t="shared" si="1188"/>
        <v>1.0238254386559078</v>
      </c>
      <c r="IN326" s="76">
        <f t="shared" si="1025"/>
        <v>0</v>
      </c>
      <c r="IO326" s="77">
        <f t="shared" si="1189"/>
        <v>0</v>
      </c>
      <c r="IP326" s="77">
        <f t="shared" si="1026"/>
        <v>0</v>
      </c>
      <c r="IQ326" s="77">
        <f t="shared" si="1190"/>
        <v>0</v>
      </c>
      <c r="IR326" s="282">
        <f t="shared" si="1191"/>
        <v>0</v>
      </c>
      <c r="IS326" s="73"/>
      <c r="IT326" s="74"/>
      <c r="IU326" s="279"/>
      <c r="IV326" s="76">
        <f t="shared" si="1027"/>
        <v>0</v>
      </c>
      <c r="IW326" s="77">
        <f t="shared" si="1192"/>
        <v>0</v>
      </c>
      <c r="IX326" s="77">
        <f t="shared" si="1193"/>
        <v>0</v>
      </c>
      <c r="IY326" s="77">
        <f t="shared" si="1194"/>
        <v>0</v>
      </c>
      <c r="IZ326" s="282">
        <f t="shared" si="1195"/>
        <v>0</v>
      </c>
      <c r="JA326" s="283"/>
      <c r="JB326" s="284"/>
      <c r="JC326" s="285"/>
      <c r="JD326" s="76">
        <f t="shared" si="1028"/>
        <v>0</v>
      </c>
      <c r="JE326" s="77">
        <f t="shared" si="1196"/>
        <v>0</v>
      </c>
      <c r="JF326" s="77">
        <f t="shared" si="1029"/>
        <v>0</v>
      </c>
      <c r="JG326" s="77">
        <f t="shared" si="1197"/>
        <v>0</v>
      </c>
      <c r="JH326" s="282">
        <f t="shared" si="1198"/>
        <v>0</v>
      </c>
      <c r="JI326" s="283"/>
      <c r="JJ326" s="284"/>
      <c r="JK326" s="285"/>
      <c r="JL326" s="76">
        <f t="shared" si="1030"/>
        <v>165.81762700413023</v>
      </c>
      <c r="JM326" s="77">
        <f t="shared" si="1199"/>
        <v>188.70211770697023</v>
      </c>
      <c r="JN326" s="77">
        <f t="shared" si="1031"/>
        <v>7.7463599610101168</v>
      </c>
      <c r="JO326" s="77">
        <f t="shared" si="1200"/>
        <v>8.9454964829744839</v>
      </c>
      <c r="JP326" s="282">
        <f t="shared" si="1201"/>
        <v>212.07130032479111</v>
      </c>
      <c r="JQ326" s="73">
        <f t="shared" si="1032"/>
        <v>0.78189564901133479</v>
      </c>
      <c r="JR326" s="74">
        <f t="shared" si="1033"/>
        <v>3.6527148884108428E-2</v>
      </c>
      <c r="JS326" s="279">
        <f t="shared" si="1202"/>
        <v>1.1135638211673142</v>
      </c>
      <c r="JT326" s="76">
        <f t="shared" si="1034"/>
        <v>0</v>
      </c>
      <c r="JU326" s="77">
        <f t="shared" si="1203"/>
        <v>0</v>
      </c>
      <c r="JV326" s="77">
        <f t="shared" si="1035"/>
        <v>0</v>
      </c>
      <c r="JW326" s="77">
        <f t="shared" si="1204"/>
        <v>0</v>
      </c>
      <c r="JX326" s="282">
        <f t="shared" si="1205"/>
        <v>0</v>
      </c>
      <c r="JY326" s="73"/>
      <c r="JZ326" s="74"/>
      <c r="KA326" s="279"/>
      <c r="KB326" s="76">
        <f t="shared" si="1039"/>
        <v>0</v>
      </c>
      <c r="KC326" s="77">
        <f t="shared" si="1206"/>
        <v>0</v>
      </c>
      <c r="KD326" s="77">
        <f t="shared" si="1040"/>
        <v>0</v>
      </c>
      <c r="KE326" s="77">
        <f t="shared" si="1207"/>
        <v>0</v>
      </c>
      <c r="KF326" s="282">
        <f t="shared" si="1208"/>
        <v>0</v>
      </c>
      <c r="KG326" s="73"/>
      <c r="KH326" s="74"/>
      <c r="KI326" s="279"/>
      <c r="KJ326" s="76">
        <f t="shared" si="1041"/>
        <v>11.376574340614303</v>
      </c>
      <c r="KK326" s="77">
        <f t="shared" si="1209"/>
        <v>12.946655365362481</v>
      </c>
      <c r="KL326" s="77">
        <f t="shared" si="1042"/>
        <v>0.3715768145996638</v>
      </c>
      <c r="KM326" s="77">
        <f t="shared" si="1210"/>
        <v>0.42909690549969176</v>
      </c>
      <c r="KN326" s="282">
        <f t="shared" si="1211"/>
        <v>14.95435275718774</v>
      </c>
      <c r="KO326" s="73">
        <f t="shared" si="1043"/>
        <v>0.76075337564484058</v>
      </c>
      <c r="KP326" s="74">
        <f t="shared" si="1044"/>
        <v>2.4847401999465817E-2</v>
      </c>
      <c r="KQ326" s="279">
        <f t="shared" si="1045"/>
        <v>1.1088379512022617</v>
      </c>
      <c r="KR326" s="76">
        <f t="shared" si="1046"/>
        <v>52.923563865844486</v>
      </c>
      <c r="KS326" s="77">
        <f t="shared" si="1212"/>
        <v>60.227544914969684</v>
      </c>
      <c r="KT326" s="77">
        <f t="shared" si="1047"/>
        <v>1.7282658321825188</v>
      </c>
      <c r="KU326" s="77">
        <f t="shared" si="1213"/>
        <v>1.9958013830043728</v>
      </c>
      <c r="KV326" s="282">
        <f t="shared" si="1214"/>
        <v>69.963232895883309</v>
      </c>
      <c r="KW326" s="73">
        <f t="shared" ref="KW326:KW389" si="1317">KR326/KV326</f>
        <v>0.75644823252526616</v>
      </c>
      <c r="KX326" s="74">
        <f t="shared" ref="KX326:KX389" si="1318">KT326/KV326</f>
        <v>2.4702486729772193E-2</v>
      </c>
      <c r="KY326" s="279">
        <f t="shared" ref="KY326:KY389" si="1319">1+KW326*(KU326*$GO$8-KU326)/KU326+KX326*(KV326*$GP$8-KV326)/KV326</f>
        <v>1.1082213655165807</v>
      </c>
      <c r="KZ326" s="76">
        <f t="shared" si="1048"/>
        <v>149.92940283755325</v>
      </c>
      <c r="LA326" s="77">
        <f t="shared" si="1215"/>
        <v>170.62115972316397</v>
      </c>
      <c r="LB326" s="77">
        <f t="shared" si="1049"/>
        <v>4.8053475698480046</v>
      </c>
      <c r="LC326" s="77">
        <f t="shared" si="1216"/>
        <v>5.5492153736604761</v>
      </c>
      <c r="LD326" s="286">
        <f t="shared" si="1217"/>
        <v>286.14597326399701</v>
      </c>
      <c r="LE326" s="73">
        <f t="shared" si="1050"/>
        <v>0.52396125350759015</v>
      </c>
      <c r="LF326" s="74">
        <f t="shared" si="1051"/>
        <v>1.6793343324159282E-2</v>
      </c>
      <c r="LG326" s="279">
        <f t="shared" si="1052"/>
        <v>1.0749115021431623</v>
      </c>
      <c r="LH326" s="76">
        <f t="shared" si="1053"/>
        <v>78.28516207215246</v>
      </c>
      <c r="LI326" s="77">
        <f t="shared" si="1218"/>
        <v>89.089297289730212</v>
      </c>
      <c r="LJ326" s="77">
        <f t="shared" si="1054"/>
        <v>2.5540092370839904</v>
      </c>
      <c r="LK326" s="77">
        <f t="shared" si="1219"/>
        <v>2.9493698669845925</v>
      </c>
      <c r="LL326" s="282">
        <f t="shared" si="1220"/>
        <v>105.87688874609016</v>
      </c>
      <c r="LM326" s="73">
        <f t="shared" si="1244"/>
        <v>0.73939802160122869</v>
      </c>
      <c r="LN326" s="74">
        <f t="shared" si="1245"/>
        <v>2.412244321996386E-2</v>
      </c>
      <c r="LO326" s="279">
        <f t="shared" si="1246"/>
        <v>1.1057784751716357</v>
      </c>
      <c r="LP326" s="76">
        <f t="shared" si="1055"/>
        <v>6.4202093451560874E-2</v>
      </c>
      <c r="LQ326" s="77">
        <f t="shared" si="1221"/>
        <v>7.3062624368810794E-2</v>
      </c>
      <c r="LR326" s="77">
        <f t="shared" si="1056"/>
        <v>1.2316900883518657E-3</v>
      </c>
      <c r="LS326" s="77">
        <f t="shared" si="1222"/>
        <v>1.4223557140287345E-3</v>
      </c>
      <c r="LT326" s="282">
        <f t="shared" si="1223"/>
        <v>0.92320491949545436</v>
      </c>
      <c r="LU326" s="73">
        <f t="shared" si="979"/>
        <v>6.9542624931687211E-2</v>
      </c>
      <c r="LV326" s="74">
        <f t="shared" si="980"/>
        <v>1.3341459326549118E-3</v>
      </c>
      <c r="LW326" s="279">
        <f t="shared" si="981"/>
        <v>1.0098041034571972</v>
      </c>
      <c r="LX326" s="76">
        <f t="shared" si="1057"/>
        <v>8.3289119026336351</v>
      </c>
      <c r="LY326" s="77">
        <f t="shared" si="1224"/>
        <v>9.4783850343161031</v>
      </c>
      <c r="LZ326" s="77">
        <f t="shared" si="1058"/>
        <v>0.15978666248585263</v>
      </c>
      <c r="MA326" s="77">
        <f t="shared" si="1225"/>
        <v>0.18452163783866263</v>
      </c>
      <c r="MB326" s="286">
        <f t="shared" si="1226"/>
        <v>119.7671475468357</v>
      </c>
      <c r="MC326" s="73">
        <f t="shared" ref="MC326:MC389" si="1320">LX326/MB326</f>
        <v>6.9542542118042519E-2</v>
      </c>
      <c r="MD326" s="74">
        <f t="shared" ref="MD326:MD389" si="1321">LZ326/MB326</f>
        <v>1.3341443439100615E-3</v>
      </c>
      <c r="ME326" s="279">
        <f t="shared" ref="ME326:ME389" si="1322">1+MC326*(MA326*$GO$8-MA326)/MA326+MD326*(MB326*$GP$8-MB326)/MB326</f>
        <v>1.0098040917821482</v>
      </c>
      <c r="MF326" s="76">
        <f t="shared" si="1059"/>
        <v>0</v>
      </c>
      <c r="MG326" s="77">
        <f t="shared" si="1227"/>
        <v>0</v>
      </c>
      <c r="MH326" s="77">
        <f t="shared" si="1060"/>
        <v>0</v>
      </c>
      <c r="MI326" s="77">
        <f t="shared" si="1228"/>
        <v>0</v>
      </c>
      <c r="MJ326" s="286">
        <f t="shared" si="1229"/>
        <v>0</v>
      </c>
      <c r="MK326" s="73"/>
      <c r="ML326" s="74"/>
      <c r="MM326" s="279"/>
      <c r="MN326" s="287">
        <f t="shared" si="1230"/>
        <v>1.0871527872421283</v>
      </c>
      <c r="MO326" s="288">
        <f t="shared" si="1230"/>
        <v>1.0871527872421283</v>
      </c>
      <c r="MP326" s="288">
        <f t="shared" si="1230"/>
        <v>1.0898927916825092</v>
      </c>
      <c r="MQ326" s="289">
        <f t="shared" si="1061"/>
        <v>1.0916717984442659</v>
      </c>
      <c r="MR326" s="290">
        <f t="shared" si="1231"/>
        <v>4.8215226114188381</v>
      </c>
      <c r="MS326" s="291">
        <f t="shared" si="982"/>
        <v>4.8215226114188381</v>
      </c>
      <c r="MT326" s="291">
        <f t="shared" si="1062"/>
        <v>4.0605045846923566</v>
      </c>
      <c r="MU326" s="292">
        <f t="shared" si="983"/>
        <v>4.5190845768398828</v>
      </c>
      <c r="MV326" s="359">
        <f t="shared" si="1063"/>
        <v>0.45857999214752654</v>
      </c>
      <c r="MW326" s="360">
        <f t="shared" si="1064"/>
        <v>1.1945782530923761</v>
      </c>
      <c r="MX326" s="360">
        <f t="shared" si="1065"/>
        <v>0.30243803457895518</v>
      </c>
      <c r="MY326" s="360">
        <f t="shared" si="1066"/>
        <v>0</v>
      </c>
      <c r="MZ326" s="360">
        <f t="shared" si="1067"/>
        <v>0</v>
      </c>
      <c r="NA326" s="360">
        <f t="shared" si="1068"/>
        <v>0</v>
      </c>
      <c r="NB326" s="360">
        <f t="shared" si="1069"/>
        <v>0.77192244083318229</v>
      </c>
      <c r="NC326" s="360">
        <f t="shared" si="1070"/>
        <v>0</v>
      </c>
      <c r="ND326" s="360">
        <f t="shared" si="1071"/>
        <v>0</v>
      </c>
      <c r="NE326" s="360">
        <f t="shared" si="1072"/>
        <v>5.4111292018670376E-2</v>
      </c>
      <c r="NF326" s="360">
        <f t="shared" si="1073"/>
        <v>0.253450226293642</v>
      </c>
      <c r="NG326" s="360">
        <f t="shared" si="1074"/>
        <v>1.0053647279544997</v>
      </c>
      <c r="NH326" s="360">
        <f t="shared" si="1075"/>
        <v>0.38270993025690314</v>
      </c>
      <c r="NI326" s="360">
        <f t="shared" si="1076"/>
        <v>3.0294123103715917E-3</v>
      </c>
      <c r="NJ326" s="360">
        <f t="shared" si="1077"/>
        <v>0.39533830193271108</v>
      </c>
      <c r="NK326" s="361">
        <f t="shared" si="1078"/>
        <v>0</v>
      </c>
      <c r="NL326" s="145">
        <f t="shared" si="1232"/>
        <v>4.8215226114188381</v>
      </c>
      <c r="NM326" s="56">
        <f t="shared" si="984"/>
        <v>4.8215226114188381</v>
      </c>
      <c r="NN326" s="56">
        <f t="shared" si="1233"/>
        <v>4.0605045846923566</v>
      </c>
      <c r="NO326" s="58">
        <f t="shared" ref="NO326:NO389" si="1323">NN326+MV326</f>
        <v>4.5190845768398828</v>
      </c>
      <c r="NP326" s="55">
        <f t="shared" si="1079"/>
        <v>1.0871527872421283</v>
      </c>
      <c r="NQ326" s="56">
        <f t="shared" ref="NQ326:NQ389" si="1324">NM326/J326</f>
        <v>1.0871527872421283</v>
      </c>
      <c r="NR326" s="56">
        <f t="shared" si="1080"/>
        <v>1.0898927916825092</v>
      </c>
      <c r="NS326" s="61">
        <f t="shared" ref="NS326:NS389" si="1325">NO326/L326</f>
        <v>1.0916717984442659</v>
      </c>
      <c r="NT326" s="41"/>
      <c r="NU326" s="86">
        <f t="shared" si="1236"/>
        <v>0</v>
      </c>
      <c r="NV326" s="86">
        <f t="shared" si="1236"/>
        <v>0</v>
      </c>
      <c r="NW326" s="86">
        <f t="shared" si="1236"/>
        <v>0</v>
      </c>
      <c r="NX326" s="86">
        <f t="shared" si="1234"/>
        <v>0</v>
      </c>
      <c r="NY326" s="87">
        <f t="shared" si="1237"/>
        <v>0</v>
      </c>
      <c r="NZ326" s="87">
        <f t="shared" si="1237"/>
        <v>0</v>
      </c>
      <c r="OA326" s="87">
        <f t="shared" si="1237"/>
        <v>0</v>
      </c>
      <c r="OB326" s="87">
        <f t="shared" si="1235"/>
        <v>0</v>
      </c>
      <c r="OC326" s="26"/>
    </row>
    <row r="327" spans="1:393" thickBot="1" x14ac:dyDescent="0.35">
      <c r="A327" s="136" t="s">
        <v>752</v>
      </c>
      <c r="B327" s="137" t="s">
        <v>753</v>
      </c>
      <c r="C327" s="133" t="s">
        <v>97</v>
      </c>
      <c r="D327" s="64">
        <f>VLOOKUP(B327,[1]УсіТ_1!$A$10:$G$556,6,FALSE)</f>
        <v>692.6</v>
      </c>
      <c r="E327" s="64">
        <f>VLOOKUP(B327,[1]УсіТ_1!$A$10:$G$556,7,FALSE)</f>
        <v>44.8</v>
      </c>
      <c r="F327" s="38">
        <v>76.900000000000006</v>
      </c>
      <c r="G327" s="38"/>
      <c r="H327" s="39"/>
      <c r="I327" s="256">
        <v>3.6067999999999998</v>
      </c>
      <c r="J327" s="62">
        <v>3.6067999999999998</v>
      </c>
      <c r="K327" s="257">
        <f t="shared" si="1081"/>
        <v>3.0157999999999996</v>
      </c>
      <c r="L327" s="293">
        <f t="shared" si="1082"/>
        <v>3.3482999999999996</v>
      </c>
      <c r="M327" s="63">
        <v>0.33250000000000002</v>
      </c>
      <c r="N327" s="63">
        <v>0.59799999999999998</v>
      </c>
      <c r="O327" s="63">
        <v>0.25850000000000001</v>
      </c>
      <c r="P327" s="63">
        <v>0</v>
      </c>
      <c r="Q327" s="63">
        <v>0</v>
      </c>
      <c r="R327" s="63">
        <v>0</v>
      </c>
      <c r="S327" s="63">
        <v>0.72</v>
      </c>
      <c r="T327" s="63">
        <v>0</v>
      </c>
      <c r="U327" s="63">
        <v>0</v>
      </c>
      <c r="V327" s="63">
        <v>4.87E-2</v>
      </c>
      <c r="W327" s="63">
        <v>0.13039999999999999</v>
      </c>
      <c r="X327" s="63">
        <v>1.0243</v>
      </c>
      <c r="Y327" s="63">
        <v>0.1837</v>
      </c>
      <c r="Z327" s="63">
        <v>1.6999999999999999E-3</v>
      </c>
      <c r="AA327" s="63">
        <v>0.309</v>
      </c>
      <c r="AB327" s="259">
        <v>0</v>
      </c>
      <c r="AC327" s="144">
        <v>83.07</v>
      </c>
      <c r="AD327" s="70">
        <v>18.275400000000001</v>
      </c>
      <c r="AE327" s="70">
        <v>60.480422768718597</v>
      </c>
      <c r="AF327" s="68">
        <f t="shared" si="1083"/>
        <v>4.2481448952747938</v>
      </c>
      <c r="AG327" s="68">
        <f t="shared" si="1084"/>
        <v>19.284908564879149</v>
      </c>
      <c r="AH327" s="71">
        <v>3.1712855667083302</v>
      </c>
      <c r="AI327" s="71">
        <v>17.794262205921701</v>
      </c>
      <c r="AJ327" s="68">
        <f t="shared" si="1085"/>
        <v>0.24387036353215691</v>
      </c>
      <c r="AK327" s="68">
        <f t="shared" si="1086"/>
        <v>10.419501411726277</v>
      </c>
      <c r="AL327" s="71">
        <v>9.1395685270674303</v>
      </c>
      <c r="AM327" s="69">
        <f t="shared" si="1087"/>
        <v>230.31712688209925</v>
      </c>
      <c r="AN327" s="260">
        <v>146.16999999999999</v>
      </c>
      <c r="AO327" s="71">
        <v>32.157400000000003</v>
      </c>
      <c r="AP327" s="71">
        <v>106.421372289678</v>
      </c>
      <c r="AQ327" s="68">
        <f t="shared" si="1088"/>
        <v>7.4750371896269829</v>
      </c>
      <c r="AR327" s="68">
        <f t="shared" si="1089"/>
        <v>33.933731611031305</v>
      </c>
      <c r="AS327" s="71">
        <v>11.944234562183301</v>
      </c>
      <c r="AT327" s="261">
        <f t="shared" si="997"/>
        <v>2.5904354480610263</v>
      </c>
      <c r="AU327" s="71">
        <v>31.997125354782899</v>
      </c>
      <c r="AV327" s="68">
        <f t="shared" si="1090"/>
        <v>0.43852060298729961</v>
      </c>
      <c r="AW327" s="68">
        <f t="shared" si="1091"/>
        <v>18.736044739994547</v>
      </c>
      <c r="AX327" s="71">
        <v>16.4345066103322</v>
      </c>
      <c r="AY327" s="69">
        <f t="shared" si="1092"/>
        <v>414.14956658037164</v>
      </c>
      <c r="AZ327" s="260">
        <v>22</v>
      </c>
      <c r="BA327" s="260">
        <v>112.137666666667</v>
      </c>
      <c r="BB327" s="260">
        <v>11.6943566666667</v>
      </c>
      <c r="BC327" s="262">
        <f t="shared" si="1093"/>
        <v>9.3554853333333607</v>
      </c>
      <c r="BD327" s="262">
        <f t="shared" si="998"/>
        <v>2.3388713333333389</v>
      </c>
      <c r="BE327" s="260">
        <v>4.3893886666666697</v>
      </c>
      <c r="BF327" s="262">
        <f t="shared" si="1094"/>
        <v>3.5115109333333359</v>
      </c>
      <c r="BG327" s="262">
        <f t="shared" si="999"/>
        <v>0.87787773333333385</v>
      </c>
      <c r="BH327" s="260">
        <v>13.826852055792513</v>
      </c>
      <c r="BI327" s="263">
        <f t="shared" si="1095"/>
        <v>8.0963685286775284</v>
      </c>
      <c r="BJ327" s="68">
        <f t="shared" si="1096"/>
        <v>0.18949700742463638</v>
      </c>
      <c r="BK327" s="260">
        <v>7.1018111363410013</v>
      </c>
      <c r="BL327" s="69">
        <f t="shared" si="1097"/>
        <v>178.98009023056065</v>
      </c>
      <c r="BM327" s="260">
        <v>0</v>
      </c>
      <c r="BN327" s="260">
        <v>0</v>
      </c>
      <c r="BO327" s="260">
        <v>0</v>
      </c>
      <c r="BP327" s="68">
        <f t="shared" si="1098"/>
        <v>0</v>
      </c>
      <c r="BQ327" s="68">
        <f t="shared" si="1099"/>
        <v>0</v>
      </c>
      <c r="BR327" s="260">
        <v>0</v>
      </c>
      <c r="BS327" s="260">
        <v>0</v>
      </c>
      <c r="BT327" s="68">
        <f t="shared" si="1100"/>
        <v>0</v>
      </c>
      <c r="BU327" s="68">
        <f t="shared" si="1101"/>
        <v>0</v>
      </c>
      <c r="BV327" s="260">
        <v>0</v>
      </c>
      <c r="BW327" s="69">
        <f t="shared" si="1102"/>
        <v>0</v>
      </c>
      <c r="BX327" s="260">
        <v>0</v>
      </c>
      <c r="BY327" s="260">
        <v>0</v>
      </c>
      <c r="BZ327" s="263">
        <f t="shared" si="1103"/>
        <v>0</v>
      </c>
      <c r="CA327" s="263">
        <f t="shared" si="1104"/>
        <v>0</v>
      </c>
      <c r="CB327" s="260">
        <v>0</v>
      </c>
      <c r="CC327" s="264">
        <f t="shared" si="1105"/>
        <v>0</v>
      </c>
      <c r="CD327" s="260">
        <v>0</v>
      </c>
      <c r="CE327" s="260">
        <v>0</v>
      </c>
      <c r="CF327" s="263">
        <f t="shared" si="1106"/>
        <v>0</v>
      </c>
      <c r="CG327" s="263">
        <f t="shared" si="1107"/>
        <v>0</v>
      </c>
      <c r="CH327" s="260">
        <v>0</v>
      </c>
      <c r="CI327" s="69">
        <f t="shared" si="1108"/>
        <v>0</v>
      </c>
      <c r="CJ327" s="260">
        <v>198.54967303643053</v>
      </c>
      <c r="CK327" s="260">
        <v>43.680931537478969</v>
      </c>
      <c r="CL327" s="260">
        <v>15.027195629062776</v>
      </c>
      <c r="CM327" s="260">
        <v>6.7149312384468303</v>
      </c>
      <c r="CN327" s="260">
        <v>100.01049498518131</v>
      </c>
      <c r="CO327" s="265">
        <f t="shared" si="1109"/>
        <v>7.0247371677591346</v>
      </c>
      <c r="CP327" s="266">
        <f t="shared" si="1110"/>
        <v>31.889546451964883</v>
      </c>
      <c r="CQ327" s="260">
        <v>38.529922167172622</v>
      </c>
      <c r="CR327" s="265">
        <f t="shared" si="1111"/>
        <v>0.52805258330110083</v>
      </c>
      <c r="CS327" s="265">
        <f t="shared" si="1112"/>
        <v>22.561350044676598</v>
      </c>
      <c r="CT327" s="260">
        <v>19.789910922648879</v>
      </c>
      <c r="CU327" s="267">
        <f t="shared" si="1000"/>
        <v>498.70575393357001</v>
      </c>
      <c r="CV327" s="260">
        <v>0</v>
      </c>
      <c r="CW327" s="260">
        <v>0</v>
      </c>
      <c r="CX327" s="68">
        <f t="shared" si="1113"/>
        <v>0</v>
      </c>
      <c r="CY327" s="68">
        <f t="shared" si="1114"/>
        <v>0</v>
      </c>
      <c r="CZ327" s="260">
        <v>0</v>
      </c>
      <c r="DA327" s="69">
        <f t="shared" si="1115"/>
        <v>0</v>
      </c>
      <c r="DB327" s="260">
        <v>0</v>
      </c>
      <c r="DC327" s="260">
        <v>0</v>
      </c>
      <c r="DD327" s="68">
        <f t="shared" si="1116"/>
        <v>0</v>
      </c>
      <c r="DE327" s="68">
        <f t="shared" si="1117"/>
        <v>0</v>
      </c>
      <c r="DF327" s="260">
        <v>0</v>
      </c>
      <c r="DG327" s="69">
        <f t="shared" si="1118"/>
        <v>0</v>
      </c>
      <c r="DH327" s="260">
        <v>12.31055537056384</v>
      </c>
      <c r="DI327" s="260">
        <v>2.708322181524045</v>
      </c>
      <c r="DJ327" s="260">
        <v>0.18511337736666658</v>
      </c>
      <c r="DK327" s="260">
        <v>8.962084309770475</v>
      </c>
      <c r="DL327" s="68">
        <f t="shared" si="1119"/>
        <v>0.62949680191827817</v>
      </c>
      <c r="DM327" s="68">
        <f t="shared" si="1120"/>
        <v>2.8576681271820332</v>
      </c>
      <c r="DN327" s="260">
        <v>2.60656908456339</v>
      </c>
      <c r="DO327" s="68">
        <f t="shared" si="1121"/>
        <v>3.5723029303941257E-2</v>
      </c>
      <c r="DP327" s="68">
        <f t="shared" si="1122"/>
        <v>1.5262869537424313</v>
      </c>
      <c r="DQ327" s="260">
        <v>1.3387976693394199</v>
      </c>
      <c r="DR327" s="264">
        <f t="shared" si="1123"/>
        <v>33.733730391753404</v>
      </c>
      <c r="DS327" s="260">
        <v>32.729999999999997</v>
      </c>
      <c r="DT327" s="260">
        <v>7.2005999999999997</v>
      </c>
      <c r="DU327" s="260">
        <v>23.8295923584947</v>
      </c>
      <c r="DV327" s="68">
        <f t="shared" si="1124"/>
        <v>1.6737905672606677</v>
      </c>
      <c r="DW327" s="68">
        <f t="shared" si="1125"/>
        <v>7.5983514786143367</v>
      </c>
      <c r="DX327" s="260">
        <v>0.62216576833333304</v>
      </c>
      <c r="DY327" s="260">
        <v>0.32220678479166698</v>
      </c>
      <c r="DZ327" s="260">
        <v>0</v>
      </c>
      <c r="EA327" s="260">
        <v>6.9781222566445997</v>
      </c>
      <c r="EB327" s="68">
        <f t="shared" si="1126"/>
        <v>9.5635165527314242E-2</v>
      </c>
      <c r="EC327" s="68">
        <f t="shared" si="1127"/>
        <v>4.0860673998672725</v>
      </c>
      <c r="ED327" s="267">
        <v>3.5841343584132099</v>
      </c>
      <c r="EE327" s="69">
        <f t="shared" si="1128"/>
        <v>90.320185832012996</v>
      </c>
      <c r="EF327" s="260">
        <v>152.2076214285714</v>
      </c>
      <c r="EG327" s="260">
        <v>33.485676714285717</v>
      </c>
      <c r="EH327" s="260">
        <v>211.72978003078316</v>
      </c>
      <c r="EI327" s="260">
        <v>110.81715772987934</v>
      </c>
      <c r="EJ327" s="268">
        <f t="shared" si="1129"/>
        <v>7.783797158946725</v>
      </c>
      <c r="EK327" s="266">
        <f t="shared" si="1130"/>
        <v>35.335380548064784</v>
      </c>
      <c r="EL327" s="260">
        <v>54.811627382471713</v>
      </c>
      <c r="EM327" s="268">
        <f t="shared" si="1131"/>
        <v>0.75119335327677483</v>
      </c>
      <c r="EN327" s="268">
        <f t="shared" si="1132"/>
        <v>32.095167660315845</v>
      </c>
      <c r="EO327" s="269">
        <f t="shared" si="1133"/>
        <v>563.05186328599132</v>
      </c>
      <c r="EP327" s="69">
        <f t="shared" si="1134"/>
        <v>709.44534774034912</v>
      </c>
      <c r="EQ327" s="260">
        <v>45.02</v>
      </c>
      <c r="ER327" s="260">
        <v>9.9044000000000008</v>
      </c>
      <c r="ES327" s="260">
        <v>32.777520561547</v>
      </c>
      <c r="ET327" s="68">
        <f t="shared" si="1135"/>
        <v>2.3022930442430614</v>
      </c>
      <c r="EU327" s="68">
        <f t="shared" si="1136"/>
        <v>10.451505761296</v>
      </c>
      <c r="EV327" s="260">
        <v>3.4554361522583301</v>
      </c>
      <c r="EW327" s="260">
        <v>9.8309474858591201</v>
      </c>
      <c r="EX327" s="68">
        <f t="shared" si="1137"/>
        <v>0.13473313529369924</v>
      </c>
      <c r="EY327" s="68">
        <f t="shared" si="1138"/>
        <v>5.7565506241347517</v>
      </c>
      <c r="EZ327" s="260">
        <v>5.0494152099832199</v>
      </c>
      <c r="FA327" s="69">
        <f t="shared" si="1139"/>
        <v>127.24526329157723</v>
      </c>
      <c r="FB327" s="260">
        <v>0.83333333333333348</v>
      </c>
      <c r="FC327" s="260">
        <v>8.9871586162120806E-2</v>
      </c>
      <c r="FD327" s="68">
        <f t="shared" si="1140"/>
        <v>1.2316900883518657E-3</v>
      </c>
      <c r="FE327" s="68">
        <f t="shared" si="1141"/>
        <v>5.2624666763574489E-2</v>
      </c>
      <c r="FF327" s="260">
        <v>4.6160245974772703E-2</v>
      </c>
      <c r="FG327" s="69">
        <f t="shared" si="1142"/>
        <v>1.1632381985642724</v>
      </c>
      <c r="FH327" s="260">
        <v>153.3168</v>
      </c>
      <c r="FI327" s="260">
        <v>16.534588801560801</v>
      </c>
      <c r="FJ327" s="68">
        <f t="shared" si="1143"/>
        <v>0.22660653952539078</v>
      </c>
      <c r="FK327" s="68">
        <f t="shared" si="1144"/>
        <v>9.6818946111091329</v>
      </c>
      <c r="FL327" s="260">
        <v>8.4924999999999997</v>
      </c>
      <c r="FM327" s="69">
        <f t="shared" si="1145"/>
        <v>214.01266656187298</v>
      </c>
      <c r="FN327" s="260">
        <v>0</v>
      </c>
      <c r="FO327" s="260">
        <v>0</v>
      </c>
      <c r="FP327" s="68">
        <f t="shared" si="1146"/>
        <v>0</v>
      </c>
      <c r="FQ327" s="68">
        <f t="shared" si="1147"/>
        <v>0</v>
      </c>
      <c r="FR327" s="260">
        <v>0</v>
      </c>
      <c r="FS327" s="264">
        <f t="shared" si="1148"/>
        <v>0</v>
      </c>
      <c r="FT327" s="270">
        <f t="shared" si="1001"/>
        <v>2498.072969642732</v>
      </c>
      <c r="FU327" s="271">
        <f t="shared" si="1002"/>
        <v>817.47058026885463</v>
      </c>
      <c r="FV327" s="272">
        <f t="shared" si="1149"/>
        <v>241.20213358497972</v>
      </c>
      <c r="FW327" s="272">
        <f t="shared" si="1003"/>
        <v>22.172362953174552</v>
      </c>
      <c r="FX327" s="272">
        <f t="shared" si="1004"/>
        <v>112.137666666667</v>
      </c>
      <c r="FY327" s="272">
        <f t="shared" si="1005"/>
        <v>0</v>
      </c>
      <c r="FZ327" s="272">
        <f t="shared" si="1006"/>
        <v>0</v>
      </c>
      <c r="GA327" s="272">
        <f t="shared" si="1007"/>
        <v>0</v>
      </c>
      <c r="GB327" s="272">
        <f t="shared" si="1008"/>
        <v>0</v>
      </c>
      <c r="GC327" s="272">
        <f t="shared" si="1009"/>
        <v>153.3168</v>
      </c>
      <c r="GD327" s="272">
        <f t="shared" si="1010"/>
        <v>0</v>
      </c>
      <c r="GE327" s="272">
        <f t="shared" si="1011"/>
        <v>443.29864500326948</v>
      </c>
      <c r="GF327" s="273">
        <f t="shared" si="1012"/>
        <v>172.44833290249966</v>
      </c>
      <c r="GG327" s="273">
        <f t="shared" si="1013"/>
        <v>31.137296825029644</v>
      </c>
      <c r="GH327" s="272">
        <f t="shared" si="1150"/>
        <v>192.99988838093148</v>
      </c>
      <c r="GI327" s="274">
        <f t="shared" si="1151"/>
        <v>137.87446510202969</v>
      </c>
      <c r="GJ327" s="275">
        <f t="shared" si="1014"/>
        <v>2.6450634702606659</v>
      </c>
      <c r="GK327" s="271">
        <f t="shared" si="1152"/>
        <v>1982.598076857877</v>
      </c>
      <c r="GL327" s="276">
        <f t="shared" si="1153"/>
        <v>2498.0735768409249</v>
      </c>
      <c r="GM327" s="272">
        <f t="shared" si="1154"/>
        <v>1127.793378273384</v>
      </c>
      <c r="GN327" s="272">
        <f t="shared" si="1155"/>
        <v>55.954723248464859</v>
      </c>
      <c r="GO327" s="277">
        <f t="shared" si="1156"/>
        <v>0.56884619804573233</v>
      </c>
      <c r="GP327" s="278">
        <f t="shared" si="1157"/>
        <v>2.8222928238256326E-2</v>
      </c>
      <c r="GQ327" s="279">
        <f t="shared" si="1158"/>
        <v>1.0828753730835736</v>
      </c>
      <c r="GR327" s="280">
        <f t="shared" si="1159"/>
        <v>1982.598076857877</v>
      </c>
      <c r="GS327" s="272">
        <f t="shared" si="1160"/>
        <v>1127.793378273384</v>
      </c>
      <c r="GT327" s="272">
        <f t="shared" si="1015"/>
        <v>55.954723248464859</v>
      </c>
      <c r="GU327" s="73">
        <f t="shared" si="1161"/>
        <v>0.56884619804573233</v>
      </c>
      <c r="GV327" s="74">
        <f t="shared" si="1162"/>
        <v>2.8222928238256326E-2</v>
      </c>
      <c r="GW327" s="279">
        <f t="shared" si="1163"/>
        <v>1.0828753730835736</v>
      </c>
      <c r="GX327" s="280">
        <f t="shared" si="1164"/>
        <v>1657.7590156573533</v>
      </c>
      <c r="GY327" s="272">
        <f t="shared" si="1016"/>
        <v>980.33102849693887</v>
      </c>
      <c r="GZ327" s="272">
        <f t="shared" si="1017"/>
        <v>38.406214715566577</v>
      </c>
      <c r="HA327" s="73">
        <f t="shared" si="1165"/>
        <v>0.5913591898688646</v>
      </c>
      <c r="HB327" s="74">
        <f t="shared" si="1166"/>
        <v>2.3167549898884015E-2</v>
      </c>
      <c r="HC327" s="279">
        <f t="shared" si="1167"/>
        <v>1.0851998185181491</v>
      </c>
      <c r="HD327" s="280">
        <f t="shared" si="1168"/>
        <v>1840.550386198702</v>
      </c>
      <c r="HE327" s="272">
        <f t="shared" si="1018"/>
        <v>1117.9158086683974</v>
      </c>
      <c r="HF327" s="272">
        <f t="shared" si="1019"/>
        <v>42.898229974373528</v>
      </c>
      <c r="HG327" s="73">
        <f t="shared" si="1169"/>
        <v>0.60738125782974872</v>
      </c>
      <c r="HH327" s="74">
        <f t="shared" si="1170"/>
        <v>2.3307283677776115E-2</v>
      </c>
      <c r="HI327" s="281">
        <f t="shared" si="1171"/>
        <v>1.0874326549064035</v>
      </c>
      <c r="HJ327" s="72">
        <f t="shared" si="1020"/>
        <v>3.9057148956378329</v>
      </c>
      <c r="HK327" s="73">
        <f t="shared" si="1172"/>
        <v>3.9057148956378329</v>
      </c>
      <c r="HL327" s="73">
        <f t="shared" si="1021"/>
        <v>3.2727456126870336</v>
      </c>
      <c r="HM327" s="74">
        <f t="shared" si="1173"/>
        <v>3.6410507584231104</v>
      </c>
      <c r="HN327" s="75"/>
      <c r="HO327" s="75"/>
      <c r="HP327" s="76">
        <f t="shared" si="1174"/>
        <v>137.58478017145862</v>
      </c>
      <c r="HQ327" s="77">
        <f t="shared" si="1175"/>
        <v>156.57285568292161</v>
      </c>
      <c r="HR327" s="77">
        <f t="shared" si="1176"/>
        <v>4.4920152588069504</v>
      </c>
      <c r="HS327" s="77">
        <f t="shared" si="1177"/>
        <v>5.1873792208702669</v>
      </c>
      <c r="HT327" s="282">
        <f t="shared" si="1178"/>
        <v>182.79137054134861</v>
      </c>
      <c r="HU327" s="73">
        <f t="shared" si="985"/>
        <v>0.75268750250075966</v>
      </c>
      <c r="HV327" s="74">
        <f t="shared" si="986"/>
        <v>2.4574547723470497E-2</v>
      </c>
      <c r="HW327" s="279">
        <f t="shared" si="987"/>
        <v>1.107682542207723</v>
      </c>
      <c r="HX327" s="76">
        <f t="shared" si="1179"/>
        <v>242.58452714825154</v>
      </c>
      <c r="HY327" s="77">
        <f t="shared" si="1180"/>
        <v>276.06361773998174</v>
      </c>
      <c r="HZ327" s="77">
        <f t="shared" si="1022"/>
        <v>10.503993240675308</v>
      </c>
      <c r="IA327" s="77">
        <f t="shared" si="1181"/>
        <v>12.130011394331847</v>
      </c>
      <c r="IB327" s="282">
        <f t="shared" si="1182"/>
        <v>328.69013220664414</v>
      </c>
      <c r="IC327" s="73">
        <f t="shared" ref="IC327:IC334" si="1326">HX327/IB327</f>
        <v>0.73803410379153433</v>
      </c>
      <c r="ID327" s="74">
        <f t="shared" ref="ID327:ID334" si="1327">HZ327/IB327</f>
        <v>3.1957129866227792E-2</v>
      </c>
      <c r="IE327" s="279">
        <f t="shared" ref="IE327:IE342" si="1328">1+IC327*(HY327-HX327)/HX327+ID327*(IA327-HZ327)/HZ327</f>
        <v>1.1068030503675619</v>
      </c>
      <c r="IF327" s="76">
        <f t="shared" si="1023"/>
        <v>9.8775696049865847</v>
      </c>
      <c r="IG327" s="77">
        <f t="shared" si="1183"/>
        <v>11.240772986170782</v>
      </c>
      <c r="IH327" s="77">
        <f t="shared" si="1024"/>
        <v>13.056493274091332</v>
      </c>
      <c r="II327" s="77">
        <f t="shared" si="1184"/>
        <v>15.077638432920672</v>
      </c>
      <c r="IJ327" s="282">
        <f t="shared" si="1185"/>
        <v>142.04769065917512</v>
      </c>
      <c r="IK327" s="73">
        <f t="shared" si="1186"/>
        <v>6.953699535099464E-2</v>
      </c>
      <c r="IL327" s="74">
        <f t="shared" si="1187"/>
        <v>9.1916265681634232E-2</v>
      </c>
      <c r="IM327" s="279">
        <f t="shared" si="1188"/>
        <v>1.0238254386559078</v>
      </c>
      <c r="IN327" s="76">
        <f t="shared" si="1025"/>
        <v>0</v>
      </c>
      <c r="IO327" s="77">
        <f t="shared" si="1189"/>
        <v>0</v>
      </c>
      <c r="IP327" s="77">
        <f t="shared" si="1026"/>
        <v>0</v>
      </c>
      <c r="IQ327" s="77">
        <f t="shared" si="1190"/>
        <v>0</v>
      </c>
      <c r="IR327" s="282">
        <f t="shared" si="1191"/>
        <v>0</v>
      </c>
      <c r="IS327" s="73"/>
      <c r="IT327" s="74"/>
      <c r="IU327" s="279"/>
      <c r="IV327" s="76">
        <f t="shared" si="1027"/>
        <v>0</v>
      </c>
      <c r="IW327" s="77">
        <f t="shared" si="1192"/>
        <v>0</v>
      </c>
      <c r="IX327" s="77">
        <f t="shared" si="1193"/>
        <v>0</v>
      </c>
      <c r="IY327" s="77">
        <f t="shared" si="1194"/>
        <v>0</v>
      </c>
      <c r="IZ327" s="282">
        <f t="shared" si="1195"/>
        <v>0</v>
      </c>
      <c r="JA327" s="283"/>
      <c r="JB327" s="284"/>
      <c r="JC327" s="285"/>
      <c r="JD327" s="76">
        <f t="shared" si="1028"/>
        <v>0</v>
      </c>
      <c r="JE327" s="77">
        <f t="shared" si="1196"/>
        <v>0</v>
      </c>
      <c r="JF327" s="77">
        <f t="shared" si="1029"/>
        <v>0</v>
      </c>
      <c r="JG327" s="77">
        <f t="shared" si="1197"/>
        <v>0</v>
      </c>
      <c r="JH327" s="282">
        <f t="shared" si="1198"/>
        <v>0</v>
      </c>
      <c r="JI327" s="283"/>
      <c r="JJ327" s="284"/>
      <c r="JK327" s="285"/>
      <c r="JL327" s="76">
        <f t="shared" si="1030"/>
        <v>308.66069829981211</v>
      </c>
      <c r="JM327" s="77">
        <f t="shared" si="1199"/>
        <v>351.25896127216919</v>
      </c>
      <c r="JN327" s="77">
        <f t="shared" si="1031"/>
        <v>14.267720989507065</v>
      </c>
      <c r="JO327" s="77">
        <f t="shared" si="1200"/>
        <v>16.476364198682759</v>
      </c>
      <c r="JP327" s="282">
        <f t="shared" si="1201"/>
        <v>395.79821740759525</v>
      </c>
      <c r="JQ327" s="73">
        <f t="shared" si="1032"/>
        <v>0.77984357868381093</v>
      </c>
      <c r="JR327" s="74">
        <f t="shared" si="1033"/>
        <v>3.60479667719526E-2</v>
      </c>
      <c r="JS327" s="279">
        <f t="shared" si="1202"/>
        <v>1.1132064375504509</v>
      </c>
      <c r="JT327" s="76">
        <f t="shared" si="1034"/>
        <v>0</v>
      </c>
      <c r="JU327" s="77">
        <f t="shared" si="1203"/>
        <v>0</v>
      </c>
      <c r="JV327" s="77">
        <f t="shared" si="1035"/>
        <v>0</v>
      </c>
      <c r="JW327" s="77">
        <f t="shared" si="1204"/>
        <v>0</v>
      </c>
      <c r="JX327" s="282">
        <f t="shared" si="1205"/>
        <v>0</v>
      </c>
      <c r="JY327" s="73"/>
      <c r="JZ327" s="74"/>
      <c r="KA327" s="279"/>
      <c r="KB327" s="76">
        <f t="shared" si="1039"/>
        <v>0</v>
      </c>
      <c r="KC327" s="77">
        <f t="shared" si="1206"/>
        <v>0</v>
      </c>
      <c r="KD327" s="77">
        <f t="shared" si="1040"/>
        <v>0</v>
      </c>
      <c r="KE327" s="77">
        <f t="shared" si="1207"/>
        <v>0</v>
      </c>
      <c r="KF327" s="282">
        <f t="shared" si="1208"/>
        <v>0</v>
      </c>
      <c r="KG327" s="73"/>
      <c r="KH327" s="74"/>
      <c r="KI327" s="279"/>
      <c r="KJ327" s="76">
        <f t="shared" si="1041"/>
        <v>20.367302750815728</v>
      </c>
      <c r="KK327" s="77">
        <f t="shared" si="1209"/>
        <v>23.178194203455806</v>
      </c>
      <c r="KL327" s="77">
        <f t="shared" si="1042"/>
        <v>0.66521983122221939</v>
      </c>
      <c r="KM327" s="77">
        <f t="shared" si="1210"/>
        <v>0.76819586109541904</v>
      </c>
      <c r="KN327" s="282">
        <f t="shared" si="1211"/>
        <v>26.77280189821699</v>
      </c>
      <c r="KO327" s="73">
        <f t="shared" si="1043"/>
        <v>0.7607460298046782</v>
      </c>
      <c r="KP327" s="74">
        <f t="shared" si="1044"/>
        <v>2.4846851433451257E-2</v>
      </c>
      <c r="KQ327" s="279">
        <f t="shared" si="1045"/>
        <v>1.1088368521752419</v>
      </c>
      <c r="KR327" s="76">
        <f t="shared" si="1046"/>
        <v>54.185591031747563</v>
      </c>
      <c r="KS327" s="77">
        <f t="shared" si="1212"/>
        <v>61.66374445003904</v>
      </c>
      <c r="KT327" s="77">
        <f t="shared" si="1047"/>
        <v>1.7694257327879819</v>
      </c>
      <c r="KU327" s="77">
        <f t="shared" si="1213"/>
        <v>2.0433328362235614</v>
      </c>
      <c r="KV327" s="282">
        <f t="shared" si="1214"/>
        <v>71.68268716826428</v>
      </c>
      <c r="KW327" s="73">
        <f t="shared" si="1317"/>
        <v>0.7559090370671383</v>
      </c>
      <c r="KX327" s="74">
        <f t="shared" si="1318"/>
        <v>2.4684143447838699E-2</v>
      </c>
      <c r="KY327" s="279">
        <f t="shared" si="1319"/>
        <v>1.1081441116113611</v>
      </c>
      <c r="KZ327" s="76">
        <f t="shared" si="1048"/>
        <v>267.95856695708147</v>
      </c>
      <c r="LA327" s="77">
        <f t="shared" si="1215"/>
        <v>304.93952878282829</v>
      </c>
      <c r="LB327" s="77">
        <f t="shared" si="1049"/>
        <v>8.5349905122234997</v>
      </c>
      <c r="LC327" s="77">
        <f t="shared" si="1216"/>
        <v>9.8562070435156972</v>
      </c>
      <c r="LD327" s="286">
        <f t="shared" si="1217"/>
        <v>563.05186328599132</v>
      </c>
      <c r="LE327" s="73">
        <f t="shared" si="1050"/>
        <v>0.47590388102663483</v>
      </c>
      <c r="LF327" s="74">
        <f t="shared" si="1051"/>
        <v>1.5158444663361883E-2</v>
      </c>
      <c r="LG327" s="279">
        <f t="shared" si="1052"/>
        <v>1.0680260218543745</v>
      </c>
      <c r="LH327" s="76">
        <f t="shared" si="1053"/>
        <v>74.698228790225528</v>
      </c>
      <c r="LI327" s="77">
        <f t="shared" si="1218"/>
        <v>85.007331345564552</v>
      </c>
      <c r="LJ327" s="77">
        <f t="shared" si="1054"/>
        <v>2.4370261795367605</v>
      </c>
      <c r="LK327" s="77">
        <f t="shared" si="1219"/>
        <v>2.8142778321290511</v>
      </c>
      <c r="LL327" s="282">
        <f t="shared" si="1220"/>
        <v>100.98830419966447</v>
      </c>
      <c r="LM327" s="73">
        <f t="shared" si="1244"/>
        <v>0.7396720776946536</v>
      </c>
      <c r="LN327" s="74">
        <f t="shared" si="1245"/>
        <v>2.4131766533266111E-2</v>
      </c>
      <c r="LO327" s="279">
        <f t="shared" si="1246"/>
        <v>1.1058177409019887</v>
      </c>
      <c r="LP327" s="76">
        <f t="shared" si="1055"/>
        <v>6.4202093451560874E-2</v>
      </c>
      <c r="LQ327" s="77">
        <f t="shared" si="1221"/>
        <v>7.3062624368810794E-2</v>
      </c>
      <c r="LR327" s="77">
        <f t="shared" si="1056"/>
        <v>1.2316900883518657E-3</v>
      </c>
      <c r="LS327" s="77">
        <f t="shared" si="1222"/>
        <v>1.4223557140287345E-3</v>
      </c>
      <c r="LT327" s="282">
        <f t="shared" si="1223"/>
        <v>0.92320491949545436</v>
      </c>
      <c r="LU327" s="73">
        <f t="shared" ref="LU327:LU390" si="1329">LP327/LT327</f>
        <v>6.9542624931687211E-2</v>
      </c>
      <c r="LV327" s="74">
        <f t="shared" ref="LV327:LV390" si="1330">LR327/LT327</f>
        <v>1.3341459326549118E-3</v>
      </c>
      <c r="LW327" s="279">
        <f t="shared" ref="LW327:LW390" si="1331">1+LU327*(LS327*$GO$8-LS327)/LS327+LV327*(LT327*$GP$8-LT327)/LT327</f>
        <v>1.0098041034571972</v>
      </c>
      <c r="LX327" s="76">
        <f t="shared" si="1057"/>
        <v>11.811911425553141</v>
      </c>
      <c r="LY327" s="77">
        <f t="shared" si="1224"/>
        <v>13.44207332139373</v>
      </c>
      <c r="LZ327" s="77">
        <f t="shared" si="1058"/>
        <v>0.22660653952539078</v>
      </c>
      <c r="MA327" s="77">
        <f t="shared" si="1225"/>
        <v>0.26168523184392128</v>
      </c>
      <c r="MB327" s="286">
        <f t="shared" si="1226"/>
        <v>169.85132266815316</v>
      </c>
      <c r="MC327" s="73">
        <f t="shared" si="1320"/>
        <v>6.9542652008843353E-2</v>
      </c>
      <c r="MD327" s="74">
        <f t="shared" si="1321"/>
        <v>1.3341464521187338E-3</v>
      </c>
      <c r="ME327" s="279">
        <f t="shared" si="1322"/>
        <v>1.0098041072745285</v>
      </c>
      <c r="MF327" s="76">
        <f t="shared" si="1059"/>
        <v>0</v>
      </c>
      <c r="MG327" s="77">
        <f t="shared" si="1227"/>
        <v>0</v>
      </c>
      <c r="MH327" s="77">
        <f t="shared" si="1060"/>
        <v>0</v>
      </c>
      <c r="MI327" s="77">
        <f t="shared" si="1228"/>
        <v>0</v>
      </c>
      <c r="MJ327" s="286">
        <f t="shared" si="1229"/>
        <v>0</v>
      </c>
      <c r="MK327" s="73"/>
      <c r="ML327" s="74"/>
      <c r="MM327" s="279"/>
      <c r="MN327" s="287">
        <f t="shared" si="1230"/>
        <v>1.0828730277533105</v>
      </c>
      <c r="MO327" s="288">
        <f t="shared" si="1230"/>
        <v>1.0828730277533105</v>
      </c>
      <c r="MP327" s="288">
        <f t="shared" si="1230"/>
        <v>1.0851989904251012</v>
      </c>
      <c r="MQ327" s="289">
        <f t="shared" si="1061"/>
        <v>1.0874316998500995</v>
      </c>
      <c r="MR327" s="290">
        <f t="shared" si="1231"/>
        <v>3.90570643650064</v>
      </c>
      <c r="MS327" s="291">
        <f t="shared" ref="MS327:MS390" si="1332">MR327+MZ327+NA327+NK327</f>
        <v>3.90570643650064</v>
      </c>
      <c r="MT327" s="291">
        <f t="shared" si="1062"/>
        <v>3.2727431153240198</v>
      </c>
      <c r="MU327" s="292">
        <f t="shared" ref="MU327:MU390" si="1333">MT327+MV327</f>
        <v>3.6410475606080879</v>
      </c>
      <c r="MV327" s="359">
        <f t="shared" si="1063"/>
        <v>0.36830444528406792</v>
      </c>
      <c r="MW327" s="360">
        <f t="shared" si="1064"/>
        <v>0.66186822411980195</v>
      </c>
      <c r="MX327" s="360">
        <f t="shared" si="1065"/>
        <v>0.26465887589255216</v>
      </c>
      <c r="MY327" s="360">
        <f t="shared" si="1066"/>
        <v>0</v>
      </c>
      <c r="MZ327" s="360">
        <f t="shared" si="1067"/>
        <v>0</v>
      </c>
      <c r="NA327" s="360">
        <f t="shared" si="1068"/>
        <v>0</v>
      </c>
      <c r="NB327" s="360">
        <f t="shared" si="1069"/>
        <v>0.80150863503632463</v>
      </c>
      <c r="NC327" s="360">
        <f t="shared" si="1070"/>
        <v>0</v>
      </c>
      <c r="ND327" s="360">
        <f t="shared" si="1071"/>
        <v>0</v>
      </c>
      <c r="NE327" s="360">
        <f t="shared" si="1072"/>
        <v>5.4000354700934276E-2</v>
      </c>
      <c r="NF327" s="360">
        <f t="shared" si="1073"/>
        <v>0.14450199215412146</v>
      </c>
      <c r="NG327" s="360">
        <f t="shared" si="1074"/>
        <v>1.0939790541854357</v>
      </c>
      <c r="NH327" s="360">
        <f t="shared" si="1075"/>
        <v>0.20313871900369532</v>
      </c>
      <c r="NI327" s="360">
        <f t="shared" si="1076"/>
        <v>1.7166669758772351E-3</v>
      </c>
      <c r="NJ327" s="360">
        <f t="shared" si="1077"/>
        <v>0.31202946914782931</v>
      </c>
      <c r="NK327" s="361">
        <f t="shared" si="1078"/>
        <v>0</v>
      </c>
      <c r="NL327" s="145">
        <f t="shared" si="1232"/>
        <v>3.90570643650064</v>
      </c>
      <c r="NM327" s="56">
        <f t="shared" ref="NM327:NM390" si="1334">NL327+MZ327+NA327+NK327</f>
        <v>3.90570643650064</v>
      </c>
      <c r="NN327" s="56">
        <f t="shared" si="1233"/>
        <v>3.2727431153240198</v>
      </c>
      <c r="NO327" s="58">
        <f t="shared" si="1323"/>
        <v>3.6410475606080879</v>
      </c>
      <c r="NP327" s="55">
        <f t="shared" si="1079"/>
        <v>1.0828730277533105</v>
      </c>
      <c r="NQ327" s="56">
        <f t="shared" si="1324"/>
        <v>1.0828730277533105</v>
      </c>
      <c r="NR327" s="56">
        <f t="shared" si="1080"/>
        <v>1.0851989904251012</v>
      </c>
      <c r="NS327" s="61">
        <f t="shared" si="1325"/>
        <v>1.0874316998500995</v>
      </c>
      <c r="NT327" s="41"/>
      <c r="NU327" s="86">
        <f t="shared" si="1236"/>
        <v>0</v>
      </c>
      <c r="NV327" s="86">
        <f t="shared" si="1236"/>
        <v>0</v>
      </c>
      <c r="NW327" s="86">
        <f t="shared" si="1236"/>
        <v>0</v>
      </c>
      <c r="NX327" s="86">
        <f t="shared" si="1234"/>
        <v>0</v>
      </c>
      <c r="NY327" s="87">
        <f t="shared" si="1237"/>
        <v>0</v>
      </c>
      <c r="NZ327" s="87">
        <f t="shared" si="1237"/>
        <v>0</v>
      </c>
      <c r="OA327" s="87">
        <f t="shared" si="1237"/>
        <v>0</v>
      </c>
      <c r="OB327" s="87">
        <f t="shared" si="1235"/>
        <v>0</v>
      </c>
      <c r="OC327" s="26"/>
    </row>
    <row r="328" spans="1:393" thickBot="1" x14ac:dyDescent="0.35">
      <c r="A328" s="136" t="s">
        <v>754</v>
      </c>
      <c r="B328" s="137" t="s">
        <v>755</v>
      </c>
      <c r="C328" s="133" t="s">
        <v>97</v>
      </c>
      <c r="D328" s="64">
        <f>VLOOKUP(B328,[1]УсіТ_1!$A$10:$G$556,6,FALSE)</f>
        <v>399</v>
      </c>
      <c r="E328" s="64">
        <f>VLOOKUP(B328,[1]УсіТ_1!$A$10:$G$556,7,FALSE)</f>
        <v>0</v>
      </c>
      <c r="F328" s="38">
        <v>167.6</v>
      </c>
      <c r="G328" s="38">
        <v>56.6</v>
      </c>
      <c r="H328" s="39"/>
      <c r="I328" s="256">
        <v>4.5000999999999998</v>
      </c>
      <c r="J328" s="62">
        <v>4.5000999999999998</v>
      </c>
      <c r="K328" s="257">
        <f t="shared" si="1081"/>
        <v>3.6916000000000002</v>
      </c>
      <c r="L328" s="293">
        <f t="shared" si="1082"/>
        <v>4.0922999999999998</v>
      </c>
      <c r="M328" s="63">
        <v>0.4007</v>
      </c>
      <c r="N328" s="63">
        <v>0.88290000000000002</v>
      </c>
      <c r="O328" s="63">
        <v>0.4078</v>
      </c>
      <c r="P328" s="63">
        <v>0</v>
      </c>
      <c r="Q328" s="63">
        <v>0</v>
      </c>
      <c r="R328" s="63">
        <v>0</v>
      </c>
      <c r="S328" s="63">
        <v>0.68389999999999995</v>
      </c>
      <c r="T328" s="63">
        <v>0</v>
      </c>
      <c r="U328" s="63">
        <v>0</v>
      </c>
      <c r="V328" s="63">
        <v>4.7199999999999999E-2</v>
      </c>
      <c r="W328" s="63">
        <v>0.2117</v>
      </c>
      <c r="X328" s="63">
        <v>1.2694000000000001</v>
      </c>
      <c r="Y328" s="63">
        <v>0.25790000000000002</v>
      </c>
      <c r="Z328" s="63">
        <v>2.8999999999999998E-3</v>
      </c>
      <c r="AA328" s="63">
        <v>0.3357</v>
      </c>
      <c r="AB328" s="259">
        <v>0</v>
      </c>
      <c r="AC328" s="144">
        <v>57.66</v>
      </c>
      <c r="AD328" s="70">
        <v>12.6852</v>
      </c>
      <c r="AE328" s="70">
        <v>41.980271780959598</v>
      </c>
      <c r="AF328" s="68">
        <f t="shared" si="1083"/>
        <v>2.9486942898946018</v>
      </c>
      <c r="AG328" s="68">
        <f t="shared" si="1084"/>
        <v>13.385913420620339</v>
      </c>
      <c r="AH328" s="71">
        <v>2.2045991983333302</v>
      </c>
      <c r="AI328" s="71">
        <v>12.351598970603201</v>
      </c>
      <c r="AJ328" s="68">
        <f t="shared" si="1085"/>
        <v>0.16927866389211688</v>
      </c>
      <c r="AK328" s="68">
        <f t="shared" si="1086"/>
        <v>7.2325281836325868</v>
      </c>
      <c r="AL328" s="71">
        <v>6.3440834974948102</v>
      </c>
      <c r="AM328" s="69">
        <f t="shared" si="1087"/>
        <v>159.87090413686911</v>
      </c>
      <c r="AN328" s="260">
        <v>124.73</v>
      </c>
      <c r="AO328" s="71">
        <v>27.4406</v>
      </c>
      <c r="AP328" s="71">
        <v>90.811642373206496</v>
      </c>
      <c r="AQ328" s="68">
        <f t="shared" si="1088"/>
        <v>6.3786097602940242</v>
      </c>
      <c r="AR328" s="68">
        <f t="shared" si="1089"/>
        <v>28.956381910405369</v>
      </c>
      <c r="AS328" s="71">
        <v>9.3884188728083302</v>
      </c>
      <c r="AT328" s="261">
        <f t="shared" si="997"/>
        <v>2.0361365914872276</v>
      </c>
      <c r="AU328" s="71">
        <v>27.217141952355199</v>
      </c>
      <c r="AV328" s="68">
        <f t="shared" si="1090"/>
        <v>0.37301093045702799</v>
      </c>
      <c r="AW328" s="68">
        <f t="shared" si="1091"/>
        <v>15.937106338769397</v>
      </c>
      <c r="AX328" s="71">
        <v>13.9793901599185</v>
      </c>
      <c r="AY328" s="69">
        <f t="shared" si="1092"/>
        <v>352.28063202994622</v>
      </c>
      <c r="AZ328" s="260">
        <v>20</v>
      </c>
      <c r="BA328" s="260">
        <v>101.943333333334</v>
      </c>
      <c r="BB328" s="260">
        <v>10.6312333333334</v>
      </c>
      <c r="BC328" s="262">
        <f t="shared" si="1093"/>
        <v>8.5049866666667207</v>
      </c>
      <c r="BD328" s="262">
        <f t="shared" si="998"/>
        <v>2.1262466666666793</v>
      </c>
      <c r="BE328" s="260">
        <v>3.9903533333333399</v>
      </c>
      <c r="BF328" s="262">
        <f t="shared" si="1094"/>
        <v>3.1922826666666722</v>
      </c>
      <c r="BG328" s="262">
        <f t="shared" si="999"/>
        <v>0.79807066666666771</v>
      </c>
      <c r="BH328" s="260">
        <v>12.569865505265964</v>
      </c>
      <c r="BI328" s="263">
        <f t="shared" si="1095"/>
        <v>7.3603350260705067</v>
      </c>
      <c r="BJ328" s="68">
        <f t="shared" si="1096"/>
        <v>0.17227000674967005</v>
      </c>
      <c r="BK328" s="260">
        <v>6.4561919421282061</v>
      </c>
      <c r="BL328" s="69">
        <f t="shared" si="1097"/>
        <v>162.7091729368739</v>
      </c>
      <c r="BM328" s="260">
        <v>0</v>
      </c>
      <c r="BN328" s="260">
        <v>0</v>
      </c>
      <c r="BO328" s="260">
        <v>0</v>
      </c>
      <c r="BP328" s="68">
        <f t="shared" si="1098"/>
        <v>0</v>
      </c>
      <c r="BQ328" s="68">
        <f t="shared" si="1099"/>
        <v>0</v>
      </c>
      <c r="BR328" s="260">
        <v>0</v>
      </c>
      <c r="BS328" s="260">
        <v>0</v>
      </c>
      <c r="BT328" s="68">
        <f t="shared" si="1100"/>
        <v>0</v>
      </c>
      <c r="BU328" s="68">
        <f t="shared" si="1101"/>
        <v>0</v>
      </c>
      <c r="BV328" s="260">
        <v>0</v>
      </c>
      <c r="BW328" s="69">
        <f t="shared" si="1102"/>
        <v>0</v>
      </c>
      <c r="BX328" s="260">
        <v>0</v>
      </c>
      <c r="BY328" s="260">
        <v>0</v>
      </c>
      <c r="BZ328" s="263">
        <f t="shared" si="1103"/>
        <v>0</v>
      </c>
      <c r="CA328" s="263">
        <f t="shared" si="1104"/>
        <v>0</v>
      </c>
      <c r="CB328" s="260">
        <v>0</v>
      </c>
      <c r="CC328" s="264">
        <f t="shared" si="1105"/>
        <v>0</v>
      </c>
      <c r="CD328" s="260">
        <v>0</v>
      </c>
      <c r="CE328" s="260">
        <v>0</v>
      </c>
      <c r="CF328" s="263">
        <f t="shared" si="1106"/>
        <v>0</v>
      </c>
      <c r="CG328" s="263">
        <f t="shared" si="1107"/>
        <v>0</v>
      </c>
      <c r="CH328" s="260">
        <v>0</v>
      </c>
      <c r="CI328" s="69">
        <f t="shared" si="1108"/>
        <v>0</v>
      </c>
      <c r="CJ328" s="260">
        <v>109.34909838512243</v>
      </c>
      <c r="CK328" s="260">
        <v>24.056803643450927</v>
      </c>
      <c r="CL328" s="260">
        <v>8.1375626000555989</v>
      </c>
      <c r="CM328" s="260">
        <v>3.8684053770434388</v>
      </c>
      <c r="CN328" s="260">
        <v>53.950408165357594</v>
      </c>
      <c r="CO328" s="265">
        <f t="shared" si="1109"/>
        <v>3.7894766695347171</v>
      </c>
      <c r="CP328" s="266">
        <f t="shared" si="1110"/>
        <v>17.202735048422252</v>
      </c>
      <c r="CQ328" s="260">
        <v>21.083213387761703</v>
      </c>
      <c r="CR328" s="265">
        <f t="shared" si="1111"/>
        <v>0.28894543947927415</v>
      </c>
      <c r="CS328" s="265">
        <f t="shared" si="1112"/>
        <v>12.345359932057416</v>
      </c>
      <c r="CT328" s="260">
        <v>10.828854340704732</v>
      </c>
      <c r="CU328" s="267">
        <f t="shared" si="1000"/>
        <v>272.88712862694359</v>
      </c>
      <c r="CV328" s="260">
        <v>0</v>
      </c>
      <c r="CW328" s="260">
        <v>0</v>
      </c>
      <c r="CX328" s="68">
        <f t="shared" si="1113"/>
        <v>0</v>
      </c>
      <c r="CY328" s="68">
        <f t="shared" si="1114"/>
        <v>0</v>
      </c>
      <c r="CZ328" s="260">
        <v>0</v>
      </c>
      <c r="DA328" s="69">
        <f t="shared" si="1115"/>
        <v>0</v>
      </c>
      <c r="DB328" s="260">
        <v>0</v>
      </c>
      <c r="DC328" s="260">
        <v>0</v>
      </c>
      <c r="DD328" s="68">
        <f t="shared" si="1116"/>
        <v>0</v>
      </c>
      <c r="DE328" s="68">
        <f t="shared" si="1117"/>
        <v>0</v>
      </c>
      <c r="DF328" s="260">
        <v>0</v>
      </c>
      <c r="DG328" s="69">
        <f t="shared" si="1118"/>
        <v>0</v>
      </c>
      <c r="DH328" s="260">
        <v>6.876521333155841</v>
      </c>
      <c r="DI328" s="260">
        <v>1.5128346932942851</v>
      </c>
      <c r="DJ328" s="260">
        <v>0.10350497624166662</v>
      </c>
      <c r="DK328" s="260">
        <v>5.0061075305374523</v>
      </c>
      <c r="DL328" s="68">
        <f t="shared" si="1119"/>
        <v>0.35162899294495065</v>
      </c>
      <c r="DM328" s="68">
        <f t="shared" si="1120"/>
        <v>1.596257459402233</v>
      </c>
      <c r="DN328" s="260">
        <v>1.4555141667065401</v>
      </c>
      <c r="DO328" s="68">
        <f t="shared" si="1121"/>
        <v>1.9947821654713132E-2</v>
      </c>
      <c r="DP328" s="68">
        <f t="shared" si="1122"/>
        <v>0.85228214237168143</v>
      </c>
      <c r="DQ328" s="260">
        <v>0.74758769511134204</v>
      </c>
      <c r="DR328" s="264">
        <f t="shared" si="1123"/>
        <v>18.842484474056551</v>
      </c>
      <c r="DS328" s="260">
        <v>30.63</v>
      </c>
      <c r="DT328" s="260">
        <v>6.7385999999999999</v>
      </c>
      <c r="DU328" s="260">
        <v>22.300654260332799</v>
      </c>
      <c r="DV328" s="68">
        <f t="shared" si="1124"/>
        <v>1.5663979552457756</v>
      </c>
      <c r="DW328" s="68">
        <f t="shared" si="1125"/>
        <v>7.1108312187582365</v>
      </c>
      <c r="DX328" s="260">
        <v>0.58490148616666704</v>
      </c>
      <c r="DY328" s="260">
        <v>0.26076270024999998</v>
      </c>
      <c r="DZ328" s="260">
        <v>0</v>
      </c>
      <c r="EA328" s="260">
        <v>6.5262860487369201</v>
      </c>
      <c r="EB328" s="68">
        <f t="shared" si="1126"/>
        <v>8.9442750297939494E-2</v>
      </c>
      <c r="EC328" s="68">
        <f t="shared" si="1127"/>
        <v>3.8214929009820988</v>
      </c>
      <c r="ED328" s="267">
        <v>3.3520602247743199</v>
      </c>
      <c r="EE328" s="69">
        <f t="shared" si="1128"/>
        <v>84.471917664312841</v>
      </c>
      <c r="EF328" s="260">
        <v>112.35712698412692</v>
      </c>
      <c r="EG328" s="260">
        <v>24.71856793650792</v>
      </c>
      <c r="EH328" s="260">
        <v>143.96773844362085</v>
      </c>
      <c r="EI328" s="260">
        <v>81.803377164783868</v>
      </c>
      <c r="EJ328" s="268">
        <f t="shared" si="1129"/>
        <v>5.7458692120544184</v>
      </c>
      <c r="EK328" s="266">
        <f t="shared" si="1130"/>
        <v>26.08398844951731</v>
      </c>
      <c r="EL328" s="260">
        <v>39.131542075333556</v>
      </c>
      <c r="EM328" s="268">
        <f t="shared" si="1131"/>
        <v>0.53629778414244644</v>
      </c>
      <c r="EN328" s="268">
        <f t="shared" si="1132"/>
        <v>22.913630988379865</v>
      </c>
      <c r="EO328" s="269">
        <f t="shared" si="1133"/>
        <v>401.97835260437307</v>
      </c>
      <c r="EP328" s="69">
        <f t="shared" si="1134"/>
        <v>506.49272428151011</v>
      </c>
      <c r="EQ328" s="260">
        <v>36.409999999999997</v>
      </c>
      <c r="ER328" s="260">
        <v>8.0101999999999993</v>
      </c>
      <c r="ES328" s="260">
        <v>26.508874359083201</v>
      </c>
      <c r="ET328" s="68">
        <f t="shared" si="1135"/>
        <v>1.8619833349820039</v>
      </c>
      <c r="EU328" s="68">
        <f t="shared" si="1136"/>
        <v>8.4526726958859868</v>
      </c>
      <c r="EV328" s="260">
        <v>2.7755675768166701</v>
      </c>
      <c r="EW328" s="260">
        <v>7.9487436939485896</v>
      </c>
      <c r="EX328" s="68">
        <f t="shared" si="1137"/>
        <v>0.10893753232556543</v>
      </c>
      <c r="EY328" s="68">
        <f t="shared" si="1138"/>
        <v>4.6544186649663724</v>
      </c>
      <c r="EZ328" s="260">
        <v>4.0826692814924197</v>
      </c>
      <c r="FA328" s="69">
        <f t="shared" si="1139"/>
        <v>102.88326589360902</v>
      </c>
      <c r="FB328" s="260">
        <v>0.83333333333333348</v>
      </c>
      <c r="FC328" s="260">
        <v>8.9871586162120806E-2</v>
      </c>
      <c r="FD328" s="68">
        <f t="shared" si="1140"/>
        <v>1.2316900883518657E-3</v>
      </c>
      <c r="FE328" s="68">
        <f t="shared" si="1141"/>
        <v>5.2624666763574489E-2</v>
      </c>
      <c r="FF328" s="260">
        <v>4.6160245974772703E-2</v>
      </c>
      <c r="FG328" s="69">
        <f t="shared" si="1142"/>
        <v>1.1632381985642724</v>
      </c>
      <c r="FH328" s="260">
        <v>95.974199999999996</v>
      </c>
      <c r="FI328" s="260">
        <v>10.350424301568699</v>
      </c>
      <c r="FJ328" s="68">
        <f t="shared" si="1143"/>
        <v>0.14185256505299904</v>
      </c>
      <c r="FK328" s="68">
        <f t="shared" si="1144"/>
        <v>6.0607323514807581</v>
      </c>
      <c r="FL328" s="260">
        <v>5.3159999999999998</v>
      </c>
      <c r="FM328" s="69">
        <f t="shared" si="1145"/>
        <v>133.96874916188241</v>
      </c>
      <c r="FN328" s="260">
        <v>0</v>
      </c>
      <c r="FO328" s="260">
        <v>0</v>
      </c>
      <c r="FP328" s="68">
        <f t="shared" si="1146"/>
        <v>0</v>
      </c>
      <c r="FQ328" s="68">
        <f t="shared" si="1147"/>
        <v>0</v>
      </c>
      <c r="FR328" s="260">
        <v>0</v>
      </c>
      <c r="FS328" s="264">
        <f t="shared" si="1148"/>
        <v>0</v>
      </c>
      <c r="FT328" s="270">
        <f t="shared" si="1001"/>
        <v>1795.5702174045678</v>
      </c>
      <c r="FU328" s="271">
        <f t="shared" si="1002"/>
        <v>583.17555297565832</v>
      </c>
      <c r="FV328" s="272">
        <f t="shared" si="1149"/>
        <v>165.27616455242915</v>
      </c>
      <c r="FW328" s="272">
        <f t="shared" si="1003"/>
        <v>17.601811301864061</v>
      </c>
      <c r="FX328" s="272">
        <f t="shared" si="1004"/>
        <v>101.943333333334</v>
      </c>
      <c r="FY328" s="272">
        <f t="shared" si="1005"/>
        <v>0</v>
      </c>
      <c r="FZ328" s="272">
        <f t="shared" si="1006"/>
        <v>0</v>
      </c>
      <c r="GA328" s="272">
        <f t="shared" si="1007"/>
        <v>0</v>
      </c>
      <c r="GB328" s="272">
        <f t="shared" si="1008"/>
        <v>0</v>
      </c>
      <c r="GC328" s="272">
        <f t="shared" si="1009"/>
        <v>95.974199999999996</v>
      </c>
      <c r="GD328" s="272">
        <f t="shared" si="1010"/>
        <v>0</v>
      </c>
      <c r="GE328" s="272">
        <f t="shared" si="1011"/>
        <v>322.36133563426102</v>
      </c>
      <c r="GF328" s="273">
        <f t="shared" si="1012"/>
        <v>125.4023118476743</v>
      </c>
      <c r="GG328" s="273">
        <f t="shared" si="1013"/>
        <v>22.642660214950492</v>
      </c>
      <c r="GH328" s="272">
        <f t="shared" si="1150"/>
        <v>138.72420168844249</v>
      </c>
      <c r="GI328" s="274">
        <f t="shared" si="1151"/>
        <v>99.101223658478602</v>
      </c>
      <c r="GJ328" s="275">
        <f t="shared" si="1014"/>
        <v>1.9012151841401042</v>
      </c>
      <c r="GK328" s="271">
        <f t="shared" si="1152"/>
        <v>1425.056599485989</v>
      </c>
      <c r="GL328" s="276">
        <f t="shared" si="1153"/>
        <v>1795.5713153523459</v>
      </c>
      <c r="GM328" s="272">
        <f t="shared" si="1154"/>
        <v>807.67908848181128</v>
      </c>
      <c r="GN328" s="272">
        <f t="shared" si="1155"/>
        <v>42.145686700954663</v>
      </c>
      <c r="GO328" s="277">
        <f t="shared" si="1156"/>
        <v>0.56676983129872682</v>
      </c>
      <c r="GP328" s="278">
        <f t="shared" si="1157"/>
        <v>2.957474581441636E-2</v>
      </c>
      <c r="GQ328" s="279">
        <f t="shared" si="1158"/>
        <v>1.0827980750696089</v>
      </c>
      <c r="GR328" s="280">
        <f t="shared" si="1159"/>
        <v>1425.056599485989</v>
      </c>
      <c r="GS328" s="272">
        <f t="shared" si="1160"/>
        <v>807.67908848181128</v>
      </c>
      <c r="GT328" s="272">
        <f t="shared" si="1015"/>
        <v>42.145686700954663</v>
      </c>
      <c r="GU328" s="73">
        <f t="shared" si="1161"/>
        <v>0.56676983129872682</v>
      </c>
      <c r="GV328" s="74">
        <f t="shared" si="1162"/>
        <v>2.957474581441636E-2</v>
      </c>
      <c r="GW328" s="279">
        <f t="shared" si="1163"/>
        <v>1.0827980750696089</v>
      </c>
      <c r="GX328" s="280">
        <f t="shared" si="1164"/>
        <v>1169.0406653004786</v>
      </c>
      <c r="GY328" s="272">
        <f t="shared" si="1016"/>
        <v>703.19978099281673</v>
      </c>
      <c r="GZ328" s="272">
        <f t="shared" si="1017"/>
        <v>27.158174407084882</v>
      </c>
      <c r="HA328" s="73">
        <f t="shared" si="1165"/>
        <v>0.60151866557359934</v>
      </c>
      <c r="HB328" s="74">
        <f t="shared" si="1166"/>
        <v>2.323116313503467E-2</v>
      </c>
      <c r="HC328" s="279">
        <f t="shared" si="1167"/>
        <v>1.0866117750891158</v>
      </c>
      <c r="HD328" s="280">
        <f t="shared" si="1168"/>
        <v>1295.9223352503748</v>
      </c>
      <c r="HE328" s="272">
        <f t="shared" si="1018"/>
        <v>798.69947975000525</v>
      </c>
      <c r="HF328" s="272">
        <f t="shared" si="1019"/>
        <v>30.276147360871601</v>
      </c>
      <c r="HG328" s="73">
        <f t="shared" si="1169"/>
        <v>0.6163173965172033</v>
      </c>
      <c r="HH328" s="74">
        <f t="shared" si="1170"/>
        <v>2.3362624855927178E-2</v>
      </c>
      <c r="HI328" s="281">
        <f t="shared" si="1171"/>
        <v>1.0886744982210366</v>
      </c>
      <c r="HJ328" s="72">
        <f t="shared" si="1020"/>
        <v>4.8726996176207464</v>
      </c>
      <c r="HK328" s="73">
        <f t="shared" si="1172"/>
        <v>4.8726996176207464</v>
      </c>
      <c r="HL328" s="73">
        <f t="shared" si="1021"/>
        <v>4.0113360289189801</v>
      </c>
      <c r="HM328" s="74">
        <f t="shared" si="1173"/>
        <v>4.4551826490699478</v>
      </c>
      <c r="HN328" s="75"/>
      <c r="HO328" s="75"/>
      <c r="HP328" s="76">
        <f t="shared" si="1174"/>
        <v>95.499698757188554</v>
      </c>
      <c r="HQ328" s="77">
        <f t="shared" si="1175"/>
        <v>108.67961218266814</v>
      </c>
      <c r="HR328" s="77">
        <f t="shared" si="1176"/>
        <v>3.1179729537867189</v>
      </c>
      <c r="HS328" s="77">
        <f t="shared" si="1177"/>
        <v>3.6006351670329031</v>
      </c>
      <c r="HT328" s="282">
        <f t="shared" si="1178"/>
        <v>126.88166994989614</v>
      </c>
      <c r="HU328" s="73">
        <f t="shared" ref="HU328:HU334" si="1335">HP328/HT328</f>
        <v>0.75266741677422833</v>
      </c>
      <c r="HV328" s="74">
        <f t="shared" ref="HV328:HV334" si="1336">HR328/HT328</f>
        <v>2.4573864412550404E-2</v>
      </c>
      <c r="HW328" s="279">
        <f t="shared" ref="HW328:HW391" si="1337">1+HU328*(HQ328-HP328)/HP328+HV328*(HS328-HR328)/HR328</f>
        <v>1.1076796644000739</v>
      </c>
      <c r="HX328" s="76">
        <f t="shared" si="1179"/>
        <v>206.9406556639932</v>
      </c>
      <c r="HY328" s="77">
        <f t="shared" si="1180"/>
        <v>235.50053555218088</v>
      </c>
      <c r="HZ328" s="77">
        <f t="shared" si="1022"/>
        <v>8.7877572822382799</v>
      </c>
      <c r="IA328" s="77">
        <f t="shared" si="1181"/>
        <v>10.148102109528766</v>
      </c>
      <c r="IB328" s="282">
        <f t="shared" si="1182"/>
        <v>279.58780319837001</v>
      </c>
      <c r="IC328" s="73">
        <f t="shared" si="1326"/>
        <v>0.74016338801863601</v>
      </c>
      <c r="ID328" s="74">
        <f t="shared" si="1327"/>
        <v>3.1431118173646827E-2</v>
      </c>
      <c r="IE328" s="279">
        <f t="shared" si="1328"/>
        <v>1.1070154862737325</v>
      </c>
      <c r="IF328" s="76">
        <f t="shared" si="1023"/>
        <v>8.9796087318060174</v>
      </c>
      <c r="IG328" s="77">
        <f t="shared" si="1183"/>
        <v>10.218884532882566</v>
      </c>
      <c r="IH328" s="77">
        <f t="shared" si="1024"/>
        <v>11.869539340083064</v>
      </c>
      <c r="II328" s="77">
        <f t="shared" si="1184"/>
        <v>13.706944029927921</v>
      </c>
      <c r="IJ328" s="282">
        <f t="shared" si="1185"/>
        <v>129.13426423561421</v>
      </c>
      <c r="IK328" s="73">
        <f t="shared" si="1186"/>
        <v>6.9536995350994626E-2</v>
      </c>
      <c r="IL328" s="74">
        <f t="shared" si="1187"/>
        <v>9.1916265681634163E-2</v>
      </c>
      <c r="IM328" s="279">
        <f t="shared" si="1188"/>
        <v>1.0238254386559078</v>
      </c>
      <c r="IN328" s="76">
        <f t="shared" si="1025"/>
        <v>0</v>
      </c>
      <c r="IO328" s="77">
        <f t="shared" si="1189"/>
        <v>0</v>
      </c>
      <c r="IP328" s="77">
        <f t="shared" si="1026"/>
        <v>0</v>
      </c>
      <c r="IQ328" s="77">
        <f t="shared" si="1190"/>
        <v>0</v>
      </c>
      <c r="IR328" s="282">
        <f t="shared" si="1191"/>
        <v>0</v>
      </c>
      <c r="IS328" s="73"/>
      <c r="IT328" s="74"/>
      <c r="IU328" s="279"/>
      <c r="IV328" s="76">
        <f t="shared" si="1027"/>
        <v>0</v>
      </c>
      <c r="IW328" s="77">
        <f t="shared" si="1192"/>
        <v>0</v>
      </c>
      <c r="IX328" s="77">
        <f t="shared" si="1193"/>
        <v>0</v>
      </c>
      <c r="IY328" s="77">
        <f t="shared" si="1194"/>
        <v>0</v>
      </c>
      <c r="IZ328" s="282">
        <f t="shared" si="1195"/>
        <v>0</v>
      </c>
      <c r="JA328" s="283"/>
      <c r="JB328" s="284"/>
      <c r="JC328" s="285"/>
      <c r="JD328" s="76">
        <f t="shared" si="1028"/>
        <v>0</v>
      </c>
      <c r="JE328" s="77">
        <f t="shared" si="1196"/>
        <v>0</v>
      </c>
      <c r="JF328" s="77">
        <f t="shared" si="1029"/>
        <v>0</v>
      </c>
      <c r="JG328" s="77">
        <f t="shared" si="1197"/>
        <v>0</v>
      </c>
      <c r="JH328" s="282">
        <f t="shared" si="1198"/>
        <v>0</v>
      </c>
      <c r="JI328" s="283"/>
      <c r="JJ328" s="284"/>
      <c r="JK328" s="285"/>
      <c r="JL328" s="76">
        <f t="shared" si="1030"/>
        <v>169.45457790475854</v>
      </c>
      <c r="JM328" s="77">
        <f t="shared" si="1199"/>
        <v>192.84100420139427</v>
      </c>
      <c r="JN328" s="77">
        <f t="shared" si="1031"/>
        <v>7.9468274860574297</v>
      </c>
      <c r="JO328" s="77">
        <f t="shared" si="1200"/>
        <v>9.1769963808991211</v>
      </c>
      <c r="JP328" s="282">
        <f t="shared" si="1201"/>
        <v>216.57708621186001</v>
      </c>
      <c r="JQ328" s="73">
        <f t="shared" si="1032"/>
        <v>0.78242154268801412</v>
      </c>
      <c r="JR328" s="74">
        <f t="shared" si="1033"/>
        <v>3.669283590916763E-2</v>
      </c>
      <c r="JS328" s="279">
        <f t="shared" si="1202"/>
        <v>1.1136620481051118</v>
      </c>
      <c r="JT328" s="76">
        <f t="shared" si="1034"/>
        <v>0</v>
      </c>
      <c r="JU328" s="77">
        <f t="shared" si="1203"/>
        <v>0</v>
      </c>
      <c r="JV328" s="77">
        <f t="shared" si="1035"/>
        <v>0</v>
      </c>
      <c r="JW328" s="77">
        <f t="shared" si="1204"/>
        <v>0</v>
      </c>
      <c r="JX328" s="282">
        <f t="shared" si="1205"/>
        <v>0</v>
      </c>
      <c r="JY328" s="73"/>
      <c r="JZ328" s="74"/>
      <c r="KA328" s="279"/>
      <c r="KB328" s="76">
        <f t="shared" si="1039"/>
        <v>0</v>
      </c>
      <c r="KC328" s="77">
        <f t="shared" si="1206"/>
        <v>0</v>
      </c>
      <c r="KD328" s="77">
        <f t="shared" si="1040"/>
        <v>0</v>
      </c>
      <c r="KE328" s="77">
        <f t="shared" si="1207"/>
        <v>0</v>
      </c>
      <c r="KF328" s="282">
        <f t="shared" si="1208"/>
        <v>0</v>
      </c>
      <c r="KG328" s="73"/>
      <c r="KH328" s="74"/>
      <c r="KI328" s="279"/>
      <c r="KJ328" s="76">
        <f t="shared" si="1041"/>
        <v>11.376574340614303</v>
      </c>
      <c r="KK328" s="77">
        <f t="shared" si="1209"/>
        <v>12.946655365362481</v>
      </c>
      <c r="KL328" s="77">
        <f t="shared" si="1042"/>
        <v>0.3715768145996638</v>
      </c>
      <c r="KM328" s="77">
        <f t="shared" si="1210"/>
        <v>0.42909690549969176</v>
      </c>
      <c r="KN328" s="282">
        <f t="shared" si="1211"/>
        <v>14.95435275718774</v>
      </c>
      <c r="KO328" s="73">
        <f t="shared" si="1043"/>
        <v>0.76075337564484058</v>
      </c>
      <c r="KP328" s="74">
        <f t="shared" si="1044"/>
        <v>2.4847401999465817E-2</v>
      </c>
      <c r="KQ328" s="279">
        <f t="shared" si="1045"/>
        <v>1.1088379512022617</v>
      </c>
      <c r="KR328" s="76">
        <f t="shared" si="1046"/>
        <v>50.706035426083211</v>
      </c>
      <c r="KS328" s="77">
        <f t="shared" si="1212"/>
        <v>57.703975375236951</v>
      </c>
      <c r="KT328" s="77">
        <f t="shared" si="1047"/>
        <v>1.6558407055437152</v>
      </c>
      <c r="KU328" s="77">
        <f t="shared" si="1213"/>
        <v>1.9121648467618824</v>
      </c>
      <c r="KV328" s="282">
        <f t="shared" si="1214"/>
        <v>67.041204495486383</v>
      </c>
      <c r="KW328" s="73">
        <f t="shared" si="1317"/>
        <v>0.75634135465894037</v>
      </c>
      <c r="KX328" s="74">
        <f t="shared" si="1318"/>
        <v>2.4698850774007144E-2</v>
      </c>
      <c r="KY328" s="279">
        <f t="shared" si="1319"/>
        <v>1.1082060524562967</v>
      </c>
      <c r="KZ328" s="76">
        <f t="shared" si="1048"/>
        <v>196.85279063486939</v>
      </c>
      <c r="LA328" s="77">
        <f t="shared" si="1215"/>
        <v>224.02044427038771</v>
      </c>
      <c r="LB328" s="77">
        <f t="shared" si="1049"/>
        <v>6.2821669961968647</v>
      </c>
      <c r="LC328" s="77">
        <f t="shared" si="1216"/>
        <v>7.25464644720814</v>
      </c>
      <c r="LD328" s="286">
        <f t="shared" si="1217"/>
        <v>401.97835260437307</v>
      </c>
      <c r="LE328" s="73">
        <f t="shared" si="1050"/>
        <v>0.48970992930211799</v>
      </c>
      <c r="LF328" s="74">
        <f t="shared" si="1051"/>
        <v>1.5628122647638618E-2</v>
      </c>
      <c r="LG328" s="279">
        <f t="shared" si="1052"/>
        <v>1.0700041007288397</v>
      </c>
      <c r="LH328" s="76">
        <f t="shared" si="1053"/>
        <v>60.410851460239876</v>
      </c>
      <c r="LI328" s="77">
        <f t="shared" si="1218"/>
        <v>68.748153070267577</v>
      </c>
      <c r="LJ328" s="77">
        <f t="shared" si="1054"/>
        <v>1.9709208673075693</v>
      </c>
      <c r="LK328" s="77">
        <f t="shared" si="1219"/>
        <v>2.2760194175667809</v>
      </c>
      <c r="LL328" s="282">
        <f t="shared" si="1220"/>
        <v>81.65338562984843</v>
      </c>
      <c r="LM328" s="73">
        <f t="shared" si="1244"/>
        <v>0.73984502901195881</v>
      </c>
      <c r="LN328" s="74">
        <f t="shared" si="1245"/>
        <v>2.4137650289752326E-2</v>
      </c>
      <c r="LO328" s="279">
        <f t="shared" si="1246"/>
        <v>1.1058425207187941</v>
      </c>
      <c r="LP328" s="76">
        <f t="shared" si="1055"/>
        <v>6.4202093451560874E-2</v>
      </c>
      <c r="LQ328" s="77">
        <f t="shared" si="1221"/>
        <v>7.3062624368810794E-2</v>
      </c>
      <c r="LR328" s="77">
        <f t="shared" si="1056"/>
        <v>1.2316900883518657E-3</v>
      </c>
      <c r="LS328" s="77">
        <f t="shared" si="1222"/>
        <v>1.4223557140287345E-3</v>
      </c>
      <c r="LT328" s="282">
        <f t="shared" si="1223"/>
        <v>0.92320491949545436</v>
      </c>
      <c r="LU328" s="73">
        <f t="shared" si="1329"/>
        <v>6.9542624931687211E-2</v>
      </c>
      <c r="LV328" s="74">
        <f t="shared" si="1330"/>
        <v>1.3341459326549118E-3</v>
      </c>
      <c r="LW328" s="279">
        <f t="shared" si="1331"/>
        <v>1.0098041034571972</v>
      </c>
      <c r="LX328" s="76">
        <f t="shared" si="1057"/>
        <v>7.394093468806525</v>
      </c>
      <c r="LY328" s="77">
        <f t="shared" si="1224"/>
        <v>8.4145523084365124</v>
      </c>
      <c r="LZ328" s="77">
        <f t="shared" si="1058"/>
        <v>0.14185256505299904</v>
      </c>
      <c r="MA328" s="77">
        <f t="shared" si="1225"/>
        <v>0.16381134212320328</v>
      </c>
      <c r="MB328" s="286">
        <f t="shared" si="1226"/>
        <v>106.32440409673207</v>
      </c>
      <c r="MC328" s="73">
        <f t="shared" si="1320"/>
        <v>6.9542768959038881E-2</v>
      </c>
      <c r="MD328" s="74">
        <f t="shared" si="1321"/>
        <v>1.334148695758916E-3</v>
      </c>
      <c r="ME328" s="279">
        <f t="shared" si="1322"/>
        <v>1.0098041237621405</v>
      </c>
      <c r="MF328" s="76">
        <f t="shared" si="1059"/>
        <v>0</v>
      </c>
      <c r="MG328" s="77">
        <f t="shared" si="1227"/>
        <v>0</v>
      </c>
      <c r="MH328" s="77">
        <f t="shared" si="1060"/>
        <v>0</v>
      </c>
      <c r="MI328" s="77">
        <f t="shared" si="1228"/>
        <v>0</v>
      </c>
      <c r="MJ328" s="286">
        <f t="shared" si="1229"/>
        <v>0</v>
      </c>
      <c r="MK328" s="73"/>
      <c r="ML328" s="74"/>
      <c r="MM328" s="279"/>
      <c r="MN328" s="287">
        <f t="shared" si="1230"/>
        <v>1.0827992140944513</v>
      </c>
      <c r="MO328" s="288">
        <f t="shared" si="1230"/>
        <v>1.0827992140944513</v>
      </c>
      <c r="MP328" s="288">
        <f t="shared" si="1230"/>
        <v>1.0866132538567155</v>
      </c>
      <c r="MQ328" s="289">
        <f t="shared" si="1061"/>
        <v>1.0886759840340545</v>
      </c>
      <c r="MR328" s="290">
        <f t="shared" si="1231"/>
        <v>4.8727047433464401</v>
      </c>
      <c r="MS328" s="291">
        <f t="shared" si="1332"/>
        <v>4.8727047433464401</v>
      </c>
      <c r="MT328" s="291">
        <f t="shared" si="1062"/>
        <v>4.0113414879374512</v>
      </c>
      <c r="MU328" s="292">
        <f t="shared" si="1333"/>
        <v>4.4551887294625612</v>
      </c>
      <c r="MV328" s="359">
        <f t="shared" si="1063"/>
        <v>0.44384724152510963</v>
      </c>
      <c r="MW328" s="360">
        <f t="shared" si="1064"/>
        <v>0.97738397283107847</v>
      </c>
      <c r="MX328" s="360">
        <f t="shared" si="1065"/>
        <v>0.41751601388387921</v>
      </c>
      <c r="MY328" s="360">
        <f t="shared" si="1066"/>
        <v>0</v>
      </c>
      <c r="MZ328" s="360">
        <f t="shared" si="1067"/>
        <v>0</v>
      </c>
      <c r="NA328" s="360">
        <f t="shared" si="1068"/>
        <v>0</v>
      </c>
      <c r="NB328" s="360">
        <f t="shared" si="1069"/>
        <v>0.76163347469908593</v>
      </c>
      <c r="NC328" s="360">
        <f t="shared" si="1070"/>
        <v>0</v>
      </c>
      <c r="ND328" s="360">
        <f t="shared" si="1071"/>
        <v>0</v>
      </c>
      <c r="NE328" s="360">
        <f t="shared" si="1072"/>
        <v>5.2337151296746751E-2</v>
      </c>
      <c r="NF328" s="360">
        <f t="shared" si="1073"/>
        <v>0.234607221304998</v>
      </c>
      <c r="NG328" s="360">
        <f t="shared" si="1074"/>
        <v>1.3582632054651891</v>
      </c>
      <c r="NH328" s="360">
        <f t="shared" si="1075"/>
        <v>0.28519678609337701</v>
      </c>
      <c r="NI328" s="360">
        <f t="shared" si="1076"/>
        <v>2.9284319000258715E-3</v>
      </c>
      <c r="NJ328" s="360">
        <f t="shared" si="1077"/>
        <v>0.33899124434695055</v>
      </c>
      <c r="NK328" s="361">
        <f t="shared" si="1078"/>
        <v>0</v>
      </c>
      <c r="NL328" s="145">
        <f t="shared" si="1232"/>
        <v>4.8727047433464401</v>
      </c>
      <c r="NM328" s="56">
        <f t="shared" si="1334"/>
        <v>4.8727047433464401</v>
      </c>
      <c r="NN328" s="56">
        <f t="shared" si="1233"/>
        <v>4.0113414879374512</v>
      </c>
      <c r="NO328" s="58">
        <f t="shared" si="1323"/>
        <v>4.4551887294625612</v>
      </c>
      <c r="NP328" s="55">
        <f t="shared" si="1079"/>
        <v>1.0827992140944513</v>
      </c>
      <c r="NQ328" s="56">
        <f t="shared" si="1324"/>
        <v>1.0827992140944513</v>
      </c>
      <c r="NR328" s="56">
        <f t="shared" si="1080"/>
        <v>1.0866132538567155</v>
      </c>
      <c r="NS328" s="61">
        <f t="shared" si="1325"/>
        <v>1.0886759840340545</v>
      </c>
      <c r="NT328" s="41"/>
      <c r="NU328" s="86">
        <f t="shared" si="1236"/>
        <v>0</v>
      </c>
      <c r="NV328" s="86">
        <f t="shared" si="1236"/>
        <v>0</v>
      </c>
      <c r="NW328" s="86">
        <f t="shared" si="1236"/>
        <v>0</v>
      </c>
      <c r="NX328" s="86">
        <f t="shared" si="1234"/>
        <v>0</v>
      </c>
      <c r="NY328" s="87">
        <f t="shared" si="1237"/>
        <v>0</v>
      </c>
      <c r="NZ328" s="87">
        <f t="shared" si="1237"/>
        <v>0</v>
      </c>
      <c r="OA328" s="87">
        <f t="shared" si="1237"/>
        <v>0</v>
      </c>
      <c r="OB328" s="87">
        <f t="shared" si="1235"/>
        <v>0</v>
      </c>
      <c r="OC328" s="26"/>
    </row>
    <row r="329" spans="1:393" thickBot="1" x14ac:dyDescent="0.35">
      <c r="A329" s="136" t="s">
        <v>756</v>
      </c>
      <c r="B329" s="137" t="s">
        <v>757</v>
      </c>
      <c r="C329" s="133" t="s">
        <v>97</v>
      </c>
      <c r="D329" s="64">
        <f>VLOOKUP(B329,[1]УсіТ_1!$A$10:$G$556,6,FALSE)</f>
        <v>695.3</v>
      </c>
      <c r="E329" s="64">
        <f>VLOOKUP(B329,[1]УсіТ_1!$A$10:$G$556,7,FALSE)</f>
        <v>45.1</v>
      </c>
      <c r="F329" s="38"/>
      <c r="G329" s="38"/>
      <c r="H329" s="39"/>
      <c r="I329" s="256">
        <v>3.8228</v>
      </c>
      <c r="J329" s="62">
        <v>3.8228</v>
      </c>
      <c r="K329" s="257">
        <f t="shared" si="1081"/>
        <v>3.1497999999999999</v>
      </c>
      <c r="L329" s="293">
        <f t="shared" si="1082"/>
        <v>3.5419999999999998</v>
      </c>
      <c r="M329" s="63">
        <v>0.39219999999999999</v>
      </c>
      <c r="N329" s="63">
        <v>0.62849999999999995</v>
      </c>
      <c r="O329" s="63">
        <v>0.28079999999999999</v>
      </c>
      <c r="P329" s="63">
        <v>0</v>
      </c>
      <c r="Q329" s="63">
        <v>0</v>
      </c>
      <c r="R329" s="63">
        <v>0</v>
      </c>
      <c r="S329" s="63">
        <v>0.72009999999999996</v>
      </c>
      <c r="T329" s="63">
        <v>0</v>
      </c>
      <c r="U329" s="63">
        <v>0</v>
      </c>
      <c r="V329" s="63">
        <v>4.8500000000000001E-2</v>
      </c>
      <c r="W329" s="63">
        <v>0.13139999999999999</v>
      </c>
      <c r="X329" s="63">
        <v>1.0055000000000001</v>
      </c>
      <c r="Y329" s="63">
        <v>0.29930000000000001</v>
      </c>
      <c r="Z329" s="63">
        <v>1.6999999999999999E-3</v>
      </c>
      <c r="AA329" s="63">
        <v>0.31480000000000002</v>
      </c>
      <c r="AB329" s="259">
        <v>0</v>
      </c>
      <c r="AC329" s="144">
        <v>98.35</v>
      </c>
      <c r="AD329" s="70">
        <v>21.637</v>
      </c>
      <c r="AE329" s="70">
        <v>71.605267597248996</v>
      </c>
      <c r="AF329" s="68">
        <f t="shared" si="1083"/>
        <v>5.0295539960307689</v>
      </c>
      <c r="AG329" s="68">
        <f t="shared" si="1084"/>
        <v>22.832198836594007</v>
      </c>
      <c r="AH329" s="71">
        <v>3.7461602531666598</v>
      </c>
      <c r="AI329" s="71">
        <v>21.066449219198301</v>
      </c>
      <c r="AJ329" s="68">
        <f t="shared" si="1085"/>
        <v>0.28871568654911273</v>
      </c>
      <c r="AK329" s="68">
        <f t="shared" si="1086"/>
        <v>12.335543606098442</v>
      </c>
      <c r="AL329" s="71">
        <v>10.820243853480701</v>
      </c>
      <c r="AM329" s="69">
        <f t="shared" si="1087"/>
        <v>272.67014510771355</v>
      </c>
      <c r="AN329" s="260">
        <v>153.01</v>
      </c>
      <c r="AO329" s="71">
        <v>33.662199999999999</v>
      </c>
      <c r="AP329" s="71">
        <v>111.40134209512</v>
      </c>
      <c r="AQ329" s="68">
        <f t="shared" si="1088"/>
        <v>7.8248302687612288</v>
      </c>
      <c r="AR329" s="68">
        <f t="shared" si="1089"/>
        <v>35.52165474313415</v>
      </c>
      <c r="AS329" s="71">
        <v>14.9816982416333</v>
      </c>
      <c r="AT329" s="261">
        <f t="shared" si="997"/>
        <v>3.2491929051824049</v>
      </c>
      <c r="AU329" s="71">
        <v>33.761725206513503</v>
      </c>
      <c r="AV329" s="68">
        <f t="shared" si="1090"/>
        <v>0.46270444395526755</v>
      </c>
      <c r="AW329" s="68">
        <f t="shared" si="1091"/>
        <v>19.76931324157481</v>
      </c>
      <c r="AX329" s="71">
        <v>17.3408482771633</v>
      </c>
      <c r="AY329" s="69">
        <f t="shared" si="1092"/>
        <v>436.98937658451609</v>
      </c>
      <c r="AZ329" s="260">
        <v>24</v>
      </c>
      <c r="BA329" s="260">
        <v>122.33199999999999</v>
      </c>
      <c r="BB329" s="260">
        <v>12.757479999999999</v>
      </c>
      <c r="BC329" s="262">
        <f t="shared" si="1093"/>
        <v>10.205984000000001</v>
      </c>
      <c r="BD329" s="262">
        <f t="shared" si="998"/>
        <v>2.5514959999999984</v>
      </c>
      <c r="BE329" s="260">
        <v>4.788424</v>
      </c>
      <c r="BF329" s="262">
        <f t="shared" si="1094"/>
        <v>3.8307392</v>
      </c>
      <c r="BG329" s="262">
        <f t="shared" si="999"/>
        <v>0.9576848</v>
      </c>
      <c r="BH329" s="260">
        <v>15.083838606319061</v>
      </c>
      <c r="BI329" s="263">
        <f t="shared" si="1095"/>
        <v>8.8324020312845519</v>
      </c>
      <c r="BJ329" s="68">
        <f t="shared" si="1096"/>
        <v>0.20672400809960273</v>
      </c>
      <c r="BK329" s="260">
        <v>7.7474303305537973</v>
      </c>
      <c r="BL329" s="69">
        <f t="shared" si="1097"/>
        <v>195.2510075242474</v>
      </c>
      <c r="BM329" s="260">
        <v>0</v>
      </c>
      <c r="BN329" s="260">
        <v>0</v>
      </c>
      <c r="BO329" s="260">
        <v>0</v>
      </c>
      <c r="BP329" s="68">
        <f t="shared" si="1098"/>
        <v>0</v>
      </c>
      <c r="BQ329" s="68">
        <f t="shared" si="1099"/>
        <v>0</v>
      </c>
      <c r="BR329" s="260">
        <v>0</v>
      </c>
      <c r="BS329" s="260">
        <v>0</v>
      </c>
      <c r="BT329" s="68">
        <f t="shared" si="1100"/>
        <v>0</v>
      </c>
      <c r="BU329" s="68">
        <f t="shared" si="1101"/>
        <v>0</v>
      </c>
      <c r="BV329" s="260">
        <v>0</v>
      </c>
      <c r="BW329" s="69">
        <f t="shared" si="1102"/>
        <v>0</v>
      </c>
      <c r="BX329" s="260">
        <v>0</v>
      </c>
      <c r="BY329" s="260">
        <v>0</v>
      </c>
      <c r="BZ329" s="263">
        <f t="shared" si="1103"/>
        <v>0</v>
      </c>
      <c r="CA329" s="263">
        <f t="shared" si="1104"/>
        <v>0</v>
      </c>
      <c r="CB329" s="260">
        <v>0</v>
      </c>
      <c r="CC329" s="264">
        <f t="shared" si="1105"/>
        <v>0</v>
      </c>
      <c r="CD329" s="260">
        <v>0</v>
      </c>
      <c r="CE329" s="260">
        <v>0</v>
      </c>
      <c r="CF329" s="263">
        <f t="shared" si="1106"/>
        <v>0</v>
      </c>
      <c r="CG329" s="263">
        <f t="shared" si="1107"/>
        <v>0</v>
      </c>
      <c r="CH329" s="260">
        <v>0</v>
      </c>
      <c r="CI329" s="69">
        <f t="shared" si="1108"/>
        <v>0</v>
      </c>
      <c r="CJ329" s="260">
        <v>199.32880979242009</v>
      </c>
      <c r="CK329" s="260">
        <v>43.852341637321885</v>
      </c>
      <c r="CL329" s="260">
        <v>15.09882112848889</v>
      </c>
      <c r="CM329" s="260">
        <v>6.7411084176899818</v>
      </c>
      <c r="CN329" s="260">
        <v>100.4040988801404</v>
      </c>
      <c r="CO329" s="265">
        <f t="shared" si="1109"/>
        <v>7.0523839053410606</v>
      </c>
      <c r="CP329" s="266">
        <f t="shared" si="1110"/>
        <v>32.015051777119325</v>
      </c>
      <c r="CQ329" s="260">
        <v>38.682607836343429</v>
      </c>
      <c r="CR329" s="265">
        <f t="shared" si="1111"/>
        <v>0.53014514039708671</v>
      </c>
      <c r="CS329" s="265">
        <f t="shared" si="1112"/>
        <v>22.65075574900224</v>
      </c>
      <c r="CT329" s="260">
        <v>19.868334018832261</v>
      </c>
      <c r="CU329" s="267">
        <f t="shared" si="1000"/>
        <v>500.68201595225639</v>
      </c>
      <c r="CV329" s="260">
        <v>0</v>
      </c>
      <c r="CW329" s="260">
        <v>0</v>
      </c>
      <c r="CX329" s="68">
        <f t="shared" si="1113"/>
        <v>0</v>
      </c>
      <c r="CY329" s="68">
        <f t="shared" si="1114"/>
        <v>0</v>
      </c>
      <c r="CZ329" s="260">
        <v>0</v>
      </c>
      <c r="DA329" s="69">
        <f t="shared" si="1115"/>
        <v>0</v>
      </c>
      <c r="DB329" s="260">
        <v>0</v>
      </c>
      <c r="DC329" s="260">
        <v>0</v>
      </c>
      <c r="DD329" s="68">
        <f t="shared" si="1116"/>
        <v>0</v>
      </c>
      <c r="DE329" s="68">
        <f t="shared" si="1117"/>
        <v>0</v>
      </c>
      <c r="DF329" s="260">
        <v>0</v>
      </c>
      <c r="DG329" s="69">
        <f t="shared" si="1118"/>
        <v>0</v>
      </c>
      <c r="DH329" s="260">
        <v>12.31055537056384</v>
      </c>
      <c r="DI329" s="260">
        <v>2.708322181524045</v>
      </c>
      <c r="DJ329" s="260">
        <v>0.18511337736666658</v>
      </c>
      <c r="DK329" s="260">
        <v>8.962084309770475</v>
      </c>
      <c r="DL329" s="68">
        <f t="shared" si="1119"/>
        <v>0.62949680191827817</v>
      </c>
      <c r="DM329" s="68">
        <f t="shared" si="1120"/>
        <v>2.8576681271820332</v>
      </c>
      <c r="DN329" s="260">
        <v>2.60656908456339</v>
      </c>
      <c r="DO329" s="68">
        <f t="shared" si="1121"/>
        <v>3.5723029303941257E-2</v>
      </c>
      <c r="DP329" s="68">
        <f t="shared" si="1122"/>
        <v>1.5262869537424313</v>
      </c>
      <c r="DQ329" s="260">
        <v>1.3387976693394199</v>
      </c>
      <c r="DR329" s="264">
        <f t="shared" si="1123"/>
        <v>33.733730391753404</v>
      </c>
      <c r="DS329" s="260">
        <v>33.1</v>
      </c>
      <c r="DT329" s="260">
        <v>7.282</v>
      </c>
      <c r="DU329" s="260">
        <v>24.098976690075698</v>
      </c>
      <c r="DV329" s="68">
        <f t="shared" si="1124"/>
        <v>1.692712122710917</v>
      </c>
      <c r="DW329" s="68">
        <f t="shared" si="1125"/>
        <v>7.684247905350917</v>
      </c>
      <c r="DX329" s="260">
        <v>0.62856800183333295</v>
      </c>
      <c r="DY329" s="260">
        <v>0.33119860204166701</v>
      </c>
      <c r="DZ329" s="260">
        <v>0</v>
      </c>
      <c r="EA329" s="260">
        <v>7.0575160793466303</v>
      </c>
      <c r="EB329" s="68">
        <f t="shared" si="1126"/>
        <v>9.6723257867445567E-2</v>
      </c>
      <c r="EC329" s="68">
        <f t="shared" si="1127"/>
        <v>4.1325567703257367</v>
      </c>
      <c r="ED329" s="267">
        <v>3.6249129686648698</v>
      </c>
      <c r="EE329" s="69">
        <f t="shared" si="1128"/>
        <v>91.347806810354641</v>
      </c>
      <c r="EF329" s="260">
        <v>150.80898365079361</v>
      </c>
      <c r="EG329" s="260">
        <v>33.17797640317459</v>
      </c>
      <c r="EH329" s="260">
        <v>207.07147663594085</v>
      </c>
      <c r="EI329" s="260">
        <v>109.79885745179686</v>
      </c>
      <c r="EJ329" s="268">
        <f t="shared" si="1129"/>
        <v>7.7122717474142117</v>
      </c>
      <c r="EK329" s="266">
        <f t="shared" si="1130"/>
        <v>35.010683284794851</v>
      </c>
      <c r="EL329" s="260">
        <v>54.015407358459626</v>
      </c>
      <c r="EM329" s="268">
        <f t="shared" si="1131"/>
        <v>0.74028115784768922</v>
      </c>
      <c r="EN329" s="268">
        <f t="shared" si="1132"/>
        <v>31.628937840375468</v>
      </c>
      <c r="EO329" s="269">
        <f t="shared" si="1133"/>
        <v>554.87270150016548</v>
      </c>
      <c r="EP329" s="69">
        <f t="shared" si="1134"/>
        <v>699.13960389020849</v>
      </c>
      <c r="EQ329" s="260">
        <v>73.599999999999994</v>
      </c>
      <c r="ER329" s="260">
        <v>16.192</v>
      </c>
      <c r="ES329" s="260">
        <v>53.585640011769399</v>
      </c>
      <c r="ET329" s="68">
        <f t="shared" si="1135"/>
        <v>3.7638553544266826</v>
      </c>
      <c r="EU329" s="68">
        <f t="shared" si="1136"/>
        <v>17.086424345432814</v>
      </c>
      <c r="EV329" s="260">
        <v>5.7203044914666696</v>
      </c>
      <c r="EW329" s="260">
        <v>16.079602519221201</v>
      </c>
      <c r="EX329" s="68">
        <f t="shared" si="1137"/>
        <v>0.22037095252592656</v>
      </c>
      <c r="EY329" s="68">
        <f t="shared" si="1138"/>
        <v>9.4154755735400517</v>
      </c>
      <c r="EZ329" s="260">
        <v>8.2588773511228606</v>
      </c>
      <c r="FA329" s="69">
        <f t="shared" si="1139"/>
        <v>208.12370924829617</v>
      </c>
      <c r="FB329" s="260">
        <v>0.83333333333333348</v>
      </c>
      <c r="FC329" s="260">
        <v>8.9871586162120806E-2</v>
      </c>
      <c r="FD329" s="68">
        <f t="shared" si="1140"/>
        <v>1.2316900883518657E-3</v>
      </c>
      <c r="FE329" s="68">
        <f t="shared" si="1141"/>
        <v>5.2624666763574489E-2</v>
      </c>
      <c r="FF329" s="260">
        <v>4.6160245974772703E-2</v>
      </c>
      <c r="FG329" s="69">
        <f t="shared" si="1142"/>
        <v>1.1632381985642724</v>
      </c>
      <c r="FH329" s="260">
        <v>156.7944</v>
      </c>
      <c r="FI329" s="260">
        <v>16.909633715205601</v>
      </c>
      <c r="FJ329" s="68">
        <f t="shared" si="1143"/>
        <v>0.23174653006689278</v>
      </c>
      <c r="FK329" s="68">
        <f t="shared" si="1144"/>
        <v>9.9015036604735016</v>
      </c>
      <c r="FL329" s="260">
        <v>8.6850000000000005</v>
      </c>
      <c r="FM329" s="69">
        <f t="shared" si="1145"/>
        <v>218.86684045824668</v>
      </c>
      <c r="FN329" s="260">
        <v>0</v>
      </c>
      <c r="FO329" s="260">
        <v>0</v>
      </c>
      <c r="FP329" s="68">
        <f t="shared" si="1146"/>
        <v>0</v>
      </c>
      <c r="FQ329" s="68">
        <f t="shared" si="1147"/>
        <v>0</v>
      </c>
      <c r="FR329" s="260">
        <v>0</v>
      </c>
      <c r="FS329" s="264">
        <f t="shared" si="1148"/>
        <v>0</v>
      </c>
      <c r="FT329" s="270">
        <f t="shared" si="1001"/>
        <v>2657.967474166157</v>
      </c>
      <c r="FU329" s="271">
        <f t="shared" si="1002"/>
        <v>879.02018903579813</v>
      </c>
      <c r="FV329" s="272">
        <f t="shared" si="1149"/>
        <v>242.115553542399</v>
      </c>
      <c r="FW329" s="272">
        <f t="shared" si="1003"/>
        <v>24.027024522872388</v>
      </c>
      <c r="FX329" s="272">
        <f t="shared" si="1004"/>
        <v>122.33199999999999</v>
      </c>
      <c r="FY329" s="272">
        <f t="shared" si="1005"/>
        <v>0</v>
      </c>
      <c r="FZ329" s="272">
        <f t="shared" si="1006"/>
        <v>0</v>
      </c>
      <c r="GA329" s="272">
        <f t="shared" si="1007"/>
        <v>0</v>
      </c>
      <c r="GB329" s="272">
        <f t="shared" si="1008"/>
        <v>0</v>
      </c>
      <c r="GC329" s="272">
        <f t="shared" si="1009"/>
        <v>156.7944</v>
      </c>
      <c r="GD329" s="272">
        <f t="shared" si="1010"/>
        <v>0</v>
      </c>
      <c r="GE329" s="272">
        <f t="shared" si="1011"/>
        <v>479.8562670359218</v>
      </c>
      <c r="GF329" s="273">
        <f t="shared" si="1012"/>
        <v>186.66967340392188</v>
      </c>
      <c r="GG329" s="273">
        <f t="shared" si="1013"/>
        <v>33.705104196603145</v>
      </c>
      <c r="GH329" s="272">
        <f t="shared" si="1150"/>
        <v>205.35322121133288</v>
      </c>
      <c r="GI329" s="274">
        <f t="shared" si="1151"/>
        <v>146.69938811368058</v>
      </c>
      <c r="GJ329" s="275">
        <f t="shared" si="1014"/>
        <v>2.8143658967013172</v>
      </c>
      <c r="GK329" s="271">
        <f t="shared" si="1152"/>
        <v>2109.4986553483241</v>
      </c>
      <c r="GL329" s="276">
        <f t="shared" si="1153"/>
        <v>2657.9683057388884</v>
      </c>
      <c r="GM329" s="272">
        <f t="shared" si="1154"/>
        <v>1212.3892505534004</v>
      </c>
      <c r="GN329" s="272">
        <f t="shared" si="1155"/>
        <v>60.546494616176851</v>
      </c>
      <c r="GO329" s="277">
        <f t="shared" si="1156"/>
        <v>0.57472861975027356</v>
      </c>
      <c r="GP329" s="278">
        <f t="shared" si="1157"/>
        <v>2.8701840820173127E-2</v>
      </c>
      <c r="GQ329" s="279">
        <f t="shared" si="1158"/>
        <v>1.0837613417706979</v>
      </c>
      <c r="GR329" s="280">
        <f t="shared" si="1159"/>
        <v>2109.4986553483241</v>
      </c>
      <c r="GS329" s="272">
        <f t="shared" si="1160"/>
        <v>1212.3892505534004</v>
      </c>
      <c r="GT329" s="272">
        <f t="shared" si="1015"/>
        <v>60.546494616176851</v>
      </c>
      <c r="GU329" s="73">
        <f t="shared" si="1161"/>
        <v>0.57472861975027356</v>
      </c>
      <c r="GV329" s="74">
        <f t="shared" si="1162"/>
        <v>2.8701840820173127E-2</v>
      </c>
      <c r="GW329" s="279">
        <f t="shared" si="1163"/>
        <v>1.0837613417706979</v>
      </c>
      <c r="GX329" s="280">
        <f t="shared" si="1164"/>
        <v>1738.1326611959739</v>
      </c>
      <c r="GY329" s="272">
        <f t="shared" si="1016"/>
        <v>1038.7220742951488</v>
      </c>
      <c r="GZ329" s="272">
        <f t="shared" si="1017"/>
        <v>40.984777725497359</v>
      </c>
      <c r="HA329" s="73">
        <f t="shared" si="1165"/>
        <v>0.59760805229931369</v>
      </c>
      <c r="HB329" s="74">
        <f t="shared" si="1166"/>
        <v>2.3579775376464395E-2</v>
      </c>
      <c r="HC329" s="279">
        <f t="shared" si="1167"/>
        <v>1.086126036526105</v>
      </c>
      <c r="HD329" s="280">
        <f t="shared" si="1168"/>
        <v>1954.537538265588</v>
      </c>
      <c r="HE329" s="272">
        <f t="shared" si="1018"/>
        <v>1201.6137200752332</v>
      </c>
      <c r="HF329" s="272">
        <f t="shared" si="1019"/>
        <v>46.303047408077241</v>
      </c>
      <c r="HG329" s="73">
        <f t="shared" si="1169"/>
        <v>0.61478160257874492</v>
      </c>
      <c r="HH329" s="74">
        <f t="shared" si="1170"/>
        <v>2.3690027181143582E-2</v>
      </c>
      <c r="HI329" s="281">
        <f t="shared" si="1171"/>
        <v>1.0885132251795335</v>
      </c>
      <c r="HJ329" s="72">
        <f t="shared" si="1020"/>
        <v>4.143002857321024</v>
      </c>
      <c r="HK329" s="73">
        <f t="shared" si="1172"/>
        <v>4.143002857321024</v>
      </c>
      <c r="HL329" s="73">
        <f t="shared" si="1021"/>
        <v>3.4210797898499252</v>
      </c>
      <c r="HM329" s="74">
        <f t="shared" si="1173"/>
        <v>3.8555138435859075</v>
      </c>
      <c r="HN329" s="75"/>
      <c r="HO329" s="75"/>
      <c r="HP329" s="76">
        <f t="shared" si="1174"/>
        <v>162.89164578008479</v>
      </c>
      <c r="HQ329" s="77">
        <f t="shared" si="1175"/>
        <v>185.37232181419429</v>
      </c>
      <c r="HR329" s="77">
        <f t="shared" si="1176"/>
        <v>5.3182696825798814</v>
      </c>
      <c r="HS329" s="77">
        <f t="shared" si="1177"/>
        <v>6.141537829443247</v>
      </c>
      <c r="HT329" s="282">
        <f t="shared" si="1178"/>
        <v>216.40487706961392</v>
      </c>
      <c r="HU329" s="73">
        <f t="shared" si="1335"/>
        <v>0.75271707359758444</v>
      </c>
      <c r="HV329" s="74">
        <f t="shared" si="1336"/>
        <v>2.4575553724092276E-2</v>
      </c>
      <c r="HW329" s="279">
        <f t="shared" si="1337"/>
        <v>1.1076867790436922</v>
      </c>
      <c r="HX329" s="76">
        <f t="shared" si="1179"/>
        <v>254.1271809413449</v>
      </c>
      <c r="HY329" s="77">
        <f t="shared" si="1180"/>
        <v>289.19927318305992</v>
      </c>
      <c r="HZ329" s="77">
        <f t="shared" si="1022"/>
        <v>11.536727617898901</v>
      </c>
      <c r="IA329" s="77">
        <f t="shared" si="1181"/>
        <v>13.32261305314965</v>
      </c>
      <c r="IB329" s="282">
        <f t="shared" si="1182"/>
        <v>346.81696554326675</v>
      </c>
      <c r="IC329" s="73">
        <f t="shared" si="1326"/>
        <v>0.73274149245631859</v>
      </c>
      <c r="ID329" s="74">
        <f t="shared" si="1327"/>
        <v>3.3264599959310956E-2</v>
      </c>
      <c r="IE329" s="279">
        <f t="shared" si="1328"/>
        <v>1.1062750134475978</v>
      </c>
      <c r="IF329" s="76">
        <f t="shared" si="1023"/>
        <v>10.775530478167154</v>
      </c>
      <c r="IG329" s="77">
        <f t="shared" si="1183"/>
        <v>12.262661439459002</v>
      </c>
      <c r="IH329" s="77">
        <f t="shared" si="1024"/>
        <v>14.243447208099603</v>
      </c>
      <c r="II329" s="77">
        <f t="shared" si="1184"/>
        <v>16.448332835913423</v>
      </c>
      <c r="IJ329" s="282">
        <f t="shared" si="1185"/>
        <v>154.96111708273602</v>
      </c>
      <c r="IK329" s="73">
        <f t="shared" si="1186"/>
        <v>6.9536995350994654E-2</v>
      </c>
      <c r="IL329" s="74">
        <f t="shared" si="1187"/>
        <v>9.1916265681634302E-2</v>
      </c>
      <c r="IM329" s="279">
        <f t="shared" si="1188"/>
        <v>1.0238254386559078</v>
      </c>
      <c r="IN329" s="76">
        <f t="shared" si="1025"/>
        <v>0</v>
      </c>
      <c r="IO329" s="77">
        <f t="shared" si="1189"/>
        <v>0</v>
      </c>
      <c r="IP329" s="77">
        <f t="shared" si="1026"/>
        <v>0</v>
      </c>
      <c r="IQ329" s="77">
        <f t="shared" si="1190"/>
        <v>0</v>
      </c>
      <c r="IR329" s="282">
        <f t="shared" si="1191"/>
        <v>0</v>
      </c>
      <c r="IS329" s="73"/>
      <c r="IT329" s="74"/>
      <c r="IU329" s="279"/>
      <c r="IV329" s="76">
        <f t="shared" si="1027"/>
        <v>0</v>
      </c>
      <c r="IW329" s="77">
        <f t="shared" si="1192"/>
        <v>0</v>
      </c>
      <c r="IX329" s="77">
        <f t="shared" si="1193"/>
        <v>0</v>
      </c>
      <c r="IY329" s="77">
        <f t="shared" si="1194"/>
        <v>0</v>
      </c>
      <c r="IZ329" s="282">
        <f t="shared" si="1195"/>
        <v>0</v>
      </c>
      <c r="JA329" s="283"/>
      <c r="JB329" s="284"/>
      <c r="JC329" s="285"/>
      <c r="JD329" s="76">
        <f t="shared" si="1028"/>
        <v>0</v>
      </c>
      <c r="JE329" s="77">
        <f t="shared" si="1196"/>
        <v>0</v>
      </c>
      <c r="JF329" s="77">
        <f t="shared" si="1029"/>
        <v>0</v>
      </c>
      <c r="JG329" s="77">
        <f t="shared" si="1197"/>
        <v>0</v>
      </c>
      <c r="JH329" s="282">
        <f t="shared" si="1198"/>
        <v>0</v>
      </c>
      <c r="JI329" s="283"/>
      <c r="JJ329" s="284"/>
      <c r="JK329" s="285"/>
      <c r="JL329" s="76">
        <f t="shared" si="1030"/>
        <v>309.87343661161032</v>
      </c>
      <c r="JM329" s="77">
        <f t="shared" si="1199"/>
        <v>352.63906959837863</v>
      </c>
      <c r="JN329" s="77">
        <f t="shared" si="1031"/>
        <v>14.323637463428129</v>
      </c>
      <c r="JO329" s="77">
        <f t="shared" si="1200"/>
        <v>16.540936542766804</v>
      </c>
      <c r="JP329" s="282">
        <f t="shared" si="1201"/>
        <v>397.36667932718763</v>
      </c>
      <c r="JQ329" s="73">
        <f t="shared" si="1032"/>
        <v>0.77981736449639183</v>
      </c>
      <c r="JR329" s="74">
        <f t="shared" si="1033"/>
        <v>3.6046397970963727E-2</v>
      </c>
      <c r="JS329" s="279">
        <f t="shared" si="1202"/>
        <v>1.1132025768800522</v>
      </c>
      <c r="JT329" s="76">
        <f t="shared" si="1034"/>
        <v>0</v>
      </c>
      <c r="JU329" s="77">
        <f t="shared" si="1203"/>
        <v>0</v>
      </c>
      <c r="JV329" s="77">
        <f t="shared" si="1035"/>
        <v>0</v>
      </c>
      <c r="JW329" s="77">
        <f t="shared" si="1204"/>
        <v>0</v>
      </c>
      <c r="JX329" s="282">
        <f t="shared" si="1205"/>
        <v>0</v>
      </c>
      <c r="JY329" s="73"/>
      <c r="JZ329" s="74"/>
      <c r="KA329" s="279"/>
      <c r="KB329" s="76">
        <f t="shared" si="1039"/>
        <v>0</v>
      </c>
      <c r="KC329" s="77">
        <f t="shared" si="1206"/>
        <v>0</v>
      </c>
      <c r="KD329" s="77">
        <f t="shared" si="1040"/>
        <v>0</v>
      </c>
      <c r="KE329" s="77">
        <f t="shared" si="1207"/>
        <v>0</v>
      </c>
      <c r="KF329" s="282">
        <f t="shared" si="1208"/>
        <v>0</v>
      </c>
      <c r="KG329" s="73"/>
      <c r="KH329" s="74"/>
      <c r="KI329" s="279"/>
      <c r="KJ329" s="76">
        <f t="shared" si="1041"/>
        <v>20.367302750815728</v>
      </c>
      <c r="KK329" s="77">
        <f t="shared" si="1209"/>
        <v>23.178194203455806</v>
      </c>
      <c r="KL329" s="77">
        <f t="shared" si="1042"/>
        <v>0.66521983122221939</v>
      </c>
      <c r="KM329" s="77">
        <f t="shared" si="1210"/>
        <v>0.76819586109541904</v>
      </c>
      <c r="KN329" s="282">
        <f t="shared" si="1211"/>
        <v>26.77280189821699</v>
      </c>
      <c r="KO329" s="73">
        <f t="shared" si="1043"/>
        <v>0.7607460298046782</v>
      </c>
      <c r="KP329" s="74">
        <f t="shared" si="1044"/>
        <v>2.4846851433451257E-2</v>
      </c>
      <c r="KQ329" s="279">
        <f t="shared" si="1045"/>
        <v>1.1088368521752419</v>
      </c>
      <c r="KR329" s="76">
        <f t="shared" si="1046"/>
        <v>54.798501704325524</v>
      </c>
      <c r="KS329" s="77">
        <f t="shared" si="1212"/>
        <v>62.361242924539489</v>
      </c>
      <c r="KT329" s="77">
        <f t="shared" si="1047"/>
        <v>1.7894353805783625</v>
      </c>
      <c r="KU329" s="77">
        <f t="shared" si="1213"/>
        <v>2.0664399774918931</v>
      </c>
      <c r="KV329" s="282">
        <f t="shared" si="1214"/>
        <v>72.49825937329733</v>
      </c>
      <c r="KW329" s="73">
        <f t="shared" si="1317"/>
        <v>0.7558595499812647</v>
      </c>
      <c r="KX329" s="74">
        <f t="shared" si="1318"/>
        <v>2.4682459910719594E-2</v>
      </c>
      <c r="KY329" s="279">
        <f t="shared" si="1319"/>
        <v>1.1081370212870938</v>
      </c>
      <c r="KZ329" s="76">
        <f t="shared" si="1048"/>
        <v>265.28729782667597</v>
      </c>
      <c r="LA329" s="77">
        <f t="shared" si="1215"/>
        <v>301.89959779973549</v>
      </c>
      <c r="LB329" s="77">
        <f t="shared" si="1049"/>
        <v>8.4525529052619017</v>
      </c>
      <c r="LC329" s="77">
        <f t="shared" si="1216"/>
        <v>9.7610080949964448</v>
      </c>
      <c r="LD329" s="286">
        <f t="shared" si="1217"/>
        <v>554.87270150016548</v>
      </c>
      <c r="LE329" s="73">
        <f t="shared" si="1050"/>
        <v>0.47810479252167148</v>
      </c>
      <c r="LF329" s="74">
        <f t="shared" si="1051"/>
        <v>1.5233319070138794E-2</v>
      </c>
      <c r="LG329" s="279">
        <f t="shared" si="1052"/>
        <v>1.0683413602079734</v>
      </c>
      <c r="LH329" s="76">
        <f t="shared" si="1053"/>
        <v>122.12431790114691</v>
      </c>
      <c r="LI329" s="77">
        <f t="shared" si="1218"/>
        <v>138.97869501468418</v>
      </c>
      <c r="LJ329" s="77">
        <f t="shared" si="1054"/>
        <v>3.9842263069526092</v>
      </c>
      <c r="LK329" s="77">
        <f t="shared" si="1219"/>
        <v>4.6009845392688735</v>
      </c>
      <c r="LL329" s="282">
        <f t="shared" si="1220"/>
        <v>165.17754702245728</v>
      </c>
      <c r="LM329" s="73">
        <f t="shared" si="1244"/>
        <v>0.73935180720744742</v>
      </c>
      <c r="LN329" s="74">
        <f t="shared" si="1245"/>
        <v>2.4120871018934068E-2</v>
      </c>
      <c r="LO329" s="279">
        <f t="shared" si="1246"/>
        <v>1.1057718537464309</v>
      </c>
      <c r="LP329" s="76">
        <f t="shared" si="1055"/>
        <v>6.4202093451560874E-2</v>
      </c>
      <c r="LQ329" s="77">
        <f t="shared" si="1221"/>
        <v>7.3062624368810794E-2</v>
      </c>
      <c r="LR329" s="77">
        <f t="shared" si="1056"/>
        <v>1.2316900883518657E-3</v>
      </c>
      <c r="LS329" s="77">
        <f t="shared" si="1222"/>
        <v>1.4223557140287345E-3</v>
      </c>
      <c r="LT329" s="282">
        <f t="shared" si="1223"/>
        <v>0.92320491949545436</v>
      </c>
      <c r="LU329" s="73">
        <f t="shared" si="1329"/>
        <v>6.9542624931687211E-2</v>
      </c>
      <c r="LV329" s="74">
        <f t="shared" si="1330"/>
        <v>1.3341459326549118E-3</v>
      </c>
      <c r="LW329" s="279">
        <f t="shared" si="1331"/>
        <v>1.0098041034571972</v>
      </c>
      <c r="LX329" s="76">
        <f t="shared" si="1057"/>
        <v>12.079834465777672</v>
      </c>
      <c r="LY329" s="77">
        <f t="shared" si="1224"/>
        <v>13.746972420399649</v>
      </c>
      <c r="LZ329" s="77">
        <f t="shared" si="1058"/>
        <v>0.23174653006689278</v>
      </c>
      <c r="MA329" s="77">
        <f t="shared" si="1225"/>
        <v>0.2676208929212478</v>
      </c>
      <c r="MB329" s="286">
        <f t="shared" si="1226"/>
        <v>173.70384163352912</v>
      </c>
      <c r="MC329" s="73">
        <f t="shared" si="1320"/>
        <v>6.9542701831909096E-2</v>
      </c>
      <c r="MD329" s="74">
        <f t="shared" si="1321"/>
        <v>1.3341474079532388E-3</v>
      </c>
      <c r="ME329" s="279">
        <f t="shared" si="1322"/>
        <v>1.009804114298573</v>
      </c>
      <c r="MF329" s="76">
        <f t="shared" si="1059"/>
        <v>0</v>
      </c>
      <c r="MG329" s="77">
        <f t="shared" si="1227"/>
        <v>0</v>
      </c>
      <c r="MH329" s="77">
        <f t="shared" si="1060"/>
        <v>0</v>
      </c>
      <c r="MI329" s="77">
        <f t="shared" si="1228"/>
        <v>0</v>
      </c>
      <c r="MJ329" s="286">
        <f t="shared" si="1229"/>
        <v>0</v>
      </c>
      <c r="MK329" s="73"/>
      <c r="ML329" s="74"/>
      <c r="MM329" s="279"/>
      <c r="MN329" s="287">
        <f t="shared" si="1230"/>
        <v>1.0837609885630353</v>
      </c>
      <c r="MO329" s="288">
        <f t="shared" si="1230"/>
        <v>1.0837609885630353</v>
      </c>
      <c r="MP329" s="288">
        <f t="shared" si="1230"/>
        <v>1.0861250140209715</v>
      </c>
      <c r="MQ329" s="289">
        <f t="shared" si="1061"/>
        <v>1.0885125138069429</v>
      </c>
      <c r="MR329" s="290">
        <f t="shared" si="1231"/>
        <v>4.1430015070787709</v>
      </c>
      <c r="MS329" s="291">
        <f t="shared" si="1332"/>
        <v>4.1430015070787709</v>
      </c>
      <c r="MT329" s="291">
        <f t="shared" si="1062"/>
        <v>3.4210765691632559</v>
      </c>
      <c r="MU329" s="292">
        <f t="shared" si="1333"/>
        <v>3.8555113239041918</v>
      </c>
      <c r="MV329" s="359">
        <f t="shared" si="1063"/>
        <v>0.43443475474093607</v>
      </c>
      <c r="MW329" s="360">
        <f t="shared" si="1064"/>
        <v>0.6952938459518152</v>
      </c>
      <c r="MX329" s="360">
        <f t="shared" si="1065"/>
        <v>0.28749018317457892</v>
      </c>
      <c r="MY329" s="360">
        <f t="shared" si="1066"/>
        <v>0</v>
      </c>
      <c r="MZ329" s="360">
        <f t="shared" si="1067"/>
        <v>0</v>
      </c>
      <c r="NA329" s="360">
        <f t="shared" si="1068"/>
        <v>0</v>
      </c>
      <c r="NB329" s="360">
        <f t="shared" si="1069"/>
        <v>0.80161717561132551</v>
      </c>
      <c r="NC329" s="360">
        <f t="shared" si="1070"/>
        <v>0</v>
      </c>
      <c r="ND329" s="360">
        <f t="shared" si="1071"/>
        <v>0</v>
      </c>
      <c r="NE329" s="360">
        <f t="shared" si="1072"/>
        <v>5.3778587330499235E-2</v>
      </c>
      <c r="NF329" s="360">
        <f t="shared" si="1073"/>
        <v>0.14560920459712412</v>
      </c>
      <c r="NG329" s="360">
        <f t="shared" si="1074"/>
        <v>1.0742172376891173</v>
      </c>
      <c r="NH329" s="360">
        <f t="shared" si="1075"/>
        <v>0.33095751582630678</v>
      </c>
      <c r="NI329" s="360">
        <f t="shared" si="1076"/>
        <v>1.7166669758772351E-3</v>
      </c>
      <c r="NJ329" s="360">
        <f t="shared" si="1077"/>
        <v>0.3178863351811908</v>
      </c>
      <c r="NK329" s="361">
        <f t="shared" si="1078"/>
        <v>0</v>
      </c>
      <c r="NL329" s="145">
        <f t="shared" si="1232"/>
        <v>4.1430015070787709</v>
      </c>
      <c r="NM329" s="56">
        <f t="shared" si="1334"/>
        <v>4.1430015070787709</v>
      </c>
      <c r="NN329" s="56">
        <f t="shared" si="1233"/>
        <v>3.4210765691632559</v>
      </c>
      <c r="NO329" s="58">
        <f t="shared" si="1323"/>
        <v>3.8555113239041918</v>
      </c>
      <c r="NP329" s="55">
        <f t="shared" si="1079"/>
        <v>1.0837609885630353</v>
      </c>
      <c r="NQ329" s="56">
        <f t="shared" si="1324"/>
        <v>1.0837609885630353</v>
      </c>
      <c r="NR329" s="56">
        <f t="shared" si="1080"/>
        <v>1.0861250140209715</v>
      </c>
      <c r="NS329" s="61">
        <f t="shared" si="1325"/>
        <v>1.0885125138069429</v>
      </c>
      <c r="NT329" s="41"/>
      <c r="NU329" s="86">
        <f t="shared" si="1236"/>
        <v>0</v>
      </c>
      <c r="NV329" s="86">
        <f t="shared" si="1236"/>
        <v>0</v>
      </c>
      <c r="NW329" s="86">
        <f t="shared" si="1236"/>
        <v>0</v>
      </c>
      <c r="NX329" s="86">
        <f t="shared" si="1234"/>
        <v>0</v>
      </c>
      <c r="NY329" s="87">
        <f t="shared" si="1237"/>
        <v>0</v>
      </c>
      <c r="NZ329" s="87">
        <f t="shared" si="1237"/>
        <v>0</v>
      </c>
      <c r="OA329" s="87">
        <f t="shared" si="1237"/>
        <v>0</v>
      </c>
      <c r="OB329" s="87">
        <f t="shared" si="1235"/>
        <v>0</v>
      </c>
      <c r="OC329" s="26"/>
    </row>
    <row r="330" spans="1:393" thickBot="1" x14ac:dyDescent="0.35">
      <c r="A330" s="136" t="s">
        <v>758</v>
      </c>
      <c r="B330" s="137" t="s">
        <v>759</v>
      </c>
      <c r="C330" s="133" t="s">
        <v>97</v>
      </c>
      <c r="D330" s="64">
        <f>VLOOKUP(B330,[1]УсіТ_1!$A$10:$G$556,6,FALSE)</f>
        <v>379.5</v>
      </c>
      <c r="E330" s="64">
        <f>VLOOKUP(B330,[1]УсіТ_1!$A$10:$G$556,7,FALSE)</f>
        <v>0</v>
      </c>
      <c r="F330" s="38"/>
      <c r="G330" s="38"/>
      <c r="H330" s="39"/>
      <c r="I330" s="256">
        <v>4.4424000000000001</v>
      </c>
      <c r="J330" s="62">
        <v>4.4424000000000001</v>
      </c>
      <c r="K330" s="257">
        <f t="shared" si="1081"/>
        <v>3.4669000000000003</v>
      </c>
      <c r="L330" s="293">
        <f t="shared" si="1082"/>
        <v>3.8850000000000002</v>
      </c>
      <c r="M330" s="63">
        <v>0.41810000000000003</v>
      </c>
      <c r="N330" s="63">
        <v>1.1352</v>
      </c>
      <c r="O330" s="63">
        <v>0.55740000000000001</v>
      </c>
      <c r="P330" s="63">
        <v>0</v>
      </c>
      <c r="Q330" s="63">
        <v>0</v>
      </c>
      <c r="R330" s="63">
        <v>0</v>
      </c>
      <c r="S330" s="63">
        <v>0.70699999999999996</v>
      </c>
      <c r="T330" s="63">
        <v>0</v>
      </c>
      <c r="U330" s="63">
        <v>0</v>
      </c>
      <c r="V330" s="63">
        <v>4.9700000000000001E-2</v>
      </c>
      <c r="W330" s="63">
        <v>0.12540000000000001</v>
      </c>
      <c r="X330" s="63">
        <v>0.88139999999999996</v>
      </c>
      <c r="Y330" s="63">
        <v>0.2014</v>
      </c>
      <c r="Z330" s="63">
        <v>3.0999999999999999E-3</v>
      </c>
      <c r="AA330" s="63">
        <v>0.36370000000000002</v>
      </c>
      <c r="AB330" s="259">
        <v>0</v>
      </c>
      <c r="AC330" s="144">
        <v>57.22</v>
      </c>
      <c r="AD330" s="70">
        <v>12.5884</v>
      </c>
      <c r="AE330" s="70">
        <v>41.659922846106603</v>
      </c>
      <c r="AF330" s="68">
        <f t="shared" si="1083"/>
        <v>2.9261929807105278</v>
      </c>
      <c r="AG330" s="68">
        <f t="shared" si="1084"/>
        <v>13.283766318555243</v>
      </c>
      <c r="AH330" s="71">
        <v>2.18738373979166</v>
      </c>
      <c r="AI330" s="71">
        <v>12.257302352701499</v>
      </c>
      <c r="AJ330" s="68">
        <f t="shared" si="1085"/>
        <v>0.16798632874377406</v>
      </c>
      <c r="AK330" s="68">
        <f t="shared" si="1086"/>
        <v>7.1773124218337738</v>
      </c>
      <c r="AL330" s="71">
        <v>6.2956504469299803</v>
      </c>
      <c r="AM330" s="69">
        <f t="shared" si="1087"/>
        <v>158.65039126263571</v>
      </c>
      <c r="AN330" s="260">
        <v>152.5</v>
      </c>
      <c r="AO330" s="71">
        <v>33.549999999999997</v>
      </c>
      <c r="AP330" s="71">
        <v>111.03002855699501</v>
      </c>
      <c r="AQ330" s="68">
        <f t="shared" si="1088"/>
        <v>7.798749205843329</v>
      </c>
      <c r="AR330" s="68">
        <f t="shared" si="1089"/>
        <v>35.403256965740539</v>
      </c>
      <c r="AS330" s="71">
        <v>11.54347457615</v>
      </c>
      <c r="AT330" s="261">
        <f t="shared" si="997"/>
        <v>2.5035196336921448</v>
      </c>
      <c r="AU330" s="71">
        <v>33.283780504183198</v>
      </c>
      <c r="AV330" s="68">
        <f t="shared" si="1090"/>
        <v>0.45615421180983073</v>
      </c>
      <c r="AW330" s="68">
        <f t="shared" si="1091"/>
        <v>19.48945080934649</v>
      </c>
      <c r="AX330" s="71">
        <v>17.095364181866401</v>
      </c>
      <c r="AY330" s="69">
        <f t="shared" si="1092"/>
        <v>430.80317738303347</v>
      </c>
      <c r="AZ330" s="260">
        <v>26</v>
      </c>
      <c r="BA330" s="260">
        <v>132.52633333333401</v>
      </c>
      <c r="BB330" s="260">
        <v>13.8206033333334</v>
      </c>
      <c r="BC330" s="262">
        <f t="shared" si="1093"/>
        <v>11.056482666666721</v>
      </c>
      <c r="BD330" s="262">
        <f t="shared" si="998"/>
        <v>2.7641206666666793</v>
      </c>
      <c r="BE330" s="260">
        <v>5.1874593333333401</v>
      </c>
      <c r="BF330" s="262">
        <f t="shared" si="1094"/>
        <v>4.1499674666666726</v>
      </c>
      <c r="BG330" s="262">
        <f t="shared" si="999"/>
        <v>1.0374918666666675</v>
      </c>
      <c r="BH330" s="260">
        <v>16.340825156845732</v>
      </c>
      <c r="BI330" s="263">
        <f t="shared" si="1095"/>
        <v>9.5684355338916465</v>
      </c>
      <c r="BJ330" s="68">
        <f t="shared" si="1096"/>
        <v>0.22395100877457075</v>
      </c>
      <c r="BK330" s="260">
        <v>8.3930495247666563</v>
      </c>
      <c r="BL330" s="69">
        <f t="shared" si="1097"/>
        <v>211.5219248179358</v>
      </c>
      <c r="BM330" s="260">
        <v>0</v>
      </c>
      <c r="BN330" s="260">
        <v>0</v>
      </c>
      <c r="BO330" s="260">
        <v>0</v>
      </c>
      <c r="BP330" s="68">
        <f t="shared" si="1098"/>
        <v>0</v>
      </c>
      <c r="BQ330" s="68">
        <f t="shared" si="1099"/>
        <v>0</v>
      </c>
      <c r="BR330" s="260">
        <v>0</v>
      </c>
      <c r="BS330" s="260">
        <v>0</v>
      </c>
      <c r="BT330" s="68">
        <f t="shared" si="1100"/>
        <v>0</v>
      </c>
      <c r="BU330" s="68">
        <f t="shared" si="1101"/>
        <v>0</v>
      </c>
      <c r="BV330" s="260">
        <v>0</v>
      </c>
      <c r="BW330" s="69">
        <f t="shared" si="1102"/>
        <v>0</v>
      </c>
      <c r="BX330" s="260">
        <v>0</v>
      </c>
      <c r="BY330" s="260">
        <v>0</v>
      </c>
      <c r="BZ330" s="263">
        <f t="shared" si="1103"/>
        <v>0</v>
      </c>
      <c r="CA330" s="263">
        <f t="shared" si="1104"/>
        <v>0</v>
      </c>
      <c r="CB330" s="260">
        <v>0</v>
      </c>
      <c r="CC330" s="264">
        <f t="shared" si="1105"/>
        <v>0</v>
      </c>
      <c r="CD330" s="260">
        <v>0</v>
      </c>
      <c r="CE330" s="260">
        <v>0</v>
      </c>
      <c r="CF330" s="263">
        <f t="shared" si="1106"/>
        <v>0</v>
      </c>
      <c r="CG330" s="263">
        <f t="shared" si="1107"/>
        <v>0</v>
      </c>
      <c r="CH330" s="260">
        <v>0</v>
      </c>
      <c r="CI330" s="69">
        <f t="shared" si="1108"/>
        <v>0</v>
      </c>
      <c r="CJ330" s="260">
        <v>107.13199959186454</v>
      </c>
      <c r="CK330" s="260">
        <v>23.569041811252198</v>
      </c>
      <c r="CL330" s="260">
        <v>7.9190615191216178</v>
      </c>
      <c r="CM330" s="260">
        <v>3.679347971398458</v>
      </c>
      <c r="CN330" s="260">
        <v>53.590417613541945</v>
      </c>
      <c r="CO330" s="265">
        <f t="shared" si="1109"/>
        <v>3.7641909331751862</v>
      </c>
      <c r="CP330" s="266">
        <f t="shared" si="1110"/>
        <v>17.087947741089209</v>
      </c>
      <c r="CQ330" s="260">
        <v>20.72911729398005</v>
      </c>
      <c r="CR330" s="265">
        <f t="shared" si="1111"/>
        <v>0.28409255251399657</v>
      </c>
      <c r="CS330" s="265">
        <f t="shared" si="1112"/>
        <v>12.138017547959194</v>
      </c>
      <c r="CT330" s="260">
        <v>10.646981921560123</v>
      </c>
      <c r="CU330" s="267">
        <f t="shared" si="1000"/>
        <v>268.30394370158456</v>
      </c>
      <c r="CV330" s="260">
        <v>0</v>
      </c>
      <c r="CW330" s="260">
        <v>0</v>
      </c>
      <c r="CX330" s="68">
        <f t="shared" si="1113"/>
        <v>0</v>
      </c>
      <c r="CY330" s="68">
        <f t="shared" si="1114"/>
        <v>0</v>
      </c>
      <c r="CZ330" s="260">
        <v>0</v>
      </c>
      <c r="DA330" s="69">
        <f t="shared" si="1115"/>
        <v>0</v>
      </c>
      <c r="DB330" s="260">
        <v>0</v>
      </c>
      <c r="DC330" s="260">
        <v>0</v>
      </c>
      <c r="DD330" s="68">
        <f t="shared" si="1116"/>
        <v>0</v>
      </c>
      <c r="DE330" s="68">
        <f t="shared" si="1117"/>
        <v>0</v>
      </c>
      <c r="DF330" s="260">
        <v>0</v>
      </c>
      <c r="DG330" s="69">
        <f t="shared" si="1118"/>
        <v>0</v>
      </c>
      <c r="DH330" s="260">
        <v>6.876521333155841</v>
      </c>
      <c r="DI330" s="260">
        <v>1.5128346932942851</v>
      </c>
      <c r="DJ330" s="260">
        <v>0.10350497624166662</v>
      </c>
      <c r="DK330" s="260">
        <v>5.0061075305374523</v>
      </c>
      <c r="DL330" s="68">
        <f t="shared" si="1119"/>
        <v>0.35162899294495065</v>
      </c>
      <c r="DM330" s="68">
        <f t="shared" si="1120"/>
        <v>1.596257459402233</v>
      </c>
      <c r="DN330" s="260">
        <v>1.4555141667065401</v>
      </c>
      <c r="DO330" s="68">
        <f t="shared" si="1121"/>
        <v>1.9947821654713132E-2</v>
      </c>
      <c r="DP330" s="68">
        <f t="shared" si="1122"/>
        <v>0.85228214237168143</v>
      </c>
      <c r="DQ330" s="260">
        <v>0.74758769511134204</v>
      </c>
      <c r="DR330" s="264">
        <f t="shared" si="1123"/>
        <v>18.842484474056551</v>
      </c>
      <c r="DS330" s="260">
        <v>17.32</v>
      </c>
      <c r="DT330" s="260">
        <v>3.8104</v>
      </c>
      <c r="DU330" s="260">
        <v>12.6100989810305</v>
      </c>
      <c r="DV330" s="68">
        <f t="shared" si="1124"/>
        <v>0.88573335242758233</v>
      </c>
      <c r="DW330" s="68">
        <f t="shared" si="1125"/>
        <v>4.0208813812893469</v>
      </c>
      <c r="DX330" s="260">
        <v>0.33636349850000002</v>
      </c>
      <c r="DY330" s="260">
        <v>2.6076270025000001E-2</v>
      </c>
      <c r="DZ330" s="260">
        <v>0</v>
      </c>
      <c r="EA330" s="260">
        <v>3.6778622378546499</v>
      </c>
      <c r="EB330" s="68">
        <f t="shared" si="1126"/>
        <v>5.0405101969797979E-2</v>
      </c>
      <c r="EC330" s="68">
        <f t="shared" si="1127"/>
        <v>2.1535869448247418</v>
      </c>
      <c r="ED330" s="267">
        <v>1.88904004937051</v>
      </c>
      <c r="EE330" s="69">
        <f t="shared" si="1128"/>
        <v>47.603809244136784</v>
      </c>
      <c r="EF330" s="260">
        <v>79.756712698412684</v>
      </c>
      <c r="EG330" s="260">
        <v>17.546476793650793</v>
      </c>
      <c r="EH330" s="260">
        <v>84.251328355916627</v>
      </c>
      <c r="EI330" s="260">
        <v>58.068131727979136</v>
      </c>
      <c r="EJ330" s="268">
        <f t="shared" si="1129"/>
        <v>4.0787055725732539</v>
      </c>
      <c r="EK330" s="266">
        <f t="shared" si="1130"/>
        <v>18.515720619046881</v>
      </c>
      <c r="EL330" s="260">
        <v>25.842321117313812</v>
      </c>
      <c r="EM330" s="268">
        <f t="shared" si="1131"/>
        <v>0.3541690109127858</v>
      </c>
      <c r="EN330" s="268">
        <f t="shared" si="1132"/>
        <v>15.132074499527572</v>
      </c>
      <c r="EO330" s="269">
        <f t="shared" si="1133"/>
        <v>265.46497069327302</v>
      </c>
      <c r="EP330" s="69">
        <f t="shared" si="1134"/>
        <v>334.485863073524</v>
      </c>
      <c r="EQ330" s="260">
        <v>26.99</v>
      </c>
      <c r="ER330" s="260">
        <v>5.9378000000000002</v>
      </c>
      <c r="ES330" s="260">
        <v>19.650494890185598</v>
      </c>
      <c r="ET330" s="68">
        <f t="shared" si="1135"/>
        <v>1.3802507610866364</v>
      </c>
      <c r="EU330" s="68">
        <f t="shared" si="1136"/>
        <v>6.2657961016743595</v>
      </c>
      <c r="EV330" s="260">
        <v>2.1814703754583298</v>
      </c>
      <c r="EW330" s="260">
        <v>5.9056163547465896</v>
      </c>
      <c r="EX330" s="68">
        <f t="shared" si="1137"/>
        <v>8.093647214180201E-2</v>
      </c>
      <c r="EY330" s="68">
        <f t="shared" si="1138"/>
        <v>3.4580572789872845</v>
      </c>
      <c r="EZ330" s="260">
        <v>3.0332690810195202</v>
      </c>
      <c r="FA330" s="69">
        <f t="shared" si="1139"/>
        <v>76.438380841692037</v>
      </c>
      <c r="FB330" s="260">
        <v>0.83333333333333348</v>
      </c>
      <c r="FC330" s="260">
        <v>8.9871586162120806E-2</v>
      </c>
      <c r="FD330" s="68">
        <f t="shared" si="1140"/>
        <v>1.2316900883518657E-3</v>
      </c>
      <c r="FE330" s="68">
        <f t="shared" si="1141"/>
        <v>5.2624666763574489E-2</v>
      </c>
      <c r="FF330" s="260">
        <v>4.6160245974772703E-2</v>
      </c>
      <c r="FG330" s="69">
        <f t="shared" si="1142"/>
        <v>1.1632381985642724</v>
      </c>
      <c r="FH330" s="260">
        <v>98.884799999999998</v>
      </c>
      <c r="FI330" s="260">
        <v>10.6643205879889</v>
      </c>
      <c r="FJ330" s="68">
        <f t="shared" si="1143"/>
        <v>0.14615451365838789</v>
      </c>
      <c r="FK330" s="68">
        <f t="shared" si="1144"/>
        <v>6.2445355775792528</v>
      </c>
      <c r="FL330" s="260">
        <v>5.4775</v>
      </c>
      <c r="FM330" s="69">
        <f t="shared" si="1145"/>
        <v>138.03194470558668</v>
      </c>
      <c r="FN330" s="260">
        <v>0</v>
      </c>
      <c r="FO330" s="260">
        <v>0</v>
      </c>
      <c r="FP330" s="68">
        <f t="shared" si="1146"/>
        <v>0</v>
      </c>
      <c r="FQ330" s="68">
        <f t="shared" si="1147"/>
        <v>0</v>
      </c>
      <c r="FR330" s="260">
        <v>0</v>
      </c>
      <c r="FS330" s="264">
        <f t="shared" si="1148"/>
        <v>0</v>
      </c>
      <c r="FT330" s="270">
        <f t="shared" si="1001"/>
        <v>1685.8451577027495</v>
      </c>
      <c r="FU330" s="271">
        <f t="shared" si="1002"/>
        <v>546.31018692163036</v>
      </c>
      <c r="FV330" s="272">
        <f t="shared" si="1149"/>
        <v>107.00074157278097</v>
      </c>
      <c r="FW330" s="272">
        <f t="shared" si="1003"/>
        <v>21.389317738423994</v>
      </c>
      <c r="FX330" s="272">
        <f t="shared" si="1004"/>
        <v>132.52633333333401</v>
      </c>
      <c r="FY330" s="272">
        <f t="shared" si="1005"/>
        <v>0</v>
      </c>
      <c r="FZ330" s="272">
        <f t="shared" si="1006"/>
        <v>0</v>
      </c>
      <c r="GA330" s="272">
        <f t="shared" si="1007"/>
        <v>0</v>
      </c>
      <c r="GB330" s="272">
        <f t="shared" si="1008"/>
        <v>0</v>
      </c>
      <c r="GC330" s="272">
        <f t="shared" si="1009"/>
        <v>98.884799999999998</v>
      </c>
      <c r="GD330" s="272">
        <f t="shared" si="1010"/>
        <v>0</v>
      </c>
      <c r="GE330" s="272">
        <f t="shared" si="1011"/>
        <v>301.61520214637625</v>
      </c>
      <c r="GF330" s="273">
        <f t="shared" si="1012"/>
        <v>117.33182443589331</v>
      </c>
      <c r="GG330" s="273">
        <f t="shared" si="1013"/>
        <v>21.185451798761466</v>
      </c>
      <c r="GH330" s="272">
        <f t="shared" si="1150"/>
        <v>130.24653135848308</v>
      </c>
      <c r="GI330" s="274">
        <f t="shared" si="1151"/>
        <v>93.04498045616397</v>
      </c>
      <c r="GJ330" s="275">
        <f t="shared" si="1014"/>
        <v>1.7850287122680106</v>
      </c>
      <c r="GK330" s="271">
        <f t="shared" si="1152"/>
        <v>1337.9731130710286</v>
      </c>
      <c r="GL330" s="276">
        <f t="shared" si="1153"/>
        <v>1685.8461224694961</v>
      </c>
      <c r="GM330" s="272">
        <f t="shared" si="1154"/>
        <v>756.68699181368765</v>
      </c>
      <c r="GN330" s="272">
        <f t="shared" si="1155"/>
        <v>44.359798249453469</v>
      </c>
      <c r="GO330" s="277">
        <f t="shared" si="1156"/>
        <v>0.56554723291626985</v>
      </c>
      <c r="GP330" s="278">
        <f t="shared" si="1157"/>
        <v>3.3154476585583341E-2</v>
      </c>
      <c r="GQ330" s="279">
        <f t="shared" si="1158"/>
        <v>1.0831834865902228</v>
      </c>
      <c r="GR330" s="280">
        <f t="shared" si="1159"/>
        <v>1337.9731130710286</v>
      </c>
      <c r="GS330" s="272">
        <f t="shared" si="1160"/>
        <v>756.68699181368765</v>
      </c>
      <c r="GT330" s="272">
        <f t="shared" si="1015"/>
        <v>44.359798249453469</v>
      </c>
      <c r="GU330" s="73">
        <f t="shared" si="1161"/>
        <v>0.56554723291626985</v>
      </c>
      <c r="GV330" s="74">
        <f t="shared" si="1162"/>
        <v>3.3154476585583341E-2</v>
      </c>
      <c r="GW330" s="279">
        <f t="shared" si="1163"/>
        <v>1.0831834865902228</v>
      </c>
      <c r="GX330" s="280">
        <f t="shared" si="1164"/>
        <v>1044.1855606261306</v>
      </c>
      <c r="GY330" s="272">
        <f t="shared" si="1016"/>
        <v>650.24258439906521</v>
      </c>
      <c r="GZ330" s="272">
        <f t="shared" si="1017"/>
        <v>25.835217797891207</v>
      </c>
      <c r="HA330" s="73">
        <f t="shared" si="1165"/>
        <v>0.62272704097646858</v>
      </c>
      <c r="HB330" s="74">
        <f t="shared" si="1166"/>
        <v>2.4741979560030974E-2</v>
      </c>
      <c r="HC330" s="279">
        <f t="shared" si="1167"/>
        <v>1.0897726173610551</v>
      </c>
      <c r="HD330" s="280">
        <f t="shared" si="1168"/>
        <v>1170.0985695647303</v>
      </c>
      <c r="HE330" s="272">
        <f t="shared" si="1018"/>
        <v>745.01350046233983</v>
      </c>
      <c r="HF330" s="272">
        <f t="shared" si="1019"/>
        <v>28.929397107345508</v>
      </c>
      <c r="HG330" s="73">
        <f t="shared" si="1169"/>
        <v>0.63671003438580431</v>
      </c>
      <c r="HH330" s="74">
        <f t="shared" si="1170"/>
        <v>2.4723897507290409E-2</v>
      </c>
      <c r="HI330" s="281">
        <f t="shared" si="1171"/>
        <v>1.0916996111797135</v>
      </c>
      <c r="HJ330" s="72">
        <f t="shared" si="1020"/>
        <v>4.8119343208284056</v>
      </c>
      <c r="HK330" s="73">
        <f t="shared" si="1172"/>
        <v>4.8119343208284056</v>
      </c>
      <c r="HL330" s="73">
        <f t="shared" si="1021"/>
        <v>3.7781326871290424</v>
      </c>
      <c r="HM330" s="74">
        <f t="shared" si="1173"/>
        <v>4.2412529894331872</v>
      </c>
      <c r="HN330" s="75"/>
      <c r="HO330" s="75"/>
      <c r="HP330" s="76">
        <f t="shared" si="1174"/>
        <v>94.770916063274612</v>
      </c>
      <c r="HQ330" s="77">
        <f t="shared" si="1175"/>
        <v>107.85025018916714</v>
      </c>
      <c r="HR330" s="77">
        <f t="shared" si="1176"/>
        <v>3.0941793094543018</v>
      </c>
      <c r="HS330" s="77">
        <f t="shared" si="1177"/>
        <v>3.5731582665578276</v>
      </c>
      <c r="HT330" s="282">
        <f t="shared" si="1178"/>
        <v>125.91300893859976</v>
      </c>
      <c r="HU330" s="73">
        <f t="shared" si="1335"/>
        <v>0.75266977464964491</v>
      </c>
      <c r="HV330" s="74">
        <f t="shared" si="1336"/>
        <v>2.4573944626826827E-2</v>
      </c>
      <c r="HW330" s="279">
        <f t="shared" si="1337"/>
        <v>1.1076800022276303</v>
      </c>
      <c r="HX330" s="76">
        <f t="shared" si="1179"/>
        <v>253.01910348560619</v>
      </c>
      <c r="HY330" s="77">
        <f t="shared" si="1180"/>
        <v>287.93826995765471</v>
      </c>
      <c r="HZ330" s="77">
        <f t="shared" si="1022"/>
        <v>10.758423051345304</v>
      </c>
      <c r="IA330" s="77">
        <f t="shared" si="1181"/>
        <v>12.423826939693557</v>
      </c>
      <c r="IB330" s="282">
        <f t="shared" si="1182"/>
        <v>341.90728363732813</v>
      </c>
      <c r="IC330" s="73">
        <f t="shared" si="1326"/>
        <v>0.74002256048453052</v>
      </c>
      <c r="ID330" s="74">
        <f t="shared" si="1327"/>
        <v>3.1465907765676919E-2</v>
      </c>
      <c r="IE330" s="279">
        <f t="shared" si="1328"/>
        <v>1.107001436094597</v>
      </c>
      <c r="IF330" s="76">
        <f t="shared" si="1023"/>
        <v>11.673491351347808</v>
      </c>
      <c r="IG330" s="77">
        <f t="shared" si="1183"/>
        <v>13.284549892747318</v>
      </c>
      <c r="IH330" s="77">
        <f t="shared" si="1024"/>
        <v>15.430401142107964</v>
      </c>
      <c r="II330" s="77">
        <f t="shared" si="1184"/>
        <v>17.819027238906276</v>
      </c>
      <c r="IJ330" s="282">
        <f t="shared" si="1185"/>
        <v>167.87454350629827</v>
      </c>
      <c r="IK330" s="73">
        <f t="shared" si="1186"/>
        <v>6.9536995350994626E-2</v>
      </c>
      <c r="IL330" s="74">
        <f t="shared" si="1187"/>
        <v>9.1916265681634163E-2</v>
      </c>
      <c r="IM330" s="279">
        <f t="shared" si="1188"/>
        <v>1.0238254386559078</v>
      </c>
      <c r="IN330" s="76">
        <f t="shared" si="1025"/>
        <v>0</v>
      </c>
      <c r="IO330" s="77">
        <f t="shared" si="1189"/>
        <v>0</v>
      </c>
      <c r="IP330" s="77">
        <f t="shared" si="1026"/>
        <v>0</v>
      </c>
      <c r="IQ330" s="77">
        <f t="shared" si="1190"/>
        <v>0</v>
      </c>
      <c r="IR330" s="282">
        <f t="shared" si="1191"/>
        <v>0</v>
      </c>
      <c r="IS330" s="73"/>
      <c r="IT330" s="74"/>
      <c r="IU330" s="279"/>
      <c r="IV330" s="76">
        <f t="shared" si="1027"/>
        <v>0</v>
      </c>
      <c r="IW330" s="77">
        <f t="shared" si="1192"/>
        <v>0</v>
      </c>
      <c r="IX330" s="77">
        <f t="shared" si="1193"/>
        <v>0</v>
      </c>
      <c r="IY330" s="77">
        <f t="shared" si="1194"/>
        <v>0</v>
      </c>
      <c r="IZ330" s="282">
        <f t="shared" si="1195"/>
        <v>0</v>
      </c>
      <c r="JA330" s="283"/>
      <c r="JB330" s="284"/>
      <c r="JC330" s="285"/>
      <c r="JD330" s="76">
        <f t="shared" si="1028"/>
        <v>0</v>
      </c>
      <c r="JE330" s="77">
        <f t="shared" si="1196"/>
        <v>0</v>
      </c>
      <c r="JF330" s="77">
        <f t="shared" si="1029"/>
        <v>0</v>
      </c>
      <c r="JG330" s="77">
        <f t="shared" si="1197"/>
        <v>0</v>
      </c>
      <c r="JH330" s="282">
        <f t="shared" si="1198"/>
        <v>0</v>
      </c>
      <c r="JI330" s="283"/>
      <c r="JJ330" s="284"/>
      <c r="JK330" s="285"/>
      <c r="JL330" s="76">
        <f t="shared" si="1030"/>
        <v>166.3567190557558</v>
      </c>
      <c r="JM330" s="77">
        <f t="shared" si="1199"/>
        <v>189.31560985264065</v>
      </c>
      <c r="JN330" s="77">
        <f t="shared" si="1031"/>
        <v>7.7276314570876412</v>
      </c>
      <c r="JO330" s="77">
        <f t="shared" si="1200"/>
        <v>8.9238688066448084</v>
      </c>
      <c r="JP330" s="282">
        <f t="shared" si="1201"/>
        <v>212.93963785840046</v>
      </c>
      <c r="JQ330" s="73">
        <f t="shared" si="1032"/>
        <v>0.78123885589764586</v>
      </c>
      <c r="JR330" s="74">
        <f t="shared" si="1033"/>
        <v>3.6290244196932102E-2</v>
      </c>
      <c r="JS330" s="279">
        <f t="shared" si="1202"/>
        <v>1.1134365043041192</v>
      </c>
      <c r="JT330" s="76">
        <f t="shared" si="1034"/>
        <v>0</v>
      </c>
      <c r="JU330" s="77">
        <f t="shared" si="1203"/>
        <v>0</v>
      </c>
      <c r="JV330" s="77">
        <f t="shared" si="1035"/>
        <v>0</v>
      </c>
      <c r="JW330" s="77">
        <f t="shared" si="1204"/>
        <v>0</v>
      </c>
      <c r="JX330" s="282">
        <f t="shared" si="1205"/>
        <v>0</v>
      </c>
      <c r="JY330" s="73"/>
      <c r="JZ330" s="74"/>
      <c r="KA330" s="279"/>
      <c r="KB330" s="76">
        <f t="shared" si="1039"/>
        <v>0</v>
      </c>
      <c r="KC330" s="77">
        <f t="shared" si="1206"/>
        <v>0</v>
      </c>
      <c r="KD330" s="77">
        <f t="shared" si="1040"/>
        <v>0</v>
      </c>
      <c r="KE330" s="77">
        <f t="shared" si="1207"/>
        <v>0</v>
      </c>
      <c r="KF330" s="282">
        <f t="shared" si="1208"/>
        <v>0</v>
      </c>
      <c r="KG330" s="73"/>
      <c r="KH330" s="74"/>
      <c r="KI330" s="279"/>
      <c r="KJ330" s="76">
        <f t="shared" si="1041"/>
        <v>11.376574340614303</v>
      </c>
      <c r="KK330" s="77">
        <f t="shared" si="1209"/>
        <v>12.946655365362481</v>
      </c>
      <c r="KL330" s="77">
        <f t="shared" si="1042"/>
        <v>0.3715768145996638</v>
      </c>
      <c r="KM330" s="77">
        <f t="shared" si="1210"/>
        <v>0.42909690549969176</v>
      </c>
      <c r="KN330" s="282">
        <f t="shared" si="1211"/>
        <v>14.95435275718774</v>
      </c>
      <c r="KO330" s="73">
        <f t="shared" si="1043"/>
        <v>0.76075337564484058</v>
      </c>
      <c r="KP330" s="74">
        <f t="shared" si="1044"/>
        <v>2.4847401999465817E-2</v>
      </c>
      <c r="KQ330" s="279">
        <f t="shared" si="1045"/>
        <v>1.1088379512022617</v>
      </c>
      <c r="KR330" s="76">
        <f t="shared" si="1046"/>
        <v>28.663251357859192</v>
      </c>
      <c r="KS330" s="77">
        <f t="shared" si="1212"/>
        <v>32.619066677757338</v>
      </c>
      <c r="KT330" s="77">
        <f t="shared" si="1047"/>
        <v>0.9361384543973803</v>
      </c>
      <c r="KU330" s="77">
        <f t="shared" si="1213"/>
        <v>1.0810526871380948</v>
      </c>
      <c r="KV330" s="282">
        <f t="shared" si="1214"/>
        <v>37.780800987410146</v>
      </c>
      <c r="KW330" s="73">
        <f t="shared" si="1317"/>
        <v>0.75867241055611201</v>
      </c>
      <c r="KX330" s="74">
        <f t="shared" si="1318"/>
        <v>2.4778152657730406E-2</v>
      </c>
      <c r="KY330" s="279">
        <f t="shared" si="1319"/>
        <v>1.1085400374122656</v>
      </c>
      <c r="KZ330" s="76">
        <f t="shared" si="1048"/>
        <v>138.35349953672431</v>
      </c>
      <c r="LA330" s="77">
        <f t="shared" si="1215"/>
        <v>157.44766600778763</v>
      </c>
      <c r="LB330" s="77">
        <f t="shared" si="1049"/>
        <v>4.4328745834860399</v>
      </c>
      <c r="LC330" s="77">
        <f t="shared" si="1216"/>
        <v>5.1190835690096792</v>
      </c>
      <c r="LD330" s="286">
        <f t="shared" si="1217"/>
        <v>265.46497069327302</v>
      </c>
      <c r="LE330" s="73">
        <f t="shared" si="1050"/>
        <v>0.52117422187721529</v>
      </c>
      <c r="LF330" s="74">
        <f t="shared" si="1051"/>
        <v>1.6698529270771208E-2</v>
      </c>
      <c r="LG330" s="279">
        <f t="shared" si="1052"/>
        <v>1.0745121866923899</v>
      </c>
      <c r="LH330" s="76">
        <f t="shared" si="1053"/>
        <v>44.790901124407206</v>
      </c>
      <c r="LI330" s="77">
        <f t="shared" si="1218"/>
        <v>50.972493388586642</v>
      </c>
      <c r="LJ330" s="77">
        <f t="shared" si="1054"/>
        <v>1.4611872332284384</v>
      </c>
      <c r="LK330" s="77">
        <f t="shared" si="1219"/>
        <v>1.6873790169322007</v>
      </c>
      <c r="LL330" s="282">
        <f t="shared" si="1220"/>
        <v>60.665381620390512</v>
      </c>
      <c r="LM330" s="73">
        <f t="shared" si="1244"/>
        <v>0.7383271963025505</v>
      </c>
      <c r="LN330" s="74">
        <f t="shared" si="1245"/>
        <v>2.4086014036336534E-2</v>
      </c>
      <c r="LO330" s="279">
        <f t="shared" si="1246"/>
        <v>1.10562505133454</v>
      </c>
      <c r="LP330" s="76">
        <f t="shared" si="1055"/>
        <v>6.4202093451560874E-2</v>
      </c>
      <c r="LQ330" s="77">
        <f t="shared" si="1221"/>
        <v>7.3062624368810794E-2</v>
      </c>
      <c r="LR330" s="77">
        <f t="shared" si="1056"/>
        <v>1.2316900883518657E-3</v>
      </c>
      <c r="LS330" s="77">
        <f t="shared" si="1222"/>
        <v>1.4223557140287345E-3</v>
      </c>
      <c r="LT330" s="282">
        <f t="shared" si="1223"/>
        <v>0.92320491949545436</v>
      </c>
      <c r="LU330" s="73">
        <f t="shared" si="1329"/>
        <v>6.9542624931687211E-2</v>
      </c>
      <c r="LV330" s="74">
        <f t="shared" si="1330"/>
        <v>1.3341459326549118E-3</v>
      </c>
      <c r="LW330" s="279">
        <f t="shared" si="1331"/>
        <v>1.0098041034571972</v>
      </c>
      <c r="LX330" s="76">
        <f t="shared" si="1057"/>
        <v>7.6183334046466884</v>
      </c>
      <c r="LY330" s="77">
        <f t="shared" si="1224"/>
        <v>8.6697395978219784</v>
      </c>
      <c r="LZ330" s="77">
        <f t="shared" si="1058"/>
        <v>0.14615451365838789</v>
      </c>
      <c r="MA330" s="77">
        <f t="shared" si="1225"/>
        <v>0.16877923237270634</v>
      </c>
      <c r="MB330" s="286">
        <f t="shared" si="1226"/>
        <v>109.54916246475135</v>
      </c>
      <c r="MC330" s="73">
        <f t="shared" si="1320"/>
        <v>6.9542598348006274E-2</v>
      </c>
      <c r="MD330" s="74">
        <f t="shared" si="1321"/>
        <v>1.3341454226582035E-3</v>
      </c>
      <c r="ME330" s="279">
        <f t="shared" si="1322"/>
        <v>1.0098040997094357</v>
      </c>
      <c r="MF330" s="76">
        <f t="shared" si="1059"/>
        <v>0</v>
      </c>
      <c r="MG330" s="77">
        <f t="shared" si="1227"/>
        <v>0</v>
      </c>
      <c r="MH330" s="77">
        <f t="shared" si="1060"/>
        <v>0</v>
      </c>
      <c r="MI330" s="77">
        <f t="shared" si="1228"/>
        <v>0</v>
      </c>
      <c r="MJ330" s="286">
        <f t="shared" si="1229"/>
        <v>0</v>
      </c>
      <c r="MK330" s="73"/>
      <c r="ML330" s="74"/>
      <c r="MM330" s="279"/>
      <c r="MN330" s="287">
        <f t="shared" si="1230"/>
        <v>1.0831832308158904</v>
      </c>
      <c r="MO330" s="288">
        <f t="shared" si="1230"/>
        <v>1.0831832308158904</v>
      </c>
      <c r="MP330" s="288">
        <f t="shared" si="1230"/>
        <v>1.0897723834371735</v>
      </c>
      <c r="MQ330" s="289">
        <f t="shared" si="1061"/>
        <v>1.0916995843165274</v>
      </c>
      <c r="MR330" s="290">
        <f t="shared" si="1231"/>
        <v>4.8119331845765121</v>
      </c>
      <c r="MS330" s="291">
        <f t="shared" si="1332"/>
        <v>4.8119331845765121</v>
      </c>
      <c r="MT330" s="291">
        <f t="shared" si="1062"/>
        <v>3.7781318761383371</v>
      </c>
      <c r="MU330" s="292">
        <f t="shared" si="1333"/>
        <v>4.2412528850697093</v>
      </c>
      <c r="MV330" s="359">
        <f t="shared" si="1063"/>
        <v>0.46312100893137226</v>
      </c>
      <c r="MW330" s="360">
        <f t="shared" si="1064"/>
        <v>1.2566680302545865</v>
      </c>
      <c r="MX330" s="360">
        <f t="shared" si="1065"/>
        <v>0.57068029950680299</v>
      </c>
      <c r="MY330" s="360">
        <f t="shared" si="1066"/>
        <v>0</v>
      </c>
      <c r="MZ330" s="360">
        <f t="shared" si="1067"/>
        <v>0</v>
      </c>
      <c r="NA330" s="360">
        <f t="shared" si="1068"/>
        <v>0</v>
      </c>
      <c r="NB330" s="360">
        <f t="shared" si="1069"/>
        <v>0.7871996085430123</v>
      </c>
      <c r="NC330" s="360">
        <f t="shared" si="1070"/>
        <v>0</v>
      </c>
      <c r="ND330" s="360">
        <f t="shared" si="1071"/>
        <v>0</v>
      </c>
      <c r="NE330" s="360">
        <f t="shared" si="1072"/>
        <v>5.5109246174752408E-2</v>
      </c>
      <c r="NF330" s="360">
        <f t="shared" si="1073"/>
        <v>0.13901092069149812</v>
      </c>
      <c r="NG330" s="360">
        <f t="shared" si="1074"/>
        <v>0.94707504135067244</v>
      </c>
      <c r="NH330" s="360">
        <f t="shared" si="1075"/>
        <v>0.22267288533877636</v>
      </c>
      <c r="NI330" s="360">
        <f t="shared" si="1076"/>
        <v>3.130392720717311E-3</v>
      </c>
      <c r="NJ330" s="360">
        <f t="shared" si="1077"/>
        <v>0.3672657510643218</v>
      </c>
      <c r="NK330" s="361">
        <f t="shared" si="1078"/>
        <v>0</v>
      </c>
      <c r="NL330" s="145">
        <f t="shared" si="1232"/>
        <v>4.8119331845765121</v>
      </c>
      <c r="NM330" s="56">
        <f t="shared" si="1334"/>
        <v>4.8119331845765121</v>
      </c>
      <c r="NN330" s="56">
        <f t="shared" si="1233"/>
        <v>3.7781318761383371</v>
      </c>
      <c r="NO330" s="58">
        <f t="shared" si="1323"/>
        <v>4.2412528850697093</v>
      </c>
      <c r="NP330" s="55">
        <f t="shared" si="1079"/>
        <v>1.0831832308158904</v>
      </c>
      <c r="NQ330" s="56">
        <f t="shared" si="1324"/>
        <v>1.0831832308158904</v>
      </c>
      <c r="NR330" s="56">
        <f t="shared" si="1080"/>
        <v>1.0897723834371735</v>
      </c>
      <c r="NS330" s="61">
        <f t="shared" si="1325"/>
        <v>1.0916995843165274</v>
      </c>
      <c r="NT330" s="41"/>
      <c r="NU330" s="86">
        <f t="shared" si="1236"/>
        <v>0</v>
      </c>
      <c r="NV330" s="86">
        <f t="shared" si="1236"/>
        <v>0</v>
      </c>
      <c r="NW330" s="86">
        <f t="shared" si="1236"/>
        <v>0</v>
      </c>
      <c r="NX330" s="86">
        <f t="shared" si="1234"/>
        <v>0</v>
      </c>
      <c r="NY330" s="87">
        <f t="shared" si="1237"/>
        <v>0</v>
      </c>
      <c r="NZ330" s="87">
        <f t="shared" si="1237"/>
        <v>0</v>
      </c>
      <c r="OA330" s="87">
        <f t="shared" si="1237"/>
        <v>0</v>
      </c>
      <c r="OB330" s="87">
        <f t="shared" si="1235"/>
        <v>0</v>
      </c>
      <c r="OC330" s="26"/>
    </row>
    <row r="331" spans="1:393" thickBot="1" x14ac:dyDescent="0.35">
      <c r="A331" s="136" t="s">
        <v>760</v>
      </c>
      <c r="B331" s="137" t="s">
        <v>761</v>
      </c>
      <c r="C331" s="133" t="s">
        <v>97</v>
      </c>
      <c r="D331" s="64">
        <f>VLOOKUP(B331,[1]УсіТ_1!$A$10:$G$556,6,FALSE)</f>
        <v>664.1</v>
      </c>
      <c r="E331" s="64">
        <f>VLOOKUP(B331,[1]УсіТ_1!$A$10:$G$556,7,FALSE)</f>
        <v>0</v>
      </c>
      <c r="F331" s="38"/>
      <c r="G331" s="38"/>
      <c r="H331" s="39"/>
      <c r="I331" s="256">
        <v>3.7494000000000001</v>
      </c>
      <c r="J331" s="62">
        <v>3.7494000000000001</v>
      </c>
      <c r="K331" s="257">
        <f t="shared" si="1081"/>
        <v>2.9601999999999999</v>
      </c>
      <c r="L331" s="293">
        <f t="shared" si="1082"/>
        <v>3.3696000000000002</v>
      </c>
      <c r="M331" s="63">
        <v>0.40939999999999999</v>
      </c>
      <c r="N331" s="63">
        <v>0.48049999999999998</v>
      </c>
      <c r="O331" s="63">
        <v>0.37980000000000003</v>
      </c>
      <c r="P331" s="63">
        <v>0</v>
      </c>
      <c r="Q331" s="63">
        <v>0</v>
      </c>
      <c r="R331" s="63">
        <v>0</v>
      </c>
      <c r="S331" s="63">
        <v>0.66830000000000001</v>
      </c>
      <c r="T331" s="63">
        <v>0</v>
      </c>
      <c r="U331" s="63">
        <v>0</v>
      </c>
      <c r="V331" s="63">
        <v>5.6899999999999999E-2</v>
      </c>
      <c r="W331" s="63">
        <v>0.13750000000000001</v>
      </c>
      <c r="X331" s="63">
        <v>0.97409999999999997</v>
      </c>
      <c r="Y331" s="63">
        <v>0.30370000000000003</v>
      </c>
      <c r="Z331" s="63">
        <v>1.8E-3</v>
      </c>
      <c r="AA331" s="63">
        <v>0.33739999999999998</v>
      </c>
      <c r="AB331" s="259">
        <v>0</v>
      </c>
      <c r="AC331" s="144">
        <v>98.08</v>
      </c>
      <c r="AD331" s="70">
        <v>21.5776</v>
      </c>
      <c r="AE331" s="70">
        <v>71.408689841770993</v>
      </c>
      <c r="AF331" s="68">
        <f t="shared" si="1083"/>
        <v>5.0157463744859943</v>
      </c>
      <c r="AG331" s="68">
        <f t="shared" si="1084"/>
        <v>22.76951766032678</v>
      </c>
      <c r="AH331" s="71">
        <v>3.7191390900416601</v>
      </c>
      <c r="AI331" s="71">
        <v>21.006810551245302</v>
      </c>
      <c r="AJ331" s="68">
        <f t="shared" si="1085"/>
        <v>0.28789833860481684</v>
      </c>
      <c r="AK331" s="68">
        <f t="shared" si="1086"/>
        <v>12.300621945523892</v>
      </c>
      <c r="AL331" s="71">
        <v>10.7896119741529</v>
      </c>
      <c r="AM331" s="69">
        <f t="shared" si="1087"/>
        <v>271.89822174865304</v>
      </c>
      <c r="AN331" s="260">
        <v>112.09</v>
      </c>
      <c r="AO331" s="71">
        <v>24.659800000000001</v>
      </c>
      <c r="AP331" s="71">
        <v>81.608891153794005</v>
      </c>
      <c r="AQ331" s="68">
        <f t="shared" si="1088"/>
        <v>5.7322085146424904</v>
      </c>
      <c r="AR331" s="68">
        <f t="shared" si="1089"/>
        <v>26.021974251081062</v>
      </c>
      <c r="AS331" s="71">
        <v>10.2190372736833</v>
      </c>
      <c r="AT331" s="261">
        <f t="shared" si="997"/>
        <v>2.2162790140289514</v>
      </c>
      <c r="AU331" s="71">
        <v>24.6511716181342</v>
      </c>
      <c r="AV331" s="68">
        <f t="shared" si="1090"/>
        <v>0.33784430702652923</v>
      </c>
      <c r="AW331" s="68">
        <f t="shared" si="1091"/>
        <v>14.434592145684954</v>
      </c>
      <c r="AX331" s="71">
        <v>12.661445002280599</v>
      </c>
      <c r="AY331" s="69">
        <f t="shared" si="1092"/>
        <v>319.06841405747048</v>
      </c>
      <c r="AZ331" s="260">
        <v>31</v>
      </c>
      <c r="BA331" s="260">
        <v>158.01216666666701</v>
      </c>
      <c r="BB331" s="260">
        <v>16.478411666666702</v>
      </c>
      <c r="BC331" s="262">
        <f t="shared" si="1093"/>
        <v>13.182729333333363</v>
      </c>
      <c r="BD331" s="262">
        <f t="shared" si="998"/>
        <v>3.2956823333333389</v>
      </c>
      <c r="BE331" s="260">
        <v>6.1850476666666703</v>
      </c>
      <c r="BF331" s="262">
        <f t="shared" si="1094"/>
        <v>4.9480381333333368</v>
      </c>
      <c r="BG331" s="262">
        <f t="shared" si="999"/>
        <v>1.2370095333333335</v>
      </c>
      <c r="BH331" s="260">
        <v>19.483291533162159</v>
      </c>
      <c r="BI331" s="263">
        <f t="shared" si="1095"/>
        <v>11.408519290409235</v>
      </c>
      <c r="BJ331" s="68">
        <f t="shared" si="1096"/>
        <v>0.26701851046198738</v>
      </c>
      <c r="BK331" s="260">
        <v>10.007097510298676</v>
      </c>
      <c r="BL331" s="69">
        <f t="shared" si="1097"/>
        <v>252.19921805215344</v>
      </c>
      <c r="BM331" s="260">
        <v>0</v>
      </c>
      <c r="BN331" s="260">
        <v>0</v>
      </c>
      <c r="BO331" s="260">
        <v>0</v>
      </c>
      <c r="BP331" s="68">
        <f t="shared" si="1098"/>
        <v>0</v>
      </c>
      <c r="BQ331" s="68">
        <f t="shared" si="1099"/>
        <v>0</v>
      </c>
      <c r="BR331" s="260">
        <v>0</v>
      </c>
      <c r="BS331" s="260">
        <v>0</v>
      </c>
      <c r="BT331" s="68">
        <f t="shared" si="1100"/>
        <v>0</v>
      </c>
      <c r="BU331" s="68">
        <f t="shared" si="1101"/>
        <v>0</v>
      </c>
      <c r="BV331" s="260">
        <v>0</v>
      </c>
      <c r="BW331" s="69">
        <f t="shared" si="1102"/>
        <v>0</v>
      </c>
      <c r="BX331" s="260">
        <v>0</v>
      </c>
      <c r="BY331" s="260">
        <v>0</v>
      </c>
      <c r="BZ331" s="263">
        <f t="shared" si="1103"/>
        <v>0</v>
      </c>
      <c r="CA331" s="263">
        <f t="shared" si="1104"/>
        <v>0</v>
      </c>
      <c r="CB331" s="260">
        <v>0</v>
      </c>
      <c r="CC331" s="264">
        <f t="shared" si="1105"/>
        <v>0</v>
      </c>
      <c r="CD331" s="260">
        <v>0</v>
      </c>
      <c r="CE331" s="260">
        <v>0</v>
      </c>
      <c r="CF331" s="263">
        <f t="shared" si="1106"/>
        <v>0</v>
      </c>
      <c r="CG331" s="263">
        <f t="shared" si="1107"/>
        <v>0</v>
      </c>
      <c r="CH331" s="260">
        <v>0</v>
      </c>
      <c r="CI331" s="69">
        <f t="shared" si="1108"/>
        <v>0</v>
      </c>
      <c r="CJ331" s="260">
        <v>178.17545172320752</v>
      </c>
      <c r="CK331" s="260">
        <v>39.198602705803907</v>
      </c>
      <c r="CL331" s="260">
        <v>13.565667021624527</v>
      </c>
      <c r="CM331" s="260">
        <v>6.4386165686580137</v>
      </c>
      <c r="CN331" s="260">
        <v>87.009788208550518</v>
      </c>
      <c r="CO331" s="265">
        <f t="shared" si="1109"/>
        <v>6.1115675237685885</v>
      </c>
      <c r="CP331" s="266">
        <f t="shared" si="1110"/>
        <v>27.744115087754832</v>
      </c>
      <c r="CQ331" s="260">
        <v>34.289552216553773</v>
      </c>
      <c r="CR331" s="265">
        <f t="shared" si="1111"/>
        <v>0.46993831312786943</v>
      </c>
      <c r="CS331" s="265">
        <f t="shared" si="1112"/>
        <v>20.078384458611929</v>
      </c>
      <c r="CT331" s="260">
        <v>17.611953146411242</v>
      </c>
      <c r="CU331" s="267">
        <f t="shared" si="1000"/>
        <v>443.82121802658179</v>
      </c>
      <c r="CV331" s="260">
        <v>0</v>
      </c>
      <c r="CW331" s="260">
        <v>0</v>
      </c>
      <c r="CX331" s="68">
        <f t="shared" si="1113"/>
        <v>0</v>
      </c>
      <c r="CY331" s="68">
        <f t="shared" si="1114"/>
        <v>0</v>
      </c>
      <c r="CZ331" s="260">
        <v>0</v>
      </c>
      <c r="DA331" s="69">
        <f t="shared" si="1115"/>
        <v>0</v>
      </c>
      <c r="DB331" s="260">
        <v>0</v>
      </c>
      <c r="DC331" s="260">
        <v>0</v>
      </c>
      <c r="DD331" s="68">
        <f t="shared" si="1116"/>
        <v>0</v>
      </c>
      <c r="DE331" s="68">
        <f t="shared" si="1117"/>
        <v>0</v>
      </c>
      <c r="DF331" s="260">
        <v>0</v>
      </c>
      <c r="DG331" s="69">
        <f t="shared" si="1118"/>
        <v>0</v>
      </c>
      <c r="DH331" s="260">
        <v>13.7883348143232</v>
      </c>
      <c r="DI331" s="260">
        <v>3.033433659151104</v>
      </c>
      <c r="DJ331" s="260">
        <v>0.20754729174999989</v>
      </c>
      <c r="DK331" s="260">
        <v>10.037907744827288</v>
      </c>
      <c r="DL331" s="68">
        <f t="shared" si="1119"/>
        <v>0.70506263999666874</v>
      </c>
      <c r="DM331" s="68">
        <f t="shared" si="1120"/>
        <v>3.2007073393311187</v>
      </c>
      <c r="DN331" s="260">
        <v>2.9194452989503299</v>
      </c>
      <c r="DO331" s="68">
        <f t="shared" si="1121"/>
        <v>4.0010997822114272E-2</v>
      </c>
      <c r="DP331" s="68">
        <f t="shared" si="1122"/>
        <v>1.7094928725815615</v>
      </c>
      <c r="DQ331" s="260">
        <v>1.4994985497011399</v>
      </c>
      <c r="DR331" s="264">
        <f t="shared" si="1123"/>
        <v>37.783400830443668</v>
      </c>
      <c r="DS331" s="260">
        <v>33.1</v>
      </c>
      <c r="DT331" s="260">
        <v>7.282</v>
      </c>
      <c r="DU331" s="260">
        <v>24.098976690075698</v>
      </c>
      <c r="DV331" s="68">
        <f t="shared" si="1124"/>
        <v>1.692712122710917</v>
      </c>
      <c r="DW331" s="68">
        <f t="shared" si="1125"/>
        <v>7.684247905350917</v>
      </c>
      <c r="DX331" s="260">
        <v>0.62856800183333295</v>
      </c>
      <c r="DY331" s="260">
        <v>0.33119860204166701</v>
      </c>
      <c r="DZ331" s="260">
        <v>0</v>
      </c>
      <c r="EA331" s="260">
        <v>7.0575160793466303</v>
      </c>
      <c r="EB331" s="68">
        <f t="shared" si="1126"/>
        <v>9.6723257867445567E-2</v>
      </c>
      <c r="EC331" s="68">
        <f t="shared" si="1127"/>
        <v>4.1325567703257367</v>
      </c>
      <c r="ED331" s="267">
        <v>3.6249129686648698</v>
      </c>
      <c r="EE331" s="69">
        <f t="shared" si="1128"/>
        <v>91.347806810354641</v>
      </c>
      <c r="EF331" s="260">
        <v>139.20519920634922</v>
      </c>
      <c r="EG331" s="260">
        <v>30.625143825396822</v>
      </c>
      <c r="EH331" s="260">
        <v>192.25642155658358</v>
      </c>
      <c r="EI331" s="260">
        <v>101.35053929943051</v>
      </c>
      <c r="EJ331" s="268">
        <f t="shared" si="1129"/>
        <v>7.1188618803919983</v>
      </c>
      <c r="EK331" s="266">
        <f t="shared" si="1130"/>
        <v>32.316835662095009</v>
      </c>
      <c r="EL331" s="260">
        <v>49.97981470450781</v>
      </c>
      <c r="EM331" s="268">
        <f t="shared" si="1131"/>
        <v>0.68497336052527957</v>
      </c>
      <c r="EN331" s="268">
        <f t="shared" si="1132"/>
        <v>29.265880419483366</v>
      </c>
      <c r="EO331" s="269">
        <f t="shared" si="1133"/>
        <v>513.41711859226791</v>
      </c>
      <c r="EP331" s="69">
        <f t="shared" si="1134"/>
        <v>646.90556942625756</v>
      </c>
      <c r="EQ331" s="260">
        <v>71.36</v>
      </c>
      <c r="ER331" s="260">
        <v>15.699199999999999</v>
      </c>
      <c r="ES331" s="260">
        <v>51.954772707063398</v>
      </c>
      <c r="ET331" s="68">
        <f t="shared" si="1135"/>
        <v>3.6493032349441328</v>
      </c>
      <c r="EU331" s="68">
        <f t="shared" si="1136"/>
        <v>16.566402734919649</v>
      </c>
      <c r="EV331" s="260">
        <v>5.4933724846</v>
      </c>
      <c r="EW331" s="260">
        <v>15.584525189342299</v>
      </c>
      <c r="EX331" s="68">
        <f t="shared" si="1137"/>
        <v>0.21358591771993621</v>
      </c>
      <c r="EY331" s="68">
        <f t="shared" si="1138"/>
        <v>9.1255810627201406</v>
      </c>
      <c r="EZ331" s="260">
        <v>8.0045935190502604</v>
      </c>
      <c r="FA331" s="69">
        <f t="shared" si="1139"/>
        <v>201.71575668006713</v>
      </c>
      <c r="FB331" s="260">
        <v>0.83333333333333348</v>
      </c>
      <c r="FC331" s="260">
        <v>8.9871586162120806E-2</v>
      </c>
      <c r="FD331" s="68">
        <f t="shared" si="1140"/>
        <v>1.2316900883518657E-3</v>
      </c>
      <c r="FE331" s="68">
        <f t="shared" si="1141"/>
        <v>5.2624666763574489E-2</v>
      </c>
      <c r="FF331" s="260">
        <v>4.6160245974772703E-2</v>
      </c>
      <c r="FG331" s="69">
        <f t="shared" si="1142"/>
        <v>1.1632381985642724</v>
      </c>
      <c r="FH331" s="260">
        <v>160.50257999999999</v>
      </c>
      <c r="FI331" s="260">
        <v>17.309545737255199</v>
      </c>
      <c r="FJ331" s="68">
        <f t="shared" si="1143"/>
        <v>0.2372273243290825</v>
      </c>
      <c r="FK331" s="68">
        <f t="shared" si="1144"/>
        <v>10.135673744632731</v>
      </c>
      <c r="FL331" s="260">
        <v>8.8904999999999994</v>
      </c>
      <c r="FM331" s="69">
        <f t="shared" si="1145"/>
        <v>224.04315088470625</v>
      </c>
      <c r="FN331" s="260">
        <v>0</v>
      </c>
      <c r="FO331" s="260">
        <v>0</v>
      </c>
      <c r="FP331" s="68">
        <f t="shared" si="1146"/>
        <v>0</v>
      </c>
      <c r="FQ331" s="68">
        <f t="shared" si="1147"/>
        <v>0</v>
      </c>
      <c r="FR331" s="260">
        <v>0</v>
      </c>
      <c r="FS331" s="264">
        <f t="shared" si="1148"/>
        <v>0</v>
      </c>
      <c r="FT331" s="270">
        <f t="shared" si="1001"/>
        <v>2489.9459947152523</v>
      </c>
      <c r="FU331" s="271">
        <f t="shared" si="1002"/>
        <v>787.87476593423185</v>
      </c>
      <c r="FV331" s="272">
        <f t="shared" si="1149"/>
        <v>223.13208093947111</v>
      </c>
      <c r="FW331" s="272">
        <f t="shared" si="1003"/>
        <v>26.785663049353666</v>
      </c>
      <c r="FX331" s="272">
        <f t="shared" si="1004"/>
        <v>158.01216666666701</v>
      </c>
      <c r="FY331" s="272">
        <f t="shared" si="1005"/>
        <v>0</v>
      </c>
      <c r="FZ331" s="272">
        <f t="shared" si="1006"/>
        <v>0</v>
      </c>
      <c r="GA331" s="272">
        <f t="shared" si="1007"/>
        <v>0</v>
      </c>
      <c r="GB331" s="272">
        <f t="shared" si="1008"/>
        <v>0</v>
      </c>
      <c r="GC331" s="272">
        <f t="shared" si="1009"/>
        <v>160.50257999999999</v>
      </c>
      <c r="GD331" s="272">
        <f t="shared" si="1010"/>
        <v>0</v>
      </c>
      <c r="GE331" s="272">
        <f t="shared" si="1011"/>
        <v>427.46956564551243</v>
      </c>
      <c r="GF331" s="273">
        <f t="shared" si="1012"/>
        <v>166.29063678184843</v>
      </c>
      <c r="GG331" s="273">
        <f t="shared" si="1013"/>
        <v>30.025462290940784</v>
      </c>
      <c r="GH331" s="272">
        <f t="shared" si="1150"/>
        <v>192.37154451465983</v>
      </c>
      <c r="GI331" s="274">
        <f t="shared" si="1151"/>
        <v>137.42559139961929</v>
      </c>
      <c r="GJ331" s="275">
        <f t="shared" si="1014"/>
        <v>2.6364520175734132</v>
      </c>
      <c r="GK331" s="271">
        <f t="shared" si="1152"/>
        <v>1976.148366749896</v>
      </c>
      <c r="GL331" s="276">
        <f t="shared" si="1153"/>
        <v>2489.9469421048689</v>
      </c>
      <c r="GM331" s="272">
        <f t="shared" si="1154"/>
        <v>1091.5909941156997</v>
      </c>
      <c r="GN331" s="272">
        <f t="shared" si="1155"/>
        <v>59.447577357867864</v>
      </c>
      <c r="GO331" s="277">
        <f t="shared" si="1156"/>
        <v>0.55238311681576935</v>
      </c>
      <c r="GP331" s="278">
        <f t="shared" si="1157"/>
        <v>3.0082547625530399E-2</v>
      </c>
      <c r="GQ331" s="279">
        <f t="shared" si="1158"/>
        <v>1.0808911723241763</v>
      </c>
      <c r="GR331" s="280">
        <f t="shared" si="1159"/>
        <v>1976.148366749896</v>
      </c>
      <c r="GS331" s="272">
        <f t="shared" si="1160"/>
        <v>1091.5909941156997</v>
      </c>
      <c r="GT331" s="272">
        <f t="shared" si="1015"/>
        <v>59.447577357867864</v>
      </c>
      <c r="GU331" s="73">
        <f t="shared" si="1161"/>
        <v>0.55238311681576935</v>
      </c>
      <c r="GV331" s="74">
        <f t="shared" si="1162"/>
        <v>3.0082547625530399E-2</v>
      </c>
      <c r="GW331" s="279">
        <f t="shared" si="1163"/>
        <v>1.0808911723241763</v>
      </c>
      <c r="GX331" s="280">
        <f t="shared" si="1164"/>
        <v>1560.1980177016369</v>
      </c>
      <c r="GY331" s="272">
        <f t="shared" si="1016"/>
        <v>915.22943026226255</v>
      </c>
      <c r="GZ331" s="272">
        <f t="shared" si="1017"/>
        <v>35.746146667648368</v>
      </c>
      <c r="HA331" s="73">
        <f t="shared" si="1165"/>
        <v>0.58661107108090538</v>
      </c>
      <c r="HB331" s="74">
        <f t="shared" si="1166"/>
        <v>2.2911288350633101E-2</v>
      </c>
      <c r="HC331" s="279">
        <f t="shared" si="1167"/>
        <v>1.0845048613565538</v>
      </c>
      <c r="HD331" s="280">
        <f t="shared" si="1168"/>
        <v>1775.9902571846949</v>
      </c>
      <c r="HE331" s="272">
        <f t="shared" si="1018"/>
        <v>1077.6726005814005</v>
      </c>
      <c r="HF331" s="272">
        <f t="shared" si="1019"/>
        <v>41.04979138073918</v>
      </c>
      <c r="HG331" s="73">
        <f t="shared" si="1169"/>
        <v>0.60680096426301933</v>
      </c>
      <c r="HH331" s="74">
        <f t="shared" si="1170"/>
        <v>2.311374807078696E-2</v>
      </c>
      <c r="HI331" s="281">
        <f t="shared" si="1171"/>
        <v>1.0873226092792971</v>
      </c>
      <c r="HJ331" s="72">
        <f t="shared" si="1020"/>
        <v>4.0526933615122669</v>
      </c>
      <c r="HK331" s="73">
        <f t="shared" si="1172"/>
        <v>4.0526933615122669</v>
      </c>
      <c r="HL331" s="73">
        <f t="shared" si="1021"/>
        <v>3.2103512905876705</v>
      </c>
      <c r="HM331" s="74">
        <f t="shared" si="1173"/>
        <v>3.6638422642275197</v>
      </c>
      <c r="HN331" s="75"/>
      <c r="HO331" s="75"/>
      <c r="HP331" s="76">
        <f t="shared" si="1174"/>
        <v>162.44317031913783</v>
      </c>
      <c r="HQ331" s="77">
        <f t="shared" si="1175"/>
        <v>184.86195225488206</v>
      </c>
      <c r="HR331" s="77">
        <f t="shared" si="1176"/>
        <v>5.3036447130908115</v>
      </c>
      <c r="HS331" s="77">
        <f t="shared" si="1177"/>
        <v>6.1246489146772696</v>
      </c>
      <c r="HT331" s="282">
        <f t="shared" si="1178"/>
        <v>215.79223948305795</v>
      </c>
      <c r="HU331" s="73">
        <f t="shared" si="1335"/>
        <v>0.75277577501526138</v>
      </c>
      <c r="HV331" s="74">
        <f t="shared" si="1336"/>
        <v>2.4577550730257868E-2</v>
      </c>
      <c r="HW331" s="279">
        <f t="shared" si="1337"/>
        <v>1.1076951895629004</v>
      </c>
      <c r="HX331" s="76">
        <f t="shared" si="1179"/>
        <v>186.10681100405455</v>
      </c>
      <c r="HY331" s="77">
        <f t="shared" si="1180"/>
        <v>211.7914119907241</v>
      </c>
      <c r="HZ331" s="77">
        <f t="shared" si="1022"/>
        <v>8.2863318356979718</v>
      </c>
      <c r="IA331" s="77">
        <f t="shared" si="1181"/>
        <v>9.5690560038640182</v>
      </c>
      <c r="IB331" s="282">
        <f t="shared" si="1182"/>
        <v>253.22890004561151</v>
      </c>
      <c r="IC331" s="73">
        <f t="shared" si="1326"/>
        <v>0.73493511589922422</v>
      </c>
      <c r="ID331" s="74">
        <f t="shared" si="1327"/>
        <v>3.2722694108790272E-2</v>
      </c>
      <c r="IE331" s="279">
        <f t="shared" si="1328"/>
        <v>1.1064938683932928</v>
      </c>
      <c r="IF331" s="76">
        <f t="shared" si="1023"/>
        <v>13.918393534299266</v>
      </c>
      <c r="IG331" s="77">
        <f t="shared" si="1183"/>
        <v>15.839271025967907</v>
      </c>
      <c r="IH331" s="77">
        <f t="shared" si="1024"/>
        <v>18.397785977128688</v>
      </c>
      <c r="II331" s="77">
        <f t="shared" si="1184"/>
        <v>21.245763246388211</v>
      </c>
      <c r="IJ331" s="282">
        <f t="shared" si="1185"/>
        <v>200.15810956520113</v>
      </c>
      <c r="IK331" s="73">
        <f t="shared" si="1186"/>
        <v>6.953699535099464E-2</v>
      </c>
      <c r="IL331" s="74">
        <f t="shared" si="1187"/>
        <v>9.191626568163426E-2</v>
      </c>
      <c r="IM331" s="279">
        <f t="shared" si="1188"/>
        <v>1.0238254386559078</v>
      </c>
      <c r="IN331" s="76">
        <f t="shared" si="1025"/>
        <v>0</v>
      </c>
      <c r="IO331" s="77">
        <f t="shared" si="1189"/>
        <v>0</v>
      </c>
      <c r="IP331" s="77">
        <f t="shared" si="1026"/>
        <v>0</v>
      </c>
      <c r="IQ331" s="77">
        <f t="shared" si="1190"/>
        <v>0</v>
      </c>
      <c r="IR331" s="282">
        <f t="shared" si="1191"/>
        <v>0</v>
      </c>
      <c r="IS331" s="73"/>
      <c r="IT331" s="74"/>
      <c r="IU331" s="279"/>
      <c r="IV331" s="76">
        <f t="shared" si="1027"/>
        <v>0</v>
      </c>
      <c r="IW331" s="77">
        <f t="shared" si="1192"/>
        <v>0</v>
      </c>
      <c r="IX331" s="77">
        <f t="shared" si="1193"/>
        <v>0</v>
      </c>
      <c r="IY331" s="77">
        <f t="shared" si="1194"/>
        <v>0</v>
      </c>
      <c r="IZ331" s="282">
        <f t="shared" si="1195"/>
        <v>0</v>
      </c>
      <c r="JA331" s="283"/>
      <c r="JB331" s="284"/>
      <c r="JC331" s="285"/>
      <c r="JD331" s="76">
        <f t="shared" si="1028"/>
        <v>0</v>
      </c>
      <c r="JE331" s="77">
        <f t="shared" si="1196"/>
        <v>0</v>
      </c>
      <c r="JF331" s="77">
        <f t="shared" si="1029"/>
        <v>0</v>
      </c>
      <c r="JG331" s="77">
        <f t="shared" si="1197"/>
        <v>0</v>
      </c>
      <c r="JH331" s="282">
        <f t="shared" si="1198"/>
        <v>0</v>
      </c>
      <c r="JI331" s="283"/>
      <c r="JJ331" s="284"/>
      <c r="JK331" s="285"/>
      <c r="JL331" s="76">
        <f t="shared" si="1030"/>
        <v>275.71750387557893</v>
      </c>
      <c r="JM331" s="77">
        <f t="shared" si="1199"/>
        <v>313.76927658544759</v>
      </c>
      <c r="JN331" s="77">
        <f t="shared" si="1031"/>
        <v>13.020122405554471</v>
      </c>
      <c r="JO331" s="77">
        <f t="shared" si="1200"/>
        <v>15.035637353934304</v>
      </c>
      <c r="JP331" s="282">
        <f t="shared" si="1201"/>
        <v>352.23906192585855</v>
      </c>
      <c r="JQ331" s="73">
        <f t="shared" si="1032"/>
        <v>0.7827567515314745</v>
      </c>
      <c r="JR331" s="74">
        <f t="shared" si="1033"/>
        <v>3.6963879969380074E-2</v>
      </c>
      <c r="JS331" s="279">
        <f t="shared" si="1202"/>
        <v>1.1137502678981186</v>
      </c>
      <c r="JT331" s="76">
        <f t="shared" si="1034"/>
        <v>0</v>
      </c>
      <c r="JU331" s="77">
        <f t="shared" si="1203"/>
        <v>0</v>
      </c>
      <c r="JV331" s="77">
        <f t="shared" si="1035"/>
        <v>0</v>
      </c>
      <c r="JW331" s="77">
        <f t="shared" si="1204"/>
        <v>0</v>
      </c>
      <c r="JX331" s="282">
        <f t="shared" si="1205"/>
        <v>0</v>
      </c>
      <c r="JY331" s="73"/>
      <c r="JZ331" s="74"/>
      <c r="KA331" s="279"/>
      <c r="KB331" s="76">
        <f t="shared" si="1039"/>
        <v>0</v>
      </c>
      <c r="KC331" s="77">
        <f t="shared" si="1206"/>
        <v>0</v>
      </c>
      <c r="KD331" s="77">
        <f t="shared" si="1040"/>
        <v>0</v>
      </c>
      <c r="KE331" s="77">
        <f t="shared" si="1207"/>
        <v>0</v>
      </c>
      <c r="KF331" s="282">
        <f t="shared" si="1208"/>
        <v>0</v>
      </c>
      <c r="KG331" s="73"/>
      <c r="KH331" s="74"/>
      <c r="KI331" s="279"/>
      <c r="KJ331" s="76">
        <f t="shared" si="1041"/>
        <v>22.812212732007772</v>
      </c>
      <c r="KK331" s="77">
        <f t="shared" si="1209"/>
        <v>25.960526211152164</v>
      </c>
      <c r="KL331" s="77">
        <f t="shared" si="1042"/>
        <v>0.745073637818783</v>
      </c>
      <c r="KM331" s="77">
        <f t="shared" si="1210"/>
        <v>0.86041103695313059</v>
      </c>
      <c r="KN331" s="282">
        <f t="shared" si="1211"/>
        <v>29.986826055907674</v>
      </c>
      <c r="KO331" s="73">
        <f t="shared" si="1043"/>
        <v>0.76074115644905216</v>
      </c>
      <c r="KP331" s="74">
        <f t="shared" si="1044"/>
        <v>2.4846698894696685E-2</v>
      </c>
      <c r="KQ331" s="279">
        <f t="shared" si="1045"/>
        <v>1.1088361559904325</v>
      </c>
      <c r="KR331" s="76">
        <f t="shared" si="1046"/>
        <v>54.798501704325524</v>
      </c>
      <c r="KS331" s="77">
        <f t="shared" si="1212"/>
        <v>62.361242924539489</v>
      </c>
      <c r="KT331" s="77">
        <f t="shared" si="1047"/>
        <v>1.7894353805783625</v>
      </c>
      <c r="KU331" s="77">
        <f t="shared" si="1213"/>
        <v>2.0664399774918931</v>
      </c>
      <c r="KV331" s="282">
        <f t="shared" si="1214"/>
        <v>72.49825937329733</v>
      </c>
      <c r="KW331" s="73">
        <f t="shared" si="1317"/>
        <v>0.7558595499812647</v>
      </c>
      <c r="KX331" s="74">
        <f t="shared" si="1318"/>
        <v>2.4682459910719594E-2</v>
      </c>
      <c r="KY331" s="279">
        <f t="shared" si="1319"/>
        <v>1.1081370212870938</v>
      </c>
      <c r="KZ331" s="76">
        <f t="shared" si="1048"/>
        <v>244.96125665127167</v>
      </c>
      <c r="LA331" s="77">
        <f t="shared" si="1215"/>
        <v>278.76835968171366</v>
      </c>
      <c r="LB331" s="77">
        <f t="shared" si="1049"/>
        <v>7.8038352409172775</v>
      </c>
      <c r="LC331" s="77">
        <f t="shared" si="1216"/>
        <v>9.0118689362112718</v>
      </c>
      <c r="LD331" s="286">
        <f t="shared" si="1217"/>
        <v>513.41711859226791</v>
      </c>
      <c r="LE331" s="73">
        <f t="shared" si="1050"/>
        <v>0.47711937872840687</v>
      </c>
      <c r="LF331" s="74">
        <f t="shared" si="1051"/>
        <v>1.5199795562552564E-2</v>
      </c>
      <c r="LG331" s="279">
        <f t="shared" si="1052"/>
        <v>1.0682001738113907</v>
      </c>
      <c r="LH331" s="76">
        <f t="shared" si="1053"/>
        <v>118.40342023312054</v>
      </c>
      <c r="LI331" s="77">
        <f t="shared" si="1218"/>
        <v>134.74427625949352</v>
      </c>
      <c r="LJ331" s="77">
        <f t="shared" si="1054"/>
        <v>3.862889152664069</v>
      </c>
      <c r="LK331" s="77">
        <f t="shared" si="1219"/>
        <v>4.4608643934964674</v>
      </c>
      <c r="LL331" s="282">
        <f t="shared" si="1220"/>
        <v>160.09187038100566</v>
      </c>
      <c r="LM331" s="73">
        <f t="shared" si="1244"/>
        <v>0.73959670751131845</v>
      </c>
      <c r="LN331" s="74">
        <f t="shared" si="1245"/>
        <v>2.4129202460254268E-2</v>
      </c>
      <c r="LO331" s="279">
        <f t="shared" si="1246"/>
        <v>1.1058069421444843</v>
      </c>
      <c r="LP331" s="76">
        <f t="shared" si="1055"/>
        <v>6.4202093451560874E-2</v>
      </c>
      <c r="LQ331" s="77">
        <f t="shared" si="1221"/>
        <v>7.3062624368810794E-2</v>
      </c>
      <c r="LR331" s="77">
        <f t="shared" si="1056"/>
        <v>1.2316900883518657E-3</v>
      </c>
      <c r="LS331" s="77">
        <f t="shared" si="1222"/>
        <v>1.4223557140287345E-3</v>
      </c>
      <c r="LT331" s="282">
        <f t="shared" si="1223"/>
        <v>0.92320491949545436</v>
      </c>
      <c r="LU331" s="73">
        <f t="shared" si="1329"/>
        <v>6.9542624931687211E-2</v>
      </c>
      <c r="LV331" s="74">
        <f t="shared" si="1330"/>
        <v>1.3341459326549118E-3</v>
      </c>
      <c r="LW331" s="279">
        <f t="shared" si="1331"/>
        <v>1.0098041034571972</v>
      </c>
      <c r="LX331" s="76">
        <f t="shared" si="1057"/>
        <v>12.365521968451931</v>
      </c>
      <c r="LY331" s="77">
        <f t="shared" si="1224"/>
        <v>14.072087655317983</v>
      </c>
      <c r="LZ331" s="77">
        <f t="shared" si="1058"/>
        <v>0.2372273243290825</v>
      </c>
      <c r="MA331" s="77">
        <f t="shared" si="1225"/>
        <v>0.27395011413522447</v>
      </c>
      <c r="MB331" s="286">
        <f t="shared" si="1226"/>
        <v>177.81202451167161</v>
      </c>
      <c r="MC331" s="73">
        <f t="shared" si="1320"/>
        <v>6.9542664521207651E-2</v>
      </c>
      <c r="MD331" s="74">
        <f t="shared" si="1321"/>
        <v>1.3341466921631662E-3</v>
      </c>
      <c r="ME331" s="279">
        <f t="shared" si="1322"/>
        <v>1.0098041090385188</v>
      </c>
      <c r="MF331" s="76">
        <f t="shared" si="1059"/>
        <v>0</v>
      </c>
      <c r="MG331" s="77">
        <f t="shared" si="1227"/>
        <v>0</v>
      </c>
      <c r="MH331" s="77">
        <f t="shared" si="1060"/>
        <v>0</v>
      </c>
      <c r="MI331" s="77">
        <f t="shared" si="1228"/>
        <v>0</v>
      </c>
      <c r="MJ331" s="286">
        <f t="shared" si="1229"/>
        <v>0</v>
      </c>
      <c r="MK331" s="73"/>
      <c r="ML331" s="74"/>
      <c r="MM331" s="279"/>
      <c r="MN331" s="287">
        <f t="shared" si="1230"/>
        <v>1.0808885285980319</v>
      </c>
      <c r="MO331" s="288">
        <f t="shared" si="1230"/>
        <v>1.0808885285980319</v>
      </c>
      <c r="MP331" s="288">
        <f t="shared" si="1230"/>
        <v>1.0845024447391713</v>
      </c>
      <c r="MQ331" s="289">
        <f t="shared" si="1061"/>
        <v>1.0873203191844572</v>
      </c>
      <c r="MR331" s="290">
        <f t="shared" si="1231"/>
        <v>4.0526834491254604</v>
      </c>
      <c r="MS331" s="291">
        <f t="shared" si="1332"/>
        <v>4.0526834491254604</v>
      </c>
      <c r="MT331" s="291">
        <f t="shared" si="1062"/>
        <v>3.2103441369168952</v>
      </c>
      <c r="MU331" s="292">
        <f t="shared" si="1333"/>
        <v>3.6638345475239467</v>
      </c>
      <c r="MV331" s="359">
        <f t="shared" si="1063"/>
        <v>0.45349041060705142</v>
      </c>
      <c r="MW331" s="360">
        <f t="shared" si="1064"/>
        <v>0.53167030376297719</v>
      </c>
      <c r="MX331" s="360">
        <f t="shared" si="1065"/>
        <v>0.38884890160151381</v>
      </c>
      <c r="MY331" s="360">
        <f t="shared" si="1066"/>
        <v>0</v>
      </c>
      <c r="MZ331" s="360">
        <f t="shared" si="1067"/>
        <v>0</v>
      </c>
      <c r="NA331" s="360">
        <f t="shared" si="1068"/>
        <v>0</v>
      </c>
      <c r="NB331" s="360">
        <f t="shared" si="1069"/>
        <v>0.74431930403631263</v>
      </c>
      <c r="NC331" s="360">
        <f t="shared" si="1070"/>
        <v>0</v>
      </c>
      <c r="ND331" s="360">
        <f t="shared" si="1071"/>
        <v>0</v>
      </c>
      <c r="NE331" s="360">
        <f t="shared" si="1072"/>
        <v>6.3092777275855605E-2</v>
      </c>
      <c r="NF331" s="360">
        <f t="shared" si="1073"/>
        <v>0.1523688404269754</v>
      </c>
      <c r="NG331" s="360">
        <f t="shared" si="1074"/>
        <v>1.0405337893096755</v>
      </c>
      <c r="NH331" s="360">
        <f t="shared" si="1075"/>
        <v>0.33583356832927991</v>
      </c>
      <c r="NI331" s="360">
        <f t="shared" si="1076"/>
        <v>1.8176473862229548E-3</v>
      </c>
      <c r="NJ331" s="360">
        <f t="shared" si="1077"/>
        <v>0.34070790638959625</v>
      </c>
      <c r="NK331" s="361">
        <f t="shared" si="1078"/>
        <v>0</v>
      </c>
      <c r="NL331" s="145">
        <f t="shared" si="1232"/>
        <v>4.0526834491254604</v>
      </c>
      <c r="NM331" s="56">
        <f t="shared" si="1334"/>
        <v>4.0526834491254604</v>
      </c>
      <c r="NN331" s="56">
        <f t="shared" si="1233"/>
        <v>3.2103441369168952</v>
      </c>
      <c r="NO331" s="58">
        <f t="shared" si="1323"/>
        <v>3.6638345475239467</v>
      </c>
      <c r="NP331" s="55">
        <f t="shared" si="1079"/>
        <v>1.0808885285980319</v>
      </c>
      <c r="NQ331" s="56">
        <f t="shared" si="1324"/>
        <v>1.0808885285980319</v>
      </c>
      <c r="NR331" s="56">
        <f t="shared" si="1080"/>
        <v>1.0845024447391713</v>
      </c>
      <c r="NS331" s="61">
        <f t="shared" si="1325"/>
        <v>1.0873203191844572</v>
      </c>
      <c r="NT331" s="25"/>
      <c r="NU331" s="86">
        <f t="shared" si="1236"/>
        <v>0</v>
      </c>
      <c r="NV331" s="86">
        <f t="shared" si="1236"/>
        <v>0</v>
      </c>
      <c r="NW331" s="86">
        <f t="shared" si="1236"/>
        <v>0</v>
      </c>
      <c r="NX331" s="86">
        <f t="shared" si="1234"/>
        <v>0</v>
      </c>
      <c r="NY331" s="87">
        <f t="shared" si="1237"/>
        <v>0</v>
      </c>
      <c r="NZ331" s="87">
        <f t="shared" si="1237"/>
        <v>0</v>
      </c>
      <c r="OA331" s="87">
        <f t="shared" si="1237"/>
        <v>0</v>
      </c>
      <c r="OB331" s="87">
        <f t="shared" si="1235"/>
        <v>0</v>
      </c>
      <c r="OC331" s="26"/>
    </row>
    <row r="332" spans="1:393" thickBot="1" x14ac:dyDescent="0.35">
      <c r="A332" s="136" t="s">
        <v>762</v>
      </c>
      <c r="B332" s="137" t="s">
        <v>763</v>
      </c>
      <c r="C332" s="133" t="s">
        <v>97</v>
      </c>
      <c r="D332" s="64">
        <f>VLOOKUP(B332,[1]УсіТ_1!$A$10:$G$556,6,FALSE)</f>
        <v>476.7</v>
      </c>
      <c r="E332" s="64">
        <f>VLOOKUP(B332,[1]УсіТ_1!$A$10:$G$556,7,FALSE)</f>
        <v>90.7</v>
      </c>
      <c r="F332" s="38"/>
      <c r="G332" s="38"/>
      <c r="H332" s="39">
        <v>407.65</v>
      </c>
      <c r="I332" s="256">
        <v>2.4456000000000002</v>
      </c>
      <c r="J332" s="62">
        <v>2.4456000000000002</v>
      </c>
      <c r="K332" s="257">
        <f t="shared" si="1081"/>
        <v>2.2579000000000002</v>
      </c>
      <c r="L332" s="293">
        <f t="shared" si="1082"/>
        <v>2.2579000000000002</v>
      </c>
      <c r="M332" s="63">
        <v>0</v>
      </c>
      <c r="N332" s="63">
        <v>0</v>
      </c>
      <c r="O332" s="63">
        <v>0.18770000000000001</v>
      </c>
      <c r="P332" s="63">
        <v>0</v>
      </c>
      <c r="Q332" s="63">
        <v>0</v>
      </c>
      <c r="R332" s="63">
        <v>0</v>
      </c>
      <c r="S332" s="63">
        <v>0.55600000000000005</v>
      </c>
      <c r="T332" s="63">
        <v>0</v>
      </c>
      <c r="U332" s="63">
        <v>0</v>
      </c>
      <c r="V332" s="63">
        <v>0.1421</v>
      </c>
      <c r="W332" s="63">
        <v>0.19139999999999999</v>
      </c>
      <c r="X332" s="63">
        <v>1.0013000000000001</v>
      </c>
      <c r="Y332" s="63">
        <v>0</v>
      </c>
      <c r="Z332" s="63">
        <v>2.3999999999999998E-3</v>
      </c>
      <c r="AA332" s="63">
        <v>0.36470000000000002</v>
      </c>
      <c r="AB332" s="259">
        <v>0</v>
      </c>
      <c r="AC332" s="144">
        <v>0</v>
      </c>
      <c r="AD332" s="70">
        <v>0</v>
      </c>
      <c r="AE332" s="70">
        <v>0</v>
      </c>
      <c r="AF332" s="68">
        <f t="shared" si="1083"/>
        <v>0</v>
      </c>
      <c r="AG332" s="68">
        <f t="shared" si="1084"/>
        <v>0</v>
      </c>
      <c r="AH332" s="71">
        <v>0</v>
      </c>
      <c r="AI332" s="71">
        <v>0</v>
      </c>
      <c r="AJ332" s="68">
        <f t="shared" si="1085"/>
        <v>0</v>
      </c>
      <c r="AK332" s="68">
        <f t="shared" si="1086"/>
        <v>0</v>
      </c>
      <c r="AL332" s="71">
        <v>0</v>
      </c>
      <c r="AM332" s="69">
        <f t="shared" si="1087"/>
        <v>0</v>
      </c>
      <c r="AN332" s="260">
        <v>0</v>
      </c>
      <c r="AO332" s="71">
        <v>0</v>
      </c>
      <c r="AP332" s="71">
        <v>0</v>
      </c>
      <c r="AQ332" s="68">
        <f t="shared" si="1088"/>
        <v>0</v>
      </c>
      <c r="AR332" s="68">
        <f t="shared" si="1089"/>
        <v>0</v>
      </c>
      <c r="AS332" s="71">
        <v>0</v>
      </c>
      <c r="AT332" s="261">
        <f t="shared" si="997"/>
        <v>0</v>
      </c>
      <c r="AU332" s="71">
        <v>0</v>
      </c>
      <c r="AV332" s="68">
        <f t="shared" si="1090"/>
        <v>0</v>
      </c>
      <c r="AW332" s="68">
        <f t="shared" si="1091"/>
        <v>0</v>
      </c>
      <c r="AX332" s="71">
        <v>0</v>
      </c>
      <c r="AY332" s="69">
        <f t="shared" si="1092"/>
        <v>0</v>
      </c>
      <c r="AZ332" s="260">
        <v>11</v>
      </c>
      <c r="BA332" s="260">
        <v>56.068833333333501</v>
      </c>
      <c r="BB332" s="260">
        <v>5.8471783333333498</v>
      </c>
      <c r="BC332" s="262">
        <f t="shared" si="1093"/>
        <v>4.6777426666666804</v>
      </c>
      <c r="BD332" s="262">
        <f t="shared" si="998"/>
        <v>1.1694356666666694</v>
      </c>
      <c r="BE332" s="260">
        <v>2.19469433333333</v>
      </c>
      <c r="BF332" s="262">
        <f t="shared" si="1094"/>
        <v>1.7557554666666642</v>
      </c>
      <c r="BG332" s="262">
        <f t="shared" si="999"/>
        <v>0.43893886666666582</v>
      </c>
      <c r="BH332" s="260">
        <v>6.9134260278962563</v>
      </c>
      <c r="BI332" s="263">
        <f t="shared" si="1095"/>
        <v>4.0481842643387642</v>
      </c>
      <c r="BJ332" s="68">
        <f t="shared" si="1096"/>
        <v>9.4748503712318188E-2</v>
      </c>
      <c r="BK332" s="260">
        <v>3.5509055681705006</v>
      </c>
      <c r="BL332" s="69">
        <f t="shared" si="1097"/>
        <v>89.490045115280324</v>
      </c>
      <c r="BM332" s="260">
        <v>0</v>
      </c>
      <c r="BN332" s="260">
        <v>0</v>
      </c>
      <c r="BO332" s="260">
        <v>0</v>
      </c>
      <c r="BP332" s="68">
        <f t="shared" si="1098"/>
        <v>0</v>
      </c>
      <c r="BQ332" s="68">
        <f t="shared" si="1099"/>
        <v>0</v>
      </c>
      <c r="BR332" s="260">
        <v>0</v>
      </c>
      <c r="BS332" s="260">
        <v>0</v>
      </c>
      <c r="BT332" s="68">
        <f t="shared" si="1100"/>
        <v>0</v>
      </c>
      <c r="BU332" s="68">
        <f t="shared" si="1101"/>
        <v>0</v>
      </c>
      <c r="BV332" s="260">
        <v>0</v>
      </c>
      <c r="BW332" s="69">
        <f t="shared" si="1102"/>
        <v>0</v>
      </c>
      <c r="BX332" s="260">
        <v>0</v>
      </c>
      <c r="BY332" s="260">
        <v>0</v>
      </c>
      <c r="BZ332" s="263">
        <f t="shared" si="1103"/>
        <v>0</v>
      </c>
      <c r="CA332" s="263">
        <f t="shared" si="1104"/>
        <v>0</v>
      </c>
      <c r="CB332" s="260">
        <v>0</v>
      </c>
      <c r="CC332" s="264">
        <f t="shared" si="1105"/>
        <v>0</v>
      </c>
      <c r="CD332" s="260">
        <v>0</v>
      </c>
      <c r="CE332" s="260">
        <v>0</v>
      </c>
      <c r="CF332" s="263">
        <f t="shared" si="1106"/>
        <v>0</v>
      </c>
      <c r="CG332" s="263">
        <f t="shared" si="1107"/>
        <v>0</v>
      </c>
      <c r="CH332" s="260">
        <v>0</v>
      </c>
      <c r="CI332" s="69">
        <f t="shared" si="1108"/>
        <v>0</v>
      </c>
      <c r="CJ332" s="260">
        <v>108.67092280748835</v>
      </c>
      <c r="CK332" s="260">
        <v>23.907605405596634</v>
      </c>
      <c r="CL332" s="260">
        <v>8.8277548907301142</v>
      </c>
      <c r="CM332" s="260">
        <v>4.6217264241518974</v>
      </c>
      <c r="CN332" s="260">
        <v>48.459134507174369</v>
      </c>
      <c r="CO332" s="265">
        <f t="shared" si="1109"/>
        <v>3.4037696077839277</v>
      </c>
      <c r="CP332" s="266">
        <f t="shared" si="1110"/>
        <v>15.451776547226633</v>
      </c>
      <c r="CQ332" s="260">
        <v>20.476207567115949</v>
      </c>
      <c r="CR332" s="265">
        <f t="shared" si="1111"/>
        <v>0.28062642470732407</v>
      </c>
      <c r="CS332" s="265">
        <f t="shared" si="1112"/>
        <v>11.989925245755012</v>
      </c>
      <c r="CT332" s="260">
        <v>10.517081296679649</v>
      </c>
      <c r="CU332" s="267">
        <f t="shared" si="1000"/>
        <v>265.03044776974212</v>
      </c>
      <c r="CV332" s="260">
        <v>0</v>
      </c>
      <c r="CW332" s="260">
        <v>0</v>
      </c>
      <c r="CX332" s="68">
        <f t="shared" si="1113"/>
        <v>0</v>
      </c>
      <c r="CY332" s="68">
        <f t="shared" si="1114"/>
        <v>0</v>
      </c>
      <c r="CZ332" s="260">
        <v>0</v>
      </c>
      <c r="DA332" s="69">
        <f t="shared" si="1115"/>
        <v>0</v>
      </c>
      <c r="DB332" s="260">
        <v>0</v>
      </c>
      <c r="DC332" s="260">
        <v>0</v>
      </c>
      <c r="DD332" s="68">
        <f t="shared" si="1116"/>
        <v>0</v>
      </c>
      <c r="DE332" s="68">
        <f t="shared" si="1117"/>
        <v>0</v>
      </c>
      <c r="DF332" s="260">
        <v>0</v>
      </c>
      <c r="DG332" s="69">
        <f t="shared" si="1118"/>
        <v>0</v>
      </c>
      <c r="DH332" s="260">
        <v>24.725904508615685</v>
      </c>
      <c r="DI332" s="260">
        <v>5.439698991895451</v>
      </c>
      <c r="DJ332" s="260">
        <v>0.37418963182499981</v>
      </c>
      <c r="DK332" s="260">
        <v>18.000458482272219</v>
      </c>
      <c r="DL332" s="68">
        <f t="shared" si="1119"/>
        <v>1.2643522037948005</v>
      </c>
      <c r="DM332" s="68">
        <f t="shared" si="1120"/>
        <v>5.7396621925742837</v>
      </c>
      <c r="DN332" s="260">
        <v>5.2349431074791397</v>
      </c>
      <c r="DO332" s="68">
        <f t="shared" si="1121"/>
        <v>7.1744895288001612E-2</v>
      </c>
      <c r="DP332" s="68">
        <f t="shared" si="1122"/>
        <v>3.0653418763568401</v>
      </c>
      <c r="DQ332" s="260">
        <v>2.6887948886232902</v>
      </c>
      <c r="DR332" s="264">
        <f t="shared" si="1123"/>
        <v>67.75678753285294</v>
      </c>
      <c r="DS332" s="260">
        <v>33.08</v>
      </c>
      <c r="DT332" s="260">
        <v>7.2775999999999996</v>
      </c>
      <c r="DU332" s="260">
        <v>24.084415374855102</v>
      </c>
      <c r="DV332" s="68">
        <f t="shared" si="1124"/>
        <v>1.6916893359298222</v>
      </c>
      <c r="DW332" s="68">
        <f t="shared" si="1125"/>
        <v>7.6796048552570468</v>
      </c>
      <c r="DX332" s="260">
        <v>0.63529855499999999</v>
      </c>
      <c r="DY332" s="260">
        <v>0.28324224337499998</v>
      </c>
      <c r="DZ332" s="260">
        <v>0</v>
      </c>
      <c r="EA332" s="260">
        <v>7.0488682268718996</v>
      </c>
      <c r="EB332" s="68">
        <f t="shared" si="1126"/>
        <v>9.6604739049279381E-2</v>
      </c>
      <c r="EC332" s="68">
        <f t="shared" si="1127"/>
        <v>4.1274929857177485</v>
      </c>
      <c r="ED332" s="267">
        <v>3.6204712200051001</v>
      </c>
      <c r="EE332" s="69">
        <f t="shared" si="1128"/>
        <v>91.235874744128537</v>
      </c>
      <c r="EF332" s="260">
        <v>104.82263412698404</v>
      </c>
      <c r="EG332" s="260">
        <v>23.060979507936498</v>
      </c>
      <c r="EH332" s="260">
        <v>137.74710517974614</v>
      </c>
      <c r="EI332" s="260">
        <v>76.317770888776977</v>
      </c>
      <c r="EJ332" s="268">
        <f t="shared" si="1129"/>
        <v>5.3605602272276949</v>
      </c>
      <c r="EK332" s="266">
        <f t="shared" si="1130"/>
        <v>24.334837061137204</v>
      </c>
      <c r="EL332" s="260">
        <v>36.877743786468137</v>
      </c>
      <c r="EM332" s="268">
        <f t="shared" si="1131"/>
        <v>0.50540947859354579</v>
      </c>
      <c r="EN332" s="268">
        <f t="shared" si="1132"/>
        <v>21.593910385141566</v>
      </c>
      <c r="EO332" s="269">
        <f t="shared" si="1133"/>
        <v>378.82623348991183</v>
      </c>
      <c r="EP332" s="69">
        <f t="shared" si="1134"/>
        <v>477.32105419728896</v>
      </c>
      <c r="EQ332" s="260">
        <v>0</v>
      </c>
      <c r="ER332" s="260">
        <v>0</v>
      </c>
      <c r="ES332" s="260">
        <v>0</v>
      </c>
      <c r="ET332" s="68">
        <f t="shared" si="1135"/>
        <v>0</v>
      </c>
      <c r="EU332" s="68">
        <f t="shared" si="1136"/>
        <v>0</v>
      </c>
      <c r="EV332" s="260">
        <v>0</v>
      </c>
      <c r="EW332" s="260">
        <v>0</v>
      </c>
      <c r="EX332" s="68">
        <f t="shared" si="1137"/>
        <v>0</v>
      </c>
      <c r="EY332" s="68">
        <f t="shared" si="1138"/>
        <v>0</v>
      </c>
      <c r="EZ332" s="260">
        <v>0</v>
      </c>
      <c r="FA332" s="69">
        <f t="shared" si="1139"/>
        <v>0</v>
      </c>
      <c r="FB332" s="260">
        <v>0.83333333333333348</v>
      </c>
      <c r="FC332" s="260">
        <v>8.9871586162120806E-2</v>
      </c>
      <c r="FD332" s="68">
        <f t="shared" si="1140"/>
        <v>1.2316900883518657E-3</v>
      </c>
      <c r="FE332" s="68">
        <f t="shared" si="1141"/>
        <v>5.2624666763574489E-2</v>
      </c>
      <c r="FF332" s="260">
        <v>4.6160245974772703E-2</v>
      </c>
      <c r="FG332" s="69">
        <f t="shared" si="1142"/>
        <v>1.1632381985642724</v>
      </c>
      <c r="FH332" s="260">
        <v>124.551</v>
      </c>
      <c r="FI332" s="260">
        <v>13.432315113694001</v>
      </c>
      <c r="FJ332" s="68">
        <f t="shared" si="1143"/>
        <v>0.18408987863317627</v>
      </c>
      <c r="FK332" s="68">
        <f t="shared" si="1144"/>
        <v>7.8653458440839774</v>
      </c>
      <c r="FL332" s="260">
        <v>6.899</v>
      </c>
      <c r="FM332" s="69">
        <f t="shared" si="1145"/>
        <v>173.85877813643279</v>
      </c>
      <c r="FN332" s="260">
        <v>0</v>
      </c>
      <c r="FO332" s="260">
        <v>0</v>
      </c>
      <c r="FP332" s="68">
        <f t="shared" si="1146"/>
        <v>0</v>
      </c>
      <c r="FQ332" s="68">
        <f t="shared" si="1147"/>
        <v>0</v>
      </c>
      <c r="FR332" s="260">
        <v>0</v>
      </c>
      <c r="FS332" s="264">
        <f t="shared" si="1148"/>
        <v>0</v>
      </c>
      <c r="FT332" s="270">
        <f t="shared" si="1001"/>
        <v>1165.8562256942901</v>
      </c>
      <c r="FU332" s="271">
        <f t="shared" si="1002"/>
        <v>330.98534534851666</v>
      </c>
      <c r="FV332" s="272">
        <f t="shared" si="1149"/>
        <v>145.68757194319105</v>
      </c>
      <c r="FW332" s="272">
        <f t="shared" si="1003"/>
        <v>11.055224557485243</v>
      </c>
      <c r="FX332" s="272">
        <f t="shared" si="1004"/>
        <v>56.068833333333501</v>
      </c>
      <c r="FY332" s="272">
        <f t="shared" si="1005"/>
        <v>0</v>
      </c>
      <c r="FZ332" s="272">
        <f t="shared" si="1006"/>
        <v>0</v>
      </c>
      <c r="GA332" s="272">
        <f t="shared" si="1007"/>
        <v>0</v>
      </c>
      <c r="GB332" s="272">
        <f t="shared" si="1008"/>
        <v>0</v>
      </c>
      <c r="GC332" s="272">
        <f t="shared" si="1009"/>
        <v>124.551</v>
      </c>
      <c r="GD332" s="272">
        <f t="shared" si="1010"/>
        <v>0</v>
      </c>
      <c r="GE332" s="272">
        <f t="shared" si="1011"/>
        <v>166.86177925307868</v>
      </c>
      <c r="GF332" s="273">
        <f t="shared" si="1012"/>
        <v>64.911174400558096</v>
      </c>
      <c r="GG332" s="273">
        <f t="shared" si="1013"/>
        <v>11.720371374736246</v>
      </c>
      <c r="GH332" s="272">
        <f t="shared" si="1150"/>
        <v>90.073375415687508</v>
      </c>
      <c r="GI332" s="274">
        <f t="shared" si="1151"/>
        <v>64.346246827152129</v>
      </c>
      <c r="GJ332" s="275">
        <f t="shared" si="1014"/>
        <v>1.234455610071997</v>
      </c>
      <c r="GK332" s="271">
        <f t="shared" si="1152"/>
        <v>925.28312985129264</v>
      </c>
      <c r="GL332" s="276">
        <f t="shared" si="1153"/>
        <v>1165.8567436126286</v>
      </c>
      <c r="GM332" s="272">
        <f t="shared" si="1154"/>
        <v>460.24276657622687</v>
      </c>
      <c r="GN332" s="272">
        <f t="shared" si="1155"/>
        <v>24.010051542293485</v>
      </c>
      <c r="GO332" s="277">
        <f t="shared" si="1156"/>
        <v>0.49740749801652068</v>
      </c>
      <c r="GP332" s="278">
        <f t="shared" si="1157"/>
        <v>2.5948869883915718E-2</v>
      </c>
      <c r="GQ332" s="279">
        <f t="shared" si="1158"/>
        <v>1.0726640938592902</v>
      </c>
      <c r="GR332" s="280">
        <f t="shared" si="1159"/>
        <v>925.28312985129264</v>
      </c>
      <c r="GS332" s="272">
        <f t="shared" si="1160"/>
        <v>460.24276657622687</v>
      </c>
      <c r="GT332" s="272">
        <f t="shared" si="1015"/>
        <v>24.010051542293485</v>
      </c>
      <c r="GU332" s="73">
        <f t="shared" si="1161"/>
        <v>0.49740749801652068</v>
      </c>
      <c r="GV332" s="74">
        <f t="shared" si="1162"/>
        <v>2.5948869883915718E-2</v>
      </c>
      <c r="GW332" s="279">
        <f t="shared" si="1163"/>
        <v>1.0726640938592902</v>
      </c>
      <c r="GX332" s="280">
        <f t="shared" si="1164"/>
        <v>854.25928452170513</v>
      </c>
      <c r="GY332" s="272">
        <f t="shared" si="1016"/>
        <v>455.3039817737336</v>
      </c>
      <c r="GZ332" s="272">
        <f t="shared" si="1017"/>
        <v>17.481804905247824</v>
      </c>
      <c r="HA332" s="73">
        <f t="shared" si="1165"/>
        <v>0.53298101644707985</v>
      </c>
      <c r="HB332" s="74">
        <f t="shared" si="1166"/>
        <v>2.0464284347855563E-2</v>
      </c>
      <c r="HC332" s="279">
        <f t="shared" si="1167"/>
        <v>1.0767245812969095</v>
      </c>
      <c r="HD332" s="280">
        <f t="shared" si="1168"/>
        <v>854.25928452170513</v>
      </c>
      <c r="HE332" s="272">
        <f t="shared" si="1018"/>
        <v>455.3039817737336</v>
      </c>
      <c r="HF332" s="272">
        <f t="shared" si="1019"/>
        <v>17.481804905247824</v>
      </c>
      <c r="HG332" s="73">
        <f t="shared" si="1169"/>
        <v>0.53298101644707985</v>
      </c>
      <c r="HH332" s="74">
        <f t="shared" si="1170"/>
        <v>2.0464284347855563E-2</v>
      </c>
      <c r="HI332" s="281">
        <f t="shared" si="1171"/>
        <v>1.0767245812969095</v>
      </c>
      <c r="HJ332" s="72">
        <f t="shared" si="1020"/>
        <v>2.6233073079422802</v>
      </c>
      <c r="HK332" s="73">
        <f t="shared" si="1172"/>
        <v>2.6233073079422802</v>
      </c>
      <c r="HL332" s="73">
        <f t="shared" si="1021"/>
        <v>2.4311364321102924</v>
      </c>
      <c r="HM332" s="74">
        <f t="shared" si="1173"/>
        <v>2.4311364321102924</v>
      </c>
      <c r="HN332" s="75"/>
      <c r="HO332" s="75"/>
      <c r="HP332" s="76">
        <f t="shared" si="1174"/>
        <v>0</v>
      </c>
      <c r="HQ332" s="77">
        <f t="shared" si="1175"/>
        <v>0</v>
      </c>
      <c r="HR332" s="77">
        <f t="shared" si="1176"/>
        <v>0</v>
      </c>
      <c r="HS332" s="77">
        <f t="shared" si="1177"/>
        <v>0</v>
      </c>
      <c r="HT332" s="282">
        <f t="shared" si="1178"/>
        <v>0</v>
      </c>
      <c r="HU332" s="73"/>
      <c r="HV332" s="74"/>
      <c r="HW332" s="279"/>
      <c r="HX332" s="76">
        <f t="shared" si="1179"/>
        <v>0</v>
      </c>
      <c r="HY332" s="77">
        <f t="shared" si="1180"/>
        <v>0</v>
      </c>
      <c r="HZ332" s="77">
        <f t="shared" si="1022"/>
        <v>0</v>
      </c>
      <c r="IA332" s="77">
        <f t="shared" si="1181"/>
        <v>0</v>
      </c>
      <c r="IB332" s="282">
        <f t="shared" si="1182"/>
        <v>0</v>
      </c>
      <c r="IC332" s="73"/>
      <c r="ID332" s="74"/>
      <c r="IE332" s="279"/>
      <c r="IF332" s="76">
        <f t="shared" si="1023"/>
        <v>4.9387848024932923</v>
      </c>
      <c r="IG332" s="77">
        <f t="shared" si="1183"/>
        <v>5.6203864930853911</v>
      </c>
      <c r="IH332" s="77">
        <f t="shared" si="1024"/>
        <v>6.5282466370456627</v>
      </c>
      <c r="II332" s="77">
        <f t="shared" si="1184"/>
        <v>7.5388192164603316</v>
      </c>
      <c r="IJ332" s="282">
        <f t="shared" si="1185"/>
        <v>71.023845329587559</v>
      </c>
      <c r="IK332" s="73">
        <f t="shared" si="1186"/>
        <v>6.953699535099464E-2</v>
      </c>
      <c r="IL332" s="74">
        <f t="shared" si="1187"/>
        <v>9.1916265681634177E-2</v>
      </c>
      <c r="IM332" s="279">
        <f t="shared" si="1188"/>
        <v>1.0238254386559078</v>
      </c>
      <c r="IN332" s="76">
        <f t="shared" si="1025"/>
        <v>0</v>
      </c>
      <c r="IO332" s="77">
        <f t="shared" si="1189"/>
        <v>0</v>
      </c>
      <c r="IP332" s="77">
        <f t="shared" si="1026"/>
        <v>0</v>
      </c>
      <c r="IQ332" s="77">
        <f t="shared" si="1190"/>
        <v>0</v>
      </c>
      <c r="IR332" s="282">
        <f t="shared" si="1191"/>
        <v>0</v>
      </c>
      <c r="IS332" s="73"/>
      <c r="IT332" s="74"/>
      <c r="IU332" s="279"/>
      <c r="IV332" s="76">
        <f t="shared" si="1027"/>
        <v>0</v>
      </c>
      <c r="IW332" s="77">
        <f t="shared" si="1192"/>
        <v>0</v>
      </c>
      <c r="IX332" s="77">
        <f t="shared" si="1193"/>
        <v>0</v>
      </c>
      <c r="IY332" s="77">
        <f t="shared" si="1194"/>
        <v>0</v>
      </c>
      <c r="IZ332" s="282">
        <f t="shared" si="1195"/>
        <v>0</v>
      </c>
      <c r="JA332" s="283"/>
      <c r="JB332" s="284"/>
      <c r="JC332" s="285"/>
      <c r="JD332" s="76">
        <f t="shared" si="1028"/>
        <v>0</v>
      </c>
      <c r="JE332" s="77">
        <f t="shared" si="1196"/>
        <v>0</v>
      </c>
      <c r="JF332" s="77">
        <f t="shared" si="1029"/>
        <v>0</v>
      </c>
      <c r="JG332" s="77">
        <f t="shared" si="1197"/>
        <v>0</v>
      </c>
      <c r="JH332" s="282">
        <f t="shared" si="1198"/>
        <v>0</v>
      </c>
      <c r="JI332" s="283"/>
      <c r="JJ332" s="284"/>
      <c r="JK332" s="285"/>
      <c r="JL332" s="76">
        <f t="shared" si="1030"/>
        <v>166.05740440052259</v>
      </c>
      <c r="JM332" s="77">
        <f t="shared" si="1199"/>
        <v>188.97498678183871</v>
      </c>
      <c r="JN332" s="77">
        <f t="shared" si="1031"/>
        <v>8.3061224566431484</v>
      </c>
      <c r="JO332" s="77">
        <f t="shared" si="1200"/>
        <v>9.5919102129315075</v>
      </c>
      <c r="JP332" s="282">
        <f t="shared" si="1201"/>
        <v>210.34162521408103</v>
      </c>
      <c r="JQ332" s="73">
        <f t="shared" si="1032"/>
        <v>0.78946525316381411</v>
      </c>
      <c r="JR332" s="74">
        <f t="shared" si="1033"/>
        <v>3.9488724346354941E-2</v>
      </c>
      <c r="JS332" s="279">
        <f t="shared" si="1202"/>
        <v>1.1150669541179539</v>
      </c>
      <c r="JT332" s="76">
        <f t="shared" si="1034"/>
        <v>0</v>
      </c>
      <c r="JU332" s="77">
        <f t="shared" si="1203"/>
        <v>0</v>
      </c>
      <c r="JV332" s="77">
        <f t="shared" si="1035"/>
        <v>0</v>
      </c>
      <c r="JW332" s="77">
        <f t="shared" si="1204"/>
        <v>0</v>
      </c>
      <c r="JX332" s="282">
        <f t="shared" si="1205"/>
        <v>0</v>
      </c>
      <c r="JY332" s="73"/>
      <c r="JZ332" s="74"/>
      <c r="KA332" s="279"/>
      <c r="KB332" s="76">
        <f t="shared" si="1039"/>
        <v>0</v>
      </c>
      <c r="KC332" s="77">
        <f t="shared" si="1206"/>
        <v>0</v>
      </c>
      <c r="KD332" s="77">
        <f t="shared" si="1040"/>
        <v>0</v>
      </c>
      <c r="KE332" s="77">
        <f t="shared" si="1207"/>
        <v>0</v>
      </c>
      <c r="KF332" s="282">
        <f t="shared" si="1208"/>
        <v>0</v>
      </c>
      <c r="KG332" s="73"/>
      <c r="KH332" s="74"/>
      <c r="KI332" s="279"/>
      <c r="KJ332" s="76">
        <f t="shared" si="1041"/>
        <v>40.907708464607104</v>
      </c>
      <c r="KK332" s="77">
        <f t="shared" si="1209"/>
        <v>46.553381309807527</v>
      </c>
      <c r="KL332" s="77">
        <f t="shared" si="1042"/>
        <v>1.3360970990828021</v>
      </c>
      <c r="KM332" s="77">
        <f t="shared" si="1210"/>
        <v>1.5429249300208199</v>
      </c>
      <c r="KN332" s="282">
        <f t="shared" si="1211"/>
        <v>53.775228200676942</v>
      </c>
      <c r="KO332" s="73">
        <f t="shared" si="1043"/>
        <v>0.7607165944874994</v>
      </c>
      <c r="KP332" s="74">
        <f t="shared" si="1044"/>
        <v>2.4845958702337644E-2</v>
      </c>
      <c r="KQ332" s="279">
        <f t="shared" si="1045"/>
        <v>1.1088326516123417</v>
      </c>
      <c r="KR332" s="76">
        <f t="shared" si="1046"/>
        <v>54.762259365989252</v>
      </c>
      <c r="KS332" s="77">
        <f t="shared" si="1212"/>
        <v>62.319998781089424</v>
      </c>
      <c r="KT332" s="77">
        <f t="shared" si="1047"/>
        <v>1.7882940749791016</v>
      </c>
      <c r="KU332" s="77">
        <f t="shared" si="1213"/>
        <v>2.0651219977858668</v>
      </c>
      <c r="KV332" s="282">
        <f t="shared" si="1214"/>
        <v>72.409424400102012</v>
      </c>
      <c r="KW332" s="73">
        <f t="shared" si="1317"/>
        <v>0.75628635111636244</v>
      </c>
      <c r="KX332" s="74">
        <f t="shared" si="1318"/>
        <v>2.4696979568540559E-2</v>
      </c>
      <c r="KY332" s="279">
        <f t="shared" si="1319"/>
        <v>1.1081981717547791</v>
      </c>
      <c r="KZ332" s="76">
        <f t="shared" si="1048"/>
        <v>183.91668551938062</v>
      </c>
      <c r="LA332" s="77">
        <f t="shared" si="1215"/>
        <v>209.29902728791035</v>
      </c>
      <c r="LB332" s="77">
        <f t="shared" si="1049"/>
        <v>5.8659697058212403</v>
      </c>
      <c r="LC332" s="77">
        <f t="shared" si="1216"/>
        <v>6.7740218162823682</v>
      </c>
      <c r="LD332" s="286">
        <f t="shared" si="1217"/>
        <v>378.82623348991183</v>
      </c>
      <c r="LE332" s="73">
        <f t="shared" si="1050"/>
        <v>0.48549089070484963</v>
      </c>
      <c r="LF332" s="74">
        <f t="shared" si="1051"/>
        <v>1.5484592109108651E-2</v>
      </c>
      <c r="LG332" s="279">
        <f t="shared" si="1052"/>
        <v>1.0693996126846663</v>
      </c>
      <c r="LH332" s="76">
        <f t="shared" si="1053"/>
        <v>0</v>
      </c>
      <c r="LI332" s="77">
        <f t="shared" si="1218"/>
        <v>0</v>
      </c>
      <c r="LJ332" s="77">
        <f t="shared" si="1054"/>
        <v>0</v>
      </c>
      <c r="LK332" s="77">
        <f t="shared" si="1219"/>
        <v>0</v>
      </c>
      <c r="LL332" s="282">
        <f t="shared" si="1220"/>
        <v>0</v>
      </c>
      <c r="LM332" s="73"/>
      <c r="LN332" s="74"/>
      <c r="LO332" s="279"/>
      <c r="LP332" s="76">
        <f t="shared" si="1055"/>
        <v>6.4202093451560874E-2</v>
      </c>
      <c r="LQ332" s="77">
        <f t="shared" si="1221"/>
        <v>7.3062624368810794E-2</v>
      </c>
      <c r="LR332" s="77">
        <f t="shared" si="1056"/>
        <v>1.2316900883518657E-3</v>
      </c>
      <c r="LS332" s="77">
        <f t="shared" si="1222"/>
        <v>1.4223557140287345E-3</v>
      </c>
      <c r="LT332" s="282">
        <f t="shared" si="1223"/>
        <v>0.92320491949545436</v>
      </c>
      <c r="LU332" s="73">
        <f t="shared" si="1329"/>
        <v>6.9542624931687211E-2</v>
      </c>
      <c r="LV332" s="74">
        <f t="shared" si="1330"/>
        <v>1.3341459326549118E-3</v>
      </c>
      <c r="LW332" s="279">
        <f t="shared" si="1331"/>
        <v>1.0098041034571972</v>
      </c>
      <c r="LX332" s="76">
        <f t="shared" si="1057"/>
        <v>9.595721929782453</v>
      </c>
      <c r="LY332" s="77">
        <f t="shared" si="1224"/>
        <v>10.920027513311728</v>
      </c>
      <c r="LZ332" s="77">
        <f t="shared" si="1058"/>
        <v>0.18408987863317627</v>
      </c>
      <c r="MA332" s="77">
        <f t="shared" si="1225"/>
        <v>0.21258699184559196</v>
      </c>
      <c r="MB332" s="286">
        <f t="shared" si="1226"/>
        <v>137.98315725113713</v>
      </c>
      <c r="MC332" s="73">
        <f t="shared" si="1320"/>
        <v>6.9542704493402024E-2</v>
      </c>
      <c r="MD332" s="74">
        <f t="shared" si="1321"/>
        <v>1.3341474590128585E-3</v>
      </c>
      <c r="ME332" s="279">
        <f t="shared" si="1322"/>
        <v>1.0098041146737897</v>
      </c>
      <c r="MF332" s="76">
        <f t="shared" si="1059"/>
        <v>0</v>
      </c>
      <c r="MG332" s="77">
        <f t="shared" si="1227"/>
        <v>0</v>
      </c>
      <c r="MH332" s="77">
        <f t="shared" si="1060"/>
        <v>0</v>
      </c>
      <c r="MI332" s="77">
        <f t="shared" si="1228"/>
        <v>0</v>
      </c>
      <c r="MJ332" s="286">
        <f t="shared" si="1229"/>
        <v>0</v>
      </c>
      <c r="MK332" s="73"/>
      <c r="ML332" s="74"/>
      <c r="MM332" s="279"/>
      <c r="MN332" s="287">
        <f t="shared" si="1230"/>
        <v>1.0726661898283689</v>
      </c>
      <c r="MO332" s="288">
        <f t="shared" si="1230"/>
        <v>1.0726661898283689</v>
      </c>
      <c r="MP332" s="288">
        <f t="shared" si="1230"/>
        <v>1.0767263381941383</v>
      </c>
      <c r="MQ332" s="289">
        <f t="shared" si="1061"/>
        <v>1.0767263381941383</v>
      </c>
      <c r="MR332" s="290">
        <f t="shared" si="1231"/>
        <v>2.6233124338442595</v>
      </c>
      <c r="MS332" s="291">
        <f t="shared" si="1332"/>
        <v>2.6233124338442595</v>
      </c>
      <c r="MT332" s="291">
        <f t="shared" si="1062"/>
        <v>2.4311403990085454</v>
      </c>
      <c r="MU332" s="292">
        <f t="shared" si="1333"/>
        <v>2.4311403990085454</v>
      </c>
      <c r="MV332" s="359">
        <f t="shared" si="1063"/>
        <v>0</v>
      </c>
      <c r="MW332" s="360">
        <f t="shared" si="1064"/>
        <v>0</v>
      </c>
      <c r="MX332" s="360">
        <f t="shared" si="1065"/>
        <v>0.19217203483571391</v>
      </c>
      <c r="MY332" s="360">
        <f t="shared" si="1066"/>
        <v>0</v>
      </c>
      <c r="MZ332" s="360">
        <f t="shared" si="1067"/>
        <v>0</v>
      </c>
      <c r="NA332" s="360">
        <f t="shared" si="1068"/>
        <v>0</v>
      </c>
      <c r="NB332" s="360">
        <f t="shared" si="1069"/>
        <v>0.61997722648958242</v>
      </c>
      <c r="NC332" s="360">
        <f t="shared" si="1070"/>
        <v>0</v>
      </c>
      <c r="ND332" s="360">
        <f t="shared" si="1071"/>
        <v>0</v>
      </c>
      <c r="NE332" s="360">
        <f t="shared" si="1072"/>
        <v>0.15756511979411375</v>
      </c>
      <c r="NF332" s="360">
        <f t="shared" si="1073"/>
        <v>0.2121091300738647</v>
      </c>
      <c r="NG332" s="360">
        <f t="shared" si="1074"/>
        <v>1.0707898321811564</v>
      </c>
      <c r="NH332" s="360">
        <f t="shared" si="1075"/>
        <v>0</v>
      </c>
      <c r="NI332" s="360">
        <f t="shared" si="1076"/>
        <v>2.4235298482972729E-3</v>
      </c>
      <c r="NJ332" s="360">
        <f t="shared" si="1077"/>
        <v>0.36827556062153116</v>
      </c>
      <c r="NK332" s="361">
        <f t="shared" si="1078"/>
        <v>0</v>
      </c>
      <c r="NL332" s="145">
        <f t="shared" si="1232"/>
        <v>2.6233124338442595</v>
      </c>
      <c r="NM332" s="56">
        <f t="shared" si="1334"/>
        <v>2.6233124338442595</v>
      </c>
      <c r="NN332" s="56">
        <f t="shared" si="1233"/>
        <v>2.4311403990085454</v>
      </c>
      <c r="NO332" s="58">
        <f t="shared" si="1323"/>
        <v>2.4311403990085454</v>
      </c>
      <c r="NP332" s="55">
        <f t="shared" si="1079"/>
        <v>1.0726661898283689</v>
      </c>
      <c r="NQ332" s="56">
        <f t="shared" si="1324"/>
        <v>1.0726661898283689</v>
      </c>
      <c r="NR332" s="56">
        <f t="shared" si="1080"/>
        <v>1.0767263381941383</v>
      </c>
      <c r="NS332" s="61">
        <f t="shared" si="1325"/>
        <v>1.0767263381941383</v>
      </c>
      <c r="NT332" s="41"/>
      <c r="NU332" s="86">
        <f t="shared" si="1236"/>
        <v>0</v>
      </c>
      <c r="NV332" s="86">
        <f t="shared" si="1236"/>
        <v>0</v>
      </c>
      <c r="NW332" s="86">
        <f t="shared" si="1236"/>
        <v>0</v>
      </c>
      <c r="NX332" s="86">
        <f t="shared" si="1234"/>
        <v>0</v>
      </c>
      <c r="NY332" s="87">
        <f t="shared" si="1237"/>
        <v>0</v>
      </c>
      <c r="NZ332" s="87">
        <f t="shared" si="1237"/>
        <v>0</v>
      </c>
      <c r="OA332" s="87">
        <f t="shared" si="1237"/>
        <v>0</v>
      </c>
      <c r="OB332" s="87">
        <f t="shared" si="1235"/>
        <v>0</v>
      </c>
      <c r="OC332" s="26"/>
    </row>
    <row r="333" spans="1:393" thickBot="1" x14ac:dyDescent="0.35">
      <c r="A333" s="136" t="s">
        <v>764</v>
      </c>
      <c r="B333" s="137" t="s">
        <v>765</v>
      </c>
      <c r="C333" s="133" t="s">
        <v>97</v>
      </c>
      <c r="D333" s="64">
        <f>VLOOKUP(B333,[1]УсіТ_1!$A$10:$G$556,6,FALSE)</f>
        <v>428.16</v>
      </c>
      <c r="E333" s="64">
        <f>VLOOKUP(B333,[1]УсіТ_1!$A$10:$G$556,7,FALSE)</f>
        <v>0</v>
      </c>
      <c r="F333" s="38">
        <v>666.8</v>
      </c>
      <c r="G333" s="38"/>
      <c r="H333" s="39">
        <v>1187.04</v>
      </c>
      <c r="I333" s="256">
        <v>4.3257000000000003</v>
      </c>
      <c r="J333" s="62">
        <v>4.3257000000000003</v>
      </c>
      <c r="K333" s="257">
        <f t="shared" si="1081"/>
        <v>3.5270000000000006</v>
      </c>
      <c r="L333" s="293">
        <f t="shared" si="1082"/>
        <v>3.8697000000000008</v>
      </c>
      <c r="M333" s="63">
        <v>0.3427</v>
      </c>
      <c r="N333" s="63">
        <v>1.0444</v>
      </c>
      <c r="O333" s="63">
        <v>0.45600000000000002</v>
      </c>
      <c r="P333" s="63">
        <v>0</v>
      </c>
      <c r="Q333" s="63">
        <v>0</v>
      </c>
      <c r="R333" s="63">
        <v>0</v>
      </c>
      <c r="S333" s="63">
        <v>0.53190000000000004</v>
      </c>
      <c r="T333" s="63">
        <v>0</v>
      </c>
      <c r="U333" s="63">
        <v>0</v>
      </c>
      <c r="V333" s="63">
        <v>0.30430000000000001</v>
      </c>
      <c r="W333" s="63">
        <v>8.2799999999999999E-2</v>
      </c>
      <c r="X333" s="63">
        <v>0.89480000000000004</v>
      </c>
      <c r="Y333" s="63">
        <v>0.35949999999999999</v>
      </c>
      <c r="Z333" s="63">
        <v>2.8E-3</v>
      </c>
      <c r="AA333" s="63">
        <v>0.30649999999999999</v>
      </c>
      <c r="AB333" s="259">
        <v>0</v>
      </c>
      <c r="AC333" s="144">
        <v>52.93</v>
      </c>
      <c r="AD333" s="70">
        <v>11.644600000000001</v>
      </c>
      <c r="AE333" s="70">
        <v>38.536520731290203</v>
      </c>
      <c r="AF333" s="68">
        <f t="shared" si="1083"/>
        <v>2.7068052161658236</v>
      </c>
      <c r="AG333" s="68">
        <f t="shared" si="1084"/>
        <v>12.287832073420656</v>
      </c>
      <c r="AH333" s="71">
        <v>2.0159436146666598</v>
      </c>
      <c r="AI333" s="71">
        <v>11.3375232256062</v>
      </c>
      <c r="AJ333" s="68">
        <f t="shared" si="1085"/>
        <v>0.15538075580693297</v>
      </c>
      <c r="AK333" s="68">
        <f t="shared" si="1086"/>
        <v>6.6387320748466125</v>
      </c>
      <c r="AL333" s="71">
        <v>5.8232293785781604</v>
      </c>
      <c r="AM333" s="69">
        <f t="shared" si="1087"/>
        <v>146.74538034016948</v>
      </c>
      <c r="AN333" s="260">
        <v>157.63999999999999</v>
      </c>
      <c r="AO333" s="71">
        <v>34.680799999999998</v>
      </c>
      <c r="AP333" s="71">
        <v>114.77228656868699</v>
      </c>
      <c r="AQ333" s="68">
        <f t="shared" si="1088"/>
        <v>8.0616054085845743</v>
      </c>
      <c r="AR333" s="68">
        <f t="shared" si="1089"/>
        <v>36.596520839864667</v>
      </c>
      <c r="AS333" s="71">
        <v>13.2508178862583</v>
      </c>
      <c r="AT333" s="261">
        <f t="shared" si="997"/>
        <v>2.8738039419488932</v>
      </c>
      <c r="AU333" s="71">
        <v>34.5477777728794</v>
      </c>
      <c r="AV333" s="68">
        <f t="shared" si="1090"/>
        <v>0.47347729437731217</v>
      </c>
      <c r="AW333" s="68">
        <f t="shared" si="1091"/>
        <v>20.229589466020624</v>
      </c>
      <c r="AX333" s="71">
        <v>17.744584111391202</v>
      </c>
      <c r="AY333" s="69">
        <f t="shared" si="1092"/>
        <v>447.16351960705902</v>
      </c>
      <c r="AZ333" s="260">
        <v>24</v>
      </c>
      <c r="BA333" s="260">
        <v>122.33199999999999</v>
      </c>
      <c r="BB333" s="260">
        <v>12.757479999999999</v>
      </c>
      <c r="BC333" s="262">
        <f t="shared" si="1093"/>
        <v>10.205984000000001</v>
      </c>
      <c r="BD333" s="262">
        <f t="shared" si="998"/>
        <v>2.5514959999999984</v>
      </c>
      <c r="BE333" s="260">
        <v>4.788424</v>
      </c>
      <c r="BF333" s="262">
        <f t="shared" si="1094"/>
        <v>3.8307392</v>
      </c>
      <c r="BG333" s="262">
        <f t="shared" si="999"/>
        <v>0.9576848</v>
      </c>
      <c r="BH333" s="260">
        <v>15.083838606319061</v>
      </c>
      <c r="BI333" s="263">
        <f t="shared" si="1095"/>
        <v>8.8324020312845519</v>
      </c>
      <c r="BJ333" s="68">
        <f t="shared" si="1096"/>
        <v>0.20672400809960273</v>
      </c>
      <c r="BK333" s="260">
        <v>7.7474303305537973</v>
      </c>
      <c r="BL333" s="69">
        <f t="shared" si="1097"/>
        <v>195.2510075242474</v>
      </c>
      <c r="BM333" s="260">
        <v>0</v>
      </c>
      <c r="BN333" s="260">
        <v>0</v>
      </c>
      <c r="BO333" s="260">
        <v>0</v>
      </c>
      <c r="BP333" s="68">
        <f t="shared" si="1098"/>
        <v>0</v>
      </c>
      <c r="BQ333" s="68">
        <f t="shared" si="1099"/>
        <v>0</v>
      </c>
      <c r="BR333" s="260">
        <v>0</v>
      </c>
      <c r="BS333" s="260">
        <v>0</v>
      </c>
      <c r="BT333" s="68">
        <f t="shared" si="1100"/>
        <v>0</v>
      </c>
      <c r="BU333" s="68">
        <f t="shared" si="1101"/>
        <v>0</v>
      </c>
      <c r="BV333" s="260">
        <v>0</v>
      </c>
      <c r="BW333" s="69">
        <f t="shared" si="1102"/>
        <v>0</v>
      </c>
      <c r="BX333" s="260">
        <v>0</v>
      </c>
      <c r="BY333" s="260">
        <v>0</v>
      </c>
      <c r="BZ333" s="263">
        <f t="shared" si="1103"/>
        <v>0</v>
      </c>
      <c r="CA333" s="263">
        <f t="shared" si="1104"/>
        <v>0</v>
      </c>
      <c r="CB333" s="260">
        <v>0</v>
      </c>
      <c r="CC333" s="264">
        <f t="shared" si="1105"/>
        <v>0</v>
      </c>
      <c r="CD333" s="260">
        <v>0</v>
      </c>
      <c r="CE333" s="260">
        <v>0</v>
      </c>
      <c r="CF333" s="263">
        <f t="shared" si="1106"/>
        <v>0</v>
      </c>
      <c r="CG333" s="263">
        <f t="shared" si="1107"/>
        <v>0</v>
      </c>
      <c r="CH333" s="260">
        <v>0</v>
      </c>
      <c r="CI333" s="69">
        <f t="shared" si="1108"/>
        <v>0</v>
      </c>
      <c r="CJ333" s="260">
        <v>93.743775349809567</v>
      </c>
      <c r="CK333" s="260">
        <v>20.623632721754259</v>
      </c>
      <c r="CL333" s="260">
        <v>8.0586866476851462</v>
      </c>
      <c r="CM333" s="260">
        <v>4.151118912869471</v>
      </c>
      <c r="CN333" s="260">
        <v>40.713190650986718</v>
      </c>
      <c r="CO333" s="265">
        <f t="shared" si="1109"/>
        <v>2.8596945113253067</v>
      </c>
      <c r="CP333" s="266">
        <f t="shared" si="1110"/>
        <v>12.981889397354927</v>
      </c>
      <c r="CQ333" s="260">
        <v>17.59390368307346</v>
      </c>
      <c r="CR333" s="265">
        <f t="shared" si="1111"/>
        <v>0.24112444997652177</v>
      </c>
      <c r="CS333" s="265">
        <f t="shared" si="1112"/>
        <v>10.302180677238397</v>
      </c>
      <c r="CT333" s="260">
        <v>9.0366594865934573</v>
      </c>
      <c r="CU333" s="267">
        <f t="shared" si="1000"/>
        <v>227.72381824788314</v>
      </c>
      <c r="CV333" s="260">
        <v>0</v>
      </c>
      <c r="CW333" s="260">
        <v>0</v>
      </c>
      <c r="CX333" s="68">
        <f t="shared" si="1113"/>
        <v>0</v>
      </c>
      <c r="CY333" s="68">
        <f t="shared" si="1114"/>
        <v>0</v>
      </c>
      <c r="CZ333" s="260">
        <v>0</v>
      </c>
      <c r="DA333" s="69">
        <f t="shared" si="1115"/>
        <v>0</v>
      </c>
      <c r="DB333" s="260">
        <v>0</v>
      </c>
      <c r="DC333" s="260">
        <v>0</v>
      </c>
      <c r="DD333" s="68">
        <f t="shared" si="1116"/>
        <v>0</v>
      </c>
      <c r="DE333" s="68">
        <f t="shared" si="1117"/>
        <v>0</v>
      </c>
      <c r="DF333" s="260">
        <v>0</v>
      </c>
      <c r="DG333" s="69">
        <f t="shared" si="1118"/>
        <v>0</v>
      </c>
      <c r="DH333" s="260">
        <v>47.539571506696959</v>
      </c>
      <c r="DI333" s="260">
        <v>10.458705731473332</v>
      </c>
      <c r="DJ333" s="260">
        <v>0.72144513290833301</v>
      </c>
      <c r="DK333" s="260">
        <v>34.608808056875382</v>
      </c>
      <c r="DL333" s="68">
        <f t="shared" si="1119"/>
        <v>2.4309226779149267</v>
      </c>
      <c r="DM333" s="68">
        <f t="shared" si="1120"/>
        <v>11.035433754631397</v>
      </c>
      <c r="DN333" s="260">
        <v>10.0655541643556</v>
      </c>
      <c r="DO333" s="68">
        <f t="shared" si="1121"/>
        <v>0.13794841982249351</v>
      </c>
      <c r="DP333" s="68">
        <f t="shared" si="1122"/>
        <v>5.8939255031550788</v>
      </c>
      <c r="DQ333" s="260">
        <v>5.1699149413130296</v>
      </c>
      <c r="DR333" s="264">
        <f t="shared" si="1123"/>
        <v>130.27679944034716</v>
      </c>
      <c r="DS333" s="260">
        <v>12.87</v>
      </c>
      <c r="DT333" s="260">
        <v>2.8313999999999999</v>
      </c>
      <c r="DU333" s="260">
        <v>9.3702063444493593</v>
      </c>
      <c r="DV333" s="68">
        <f t="shared" si="1124"/>
        <v>0.65816329363412296</v>
      </c>
      <c r="DW333" s="68">
        <f t="shared" si="1125"/>
        <v>2.9878027354038115</v>
      </c>
      <c r="DX333" s="260">
        <v>0.247881348333333</v>
      </c>
      <c r="DY333" s="260">
        <v>6.8937265583333296E-2</v>
      </c>
      <c r="DZ333" s="260">
        <v>0</v>
      </c>
      <c r="EA333" s="260">
        <v>2.7380376253995902</v>
      </c>
      <c r="EB333" s="68">
        <f t="shared" si="1126"/>
        <v>3.7524805656101383E-2</v>
      </c>
      <c r="EC333" s="68">
        <f t="shared" si="1127"/>
        <v>1.6032688837032316</v>
      </c>
      <c r="ED333" s="267">
        <v>1.4063231291882801</v>
      </c>
      <c r="EE333" s="69">
        <f t="shared" si="1128"/>
        <v>35.439342855544673</v>
      </c>
      <c r="EF333" s="260">
        <v>79.920380793650722</v>
      </c>
      <c r="EG333" s="260">
        <v>17.582483774603151</v>
      </c>
      <c r="EH333" s="260">
        <v>118.77257054745309</v>
      </c>
      <c r="EI333" s="260">
        <v>58.187292864294804</v>
      </c>
      <c r="EJ333" s="268">
        <f t="shared" si="1129"/>
        <v>4.0870754507880669</v>
      </c>
      <c r="EK333" s="266">
        <f t="shared" si="1130"/>
        <v>18.553716577294768</v>
      </c>
      <c r="EL333" s="260">
        <v>29.599680847134557</v>
      </c>
      <c r="EM333" s="268">
        <f t="shared" si="1131"/>
        <v>0.40566362600997913</v>
      </c>
      <c r="EN333" s="268">
        <f t="shared" si="1132"/>
        <v>17.332211518763028</v>
      </c>
      <c r="EO333" s="269">
        <f t="shared" si="1133"/>
        <v>304.06240882713632</v>
      </c>
      <c r="EP333" s="69">
        <f t="shared" si="1134"/>
        <v>383.11863512219179</v>
      </c>
      <c r="EQ333" s="260">
        <v>54.55</v>
      </c>
      <c r="ER333" s="260">
        <v>12.000999999999999</v>
      </c>
      <c r="ES333" s="260">
        <v>39.715987264157903</v>
      </c>
      <c r="ET333" s="68">
        <f t="shared" si="1135"/>
        <v>2.7896509454344511</v>
      </c>
      <c r="EU333" s="68">
        <f t="shared" si="1136"/>
        <v>12.663919131023917</v>
      </c>
      <c r="EV333" s="260">
        <v>4.0050246466750004</v>
      </c>
      <c r="EW333" s="260">
        <v>11.8923847436578</v>
      </c>
      <c r="EX333" s="68">
        <f t="shared" si="1137"/>
        <v>0.16298513291183014</v>
      </c>
      <c r="EY333" s="68">
        <f t="shared" si="1138"/>
        <v>6.9636334561877993</v>
      </c>
      <c r="EZ333" s="260">
        <v>6.1082198327245401</v>
      </c>
      <c r="FA333" s="69">
        <f t="shared" si="1139"/>
        <v>153.92713978465827</v>
      </c>
      <c r="FB333" s="260">
        <v>0.83333333333333348</v>
      </c>
      <c r="FC333" s="260">
        <v>8.9871586162120806E-2</v>
      </c>
      <c r="FD333" s="68">
        <f t="shared" si="1140"/>
        <v>1.2316900883518657E-3</v>
      </c>
      <c r="FE333" s="68">
        <f t="shared" si="1141"/>
        <v>5.2624666763574489E-2</v>
      </c>
      <c r="FF333" s="260">
        <v>4.6160245974772703E-2</v>
      </c>
      <c r="FG333" s="69">
        <f t="shared" si="1142"/>
        <v>1.1632381985642724</v>
      </c>
      <c r="FH333" s="260">
        <v>94.008600000000001</v>
      </c>
      <c r="FI333" s="260">
        <v>10.138442393856399</v>
      </c>
      <c r="FJ333" s="68">
        <f t="shared" si="1143"/>
        <v>0.13894735300780195</v>
      </c>
      <c r="FK333" s="68">
        <f t="shared" si="1144"/>
        <v>5.9366054974921907</v>
      </c>
      <c r="FL333" s="260">
        <v>5.2074999999999996</v>
      </c>
      <c r="FM333" s="69">
        <f t="shared" si="1145"/>
        <v>131.22545087262768</v>
      </c>
      <c r="FN333" s="260">
        <v>0</v>
      </c>
      <c r="FO333" s="260">
        <v>0</v>
      </c>
      <c r="FP333" s="68">
        <f t="shared" si="1146"/>
        <v>0</v>
      </c>
      <c r="FQ333" s="68">
        <f t="shared" si="1147"/>
        <v>0</v>
      </c>
      <c r="FR333" s="260">
        <v>0</v>
      </c>
      <c r="FS333" s="264">
        <f t="shared" si="1148"/>
        <v>0</v>
      </c>
      <c r="FT333" s="270">
        <f t="shared" si="1001"/>
        <v>1852.0343319932931</v>
      </c>
      <c r="FU333" s="271">
        <f t="shared" si="1002"/>
        <v>609.01634987798786</v>
      </c>
      <c r="FV333" s="272">
        <f t="shared" si="1149"/>
        <v>144.45889836807817</v>
      </c>
      <c r="FW333" s="272">
        <f t="shared" si="1003"/>
        <v>21.061646054818365</v>
      </c>
      <c r="FX333" s="272">
        <f t="shared" si="1004"/>
        <v>122.33199999999999</v>
      </c>
      <c r="FY333" s="272">
        <f t="shared" si="1005"/>
        <v>0</v>
      </c>
      <c r="FZ333" s="272">
        <f t="shared" si="1006"/>
        <v>0</v>
      </c>
      <c r="GA333" s="272">
        <f t="shared" si="1007"/>
        <v>0</v>
      </c>
      <c r="GB333" s="272">
        <f t="shared" si="1008"/>
        <v>0</v>
      </c>
      <c r="GC333" s="272">
        <f t="shared" si="1009"/>
        <v>94.008600000000001</v>
      </c>
      <c r="GD333" s="272">
        <f t="shared" si="1010"/>
        <v>0</v>
      </c>
      <c r="GE333" s="272">
        <f t="shared" si="1011"/>
        <v>335.90429248074133</v>
      </c>
      <c r="GF333" s="273">
        <f t="shared" si="1012"/>
        <v>130.67067970097284</v>
      </c>
      <c r="GG333" s="273">
        <f t="shared" si="1013"/>
        <v>23.593917503847273</v>
      </c>
      <c r="GH333" s="272">
        <f t="shared" si="1150"/>
        <v>143.08701464844418</v>
      </c>
      <c r="GI333" s="274">
        <f t="shared" si="1151"/>
        <v>102.21791200605522</v>
      </c>
      <c r="GJ333" s="275">
        <f t="shared" si="1014"/>
        <v>1.9610075357569272</v>
      </c>
      <c r="GK333" s="271">
        <f t="shared" si="1152"/>
        <v>1469.8688014300699</v>
      </c>
      <c r="GL333" s="276">
        <f t="shared" si="1153"/>
        <v>1852.0346898018879</v>
      </c>
      <c r="GM333" s="272">
        <f t="shared" si="1154"/>
        <v>841.90494158501599</v>
      </c>
      <c r="GN333" s="272">
        <f t="shared" si="1155"/>
        <v>46.616571094422561</v>
      </c>
      <c r="GO333" s="277">
        <f t="shared" si="1156"/>
        <v>0.57277557069440954</v>
      </c>
      <c r="GP333" s="278">
        <f t="shared" si="1157"/>
        <v>3.1714783692985526E-2</v>
      </c>
      <c r="GQ333" s="279">
        <f t="shared" si="1158"/>
        <v>1.0839582050272096</v>
      </c>
      <c r="GR333" s="280">
        <f t="shared" si="1159"/>
        <v>1469.8688014300699</v>
      </c>
      <c r="GS333" s="272">
        <f t="shared" si="1160"/>
        <v>841.90494158501599</v>
      </c>
      <c r="GT333" s="272">
        <f t="shared" si="1015"/>
        <v>46.616571094422561</v>
      </c>
      <c r="GU333" s="73">
        <f t="shared" si="1161"/>
        <v>0.57277557069440954</v>
      </c>
      <c r="GV333" s="74">
        <f t="shared" si="1162"/>
        <v>3.1714783692985526E-2</v>
      </c>
      <c r="GW333" s="279">
        <f t="shared" si="1163"/>
        <v>1.0839582050272096</v>
      </c>
      <c r="GX333" s="280">
        <f t="shared" si="1164"/>
        <v>1198.4430967757708</v>
      </c>
      <c r="GY333" s="272">
        <f t="shared" si="1016"/>
        <v>743.46440284596292</v>
      </c>
      <c r="GZ333" s="272">
        <f t="shared" si="1017"/>
        <v>29.510937914350201</v>
      </c>
      <c r="HA333" s="73">
        <f t="shared" si="1165"/>
        <v>0.62035853420670628</v>
      </c>
      <c r="HB333" s="74">
        <f t="shared" si="1166"/>
        <v>2.4624396430456233E-2</v>
      </c>
      <c r="HC333" s="279">
        <f t="shared" si="1167"/>
        <v>1.089427537873302</v>
      </c>
      <c r="HD333" s="280">
        <f t="shared" si="1168"/>
        <v>1314.9076843473338</v>
      </c>
      <c r="HE333" s="272">
        <f t="shared" si="1018"/>
        <v>831.12941110684881</v>
      </c>
      <c r="HF333" s="272">
        <f t="shared" si="1019"/>
        <v>32.373123886322958</v>
      </c>
      <c r="HG333" s="73">
        <f t="shared" si="1169"/>
        <v>0.63208194841403431</v>
      </c>
      <c r="HH333" s="74">
        <f t="shared" si="1170"/>
        <v>2.4620073539528858E-2</v>
      </c>
      <c r="HI333" s="281">
        <f t="shared" si="1171"/>
        <v>1.0910448170845399</v>
      </c>
      <c r="HJ333" s="72">
        <f t="shared" si="1020"/>
        <v>4.6888780074862009</v>
      </c>
      <c r="HK333" s="73">
        <f t="shared" si="1172"/>
        <v>4.6888780074862009</v>
      </c>
      <c r="HL333" s="73">
        <f t="shared" si="1021"/>
        <v>3.842410926079137</v>
      </c>
      <c r="HM333" s="74">
        <f t="shared" si="1173"/>
        <v>4.2220161286720455</v>
      </c>
      <c r="HN333" s="75"/>
      <c r="HO333" s="75"/>
      <c r="HP333" s="76">
        <f t="shared" si="1174"/>
        <v>87.665008260886069</v>
      </c>
      <c r="HQ333" s="77">
        <f t="shared" si="1175"/>
        <v>99.763656050970951</v>
      </c>
      <c r="HR333" s="77">
        <f t="shared" si="1176"/>
        <v>2.8621859719727567</v>
      </c>
      <c r="HS333" s="77">
        <f t="shared" si="1177"/>
        <v>3.3052523604341397</v>
      </c>
      <c r="HT333" s="282">
        <f t="shared" si="1178"/>
        <v>116.46458757156309</v>
      </c>
      <c r="HU333" s="73">
        <f t="shared" si="1335"/>
        <v>0.75271814453487185</v>
      </c>
      <c r="HV333" s="74">
        <f t="shared" si="1336"/>
        <v>2.4575590157085745E-2</v>
      </c>
      <c r="HW333" s="279">
        <f t="shared" si="1337"/>
        <v>1.1076869324835745</v>
      </c>
      <c r="HX333" s="76">
        <f t="shared" si="1179"/>
        <v>261.64865457318001</v>
      </c>
      <c r="HY333" s="77">
        <f t="shared" si="1180"/>
        <v>297.75878539082458</v>
      </c>
      <c r="HZ333" s="77">
        <f t="shared" si="1022"/>
        <v>11.40888664491078</v>
      </c>
      <c r="IA333" s="77">
        <f t="shared" si="1181"/>
        <v>13.17498229754297</v>
      </c>
      <c r="IB333" s="282">
        <f t="shared" si="1182"/>
        <v>354.89168222782462</v>
      </c>
      <c r="IC333" s="73">
        <f t="shared" si="1326"/>
        <v>0.7372634177580224</v>
      </c>
      <c r="ID333" s="74">
        <f t="shared" si="1327"/>
        <v>3.2147517725103471E-2</v>
      </c>
      <c r="IE333" s="279">
        <f t="shared" si="1328"/>
        <v>1.1067261600286307</v>
      </c>
      <c r="IF333" s="76">
        <f t="shared" si="1023"/>
        <v>10.775530478167154</v>
      </c>
      <c r="IG333" s="77">
        <f t="shared" si="1183"/>
        <v>12.262661439459002</v>
      </c>
      <c r="IH333" s="77">
        <f t="shared" si="1024"/>
        <v>14.243447208099603</v>
      </c>
      <c r="II333" s="77">
        <f t="shared" si="1184"/>
        <v>16.448332835913423</v>
      </c>
      <c r="IJ333" s="282">
        <f t="shared" si="1185"/>
        <v>154.96111708273602</v>
      </c>
      <c r="IK333" s="73">
        <f t="shared" si="1186"/>
        <v>6.9536995350994654E-2</v>
      </c>
      <c r="IL333" s="74">
        <f t="shared" si="1187"/>
        <v>9.1916265681634302E-2</v>
      </c>
      <c r="IM333" s="279">
        <f t="shared" si="1188"/>
        <v>1.0238254386559078</v>
      </c>
      <c r="IN333" s="76">
        <f t="shared" si="1025"/>
        <v>0</v>
      </c>
      <c r="IO333" s="77">
        <f t="shared" si="1189"/>
        <v>0</v>
      </c>
      <c r="IP333" s="77">
        <f t="shared" si="1026"/>
        <v>0</v>
      </c>
      <c r="IQ333" s="77">
        <f t="shared" si="1190"/>
        <v>0</v>
      </c>
      <c r="IR333" s="282">
        <f t="shared" si="1191"/>
        <v>0</v>
      </c>
      <c r="IS333" s="73"/>
      <c r="IT333" s="74"/>
      <c r="IU333" s="279"/>
      <c r="IV333" s="76">
        <f t="shared" si="1027"/>
        <v>0</v>
      </c>
      <c r="IW333" s="77">
        <f t="shared" si="1192"/>
        <v>0</v>
      </c>
      <c r="IX333" s="77">
        <f t="shared" si="1193"/>
        <v>0</v>
      </c>
      <c r="IY333" s="77">
        <f t="shared" si="1194"/>
        <v>0</v>
      </c>
      <c r="IZ333" s="282">
        <f t="shared" si="1195"/>
        <v>0</v>
      </c>
      <c r="JA333" s="283"/>
      <c r="JB333" s="284"/>
      <c r="JC333" s="285"/>
      <c r="JD333" s="76">
        <f t="shared" si="1028"/>
        <v>0</v>
      </c>
      <c r="JE333" s="77">
        <f t="shared" si="1196"/>
        <v>0</v>
      </c>
      <c r="JF333" s="77">
        <f t="shared" si="1029"/>
        <v>0</v>
      </c>
      <c r="JG333" s="77">
        <f t="shared" si="1197"/>
        <v>0</v>
      </c>
      <c r="JH333" s="282">
        <f t="shared" si="1198"/>
        <v>0</v>
      </c>
      <c r="JI333" s="283"/>
      <c r="JJ333" s="284"/>
      <c r="JK333" s="285"/>
      <c r="JL333" s="76">
        <f t="shared" si="1030"/>
        <v>142.77397356256768</v>
      </c>
      <c r="JM333" s="77">
        <f t="shared" si="1199"/>
        <v>162.47820965393763</v>
      </c>
      <c r="JN333" s="77">
        <f t="shared" si="1031"/>
        <v>7.2519378741712996</v>
      </c>
      <c r="JO333" s="77">
        <f t="shared" si="1200"/>
        <v>8.3745378570930171</v>
      </c>
      <c r="JP333" s="282">
        <f t="shared" si="1201"/>
        <v>180.73318908562155</v>
      </c>
      <c r="JQ333" s="73">
        <f t="shared" si="1032"/>
        <v>0.7899709748104381</v>
      </c>
      <c r="JR333" s="74">
        <f t="shared" si="1033"/>
        <v>4.0125103257795815E-2</v>
      </c>
      <c r="JS333" s="279">
        <f t="shared" si="1202"/>
        <v>1.1152352602178952</v>
      </c>
      <c r="JT333" s="76">
        <f t="shared" si="1034"/>
        <v>0</v>
      </c>
      <c r="JU333" s="77">
        <f t="shared" si="1203"/>
        <v>0</v>
      </c>
      <c r="JV333" s="77">
        <f t="shared" si="1035"/>
        <v>0</v>
      </c>
      <c r="JW333" s="77">
        <f t="shared" si="1204"/>
        <v>0</v>
      </c>
      <c r="JX333" s="282">
        <f t="shared" si="1205"/>
        <v>0</v>
      </c>
      <c r="JY333" s="73"/>
      <c r="JZ333" s="74"/>
      <c r="KA333" s="279"/>
      <c r="KB333" s="76">
        <f t="shared" si="1039"/>
        <v>0</v>
      </c>
      <c r="KC333" s="77">
        <f t="shared" si="1206"/>
        <v>0</v>
      </c>
      <c r="KD333" s="77">
        <f t="shared" si="1040"/>
        <v>0</v>
      </c>
      <c r="KE333" s="77">
        <f t="shared" si="1207"/>
        <v>0</v>
      </c>
      <c r="KF333" s="282">
        <f t="shared" si="1208"/>
        <v>0</v>
      </c>
      <c r="KG333" s="73"/>
      <c r="KH333" s="74"/>
      <c r="KI333" s="279"/>
      <c r="KJ333" s="76">
        <f t="shared" si="1041"/>
        <v>78.65209553266979</v>
      </c>
      <c r="KK333" s="77">
        <f t="shared" si="1209"/>
        <v>89.506871237133552</v>
      </c>
      <c r="KL333" s="77">
        <f t="shared" si="1042"/>
        <v>2.5688710977374201</v>
      </c>
      <c r="KM333" s="77">
        <f t="shared" si="1210"/>
        <v>2.9665323436671729</v>
      </c>
      <c r="KN333" s="282">
        <f t="shared" si="1211"/>
        <v>103.3942852701168</v>
      </c>
      <c r="KO333" s="73">
        <f t="shared" si="1043"/>
        <v>0.76070060668432282</v>
      </c>
      <c r="KP333" s="74">
        <f t="shared" si="1044"/>
        <v>2.4845387644261609E-2</v>
      </c>
      <c r="KQ333" s="279">
        <f t="shared" si="1045"/>
        <v>1.1088303567358351</v>
      </c>
      <c r="KR333" s="76">
        <f t="shared" si="1046"/>
        <v>21.302507375310594</v>
      </c>
      <c r="KS333" s="77">
        <f t="shared" si="1212"/>
        <v>24.242466418177209</v>
      </c>
      <c r="KT333" s="77">
        <f t="shared" si="1047"/>
        <v>0.69568809929022435</v>
      </c>
      <c r="KU333" s="77">
        <f t="shared" si="1213"/>
        <v>0.80338061706035113</v>
      </c>
      <c r="KV333" s="282">
        <f t="shared" si="1214"/>
        <v>28.126462583765615</v>
      </c>
      <c r="KW333" s="73">
        <f t="shared" si="1317"/>
        <v>0.75738309827863826</v>
      </c>
      <c r="KX333" s="74">
        <f t="shared" si="1318"/>
        <v>2.4734290606873911E-2</v>
      </c>
      <c r="KY333" s="279">
        <f t="shared" si="1319"/>
        <v>1.108355309579379</v>
      </c>
      <c r="KZ333" s="76">
        <f t="shared" si="1048"/>
        <v>141.28369684544438</v>
      </c>
      <c r="LA333" s="77">
        <f t="shared" si="1215"/>
        <v>160.78225984708416</v>
      </c>
      <c r="LB333" s="77">
        <f t="shared" si="1049"/>
        <v>4.4927390767980464</v>
      </c>
      <c r="LC333" s="77">
        <f t="shared" si="1216"/>
        <v>5.1882150858863838</v>
      </c>
      <c r="LD333" s="286">
        <f t="shared" si="1217"/>
        <v>304.06240882713632</v>
      </c>
      <c r="LE333" s="73">
        <f t="shared" si="1050"/>
        <v>0.46465361302115488</v>
      </c>
      <c r="LF333" s="74">
        <f t="shared" si="1051"/>
        <v>1.4775713624475792E-2</v>
      </c>
      <c r="LG333" s="279">
        <f t="shared" si="1052"/>
        <v>1.0664141256021182</v>
      </c>
      <c r="LH333" s="76">
        <f t="shared" si="1053"/>
        <v>90.496614156398294</v>
      </c>
      <c r="LI333" s="77">
        <f t="shared" si="1218"/>
        <v>102.98605187612281</v>
      </c>
      <c r="LJ333" s="77">
        <f t="shared" si="1054"/>
        <v>2.9526360783462815</v>
      </c>
      <c r="LK333" s="77">
        <f t="shared" si="1219"/>
        <v>3.4097041432742858</v>
      </c>
      <c r="LL333" s="282">
        <f t="shared" si="1220"/>
        <v>122.16439665449069</v>
      </c>
      <c r="LM333" s="73">
        <f t="shared" si="1244"/>
        <v>0.74077731838961036</v>
      </c>
      <c r="LN333" s="74">
        <f t="shared" si="1245"/>
        <v>2.416936651925702E-2</v>
      </c>
      <c r="LO333" s="279">
        <f t="shared" si="1246"/>
        <v>1.1059760956481313</v>
      </c>
      <c r="LP333" s="76">
        <f t="shared" si="1055"/>
        <v>6.4202093451560874E-2</v>
      </c>
      <c r="LQ333" s="77">
        <f t="shared" si="1221"/>
        <v>7.3062624368810794E-2</v>
      </c>
      <c r="LR333" s="77">
        <f t="shared" si="1056"/>
        <v>1.2316900883518657E-3</v>
      </c>
      <c r="LS333" s="77">
        <f t="shared" si="1222"/>
        <v>1.4223557140287345E-3</v>
      </c>
      <c r="LT333" s="282">
        <f t="shared" si="1223"/>
        <v>0.92320491949545436</v>
      </c>
      <c r="LU333" s="73">
        <f t="shared" si="1329"/>
        <v>6.9542624931687211E-2</v>
      </c>
      <c r="LV333" s="74">
        <f t="shared" si="1330"/>
        <v>1.3341459326549118E-3</v>
      </c>
      <c r="LW333" s="279">
        <f t="shared" si="1331"/>
        <v>1.0098041034571972</v>
      </c>
      <c r="LX333" s="76">
        <f t="shared" si="1057"/>
        <v>7.2426587069404729</v>
      </c>
      <c r="LY333" s="77">
        <f t="shared" si="1224"/>
        <v>8.2422180350853278</v>
      </c>
      <c r="LZ333" s="77">
        <f t="shared" si="1058"/>
        <v>0.13894735300780195</v>
      </c>
      <c r="MA333" s="77">
        <f t="shared" si="1225"/>
        <v>0.16045640325340971</v>
      </c>
      <c r="MB333" s="286">
        <f t="shared" si="1226"/>
        <v>104.14718323224419</v>
      </c>
      <c r="MC333" s="73">
        <f t="shared" si="1320"/>
        <v>6.9542530889093984E-2</v>
      </c>
      <c r="MD333" s="74">
        <f t="shared" si="1321"/>
        <v>1.3341441284874188E-3</v>
      </c>
      <c r="ME333" s="279">
        <f t="shared" si="1322"/>
        <v>1.0098040901990937</v>
      </c>
      <c r="MF333" s="76">
        <f t="shared" si="1059"/>
        <v>0</v>
      </c>
      <c r="MG333" s="77">
        <f t="shared" si="1227"/>
        <v>0</v>
      </c>
      <c r="MH333" s="77">
        <f t="shared" si="1060"/>
        <v>0</v>
      </c>
      <c r="MI333" s="77">
        <f t="shared" si="1228"/>
        <v>0</v>
      </c>
      <c r="MJ333" s="286">
        <f t="shared" si="1229"/>
        <v>0</v>
      </c>
      <c r="MK333" s="73"/>
      <c r="ML333" s="74"/>
      <c r="MM333" s="279"/>
      <c r="MN333" s="287">
        <f t="shared" si="1230"/>
        <v>1.0839573286475908</v>
      </c>
      <c r="MO333" s="288">
        <f t="shared" si="1230"/>
        <v>1.0839573286475908</v>
      </c>
      <c r="MP333" s="288">
        <f t="shared" si="1230"/>
        <v>1.0894260007773373</v>
      </c>
      <c r="MQ333" s="289">
        <f t="shared" si="1061"/>
        <v>1.0910431859068634</v>
      </c>
      <c r="MR333" s="290">
        <f t="shared" si="1231"/>
        <v>4.6888742165308841</v>
      </c>
      <c r="MS333" s="291">
        <f t="shared" si="1332"/>
        <v>4.6888742165308841</v>
      </c>
      <c r="MT333" s="291">
        <f t="shared" si="1062"/>
        <v>3.8424055047416696</v>
      </c>
      <c r="MU333" s="292">
        <f t="shared" si="1333"/>
        <v>4.2220098165037907</v>
      </c>
      <c r="MV333" s="359">
        <f t="shared" si="1063"/>
        <v>0.37960431176212101</v>
      </c>
      <c r="MW333" s="360">
        <f t="shared" si="1064"/>
        <v>1.1558648015339019</v>
      </c>
      <c r="MX333" s="360">
        <f t="shared" si="1065"/>
        <v>0.46686440002709395</v>
      </c>
      <c r="MY333" s="360">
        <f t="shared" si="1066"/>
        <v>0</v>
      </c>
      <c r="MZ333" s="360">
        <f t="shared" si="1067"/>
        <v>0</v>
      </c>
      <c r="NA333" s="360">
        <f t="shared" si="1068"/>
        <v>0</v>
      </c>
      <c r="NB333" s="360">
        <f t="shared" si="1069"/>
        <v>0.59319363490989852</v>
      </c>
      <c r="NC333" s="360">
        <f t="shared" si="1070"/>
        <v>0</v>
      </c>
      <c r="ND333" s="360">
        <f t="shared" si="1071"/>
        <v>0</v>
      </c>
      <c r="NE333" s="360">
        <f t="shared" si="1072"/>
        <v>0.33741707755471462</v>
      </c>
      <c r="NF333" s="360">
        <f t="shared" si="1073"/>
        <v>9.1771819633172574E-2</v>
      </c>
      <c r="NG333" s="360">
        <f t="shared" si="1074"/>
        <v>0.95422735958877547</v>
      </c>
      <c r="NH333" s="360">
        <f t="shared" si="1075"/>
        <v>0.3975984063855032</v>
      </c>
      <c r="NI333" s="360">
        <f t="shared" si="1076"/>
        <v>2.8274514896801523E-3</v>
      </c>
      <c r="NJ333" s="360">
        <f t="shared" si="1077"/>
        <v>0.30950495364602221</v>
      </c>
      <c r="NK333" s="361">
        <f t="shared" si="1078"/>
        <v>0</v>
      </c>
      <c r="NL333" s="145">
        <f t="shared" si="1232"/>
        <v>4.6888742165308841</v>
      </c>
      <c r="NM333" s="56">
        <f t="shared" si="1334"/>
        <v>4.6888742165308841</v>
      </c>
      <c r="NN333" s="56">
        <f t="shared" si="1233"/>
        <v>3.8424055047416696</v>
      </c>
      <c r="NO333" s="58">
        <f t="shared" si="1323"/>
        <v>4.2220098165037907</v>
      </c>
      <c r="NP333" s="55">
        <f t="shared" si="1079"/>
        <v>1.0839573286475908</v>
      </c>
      <c r="NQ333" s="56">
        <f t="shared" si="1324"/>
        <v>1.0839573286475908</v>
      </c>
      <c r="NR333" s="56">
        <f t="shared" si="1080"/>
        <v>1.0894260007773373</v>
      </c>
      <c r="NS333" s="61">
        <f t="shared" si="1325"/>
        <v>1.0910431859068634</v>
      </c>
      <c r="NT333" s="41"/>
      <c r="NU333" s="86">
        <f t="shared" si="1236"/>
        <v>0</v>
      </c>
      <c r="NV333" s="86">
        <f t="shared" si="1236"/>
        <v>0</v>
      </c>
      <c r="NW333" s="86">
        <f t="shared" si="1236"/>
        <v>0</v>
      </c>
      <c r="NX333" s="86">
        <f t="shared" si="1234"/>
        <v>0</v>
      </c>
      <c r="NY333" s="87">
        <f t="shared" si="1237"/>
        <v>0</v>
      </c>
      <c r="NZ333" s="87">
        <f t="shared" si="1237"/>
        <v>0</v>
      </c>
      <c r="OA333" s="87">
        <f t="shared" si="1237"/>
        <v>0</v>
      </c>
      <c r="OB333" s="87">
        <f t="shared" si="1235"/>
        <v>0</v>
      </c>
      <c r="OC333" s="26"/>
    </row>
    <row r="334" spans="1:393" thickBot="1" x14ac:dyDescent="0.35">
      <c r="A334" s="136" t="s">
        <v>766</v>
      </c>
      <c r="B334" s="137" t="s">
        <v>767</v>
      </c>
      <c r="C334" s="133" t="s">
        <v>97</v>
      </c>
      <c r="D334" s="64">
        <f>VLOOKUP(B334,[1]УсіТ_1!$A$10:$G$556,6,FALSE)</f>
        <v>437.66</v>
      </c>
      <c r="E334" s="64">
        <f>VLOOKUP(B334,[1]УсіТ_1!$A$10:$G$556,7,FALSE)</f>
        <v>0</v>
      </c>
      <c r="F334" s="38">
        <v>59.1</v>
      </c>
      <c r="G334" s="38"/>
      <c r="H334" s="39"/>
      <c r="I334" s="256">
        <v>3.8866999999999998</v>
      </c>
      <c r="J334" s="62">
        <v>3.8866999999999998</v>
      </c>
      <c r="K334" s="257">
        <f t="shared" si="1081"/>
        <v>3.2070999999999996</v>
      </c>
      <c r="L334" s="293">
        <f t="shared" si="1082"/>
        <v>3.5334999999999996</v>
      </c>
      <c r="M334" s="63">
        <v>0.32640000000000002</v>
      </c>
      <c r="N334" s="63">
        <v>0.80669999999999997</v>
      </c>
      <c r="O334" s="63">
        <v>0.35320000000000001</v>
      </c>
      <c r="P334" s="63">
        <v>0</v>
      </c>
      <c r="Q334" s="63">
        <v>0</v>
      </c>
      <c r="R334" s="63">
        <v>0</v>
      </c>
      <c r="S334" s="63">
        <v>0.52590000000000003</v>
      </c>
      <c r="T334" s="63">
        <v>0</v>
      </c>
      <c r="U334" s="63">
        <v>0</v>
      </c>
      <c r="V334" s="63">
        <v>0.29770000000000002</v>
      </c>
      <c r="W334" s="63">
        <v>9.6199999999999994E-2</v>
      </c>
      <c r="X334" s="63">
        <v>0.86170000000000002</v>
      </c>
      <c r="Y334" s="63">
        <v>0.3</v>
      </c>
      <c r="Z334" s="63">
        <v>2.5999999999999999E-3</v>
      </c>
      <c r="AA334" s="63">
        <v>0.31630000000000003</v>
      </c>
      <c r="AB334" s="259">
        <v>0</v>
      </c>
      <c r="AC334" s="144">
        <v>51.52</v>
      </c>
      <c r="AD334" s="70">
        <v>11.3344</v>
      </c>
      <c r="AE334" s="70">
        <v>37.509948008238602</v>
      </c>
      <c r="AF334" s="68">
        <f t="shared" si="1083"/>
        <v>2.6346987480986792</v>
      </c>
      <c r="AG334" s="68">
        <f t="shared" si="1084"/>
        <v>11.960497041802977</v>
      </c>
      <c r="AH334" s="71">
        <v>1.96282944404166</v>
      </c>
      <c r="AI334" s="71">
        <v>11.0355668941551</v>
      </c>
      <c r="AJ334" s="68">
        <f t="shared" si="1085"/>
        <v>0.15124244428439565</v>
      </c>
      <c r="AK334" s="68">
        <f t="shared" si="1086"/>
        <v>6.4619203371400955</v>
      </c>
      <c r="AL334" s="71">
        <v>5.6681372173217603</v>
      </c>
      <c r="AM334" s="69">
        <f t="shared" si="1087"/>
        <v>142.83705787650854</v>
      </c>
      <c r="AN334" s="260">
        <v>123.77</v>
      </c>
      <c r="AO334" s="71">
        <v>27.229399999999998</v>
      </c>
      <c r="AP334" s="71">
        <v>90.112699242618206</v>
      </c>
      <c r="AQ334" s="68">
        <f t="shared" si="1088"/>
        <v>6.3295159948015023</v>
      </c>
      <c r="AR334" s="68">
        <f t="shared" si="1089"/>
        <v>28.733515505899724</v>
      </c>
      <c r="AS334" s="71">
        <v>11.802270319625</v>
      </c>
      <c r="AT334" s="261">
        <f t="shared" ref="AT334:AT397" si="1338">$AT$558/$AS$558*AS334</f>
        <v>2.5596466014115737</v>
      </c>
      <c r="AU334" s="71">
        <v>27.2757786669019</v>
      </c>
      <c r="AV334" s="68">
        <f t="shared" si="1090"/>
        <v>0.37381454662989055</v>
      </c>
      <c r="AW334" s="68">
        <f t="shared" si="1091"/>
        <v>15.971441301519075</v>
      </c>
      <c r="AX334" s="71">
        <v>14.0095074114572</v>
      </c>
      <c r="AY334" s="69">
        <f t="shared" si="1092"/>
        <v>353.0395867687227</v>
      </c>
      <c r="AZ334" s="260">
        <v>19</v>
      </c>
      <c r="BA334" s="260">
        <v>96.846166666666903</v>
      </c>
      <c r="BB334" s="260">
        <v>10.099671666666699</v>
      </c>
      <c r="BC334" s="262">
        <f t="shared" si="1093"/>
        <v>8.0797373333333606</v>
      </c>
      <c r="BD334" s="262">
        <f t="shared" ref="BD334:BD397" si="1339">BB334-BC334</f>
        <v>2.0199343333333388</v>
      </c>
      <c r="BE334" s="260">
        <v>3.7908356666666698</v>
      </c>
      <c r="BF334" s="262">
        <f t="shared" si="1094"/>
        <v>3.0326685333333359</v>
      </c>
      <c r="BG334" s="262">
        <f t="shared" ref="BG334:BG397" si="1340">BE334-BF334</f>
        <v>0.75816713333333396</v>
      </c>
      <c r="BH334" s="260">
        <v>11.941372230002619</v>
      </c>
      <c r="BI334" s="263">
        <f t="shared" si="1095"/>
        <v>6.9923182747669541</v>
      </c>
      <c r="BJ334" s="68">
        <f t="shared" si="1096"/>
        <v>0.1636565064121859</v>
      </c>
      <c r="BK334" s="260">
        <v>6.1333823450217713</v>
      </c>
      <c r="BL334" s="69">
        <f t="shared" si="1097"/>
        <v>154.57371429002959</v>
      </c>
      <c r="BM334" s="260">
        <v>0</v>
      </c>
      <c r="BN334" s="260">
        <v>0</v>
      </c>
      <c r="BO334" s="260">
        <v>0</v>
      </c>
      <c r="BP334" s="68">
        <f t="shared" si="1098"/>
        <v>0</v>
      </c>
      <c r="BQ334" s="68">
        <f t="shared" si="1099"/>
        <v>0</v>
      </c>
      <c r="BR334" s="260">
        <v>0</v>
      </c>
      <c r="BS334" s="260">
        <v>0</v>
      </c>
      <c r="BT334" s="68">
        <f t="shared" si="1100"/>
        <v>0</v>
      </c>
      <c r="BU334" s="68">
        <f t="shared" si="1101"/>
        <v>0</v>
      </c>
      <c r="BV334" s="260">
        <v>0</v>
      </c>
      <c r="BW334" s="69">
        <f t="shared" si="1102"/>
        <v>0</v>
      </c>
      <c r="BX334" s="260">
        <v>0</v>
      </c>
      <c r="BY334" s="260">
        <v>0</v>
      </c>
      <c r="BZ334" s="263">
        <f t="shared" si="1103"/>
        <v>0</v>
      </c>
      <c r="CA334" s="263">
        <f t="shared" si="1104"/>
        <v>0</v>
      </c>
      <c r="CB334" s="260">
        <v>0</v>
      </c>
      <c r="CC334" s="264">
        <f t="shared" si="1105"/>
        <v>0</v>
      </c>
      <c r="CD334" s="260">
        <v>0</v>
      </c>
      <c r="CE334" s="260">
        <v>0</v>
      </c>
      <c r="CF334" s="263">
        <f t="shared" si="1106"/>
        <v>0</v>
      </c>
      <c r="CG334" s="263">
        <f t="shared" si="1107"/>
        <v>0</v>
      </c>
      <c r="CH334" s="260">
        <v>0</v>
      </c>
      <c r="CI334" s="69">
        <f t="shared" si="1108"/>
        <v>0</v>
      </c>
      <c r="CJ334" s="260">
        <v>94.901849120883895</v>
      </c>
      <c r="CK334" s="260">
        <v>20.878408998979282</v>
      </c>
      <c r="CL334" s="260">
        <v>8.169209779252343</v>
      </c>
      <c r="CM334" s="260">
        <v>4.2432238027990765</v>
      </c>
      <c r="CN334" s="260">
        <v>40.945322456064289</v>
      </c>
      <c r="CO334" s="265">
        <f t="shared" si="1109"/>
        <v>2.8759994493139556</v>
      </c>
      <c r="CP334" s="266">
        <f t="shared" si="1110"/>
        <v>13.05590740898557</v>
      </c>
      <c r="CQ334" s="260">
        <v>17.7832277057121</v>
      </c>
      <c r="CR334" s="265">
        <f t="shared" si="1111"/>
        <v>0.24371913570678433</v>
      </c>
      <c r="CS334" s="265">
        <f t="shared" si="1112"/>
        <v>10.413040115990544</v>
      </c>
      <c r="CT334" s="260">
        <v>9.1339009377253877</v>
      </c>
      <c r="CU334" s="267">
        <f t="shared" ref="CU334:CU397" si="1341">(CJ334+CK334+CL334+CN334+CQ334+CT334)*1.2</f>
        <v>230.17430279834076</v>
      </c>
      <c r="CV334" s="260">
        <v>0</v>
      </c>
      <c r="CW334" s="260">
        <v>0</v>
      </c>
      <c r="CX334" s="68">
        <f t="shared" si="1113"/>
        <v>0</v>
      </c>
      <c r="CY334" s="68">
        <f t="shared" si="1114"/>
        <v>0</v>
      </c>
      <c r="CZ334" s="260">
        <v>0</v>
      </c>
      <c r="DA334" s="69">
        <f t="shared" si="1115"/>
        <v>0</v>
      </c>
      <c r="DB334" s="260">
        <v>0</v>
      </c>
      <c r="DC334" s="260">
        <v>0</v>
      </c>
      <c r="DD334" s="68">
        <f t="shared" si="1116"/>
        <v>0</v>
      </c>
      <c r="DE334" s="68">
        <f t="shared" si="1117"/>
        <v>0</v>
      </c>
      <c r="DF334" s="260">
        <v>0</v>
      </c>
      <c r="DG334" s="69">
        <f t="shared" si="1118"/>
        <v>0</v>
      </c>
      <c r="DH334" s="260">
        <v>47.539571506696959</v>
      </c>
      <c r="DI334" s="260">
        <v>10.458705731473332</v>
      </c>
      <c r="DJ334" s="260">
        <v>0.72144513290833301</v>
      </c>
      <c r="DK334" s="260">
        <v>34.608808056875382</v>
      </c>
      <c r="DL334" s="68">
        <f t="shared" si="1119"/>
        <v>2.4309226779149267</v>
      </c>
      <c r="DM334" s="68">
        <f t="shared" si="1120"/>
        <v>11.035433754631397</v>
      </c>
      <c r="DN334" s="260">
        <v>10.0655541643556</v>
      </c>
      <c r="DO334" s="68">
        <f t="shared" si="1121"/>
        <v>0.13794841982249351</v>
      </c>
      <c r="DP334" s="68">
        <f t="shared" si="1122"/>
        <v>5.8939255031550788</v>
      </c>
      <c r="DQ334" s="260">
        <v>5.1699149413130296</v>
      </c>
      <c r="DR334" s="264">
        <f t="shared" si="1123"/>
        <v>130.27679944034716</v>
      </c>
      <c r="DS334" s="260">
        <v>15.31</v>
      </c>
      <c r="DT334" s="260">
        <v>3.3681999999999999</v>
      </c>
      <c r="DU334" s="260">
        <v>11.1466868013613</v>
      </c>
      <c r="DV334" s="68">
        <f t="shared" si="1124"/>
        <v>0.78294328092761767</v>
      </c>
      <c r="DW334" s="68">
        <f t="shared" si="1125"/>
        <v>3.5542548468556667</v>
      </c>
      <c r="DX334" s="260">
        <v>0.29712929833333301</v>
      </c>
      <c r="DY334" s="260">
        <v>6.7438629375000003E-2</v>
      </c>
      <c r="DZ334" s="260">
        <v>0</v>
      </c>
      <c r="EA334" s="260">
        <v>3.2558090182452299</v>
      </c>
      <c r="EB334" s="68">
        <f t="shared" si="1126"/>
        <v>4.4620862595050874E-2</v>
      </c>
      <c r="EC334" s="68">
        <f t="shared" si="1127"/>
        <v>1.9064519938695674</v>
      </c>
      <c r="ED334" s="267">
        <v>1.6722631873657401</v>
      </c>
      <c r="EE334" s="69">
        <f t="shared" si="1128"/>
        <v>42.141032321616727</v>
      </c>
      <c r="EF334" s="260">
        <v>78.977503650793608</v>
      </c>
      <c r="EG334" s="260">
        <v>17.375050803174602</v>
      </c>
      <c r="EH334" s="260">
        <v>116.31013911888174</v>
      </c>
      <c r="EI334" s="260">
        <v>57.500816299723255</v>
      </c>
      <c r="EJ334" s="268">
        <f t="shared" si="1129"/>
        <v>4.0388573368925611</v>
      </c>
      <c r="EK334" s="266">
        <f t="shared" si="1130"/>
        <v>18.334825286962356</v>
      </c>
      <c r="EL334" s="260">
        <v>29.136027786448743</v>
      </c>
      <c r="EM334" s="268">
        <f t="shared" si="1131"/>
        <v>0.39930926081328005</v>
      </c>
      <c r="EN334" s="268">
        <f t="shared" si="1132"/>
        <v>17.060717614466206</v>
      </c>
      <c r="EO334" s="269">
        <f t="shared" si="1133"/>
        <v>299.29953765902189</v>
      </c>
      <c r="EP334" s="69">
        <f t="shared" si="1134"/>
        <v>377.11741745036761</v>
      </c>
      <c r="EQ334" s="260">
        <v>46.48</v>
      </c>
      <c r="ER334" s="260">
        <v>10.2256</v>
      </c>
      <c r="ES334" s="260">
        <v>33.840496572649997</v>
      </c>
      <c r="ET334" s="68">
        <f t="shared" si="1135"/>
        <v>2.3769564792629359</v>
      </c>
      <c r="EU334" s="68">
        <f t="shared" si="1136"/>
        <v>10.790448418148323</v>
      </c>
      <c r="EV334" s="260">
        <v>3.5129753924833298</v>
      </c>
      <c r="EW334" s="260">
        <v>10.143885588532299</v>
      </c>
      <c r="EX334" s="68">
        <f t="shared" si="1137"/>
        <v>0.13902195199083517</v>
      </c>
      <c r="EY334" s="68">
        <f t="shared" si="1138"/>
        <v>5.9397927819074425</v>
      </c>
      <c r="EZ334" s="260">
        <v>5.2101478776832799</v>
      </c>
      <c r="FA334" s="69">
        <f t="shared" si="1139"/>
        <v>131.29572651761868</v>
      </c>
      <c r="FB334" s="260">
        <v>0.83333333333333348</v>
      </c>
      <c r="FC334" s="260">
        <v>8.9871586162120806E-2</v>
      </c>
      <c r="FD334" s="68">
        <f t="shared" si="1140"/>
        <v>1.2316900883518657E-3</v>
      </c>
      <c r="FE334" s="68">
        <f t="shared" si="1141"/>
        <v>5.2624666763574489E-2</v>
      </c>
      <c r="FF334" s="260">
        <v>4.6160245974772703E-2</v>
      </c>
      <c r="FG334" s="69">
        <f t="shared" si="1142"/>
        <v>1.1632381985642724</v>
      </c>
      <c r="FH334" s="260">
        <v>99.172079999999994</v>
      </c>
      <c r="FI334" s="260">
        <v>10.695302559116101</v>
      </c>
      <c r="FJ334" s="68">
        <f t="shared" si="1143"/>
        <v>0.14657912157268616</v>
      </c>
      <c r="FK334" s="68">
        <f t="shared" si="1144"/>
        <v>6.2626771947006699</v>
      </c>
      <c r="FL334" s="260">
        <v>5.4935</v>
      </c>
      <c r="FM334" s="69">
        <f t="shared" si="1145"/>
        <v>138.43305907093929</v>
      </c>
      <c r="FN334" s="260">
        <v>0</v>
      </c>
      <c r="FO334" s="260">
        <v>0</v>
      </c>
      <c r="FP334" s="68">
        <f t="shared" si="1146"/>
        <v>0</v>
      </c>
      <c r="FQ334" s="68">
        <f t="shared" si="1147"/>
        <v>0</v>
      </c>
      <c r="FR334" s="260">
        <v>0</v>
      </c>
      <c r="FS334" s="264">
        <f t="shared" si="1148"/>
        <v>0</v>
      </c>
      <c r="FT334" s="270">
        <f t="shared" ref="FT334:FT397" si="1342">AM334+AY334+BL334+BW334+CC334+CI334+CU334+DA334+DG334+DR334+EE334+EP334+FA334+FG334+FM334+FS334</f>
        <v>1701.0519347330555</v>
      </c>
      <c r="FU334" s="271">
        <f t="shared" ref="FU334:FU397" si="1343">AC334+AD334+AN334+AO334+BM334+BN334+CJ334+CK334+DH334+DI334+DS334+DT334+EF334+EG334+EQ334+ER334</f>
        <v>559.36868981200166</v>
      </c>
      <c r="FV334" s="272">
        <f t="shared" si="1149"/>
        <v>139.6520015106901</v>
      </c>
      <c r="FW334" s="272">
        <f t="shared" ref="FW334:FW397" si="1344">AT334+BC334+BF334+CM334</f>
        <v>17.915276270877346</v>
      </c>
      <c r="FX334" s="272">
        <f t="shared" ref="FX334:FX397" si="1345">BA334</f>
        <v>96.846166666666903</v>
      </c>
      <c r="FY334" s="272">
        <f t="shared" ref="FY334:FY397" si="1346">BX334</f>
        <v>0</v>
      </c>
      <c r="FZ334" s="272">
        <f t="shared" ref="FZ334:FZ397" si="1347">CD334</f>
        <v>0</v>
      </c>
      <c r="GA334" s="272">
        <f t="shared" ref="GA334:GA397" si="1348">CV334</f>
        <v>0</v>
      </c>
      <c r="GB334" s="272">
        <f t="shared" ref="GB334:GB397" si="1349">DB334</f>
        <v>0</v>
      </c>
      <c r="GC334" s="272">
        <f t="shared" ref="GC334:GC397" si="1350">FH334</f>
        <v>99.172079999999994</v>
      </c>
      <c r="GD334" s="272">
        <f t="shared" ref="GD334:GD397" si="1351">FN334</f>
        <v>0</v>
      </c>
      <c r="GE334" s="272">
        <f t="shared" ref="GE334:GE397" si="1352">AE334+AP334+BO334+CN334+DK334+DU334+EI334+ES334</f>
        <v>305.66477743753103</v>
      </c>
      <c r="GF334" s="273">
        <f t="shared" ref="GF334:GF397" si="1353">(AG334+AR334+BQ334+CP334+DM334+DW334+EK334+EU334)*1.22</f>
        <v>118.90715636120892</v>
      </c>
      <c r="GG334" s="273">
        <f t="shared" ref="GG334:GG397" si="1354">AF334+AQ334+BP334+CO334+DL334+DV334+EJ334+ET334</f>
        <v>21.46989396721218</v>
      </c>
      <c r="GH334" s="272">
        <f t="shared" si="1150"/>
        <v>131.42239619963181</v>
      </c>
      <c r="GI334" s="274">
        <f t="shared" si="1151"/>
        <v>93.884989936820645</v>
      </c>
      <c r="GJ334" s="275">
        <f t="shared" ref="GJ334:GJ397" si="1355">AJ334+AV334+BJ334+BT334+CA334+CG334+CR334+CX334+DD334+DO334+EB334+EM334+EX334+FD334+FJ334+FP334</f>
        <v>1.8011439399159537</v>
      </c>
      <c r="GK334" s="271">
        <f t="shared" si="1152"/>
        <v>1350.0413878973989</v>
      </c>
      <c r="GL334" s="276">
        <f t="shared" si="1153"/>
        <v>1701.0521487507226</v>
      </c>
      <c r="GM334" s="272">
        <f t="shared" si="1154"/>
        <v>772.16083611003114</v>
      </c>
      <c r="GN334" s="272">
        <f t="shared" si="1155"/>
        <v>41.186314178005482</v>
      </c>
      <c r="GO334" s="277">
        <f t="shared" si="1156"/>
        <v>0.57195345493268257</v>
      </c>
      <c r="GP334" s="278">
        <f t="shared" si="1157"/>
        <v>3.0507445584427948E-2</v>
      </c>
      <c r="GQ334" s="279">
        <f t="shared" si="1158"/>
        <v>1.0836578488917288</v>
      </c>
      <c r="GR334" s="280">
        <f t="shared" si="1159"/>
        <v>1350.0413878973989</v>
      </c>
      <c r="GS334" s="272">
        <f t="shared" si="1160"/>
        <v>772.16083611003114</v>
      </c>
      <c r="GT334" s="272">
        <f t="shared" ref="GT334:GT397" si="1356">GN334-CA334-CG334-FP334</f>
        <v>41.186314178005482</v>
      </c>
      <c r="GU334" s="73">
        <f t="shared" si="1161"/>
        <v>0.57195345493268257</v>
      </c>
      <c r="GV334" s="74">
        <f t="shared" si="1162"/>
        <v>3.0507445584427948E-2</v>
      </c>
      <c r="GW334" s="279">
        <f t="shared" si="1163"/>
        <v>1.0836578488917288</v>
      </c>
      <c r="GX334" s="280">
        <f t="shared" si="1164"/>
        <v>1114.0010925271304</v>
      </c>
      <c r="GY334" s="272">
        <f t="shared" ref="GY334:GY397" si="1357">GS334-AC334-AD334-AG334*1.22-AK334*1.22-BI334*1.22</f>
        <v>678.30045861250494</v>
      </c>
      <c r="GZ334" s="272">
        <f t="shared" ref="GZ334:GZ397" si="1358">GT334-AF334-AJ334-BC334-BF334-BJ334</f>
        <v>27.124310612543528</v>
      </c>
      <c r="HA334" s="73">
        <f t="shared" si="1165"/>
        <v>0.60888670860615479</v>
      </c>
      <c r="HB334" s="74">
        <f t="shared" si="1166"/>
        <v>2.4348549381591332E-2</v>
      </c>
      <c r="HC334" s="279">
        <f t="shared" si="1167"/>
        <v>1.0878016100990056</v>
      </c>
      <c r="HD334" s="280">
        <f t="shared" si="1168"/>
        <v>1227.3638368735658</v>
      </c>
      <c r="HE334" s="272">
        <f t="shared" ref="HE334:HE397" si="1359">GY334+AC334+AD334+AG334*1.22+AK334*1.22</f>
        <v>763.63020781481544</v>
      </c>
      <c r="HF334" s="272">
        <f t="shared" ref="HF334:HF397" si="1360">GZ334+AF334+AJ334</f>
        <v>29.910251804926602</v>
      </c>
      <c r="HG334" s="73">
        <f t="shared" si="1169"/>
        <v>0.62217101797621166</v>
      </c>
      <c r="HH334" s="74">
        <f t="shared" si="1170"/>
        <v>2.4369507155365001E-2</v>
      </c>
      <c r="HI334" s="281">
        <f t="shared" si="1171"/>
        <v>1.0896382218985474</v>
      </c>
      <c r="HJ334" s="72">
        <f t="shared" ref="HJ334:HJ397" si="1361">I334*GW334</f>
        <v>4.211852961287482</v>
      </c>
      <c r="HK334" s="73">
        <f t="shared" si="1172"/>
        <v>4.211852961287482</v>
      </c>
      <c r="HL334" s="73">
        <f t="shared" ref="HL334:HL397" si="1362">K334*HC334</f>
        <v>3.4886885437485202</v>
      </c>
      <c r="HM334" s="74">
        <f t="shared" si="1173"/>
        <v>3.8502366570785167</v>
      </c>
      <c r="HN334" s="75"/>
      <c r="HO334" s="75"/>
      <c r="HP334" s="76">
        <f t="shared" si="1174"/>
        <v>85.329749202310552</v>
      </c>
      <c r="HQ334" s="77">
        <f t="shared" si="1175"/>
        <v>97.106107889721429</v>
      </c>
      <c r="HR334" s="77">
        <f t="shared" si="1176"/>
        <v>2.785941192383075</v>
      </c>
      <c r="HS334" s="77">
        <f t="shared" si="1177"/>
        <v>3.2172048889639751</v>
      </c>
      <c r="HT334" s="282">
        <f t="shared" si="1178"/>
        <v>113.36274434643535</v>
      </c>
      <c r="HU334" s="73">
        <f t="shared" si="1335"/>
        <v>0.75271421571750008</v>
      </c>
      <c r="HV334" s="74">
        <f t="shared" si="1336"/>
        <v>2.4575456499793868E-2</v>
      </c>
      <c r="HW334" s="279">
        <f t="shared" si="1337"/>
        <v>1.1076863695773402</v>
      </c>
      <c r="HX334" s="76">
        <f t="shared" si="1179"/>
        <v>205.53944730505091</v>
      </c>
      <c r="HY334" s="77">
        <f t="shared" si="1180"/>
        <v>233.90594642762099</v>
      </c>
      <c r="HZ334" s="77">
        <f t="shared" ref="HZ334:HZ397" si="1363">AQ334+AT334+AV334</f>
        <v>9.262977142842967</v>
      </c>
      <c r="IA334" s="77">
        <f t="shared" si="1181"/>
        <v>10.69688600455506</v>
      </c>
      <c r="IB334" s="282">
        <f t="shared" si="1182"/>
        <v>280.190148229145</v>
      </c>
      <c r="IC334" s="73">
        <f t="shared" si="1326"/>
        <v>0.73357128580037267</v>
      </c>
      <c r="ID334" s="74">
        <f t="shared" si="1327"/>
        <v>3.3059610415950541E-2</v>
      </c>
      <c r="IE334" s="279">
        <f t="shared" si="1328"/>
        <v>1.1063578008456987</v>
      </c>
      <c r="IF334" s="76">
        <f t="shared" ref="IF334:IF397" si="1364">BI334*1.22</f>
        <v>8.5306282952156831</v>
      </c>
      <c r="IG334" s="77">
        <f t="shared" si="1183"/>
        <v>9.7079403062383989</v>
      </c>
      <c r="IH334" s="77">
        <f t="shared" ref="IH334:IH397" si="1365">BC334+BF334+BJ334</f>
        <v>11.276062373078883</v>
      </c>
      <c r="II334" s="77">
        <f t="shared" si="1184"/>
        <v>13.021596828431495</v>
      </c>
      <c r="IJ334" s="282">
        <f t="shared" si="1185"/>
        <v>122.677551023833</v>
      </c>
      <c r="IK334" s="73">
        <f t="shared" si="1186"/>
        <v>6.953699535099464E-2</v>
      </c>
      <c r="IL334" s="74">
        <f t="shared" si="1187"/>
        <v>9.1916265681634302E-2</v>
      </c>
      <c r="IM334" s="279">
        <f t="shared" si="1188"/>
        <v>1.0238254386559078</v>
      </c>
      <c r="IN334" s="76">
        <f t="shared" ref="IN334:IN397" si="1366">BM334+BN334+BQ334*1.22+BU334*1.22</f>
        <v>0</v>
      </c>
      <c r="IO334" s="77">
        <f t="shared" si="1189"/>
        <v>0</v>
      </c>
      <c r="IP334" s="77">
        <f t="shared" ref="IP334:IP397" si="1367">BP334+BT334</f>
        <v>0</v>
      </c>
      <c r="IQ334" s="77">
        <f t="shared" si="1190"/>
        <v>0</v>
      </c>
      <c r="IR334" s="282">
        <f t="shared" si="1191"/>
        <v>0</v>
      </c>
      <c r="IS334" s="73"/>
      <c r="IT334" s="74"/>
      <c r="IU334" s="279"/>
      <c r="IV334" s="76">
        <f t="shared" ref="IV334:IV397" si="1368">BZ334*1.22</f>
        <v>0</v>
      </c>
      <c r="IW334" s="77">
        <f t="shared" si="1192"/>
        <v>0</v>
      </c>
      <c r="IX334" s="77">
        <f t="shared" si="1193"/>
        <v>0</v>
      </c>
      <c r="IY334" s="77">
        <f t="shared" si="1194"/>
        <v>0</v>
      </c>
      <c r="IZ334" s="282">
        <f t="shared" si="1195"/>
        <v>0</v>
      </c>
      <c r="JA334" s="283"/>
      <c r="JB334" s="284"/>
      <c r="JC334" s="285"/>
      <c r="JD334" s="76">
        <f t="shared" ref="JD334:JD397" si="1369">CF334*1.22</f>
        <v>0</v>
      </c>
      <c r="JE334" s="77">
        <f t="shared" si="1196"/>
        <v>0</v>
      </c>
      <c r="JF334" s="77">
        <f t="shared" ref="JF334:JF397" si="1370">CG334</f>
        <v>0</v>
      </c>
      <c r="JG334" s="77">
        <f t="shared" si="1197"/>
        <v>0</v>
      </c>
      <c r="JH334" s="282">
        <f t="shared" si="1198"/>
        <v>0</v>
      </c>
      <c r="JI334" s="283"/>
      <c r="JJ334" s="284"/>
      <c r="JK334" s="285"/>
      <c r="JL334" s="76">
        <f t="shared" ref="JL334:JL397" si="1371">CJ334+CK334+CP334*1.22+CS334*1.22</f>
        <v>144.41237410033403</v>
      </c>
      <c r="JM334" s="77">
        <f t="shared" si="1199"/>
        <v>164.34272584992112</v>
      </c>
      <c r="JN334" s="77">
        <f t="shared" ref="JN334:JN397" si="1372">CM334+CO334+CR334</f>
        <v>7.3629423878198166</v>
      </c>
      <c r="JO334" s="77">
        <f t="shared" si="1200"/>
        <v>8.5027258694543253</v>
      </c>
      <c r="JP334" s="282">
        <f t="shared" si="1201"/>
        <v>182.67801809392122</v>
      </c>
      <c r="JQ334" s="73">
        <f t="shared" ref="JQ334:JQ397" si="1373">JL334/JP334</f>
        <v>0.79052956457019652</v>
      </c>
      <c r="JR334" s="74">
        <f t="shared" ref="JR334:JR397" si="1374">JN334/JP334</f>
        <v>4.0305574062196516E-2</v>
      </c>
      <c r="JS334" s="279">
        <f t="shared" si="1202"/>
        <v>1.1153402880711607</v>
      </c>
      <c r="JT334" s="76">
        <f t="shared" ref="JT334:JT397" si="1375">CY334*1.22</f>
        <v>0</v>
      </c>
      <c r="JU334" s="77">
        <f t="shared" si="1203"/>
        <v>0</v>
      </c>
      <c r="JV334" s="77">
        <f t="shared" ref="JV334:JV397" si="1376">CX334</f>
        <v>0</v>
      </c>
      <c r="JW334" s="77">
        <f t="shared" si="1204"/>
        <v>0</v>
      </c>
      <c r="JX334" s="282">
        <f t="shared" si="1205"/>
        <v>0</v>
      </c>
      <c r="JY334" s="73"/>
      <c r="JZ334" s="74"/>
      <c r="KA334" s="279"/>
      <c r="KB334" s="76">
        <f t="shared" ref="KB334:KB397" si="1377">DE334*1.22</f>
        <v>0</v>
      </c>
      <c r="KC334" s="77">
        <f t="shared" si="1206"/>
        <v>0</v>
      </c>
      <c r="KD334" s="77">
        <f t="shared" ref="KD334:KD397" si="1378">DD334</f>
        <v>0</v>
      </c>
      <c r="KE334" s="77">
        <f t="shared" si="1207"/>
        <v>0</v>
      </c>
      <c r="KF334" s="282">
        <f t="shared" si="1208"/>
        <v>0</v>
      </c>
      <c r="KG334" s="73"/>
      <c r="KH334" s="74"/>
      <c r="KI334" s="279"/>
      <c r="KJ334" s="76">
        <f t="shared" ref="KJ334:KJ397" si="1379">DH334+DI334+DM334*1.22+DP334*1.22</f>
        <v>78.65209553266979</v>
      </c>
      <c r="KK334" s="77">
        <f t="shared" si="1209"/>
        <v>89.506871237133552</v>
      </c>
      <c r="KL334" s="77">
        <f t="shared" ref="KL334:KL397" si="1380">DL334+DO334</f>
        <v>2.5688710977374201</v>
      </c>
      <c r="KM334" s="77">
        <f t="shared" si="1210"/>
        <v>2.9665323436671729</v>
      </c>
      <c r="KN334" s="282">
        <f t="shared" si="1211"/>
        <v>103.3942852701168</v>
      </c>
      <c r="KO334" s="73">
        <f t="shared" ref="KO334:KO397" si="1381">KJ334/KN334</f>
        <v>0.76070060668432282</v>
      </c>
      <c r="KP334" s="74">
        <f t="shared" ref="KP334:KP397" si="1382">KL334/KN334</f>
        <v>2.4845387644261609E-2</v>
      </c>
      <c r="KQ334" s="279">
        <f t="shared" ref="KQ334:KQ397" si="1383">1+KO334*(KM334*$GO$8-KM334)/KM334+KP334*(KN334*$GP$8-KN334)/KN334</f>
        <v>1.1088303567358351</v>
      </c>
      <c r="KR334" s="76">
        <f t="shared" ref="KR334:KR397" si="1384">DS334+DT334+DW334*1.22+EC334*1.22</f>
        <v>25.340262345684788</v>
      </c>
      <c r="KS334" s="77">
        <f t="shared" si="1212"/>
        <v>28.837471952012745</v>
      </c>
      <c r="KT334" s="77">
        <f t="shared" ref="KT334:KT397" si="1385">DV334+EB334</f>
        <v>0.82756414352266849</v>
      </c>
      <c r="KU334" s="77">
        <f t="shared" si="1213"/>
        <v>0.95567107293997766</v>
      </c>
      <c r="KV334" s="282">
        <f t="shared" si="1214"/>
        <v>33.445263747314861</v>
      </c>
      <c r="KW334" s="73">
        <f t="shared" si="1317"/>
        <v>0.75766370201578159</v>
      </c>
      <c r="KX334" s="74">
        <f t="shared" si="1318"/>
        <v>2.474383666922373E-2</v>
      </c>
      <c r="KY334" s="279">
        <f t="shared" si="1319"/>
        <v>1.1083955134315937</v>
      </c>
      <c r="KZ334" s="76">
        <f t="shared" ref="KZ334:KZ397" si="1386">EF334+EG334+EK334*1.22+EN334*1.22</f>
        <v>139.53511679371104</v>
      </c>
      <c r="LA334" s="77">
        <f t="shared" si="1215"/>
        <v>158.79235826241108</v>
      </c>
      <c r="LB334" s="77">
        <f t="shared" ref="LB334:LB397" si="1387">EJ334+EM334</f>
        <v>4.4381665977058411</v>
      </c>
      <c r="LC334" s="77">
        <f t="shared" si="1216"/>
        <v>5.1251947870307051</v>
      </c>
      <c r="LD334" s="286">
        <f t="shared" si="1217"/>
        <v>299.29953765902189</v>
      </c>
      <c r="LE334" s="73">
        <f t="shared" ref="LE334:LE397" si="1388">KZ334/LD334</f>
        <v>0.46620558750303498</v>
      </c>
      <c r="LF334" s="74">
        <f t="shared" ref="LF334:LF397" si="1389">LB334/LD334</f>
        <v>1.4828511371648154E-2</v>
      </c>
      <c r="LG334" s="279">
        <f t="shared" ref="LG334:LG397" si="1390">1+LE334*(LC334*$GO$8-LC334)/LC334+LF334*(LD334*$GP$8-LD334)/LD334</f>
        <v>1.0666364866916251</v>
      </c>
      <c r="LH334" s="76">
        <f t="shared" ref="LH334:LH397" si="1391">EQ334+ER334+EU334*1.22+EY334*1.22</f>
        <v>77.116494264068038</v>
      </c>
      <c r="LI334" s="77">
        <f t="shared" si="1218"/>
        <v>87.759341637452067</v>
      </c>
      <c r="LJ334" s="77">
        <f t="shared" ref="LJ334:LJ397" si="1392">ET334+EX334</f>
        <v>2.515978431253771</v>
      </c>
      <c r="LK334" s="77">
        <f t="shared" si="1219"/>
        <v>2.9054518924118549</v>
      </c>
      <c r="LL334" s="282">
        <f t="shared" si="1220"/>
        <v>104.20295755366561</v>
      </c>
      <c r="LM334" s="73">
        <f t="shared" si="1244"/>
        <v>0.7400605133914</v>
      </c>
      <c r="LN334" s="74">
        <f t="shared" si="1245"/>
        <v>2.4144981009373134E-2</v>
      </c>
      <c r="LO334" s="279">
        <f t="shared" si="1246"/>
        <v>1.1058733945133981</v>
      </c>
      <c r="LP334" s="76">
        <f t="shared" ref="LP334:LP397" si="1393">FE334*1.22</f>
        <v>6.4202093451560874E-2</v>
      </c>
      <c r="LQ334" s="77">
        <f t="shared" si="1221"/>
        <v>7.3062624368810794E-2</v>
      </c>
      <c r="LR334" s="77">
        <f t="shared" ref="LR334:LR397" si="1394">FD334</f>
        <v>1.2316900883518657E-3</v>
      </c>
      <c r="LS334" s="77">
        <f t="shared" si="1222"/>
        <v>1.4223557140287345E-3</v>
      </c>
      <c r="LT334" s="282">
        <f t="shared" si="1223"/>
        <v>0.92320491949545436</v>
      </c>
      <c r="LU334" s="73">
        <f t="shared" si="1329"/>
        <v>6.9542624931687211E-2</v>
      </c>
      <c r="LV334" s="74">
        <f t="shared" si="1330"/>
        <v>1.3341459326549118E-3</v>
      </c>
      <c r="LW334" s="279">
        <f t="shared" si="1331"/>
        <v>1.0098041034571972</v>
      </c>
      <c r="LX334" s="76">
        <f t="shared" ref="LX334:LX397" si="1395">FK334*1.22</f>
        <v>7.640466177534817</v>
      </c>
      <c r="LY334" s="77">
        <f t="shared" si="1224"/>
        <v>8.6949269146963974</v>
      </c>
      <c r="LZ334" s="77">
        <f t="shared" ref="LZ334:LZ397" si="1396">FJ334</f>
        <v>0.14657912157268616</v>
      </c>
      <c r="MA334" s="77">
        <f t="shared" si="1225"/>
        <v>0.16926956959213799</v>
      </c>
      <c r="MB334" s="286">
        <f t="shared" si="1226"/>
        <v>109.86750719915817</v>
      </c>
      <c r="MC334" s="73">
        <f t="shared" si="1320"/>
        <v>6.9542546038519393E-2</v>
      </c>
      <c r="MD334" s="74">
        <f t="shared" si="1321"/>
        <v>1.3341444191227567E-3</v>
      </c>
      <c r="ME334" s="279">
        <f t="shared" si="1322"/>
        <v>1.0098040923348561</v>
      </c>
      <c r="MF334" s="76">
        <f t="shared" ref="MF334:MF397" si="1397">FQ334*1.22</f>
        <v>0</v>
      </c>
      <c r="MG334" s="77">
        <f t="shared" si="1227"/>
        <v>0</v>
      </c>
      <c r="MH334" s="77">
        <f t="shared" ref="MH334:MH397" si="1398">FP334</f>
        <v>0</v>
      </c>
      <c r="MI334" s="77">
        <f t="shared" si="1228"/>
        <v>0</v>
      </c>
      <c r="MJ334" s="286">
        <f t="shared" si="1229"/>
        <v>0</v>
      </c>
      <c r="MK334" s="73"/>
      <c r="ML334" s="74"/>
      <c r="MM334" s="279"/>
      <c r="MN334" s="287">
        <f t="shared" si="1230"/>
        <v>1.0836586103906227</v>
      </c>
      <c r="MO334" s="288">
        <f t="shared" si="1230"/>
        <v>1.0836586103906227</v>
      </c>
      <c r="MP334" s="288">
        <f t="shared" si="1230"/>
        <v>1.0878026706500958</v>
      </c>
      <c r="MQ334" s="289">
        <f t="shared" si="1230"/>
        <v>1.0896393875964248</v>
      </c>
      <c r="MR334" s="290">
        <f t="shared" si="1231"/>
        <v>4.2118559210052329</v>
      </c>
      <c r="MS334" s="291">
        <f t="shared" si="1332"/>
        <v>4.2118559210052329</v>
      </c>
      <c r="MT334" s="291">
        <f t="shared" ref="MT334:MT397" si="1399">MR334-MV334-MX334</f>
        <v>3.4886919450419223</v>
      </c>
      <c r="MU334" s="292">
        <f t="shared" si="1333"/>
        <v>3.8502407760719661</v>
      </c>
      <c r="MV334" s="359">
        <f t="shared" ref="MV334:MV397" si="1400">M334*HW334</f>
        <v>0.36154883103004387</v>
      </c>
      <c r="MW334" s="360">
        <f t="shared" ref="MW334:MW397" si="1401">N334*IE334</f>
        <v>0.89249883794222507</v>
      </c>
      <c r="MX334" s="360">
        <f t="shared" ref="MX334:MX397" si="1402">O334*IM334</f>
        <v>0.36161514493326663</v>
      </c>
      <c r="MY334" s="360">
        <f t="shared" ref="MY334:MY397" si="1403">P334*IU334</f>
        <v>0</v>
      </c>
      <c r="MZ334" s="360">
        <f t="shared" ref="MZ334:MZ397" si="1404">Q334*JC334</f>
        <v>0</v>
      </c>
      <c r="NA334" s="360">
        <f t="shared" ref="NA334:NA397" si="1405">R334*JK334</f>
        <v>0</v>
      </c>
      <c r="NB334" s="360">
        <f t="shared" ref="NB334:NB397" si="1406">S334*JS334</f>
        <v>0.58655745749662347</v>
      </c>
      <c r="NC334" s="360">
        <f t="shared" ref="NC334:NC397" si="1407">T334*KA334</f>
        <v>0</v>
      </c>
      <c r="ND334" s="360">
        <f t="shared" ref="ND334:ND397" si="1408">U334*KI334</f>
        <v>0</v>
      </c>
      <c r="NE334" s="360">
        <f t="shared" ref="NE334:NE397" si="1409">V334*KQ334</f>
        <v>0.33009879720025814</v>
      </c>
      <c r="NF334" s="360">
        <f t="shared" ref="NF334:NF397" si="1410">W334*KY334</f>
        <v>0.1066276483921193</v>
      </c>
      <c r="NG334" s="360">
        <f t="shared" ref="NG334:NG397" si="1411">X334*LG334</f>
        <v>0.91912066058217345</v>
      </c>
      <c r="NH334" s="360">
        <f t="shared" ref="NH334:NH397" si="1412">Y334*LO334</f>
        <v>0.33176201835401942</v>
      </c>
      <c r="NI334" s="360">
        <f t="shared" ref="NI334:NI397" si="1413">Z334*LW334</f>
        <v>2.6254906689887124E-3</v>
      </c>
      <c r="NJ334" s="360">
        <f t="shared" ref="NJ334:NJ397" si="1414">AA334*ME334</f>
        <v>0.31940103440551504</v>
      </c>
      <c r="NK334" s="361">
        <f t="shared" ref="NK334:NK397" si="1415">AB334*MM334</f>
        <v>0</v>
      </c>
      <c r="NL334" s="145">
        <f t="shared" si="1232"/>
        <v>4.2118559210052329</v>
      </c>
      <c r="NM334" s="56">
        <f t="shared" si="1334"/>
        <v>4.2118559210052329</v>
      </c>
      <c r="NN334" s="56">
        <f t="shared" si="1233"/>
        <v>3.4886919450419223</v>
      </c>
      <c r="NO334" s="58">
        <f t="shared" si="1323"/>
        <v>3.8502407760719661</v>
      </c>
      <c r="NP334" s="55">
        <f t="shared" ref="NP334:NP397" si="1416">NL334/I334</f>
        <v>1.0836586103906227</v>
      </c>
      <c r="NQ334" s="56">
        <f t="shared" si="1324"/>
        <v>1.0836586103906227</v>
      </c>
      <c r="NR334" s="56">
        <f t="shared" ref="NR334:NR397" si="1417">NN334/K334</f>
        <v>1.0878026706500958</v>
      </c>
      <c r="NS334" s="61">
        <f t="shared" si="1325"/>
        <v>1.0896393875964248</v>
      </c>
      <c r="NT334" s="41"/>
      <c r="NU334" s="86">
        <f t="shared" si="1236"/>
        <v>0</v>
      </c>
      <c r="NV334" s="86">
        <f t="shared" si="1236"/>
        <v>0</v>
      </c>
      <c r="NW334" s="86">
        <f t="shared" si="1236"/>
        <v>0</v>
      </c>
      <c r="NX334" s="86">
        <f t="shared" si="1234"/>
        <v>0</v>
      </c>
      <c r="NY334" s="87">
        <f t="shared" si="1237"/>
        <v>0</v>
      </c>
      <c r="NZ334" s="87">
        <f t="shared" si="1237"/>
        <v>0</v>
      </c>
      <c r="OA334" s="87">
        <f t="shared" si="1237"/>
        <v>0</v>
      </c>
      <c r="OB334" s="87">
        <f t="shared" si="1235"/>
        <v>0</v>
      </c>
      <c r="OC334" s="26"/>
    </row>
    <row r="335" spans="1:393" thickBot="1" x14ac:dyDescent="0.35">
      <c r="A335" s="136" t="s">
        <v>768</v>
      </c>
      <c r="B335" s="137" t="s">
        <v>769</v>
      </c>
      <c r="C335" s="133" t="s">
        <v>97</v>
      </c>
      <c r="D335" s="64">
        <f>VLOOKUP(B335,[1]УсіТ_1!$A$10:$G$556,6,FALSE)</f>
        <v>419.2</v>
      </c>
      <c r="E335" s="64">
        <f>VLOOKUP(B335,[1]УсіТ_1!$A$10:$G$556,7,FALSE)</f>
        <v>36.4</v>
      </c>
      <c r="F335" s="38"/>
      <c r="G335" s="38"/>
      <c r="H335" s="39">
        <v>642.45000000000005</v>
      </c>
      <c r="I335" s="256">
        <v>1.7564</v>
      </c>
      <c r="J335" s="62">
        <v>1.7564</v>
      </c>
      <c r="K335" s="257">
        <f t="shared" ref="K335:K398" si="1418">I335-M335-O335-Q335-R335-AB335</f>
        <v>1.6541999999999999</v>
      </c>
      <c r="L335" s="293">
        <f t="shared" ref="L335:L398" si="1419">K335+M335</f>
        <v>1.6541999999999999</v>
      </c>
      <c r="M335" s="63">
        <v>0</v>
      </c>
      <c r="N335" s="63">
        <v>0</v>
      </c>
      <c r="O335" s="63">
        <v>0.1022</v>
      </c>
      <c r="P335" s="63">
        <v>0</v>
      </c>
      <c r="Q335" s="63">
        <v>0</v>
      </c>
      <c r="R335" s="63">
        <v>0</v>
      </c>
      <c r="S335" s="63">
        <v>0</v>
      </c>
      <c r="T335" s="63">
        <v>0</v>
      </c>
      <c r="U335" s="63">
        <v>0</v>
      </c>
      <c r="V335" s="63">
        <v>0.52629999999999999</v>
      </c>
      <c r="W335" s="63">
        <v>8.5300000000000001E-2</v>
      </c>
      <c r="X335" s="63">
        <v>0.64600000000000002</v>
      </c>
      <c r="Y335" s="63">
        <v>0</v>
      </c>
      <c r="Z335" s="63">
        <v>2.8E-3</v>
      </c>
      <c r="AA335" s="63">
        <v>0.39379999999999998</v>
      </c>
      <c r="AB335" s="259">
        <v>0</v>
      </c>
      <c r="AC335" s="144">
        <v>0</v>
      </c>
      <c r="AD335" s="70">
        <v>0</v>
      </c>
      <c r="AE335" s="70">
        <v>0</v>
      </c>
      <c r="AF335" s="68">
        <f t="shared" ref="AF335:AF398" si="1420">AE335*$AF$9</f>
        <v>0</v>
      </c>
      <c r="AG335" s="68">
        <f t="shared" ref="AG335:AG398" si="1421">AE335*$AG$9</f>
        <v>0</v>
      </c>
      <c r="AH335" s="71">
        <v>0</v>
      </c>
      <c r="AI335" s="71">
        <v>0</v>
      </c>
      <c r="AJ335" s="68">
        <f t="shared" ref="AJ335:AJ398" si="1422">AI335*$AJ$9</f>
        <v>0</v>
      </c>
      <c r="AK335" s="68">
        <f t="shared" ref="AK335:AK398" si="1423">AI335*$AK$9</f>
        <v>0</v>
      </c>
      <c r="AL335" s="71">
        <v>0</v>
      </c>
      <c r="AM335" s="69">
        <f t="shared" ref="AM335:AM398" si="1424">(AC335+AD335+AE335+AH335+AI335+AL335)*1.2</f>
        <v>0</v>
      </c>
      <c r="AN335" s="260">
        <v>0</v>
      </c>
      <c r="AO335" s="71">
        <v>0</v>
      </c>
      <c r="AP335" s="71">
        <v>0</v>
      </c>
      <c r="AQ335" s="68">
        <f t="shared" ref="AQ335:AQ398" si="1425">AP335*$AQ$9</f>
        <v>0</v>
      </c>
      <c r="AR335" s="68">
        <f t="shared" ref="AR335:AR398" si="1426">AP335*$AR$9</f>
        <v>0</v>
      </c>
      <c r="AS335" s="71">
        <v>0</v>
      </c>
      <c r="AT335" s="261">
        <f t="shared" si="1338"/>
        <v>0</v>
      </c>
      <c r="AU335" s="71">
        <v>0</v>
      </c>
      <c r="AV335" s="68">
        <f t="shared" ref="AV335:AV398" si="1427">AU335*$AV$9</f>
        <v>0</v>
      </c>
      <c r="AW335" s="68">
        <f t="shared" ref="AW335:AW398" si="1428">AU335*$AW$9</f>
        <v>0</v>
      </c>
      <c r="AX335" s="71">
        <v>0</v>
      </c>
      <c r="AY335" s="69">
        <f t="shared" ref="AY335:AY398" si="1429">(AN335+AO335+AP335+AS335+AU335+AX335)*1.2</f>
        <v>0</v>
      </c>
      <c r="AZ335" s="260">
        <v>33</v>
      </c>
      <c r="BA335" s="260">
        <v>6.5840830000000103</v>
      </c>
      <c r="BB335" s="260">
        <v>17.541535</v>
      </c>
      <c r="BC335" s="262">
        <f t="shared" ref="BC335:BC398" si="1430">BB335*0.8</f>
        <v>14.033228000000001</v>
      </c>
      <c r="BD335" s="262">
        <f t="shared" si="1339"/>
        <v>3.5083069999999985</v>
      </c>
      <c r="BE335" s="260">
        <v>6.5780756250000003</v>
      </c>
      <c r="BF335" s="262">
        <f t="shared" ref="BF335:BF398" si="1431">BE335*0.8</f>
        <v>5.2624605000000004</v>
      </c>
      <c r="BG335" s="262">
        <f t="shared" si="1340"/>
        <v>1.3156151249999999</v>
      </c>
      <c r="BH335" s="260">
        <v>3.3109558122730212</v>
      </c>
      <c r="BI335" s="263">
        <f t="shared" ref="BI335:BI398" si="1432">BH335*$BI$9</f>
        <v>1.9387434196997166</v>
      </c>
      <c r="BJ335" s="68">
        <f t="shared" ref="BJ335:BJ398" si="1433">BH335*$BJ$9</f>
        <v>4.5376649407201756E-2</v>
      </c>
      <c r="BK335" s="260">
        <v>1.7005883019976933</v>
      </c>
      <c r="BL335" s="69">
        <f t="shared" ref="BL335:BL398" si="1434">(BA335+BB335+BE335+BH335+BK335)*1.2</f>
        <v>42.858285287124865</v>
      </c>
      <c r="BM335" s="260">
        <v>0</v>
      </c>
      <c r="BN335" s="260">
        <v>0</v>
      </c>
      <c r="BO335" s="260">
        <v>0</v>
      </c>
      <c r="BP335" s="68">
        <f t="shared" ref="BP335:BP398" si="1435">BO335*$BP$9</f>
        <v>0</v>
      </c>
      <c r="BQ335" s="68">
        <f t="shared" ref="BQ335:BQ398" si="1436">BO335*$BQ$9</f>
        <v>0</v>
      </c>
      <c r="BR335" s="260">
        <v>0</v>
      </c>
      <c r="BS335" s="260">
        <v>0</v>
      </c>
      <c r="BT335" s="68">
        <f t="shared" ref="BT335:BT398" si="1437">BS335*$BT$9</f>
        <v>0</v>
      </c>
      <c r="BU335" s="68">
        <f t="shared" ref="BU335:BU398" si="1438">BS335*$BU$9</f>
        <v>0</v>
      </c>
      <c r="BV335" s="260">
        <v>0</v>
      </c>
      <c r="BW335" s="69">
        <f t="shared" ref="BW335:BW398" si="1439">(BM335+BN335+BO335+BR335+BS335+BV335)*1.2</f>
        <v>0</v>
      </c>
      <c r="BX335" s="260">
        <v>0</v>
      </c>
      <c r="BY335" s="260">
        <v>0</v>
      </c>
      <c r="BZ335" s="263">
        <f t="shared" ref="BZ335:BZ398" si="1440">BY335*$BZ$9</f>
        <v>0</v>
      </c>
      <c r="CA335" s="263">
        <f t="shared" ref="CA335:CA398" si="1441">BY335*$CA$9</f>
        <v>0</v>
      </c>
      <c r="CB335" s="260">
        <v>0</v>
      </c>
      <c r="CC335" s="264">
        <f t="shared" ref="CC335:CC398" si="1442">(BX335+BY335+CB335)*1.2</f>
        <v>0</v>
      </c>
      <c r="CD335" s="260">
        <v>0</v>
      </c>
      <c r="CE335" s="260">
        <v>0</v>
      </c>
      <c r="CF335" s="263">
        <f t="shared" ref="CF335:CF398" si="1443">CE335*$CF$9</f>
        <v>0</v>
      </c>
      <c r="CG335" s="263">
        <f t="shared" ref="CG335:CG398" si="1444">CE335*$CG$9</f>
        <v>0</v>
      </c>
      <c r="CH335" s="260">
        <v>0</v>
      </c>
      <c r="CI335" s="69">
        <f t="shared" ref="CI335:CI398" si="1445">(CD335+CE335+CH335)*1.2</f>
        <v>0</v>
      </c>
      <c r="CJ335" s="260">
        <v>0</v>
      </c>
      <c r="CK335" s="260">
        <v>0</v>
      </c>
      <c r="CL335" s="260">
        <v>0</v>
      </c>
      <c r="CM335" s="260">
        <v>0</v>
      </c>
      <c r="CN335" s="260">
        <v>0</v>
      </c>
      <c r="CO335" s="265">
        <f t="shared" ref="CO335:CO398" si="1446">CN335*$CO$9</f>
        <v>0</v>
      </c>
      <c r="CP335" s="266">
        <f t="shared" ref="CP335:CP398" si="1447">CN335*$CP$9</f>
        <v>0</v>
      </c>
      <c r="CQ335" s="260">
        <v>0</v>
      </c>
      <c r="CR335" s="265">
        <f t="shared" ref="CR335:CR398" si="1448">CQ335*$CR$9</f>
        <v>0</v>
      </c>
      <c r="CS335" s="265">
        <f t="shared" ref="CS335:CS398" si="1449">CQ335*$CF$9</f>
        <v>0</v>
      </c>
      <c r="CT335" s="260">
        <v>0</v>
      </c>
      <c r="CU335" s="267">
        <f t="shared" si="1341"/>
        <v>0</v>
      </c>
      <c r="CV335" s="260">
        <v>0</v>
      </c>
      <c r="CW335" s="260">
        <v>0</v>
      </c>
      <c r="CX335" s="68">
        <f t="shared" ref="CX335:CX398" si="1450">CW335*$CX$9</f>
        <v>0</v>
      </c>
      <c r="CY335" s="68">
        <f t="shared" ref="CY335:CY398" si="1451">CW335*$CY$9</f>
        <v>0</v>
      </c>
      <c r="CZ335" s="260">
        <v>0</v>
      </c>
      <c r="DA335" s="69">
        <f t="shared" ref="DA335:DA398" si="1452">(CV335+CW335+CZ335)*1.2</f>
        <v>0</v>
      </c>
      <c r="DB335" s="260">
        <v>0</v>
      </c>
      <c r="DC335" s="260">
        <v>0</v>
      </c>
      <c r="DD335" s="68">
        <f t="shared" ref="DD335:DD398" si="1453">DC335*$DD$9</f>
        <v>0</v>
      </c>
      <c r="DE335" s="68">
        <f t="shared" ref="DE335:DE398" si="1454">DC335*$DE$9</f>
        <v>0</v>
      </c>
      <c r="DF335" s="260">
        <v>0</v>
      </c>
      <c r="DG335" s="69">
        <f t="shared" ref="DG335:DG398" si="1455">(DB335+DC335+DF335)*1.2</f>
        <v>0</v>
      </c>
      <c r="DH335" s="260">
        <v>80.489224030691844</v>
      </c>
      <c r="DI335" s="260">
        <v>17.707629286752205</v>
      </c>
      <c r="DJ335" s="260">
        <v>1.240783534141666</v>
      </c>
      <c r="DK335" s="260">
        <v>58.596155094343658</v>
      </c>
      <c r="DL335" s="68">
        <f t="shared" ref="DL335:DL398" si="1456">DK335*$DL$9</f>
        <v>4.1157939338266987</v>
      </c>
      <c r="DM335" s="68">
        <f t="shared" ref="DM335:DM398" si="1457">DK335*$DM$9</f>
        <v>18.684087205692606</v>
      </c>
      <c r="DN335" s="260">
        <v>17.044212039979499</v>
      </c>
      <c r="DO335" s="68">
        <f t="shared" ref="DO335:DO398" si="1458">DN335*$DO$9</f>
        <v>0.23359092600791903</v>
      </c>
      <c r="DP335" s="68">
        <f t="shared" ref="DP335:DP398" si="1459">DN335*$DP$9</f>
        <v>9.9803065368581549</v>
      </c>
      <c r="DQ335" s="260">
        <v>8.7543244067416293</v>
      </c>
      <c r="DR335" s="264">
        <f t="shared" ref="DR335:DR398" si="1460">(DH335+DI335+DJ335+DK335+DN335+DQ335)*1.2</f>
        <v>220.59879407118061</v>
      </c>
      <c r="DS335" s="260">
        <v>12.98</v>
      </c>
      <c r="DT335" s="260">
        <v>2.8555999999999999</v>
      </c>
      <c r="DU335" s="260">
        <v>9.4502935781626007</v>
      </c>
      <c r="DV335" s="68">
        <f t="shared" ref="DV335:DV398" si="1461">DU335*$DV$9</f>
        <v>0.66378862093014102</v>
      </c>
      <c r="DW335" s="68">
        <f t="shared" ref="DW335:DW398" si="1462">DU335*$DW$9</f>
        <v>3.0133395109200829</v>
      </c>
      <c r="DX335" s="260">
        <v>0.24993334624999999</v>
      </c>
      <c r="DY335" s="260">
        <v>6.8937265583333296E-2</v>
      </c>
      <c r="DZ335" s="260">
        <v>0</v>
      </c>
      <c r="EA335" s="260">
        <v>2.7613689252743998</v>
      </c>
      <c r="EB335" s="68">
        <f t="shared" ref="EB335:EB398" si="1463">EA335*$EB$9</f>
        <v>3.7844561120885647E-2</v>
      </c>
      <c r="EC335" s="68">
        <f t="shared" ref="EC335:EC398" si="1464">EA335*$EC$9</f>
        <v>1.6169306196701259</v>
      </c>
      <c r="ED335" s="267">
        <v>1.41830665576352</v>
      </c>
      <c r="EE335" s="69">
        <f t="shared" ref="EE335:EE398" si="1465">(DS335+DT335+DU335+DX335+DY335+DZ335+EA335+ED335)*1.2</f>
        <v>35.741327725240623</v>
      </c>
      <c r="EF335" s="260">
        <v>54.755736031746004</v>
      </c>
      <c r="EG335" s="260">
        <v>12.046261926984119</v>
      </c>
      <c r="EH335" s="260">
        <v>87.335465366350832</v>
      </c>
      <c r="EI335" s="260">
        <v>39.865776624682304</v>
      </c>
      <c r="EJ335" s="268">
        <f t="shared" ref="EJ335:EJ398" si="1466">EI335*$EJ$9</f>
        <v>2.8001721501176848</v>
      </c>
      <c r="EK335" s="266">
        <f t="shared" ref="EK335:EK398" si="1467">EI335*$EK$9</f>
        <v>12.711681266099449</v>
      </c>
      <c r="EL335" s="260">
        <v>20.922454673850908</v>
      </c>
      <c r="EM335" s="268">
        <f t="shared" ref="EM335:EM398" si="1468">EL335*$EB$9</f>
        <v>0.28674224130512671</v>
      </c>
      <c r="EN335" s="268">
        <f t="shared" ref="EN335:EN398" si="1469">EL335*$EC$9</f>
        <v>12.251227024092096</v>
      </c>
      <c r="EO335" s="269">
        <f t="shared" ref="EO335:EO398" si="1470">EF335+EG335+EH335+EI335+EL335</f>
        <v>214.92569462361416</v>
      </c>
      <c r="EP335" s="69">
        <f t="shared" ref="EP335:EP398" si="1471">EO335*1.2*1.05</f>
        <v>270.80637522575387</v>
      </c>
      <c r="EQ335" s="260">
        <v>0</v>
      </c>
      <c r="ER335" s="260">
        <v>0</v>
      </c>
      <c r="ES335" s="260">
        <v>0</v>
      </c>
      <c r="ET335" s="68">
        <f t="shared" ref="ET335:ET398" si="1472">ES335*$ET$9</f>
        <v>0</v>
      </c>
      <c r="EU335" s="68">
        <f t="shared" ref="EU335:EU398" si="1473">ES335*$EU$9</f>
        <v>0</v>
      </c>
      <c r="EV335" s="260">
        <v>0</v>
      </c>
      <c r="EW335" s="260">
        <v>0</v>
      </c>
      <c r="EX335" s="68">
        <f t="shared" ref="EX335:EX398" si="1474">EW335*$EX$9</f>
        <v>0</v>
      </c>
      <c r="EY335" s="68">
        <f t="shared" ref="EY335:EY398" si="1475">EW335*$EY$9</f>
        <v>0</v>
      </c>
      <c r="EZ335" s="260">
        <v>0</v>
      </c>
      <c r="FA335" s="69">
        <f t="shared" ref="FA335:FA398" si="1476">(EQ335+ER335+ES335+EV335+EW335+EZ335)*1.2</f>
        <v>0</v>
      </c>
      <c r="FB335" s="260">
        <v>0.83333333333333348</v>
      </c>
      <c r="FC335" s="260">
        <v>8.9871586162120806E-2</v>
      </c>
      <c r="FD335" s="68">
        <f t="shared" ref="FD335:FD398" si="1477">FC335*$FD$9</f>
        <v>1.2316900883518657E-3</v>
      </c>
      <c r="FE335" s="68">
        <f t="shared" ref="FE335:FE398" si="1478">FC335*$FE$9</f>
        <v>5.2624666763574489E-2</v>
      </c>
      <c r="FF335" s="260">
        <v>4.6160245974772703E-2</v>
      </c>
      <c r="FG335" s="69">
        <f t="shared" ref="FG335:FG398" si="1479">(FB335+FC335+FF335)*1.2</f>
        <v>1.1632381985642724</v>
      </c>
      <c r="FH335" s="260">
        <v>118.2762</v>
      </c>
      <c r="FI335" s="260">
        <v>12.7556036390739</v>
      </c>
      <c r="FJ335" s="68">
        <f t="shared" ref="FJ335:FJ398" si="1480">FI335*$FJ$9</f>
        <v>0.17481554787350781</v>
      </c>
      <c r="FK335" s="68">
        <f t="shared" ref="FK335:FK398" si="1481">FI335*$FK$9</f>
        <v>7.4690947332742788</v>
      </c>
      <c r="FL335" s="260">
        <v>6.5514999999999999</v>
      </c>
      <c r="FM335" s="69">
        <f t="shared" ref="FM335:FM398" si="1482">(FH335+FI335+FL335)*1.2</f>
        <v>165.09996436688868</v>
      </c>
      <c r="FN335" s="260">
        <v>0</v>
      </c>
      <c r="FO335" s="260">
        <v>0</v>
      </c>
      <c r="FP335" s="68">
        <f t="shared" ref="FP335:FP398" si="1483">FO335*$FP$9</f>
        <v>0</v>
      </c>
      <c r="FQ335" s="68">
        <f t="shared" ref="FQ335:FQ398" si="1484">FO335*$FQ$9</f>
        <v>0</v>
      </c>
      <c r="FR335" s="260">
        <v>0</v>
      </c>
      <c r="FS335" s="264">
        <f t="shared" ref="FS335:FS398" si="1485">(FN335+FO335+FR335)*1.2</f>
        <v>0</v>
      </c>
      <c r="FT335" s="270">
        <f t="shared" si="1342"/>
        <v>736.26798487475298</v>
      </c>
      <c r="FU335" s="271">
        <f t="shared" si="1343"/>
        <v>180.83445127617418</v>
      </c>
      <c r="FV335" s="272">
        <f t="shared" ref="FV335:FV398" si="1486">AH335+AS335-AT335+BD335+BG335+BR335+CL335-CM335+DJ335+DX335+DY335+DZ335+EH335+EV335+FB335</f>
        <v>94.552374970659159</v>
      </c>
      <c r="FW335" s="272">
        <f t="shared" si="1344"/>
        <v>19.295688500000001</v>
      </c>
      <c r="FX335" s="272">
        <f t="shared" si="1345"/>
        <v>6.5840830000000103</v>
      </c>
      <c r="FY335" s="272">
        <f t="shared" si="1346"/>
        <v>0</v>
      </c>
      <c r="FZ335" s="272">
        <f t="shared" si="1347"/>
        <v>0</v>
      </c>
      <c r="GA335" s="272">
        <f t="shared" si="1348"/>
        <v>0</v>
      </c>
      <c r="GB335" s="272">
        <f t="shared" si="1349"/>
        <v>0</v>
      </c>
      <c r="GC335" s="272">
        <f t="shared" si="1350"/>
        <v>118.2762</v>
      </c>
      <c r="GD335" s="272">
        <f t="shared" si="1351"/>
        <v>0</v>
      </c>
      <c r="GE335" s="272">
        <f t="shared" si="1352"/>
        <v>107.91222529718857</v>
      </c>
      <c r="GF335" s="273">
        <f t="shared" si="1353"/>
        <v>41.979111738908806</v>
      </c>
      <c r="GG335" s="273">
        <f t="shared" si="1354"/>
        <v>7.5797547048745244</v>
      </c>
      <c r="GH335" s="272">
        <f t="shared" ref="GH335:GH398" si="1487">AI335+AU335+BH335+BS335+BY335+CE335+CQ335+CW335+DC335+DN335+EA335+EL335+EW335+FC335+FI335+FO335</f>
        <v>56.88446667661384</v>
      </c>
      <c r="GI335" s="274">
        <f t="shared" ref="GI335:GI398" si="1488">(AK335+AW335+BI335+BU335+BZ335+CF335+CS335+CY335+DE335+DP335+EC335+EN335+EY335+FE335+FK335+FQ335)*1.22</f>
        <v>40.636890940436693</v>
      </c>
      <c r="GJ335" s="275">
        <f t="shared" si="1355"/>
        <v>0.77960161580299292</v>
      </c>
      <c r="GK335" s="271">
        <f t="shared" ref="GK335:GK398" si="1489">FU335+FV335+FW335+FX335+FY335+FZ335+GA335+GB335+GC335+GD335+GE335+GH335</f>
        <v>584.33948972063581</v>
      </c>
      <c r="GL335" s="276">
        <f t="shared" ref="GL335:GL398" si="1490">GK335*1.05*1.2</f>
        <v>736.26775704800116</v>
      </c>
      <c r="GM335" s="272">
        <f t="shared" ref="GM335:GM398" si="1491">FU335+GF335+GI335</f>
        <v>263.45045395551966</v>
      </c>
      <c r="GN335" s="272">
        <f t="shared" ref="GN335:GN398" si="1492">FW335+GG335+GJ335</f>
        <v>27.655044820677517</v>
      </c>
      <c r="GO335" s="277">
        <f t="shared" ref="GO335:GO398" si="1493">GM335/GK335</f>
        <v>0.45085170280288855</v>
      </c>
      <c r="GP335" s="278">
        <f t="shared" ref="GP335:GP398" si="1494">GN335/GK335</f>
        <v>4.7327016755104111E-2</v>
      </c>
      <c r="GQ335" s="279">
        <f t="shared" ref="GQ335:GQ398" si="1495">1+GO335*(GM335*$GO$8-GM335)/GM335+GP335*(GN335*$GP$8-GN335)/GN335</f>
        <v>1.0695482656975166</v>
      </c>
      <c r="GR335" s="280">
        <f t="shared" ref="GR335:GR398" si="1496">GK335-CC335/1.05/1.2-CI335/1.05/1.2-FS335/1.05/1.2</f>
        <v>584.33948972063581</v>
      </c>
      <c r="GS335" s="272">
        <f t="shared" ref="GS335:GS398" si="1497">GM335-BZ335*1.22-CF335*1.22-FQ335*1.22</f>
        <v>263.45045395551966</v>
      </c>
      <c r="GT335" s="272">
        <f t="shared" si="1356"/>
        <v>27.655044820677517</v>
      </c>
      <c r="GU335" s="73">
        <f t="shared" ref="GU335:GU398" si="1498">GS335/GR335</f>
        <v>0.45085170280288855</v>
      </c>
      <c r="GV335" s="74">
        <f t="shared" ref="GV335:GV398" si="1499">GT335/GR335</f>
        <v>4.7327016755104111E-2</v>
      </c>
      <c r="GW335" s="279">
        <f t="shared" ref="GW335:GW398" si="1500">1+GU335*(GS335*$GO$8-GS335)/GS335+GV335*(GT335*$GP$8-GT335)/GT335</f>
        <v>1.0695482656975166</v>
      </c>
      <c r="GX335" s="280">
        <f t="shared" ref="GX335:GX398" si="1501">GR335-AM335/1.05/1.2-BL335/1.05/1.2</f>
        <v>550.32497758799707</v>
      </c>
      <c r="GY335" s="272">
        <f t="shared" si="1357"/>
        <v>261.08518698348598</v>
      </c>
      <c r="GZ335" s="272">
        <f t="shared" si="1358"/>
        <v>8.3139796712703156</v>
      </c>
      <c r="HA335" s="73">
        <f t="shared" ref="HA335:HA398" si="1502">GY335/GX335</f>
        <v>0.47442002019931651</v>
      </c>
      <c r="HB335" s="74">
        <f t="shared" ref="HB335:HB398" si="1503">GZ335/GX335</f>
        <v>1.5107400190537251E-2</v>
      </c>
      <c r="HC335" s="279">
        <f t="shared" ref="HC335:HC398" si="1504">1+HA335*(GY335*$GO$8-GY335)/GY335+HB335*(GZ335*$GP$8-GZ335)/GZ335</f>
        <v>1.067813332537203</v>
      </c>
      <c r="HD335" s="280">
        <f t="shared" ref="HD335:HD398" si="1505">GX335+AM335/1.05/1.2</f>
        <v>550.32497758799707</v>
      </c>
      <c r="HE335" s="272">
        <f t="shared" si="1359"/>
        <v>261.08518698348598</v>
      </c>
      <c r="HF335" s="272">
        <f t="shared" si="1360"/>
        <v>8.3139796712703156</v>
      </c>
      <c r="HG335" s="73">
        <f t="shared" ref="HG335:HG398" si="1506">HE335/HD335</f>
        <v>0.47442002019931651</v>
      </c>
      <c r="HH335" s="74">
        <f t="shared" ref="HH335:HH398" si="1507">HF335/HD335</f>
        <v>1.5107400190537251E-2</v>
      </c>
      <c r="HI335" s="281">
        <f t="shared" ref="HI335:HI398" si="1508">1+HG335*(HE335*$GO$8-HE335)/HE335+HH335*(HF335*$GP$8-HF335)/HF335</f>
        <v>1.067813332537203</v>
      </c>
      <c r="HJ335" s="72">
        <f t="shared" si="1361"/>
        <v>1.878554573871118</v>
      </c>
      <c r="HK335" s="73">
        <f t="shared" ref="HK335:HK398" si="1509">J335*GQ335</f>
        <v>1.878554573871118</v>
      </c>
      <c r="HL335" s="73">
        <f t="shared" si="1362"/>
        <v>1.7663768146830412</v>
      </c>
      <c r="HM335" s="74">
        <f t="shared" ref="HM335:HM398" si="1510">L335*HI335</f>
        <v>1.7663768146830412</v>
      </c>
      <c r="HN335" s="75"/>
      <c r="HO335" s="75"/>
      <c r="HP335" s="76">
        <f t="shared" ref="HP335:HP398" si="1511">AC335+AD335+AG335*1.22+AK335*1.22</f>
        <v>0</v>
      </c>
      <c r="HQ335" s="77">
        <f t="shared" ref="HQ335:HQ398" si="1512">HP335*$HP$8</f>
        <v>0</v>
      </c>
      <c r="HR335" s="77">
        <f t="shared" ref="HR335:HR398" si="1513">AF335+AJ335</f>
        <v>0</v>
      </c>
      <c r="HS335" s="77">
        <f t="shared" ref="HS335:HS398" si="1514">HR335*$HR$8</f>
        <v>0</v>
      </c>
      <c r="HT335" s="282">
        <f t="shared" ref="HT335:HT398" si="1515">AM335/1.05/1.2</f>
        <v>0</v>
      </c>
      <c r="HU335" s="73"/>
      <c r="HV335" s="74"/>
      <c r="HW335" s="279"/>
      <c r="HX335" s="76">
        <f t="shared" ref="HX335:HX398" si="1516">AN335+AO335+AR335*1.22+AW335*1.22</f>
        <v>0</v>
      </c>
      <c r="HY335" s="77">
        <f t="shared" ref="HY335:HY398" si="1517">HX335*$HP$8</f>
        <v>0</v>
      </c>
      <c r="HZ335" s="77">
        <f t="shared" si="1363"/>
        <v>0</v>
      </c>
      <c r="IA335" s="77">
        <f t="shared" ref="IA335:IA398" si="1518">HZ335*$HR$8</f>
        <v>0</v>
      </c>
      <c r="IB335" s="282">
        <f t="shared" ref="IB335:IB398" si="1519">AY335/1.05/1.2</f>
        <v>0</v>
      </c>
      <c r="IC335" s="73"/>
      <c r="ID335" s="74"/>
      <c r="IE335" s="279"/>
      <c r="IF335" s="76">
        <f t="shared" si="1364"/>
        <v>2.3652669720336541</v>
      </c>
      <c r="IG335" s="77">
        <f t="shared" ref="IG335:IG398" si="1520">IF335*$HP$8</f>
        <v>2.6916974668440186</v>
      </c>
      <c r="IH335" s="77">
        <f t="shared" si="1365"/>
        <v>19.341065149407203</v>
      </c>
      <c r="II335" s="77">
        <f t="shared" ref="II335:II398" si="1521">IH335*$HR$8</f>
        <v>22.33506203453544</v>
      </c>
      <c r="IJ335" s="282">
        <f t="shared" ref="IJ335:IJ398" si="1522">BL335/1.05/1.2</f>
        <v>34.014512132638785</v>
      </c>
      <c r="IK335" s="73">
        <f t="shared" ref="IK335:IK396" si="1523">IF335/IJ335</f>
        <v>6.953699535099464E-2</v>
      </c>
      <c r="IL335" s="74">
        <f t="shared" ref="IL335:IL396" si="1524">IH335/IJ335</f>
        <v>0.56861215806909648</v>
      </c>
      <c r="IM335" s="279">
        <f t="shared" ref="IM335:IM398" si="1525">1+IK335*(IG335-IF335)/IF335+IL335*(II335-IH335)/IH335</f>
        <v>1.0976179627974871</v>
      </c>
      <c r="IN335" s="76">
        <f t="shared" si="1366"/>
        <v>0</v>
      </c>
      <c r="IO335" s="77">
        <f t="shared" ref="IO335:IO398" si="1526">IN335*$HP$8</f>
        <v>0</v>
      </c>
      <c r="IP335" s="77">
        <f t="shared" si="1367"/>
        <v>0</v>
      </c>
      <c r="IQ335" s="77">
        <f t="shared" ref="IQ335:IQ398" si="1527">IP335*$HR$8</f>
        <v>0</v>
      </c>
      <c r="IR335" s="282">
        <f t="shared" ref="IR335:IR398" si="1528">BW335/1.2/1.05</f>
        <v>0</v>
      </c>
      <c r="IS335" s="73"/>
      <c r="IT335" s="74"/>
      <c r="IU335" s="279"/>
      <c r="IV335" s="76">
        <f t="shared" si="1368"/>
        <v>0</v>
      </c>
      <c r="IW335" s="77">
        <f t="shared" ref="IW335:IW398" si="1529">IV335*$HP$8</f>
        <v>0</v>
      </c>
      <c r="IX335" s="77">
        <f t="shared" ref="IX335:IX398" si="1530">CA335</f>
        <v>0</v>
      </c>
      <c r="IY335" s="77">
        <f t="shared" ref="IY335:IY398" si="1531">IX335*$HR$8</f>
        <v>0</v>
      </c>
      <c r="IZ335" s="282">
        <f t="shared" ref="IZ335:IZ398" si="1532">CC335/1.05/1.2</f>
        <v>0</v>
      </c>
      <c r="JA335" s="283"/>
      <c r="JB335" s="284"/>
      <c r="JC335" s="285"/>
      <c r="JD335" s="76">
        <f t="shared" si="1369"/>
        <v>0</v>
      </c>
      <c r="JE335" s="77">
        <f t="shared" ref="JE335:JE398" si="1533">JD335*$HP$8</f>
        <v>0</v>
      </c>
      <c r="JF335" s="77">
        <f t="shared" si="1370"/>
        <v>0</v>
      </c>
      <c r="JG335" s="77">
        <f t="shared" ref="JG335:JG398" si="1534">JF335*$HR$8</f>
        <v>0</v>
      </c>
      <c r="JH335" s="282">
        <f t="shared" ref="JH335:JH398" si="1535">CI335/1.05/1.2</f>
        <v>0</v>
      </c>
      <c r="JI335" s="283"/>
      <c r="JJ335" s="284"/>
      <c r="JK335" s="285"/>
      <c r="JL335" s="76">
        <f t="shared" si="1371"/>
        <v>0</v>
      </c>
      <c r="JM335" s="77">
        <f t="shared" ref="JM335:JM398" si="1536">JL335*$HP$8</f>
        <v>0</v>
      </c>
      <c r="JN335" s="77">
        <f t="shared" si="1372"/>
        <v>0</v>
      </c>
      <c r="JO335" s="77">
        <f t="shared" ref="JO335:JO398" si="1537">JN335*$HR$8</f>
        <v>0</v>
      </c>
      <c r="JP335" s="282">
        <f t="shared" ref="JP335:JP398" si="1538">CU335/1.05/1.2</f>
        <v>0</v>
      </c>
      <c r="JQ335" s="73"/>
      <c r="JR335" s="74"/>
      <c r="JS335" s="279"/>
      <c r="JT335" s="76">
        <f t="shared" si="1375"/>
        <v>0</v>
      </c>
      <c r="JU335" s="77">
        <f t="shared" ref="JU335:JU398" si="1539">JT335*$HP$8</f>
        <v>0</v>
      </c>
      <c r="JV335" s="77">
        <f t="shared" si="1376"/>
        <v>0</v>
      </c>
      <c r="JW335" s="77">
        <f t="shared" ref="JW335:JW398" si="1540">JV335*$HR$8</f>
        <v>0</v>
      </c>
      <c r="JX335" s="282">
        <f t="shared" ref="JX335:JX398" si="1541">DA335/1.05/1.2</f>
        <v>0</v>
      </c>
      <c r="JY335" s="73"/>
      <c r="JZ335" s="74"/>
      <c r="KA335" s="279"/>
      <c r="KB335" s="76">
        <f t="shared" si="1377"/>
        <v>0</v>
      </c>
      <c r="KC335" s="77">
        <f t="shared" ref="KC335:KC398" si="1542">KB335*$HP$8</f>
        <v>0</v>
      </c>
      <c r="KD335" s="77">
        <f t="shared" si="1378"/>
        <v>0</v>
      </c>
      <c r="KE335" s="77">
        <f t="shared" ref="KE335:KE398" si="1543">KD335*$HR$8</f>
        <v>0</v>
      </c>
      <c r="KF335" s="282">
        <f t="shared" ref="KF335:KF398" si="1544">DG335/1.05/1.2</f>
        <v>0</v>
      </c>
      <c r="KG335" s="73"/>
      <c r="KH335" s="74"/>
      <c r="KI335" s="279"/>
      <c r="KJ335" s="76">
        <f t="shared" si="1379"/>
        <v>133.16741368335599</v>
      </c>
      <c r="KK335" s="77">
        <f t="shared" ref="KK335:KK398" si="1545">KJ335*$HP$8</f>
        <v>151.54584844579594</v>
      </c>
      <c r="KL335" s="77">
        <f t="shared" si="1380"/>
        <v>4.3493848598346174</v>
      </c>
      <c r="KM335" s="77">
        <f t="shared" ref="KM335:KM398" si="1546">KL335*$HR$8</f>
        <v>5.0226696361370164</v>
      </c>
      <c r="KN335" s="282">
        <f t="shared" ref="KN335:KN398" si="1547">DR335/1.05/1.2</f>
        <v>175.0784079930005</v>
      </c>
      <c r="KO335" s="73">
        <f t="shared" si="1381"/>
        <v>0.7606158589737686</v>
      </c>
      <c r="KP335" s="74">
        <f t="shared" si="1382"/>
        <v>2.4842497197075854E-2</v>
      </c>
      <c r="KQ335" s="279">
        <f t="shared" si="1383"/>
        <v>1.1088182132630771</v>
      </c>
      <c r="KR335" s="76">
        <f t="shared" si="1384"/>
        <v>21.484529559320052</v>
      </c>
      <c r="KS335" s="77">
        <f t="shared" ref="KS335:KS398" si="1548">KR335*$HP$8</f>
        <v>24.449609483801812</v>
      </c>
      <c r="KT335" s="77">
        <f t="shared" si="1385"/>
        <v>0.70163318205102665</v>
      </c>
      <c r="KU335" s="77">
        <f t="shared" ref="KU335:KU398" si="1549">KT335*$HR$8</f>
        <v>0.81024599863252555</v>
      </c>
      <c r="KV335" s="282">
        <f t="shared" ref="KV335:KV398" si="1550">EE335/1.05/1.2</f>
        <v>28.366133115270333</v>
      </c>
      <c r="KW335" s="73">
        <f t="shared" si="1317"/>
        <v>0.75740071697521194</v>
      </c>
      <c r="KX335" s="74">
        <f t="shared" si="1318"/>
        <v>2.4734889990109955E-2</v>
      </c>
      <c r="KY335" s="279">
        <f t="shared" si="1319"/>
        <v>1.1083578339202178</v>
      </c>
      <c r="KZ335" s="76">
        <f t="shared" si="1386"/>
        <v>97.256746072763818</v>
      </c>
      <c r="LA335" s="77">
        <f t="shared" ref="LA335:LA398" si="1551">KZ335*$HP$8</f>
        <v>110.67914959826595</v>
      </c>
      <c r="LB335" s="77">
        <f t="shared" si="1387"/>
        <v>3.0869143914228117</v>
      </c>
      <c r="LC335" s="77">
        <f t="shared" ref="LC335:LC398" si="1552">LB335*$HR$8</f>
        <v>3.5647687392150629</v>
      </c>
      <c r="LD335" s="286">
        <f t="shared" ref="LD335:LD398" si="1553">EP335/1.05/1.2</f>
        <v>214.92569462361416</v>
      </c>
      <c r="LE335" s="73">
        <f t="shared" si="1388"/>
        <v>0.45251334998862486</v>
      </c>
      <c r="LF335" s="74">
        <f t="shared" si="1389"/>
        <v>1.4362705198318565E-2</v>
      </c>
      <c r="LG335" s="279">
        <f t="shared" si="1390"/>
        <v>1.0646747141966297</v>
      </c>
      <c r="LH335" s="76">
        <f t="shared" si="1391"/>
        <v>0</v>
      </c>
      <c r="LI335" s="77">
        <f t="shared" ref="LI335:LI398" si="1554">LH335*$HP$8</f>
        <v>0</v>
      </c>
      <c r="LJ335" s="77">
        <f t="shared" si="1392"/>
        <v>0</v>
      </c>
      <c r="LK335" s="77">
        <f t="shared" ref="LK335:LK398" si="1555">LJ335*$HR$8</f>
        <v>0</v>
      </c>
      <c r="LL335" s="282">
        <f t="shared" ref="LL335:LL398" si="1556">FA335/1.05/1.2</f>
        <v>0</v>
      </c>
      <c r="LM335" s="73"/>
      <c r="LN335" s="74"/>
      <c r="LO335" s="279"/>
      <c r="LP335" s="76">
        <f t="shared" si="1393"/>
        <v>6.4202093451560874E-2</v>
      </c>
      <c r="LQ335" s="77">
        <f t="shared" ref="LQ335:LQ398" si="1557">LP335*$HP$8</f>
        <v>7.3062624368810794E-2</v>
      </c>
      <c r="LR335" s="77">
        <f t="shared" si="1394"/>
        <v>1.2316900883518657E-3</v>
      </c>
      <c r="LS335" s="77">
        <f t="shared" ref="LS335:LS398" si="1558">LR335*$HR$8</f>
        <v>1.4223557140287345E-3</v>
      </c>
      <c r="LT335" s="282">
        <f t="shared" ref="LT335:LT398" si="1559">FG335/1.05/1.2</f>
        <v>0.92320491949545436</v>
      </c>
      <c r="LU335" s="73">
        <f t="shared" si="1329"/>
        <v>6.9542624931687211E-2</v>
      </c>
      <c r="LV335" s="74">
        <f t="shared" si="1330"/>
        <v>1.3341459326549118E-3</v>
      </c>
      <c r="LW335" s="279">
        <f t="shared" si="1331"/>
        <v>1.0098041034571972</v>
      </c>
      <c r="LX335" s="76">
        <f t="shared" si="1395"/>
        <v>9.1122955745946204</v>
      </c>
      <c r="LY335" s="77">
        <f t="shared" ref="LY335:LY398" si="1560">LX335*$HP$8</f>
        <v>10.369883486844424</v>
      </c>
      <c r="LZ335" s="77">
        <f t="shared" si="1396"/>
        <v>0.17481554787350781</v>
      </c>
      <c r="MA335" s="77">
        <f t="shared" ref="MA335:MA398" si="1561">LZ335*$HR$8</f>
        <v>0.20187699468432682</v>
      </c>
      <c r="MB335" s="286">
        <f t="shared" ref="MB335:MB398" si="1562">FM335/1.05/1.2</f>
        <v>131.03171775149897</v>
      </c>
      <c r="MC335" s="73">
        <f t="shared" si="1320"/>
        <v>6.9542670514905758E-2</v>
      </c>
      <c r="MD335" s="74">
        <f t="shared" si="1321"/>
        <v>1.3341468071497366E-3</v>
      </c>
      <c r="ME335" s="279">
        <f t="shared" si="1322"/>
        <v>1.0098041098835091</v>
      </c>
      <c r="MF335" s="76">
        <f t="shared" si="1397"/>
        <v>0</v>
      </c>
      <c r="MG335" s="77">
        <f t="shared" ref="MG335:MG398" si="1563">MF335*$HP$8</f>
        <v>0</v>
      </c>
      <c r="MH335" s="77">
        <f t="shared" si="1398"/>
        <v>0</v>
      </c>
      <c r="MI335" s="77">
        <f t="shared" ref="MI335:MI398" si="1564">MH335*$HR$8</f>
        <v>0</v>
      </c>
      <c r="MJ335" s="286">
        <f t="shared" ref="MJ335:MJ398" si="1565">FS335/1.05/1.2</f>
        <v>0</v>
      </c>
      <c r="MK335" s="73"/>
      <c r="ML335" s="74"/>
      <c r="MM335" s="279"/>
      <c r="MN335" s="287">
        <f t="shared" ref="MN335:MQ398" si="1566">MR335/I335</f>
        <v>1.0695506035097269</v>
      </c>
      <c r="MO335" s="288">
        <f t="shared" si="1566"/>
        <v>1.0695506035097269</v>
      </c>
      <c r="MP335" s="288">
        <f t="shared" si="1566"/>
        <v>1.0678165422600538</v>
      </c>
      <c r="MQ335" s="289">
        <f t="shared" si="1566"/>
        <v>1.0678165422600538</v>
      </c>
      <c r="MR335" s="290">
        <f t="shared" ref="MR335:MR398" si="1567">MV335+MW335+MX335+MY335+NB335+NC335+ND335+NE335+NF335+NG335+NH335+NI335+NJ335</f>
        <v>1.8785586800044842</v>
      </c>
      <c r="MS335" s="291">
        <f t="shared" si="1332"/>
        <v>1.8785586800044842</v>
      </c>
      <c r="MT335" s="291">
        <f t="shared" si="1399"/>
        <v>1.7663821242065811</v>
      </c>
      <c r="MU335" s="292">
        <f t="shared" si="1333"/>
        <v>1.7663821242065811</v>
      </c>
      <c r="MV335" s="359">
        <f t="shared" si="1400"/>
        <v>0</v>
      </c>
      <c r="MW335" s="360">
        <f t="shared" si="1401"/>
        <v>0</v>
      </c>
      <c r="MX335" s="360">
        <f t="shared" si="1402"/>
        <v>0.11217655579790319</v>
      </c>
      <c r="MY335" s="360">
        <f t="shared" si="1403"/>
        <v>0</v>
      </c>
      <c r="MZ335" s="360">
        <f t="shared" si="1404"/>
        <v>0</v>
      </c>
      <c r="NA335" s="360">
        <f t="shared" si="1405"/>
        <v>0</v>
      </c>
      <c r="NB335" s="360">
        <f t="shared" si="1406"/>
        <v>0</v>
      </c>
      <c r="NC335" s="360">
        <f t="shared" si="1407"/>
        <v>0</v>
      </c>
      <c r="ND335" s="360">
        <f t="shared" si="1408"/>
        <v>0</v>
      </c>
      <c r="NE335" s="360">
        <f t="shared" si="1409"/>
        <v>0.58357102564035745</v>
      </c>
      <c r="NF335" s="360">
        <f t="shared" si="1410"/>
        <v>9.4542923233394582E-2</v>
      </c>
      <c r="NG335" s="360">
        <f t="shared" si="1411"/>
        <v>0.68777986537102287</v>
      </c>
      <c r="NH335" s="360">
        <f t="shared" si="1412"/>
        <v>0</v>
      </c>
      <c r="NI335" s="360">
        <f t="shared" si="1413"/>
        <v>2.8274514896801523E-3</v>
      </c>
      <c r="NJ335" s="360">
        <f t="shared" si="1414"/>
        <v>0.39766085847212584</v>
      </c>
      <c r="NK335" s="361">
        <f t="shared" si="1415"/>
        <v>0</v>
      </c>
      <c r="NL335" s="145">
        <f t="shared" ref="NL335:NL398" si="1568">MV335+MW335+MX335+MY335+NB335+NC335+ND335+NE335+NF335+NG335+NH335+NI335+NJ335</f>
        <v>1.8785586800044842</v>
      </c>
      <c r="NM335" s="56">
        <f t="shared" si="1334"/>
        <v>1.8785586800044842</v>
      </c>
      <c r="NN335" s="56">
        <f t="shared" ref="NN335:NN398" si="1569">NL335-MV335-MX335</f>
        <v>1.7663821242065811</v>
      </c>
      <c r="NO335" s="58">
        <f t="shared" si="1323"/>
        <v>1.7663821242065811</v>
      </c>
      <c r="NP335" s="55">
        <f t="shared" si="1416"/>
        <v>1.0695506035097269</v>
      </c>
      <c r="NQ335" s="56">
        <f t="shared" si="1324"/>
        <v>1.0695506035097269</v>
      </c>
      <c r="NR335" s="56">
        <f t="shared" si="1417"/>
        <v>1.0678165422600538</v>
      </c>
      <c r="NS335" s="61">
        <f t="shared" si="1325"/>
        <v>1.0678165422600538</v>
      </c>
      <c r="NT335" s="41"/>
      <c r="NU335" s="86">
        <f t="shared" si="1236"/>
        <v>0</v>
      </c>
      <c r="NV335" s="86">
        <f t="shared" si="1236"/>
        <v>0</v>
      </c>
      <c r="NW335" s="86">
        <f t="shared" si="1236"/>
        <v>0</v>
      </c>
      <c r="NX335" s="86">
        <f t="shared" si="1236"/>
        <v>0</v>
      </c>
      <c r="NY335" s="87">
        <f t="shared" si="1237"/>
        <v>0</v>
      </c>
      <c r="NZ335" s="87">
        <f t="shared" si="1237"/>
        <v>0</v>
      </c>
      <c r="OA335" s="87">
        <f t="shared" si="1237"/>
        <v>0</v>
      </c>
      <c r="OB335" s="87">
        <f t="shared" si="1237"/>
        <v>0</v>
      </c>
      <c r="OC335" s="26"/>
    </row>
    <row r="336" spans="1:393" thickBot="1" x14ac:dyDescent="0.35">
      <c r="A336" s="136" t="s">
        <v>770</v>
      </c>
      <c r="B336" s="137" t="s">
        <v>771</v>
      </c>
      <c r="C336" s="133" t="s">
        <v>97</v>
      </c>
      <c r="D336" s="64">
        <f>VLOOKUP(B336,[1]УсіТ_1!$A$10:$G$556,6,FALSE)</f>
        <v>272.14999999999998</v>
      </c>
      <c r="E336" s="64">
        <f>VLOOKUP(B336,[1]УсіТ_1!$A$10:$G$556,7,FALSE)</f>
        <v>135.30000000000001</v>
      </c>
      <c r="F336" s="38">
        <v>60</v>
      </c>
      <c r="G336" s="38"/>
      <c r="H336" s="39"/>
      <c r="I336" s="256">
        <v>4.4318999999999997</v>
      </c>
      <c r="J336" s="62">
        <v>4.4318999999999997</v>
      </c>
      <c r="K336" s="257">
        <f t="shared" si="1418"/>
        <v>3.9636999999999998</v>
      </c>
      <c r="L336" s="293">
        <f t="shared" si="1419"/>
        <v>4.2824</v>
      </c>
      <c r="M336" s="63">
        <v>0.31869999999999998</v>
      </c>
      <c r="N336" s="63">
        <v>1.1133</v>
      </c>
      <c r="O336" s="63">
        <v>0.14949999999999999</v>
      </c>
      <c r="P336" s="63">
        <v>0</v>
      </c>
      <c r="Q336" s="63">
        <v>0</v>
      </c>
      <c r="R336" s="63">
        <v>0</v>
      </c>
      <c r="S336" s="63">
        <v>0.73250000000000004</v>
      </c>
      <c r="T336" s="63">
        <v>0</v>
      </c>
      <c r="U336" s="63">
        <v>0</v>
      </c>
      <c r="V336" s="63">
        <v>0.19089999999999999</v>
      </c>
      <c r="W336" s="63">
        <v>0.15909999999999999</v>
      </c>
      <c r="X336" s="63">
        <v>0.78900000000000003</v>
      </c>
      <c r="Y336" s="63">
        <v>0.58299999999999996</v>
      </c>
      <c r="Z336" s="63">
        <v>4.3E-3</v>
      </c>
      <c r="AA336" s="63">
        <v>0.3916</v>
      </c>
      <c r="AB336" s="259">
        <v>0</v>
      </c>
      <c r="AC336" s="144">
        <v>31.27</v>
      </c>
      <c r="AD336" s="70">
        <v>6.8794000000000004</v>
      </c>
      <c r="AE336" s="70">
        <v>22.7666163473917</v>
      </c>
      <c r="AF336" s="68">
        <f t="shared" si="1420"/>
        <v>1.5991271322407929</v>
      </c>
      <c r="AG336" s="68">
        <f t="shared" si="1421"/>
        <v>7.2594088217620119</v>
      </c>
      <c r="AH336" s="71">
        <v>1.2117886849999999</v>
      </c>
      <c r="AI336" s="71">
        <v>6.7002292596384398</v>
      </c>
      <c r="AJ336" s="68">
        <f t="shared" si="1422"/>
        <v>9.1826642003344824E-2</v>
      </c>
      <c r="AK336" s="68">
        <f t="shared" si="1423"/>
        <v>3.9233460438983272</v>
      </c>
      <c r="AL336" s="71">
        <v>3.4414017146015099</v>
      </c>
      <c r="AM336" s="69">
        <f t="shared" si="1424"/>
        <v>86.723323207957975</v>
      </c>
      <c r="AN336" s="260">
        <v>105.33</v>
      </c>
      <c r="AO336" s="71">
        <v>23.172599999999999</v>
      </c>
      <c r="AP336" s="71">
        <v>76.687166609234694</v>
      </c>
      <c r="AQ336" s="68">
        <f t="shared" si="1425"/>
        <v>5.386506582632645</v>
      </c>
      <c r="AR336" s="68">
        <f t="shared" si="1426"/>
        <v>24.452623319353791</v>
      </c>
      <c r="AS336" s="71">
        <v>11.8724932000167</v>
      </c>
      <c r="AT336" s="261">
        <f t="shared" si="1338"/>
        <v>2.5748763624887339</v>
      </c>
      <c r="AU336" s="71">
        <v>23.409275501990098</v>
      </c>
      <c r="AV336" s="68">
        <f t="shared" si="1427"/>
        <v>0.32082412075477429</v>
      </c>
      <c r="AW336" s="68">
        <f t="shared" si="1428"/>
        <v>13.707394907292311</v>
      </c>
      <c r="AX336" s="71">
        <v>12.023576765562099</v>
      </c>
      <c r="AY336" s="69">
        <f t="shared" si="1429"/>
        <v>302.99413449216428</v>
      </c>
      <c r="AZ336" s="260">
        <v>5</v>
      </c>
      <c r="BA336" s="260">
        <v>25.4858333333334</v>
      </c>
      <c r="BB336" s="260">
        <v>2.6578083333333402</v>
      </c>
      <c r="BC336" s="262">
        <f t="shared" si="1430"/>
        <v>2.1262466666666722</v>
      </c>
      <c r="BD336" s="262">
        <f t="shared" si="1339"/>
        <v>0.53156166666666804</v>
      </c>
      <c r="BE336" s="260">
        <v>0.99758833333333397</v>
      </c>
      <c r="BF336" s="262">
        <f t="shared" si="1431"/>
        <v>0.79807066666666726</v>
      </c>
      <c r="BG336" s="262">
        <f t="shared" si="1340"/>
        <v>0.1995176666666667</v>
      </c>
      <c r="BH336" s="260">
        <v>3.1424663763164786</v>
      </c>
      <c r="BI336" s="263">
        <f t="shared" si="1432"/>
        <v>1.8400837565176194</v>
      </c>
      <c r="BJ336" s="68">
        <f t="shared" si="1433"/>
        <v>4.3067501687417339E-2</v>
      </c>
      <c r="BK336" s="260">
        <v>1.6140479855320451</v>
      </c>
      <c r="BL336" s="69">
        <f t="shared" si="1434"/>
        <v>40.677293234218311</v>
      </c>
      <c r="BM336" s="260">
        <v>0</v>
      </c>
      <c r="BN336" s="260">
        <v>0</v>
      </c>
      <c r="BO336" s="260">
        <v>0</v>
      </c>
      <c r="BP336" s="68">
        <f t="shared" si="1435"/>
        <v>0</v>
      </c>
      <c r="BQ336" s="68">
        <f t="shared" si="1436"/>
        <v>0</v>
      </c>
      <c r="BR336" s="260">
        <v>0</v>
      </c>
      <c r="BS336" s="260">
        <v>0</v>
      </c>
      <c r="BT336" s="68">
        <f t="shared" si="1437"/>
        <v>0</v>
      </c>
      <c r="BU336" s="68">
        <f t="shared" si="1438"/>
        <v>0</v>
      </c>
      <c r="BV336" s="260">
        <v>0</v>
      </c>
      <c r="BW336" s="69">
        <f t="shared" si="1439"/>
        <v>0</v>
      </c>
      <c r="BX336" s="260">
        <v>0</v>
      </c>
      <c r="BY336" s="260">
        <v>0</v>
      </c>
      <c r="BZ336" s="263">
        <f t="shared" si="1440"/>
        <v>0</v>
      </c>
      <c r="CA336" s="263">
        <f t="shared" si="1441"/>
        <v>0</v>
      </c>
      <c r="CB336" s="260">
        <v>0</v>
      </c>
      <c r="CC336" s="264">
        <f t="shared" si="1442"/>
        <v>0</v>
      </c>
      <c r="CD336" s="260">
        <v>0</v>
      </c>
      <c r="CE336" s="260">
        <v>0</v>
      </c>
      <c r="CF336" s="263">
        <f t="shared" si="1443"/>
        <v>0</v>
      </c>
      <c r="CG336" s="263">
        <f t="shared" si="1444"/>
        <v>0</v>
      </c>
      <c r="CH336" s="260">
        <v>0</v>
      </c>
      <c r="CI336" s="69">
        <f t="shared" si="1445"/>
        <v>0</v>
      </c>
      <c r="CJ336" s="260">
        <v>79.205765978724486</v>
      </c>
      <c r="CK336" s="260">
        <v>17.425269878609448</v>
      </c>
      <c r="CL336" s="260">
        <v>6.0131426844447926</v>
      </c>
      <c r="CM336" s="260">
        <v>2.6385627151939142</v>
      </c>
      <c r="CN336" s="260">
        <v>40.162832322488036</v>
      </c>
      <c r="CO336" s="265">
        <f t="shared" si="1446"/>
        <v>2.8210373423315596</v>
      </c>
      <c r="CP336" s="266">
        <f t="shared" si="1447"/>
        <v>12.80640104001318</v>
      </c>
      <c r="CQ336" s="260">
        <v>15.401151144246569</v>
      </c>
      <c r="CR336" s="265">
        <f t="shared" si="1448"/>
        <v>0.21107277643189923</v>
      </c>
      <c r="CS336" s="265">
        <f t="shared" si="1449"/>
        <v>9.0182056571181555</v>
      </c>
      <c r="CT336" s="260">
        <v>7.9104081219912041</v>
      </c>
      <c r="CU336" s="267">
        <f t="shared" si="1341"/>
        <v>199.34228415660542</v>
      </c>
      <c r="CV336" s="260">
        <v>0</v>
      </c>
      <c r="CW336" s="260">
        <v>0</v>
      </c>
      <c r="CX336" s="68">
        <f t="shared" si="1450"/>
        <v>0</v>
      </c>
      <c r="CY336" s="68">
        <f t="shared" si="1451"/>
        <v>0</v>
      </c>
      <c r="CZ336" s="260">
        <v>0</v>
      </c>
      <c r="DA336" s="69">
        <f t="shared" si="1452"/>
        <v>0</v>
      </c>
      <c r="DB336" s="260">
        <v>0</v>
      </c>
      <c r="DC336" s="260">
        <v>0</v>
      </c>
      <c r="DD336" s="68">
        <f t="shared" si="1453"/>
        <v>0</v>
      </c>
      <c r="DE336" s="68">
        <f t="shared" si="1454"/>
        <v>0</v>
      </c>
      <c r="DF336" s="260">
        <v>0</v>
      </c>
      <c r="DG336" s="69">
        <f t="shared" si="1455"/>
        <v>0</v>
      </c>
      <c r="DH336" s="260">
        <v>18.959052044764796</v>
      </c>
      <c r="DI336" s="260">
        <v>4.1709914498482554</v>
      </c>
      <c r="DJ336" s="260">
        <v>0.28700633580833318</v>
      </c>
      <c r="DK336" s="260">
        <v>13.802189888588771</v>
      </c>
      <c r="DL336" s="68">
        <f t="shared" si="1456"/>
        <v>0.96946581777447527</v>
      </c>
      <c r="DM336" s="68">
        <f t="shared" si="1457"/>
        <v>4.4009938722551922</v>
      </c>
      <c r="DN336" s="260">
        <v>4.0136477363768197</v>
      </c>
      <c r="DO336" s="68">
        <f t="shared" si="1458"/>
        <v>5.5007042227044313E-2</v>
      </c>
      <c r="DP336" s="68">
        <f t="shared" si="1459"/>
        <v>2.3502074866263922</v>
      </c>
      <c r="DQ336" s="260">
        <v>2.0615076986961198</v>
      </c>
      <c r="DR336" s="264">
        <f t="shared" si="1460"/>
        <v>51.953274184899705</v>
      </c>
      <c r="DS336" s="260">
        <v>15.73</v>
      </c>
      <c r="DT336" s="260">
        <v>3.4605999999999999</v>
      </c>
      <c r="DU336" s="260">
        <v>11.452474420993701</v>
      </c>
      <c r="DV336" s="68">
        <f t="shared" si="1461"/>
        <v>0.80442180333059754</v>
      </c>
      <c r="DW336" s="68">
        <f t="shared" si="1462"/>
        <v>3.651758898826893</v>
      </c>
      <c r="DX336" s="260">
        <v>0.30738928791666698</v>
      </c>
      <c r="DY336" s="260">
        <v>6.5939993166666697E-2</v>
      </c>
      <c r="DZ336" s="260">
        <v>0</v>
      </c>
      <c r="EA336" s="260">
        <v>3.3449920773003998</v>
      </c>
      <c r="EB336" s="68">
        <f t="shared" si="1463"/>
        <v>4.5843116419401982E-2</v>
      </c>
      <c r="EC336" s="68">
        <f t="shared" si="1464"/>
        <v>1.9586734908315584</v>
      </c>
      <c r="ED336" s="267">
        <v>1.7180697889688701</v>
      </c>
      <c r="EE336" s="69">
        <f t="shared" si="1465"/>
        <v>43.295358682015561</v>
      </c>
      <c r="EF336" s="260">
        <v>49.90062698412698</v>
      </c>
      <c r="EG336" s="260">
        <v>10.978137936507936</v>
      </c>
      <c r="EH336" s="260">
        <v>56.619667113830204</v>
      </c>
      <c r="EI336" s="260">
        <v>36.330937961046438</v>
      </c>
      <c r="EJ336" s="268">
        <f t="shared" si="1466"/>
        <v>2.5518850823839019</v>
      </c>
      <c r="EK336" s="266">
        <f t="shared" si="1467"/>
        <v>11.584555540135188</v>
      </c>
      <c r="EL336" s="260">
        <v>16.589867375779662</v>
      </c>
      <c r="EM336" s="268">
        <f t="shared" si="1468"/>
        <v>0.22736413238506026</v>
      </c>
      <c r="EN336" s="268">
        <f t="shared" si="1469"/>
        <v>9.7142632013572836</v>
      </c>
      <c r="EO336" s="269">
        <f t="shared" si="1470"/>
        <v>170.41923737129122</v>
      </c>
      <c r="EP336" s="69">
        <f t="shared" si="1471"/>
        <v>214.72823908782695</v>
      </c>
      <c r="EQ336" s="260">
        <v>56.1</v>
      </c>
      <c r="ER336" s="260">
        <v>12.342000000000001</v>
      </c>
      <c r="ES336" s="260">
        <v>40.844489193753603</v>
      </c>
      <c r="ET336" s="68">
        <f t="shared" si="1472"/>
        <v>2.8689169209692529</v>
      </c>
      <c r="EU336" s="68">
        <f t="shared" si="1473"/>
        <v>13.02375551329866</v>
      </c>
      <c r="EV336" s="260">
        <v>4.3817161435333301</v>
      </c>
      <c r="EW336" s="260">
        <v>12.2586502918364</v>
      </c>
      <c r="EX336" s="68">
        <f t="shared" si="1474"/>
        <v>0.16800480224961786</v>
      </c>
      <c r="EY336" s="68">
        <f t="shared" si="1475"/>
        <v>7.1781017129859714</v>
      </c>
      <c r="EZ336" s="260">
        <v>6.2963427814561701</v>
      </c>
      <c r="FA336" s="69">
        <f t="shared" si="1476"/>
        <v>158.6678380926954</v>
      </c>
      <c r="FB336" s="260">
        <v>0.83333333333333348</v>
      </c>
      <c r="FC336" s="260">
        <v>8.9871586162120806E-2</v>
      </c>
      <c r="FD336" s="68">
        <f t="shared" si="1477"/>
        <v>1.2316900883518657E-3</v>
      </c>
      <c r="FE336" s="68">
        <f t="shared" si="1478"/>
        <v>5.2624666763574489E-2</v>
      </c>
      <c r="FF336" s="260">
        <v>4.6160245974772703E-2</v>
      </c>
      <c r="FG336" s="69">
        <f t="shared" si="1479"/>
        <v>1.1632381985642724</v>
      </c>
      <c r="FH336" s="260">
        <v>76.355999999999995</v>
      </c>
      <c r="FI336" s="260">
        <v>8.2346817995938792</v>
      </c>
      <c r="FJ336" s="68">
        <f t="shared" si="1480"/>
        <v>0.11285631406343412</v>
      </c>
      <c r="FK336" s="68">
        <f t="shared" si="1481"/>
        <v>4.8218508664793944</v>
      </c>
      <c r="FL336" s="260">
        <v>4.2294999999999998</v>
      </c>
      <c r="FM336" s="69">
        <f t="shared" si="1482"/>
        <v>106.58421815951266</v>
      </c>
      <c r="FN336" s="260">
        <v>0</v>
      </c>
      <c r="FO336" s="260">
        <v>0</v>
      </c>
      <c r="FP336" s="68">
        <f t="shared" si="1483"/>
        <v>0</v>
      </c>
      <c r="FQ336" s="68">
        <f t="shared" si="1484"/>
        <v>0</v>
      </c>
      <c r="FR336" s="260">
        <v>0</v>
      </c>
      <c r="FS336" s="264">
        <f t="shared" si="1485"/>
        <v>0</v>
      </c>
      <c r="FT336" s="270">
        <f t="shared" si="1342"/>
        <v>1206.1292014964606</v>
      </c>
      <c r="FU336" s="271">
        <f t="shared" si="1343"/>
        <v>434.92444427258192</v>
      </c>
      <c r="FV336" s="272">
        <f t="shared" si="1486"/>
        <v>77.110117032700714</v>
      </c>
      <c r="FW336" s="272">
        <f t="shared" si="1344"/>
        <v>8.1377564110159888</v>
      </c>
      <c r="FX336" s="272">
        <f t="shared" si="1345"/>
        <v>25.4858333333334</v>
      </c>
      <c r="FY336" s="272">
        <f t="shared" si="1346"/>
        <v>0</v>
      </c>
      <c r="FZ336" s="272">
        <f t="shared" si="1347"/>
        <v>0</v>
      </c>
      <c r="GA336" s="272">
        <f t="shared" si="1348"/>
        <v>0</v>
      </c>
      <c r="GB336" s="272">
        <f t="shared" si="1349"/>
        <v>0</v>
      </c>
      <c r="GC336" s="272">
        <f t="shared" si="1350"/>
        <v>76.355999999999995</v>
      </c>
      <c r="GD336" s="272">
        <f t="shared" si="1351"/>
        <v>0</v>
      </c>
      <c r="GE336" s="272">
        <f t="shared" si="1352"/>
        <v>242.04670674349694</v>
      </c>
      <c r="GF336" s="273">
        <f t="shared" si="1353"/>
        <v>94.158986346886792</v>
      </c>
      <c r="GG336" s="273">
        <f t="shared" si="1354"/>
        <v>17.001360681663225</v>
      </c>
      <c r="GH336" s="272">
        <f t="shared" si="1487"/>
        <v>93.184833149240859</v>
      </c>
      <c r="GI336" s="274">
        <f t="shared" si="1488"/>
        <v>66.568997183642125</v>
      </c>
      <c r="GJ336" s="275">
        <f t="shared" si="1355"/>
        <v>1.2770981383103461</v>
      </c>
      <c r="GK336" s="271">
        <f t="shared" si="1489"/>
        <v>957.24569094236972</v>
      </c>
      <c r="GL336" s="276">
        <f t="shared" si="1490"/>
        <v>1206.1295705873858</v>
      </c>
      <c r="GM336" s="272">
        <f t="shared" si="1491"/>
        <v>595.65242780311087</v>
      </c>
      <c r="GN336" s="272">
        <f t="shared" si="1492"/>
        <v>26.416215230989561</v>
      </c>
      <c r="GO336" s="277">
        <f t="shared" si="1493"/>
        <v>0.62225657784545896</v>
      </c>
      <c r="GP336" s="278">
        <f t="shared" si="1494"/>
        <v>2.7596065963988684E-2</v>
      </c>
      <c r="GQ336" s="279">
        <f t="shared" si="1495"/>
        <v>1.0901495013196774</v>
      </c>
      <c r="GR336" s="280">
        <f t="shared" si="1496"/>
        <v>957.24569094236972</v>
      </c>
      <c r="GS336" s="272">
        <f t="shared" si="1497"/>
        <v>595.65242780311087</v>
      </c>
      <c r="GT336" s="272">
        <f t="shared" si="1356"/>
        <v>26.416215230989561</v>
      </c>
      <c r="GU336" s="73">
        <f t="shared" si="1498"/>
        <v>0.62225657784545896</v>
      </c>
      <c r="GV336" s="74">
        <f t="shared" si="1499"/>
        <v>2.7596065963988684E-2</v>
      </c>
      <c r="GW336" s="279">
        <f t="shared" si="1500"/>
        <v>1.0901495013196774</v>
      </c>
      <c r="GX336" s="280">
        <f t="shared" si="1501"/>
        <v>856.13409059143623</v>
      </c>
      <c r="GY336" s="272">
        <f t="shared" si="1357"/>
        <v>541.61516468405375</v>
      </c>
      <c r="GZ336" s="272">
        <f t="shared" si="1358"/>
        <v>21.75787662172467</v>
      </c>
      <c r="HA336" s="73">
        <f t="shared" si="1502"/>
        <v>0.63262889614627316</v>
      </c>
      <c r="HB336" s="74">
        <f t="shared" si="1503"/>
        <v>2.5414099100637202E-2</v>
      </c>
      <c r="HC336" s="279">
        <f t="shared" si="1504"/>
        <v>1.0912432164979258</v>
      </c>
      <c r="HD336" s="280">
        <f t="shared" si="1505"/>
        <v>924.96212488346634</v>
      </c>
      <c r="HE336" s="272">
        <f t="shared" si="1359"/>
        <v>593.40752562015939</v>
      </c>
      <c r="HF336" s="272">
        <f t="shared" si="1360"/>
        <v>23.448830395968805</v>
      </c>
      <c r="HG336" s="73">
        <f t="shared" si="1506"/>
        <v>0.64154791818629475</v>
      </c>
      <c r="HH336" s="74">
        <f t="shared" si="1507"/>
        <v>2.5351124943546272E-2</v>
      </c>
      <c r="HI336" s="281">
        <f t="shared" si="1508"/>
        <v>1.0924643823301516</v>
      </c>
      <c r="HJ336" s="72">
        <f t="shared" si="1361"/>
        <v>4.8314335748986776</v>
      </c>
      <c r="HK336" s="73">
        <f t="shared" si="1509"/>
        <v>4.8314335748986776</v>
      </c>
      <c r="HL336" s="73">
        <f t="shared" si="1362"/>
        <v>4.3253607372328284</v>
      </c>
      <c r="HM336" s="74">
        <f t="shared" si="1510"/>
        <v>4.6783694708906411</v>
      </c>
      <c r="HN336" s="75"/>
      <c r="HO336" s="75"/>
      <c r="HP336" s="76">
        <f t="shared" si="1511"/>
        <v>51.792360936105617</v>
      </c>
      <c r="HQ336" s="77">
        <f t="shared" si="1512"/>
        <v>58.94022466889755</v>
      </c>
      <c r="HR336" s="77">
        <f t="shared" si="1513"/>
        <v>1.6909537742441378</v>
      </c>
      <c r="HS336" s="77">
        <f t="shared" si="1514"/>
        <v>1.9527134184971304</v>
      </c>
      <c r="HT336" s="282">
        <f t="shared" si="1515"/>
        <v>68.828034292030139</v>
      </c>
      <c r="HU336" s="73">
        <f t="shared" ref="HU336:HU399" si="1570">HP336/HT336</f>
        <v>0.7524893231202282</v>
      </c>
      <c r="HV336" s="74">
        <f t="shared" ref="HV336:HV399" si="1571">HR336/HT336</f>
        <v>2.4567805715177016E-2</v>
      </c>
      <c r="HW336" s="279">
        <f t="shared" si="1337"/>
        <v>1.107654147808532</v>
      </c>
      <c r="HX336" s="76">
        <f t="shared" si="1516"/>
        <v>175.05782223650826</v>
      </c>
      <c r="HY336" s="77">
        <f t="shared" si="1517"/>
        <v>199.21755228336875</v>
      </c>
      <c r="HZ336" s="77">
        <f t="shared" si="1363"/>
        <v>8.282207065876154</v>
      </c>
      <c r="IA336" s="77">
        <f t="shared" si="1518"/>
        <v>9.5642927196737837</v>
      </c>
      <c r="IB336" s="282">
        <f t="shared" si="1519"/>
        <v>240.4715353112415</v>
      </c>
      <c r="IC336" s="73">
        <f t="shared" ref="IC336:IC399" si="1572">HX336/IB336</f>
        <v>0.72797731344764571</v>
      </c>
      <c r="ID336" s="74">
        <f t="shared" ref="ID336:ID399" si="1573">HZ336/IB336</f>
        <v>3.4441527788960639E-2</v>
      </c>
      <c r="IE336" s="279">
        <f t="shared" si="1328"/>
        <v>1.1057996975306406</v>
      </c>
      <c r="IF336" s="76">
        <f t="shared" si="1364"/>
        <v>2.2449021829514955</v>
      </c>
      <c r="IG336" s="77">
        <f t="shared" si="1520"/>
        <v>2.5547211332206312</v>
      </c>
      <c r="IH336" s="77">
        <f t="shared" si="1365"/>
        <v>2.9673848350207566</v>
      </c>
      <c r="II336" s="77">
        <f t="shared" si="1521"/>
        <v>3.4267360074819697</v>
      </c>
      <c r="IJ336" s="282">
        <f t="shared" si="1522"/>
        <v>32.283566058903425</v>
      </c>
      <c r="IK336" s="73">
        <f t="shared" si="1523"/>
        <v>6.9536995350994626E-2</v>
      </c>
      <c r="IL336" s="74">
        <f t="shared" si="1524"/>
        <v>9.1916265681634232E-2</v>
      </c>
      <c r="IM336" s="279">
        <f t="shared" si="1525"/>
        <v>1.0238254386559078</v>
      </c>
      <c r="IN336" s="76">
        <f t="shared" si="1366"/>
        <v>0</v>
      </c>
      <c r="IO336" s="77">
        <f t="shared" si="1526"/>
        <v>0</v>
      </c>
      <c r="IP336" s="77">
        <f t="shared" si="1367"/>
        <v>0</v>
      </c>
      <c r="IQ336" s="77">
        <f t="shared" si="1527"/>
        <v>0</v>
      </c>
      <c r="IR336" s="282">
        <f t="shared" si="1528"/>
        <v>0</v>
      </c>
      <c r="IS336" s="73"/>
      <c r="IT336" s="74"/>
      <c r="IU336" s="279"/>
      <c r="IV336" s="76">
        <f t="shared" si="1368"/>
        <v>0</v>
      </c>
      <c r="IW336" s="77">
        <f t="shared" si="1529"/>
        <v>0</v>
      </c>
      <c r="IX336" s="77">
        <f t="shared" si="1530"/>
        <v>0</v>
      </c>
      <c r="IY336" s="77">
        <f t="shared" si="1531"/>
        <v>0</v>
      </c>
      <c r="IZ336" s="282">
        <f t="shared" si="1532"/>
        <v>0</v>
      </c>
      <c r="JA336" s="283"/>
      <c r="JB336" s="284"/>
      <c r="JC336" s="285"/>
      <c r="JD336" s="76">
        <f t="shared" si="1369"/>
        <v>0</v>
      </c>
      <c r="JE336" s="77">
        <f t="shared" si="1533"/>
        <v>0</v>
      </c>
      <c r="JF336" s="77">
        <f t="shared" si="1370"/>
        <v>0</v>
      </c>
      <c r="JG336" s="77">
        <f t="shared" si="1534"/>
        <v>0</v>
      </c>
      <c r="JH336" s="282">
        <f t="shared" si="1535"/>
        <v>0</v>
      </c>
      <c r="JI336" s="283"/>
      <c r="JJ336" s="284"/>
      <c r="JK336" s="285"/>
      <c r="JL336" s="76">
        <f t="shared" si="1371"/>
        <v>123.25705602783415</v>
      </c>
      <c r="JM336" s="77">
        <f t="shared" si="1536"/>
        <v>140.26776233023554</v>
      </c>
      <c r="JN336" s="77">
        <f t="shared" si="1372"/>
        <v>5.6706728339573731</v>
      </c>
      <c r="JO336" s="77">
        <f t="shared" si="1537"/>
        <v>6.5484929886539751</v>
      </c>
      <c r="JP336" s="282">
        <f t="shared" si="1538"/>
        <v>158.20816202905192</v>
      </c>
      <c r="JQ336" s="73">
        <f t="shared" si="1373"/>
        <v>0.77908152428444455</v>
      </c>
      <c r="JR336" s="74">
        <f t="shared" si="1374"/>
        <v>3.5843111766357932E-2</v>
      </c>
      <c r="JS336" s="279">
        <f t="shared" ref="JS336:JS399" si="1574">1+JQ336*(JO336*$GO$8-JO336)/JO336+JR336*(JP336*$GP$8-JP336)/JP336</f>
        <v>1.1130695548679284</v>
      </c>
      <c r="JT336" s="76">
        <f t="shared" si="1375"/>
        <v>0</v>
      </c>
      <c r="JU336" s="77">
        <f t="shared" si="1539"/>
        <v>0</v>
      </c>
      <c r="JV336" s="77">
        <f t="shared" si="1376"/>
        <v>0</v>
      </c>
      <c r="JW336" s="77">
        <f t="shared" si="1540"/>
        <v>0</v>
      </c>
      <c r="JX336" s="282">
        <f t="shared" si="1541"/>
        <v>0</v>
      </c>
      <c r="JY336" s="73"/>
      <c r="JZ336" s="74"/>
      <c r="KA336" s="279"/>
      <c r="KB336" s="76">
        <f t="shared" si="1377"/>
        <v>0</v>
      </c>
      <c r="KC336" s="77">
        <f t="shared" si="1542"/>
        <v>0</v>
      </c>
      <c r="KD336" s="77">
        <f t="shared" si="1378"/>
        <v>0</v>
      </c>
      <c r="KE336" s="77">
        <f t="shared" si="1543"/>
        <v>0</v>
      </c>
      <c r="KF336" s="282">
        <f t="shared" si="1544"/>
        <v>0</v>
      </c>
      <c r="KG336" s="73"/>
      <c r="KH336" s="74"/>
      <c r="KI336" s="279"/>
      <c r="KJ336" s="76">
        <f t="shared" si="1379"/>
        <v>31.366509152448582</v>
      </c>
      <c r="KK336" s="77">
        <f t="shared" si="1545"/>
        <v>35.695401080578009</v>
      </c>
      <c r="KL336" s="77">
        <f t="shared" si="1380"/>
        <v>1.0244728600015196</v>
      </c>
      <c r="KM336" s="77">
        <f t="shared" si="1546"/>
        <v>1.1830612587297549</v>
      </c>
      <c r="KN336" s="282">
        <f t="shared" si="1547"/>
        <v>41.232757289602937</v>
      </c>
      <c r="KO336" s="73">
        <f t="shared" si="1381"/>
        <v>0.76071820596770567</v>
      </c>
      <c r="KP336" s="74">
        <f t="shared" si="1382"/>
        <v>2.4846091489977701E-2</v>
      </c>
      <c r="KQ336" s="279">
        <f t="shared" si="1383"/>
        <v>1.1088328945682515</v>
      </c>
      <c r="KR336" s="76">
        <f t="shared" si="1384"/>
        <v>26.035327515383308</v>
      </c>
      <c r="KS336" s="77">
        <f t="shared" si="1548"/>
        <v>29.628463065781357</v>
      </c>
      <c r="KT336" s="77">
        <f t="shared" si="1385"/>
        <v>0.85026491974999951</v>
      </c>
      <c r="KU336" s="77">
        <f t="shared" si="1549"/>
        <v>0.98188592932729946</v>
      </c>
      <c r="KV336" s="282">
        <f t="shared" si="1550"/>
        <v>34.361395779377432</v>
      </c>
      <c r="KW336" s="73">
        <f t="shared" si="1317"/>
        <v>0.75769120912744892</v>
      </c>
      <c r="KX336" s="74">
        <f t="shared" si="1318"/>
        <v>2.4744772453635318E-2</v>
      </c>
      <c r="KY336" s="279">
        <f t="shared" si="1319"/>
        <v>1.1083994545475018</v>
      </c>
      <c r="KZ336" s="76">
        <f t="shared" si="1386"/>
        <v>86.86332378525573</v>
      </c>
      <c r="LA336" s="77">
        <f t="shared" si="1551"/>
        <v>98.851331100858872</v>
      </c>
      <c r="LB336" s="77">
        <f t="shared" si="1387"/>
        <v>2.7792492147689623</v>
      </c>
      <c r="LC336" s="77">
        <f t="shared" si="1552"/>
        <v>3.2094769932151976</v>
      </c>
      <c r="LD336" s="286">
        <f t="shared" si="1553"/>
        <v>170.41923737129122</v>
      </c>
      <c r="LE336" s="73">
        <f t="shared" si="1388"/>
        <v>0.50970374662578266</v>
      </c>
      <c r="LF336" s="74">
        <f t="shared" si="1389"/>
        <v>1.6308306841638021E-2</v>
      </c>
      <c r="LG336" s="279">
        <f t="shared" si="1390"/>
        <v>1.0728687399709098</v>
      </c>
      <c r="LH336" s="76">
        <f t="shared" si="1391"/>
        <v>93.088265816067249</v>
      </c>
      <c r="LI336" s="77">
        <f t="shared" si="1554"/>
        <v>105.93537738134269</v>
      </c>
      <c r="LJ336" s="77">
        <f t="shared" si="1392"/>
        <v>3.0369217232188706</v>
      </c>
      <c r="LK336" s="77">
        <f t="shared" si="1555"/>
        <v>3.5070372059731518</v>
      </c>
      <c r="LL336" s="282">
        <f t="shared" si="1556"/>
        <v>125.92685562912335</v>
      </c>
      <c r="LM336" s="73">
        <f t="shared" ref="LM336:LM399" si="1575">LH336/LL336</f>
        <v>0.73922488853552015</v>
      </c>
      <c r="LN336" s="74">
        <f t="shared" ref="LN336:LN399" si="1576">LJ336/LL336</f>
        <v>2.4116553280446682E-2</v>
      </c>
      <c r="LO336" s="279">
        <f t="shared" ref="LO336:LO399" si="1577">1+LM336*(LK336*$GO$8-LK336)/LK336+LN336*(LL336*$GP$8-LL336)/LL336</f>
        <v>1.1057536693146002</v>
      </c>
      <c r="LP336" s="76">
        <f t="shared" si="1393"/>
        <v>6.4202093451560874E-2</v>
      </c>
      <c r="LQ336" s="77">
        <f t="shared" si="1557"/>
        <v>7.3062624368810794E-2</v>
      </c>
      <c r="LR336" s="77">
        <f t="shared" si="1394"/>
        <v>1.2316900883518657E-3</v>
      </c>
      <c r="LS336" s="77">
        <f t="shared" si="1558"/>
        <v>1.4223557140287345E-3</v>
      </c>
      <c r="LT336" s="282">
        <f t="shared" si="1559"/>
        <v>0.92320491949545436</v>
      </c>
      <c r="LU336" s="73">
        <f t="shared" si="1329"/>
        <v>6.9542624931687211E-2</v>
      </c>
      <c r="LV336" s="74">
        <f t="shared" si="1330"/>
        <v>1.3341459326549118E-3</v>
      </c>
      <c r="LW336" s="279">
        <f t="shared" si="1331"/>
        <v>1.0098041034571972</v>
      </c>
      <c r="LX336" s="76">
        <f t="shared" si="1395"/>
        <v>5.8826580571048614</v>
      </c>
      <c r="LY336" s="77">
        <f t="shared" si="1560"/>
        <v>6.6945236955659029</v>
      </c>
      <c r="LZ336" s="77">
        <f t="shared" si="1396"/>
        <v>0.11285631406343412</v>
      </c>
      <c r="MA336" s="77">
        <f t="shared" si="1561"/>
        <v>0.13032647148045373</v>
      </c>
      <c r="MB336" s="286">
        <f t="shared" si="1562"/>
        <v>84.590649332946555</v>
      </c>
      <c r="MC336" s="73">
        <f t="shared" si="1320"/>
        <v>6.954265162276832E-2</v>
      </c>
      <c r="MD336" s="74">
        <f t="shared" si="1321"/>
        <v>1.3341464447120467E-3</v>
      </c>
      <c r="ME336" s="279">
        <f t="shared" si="1322"/>
        <v>1.0098041072200996</v>
      </c>
      <c r="MF336" s="76">
        <f t="shared" si="1397"/>
        <v>0</v>
      </c>
      <c r="MG336" s="77">
        <f t="shared" si="1563"/>
        <v>0</v>
      </c>
      <c r="MH336" s="77">
        <f t="shared" si="1398"/>
        <v>0</v>
      </c>
      <c r="MI336" s="77">
        <f t="shared" si="1564"/>
        <v>0</v>
      </c>
      <c r="MJ336" s="286">
        <f t="shared" si="1565"/>
        <v>0</v>
      </c>
      <c r="MK336" s="73"/>
      <c r="ML336" s="74"/>
      <c r="MM336" s="279"/>
      <c r="MN336" s="287">
        <f t="shared" si="1566"/>
        <v>1.0901494519412804</v>
      </c>
      <c r="MO336" s="288">
        <f t="shared" si="1566"/>
        <v>1.0901494519412804</v>
      </c>
      <c r="MP336" s="288">
        <f t="shared" si="1566"/>
        <v>1.091243554273261</v>
      </c>
      <c r="MQ336" s="289">
        <f t="shared" si="1566"/>
        <v>1.0924648451754864</v>
      </c>
      <c r="MR336" s="290">
        <f t="shared" si="1567"/>
        <v>4.8314333560585609</v>
      </c>
      <c r="MS336" s="291">
        <f t="shared" si="1332"/>
        <v>4.8314333560585609</v>
      </c>
      <c r="MT336" s="291">
        <f t="shared" si="1399"/>
        <v>4.3253620760729241</v>
      </c>
      <c r="MU336" s="292">
        <f t="shared" si="1333"/>
        <v>4.6783714529795031</v>
      </c>
      <c r="MV336" s="359">
        <f t="shared" si="1400"/>
        <v>0.35300937690657913</v>
      </c>
      <c r="MW336" s="360">
        <f t="shared" si="1401"/>
        <v>1.2310868032608622</v>
      </c>
      <c r="MX336" s="360">
        <f t="shared" si="1402"/>
        <v>0.1530619030790582</v>
      </c>
      <c r="MY336" s="360">
        <f t="shared" si="1403"/>
        <v>0</v>
      </c>
      <c r="MZ336" s="360">
        <f t="shared" si="1404"/>
        <v>0</v>
      </c>
      <c r="NA336" s="360">
        <f t="shared" si="1405"/>
        <v>0</v>
      </c>
      <c r="NB336" s="360">
        <f t="shared" si="1406"/>
        <v>0.81532344894075759</v>
      </c>
      <c r="NC336" s="360">
        <f t="shared" si="1407"/>
        <v>0</v>
      </c>
      <c r="ND336" s="360">
        <f t="shared" si="1408"/>
        <v>0</v>
      </c>
      <c r="NE336" s="360">
        <f t="shared" si="1409"/>
        <v>0.2116761995730792</v>
      </c>
      <c r="NF336" s="360">
        <f t="shared" si="1410"/>
        <v>0.17634635321850753</v>
      </c>
      <c r="NG336" s="360">
        <f t="shared" si="1411"/>
        <v>0.84649343583704784</v>
      </c>
      <c r="NH336" s="360">
        <f t="shared" si="1412"/>
        <v>0.64465438921041185</v>
      </c>
      <c r="NI336" s="360">
        <f t="shared" si="1413"/>
        <v>4.3421576448659481E-3</v>
      </c>
      <c r="NJ336" s="360">
        <f t="shared" si="1414"/>
        <v>0.39543928838739101</v>
      </c>
      <c r="NK336" s="361">
        <f t="shared" si="1415"/>
        <v>0</v>
      </c>
      <c r="NL336" s="145">
        <f t="shared" si="1568"/>
        <v>4.8314333560585609</v>
      </c>
      <c r="NM336" s="56">
        <f t="shared" si="1334"/>
        <v>4.8314333560585609</v>
      </c>
      <c r="NN336" s="56">
        <f t="shared" si="1569"/>
        <v>4.3253620760729241</v>
      </c>
      <c r="NO336" s="58">
        <f t="shared" si="1323"/>
        <v>4.6783714529795031</v>
      </c>
      <c r="NP336" s="55">
        <f t="shared" si="1416"/>
        <v>1.0901494519412804</v>
      </c>
      <c r="NQ336" s="56">
        <f t="shared" si="1324"/>
        <v>1.0901494519412804</v>
      </c>
      <c r="NR336" s="56">
        <f t="shared" si="1417"/>
        <v>1.091243554273261</v>
      </c>
      <c r="NS336" s="61">
        <f t="shared" si="1325"/>
        <v>1.0924648451754864</v>
      </c>
      <c r="NT336" s="41"/>
      <c r="NU336" s="86">
        <f t="shared" ref="NU336:NX399" si="1578">NL335-MR335</f>
        <v>0</v>
      </c>
      <c r="NV336" s="86">
        <f t="shared" si="1578"/>
        <v>0</v>
      </c>
      <c r="NW336" s="86">
        <f t="shared" si="1578"/>
        <v>0</v>
      </c>
      <c r="NX336" s="86">
        <f t="shared" si="1578"/>
        <v>0</v>
      </c>
      <c r="NY336" s="87">
        <f t="shared" ref="NY336:OB399" si="1579">NP335-MN335</f>
        <v>0</v>
      </c>
      <c r="NZ336" s="87">
        <f t="shared" si="1579"/>
        <v>0</v>
      </c>
      <c r="OA336" s="87">
        <f t="shared" si="1579"/>
        <v>0</v>
      </c>
      <c r="OB336" s="87">
        <f t="shared" si="1579"/>
        <v>0</v>
      </c>
      <c r="OC336" s="26"/>
    </row>
    <row r="337" spans="1:393" thickBot="1" x14ac:dyDescent="0.35">
      <c r="A337" s="136" t="s">
        <v>772</v>
      </c>
      <c r="B337" s="137" t="s">
        <v>773</v>
      </c>
      <c r="C337" s="133" t="s">
        <v>97</v>
      </c>
      <c r="D337" s="64">
        <f>VLOOKUP(B337,[1]УсіТ_1!$A$10:$G$556,6,FALSE)</f>
        <v>398.6</v>
      </c>
      <c r="E337" s="64">
        <f>VLOOKUP(B337,[1]УсіТ_1!$A$10:$G$556,7,FALSE)</f>
        <v>48.8</v>
      </c>
      <c r="F337" s="38"/>
      <c r="G337" s="38"/>
      <c r="H337" s="39">
        <v>941.36</v>
      </c>
      <c r="I337" s="256">
        <v>4.4709000000000003</v>
      </c>
      <c r="J337" s="62">
        <v>4.4709000000000003</v>
      </c>
      <c r="K337" s="257">
        <f t="shared" si="1418"/>
        <v>4.0219000000000005</v>
      </c>
      <c r="L337" s="293">
        <f t="shared" si="1419"/>
        <v>4.0219000000000005</v>
      </c>
      <c r="M337" s="63">
        <v>0</v>
      </c>
      <c r="N337" s="63">
        <v>1.6926000000000001</v>
      </c>
      <c r="O337" s="63">
        <v>0.44900000000000001</v>
      </c>
      <c r="P337" s="63">
        <v>0</v>
      </c>
      <c r="Q337" s="63">
        <v>0</v>
      </c>
      <c r="R337" s="63">
        <v>0</v>
      </c>
      <c r="S337" s="63">
        <v>0.69869999999999999</v>
      </c>
      <c r="T337" s="63">
        <v>0</v>
      </c>
      <c r="U337" s="63">
        <v>0</v>
      </c>
      <c r="V337" s="63">
        <v>0.24879999999999999</v>
      </c>
      <c r="W337" s="63">
        <v>6.6000000000000003E-2</v>
      </c>
      <c r="X337" s="63">
        <v>0.64170000000000005</v>
      </c>
      <c r="Y337" s="63">
        <v>0.30109999999999998</v>
      </c>
      <c r="Z337" s="63">
        <v>2.8999999999999998E-3</v>
      </c>
      <c r="AA337" s="63">
        <v>0.37009999999999998</v>
      </c>
      <c r="AB337" s="259">
        <v>0</v>
      </c>
      <c r="AC337" s="144">
        <v>0</v>
      </c>
      <c r="AD337" s="70">
        <v>0</v>
      </c>
      <c r="AE337" s="70">
        <v>0</v>
      </c>
      <c r="AF337" s="68">
        <f t="shared" si="1420"/>
        <v>0</v>
      </c>
      <c r="AG337" s="68">
        <f t="shared" si="1421"/>
        <v>0</v>
      </c>
      <c r="AH337" s="71">
        <v>0</v>
      </c>
      <c r="AI337" s="71">
        <v>0</v>
      </c>
      <c r="AJ337" s="68">
        <f t="shared" si="1422"/>
        <v>0</v>
      </c>
      <c r="AK337" s="68">
        <f t="shared" si="1423"/>
        <v>0</v>
      </c>
      <c r="AL337" s="71">
        <v>0</v>
      </c>
      <c r="AM337" s="69">
        <f t="shared" si="1424"/>
        <v>0</v>
      </c>
      <c r="AN337" s="260">
        <v>236.03</v>
      </c>
      <c r="AO337" s="71">
        <v>51.926600000000001</v>
      </c>
      <c r="AP337" s="71">
        <v>171.845361575787</v>
      </c>
      <c r="AQ337" s="68">
        <f t="shared" si="1425"/>
        <v>12.070418197083278</v>
      </c>
      <c r="AR337" s="68">
        <f t="shared" si="1426"/>
        <v>54.794955682778593</v>
      </c>
      <c r="AS337" s="71">
        <v>23.537400710816701</v>
      </c>
      <c r="AT337" s="261">
        <f t="shared" si="1338"/>
        <v>5.1047320645862477</v>
      </c>
      <c r="AU337" s="71">
        <v>52.1261701719421</v>
      </c>
      <c r="AV337" s="68">
        <f t="shared" si="1427"/>
        <v>0.71438916220646653</v>
      </c>
      <c r="AW337" s="68">
        <f t="shared" si="1428"/>
        <v>30.522687448861387</v>
      </c>
      <c r="AX337" s="71">
        <v>26.773276622927298</v>
      </c>
      <c r="AY337" s="69">
        <f t="shared" si="1429"/>
        <v>674.68657089776764</v>
      </c>
      <c r="AZ337" s="260">
        <v>22</v>
      </c>
      <c r="BA337" s="260">
        <v>112.137666666667</v>
      </c>
      <c r="BB337" s="260">
        <v>11.6943566666667</v>
      </c>
      <c r="BC337" s="262">
        <f t="shared" si="1430"/>
        <v>9.3554853333333607</v>
      </c>
      <c r="BD337" s="262">
        <f t="shared" si="1339"/>
        <v>2.3388713333333389</v>
      </c>
      <c r="BE337" s="260">
        <v>4.3893886666666697</v>
      </c>
      <c r="BF337" s="262">
        <f t="shared" si="1431"/>
        <v>3.5115109333333359</v>
      </c>
      <c r="BG337" s="262">
        <f t="shared" si="1340"/>
        <v>0.87787773333333385</v>
      </c>
      <c r="BH337" s="260">
        <v>13.826852055792513</v>
      </c>
      <c r="BI337" s="263">
        <f t="shared" si="1432"/>
        <v>8.0963685286775284</v>
      </c>
      <c r="BJ337" s="68">
        <f t="shared" si="1433"/>
        <v>0.18949700742463638</v>
      </c>
      <c r="BK337" s="260">
        <v>7.1018111363410013</v>
      </c>
      <c r="BL337" s="69">
        <f t="shared" si="1434"/>
        <v>178.98009023056065</v>
      </c>
      <c r="BM337" s="260">
        <v>0</v>
      </c>
      <c r="BN337" s="260">
        <v>0</v>
      </c>
      <c r="BO337" s="260">
        <v>0</v>
      </c>
      <c r="BP337" s="68">
        <f t="shared" si="1435"/>
        <v>0</v>
      </c>
      <c r="BQ337" s="68">
        <f t="shared" si="1436"/>
        <v>0</v>
      </c>
      <c r="BR337" s="260">
        <v>0</v>
      </c>
      <c r="BS337" s="260">
        <v>0</v>
      </c>
      <c r="BT337" s="68">
        <f t="shared" si="1437"/>
        <v>0</v>
      </c>
      <c r="BU337" s="68">
        <f t="shared" si="1438"/>
        <v>0</v>
      </c>
      <c r="BV337" s="260">
        <v>0</v>
      </c>
      <c r="BW337" s="69">
        <f t="shared" si="1439"/>
        <v>0</v>
      </c>
      <c r="BX337" s="260">
        <v>0</v>
      </c>
      <c r="BY337" s="260">
        <v>0</v>
      </c>
      <c r="BZ337" s="263">
        <f t="shared" si="1440"/>
        <v>0</v>
      </c>
      <c r="CA337" s="263">
        <f t="shared" si="1441"/>
        <v>0</v>
      </c>
      <c r="CB337" s="260">
        <v>0</v>
      </c>
      <c r="CC337" s="264">
        <f t="shared" si="1442"/>
        <v>0</v>
      </c>
      <c r="CD337" s="260">
        <v>0</v>
      </c>
      <c r="CE337" s="260">
        <v>0</v>
      </c>
      <c r="CF337" s="263">
        <f t="shared" si="1443"/>
        <v>0</v>
      </c>
      <c r="CG337" s="263">
        <f t="shared" si="1444"/>
        <v>0</v>
      </c>
      <c r="CH337" s="260">
        <v>0</v>
      </c>
      <c r="CI337" s="69">
        <f t="shared" si="1445"/>
        <v>0</v>
      </c>
      <c r="CJ337" s="260">
        <v>111.42033738423507</v>
      </c>
      <c r="CK337" s="260">
        <v>24.51247622125198</v>
      </c>
      <c r="CL337" s="260">
        <v>8.0932830674634282</v>
      </c>
      <c r="CM337" s="260">
        <v>3.8645272764148233</v>
      </c>
      <c r="CN337" s="260">
        <v>55.484133607999922</v>
      </c>
      <c r="CO337" s="265">
        <f t="shared" si="1446"/>
        <v>3.8972055446259142</v>
      </c>
      <c r="CP337" s="266">
        <f t="shared" si="1447"/>
        <v>17.691781810514069</v>
      </c>
      <c r="CQ337" s="260">
        <v>21.516361089230401</v>
      </c>
      <c r="CR337" s="265">
        <f t="shared" si="1448"/>
        <v>0.29488172872790264</v>
      </c>
      <c r="CS337" s="265">
        <f t="shared" si="1449"/>
        <v>12.598991301243219</v>
      </c>
      <c r="CT337" s="260">
        <v>11.051329600094659</v>
      </c>
      <c r="CU337" s="267">
        <f t="shared" si="1341"/>
        <v>278.49350516433054</v>
      </c>
      <c r="CV337" s="260">
        <v>0</v>
      </c>
      <c r="CW337" s="260">
        <v>0</v>
      </c>
      <c r="CX337" s="68">
        <f t="shared" si="1450"/>
        <v>0</v>
      </c>
      <c r="CY337" s="68">
        <f t="shared" si="1451"/>
        <v>0</v>
      </c>
      <c r="CZ337" s="260">
        <v>0</v>
      </c>
      <c r="DA337" s="69">
        <f t="shared" si="1452"/>
        <v>0</v>
      </c>
      <c r="DB337" s="260">
        <v>0</v>
      </c>
      <c r="DC337" s="260">
        <v>0</v>
      </c>
      <c r="DD337" s="68">
        <f t="shared" si="1453"/>
        <v>0</v>
      </c>
      <c r="DE337" s="68">
        <f t="shared" si="1454"/>
        <v>0</v>
      </c>
      <c r="DF337" s="260">
        <v>0</v>
      </c>
      <c r="DG337" s="69">
        <f t="shared" si="1455"/>
        <v>0</v>
      </c>
      <c r="DH337" s="260">
        <v>36.188091821145598</v>
      </c>
      <c r="DI337" s="260">
        <v>7.9613802006520311</v>
      </c>
      <c r="DJ337" s="260">
        <v>0.54775021495833309</v>
      </c>
      <c r="DK337" s="260">
        <v>26.344930845793993</v>
      </c>
      <c r="DL337" s="68">
        <f t="shared" si="1456"/>
        <v>1.8504679426085699</v>
      </c>
      <c r="DM337" s="68">
        <f t="shared" si="1457"/>
        <v>8.4003973393515636</v>
      </c>
      <c r="DN337" s="260">
        <v>7.6619554332487603</v>
      </c>
      <c r="DO337" s="68">
        <f t="shared" si="1458"/>
        <v>0.10500709921267426</v>
      </c>
      <c r="DP337" s="68">
        <f t="shared" si="1459"/>
        <v>4.4864886517605447</v>
      </c>
      <c r="DQ337" s="260">
        <v>3.9353678125642899</v>
      </c>
      <c r="DR337" s="264">
        <f t="shared" si="1460"/>
        <v>99.167371594035615</v>
      </c>
      <c r="DS337" s="260">
        <v>9.58</v>
      </c>
      <c r="DT337" s="260">
        <v>2.1076000000000001</v>
      </c>
      <c r="DU337" s="260">
        <v>6.9748699906623797</v>
      </c>
      <c r="DV337" s="68">
        <f t="shared" si="1461"/>
        <v>0.48991486814412555</v>
      </c>
      <c r="DW337" s="68">
        <f t="shared" si="1462"/>
        <v>2.2240209949625878</v>
      </c>
      <c r="DX337" s="260">
        <v>0.18632141083333301</v>
      </c>
      <c r="DY337" s="260">
        <v>7.4931810416666699E-3</v>
      </c>
      <c r="DZ337" s="260">
        <v>0</v>
      </c>
      <c r="EA337" s="260">
        <v>2.0335730454683798</v>
      </c>
      <c r="EB337" s="68">
        <f t="shared" si="1463"/>
        <v>2.7870118588144147E-2</v>
      </c>
      <c r="EC337" s="68">
        <f t="shared" si="1464"/>
        <v>1.1907668310661916</v>
      </c>
      <c r="ED337" s="267">
        <v>1.0444928814002901</v>
      </c>
      <c r="EE337" s="69">
        <f t="shared" si="1465"/>
        <v>26.321220611287263</v>
      </c>
      <c r="EF337" s="260">
        <v>56.59120844444444</v>
      </c>
      <c r="EG337" s="260">
        <v>12.450065857777776</v>
      </c>
      <c r="EH337" s="260">
        <v>72.993694952907845</v>
      </c>
      <c r="EI337" s="260">
        <v>41.202121243682186</v>
      </c>
      <c r="EJ337" s="268">
        <f t="shared" si="1466"/>
        <v>2.8940369961562364</v>
      </c>
      <c r="EK337" s="266">
        <f t="shared" si="1467"/>
        <v>13.137790784002988</v>
      </c>
      <c r="EL337" s="260">
        <v>19.761369560232417</v>
      </c>
      <c r="EM337" s="268">
        <f t="shared" si="1468"/>
        <v>0.27082956982298528</v>
      </c>
      <c r="EN337" s="268">
        <f t="shared" si="1469"/>
        <v>11.571348991472334</v>
      </c>
      <c r="EO337" s="269">
        <f t="shared" si="1470"/>
        <v>202.9984600590447</v>
      </c>
      <c r="EP337" s="69">
        <f t="shared" si="1471"/>
        <v>255.77805967439633</v>
      </c>
      <c r="EQ337" s="260">
        <v>42.45</v>
      </c>
      <c r="ER337" s="260">
        <v>9.3390000000000004</v>
      </c>
      <c r="ES337" s="260">
        <v>30.906391555701301</v>
      </c>
      <c r="ET337" s="68">
        <f t="shared" si="1472"/>
        <v>2.1708649428724591</v>
      </c>
      <c r="EU337" s="68">
        <f t="shared" si="1473"/>
        <v>9.8548738242340281</v>
      </c>
      <c r="EV337" s="260">
        <v>3.2748141950249998</v>
      </c>
      <c r="EW337" s="260">
        <v>9.2715345042019894</v>
      </c>
      <c r="EX337" s="68">
        <f t="shared" si="1474"/>
        <v>0.12706638038008827</v>
      </c>
      <c r="EY337" s="68">
        <f t="shared" si="1475"/>
        <v>5.4289841150734919</v>
      </c>
      <c r="EZ337" s="260">
        <v>4.7620870127464103</v>
      </c>
      <c r="FA337" s="69">
        <f t="shared" si="1476"/>
        <v>120.00459272120965</v>
      </c>
      <c r="FB337" s="260">
        <v>0.83333333333333348</v>
      </c>
      <c r="FC337" s="260">
        <v>8.9871586162120806E-2</v>
      </c>
      <c r="FD337" s="68">
        <f t="shared" si="1477"/>
        <v>1.2316900883518657E-3</v>
      </c>
      <c r="FE337" s="68">
        <f t="shared" si="1478"/>
        <v>5.2624666763574489E-2</v>
      </c>
      <c r="FF337" s="260">
        <v>4.6160245974772703E-2</v>
      </c>
      <c r="FG337" s="69">
        <f t="shared" si="1479"/>
        <v>1.1632381985642724</v>
      </c>
      <c r="FH337" s="260">
        <v>105.6888</v>
      </c>
      <c r="FI337" s="260">
        <v>11.398104114685401</v>
      </c>
      <c r="FJ337" s="68">
        <f t="shared" si="1480"/>
        <v>0.15621101689176342</v>
      </c>
      <c r="FK337" s="68">
        <f t="shared" si="1481"/>
        <v>6.6742054567704949</v>
      </c>
      <c r="FL337" s="260">
        <v>5.8544999999999998</v>
      </c>
      <c r="FM337" s="69">
        <f t="shared" si="1482"/>
        <v>147.52968493762248</v>
      </c>
      <c r="FN337" s="260">
        <v>0</v>
      </c>
      <c r="FO337" s="260">
        <v>0</v>
      </c>
      <c r="FP337" s="68">
        <f t="shared" si="1483"/>
        <v>0</v>
      </c>
      <c r="FQ337" s="68">
        <f t="shared" si="1484"/>
        <v>0</v>
      </c>
      <c r="FR337" s="260">
        <v>0</v>
      </c>
      <c r="FS337" s="264">
        <f t="shared" si="1485"/>
        <v>0</v>
      </c>
      <c r="FT337" s="270">
        <f t="shared" si="1342"/>
        <v>1782.1243340297749</v>
      </c>
      <c r="FU337" s="271">
        <f t="shared" si="1343"/>
        <v>600.55675992950694</v>
      </c>
      <c r="FV337" s="272">
        <f t="shared" si="1486"/>
        <v>103.72158079204524</v>
      </c>
      <c r="FW337" s="272">
        <f t="shared" si="1344"/>
        <v>21.836255607667766</v>
      </c>
      <c r="FX337" s="272">
        <f t="shared" si="1345"/>
        <v>112.137666666667</v>
      </c>
      <c r="FY337" s="272">
        <f t="shared" si="1346"/>
        <v>0</v>
      </c>
      <c r="FZ337" s="272">
        <f t="shared" si="1347"/>
        <v>0</v>
      </c>
      <c r="GA337" s="272">
        <f t="shared" si="1348"/>
        <v>0</v>
      </c>
      <c r="GB337" s="272">
        <f t="shared" si="1349"/>
        <v>0</v>
      </c>
      <c r="GC337" s="272">
        <f t="shared" si="1350"/>
        <v>105.6888</v>
      </c>
      <c r="GD337" s="272">
        <f t="shared" si="1351"/>
        <v>0</v>
      </c>
      <c r="GE337" s="272">
        <f t="shared" si="1352"/>
        <v>332.7578088196268</v>
      </c>
      <c r="GF337" s="273">
        <f t="shared" si="1353"/>
        <v>129.44666093172947</v>
      </c>
      <c r="GG337" s="273">
        <f t="shared" si="1354"/>
        <v>23.37290849149058</v>
      </c>
      <c r="GH337" s="272">
        <f t="shared" si="1487"/>
        <v>137.68579156096408</v>
      </c>
      <c r="GI337" s="274">
        <f t="shared" si="1488"/>
        <v>98.359408509860302</v>
      </c>
      <c r="GJ337" s="275">
        <f t="shared" si="1355"/>
        <v>1.8869837733430126</v>
      </c>
      <c r="GK337" s="271">
        <f t="shared" si="1489"/>
        <v>1414.3846633764781</v>
      </c>
      <c r="GL337" s="276">
        <f t="shared" si="1490"/>
        <v>1782.1246758543625</v>
      </c>
      <c r="GM337" s="272">
        <f t="shared" si="1491"/>
        <v>828.36282937109672</v>
      </c>
      <c r="GN337" s="272">
        <f t="shared" si="1492"/>
        <v>47.096147872501355</v>
      </c>
      <c r="GO337" s="277">
        <f t="shared" si="1493"/>
        <v>0.58567011564845051</v>
      </c>
      <c r="GP337" s="278">
        <f t="shared" si="1494"/>
        <v>3.3297976916740218E-2</v>
      </c>
      <c r="GQ337" s="279">
        <f t="shared" si="1495"/>
        <v>1.0859828594873542</v>
      </c>
      <c r="GR337" s="280">
        <f t="shared" si="1496"/>
        <v>1414.3846633764781</v>
      </c>
      <c r="GS337" s="272">
        <f t="shared" si="1497"/>
        <v>828.36282937109672</v>
      </c>
      <c r="GT337" s="272">
        <f t="shared" si="1356"/>
        <v>47.096147872501355</v>
      </c>
      <c r="GU337" s="73">
        <f t="shared" si="1498"/>
        <v>0.58567011564845051</v>
      </c>
      <c r="GV337" s="74">
        <f t="shared" si="1499"/>
        <v>3.3297976916740218E-2</v>
      </c>
      <c r="GW337" s="279">
        <f t="shared" si="1500"/>
        <v>1.0859828594873542</v>
      </c>
      <c r="GX337" s="280">
        <f t="shared" si="1501"/>
        <v>1272.3369727173031</v>
      </c>
      <c r="GY337" s="272">
        <f t="shared" si="1357"/>
        <v>818.48525976611018</v>
      </c>
      <c r="GZ337" s="272">
        <f t="shared" si="1358"/>
        <v>34.039654598410024</v>
      </c>
      <c r="HA337" s="73">
        <f t="shared" si="1502"/>
        <v>0.64329283618795463</v>
      </c>
      <c r="HB337" s="74">
        <f t="shared" si="1503"/>
        <v>2.6753647287095852E-2</v>
      </c>
      <c r="HC337" s="279">
        <f t="shared" si="1504"/>
        <v>1.0929223089223419</v>
      </c>
      <c r="HD337" s="280">
        <f t="shared" si="1505"/>
        <v>1272.3369727173031</v>
      </c>
      <c r="HE337" s="272">
        <f t="shared" si="1359"/>
        <v>818.48525976611018</v>
      </c>
      <c r="HF337" s="272">
        <f t="shared" si="1360"/>
        <v>34.039654598410024</v>
      </c>
      <c r="HG337" s="73">
        <f t="shared" si="1506"/>
        <v>0.64329283618795463</v>
      </c>
      <c r="HH337" s="74">
        <f t="shared" si="1507"/>
        <v>2.6753647287095852E-2</v>
      </c>
      <c r="HI337" s="281">
        <f t="shared" si="1508"/>
        <v>1.0929223089223419</v>
      </c>
      <c r="HJ337" s="72">
        <f t="shared" si="1361"/>
        <v>4.8553207664820119</v>
      </c>
      <c r="HK337" s="73">
        <f t="shared" si="1509"/>
        <v>4.8553207664820119</v>
      </c>
      <c r="HL337" s="73">
        <f t="shared" si="1362"/>
        <v>4.3956242342547673</v>
      </c>
      <c r="HM337" s="74">
        <f t="shared" si="1510"/>
        <v>4.3956242342547673</v>
      </c>
      <c r="HN337" s="75"/>
      <c r="HO337" s="75"/>
      <c r="HP337" s="76">
        <f t="shared" si="1511"/>
        <v>0</v>
      </c>
      <c r="HQ337" s="77">
        <f t="shared" si="1512"/>
        <v>0</v>
      </c>
      <c r="HR337" s="77">
        <f t="shared" si="1513"/>
        <v>0</v>
      </c>
      <c r="HS337" s="77">
        <f t="shared" si="1514"/>
        <v>0</v>
      </c>
      <c r="HT337" s="282">
        <f t="shared" si="1515"/>
        <v>0</v>
      </c>
      <c r="HU337" s="73"/>
      <c r="HV337" s="74"/>
      <c r="HW337" s="279"/>
      <c r="HX337" s="76">
        <f t="shared" si="1516"/>
        <v>392.04412462060071</v>
      </c>
      <c r="HY337" s="77">
        <f t="shared" si="1517"/>
        <v>446.15013425948979</v>
      </c>
      <c r="HZ337" s="77">
        <f t="shared" si="1363"/>
        <v>17.889539423875991</v>
      </c>
      <c r="IA337" s="77">
        <f t="shared" si="1518"/>
        <v>20.658840126691995</v>
      </c>
      <c r="IB337" s="282">
        <f t="shared" si="1519"/>
        <v>535.46553245854568</v>
      </c>
      <c r="IC337" s="73">
        <f t="shared" si="1572"/>
        <v>0.7321556680232294</v>
      </c>
      <c r="ID337" s="74">
        <f t="shared" si="1573"/>
        <v>3.3409320188617281E-2</v>
      </c>
      <c r="IE337" s="279">
        <f t="shared" si="1328"/>
        <v>1.1062165665090837</v>
      </c>
      <c r="IF337" s="76">
        <f t="shared" si="1364"/>
        <v>9.8775696049865847</v>
      </c>
      <c r="IG337" s="77">
        <f t="shared" si="1520"/>
        <v>11.240772986170782</v>
      </c>
      <c r="IH337" s="77">
        <f t="shared" si="1365"/>
        <v>13.056493274091332</v>
      </c>
      <c r="II337" s="77">
        <f t="shared" si="1521"/>
        <v>15.077638432920672</v>
      </c>
      <c r="IJ337" s="282">
        <f t="shared" si="1522"/>
        <v>142.04769065917512</v>
      </c>
      <c r="IK337" s="73">
        <f t="shared" si="1523"/>
        <v>6.953699535099464E-2</v>
      </c>
      <c r="IL337" s="74">
        <f t="shared" si="1524"/>
        <v>9.1916265681634232E-2</v>
      </c>
      <c r="IM337" s="279">
        <f t="shared" si="1525"/>
        <v>1.0238254386559078</v>
      </c>
      <c r="IN337" s="76">
        <f t="shared" si="1366"/>
        <v>0</v>
      </c>
      <c r="IO337" s="77">
        <f t="shared" si="1526"/>
        <v>0</v>
      </c>
      <c r="IP337" s="77">
        <f t="shared" si="1367"/>
        <v>0</v>
      </c>
      <c r="IQ337" s="77">
        <f t="shared" si="1527"/>
        <v>0</v>
      </c>
      <c r="IR337" s="282">
        <f t="shared" si="1528"/>
        <v>0</v>
      </c>
      <c r="IS337" s="73"/>
      <c r="IT337" s="74"/>
      <c r="IU337" s="279"/>
      <c r="IV337" s="76">
        <f t="shared" si="1368"/>
        <v>0</v>
      </c>
      <c r="IW337" s="77">
        <f t="shared" si="1529"/>
        <v>0</v>
      </c>
      <c r="IX337" s="77">
        <f t="shared" si="1530"/>
        <v>0</v>
      </c>
      <c r="IY337" s="77">
        <f t="shared" si="1531"/>
        <v>0</v>
      </c>
      <c r="IZ337" s="282">
        <f t="shared" si="1532"/>
        <v>0</v>
      </c>
      <c r="JA337" s="283"/>
      <c r="JB337" s="284"/>
      <c r="JC337" s="285"/>
      <c r="JD337" s="76">
        <f t="shared" si="1369"/>
        <v>0</v>
      </c>
      <c r="JE337" s="77">
        <f t="shared" si="1533"/>
        <v>0</v>
      </c>
      <c r="JF337" s="77">
        <f t="shared" si="1370"/>
        <v>0</v>
      </c>
      <c r="JG337" s="77">
        <f t="shared" si="1534"/>
        <v>0</v>
      </c>
      <c r="JH337" s="282">
        <f t="shared" si="1535"/>
        <v>0</v>
      </c>
      <c r="JI337" s="283"/>
      <c r="JJ337" s="284"/>
      <c r="JK337" s="285"/>
      <c r="JL337" s="76">
        <f t="shared" si="1371"/>
        <v>172.88755680183093</v>
      </c>
      <c r="JM337" s="77">
        <f t="shared" si="1536"/>
        <v>196.74776851605159</v>
      </c>
      <c r="JN337" s="77">
        <f t="shared" si="1372"/>
        <v>8.056614549768641</v>
      </c>
      <c r="JO337" s="77">
        <f t="shared" si="1537"/>
        <v>9.3037784820728273</v>
      </c>
      <c r="JP337" s="282">
        <f t="shared" si="1538"/>
        <v>221.02659140026233</v>
      </c>
      <c r="JQ337" s="73">
        <f t="shared" si="1373"/>
        <v>0.78220252009743352</v>
      </c>
      <c r="JR337" s="74">
        <f t="shared" si="1374"/>
        <v>3.6450883573455307E-2</v>
      </c>
      <c r="JS337" s="279">
        <f t="shared" si="1574"/>
        <v>1.1135943665758177</v>
      </c>
      <c r="JT337" s="76">
        <f t="shared" si="1375"/>
        <v>0</v>
      </c>
      <c r="JU337" s="77">
        <f t="shared" si="1539"/>
        <v>0</v>
      </c>
      <c r="JV337" s="77">
        <f t="shared" si="1376"/>
        <v>0</v>
      </c>
      <c r="JW337" s="77">
        <f t="shared" si="1540"/>
        <v>0</v>
      </c>
      <c r="JX337" s="282">
        <f t="shared" si="1541"/>
        <v>0</v>
      </c>
      <c r="JY337" s="73"/>
      <c r="JZ337" s="74"/>
      <c r="KA337" s="279"/>
      <c r="KB337" s="76">
        <f t="shared" si="1377"/>
        <v>0</v>
      </c>
      <c r="KC337" s="77">
        <f t="shared" si="1542"/>
        <v>0</v>
      </c>
      <c r="KD337" s="77">
        <f t="shared" si="1378"/>
        <v>0</v>
      </c>
      <c r="KE337" s="77">
        <f t="shared" si="1543"/>
        <v>0</v>
      </c>
      <c r="KF337" s="282">
        <f t="shared" si="1544"/>
        <v>0</v>
      </c>
      <c r="KG337" s="73"/>
      <c r="KH337" s="74"/>
      <c r="KI337" s="279"/>
      <c r="KJ337" s="76">
        <f t="shared" si="1379"/>
        <v>59.871472930954397</v>
      </c>
      <c r="KK337" s="77">
        <f t="shared" si="1545"/>
        <v>68.134334910155417</v>
      </c>
      <c r="KL337" s="77">
        <f t="shared" si="1380"/>
        <v>1.9554750418212441</v>
      </c>
      <c r="KM337" s="77">
        <f t="shared" si="1546"/>
        <v>2.2581825782951728</v>
      </c>
      <c r="KN337" s="282">
        <f t="shared" si="1547"/>
        <v>78.704263169869535</v>
      </c>
      <c r="KO337" s="73">
        <f t="shared" si="1381"/>
        <v>0.76071448381051709</v>
      </c>
      <c r="KP337" s="74">
        <f t="shared" si="1382"/>
        <v>2.4845859208422923E-2</v>
      </c>
      <c r="KQ337" s="279">
        <f t="shared" si="1383"/>
        <v>1.1088323449161532</v>
      </c>
      <c r="KR337" s="76">
        <f t="shared" si="1384"/>
        <v>15.853641147755111</v>
      </c>
      <c r="KS337" s="77">
        <f t="shared" si="1548"/>
        <v>18.041602162556792</v>
      </c>
      <c r="KT337" s="77">
        <f t="shared" si="1385"/>
        <v>0.51778498673226969</v>
      </c>
      <c r="KU337" s="77">
        <f t="shared" si="1549"/>
        <v>0.59793810267842507</v>
      </c>
      <c r="KV337" s="282">
        <f t="shared" si="1550"/>
        <v>20.889857628005764</v>
      </c>
      <c r="KW337" s="73">
        <f t="shared" si="1317"/>
        <v>0.75891571067966956</v>
      </c>
      <c r="KX337" s="74">
        <f t="shared" si="1318"/>
        <v>2.4786429661354265E-2</v>
      </c>
      <c r="KY337" s="279">
        <f t="shared" si="1319"/>
        <v>1.1085748965424789</v>
      </c>
      <c r="KZ337" s="76">
        <f t="shared" si="1386"/>
        <v>99.186424828302108</v>
      </c>
      <c r="LA337" s="77">
        <f t="shared" si="1551"/>
        <v>112.87514331885608</v>
      </c>
      <c r="LB337" s="77">
        <f t="shared" si="1387"/>
        <v>3.1648665659792217</v>
      </c>
      <c r="LC337" s="77">
        <f t="shared" si="1552"/>
        <v>3.6547879103928054</v>
      </c>
      <c r="LD337" s="286">
        <f t="shared" si="1553"/>
        <v>202.9984600590447</v>
      </c>
      <c r="LE337" s="73">
        <f t="shared" si="1388"/>
        <v>0.48860678450197337</v>
      </c>
      <c r="LF337" s="74">
        <f t="shared" si="1389"/>
        <v>1.5590593963415682E-2</v>
      </c>
      <c r="LG337" s="279">
        <f t="shared" si="1390"/>
        <v>1.069846046274654</v>
      </c>
      <c r="LH337" s="76">
        <f t="shared" si="1391"/>
        <v>70.435306685955169</v>
      </c>
      <c r="LI337" s="77">
        <f t="shared" si="1554"/>
        <v>80.156083361683841</v>
      </c>
      <c r="LJ337" s="77">
        <f t="shared" si="1392"/>
        <v>2.2979313232525476</v>
      </c>
      <c r="LK337" s="77">
        <f t="shared" si="1555"/>
        <v>2.653651092092042</v>
      </c>
      <c r="LL337" s="282">
        <f t="shared" si="1556"/>
        <v>95.241740254928288</v>
      </c>
      <c r="LM337" s="73">
        <f t="shared" si="1575"/>
        <v>0.73954241593470349</v>
      </c>
      <c r="LN337" s="74">
        <f t="shared" si="1576"/>
        <v>2.4127355475674867E-2</v>
      </c>
      <c r="LO337" s="279">
        <f t="shared" si="1577"/>
        <v>1.1057991634507827</v>
      </c>
      <c r="LP337" s="76">
        <f t="shared" si="1393"/>
        <v>6.4202093451560874E-2</v>
      </c>
      <c r="LQ337" s="77">
        <f t="shared" si="1557"/>
        <v>7.3062624368810794E-2</v>
      </c>
      <c r="LR337" s="77">
        <f t="shared" si="1394"/>
        <v>1.2316900883518657E-3</v>
      </c>
      <c r="LS337" s="77">
        <f t="shared" si="1558"/>
        <v>1.4223557140287345E-3</v>
      </c>
      <c r="LT337" s="282">
        <f t="shared" si="1559"/>
        <v>0.92320491949545436</v>
      </c>
      <c r="LU337" s="73">
        <f t="shared" si="1329"/>
        <v>6.9542624931687211E-2</v>
      </c>
      <c r="LV337" s="74">
        <f t="shared" si="1330"/>
        <v>1.3341459326549118E-3</v>
      </c>
      <c r="LW337" s="279">
        <f t="shared" si="1331"/>
        <v>1.0098041034571972</v>
      </c>
      <c r="LX337" s="76">
        <f t="shared" si="1395"/>
        <v>8.1425306572600036</v>
      </c>
      <c r="LY337" s="77">
        <f t="shared" si="1560"/>
        <v>9.2662813132684558</v>
      </c>
      <c r="LZ337" s="77">
        <f t="shared" si="1396"/>
        <v>0.15621101689176342</v>
      </c>
      <c r="MA337" s="77">
        <f t="shared" si="1561"/>
        <v>0.1803924823066084</v>
      </c>
      <c r="MB337" s="286">
        <f t="shared" si="1562"/>
        <v>117.08705153779562</v>
      </c>
      <c r="MC337" s="73">
        <f t="shared" si="1320"/>
        <v>6.9542537371278842E-2</v>
      </c>
      <c r="MD337" s="74">
        <f t="shared" si="1321"/>
        <v>1.3341442528454022E-3</v>
      </c>
      <c r="ME337" s="279">
        <f t="shared" si="1322"/>
        <v>1.0098040911129507</v>
      </c>
      <c r="MF337" s="76">
        <f t="shared" si="1397"/>
        <v>0</v>
      </c>
      <c r="MG337" s="77">
        <f t="shared" si="1563"/>
        <v>0</v>
      </c>
      <c r="MH337" s="77">
        <f t="shared" si="1398"/>
        <v>0</v>
      </c>
      <c r="MI337" s="77">
        <f t="shared" si="1564"/>
        <v>0</v>
      </c>
      <c r="MJ337" s="286">
        <f t="shared" si="1565"/>
        <v>0</v>
      </c>
      <c r="MK337" s="73"/>
      <c r="ML337" s="74"/>
      <c r="MM337" s="279"/>
      <c r="MN337" s="287">
        <f t="shared" si="1566"/>
        <v>1.0859837748492809</v>
      </c>
      <c r="MO337" s="288">
        <f t="shared" si="1566"/>
        <v>1.0859837748492809</v>
      </c>
      <c r="MP337" s="288">
        <f t="shared" si="1566"/>
        <v>1.0929230555252858</v>
      </c>
      <c r="MQ337" s="289">
        <f t="shared" si="1566"/>
        <v>1.0929230555252858</v>
      </c>
      <c r="MR337" s="290">
        <f t="shared" si="1567"/>
        <v>4.85532485897365</v>
      </c>
      <c r="MS337" s="291">
        <f t="shared" si="1332"/>
        <v>4.85532485897365</v>
      </c>
      <c r="MT337" s="291">
        <f t="shared" si="1399"/>
        <v>4.3956272370171474</v>
      </c>
      <c r="MU337" s="292">
        <f t="shared" si="1333"/>
        <v>4.3956272370171474</v>
      </c>
      <c r="MV337" s="359">
        <f t="shared" si="1400"/>
        <v>0</v>
      </c>
      <c r="MW337" s="360">
        <f t="shared" si="1401"/>
        <v>1.8723821604732753</v>
      </c>
      <c r="MX337" s="360">
        <f t="shared" si="1402"/>
        <v>0.4596976219565026</v>
      </c>
      <c r="MY337" s="360">
        <f t="shared" si="1403"/>
        <v>0</v>
      </c>
      <c r="MZ337" s="360">
        <f t="shared" si="1404"/>
        <v>0</v>
      </c>
      <c r="NA337" s="360">
        <f t="shared" si="1405"/>
        <v>0</v>
      </c>
      <c r="NB337" s="360">
        <f t="shared" si="1406"/>
        <v>0.77806838392652378</v>
      </c>
      <c r="NC337" s="360">
        <f t="shared" si="1407"/>
        <v>0</v>
      </c>
      <c r="ND337" s="360">
        <f t="shared" si="1408"/>
        <v>0</v>
      </c>
      <c r="NE337" s="360">
        <f t="shared" si="1409"/>
        <v>0.2758774874151389</v>
      </c>
      <c r="NF337" s="360">
        <f t="shared" si="1410"/>
        <v>7.316594317180361E-2</v>
      </c>
      <c r="NG337" s="360">
        <f t="shared" si="1411"/>
        <v>0.68652020789444546</v>
      </c>
      <c r="NH337" s="360">
        <f t="shared" si="1412"/>
        <v>0.33295612811503061</v>
      </c>
      <c r="NI337" s="360">
        <f t="shared" si="1413"/>
        <v>2.9284319000258715E-3</v>
      </c>
      <c r="NJ337" s="360">
        <f t="shared" si="1414"/>
        <v>0.37372849412090303</v>
      </c>
      <c r="NK337" s="361">
        <f t="shared" si="1415"/>
        <v>0</v>
      </c>
      <c r="NL337" s="145">
        <f t="shared" si="1568"/>
        <v>4.85532485897365</v>
      </c>
      <c r="NM337" s="56">
        <f t="shared" si="1334"/>
        <v>4.85532485897365</v>
      </c>
      <c r="NN337" s="56">
        <f t="shared" si="1569"/>
        <v>4.3956272370171474</v>
      </c>
      <c r="NO337" s="58">
        <f t="shared" si="1323"/>
        <v>4.3956272370171474</v>
      </c>
      <c r="NP337" s="55">
        <f t="shared" si="1416"/>
        <v>1.0859837748492809</v>
      </c>
      <c r="NQ337" s="56">
        <f t="shared" si="1324"/>
        <v>1.0859837748492809</v>
      </c>
      <c r="NR337" s="56">
        <f t="shared" si="1417"/>
        <v>1.0929230555252858</v>
      </c>
      <c r="NS337" s="61">
        <f t="shared" si="1325"/>
        <v>1.0929230555252858</v>
      </c>
      <c r="NT337" s="41"/>
      <c r="NU337" s="86">
        <f t="shared" si="1578"/>
        <v>0</v>
      </c>
      <c r="NV337" s="86">
        <f t="shared" si="1578"/>
        <v>0</v>
      </c>
      <c r="NW337" s="86">
        <f t="shared" si="1578"/>
        <v>0</v>
      </c>
      <c r="NX337" s="86">
        <f t="shared" si="1578"/>
        <v>0</v>
      </c>
      <c r="NY337" s="87">
        <f t="shared" si="1579"/>
        <v>0</v>
      </c>
      <c r="NZ337" s="87">
        <f t="shared" si="1579"/>
        <v>0</v>
      </c>
      <c r="OA337" s="87">
        <f t="shared" si="1579"/>
        <v>0</v>
      </c>
      <c r="OB337" s="87">
        <f t="shared" si="1579"/>
        <v>0</v>
      </c>
      <c r="OC337" s="26"/>
    </row>
    <row r="338" spans="1:393" thickBot="1" x14ac:dyDescent="0.35">
      <c r="A338" s="136" t="s">
        <v>774</v>
      </c>
      <c r="B338" s="137" t="s">
        <v>775</v>
      </c>
      <c r="C338" s="133" t="s">
        <v>97</v>
      </c>
      <c r="D338" s="64">
        <f>VLOOKUP(B338,[1]УсіТ_1!$A$10:$G$556,6,FALSE)</f>
        <v>375.6</v>
      </c>
      <c r="E338" s="64">
        <f>VLOOKUP(B338,[1]УсіТ_1!$A$10:$G$556,7,FALSE)</f>
        <v>48.2</v>
      </c>
      <c r="F338" s="38"/>
      <c r="G338" s="38"/>
      <c r="H338" s="39">
        <v>757.35</v>
      </c>
      <c r="I338" s="256">
        <v>4.3418000000000001</v>
      </c>
      <c r="J338" s="62">
        <v>4.3418000000000001</v>
      </c>
      <c r="K338" s="257">
        <f t="shared" si="1418"/>
        <v>3.8653</v>
      </c>
      <c r="L338" s="293">
        <f t="shared" si="1419"/>
        <v>3.8653</v>
      </c>
      <c r="M338" s="63">
        <v>0</v>
      </c>
      <c r="N338" s="63">
        <v>0.66300000000000003</v>
      </c>
      <c r="O338" s="63">
        <v>0.47649999999999998</v>
      </c>
      <c r="P338" s="63">
        <v>0</v>
      </c>
      <c r="Q338" s="63">
        <v>0</v>
      </c>
      <c r="R338" s="63">
        <v>0</v>
      </c>
      <c r="S338" s="63">
        <v>0.80649999999999999</v>
      </c>
      <c r="T338" s="63">
        <v>0</v>
      </c>
      <c r="U338" s="63">
        <v>0</v>
      </c>
      <c r="V338" s="63">
        <v>0.26400000000000001</v>
      </c>
      <c r="W338" s="63">
        <v>0.21249999999999999</v>
      </c>
      <c r="X338" s="63">
        <v>1.3322000000000001</v>
      </c>
      <c r="Y338" s="63">
        <v>0.22520000000000001</v>
      </c>
      <c r="Z338" s="63">
        <v>3.0999999999999999E-3</v>
      </c>
      <c r="AA338" s="63">
        <v>0.35880000000000001</v>
      </c>
      <c r="AB338" s="259">
        <v>0</v>
      </c>
      <c r="AC338" s="144">
        <v>0</v>
      </c>
      <c r="AD338" s="70">
        <v>0</v>
      </c>
      <c r="AE338" s="70">
        <v>0</v>
      </c>
      <c r="AF338" s="68">
        <f t="shared" si="1420"/>
        <v>0</v>
      </c>
      <c r="AG338" s="68">
        <f t="shared" si="1421"/>
        <v>0</v>
      </c>
      <c r="AH338" s="71">
        <v>0</v>
      </c>
      <c r="AI338" s="71">
        <v>0</v>
      </c>
      <c r="AJ338" s="68">
        <f t="shared" si="1422"/>
        <v>0</v>
      </c>
      <c r="AK338" s="68">
        <f t="shared" si="1423"/>
        <v>0</v>
      </c>
      <c r="AL338" s="71">
        <v>0</v>
      </c>
      <c r="AM338" s="69">
        <f t="shared" si="1424"/>
        <v>0</v>
      </c>
      <c r="AN338" s="260">
        <v>88.71</v>
      </c>
      <c r="AO338" s="71">
        <v>19.516200000000001</v>
      </c>
      <c r="AP338" s="71">
        <v>64.586713660924801</v>
      </c>
      <c r="AQ338" s="68">
        <f t="shared" si="1425"/>
        <v>4.536570767543358</v>
      </c>
      <c r="AR338" s="68">
        <f t="shared" si="1426"/>
        <v>20.594248691349801</v>
      </c>
      <c r="AS338" s="71">
        <v>5.5926465013916697</v>
      </c>
      <c r="AT338" s="261">
        <f t="shared" si="1338"/>
        <v>1.2129190590034171</v>
      </c>
      <c r="AU338" s="71">
        <v>19.2403088063148</v>
      </c>
      <c r="AV338" s="68">
        <f t="shared" si="1427"/>
        <v>0.26368843219054433</v>
      </c>
      <c r="AW338" s="68">
        <f t="shared" si="1428"/>
        <v>11.266239782772857</v>
      </c>
      <c r="AX338" s="71">
        <v>9.8822934484315397</v>
      </c>
      <c r="AY338" s="69">
        <f t="shared" si="1429"/>
        <v>249.03379490047533</v>
      </c>
      <c r="AZ338" s="260">
        <v>22</v>
      </c>
      <c r="BA338" s="260">
        <v>112.137666666667</v>
      </c>
      <c r="BB338" s="260">
        <v>11.6943566666667</v>
      </c>
      <c r="BC338" s="262">
        <f t="shared" si="1430"/>
        <v>9.3554853333333607</v>
      </c>
      <c r="BD338" s="262">
        <f t="shared" si="1339"/>
        <v>2.3388713333333389</v>
      </c>
      <c r="BE338" s="260">
        <v>4.3893886666666697</v>
      </c>
      <c r="BF338" s="262">
        <f t="shared" si="1431"/>
        <v>3.5115109333333359</v>
      </c>
      <c r="BG338" s="262">
        <f t="shared" si="1340"/>
        <v>0.87787773333333385</v>
      </c>
      <c r="BH338" s="260">
        <v>13.826852055792513</v>
      </c>
      <c r="BI338" s="263">
        <f t="shared" si="1432"/>
        <v>8.0963685286775284</v>
      </c>
      <c r="BJ338" s="68">
        <f t="shared" si="1433"/>
        <v>0.18949700742463638</v>
      </c>
      <c r="BK338" s="260">
        <v>7.1018111363410013</v>
      </c>
      <c r="BL338" s="69">
        <f t="shared" si="1434"/>
        <v>178.98009023056065</v>
      </c>
      <c r="BM338" s="260">
        <v>0</v>
      </c>
      <c r="BN338" s="260">
        <v>0</v>
      </c>
      <c r="BO338" s="260">
        <v>0</v>
      </c>
      <c r="BP338" s="68">
        <f t="shared" si="1435"/>
        <v>0</v>
      </c>
      <c r="BQ338" s="68">
        <f t="shared" si="1436"/>
        <v>0</v>
      </c>
      <c r="BR338" s="260">
        <v>0</v>
      </c>
      <c r="BS338" s="260">
        <v>0</v>
      </c>
      <c r="BT338" s="68">
        <f t="shared" si="1437"/>
        <v>0</v>
      </c>
      <c r="BU338" s="68">
        <f t="shared" si="1438"/>
        <v>0</v>
      </c>
      <c r="BV338" s="260">
        <v>0</v>
      </c>
      <c r="BW338" s="69">
        <f t="shared" si="1439"/>
        <v>0</v>
      </c>
      <c r="BX338" s="260">
        <v>0</v>
      </c>
      <c r="BY338" s="260">
        <v>0</v>
      </c>
      <c r="BZ338" s="263">
        <f t="shared" si="1440"/>
        <v>0</v>
      </c>
      <c r="CA338" s="263">
        <f t="shared" si="1441"/>
        <v>0</v>
      </c>
      <c r="CB338" s="260">
        <v>0</v>
      </c>
      <c r="CC338" s="264">
        <f t="shared" si="1442"/>
        <v>0</v>
      </c>
      <c r="CD338" s="260">
        <v>0</v>
      </c>
      <c r="CE338" s="260">
        <v>0</v>
      </c>
      <c r="CF338" s="263">
        <f t="shared" si="1443"/>
        <v>0</v>
      </c>
      <c r="CG338" s="263">
        <f t="shared" si="1444"/>
        <v>0</v>
      </c>
      <c r="CH338" s="260">
        <v>0</v>
      </c>
      <c r="CI338" s="69">
        <f t="shared" si="1445"/>
        <v>0</v>
      </c>
      <c r="CJ338" s="260">
        <v>119.33657983321297</v>
      </c>
      <c r="CK338" s="260">
        <v>26.254049444812452</v>
      </c>
      <c r="CL338" s="260">
        <v>8.6977695904098162</v>
      </c>
      <c r="CM338" s="260">
        <v>3.6415364902694622</v>
      </c>
      <c r="CN338" s="260">
        <v>62.726995248679692</v>
      </c>
      <c r="CO338" s="265">
        <f t="shared" si="1446"/>
        <v>4.4059441462672613</v>
      </c>
      <c r="CP338" s="266">
        <f t="shared" si="1447"/>
        <v>20.001255158984502</v>
      </c>
      <c r="CQ338" s="260">
        <v>23.404221293279981</v>
      </c>
      <c r="CR338" s="265">
        <f t="shared" si="1448"/>
        <v>0.32075485282440214</v>
      </c>
      <c r="CS338" s="265">
        <f t="shared" si="1449"/>
        <v>13.704435395165266</v>
      </c>
      <c r="CT338" s="260">
        <v>12.02098080028281</v>
      </c>
      <c r="CU338" s="267">
        <f t="shared" si="1341"/>
        <v>302.92871545281326</v>
      </c>
      <c r="CV338" s="260">
        <v>0</v>
      </c>
      <c r="CW338" s="260">
        <v>0</v>
      </c>
      <c r="CX338" s="68">
        <f t="shared" si="1450"/>
        <v>0</v>
      </c>
      <c r="CY338" s="68">
        <f t="shared" si="1451"/>
        <v>0</v>
      </c>
      <c r="CZ338" s="260">
        <v>0</v>
      </c>
      <c r="DA338" s="69">
        <f t="shared" si="1452"/>
        <v>0</v>
      </c>
      <c r="DB338" s="260">
        <v>0</v>
      </c>
      <c r="DC338" s="260">
        <v>0</v>
      </c>
      <c r="DD338" s="68">
        <f t="shared" si="1453"/>
        <v>0</v>
      </c>
      <c r="DE338" s="68">
        <f t="shared" si="1454"/>
        <v>0</v>
      </c>
      <c r="DF338" s="260">
        <v>0</v>
      </c>
      <c r="DG338" s="69">
        <f t="shared" si="1455"/>
        <v>0</v>
      </c>
      <c r="DH338" s="260">
        <v>36.188091821145598</v>
      </c>
      <c r="DI338" s="260">
        <v>7.9613802006520311</v>
      </c>
      <c r="DJ338" s="260">
        <v>0.54775021495833309</v>
      </c>
      <c r="DK338" s="260">
        <v>26.344930845793993</v>
      </c>
      <c r="DL338" s="68">
        <f t="shared" si="1456"/>
        <v>1.8504679426085699</v>
      </c>
      <c r="DM338" s="68">
        <f t="shared" si="1457"/>
        <v>8.4003973393515636</v>
      </c>
      <c r="DN338" s="260">
        <v>7.6619554332487603</v>
      </c>
      <c r="DO338" s="68">
        <f t="shared" si="1458"/>
        <v>0.10500709921267426</v>
      </c>
      <c r="DP338" s="68">
        <f t="shared" si="1459"/>
        <v>4.4864886517605447</v>
      </c>
      <c r="DQ338" s="260">
        <v>3.9353678125642899</v>
      </c>
      <c r="DR338" s="264">
        <f t="shared" si="1460"/>
        <v>99.167371594035615</v>
      </c>
      <c r="DS338" s="260">
        <v>28.93</v>
      </c>
      <c r="DT338" s="260">
        <v>6.3646000000000003</v>
      </c>
      <c r="DU338" s="260">
        <v>21.062942466582701</v>
      </c>
      <c r="DV338" s="68">
        <f t="shared" si="1461"/>
        <v>1.4794610788527689</v>
      </c>
      <c r="DW338" s="68">
        <f t="shared" si="1462"/>
        <v>6.7161719607794925</v>
      </c>
      <c r="DX338" s="260">
        <v>0.54886840275000004</v>
      </c>
      <c r="DY338" s="260">
        <v>0.27874633474999999</v>
      </c>
      <c r="DZ338" s="260">
        <v>0</v>
      </c>
      <c r="EA338" s="260">
        <v>6.16718493943337</v>
      </c>
      <c r="EB338" s="68">
        <f t="shared" si="1463"/>
        <v>8.4521269594934334E-2</v>
      </c>
      <c r="EC338" s="68">
        <f t="shared" si="1464"/>
        <v>3.6112198100249677</v>
      </c>
      <c r="ED338" s="267">
        <v>3.1676171071758001</v>
      </c>
      <c r="EE338" s="69">
        <f t="shared" si="1465"/>
        <v>79.823951100830243</v>
      </c>
      <c r="EF338" s="260">
        <v>110.52540195238092</v>
      </c>
      <c r="EG338" s="260">
        <v>24.31558842952381</v>
      </c>
      <c r="EH338" s="260">
        <v>143.15106380611121</v>
      </c>
      <c r="EI338" s="260">
        <v>80.469760885549022</v>
      </c>
      <c r="EJ338" s="268">
        <f t="shared" si="1466"/>
        <v>5.6521960046009632</v>
      </c>
      <c r="EK338" s="266">
        <f t="shared" si="1467"/>
        <v>25.658748895487932</v>
      </c>
      <c r="EL338" s="260">
        <v>38.658638279056937</v>
      </c>
      <c r="EM338" s="268">
        <f t="shared" si="1468"/>
        <v>0.52981663761447528</v>
      </c>
      <c r="EN338" s="268">
        <f t="shared" si="1469"/>
        <v>22.636720278854906</v>
      </c>
      <c r="EO338" s="269">
        <f t="shared" si="1470"/>
        <v>397.12045335262189</v>
      </c>
      <c r="EP338" s="69">
        <f t="shared" si="1471"/>
        <v>500.37177122430359</v>
      </c>
      <c r="EQ338" s="260">
        <v>29.96</v>
      </c>
      <c r="ER338" s="260">
        <v>6.5911999999999997</v>
      </c>
      <c r="ES338" s="260">
        <v>21.812850200443101</v>
      </c>
      <c r="ET338" s="68">
        <f t="shared" si="1472"/>
        <v>1.5321345980791234</v>
      </c>
      <c r="EU338" s="68">
        <f t="shared" si="1473"/>
        <v>6.955289040613688</v>
      </c>
      <c r="EV338" s="260">
        <v>2.2282186744583301</v>
      </c>
      <c r="EW338" s="260">
        <v>6.5346279755389096</v>
      </c>
      <c r="EX338" s="68">
        <f t="shared" si="1474"/>
        <v>8.9557076404760752E-2</v>
      </c>
      <c r="EY338" s="68">
        <f t="shared" si="1475"/>
        <v>3.8263775495887109</v>
      </c>
      <c r="EZ338" s="260">
        <v>3.3563448425220099</v>
      </c>
      <c r="FA338" s="69">
        <f t="shared" si="1476"/>
        <v>84.579890031554825</v>
      </c>
      <c r="FB338" s="260">
        <v>0.83333333333333348</v>
      </c>
      <c r="FC338" s="260">
        <v>8.9871586162120806E-2</v>
      </c>
      <c r="FD338" s="68">
        <f t="shared" si="1477"/>
        <v>1.2316900883518657E-3</v>
      </c>
      <c r="FE338" s="68">
        <f t="shared" si="1478"/>
        <v>5.2624666763574489E-2</v>
      </c>
      <c r="FF338" s="260">
        <v>4.6160245974772703E-2</v>
      </c>
      <c r="FG338" s="69">
        <f t="shared" si="1479"/>
        <v>1.1632381985642724</v>
      </c>
      <c r="FH338" s="260">
        <v>96.541200000000003</v>
      </c>
      <c r="FI338" s="260">
        <v>10.411572928793399</v>
      </c>
      <c r="FJ338" s="68">
        <f t="shared" si="1480"/>
        <v>0.14269060698911354</v>
      </c>
      <c r="FK338" s="68">
        <f t="shared" si="1481"/>
        <v>6.0965381747466898</v>
      </c>
      <c r="FL338" s="260">
        <v>5.3475000000000001</v>
      </c>
      <c r="FM338" s="69">
        <f t="shared" si="1482"/>
        <v>134.76032751455207</v>
      </c>
      <c r="FN338" s="260">
        <v>0</v>
      </c>
      <c r="FO338" s="260">
        <v>0</v>
      </c>
      <c r="FP338" s="68">
        <f t="shared" si="1483"/>
        <v>0</v>
      </c>
      <c r="FQ338" s="68">
        <f t="shared" si="1484"/>
        <v>0</v>
      </c>
      <c r="FR338" s="260">
        <v>0</v>
      </c>
      <c r="FS338" s="264">
        <f t="shared" si="1485"/>
        <v>0</v>
      </c>
      <c r="FT338" s="270">
        <f t="shared" si="1342"/>
        <v>1630.80915024769</v>
      </c>
      <c r="FU338" s="271">
        <f t="shared" si="1343"/>
        <v>504.6530916817278</v>
      </c>
      <c r="FV338" s="272">
        <f t="shared" si="1486"/>
        <v>160.24069037555651</v>
      </c>
      <c r="FW338" s="272">
        <f t="shared" si="1344"/>
        <v>17.721451815939574</v>
      </c>
      <c r="FX338" s="272">
        <f t="shared" si="1345"/>
        <v>112.137666666667</v>
      </c>
      <c r="FY338" s="272">
        <f t="shared" si="1346"/>
        <v>0</v>
      </c>
      <c r="FZ338" s="272">
        <f t="shared" si="1347"/>
        <v>0</v>
      </c>
      <c r="GA338" s="272">
        <f t="shared" si="1348"/>
        <v>0</v>
      </c>
      <c r="GB338" s="272">
        <f t="shared" si="1349"/>
        <v>0</v>
      </c>
      <c r="GC338" s="272">
        <f t="shared" si="1350"/>
        <v>96.541200000000003</v>
      </c>
      <c r="GD338" s="272">
        <f t="shared" si="1351"/>
        <v>0</v>
      </c>
      <c r="GE338" s="272">
        <f t="shared" si="1352"/>
        <v>277.00419330797331</v>
      </c>
      <c r="GF338" s="273">
        <f t="shared" si="1353"/>
        <v>107.75785552561172</v>
      </c>
      <c r="GG338" s="273">
        <f t="shared" si="1354"/>
        <v>19.456774537952047</v>
      </c>
      <c r="GH338" s="272">
        <f t="shared" si="1487"/>
        <v>125.99523329762079</v>
      </c>
      <c r="GI338" s="274">
        <f t="shared" si="1488"/>
        <v>90.007955662793151</v>
      </c>
      <c r="GJ338" s="275">
        <f t="shared" si="1355"/>
        <v>1.726764672343893</v>
      </c>
      <c r="GK338" s="271">
        <f t="shared" si="1489"/>
        <v>1294.2935271454849</v>
      </c>
      <c r="GL338" s="276">
        <f t="shared" si="1490"/>
        <v>1630.8098442033111</v>
      </c>
      <c r="GM338" s="272">
        <f t="shared" si="1491"/>
        <v>702.41890287013268</v>
      </c>
      <c r="GN338" s="272">
        <f t="shared" si="1492"/>
        <v>38.904991026235507</v>
      </c>
      <c r="GO338" s="277">
        <f t="shared" si="1493"/>
        <v>0.54270448560404294</v>
      </c>
      <c r="GP338" s="278">
        <f t="shared" si="1494"/>
        <v>3.0058862391160207E-2</v>
      </c>
      <c r="GQ338" s="279">
        <f t="shared" si="1495"/>
        <v>1.0795517579563656</v>
      </c>
      <c r="GR338" s="280">
        <f t="shared" si="1496"/>
        <v>1294.2935271454849</v>
      </c>
      <c r="GS338" s="272">
        <f t="shared" si="1497"/>
        <v>702.41890287013268</v>
      </c>
      <c r="GT338" s="272">
        <f t="shared" si="1356"/>
        <v>38.904991026235507</v>
      </c>
      <c r="GU338" s="73">
        <f t="shared" si="1498"/>
        <v>0.54270448560404294</v>
      </c>
      <c r="GV338" s="74">
        <f t="shared" si="1499"/>
        <v>3.0058862391160207E-2</v>
      </c>
      <c r="GW338" s="279">
        <f t="shared" si="1500"/>
        <v>1.0795517579563656</v>
      </c>
      <c r="GX338" s="280">
        <f t="shared" si="1501"/>
        <v>1152.2458364863098</v>
      </c>
      <c r="GY338" s="272">
        <f t="shared" si="1357"/>
        <v>692.54133326514614</v>
      </c>
      <c r="GZ338" s="272">
        <f t="shared" si="1358"/>
        <v>25.848497752144169</v>
      </c>
      <c r="HA338" s="73">
        <f t="shared" si="1502"/>
        <v>0.60103609085453569</v>
      </c>
      <c r="HB338" s="74">
        <f t="shared" si="1503"/>
        <v>2.2433144849511706E-2</v>
      </c>
      <c r="HC338" s="279">
        <f t="shared" si="1504"/>
        <v>1.0864216417215387</v>
      </c>
      <c r="HD338" s="280">
        <f t="shared" si="1505"/>
        <v>1152.2458364863098</v>
      </c>
      <c r="HE338" s="272">
        <f t="shared" si="1359"/>
        <v>692.54133326514614</v>
      </c>
      <c r="HF338" s="272">
        <f t="shared" si="1360"/>
        <v>25.848497752144169</v>
      </c>
      <c r="HG338" s="73">
        <f t="shared" si="1506"/>
        <v>0.60103609085453569</v>
      </c>
      <c r="HH338" s="74">
        <f t="shared" si="1507"/>
        <v>2.2433144849511706E-2</v>
      </c>
      <c r="HI338" s="281">
        <f t="shared" si="1508"/>
        <v>1.0864216417215387</v>
      </c>
      <c r="HJ338" s="72">
        <f t="shared" si="1361"/>
        <v>4.687197822694948</v>
      </c>
      <c r="HK338" s="73">
        <f t="shared" si="1509"/>
        <v>4.687197822694948</v>
      </c>
      <c r="HL338" s="73">
        <f t="shared" si="1362"/>
        <v>4.1993455717462629</v>
      </c>
      <c r="HM338" s="74">
        <f t="shared" si="1510"/>
        <v>4.1993455717462629</v>
      </c>
      <c r="HN338" s="75"/>
      <c r="HO338" s="75"/>
      <c r="HP338" s="76">
        <f t="shared" si="1511"/>
        <v>0</v>
      </c>
      <c r="HQ338" s="77">
        <f t="shared" si="1512"/>
        <v>0</v>
      </c>
      <c r="HR338" s="77">
        <f t="shared" si="1513"/>
        <v>0</v>
      </c>
      <c r="HS338" s="77">
        <f t="shared" si="1514"/>
        <v>0</v>
      </c>
      <c r="HT338" s="282">
        <f t="shared" si="1515"/>
        <v>0</v>
      </c>
      <c r="HU338" s="73"/>
      <c r="HV338" s="74"/>
      <c r="HW338" s="279"/>
      <c r="HX338" s="76">
        <f t="shared" si="1516"/>
        <v>147.09599593842964</v>
      </c>
      <c r="HY338" s="77">
        <f t="shared" si="1517"/>
        <v>167.39671433789232</v>
      </c>
      <c r="HZ338" s="77">
        <f t="shared" si="1363"/>
        <v>6.0131782587373186</v>
      </c>
      <c r="IA338" s="77">
        <f t="shared" si="1518"/>
        <v>6.9440182531898555</v>
      </c>
      <c r="IB338" s="282">
        <f t="shared" si="1519"/>
        <v>197.64586896863119</v>
      </c>
      <c r="IC338" s="73">
        <f t="shared" si="1572"/>
        <v>0.74424017413576993</v>
      </c>
      <c r="ID338" s="74">
        <f t="shared" si="1573"/>
        <v>3.0424001726500456E-2</v>
      </c>
      <c r="IE338" s="279">
        <f t="shared" si="1328"/>
        <v>1.1074222218997398</v>
      </c>
      <c r="IF338" s="76">
        <f t="shared" si="1364"/>
        <v>9.8775696049865847</v>
      </c>
      <c r="IG338" s="77">
        <f t="shared" si="1520"/>
        <v>11.240772986170782</v>
      </c>
      <c r="IH338" s="77">
        <f t="shared" si="1365"/>
        <v>13.056493274091332</v>
      </c>
      <c r="II338" s="77">
        <f t="shared" si="1521"/>
        <v>15.077638432920672</v>
      </c>
      <c r="IJ338" s="282">
        <f t="shared" si="1522"/>
        <v>142.04769065917512</v>
      </c>
      <c r="IK338" s="73">
        <f t="shared" si="1523"/>
        <v>6.953699535099464E-2</v>
      </c>
      <c r="IL338" s="74">
        <f t="shared" si="1524"/>
        <v>9.1916265681634232E-2</v>
      </c>
      <c r="IM338" s="279">
        <f t="shared" si="1525"/>
        <v>1.0238254386559078</v>
      </c>
      <c r="IN338" s="76">
        <f t="shared" si="1366"/>
        <v>0</v>
      </c>
      <c r="IO338" s="77">
        <f t="shared" si="1526"/>
        <v>0</v>
      </c>
      <c r="IP338" s="77">
        <f t="shared" si="1367"/>
        <v>0</v>
      </c>
      <c r="IQ338" s="77">
        <f t="shared" si="1527"/>
        <v>0</v>
      </c>
      <c r="IR338" s="282">
        <f t="shared" si="1528"/>
        <v>0</v>
      </c>
      <c r="IS338" s="73"/>
      <c r="IT338" s="74"/>
      <c r="IU338" s="279"/>
      <c r="IV338" s="76">
        <f t="shared" si="1368"/>
        <v>0</v>
      </c>
      <c r="IW338" s="77">
        <f t="shared" si="1529"/>
        <v>0</v>
      </c>
      <c r="IX338" s="77">
        <f t="shared" si="1530"/>
        <v>0</v>
      </c>
      <c r="IY338" s="77">
        <f t="shared" si="1531"/>
        <v>0</v>
      </c>
      <c r="IZ338" s="282">
        <f t="shared" si="1532"/>
        <v>0</v>
      </c>
      <c r="JA338" s="283"/>
      <c r="JB338" s="284"/>
      <c r="JC338" s="285"/>
      <c r="JD338" s="76">
        <f t="shared" si="1369"/>
        <v>0</v>
      </c>
      <c r="JE338" s="77">
        <f t="shared" si="1533"/>
        <v>0</v>
      </c>
      <c r="JF338" s="77">
        <f t="shared" si="1370"/>
        <v>0</v>
      </c>
      <c r="JG338" s="77">
        <f t="shared" si="1534"/>
        <v>0</v>
      </c>
      <c r="JH338" s="282">
        <f t="shared" si="1535"/>
        <v>0</v>
      </c>
      <c r="JI338" s="283"/>
      <c r="JJ338" s="284"/>
      <c r="JK338" s="285"/>
      <c r="JL338" s="76">
        <f t="shared" si="1371"/>
        <v>186.71157175408811</v>
      </c>
      <c r="JM338" s="77">
        <f t="shared" si="1536"/>
        <v>212.47963577186979</v>
      </c>
      <c r="JN338" s="77">
        <f t="shared" si="1372"/>
        <v>8.3682354893611262</v>
      </c>
      <c r="JO338" s="77">
        <f t="shared" si="1537"/>
        <v>9.6636383431142292</v>
      </c>
      <c r="JP338" s="282">
        <f t="shared" si="1538"/>
        <v>240.41961543874066</v>
      </c>
      <c r="JQ338" s="73">
        <f t="shared" si="1373"/>
        <v>0.77660706433357785</v>
      </c>
      <c r="JR338" s="74">
        <f t="shared" si="1374"/>
        <v>3.4806791759025034E-2</v>
      </c>
      <c r="JS338" s="279">
        <f t="shared" si="1574"/>
        <v>1.1125676323129741</v>
      </c>
      <c r="JT338" s="76">
        <f t="shared" si="1375"/>
        <v>0</v>
      </c>
      <c r="JU338" s="77">
        <f t="shared" si="1539"/>
        <v>0</v>
      </c>
      <c r="JV338" s="77">
        <f t="shared" si="1376"/>
        <v>0</v>
      </c>
      <c r="JW338" s="77">
        <f t="shared" si="1540"/>
        <v>0</v>
      </c>
      <c r="JX338" s="282">
        <f t="shared" si="1541"/>
        <v>0</v>
      </c>
      <c r="JY338" s="73"/>
      <c r="JZ338" s="74"/>
      <c r="KA338" s="279"/>
      <c r="KB338" s="76">
        <f t="shared" si="1377"/>
        <v>0</v>
      </c>
      <c r="KC338" s="77">
        <f t="shared" si="1542"/>
        <v>0</v>
      </c>
      <c r="KD338" s="77">
        <f t="shared" si="1378"/>
        <v>0</v>
      </c>
      <c r="KE338" s="77">
        <f t="shared" si="1543"/>
        <v>0</v>
      </c>
      <c r="KF338" s="282">
        <f t="shared" si="1544"/>
        <v>0</v>
      </c>
      <c r="KG338" s="73"/>
      <c r="KH338" s="74"/>
      <c r="KI338" s="279"/>
      <c r="KJ338" s="76">
        <f t="shared" si="1379"/>
        <v>59.871472930954397</v>
      </c>
      <c r="KK338" s="77">
        <f t="shared" si="1545"/>
        <v>68.134334910155417</v>
      </c>
      <c r="KL338" s="77">
        <f t="shared" si="1380"/>
        <v>1.9554750418212441</v>
      </c>
      <c r="KM338" s="77">
        <f t="shared" si="1546"/>
        <v>2.2581825782951728</v>
      </c>
      <c r="KN338" s="282">
        <f t="shared" si="1547"/>
        <v>78.704263169869535</v>
      </c>
      <c r="KO338" s="73">
        <f t="shared" si="1381"/>
        <v>0.76071448381051709</v>
      </c>
      <c r="KP338" s="74">
        <f t="shared" si="1382"/>
        <v>2.4845859208422923E-2</v>
      </c>
      <c r="KQ338" s="279">
        <f t="shared" si="1383"/>
        <v>1.1088323449161532</v>
      </c>
      <c r="KR338" s="76">
        <f t="shared" si="1384"/>
        <v>47.894017960381447</v>
      </c>
      <c r="KS338" s="77">
        <f t="shared" si="1548"/>
        <v>54.503871379093688</v>
      </c>
      <c r="KT338" s="77">
        <f t="shared" si="1385"/>
        <v>1.5639823484477033</v>
      </c>
      <c r="KU338" s="77">
        <f t="shared" si="1549"/>
        <v>1.8060868159874079</v>
      </c>
      <c r="KV338" s="282">
        <f t="shared" si="1550"/>
        <v>63.352342143516061</v>
      </c>
      <c r="KW338" s="73">
        <f t="shared" si="1317"/>
        <v>0.75599443272174693</v>
      </c>
      <c r="KX338" s="74">
        <f t="shared" si="1318"/>
        <v>2.4687048584639781E-2</v>
      </c>
      <c r="KY338" s="279">
        <f t="shared" si="1319"/>
        <v>1.1081563467808306</v>
      </c>
      <c r="KZ338" s="76">
        <f t="shared" si="1386"/>
        <v>193.76146277460302</v>
      </c>
      <c r="LA338" s="77">
        <f t="shared" si="1551"/>
        <v>220.50248225212599</v>
      </c>
      <c r="LB338" s="77">
        <f t="shared" si="1387"/>
        <v>6.1820126422154384</v>
      </c>
      <c r="LC338" s="77">
        <f t="shared" si="1552"/>
        <v>7.138988199230389</v>
      </c>
      <c r="LD338" s="286">
        <f t="shared" si="1553"/>
        <v>397.12045335262189</v>
      </c>
      <c r="LE338" s="73">
        <f t="shared" si="1388"/>
        <v>0.48791609986039453</v>
      </c>
      <c r="LF338" s="74">
        <f t="shared" si="1389"/>
        <v>1.5567097060916526E-2</v>
      </c>
      <c r="LG338" s="279">
        <f t="shared" si="1390"/>
        <v>1.069747087566763</v>
      </c>
      <c r="LH338" s="76">
        <f t="shared" si="1391"/>
        <v>49.704833240046923</v>
      </c>
      <c r="LI338" s="77">
        <f t="shared" si="1554"/>
        <v>56.564597275505797</v>
      </c>
      <c r="LJ338" s="77">
        <f t="shared" si="1392"/>
        <v>1.6216916744838843</v>
      </c>
      <c r="LK338" s="77">
        <f t="shared" si="1555"/>
        <v>1.8727295456939896</v>
      </c>
      <c r="LL338" s="282">
        <f t="shared" si="1556"/>
        <v>67.126896850440332</v>
      </c>
      <c r="LM338" s="73">
        <f t="shared" si="1575"/>
        <v>0.74046076270723482</v>
      </c>
      <c r="LN338" s="74">
        <f t="shared" si="1576"/>
        <v>2.4158597381568763E-2</v>
      </c>
      <c r="LO338" s="279">
        <f t="shared" si="1577"/>
        <v>1.1059307407358923</v>
      </c>
      <c r="LP338" s="76">
        <f t="shared" si="1393"/>
        <v>6.4202093451560874E-2</v>
      </c>
      <c r="LQ338" s="77">
        <f t="shared" si="1557"/>
        <v>7.3062624368810794E-2</v>
      </c>
      <c r="LR338" s="77">
        <f t="shared" si="1394"/>
        <v>1.2316900883518657E-3</v>
      </c>
      <c r="LS338" s="77">
        <f t="shared" si="1558"/>
        <v>1.4223557140287345E-3</v>
      </c>
      <c r="LT338" s="282">
        <f t="shared" si="1559"/>
        <v>0.92320491949545436</v>
      </c>
      <c r="LU338" s="73">
        <f t="shared" si="1329"/>
        <v>6.9542624931687211E-2</v>
      </c>
      <c r="LV338" s="74">
        <f t="shared" si="1330"/>
        <v>1.3341459326549118E-3</v>
      </c>
      <c r="LW338" s="279">
        <f t="shared" si="1331"/>
        <v>1.0098041034571972</v>
      </c>
      <c r="LX338" s="76">
        <f t="shared" si="1395"/>
        <v>7.4377765731909617</v>
      </c>
      <c r="LY338" s="77">
        <f t="shared" si="1560"/>
        <v>8.4642641180570468</v>
      </c>
      <c r="LZ338" s="77">
        <f t="shared" si="1396"/>
        <v>0.14269060698911354</v>
      </c>
      <c r="MA338" s="77">
        <f t="shared" si="1561"/>
        <v>0.16477911295102832</v>
      </c>
      <c r="MB338" s="286">
        <f t="shared" si="1562"/>
        <v>106.95264088456514</v>
      </c>
      <c r="MC338" s="73">
        <f t="shared" si="1320"/>
        <v>6.9542710789335396E-2</v>
      </c>
      <c r="MD338" s="74">
        <f t="shared" si="1321"/>
        <v>1.3341475797976853E-3</v>
      </c>
      <c r="ME338" s="279">
        <f t="shared" si="1322"/>
        <v>1.009804115561389</v>
      </c>
      <c r="MF338" s="76">
        <f t="shared" si="1397"/>
        <v>0</v>
      </c>
      <c r="MG338" s="77">
        <f t="shared" si="1563"/>
        <v>0</v>
      </c>
      <c r="MH338" s="77">
        <f t="shared" si="1398"/>
        <v>0</v>
      </c>
      <c r="MI338" s="77">
        <f t="shared" si="1564"/>
        <v>0</v>
      </c>
      <c r="MJ338" s="286">
        <f t="shared" si="1565"/>
        <v>0</v>
      </c>
      <c r="MK338" s="73"/>
      <c r="ML338" s="74"/>
      <c r="MM338" s="279"/>
      <c r="MN338" s="287">
        <f t="shared" si="1566"/>
        <v>1.0795511758032565</v>
      </c>
      <c r="MO338" s="288">
        <f t="shared" si="1566"/>
        <v>1.0795511758032565</v>
      </c>
      <c r="MP338" s="288">
        <f t="shared" si="1566"/>
        <v>1.0864208401891289</v>
      </c>
      <c r="MQ338" s="289">
        <f t="shared" si="1566"/>
        <v>1.0864208401891289</v>
      </c>
      <c r="MR338" s="290">
        <f t="shared" si="1567"/>
        <v>4.6871952951025797</v>
      </c>
      <c r="MS338" s="291">
        <f t="shared" si="1332"/>
        <v>4.6871952951025797</v>
      </c>
      <c r="MT338" s="291">
        <f t="shared" si="1399"/>
        <v>4.19934247358304</v>
      </c>
      <c r="MU338" s="292">
        <f t="shared" si="1333"/>
        <v>4.19934247358304</v>
      </c>
      <c r="MV338" s="359">
        <f t="shared" si="1400"/>
        <v>0</v>
      </c>
      <c r="MW338" s="360">
        <f t="shared" si="1401"/>
        <v>0.73422093311952752</v>
      </c>
      <c r="MX338" s="360">
        <f t="shared" si="1402"/>
        <v>0.48785282151954007</v>
      </c>
      <c r="MY338" s="360">
        <f t="shared" si="1403"/>
        <v>0</v>
      </c>
      <c r="MZ338" s="360">
        <f t="shared" si="1404"/>
        <v>0</v>
      </c>
      <c r="NA338" s="360">
        <f t="shared" si="1405"/>
        <v>0</v>
      </c>
      <c r="NB338" s="360">
        <f t="shared" si="1406"/>
        <v>0.89728579546041354</v>
      </c>
      <c r="NC338" s="360">
        <f t="shared" si="1407"/>
        <v>0</v>
      </c>
      <c r="ND338" s="360">
        <f t="shared" si="1408"/>
        <v>0</v>
      </c>
      <c r="NE338" s="360">
        <f t="shared" si="1409"/>
        <v>0.29273173905786448</v>
      </c>
      <c r="NF338" s="360">
        <f t="shared" si="1410"/>
        <v>0.2354832236909265</v>
      </c>
      <c r="NG338" s="360">
        <f t="shared" si="1411"/>
        <v>1.4251170700564417</v>
      </c>
      <c r="NH338" s="360">
        <f t="shared" si="1412"/>
        <v>0.24905560281372294</v>
      </c>
      <c r="NI338" s="360">
        <f t="shared" si="1413"/>
        <v>3.130392720717311E-3</v>
      </c>
      <c r="NJ338" s="360">
        <f t="shared" si="1414"/>
        <v>0.36231771666342638</v>
      </c>
      <c r="NK338" s="361">
        <f t="shared" si="1415"/>
        <v>0</v>
      </c>
      <c r="NL338" s="145">
        <f t="shared" si="1568"/>
        <v>4.6871952951025797</v>
      </c>
      <c r="NM338" s="56">
        <f t="shared" si="1334"/>
        <v>4.6871952951025797</v>
      </c>
      <c r="NN338" s="56">
        <f t="shared" si="1569"/>
        <v>4.19934247358304</v>
      </c>
      <c r="NO338" s="58">
        <f t="shared" si="1323"/>
        <v>4.19934247358304</v>
      </c>
      <c r="NP338" s="55">
        <f t="shared" si="1416"/>
        <v>1.0795511758032565</v>
      </c>
      <c r="NQ338" s="56">
        <f t="shared" si="1324"/>
        <v>1.0795511758032565</v>
      </c>
      <c r="NR338" s="56">
        <f t="shared" si="1417"/>
        <v>1.0864208401891289</v>
      </c>
      <c r="NS338" s="61">
        <f t="shared" si="1325"/>
        <v>1.0864208401891289</v>
      </c>
      <c r="NT338" s="41"/>
      <c r="NU338" s="86">
        <f t="shared" si="1578"/>
        <v>0</v>
      </c>
      <c r="NV338" s="86">
        <f t="shared" si="1578"/>
        <v>0</v>
      </c>
      <c r="NW338" s="86">
        <f t="shared" si="1578"/>
        <v>0</v>
      </c>
      <c r="NX338" s="86">
        <f t="shared" si="1578"/>
        <v>0</v>
      </c>
      <c r="NY338" s="87">
        <f t="shared" si="1579"/>
        <v>0</v>
      </c>
      <c r="NZ338" s="87">
        <f t="shared" si="1579"/>
        <v>0</v>
      </c>
      <c r="OA338" s="87">
        <f t="shared" si="1579"/>
        <v>0</v>
      </c>
      <c r="OB338" s="87">
        <f t="shared" si="1579"/>
        <v>0</v>
      </c>
      <c r="OC338" s="26"/>
    </row>
    <row r="339" spans="1:393" thickBot="1" x14ac:dyDescent="0.35">
      <c r="A339" s="136" t="s">
        <v>776</v>
      </c>
      <c r="B339" s="137" t="s">
        <v>777</v>
      </c>
      <c r="C339" s="133" t="s">
        <v>97</v>
      </c>
      <c r="D339" s="64">
        <f>VLOOKUP(B339,[1]УсіТ_1!$A$10:$G$556,6,FALSE)</f>
        <v>338.7</v>
      </c>
      <c r="E339" s="64">
        <f>VLOOKUP(B339,[1]УсіТ_1!$A$10:$G$556,7,FALSE)</f>
        <v>0</v>
      </c>
      <c r="F339" s="38"/>
      <c r="G339" s="38"/>
      <c r="H339" s="39">
        <v>234.2</v>
      </c>
      <c r="I339" s="256">
        <v>4.4038000000000004</v>
      </c>
      <c r="J339" s="62">
        <v>4.4038000000000004</v>
      </c>
      <c r="K339" s="257">
        <f t="shared" si="1418"/>
        <v>3.6362000000000001</v>
      </c>
      <c r="L339" s="293">
        <f t="shared" si="1419"/>
        <v>3.9954000000000001</v>
      </c>
      <c r="M339" s="63">
        <v>0.35920000000000002</v>
      </c>
      <c r="N339" s="63">
        <v>1.1579999999999999</v>
      </c>
      <c r="O339" s="63">
        <v>0.40839999999999999</v>
      </c>
      <c r="P339" s="63">
        <v>0</v>
      </c>
      <c r="Q339" s="63">
        <v>0</v>
      </c>
      <c r="R339" s="63">
        <v>0</v>
      </c>
      <c r="S339" s="63">
        <v>0.56359999999999999</v>
      </c>
      <c r="T339" s="63">
        <v>0</v>
      </c>
      <c r="U339" s="63">
        <v>0</v>
      </c>
      <c r="V339" s="63">
        <v>0.2928</v>
      </c>
      <c r="W339" s="63">
        <v>0.13150000000000001</v>
      </c>
      <c r="X339" s="63">
        <v>0.73899999999999999</v>
      </c>
      <c r="Y339" s="63">
        <v>0.37540000000000001</v>
      </c>
      <c r="Z339" s="63">
        <v>3.5000000000000001E-3</v>
      </c>
      <c r="AA339" s="63">
        <v>0.37240000000000001</v>
      </c>
      <c r="AB339" s="259">
        <v>0</v>
      </c>
      <c r="AC339" s="144">
        <v>43.88</v>
      </c>
      <c r="AD339" s="70">
        <v>9.6536000000000008</v>
      </c>
      <c r="AE339" s="70">
        <v>31.947525593973399</v>
      </c>
      <c r="AF339" s="68">
        <f t="shared" si="1420"/>
        <v>2.2439941977206916</v>
      </c>
      <c r="AG339" s="68">
        <f t="shared" si="1421"/>
        <v>10.186851905945545</v>
      </c>
      <c r="AH339" s="71">
        <v>1.679211198875</v>
      </c>
      <c r="AI339" s="71">
        <v>9.3998852615975306</v>
      </c>
      <c r="AJ339" s="68">
        <f t="shared" si="1422"/>
        <v>0.12882542751019416</v>
      </c>
      <c r="AK339" s="68">
        <f t="shared" si="1423"/>
        <v>5.5041404144694805</v>
      </c>
      <c r="AL339" s="71">
        <v>4.8280111027223001</v>
      </c>
      <c r="AM339" s="69">
        <f t="shared" si="1424"/>
        <v>121.66587978860187</v>
      </c>
      <c r="AN339" s="260">
        <v>137.58000000000001</v>
      </c>
      <c r="AO339" s="71">
        <v>30.267600000000002</v>
      </c>
      <c r="AP339" s="71">
        <v>100.16728740243499</v>
      </c>
      <c r="AQ339" s="68">
        <f t="shared" si="1425"/>
        <v>7.0357502671470336</v>
      </c>
      <c r="AR339" s="68">
        <f t="shared" si="1426"/>
        <v>31.939541595715223</v>
      </c>
      <c r="AS339" s="71">
        <v>12.974269521449999</v>
      </c>
      <c r="AT339" s="261">
        <f t="shared" si="1338"/>
        <v>2.8138268305171676</v>
      </c>
      <c r="AU339" s="71">
        <v>30.303529472527899</v>
      </c>
      <c r="AV339" s="68">
        <f t="shared" si="1427"/>
        <v>0.41530987142099485</v>
      </c>
      <c r="AW339" s="68">
        <f t="shared" si="1428"/>
        <v>17.744352896756602</v>
      </c>
      <c r="AX339" s="71">
        <v>15.5646343198206</v>
      </c>
      <c r="AY339" s="69">
        <f t="shared" si="1429"/>
        <v>392.22878485948013</v>
      </c>
      <c r="AZ339" s="260">
        <v>17</v>
      </c>
      <c r="BA339" s="260">
        <v>86.651833333333599</v>
      </c>
      <c r="BB339" s="260">
        <v>9.0365483333333607</v>
      </c>
      <c r="BC339" s="262">
        <f t="shared" si="1430"/>
        <v>7.2292386666666886</v>
      </c>
      <c r="BD339" s="262">
        <f t="shared" si="1339"/>
        <v>1.8073096666666721</v>
      </c>
      <c r="BE339" s="260">
        <v>3.39180033333334</v>
      </c>
      <c r="BF339" s="262">
        <f t="shared" si="1431"/>
        <v>2.7134402666666722</v>
      </c>
      <c r="BG339" s="262">
        <f t="shared" si="1340"/>
        <v>0.67836006666666782</v>
      </c>
      <c r="BH339" s="260">
        <v>10.684385679476033</v>
      </c>
      <c r="BI339" s="263">
        <f t="shared" si="1432"/>
        <v>6.2562847721599093</v>
      </c>
      <c r="BJ339" s="68">
        <f t="shared" si="1433"/>
        <v>0.14642950573721905</v>
      </c>
      <c r="BK339" s="260">
        <v>5.4877631508089566</v>
      </c>
      <c r="BL339" s="69">
        <f t="shared" si="1434"/>
        <v>138.30279699634235</v>
      </c>
      <c r="BM339" s="260">
        <v>0</v>
      </c>
      <c r="BN339" s="260">
        <v>0</v>
      </c>
      <c r="BO339" s="260">
        <v>0</v>
      </c>
      <c r="BP339" s="68">
        <f t="shared" si="1435"/>
        <v>0</v>
      </c>
      <c r="BQ339" s="68">
        <f t="shared" si="1436"/>
        <v>0</v>
      </c>
      <c r="BR339" s="260">
        <v>0</v>
      </c>
      <c r="BS339" s="260">
        <v>0</v>
      </c>
      <c r="BT339" s="68">
        <f t="shared" si="1437"/>
        <v>0</v>
      </c>
      <c r="BU339" s="68">
        <f t="shared" si="1438"/>
        <v>0</v>
      </c>
      <c r="BV339" s="260">
        <v>0</v>
      </c>
      <c r="BW339" s="69">
        <f t="shared" si="1439"/>
        <v>0</v>
      </c>
      <c r="BX339" s="260">
        <v>0</v>
      </c>
      <c r="BY339" s="260">
        <v>0</v>
      </c>
      <c r="BZ339" s="263">
        <f t="shared" si="1440"/>
        <v>0</v>
      </c>
      <c r="CA339" s="263">
        <f t="shared" si="1441"/>
        <v>0</v>
      </c>
      <c r="CB339" s="260">
        <v>0</v>
      </c>
      <c r="CC339" s="264">
        <f t="shared" si="1442"/>
        <v>0</v>
      </c>
      <c r="CD339" s="260">
        <v>0</v>
      </c>
      <c r="CE339" s="260">
        <v>0</v>
      </c>
      <c r="CF339" s="263">
        <f t="shared" si="1443"/>
        <v>0</v>
      </c>
      <c r="CG339" s="263">
        <f t="shared" si="1444"/>
        <v>0</v>
      </c>
      <c r="CH339" s="260">
        <v>0</v>
      </c>
      <c r="CI339" s="69">
        <f t="shared" si="1445"/>
        <v>0</v>
      </c>
      <c r="CJ339" s="260">
        <v>78.338377501355779</v>
      </c>
      <c r="CK339" s="260">
        <v>17.234444746959468</v>
      </c>
      <c r="CL339" s="260">
        <v>5.925822891410963</v>
      </c>
      <c r="CM339" s="260">
        <v>3.2837817072797306</v>
      </c>
      <c r="CN339" s="260">
        <v>35.250946170328831</v>
      </c>
      <c r="CO339" s="265">
        <f t="shared" si="1446"/>
        <v>2.4760264590038972</v>
      </c>
      <c r="CP339" s="266">
        <f t="shared" si="1447"/>
        <v>11.24018719776339</v>
      </c>
      <c r="CQ339" s="260">
        <v>14.74788327155737</v>
      </c>
      <c r="CR339" s="265">
        <f t="shared" si="1448"/>
        <v>0.20211974023669377</v>
      </c>
      <c r="CS339" s="265">
        <f t="shared" si="1449"/>
        <v>8.6356820411935047</v>
      </c>
      <c r="CT339" s="260">
        <v>7.5748737559196888</v>
      </c>
      <c r="CU339" s="267">
        <f t="shared" si="1341"/>
        <v>190.88681800503855</v>
      </c>
      <c r="CV339" s="260">
        <v>0</v>
      </c>
      <c r="CW339" s="260">
        <v>0</v>
      </c>
      <c r="CX339" s="68">
        <f t="shared" si="1450"/>
        <v>0</v>
      </c>
      <c r="CY339" s="68">
        <f t="shared" si="1451"/>
        <v>0</v>
      </c>
      <c r="CZ339" s="260">
        <v>0</v>
      </c>
      <c r="DA339" s="69">
        <f t="shared" si="1452"/>
        <v>0</v>
      </c>
      <c r="DB339" s="260">
        <v>0</v>
      </c>
      <c r="DC339" s="260">
        <v>0</v>
      </c>
      <c r="DD339" s="68">
        <f t="shared" si="1453"/>
        <v>0</v>
      </c>
      <c r="DE339" s="68">
        <f t="shared" si="1454"/>
        <v>0</v>
      </c>
      <c r="DF339" s="260">
        <v>0</v>
      </c>
      <c r="DG339" s="69">
        <f t="shared" si="1455"/>
        <v>0</v>
      </c>
      <c r="DH339" s="260">
        <v>36.188091821145598</v>
      </c>
      <c r="DI339" s="260">
        <v>7.9613802006520311</v>
      </c>
      <c r="DJ339" s="260">
        <v>0.54775021495833309</v>
      </c>
      <c r="DK339" s="260">
        <v>26.344930845793993</v>
      </c>
      <c r="DL339" s="68">
        <f t="shared" si="1456"/>
        <v>1.8504679426085699</v>
      </c>
      <c r="DM339" s="68">
        <f t="shared" si="1457"/>
        <v>8.4003973393515636</v>
      </c>
      <c r="DN339" s="260">
        <v>7.6619554332487603</v>
      </c>
      <c r="DO339" s="68">
        <f t="shared" si="1458"/>
        <v>0.10500709921267426</v>
      </c>
      <c r="DP339" s="68">
        <f t="shared" si="1459"/>
        <v>4.4864886517605447</v>
      </c>
      <c r="DQ339" s="260">
        <v>3.9353678125642899</v>
      </c>
      <c r="DR339" s="264">
        <f t="shared" si="1460"/>
        <v>99.167371594035615</v>
      </c>
      <c r="DS339" s="260">
        <v>16.2</v>
      </c>
      <c r="DT339" s="260">
        <v>3.5640000000000001</v>
      </c>
      <c r="DU339" s="260">
        <v>11.7946653286775</v>
      </c>
      <c r="DV339" s="68">
        <f t="shared" si="1461"/>
        <v>0.82845729268630752</v>
      </c>
      <c r="DW339" s="68">
        <f t="shared" si="1462"/>
        <v>3.7608705760327648</v>
      </c>
      <c r="DX339" s="260">
        <v>0.31288864233333302</v>
      </c>
      <c r="DY339" s="260">
        <v>2.99727241666667E-2</v>
      </c>
      <c r="DZ339" s="260">
        <v>0</v>
      </c>
      <c r="EA339" s="260">
        <v>3.4404489661066102</v>
      </c>
      <c r="EB339" s="68">
        <f t="shared" si="1463"/>
        <v>4.7151353080491093E-2</v>
      </c>
      <c r="EC339" s="68">
        <f t="shared" si="1464"/>
        <v>2.0145686538995902</v>
      </c>
      <c r="ED339" s="267">
        <v>1.76709878306421</v>
      </c>
      <c r="EE339" s="69">
        <f t="shared" si="1465"/>
        <v>44.530889333217985</v>
      </c>
      <c r="EF339" s="260">
        <v>61.326796666666695</v>
      </c>
      <c r="EG339" s="260">
        <v>13.491895266666674</v>
      </c>
      <c r="EH339" s="260">
        <v>59.838188556662274</v>
      </c>
      <c r="EI339" s="260">
        <v>44.649940886616648</v>
      </c>
      <c r="EJ339" s="268">
        <f t="shared" si="1466"/>
        <v>3.1362118478759533</v>
      </c>
      <c r="EK339" s="266">
        <f t="shared" si="1467"/>
        <v>14.237169450988356</v>
      </c>
      <c r="EL339" s="260">
        <v>19.337506136165057</v>
      </c>
      <c r="EM339" s="268">
        <f t="shared" si="1468"/>
        <v>0.26502052159614209</v>
      </c>
      <c r="EN339" s="268">
        <f t="shared" si="1469"/>
        <v>11.323154068055993</v>
      </c>
      <c r="EO339" s="269">
        <f t="shared" si="1470"/>
        <v>198.64432751277732</v>
      </c>
      <c r="EP339" s="69">
        <f t="shared" si="1471"/>
        <v>250.29185266609943</v>
      </c>
      <c r="EQ339" s="260">
        <v>45.03</v>
      </c>
      <c r="ER339" s="260">
        <v>9.9065999999999992</v>
      </c>
      <c r="ES339" s="260">
        <v>32.784801219157302</v>
      </c>
      <c r="ET339" s="68">
        <f t="shared" si="1472"/>
        <v>2.302804437633609</v>
      </c>
      <c r="EU339" s="68">
        <f t="shared" si="1473"/>
        <v>10.453827286342936</v>
      </c>
      <c r="EV339" s="260">
        <v>3.3421441674916701</v>
      </c>
      <c r="EW339" s="260">
        <v>9.8208303185333108</v>
      </c>
      <c r="EX339" s="68">
        <f t="shared" si="1474"/>
        <v>0.13459447951549902</v>
      </c>
      <c r="EY339" s="68">
        <f t="shared" si="1475"/>
        <v>5.7506264763384545</v>
      </c>
      <c r="EZ339" s="260">
        <v>5.0442187852591198</v>
      </c>
      <c r="FA339" s="69">
        <f t="shared" si="1476"/>
        <v>127.11431338852967</v>
      </c>
      <c r="FB339" s="260">
        <v>0.83333333333333348</v>
      </c>
      <c r="FC339" s="260">
        <v>8.9871586162120806E-2</v>
      </c>
      <c r="FD339" s="68">
        <f t="shared" si="1477"/>
        <v>1.2316900883518657E-3</v>
      </c>
      <c r="FE339" s="68">
        <f t="shared" si="1478"/>
        <v>5.2624666763574489E-2</v>
      </c>
      <c r="FF339" s="260">
        <v>4.6160245974772703E-2</v>
      </c>
      <c r="FG339" s="69">
        <f t="shared" si="1479"/>
        <v>1.1632381985642724</v>
      </c>
      <c r="FH339" s="260">
        <v>90.360900000000001</v>
      </c>
      <c r="FI339" s="260">
        <v>9.7450528920441393</v>
      </c>
      <c r="FJ339" s="68">
        <f t="shared" si="1480"/>
        <v>0.13355594988546493</v>
      </c>
      <c r="FK339" s="68">
        <f t="shared" si="1481"/>
        <v>5.7062547011480138</v>
      </c>
      <c r="FL339" s="260">
        <v>5.0054999999999996</v>
      </c>
      <c r="FM339" s="69">
        <f t="shared" si="1482"/>
        <v>126.13374347045297</v>
      </c>
      <c r="FN339" s="260">
        <v>0</v>
      </c>
      <c r="FO339" s="260">
        <v>0</v>
      </c>
      <c r="FP339" s="68">
        <f t="shared" si="1483"/>
        <v>0</v>
      </c>
      <c r="FQ339" s="68">
        <f t="shared" si="1484"/>
        <v>0</v>
      </c>
      <c r="FR339" s="260">
        <v>0</v>
      </c>
      <c r="FS339" s="264">
        <f t="shared" si="1485"/>
        <v>0</v>
      </c>
      <c r="FT339" s="270">
        <f t="shared" si="1342"/>
        <v>1491.4856883003629</v>
      </c>
      <c r="FU339" s="271">
        <f t="shared" si="1343"/>
        <v>510.62278620344637</v>
      </c>
      <c r="FV339" s="272">
        <f t="shared" si="1486"/>
        <v>81.871642446218004</v>
      </c>
      <c r="FW339" s="272">
        <f t="shared" si="1344"/>
        <v>16.040287471130259</v>
      </c>
      <c r="FX339" s="272">
        <f t="shared" si="1345"/>
        <v>86.651833333333599</v>
      </c>
      <c r="FY339" s="272">
        <f t="shared" si="1346"/>
        <v>0</v>
      </c>
      <c r="FZ339" s="272">
        <f t="shared" si="1347"/>
        <v>0</v>
      </c>
      <c r="GA339" s="272">
        <f t="shared" si="1348"/>
        <v>0</v>
      </c>
      <c r="GB339" s="272">
        <f t="shared" si="1349"/>
        <v>0</v>
      </c>
      <c r="GC339" s="272">
        <f t="shared" si="1350"/>
        <v>90.360900000000001</v>
      </c>
      <c r="GD339" s="272">
        <f t="shared" si="1351"/>
        <v>0</v>
      </c>
      <c r="GE339" s="272">
        <f t="shared" si="1352"/>
        <v>282.94009744698269</v>
      </c>
      <c r="GF339" s="273">
        <f t="shared" si="1353"/>
        <v>110.06699132961054</v>
      </c>
      <c r="GG339" s="273">
        <f t="shared" si="1354"/>
        <v>19.873712444676062</v>
      </c>
      <c r="GH339" s="272">
        <f t="shared" si="1487"/>
        <v>115.23134901741885</v>
      </c>
      <c r="GI339" s="274">
        <f t="shared" si="1488"/>
        <v>82.318496357905715</v>
      </c>
      <c r="GJ339" s="275">
        <f t="shared" si="1355"/>
        <v>1.5792456382837248</v>
      </c>
      <c r="GK339" s="271">
        <f t="shared" si="1489"/>
        <v>1183.7188959185296</v>
      </c>
      <c r="GL339" s="276">
        <f t="shared" si="1490"/>
        <v>1491.4858088573474</v>
      </c>
      <c r="GM339" s="272">
        <f t="shared" si="1491"/>
        <v>703.00827389096264</v>
      </c>
      <c r="GN339" s="272">
        <f t="shared" si="1492"/>
        <v>37.493245554090045</v>
      </c>
      <c r="GO339" s="277">
        <f t="shared" si="1493"/>
        <v>0.59389799074335947</v>
      </c>
      <c r="GP339" s="278">
        <f t="shared" si="1494"/>
        <v>3.1674112564534534E-2</v>
      </c>
      <c r="GQ339" s="279">
        <f t="shared" si="1495"/>
        <v>1.086867014327481</v>
      </c>
      <c r="GR339" s="280">
        <f t="shared" si="1496"/>
        <v>1183.7188959185296</v>
      </c>
      <c r="GS339" s="272">
        <f t="shared" si="1497"/>
        <v>703.00827389096264</v>
      </c>
      <c r="GT339" s="272">
        <f t="shared" si="1356"/>
        <v>37.493245554090045</v>
      </c>
      <c r="GU339" s="73">
        <f t="shared" si="1498"/>
        <v>0.59389799074335947</v>
      </c>
      <c r="GV339" s="74">
        <f t="shared" si="1499"/>
        <v>3.1674112564534534E-2</v>
      </c>
      <c r="GW339" s="279">
        <f t="shared" si="1500"/>
        <v>1.086867014327481</v>
      </c>
      <c r="GX339" s="280">
        <f t="shared" si="1501"/>
        <v>977.39454926381211</v>
      </c>
      <c r="GY339" s="272">
        <f t="shared" si="1357"/>
        <v>622.69899583802123</v>
      </c>
      <c r="GZ339" s="272">
        <f t="shared" si="1358"/>
        <v>25.031317489788581</v>
      </c>
      <c r="HA339" s="73">
        <f t="shared" si="1502"/>
        <v>0.63710094997669797</v>
      </c>
      <c r="HB339" s="74">
        <f t="shared" si="1503"/>
        <v>2.5610248705236319E-2</v>
      </c>
      <c r="HC339" s="279">
        <f t="shared" si="1504"/>
        <v>1.0918907686058545</v>
      </c>
      <c r="HD339" s="280">
        <f t="shared" si="1505"/>
        <v>1073.9547713182581</v>
      </c>
      <c r="HE339" s="272">
        <f t="shared" si="1359"/>
        <v>695.37560646892757</v>
      </c>
      <c r="HF339" s="272">
        <f t="shared" si="1360"/>
        <v>27.404137115019466</v>
      </c>
      <c r="HG339" s="73">
        <f t="shared" si="1506"/>
        <v>0.64749058809559357</v>
      </c>
      <c r="HH339" s="74">
        <f t="shared" si="1507"/>
        <v>2.5517030928017048E-2</v>
      </c>
      <c r="HI339" s="281">
        <f t="shared" si="1508"/>
        <v>1.0933102124507299</v>
      </c>
      <c r="HJ339" s="72">
        <f t="shared" si="1361"/>
        <v>4.7863449576953609</v>
      </c>
      <c r="HK339" s="73">
        <f t="shared" si="1509"/>
        <v>4.7863449576953609</v>
      </c>
      <c r="HL339" s="73">
        <f t="shared" si="1362"/>
        <v>3.9703332128046083</v>
      </c>
      <c r="HM339" s="74">
        <f t="shared" si="1510"/>
        <v>4.3682116228256467</v>
      </c>
      <c r="HN339" s="75"/>
      <c r="HO339" s="75"/>
      <c r="HP339" s="76">
        <f t="shared" si="1511"/>
        <v>72.676610630906339</v>
      </c>
      <c r="HQ339" s="77">
        <f t="shared" si="1512"/>
        <v>82.706709664077721</v>
      </c>
      <c r="HR339" s="77">
        <f t="shared" si="1513"/>
        <v>2.372819625230886</v>
      </c>
      <c r="HS339" s="77">
        <f t="shared" si="1514"/>
        <v>2.7401321032166273</v>
      </c>
      <c r="HT339" s="282">
        <f t="shared" si="1515"/>
        <v>96.56022205444593</v>
      </c>
      <c r="HU339" s="73">
        <f t="shared" si="1570"/>
        <v>0.75265579432830321</v>
      </c>
      <c r="HV339" s="74">
        <f t="shared" si="1571"/>
        <v>2.4573469020120527E-2</v>
      </c>
      <c r="HW339" s="279">
        <f t="shared" si="1337"/>
        <v>1.1076779991795638</v>
      </c>
      <c r="HX339" s="76">
        <f t="shared" si="1516"/>
        <v>228.46195128081564</v>
      </c>
      <c r="HY339" s="77">
        <f t="shared" si="1517"/>
        <v>259.99198517708101</v>
      </c>
      <c r="HZ339" s="77">
        <f t="shared" si="1363"/>
        <v>10.264886969085197</v>
      </c>
      <c r="IA339" s="77">
        <f t="shared" si="1518"/>
        <v>11.853891471899585</v>
      </c>
      <c r="IB339" s="282">
        <f t="shared" si="1519"/>
        <v>311.29268639641276</v>
      </c>
      <c r="IC339" s="73">
        <f t="shared" si="1572"/>
        <v>0.73391364868072395</v>
      </c>
      <c r="ID339" s="74">
        <f t="shared" si="1573"/>
        <v>3.2975034164514458E-2</v>
      </c>
      <c r="IE339" s="279">
        <f t="shared" si="1328"/>
        <v>1.1063919579430936</v>
      </c>
      <c r="IF339" s="76">
        <f t="shared" si="1364"/>
        <v>7.6326674220350892</v>
      </c>
      <c r="IG339" s="77">
        <f t="shared" si="1520"/>
        <v>8.6860518529501523</v>
      </c>
      <c r="IH339" s="77">
        <f t="shared" si="1365"/>
        <v>10.08910843907058</v>
      </c>
      <c r="II339" s="77">
        <f t="shared" si="1521"/>
        <v>11.650902425438707</v>
      </c>
      <c r="IJ339" s="282">
        <f t="shared" si="1522"/>
        <v>109.7641246002717</v>
      </c>
      <c r="IK339" s="73">
        <f t="shared" si="1523"/>
        <v>6.953699535099464E-2</v>
      </c>
      <c r="IL339" s="74">
        <f t="shared" si="1524"/>
        <v>9.191626568163426E-2</v>
      </c>
      <c r="IM339" s="279">
        <f t="shared" si="1525"/>
        <v>1.0238254386559078</v>
      </c>
      <c r="IN339" s="76">
        <f t="shared" si="1366"/>
        <v>0</v>
      </c>
      <c r="IO339" s="77">
        <f t="shared" si="1526"/>
        <v>0</v>
      </c>
      <c r="IP339" s="77">
        <f t="shared" si="1367"/>
        <v>0</v>
      </c>
      <c r="IQ339" s="77">
        <f t="shared" si="1527"/>
        <v>0</v>
      </c>
      <c r="IR339" s="282">
        <f t="shared" si="1528"/>
        <v>0</v>
      </c>
      <c r="IS339" s="73"/>
      <c r="IT339" s="74"/>
      <c r="IU339" s="279"/>
      <c r="IV339" s="76">
        <f t="shared" si="1368"/>
        <v>0</v>
      </c>
      <c r="IW339" s="77">
        <f t="shared" si="1529"/>
        <v>0</v>
      </c>
      <c r="IX339" s="77">
        <f t="shared" si="1530"/>
        <v>0</v>
      </c>
      <c r="IY339" s="77">
        <f t="shared" si="1531"/>
        <v>0</v>
      </c>
      <c r="IZ339" s="282">
        <f t="shared" si="1532"/>
        <v>0</v>
      </c>
      <c r="JA339" s="283"/>
      <c r="JB339" s="284"/>
      <c r="JC339" s="285"/>
      <c r="JD339" s="76">
        <f t="shared" si="1369"/>
        <v>0</v>
      </c>
      <c r="JE339" s="77">
        <f t="shared" si="1533"/>
        <v>0</v>
      </c>
      <c r="JF339" s="77">
        <f t="shared" si="1370"/>
        <v>0</v>
      </c>
      <c r="JG339" s="77">
        <f t="shared" si="1534"/>
        <v>0</v>
      </c>
      <c r="JH339" s="282">
        <f t="shared" si="1535"/>
        <v>0</v>
      </c>
      <c r="JI339" s="283"/>
      <c r="JJ339" s="284"/>
      <c r="JK339" s="285"/>
      <c r="JL339" s="76">
        <f t="shared" si="1371"/>
        <v>119.82138271984266</v>
      </c>
      <c r="JM339" s="77">
        <f t="shared" si="1536"/>
        <v>136.35793174900815</v>
      </c>
      <c r="JN339" s="77">
        <f t="shared" si="1372"/>
        <v>5.9619279065203221</v>
      </c>
      <c r="JO339" s="77">
        <f t="shared" si="1537"/>
        <v>6.8848343464496686</v>
      </c>
      <c r="JP339" s="282">
        <f t="shared" si="1538"/>
        <v>151.49747460717347</v>
      </c>
      <c r="JQ339" s="73">
        <f t="shared" si="1373"/>
        <v>0.7909133999133281</v>
      </c>
      <c r="JR339" s="74">
        <f t="shared" si="1374"/>
        <v>3.935331543960946E-2</v>
      </c>
      <c r="JS339" s="279">
        <f t="shared" si="1574"/>
        <v>1.11524585155209</v>
      </c>
      <c r="JT339" s="76">
        <f t="shared" si="1375"/>
        <v>0</v>
      </c>
      <c r="JU339" s="77">
        <f t="shared" si="1539"/>
        <v>0</v>
      </c>
      <c r="JV339" s="77">
        <f t="shared" si="1376"/>
        <v>0</v>
      </c>
      <c r="JW339" s="77">
        <f t="shared" si="1540"/>
        <v>0</v>
      </c>
      <c r="JX339" s="282">
        <f t="shared" si="1541"/>
        <v>0</v>
      </c>
      <c r="JY339" s="73"/>
      <c r="JZ339" s="74"/>
      <c r="KA339" s="279"/>
      <c r="KB339" s="76">
        <f t="shared" si="1377"/>
        <v>0</v>
      </c>
      <c r="KC339" s="77">
        <f t="shared" si="1542"/>
        <v>0</v>
      </c>
      <c r="KD339" s="77">
        <f t="shared" si="1378"/>
        <v>0</v>
      </c>
      <c r="KE339" s="77">
        <f t="shared" si="1543"/>
        <v>0</v>
      </c>
      <c r="KF339" s="282">
        <f t="shared" si="1544"/>
        <v>0</v>
      </c>
      <c r="KG339" s="73"/>
      <c r="KH339" s="74"/>
      <c r="KI339" s="279"/>
      <c r="KJ339" s="76">
        <f t="shared" si="1379"/>
        <v>59.871472930954397</v>
      </c>
      <c r="KK339" s="77">
        <f t="shared" si="1545"/>
        <v>68.134334910155417</v>
      </c>
      <c r="KL339" s="77">
        <f t="shared" si="1380"/>
        <v>1.9554750418212441</v>
      </c>
      <c r="KM339" s="77">
        <f t="shared" si="1546"/>
        <v>2.2581825782951728</v>
      </c>
      <c r="KN339" s="282">
        <f t="shared" si="1547"/>
        <v>78.704263169869535</v>
      </c>
      <c r="KO339" s="73">
        <f t="shared" si="1381"/>
        <v>0.76071448381051709</v>
      </c>
      <c r="KP339" s="74">
        <f t="shared" si="1382"/>
        <v>2.4845859208422923E-2</v>
      </c>
      <c r="KQ339" s="279">
        <f t="shared" si="1383"/>
        <v>1.1088323449161532</v>
      </c>
      <c r="KR339" s="76">
        <f t="shared" si="1384"/>
        <v>26.810035860517473</v>
      </c>
      <c r="KS339" s="77">
        <f t="shared" si="1548"/>
        <v>30.510088909627488</v>
      </c>
      <c r="KT339" s="77">
        <f t="shared" si="1385"/>
        <v>0.87560864576679864</v>
      </c>
      <c r="KU339" s="77">
        <f t="shared" si="1549"/>
        <v>1.0111528641314991</v>
      </c>
      <c r="KV339" s="282">
        <f t="shared" si="1550"/>
        <v>35.341975661284117</v>
      </c>
      <c r="KW339" s="73">
        <f t="shared" si="1317"/>
        <v>0.75858905335297711</v>
      </c>
      <c r="KX339" s="74">
        <f t="shared" si="1318"/>
        <v>2.4775316868490656E-2</v>
      </c>
      <c r="KY339" s="279">
        <f t="shared" si="1319"/>
        <v>1.1085280943044866</v>
      </c>
      <c r="KZ339" s="76">
        <f t="shared" si="1386"/>
        <v>106.00228662656747</v>
      </c>
      <c r="LA339" s="77">
        <f t="shared" si="1551"/>
        <v>120.63166220390004</v>
      </c>
      <c r="LB339" s="77">
        <f t="shared" si="1387"/>
        <v>3.4012323694720954</v>
      </c>
      <c r="LC339" s="77">
        <f t="shared" si="1552"/>
        <v>3.9277431402663758</v>
      </c>
      <c r="LD339" s="286">
        <f t="shared" si="1553"/>
        <v>198.64432751277732</v>
      </c>
      <c r="LE339" s="73">
        <f t="shared" si="1388"/>
        <v>0.53362856092504896</v>
      </c>
      <c r="LF339" s="74">
        <f t="shared" si="1389"/>
        <v>1.7122222477021495E-2</v>
      </c>
      <c r="LG339" s="279">
        <f t="shared" si="1390"/>
        <v>1.0762965977327088</v>
      </c>
      <c r="LH339" s="76">
        <f t="shared" si="1391"/>
        <v>74.706033590471293</v>
      </c>
      <c r="LI339" s="77">
        <f t="shared" si="1554"/>
        <v>85.016213286292228</v>
      </c>
      <c r="LJ339" s="77">
        <f t="shared" si="1392"/>
        <v>2.4373989171491082</v>
      </c>
      <c r="LK339" s="77">
        <f t="shared" si="1555"/>
        <v>2.8147082695237904</v>
      </c>
      <c r="LL339" s="282">
        <f t="shared" si="1556"/>
        <v>100.88437570518228</v>
      </c>
      <c r="LM339" s="73">
        <f t="shared" si="1575"/>
        <v>0.74051143269981856</v>
      </c>
      <c r="LN339" s="74">
        <f t="shared" si="1576"/>
        <v>2.4160321160850505E-2</v>
      </c>
      <c r="LO339" s="279">
        <f t="shared" si="1577"/>
        <v>1.1059380005426016</v>
      </c>
      <c r="LP339" s="76">
        <f t="shared" si="1393"/>
        <v>6.4202093451560874E-2</v>
      </c>
      <c r="LQ339" s="77">
        <f t="shared" si="1557"/>
        <v>7.3062624368810794E-2</v>
      </c>
      <c r="LR339" s="77">
        <f t="shared" si="1394"/>
        <v>1.2316900883518657E-3</v>
      </c>
      <c r="LS339" s="77">
        <f t="shared" si="1558"/>
        <v>1.4223557140287345E-3</v>
      </c>
      <c r="LT339" s="282">
        <f t="shared" si="1559"/>
        <v>0.92320491949545436</v>
      </c>
      <c r="LU339" s="73">
        <f t="shared" si="1329"/>
        <v>6.9542624931687211E-2</v>
      </c>
      <c r="LV339" s="74">
        <f t="shared" si="1330"/>
        <v>1.3341459326549118E-3</v>
      </c>
      <c r="LW339" s="279">
        <f t="shared" si="1331"/>
        <v>1.0098041034571972</v>
      </c>
      <c r="LX339" s="76">
        <f t="shared" si="1395"/>
        <v>6.9616307354005764</v>
      </c>
      <c r="LY339" s="77">
        <f t="shared" si="1560"/>
        <v>7.9224053931932099</v>
      </c>
      <c r="LZ339" s="77">
        <f t="shared" si="1396"/>
        <v>0.13355594988546493</v>
      </c>
      <c r="MA339" s="77">
        <f t="shared" si="1561"/>
        <v>0.1542304109277349</v>
      </c>
      <c r="MB339" s="286">
        <f t="shared" si="1562"/>
        <v>100.10614561147061</v>
      </c>
      <c r="MC339" s="73">
        <f t="shared" si="1320"/>
        <v>6.9542491051647101E-2</v>
      </c>
      <c r="MD339" s="74">
        <f t="shared" si="1321"/>
        <v>1.3341433642228004E-3</v>
      </c>
      <c r="ME339" s="279">
        <f t="shared" si="1322"/>
        <v>1.0098040845828196</v>
      </c>
      <c r="MF339" s="76">
        <f t="shared" si="1397"/>
        <v>0</v>
      </c>
      <c r="MG339" s="77">
        <f t="shared" si="1563"/>
        <v>0</v>
      </c>
      <c r="MH339" s="77">
        <f t="shared" si="1398"/>
        <v>0</v>
      </c>
      <c r="MI339" s="77">
        <f t="shared" si="1564"/>
        <v>0</v>
      </c>
      <c r="MJ339" s="286">
        <f t="shared" si="1565"/>
        <v>0</v>
      </c>
      <c r="MK339" s="73"/>
      <c r="ML339" s="74"/>
      <c r="MM339" s="279"/>
      <c r="MN339" s="287">
        <f t="shared" si="1566"/>
        <v>1.0868654156107516</v>
      </c>
      <c r="MO339" s="288">
        <f t="shared" si="1566"/>
        <v>1.0868654156107516</v>
      </c>
      <c r="MP339" s="288">
        <f t="shared" si="1566"/>
        <v>1.0918897945146735</v>
      </c>
      <c r="MQ339" s="289">
        <f t="shared" si="1566"/>
        <v>1.0933092076186504</v>
      </c>
      <c r="MR339" s="290">
        <f t="shared" si="1567"/>
        <v>4.7863379172666285</v>
      </c>
      <c r="MS339" s="291">
        <f t="shared" si="1332"/>
        <v>4.7863379172666285</v>
      </c>
      <c r="MT339" s="291">
        <f t="shared" si="1399"/>
        <v>3.9703296708142561</v>
      </c>
      <c r="MU339" s="292">
        <f t="shared" si="1333"/>
        <v>4.3682076081195556</v>
      </c>
      <c r="MV339" s="359">
        <f t="shared" si="1400"/>
        <v>0.39787793730529936</v>
      </c>
      <c r="MW339" s="360">
        <f t="shared" si="1401"/>
        <v>1.2812018872981024</v>
      </c>
      <c r="MX339" s="360">
        <f t="shared" si="1402"/>
        <v>0.41813030914707272</v>
      </c>
      <c r="MY339" s="360">
        <f t="shared" si="1403"/>
        <v>0</v>
      </c>
      <c r="MZ339" s="360">
        <f t="shared" si="1404"/>
        <v>0</v>
      </c>
      <c r="NA339" s="360">
        <f t="shared" si="1405"/>
        <v>0</v>
      </c>
      <c r="NB339" s="360">
        <f t="shared" si="1406"/>
        <v>0.62855256193475795</v>
      </c>
      <c r="NC339" s="360">
        <f t="shared" si="1407"/>
        <v>0</v>
      </c>
      <c r="ND339" s="360">
        <f t="shared" si="1408"/>
        <v>0</v>
      </c>
      <c r="NE339" s="360">
        <f t="shared" si="1409"/>
        <v>0.32466611059144967</v>
      </c>
      <c r="NF339" s="360">
        <f t="shared" si="1410"/>
        <v>0.14577144440104001</v>
      </c>
      <c r="NG339" s="360">
        <f t="shared" si="1411"/>
        <v>0.79538318572447175</v>
      </c>
      <c r="NH339" s="360">
        <f t="shared" si="1412"/>
        <v>0.41516912540369266</v>
      </c>
      <c r="NI339" s="360">
        <f t="shared" si="1413"/>
        <v>3.5343143621001903E-3</v>
      </c>
      <c r="NJ339" s="360">
        <f t="shared" si="1414"/>
        <v>0.37605104109864201</v>
      </c>
      <c r="NK339" s="361">
        <f t="shared" si="1415"/>
        <v>0</v>
      </c>
      <c r="NL339" s="145">
        <f t="shared" si="1568"/>
        <v>4.7863379172666285</v>
      </c>
      <c r="NM339" s="56">
        <f t="shared" si="1334"/>
        <v>4.7863379172666285</v>
      </c>
      <c r="NN339" s="56">
        <f t="shared" si="1569"/>
        <v>3.9703296708142561</v>
      </c>
      <c r="NO339" s="58">
        <f t="shared" si="1323"/>
        <v>4.3682076081195556</v>
      </c>
      <c r="NP339" s="55">
        <f t="shared" si="1416"/>
        <v>1.0868654156107516</v>
      </c>
      <c r="NQ339" s="56">
        <f t="shared" si="1324"/>
        <v>1.0868654156107516</v>
      </c>
      <c r="NR339" s="56">
        <f t="shared" si="1417"/>
        <v>1.0918897945146735</v>
      </c>
      <c r="NS339" s="61">
        <f t="shared" si="1325"/>
        <v>1.0933092076186504</v>
      </c>
      <c r="NT339" s="41"/>
      <c r="NU339" s="86">
        <f t="shared" si="1578"/>
        <v>0</v>
      </c>
      <c r="NV339" s="86">
        <f t="shared" si="1578"/>
        <v>0</v>
      </c>
      <c r="NW339" s="86">
        <f t="shared" si="1578"/>
        <v>0</v>
      </c>
      <c r="NX339" s="86">
        <f t="shared" si="1578"/>
        <v>0</v>
      </c>
      <c r="NY339" s="87">
        <f t="shared" si="1579"/>
        <v>0</v>
      </c>
      <c r="NZ339" s="87">
        <f t="shared" si="1579"/>
        <v>0</v>
      </c>
      <c r="OA339" s="87">
        <f t="shared" si="1579"/>
        <v>0</v>
      </c>
      <c r="OB339" s="87">
        <f t="shared" si="1579"/>
        <v>0</v>
      </c>
      <c r="OC339" s="26"/>
    </row>
    <row r="340" spans="1:393" thickBot="1" x14ac:dyDescent="0.35">
      <c r="A340" s="136" t="s">
        <v>778</v>
      </c>
      <c r="B340" s="137" t="s">
        <v>779</v>
      </c>
      <c r="C340" s="133" t="s">
        <v>97</v>
      </c>
      <c r="D340" s="64">
        <f>VLOOKUP(B340,[1]УсіТ_1!$A$10:$G$556,6,FALSE)</f>
        <v>386.7</v>
      </c>
      <c r="E340" s="64">
        <f>VLOOKUP(B340,[1]УсіТ_1!$A$10:$G$556,7,FALSE)</f>
        <v>0</v>
      </c>
      <c r="F340" s="38"/>
      <c r="G340" s="38"/>
      <c r="H340" s="39">
        <v>457.6</v>
      </c>
      <c r="I340" s="256">
        <v>2.3599000000000001</v>
      </c>
      <c r="J340" s="62">
        <v>2.3599000000000001</v>
      </c>
      <c r="K340" s="257">
        <f t="shared" si="1418"/>
        <v>2.0864000000000003</v>
      </c>
      <c r="L340" s="293">
        <f t="shared" si="1419"/>
        <v>2.0864000000000003</v>
      </c>
      <c r="M340" s="63">
        <v>0</v>
      </c>
      <c r="N340" s="63">
        <v>0</v>
      </c>
      <c r="O340" s="63">
        <v>0.27350000000000002</v>
      </c>
      <c r="P340" s="63">
        <v>0</v>
      </c>
      <c r="Q340" s="63">
        <v>0</v>
      </c>
      <c r="R340" s="63">
        <v>0</v>
      </c>
      <c r="S340" s="63">
        <v>0.48509999999999998</v>
      </c>
      <c r="T340" s="63">
        <v>0</v>
      </c>
      <c r="U340" s="63">
        <v>0</v>
      </c>
      <c r="V340" s="63">
        <v>0.248</v>
      </c>
      <c r="W340" s="63">
        <v>0.1958</v>
      </c>
      <c r="X340" s="63">
        <v>0.81259999999999999</v>
      </c>
      <c r="Y340" s="63">
        <v>0</v>
      </c>
      <c r="Z340" s="63">
        <v>3.0000000000000001E-3</v>
      </c>
      <c r="AA340" s="63">
        <v>0.34189999999999998</v>
      </c>
      <c r="AB340" s="259">
        <v>0</v>
      </c>
      <c r="AC340" s="144">
        <v>0</v>
      </c>
      <c r="AD340" s="70">
        <v>0</v>
      </c>
      <c r="AE340" s="70">
        <v>0</v>
      </c>
      <c r="AF340" s="68">
        <f t="shared" si="1420"/>
        <v>0</v>
      </c>
      <c r="AG340" s="68">
        <f t="shared" si="1421"/>
        <v>0</v>
      </c>
      <c r="AH340" s="71">
        <v>0</v>
      </c>
      <c r="AI340" s="71">
        <v>0</v>
      </c>
      <c r="AJ340" s="68">
        <f t="shared" si="1422"/>
        <v>0</v>
      </c>
      <c r="AK340" s="68">
        <f t="shared" si="1423"/>
        <v>0</v>
      </c>
      <c r="AL340" s="71">
        <v>0</v>
      </c>
      <c r="AM340" s="69">
        <f t="shared" si="1424"/>
        <v>0</v>
      </c>
      <c r="AN340" s="260">
        <v>0</v>
      </c>
      <c r="AO340" s="71">
        <v>0</v>
      </c>
      <c r="AP340" s="71">
        <v>0</v>
      </c>
      <c r="AQ340" s="68">
        <f t="shared" si="1425"/>
        <v>0</v>
      </c>
      <c r="AR340" s="68">
        <f t="shared" si="1426"/>
        <v>0</v>
      </c>
      <c r="AS340" s="71">
        <v>0</v>
      </c>
      <c r="AT340" s="261">
        <f t="shared" si="1338"/>
        <v>0</v>
      </c>
      <c r="AU340" s="71">
        <v>0</v>
      </c>
      <c r="AV340" s="68">
        <f t="shared" si="1427"/>
        <v>0</v>
      </c>
      <c r="AW340" s="68">
        <f t="shared" si="1428"/>
        <v>0</v>
      </c>
      <c r="AX340" s="71">
        <v>0</v>
      </c>
      <c r="AY340" s="69">
        <f t="shared" si="1429"/>
        <v>0</v>
      </c>
      <c r="AZ340" s="260">
        <v>13</v>
      </c>
      <c r="BA340" s="260">
        <v>66.263166666666805</v>
      </c>
      <c r="BB340" s="260">
        <v>6.9103016666666903</v>
      </c>
      <c r="BC340" s="262">
        <f t="shared" si="1430"/>
        <v>5.5282413333333524</v>
      </c>
      <c r="BD340" s="262">
        <f t="shared" si="1339"/>
        <v>1.3820603333333379</v>
      </c>
      <c r="BE340" s="260">
        <v>2.59372966666667</v>
      </c>
      <c r="BF340" s="262">
        <f t="shared" si="1431"/>
        <v>2.0749837333333363</v>
      </c>
      <c r="BG340" s="262">
        <f t="shared" si="1340"/>
        <v>0.51874593333333374</v>
      </c>
      <c r="BH340" s="260">
        <v>8.1704125784228427</v>
      </c>
      <c r="BI340" s="263">
        <f t="shared" si="1432"/>
        <v>4.784217766945809</v>
      </c>
      <c r="BJ340" s="68">
        <f t="shared" si="1433"/>
        <v>0.11197550438728505</v>
      </c>
      <c r="BK340" s="260">
        <v>4.1965247623833166</v>
      </c>
      <c r="BL340" s="69">
        <f t="shared" si="1434"/>
        <v>105.76096240896759</v>
      </c>
      <c r="BM340" s="260">
        <v>0</v>
      </c>
      <c r="BN340" s="260">
        <v>0</v>
      </c>
      <c r="BO340" s="260">
        <v>0</v>
      </c>
      <c r="BP340" s="68">
        <f t="shared" si="1435"/>
        <v>0</v>
      </c>
      <c r="BQ340" s="68">
        <f t="shared" si="1436"/>
        <v>0</v>
      </c>
      <c r="BR340" s="260">
        <v>0</v>
      </c>
      <c r="BS340" s="260">
        <v>0</v>
      </c>
      <c r="BT340" s="68">
        <f t="shared" si="1437"/>
        <v>0</v>
      </c>
      <c r="BU340" s="68">
        <f t="shared" si="1438"/>
        <v>0</v>
      </c>
      <c r="BV340" s="260">
        <v>0</v>
      </c>
      <c r="BW340" s="69">
        <f t="shared" si="1439"/>
        <v>0</v>
      </c>
      <c r="BX340" s="260">
        <v>0</v>
      </c>
      <c r="BY340" s="260">
        <v>0</v>
      </c>
      <c r="BZ340" s="263">
        <f t="shared" si="1440"/>
        <v>0</v>
      </c>
      <c r="CA340" s="263">
        <f t="shared" si="1441"/>
        <v>0</v>
      </c>
      <c r="CB340" s="260">
        <v>0</v>
      </c>
      <c r="CC340" s="264">
        <f t="shared" si="1442"/>
        <v>0</v>
      </c>
      <c r="CD340" s="260">
        <v>0</v>
      </c>
      <c r="CE340" s="260">
        <v>0</v>
      </c>
      <c r="CF340" s="263">
        <f t="shared" si="1443"/>
        <v>0</v>
      </c>
      <c r="CG340" s="263">
        <f t="shared" si="1444"/>
        <v>0</v>
      </c>
      <c r="CH340" s="260">
        <v>0</v>
      </c>
      <c r="CI340" s="69">
        <f t="shared" si="1445"/>
        <v>0</v>
      </c>
      <c r="CJ340" s="260">
        <v>78.239697607836689</v>
      </c>
      <c r="CK340" s="260">
        <v>17.212735410833268</v>
      </c>
      <c r="CL340" s="260">
        <v>6.8508753520406973</v>
      </c>
      <c r="CM340" s="260">
        <v>3.7491537827135279</v>
      </c>
      <c r="CN340" s="260">
        <v>32.091831381016391</v>
      </c>
      <c r="CO340" s="265">
        <f t="shared" si="1446"/>
        <v>2.2541302362025912</v>
      </c>
      <c r="CP340" s="266">
        <f t="shared" si="1447"/>
        <v>10.232865537813648</v>
      </c>
      <c r="CQ340" s="260">
        <v>14.493965324454809</v>
      </c>
      <c r="CR340" s="265">
        <f t="shared" si="1448"/>
        <v>0.19863979477165317</v>
      </c>
      <c r="CS340" s="265">
        <f t="shared" si="1449"/>
        <v>8.486999371595811</v>
      </c>
      <c r="CT340" s="260">
        <v>7.4444552844517302</v>
      </c>
      <c r="CU340" s="267">
        <f t="shared" si="1341"/>
        <v>187.60027243276031</v>
      </c>
      <c r="CV340" s="260">
        <v>0</v>
      </c>
      <c r="CW340" s="260">
        <v>0</v>
      </c>
      <c r="CX340" s="68">
        <f t="shared" si="1450"/>
        <v>0</v>
      </c>
      <c r="CY340" s="68">
        <f t="shared" si="1451"/>
        <v>0</v>
      </c>
      <c r="CZ340" s="260">
        <v>0</v>
      </c>
      <c r="DA340" s="69">
        <f t="shared" si="1452"/>
        <v>0</v>
      </c>
      <c r="DB340" s="260">
        <v>0</v>
      </c>
      <c r="DC340" s="260">
        <v>0</v>
      </c>
      <c r="DD340" s="68">
        <f t="shared" si="1453"/>
        <v>0</v>
      </c>
      <c r="DE340" s="68">
        <f t="shared" si="1454"/>
        <v>0</v>
      </c>
      <c r="DF340" s="260">
        <v>0</v>
      </c>
      <c r="DG340" s="69">
        <f t="shared" si="1455"/>
        <v>0</v>
      </c>
      <c r="DH340" s="260">
        <v>34.997856266577919</v>
      </c>
      <c r="DI340" s="260">
        <v>7.699528378647142</v>
      </c>
      <c r="DJ340" s="260">
        <v>0.5296821821166664</v>
      </c>
      <c r="DK340" s="260">
        <v>25.478439362068723</v>
      </c>
      <c r="DL340" s="68">
        <f t="shared" si="1456"/>
        <v>1.7896055807917071</v>
      </c>
      <c r="DM340" s="68">
        <f t="shared" si="1457"/>
        <v>8.1241061318679559</v>
      </c>
      <c r="DN340" s="260">
        <v>7.41005192922972</v>
      </c>
      <c r="DO340" s="68">
        <f t="shared" si="1458"/>
        <v>0.10155476169009331</v>
      </c>
      <c r="DP340" s="68">
        <f t="shared" si="1459"/>
        <v>4.3389855473681793</v>
      </c>
      <c r="DQ340" s="260">
        <v>3.80598400836115</v>
      </c>
      <c r="DR340" s="264">
        <f t="shared" si="1460"/>
        <v>95.905850552401589</v>
      </c>
      <c r="DS340" s="260">
        <v>27.42</v>
      </c>
      <c r="DT340" s="260">
        <v>6.0324</v>
      </c>
      <c r="DU340" s="260">
        <v>19.963563167428202</v>
      </c>
      <c r="DV340" s="68">
        <f t="shared" si="1461"/>
        <v>1.4022406768801567</v>
      </c>
      <c r="DW340" s="68">
        <f t="shared" si="1462"/>
        <v>6.3656216786924906</v>
      </c>
      <c r="DX340" s="260">
        <v>0.52440858758333297</v>
      </c>
      <c r="DY340" s="260">
        <v>0.29672996925</v>
      </c>
      <c r="DZ340" s="260">
        <v>0</v>
      </c>
      <c r="EA340" s="260">
        <v>5.8492492329548202</v>
      </c>
      <c r="EB340" s="68">
        <f t="shared" si="1463"/>
        <v>8.0163960737645812E-2</v>
      </c>
      <c r="EC340" s="68">
        <f t="shared" si="1464"/>
        <v>3.4250512853536268</v>
      </c>
      <c r="ED340" s="267">
        <v>3.0043175478608202</v>
      </c>
      <c r="EE340" s="69">
        <f t="shared" si="1465"/>
        <v>75.708802206092614</v>
      </c>
      <c r="EF340" s="260">
        <v>67.123428571428576</v>
      </c>
      <c r="EG340" s="260">
        <v>14.767154285714287</v>
      </c>
      <c r="EH340" s="260">
        <v>94.360664821486608</v>
      </c>
      <c r="EI340" s="260">
        <v>48.870270105764824</v>
      </c>
      <c r="EJ340" s="268">
        <f t="shared" si="1466"/>
        <v>3.432647772228921</v>
      </c>
      <c r="EK340" s="266">
        <f t="shared" si="1467"/>
        <v>15.582872066464382</v>
      </c>
      <c r="EL340" s="260">
        <v>24.278433459009129</v>
      </c>
      <c r="EM340" s="268">
        <f t="shared" si="1468"/>
        <v>0.33273593055572009</v>
      </c>
      <c r="EN340" s="268">
        <f t="shared" si="1469"/>
        <v>14.216333825656632</v>
      </c>
      <c r="EO340" s="269">
        <f t="shared" si="1470"/>
        <v>249.39995124340342</v>
      </c>
      <c r="EP340" s="69">
        <f t="shared" si="1471"/>
        <v>314.24393856668831</v>
      </c>
      <c r="EQ340" s="260">
        <v>0</v>
      </c>
      <c r="ER340" s="260">
        <v>0</v>
      </c>
      <c r="ES340" s="260">
        <v>0</v>
      </c>
      <c r="ET340" s="68">
        <f t="shared" si="1472"/>
        <v>0</v>
      </c>
      <c r="EU340" s="68">
        <f t="shared" si="1473"/>
        <v>0</v>
      </c>
      <c r="EV340" s="260">
        <v>0</v>
      </c>
      <c r="EW340" s="260">
        <v>0</v>
      </c>
      <c r="EX340" s="68">
        <f t="shared" si="1474"/>
        <v>0</v>
      </c>
      <c r="EY340" s="68">
        <f t="shared" si="1475"/>
        <v>0</v>
      </c>
      <c r="EZ340" s="260">
        <v>0</v>
      </c>
      <c r="FA340" s="69">
        <f t="shared" si="1476"/>
        <v>0</v>
      </c>
      <c r="FB340" s="260">
        <v>0.83333333333333348</v>
      </c>
      <c r="FC340" s="260">
        <v>8.9871586162120806E-2</v>
      </c>
      <c r="FD340" s="68">
        <f t="shared" si="1477"/>
        <v>1.2316900883518657E-3</v>
      </c>
      <c r="FE340" s="68">
        <f t="shared" si="1478"/>
        <v>5.2624666763574489E-2</v>
      </c>
      <c r="FF340" s="260">
        <v>4.6160245974772703E-2</v>
      </c>
      <c r="FG340" s="69">
        <f t="shared" si="1479"/>
        <v>1.1632381985642724</v>
      </c>
      <c r="FH340" s="260">
        <v>94.726799999999997</v>
      </c>
      <c r="FI340" s="260">
        <v>10.215897321674399</v>
      </c>
      <c r="FJ340" s="68">
        <f t="shared" si="1480"/>
        <v>0.14000887279354765</v>
      </c>
      <c r="FK340" s="68">
        <f t="shared" si="1481"/>
        <v>5.9819595402957315</v>
      </c>
      <c r="FL340" s="260">
        <v>5.2469999999999999</v>
      </c>
      <c r="FM340" s="69">
        <f t="shared" si="1482"/>
        <v>132.22763678600927</v>
      </c>
      <c r="FN340" s="260">
        <v>0</v>
      </c>
      <c r="FO340" s="260">
        <v>0</v>
      </c>
      <c r="FP340" s="68">
        <f t="shared" si="1483"/>
        <v>0</v>
      </c>
      <c r="FQ340" s="68">
        <f t="shared" si="1484"/>
        <v>0</v>
      </c>
      <c r="FR340" s="260">
        <v>0</v>
      </c>
      <c r="FS340" s="264">
        <f t="shared" si="1485"/>
        <v>0</v>
      </c>
      <c r="FT340" s="270">
        <f t="shared" si="1342"/>
        <v>912.61070115148402</v>
      </c>
      <c r="FU340" s="271">
        <f t="shared" si="1343"/>
        <v>253.49280052103785</v>
      </c>
      <c r="FV340" s="272">
        <f t="shared" si="1486"/>
        <v>101.54734672976377</v>
      </c>
      <c r="FW340" s="272">
        <f t="shared" si="1344"/>
        <v>11.352378849380216</v>
      </c>
      <c r="FX340" s="272">
        <f t="shared" si="1345"/>
        <v>66.263166666666805</v>
      </c>
      <c r="FY340" s="272">
        <f t="shared" si="1346"/>
        <v>0</v>
      </c>
      <c r="FZ340" s="272">
        <f t="shared" si="1347"/>
        <v>0</v>
      </c>
      <c r="GA340" s="272">
        <f t="shared" si="1348"/>
        <v>0</v>
      </c>
      <c r="GB340" s="272">
        <f t="shared" si="1349"/>
        <v>0</v>
      </c>
      <c r="GC340" s="272">
        <f t="shared" si="1350"/>
        <v>94.726799999999997</v>
      </c>
      <c r="GD340" s="272">
        <f t="shared" si="1351"/>
        <v>0</v>
      </c>
      <c r="GE340" s="272">
        <f t="shared" si="1352"/>
        <v>126.40410401627815</v>
      </c>
      <c r="GF340" s="273">
        <f t="shared" si="1353"/>
        <v>49.172667806102943</v>
      </c>
      <c r="GG340" s="273">
        <f t="shared" si="1354"/>
        <v>8.8786242661033761</v>
      </c>
      <c r="GH340" s="272">
        <f t="shared" si="1487"/>
        <v>70.507881431907848</v>
      </c>
      <c r="GI340" s="274">
        <f t="shared" si="1488"/>
        <v>50.369129844854825</v>
      </c>
      <c r="GJ340" s="275">
        <f t="shared" si="1355"/>
        <v>0.96631051502429699</v>
      </c>
      <c r="GK340" s="271">
        <f t="shared" si="1489"/>
        <v>724.29447821503459</v>
      </c>
      <c r="GL340" s="276">
        <f t="shared" si="1490"/>
        <v>912.61104255094358</v>
      </c>
      <c r="GM340" s="272">
        <f t="shared" si="1491"/>
        <v>353.03459817199564</v>
      </c>
      <c r="GN340" s="272">
        <f t="shared" si="1492"/>
        <v>21.197313630507889</v>
      </c>
      <c r="GO340" s="277">
        <f t="shared" si="1493"/>
        <v>0.48741859670395526</v>
      </c>
      <c r="GP340" s="278">
        <f t="shared" si="1494"/>
        <v>2.9266153847737404E-2</v>
      </c>
      <c r="GQ340" s="279">
        <f t="shared" si="1495"/>
        <v>1.0717990411467426</v>
      </c>
      <c r="GR340" s="280">
        <f t="shared" si="1496"/>
        <v>724.29447821503459</v>
      </c>
      <c r="GS340" s="272">
        <f t="shared" si="1497"/>
        <v>353.03459817199564</v>
      </c>
      <c r="GT340" s="272">
        <f t="shared" si="1356"/>
        <v>21.197313630507889</v>
      </c>
      <c r="GU340" s="73">
        <f t="shared" si="1498"/>
        <v>0.48741859670395526</v>
      </c>
      <c r="GV340" s="74">
        <f t="shared" si="1499"/>
        <v>2.9266153847737404E-2</v>
      </c>
      <c r="GW340" s="279">
        <f t="shared" si="1500"/>
        <v>1.0717990411467426</v>
      </c>
      <c r="GX340" s="280">
        <f t="shared" si="1501"/>
        <v>640.35720646188565</v>
      </c>
      <c r="GY340" s="272">
        <f t="shared" si="1357"/>
        <v>347.19785249632173</v>
      </c>
      <c r="GZ340" s="272">
        <f t="shared" si="1358"/>
        <v>13.482113059453916</v>
      </c>
      <c r="HA340" s="73">
        <f t="shared" si="1502"/>
        <v>0.54219402700980945</v>
      </c>
      <c r="HB340" s="74">
        <f t="shared" si="1503"/>
        <v>2.1054050650800907E-2</v>
      </c>
      <c r="HC340" s="279">
        <f t="shared" si="1504"/>
        <v>1.0780873647083677</v>
      </c>
      <c r="HD340" s="280">
        <f t="shared" si="1505"/>
        <v>640.35720646188565</v>
      </c>
      <c r="HE340" s="272">
        <f t="shared" si="1359"/>
        <v>347.19785249632173</v>
      </c>
      <c r="HF340" s="272">
        <f t="shared" si="1360"/>
        <v>13.482113059453916</v>
      </c>
      <c r="HG340" s="73">
        <f t="shared" si="1506"/>
        <v>0.54219402700980945</v>
      </c>
      <c r="HH340" s="74">
        <f t="shared" si="1507"/>
        <v>2.1054050650800907E-2</v>
      </c>
      <c r="HI340" s="281">
        <f t="shared" si="1508"/>
        <v>1.0780873647083677</v>
      </c>
      <c r="HJ340" s="72">
        <f t="shared" si="1361"/>
        <v>2.5293385572021982</v>
      </c>
      <c r="HK340" s="73">
        <f t="shared" si="1509"/>
        <v>2.5293385572021982</v>
      </c>
      <c r="HL340" s="73">
        <f t="shared" si="1362"/>
        <v>2.2493214777275385</v>
      </c>
      <c r="HM340" s="74">
        <f t="shared" si="1510"/>
        <v>2.2493214777275385</v>
      </c>
      <c r="HN340" s="75"/>
      <c r="HO340" s="75"/>
      <c r="HP340" s="76">
        <f t="shared" si="1511"/>
        <v>0</v>
      </c>
      <c r="HQ340" s="77">
        <f t="shared" si="1512"/>
        <v>0</v>
      </c>
      <c r="HR340" s="77">
        <f t="shared" si="1513"/>
        <v>0</v>
      </c>
      <c r="HS340" s="77">
        <f t="shared" si="1514"/>
        <v>0</v>
      </c>
      <c r="HT340" s="282">
        <f t="shared" si="1515"/>
        <v>0</v>
      </c>
      <c r="HU340" s="73"/>
      <c r="HV340" s="74"/>
      <c r="HW340" s="279"/>
      <c r="HX340" s="76">
        <f t="shared" si="1516"/>
        <v>0</v>
      </c>
      <c r="HY340" s="77">
        <f t="shared" si="1517"/>
        <v>0</v>
      </c>
      <c r="HZ340" s="77">
        <f t="shared" si="1363"/>
        <v>0</v>
      </c>
      <c r="IA340" s="77">
        <f t="shared" si="1518"/>
        <v>0</v>
      </c>
      <c r="IB340" s="282">
        <f t="shared" si="1519"/>
        <v>0</v>
      </c>
      <c r="IC340" s="73"/>
      <c r="ID340" s="74"/>
      <c r="IE340" s="279"/>
      <c r="IF340" s="76">
        <f t="shared" si="1364"/>
        <v>5.8367456756738871</v>
      </c>
      <c r="IG340" s="77">
        <f t="shared" si="1520"/>
        <v>6.6422749463736404</v>
      </c>
      <c r="IH340" s="77">
        <f t="shared" si="1365"/>
        <v>7.7152005710539733</v>
      </c>
      <c r="II340" s="77">
        <f t="shared" si="1521"/>
        <v>8.9095136194531293</v>
      </c>
      <c r="IJ340" s="282">
        <f t="shared" si="1522"/>
        <v>83.937271753148877</v>
      </c>
      <c r="IK340" s="73">
        <f t="shared" si="1523"/>
        <v>6.953699535099464E-2</v>
      </c>
      <c r="IL340" s="74">
        <f t="shared" si="1524"/>
        <v>9.1916265681634329E-2</v>
      </c>
      <c r="IM340" s="279">
        <f t="shared" si="1525"/>
        <v>1.0238254386559078</v>
      </c>
      <c r="IN340" s="76">
        <f t="shared" si="1366"/>
        <v>0</v>
      </c>
      <c r="IO340" s="77">
        <f t="shared" si="1526"/>
        <v>0</v>
      </c>
      <c r="IP340" s="77">
        <f t="shared" si="1367"/>
        <v>0</v>
      </c>
      <c r="IQ340" s="77">
        <f t="shared" si="1527"/>
        <v>0</v>
      </c>
      <c r="IR340" s="282">
        <f t="shared" si="1528"/>
        <v>0</v>
      </c>
      <c r="IS340" s="73"/>
      <c r="IT340" s="74"/>
      <c r="IU340" s="279"/>
      <c r="IV340" s="76">
        <f t="shared" si="1368"/>
        <v>0</v>
      </c>
      <c r="IW340" s="77">
        <f t="shared" si="1529"/>
        <v>0</v>
      </c>
      <c r="IX340" s="77">
        <f t="shared" si="1530"/>
        <v>0</v>
      </c>
      <c r="IY340" s="77">
        <f t="shared" si="1531"/>
        <v>0</v>
      </c>
      <c r="IZ340" s="282">
        <f t="shared" si="1532"/>
        <v>0</v>
      </c>
      <c r="JA340" s="283"/>
      <c r="JB340" s="284"/>
      <c r="JC340" s="285"/>
      <c r="JD340" s="76">
        <f t="shared" si="1369"/>
        <v>0</v>
      </c>
      <c r="JE340" s="77">
        <f t="shared" si="1533"/>
        <v>0</v>
      </c>
      <c r="JF340" s="77">
        <f t="shared" si="1370"/>
        <v>0</v>
      </c>
      <c r="JG340" s="77">
        <f t="shared" si="1534"/>
        <v>0</v>
      </c>
      <c r="JH340" s="282">
        <f t="shared" si="1535"/>
        <v>0</v>
      </c>
      <c r="JI340" s="283"/>
      <c r="JJ340" s="284"/>
      <c r="JK340" s="285"/>
      <c r="JL340" s="76">
        <f t="shared" si="1371"/>
        <v>118.29066820814948</v>
      </c>
      <c r="JM340" s="77">
        <f t="shared" si="1536"/>
        <v>134.61596332755619</v>
      </c>
      <c r="JN340" s="77">
        <f t="shared" si="1372"/>
        <v>6.2019238136877721</v>
      </c>
      <c r="JO340" s="77">
        <f t="shared" si="1537"/>
        <v>7.1619816200466397</v>
      </c>
      <c r="JP340" s="282">
        <f t="shared" si="1538"/>
        <v>148.8891051053653</v>
      </c>
      <c r="JQ340" s="73">
        <f t="shared" si="1373"/>
        <v>0.79448840883581084</v>
      </c>
      <c r="JR340" s="74">
        <f t="shared" si="1374"/>
        <v>4.1654651690590905E-2</v>
      </c>
      <c r="JS340" s="279">
        <f t="shared" si="1574"/>
        <v>1.1160954853851337</v>
      </c>
      <c r="JT340" s="76">
        <f t="shared" si="1375"/>
        <v>0</v>
      </c>
      <c r="JU340" s="77">
        <f t="shared" si="1539"/>
        <v>0</v>
      </c>
      <c r="JV340" s="77">
        <f t="shared" si="1376"/>
        <v>0</v>
      </c>
      <c r="JW340" s="77">
        <f t="shared" si="1540"/>
        <v>0</v>
      </c>
      <c r="JX340" s="282">
        <f t="shared" si="1541"/>
        <v>0</v>
      </c>
      <c r="JY340" s="73"/>
      <c r="JZ340" s="74"/>
      <c r="KA340" s="279"/>
      <c r="KB340" s="76">
        <f t="shared" si="1377"/>
        <v>0</v>
      </c>
      <c r="KC340" s="77">
        <f t="shared" si="1542"/>
        <v>0</v>
      </c>
      <c r="KD340" s="77">
        <f t="shared" si="1378"/>
        <v>0</v>
      </c>
      <c r="KE340" s="77">
        <f t="shared" si="1543"/>
        <v>0</v>
      </c>
      <c r="KF340" s="282">
        <f t="shared" si="1544"/>
        <v>0</v>
      </c>
      <c r="KG340" s="73"/>
      <c r="KH340" s="74"/>
      <c r="KI340" s="279"/>
      <c r="KJ340" s="76">
        <f t="shared" si="1379"/>
        <v>57.902356493893151</v>
      </c>
      <c r="KK340" s="77">
        <f t="shared" si="1545"/>
        <v>65.89346071361534</v>
      </c>
      <c r="KL340" s="77">
        <f t="shared" si="1380"/>
        <v>1.8911603424818004</v>
      </c>
      <c r="KM340" s="77">
        <f t="shared" si="1546"/>
        <v>2.1839119634979833</v>
      </c>
      <c r="KN340" s="282">
        <f t="shared" si="1547"/>
        <v>76.115754406667932</v>
      </c>
      <c r="KO340" s="73">
        <f t="shared" si="1381"/>
        <v>0.7607144794825913</v>
      </c>
      <c r="KP340" s="74">
        <f t="shared" si="1382"/>
        <v>2.484584639833945E-2</v>
      </c>
      <c r="KQ340" s="279">
        <f t="shared" si="1383"/>
        <v>1.1088323423358553</v>
      </c>
      <c r="KR340" s="76">
        <f t="shared" si="1384"/>
        <v>45.397021016136271</v>
      </c>
      <c r="KS340" s="77">
        <f t="shared" si="1548"/>
        <v>51.662263886573236</v>
      </c>
      <c r="KT340" s="77">
        <f t="shared" si="1385"/>
        <v>1.4824046376178026</v>
      </c>
      <c r="KU340" s="77">
        <f t="shared" si="1549"/>
        <v>1.7118808755210386</v>
      </c>
      <c r="KV340" s="282">
        <f t="shared" si="1550"/>
        <v>60.086350957216361</v>
      </c>
      <c r="KW340" s="73">
        <f t="shared" si="1317"/>
        <v>0.75552967176290309</v>
      </c>
      <c r="KX340" s="74">
        <f t="shared" si="1318"/>
        <v>2.4671237544002762E-2</v>
      </c>
      <c r="KY340" s="279">
        <f t="shared" si="1319"/>
        <v>1.1080897575718098</v>
      </c>
      <c r="KZ340" s="76">
        <f t="shared" si="1386"/>
        <v>118.24561404553049</v>
      </c>
      <c r="LA340" s="77">
        <f t="shared" si="1551"/>
        <v>134.56469123995416</v>
      </c>
      <c r="LB340" s="77">
        <f t="shared" si="1387"/>
        <v>3.7653837027846411</v>
      </c>
      <c r="LC340" s="77">
        <f t="shared" si="1552"/>
        <v>4.3482650999757038</v>
      </c>
      <c r="LD340" s="286">
        <f t="shared" si="1553"/>
        <v>249.39995124340342</v>
      </c>
      <c r="LE340" s="73">
        <f t="shared" si="1388"/>
        <v>0.47412043769859424</v>
      </c>
      <c r="LF340" s="74">
        <f t="shared" si="1389"/>
        <v>1.5097772409385084E-2</v>
      </c>
      <c r="LG340" s="279">
        <f t="shared" si="1390"/>
        <v>1.0677704967757558</v>
      </c>
      <c r="LH340" s="76">
        <f t="shared" si="1391"/>
        <v>0</v>
      </c>
      <c r="LI340" s="77">
        <f t="shared" si="1554"/>
        <v>0</v>
      </c>
      <c r="LJ340" s="77">
        <f t="shared" si="1392"/>
        <v>0</v>
      </c>
      <c r="LK340" s="77">
        <f t="shared" si="1555"/>
        <v>0</v>
      </c>
      <c r="LL340" s="282">
        <f t="shared" si="1556"/>
        <v>0</v>
      </c>
      <c r="LM340" s="73"/>
      <c r="LN340" s="74"/>
      <c r="LO340" s="279"/>
      <c r="LP340" s="76">
        <f t="shared" si="1393"/>
        <v>6.4202093451560874E-2</v>
      </c>
      <c r="LQ340" s="77">
        <f t="shared" si="1557"/>
        <v>7.3062624368810794E-2</v>
      </c>
      <c r="LR340" s="77">
        <f t="shared" si="1394"/>
        <v>1.2316900883518657E-3</v>
      </c>
      <c r="LS340" s="77">
        <f t="shared" si="1558"/>
        <v>1.4223557140287345E-3</v>
      </c>
      <c r="LT340" s="282">
        <f t="shared" si="1559"/>
        <v>0.92320491949545436</v>
      </c>
      <c r="LU340" s="73">
        <f t="shared" si="1329"/>
        <v>6.9542624931687211E-2</v>
      </c>
      <c r="LV340" s="74">
        <f t="shared" si="1330"/>
        <v>1.3341459326549118E-3</v>
      </c>
      <c r="LW340" s="279">
        <f t="shared" si="1331"/>
        <v>1.0098041034571972</v>
      </c>
      <c r="LX340" s="76">
        <f t="shared" si="1395"/>
        <v>7.2979906391607923</v>
      </c>
      <c r="LY340" s="77">
        <f t="shared" si="1560"/>
        <v>8.3051863272713735</v>
      </c>
      <c r="LZ340" s="77">
        <f t="shared" si="1396"/>
        <v>0.14000887279354765</v>
      </c>
      <c r="MA340" s="77">
        <f t="shared" si="1561"/>
        <v>0.16168224630198882</v>
      </c>
      <c r="MB340" s="286">
        <f t="shared" si="1562"/>
        <v>104.94256887778513</v>
      </c>
      <c r="MC340" s="73">
        <f t="shared" si="1320"/>
        <v>6.9542710048006787E-2</v>
      </c>
      <c r="MD340" s="74">
        <f t="shared" si="1321"/>
        <v>1.3341475655756084E-3</v>
      </c>
      <c r="ME340" s="279">
        <f t="shared" si="1322"/>
        <v>1.0098041154568766</v>
      </c>
      <c r="MF340" s="76">
        <f t="shared" si="1397"/>
        <v>0</v>
      </c>
      <c r="MG340" s="77">
        <f t="shared" si="1563"/>
        <v>0</v>
      </c>
      <c r="MH340" s="77">
        <f t="shared" si="1398"/>
        <v>0</v>
      </c>
      <c r="MI340" s="77">
        <f t="shared" si="1564"/>
        <v>0</v>
      </c>
      <c r="MJ340" s="286">
        <f t="shared" si="1565"/>
        <v>0</v>
      </c>
      <c r="MK340" s="73"/>
      <c r="ML340" s="74"/>
      <c r="MM340" s="279"/>
      <c r="MN340" s="287">
        <f t="shared" si="1566"/>
        <v>1.0717997872493021</v>
      </c>
      <c r="MO340" s="288">
        <f t="shared" si="1566"/>
        <v>1.0717997872493021</v>
      </c>
      <c r="MP340" s="288">
        <f t="shared" si="1566"/>
        <v>1.078088602596452</v>
      </c>
      <c r="MQ340" s="289">
        <f t="shared" si="1566"/>
        <v>1.078088602596452</v>
      </c>
      <c r="MR340" s="290">
        <f t="shared" si="1567"/>
        <v>2.5293403179296283</v>
      </c>
      <c r="MS340" s="291">
        <f t="shared" si="1332"/>
        <v>2.5293403179296283</v>
      </c>
      <c r="MT340" s="291">
        <f t="shared" si="1399"/>
        <v>2.2493240604572375</v>
      </c>
      <c r="MU340" s="292">
        <f t="shared" si="1333"/>
        <v>2.2493240604572375</v>
      </c>
      <c r="MV340" s="359">
        <f t="shared" si="1400"/>
        <v>0</v>
      </c>
      <c r="MW340" s="360">
        <f t="shared" si="1401"/>
        <v>0</v>
      </c>
      <c r="MX340" s="360">
        <f t="shared" si="1402"/>
        <v>0.28001625747239078</v>
      </c>
      <c r="MY340" s="360">
        <f t="shared" si="1403"/>
        <v>0</v>
      </c>
      <c r="MZ340" s="360">
        <f t="shared" si="1404"/>
        <v>0</v>
      </c>
      <c r="NA340" s="360">
        <f t="shared" si="1405"/>
        <v>0</v>
      </c>
      <c r="NB340" s="360">
        <f t="shared" si="1406"/>
        <v>0.54141791996032829</v>
      </c>
      <c r="NC340" s="360">
        <f t="shared" si="1407"/>
        <v>0</v>
      </c>
      <c r="ND340" s="360">
        <f t="shared" si="1408"/>
        <v>0</v>
      </c>
      <c r="NE340" s="360">
        <f t="shared" si="1409"/>
        <v>0.2749904208992921</v>
      </c>
      <c r="NF340" s="360">
        <f t="shared" si="1410"/>
        <v>0.21696397453256036</v>
      </c>
      <c r="NG340" s="360">
        <f t="shared" si="1411"/>
        <v>0.86767030567997916</v>
      </c>
      <c r="NH340" s="360">
        <f t="shared" si="1412"/>
        <v>0</v>
      </c>
      <c r="NI340" s="360">
        <f t="shared" si="1413"/>
        <v>3.0294123103715917E-3</v>
      </c>
      <c r="NJ340" s="360">
        <f t="shared" si="1414"/>
        <v>0.34525202707470609</v>
      </c>
      <c r="NK340" s="361">
        <f t="shared" si="1415"/>
        <v>0</v>
      </c>
      <c r="NL340" s="145">
        <f t="shared" si="1568"/>
        <v>2.5293403179296283</v>
      </c>
      <c r="NM340" s="56">
        <f t="shared" si="1334"/>
        <v>2.5293403179296283</v>
      </c>
      <c r="NN340" s="56">
        <f t="shared" si="1569"/>
        <v>2.2493240604572375</v>
      </c>
      <c r="NO340" s="58">
        <f t="shared" si="1323"/>
        <v>2.2493240604572375</v>
      </c>
      <c r="NP340" s="55">
        <f t="shared" si="1416"/>
        <v>1.0717997872493021</v>
      </c>
      <c r="NQ340" s="56">
        <f t="shared" si="1324"/>
        <v>1.0717997872493021</v>
      </c>
      <c r="NR340" s="56">
        <f t="shared" si="1417"/>
        <v>1.078088602596452</v>
      </c>
      <c r="NS340" s="61">
        <f t="shared" si="1325"/>
        <v>1.078088602596452</v>
      </c>
      <c r="NT340" s="41"/>
      <c r="NU340" s="86">
        <f t="shared" si="1578"/>
        <v>0</v>
      </c>
      <c r="NV340" s="86">
        <f t="shared" si="1578"/>
        <v>0</v>
      </c>
      <c r="NW340" s="86">
        <f t="shared" si="1578"/>
        <v>0</v>
      </c>
      <c r="NX340" s="86">
        <f t="shared" si="1578"/>
        <v>0</v>
      </c>
      <c r="NY340" s="87">
        <f t="shared" si="1579"/>
        <v>0</v>
      </c>
      <c r="NZ340" s="87">
        <f t="shared" si="1579"/>
        <v>0</v>
      </c>
      <c r="OA340" s="87">
        <f t="shared" si="1579"/>
        <v>0</v>
      </c>
      <c r="OB340" s="87">
        <f t="shared" si="1579"/>
        <v>0</v>
      </c>
      <c r="OC340" s="26"/>
    </row>
    <row r="341" spans="1:393" thickBot="1" x14ac:dyDescent="0.35">
      <c r="A341" s="136" t="s">
        <v>780</v>
      </c>
      <c r="B341" s="137" t="s">
        <v>781</v>
      </c>
      <c r="C341" s="133" t="s">
        <v>97</v>
      </c>
      <c r="D341" s="64">
        <f>VLOOKUP(B341,[1]УсіТ_1!$A$10:$G$556,6,FALSE)</f>
        <v>342.71</v>
      </c>
      <c r="E341" s="64">
        <f>VLOOKUP(B341,[1]УсіТ_1!$A$10:$G$556,7,FALSE)</f>
        <v>32.57</v>
      </c>
      <c r="F341" s="38"/>
      <c r="G341" s="38"/>
      <c r="H341" s="39">
        <v>236.5</v>
      </c>
      <c r="I341" s="256">
        <v>3.3370000000000002</v>
      </c>
      <c r="J341" s="62">
        <v>3.3370000000000002</v>
      </c>
      <c r="K341" s="257">
        <f t="shared" si="1418"/>
        <v>2.9097</v>
      </c>
      <c r="L341" s="293">
        <f t="shared" si="1419"/>
        <v>2.9097</v>
      </c>
      <c r="M341" s="63">
        <v>0</v>
      </c>
      <c r="N341" s="63">
        <v>0</v>
      </c>
      <c r="O341" s="63">
        <v>0.42730000000000001</v>
      </c>
      <c r="P341" s="63">
        <v>0</v>
      </c>
      <c r="Q341" s="63">
        <v>0</v>
      </c>
      <c r="R341" s="63">
        <v>0</v>
      </c>
      <c r="S341" s="63">
        <v>0.86</v>
      </c>
      <c r="T341" s="63">
        <v>0</v>
      </c>
      <c r="U341" s="63">
        <v>0</v>
      </c>
      <c r="V341" s="63">
        <v>9.0999999999999998E-2</v>
      </c>
      <c r="W341" s="63">
        <v>0.25700000000000001</v>
      </c>
      <c r="X341" s="63">
        <v>1.3105</v>
      </c>
      <c r="Y341" s="63">
        <v>0</v>
      </c>
      <c r="Z341" s="63">
        <v>3.3999999999999998E-3</v>
      </c>
      <c r="AA341" s="63">
        <v>0.38779999999999998</v>
      </c>
      <c r="AB341" s="259">
        <v>0</v>
      </c>
      <c r="AC341" s="144">
        <v>0</v>
      </c>
      <c r="AD341" s="70">
        <v>0</v>
      </c>
      <c r="AE341" s="70">
        <v>0</v>
      </c>
      <c r="AF341" s="68">
        <f t="shared" si="1420"/>
        <v>0</v>
      </c>
      <c r="AG341" s="68">
        <f t="shared" si="1421"/>
        <v>0</v>
      </c>
      <c r="AH341" s="71">
        <v>0</v>
      </c>
      <c r="AI341" s="71">
        <v>0</v>
      </c>
      <c r="AJ341" s="68">
        <f t="shared" si="1422"/>
        <v>0</v>
      </c>
      <c r="AK341" s="68">
        <f t="shared" si="1423"/>
        <v>0</v>
      </c>
      <c r="AL341" s="71">
        <v>0</v>
      </c>
      <c r="AM341" s="69">
        <f t="shared" si="1424"/>
        <v>0</v>
      </c>
      <c r="AN341" s="260">
        <v>0</v>
      </c>
      <c r="AO341" s="71">
        <v>0</v>
      </c>
      <c r="AP341" s="71">
        <v>0</v>
      </c>
      <c r="AQ341" s="68">
        <f t="shared" si="1425"/>
        <v>0</v>
      </c>
      <c r="AR341" s="68">
        <f t="shared" si="1426"/>
        <v>0</v>
      </c>
      <c r="AS341" s="71">
        <v>0</v>
      </c>
      <c r="AT341" s="261">
        <f t="shared" si="1338"/>
        <v>0</v>
      </c>
      <c r="AU341" s="71">
        <v>0</v>
      </c>
      <c r="AV341" s="68">
        <f t="shared" si="1427"/>
        <v>0</v>
      </c>
      <c r="AW341" s="68">
        <f t="shared" si="1428"/>
        <v>0</v>
      </c>
      <c r="AX341" s="71">
        <v>0</v>
      </c>
      <c r="AY341" s="69">
        <f t="shared" si="1429"/>
        <v>0</v>
      </c>
      <c r="AZ341" s="260">
        <v>18</v>
      </c>
      <c r="BA341" s="260">
        <v>91.749000000000294</v>
      </c>
      <c r="BB341" s="260">
        <v>9.5681100000000292</v>
      </c>
      <c r="BC341" s="262">
        <f t="shared" si="1430"/>
        <v>7.6544880000000237</v>
      </c>
      <c r="BD341" s="262">
        <f t="shared" si="1339"/>
        <v>1.9136220000000055</v>
      </c>
      <c r="BE341" s="260">
        <v>3.5913179999999998</v>
      </c>
      <c r="BF341" s="262">
        <f t="shared" si="1431"/>
        <v>2.8730544</v>
      </c>
      <c r="BG341" s="262">
        <f t="shared" si="1340"/>
        <v>0.71826359999999978</v>
      </c>
      <c r="BH341" s="260">
        <v>11.312878954739332</v>
      </c>
      <c r="BI341" s="263">
        <f t="shared" si="1432"/>
        <v>6.6243015234634353</v>
      </c>
      <c r="BJ341" s="68">
        <f t="shared" si="1433"/>
        <v>0.15504300607470256</v>
      </c>
      <c r="BK341" s="260">
        <v>5.8105727479153666</v>
      </c>
      <c r="BL341" s="69">
        <f t="shared" si="1434"/>
        <v>146.43825564318604</v>
      </c>
      <c r="BM341" s="260">
        <v>0</v>
      </c>
      <c r="BN341" s="260">
        <v>0</v>
      </c>
      <c r="BO341" s="260">
        <v>0</v>
      </c>
      <c r="BP341" s="68">
        <f t="shared" si="1435"/>
        <v>0</v>
      </c>
      <c r="BQ341" s="68">
        <f t="shared" si="1436"/>
        <v>0</v>
      </c>
      <c r="BR341" s="260">
        <v>0</v>
      </c>
      <c r="BS341" s="260">
        <v>0</v>
      </c>
      <c r="BT341" s="68">
        <f t="shared" si="1437"/>
        <v>0</v>
      </c>
      <c r="BU341" s="68">
        <f t="shared" si="1438"/>
        <v>0</v>
      </c>
      <c r="BV341" s="260">
        <v>0</v>
      </c>
      <c r="BW341" s="69">
        <f t="shared" si="1439"/>
        <v>0</v>
      </c>
      <c r="BX341" s="260">
        <v>0</v>
      </c>
      <c r="BY341" s="260">
        <v>0</v>
      </c>
      <c r="BZ341" s="263">
        <f t="shared" si="1440"/>
        <v>0</v>
      </c>
      <c r="CA341" s="263">
        <f t="shared" si="1441"/>
        <v>0</v>
      </c>
      <c r="CB341" s="260">
        <v>0</v>
      </c>
      <c r="CC341" s="264">
        <f t="shared" si="1442"/>
        <v>0</v>
      </c>
      <c r="CD341" s="260">
        <v>0</v>
      </c>
      <c r="CE341" s="260">
        <v>0</v>
      </c>
      <c r="CF341" s="263">
        <f t="shared" si="1443"/>
        <v>0</v>
      </c>
      <c r="CG341" s="263">
        <f t="shared" si="1444"/>
        <v>0</v>
      </c>
      <c r="CH341" s="260">
        <v>0</v>
      </c>
      <c r="CI341" s="69">
        <f t="shared" si="1445"/>
        <v>0</v>
      </c>
      <c r="CJ341" s="260">
        <v>115.49720653525138</v>
      </c>
      <c r="CK341" s="260">
        <v>25.409387154503932</v>
      </c>
      <c r="CL341" s="260">
        <v>8.2000247961445023</v>
      </c>
      <c r="CM341" s="260">
        <v>3.3226596660815959</v>
      </c>
      <c r="CN341" s="260">
        <v>62.047101683949208</v>
      </c>
      <c r="CO341" s="265">
        <f t="shared" si="1446"/>
        <v>4.358188422280592</v>
      </c>
      <c r="CP341" s="266">
        <f t="shared" si="1447"/>
        <v>19.78446293714741</v>
      </c>
      <c r="CQ341" s="260">
        <v>22.77206376541135</v>
      </c>
      <c r="CR341" s="265">
        <f t="shared" si="1448"/>
        <v>0.31209113390496257</v>
      </c>
      <c r="CS341" s="265">
        <f t="shared" si="1449"/>
        <v>13.334273026091678</v>
      </c>
      <c r="CT341" s="260">
        <v>11.696289223919848</v>
      </c>
      <c r="CU341" s="267">
        <f t="shared" si="1341"/>
        <v>294.74648779101625</v>
      </c>
      <c r="CV341" s="260">
        <v>0</v>
      </c>
      <c r="CW341" s="260">
        <v>0</v>
      </c>
      <c r="CX341" s="68">
        <f t="shared" si="1450"/>
        <v>0</v>
      </c>
      <c r="CY341" s="68">
        <f t="shared" si="1451"/>
        <v>0</v>
      </c>
      <c r="CZ341" s="260">
        <v>0</v>
      </c>
      <c r="DA341" s="69">
        <f t="shared" si="1452"/>
        <v>0</v>
      </c>
      <c r="DB341" s="260">
        <v>0</v>
      </c>
      <c r="DC341" s="260">
        <v>0</v>
      </c>
      <c r="DD341" s="68">
        <f t="shared" si="1453"/>
        <v>0</v>
      </c>
      <c r="DE341" s="68">
        <f t="shared" si="1454"/>
        <v>0</v>
      </c>
      <c r="DF341" s="260">
        <v>0</v>
      </c>
      <c r="DG341" s="69">
        <f t="shared" si="1455"/>
        <v>0</v>
      </c>
      <c r="DH341" s="260">
        <v>11.371654938142079</v>
      </c>
      <c r="DI341" s="260">
        <v>2.5017640863912574</v>
      </c>
      <c r="DJ341" s="260">
        <v>0.17188139792499993</v>
      </c>
      <c r="DK341" s="260">
        <v>8.2785647949674335</v>
      </c>
      <c r="DL341" s="68">
        <f t="shared" si="1456"/>
        <v>0.58148639119851253</v>
      </c>
      <c r="DM341" s="68">
        <f t="shared" si="1457"/>
        <v>2.6397197276529054</v>
      </c>
      <c r="DN341" s="260">
        <v>2.40752686693089</v>
      </c>
      <c r="DO341" s="68">
        <f t="shared" si="1458"/>
        <v>3.2995155711287846E-2</v>
      </c>
      <c r="DP341" s="68">
        <f t="shared" si="1459"/>
        <v>1.4097369870388505</v>
      </c>
      <c r="DQ341" s="260">
        <v>1.2365647154366499</v>
      </c>
      <c r="DR341" s="264">
        <f t="shared" si="1460"/>
        <v>31.16154815975197</v>
      </c>
      <c r="DS341" s="260">
        <v>31.89</v>
      </c>
      <c r="DT341" s="260">
        <v>7.0157999999999996</v>
      </c>
      <c r="DU341" s="260">
        <v>23.218017119230002</v>
      </c>
      <c r="DV341" s="68">
        <f t="shared" si="1461"/>
        <v>1.6308335224547152</v>
      </c>
      <c r="DW341" s="68">
        <f t="shared" si="1462"/>
        <v>7.4033433746719162</v>
      </c>
      <c r="DX341" s="260">
        <v>0.60624226449999996</v>
      </c>
      <c r="DY341" s="260">
        <v>0.38664814175000001</v>
      </c>
      <c r="DZ341" s="260">
        <v>0</v>
      </c>
      <c r="EA341" s="260">
        <v>6.8068783423746702</v>
      </c>
      <c r="EB341" s="68">
        <f t="shared" si="1463"/>
        <v>9.3288267682244852E-2</v>
      </c>
      <c r="EC341" s="68">
        <f t="shared" si="1464"/>
        <v>3.9857948408908577</v>
      </c>
      <c r="ED341" s="267">
        <v>3.4961792933927298</v>
      </c>
      <c r="EE341" s="69">
        <f t="shared" si="1465"/>
        <v>88.103718193496874</v>
      </c>
      <c r="EF341" s="260">
        <v>95.273759682539705</v>
      </c>
      <c r="EG341" s="260">
        <v>20.960227130158728</v>
      </c>
      <c r="EH341" s="260">
        <v>136.15377416161698</v>
      </c>
      <c r="EI341" s="260">
        <v>69.365562349407682</v>
      </c>
      <c r="EJ341" s="268">
        <f t="shared" si="1466"/>
        <v>4.8722370994223958</v>
      </c>
      <c r="EK341" s="266">
        <f t="shared" si="1467"/>
        <v>22.118041941856831</v>
      </c>
      <c r="EL341" s="260">
        <v>34.699777824044055</v>
      </c>
      <c r="EM341" s="268">
        <f t="shared" si="1468"/>
        <v>0.47556045507852379</v>
      </c>
      <c r="EN341" s="268">
        <f t="shared" si="1469"/>
        <v>20.318593703980294</v>
      </c>
      <c r="EO341" s="269">
        <f t="shared" si="1470"/>
        <v>356.4531011477672</v>
      </c>
      <c r="EP341" s="69">
        <f t="shared" si="1471"/>
        <v>449.13090744618671</v>
      </c>
      <c r="EQ341" s="260">
        <v>0</v>
      </c>
      <c r="ER341" s="260">
        <v>0</v>
      </c>
      <c r="ES341" s="260">
        <v>0</v>
      </c>
      <c r="ET341" s="68">
        <f t="shared" si="1472"/>
        <v>0</v>
      </c>
      <c r="EU341" s="68">
        <f t="shared" si="1473"/>
        <v>0</v>
      </c>
      <c r="EV341" s="260">
        <v>0</v>
      </c>
      <c r="EW341" s="260">
        <v>0</v>
      </c>
      <c r="EX341" s="68">
        <f t="shared" si="1474"/>
        <v>0</v>
      </c>
      <c r="EY341" s="68">
        <f t="shared" si="1475"/>
        <v>0</v>
      </c>
      <c r="EZ341" s="260">
        <v>0</v>
      </c>
      <c r="FA341" s="69">
        <f t="shared" si="1476"/>
        <v>0</v>
      </c>
      <c r="FB341" s="260">
        <v>0.83333333333333348</v>
      </c>
      <c r="FC341" s="260">
        <v>8.9871586162120806E-2</v>
      </c>
      <c r="FD341" s="68">
        <f t="shared" si="1477"/>
        <v>1.2316900883518657E-3</v>
      </c>
      <c r="FE341" s="68">
        <f t="shared" si="1478"/>
        <v>5.2624666763574489E-2</v>
      </c>
      <c r="FF341" s="260">
        <v>4.6160245974772703E-2</v>
      </c>
      <c r="FG341" s="69">
        <f t="shared" si="1479"/>
        <v>1.1632381985642724</v>
      </c>
      <c r="FH341" s="260">
        <v>95.218199999999996</v>
      </c>
      <c r="FI341" s="260">
        <v>10.268892798602501</v>
      </c>
      <c r="FJ341" s="68">
        <f t="shared" si="1480"/>
        <v>0.14073517580484726</v>
      </c>
      <c r="FK341" s="68">
        <f t="shared" si="1481"/>
        <v>6.0129912537928885</v>
      </c>
      <c r="FL341" s="260">
        <v>5.2744999999999997</v>
      </c>
      <c r="FM341" s="69">
        <f t="shared" si="1482"/>
        <v>132.91391135832299</v>
      </c>
      <c r="FN341" s="260">
        <v>0</v>
      </c>
      <c r="FO341" s="260">
        <v>0</v>
      </c>
      <c r="FP341" s="68">
        <f t="shared" si="1483"/>
        <v>0</v>
      </c>
      <c r="FQ341" s="68">
        <f t="shared" si="1484"/>
        <v>0</v>
      </c>
      <c r="FR341" s="260">
        <v>0</v>
      </c>
      <c r="FS341" s="264">
        <f t="shared" si="1485"/>
        <v>0</v>
      </c>
      <c r="FT341" s="270">
        <f t="shared" si="1342"/>
        <v>1143.658066790525</v>
      </c>
      <c r="FU341" s="271">
        <f t="shared" si="1343"/>
        <v>309.91979952698711</v>
      </c>
      <c r="FV341" s="272">
        <f t="shared" si="1486"/>
        <v>145.66113002918823</v>
      </c>
      <c r="FW341" s="272">
        <f t="shared" si="1344"/>
        <v>13.850202066081618</v>
      </c>
      <c r="FX341" s="272">
        <f t="shared" si="1345"/>
        <v>91.749000000000294</v>
      </c>
      <c r="FY341" s="272">
        <f t="shared" si="1346"/>
        <v>0</v>
      </c>
      <c r="FZ341" s="272">
        <f t="shared" si="1347"/>
        <v>0</v>
      </c>
      <c r="GA341" s="272">
        <f t="shared" si="1348"/>
        <v>0</v>
      </c>
      <c r="GB341" s="272">
        <f t="shared" si="1349"/>
        <v>0</v>
      </c>
      <c r="GC341" s="272">
        <f t="shared" si="1350"/>
        <v>95.218199999999996</v>
      </c>
      <c r="GD341" s="272">
        <f t="shared" si="1351"/>
        <v>0</v>
      </c>
      <c r="GE341" s="272">
        <f t="shared" si="1352"/>
        <v>162.90924594755433</v>
      </c>
      <c r="GF341" s="273">
        <f t="shared" si="1353"/>
        <v>63.373592937221453</v>
      </c>
      <c r="GG341" s="273">
        <f t="shared" si="1354"/>
        <v>11.442745435356215</v>
      </c>
      <c r="GH341" s="272">
        <f t="shared" si="1487"/>
        <v>88.357890138264906</v>
      </c>
      <c r="GI341" s="274">
        <f t="shared" si="1488"/>
        <v>63.120745522466329</v>
      </c>
      <c r="GJ341" s="275">
        <f t="shared" si="1355"/>
        <v>1.2109448843449206</v>
      </c>
      <c r="GK341" s="271">
        <f t="shared" si="1489"/>
        <v>907.66546770807656</v>
      </c>
      <c r="GL341" s="276">
        <f t="shared" si="1490"/>
        <v>1143.6584893121765</v>
      </c>
      <c r="GM341" s="272">
        <f t="shared" si="1491"/>
        <v>436.41413798667492</v>
      </c>
      <c r="GN341" s="272">
        <f t="shared" si="1492"/>
        <v>26.503892385782756</v>
      </c>
      <c r="GO341" s="277">
        <f t="shared" si="1493"/>
        <v>0.48080945404770481</v>
      </c>
      <c r="GP341" s="278">
        <f t="shared" si="1494"/>
        <v>2.9200066906486015E-2</v>
      </c>
      <c r="GQ341" s="279">
        <f t="shared" si="1495"/>
        <v>1.0708766831102476</v>
      </c>
      <c r="GR341" s="280">
        <f t="shared" si="1496"/>
        <v>907.66546770807656</v>
      </c>
      <c r="GS341" s="272">
        <f t="shared" si="1497"/>
        <v>436.41413798667492</v>
      </c>
      <c r="GT341" s="272">
        <f t="shared" si="1356"/>
        <v>26.503892385782756</v>
      </c>
      <c r="GU341" s="73">
        <f t="shared" si="1498"/>
        <v>0.48080945404770481</v>
      </c>
      <c r="GV341" s="74">
        <f t="shared" si="1499"/>
        <v>2.9200066906486015E-2</v>
      </c>
      <c r="GW341" s="279">
        <f t="shared" si="1500"/>
        <v>1.0708766831102476</v>
      </c>
      <c r="GX341" s="280">
        <f t="shared" si="1501"/>
        <v>791.44462989602414</v>
      </c>
      <c r="GY341" s="272">
        <f t="shared" si="1357"/>
        <v>428.33249012804953</v>
      </c>
      <c r="GZ341" s="272">
        <f t="shared" si="1358"/>
        <v>15.82130697970803</v>
      </c>
      <c r="HA341" s="73">
        <f t="shared" si="1502"/>
        <v>0.54120335642977524</v>
      </c>
      <c r="HB341" s="74">
        <f t="shared" si="1503"/>
        <v>1.9990415478321651E-2</v>
      </c>
      <c r="HC341" s="279">
        <f t="shared" si="1504"/>
        <v>1.0777859915369175</v>
      </c>
      <c r="HD341" s="280">
        <f t="shared" si="1505"/>
        <v>791.44462989602414</v>
      </c>
      <c r="HE341" s="272">
        <f t="shared" si="1359"/>
        <v>428.33249012804953</v>
      </c>
      <c r="HF341" s="272">
        <f t="shared" si="1360"/>
        <v>15.82130697970803</v>
      </c>
      <c r="HG341" s="73">
        <f t="shared" si="1506"/>
        <v>0.54120335642977524</v>
      </c>
      <c r="HH341" s="74">
        <f t="shared" si="1507"/>
        <v>1.9990415478321651E-2</v>
      </c>
      <c r="HI341" s="281">
        <f t="shared" si="1508"/>
        <v>1.0777859915369175</v>
      </c>
      <c r="HJ341" s="72">
        <f t="shared" si="1361"/>
        <v>3.5735154915388967</v>
      </c>
      <c r="HK341" s="73">
        <f t="shared" si="1509"/>
        <v>3.5735154915388967</v>
      </c>
      <c r="HL341" s="73">
        <f t="shared" si="1362"/>
        <v>3.1360338995749686</v>
      </c>
      <c r="HM341" s="74">
        <f t="shared" si="1510"/>
        <v>3.1360338995749686</v>
      </c>
      <c r="HN341" s="75"/>
      <c r="HO341" s="75"/>
      <c r="HP341" s="76">
        <f t="shared" si="1511"/>
        <v>0</v>
      </c>
      <c r="HQ341" s="77">
        <f t="shared" si="1512"/>
        <v>0</v>
      </c>
      <c r="HR341" s="77">
        <f t="shared" si="1513"/>
        <v>0</v>
      </c>
      <c r="HS341" s="77">
        <f t="shared" si="1514"/>
        <v>0</v>
      </c>
      <c r="HT341" s="282">
        <f t="shared" si="1515"/>
        <v>0</v>
      </c>
      <c r="HU341" s="73"/>
      <c r="HV341" s="74"/>
      <c r="HW341" s="279"/>
      <c r="HX341" s="76">
        <f t="shared" si="1516"/>
        <v>0</v>
      </c>
      <c r="HY341" s="77">
        <f t="shared" si="1517"/>
        <v>0</v>
      </c>
      <c r="HZ341" s="77">
        <f t="shared" si="1363"/>
        <v>0</v>
      </c>
      <c r="IA341" s="77">
        <f t="shared" si="1518"/>
        <v>0</v>
      </c>
      <c r="IB341" s="282">
        <f t="shared" si="1519"/>
        <v>0</v>
      </c>
      <c r="IC341" s="73"/>
      <c r="ID341" s="74"/>
      <c r="IE341" s="279"/>
      <c r="IF341" s="76">
        <f t="shared" si="1364"/>
        <v>8.0816478586253915</v>
      </c>
      <c r="IG341" s="77">
        <f t="shared" si="1520"/>
        <v>9.1969960795942818</v>
      </c>
      <c r="IH341" s="77">
        <f t="shared" si="1365"/>
        <v>10.682585406074725</v>
      </c>
      <c r="II341" s="77">
        <f t="shared" si="1521"/>
        <v>12.336249626935093</v>
      </c>
      <c r="IJ341" s="282">
        <f t="shared" si="1522"/>
        <v>116.22083781205241</v>
      </c>
      <c r="IK341" s="73">
        <f t="shared" si="1523"/>
        <v>6.9536995350994654E-2</v>
      </c>
      <c r="IL341" s="74">
        <f t="shared" si="1524"/>
        <v>9.1916265681634191E-2</v>
      </c>
      <c r="IM341" s="279">
        <f t="shared" si="1525"/>
        <v>1.0238254386559078</v>
      </c>
      <c r="IN341" s="76">
        <f t="shared" si="1366"/>
        <v>0</v>
      </c>
      <c r="IO341" s="77">
        <f t="shared" si="1526"/>
        <v>0</v>
      </c>
      <c r="IP341" s="77">
        <f t="shared" si="1367"/>
        <v>0</v>
      </c>
      <c r="IQ341" s="77">
        <f t="shared" si="1527"/>
        <v>0</v>
      </c>
      <c r="IR341" s="282">
        <f t="shared" si="1528"/>
        <v>0</v>
      </c>
      <c r="IS341" s="73"/>
      <c r="IT341" s="74"/>
      <c r="IU341" s="279"/>
      <c r="IV341" s="76">
        <f t="shared" si="1368"/>
        <v>0</v>
      </c>
      <c r="IW341" s="77">
        <f t="shared" si="1529"/>
        <v>0</v>
      </c>
      <c r="IX341" s="77">
        <f t="shared" si="1530"/>
        <v>0</v>
      </c>
      <c r="IY341" s="77">
        <f t="shared" si="1531"/>
        <v>0</v>
      </c>
      <c r="IZ341" s="282">
        <f t="shared" si="1532"/>
        <v>0</v>
      </c>
      <c r="JA341" s="283"/>
      <c r="JB341" s="284"/>
      <c r="JC341" s="285"/>
      <c r="JD341" s="76">
        <f t="shared" si="1369"/>
        <v>0</v>
      </c>
      <c r="JE341" s="77">
        <f t="shared" si="1533"/>
        <v>0</v>
      </c>
      <c r="JF341" s="77">
        <f t="shared" si="1370"/>
        <v>0</v>
      </c>
      <c r="JG341" s="77">
        <f t="shared" si="1534"/>
        <v>0</v>
      </c>
      <c r="JH341" s="282">
        <f t="shared" si="1535"/>
        <v>0</v>
      </c>
      <c r="JI341" s="283"/>
      <c r="JJ341" s="284"/>
      <c r="JK341" s="285"/>
      <c r="JL341" s="76">
        <f t="shared" si="1371"/>
        <v>181.311451564907</v>
      </c>
      <c r="JM341" s="77">
        <f t="shared" si="1536"/>
        <v>206.33424499537981</v>
      </c>
      <c r="JN341" s="77">
        <f t="shared" si="1372"/>
        <v>7.9929392222671503</v>
      </c>
      <c r="JO341" s="77">
        <f t="shared" si="1537"/>
        <v>9.2302462138741053</v>
      </c>
      <c r="JP341" s="282">
        <f t="shared" si="1538"/>
        <v>233.92578396112398</v>
      </c>
      <c r="JQ341" s="73">
        <f t="shared" si="1373"/>
        <v>0.77508108979999857</v>
      </c>
      <c r="JR341" s="74">
        <f t="shared" si="1374"/>
        <v>3.4168696955592943E-2</v>
      </c>
      <c r="JS341" s="279">
        <f t="shared" si="1574"/>
        <v>1.1122582554920235</v>
      </c>
      <c r="JT341" s="76">
        <f t="shared" si="1375"/>
        <v>0</v>
      </c>
      <c r="JU341" s="77">
        <f t="shared" si="1539"/>
        <v>0</v>
      </c>
      <c r="JV341" s="77">
        <f t="shared" si="1376"/>
        <v>0</v>
      </c>
      <c r="JW341" s="77">
        <f t="shared" si="1540"/>
        <v>0</v>
      </c>
      <c r="JX341" s="282">
        <f t="shared" si="1541"/>
        <v>0</v>
      </c>
      <c r="JY341" s="73"/>
      <c r="JZ341" s="74"/>
      <c r="KA341" s="279"/>
      <c r="KB341" s="76">
        <f t="shared" si="1377"/>
        <v>0</v>
      </c>
      <c r="KC341" s="77">
        <f t="shared" si="1542"/>
        <v>0</v>
      </c>
      <c r="KD341" s="77">
        <f t="shared" si="1378"/>
        <v>0</v>
      </c>
      <c r="KE341" s="77">
        <f t="shared" si="1543"/>
        <v>0</v>
      </c>
      <c r="KF341" s="282">
        <f t="shared" si="1544"/>
        <v>0</v>
      </c>
      <c r="KG341" s="73"/>
      <c r="KH341" s="74"/>
      <c r="KI341" s="279"/>
      <c r="KJ341" s="76">
        <f t="shared" si="1379"/>
        <v>18.813756216457278</v>
      </c>
      <c r="KK341" s="77">
        <f t="shared" si="1545"/>
        <v>21.410242711890547</v>
      </c>
      <c r="KL341" s="77">
        <f t="shared" si="1380"/>
        <v>0.61448154690980039</v>
      </c>
      <c r="KM341" s="77">
        <f t="shared" si="1546"/>
        <v>0.70960329037143755</v>
      </c>
      <c r="KN341" s="282">
        <f t="shared" si="1547"/>
        <v>24.731387428374578</v>
      </c>
      <c r="KO341" s="73">
        <f t="shared" si="1381"/>
        <v>0.7607238482250317</v>
      </c>
      <c r="KP341" s="74">
        <f t="shared" si="1382"/>
        <v>2.4846222181809312E-2</v>
      </c>
      <c r="KQ341" s="279">
        <f t="shared" si="1383"/>
        <v>1.1088336934872807</v>
      </c>
      <c r="KR341" s="76">
        <f t="shared" si="1384"/>
        <v>52.800548622986582</v>
      </c>
      <c r="KS341" s="77">
        <f t="shared" si="1548"/>
        <v>60.087552338444958</v>
      </c>
      <c r="KT341" s="77">
        <f t="shared" si="1385"/>
        <v>1.7241217901369601</v>
      </c>
      <c r="KU341" s="77">
        <f t="shared" si="1549"/>
        <v>1.9910158432501617</v>
      </c>
      <c r="KV341" s="282">
        <f t="shared" si="1550"/>
        <v>69.923585867854669</v>
      </c>
      <c r="KW341" s="73">
        <f t="shared" si="1317"/>
        <v>0.75511786141477188</v>
      </c>
      <c r="KX341" s="74">
        <f t="shared" si="1318"/>
        <v>2.4657227868652182E-2</v>
      </c>
      <c r="KY341" s="279">
        <f t="shared" si="1319"/>
        <v>1.10803075492792</v>
      </c>
      <c r="KZ341" s="76">
        <f t="shared" si="1386"/>
        <v>168.00668230061973</v>
      </c>
      <c r="LA341" s="77">
        <f t="shared" si="1551"/>
        <v>191.19328452492826</v>
      </c>
      <c r="LB341" s="77">
        <f t="shared" si="1387"/>
        <v>5.3477975545009198</v>
      </c>
      <c r="LC341" s="77">
        <f t="shared" si="1552"/>
        <v>6.1756366159376626</v>
      </c>
      <c r="LD341" s="286">
        <f t="shared" si="1553"/>
        <v>356.4531011477672</v>
      </c>
      <c r="LE341" s="73">
        <f t="shared" si="1388"/>
        <v>0.47132899604364153</v>
      </c>
      <c r="LF341" s="74">
        <f t="shared" si="1389"/>
        <v>1.5002808328167685E-2</v>
      </c>
      <c r="LG341" s="279">
        <f t="shared" si="1390"/>
        <v>1.0673705494731833</v>
      </c>
      <c r="LH341" s="76">
        <f t="shared" si="1391"/>
        <v>0</v>
      </c>
      <c r="LI341" s="77">
        <f t="shared" si="1554"/>
        <v>0</v>
      </c>
      <c r="LJ341" s="77">
        <f t="shared" si="1392"/>
        <v>0</v>
      </c>
      <c r="LK341" s="77">
        <f t="shared" si="1555"/>
        <v>0</v>
      </c>
      <c r="LL341" s="282">
        <f t="shared" si="1556"/>
        <v>0</v>
      </c>
      <c r="LM341" s="73"/>
      <c r="LN341" s="74"/>
      <c r="LO341" s="279"/>
      <c r="LP341" s="76">
        <f t="shared" si="1393"/>
        <v>6.4202093451560874E-2</v>
      </c>
      <c r="LQ341" s="77">
        <f t="shared" si="1557"/>
        <v>7.3062624368810794E-2</v>
      </c>
      <c r="LR341" s="77">
        <f t="shared" si="1394"/>
        <v>1.2316900883518657E-3</v>
      </c>
      <c r="LS341" s="77">
        <f t="shared" si="1558"/>
        <v>1.4223557140287345E-3</v>
      </c>
      <c r="LT341" s="282">
        <f t="shared" si="1559"/>
        <v>0.92320491949545436</v>
      </c>
      <c r="LU341" s="73">
        <f t="shared" si="1329"/>
        <v>6.9542624931687211E-2</v>
      </c>
      <c r="LV341" s="74">
        <f t="shared" si="1330"/>
        <v>1.3341459326549118E-3</v>
      </c>
      <c r="LW341" s="279">
        <f t="shared" si="1331"/>
        <v>1.0098041034571972</v>
      </c>
      <c r="LX341" s="76">
        <f t="shared" si="1395"/>
        <v>7.3358493296273242</v>
      </c>
      <c r="LY341" s="77">
        <f t="shared" si="1560"/>
        <v>8.3482698956091905</v>
      </c>
      <c r="LZ341" s="77">
        <f t="shared" si="1396"/>
        <v>0.14073517580484726</v>
      </c>
      <c r="MA341" s="77">
        <f t="shared" si="1561"/>
        <v>0.16252098101943763</v>
      </c>
      <c r="MB341" s="286">
        <f t="shared" si="1562"/>
        <v>105.48723123676427</v>
      </c>
      <c r="MC341" s="73">
        <f t="shared" si="1320"/>
        <v>6.9542533666109185E-2</v>
      </c>
      <c r="MD341" s="74">
        <f t="shared" si="1321"/>
        <v>1.3341441817632845E-3</v>
      </c>
      <c r="ME341" s="279">
        <f t="shared" si="1322"/>
        <v>1.0098040905905965</v>
      </c>
      <c r="MF341" s="76">
        <f t="shared" si="1397"/>
        <v>0</v>
      </c>
      <c r="MG341" s="77">
        <f t="shared" si="1563"/>
        <v>0</v>
      </c>
      <c r="MH341" s="77">
        <f t="shared" si="1398"/>
        <v>0</v>
      </c>
      <c r="MI341" s="77">
        <f t="shared" si="1564"/>
        <v>0</v>
      </c>
      <c r="MJ341" s="286">
        <f t="shared" si="1565"/>
        <v>0</v>
      </c>
      <c r="MK341" s="73"/>
      <c r="ML341" s="74"/>
      <c r="MM341" s="279"/>
      <c r="MN341" s="287">
        <f t="shared" si="1566"/>
        <v>1.0708765193742948</v>
      </c>
      <c r="MO341" s="288">
        <f t="shared" si="1566"/>
        <v>1.0708765193742948</v>
      </c>
      <c r="MP341" s="288">
        <f t="shared" si="1566"/>
        <v>1.0777861412566081</v>
      </c>
      <c r="MQ341" s="289">
        <f t="shared" si="1566"/>
        <v>1.0777861412566081</v>
      </c>
      <c r="MR341" s="290">
        <f t="shared" si="1567"/>
        <v>3.5735149451520218</v>
      </c>
      <c r="MS341" s="291">
        <f t="shared" si="1332"/>
        <v>3.5735149451520218</v>
      </c>
      <c r="MT341" s="291">
        <f t="shared" si="1399"/>
        <v>3.1360343352143523</v>
      </c>
      <c r="MU341" s="292">
        <f t="shared" si="1333"/>
        <v>3.1360343352143523</v>
      </c>
      <c r="MV341" s="359">
        <f t="shared" si="1400"/>
        <v>0</v>
      </c>
      <c r="MW341" s="360">
        <f t="shared" si="1401"/>
        <v>0</v>
      </c>
      <c r="MX341" s="360">
        <f t="shared" si="1402"/>
        <v>0.43748060993766941</v>
      </c>
      <c r="MY341" s="360">
        <f t="shared" si="1403"/>
        <v>0</v>
      </c>
      <c r="MZ341" s="360">
        <f t="shared" si="1404"/>
        <v>0</v>
      </c>
      <c r="NA341" s="360">
        <f t="shared" si="1405"/>
        <v>0</v>
      </c>
      <c r="NB341" s="360">
        <f t="shared" si="1406"/>
        <v>0.95654209972314019</v>
      </c>
      <c r="NC341" s="360">
        <f t="shared" si="1407"/>
        <v>0</v>
      </c>
      <c r="ND341" s="360">
        <f t="shared" si="1408"/>
        <v>0</v>
      </c>
      <c r="NE341" s="360">
        <f t="shared" si="1409"/>
        <v>0.10090386610734253</v>
      </c>
      <c r="NF341" s="360">
        <f t="shared" si="1410"/>
        <v>0.28476390401647544</v>
      </c>
      <c r="NG341" s="360">
        <f t="shared" si="1411"/>
        <v>1.3987891050846069</v>
      </c>
      <c r="NH341" s="360">
        <f t="shared" si="1412"/>
        <v>0</v>
      </c>
      <c r="NI341" s="360">
        <f t="shared" si="1413"/>
        <v>3.4333339517544702E-3</v>
      </c>
      <c r="NJ341" s="360">
        <f t="shared" si="1414"/>
        <v>0.3916020263310333</v>
      </c>
      <c r="NK341" s="361">
        <f t="shared" si="1415"/>
        <v>0</v>
      </c>
      <c r="NL341" s="145">
        <f t="shared" si="1568"/>
        <v>3.5735149451520218</v>
      </c>
      <c r="NM341" s="56">
        <f t="shared" si="1334"/>
        <v>3.5735149451520218</v>
      </c>
      <c r="NN341" s="56">
        <f t="shared" si="1569"/>
        <v>3.1360343352143523</v>
      </c>
      <c r="NO341" s="58">
        <f t="shared" si="1323"/>
        <v>3.1360343352143523</v>
      </c>
      <c r="NP341" s="55">
        <f t="shared" si="1416"/>
        <v>1.0708765193742948</v>
      </c>
      <c r="NQ341" s="56">
        <f t="shared" si="1324"/>
        <v>1.0708765193742948</v>
      </c>
      <c r="NR341" s="56">
        <f t="shared" si="1417"/>
        <v>1.0777861412566081</v>
      </c>
      <c r="NS341" s="61">
        <f t="shared" si="1325"/>
        <v>1.0777861412566081</v>
      </c>
      <c r="NT341" s="41"/>
      <c r="NU341" s="86">
        <f t="shared" si="1578"/>
        <v>0</v>
      </c>
      <c r="NV341" s="86">
        <f t="shared" si="1578"/>
        <v>0</v>
      </c>
      <c r="NW341" s="86">
        <f t="shared" si="1578"/>
        <v>0</v>
      </c>
      <c r="NX341" s="86">
        <f t="shared" si="1578"/>
        <v>0</v>
      </c>
      <c r="NY341" s="87">
        <f t="shared" si="1579"/>
        <v>0</v>
      </c>
      <c r="NZ341" s="87">
        <f t="shared" si="1579"/>
        <v>0</v>
      </c>
      <c r="OA341" s="87">
        <f t="shared" si="1579"/>
        <v>0</v>
      </c>
      <c r="OB341" s="87">
        <f t="shared" si="1579"/>
        <v>0</v>
      </c>
      <c r="OC341" s="26"/>
    </row>
    <row r="342" spans="1:393" thickBot="1" x14ac:dyDescent="0.35">
      <c r="A342" s="136" t="s">
        <v>782</v>
      </c>
      <c r="B342" s="137" t="s">
        <v>783</v>
      </c>
      <c r="C342" s="133" t="s">
        <v>97</v>
      </c>
      <c r="D342" s="64">
        <f>VLOOKUP(B342,[1]УсіТ_1!$A$10:$G$556,6,FALSE)</f>
        <v>310.77999999999997</v>
      </c>
      <c r="E342" s="64">
        <f>VLOOKUP(B342,[1]УсіТ_1!$A$10:$G$556,7,FALSE)</f>
        <v>0</v>
      </c>
      <c r="F342" s="38">
        <v>291.3</v>
      </c>
      <c r="G342" s="38"/>
      <c r="H342" s="39"/>
      <c r="I342" s="256">
        <v>4.4257999999999997</v>
      </c>
      <c r="J342" s="62">
        <v>4.4257999999999997</v>
      </c>
      <c r="K342" s="257">
        <f t="shared" si="1418"/>
        <v>3.7656000000000001</v>
      </c>
      <c r="L342" s="293">
        <f t="shared" si="1419"/>
        <v>4.0069999999999997</v>
      </c>
      <c r="M342" s="63">
        <v>0.2414</v>
      </c>
      <c r="N342" s="63">
        <v>0.94720000000000004</v>
      </c>
      <c r="O342" s="63">
        <v>0.41880000000000001</v>
      </c>
      <c r="P342" s="63">
        <v>0</v>
      </c>
      <c r="Q342" s="63">
        <v>0</v>
      </c>
      <c r="R342" s="63">
        <v>0</v>
      </c>
      <c r="S342" s="63">
        <v>0.71840000000000004</v>
      </c>
      <c r="T342" s="63">
        <v>0</v>
      </c>
      <c r="U342" s="63">
        <v>0</v>
      </c>
      <c r="V342" s="63">
        <v>7.3700000000000002E-2</v>
      </c>
      <c r="W342" s="63">
        <v>0.15559999999999999</v>
      </c>
      <c r="X342" s="63">
        <v>1.2013</v>
      </c>
      <c r="Y342" s="63">
        <v>0.39300000000000002</v>
      </c>
      <c r="Z342" s="63">
        <v>3.7000000000000002E-3</v>
      </c>
      <c r="AA342" s="63">
        <v>0.2727</v>
      </c>
      <c r="AB342" s="259">
        <v>0</v>
      </c>
      <c r="AC342" s="144">
        <v>27.05</v>
      </c>
      <c r="AD342" s="70">
        <v>5.9509999999999996</v>
      </c>
      <c r="AE342" s="70">
        <v>19.6941788358473</v>
      </c>
      <c r="AF342" s="68">
        <f t="shared" si="1420"/>
        <v>1.3833191214299143</v>
      </c>
      <c r="AG342" s="68">
        <f t="shared" si="1421"/>
        <v>6.2797252519559414</v>
      </c>
      <c r="AH342" s="71">
        <v>1.04708266208333</v>
      </c>
      <c r="AI342" s="71">
        <v>5.7958827417101997</v>
      </c>
      <c r="AJ342" s="68">
        <f t="shared" si="1422"/>
        <v>7.9432572975138283E-2</v>
      </c>
      <c r="AK342" s="68">
        <f t="shared" si="1423"/>
        <v>3.3938023229393743</v>
      </c>
      <c r="AL342" s="71">
        <v>2.9769072119820401</v>
      </c>
      <c r="AM342" s="69">
        <f t="shared" si="1424"/>
        <v>75.018061741947434</v>
      </c>
      <c r="AN342" s="260">
        <v>103.43</v>
      </c>
      <c r="AO342" s="71">
        <v>22.7546</v>
      </c>
      <c r="AP342" s="71">
        <v>75.303841663278703</v>
      </c>
      <c r="AQ342" s="68">
        <f t="shared" si="1425"/>
        <v>5.2893418384286957</v>
      </c>
      <c r="AR342" s="68">
        <f t="shared" si="1426"/>
        <v>24.011533560436373</v>
      </c>
      <c r="AS342" s="71">
        <v>9.4001082727499998</v>
      </c>
      <c r="AT342" s="261">
        <f t="shared" si="1338"/>
        <v>2.0386717590459202</v>
      </c>
      <c r="AU342" s="71">
        <v>22.7434661834167</v>
      </c>
      <c r="AV342" s="68">
        <f t="shared" si="1427"/>
        <v>0.31169920404372586</v>
      </c>
      <c r="AW342" s="68">
        <f t="shared" si="1428"/>
        <v>13.317527597564382</v>
      </c>
      <c r="AX342" s="71">
        <v>11.6816008059723</v>
      </c>
      <c r="AY342" s="69">
        <f t="shared" si="1429"/>
        <v>294.37634031050123</v>
      </c>
      <c r="AZ342" s="260">
        <v>16</v>
      </c>
      <c r="BA342" s="260">
        <v>81.554666666666904</v>
      </c>
      <c r="BB342" s="260">
        <v>8.5049866666666905</v>
      </c>
      <c r="BC342" s="262">
        <f t="shared" si="1430"/>
        <v>6.8039893333333525</v>
      </c>
      <c r="BD342" s="262">
        <f t="shared" si="1339"/>
        <v>1.7009973333333379</v>
      </c>
      <c r="BE342" s="260">
        <v>3.1922826666666699</v>
      </c>
      <c r="BF342" s="262">
        <f t="shared" si="1431"/>
        <v>2.5538261333333363</v>
      </c>
      <c r="BG342" s="262">
        <f t="shared" si="1340"/>
        <v>0.63845653333333363</v>
      </c>
      <c r="BH342" s="260">
        <v>10.055892404212738</v>
      </c>
      <c r="BI342" s="263">
        <f t="shared" si="1432"/>
        <v>5.888268020856386</v>
      </c>
      <c r="BJ342" s="68">
        <f t="shared" si="1433"/>
        <v>0.13781600539973557</v>
      </c>
      <c r="BK342" s="260">
        <v>5.1649535537025475</v>
      </c>
      <c r="BL342" s="69">
        <f t="shared" si="1434"/>
        <v>130.16733834949866</v>
      </c>
      <c r="BM342" s="260">
        <v>0</v>
      </c>
      <c r="BN342" s="260">
        <v>0</v>
      </c>
      <c r="BO342" s="260">
        <v>0</v>
      </c>
      <c r="BP342" s="68">
        <f t="shared" si="1435"/>
        <v>0</v>
      </c>
      <c r="BQ342" s="68">
        <f t="shared" si="1436"/>
        <v>0</v>
      </c>
      <c r="BR342" s="260">
        <v>0</v>
      </c>
      <c r="BS342" s="260">
        <v>0</v>
      </c>
      <c r="BT342" s="68">
        <f t="shared" si="1437"/>
        <v>0</v>
      </c>
      <c r="BU342" s="68">
        <f t="shared" si="1438"/>
        <v>0</v>
      </c>
      <c r="BV342" s="260">
        <v>0</v>
      </c>
      <c r="BW342" s="69">
        <f t="shared" si="1439"/>
        <v>0</v>
      </c>
      <c r="BX342" s="260">
        <v>0</v>
      </c>
      <c r="BY342" s="260">
        <v>0</v>
      </c>
      <c r="BZ342" s="263">
        <f t="shared" si="1440"/>
        <v>0</v>
      </c>
      <c r="CA342" s="263">
        <f t="shared" si="1441"/>
        <v>0</v>
      </c>
      <c r="CB342" s="260">
        <v>0</v>
      </c>
      <c r="CC342" s="264">
        <f t="shared" si="1442"/>
        <v>0</v>
      </c>
      <c r="CD342" s="260">
        <v>0</v>
      </c>
      <c r="CE342" s="260">
        <v>0</v>
      </c>
      <c r="CF342" s="263">
        <f t="shared" si="1443"/>
        <v>0</v>
      </c>
      <c r="CG342" s="263">
        <f t="shared" si="1444"/>
        <v>0</v>
      </c>
      <c r="CH342" s="260">
        <v>0</v>
      </c>
      <c r="CI342" s="69">
        <f t="shared" si="1445"/>
        <v>0</v>
      </c>
      <c r="CJ342" s="260">
        <v>89.184859639419415</v>
      </c>
      <c r="CK342" s="260">
        <v>19.62067067747288</v>
      </c>
      <c r="CL342" s="260">
        <v>6.1988652698610611</v>
      </c>
      <c r="CM342" s="260">
        <v>3.0130902834024056</v>
      </c>
      <c r="CN342" s="260">
        <v>44.943660107339305</v>
      </c>
      <c r="CO342" s="265">
        <f t="shared" si="1446"/>
        <v>3.1568426859395124</v>
      </c>
      <c r="CP342" s="266">
        <f t="shared" si="1447"/>
        <v>14.330825349146425</v>
      </c>
      <c r="CQ342" s="260">
        <v>17.249742615648056</v>
      </c>
      <c r="CR342" s="265">
        <f t="shared" si="1448"/>
        <v>0.23640772254745662</v>
      </c>
      <c r="CS342" s="265">
        <f t="shared" si="1449"/>
        <v>10.100655787563182</v>
      </c>
      <c r="CT342" s="260">
        <v>8.859889940113673</v>
      </c>
      <c r="CU342" s="267">
        <f t="shared" si="1341"/>
        <v>223.26922589982524</v>
      </c>
      <c r="CV342" s="260">
        <v>0</v>
      </c>
      <c r="CW342" s="260">
        <v>0</v>
      </c>
      <c r="CX342" s="68">
        <f t="shared" si="1450"/>
        <v>0</v>
      </c>
      <c r="CY342" s="68">
        <f t="shared" si="1451"/>
        <v>0</v>
      </c>
      <c r="CZ342" s="260">
        <v>0</v>
      </c>
      <c r="DA342" s="69">
        <f t="shared" si="1452"/>
        <v>0</v>
      </c>
      <c r="DB342" s="260">
        <v>0</v>
      </c>
      <c r="DC342" s="260">
        <v>0</v>
      </c>
      <c r="DD342" s="68">
        <f t="shared" si="1453"/>
        <v>0</v>
      </c>
      <c r="DE342" s="68">
        <f t="shared" si="1454"/>
        <v>0</v>
      </c>
      <c r="DF342" s="260">
        <v>0</v>
      </c>
      <c r="DG342" s="69">
        <f t="shared" si="1455"/>
        <v>0</v>
      </c>
      <c r="DH342" s="260">
        <v>8.3543228315999993</v>
      </c>
      <c r="DI342" s="260">
        <v>1.837951022952</v>
      </c>
      <c r="DJ342" s="260">
        <v>0.12593889062499994</v>
      </c>
      <c r="DK342" s="260">
        <v>6.0819470214047993</v>
      </c>
      <c r="DL342" s="68">
        <f t="shared" si="1456"/>
        <v>0.42719595878347311</v>
      </c>
      <c r="DM342" s="68">
        <f t="shared" si="1457"/>
        <v>1.939301791139177</v>
      </c>
      <c r="DN342" s="260">
        <v>1.7683958194359399</v>
      </c>
      <c r="DO342" s="68">
        <f t="shared" si="1458"/>
        <v>2.4235864705369557E-2</v>
      </c>
      <c r="DP342" s="68">
        <f t="shared" si="1459"/>
        <v>1.0354912456539924</v>
      </c>
      <c r="DQ342" s="260">
        <v>0.90829136873883198</v>
      </c>
      <c r="DR342" s="264">
        <f t="shared" si="1460"/>
        <v>22.892216345707887</v>
      </c>
      <c r="DS342" s="260">
        <v>17.57</v>
      </c>
      <c r="DT342" s="260">
        <v>3.8654000000000002</v>
      </c>
      <c r="DU342" s="260">
        <v>12.7921154212879</v>
      </c>
      <c r="DV342" s="68">
        <f t="shared" si="1461"/>
        <v>0.89851818719126197</v>
      </c>
      <c r="DW342" s="68">
        <f t="shared" si="1462"/>
        <v>4.078919507462702</v>
      </c>
      <c r="DX342" s="260">
        <v>0.345146049583333</v>
      </c>
      <c r="DY342" s="260">
        <v>6.5939993166666697E-2</v>
      </c>
      <c r="DZ342" s="260">
        <v>0</v>
      </c>
      <c r="EA342" s="260">
        <v>3.73563126721278</v>
      </c>
      <c r="EB342" s="68">
        <f t="shared" si="1463"/>
        <v>5.1196826517151149E-2</v>
      </c>
      <c r="EC342" s="68">
        <f t="shared" si="1464"/>
        <v>2.1874138310415123</v>
      </c>
      <c r="ED342" s="267">
        <v>1.9187116365625301</v>
      </c>
      <c r="EE342" s="69">
        <f t="shared" si="1465"/>
        <v>48.351533241375854</v>
      </c>
      <c r="EF342" s="260">
        <v>77.955823809523721</v>
      </c>
      <c r="EG342" s="260">
        <v>17.150281238095218</v>
      </c>
      <c r="EH342" s="260">
        <v>115.59236048661397</v>
      </c>
      <c r="EI342" s="260">
        <v>56.75696618856071</v>
      </c>
      <c r="EJ342" s="268">
        <f t="shared" si="1466"/>
        <v>3.986609305084504</v>
      </c>
      <c r="EK342" s="266">
        <f t="shared" si="1467"/>
        <v>18.097639752816843</v>
      </c>
      <c r="EL342" s="260">
        <v>28.84397265192273</v>
      </c>
      <c r="EM342" s="268">
        <f t="shared" si="1468"/>
        <v>0.39530664519460101</v>
      </c>
      <c r="EN342" s="268">
        <f t="shared" si="1469"/>
        <v>16.889703562223964</v>
      </c>
      <c r="EO342" s="269">
        <f t="shared" si="1470"/>
        <v>296.29940437471635</v>
      </c>
      <c r="EP342" s="69">
        <f t="shared" si="1471"/>
        <v>373.33724951214259</v>
      </c>
      <c r="EQ342" s="260">
        <v>43.2</v>
      </c>
      <c r="ER342" s="260">
        <v>9.5039999999999996</v>
      </c>
      <c r="ES342" s="260">
        <v>31.4524408764734</v>
      </c>
      <c r="ET342" s="68">
        <f t="shared" si="1472"/>
        <v>2.2092194471634916</v>
      </c>
      <c r="EU342" s="68">
        <f t="shared" si="1473"/>
        <v>10.028988202754061</v>
      </c>
      <c r="EV342" s="260">
        <v>3.3410406023916699</v>
      </c>
      <c r="EW342" s="260">
        <v>9.4362449348356794</v>
      </c>
      <c r="EX342" s="68">
        <f t="shared" si="1474"/>
        <v>0.129323736831923</v>
      </c>
      <c r="EY342" s="68">
        <f t="shared" si="1475"/>
        <v>5.5254309665727712</v>
      </c>
      <c r="EZ342" s="260">
        <v>4.8466863206850404</v>
      </c>
      <c r="FA342" s="69">
        <f t="shared" si="1476"/>
        <v>122.13649528126294</v>
      </c>
      <c r="FB342" s="260">
        <v>0.83333333333333348</v>
      </c>
      <c r="FC342" s="260">
        <v>8.9871586162120806E-2</v>
      </c>
      <c r="FD342" s="68">
        <f t="shared" si="1477"/>
        <v>1.2316900883518657E-3</v>
      </c>
      <c r="FE342" s="68">
        <f t="shared" si="1478"/>
        <v>5.2624666763574489E-2</v>
      </c>
      <c r="FF342" s="260">
        <v>4.6160245974772703E-2</v>
      </c>
      <c r="FG342" s="69">
        <f t="shared" si="1479"/>
        <v>1.1632381985642724</v>
      </c>
      <c r="FH342" s="260">
        <v>60.699240000000003</v>
      </c>
      <c r="FI342" s="260">
        <v>6.5461643731623003</v>
      </c>
      <c r="FJ342" s="68">
        <f t="shared" si="1480"/>
        <v>8.9715182734189325E-2</v>
      </c>
      <c r="FK342" s="68">
        <f t="shared" si="1481"/>
        <v>3.8331327333626777</v>
      </c>
      <c r="FL342" s="260">
        <v>3.3624999999999998</v>
      </c>
      <c r="FM342" s="69">
        <f t="shared" si="1482"/>
        <v>84.729485247794756</v>
      </c>
      <c r="FN342" s="260">
        <v>0</v>
      </c>
      <c r="FO342" s="260">
        <v>0</v>
      </c>
      <c r="FP342" s="68">
        <f t="shared" si="1483"/>
        <v>0</v>
      </c>
      <c r="FQ342" s="68">
        <f t="shared" si="1484"/>
        <v>0</v>
      </c>
      <c r="FR342" s="260">
        <v>0</v>
      </c>
      <c r="FS342" s="264">
        <f t="shared" si="1485"/>
        <v>0</v>
      </c>
      <c r="FT342" s="270">
        <f t="shared" si="1342"/>
        <v>1375.441184128621</v>
      </c>
      <c r="FU342" s="271">
        <f t="shared" si="1343"/>
        <v>447.42890921906326</v>
      </c>
      <c r="FV342" s="272">
        <f t="shared" si="1486"/>
        <v>134.23750738462672</v>
      </c>
      <c r="FW342" s="272">
        <f t="shared" si="1344"/>
        <v>14.409577509115016</v>
      </c>
      <c r="FX342" s="272">
        <f t="shared" si="1345"/>
        <v>81.554666666666904</v>
      </c>
      <c r="FY342" s="272">
        <f t="shared" si="1346"/>
        <v>0</v>
      </c>
      <c r="FZ342" s="272">
        <f t="shared" si="1347"/>
        <v>0</v>
      </c>
      <c r="GA342" s="272">
        <f t="shared" si="1348"/>
        <v>0</v>
      </c>
      <c r="GB342" s="272">
        <f t="shared" si="1349"/>
        <v>0</v>
      </c>
      <c r="GC342" s="272">
        <f t="shared" si="1350"/>
        <v>60.699240000000003</v>
      </c>
      <c r="GD342" s="272">
        <f t="shared" si="1351"/>
        <v>0</v>
      </c>
      <c r="GE342" s="272">
        <f t="shared" si="1352"/>
        <v>247.02515011419209</v>
      </c>
      <c r="GF342" s="273">
        <f t="shared" si="1353"/>
        <v>96.095658767168047</v>
      </c>
      <c r="GG342" s="273">
        <f t="shared" si="1354"/>
        <v>17.351046544020853</v>
      </c>
      <c r="GH342" s="272">
        <f t="shared" si="1487"/>
        <v>106.26526457771925</v>
      </c>
      <c r="GI342" s="274">
        <f t="shared" si="1488"/>
        <v>75.91334189614102</v>
      </c>
      <c r="GJ342" s="275">
        <f t="shared" si="1355"/>
        <v>1.4563654510376423</v>
      </c>
      <c r="GK342" s="271">
        <f t="shared" si="1489"/>
        <v>1091.6203154713833</v>
      </c>
      <c r="GL342" s="276">
        <f t="shared" si="1490"/>
        <v>1375.4415974939427</v>
      </c>
      <c r="GM342" s="272">
        <f t="shared" si="1491"/>
        <v>619.43790988237231</v>
      </c>
      <c r="GN342" s="272">
        <f t="shared" si="1492"/>
        <v>33.216989504173512</v>
      </c>
      <c r="GO342" s="277">
        <f t="shared" si="1493"/>
        <v>0.56744813292970531</v>
      </c>
      <c r="GP342" s="278">
        <f t="shared" si="1494"/>
        <v>3.0429068636222439E-2</v>
      </c>
      <c r="GQ342" s="279">
        <f t="shared" si="1495"/>
        <v>1.0830239366505159</v>
      </c>
      <c r="GR342" s="280">
        <f t="shared" si="1496"/>
        <v>1091.6203154713833</v>
      </c>
      <c r="GS342" s="272">
        <f t="shared" si="1497"/>
        <v>619.43790988237231</v>
      </c>
      <c r="GT342" s="272">
        <f t="shared" si="1356"/>
        <v>33.216989504173512</v>
      </c>
      <c r="GU342" s="73">
        <f t="shared" si="1498"/>
        <v>0.56744813292970531</v>
      </c>
      <c r="GV342" s="74">
        <f t="shared" si="1499"/>
        <v>3.0429068636222439E-2</v>
      </c>
      <c r="GW342" s="279">
        <f t="shared" si="1500"/>
        <v>1.0830239366505159</v>
      </c>
      <c r="GX342" s="280">
        <f t="shared" si="1501"/>
        <v>928.77475984325145</v>
      </c>
      <c r="GY342" s="272">
        <f t="shared" si="1357"/>
        <v>567.45151925555524</v>
      </c>
      <c r="GZ342" s="272">
        <f t="shared" si="1358"/>
        <v>22.258606337702034</v>
      </c>
      <c r="HA342" s="73">
        <f t="shared" si="1502"/>
        <v>0.61096785118420271</v>
      </c>
      <c r="HB342" s="74">
        <f t="shared" si="1503"/>
        <v>2.3965559035495968E-2</v>
      </c>
      <c r="HC342" s="279">
        <f t="shared" si="1504"/>
        <v>1.0880295416806265</v>
      </c>
      <c r="HD342" s="280">
        <f t="shared" si="1505"/>
        <v>988.31290408289226</v>
      </c>
      <c r="HE342" s="272">
        <f t="shared" si="1359"/>
        <v>612.25422289692756</v>
      </c>
      <c r="HF342" s="272">
        <f t="shared" si="1360"/>
        <v>23.721358032107087</v>
      </c>
      <c r="HG342" s="73">
        <f t="shared" si="1506"/>
        <v>0.61949431234541108</v>
      </c>
      <c r="HH342" s="74">
        <f t="shared" si="1507"/>
        <v>2.4001870191221866E-2</v>
      </c>
      <c r="HI342" s="281">
        <f t="shared" si="1508"/>
        <v>1.0892118995523914</v>
      </c>
      <c r="HJ342" s="72">
        <f t="shared" si="1361"/>
        <v>4.7932473388278529</v>
      </c>
      <c r="HK342" s="73">
        <f t="shared" si="1509"/>
        <v>4.7932473388278529</v>
      </c>
      <c r="HL342" s="73">
        <f t="shared" si="1362"/>
        <v>4.0970840421525674</v>
      </c>
      <c r="HM342" s="74">
        <f t="shared" si="1510"/>
        <v>4.364472081506432</v>
      </c>
      <c r="HN342" s="75"/>
      <c r="HO342" s="75"/>
      <c r="HP342" s="76">
        <f t="shared" si="1511"/>
        <v>44.802703641372283</v>
      </c>
      <c r="HQ342" s="77">
        <f t="shared" si="1512"/>
        <v>50.985924770918068</v>
      </c>
      <c r="HR342" s="77">
        <f t="shared" si="1513"/>
        <v>1.4627516944050525</v>
      </c>
      <c r="HS342" s="77">
        <f t="shared" si="1514"/>
        <v>1.6891856566989547</v>
      </c>
      <c r="HT342" s="282">
        <f t="shared" si="1515"/>
        <v>59.538144239640822</v>
      </c>
      <c r="HU342" s="73">
        <f t="shared" si="1570"/>
        <v>0.7525042006858923</v>
      </c>
      <c r="HV342" s="74">
        <f t="shared" si="1571"/>
        <v>2.4568311845889621E-2</v>
      </c>
      <c r="HW342" s="279">
        <f t="shared" si="1337"/>
        <v>1.1076562794104037</v>
      </c>
      <c r="HX342" s="76">
        <f t="shared" si="1516"/>
        <v>171.72605461276092</v>
      </c>
      <c r="HY342" s="77">
        <f t="shared" si="1517"/>
        <v>195.42596740986804</v>
      </c>
      <c r="HZ342" s="77">
        <f t="shared" si="1363"/>
        <v>7.6397128015183418</v>
      </c>
      <c r="IA342" s="77">
        <f t="shared" si="1518"/>
        <v>8.8223403431933818</v>
      </c>
      <c r="IB342" s="282">
        <f t="shared" si="1519"/>
        <v>233.63201611944544</v>
      </c>
      <c r="IC342" s="73">
        <f t="shared" si="1572"/>
        <v>0.73502791896879915</v>
      </c>
      <c r="ID342" s="74">
        <f t="shared" si="1573"/>
        <v>3.2699768329750252E-2</v>
      </c>
      <c r="IE342" s="279">
        <f t="shared" si="1328"/>
        <v>1.1065031272343293</v>
      </c>
      <c r="IF342" s="76">
        <f t="shared" si="1364"/>
        <v>7.1836869854447905</v>
      </c>
      <c r="IG342" s="77">
        <f t="shared" si="1520"/>
        <v>8.1751076263060263</v>
      </c>
      <c r="IH342" s="77">
        <f t="shared" si="1365"/>
        <v>9.4956314720664245</v>
      </c>
      <c r="II342" s="77">
        <f t="shared" si="1521"/>
        <v>10.965555223942308</v>
      </c>
      <c r="IJ342" s="282">
        <f t="shared" si="1522"/>
        <v>103.307411388491</v>
      </c>
      <c r="IK342" s="73">
        <f t="shared" si="1523"/>
        <v>6.953699535099464E-2</v>
      </c>
      <c r="IL342" s="74">
        <f t="shared" si="1524"/>
        <v>9.1916265681634232E-2</v>
      </c>
      <c r="IM342" s="279">
        <f t="shared" si="1525"/>
        <v>1.0238254386559078</v>
      </c>
      <c r="IN342" s="76">
        <f t="shared" si="1366"/>
        <v>0</v>
      </c>
      <c r="IO342" s="77">
        <f t="shared" si="1526"/>
        <v>0</v>
      </c>
      <c r="IP342" s="77">
        <f t="shared" si="1367"/>
        <v>0</v>
      </c>
      <c r="IQ342" s="77">
        <f t="shared" si="1527"/>
        <v>0</v>
      </c>
      <c r="IR342" s="282">
        <f t="shared" si="1528"/>
        <v>0</v>
      </c>
      <c r="IS342" s="73"/>
      <c r="IT342" s="74"/>
      <c r="IU342" s="279"/>
      <c r="IV342" s="76">
        <f t="shared" si="1368"/>
        <v>0</v>
      </c>
      <c r="IW342" s="77">
        <f t="shared" si="1529"/>
        <v>0</v>
      </c>
      <c r="IX342" s="77">
        <f t="shared" si="1530"/>
        <v>0</v>
      </c>
      <c r="IY342" s="77">
        <f t="shared" si="1531"/>
        <v>0</v>
      </c>
      <c r="IZ342" s="282">
        <f t="shared" si="1532"/>
        <v>0</v>
      </c>
      <c r="JA342" s="283"/>
      <c r="JB342" s="284"/>
      <c r="JC342" s="285"/>
      <c r="JD342" s="76">
        <f t="shared" si="1369"/>
        <v>0</v>
      </c>
      <c r="JE342" s="77">
        <f t="shared" si="1533"/>
        <v>0</v>
      </c>
      <c r="JF342" s="77">
        <f t="shared" si="1370"/>
        <v>0</v>
      </c>
      <c r="JG342" s="77">
        <f t="shared" si="1534"/>
        <v>0</v>
      </c>
      <c r="JH342" s="282">
        <f t="shared" si="1535"/>
        <v>0</v>
      </c>
      <c r="JI342" s="283"/>
      <c r="JJ342" s="284"/>
      <c r="JK342" s="285"/>
      <c r="JL342" s="76">
        <f t="shared" si="1371"/>
        <v>138.61193730367802</v>
      </c>
      <c r="JM342" s="77">
        <f t="shared" si="1536"/>
        <v>157.74177077095862</v>
      </c>
      <c r="JN342" s="77">
        <f t="shared" si="1372"/>
        <v>6.4063406918893744</v>
      </c>
      <c r="JO342" s="77">
        <f t="shared" si="1537"/>
        <v>7.3980422309938501</v>
      </c>
      <c r="JP342" s="282">
        <f t="shared" si="1538"/>
        <v>177.19779833319464</v>
      </c>
      <c r="JQ342" s="73">
        <f t="shared" si="1373"/>
        <v>0.78224412835558188</v>
      </c>
      <c r="JR342" s="74">
        <f t="shared" si="1374"/>
        <v>3.6153613375281245E-2</v>
      </c>
      <c r="JS342" s="279">
        <f t="shared" si="1574"/>
        <v>1.1135540915048474</v>
      </c>
      <c r="JT342" s="76">
        <f t="shared" si="1375"/>
        <v>0</v>
      </c>
      <c r="JU342" s="77">
        <f t="shared" si="1539"/>
        <v>0</v>
      </c>
      <c r="JV342" s="77">
        <f t="shared" si="1376"/>
        <v>0</v>
      </c>
      <c r="JW342" s="77">
        <f t="shared" si="1540"/>
        <v>0</v>
      </c>
      <c r="JX342" s="282">
        <f t="shared" si="1541"/>
        <v>0</v>
      </c>
      <c r="JY342" s="73"/>
      <c r="JZ342" s="74"/>
      <c r="KA342" s="279"/>
      <c r="KB342" s="76">
        <f t="shared" si="1377"/>
        <v>0</v>
      </c>
      <c r="KC342" s="77">
        <f t="shared" si="1542"/>
        <v>0</v>
      </c>
      <c r="KD342" s="77">
        <f t="shared" si="1378"/>
        <v>0</v>
      </c>
      <c r="KE342" s="77">
        <f t="shared" si="1543"/>
        <v>0</v>
      </c>
      <c r="KF342" s="282">
        <f t="shared" si="1544"/>
        <v>0</v>
      </c>
      <c r="KG342" s="73"/>
      <c r="KH342" s="74"/>
      <c r="KI342" s="279"/>
      <c r="KJ342" s="76">
        <f t="shared" si="1379"/>
        <v>13.821521359439664</v>
      </c>
      <c r="KK342" s="77">
        <f t="shared" si="1545"/>
        <v>15.729029522255932</v>
      </c>
      <c r="KL342" s="77">
        <f t="shared" si="1380"/>
        <v>0.45143182348884264</v>
      </c>
      <c r="KM342" s="77">
        <f t="shared" si="1546"/>
        <v>0.52131346976491555</v>
      </c>
      <c r="KN342" s="282">
        <f t="shared" si="1547"/>
        <v>18.168425671196736</v>
      </c>
      <c r="KO342" s="73">
        <f t="shared" si="1381"/>
        <v>0.76074402975661093</v>
      </c>
      <c r="KP342" s="74">
        <f t="shared" si="1382"/>
        <v>2.4847052334562969E-2</v>
      </c>
      <c r="KQ342" s="279">
        <f t="shared" si="1383"/>
        <v>1.1088366072481002</v>
      </c>
      <c r="KR342" s="76">
        <f t="shared" si="1384"/>
        <v>29.080326672975144</v>
      </c>
      <c r="KS342" s="77">
        <f t="shared" si="1548"/>
        <v>33.093702557112444</v>
      </c>
      <c r="KT342" s="77">
        <f t="shared" si="1385"/>
        <v>0.94971501370841316</v>
      </c>
      <c r="KU342" s="77">
        <f t="shared" si="1549"/>
        <v>1.0967308978304755</v>
      </c>
      <c r="KV342" s="282">
        <f t="shared" si="1550"/>
        <v>38.374232731250679</v>
      </c>
      <c r="KW342" s="73">
        <f t="shared" si="1317"/>
        <v>0.75780868054446093</v>
      </c>
      <c r="KX342" s="74">
        <f t="shared" si="1318"/>
        <v>2.4748768799095683E-2</v>
      </c>
      <c r="KY342" s="279">
        <f t="shared" si="1319"/>
        <v>1.108416285412041</v>
      </c>
      <c r="KZ342" s="76">
        <f t="shared" si="1386"/>
        <v>137.79066389196873</v>
      </c>
      <c r="LA342" s="77">
        <f t="shared" si="1551"/>
        <v>156.80715341569933</v>
      </c>
      <c r="LB342" s="77">
        <f t="shared" si="1387"/>
        <v>4.3819159502791045</v>
      </c>
      <c r="LC342" s="77">
        <f t="shared" si="1552"/>
        <v>5.0602365393823101</v>
      </c>
      <c r="LD342" s="286">
        <f t="shared" si="1553"/>
        <v>296.29940437471635</v>
      </c>
      <c r="LE342" s="73">
        <f t="shared" si="1388"/>
        <v>0.46503861248978806</v>
      </c>
      <c r="LF342" s="74">
        <f t="shared" si="1389"/>
        <v>1.4788811201042765E-2</v>
      </c>
      <c r="LG342" s="279">
        <f t="shared" si="1390"/>
        <v>1.0664692868836372</v>
      </c>
      <c r="LH342" s="76">
        <f t="shared" si="1391"/>
        <v>71.680391386578748</v>
      </c>
      <c r="LI342" s="77">
        <f t="shared" si="1554"/>
        <v>81.573002201840481</v>
      </c>
      <c r="LJ342" s="77">
        <f t="shared" si="1392"/>
        <v>2.3385431839954145</v>
      </c>
      <c r="LK342" s="77">
        <f t="shared" si="1555"/>
        <v>2.7005496688779047</v>
      </c>
      <c r="LL342" s="282">
        <f t="shared" si="1556"/>
        <v>96.933726413700739</v>
      </c>
      <c r="LM342" s="73">
        <f t="shared" si="1575"/>
        <v>0.73947834297276482</v>
      </c>
      <c r="LN342" s="74">
        <f t="shared" si="1576"/>
        <v>2.4125175731043409E-2</v>
      </c>
      <c r="LO342" s="279">
        <f t="shared" si="1577"/>
        <v>1.1057899833168368</v>
      </c>
      <c r="LP342" s="76">
        <f t="shared" si="1393"/>
        <v>6.4202093451560874E-2</v>
      </c>
      <c r="LQ342" s="77">
        <f t="shared" si="1557"/>
        <v>7.3062624368810794E-2</v>
      </c>
      <c r="LR342" s="77">
        <f t="shared" si="1394"/>
        <v>1.2316900883518657E-3</v>
      </c>
      <c r="LS342" s="77">
        <f t="shared" si="1558"/>
        <v>1.4223557140287345E-3</v>
      </c>
      <c r="LT342" s="282">
        <f t="shared" si="1559"/>
        <v>0.92320491949545436</v>
      </c>
      <c r="LU342" s="73">
        <f t="shared" si="1329"/>
        <v>6.9542624931687211E-2</v>
      </c>
      <c r="LV342" s="74">
        <f t="shared" si="1330"/>
        <v>1.3341459326549118E-3</v>
      </c>
      <c r="LW342" s="279">
        <f t="shared" si="1331"/>
        <v>1.0098041034571972</v>
      </c>
      <c r="LX342" s="76">
        <f t="shared" si="1395"/>
        <v>4.6764219347024669</v>
      </c>
      <c r="LY342" s="77">
        <f t="shared" si="1560"/>
        <v>5.3218149259107541</v>
      </c>
      <c r="LZ342" s="77">
        <f t="shared" si="1396"/>
        <v>8.9715182734189325E-2</v>
      </c>
      <c r="MA342" s="77">
        <f t="shared" si="1561"/>
        <v>0.10360309302144184</v>
      </c>
      <c r="MB342" s="286">
        <f t="shared" si="1562"/>
        <v>67.24562321253552</v>
      </c>
      <c r="MC342" s="73">
        <f t="shared" si="1320"/>
        <v>6.9542398617115003E-2</v>
      </c>
      <c r="MD342" s="74">
        <f t="shared" si="1321"/>
        <v>1.3341415909052824E-3</v>
      </c>
      <c r="ME342" s="279">
        <f t="shared" si="1322"/>
        <v>1.0098040715514203</v>
      </c>
      <c r="MF342" s="76">
        <f t="shared" si="1397"/>
        <v>0</v>
      </c>
      <c r="MG342" s="77">
        <f t="shared" si="1563"/>
        <v>0</v>
      </c>
      <c r="MH342" s="77">
        <f t="shared" si="1398"/>
        <v>0</v>
      </c>
      <c r="MI342" s="77">
        <f t="shared" si="1564"/>
        <v>0</v>
      </c>
      <c r="MJ342" s="286">
        <f t="shared" si="1565"/>
        <v>0</v>
      </c>
      <c r="MK342" s="73"/>
      <c r="ML342" s="74"/>
      <c r="MM342" s="279"/>
      <c r="MN342" s="287">
        <f t="shared" si="1566"/>
        <v>1.0830243201789955</v>
      </c>
      <c r="MO342" s="288">
        <f t="shared" si="1566"/>
        <v>1.0830243201789955</v>
      </c>
      <c r="MP342" s="288">
        <f t="shared" si="1566"/>
        <v>1.0880291896880796</v>
      </c>
      <c r="MQ342" s="289">
        <f t="shared" si="1566"/>
        <v>1.0892116153079872</v>
      </c>
      <c r="MR342" s="290">
        <f t="shared" si="1567"/>
        <v>4.7932490362481985</v>
      </c>
      <c r="MS342" s="291">
        <f t="shared" si="1332"/>
        <v>4.7932490362481985</v>
      </c>
      <c r="MT342" s="291">
        <f t="shared" si="1399"/>
        <v>4.0970827166894326</v>
      </c>
      <c r="MU342" s="292">
        <f t="shared" si="1333"/>
        <v>4.3644709425391044</v>
      </c>
      <c r="MV342" s="359">
        <f t="shared" si="1400"/>
        <v>0.26738822584967142</v>
      </c>
      <c r="MW342" s="360">
        <f t="shared" si="1401"/>
        <v>1.0480797621163567</v>
      </c>
      <c r="MX342" s="360">
        <f t="shared" si="1402"/>
        <v>0.4287780937090942</v>
      </c>
      <c r="MY342" s="360">
        <f t="shared" si="1403"/>
        <v>0</v>
      </c>
      <c r="MZ342" s="360">
        <f t="shared" si="1404"/>
        <v>0</v>
      </c>
      <c r="NA342" s="360">
        <f t="shared" si="1405"/>
        <v>0</v>
      </c>
      <c r="NB342" s="360">
        <f t="shared" si="1406"/>
        <v>0.79997725933708241</v>
      </c>
      <c r="NC342" s="360">
        <f t="shared" si="1407"/>
        <v>0</v>
      </c>
      <c r="ND342" s="360">
        <f t="shared" si="1408"/>
        <v>0</v>
      </c>
      <c r="NE342" s="360">
        <f t="shared" si="1409"/>
        <v>8.1721257954184987E-2</v>
      </c>
      <c r="NF342" s="360">
        <f t="shared" si="1410"/>
        <v>0.17246957401011356</v>
      </c>
      <c r="NG342" s="360">
        <f t="shared" si="1411"/>
        <v>1.2811495543333133</v>
      </c>
      <c r="NH342" s="360">
        <f t="shared" si="1412"/>
        <v>0.43457546344351689</v>
      </c>
      <c r="NI342" s="360">
        <f t="shared" si="1413"/>
        <v>3.7362751827916298E-3</v>
      </c>
      <c r="NJ342" s="360">
        <f t="shared" si="1414"/>
        <v>0.27537357031207232</v>
      </c>
      <c r="NK342" s="361">
        <f t="shared" si="1415"/>
        <v>0</v>
      </c>
      <c r="NL342" s="145">
        <f t="shared" si="1568"/>
        <v>4.7932490362481985</v>
      </c>
      <c r="NM342" s="56">
        <f t="shared" si="1334"/>
        <v>4.7932490362481985</v>
      </c>
      <c r="NN342" s="56">
        <f t="shared" si="1569"/>
        <v>4.0970827166894326</v>
      </c>
      <c r="NO342" s="58">
        <f t="shared" si="1323"/>
        <v>4.3644709425391044</v>
      </c>
      <c r="NP342" s="55">
        <f t="shared" si="1416"/>
        <v>1.0830243201789955</v>
      </c>
      <c r="NQ342" s="56">
        <f t="shared" si="1324"/>
        <v>1.0830243201789955</v>
      </c>
      <c r="NR342" s="56">
        <f t="shared" si="1417"/>
        <v>1.0880291896880796</v>
      </c>
      <c r="NS342" s="61">
        <f t="shared" si="1325"/>
        <v>1.0892116153079872</v>
      </c>
      <c r="NT342" s="41"/>
      <c r="NU342" s="86">
        <f t="shared" si="1578"/>
        <v>0</v>
      </c>
      <c r="NV342" s="86">
        <f t="shared" si="1578"/>
        <v>0</v>
      </c>
      <c r="NW342" s="86">
        <f t="shared" si="1578"/>
        <v>0</v>
      </c>
      <c r="NX342" s="86">
        <f t="shared" si="1578"/>
        <v>0</v>
      </c>
      <c r="NY342" s="87">
        <f t="shared" si="1579"/>
        <v>0</v>
      </c>
      <c r="NZ342" s="87">
        <f t="shared" si="1579"/>
        <v>0</v>
      </c>
      <c r="OA342" s="87">
        <f t="shared" si="1579"/>
        <v>0</v>
      </c>
      <c r="OB342" s="87">
        <f t="shared" si="1579"/>
        <v>0</v>
      </c>
      <c r="OC342" s="26"/>
    </row>
    <row r="343" spans="1:393" thickBot="1" x14ac:dyDescent="0.35">
      <c r="A343" s="136" t="s">
        <v>784</v>
      </c>
      <c r="B343" s="137" t="s">
        <v>785</v>
      </c>
      <c r="C343" s="133" t="s">
        <v>97</v>
      </c>
      <c r="D343" s="64">
        <f>VLOOKUP(B343,[1]УсіТ_1!$A$10:$G$556,6,FALSE)</f>
        <v>453.8</v>
      </c>
      <c r="E343" s="64">
        <f>VLOOKUP(B343,[1]УсіТ_1!$A$10:$G$556,7,FALSE)</f>
        <v>0</v>
      </c>
      <c r="F343" s="38"/>
      <c r="G343" s="38"/>
      <c r="H343" s="39">
        <v>233.5</v>
      </c>
      <c r="I343" s="256">
        <v>2.9618000000000002</v>
      </c>
      <c r="J343" s="62">
        <v>2.9618000000000002</v>
      </c>
      <c r="K343" s="257">
        <f t="shared" si="1418"/>
        <v>2.7288000000000001</v>
      </c>
      <c r="L343" s="293">
        <f t="shared" si="1419"/>
        <v>2.7288000000000001</v>
      </c>
      <c r="M343" s="63">
        <v>0</v>
      </c>
      <c r="N343" s="63">
        <v>0</v>
      </c>
      <c r="O343" s="63">
        <v>0.23300000000000001</v>
      </c>
      <c r="P343" s="63">
        <v>0</v>
      </c>
      <c r="Q343" s="63">
        <v>0</v>
      </c>
      <c r="R343" s="63">
        <v>0</v>
      </c>
      <c r="S343" s="63">
        <v>0.78749999999999998</v>
      </c>
      <c r="T343" s="63">
        <v>0</v>
      </c>
      <c r="U343" s="63">
        <v>0</v>
      </c>
      <c r="V343" s="63">
        <v>0.24049999999999999</v>
      </c>
      <c r="W343" s="63">
        <v>0.1928</v>
      </c>
      <c r="X343" s="63">
        <v>1.1798</v>
      </c>
      <c r="Y343" s="63">
        <v>0</v>
      </c>
      <c r="Z343" s="63">
        <v>2.5000000000000001E-3</v>
      </c>
      <c r="AA343" s="63">
        <v>0.32569999999999999</v>
      </c>
      <c r="AB343" s="259">
        <v>0</v>
      </c>
      <c r="AC343" s="144">
        <v>0</v>
      </c>
      <c r="AD343" s="70">
        <v>0</v>
      </c>
      <c r="AE343" s="70">
        <v>0</v>
      </c>
      <c r="AF343" s="68">
        <f t="shared" si="1420"/>
        <v>0</v>
      </c>
      <c r="AG343" s="68">
        <f t="shared" si="1421"/>
        <v>0</v>
      </c>
      <c r="AH343" s="71">
        <v>0</v>
      </c>
      <c r="AI343" s="71">
        <v>0</v>
      </c>
      <c r="AJ343" s="68">
        <f t="shared" si="1422"/>
        <v>0</v>
      </c>
      <c r="AK343" s="68">
        <f t="shared" si="1423"/>
        <v>0</v>
      </c>
      <c r="AL343" s="71">
        <v>0</v>
      </c>
      <c r="AM343" s="69">
        <f t="shared" si="1424"/>
        <v>0</v>
      </c>
      <c r="AN343" s="260">
        <v>0</v>
      </c>
      <c r="AO343" s="71">
        <v>0</v>
      </c>
      <c r="AP343" s="71">
        <v>0</v>
      </c>
      <c r="AQ343" s="68">
        <f t="shared" si="1425"/>
        <v>0</v>
      </c>
      <c r="AR343" s="68">
        <f t="shared" si="1426"/>
        <v>0</v>
      </c>
      <c r="AS343" s="71">
        <v>0</v>
      </c>
      <c r="AT343" s="261">
        <f t="shared" si="1338"/>
        <v>0</v>
      </c>
      <c r="AU343" s="71">
        <v>0</v>
      </c>
      <c r="AV343" s="68">
        <f t="shared" si="1427"/>
        <v>0</v>
      </c>
      <c r="AW343" s="68">
        <f t="shared" si="1428"/>
        <v>0</v>
      </c>
      <c r="AX343" s="71">
        <v>0</v>
      </c>
      <c r="AY343" s="69">
        <f t="shared" si="1429"/>
        <v>0</v>
      </c>
      <c r="AZ343" s="260">
        <v>13</v>
      </c>
      <c r="BA343" s="260">
        <v>66.263166666666805</v>
      </c>
      <c r="BB343" s="260">
        <v>6.9103016666666903</v>
      </c>
      <c r="BC343" s="262">
        <f t="shared" si="1430"/>
        <v>5.5282413333333524</v>
      </c>
      <c r="BD343" s="262">
        <f t="shared" si="1339"/>
        <v>1.3820603333333379</v>
      </c>
      <c r="BE343" s="260">
        <v>2.59372966666667</v>
      </c>
      <c r="BF343" s="262">
        <f t="shared" si="1431"/>
        <v>2.0749837333333363</v>
      </c>
      <c r="BG343" s="262">
        <f t="shared" si="1340"/>
        <v>0.51874593333333374</v>
      </c>
      <c r="BH343" s="260">
        <v>8.1704125784228427</v>
      </c>
      <c r="BI343" s="263">
        <f t="shared" si="1432"/>
        <v>4.784217766945809</v>
      </c>
      <c r="BJ343" s="68">
        <f t="shared" si="1433"/>
        <v>0.11197550438728505</v>
      </c>
      <c r="BK343" s="260">
        <v>4.1965247623833166</v>
      </c>
      <c r="BL343" s="69">
        <f t="shared" si="1434"/>
        <v>105.76096240896759</v>
      </c>
      <c r="BM343" s="260">
        <v>0</v>
      </c>
      <c r="BN343" s="260">
        <v>0</v>
      </c>
      <c r="BO343" s="260">
        <v>0</v>
      </c>
      <c r="BP343" s="68">
        <f t="shared" si="1435"/>
        <v>0</v>
      </c>
      <c r="BQ343" s="68">
        <f t="shared" si="1436"/>
        <v>0</v>
      </c>
      <c r="BR343" s="260">
        <v>0</v>
      </c>
      <c r="BS343" s="260">
        <v>0</v>
      </c>
      <c r="BT343" s="68">
        <f t="shared" si="1437"/>
        <v>0</v>
      </c>
      <c r="BU343" s="68">
        <f t="shared" si="1438"/>
        <v>0</v>
      </c>
      <c r="BV343" s="260">
        <v>0</v>
      </c>
      <c r="BW343" s="69">
        <f t="shared" si="1439"/>
        <v>0</v>
      </c>
      <c r="BX343" s="260">
        <v>0</v>
      </c>
      <c r="BY343" s="260">
        <v>0</v>
      </c>
      <c r="BZ343" s="263">
        <f t="shared" si="1440"/>
        <v>0</v>
      </c>
      <c r="CA343" s="263">
        <f t="shared" si="1441"/>
        <v>0</v>
      </c>
      <c r="CB343" s="260">
        <v>0</v>
      </c>
      <c r="CC343" s="264">
        <f t="shared" si="1442"/>
        <v>0</v>
      </c>
      <c r="CD343" s="260">
        <v>0</v>
      </c>
      <c r="CE343" s="260">
        <v>0</v>
      </c>
      <c r="CF343" s="263">
        <f t="shared" si="1443"/>
        <v>0</v>
      </c>
      <c r="CG343" s="263">
        <f t="shared" si="1444"/>
        <v>0</v>
      </c>
      <c r="CH343" s="260">
        <v>0</v>
      </c>
      <c r="CI343" s="69">
        <f t="shared" si="1445"/>
        <v>0</v>
      </c>
      <c r="CJ343" s="260">
        <v>140.11935550668809</v>
      </c>
      <c r="CK343" s="260">
        <v>30.826260484706847</v>
      </c>
      <c r="CL343" s="260">
        <v>12.249484206598076</v>
      </c>
      <c r="CM343" s="260">
        <v>4.3997051631636905</v>
      </c>
      <c r="CN343" s="260">
        <v>72.828546339952467</v>
      </c>
      <c r="CO343" s="265">
        <f t="shared" si="1446"/>
        <v>5.1154770949182611</v>
      </c>
      <c r="CP343" s="266">
        <f t="shared" si="1447"/>
        <v>23.222255943049923</v>
      </c>
      <c r="CQ343" s="260">
        <v>27.611101528812661</v>
      </c>
      <c r="CR343" s="265">
        <f t="shared" si="1448"/>
        <v>0.37841014645237753</v>
      </c>
      <c r="CS343" s="265">
        <f t="shared" si="1449"/>
        <v>16.16779094460237</v>
      </c>
      <c r="CT343" s="260">
        <v>14.18173743929766</v>
      </c>
      <c r="CU343" s="267">
        <f t="shared" si="1341"/>
        <v>357.37978260726692</v>
      </c>
      <c r="CV343" s="260">
        <v>0</v>
      </c>
      <c r="CW343" s="260">
        <v>0</v>
      </c>
      <c r="CX343" s="68">
        <f t="shared" si="1450"/>
        <v>0</v>
      </c>
      <c r="CY343" s="68">
        <f t="shared" si="1451"/>
        <v>0</v>
      </c>
      <c r="CZ343" s="260">
        <v>0</v>
      </c>
      <c r="DA343" s="69">
        <f t="shared" si="1452"/>
        <v>0</v>
      </c>
      <c r="DB343" s="260">
        <v>0</v>
      </c>
      <c r="DC343" s="260">
        <v>0</v>
      </c>
      <c r="DD343" s="68">
        <f t="shared" si="1453"/>
        <v>0</v>
      </c>
      <c r="DE343" s="68">
        <f t="shared" si="1454"/>
        <v>0</v>
      </c>
      <c r="DF343" s="260">
        <v>0</v>
      </c>
      <c r="DG343" s="69">
        <f t="shared" si="1455"/>
        <v>0</v>
      </c>
      <c r="DH343" s="260">
        <v>39.818739058317441</v>
      </c>
      <c r="DI343" s="260">
        <v>8.7601225928298376</v>
      </c>
      <c r="DJ343" s="260">
        <v>0.60161847644166633</v>
      </c>
      <c r="DK343" s="260">
        <v>28.988042034455095</v>
      </c>
      <c r="DL343" s="68">
        <f t="shared" si="1456"/>
        <v>2.0361200725001258</v>
      </c>
      <c r="DM343" s="68">
        <f t="shared" si="1457"/>
        <v>9.2431850591904201</v>
      </c>
      <c r="DN343" s="260">
        <v>8.4308684368409494</v>
      </c>
      <c r="DO343" s="68">
        <f t="shared" si="1458"/>
        <v>0.11554505192690522</v>
      </c>
      <c r="DP343" s="68">
        <f t="shared" si="1459"/>
        <v>4.9367287366659651</v>
      </c>
      <c r="DQ343" s="260">
        <v>4.3303003479152302</v>
      </c>
      <c r="DR343" s="264">
        <f t="shared" si="1460"/>
        <v>109.11562913616027</v>
      </c>
      <c r="DS343" s="260">
        <v>31.73</v>
      </c>
      <c r="DT343" s="260">
        <v>6.9805999999999999</v>
      </c>
      <c r="DU343" s="260">
        <v>23.101526597465298</v>
      </c>
      <c r="DV343" s="68">
        <f t="shared" si="1461"/>
        <v>1.6226512282059624</v>
      </c>
      <c r="DW343" s="68">
        <f t="shared" si="1462"/>
        <v>7.3661989739209792</v>
      </c>
      <c r="DX343" s="260">
        <v>0.60616018458333298</v>
      </c>
      <c r="DY343" s="260">
        <v>0.26675724508333298</v>
      </c>
      <c r="DZ343" s="260">
        <v>0</v>
      </c>
      <c r="EA343" s="260">
        <v>6.7603252024328802</v>
      </c>
      <c r="EB343" s="68">
        <f t="shared" si="1463"/>
        <v>9.2650256899342628E-2</v>
      </c>
      <c r="EC343" s="68">
        <f t="shared" si="1464"/>
        <v>3.9585354635853829</v>
      </c>
      <c r="ED343" s="267">
        <v>3.4722684614782402</v>
      </c>
      <c r="EE343" s="69">
        <f t="shared" si="1465"/>
        <v>87.501165229251683</v>
      </c>
      <c r="EF343" s="260">
        <v>117.83139698412694</v>
      </c>
      <c r="EG343" s="260">
        <v>25.922907336507929</v>
      </c>
      <c r="EH343" s="260">
        <v>154.00910467117131</v>
      </c>
      <c r="EI343" s="260">
        <v>85.789005718414714</v>
      </c>
      <c r="EJ343" s="268">
        <f t="shared" si="1466"/>
        <v>6.0258197616614488</v>
      </c>
      <c r="EK343" s="266">
        <f t="shared" si="1467"/>
        <v>27.354853941385151</v>
      </c>
      <c r="EL343" s="260">
        <v>41.364556663582945</v>
      </c>
      <c r="EM343" s="268">
        <f t="shared" si="1468"/>
        <v>0.56690124907440431</v>
      </c>
      <c r="EN343" s="268">
        <f t="shared" si="1469"/>
        <v>24.22118161258765</v>
      </c>
      <c r="EO343" s="269">
        <f t="shared" si="1470"/>
        <v>424.91697137380385</v>
      </c>
      <c r="EP343" s="69">
        <f t="shared" si="1471"/>
        <v>535.39538393099292</v>
      </c>
      <c r="EQ343" s="260">
        <v>0</v>
      </c>
      <c r="ER343" s="260">
        <v>0</v>
      </c>
      <c r="ES343" s="260">
        <v>0</v>
      </c>
      <c r="ET343" s="68">
        <f t="shared" si="1472"/>
        <v>0</v>
      </c>
      <c r="EU343" s="68">
        <f t="shared" si="1473"/>
        <v>0</v>
      </c>
      <c r="EV343" s="260">
        <v>0</v>
      </c>
      <c r="EW343" s="260">
        <v>0</v>
      </c>
      <c r="EX343" s="68">
        <f t="shared" si="1474"/>
        <v>0</v>
      </c>
      <c r="EY343" s="68">
        <f t="shared" si="1475"/>
        <v>0</v>
      </c>
      <c r="EZ343" s="260">
        <v>0</v>
      </c>
      <c r="FA343" s="69">
        <f t="shared" si="1476"/>
        <v>0</v>
      </c>
      <c r="FB343" s="260">
        <v>0.83333333333333348</v>
      </c>
      <c r="FC343" s="260">
        <v>8.9871586162120806E-2</v>
      </c>
      <c r="FD343" s="68">
        <f t="shared" si="1477"/>
        <v>1.2316900883518657E-3</v>
      </c>
      <c r="FE343" s="68">
        <f t="shared" si="1478"/>
        <v>5.2624666763574489E-2</v>
      </c>
      <c r="FF343" s="260">
        <v>4.6160245974772703E-2</v>
      </c>
      <c r="FG343" s="69">
        <f t="shared" si="1479"/>
        <v>1.1632381985642724</v>
      </c>
      <c r="FH343" s="260">
        <v>105.87779999999999</v>
      </c>
      <c r="FI343" s="260">
        <v>11.418486990427001</v>
      </c>
      <c r="FJ343" s="68">
        <f t="shared" si="1480"/>
        <v>0.15649036420380205</v>
      </c>
      <c r="FK343" s="68">
        <f t="shared" si="1481"/>
        <v>6.6861407311924923</v>
      </c>
      <c r="FL343" s="260">
        <v>5.8650000000000002</v>
      </c>
      <c r="FM343" s="69">
        <f t="shared" si="1482"/>
        <v>147.79354438851237</v>
      </c>
      <c r="FN343" s="260">
        <v>0</v>
      </c>
      <c r="FO343" s="260">
        <v>0</v>
      </c>
      <c r="FP343" s="68">
        <f t="shared" si="1483"/>
        <v>0</v>
      </c>
      <c r="FQ343" s="68">
        <f t="shared" si="1484"/>
        <v>0</v>
      </c>
      <c r="FR343" s="260">
        <v>0</v>
      </c>
      <c r="FS343" s="264">
        <f t="shared" si="1485"/>
        <v>0</v>
      </c>
      <c r="FT343" s="270">
        <f t="shared" si="1342"/>
        <v>1344.1097058997159</v>
      </c>
      <c r="FU343" s="271">
        <f t="shared" si="1343"/>
        <v>401.98938196317704</v>
      </c>
      <c r="FV343" s="272">
        <f t="shared" si="1486"/>
        <v>166.06755922071406</v>
      </c>
      <c r="FW343" s="272">
        <f t="shared" si="1344"/>
        <v>12.00293022983038</v>
      </c>
      <c r="FX343" s="272">
        <f t="shared" si="1345"/>
        <v>66.263166666666805</v>
      </c>
      <c r="FY343" s="272">
        <f t="shared" si="1346"/>
        <v>0</v>
      </c>
      <c r="FZ343" s="272">
        <f t="shared" si="1347"/>
        <v>0</v>
      </c>
      <c r="GA343" s="272">
        <f t="shared" si="1348"/>
        <v>0</v>
      </c>
      <c r="GB343" s="272">
        <f t="shared" si="1349"/>
        <v>0</v>
      </c>
      <c r="GC343" s="272">
        <f t="shared" si="1350"/>
        <v>105.87779999999999</v>
      </c>
      <c r="GD343" s="272">
        <f t="shared" si="1351"/>
        <v>0</v>
      </c>
      <c r="GE343" s="272">
        <f t="shared" si="1352"/>
        <v>210.70712069028758</v>
      </c>
      <c r="GF343" s="273">
        <f t="shared" si="1353"/>
        <v>81.96752257940669</v>
      </c>
      <c r="GG343" s="273">
        <f t="shared" si="1354"/>
        <v>14.800068157285798</v>
      </c>
      <c r="GH343" s="272">
        <f t="shared" si="1487"/>
        <v>103.84562298668139</v>
      </c>
      <c r="GI343" s="274">
        <f t="shared" si="1488"/>
        <v>74.18480830525877</v>
      </c>
      <c r="GJ343" s="275">
        <f t="shared" si="1355"/>
        <v>1.4232042630324686</v>
      </c>
      <c r="GK343" s="271">
        <f t="shared" si="1489"/>
        <v>1066.7535817573571</v>
      </c>
      <c r="GL343" s="276">
        <f t="shared" si="1490"/>
        <v>1344.1095130142699</v>
      </c>
      <c r="GM343" s="272">
        <f t="shared" si="1491"/>
        <v>558.14171284784254</v>
      </c>
      <c r="GN343" s="272">
        <f t="shared" si="1492"/>
        <v>28.226202650148643</v>
      </c>
      <c r="GO343" s="277">
        <f t="shared" si="1493"/>
        <v>0.52321522270247878</v>
      </c>
      <c r="GP343" s="278">
        <f t="shared" si="1494"/>
        <v>2.6459908954464567E-2</v>
      </c>
      <c r="GQ343" s="279">
        <f t="shared" si="1495"/>
        <v>1.0763049267913201</v>
      </c>
      <c r="GR343" s="280">
        <f t="shared" si="1496"/>
        <v>1066.7535817573571</v>
      </c>
      <c r="GS343" s="272">
        <f t="shared" si="1497"/>
        <v>558.14171284784254</v>
      </c>
      <c r="GT343" s="272">
        <f t="shared" si="1356"/>
        <v>28.226202650148643</v>
      </c>
      <c r="GU343" s="73">
        <f t="shared" si="1498"/>
        <v>0.52321522270247878</v>
      </c>
      <c r="GV343" s="74">
        <f t="shared" si="1499"/>
        <v>2.6459908954464567E-2</v>
      </c>
      <c r="GW343" s="279">
        <f t="shared" si="1500"/>
        <v>1.0763049267913201</v>
      </c>
      <c r="GX343" s="280">
        <f t="shared" si="1501"/>
        <v>982.81631000420816</v>
      </c>
      <c r="GY343" s="272">
        <f t="shared" si="1357"/>
        <v>552.30496717216863</v>
      </c>
      <c r="GZ343" s="272">
        <f t="shared" si="1358"/>
        <v>20.51100207909467</v>
      </c>
      <c r="HA343" s="73">
        <f t="shared" si="1502"/>
        <v>0.56196154006622434</v>
      </c>
      <c r="HB343" s="74">
        <f t="shared" si="1503"/>
        <v>2.0869619144809316E-2</v>
      </c>
      <c r="HC343" s="279">
        <f t="shared" si="1504"/>
        <v>1.080786929188156</v>
      </c>
      <c r="HD343" s="280">
        <f t="shared" si="1505"/>
        <v>982.81631000420816</v>
      </c>
      <c r="HE343" s="272">
        <f t="shared" si="1359"/>
        <v>552.30496717216863</v>
      </c>
      <c r="HF343" s="272">
        <f t="shared" si="1360"/>
        <v>20.51100207909467</v>
      </c>
      <c r="HG343" s="73">
        <f t="shared" si="1506"/>
        <v>0.56196154006622434</v>
      </c>
      <c r="HH343" s="74">
        <f t="shared" si="1507"/>
        <v>2.0869619144809316E-2</v>
      </c>
      <c r="HI343" s="281">
        <f t="shared" si="1508"/>
        <v>1.080786929188156</v>
      </c>
      <c r="HJ343" s="72">
        <f t="shared" si="1361"/>
        <v>3.1877999321705319</v>
      </c>
      <c r="HK343" s="73">
        <f t="shared" si="1509"/>
        <v>3.1877999321705319</v>
      </c>
      <c r="HL343" s="73">
        <f t="shared" si="1362"/>
        <v>2.9492513723686402</v>
      </c>
      <c r="HM343" s="74">
        <f t="shared" si="1510"/>
        <v>2.9492513723686402</v>
      </c>
      <c r="HN343" s="75"/>
      <c r="HO343" s="75"/>
      <c r="HP343" s="76">
        <f t="shared" si="1511"/>
        <v>0</v>
      </c>
      <c r="HQ343" s="77">
        <f t="shared" si="1512"/>
        <v>0</v>
      </c>
      <c r="HR343" s="77">
        <f t="shared" si="1513"/>
        <v>0</v>
      </c>
      <c r="HS343" s="77">
        <f t="shared" si="1514"/>
        <v>0</v>
      </c>
      <c r="HT343" s="282">
        <f t="shared" si="1515"/>
        <v>0</v>
      </c>
      <c r="HU343" s="73"/>
      <c r="HV343" s="74"/>
      <c r="HW343" s="279"/>
      <c r="HX343" s="76">
        <f t="shared" si="1516"/>
        <v>0</v>
      </c>
      <c r="HY343" s="77">
        <f t="shared" si="1517"/>
        <v>0</v>
      </c>
      <c r="HZ343" s="77">
        <f t="shared" si="1363"/>
        <v>0</v>
      </c>
      <c r="IA343" s="77">
        <f t="shared" si="1518"/>
        <v>0</v>
      </c>
      <c r="IB343" s="282">
        <f t="shared" si="1519"/>
        <v>0</v>
      </c>
      <c r="IC343" s="73"/>
      <c r="ID343" s="74"/>
      <c r="IE343" s="279"/>
      <c r="IF343" s="76">
        <f t="shared" si="1364"/>
        <v>5.8367456756738871</v>
      </c>
      <c r="IG343" s="77">
        <f t="shared" si="1520"/>
        <v>6.6422749463736404</v>
      </c>
      <c r="IH343" s="77">
        <f t="shared" si="1365"/>
        <v>7.7152005710539733</v>
      </c>
      <c r="II343" s="77">
        <f t="shared" si="1521"/>
        <v>8.9095136194531293</v>
      </c>
      <c r="IJ343" s="282">
        <f t="shared" si="1522"/>
        <v>83.937271753148877</v>
      </c>
      <c r="IK343" s="73">
        <f t="shared" si="1523"/>
        <v>6.953699535099464E-2</v>
      </c>
      <c r="IL343" s="74">
        <f t="shared" si="1524"/>
        <v>9.1916265681634329E-2</v>
      </c>
      <c r="IM343" s="279">
        <f t="shared" si="1525"/>
        <v>1.0238254386559078</v>
      </c>
      <c r="IN343" s="76">
        <f t="shared" si="1366"/>
        <v>0</v>
      </c>
      <c r="IO343" s="77">
        <f t="shared" si="1526"/>
        <v>0</v>
      </c>
      <c r="IP343" s="77">
        <f t="shared" si="1367"/>
        <v>0</v>
      </c>
      <c r="IQ343" s="77">
        <f t="shared" si="1527"/>
        <v>0</v>
      </c>
      <c r="IR343" s="282">
        <f t="shared" si="1528"/>
        <v>0</v>
      </c>
      <c r="IS343" s="73"/>
      <c r="IT343" s="74"/>
      <c r="IU343" s="279"/>
      <c r="IV343" s="76">
        <f t="shared" si="1368"/>
        <v>0</v>
      </c>
      <c r="IW343" s="77">
        <f t="shared" si="1529"/>
        <v>0</v>
      </c>
      <c r="IX343" s="77">
        <f t="shared" si="1530"/>
        <v>0</v>
      </c>
      <c r="IY343" s="77">
        <f t="shared" si="1531"/>
        <v>0</v>
      </c>
      <c r="IZ343" s="282">
        <f t="shared" si="1532"/>
        <v>0</v>
      </c>
      <c r="JA343" s="283"/>
      <c r="JB343" s="284"/>
      <c r="JC343" s="285"/>
      <c r="JD343" s="76">
        <f t="shared" si="1369"/>
        <v>0</v>
      </c>
      <c r="JE343" s="77">
        <f t="shared" si="1533"/>
        <v>0</v>
      </c>
      <c r="JF343" s="77">
        <f t="shared" si="1370"/>
        <v>0</v>
      </c>
      <c r="JG343" s="77">
        <f t="shared" si="1534"/>
        <v>0</v>
      </c>
      <c r="JH343" s="282">
        <f t="shared" si="1535"/>
        <v>0</v>
      </c>
      <c r="JI343" s="283"/>
      <c r="JJ343" s="284"/>
      <c r="JK343" s="285"/>
      <c r="JL343" s="76">
        <f t="shared" si="1371"/>
        <v>219.00147319433074</v>
      </c>
      <c r="JM343" s="77">
        <f t="shared" si="1536"/>
        <v>249.22586650988032</v>
      </c>
      <c r="JN343" s="77">
        <f t="shared" si="1372"/>
        <v>9.8935924045343295</v>
      </c>
      <c r="JO343" s="77">
        <f t="shared" si="1537"/>
        <v>11.425120508756244</v>
      </c>
      <c r="JP343" s="282">
        <f t="shared" si="1538"/>
        <v>283.63474810100547</v>
      </c>
      <c r="JQ343" s="73">
        <f t="shared" si="1373"/>
        <v>0.77212497643744937</v>
      </c>
      <c r="JR343" s="74">
        <f t="shared" si="1374"/>
        <v>3.4881453950103149E-2</v>
      </c>
      <c r="JS343" s="279">
        <f t="shared" si="1574"/>
        <v>1.1119606170696084</v>
      </c>
      <c r="JT343" s="76">
        <f t="shared" si="1375"/>
        <v>0</v>
      </c>
      <c r="JU343" s="77">
        <f t="shared" si="1539"/>
        <v>0</v>
      </c>
      <c r="JV343" s="77">
        <f t="shared" si="1376"/>
        <v>0</v>
      </c>
      <c r="JW343" s="77">
        <f t="shared" si="1540"/>
        <v>0</v>
      </c>
      <c r="JX343" s="282">
        <f t="shared" si="1541"/>
        <v>0</v>
      </c>
      <c r="JY343" s="73"/>
      <c r="JZ343" s="74"/>
      <c r="KA343" s="279"/>
      <c r="KB343" s="76">
        <f t="shared" si="1377"/>
        <v>0</v>
      </c>
      <c r="KC343" s="77">
        <f t="shared" si="1542"/>
        <v>0</v>
      </c>
      <c r="KD343" s="77">
        <f t="shared" si="1378"/>
        <v>0</v>
      </c>
      <c r="KE343" s="77">
        <f t="shared" si="1543"/>
        <v>0</v>
      </c>
      <c r="KF343" s="282">
        <f t="shared" si="1544"/>
        <v>0</v>
      </c>
      <c r="KG343" s="73"/>
      <c r="KH343" s="74"/>
      <c r="KI343" s="279"/>
      <c r="KJ343" s="76">
        <f t="shared" si="1379"/>
        <v>65.878356482092073</v>
      </c>
      <c r="KK343" s="77">
        <f t="shared" si="1545"/>
        <v>74.970228460185595</v>
      </c>
      <c r="KL343" s="77">
        <f t="shared" si="1380"/>
        <v>2.1516651244270308</v>
      </c>
      <c r="KM343" s="77">
        <f t="shared" si="1546"/>
        <v>2.4847428856883353</v>
      </c>
      <c r="KN343" s="282">
        <f t="shared" si="1547"/>
        <v>86.599705663619261</v>
      </c>
      <c r="KO343" s="73">
        <f t="shared" si="1381"/>
        <v>0.76072263730300094</v>
      </c>
      <c r="KP343" s="74">
        <f t="shared" si="1382"/>
        <v>2.4846102050101428E-2</v>
      </c>
      <c r="KQ343" s="279">
        <f t="shared" si="1383"/>
        <v>1.1088335077715428</v>
      </c>
      <c r="KR343" s="76">
        <f t="shared" si="1384"/>
        <v>52.526776013757761</v>
      </c>
      <c r="KS343" s="77">
        <f t="shared" si="1548"/>
        <v>59.775996371416468</v>
      </c>
      <c r="KT343" s="77">
        <f t="shared" si="1385"/>
        <v>1.715301485105305</v>
      </c>
      <c r="KU343" s="77">
        <f t="shared" si="1549"/>
        <v>1.9808301549996064</v>
      </c>
      <c r="KV343" s="282">
        <f t="shared" si="1550"/>
        <v>69.445369229564832</v>
      </c>
      <c r="KW343" s="73">
        <f t="shared" si="1317"/>
        <v>0.75637550201685222</v>
      </c>
      <c r="KX343" s="74">
        <f t="shared" si="1318"/>
        <v>2.4700012457778874E-2</v>
      </c>
      <c r="KY343" s="279">
        <f t="shared" si="1319"/>
        <v>1.1082109449618098</v>
      </c>
      <c r="KZ343" s="76">
        <f t="shared" si="1386"/>
        <v>206.67706769648169</v>
      </c>
      <c r="LA343" s="77">
        <f t="shared" si="1551"/>
        <v>235.20056980927311</v>
      </c>
      <c r="LB343" s="77">
        <f t="shared" si="1387"/>
        <v>6.5927210107358531</v>
      </c>
      <c r="LC343" s="77">
        <f t="shared" si="1552"/>
        <v>7.6132742231977639</v>
      </c>
      <c r="LD343" s="286">
        <f t="shared" si="1553"/>
        <v>424.9169713738039</v>
      </c>
      <c r="LE343" s="73">
        <f t="shared" si="1388"/>
        <v>0.48639400546481282</v>
      </c>
      <c r="LF343" s="74">
        <f t="shared" si="1389"/>
        <v>1.5515315826103278E-2</v>
      </c>
      <c r="LG343" s="279">
        <f t="shared" si="1390"/>
        <v>1.0695290075840795</v>
      </c>
      <c r="LH343" s="76">
        <f t="shared" si="1391"/>
        <v>0</v>
      </c>
      <c r="LI343" s="77">
        <f t="shared" si="1554"/>
        <v>0</v>
      </c>
      <c r="LJ343" s="77">
        <f t="shared" si="1392"/>
        <v>0</v>
      </c>
      <c r="LK343" s="77">
        <f t="shared" si="1555"/>
        <v>0</v>
      </c>
      <c r="LL343" s="282">
        <f t="shared" si="1556"/>
        <v>0</v>
      </c>
      <c r="LM343" s="73"/>
      <c r="LN343" s="74"/>
      <c r="LO343" s="279"/>
      <c r="LP343" s="76">
        <f t="shared" si="1393"/>
        <v>6.4202093451560874E-2</v>
      </c>
      <c r="LQ343" s="77">
        <f t="shared" si="1557"/>
        <v>7.3062624368810794E-2</v>
      </c>
      <c r="LR343" s="77">
        <f t="shared" si="1394"/>
        <v>1.2316900883518657E-3</v>
      </c>
      <c r="LS343" s="77">
        <f t="shared" si="1558"/>
        <v>1.4223557140287345E-3</v>
      </c>
      <c r="LT343" s="282">
        <f t="shared" si="1559"/>
        <v>0.92320491949545436</v>
      </c>
      <c r="LU343" s="73">
        <f t="shared" si="1329"/>
        <v>6.9542624931687211E-2</v>
      </c>
      <c r="LV343" s="74">
        <f t="shared" si="1330"/>
        <v>1.3341459326549118E-3</v>
      </c>
      <c r="LW343" s="279">
        <f t="shared" si="1331"/>
        <v>1.0098041034571972</v>
      </c>
      <c r="LX343" s="76">
        <f t="shared" si="1395"/>
        <v>8.1570916920548413</v>
      </c>
      <c r="LY343" s="77">
        <f t="shared" si="1560"/>
        <v>9.2828519164753303</v>
      </c>
      <c r="LZ343" s="77">
        <f t="shared" si="1396"/>
        <v>0.15649036420380205</v>
      </c>
      <c r="MA343" s="77">
        <f t="shared" si="1561"/>
        <v>0.18071507258255062</v>
      </c>
      <c r="MB343" s="286">
        <f t="shared" si="1562"/>
        <v>117.29646380040666</v>
      </c>
      <c r="MC343" s="73">
        <f t="shared" si="1320"/>
        <v>6.9542520104741309E-2</v>
      </c>
      <c r="MD343" s="74">
        <f t="shared" si="1321"/>
        <v>1.3341439215941607E-3</v>
      </c>
      <c r="ME343" s="279">
        <f t="shared" si="1322"/>
        <v>1.0098040886787183</v>
      </c>
      <c r="MF343" s="76">
        <f t="shared" si="1397"/>
        <v>0</v>
      </c>
      <c r="MG343" s="77">
        <f t="shared" si="1563"/>
        <v>0</v>
      </c>
      <c r="MH343" s="77">
        <f t="shared" si="1398"/>
        <v>0</v>
      </c>
      <c r="MI343" s="77">
        <f t="shared" si="1564"/>
        <v>0</v>
      </c>
      <c r="MJ343" s="286">
        <f t="shared" si="1565"/>
        <v>0</v>
      </c>
      <c r="MK343" s="73"/>
      <c r="ML343" s="74"/>
      <c r="MM343" s="279"/>
      <c r="MN343" s="287">
        <f t="shared" si="1566"/>
        <v>1.0763069305982289</v>
      </c>
      <c r="MO343" s="288">
        <f t="shared" si="1566"/>
        <v>1.0763069305982289</v>
      </c>
      <c r="MP343" s="288">
        <f t="shared" si="1566"/>
        <v>1.0807880899439344</v>
      </c>
      <c r="MQ343" s="289">
        <f t="shared" si="1566"/>
        <v>1.0807880899439344</v>
      </c>
      <c r="MR343" s="290">
        <f t="shared" si="1567"/>
        <v>3.1878058670458347</v>
      </c>
      <c r="MS343" s="291">
        <f t="shared" si="1332"/>
        <v>3.1878058670458347</v>
      </c>
      <c r="MT343" s="291">
        <f t="shared" si="1399"/>
        <v>2.949254539839008</v>
      </c>
      <c r="MU343" s="292">
        <f t="shared" si="1333"/>
        <v>2.949254539839008</v>
      </c>
      <c r="MV343" s="359">
        <f t="shared" si="1400"/>
        <v>0</v>
      </c>
      <c r="MW343" s="360">
        <f t="shared" si="1401"/>
        <v>0</v>
      </c>
      <c r="MX343" s="360">
        <f t="shared" si="1402"/>
        <v>0.23855132720682654</v>
      </c>
      <c r="MY343" s="360">
        <f t="shared" si="1403"/>
        <v>0</v>
      </c>
      <c r="MZ343" s="360">
        <f t="shared" si="1404"/>
        <v>0</v>
      </c>
      <c r="NA343" s="360">
        <f t="shared" si="1405"/>
        <v>0</v>
      </c>
      <c r="NB343" s="360">
        <f t="shared" si="1406"/>
        <v>0.87566898594231657</v>
      </c>
      <c r="NC343" s="360">
        <f t="shared" si="1407"/>
        <v>0</v>
      </c>
      <c r="ND343" s="360">
        <f t="shared" si="1408"/>
        <v>0</v>
      </c>
      <c r="NE343" s="360">
        <f t="shared" si="1409"/>
        <v>0.26667445861905603</v>
      </c>
      <c r="NF343" s="360">
        <f t="shared" si="1410"/>
        <v>0.21366307018863692</v>
      </c>
      <c r="NG343" s="360">
        <f t="shared" si="1411"/>
        <v>1.2618303231476971</v>
      </c>
      <c r="NH343" s="360">
        <f t="shared" si="1412"/>
        <v>0</v>
      </c>
      <c r="NI343" s="360">
        <f t="shared" si="1413"/>
        <v>2.5245102586429931E-3</v>
      </c>
      <c r="NJ343" s="360">
        <f t="shared" si="1414"/>
        <v>0.32889319168265851</v>
      </c>
      <c r="NK343" s="361">
        <f t="shared" si="1415"/>
        <v>0</v>
      </c>
      <c r="NL343" s="145">
        <f t="shared" si="1568"/>
        <v>3.1878058670458347</v>
      </c>
      <c r="NM343" s="56">
        <f t="shared" si="1334"/>
        <v>3.1878058670458347</v>
      </c>
      <c r="NN343" s="56">
        <f t="shared" si="1569"/>
        <v>2.949254539839008</v>
      </c>
      <c r="NO343" s="58">
        <f t="shared" si="1323"/>
        <v>2.949254539839008</v>
      </c>
      <c r="NP343" s="55">
        <f t="shared" si="1416"/>
        <v>1.0763069305982289</v>
      </c>
      <c r="NQ343" s="56">
        <f t="shared" si="1324"/>
        <v>1.0763069305982289</v>
      </c>
      <c r="NR343" s="56">
        <f t="shared" si="1417"/>
        <v>1.0807880899439344</v>
      </c>
      <c r="NS343" s="61">
        <f t="shared" si="1325"/>
        <v>1.0807880899439344</v>
      </c>
      <c r="NT343" s="41"/>
      <c r="NU343" s="86">
        <f t="shared" si="1578"/>
        <v>0</v>
      </c>
      <c r="NV343" s="86">
        <f t="shared" si="1578"/>
        <v>0</v>
      </c>
      <c r="NW343" s="86">
        <f t="shared" si="1578"/>
        <v>0</v>
      </c>
      <c r="NX343" s="86">
        <f t="shared" si="1578"/>
        <v>0</v>
      </c>
      <c r="NY343" s="87">
        <f t="shared" si="1579"/>
        <v>0</v>
      </c>
      <c r="NZ343" s="87">
        <f t="shared" si="1579"/>
        <v>0</v>
      </c>
      <c r="OA343" s="87">
        <f t="shared" si="1579"/>
        <v>0</v>
      </c>
      <c r="OB343" s="87">
        <f t="shared" si="1579"/>
        <v>0</v>
      </c>
      <c r="OC343" s="26"/>
    </row>
    <row r="344" spans="1:393" ht="25.5" customHeight="1" thickBot="1" x14ac:dyDescent="0.35">
      <c r="A344" s="136" t="s">
        <v>786</v>
      </c>
      <c r="B344" s="137" t="s">
        <v>787</v>
      </c>
      <c r="C344" s="133" t="s">
        <v>98</v>
      </c>
      <c r="D344" s="64">
        <f>VLOOKUP(B344,[1]УсіТ_1!$A$10:$G$556,6,FALSE)</f>
        <v>885.7</v>
      </c>
      <c r="E344" s="64">
        <f>VLOOKUP(B344,[1]УсіТ_1!$A$10:$G$556,7,FALSE)</f>
        <v>0</v>
      </c>
      <c r="F344" s="38"/>
      <c r="G344" s="38"/>
      <c r="H344" s="39">
        <v>477.8</v>
      </c>
      <c r="I344" s="256">
        <v>4.3110999999999997</v>
      </c>
      <c r="J344" s="62">
        <v>4.3110999999999997</v>
      </c>
      <c r="K344" s="257">
        <f t="shared" si="1418"/>
        <v>3.7286999999999995</v>
      </c>
      <c r="L344" s="293">
        <f t="shared" si="1419"/>
        <v>4.0997999999999992</v>
      </c>
      <c r="M344" s="63">
        <v>0.37109999999999999</v>
      </c>
      <c r="N344" s="63">
        <v>1.2041999999999999</v>
      </c>
      <c r="O344" s="63">
        <v>0.21129999999999999</v>
      </c>
      <c r="P344" s="63">
        <v>2.0899999999999998E-2</v>
      </c>
      <c r="Q344" s="63">
        <v>0</v>
      </c>
      <c r="R344" s="63">
        <v>0</v>
      </c>
      <c r="S344" s="63">
        <v>0.62019999999999997</v>
      </c>
      <c r="T344" s="63">
        <v>2.7099999999999999E-2</v>
      </c>
      <c r="U344" s="63">
        <v>6.9999999999999999E-4</v>
      </c>
      <c r="V344" s="63">
        <v>0.2167</v>
      </c>
      <c r="W344" s="63">
        <v>0.14199999999999999</v>
      </c>
      <c r="X344" s="63">
        <v>0.80020000000000002</v>
      </c>
      <c r="Y344" s="63">
        <v>0.18940000000000001</v>
      </c>
      <c r="Z344" s="63">
        <v>1.2999999999999999E-3</v>
      </c>
      <c r="AA344" s="63">
        <v>0.50600000000000001</v>
      </c>
      <c r="AB344" s="259">
        <v>0</v>
      </c>
      <c r="AC344" s="144">
        <v>118.57</v>
      </c>
      <c r="AD344" s="70">
        <v>26.0854</v>
      </c>
      <c r="AE344" s="70">
        <v>86.326757285265003</v>
      </c>
      <c r="AF344" s="68">
        <f t="shared" si="1420"/>
        <v>6.0635914317170139</v>
      </c>
      <c r="AG344" s="68">
        <f t="shared" si="1421"/>
        <v>27.526322481494169</v>
      </c>
      <c r="AH344" s="71">
        <v>4.4879883900833297</v>
      </c>
      <c r="AI344" s="71">
        <v>25.394490582803002</v>
      </c>
      <c r="AJ344" s="68">
        <f t="shared" si="1422"/>
        <v>0.34803149343731515</v>
      </c>
      <c r="AK344" s="68">
        <f t="shared" si="1423"/>
        <v>14.869845538722629</v>
      </c>
      <c r="AL344" s="71">
        <v>13.0432318129075</v>
      </c>
      <c r="AM344" s="69">
        <f t="shared" si="1424"/>
        <v>328.68944168527059</v>
      </c>
      <c r="AN344" s="260">
        <v>376.35</v>
      </c>
      <c r="AO344" s="71">
        <v>82.796999999999997</v>
      </c>
      <c r="AP344" s="71">
        <v>274.007549163443</v>
      </c>
      <c r="AQ344" s="68">
        <f t="shared" si="1425"/>
        <v>19.246290253240236</v>
      </c>
      <c r="AR344" s="68">
        <f t="shared" si="1426"/>
        <v>87.37059514135376</v>
      </c>
      <c r="AS344" s="71">
        <v>30.907123984449999</v>
      </c>
      <c r="AT344" s="261">
        <f t="shared" si="1338"/>
        <v>6.703059049126848</v>
      </c>
      <c r="AU344" s="71">
        <v>82.400921389782098</v>
      </c>
      <c r="AV344" s="68">
        <f t="shared" si="1427"/>
        <v>1.1293046276469636</v>
      </c>
      <c r="AW344" s="68">
        <f t="shared" si="1428"/>
        <v>48.250189123472467</v>
      </c>
      <c r="AX344" s="71">
        <v>42.323129726883799</v>
      </c>
      <c r="AY344" s="69">
        <f t="shared" si="1429"/>
        <v>1066.5428691174707</v>
      </c>
      <c r="AZ344" s="260">
        <v>23</v>
      </c>
      <c r="BA344" s="260">
        <v>117.234833333334</v>
      </c>
      <c r="BB344" s="260">
        <v>12.2259183333334</v>
      </c>
      <c r="BC344" s="262">
        <f t="shared" si="1430"/>
        <v>9.7807346666667208</v>
      </c>
      <c r="BD344" s="262">
        <f t="shared" si="1339"/>
        <v>2.4451836666666793</v>
      </c>
      <c r="BE344" s="260">
        <v>4.5889063333333402</v>
      </c>
      <c r="BF344" s="262">
        <f t="shared" si="1431"/>
        <v>3.6711250666666722</v>
      </c>
      <c r="BG344" s="262">
        <f t="shared" si="1340"/>
        <v>0.91778126666666804</v>
      </c>
      <c r="BH344" s="260">
        <v>14.455345331055845</v>
      </c>
      <c r="BI344" s="263">
        <f t="shared" si="1432"/>
        <v>8.4643852799810748</v>
      </c>
      <c r="BJ344" s="68">
        <f t="shared" si="1433"/>
        <v>0.19811050776212036</v>
      </c>
      <c r="BK344" s="260">
        <v>7.4246207334474299</v>
      </c>
      <c r="BL344" s="69">
        <f t="shared" si="1434"/>
        <v>187.11554887740479</v>
      </c>
      <c r="BM344" s="260">
        <v>6.24</v>
      </c>
      <c r="BN344" s="260">
        <v>1.3728</v>
      </c>
      <c r="BO344" s="260">
        <v>4.5431303488239303</v>
      </c>
      <c r="BP344" s="68">
        <f t="shared" si="1435"/>
        <v>0.31910947570139286</v>
      </c>
      <c r="BQ344" s="68">
        <f t="shared" si="1436"/>
        <v>1.4486316292866959</v>
      </c>
      <c r="BR344" s="260">
        <v>1.08475098669167</v>
      </c>
      <c r="BS344" s="260">
        <v>1.42795324018797</v>
      </c>
      <c r="BT344" s="68">
        <f t="shared" si="1437"/>
        <v>1.9570099156776127E-2</v>
      </c>
      <c r="BU344" s="68">
        <f t="shared" si="1438"/>
        <v>0.83614373160502664</v>
      </c>
      <c r="BV344" s="260">
        <v>0.73343172878517804</v>
      </c>
      <c r="BW344" s="69">
        <f t="shared" si="1439"/>
        <v>18.482479565386495</v>
      </c>
      <c r="BX344" s="260">
        <v>0</v>
      </c>
      <c r="BY344" s="260">
        <v>0</v>
      </c>
      <c r="BZ344" s="263">
        <f t="shared" si="1440"/>
        <v>0</v>
      </c>
      <c r="CA344" s="263">
        <f t="shared" si="1441"/>
        <v>0</v>
      </c>
      <c r="CB344" s="260">
        <v>0</v>
      </c>
      <c r="CC344" s="264">
        <f t="shared" si="1442"/>
        <v>0</v>
      </c>
      <c r="CD344" s="260">
        <v>0</v>
      </c>
      <c r="CE344" s="260">
        <v>0</v>
      </c>
      <c r="CF344" s="263">
        <f t="shared" si="1443"/>
        <v>0</v>
      </c>
      <c r="CG344" s="263">
        <f t="shared" si="1444"/>
        <v>0</v>
      </c>
      <c r="CH344" s="260">
        <v>0</v>
      </c>
      <c r="CI344" s="69">
        <f t="shared" si="1445"/>
        <v>0</v>
      </c>
      <c r="CJ344" s="260">
        <v>222.30904621479431</v>
      </c>
      <c r="CK344" s="260">
        <v>48.907994604021269</v>
      </c>
      <c r="CL344" s="260">
        <v>17.446927784260826</v>
      </c>
      <c r="CM344" s="260">
        <v>8.5870843169107101</v>
      </c>
      <c r="CN344" s="260">
        <v>104.88905382739517</v>
      </c>
      <c r="CO344" s="265">
        <f t="shared" si="1446"/>
        <v>7.3674071408362369</v>
      </c>
      <c r="CP344" s="266">
        <f t="shared" si="1447"/>
        <v>33.445133481510879</v>
      </c>
      <c r="CQ344" s="260">
        <v>42.443081389049198</v>
      </c>
      <c r="CR344" s="265">
        <f t="shared" si="1448"/>
        <v>0.58168243043691925</v>
      </c>
      <c r="CS344" s="265">
        <f t="shared" si="1449"/>
        <v>24.852716079683315</v>
      </c>
      <c r="CT344" s="260">
        <v>21.799805261160131</v>
      </c>
      <c r="CU344" s="267">
        <f t="shared" si="1341"/>
        <v>549.35509089681705</v>
      </c>
      <c r="CV344" s="260">
        <v>17.170000000000041</v>
      </c>
      <c r="CW344" s="260">
        <v>1.85171416128434</v>
      </c>
      <c r="CX344" s="68">
        <f t="shared" si="1450"/>
        <v>2.5377742580401881E-2</v>
      </c>
      <c r="CY344" s="68">
        <f t="shared" si="1451"/>
        <v>1.0842786339966903</v>
      </c>
      <c r="CZ344" s="260">
        <v>0.95108570806421699</v>
      </c>
      <c r="DA344" s="69">
        <f t="shared" si="1452"/>
        <v>23.967359843218315</v>
      </c>
      <c r="DB344" s="260">
        <v>0.44000000000000017</v>
      </c>
      <c r="DC344" s="260">
        <v>4.7452197493599801E-2</v>
      </c>
      <c r="DD344" s="68">
        <f t="shared" si="1453"/>
        <v>6.5033236664978529E-4</v>
      </c>
      <c r="DE344" s="68">
        <f t="shared" si="1454"/>
        <v>2.7785824051167338E-2</v>
      </c>
      <c r="DF344" s="260">
        <v>2.4372609874679999E-2</v>
      </c>
      <c r="DG344" s="69">
        <f t="shared" si="1455"/>
        <v>0.61418976884193588</v>
      </c>
      <c r="DH344" s="260">
        <v>70.06275961982881</v>
      </c>
      <c r="DI344" s="260">
        <v>15.413807116362339</v>
      </c>
      <c r="DJ344" s="260">
        <v>1.0617152235249996</v>
      </c>
      <c r="DK344" s="260">
        <v>51.005689003235375</v>
      </c>
      <c r="DL344" s="68">
        <f t="shared" si="1456"/>
        <v>3.5826395955872528</v>
      </c>
      <c r="DM344" s="68">
        <f t="shared" si="1457"/>
        <v>16.263776006949637</v>
      </c>
      <c r="DN344" s="260">
        <v>14.833704833417499</v>
      </c>
      <c r="DO344" s="68">
        <f t="shared" si="1458"/>
        <v>0.20329592474198682</v>
      </c>
      <c r="DP344" s="68">
        <f t="shared" si="1459"/>
        <v>8.6859352000269503</v>
      </c>
      <c r="DQ344" s="260">
        <v>7.6189538103014796</v>
      </c>
      <c r="DR344" s="264">
        <f t="shared" si="1460"/>
        <v>191.9959555280046</v>
      </c>
      <c r="DS344" s="260">
        <v>45.56</v>
      </c>
      <c r="DT344" s="260">
        <v>10.023199999999999</v>
      </c>
      <c r="DU344" s="260">
        <v>33.1706760725029</v>
      </c>
      <c r="DV344" s="68">
        <f t="shared" si="1461"/>
        <v>2.3299082873326036</v>
      </c>
      <c r="DW344" s="68">
        <f t="shared" si="1462"/>
        <v>10.576868113830418</v>
      </c>
      <c r="DX344" s="260">
        <v>0.86618936058333296</v>
      </c>
      <c r="DY344" s="260">
        <v>0.442097681458333</v>
      </c>
      <c r="DZ344" s="260">
        <v>0</v>
      </c>
      <c r="EA344" s="260">
        <v>9.7128353427549303</v>
      </c>
      <c r="EB344" s="68">
        <f t="shared" si="1463"/>
        <v>0.13311440837245633</v>
      </c>
      <c r="EC344" s="68">
        <f t="shared" si="1464"/>
        <v>5.6873895862915207</v>
      </c>
      <c r="ED344" s="267">
        <v>4.9887499228649803</v>
      </c>
      <c r="EE344" s="69">
        <f t="shared" si="1465"/>
        <v>125.71649805619738</v>
      </c>
      <c r="EF344" s="260">
        <v>157.44828904761886</v>
      </c>
      <c r="EG344" s="260">
        <v>34.638623590476129</v>
      </c>
      <c r="EH344" s="260">
        <v>201.0152538287139</v>
      </c>
      <c r="EI344" s="260">
        <v>114.63270838824354</v>
      </c>
      <c r="EJ344" s="268">
        <f t="shared" si="1466"/>
        <v>8.0518014371902265</v>
      </c>
      <c r="EK344" s="266">
        <f t="shared" si="1467"/>
        <v>36.552014662092112</v>
      </c>
      <c r="EL344" s="260">
        <v>54.75712626365938</v>
      </c>
      <c r="EM344" s="268">
        <f t="shared" si="1468"/>
        <v>0.75044641544345181</v>
      </c>
      <c r="EN344" s="268">
        <f t="shared" si="1469"/>
        <v>32.063254312190807</v>
      </c>
      <c r="EO344" s="269">
        <f t="shared" si="1470"/>
        <v>562.49200111871176</v>
      </c>
      <c r="EP344" s="69">
        <f t="shared" si="1471"/>
        <v>708.73992140957682</v>
      </c>
      <c r="EQ344" s="260">
        <v>59.49</v>
      </c>
      <c r="ER344" s="260">
        <v>13.0878</v>
      </c>
      <c r="ES344" s="260">
        <v>43.312632123643503</v>
      </c>
      <c r="ET344" s="68">
        <f t="shared" si="1472"/>
        <v>3.0422792803647196</v>
      </c>
      <c r="EU344" s="68">
        <f t="shared" si="1473"/>
        <v>13.810752504209214</v>
      </c>
      <c r="EV344" s="260">
        <v>4.2650494054916699</v>
      </c>
      <c r="EW344" s="260">
        <v>12.958276453316101</v>
      </c>
      <c r="EX344" s="68">
        <f t="shared" si="1474"/>
        <v>0.17759317879269718</v>
      </c>
      <c r="EY344" s="68">
        <f t="shared" si="1475"/>
        <v>7.5877706103450562</v>
      </c>
      <c r="EZ344" s="260">
        <v>6.6556878991225501</v>
      </c>
      <c r="FA344" s="69">
        <f t="shared" si="1476"/>
        <v>167.72333505788856</v>
      </c>
      <c r="FB344" s="260">
        <v>0.83333333333333348</v>
      </c>
      <c r="FC344" s="260">
        <v>8.9871586162120806E-2</v>
      </c>
      <c r="FD344" s="68">
        <f t="shared" si="1477"/>
        <v>1.2316900883518657E-3</v>
      </c>
      <c r="FE344" s="68">
        <f t="shared" si="1478"/>
        <v>5.2624666763574489E-2</v>
      </c>
      <c r="FF344" s="260">
        <v>4.6160245974772703E-2</v>
      </c>
      <c r="FG344" s="69">
        <f t="shared" si="1479"/>
        <v>1.1632381985642724</v>
      </c>
      <c r="FH344" s="260">
        <v>321.07741166666602</v>
      </c>
      <c r="FI344" s="260">
        <v>34.626883520773802</v>
      </c>
      <c r="FJ344" s="68">
        <f t="shared" si="1480"/>
        <v>0.47456143865220496</v>
      </c>
      <c r="FK344" s="68">
        <f t="shared" si="1481"/>
        <v>20.275910153123185</v>
      </c>
      <c r="FL344" s="260">
        <v>17.785</v>
      </c>
      <c r="FM344" s="69">
        <f t="shared" si="1482"/>
        <v>448.18715422492778</v>
      </c>
      <c r="FN344" s="260">
        <v>0</v>
      </c>
      <c r="FO344" s="260">
        <v>0</v>
      </c>
      <c r="FP344" s="68">
        <f t="shared" si="1483"/>
        <v>0</v>
      </c>
      <c r="FQ344" s="68">
        <f t="shared" si="1484"/>
        <v>0</v>
      </c>
      <c r="FR344" s="260">
        <v>0</v>
      </c>
      <c r="FS344" s="264">
        <f t="shared" si="1485"/>
        <v>0</v>
      </c>
      <c r="FT344" s="270">
        <f t="shared" si="1342"/>
        <v>3818.2930822295693</v>
      </c>
      <c r="FU344" s="271">
        <f t="shared" si="1343"/>
        <v>1288.3567201931019</v>
      </c>
      <c r="FV344" s="272">
        <f t="shared" si="1486"/>
        <v>250.48325154588719</v>
      </c>
      <c r="FW344" s="272">
        <f t="shared" si="1344"/>
        <v>28.742003099370947</v>
      </c>
      <c r="FX344" s="272">
        <f t="shared" si="1345"/>
        <v>117.234833333334</v>
      </c>
      <c r="FY344" s="272">
        <f t="shared" si="1346"/>
        <v>0</v>
      </c>
      <c r="FZ344" s="272">
        <f t="shared" si="1347"/>
        <v>0</v>
      </c>
      <c r="GA344" s="272">
        <f t="shared" si="1348"/>
        <v>17.170000000000041</v>
      </c>
      <c r="GB344" s="272">
        <f t="shared" si="1349"/>
        <v>0.44000000000000017</v>
      </c>
      <c r="GC344" s="272">
        <f t="shared" si="1350"/>
        <v>321.07741166666602</v>
      </c>
      <c r="GD344" s="272">
        <f t="shared" si="1351"/>
        <v>0</v>
      </c>
      <c r="GE344" s="272">
        <f t="shared" si="1352"/>
        <v>711.88819621255254</v>
      </c>
      <c r="GF344" s="273">
        <f t="shared" si="1353"/>
        <v>276.93279470528677</v>
      </c>
      <c r="GG344" s="273">
        <f t="shared" si="1354"/>
        <v>50.003026901969676</v>
      </c>
      <c r="GH344" s="272">
        <f t="shared" si="1487"/>
        <v>294.99965629173994</v>
      </c>
      <c r="GI344" s="274">
        <f t="shared" si="1488"/>
        <v>210.7406390631092</v>
      </c>
      <c r="GJ344" s="275">
        <f t="shared" si="1355"/>
        <v>4.0429702894782951</v>
      </c>
      <c r="GK344" s="271">
        <f t="shared" si="1489"/>
        <v>3030.3920723426527</v>
      </c>
      <c r="GL344" s="276">
        <f t="shared" si="1490"/>
        <v>3818.2940111517423</v>
      </c>
      <c r="GM344" s="272">
        <f t="shared" si="1491"/>
        <v>1776.0301539614979</v>
      </c>
      <c r="GN344" s="272">
        <f t="shared" si="1492"/>
        <v>82.788000290818914</v>
      </c>
      <c r="GO344" s="277">
        <f t="shared" si="1493"/>
        <v>0.58607272972059121</v>
      </c>
      <c r="GP344" s="278">
        <f t="shared" si="1494"/>
        <v>2.7319237350967404E-2</v>
      </c>
      <c r="GQ344" s="279">
        <f t="shared" si="1495"/>
        <v>1.0851129153706687</v>
      </c>
      <c r="GR344" s="280">
        <f t="shared" si="1496"/>
        <v>3030.3920723426527</v>
      </c>
      <c r="GS344" s="272">
        <f t="shared" si="1497"/>
        <v>1776.0301539614979</v>
      </c>
      <c r="GT344" s="272">
        <f t="shared" si="1356"/>
        <v>82.788000290818914</v>
      </c>
      <c r="GU344" s="73">
        <f t="shared" si="1498"/>
        <v>0.58607272972059121</v>
      </c>
      <c r="GV344" s="74">
        <f t="shared" si="1499"/>
        <v>2.7319237350967404E-2</v>
      </c>
      <c r="GW344" s="279">
        <f t="shared" si="1500"/>
        <v>1.0851129153706687</v>
      </c>
      <c r="GX344" s="280">
        <f t="shared" si="1501"/>
        <v>2621.0230322135453</v>
      </c>
      <c r="GY344" s="272">
        <f t="shared" si="1357"/>
        <v>1569.3248789352567</v>
      </c>
      <c r="GZ344" s="272">
        <f t="shared" si="1358"/>
        <v>62.726407124569064</v>
      </c>
      <c r="HA344" s="73">
        <f t="shared" si="1502"/>
        <v>0.59874516921352927</v>
      </c>
      <c r="HB344" s="74">
        <f t="shared" si="1503"/>
        <v>2.3932032017129748E-2</v>
      </c>
      <c r="HC344" s="279">
        <f t="shared" si="1504"/>
        <v>1.086337499359411</v>
      </c>
      <c r="HD344" s="280">
        <f t="shared" si="1505"/>
        <v>2881.8876684716965</v>
      </c>
      <c r="HE344" s="272">
        <f t="shared" si="1359"/>
        <v>1765.7036039199211</v>
      </c>
      <c r="HF344" s="272">
        <f t="shared" si="1360"/>
        <v>69.138030049723397</v>
      </c>
      <c r="HG344" s="73">
        <f t="shared" si="1506"/>
        <v>0.61268994736921767</v>
      </c>
      <c r="HH344" s="74">
        <f t="shared" si="1507"/>
        <v>2.3990536066379096E-2</v>
      </c>
      <c r="HI344" s="281">
        <f t="shared" si="1508"/>
        <v>1.0882710746195012</v>
      </c>
      <c r="HJ344" s="72">
        <f t="shared" si="1361"/>
        <v>4.6780302894544894</v>
      </c>
      <c r="HK344" s="73">
        <f t="shared" si="1509"/>
        <v>4.6780302894544894</v>
      </c>
      <c r="HL344" s="73">
        <f t="shared" si="1362"/>
        <v>4.0506266338614356</v>
      </c>
      <c r="HM344" s="74">
        <f t="shared" si="1510"/>
        <v>4.4616937517250301</v>
      </c>
      <c r="HN344" s="75"/>
      <c r="HO344" s="75"/>
      <c r="HP344" s="76">
        <f t="shared" si="1511"/>
        <v>196.37872498466447</v>
      </c>
      <c r="HQ344" s="77">
        <f t="shared" si="1512"/>
        <v>223.48095281979801</v>
      </c>
      <c r="HR344" s="77">
        <f t="shared" si="1513"/>
        <v>6.4116229251543286</v>
      </c>
      <c r="HS344" s="77">
        <f t="shared" si="1514"/>
        <v>7.4041421539682188</v>
      </c>
      <c r="HT344" s="282">
        <f t="shared" si="1515"/>
        <v>260.86463625815122</v>
      </c>
      <c r="HU344" s="73">
        <f t="shared" si="1570"/>
        <v>0.75279933609064742</v>
      </c>
      <c r="HV344" s="74">
        <f t="shared" si="1571"/>
        <v>2.4578352271594977E-2</v>
      </c>
      <c r="HW344" s="279">
        <f t="shared" si="1337"/>
        <v>1.1076985653055131</v>
      </c>
      <c r="HX344" s="76">
        <f t="shared" si="1516"/>
        <v>624.60435680308808</v>
      </c>
      <c r="HY344" s="77">
        <f t="shared" si="1517"/>
        <v>710.8060040854823</v>
      </c>
      <c r="HZ344" s="77">
        <f t="shared" si="1363"/>
        <v>27.078653930014045</v>
      </c>
      <c r="IA344" s="77">
        <f t="shared" si="1518"/>
        <v>31.270429558380222</v>
      </c>
      <c r="IB344" s="282">
        <f t="shared" si="1519"/>
        <v>846.46259453767516</v>
      </c>
      <c r="IC344" s="73">
        <f t="shared" si="1572"/>
        <v>0.73789953724326984</v>
      </c>
      <c r="ID344" s="74">
        <f t="shared" si="1573"/>
        <v>3.1990372763966005E-2</v>
      </c>
      <c r="IE344" s="279">
        <f t="shared" ref="IE344:IE407" si="1580">1+IC344*(HY344-HX344)/HX344+ID344*(IA344-HZ344)/HZ344</f>
        <v>1.1067896248388056</v>
      </c>
      <c r="IF344" s="76">
        <f t="shared" si="1364"/>
        <v>10.326550041576912</v>
      </c>
      <c r="IG344" s="77">
        <f t="shared" si="1520"/>
        <v>11.751717212814942</v>
      </c>
      <c r="IH344" s="77">
        <f t="shared" si="1365"/>
        <v>13.649970241095513</v>
      </c>
      <c r="II344" s="77">
        <f t="shared" si="1521"/>
        <v>15.762985634417099</v>
      </c>
      <c r="IJ344" s="282">
        <f t="shared" si="1522"/>
        <v>148.50440387095617</v>
      </c>
      <c r="IK344" s="73">
        <f t="shared" si="1523"/>
        <v>6.9536995350994654E-2</v>
      </c>
      <c r="IL344" s="74">
        <f t="shared" si="1524"/>
        <v>9.1916265681634191E-2</v>
      </c>
      <c r="IM344" s="279">
        <f t="shared" si="1525"/>
        <v>1.0238254386559078</v>
      </c>
      <c r="IN344" s="76">
        <f t="shared" si="1366"/>
        <v>10.4002259402879</v>
      </c>
      <c r="IO344" s="77">
        <f t="shared" si="1526"/>
        <v>11.835561122307032</v>
      </c>
      <c r="IP344" s="77">
        <f t="shared" si="1367"/>
        <v>0.33867957485816902</v>
      </c>
      <c r="IQ344" s="77">
        <f t="shared" si="1527"/>
        <v>0.39110717304621362</v>
      </c>
      <c r="IR344" s="282">
        <f t="shared" si="1528"/>
        <v>14.668634575703567</v>
      </c>
      <c r="IS344" s="73">
        <f t="shared" ref="IS344:IS390" si="1581">IN344/IR344</f>
        <v>0.7090111820983217</v>
      </c>
      <c r="IT344" s="74">
        <f t="shared" ref="IT344:IT390" si="1582">IP344/IR344</f>
        <v>2.3088691255499803E-2</v>
      </c>
      <c r="IU344" s="279">
        <f t="shared" ref="IU344:IU390" si="1583">1+IS344*(IO344-IN344)/IN344+IT344*(IQ344-IP344)/IP344</f>
        <v>1.1014247626477407</v>
      </c>
      <c r="IV344" s="76">
        <f t="shared" si="1368"/>
        <v>0</v>
      </c>
      <c r="IW344" s="77">
        <f t="shared" si="1529"/>
        <v>0</v>
      </c>
      <c r="IX344" s="77">
        <f t="shared" si="1530"/>
        <v>0</v>
      </c>
      <c r="IY344" s="77">
        <f t="shared" si="1531"/>
        <v>0</v>
      </c>
      <c r="IZ344" s="282">
        <f t="shared" si="1532"/>
        <v>0</v>
      </c>
      <c r="JA344" s="283"/>
      <c r="JB344" s="284"/>
      <c r="JC344" s="285"/>
      <c r="JD344" s="76">
        <f t="shared" si="1369"/>
        <v>0</v>
      </c>
      <c r="JE344" s="77">
        <f t="shared" si="1533"/>
        <v>0</v>
      </c>
      <c r="JF344" s="77">
        <f t="shared" si="1370"/>
        <v>0</v>
      </c>
      <c r="JG344" s="77">
        <f t="shared" si="1534"/>
        <v>0</v>
      </c>
      <c r="JH344" s="282">
        <f t="shared" si="1535"/>
        <v>0</v>
      </c>
      <c r="JI344" s="283"/>
      <c r="JJ344" s="284"/>
      <c r="JK344" s="285"/>
      <c r="JL344" s="76">
        <f t="shared" si="1371"/>
        <v>342.34041728347245</v>
      </c>
      <c r="JM344" s="77">
        <f t="shared" si="1536"/>
        <v>389.58681827276445</v>
      </c>
      <c r="JN344" s="77">
        <f t="shared" si="1372"/>
        <v>16.536173888183868</v>
      </c>
      <c r="JO344" s="77">
        <f t="shared" si="1537"/>
        <v>19.095973606074732</v>
      </c>
      <c r="JP344" s="282">
        <f t="shared" si="1538"/>
        <v>435.99610388636273</v>
      </c>
      <c r="JQ344" s="73">
        <f t="shared" si="1373"/>
        <v>0.78519145981336447</v>
      </c>
      <c r="JR344" s="74">
        <f t="shared" si="1374"/>
        <v>3.792734325097049E-2</v>
      </c>
      <c r="JS344" s="279">
        <f t="shared" si="1574"/>
        <v>1.1142354261040925</v>
      </c>
      <c r="JT344" s="76">
        <f t="shared" si="1375"/>
        <v>1.3228199334759623</v>
      </c>
      <c r="JU344" s="77">
        <f t="shared" si="1539"/>
        <v>1.5053823124949799</v>
      </c>
      <c r="JV344" s="77">
        <f t="shared" si="1376"/>
        <v>2.5377742580401881E-2</v>
      </c>
      <c r="JW344" s="77">
        <f t="shared" si="1540"/>
        <v>2.9306217131848094E-2</v>
      </c>
      <c r="JX344" s="282">
        <f t="shared" si="1541"/>
        <v>19.021714161284375</v>
      </c>
      <c r="JY344" s="73">
        <f t="shared" ref="JY344:JY407" si="1584">JT344/JX344</f>
        <v>6.9542624931687197E-2</v>
      </c>
      <c r="JZ344" s="74">
        <f t="shared" ref="JZ344:JZ407" si="1585">JV344/JX344</f>
        <v>1.3341459326549115E-3</v>
      </c>
      <c r="KA344" s="279">
        <f t="shared" ref="KA344:KA407" si="1586">1+JY344*(JW344*$GO$8-JW344)/JW344+JZ344*(JX344*$GP$8-JX344)/JX344</f>
        <v>1.0098041034571972</v>
      </c>
      <c r="KB344" s="76">
        <f t="shared" si="1377"/>
        <v>3.3898705342424153E-2</v>
      </c>
      <c r="KC344" s="77">
        <f t="shared" si="1542"/>
        <v>3.8577065666732108E-2</v>
      </c>
      <c r="KD344" s="77">
        <f t="shared" si="1378"/>
        <v>6.5033236664978529E-4</v>
      </c>
      <c r="KE344" s="77">
        <f t="shared" si="1543"/>
        <v>7.5100381700717207E-4</v>
      </c>
      <c r="KF344" s="282">
        <f t="shared" si="1544"/>
        <v>0.48745219749359991</v>
      </c>
      <c r="KG344" s="73">
        <f t="shared" ref="KG344:KG407" si="1587">KB344/KF344</f>
        <v>6.9542624931687239E-2</v>
      </c>
      <c r="KH344" s="74">
        <f t="shared" ref="KH344:KH407" si="1588">KD344/KF344</f>
        <v>1.3341459326549122E-3</v>
      </c>
      <c r="KI344" s="279">
        <f t="shared" ref="KI344:KI407" si="1589">1+KG344*(KE344*$GO$8-KE344)/KE344+KH344*(KF344*$GP$8-KF344)/KF344</f>
        <v>1.0098041034571972</v>
      </c>
      <c r="KJ344" s="76">
        <f t="shared" si="1379"/>
        <v>115.91521440870258</v>
      </c>
      <c r="KK344" s="77">
        <f t="shared" si="1545"/>
        <v>131.91267314924761</v>
      </c>
      <c r="KL344" s="77">
        <f t="shared" si="1380"/>
        <v>3.7859355203292395</v>
      </c>
      <c r="KM344" s="77">
        <f t="shared" si="1546"/>
        <v>4.3719983388762058</v>
      </c>
      <c r="KN344" s="282">
        <f t="shared" si="1547"/>
        <v>152.37774248254334</v>
      </c>
      <c r="KO344" s="73">
        <f t="shared" si="1381"/>
        <v>0.76070961887351773</v>
      </c>
      <c r="KP344" s="74">
        <f t="shared" si="1382"/>
        <v>2.4845725226326693E-2</v>
      </c>
      <c r="KQ344" s="279">
        <f t="shared" si="1383"/>
        <v>1.1088316527657696</v>
      </c>
      <c r="KR344" s="76">
        <f t="shared" si="1384"/>
        <v>75.425594394148774</v>
      </c>
      <c r="KS344" s="77">
        <f t="shared" si="1548"/>
        <v>85.835080676485248</v>
      </c>
      <c r="KT344" s="77">
        <f t="shared" si="1385"/>
        <v>2.4630226957050598</v>
      </c>
      <c r="KU344" s="77">
        <f t="shared" si="1549"/>
        <v>2.8442986090002034</v>
      </c>
      <c r="KV344" s="282">
        <f t="shared" si="1550"/>
        <v>99.774998457299503</v>
      </c>
      <c r="KW344" s="73">
        <f t="shared" si="1317"/>
        <v>0.75595685853534245</v>
      </c>
      <c r="KX344" s="74">
        <f t="shared" si="1318"/>
        <v>2.4685770321100576E-2</v>
      </c>
      <c r="KY344" s="279">
        <f t="shared" si="1319"/>
        <v>1.1081509632921691</v>
      </c>
      <c r="KZ344" s="76">
        <f t="shared" si="1386"/>
        <v>275.79754078672016</v>
      </c>
      <c r="LA344" s="77">
        <f t="shared" si="1551"/>
        <v>313.86035939069541</v>
      </c>
      <c r="LB344" s="77">
        <f t="shared" si="1387"/>
        <v>8.8022478526336787</v>
      </c>
      <c r="LC344" s="77">
        <f t="shared" si="1552"/>
        <v>10.164835820221372</v>
      </c>
      <c r="LD344" s="286">
        <f t="shared" si="1553"/>
        <v>562.49200111871176</v>
      </c>
      <c r="LE344" s="73">
        <f t="shared" si="1388"/>
        <v>0.49031371155180953</v>
      </c>
      <c r="LF344" s="74">
        <f t="shared" si="1389"/>
        <v>1.5648663154546796E-2</v>
      </c>
      <c r="LG344" s="279">
        <f t="shared" si="1390"/>
        <v>1.070090608387589</v>
      </c>
      <c r="LH344" s="76">
        <f t="shared" si="1391"/>
        <v>98.683998199756203</v>
      </c>
      <c r="LI344" s="77">
        <f t="shared" si="1554"/>
        <v>112.30337679130456</v>
      </c>
      <c r="LJ344" s="77">
        <f t="shared" si="1392"/>
        <v>3.2198724591574166</v>
      </c>
      <c r="LK344" s="77">
        <f t="shared" si="1555"/>
        <v>3.718308715834985</v>
      </c>
      <c r="LL344" s="282">
        <f t="shared" si="1556"/>
        <v>133.11375798245123</v>
      </c>
      <c r="LM344" s="73">
        <f t="shared" si="1575"/>
        <v>0.74135085430287373</v>
      </c>
      <c r="LN344" s="74">
        <f t="shared" si="1576"/>
        <v>2.4188878054076886E-2</v>
      </c>
      <c r="LO344" s="279">
        <f t="shared" si="1577"/>
        <v>1.1060582697251107</v>
      </c>
      <c r="LP344" s="76">
        <f t="shared" si="1393"/>
        <v>6.4202093451560874E-2</v>
      </c>
      <c r="LQ344" s="77">
        <f t="shared" si="1557"/>
        <v>7.3062624368810794E-2</v>
      </c>
      <c r="LR344" s="77">
        <f t="shared" si="1394"/>
        <v>1.2316900883518657E-3</v>
      </c>
      <c r="LS344" s="77">
        <f t="shared" si="1558"/>
        <v>1.4223557140287345E-3</v>
      </c>
      <c r="LT344" s="282">
        <f t="shared" si="1559"/>
        <v>0.92320491949545436</v>
      </c>
      <c r="LU344" s="73">
        <f t="shared" si="1329"/>
        <v>6.9542624931687211E-2</v>
      </c>
      <c r="LV344" s="74">
        <f t="shared" si="1330"/>
        <v>1.3341459326549118E-3</v>
      </c>
      <c r="LW344" s="279">
        <f t="shared" si="1331"/>
        <v>1.0098041034571972</v>
      </c>
      <c r="LX344" s="76">
        <f t="shared" si="1395"/>
        <v>24.736610386810284</v>
      </c>
      <c r="LY344" s="77">
        <f t="shared" si="1560"/>
        <v>28.150509986293969</v>
      </c>
      <c r="LZ344" s="77">
        <f t="shared" si="1396"/>
        <v>0.47456143865220496</v>
      </c>
      <c r="MA344" s="77">
        <f t="shared" si="1561"/>
        <v>0.5480235493555663</v>
      </c>
      <c r="MB344" s="286">
        <f t="shared" si="1562"/>
        <v>355.7040906547046</v>
      </c>
      <c r="MC344" s="73">
        <f t="shared" si="1320"/>
        <v>6.9542664919260228E-2</v>
      </c>
      <c r="MD344" s="74">
        <f t="shared" si="1321"/>
        <v>1.3341466997996367E-3</v>
      </c>
      <c r="ME344" s="279">
        <f t="shared" si="1322"/>
        <v>1.0098041090946361</v>
      </c>
      <c r="MF344" s="76">
        <f t="shared" si="1397"/>
        <v>0</v>
      </c>
      <c r="MG344" s="77">
        <f t="shared" si="1563"/>
        <v>0</v>
      </c>
      <c r="MH344" s="77">
        <f t="shared" si="1398"/>
        <v>0</v>
      </c>
      <c r="MI344" s="77">
        <f t="shared" si="1564"/>
        <v>0</v>
      </c>
      <c r="MJ344" s="286">
        <f t="shared" si="1565"/>
        <v>0</v>
      </c>
      <c r="MK344" s="73"/>
      <c r="ML344" s="74"/>
      <c r="MM344" s="279"/>
      <c r="MN344" s="287">
        <f t="shared" si="1566"/>
        <v>1.0851122181078749</v>
      </c>
      <c r="MO344" s="288">
        <f t="shared" si="1566"/>
        <v>1.0851122181078749</v>
      </c>
      <c r="MP344" s="288">
        <f t="shared" si="1566"/>
        <v>1.0863373376007697</v>
      </c>
      <c r="MQ344" s="289">
        <f t="shared" si="1566"/>
        <v>1.0882708835301398</v>
      </c>
      <c r="MR344" s="290">
        <f t="shared" si="1567"/>
        <v>4.6780272834848597</v>
      </c>
      <c r="MS344" s="291">
        <f t="shared" si="1332"/>
        <v>4.6780272834848597</v>
      </c>
      <c r="MT344" s="291">
        <f t="shared" si="1399"/>
        <v>4.0506260307119897</v>
      </c>
      <c r="MU344" s="292">
        <f t="shared" si="1333"/>
        <v>4.461692968296866</v>
      </c>
      <c r="MV344" s="359">
        <f t="shared" si="1400"/>
        <v>0.41106693758487589</v>
      </c>
      <c r="MW344" s="360">
        <f t="shared" si="1401"/>
        <v>1.3327960662308898</v>
      </c>
      <c r="MX344" s="360">
        <f t="shared" si="1402"/>
        <v>0.21633431518799331</v>
      </c>
      <c r="MY344" s="360">
        <f t="shared" si="1403"/>
        <v>2.3019777539337778E-2</v>
      </c>
      <c r="MZ344" s="360">
        <f t="shared" si="1404"/>
        <v>0</v>
      </c>
      <c r="NA344" s="360">
        <f t="shared" si="1405"/>
        <v>0</v>
      </c>
      <c r="NB344" s="360">
        <f t="shared" si="1406"/>
        <v>0.69104881126975815</v>
      </c>
      <c r="NC344" s="360">
        <f t="shared" si="1407"/>
        <v>2.7365691203690042E-2</v>
      </c>
      <c r="ND344" s="360">
        <f t="shared" si="1408"/>
        <v>7.0686287242003806E-4</v>
      </c>
      <c r="NE344" s="360">
        <f t="shared" si="1409"/>
        <v>0.24028381915434227</v>
      </c>
      <c r="NF344" s="360">
        <f t="shared" si="1410"/>
        <v>0.15735743678748801</v>
      </c>
      <c r="NG344" s="360">
        <f t="shared" si="1411"/>
        <v>0.85628650483174873</v>
      </c>
      <c r="NH344" s="360">
        <f t="shared" si="1412"/>
        <v>0.20948743628593597</v>
      </c>
      <c r="NI344" s="360">
        <f t="shared" si="1413"/>
        <v>1.3127453344943562E-3</v>
      </c>
      <c r="NJ344" s="360">
        <f t="shared" si="1414"/>
        <v>0.51096087920188593</v>
      </c>
      <c r="NK344" s="361">
        <f t="shared" si="1415"/>
        <v>0</v>
      </c>
      <c r="NL344" s="145">
        <f t="shared" si="1568"/>
        <v>4.6780272834848597</v>
      </c>
      <c r="NM344" s="56">
        <f t="shared" si="1334"/>
        <v>4.6780272834848597</v>
      </c>
      <c r="NN344" s="56">
        <f t="shared" si="1569"/>
        <v>4.0506260307119897</v>
      </c>
      <c r="NO344" s="58">
        <f t="shared" si="1323"/>
        <v>4.461692968296866</v>
      </c>
      <c r="NP344" s="55">
        <f t="shared" si="1416"/>
        <v>1.0851122181078749</v>
      </c>
      <c r="NQ344" s="56">
        <f t="shared" si="1324"/>
        <v>1.0851122181078749</v>
      </c>
      <c r="NR344" s="56">
        <f t="shared" si="1417"/>
        <v>1.0863373376007697</v>
      </c>
      <c r="NS344" s="61">
        <f t="shared" si="1325"/>
        <v>1.0882708835301398</v>
      </c>
      <c r="NT344" s="41"/>
      <c r="NU344" s="86">
        <f t="shared" si="1578"/>
        <v>0</v>
      </c>
      <c r="NV344" s="86">
        <f t="shared" si="1578"/>
        <v>0</v>
      </c>
      <c r="NW344" s="86">
        <f t="shared" si="1578"/>
        <v>0</v>
      </c>
      <c r="NX344" s="86">
        <f t="shared" si="1578"/>
        <v>0</v>
      </c>
      <c r="NY344" s="87">
        <f t="shared" si="1579"/>
        <v>0</v>
      </c>
      <c r="NZ344" s="87">
        <f t="shared" si="1579"/>
        <v>0</v>
      </c>
      <c r="OA344" s="87">
        <f t="shared" si="1579"/>
        <v>0</v>
      </c>
      <c r="OB344" s="87">
        <f t="shared" si="1579"/>
        <v>0</v>
      </c>
      <c r="OC344" s="26"/>
    </row>
    <row r="345" spans="1:393" thickBot="1" x14ac:dyDescent="0.35">
      <c r="A345" s="136" t="s">
        <v>788</v>
      </c>
      <c r="B345" s="137" t="s">
        <v>789</v>
      </c>
      <c r="C345" s="133" t="s">
        <v>98</v>
      </c>
      <c r="D345" s="64">
        <f>VLOOKUP(B345,[1]УсіТ_1!$A$10:$G$556,6,FALSE)</f>
        <v>1868.08</v>
      </c>
      <c r="E345" s="64">
        <f>VLOOKUP(B345,[1]УсіТ_1!$A$10:$G$556,7,FALSE)</f>
        <v>0</v>
      </c>
      <c r="F345" s="38"/>
      <c r="G345" s="38"/>
      <c r="H345" s="39">
        <v>234</v>
      </c>
      <c r="I345" s="256">
        <v>3.3426</v>
      </c>
      <c r="J345" s="62">
        <v>3.3426</v>
      </c>
      <c r="K345" s="257">
        <f t="shared" si="1418"/>
        <v>2.8651</v>
      </c>
      <c r="L345" s="293">
        <f t="shared" si="1419"/>
        <v>3.1553</v>
      </c>
      <c r="M345" s="63">
        <v>0.29020000000000001</v>
      </c>
      <c r="N345" s="63">
        <v>0.31509999999999999</v>
      </c>
      <c r="O345" s="63">
        <v>0.18729999999999999</v>
      </c>
      <c r="P345" s="63">
        <v>1.6299999999999999E-2</v>
      </c>
      <c r="Q345" s="63">
        <v>0</v>
      </c>
      <c r="R345" s="63">
        <v>0</v>
      </c>
      <c r="S345" s="63">
        <v>0.60129999999999995</v>
      </c>
      <c r="T345" s="63">
        <v>4.4900000000000002E-2</v>
      </c>
      <c r="U345" s="63">
        <v>1.1999999999999999E-3</v>
      </c>
      <c r="V345" s="63">
        <v>0.15790000000000001</v>
      </c>
      <c r="W345" s="63">
        <v>0.12740000000000001</v>
      </c>
      <c r="X345" s="63">
        <v>0.74329999999999996</v>
      </c>
      <c r="Y345" s="63">
        <v>0.34300000000000003</v>
      </c>
      <c r="Z345" s="63">
        <v>5.9999999999999995E-4</v>
      </c>
      <c r="AA345" s="63">
        <v>0.5141</v>
      </c>
      <c r="AB345" s="259">
        <v>0</v>
      </c>
      <c r="AC345" s="144">
        <v>195.53</v>
      </c>
      <c r="AD345" s="70">
        <v>43.016599999999997</v>
      </c>
      <c r="AE345" s="70">
        <v>142.35869825409301</v>
      </c>
      <c r="AF345" s="68">
        <f t="shared" si="1420"/>
        <v>9.9992749653674924</v>
      </c>
      <c r="AG345" s="68">
        <f t="shared" si="1421"/>
        <v>45.392779242696605</v>
      </c>
      <c r="AH345" s="71">
        <v>7.4249185883333304</v>
      </c>
      <c r="AI345" s="71">
        <v>41.879823050771002</v>
      </c>
      <c r="AJ345" s="68">
        <f t="shared" si="1422"/>
        <v>0.5739629749108166</v>
      </c>
      <c r="AK345" s="68">
        <f t="shared" si="1423"/>
        <v>24.522897906671165</v>
      </c>
      <c r="AL345" s="71">
        <v>21.510501994659801</v>
      </c>
      <c r="AM345" s="69">
        <f t="shared" si="1424"/>
        <v>542.06465026542867</v>
      </c>
      <c r="AN345" s="260">
        <v>204.65</v>
      </c>
      <c r="AO345" s="71">
        <v>45.023000000000003</v>
      </c>
      <c r="AP345" s="71">
        <v>148.99865799468199</v>
      </c>
      <c r="AQ345" s="68">
        <f t="shared" si="1425"/>
        <v>10.465665737546463</v>
      </c>
      <c r="AR345" s="68">
        <f t="shared" si="1426"/>
        <v>47.510010085500284</v>
      </c>
      <c r="AS345" s="71">
        <v>23.06475400535</v>
      </c>
      <c r="AT345" s="261">
        <f t="shared" si="1338"/>
        <v>5.0022256399278895</v>
      </c>
      <c r="AU345" s="71">
        <v>45.4825443465175</v>
      </c>
      <c r="AV345" s="68">
        <f t="shared" si="1427"/>
        <v>0.62333827026902233</v>
      </c>
      <c r="AW345" s="68">
        <f t="shared" si="1428"/>
        <v>26.63248577228071</v>
      </c>
      <c r="AX345" s="71">
        <v>23.360947817327499</v>
      </c>
      <c r="AY345" s="69">
        <f t="shared" si="1429"/>
        <v>588.69588499665235</v>
      </c>
      <c r="AZ345" s="260">
        <v>43</v>
      </c>
      <c r="BA345" s="260">
        <v>219.17816666666701</v>
      </c>
      <c r="BB345" s="260">
        <v>22.857151666666699</v>
      </c>
      <c r="BC345" s="262">
        <f t="shared" si="1430"/>
        <v>18.28572133333336</v>
      </c>
      <c r="BD345" s="262">
        <f t="shared" si="1339"/>
        <v>4.571430333333339</v>
      </c>
      <c r="BE345" s="260">
        <v>8.5792596666666707</v>
      </c>
      <c r="BF345" s="262">
        <f t="shared" si="1431"/>
        <v>6.8634077333333368</v>
      </c>
      <c r="BG345" s="262">
        <f t="shared" si="1340"/>
        <v>1.715851933333334</v>
      </c>
      <c r="BH345" s="260">
        <v>27.025210836321694</v>
      </c>
      <c r="BI345" s="263">
        <f t="shared" si="1432"/>
        <v>15.824720306051514</v>
      </c>
      <c r="BJ345" s="68">
        <f t="shared" si="1433"/>
        <v>0.37038051451178883</v>
      </c>
      <c r="BK345" s="260">
        <v>13.880812675575578</v>
      </c>
      <c r="BL345" s="69">
        <f t="shared" si="1434"/>
        <v>349.82472181427721</v>
      </c>
      <c r="BM345" s="260">
        <v>10.26</v>
      </c>
      <c r="BN345" s="260">
        <v>2.2572000000000001</v>
      </c>
      <c r="BO345" s="260">
        <v>7.4699547081624198</v>
      </c>
      <c r="BP345" s="68">
        <f t="shared" si="1435"/>
        <v>0.52468961870132835</v>
      </c>
      <c r="BQ345" s="68">
        <f t="shared" si="1436"/>
        <v>2.3818846981540855</v>
      </c>
      <c r="BR345" s="260">
        <v>1.78356314770833</v>
      </c>
      <c r="BS345" s="260">
        <v>2.3478827347141298</v>
      </c>
      <c r="BT345" s="68">
        <f t="shared" si="1437"/>
        <v>3.2177732879257147E-2</v>
      </c>
      <c r="BU345" s="68">
        <f t="shared" si="1438"/>
        <v>1.3748121268427975</v>
      </c>
      <c r="BV345" s="260">
        <v>1.2059300295292401</v>
      </c>
      <c r="BW345" s="69">
        <f t="shared" si="1439"/>
        <v>30.389436744136944</v>
      </c>
      <c r="BX345" s="260">
        <v>0</v>
      </c>
      <c r="BY345" s="260">
        <v>0</v>
      </c>
      <c r="BZ345" s="263">
        <f t="shared" si="1440"/>
        <v>0</v>
      </c>
      <c r="CA345" s="263">
        <f t="shared" si="1441"/>
        <v>0</v>
      </c>
      <c r="CB345" s="260">
        <v>0</v>
      </c>
      <c r="CC345" s="264">
        <f t="shared" si="1442"/>
        <v>0</v>
      </c>
      <c r="CD345" s="260">
        <v>0</v>
      </c>
      <c r="CE345" s="260">
        <v>0</v>
      </c>
      <c r="CF345" s="263">
        <f t="shared" si="1443"/>
        <v>0</v>
      </c>
      <c r="CG345" s="263">
        <f t="shared" si="1444"/>
        <v>0</v>
      </c>
      <c r="CH345" s="260">
        <v>0</v>
      </c>
      <c r="CI345" s="69">
        <f t="shared" si="1445"/>
        <v>0</v>
      </c>
      <c r="CJ345" s="260">
        <v>455.26362634405888</v>
      </c>
      <c r="CK345" s="260">
        <v>100.15800715352835</v>
      </c>
      <c r="CL345" s="260">
        <v>37.987284822601069</v>
      </c>
      <c r="CM345" s="260">
        <v>18.111505555757663</v>
      </c>
      <c r="CN345" s="260">
        <v>211.31048141510087</v>
      </c>
      <c r="CO345" s="265">
        <f t="shared" si="1446"/>
        <v>14.842448214596685</v>
      </c>
      <c r="CP345" s="266">
        <f t="shared" si="1447"/>
        <v>67.378882724981892</v>
      </c>
      <c r="CQ345" s="260">
        <v>86.785690962855156</v>
      </c>
      <c r="CR345" s="265">
        <f t="shared" si="1448"/>
        <v>1.1893978946459298</v>
      </c>
      <c r="CS345" s="265">
        <f t="shared" si="1449"/>
        <v>50.817708486063687</v>
      </c>
      <c r="CT345" s="260">
        <v>44.575254682936432</v>
      </c>
      <c r="CU345" s="267">
        <f t="shared" si="1341"/>
        <v>1123.2964144572968</v>
      </c>
      <c r="CV345" s="260">
        <v>60.094999999999963</v>
      </c>
      <c r="CW345" s="260">
        <v>6.4809995644951801</v>
      </c>
      <c r="CX345" s="68">
        <f t="shared" si="1450"/>
        <v>8.8822099031406448E-2</v>
      </c>
      <c r="CY345" s="68">
        <f t="shared" si="1451"/>
        <v>3.7949752189884109</v>
      </c>
      <c r="CZ345" s="260">
        <v>3.3287999782247599</v>
      </c>
      <c r="DA345" s="69">
        <f t="shared" si="1452"/>
        <v>83.885759451263894</v>
      </c>
      <c r="DB345" s="260">
        <v>1.5400000000000009</v>
      </c>
      <c r="DC345" s="260">
        <v>0.166082691227599</v>
      </c>
      <c r="DD345" s="68">
        <f t="shared" si="1453"/>
        <v>2.2761632832742442E-3</v>
      </c>
      <c r="DE345" s="68">
        <f t="shared" si="1454"/>
        <v>9.7250384179085506E-2</v>
      </c>
      <c r="DF345" s="260">
        <v>8.5304134561380002E-2</v>
      </c>
      <c r="DG345" s="69">
        <f t="shared" si="1455"/>
        <v>2.1496641909467757</v>
      </c>
      <c r="DH345" s="260">
        <v>107.66940040628066</v>
      </c>
      <c r="DI345" s="260">
        <v>23.687268089381746</v>
      </c>
      <c r="DJ345" s="260">
        <v>1.6295484935749993</v>
      </c>
      <c r="DK345" s="260">
        <v>78.383323495772316</v>
      </c>
      <c r="DL345" s="68">
        <f t="shared" si="1456"/>
        <v>5.5056446423430474</v>
      </c>
      <c r="DM345" s="68">
        <f t="shared" si="1457"/>
        <v>24.993463296508949</v>
      </c>
      <c r="DN345" s="260">
        <v>22.793945994668</v>
      </c>
      <c r="DO345" s="68">
        <f t="shared" si="1458"/>
        <v>0.31239102985692496</v>
      </c>
      <c r="DP345" s="68">
        <f t="shared" si="1459"/>
        <v>13.347086252961827</v>
      </c>
      <c r="DQ345" s="260">
        <v>11.707528472364199</v>
      </c>
      <c r="DR345" s="264">
        <f t="shared" si="1460"/>
        <v>295.04521794245028</v>
      </c>
      <c r="DS345" s="260">
        <v>86.2</v>
      </c>
      <c r="DT345" s="260">
        <v>18.963999999999999</v>
      </c>
      <c r="DU345" s="260">
        <v>62.759268600740803</v>
      </c>
      <c r="DV345" s="68">
        <f t="shared" si="1461"/>
        <v>4.4082110265160335</v>
      </c>
      <c r="DW345" s="68">
        <f t="shared" si="1462"/>
        <v>20.011545904569413</v>
      </c>
      <c r="DX345" s="260">
        <v>1.62789098725</v>
      </c>
      <c r="DY345" s="260">
        <v>1.011579440625</v>
      </c>
      <c r="DZ345" s="260">
        <v>0</v>
      </c>
      <c r="EA345" s="260">
        <v>18.394492675989099</v>
      </c>
      <c r="EB345" s="68">
        <f t="shared" si="1463"/>
        <v>0.25209652212443062</v>
      </c>
      <c r="EC345" s="68">
        <f t="shared" si="1464"/>
        <v>10.770968764396121</v>
      </c>
      <c r="ED345" s="267">
        <v>9.4478615852302497</v>
      </c>
      <c r="EE345" s="69">
        <f t="shared" si="1465"/>
        <v>238.08611194780218</v>
      </c>
      <c r="EF345" s="260">
        <v>303.39608365079346</v>
      </c>
      <c r="EG345" s="260">
        <v>66.747138403174574</v>
      </c>
      <c r="EH345" s="260">
        <v>403.77097101595893</v>
      </c>
      <c r="EI345" s="260">
        <v>220.89230053657749</v>
      </c>
      <c r="EJ345" s="268">
        <f t="shared" si="1466"/>
        <v>15.515475189689203</v>
      </c>
      <c r="EK345" s="266">
        <f t="shared" si="1467"/>
        <v>70.434160733694171</v>
      </c>
      <c r="EL345" s="260">
        <v>107.28580500575315</v>
      </c>
      <c r="EM345" s="268">
        <f t="shared" si="1468"/>
        <v>1.4703519576038468</v>
      </c>
      <c r="EN345" s="268">
        <f t="shared" si="1469"/>
        <v>62.821632264338781</v>
      </c>
      <c r="EO345" s="269">
        <f t="shared" si="1470"/>
        <v>1102.0922986122578</v>
      </c>
      <c r="EP345" s="69">
        <f t="shared" si="1471"/>
        <v>1388.6362962514447</v>
      </c>
      <c r="EQ345" s="260">
        <v>226.76</v>
      </c>
      <c r="ER345" s="260">
        <v>49.8872</v>
      </c>
      <c r="ES345" s="260">
        <v>165.09619197104399</v>
      </c>
      <c r="ET345" s="68">
        <f t="shared" si="1472"/>
        <v>11.596356524046129</v>
      </c>
      <c r="EU345" s="68">
        <f t="shared" si="1473"/>
        <v>52.642901964271026</v>
      </c>
      <c r="EV345" s="260">
        <v>17.211189158825</v>
      </c>
      <c r="EW345" s="260">
        <v>49.496371419015702</v>
      </c>
      <c r="EX345" s="68">
        <f t="shared" si="1474"/>
        <v>0.67834777029761018</v>
      </c>
      <c r="EY345" s="68">
        <f t="shared" si="1475"/>
        <v>28.982798269890321</v>
      </c>
      <c r="EZ345" s="260">
        <v>25.422547627444199</v>
      </c>
      <c r="FA345" s="69">
        <f t="shared" si="1476"/>
        <v>640.6482002115946</v>
      </c>
      <c r="FB345" s="260">
        <v>0.83333333333333348</v>
      </c>
      <c r="FC345" s="260">
        <v>8.9871586162120806E-2</v>
      </c>
      <c r="FD345" s="68">
        <f t="shared" si="1477"/>
        <v>1.2316900883518657E-3</v>
      </c>
      <c r="FE345" s="68">
        <f t="shared" si="1478"/>
        <v>5.2624666763574489E-2</v>
      </c>
      <c r="FF345" s="260">
        <v>4.6160245974772703E-2</v>
      </c>
      <c r="FG345" s="69">
        <f t="shared" si="1479"/>
        <v>1.1632381985642724</v>
      </c>
      <c r="FH345" s="260">
        <v>688.05451166666603</v>
      </c>
      <c r="FI345" s="260">
        <v>74.203860395384098</v>
      </c>
      <c r="FJ345" s="68">
        <f t="shared" si="1480"/>
        <v>1.016963906718739</v>
      </c>
      <c r="FK345" s="68">
        <f t="shared" si="1481"/>
        <v>43.45036726995874</v>
      </c>
      <c r="FL345" s="260">
        <v>38.113</v>
      </c>
      <c r="FM345" s="69">
        <f t="shared" si="1482"/>
        <v>960.44564647446009</v>
      </c>
      <c r="FN345" s="260">
        <v>0</v>
      </c>
      <c r="FO345" s="260">
        <v>0</v>
      </c>
      <c r="FP345" s="68">
        <f t="shared" si="1483"/>
        <v>0</v>
      </c>
      <c r="FQ345" s="68">
        <f t="shared" si="1484"/>
        <v>0</v>
      </c>
      <c r="FR345" s="260">
        <v>0</v>
      </c>
      <c r="FS345" s="264">
        <f t="shared" si="1485"/>
        <v>0</v>
      </c>
      <c r="FT345" s="270">
        <f t="shared" si="1342"/>
        <v>6244.3312429463185</v>
      </c>
      <c r="FU345" s="271">
        <f t="shared" si="1343"/>
        <v>1939.4695240472174</v>
      </c>
      <c r="FV345" s="272">
        <f t="shared" si="1486"/>
        <v>479.51858406454107</v>
      </c>
      <c r="FW345" s="272">
        <f t="shared" si="1344"/>
        <v>48.262860262352248</v>
      </c>
      <c r="FX345" s="272">
        <f t="shared" si="1345"/>
        <v>219.17816666666701</v>
      </c>
      <c r="FY345" s="272">
        <f t="shared" si="1346"/>
        <v>0</v>
      </c>
      <c r="FZ345" s="272">
        <f t="shared" si="1347"/>
        <v>0</v>
      </c>
      <c r="GA345" s="272">
        <f t="shared" si="1348"/>
        <v>60.094999999999963</v>
      </c>
      <c r="GB345" s="272">
        <f t="shared" si="1349"/>
        <v>1.5400000000000009</v>
      </c>
      <c r="GC345" s="272">
        <f t="shared" si="1350"/>
        <v>688.05451166666603</v>
      </c>
      <c r="GD345" s="272">
        <f t="shared" si="1351"/>
        <v>0</v>
      </c>
      <c r="GE345" s="272">
        <f t="shared" si="1352"/>
        <v>1037.268876976173</v>
      </c>
      <c r="GF345" s="273">
        <f t="shared" si="1353"/>
        <v>403.50966695345915</v>
      </c>
      <c r="GG345" s="273">
        <f t="shared" si="1354"/>
        <v>72.857765918806393</v>
      </c>
      <c r="GH345" s="272">
        <f t="shared" si="1487"/>
        <v>482.43258126387445</v>
      </c>
      <c r="GI345" s="274">
        <f t="shared" si="1488"/>
        <v>344.63819978105175</v>
      </c>
      <c r="GJ345" s="275">
        <f t="shared" si="1355"/>
        <v>6.6117385262213988</v>
      </c>
      <c r="GK345" s="271">
        <f t="shared" si="1489"/>
        <v>4955.8201049474901</v>
      </c>
      <c r="GL345" s="276">
        <f t="shared" si="1490"/>
        <v>6244.3333322338376</v>
      </c>
      <c r="GM345" s="272">
        <f t="shared" si="1491"/>
        <v>2687.6173907817283</v>
      </c>
      <c r="GN345" s="272">
        <f t="shared" si="1492"/>
        <v>127.73236470738004</v>
      </c>
      <c r="GO345" s="277">
        <f t="shared" si="1493"/>
        <v>0.54231536534157654</v>
      </c>
      <c r="GP345" s="278">
        <f t="shared" si="1494"/>
        <v>2.5774213349645678E-2</v>
      </c>
      <c r="GQ345" s="279">
        <f t="shared" si="1495"/>
        <v>1.0788347917973162</v>
      </c>
      <c r="GR345" s="280">
        <f t="shared" si="1496"/>
        <v>4955.8201049474901</v>
      </c>
      <c r="GS345" s="272">
        <f t="shared" si="1497"/>
        <v>2687.6173907817283</v>
      </c>
      <c r="GT345" s="272">
        <f t="shared" si="1356"/>
        <v>127.73236470738004</v>
      </c>
      <c r="GU345" s="73">
        <f t="shared" si="1498"/>
        <v>0.54231536534157654</v>
      </c>
      <c r="GV345" s="74">
        <f t="shared" si="1499"/>
        <v>2.5774213349645678E-2</v>
      </c>
      <c r="GW345" s="279">
        <f t="shared" si="1500"/>
        <v>1.0788347917973162</v>
      </c>
      <c r="GX345" s="280">
        <f t="shared" si="1501"/>
        <v>4247.9713969477234</v>
      </c>
      <c r="GY345" s="272">
        <f t="shared" si="1357"/>
        <v>2344.4675058861167</v>
      </c>
      <c r="GZ345" s="272">
        <f t="shared" si="1358"/>
        <v>91.639617185923257</v>
      </c>
      <c r="HA345" s="73">
        <f t="shared" si="1502"/>
        <v>0.55190284651414478</v>
      </c>
      <c r="HB345" s="74">
        <f t="shared" si="1503"/>
        <v>2.1572559846275961E-2</v>
      </c>
      <c r="HC345" s="279">
        <f t="shared" si="1504"/>
        <v>1.0795075441116206</v>
      </c>
      <c r="HD345" s="280">
        <f t="shared" si="1505"/>
        <v>4678.1814368409205</v>
      </c>
      <c r="HE345" s="272">
        <f t="shared" si="1359"/>
        <v>2668.3112320083455</v>
      </c>
      <c r="HF345" s="272">
        <f t="shared" si="1360"/>
        <v>102.21285512620156</v>
      </c>
      <c r="HG345" s="73">
        <f t="shared" si="1506"/>
        <v>0.5703736094960441</v>
      </c>
      <c r="HH345" s="74">
        <f t="shared" si="1507"/>
        <v>2.1848843724031317E-2</v>
      </c>
      <c r="HI345" s="281">
        <f t="shared" si="1508"/>
        <v>1.0820994628550291</v>
      </c>
      <c r="HJ345" s="72">
        <f t="shared" si="1361"/>
        <v>3.6061131750617093</v>
      </c>
      <c r="HK345" s="73">
        <f t="shared" si="1509"/>
        <v>3.6061131750617093</v>
      </c>
      <c r="HL345" s="73">
        <f t="shared" si="1362"/>
        <v>3.0928970646342044</v>
      </c>
      <c r="HM345" s="74">
        <f t="shared" si="1510"/>
        <v>3.4143484351464735</v>
      </c>
      <c r="HN345" s="75"/>
      <c r="HO345" s="75"/>
      <c r="HP345" s="76">
        <f t="shared" si="1511"/>
        <v>323.8437261222287</v>
      </c>
      <c r="HQ345" s="77">
        <f t="shared" si="1512"/>
        <v>368.53739876435748</v>
      </c>
      <c r="HR345" s="77">
        <f t="shared" si="1513"/>
        <v>10.573237940278309</v>
      </c>
      <c r="HS345" s="77">
        <f t="shared" si="1514"/>
        <v>12.209975173433392</v>
      </c>
      <c r="HT345" s="282">
        <f t="shared" si="1515"/>
        <v>430.21003989319735</v>
      </c>
      <c r="HU345" s="73">
        <f t="shared" si="1570"/>
        <v>0.7527572490001051</v>
      </c>
      <c r="HV345" s="74">
        <f t="shared" si="1571"/>
        <v>2.4576920480291881E-2</v>
      </c>
      <c r="HW345" s="279">
        <f t="shared" si="1337"/>
        <v>1.1076925352248537</v>
      </c>
      <c r="HX345" s="76">
        <f t="shared" si="1516"/>
        <v>340.12684494649284</v>
      </c>
      <c r="HY345" s="77">
        <f t="shared" si="1517"/>
        <v>387.06775081755831</v>
      </c>
      <c r="HZ345" s="77">
        <f t="shared" si="1363"/>
        <v>16.091229647743376</v>
      </c>
      <c r="IA345" s="77">
        <f t="shared" si="1518"/>
        <v>18.582151997214051</v>
      </c>
      <c r="IB345" s="282">
        <f t="shared" si="1519"/>
        <v>467.21895634654953</v>
      </c>
      <c r="IC345" s="73">
        <f t="shared" si="1572"/>
        <v>0.72798168894117199</v>
      </c>
      <c r="ID345" s="74">
        <f t="shared" si="1573"/>
        <v>3.4440446880772649E-2</v>
      </c>
      <c r="IE345" s="279">
        <f t="shared" si="1580"/>
        <v>1.1058001340679147</v>
      </c>
      <c r="IF345" s="76">
        <f t="shared" si="1364"/>
        <v>19.306158773382847</v>
      </c>
      <c r="IG345" s="77">
        <f t="shared" si="1520"/>
        <v>21.970601745697415</v>
      </c>
      <c r="IH345" s="77">
        <f t="shared" si="1365"/>
        <v>25.519509581178486</v>
      </c>
      <c r="II345" s="77">
        <f t="shared" si="1521"/>
        <v>29.469929664344917</v>
      </c>
      <c r="IJ345" s="282">
        <f t="shared" si="1522"/>
        <v>277.63866810656924</v>
      </c>
      <c r="IK345" s="73">
        <f t="shared" si="1523"/>
        <v>6.953699535099464E-2</v>
      </c>
      <c r="IL345" s="74">
        <f t="shared" si="1524"/>
        <v>9.1916265681634232E-2</v>
      </c>
      <c r="IM345" s="279">
        <f t="shared" si="1525"/>
        <v>1.0238254386559078</v>
      </c>
      <c r="IN345" s="76">
        <f t="shared" si="1366"/>
        <v>17.100370126496198</v>
      </c>
      <c r="IO345" s="77">
        <f t="shared" si="1526"/>
        <v>19.460392207653939</v>
      </c>
      <c r="IP345" s="77">
        <f t="shared" si="1367"/>
        <v>0.55686735158058553</v>
      </c>
      <c r="IQ345" s="77">
        <f t="shared" si="1527"/>
        <v>0.64307041760526018</v>
      </c>
      <c r="IR345" s="282">
        <f t="shared" si="1528"/>
        <v>24.118600590584876</v>
      </c>
      <c r="IS345" s="73">
        <f t="shared" si="1581"/>
        <v>0.70901170498140886</v>
      </c>
      <c r="IT345" s="74">
        <f t="shared" si="1582"/>
        <v>2.3088709043839327E-2</v>
      </c>
      <c r="IU345" s="279">
        <f t="shared" si="1583"/>
        <v>1.1014248375644706</v>
      </c>
      <c r="IV345" s="76">
        <f t="shared" si="1368"/>
        <v>0</v>
      </c>
      <c r="IW345" s="77">
        <f t="shared" si="1529"/>
        <v>0</v>
      </c>
      <c r="IX345" s="77">
        <f t="shared" si="1530"/>
        <v>0</v>
      </c>
      <c r="IY345" s="77">
        <f t="shared" si="1531"/>
        <v>0</v>
      </c>
      <c r="IZ345" s="282">
        <f t="shared" si="1532"/>
        <v>0</v>
      </c>
      <c r="JA345" s="283"/>
      <c r="JB345" s="284"/>
      <c r="JC345" s="285"/>
      <c r="JD345" s="76">
        <f t="shared" si="1369"/>
        <v>0</v>
      </c>
      <c r="JE345" s="77">
        <f t="shared" si="1533"/>
        <v>0</v>
      </c>
      <c r="JF345" s="77">
        <f t="shared" si="1370"/>
        <v>0</v>
      </c>
      <c r="JG345" s="77">
        <f t="shared" si="1534"/>
        <v>0</v>
      </c>
      <c r="JH345" s="282">
        <f t="shared" si="1535"/>
        <v>0</v>
      </c>
      <c r="JI345" s="283"/>
      <c r="JJ345" s="284"/>
      <c r="JK345" s="285"/>
      <c r="JL345" s="76">
        <f t="shared" si="1371"/>
        <v>699.62147477506278</v>
      </c>
      <c r="JM345" s="77">
        <f t="shared" si="1536"/>
        <v>796.1762345087692</v>
      </c>
      <c r="JN345" s="77">
        <f t="shared" si="1372"/>
        <v>34.143351665000274</v>
      </c>
      <c r="JO345" s="77">
        <f t="shared" si="1537"/>
        <v>39.428742502742317</v>
      </c>
      <c r="JP345" s="282">
        <f t="shared" si="1538"/>
        <v>891.50509083912448</v>
      </c>
      <c r="JQ345" s="73">
        <f t="shared" si="1373"/>
        <v>0.78476441914262962</v>
      </c>
      <c r="JR345" s="74">
        <f t="shared" si="1374"/>
        <v>3.8298549291359653E-2</v>
      </c>
      <c r="JS345" s="279">
        <f t="shared" si="1574"/>
        <v>1.1142339529161769</v>
      </c>
      <c r="JT345" s="76">
        <f t="shared" si="1375"/>
        <v>4.6298697671658608</v>
      </c>
      <c r="JU345" s="77">
        <f t="shared" si="1539"/>
        <v>5.2688380937324215</v>
      </c>
      <c r="JV345" s="77">
        <f t="shared" si="1376"/>
        <v>8.8822099031406448E-2</v>
      </c>
      <c r="JW345" s="77">
        <f t="shared" si="1540"/>
        <v>0.10257175996146817</v>
      </c>
      <c r="JX345" s="282">
        <f t="shared" si="1541"/>
        <v>66.575999564495149</v>
      </c>
      <c r="JY345" s="73">
        <f t="shared" si="1584"/>
        <v>6.9542624931687266E-2</v>
      </c>
      <c r="JZ345" s="74">
        <f t="shared" si="1585"/>
        <v>1.3341459326549128E-3</v>
      </c>
      <c r="KA345" s="279">
        <f t="shared" si="1586"/>
        <v>1.0098041034571972</v>
      </c>
      <c r="KB345" s="76">
        <f t="shared" si="1377"/>
        <v>0.11864546869848432</v>
      </c>
      <c r="KC345" s="77">
        <f t="shared" si="1542"/>
        <v>0.13501972983356214</v>
      </c>
      <c r="KD345" s="77">
        <f t="shared" si="1378"/>
        <v>2.2761632832742442E-3</v>
      </c>
      <c r="KE345" s="77">
        <f t="shared" si="1543"/>
        <v>2.6285133595250975E-3</v>
      </c>
      <c r="KF345" s="282">
        <f t="shared" si="1544"/>
        <v>1.7060826912275999</v>
      </c>
      <c r="KG345" s="73">
        <f t="shared" si="1587"/>
        <v>6.95426249316871E-2</v>
      </c>
      <c r="KH345" s="74">
        <f t="shared" si="1588"/>
        <v>1.3341459326549094E-3</v>
      </c>
      <c r="KI345" s="279">
        <f t="shared" si="1589"/>
        <v>1.0098041034571972</v>
      </c>
      <c r="KJ345" s="76">
        <f t="shared" si="1379"/>
        <v>178.13213894601674</v>
      </c>
      <c r="KK345" s="77">
        <f t="shared" si="1545"/>
        <v>202.71615544195649</v>
      </c>
      <c r="KL345" s="77">
        <f t="shared" si="1380"/>
        <v>5.8180356721999722</v>
      </c>
      <c r="KM345" s="77">
        <f t="shared" si="1546"/>
        <v>6.7186675942565284</v>
      </c>
      <c r="KN345" s="282">
        <f t="shared" si="1547"/>
        <v>234.16287138289704</v>
      </c>
      <c r="KO345" s="73">
        <f t="shared" si="1381"/>
        <v>0.76071897262798638</v>
      </c>
      <c r="KP345" s="74">
        <f t="shared" si="1382"/>
        <v>2.484610663441375E-2</v>
      </c>
      <c r="KQ345" s="279">
        <f t="shared" si="1383"/>
        <v>1.1088330027193958</v>
      </c>
      <c r="KR345" s="76">
        <f t="shared" si="1384"/>
        <v>142.71866789613796</v>
      </c>
      <c r="KS345" s="77">
        <f t="shared" si="1548"/>
        <v>162.41527125248396</v>
      </c>
      <c r="KT345" s="77">
        <f t="shared" si="1385"/>
        <v>4.6603075486404641</v>
      </c>
      <c r="KU345" s="77">
        <f t="shared" si="1549"/>
        <v>5.3817231571700086</v>
      </c>
      <c r="KV345" s="282">
        <f t="shared" si="1550"/>
        <v>188.95723170460491</v>
      </c>
      <c r="KW345" s="73">
        <f t="shared" si="1317"/>
        <v>0.75529614087090735</v>
      </c>
      <c r="KX345" s="74">
        <f t="shared" si="1318"/>
        <v>2.4663292886963329E-2</v>
      </c>
      <c r="KY345" s="279">
        <f t="shared" si="1319"/>
        <v>1.108056298140496</v>
      </c>
      <c r="KZ345" s="76">
        <f t="shared" si="1386"/>
        <v>532.71528951156824</v>
      </c>
      <c r="LA345" s="77">
        <f t="shared" si="1551"/>
        <v>606.23532661705974</v>
      </c>
      <c r="LB345" s="77">
        <f t="shared" si="1387"/>
        <v>16.985827147293051</v>
      </c>
      <c r="LC345" s="77">
        <f t="shared" si="1552"/>
        <v>19.615233189694017</v>
      </c>
      <c r="LD345" s="286">
        <f t="shared" si="1553"/>
        <v>1102.0922986122578</v>
      </c>
      <c r="LE345" s="73">
        <f t="shared" si="1388"/>
        <v>0.48336721904540786</v>
      </c>
      <c r="LF345" s="74">
        <f t="shared" si="1389"/>
        <v>1.5412345380401817E-2</v>
      </c>
      <c r="LG345" s="279">
        <f t="shared" si="1390"/>
        <v>1.0690953409653428</v>
      </c>
      <c r="LH345" s="76">
        <f t="shared" si="1391"/>
        <v>376.23055428567682</v>
      </c>
      <c r="LI345" s="77">
        <f t="shared" si="1554"/>
        <v>428.15413308264306</v>
      </c>
      <c r="LJ345" s="77">
        <f t="shared" si="1392"/>
        <v>12.274704294343739</v>
      </c>
      <c r="LK345" s="77">
        <f t="shared" si="1555"/>
        <v>14.17482851910815</v>
      </c>
      <c r="LL345" s="282">
        <f t="shared" si="1556"/>
        <v>508.45095254888457</v>
      </c>
      <c r="LM345" s="73">
        <f t="shared" si="1575"/>
        <v>0.73995446837028878</v>
      </c>
      <c r="LN345" s="74">
        <f t="shared" si="1576"/>
        <v>2.4141373386774405E-2</v>
      </c>
      <c r="LO345" s="279">
        <f t="shared" si="1577"/>
        <v>1.1058582007800561</v>
      </c>
      <c r="LP345" s="76">
        <f t="shared" si="1393"/>
        <v>6.4202093451560874E-2</v>
      </c>
      <c r="LQ345" s="77">
        <f t="shared" si="1557"/>
        <v>7.3062624368810794E-2</v>
      </c>
      <c r="LR345" s="77">
        <f t="shared" si="1394"/>
        <v>1.2316900883518657E-3</v>
      </c>
      <c r="LS345" s="77">
        <f t="shared" si="1558"/>
        <v>1.4223557140287345E-3</v>
      </c>
      <c r="LT345" s="282">
        <f t="shared" si="1559"/>
        <v>0.92320491949545436</v>
      </c>
      <c r="LU345" s="73">
        <f t="shared" si="1329"/>
        <v>6.9542624931687211E-2</v>
      </c>
      <c r="LV345" s="74">
        <f t="shared" si="1330"/>
        <v>1.3341459326549118E-3</v>
      </c>
      <c r="LW345" s="279">
        <f t="shared" si="1331"/>
        <v>1.0098041034571972</v>
      </c>
      <c r="LX345" s="76">
        <f t="shared" si="1395"/>
        <v>53.009448069349659</v>
      </c>
      <c r="LY345" s="77">
        <f t="shared" si="1560"/>
        <v>60.325281997400602</v>
      </c>
      <c r="LZ345" s="77">
        <f t="shared" si="1396"/>
        <v>1.016963906718739</v>
      </c>
      <c r="MA345" s="77">
        <f t="shared" si="1561"/>
        <v>1.1743899194787999</v>
      </c>
      <c r="MB345" s="286">
        <f t="shared" si="1562"/>
        <v>762.25844958290486</v>
      </c>
      <c r="MC345" s="73">
        <f t="shared" si="1320"/>
        <v>6.9542617859277969E-2</v>
      </c>
      <c r="MD345" s="74">
        <f t="shared" si="1321"/>
        <v>1.334145796973723E-3</v>
      </c>
      <c r="ME345" s="279">
        <f t="shared" si="1322"/>
        <v>1.0098041024601305</v>
      </c>
      <c r="MF345" s="76">
        <f t="shared" si="1397"/>
        <v>0</v>
      </c>
      <c r="MG345" s="77">
        <f t="shared" si="1563"/>
        <v>0</v>
      </c>
      <c r="MH345" s="77">
        <f t="shared" si="1398"/>
        <v>0</v>
      </c>
      <c r="MI345" s="77">
        <f t="shared" si="1564"/>
        <v>0</v>
      </c>
      <c r="MJ345" s="286">
        <f t="shared" si="1565"/>
        <v>0</v>
      </c>
      <c r="MK345" s="73"/>
      <c r="ML345" s="74"/>
      <c r="MM345" s="279"/>
      <c r="MN345" s="287">
        <f t="shared" si="1566"/>
        <v>1.0788343730610592</v>
      </c>
      <c r="MO345" s="288">
        <f t="shared" si="1566"/>
        <v>1.0788343730610592</v>
      </c>
      <c r="MP345" s="288">
        <f t="shared" si="1566"/>
        <v>1.0795074856065729</v>
      </c>
      <c r="MQ345" s="289">
        <f t="shared" si="1566"/>
        <v>1.0820997276752273</v>
      </c>
      <c r="MR345" s="290">
        <f t="shared" si="1567"/>
        <v>3.6061117753938965</v>
      </c>
      <c r="MS345" s="291">
        <f t="shared" si="1332"/>
        <v>3.6061117753938965</v>
      </c>
      <c r="MT345" s="291">
        <f t="shared" si="1399"/>
        <v>3.0928968970113924</v>
      </c>
      <c r="MU345" s="292">
        <f t="shared" si="1333"/>
        <v>3.4143492707336449</v>
      </c>
      <c r="MV345" s="359">
        <f t="shared" si="1400"/>
        <v>0.32145237372225255</v>
      </c>
      <c r="MW345" s="360">
        <f t="shared" si="1401"/>
        <v>0.3484376222447999</v>
      </c>
      <c r="MX345" s="360">
        <f t="shared" si="1402"/>
        <v>0.19176250466025152</v>
      </c>
      <c r="MY345" s="360">
        <f t="shared" si="1403"/>
        <v>1.7953224852300869E-2</v>
      </c>
      <c r="MZ345" s="360">
        <f t="shared" si="1404"/>
        <v>0</v>
      </c>
      <c r="NA345" s="360">
        <f t="shared" si="1405"/>
        <v>0</v>
      </c>
      <c r="NB345" s="360">
        <f t="shared" si="1406"/>
        <v>0.66998887588849709</v>
      </c>
      <c r="NC345" s="360">
        <f t="shared" si="1407"/>
        <v>4.5340204245228152E-2</v>
      </c>
      <c r="ND345" s="360">
        <f t="shared" si="1408"/>
        <v>1.2117649241486365E-3</v>
      </c>
      <c r="NE345" s="360">
        <f t="shared" si="1409"/>
        <v>0.1750847311293926</v>
      </c>
      <c r="NF345" s="360">
        <f t="shared" si="1410"/>
        <v>0.1411663723830992</v>
      </c>
      <c r="NG345" s="360">
        <f t="shared" si="1411"/>
        <v>0.79465856693953918</v>
      </c>
      <c r="NH345" s="360">
        <f t="shared" si="1412"/>
        <v>0.37930936286755929</v>
      </c>
      <c r="NI345" s="360">
        <f t="shared" si="1413"/>
        <v>6.0588246207431823E-4</v>
      </c>
      <c r="NJ345" s="360">
        <f t="shared" si="1414"/>
        <v>0.51914028907475307</v>
      </c>
      <c r="NK345" s="361">
        <f t="shared" si="1415"/>
        <v>0</v>
      </c>
      <c r="NL345" s="145">
        <f t="shared" si="1568"/>
        <v>3.6061117753938965</v>
      </c>
      <c r="NM345" s="56">
        <f t="shared" si="1334"/>
        <v>3.6061117753938965</v>
      </c>
      <c r="NN345" s="56">
        <f t="shared" si="1569"/>
        <v>3.0928968970113924</v>
      </c>
      <c r="NO345" s="58">
        <f t="shared" si="1323"/>
        <v>3.4143492707336449</v>
      </c>
      <c r="NP345" s="55">
        <f t="shared" si="1416"/>
        <v>1.0788343730610592</v>
      </c>
      <c r="NQ345" s="56">
        <f t="shared" si="1324"/>
        <v>1.0788343730610592</v>
      </c>
      <c r="NR345" s="56">
        <f t="shared" si="1417"/>
        <v>1.0795074856065729</v>
      </c>
      <c r="NS345" s="61">
        <f t="shared" si="1325"/>
        <v>1.0820997276752273</v>
      </c>
      <c r="NT345" s="41"/>
      <c r="NU345" s="86">
        <f t="shared" si="1578"/>
        <v>0</v>
      </c>
      <c r="NV345" s="86">
        <f t="shared" si="1578"/>
        <v>0</v>
      </c>
      <c r="NW345" s="86">
        <f t="shared" si="1578"/>
        <v>0</v>
      </c>
      <c r="NX345" s="86">
        <f t="shared" si="1578"/>
        <v>0</v>
      </c>
      <c r="NY345" s="87">
        <f t="shared" si="1579"/>
        <v>0</v>
      </c>
      <c r="NZ345" s="87">
        <f t="shared" si="1579"/>
        <v>0</v>
      </c>
      <c r="OA345" s="87">
        <f t="shared" si="1579"/>
        <v>0</v>
      </c>
      <c r="OB345" s="87">
        <f t="shared" si="1579"/>
        <v>0</v>
      </c>
      <c r="OC345" s="26"/>
    </row>
    <row r="346" spans="1:393" thickBot="1" x14ac:dyDescent="0.35">
      <c r="A346" s="136" t="s">
        <v>790</v>
      </c>
      <c r="B346" s="137" t="s">
        <v>791</v>
      </c>
      <c r="C346" s="133" t="s">
        <v>98</v>
      </c>
      <c r="D346" s="64">
        <f>VLOOKUP(B346,[1]УсіТ_1!$A$10:$G$556,6,FALSE)</f>
        <v>1106.3</v>
      </c>
      <c r="E346" s="64">
        <f>VLOOKUP(B346,[1]УсіТ_1!$A$10:$G$556,7,FALSE)</f>
        <v>0</v>
      </c>
      <c r="F346" s="38"/>
      <c r="G346" s="38"/>
      <c r="H346" s="39">
        <v>305.8</v>
      </c>
      <c r="I346" s="256">
        <v>3.3913000000000002</v>
      </c>
      <c r="J346" s="62">
        <v>3.3913000000000002</v>
      </c>
      <c r="K346" s="257">
        <f t="shared" si="1418"/>
        <v>2.8784000000000001</v>
      </c>
      <c r="L346" s="293">
        <f t="shared" si="1419"/>
        <v>3.1266000000000003</v>
      </c>
      <c r="M346" s="63">
        <v>0.2482</v>
      </c>
      <c r="N346" s="63">
        <v>0.4012</v>
      </c>
      <c r="O346" s="63">
        <v>0.26469999999999999</v>
      </c>
      <c r="P346" s="63">
        <v>4.1000000000000003E-3</v>
      </c>
      <c r="Q346" s="63">
        <v>0</v>
      </c>
      <c r="R346" s="63">
        <v>0</v>
      </c>
      <c r="S346" s="63">
        <v>0.65839999999999999</v>
      </c>
      <c r="T346" s="63">
        <v>2.29E-2</v>
      </c>
      <c r="U346" s="63">
        <v>5.9999999999999995E-4</v>
      </c>
      <c r="V346" s="63">
        <v>0.24890000000000001</v>
      </c>
      <c r="W346" s="63">
        <v>0.1313</v>
      </c>
      <c r="X346" s="63">
        <v>0.80810000000000004</v>
      </c>
      <c r="Y346" s="63">
        <v>9.7000000000000003E-2</v>
      </c>
      <c r="Z346" s="63">
        <v>1.1000000000000001E-3</v>
      </c>
      <c r="AA346" s="63">
        <v>0.50480000000000003</v>
      </c>
      <c r="AB346" s="259">
        <v>0</v>
      </c>
      <c r="AC346" s="144">
        <v>99.02</v>
      </c>
      <c r="AD346" s="70">
        <v>21.784400000000002</v>
      </c>
      <c r="AE346" s="70">
        <v>72.093071657138694</v>
      </c>
      <c r="AF346" s="68">
        <f t="shared" si="1420"/>
        <v>5.0638173531974218</v>
      </c>
      <c r="AG346" s="68">
        <f t="shared" si="1421"/>
        <v>22.987741014738557</v>
      </c>
      <c r="AH346" s="71">
        <v>3.779139995</v>
      </c>
      <c r="AI346" s="71">
        <v>21.210766860203002</v>
      </c>
      <c r="AJ346" s="68">
        <f t="shared" si="1422"/>
        <v>0.29069355981908213</v>
      </c>
      <c r="AK346" s="68">
        <f t="shared" si="1423"/>
        <v>12.420049378059309</v>
      </c>
      <c r="AL346" s="71">
        <v>10.894368925617099</v>
      </c>
      <c r="AM346" s="69">
        <f t="shared" si="1424"/>
        <v>274.53809692555052</v>
      </c>
      <c r="AN346" s="260">
        <v>155.96</v>
      </c>
      <c r="AO346" s="71">
        <v>34.311199999999999</v>
      </c>
      <c r="AP346" s="71">
        <v>113.54913609015701</v>
      </c>
      <c r="AQ346" s="68">
        <f t="shared" si="1425"/>
        <v>7.9756913189726282</v>
      </c>
      <c r="AR346" s="68">
        <f t="shared" si="1426"/>
        <v>36.206504631979641</v>
      </c>
      <c r="AS346" s="71">
        <v>14.15177446385</v>
      </c>
      <c r="AT346" s="261">
        <f t="shared" si="1338"/>
        <v>3.069201130743775</v>
      </c>
      <c r="AU346" s="71">
        <v>34.291989516967</v>
      </c>
      <c r="AV346" s="68">
        <f t="shared" si="1427"/>
        <v>0.46997171633003276</v>
      </c>
      <c r="AW346" s="68">
        <f t="shared" si="1428"/>
        <v>20.079811629618096</v>
      </c>
      <c r="AX346" s="71">
        <v>17.6132050035487</v>
      </c>
      <c r="AY346" s="69">
        <f t="shared" si="1429"/>
        <v>443.85276608942723</v>
      </c>
      <c r="AZ346" s="260">
        <v>36</v>
      </c>
      <c r="BA346" s="260">
        <v>183.49800000000101</v>
      </c>
      <c r="BB346" s="260">
        <v>19.136220000000101</v>
      </c>
      <c r="BC346" s="262">
        <f t="shared" si="1430"/>
        <v>15.308976000000081</v>
      </c>
      <c r="BD346" s="262">
        <f t="shared" si="1339"/>
        <v>3.8272440000000199</v>
      </c>
      <c r="BE346" s="260">
        <v>7.1826360000000102</v>
      </c>
      <c r="BF346" s="262">
        <f t="shared" si="1431"/>
        <v>5.7461088000000089</v>
      </c>
      <c r="BG346" s="262">
        <f t="shared" si="1340"/>
        <v>1.4365272000000013</v>
      </c>
      <c r="BH346" s="260">
        <v>22.625757909478711</v>
      </c>
      <c r="BI346" s="263">
        <f t="shared" si="1432"/>
        <v>13.248603046926897</v>
      </c>
      <c r="BJ346" s="68">
        <f t="shared" si="1433"/>
        <v>0.31008601214940573</v>
      </c>
      <c r="BK346" s="260">
        <v>11.62114549583076</v>
      </c>
      <c r="BL346" s="69">
        <f t="shared" si="1434"/>
        <v>292.8765112863727</v>
      </c>
      <c r="BM346" s="260">
        <v>1.54</v>
      </c>
      <c r="BN346" s="260">
        <v>0.33879999999999999</v>
      </c>
      <c r="BO346" s="260">
        <v>1.12122127198539</v>
      </c>
      <c r="BP346" s="68">
        <f t="shared" si="1435"/>
        <v>7.8754582144253793E-2</v>
      </c>
      <c r="BQ346" s="68">
        <f t="shared" si="1436"/>
        <v>0.3575148572278054</v>
      </c>
      <c r="BR346" s="260">
        <v>0.26692828471666702</v>
      </c>
      <c r="BS346" s="260">
        <v>0.35232712628694202</v>
      </c>
      <c r="BT346" s="68">
        <f t="shared" si="1437"/>
        <v>4.8286432657625401E-3</v>
      </c>
      <c r="BU346" s="68">
        <f t="shared" si="1438"/>
        <v>0.20630655810582404</v>
      </c>
      <c r="BV346" s="260">
        <v>0.18096383414945</v>
      </c>
      <c r="BW346" s="69">
        <f t="shared" si="1439"/>
        <v>4.5602886205661388</v>
      </c>
      <c r="BX346" s="260">
        <v>0</v>
      </c>
      <c r="BY346" s="260">
        <v>0</v>
      </c>
      <c r="BZ346" s="263">
        <f t="shared" si="1440"/>
        <v>0</v>
      </c>
      <c r="CA346" s="263">
        <f t="shared" si="1441"/>
        <v>0</v>
      </c>
      <c r="CB346" s="260">
        <v>0</v>
      </c>
      <c r="CC346" s="264">
        <f t="shared" si="1442"/>
        <v>0</v>
      </c>
      <c r="CD346" s="260">
        <v>0</v>
      </c>
      <c r="CE346" s="260">
        <v>0</v>
      </c>
      <c r="CF346" s="263">
        <f t="shared" si="1443"/>
        <v>0</v>
      </c>
      <c r="CG346" s="263">
        <f t="shared" si="1444"/>
        <v>0</v>
      </c>
      <c r="CH346" s="260">
        <v>0</v>
      </c>
      <c r="CI346" s="69">
        <f t="shared" si="1445"/>
        <v>0</v>
      </c>
      <c r="CJ346" s="260">
        <v>291.83073820416269</v>
      </c>
      <c r="CK346" s="260">
        <v>64.202767946741261</v>
      </c>
      <c r="CL346" s="260">
        <v>24.460345449258796</v>
      </c>
      <c r="CM346" s="260">
        <v>10.72585681359187</v>
      </c>
      <c r="CN346" s="260">
        <v>141.31684208325149</v>
      </c>
      <c r="CO346" s="265">
        <f t="shared" si="1446"/>
        <v>9.9260949879275842</v>
      </c>
      <c r="CP346" s="266">
        <f t="shared" si="1447"/>
        <v>45.060570900349731</v>
      </c>
      <c r="CQ346" s="260">
        <v>56.275145850307652</v>
      </c>
      <c r="CR346" s="265">
        <f t="shared" si="1448"/>
        <v>0.77125087387846636</v>
      </c>
      <c r="CS346" s="265">
        <f t="shared" si="1449"/>
        <v>32.952136753231045</v>
      </c>
      <c r="CT346" s="260">
        <v>28.904292064350841</v>
      </c>
      <c r="CU346" s="267">
        <f t="shared" si="1341"/>
        <v>728.38815791768741</v>
      </c>
      <c r="CV346" s="260">
        <v>18.200200000000031</v>
      </c>
      <c r="CW346" s="260">
        <v>1.9628170109614</v>
      </c>
      <c r="CX346" s="68">
        <f t="shared" si="1450"/>
        <v>2.6900407135225988E-2</v>
      </c>
      <c r="CY346" s="68">
        <f t="shared" si="1451"/>
        <v>1.1493353520364917</v>
      </c>
      <c r="CZ346" s="260">
        <v>1.0081508505480701</v>
      </c>
      <c r="DA346" s="69">
        <f t="shared" si="1452"/>
        <v>25.405401433811402</v>
      </c>
      <c r="DB346" s="260">
        <v>0.46640000000000043</v>
      </c>
      <c r="DC346" s="260">
        <v>5.02993293432158E-2</v>
      </c>
      <c r="DD346" s="68">
        <f t="shared" si="1453"/>
        <v>6.8935230864877251E-4</v>
      </c>
      <c r="DE346" s="68">
        <f t="shared" si="1454"/>
        <v>2.9452973494237384E-2</v>
      </c>
      <c r="DF346" s="260">
        <v>2.5834966467160801E-2</v>
      </c>
      <c r="DG346" s="69">
        <f t="shared" si="1455"/>
        <v>0.65104115497245241</v>
      </c>
      <c r="DH346" s="260">
        <v>100.48046764902271</v>
      </c>
      <c r="DI346" s="260">
        <v>22.105702882784996</v>
      </c>
      <c r="DJ346" s="260">
        <v>1.5200656179916658</v>
      </c>
      <c r="DK346" s="260">
        <v>73.149780448488528</v>
      </c>
      <c r="DL346" s="68">
        <f t="shared" si="1456"/>
        <v>5.1380405787018342</v>
      </c>
      <c r="DM346" s="68">
        <f t="shared" si="1457"/>
        <v>23.324685293365949</v>
      </c>
      <c r="DN346" s="260">
        <v>21.272515790724</v>
      </c>
      <c r="DO346" s="68">
        <f t="shared" si="1458"/>
        <v>0.29153982891187241</v>
      </c>
      <c r="DP346" s="68">
        <f t="shared" si="1459"/>
        <v>12.456206711321602</v>
      </c>
      <c r="DQ346" s="260">
        <v>10.926084687441801</v>
      </c>
      <c r="DR346" s="264">
        <f t="shared" si="1460"/>
        <v>275.34554049174443</v>
      </c>
      <c r="DS346" s="260">
        <v>52.65</v>
      </c>
      <c r="DT346" s="260">
        <v>11.583</v>
      </c>
      <c r="DU346" s="260">
        <v>38.332662318201898</v>
      </c>
      <c r="DV346" s="68">
        <f t="shared" si="1461"/>
        <v>2.6924862012305013</v>
      </c>
      <c r="DW346" s="68">
        <f t="shared" si="1462"/>
        <v>12.222829372106492</v>
      </c>
      <c r="DX346" s="260">
        <v>1.00375530091667</v>
      </c>
      <c r="DY346" s="260">
        <v>0.49904585737500001</v>
      </c>
      <c r="DZ346" s="260">
        <v>0</v>
      </c>
      <c r="EA346" s="260">
        <v>11.223357458504699</v>
      </c>
      <c r="EB346" s="68">
        <f t="shared" si="1463"/>
        <v>0.1538161139688069</v>
      </c>
      <c r="EC346" s="68">
        <f t="shared" si="1464"/>
        <v>6.5718818532572607</v>
      </c>
      <c r="ED346" s="267">
        <v>5.7645910467499304</v>
      </c>
      <c r="EE346" s="69">
        <f t="shared" si="1465"/>
        <v>145.26769437809781</v>
      </c>
      <c r="EF346" s="260">
        <v>194.73789492063474</v>
      </c>
      <c r="EG346" s="260">
        <v>42.842336882539634</v>
      </c>
      <c r="EH346" s="260">
        <v>261.05432626384385</v>
      </c>
      <c r="EI346" s="260">
        <v>141.78199366667005</v>
      </c>
      <c r="EJ346" s="268">
        <f t="shared" si="1466"/>
        <v>9.9587672351469045</v>
      </c>
      <c r="EK346" s="266">
        <f t="shared" si="1467"/>
        <v>45.208890064541741</v>
      </c>
      <c r="EL346" s="260">
        <v>69.06630157053894</v>
      </c>
      <c r="EM346" s="268">
        <f t="shared" si="1468"/>
        <v>0.94655366302423616</v>
      </c>
      <c r="EN346" s="268">
        <f t="shared" si="1469"/>
        <v>40.442049149835363</v>
      </c>
      <c r="EO346" s="269">
        <f t="shared" si="1470"/>
        <v>709.48285330422721</v>
      </c>
      <c r="EP346" s="69">
        <f t="shared" si="1471"/>
        <v>893.94839516332627</v>
      </c>
      <c r="EQ346" s="260">
        <v>37.93</v>
      </c>
      <c r="ER346" s="260">
        <v>8.3445999999999998</v>
      </c>
      <c r="ES346" s="260">
        <v>27.615534315847999</v>
      </c>
      <c r="ET346" s="68">
        <f t="shared" si="1472"/>
        <v>1.9397151303451634</v>
      </c>
      <c r="EU346" s="68">
        <f t="shared" si="1473"/>
        <v>8.8055445030199238</v>
      </c>
      <c r="EV346" s="260">
        <v>2.9399985355916698</v>
      </c>
      <c r="EW346" s="260">
        <v>8.2858150852864192</v>
      </c>
      <c r="EX346" s="68">
        <f t="shared" si="1474"/>
        <v>0.11355709574385038</v>
      </c>
      <c r="EY346" s="68">
        <f t="shared" si="1475"/>
        <v>4.8517921664498038</v>
      </c>
      <c r="EZ346" s="260">
        <v>4.2557973968363099</v>
      </c>
      <c r="FA346" s="69">
        <f t="shared" si="1476"/>
        <v>107.24609440027488</v>
      </c>
      <c r="FB346" s="260">
        <v>0.83333333333333348</v>
      </c>
      <c r="FC346" s="260">
        <v>8.9871586162120806E-2</v>
      </c>
      <c r="FD346" s="68">
        <f t="shared" si="1477"/>
        <v>1.2316900883518657E-3</v>
      </c>
      <c r="FE346" s="68">
        <f t="shared" si="1478"/>
        <v>5.2624666763574489E-2</v>
      </c>
      <c r="FF346" s="260">
        <v>4.6160245974772703E-2</v>
      </c>
      <c r="FG346" s="69">
        <f t="shared" si="1479"/>
        <v>1.1632381985642724</v>
      </c>
      <c r="FH346" s="260">
        <v>400.093201666666</v>
      </c>
      <c r="FI346" s="260">
        <v>43.1484127757575</v>
      </c>
      <c r="FJ346" s="68">
        <f t="shared" si="1480"/>
        <v>0.59134899709175659</v>
      </c>
      <c r="FK346" s="68">
        <f t="shared" si="1481"/>
        <v>25.265725694495909</v>
      </c>
      <c r="FL346" s="260">
        <v>22.161999999999999</v>
      </c>
      <c r="FM346" s="69">
        <f t="shared" si="1482"/>
        <v>558.48433733090815</v>
      </c>
      <c r="FN346" s="260">
        <v>0</v>
      </c>
      <c r="FO346" s="260">
        <v>0</v>
      </c>
      <c r="FP346" s="68">
        <f t="shared" si="1483"/>
        <v>0</v>
      </c>
      <c r="FQ346" s="68">
        <f t="shared" si="1484"/>
        <v>0</v>
      </c>
      <c r="FR346" s="260">
        <v>0</v>
      </c>
      <c r="FS346" s="264">
        <f t="shared" si="1485"/>
        <v>0</v>
      </c>
      <c r="FT346" s="270">
        <f t="shared" si="1342"/>
        <v>3751.7275633913041</v>
      </c>
      <c r="FU346" s="271">
        <f t="shared" si="1343"/>
        <v>1139.661908485886</v>
      </c>
      <c r="FV346" s="272">
        <f t="shared" si="1486"/>
        <v>301.97742635754202</v>
      </c>
      <c r="FW346" s="272">
        <f t="shared" si="1344"/>
        <v>34.850142744335734</v>
      </c>
      <c r="FX346" s="272">
        <f t="shared" si="1345"/>
        <v>183.49800000000101</v>
      </c>
      <c r="FY346" s="272">
        <f t="shared" si="1346"/>
        <v>0</v>
      </c>
      <c r="FZ346" s="272">
        <f t="shared" si="1347"/>
        <v>0</v>
      </c>
      <c r="GA346" s="272">
        <f t="shared" si="1348"/>
        <v>18.200200000000031</v>
      </c>
      <c r="GB346" s="272">
        <f t="shared" si="1349"/>
        <v>0.46640000000000043</v>
      </c>
      <c r="GC346" s="272">
        <f t="shared" si="1350"/>
        <v>400.093201666666</v>
      </c>
      <c r="GD346" s="272">
        <f t="shared" si="1351"/>
        <v>0</v>
      </c>
      <c r="GE346" s="272">
        <f t="shared" si="1352"/>
        <v>608.96024185174099</v>
      </c>
      <c r="GF346" s="273">
        <f t="shared" si="1353"/>
        <v>236.89262237754241</v>
      </c>
      <c r="GG346" s="273">
        <f t="shared" si="1354"/>
        <v>42.773367387666298</v>
      </c>
      <c r="GH346" s="272">
        <f t="shared" si="1487"/>
        <v>289.85537787052158</v>
      </c>
      <c r="GI346" s="274">
        <f t="shared" si="1488"/>
        <v>207.06569063898635</v>
      </c>
      <c r="GJ346" s="275">
        <f t="shared" si="1355"/>
        <v>3.9724679537154985</v>
      </c>
      <c r="GK346" s="271">
        <f t="shared" si="1489"/>
        <v>2977.5628989766938</v>
      </c>
      <c r="GL346" s="276">
        <f t="shared" si="1490"/>
        <v>3751.7292527106338</v>
      </c>
      <c r="GM346" s="272">
        <f t="shared" si="1491"/>
        <v>1583.6202215024148</v>
      </c>
      <c r="GN346" s="272">
        <f t="shared" si="1492"/>
        <v>81.595978085717519</v>
      </c>
      <c r="GO346" s="277">
        <f t="shared" si="1493"/>
        <v>0.53185113975145959</v>
      </c>
      <c r="GP346" s="278">
        <f t="shared" si="1494"/>
        <v>2.7403611898092834E-2</v>
      </c>
      <c r="GQ346" s="279">
        <f t="shared" si="1495"/>
        <v>1.0776428549189236</v>
      </c>
      <c r="GR346" s="280">
        <f t="shared" si="1496"/>
        <v>2977.5628989766938</v>
      </c>
      <c r="GS346" s="272">
        <f t="shared" si="1497"/>
        <v>1583.6202215024148</v>
      </c>
      <c r="GT346" s="272">
        <f t="shared" si="1356"/>
        <v>81.595978085717519</v>
      </c>
      <c r="GU346" s="73">
        <f t="shared" si="1498"/>
        <v>0.53185113975145959</v>
      </c>
      <c r="GV346" s="74">
        <f t="shared" si="1499"/>
        <v>2.7403611898092834E-2</v>
      </c>
      <c r="GW346" s="279">
        <f t="shared" si="1500"/>
        <v>1.0776428549189236</v>
      </c>
      <c r="GX346" s="280">
        <f t="shared" si="1501"/>
        <v>2527.2338448402465</v>
      </c>
      <c r="GY346" s="272">
        <f t="shared" si="1357"/>
        <v>1403.4550215059505</v>
      </c>
      <c r="GZ346" s="272">
        <f t="shared" si="1358"/>
        <v>54.876296360551528</v>
      </c>
      <c r="HA346" s="73">
        <f t="shared" si="1502"/>
        <v>0.55533247323801438</v>
      </c>
      <c r="HB346" s="74">
        <f t="shared" si="1503"/>
        <v>2.1713976517286002E-2</v>
      </c>
      <c r="HC346" s="279">
        <f t="shared" si="1504"/>
        <v>1.0800027581964544</v>
      </c>
      <c r="HD346" s="280">
        <f t="shared" si="1505"/>
        <v>2745.1212233525885</v>
      </c>
      <c r="HE346" s="272">
        <f t="shared" si="1359"/>
        <v>1567.456925785164</v>
      </c>
      <c r="HF346" s="272">
        <f t="shared" si="1360"/>
        <v>60.230807273568033</v>
      </c>
      <c r="HG346" s="73">
        <f t="shared" si="1506"/>
        <v>0.5709973433780986</v>
      </c>
      <c r="HH346" s="74">
        <f t="shared" si="1507"/>
        <v>2.1941037343337706E-2</v>
      </c>
      <c r="HI346" s="281">
        <f t="shared" si="1508"/>
        <v>1.0821998159403601</v>
      </c>
      <c r="HJ346" s="72">
        <f t="shared" si="1361"/>
        <v>3.6546102138865462</v>
      </c>
      <c r="HK346" s="73">
        <f t="shared" si="1509"/>
        <v>3.6546102138865462</v>
      </c>
      <c r="HL346" s="73">
        <f t="shared" si="1362"/>
        <v>3.1086799391926743</v>
      </c>
      <c r="HM346" s="74">
        <f t="shared" si="1510"/>
        <v>3.3836059445191302</v>
      </c>
      <c r="HN346" s="75"/>
      <c r="HO346" s="75"/>
      <c r="HP346" s="76">
        <f t="shared" si="1511"/>
        <v>164.00190427921339</v>
      </c>
      <c r="HQ346" s="77">
        <f t="shared" si="1512"/>
        <v>186.63580708878763</v>
      </c>
      <c r="HR346" s="77">
        <f t="shared" si="1513"/>
        <v>5.3545109130165036</v>
      </c>
      <c r="HS346" s="77">
        <f t="shared" si="1514"/>
        <v>6.1833892023514583</v>
      </c>
      <c r="HT346" s="282">
        <f t="shared" si="1515"/>
        <v>217.88737851234171</v>
      </c>
      <c r="HU346" s="73">
        <f t="shared" si="1570"/>
        <v>0.7526911627417826</v>
      </c>
      <c r="HV346" s="74">
        <f t="shared" si="1571"/>
        <v>2.4574672243868452E-2</v>
      </c>
      <c r="HW346" s="279">
        <f t="shared" si="1337"/>
        <v>1.1076830666333444</v>
      </c>
      <c r="HX346" s="76">
        <f t="shared" si="1516"/>
        <v>258.94050583914924</v>
      </c>
      <c r="HY346" s="77">
        <f t="shared" si="1517"/>
        <v>294.67688505001024</v>
      </c>
      <c r="HZ346" s="77">
        <f t="shared" si="1363"/>
        <v>11.514864166046436</v>
      </c>
      <c r="IA346" s="77">
        <f t="shared" si="1518"/>
        <v>13.297365138950425</v>
      </c>
      <c r="IB346" s="282">
        <f t="shared" si="1519"/>
        <v>352.264100070974</v>
      </c>
      <c r="IC346" s="73">
        <f t="shared" si="1572"/>
        <v>0.73507492187531465</v>
      </c>
      <c r="ID346" s="74">
        <f t="shared" si="1573"/>
        <v>3.2688156879246075E-2</v>
      </c>
      <c r="IE346" s="279">
        <f t="shared" si="1580"/>
        <v>1.1065078166529194</v>
      </c>
      <c r="IF346" s="76">
        <f t="shared" si="1364"/>
        <v>16.163295717250815</v>
      </c>
      <c r="IG346" s="77">
        <f t="shared" si="1520"/>
        <v>18.393992159188599</v>
      </c>
      <c r="IH346" s="77">
        <f t="shared" si="1365"/>
        <v>21.365170812149493</v>
      </c>
      <c r="II346" s="77">
        <f t="shared" si="1521"/>
        <v>24.672499253870235</v>
      </c>
      <c r="IJ346" s="282">
        <f t="shared" si="1522"/>
        <v>232.4416756241053</v>
      </c>
      <c r="IK346" s="73">
        <f t="shared" si="1523"/>
        <v>6.953699535099464E-2</v>
      </c>
      <c r="IL346" s="74">
        <f t="shared" si="1524"/>
        <v>9.1916265681634177E-2</v>
      </c>
      <c r="IM346" s="279">
        <f t="shared" si="1525"/>
        <v>1.0238254386559078</v>
      </c>
      <c r="IN346" s="76">
        <f t="shared" si="1366"/>
        <v>2.566662126707028</v>
      </c>
      <c r="IO346" s="77">
        <f t="shared" si="1526"/>
        <v>2.920887166813865</v>
      </c>
      <c r="IP346" s="77">
        <f t="shared" si="1367"/>
        <v>8.3583225410016337E-2</v>
      </c>
      <c r="IQ346" s="77">
        <f t="shared" si="1527"/>
        <v>9.6521908703486869E-2</v>
      </c>
      <c r="IR346" s="282">
        <f t="shared" si="1528"/>
        <v>3.6192766829889989</v>
      </c>
      <c r="IS346" s="73">
        <f t="shared" si="1581"/>
        <v>0.70916438601409615</v>
      </c>
      <c r="IT346" s="74">
        <f t="shared" si="1582"/>
        <v>2.3093903210789812E-2</v>
      </c>
      <c r="IU346" s="279">
        <f t="shared" si="1583"/>
        <v>1.1014467131308356</v>
      </c>
      <c r="IV346" s="76">
        <f t="shared" si="1368"/>
        <v>0</v>
      </c>
      <c r="IW346" s="77">
        <f t="shared" si="1529"/>
        <v>0</v>
      </c>
      <c r="IX346" s="77">
        <f t="shared" si="1530"/>
        <v>0</v>
      </c>
      <c r="IY346" s="77">
        <f t="shared" si="1531"/>
        <v>0</v>
      </c>
      <c r="IZ346" s="282">
        <f t="shared" si="1532"/>
        <v>0</v>
      </c>
      <c r="JA346" s="283"/>
      <c r="JB346" s="284"/>
      <c r="JC346" s="285"/>
      <c r="JD346" s="76">
        <f t="shared" si="1369"/>
        <v>0</v>
      </c>
      <c r="JE346" s="77">
        <f t="shared" si="1533"/>
        <v>0</v>
      </c>
      <c r="JF346" s="77">
        <f t="shared" si="1370"/>
        <v>0</v>
      </c>
      <c r="JG346" s="77">
        <f t="shared" si="1534"/>
        <v>0</v>
      </c>
      <c r="JH346" s="282">
        <f t="shared" si="1535"/>
        <v>0</v>
      </c>
      <c r="JI346" s="283"/>
      <c r="JJ346" s="284"/>
      <c r="JK346" s="285"/>
      <c r="JL346" s="76">
        <f t="shared" si="1371"/>
        <v>451.20900948827244</v>
      </c>
      <c r="JM346" s="77">
        <f t="shared" si="1536"/>
        <v>513.48036488774892</v>
      </c>
      <c r="JN346" s="77">
        <f t="shared" si="1372"/>
        <v>21.423202675397917</v>
      </c>
      <c r="JO346" s="77">
        <f t="shared" si="1537"/>
        <v>24.739514449549514</v>
      </c>
      <c r="JP346" s="282">
        <f t="shared" si="1538"/>
        <v>578.08583961721229</v>
      </c>
      <c r="JQ346" s="73">
        <f t="shared" si="1373"/>
        <v>0.78052250819194402</v>
      </c>
      <c r="JR346" s="74">
        <f t="shared" si="1374"/>
        <v>3.7058860825208234E-2</v>
      </c>
      <c r="JS346" s="279">
        <f t="shared" si="1574"/>
        <v>1.1134566230113123</v>
      </c>
      <c r="JT346" s="76">
        <f t="shared" si="1375"/>
        <v>1.4021891294845199</v>
      </c>
      <c r="JU346" s="77">
        <f t="shared" si="1539"/>
        <v>1.5957052512446785</v>
      </c>
      <c r="JV346" s="77">
        <f t="shared" si="1376"/>
        <v>2.6900407135225988E-2</v>
      </c>
      <c r="JW346" s="77">
        <f t="shared" si="1540"/>
        <v>3.1064590159758973E-2</v>
      </c>
      <c r="JX346" s="282">
        <f t="shared" si="1541"/>
        <v>20.163017010961429</v>
      </c>
      <c r="JY346" s="73">
        <f t="shared" si="1584"/>
        <v>6.9542624931687225E-2</v>
      </c>
      <c r="JZ346" s="74">
        <f t="shared" si="1585"/>
        <v>1.3341459326549118E-3</v>
      </c>
      <c r="KA346" s="279">
        <f t="shared" si="1586"/>
        <v>1.0098041034571972</v>
      </c>
      <c r="KB346" s="76">
        <f t="shared" si="1377"/>
        <v>3.5932627662969605E-2</v>
      </c>
      <c r="KC346" s="77">
        <f t="shared" si="1542"/>
        <v>4.0891689606736038E-2</v>
      </c>
      <c r="KD346" s="77">
        <f t="shared" si="1378"/>
        <v>6.8935230864877251E-4</v>
      </c>
      <c r="KE346" s="77">
        <f t="shared" si="1543"/>
        <v>7.9606404602760249E-4</v>
      </c>
      <c r="KF346" s="282">
        <f t="shared" si="1544"/>
        <v>0.51669932934321627</v>
      </c>
      <c r="KG346" s="73">
        <f t="shared" si="1587"/>
        <v>6.9542624931687197E-2</v>
      </c>
      <c r="KH346" s="74">
        <f t="shared" si="1588"/>
        <v>1.3341459326549113E-3</v>
      </c>
      <c r="KI346" s="279">
        <f t="shared" si="1589"/>
        <v>1.0098041034571972</v>
      </c>
      <c r="KJ346" s="76">
        <f t="shared" si="1379"/>
        <v>166.23885877752653</v>
      </c>
      <c r="KK346" s="77">
        <f t="shared" si="1545"/>
        <v>189.18148367741296</v>
      </c>
      <c r="KL346" s="77">
        <f t="shared" si="1380"/>
        <v>5.4295804076137069</v>
      </c>
      <c r="KM346" s="77">
        <f t="shared" si="1546"/>
        <v>6.2700794547123087</v>
      </c>
      <c r="KN346" s="282">
        <f t="shared" si="1547"/>
        <v>218.52820673947971</v>
      </c>
      <c r="KO346" s="73">
        <f t="shared" si="1381"/>
        <v>0.76072037224791589</v>
      </c>
      <c r="KP346" s="74">
        <f t="shared" si="1382"/>
        <v>2.4846130797598263E-2</v>
      </c>
      <c r="KQ346" s="279">
        <f t="shared" si="1383"/>
        <v>1.1088331996214029</v>
      </c>
      <c r="KR346" s="76">
        <f t="shared" si="1384"/>
        <v>87.162547694943783</v>
      </c>
      <c r="KS346" s="77">
        <f t="shared" si="1548"/>
        <v>99.191850902322969</v>
      </c>
      <c r="KT346" s="77">
        <f t="shared" si="1385"/>
        <v>2.8463023151993081</v>
      </c>
      <c r="KU346" s="77">
        <f t="shared" si="1549"/>
        <v>3.2869099135921611</v>
      </c>
      <c r="KV346" s="282">
        <f t="shared" si="1550"/>
        <v>115.29182093499827</v>
      </c>
      <c r="KW346" s="73">
        <f t="shared" si="1317"/>
        <v>0.75601674939357733</v>
      </c>
      <c r="KX346" s="74">
        <f t="shared" si="1318"/>
        <v>2.4687807791708472E-2</v>
      </c>
      <c r="KY346" s="279">
        <f t="shared" si="1319"/>
        <v>1.1081595442299639</v>
      </c>
      <c r="KZ346" s="76">
        <f t="shared" si="1386"/>
        <v>342.07437764471445</v>
      </c>
      <c r="LA346" s="77">
        <f t="shared" si="1551"/>
        <v>389.28406250346148</v>
      </c>
      <c r="LB346" s="77">
        <f t="shared" si="1387"/>
        <v>10.905320898171141</v>
      </c>
      <c r="LC346" s="77">
        <f t="shared" si="1552"/>
        <v>12.593464573208033</v>
      </c>
      <c r="LD346" s="286">
        <f t="shared" si="1553"/>
        <v>709.48285330422721</v>
      </c>
      <c r="LE346" s="73">
        <f t="shared" si="1388"/>
        <v>0.48214608154600813</v>
      </c>
      <c r="LF346" s="74">
        <f t="shared" si="1389"/>
        <v>1.5370802616839176E-2</v>
      </c>
      <c r="LG346" s="279">
        <f t="shared" si="1390"/>
        <v>1.0689203809592513</v>
      </c>
      <c r="LH346" s="76">
        <f t="shared" si="1391"/>
        <v>62.93655073675307</v>
      </c>
      <c r="LI346" s="77">
        <f t="shared" si="1554"/>
        <v>71.62242410393236</v>
      </c>
      <c r="LJ346" s="77">
        <f t="shared" si="1392"/>
        <v>2.0532722260890139</v>
      </c>
      <c r="LK346" s="77">
        <f t="shared" si="1555"/>
        <v>2.3711187666875935</v>
      </c>
      <c r="LL346" s="282">
        <f t="shared" si="1556"/>
        <v>85.115947936726101</v>
      </c>
      <c r="LM346" s="73">
        <f t="shared" si="1575"/>
        <v>0.73942136887835808</v>
      </c>
      <c r="LN346" s="74">
        <f t="shared" si="1576"/>
        <v>2.4123237487942744E-2</v>
      </c>
      <c r="LO346" s="279">
        <f t="shared" si="1577"/>
        <v>1.1057818202820355</v>
      </c>
      <c r="LP346" s="76">
        <f t="shared" si="1393"/>
        <v>6.4202093451560874E-2</v>
      </c>
      <c r="LQ346" s="77">
        <f t="shared" si="1557"/>
        <v>7.3062624368810794E-2</v>
      </c>
      <c r="LR346" s="77">
        <f t="shared" si="1394"/>
        <v>1.2316900883518657E-3</v>
      </c>
      <c r="LS346" s="77">
        <f t="shared" si="1558"/>
        <v>1.4223557140287345E-3</v>
      </c>
      <c r="LT346" s="282">
        <f t="shared" si="1559"/>
        <v>0.92320491949545436</v>
      </c>
      <c r="LU346" s="73">
        <f t="shared" si="1329"/>
        <v>6.9542624931687211E-2</v>
      </c>
      <c r="LV346" s="74">
        <f t="shared" si="1330"/>
        <v>1.3341459326549118E-3</v>
      </c>
      <c r="LW346" s="279">
        <f t="shared" si="1331"/>
        <v>1.0098041034571972</v>
      </c>
      <c r="LX346" s="76">
        <f t="shared" si="1395"/>
        <v>30.82418534728501</v>
      </c>
      <c r="LY346" s="77">
        <f t="shared" si="1560"/>
        <v>35.078231167063812</v>
      </c>
      <c r="LZ346" s="77">
        <f t="shared" si="1396"/>
        <v>0.59134899709175659</v>
      </c>
      <c r="MA346" s="77">
        <f t="shared" si="1561"/>
        <v>0.68288982184156055</v>
      </c>
      <c r="MB346" s="286">
        <f t="shared" si="1562"/>
        <v>443.24153756421282</v>
      </c>
      <c r="MC346" s="73">
        <f t="shared" si="1320"/>
        <v>6.9542636993536466E-2</v>
      </c>
      <c r="MD346" s="74">
        <f t="shared" si="1321"/>
        <v>1.334146164056403E-3</v>
      </c>
      <c r="ME346" s="279">
        <f t="shared" si="1322"/>
        <v>1.0098041051576738</v>
      </c>
      <c r="MF346" s="76">
        <f t="shared" si="1397"/>
        <v>0</v>
      </c>
      <c r="MG346" s="77">
        <f t="shared" si="1563"/>
        <v>0</v>
      </c>
      <c r="MH346" s="77">
        <f t="shared" si="1398"/>
        <v>0</v>
      </c>
      <c r="MI346" s="77">
        <f t="shared" si="1564"/>
        <v>0</v>
      </c>
      <c r="MJ346" s="286">
        <f t="shared" si="1565"/>
        <v>0</v>
      </c>
      <c r="MK346" s="73"/>
      <c r="ML346" s="74"/>
      <c r="MM346" s="279"/>
      <c r="MN346" s="287">
        <f t="shared" si="1566"/>
        <v>1.0776445198297353</v>
      </c>
      <c r="MO346" s="288">
        <f t="shared" si="1566"/>
        <v>1.0776445198297353</v>
      </c>
      <c r="MP346" s="288">
        <f t="shared" si="1566"/>
        <v>1.0800035885728065</v>
      </c>
      <c r="MQ346" s="289">
        <f t="shared" si="1566"/>
        <v>1.0822008784258819</v>
      </c>
      <c r="MR346" s="290">
        <f t="shared" si="1567"/>
        <v>3.6546158600985814</v>
      </c>
      <c r="MS346" s="291">
        <f t="shared" si="1332"/>
        <v>3.6546158600985814</v>
      </c>
      <c r="MT346" s="291">
        <f t="shared" si="1399"/>
        <v>3.1086823293479666</v>
      </c>
      <c r="MU346" s="292">
        <f t="shared" si="1333"/>
        <v>3.3836092664863626</v>
      </c>
      <c r="MV346" s="359">
        <f t="shared" si="1400"/>
        <v>0.27492693713839605</v>
      </c>
      <c r="MW346" s="360">
        <f t="shared" si="1401"/>
        <v>0.44393093604115125</v>
      </c>
      <c r="MX346" s="360">
        <f t="shared" si="1402"/>
        <v>0.27100659361221879</v>
      </c>
      <c r="MY346" s="360">
        <f t="shared" si="1403"/>
        <v>4.5159315238364264E-3</v>
      </c>
      <c r="MZ346" s="360">
        <f t="shared" si="1404"/>
        <v>0</v>
      </c>
      <c r="NA346" s="360">
        <f t="shared" si="1405"/>
        <v>0</v>
      </c>
      <c r="NB346" s="360">
        <f t="shared" si="1406"/>
        <v>0.73309984059064803</v>
      </c>
      <c r="NC346" s="360">
        <f t="shared" si="1407"/>
        <v>2.3124513969169817E-2</v>
      </c>
      <c r="ND346" s="360">
        <f t="shared" si="1408"/>
        <v>6.0588246207431823E-4</v>
      </c>
      <c r="NE346" s="360">
        <f t="shared" si="1409"/>
        <v>0.27598858338576721</v>
      </c>
      <c r="NF346" s="360">
        <f t="shared" si="1410"/>
        <v>0.14550134815739427</v>
      </c>
      <c r="NG346" s="360">
        <f t="shared" si="1411"/>
        <v>0.86379455985317111</v>
      </c>
      <c r="NH346" s="360">
        <f t="shared" si="1412"/>
        <v>0.10726083656735745</v>
      </c>
      <c r="NI346" s="360">
        <f t="shared" si="1413"/>
        <v>1.110784513802917E-3</v>
      </c>
      <c r="NJ346" s="360">
        <f t="shared" si="1414"/>
        <v>0.50974911228359376</v>
      </c>
      <c r="NK346" s="361">
        <f t="shared" si="1415"/>
        <v>0</v>
      </c>
      <c r="NL346" s="145">
        <f t="shared" si="1568"/>
        <v>3.6546158600985814</v>
      </c>
      <c r="NM346" s="56">
        <f t="shared" si="1334"/>
        <v>3.6546158600985814</v>
      </c>
      <c r="NN346" s="56">
        <f t="shared" si="1569"/>
        <v>3.1086823293479666</v>
      </c>
      <c r="NO346" s="58">
        <f t="shared" si="1323"/>
        <v>3.3836092664863626</v>
      </c>
      <c r="NP346" s="55">
        <f t="shared" si="1416"/>
        <v>1.0776445198297353</v>
      </c>
      <c r="NQ346" s="56">
        <f t="shared" si="1324"/>
        <v>1.0776445198297353</v>
      </c>
      <c r="NR346" s="56">
        <f t="shared" si="1417"/>
        <v>1.0800035885728065</v>
      </c>
      <c r="NS346" s="61">
        <f t="shared" si="1325"/>
        <v>1.0822008784258819</v>
      </c>
      <c r="NT346" s="41"/>
      <c r="NU346" s="86">
        <f t="shared" si="1578"/>
        <v>0</v>
      </c>
      <c r="NV346" s="86">
        <f t="shared" si="1578"/>
        <v>0</v>
      </c>
      <c r="NW346" s="86">
        <f t="shared" si="1578"/>
        <v>0</v>
      </c>
      <c r="NX346" s="86">
        <f t="shared" si="1578"/>
        <v>0</v>
      </c>
      <c r="NY346" s="87">
        <f t="shared" si="1579"/>
        <v>0</v>
      </c>
      <c r="NZ346" s="87">
        <f t="shared" si="1579"/>
        <v>0</v>
      </c>
      <c r="OA346" s="87">
        <f t="shared" si="1579"/>
        <v>0</v>
      </c>
      <c r="OB346" s="87">
        <f t="shared" si="1579"/>
        <v>0</v>
      </c>
      <c r="OC346" s="26"/>
    </row>
    <row r="347" spans="1:393" thickBot="1" x14ac:dyDescent="0.35">
      <c r="A347" s="138" t="s">
        <v>792</v>
      </c>
      <c r="B347" s="139" t="s">
        <v>793</v>
      </c>
      <c r="C347" s="134" t="s">
        <v>98</v>
      </c>
      <c r="D347" s="64">
        <f>VLOOKUP(B347,[1]УсіТ_1!$A$10:$G$556,6,FALSE)</f>
        <v>1798.9</v>
      </c>
      <c r="E347" s="64">
        <f>VLOOKUP(B347,[1]УсіТ_1!$A$10:$G$556,7,FALSE)</f>
        <v>0</v>
      </c>
      <c r="F347" s="38"/>
      <c r="G347" s="38"/>
      <c r="H347" s="39">
        <v>471.4</v>
      </c>
      <c r="I347" s="294">
        <v>3.9994999999999998</v>
      </c>
      <c r="J347" s="63">
        <v>3.9994999999999998</v>
      </c>
      <c r="K347" s="257">
        <f t="shared" si="1418"/>
        <v>3.2725999999999997</v>
      </c>
      <c r="L347" s="293">
        <f t="shared" si="1419"/>
        <v>3.6968999999999999</v>
      </c>
      <c r="M347" s="63">
        <v>0.42430000000000001</v>
      </c>
      <c r="N347" s="63">
        <v>0.60709999999999997</v>
      </c>
      <c r="O347" s="63">
        <v>0.30259999999999998</v>
      </c>
      <c r="P347" s="63">
        <v>8.8000000000000005E-3</v>
      </c>
      <c r="Q347" s="63">
        <v>0</v>
      </c>
      <c r="R347" s="63">
        <v>0</v>
      </c>
      <c r="S347" s="63">
        <v>0.67049999999999998</v>
      </c>
      <c r="T347" s="63">
        <v>4.9299999999999997E-2</v>
      </c>
      <c r="U347" s="63">
        <v>1.2999999999999999E-3</v>
      </c>
      <c r="V347" s="63">
        <v>0.1981</v>
      </c>
      <c r="W347" s="63">
        <v>0.19600000000000001</v>
      </c>
      <c r="X347" s="63">
        <v>0.87429999999999997</v>
      </c>
      <c r="Y347" s="63">
        <v>0.26769999999999999</v>
      </c>
      <c r="Z347" s="63">
        <v>5.9999999999999995E-4</v>
      </c>
      <c r="AA347" s="63">
        <v>0.39889999999999998</v>
      </c>
      <c r="AB347" s="259">
        <v>0</v>
      </c>
      <c r="AC347" s="144">
        <v>275.25</v>
      </c>
      <c r="AD347" s="70">
        <v>60.555</v>
      </c>
      <c r="AE347" s="70">
        <v>200.51962499999999</v>
      </c>
      <c r="AF347" s="68">
        <f t="shared" si="1420"/>
        <v>14.084498459999999</v>
      </c>
      <c r="AG347" s="68">
        <f t="shared" si="1421"/>
        <v>63.938088666749991</v>
      </c>
      <c r="AH347" s="71">
        <v>10.431518724749999</v>
      </c>
      <c r="AI347" s="71">
        <v>59.049663522273001</v>
      </c>
      <c r="AJ347" s="68">
        <f t="shared" si="1422"/>
        <v>0.80927563857275153</v>
      </c>
      <c r="AK347" s="68">
        <f t="shared" si="1423"/>
        <v>34.576766674121046</v>
      </c>
      <c r="AL347" s="71">
        <v>30.2902903623512</v>
      </c>
      <c r="AM347" s="69">
        <f t="shared" si="1424"/>
        <v>763.31531713124912</v>
      </c>
      <c r="AN347" s="260">
        <v>385.59</v>
      </c>
      <c r="AO347" s="71">
        <v>84.829800000000006</v>
      </c>
      <c r="AP347" s="71">
        <v>280.90231499999999</v>
      </c>
      <c r="AQ347" s="68">
        <f t="shared" si="1425"/>
        <v>19.730578605599998</v>
      </c>
      <c r="AR347" s="68">
        <f t="shared" si="1426"/>
        <v>89.569073965529995</v>
      </c>
      <c r="AS347" s="71">
        <v>30.9720696146167</v>
      </c>
      <c r="AT347" s="261">
        <f t="shared" si="1338"/>
        <v>6.71714429349346</v>
      </c>
      <c r="AU347" s="71">
        <v>84.4877719383786</v>
      </c>
      <c r="AV347" s="68">
        <f t="shared" si="1427"/>
        <v>1.1579049144154787</v>
      </c>
      <c r="AW347" s="68">
        <f t="shared" si="1428"/>
        <v>49.472152809605348</v>
      </c>
      <c r="AX347" s="71">
        <v>43.339097827649802</v>
      </c>
      <c r="AY347" s="69">
        <f t="shared" si="1429"/>
        <v>1092.1452652567739</v>
      </c>
      <c r="AZ347" s="260">
        <v>63</v>
      </c>
      <c r="BA347" s="260">
        <v>321.12150000000099</v>
      </c>
      <c r="BB347" s="260">
        <v>33.4883850000001</v>
      </c>
      <c r="BC347" s="262">
        <f t="shared" si="1430"/>
        <v>26.79070800000008</v>
      </c>
      <c r="BD347" s="262">
        <f t="shared" si="1339"/>
        <v>6.6976770000000201</v>
      </c>
      <c r="BE347" s="260">
        <v>12.569613</v>
      </c>
      <c r="BF347" s="262">
        <f t="shared" si="1431"/>
        <v>10.055690400000001</v>
      </c>
      <c r="BG347" s="262">
        <f t="shared" si="1340"/>
        <v>2.513922599999999</v>
      </c>
      <c r="BH347" s="260">
        <v>39.595076341587657</v>
      </c>
      <c r="BI347" s="263">
        <f t="shared" si="1432"/>
        <v>23.185055332122019</v>
      </c>
      <c r="BJ347" s="68">
        <f t="shared" si="1433"/>
        <v>0.54265052126145885</v>
      </c>
      <c r="BK347" s="260">
        <v>20.33700461770378</v>
      </c>
      <c r="BL347" s="69">
        <f t="shared" si="1434"/>
        <v>512.53389475115102</v>
      </c>
      <c r="BM347" s="260">
        <v>5.36</v>
      </c>
      <c r="BN347" s="260">
        <v>1.1792</v>
      </c>
      <c r="BO347" s="260">
        <v>3.90476</v>
      </c>
      <c r="BP347" s="68">
        <f t="shared" si="1435"/>
        <v>0.27427034239999998</v>
      </c>
      <c r="BQ347" s="68">
        <f t="shared" si="1436"/>
        <v>1.2450795831199999</v>
      </c>
      <c r="BR347" s="260">
        <v>0.93153688580000005</v>
      </c>
      <c r="BS347" s="260">
        <v>1.2285536636664001</v>
      </c>
      <c r="BT347" s="68">
        <f t="shared" si="1437"/>
        <v>1.6837327960548012E-2</v>
      </c>
      <c r="BU347" s="68">
        <f t="shared" si="1438"/>
        <v>0.71938451197451525</v>
      </c>
      <c r="BV347" s="260">
        <v>0.63020252747331995</v>
      </c>
      <c r="BW347" s="69">
        <f t="shared" si="1439"/>
        <v>15.881103692327665</v>
      </c>
      <c r="BX347" s="260">
        <v>0</v>
      </c>
      <c r="BY347" s="260">
        <v>0</v>
      </c>
      <c r="BZ347" s="263">
        <f t="shared" si="1440"/>
        <v>0</v>
      </c>
      <c r="CA347" s="263">
        <f t="shared" si="1441"/>
        <v>0</v>
      </c>
      <c r="CB347" s="260">
        <v>0</v>
      </c>
      <c r="CC347" s="264">
        <f t="shared" si="1442"/>
        <v>0</v>
      </c>
      <c r="CD347" s="260">
        <v>0</v>
      </c>
      <c r="CE347" s="260">
        <v>0</v>
      </c>
      <c r="CF347" s="263">
        <f t="shared" si="1443"/>
        <v>0</v>
      </c>
      <c r="CG347" s="263">
        <f t="shared" si="1444"/>
        <v>0</v>
      </c>
      <c r="CH347" s="260">
        <v>0</v>
      </c>
      <c r="CI347" s="69">
        <f t="shared" si="1445"/>
        <v>0</v>
      </c>
      <c r="CJ347" s="260">
        <v>481.37845825744449</v>
      </c>
      <c r="CK347" s="260">
        <v>105.90326930144657</v>
      </c>
      <c r="CL347" s="260">
        <v>34.990690617743738</v>
      </c>
      <c r="CM347" s="260">
        <v>16.421817111870116</v>
      </c>
      <c r="CN347" s="260">
        <v>241.65252909898868</v>
      </c>
      <c r="CO347" s="265">
        <f t="shared" si="1446"/>
        <v>16.973673643912964</v>
      </c>
      <c r="CP347" s="266">
        <f t="shared" si="1447"/>
        <v>77.053808733561723</v>
      </c>
      <c r="CQ347" s="260">
        <v>93.303894595680475</v>
      </c>
      <c r="CR347" s="265">
        <f t="shared" si="1448"/>
        <v>1.278729875433801</v>
      </c>
      <c r="CS347" s="265">
        <f t="shared" si="1449"/>
        <v>54.63446869607909</v>
      </c>
      <c r="CT347" s="260">
        <v>47.861442227784224</v>
      </c>
      <c r="CU347" s="267">
        <f t="shared" si="1341"/>
        <v>1206.1083409189057</v>
      </c>
      <c r="CV347" s="260">
        <v>63.528999999999996</v>
      </c>
      <c r="CW347" s="260">
        <v>6.8611319999999996</v>
      </c>
      <c r="CX347" s="68">
        <f t="shared" si="1450"/>
        <v>9.4031814059999996E-2</v>
      </c>
      <c r="CY347" s="68">
        <f t="shared" si="1451"/>
        <v>4.0175632871279996</v>
      </c>
      <c r="CZ347" s="260">
        <v>3.5195066000000002</v>
      </c>
      <c r="DA347" s="69">
        <f t="shared" si="1452"/>
        <v>88.691566319999993</v>
      </c>
      <c r="DB347" s="260">
        <v>1.6279999999999999</v>
      </c>
      <c r="DC347" s="260">
        <v>0.17582400000000001</v>
      </c>
      <c r="DD347" s="68">
        <f t="shared" si="1453"/>
        <v>2.4096679200000001E-3</v>
      </c>
      <c r="DE347" s="68">
        <f t="shared" si="1454"/>
        <v>0.10295444649600001</v>
      </c>
      <c r="DF347" s="260">
        <v>9.0191199999999999E-2</v>
      </c>
      <c r="DG347" s="69">
        <f t="shared" si="1455"/>
        <v>2.2728182399999999</v>
      </c>
      <c r="DH347" s="260">
        <v>130.01150009202496</v>
      </c>
      <c r="DI347" s="260">
        <v>28.602530020245492</v>
      </c>
      <c r="DJ347" s="260">
        <v>1.9617584951916658</v>
      </c>
      <c r="DK347" s="260">
        <v>94.64837206699417</v>
      </c>
      <c r="DL347" s="68">
        <f t="shared" si="1456"/>
        <v>6.6481016539856705</v>
      </c>
      <c r="DM347" s="68">
        <f t="shared" si="1457"/>
        <v>30.179769214025892</v>
      </c>
      <c r="DN347" s="260">
        <v>27.569957401133301</v>
      </c>
      <c r="DO347" s="68">
        <f t="shared" si="1458"/>
        <v>0.37784626618253192</v>
      </c>
      <c r="DP347" s="68">
        <f t="shared" si="1459"/>
        <v>16.143698836063209</v>
      </c>
      <c r="DQ347" s="260">
        <v>14.142367037248</v>
      </c>
      <c r="DR347" s="264">
        <f t="shared" si="1460"/>
        <v>356.32378213540511</v>
      </c>
      <c r="DS347" s="260">
        <v>127.51</v>
      </c>
      <c r="DT347" s="260">
        <v>28.052199999999999</v>
      </c>
      <c r="DU347" s="260">
        <v>92.891035000000002</v>
      </c>
      <c r="DV347" s="68">
        <f t="shared" si="1461"/>
        <v>6.5246662983999997</v>
      </c>
      <c r="DW347" s="68">
        <f t="shared" si="1462"/>
        <v>29.619421202169999</v>
      </c>
      <c r="DX347" s="260">
        <v>2.4092917939166698</v>
      </c>
      <c r="DY347" s="260">
        <v>1.60653801533333</v>
      </c>
      <c r="DZ347" s="260">
        <v>0</v>
      </c>
      <c r="EA347" s="260">
        <v>27.266658999398999</v>
      </c>
      <c r="EB347" s="68">
        <f t="shared" si="1463"/>
        <v>0.37368956158676331</v>
      </c>
      <c r="EC347" s="68">
        <f t="shared" si="1464"/>
        <v>15.966101243734082</v>
      </c>
      <c r="ED347" s="267">
        <v>13.9867861904325</v>
      </c>
      <c r="EE347" s="69">
        <f t="shared" si="1465"/>
        <v>352.46701199889782</v>
      </c>
      <c r="EF347" s="260">
        <v>358.11278412698448</v>
      </c>
      <c r="EG347" s="260">
        <v>78.78481250793655</v>
      </c>
      <c r="EH347" s="260">
        <v>428.84769281872013</v>
      </c>
      <c r="EI347" s="260">
        <v>260.88516323650816</v>
      </c>
      <c r="EJ347" s="268">
        <f t="shared" si="1466"/>
        <v>18.324573865732333</v>
      </c>
      <c r="EK347" s="266">
        <f t="shared" si="1467"/>
        <v>83.186364919919455</v>
      </c>
      <c r="EL347" s="260">
        <v>121.67608889053612</v>
      </c>
      <c r="EM347" s="268">
        <f t="shared" si="1468"/>
        <v>1.6675707982447976</v>
      </c>
      <c r="EN347" s="268">
        <f t="shared" si="1469"/>
        <v>71.247920554208989</v>
      </c>
      <c r="EO347" s="269">
        <f t="shared" si="1470"/>
        <v>1248.3065415806855</v>
      </c>
      <c r="EP347" s="69">
        <f t="shared" si="1471"/>
        <v>1572.8662423916637</v>
      </c>
      <c r="EQ347" s="260">
        <v>170.52</v>
      </c>
      <c r="ER347" s="260">
        <v>37.514400000000002</v>
      </c>
      <c r="ES347" s="260">
        <v>124.22382</v>
      </c>
      <c r="ET347" s="68">
        <f t="shared" si="1472"/>
        <v>8.7254811167999993</v>
      </c>
      <c r="EU347" s="68">
        <f t="shared" si="1473"/>
        <v>39.610255692839999</v>
      </c>
      <c r="EV347" s="260">
        <v>12.774057399383301</v>
      </c>
      <c r="EW347" s="260">
        <v>37.263485959133398</v>
      </c>
      <c r="EX347" s="68">
        <f t="shared" si="1474"/>
        <v>0.51069607506992321</v>
      </c>
      <c r="EY347" s="68">
        <f t="shared" si="1475"/>
        <v>21.819783257314398</v>
      </c>
      <c r="EZ347" s="260">
        <v>19.114788167925798</v>
      </c>
      <c r="FA347" s="69">
        <f t="shared" si="1476"/>
        <v>481.69266183173096</v>
      </c>
      <c r="FB347" s="260">
        <v>0.83333333333333337</v>
      </c>
      <c r="FC347" s="260">
        <v>0.09</v>
      </c>
      <c r="FD347" s="68">
        <f t="shared" si="1477"/>
        <v>1.2334499999999999E-3</v>
      </c>
      <c r="FE347" s="68">
        <f t="shared" si="1478"/>
        <v>5.2699860000000001E-2</v>
      </c>
      <c r="FF347" s="260">
        <v>4.6166666666666703E-2</v>
      </c>
      <c r="FG347" s="69">
        <f t="shared" si="1479"/>
        <v>1.1634</v>
      </c>
      <c r="FH347" s="260">
        <v>514.05446866666603</v>
      </c>
      <c r="FI347" s="260">
        <v>55.517882615999902</v>
      </c>
      <c r="FJ347" s="68">
        <f t="shared" si="1480"/>
        <v>0.76087258125227863</v>
      </c>
      <c r="FK347" s="68">
        <f t="shared" si="1481"/>
        <v>32.508718237329205</v>
      </c>
      <c r="FL347" s="260">
        <v>28.4785</v>
      </c>
      <c r="FM347" s="69">
        <f t="shared" si="1482"/>
        <v>717.66102153919917</v>
      </c>
      <c r="FN347" s="260">
        <v>0</v>
      </c>
      <c r="FO347" s="260">
        <v>0</v>
      </c>
      <c r="FP347" s="68">
        <f t="shared" si="1483"/>
        <v>0</v>
      </c>
      <c r="FQ347" s="68">
        <f t="shared" si="1484"/>
        <v>0</v>
      </c>
      <c r="FR347" s="260">
        <v>0</v>
      </c>
      <c r="FS347" s="264">
        <f t="shared" si="1485"/>
        <v>0</v>
      </c>
      <c r="FT347" s="270">
        <f t="shared" si="1342"/>
        <v>7163.1224262073047</v>
      </c>
      <c r="FU347" s="271">
        <f t="shared" si="1343"/>
        <v>2359.1539543060826</v>
      </c>
      <c r="FV347" s="272">
        <f t="shared" si="1486"/>
        <v>511.83112589342528</v>
      </c>
      <c r="FW347" s="272">
        <f t="shared" si="1344"/>
        <v>59.985359805363657</v>
      </c>
      <c r="FX347" s="272">
        <f t="shared" si="1345"/>
        <v>321.12150000000099</v>
      </c>
      <c r="FY347" s="272">
        <f t="shared" si="1346"/>
        <v>0</v>
      </c>
      <c r="FZ347" s="272">
        <f t="shared" si="1347"/>
        <v>0</v>
      </c>
      <c r="GA347" s="272">
        <f t="shared" si="1348"/>
        <v>63.528999999999996</v>
      </c>
      <c r="GB347" s="272">
        <f t="shared" si="1349"/>
        <v>1.6279999999999999</v>
      </c>
      <c r="GC347" s="272">
        <f t="shared" si="1350"/>
        <v>514.05446866666603</v>
      </c>
      <c r="GD347" s="272">
        <f t="shared" si="1351"/>
        <v>0</v>
      </c>
      <c r="GE347" s="272">
        <f t="shared" si="1352"/>
        <v>1299.6276194024908</v>
      </c>
      <c r="GF347" s="273">
        <f t="shared" si="1353"/>
        <v>505.57027161305876</v>
      </c>
      <c r="GG347" s="273">
        <f t="shared" si="1354"/>
        <v>91.285843986830955</v>
      </c>
      <c r="GH347" s="272">
        <f t="shared" si="1487"/>
        <v>554.08598992778786</v>
      </c>
      <c r="GI347" s="274">
        <f t="shared" si="1488"/>
        <v>395.8256666503346</v>
      </c>
      <c r="GJ347" s="275">
        <f t="shared" si="1355"/>
        <v>7.5937484919603317</v>
      </c>
      <c r="GK347" s="271">
        <f t="shared" si="1489"/>
        <v>5685.0170180018176</v>
      </c>
      <c r="GL347" s="276">
        <f t="shared" si="1490"/>
        <v>7163.1214426822899</v>
      </c>
      <c r="GM347" s="272">
        <f t="shared" si="1491"/>
        <v>3260.5498925694756</v>
      </c>
      <c r="GN347" s="272">
        <f t="shared" si="1492"/>
        <v>158.86495228415495</v>
      </c>
      <c r="GO347" s="277">
        <f t="shared" si="1493"/>
        <v>0.57353388428650665</v>
      </c>
      <c r="GP347" s="278">
        <f t="shared" si="1494"/>
        <v>2.79444989841021E-2</v>
      </c>
      <c r="GQ347" s="279">
        <f t="shared" si="1495"/>
        <v>1.0834792198131198</v>
      </c>
      <c r="GR347" s="280">
        <f t="shared" si="1496"/>
        <v>5685.0170180018176</v>
      </c>
      <c r="GS347" s="272">
        <f t="shared" si="1497"/>
        <v>3260.5498925694756</v>
      </c>
      <c r="GT347" s="272">
        <f t="shared" si="1356"/>
        <v>158.86495228415495</v>
      </c>
      <c r="GU347" s="73">
        <f t="shared" si="1498"/>
        <v>0.57353388428650665</v>
      </c>
      <c r="GV347" s="74">
        <f t="shared" si="1499"/>
        <v>2.79444989841021E-2</v>
      </c>
      <c r="GW347" s="279">
        <f t="shared" si="1500"/>
        <v>1.0834792198131198</v>
      </c>
      <c r="GX347" s="280">
        <f t="shared" si="1501"/>
        <v>4672.438278412611</v>
      </c>
      <c r="GY347" s="272">
        <f t="shared" si="1357"/>
        <v>2776.2710015484245</v>
      </c>
      <c r="GZ347" s="272">
        <f t="shared" si="1358"/>
        <v>106.58212926432066</v>
      </c>
      <c r="HA347" s="73">
        <f t="shared" si="1502"/>
        <v>0.59418034784434215</v>
      </c>
      <c r="HB347" s="74">
        <f t="shared" si="1503"/>
        <v>2.2810815876743971E-2</v>
      </c>
      <c r="HC347" s="279">
        <f t="shared" si="1504"/>
        <v>1.0855339441037175</v>
      </c>
      <c r="HD347" s="280">
        <f t="shared" si="1505"/>
        <v>5278.244085659634</v>
      </c>
      <c r="HE347" s="272">
        <f t="shared" si="1359"/>
        <v>3232.2641250642869</v>
      </c>
      <c r="HF347" s="272">
        <f t="shared" si="1360"/>
        <v>121.4759033628934</v>
      </c>
      <c r="HG347" s="73">
        <f t="shared" si="1506"/>
        <v>0.61237488691475384</v>
      </c>
      <c r="HH347" s="74">
        <f t="shared" si="1507"/>
        <v>2.301445355528917E-2</v>
      </c>
      <c r="HI347" s="281">
        <f t="shared" si="1508"/>
        <v>1.0880764955534639</v>
      </c>
      <c r="HJ347" s="72">
        <f t="shared" si="1361"/>
        <v>4.3333751396425724</v>
      </c>
      <c r="HK347" s="73">
        <f t="shared" si="1509"/>
        <v>4.3333751396425724</v>
      </c>
      <c r="HL347" s="73">
        <f t="shared" si="1362"/>
        <v>3.5525183854738258</v>
      </c>
      <c r="HM347" s="74">
        <f t="shared" si="1510"/>
        <v>4.0225099964116007</v>
      </c>
      <c r="HN347" s="75"/>
      <c r="HO347" s="75"/>
      <c r="HP347" s="76">
        <f t="shared" si="1511"/>
        <v>455.99312351586269</v>
      </c>
      <c r="HQ347" s="77">
        <f t="shared" si="1512"/>
        <v>518.92473449228692</v>
      </c>
      <c r="HR347" s="77">
        <f t="shared" si="1513"/>
        <v>14.89377409857275</v>
      </c>
      <c r="HS347" s="77">
        <f t="shared" si="1514"/>
        <v>17.199330329031813</v>
      </c>
      <c r="HT347" s="282">
        <f t="shared" si="1515"/>
        <v>605.80580724702304</v>
      </c>
      <c r="HU347" s="73">
        <f t="shared" si="1570"/>
        <v>0.75270510460776618</v>
      </c>
      <c r="HV347" s="74">
        <f t="shared" si="1571"/>
        <v>2.4585063266816247E-2</v>
      </c>
      <c r="HW347" s="279">
        <f t="shared" si="1337"/>
        <v>1.1076865992806209</v>
      </c>
      <c r="HX347" s="76">
        <f t="shared" si="1516"/>
        <v>640.05009666566514</v>
      </c>
      <c r="HY347" s="77">
        <f t="shared" si="1517"/>
        <v>728.38341050649353</v>
      </c>
      <c r="HZ347" s="77">
        <f t="shared" si="1363"/>
        <v>27.605627813508935</v>
      </c>
      <c r="IA347" s="77">
        <f t="shared" si="1518"/>
        <v>31.878978999040118</v>
      </c>
      <c r="IB347" s="282">
        <f t="shared" si="1519"/>
        <v>866.78195655299521</v>
      </c>
      <c r="IC347" s="73">
        <f t="shared" si="1572"/>
        <v>0.73842111251485465</v>
      </c>
      <c r="ID347" s="74">
        <f t="shared" si="1573"/>
        <v>3.1848410785211265E-2</v>
      </c>
      <c r="IE347" s="279">
        <f t="shared" si="1580"/>
        <v>1.1068396317277256</v>
      </c>
      <c r="IF347" s="76">
        <f t="shared" si="1364"/>
        <v>28.285767505188861</v>
      </c>
      <c r="IG347" s="77">
        <f t="shared" si="1520"/>
        <v>32.189486278579977</v>
      </c>
      <c r="IH347" s="77">
        <f t="shared" si="1365"/>
        <v>37.389048921261541</v>
      </c>
      <c r="II347" s="77">
        <f t="shared" si="1521"/>
        <v>43.176873694272828</v>
      </c>
      <c r="IJ347" s="282">
        <f t="shared" si="1522"/>
        <v>406.77293234218337</v>
      </c>
      <c r="IK347" s="73">
        <f t="shared" si="1523"/>
        <v>6.953699535099464E-2</v>
      </c>
      <c r="IL347" s="74">
        <f t="shared" si="1524"/>
        <v>9.1916265681634204E-2</v>
      </c>
      <c r="IM347" s="279">
        <f t="shared" si="1525"/>
        <v>1.0238254386559078</v>
      </c>
      <c r="IN347" s="76">
        <f t="shared" si="1366"/>
        <v>8.9358461960153086</v>
      </c>
      <c r="IO347" s="77">
        <f t="shared" si="1526"/>
        <v>10.169082329527381</v>
      </c>
      <c r="IP347" s="77">
        <f t="shared" si="1367"/>
        <v>0.29110767036054797</v>
      </c>
      <c r="IQ347" s="77">
        <f t="shared" si="1527"/>
        <v>0.33617113773236079</v>
      </c>
      <c r="IR347" s="282">
        <f t="shared" si="1528"/>
        <v>12.6040505494664</v>
      </c>
      <c r="IS347" s="73">
        <f t="shared" si="1581"/>
        <v>0.70896622962160472</v>
      </c>
      <c r="IT347" s="74">
        <f t="shared" si="1582"/>
        <v>2.3096358525226016E-2</v>
      </c>
      <c r="IU347" s="279">
        <f t="shared" si="1583"/>
        <v>1.1014197456497825</v>
      </c>
      <c r="IV347" s="76">
        <f t="shared" si="1368"/>
        <v>0</v>
      </c>
      <c r="IW347" s="77">
        <f t="shared" si="1529"/>
        <v>0</v>
      </c>
      <c r="IX347" s="77">
        <f t="shared" si="1530"/>
        <v>0</v>
      </c>
      <c r="IY347" s="77">
        <f t="shared" si="1531"/>
        <v>0</v>
      </c>
      <c r="IZ347" s="282">
        <f t="shared" si="1532"/>
        <v>0</v>
      </c>
      <c r="JA347" s="283"/>
      <c r="JB347" s="284"/>
      <c r="JC347" s="285"/>
      <c r="JD347" s="76">
        <f t="shared" si="1369"/>
        <v>0</v>
      </c>
      <c r="JE347" s="77">
        <f t="shared" si="1533"/>
        <v>0</v>
      </c>
      <c r="JF347" s="77">
        <f t="shared" si="1370"/>
        <v>0</v>
      </c>
      <c r="JG347" s="77">
        <f t="shared" si="1534"/>
        <v>0</v>
      </c>
      <c r="JH347" s="282">
        <f t="shared" si="1535"/>
        <v>0</v>
      </c>
      <c r="JI347" s="283"/>
      <c r="JJ347" s="284"/>
      <c r="JK347" s="285"/>
      <c r="JL347" s="76">
        <f t="shared" si="1371"/>
        <v>747.94142602305283</v>
      </c>
      <c r="JM347" s="77">
        <f t="shared" si="1536"/>
        <v>851.16482222849436</v>
      </c>
      <c r="JN347" s="77">
        <f t="shared" si="1372"/>
        <v>34.674220631216883</v>
      </c>
      <c r="JO347" s="77">
        <f t="shared" si="1537"/>
        <v>40.04178998492926</v>
      </c>
      <c r="JP347" s="282">
        <f t="shared" si="1538"/>
        <v>957.22884199913153</v>
      </c>
      <c r="JQ347" s="73">
        <f t="shared" si="1373"/>
        <v>0.78136114710146964</v>
      </c>
      <c r="JR347" s="74">
        <f t="shared" si="1374"/>
        <v>3.6223543535108337E-2</v>
      </c>
      <c r="JS347" s="279">
        <f t="shared" si="1574"/>
        <v>1.1134430564507085</v>
      </c>
      <c r="JT347" s="76">
        <f t="shared" si="1375"/>
        <v>4.9014272102961591</v>
      </c>
      <c r="JU347" s="77">
        <f t="shared" si="1539"/>
        <v>5.5778731795891323</v>
      </c>
      <c r="JV347" s="77">
        <f t="shared" si="1376"/>
        <v>9.4031814059999996E-2</v>
      </c>
      <c r="JW347" s="77">
        <f t="shared" si="1540"/>
        <v>0.108587938876488</v>
      </c>
      <c r="JX347" s="282">
        <f t="shared" si="1541"/>
        <v>70.390131999999994</v>
      </c>
      <c r="JY347" s="73">
        <f t="shared" si="1584"/>
        <v>6.9632305992779781E-2</v>
      </c>
      <c r="JZ347" s="74">
        <f t="shared" si="1585"/>
        <v>1.3358664259927799E-3</v>
      </c>
      <c r="KA347" s="279">
        <f t="shared" si="1586"/>
        <v>1.0098167466728074</v>
      </c>
      <c r="KB347" s="76">
        <f t="shared" si="1377"/>
        <v>0.12560442472512001</v>
      </c>
      <c r="KC347" s="77">
        <f t="shared" si="1542"/>
        <v>0.14293909138143382</v>
      </c>
      <c r="KD347" s="77">
        <f t="shared" si="1378"/>
        <v>2.4096679200000001E-3</v>
      </c>
      <c r="KE347" s="77">
        <f t="shared" si="1543"/>
        <v>2.7826845140160004E-3</v>
      </c>
      <c r="KF347" s="282">
        <f t="shared" si="1544"/>
        <v>1.8038239999999999</v>
      </c>
      <c r="KG347" s="73">
        <f t="shared" si="1587"/>
        <v>6.9632305992779794E-2</v>
      </c>
      <c r="KH347" s="74">
        <f t="shared" si="1588"/>
        <v>1.3358664259927799E-3</v>
      </c>
      <c r="KI347" s="279">
        <f t="shared" si="1589"/>
        <v>1.0098167466728074</v>
      </c>
      <c r="KJ347" s="76">
        <f t="shared" si="1379"/>
        <v>215.12866113337915</v>
      </c>
      <c r="KK347" s="77">
        <f t="shared" si="1545"/>
        <v>244.81856765639679</v>
      </c>
      <c r="KL347" s="77">
        <f t="shared" si="1380"/>
        <v>7.0259479201682025</v>
      </c>
      <c r="KM347" s="77">
        <f t="shared" si="1546"/>
        <v>8.1135646582102403</v>
      </c>
      <c r="KN347" s="282">
        <f t="shared" si="1547"/>
        <v>282.79665248841678</v>
      </c>
      <c r="KO347" s="73">
        <f t="shared" si="1381"/>
        <v>0.76071855603803773</v>
      </c>
      <c r="KP347" s="74">
        <f t="shared" si="1382"/>
        <v>2.4844522940228164E-2</v>
      </c>
      <c r="KQ347" s="279">
        <f t="shared" si="1383"/>
        <v>1.1088327000699569</v>
      </c>
      <c r="KR347" s="76">
        <f t="shared" si="1384"/>
        <v>211.17653738400298</v>
      </c>
      <c r="KS347" s="77">
        <f t="shared" si="1548"/>
        <v>240.32101130836924</v>
      </c>
      <c r="KT347" s="77">
        <f t="shared" si="1385"/>
        <v>6.8983558599867632</v>
      </c>
      <c r="KU347" s="77">
        <f t="shared" si="1549"/>
        <v>7.9662213471127146</v>
      </c>
      <c r="KV347" s="282">
        <f t="shared" si="1550"/>
        <v>279.73572380864903</v>
      </c>
      <c r="KW347" s="73">
        <f t="shared" si="1317"/>
        <v>0.75491444034676314</v>
      </c>
      <c r="KX347" s="74">
        <f t="shared" si="1318"/>
        <v>2.4660260641953362E-2</v>
      </c>
      <c r="KY347" s="279">
        <f t="shared" si="1319"/>
        <v>1.108003150259631</v>
      </c>
      <c r="KZ347" s="76">
        <f t="shared" si="1386"/>
        <v>625.30742491335764</v>
      </c>
      <c r="LA347" s="77">
        <f t="shared" si="1551"/>
        <v>711.60610262565012</v>
      </c>
      <c r="LB347" s="77">
        <f t="shared" si="1387"/>
        <v>19.992144663977129</v>
      </c>
      <c r="LC347" s="77">
        <f t="shared" si="1552"/>
        <v>23.08692865796079</v>
      </c>
      <c r="LD347" s="286">
        <f t="shared" si="1553"/>
        <v>1248.3065415806855</v>
      </c>
      <c r="LE347" s="73">
        <f t="shared" si="1388"/>
        <v>0.50092457588306272</v>
      </c>
      <c r="LF347" s="74">
        <f t="shared" si="1389"/>
        <v>1.6015412879805787E-2</v>
      </c>
      <c r="LG347" s="279">
        <f t="shared" si="1390"/>
        <v>1.0716117866314154</v>
      </c>
      <c r="LH347" s="76">
        <f t="shared" si="1391"/>
        <v>282.97904751918838</v>
      </c>
      <c r="LI347" s="77">
        <f t="shared" si="1554"/>
        <v>322.03298586731154</v>
      </c>
      <c r="LJ347" s="77">
        <f t="shared" si="1392"/>
        <v>9.2361771918699223</v>
      </c>
      <c r="LK347" s="77">
        <f t="shared" si="1555"/>
        <v>10.665937421171387</v>
      </c>
      <c r="LL347" s="282">
        <f t="shared" si="1556"/>
        <v>382.29576335851664</v>
      </c>
      <c r="LM347" s="73">
        <f t="shared" si="1575"/>
        <v>0.74020973979199156</v>
      </c>
      <c r="LN347" s="74">
        <f t="shared" si="1576"/>
        <v>2.4159768632351395E-2</v>
      </c>
      <c r="LO347" s="279">
        <f t="shared" si="1577"/>
        <v>1.1058962783729807</v>
      </c>
      <c r="LP347" s="76">
        <f t="shared" si="1393"/>
        <v>6.4293829199999999E-2</v>
      </c>
      <c r="LQ347" s="77">
        <f t="shared" si="1557"/>
        <v>7.3167020567891997E-2</v>
      </c>
      <c r="LR347" s="77">
        <f t="shared" si="1394"/>
        <v>1.2334499999999999E-3</v>
      </c>
      <c r="LS347" s="77">
        <f t="shared" si="1558"/>
        <v>1.4243880599999999E-3</v>
      </c>
      <c r="LT347" s="282">
        <f t="shared" si="1559"/>
        <v>0.92333333333333323</v>
      </c>
      <c r="LU347" s="73">
        <f t="shared" si="1329"/>
        <v>6.9632305992779794E-2</v>
      </c>
      <c r="LV347" s="74">
        <f t="shared" si="1330"/>
        <v>1.3358664259927797E-3</v>
      </c>
      <c r="LW347" s="279">
        <f t="shared" si="1331"/>
        <v>1.0098167466728074</v>
      </c>
      <c r="LX347" s="76">
        <f t="shared" si="1395"/>
        <v>39.660636249541632</v>
      </c>
      <c r="LY347" s="77">
        <f t="shared" si="1560"/>
        <v>45.134200658340873</v>
      </c>
      <c r="LZ347" s="77">
        <f t="shared" si="1396"/>
        <v>0.76087258125227863</v>
      </c>
      <c r="MA347" s="77">
        <f t="shared" si="1561"/>
        <v>0.87865565683013136</v>
      </c>
      <c r="MB347" s="286">
        <f t="shared" si="1562"/>
        <v>569.57223931682472</v>
      </c>
      <c r="MC347" s="73">
        <f t="shared" si="1320"/>
        <v>6.9632319681016602E-2</v>
      </c>
      <c r="MD347" s="74">
        <f t="shared" si="1321"/>
        <v>1.3358666885958308E-3</v>
      </c>
      <c r="ME347" s="279">
        <f t="shared" si="1322"/>
        <v>1.0098167486025718</v>
      </c>
      <c r="MF347" s="76">
        <f t="shared" si="1397"/>
        <v>0</v>
      </c>
      <c r="MG347" s="77">
        <f t="shared" si="1563"/>
        <v>0</v>
      </c>
      <c r="MH347" s="77">
        <f t="shared" si="1398"/>
        <v>0</v>
      </c>
      <c r="MI347" s="77">
        <f t="shared" si="1564"/>
        <v>0</v>
      </c>
      <c r="MJ347" s="286">
        <f t="shared" si="1565"/>
        <v>0</v>
      </c>
      <c r="MK347" s="73"/>
      <c r="ML347" s="74"/>
      <c r="MM347" s="279"/>
      <c r="MN347" s="287">
        <f t="shared" si="1566"/>
        <v>1.083216631553974</v>
      </c>
      <c r="MO347" s="288">
        <f t="shared" si="1566"/>
        <v>1.083216631553974</v>
      </c>
      <c r="MP347" s="288">
        <f t="shared" si="1566"/>
        <v>1.0855356340793478</v>
      </c>
      <c r="MQ347" s="289">
        <f t="shared" si="1566"/>
        <v>1.0880779410216237</v>
      </c>
      <c r="MR347" s="290">
        <f t="shared" si="1567"/>
        <v>4.3323249179001184</v>
      </c>
      <c r="MS347" s="291">
        <f t="shared" si="1332"/>
        <v>4.3323249179001184</v>
      </c>
      <c r="MT347" s="291">
        <f t="shared" si="1399"/>
        <v>3.5525239160880733</v>
      </c>
      <c r="MU347" s="292">
        <f t="shared" si="1333"/>
        <v>4.0225153401628404</v>
      </c>
      <c r="MV347" s="359">
        <f t="shared" si="1400"/>
        <v>0.46999142407476746</v>
      </c>
      <c r="MW347" s="360">
        <f t="shared" si="1401"/>
        <v>0.67196234042190217</v>
      </c>
      <c r="MX347" s="360">
        <f t="shared" si="1402"/>
        <v>0.30980957773727769</v>
      </c>
      <c r="MY347" s="360">
        <f t="shared" si="1403"/>
        <v>9.6924937617180861E-3</v>
      </c>
      <c r="MZ347" s="360">
        <f t="shared" si="1404"/>
        <v>0</v>
      </c>
      <c r="NA347" s="360">
        <f t="shared" si="1405"/>
        <v>0</v>
      </c>
      <c r="NB347" s="360">
        <f t="shared" si="1406"/>
        <v>0.74656356935020007</v>
      </c>
      <c r="NC347" s="360">
        <f t="shared" si="1407"/>
        <v>4.97839656109694E-2</v>
      </c>
      <c r="ND347" s="360">
        <f t="shared" si="1408"/>
        <v>1.3127617706746495E-3</v>
      </c>
      <c r="NE347" s="360">
        <f t="shared" si="1409"/>
        <v>0.21965975788385847</v>
      </c>
      <c r="NF347" s="360">
        <f t="shared" si="1410"/>
        <v>0.2171686174508877</v>
      </c>
      <c r="NG347" s="360">
        <f t="shared" si="1411"/>
        <v>0.93691018505184642</v>
      </c>
      <c r="NH347" s="360">
        <f t="shared" si="1412"/>
        <v>0.29604843372044692</v>
      </c>
      <c r="NI347" s="360">
        <f t="shared" si="1413"/>
        <v>6.0589004800368435E-4</v>
      </c>
      <c r="NJ347" s="360">
        <f t="shared" si="1414"/>
        <v>0.40281590101756587</v>
      </c>
      <c r="NK347" s="361">
        <f t="shared" si="1415"/>
        <v>0</v>
      </c>
      <c r="NL347" s="145">
        <f t="shared" si="1568"/>
        <v>4.3323249179001184</v>
      </c>
      <c r="NM347" s="56">
        <f t="shared" si="1334"/>
        <v>4.3323249179001184</v>
      </c>
      <c r="NN347" s="56">
        <f t="shared" si="1569"/>
        <v>3.5525239160880733</v>
      </c>
      <c r="NO347" s="58">
        <f t="shared" si="1323"/>
        <v>4.0225153401628404</v>
      </c>
      <c r="NP347" s="55">
        <f t="shared" si="1416"/>
        <v>1.083216631553974</v>
      </c>
      <c r="NQ347" s="56">
        <f t="shared" si="1324"/>
        <v>1.083216631553974</v>
      </c>
      <c r="NR347" s="56">
        <f t="shared" si="1417"/>
        <v>1.0855356340793478</v>
      </c>
      <c r="NS347" s="61">
        <f t="shared" si="1325"/>
        <v>1.0880779410216237</v>
      </c>
      <c r="NT347" s="41"/>
      <c r="NU347" s="86">
        <f t="shared" si="1578"/>
        <v>0</v>
      </c>
      <c r="NV347" s="86">
        <f t="shared" si="1578"/>
        <v>0</v>
      </c>
      <c r="NW347" s="86">
        <f t="shared" si="1578"/>
        <v>0</v>
      </c>
      <c r="NX347" s="86">
        <f t="shared" si="1578"/>
        <v>0</v>
      </c>
      <c r="NY347" s="87">
        <f t="shared" si="1579"/>
        <v>0</v>
      </c>
      <c r="NZ347" s="87">
        <f t="shared" si="1579"/>
        <v>0</v>
      </c>
      <c r="OA347" s="87">
        <f t="shared" si="1579"/>
        <v>0</v>
      </c>
      <c r="OB347" s="87">
        <f t="shared" si="1579"/>
        <v>0</v>
      </c>
      <c r="OC347" s="26"/>
    </row>
    <row r="348" spans="1:393" thickBot="1" x14ac:dyDescent="0.35">
      <c r="A348" s="136" t="s">
        <v>794</v>
      </c>
      <c r="B348" s="137" t="s">
        <v>795</v>
      </c>
      <c r="C348" s="133" t="s">
        <v>98</v>
      </c>
      <c r="D348" s="64">
        <f>VLOOKUP(B348,[1]УсіТ_1!$A$10:$G$556,6,FALSE)</f>
        <v>1194.4000000000001</v>
      </c>
      <c r="E348" s="64">
        <f>VLOOKUP(B348,[1]УсіТ_1!$A$10:$G$556,7,FALSE)</f>
        <v>38.9</v>
      </c>
      <c r="F348" s="38"/>
      <c r="G348" s="38"/>
      <c r="H348" s="39">
        <v>304.8</v>
      </c>
      <c r="I348" s="256">
        <v>4.0448000000000004</v>
      </c>
      <c r="J348" s="62">
        <v>4.0448000000000004</v>
      </c>
      <c r="K348" s="257">
        <f t="shared" si="1418"/>
        <v>3.1775000000000002</v>
      </c>
      <c r="L348" s="293">
        <f t="shared" si="1419"/>
        <v>3.5992000000000002</v>
      </c>
      <c r="M348" s="63">
        <v>0.42170000000000002</v>
      </c>
      <c r="N348" s="63">
        <v>0.24959999999999999</v>
      </c>
      <c r="O348" s="63">
        <v>0.4456</v>
      </c>
      <c r="P348" s="63">
        <v>1.2500000000000001E-2</v>
      </c>
      <c r="Q348" s="63">
        <v>0</v>
      </c>
      <c r="R348" s="63">
        <v>0</v>
      </c>
      <c r="S348" s="63">
        <v>0.6542</v>
      </c>
      <c r="T348" s="63">
        <v>7.0099999999999996E-2</v>
      </c>
      <c r="U348" s="63">
        <v>1.8E-3</v>
      </c>
      <c r="V348" s="63">
        <v>0.28010000000000002</v>
      </c>
      <c r="W348" s="63">
        <v>0.16220000000000001</v>
      </c>
      <c r="X348" s="63">
        <v>1.1396999999999999</v>
      </c>
      <c r="Y348" s="63">
        <v>0.22939999999999999</v>
      </c>
      <c r="Z348" s="63">
        <v>1E-3</v>
      </c>
      <c r="AA348" s="63">
        <v>0.37690000000000001</v>
      </c>
      <c r="AB348" s="259">
        <v>0</v>
      </c>
      <c r="AC348" s="144">
        <v>149.94</v>
      </c>
      <c r="AD348" s="70">
        <v>32.986800000000002</v>
      </c>
      <c r="AE348" s="70">
        <v>109.16618020876</v>
      </c>
      <c r="AF348" s="68">
        <f t="shared" si="1420"/>
        <v>7.6678324978633015</v>
      </c>
      <c r="AG348" s="68">
        <f t="shared" si="1421"/>
        <v>34.808946553725626</v>
      </c>
      <c r="AH348" s="71">
        <v>5.7599322749999997</v>
      </c>
      <c r="AI348" s="71">
        <v>32.122216425507403</v>
      </c>
      <c r="AJ348" s="68">
        <f t="shared" si="1422"/>
        <v>0.44023497611157897</v>
      </c>
      <c r="AK348" s="68">
        <f t="shared" si="1423"/>
        <v>18.809292316821562</v>
      </c>
      <c r="AL348" s="71">
        <v>16.4987564454634</v>
      </c>
      <c r="AM348" s="69">
        <f t="shared" si="1424"/>
        <v>415.76866242567701</v>
      </c>
      <c r="AN348" s="260">
        <v>105.27</v>
      </c>
      <c r="AO348" s="71">
        <v>23.159400000000002</v>
      </c>
      <c r="AP348" s="71">
        <v>76.643482663572897</v>
      </c>
      <c r="AQ348" s="68">
        <f t="shared" si="1425"/>
        <v>5.3834382222893602</v>
      </c>
      <c r="AR348" s="68">
        <f t="shared" si="1426"/>
        <v>24.438694169072178</v>
      </c>
      <c r="AS348" s="71">
        <v>8.5188309915333296</v>
      </c>
      <c r="AT348" s="261">
        <f t="shared" si="1338"/>
        <v>1.8475425663840159</v>
      </c>
      <c r="AU348" s="71">
        <v>23.0349913167239</v>
      </c>
      <c r="AV348" s="68">
        <f t="shared" si="1427"/>
        <v>0.31569455599570106</v>
      </c>
      <c r="AW348" s="68">
        <f t="shared" si="1428"/>
        <v>13.488231305472947</v>
      </c>
      <c r="AX348" s="71">
        <v>11.8313352485915</v>
      </c>
      <c r="AY348" s="69">
        <f t="shared" si="1429"/>
        <v>298.14964826450591</v>
      </c>
      <c r="AZ348" s="260">
        <v>54</v>
      </c>
      <c r="BA348" s="260">
        <v>275.24700000000098</v>
      </c>
      <c r="BB348" s="260">
        <v>28.704330000000098</v>
      </c>
      <c r="BC348" s="262">
        <f t="shared" si="1430"/>
        <v>22.96346400000008</v>
      </c>
      <c r="BD348" s="262">
        <f t="shared" si="1339"/>
        <v>5.7408660000000182</v>
      </c>
      <c r="BE348" s="260">
        <v>10.773954</v>
      </c>
      <c r="BF348" s="262">
        <f t="shared" si="1431"/>
        <v>8.6191632000000009</v>
      </c>
      <c r="BG348" s="262">
        <f t="shared" si="1340"/>
        <v>2.1547907999999989</v>
      </c>
      <c r="BH348" s="260">
        <v>33.938636864218005</v>
      </c>
      <c r="BI348" s="263">
        <f t="shared" si="1432"/>
        <v>19.872904570390311</v>
      </c>
      <c r="BJ348" s="68">
        <f t="shared" si="1433"/>
        <v>0.46512901822410774</v>
      </c>
      <c r="BK348" s="260">
        <v>17.431718243746104</v>
      </c>
      <c r="BL348" s="69">
        <f t="shared" si="1434"/>
        <v>439.31476692955817</v>
      </c>
      <c r="BM348" s="260">
        <v>5.0599999999999996</v>
      </c>
      <c r="BN348" s="260">
        <v>1.1132</v>
      </c>
      <c r="BO348" s="260">
        <v>3.68401275080915</v>
      </c>
      <c r="BP348" s="68">
        <f t="shared" si="1435"/>
        <v>0.25876505561683466</v>
      </c>
      <c r="BQ348" s="68">
        <f t="shared" si="1436"/>
        <v>1.1746916737485071</v>
      </c>
      <c r="BR348" s="260">
        <v>0.87860427947499997</v>
      </c>
      <c r="BS348" s="260">
        <v>1.15781388630954</v>
      </c>
      <c r="BT348" s="68">
        <f t="shared" si="1437"/>
        <v>1.5867839311872245E-2</v>
      </c>
      <c r="BU348" s="68">
        <f t="shared" si="1438"/>
        <v>0.67796255238409642</v>
      </c>
      <c r="BV348" s="260">
        <v>0.59468154582968702</v>
      </c>
      <c r="BW348" s="69">
        <f t="shared" si="1439"/>
        <v>14.985974954908054</v>
      </c>
      <c r="BX348" s="260">
        <v>0</v>
      </c>
      <c r="BY348" s="260">
        <v>0</v>
      </c>
      <c r="BZ348" s="263">
        <f t="shared" si="1440"/>
        <v>0</v>
      </c>
      <c r="CA348" s="263">
        <f t="shared" si="1441"/>
        <v>0</v>
      </c>
      <c r="CB348" s="260">
        <v>0</v>
      </c>
      <c r="CC348" s="264">
        <f t="shared" si="1442"/>
        <v>0</v>
      </c>
      <c r="CD348" s="260">
        <v>0</v>
      </c>
      <c r="CE348" s="260">
        <v>0</v>
      </c>
      <c r="CF348" s="263">
        <f t="shared" si="1443"/>
        <v>0</v>
      </c>
      <c r="CG348" s="263">
        <f t="shared" si="1444"/>
        <v>0</v>
      </c>
      <c r="CH348" s="260">
        <v>0</v>
      </c>
      <c r="CI348" s="69">
        <f t="shared" si="1445"/>
        <v>0</v>
      </c>
      <c r="CJ348" s="260">
        <v>307.565867187295</v>
      </c>
      <c r="CK348" s="260">
        <v>67.664495720407558</v>
      </c>
      <c r="CL348" s="260">
        <v>24.04583466456512</v>
      </c>
      <c r="CM348" s="260">
        <v>9.5595180495359156</v>
      </c>
      <c r="CN348" s="260">
        <v>160.51051951845992</v>
      </c>
      <c r="CO348" s="265">
        <f t="shared" si="1446"/>
        <v>11.274258890976624</v>
      </c>
      <c r="CP348" s="266">
        <f t="shared" si="1447"/>
        <v>51.180705274695164</v>
      </c>
      <c r="CQ348" s="260">
        <v>60.370704381440454</v>
      </c>
      <c r="CR348" s="265">
        <f t="shared" si="1448"/>
        <v>0.82738050354764148</v>
      </c>
      <c r="CS348" s="265">
        <f t="shared" si="1449"/>
        <v>35.350307433369984</v>
      </c>
      <c r="CT348" s="260">
        <v>31.007871151740442</v>
      </c>
      <c r="CU348" s="267">
        <f t="shared" si="1341"/>
        <v>781.39835114869015</v>
      </c>
      <c r="CV348" s="260">
        <v>59.92330000000004</v>
      </c>
      <c r="CW348" s="260">
        <v>6.4624824228823403</v>
      </c>
      <c r="CX348" s="68">
        <f t="shared" si="1450"/>
        <v>8.8568321605602476E-2</v>
      </c>
      <c r="CY348" s="68">
        <f t="shared" si="1451"/>
        <v>3.784132432648446</v>
      </c>
      <c r="CZ348" s="260">
        <v>3.31928912114412</v>
      </c>
      <c r="DA348" s="69">
        <f t="shared" si="1452"/>
        <v>83.646085852831803</v>
      </c>
      <c r="DB348" s="260">
        <v>1.5356000000000039</v>
      </c>
      <c r="DC348" s="260">
        <v>0.165608169252663</v>
      </c>
      <c r="DD348" s="68">
        <f t="shared" si="1453"/>
        <v>2.2696599596077464E-3</v>
      </c>
      <c r="DE348" s="68">
        <f t="shared" si="1454"/>
        <v>9.6972525938573834E-2</v>
      </c>
      <c r="DF348" s="260">
        <v>8.50604084626332E-2</v>
      </c>
      <c r="DG348" s="69">
        <f t="shared" si="1455"/>
        <v>2.1435222932583597</v>
      </c>
      <c r="DH348" s="260">
        <v>122.0652322046861</v>
      </c>
      <c r="DI348" s="260">
        <v>26.854351085030942</v>
      </c>
      <c r="DJ348" s="260">
        <v>1.8460290506333326</v>
      </c>
      <c r="DK348" s="260">
        <v>88.863489045011477</v>
      </c>
      <c r="DL348" s="68">
        <f t="shared" si="1456"/>
        <v>6.2417714705216056</v>
      </c>
      <c r="DM348" s="68">
        <f t="shared" si="1457"/>
        <v>28.335189843870449</v>
      </c>
      <c r="DN348" s="260">
        <v>25.8434785643692</v>
      </c>
      <c r="DO348" s="68">
        <f t="shared" si="1458"/>
        <v>0.35418487372467988</v>
      </c>
      <c r="DP348" s="68">
        <f t="shared" si="1459"/>
        <v>15.132752247280642</v>
      </c>
      <c r="DQ348" s="260">
        <v>13.2738430277962</v>
      </c>
      <c r="DR348" s="264">
        <f t="shared" si="1460"/>
        <v>334.49570757303269</v>
      </c>
      <c r="DS348" s="260">
        <v>70.25</v>
      </c>
      <c r="DT348" s="260">
        <v>15.455</v>
      </c>
      <c r="DU348" s="260">
        <v>51.1466197123207</v>
      </c>
      <c r="DV348" s="68">
        <f t="shared" si="1461"/>
        <v>3.5925385685934059</v>
      </c>
      <c r="DW348" s="68">
        <f t="shared" si="1462"/>
        <v>16.308713454710002</v>
      </c>
      <c r="DX348" s="260">
        <v>1.3411858383333299</v>
      </c>
      <c r="DY348" s="260">
        <v>0.65040811441666702</v>
      </c>
      <c r="DZ348" s="260">
        <v>0</v>
      </c>
      <c r="EA348" s="260">
        <v>14.9736718079114</v>
      </c>
      <c r="EB348" s="68">
        <f t="shared" si="1463"/>
        <v>0.20521417212742574</v>
      </c>
      <c r="EC348" s="68">
        <f t="shared" si="1464"/>
        <v>8.7678934218097524</v>
      </c>
      <c r="ED348" s="267">
        <v>7.6908442736491196</v>
      </c>
      <c r="EE348" s="69">
        <f t="shared" si="1465"/>
        <v>193.8092756959575</v>
      </c>
      <c r="EF348" s="260">
        <v>289.7559936507937</v>
      </c>
      <c r="EG348" s="260">
        <v>63.746318603174629</v>
      </c>
      <c r="EH348" s="260">
        <v>410.68897551068022</v>
      </c>
      <c r="EI348" s="260">
        <v>210.96141803021712</v>
      </c>
      <c r="EJ348" s="268">
        <f t="shared" si="1466"/>
        <v>14.81793000244245</v>
      </c>
      <c r="EK348" s="266">
        <f t="shared" si="1467"/>
        <v>67.267579675951083</v>
      </c>
      <c r="EL348" s="260">
        <v>105.16622450408229</v>
      </c>
      <c r="EM348" s="268">
        <f t="shared" si="1468"/>
        <v>1.4413031068284479</v>
      </c>
      <c r="EN348" s="268">
        <f t="shared" si="1469"/>
        <v>61.580503423263409</v>
      </c>
      <c r="EO348" s="269">
        <f t="shared" si="1470"/>
        <v>1080.3189302989481</v>
      </c>
      <c r="EP348" s="69">
        <f t="shared" si="1471"/>
        <v>1361.2018521766747</v>
      </c>
      <c r="EQ348" s="260">
        <v>97.12</v>
      </c>
      <c r="ER348" s="260">
        <v>21.366399999999999</v>
      </c>
      <c r="ES348" s="260">
        <v>70.709746711182703</v>
      </c>
      <c r="ET348" s="68">
        <f t="shared" si="1472"/>
        <v>4.9666526089934733</v>
      </c>
      <c r="EU348" s="68">
        <f t="shared" si="1473"/>
        <v>22.546651255821139</v>
      </c>
      <c r="EV348" s="260">
        <v>7.1343980635666702</v>
      </c>
      <c r="EW348" s="260">
        <v>21.173444965175999</v>
      </c>
      <c r="EX348" s="68">
        <f t="shared" si="1474"/>
        <v>0.2901820632477371</v>
      </c>
      <c r="EY348" s="68">
        <f t="shared" si="1475"/>
        <v>12.398195393138668</v>
      </c>
      <c r="EZ348" s="260">
        <v>10.8751994869962</v>
      </c>
      <c r="FA348" s="69">
        <f t="shared" si="1476"/>
        <v>274.05502707230585</v>
      </c>
      <c r="FB348" s="260">
        <v>0.83333333333333348</v>
      </c>
      <c r="FC348" s="260">
        <v>8.9871586162120806E-2</v>
      </c>
      <c r="FD348" s="68">
        <f t="shared" si="1477"/>
        <v>1.2316900883518657E-3</v>
      </c>
      <c r="FE348" s="68">
        <f t="shared" si="1478"/>
        <v>5.2624666763574489E-2</v>
      </c>
      <c r="FF348" s="260">
        <v>4.6160245974772703E-2</v>
      </c>
      <c r="FG348" s="69">
        <f t="shared" si="1479"/>
        <v>1.1632381985642724</v>
      </c>
      <c r="FH348" s="260">
        <v>322.51005500000002</v>
      </c>
      <c r="FI348" s="260">
        <v>34.781388235299403</v>
      </c>
      <c r="FJ348" s="68">
        <f t="shared" si="1480"/>
        <v>0.47667892576477833</v>
      </c>
      <c r="FK348" s="68">
        <f t="shared" si="1481"/>
        <v>20.366381006732507</v>
      </c>
      <c r="FL348" s="260">
        <v>17.8645</v>
      </c>
      <c r="FM348" s="69">
        <f t="shared" si="1482"/>
        <v>450.18713188235932</v>
      </c>
      <c r="FN348" s="260">
        <v>0</v>
      </c>
      <c r="FO348" s="260">
        <v>0</v>
      </c>
      <c r="FP348" s="68">
        <f t="shared" si="1483"/>
        <v>0</v>
      </c>
      <c r="FQ348" s="68">
        <f t="shared" si="1484"/>
        <v>0</v>
      </c>
      <c r="FR348" s="260">
        <v>0</v>
      </c>
      <c r="FS348" s="264">
        <f t="shared" si="1485"/>
        <v>0</v>
      </c>
      <c r="FT348" s="270">
        <f t="shared" si="1342"/>
        <v>4650.3192444683255</v>
      </c>
      <c r="FU348" s="271">
        <f t="shared" si="1343"/>
        <v>1399.3730584513878</v>
      </c>
      <c r="FV348" s="272">
        <f t="shared" si="1486"/>
        <v>458.18612830561705</v>
      </c>
      <c r="FW348" s="272">
        <f t="shared" si="1344"/>
        <v>42.989687815920014</v>
      </c>
      <c r="FX348" s="272">
        <f t="shared" si="1345"/>
        <v>275.24700000000098</v>
      </c>
      <c r="FY348" s="272">
        <f t="shared" si="1346"/>
        <v>0</v>
      </c>
      <c r="FZ348" s="272">
        <f t="shared" si="1347"/>
        <v>0</v>
      </c>
      <c r="GA348" s="272">
        <f t="shared" si="1348"/>
        <v>59.92330000000004</v>
      </c>
      <c r="GB348" s="272">
        <f t="shared" si="1349"/>
        <v>1.5356000000000039</v>
      </c>
      <c r="GC348" s="272">
        <f t="shared" si="1350"/>
        <v>322.51005500000002</v>
      </c>
      <c r="GD348" s="272">
        <f t="shared" si="1351"/>
        <v>0</v>
      </c>
      <c r="GE348" s="272">
        <f t="shared" si="1352"/>
        <v>771.68546864033397</v>
      </c>
      <c r="GF348" s="273">
        <f t="shared" si="1353"/>
        <v>300.19462971994488</v>
      </c>
      <c r="GG348" s="273">
        <f t="shared" si="1354"/>
        <v>54.203187317297051</v>
      </c>
      <c r="GH348" s="272">
        <f t="shared" si="1487"/>
        <v>359.28053312933474</v>
      </c>
      <c r="GI348" s="274">
        <f t="shared" si="1488"/>
        <v>256.66134702113766</v>
      </c>
      <c r="GJ348" s="275">
        <f t="shared" si="1355"/>
        <v>4.9239397065375332</v>
      </c>
      <c r="GK348" s="271">
        <f t="shared" si="1489"/>
        <v>3690.7308313425947</v>
      </c>
      <c r="GL348" s="276">
        <f t="shared" si="1490"/>
        <v>4650.3208474916692</v>
      </c>
      <c r="GM348" s="272">
        <f t="shared" si="1491"/>
        <v>1956.2290351924703</v>
      </c>
      <c r="GN348" s="272">
        <f t="shared" si="1492"/>
        <v>102.1168148397546</v>
      </c>
      <c r="GO348" s="277">
        <f t="shared" si="1493"/>
        <v>0.53003839201160152</v>
      </c>
      <c r="GP348" s="278">
        <f t="shared" si="1494"/>
        <v>2.7668453622397352E-2</v>
      </c>
      <c r="GQ348" s="279">
        <f t="shared" si="1495"/>
        <v>1.0774336751022682</v>
      </c>
      <c r="GR348" s="280">
        <f t="shared" si="1496"/>
        <v>3690.7308313425947</v>
      </c>
      <c r="GS348" s="272">
        <f t="shared" si="1497"/>
        <v>1956.2290351924703</v>
      </c>
      <c r="GT348" s="272">
        <f t="shared" si="1356"/>
        <v>102.1168148397546</v>
      </c>
      <c r="GU348" s="73">
        <f t="shared" si="1498"/>
        <v>0.53003839201160152</v>
      </c>
      <c r="GV348" s="74">
        <f t="shared" si="1499"/>
        <v>2.7668453622397352E-2</v>
      </c>
      <c r="GW348" s="279">
        <f t="shared" si="1500"/>
        <v>1.0774336751022682</v>
      </c>
      <c r="GX348" s="280">
        <f t="shared" si="1501"/>
        <v>3012.0931889971698</v>
      </c>
      <c r="GY348" s="272">
        <f t="shared" si="1357"/>
        <v>1683.6430401945265</v>
      </c>
      <c r="GZ348" s="272">
        <f t="shared" si="1358"/>
        <v>61.960991147555511</v>
      </c>
      <c r="HA348" s="73">
        <f t="shared" si="1502"/>
        <v>0.55896113916550827</v>
      </c>
      <c r="HB348" s="74">
        <f t="shared" si="1503"/>
        <v>2.0570741759880433E-2</v>
      </c>
      <c r="HC348" s="279">
        <f t="shared" si="1504"/>
        <v>1.0803265776406614</v>
      </c>
      <c r="HD348" s="280">
        <f t="shared" si="1505"/>
        <v>3342.0683179064372</v>
      </c>
      <c r="HE348" s="272">
        <f t="shared" si="1359"/>
        <v>1931.984091616594</v>
      </c>
      <c r="HF348" s="272">
        <f t="shared" si="1360"/>
        <v>70.069058621530388</v>
      </c>
      <c r="HG348" s="73">
        <f t="shared" si="1506"/>
        <v>0.57808037054934935</v>
      </c>
      <c r="HH348" s="74">
        <f t="shared" si="1507"/>
        <v>2.0965776865214881E-2</v>
      </c>
      <c r="HI348" s="281">
        <f t="shared" si="1508"/>
        <v>1.0830263741982509</v>
      </c>
      <c r="HJ348" s="72">
        <f t="shared" si="1361"/>
        <v>4.3580037290536549</v>
      </c>
      <c r="HK348" s="73">
        <f t="shared" si="1509"/>
        <v>4.3580037290536549</v>
      </c>
      <c r="HL348" s="73">
        <f t="shared" si="1362"/>
        <v>3.432737700453202</v>
      </c>
      <c r="HM348" s="74">
        <f t="shared" si="1510"/>
        <v>3.8980285260143446</v>
      </c>
      <c r="HN348" s="75"/>
      <c r="HO348" s="75"/>
      <c r="HP348" s="76">
        <f t="shared" si="1511"/>
        <v>248.34105142206761</v>
      </c>
      <c r="HQ348" s="77">
        <f t="shared" si="1512"/>
        <v>282.61459992882715</v>
      </c>
      <c r="HR348" s="77">
        <f t="shared" si="1513"/>
        <v>8.1080674739748808</v>
      </c>
      <c r="HS348" s="77">
        <f t="shared" si="1514"/>
        <v>9.3631963189461924</v>
      </c>
      <c r="HT348" s="282">
        <f t="shared" si="1515"/>
        <v>329.97512890926748</v>
      </c>
      <c r="HU348" s="73">
        <f t="shared" si="1570"/>
        <v>0.75260536223732599</v>
      </c>
      <c r="HV348" s="74">
        <f t="shared" si="1571"/>
        <v>2.4571753334186403E-2</v>
      </c>
      <c r="HW348" s="279">
        <f t="shared" si="1337"/>
        <v>1.1076707734585054</v>
      </c>
      <c r="HX348" s="76">
        <f t="shared" si="1516"/>
        <v>174.70024907894506</v>
      </c>
      <c r="HY348" s="77">
        <f t="shared" si="1517"/>
        <v>198.81063045433027</v>
      </c>
      <c r="HZ348" s="77">
        <f t="shared" si="1363"/>
        <v>7.5466753446690769</v>
      </c>
      <c r="IA348" s="77">
        <f t="shared" si="1518"/>
        <v>8.7149006880238495</v>
      </c>
      <c r="IB348" s="282">
        <f t="shared" si="1519"/>
        <v>236.62670497183012</v>
      </c>
      <c r="IC348" s="73">
        <f t="shared" si="1572"/>
        <v>0.73829472924344164</v>
      </c>
      <c r="ID348" s="74">
        <f t="shared" si="1573"/>
        <v>3.1892745772576649E-2</v>
      </c>
      <c r="IE348" s="279">
        <f t="shared" si="1580"/>
        <v>1.1068290526284821</v>
      </c>
      <c r="IF348" s="76">
        <f t="shared" si="1364"/>
        <v>24.244943575876178</v>
      </c>
      <c r="IG348" s="77">
        <f t="shared" si="1520"/>
        <v>27.590988238782849</v>
      </c>
      <c r="IH348" s="77">
        <f t="shared" si="1365"/>
        <v>32.047756218224194</v>
      </c>
      <c r="II348" s="77">
        <f t="shared" si="1521"/>
        <v>37.0087488808053</v>
      </c>
      <c r="IJ348" s="282">
        <f t="shared" si="1522"/>
        <v>348.66251343615727</v>
      </c>
      <c r="IK348" s="73">
        <f t="shared" si="1523"/>
        <v>6.9536995350994654E-2</v>
      </c>
      <c r="IL348" s="74">
        <f t="shared" si="1524"/>
        <v>9.1916265681634218E-2</v>
      </c>
      <c r="IM348" s="279">
        <f t="shared" si="1525"/>
        <v>1.0238254386559078</v>
      </c>
      <c r="IN348" s="76">
        <f t="shared" si="1366"/>
        <v>8.4334381558817757</v>
      </c>
      <c r="IO348" s="77">
        <f t="shared" si="1526"/>
        <v>9.5973369557750186</v>
      </c>
      <c r="IP348" s="77">
        <f t="shared" si="1367"/>
        <v>0.27463289492870691</v>
      </c>
      <c r="IQ348" s="77">
        <f t="shared" si="1527"/>
        <v>0.31714606706367077</v>
      </c>
      <c r="IR348" s="282">
        <f t="shared" si="1528"/>
        <v>11.893630916593693</v>
      </c>
      <c r="IS348" s="73">
        <f t="shared" si="1581"/>
        <v>0.70907178934867199</v>
      </c>
      <c r="IT348" s="74">
        <f t="shared" si="1582"/>
        <v>2.3090753097571408E-2</v>
      </c>
      <c r="IU348" s="279">
        <f t="shared" si="1583"/>
        <v>1.1014334462275142</v>
      </c>
      <c r="IV348" s="76">
        <f t="shared" si="1368"/>
        <v>0</v>
      </c>
      <c r="IW348" s="77">
        <f t="shared" si="1529"/>
        <v>0</v>
      </c>
      <c r="IX348" s="77">
        <f t="shared" si="1530"/>
        <v>0</v>
      </c>
      <c r="IY348" s="77">
        <f t="shared" si="1531"/>
        <v>0</v>
      </c>
      <c r="IZ348" s="282">
        <f t="shared" si="1532"/>
        <v>0</v>
      </c>
      <c r="JA348" s="283"/>
      <c r="JB348" s="284"/>
      <c r="JC348" s="285"/>
      <c r="JD348" s="76">
        <f t="shared" si="1369"/>
        <v>0</v>
      </c>
      <c r="JE348" s="77">
        <f t="shared" si="1533"/>
        <v>0</v>
      </c>
      <c r="JF348" s="77">
        <f t="shared" si="1370"/>
        <v>0</v>
      </c>
      <c r="JG348" s="77">
        <f t="shared" si="1534"/>
        <v>0</v>
      </c>
      <c r="JH348" s="282">
        <f t="shared" si="1535"/>
        <v>0</v>
      </c>
      <c r="JI348" s="283"/>
      <c r="JJ348" s="284"/>
      <c r="JK348" s="285"/>
      <c r="JL348" s="76">
        <f t="shared" si="1371"/>
        <v>480.79819841154205</v>
      </c>
      <c r="JM348" s="77">
        <f t="shared" si="1536"/>
        <v>547.15315777431897</v>
      </c>
      <c r="JN348" s="77">
        <f t="shared" si="1372"/>
        <v>21.66115744406018</v>
      </c>
      <c r="JO348" s="77">
        <f t="shared" si="1537"/>
        <v>25.014304616400697</v>
      </c>
      <c r="JP348" s="282">
        <f t="shared" si="1538"/>
        <v>620.15742154657949</v>
      </c>
      <c r="JQ348" s="73">
        <f t="shared" si="1373"/>
        <v>0.77528411610797709</v>
      </c>
      <c r="JR348" s="74">
        <f t="shared" si="1374"/>
        <v>3.4928482174800886E-2</v>
      </c>
      <c r="JS348" s="279">
        <f t="shared" si="1574"/>
        <v>1.1124038899047211</v>
      </c>
      <c r="JT348" s="76">
        <f t="shared" si="1375"/>
        <v>4.6166415678311044</v>
      </c>
      <c r="JU348" s="77">
        <f t="shared" si="1539"/>
        <v>5.2537842706074747</v>
      </c>
      <c r="JV348" s="77">
        <f t="shared" si="1376"/>
        <v>8.8568321605602476E-2</v>
      </c>
      <c r="JW348" s="77">
        <f t="shared" si="1540"/>
        <v>0.10227869779014974</v>
      </c>
      <c r="JX348" s="282">
        <f t="shared" si="1541"/>
        <v>66.385782422882386</v>
      </c>
      <c r="JY348" s="73">
        <f t="shared" si="1584"/>
        <v>6.9542624931687225E-2</v>
      </c>
      <c r="JZ348" s="74">
        <f t="shared" si="1585"/>
        <v>1.334145932654912E-3</v>
      </c>
      <c r="KA348" s="279">
        <f t="shared" si="1586"/>
        <v>1.0098041034571972</v>
      </c>
      <c r="KB348" s="76">
        <f t="shared" si="1377"/>
        <v>0.11830648164506008</v>
      </c>
      <c r="KC348" s="77">
        <f t="shared" si="1542"/>
        <v>0.13463395917689483</v>
      </c>
      <c r="KD348" s="77">
        <f t="shared" si="1378"/>
        <v>2.2696599596077464E-3</v>
      </c>
      <c r="KE348" s="77">
        <f t="shared" si="1543"/>
        <v>2.6210033213550257E-3</v>
      </c>
      <c r="KF348" s="282">
        <f t="shared" si="1544"/>
        <v>1.7012081692526664</v>
      </c>
      <c r="KG348" s="73">
        <f t="shared" si="1587"/>
        <v>6.9542624931687003E-2</v>
      </c>
      <c r="KH348" s="74">
        <f t="shared" si="1588"/>
        <v>1.3341459326549076E-3</v>
      </c>
      <c r="KI348" s="279">
        <f t="shared" si="1589"/>
        <v>1.009804103457197</v>
      </c>
      <c r="KJ348" s="76">
        <f t="shared" si="1379"/>
        <v>201.95047264092136</v>
      </c>
      <c r="KK348" s="77">
        <f t="shared" si="1545"/>
        <v>229.82165737009493</v>
      </c>
      <c r="KL348" s="77">
        <f t="shared" si="1380"/>
        <v>6.5959563442462859</v>
      </c>
      <c r="KM348" s="77">
        <f t="shared" si="1546"/>
        <v>7.6170103863356111</v>
      </c>
      <c r="KN348" s="282">
        <f t="shared" si="1547"/>
        <v>265.47278378812121</v>
      </c>
      <c r="KO348" s="73">
        <f t="shared" si="1381"/>
        <v>0.76072006237031742</v>
      </c>
      <c r="KP348" s="74">
        <f t="shared" si="1382"/>
        <v>2.4846073673264534E-2</v>
      </c>
      <c r="KQ348" s="279">
        <f t="shared" si="1383"/>
        <v>1.1088331480123488</v>
      </c>
      <c r="KR348" s="76">
        <f t="shared" si="1384"/>
        <v>116.29846038935409</v>
      </c>
      <c r="KS348" s="77">
        <f t="shared" si="1548"/>
        <v>132.34881090768886</v>
      </c>
      <c r="KT348" s="77">
        <f t="shared" si="1385"/>
        <v>3.7977527407208318</v>
      </c>
      <c r="KU348" s="77">
        <f t="shared" si="1549"/>
        <v>4.3856448649844166</v>
      </c>
      <c r="KV348" s="282">
        <f t="shared" si="1550"/>
        <v>153.81688547298214</v>
      </c>
      <c r="KW348" s="73">
        <f t="shared" si="1317"/>
        <v>0.75608383326537876</v>
      </c>
      <c r="KX348" s="74">
        <f t="shared" si="1318"/>
        <v>2.4690089966669528E-2</v>
      </c>
      <c r="KY348" s="279">
        <f t="shared" si="1319"/>
        <v>1.1081691557557953</v>
      </c>
      <c r="KZ348" s="76">
        <f t="shared" si="1386"/>
        <v>510.69697363501007</v>
      </c>
      <c r="LA348" s="77">
        <f t="shared" si="1551"/>
        <v>581.17826296637782</v>
      </c>
      <c r="LB348" s="77">
        <f t="shared" si="1387"/>
        <v>16.259233109270898</v>
      </c>
      <c r="LC348" s="77">
        <f t="shared" si="1552"/>
        <v>18.776162394586034</v>
      </c>
      <c r="LD348" s="286">
        <f t="shared" si="1553"/>
        <v>1080.3189302989481</v>
      </c>
      <c r="LE348" s="73">
        <f t="shared" si="1388"/>
        <v>0.47272796885424284</v>
      </c>
      <c r="LF348" s="74">
        <f t="shared" si="1389"/>
        <v>1.5050401000352378E-2</v>
      </c>
      <c r="LG348" s="279">
        <f t="shared" si="1390"/>
        <v>1.0675709890564287</v>
      </c>
      <c r="LH348" s="76">
        <f t="shared" si="1391"/>
        <v>161.11911291173098</v>
      </c>
      <c r="LI348" s="77">
        <f t="shared" si="1554"/>
        <v>183.35516168467896</v>
      </c>
      <c r="LJ348" s="77">
        <f t="shared" si="1392"/>
        <v>5.2568346722412107</v>
      </c>
      <c r="LK348" s="77">
        <f t="shared" si="1555"/>
        <v>6.0705926795041503</v>
      </c>
      <c r="LL348" s="282">
        <f t="shared" si="1556"/>
        <v>217.50398973992529</v>
      </c>
      <c r="LM348" s="73">
        <f t="shared" si="1575"/>
        <v>0.74076394232760945</v>
      </c>
      <c r="LN348" s="74">
        <f t="shared" si="1576"/>
        <v>2.4168911469288141E-2</v>
      </c>
      <c r="LO348" s="279">
        <f t="shared" si="1577"/>
        <v>1.1059741791760791</v>
      </c>
      <c r="LP348" s="76">
        <f t="shared" si="1393"/>
        <v>6.4202093451560874E-2</v>
      </c>
      <c r="LQ348" s="77">
        <f t="shared" si="1557"/>
        <v>7.3062624368810794E-2</v>
      </c>
      <c r="LR348" s="77">
        <f t="shared" si="1394"/>
        <v>1.2316900883518657E-3</v>
      </c>
      <c r="LS348" s="77">
        <f t="shared" si="1558"/>
        <v>1.4223557140287345E-3</v>
      </c>
      <c r="LT348" s="282">
        <f t="shared" si="1559"/>
        <v>0.92320491949545436</v>
      </c>
      <c r="LU348" s="73">
        <f t="shared" si="1329"/>
        <v>6.9542624931687211E-2</v>
      </c>
      <c r="LV348" s="74">
        <f t="shared" si="1330"/>
        <v>1.3341459326549118E-3</v>
      </c>
      <c r="LW348" s="279">
        <f t="shared" si="1331"/>
        <v>1.0098041034571972</v>
      </c>
      <c r="LX348" s="76">
        <f t="shared" si="1395"/>
        <v>24.846984828213657</v>
      </c>
      <c r="LY348" s="77">
        <f t="shared" si="1560"/>
        <v>28.276117204355423</v>
      </c>
      <c r="LZ348" s="77">
        <f t="shared" si="1396"/>
        <v>0.47667892576477833</v>
      </c>
      <c r="MA348" s="77">
        <f t="shared" si="1561"/>
        <v>0.55046882347316606</v>
      </c>
      <c r="MB348" s="286">
        <f t="shared" si="1562"/>
        <v>357.29137450980897</v>
      </c>
      <c r="MC348" s="73">
        <f t="shared" si="1320"/>
        <v>6.9542638308307425E-2</v>
      </c>
      <c r="MD348" s="74">
        <f t="shared" si="1321"/>
        <v>1.3341461892797295E-3</v>
      </c>
      <c r="ME348" s="279">
        <f t="shared" si="1322"/>
        <v>1.00980410534303</v>
      </c>
      <c r="MF348" s="76">
        <f t="shared" si="1397"/>
        <v>0</v>
      </c>
      <c r="MG348" s="77">
        <f t="shared" si="1563"/>
        <v>0</v>
      </c>
      <c r="MH348" s="77">
        <f t="shared" si="1398"/>
        <v>0</v>
      </c>
      <c r="MI348" s="77">
        <f t="shared" si="1564"/>
        <v>0</v>
      </c>
      <c r="MJ348" s="286">
        <f t="shared" si="1565"/>
        <v>0</v>
      </c>
      <c r="MK348" s="73"/>
      <c r="ML348" s="74"/>
      <c r="MM348" s="279"/>
      <c r="MN348" s="287">
        <f t="shared" si="1566"/>
        <v>1.0769503254104966</v>
      </c>
      <c r="MO348" s="288">
        <f t="shared" si="1566"/>
        <v>1.0769503254104966</v>
      </c>
      <c r="MP348" s="288">
        <f t="shared" si="1566"/>
        <v>1.0803233030960984</v>
      </c>
      <c r="MQ348" s="289">
        <f t="shared" si="1566"/>
        <v>1.0835274674247899</v>
      </c>
      <c r="MR348" s="290">
        <f t="shared" si="1567"/>
        <v>4.3560486762203769</v>
      </c>
      <c r="MS348" s="291">
        <f t="shared" si="1332"/>
        <v>4.3560486762203769</v>
      </c>
      <c r="MT348" s="291">
        <f t="shared" si="1399"/>
        <v>3.4327272955878527</v>
      </c>
      <c r="MU348" s="292">
        <f t="shared" si="1333"/>
        <v>3.8998320607553043</v>
      </c>
      <c r="MV348" s="359">
        <f t="shared" si="1400"/>
        <v>0.46710476516745175</v>
      </c>
      <c r="MW348" s="360">
        <f t="shared" si="1401"/>
        <v>0.27626453153606911</v>
      </c>
      <c r="MX348" s="360">
        <f t="shared" si="1402"/>
        <v>0.45621661546507253</v>
      </c>
      <c r="MY348" s="360">
        <f t="shared" si="1403"/>
        <v>1.3767918077843928E-2</v>
      </c>
      <c r="MZ348" s="360">
        <f t="shared" si="1404"/>
        <v>0</v>
      </c>
      <c r="NA348" s="360">
        <f t="shared" si="1405"/>
        <v>0</v>
      </c>
      <c r="NB348" s="360">
        <f t="shared" si="1406"/>
        <v>0.72773462477566853</v>
      </c>
      <c r="NC348" s="360">
        <f t="shared" si="1407"/>
        <v>7.0787267652349523E-2</v>
      </c>
      <c r="ND348" s="360">
        <f t="shared" si="1408"/>
        <v>1.8176473862229544E-3</v>
      </c>
      <c r="NE348" s="360">
        <f t="shared" si="1409"/>
        <v>0.3105841647582589</v>
      </c>
      <c r="NF348" s="360">
        <f t="shared" si="1410"/>
        <v>0.17974503706359002</v>
      </c>
      <c r="NG348" s="360">
        <f t="shared" si="1411"/>
        <v>1.2167106562276118</v>
      </c>
      <c r="NH348" s="360">
        <f t="shared" si="1412"/>
        <v>0.25371047670299252</v>
      </c>
      <c r="NI348" s="360">
        <f t="shared" si="1413"/>
        <v>1.0098041034571972E-3</v>
      </c>
      <c r="NJ348" s="360">
        <f t="shared" si="1414"/>
        <v>0.38059516730378801</v>
      </c>
      <c r="NK348" s="361">
        <f t="shared" si="1415"/>
        <v>0</v>
      </c>
      <c r="NL348" s="145">
        <f t="shared" si="1568"/>
        <v>4.3560486762203769</v>
      </c>
      <c r="NM348" s="56">
        <f t="shared" si="1334"/>
        <v>4.3560486762203769</v>
      </c>
      <c r="NN348" s="56">
        <f t="shared" si="1569"/>
        <v>3.4327272955878527</v>
      </c>
      <c r="NO348" s="58">
        <f t="shared" si="1323"/>
        <v>3.8998320607553043</v>
      </c>
      <c r="NP348" s="55">
        <f t="shared" si="1416"/>
        <v>1.0769503254104966</v>
      </c>
      <c r="NQ348" s="56">
        <f t="shared" si="1324"/>
        <v>1.0769503254104966</v>
      </c>
      <c r="NR348" s="56">
        <f t="shared" si="1417"/>
        <v>1.0803233030960984</v>
      </c>
      <c r="NS348" s="61">
        <f t="shared" si="1325"/>
        <v>1.0835274674247899</v>
      </c>
      <c r="NT348" s="41"/>
      <c r="NU348" s="86">
        <f t="shared" si="1578"/>
        <v>0</v>
      </c>
      <c r="NV348" s="86">
        <f t="shared" si="1578"/>
        <v>0</v>
      </c>
      <c r="NW348" s="86">
        <f t="shared" si="1578"/>
        <v>0</v>
      </c>
      <c r="NX348" s="86">
        <f t="shared" si="1578"/>
        <v>0</v>
      </c>
      <c r="NY348" s="87">
        <f t="shared" si="1579"/>
        <v>0</v>
      </c>
      <c r="NZ348" s="87">
        <f t="shared" si="1579"/>
        <v>0</v>
      </c>
      <c r="OA348" s="87">
        <f t="shared" si="1579"/>
        <v>0</v>
      </c>
      <c r="OB348" s="87">
        <f t="shared" si="1579"/>
        <v>0</v>
      </c>
      <c r="OC348" s="26"/>
    </row>
    <row r="349" spans="1:393" thickBot="1" x14ac:dyDescent="0.35">
      <c r="A349" s="136" t="s">
        <v>796</v>
      </c>
      <c r="B349" s="137" t="s">
        <v>797</v>
      </c>
      <c r="C349" s="133" t="s">
        <v>98</v>
      </c>
      <c r="D349" s="64">
        <f>VLOOKUP(B349,[1]УсіТ_1!$A$10:$G$556,6,FALSE)</f>
        <v>778.21</v>
      </c>
      <c r="E349" s="64">
        <f>VLOOKUP(B349,[1]УсіТ_1!$A$10:$G$556,7,FALSE)</f>
        <v>0</v>
      </c>
      <c r="F349" s="38"/>
      <c r="G349" s="38"/>
      <c r="H349" s="39">
        <v>274.5</v>
      </c>
      <c r="I349" s="256">
        <v>4.4454000000000002</v>
      </c>
      <c r="J349" s="62">
        <v>4.4454000000000002</v>
      </c>
      <c r="K349" s="257">
        <f t="shared" si="1418"/>
        <v>3.8904000000000001</v>
      </c>
      <c r="L349" s="293">
        <f t="shared" si="1419"/>
        <v>4.2153999999999998</v>
      </c>
      <c r="M349" s="63">
        <v>0.32500000000000001</v>
      </c>
      <c r="N349" s="63">
        <v>1.0239</v>
      </c>
      <c r="O349" s="63">
        <v>0.23</v>
      </c>
      <c r="P349" s="63">
        <v>1.61E-2</v>
      </c>
      <c r="Q349" s="63">
        <v>0</v>
      </c>
      <c r="R349" s="63">
        <v>0</v>
      </c>
      <c r="S349" s="63">
        <v>0.65280000000000005</v>
      </c>
      <c r="T349" s="63">
        <v>9.0200000000000002E-2</v>
      </c>
      <c r="U349" s="63">
        <v>2.3E-3</v>
      </c>
      <c r="V349" s="63">
        <v>5.1799999999999999E-2</v>
      </c>
      <c r="W349" s="63">
        <v>0.16070000000000001</v>
      </c>
      <c r="X349" s="63">
        <v>1.1473</v>
      </c>
      <c r="Y349" s="63">
        <v>0.22700000000000001</v>
      </c>
      <c r="Z349" s="63">
        <v>1.4E-3</v>
      </c>
      <c r="AA349" s="63">
        <v>0.51690000000000003</v>
      </c>
      <c r="AB349" s="259">
        <v>0</v>
      </c>
      <c r="AC349" s="144">
        <v>91.19</v>
      </c>
      <c r="AD349" s="70">
        <v>20.061800000000002</v>
      </c>
      <c r="AE349" s="70">
        <v>66.392316748277906</v>
      </c>
      <c r="AF349" s="68">
        <f t="shared" si="1420"/>
        <v>4.6633963283990401</v>
      </c>
      <c r="AG349" s="68">
        <f t="shared" si="1421"/>
        <v>21.16998690298939</v>
      </c>
      <c r="AH349" s="71">
        <v>3.547101745125</v>
      </c>
      <c r="AI349" s="71">
        <v>19.540730645579401</v>
      </c>
      <c r="AJ349" s="68">
        <f t="shared" si="1422"/>
        <v>0.26780571349766569</v>
      </c>
      <c r="AK349" s="68">
        <f t="shared" si="1423"/>
        <v>11.442152992441601</v>
      </c>
      <c r="AL349" s="71">
        <v>10.036597456949099</v>
      </c>
      <c r="AM349" s="69">
        <f t="shared" si="1424"/>
        <v>252.92225591511766</v>
      </c>
      <c r="AN349" s="260">
        <v>282.58999999999997</v>
      </c>
      <c r="AO349" s="71">
        <v>62.169800000000002</v>
      </c>
      <c r="AP349" s="71">
        <v>205.74410340931999</v>
      </c>
      <c r="AQ349" s="68">
        <f t="shared" si="1425"/>
        <v>14.451465823470636</v>
      </c>
      <c r="AR349" s="68">
        <f t="shared" si="1426"/>
        <v>65.603976301302581</v>
      </c>
      <c r="AS349" s="71">
        <v>20.328666972758299</v>
      </c>
      <c r="AT349" s="261">
        <f t="shared" si="1338"/>
        <v>4.4088299893898544</v>
      </c>
      <c r="AU349" s="71">
        <v>61.561954239885402</v>
      </c>
      <c r="AV349" s="68">
        <f t="shared" si="1427"/>
        <v>0.84370658285762945</v>
      </c>
      <c r="AW349" s="68">
        <f t="shared" si="1428"/>
        <v>36.047848552981861</v>
      </c>
      <c r="AX349" s="71">
        <v>31.619726231098198</v>
      </c>
      <c r="AY349" s="69">
        <f t="shared" si="1429"/>
        <v>796.81710102367424</v>
      </c>
      <c r="AZ349" s="260">
        <v>22</v>
      </c>
      <c r="BA349" s="260">
        <v>112.137666666667</v>
      </c>
      <c r="BB349" s="260">
        <v>11.6943566666667</v>
      </c>
      <c r="BC349" s="262">
        <f t="shared" si="1430"/>
        <v>9.3554853333333607</v>
      </c>
      <c r="BD349" s="262">
        <f t="shared" si="1339"/>
        <v>2.3388713333333389</v>
      </c>
      <c r="BE349" s="260">
        <v>4.3893886666666697</v>
      </c>
      <c r="BF349" s="262">
        <f t="shared" si="1431"/>
        <v>3.5115109333333359</v>
      </c>
      <c r="BG349" s="262">
        <f t="shared" si="1340"/>
        <v>0.87787773333333385</v>
      </c>
      <c r="BH349" s="260">
        <v>13.826852055792513</v>
      </c>
      <c r="BI349" s="263">
        <f t="shared" si="1432"/>
        <v>8.0963685286775284</v>
      </c>
      <c r="BJ349" s="68">
        <f t="shared" si="1433"/>
        <v>0.18949700742463638</v>
      </c>
      <c r="BK349" s="260">
        <v>7.1018111363410013</v>
      </c>
      <c r="BL349" s="69">
        <f t="shared" si="1434"/>
        <v>178.98009023056065</v>
      </c>
      <c r="BM349" s="260">
        <v>4.24</v>
      </c>
      <c r="BN349" s="260">
        <v>0.93279999999999996</v>
      </c>
      <c r="BO349" s="260">
        <v>3.0869988267649799</v>
      </c>
      <c r="BP349" s="68">
        <f t="shared" si="1435"/>
        <v>0.21683079759197219</v>
      </c>
      <c r="BQ349" s="68">
        <f t="shared" si="1436"/>
        <v>0.98432661989993497</v>
      </c>
      <c r="BR349" s="260">
        <v>0.73767409141666596</v>
      </c>
      <c r="BS349" s="260">
        <v>0.97034059512925297</v>
      </c>
      <c r="BT349" s="68">
        <f t="shared" si="1437"/>
        <v>1.3298517856246412E-2</v>
      </c>
      <c r="BU349" s="68">
        <f t="shared" si="1438"/>
        <v>0.56818681684031458</v>
      </c>
      <c r="BV349" s="260">
        <v>0.49839067566554501</v>
      </c>
      <c r="BW349" s="69">
        <f t="shared" si="1439"/>
        <v>12.559445026771733</v>
      </c>
      <c r="BX349" s="260">
        <v>0</v>
      </c>
      <c r="BY349" s="260">
        <v>0</v>
      </c>
      <c r="BZ349" s="263">
        <f t="shared" si="1440"/>
        <v>0</v>
      </c>
      <c r="CA349" s="263">
        <f t="shared" si="1441"/>
        <v>0</v>
      </c>
      <c r="CB349" s="260">
        <v>0</v>
      </c>
      <c r="CC349" s="264">
        <f t="shared" si="1442"/>
        <v>0</v>
      </c>
      <c r="CD349" s="260">
        <v>0</v>
      </c>
      <c r="CE349" s="260">
        <v>0</v>
      </c>
      <c r="CF349" s="263">
        <f t="shared" si="1443"/>
        <v>0</v>
      </c>
      <c r="CG349" s="263">
        <f t="shared" si="1444"/>
        <v>0</v>
      </c>
      <c r="CH349" s="260">
        <v>0</v>
      </c>
      <c r="CI349" s="69">
        <f t="shared" si="1445"/>
        <v>0</v>
      </c>
      <c r="CJ349" s="260">
        <v>204.48574625134364</v>
      </c>
      <c r="CK349" s="260">
        <v>44.986868073608889</v>
      </c>
      <c r="CL349" s="260">
        <v>15.628383404820127</v>
      </c>
      <c r="CM349" s="260">
        <v>7.5449417254861508</v>
      </c>
      <c r="CN349" s="260">
        <v>98.826073148200436</v>
      </c>
      <c r="CO349" s="265">
        <f t="shared" si="1446"/>
        <v>6.9415433779295981</v>
      </c>
      <c r="CP349" s="266">
        <f t="shared" si="1447"/>
        <v>31.511879336181487</v>
      </c>
      <c r="CQ349" s="260">
        <v>39.248043861575134</v>
      </c>
      <c r="CR349" s="265">
        <f t="shared" si="1448"/>
        <v>0.5378944411228872</v>
      </c>
      <c r="CS349" s="265">
        <f t="shared" si="1449"/>
        <v>22.981849075320767</v>
      </c>
      <c r="CT349" s="260">
        <v>20.158755798643867</v>
      </c>
      <c r="CU349" s="267">
        <f t="shared" si="1341"/>
        <v>508.00064464583045</v>
      </c>
      <c r="CV349" s="260">
        <v>50.308100000000032</v>
      </c>
      <c r="CW349" s="260">
        <v>5.4255224925631103</v>
      </c>
      <c r="CX349" s="68">
        <f t="shared" si="1450"/>
        <v>7.4356785760577429E-2</v>
      </c>
      <c r="CY349" s="68">
        <f t="shared" si="1451"/>
        <v>3.1769363976102998</v>
      </c>
      <c r="CZ349" s="260">
        <v>2.78668112462816</v>
      </c>
      <c r="DA349" s="69">
        <f t="shared" si="1452"/>
        <v>70.224364340629563</v>
      </c>
      <c r="DB349" s="260">
        <v>1.2892000000000006</v>
      </c>
      <c r="DC349" s="260">
        <v>0.139034938656247</v>
      </c>
      <c r="DD349" s="68">
        <f t="shared" si="1453"/>
        <v>1.9054738342838651E-3</v>
      </c>
      <c r="DE349" s="68">
        <f t="shared" si="1454"/>
        <v>8.1412464469920051E-2</v>
      </c>
      <c r="DF349" s="260">
        <v>7.1411746932812395E-2</v>
      </c>
      <c r="DG349" s="69">
        <f t="shared" si="1455"/>
        <v>1.799576022706872</v>
      </c>
      <c r="DH349" s="260">
        <v>14.717809919342399</v>
      </c>
      <c r="DI349" s="260">
        <v>3.2379181822553278</v>
      </c>
      <c r="DJ349" s="260">
        <v>0.22265995862499988</v>
      </c>
      <c r="DK349" s="260">
        <v>10.714565621281265</v>
      </c>
      <c r="DL349" s="68">
        <f t="shared" si="1456"/>
        <v>0.75259108923879603</v>
      </c>
      <c r="DM349" s="68">
        <f t="shared" si="1457"/>
        <v>3.4164678231329866</v>
      </c>
      <c r="DN349" s="260">
        <v>3.1161631338352702</v>
      </c>
      <c r="DO349" s="68">
        <f t="shared" si="1458"/>
        <v>4.2707015749212381E-2</v>
      </c>
      <c r="DP349" s="68">
        <f t="shared" si="1459"/>
        <v>1.8246817876697778</v>
      </c>
      <c r="DQ349" s="260">
        <v>1.60053764374286</v>
      </c>
      <c r="DR349" s="264">
        <f t="shared" si="1460"/>
        <v>40.331585350898543</v>
      </c>
      <c r="DS349" s="260">
        <v>45.32</v>
      </c>
      <c r="DT349" s="260">
        <v>9.9703999999999997</v>
      </c>
      <c r="DU349" s="260">
        <v>32.995940289855902</v>
      </c>
      <c r="DV349" s="68">
        <f t="shared" si="1461"/>
        <v>2.3176348459594784</v>
      </c>
      <c r="DW349" s="68">
        <f t="shared" si="1462"/>
        <v>10.521151512704032</v>
      </c>
      <c r="DX349" s="260">
        <v>0.86799511875000002</v>
      </c>
      <c r="DY349" s="260">
        <v>0.397138595208333</v>
      </c>
      <c r="DZ349" s="260">
        <v>0</v>
      </c>
      <c r="EA349" s="260">
        <v>9.6577596142544504</v>
      </c>
      <c r="EB349" s="68">
        <f t="shared" si="1463"/>
        <v>0.13235959551335724</v>
      </c>
      <c r="EC349" s="68">
        <f t="shared" si="1464"/>
        <v>5.6551397731651507</v>
      </c>
      <c r="ED349" s="267">
        <v>4.9604616809034301</v>
      </c>
      <c r="EE349" s="69">
        <f t="shared" si="1465"/>
        <v>125.00363435876653</v>
      </c>
      <c r="EF349" s="260">
        <v>196.85732936507935</v>
      </c>
      <c r="EG349" s="260">
        <v>43.308612460317427</v>
      </c>
      <c r="EH349" s="260">
        <v>256.1212324153496</v>
      </c>
      <c r="EI349" s="260">
        <v>143.32508131841669</v>
      </c>
      <c r="EJ349" s="268">
        <f t="shared" si="1466"/>
        <v>10.067153711805588</v>
      </c>
      <c r="EK349" s="266">
        <f t="shared" si="1467"/>
        <v>45.700922079352978</v>
      </c>
      <c r="EL349" s="260">
        <v>68.979561523000569</v>
      </c>
      <c r="EM349" s="268">
        <f t="shared" si="1468"/>
        <v>0.94536489067272278</v>
      </c>
      <c r="EN349" s="268">
        <f t="shared" si="1469"/>
        <v>40.39125816803908</v>
      </c>
      <c r="EO349" s="269">
        <f t="shared" si="1470"/>
        <v>708.59181708216363</v>
      </c>
      <c r="EP349" s="69">
        <f t="shared" si="1471"/>
        <v>892.82568952352619</v>
      </c>
      <c r="EQ349" s="260">
        <v>62.6</v>
      </c>
      <c r="ER349" s="260">
        <v>13.772</v>
      </c>
      <c r="ES349" s="260">
        <v>45.576916640445198</v>
      </c>
      <c r="ET349" s="68">
        <f t="shared" si="1472"/>
        <v>3.2013226248248707</v>
      </c>
      <c r="EU349" s="68">
        <f t="shared" si="1473"/>
        <v>14.532746793805636</v>
      </c>
      <c r="EV349" s="260">
        <v>4.5983798992083296</v>
      </c>
      <c r="EW349" s="260">
        <v>13.6476075174564</v>
      </c>
      <c r="EX349" s="68">
        <f t="shared" si="1474"/>
        <v>0.18704046102673996</v>
      </c>
      <c r="EY349" s="68">
        <f t="shared" si="1475"/>
        <v>7.9914111722766652</v>
      </c>
      <c r="EZ349" s="260">
        <v>7.0097452028555196</v>
      </c>
      <c r="FA349" s="69">
        <f t="shared" si="1476"/>
        <v>176.64557911195851</v>
      </c>
      <c r="FB349" s="260">
        <v>0.83333333333333348</v>
      </c>
      <c r="FC349" s="260">
        <v>8.9871586162120806E-2</v>
      </c>
      <c r="FD349" s="68">
        <f t="shared" si="1477"/>
        <v>1.2316900883518657E-3</v>
      </c>
      <c r="FE349" s="68">
        <f t="shared" si="1478"/>
        <v>5.2624666763574489E-2</v>
      </c>
      <c r="FF349" s="260">
        <v>4.6160245974772703E-2</v>
      </c>
      <c r="FG349" s="69">
        <f t="shared" si="1479"/>
        <v>1.1632381985642724</v>
      </c>
      <c r="FH349" s="260">
        <v>288.18171666666598</v>
      </c>
      <c r="FI349" s="260">
        <v>31.0792175757074</v>
      </c>
      <c r="FJ349" s="68">
        <f t="shared" si="1480"/>
        <v>0.42594067687506992</v>
      </c>
      <c r="FK349" s="68">
        <f t="shared" si="1481"/>
        <v>18.19856016832577</v>
      </c>
      <c r="FL349" s="260">
        <v>15.962999999999999</v>
      </c>
      <c r="FM349" s="69">
        <f t="shared" si="1482"/>
        <v>402.26872109084803</v>
      </c>
      <c r="FN349" s="260">
        <v>0</v>
      </c>
      <c r="FO349" s="260">
        <v>0</v>
      </c>
      <c r="FP349" s="68">
        <f t="shared" si="1483"/>
        <v>0</v>
      </c>
      <c r="FQ349" s="68">
        <f t="shared" si="1484"/>
        <v>0</v>
      </c>
      <c r="FR349" s="260">
        <v>0</v>
      </c>
      <c r="FS349" s="264">
        <f t="shared" si="1485"/>
        <v>0</v>
      </c>
      <c r="FT349" s="270">
        <f t="shared" si="1342"/>
        <v>3459.541924839853</v>
      </c>
      <c r="FU349" s="271">
        <f t="shared" si="1343"/>
        <v>1100.4410842519467</v>
      </c>
      <c r="FV349" s="272">
        <f t="shared" si="1486"/>
        <v>294.54554288638536</v>
      </c>
      <c r="FW349" s="272">
        <f t="shared" si="1344"/>
        <v>24.820767981542701</v>
      </c>
      <c r="FX349" s="272">
        <f t="shared" si="1345"/>
        <v>112.137666666667</v>
      </c>
      <c r="FY349" s="272">
        <f t="shared" si="1346"/>
        <v>0</v>
      </c>
      <c r="FZ349" s="272">
        <f t="shared" si="1347"/>
        <v>0</v>
      </c>
      <c r="GA349" s="272">
        <f t="shared" si="1348"/>
        <v>50.308100000000032</v>
      </c>
      <c r="GB349" s="272">
        <f t="shared" si="1349"/>
        <v>1.2892000000000006</v>
      </c>
      <c r="GC349" s="272">
        <f t="shared" si="1350"/>
        <v>288.18171666666598</v>
      </c>
      <c r="GD349" s="272">
        <f t="shared" si="1351"/>
        <v>0</v>
      </c>
      <c r="GE349" s="272">
        <f t="shared" si="1352"/>
        <v>606.66199600256243</v>
      </c>
      <c r="GF349" s="273">
        <f t="shared" si="1353"/>
        <v>235.99857799063022</v>
      </c>
      <c r="GG349" s="273">
        <f t="shared" si="1354"/>
        <v>42.611938599219975</v>
      </c>
      <c r="GH349" s="272">
        <f t="shared" si="1487"/>
        <v>267.28265977959728</v>
      </c>
      <c r="GI349" s="274">
        <f t="shared" si="1488"/>
        <v>190.94028528879039</v>
      </c>
      <c r="GJ349" s="275">
        <f t="shared" si="1355"/>
        <v>3.6631088522793807</v>
      </c>
      <c r="GK349" s="271">
        <f t="shared" si="1489"/>
        <v>2745.6687342353675</v>
      </c>
      <c r="GL349" s="276">
        <f t="shared" si="1490"/>
        <v>3459.542605136563</v>
      </c>
      <c r="GM349" s="272">
        <f t="shared" si="1491"/>
        <v>1527.3799475313674</v>
      </c>
      <c r="GN349" s="272">
        <f t="shared" si="1492"/>
        <v>71.095815433042048</v>
      </c>
      <c r="GO349" s="277">
        <f t="shared" si="1493"/>
        <v>0.55628704529671624</v>
      </c>
      <c r="GP349" s="278">
        <f t="shared" si="1494"/>
        <v>2.5893806687805436E-2</v>
      </c>
      <c r="GQ349" s="279">
        <f t="shared" si="1495"/>
        <v>1.0807815363966722</v>
      </c>
      <c r="GR349" s="280">
        <f t="shared" si="1496"/>
        <v>2745.6687342353675</v>
      </c>
      <c r="GS349" s="272">
        <f t="shared" si="1497"/>
        <v>1527.3799475313674</v>
      </c>
      <c r="GT349" s="272">
        <f t="shared" si="1356"/>
        <v>71.095815433042048</v>
      </c>
      <c r="GU349" s="73">
        <f t="shared" si="1498"/>
        <v>0.55628704529671624</v>
      </c>
      <c r="GV349" s="74">
        <f t="shared" si="1499"/>
        <v>2.5893806687805436E-2</v>
      </c>
      <c r="GW349" s="279">
        <f t="shared" si="1500"/>
        <v>1.0807815363966722</v>
      </c>
      <c r="GX349" s="280">
        <f t="shared" si="1501"/>
        <v>2402.8890944372101</v>
      </c>
      <c r="GY349" s="272">
        <f t="shared" si="1357"/>
        <v>1366.463767253955</v>
      </c>
      <c r="GZ349" s="272">
        <f t="shared" si="1358"/>
        <v>53.108120117054007</v>
      </c>
      <c r="HA349" s="73">
        <f t="shared" si="1502"/>
        <v>0.56867533770800172</v>
      </c>
      <c r="HB349" s="74">
        <f t="shared" si="1503"/>
        <v>2.2101777497763649E-2</v>
      </c>
      <c r="HC349" s="279">
        <f t="shared" si="1504"/>
        <v>1.081904238513735</v>
      </c>
      <c r="HD349" s="280">
        <f t="shared" si="1505"/>
        <v>2603.6210435761923</v>
      </c>
      <c r="HE349" s="272">
        <f t="shared" si="1359"/>
        <v>1517.5023779263809</v>
      </c>
      <c r="HF349" s="272">
        <f t="shared" si="1360"/>
        <v>58.039322158950711</v>
      </c>
      <c r="HG349" s="73">
        <f t="shared" si="1506"/>
        <v>0.58284302996799497</v>
      </c>
      <c r="HH349" s="74">
        <f t="shared" si="1507"/>
        <v>2.2291770264397253E-2</v>
      </c>
      <c r="HI349" s="281">
        <f t="shared" si="1508"/>
        <v>1.0838889326028116</v>
      </c>
      <c r="HJ349" s="72">
        <f t="shared" si="1361"/>
        <v>4.8045062418977666</v>
      </c>
      <c r="HK349" s="73">
        <f t="shared" si="1509"/>
        <v>4.8045062418977666</v>
      </c>
      <c r="HL349" s="73">
        <f t="shared" si="1362"/>
        <v>4.2090402495138344</v>
      </c>
      <c r="HM349" s="74">
        <f t="shared" si="1510"/>
        <v>4.5690254064938918</v>
      </c>
      <c r="HN349" s="75"/>
      <c r="HO349" s="75"/>
      <c r="HP349" s="76">
        <f t="shared" si="1511"/>
        <v>151.03861067242582</v>
      </c>
      <c r="HQ349" s="77">
        <f t="shared" si="1512"/>
        <v>171.88344933132731</v>
      </c>
      <c r="HR349" s="77">
        <f t="shared" si="1513"/>
        <v>4.9312020418967055</v>
      </c>
      <c r="HS349" s="77">
        <f t="shared" si="1514"/>
        <v>5.6945521179823162</v>
      </c>
      <c r="HT349" s="282">
        <f t="shared" si="1515"/>
        <v>200.73194913898226</v>
      </c>
      <c r="HU349" s="73">
        <f t="shared" si="1570"/>
        <v>0.75243931681174536</v>
      </c>
      <c r="HV349" s="74">
        <f t="shared" si="1571"/>
        <v>2.4566104514246772E-2</v>
      </c>
      <c r="HW349" s="279">
        <f t="shared" si="1337"/>
        <v>1.1076469830919944</v>
      </c>
      <c r="HX349" s="76">
        <f t="shared" si="1516"/>
        <v>468.77502632222701</v>
      </c>
      <c r="HY349" s="77">
        <f t="shared" si="1517"/>
        <v>533.47066770495758</v>
      </c>
      <c r="HZ349" s="77">
        <f t="shared" si="1363"/>
        <v>19.704002395718121</v>
      </c>
      <c r="IA349" s="77">
        <f t="shared" si="1518"/>
        <v>22.754181966575288</v>
      </c>
      <c r="IB349" s="282">
        <f t="shared" si="1519"/>
        <v>632.39452462196368</v>
      </c>
      <c r="IC349" s="73">
        <f t="shared" si="1572"/>
        <v>0.74126990046672836</v>
      </c>
      <c r="ID349" s="74">
        <f t="shared" si="1573"/>
        <v>3.1157768811323736E-2</v>
      </c>
      <c r="IE349" s="279">
        <f t="shared" si="1580"/>
        <v>1.1071258815754061</v>
      </c>
      <c r="IF349" s="76">
        <f t="shared" si="1364"/>
        <v>9.8775696049865847</v>
      </c>
      <c r="IG349" s="77">
        <f t="shared" si="1520"/>
        <v>11.240772986170782</v>
      </c>
      <c r="IH349" s="77">
        <f t="shared" si="1365"/>
        <v>13.056493274091332</v>
      </c>
      <c r="II349" s="77">
        <f t="shared" si="1521"/>
        <v>15.077638432920672</v>
      </c>
      <c r="IJ349" s="282">
        <f t="shared" si="1522"/>
        <v>142.04769065917512</v>
      </c>
      <c r="IK349" s="73">
        <f t="shared" si="1523"/>
        <v>6.953699535099464E-2</v>
      </c>
      <c r="IL349" s="74">
        <f t="shared" si="1524"/>
        <v>9.1916265681634232E-2</v>
      </c>
      <c r="IM349" s="279">
        <f t="shared" si="1525"/>
        <v>1.0238254386559078</v>
      </c>
      <c r="IN349" s="76">
        <f t="shared" si="1366"/>
        <v>7.0668663928231048</v>
      </c>
      <c r="IO349" s="77">
        <f t="shared" si="1526"/>
        <v>8.0421646236966211</v>
      </c>
      <c r="IP349" s="77">
        <f t="shared" si="1367"/>
        <v>0.2301293154482186</v>
      </c>
      <c r="IQ349" s="77">
        <f t="shared" si="1527"/>
        <v>0.26575333347960284</v>
      </c>
      <c r="IR349" s="282">
        <f t="shared" si="1528"/>
        <v>9.9678135133108992</v>
      </c>
      <c r="IS349" s="73">
        <f t="shared" si="1581"/>
        <v>0.70896855999423503</v>
      </c>
      <c r="IT349" s="74">
        <f t="shared" si="1582"/>
        <v>2.3087241263182408E-2</v>
      </c>
      <c r="IU349" s="279">
        <f t="shared" si="1583"/>
        <v>1.1014186559123451</v>
      </c>
      <c r="IV349" s="76">
        <f t="shared" si="1368"/>
        <v>0</v>
      </c>
      <c r="IW349" s="77">
        <f t="shared" si="1529"/>
        <v>0</v>
      </c>
      <c r="IX349" s="77">
        <f t="shared" si="1530"/>
        <v>0</v>
      </c>
      <c r="IY349" s="77">
        <f t="shared" si="1531"/>
        <v>0</v>
      </c>
      <c r="IZ349" s="282">
        <f t="shared" si="1532"/>
        <v>0</v>
      </c>
      <c r="JA349" s="283"/>
      <c r="JB349" s="284"/>
      <c r="JC349" s="285"/>
      <c r="JD349" s="76">
        <f t="shared" si="1369"/>
        <v>0</v>
      </c>
      <c r="JE349" s="77">
        <f t="shared" si="1533"/>
        <v>0</v>
      </c>
      <c r="JF349" s="77">
        <f t="shared" si="1370"/>
        <v>0</v>
      </c>
      <c r="JG349" s="77">
        <f t="shared" si="1534"/>
        <v>0</v>
      </c>
      <c r="JH349" s="282">
        <f t="shared" si="1535"/>
        <v>0</v>
      </c>
      <c r="JI349" s="283"/>
      <c r="JJ349" s="284"/>
      <c r="JK349" s="285"/>
      <c r="JL349" s="76">
        <f t="shared" si="1371"/>
        <v>315.95496298698527</v>
      </c>
      <c r="JM349" s="77">
        <f t="shared" si="1536"/>
        <v>359.55990742881909</v>
      </c>
      <c r="JN349" s="77">
        <f t="shared" si="1372"/>
        <v>15.024379544538636</v>
      </c>
      <c r="JO349" s="77">
        <f t="shared" si="1537"/>
        <v>17.350153498033219</v>
      </c>
      <c r="JP349" s="282">
        <f t="shared" si="1538"/>
        <v>403.17511479827812</v>
      </c>
      <c r="JQ349" s="73">
        <f t="shared" si="1373"/>
        <v>0.78366682711820645</v>
      </c>
      <c r="JR349" s="74">
        <f t="shared" si="1374"/>
        <v>3.7265146069483557E-2</v>
      </c>
      <c r="JS349" s="279">
        <f t="shared" si="1574"/>
        <v>1.1139225034221398</v>
      </c>
      <c r="JT349" s="76">
        <f t="shared" si="1375"/>
        <v>3.8758624050845656</v>
      </c>
      <c r="JU349" s="77">
        <f t="shared" si="1539"/>
        <v>4.4107701756102866</v>
      </c>
      <c r="JV349" s="77">
        <f t="shared" si="1376"/>
        <v>7.4356785760577429E-2</v>
      </c>
      <c r="JW349" s="77">
        <f t="shared" si="1540"/>
        <v>8.5867216196314822E-2</v>
      </c>
      <c r="JX349" s="282">
        <f t="shared" si="1541"/>
        <v>55.733622492563143</v>
      </c>
      <c r="JY349" s="73">
        <f t="shared" si="1584"/>
        <v>6.9542624931687225E-2</v>
      </c>
      <c r="JZ349" s="74">
        <f t="shared" si="1585"/>
        <v>1.334145932654912E-3</v>
      </c>
      <c r="KA349" s="279">
        <f t="shared" si="1586"/>
        <v>1.0098041034571972</v>
      </c>
      <c r="KB349" s="76">
        <f t="shared" si="1377"/>
        <v>9.9323206653302465E-2</v>
      </c>
      <c r="KC349" s="77">
        <f t="shared" si="1542"/>
        <v>0.11303080240352474</v>
      </c>
      <c r="KD349" s="77">
        <f t="shared" si="1378"/>
        <v>1.9054738342838651E-3</v>
      </c>
      <c r="KE349" s="77">
        <f t="shared" si="1543"/>
        <v>2.2004411838310073E-3</v>
      </c>
      <c r="KF349" s="282">
        <f t="shared" si="1544"/>
        <v>1.4282349386562476</v>
      </c>
      <c r="KG349" s="73">
        <f t="shared" si="1587"/>
        <v>6.954262493168703E-2</v>
      </c>
      <c r="KH349" s="74">
        <f t="shared" si="1588"/>
        <v>1.3341459326549083E-3</v>
      </c>
      <c r="KI349" s="279">
        <f t="shared" si="1589"/>
        <v>1.009804103457197</v>
      </c>
      <c r="KJ349" s="76">
        <f t="shared" si="1379"/>
        <v>24.349930626777102</v>
      </c>
      <c r="KK349" s="77">
        <f t="shared" si="1545"/>
        <v>27.71046455257861</v>
      </c>
      <c r="KL349" s="77">
        <f t="shared" si="1380"/>
        <v>0.79529810498800846</v>
      </c>
      <c r="KM349" s="77">
        <f t="shared" si="1546"/>
        <v>0.91841025164015222</v>
      </c>
      <c r="KN349" s="282">
        <f t="shared" si="1547"/>
        <v>32.009194722935348</v>
      </c>
      <c r="KO349" s="73">
        <f t="shared" si="1381"/>
        <v>0.7607167514692208</v>
      </c>
      <c r="KP349" s="74">
        <f t="shared" si="1382"/>
        <v>2.4845926674255208E-2</v>
      </c>
      <c r="KQ349" s="279">
        <f t="shared" si="1383"/>
        <v>1.1088326683194416</v>
      </c>
      <c r="KR349" s="76">
        <f t="shared" si="1384"/>
        <v>75.025475368760397</v>
      </c>
      <c r="KS349" s="77">
        <f t="shared" si="1548"/>
        <v>85.37974122440302</v>
      </c>
      <c r="KT349" s="77">
        <f t="shared" si="1385"/>
        <v>2.4499944414728358</v>
      </c>
      <c r="KU349" s="77">
        <f t="shared" si="1549"/>
        <v>2.8292535810128308</v>
      </c>
      <c r="KV349" s="282">
        <f t="shared" si="1550"/>
        <v>99.20923361806868</v>
      </c>
      <c r="KW349" s="73">
        <f t="shared" si="1317"/>
        <v>0.75623480428838064</v>
      </c>
      <c r="KX349" s="74">
        <f t="shared" si="1318"/>
        <v>2.4695225959558524E-2</v>
      </c>
      <c r="KY349" s="279">
        <f t="shared" si="1319"/>
        <v>1.1081907863183791</v>
      </c>
      <c r="KZ349" s="76">
        <f t="shared" si="1386"/>
        <v>345.19840172721507</v>
      </c>
      <c r="LA349" s="77">
        <f t="shared" si="1551"/>
        <v>392.83923314958798</v>
      </c>
      <c r="LB349" s="77">
        <f t="shared" si="1387"/>
        <v>11.012518602478311</v>
      </c>
      <c r="LC349" s="77">
        <f t="shared" si="1552"/>
        <v>12.717256482141954</v>
      </c>
      <c r="LD349" s="286">
        <f t="shared" si="1553"/>
        <v>708.59181708216363</v>
      </c>
      <c r="LE349" s="73">
        <f t="shared" si="1388"/>
        <v>0.48716114610054573</v>
      </c>
      <c r="LF349" s="74">
        <f t="shared" si="1389"/>
        <v>1.5541413740601201E-2</v>
      </c>
      <c r="LG349" s="279">
        <f t="shared" si="1390"/>
        <v>1.0696389206203814</v>
      </c>
      <c r="LH349" s="76">
        <f t="shared" si="1391"/>
        <v>103.8514727186204</v>
      </c>
      <c r="LI349" s="77">
        <f t="shared" si="1554"/>
        <v>118.18401446851719</v>
      </c>
      <c r="LJ349" s="77">
        <f t="shared" si="1392"/>
        <v>3.3883630858516107</v>
      </c>
      <c r="LK349" s="77">
        <f t="shared" si="1555"/>
        <v>3.9128816915414402</v>
      </c>
      <c r="LL349" s="282">
        <f t="shared" si="1556"/>
        <v>140.19490405710994</v>
      </c>
      <c r="LM349" s="73">
        <f t="shared" si="1575"/>
        <v>0.74076496158744376</v>
      </c>
      <c r="LN349" s="74">
        <f t="shared" si="1576"/>
        <v>2.4168946144228778E-2</v>
      </c>
      <c r="LO349" s="279">
        <f t="shared" si="1577"/>
        <v>1.1059743252118097</v>
      </c>
      <c r="LP349" s="76">
        <f t="shared" si="1393"/>
        <v>6.4202093451560874E-2</v>
      </c>
      <c r="LQ349" s="77">
        <f t="shared" si="1557"/>
        <v>7.3062624368810794E-2</v>
      </c>
      <c r="LR349" s="77">
        <f t="shared" si="1394"/>
        <v>1.2316900883518657E-3</v>
      </c>
      <c r="LS349" s="77">
        <f t="shared" si="1558"/>
        <v>1.4223557140287345E-3</v>
      </c>
      <c r="LT349" s="282">
        <f t="shared" si="1559"/>
        <v>0.92320491949545436</v>
      </c>
      <c r="LU349" s="73">
        <f t="shared" si="1329"/>
        <v>6.9542624931687211E-2</v>
      </c>
      <c r="LV349" s="74">
        <f t="shared" si="1330"/>
        <v>1.3341459326549118E-3</v>
      </c>
      <c r="LW349" s="279">
        <f t="shared" si="1331"/>
        <v>1.0098041034571972</v>
      </c>
      <c r="LX349" s="76">
        <f t="shared" si="1395"/>
        <v>22.202243405357439</v>
      </c>
      <c r="LY349" s="77">
        <f t="shared" si="1560"/>
        <v>25.26637501773082</v>
      </c>
      <c r="LZ349" s="77">
        <f t="shared" si="1396"/>
        <v>0.42594067687506992</v>
      </c>
      <c r="MA349" s="77">
        <f t="shared" si="1561"/>
        <v>0.49187629365533075</v>
      </c>
      <c r="MB349" s="286">
        <f t="shared" si="1562"/>
        <v>319.26088975464131</v>
      </c>
      <c r="MC349" s="73">
        <f t="shared" si="1320"/>
        <v>6.9542634622174762E-2</v>
      </c>
      <c r="MD349" s="74">
        <f t="shared" si="1321"/>
        <v>1.3341461185628289E-3</v>
      </c>
      <c r="ME349" s="279">
        <f t="shared" si="1322"/>
        <v>1.0098041048233599</v>
      </c>
      <c r="MF349" s="76">
        <f t="shared" si="1397"/>
        <v>0</v>
      </c>
      <c r="MG349" s="77">
        <f t="shared" si="1563"/>
        <v>0</v>
      </c>
      <c r="MH349" s="77">
        <f t="shared" si="1398"/>
        <v>0</v>
      </c>
      <c r="MI349" s="77">
        <f t="shared" si="1564"/>
        <v>0</v>
      </c>
      <c r="MJ349" s="286">
        <f t="shared" si="1565"/>
        <v>0</v>
      </c>
      <c r="MK349" s="73"/>
      <c r="ML349" s="74"/>
      <c r="MM349" s="279"/>
      <c r="MN349" s="287">
        <f t="shared" si="1566"/>
        <v>1.0807841375948075</v>
      </c>
      <c r="MO349" s="288">
        <f t="shared" si="1566"/>
        <v>1.0807841375948075</v>
      </c>
      <c r="MP349" s="288">
        <f t="shared" si="1566"/>
        <v>1.0819074349342483</v>
      </c>
      <c r="MQ349" s="289">
        <f t="shared" si="1566"/>
        <v>1.083891909278621</v>
      </c>
      <c r="MR349" s="290">
        <f t="shared" si="1567"/>
        <v>4.8045178052639574</v>
      </c>
      <c r="MS349" s="291">
        <f t="shared" si="1332"/>
        <v>4.8045178052639574</v>
      </c>
      <c r="MT349" s="291">
        <f t="shared" si="1399"/>
        <v>4.2090526848682002</v>
      </c>
      <c r="MU349" s="292">
        <f t="shared" si="1333"/>
        <v>4.5690379543730986</v>
      </c>
      <c r="MV349" s="359">
        <f t="shared" si="1400"/>
        <v>0.35998526950489818</v>
      </c>
      <c r="MW349" s="360">
        <f t="shared" si="1401"/>
        <v>1.1335861901450583</v>
      </c>
      <c r="MX349" s="360">
        <f t="shared" si="1402"/>
        <v>0.23547985089085879</v>
      </c>
      <c r="MY349" s="360">
        <f t="shared" si="1403"/>
        <v>1.7732840360188757E-2</v>
      </c>
      <c r="MZ349" s="360">
        <f t="shared" si="1404"/>
        <v>0</v>
      </c>
      <c r="NA349" s="360">
        <f t="shared" si="1405"/>
        <v>0</v>
      </c>
      <c r="NB349" s="360">
        <f t="shared" si="1406"/>
        <v>0.72716861023397295</v>
      </c>
      <c r="NC349" s="360">
        <f t="shared" si="1407"/>
        <v>9.1084330131839183E-2</v>
      </c>
      <c r="ND349" s="360">
        <f t="shared" si="1408"/>
        <v>2.3225494379515528E-3</v>
      </c>
      <c r="NE349" s="360">
        <f t="shared" si="1409"/>
        <v>5.7437532218947075E-2</v>
      </c>
      <c r="NF349" s="360">
        <f t="shared" si="1410"/>
        <v>0.17808625936136352</v>
      </c>
      <c r="NG349" s="360">
        <f t="shared" si="1411"/>
        <v>1.2271967336277636</v>
      </c>
      <c r="NH349" s="360">
        <f t="shared" si="1412"/>
        <v>0.25105617182308082</v>
      </c>
      <c r="NI349" s="360">
        <f t="shared" si="1413"/>
        <v>1.4137257448400761E-3</v>
      </c>
      <c r="NJ349" s="360">
        <f t="shared" si="1414"/>
        <v>0.52196774178319472</v>
      </c>
      <c r="NK349" s="361">
        <f t="shared" si="1415"/>
        <v>0</v>
      </c>
      <c r="NL349" s="145">
        <f t="shared" si="1568"/>
        <v>4.8045178052639574</v>
      </c>
      <c r="NM349" s="56">
        <f t="shared" si="1334"/>
        <v>4.8045178052639574</v>
      </c>
      <c r="NN349" s="56">
        <f t="shared" si="1569"/>
        <v>4.2090526848682002</v>
      </c>
      <c r="NO349" s="58">
        <f t="shared" si="1323"/>
        <v>4.5690379543730986</v>
      </c>
      <c r="NP349" s="55">
        <f t="shared" si="1416"/>
        <v>1.0807841375948075</v>
      </c>
      <c r="NQ349" s="56">
        <f t="shared" si="1324"/>
        <v>1.0807841375948075</v>
      </c>
      <c r="NR349" s="56">
        <f t="shared" si="1417"/>
        <v>1.0819074349342483</v>
      </c>
      <c r="NS349" s="61">
        <f t="shared" si="1325"/>
        <v>1.083891909278621</v>
      </c>
      <c r="NT349" s="41"/>
      <c r="NU349" s="86">
        <f t="shared" si="1578"/>
        <v>0</v>
      </c>
      <c r="NV349" s="86">
        <f t="shared" si="1578"/>
        <v>0</v>
      </c>
      <c r="NW349" s="86">
        <f t="shared" si="1578"/>
        <v>0</v>
      </c>
      <c r="NX349" s="86">
        <f t="shared" si="1578"/>
        <v>0</v>
      </c>
      <c r="NY349" s="87">
        <f t="shared" si="1579"/>
        <v>0</v>
      </c>
      <c r="NZ349" s="87">
        <f t="shared" si="1579"/>
        <v>0</v>
      </c>
      <c r="OA349" s="87">
        <f t="shared" si="1579"/>
        <v>0</v>
      </c>
      <c r="OB349" s="87">
        <f t="shared" si="1579"/>
        <v>0</v>
      </c>
      <c r="OC349" s="26"/>
    </row>
    <row r="350" spans="1:393" thickBot="1" x14ac:dyDescent="0.35">
      <c r="A350" s="136" t="s">
        <v>798</v>
      </c>
      <c r="B350" s="137" t="s">
        <v>799</v>
      </c>
      <c r="C350" s="133" t="s">
        <v>98</v>
      </c>
      <c r="D350" s="64">
        <f>VLOOKUP(B350,[1]УсіТ_1!$A$10:$G$556,6,FALSE)</f>
        <v>913.3</v>
      </c>
      <c r="E350" s="64">
        <f>VLOOKUP(B350,[1]УсіТ_1!$A$10:$G$556,7,FALSE)</f>
        <v>0</v>
      </c>
      <c r="F350" s="38"/>
      <c r="G350" s="38"/>
      <c r="H350" s="39"/>
      <c r="I350" s="256">
        <v>4.4466000000000001</v>
      </c>
      <c r="J350" s="62">
        <v>4.4466000000000001</v>
      </c>
      <c r="K350" s="257">
        <f t="shared" si="1418"/>
        <v>3.8399000000000005</v>
      </c>
      <c r="L350" s="293">
        <f t="shared" si="1419"/>
        <v>4.2150000000000007</v>
      </c>
      <c r="M350" s="63">
        <v>0.37509999999999999</v>
      </c>
      <c r="N350" s="63">
        <v>1.0103</v>
      </c>
      <c r="O350" s="63">
        <v>0.2316</v>
      </c>
      <c r="P350" s="63">
        <v>1.4E-2</v>
      </c>
      <c r="Q350" s="63">
        <v>0</v>
      </c>
      <c r="R350" s="63">
        <v>0</v>
      </c>
      <c r="S350" s="63">
        <v>0.70989999999999998</v>
      </c>
      <c r="T350" s="63">
        <v>7.8200000000000006E-2</v>
      </c>
      <c r="U350" s="63">
        <v>2E-3</v>
      </c>
      <c r="V350" s="63">
        <v>4.5999999999999999E-2</v>
      </c>
      <c r="W350" s="63">
        <v>0.14030000000000001</v>
      </c>
      <c r="X350" s="63">
        <v>1.0894999999999999</v>
      </c>
      <c r="Y350" s="63">
        <v>0.24360000000000001</v>
      </c>
      <c r="Z350" s="63">
        <v>1.2999999999999999E-3</v>
      </c>
      <c r="AA350" s="63">
        <v>0.50480000000000003</v>
      </c>
      <c r="AB350" s="259">
        <v>0</v>
      </c>
      <c r="AC350" s="144">
        <v>123.54</v>
      </c>
      <c r="AD350" s="70">
        <v>27.178799999999999</v>
      </c>
      <c r="AE350" s="70">
        <v>89.945244117581495</v>
      </c>
      <c r="AF350" s="68">
        <f t="shared" si="1420"/>
        <v>6.3177539468189243</v>
      </c>
      <c r="AG350" s="68">
        <f t="shared" si="1421"/>
        <v>28.680120429820271</v>
      </c>
      <c r="AH350" s="71">
        <v>4.7323311785416697</v>
      </c>
      <c r="AI350" s="71">
        <v>26.464993783557201</v>
      </c>
      <c r="AJ350" s="68">
        <f t="shared" si="1422"/>
        <v>0.36270273980365142</v>
      </c>
      <c r="AK350" s="68">
        <f t="shared" si="1423"/>
        <v>15.496682969937053</v>
      </c>
      <c r="AL350" s="71">
        <v>13.593068453983999</v>
      </c>
      <c r="AM350" s="69">
        <f t="shared" si="1424"/>
        <v>342.5453250403973</v>
      </c>
      <c r="AN350" s="260">
        <v>321.52999999999997</v>
      </c>
      <c r="AO350" s="71">
        <v>70.736599999999996</v>
      </c>
      <c r="AP350" s="71">
        <v>234.09498414380701</v>
      </c>
      <c r="AQ350" s="68">
        <f t="shared" si="1425"/>
        <v>16.442831686261005</v>
      </c>
      <c r="AR350" s="68">
        <f t="shared" si="1426"/>
        <v>74.643994834062582</v>
      </c>
      <c r="AS350" s="71">
        <v>34.630335145408303</v>
      </c>
      <c r="AT350" s="261">
        <f t="shared" si="1338"/>
        <v>7.5105396894099092</v>
      </c>
      <c r="AU350" s="71">
        <v>71.285270672239605</v>
      </c>
      <c r="AV350" s="68">
        <f t="shared" si="1427"/>
        <v>0.97696463456304383</v>
      </c>
      <c r="AW350" s="68">
        <f t="shared" si="1428"/>
        <v>41.741375383212592</v>
      </c>
      <c r="AX350" s="71">
        <v>36.613859498072699</v>
      </c>
      <c r="AY350" s="69">
        <f t="shared" si="1429"/>
        <v>922.66925935143297</v>
      </c>
      <c r="AZ350" s="260">
        <v>26</v>
      </c>
      <c r="BA350" s="260">
        <v>132.52633333333401</v>
      </c>
      <c r="BB350" s="260">
        <v>13.8206033333334</v>
      </c>
      <c r="BC350" s="262">
        <f t="shared" si="1430"/>
        <v>11.056482666666721</v>
      </c>
      <c r="BD350" s="262">
        <f t="shared" si="1339"/>
        <v>2.7641206666666793</v>
      </c>
      <c r="BE350" s="260">
        <v>5.1874593333333401</v>
      </c>
      <c r="BF350" s="262">
        <f t="shared" si="1431"/>
        <v>4.1499674666666726</v>
      </c>
      <c r="BG350" s="262">
        <f t="shared" si="1340"/>
        <v>1.0374918666666675</v>
      </c>
      <c r="BH350" s="260">
        <v>16.340825156845732</v>
      </c>
      <c r="BI350" s="263">
        <f t="shared" si="1432"/>
        <v>9.5684355338916465</v>
      </c>
      <c r="BJ350" s="68">
        <f t="shared" si="1433"/>
        <v>0.22395100877457075</v>
      </c>
      <c r="BK350" s="260">
        <v>8.3930495247666563</v>
      </c>
      <c r="BL350" s="69">
        <f t="shared" si="1434"/>
        <v>211.5219248179358</v>
      </c>
      <c r="BM350" s="260">
        <v>4.32</v>
      </c>
      <c r="BN350" s="260">
        <v>0.95040000000000002</v>
      </c>
      <c r="BO350" s="260">
        <v>3.14524408764734</v>
      </c>
      <c r="BP350" s="68">
        <f t="shared" si="1435"/>
        <v>0.22092194471634916</v>
      </c>
      <c r="BQ350" s="68">
        <f t="shared" si="1436"/>
        <v>1.0028988202754061</v>
      </c>
      <c r="BR350" s="260">
        <v>0.75011750091666696</v>
      </c>
      <c r="BS350" s="260">
        <v>0.98848983881770502</v>
      </c>
      <c r="BT350" s="68">
        <f t="shared" si="1437"/>
        <v>1.3547253240996647E-2</v>
      </c>
      <c r="BU350" s="68">
        <f t="shared" si="1438"/>
        <v>0.57881417907906252</v>
      </c>
      <c r="BV350" s="260">
        <v>0.50771257136908599</v>
      </c>
      <c r="BW350" s="69">
        <f t="shared" si="1439"/>
        <v>12.794356798500958</v>
      </c>
      <c r="BX350" s="260">
        <v>0</v>
      </c>
      <c r="BY350" s="260">
        <v>0</v>
      </c>
      <c r="BZ350" s="263">
        <f t="shared" si="1440"/>
        <v>0</v>
      </c>
      <c r="CA350" s="263">
        <f t="shared" si="1441"/>
        <v>0</v>
      </c>
      <c r="CB350" s="260">
        <v>0</v>
      </c>
      <c r="CC350" s="264">
        <f t="shared" si="1442"/>
        <v>0</v>
      </c>
      <c r="CD350" s="260">
        <v>0</v>
      </c>
      <c r="CE350" s="260">
        <v>0</v>
      </c>
      <c r="CF350" s="263">
        <f t="shared" si="1443"/>
        <v>0</v>
      </c>
      <c r="CG350" s="263">
        <f t="shared" si="1444"/>
        <v>0</v>
      </c>
      <c r="CH350" s="260">
        <v>0</v>
      </c>
      <c r="CI350" s="69">
        <f t="shared" si="1445"/>
        <v>0</v>
      </c>
      <c r="CJ350" s="260">
        <v>257.35355527602081</v>
      </c>
      <c r="CK350" s="260">
        <v>56.617786735748709</v>
      </c>
      <c r="CL350" s="260">
        <v>21.865110929298996</v>
      </c>
      <c r="CM350" s="260">
        <v>8.8546732602851446</v>
      </c>
      <c r="CN350" s="260">
        <v>128.62858111787656</v>
      </c>
      <c r="CO350" s="265">
        <f t="shared" si="1446"/>
        <v>9.0348715377196491</v>
      </c>
      <c r="CP350" s="266">
        <f t="shared" si="1447"/>
        <v>41.014766632408353</v>
      </c>
      <c r="CQ350" s="260">
        <v>50.090651349363689</v>
      </c>
      <c r="CR350" s="265">
        <f t="shared" si="1448"/>
        <v>0.68649237674302932</v>
      </c>
      <c r="CS350" s="265">
        <f t="shared" si="1449"/>
        <v>29.330781260225308</v>
      </c>
      <c r="CT350" s="260">
        <v>25.727784342786578</v>
      </c>
      <c r="CU350" s="267">
        <f t="shared" si="1341"/>
        <v>648.3401637013144</v>
      </c>
      <c r="CV350" s="260">
        <v>51.166600000000003</v>
      </c>
      <c r="CW350" s="260">
        <v>5.5181082006273297</v>
      </c>
      <c r="CX350" s="68">
        <f t="shared" si="1450"/>
        <v>7.5625672889597553E-2</v>
      </c>
      <c r="CY350" s="68">
        <f t="shared" si="1451"/>
        <v>3.2311503293101356</v>
      </c>
      <c r="CZ350" s="260">
        <v>2.8342354100313698</v>
      </c>
      <c r="DA350" s="69">
        <f t="shared" si="1452"/>
        <v>71.422732332790446</v>
      </c>
      <c r="DB350" s="260">
        <v>1.3111999999999968</v>
      </c>
      <c r="DC350" s="260">
        <v>0.14140754853092699</v>
      </c>
      <c r="DD350" s="68">
        <f t="shared" si="1453"/>
        <v>1.9379904526163544E-3</v>
      </c>
      <c r="DE350" s="68">
        <f t="shared" si="1454"/>
        <v>8.2801755672478425E-2</v>
      </c>
      <c r="DF350" s="260">
        <v>7.2630377426546294E-2</v>
      </c>
      <c r="DG350" s="69">
        <f t="shared" si="1455"/>
        <v>1.830285511148964</v>
      </c>
      <c r="DH350" s="260">
        <v>15.324431804254719</v>
      </c>
      <c r="DI350" s="260">
        <v>3.371374996936038</v>
      </c>
      <c r="DJ350" s="260">
        <v>0.23166039134166652</v>
      </c>
      <c r="DK350" s="260">
        <v>11.156186353497434</v>
      </c>
      <c r="DL350" s="68">
        <f t="shared" si="1456"/>
        <v>0.7836105294696597</v>
      </c>
      <c r="DM350" s="68">
        <f t="shared" si="1457"/>
        <v>3.5572838930488984</v>
      </c>
      <c r="DN350" s="260">
        <v>3.2444789963232799</v>
      </c>
      <c r="DO350" s="68">
        <f t="shared" si="1458"/>
        <v>4.4465584644610548E-2</v>
      </c>
      <c r="DP350" s="68">
        <f t="shared" si="1459"/>
        <v>1.8998176542130818</v>
      </c>
      <c r="DQ350" s="260">
        <v>1.6664438108402899</v>
      </c>
      <c r="DR350" s="264">
        <f t="shared" si="1460"/>
        <v>41.993491623832114</v>
      </c>
      <c r="DS350" s="260">
        <v>46.42</v>
      </c>
      <c r="DT350" s="260">
        <v>10.212400000000001</v>
      </c>
      <c r="DU350" s="260">
        <v>33.796812626988299</v>
      </c>
      <c r="DV350" s="68">
        <f t="shared" si="1461"/>
        <v>2.3738881189196581</v>
      </c>
      <c r="DW350" s="68">
        <f t="shared" si="1462"/>
        <v>10.776519267866743</v>
      </c>
      <c r="DX350" s="260">
        <v>0.88638102008333297</v>
      </c>
      <c r="DY350" s="260">
        <v>0.442097681458333</v>
      </c>
      <c r="DZ350" s="260">
        <v>0</v>
      </c>
      <c r="EA350" s="260">
        <v>9.8956911147231299</v>
      </c>
      <c r="EB350" s="68">
        <f t="shared" si="1463"/>
        <v>0.13562044672728049</v>
      </c>
      <c r="EC350" s="68">
        <f t="shared" si="1464"/>
        <v>5.794461514990588</v>
      </c>
      <c r="ED350" s="267">
        <v>5.0826691221626596</v>
      </c>
      <c r="EE350" s="69">
        <f t="shared" si="1465"/>
        <v>128.08326187849892</v>
      </c>
      <c r="EF350" s="260">
        <v>219.81975714285701</v>
      </c>
      <c r="EG350" s="260">
        <v>48.360346571428522</v>
      </c>
      <c r="EH350" s="260">
        <v>284.64524293645445</v>
      </c>
      <c r="EI350" s="260">
        <v>160.04323877352877</v>
      </c>
      <c r="EJ350" s="268">
        <f t="shared" si="1466"/>
        <v>11.24143709145266</v>
      </c>
      <c r="EK350" s="266">
        <f t="shared" si="1467"/>
        <v>51.031707201804927</v>
      </c>
      <c r="EL350" s="260">
        <v>76.879956596671704</v>
      </c>
      <c r="EM350" s="268">
        <f t="shared" si="1468"/>
        <v>1.0536398051573856</v>
      </c>
      <c r="EN350" s="268">
        <f t="shared" si="1469"/>
        <v>45.017366105007504</v>
      </c>
      <c r="EO350" s="269">
        <f t="shared" si="1470"/>
        <v>789.74854202094048</v>
      </c>
      <c r="EP350" s="69">
        <f t="shared" si="1471"/>
        <v>995.08316294638507</v>
      </c>
      <c r="EQ350" s="260">
        <v>78.83</v>
      </c>
      <c r="ER350" s="260">
        <v>17.342600000000001</v>
      </c>
      <c r="ES350" s="260">
        <v>57.3934239419536</v>
      </c>
      <c r="ET350" s="68">
        <f t="shared" si="1472"/>
        <v>4.031314097682821</v>
      </c>
      <c r="EU350" s="68">
        <f t="shared" si="1473"/>
        <v>18.300581944979207</v>
      </c>
      <c r="EV350" s="260">
        <v>5.8443454125666703</v>
      </c>
      <c r="EW350" s="260">
        <v>17.1917552934963</v>
      </c>
      <c r="EX350" s="68">
        <f t="shared" si="1474"/>
        <v>0.23561300629736678</v>
      </c>
      <c r="EY350" s="68">
        <f t="shared" si="1475"/>
        <v>10.066701079127933</v>
      </c>
      <c r="EZ350" s="260">
        <v>8.8301062324008193</v>
      </c>
      <c r="FA350" s="69">
        <f t="shared" si="1476"/>
        <v>222.51867705650088</v>
      </c>
      <c r="FB350" s="260">
        <v>0.83333333333333348</v>
      </c>
      <c r="FC350" s="260">
        <v>8.9871586162120806E-2</v>
      </c>
      <c r="FD350" s="68">
        <f t="shared" si="1477"/>
        <v>1.2316900883518657E-3</v>
      </c>
      <c r="FE350" s="68">
        <f t="shared" si="1478"/>
        <v>5.2624666763574489E-2</v>
      </c>
      <c r="FF350" s="260">
        <v>4.6160245974772703E-2</v>
      </c>
      <c r="FG350" s="69">
        <f t="shared" si="1479"/>
        <v>1.1632381985642724</v>
      </c>
      <c r="FH350" s="260">
        <v>330.27938999999998</v>
      </c>
      <c r="FI350" s="260">
        <v>35.619279187149203</v>
      </c>
      <c r="FJ350" s="68">
        <f t="shared" si="1480"/>
        <v>0.48816222125987985</v>
      </c>
      <c r="FK350" s="68">
        <f t="shared" si="1481"/>
        <v>20.857011405151965</v>
      </c>
      <c r="FL350" s="260">
        <v>18.295000000000002</v>
      </c>
      <c r="FM350" s="69">
        <f t="shared" si="1482"/>
        <v>461.03240302457897</v>
      </c>
      <c r="FN350" s="260">
        <v>0</v>
      </c>
      <c r="FO350" s="260">
        <v>0</v>
      </c>
      <c r="FP350" s="68">
        <f t="shared" si="1483"/>
        <v>0</v>
      </c>
      <c r="FQ350" s="68">
        <f t="shared" si="1484"/>
        <v>0</v>
      </c>
      <c r="FR350" s="260">
        <v>0</v>
      </c>
      <c r="FS350" s="264">
        <f t="shared" si="1485"/>
        <v>0</v>
      </c>
      <c r="FT350" s="270">
        <f t="shared" si="1342"/>
        <v>4060.9982822818806</v>
      </c>
      <c r="FU350" s="271">
        <f t="shared" si="1343"/>
        <v>1301.9080525272457</v>
      </c>
      <c r="FV350" s="272">
        <f t="shared" si="1486"/>
        <v>342.2973551130417</v>
      </c>
      <c r="FW350" s="272">
        <f t="shared" si="1344"/>
        <v>31.571663083028447</v>
      </c>
      <c r="FX350" s="272">
        <f t="shared" si="1345"/>
        <v>132.52633333333401</v>
      </c>
      <c r="FY350" s="272">
        <f t="shared" si="1346"/>
        <v>0</v>
      </c>
      <c r="FZ350" s="272">
        <f t="shared" si="1347"/>
        <v>0</v>
      </c>
      <c r="GA350" s="272">
        <f t="shared" si="1348"/>
        <v>51.166600000000003</v>
      </c>
      <c r="GB350" s="272">
        <f t="shared" si="1349"/>
        <v>1.3111999999999968</v>
      </c>
      <c r="GC350" s="272">
        <f t="shared" si="1350"/>
        <v>330.27938999999998</v>
      </c>
      <c r="GD350" s="272">
        <f t="shared" si="1351"/>
        <v>0</v>
      </c>
      <c r="GE350" s="272">
        <f t="shared" si="1352"/>
        <v>718.20371516288048</v>
      </c>
      <c r="GF350" s="273">
        <f t="shared" si="1353"/>
        <v>279.38960508960497</v>
      </c>
      <c r="GG350" s="273">
        <f t="shared" si="1354"/>
        <v>50.446628953040737</v>
      </c>
      <c r="GH350" s="272">
        <f t="shared" si="1487"/>
        <v>313.7507793245079</v>
      </c>
      <c r="GI350" s="274">
        <f t="shared" si="1488"/>
        <v>224.13598908063116</v>
      </c>
      <c r="GJ350" s="275">
        <f t="shared" si="1355"/>
        <v>4.2999544306423818</v>
      </c>
      <c r="GK350" s="271">
        <f t="shared" si="1489"/>
        <v>3223.015088544038</v>
      </c>
      <c r="GL350" s="276">
        <f t="shared" si="1490"/>
        <v>4060.9990115654882</v>
      </c>
      <c r="GM350" s="272">
        <f t="shared" si="1491"/>
        <v>1805.4336466974819</v>
      </c>
      <c r="GN350" s="272">
        <f t="shared" si="1492"/>
        <v>86.318246466711571</v>
      </c>
      <c r="GO350" s="277">
        <f t="shared" si="1493"/>
        <v>0.56016915748075724</v>
      </c>
      <c r="GP350" s="278">
        <f t="shared" si="1494"/>
        <v>2.67818313272945E-2</v>
      </c>
      <c r="GQ350" s="279">
        <f t="shared" si="1495"/>
        <v>1.0814547729133845</v>
      </c>
      <c r="GR350" s="280">
        <f t="shared" si="1496"/>
        <v>3223.015088544038</v>
      </c>
      <c r="GS350" s="272">
        <f t="shared" si="1497"/>
        <v>1805.4336466974819</v>
      </c>
      <c r="GT350" s="272">
        <f t="shared" si="1356"/>
        <v>86.318246466711571</v>
      </c>
      <c r="GU350" s="73">
        <f t="shared" si="1498"/>
        <v>0.56016915748075724</v>
      </c>
      <c r="GV350" s="74">
        <f t="shared" si="1499"/>
        <v>2.67818313272945E-2</v>
      </c>
      <c r="GW350" s="279">
        <f t="shared" si="1500"/>
        <v>1.0814547729133845</v>
      </c>
      <c r="GX350" s="280">
        <f t="shared" si="1501"/>
        <v>2783.2791759580591</v>
      </c>
      <c r="GY350" s="272">
        <f t="shared" si="1357"/>
        <v>1589.1456551984302</v>
      </c>
      <c r="GZ350" s="272">
        <f t="shared" si="1358"/>
        <v>64.207388637981026</v>
      </c>
      <c r="HA350" s="73">
        <f t="shared" si="1502"/>
        <v>0.5709616444248411</v>
      </c>
      <c r="HB350" s="74">
        <f t="shared" si="1503"/>
        <v>2.3068971733990567E-2</v>
      </c>
      <c r="HC350" s="279">
        <f t="shared" si="1504"/>
        <v>1.082369493371494</v>
      </c>
      <c r="HD350" s="280">
        <f t="shared" si="1505"/>
        <v>3055.1405450377397</v>
      </c>
      <c r="HE350" s="272">
        <f t="shared" si="1359"/>
        <v>1793.7601553461341</v>
      </c>
      <c r="HF350" s="272">
        <f t="shared" si="1360"/>
        <v>70.887845324603603</v>
      </c>
      <c r="HG350" s="73">
        <f t="shared" si="1506"/>
        <v>0.58712852286275952</v>
      </c>
      <c r="HH350" s="74">
        <f t="shared" si="1507"/>
        <v>2.3202809913194334E-2</v>
      </c>
      <c r="HI350" s="281">
        <f t="shared" si="1508"/>
        <v>1.0846214024148519</v>
      </c>
      <c r="HJ350" s="72">
        <f t="shared" si="1361"/>
        <v>4.808796793236656</v>
      </c>
      <c r="HK350" s="73">
        <f t="shared" si="1509"/>
        <v>4.808796793236656</v>
      </c>
      <c r="HL350" s="73">
        <f t="shared" si="1362"/>
        <v>4.1561906175972005</v>
      </c>
      <c r="HM350" s="74">
        <f t="shared" si="1510"/>
        <v>4.5716792111786013</v>
      </c>
      <c r="HN350" s="75"/>
      <c r="HO350" s="75"/>
      <c r="HP350" s="76">
        <f t="shared" si="1511"/>
        <v>204.61450014770395</v>
      </c>
      <c r="HQ350" s="77">
        <f t="shared" si="1512"/>
        <v>232.85334731308856</v>
      </c>
      <c r="HR350" s="77">
        <f t="shared" si="1513"/>
        <v>6.6804566866225761</v>
      </c>
      <c r="HS350" s="77">
        <f t="shared" si="1514"/>
        <v>7.7145913817117515</v>
      </c>
      <c r="HT350" s="282">
        <f t="shared" si="1515"/>
        <v>271.8613690796804</v>
      </c>
      <c r="HU350" s="73">
        <f t="shared" si="1570"/>
        <v>0.75264279305432713</v>
      </c>
      <c r="HV350" s="74">
        <f t="shared" si="1571"/>
        <v>2.45730267203377E-2</v>
      </c>
      <c r="HW350" s="279">
        <f t="shared" si="1337"/>
        <v>1.1076761364057359</v>
      </c>
      <c r="HX350" s="76">
        <f t="shared" si="1516"/>
        <v>534.25675166507574</v>
      </c>
      <c r="HY350" s="77">
        <f t="shared" si="1517"/>
        <v>607.9895259623728</v>
      </c>
      <c r="HZ350" s="77">
        <f t="shared" si="1363"/>
        <v>24.930336010233958</v>
      </c>
      <c r="IA350" s="77">
        <f t="shared" si="1518"/>
        <v>28.789552024618175</v>
      </c>
      <c r="IB350" s="282">
        <f t="shared" si="1519"/>
        <v>732.27718996145472</v>
      </c>
      <c r="IC350" s="73">
        <f t="shared" si="1572"/>
        <v>0.72958267578046188</v>
      </c>
      <c r="ID350" s="74">
        <f t="shared" si="1573"/>
        <v>3.4044944116784832E-2</v>
      </c>
      <c r="IE350" s="279">
        <f t="shared" si="1580"/>
        <v>1.1059598624337399</v>
      </c>
      <c r="IF350" s="76">
        <f t="shared" si="1364"/>
        <v>11.673491351347808</v>
      </c>
      <c r="IG350" s="77">
        <f t="shared" si="1520"/>
        <v>13.284549892747318</v>
      </c>
      <c r="IH350" s="77">
        <f t="shared" si="1365"/>
        <v>15.430401142107964</v>
      </c>
      <c r="II350" s="77">
        <f t="shared" si="1521"/>
        <v>17.819027238906276</v>
      </c>
      <c r="IJ350" s="282">
        <f t="shared" si="1522"/>
        <v>167.87454350629827</v>
      </c>
      <c r="IK350" s="73">
        <f t="shared" si="1523"/>
        <v>6.9536995350994626E-2</v>
      </c>
      <c r="IL350" s="74">
        <f t="shared" si="1524"/>
        <v>9.1916265681634163E-2</v>
      </c>
      <c r="IM350" s="279">
        <f t="shared" si="1525"/>
        <v>1.0238254386559078</v>
      </c>
      <c r="IN350" s="76">
        <f t="shared" si="1366"/>
        <v>7.2000898592124525</v>
      </c>
      <c r="IO350" s="77">
        <f t="shared" si="1526"/>
        <v>8.1937742606823623</v>
      </c>
      <c r="IP350" s="77">
        <f t="shared" si="1367"/>
        <v>0.2344691979573458</v>
      </c>
      <c r="IQ350" s="77">
        <f t="shared" si="1527"/>
        <v>0.27076502980114292</v>
      </c>
      <c r="IR350" s="282">
        <f t="shared" si="1528"/>
        <v>10.154251427381713</v>
      </c>
      <c r="IS350" s="73">
        <f t="shared" si="1581"/>
        <v>0.70907145747808265</v>
      </c>
      <c r="IT350" s="74">
        <f t="shared" si="1582"/>
        <v>2.3090741807424795E-2</v>
      </c>
      <c r="IU350" s="279">
        <f t="shared" si="1583"/>
        <v>1.1014333986783393</v>
      </c>
      <c r="IV350" s="76">
        <f t="shared" si="1368"/>
        <v>0</v>
      </c>
      <c r="IW350" s="77">
        <f t="shared" si="1529"/>
        <v>0</v>
      </c>
      <c r="IX350" s="77">
        <f t="shared" si="1530"/>
        <v>0</v>
      </c>
      <c r="IY350" s="77">
        <f t="shared" si="1531"/>
        <v>0</v>
      </c>
      <c r="IZ350" s="282">
        <f t="shared" si="1532"/>
        <v>0</v>
      </c>
      <c r="JA350" s="283"/>
      <c r="JB350" s="284"/>
      <c r="JC350" s="285"/>
      <c r="JD350" s="76">
        <f t="shared" si="1369"/>
        <v>0</v>
      </c>
      <c r="JE350" s="77">
        <f t="shared" si="1533"/>
        <v>0</v>
      </c>
      <c r="JF350" s="77">
        <f t="shared" si="1370"/>
        <v>0</v>
      </c>
      <c r="JG350" s="77">
        <f t="shared" si="1534"/>
        <v>0</v>
      </c>
      <c r="JH350" s="282">
        <f t="shared" si="1535"/>
        <v>0</v>
      </c>
      <c r="JI350" s="283"/>
      <c r="JJ350" s="284"/>
      <c r="JK350" s="285"/>
      <c r="JL350" s="76">
        <f t="shared" si="1371"/>
        <v>399.79291044078263</v>
      </c>
      <c r="JM350" s="77">
        <f t="shared" si="1536"/>
        <v>454.96833001071502</v>
      </c>
      <c r="JN350" s="77">
        <f t="shared" si="1372"/>
        <v>18.576037174747821</v>
      </c>
      <c r="JO350" s="77">
        <f t="shared" si="1537"/>
        <v>21.451607729398784</v>
      </c>
      <c r="JP350" s="282">
        <f t="shared" si="1538"/>
        <v>514.55568547723362</v>
      </c>
      <c r="JQ350" s="73">
        <f t="shared" si="1373"/>
        <v>0.77696723935717038</v>
      </c>
      <c r="JR350" s="74">
        <f t="shared" si="1374"/>
        <v>3.6101121217850606E-2</v>
      </c>
      <c r="JS350" s="279">
        <f t="shared" si="1574"/>
        <v>1.1128177022682062</v>
      </c>
      <c r="JT350" s="76">
        <f t="shared" si="1375"/>
        <v>3.9420034017583654</v>
      </c>
      <c r="JU350" s="77">
        <f t="shared" si="1539"/>
        <v>4.4860392912350369</v>
      </c>
      <c r="JV350" s="77">
        <f t="shared" si="1376"/>
        <v>7.5625672889597553E-2</v>
      </c>
      <c r="JW350" s="77">
        <f t="shared" si="1540"/>
        <v>8.7332527052907255E-2</v>
      </c>
      <c r="JX350" s="282">
        <f t="shared" si="1541"/>
        <v>56.684708200627334</v>
      </c>
      <c r="JY350" s="73">
        <f t="shared" si="1584"/>
        <v>6.9542624931687294E-2</v>
      </c>
      <c r="JZ350" s="74">
        <f t="shared" si="1585"/>
        <v>1.3341459326549131E-3</v>
      </c>
      <c r="KA350" s="279">
        <f t="shared" si="1586"/>
        <v>1.0098041034571972</v>
      </c>
      <c r="KB350" s="76">
        <f t="shared" si="1377"/>
        <v>0.10101814192042367</v>
      </c>
      <c r="KC350" s="77">
        <f t="shared" si="1542"/>
        <v>0.11495965568686134</v>
      </c>
      <c r="KD350" s="77">
        <f t="shared" si="1378"/>
        <v>1.9379904526163544E-3</v>
      </c>
      <c r="KE350" s="77">
        <f t="shared" si="1543"/>
        <v>2.2379913746813662E-3</v>
      </c>
      <c r="KF350" s="282">
        <f t="shared" si="1544"/>
        <v>1.4526075485309238</v>
      </c>
      <c r="KG350" s="73">
        <f t="shared" si="1587"/>
        <v>6.9542624931687225E-2</v>
      </c>
      <c r="KH350" s="74">
        <f t="shared" si="1588"/>
        <v>1.3341459326549118E-3</v>
      </c>
      <c r="KI350" s="279">
        <f t="shared" si="1589"/>
        <v>1.0098041034571972</v>
      </c>
      <c r="KJ350" s="76">
        <f t="shared" si="1379"/>
        <v>25.353470688850372</v>
      </c>
      <c r="KK350" s="77">
        <f t="shared" si="1545"/>
        <v>28.852503178618612</v>
      </c>
      <c r="KL350" s="77">
        <f t="shared" si="1380"/>
        <v>0.82807611411427029</v>
      </c>
      <c r="KM350" s="77">
        <f t="shared" si="1546"/>
        <v>0.9562622965791594</v>
      </c>
      <c r="KN350" s="282">
        <f t="shared" si="1547"/>
        <v>33.328167955422316</v>
      </c>
      <c r="KO350" s="73">
        <f t="shared" si="1381"/>
        <v>0.76072200316445826</v>
      </c>
      <c r="KP350" s="74">
        <f t="shared" si="1382"/>
        <v>2.4846133613520352E-2</v>
      </c>
      <c r="KQ350" s="279">
        <f t="shared" si="1383"/>
        <v>1.1088334251401</v>
      </c>
      <c r="KR350" s="76">
        <f t="shared" si="1384"/>
        <v>76.848996555085947</v>
      </c>
      <c r="KS350" s="77">
        <f t="shared" si="1548"/>
        <v>87.454926569653352</v>
      </c>
      <c r="KT350" s="77">
        <f t="shared" si="1385"/>
        <v>2.5095085656469385</v>
      </c>
      <c r="KU350" s="77">
        <f t="shared" si="1549"/>
        <v>2.8979804916090846</v>
      </c>
      <c r="KV350" s="282">
        <f t="shared" si="1550"/>
        <v>101.65338244325311</v>
      </c>
      <c r="KW350" s="73">
        <f t="shared" si="1317"/>
        <v>0.75599055051597586</v>
      </c>
      <c r="KX350" s="74">
        <f t="shared" si="1318"/>
        <v>2.4686916513061867E-2</v>
      </c>
      <c r="KY350" s="279">
        <f t="shared" si="1319"/>
        <v>1.1081557905529318</v>
      </c>
      <c r="KZ350" s="76">
        <f t="shared" si="1386"/>
        <v>385.35997314859674</v>
      </c>
      <c r="LA350" s="77">
        <f t="shared" si="1551"/>
        <v>438.54350304283457</v>
      </c>
      <c r="LB350" s="77">
        <f t="shared" si="1387"/>
        <v>12.295076896610045</v>
      </c>
      <c r="LC350" s="77">
        <f t="shared" si="1552"/>
        <v>14.19835480020528</v>
      </c>
      <c r="LD350" s="286">
        <f t="shared" si="1553"/>
        <v>789.74854202094048</v>
      </c>
      <c r="LE350" s="73">
        <f t="shared" si="1388"/>
        <v>0.48795275033047009</v>
      </c>
      <c r="LF350" s="74">
        <f t="shared" si="1389"/>
        <v>1.5568343899879003E-2</v>
      </c>
      <c r="LG350" s="279">
        <f t="shared" si="1390"/>
        <v>1.0697523387088095</v>
      </c>
      <c r="LH350" s="76">
        <f t="shared" si="1391"/>
        <v>130.78068528941071</v>
      </c>
      <c r="LI350" s="77">
        <f t="shared" si="1554"/>
        <v>148.82972766620227</v>
      </c>
      <c r="LJ350" s="77">
        <f t="shared" si="1392"/>
        <v>4.2669271039801879</v>
      </c>
      <c r="LK350" s="77">
        <f t="shared" si="1555"/>
        <v>4.9274474196763212</v>
      </c>
      <c r="LL350" s="282">
        <f t="shared" si="1556"/>
        <v>176.60212464801657</v>
      </c>
      <c r="LM350" s="73">
        <f t="shared" si="1575"/>
        <v>0.74053857251189936</v>
      </c>
      <c r="LN350" s="74">
        <f t="shared" si="1576"/>
        <v>2.4161244449830633E-2</v>
      </c>
      <c r="LO350" s="279">
        <f t="shared" si="1577"/>
        <v>1.1059418890332009</v>
      </c>
      <c r="LP350" s="76">
        <f t="shared" si="1393"/>
        <v>6.4202093451560874E-2</v>
      </c>
      <c r="LQ350" s="77">
        <f t="shared" si="1557"/>
        <v>7.3062624368810794E-2</v>
      </c>
      <c r="LR350" s="77">
        <f t="shared" si="1394"/>
        <v>1.2316900883518657E-3</v>
      </c>
      <c r="LS350" s="77">
        <f t="shared" si="1558"/>
        <v>1.4223557140287345E-3</v>
      </c>
      <c r="LT350" s="282">
        <f t="shared" si="1559"/>
        <v>0.92320491949545436</v>
      </c>
      <c r="LU350" s="73">
        <f t="shared" si="1329"/>
        <v>6.9542624931687211E-2</v>
      </c>
      <c r="LV350" s="74">
        <f t="shared" si="1330"/>
        <v>1.3341459326549118E-3</v>
      </c>
      <c r="LW350" s="279">
        <f t="shared" si="1331"/>
        <v>1.0098041034571972</v>
      </c>
      <c r="LX350" s="76">
        <f t="shared" si="1395"/>
        <v>25.445553914285398</v>
      </c>
      <c r="LY350" s="77">
        <f t="shared" si="1560"/>
        <v>28.957294809995926</v>
      </c>
      <c r="LZ350" s="77">
        <f t="shared" si="1396"/>
        <v>0.48816222125987985</v>
      </c>
      <c r="MA350" s="77">
        <f t="shared" si="1561"/>
        <v>0.56372973311090924</v>
      </c>
      <c r="MB350" s="286">
        <f t="shared" si="1562"/>
        <v>365.89873255918968</v>
      </c>
      <c r="MC350" s="73">
        <f t="shared" si="1320"/>
        <v>6.9542612887212432E-2</v>
      </c>
      <c r="MD350" s="74">
        <f t="shared" si="1321"/>
        <v>1.3341457015867422E-3</v>
      </c>
      <c r="ME350" s="279">
        <f t="shared" si="1322"/>
        <v>1.0098041017591697</v>
      </c>
      <c r="MF350" s="76">
        <f t="shared" si="1397"/>
        <v>0</v>
      </c>
      <c r="MG350" s="77">
        <f t="shared" si="1563"/>
        <v>0</v>
      </c>
      <c r="MH350" s="77">
        <f t="shared" si="1398"/>
        <v>0</v>
      </c>
      <c r="MI350" s="77">
        <f t="shared" si="1564"/>
        <v>0</v>
      </c>
      <c r="MJ350" s="286">
        <f t="shared" si="1565"/>
        <v>0</v>
      </c>
      <c r="MK350" s="73"/>
      <c r="ML350" s="74"/>
      <c r="MM350" s="279"/>
      <c r="MN350" s="287">
        <f t="shared" si="1566"/>
        <v>1.0814553256329669</v>
      </c>
      <c r="MO350" s="288">
        <f t="shared" si="1566"/>
        <v>1.0814553256329669</v>
      </c>
      <c r="MP350" s="288">
        <f t="shared" si="1566"/>
        <v>1.0823698431211881</v>
      </c>
      <c r="MQ350" s="289">
        <f t="shared" si="1566"/>
        <v>1.0846218930882185</v>
      </c>
      <c r="MR350" s="290">
        <f t="shared" si="1567"/>
        <v>4.8087992509595505</v>
      </c>
      <c r="MS350" s="291">
        <f t="shared" si="1332"/>
        <v>4.8087992509595505</v>
      </c>
      <c r="MT350" s="291">
        <f t="shared" si="1399"/>
        <v>4.1561919606010509</v>
      </c>
      <c r="MU350" s="292">
        <f t="shared" si="1333"/>
        <v>4.5716812793668424</v>
      </c>
      <c r="MV350" s="359">
        <f t="shared" si="1400"/>
        <v>0.41548931876579154</v>
      </c>
      <c r="MW350" s="360">
        <f t="shared" si="1401"/>
        <v>1.1173512490168074</v>
      </c>
      <c r="MX350" s="360">
        <f t="shared" si="1402"/>
        <v>0.23711797159270825</v>
      </c>
      <c r="MY350" s="360">
        <f t="shared" si="1403"/>
        <v>1.5420067581496751E-2</v>
      </c>
      <c r="MZ350" s="360">
        <f t="shared" si="1404"/>
        <v>0</v>
      </c>
      <c r="NA350" s="360">
        <f t="shared" si="1405"/>
        <v>0</v>
      </c>
      <c r="NB350" s="360">
        <f t="shared" si="1406"/>
        <v>0.78998928684019953</v>
      </c>
      <c r="NC350" s="360">
        <f t="shared" si="1407"/>
        <v>7.8966680890352831E-2</v>
      </c>
      <c r="ND350" s="360">
        <f t="shared" si="1408"/>
        <v>2.0196082069143945E-3</v>
      </c>
      <c r="NE350" s="360">
        <f t="shared" si="1409"/>
        <v>5.1006337556444598E-2</v>
      </c>
      <c r="NF350" s="360">
        <f t="shared" si="1410"/>
        <v>0.15547425741457635</v>
      </c>
      <c r="NG350" s="360">
        <f t="shared" si="1411"/>
        <v>1.1654951730232479</v>
      </c>
      <c r="NH350" s="360">
        <f t="shared" si="1412"/>
        <v>0.26940744416848778</v>
      </c>
      <c r="NI350" s="360">
        <f t="shared" si="1413"/>
        <v>1.3127453344943562E-3</v>
      </c>
      <c r="NJ350" s="360">
        <f t="shared" si="1414"/>
        <v>0.50974911056802885</v>
      </c>
      <c r="NK350" s="361">
        <f t="shared" si="1415"/>
        <v>0</v>
      </c>
      <c r="NL350" s="145">
        <f t="shared" si="1568"/>
        <v>4.8087992509595505</v>
      </c>
      <c r="NM350" s="56">
        <f t="shared" si="1334"/>
        <v>4.8087992509595505</v>
      </c>
      <c r="NN350" s="56">
        <f t="shared" si="1569"/>
        <v>4.1561919606010509</v>
      </c>
      <c r="NO350" s="58">
        <f t="shared" si="1323"/>
        <v>4.5716812793668424</v>
      </c>
      <c r="NP350" s="55">
        <f t="shared" si="1416"/>
        <v>1.0814553256329669</v>
      </c>
      <c r="NQ350" s="56">
        <f t="shared" si="1324"/>
        <v>1.0814553256329669</v>
      </c>
      <c r="NR350" s="56">
        <f t="shared" si="1417"/>
        <v>1.0823698431211881</v>
      </c>
      <c r="NS350" s="61">
        <f t="shared" si="1325"/>
        <v>1.0846218930882185</v>
      </c>
      <c r="NT350" s="25"/>
      <c r="NU350" s="86">
        <f t="shared" si="1578"/>
        <v>0</v>
      </c>
      <c r="NV350" s="86">
        <f t="shared" si="1578"/>
        <v>0</v>
      </c>
      <c r="NW350" s="86">
        <f t="shared" si="1578"/>
        <v>0</v>
      </c>
      <c r="NX350" s="86">
        <f t="shared" si="1578"/>
        <v>0</v>
      </c>
      <c r="NY350" s="87">
        <f t="shared" si="1579"/>
        <v>0</v>
      </c>
      <c r="NZ350" s="87">
        <f t="shared" si="1579"/>
        <v>0</v>
      </c>
      <c r="OA350" s="87">
        <f t="shared" si="1579"/>
        <v>0</v>
      </c>
      <c r="OB350" s="87">
        <f t="shared" si="1579"/>
        <v>0</v>
      </c>
      <c r="OC350" s="26"/>
    </row>
    <row r="351" spans="1:393" thickBot="1" x14ac:dyDescent="0.35">
      <c r="A351" s="136" t="s">
        <v>800</v>
      </c>
      <c r="B351" s="137" t="s">
        <v>801</v>
      </c>
      <c r="C351" s="133" t="s">
        <v>98</v>
      </c>
      <c r="D351" s="64">
        <f>VLOOKUP(B351,[1]УсіТ_1!$A$10:$G$556,6,FALSE)</f>
        <v>1111.5</v>
      </c>
      <c r="E351" s="64">
        <f>VLOOKUP(B351,[1]УсіТ_1!$A$10:$G$556,7,FALSE)</f>
        <v>0</v>
      </c>
      <c r="F351" s="38"/>
      <c r="G351" s="38"/>
      <c r="H351" s="39"/>
      <c r="I351" s="256">
        <v>3.71</v>
      </c>
      <c r="J351" s="62">
        <v>3.71</v>
      </c>
      <c r="K351" s="257">
        <f t="shared" si="1418"/>
        <v>3.0876999999999999</v>
      </c>
      <c r="L351" s="293">
        <f t="shared" si="1419"/>
        <v>3.3073999999999999</v>
      </c>
      <c r="M351" s="63">
        <v>0.21970000000000001</v>
      </c>
      <c r="N351" s="63">
        <v>0.65190000000000003</v>
      </c>
      <c r="O351" s="63">
        <v>0.40260000000000001</v>
      </c>
      <c r="P351" s="63">
        <v>1.3899999999999999E-2</v>
      </c>
      <c r="Q351" s="63">
        <v>0</v>
      </c>
      <c r="R351" s="63">
        <v>0</v>
      </c>
      <c r="S351" s="63">
        <v>0.63270000000000004</v>
      </c>
      <c r="T351" s="63">
        <v>1.7299999999999999E-2</v>
      </c>
      <c r="U351" s="63">
        <v>5.0000000000000001E-4</v>
      </c>
      <c r="V351" s="63">
        <v>0.31990000000000002</v>
      </c>
      <c r="W351" s="63">
        <v>0.1236</v>
      </c>
      <c r="X351" s="63">
        <v>0.77910000000000001</v>
      </c>
      <c r="Y351" s="63">
        <v>0.2238</v>
      </c>
      <c r="Z351" s="63">
        <v>1.1000000000000001E-3</v>
      </c>
      <c r="AA351" s="63">
        <v>0.32390000000000002</v>
      </c>
      <c r="AB351" s="259">
        <v>0</v>
      </c>
      <c r="AC351" s="144">
        <v>88.08</v>
      </c>
      <c r="AD351" s="70">
        <v>19.377600000000001</v>
      </c>
      <c r="AE351" s="70">
        <v>64.128032231476197</v>
      </c>
      <c r="AF351" s="68">
        <f t="shared" si="1420"/>
        <v>4.5043529839388876</v>
      </c>
      <c r="AG351" s="68">
        <f t="shared" si="1421"/>
        <v>20.447992613392962</v>
      </c>
      <c r="AH351" s="71">
        <v>3.33664290620833</v>
      </c>
      <c r="AI351" s="71">
        <v>18.864650786052799</v>
      </c>
      <c r="AJ351" s="68">
        <f t="shared" si="1422"/>
        <v>0.25854003902285361</v>
      </c>
      <c r="AK351" s="68">
        <f t="shared" si="1423"/>
        <v>11.046271726376361</v>
      </c>
      <c r="AL351" s="71">
        <v>9.6893462961868906</v>
      </c>
      <c r="AM351" s="69">
        <f t="shared" si="1424"/>
        <v>244.17152666390911</v>
      </c>
      <c r="AN351" s="260">
        <v>257.23</v>
      </c>
      <c r="AO351" s="71">
        <v>56.590600000000002</v>
      </c>
      <c r="AP351" s="71">
        <v>187.280355709612</v>
      </c>
      <c r="AQ351" s="68">
        <f t="shared" si="1425"/>
        <v>13.154572185043145</v>
      </c>
      <c r="AR351" s="68">
        <f t="shared" si="1426"/>
        <v>59.716588782278293</v>
      </c>
      <c r="AS351" s="71">
        <v>18.024469152141702</v>
      </c>
      <c r="AT351" s="261">
        <f t="shared" si="1338"/>
        <v>3.9091013811818169</v>
      </c>
      <c r="AU351" s="71">
        <v>55.9855504192928</v>
      </c>
      <c r="AV351" s="68">
        <f t="shared" si="1427"/>
        <v>0.76728196849640784</v>
      </c>
      <c r="AW351" s="68">
        <f t="shared" si="1428"/>
        <v>32.78256299021858</v>
      </c>
      <c r="AX351" s="71">
        <v>28.7555487640523</v>
      </c>
      <c r="AY351" s="69">
        <f t="shared" si="1429"/>
        <v>724.63982885411849</v>
      </c>
      <c r="AZ351" s="260">
        <v>55</v>
      </c>
      <c r="BA351" s="260">
        <v>280.34416666666698</v>
      </c>
      <c r="BB351" s="260">
        <v>29.235891666666699</v>
      </c>
      <c r="BC351" s="262">
        <f t="shared" si="1430"/>
        <v>23.38871333333336</v>
      </c>
      <c r="BD351" s="262">
        <f t="shared" si="1339"/>
        <v>5.8471783333333391</v>
      </c>
      <c r="BE351" s="260">
        <v>10.9734716666667</v>
      </c>
      <c r="BF351" s="262">
        <f t="shared" si="1431"/>
        <v>8.7787773333333607</v>
      </c>
      <c r="BG351" s="262">
        <f t="shared" si="1340"/>
        <v>2.1946943333333397</v>
      </c>
      <c r="BH351" s="260">
        <v>34.567130139481222</v>
      </c>
      <c r="BI351" s="263">
        <f t="shared" si="1432"/>
        <v>20.240921321693786</v>
      </c>
      <c r="BJ351" s="68">
        <f t="shared" si="1433"/>
        <v>0.47374251856159016</v>
      </c>
      <c r="BK351" s="260">
        <v>17.754527840852475</v>
      </c>
      <c r="BL351" s="69">
        <f t="shared" si="1434"/>
        <v>447.45022557640084</v>
      </c>
      <c r="BM351" s="260">
        <v>5.21</v>
      </c>
      <c r="BN351" s="260">
        <v>1.1462000000000001</v>
      </c>
      <c r="BO351" s="260">
        <v>3.7932226149635699</v>
      </c>
      <c r="BP351" s="68">
        <f t="shared" si="1435"/>
        <v>0.26643595647504115</v>
      </c>
      <c r="BQ351" s="68">
        <f t="shared" si="1436"/>
        <v>1.2095145494525137</v>
      </c>
      <c r="BR351" s="260">
        <v>0.90620320918333297</v>
      </c>
      <c r="BS351" s="260">
        <v>1.1923039545971801</v>
      </c>
      <c r="BT351" s="68">
        <f t="shared" si="1437"/>
        <v>1.6340525697754352E-2</v>
      </c>
      <c r="BU351" s="68">
        <f t="shared" si="1438"/>
        <v>0.6981583498301972</v>
      </c>
      <c r="BV351" s="260">
        <v>0.612396488937204</v>
      </c>
      <c r="BW351" s="69">
        <f t="shared" si="1439"/>
        <v>15.432391521217545</v>
      </c>
      <c r="BX351" s="260">
        <v>0</v>
      </c>
      <c r="BY351" s="260">
        <v>0</v>
      </c>
      <c r="BZ351" s="263">
        <f t="shared" si="1440"/>
        <v>0</v>
      </c>
      <c r="CA351" s="263">
        <f t="shared" si="1441"/>
        <v>0</v>
      </c>
      <c r="CB351" s="260">
        <v>0</v>
      </c>
      <c r="CC351" s="264">
        <f t="shared" si="1442"/>
        <v>0</v>
      </c>
      <c r="CD351" s="260">
        <v>0</v>
      </c>
      <c r="CE351" s="260">
        <v>0</v>
      </c>
      <c r="CF351" s="263">
        <f t="shared" si="1443"/>
        <v>0</v>
      </c>
      <c r="CG351" s="263">
        <f t="shared" si="1444"/>
        <v>0</v>
      </c>
      <c r="CH351" s="260">
        <v>0</v>
      </c>
      <c r="CI351" s="69">
        <f t="shared" si="1445"/>
        <v>0</v>
      </c>
      <c r="CJ351" s="260">
        <v>283.96463121569815</v>
      </c>
      <c r="CK351" s="260">
        <v>62.47222443532759</v>
      </c>
      <c r="CL351" s="260">
        <v>22.141275127025359</v>
      </c>
      <c r="CM351" s="260">
        <v>10.776272121763864</v>
      </c>
      <c r="CN351" s="260">
        <v>135.25534473412233</v>
      </c>
      <c r="CO351" s="265">
        <f t="shared" si="1446"/>
        <v>9.500335414124752</v>
      </c>
      <c r="CP351" s="266">
        <f t="shared" si="1447"/>
        <v>43.12778973261171</v>
      </c>
      <c r="CQ351" s="260">
        <v>54.336376516998214</v>
      </c>
      <c r="CR351" s="265">
        <f t="shared" si="1448"/>
        <v>0.74468004016546052</v>
      </c>
      <c r="CS351" s="265">
        <f t="shared" si="1449"/>
        <v>31.816882615034373</v>
      </c>
      <c r="CT351" s="260">
        <v>27.908492689535368</v>
      </c>
      <c r="CU351" s="267">
        <f t="shared" si="1341"/>
        <v>703.29401366244849</v>
      </c>
      <c r="CV351" s="260">
        <v>13.735999999999958</v>
      </c>
      <c r="CW351" s="260">
        <v>1.4813713290274699</v>
      </c>
      <c r="CX351" s="68">
        <f t="shared" si="1450"/>
        <v>2.0302194064321474E-2</v>
      </c>
      <c r="CY351" s="68">
        <f t="shared" si="1451"/>
        <v>0.86742290719735116</v>
      </c>
      <c r="CZ351" s="260">
        <v>0.76086856645137302</v>
      </c>
      <c r="DA351" s="69">
        <f t="shared" si="1452"/>
        <v>19.173887874574561</v>
      </c>
      <c r="DB351" s="260">
        <v>0.35200000000000015</v>
      </c>
      <c r="DC351" s="260">
        <v>3.7961757994879802E-2</v>
      </c>
      <c r="DD351" s="68">
        <f t="shared" si="1453"/>
        <v>5.2026589331982773E-4</v>
      </c>
      <c r="DE351" s="68">
        <f t="shared" si="1454"/>
        <v>2.2228659240933847E-2</v>
      </c>
      <c r="DF351" s="260">
        <v>1.9498087899743999E-2</v>
      </c>
      <c r="DG351" s="69">
        <f t="shared" si="1455"/>
        <v>0.49135181507354875</v>
      </c>
      <c r="DH351" s="260">
        <v>129.77236103501377</v>
      </c>
      <c r="DI351" s="260">
        <v>28.549919427703031</v>
      </c>
      <c r="DJ351" s="260">
        <v>1.966258711549999</v>
      </c>
      <c r="DK351" s="260">
        <v>94.474278833490018</v>
      </c>
      <c r="DL351" s="68">
        <f t="shared" si="1456"/>
        <v>6.635873345264339</v>
      </c>
      <c r="DM351" s="68">
        <f t="shared" si="1457"/>
        <v>30.124257497404294</v>
      </c>
      <c r="DN351" s="260">
        <v>27.4749615774973</v>
      </c>
      <c r="DO351" s="68">
        <f t="shared" si="1458"/>
        <v>0.37654434841960049</v>
      </c>
      <c r="DP351" s="68">
        <f t="shared" si="1459"/>
        <v>16.088073651549855</v>
      </c>
      <c r="DQ351" s="260">
        <v>14.111812628708799</v>
      </c>
      <c r="DR351" s="264">
        <f t="shared" si="1460"/>
        <v>355.61951065675549</v>
      </c>
      <c r="DS351" s="260">
        <v>49.76</v>
      </c>
      <c r="DT351" s="260">
        <v>10.9472</v>
      </c>
      <c r="DU351" s="260">
        <v>36.228552268826697</v>
      </c>
      <c r="DV351" s="68">
        <f t="shared" si="1461"/>
        <v>2.5446935113623872</v>
      </c>
      <c r="DW351" s="68">
        <f t="shared" si="1462"/>
        <v>11.551908633542617</v>
      </c>
      <c r="DX351" s="260">
        <v>0.94186704374999997</v>
      </c>
      <c r="DY351" s="260">
        <v>0.53351449016666697</v>
      </c>
      <c r="DZ351" s="260">
        <v>0</v>
      </c>
      <c r="EA351" s="260">
        <v>10.6132376290383</v>
      </c>
      <c r="EB351" s="68">
        <f t="shared" si="1463"/>
        <v>0.14545442170596992</v>
      </c>
      <c r="EC351" s="68">
        <f t="shared" si="1464"/>
        <v>6.2146237466338929</v>
      </c>
      <c r="ED351" s="267">
        <v>5.45121857158908</v>
      </c>
      <c r="EE351" s="69">
        <f t="shared" si="1465"/>
        <v>137.37070800404487</v>
      </c>
      <c r="EF351" s="260">
        <v>191.72554365079358</v>
      </c>
      <c r="EG351" s="260">
        <v>42.179619603174601</v>
      </c>
      <c r="EH351" s="260">
        <v>246.91415198260808</v>
      </c>
      <c r="EI351" s="260">
        <v>139.58880384690511</v>
      </c>
      <c r="EJ351" s="268">
        <f t="shared" si="1466"/>
        <v>9.8047175822066137</v>
      </c>
      <c r="EK351" s="266">
        <f t="shared" si="1467"/>
        <v>44.509565172231852</v>
      </c>
      <c r="EL351" s="260">
        <v>66.908474075868526</v>
      </c>
      <c r="EM351" s="268">
        <f t="shared" si="1468"/>
        <v>0.91698063720977818</v>
      </c>
      <c r="EN351" s="268">
        <f t="shared" si="1469"/>
        <v>39.178524629021119</v>
      </c>
      <c r="EO351" s="269">
        <f t="shared" si="1470"/>
        <v>687.31659315934985</v>
      </c>
      <c r="EP351" s="69">
        <f t="shared" si="1471"/>
        <v>866.01890738078077</v>
      </c>
      <c r="EQ351" s="260">
        <v>88.23</v>
      </c>
      <c r="ER351" s="260">
        <v>19.410599999999999</v>
      </c>
      <c r="ES351" s="260">
        <v>64.237242095630705</v>
      </c>
      <c r="ET351" s="68">
        <f t="shared" si="1472"/>
        <v>4.5120238847971006</v>
      </c>
      <c r="EU351" s="68">
        <f t="shared" si="1473"/>
        <v>20.482815489096996</v>
      </c>
      <c r="EV351" s="260">
        <v>6.3513770410749997</v>
      </c>
      <c r="EW351" s="260">
        <v>19.221291149102399</v>
      </c>
      <c r="EX351" s="68">
        <f t="shared" si="1474"/>
        <v>0.26342779519844839</v>
      </c>
      <c r="EY351" s="68">
        <f t="shared" si="1475"/>
        <v>11.255103917521506</v>
      </c>
      <c r="EZ351" s="260">
        <v>9.8725255142904196</v>
      </c>
      <c r="FA351" s="69">
        <f t="shared" si="1476"/>
        <v>248.78764296011826</v>
      </c>
      <c r="FB351" s="260">
        <v>0.83333333333333348</v>
      </c>
      <c r="FC351" s="260">
        <v>8.9871586162120806E-2</v>
      </c>
      <c r="FD351" s="68">
        <f t="shared" si="1477"/>
        <v>1.2316900883518657E-3</v>
      </c>
      <c r="FE351" s="68">
        <f t="shared" si="1478"/>
        <v>5.2624666763574489E-2</v>
      </c>
      <c r="FF351" s="260">
        <v>4.6160245974772703E-2</v>
      </c>
      <c r="FG351" s="69">
        <f t="shared" si="1479"/>
        <v>1.1632381985642724</v>
      </c>
      <c r="FH351" s="260">
        <v>257.93090166666599</v>
      </c>
      <c r="FI351" s="260">
        <v>27.816791103611099</v>
      </c>
      <c r="FJ351" s="68">
        <f t="shared" si="1480"/>
        <v>0.3812291220749901</v>
      </c>
      <c r="FK351" s="68">
        <f t="shared" si="1481"/>
        <v>16.288233297883895</v>
      </c>
      <c r="FL351" s="260">
        <v>14.2875</v>
      </c>
      <c r="FM351" s="69">
        <f t="shared" si="1482"/>
        <v>360.04223132433248</v>
      </c>
      <c r="FN351" s="260">
        <v>0</v>
      </c>
      <c r="FO351" s="260">
        <v>0</v>
      </c>
      <c r="FP351" s="68">
        <f t="shared" si="1483"/>
        <v>0</v>
      </c>
      <c r="FQ351" s="68">
        <f t="shared" si="1484"/>
        <v>0</v>
      </c>
      <c r="FR351" s="260">
        <v>0</v>
      </c>
      <c r="FS351" s="264">
        <f t="shared" si="1485"/>
        <v>0</v>
      </c>
      <c r="FT351" s="270">
        <f t="shared" si="1342"/>
        <v>4123.6554644923381</v>
      </c>
      <c r="FU351" s="271">
        <f t="shared" si="1343"/>
        <v>1334.6464993677107</v>
      </c>
      <c r="FV351" s="272">
        <f t="shared" si="1486"/>
        <v>295.30559216076279</v>
      </c>
      <c r="FW351" s="272">
        <f t="shared" si="1344"/>
        <v>46.852864169612403</v>
      </c>
      <c r="FX351" s="272">
        <f t="shared" si="1345"/>
        <v>280.34416666666698</v>
      </c>
      <c r="FY351" s="272">
        <f t="shared" si="1346"/>
        <v>0</v>
      </c>
      <c r="FZ351" s="272">
        <f t="shared" si="1347"/>
        <v>0</v>
      </c>
      <c r="GA351" s="272">
        <f t="shared" si="1348"/>
        <v>13.735999999999958</v>
      </c>
      <c r="GB351" s="272">
        <f t="shared" si="1349"/>
        <v>0.35200000000000015</v>
      </c>
      <c r="GC351" s="272">
        <f t="shared" si="1350"/>
        <v>257.93090166666599</v>
      </c>
      <c r="GD351" s="272">
        <f t="shared" si="1351"/>
        <v>0</v>
      </c>
      <c r="GE351" s="272">
        <f t="shared" si="1352"/>
        <v>724.98583233502654</v>
      </c>
      <c r="GF351" s="273">
        <f t="shared" si="1353"/>
        <v>282.02792761341368</v>
      </c>
      <c r="GG351" s="273">
        <f t="shared" si="1354"/>
        <v>50.92300486321227</v>
      </c>
      <c r="GH351" s="272">
        <f t="shared" si="1487"/>
        <v>318.58997202472432</v>
      </c>
      <c r="GI351" s="274">
        <f t="shared" si="1488"/>
        <v>227.5929916243378</v>
      </c>
      <c r="GJ351" s="275">
        <f t="shared" si="1355"/>
        <v>4.3662755665988469</v>
      </c>
      <c r="GK351" s="271">
        <f t="shared" si="1489"/>
        <v>3272.7438283911697</v>
      </c>
      <c r="GL351" s="276">
        <f t="shared" si="1490"/>
        <v>4123.6572237728742</v>
      </c>
      <c r="GM351" s="272">
        <f t="shared" si="1491"/>
        <v>1844.2674186054621</v>
      </c>
      <c r="GN351" s="272">
        <f t="shared" si="1492"/>
        <v>102.14214459942352</v>
      </c>
      <c r="GO351" s="277">
        <f t="shared" si="1493"/>
        <v>0.56352330500370251</v>
      </c>
      <c r="GP351" s="278">
        <f t="shared" si="1494"/>
        <v>3.120994185775763E-2</v>
      </c>
      <c r="GQ351" s="279">
        <f t="shared" si="1495"/>
        <v>1.0826031503231419</v>
      </c>
      <c r="GR351" s="280">
        <f t="shared" si="1496"/>
        <v>3272.7438283911697</v>
      </c>
      <c r="GS351" s="272">
        <f t="shared" si="1497"/>
        <v>1844.2674186054621</v>
      </c>
      <c r="GT351" s="272">
        <f t="shared" si="1356"/>
        <v>102.14214459942352</v>
      </c>
      <c r="GU351" s="73">
        <f t="shared" si="1498"/>
        <v>0.56352330500370251</v>
      </c>
      <c r="GV351" s="74">
        <f t="shared" si="1499"/>
        <v>3.120994185775763E-2</v>
      </c>
      <c r="GW351" s="279">
        <f t="shared" si="1500"/>
        <v>1.0826031503231419</v>
      </c>
      <c r="GX351" s="280">
        <f t="shared" si="1501"/>
        <v>2723.8376758194954</v>
      </c>
      <c r="GY351" s="272">
        <f t="shared" si="1357"/>
        <v>1673.6928920984772</v>
      </c>
      <c r="GZ351" s="272">
        <f t="shared" si="1358"/>
        <v>64.738018391233467</v>
      </c>
      <c r="HA351" s="73">
        <f t="shared" si="1502"/>
        <v>0.61446131939375903</v>
      </c>
      <c r="HB351" s="74">
        <f t="shared" si="1503"/>
        <v>2.3767208657820019E-2</v>
      </c>
      <c r="HC351" s="279">
        <f t="shared" si="1504"/>
        <v>1.0884809705897631</v>
      </c>
      <c r="HD351" s="280">
        <f t="shared" si="1505"/>
        <v>2917.6246017432327</v>
      </c>
      <c r="HE351" s="272">
        <f t="shared" si="1359"/>
        <v>1819.5734945929958</v>
      </c>
      <c r="HF351" s="272">
        <f t="shared" si="1360"/>
        <v>69.500911414195201</v>
      </c>
      <c r="HG351" s="73">
        <f t="shared" si="1506"/>
        <v>0.62364894150735861</v>
      </c>
      <c r="HH351" s="74">
        <f t="shared" si="1507"/>
        <v>2.3821060246294039E-2</v>
      </c>
      <c r="HI351" s="281">
        <f t="shared" si="1508"/>
        <v>1.0897572905435569</v>
      </c>
      <c r="HJ351" s="72">
        <f t="shared" si="1361"/>
        <v>4.016457687698856</v>
      </c>
      <c r="HK351" s="73">
        <f t="shared" si="1509"/>
        <v>4.016457687698856</v>
      </c>
      <c r="HL351" s="73">
        <f t="shared" si="1362"/>
        <v>3.3609026928900114</v>
      </c>
      <c r="HM351" s="74">
        <f t="shared" si="1510"/>
        <v>3.6042632627437596</v>
      </c>
      <c r="HN351" s="75"/>
      <c r="HO351" s="75"/>
      <c r="HP351" s="76">
        <f t="shared" si="1511"/>
        <v>145.88060249451857</v>
      </c>
      <c r="HQ351" s="77">
        <f t="shared" si="1512"/>
        <v>166.01358444478709</v>
      </c>
      <c r="HR351" s="77">
        <f t="shared" si="1513"/>
        <v>4.762893022961741</v>
      </c>
      <c r="HS351" s="77">
        <f t="shared" si="1514"/>
        <v>5.500188862916219</v>
      </c>
      <c r="HT351" s="282">
        <f t="shared" si="1515"/>
        <v>193.78692592373739</v>
      </c>
      <c r="HU351" s="73">
        <f t="shared" si="1570"/>
        <v>0.75278867136748018</v>
      </c>
      <c r="HV351" s="74">
        <f t="shared" si="1571"/>
        <v>2.4577989460631222E-2</v>
      </c>
      <c r="HW351" s="279">
        <f t="shared" si="1337"/>
        <v>1.1076970373039317</v>
      </c>
      <c r="HX351" s="76">
        <f t="shared" si="1516"/>
        <v>426.66956516244619</v>
      </c>
      <c r="HY351" s="77">
        <f t="shared" si="1517"/>
        <v>485.55423185051535</v>
      </c>
      <c r="HZ351" s="77">
        <f t="shared" si="1363"/>
        <v>17.830955534721372</v>
      </c>
      <c r="IA351" s="77">
        <f t="shared" si="1518"/>
        <v>20.591187451496243</v>
      </c>
      <c r="IB351" s="282">
        <f t="shared" si="1519"/>
        <v>575.11097528104642</v>
      </c>
      <c r="IC351" s="73">
        <f t="shared" si="1572"/>
        <v>0.74189084107452552</v>
      </c>
      <c r="ID351" s="74">
        <f t="shared" si="1573"/>
        <v>3.10043735924318E-2</v>
      </c>
      <c r="IE351" s="279">
        <f t="shared" si="1580"/>
        <v>1.1071878320088038</v>
      </c>
      <c r="IF351" s="76">
        <f t="shared" si="1364"/>
        <v>24.693924012466418</v>
      </c>
      <c r="IG351" s="77">
        <f t="shared" si="1520"/>
        <v>28.101932465426909</v>
      </c>
      <c r="IH351" s="77">
        <f t="shared" si="1365"/>
        <v>32.641233185228316</v>
      </c>
      <c r="II351" s="77">
        <f t="shared" si="1521"/>
        <v>37.694096082301662</v>
      </c>
      <c r="IJ351" s="282">
        <f t="shared" si="1522"/>
        <v>355.11922664793718</v>
      </c>
      <c r="IK351" s="73">
        <f t="shared" si="1523"/>
        <v>6.953699535099464E-2</v>
      </c>
      <c r="IL351" s="74">
        <f t="shared" si="1524"/>
        <v>9.1916265681634343E-2</v>
      </c>
      <c r="IM351" s="279">
        <f t="shared" si="1525"/>
        <v>1.0238254386559078</v>
      </c>
      <c r="IN351" s="76">
        <f t="shared" si="1366"/>
        <v>8.6835609371249074</v>
      </c>
      <c r="IO351" s="77">
        <f t="shared" si="1526"/>
        <v>9.8819791820575151</v>
      </c>
      <c r="IP351" s="77">
        <f t="shared" si="1367"/>
        <v>0.2827764821727955</v>
      </c>
      <c r="IQ351" s="77">
        <f t="shared" si="1527"/>
        <v>0.32655028161314426</v>
      </c>
      <c r="IR351" s="282">
        <f t="shared" si="1528"/>
        <v>12.247929778744084</v>
      </c>
      <c r="IS351" s="73">
        <f t="shared" si="1581"/>
        <v>0.70898193359950257</v>
      </c>
      <c r="IT351" s="74">
        <f t="shared" si="1582"/>
        <v>2.3087696229573886E-2</v>
      </c>
      <c r="IU351" s="279">
        <f t="shared" si="1583"/>
        <v>1.1014205720324053</v>
      </c>
      <c r="IV351" s="76">
        <f t="shared" si="1368"/>
        <v>0</v>
      </c>
      <c r="IW351" s="77">
        <f t="shared" si="1529"/>
        <v>0</v>
      </c>
      <c r="IX351" s="77">
        <f t="shared" si="1530"/>
        <v>0</v>
      </c>
      <c r="IY351" s="77">
        <f t="shared" si="1531"/>
        <v>0</v>
      </c>
      <c r="IZ351" s="282">
        <f t="shared" si="1532"/>
        <v>0</v>
      </c>
      <c r="JA351" s="283"/>
      <c r="JB351" s="284"/>
      <c r="JC351" s="285"/>
      <c r="JD351" s="76">
        <f t="shared" si="1369"/>
        <v>0</v>
      </c>
      <c r="JE351" s="77">
        <f t="shared" si="1533"/>
        <v>0</v>
      </c>
      <c r="JF351" s="77">
        <f t="shared" si="1370"/>
        <v>0</v>
      </c>
      <c r="JG351" s="77">
        <f t="shared" si="1534"/>
        <v>0</v>
      </c>
      <c r="JH351" s="282">
        <f t="shared" si="1535"/>
        <v>0</v>
      </c>
      <c r="JI351" s="283"/>
      <c r="JJ351" s="284"/>
      <c r="JK351" s="285"/>
      <c r="JL351" s="76">
        <f t="shared" si="1371"/>
        <v>437.8693559151539</v>
      </c>
      <c r="JM351" s="77">
        <f t="shared" si="1536"/>
        <v>498.29970572500429</v>
      </c>
      <c r="JN351" s="77">
        <f t="shared" si="1372"/>
        <v>21.021287576054075</v>
      </c>
      <c r="JO351" s="77">
        <f t="shared" si="1537"/>
        <v>24.275382892827245</v>
      </c>
      <c r="JP351" s="282">
        <f t="shared" si="1538"/>
        <v>558.16985211305439</v>
      </c>
      <c r="JQ351" s="73">
        <f t="shared" si="1373"/>
        <v>0.78447331803664977</v>
      </c>
      <c r="JR351" s="74">
        <f t="shared" si="1374"/>
        <v>3.7661094551191064E-2</v>
      </c>
      <c r="JS351" s="279">
        <f t="shared" si="1574"/>
        <v>1.1140951000587622</v>
      </c>
      <c r="JT351" s="76">
        <f t="shared" si="1375"/>
        <v>1.0582559467807684</v>
      </c>
      <c r="JU351" s="77">
        <f t="shared" si="1539"/>
        <v>1.2043058499959822</v>
      </c>
      <c r="JV351" s="77">
        <f t="shared" si="1376"/>
        <v>2.0302194064321474E-2</v>
      </c>
      <c r="JW351" s="77">
        <f t="shared" si="1540"/>
        <v>2.344497370547844E-2</v>
      </c>
      <c r="JX351" s="282">
        <f t="shared" si="1541"/>
        <v>15.217371329027429</v>
      </c>
      <c r="JY351" s="73">
        <f t="shared" si="1584"/>
        <v>6.9542624931687433E-2</v>
      </c>
      <c r="JZ351" s="74">
        <f t="shared" si="1585"/>
        <v>1.3341459326549157E-3</v>
      </c>
      <c r="KA351" s="279">
        <f t="shared" si="1586"/>
        <v>1.0098041034571972</v>
      </c>
      <c r="KB351" s="76">
        <f t="shared" si="1377"/>
        <v>2.7118964273939294E-2</v>
      </c>
      <c r="KC351" s="77">
        <f t="shared" si="1542"/>
        <v>3.0861652533385655E-2</v>
      </c>
      <c r="KD351" s="77">
        <f t="shared" si="1378"/>
        <v>5.2026589331982773E-4</v>
      </c>
      <c r="KE351" s="77">
        <f t="shared" si="1543"/>
        <v>6.0080305360573705E-4</v>
      </c>
      <c r="KF351" s="282">
        <f t="shared" si="1544"/>
        <v>0.38996175799487992</v>
      </c>
      <c r="KG351" s="73">
        <f t="shared" si="1587"/>
        <v>6.9542624931687169E-2</v>
      </c>
      <c r="KH351" s="74">
        <f t="shared" si="1588"/>
        <v>1.3341459326549109E-3</v>
      </c>
      <c r="KI351" s="279">
        <f t="shared" si="1589"/>
        <v>1.0098041034571972</v>
      </c>
      <c r="KJ351" s="76">
        <f t="shared" si="1379"/>
        <v>214.70132446444086</v>
      </c>
      <c r="KK351" s="77">
        <f t="shared" si="1545"/>
        <v>244.33225425377833</v>
      </c>
      <c r="KL351" s="77">
        <f t="shared" si="1380"/>
        <v>7.0124176936839397</v>
      </c>
      <c r="KM351" s="77">
        <f t="shared" si="1546"/>
        <v>8.0979399526662146</v>
      </c>
      <c r="KN351" s="282">
        <f t="shared" si="1547"/>
        <v>282.23770687044089</v>
      </c>
      <c r="KO351" s="73">
        <f t="shared" si="1381"/>
        <v>0.76071098665423154</v>
      </c>
      <c r="KP351" s="74">
        <f t="shared" si="1382"/>
        <v>2.4845786097967899E-2</v>
      </c>
      <c r="KQ351" s="279">
        <f t="shared" si="1383"/>
        <v>1.1088318509561157</v>
      </c>
      <c r="KR351" s="76">
        <f t="shared" si="1384"/>
        <v>82.38236950381534</v>
      </c>
      <c r="KS351" s="77">
        <f t="shared" si="1548"/>
        <v>93.751960319036897</v>
      </c>
      <c r="KT351" s="77">
        <f t="shared" si="1385"/>
        <v>2.6901479330683573</v>
      </c>
      <c r="KU351" s="77">
        <f t="shared" si="1549"/>
        <v>3.1065828331073391</v>
      </c>
      <c r="KV351" s="282">
        <f t="shared" si="1550"/>
        <v>109.02437143178165</v>
      </c>
      <c r="KW351" s="73">
        <f t="shared" si="1317"/>
        <v>0.75563260234307661</v>
      </c>
      <c r="KX351" s="74">
        <f t="shared" si="1318"/>
        <v>2.4674739214173111E-2</v>
      </c>
      <c r="KY351" s="279">
        <f t="shared" si="1319"/>
        <v>1.108104505079722</v>
      </c>
      <c r="KZ351" s="76">
        <f t="shared" si="1386"/>
        <v>336.00463281149678</v>
      </c>
      <c r="LA351" s="77">
        <f t="shared" si="1551"/>
        <v>382.37663218581145</v>
      </c>
      <c r="LB351" s="77">
        <f t="shared" si="1387"/>
        <v>10.721698219416393</v>
      </c>
      <c r="LC351" s="77">
        <f t="shared" si="1552"/>
        <v>12.38141710378205</v>
      </c>
      <c r="LD351" s="286">
        <f t="shared" si="1553"/>
        <v>687.31659315934985</v>
      </c>
      <c r="LE351" s="73">
        <f t="shared" si="1388"/>
        <v>0.48886442747875913</v>
      </c>
      <c r="LF351" s="74">
        <f t="shared" si="1389"/>
        <v>1.5599358906981367E-2</v>
      </c>
      <c r="LG351" s="279">
        <f t="shared" si="1390"/>
        <v>1.0698829603951441</v>
      </c>
      <c r="LH351" s="76">
        <f t="shared" si="1391"/>
        <v>146.36086167607459</v>
      </c>
      <c r="LI351" s="77">
        <f t="shared" si="1554"/>
        <v>166.56012419598963</v>
      </c>
      <c r="LJ351" s="77">
        <f t="shared" si="1392"/>
        <v>4.7754516799955491</v>
      </c>
      <c r="LK351" s="77">
        <f t="shared" si="1555"/>
        <v>5.5146916000588604</v>
      </c>
      <c r="LL351" s="282">
        <f t="shared" si="1556"/>
        <v>197.45051028580815</v>
      </c>
      <c r="LM351" s="73">
        <f t="shared" si="1575"/>
        <v>0.74125339794877376</v>
      </c>
      <c r="LN351" s="74">
        <f t="shared" si="1576"/>
        <v>2.418556261557956E-2</v>
      </c>
      <c r="LO351" s="279">
        <f t="shared" si="1577"/>
        <v>1.1060443065438019</v>
      </c>
      <c r="LP351" s="76">
        <f t="shared" si="1393"/>
        <v>6.4202093451560874E-2</v>
      </c>
      <c r="LQ351" s="77">
        <f t="shared" si="1557"/>
        <v>7.3062624368810794E-2</v>
      </c>
      <c r="LR351" s="77">
        <f t="shared" si="1394"/>
        <v>1.2316900883518657E-3</v>
      </c>
      <c r="LS351" s="77">
        <f t="shared" si="1558"/>
        <v>1.4223557140287345E-3</v>
      </c>
      <c r="LT351" s="282">
        <f t="shared" si="1559"/>
        <v>0.92320491949545436</v>
      </c>
      <c r="LU351" s="73">
        <f t="shared" si="1329"/>
        <v>6.9542624931687211E-2</v>
      </c>
      <c r="LV351" s="74">
        <f t="shared" si="1330"/>
        <v>1.3341459326549118E-3</v>
      </c>
      <c r="LW351" s="279">
        <f t="shared" si="1331"/>
        <v>1.0098041034571972</v>
      </c>
      <c r="LX351" s="76">
        <f t="shared" si="1395"/>
        <v>19.871644623418351</v>
      </c>
      <c r="LY351" s="77">
        <f t="shared" si="1560"/>
        <v>22.614130297896317</v>
      </c>
      <c r="LZ351" s="77">
        <f t="shared" si="1396"/>
        <v>0.3812291220749901</v>
      </c>
      <c r="MA351" s="77">
        <f t="shared" si="1561"/>
        <v>0.4402433901721986</v>
      </c>
      <c r="MB351" s="286">
        <f t="shared" si="1562"/>
        <v>285.74780263835913</v>
      </c>
      <c r="MC351" s="73">
        <f t="shared" si="1320"/>
        <v>6.9542598193021971E-2</v>
      </c>
      <c r="MD351" s="74">
        <f t="shared" si="1321"/>
        <v>1.3341454196848946E-3</v>
      </c>
      <c r="ME351" s="279">
        <f t="shared" si="1322"/>
        <v>1.0098040996875861</v>
      </c>
      <c r="MF351" s="76">
        <f t="shared" si="1397"/>
        <v>0</v>
      </c>
      <c r="MG351" s="77">
        <f t="shared" si="1563"/>
        <v>0</v>
      </c>
      <c r="MH351" s="77">
        <f t="shared" si="1398"/>
        <v>0</v>
      </c>
      <c r="MI351" s="77">
        <f t="shared" si="1564"/>
        <v>0</v>
      </c>
      <c r="MJ351" s="286">
        <f t="shared" si="1565"/>
        <v>0</v>
      </c>
      <c r="MK351" s="73"/>
      <c r="ML351" s="74"/>
      <c r="MM351" s="279"/>
      <c r="MN351" s="287">
        <f t="shared" si="1566"/>
        <v>1.0825991983247267</v>
      </c>
      <c r="MO351" s="288">
        <f t="shared" si="1566"/>
        <v>1.0825991983247267</v>
      </c>
      <c r="MP351" s="288">
        <f t="shared" si="1566"/>
        <v>1.0884768161046066</v>
      </c>
      <c r="MQ351" s="289">
        <f t="shared" si="1566"/>
        <v>1.0897535539039329</v>
      </c>
      <c r="MR351" s="290">
        <f t="shared" si="1567"/>
        <v>4.0164430257847359</v>
      </c>
      <c r="MS351" s="291">
        <f t="shared" si="1332"/>
        <v>4.0164430257847359</v>
      </c>
      <c r="MT351" s="291">
        <f t="shared" si="1399"/>
        <v>3.3608898650861936</v>
      </c>
      <c r="MU351" s="292">
        <f t="shared" si="1333"/>
        <v>3.6042509041818676</v>
      </c>
      <c r="MV351" s="359">
        <f t="shared" si="1400"/>
        <v>0.2433610390956738</v>
      </c>
      <c r="MW351" s="360">
        <f t="shared" si="1401"/>
        <v>0.72177574768653918</v>
      </c>
      <c r="MX351" s="360">
        <f t="shared" si="1402"/>
        <v>0.4121921216028685</v>
      </c>
      <c r="MY351" s="360">
        <f t="shared" si="1403"/>
        <v>1.5309745951250432E-2</v>
      </c>
      <c r="MZ351" s="360">
        <f t="shared" si="1404"/>
        <v>0</v>
      </c>
      <c r="NA351" s="360">
        <f t="shared" si="1405"/>
        <v>0</v>
      </c>
      <c r="NB351" s="360">
        <f t="shared" si="1406"/>
        <v>0.70488796980717894</v>
      </c>
      <c r="NC351" s="360">
        <f t="shared" si="1407"/>
        <v>1.7469610989809512E-2</v>
      </c>
      <c r="ND351" s="360">
        <f t="shared" si="1408"/>
        <v>5.0490205172859862E-4</v>
      </c>
      <c r="NE351" s="360">
        <f t="shared" si="1409"/>
        <v>0.35471530912086141</v>
      </c>
      <c r="NF351" s="360">
        <f t="shared" si="1410"/>
        <v>0.13696171682785363</v>
      </c>
      <c r="NG351" s="360">
        <f t="shared" si="1411"/>
        <v>0.83354581444385678</v>
      </c>
      <c r="NH351" s="360">
        <f t="shared" si="1412"/>
        <v>0.24753271580450287</v>
      </c>
      <c r="NI351" s="360">
        <f t="shared" si="1413"/>
        <v>1.110784513802917E-3</v>
      </c>
      <c r="NJ351" s="360">
        <f t="shared" si="1414"/>
        <v>0.32707554788880916</v>
      </c>
      <c r="NK351" s="361">
        <f t="shared" si="1415"/>
        <v>0</v>
      </c>
      <c r="NL351" s="145">
        <f t="shared" si="1568"/>
        <v>4.0164430257847359</v>
      </c>
      <c r="NM351" s="56">
        <f t="shared" si="1334"/>
        <v>4.0164430257847359</v>
      </c>
      <c r="NN351" s="56">
        <f t="shared" si="1569"/>
        <v>3.3608898650861936</v>
      </c>
      <c r="NO351" s="58">
        <f t="shared" si="1323"/>
        <v>3.6042509041818676</v>
      </c>
      <c r="NP351" s="55">
        <f t="shared" si="1416"/>
        <v>1.0825991983247267</v>
      </c>
      <c r="NQ351" s="56">
        <f t="shared" si="1324"/>
        <v>1.0825991983247267</v>
      </c>
      <c r="NR351" s="56">
        <f t="shared" si="1417"/>
        <v>1.0884768161046066</v>
      </c>
      <c r="NS351" s="61">
        <f t="shared" si="1325"/>
        <v>1.0897535539039329</v>
      </c>
      <c r="NT351" s="25"/>
      <c r="NU351" s="86">
        <f t="shared" si="1578"/>
        <v>0</v>
      </c>
      <c r="NV351" s="86">
        <f t="shared" si="1578"/>
        <v>0</v>
      </c>
      <c r="NW351" s="86">
        <f t="shared" si="1578"/>
        <v>0</v>
      </c>
      <c r="NX351" s="86">
        <f t="shared" si="1578"/>
        <v>0</v>
      </c>
      <c r="NY351" s="87">
        <f t="shared" si="1579"/>
        <v>0</v>
      </c>
      <c r="NZ351" s="87">
        <f t="shared" si="1579"/>
        <v>0</v>
      </c>
      <c r="OA351" s="87">
        <f t="shared" si="1579"/>
        <v>0</v>
      </c>
      <c r="OB351" s="87">
        <f t="shared" si="1579"/>
        <v>0</v>
      </c>
      <c r="OC351" s="26"/>
    </row>
    <row r="352" spans="1:393" thickBot="1" x14ac:dyDescent="0.35">
      <c r="A352" s="136" t="s">
        <v>802</v>
      </c>
      <c r="B352" s="137" t="s">
        <v>803</v>
      </c>
      <c r="C352" s="133" t="s">
        <v>98</v>
      </c>
      <c r="D352" s="64">
        <f>VLOOKUP(B352,[1]УсіТ_1!$A$10:$G$556,6,FALSE)</f>
        <v>540.6</v>
      </c>
      <c r="E352" s="64">
        <f>VLOOKUP(B352,[1]УсіТ_1!$A$10:$G$556,7,FALSE)</f>
        <v>0</v>
      </c>
      <c r="F352" s="38">
        <v>64.900000000000006</v>
      </c>
      <c r="G352" s="38"/>
      <c r="H352" s="39">
        <v>613.75</v>
      </c>
      <c r="I352" s="256">
        <v>4.4668999999999999</v>
      </c>
      <c r="J352" s="62">
        <v>4.4668999999999999</v>
      </c>
      <c r="K352" s="257">
        <f t="shared" si="1418"/>
        <v>3.3660000000000001</v>
      </c>
      <c r="L352" s="293">
        <f t="shared" si="1419"/>
        <v>3.8047</v>
      </c>
      <c r="M352" s="63">
        <v>0.43869999999999998</v>
      </c>
      <c r="N352" s="63">
        <v>0.69369999999999998</v>
      </c>
      <c r="O352" s="63">
        <v>0.66220000000000001</v>
      </c>
      <c r="P352" s="63">
        <v>0</v>
      </c>
      <c r="Q352" s="63">
        <v>0</v>
      </c>
      <c r="R352" s="63">
        <v>0</v>
      </c>
      <c r="S352" s="63">
        <v>0.76290000000000002</v>
      </c>
      <c r="T352" s="63">
        <v>0</v>
      </c>
      <c r="U352" s="63">
        <v>0</v>
      </c>
      <c r="V352" s="63">
        <v>0.129</v>
      </c>
      <c r="W352" s="63">
        <v>0.1024</v>
      </c>
      <c r="X352" s="63">
        <v>0.89880000000000004</v>
      </c>
      <c r="Y352" s="63">
        <v>0.2782</v>
      </c>
      <c r="Z352" s="63">
        <v>2.2000000000000001E-3</v>
      </c>
      <c r="AA352" s="63">
        <v>0.49880000000000002</v>
      </c>
      <c r="AB352" s="259">
        <v>0</v>
      </c>
      <c r="AC352" s="144">
        <v>85.51</v>
      </c>
      <c r="AD352" s="70">
        <v>18.812200000000001</v>
      </c>
      <c r="AE352" s="70">
        <v>62.256903225630502</v>
      </c>
      <c r="AF352" s="68">
        <f t="shared" si="1420"/>
        <v>4.3729248825682863</v>
      </c>
      <c r="AG352" s="68">
        <f t="shared" si="1421"/>
        <v>19.851360676330991</v>
      </c>
      <c r="AH352" s="71">
        <v>3.3232478046666598</v>
      </c>
      <c r="AI352" s="71">
        <v>18.3232725357195</v>
      </c>
      <c r="AJ352" s="68">
        <f t="shared" si="1422"/>
        <v>0.25112045010203576</v>
      </c>
      <c r="AK352" s="68">
        <f t="shared" si="1423"/>
        <v>10.729265526380697</v>
      </c>
      <c r="AL352" s="71">
        <v>9.4112811783008308</v>
      </c>
      <c r="AM352" s="69">
        <f t="shared" si="1424"/>
        <v>237.164285693181</v>
      </c>
      <c r="AN352" s="260">
        <v>132.30000000000001</v>
      </c>
      <c r="AO352" s="71">
        <v>29.106000000000002</v>
      </c>
      <c r="AP352" s="71">
        <v>96.323100184199703</v>
      </c>
      <c r="AQ352" s="68">
        <f t="shared" si="1425"/>
        <v>6.7657345569381873</v>
      </c>
      <c r="AR352" s="68">
        <f t="shared" si="1426"/>
        <v>30.713776370934283</v>
      </c>
      <c r="AS352" s="71">
        <v>10.9195324961083</v>
      </c>
      <c r="AT352" s="261">
        <f t="shared" si="1338"/>
        <v>2.3682006500216239</v>
      </c>
      <c r="AU352" s="71">
        <v>28.972654487117101</v>
      </c>
      <c r="AV352" s="68">
        <f t="shared" si="1427"/>
        <v>0.39707022974593986</v>
      </c>
      <c r="AW352" s="68">
        <f t="shared" si="1428"/>
        <v>16.965053725549367</v>
      </c>
      <c r="AX352" s="71">
        <v>14.881064358371299</v>
      </c>
      <c r="AY352" s="69">
        <f t="shared" si="1429"/>
        <v>375.00282183095561</v>
      </c>
      <c r="AZ352" s="260">
        <v>44</v>
      </c>
      <c r="BA352" s="260">
        <v>224.275333333334</v>
      </c>
      <c r="BB352" s="260">
        <v>23.388713333333399</v>
      </c>
      <c r="BC352" s="262">
        <f t="shared" si="1430"/>
        <v>18.710970666666721</v>
      </c>
      <c r="BD352" s="262">
        <f t="shared" si="1339"/>
        <v>4.6777426666666777</v>
      </c>
      <c r="BE352" s="260">
        <v>8.7787773333333394</v>
      </c>
      <c r="BF352" s="262">
        <f t="shared" si="1431"/>
        <v>7.0230218666666717</v>
      </c>
      <c r="BG352" s="262">
        <f t="shared" si="1340"/>
        <v>1.7557554666666677</v>
      </c>
      <c r="BH352" s="260">
        <v>27.653704111585025</v>
      </c>
      <c r="BI352" s="263">
        <f t="shared" si="1432"/>
        <v>16.192737057355057</v>
      </c>
      <c r="BJ352" s="68">
        <f t="shared" si="1433"/>
        <v>0.37899401484927275</v>
      </c>
      <c r="BK352" s="260">
        <v>14.203622272682003</v>
      </c>
      <c r="BL352" s="69">
        <f t="shared" si="1434"/>
        <v>357.9601804611213</v>
      </c>
      <c r="BM352" s="260">
        <v>0</v>
      </c>
      <c r="BN352" s="260">
        <v>0</v>
      </c>
      <c r="BO352" s="260">
        <v>0</v>
      </c>
      <c r="BP352" s="68">
        <f t="shared" si="1435"/>
        <v>0</v>
      </c>
      <c r="BQ352" s="68">
        <f t="shared" si="1436"/>
        <v>0</v>
      </c>
      <c r="BR352" s="260">
        <v>0</v>
      </c>
      <c r="BS352" s="260">
        <v>0</v>
      </c>
      <c r="BT352" s="68">
        <f t="shared" si="1437"/>
        <v>0</v>
      </c>
      <c r="BU352" s="68">
        <f t="shared" si="1438"/>
        <v>0</v>
      </c>
      <c r="BV352" s="260">
        <v>0</v>
      </c>
      <c r="BW352" s="69">
        <f t="shared" si="1439"/>
        <v>0</v>
      </c>
      <c r="BX352" s="260">
        <v>0</v>
      </c>
      <c r="BY352" s="260">
        <v>0</v>
      </c>
      <c r="BZ352" s="263">
        <f t="shared" si="1440"/>
        <v>0</v>
      </c>
      <c r="CA352" s="263">
        <f t="shared" si="1441"/>
        <v>0</v>
      </c>
      <c r="CB352" s="260">
        <v>0</v>
      </c>
      <c r="CC352" s="264">
        <f t="shared" si="1442"/>
        <v>0</v>
      </c>
      <c r="CD352" s="260">
        <v>0</v>
      </c>
      <c r="CE352" s="260">
        <v>0</v>
      </c>
      <c r="CF352" s="263">
        <f t="shared" si="1443"/>
        <v>0</v>
      </c>
      <c r="CG352" s="263">
        <f t="shared" si="1444"/>
        <v>0</v>
      </c>
      <c r="CH352" s="260">
        <v>0</v>
      </c>
      <c r="CI352" s="69">
        <f t="shared" si="1445"/>
        <v>0</v>
      </c>
      <c r="CJ352" s="260">
        <v>163.28049269924105</v>
      </c>
      <c r="CK352" s="260">
        <v>35.921711101878628</v>
      </c>
      <c r="CL352" s="260">
        <v>12.135555581635948</v>
      </c>
      <c r="CM352" s="260">
        <v>5.2412529995731401</v>
      </c>
      <c r="CN352" s="260">
        <v>84.108565264306733</v>
      </c>
      <c r="CO352" s="265">
        <f t="shared" si="1446"/>
        <v>5.9077856241649043</v>
      </c>
      <c r="CP352" s="266">
        <f t="shared" si="1447"/>
        <v>26.819025337307373</v>
      </c>
      <c r="CQ352" s="260">
        <v>31.862675878558278</v>
      </c>
      <c r="CR352" s="265">
        <f t="shared" si="1448"/>
        <v>0.4366779729156412</v>
      </c>
      <c r="CS352" s="265">
        <f t="shared" si="1449"/>
        <v>18.657317311393314</v>
      </c>
      <c r="CT352" s="260">
        <v>16.365450069118896</v>
      </c>
      <c r="CU352" s="267">
        <f t="shared" si="1341"/>
        <v>412.40934071368736</v>
      </c>
      <c r="CV352" s="260">
        <v>0</v>
      </c>
      <c r="CW352" s="260">
        <v>0</v>
      </c>
      <c r="CX352" s="68">
        <f t="shared" si="1450"/>
        <v>0</v>
      </c>
      <c r="CY352" s="68">
        <f t="shared" si="1451"/>
        <v>0</v>
      </c>
      <c r="CZ352" s="260">
        <v>0</v>
      </c>
      <c r="DA352" s="69">
        <f t="shared" si="1452"/>
        <v>0</v>
      </c>
      <c r="DB352" s="260">
        <v>0</v>
      </c>
      <c r="DC352" s="260">
        <v>0</v>
      </c>
      <c r="DD352" s="68">
        <f t="shared" si="1453"/>
        <v>0</v>
      </c>
      <c r="DE352" s="68">
        <f t="shared" si="1454"/>
        <v>0</v>
      </c>
      <c r="DF352" s="260">
        <v>0</v>
      </c>
      <c r="DG352" s="69">
        <f t="shared" si="1455"/>
        <v>0</v>
      </c>
      <c r="DH352" s="260">
        <v>25.442677595073278</v>
      </c>
      <c r="DI352" s="260">
        <v>5.5973890709161207</v>
      </c>
      <c r="DJ352" s="260">
        <v>0.38433191048333309</v>
      </c>
      <c r="DK352" s="260">
        <v>18.522269289213344</v>
      </c>
      <c r="DL352" s="68">
        <f t="shared" si="1456"/>
        <v>1.3010041948743452</v>
      </c>
      <c r="DM352" s="68">
        <f t="shared" si="1457"/>
        <v>5.9060478300971448</v>
      </c>
      <c r="DN352" s="260">
        <v>5.3865175181246903</v>
      </c>
      <c r="DO352" s="68">
        <f t="shared" si="1458"/>
        <v>7.3822222585898878E-2</v>
      </c>
      <c r="DP352" s="68">
        <f t="shared" si="1459"/>
        <v>3.1540968788079851</v>
      </c>
      <c r="DQ352" s="260">
        <v>2.7666472152336001</v>
      </c>
      <c r="DR352" s="264">
        <f t="shared" si="1460"/>
        <v>69.719799118853246</v>
      </c>
      <c r="DS352" s="260">
        <v>20.14</v>
      </c>
      <c r="DT352" s="260">
        <v>4.4307999999999996</v>
      </c>
      <c r="DU352" s="260">
        <v>14.6632444271336</v>
      </c>
      <c r="DV352" s="68">
        <f t="shared" si="1461"/>
        <v>1.029946288561864</v>
      </c>
      <c r="DW352" s="68">
        <f t="shared" si="1462"/>
        <v>4.6755514445246735</v>
      </c>
      <c r="DX352" s="260">
        <v>0.39275240124999999</v>
      </c>
      <c r="DY352" s="260">
        <v>1.258854415E-2</v>
      </c>
      <c r="DZ352" s="260">
        <v>0</v>
      </c>
      <c r="EA352" s="260">
        <v>4.2749453255054002</v>
      </c>
      <c r="EB352" s="68">
        <f t="shared" si="1463"/>
        <v>5.8588125686051512E-2</v>
      </c>
      <c r="EC352" s="68">
        <f t="shared" si="1464"/>
        <v>2.503211335130989</v>
      </c>
      <c r="ED352" s="267">
        <v>2.1957165349019498</v>
      </c>
      <c r="EE352" s="69">
        <f t="shared" si="1465"/>
        <v>55.332056679529131</v>
      </c>
      <c r="EF352" s="260">
        <v>103.65384744047627</v>
      </c>
      <c r="EG352" s="260">
        <v>22.803846436904774</v>
      </c>
      <c r="EH352" s="260">
        <v>146.15453646799168</v>
      </c>
      <c r="EI352" s="260">
        <v>75.466817320383498</v>
      </c>
      <c r="EJ352" s="268">
        <f t="shared" si="1466"/>
        <v>5.3007892485837367</v>
      </c>
      <c r="EK352" s="266">
        <f t="shared" si="1467"/>
        <v>24.06350030441212</v>
      </c>
      <c r="EL352" s="260">
        <v>37.53889934822638</v>
      </c>
      <c r="EM352" s="268">
        <f t="shared" si="1468"/>
        <v>0.51447061556744256</v>
      </c>
      <c r="EN352" s="268">
        <f t="shared" si="1469"/>
        <v>21.981052668951349</v>
      </c>
      <c r="EO352" s="269">
        <f t="shared" si="1470"/>
        <v>385.61794701398259</v>
      </c>
      <c r="EP352" s="69">
        <f t="shared" si="1471"/>
        <v>485.87861323761803</v>
      </c>
      <c r="EQ352" s="260">
        <v>53.25</v>
      </c>
      <c r="ER352" s="260">
        <v>11.715</v>
      </c>
      <c r="ES352" s="260">
        <v>38.769501774819602</v>
      </c>
      <c r="ET352" s="68">
        <f t="shared" si="1472"/>
        <v>2.7231698046633288</v>
      </c>
      <c r="EU352" s="68">
        <f t="shared" si="1473"/>
        <v>12.362120874922526</v>
      </c>
      <c r="EV352" s="260">
        <v>3.983257202825</v>
      </c>
      <c r="EW352" s="260">
        <v>11.61691902858</v>
      </c>
      <c r="EX352" s="68">
        <f t="shared" si="1474"/>
        <v>0.1592098752866889</v>
      </c>
      <c r="EY352" s="68">
        <f t="shared" si="1475"/>
        <v>6.8023334048611339</v>
      </c>
      <c r="EZ352" s="260">
        <v>5.9667339003112501</v>
      </c>
      <c r="FA352" s="69">
        <f t="shared" si="1476"/>
        <v>150.36169428784302</v>
      </c>
      <c r="FB352" s="260">
        <v>0.83333333333333348</v>
      </c>
      <c r="FC352" s="260">
        <v>8.9871586162120806E-2</v>
      </c>
      <c r="FD352" s="68">
        <f t="shared" si="1477"/>
        <v>1.2316900883518657E-3</v>
      </c>
      <c r="FE352" s="68">
        <f t="shared" si="1478"/>
        <v>5.2624666763574489E-2</v>
      </c>
      <c r="FF352" s="260">
        <v>4.6160245974772703E-2</v>
      </c>
      <c r="FG352" s="69">
        <f t="shared" si="1479"/>
        <v>1.1632381985642724</v>
      </c>
      <c r="FH352" s="260">
        <v>193.164766666666</v>
      </c>
      <c r="FI352" s="260">
        <v>20.832028765163098</v>
      </c>
      <c r="FJ352" s="68">
        <f t="shared" si="1480"/>
        <v>0.28550295422656025</v>
      </c>
      <c r="FK352" s="68">
        <f t="shared" si="1481"/>
        <v>12.198277771556313</v>
      </c>
      <c r="FL352" s="260">
        <v>10.7</v>
      </c>
      <c r="FM352" s="69">
        <f t="shared" si="1482"/>
        <v>269.63615451819487</v>
      </c>
      <c r="FN352" s="260">
        <v>0</v>
      </c>
      <c r="FO352" s="260">
        <v>0</v>
      </c>
      <c r="FP352" s="68">
        <f t="shared" si="1483"/>
        <v>0</v>
      </c>
      <c r="FQ352" s="68">
        <f t="shared" si="1484"/>
        <v>0</v>
      </c>
      <c r="FR352" s="260">
        <v>0</v>
      </c>
      <c r="FS352" s="264">
        <f t="shared" si="1485"/>
        <v>0</v>
      </c>
      <c r="FT352" s="270">
        <f t="shared" si="1342"/>
        <v>2414.6281847395476</v>
      </c>
      <c r="FU352" s="271">
        <f t="shared" si="1343"/>
        <v>711.96396434449025</v>
      </c>
      <c r="FV352" s="272">
        <f t="shared" si="1486"/>
        <v>176.96318022618283</v>
      </c>
      <c r="FW352" s="272">
        <f t="shared" si="1344"/>
        <v>33.343446182928155</v>
      </c>
      <c r="FX352" s="272">
        <f t="shared" si="1345"/>
        <v>224.275333333334</v>
      </c>
      <c r="FY352" s="272">
        <f t="shared" si="1346"/>
        <v>0</v>
      </c>
      <c r="FZ352" s="272">
        <f t="shared" si="1347"/>
        <v>0</v>
      </c>
      <c r="GA352" s="272">
        <f t="shared" si="1348"/>
        <v>0</v>
      </c>
      <c r="GB352" s="272">
        <f t="shared" si="1349"/>
        <v>0</v>
      </c>
      <c r="GC352" s="272">
        <f t="shared" si="1350"/>
        <v>193.164766666666</v>
      </c>
      <c r="GD352" s="272">
        <f t="shared" si="1351"/>
        <v>0</v>
      </c>
      <c r="GE352" s="272">
        <f t="shared" si="1352"/>
        <v>390.11040148568696</v>
      </c>
      <c r="GF352" s="273">
        <f t="shared" si="1353"/>
        <v>151.7574870630055</v>
      </c>
      <c r="GG352" s="273">
        <f t="shared" si="1354"/>
        <v>27.401354600354651</v>
      </c>
      <c r="GH352" s="272">
        <f t="shared" si="1487"/>
        <v>186.55148858474161</v>
      </c>
      <c r="GI352" s="274">
        <f t="shared" si="1488"/>
        <v>133.26788382303474</v>
      </c>
      <c r="GJ352" s="275">
        <f t="shared" si="1355"/>
        <v>2.5566881510538835</v>
      </c>
      <c r="GK352" s="271">
        <f t="shared" si="1489"/>
        <v>1916.3725808240297</v>
      </c>
      <c r="GL352" s="276">
        <f t="shared" si="1490"/>
        <v>2414.6294518382774</v>
      </c>
      <c r="GM352" s="272">
        <f t="shared" si="1491"/>
        <v>996.98933523053051</v>
      </c>
      <c r="GN352" s="272">
        <f t="shared" si="1492"/>
        <v>63.301488934336689</v>
      </c>
      <c r="GO352" s="277">
        <f t="shared" si="1493"/>
        <v>0.52024817366246734</v>
      </c>
      <c r="GP352" s="278">
        <f t="shared" si="1494"/>
        <v>3.303193208239151E-2</v>
      </c>
      <c r="GQ352" s="279">
        <f t="shared" si="1495"/>
        <v>1.0769127935335112</v>
      </c>
      <c r="GR352" s="280">
        <f t="shared" si="1496"/>
        <v>1916.3725808240297</v>
      </c>
      <c r="GS352" s="272">
        <f t="shared" si="1497"/>
        <v>996.98933523053051</v>
      </c>
      <c r="GT352" s="272">
        <f t="shared" si="1356"/>
        <v>63.301488934336689</v>
      </c>
      <c r="GU352" s="73">
        <f t="shared" si="1498"/>
        <v>0.52024817366246734</v>
      </c>
      <c r="GV352" s="74">
        <f t="shared" si="1499"/>
        <v>3.303193208239151E-2</v>
      </c>
      <c r="GW352" s="279">
        <f t="shared" si="1500"/>
        <v>1.0769127935335112</v>
      </c>
      <c r="GX352" s="280">
        <f t="shared" si="1501"/>
        <v>1444.0515759396628</v>
      </c>
      <c r="GY352" s="272">
        <f t="shared" si="1357"/>
        <v>835.60363205324916</v>
      </c>
      <c r="GZ352" s="272">
        <f t="shared" si="1358"/>
        <v>32.564457053483693</v>
      </c>
      <c r="HA352" s="73">
        <f t="shared" si="1502"/>
        <v>0.57865220742514767</v>
      </c>
      <c r="HB352" s="74">
        <f t="shared" si="1503"/>
        <v>2.2550757601779967E-2</v>
      </c>
      <c r="HC352" s="279">
        <f t="shared" si="1504"/>
        <v>1.0833506484235003</v>
      </c>
      <c r="HD352" s="280">
        <f t="shared" si="1505"/>
        <v>1632.2771995056794</v>
      </c>
      <c r="HE352" s="272">
        <f t="shared" si="1359"/>
        <v>977.23419602055731</v>
      </c>
      <c r="HF352" s="272">
        <f t="shared" si="1360"/>
        <v>37.188502386154013</v>
      </c>
      <c r="HG352" s="73">
        <f t="shared" si="1506"/>
        <v>0.59869377353093212</v>
      </c>
      <c r="HH352" s="74">
        <f t="shared" si="1507"/>
        <v>2.2783202753439317E-2</v>
      </c>
      <c r="HI352" s="281">
        <f t="shared" si="1508"/>
        <v>1.0861525674712365</v>
      </c>
      <c r="HJ352" s="72">
        <f t="shared" si="1361"/>
        <v>4.8104617574348412</v>
      </c>
      <c r="HK352" s="73">
        <f t="shared" si="1509"/>
        <v>4.8104617574348412</v>
      </c>
      <c r="HL352" s="73">
        <f t="shared" si="1362"/>
        <v>3.6465582825935021</v>
      </c>
      <c r="HM352" s="74">
        <f t="shared" si="1510"/>
        <v>4.1324846734578129</v>
      </c>
      <c r="HN352" s="75"/>
      <c r="HO352" s="75"/>
      <c r="HP352" s="76">
        <f t="shared" si="1511"/>
        <v>141.63056396730826</v>
      </c>
      <c r="HQ352" s="77">
        <f t="shared" si="1512"/>
        <v>161.17699810043646</v>
      </c>
      <c r="HR352" s="77">
        <f t="shared" si="1513"/>
        <v>4.6240453326703221</v>
      </c>
      <c r="HS352" s="77">
        <f t="shared" si="1514"/>
        <v>5.3398475501676881</v>
      </c>
      <c r="HT352" s="282">
        <f t="shared" si="1515"/>
        <v>188.22562356601665</v>
      </c>
      <c r="HU352" s="73">
        <f t="shared" si="1570"/>
        <v>0.75245102810156961</v>
      </c>
      <c r="HV352" s="74">
        <f t="shared" si="1571"/>
        <v>2.4566502929121783E-2</v>
      </c>
      <c r="HW352" s="279">
        <f t="shared" si="1337"/>
        <v>1.1076486610417255</v>
      </c>
      <c r="HX352" s="76">
        <f t="shared" si="1516"/>
        <v>219.57417271771004</v>
      </c>
      <c r="HY352" s="77">
        <f t="shared" si="1517"/>
        <v>249.87760429448119</v>
      </c>
      <c r="HZ352" s="77">
        <f t="shared" si="1363"/>
        <v>9.5310054367057511</v>
      </c>
      <c r="IA352" s="77">
        <f t="shared" si="1518"/>
        <v>11.006405078307802</v>
      </c>
      <c r="IB352" s="282">
        <f t="shared" si="1519"/>
        <v>297.62128716742512</v>
      </c>
      <c r="IC352" s="73">
        <f t="shared" si="1572"/>
        <v>0.73776366874654997</v>
      </c>
      <c r="ID352" s="74">
        <f t="shared" si="1573"/>
        <v>3.202393729096447E-2</v>
      </c>
      <c r="IE352" s="279">
        <f t="shared" si="1580"/>
        <v>1.1067760694163526</v>
      </c>
      <c r="IF352" s="76">
        <f t="shared" si="1364"/>
        <v>19.755139209973169</v>
      </c>
      <c r="IG352" s="77">
        <f t="shared" si="1520"/>
        <v>22.481545972341564</v>
      </c>
      <c r="IH352" s="77">
        <f t="shared" si="1365"/>
        <v>26.112986548182665</v>
      </c>
      <c r="II352" s="77">
        <f t="shared" si="1521"/>
        <v>30.155276865841344</v>
      </c>
      <c r="IJ352" s="282">
        <f t="shared" si="1522"/>
        <v>284.09538131835023</v>
      </c>
      <c r="IK352" s="73">
        <f t="shared" si="1523"/>
        <v>6.953699535099464E-2</v>
      </c>
      <c r="IL352" s="74">
        <f t="shared" si="1524"/>
        <v>9.1916265681634232E-2</v>
      </c>
      <c r="IM352" s="279">
        <f t="shared" si="1525"/>
        <v>1.0238254386559078</v>
      </c>
      <c r="IN352" s="76">
        <f t="shared" si="1366"/>
        <v>0</v>
      </c>
      <c r="IO352" s="77">
        <f t="shared" si="1526"/>
        <v>0</v>
      </c>
      <c r="IP352" s="77">
        <f t="shared" si="1367"/>
        <v>0</v>
      </c>
      <c r="IQ352" s="77">
        <f t="shared" si="1527"/>
        <v>0</v>
      </c>
      <c r="IR352" s="282">
        <f t="shared" si="1528"/>
        <v>0</v>
      </c>
      <c r="IS352" s="73"/>
      <c r="IT352" s="74"/>
      <c r="IU352" s="279"/>
      <c r="IV352" s="76">
        <f t="shared" si="1368"/>
        <v>0</v>
      </c>
      <c r="IW352" s="77">
        <f t="shared" si="1529"/>
        <v>0</v>
      </c>
      <c r="IX352" s="77">
        <f t="shared" si="1530"/>
        <v>0</v>
      </c>
      <c r="IY352" s="77">
        <f t="shared" si="1531"/>
        <v>0</v>
      </c>
      <c r="IZ352" s="282">
        <f t="shared" si="1532"/>
        <v>0</v>
      </c>
      <c r="JA352" s="283"/>
      <c r="JB352" s="284"/>
      <c r="JC352" s="285"/>
      <c r="JD352" s="76">
        <f t="shared" si="1369"/>
        <v>0</v>
      </c>
      <c r="JE352" s="77">
        <f t="shared" si="1533"/>
        <v>0</v>
      </c>
      <c r="JF352" s="77">
        <f t="shared" si="1370"/>
        <v>0</v>
      </c>
      <c r="JG352" s="77">
        <f t="shared" si="1534"/>
        <v>0</v>
      </c>
      <c r="JH352" s="282">
        <f t="shared" si="1535"/>
        <v>0</v>
      </c>
      <c r="JI352" s="283"/>
      <c r="JJ352" s="284"/>
      <c r="JK352" s="285"/>
      <c r="JL352" s="76">
        <f t="shared" si="1371"/>
        <v>254.6833418325345</v>
      </c>
      <c r="JM352" s="77">
        <f t="shared" si="1536"/>
        <v>289.83218983884257</v>
      </c>
      <c r="JN352" s="77">
        <f t="shared" si="1372"/>
        <v>11.585716596653684</v>
      </c>
      <c r="JO352" s="77">
        <f t="shared" si="1537"/>
        <v>13.379185525815675</v>
      </c>
      <c r="JP352" s="282">
        <f t="shared" si="1538"/>
        <v>327.30900056641855</v>
      </c>
      <c r="JQ352" s="73">
        <f t="shared" si="1373"/>
        <v>0.77811285785541173</v>
      </c>
      <c r="JR352" s="74">
        <f t="shared" si="1374"/>
        <v>3.5396877496812605E-2</v>
      </c>
      <c r="JS352" s="279">
        <f t="shared" si="1574"/>
        <v>1.1128667921491318</v>
      </c>
      <c r="JT352" s="76">
        <f t="shared" si="1375"/>
        <v>0</v>
      </c>
      <c r="JU352" s="77">
        <f t="shared" si="1539"/>
        <v>0</v>
      </c>
      <c r="JV352" s="77">
        <f t="shared" si="1376"/>
        <v>0</v>
      </c>
      <c r="JW352" s="77">
        <f t="shared" si="1540"/>
        <v>0</v>
      </c>
      <c r="JX352" s="282">
        <f t="shared" si="1541"/>
        <v>0</v>
      </c>
      <c r="JY352" s="73"/>
      <c r="JZ352" s="74"/>
      <c r="KA352" s="279"/>
      <c r="KB352" s="76">
        <f t="shared" si="1377"/>
        <v>0</v>
      </c>
      <c r="KC352" s="77">
        <f t="shared" si="1542"/>
        <v>0</v>
      </c>
      <c r="KD352" s="77">
        <f t="shared" si="1378"/>
        <v>0</v>
      </c>
      <c r="KE352" s="77">
        <f t="shared" si="1543"/>
        <v>0</v>
      </c>
      <c r="KF352" s="282">
        <f t="shared" si="1544"/>
        <v>0</v>
      </c>
      <c r="KG352" s="73"/>
      <c r="KH352" s="74"/>
      <c r="KI352" s="279"/>
      <c r="KJ352" s="76">
        <f t="shared" si="1379"/>
        <v>42.093443210853664</v>
      </c>
      <c r="KK352" s="77">
        <f t="shared" si="1545"/>
        <v>47.90275930838358</v>
      </c>
      <c r="KL352" s="77">
        <f t="shared" si="1380"/>
        <v>1.374826417460244</v>
      </c>
      <c r="KM352" s="77">
        <f t="shared" si="1546"/>
        <v>1.5876495468830898</v>
      </c>
      <c r="KN352" s="282">
        <f t="shared" si="1547"/>
        <v>55.33317390385178</v>
      </c>
      <c r="KO352" s="73">
        <f t="shared" si="1381"/>
        <v>0.76072706915378141</v>
      </c>
      <c r="KP352" s="74">
        <f t="shared" si="1382"/>
        <v>2.4846332145146321E-2</v>
      </c>
      <c r="KQ352" s="279">
        <f t="shared" si="1383"/>
        <v>1.1088341550299821</v>
      </c>
      <c r="KR352" s="76">
        <f t="shared" si="1384"/>
        <v>33.328890591179906</v>
      </c>
      <c r="KS352" s="77">
        <f t="shared" si="1548"/>
        <v>37.928610781668645</v>
      </c>
      <c r="KT352" s="77">
        <f t="shared" si="1385"/>
        <v>1.0885344142479154</v>
      </c>
      <c r="KU352" s="77">
        <f t="shared" si="1549"/>
        <v>1.2570395415734927</v>
      </c>
      <c r="KV352" s="282">
        <f t="shared" si="1550"/>
        <v>43.914330698038995</v>
      </c>
      <c r="KW352" s="73">
        <f t="shared" si="1317"/>
        <v>0.75895248911691182</v>
      </c>
      <c r="KX352" s="74">
        <f t="shared" si="1318"/>
        <v>2.4787680853724684E-2</v>
      </c>
      <c r="KY352" s="279">
        <f t="shared" si="1319"/>
        <v>1.1085801660191816</v>
      </c>
      <c r="KZ352" s="76">
        <f t="shared" si="1386"/>
        <v>182.63204850488449</v>
      </c>
      <c r="LA352" s="77">
        <f t="shared" si="1551"/>
        <v>207.8370975190436</v>
      </c>
      <c r="LB352" s="77">
        <f t="shared" si="1387"/>
        <v>5.8152598641511792</v>
      </c>
      <c r="LC352" s="77">
        <f t="shared" si="1552"/>
        <v>6.7154620911217817</v>
      </c>
      <c r="LD352" s="286">
        <f t="shared" si="1553"/>
        <v>385.61794701398259</v>
      </c>
      <c r="LE352" s="73">
        <f t="shared" si="1388"/>
        <v>0.47360878797029177</v>
      </c>
      <c r="LF352" s="74">
        <f t="shared" si="1389"/>
        <v>1.5080366225642286E-2</v>
      </c>
      <c r="LG352" s="279">
        <f t="shared" si="1390"/>
        <v>1.0676971895195093</v>
      </c>
      <c r="LH352" s="76">
        <f t="shared" si="1391"/>
        <v>88.34563422133607</v>
      </c>
      <c r="LI352" s="77">
        <f t="shared" si="1554"/>
        <v>100.53821520022265</v>
      </c>
      <c r="LJ352" s="77">
        <f t="shared" si="1392"/>
        <v>2.8823796799500179</v>
      </c>
      <c r="LK352" s="77">
        <f t="shared" si="1555"/>
        <v>3.3285720544062807</v>
      </c>
      <c r="LL352" s="282">
        <f t="shared" si="1556"/>
        <v>119.33467800622462</v>
      </c>
      <c r="LM352" s="73">
        <f t="shared" si="1575"/>
        <v>0.74031820169429596</v>
      </c>
      <c r="LN352" s="74">
        <f t="shared" si="1576"/>
        <v>2.4153747494920712E-2</v>
      </c>
      <c r="LO352" s="279">
        <f t="shared" si="1577"/>
        <v>1.1059103151280434</v>
      </c>
      <c r="LP352" s="76">
        <f t="shared" si="1393"/>
        <v>6.4202093451560874E-2</v>
      </c>
      <c r="LQ352" s="77">
        <f t="shared" si="1557"/>
        <v>7.3062624368810794E-2</v>
      </c>
      <c r="LR352" s="77">
        <f t="shared" si="1394"/>
        <v>1.2316900883518657E-3</v>
      </c>
      <c r="LS352" s="77">
        <f t="shared" si="1558"/>
        <v>1.4223557140287345E-3</v>
      </c>
      <c r="LT352" s="282">
        <f t="shared" si="1559"/>
        <v>0.92320491949545436</v>
      </c>
      <c r="LU352" s="73">
        <f t="shared" si="1329"/>
        <v>6.9542624931687211E-2</v>
      </c>
      <c r="LV352" s="74">
        <f t="shared" si="1330"/>
        <v>1.3341459326549118E-3</v>
      </c>
      <c r="LW352" s="279">
        <f t="shared" si="1331"/>
        <v>1.0098041034571972</v>
      </c>
      <c r="LX352" s="76">
        <f t="shared" si="1395"/>
        <v>14.881898881298701</v>
      </c>
      <c r="LY352" s="77">
        <f t="shared" si="1560"/>
        <v>16.935749745906733</v>
      </c>
      <c r="LZ352" s="77">
        <f t="shared" si="1396"/>
        <v>0.28550295422656025</v>
      </c>
      <c r="MA352" s="77">
        <f t="shared" si="1561"/>
        <v>0.3296988115408318</v>
      </c>
      <c r="MB352" s="286">
        <f t="shared" si="1562"/>
        <v>213.99694803031338</v>
      </c>
      <c r="MC352" s="73">
        <f t="shared" si="1320"/>
        <v>6.9542575341731652E-2</v>
      </c>
      <c r="MD352" s="74">
        <f t="shared" si="1321"/>
        <v>1.3341449812925266E-3</v>
      </c>
      <c r="ME352" s="279">
        <f t="shared" si="1322"/>
        <v>1.0098040964660164</v>
      </c>
      <c r="MF352" s="76">
        <f t="shared" si="1397"/>
        <v>0</v>
      </c>
      <c r="MG352" s="77">
        <f t="shared" si="1563"/>
        <v>0</v>
      </c>
      <c r="MH352" s="77">
        <f t="shared" si="1398"/>
        <v>0</v>
      </c>
      <c r="MI352" s="77">
        <f t="shared" si="1564"/>
        <v>0</v>
      </c>
      <c r="MJ352" s="286">
        <f t="shared" si="1565"/>
        <v>0</v>
      </c>
      <c r="MK352" s="73"/>
      <c r="ML352" s="74"/>
      <c r="MM352" s="279"/>
      <c r="MN352" s="287">
        <f t="shared" si="1566"/>
        <v>1.0769123685586173</v>
      </c>
      <c r="MO352" s="288">
        <f t="shared" si="1566"/>
        <v>1.0769123685586173</v>
      </c>
      <c r="MP352" s="288">
        <f t="shared" si="1566"/>
        <v>1.0833503226492991</v>
      </c>
      <c r="MQ352" s="289">
        <f t="shared" si="1566"/>
        <v>1.086152036595933</v>
      </c>
      <c r="MR352" s="290">
        <f t="shared" si="1567"/>
        <v>4.8104598591144878</v>
      </c>
      <c r="MS352" s="291">
        <f t="shared" si="1332"/>
        <v>4.8104598591144878</v>
      </c>
      <c r="MT352" s="291">
        <f t="shared" si="1399"/>
        <v>3.646557186037541</v>
      </c>
      <c r="MU352" s="292">
        <f t="shared" si="1333"/>
        <v>4.1324826536365462</v>
      </c>
      <c r="MV352" s="359">
        <f t="shared" si="1400"/>
        <v>0.48592546759900496</v>
      </c>
      <c r="MW352" s="360">
        <f t="shared" si="1401"/>
        <v>0.76777055935412386</v>
      </c>
      <c r="MX352" s="360">
        <f t="shared" si="1402"/>
        <v>0.67797720547794216</v>
      </c>
      <c r="MY352" s="360">
        <f t="shared" si="1403"/>
        <v>0</v>
      </c>
      <c r="MZ352" s="360">
        <f t="shared" si="1404"/>
        <v>0</v>
      </c>
      <c r="NA352" s="360">
        <f t="shared" si="1405"/>
        <v>0</v>
      </c>
      <c r="NB352" s="360">
        <f t="shared" si="1406"/>
        <v>0.84900607573057263</v>
      </c>
      <c r="NC352" s="360">
        <f t="shared" si="1407"/>
        <v>0</v>
      </c>
      <c r="ND352" s="360">
        <f t="shared" si="1408"/>
        <v>0</v>
      </c>
      <c r="NE352" s="360">
        <f t="shared" si="1409"/>
        <v>0.1430396059988677</v>
      </c>
      <c r="NF352" s="360">
        <f t="shared" si="1410"/>
        <v>0.1135186090003642</v>
      </c>
      <c r="NG352" s="360">
        <f t="shared" si="1411"/>
        <v>0.95964623394013504</v>
      </c>
      <c r="NH352" s="360">
        <f t="shared" si="1412"/>
        <v>0.30766424966862166</v>
      </c>
      <c r="NI352" s="360">
        <f t="shared" si="1413"/>
        <v>2.2215690276058339E-3</v>
      </c>
      <c r="NJ352" s="360">
        <f t="shared" si="1414"/>
        <v>0.50369028331724897</v>
      </c>
      <c r="NK352" s="361">
        <f t="shared" si="1415"/>
        <v>0</v>
      </c>
      <c r="NL352" s="145">
        <f t="shared" si="1568"/>
        <v>4.8104598591144878</v>
      </c>
      <c r="NM352" s="56">
        <f t="shared" si="1334"/>
        <v>4.8104598591144878</v>
      </c>
      <c r="NN352" s="56">
        <f t="shared" si="1569"/>
        <v>3.646557186037541</v>
      </c>
      <c r="NO352" s="58">
        <f t="shared" si="1323"/>
        <v>4.1324826536365462</v>
      </c>
      <c r="NP352" s="55">
        <f t="shared" si="1416"/>
        <v>1.0769123685586173</v>
      </c>
      <c r="NQ352" s="56">
        <f t="shared" si="1324"/>
        <v>1.0769123685586173</v>
      </c>
      <c r="NR352" s="56">
        <f t="shared" si="1417"/>
        <v>1.0833503226492991</v>
      </c>
      <c r="NS352" s="61">
        <f t="shared" si="1325"/>
        <v>1.086152036595933</v>
      </c>
      <c r="NT352" s="41"/>
      <c r="NU352" s="86">
        <f t="shared" si="1578"/>
        <v>0</v>
      </c>
      <c r="NV352" s="86">
        <f t="shared" si="1578"/>
        <v>0</v>
      </c>
      <c r="NW352" s="86">
        <f t="shared" si="1578"/>
        <v>0</v>
      </c>
      <c r="NX352" s="86">
        <f t="shared" si="1578"/>
        <v>0</v>
      </c>
      <c r="NY352" s="87">
        <f t="shared" si="1579"/>
        <v>0</v>
      </c>
      <c r="NZ352" s="87">
        <f t="shared" si="1579"/>
        <v>0</v>
      </c>
      <c r="OA352" s="87">
        <f t="shared" si="1579"/>
        <v>0</v>
      </c>
      <c r="OB352" s="87">
        <f t="shared" si="1579"/>
        <v>0</v>
      </c>
      <c r="OC352" s="26"/>
    </row>
    <row r="353" spans="1:393" thickBot="1" x14ac:dyDescent="0.35">
      <c r="A353" s="136" t="s">
        <v>804</v>
      </c>
      <c r="B353" s="137" t="s">
        <v>805</v>
      </c>
      <c r="C353" s="133" t="s">
        <v>98</v>
      </c>
      <c r="D353" s="64">
        <f>VLOOKUP(B353,[1]УсіТ_1!$A$10:$G$556,6,FALSE)</f>
        <v>5043.88</v>
      </c>
      <c r="E353" s="64">
        <f>VLOOKUP(B353,[1]УсіТ_1!$A$10:$G$556,7,FALSE)</f>
        <v>0</v>
      </c>
      <c r="F353" s="38"/>
      <c r="G353" s="38"/>
      <c r="H353" s="39"/>
      <c r="I353" s="256">
        <v>3.9222999999999999</v>
      </c>
      <c r="J353" s="62">
        <v>3.9222999999999999</v>
      </c>
      <c r="K353" s="257">
        <f t="shared" si="1418"/>
        <v>3.3275000000000001</v>
      </c>
      <c r="L353" s="293">
        <f t="shared" si="1419"/>
        <v>3.6591</v>
      </c>
      <c r="M353" s="63">
        <v>0.33160000000000001</v>
      </c>
      <c r="N353" s="63">
        <v>0.36159999999999998</v>
      </c>
      <c r="O353" s="63">
        <v>0.26319999999999999</v>
      </c>
      <c r="P353" s="63">
        <v>8.6999999999999994E-3</v>
      </c>
      <c r="Q353" s="63">
        <v>0</v>
      </c>
      <c r="R353" s="63">
        <v>0</v>
      </c>
      <c r="S353" s="63">
        <v>0.61470000000000002</v>
      </c>
      <c r="T353" s="63">
        <v>4.87E-2</v>
      </c>
      <c r="U353" s="63">
        <v>1.1999999999999999E-3</v>
      </c>
      <c r="V353" s="63">
        <v>0.1507</v>
      </c>
      <c r="W353" s="63">
        <v>0.42380000000000001</v>
      </c>
      <c r="X353" s="63">
        <v>0.99399999999999999</v>
      </c>
      <c r="Y353" s="63">
        <v>0.221</v>
      </c>
      <c r="Z353" s="63">
        <v>2.0000000000000001E-4</v>
      </c>
      <c r="AA353" s="63">
        <v>0.50290000000000001</v>
      </c>
      <c r="AB353" s="259">
        <v>0</v>
      </c>
      <c r="AC353" s="144">
        <v>583.51</v>
      </c>
      <c r="AD353" s="70">
        <v>128.37219999999999</v>
      </c>
      <c r="AE353" s="70">
        <v>424.83365221831002</v>
      </c>
      <c r="AF353" s="68">
        <f t="shared" si="1420"/>
        <v>29.840315731814094</v>
      </c>
      <c r="AG353" s="68">
        <f t="shared" si="1421"/>
        <v>135.46330801363476</v>
      </c>
      <c r="AH353" s="71">
        <v>22.438812952291698</v>
      </c>
      <c r="AI353" s="71">
        <v>125.010082039325</v>
      </c>
      <c r="AJ353" s="68">
        <f t="shared" si="1422"/>
        <v>1.713263174348949</v>
      </c>
      <c r="AK353" s="68">
        <f t="shared" si="1423"/>
        <v>73.200153578454916</v>
      </c>
      <c r="AL353" s="71">
        <v>64.208237360496298</v>
      </c>
      <c r="AM353" s="69">
        <f t="shared" si="1424"/>
        <v>1618.0475814845074</v>
      </c>
      <c r="AN353" s="260">
        <v>641.52</v>
      </c>
      <c r="AO353" s="71">
        <v>141.1344</v>
      </c>
      <c r="AP353" s="71">
        <v>467.06874701562901</v>
      </c>
      <c r="AQ353" s="68">
        <f t="shared" si="1425"/>
        <v>32.806908790377783</v>
      </c>
      <c r="AR353" s="68">
        <f t="shared" si="1426"/>
        <v>148.93047481089749</v>
      </c>
      <c r="AS353" s="71">
        <v>56.893328771266702</v>
      </c>
      <c r="AT353" s="261">
        <f t="shared" si="1338"/>
        <v>12.338881561644421</v>
      </c>
      <c r="AU353" s="71">
        <v>140.913234221435</v>
      </c>
      <c r="AV353" s="68">
        <f t="shared" si="1427"/>
        <v>1.9312158750047668</v>
      </c>
      <c r="AW353" s="68">
        <f t="shared" si="1428"/>
        <v>82.512307951298155</v>
      </c>
      <c r="AX353" s="71">
        <v>72.376485500416806</v>
      </c>
      <c r="AY353" s="69">
        <f t="shared" si="1429"/>
        <v>1823.8874346104967</v>
      </c>
      <c r="AZ353" s="260">
        <v>153</v>
      </c>
      <c r="BA353" s="260">
        <v>779.86650000000202</v>
      </c>
      <c r="BB353" s="260">
        <v>81.3289350000002</v>
      </c>
      <c r="BC353" s="262">
        <f t="shared" si="1430"/>
        <v>65.063148000000169</v>
      </c>
      <c r="BD353" s="262">
        <f t="shared" si="1339"/>
        <v>16.265787000000032</v>
      </c>
      <c r="BE353" s="260">
        <v>30.526202999999999</v>
      </c>
      <c r="BF353" s="262">
        <f t="shared" si="1431"/>
        <v>24.420962400000001</v>
      </c>
      <c r="BG353" s="262">
        <f t="shared" si="1340"/>
        <v>6.1052405999999984</v>
      </c>
      <c r="BH353" s="260">
        <v>96.159471115284262</v>
      </c>
      <c r="BI353" s="263">
        <f t="shared" si="1432"/>
        <v>56.306562949439162</v>
      </c>
      <c r="BJ353" s="68">
        <f t="shared" si="1433"/>
        <v>1.3178655516349709</v>
      </c>
      <c r="BK353" s="260">
        <v>49.389868357280591</v>
      </c>
      <c r="BL353" s="69">
        <f t="shared" si="1434"/>
        <v>1244.7251729670807</v>
      </c>
      <c r="BM353" s="260">
        <v>14.85</v>
      </c>
      <c r="BN353" s="260">
        <v>3.2669999999999999</v>
      </c>
      <c r="BO353" s="260">
        <v>10.8117765512877</v>
      </c>
      <c r="BP353" s="68">
        <f t="shared" si="1435"/>
        <v>0.75941918496244798</v>
      </c>
      <c r="BQ353" s="68">
        <f t="shared" si="1436"/>
        <v>3.4474646946966985</v>
      </c>
      <c r="BR353" s="260">
        <v>2.5803915501999999</v>
      </c>
      <c r="BS353" s="260">
        <v>3.3981346991155199</v>
      </c>
      <c r="BT353" s="68">
        <f t="shared" si="1437"/>
        <v>4.6571436051378201E-2</v>
      </c>
      <c r="BU353" s="68">
        <f t="shared" si="1438"/>
        <v>1.9897913656058892</v>
      </c>
      <c r="BV353" s="260">
        <v>1.74536514003016</v>
      </c>
      <c r="BW353" s="69">
        <f t="shared" si="1439"/>
        <v>43.983201528760056</v>
      </c>
      <c r="BX353" s="260">
        <v>0</v>
      </c>
      <c r="BY353" s="260">
        <v>0</v>
      </c>
      <c r="BZ353" s="263">
        <f t="shared" si="1440"/>
        <v>0</v>
      </c>
      <c r="CA353" s="263">
        <f t="shared" si="1441"/>
        <v>0</v>
      </c>
      <c r="CB353" s="260">
        <v>0</v>
      </c>
      <c r="CC353" s="264">
        <f t="shared" si="1442"/>
        <v>0</v>
      </c>
      <c r="CD353" s="260">
        <v>0</v>
      </c>
      <c r="CE353" s="260">
        <v>0</v>
      </c>
      <c r="CF353" s="263">
        <f t="shared" si="1443"/>
        <v>0</v>
      </c>
      <c r="CG353" s="263">
        <f t="shared" si="1444"/>
        <v>0</v>
      </c>
      <c r="CH353" s="260">
        <v>0</v>
      </c>
      <c r="CI353" s="69">
        <f t="shared" si="1445"/>
        <v>0</v>
      </c>
      <c r="CJ353" s="260">
        <v>1243.4929681934259</v>
      </c>
      <c r="CK353" s="260">
        <v>273.56847669810293</v>
      </c>
      <c r="CL353" s="260">
        <v>103.03553309332509</v>
      </c>
      <c r="CM353" s="260">
        <v>45.861254603812121</v>
      </c>
      <c r="CN353" s="260">
        <v>601.10197918141557</v>
      </c>
      <c r="CO353" s="265">
        <f t="shared" si="1446"/>
        <v>42.221403017702627</v>
      </c>
      <c r="CP353" s="266">
        <f t="shared" si="1447"/>
        <v>191.66857928574453</v>
      </c>
      <c r="CQ353" s="260">
        <v>239.54720896310377</v>
      </c>
      <c r="CR353" s="265">
        <f t="shared" si="1448"/>
        <v>3.2829944988393374</v>
      </c>
      <c r="CS353" s="265">
        <f t="shared" si="1449"/>
        <v>140.26782639718127</v>
      </c>
      <c r="CT353" s="260">
        <v>123.0373086813027</v>
      </c>
      <c r="CU353" s="267">
        <f t="shared" si="1341"/>
        <v>3100.5401697728116</v>
      </c>
      <c r="CV353" s="260">
        <v>175.99250000000029</v>
      </c>
      <c r="CW353" s="260">
        <v>18.980070153164501</v>
      </c>
      <c r="CX353" s="68">
        <f t="shared" si="1450"/>
        <v>0.26012186144911947</v>
      </c>
      <c r="CY353" s="68">
        <f t="shared" si="1451"/>
        <v>11.113855998466086</v>
      </c>
      <c r="CZ353" s="260">
        <v>9.7486285076582195</v>
      </c>
      <c r="DA353" s="69">
        <f t="shared" si="1452"/>
        <v>245.6654383929876</v>
      </c>
      <c r="DB353" s="260">
        <v>4.5100000000000016</v>
      </c>
      <c r="DC353" s="260">
        <v>0.48638502430939801</v>
      </c>
      <c r="DD353" s="68">
        <f t="shared" si="1453"/>
        <v>6.6659067581602994E-3</v>
      </c>
      <c r="DE353" s="68">
        <f t="shared" si="1454"/>
        <v>0.28480469652446527</v>
      </c>
      <c r="DF353" s="260">
        <v>0.24981925121547</v>
      </c>
      <c r="DG353" s="69">
        <f t="shared" si="1455"/>
        <v>6.2954451306298438</v>
      </c>
      <c r="DH353" s="260">
        <v>277.47369644436066</v>
      </c>
      <c r="DI353" s="260">
        <v>61.044213217759342</v>
      </c>
      <c r="DJ353" s="260">
        <v>4.1953434919083312</v>
      </c>
      <c r="DK353" s="260">
        <v>202.00085101149455</v>
      </c>
      <c r="DL353" s="68">
        <f t="shared" si="1456"/>
        <v>14.188539775047376</v>
      </c>
      <c r="DM353" s="68">
        <f t="shared" si="1457"/>
        <v>64.410395355227166</v>
      </c>
      <c r="DN353" s="260">
        <v>58.7446593141403</v>
      </c>
      <c r="DO353" s="68">
        <f t="shared" si="1458"/>
        <v>0.8050955559002928</v>
      </c>
      <c r="DP353" s="68">
        <f t="shared" si="1459"/>
        <v>34.398170240032108</v>
      </c>
      <c r="DQ353" s="260">
        <v>30.1726946128815</v>
      </c>
      <c r="DR353" s="264">
        <f t="shared" si="1460"/>
        <v>760.35774971105377</v>
      </c>
      <c r="DS353" s="260">
        <v>772.1</v>
      </c>
      <c r="DT353" s="260">
        <v>169.86199999999999</v>
      </c>
      <c r="DU353" s="260">
        <v>562.13957409085799</v>
      </c>
      <c r="DV353" s="68">
        <f t="shared" si="1461"/>
        <v>39.484683684141864</v>
      </c>
      <c r="DW353" s="68">
        <f t="shared" si="1462"/>
        <v>179.24494887375914</v>
      </c>
      <c r="DX353" s="260">
        <v>14.395668264499999</v>
      </c>
      <c r="DY353" s="260">
        <v>12.909252298583301</v>
      </c>
      <c r="DZ353" s="260">
        <v>0</v>
      </c>
      <c r="EA353" s="260">
        <v>165.15591688022801</v>
      </c>
      <c r="EB353" s="68">
        <f t="shared" si="1463"/>
        <v>2.263461840843525</v>
      </c>
      <c r="EC353" s="68">
        <f t="shared" si="1464"/>
        <v>96.707707752885028</v>
      </c>
      <c r="ED353" s="267">
        <v>84.8281205767084</v>
      </c>
      <c r="EE353" s="69">
        <f t="shared" si="1465"/>
        <v>2137.6686385330531</v>
      </c>
      <c r="EF353" s="260">
        <v>1167.8507917460313</v>
      </c>
      <c r="EG353" s="260">
        <v>256.9271741841269</v>
      </c>
      <c r="EH353" s="260">
        <v>1316.5054213155356</v>
      </c>
      <c r="EI353" s="260">
        <v>850.27217546144948</v>
      </c>
      <c r="EJ353" s="268">
        <f t="shared" si="1466"/>
        <v>59.723117604412209</v>
      </c>
      <c r="EK353" s="266">
        <f t="shared" si="1467"/>
        <v>271.1194864119887</v>
      </c>
      <c r="EL353" s="260">
        <v>387.33455425185531</v>
      </c>
      <c r="EM353" s="268">
        <f t="shared" si="1468"/>
        <v>5.3084200660216769</v>
      </c>
      <c r="EN353" s="268">
        <f t="shared" si="1469"/>
        <v>226.80529758039089</v>
      </c>
      <c r="EO353" s="269">
        <f t="shared" si="1470"/>
        <v>3978.890116958999</v>
      </c>
      <c r="EP353" s="69">
        <f t="shared" si="1471"/>
        <v>5013.4015473683385</v>
      </c>
      <c r="EQ353" s="260">
        <v>394.58</v>
      </c>
      <c r="ER353" s="260">
        <v>86.807599999999994</v>
      </c>
      <c r="ES353" s="260">
        <v>287.280187987011</v>
      </c>
      <c r="ET353" s="68">
        <f t="shared" si="1472"/>
        <v>20.178560404207651</v>
      </c>
      <c r="EU353" s="68">
        <f t="shared" si="1473"/>
        <v>91.602735301914294</v>
      </c>
      <c r="EV353" s="260">
        <v>29.917640377449999</v>
      </c>
      <c r="EW353" s="260">
        <v>86.124166959684999</v>
      </c>
      <c r="EX353" s="68">
        <f t="shared" si="1474"/>
        <v>1.1803317081824829</v>
      </c>
      <c r="EY353" s="68">
        <f t="shared" si="1475"/>
        <v>50.430350459911388</v>
      </c>
      <c r="EZ353" s="260">
        <v>44.235479766207298</v>
      </c>
      <c r="FA353" s="69">
        <f t="shared" si="1476"/>
        <v>1114.734090108424</v>
      </c>
      <c r="FB353" s="260">
        <v>0.83333333333333348</v>
      </c>
      <c r="FC353" s="260">
        <v>8.9871586162120806E-2</v>
      </c>
      <c r="FD353" s="68">
        <f t="shared" si="1477"/>
        <v>1.2316900883518657E-3</v>
      </c>
      <c r="FE353" s="68">
        <f t="shared" si="1478"/>
        <v>5.2624666763574489E-2</v>
      </c>
      <c r="FF353" s="260">
        <v>4.6160245974772703E-2</v>
      </c>
      <c r="FG353" s="69">
        <f t="shared" si="1479"/>
        <v>1.1632381985642724</v>
      </c>
      <c r="FH353" s="260">
        <v>1817.20337516666</v>
      </c>
      <c r="FI353" s="260">
        <v>195.97793964646499</v>
      </c>
      <c r="FJ353" s="68">
        <f t="shared" si="1480"/>
        <v>2.6858776628548027</v>
      </c>
      <c r="FK353" s="68">
        <f t="shared" si="1481"/>
        <v>114.75566647174617</v>
      </c>
      <c r="FL353" s="260">
        <v>100.65900000000001</v>
      </c>
      <c r="FM353" s="69">
        <f t="shared" si="1482"/>
        <v>2536.6083777757499</v>
      </c>
      <c r="FN353" s="260">
        <v>0</v>
      </c>
      <c r="FO353" s="260">
        <v>0</v>
      </c>
      <c r="FP353" s="68">
        <f t="shared" si="1483"/>
        <v>0</v>
      </c>
      <c r="FQ353" s="68">
        <f t="shared" si="1484"/>
        <v>0</v>
      </c>
      <c r="FR353" s="260">
        <v>0</v>
      </c>
      <c r="FS353" s="264">
        <f t="shared" si="1485"/>
        <v>0</v>
      </c>
      <c r="FT353" s="270">
        <f t="shared" si="1342"/>
        <v>19647.07808558246</v>
      </c>
      <c r="FU353" s="271">
        <f t="shared" si="1343"/>
        <v>6216.3605204838068</v>
      </c>
      <c r="FV353" s="272">
        <f t="shared" si="1486"/>
        <v>1527.8756168829375</v>
      </c>
      <c r="FW353" s="272">
        <f t="shared" si="1344"/>
        <v>147.6842465654567</v>
      </c>
      <c r="FX353" s="272">
        <f t="shared" si="1345"/>
        <v>779.86650000000202</v>
      </c>
      <c r="FY353" s="272">
        <f t="shared" si="1346"/>
        <v>0</v>
      </c>
      <c r="FZ353" s="272">
        <f t="shared" si="1347"/>
        <v>0</v>
      </c>
      <c r="GA353" s="272">
        <f t="shared" si="1348"/>
        <v>175.99250000000029</v>
      </c>
      <c r="GB353" s="272">
        <f t="shared" si="1349"/>
        <v>4.5100000000000016</v>
      </c>
      <c r="GC353" s="272">
        <f t="shared" si="1350"/>
        <v>1817.20337516666</v>
      </c>
      <c r="GD353" s="272">
        <f t="shared" si="1351"/>
        <v>0</v>
      </c>
      <c r="GE353" s="272">
        <f t="shared" si="1352"/>
        <v>3405.508943517455</v>
      </c>
      <c r="GF353" s="273">
        <f t="shared" si="1353"/>
        <v>1324.7826191523923</v>
      </c>
      <c r="GG353" s="273">
        <f t="shared" si="1354"/>
        <v>239.20294819266604</v>
      </c>
      <c r="GH353" s="272">
        <f t="shared" si="1487"/>
        <v>1517.9216948542733</v>
      </c>
      <c r="GI353" s="274">
        <f t="shared" si="1488"/>
        <v>1084.366646532613</v>
      </c>
      <c r="GJ353" s="275">
        <f t="shared" si="1355"/>
        <v>20.803116827977817</v>
      </c>
      <c r="GK353" s="271">
        <f t="shared" si="1489"/>
        <v>15592.923397470591</v>
      </c>
      <c r="GL353" s="276">
        <f t="shared" si="1490"/>
        <v>19647.083480812948</v>
      </c>
      <c r="GM353" s="272">
        <f t="shared" si="1491"/>
        <v>8625.5097861688118</v>
      </c>
      <c r="GN353" s="272">
        <f t="shared" si="1492"/>
        <v>407.69031158610056</v>
      </c>
      <c r="GO353" s="277">
        <f t="shared" si="1493"/>
        <v>0.55316822678472211</v>
      </c>
      <c r="GP353" s="278">
        <f t="shared" si="1494"/>
        <v>2.6145854833881512E-2</v>
      </c>
      <c r="GQ353" s="279">
        <f t="shared" si="1495"/>
        <v>1.0803901253068444</v>
      </c>
      <c r="GR353" s="280">
        <f t="shared" si="1496"/>
        <v>15592.923397470591</v>
      </c>
      <c r="GS353" s="272">
        <f t="shared" si="1497"/>
        <v>8625.5097861688118</v>
      </c>
      <c r="GT353" s="272">
        <f t="shared" si="1356"/>
        <v>407.69031158610056</v>
      </c>
      <c r="GU353" s="73">
        <f t="shared" si="1498"/>
        <v>0.55316822678472211</v>
      </c>
      <c r="GV353" s="74">
        <f t="shared" si="1499"/>
        <v>2.6145854833881512E-2</v>
      </c>
      <c r="GW353" s="279">
        <f t="shared" si="1500"/>
        <v>1.0803901253068444</v>
      </c>
      <c r="GX353" s="280">
        <f t="shared" si="1501"/>
        <v>13320.881528858219</v>
      </c>
      <c r="GY353" s="272">
        <f t="shared" si="1357"/>
        <v>7590.3641562281464</v>
      </c>
      <c r="GZ353" s="272">
        <f t="shared" si="1358"/>
        <v>285.33475672830241</v>
      </c>
      <c r="HA353" s="73">
        <f t="shared" si="1502"/>
        <v>0.56980944840508196</v>
      </c>
      <c r="HB353" s="74">
        <f t="shared" si="1503"/>
        <v>2.1420110681876131E-2</v>
      </c>
      <c r="HC353" s="279">
        <f t="shared" si="1504"/>
        <v>1.0819552351079396</v>
      </c>
      <c r="HD353" s="280">
        <f t="shared" si="1505"/>
        <v>14605.046276068146</v>
      </c>
      <c r="HE353" s="272">
        <f t="shared" si="1359"/>
        <v>8556.8157793704959</v>
      </c>
      <c r="HF353" s="272">
        <f t="shared" si="1360"/>
        <v>316.88833563446542</v>
      </c>
      <c r="HG353" s="73">
        <f t="shared" si="1506"/>
        <v>0.5858807714558022</v>
      </c>
      <c r="HH353" s="74">
        <f t="shared" si="1507"/>
        <v>2.1697181210149206E-2</v>
      </c>
      <c r="HI353" s="281">
        <f t="shared" si="1508"/>
        <v>1.0842161289199463</v>
      </c>
      <c r="HJ353" s="72">
        <f t="shared" si="1361"/>
        <v>4.2376141884910359</v>
      </c>
      <c r="HK353" s="73">
        <f t="shared" si="1509"/>
        <v>4.2376141884910359</v>
      </c>
      <c r="HL353" s="73">
        <f t="shared" si="1362"/>
        <v>3.6002060448216691</v>
      </c>
      <c r="HM353" s="74">
        <f t="shared" si="1510"/>
        <v>3.9672552373309755</v>
      </c>
      <c r="HN353" s="75"/>
      <c r="HO353" s="75"/>
      <c r="HP353" s="76">
        <f t="shared" si="1511"/>
        <v>966.45162314234949</v>
      </c>
      <c r="HQ353" s="77">
        <f t="shared" si="1512"/>
        <v>1099.8316116522251</v>
      </c>
      <c r="HR353" s="77">
        <f t="shared" si="1513"/>
        <v>31.553578906163043</v>
      </c>
      <c r="HS353" s="77">
        <f t="shared" si="1514"/>
        <v>36.438072920837087</v>
      </c>
      <c r="HT353" s="282">
        <f t="shared" si="1515"/>
        <v>1284.1647472099266</v>
      </c>
      <c r="HU353" s="73">
        <f t="shared" si="1570"/>
        <v>0.75259161664586671</v>
      </c>
      <c r="HV353" s="74">
        <f t="shared" si="1571"/>
        <v>2.4571285712926424E-2</v>
      </c>
      <c r="HW353" s="279">
        <f t="shared" si="1337"/>
        <v>1.1076688040416571</v>
      </c>
      <c r="HX353" s="76">
        <f t="shared" si="1516"/>
        <v>1065.0145949698788</v>
      </c>
      <c r="HY353" s="77">
        <f t="shared" si="1517"/>
        <v>1211.9972592216718</v>
      </c>
      <c r="HZ353" s="77">
        <f t="shared" si="1363"/>
        <v>47.07700622702697</v>
      </c>
      <c r="IA353" s="77">
        <f t="shared" si="1518"/>
        <v>54.36452679097075</v>
      </c>
      <c r="IB353" s="282">
        <f t="shared" si="1519"/>
        <v>1447.5297100083308</v>
      </c>
      <c r="IC353" s="73">
        <f t="shared" si="1572"/>
        <v>0.73574627698919526</v>
      </c>
      <c r="ID353" s="74">
        <f t="shared" si="1573"/>
        <v>3.2522307419000078E-2</v>
      </c>
      <c r="IE353" s="279">
        <f t="shared" si="1580"/>
        <v>1.10657479687574</v>
      </c>
      <c r="IF353" s="76">
        <f t="shared" si="1364"/>
        <v>68.694006798315769</v>
      </c>
      <c r="IG353" s="77">
        <f t="shared" si="1520"/>
        <v>78.174466676551333</v>
      </c>
      <c r="IH353" s="77">
        <f t="shared" si="1365"/>
        <v>90.801975951635129</v>
      </c>
      <c r="II353" s="77">
        <f t="shared" si="1521"/>
        <v>104.85812182894826</v>
      </c>
      <c r="IJ353" s="282">
        <f t="shared" si="1522"/>
        <v>987.87712140244503</v>
      </c>
      <c r="IK353" s="73">
        <f t="shared" si="1523"/>
        <v>6.9536995350994626E-2</v>
      </c>
      <c r="IL353" s="74">
        <f t="shared" si="1524"/>
        <v>9.1916265681634191E-2</v>
      </c>
      <c r="IM353" s="279">
        <f t="shared" si="1525"/>
        <v>1.0238254386559078</v>
      </c>
      <c r="IN353" s="76">
        <f t="shared" si="1366"/>
        <v>24.750452393569155</v>
      </c>
      <c r="IO353" s="77">
        <f t="shared" si="1526"/>
        <v>28.166262328405633</v>
      </c>
      <c r="IP353" s="77">
        <f t="shared" si="1367"/>
        <v>0.80599062101382613</v>
      </c>
      <c r="IQ353" s="77">
        <f t="shared" si="1527"/>
        <v>0.93075796914676645</v>
      </c>
      <c r="IR353" s="282">
        <f t="shared" si="1528"/>
        <v>34.907302800603219</v>
      </c>
      <c r="IS353" s="73">
        <f t="shared" si="1581"/>
        <v>0.70903365221163561</v>
      </c>
      <c r="IT353" s="74">
        <f t="shared" si="1582"/>
        <v>2.3089455682605706E-2</v>
      </c>
      <c r="IU353" s="279">
        <f t="shared" si="1583"/>
        <v>1.1014279820813953</v>
      </c>
      <c r="IV353" s="76">
        <f t="shared" si="1368"/>
        <v>0</v>
      </c>
      <c r="IW353" s="77">
        <f t="shared" si="1529"/>
        <v>0</v>
      </c>
      <c r="IX353" s="77">
        <f t="shared" si="1530"/>
        <v>0</v>
      </c>
      <c r="IY353" s="77">
        <f t="shared" si="1531"/>
        <v>0</v>
      </c>
      <c r="IZ353" s="282">
        <f t="shared" si="1532"/>
        <v>0</v>
      </c>
      <c r="JA353" s="283"/>
      <c r="JB353" s="284"/>
      <c r="JC353" s="285"/>
      <c r="JD353" s="76">
        <f t="shared" si="1369"/>
        <v>0</v>
      </c>
      <c r="JE353" s="77">
        <f t="shared" si="1533"/>
        <v>0</v>
      </c>
      <c r="JF353" s="77">
        <f t="shared" si="1370"/>
        <v>0</v>
      </c>
      <c r="JG353" s="77">
        <f t="shared" si="1534"/>
        <v>0</v>
      </c>
      <c r="JH353" s="282">
        <f t="shared" si="1535"/>
        <v>0</v>
      </c>
      <c r="JI353" s="283"/>
      <c r="JJ353" s="284"/>
      <c r="JK353" s="285"/>
      <c r="JL353" s="76">
        <f t="shared" si="1371"/>
        <v>1922.0238598246985</v>
      </c>
      <c r="JM353" s="77">
        <f t="shared" si="1536"/>
        <v>2187.2823727191053</v>
      </c>
      <c r="JN353" s="77">
        <f t="shared" si="1372"/>
        <v>91.365652120354099</v>
      </c>
      <c r="JO353" s="77">
        <f t="shared" si="1537"/>
        <v>105.50905506858491</v>
      </c>
      <c r="JP353" s="282">
        <f t="shared" si="1538"/>
        <v>2460.7461664863586</v>
      </c>
      <c r="JQ353" s="73">
        <f t="shared" si="1373"/>
        <v>0.78107359710697466</v>
      </c>
      <c r="JR353" s="74">
        <f t="shared" si="1374"/>
        <v>3.7129246959597205E-2</v>
      </c>
      <c r="JS353" s="279">
        <f t="shared" si="1574"/>
        <v>1.1135435745660793</v>
      </c>
      <c r="JT353" s="76">
        <f t="shared" si="1375"/>
        <v>13.558904318128624</v>
      </c>
      <c r="JU353" s="77">
        <f t="shared" si="1539"/>
        <v>15.430168703073555</v>
      </c>
      <c r="JV353" s="77">
        <f t="shared" si="1376"/>
        <v>0.26012186144911947</v>
      </c>
      <c r="JW353" s="77">
        <f t="shared" si="1540"/>
        <v>0.3003887256014432</v>
      </c>
      <c r="JX353" s="282">
        <f t="shared" si="1541"/>
        <v>194.97257015316475</v>
      </c>
      <c r="JY353" s="73">
        <f t="shared" si="1584"/>
        <v>6.9542624931687294E-2</v>
      </c>
      <c r="JZ353" s="74">
        <f t="shared" si="1585"/>
        <v>1.3341459326549131E-3</v>
      </c>
      <c r="KA353" s="279">
        <f t="shared" si="1586"/>
        <v>1.0098041034571972</v>
      </c>
      <c r="KB353" s="76">
        <f t="shared" si="1377"/>
        <v>0.34746172975984763</v>
      </c>
      <c r="KC353" s="77">
        <f t="shared" si="1542"/>
        <v>0.39541492308400417</v>
      </c>
      <c r="KD353" s="77">
        <f t="shared" si="1378"/>
        <v>6.6659067581602994E-3</v>
      </c>
      <c r="KE353" s="77">
        <f t="shared" si="1543"/>
        <v>7.6977891243235142E-3</v>
      </c>
      <c r="KF353" s="282">
        <f t="shared" si="1544"/>
        <v>4.9963850243093999</v>
      </c>
      <c r="KG353" s="73">
        <f t="shared" si="1587"/>
        <v>6.9542624931687239E-2</v>
      </c>
      <c r="KH353" s="74">
        <f t="shared" si="1588"/>
        <v>1.334145932654912E-3</v>
      </c>
      <c r="KI353" s="279">
        <f t="shared" si="1589"/>
        <v>1.0098041034571972</v>
      </c>
      <c r="KJ353" s="76">
        <f t="shared" si="1379"/>
        <v>459.06435968833631</v>
      </c>
      <c r="KK353" s="77">
        <f t="shared" si="1545"/>
        <v>522.41983196892363</v>
      </c>
      <c r="KL353" s="77">
        <f t="shared" si="1380"/>
        <v>14.993635330947669</v>
      </c>
      <c r="KM353" s="77">
        <f t="shared" si="1546"/>
        <v>17.314650080178367</v>
      </c>
      <c r="KN353" s="282">
        <f t="shared" si="1547"/>
        <v>603.4585315167094</v>
      </c>
      <c r="KO353" s="73">
        <f t="shared" si="1381"/>
        <v>0.76072229608642972</v>
      </c>
      <c r="KP353" s="74">
        <f t="shared" si="1382"/>
        <v>2.4846173428459524E-2</v>
      </c>
      <c r="KQ353" s="279">
        <f t="shared" si="1383"/>
        <v>1.1088334717296138</v>
      </c>
      <c r="KR353" s="76">
        <f t="shared" si="1384"/>
        <v>1278.6242410845057</v>
      </c>
      <c r="KS353" s="77">
        <f t="shared" si="1548"/>
        <v>1455.0871725965783</v>
      </c>
      <c r="KT353" s="77">
        <f t="shared" si="1385"/>
        <v>41.748145524985389</v>
      </c>
      <c r="KU353" s="77">
        <f t="shared" si="1549"/>
        <v>48.210758452253131</v>
      </c>
      <c r="KV353" s="282">
        <f t="shared" si="1550"/>
        <v>1696.5624115341691</v>
      </c>
      <c r="KW353" s="73">
        <f t="shared" si="1317"/>
        <v>0.75365588226622926</v>
      </c>
      <c r="KX353" s="74">
        <f t="shared" si="1318"/>
        <v>2.460749173809252E-2</v>
      </c>
      <c r="KY353" s="279">
        <f t="shared" si="1319"/>
        <v>1.107821288032619</v>
      </c>
      <c r="KZ353" s="76">
        <f t="shared" si="1386"/>
        <v>2032.2462024008612</v>
      </c>
      <c r="LA353" s="77">
        <f t="shared" si="1551"/>
        <v>2312.716500794204</v>
      </c>
      <c r="LB353" s="77">
        <f t="shared" si="1387"/>
        <v>65.031537670433892</v>
      </c>
      <c r="LC353" s="77">
        <f t="shared" si="1552"/>
        <v>75.098419701817065</v>
      </c>
      <c r="LD353" s="286">
        <f t="shared" si="1553"/>
        <v>3978.8901169589985</v>
      </c>
      <c r="LE353" s="73">
        <f t="shared" si="1388"/>
        <v>0.5107570560289999</v>
      </c>
      <c r="LF353" s="74">
        <f t="shared" si="1389"/>
        <v>1.6344140139295037E-2</v>
      </c>
      <c r="LG353" s="279">
        <f t="shared" si="1390"/>
        <v>1.0730196541961252</v>
      </c>
      <c r="LH353" s="76">
        <f t="shared" si="1391"/>
        <v>654.66796462942727</v>
      </c>
      <c r="LI353" s="77">
        <f t="shared" si="1554"/>
        <v>745.01869042793453</v>
      </c>
      <c r="LJ353" s="77">
        <f t="shared" si="1392"/>
        <v>21.358892112390134</v>
      </c>
      <c r="LK353" s="77">
        <f t="shared" si="1555"/>
        <v>24.665248611388126</v>
      </c>
      <c r="LL353" s="282">
        <f t="shared" si="1556"/>
        <v>884.70959532414599</v>
      </c>
      <c r="LM353" s="73">
        <f t="shared" si="1575"/>
        <v>0.7399806310335828</v>
      </c>
      <c r="LN353" s="74">
        <f t="shared" si="1576"/>
        <v>2.4142263433420224E-2</v>
      </c>
      <c r="LO353" s="279">
        <f t="shared" si="1577"/>
        <v>1.1058619492684381</v>
      </c>
      <c r="LP353" s="76">
        <f t="shared" si="1393"/>
        <v>6.4202093451560874E-2</v>
      </c>
      <c r="LQ353" s="77">
        <f t="shared" si="1557"/>
        <v>7.3062624368810794E-2</v>
      </c>
      <c r="LR353" s="77">
        <f t="shared" si="1394"/>
        <v>1.2316900883518657E-3</v>
      </c>
      <c r="LS353" s="77">
        <f t="shared" si="1558"/>
        <v>1.4223557140287345E-3</v>
      </c>
      <c r="LT353" s="282">
        <f t="shared" si="1559"/>
        <v>0.92320491949545436</v>
      </c>
      <c r="LU353" s="73">
        <f t="shared" si="1329"/>
        <v>6.9542624931687211E-2</v>
      </c>
      <c r="LV353" s="74">
        <f t="shared" si="1330"/>
        <v>1.3341459326549118E-3</v>
      </c>
      <c r="LW353" s="279">
        <f t="shared" si="1331"/>
        <v>1.0098041034571972</v>
      </c>
      <c r="LX353" s="76">
        <f t="shared" si="1395"/>
        <v>140.00191309553031</v>
      </c>
      <c r="LY353" s="77">
        <f t="shared" si="1560"/>
        <v>159.32357712184444</v>
      </c>
      <c r="LZ353" s="77">
        <f t="shared" si="1396"/>
        <v>2.6858776628548027</v>
      </c>
      <c r="MA353" s="77">
        <f t="shared" si="1561"/>
        <v>3.1016515250647263</v>
      </c>
      <c r="MB353" s="286">
        <f t="shared" si="1562"/>
        <v>2013.1812522029759</v>
      </c>
      <c r="MC353" s="73">
        <f t="shared" si="1320"/>
        <v>6.9542627094470302E-2</v>
      </c>
      <c r="MD353" s="74">
        <f t="shared" si="1321"/>
        <v>1.334145974146993E-3</v>
      </c>
      <c r="ME353" s="279">
        <f t="shared" si="1322"/>
        <v>1.0098041037621059</v>
      </c>
      <c r="MF353" s="76">
        <f t="shared" si="1397"/>
        <v>0</v>
      </c>
      <c r="MG353" s="77">
        <f t="shared" si="1563"/>
        <v>0</v>
      </c>
      <c r="MH353" s="77">
        <f t="shared" si="1398"/>
        <v>0</v>
      </c>
      <c r="MI353" s="77">
        <f t="shared" si="1564"/>
        <v>0</v>
      </c>
      <c r="MJ353" s="286">
        <f t="shared" si="1565"/>
        <v>0</v>
      </c>
      <c r="MK353" s="73"/>
      <c r="ML353" s="74"/>
      <c r="MM353" s="279"/>
      <c r="MN353" s="287">
        <f t="shared" si="1566"/>
        <v>1.0802293293824827</v>
      </c>
      <c r="MO353" s="288">
        <f t="shared" si="1566"/>
        <v>1.0802293293824827</v>
      </c>
      <c r="MP353" s="288">
        <f t="shared" si="1566"/>
        <v>1.0819563238955561</v>
      </c>
      <c r="MQ353" s="289">
        <f t="shared" si="1566"/>
        <v>1.0842864756860093</v>
      </c>
      <c r="MR353" s="290">
        <f t="shared" si="1567"/>
        <v>4.2369834986369117</v>
      </c>
      <c r="MS353" s="291">
        <f t="shared" si="1332"/>
        <v>4.2369834986369117</v>
      </c>
      <c r="MT353" s="291">
        <f t="shared" si="1399"/>
        <v>3.6002096677624631</v>
      </c>
      <c r="MU353" s="292">
        <f t="shared" si="1333"/>
        <v>3.9675126431826766</v>
      </c>
      <c r="MV353" s="359">
        <f t="shared" si="1400"/>
        <v>0.36730297542021351</v>
      </c>
      <c r="MW353" s="360">
        <f t="shared" si="1401"/>
        <v>0.40013744655026756</v>
      </c>
      <c r="MX353" s="360">
        <f t="shared" si="1402"/>
        <v>0.26947085545423494</v>
      </c>
      <c r="MY353" s="360">
        <f t="shared" si="1403"/>
        <v>9.5824234441081388E-3</v>
      </c>
      <c r="MZ353" s="360">
        <f t="shared" si="1404"/>
        <v>0</v>
      </c>
      <c r="NA353" s="360">
        <f t="shared" si="1405"/>
        <v>0</v>
      </c>
      <c r="NB353" s="360">
        <f t="shared" si="1406"/>
        <v>0.68449523528576894</v>
      </c>
      <c r="NC353" s="360">
        <f t="shared" si="1407"/>
        <v>4.9177459838365502E-2</v>
      </c>
      <c r="ND353" s="360">
        <f t="shared" si="1408"/>
        <v>1.2117649241486365E-3</v>
      </c>
      <c r="NE353" s="360">
        <f t="shared" si="1409"/>
        <v>0.1671012041896528</v>
      </c>
      <c r="NF353" s="360">
        <f t="shared" si="1410"/>
        <v>0.46949466186822397</v>
      </c>
      <c r="NG353" s="360">
        <f t="shared" si="1411"/>
        <v>1.0665815362709485</v>
      </c>
      <c r="NH353" s="360">
        <f t="shared" si="1412"/>
        <v>0.24439549078832482</v>
      </c>
      <c r="NI353" s="360">
        <f t="shared" si="1413"/>
        <v>2.0196082069143945E-4</v>
      </c>
      <c r="NJ353" s="360">
        <f t="shared" si="1414"/>
        <v>0.50783048378196305</v>
      </c>
      <c r="NK353" s="361">
        <f t="shared" si="1415"/>
        <v>0</v>
      </c>
      <c r="NL353" s="145">
        <f t="shared" si="1568"/>
        <v>4.2369834986369117</v>
      </c>
      <c r="NM353" s="56">
        <f t="shared" si="1334"/>
        <v>4.2369834986369117</v>
      </c>
      <c r="NN353" s="56">
        <f t="shared" si="1569"/>
        <v>3.6002096677624631</v>
      </c>
      <c r="NO353" s="58">
        <f t="shared" si="1323"/>
        <v>3.9675126431826766</v>
      </c>
      <c r="NP353" s="55">
        <f t="shared" si="1416"/>
        <v>1.0802293293824827</v>
      </c>
      <c r="NQ353" s="56">
        <f t="shared" si="1324"/>
        <v>1.0802293293824827</v>
      </c>
      <c r="NR353" s="56">
        <f t="shared" si="1417"/>
        <v>1.0819563238955561</v>
      </c>
      <c r="NS353" s="61">
        <f t="shared" si="1325"/>
        <v>1.0842864756860093</v>
      </c>
      <c r="NT353" s="25"/>
      <c r="NU353" s="86">
        <f t="shared" si="1578"/>
        <v>0</v>
      </c>
      <c r="NV353" s="86">
        <f t="shared" si="1578"/>
        <v>0</v>
      </c>
      <c r="NW353" s="86">
        <f t="shared" si="1578"/>
        <v>0</v>
      </c>
      <c r="NX353" s="86">
        <f t="shared" si="1578"/>
        <v>0</v>
      </c>
      <c r="NY353" s="87">
        <f t="shared" si="1579"/>
        <v>0</v>
      </c>
      <c r="NZ353" s="87">
        <f t="shared" si="1579"/>
        <v>0</v>
      </c>
      <c r="OA353" s="87">
        <f t="shared" si="1579"/>
        <v>0</v>
      </c>
      <c r="OB353" s="87">
        <f t="shared" si="1579"/>
        <v>0</v>
      </c>
      <c r="OC353" s="26"/>
    </row>
    <row r="354" spans="1:393" thickBot="1" x14ac:dyDescent="0.35">
      <c r="A354" s="136" t="s">
        <v>806</v>
      </c>
      <c r="B354" s="137" t="s">
        <v>807</v>
      </c>
      <c r="C354" s="133" t="s">
        <v>98</v>
      </c>
      <c r="D354" s="64">
        <f>VLOOKUP(B354,[1]УсіТ_1!$A$10:$G$556,6,FALSE)</f>
        <v>3194.3</v>
      </c>
      <c r="E354" s="64">
        <f>VLOOKUP(B354,[1]УсіТ_1!$A$10:$G$556,7,FALSE)</f>
        <v>54.4</v>
      </c>
      <c r="F354" s="38"/>
      <c r="G354" s="38"/>
      <c r="H354" s="39"/>
      <c r="I354" s="256">
        <v>3.1246</v>
      </c>
      <c r="J354" s="62">
        <v>3.1246</v>
      </c>
      <c r="K354" s="257">
        <f t="shared" si="1418"/>
        <v>2.7014999999999998</v>
      </c>
      <c r="L354" s="293">
        <f t="shared" si="1419"/>
        <v>2.9483999999999999</v>
      </c>
      <c r="M354" s="63">
        <v>0.24690000000000001</v>
      </c>
      <c r="N354" s="63">
        <v>0.59230000000000005</v>
      </c>
      <c r="O354" s="63">
        <v>0.1762</v>
      </c>
      <c r="P354" s="63">
        <v>2.0999999999999999E-3</v>
      </c>
      <c r="Q354" s="63">
        <v>0</v>
      </c>
      <c r="R354" s="63">
        <v>0</v>
      </c>
      <c r="S354" s="63">
        <v>0.52290000000000003</v>
      </c>
      <c r="T354" s="63">
        <v>1.1599999999999999E-2</v>
      </c>
      <c r="U354" s="63">
        <v>2.0000000000000001E-4</v>
      </c>
      <c r="V354" s="63">
        <v>0.13539999999999999</v>
      </c>
      <c r="W354" s="63">
        <v>0.11210000000000001</v>
      </c>
      <c r="X354" s="63">
        <v>0.69140000000000001</v>
      </c>
      <c r="Y354" s="63">
        <v>0.255</v>
      </c>
      <c r="Z354" s="63">
        <v>4.0000000000000002E-4</v>
      </c>
      <c r="AA354" s="63">
        <v>0.37809999999999999</v>
      </c>
      <c r="AB354" s="259">
        <v>0</v>
      </c>
      <c r="AC354" s="144">
        <v>284.48</v>
      </c>
      <c r="AD354" s="70">
        <v>62.585599999999999</v>
      </c>
      <c r="AE354" s="70">
        <v>207.120147697665</v>
      </c>
      <c r="AF354" s="68">
        <f t="shared" si="1420"/>
        <v>14.54811917428399</v>
      </c>
      <c r="AG354" s="68">
        <f t="shared" si="1421"/>
        <v>66.042744535172858</v>
      </c>
      <c r="AH354" s="71">
        <v>10.813001453083301</v>
      </c>
      <c r="AI354" s="71">
        <v>60.932800518950302</v>
      </c>
      <c r="AJ354" s="68">
        <f t="shared" si="1422"/>
        <v>0.83508403111221385</v>
      </c>
      <c r="AK354" s="68">
        <f t="shared" si="1423"/>
        <v>35.679445075073424</v>
      </c>
      <c r="AL354" s="71">
        <v>31.296577483484899</v>
      </c>
      <c r="AM354" s="69">
        <f t="shared" si="1424"/>
        <v>788.67375258382026</v>
      </c>
      <c r="AN354" s="260">
        <v>669.13</v>
      </c>
      <c r="AO354" s="71">
        <v>147.20859999999999</v>
      </c>
      <c r="AP354" s="71">
        <v>487.17064267765301</v>
      </c>
      <c r="AQ354" s="68">
        <f t="shared" si="1425"/>
        <v>34.218865941678345</v>
      </c>
      <c r="AR354" s="68">
        <f t="shared" si="1426"/>
        <v>155.34020546548177</v>
      </c>
      <c r="AS354" s="71">
        <v>51.784579926866698</v>
      </c>
      <c r="AT354" s="261">
        <f t="shared" si="1338"/>
        <v>11.230909005271956</v>
      </c>
      <c r="AU354" s="71">
        <v>146.16288666383099</v>
      </c>
      <c r="AV354" s="68">
        <f t="shared" si="1427"/>
        <v>2.0031623617278038</v>
      </c>
      <c r="AW354" s="68">
        <f t="shared" si="1428"/>
        <v>85.586262937552888</v>
      </c>
      <c r="AX354" s="71">
        <v>75.072835463417505</v>
      </c>
      <c r="AY354" s="69">
        <f t="shared" si="1429"/>
        <v>1891.8354536781217</v>
      </c>
      <c r="AZ354" s="260">
        <v>59</v>
      </c>
      <c r="BA354" s="260">
        <v>300.73283333333399</v>
      </c>
      <c r="BB354" s="260">
        <v>31.362138333333402</v>
      </c>
      <c r="BC354" s="262">
        <f t="shared" si="1430"/>
        <v>25.089710666666722</v>
      </c>
      <c r="BD354" s="262">
        <f t="shared" si="1339"/>
        <v>6.2724276666666796</v>
      </c>
      <c r="BE354" s="260">
        <v>11.771542333333301</v>
      </c>
      <c r="BF354" s="262">
        <f t="shared" si="1431"/>
        <v>9.4172338666666402</v>
      </c>
      <c r="BG354" s="262">
        <f t="shared" si="1340"/>
        <v>2.3543084666666605</v>
      </c>
      <c r="BH354" s="260">
        <v>37.081103240534432</v>
      </c>
      <c r="BI354" s="263">
        <f t="shared" si="1432"/>
        <v>21.712988326907901</v>
      </c>
      <c r="BJ354" s="68">
        <f t="shared" si="1433"/>
        <v>0.50819651991152437</v>
      </c>
      <c r="BK354" s="260">
        <v>19.045766229278126</v>
      </c>
      <c r="BL354" s="69">
        <f t="shared" si="1434"/>
        <v>479.99206016377588</v>
      </c>
      <c r="BM354" s="260">
        <v>2.25</v>
      </c>
      <c r="BN354" s="260">
        <v>0.495</v>
      </c>
      <c r="BO354" s="260">
        <v>1.63814796231632</v>
      </c>
      <c r="BP354" s="68">
        <f t="shared" si="1435"/>
        <v>0.11506351287309831</v>
      </c>
      <c r="BQ354" s="68">
        <f t="shared" si="1436"/>
        <v>0.52234313556010636</v>
      </c>
      <c r="BR354" s="260">
        <v>0.39021427066666597</v>
      </c>
      <c r="BS354" s="260">
        <v>0.51478756224545297</v>
      </c>
      <c r="BT354" s="68">
        <f t="shared" si="1437"/>
        <v>7.0551635405739334E-3</v>
      </c>
      <c r="BU354" s="68">
        <f t="shared" si="1438"/>
        <v>0.30143591622307397</v>
      </c>
      <c r="BV354" s="260">
        <v>0.26440748976142198</v>
      </c>
      <c r="BW354" s="69">
        <f t="shared" si="1439"/>
        <v>6.6630687419878329</v>
      </c>
      <c r="BX354" s="260">
        <v>0</v>
      </c>
      <c r="BY354" s="260">
        <v>0</v>
      </c>
      <c r="BZ354" s="263">
        <f t="shared" si="1440"/>
        <v>0</v>
      </c>
      <c r="CA354" s="263">
        <f t="shared" si="1441"/>
        <v>0</v>
      </c>
      <c r="CB354" s="260">
        <v>0</v>
      </c>
      <c r="CC354" s="264">
        <f t="shared" si="1442"/>
        <v>0</v>
      </c>
      <c r="CD354" s="260">
        <v>0</v>
      </c>
      <c r="CE354" s="260">
        <v>0</v>
      </c>
      <c r="CF354" s="263">
        <f t="shared" si="1443"/>
        <v>0</v>
      </c>
      <c r="CG354" s="263">
        <f t="shared" si="1444"/>
        <v>0</v>
      </c>
      <c r="CH354" s="260">
        <v>0</v>
      </c>
      <c r="CI354" s="69">
        <f t="shared" si="1445"/>
        <v>0</v>
      </c>
      <c r="CJ354" s="260">
        <v>678.01117704367789</v>
      </c>
      <c r="CK354" s="260">
        <v>149.16247259703687</v>
      </c>
      <c r="CL354" s="260">
        <v>50.90537596723054</v>
      </c>
      <c r="CM354" s="260">
        <v>26.413743381496602</v>
      </c>
      <c r="CN354" s="260">
        <v>318.40846145097345</v>
      </c>
      <c r="CO354" s="265">
        <f t="shared" si="1446"/>
        <v>22.365010332316373</v>
      </c>
      <c r="CP354" s="266">
        <f t="shared" si="1447"/>
        <v>101.52835883518028</v>
      </c>
      <c r="CQ354" s="260">
        <v>129.0362744077849</v>
      </c>
      <c r="CR354" s="265">
        <f t="shared" si="1448"/>
        <v>1.7684421407586921</v>
      </c>
      <c r="CS354" s="265">
        <f t="shared" si="1449"/>
        <v>75.557706624576085</v>
      </c>
      <c r="CT354" s="260">
        <v>66.276188289220414</v>
      </c>
      <c r="CU354" s="267">
        <f t="shared" si="1341"/>
        <v>1670.1599397071091</v>
      </c>
      <c r="CV354" s="260">
        <v>26.613500000000041</v>
      </c>
      <c r="CW354" s="260">
        <v>2.87015694999072</v>
      </c>
      <c r="CX354" s="68">
        <f t="shared" si="1450"/>
        <v>3.9335500999622817E-2</v>
      </c>
      <c r="CY354" s="68">
        <f t="shared" si="1451"/>
        <v>1.6806318826948661</v>
      </c>
      <c r="CZ354" s="260">
        <v>1.47418284749954</v>
      </c>
      <c r="DA354" s="69">
        <f t="shared" si="1452"/>
        <v>37.14940775698836</v>
      </c>
      <c r="DB354" s="260">
        <v>0.68200000000000016</v>
      </c>
      <c r="DC354" s="260">
        <v>7.3550906115079695E-2</v>
      </c>
      <c r="DD354" s="68">
        <f t="shared" si="1453"/>
        <v>1.0080151683071672E-3</v>
      </c>
      <c r="DE354" s="68">
        <f t="shared" si="1454"/>
        <v>4.3068027279309376E-2</v>
      </c>
      <c r="DF354" s="260">
        <v>3.7777545305754001E-2</v>
      </c>
      <c r="DG354" s="69">
        <f t="shared" si="1455"/>
        <v>0.95199414170500063</v>
      </c>
      <c r="DH354" s="260">
        <v>157.77747592111999</v>
      </c>
      <c r="DI354" s="260">
        <v>34.711044702646397</v>
      </c>
      <c r="DJ354" s="260">
        <v>2.3844429958333317</v>
      </c>
      <c r="DK354" s="260">
        <v>114.86200247057535</v>
      </c>
      <c r="DL354" s="68">
        <f t="shared" si="1456"/>
        <v>8.0679070535332116</v>
      </c>
      <c r="DM354" s="68">
        <f t="shared" si="1457"/>
        <v>36.625127831772595</v>
      </c>
      <c r="DN354" s="260">
        <v>33.4028386557519</v>
      </c>
      <c r="DO354" s="68">
        <f t="shared" si="1458"/>
        <v>0.45778590377707978</v>
      </c>
      <c r="DP354" s="68">
        <f t="shared" si="1459"/>
        <v>19.55916578623015</v>
      </c>
      <c r="DQ354" s="260">
        <v>17.156515362082601</v>
      </c>
      <c r="DR354" s="264">
        <f t="shared" si="1460"/>
        <v>432.35318412961146</v>
      </c>
      <c r="DS354" s="260">
        <v>129.55000000000001</v>
      </c>
      <c r="DT354" s="260">
        <v>28.501000000000001</v>
      </c>
      <c r="DU354" s="260">
        <v>94.320919341368594</v>
      </c>
      <c r="DV354" s="68">
        <f t="shared" si="1461"/>
        <v>6.6251013745377296</v>
      </c>
      <c r="DW354" s="68">
        <f t="shared" si="1462"/>
        <v>30.075356983027472</v>
      </c>
      <c r="DX354" s="260">
        <v>2.4541074284166702</v>
      </c>
      <c r="DY354" s="260">
        <v>1.57057074633333</v>
      </c>
      <c r="DZ354" s="260">
        <v>0</v>
      </c>
      <c r="EA354" s="260">
        <v>27.651322686413401</v>
      </c>
      <c r="EB354" s="68">
        <f t="shared" si="1463"/>
        <v>0.37896137741729569</v>
      </c>
      <c r="EC354" s="68">
        <f t="shared" si="1464"/>
        <v>16.191342604320113</v>
      </c>
      <c r="ED354" s="267">
        <v>14.2023960101266</v>
      </c>
      <c r="EE354" s="69">
        <f t="shared" si="1465"/>
        <v>357.90037945519032</v>
      </c>
      <c r="EF354" s="260">
        <v>472.95892380952455</v>
      </c>
      <c r="EG354" s="260">
        <v>104.05096323809532</v>
      </c>
      <c r="EH354" s="260">
        <v>660.71303621217703</v>
      </c>
      <c r="EI354" s="260">
        <v>344.34519879906338</v>
      </c>
      <c r="EJ354" s="268">
        <f t="shared" si="1466"/>
        <v>24.18680676364621</v>
      </c>
      <c r="EK354" s="266">
        <f t="shared" si="1467"/>
        <v>109.79859877946694</v>
      </c>
      <c r="EL354" s="260">
        <v>170.61956585514898</v>
      </c>
      <c r="EM354" s="268">
        <f t="shared" si="1468"/>
        <v>2.3383411500448168</v>
      </c>
      <c r="EN354" s="268">
        <f t="shared" si="1469"/>
        <v>99.906969264745911</v>
      </c>
      <c r="EO354" s="269">
        <f t="shared" si="1470"/>
        <v>1752.6876879140093</v>
      </c>
      <c r="EP354" s="69">
        <f t="shared" si="1471"/>
        <v>2208.386486771652</v>
      </c>
      <c r="EQ354" s="260">
        <v>288.54000000000002</v>
      </c>
      <c r="ER354" s="260">
        <v>63.4788</v>
      </c>
      <c r="ES354" s="260">
        <v>210.07609468744499</v>
      </c>
      <c r="ET354" s="68">
        <f t="shared" si="1472"/>
        <v>14.755744890846136</v>
      </c>
      <c r="EU354" s="68">
        <f t="shared" si="1473"/>
        <v>66.985283704228081</v>
      </c>
      <c r="EV354" s="260">
        <v>21.483413574499998</v>
      </c>
      <c r="EW354" s="260">
        <v>62.936529855969702</v>
      </c>
      <c r="EX354" s="68">
        <f t="shared" si="1474"/>
        <v>0.86254514167606477</v>
      </c>
      <c r="EY354" s="68">
        <f t="shared" si="1475"/>
        <v>36.852736803282482</v>
      </c>
      <c r="EZ354" s="260">
        <v>32.325741905895697</v>
      </c>
      <c r="FA354" s="69">
        <f t="shared" si="1476"/>
        <v>814.60869602857258</v>
      </c>
      <c r="FB354" s="260">
        <v>0.83333333333333348</v>
      </c>
      <c r="FC354" s="260">
        <v>8.9871586162120806E-2</v>
      </c>
      <c r="FD354" s="68">
        <f t="shared" si="1477"/>
        <v>1.2316900883518657E-3</v>
      </c>
      <c r="FE354" s="68">
        <f t="shared" si="1478"/>
        <v>5.2624666763574489E-2</v>
      </c>
      <c r="FF354" s="260">
        <v>4.6160245974772703E-2</v>
      </c>
      <c r="FG354" s="69">
        <f t="shared" si="1479"/>
        <v>1.1632381985642724</v>
      </c>
      <c r="FH354" s="260">
        <v>865.31657333333396</v>
      </c>
      <c r="FI354" s="260">
        <v>93.320847573405501</v>
      </c>
      <c r="FJ354" s="68">
        <f t="shared" si="1480"/>
        <v>1.2789622159935223</v>
      </c>
      <c r="FK354" s="68">
        <f t="shared" si="1481"/>
        <v>54.644395579997884</v>
      </c>
      <c r="FL354" s="260">
        <v>47.932000000000002</v>
      </c>
      <c r="FM354" s="69">
        <f t="shared" si="1482"/>
        <v>1207.8833050880874</v>
      </c>
      <c r="FN354" s="260">
        <v>0</v>
      </c>
      <c r="FO354" s="260">
        <v>0</v>
      </c>
      <c r="FP354" s="68">
        <f t="shared" si="1483"/>
        <v>0</v>
      </c>
      <c r="FQ354" s="68">
        <f t="shared" si="1484"/>
        <v>0</v>
      </c>
      <c r="FR354" s="260">
        <v>0</v>
      </c>
      <c r="FS354" s="264">
        <f t="shared" si="1485"/>
        <v>0</v>
      </c>
      <c r="FT354" s="270">
        <f t="shared" si="1342"/>
        <v>9897.7209664451857</v>
      </c>
      <c r="FU354" s="271">
        <f t="shared" si="1343"/>
        <v>3272.8910573121011</v>
      </c>
      <c r="FV354" s="272">
        <f t="shared" si="1486"/>
        <v>774.31415965500571</v>
      </c>
      <c r="FW354" s="272">
        <f t="shared" si="1344"/>
        <v>72.151596920101923</v>
      </c>
      <c r="FX354" s="272">
        <f t="shared" si="1345"/>
        <v>300.73283333333399</v>
      </c>
      <c r="FY354" s="272">
        <f t="shared" si="1346"/>
        <v>0</v>
      </c>
      <c r="FZ354" s="272">
        <f t="shared" si="1347"/>
        <v>0</v>
      </c>
      <c r="GA354" s="272">
        <f t="shared" si="1348"/>
        <v>26.613500000000041</v>
      </c>
      <c r="GB354" s="272">
        <f t="shared" si="1349"/>
        <v>0.68200000000000016</v>
      </c>
      <c r="GC354" s="272">
        <f t="shared" si="1350"/>
        <v>865.31657333333396</v>
      </c>
      <c r="GD354" s="272">
        <f t="shared" si="1351"/>
        <v>0</v>
      </c>
      <c r="GE354" s="272">
        <f t="shared" si="1352"/>
        <v>1777.9416150870602</v>
      </c>
      <c r="GF354" s="273">
        <f t="shared" si="1353"/>
        <v>691.6399835092659</v>
      </c>
      <c r="GG354" s="273">
        <f t="shared" si="1354"/>
        <v>124.8826190437151</v>
      </c>
      <c r="GH354" s="272">
        <f t="shared" si="1487"/>
        <v>764.69253646230345</v>
      </c>
      <c r="GI354" s="274">
        <f t="shared" si="1488"/>
        <v>546.27790366469014</v>
      </c>
      <c r="GJ354" s="275">
        <f t="shared" si="1355"/>
        <v>10.480111212215869</v>
      </c>
      <c r="GK354" s="271">
        <f t="shared" si="1489"/>
        <v>7855.3358721032419</v>
      </c>
      <c r="GL354" s="276">
        <f t="shared" si="1490"/>
        <v>9897.7231988500844</v>
      </c>
      <c r="GM354" s="272">
        <f t="shared" si="1491"/>
        <v>4510.808944486057</v>
      </c>
      <c r="GN354" s="272">
        <f t="shared" si="1492"/>
        <v>207.51432717603288</v>
      </c>
      <c r="GO354" s="277">
        <f t="shared" si="1493"/>
        <v>0.57423501909133545</v>
      </c>
      <c r="GP354" s="278">
        <f t="shared" si="1494"/>
        <v>2.641698974489191E-2</v>
      </c>
      <c r="GQ354" s="279">
        <f t="shared" si="1495"/>
        <v>1.0833395249973043</v>
      </c>
      <c r="GR354" s="280">
        <f t="shared" si="1496"/>
        <v>7855.3358721032419</v>
      </c>
      <c r="GS354" s="272">
        <f t="shared" si="1497"/>
        <v>4510.808944486057</v>
      </c>
      <c r="GT354" s="272">
        <f t="shared" si="1356"/>
        <v>207.51432717603288</v>
      </c>
      <c r="GU354" s="73">
        <f t="shared" si="1498"/>
        <v>0.57423501909133545</v>
      </c>
      <c r="GV354" s="74">
        <f t="shared" si="1499"/>
        <v>2.641698974489191E-2</v>
      </c>
      <c r="GW354" s="279">
        <f t="shared" si="1500"/>
        <v>1.0833395249973043</v>
      </c>
      <c r="GX354" s="280">
        <f t="shared" si="1501"/>
        <v>6848.4582429384836</v>
      </c>
      <c r="GY354" s="272">
        <f t="shared" si="1357"/>
        <v>4013.1524274027283</v>
      </c>
      <c r="GZ354" s="272">
        <f t="shared" si="1358"/>
        <v>157.11598291739179</v>
      </c>
      <c r="HA354" s="73">
        <f t="shared" si="1502"/>
        <v>0.58599356016235205</v>
      </c>
      <c r="HB354" s="74">
        <f t="shared" si="1503"/>
        <v>2.2941803445964748E-2</v>
      </c>
      <c r="HC354" s="279">
        <f t="shared" si="1504"/>
        <v>1.0844243624114416</v>
      </c>
      <c r="HD354" s="280">
        <f t="shared" si="1505"/>
        <v>7474.3897926081827</v>
      </c>
      <c r="HE354" s="272">
        <f t="shared" si="1359"/>
        <v>4484.3190987272292</v>
      </c>
      <c r="HF354" s="272">
        <f t="shared" si="1360"/>
        <v>172.49918612278799</v>
      </c>
      <c r="HG354" s="73">
        <f t="shared" si="1506"/>
        <v>0.59995788594836308</v>
      </c>
      <c r="HH354" s="74">
        <f t="shared" si="1507"/>
        <v>2.3078698182610373E-2</v>
      </c>
      <c r="HI354" s="281">
        <f t="shared" si="1508"/>
        <v>1.0863727703184016</v>
      </c>
      <c r="HJ354" s="72">
        <f t="shared" si="1361"/>
        <v>3.3850026798065773</v>
      </c>
      <c r="HK354" s="73">
        <f t="shared" si="1509"/>
        <v>3.3850026798065773</v>
      </c>
      <c r="HL354" s="73">
        <f t="shared" si="1362"/>
        <v>2.9295724150545093</v>
      </c>
      <c r="HM354" s="74">
        <f t="shared" si="1510"/>
        <v>3.2030614760067753</v>
      </c>
      <c r="HN354" s="75"/>
      <c r="HO354" s="75"/>
      <c r="HP354" s="76">
        <f t="shared" si="1511"/>
        <v>471.1666713245005</v>
      </c>
      <c r="HQ354" s="77">
        <f t="shared" si="1512"/>
        <v>536.19238363399484</v>
      </c>
      <c r="HR354" s="77">
        <f t="shared" si="1513"/>
        <v>15.383203205396203</v>
      </c>
      <c r="HS354" s="77">
        <f t="shared" si="1514"/>
        <v>17.764523061591536</v>
      </c>
      <c r="HT354" s="282">
        <f t="shared" si="1515"/>
        <v>625.9315496696986</v>
      </c>
      <c r="HU354" s="73">
        <f t="shared" si="1570"/>
        <v>0.75274472356143918</v>
      </c>
      <c r="HV354" s="74">
        <f t="shared" si="1571"/>
        <v>2.4576494368296106E-2</v>
      </c>
      <c r="HW354" s="279">
        <f t="shared" si="1337"/>
        <v>1.1076907406269265</v>
      </c>
      <c r="HX354" s="76">
        <f t="shared" si="1516"/>
        <v>1110.2688914517023</v>
      </c>
      <c r="HY354" s="77">
        <f t="shared" si="1517"/>
        <v>1263.4971011609516</v>
      </c>
      <c r="HZ354" s="77">
        <f t="shared" si="1363"/>
        <v>47.452937308678102</v>
      </c>
      <c r="IA354" s="77">
        <f t="shared" si="1518"/>
        <v>54.798652004061474</v>
      </c>
      <c r="IB354" s="282">
        <f t="shared" si="1519"/>
        <v>1501.4567092683506</v>
      </c>
      <c r="IC354" s="73">
        <f t="shared" si="1572"/>
        <v>0.73946114103598004</v>
      </c>
      <c r="ID354" s="74">
        <f t="shared" si="1573"/>
        <v>3.1604599064199185E-2</v>
      </c>
      <c r="IE354" s="279">
        <f t="shared" si="1580"/>
        <v>1.1069454240095136</v>
      </c>
      <c r="IF354" s="76">
        <f t="shared" si="1364"/>
        <v>26.489845758827638</v>
      </c>
      <c r="IG354" s="77">
        <f t="shared" si="1520"/>
        <v>30.145709372003438</v>
      </c>
      <c r="IH354" s="77">
        <f t="shared" si="1365"/>
        <v>35.015141053244882</v>
      </c>
      <c r="II354" s="77">
        <f t="shared" si="1521"/>
        <v>40.435484888287192</v>
      </c>
      <c r="IJ354" s="282">
        <f t="shared" si="1522"/>
        <v>380.94607949506019</v>
      </c>
      <c r="IK354" s="73">
        <f t="shared" si="1523"/>
        <v>6.9536995350994654E-2</v>
      </c>
      <c r="IL354" s="74">
        <f t="shared" si="1524"/>
        <v>9.1916265681634163E-2</v>
      </c>
      <c r="IM354" s="279">
        <f t="shared" si="1525"/>
        <v>1.0238254386559078</v>
      </c>
      <c r="IN354" s="76">
        <f t="shared" si="1366"/>
        <v>3.7500104431754799</v>
      </c>
      <c r="IO354" s="77">
        <f t="shared" si="1526"/>
        <v>4.2675493844381274</v>
      </c>
      <c r="IP354" s="77">
        <f t="shared" si="1367"/>
        <v>0.12211867641367224</v>
      </c>
      <c r="IQ354" s="77">
        <f t="shared" si="1527"/>
        <v>0.1410226475225087</v>
      </c>
      <c r="IR354" s="282">
        <f t="shared" si="1528"/>
        <v>5.2881497952284393</v>
      </c>
      <c r="IS354" s="73">
        <f t="shared" si="1581"/>
        <v>0.70913468573813077</v>
      </c>
      <c r="IT354" s="74">
        <f t="shared" si="1582"/>
        <v>2.3092892815529051E-2</v>
      </c>
      <c r="IU354" s="279">
        <f t="shared" si="1583"/>
        <v>1.1014424577865631</v>
      </c>
      <c r="IV354" s="76">
        <f t="shared" si="1368"/>
        <v>0</v>
      </c>
      <c r="IW354" s="77">
        <f t="shared" si="1529"/>
        <v>0</v>
      </c>
      <c r="IX354" s="77">
        <f t="shared" si="1530"/>
        <v>0</v>
      </c>
      <c r="IY354" s="77">
        <f t="shared" si="1531"/>
        <v>0</v>
      </c>
      <c r="IZ354" s="282">
        <f t="shared" si="1532"/>
        <v>0</v>
      </c>
      <c r="JA354" s="283"/>
      <c r="JB354" s="284"/>
      <c r="JC354" s="285"/>
      <c r="JD354" s="76">
        <f t="shared" si="1369"/>
        <v>0</v>
      </c>
      <c r="JE354" s="77">
        <f t="shared" si="1533"/>
        <v>0</v>
      </c>
      <c r="JF354" s="77">
        <f t="shared" si="1370"/>
        <v>0</v>
      </c>
      <c r="JG354" s="77">
        <f t="shared" si="1534"/>
        <v>0</v>
      </c>
      <c r="JH354" s="282">
        <f t="shared" si="1535"/>
        <v>0</v>
      </c>
      <c r="JI354" s="283"/>
      <c r="JJ354" s="284"/>
      <c r="JK354" s="285"/>
      <c r="JL354" s="76">
        <f t="shared" si="1371"/>
        <v>1043.2186495016174</v>
      </c>
      <c r="JM354" s="77">
        <f t="shared" si="1536"/>
        <v>1187.1932553193355</v>
      </c>
      <c r="JN354" s="77">
        <f t="shared" si="1372"/>
        <v>50.547195854571669</v>
      </c>
      <c r="JO354" s="77">
        <f t="shared" si="1537"/>
        <v>58.371901772859367</v>
      </c>
      <c r="JP354" s="282">
        <f t="shared" si="1538"/>
        <v>1325.5237616723089</v>
      </c>
      <c r="JQ354" s="73">
        <f t="shared" si="1373"/>
        <v>0.78702372576518032</v>
      </c>
      <c r="JR354" s="74">
        <f t="shared" si="1374"/>
        <v>3.8133753099077045E-2</v>
      </c>
      <c r="JS354" s="279">
        <f t="shared" si="1574"/>
        <v>1.1145202493725896</v>
      </c>
      <c r="JT354" s="76">
        <f t="shared" si="1375"/>
        <v>2.0503708968877365</v>
      </c>
      <c r="JU354" s="77">
        <f t="shared" si="1539"/>
        <v>2.3333425843672129</v>
      </c>
      <c r="JV354" s="77">
        <f t="shared" si="1376"/>
        <v>3.9335500999622817E-2</v>
      </c>
      <c r="JW354" s="77">
        <f t="shared" si="1540"/>
        <v>4.5424636554364434E-2</v>
      </c>
      <c r="JX354" s="282">
        <f t="shared" si="1541"/>
        <v>29.48365694999076</v>
      </c>
      <c r="JY354" s="73">
        <f t="shared" si="1584"/>
        <v>6.9542624931687086E-2</v>
      </c>
      <c r="JZ354" s="74">
        <f t="shared" si="1585"/>
        <v>1.3341459326549092E-3</v>
      </c>
      <c r="KA354" s="279">
        <f t="shared" si="1586"/>
        <v>1.0098041034571972</v>
      </c>
      <c r="KB354" s="76">
        <f t="shared" si="1377"/>
        <v>5.2542993280757434E-2</v>
      </c>
      <c r="KC354" s="77">
        <f t="shared" si="1542"/>
        <v>5.9794451783434767E-2</v>
      </c>
      <c r="KD354" s="77">
        <f t="shared" si="1378"/>
        <v>1.0080151683071672E-3</v>
      </c>
      <c r="KE354" s="77">
        <f t="shared" si="1543"/>
        <v>1.1640559163611168E-3</v>
      </c>
      <c r="KF354" s="282">
        <f t="shared" si="1544"/>
        <v>0.75555090611507991</v>
      </c>
      <c r="KG354" s="73">
        <f t="shared" si="1587"/>
        <v>6.9542624931687225E-2</v>
      </c>
      <c r="KH354" s="74">
        <f t="shared" si="1588"/>
        <v>1.334145932654912E-3</v>
      </c>
      <c r="KI354" s="279">
        <f t="shared" si="1589"/>
        <v>1.0098041034571972</v>
      </c>
      <c r="KJ354" s="76">
        <f t="shared" si="1379"/>
        <v>261.03335883772974</v>
      </c>
      <c r="KK354" s="77">
        <f t="shared" si="1545"/>
        <v>297.05857269092479</v>
      </c>
      <c r="KL354" s="77">
        <f t="shared" si="1380"/>
        <v>8.5256929573102909</v>
      </c>
      <c r="KM354" s="77">
        <f t="shared" si="1546"/>
        <v>9.8454702271019237</v>
      </c>
      <c r="KN354" s="282">
        <f t="shared" si="1547"/>
        <v>343.13744772191387</v>
      </c>
      <c r="KO354" s="73">
        <f t="shared" si="1381"/>
        <v>0.76072536113655809</v>
      </c>
      <c r="KP354" s="74">
        <f t="shared" si="1382"/>
        <v>2.4846291227938782E-2</v>
      </c>
      <c r="KQ354" s="279">
        <f t="shared" si="1383"/>
        <v>1.1088339129725413</v>
      </c>
      <c r="KR354" s="76">
        <f t="shared" si="1384"/>
        <v>214.49637349656405</v>
      </c>
      <c r="KS354" s="77">
        <f t="shared" si="1548"/>
        <v>244.09901800282483</v>
      </c>
      <c r="KT354" s="77">
        <f t="shared" si="1385"/>
        <v>7.0040627519550256</v>
      </c>
      <c r="KU354" s="77">
        <f t="shared" si="1549"/>
        <v>8.088291665957664</v>
      </c>
      <c r="KV354" s="282">
        <f t="shared" si="1550"/>
        <v>284.047920202532</v>
      </c>
      <c r="KW354" s="73">
        <f t="shared" si="1317"/>
        <v>0.75514150339007491</v>
      </c>
      <c r="KX354" s="74">
        <f t="shared" si="1318"/>
        <v>2.4658032162182299E-2</v>
      </c>
      <c r="KY354" s="279">
        <f t="shared" si="1319"/>
        <v>1.10803414226157</v>
      </c>
      <c r="KZ354" s="76">
        <f t="shared" si="1386"/>
        <v>832.8506800615595</v>
      </c>
      <c r="LA354" s="77">
        <f t="shared" si="1551"/>
        <v>947.79240241685534</v>
      </c>
      <c r="LB354" s="77">
        <f t="shared" si="1387"/>
        <v>26.525147913691026</v>
      </c>
      <c r="LC354" s="77">
        <f t="shared" si="1552"/>
        <v>30.631240810730397</v>
      </c>
      <c r="LD354" s="286">
        <f t="shared" si="1553"/>
        <v>1752.6876879140093</v>
      </c>
      <c r="LE354" s="73">
        <f t="shared" si="1388"/>
        <v>0.47518487509476987</v>
      </c>
      <c r="LF354" s="74">
        <f t="shared" si="1389"/>
        <v>1.5133984278317364E-2</v>
      </c>
      <c r="LG354" s="279">
        <f t="shared" si="1390"/>
        <v>1.0679230053781126</v>
      </c>
      <c r="LH354" s="76">
        <f t="shared" si="1391"/>
        <v>478.70118501916289</v>
      </c>
      <c r="LI354" s="77">
        <f t="shared" si="1554"/>
        <v>544.76673556365756</v>
      </c>
      <c r="LJ354" s="77">
        <f t="shared" si="1392"/>
        <v>15.618290032522202</v>
      </c>
      <c r="LK354" s="77">
        <f t="shared" si="1555"/>
        <v>18.03600132955664</v>
      </c>
      <c r="LL354" s="282">
        <f t="shared" si="1556"/>
        <v>646.51483811791468</v>
      </c>
      <c r="LM354" s="73">
        <f t="shared" si="1575"/>
        <v>0.74043340816851433</v>
      </c>
      <c r="LN354" s="74">
        <f t="shared" si="1576"/>
        <v>2.4157666787647119E-2</v>
      </c>
      <c r="LO354" s="279">
        <f t="shared" si="1577"/>
        <v>1.1059268214800644</v>
      </c>
      <c r="LP354" s="76">
        <f t="shared" si="1393"/>
        <v>6.4202093451560874E-2</v>
      </c>
      <c r="LQ354" s="77">
        <f t="shared" si="1557"/>
        <v>7.3062624368810794E-2</v>
      </c>
      <c r="LR354" s="77">
        <f t="shared" si="1394"/>
        <v>1.2316900883518657E-3</v>
      </c>
      <c r="LS354" s="77">
        <f t="shared" si="1558"/>
        <v>1.4223557140287345E-3</v>
      </c>
      <c r="LT354" s="282">
        <f t="shared" si="1559"/>
        <v>0.92320491949545436</v>
      </c>
      <c r="LU354" s="73">
        <f t="shared" si="1329"/>
        <v>6.9542624931687211E-2</v>
      </c>
      <c r="LV354" s="74">
        <f t="shared" si="1330"/>
        <v>1.3341459326549118E-3</v>
      </c>
      <c r="LW354" s="279">
        <f t="shared" si="1331"/>
        <v>1.0098041034571972</v>
      </c>
      <c r="LX354" s="76">
        <f t="shared" si="1395"/>
        <v>66.666162607597414</v>
      </c>
      <c r="LY354" s="77">
        <f t="shared" si="1560"/>
        <v>75.866759709071928</v>
      </c>
      <c r="LZ354" s="77">
        <f t="shared" si="1396"/>
        <v>1.2789622159935223</v>
      </c>
      <c r="MA354" s="77">
        <f t="shared" si="1561"/>
        <v>1.4769455670293197</v>
      </c>
      <c r="MB354" s="286">
        <f t="shared" si="1562"/>
        <v>958.63754372070434</v>
      </c>
      <c r="MC354" s="73">
        <f t="shared" si="1320"/>
        <v>6.9542616022370565E-2</v>
      </c>
      <c r="MD354" s="74">
        <f t="shared" si="1321"/>
        <v>1.3341457617334288E-3</v>
      </c>
      <c r="ME354" s="279">
        <f t="shared" si="1322"/>
        <v>1.0098041022011637</v>
      </c>
      <c r="MF354" s="76">
        <f t="shared" si="1397"/>
        <v>0</v>
      </c>
      <c r="MG354" s="77">
        <f t="shared" si="1563"/>
        <v>0</v>
      </c>
      <c r="MH354" s="77">
        <f t="shared" si="1398"/>
        <v>0</v>
      </c>
      <c r="MI354" s="77">
        <f t="shared" si="1564"/>
        <v>0</v>
      </c>
      <c r="MJ354" s="286">
        <f t="shared" si="1565"/>
        <v>0</v>
      </c>
      <c r="MK354" s="73"/>
      <c r="ML354" s="74"/>
      <c r="MM354" s="279"/>
      <c r="MN354" s="287">
        <f t="shared" si="1566"/>
        <v>1.0828499372768861</v>
      </c>
      <c r="MO354" s="288">
        <f t="shared" si="1566"/>
        <v>1.0828499372768861</v>
      </c>
      <c r="MP354" s="288">
        <f t="shared" si="1566"/>
        <v>1.0844294013930775</v>
      </c>
      <c r="MQ354" s="289">
        <f t="shared" si="1566"/>
        <v>1.0863773137037671</v>
      </c>
      <c r="MR354" s="290">
        <f t="shared" si="1567"/>
        <v>3.3834729140153579</v>
      </c>
      <c r="MS354" s="291">
        <f t="shared" si="1332"/>
        <v>3.3834729140153579</v>
      </c>
      <c r="MT354" s="291">
        <f t="shared" si="1399"/>
        <v>2.9295860278633987</v>
      </c>
      <c r="MU354" s="292">
        <f t="shared" si="1333"/>
        <v>3.203074871724187</v>
      </c>
      <c r="MV354" s="359">
        <f t="shared" si="1400"/>
        <v>0.27348884386078814</v>
      </c>
      <c r="MW354" s="360">
        <f t="shared" si="1401"/>
        <v>0.6556437746408349</v>
      </c>
      <c r="MX354" s="360">
        <f t="shared" si="1402"/>
        <v>0.18039804229117096</v>
      </c>
      <c r="MY354" s="360">
        <f t="shared" si="1403"/>
        <v>2.3130291613517825E-3</v>
      </c>
      <c r="MZ354" s="360">
        <f t="shared" si="1404"/>
        <v>0</v>
      </c>
      <c r="NA354" s="360">
        <f t="shared" si="1405"/>
        <v>0</v>
      </c>
      <c r="NB354" s="360">
        <f t="shared" si="1406"/>
        <v>0.58278263839692712</v>
      </c>
      <c r="NC354" s="360">
        <f t="shared" si="1407"/>
        <v>1.1713727600103486E-2</v>
      </c>
      <c r="ND354" s="360">
        <f t="shared" si="1408"/>
        <v>2.0196082069143945E-4</v>
      </c>
      <c r="NE354" s="360">
        <f t="shared" si="1409"/>
        <v>0.15013611181648209</v>
      </c>
      <c r="NF354" s="360">
        <f t="shared" si="1410"/>
        <v>0.124210627347522</v>
      </c>
      <c r="NG354" s="360">
        <f t="shared" si="1411"/>
        <v>0.73836196591842707</v>
      </c>
      <c r="NH354" s="360">
        <f t="shared" si="1412"/>
        <v>0.28201133947741641</v>
      </c>
      <c r="NI354" s="360">
        <f t="shared" si="1413"/>
        <v>4.0392164138287889E-4</v>
      </c>
      <c r="NJ354" s="360">
        <f t="shared" si="1414"/>
        <v>0.38180693104225999</v>
      </c>
      <c r="NK354" s="361">
        <f t="shared" si="1415"/>
        <v>0</v>
      </c>
      <c r="NL354" s="145">
        <f t="shared" si="1568"/>
        <v>3.3834729140153579</v>
      </c>
      <c r="NM354" s="56">
        <f t="shared" si="1334"/>
        <v>3.3834729140153579</v>
      </c>
      <c r="NN354" s="56">
        <f t="shared" si="1569"/>
        <v>2.9295860278633987</v>
      </c>
      <c r="NO354" s="58">
        <f t="shared" si="1323"/>
        <v>3.203074871724187</v>
      </c>
      <c r="NP354" s="55">
        <f t="shared" si="1416"/>
        <v>1.0828499372768861</v>
      </c>
      <c r="NQ354" s="56">
        <f t="shared" si="1324"/>
        <v>1.0828499372768861</v>
      </c>
      <c r="NR354" s="56">
        <f t="shared" si="1417"/>
        <v>1.0844294013930775</v>
      </c>
      <c r="NS354" s="61">
        <f t="shared" si="1325"/>
        <v>1.0863773137037671</v>
      </c>
      <c r="NT354" s="41"/>
      <c r="NU354" s="86">
        <f t="shared" si="1578"/>
        <v>0</v>
      </c>
      <c r="NV354" s="86">
        <f t="shared" si="1578"/>
        <v>0</v>
      </c>
      <c r="NW354" s="86">
        <f t="shared" si="1578"/>
        <v>0</v>
      </c>
      <c r="NX354" s="86">
        <f t="shared" si="1578"/>
        <v>0</v>
      </c>
      <c r="NY354" s="87">
        <f t="shared" si="1579"/>
        <v>0</v>
      </c>
      <c r="NZ354" s="87">
        <f t="shared" si="1579"/>
        <v>0</v>
      </c>
      <c r="OA354" s="87">
        <f t="shared" si="1579"/>
        <v>0</v>
      </c>
      <c r="OB354" s="87">
        <f t="shared" si="1579"/>
        <v>0</v>
      </c>
      <c r="OC354" s="26"/>
    </row>
    <row r="355" spans="1:393" thickBot="1" x14ac:dyDescent="0.35">
      <c r="A355" s="136" t="s">
        <v>808</v>
      </c>
      <c r="B355" s="137" t="s">
        <v>809</v>
      </c>
      <c r="C355" s="133" t="s">
        <v>98</v>
      </c>
      <c r="D355" s="64">
        <f>VLOOKUP(B355,[1]УсіТ_1!$A$10:$G$556,6,FALSE)</f>
        <v>3149.86</v>
      </c>
      <c r="E355" s="64">
        <f>VLOOKUP(B355,[1]УсіТ_1!$A$10:$G$556,7,FALSE)</f>
        <v>58</v>
      </c>
      <c r="F355" s="38"/>
      <c r="G355" s="38">
        <v>68.099999999999994</v>
      </c>
      <c r="H355" s="39">
        <v>631.6</v>
      </c>
      <c r="I355" s="256">
        <v>3.7208000000000001</v>
      </c>
      <c r="J355" s="62">
        <v>3.7208000000000001</v>
      </c>
      <c r="K355" s="257">
        <f t="shared" si="1418"/>
        <v>3.1827000000000001</v>
      </c>
      <c r="L355" s="293">
        <f t="shared" si="1419"/>
        <v>3.4976000000000003</v>
      </c>
      <c r="M355" s="63">
        <v>0.31490000000000001</v>
      </c>
      <c r="N355" s="63">
        <v>0.93230000000000002</v>
      </c>
      <c r="O355" s="63">
        <v>0.22320000000000001</v>
      </c>
      <c r="P355" s="63">
        <v>5.1999999999999998E-3</v>
      </c>
      <c r="Q355" s="63">
        <v>0</v>
      </c>
      <c r="R355" s="63">
        <v>0</v>
      </c>
      <c r="S355" s="63">
        <v>0.53269999999999995</v>
      </c>
      <c r="T355" s="63">
        <v>2.92E-2</v>
      </c>
      <c r="U355" s="63">
        <v>6.9999999999999999E-4</v>
      </c>
      <c r="V355" s="63">
        <v>0.17949999999999999</v>
      </c>
      <c r="W355" s="63">
        <v>0.1278</v>
      </c>
      <c r="X355" s="63">
        <v>0.81310000000000004</v>
      </c>
      <c r="Y355" s="63">
        <v>0.20039999999999999</v>
      </c>
      <c r="Z355" s="63">
        <v>4.0000000000000002E-4</v>
      </c>
      <c r="AA355" s="63">
        <v>0.3614</v>
      </c>
      <c r="AB355" s="259">
        <v>0</v>
      </c>
      <c r="AC355" s="144">
        <v>357.77</v>
      </c>
      <c r="AD355" s="70">
        <v>78.709400000000002</v>
      </c>
      <c r="AE355" s="70">
        <v>260.48008732351599</v>
      </c>
      <c r="AF355" s="68">
        <f t="shared" si="1420"/>
        <v>18.296121333603761</v>
      </c>
      <c r="AG355" s="68">
        <f t="shared" si="1421"/>
        <v>83.057201604150947</v>
      </c>
      <c r="AH355" s="71">
        <v>13.569213753791701</v>
      </c>
      <c r="AI355" s="71">
        <v>76.627609655434895</v>
      </c>
      <c r="AJ355" s="68">
        <f t="shared" si="1422"/>
        <v>1.0501813903277353</v>
      </c>
      <c r="AK355" s="68">
        <f t="shared" si="1423"/>
        <v>44.869603344178529</v>
      </c>
      <c r="AL355" s="71">
        <v>39.357815536637098</v>
      </c>
      <c r="AM355" s="69">
        <f t="shared" si="1424"/>
        <v>991.81695152325551</v>
      </c>
      <c r="AN355" s="260">
        <v>1030.01</v>
      </c>
      <c r="AO355" s="71">
        <v>226.60220000000001</v>
      </c>
      <c r="AP355" s="71">
        <v>749.91501451797103</v>
      </c>
      <c r="AQ355" s="68">
        <f t="shared" si="1425"/>
        <v>52.674030619742283</v>
      </c>
      <c r="AR355" s="68">
        <f t="shared" si="1426"/>
        <v>239.11940135922927</v>
      </c>
      <c r="AS355" s="71">
        <v>97.307352640800005</v>
      </c>
      <c r="AT355" s="261">
        <f t="shared" si="1338"/>
        <v>21.103773065188964</v>
      </c>
      <c r="AU355" s="71">
        <v>226.889939487909</v>
      </c>
      <c r="AV355" s="68">
        <f t="shared" si="1427"/>
        <v>3.1095266206817929</v>
      </c>
      <c r="AW355" s="68">
        <f t="shared" si="1428"/>
        <v>132.85631162690308</v>
      </c>
      <c r="AX355" s="71">
        <v>116.536225332334</v>
      </c>
      <c r="AY355" s="69">
        <f t="shared" si="1429"/>
        <v>2936.7128783748171</v>
      </c>
      <c r="AZ355" s="260">
        <v>69</v>
      </c>
      <c r="BA355" s="260">
        <v>351.70450000000102</v>
      </c>
      <c r="BB355" s="260">
        <v>36.677755000000097</v>
      </c>
      <c r="BC355" s="262">
        <f t="shared" si="1430"/>
        <v>29.342204000000081</v>
      </c>
      <c r="BD355" s="262">
        <f t="shared" si="1339"/>
        <v>7.3355510000000166</v>
      </c>
      <c r="BE355" s="260">
        <v>13.766719</v>
      </c>
      <c r="BF355" s="262">
        <f t="shared" si="1431"/>
        <v>11.0133752</v>
      </c>
      <c r="BG355" s="262">
        <f t="shared" si="1340"/>
        <v>2.7533437999999997</v>
      </c>
      <c r="BH355" s="260">
        <v>43.366035993167422</v>
      </c>
      <c r="BI355" s="263">
        <f t="shared" si="1432"/>
        <v>25.393155839943159</v>
      </c>
      <c r="BJ355" s="68">
        <f t="shared" si="1433"/>
        <v>0.59433152328635952</v>
      </c>
      <c r="BK355" s="260">
        <v>22.273862200342233</v>
      </c>
      <c r="BL355" s="69">
        <f t="shared" si="1434"/>
        <v>561.34664663221292</v>
      </c>
      <c r="BM355" s="260">
        <v>5.55</v>
      </c>
      <c r="BN355" s="260">
        <v>1.2210000000000001</v>
      </c>
      <c r="BO355" s="260">
        <v>4.04076497371359</v>
      </c>
      <c r="BP355" s="68">
        <f t="shared" si="1435"/>
        <v>0.28382333175364255</v>
      </c>
      <c r="BQ355" s="68">
        <f t="shared" si="1436"/>
        <v>1.2884464010482626</v>
      </c>
      <c r="BR355" s="260">
        <v>0.96411317930833296</v>
      </c>
      <c r="BS355" s="260">
        <v>1.2699802176767301</v>
      </c>
      <c r="BT355" s="68">
        <f t="shared" si="1437"/>
        <v>1.7405078883259584E-2</v>
      </c>
      <c r="BU355" s="68">
        <f t="shared" si="1438"/>
        <v>0.74364199638147999</v>
      </c>
      <c r="BV355" s="260">
        <v>0.65229291853493199</v>
      </c>
      <c r="BW355" s="69">
        <f t="shared" si="1439"/>
        <v>16.437781547080302</v>
      </c>
      <c r="BX355" s="260">
        <v>0</v>
      </c>
      <c r="BY355" s="260">
        <v>0</v>
      </c>
      <c r="BZ355" s="263">
        <f t="shared" si="1440"/>
        <v>0</v>
      </c>
      <c r="CA355" s="263">
        <f t="shared" si="1441"/>
        <v>0</v>
      </c>
      <c r="CB355" s="260">
        <v>0</v>
      </c>
      <c r="CC355" s="264">
        <f t="shared" si="1442"/>
        <v>0</v>
      </c>
      <c r="CD355" s="260">
        <v>0</v>
      </c>
      <c r="CE355" s="260">
        <v>0</v>
      </c>
      <c r="CF355" s="263">
        <f t="shared" si="1443"/>
        <v>0</v>
      </c>
      <c r="CG355" s="263">
        <f t="shared" si="1444"/>
        <v>0</v>
      </c>
      <c r="CH355" s="260">
        <v>0</v>
      </c>
      <c r="CI355" s="69">
        <f t="shared" si="1445"/>
        <v>0</v>
      </c>
      <c r="CJ355" s="260">
        <v>674.48524873061922</v>
      </c>
      <c r="CK355" s="260">
        <v>148.38676732251571</v>
      </c>
      <c r="CL355" s="260">
        <v>50.009067199369653</v>
      </c>
      <c r="CM355" s="260">
        <v>24.389956568453876</v>
      </c>
      <c r="CN355" s="260">
        <v>329.26711630201464</v>
      </c>
      <c r="CO355" s="265">
        <f t="shared" si="1446"/>
        <v>23.127722249053509</v>
      </c>
      <c r="CP355" s="266">
        <f t="shared" si="1447"/>
        <v>104.99077123829299</v>
      </c>
      <c r="CQ355" s="260">
        <v>129.64675902505252</v>
      </c>
      <c r="CR355" s="265">
        <f t="shared" si="1448"/>
        <v>1.7768088324383449</v>
      </c>
      <c r="CS355" s="265">
        <f t="shared" si="1449"/>
        <v>75.915178334155598</v>
      </c>
      <c r="CT355" s="260">
        <v>66.589748128322995</v>
      </c>
      <c r="CU355" s="267">
        <f t="shared" si="1341"/>
        <v>1678.0616480494734</v>
      </c>
      <c r="CV355" s="260">
        <v>65.761100000000027</v>
      </c>
      <c r="CW355" s="260">
        <v>7.0920652377190097</v>
      </c>
      <c r="CX355" s="68">
        <f t="shared" si="1450"/>
        <v>9.7196754082939027E-2</v>
      </c>
      <c r="CY355" s="68">
        <f t="shared" si="1451"/>
        <v>4.1527871682073174</v>
      </c>
      <c r="CZ355" s="260">
        <v>3.6426582618859502</v>
      </c>
      <c r="DA355" s="69">
        <f t="shared" si="1452"/>
        <v>91.794988199525989</v>
      </c>
      <c r="DB355" s="260">
        <v>1.6851999999999987</v>
      </c>
      <c r="DC355" s="260">
        <v>0.18174191640048701</v>
      </c>
      <c r="DD355" s="68">
        <f t="shared" si="1453"/>
        <v>2.4907729642686745E-3</v>
      </c>
      <c r="DE355" s="68">
        <f t="shared" si="1454"/>
        <v>0.10641970611597078</v>
      </c>
      <c r="DF355" s="260">
        <v>9.3347095820024401E-2</v>
      </c>
      <c r="DG355" s="69">
        <f t="shared" si="1455"/>
        <v>2.352346814664612</v>
      </c>
      <c r="DH355" s="260">
        <v>206.336977825552</v>
      </c>
      <c r="DI355" s="260">
        <v>45.394135121621439</v>
      </c>
      <c r="DJ355" s="260">
        <v>3.1231501526833316</v>
      </c>
      <c r="DK355" s="260">
        <v>150.21331985700186</v>
      </c>
      <c r="DL355" s="68">
        <f t="shared" si="1456"/>
        <v>10.550983586755811</v>
      </c>
      <c r="DM355" s="68">
        <f t="shared" si="1457"/>
        <v>47.897319596243328</v>
      </c>
      <c r="DN355" s="260">
        <v>43.684357900257901</v>
      </c>
      <c r="DO355" s="68">
        <f t="shared" si="1458"/>
        <v>0.59869412502303454</v>
      </c>
      <c r="DP355" s="68">
        <f t="shared" si="1459"/>
        <v>25.579550505927614</v>
      </c>
      <c r="DQ355" s="260">
        <v>22.4373552536209</v>
      </c>
      <c r="DR355" s="264">
        <f t="shared" si="1460"/>
        <v>565.42715533288492</v>
      </c>
      <c r="DS355" s="260">
        <v>145.74</v>
      </c>
      <c r="DT355" s="260">
        <v>32.062800000000003</v>
      </c>
      <c r="DU355" s="260">
        <v>106.10830401243599</v>
      </c>
      <c r="DV355" s="68">
        <f t="shared" si="1461"/>
        <v>7.4530472738335041</v>
      </c>
      <c r="DW355" s="68">
        <f t="shared" si="1462"/>
        <v>33.833906034013367</v>
      </c>
      <c r="DX355" s="260">
        <v>2.7578852</v>
      </c>
      <c r="DY355" s="260">
        <v>1.7099439137083301</v>
      </c>
      <c r="DZ355" s="260">
        <v>0</v>
      </c>
      <c r="EA355" s="260">
        <v>31.100486562944099</v>
      </c>
      <c r="EB355" s="68">
        <f t="shared" si="1463"/>
        <v>0.42623216834514888</v>
      </c>
      <c r="EC355" s="68">
        <f t="shared" si="1464"/>
        <v>18.21101430887817</v>
      </c>
      <c r="ED355" s="267">
        <v>15.9739709844544</v>
      </c>
      <c r="EE355" s="69">
        <f t="shared" si="1465"/>
        <v>402.54406880825144</v>
      </c>
      <c r="EF355" s="260">
        <v>558.74017000000026</v>
      </c>
      <c r="EG355" s="260">
        <v>122.92283740000011</v>
      </c>
      <c r="EH355" s="260">
        <v>746.22035433112899</v>
      </c>
      <c r="EI355" s="260">
        <v>406.7995870887886</v>
      </c>
      <c r="EJ355" s="268">
        <f t="shared" si="1466"/>
        <v>28.57360299711651</v>
      </c>
      <c r="EK355" s="266">
        <f t="shared" si="1467"/>
        <v>129.71292993830531</v>
      </c>
      <c r="EL355" s="260">
        <v>197.86304005805172</v>
      </c>
      <c r="EM355" s="268">
        <f t="shared" si="1468"/>
        <v>2.7117129639955988</v>
      </c>
      <c r="EN355" s="268">
        <f t="shared" si="1469"/>
        <v>115.85949455815242</v>
      </c>
      <c r="EO355" s="269">
        <f t="shared" si="1470"/>
        <v>2032.5459888779694</v>
      </c>
      <c r="EP355" s="69">
        <f t="shared" si="1471"/>
        <v>2561.0079459862418</v>
      </c>
      <c r="EQ355" s="260">
        <v>223.85</v>
      </c>
      <c r="ER355" s="260">
        <v>49.247</v>
      </c>
      <c r="ES355" s="260">
        <v>162.977520606448</v>
      </c>
      <c r="ET355" s="68">
        <f t="shared" si="1472"/>
        <v>11.447541047396907</v>
      </c>
      <c r="EU355" s="68">
        <f t="shared" si="1473"/>
        <v>51.967338175613214</v>
      </c>
      <c r="EV355" s="260">
        <v>16.119515964800001</v>
      </c>
      <c r="EW355" s="260">
        <v>48.7672743836522</v>
      </c>
      <c r="EX355" s="68">
        <f t="shared" si="1474"/>
        <v>0.66835549542795336</v>
      </c>
      <c r="EY355" s="68">
        <f t="shared" si="1475"/>
        <v>28.55587258444508</v>
      </c>
      <c r="EZ355" s="260">
        <v>25.048065547745001</v>
      </c>
      <c r="FA355" s="69">
        <f t="shared" si="1476"/>
        <v>631.21125180317415</v>
      </c>
      <c r="FB355" s="260">
        <v>0.83333333333333348</v>
      </c>
      <c r="FC355" s="260">
        <v>8.9871586162120806E-2</v>
      </c>
      <c r="FD355" s="68">
        <f t="shared" si="1477"/>
        <v>1.2316900883518657E-3</v>
      </c>
      <c r="FE355" s="68">
        <f t="shared" si="1478"/>
        <v>5.2624666763574489E-2</v>
      </c>
      <c r="FF355" s="260">
        <v>4.6160245974772703E-2</v>
      </c>
      <c r="FG355" s="69">
        <f t="shared" si="1479"/>
        <v>1.1632381985642724</v>
      </c>
      <c r="FH355" s="260">
        <v>815.61487</v>
      </c>
      <c r="FI355" s="260">
        <v>87.9607224771744</v>
      </c>
      <c r="FJ355" s="68">
        <f t="shared" si="1480"/>
        <v>1.2055017015496752</v>
      </c>
      <c r="FK355" s="68">
        <f t="shared" si="1481"/>
        <v>51.505752889399382</v>
      </c>
      <c r="FL355" s="260">
        <v>45.179000000000002</v>
      </c>
      <c r="FM355" s="69">
        <f t="shared" si="1482"/>
        <v>1138.5055109726093</v>
      </c>
      <c r="FN355" s="260">
        <v>0</v>
      </c>
      <c r="FO355" s="260">
        <v>0</v>
      </c>
      <c r="FP355" s="68">
        <f t="shared" si="1483"/>
        <v>0</v>
      </c>
      <c r="FQ355" s="68">
        <f t="shared" si="1484"/>
        <v>0</v>
      </c>
      <c r="FR355" s="260">
        <v>0</v>
      </c>
      <c r="FS355" s="264">
        <f t="shared" si="1485"/>
        <v>0</v>
      </c>
      <c r="FT355" s="270">
        <f t="shared" si="1342"/>
        <v>11578.382412242756</v>
      </c>
      <c r="FU355" s="271">
        <f t="shared" si="1343"/>
        <v>3907.0285364003089</v>
      </c>
      <c r="FV355" s="272">
        <f t="shared" si="1486"/>
        <v>897.20909483528101</v>
      </c>
      <c r="FW355" s="272">
        <f t="shared" si="1344"/>
        <v>85.849308833642908</v>
      </c>
      <c r="FX355" s="272">
        <f t="shared" si="1345"/>
        <v>351.70450000000102</v>
      </c>
      <c r="FY355" s="272">
        <f t="shared" si="1346"/>
        <v>0</v>
      </c>
      <c r="FZ355" s="272">
        <f t="shared" si="1347"/>
        <v>0</v>
      </c>
      <c r="GA355" s="272">
        <f t="shared" si="1348"/>
        <v>65.761100000000027</v>
      </c>
      <c r="GB355" s="272">
        <f t="shared" si="1349"/>
        <v>1.6851999999999987</v>
      </c>
      <c r="GC355" s="272">
        <f t="shared" si="1350"/>
        <v>815.61487</v>
      </c>
      <c r="GD355" s="272">
        <f t="shared" si="1351"/>
        <v>0</v>
      </c>
      <c r="GE355" s="272">
        <f t="shared" si="1352"/>
        <v>2169.8017146818897</v>
      </c>
      <c r="GF355" s="273">
        <f t="shared" si="1353"/>
        <v>844.07812350321399</v>
      </c>
      <c r="GG355" s="273">
        <f t="shared" si="1354"/>
        <v>152.40687243925589</v>
      </c>
      <c r="GH355" s="272">
        <f t="shared" si="1487"/>
        <v>894.53988450160239</v>
      </c>
      <c r="GI355" s="274">
        <f t="shared" si="1488"/>
        <v>639.03771718593066</v>
      </c>
      <c r="GJ355" s="275">
        <f t="shared" si="1355"/>
        <v>12.259669117094461</v>
      </c>
      <c r="GK355" s="271">
        <f t="shared" si="1489"/>
        <v>9189.1942092527261</v>
      </c>
      <c r="GL355" s="276">
        <f t="shared" si="1490"/>
        <v>11578.384703658436</v>
      </c>
      <c r="GM355" s="272">
        <f t="shared" si="1491"/>
        <v>5390.1443770894539</v>
      </c>
      <c r="GN355" s="272">
        <f t="shared" si="1492"/>
        <v>250.51585038999326</v>
      </c>
      <c r="GO355" s="277">
        <f t="shared" si="1493"/>
        <v>0.58657421470775351</v>
      </c>
      <c r="GP355" s="278">
        <f t="shared" si="1494"/>
        <v>2.7262004119767695E-2</v>
      </c>
      <c r="GQ355" s="279">
        <f t="shared" si="1495"/>
        <v>1.0851732656095572</v>
      </c>
      <c r="GR355" s="280">
        <f t="shared" si="1496"/>
        <v>9189.1942092527261</v>
      </c>
      <c r="GS355" s="272">
        <f t="shared" si="1497"/>
        <v>5390.1443770894539</v>
      </c>
      <c r="GT355" s="272">
        <f t="shared" si="1356"/>
        <v>250.51585038999326</v>
      </c>
      <c r="GU355" s="73">
        <f t="shared" si="1498"/>
        <v>0.58657421470775351</v>
      </c>
      <c r="GV355" s="74">
        <f t="shared" si="1499"/>
        <v>2.7262004119767695E-2</v>
      </c>
      <c r="GW355" s="279">
        <f t="shared" si="1500"/>
        <v>1.0851732656095572</v>
      </c>
      <c r="GX355" s="280">
        <f t="shared" si="1501"/>
        <v>7956.524686907117</v>
      </c>
      <c r="GY355" s="272">
        <f t="shared" si="1357"/>
        <v>4766.6146249277617</v>
      </c>
      <c r="GZ355" s="272">
        <f t="shared" si="1358"/>
        <v>190.21963694277528</v>
      </c>
      <c r="HA355" s="73">
        <f t="shared" si="1502"/>
        <v>0.59908249047118256</v>
      </c>
      <c r="HB355" s="74">
        <f t="shared" si="1503"/>
        <v>2.3907377206507228E-2</v>
      </c>
      <c r="HC355" s="279">
        <f t="shared" si="1504"/>
        <v>1.0863802365014952</v>
      </c>
      <c r="HD355" s="280">
        <f t="shared" si="1505"/>
        <v>8743.6809976398599</v>
      </c>
      <c r="HE355" s="272">
        <f t="shared" si="1359"/>
        <v>5359.1647269647228</v>
      </c>
      <c r="HF355" s="272">
        <f t="shared" si="1360"/>
        <v>209.56593966670678</v>
      </c>
      <c r="HG355" s="73">
        <f t="shared" si="1506"/>
        <v>0.61291860126316322</v>
      </c>
      <c r="HH355" s="74">
        <f t="shared" si="1507"/>
        <v>2.3967701900752546E-2</v>
      </c>
      <c r="HI355" s="281">
        <f t="shared" si="1508"/>
        <v>1.0882990964145656</v>
      </c>
      <c r="HJ355" s="72">
        <f t="shared" si="1361"/>
        <v>4.0377126866800408</v>
      </c>
      <c r="HK355" s="73">
        <f t="shared" si="1509"/>
        <v>4.0377126866800408</v>
      </c>
      <c r="HL355" s="73">
        <f t="shared" si="1362"/>
        <v>3.4576223787133089</v>
      </c>
      <c r="HM355" s="74">
        <f t="shared" si="1510"/>
        <v>3.8064349196195848</v>
      </c>
      <c r="HN355" s="75"/>
      <c r="HO355" s="75"/>
      <c r="HP355" s="76">
        <f t="shared" si="1511"/>
        <v>592.55010203696202</v>
      </c>
      <c r="HQ355" s="77">
        <f t="shared" si="1512"/>
        <v>674.32794161908316</v>
      </c>
      <c r="HR355" s="77">
        <f t="shared" si="1513"/>
        <v>19.346302723931498</v>
      </c>
      <c r="HS355" s="77">
        <f t="shared" si="1514"/>
        <v>22.341110385596096</v>
      </c>
      <c r="HT355" s="282">
        <f t="shared" si="1515"/>
        <v>787.15631073274255</v>
      </c>
      <c r="HU355" s="73">
        <f t="shared" si="1570"/>
        <v>0.75277310739638625</v>
      </c>
      <c r="HV355" s="74">
        <f t="shared" si="1571"/>
        <v>2.4577459978593764E-2</v>
      </c>
      <c r="HW355" s="279">
        <f t="shared" si="1337"/>
        <v>1.1076948073564616</v>
      </c>
      <c r="HX355" s="76">
        <f t="shared" si="1516"/>
        <v>1710.4225698430814</v>
      </c>
      <c r="HY355" s="77">
        <f t="shared" si="1517"/>
        <v>1946.477988707125</v>
      </c>
      <c r="HZ355" s="77">
        <f t="shared" si="1363"/>
        <v>76.887330305613034</v>
      </c>
      <c r="IA355" s="77">
        <f t="shared" si="1518"/>
        <v>88.789489036921935</v>
      </c>
      <c r="IB355" s="282">
        <f t="shared" si="1519"/>
        <v>2330.7245066466803</v>
      </c>
      <c r="IC355" s="73">
        <f t="shared" si="1572"/>
        <v>0.7338587486274577</v>
      </c>
      <c r="ID355" s="74">
        <f t="shared" si="1573"/>
        <v>3.2988596501366152E-2</v>
      </c>
      <c r="IE355" s="279">
        <f t="shared" si="1580"/>
        <v>1.1063864806364869</v>
      </c>
      <c r="IF355" s="76">
        <f t="shared" si="1364"/>
        <v>30.979650124730654</v>
      </c>
      <c r="IG355" s="77">
        <f t="shared" si="1520"/>
        <v>35.25515163844473</v>
      </c>
      <c r="IH355" s="77">
        <f t="shared" si="1365"/>
        <v>40.949910723286436</v>
      </c>
      <c r="II355" s="77">
        <f t="shared" si="1521"/>
        <v>47.288956903251176</v>
      </c>
      <c r="IJ355" s="282">
        <f t="shared" si="1522"/>
        <v>445.51321161286745</v>
      </c>
      <c r="IK355" s="73">
        <f t="shared" si="1523"/>
        <v>6.953699535099464E-2</v>
      </c>
      <c r="IL355" s="74">
        <f t="shared" si="1524"/>
        <v>9.1916265681634177E-2</v>
      </c>
      <c r="IM355" s="279">
        <f t="shared" si="1525"/>
        <v>1.0238254386559078</v>
      </c>
      <c r="IN355" s="76">
        <f t="shared" si="1366"/>
        <v>9.2501478448642853</v>
      </c>
      <c r="IO355" s="77">
        <f t="shared" si="1526"/>
        <v>10.526760748934006</v>
      </c>
      <c r="IP355" s="77">
        <f t="shared" si="1367"/>
        <v>0.30122841063690214</v>
      </c>
      <c r="IQ355" s="77">
        <f t="shared" si="1527"/>
        <v>0.34785856860349462</v>
      </c>
      <c r="IR355" s="282">
        <f t="shared" si="1528"/>
        <v>13.045858370698653</v>
      </c>
      <c r="IS355" s="73">
        <f t="shared" si="1581"/>
        <v>0.70904861773146066</v>
      </c>
      <c r="IT355" s="74">
        <f t="shared" si="1582"/>
        <v>2.3089964805494839E-2</v>
      </c>
      <c r="IU355" s="279">
        <f t="shared" si="1583"/>
        <v>1.1014301262850095</v>
      </c>
      <c r="IV355" s="76">
        <f t="shared" si="1368"/>
        <v>0</v>
      </c>
      <c r="IW355" s="77">
        <f t="shared" si="1529"/>
        <v>0</v>
      </c>
      <c r="IX355" s="77">
        <f t="shared" si="1530"/>
        <v>0</v>
      </c>
      <c r="IY355" s="77">
        <f t="shared" si="1531"/>
        <v>0</v>
      </c>
      <c r="IZ355" s="282">
        <f t="shared" si="1532"/>
        <v>0</v>
      </c>
      <c r="JA355" s="283"/>
      <c r="JB355" s="284"/>
      <c r="JC355" s="285"/>
      <c r="JD355" s="76">
        <f t="shared" si="1369"/>
        <v>0</v>
      </c>
      <c r="JE355" s="77">
        <f t="shared" si="1533"/>
        <v>0</v>
      </c>
      <c r="JF355" s="77">
        <f t="shared" si="1370"/>
        <v>0</v>
      </c>
      <c r="JG355" s="77">
        <f t="shared" si="1534"/>
        <v>0</v>
      </c>
      <c r="JH355" s="282">
        <f t="shared" si="1535"/>
        <v>0</v>
      </c>
      <c r="JI355" s="283"/>
      <c r="JJ355" s="284"/>
      <c r="JK355" s="285"/>
      <c r="JL355" s="76">
        <f t="shared" si="1371"/>
        <v>1043.5772745315223</v>
      </c>
      <c r="JM355" s="77">
        <f t="shared" si="1536"/>
        <v>1187.6013741896177</v>
      </c>
      <c r="JN355" s="77">
        <f t="shared" si="1372"/>
        <v>49.294487649945737</v>
      </c>
      <c r="JO355" s="77">
        <f t="shared" si="1537"/>
        <v>56.925274338157337</v>
      </c>
      <c r="JP355" s="282">
        <f t="shared" si="1538"/>
        <v>1331.7949587694234</v>
      </c>
      <c r="JQ355" s="73">
        <f t="shared" si="1373"/>
        <v>0.78358704368109811</v>
      </c>
      <c r="JR355" s="74">
        <f t="shared" si="1374"/>
        <v>3.7013571289903194E-2</v>
      </c>
      <c r="JS355" s="279">
        <f t="shared" si="1574"/>
        <v>1.1138725487341052</v>
      </c>
      <c r="JT355" s="76">
        <f t="shared" si="1375"/>
        <v>5.0664003452129274</v>
      </c>
      <c r="JU355" s="77">
        <f t="shared" si="1539"/>
        <v>5.7656142568557636</v>
      </c>
      <c r="JV355" s="77">
        <f t="shared" si="1376"/>
        <v>9.7196754082939027E-2</v>
      </c>
      <c r="JW355" s="77">
        <f t="shared" si="1540"/>
        <v>0.112242811614978</v>
      </c>
      <c r="JX355" s="282">
        <f t="shared" si="1541"/>
        <v>72.85316523771904</v>
      </c>
      <c r="JY355" s="73">
        <f t="shared" si="1584"/>
        <v>6.9542624931687197E-2</v>
      </c>
      <c r="JZ355" s="74">
        <f t="shared" si="1585"/>
        <v>1.3341459326549113E-3</v>
      </c>
      <c r="KA355" s="279">
        <f t="shared" si="1586"/>
        <v>1.0098041034571972</v>
      </c>
      <c r="KB355" s="76">
        <f t="shared" si="1377"/>
        <v>0.12983204146148433</v>
      </c>
      <c r="KC355" s="77">
        <f t="shared" si="1542"/>
        <v>0.14775016150358378</v>
      </c>
      <c r="KD355" s="77">
        <f t="shared" si="1378"/>
        <v>2.4907729642686745E-3</v>
      </c>
      <c r="KE355" s="77">
        <f t="shared" si="1543"/>
        <v>2.8763446191374656E-3</v>
      </c>
      <c r="KF355" s="282">
        <f t="shared" si="1544"/>
        <v>1.8669419164004857</v>
      </c>
      <c r="KG355" s="73">
        <f t="shared" si="1587"/>
        <v>6.9542624931687225E-2</v>
      </c>
      <c r="KH355" s="74">
        <f t="shared" si="1588"/>
        <v>1.334145932654912E-3</v>
      </c>
      <c r="KI355" s="279">
        <f t="shared" si="1589"/>
        <v>1.0098041034571972</v>
      </c>
      <c r="KJ355" s="76">
        <f t="shared" si="1379"/>
        <v>341.37289447182201</v>
      </c>
      <c r="KK355" s="77">
        <f t="shared" si="1545"/>
        <v>388.48576763787815</v>
      </c>
      <c r="KL355" s="77">
        <f t="shared" si="1380"/>
        <v>11.149677711778844</v>
      </c>
      <c r="KM355" s="77">
        <f t="shared" si="1546"/>
        <v>12.875647821562209</v>
      </c>
      <c r="KN355" s="282">
        <f t="shared" si="1547"/>
        <v>448.75171058165472</v>
      </c>
      <c r="KO355" s="73">
        <f t="shared" si="1381"/>
        <v>0.76071664223707935</v>
      </c>
      <c r="KP355" s="74">
        <f t="shared" si="1382"/>
        <v>2.4845983756423034E-2</v>
      </c>
      <c r="KQ355" s="279">
        <f t="shared" si="1383"/>
        <v>1.1088326620806335</v>
      </c>
      <c r="KR355" s="76">
        <f t="shared" si="1384"/>
        <v>241.29760281832768</v>
      </c>
      <c r="KS355" s="77">
        <f t="shared" si="1548"/>
        <v>274.59908498328508</v>
      </c>
      <c r="KT355" s="77">
        <f t="shared" si="1385"/>
        <v>7.8792794421786532</v>
      </c>
      <c r="KU355" s="77">
        <f t="shared" si="1549"/>
        <v>9.0989918998279098</v>
      </c>
      <c r="KV355" s="282">
        <f t="shared" si="1550"/>
        <v>319.47941968908845</v>
      </c>
      <c r="KW355" s="73">
        <f t="shared" si="1317"/>
        <v>0.75528371452894871</v>
      </c>
      <c r="KX355" s="74">
        <f t="shared" si="1318"/>
        <v>2.4662870146210433E-2</v>
      </c>
      <c r="KY355" s="279">
        <f t="shared" si="1319"/>
        <v>1.1080545177407737</v>
      </c>
      <c r="KZ355" s="76">
        <f t="shared" si="1386"/>
        <v>981.26136528567872</v>
      </c>
      <c r="LA355" s="77">
        <f t="shared" si="1551"/>
        <v>1116.6852463087553</v>
      </c>
      <c r="LB355" s="77">
        <f t="shared" si="1387"/>
        <v>31.285315961112108</v>
      </c>
      <c r="LC355" s="77">
        <f t="shared" si="1552"/>
        <v>36.12828287189226</v>
      </c>
      <c r="LD355" s="286">
        <f t="shared" si="1553"/>
        <v>2032.5459888779696</v>
      </c>
      <c r="LE355" s="73">
        <f t="shared" si="1388"/>
        <v>0.48277449595488187</v>
      </c>
      <c r="LF355" s="74">
        <f t="shared" si="1389"/>
        <v>1.5392181103062078E-2</v>
      </c>
      <c r="LG355" s="279">
        <f t="shared" si="1390"/>
        <v>1.0690104178214872</v>
      </c>
      <c r="LH355" s="76">
        <f t="shared" si="1391"/>
        <v>371.33531712727108</v>
      </c>
      <c r="LI355" s="77">
        <f t="shared" si="1554"/>
        <v>422.58330424400577</v>
      </c>
      <c r="LJ355" s="77">
        <f t="shared" si="1392"/>
        <v>12.11589654282486</v>
      </c>
      <c r="LK355" s="77">
        <f t="shared" si="1555"/>
        <v>13.991437327654149</v>
      </c>
      <c r="LL355" s="282">
        <f t="shared" si="1556"/>
        <v>500.96131095490017</v>
      </c>
      <c r="LM355" s="73">
        <f t="shared" si="1575"/>
        <v>0.7412454994168225</v>
      </c>
      <c r="LN355" s="74">
        <f t="shared" si="1576"/>
        <v>2.4185293909684002E-2</v>
      </c>
      <c r="LO355" s="279">
        <f t="shared" si="1577"/>
        <v>1.1060431748717348</v>
      </c>
      <c r="LP355" s="76">
        <f t="shared" si="1393"/>
        <v>6.4202093451560874E-2</v>
      </c>
      <c r="LQ355" s="77">
        <f t="shared" si="1557"/>
        <v>7.3062624368810794E-2</v>
      </c>
      <c r="LR355" s="77">
        <f t="shared" si="1394"/>
        <v>1.2316900883518657E-3</v>
      </c>
      <c r="LS355" s="77">
        <f t="shared" si="1558"/>
        <v>1.4223557140287345E-3</v>
      </c>
      <c r="LT355" s="282">
        <f t="shared" si="1559"/>
        <v>0.92320491949545436</v>
      </c>
      <c r="LU355" s="73">
        <f t="shared" si="1329"/>
        <v>6.9542624931687211E-2</v>
      </c>
      <c r="LV355" s="74">
        <f t="shared" si="1330"/>
        <v>1.3341459326549118E-3</v>
      </c>
      <c r="LW355" s="279">
        <f t="shared" si="1331"/>
        <v>1.0098041034571972</v>
      </c>
      <c r="LX355" s="76">
        <f t="shared" si="1395"/>
        <v>62.837018525067244</v>
      </c>
      <c r="LY355" s="77">
        <f t="shared" si="1560"/>
        <v>71.509155451711777</v>
      </c>
      <c r="LZ355" s="77">
        <f t="shared" si="1396"/>
        <v>1.2055017015496752</v>
      </c>
      <c r="MA355" s="77">
        <f t="shared" si="1561"/>
        <v>1.3921133649495649</v>
      </c>
      <c r="MB355" s="286">
        <f t="shared" si="1562"/>
        <v>903.57580235921375</v>
      </c>
      <c r="MC355" s="73">
        <f t="shared" si="1320"/>
        <v>6.9542608778368528E-2</v>
      </c>
      <c r="MD355" s="74">
        <f t="shared" si="1321"/>
        <v>1.3341456227603046E-3</v>
      </c>
      <c r="ME355" s="279">
        <f t="shared" si="1322"/>
        <v>1.0098041011799059</v>
      </c>
      <c r="MF355" s="76">
        <f t="shared" si="1397"/>
        <v>0</v>
      </c>
      <c r="MG355" s="77">
        <f t="shared" si="1563"/>
        <v>0</v>
      </c>
      <c r="MH355" s="77">
        <f t="shared" si="1398"/>
        <v>0</v>
      </c>
      <c r="MI355" s="77">
        <f t="shared" si="1564"/>
        <v>0</v>
      </c>
      <c r="MJ355" s="286">
        <f t="shared" si="1565"/>
        <v>0</v>
      </c>
      <c r="MK355" s="73"/>
      <c r="ML355" s="74"/>
      <c r="MM355" s="279"/>
      <c r="MN355" s="287">
        <f t="shared" si="1566"/>
        <v>1.0844310126037806</v>
      </c>
      <c r="MO355" s="288">
        <f t="shared" si="1566"/>
        <v>1.0844310126037806</v>
      </c>
      <c r="MP355" s="288">
        <f t="shared" si="1566"/>
        <v>1.0863794824996382</v>
      </c>
      <c r="MQ355" s="289">
        <f t="shared" si="1566"/>
        <v>1.0882985686722746</v>
      </c>
      <c r="MR355" s="290">
        <f t="shared" si="1567"/>
        <v>4.0349509116961473</v>
      </c>
      <c r="MS355" s="291">
        <f t="shared" si="1332"/>
        <v>4.0349509116961473</v>
      </c>
      <c r="MT355" s="291">
        <f t="shared" si="1399"/>
        <v>3.4576199789515987</v>
      </c>
      <c r="MU355" s="292">
        <f t="shared" si="1333"/>
        <v>3.8064330737881482</v>
      </c>
      <c r="MV355" s="359">
        <f t="shared" si="1400"/>
        <v>0.34881309483654976</v>
      </c>
      <c r="MW355" s="360">
        <f t="shared" si="1401"/>
        <v>1.0314841158973969</v>
      </c>
      <c r="MX355" s="360">
        <f t="shared" si="1402"/>
        <v>0.22851783790799862</v>
      </c>
      <c r="MY355" s="360">
        <f t="shared" si="1403"/>
        <v>5.7274366566820488E-3</v>
      </c>
      <c r="MZ355" s="360">
        <f t="shared" si="1404"/>
        <v>0</v>
      </c>
      <c r="NA355" s="360">
        <f t="shared" si="1405"/>
        <v>0</v>
      </c>
      <c r="NB355" s="360">
        <f t="shared" si="1406"/>
        <v>0.59335990671065786</v>
      </c>
      <c r="NC355" s="360">
        <f t="shared" si="1407"/>
        <v>2.9486279820950159E-2</v>
      </c>
      <c r="ND355" s="360">
        <f t="shared" si="1408"/>
        <v>7.0686287242003806E-4</v>
      </c>
      <c r="NE355" s="360">
        <f t="shared" si="1409"/>
        <v>0.1990354628434737</v>
      </c>
      <c r="NF355" s="360">
        <f t="shared" si="1410"/>
        <v>0.14160936736727087</v>
      </c>
      <c r="NG355" s="360">
        <f t="shared" si="1411"/>
        <v>0.86921237073065127</v>
      </c>
      <c r="NH355" s="360">
        <f t="shared" si="1412"/>
        <v>0.22165105224429563</v>
      </c>
      <c r="NI355" s="360">
        <f t="shared" si="1413"/>
        <v>4.0392164138287889E-4</v>
      </c>
      <c r="NJ355" s="360">
        <f t="shared" si="1414"/>
        <v>0.36494320216641801</v>
      </c>
      <c r="NK355" s="361">
        <f t="shared" si="1415"/>
        <v>0</v>
      </c>
      <c r="NL355" s="145">
        <f t="shared" si="1568"/>
        <v>4.0349509116961473</v>
      </c>
      <c r="NM355" s="56">
        <f t="shared" si="1334"/>
        <v>4.0349509116961473</v>
      </c>
      <c r="NN355" s="56">
        <f t="shared" si="1569"/>
        <v>3.4576199789515987</v>
      </c>
      <c r="NO355" s="58">
        <f t="shared" si="1323"/>
        <v>3.8064330737881482</v>
      </c>
      <c r="NP355" s="55">
        <f t="shared" si="1416"/>
        <v>1.0844310126037806</v>
      </c>
      <c r="NQ355" s="56">
        <f t="shared" si="1324"/>
        <v>1.0844310126037806</v>
      </c>
      <c r="NR355" s="56">
        <f t="shared" si="1417"/>
        <v>1.0863794824996382</v>
      </c>
      <c r="NS355" s="61">
        <f t="shared" si="1325"/>
        <v>1.0882985686722746</v>
      </c>
      <c r="NT355" s="41"/>
      <c r="NU355" s="86">
        <f t="shared" si="1578"/>
        <v>0</v>
      </c>
      <c r="NV355" s="86">
        <f t="shared" si="1578"/>
        <v>0</v>
      </c>
      <c r="NW355" s="86">
        <f t="shared" si="1578"/>
        <v>0</v>
      </c>
      <c r="NX355" s="86">
        <f t="shared" si="1578"/>
        <v>0</v>
      </c>
      <c r="NY355" s="87">
        <f t="shared" si="1579"/>
        <v>0</v>
      </c>
      <c r="NZ355" s="87">
        <f t="shared" si="1579"/>
        <v>0</v>
      </c>
      <c r="OA355" s="87">
        <f t="shared" si="1579"/>
        <v>0</v>
      </c>
      <c r="OB355" s="87">
        <f t="shared" si="1579"/>
        <v>0</v>
      </c>
      <c r="OC355" s="26"/>
    </row>
    <row r="356" spans="1:393" thickBot="1" x14ac:dyDescent="0.35">
      <c r="A356" s="136" t="s">
        <v>810</v>
      </c>
      <c r="B356" s="137" t="s">
        <v>811</v>
      </c>
      <c r="C356" s="133" t="s">
        <v>98</v>
      </c>
      <c r="D356" s="64">
        <f>VLOOKUP(B356,[1]УсіТ_1!$A$10:$G$556,6,FALSE)</f>
        <v>1206.07</v>
      </c>
      <c r="E356" s="64">
        <f>VLOOKUP(B356,[1]УсіТ_1!$A$10:$G$556,7,FALSE)</f>
        <v>0</v>
      </c>
      <c r="F356" s="38"/>
      <c r="G356" s="38"/>
      <c r="H356" s="39">
        <v>1058.45</v>
      </c>
      <c r="I356" s="256">
        <v>4.3395000000000001</v>
      </c>
      <c r="J356" s="62">
        <v>4.3395000000000001</v>
      </c>
      <c r="K356" s="257">
        <f t="shared" si="1418"/>
        <v>3.7167000000000003</v>
      </c>
      <c r="L356" s="293">
        <f t="shared" si="1419"/>
        <v>4.0887000000000002</v>
      </c>
      <c r="M356" s="63">
        <v>0.372</v>
      </c>
      <c r="N356" s="63">
        <v>1.3834</v>
      </c>
      <c r="O356" s="63">
        <v>0.25080000000000002</v>
      </c>
      <c r="P356" s="63">
        <v>7.9000000000000008E-3</v>
      </c>
      <c r="Q356" s="63">
        <v>0</v>
      </c>
      <c r="R356" s="63">
        <v>0</v>
      </c>
      <c r="S356" s="63">
        <v>0.37819999999999998</v>
      </c>
      <c r="T356" s="63">
        <v>4.3900000000000002E-2</v>
      </c>
      <c r="U356" s="63">
        <v>1.1000000000000001E-3</v>
      </c>
      <c r="V356" s="63">
        <v>0.2477</v>
      </c>
      <c r="W356" s="63">
        <v>0.2329</v>
      </c>
      <c r="X356" s="63">
        <v>0.93079999999999996</v>
      </c>
      <c r="Y356" s="63">
        <v>0.16</v>
      </c>
      <c r="Z356" s="63">
        <v>1E-3</v>
      </c>
      <c r="AA356" s="63">
        <v>0.32979999999999998</v>
      </c>
      <c r="AB356" s="259">
        <v>0</v>
      </c>
      <c r="AC356" s="144">
        <v>161.79</v>
      </c>
      <c r="AD356" s="70">
        <v>35.593800000000002</v>
      </c>
      <c r="AE356" s="70">
        <v>117.793759476959</v>
      </c>
      <c r="AF356" s="68">
        <f t="shared" si="1420"/>
        <v>8.2738336656616003</v>
      </c>
      <c r="AG356" s="68">
        <f t="shared" si="1421"/>
        <v>37.559953734342095</v>
      </c>
      <c r="AH356" s="71">
        <v>6.2068887022499997</v>
      </c>
      <c r="AI356" s="71">
        <v>34.659996150844101</v>
      </c>
      <c r="AJ356" s="68">
        <f t="shared" si="1422"/>
        <v>0.47501524724731842</v>
      </c>
      <c r="AK356" s="68">
        <f t="shared" si="1423"/>
        <v>20.295299386111367</v>
      </c>
      <c r="AL356" s="71">
        <v>17.802222216502699</v>
      </c>
      <c r="AM356" s="69">
        <f t="shared" si="1424"/>
        <v>448.61599985586696</v>
      </c>
      <c r="AN356" s="260">
        <v>587.62</v>
      </c>
      <c r="AO356" s="71">
        <v>129.2764</v>
      </c>
      <c r="AP356" s="71">
        <v>427.82600249614097</v>
      </c>
      <c r="AQ356" s="68">
        <f t="shared" si="1425"/>
        <v>30.050498415328942</v>
      </c>
      <c r="AR356" s="68">
        <f t="shared" si="1426"/>
        <v>136.41745480792449</v>
      </c>
      <c r="AS356" s="71">
        <v>50.597281810208301</v>
      </c>
      <c r="AT356" s="261">
        <f t="shared" si="1338"/>
        <v>10.973410786127319</v>
      </c>
      <c r="AU356" s="71">
        <v>128.910331199301</v>
      </c>
      <c r="AV356" s="68">
        <f t="shared" si="1427"/>
        <v>1.7667160890864202</v>
      </c>
      <c r="AW356" s="68">
        <f t="shared" si="1428"/>
        <v>75.483960075075501</v>
      </c>
      <c r="AX356" s="71">
        <v>66.211500775282502</v>
      </c>
      <c r="AY356" s="69">
        <f t="shared" si="1429"/>
        <v>1668.5298195371192</v>
      </c>
      <c r="AZ356" s="260">
        <v>24</v>
      </c>
      <c r="BA356" s="260">
        <v>122.33199999999999</v>
      </c>
      <c r="BB356" s="260">
        <v>12.757479999999999</v>
      </c>
      <c r="BC356" s="262">
        <f t="shared" si="1430"/>
        <v>10.205984000000001</v>
      </c>
      <c r="BD356" s="262">
        <f t="shared" si="1339"/>
        <v>2.5514959999999984</v>
      </c>
      <c r="BE356" s="260">
        <v>4.788424</v>
      </c>
      <c r="BF356" s="262">
        <f t="shared" si="1431"/>
        <v>3.8307392</v>
      </c>
      <c r="BG356" s="262">
        <f t="shared" si="1340"/>
        <v>0.9576848</v>
      </c>
      <c r="BH356" s="260">
        <v>15.083838606319061</v>
      </c>
      <c r="BI356" s="263">
        <f t="shared" si="1432"/>
        <v>8.8324020312845519</v>
      </c>
      <c r="BJ356" s="68">
        <f t="shared" si="1433"/>
        <v>0.20672400809960273</v>
      </c>
      <c r="BK356" s="260">
        <v>7.7474303305537973</v>
      </c>
      <c r="BL356" s="69">
        <f t="shared" si="1434"/>
        <v>195.2510075242474</v>
      </c>
      <c r="BM356" s="260">
        <v>3.2</v>
      </c>
      <c r="BN356" s="260">
        <v>0.70399999999999996</v>
      </c>
      <c r="BO356" s="260">
        <v>2.3298104352943199</v>
      </c>
      <c r="BP356" s="68">
        <f t="shared" si="1435"/>
        <v>0.16364588497507301</v>
      </c>
      <c r="BQ356" s="68">
        <f t="shared" si="1436"/>
        <v>0.7428880150188174</v>
      </c>
      <c r="BR356" s="260">
        <v>0.55625470653333298</v>
      </c>
      <c r="BS356" s="260">
        <v>0.73228070932821199</v>
      </c>
      <c r="BT356" s="68">
        <f t="shared" si="1437"/>
        <v>1.0035907121343146E-2</v>
      </c>
      <c r="BU356" s="68">
        <f t="shared" si="1438"/>
        <v>0.42878989846997184</v>
      </c>
      <c r="BV356" s="260">
        <v>0.37611729255779303</v>
      </c>
      <c r="BW356" s="69">
        <f t="shared" si="1439"/>
        <v>9.4781557724563896</v>
      </c>
      <c r="BX356" s="260">
        <v>0</v>
      </c>
      <c r="BY356" s="260">
        <v>0</v>
      </c>
      <c r="BZ356" s="263">
        <f t="shared" si="1440"/>
        <v>0</v>
      </c>
      <c r="CA356" s="263">
        <f t="shared" si="1441"/>
        <v>0</v>
      </c>
      <c r="CB356" s="260">
        <v>0</v>
      </c>
      <c r="CC356" s="264">
        <f t="shared" si="1442"/>
        <v>0</v>
      </c>
      <c r="CD356" s="260">
        <v>0</v>
      </c>
      <c r="CE356" s="260">
        <v>0</v>
      </c>
      <c r="CF356" s="263">
        <f t="shared" si="1443"/>
        <v>0</v>
      </c>
      <c r="CG356" s="263">
        <f t="shared" si="1444"/>
        <v>0</v>
      </c>
      <c r="CH356" s="260">
        <v>0</v>
      </c>
      <c r="CI356" s="69">
        <f t="shared" si="1445"/>
        <v>0</v>
      </c>
      <c r="CJ356" s="260">
        <v>185.96182140236408</v>
      </c>
      <c r="CK356" s="260">
        <v>40.911604609137669</v>
      </c>
      <c r="CL356" s="260">
        <v>14.609984522489919</v>
      </c>
      <c r="CM356" s="260">
        <v>7.5494015412090576</v>
      </c>
      <c r="CN356" s="260">
        <v>85.309851374623918</v>
      </c>
      <c r="CO356" s="265">
        <f t="shared" si="1446"/>
        <v>5.9921639605535839</v>
      </c>
      <c r="CP356" s="266">
        <f t="shared" si="1447"/>
        <v>27.202069829015329</v>
      </c>
      <c r="CQ356" s="260">
        <v>35.243314686872935</v>
      </c>
      <c r="CR356" s="265">
        <f t="shared" si="1448"/>
        <v>0.48300962778359358</v>
      </c>
      <c r="CS356" s="265">
        <f t="shared" si="1449"/>
        <v>20.636863888157194</v>
      </c>
      <c r="CT356" s="260">
        <v>18.101828891477339</v>
      </c>
      <c r="CU356" s="267">
        <f t="shared" si="1341"/>
        <v>456.16608658435905</v>
      </c>
      <c r="CV356" s="260">
        <v>37.945699999999988</v>
      </c>
      <c r="CW356" s="260">
        <v>4.0922882964383902</v>
      </c>
      <c r="CX356" s="68">
        <f t="shared" si="1450"/>
        <v>5.6084811102688141E-2</v>
      </c>
      <c r="CY356" s="68">
        <f t="shared" si="1451"/>
        <v>2.3962557811326852</v>
      </c>
      <c r="CZ356" s="260">
        <v>2.1018994148219199</v>
      </c>
      <c r="DA356" s="69">
        <f t="shared" si="1452"/>
        <v>52.967865253512358</v>
      </c>
      <c r="DB356" s="260">
        <v>0.97240000000000126</v>
      </c>
      <c r="DC356" s="260">
        <v>0.104869356460856</v>
      </c>
      <c r="DD356" s="68">
        <f t="shared" si="1453"/>
        <v>1.4372345302960316E-3</v>
      </c>
      <c r="DE356" s="68">
        <f t="shared" si="1454"/>
        <v>6.1406671153080079E-2</v>
      </c>
      <c r="DF356" s="260">
        <v>5.3863467823042799E-2</v>
      </c>
      <c r="DG356" s="69">
        <f t="shared" si="1455"/>
        <v>1.3573593891406801</v>
      </c>
      <c r="DH356" s="260">
        <v>108.98885202195328</v>
      </c>
      <c r="DI356" s="260">
        <v>23.977547444829721</v>
      </c>
      <c r="DJ356" s="260">
        <v>1.6492285442166659</v>
      </c>
      <c r="DK356" s="260">
        <v>79.343884271981977</v>
      </c>
      <c r="DL356" s="68">
        <f t="shared" si="1456"/>
        <v>5.5731144312640142</v>
      </c>
      <c r="DM356" s="68">
        <f t="shared" si="1457"/>
        <v>25.299749626732716</v>
      </c>
      <c r="DN356" s="260">
        <v>23.074575300684799</v>
      </c>
      <c r="DO356" s="68">
        <f t="shared" si="1458"/>
        <v>0.31623705449588518</v>
      </c>
      <c r="DP356" s="68">
        <f t="shared" si="1459"/>
        <v>13.511409865617187</v>
      </c>
      <c r="DQ356" s="260">
        <v>11.851666551446201</v>
      </c>
      <c r="DR356" s="264">
        <f t="shared" si="1460"/>
        <v>298.6629049621352</v>
      </c>
      <c r="DS356" s="260">
        <v>101.73</v>
      </c>
      <c r="DT356" s="260">
        <v>22.380600000000001</v>
      </c>
      <c r="DU356" s="260">
        <v>74.066129869528595</v>
      </c>
      <c r="DV356" s="68">
        <f t="shared" si="1461"/>
        <v>5.202404962035688</v>
      </c>
      <c r="DW356" s="68">
        <f t="shared" si="1462"/>
        <v>23.616874302457624</v>
      </c>
      <c r="DX356" s="260">
        <v>1.92666188391667</v>
      </c>
      <c r="DY356" s="260">
        <v>1.1794266959583299</v>
      </c>
      <c r="DZ356" s="260">
        <v>0</v>
      </c>
      <c r="EA356" s="260">
        <v>21.707527393476202</v>
      </c>
      <c r="EB356" s="68">
        <f t="shared" si="1463"/>
        <v>0.29750166292759134</v>
      </c>
      <c r="EC356" s="68">
        <f t="shared" si="1464"/>
        <v>12.710929495359565</v>
      </c>
      <c r="ED356" s="267">
        <v>11.149517292143999</v>
      </c>
      <c r="EE356" s="69">
        <f t="shared" si="1465"/>
        <v>280.96783576202853</v>
      </c>
      <c r="EF356" s="260">
        <v>254.36928190476203</v>
      </c>
      <c r="EG356" s="260">
        <v>55.961242019047617</v>
      </c>
      <c r="EH356" s="260">
        <v>308.68203772775155</v>
      </c>
      <c r="EI356" s="260">
        <v>185.19756481251184</v>
      </c>
      <c r="EJ356" s="268">
        <f t="shared" si="1466"/>
        <v>13.008276952430831</v>
      </c>
      <c r="EK356" s="266">
        <f t="shared" si="1467"/>
        <v>59.052465911247147</v>
      </c>
      <c r="EL356" s="260">
        <v>86.730767607559244</v>
      </c>
      <c r="EM356" s="268">
        <f t="shared" si="1468"/>
        <v>1.1886451700615994</v>
      </c>
      <c r="EN356" s="268">
        <f t="shared" si="1469"/>
        <v>50.78554789567675</v>
      </c>
      <c r="EO356" s="269">
        <f t="shared" si="1470"/>
        <v>890.94089407163233</v>
      </c>
      <c r="EP356" s="69">
        <f t="shared" si="1471"/>
        <v>1122.5855265302566</v>
      </c>
      <c r="EQ356" s="260">
        <v>68.59</v>
      </c>
      <c r="ER356" s="260">
        <v>15.0898</v>
      </c>
      <c r="ES356" s="260">
        <v>49.938030549011799</v>
      </c>
      <c r="ET356" s="68">
        <f t="shared" si="1472"/>
        <v>3.5076472657625888</v>
      </c>
      <c r="EU356" s="68">
        <f t="shared" si="1473"/>
        <v>15.923340296918999</v>
      </c>
      <c r="EV356" s="260">
        <v>4.56427115648333</v>
      </c>
      <c r="EW356" s="260">
        <v>14.902373591386</v>
      </c>
      <c r="EX356" s="68">
        <f t="shared" si="1474"/>
        <v>0.20423703006994515</v>
      </c>
      <c r="EY356" s="68">
        <f t="shared" si="1475"/>
        <v>8.7261444659304388</v>
      </c>
      <c r="EZ356" s="260">
        <v>7.6542237648440503</v>
      </c>
      <c r="FA356" s="69">
        <f t="shared" si="1476"/>
        <v>192.88643887407022</v>
      </c>
      <c r="FB356" s="260">
        <v>0.83333333333333348</v>
      </c>
      <c r="FC356" s="260">
        <v>8.9871586162120806E-2</v>
      </c>
      <c r="FD356" s="68">
        <f t="shared" si="1477"/>
        <v>1.2316900883518657E-3</v>
      </c>
      <c r="FE356" s="68">
        <f t="shared" si="1478"/>
        <v>5.2624666763574489E-2</v>
      </c>
      <c r="FF356" s="260">
        <v>4.6160245974772703E-2</v>
      </c>
      <c r="FG356" s="69">
        <f t="shared" si="1479"/>
        <v>1.1632381985642724</v>
      </c>
      <c r="FH356" s="260">
        <v>284.93071833333403</v>
      </c>
      <c r="FI356" s="260">
        <v>30.7286107235151</v>
      </c>
      <c r="FJ356" s="68">
        <f t="shared" si="1480"/>
        <v>0.42113560996577443</v>
      </c>
      <c r="FK356" s="68">
        <f t="shared" si="1481"/>
        <v>17.993260923597163</v>
      </c>
      <c r="FL356" s="260">
        <v>15.782999999999999</v>
      </c>
      <c r="FM356" s="69">
        <f t="shared" si="1482"/>
        <v>397.73079486821894</v>
      </c>
      <c r="FN356" s="260">
        <v>0</v>
      </c>
      <c r="FO356" s="260">
        <v>0</v>
      </c>
      <c r="FP356" s="68">
        <f t="shared" si="1483"/>
        <v>0</v>
      </c>
      <c r="FQ356" s="68">
        <f t="shared" si="1484"/>
        <v>0</v>
      </c>
      <c r="FR356" s="260">
        <v>0</v>
      </c>
      <c r="FS356" s="264">
        <f t="shared" si="1485"/>
        <v>0</v>
      </c>
      <c r="FT356" s="270">
        <f t="shared" si="1342"/>
        <v>5126.3630331119766</v>
      </c>
      <c r="FU356" s="271">
        <f t="shared" si="1343"/>
        <v>1796.1449494020942</v>
      </c>
      <c r="FV356" s="272">
        <f t="shared" si="1486"/>
        <v>375.79173755580507</v>
      </c>
      <c r="FW356" s="272">
        <f t="shared" si="1344"/>
        <v>32.559535527336379</v>
      </c>
      <c r="FX356" s="272">
        <f t="shared" si="1345"/>
        <v>122.33199999999999</v>
      </c>
      <c r="FY356" s="272">
        <f t="shared" si="1346"/>
        <v>0</v>
      </c>
      <c r="FZ356" s="272">
        <f t="shared" si="1347"/>
        <v>0</v>
      </c>
      <c r="GA356" s="272">
        <f t="shared" si="1348"/>
        <v>37.945699999999988</v>
      </c>
      <c r="GB356" s="272">
        <f t="shared" si="1349"/>
        <v>0.97240000000000126</v>
      </c>
      <c r="GC356" s="272">
        <f t="shared" si="1350"/>
        <v>284.93071833333403</v>
      </c>
      <c r="GD356" s="272">
        <f t="shared" si="1351"/>
        <v>0</v>
      </c>
      <c r="GE356" s="272">
        <f t="shared" si="1352"/>
        <v>1021.8050332860524</v>
      </c>
      <c r="GF356" s="273">
        <f t="shared" si="1353"/>
        <v>397.49405175886176</v>
      </c>
      <c r="GG356" s="273">
        <f t="shared" si="1354"/>
        <v>71.771585538012317</v>
      </c>
      <c r="GH356" s="272">
        <f t="shared" si="1487"/>
        <v>396.06064520834803</v>
      </c>
      <c r="GI356" s="274">
        <f t="shared" si="1488"/>
        <v>282.93617195408143</v>
      </c>
      <c r="GJ356" s="275">
        <f t="shared" si="1355"/>
        <v>5.4280111425804094</v>
      </c>
      <c r="GK356" s="271">
        <f t="shared" si="1489"/>
        <v>4068.5427193129703</v>
      </c>
      <c r="GL356" s="276">
        <f t="shared" si="1490"/>
        <v>5126.3638263343428</v>
      </c>
      <c r="GM356" s="272">
        <f t="shared" si="1491"/>
        <v>2476.5751731150376</v>
      </c>
      <c r="GN356" s="272">
        <f t="shared" si="1492"/>
        <v>109.7591322079291</v>
      </c>
      <c r="GO356" s="277">
        <f t="shared" si="1493"/>
        <v>0.60871308081858888</v>
      </c>
      <c r="GP356" s="278">
        <f t="shared" si="1494"/>
        <v>2.6977505160978976E-2</v>
      </c>
      <c r="GQ356" s="279">
        <f t="shared" si="1495"/>
        <v>1.0881846100826928</v>
      </c>
      <c r="GR356" s="280">
        <f t="shared" si="1496"/>
        <v>4068.5427193129703</v>
      </c>
      <c r="GS356" s="272">
        <f t="shared" si="1497"/>
        <v>2476.5751731150376</v>
      </c>
      <c r="GT356" s="272">
        <f t="shared" si="1356"/>
        <v>109.7591322079291</v>
      </c>
      <c r="GU356" s="73">
        <f t="shared" si="1498"/>
        <v>0.60871308081858888</v>
      </c>
      <c r="GV356" s="74">
        <f t="shared" si="1499"/>
        <v>2.6977505160978976E-2</v>
      </c>
      <c r="GW356" s="279">
        <f t="shared" si="1500"/>
        <v>1.0881846100826928</v>
      </c>
      <c r="GX356" s="280">
        <f t="shared" si="1501"/>
        <v>3557.5371579001812</v>
      </c>
      <c r="GY356" s="272">
        <f t="shared" si="1357"/>
        <v>2197.8324338299171</v>
      </c>
      <c r="GZ356" s="272">
        <f t="shared" si="1358"/>
        <v>86.766836086920591</v>
      </c>
      <c r="HA356" s="73">
        <f t="shared" si="1502"/>
        <v>0.61779605841901508</v>
      </c>
      <c r="HB356" s="74">
        <f t="shared" si="1503"/>
        <v>2.4389579710850946E-2</v>
      </c>
      <c r="HC356" s="279">
        <f t="shared" si="1504"/>
        <v>1.0890375409616482</v>
      </c>
      <c r="HD356" s="280">
        <f t="shared" si="1505"/>
        <v>3913.5816022302342</v>
      </c>
      <c r="HE356" s="272">
        <f t="shared" si="1359"/>
        <v>2465.7996426368704</v>
      </c>
      <c r="HF356" s="272">
        <f t="shared" si="1360"/>
        <v>95.515684999829503</v>
      </c>
      <c r="HG356" s="73">
        <f t="shared" si="1506"/>
        <v>0.63006215105663932</v>
      </c>
      <c r="HH356" s="74">
        <f t="shared" si="1507"/>
        <v>2.4406207588822972E-2</v>
      </c>
      <c r="HI356" s="281">
        <f t="shared" si="1508"/>
        <v>1.0907329584020766</v>
      </c>
      <c r="HJ356" s="72">
        <f t="shared" si="1361"/>
        <v>4.7221771154538459</v>
      </c>
      <c r="HK356" s="73">
        <f t="shared" si="1509"/>
        <v>4.7221771154538459</v>
      </c>
      <c r="HL356" s="73">
        <f t="shared" si="1362"/>
        <v>4.0476258284921585</v>
      </c>
      <c r="HM356" s="74">
        <f t="shared" si="1510"/>
        <v>4.4596798470185712</v>
      </c>
      <c r="HN356" s="75"/>
      <c r="HO356" s="75"/>
      <c r="HP356" s="76">
        <f t="shared" si="1511"/>
        <v>267.96720880695324</v>
      </c>
      <c r="HQ356" s="77">
        <f t="shared" si="1512"/>
        <v>304.94936329440083</v>
      </c>
      <c r="HR356" s="77">
        <f t="shared" si="1513"/>
        <v>8.7488489129089189</v>
      </c>
      <c r="HS356" s="77">
        <f t="shared" si="1514"/>
        <v>10.103170724627219</v>
      </c>
      <c r="HT356" s="282">
        <f t="shared" si="1515"/>
        <v>356.04444433005312</v>
      </c>
      <c r="HU356" s="73">
        <f t="shared" si="1570"/>
        <v>0.75262291849875829</v>
      </c>
      <c r="HV356" s="74">
        <f t="shared" si="1571"/>
        <v>2.4572350593395968E-2</v>
      </c>
      <c r="HW356" s="279">
        <f t="shared" si="1337"/>
        <v>1.1076732888538712</v>
      </c>
      <c r="HX356" s="76">
        <f t="shared" si="1516"/>
        <v>975.41612615726001</v>
      </c>
      <c r="HY356" s="77">
        <f t="shared" si="1517"/>
        <v>1110.0333057282235</v>
      </c>
      <c r="HZ356" s="77">
        <f t="shared" si="1363"/>
        <v>42.790625290542685</v>
      </c>
      <c r="IA356" s="77">
        <f t="shared" si="1518"/>
        <v>49.414614085518693</v>
      </c>
      <c r="IB356" s="282">
        <f t="shared" si="1519"/>
        <v>1324.23001550565</v>
      </c>
      <c r="IC356" s="73">
        <f t="shared" si="1572"/>
        <v>0.73659116221195353</v>
      </c>
      <c r="ID356" s="74">
        <f t="shared" si="1573"/>
        <v>3.2313589625291281E-2</v>
      </c>
      <c r="IE356" s="279">
        <f t="shared" si="1580"/>
        <v>1.1066590899708668</v>
      </c>
      <c r="IF356" s="76">
        <f t="shared" si="1364"/>
        <v>10.775530478167154</v>
      </c>
      <c r="IG356" s="77">
        <f t="shared" si="1520"/>
        <v>12.262661439459002</v>
      </c>
      <c r="IH356" s="77">
        <f t="shared" si="1365"/>
        <v>14.243447208099603</v>
      </c>
      <c r="II356" s="77">
        <f t="shared" si="1521"/>
        <v>16.448332835913423</v>
      </c>
      <c r="IJ356" s="282">
        <f t="shared" si="1522"/>
        <v>154.96111708273602</v>
      </c>
      <c r="IK356" s="73">
        <f t="shared" si="1523"/>
        <v>6.9536995350994654E-2</v>
      </c>
      <c r="IL356" s="74">
        <f t="shared" si="1524"/>
        <v>9.1916265681634302E-2</v>
      </c>
      <c r="IM356" s="279">
        <f t="shared" si="1525"/>
        <v>1.0238254386559078</v>
      </c>
      <c r="IN356" s="76">
        <f t="shared" si="1366"/>
        <v>5.3334470544563226</v>
      </c>
      <c r="IO356" s="77">
        <f t="shared" si="1526"/>
        <v>6.0695160824418393</v>
      </c>
      <c r="IP356" s="77">
        <f t="shared" si="1367"/>
        <v>0.17368179209641615</v>
      </c>
      <c r="IQ356" s="77">
        <f t="shared" si="1527"/>
        <v>0.20056773351294138</v>
      </c>
      <c r="IR356" s="282">
        <f t="shared" si="1528"/>
        <v>7.5223458511558645</v>
      </c>
      <c r="IS356" s="73">
        <f t="shared" si="1581"/>
        <v>0.70901380500031097</v>
      </c>
      <c r="IT356" s="74">
        <f t="shared" si="1582"/>
        <v>2.3088780485907685E-2</v>
      </c>
      <c r="IU356" s="279">
        <f t="shared" si="1583"/>
        <v>1.1014251384473113</v>
      </c>
      <c r="IV356" s="76">
        <f t="shared" si="1368"/>
        <v>0</v>
      </c>
      <c r="IW356" s="77">
        <f t="shared" si="1529"/>
        <v>0</v>
      </c>
      <c r="IX356" s="77">
        <f t="shared" si="1530"/>
        <v>0</v>
      </c>
      <c r="IY356" s="77">
        <f t="shared" si="1531"/>
        <v>0</v>
      </c>
      <c r="IZ356" s="282">
        <f t="shared" si="1532"/>
        <v>0</v>
      </c>
      <c r="JA356" s="283"/>
      <c r="JB356" s="284"/>
      <c r="JC356" s="285"/>
      <c r="JD356" s="76">
        <f t="shared" si="1369"/>
        <v>0</v>
      </c>
      <c r="JE356" s="77">
        <f t="shared" si="1533"/>
        <v>0</v>
      </c>
      <c r="JF356" s="77">
        <f t="shared" si="1370"/>
        <v>0</v>
      </c>
      <c r="JG356" s="77">
        <f t="shared" si="1534"/>
        <v>0</v>
      </c>
      <c r="JH356" s="282">
        <f t="shared" si="1535"/>
        <v>0</v>
      </c>
      <c r="JI356" s="283"/>
      <c r="JJ356" s="284"/>
      <c r="JK356" s="285"/>
      <c r="JL356" s="76">
        <f t="shared" si="1371"/>
        <v>285.23692514645222</v>
      </c>
      <c r="JM356" s="77">
        <f t="shared" si="1536"/>
        <v>324.60247318591411</v>
      </c>
      <c r="JN356" s="77">
        <f t="shared" si="1372"/>
        <v>14.024575129546234</v>
      </c>
      <c r="JO356" s="77">
        <f t="shared" si="1537"/>
        <v>16.195579359599993</v>
      </c>
      <c r="JP356" s="282">
        <f t="shared" si="1538"/>
        <v>362.03657665425322</v>
      </c>
      <c r="JQ356" s="73">
        <f t="shared" si="1373"/>
        <v>0.78786770050268962</v>
      </c>
      <c r="JR356" s="74">
        <f t="shared" si="1374"/>
        <v>3.8738006140577819E-2</v>
      </c>
      <c r="JS356" s="279">
        <f t="shared" si="1574"/>
        <v>1.1147302646969375</v>
      </c>
      <c r="JT356" s="76">
        <f t="shared" si="1375"/>
        <v>2.9234320529818758</v>
      </c>
      <c r="JU356" s="77">
        <f t="shared" si="1539"/>
        <v>3.3268949106139045</v>
      </c>
      <c r="JV356" s="77">
        <f t="shared" si="1376"/>
        <v>5.6084811102688141E-2</v>
      </c>
      <c r="JW356" s="77">
        <f t="shared" si="1540"/>
        <v>6.4766739861384273E-2</v>
      </c>
      <c r="JX356" s="282">
        <f t="shared" si="1541"/>
        <v>42.037988296438378</v>
      </c>
      <c r="JY356" s="73">
        <f t="shared" si="1584"/>
        <v>6.9542624931687336E-2</v>
      </c>
      <c r="JZ356" s="74">
        <f t="shared" si="1585"/>
        <v>1.3341459326549141E-3</v>
      </c>
      <c r="KA356" s="279">
        <f t="shared" si="1586"/>
        <v>1.0098041034571972</v>
      </c>
      <c r="KB356" s="76">
        <f t="shared" si="1377"/>
        <v>7.4916138806757696E-2</v>
      </c>
      <c r="KC356" s="77">
        <f t="shared" si="1542"/>
        <v>8.5255315123478323E-2</v>
      </c>
      <c r="KD356" s="77">
        <f t="shared" si="1378"/>
        <v>1.4372345302960316E-3</v>
      </c>
      <c r="KE356" s="77">
        <f t="shared" si="1543"/>
        <v>1.6597184355858574E-3</v>
      </c>
      <c r="KF356" s="282">
        <f t="shared" si="1544"/>
        <v>1.0772693564608573</v>
      </c>
      <c r="KG356" s="73">
        <f t="shared" si="1587"/>
        <v>6.9542624931687433E-2</v>
      </c>
      <c r="KH356" s="74">
        <f t="shared" si="1588"/>
        <v>1.3341459326549159E-3</v>
      </c>
      <c r="KI356" s="279">
        <f t="shared" si="1589"/>
        <v>1.0098041034571972</v>
      </c>
      <c r="KJ356" s="76">
        <f t="shared" si="1379"/>
        <v>180.3160140474499</v>
      </c>
      <c r="KK356" s="77">
        <f t="shared" si="1545"/>
        <v>205.20142714613846</v>
      </c>
      <c r="KL356" s="77">
        <f t="shared" si="1380"/>
        <v>5.8893514857598994</v>
      </c>
      <c r="KM356" s="77">
        <f t="shared" si="1546"/>
        <v>6.8010230957555322</v>
      </c>
      <c r="KN356" s="282">
        <f t="shared" si="1547"/>
        <v>237.03405155725014</v>
      </c>
      <c r="KO356" s="73">
        <f t="shared" si="1381"/>
        <v>0.76071776549749726</v>
      </c>
      <c r="KP356" s="74">
        <f t="shared" si="1382"/>
        <v>2.4846014515924778E-2</v>
      </c>
      <c r="KQ356" s="279">
        <f t="shared" si="1383"/>
        <v>1.1088328218633747</v>
      </c>
      <c r="KR356" s="76">
        <f t="shared" si="1384"/>
        <v>168.43052063333695</v>
      </c>
      <c r="KS356" s="77">
        <f t="shared" si="1548"/>
        <v>191.67561678594379</v>
      </c>
      <c r="KT356" s="77">
        <f t="shared" si="1385"/>
        <v>5.4999066249632795</v>
      </c>
      <c r="KU356" s="77">
        <f t="shared" si="1549"/>
        <v>6.3512921705075955</v>
      </c>
      <c r="KV356" s="282">
        <f t="shared" si="1550"/>
        <v>222.99034584287978</v>
      </c>
      <c r="KW356" s="73">
        <f t="shared" si="1317"/>
        <v>0.75532651423400199</v>
      </c>
      <c r="KX356" s="74">
        <f t="shared" si="1318"/>
        <v>2.4664326180464081E-2</v>
      </c>
      <c r="KY356" s="279">
        <f t="shared" si="1319"/>
        <v>1.1080606499221706</v>
      </c>
      <c r="KZ356" s="76">
        <f t="shared" si="1386"/>
        <v>444.33290076825682</v>
      </c>
      <c r="LA356" s="77">
        <f t="shared" si="1551"/>
        <v>505.65528440328393</v>
      </c>
      <c r="LB356" s="77">
        <f t="shared" si="1387"/>
        <v>14.196922122492431</v>
      </c>
      <c r="LC356" s="77">
        <f t="shared" si="1552"/>
        <v>16.394605667054261</v>
      </c>
      <c r="LD356" s="286">
        <f t="shared" si="1553"/>
        <v>890.94089407163233</v>
      </c>
      <c r="LE356" s="73">
        <f t="shared" si="1388"/>
        <v>0.49872320793093161</v>
      </c>
      <c r="LF356" s="74">
        <f t="shared" si="1389"/>
        <v>1.5934751920087517E-2</v>
      </c>
      <c r="LG356" s="279">
        <f t="shared" si="1390"/>
        <v>1.0712954895237774</v>
      </c>
      <c r="LH356" s="76">
        <f t="shared" si="1391"/>
        <v>113.75217141067631</v>
      </c>
      <c r="LI356" s="77">
        <f t="shared" si="1554"/>
        <v>129.45110858706374</v>
      </c>
      <c r="LJ356" s="77">
        <f t="shared" si="1392"/>
        <v>3.711884295832534</v>
      </c>
      <c r="LK356" s="77">
        <f t="shared" si="1555"/>
        <v>4.2864839848274103</v>
      </c>
      <c r="LL356" s="282">
        <f t="shared" si="1556"/>
        <v>153.08447529688112</v>
      </c>
      <c r="LM356" s="73">
        <f t="shared" si="1575"/>
        <v>0.74306797727250562</v>
      </c>
      <c r="LN356" s="74">
        <f t="shared" si="1576"/>
        <v>2.4247294107609344E-2</v>
      </c>
      <c r="LO356" s="279">
        <f t="shared" si="1577"/>
        <v>1.1063042926712363</v>
      </c>
      <c r="LP356" s="76">
        <f t="shared" si="1393"/>
        <v>6.4202093451560874E-2</v>
      </c>
      <c r="LQ356" s="77">
        <f t="shared" si="1557"/>
        <v>7.3062624368810794E-2</v>
      </c>
      <c r="LR356" s="77">
        <f t="shared" si="1394"/>
        <v>1.2316900883518657E-3</v>
      </c>
      <c r="LS356" s="77">
        <f t="shared" si="1558"/>
        <v>1.4223557140287345E-3</v>
      </c>
      <c r="LT356" s="282">
        <f t="shared" si="1559"/>
        <v>0.92320491949545436</v>
      </c>
      <c r="LU356" s="73">
        <f t="shared" si="1329"/>
        <v>6.9542624931687211E-2</v>
      </c>
      <c r="LV356" s="74">
        <f t="shared" si="1330"/>
        <v>1.3341459326549118E-3</v>
      </c>
      <c r="LW356" s="279">
        <f t="shared" si="1331"/>
        <v>1.0098041034571972</v>
      </c>
      <c r="LX356" s="76">
        <f t="shared" si="1395"/>
        <v>21.951778326788538</v>
      </c>
      <c r="LY356" s="77">
        <f t="shared" si="1560"/>
        <v>24.981343253668623</v>
      </c>
      <c r="LZ356" s="77">
        <f t="shared" si="1396"/>
        <v>0.42113560996577443</v>
      </c>
      <c r="MA356" s="77">
        <f t="shared" si="1561"/>
        <v>0.48632740238847633</v>
      </c>
      <c r="MB356" s="286">
        <f t="shared" si="1562"/>
        <v>315.65936100652294</v>
      </c>
      <c r="MC356" s="73">
        <f t="shared" si="1320"/>
        <v>6.9542617892883962E-2</v>
      </c>
      <c r="MD356" s="74">
        <f t="shared" si="1321"/>
        <v>1.3341457976184393E-3</v>
      </c>
      <c r="ME356" s="279">
        <f t="shared" si="1322"/>
        <v>1.0098041024648683</v>
      </c>
      <c r="MF356" s="76">
        <f t="shared" si="1397"/>
        <v>0</v>
      </c>
      <c r="MG356" s="77">
        <f t="shared" si="1563"/>
        <v>0</v>
      </c>
      <c r="MH356" s="77">
        <f t="shared" si="1398"/>
        <v>0</v>
      </c>
      <c r="MI356" s="77">
        <f t="shared" si="1564"/>
        <v>0</v>
      </c>
      <c r="MJ356" s="286">
        <f t="shared" si="1565"/>
        <v>0</v>
      </c>
      <c r="MK356" s="73"/>
      <c r="ML356" s="74"/>
      <c r="MM356" s="279"/>
      <c r="MN356" s="287">
        <f t="shared" si="1566"/>
        <v>1.086865869064837</v>
      </c>
      <c r="MO356" s="288">
        <f t="shared" si="1566"/>
        <v>1.086865869064837</v>
      </c>
      <c r="MP356" s="288">
        <f t="shared" si="1566"/>
        <v>1.0890371984121177</v>
      </c>
      <c r="MQ356" s="289">
        <f t="shared" si="1566"/>
        <v>1.0907327558372975</v>
      </c>
      <c r="MR356" s="290">
        <f t="shared" si="1567"/>
        <v>4.7164544388068599</v>
      </c>
      <c r="MS356" s="291">
        <f t="shared" si="1332"/>
        <v>4.7164544388068599</v>
      </c>
      <c r="MT356" s="291">
        <f t="shared" si="1399"/>
        <v>4.0476245553383183</v>
      </c>
      <c r="MU356" s="292">
        <f t="shared" si="1333"/>
        <v>4.4596790187919586</v>
      </c>
      <c r="MV356" s="359">
        <f t="shared" si="1400"/>
        <v>0.41205446345364005</v>
      </c>
      <c r="MW356" s="360">
        <f t="shared" si="1401"/>
        <v>1.5309521850656971</v>
      </c>
      <c r="MX356" s="360">
        <f t="shared" si="1402"/>
        <v>0.25677542001490172</v>
      </c>
      <c r="MY356" s="360">
        <f t="shared" si="1403"/>
        <v>8.70125859373376E-3</v>
      </c>
      <c r="MZ356" s="360">
        <f t="shared" si="1404"/>
        <v>0</v>
      </c>
      <c r="NA356" s="360">
        <f t="shared" si="1405"/>
        <v>0</v>
      </c>
      <c r="NB356" s="360">
        <f t="shared" si="1406"/>
        <v>0.42159098610838175</v>
      </c>
      <c r="NC356" s="360">
        <f t="shared" si="1407"/>
        <v>4.4330400141770955E-2</v>
      </c>
      <c r="ND356" s="360">
        <f t="shared" si="1408"/>
        <v>1.110784513802917E-3</v>
      </c>
      <c r="NE356" s="360">
        <f t="shared" si="1409"/>
        <v>0.2746578899755579</v>
      </c>
      <c r="NF356" s="360">
        <f t="shared" si="1410"/>
        <v>0.25806732536687355</v>
      </c>
      <c r="NG356" s="360">
        <f t="shared" si="1411"/>
        <v>0.99716184164873201</v>
      </c>
      <c r="NH356" s="360">
        <f t="shared" si="1412"/>
        <v>0.17700868682739782</v>
      </c>
      <c r="NI356" s="360">
        <f t="shared" si="1413"/>
        <v>1.0098041034571972E-3</v>
      </c>
      <c r="NJ356" s="360">
        <f t="shared" si="1414"/>
        <v>0.33303339299291357</v>
      </c>
      <c r="NK356" s="361">
        <f t="shared" si="1415"/>
        <v>0</v>
      </c>
      <c r="NL356" s="145">
        <f t="shared" si="1568"/>
        <v>4.7164544388068599</v>
      </c>
      <c r="NM356" s="56">
        <f t="shared" si="1334"/>
        <v>4.7164544388068599</v>
      </c>
      <c r="NN356" s="56">
        <f t="shared" si="1569"/>
        <v>4.0476245553383183</v>
      </c>
      <c r="NO356" s="58">
        <f t="shared" si="1323"/>
        <v>4.4596790187919586</v>
      </c>
      <c r="NP356" s="55">
        <f t="shared" si="1416"/>
        <v>1.086865869064837</v>
      </c>
      <c r="NQ356" s="56">
        <f t="shared" si="1324"/>
        <v>1.086865869064837</v>
      </c>
      <c r="NR356" s="56">
        <f t="shared" si="1417"/>
        <v>1.0890371984121177</v>
      </c>
      <c r="NS356" s="61">
        <f t="shared" si="1325"/>
        <v>1.0907327558372975</v>
      </c>
      <c r="NT356" s="41"/>
      <c r="NU356" s="86">
        <f t="shared" si="1578"/>
        <v>0</v>
      </c>
      <c r="NV356" s="86">
        <f t="shared" si="1578"/>
        <v>0</v>
      </c>
      <c r="NW356" s="86">
        <f t="shared" si="1578"/>
        <v>0</v>
      </c>
      <c r="NX356" s="86">
        <f t="shared" si="1578"/>
        <v>0</v>
      </c>
      <c r="NY356" s="87">
        <f t="shared" si="1579"/>
        <v>0</v>
      </c>
      <c r="NZ356" s="87">
        <f t="shared" si="1579"/>
        <v>0</v>
      </c>
      <c r="OA356" s="87">
        <f t="shared" si="1579"/>
        <v>0</v>
      </c>
      <c r="OB356" s="87">
        <f t="shared" si="1579"/>
        <v>0</v>
      </c>
      <c r="OC356" s="26"/>
    </row>
    <row r="357" spans="1:393" thickBot="1" x14ac:dyDescent="0.35">
      <c r="A357" s="136" t="s">
        <v>812</v>
      </c>
      <c r="B357" s="137" t="s">
        <v>813</v>
      </c>
      <c r="C357" s="133" t="s">
        <v>98</v>
      </c>
      <c r="D357" s="64">
        <f>VLOOKUP(B357,[1]УсіТ_1!$A$10:$G$556,6,FALSE)</f>
        <v>1230.4000000000001</v>
      </c>
      <c r="E357" s="64">
        <f>VLOOKUP(B357,[1]УсіТ_1!$A$10:$G$556,7,FALSE)</f>
        <v>119.6</v>
      </c>
      <c r="F357" s="38"/>
      <c r="G357" s="38"/>
      <c r="H357" s="39"/>
      <c r="I357" s="256">
        <v>4.2637</v>
      </c>
      <c r="J357" s="62">
        <v>4.2637</v>
      </c>
      <c r="K357" s="257">
        <f t="shared" si="1418"/>
        <v>3.5735999999999999</v>
      </c>
      <c r="L357" s="293">
        <f t="shared" si="1419"/>
        <v>3.9529000000000001</v>
      </c>
      <c r="M357" s="63">
        <v>0.37930000000000003</v>
      </c>
      <c r="N357" s="63">
        <v>0.8004</v>
      </c>
      <c r="O357" s="63">
        <v>0.31080000000000002</v>
      </c>
      <c r="P357" s="63">
        <v>1.7299999999999999E-2</v>
      </c>
      <c r="Q357" s="63">
        <v>0</v>
      </c>
      <c r="R357" s="63">
        <v>0</v>
      </c>
      <c r="S357" s="63">
        <v>0.70269999999999999</v>
      </c>
      <c r="T357" s="63">
        <v>0</v>
      </c>
      <c r="U357" s="63">
        <v>0</v>
      </c>
      <c r="V357" s="63">
        <v>6.13E-2</v>
      </c>
      <c r="W357" s="63">
        <v>0.10920000000000001</v>
      </c>
      <c r="X357" s="63">
        <v>1.1635</v>
      </c>
      <c r="Y357" s="63">
        <v>0.32229999999999998</v>
      </c>
      <c r="Z357" s="63">
        <v>1E-3</v>
      </c>
      <c r="AA357" s="63">
        <v>0.39589999999999997</v>
      </c>
      <c r="AB357" s="259">
        <v>0</v>
      </c>
      <c r="AC357" s="144">
        <v>168.31</v>
      </c>
      <c r="AD357" s="70">
        <v>37.028199999999998</v>
      </c>
      <c r="AE357" s="70">
        <v>122.540748238871</v>
      </c>
      <c r="AF357" s="68">
        <f t="shared" si="1420"/>
        <v>8.6072621562982992</v>
      </c>
      <c r="AG357" s="68">
        <f t="shared" si="1421"/>
        <v>39.073588064942882</v>
      </c>
      <c r="AH357" s="71">
        <v>6.4146283879166699</v>
      </c>
      <c r="AI357" s="71">
        <v>36.052192770309503</v>
      </c>
      <c r="AJ357" s="68">
        <f t="shared" si="1422"/>
        <v>0.49409530191709172</v>
      </c>
      <c r="AK357" s="68">
        <f t="shared" si="1423"/>
        <v>21.11050568542581</v>
      </c>
      <c r="AL357" s="71">
        <v>18.517288469854901</v>
      </c>
      <c r="AM357" s="69">
        <f t="shared" si="1424"/>
        <v>466.63566944034244</v>
      </c>
      <c r="AN357" s="260">
        <v>347.61</v>
      </c>
      <c r="AO357" s="71">
        <v>76.474199999999996</v>
      </c>
      <c r="AP357" s="71">
        <v>253.08293919145601</v>
      </c>
      <c r="AQ357" s="68">
        <f t="shared" si="1425"/>
        <v>17.776545648807868</v>
      </c>
      <c r="AR357" s="68">
        <f t="shared" si="1426"/>
        <v>80.698532156466044</v>
      </c>
      <c r="AS357" s="71">
        <v>28.351721938299999</v>
      </c>
      <c r="AT357" s="261">
        <f t="shared" si="1338"/>
        <v>6.1488499024517651</v>
      </c>
      <c r="AU357" s="71">
        <v>76.0873189404291</v>
      </c>
      <c r="AV357" s="68">
        <f t="shared" si="1427"/>
        <v>1.0427767060785809</v>
      </c>
      <c r="AW357" s="68">
        <f t="shared" si="1428"/>
        <v>44.553233954844025</v>
      </c>
      <c r="AX357" s="71">
        <v>39.080309003509299</v>
      </c>
      <c r="AY357" s="69">
        <f t="shared" si="1429"/>
        <v>984.82378688843335</v>
      </c>
      <c r="AZ357" s="260">
        <v>47</v>
      </c>
      <c r="BA357" s="260">
        <v>239.56683333333399</v>
      </c>
      <c r="BB357" s="260">
        <v>24.983398333333401</v>
      </c>
      <c r="BC357" s="262">
        <f t="shared" si="1430"/>
        <v>19.986718666666722</v>
      </c>
      <c r="BD357" s="262">
        <f t="shared" si="1339"/>
        <v>4.9966796666666795</v>
      </c>
      <c r="BE357" s="260">
        <v>9.3773303333333402</v>
      </c>
      <c r="BF357" s="262">
        <f t="shared" si="1431"/>
        <v>7.5018642666666722</v>
      </c>
      <c r="BG357" s="262">
        <f t="shared" si="1340"/>
        <v>1.875466066666668</v>
      </c>
      <c r="BH357" s="260">
        <v>29.539183937374911</v>
      </c>
      <c r="BI357" s="263">
        <f t="shared" si="1432"/>
        <v>17.296787311265629</v>
      </c>
      <c r="BJ357" s="68">
        <f t="shared" si="1433"/>
        <v>0.40483451586172314</v>
      </c>
      <c r="BK357" s="260">
        <v>15.172051064001231</v>
      </c>
      <c r="BL357" s="69">
        <f t="shared" si="1434"/>
        <v>382.36655640165225</v>
      </c>
      <c r="BM357" s="260">
        <v>7.62</v>
      </c>
      <c r="BN357" s="260">
        <v>1.6763999999999999</v>
      </c>
      <c r="BO357" s="260">
        <v>5.54786109904461</v>
      </c>
      <c r="BP357" s="68">
        <f t="shared" si="1435"/>
        <v>0.38968176359689338</v>
      </c>
      <c r="BQ357" s="68">
        <f t="shared" si="1436"/>
        <v>1.7690020857635622</v>
      </c>
      <c r="BR357" s="260">
        <v>0.44104846765</v>
      </c>
      <c r="BS357" s="260">
        <v>1.6484580188854601</v>
      </c>
      <c r="BT357" s="68">
        <f t="shared" si="1437"/>
        <v>2.2592117148825232E-2</v>
      </c>
      <c r="BU357" s="68">
        <f t="shared" si="1438"/>
        <v>0.96526118679045669</v>
      </c>
      <c r="BV357" s="260">
        <v>0.84668837927900298</v>
      </c>
      <c r="BW357" s="69">
        <f t="shared" si="1439"/>
        <v>21.336547157830886</v>
      </c>
      <c r="BX357" s="260">
        <v>0</v>
      </c>
      <c r="BY357" s="260">
        <v>0</v>
      </c>
      <c r="BZ357" s="263">
        <f t="shared" si="1440"/>
        <v>0</v>
      </c>
      <c r="CA357" s="263">
        <f t="shared" si="1441"/>
        <v>0</v>
      </c>
      <c r="CB357" s="260">
        <v>0</v>
      </c>
      <c r="CC357" s="264">
        <f t="shared" si="1442"/>
        <v>0</v>
      </c>
      <c r="CD357" s="260">
        <v>0</v>
      </c>
      <c r="CE357" s="260">
        <v>0</v>
      </c>
      <c r="CF357" s="263">
        <f t="shared" si="1443"/>
        <v>0</v>
      </c>
      <c r="CG357" s="263">
        <f t="shared" si="1444"/>
        <v>0</v>
      </c>
      <c r="CH357" s="260">
        <v>0</v>
      </c>
      <c r="CI357" s="69">
        <f t="shared" si="1445"/>
        <v>0</v>
      </c>
      <c r="CJ357" s="260">
        <v>345.55883872946015</v>
      </c>
      <c r="CK357" s="260">
        <v>76.02295068396495</v>
      </c>
      <c r="CL357" s="260">
        <v>25.324670161311861</v>
      </c>
      <c r="CM357" s="260">
        <v>11.929037533619665</v>
      </c>
      <c r="CN357" s="260">
        <v>172.45255488110786</v>
      </c>
      <c r="CO357" s="265">
        <f t="shared" si="1446"/>
        <v>12.113067454849016</v>
      </c>
      <c r="CP357" s="266">
        <f t="shared" si="1447"/>
        <v>54.988566554499812</v>
      </c>
      <c r="CQ357" s="260">
        <v>66.795332649842138</v>
      </c>
      <c r="CR357" s="265">
        <f t="shared" si="1448"/>
        <v>0.91543003396608646</v>
      </c>
      <c r="CS357" s="265">
        <f t="shared" si="1449"/>
        <v>39.112274214445662</v>
      </c>
      <c r="CT357" s="260">
        <v>34.30771745278301</v>
      </c>
      <c r="CU357" s="267">
        <f t="shared" si="1341"/>
        <v>864.55447747016387</v>
      </c>
      <c r="CV357" s="260">
        <v>0</v>
      </c>
      <c r="CW357" s="260">
        <v>0</v>
      </c>
      <c r="CX357" s="68">
        <f t="shared" si="1450"/>
        <v>0</v>
      </c>
      <c r="CY357" s="68">
        <f t="shared" si="1451"/>
        <v>0</v>
      </c>
      <c r="CZ357" s="260">
        <v>0</v>
      </c>
      <c r="DA357" s="69">
        <f t="shared" si="1452"/>
        <v>0</v>
      </c>
      <c r="DB357" s="260">
        <v>0</v>
      </c>
      <c r="DC357" s="260">
        <v>0</v>
      </c>
      <c r="DD357" s="68">
        <f t="shared" si="1453"/>
        <v>0</v>
      </c>
      <c r="DE357" s="68">
        <f t="shared" si="1454"/>
        <v>0</v>
      </c>
      <c r="DF357" s="260">
        <v>0</v>
      </c>
      <c r="DG357" s="69">
        <f t="shared" si="1455"/>
        <v>0</v>
      </c>
      <c r="DH357" s="260">
        <v>27.5314024429568</v>
      </c>
      <c r="DI357" s="260">
        <v>6.0569085374504956</v>
      </c>
      <c r="DJ357" s="260">
        <v>0.41616926203333315</v>
      </c>
      <c r="DK357" s="260">
        <v>20.04286097847255</v>
      </c>
      <c r="DL357" s="68">
        <f t="shared" si="1456"/>
        <v>1.4078105551279119</v>
      </c>
      <c r="DM357" s="68">
        <f t="shared" si="1457"/>
        <v>6.3909067373177137</v>
      </c>
      <c r="DN357" s="260">
        <v>5.8285710280434904</v>
      </c>
      <c r="DO357" s="68">
        <f t="shared" si="1458"/>
        <v>7.988056593933604E-2</v>
      </c>
      <c r="DP357" s="68">
        <f t="shared" si="1459"/>
        <v>3.412943079754978</v>
      </c>
      <c r="DQ357" s="260">
        <v>2.9936967157849002</v>
      </c>
      <c r="DR357" s="264">
        <f t="shared" si="1460"/>
        <v>75.443530757689885</v>
      </c>
      <c r="DS357" s="260">
        <v>48.7</v>
      </c>
      <c r="DT357" s="260">
        <v>10.714</v>
      </c>
      <c r="DU357" s="260">
        <v>35.456802562135501</v>
      </c>
      <c r="DV357" s="68">
        <f t="shared" si="1461"/>
        <v>2.4904858119643976</v>
      </c>
      <c r="DW357" s="68">
        <f t="shared" si="1462"/>
        <v>11.30582697856765</v>
      </c>
      <c r="DX357" s="260">
        <v>0.93349489225000004</v>
      </c>
      <c r="DY357" s="260">
        <v>0.41212495729166698</v>
      </c>
      <c r="DZ357" s="260">
        <v>0</v>
      </c>
      <c r="EA357" s="260">
        <v>10.376546996378501</v>
      </c>
      <c r="EB357" s="68">
        <f t="shared" si="1463"/>
        <v>0.14221057658536734</v>
      </c>
      <c r="EC357" s="68">
        <f t="shared" si="1464"/>
        <v>6.0760285999174171</v>
      </c>
      <c r="ED357" s="267">
        <v>5.3296484704027796</v>
      </c>
      <c r="EE357" s="69">
        <f t="shared" si="1465"/>
        <v>134.30714145415013</v>
      </c>
      <c r="EF357" s="260">
        <v>275.47205555555558</v>
      </c>
      <c r="EG357" s="260">
        <v>60.603852222222201</v>
      </c>
      <c r="EH357" s="260">
        <v>488.90556881916024</v>
      </c>
      <c r="EI357" s="260">
        <v>200.56177177040968</v>
      </c>
      <c r="EJ357" s="268">
        <f t="shared" si="1466"/>
        <v>14.087458849153576</v>
      </c>
      <c r="EK357" s="266">
        <f t="shared" si="1467"/>
        <v>63.951527670256368</v>
      </c>
      <c r="EL357" s="260">
        <v>110.60063809035294</v>
      </c>
      <c r="EM357" s="268">
        <f t="shared" si="1468"/>
        <v>1.5157817450282871</v>
      </c>
      <c r="EN357" s="268">
        <f t="shared" si="1469"/>
        <v>64.762646036358532</v>
      </c>
      <c r="EO357" s="269">
        <f t="shared" si="1470"/>
        <v>1136.1438864577005</v>
      </c>
      <c r="EP357" s="69">
        <f t="shared" si="1471"/>
        <v>1431.5412969367028</v>
      </c>
      <c r="EQ357" s="260">
        <v>140.36000000000001</v>
      </c>
      <c r="ER357" s="260">
        <v>30.879200000000001</v>
      </c>
      <c r="ES357" s="260">
        <v>102.191310218097</v>
      </c>
      <c r="ET357" s="68">
        <f t="shared" si="1472"/>
        <v>7.1779176297191327</v>
      </c>
      <c r="EU357" s="68">
        <f t="shared" si="1473"/>
        <v>32.584925558762841</v>
      </c>
      <c r="EV357" s="260">
        <v>10.7181498116583</v>
      </c>
      <c r="EW357" s="260">
        <v>30.644268939258399</v>
      </c>
      <c r="EX357" s="68">
        <f t="shared" si="1474"/>
        <v>0.41997970581253635</v>
      </c>
      <c r="EY357" s="68">
        <f t="shared" si="1475"/>
        <v>17.943874254458514</v>
      </c>
      <c r="EZ357" s="260">
        <v>15.739646448450699</v>
      </c>
      <c r="FA357" s="69">
        <f t="shared" si="1476"/>
        <v>396.63909050095725</v>
      </c>
      <c r="FB357" s="260">
        <v>0.83333333333333348</v>
      </c>
      <c r="FC357" s="260">
        <v>8.9871586162120806E-2</v>
      </c>
      <c r="FD357" s="68">
        <f t="shared" si="1477"/>
        <v>1.2316900883518657E-3</v>
      </c>
      <c r="FE357" s="68">
        <f t="shared" si="1478"/>
        <v>5.2624666763574489E-2</v>
      </c>
      <c r="FF357" s="260">
        <v>4.6160245974772703E-2</v>
      </c>
      <c r="FG357" s="69">
        <f t="shared" si="1479"/>
        <v>1.1632381985642724</v>
      </c>
      <c r="FH357" s="260">
        <v>348.97963333333399</v>
      </c>
      <c r="FI357" s="260">
        <v>37.6360238231305</v>
      </c>
      <c r="FJ357" s="68">
        <f t="shared" si="1480"/>
        <v>0.51580170649600354</v>
      </c>
      <c r="FK357" s="68">
        <f t="shared" si="1481"/>
        <v>22.037924293729358</v>
      </c>
      <c r="FL357" s="260">
        <v>19.331</v>
      </c>
      <c r="FM357" s="69">
        <f t="shared" si="1482"/>
        <v>487.13598858775742</v>
      </c>
      <c r="FN357" s="260">
        <v>0</v>
      </c>
      <c r="FO357" s="260">
        <v>0</v>
      </c>
      <c r="FP357" s="68">
        <f t="shared" si="1483"/>
        <v>0</v>
      </c>
      <c r="FQ357" s="68">
        <f t="shared" si="1484"/>
        <v>0</v>
      </c>
      <c r="FR357" s="260">
        <v>0</v>
      </c>
      <c r="FS357" s="264">
        <f t="shared" si="1485"/>
        <v>0</v>
      </c>
      <c r="FT357" s="270">
        <f t="shared" si="1342"/>
        <v>5245.9473237942448</v>
      </c>
      <c r="FU357" s="271">
        <f t="shared" si="1343"/>
        <v>1660.61800817161</v>
      </c>
      <c r="FV357" s="272">
        <f t="shared" si="1486"/>
        <v>551.54516832816739</v>
      </c>
      <c r="FW357" s="272">
        <f t="shared" si="1344"/>
        <v>45.566470369404826</v>
      </c>
      <c r="FX357" s="272">
        <f t="shared" si="1345"/>
        <v>239.56683333333399</v>
      </c>
      <c r="FY357" s="272">
        <f t="shared" si="1346"/>
        <v>0</v>
      </c>
      <c r="FZ357" s="272">
        <f t="shared" si="1347"/>
        <v>0</v>
      </c>
      <c r="GA357" s="272">
        <f t="shared" si="1348"/>
        <v>0</v>
      </c>
      <c r="GB357" s="272">
        <f t="shared" si="1349"/>
        <v>0</v>
      </c>
      <c r="GC357" s="272">
        <f t="shared" si="1350"/>
        <v>348.97963333333399</v>
      </c>
      <c r="GD357" s="272">
        <f t="shared" si="1351"/>
        <v>0</v>
      </c>
      <c r="GE357" s="272">
        <f t="shared" si="1352"/>
        <v>911.87684893959408</v>
      </c>
      <c r="GF357" s="273">
        <f t="shared" si="1353"/>
        <v>354.73070848402375</v>
      </c>
      <c r="GG357" s="273">
        <f t="shared" si="1354"/>
        <v>64.050229869517096</v>
      </c>
      <c r="GH357" s="272">
        <f t="shared" si="1487"/>
        <v>405.29840678016706</v>
      </c>
      <c r="GI357" s="274">
        <f t="shared" si="1488"/>
        <v>289.53540600617981</v>
      </c>
      <c r="GJ357" s="275">
        <f t="shared" si="1355"/>
        <v>5.5546146649221892</v>
      </c>
      <c r="GK357" s="271">
        <f t="shared" si="1489"/>
        <v>4163.4513692556111</v>
      </c>
      <c r="GL357" s="276">
        <f t="shared" si="1490"/>
        <v>5245.9487252620702</v>
      </c>
      <c r="GM357" s="272">
        <f t="shared" si="1491"/>
        <v>2304.8841226618138</v>
      </c>
      <c r="GN357" s="272">
        <f t="shared" si="1492"/>
        <v>115.17131490384411</v>
      </c>
      <c r="GO357" s="277">
        <f t="shared" si="1493"/>
        <v>0.55359938624043714</v>
      </c>
      <c r="GP357" s="278">
        <f t="shared" si="1494"/>
        <v>2.7662461907039335E-2</v>
      </c>
      <c r="GQ357" s="279">
        <f t="shared" si="1495"/>
        <v>1.0806844003982523</v>
      </c>
      <c r="GR357" s="280">
        <f t="shared" si="1496"/>
        <v>4163.4513692556111</v>
      </c>
      <c r="GS357" s="272">
        <f t="shared" si="1497"/>
        <v>2304.8841226618138</v>
      </c>
      <c r="GT357" s="272">
        <f t="shared" si="1356"/>
        <v>115.17131490384411</v>
      </c>
      <c r="GU357" s="73">
        <f t="shared" si="1498"/>
        <v>0.55359938624043714</v>
      </c>
      <c r="GV357" s="74">
        <f t="shared" si="1499"/>
        <v>2.7662461907039335E-2</v>
      </c>
      <c r="GW357" s="279">
        <f t="shared" si="1500"/>
        <v>1.0806844003982523</v>
      </c>
      <c r="GX357" s="280">
        <f t="shared" si="1501"/>
        <v>3489.6400789048216</v>
      </c>
      <c r="GY357" s="272">
        <f t="shared" si="1357"/>
        <v>2005.0192477666196</v>
      </c>
      <c r="GZ357" s="272">
        <f t="shared" si="1358"/>
        <v>78.176539996433604</v>
      </c>
      <c r="HA357" s="73">
        <f t="shared" si="1502"/>
        <v>0.57456333674270188</v>
      </c>
      <c r="HB357" s="74">
        <f t="shared" si="1503"/>
        <v>2.2402465076274657E-2</v>
      </c>
      <c r="HC357" s="279">
        <f t="shared" si="1504"/>
        <v>1.0827633876976677</v>
      </c>
      <c r="HD357" s="280">
        <f t="shared" si="1505"/>
        <v>3859.9858483019188</v>
      </c>
      <c r="HE357" s="272">
        <f t="shared" si="1359"/>
        <v>2283.7820421420697</v>
      </c>
      <c r="HF357" s="272">
        <f t="shared" si="1360"/>
        <v>87.277897454648993</v>
      </c>
      <c r="HG357" s="73">
        <f t="shared" si="1506"/>
        <v>0.59165554794630892</v>
      </c>
      <c r="HH357" s="74">
        <f t="shared" si="1507"/>
        <v>2.2610937160053114E-2</v>
      </c>
      <c r="HI357" s="281">
        <f t="shared" si="1508"/>
        <v>1.0851545552444464</v>
      </c>
      <c r="HJ357" s="72">
        <f t="shared" si="1361"/>
        <v>4.6077140779780281</v>
      </c>
      <c r="HK357" s="73">
        <f t="shared" si="1509"/>
        <v>4.6077140779780281</v>
      </c>
      <c r="HL357" s="73">
        <f t="shared" si="1362"/>
        <v>3.8693632422763851</v>
      </c>
      <c r="HM357" s="74">
        <f t="shared" si="1510"/>
        <v>4.2895074414257719</v>
      </c>
      <c r="HN357" s="75"/>
      <c r="HO357" s="75"/>
      <c r="HP357" s="76">
        <f t="shared" si="1511"/>
        <v>278.7627943754498</v>
      </c>
      <c r="HQ357" s="77">
        <f t="shared" si="1512"/>
        <v>317.23484762720562</v>
      </c>
      <c r="HR357" s="77">
        <f t="shared" si="1513"/>
        <v>9.1013574582153911</v>
      </c>
      <c r="HS357" s="77">
        <f t="shared" si="1514"/>
        <v>10.510247592747135</v>
      </c>
      <c r="HT357" s="282">
        <f t="shared" si="1515"/>
        <v>370.34576939709717</v>
      </c>
      <c r="HU357" s="73">
        <f t="shared" si="1570"/>
        <v>0.75270954175947657</v>
      </c>
      <c r="HV357" s="74">
        <f t="shared" si="1571"/>
        <v>2.4575297493020933E-2</v>
      </c>
      <c r="HW357" s="279">
        <f t="shared" si="1337"/>
        <v>1.107685699910145</v>
      </c>
      <c r="HX357" s="76">
        <f t="shared" si="1516"/>
        <v>576.8913546557983</v>
      </c>
      <c r="HY357" s="77">
        <f t="shared" si="1517"/>
        <v>656.50813051184502</v>
      </c>
      <c r="HZ357" s="77">
        <f t="shared" si="1363"/>
        <v>24.968172257338214</v>
      </c>
      <c r="IA357" s="77">
        <f t="shared" si="1518"/>
        <v>28.833245322774172</v>
      </c>
      <c r="IB357" s="282">
        <f t="shared" si="1519"/>
        <v>781.60618007018513</v>
      </c>
      <c r="IC357" s="73">
        <f t="shared" si="1572"/>
        <v>0.73808443352379294</v>
      </c>
      <c r="ID357" s="74">
        <f t="shared" si="1573"/>
        <v>3.19446965671333E-2</v>
      </c>
      <c r="IE357" s="279">
        <f t="shared" si="1580"/>
        <v>1.106808071699211</v>
      </c>
      <c r="IF357" s="76">
        <f t="shared" si="1364"/>
        <v>21.102080519744067</v>
      </c>
      <c r="IG357" s="77">
        <f t="shared" si="1520"/>
        <v>24.014378652273944</v>
      </c>
      <c r="IH357" s="77">
        <f t="shared" si="1365"/>
        <v>27.893417449195116</v>
      </c>
      <c r="II357" s="77">
        <f t="shared" si="1521"/>
        <v>32.211318470330518</v>
      </c>
      <c r="IJ357" s="282">
        <f t="shared" si="1522"/>
        <v>303.46552095369225</v>
      </c>
      <c r="IK357" s="73">
        <f t="shared" si="1523"/>
        <v>6.9536995350994654E-2</v>
      </c>
      <c r="IL357" s="74">
        <f t="shared" si="1524"/>
        <v>9.1916265681634232E-2</v>
      </c>
      <c r="IM357" s="279">
        <f t="shared" si="1525"/>
        <v>1.0238254386559078</v>
      </c>
      <c r="IN357" s="76">
        <f t="shared" si="1366"/>
        <v>12.632201192515902</v>
      </c>
      <c r="IO357" s="77">
        <f t="shared" si="1526"/>
        <v>14.375571279095022</v>
      </c>
      <c r="IP357" s="77">
        <f t="shared" si="1367"/>
        <v>0.41227388074571863</v>
      </c>
      <c r="IQ357" s="77">
        <f t="shared" si="1527"/>
        <v>0.47609387748515591</v>
      </c>
      <c r="IR357" s="282">
        <f t="shared" si="1528"/>
        <v>16.933767585580068</v>
      </c>
      <c r="IS357" s="73">
        <f t="shared" si="1581"/>
        <v>0.74597700297202851</v>
      </c>
      <c r="IT357" s="74">
        <f t="shared" si="1582"/>
        <v>2.4346258365845887E-2</v>
      </c>
      <c r="IU357" s="279">
        <f t="shared" si="1583"/>
        <v>1.1067210869752027</v>
      </c>
      <c r="IV357" s="76">
        <f t="shared" si="1368"/>
        <v>0</v>
      </c>
      <c r="IW357" s="77">
        <f t="shared" si="1529"/>
        <v>0</v>
      </c>
      <c r="IX357" s="77">
        <f t="shared" si="1530"/>
        <v>0</v>
      </c>
      <c r="IY357" s="77">
        <f t="shared" si="1531"/>
        <v>0</v>
      </c>
      <c r="IZ357" s="282">
        <f t="shared" si="1532"/>
        <v>0</v>
      </c>
      <c r="JA357" s="283"/>
      <c r="JB357" s="284"/>
      <c r="JC357" s="285"/>
      <c r="JD357" s="76">
        <f t="shared" si="1369"/>
        <v>0</v>
      </c>
      <c r="JE357" s="77">
        <f t="shared" si="1533"/>
        <v>0</v>
      </c>
      <c r="JF357" s="77">
        <f t="shared" si="1370"/>
        <v>0</v>
      </c>
      <c r="JG357" s="77">
        <f t="shared" si="1534"/>
        <v>0</v>
      </c>
      <c r="JH357" s="282">
        <f t="shared" si="1535"/>
        <v>0</v>
      </c>
      <c r="JI357" s="283"/>
      <c r="JJ357" s="284"/>
      <c r="JK357" s="285"/>
      <c r="JL357" s="76">
        <f t="shared" si="1371"/>
        <v>536.38481515153853</v>
      </c>
      <c r="JM357" s="77">
        <f t="shared" si="1536"/>
        <v>610.41128349060239</v>
      </c>
      <c r="JN357" s="77">
        <f t="shared" si="1372"/>
        <v>24.957535022434765</v>
      </c>
      <c r="JO357" s="77">
        <f t="shared" si="1537"/>
        <v>28.820961443907667</v>
      </c>
      <c r="JP357" s="282">
        <f t="shared" si="1538"/>
        <v>686.15434719854272</v>
      </c>
      <c r="JQ357" s="73">
        <f t="shared" si="1373"/>
        <v>0.78172617770551334</v>
      </c>
      <c r="JR357" s="74">
        <f t="shared" si="1374"/>
        <v>3.6373062597843106E-2</v>
      </c>
      <c r="JS357" s="279">
        <f t="shared" si="1574"/>
        <v>1.1135165798752842</v>
      </c>
      <c r="JT357" s="76">
        <f t="shared" si="1375"/>
        <v>0</v>
      </c>
      <c r="JU357" s="77">
        <f t="shared" si="1539"/>
        <v>0</v>
      </c>
      <c r="JV357" s="77">
        <f t="shared" si="1376"/>
        <v>0</v>
      </c>
      <c r="JW357" s="77">
        <f t="shared" si="1540"/>
        <v>0</v>
      </c>
      <c r="JX357" s="282">
        <f t="shared" si="1541"/>
        <v>0</v>
      </c>
      <c r="JY357" s="73"/>
      <c r="JZ357" s="74"/>
      <c r="KA357" s="279"/>
      <c r="KB357" s="76">
        <f t="shared" si="1377"/>
        <v>0</v>
      </c>
      <c r="KC357" s="77">
        <f t="shared" si="1542"/>
        <v>0</v>
      </c>
      <c r="KD357" s="77">
        <f t="shared" si="1378"/>
        <v>0</v>
      </c>
      <c r="KE357" s="77">
        <f t="shared" si="1543"/>
        <v>0</v>
      </c>
      <c r="KF357" s="282">
        <f t="shared" si="1544"/>
        <v>0</v>
      </c>
      <c r="KG357" s="73"/>
      <c r="KH357" s="74"/>
      <c r="KI357" s="279"/>
      <c r="KJ357" s="76">
        <f t="shared" si="1379"/>
        <v>45.54900775723597</v>
      </c>
      <c r="KK357" s="77">
        <f t="shared" si="1545"/>
        <v>51.835226317812101</v>
      </c>
      <c r="KL357" s="77">
        <f t="shared" si="1380"/>
        <v>1.4876911210672479</v>
      </c>
      <c r="KM357" s="77">
        <f t="shared" si="1546"/>
        <v>1.7179857066084578</v>
      </c>
      <c r="KN357" s="282">
        <f t="shared" si="1547"/>
        <v>59.875818061658634</v>
      </c>
      <c r="KO357" s="73">
        <f t="shared" si="1381"/>
        <v>0.76072460021056798</v>
      </c>
      <c r="KP357" s="74">
        <f t="shared" si="1382"/>
        <v>2.4846276330375318E-2</v>
      </c>
      <c r="KQ357" s="279">
        <f t="shared" si="1383"/>
        <v>1.1088338056510025</v>
      </c>
      <c r="KR357" s="76">
        <f t="shared" si="1384"/>
        <v>80.619863805751791</v>
      </c>
      <c r="KS357" s="77">
        <f t="shared" si="1548"/>
        <v>91.746211209583592</v>
      </c>
      <c r="KT357" s="77">
        <f t="shared" si="1385"/>
        <v>2.632696388549765</v>
      </c>
      <c r="KU357" s="77">
        <f t="shared" si="1549"/>
        <v>3.0402377894972687</v>
      </c>
      <c r="KV357" s="282">
        <f t="shared" si="1550"/>
        <v>106.59296940805567</v>
      </c>
      <c r="KW357" s="73">
        <f t="shared" si="1317"/>
        <v>0.75633378311402044</v>
      </c>
      <c r="KX357" s="74">
        <f t="shared" si="1318"/>
        <v>2.4698593192120994E-2</v>
      </c>
      <c r="KY357" s="279">
        <f t="shared" si="1319"/>
        <v>1.1082049676337062</v>
      </c>
      <c r="KZ357" s="76">
        <f t="shared" si="1386"/>
        <v>493.10719969984797</v>
      </c>
      <c r="LA357" s="77">
        <f t="shared" si="1551"/>
        <v>561.160924330424</v>
      </c>
      <c r="LB357" s="77">
        <f t="shared" si="1387"/>
        <v>15.603240594181862</v>
      </c>
      <c r="LC357" s="77">
        <f t="shared" si="1552"/>
        <v>18.018622238161214</v>
      </c>
      <c r="LD357" s="286">
        <f t="shared" si="1553"/>
        <v>1136.1438864577005</v>
      </c>
      <c r="LE357" s="73">
        <f t="shared" si="1388"/>
        <v>0.43401826615224826</v>
      </c>
      <c r="LF357" s="74">
        <f t="shared" si="1389"/>
        <v>1.3733507507425014E-2</v>
      </c>
      <c r="LG357" s="279">
        <f t="shared" si="1390"/>
        <v>1.062024807873821</v>
      </c>
      <c r="LH357" s="76">
        <f t="shared" si="1391"/>
        <v>232.88433577213007</v>
      </c>
      <c r="LI357" s="77">
        <f t="shared" si="1554"/>
        <v>265.02470295204171</v>
      </c>
      <c r="LJ357" s="77">
        <f t="shared" si="1392"/>
        <v>7.5978973355316688</v>
      </c>
      <c r="LK357" s="77">
        <f t="shared" si="1555"/>
        <v>8.7740518430719714</v>
      </c>
      <c r="LL357" s="282">
        <f t="shared" si="1556"/>
        <v>314.7929289690137</v>
      </c>
      <c r="LM357" s="73">
        <f t="shared" si="1575"/>
        <v>0.73980167386496087</v>
      </c>
      <c r="LN357" s="74">
        <f t="shared" si="1576"/>
        <v>2.4136175359515649E-2</v>
      </c>
      <c r="LO357" s="279">
        <f t="shared" si="1577"/>
        <v>1.1058363089557564</v>
      </c>
      <c r="LP357" s="76">
        <f t="shared" si="1393"/>
        <v>6.4202093451560874E-2</v>
      </c>
      <c r="LQ357" s="77">
        <f t="shared" si="1557"/>
        <v>7.3062624368810794E-2</v>
      </c>
      <c r="LR357" s="77">
        <f t="shared" si="1394"/>
        <v>1.2316900883518657E-3</v>
      </c>
      <c r="LS357" s="77">
        <f t="shared" si="1558"/>
        <v>1.4223557140287345E-3</v>
      </c>
      <c r="LT357" s="282">
        <f t="shared" si="1559"/>
        <v>0.92320491949545436</v>
      </c>
      <c r="LU357" s="73">
        <f t="shared" si="1329"/>
        <v>6.9542624931687211E-2</v>
      </c>
      <c r="LV357" s="74">
        <f t="shared" si="1330"/>
        <v>1.3341459326549118E-3</v>
      </c>
      <c r="LW357" s="279">
        <f t="shared" si="1331"/>
        <v>1.0098041034571972</v>
      </c>
      <c r="LX357" s="76">
        <f t="shared" si="1395"/>
        <v>26.886267638349814</v>
      </c>
      <c r="LY357" s="77">
        <f t="shared" si="1560"/>
        <v>30.596841435118471</v>
      </c>
      <c r="LZ357" s="77">
        <f t="shared" si="1396"/>
        <v>0.51580170649600354</v>
      </c>
      <c r="MA357" s="77">
        <f t="shared" si="1561"/>
        <v>0.5956478106615849</v>
      </c>
      <c r="MB357" s="286">
        <f t="shared" si="1562"/>
        <v>386.6158639585376</v>
      </c>
      <c r="MC357" s="73">
        <f t="shared" si="1320"/>
        <v>6.9542587733112823E-2</v>
      </c>
      <c r="MD357" s="74">
        <f t="shared" si="1321"/>
        <v>1.3341452190159492E-3</v>
      </c>
      <c r="ME357" s="279">
        <f t="shared" si="1322"/>
        <v>1.0098040982129506</v>
      </c>
      <c r="MF357" s="76">
        <f t="shared" si="1397"/>
        <v>0</v>
      </c>
      <c r="MG357" s="77">
        <f t="shared" si="1563"/>
        <v>0</v>
      </c>
      <c r="MH357" s="77">
        <f t="shared" si="1398"/>
        <v>0</v>
      </c>
      <c r="MI357" s="77">
        <f t="shared" si="1564"/>
        <v>0</v>
      </c>
      <c r="MJ357" s="286">
        <f t="shared" si="1565"/>
        <v>0</v>
      </c>
      <c r="MK357" s="73"/>
      <c r="ML357" s="74"/>
      <c r="MM357" s="279"/>
      <c r="MN357" s="287">
        <f t="shared" si="1566"/>
        <v>1.0806832882371789</v>
      </c>
      <c r="MO357" s="288">
        <f t="shared" si="1566"/>
        <v>1.0806832882371789</v>
      </c>
      <c r="MP357" s="288">
        <f t="shared" si="1566"/>
        <v>1.0827622575964533</v>
      </c>
      <c r="MQ357" s="289">
        <f t="shared" si="1566"/>
        <v>1.0851537832281624</v>
      </c>
      <c r="MR357" s="290">
        <f t="shared" si="1567"/>
        <v>4.6077093360568595</v>
      </c>
      <c r="MS357" s="291">
        <f t="shared" si="1332"/>
        <v>4.6077093360568595</v>
      </c>
      <c r="MT357" s="291">
        <f t="shared" si="1399"/>
        <v>3.8693592037466855</v>
      </c>
      <c r="MU357" s="292">
        <f t="shared" si="1333"/>
        <v>4.2895043897226035</v>
      </c>
      <c r="MV357" s="359">
        <f t="shared" si="1400"/>
        <v>0.42014518597591805</v>
      </c>
      <c r="MW357" s="360">
        <f t="shared" si="1401"/>
        <v>0.88588918058804855</v>
      </c>
      <c r="MX357" s="360">
        <f t="shared" si="1402"/>
        <v>0.31820494633425617</v>
      </c>
      <c r="MY357" s="360">
        <f t="shared" si="1403"/>
        <v>1.9146274804671005E-2</v>
      </c>
      <c r="MZ357" s="360">
        <f t="shared" si="1404"/>
        <v>0</v>
      </c>
      <c r="NA357" s="360">
        <f t="shared" si="1405"/>
        <v>0</v>
      </c>
      <c r="NB357" s="360">
        <f t="shared" si="1406"/>
        <v>0.78246810067836214</v>
      </c>
      <c r="NC357" s="360">
        <f t="shared" si="1407"/>
        <v>0</v>
      </c>
      <c r="ND357" s="360">
        <f t="shared" si="1408"/>
        <v>0</v>
      </c>
      <c r="NE357" s="360">
        <f t="shared" si="1409"/>
        <v>6.7971512286406452E-2</v>
      </c>
      <c r="NF357" s="360">
        <f t="shared" si="1410"/>
        <v>0.12101598246560073</v>
      </c>
      <c r="NG357" s="360">
        <f t="shared" si="1411"/>
        <v>1.2356658639611908</v>
      </c>
      <c r="NH357" s="360">
        <f t="shared" si="1412"/>
        <v>0.35641104237644022</v>
      </c>
      <c r="NI357" s="360">
        <f t="shared" si="1413"/>
        <v>1.0098041034571972E-3</v>
      </c>
      <c r="NJ357" s="360">
        <f t="shared" si="1414"/>
        <v>0.39978144248250713</v>
      </c>
      <c r="NK357" s="361">
        <f t="shared" si="1415"/>
        <v>0</v>
      </c>
      <c r="NL357" s="145">
        <f t="shared" si="1568"/>
        <v>4.6077093360568595</v>
      </c>
      <c r="NM357" s="56">
        <f t="shared" si="1334"/>
        <v>4.6077093360568595</v>
      </c>
      <c r="NN357" s="56">
        <f t="shared" si="1569"/>
        <v>3.8693592037466855</v>
      </c>
      <c r="NO357" s="58">
        <f t="shared" si="1323"/>
        <v>4.2895043897226035</v>
      </c>
      <c r="NP357" s="55">
        <f t="shared" si="1416"/>
        <v>1.0806832882371789</v>
      </c>
      <c r="NQ357" s="56">
        <f t="shared" si="1324"/>
        <v>1.0806832882371789</v>
      </c>
      <c r="NR357" s="56">
        <f t="shared" si="1417"/>
        <v>1.0827622575964533</v>
      </c>
      <c r="NS357" s="61">
        <f t="shared" si="1325"/>
        <v>1.0851537832281624</v>
      </c>
      <c r="NT357" s="25"/>
      <c r="NU357" s="86">
        <f t="shared" si="1578"/>
        <v>0</v>
      </c>
      <c r="NV357" s="86">
        <f t="shared" si="1578"/>
        <v>0</v>
      </c>
      <c r="NW357" s="86">
        <f t="shared" si="1578"/>
        <v>0</v>
      </c>
      <c r="NX357" s="86">
        <f t="shared" si="1578"/>
        <v>0</v>
      </c>
      <c r="NY357" s="87">
        <f t="shared" si="1579"/>
        <v>0</v>
      </c>
      <c r="NZ357" s="87">
        <f t="shared" si="1579"/>
        <v>0</v>
      </c>
      <c r="OA357" s="87">
        <f t="shared" si="1579"/>
        <v>0</v>
      </c>
      <c r="OB357" s="87">
        <f t="shared" si="1579"/>
        <v>0</v>
      </c>
      <c r="OC357" s="26"/>
    </row>
    <row r="358" spans="1:393" thickBot="1" x14ac:dyDescent="0.35">
      <c r="A358" s="136" t="s">
        <v>814</v>
      </c>
      <c r="B358" s="137" t="s">
        <v>815</v>
      </c>
      <c r="C358" s="133" t="s">
        <v>98</v>
      </c>
      <c r="D358" s="64">
        <f>VLOOKUP(B358,[1]УсіТ_1!$A$10:$G$556,6,FALSE)</f>
        <v>1105.3900000000001</v>
      </c>
      <c r="E358" s="64">
        <f>VLOOKUP(B358,[1]УсіТ_1!$A$10:$G$556,7,FALSE)</f>
        <v>100.16</v>
      </c>
      <c r="F358" s="38"/>
      <c r="G358" s="38"/>
      <c r="H358" s="39"/>
      <c r="I358" s="256">
        <v>4.4076000000000004</v>
      </c>
      <c r="J358" s="62">
        <v>4.4076000000000004</v>
      </c>
      <c r="K358" s="257">
        <f t="shared" si="1418"/>
        <v>3.7030000000000007</v>
      </c>
      <c r="L358" s="293">
        <f t="shared" si="1419"/>
        <v>3.8777000000000008</v>
      </c>
      <c r="M358" s="63">
        <v>0.17469999999999999</v>
      </c>
      <c r="N358" s="63">
        <v>1.048</v>
      </c>
      <c r="O358" s="63">
        <v>0.52990000000000004</v>
      </c>
      <c r="P358" s="63">
        <v>0</v>
      </c>
      <c r="Q358" s="63">
        <v>0</v>
      </c>
      <c r="R358" s="63">
        <v>0</v>
      </c>
      <c r="S358" s="63">
        <v>0.44429999999999997</v>
      </c>
      <c r="T358" s="63">
        <v>0</v>
      </c>
      <c r="U358" s="63">
        <v>0</v>
      </c>
      <c r="V358" s="63">
        <v>0.70779999999999998</v>
      </c>
      <c r="W358" s="63">
        <v>6.5299999999999997E-2</v>
      </c>
      <c r="X358" s="63">
        <v>0.44340000000000002</v>
      </c>
      <c r="Y358" s="63">
        <v>0.47199999999999998</v>
      </c>
      <c r="Z358" s="63">
        <v>1.1000000000000001E-3</v>
      </c>
      <c r="AA358" s="63">
        <v>0.52110000000000001</v>
      </c>
      <c r="AB358" s="259">
        <v>0</v>
      </c>
      <c r="AC358" s="144">
        <v>69.61</v>
      </c>
      <c r="AD358" s="70">
        <v>15.3142</v>
      </c>
      <c r="AE358" s="70">
        <v>50.680657625261802</v>
      </c>
      <c r="AF358" s="68">
        <f t="shared" si="1420"/>
        <v>3.5598093915983888</v>
      </c>
      <c r="AG358" s="68">
        <f t="shared" si="1421"/>
        <v>16.160135851706226</v>
      </c>
      <c r="AH358" s="71">
        <v>2.7512002210833399</v>
      </c>
      <c r="AI358" s="71">
        <v>14.921134048547</v>
      </c>
      <c r="AJ358" s="68">
        <f t="shared" si="1422"/>
        <v>0.20449414213533662</v>
      </c>
      <c r="AK358" s="68">
        <f t="shared" si="1423"/>
        <v>8.7371297266628893</v>
      </c>
      <c r="AL358" s="71">
        <v>7.6638595947445998</v>
      </c>
      <c r="AM358" s="69">
        <f t="shared" si="1424"/>
        <v>193.12926178756405</v>
      </c>
      <c r="AN358" s="260">
        <v>411.66</v>
      </c>
      <c r="AO358" s="71">
        <v>90.565200000000004</v>
      </c>
      <c r="AP358" s="71">
        <v>299.71555118539402</v>
      </c>
      <c r="AQ358" s="68">
        <f t="shared" si="1425"/>
        <v>21.052020315262077</v>
      </c>
      <c r="AR358" s="68">
        <f t="shared" si="1426"/>
        <v>95.567900082077102</v>
      </c>
      <c r="AS358" s="71">
        <v>27.988389041483298</v>
      </c>
      <c r="AT358" s="261">
        <f t="shared" si="1338"/>
        <v>6.0700511807370567</v>
      </c>
      <c r="AU358" s="71">
        <v>89.504457881225605</v>
      </c>
      <c r="AV358" s="68">
        <f t="shared" si="1427"/>
        <v>1.2266585952621969</v>
      </c>
      <c r="AW358" s="68">
        <f t="shared" si="1428"/>
        <v>52.409693330183181</v>
      </c>
      <c r="AX358" s="71">
        <v>45.971679905405097</v>
      </c>
      <c r="AY358" s="69">
        <f t="shared" si="1429"/>
        <v>1158.4863336162095</v>
      </c>
      <c r="AZ358" s="260">
        <v>72</v>
      </c>
      <c r="BA358" s="260">
        <v>366.996000000001</v>
      </c>
      <c r="BB358" s="260">
        <v>38.272440000000103</v>
      </c>
      <c r="BC358" s="262">
        <f t="shared" si="1430"/>
        <v>30.617952000000084</v>
      </c>
      <c r="BD358" s="262">
        <f t="shared" si="1339"/>
        <v>7.6544880000000184</v>
      </c>
      <c r="BE358" s="260">
        <v>14.365271999999999</v>
      </c>
      <c r="BF358" s="262">
        <f t="shared" si="1431"/>
        <v>11.4922176</v>
      </c>
      <c r="BG358" s="262">
        <f t="shared" si="1340"/>
        <v>2.8730543999999991</v>
      </c>
      <c r="BH358" s="260">
        <v>45.251515818957301</v>
      </c>
      <c r="BI358" s="263">
        <f t="shared" si="1432"/>
        <v>26.497206093853723</v>
      </c>
      <c r="BJ358" s="68">
        <f t="shared" si="1433"/>
        <v>0.6201720242988098</v>
      </c>
      <c r="BK358" s="260">
        <v>23.242290991661452</v>
      </c>
      <c r="BL358" s="69">
        <f t="shared" si="1434"/>
        <v>585.7530225727437</v>
      </c>
      <c r="BM358" s="260">
        <v>0</v>
      </c>
      <c r="BN358" s="260">
        <v>0</v>
      </c>
      <c r="BO358" s="260">
        <v>0</v>
      </c>
      <c r="BP358" s="68">
        <f t="shared" si="1435"/>
        <v>0</v>
      </c>
      <c r="BQ358" s="68">
        <f t="shared" si="1436"/>
        <v>0</v>
      </c>
      <c r="BR358" s="260">
        <v>0</v>
      </c>
      <c r="BS358" s="260">
        <v>0</v>
      </c>
      <c r="BT358" s="68">
        <f t="shared" si="1437"/>
        <v>0</v>
      </c>
      <c r="BU358" s="68">
        <f t="shared" si="1438"/>
        <v>0</v>
      </c>
      <c r="BV358" s="260">
        <v>0</v>
      </c>
      <c r="BW358" s="69">
        <f t="shared" si="1439"/>
        <v>0</v>
      </c>
      <c r="BX358" s="260">
        <v>0</v>
      </c>
      <c r="BY358" s="260">
        <v>0</v>
      </c>
      <c r="BZ358" s="263">
        <f t="shared" si="1440"/>
        <v>0</v>
      </c>
      <c r="CA358" s="263">
        <f t="shared" si="1441"/>
        <v>0</v>
      </c>
      <c r="CB358" s="260">
        <v>0</v>
      </c>
      <c r="CC358" s="264">
        <f t="shared" si="1442"/>
        <v>0</v>
      </c>
      <c r="CD358" s="260">
        <v>0</v>
      </c>
      <c r="CE358" s="260">
        <v>0</v>
      </c>
      <c r="CF358" s="263">
        <f t="shared" si="1443"/>
        <v>0</v>
      </c>
      <c r="CG358" s="263">
        <f t="shared" si="1444"/>
        <v>0</v>
      </c>
      <c r="CH358" s="260">
        <v>0</v>
      </c>
      <c r="CI358" s="69">
        <f t="shared" si="1445"/>
        <v>0</v>
      </c>
      <c r="CJ358" s="260">
        <v>206.62980692714402</v>
      </c>
      <c r="CK358" s="260">
        <v>45.45856306123865</v>
      </c>
      <c r="CL358" s="260">
        <v>20.430657822801056</v>
      </c>
      <c r="CM358" s="260">
        <v>10.71703413466177</v>
      </c>
      <c r="CN358" s="260">
        <v>79.343490693819589</v>
      </c>
      <c r="CO358" s="265">
        <f t="shared" si="1446"/>
        <v>5.5730867863338878</v>
      </c>
      <c r="CP358" s="266">
        <f t="shared" si="1447"/>
        <v>25.299624129612699</v>
      </c>
      <c r="CQ358" s="260">
        <v>37.946931367782042</v>
      </c>
      <c r="CR358" s="265">
        <f t="shared" si="1448"/>
        <v>0.52006269439545294</v>
      </c>
      <c r="CS358" s="265">
        <f t="shared" si="1449"/>
        <v>22.219977450130248</v>
      </c>
      <c r="CT358" s="260">
        <v>19.490472581231913</v>
      </c>
      <c r="CU358" s="267">
        <f t="shared" si="1341"/>
        <v>491.1599069448207</v>
      </c>
      <c r="CV358" s="260">
        <v>0</v>
      </c>
      <c r="CW358" s="260">
        <v>0</v>
      </c>
      <c r="CX358" s="68">
        <f t="shared" si="1450"/>
        <v>0</v>
      </c>
      <c r="CY358" s="68">
        <f t="shared" si="1451"/>
        <v>0</v>
      </c>
      <c r="CZ358" s="260">
        <v>0</v>
      </c>
      <c r="DA358" s="69">
        <f t="shared" si="1452"/>
        <v>0</v>
      </c>
      <c r="DB358" s="260">
        <v>0</v>
      </c>
      <c r="DC358" s="260">
        <v>0</v>
      </c>
      <c r="DD358" s="68">
        <f t="shared" si="1453"/>
        <v>0</v>
      </c>
      <c r="DE358" s="68">
        <f t="shared" si="1454"/>
        <v>0</v>
      </c>
      <c r="DF358" s="260">
        <v>0</v>
      </c>
      <c r="DG358" s="69">
        <f t="shared" si="1455"/>
        <v>0</v>
      </c>
      <c r="DH358" s="260">
        <v>285.46074285138081</v>
      </c>
      <c r="DI358" s="260">
        <v>62.801363427303777</v>
      </c>
      <c r="DJ358" s="260">
        <v>4.4190109616583308</v>
      </c>
      <c r="DK358" s="260">
        <v>207.81542079580524</v>
      </c>
      <c r="DL358" s="68">
        <f t="shared" si="1456"/>
        <v>14.596955156697359</v>
      </c>
      <c r="DM358" s="68">
        <f t="shared" si="1457"/>
        <v>66.26444070579204</v>
      </c>
      <c r="DN358" s="260">
        <v>60.447891222051801</v>
      </c>
      <c r="DO358" s="68">
        <f t="shared" si="1458"/>
        <v>0.8284383491982199</v>
      </c>
      <c r="DP358" s="68">
        <f t="shared" si="1459"/>
        <v>35.395504496637322</v>
      </c>
      <c r="DQ358" s="260">
        <v>31.047516201981399</v>
      </c>
      <c r="DR358" s="264">
        <f t="shared" si="1460"/>
        <v>782.39033455221761</v>
      </c>
      <c r="DS358" s="260">
        <v>26.27</v>
      </c>
      <c r="DT358" s="260">
        <v>5.7793999999999999</v>
      </c>
      <c r="DU358" s="260">
        <v>19.126287542244299</v>
      </c>
      <c r="DV358" s="68">
        <f t="shared" si="1461"/>
        <v>1.3434304369672394</v>
      </c>
      <c r="DW358" s="68">
        <f t="shared" si="1462"/>
        <v>6.0986462982951011</v>
      </c>
      <c r="DX358" s="260">
        <v>0.51685723525000005</v>
      </c>
      <c r="DY358" s="260">
        <v>1.03555761995833E-2</v>
      </c>
      <c r="DZ358" s="260">
        <v>0</v>
      </c>
      <c r="EA358" s="260">
        <v>5.5759459967622602</v>
      </c>
      <c r="EB358" s="68">
        <f t="shared" si="1463"/>
        <v>7.6418339885626782E-2</v>
      </c>
      <c r="EC358" s="68">
        <f t="shared" si="1464"/>
        <v>3.2650174821881288</v>
      </c>
      <c r="ED358" s="267">
        <v>2.86394231752281</v>
      </c>
      <c r="EE358" s="69">
        <f t="shared" si="1465"/>
        <v>72.171346401574738</v>
      </c>
      <c r="EF358" s="260">
        <v>104.91035202380949</v>
      </c>
      <c r="EG358" s="260">
        <v>23.080277445238085</v>
      </c>
      <c r="EH358" s="260">
        <v>146.72962475826498</v>
      </c>
      <c r="EI358" s="260">
        <v>76.381635286084986</v>
      </c>
      <c r="EJ358" s="268">
        <f t="shared" si="1466"/>
        <v>5.365046062494609</v>
      </c>
      <c r="EK358" s="266">
        <f t="shared" si="1467"/>
        <v>24.35520099059163</v>
      </c>
      <c r="EL358" s="260">
        <v>37.86490045810406</v>
      </c>
      <c r="EM358" s="268">
        <f t="shared" si="1468"/>
        <v>0.51893846077831618</v>
      </c>
      <c r="EN358" s="268">
        <f t="shared" si="1469"/>
        <v>22.171943922844665</v>
      </c>
      <c r="EO358" s="269">
        <f t="shared" si="1470"/>
        <v>388.96678997150161</v>
      </c>
      <c r="EP358" s="69">
        <f t="shared" si="1471"/>
        <v>490.09815536409207</v>
      </c>
      <c r="EQ358" s="260">
        <v>184.7</v>
      </c>
      <c r="ER358" s="260">
        <v>40.634</v>
      </c>
      <c r="ES358" s="260">
        <v>134.47374606214399</v>
      </c>
      <c r="ET358" s="68">
        <f t="shared" si="1472"/>
        <v>9.4454359234049932</v>
      </c>
      <c r="EU358" s="68">
        <f t="shared" si="1473"/>
        <v>42.87856761686735</v>
      </c>
      <c r="EV358" s="260">
        <v>13.890881061525</v>
      </c>
      <c r="EW358" s="260">
        <v>40.301866039453301</v>
      </c>
      <c r="EX358" s="68">
        <f t="shared" si="1474"/>
        <v>0.55233707407070753</v>
      </c>
      <c r="EY358" s="68">
        <f t="shared" si="1475"/>
        <v>23.59891886686604</v>
      </c>
      <c r="EZ358" s="260">
        <v>20.700024658156099</v>
      </c>
      <c r="FA358" s="69">
        <f t="shared" si="1476"/>
        <v>521.64062138553413</v>
      </c>
      <c r="FB358" s="260">
        <v>0.83333333333333348</v>
      </c>
      <c r="FC358" s="260">
        <v>8.9871586162120806E-2</v>
      </c>
      <c r="FD358" s="68">
        <f t="shared" si="1477"/>
        <v>1.2316900883518657E-3</v>
      </c>
      <c r="FE358" s="68">
        <f t="shared" si="1478"/>
        <v>5.2624666763574489E-2</v>
      </c>
      <c r="FF358" s="260">
        <v>4.6160245974772703E-2</v>
      </c>
      <c r="FG358" s="69">
        <f t="shared" si="1479"/>
        <v>1.1632381985642724</v>
      </c>
      <c r="FH358" s="260">
        <v>412.64299999999997</v>
      </c>
      <c r="FI358" s="260">
        <v>44.501857114435197</v>
      </c>
      <c r="FJ358" s="68">
        <f t="shared" si="1480"/>
        <v>0.60989795175333439</v>
      </c>
      <c r="FK358" s="68">
        <f t="shared" si="1481"/>
        <v>26.058240440785987</v>
      </c>
      <c r="FL358" s="260">
        <v>22.856999999999999</v>
      </c>
      <c r="FM358" s="69">
        <f t="shared" si="1482"/>
        <v>576.00222853732225</v>
      </c>
      <c r="FN358" s="260">
        <v>0</v>
      </c>
      <c r="FO358" s="260">
        <v>0</v>
      </c>
      <c r="FP358" s="68">
        <f t="shared" si="1483"/>
        <v>0</v>
      </c>
      <c r="FQ358" s="68">
        <f t="shared" si="1484"/>
        <v>0</v>
      </c>
      <c r="FR358" s="260">
        <v>0</v>
      </c>
      <c r="FS358" s="264">
        <f t="shared" si="1485"/>
        <v>0</v>
      </c>
      <c r="FT358" s="270">
        <f t="shared" si="1342"/>
        <v>4871.9944493606436</v>
      </c>
      <c r="FU358" s="271">
        <f t="shared" si="1343"/>
        <v>1572.8739057361151</v>
      </c>
      <c r="FV358" s="272">
        <f t="shared" si="1486"/>
        <v>211.3107670962001</v>
      </c>
      <c r="FW358" s="272">
        <f t="shared" si="1344"/>
        <v>58.897254915398918</v>
      </c>
      <c r="FX358" s="272">
        <f t="shared" si="1345"/>
        <v>366.996000000001</v>
      </c>
      <c r="FY358" s="272">
        <f t="shared" si="1346"/>
        <v>0</v>
      </c>
      <c r="FZ358" s="272">
        <f t="shared" si="1347"/>
        <v>0</v>
      </c>
      <c r="GA358" s="272">
        <f t="shared" si="1348"/>
        <v>0</v>
      </c>
      <c r="GB358" s="272">
        <f t="shared" si="1349"/>
        <v>0</v>
      </c>
      <c r="GC358" s="272">
        <f t="shared" si="1350"/>
        <v>412.64299999999997</v>
      </c>
      <c r="GD358" s="272">
        <f t="shared" si="1351"/>
        <v>0</v>
      </c>
      <c r="GE358" s="272">
        <f t="shared" si="1352"/>
        <v>867.53678919075389</v>
      </c>
      <c r="GF358" s="273">
        <f t="shared" si="1353"/>
        <v>337.48190912342949</v>
      </c>
      <c r="GG358" s="273">
        <f t="shared" si="1354"/>
        <v>60.935784072758551</v>
      </c>
      <c r="GH358" s="272">
        <f t="shared" si="1487"/>
        <v>376.40637153348069</v>
      </c>
      <c r="GI358" s="274">
        <f t="shared" si="1488"/>
        <v>268.89563290183725</v>
      </c>
      <c r="GJ358" s="275">
        <f t="shared" si="1355"/>
        <v>5.1586493218663527</v>
      </c>
      <c r="GK358" s="271">
        <f t="shared" si="1489"/>
        <v>3866.6640884719495</v>
      </c>
      <c r="GL358" s="276">
        <f t="shared" si="1490"/>
        <v>4871.9967514746568</v>
      </c>
      <c r="GM358" s="272">
        <f t="shared" si="1491"/>
        <v>2179.2514477613818</v>
      </c>
      <c r="GN358" s="272">
        <f t="shared" si="1492"/>
        <v>124.99168831002382</v>
      </c>
      <c r="GO358" s="277">
        <f t="shared" si="1493"/>
        <v>0.56359988814611273</v>
      </c>
      <c r="GP358" s="278">
        <f t="shared" si="1494"/>
        <v>3.2325458185693795E-2</v>
      </c>
      <c r="GQ358" s="279">
        <f t="shared" si="1495"/>
        <v>1.0827864014901905</v>
      </c>
      <c r="GR358" s="280">
        <f t="shared" si="1496"/>
        <v>3866.6640884719495</v>
      </c>
      <c r="GS358" s="272">
        <f t="shared" si="1497"/>
        <v>2179.2514477613818</v>
      </c>
      <c r="GT358" s="272">
        <f t="shared" si="1356"/>
        <v>124.99168831002382</v>
      </c>
      <c r="GU358" s="73">
        <f t="shared" si="1498"/>
        <v>0.56359988814611273</v>
      </c>
      <c r="GV358" s="74">
        <f t="shared" si="1499"/>
        <v>3.2325458185693795E-2</v>
      </c>
      <c r="GW358" s="279">
        <f t="shared" si="1500"/>
        <v>1.0827864014901905</v>
      </c>
      <c r="GX358" s="280">
        <f t="shared" si="1501"/>
        <v>3248.5035453288483</v>
      </c>
      <c r="GY358" s="272">
        <f t="shared" si="1357"/>
        <v>2031.6259923212697</v>
      </c>
      <c r="GZ358" s="272">
        <f t="shared" si="1358"/>
        <v>78.497043151991193</v>
      </c>
      <c r="HA358" s="73">
        <f t="shared" si="1502"/>
        <v>0.62540365555168476</v>
      </c>
      <c r="HB358" s="74">
        <f t="shared" si="1503"/>
        <v>2.4164062638892668E-2</v>
      </c>
      <c r="HC358" s="279">
        <f t="shared" si="1504"/>
        <v>1.0900525553991884</v>
      </c>
      <c r="HD358" s="280">
        <f t="shared" si="1505"/>
        <v>3401.7807372237403</v>
      </c>
      <c r="HE358" s="272">
        <f t="shared" si="1359"/>
        <v>2146.9248563268802</v>
      </c>
      <c r="HF358" s="272">
        <f t="shared" si="1360"/>
        <v>82.261346685724916</v>
      </c>
      <c r="HG358" s="73">
        <f t="shared" si="1506"/>
        <v>0.63111794150466838</v>
      </c>
      <c r="HH358" s="74">
        <f t="shared" si="1507"/>
        <v>2.4181848578771131E-2</v>
      </c>
      <c r="HI358" s="281">
        <f t="shared" si="1508"/>
        <v>1.0908439372670529</v>
      </c>
      <c r="HJ358" s="72">
        <f t="shared" si="1361"/>
        <v>4.7724893432081643</v>
      </c>
      <c r="HK358" s="73">
        <f t="shared" si="1509"/>
        <v>4.7724893432081643</v>
      </c>
      <c r="HL358" s="73">
        <f t="shared" si="1362"/>
        <v>4.0364646126431953</v>
      </c>
      <c r="HM358" s="74">
        <f t="shared" si="1510"/>
        <v>4.229965535540452</v>
      </c>
      <c r="HN358" s="75"/>
      <c r="HO358" s="75"/>
      <c r="HP358" s="76">
        <f t="shared" si="1511"/>
        <v>115.29886400561031</v>
      </c>
      <c r="HQ358" s="77">
        <f t="shared" si="1512"/>
        <v>131.21126022702458</v>
      </c>
      <c r="HR358" s="77">
        <f t="shared" si="1513"/>
        <v>3.7643035337337256</v>
      </c>
      <c r="HS358" s="77">
        <f t="shared" si="1514"/>
        <v>4.3470177207557068</v>
      </c>
      <c r="HT358" s="282">
        <f t="shared" si="1515"/>
        <v>153.2771918948921</v>
      </c>
      <c r="HU358" s="73">
        <f t="shared" si="1570"/>
        <v>0.75222453243190324</v>
      </c>
      <c r="HV358" s="74">
        <f t="shared" si="1571"/>
        <v>2.4558797608420758E-2</v>
      </c>
      <c r="HW358" s="279">
        <f t="shared" si="1337"/>
        <v>1.1076162095907105</v>
      </c>
      <c r="HX358" s="76">
        <f t="shared" si="1516"/>
        <v>682.75786396295757</v>
      </c>
      <c r="HY358" s="77">
        <f t="shared" si="1517"/>
        <v>776.98527676848528</v>
      </c>
      <c r="HZ358" s="77">
        <f t="shared" si="1363"/>
        <v>28.348730091261331</v>
      </c>
      <c r="IA358" s="77">
        <f t="shared" si="1518"/>
        <v>32.737113509388585</v>
      </c>
      <c r="IB358" s="282">
        <f t="shared" si="1519"/>
        <v>919.43359810810273</v>
      </c>
      <c r="IC358" s="73">
        <f t="shared" si="1572"/>
        <v>0.74258528877762642</v>
      </c>
      <c r="ID358" s="74">
        <f t="shared" si="1573"/>
        <v>3.0832819411422269E-2</v>
      </c>
      <c r="IE358" s="279">
        <f t="shared" si="1580"/>
        <v>1.1072571161490883</v>
      </c>
      <c r="IF358" s="76">
        <f t="shared" si="1364"/>
        <v>32.326591434501545</v>
      </c>
      <c r="IG358" s="77">
        <f t="shared" si="1520"/>
        <v>36.787984318377099</v>
      </c>
      <c r="IH358" s="77">
        <f t="shared" si="1365"/>
        <v>42.730341624298894</v>
      </c>
      <c r="II358" s="77">
        <f t="shared" si="1521"/>
        <v>49.344998507740364</v>
      </c>
      <c r="IJ358" s="282">
        <f t="shared" si="1522"/>
        <v>464.88335124820929</v>
      </c>
      <c r="IK358" s="73">
        <f t="shared" si="1523"/>
        <v>6.9536995350994654E-2</v>
      </c>
      <c r="IL358" s="74">
        <f t="shared" si="1524"/>
        <v>9.1916265681634232E-2</v>
      </c>
      <c r="IM358" s="279">
        <f t="shared" si="1525"/>
        <v>1.0238254386559078</v>
      </c>
      <c r="IN358" s="76">
        <f t="shared" si="1366"/>
        <v>0</v>
      </c>
      <c r="IO358" s="77">
        <f t="shared" si="1526"/>
        <v>0</v>
      </c>
      <c r="IP358" s="77">
        <f t="shared" si="1367"/>
        <v>0</v>
      </c>
      <c r="IQ358" s="77">
        <f t="shared" si="1527"/>
        <v>0</v>
      </c>
      <c r="IR358" s="282">
        <f t="shared" si="1528"/>
        <v>0</v>
      </c>
      <c r="IS358" s="73"/>
      <c r="IT358" s="74"/>
      <c r="IU358" s="279"/>
      <c r="IV358" s="76">
        <f t="shared" si="1368"/>
        <v>0</v>
      </c>
      <c r="IW358" s="77">
        <f t="shared" si="1529"/>
        <v>0</v>
      </c>
      <c r="IX358" s="77">
        <f t="shared" si="1530"/>
        <v>0</v>
      </c>
      <c r="IY358" s="77">
        <f t="shared" si="1531"/>
        <v>0</v>
      </c>
      <c r="IZ358" s="282">
        <f t="shared" si="1532"/>
        <v>0</v>
      </c>
      <c r="JA358" s="283"/>
      <c r="JB358" s="284"/>
      <c r="JC358" s="285"/>
      <c r="JD358" s="76">
        <f t="shared" si="1369"/>
        <v>0</v>
      </c>
      <c r="JE358" s="77">
        <f t="shared" si="1533"/>
        <v>0</v>
      </c>
      <c r="JF358" s="77">
        <f t="shared" si="1370"/>
        <v>0</v>
      </c>
      <c r="JG358" s="77">
        <f t="shared" si="1534"/>
        <v>0</v>
      </c>
      <c r="JH358" s="282">
        <f t="shared" si="1535"/>
        <v>0</v>
      </c>
      <c r="JI358" s="283"/>
      <c r="JJ358" s="284"/>
      <c r="JK358" s="285"/>
      <c r="JL358" s="76">
        <f t="shared" si="1371"/>
        <v>310.06228391566907</v>
      </c>
      <c r="JM358" s="77">
        <f t="shared" si="1536"/>
        <v>352.85397971887056</v>
      </c>
      <c r="JN358" s="77">
        <f t="shared" si="1372"/>
        <v>16.810183615391111</v>
      </c>
      <c r="JO358" s="77">
        <f t="shared" si="1537"/>
        <v>19.412400039053654</v>
      </c>
      <c r="JP358" s="282">
        <f t="shared" si="1538"/>
        <v>389.80944995620689</v>
      </c>
      <c r="JQ358" s="73">
        <f t="shared" si="1373"/>
        <v>0.79542013142704204</v>
      </c>
      <c r="JR358" s="74">
        <f t="shared" si="1374"/>
        <v>4.3124104911462895E-2</v>
      </c>
      <c r="JS358" s="279">
        <f t="shared" si="1574"/>
        <v>1.1164515437785405</v>
      </c>
      <c r="JT358" s="76">
        <f t="shared" si="1375"/>
        <v>0</v>
      </c>
      <c r="JU358" s="77">
        <f t="shared" si="1539"/>
        <v>0</v>
      </c>
      <c r="JV358" s="77">
        <f t="shared" si="1376"/>
        <v>0</v>
      </c>
      <c r="JW358" s="77">
        <f t="shared" si="1540"/>
        <v>0</v>
      </c>
      <c r="JX358" s="282">
        <f t="shared" si="1541"/>
        <v>0</v>
      </c>
      <c r="JY358" s="73"/>
      <c r="JZ358" s="74"/>
      <c r="KA358" s="279"/>
      <c r="KB358" s="76">
        <f t="shared" si="1377"/>
        <v>0</v>
      </c>
      <c r="KC358" s="77">
        <f t="shared" si="1542"/>
        <v>0</v>
      </c>
      <c r="KD358" s="77">
        <f t="shared" si="1378"/>
        <v>0</v>
      </c>
      <c r="KE358" s="77">
        <f t="shared" si="1543"/>
        <v>0</v>
      </c>
      <c r="KF358" s="282">
        <f t="shared" si="1544"/>
        <v>0</v>
      </c>
      <c r="KG358" s="73"/>
      <c r="KH358" s="74"/>
      <c r="KI358" s="279"/>
      <c r="KJ358" s="76">
        <f t="shared" si="1379"/>
        <v>472.28723942564841</v>
      </c>
      <c r="KK358" s="77">
        <f t="shared" si="1545"/>
        <v>537.46760133878217</v>
      </c>
      <c r="KL358" s="77">
        <f t="shared" si="1380"/>
        <v>15.425393505895578</v>
      </c>
      <c r="KM358" s="77">
        <f t="shared" si="1546"/>
        <v>17.813244420608214</v>
      </c>
      <c r="KN358" s="282">
        <f t="shared" si="1547"/>
        <v>620.94470996207747</v>
      </c>
      <c r="KO358" s="73">
        <f t="shared" si="1381"/>
        <v>0.76059467428990912</v>
      </c>
      <c r="KP358" s="74">
        <f t="shared" si="1382"/>
        <v>2.4841814832173452E-2</v>
      </c>
      <c r="KQ358" s="279">
        <f t="shared" si="1383"/>
        <v>1.1088151839347706</v>
      </c>
      <c r="KR358" s="76">
        <f t="shared" si="1384"/>
        <v>43.473069812189543</v>
      </c>
      <c r="KS358" s="77">
        <f t="shared" si="1548"/>
        <v>49.472788176969821</v>
      </c>
      <c r="KT358" s="77">
        <f t="shared" si="1385"/>
        <v>1.4198487768528663</v>
      </c>
      <c r="KU358" s="77">
        <f t="shared" si="1549"/>
        <v>1.6396413675096899</v>
      </c>
      <c r="KV358" s="282">
        <f t="shared" si="1550"/>
        <v>57.278846350456149</v>
      </c>
      <c r="KW358" s="73">
        <f t="shared" si="1317"/>
        <v>0.75897251048324121</v>
      </c>
      <c r="KX358" s="74">
        <f t="shared" si="1318"/>
        <v>2.4788361975128348E-2</v>
      </c>
      <c r="KY358" s="279">
        <f t="shared" si="1319"/>
        <v>1.1085830346055421</v>
      </c>
      <c r="KZ358" s="76">
        <f t="shared" si="1386"/>
        <v>184.75374626343987</v>
      </c>
      <c r="LA358" s="77">
        <f t="shared" si="1551"/>
        <v>210.25161078525718</v>
      </c>
      <c r="LB358" s="77">
        <f t="shared" si="1387"/>
        <v>5.8839845232729253</v>
      </c>
      <c r="LC358" s="77">
        <f t="shared" si="1552"/>
        <v>6.7948253274755741</v>
      </c>
      <c r="LD358" s="286">
        <f t="shared" si="1553"/>
        <v>388.96678997150161</v>
      </c>
      <c r="LE358" s="73">
        <f t="shared" si="1388"/>
        <v>0.47498591403388501</v>
      </c>
      <c r="LF358" s="74">
        <f t="shared" si="1389"/>
        <v>1.5127215677472173E-2</v>
      </c>
      <c r="LG358" s="279">
        <f t="shared" si="1390"/>
        <v>1.0678944989826893</v>
      </c>
      <c r="LH358" s="76">
        <f t="shared" si="1391"/>
        <v>306.43653351015473</v>
      </c>
      <c r="LI358" s="77">
        <f t="shared" si="1554"/>
        <v>348.72783949989116</v>
      </c>
      <c r="LJ358" s="77">
        <f t="shared" si="1392"/>
        <v>9.9977729974757015</v>
      </c>
      <c r="LK358" s="77">
        <f t="shared" si="1555"/>
        <v>11.545428257484941</v>
      </c>
      <c r="LL358" s="282">
        <f t="shared" si="1556"/>
        <v>414.00049316312231</v>
      </c>
      <c r="LM358" s="73">
        <f t="shared" si="1575"/>
        <v>0.74018398183263567</v>
      </c>
      <c r="LN358" s="74">
        <f t="shared" si="1576"/>
        <v>2.4149181371956558E-2</v>
      </c>
      <c r="LO358" s="279">
        <f t="shared" si="1577"/>
        <v>1.105891084609101</v>
      </c>
      <c r="LP358" s="76">
        <f t="shared" si="1393"/>
        <v>6.4202093451560874E-2</v>
      </c>
      <c r="LQ358" s="77">
        <f t="shared" si="1557"/>
        <v>7.3062624368810794E-2</v>
      </c>
      <c r="LR358" s="77">
        <f t="shared" si="1394"/>
        <v>1.2316900883518657E-3</v>
      </c>
      <c r="LS358" s="77">
        <f t="shared" si="1558"/>
        <v>1.4223557140287345E-3</v>
      </c>
      <c r="LT358" s="282">
        <f t="shared" si="1559"/>
        <v>0.92320491949545436</v>
      </c>
      <c r="LU358" s="73">
        <f t="shared" si="1329"/>
        <v>6.9542624931687211E-2</v>
      </c>
      <c r="LV358" s="74">
        <f t="shared" si="1330"/>
        <v>1.3341459326549118E-3</v>
      </c>
      <c r="LW358" s="279">
        <f t="shared" si="1331"/>
        <v>1.0098041034571972</v>
      </c>
      <c r="LX358" s="76">
        <f t="shared" si="1395"/>
        <v>31.791053337758903</v>
      </c>
      <c r="LY358" s="77">
        <f t="shared" si="1560"/>
        <v>36.178536608903009</v>
      </c>
      <c r="LZ358" s="77">
        <f t="shared" si="1396"/>
        <v>0.60989795175333439</v>
      </c>
      <c r="MA358" s="77">
        <f t="shared" si="1561"/>
        <v>0.70431015468475056</v>
      </c>
      <c r="MB358" s="286">
        <f t="shared" si="1562"/>
        <v>457.14462582327167</v>
      </c>
      <c r="MC358" s="73">
        <f t="shared" si="1320"/>
        <v>6.9542660116601832E-2</v>
      </c>
      <c r="MD358" s="74">
        <f t="shared" si="1321"/>
        <v>1.3341466076626609E-3</v>
      </c>
      <c r="ME358" s="279">
        <f t="shared" si="1322"/>
        <v>1.0098041084175584</v>
      </c>
      <c r="MF358" s="76">
        <f t="shared" si="1397"/>
        <v>0</v>
      </c>
      <c r="MG358" s="77">
        <f t="shared" si="1563"/>
        <v>0</v>
      </c>
      <c r="MH358" s="77">
        <f t="shared" si="1398"/>
        <v>0</v>
      </c>
      <c r="MI358" s="77">
        <f t="shared" si="1564"/>
        <v>0</v>
      </c>
      <c r="MJ358" s="286">
        <f t="shared" si="1565"/>
        <v>0</v>
      </c>
      <c r="MK358" s="73"/>
      <c r="ML358" s="74"/>
      <c r="MM358" s="279"/>
      <c r="MN358" s="287">
        <f t="shared" si="1566"/>
        <v>1.0827854405861916</v>
      </c>
      <c r="MO358" s="288">
        <f t="shared" si="1566"/>
        <v>1.0827854405861916</v>
      </c>
      <c r="MP358" s="288">
        <f t="shared" si="1566"/>
        <v>1.0900511628864258</v>
      </c>
      <c r="MQ358" s="289">
        <f t="shared" si="1566"/>
        <v>1.0908425117940872</v>
      </c>
      <c r="MR358" s="290">
        <f t="shared" si="1567"/>
        <v>4.7724851079276984</v>
      </c>
      <c r="MS358" s="291">
        <f t="shared" si="1332"/>
        <v>4.7724851079276984</v>
      </c>
      <c r="MT358" s="291">
        <f t="shared" si="1399"/>
        <v>4.0364594561684353</v>
      </c>
      <c r="MU358" s="292">
        <f t="shared" si="1333"/>
        <v>4.2299600079839328</v>
      </c>
      <c r="MV358" s="359">
        <f t="shared" si="1400"/>
        <v>0.19350055181549711</v>
      </c>
      <c r="MW358" s="360">
        <f t="shared" si="1401"/>
        <v>1.1604054577242446</v>
      </c>
      <c r="MX358" s="360">
        <f t="shared" si="1402"/>
        <v>0.54252509994376563</v>
      </c>
      <c r="MY358" s="360">
        <f t="shared" si="1403"/>
        <v>0</v>
      </c>
      <c r="MZ358" s="360">
        <f t="shared" si="1404"/>
        <v>0</v>
      </c>
      <c r="NA358" s="360">
        <f t="shared" si="1405"/>
        <v>0</v>
      </c>
      <c r="NB358" s="360">
        <f t="shared" si="1406"/>
        <v>0.49603942090080549</v>
      </c>
      <c r="NC358" s="360">
        <f t="shared" si="1407"/>
        <v>0</v>
      </c>
      <c r="ND358" s="360">
        <f t="shared" si="1408"/>
        <v>0</v>
      </c>
      <c r="NE358" s="360">
        <f t="shared" si="1409"/>
        <v>0.78481938718903066</v>
      </c>
      <c r="NF358" s="360">
        <f t="shared" si="1410"/>
        <v>7.2390472159741898E-2</v>
      </c>
      <c r="NG358" s="360">
        <f t="shared" si="1411"/>
        <v>0.47350442084892447</v>
      </c>
      <c r="NH358" s="360">
        <f t="shared" si="1412"/>
        <v>0.52198059193549562</v>
      </c>
      <c r="NI358" s="360">
        <f t="shared" si="1413"/>
        <v>1.110784513802917E-3</v>
      </c>
      <c r="NJ358" s="360">
        <f t="shared" si="1414"/>
        <v>0.52620892089638971</v>
      </c>
      <c r="NK358" s="361">
        <f t="shared" si="1415"/>
        <v>0</v>
      </c>
      <c r="NL358" s="145">
        <f t="shared" si="1568"/>
        <v>4.7724851079276984</v>
      </c>
      <c r="NM358" s="56">
        <f t="shared" si="1334"/>
        <v>4.7724851079276984</v>
      </c>
      <c r="NN358" s="56">
        <f t="shared" si="1569"/>
        <v>4.0364594561684353</v>
      </c>
      <c r="NO358" s="58">
        <f t="shared" si="1323"/>
        <v>4.2299600079839328</v>
      </c>
      <c r="NP358" s="55">
        <f t="shared" si="1416"/>
        <v>1.0827854405861916</v>
      </c>
      <c r="NQ358" s="56">
        <f t="shared" si="1324"/>
        <v>1.0827854405861916</v>
      </c>
      <c r="NR358" s="56">
        <f t="shared" si="1417"/>
        <v>1.0900511628864258</v>
      </c>
      <c r="NS358" s="61">
        <f t="shared" si="1325"/>
        <v>1.0908425117940872</v>
      </c>
      <c r="NT358" s="25"/>
      <c r="NU358" s="86">
        <f t="shared" si="1578"/>
        <v>0</v>
      </c>
      <c r="NV358" s="86">
        <f t="shared" si="1578"/>
        <v>0</v>
      </c>
      <c r="NW358" s="86">
        <f t="shared" si="1578"/>
        <v>0</v>
      </c>
      <c r="NX358" s="86">
        <f t="shared" si="1578"/>
        <v>0</v>
      </c>
      <c r="NY358" s="87">
        <f t="shared" si="1579"/>
        <v>0</v>
      </c>
      <c r="NZ358" s="87">
        <f t="shared" si="1579"/>
        <v>0</v>
      </c>
      <c r="OA358" s="87">
        <f t="shared" si="1579"/>
        <v>0</v>
      </c>
      <c r="OB358" s="87">
        <f t="shared" si="1579"/>
        <v>0</v>
      </c>
      <c r="OC358" s="26"/>
    </row>
    <row r="359" spans="1:393" thickBot="1" x14ac:dyDescent="0.35">
      <c r="A359" s="136" t="s">
        <v>816</v>
      </c>
      <c r="B359" s="137" t="s">
        <v>817</v>
      </c>
      <c r="C359" s="133" t="s">
        <v>98</v>
      </c>
      <c r="D359" s="64">
        <f>VLOOKUP(B359,[1]УсіТ_1!$A$10:$G$556,6,FALSE)</f>
        <v>1011.16</v>
      </c>
      <c r="E359" s="64">
        <f>VLOOKUP(B359,[1]УсіТ_1!$A$10:$G$556,7,FALSE)</f>
        <v>0</v>
      </c>
      <c r="F359" s="38"/>
      <c r="G359" s="38"/>
      <c r="H359" s="39"/>
      <c r="I359" s="256">
        <v>3.9969000000000001</v>
      </c>
      <c r="J359" s="62">
        <v>3.9969000000000001</v>
      </c>
      <c r="K359" s="257">
        <f t="shared" si="1418"/>
        <v>3.2116000000000002</v>
      </c>
      <c r="L359" s="293">
        <f t="shared" si="1419"/>
        <v>3.5383000000000004</v>
      </c>
      <c r="M359" s="63">
        <v>0.32669999999999999</v>
      </c>
      <c r="N359" s="63">
        <v>0.66820000000000002</v>
      </c>
      <c r="O359" s="63">
        <v>0.45860000000000001</v>
      </c>
      <c r="P359" s="63">
        <v>0</v>
      </c>
      <c r="Q359" s="63">
        <v>0</v>
      </c>
      <c r="R359" s="63">
        <v>0</v>
      </c>
      <c r="S359" s="63">
        <v>0.4047</v>
      </c>
      <c r="T359" s="63">
        <v>0</v>
      </c>
      <c r="U359" s="63">
        <v>0</v>
      </c>
      <c r="V359" s="63">
        <v>0.37940000000000002</v>
      </c>
      <c r="W359" s="63">
        <v>0.19980000000000001</v>
      </c>
      <c r="X359" s="63">
        <v>0.64439999999999997</v>
      </c>
      <c r="Y359" s="63">
        <v>0.39850000000000002</v>
      </c>
      <c r="Z359" s="63">
        <v>1.1999999999999999E-3</v>
      </c>
      <c r="AA359" s="63">
        <v>0.51539999999999997</v>
      </c>
      <c r="AB359" s="259">
        <v>0</v>
      </c>
      <c r="AC359" s="144">
        <v>119.14</v>
      </c>
      <c r="AD359" s="70">
        <v>26.210799999999999</v>
      </c>
      <c r="AE359" s="70">
        <v>86.741754769051795</v>
      </c>
      <c r="AF359" s="68">
        <f t="shared" si="1420"/>
        <v>6.0927408549781976</v>
      </c>
      <c r="AG359" s="68">
        <f t="shared" si="1421"/>
        <v>27.658649409169392</v>
      </c>
      <c r="AH359" s="71">
        <v>4.5614233974999996</v>
      </c>
      <c r="AI359" s="71">
        <v>25.5221620672847</v>
      </c>
      <c r="AJ359" s="68">
        <f t="shared" si="1422"/>
        <v>0.34978123113213683</v>
      </c>
      <c r="AK359" s="68">
        <f t="shared" si="1423"/>
        <v>14.944604087146827</v>
      </c>
      <c r="AL359" s="71">
        <v>13.1088070116918</v>
      </c>
      <c r="AM359" s="69">
        <f t="shared" si="1424"/>
        <v>330.34193669463389</v>
      </c>
      <c r="AN359" s="260">
        <v>239.21</v>
      </c>
      <c r="AO359" s="71">
        <v>52.626199999999997</v>
      </c>
      <c r="AP359" s="71">
        <v>174.16061069586101</v>
      </c>
      <c r="AQ359" s="68">
        <f t="shared" si="1425"/>
        <v>12.233041295277276</v>
      </c>
      <c r="AR359" s="68">
        <f t="shared" si="1426"/>
        <v>55.53320064770363</v>
      </c>
      <c r="AS359" s="71">
        <v>18.0403922047667</v>
      </c>
      <c r="AT359" s="261">
        <f t="shared" si="1338"/>
        <v>3.9125547326499581</v>
      </c>
      <c r="AU359" s="71">
        <v>52.201429423386898</v>
      </c>
      <c r="AV359" s="68">
        <f t="shared" si="1427"/>
        <v>0.71542059024751747</v>
      </c>
      <c r="AW359" s="68">
        <f t="shared" si="1428"/>
        <v>30.566755804581891</v>
      </c>
      <c r="AX359" s="71">
        <v>26.811931616200699</v>
      </c>
      <c r="AY359" s="69">
        <f t="shared" si="1429"/>
        <v>675.6606767282583</v>
      </c>
      <c r="AZ359" s="260">
        <v>57</v>
      </c>
      <c r="BA359" s="260">
        <v>290.53850000000102</v>
      </c>
      <c r="BB359" s="260">
        <v>30.2990150000001</v>
      </c>
      <c r="BC359" s="262">
        <f t="shared" si="1430"/>
        <v>24.23921200000008</v>
      </c>
      <c r="BD359" s="262">
        <f t="shared" si="1339"/>
        <v>6.05980300000002</v>
      </c>
      <c r="BE359" s="260">
        <v>11.372507000000001</v>
      </c>
      <c r="BF359" s="262">
        <f t="shared" si="1431"/>
        <v>9.0980056000000005</v>
      </c>
      <c r="BG359" s="262">
        <f t="shared" si="1340"/>
        <v>2.2745014000000001</v>
      </c>
      <c r="BH359" s="260">
        <v>35.824116690007891</v>
      </c>
      <c r="BI359" s="263">
        <f t="shared" si="1432"/>
        <v>20.976954824300883</v>
      </c>
      <c r="BJ359" s="68">
        <f t="shared" si="1433"/>
        <v>0.49096951923655813</v>
      </c>
      <c r="BK359" s="260">
        <v>18.400147035065331</v>
      </c>
      <c r="BL359" s="69">
        <f t="shared" si="1434"/>
        <v>463.72114287008918</v>
      </c>
      <c r="BM359" s="260">
        <v>0</v>
      </c>
      <c r="BN359" s="260">
        <v>0</v>
      </c>
      <c r="BO359" s="260">
        <v>0</v>
      </c>
      <c r="BP359" s="68">
        <f t="shared" si="1435"/>
        <v>0</v>
      </c>
      <c r="BQ359" s="68">
        <f t="shared" si="1436"/>
        <v>0</v>
      </c>
      <c r="BR359" s="260">
        <v>0</v>
      </c>
      <c r="BS359" s="260">
        <v>0</v>
      </c>
      <c r="BT359" s="68">
        <f t="shared" si="1437"/>
        <v>0</v>
      </c>
      <c r="BU359" s="68">
        <f t="shared" si="1438"/>
        <v>0</v>
      </c>
      <c r="BV359" s="260">
        <v>0</v>
      </c>
      <c r="BW359" s="69">
        <f t="shared" si="1439"/>
        <v>0</v>
      </c>
      <c r="BX359" s="260">
        <v>0</v>
      </c>
      <c r="BY359" s="260">
        <v>0</v>
      </c>
      <c r="BZ359" s="263">
        <f t="shared" si="1440"/>
        <v>0</v>
      </c>
      <c r="CA359" s="263">
        <f t="shared" si="1441"/>
        <v>0</v>
      </c>
      <c r="CB359" s="260">
        <v>0</v>
      </c>
      <c r="CC359" s="264">
        <f t="shared" si="1442"/>
        <v>0</v>
      </c>
      <c r="CD359" s="260">
        <v>0</v>
      </c>
      <c r="CE359" s="260">
        <v>0</v>
      </c>
      <c r="CF359" s="263">
        <f t="shared" si="1443"/>
        <v>0</v>
      </c>
      <c r="CG359" s="263">
        <f t="shared" si="1444"/>
        <v>0</v>
      </c>
      <c r="CH359" s="260">
        <v>0</v>
      </c>
      <c r="CI359" s="69">
        <f t="shared" si="1445"/>
        <v>0</v>
      </c>
      <c r="CJ359" s="260">
        <v>174.43293414310872</v>
      </c>
      <c r="CK359" s="260">
        <v>38.375250576721399</v>
      </c>
      <c r="CL359" s="260">
        <v>18.354329127358774</v>
      </c>
      <c r="CM359" s="260">
        <v>9.8034505790757969</v>
      </c>
      <c r="CN359" s="260">
        <v>61.962745625798092</v>
      </c>
      <c r="CO359" s="265">
        <f t="shared" si="1446"/>
        <v>4.3522632527560576</v>
      </c>
      <c r="CP359" s="266">
        <f t="shared" si="1447"/>
        <v>19.75756499573323</v>
      </c>
      <c r="CQ359" s="260">
        <v>31.612358588449379</v>
      </c>
      <c r="CR359" s="265">
        <f t="shared" si="1448"/>
        <v>0.43324737445469874</v>
      </c>
      <c r="CS359" s="265">
        <f t="shared" si="1449"/>
        <v>18.51074302090089</v>
      </c>
      <c r="CT359" s="260">
        <v>16.236880983197587</v>
      </c>
      <c r="CU359" s="267">
        <f t="shared" si="1341"/>
        <v>409.16939885356072</v>
      </c>
      <c r="CV359" s="260">
        <v>0</v>
      </c>
      <c r="CW359" s="260">
        <v>0</v>
      </c>
      <c r="CX359" s="68">
        <f t="shared" si="1450"/>
        <v>0</v>
      </c>
      <c r="CY359" s="68">
        <f t="shared" si="1451"/>
        <v>0</v>
      </c>
      <c r="CZ359" s="260">
        <v>0</v>
      </c>
      <c r="DA359" s="69">
        <f t="shared" si="1452"/>
        <v>0</v>
      </c>
      <c r="DB359" s="260">
        <v>0</v>
      </c>
      <c r="DC359" s="260">
        <v>0</v>
      </c>
      <c r="DD359" s="68">
        <f t="shared" si="1453"/>
        <v>0</v>
      </c>
      <c r="DE359" s="68">
        <f t="shared" si="1454"/>
        <v>0</v>
      </c>
      <c r="DF359" s="260">
        <v>0</v>
      </c>
      <c r="DG359" s="69">
        <f t="shared" si="1455"/>
        <v>0</v>
      </c>
      <c r="DH359" s="260">
        <v>139.99358822490882</v>
      </c>
      <c r="DI359" s="260">
        <v>30.798589409479941</v>
      </c>
      <c r="DJ359" s="260">
        <v>2.1735373336666655</v>
      </c>
      <c r="DK359" s="260">
        <v>101.91533222773361</v>
      </c>
      <c r="DL359" s="68">
        <f t="shared" si="1456"/>
        <v>7.1585329356760088</v>
      </c>
      <c r="DM359" s="68">
        <f t="shared" si="1457"/>
        <v>32.496926664799595</v>
      </c>
      <c r="DN359" s="260">
        <v>29.645812918118501</v>
      </c>
      <c r="DO359" s="68">
        <f t="shared" si="1458"/>
        <v>0.40629586604281409</v>
      </c>
      <c r="DP359" s="68">
        <f t="shared" si="1459"/>
        <v>17.359224337455963</v>
      </c>
      <c r="DQ359" s="260">
        <v>15.2268150019502</v>
      </c>
      <c r="DR359" s="264">
        <f t="shared" si="1460"/>
        <v>383.70441013902928</v>
      </c>
      <c r="DS359" s="260">
        <v>73.06</v>
      </c>
      <c r="DT359" s="260">
        <v>16.0732</v>
      </c>
      <c r="DU359" s="260">
        <v>53.192484500813499</v>
      </c>
      <c r="DV359" s="68">
        <f t="shared" si="1461"/>
        <v>3.73624011133714</v>
      </c>
      <c r="DW359" s="68">
        <f t="shared" si="1462"/>
        <v>16.961061992898394</v>
      </c>
      <c r="DX359" s="260">
        <v>1.3693392497500001</v>
      </c>
      <c r="DY359" s="260">
        <v>1.0355576199583301</v>
      </c>
      <c r="DZ359" s="260">
        <v>0</v>
      </c>
      <c r="EA359" s="260">
        <v>15.608600296721599</v>
      </c>
      <c r="EB359" s="68">
        <f t="shared" si="1463"/>
        <v>0.21391586706656951</v>
      </c>
      <c r="EC359" s="68">
        <f t="shared" si="1464"/>
        <v>9.1396783381465205</v>
      </c>
      <c r="ED359" s="267">
        <v>8.0169590833621793</v>
      </c>
      <c r="EE359" s="69">
        <f t="shared" si="1465"/>
        <v>202.02736890072671</v>
      </c>
      <c r="EF359" s="260">
        <v>149.31785277777769</v>
      </c>
      <c r="EG359" s="260">
        <v>32.849927611111092</v>
      </c>
      <c r="EH359" s="260">
        <v>175.92401197935044</v>
      </c>
      <c r="EI359" s="260">
        <v>108.71321611793996</v>
      </c>
      <c r="EJ359" s="268">
        <f t="shared" si="1466"/>
        <v>7.636016300124103</v>
      </c>
      <c r="EK359" s="266">
        <f t="shared" si="1467"/>
        <v>34.664513517798568</v>
      </c>
      <c r="EL359" s="260">
        <v>50.343007849290295</v>
      </c>
      <c r="EM359" s="268">
        <f t="shared" si="1468"/>
        <v>0.68995092257452351</v>
      </c>
      <c r="EN359" s="268">
        <f t="shared" si="1469"/>
        <v>29.47854961818333</v>
      </c>
      <c r="EO359" s="269">
        <f t="shared" si="1470"/>
        <v>517.14801633546949</v>
      </c>
      <c r="EP359" s="69">
        <f t="shared" si="1471"/>
        <v>651.60650058269152</v>
      </c>
      <c r="EQ359" s="260">
        <v>142.85</v>
      </c>
      <c r="ER359" s="260">
        <v>31.427</v>
      </c>
      <c r="ES359" s="260">
        <v>104.004193963061</v>
      </c>
      <c r="ET359" s="68">
        <f t="shared" si="1472"/>
        <v>7.3052545839654046</v>
      </c>
      <c r="EU359" s="68">
        <f t="shared" si="1473"/>
        <v>33.162985295449552</v>
      </c>
      <c r="EV359" s="260">
        <v>10.429673692725</v>
      </c>
      <c r="EW359" s="260">
        <v>31.136284342161201</v>
      </c>
      <c r="EX359" s="68">
        <f t="shared" si="1474"/>
        <v>0.42672277690931926</v>
      </c>
      <c r="EY359" s="68">
        <f t="shared" si="1475"/>
        <v>18.231975841689859</v>
      </c>
      <c r="EZ359" s="260">
        <v>15.992357599897399</v>
      </c>
      <c r="FA359" s="69">
        <f t="shared" si="1476"/>
        <v>403.00741151741352</v>
      </c>
      <c r="FB359" s="260">
        <v>0.83333333333333348</v>
      </c>
      <c r="FC359" s="260">
        <v>8.9871586162120806E-2</v>
      </c>
      <c r="FD359" s="68">
        <f t="shared" si="1477"/>
        <v>1.2316900883518657E-3</v>
      </c>
      <c r="FE359" s="68">
        <f t="shared" si="1478"/>
        <v>5.2624666763574489E-2</v>
      </c>
      <c r="FF359" s="260">
        <v>4.6160245974772703E-2</v>
      </c>
      <c r="FG359" s="69">
        <f t="shared" si="1479"/>
        <v>1.1632381985642724</v>
      </c>
      <c r="FH359" s="260">
        <v>373.346773333334</v>
      </c>
      <c r="FI359" s="260">
        <v>40.263920049571801</v>
      </c>
      <c r="FJ359" s="68">
        <f t="shared" si="1480"/>
        <v>0.55181702427938151</v>
      </c>
      <c r="FK359" s="68">
        <f t="shared" si="1481"/>
        <v>23.576699440706967</v>
      </c>
      <c r="FL359" s="260">
        <v>20.680499999999999</v>
      </c>
      <c r="FM359" s="69">
        <f t="shared" si="1482"/>
        <v>521.14943205948691</v>
      </c>
      <c r="FN359" s="260">
        <v>0</v>
      </c>
      <c r="FO359" s="260">
        <v>0</v>
      </c>
      <c r="FP359" s="68">
        <f t="shared" si="1483"/>
        <v>0</v>
      </c>
      <c r="FQ359" s="68">
        <f t="shared" si="1484"/>
        <v>0</v>
      </c>
      <c r="FR359" s="260">
        <v>0</v>
      </c>
      <c r="FS359" s="264">
        <f t="shared" si="1485"/>
        <v>0</v>
      </c>
      <c r="FT359" s="270">
        <f t="shared" si="1342"/>
        <v>4041.5515165444544</v>
      </c>
      <c r="FU359" s="271">
        <f t="shared" si="1343"/>
        <v>1266.3653427431075</v>
      </c>
      <c r="FV359" s="272">
        <f t="shared" si="1486"/>
        <v>227.3398970266835</v>
      </c>
      <c r="FW359" s="272">
        <f t="shared" si="1344"/>
        <v>47.05322291172584</v>
      </c>
      <c r="FX359" s="272">
        <f t="shared" si="1345"/>
        <v>290.53850000000102</v>
      </c>
      <c r="FY359" s="272">
        <f t="shared" si="1346"/>
        <v>0</v>
      </c>
      <c r="FZ359" s="272">
        <f t="shared" si="1347"/>
        <v>0</v>
      </c>
      <c r="GA359" s="272">
        <f t="shared" si="1348"/>
        <v>0</v>
      </c>
      <c r="GB359" s="272">
        <f t="shared" si="1349"/>
        <v>0</v>
      </c>
      <c r="GC359" s="272">
        <f t="shared" si="1350"/>
        <v>373.346773333334</v>
      </c>
      <c r="GD359" s="272">
        <f t="shared" si="1351"/>
        <v>0</v>
      </c>
      <c r="GE359" s="272">
        <f t="shared" si="1352"/>
        <v>690.69033790025901</v>
      </c>
      <c r="GF359" s="273">
        <f t="shared" si="1353"/>
        <v>268.68658107873392</v>
      </c>
      <c r="GG359" s="273">
        <f t="shared" si="1354"/>
        <v>48.514089334114189</v>
      </c>
      <c r="GH359" s="272">
        <f t="shared" si="1487"/>
        <v>312.24756381115441</v>
      </c>
      <c r="GI359" s="274">
        <f t="shared" si="1488"/>
        <v>223.06212817544957</v>
      </c>
      <c r="GJ359" s="275">
        <f t="shared" si="1355"/>
        <v>4.279352862031871</v>
      </c>
      <c r="GK359" s="271">
        <f t="shared" si="1489"/>
        <v>3207.5816377262654</v>
      </c>
      <c r="GL359" s="276">
        <f t="shared" si="1490"/>
        <v>4041.5528635350947</v>
      </c>
      <c r="GM359" s="272">
        <f t="shared" si="1491"/>
        <v>1758.114051997291</v>
      </c>
      <c r="GN359" s="272">
        <f t="shared" si="1492"/>
        <v>99.8466651078719</v>
      </c>
      <c r="GO359" s="277">
        <f t="shared" si="1493"/>
        <v>0.54811202038291762</v>
      </c>
      <c r="GP359" s="278">
        <f t="shared" si="1494"/>
        <v>3.1128331679392413E-2</v>
      </c>
      <c r="GQ359" s="279">
        <f t="shared" si="1495"/>
        <v>1.0804636056770165</v>
      </c>
      <c r="GR359" s="280">
        <f t="shared" si="1496"/>
        <v>3207.5816377262654</v>
      </c>
      <c r="GS359" s="272">
        <f t="shared" si="1497"/>
        <v>1758.114051997291</v>
      </c>
      <c r="GT359" s="272">
        <f t="shared" si="1356"/>
        <v>99.8466651078719</v>
      </c>
      <c r="GU359" s="73">
        <f t="shared" si="1498"/>
        <v>0.54811202038291762</v>
      </c>
      <c r="GV359" s="74">
        <f t="shared" si="1499"/>
        <v>3.1128331679392413E-2</v>
      </c>
      <c r="GW359" s="279">
        <f t="shared" si="1500"/>
        <v>1.0804636056770165</v>
      </c>
      <c r="GX359" s="280">
        <f t="shared" si="1501"/>
        <v>2577.3728444209296</v>
      </c>
      <c r="GY359" s="272">
        <f t="shared" si="1357"/>
        <v>1535.1953978461381</v>
      </c>
      <c r="GZ359" s="272">
        <f t="shared" si="1358"/>
        <v>59.575955902524917</v>
      </c>
      <c r="HA359" s="73">
        <f t="shared" si="1502"/>
        <v>0.59564350620410822</v>
      </c>
      <c r="HB359" s="74">
        <f t="shared" si="1503"/>
        <v>2.3114993250388703E-2</v>
      </c>
      <c r="HC359" s="279">
        <f t="shared" si="1504"/>
        <v>1.0857829612463892</v>
      </c>
      <c r="HD359" s="280">
        <f t="shared" si="1505"/>
        <v>2839.5489846547662</v>
      </c>
      <c r="HE359" s="272">
        <f t="shared" si="1359"/>
        <v>1732.522167111644</v>
      </c>
      <c r="HF359" s="272">
        <f t="shared" si="1360"/>
        <v>66.018477988635254</v>
      </c>
      <c r="HG359" s="73">
        <f t="shared" si="1506"/>
        <v>0.61013991182204763</v>
      </c>
      <c r="HH359" s="74">
        <f t="shared" si="1507"/>
        <v>2.3249635186928044E-2</v>
      </c>
      <c r="HI359" s="281">
        <f t="shared" si="1508"/>
        <v>1.0878044527574973</v>
      </c>
      <c r="HJ359" s="72">
        <f t="shared" si="1361"/>
        <v>4.3185049855304669</v>
      </c>
      <c r="HK359" s="73">
        <f t="shared" si="1509"/>
        <v>4.3185049855304669</v>
      </c>
      <c r="HL359" s="73">
        <f t="shared" si="1362"/>
        <v>3.4871005583389039</v>
      </c>
      <c r="HM359" s="74">
        <f t="shared" si="1510"/>
        <v>3.8489784951918531</v>
      </c>
      <c r="HN359" s="75"/>
      <c r="HO359" s="75"/>
      <c r="HP359" s="76">
        <f t="shared" si="1511"/>
        <v>197.32676926550576</v>
      </c>
      <c r="HQ359" s="77">
        <f t="shared" si="1512"/>
        <v>224.5598366918382</v>
      </c>
      <c r="HR359" s="77">
        <f t="shared" si="1513"/>
        <v>6.4425220861103343</v>
      </c>
      <c r="HS359" s="77">
        <f t="shared" si="1514"/>
        <v>7.4398245050402148</v>
      </c>
      <c r="HT359" s="282">
        <f t="shared" si="1515"/>
        <v>262.17614023383641</v>
      </c>
      <c r="HU359" s="73">
        <f t="shared" si="1570"/>
        <v>0.75264960834921468</v>
      </c>
      <c r="HV359" s="74">
        <f t="shared" si="1571"/>
        <v>2.4573258574804753E-2</v>
      </c>
      <c r="HW359" s="279">
        <f t="shared" si="1337"/>
        <v>1.1076771128756548</v>
      </c>
      <c r="HX359" s="76">
        <f t="shared" si="1516"/>
        <v>396.87814687178832</v>
      </c>
      <c r="HY359" s="77">
        <f t="shared" si="1517"/>
        <v>451.6512999215638</v>
      </c>
      <c r="HZ359" s="77">
        <f t="shared" si="1363"/>
        <v>16.861016618174752</v>
      </c>
      <c r="IA359" s="77">
        <f t="shared" si="1518"/>
        <v>19.471101990668203</v>
      </c>
      <c r="IB359" s="282">
        <f t="shared" si="1519"/>
        <v>536.23863232401447</v>
      </c>
      <c r="IC359" s="73">
        <f t="shared" si="1572"/>
        <v>0.74011479768205213</v>
      </c>
      <c r="ID359" s="74">
        <f t="shared" si="1573"/>
        <v>3.1443121777892956E-2</v>
      </c>
      <c r="IE359" s="279">
        <f t="shared" si="1580"/>
        <v>1.1070106384793179</v>
      </c>
      <c r="IF359" s="76">
        <f t="shared" si="1364"/>
        <v>25.591884885647076</v>
      </c>
      <c r="IG359" s="77">
        <f t="shared" si="1520"/>
        <v>29.123820918715229</v>
      </c>
      <c r="IH359" s="77">
        <f t="shared" si="1365"/>
        <v>33.828187119236638</v>
      </c>
      <c r="II359" s="77">
        <f t="shared" si="1521"/>
        <v>39.064790485294473</v>
      </c>
      <c r="IJ359" s="282">
        <f t="shared" si="1522"/>
        <v>368.03265307149934</v>
      </c>
      <c r="IK359" s="73">
        <f t="shared" si="1523"/>
        <v>6.9536995350994654E-2</v>
      </c>
      <c r="IL359" s="74">
        <f t="shared" si="1524"/>
        <v>9.1916265681634191E-2</v>
      </c>
      <c r="IM359" s="279">
        <f t="shared" si="1525"/>
        <v>1.0238254386559078</v>
      </c>
      <c r="IN359" s="76">
        <f t="shared" si="1366"/>
        <v>0</v>
      </c>
      <c r="IO359" s="77">
        <f t="shared" si="1526"/>
        <v>0</v>
      </c>
      <c r="IP359" s="77">
        <f t="shared" si="1367"/>
        <v>0</v>
      </c>
      <c r="IQ359" s="77">
        <f t="shared" si="1527"/>
        <v>0</v>
      </c>
      <c r="IR359" s="282">
        <f t="shared" si="1528"/>
        <v>0</v>
      </c>
      <c r="IS359" s="73"/>
      <c r="IT359" s="74"/>
      <c r="IU359" s="279"/>
      <c r="IV359" s="76">
        <f t="shared" si="1368"/>
        <v>0</v>
      </c>
      <c r="IW359" s="77">
        <f t="shared" si="1529"/>
        <v>0</v>
      </c>
      <c r="IX359" s="77">
        <f t="shared" si="1530"/>
        <v>0</v>
      </c>
      <c r="IY359" s="77">
        <f t="shared" si="1531"/>
        <v>0</v>
      </c>
      <c r="IZ359" s="282">
        <f t="shared" si="1532"/>
        <v>0</v>
      </c>
      <c r="JA359" s="283"/>
      <c r="JB359" s="284"/>
      <c r="JC359" s="285"/>
      <c r="JD359" s="76">
        <f t="shared" si="1369"/>
        <v>0</v>
      </c>
      <c r="JE359" s="77">
        <f t="shared" si="1533"/>
        <v>0</v>
      </c>
      <c r="JF359" s="77">
        <f t="shared" si="1370"/>
        <v>0</v>
      </c>
      <c r="JG359" s="77">
        <f t="shared" si="1534"/>
        <v>0</v>
      </c>
      <c r="JH359" s="282">
        <f t="shared" si="1535"/>
        <v>0</v>
      </c>
      <c r="JI359" s="283"/>
      <c r="JJ359" s="284"/>
      <c r="JK359" s="285"/>
      <c r="JL359" s="76">
        <f t="shared" si="1371"/>
        <v>259.49552050012375</v>
      </c>
      <c r="JM359" s="77">
        <f t="shared" si="1536"/>
        <v>295.30849728434583</v>
      </c>
      <c r="JN359" s="77">
        <f t="shared" si="1372"/>
        <v>14.588961206286552</v>
      </c>
      <c r="JO359" s="77">
        <f t="shared" si="1537"/>
        <v>16.84733240101971</v>
      </c>
      <c r="JP359" s="282">
        <f t="shared" si="1538"/>
        <v>324.73761813774661</v>
      </c>
      <c r="JQ359" s="73">
        <f t="shared" si="1373"/>
        <v>0.79909288609135332</v>
      </c>
      <c r="JR359" s="74">
        <f t="shared" si="1374"/>
        <v>4.4925380958168615E-2</v>
      </c>
      <c r="JS359" s="279">
        <f t="shared" si="1574"/>
        <v>1.1172372581817922</v>
      </c>
      <c r="JT359" s="76">
        <f t="shared" si="1375"/>
        <v>0</v>
      </c>
      <c r="JU359" s="77">
        <f t="shared" si="1539"/>
        <v>0</v>
      </c>
      <c r="JV359" s="77">
        <f t="shared" si="1376"/>
        <v>0</v>
      </c>
      <c r="JW359" s="77">
        <f t="shared" si="1540"/>
        <v>0</v>
      </c>
      <c r="JX359" s="282">
        <f t="shared" si="1541"/>
        <v>0</v>
      </c>
      <c r="JY359" s="73"/>
      <c r="JZ359" s="74"/>
      <c r="KA359" s="279"/>
      <c r="KB359" s="76">
        <f t="shared" si="1377"/>
        <v>0</v>
      </c>
      <c r="KC359" s="77">
        <f t="shared" si="1542"/>
        <v>0</v>
      </c>
      <c r="KD359" s="77">
        <f t="shared" si="1378"/>
        <v>0</v>
      </c>
      <c r="KE359" s="77">
        <f t="shared" si="1543"/>
        <v>0</v>
      </c>
      <c r="KF359" s="282">
        <f t="shared" si="1544"/>
        <v>0</v>
      </c>
      <c r="KG359" s="73"/>
      <c r="KH359" s="74"/>
      <c r="KI359" s="279"/>
      <c r="KJ359" s="76">
        <f t="shared" si="1379"/>
        <v>231.61668185714055</v>
      </c>
      <c r="KK359" s="77">
        <f t="shared" si="1545"/>
        <v>263.58210012024449</v>
      </c>
      <c r="KL359" s="77">
        <f t="shared" si="1380"/>
        <v>7.5648288017188232</v>
      </c>
      <c r="KM359" s="77">
        <f t="shared" si="1546"/>
        <v>8.7358643002248968</v>
      </c>
      <c r="KN359" s="282">
        <f t="shared" si="1547"/>
        <v>304.52730963415024</v>
      </c>
      <c r="KO359" s="73">
        <f t="shared" si="1381"/>
        <v>0.76057770363977439</v>
      </c>
      <c r="KP359" s="74">
        <f t="shared" si="1382"/>
        <v>2.4841216411122458E-2</v>
      </c>
      <c r="KQ359" s="279">
        <f t="shared" si="1383"/>
        <v>1.1088127491797668</v>
      </c>
      <c r="KR359" s="76">
        <f t="shared" si="1384"/>
        <v>120.9761032038748</v>
      </c>
      <c r="KS359" s="77">
        <f t="shared" si="1548"/>
        <v>137.67201520704157</v>
      </c>
      <c r="KT359" s="77">
        <f t="shared" si="1385"/>
        <v>3.9501559784037097</v>
      </c>
      <c r="KU359" s="77">
        <f t="shared" si="1549"/>
        <v>4.5616401238606041</v>
      </c>
      <c r="KV359" s="282">
        <f t="shared" si="1550"/>
        <v>160.33918166724342</v>
      </c>
      <c r="KW359" s="73">
        <f t="shared" si="1317"/>
        <v>0.75450118895417606</v>
      </c>
      <c r="KX359" s="74">
        <f t="shared" si="1318"/>
        <v>2.4636248840296464E-2</v>
      </c>
      <c r="KY359" s="279">
        <f t="shared" si="1319"/>
        <v>1.1079424004080436</v>
      </c>
      <c r="KZ359" s="76">
        <f t="shared" si="1386"/>
        <v>260.42231741478668</v>
      </c>
      <c r="LA359" s="77">
        <f t="shared" si="1551"/>
        <v>296.3632014412014</v>
      </c>
      <c r="LB359" s="77">
        <f t="shared" si="1387"/>
        <v>8.3259672226986261</v>
      </c>
      <c r="LC359" s="77">
        <f t="shared" si="1552"/>
        <v>9.6148269487723734</v>
      </c>
      <c r="LD359" s="286">
        <f t="shared" si="1553"/>
        <v>517.14801633546949</v>
      </c>
      <c r="LE359" s="73">
        <f t="shared" si="1388"/>
        <v>0.5035740429986546</v>
      </c>
      <c r="LF359" s="74">
        <f t="shared" si="1389"/>
        <v>1.6099776001649867E-2</v>
      </c>
      <c r="LG359" s="279">
        <f t="shared" si="1390"/>
        <v>1.0719904989992997</v>
      </c>
      <c r="LH359" s="76">
        <f t="shared" si="1391"/>
        <v>236.97885258731009</v>
      </c>
      <c r="LI359" s="77">
        <f t="shared" si="1554"/>
        <v>269.68430403288477</v>
      </c>
      <c r="LJ359" s="77">
        <f t="shared" si="1392"/>
        <v>7.7319773608747235</v>
      </c>
      <c r="LK359" s="77">
        <f t="shared" si="1555"/>
        <v>8.9288874563381313</v>
      </c>
      <c r="LL359" s="282">
        <f t="shared" si="1556"/>
        <v>319.84715199794721</v>
      </c>
      <c r="LM359" s="73">
        <f t="shared" si="1575"/>
        <v>0.74091281134443565</v>
      </c>
      <c r="LN359" s="74">
        <f t="shared" si="1576"/>
        <v>2.41739759525023E-2</v>
      </c>
      <c r="LO359" s="279">
        <f t="shared" si="1577"/>
        <v>1.1059955085710929</v>
      </c>
      <c r="LP359" s="76">
        <f t="shared" si="1393"/>
        <v>6.4202093451560874E-2</v>
      </c>
      <c r="LQ359" s="77">
        <f t="shared" si="1557"/>
        <v>7.3062624368810794E-2</v>
      </c>
      <c r="LR359" s="77">
        <f t="shared" si="1394"/>
        <v>1.2316900883518657E-3</v>
      </c>
      <c r="LS359" s="77">
        <f t="shared" si="1558"/>
        <v>1.4223557140287345E-3</v>
      </c>
      <c r="LT359" s="282">
        <f t="shared" si="1559"/>
        <v>0.92320491949545436</v>
      </c>
      <c r="LU359" s="73">
        <f t="shared" si="1329"/>
        <v>6.9542624931687211E-2</v>
      </c>
      <c r="LV359" s="74">
        <f t="shared" si="1330"/>
        <v>1.3341459326549118E-3</v>
      </c>
      <c r="LW359" s="279">
        <f t="shared" si="1331"/>
        <v>1.0098041034571972</v>
      </c>
      <c r="LX359" s="76">
        <f t="shared" si="1395"/>
        <v>28.763573317662498</v>
      </c>
      <c r="LY359" s="77">
        <f t="shared" si="1560"/>
        <v>32.733234071233099</v>
      </c>
      <c r="LZ359" s="77">
        <f t="shared" si="1396"/>
        <v>0.55181702427938151</v>
      </c>
      <c r="MA359" s="77">
        <f t="shared" si="1561"/>
        <v>0.63723829963782974</v>
      </c>
      <c r="MB359" s="286">
        <f t="shared" si="1562"/>
        <v>413.61066036467213</v>
      </c>
      <c r="MC359" s="73">
        <f t="shared" si="1320"/>
        <v>6.9542630483223622E-2</v>
      </c>
      <c r="MD359" s="74">
        <f t="shared" si="1321"/>
        <v>1.3341460391587965E-3</v>
      </c>
      <c r="ME359" s="279">
        <f t="shared" si="1322"/>
        <v>1.0098041042398513</v>
      </c>
      <c r="MF359" s="76">
        <f t="shared" si="1397"/>
        <v>0</v>
      </c>
      <c r="MG359" s="77">
        <f t="shared" si="1563"/>
        <v>0</v>
      </c>
      <c r="MH359" s="77">
        <f t="shared" si="1398"/>
        <v>0</v>
      </c>
      <c r="MI359" s="77">
        <f t="shared" si="1564"/>
        <v>0</v>
      </c>
      <c r="MJ359" s="286">
        <f t="shared" si="1565"/>
        <v>0</v>
      </c>
      <c r="MK359" s="73"/>
      <c r="ML359" s="74"/>
      <c r="MM359" s="279"/>
      <c r="MN359" s="287">
        <f t="shared" si="1566"/>
        <v>1.0804623639752196</v>
      </c>
      <c r="MO359" s="288">
        <f t="shared" si="1566"/>
        <v>1.0804623639752196</v>
      </c>
      <c r="MP359" s="288">
        <f t="shared" si="1566"/>
        <v>1.0857814060370155</v>
      </c>
      <c r="MQ359" s="289">
        <f t="shared" si="1566"/>
        <v>1.0878030908642442</v>
      </c>
      <c r="MR359" s="290">
        <f t="shared" si="1567"/>
        <v>4.3185000225725547</v>
      </c>
      <c r="MS359" s="291">
        <f t="shared" si="1332"/>
        <v>4.3185000225725547</v>
      </c>
      <c r="MT359" s="291">
        <f t="shared" si="1399"/>
        <v>3.4870955636284791</v>
      </c>
      <c r="MU359" s="292">
        <f t="shared" si="1333"/>
        <v>3.8489736764049556</v>
      </c>
      <c r="MV359" s="359">
        <f t="shared" si="1400"/>
        <v>0.36187811277647641</v>
      </c>
      <c r="MW359" s="360">
        <f t="shared" si="1401"/>
        <v>0.7397045086318802</v>
      </c>
      <c r="MX359" s="360">
        <f t="shared" si="1402"/>
        <v>0.46952634616759931</v>
      </c>
      <c r="MY359" s="360">
        <f t="shared" si="1403"/>
        <v>0</v>
      </c>
      <c r="MZ359" s="360">
        <f t="shared" si="1404"/>
        <v>0</v>
      </c>
      <c r="NA359" s="360">
        <f t="shared" si="1405"/>
        <v>0</v>
      </c>
      <c r="NB359" s="360">
        <f t="shared" si="1406"/>
        <v>0.4521459183861713</v>
      </c>
      <c r="NC359" s="360">
        <f t="shared" si="1407"/>
        <v>0</v>
      </c>
      <c r="ND359" s="360">
        <f t="shared" si="1408"/>
        <v>0</v>
      </c>
      <c r="NE359" s="360">
        <f t="shared" si="1409"/>
        <v>0.42068355703880356</v>
      </c>
      <c r="NF359" s="360">
        <f t="shared" si="1410"/>
        <v>0.22136689160152712</v>
      </c>
      <c r="NG359" s="360">
        <f t="shared" si="1411"/>
        <v>0.69079067755514867</v>
      </c>
      <c r="NH359" s="360">
        <f t="shared" si="1412"/>
        <v>0.44073921016558054</v>
      </c>
      <c r="NI359" s="360">
        <f t="shared" si="1413"/>
        <v>1.2117649241486365E-3</v>
      </c>
      <c r="NJ359" s="360">
        <f t="shared" si="1414"/>
        <v>0.52045303532521936</v>
      </c>
      <c r="NK359" s="361">
        <f t="shared" si="1415"/>
        <v>0</v>
      </c>
      <c r="NL359" s="145">
        <f t="shared" si="1568"/>
        <v>4.3185000225725547</v>
      </c>
      <c r="NM359" s="56">
        <f t="shared" si="1334"/>
        <v>4.3185000225725547</v>
      </c>
      <c r="NN359" s="56">
        <f t="shared" si="1569"/>
        <v>3.4870955636284791</v>
      </c>
      <c r="NO359" s="58">
        <f t="shared" si="1323"/>
        <v>3.8489736764049556</v>
      </c>
      <c r="NP359" s="55">
        <f t="shared" si="1416"/>
        <v>1.0804623639752196</v>
      </c>
      <c r="NQ359" s="56">
        <f t="shared" si="1324"/>
        <v>1.0804623639752196</v>
      </c>
      <c r="NR359" s="56">
        <f t="shared" si="1417"/>
        <v>1.0857814060370155</v>
      </c>
      <c r="NS359" s="61">
        <f t="shared" si="1325"/>
        <v>1.0878030908642442</v>
      </c>
      <c r="NT359" s="25"/>
      <c r="NU359" s="86">
        <f t="shared" si="1578"/>
        <v>0</v>
      </c>
      <c r="NV359" s="86">
        <f t="shared" si="1578"/>
        <v>0</v>
      </c>
      <c r="NW359" s="86">
        <f t="shared" si="1578"/>
        <v>0</v>
      </c>
      <c r="NX359" s="86">
        <f t="shared" si="1578"/>
        <v>0</v>
      </c>
      <c r="NY359" s="87">
        <f t="shared" si="1579"/>
        <v>0</v>
      </c>
      <c r="NZ359" s="87">
        <f t="shared" si="1579"/>
        <v>0</v>
      </c>
      <c r="OA359" s="87">
        <f t="shared" si="1579"/>
        <v>0</v>
      </c>
      <c r="OB359" s="87">
        <f t="shared" si="1579"/>
        <v>0</v>
      </c>
      <c r="OC359" s="26"/>
    </row>
    <row r="360" spans="1:393" thickBot="1" x14ac:dyDescent="0.35">
      <c r="A360" s="136" t="s">
        <v>818</v>
      </c>
      <c r="B360" s="137" t="s">
        <v>819</v>
      </c>
      <c r="C360" s="133" t="s">
        <v>98</v>
      </c>
      <c r="D360" s="64">
        <f>VLOOKUP(B360,[1]УсіТ_1!$A$10:$G$556,6,FALSE)</f>
        <v>611.70000000000005</v>
      </c>
      <c r="E360" s="64">
        <f>VLOOKUP(B360,[1]УсіТ_1!$A$10:$G$556,7,FALSE)</f>
        <v>0</v>
      </c>
      <c r="F360" s="38"/>
      <c r="G360" s="38"/>
      <c r="H360" s="39"/>
      <c r="I360" s="256">
        <v>4.4229000000000003</v>
      </c>
      <c r="J360" s="62">
        <v>4.4229000000000003</v>
      </c>
      <c r="K360" s="257">
        <f t="shared" si="1418"/>
        <v>3.3716000000000004</v>
      </c>
      <c r="L360" s="293">
        <f t="shared" si="1419"/>
        <v>3.9841000000000006</v>
      </c>
      <c r="M360" s="63">
        <v>0.61250000000000004</v>
      </c>
      <c r="N360" s="63">
        <v>0.66800000000000004</v>
      </c>
      <c r="O360" s="63">
        <v>0.43880000000000002</v>
      </c>
      <c r="P360" s="63">
        <v>0</v>
      </c>
      <c r="Q360" s="63">
        <v>0</v>
      </c>
      <c r="R360" s="63">
        <v>0</v>
      </c>
      <c r="S360" s="63">
        <v>0.57920000000000005</v>
      </c>
      <c r="T360" s="63">
        <v>0</v>
      </c>
      <c r="U360" s="63">
        <v>0</v>
      </c>
      <c r="V360" s="63">
        <v>8.2600000000000007E-2</v>
      </c>
      <c r="W360" s="63">
        <v>0.19089999999999999</v>
      </c>
      <c r="X360" s="63">
        <v>0.89180000000000004</v>
      </c>
      <c r="Y360" s="63">
        <v>0.50719999999999998</v>
      </c>
      <c r="Z360" s="63">
        <v>1.9E-3</v>
      </c>
      <c r="AA360" s="63">
        <v>0.45</v>
      </c>
      <c r="AB360" s="259">
        <v>0</v>
      </c>
      <c r="AC360" s="144">
        <v>135.13999999999999</v>
      </c>
      <c r="AD360" s="70">
        <v>29.730799999999999</v>
      </c>
      <c r="AE360" s="70">
        <v>98.390806945523394</v>
      </c>
      <c r="AF360" s="68">
        <f t="shared" si="1420"/>
        <v>6.9109702798535633</v>
      </c>
      <c r="AG360" s="68">
        <f t="shared" si="1421"/>
        <v>31.373089484263478</v>
      </c>
      <c r="AH360" s="71">
        <v>5.1490844757916596</v>
      </c>
      <c r="AI360" s="71">
        <v>28.946993497086201</v>
      </c>
      <c r="AJ360" s="68">
        <f t="shared" si="1422"/>
        <v>0.39671854587756639</v>
      </c>
      <c r="AK360" s="68">
        <f t="shared" si="1423"/>
        <v>16.950027830192813</v>
      </c>
      <c r="AL360" s="71">
        <v>14.8678842459201</v>
      </c>
      <c r="AM360" s="69">
        <f t="shared" si="1424"/>
        <v>374.67068299718557</v>
      </c>
      <c r="AN360" s="260">
        <v>144.44999999999999</v>
      </c>
      <c r="AO360" s="71">
        <v>31.779</v>
      </c>
      <c r="AP360" s="71">
        <v>105.169099180708</v>
      </c>
      <c r="AQ360" s="68">
        <f t="shared" si="1425"/>
        <v>7.3870775264529298</v>
      </c>
      <c r="AR360" s="68">
        <f t="shared" si="1426"/>
        <v>33.534429302958912</v>
      </c>
      <c r="AS360" s="71">
        <v>11.34631960175</v>
      </c>
      <c r="AT360" s="261">
        <f t="shared" si="1338"/>
        <v>2.4607611604062711</v>
      </c>
      <c r="AU360" s="71">
        <v>31.571286307305201</v>
      </c>
      <c r="AV360" s="68">
        <f t="shared" si="1427"/>
        <v>0.43268447884161776</v>
      </c>
      <c r="AW360" s="68">
        <f t="shared" si="1428"/>
        <v>18.48669298238779</v>
      </c>
      <c r="AX360" s="71">
        <v>16.2157852544882</v>
      </c>
      <c r="AY360" s="69">
        <f t="shared" si="1429"/>
        <v>408.63778841310159</v>
      </c>
      <c r="AZ360" s="260">
        <v>33</v>
      </c>
      <c r="BA360" s="260">
        <v>168.20650000000001</v>
      </c>
      <c r="BB360" s="260">
        <v>17.541535</v>
      </c>
      <c r="BC360" s="262">
        <f t="shared" si="1430"/>
        <v>14.033228000000001</v>
      </c>
      <c r="BD360" s="262">
        <f t="shared" si="1339"/>
        <v>3.5083069999999985</v>
      </c>
      <c r="BE360" s="260">
        <v>6.5840830000000103</v>
      </c>
      <c r="BF360" s="262">
        <f t="shared" si="1431"/>
        <v>5.2672664000000085</v>
      </c>
      <c r="BG360" s="262">
        <f t="shared" si="1340"/>
        <v>1.3168166000000019</v>
      </c>
      <c r="BH360" s="260">
        <v>20.740278083688715</v>
      </c>
      <c r="BI360" s="263">
        <f t="shared" si="1432"/>
        <v>12.144552793016262</v>
      </c>
      <c r="BJ360" s="68">
        <f t="shared" si="1433"/>
        <v>0.28424551113695384</v>
      </c>
      <c r="BK360" s="260">
        <v>10.652716704511475</v>
      </c>
      <c r="BL360" s="69">
        <f t="shared" si="1434"/>
        <v>268.47013534584028</v>
      </c>
      <c r="BM360" s="260">
        <v>0</v>
      </c>
      <c r="BN360" s="260">
        <v>0</v>
      </c>
      <c r="BO360" s="260">
        <v>0</v>
      </c>
      <c r="BP360" s="68">
        <f t="shared" si="1435"/>
        <v>0</v>
      </c>
      <c r="BQ360" s="68">
        <f t="shared" si="1436"/>
        <v>0</v>
      </c>
      <c r="BR360" s="260">
        <v>0</v>
      </c>
      <c r="BS360" s="260">
        <v>0</v>
      </c>
      <c r="BT360" s="68">
        <f t="shared" si="1437"/>
        <v>0</v>
      </c>
      <c r="BU360" s="68">
        <f t="shared" si="1438"/>
        <v>0</v>
      </c>
      <c r="BV360" s="260">
        <v>0</v>
      </c>
      <c r="BW360" s="69">
        <f t="shared" si="1439"/>
        <v>0</v>
      </c>
      <c r="BX360" s="260">
        <v>0</v>
      </c>
      <c r="BY360" s="260">
        <v>0</v>
      </c>
      <c r="BZ360" s="263">
        <f t="shared" si="1440"/>
        <v>0</v>
      </c>
      <c r="CA360" s="263">
        <f t="shared" si="1441"/>
        <v>0</v>
      </c>
      <c r="CB360" s="260">
        <v>0</v>
      </c>
      <c r="CC360" s="264">
        <f t="shared" si="1442"/>
        <v>0</v>
      </c>
      <c r="CD360" s="260">
        <v>0</v>
      </c>
      <c r="CE360" s="260">
        <v>0</v>
      </c>
      <c r="CF360" s="263">
        <f t="shared" si="1443"/>
        <v>0</v>
      </c>
      <c r="CG360" s="263">
        <f t="shared" si="1444"/>
        <v>0</v>
      </c>
      <c r="CH360" s="260">
        <v>0</v>
      </c>
      <c r="CI360" s="69">
        <f t="shared" si="1445"/>
        <v>0</v>
      </c>
      <c r="CJ360" s="260">
        <v>145.03776060696589</v>
      </c>
      <c r="CK360" s="260">
        <v>31.908310397741683</v>
      </c>
      <c r="CL360" s="260">
        <v>10.600229925665056</v>
      </c>
      <c r="CM360" s="260">
        <v>5.9305853863094526</v>
      </c>
      <c r="CN360" s="260">
        <v>66.253638934057861</v>
      </c>
      <c r="CO360" s="265">
        <f t="shared" si="1446"/>
        <v>4.653655598728224</v>
      </c>
      <c r="CP360" s="266">
        <f t="shared" si="1447"/>
        <v>21.125767817791555</v>
      </c>
      <c r="CQ360" s="260">
        <v>27.371283900710718</v>
      </c>
      <c r="CR360" s="265">
        <f t="shared" si="1448"/>
        <v>0.3751234458592404</v>
      </c>
      <c r="CS360" s="265">
        <f t="shared" si="1449"/>
        <v>16.027364773196766</v>
      </c>
      <c r="CT360" s="260">
        <v>14.058561236729016</v>
      </c>
      <c r="CU360" s="267">
        <f t="shared" si="1341"/>
        <v>354.27574200224421</v>
      </c>
      <c r="CV360" s="260">
        <v>0</v>
      </c>
      <c r="CW360" s="260">
        <v>0</v>
      </c>
      <c r="CX360" s="68">
        <f t="shared" si="1450"/>
        <v>0</v>
      </c>
      <c r="CY360" s="68">
        <f t="shared" si="1451"/>
        <v>0</v>
      </c>
      <c r="CZ360" s="260">
        <v>0</v>
      </c>
      <c r="DA360" s="69">
        <f t="shared" si="1452"/>
        <v>0</v>
      </c>
      <c r="DB360" s="260">
        <v>0</v>
      </c>
      <c r="DC360" s="260">
        <v>0</v>
      </c>
      <c r="DD360" s="68">
        <f t="shared" si="1453"/>
        <v>0</v>
      </c>
      <c r="DE360" s="68">
        <f t="shared" si="1454"/>
        <v>0</v>
      </c>
      <c r="DF360" s="260">
        <v>0</v>
      </c>
      <c r="DG360" s="69">
        <f t="shared" si="1455"/>
        <v>0</v>
      </c>
      <c r="DH360" s="260">
        <v>18.41788518356736</v>
      </c>
      <c r="DI360" s="260">
        <v>4.0519347403848194</v>
      </c>
      <c r="DJ360" s="260">
        <v>0.27867757717499986</v>
      </c>
      <c r="DK360" s="260">
        <v>13.408220413637038</v>
      </c>
      <c r="DL360" s="68">
        <f t="shared" si="1456"/>
        <v>0.94179340185386551</v>
      </c>
      <c r="DM360" s="68">
        <f t="shared" si="1457"/>
        <v>4.2753719775331325</v>
      </c>
      <c r="DN360" s="260">
        <v>3.8996218237487001</v>
      </c>
      <c r="DO360" s="68">
        <f t="shared" si="1458"/>
        <v>5.3444317094475939E-2</v>
      </c>
      <c r="DP360" s="68">
        <f t="shared" si="1459"/>
        <v>2.2834391573833464</v>
      </c>
      <c r="DQ360" s="260">
        <v>2.0029411995479101</v>
      </c>
      <c r="DR360" s="264">
        <f t="shared" si="1460"/>
        <v>50.471137125672996</v>
      </c>
      <c r="DS360" s="260">
        <v>42.36</v>
      </c>
      <c r="DT360" s="260">
        <v>9.3192000000000004</v>
      </c>
      <c r="DU360" s="260">
        <v>30.840865637208601</v>
      </c>
      <c r="DV360" s="68">
        <f t="shared" si="1461"/>
        <v>2.1662624023575319</v>
      </c>
      <c r="DW360" s="68">
        <f t="shared" si="1462"/>
        <v>9.8339800988116082</v>
      </c>
      <c r="DX360" s="260">
        <v>0.81267325491666698</v>
      </c>
      <c r="DY360" s="260">
        <v>0.34618496412499999</v>
      </c>
      <c r="DZ360" s="260">
        <v>0</v>
      </c>
      <c r="EA360" s="260">
        <v>9.0244291383606594</v>
      </c>
      <c r="EB360" s="68">
        <f t="shared" si="1463"/>
        <v>0.12367980134123284</v>
      </c>
      <c r="EC360" s="68">
        <f t="shared" si="1464"/>
        <v>5.2842905796836375</v>
      </c>
      <c r="ED360" s="267">
        <v>4.6351676497305503</v>
      </c>
      <c r="EE360" s="69">
        <f t="shared" si="1465"/>
        <v>116.80622477320976</v>
      </c>
      <c r="EF360" s="260">
        <v>123.40752183015874</v>
      </c>
      <c r="EG360" s="260">
        <v>27.149654802634892</v>
      </c>
      <c r="EH360" s="260">
        <v>150.3794716247962</v>
      </c>
      <c r="EI360" s="260">
        <v>89.848791298036232</v>
      </c>
      <c r="EJ360" s="268">
        <f t="shared" si="1466"/>
        <v>6.3109791007740643</v>
      </c>
      <c r="EK360" s="266">
        <f t="shared" si="1467"/>
        <v>28.649365290874428</v>
      </c>
      <c r="EL360" s="260">
        <v>42.144608762310874</v>
      </c>
      <c r="EM360" s="268">
        <f t="shared" si="1468"/>
        <v>0.57759186308747057</v>
      </c>
      <c r="EN360" s="268">
        <f t="shared" si="1469"/>
        <v>24.677944239206184</v>
      </c>
      <c r="EO360" s="269">
        <f t="shared" si="1470"/>
        <v>432.93004831793695</v>
      </c>
      <c r="EP360" s="69">
        <f t="shared" si="1471"/>
        <v>545.4918608806006</v>
      </c>
      <c r="EQ360" s="260">
        <v>110.06</v>
      </c>
      <c r="ER360" s="260">
        <v>24.213200000000001</v>
      </c>
      <c r="ES360" s="260">
        <v>80.130917658904096</v>
      </c>
      <c r="ET360" s="68">
        <f t="shared" si="1472"/>
        <v>5.6283956563614232</v>
      </c>
      <c r="EU360" s="68">
        <f t="shared" si="1473"/>
        <v>25.550704666553475</v>
      </c>
      <c r="EV360" s="260">
        <v>7.8991485004083302</v>
      </c>
      <c r="EW360" s="260">
        <v>23.974496566509</v>
      </c>
      <c r="EX360" s="68">
        <f t="shared" si="1474"/>
        <v>0.32857047544400586</v>
      </c>
      <c r="EY360" s="68">
        <f t="shared" si="1475"/>
        <v>14.038362362505611</v>
      </c>
      <c r="EZ360" s="260">
        <v>12.3138881362911</v>
      </c>
      <c r="FA360" s="69">
        <f t="shared" si="1476"/>
        <v>310.30998103453504</v>
      </c>
      <c r="FB360" s="260">
        <v>0.83333333333333348</v>
      </c>
      <c r="FC360" s="260">
        <v>8.9871586162120806E-2</v>
      </c>
      <c r="FD360" s="68">
        <f t="shared" si="1477"/>
        <v>1.2316900883518657E-3</v>
      </c>
      <c r="FE360" s="68">
        <f t="shared" si="1478"/>
        <v>5.2624666763574489E-2</v>
      </c>
      <c r="FF360" s="260">
        <v>4.6160245974772703E-2</v>
      </c>
      <c r="FG360" s="69">
        <f t="shared" si="1479"/>
        <v>1.1632381985642724</v>
      </c>
      <c r="FH360" s="260">
        <v>197.18790000000001</v>
      </c>
      <c r="FI360" s="260">
        <v>21.2659072139732</v>
      </c>
      <c r="FJ360" s="68">
        <f t="shared" si="1480"/>
        <v>0.29144925836750274</v>
      </c>
      <c r="FK360" s="68">
        <f t="shared" si="1481"/>
        <v>12.452337032770863</v>
      </c>
      <c r="FL360" s="260">
        <v>10.922499999999999</v>
      </c>
      <c r="FM360" s="69">
        <f t="shared" si="1482"/>
        <v>275.25156865676786</v>
      </c>
      <c r="FN360" s="260">
        <v>0</v>
      </c>
      <c r="FO360" s="260">
        <v>0</v>
      </c>
      <c r="FP360" s="68">
        <f t="shared" si="1483"/>
        <v>0</v>
      </c>
      <c r="FQ360" s="68">
        <f t="shared" si="1484"/>
        <v>0</v>
      </c>
      <c r="FR360" s="260">
        <v>0</v>
      </c>
      <c r="FS360" s="264">
        <f t="shared" si="1485"/>
        <v>0</v>
      </c>
      <c r="FT360" s="270">
        <f t="shared" si="1342"/>
        <v>2705.5483594277221</v>
      </c>
      <c r="FU360" s="271">
        <f t="shared" si="1343"/>
        <v>877.02526756145346</v>
      </c>
      <c r="FV360" s="272">
        <f t="shared" si="1486"/>
        <v>184.07890031124552</v>
      </c>
      <c r="FW360" s="272">
        <f t="shared" si="1344"/>
        <v>27.691840946715732</v>
      </c>
      <c r="FX360" s="272">
        <f t="shared" si="1345"/>
        <v>168.20650000000001</v>
      </c>
      <c r="FY360" s="272">
        <f t="shared" si="1346"/>
        <v>0</v>
      </c>
      <c r="FZ360" s="272">
        <f t="shared" si="1347"/>
        <v>0</v>
      </c>
      <c r="GA360" s="272">
        <f t="shared" si="1348"/>
        <v>0</v>
      </c>
      <c r="GB360" s="272">
        <f t="shared" si="1349"/>
        <v>0</v>
      </c>
      <c r="GC360" s="272">
        <f t="shared" si="1350"/>
        <v>197.18790000000001</v>
      </c>
      <c r="GD360" s="272">
        <f t="shared" si="1351"/>
        <v>0</v>
      </c>
      <c r="GE360" s="272">
        <f t="shared" si="1352"/>
        <v>484.04234006807519</v>
      </c>
      <c r="GF360" s="273">
        <f t="shared" si="1353"/>
        <v>188.29810453931961</v>
      </c>
      <c r="GG360" s="273">
        <f t="shared" si="1354"/>
        <v>33.999133966381606</v>
      </c>
      <c r="GH360" s="272">
        <f t="shared" si="1487"/>
        <v>209.0287768798554</v>
      </c>
      <c r="GI360" s="274">
        <f t="shared" si="1488"/>
        <v>149.32511642887033</v>
      </c>
      <c r="GJ360" s="275">
        <f t="shared" si="1355"/>
        <v>2.8647393871384184</v>
      </c>
      <c r="GK360" s="271">
        <f t="shared" si="1489"/>
        <v>2147.2615257673451</v>
      </c>
      <c r="GL360" s="276">
        <f t="shared" si="1490"/>
        <v>2705.5495224668548</v>
      </c>
      <c r="GM360" s="272">
        <f t="shared" si="1491"/>
        <v>1214.6484885296434</v>
      </c>
      <c r="GN360" s="272">
        <f t="shared" si="1492"/>
        <v>64.555714300235749</v>
      </c>
      <c r="GO360" s="277">
        <f t="shared" si="1493"/>
        <v>0.56567328849036069</v>
      </c>
      <c r="GP360" s="278">
        <f t="shared" si="1494"/>
        <v>3.0064206676998103E-2</v>
      </c>
      <c r="GQ360" s="279">
        <f t="shared" si="1495"/>
        <v>1.0827225097381541</v>
      </c>
      <c r="GR360" s="280">
        <f t="shared" si="1496"/>
        <v>2147.2615257673451</v>
      </c>
      <c r="GS360" s="272">
        <f t="shared" si="1497"/>
        <v>1214.6484885296434</v>
      </c>
      <c r="GT360" s="272">
        <f t="shared" si="1356"/>
        <v>64.555714300235749</v>
      </c>
      <c r="GU360" s="73">
        <f t="shared" si="1498"/>
        <v>0.56567328849036069</v>
      </c>
      <c r="GV360" s="74">
        <f t="shared" si="1499"/>
        <v>3.0064206676998103E-2</v>
      </c>
      <c r="GW360" s="279">
        <f t="shared" si="1500"/>
        <v>1.0827225097381541</v>
      </c>
      <c r="GX360" s="280">
        <f t="shared" si="1501"/>
        <v>1636.8323048601817</v>
      </c>
      <c r="GY360" s="272">
        <f t="shared" si="1357"/>
        <v>976.0071309985268</v>
      </c>
      <c r="GZ360" s="272">
        <f t="shared" si="1358"/>
        <v>37.663285563367651</v>
      </c>
      <c r="HA360" s="73">
        <f t="shared" si="1502"/>
        <v>0.59627802316737477</v>
      </c>
      <c r="HB360" s="74">
        <f t="shared" si="1503"/>
        <v>2.3009862068053971E-2</v>
      </c>
      <c r="HC360" s="279">
        <f t="shared" si="1504"/>
        <v>1.0858542566254641</v>
      </c>
      <c r="HD360" s="280">
        <f t="shared" si="1505"/>
        <v>1934.1899897785829</v>
      </c>
      <c r="HE360" s="272">
        <f t="shared" si="1359"/>
        <v>1199.8321341221636</v>
      </c>
      <c r="HF360" s="272">
        <f t="shared" si="1360"/>
        <v>44.970974389098785</v>
      </c>
      <c r="HG360" s="73">
        <f t="shared" si="1506"/>
        <v>0.62032796181491701</v>
      </c>
      <c r="HH360" s="74">
        <f t="shared" si="1507"/>
        <v>2.3250546547522382E-2</v>
      </c>
      <c r="HI360" s="281">
        <f t="shared" si="1508"/>
        <v>1.0892106466156333</v>
      </c>
      <c r="HJ360" s="72">
        <f t="shared" si="1361"/>
        <v>4.7887733883208821</v>
      </c>
      <c r="HK360" s="73">
        <f t="shared" si="1509"/>
        <v>4.7887733883208821</v>
      </c>
      <c r="HL360" s="73">
        <f t="shared" si="1362"/>
        <v>3.6610662116384152</v>
      </c>
      <c r="HM360" s="74">
        <f t="shared" si="1510"/>
        <v>4.3395241371813453</v>
      </c>
      <c r="HN360" s="75"/>
      <c r="HO360" s="75"/>
      <c r="HP360" s="76">
        <f t="shared" si="1511"/>
        <v>223.82500312363663</v>
      </c>
      <c r="HQ360" s="77">
        <f t="shared" si="1512"/>
        <v>254.71509180472972</v>
      </c>
      <c r="HR360" s="77">
        <f t="shared" si="1513"/>
        <v>7.3076888257311294</v>
      </c>
      <c r="HS360" s="77">
        <f t="shared" si="1514"/>
        <v>8.4389190559543081</v>
      </c>
      <c r="HT360" s="282">
        <f t="shared" si="1515"/>
        <v>297.35768491840128</v>
      </c>
      <c r="HU360" s="73">
        <f t="shared" si="1570"/>
        <v>0.75271302702352239</v>
      </c>
      <c r="HV360" s="74">
        <f t="shared" si="1571"/>
        <v>2.4575416060750043E-2</v>
      </c>
      <c r="HW360" s="279">
        <f t="shared" si="1337"/>
        <v>1.1076861992657205</v>
      </c>
      <c r="HX360" s="76">
        <f t="shared" si="1516"/>
        <v>239.69476918812296</v>
      </c>
      <c r="HY360" s="77">
        <f t="shared" si="1517"/>
        <v>272.7750442837758</v>
      </c>
      <c r="HZ360" s="77">
        <f t="shared" si="1363"/>
        <v>10.280523165700819</v>
      </c>
      <c r="IA360" s="77">
        <f t="shared" si="1518"/>
        <v>11.871948151751306</v>
      </c>
      <c r="IB360" s="282">
        <f t="shared" si="1519"/>
        <v>324.31570508976318</v>
      </c>
      <c r="IC360" s="73">
        <f t="shared" si="1572"/>
        <v>0.73907851339416608</v>
      </c>
      <c r="ID360" s="74">
        <f t="shared" si="1573"/>
        <v>3.1699122195933759E-2</v>
      </c>
      <c r="IE360" s="279">
        <f t="shared" si="1580"/>
        <v>1.1069072497494594</v>
      </c>
      <c r="IF360" s="76">
        <f t="shared" si="1364"/>
        <v>14.816354407479839</v>
      </c>
      <c r="IG360" s="77">
        <f t="shared" si="1520"/>
        <v>16.861159479256131</v>
      </c>
      <c r="IH360" s="77">
        <f t="shared" si="1365"/>
        <v>19.584739911136964</v>
      </c>
      <c r="II360" s="77">
        <f t="shared" si="1521"/>
        <v>22.616457649380965</v>
      </c>
      <c r="IJ360" s="282">
        <f t="shared" si="1522"/>
        <v>213.07153598876212</v>
      </c>
      <c r="IK360" s="73">
        <f t="shared" si="1523"/>
        <v>6.953699535099464E-2</v>
      </c>
      <c r="IL360" s="74">
        <f t="shared" si="1524"/>
        <v>9.1916265681634302E-2</v>
      </c>
      <c r="IM360" s="279">
        <f t="shared" si="1525"/>
        <v>1.0238254386559078</v>
      </c>
      <c r="IN360" s="76">
        <f t="shared" si="1366"/>
        <v>0</v>
      </c>
      <c r="IO360" s="77">
        <f t="shared" si="1526"/>
        <v>0</v>
      </c>
      <c r="IP360" s="77">
        <f t="shared" si="1367"/>
        <v>0</v>
      </c>
      <c r="IQ360" s="77">
        <f t="shared" si="1527"/>
        <v>0</v>
      </c>
      <c r="IR360" s="282">
        <f t="shared" si="1528"/>
        <v>0</v>
      </c>
      <c r="IS360" s="73"/>
      <c r="IT360" s="74"/>
      <c r="IU360" s="279"/>
      <c r="IV360" s="76">
        <f t="shared" si="1368"/>
        <v>0</v>
      </c>
      <c r="IW360" s="77">
        <f t="shared" si="1529"/>
        <v>0</v>
      </c>
      <c r="IX360" s="77">
        <f t="shared" si="1530"/>
        <v>0</v>
      </c>
      <c r="IY360" s="77">
        <f t="shared" si="1531"/>
        <v>0</v>
      </c>
      <c r="IZ360" s="282">
        <f t="shared" si="1532"/>
        <v>0</v>
      </c>
      <c r="JA360" s="283"/>
      <c r="JB360" s="284"/>
      <c r="JC360" s="285"/>
      <c r="JD360" s="76">
        <f t="shared" si="1369"/>
        <v>0</v>
      </c>
      <c r="JE360" s="77">
        <f t="shared" si="1533"/>
        <v>0</v>
      </c>
      <c r="JF360" s="77">
        <f t="shared" si="1370"/>
        <v>0</v>
      </c>
      <c r="JG360" s="77">
        <f t="shared" si="1534"/>
        <v>0</v>
      </c>
      <c r="JH360" s="282">
        <f t="shared" si="1535"/>
        <v>0</v>
      </c>
      <c r="JI360" s="283"/>
      <c r="JJ360" s="284"/>
      <c r="JK360" s="285"/>
      <c r="JL360" s="76">
        <f t="shared" si="1371"/>
        <v>222.27289276571332</v>
      </c>
      <c r="JM360" s="77">
        <f t="shared" si="1536"/>
        <v>252.94877469630941</v>
      </c>
      <c r="JN360" s="77">
        <f t="shared" si="1372"/>
        <v>10.959364430896917</v>
      </c>
      <c r="JO360" s="77">
        <f t="shared" si="1537"/>
        <v>12.655874044799761</v>
      </c>
      <c r="JP360" s="282">
        <f t="shared" si="1538"/>
        <v>281.17122381130491</v>
      </c>
      <c r="JQ360" s="73">
        <f t="shared" si="1373"/>
        <v>0.79052503934357632</v>
      </c>
      <c r="JR360" s="74">
        <f t="shared" si="1374"/>
        <v>3.8977546430042177E-2</v>
      </c>
      <c r="JS360" s="279">
        <f t="shared" si="1574"/>
        <v>1.1151340848671774</v>
      </c>
      <c r="JT360" s="76">
        <f t="shared" si="1375"/>
        <v>0</v>
      </c>
      <c r="JU360" s="77">
        <f t="shared" si="1539"/>
        <v>0</v>
      </c>
      <c r="JV360" s="77">
        <f t="shared" si="1376"/>
        <v>0</v>
      </c>
      <c r="JW360" s="77">
        <f t="shared" si="1540"/>
        <v>0</v>
      </c>
      <c r="JX360" s="282">
        <f t="shared" si="1541"/>
        <v>0</v>
      </c>
      <c r="JY360" s="73"/>
      <c r="JZ360" s="74"/>
      <c r="KA360" s="279"/>
      <c r="KB360" s="76">
        <f t="shared" si="1377"/>
        <v>0</v>
      </c>
      <c r="KC360" s="77">
        <f t="shared" si="1542"/>
        <v>0</v>
      </c>
      <c r="KD360" s="77">
        <f t="shared" si="1378"/>
        <v>0</v>
      </c>
      <c r="KE360" s="77">
        <f t="shared" si="1543"/>
        <v>0</v>
      </c>
      <c r="KF360" s="282">
        <f t="shared" si="1544"/>
        <v>0</v>
      </c>
      <c r="KG360" s="73"/>
      <c r="KH360" s="74"/>
      <c r="KI360" s="279"/>
      <c r="KJ360" s="76">
        <f t="shared" si="1379"/>
        <v>30.471569508550282</v>
      </c>
      <c r="KK360" s="77">
        <f t="shared" si="1545"/>
        <v>34.676950816425304</v>
      </c>
      <c r="KL360" s="77">
        <f t="shared" si="1380"/>
        <v>0.99523771894834145</v>
      </c>
      <c r="KM360" s="77">
        <f t="shared" si="1546"/>
        <v>1.1493005178415447</v>
      </c>
      <c r="KN360" s="282">
        <f t="shared" si="1547"/>
        <v>40.056458036248408</v>
      </c>
      <c r="KO360" s="73">
        <f t="shared" si="1381"/>
        <v>0.76071552509649143</v>
      </c>
      <c r="KP360" s="74">
        <f t="shared" si="1382"/>
        <v>2.4845874241994088E-2</v>
      </c>
      <c r="KQ360" s="279">
        <f t="shared" si="1383"/>
        <v>1.1088324909512275</v>
      </c>
      <c r="KR360" s="76">
        <f t="shared" si="1384"/>
        <v>70.123490227764208</v>
      </c>
      <c r="KS360" s="77">
        <f t="shared" si="1548"/>
        <v>79.80123311409794</v>
      </c>
      <c r="KT360" s="77">
        <f t="shared" si="1385"/>
        <v>2.2899422036987649</v>
      </c>
      <c r="KU360" s="77">
        <f t="shared" si="1549"/>
        <v>2.644425256831334</v>
      </c>
      <c r="KV360" s="282">
        <f t="shared" si="1550"/>
        <v>92.703352994610924</v>
      </c>
      <c r="KW360" s="73">
        <f t="shared" si="1317"/>
        <v>0.75642884493984441</v>
      </c>
      <c r="KX360" s="74">
        <f t="shared" si="1318"/>
        <v>2.4701827169421639E-2</v>
      </c>
      <c r="KY360" s="279">
        <f t="shared" si="1319"/>
        <v>1.1082185877359743</v>
      </c>
      <c r="KZ360" s="76">
        <f t="shared" si="1386"/>
        <v>215.61649425949199</v>
      </c>
      <c r="LA360" s="77">
        <f t="shared" si="1551"/>
        <v>245.37372663224446</v>
      </c>
      <c r="LB360" s="77">
        <f t="shared" si="1387"/>
        <v>6.8885709638615351</v>
      </c>
      <c r="LC360" s="77">
        <f t="shared" si="1552"/>
        <v>7.9549217490673012</v>
      </c>
      <c r="LD360" s="286">
        <f t="shared" si="1553"/>
        <v>432.93004831793695</v>
      </c>
      <c r="LE360" s="73">
        <f t="shared" si="1388"/>
        <v>0.4980400300169201</v>
      </c>
      <c r="LF360" s="74">
        <f t="shared" si="1389"/>
        <v>1.5911510394405977E-2</v>
      </c>
      <c r="LG360" s="279">
        <f t="shared" si="1390"/>
        <v>1.071197606351689</v>
      </c>
      <c r="LH360" s="76">
        <f t="shared" si="1391"/>
        <v>182.57186177545208</v>
      </c>
      <c r="LI360" s="77">
        <f t="shared" si="1554"/>
        <v>207.76860441908221</v>
      </c>
      <c r="LJ360" s="77">
        <f t="shared" si="1392"/>
        <v>5.9569661318054292</v>
      </c>
      <c r="LK360" s="77">
        <f t="shared" si="1555"/>
        <v>6.8791044890089097</v>
      </c>
      <c r="LL360" s="282">
        <f t="shared" si="1556"/>
        <v>246.27776272582145</v>
      </c>
      <c r="LM360" s="73">
        <f t="shared" si="1575"/>
        <v>0.74132499724998513</v>
      </c>
      <c r="LN360" s="74">
        <f t="shared" si="1576"/>
        <v>2.4187998404213457E-2</v>
      </c>
      <c r="LO360" s="279">
        <f t="shared" si="1577"/>
        <v>1.1060545650234426</v>
      </c>
      <c r="LP360" s="76">
        <f t="shared" si="1393"/>
        <v>6.4202093451560874E-2</v>
      </c>
      <c r="LQ360" s="77">
        <f t="shared" si="1557"/>
        <v>7.3062624368810794E-2</v>
      </c>
      <c r="LR360" s="77">
        <f t="shared" si="1394"/>
        <v>1.2316900883518657E-3</v>
      </c>
      <c r="LS360" s="77">
        <f t="shared" si="1558"/>
        <v>1.4223557140287345E-3</v>
      </c>
      <c r="LT360" s="282">
        <f t="shared" si="1559"/>
        <v>0.92320491949545436</v>
      </c>
      <c r="LU360" s="73">
        <f t="shared" si="1329"/>
        <v>6.9542624931687211E-2</v>
      </c>
      <c r="LV360" s="74">
        <f t="shared" si="1330"/>
        <v>1.3341459326549118E-3</v>
      </c>
      <c r="LW360" s="279">
        <f t="shared" si="1331"/>
        <v>1.0098041034571972</v>
      </c>
      <c r="LX360" s="76">
        <f t="shared" si="1395"/>
        <v>15.191851179980453</v>
      </c>
      <c r="LY360" s="77">
        <f t="shared" si="1560"/>
        <v>17.288478561329555</v>
      </c>
      <c r="LZ360" s="77">
        <f t="shared" si="1396"/>
        <v>0.29144925836750274</v>
      </c>
      <c r="MA360" s="77">
        <f t="shared" si="1561"/>
        <v>0.33656560356279219</v>
      </c>
      <c r="MB360" s="286">
        <f t="shared" si="1562"/>
        <v>218.45362591806972</v>
      </c>
      <c r="MC360" s="73">
        <f t="shared" si="1320"/>
        <v>6.9542682645506212E-2</v>
      </c>
      <c r="MD360" s="74">
        <f t="shared" si="1321"/>
        <v>1.3341470398701909E-3</v>
      </c>
      <c r="ME360" s="279">
        <f t="shared" si="1322"/>
        <v>1.0098041115936782</v>
      </c>
      <c r="MF360" s="76">
        <f t="shared" si="1397"/>
        <v>0</v>
      </c>
      <c r="MG360" s="77">
        <f t="shared" si="1563"/>
        <v>0</v>
      </c>
      <c r="MH360" s="77">
        <f t="shared" si="1398"/>
        <v>0</v>
      </c>
      <c r="MI360" s="77">
        <f t="shared" si="1564"/>
        <v>0</v>
      </c>
      <c r="MJ360" s="286">
        <f t="shared" si="1565"/>
        <v>0</v>
      </c>
      <c r="MK360" s="73"/>
      <c r="ML360" s="74"/>
      <c r="MM360" s="279"/>
      <c r="MN360" s="287">
        <f t="shared" si="1566"/>
        <v>1.0827230946233448</v>
      </c>
      <c r="MO360" s="288">
        <f t="shared" si="1566"/>
        <v>1.0827230946233448</v>
      </c>
      <c r="MP360" s="288">
        <f t="shared" si="1566"/>
        <v>1.0858534748122926</v>
      </c>
      <c r="MQ360" s="289">
        <f t="shared" si="1566"/>
        <v>1.0892099527440022</v>
      </c>
      <c r="MR360" s="290">
        <f t="shared" si="1567"/>
        <v>4.7887759752095924</v>
      </c>
      <c r="MS360" s="291">
        <f t="shared" si="1332"/>
        <v>4.7887759752095924</v>
      </c>
      <c r="MT360" s="291">
        <f t="shared" si="1399"/>
        <v>3.6610635756771259</v>
      </c>
      <c r="MU360" s="292">
        <f t="shared" si="1333"/>
        <v>4.33952137272738</v>
      </c>
      <c r="MV360" s="359">
        <f t="shared" si="1400"/>
        <v>0.67845779705025389</v>
      </c>
      <c r="MW360" s="360">
        <f t="shared" si="1401"/>
        <v>0.7394140428326389</v>
      </c>
      <c r="MX360" s="360">
        <f t="shared" si="1402"/>
        <v>0.44925460248221238</v>
      </c>
      <c r="MY360" s="360">
        <f t="shared" si="1403"/>
        <v>0</v>
      </c>
      <c r="MZ360" s="360">
        <f t="shared" si="1404"/>
        <v>0</v>
      </c>
      <c r="NA360" s="360">
        <f t="shared" si="1405"/>
        <v>0</v>
      </c>
      <c r="NB360" s="360">
        <f t="shared" si="1406"/>
        <v>0.64588566195506913</v>
      </c>
      <c r="NC360" s="360">
        <f t="shared" si="1407"/>
        <v>0</v>
      </c>
      <c r="ND360" s="360">
        <f t="shared" si="1408"/>
        <v>0</v>
      </c>
      <c r="NE360" s="360">
        <f t="shared" si="1409"/>
        <v>9.1589563752571393E-2</v>
      </c>
      <c r="NF360" s="360">
        <f t="shared" si="1410"/>
        <v>0.21155892839879747</v>
      </c>
      <c r="NG360" s="360">
        <f t="shared" si="1411"/>
        <v>0.9552940253444363</v>
      </c>
      <c r="NH360" s="360">
        <f t="shared" si="1412"/>
        <v>0.56099087537989001</v>
      </c>
      <c r="NI360" s="360">
        <f t="shared" si="1413"/>
        <v>1.9186277965686745E-3</v>
      </c>
      <c r="NJ360" s="360">
        <f t="shared" si="1414"/>
        <v>0.45441185021715519</v>
      </c>
      <c r="NK360" s="361">
        <f t="shared" si="1415"/>
        <v>0</v>
      </c>
      <c r="NL360" s="145">
        <f t="shared" si="1568"/>
        <v>4.7887759752095924</v>
      </c>
      <c r="NM360" s="56">
        <f t="shared" si="1334"/>
        <v>4.7887759752095924</v>
      </c>
      <c r="NN360" s="56">
        <f t="shared" si="1569"/>
        <v>3.6610635756771259</v>
      </c>
      <c r="NO360" s="58">
        <f t="shared" si="1323"/>
        <v>4.33952137272738</v>
      </c>
      <c r="NP360" s="55">
        <f t="shared" si="1416"/>
        <v>1.0827230946233448</v>
      </c>
      <c r="NQ360" s="56">
        <f t="shared" si="1324"/>
        <v>1.0827230946233448</v>
      </c>
      <c r="NR360" s="56">
        <f t="shared" si="1417"/>
        <v>1.0858534748122926</v>
      </c>
      <c r="NS360" s="61">
        <f t="shared" si="1325"/>
        <v>1.0892099527440022</v>
      </c>
      <c r="NT360" s="25"/>
      <c r="NU360" s="86">
        <f t="shared" si="1578"/>
        <v>0</v>
      </c>
      <c r="NV360" s="86">
        <f t="shared" si="1578"/>
        <v>0</v>
      </c>
      <c r="NW360" s="86">
        <f t="shared" si="1578"/>
        <v>0</v>
      </c>
      <c r="NX360" s="86">
        <f t="shared" si="1578"/>
        <v>0</v>
      </c>
      <c r="NY360" s="87">
        <f t="shared" si="1579"/>
        <v>0</v>
      </c>
      <c r="NZ360" s="87">
        <f t="shared" si="1579"/>
        <v>0</v>
      </c>
      <c r="OA360" s="87">
        <f t="shared" si="1579"/>
        <v>0</v>
      </c>
      <c r="OB360" s="87">
        <f t="shared" si="1579"/>
        <v>0</v>
      </c>
      <c r="OC360" s="26"/>
    </row>
    <row r="361" spans="1:393" thickBot="1" x14ac:dyDescent="0.35">
      <c r="A361" s="136" t="s">
        <v>820</v>
      </c>
      <c r="B361" s="137" t="s">
        <v>821</v>
      </c>
      <c r="C361" s="133" t="s">
        <v>98</v>
      </c>
      <c r="D361" s="64">
        <f>VLOOKUP(B361,[1]УсіТ_1!$A$10:$G$556,6,FALSE)</f>
        <v>522.97</v>
      </c>
      <c r="E361" s="64">
        <f>VLOOKUP(B361,[1]УсіТ_1!$A$10:$G$556,7,FALSE)</f>
        <v>55.3</v>
      </c>
      <c r="F361" s="38"/>
      <c r="G361" s="38"/>
      <c r="H361" s="39"/>
      <c r="I361" s="256">
        <v>4.1755000000000004</v>
      </c>
      <c r="J361" s="62">
        <v>4.1755000000000004</v>
      </c>
      <c r="K361" s="257">
        <f t="shared" si="1418"/>
        <v>3.7556000000000003</v>
      </c>
      <c r="L361" s="293">
        <f t="shared" si="1419"/>
        <v>3.9695000000000005</v>
      </c>
      <c r="M361" s="63">
        <v>0.21390000000000001</v>
      </c>
      <c r="N361" s="63">
        <v>1.4458</v>
      </c>
      <c r="O361" s="63">
        <v>0.20599999999999999</v>
      </c>
      <c r="P361" s="63">
        <v>8.3000000000000001E-3</v>
      </c>
      <c r="Q361" s="63">
        <v>0</v>
      </c>
      <c r="R361" s="63">
        <v>0</v>
      </c>
      <c r="S361" s="63">
        <v>0.60070000000000001</v>
      </c>
      <c r="T361" s="63">
        <v>4.6300000000000001E-2</v>
      </c>
      <c r="U361" s="63">
        <v>1.1999999999999999E-3</v>
      </c>
      <c r="V361" s="63">
        <v>0.152</v>
      </c>
      <c r="W361" s="63">
        <v>7.8399999999999997E-2</v>
      </c>
      <c r="X361" s="63">
        <v>0.75419999999999998</v>
      </c>
      <c r="Y361" s="63">
        <v>0.22939999999999999</v>
      </c>
      <c r="Z361" s="63">
        <v>2.3E-3</v>
      </c>
      <c r="AA361" s="63">
        <v>0.437</v>
      </c>
      <c r="AB361" s="259">
        <v>0</v>
      </c>
      <c r="AC361" s="144">
        <v>40.35</v>
      </c>
      <c r="AD361" s="70">
        <v>8.8770000000000007</v>
      </c>
      <c r="AE361" s="70">
        <v>29.377453457539399</v>
      </c>
      <c r="AF361" s="68">
        <f t="shared" si="1420"/>
        <v>2.0634723308575671</v>
      </c>
      <c r="AG361" s="68">
        <f t="shared" si="1421"/>
        <v>9.3673535643779271</v>
      </c>
      <c r="AH361" s="71">
        <v>1.5361411943750001</v>
      </c>
      <c r="AI361" s="71">
        <v>8.6428348288117505</v>
      </c>
      <c r="AJ361" s="68">
        <f t="shared" si="1422"/>
        <v>0.11845005132886505</v>
      </c>
      <c r="AK361" s="68">
        <f t="shared" si="1423"/>
        <v>5.0608465053500362</v>
      </c>
      <c r="AL361" s="71">
        <v>4.4391714740363097</v>
      </c>
      <c r="AM361" s="69">
        <f t="shared" si="1424"/>
        <v>111.86712114571498</v>
      </c>
      <c r="AN361" s="260">
        <v>267.02</v>
      </c>
      <c r="AO361" s="71">
        <v>58.744399999999999</v>
      </c>
      <c r="AP361" s="71">
        <v>194.40811951009101</v>
      </c>
      <c r="AQ361" s="68">
        <f t="shared" si="1425"/>
        <v>13.655226314388791</v>
      </c>
      <c r="AR361" s="68">
        <f t="shared" si="1426"/>
        <v>61.989361803226636</v>
      </c>
      <c r="AS361" s="71">
        <v>21.4924898799167</v>
      </c>
      <c r="AT361" s="261">
        <f t="shared" si="1338"/>
        <v>4.6612369643427538</v>
      </c>
      <c r="AU361" s="71">
        <v>58.416352274880097</v>
      </c>
      <c r="AV361" s="68">
        <f t="shared" si="1427"/>
        <v>0.80059610792723179</v>
      </c>
      <c r="AW361" s="68">
        <f t="shared" si="1428"/>
        <v>34.205928739965138</v>
      </c>
      <c r="AX361" s="71">
        <v>30.004068083244398</v>
      </c>
      <c r="AY361" s="69">
        <f t="shared" si="1429"/>
        <v>756.10251569775858</v>
      </c>
      <c r="AZ361" s="260">
        <v>11</v>
      </c>
      <c r="BA361" s="260">
        <v>56.068833333333501</v>
      </c>
      <c r="BB361" s="260">
        <v>5.8471783333333498</v>
      </c>
      <c r="BC361" s="262">
        <f t="shared" si="1430"/>
        <v>4.6777426666666804</v>
      </c>
      <c r="BD361" s="262">
        <f t="shared" si="1339"/>
        <v>1.1694356666666694</v>
      </c>
      <c r="BE361" s="260">
        <v>2.19469433333333</v>
      </c>
      <c r="BF361" s="262">
        <f t="shared" si="1431"/>
        <v>1.7557554666666642</v>
      </c>
      <c r="BG361" s="262">
        <f t="shared" si="1340"/>
        <v>0.43893886666666582</v>
      </c>
      <c r="BH361" s="260">
        <v>6.9134260278962563</v>
      </c>
      <c r="BI361" s="263">
        <f t="shared" si="1432"/>
        <v>4.0481842643387642</v>
      </c>
      <c r="BJ361" s="68">
        <f t="shared" si="1433"/>
        <v>9.4748503712318188E-2</v>
      </c>
      <c r="BK361" s="260">
        <v>3.5509055681705006</v>
      </c>
      <c r="BL361" s="69">
        <f t="shared" si="1434"/>
        <v>89.490045115280324</v>
      </c>
      <c r="BM361" s="260">
        <v>1.46</v>
      </c>
      <c r="BN361" s="260">
        <v>0.32119999999999999</v>
      </c>
      <c r="BO361" s="260">
        <v>1.06297601110304</v>
      </c>
      <c r="BP361" s="68">
        <f t="shared" si="1435"/>
        <v>7.466343501987753E-2</v>
      </c>
      <c r="BQ361" s="68">
        <f t="shared" si="1436"/>
        <v>0.33894265685233749</v>
      </c>
      <c r="BR361" s="260">
        <v>0.25426144640833298</v>
      </c>
      <c r="BS361" s="260">
        <v>0.33415378671681101</v>
      </c>
      <c r="BT361" s="68">
        <f t="shared" si="1437"/>
        <v>4.5795776469538946E-3</v>
      </c>
      <c r="BU361" s="68">
        <f t="shared" si="1438"/>
        <v>0.19566508642717556</v>
      </c>
      <c r="BV361" s="260">
        <v>0.17162956221140899</v>
      </c>
      <c r="BW361" s="69">
        <f t="shared" si="1439"/>
        <v>4.3250649677275108</v>
      </c>
      <c r="BX361" s="260">
        <v>0</v>
      </c>
      <c r="BY361" s="260">
        <v>0</v>
      </c>
      <c r="BZ361" s="263">
        <f t="shared" si="1440"/>
        <v>0</v>
      </c>
      <c r="CA361" s="263">
        <f t="shared" si="1441"/>
        <v>0</v>
      </c>
      <c r="CB361" s="260">
        <v>0</v>
      </c>
      <c r="CC361" s="264">
        <f t="shared" si="1442"/>
        <v>0</v>
      </c>
      <c r="CD361" s="260">
        <v>0</v>
      </c>
      <c r="CE361" s="260">
        <v>0</v>
      </c>
      <c r="CF361" s="263">
        <f t="shared" si="1443"/>
        <v>0</v>
      </c>
      <c r="CG361" s="263">
        <f t="shared" si="1444"/>
        <v>0</v>
      </c>
      <c r="CH361" s="260">
        <v>0</v>
      </c>
      <c r="CI361" s="69">
        <f t="shared" si="1445"/>
        <v>0</v>
      </c>
      <c r="CJ361" s="260">
        <v>124.9185996383637</v>
      </c>
      <c r="CK361" s="260">
        <v>27.482094095843195</v>
      </c>
      <c r="CL361" s="260">
        <v>9.6315419709569667</v>
      </c>
      <c r="CM361" s="260">
        <v>4.2103568999715639</v>
      </c>
      <c r="CN361" s="260">
        <v>63.017529162168827</v>
      </c>
      <c r="CO361" s="265">
        <f t="shared" si="1446"/>
        <v>4.4263512483507386</v>
      </c>
      <c r="CP361" s="266">
        <f t="shared" si="1447"/>
        <v>20.093895383707476</v>
      </c>
      <c r="CQ361" s="260">
        <v>24.270695275071645</v>
      </c>
      <c r="CR361" s="265">
        <f t="shared" si="1448"/>
        <v>0.33262987874485689</v>
      </c>
      <c r="CS361" s="265">
        <f t="shared" si="1449"/>
        <v>14.211802701099304</v>
      </c>
      <c r="CT361" s="260">
        <v>12.466023041532372</v>
      </c>
      <c r="CU361" s="267">
        <f t="shared" si="1341"/>
        <v>314.14377982072403</v>
      </c>
      <c r="CV361" s="260">
        <v>17.34169999999996</v>
      </c>
      <c r="CW361" s="260">
        <v>1.87023130289718</v>
      </c>
      <c r="CX361" s="68">
        <f t="shared" si="1450"/>
        <v>2.5631520006205853E-2</v>
      </c>
      <c r="CY361" s="68">
        <f t="shared" si="1451"/>
        <v>1.0951214203366553</v>
      </c>
      <c r="CZ361" s="260">
        <v>0.96059656514485903</v>
      </c>
      <c r="DA361" s="69">
        <f t="shared" si="1452"/>
        <v>24.207033441650399</v>
      </c>
      <c r="DB361" s="260">
        <v>0.44440000000000035</v>
      </c>
      <c r="DC361" s="260">
        <v>4.79267194685358E-2</v>
      </c>
      <c r="DD361" s="68">
        <f t="shared" si="1453"/>
        <v>6.5683569031628312E-4</v>
      </c>
      <c r="DE361" s="68">
        <f t="shared" si="1454"/>
        <v>2.8063682291679014E-2</v>
      </c>
      <c r="DF361" s="260">
        <v>2.4616335973426801E-2</v>
      </c>
      <c r="DG361" s="69">
        <f t="shared" si="1455"/>
        <v>0.62033166653035554</v>
      </c>
      <c r="DH361" s="260">
        <v>29.011984554365121</v>
      </c>
      <c r="DI361" s="260">
        <v>6.3826366019603267</v>
      </c>
      <c r="DJ361" s="260">
        <v>0.43840167419166642</v>
      </c>
      <c r="DK361" s="260">
        <v>21.120724755577807</v>
      </c>
      <c r="DL361" s="68">
        <f t="shared" si="1456"/>
        <v>1.4835197068317851</v>
      </c>
      <c r="DM361" s="68">
        <f t="shared" si="1457"/>
        <v>6.7345965370130507</v>
      </c>
      <c r="DN361" s="260">
        <v>6.1422002989328002</v>
      </c>
      <c r="DO361" s="68">
        <f t="shared" si="1458"/>
        <v>8.4178855096874033E-2</v>
      </c>
      <c r="DP361" s="68">
        <f t="shared" si="1459"/>
        <v>3.5965899538412969</v>
      </c>
      <c r="DQ361" s="260">
        <v>3.1547843843949099</v>
      </c>
      <c r="DR361" s="264">
        <f t="shared" si="1460"/>
        <v>79.500878723307153</v>
      </c>
      <c r="DS361" s="260">
        <v>14.92</v>
      </c>
      <c r="DT361" s="260">
        <v>3.2824</v>
      </c>
      <c r="DU361" s="260">
        <v>10.862741154559799</v>
      </c>
      <c r="DV361" s="68">
        <f t="shared" si="1461"/>
        <v>0.76299893869628033</v>
      </c>
      <c r="DW361" s="68">
        <f t="shared" si="1462"/>
        <v>3.4637153700252465</v>
      </c>
      <c r="DX361" s="260">
        <v>0.29384610166666703</v>
      </c>
      <c r="DY361" s="260">
        <v>1.39373167375E-2</v>
      </c>
      <c r="DZ361" s="260">
        <v>0</v>
      </c>
      <c r="EA361" s="260">
        <v>3.16774958591113</v>
      </c>
      <c r="EB361" s="68">
        <f t="shared" si="1463"/>
        <v>4.3414008074912039E-2</v>
      </c>
      <c r="EC361" s="68">
        <f t="shared" si="1464"/>
        <v>1.8548884410286059</v>
      </c>
      <c r="ED361" s="267">
        <v>1.62703370794376</v>
      </c>
      <c r="EE361" s="69">
        <f t="shared" si="1465"/>
        <v>41.001249440182626</v>
      </c>
      <c r="EF361" s="260">
        <v>89.185382809523873</v>
      </c>
      <c r="EG361" s="260">
        <v>19.620784218095249</v>
      </c>
      <c r="EH361" s="260">
        <v>108.81097893490892</v>
      </c>
      <c r="EI361" s="260">
        <v>64.932823607921136</v>
      </c>
      <c r="EJ361" s="268">
        <f t="shared" si="1466"/>
        <v>4.5608815302203807</v>
      </c>
      <c r="EK361" s="266">
        <f t="shared" si="1467"/>
        <v>20.704610001268946</v>
      </c>
      <c r="EL361" s="260">
        <v>30.471856722426288</v>
      </c>
      <c r="EM361" s="268">
        <f t="shared" si="1468"/>
        <v>0.41761679638085231</v>
      </c>
      <c r="EN361" s="268">
        <f t="shared" si="1469"/>
        <v>17.842917591243605</v>
      </c>
      <c r="EO361" s="269">
        <f t="shared" si="1470"/>
        <v>313.02182629287552</v>
      </c>
      <c r="EP361" s="69">
        <f t="shared" si="1471"/>
        <v>394.40750112902316</v>
      </c>
      <c r="EQ361" s="260">
        <v>42.58</v>
      </c>
      <c r="ER361" s="260">
        <v>9.3675999999999995</v>
      </c>
      <c r="ES361" s="260">
        <v>31.001040104635099</v>
      </c>
      <c r="ET361" s="68">
        <f t="shared" si="1472"/>
        <v>2.1775130569495693</v>
      </c>
      <c r="EU361" s="68">
        <f t="shared" si="1473"/>
        <v>9.8850536498441564</v>
      </c>
      <c r="EV361" s="260">
        <v>3.0271737033166701</v>
      </c>
      <c r="EW361" s="260">
        <v>9.2721393101997602</v>
      </c>
      <c r="EX361" s="68">
        <f t="shared" si="1474"/>
        <v>0.12707466924628771</v>
      </c>
      <c r="EY361" s="68">
        <f t="shared" si="1475"/>
        <v>5.4293382616447108</v>
      </c>
      <c r="EZ361" s="260">
        <v>4.7623976559075798</v>
      </c>
      <c r="FA361" s="69">
        <f t="shared" si="1476"/>
        <v>120.01242092887092</v>
      </c>
      <c r="FB361" s="260">
        <v>0.83333333333333348</v>
      </c>
      <c r="FC361" s="260">
        <v>8.9871586162120806E-2</v>
      </c>
      <c r="FD361" s="68">
        <f t="shared" si="1477"/>
        <v>1.2316900883518657E-3</v>
      </c>
      <c r="FE361" s="68">
        <f t="shared" si="1478"/>
        <v>5.2624666763574489E-2</v>
      </c>
      <c r="FF361" s="260">
        <v>4.6160245974772703E-2</v>
      </c>
      <c r="FG361" s="69">
        <f t="shared" si="1479"/>
        <v>1.1632381985642724</v>
      </c>
      <c r="FH361" s="260">
        <v>163.70705166666599</v>
      </c>
      <c r="FI361" s="260">
        <v>17.655134879049001</v>
      </c>
      <c r="FJ361" s="68">
        <f t="shared" si="1480"/>
        <v>0.24196362351736656</v>
      </c>
      <c r="FK361" s="68">
        <f t="shared" si="1481"/>
        <v>10.338034848966659</v>
      </c>
      <c r="FL361" s="260">
        <v>9.0679999999999996</v>
      </c>
      <c r="FM361" s="69">
        <f t="shared" si="1482"/>
        <v>228.516223854858</v>
      </c>
      <c r="FN361" s="260">
        <v>0</v>
      </c>
      <c r="FO361" s="260">
        <v>0</v>
      </c>
      <c r="FP361" s="68">
        <f t="shared" si="1483"/>
        <v>0</v>
      </c>
      <c r="FQ361" s="68">
        <f t="shared" si="1484"/>
        <v>0</v>
      </c>
      <c r="FR361" s="260">
        <v>0</v>
      </c>
      <c r="FS361" s="264">
        <f t="shared" si="1485"/>
        <v>0</v>
      </c>
      <c r="FT361" s="270">
        <f t="shared" si="1342"/>
        <v>2165.3574041301918</v>
      </c>
      <c r="FU361" s="271">
        <f t="shared" si="1343"/>
        <v>743.52408191815141</v>
      </c>
      <c r="FV361" s="272">
        <f t="shared" si="1486"/>
        <v>139.06888622483078</v>
      </c>
      <c r="FW361" s="272">
        <f t="shared" si="1344"/>
        <v>15.305091997647661</v>
      </c>
      <c r="FX361" s="272">
        <f t="shared" si="1345"/>
        <v>56.068833333333501</v>
      </c>
      <c r="FY361" s="272">
        <f t="shared" si="1346"/>
        <v>0</v>
      </c>
      <c r="FZ361" s="272">
        <f t="shared" si="1347"/>
        <v>0</v>
      </c>
      <c r="GA361" s="272">
        <f t="shared" si="1348"/>
        <v>17.34169999999996</v>
      </c>
      <c r="GB361" s="272">
        <f t="shared" si="1349"/>
        <v>0.44440000000000035</v>
      </c>
      <c r="GC361" s="272">
        <f t="shared" si="1350"/>
        <v>163.70705166666599</v>
      </c>
      <c r="GD361" s="272">
        <f t="shared" si="1351"/>
        <v>0</v>
      </c>
      <c r="GE361" s="272">
        <f t="shared" si="1352"/>
        <v>415.78340776359607</v>
      </c>
      <c r="GF361" s="273">
        <f t="shared" si="1353"/>
        <v>161.74458533890524</v>
      </c>
      <c r="GG361" s="273">
        <f t="shared" si="1354"/>
        <v>29.204626561314992</v>
      </c>
      <c r="GH361" s="272">
        <f t="shared" si="1487"/>
        <v>167.29457259842337</v>
      </c>
      <c r="GI361" s="274">
        <f t="shared" si="1488"/>
        <v>119.51120751922259</v>
      </c>
      <c r="GJ361" s="275">
        <f t="shared" si="1355"/>
        <v>2.2927721174613929</v>
      </c>
      <c r="GK361" s="271">
        <f t="shared" si="1489"/>
        <v>1718.5380255026487</v>
      </c>
      <c r="GL361" s="276">
        <f t="shared" si="1490"/>
        <v>2165.3579121333373</v>
      </c>
      <c r="GM361" s="272">
        <f t="shared" si="1491"/>
        <v>1024.7798747762793</v>
      </c>
      <c r="GN361" s="272">
        <f t="shared" si="1492"/>
        <v>46.802490676424043</v>
      </c>
      <c r="GO361" s="277">
        <f t="shared" si="1493"/>
        <v>0.59630910667603365</v>
      </c>
      <c r="GP361" s="278">
        <f t="shared" si="1494"/>
        <v>2.7233898803452405E-2</v>
      </c>
      <c r="GQ361" s="279">
        <f t="shared" si="1495"/>
        <v>1.0865124273471338</v>
      </c>
      <c r="GR361" s="280">
        <f t="shared" si="1496"/>
        <v>1718.5380255026487</v>
      </c>
      <c r="GS361" s="272">
        <f t="shared" si="1497"/>
        <v>1024.7798747762793</v>
      </c>
      <c r="GT361" s="272">
        <f t="shared" si="1356"/>
        <v>46.802490676424043</v>
      </c>
      <c r="GU361" s="73">
        <f t="shared" si="1498"/>
        <v>0.59630910667603365</v>
      </c>
      <c r="GV361" s="74">
        <f t="shared" si="1499"/>
        <v>2.7233898803452405E-2</v>
      </c>
      <c r="GW361" s="279">
        <f t="shared" si="1500"/>
        <v>1.0865124273471338</v>
      </c>
      <c r="GX361" s="280">
        <f t="shared" si="1501"/>
        <v>1558.7307506923348</v>
      </c>
      <c r="GY361" s="272">
        <f t="shared" si="1357"/>
        <v>953.01168588871792</v>
      </c>
      <c r="GZ361" s="272">
        <f t="shared" si="1358"/>
        <v>38.092321657191953</v>
      </c>
      <c r="HA361" s="73">
        <f t="shared" si="1502"/>
        <v>0.61140237687966492</v>
      </c>
      <c r="HB361" s="74">
        <f t="shared" si="1503"/>
        <v>2.4438038218128851E-2</v>
      </c>
      <c r="HC361" s="279">
        <f t="shared" si="1504"/>
        <v>1.0881626503493287</v>
      </c>
      <c r="HD361" s="280">
        <f t="shared" si="1505"/>
        <v>1647.514180173061</v>
      </c>
      <c r="HE361" s="272">
        <f t="shared" si="1359"/>
        <v>1019.841089973786</v>
      </c>
      <c r="HF361" s="272">
        <f t="shared" si="1360"/>
        <v>40.274244039378381</v>
      </c>
      <c r="HG361" s="73">
        <f t="shared" si="1506"/>
        <v>0.61901809541126862</v>
      </c>
      <c r="HH361" s="74">
        <f t="shared" si="1507"/>
        <v>2.4445461243403577E-2</v>
      </c>
      <c r="HI361" s="281">
        <f t="shared" si="1508"/>
        <v>1.089214844748188</v>
      </c>
      <c r="HJ361" s="72">
        <f t="shared" si="1361"/>
        <v>4.5367326403879575</v>
      </c>
      <c r="HK361" s="73">
        <f t="shared" si="1509"/>
        <v>4.5367326403879575</v>
      </c>
      <c r="HL361" s="73">
        <f t="shared" si="1362"/>
        <v>4.0867036496519393</v>
      </c>
      <c r="HM361" s="74">
        <f t="shared" si="1510"/>
        <v>4.3236383262279325</v>
      </c>
      <c r="HN361" s="75"/>
      <c r="HO361" s="75"/>
      <c r="HP361" s="76">
        <f t="shared" si="1511"/>
        <v>66.82940408506812</v>
      </c>
      <c r="HQ361" s="77">
        <f t="shared" si="1512"/>
        <v>76.052530142848369</v>
      </c>
      <c r="HR361" s="77">
        <f t="shared" si="1513"/>
        <v>2.181922382186432</v>
      </c>
      <c r="HS361" s="77">
        <f t="shared" si="1514"/>
        <v>2.5196839669488917</v>
      </c>
      <c r="HT361" s="282">
        <f t="shared" si="1515"/>
        <v>88.78342948072617</v>
      </c>
      <c r="HU361" s="73">
        <f t="shared" si="1570"/>
        <v>0.75272384132870185</v>
      </c>
      <c r="HV361" s="74">
        <f t="shared" si="1571"/>
        <v>2.4575783960452909E-2</v>
      </c>
      <c r="HW361" s="279">
        <f t="shared" si="1337"/>
        <v>1.1076877486988523</v>
      </c>
      <c r="HX361" s="76">
        <f t="shared" si="1516"/>
        <v>443.12265446269396</v>
      </c>
      <c r="HY361" s="77">
        <f t="shared" si="1517"/>
        <v>504.27801200509032</v>
      </c>
      <c r="HZ361" s="77">
        <f t="shared" si="1363"/>
        <v>19.117059386658777</v>
      </c>
      <c r="IA361" s="77">
        <f t="shared" si="1518"/>
        <v>22.076380179713556</v>
      </c>
      <c r="IB361" s="282">
        <f t="shared" si="1519"/>
        <v>600.08136166488771</v>
      </c>
      <c r="IC361" s="73">
        <f t="shared" si="1572"/>
        <v>0.73843762324708473</v>
      </c>
      <c r="ID361" s="74">
        <f t="shared" si="1573"/>
        <v>3.185744568639777E-2</v>
      </c>
      <c r="IE361" s="279">
        <f t="shared" si="1580"/>
        <v>1.1068433089765843</v>
      </c>
      <c r="IF361" s="76">
        <f t="shared" si="1364"/>
        <v>4.9387848024932923</v>
      </c>
      <c r="IG361" s="77">
        <f t="shared" si="1520"/>
        <v>5.6203864930853911</v>
      </c>
      <c r="IH361" s="77">
        <f t="shared" si="1365"/>
        <v>6.5282466370456627</v>
      </c>
      <c r="II361" s="77">
        <f t="shared" si="1521"/>
        <v>7.5388192164603316</v>
      </c>
      <c r="IJ361" s="282">
        <f t="shared" si="1522"/>
        <v>71.023845329587559</v>
      </c>
      <c r="IK361" s="73">
        <f t="shared" si="1523"/>
        <v>6.953699535099464E-2</v>
      </c>
      <c r="IL361" s="74">
        <f t="shared" si="1524"/>
        <v>9.1916265681634177E-2</v>
      </c>
      <c r="IM361" s="279">
        <f t="shared" si="1525"/>
        <v>1.0238254386559078</v>
      </c>
      <c r="IN361" s="76">
        <f t="shared" si="1366"/>
        <v>2.433421446801006</v>
      </c>
      <c r="IO361" s="77">
        <f t="shared" si="1526"/>
        <v>2.769257940674013</v>
      </c>
      <c r="IP361" s="77">
        <f t="shared" si="1367"/>
        <v>7.9243012666831425E-2</v>
      </c>
      <c r="IQ361" s="77">
        <f t="shared" si="1527"/>
        <v>9.1509831027656932E-2</v>
      </c>
      <c r="IR361" s="282">
        <f t="shared" si="1528"/>
        <v>3.4325912442281834</v>
      </c>
      <c r="IS361" s="73">
        <f t="shared" si="1581"/>
        <v>0.70891675520432085</v>
      </c>
      <c r="IT361" s="74">
        <f t="shared" si="1582"/>
        <v>2.3085478878406094E-2</v>
      </c>
      <c r="IU361" s="279">
        <f t="shared" si="1583"/>
        <v>1.1014112335161255</v>
      </c>
      <c r="IV361" s="76">
        <f t="shared" si="1368"/>
        <v>0</v>
      </c>
      <c r="IW361" s="77">
        <f t="shared" si="1529"/>
        <v>0</v>
      </c>
      <c r="IX361" s="77">
        <f t="shared" si="1530"/>
        <v>0</v>
      </c>
      <c r="IY361" s="77">
        <f t="shared" si="1531"/>
        <v>0</v>
      </c>
      <c r="IZ361" s="282">
        <f t="shared" si="1532"/>
        <v>0</v>
      </c>
      <c r="JA361" s="283"/>
      <c r="JB361" s="284"/>
      <c r="JC361" s="285"/>
      <c r="JD361" s="76">
        <f t="shared" si="1369"/>
        <v>0</v>
      </c>
      <c r="JE361" s="77">
        <f t="shared" si="1533"/>
        <v>0</v>
      </c>
      <c r="JF361" s="77">
        <f t="shared" si="1370"/>
        <v>0</v>
      </c>
      <c r="JG361" s="77">
        <f t="shared" si="1534"/>
        <v>0</v>
      </c>
      <c r="JH361" s="282">
        <f t="shared" si="1535"/>
        <v>0</v>
      </c>
      <c r="JI361" s="283"/>
      <c r="JJ361" s="284"/>
      <c r="JK361" s="285"/>
      <c r="JL361" s="76">
        <f t="shared" si="1371"/>
        <v>194.25364539767116</v>
      </c>
      <c r="JM361" s="77">
        <f t="shared" si="1536"/>
        <v>221.06259099900376</v>
      </c>
      <c r="JN361" s="77">
        <f t="shared" si="1372"/>
        <v>8.9693380270671597</v>
      </c>
      <c r="JO361" s="77">
        <f t="shared" si="1537"/>
        <v>10.357791553657156</v>
      </c>
      <c r="JP361" s="282">
        <f t="shared" si="1538"/>
        <v>249.32046017517777</v>
      </c>
      <c r="JQ361" s="73">
        <f t="shared" si="1373"/>
        <v>0.77913238753524072</v>
      </c>
      <c r="JR361" s="74">
        <f t="shared" si="1374"/>
        <v>3.5975138264886547E-2</v>
      </c>
      <c r="JS361" s="279">
        <f t="shared" si="1574"/>
        <v>1.1130970122071431</v>
      </c>
      <c r="JT361" s="76">
        <f t="shared" si="1375"/>
        <v>1.3360481328107194</v>
      </c>
      <c r="JU361" s="77">
        <f t="shared" si="1539"/>
        <v>1.5204361356199267</v>
      </c>
      <c r="JV361" s="77">
        <f t="shared" si="1376"/>
        <v>2.5631520006205853E-2</v>
      </c>
      <c r="JW361" s="77">
        <f t="shared" si="1540"/>
        <v>2.9599279303166519E-2</v>
      </c>
      <c r="JX361" s="282">
        <f t="shared" si="1541"/>
        <v>19.211931302897142</v>
      </c>
      <c r="JY361" s="73">
        <f t="shared" si="1584"/>
        <v>6.954262493168735E-2</v>
      </c>
      <c r="JZ361" s="74">
        <f t="shared" si="1585"/>
        <v>1.3341459326549144E-3</v>
      </c>
      <c r="KA361" s="279">
        <f t="shared" si="1586"/>
        <v>1.0098041034571972</v>
      </c>
      <c r="KB361" s="76">
        <f t="shared" si="1377"/>
        <v>3.4237692395848396E-2</v>
      </c>
      <c r="KC361" s="77">
        <f t="shared" si="1542"/>
        <v>3.8962836323399433E-2</v>
      </c>
      <c r="KD361" s="77">
        <f t="shared" si="1378"/>
        <v>6.5683569031628312E-4</v>
      </c>
      <c r="KE361" s="77">
        <f t="shared" si="1543"/>
        <v>7.5851385517724374E-4</v>
      </c>
      <c r="KF361" s="282">
        <f t="shared" si="1544"/>
        <v>0.49232671946853612</v>
      </c>
      <c r="KG361" s="73">
        <f t="shared" si="1587"/>
        <v>6.9542624931687211E-2</v>
      </c>
      <c r="KH361" s="74">
        <f t="shared" si="1588"/>
        <v>1.3341459326549115E-3</v>
      </c>
      <c r="KI361" s="279">
        <f t="shared" si="1589"/>
        <v>1.0098041034571972</v>
      </c>
      <c r="KJ361" s="76">
        <f t="shared" si="1379"/>
        <v>47.998668675167757</v>
      </c>
      <c r="KK361" s="77">
        <f t="shared" si="1545"/>
        <v>54.622964939027661</v>
      </c>
      <c r="KL361" s="77">
        <f t="shared" si="1380"/>
        <v>1.5676985619286592</v>
      </c>
      <c r="KM361" s="77">
        <f t="shared" si="1546"/>
        <v>1.8103782993152158</v>
      </c>
      <c r="KN361" s="282">
        <f t="shared" si="1547"/>
        <v>63.095935494688213</v>
      </c>
      <c r="KO361" s="73">
        <f t="shared" si="1381"/>
        <v>0.76072520834893664</v>
      </c>
      <c r="KP361" s="74">
        <f t="shared" si="1382"/>
        <v>2.4846268616789704E-2</v>
      </c>
      <c r="KQ361" s="279">
        <f t="shared" si="1383"/>
        <v>1.1088338883861157</v>
      </c>
      <c r="KR361" s="76">
        <f t="shared" si="1384"/>
        <v>24.691096649485701</v>
      </c>
      <c r="KS361" s="77">
        <f t="shared" si="1548"/>
        <v>28.098714898081223</v>
      </c>
      <c r="KT361" s="77">
        <f t="shared" si="1385"/>
        <v>0.80641294677119235</v>
      </c>
      <c r="KU361" s="77">
        <f t="shared" si="1549"/>
        <v>0.931245670931373</v>
      </c>
      <c r="KV361" s="282">
        <f t="shared" si="1550"/>
        <v>32.540674158875099</v>
      </c>
      <c r="KW361" s="73">
        <f t="shared" si="1317"/>
        <v>0.75877643250213622</v>
      </c>
      <c r="KX361" s="74">
        <f t="shared" si="1318"/>
        <v>2.478169145586839E-2</v>
      </c>
      <c r="KY361" s="279">
        <f t="shared" si="1319"/>
        <v>1.1085549412869884</v>
      </c>
      <c r="KZ361" s="76">
        <f t="shared" si="1386"/>
        <v>155.83415069048445</v>
      </c>
      <c r="LA361" s="77">
        <f t="shared" si="1551"/>
        <v>177.34082182727821</v>
      </c>
      <c r="LB361" s="77">
        <f t="shared" si="1387"/>
        <v>4.9784983266012333</v>
      </c>
      <c r="LC361" s="77">
        <f t="shared" si="1552"/>
        <v>5.7491698675591048</v>
      </c>
      <c r="LD361" s="286">
        <f t="shared" si="1553"/>
        <v>313.02182629287552</v>
      </c>
      <c r="LE361" s="73">
        <f t="shared" si="1388"/>
        <v>0.49783797039341243</v>
      </c>
      <c r="LF361" s="74">
        <f t="shared" si="1389"/>
        <v>1.5904636381308294E-2</v>
      </c>
      <c r="LG361" s="279">
        <f t="shared" si="1390"/>
        <v>1.0711686560058213</v>
      </c>
      <c r="LH361" s="76">
        <f t="shared" si="1391"/>
        <v>70.631158132016409</v>
      </c>
      <c r="LI361" s="77">
        <f t="shared" si="1554"/>
        <v>80.378964265815995</v>
      </c>
      <c r="LJ361" s="77">
        <f t="shared" si="1392"/>
        <v>2.3045877261958569</v>
      </c>
      <c r="LK361" s="77">
        <f t="shared" si="1555"/>
        <v>2.6613379062109757</v>
      </c>
      <c r="LL361" s="282">
        <f t="shared" si="1556"/>
        <v>95.247953118151528</v>
      </c>
      <c r="LM361" s="73">
        <f t="shared" si="1575"/>
        <v>0.74155040417930129</v>
      </c>
      <c r="LN361" s="74">
        <f t="shared" si="1576"/>
        <v>2.4195666686265709E-2</v>
      </c>
      <c r="LO361" s="279">
        <f t="shared" si="1577"/>
        <v>1.1060868604838192</v>
      </c>
      <c r="LP361" s="76">
        <f t="shared" si="1393"/>
        <v>6.4202093451560874E-2</v>
      </c>
      <c r="LQ361" s="77">
        <f t="shared" si="1557"/>
        <v>7.3062624368810794E-2</v>
      </c>
      <c r="LR361" s="77">
        <f t="shared" si="1394"/>
        <v>1.2316900883518657E-3</v>
      </c>
      <c r="LS361" s="77">
        <f t="shared" si="1558"/>
        <v>1.4223557140287345E-3</v>
      </c>
      <c r="LT361" s="282">
        <f t="shared" si="1559"/>
        <v>0.92320491949545436</v>
      </c>
      <c r="LU361" s="73">
        <f t="shared" si="1329"/>
        <v>6.9542624931687211E-2</v>
      </c>
      <c r="LV361" s="74">
        <f t="shared" si="1330"/>
        <v>1.3341459326549118E-3</v>
      </c>
      <c r="LW361" s="279">
        <f t="shared" si="1331"/>
        <v>1.0098041034571972</v>
      </c>
      <c r="LX361" s="76">
        <f t="shared" si="1395"/>
        <v>12.612402515739324</v>
      </c>
      <c r="LY361" s="77">
        <f t="shared" si="1560"/>
        <v>14.353040186936509</v>
      </c>
      <c r="LZ361" s="77">
        <f t="shared" si="1396"/>
        <v>0.24196362351736656</v>
      </c>
      <c r="MA361" s="77">
        <f t="shared" si="1561"/>
        <v>0.27941959243785491</v>
      </c>
      <c r="MB361" s="286">
        <f t="shared" si="1562"/>
        <v>181.36208242449047</v>
      </c>
      <c r="MC361" s="73">
        <f t="shared" si="1320"/>
        <v>6.9542664856588526E-2</v>
      </c>
      <c r="MD361" s="74">
        <f t="shared" si="1321"/>
        <v>1.3341466985973066E-3</v>
      </c>
      <c r="ME361" s="279">
        <f t="shared" si="1322"/>
        <v>1.0098041090858005</v>
      </c>
      <c r="MF361" s="76">
        <f t="shared" si="1397"/>
        <v>0</v>
      </c>
      <c r="MG361" s="77">
        <f t="shared" si="1563"/>
        <v>0</v>
      </c>
      <c r="MH361" s="77">
        <f t="shared" si="1398"/>
        <v>0</v>
      </c>
      <c r="MI361" s="77">
        <f t="shared" si="1564"/>
        <v>0</v>
      </c>
      <c r="MJ361" s="286">
        <f t="shared" si="1565"/>
        <v>0</v>
      </c>
      <c r="MK361" s="73"/>
      <c r="ML361" s="74"/>
      <c r="MM361" s="279"/>
      <c r="MN361" s="287">
        <f t="shared" si="1566"/>
        <v>1.0859857308125955</v>
      </c>
      <c r="MO361" s="288">
        <f t="shared" si="1566"/>
        <v>1.0859857308125955</v>
      </c>
      <c r="MP361" s="288">
        <f t="shared" si="1566"/>
        <v>1.0881592739371051</v>
      </c>
      <c r="MQ361" s="289">
        <f t="shared" si="1566"/>
        <v>1.0892115829814526</v>
      </c>
      <c r="MR361" s="290">
        <f t="shared" si="1567"/>
        <v>4.5345334190079933</v>
      </c>
      <c r="MS361" s="291">
        <f t="shared" si="1332"/>
        <v>4.5345334190079933</v>
      </c>
      <c r="MT361" s="291">
        <f t="shared" si="1399"/>
        <v>4.0866909691981919</v>
      </c>
      <c r="MU361" s="292">
        <f t="shared" si="1333"/>
        <v>4.3236253786448762</v>
      </c>
      <c r="MV361" s="359">
        <f t="shared" si="1400"/>
        <v>0.23693440944668454</v>
      </c>
      <c r="MW361" s="360">
        <f t="shared" si="1401"/>
        <v>1.6002740561183455</v>
      </c>
      <c r="MX361" s="360">
        <f t="shared" si="1402"/>
        <v>0.210908040363117</v>
      </c>
      <c r="MY361" s="360">
        <f t="shared" si="1403"/>
        <v>9.1417132381838417E-3</v>
      </c>
      <c r="MZ361" s="360">
        <f t="shared" si="1404"/>
        <v>0</v>
      </c>
      <c r="NA361" s="360">
        <f t="shared" si="1405"/>
        <v>0</v>
      </c>
      <c r="NB361" s="360">
        <f t="shared" si="1406"/>
        <v>0.66863737523283084</v>
      </c>
      <c r="NC361" s="360">
        <f t="shared" si="1407"/>
        <v>4.6753929990068228E-2</v>
      </c>
      <c r="ND361" s="360">
        <f t="shared" si="1408"/>
        <v>1.2117649241486365E-3</v>
      </c>
      <c r="NE361" s="360">
        <f t="shared" si="1409"/>
        <v>0.16854275103468958</v>
      </c>
      <c r="NF361" s="360">
        <f t="shared" si="1410"/>
        <v>8.6910707396899892E-2</v>
      </c>
      <c r="NG361" s="360">
        <f t="shared" si="1411"/>
        <v>0.80787540035959049</v>
      </c>
      <c r="NH361" s="360">
        <f t="shared" si="1412"/>
        <v>0.25373632579498812</v>
      </c>
      <c r="NI361" s="360">
        <f t="shared" si="1413"/>
        <v>2.3225494379515536E-3</v>
      </c>
      <c r="NJ361" s="360">
        <f t="shared" si="1414"/>
        <v>0.44128439567049482</v>
      </c>
      <c r="NK361" s="361">
        <f t="shared" si="1415"/>
        <v>0</v>
      </c>
      <c r="NL361" s="145">
        <f t="shared" si="1568"/>
        <v>4.5345334190079933</v>
      </c>
      <c r="NM361" s="56">
        <f t="shared" si="1334"/>
        <v>4.5345334190079933</v>
      </c>
      <c r="NN361" s="56">
        <f t="shared" si="1569"/>
        <v>4.0866909691981919</v>
      </c>
      <c r="NO361" s="58">
        <f t="shared" si="1323"/>
        <v>4.3236253786448762</v>
      </c>
      <c r="NP361" s="55">
        <f t="shared" si="1416"/>
        <v>1.0859857308125955</v>
      </c>
      <c r="NQ361" s="56">
        <f t="shared" si="1324"/>
        <v>1.0859857308125955</v>
      </c>
      <c r="NR361" s="56">
        <f t="shared" si="1417"/>
        <v>1.0881592739371051</v>
      </c>
      <c r="NS361" s="61">
        <f t="shared" si="1325"/>
        <v>1.0892115829814526</v>
      </c>
      <c r="NT361" s="25"/>
      <c r="NU361" s="86">
        <f t="shared" si="1578"/>
        <v>0</v>
      </c>
      <c r="NV361" s="86">
        <f t="shared" si="1578"/>
        <v>0</v>
      </c>
      <c r="NW361" s="86">
        <f t="shared" si="1578"/>
        <v>0</v>
      </c>
      <c r="NX361" s="86">
        <f t="shared" si="1578"/>
        <v>0</v>
      </c>
      <c r="NY361" s="87">
        <f t="shared" si="1579"/>
        <v>0</v>
      </c>
      <c r="NZ361" s="87">
        <f t="shared" si="1579"/>
        <v>0</v>
      </c>
      <c r="OA361" s="87">
        <f t="shared" si="1579"/>
        <v>0</v>
      </c>
      <c r="OB361" s="87">
        <f t="shared" si="1579"/>
        <v>0</v>
      </c>
      <c r="OC361" s="26"/>
    </row>
    <row r="362" spans="1:393" thickBot="1" x14ac:dyDescent="0.35">
      <c r="A362" s="136" t="s">
        <v>822</v>
      </c>
      <c r="B362" s="137" t="s">
        <v>823</v>
      </c>
      <c r="C362" s="133" t="s">
        <v>98</v>
      </c>
      <c r="D362" s="64">
        <f>VLOOKUP(B362,[1]УсіТ_1!$A$10:$G$556,6,FALSE)</f>
        <v>1343.58</v>
      </c>
      <c r="E362" s="64">
        <f>VLOOKUP(B362,[1]УсіТ_1!$A$10:$G$556,7,FALSE)</f>
        <v>0</v>
      </c>
      <c r="F362" s="38"/>
      <c r="G362" s="38"/>
      <c r="H362" s="39"/>
      <c r="I362" s="256">
        <v>3.5154999999999998</v>
      </c>
      <c r="J362" s="62">
        <v>3.5154999999999998</v>
      </c>
      <c r="K362" s="257">
        <f t="shared" si="1418"/>
        <v>2.9333</v>
      </c>
      <c r="L362" s="293">
        <f t="shared" si="1419"/>
        <v>3.2837999999999998</v>
      </c>
      <c r="M362" s="63">
        <v>0.35049999999999998</v>
      </c>
      <c r="N362" s="63">
        <v>0.66239999999999999</v>
      </c>
      <c r="O362" s="63">
        <v>0.23169999999999999</v>
      </c>
      <c r="P362" s="63">
        <v>2.3E-3</v>
      </c>
      <c r="Q362" s="63">
        <v>0</v>
      </c>
      <c r="R362" s="63">
        <v>0</v>
      </c>
      <c r="S362" s="63">
        <v>0.52969999999999995</v>
      </c>
      <c r="T362" s="63">
        <v>1.2800000000000001E-2</v>
      </c>
      <c r="U362" s="63">
        <v>4.0000000000000002E-4</v>
      </c>
      <c r="V362" s="63">
        <v>0.20710000000000001</v>
      </c>
      <c r="W362" s="63">
        <v>0.17419999999999999</v>
      </c>
      <c r="X362" s="63">
        <v>0.92110000000000003</v>
      </c>
      <c r="Y362" s="63">
        <v>0.1588</v>
      </c>
      <c r="Z362" s="63">
        <v>8.0000000000000004E-4</v>
      </c>
      <c r="AA362" s="63">
        <v>0.26369999999999999</v>
      </c>
      <c r="AB362" s="259">
        <v>0</v>
      </c>
      <c r="AC362" s="144">
        <v>169.85</v>
      </c>
      <c r="AD362" s="70">
        <v>37.366999999999997</v>
      </c>
      <c r="AE362" s="70">
        <v>123.66196951085701</v>
      </c>
      <c r="AF362" s="68">
        <f t="shared" si="1420"/>
        <v>8.6860167384425964</v>
      </c>
      <c r="AG362" s="68">
        <f t="shared" si="1421"/>
        <v>39.431102922170886</v>
      </c>
      <c r="AH362" s="71">
        <v>6.4596164353749996</v>
      </c>
      <c r="AI362" s="71">
        <v>36.3805845512098</v>
      </c>
      <c r="AJ362" s="68">
        <f t="shared" si="1422"/>
        <v>0.49859591127433034</v>
      </c>
      <c r="AK362" s="68">
        <f t="shared" si="1423"/>
        <v>21.302796806299103</v>
      </c>
      <c r="AL362" s="71">
        <v>18.685958524872099</v>
      </c>
      <c r="AM362" s="69">
        <f t="shared" si="1424"/>
        <v>470.88615482677665</v>
      </c>
      <c r="AN362" s="260">
        <v>314.5</v>
      </c>
      <c r="AO362" s="71">
        <v>69.19</v>
      </c>
      <c r="AP362" s="71">
        <v>228.97668184377</v>
      </c>
      <c r="AQ362" s="68">
        <f t="shared" si="1425"/>
        <v>16.083322132706403</v>
      </c>
      <c r="AR362" s="68">
        <f t="shared" si="1426"/>
        <v>73.011962726068177</v>
      </c>
      <c r="AS362" s="71">
        <v>24.947112899975</v>
      </c>
      <c r="AT362" s="261">
        <f t="shared" si="1338"/>
        <v>5.4104668864660237</v>
      </c>
      <c r="AU362" s="71">
        <v>68.764035710963199</v>
      </c>
      <c r="AV362" s="68">
        <f t="shared" si="1427"/>
        <v>0.94241110941875061</v>
      </c>
      <c r="AW362" s="68">
        <f t="shared" si="1428"/>
        <v>40.265056166697349</v>
      </c>
      <c r="AX362" s="71">
        <v>35.318891522735399</v>
      </c>
      <c r="AY362" s="69">
        <f t="shared" si="1429"/>
        <v>890.03606637293217</v>
      </c>
      <c r="AZ362" s="260">
        <v>20</v>
      </c>
      <c r="BA362" s="260">
        <v>101.943333333334</v>
      </c>
      <c r="BB362" s="260">
        <v>10.6312333333334</v>
      </c>
      <c r="BC362" s="262">
        <f t="shared" si="1430"/>
        <v>8.5049866666667207</v>
      </c>
      <c r="BD362" s="262">
        <f t="shared" si="1339"/>
        <v>2.1262466666666793</v>
      </c>
      <c r="BE362" s="260">
        <v>3.9903533333333399</v>
      </c>
      <c r="BF362" s="262">
        <f t="shared" si="1431"/>
        <v>3.1922826666666722</v>
      </c>
      <c r="BG362" s="262">
        <f t="shared" si="1340"/>
        <v>0.79807066666666771</v>
      </c>
      <c r="BH362" s="260">
        <v>12.569865505265964</v>
      </c>
      <c r="BI362" s="263">
        <f t="shared" si="1432"/>
        <v>7.3603350260705067</v>
      </c>
      <c r="BJ362" s="68">
        <f t="shared" si="1433"/>
        <v>0.17227000674967005</v>
      </c>
      <c r="BK362" s="260">
        <v>6.4561919421282061</v>
      </c>
      <c r="BL362" s="69">
        <f t="shared" si="1434"/>
        <v>162.7091729368739</v>
      </c>
      <c r="BM362" s="260">
        <v>1.04</v>
      </c>
      <c r="BN362" s="260">
        <v>0.2288</v>
      </c>
      <c r="BO362" s="260">
        <v>0.75718839147065498</v>
      </c>
      <c r="BP362" s="68">
        <f t="shared" si="1435"/>
        <v>5.3184912616898804E-2</v>
      </c>
      <c r="BQ362" s="68">
        <f t="shared" si="1436"/>
        <v>0.24143860488111596</v>
      </c>
      <c r="BR362" s="260">
        <v>0.181195956075</v>
      </c>
      <c r="BS362" s="260">
        <v>0.23803578991936</v>
      </c>
      <c r="BT362" s="68">
        <f t="shared" si="1437"/>
        <v>3.2622805008448289E-3</v>
      </c>
      <c r="BU362" s="68">
        <f t="shared" si="1438"/>
        <v>0.13938280893044094</v>
      </c>
      <c r="BV362" s="260">
        <v>0.122261006873251</v>
      </c>
      <c r="BW362" s="69">
        <f t="shared" si="1439"/>
        <v>3.0809773732059189</v>
      </c>
      <c r="BX362" s="260">
        <v>0</v>
      </c>
      <c r="BY362" s="260">
        <v>0</v>
      </c>
      <c r="BZ362" s="263">
        <f t="shared" si="1440"/>
        <v>0</v>
      </c>
      <c r="CA362" s="263">
        <f t="shared" si="1441"/>
        <v>0</v>
      </c>
      <c r="CB362" s="260">
        <v>0</v>
      </c>
      <c r="CC362" s="264">
        <f t="shared" si="1442"/>
        <v>0</v>
      </c>
      <c r="CD362" s="260">
        <v>0</v>
      </c>
      <c r="CE362" s="260">
        <v>0</v>
      </c>
      <c r="CF362" s="263">
        <f t="shared" si="1443"/>
        <v>0</v>
      </c>
      <c r="CG362" s="263">
        <f t="shared" si="1444"/>
        <v>0</v>
      </c>
      <c r="CH362" s="260">
        <v>0</v>
      </c>
      <c r="CI362" s="69">
        <f t="shared" si="1445"/>
        <v>0</v>
      </c>
      <c r="CJ362" s="260">
        <v>273.02749900768237</v>
      </c>
      <c r="CK362" s="260">
        <v>60.066053299143789</v>
      </c>
      <c r="CL362" s="260">
        <v>23.13862211528874</v>
      </c>
      <c r="CM362" s="260">
        <v>6.807811748502159</v>
      </c>
      <c r="CN362" s="260">
        <v>153.61908252547789</v>
      </c>
      <c r="CO362" s="265">
        <f t="shared" si="1446"/>
        <v>10.790204356589566</v>
      </c>
      <c r="CP362" s="266">
        <f t="shared" si="1447"/>
        <v>48.983287892238927</v>
      </c>
      <c r="CQ362" s="260">
        <v>54.985369522372018</v>
      </c>
      <c r="CR362" s="265">
        <f t="shared" si="1448"/>
        <v>0.75357448930410853</v>
      </c>
      <c r="CS362" s="265">
        <f t="shared" si="1449"/>
        <v>32.196903065303026</v>
      </c>
      <c r="CT362" s="260">
        <v>28.241831379139931</v>
      </c>
      <c r="CU362" s="267">
        <f t="shared" si="1341"/>
        <v>711.69414941892569</v>
      </c>
      <c r="CV362" s="260">
        <v>12.362400000000045</v>
      </c>
      <c r="CW362" s="260">
        <v>1.3332341961247201</v>
      </c>
      <c r="CX362" s="68">
        <f t="shared" si="1450"/>
        <v>1.8271974657889288E-2</v>
      </c>
      <c r="CY362" s="68">
        <f t="shared" si="1451"/>
        <v>0.78068061647761433</v>
      </c>
      <c r="CZ362" s="260">
        <v>0.68478170980623598</v>
      </c>
      <c r="DA362" s="69">
        <f t="shared" si="1452"/>
        <v>17.256499087117199</v>
      </c>
      <c r="DB362" s="260">
        <v>0.31680000000000053</v>
      </c>
      <c r="DC362" s="260">
        <v>3.4165582195391897E-2</v>
      </c>
      <c r="DD362" s="68">
        <f t="shared" si="1453"/>
        <v>4.6823930398784598E-4</v>
      </c>
      <c r="DE362" s="68">
        <f t="shared" si="1454"/>
        <v>2.0005793316840506E-2</v>
      </c>
      <c r="DF362" s="260">
        <v>1.75482791097696E-2</v>
      </c>
      <c r="DG362" s="69">
        <f t="shared" si="1455"/>
        <v>0.44221663356619439</v>
      </c>
      <c r="DH362" s="260">
        <v>101.5670830964531</v>
      </c>
      <c r="DI362" s="260">
        <v>22.344758281219683</v>
      </c>
      <c r="DJ362" s="260">
        <v>1.5404173427166659</v>
      </c>
      <c r="DK362" s="260">
        <v>73.940836494217862</v>
      </c>
      <c r="DL362" s="68">
        <f t="shared" si="1456"/>
        <v>5.1936043553538624</v>
      </c>
      <c r="DM362" s="68">
        <f t="shared" si="1457"/>
        <v>23.576923006219296</v>
      </c>
      <c r="DN362" s="260">
        <v>21.503313731753899</v>
      </c>
      <c r="DO362" s="68">
        <f t="shared" si="1458"/>
        <v>0.2947029146936872</v>
      </c>
      <c r="DP362" s="68">
        <f t="shared" si="1459"/>
        <v>12.591351368883423</v>
      </c>
      <c r="DQ362" s="260">
        <v>11.044628158002</v>
      </c>
      <c r="DR362" s="264">
        <f t="shared" si="1460"/>
        <v>278.32924452523588</v>
      </c>
      <c r="DS362" s="260">
        <v>84.77</v>
      </c>
      <c r="DT362" s="260">
        <v>18.6494</v>
      </c>
      <c r="DU362" s="260">
        <v>61.718134562468698</v>
      </c>
      <c r="DV362" s="68">
        <f t="shared" si="1461"/>
        <v>4.3350817716678014</v>
      </c>
      <c r="DW362" s="68">
        <f t="shared" si="1462"/>
        <v>19.679567822857894</v>
      </c>
      <c r="DX362" s="260">
        <v>1.6073710080833301</v>
      </c>
      <c r="DY362" s="260">
        <v>0.97860944404166705</v>
      </c>
      <c r="DZ362" s="260">
        <v>0</v>
      </c>
      <c r="EA362" s="260">
        <v>18.088293997257399</v>
      </c>
      <c r="EB362" s="68">
        <f t="shared" si="1463"/>
        <v>0.24790006923241265</v>
      </c>
      <c r="EC362" s="68">
        <f t="shared" si="1464"/>
        <v>10.591672903270059</v>
      </c>
      <c r="ED362" s="267">
        <v>9.2905904505925694</v>
      </c>
      <c r="EE362" s="69">
        <f t="shared" si="1465"/>
        <v>234.12287935493237</v>
      </c>
      <c r="EF362" s="260">
        <v>274.73753825396813</v>
      </c>
      <c r="EG362" s="260">
        <v>60.442258415872985</v>
      </c>
      <c r="EH362" s="260">
        <v>351.38475887017972</v>
      </c>
      <c r="EI362" s="260">
        <v>200.02699487224018</v>
      </c>
      <c r="EJ362" s="268">
        <f t="shared" si="1466"/>
        <v>14.049896119826149</v>
      </c>
      <c r="EK362" s="266">
        <f t="shared" si="1467"/>
        <v>63.781007638952246</v>
      </c>
      <c r="EL362" s="260">
        <v>95.615266696180569</v>
      </c>
      <c r="EM362" s="268">
        <f t="shared" si="1468"/>
        <v>1.3104072300711547</v>
      </c>
      <c r="EN362" s="268">
        <f t="shared" si="1469"/>
        <v>55.987901875015318</v>
      </c>
      <c r="EO362" s="269">
        <f t="shared" si="1470"/>
        <v>982.20681710844156</v>
      </c>
      <c r="EP362" s="69">
        <f t="shared" si="1471"/>
        <v>1237.5805895566364</v>
      </c>
      <c r="EQ362" s="260">
        <v>75.680000000000007</v>
      </c>
      <c r="ER362" s="260">
        <v>16.6496</v>
      </c>
      <c r="ES362" s="260">
        <v>55.100016794710797</v>
      </c>
      <c r="ET362" s="68">
        <f t="shared" si="1472"/>
        <v>3.8702251796604861</v>
      </c>
      <c r="EU362" s="68">
        <f t="shared" si="1473"/>
        <v>17.569301555195072</v>
      </c>
      <c r="EV362" s="260">
        <v>5.3716206307666701</v>
      </c>
      <c r="EW362" s="260">
        <v>16.4789874899549</v>
      </c>
      <c r="EX362" s="68">
        <f t="shared" si="1474"/>
        <v>0.22584452354983189</v>
      </c>
      <c r="EY362" s="68">
        <f t="shared" si="1475"/>
        <v>9.6493370406930516</v>
      </c>
      <c r="EZ362" s="260">
        <v>8.4640112457715997</v>
      </c>
      <c r="FA362" s="69">
        <f t="shared" si="1476"/>
        <v>213.29308339344473</v>
      </c>
      <c r="FB362" s="260">
        <v>0.83333333333333348</v>
      </c>
      <c r="FC362" s="260">
        <v>8.9871586162120806E-2</v>
      </c>
      <c r="FD362" s="68">
        <f t="shared" si="1477"/>
        <v>1.2316900883518657E-3</v>
      </c>
      <c r="FE362" s="68">
        <f t="shared" si="1478"/>
        <v>5.2624666763574489E-2</v>
      </c>
      <c r="FF362" s="260">
        <v>4.6160245974772703E-2</v>
      </c>
      <c r="FG362" s="69">
        <f t="shared" si="1479"/>
        <v>1.1632381985642724</v>
      </c>
      <c r="FH362" s="260">
        <v>253.85337833333401</v>
      </c>
      <c r="FI362" s="260">
        <v>27.377046916115599</v>
      </c>
      <c r="FJ362" s="68">
        <f t="shared" si="1480"/>
        <v>0.3752024279853643</v>
      </c>
      <c r="FK362" s="68">
        <f t="shared" si="1481"/>
        <v>16.030739329919154</v>
      </c>
      <c r="FL362" s="260">
        <v>14.061500000000001</v>
      </c>
      <c r="FM362" s="69">
        <f t="shared" si="1482"/>
        <v>354.35031029933953</v>
      </c>
      <c r="FN362" s="260">
        <v>0</v>
      </c>
      <c r="FO362" s="260">
        <v>0</v>
      </c>
      <c r="FP362" s="68">
        <f t="shared" si="1483"/>
        <v>0</v>
      </c>
      <c r="FQ362" s="68">
        <f t="shared" si="1484"/>
        <v>0</v>
      </c>
      <c r="FR362" s="260">
        <v>0</v>
      </c>
      <c r="FS362" s="264">
        <f t="shared" si="1485"/>
        <v>0</v>
      </c>
      <c r="FT362" s="270">
        <f t="shared" si="1342"/>
        <v>4574.9445819775519</v>
      </c>
      <c r="FU362" s="271">
        <f t="shared" si="1343"/>
        <v>1580.10999035434</v>
      </c>
      <c r="FV362" s="272">
        <f t="shared" si="1486"/>
        <v>407.14869673420026</v>
      </c>
      <c r="FW362" s="272">
        <f t="shared" si="1344"/>
        <v>23.915547968301574</v>
      </c>
      <c r="FX362" s="272">
        <f t="shared" si="1345"/>
        <v>101.943333333334</v>
      </c>
      <c r="FY362" s="272">
        <f t="shared" si="1346"/>
        <v>0</v>
      </c>
      <c r="FZ362" s="272">
        <f t="shared" si="1347"/>
        <v>0</v>
      </c>
      <c r="GA362" s="272">
        <f t="shared" si="1348"/>
        <v>12.362400000000045</v>
      </c>
      <c r="GB362" s="272">
        <f t="shared" si="1349"/>
        <v>0.31680000000000053</v>
      </c>
      <c r="GC362" s="272">
        <f t="shared" si="1350"/>
        <v>253.85337833333401</v>
      </c>
      <c r="GD362" s="272">
        <f t="shared" si="1351"/>
        <v>0</v>
      </c>
      <c r="GE362" s="272">
        <f t="shared" si="1352"/>
        <v>897.80090499521293</v>
      </c>
      <c r="GF362" s="273">
        <f t="shared" si="1353"/>
        <v>349.25500244567201</v>
      </c>
      <c r="GG362" s="273">
        <f t="shared" si="1354"/>
        <v>63.061535566863768</v>
      </c>
      <c r="GH362" s="272">
        <f t="shared" si="1487"/>
        <v>353.45807127547494</v>
      </c>
      <c r="GI362" s="274">
        <f t="shared" si="1488"/>
        <v>252.5019207105201</v>
      </c>
      <c r="GJ362" s="275">
        <f t="shared" si="1355"/>
        <v>4.8441428668303841</v>
      </c>
      <c r="GK362" s="271">
        <f t="shared" si="1489"/>
        <v>3630.9091229941978</v>
      </c>
      <c r="GL362" s="276">
        <f t="shared" si="1490"/>
        <v>4574.9454949726887</v>
      </c>
      <c r="GM362" s="272">
        <f t="shared" si="1491"/>
        <v>2181.866913510532</v>
      </c>
      <c r="GN362" s="272">
        <f t="shared" si="1492"/>
        <v>91.82122640199573</v>
      </c>
      <c r="GO362" s="277">
        <f t="shared" si="1493"/>
        <v>0.60091476806538036</v>
      </c>
      <c r="GP362" s="278">
        <f t="shared" si="1494"/>
        <v>2.5288770192704837E-2</v>
      </c>
      <c r="GQ362" s="279">
        <f t="shared" si="1495"/>
        <v>1.0868469487665338</v>
      </c>
      <c r="GR362" s="280">
        <f t="shared" si="1496"/>
        <v>3630.9091229941978</v>
      </c>
      <c r="GS362" s="272">
        <f t="shared" si="1497"/>
        <v>2181.866913510532</v>
      </c>
      <c r="GT362" s="272">
        <f t="shared" si="1356"/>
        <v>91.82122640199573</v>
      </c>
      <c r="GU362" s="73">
        <f t="shared" si="1498"/>
        <v>0.60091476806538036</v>
      </c>
      <c r="GV362" s="74">
        <f t="shared" si="1499"/>
        <v>2.5288770192704837E-2</v>
      </c>
      <c r="GW362" s="279">
        <f t="shared" si="1500"/>
        <v>1.0868469487665338</v>
      </c>
      <c r="GX362" s="280">
        <f t="shared" si="1501"/>
        <v>3128.0556882611418</v>
      </c>
      <c r="GY362" s="272">
        <f t="shared" si="1357"/>
        <v>1891.574947109993</v>
      </c>
      <c r="GZ362" s="272">
        <f t="shared" si="1358"/>
        <v>70.767074412195726</v>
      </c>
      <c r="HA362" s="73">
        <f t="shared" si="1502"/>
        <v>0.60471268277244217</v>
      </c>
      <c r="HB362" s="74">
        <f t="shared" si="1503"/>
        <v>2.2623342249873599E-2</v>
      </c>
      <c r="HC362" s="279">
        <f t="shared" si="1504"/>
        <v>1.0869584907297052</v>
      </c>
      <c r="HD362" s="280">
        <f t="shared" si="1505"/>
        <v>3501.7748587585834</v>
      </c>
      <c r="HE362" s="272">
        <f t="shared" si="1359"/>
        <v>2172.8873047787265</v>
      </c>
      <c r="HF362" s="272">
        <f t="shared" si="1360"/>
        <v>79.951687061912665</v>
      </c>
      <c r="HG362" s="73">
        <f t="shared" si="1506"/>
        <v>0.62051028190574142</v>
      </c>
      <c r="HH362" s="74">
        <f t="shared" si="1507"/>
        <v>2.2831761117348474E-2</v>
      </c>
      <c r="HI362" s="281">
        <f t="shared" si="1508"/>
        <v>1.0891709806267769</v>
      </c>
      <c r="HJ362" s="72">
        <f t="shared" si="1361"/>
        <v>3.8208104483887491</v>
      </c>
      <c r="HK362" s="73">
        <f t="shared" si="1509"/>
        <v>3.8208104483887491</v>
      </c>
      <c r="HL362" s="73">
        <f t="shared" si="1362"/>
        <v>3.1883753408574442</v>
      </c>
      <c r="HM362" s="74">
        <f t="shared" si="1510"/>
        <v>3.5766196661822098</v>
      </c>
      <c r="HN362" s="75"/>
      <c r="HO362" s="75"/>
      <c r="HP362" s="76">
        <f t="shared" si="1511"/>
        <v>281.31235766873334</v>
      </c>
      <c r="HQ362" s="77">
        <f t="shared" si="1512"/>
        <v>320.13627615059522</v>
      </c>
      <c r="HR362" s="77">
        <f t="shared" si="1513"/>
        <v>9.1846126497169269</v>
      </c>
      <c r="HS362" s="77">
        <f t="shared" si="1514"/>
        <v>10.606390687893107</v>
      </c>
      <c r="HT362" s="282">
        <f t="shared" si="1515"/>
        <v>373.71917049744178</v>
      </c>
      <c r="HU362" s="73">
        <f t="shared" si="1570"/>
        <v>0.75273729547855506</v>
      </c>
      <c r="HV362" s="74">
        <f t="shared" si="1571"/>
        <v>2.4576241666949217E-2</v>
      </c>
      <c r="HW362" s="279">
        <f t="shared" si="1337"/>
        <v>1.1076896763590389</v>
      </c>
      <c r="HX362" s="76">
        <f t="shared" si="1516"/>
        <v>521.887963049174</v>
      </c>
      <c r="HY362" s="77">
        <f t="shared" si="1517"/>
        <v>593.91372082959049</v>
      </c>
      <c r="HZ362" s="77">
        <f t="shared" si="1363"/>
        <v>22.436200128591175</v>
      </c>
      <c r="IA362" s="77">
        <f t="shared" si="1518"/>
        <v>25.90932390849709</v>
      </c>
      <c r="IB362" s="282">
        <f t="shared" si="1519"/>
        <v>706.37783045470815</v>
      </c>
      <c r="IC362" s="73">
        <f t="shared" si="1572"/>
        <v>0.73882268178380583</v>
      </c>
      <c r="ID362" s="74">
        <f t="shared" si="1573"/>
        <v>3.1762322034014842E-2</v>
      </c>
      <c r="IE362" s="279">
        <f t="shared" si="1580"/>
        <v>1.1068817257638484</v>
      </c>
      <c r="IF362" s="76">
        <f t="shared" si="1364"/>
        <v>8.9796087318060174</v>
      </c>
      <c r="IG362" s="77">
        <f t="shared" si="1520"/>
        <v>10.218884532882566</v>
      </c>
      <c r="IH362" s="77">
        <f t="shared" si="1365"/>
        <v>11.869539340083064</v>
      </c>
      <c r="II362" s="77">
        <f t="shared" si="1521"/>
        <v>13.706944029927921</v>
      </c>
      <c r="IJ362" s="282">
        <f t="shared" si="1522"/>
        <v>129.13426423561421</v>
      </c>
      <c r="IK362" s="73">
        <f t="shared" si="1523"/>
        <v>6.9536995350994626E-2</v>
      </c>
      <c r="IL362" s="74">
        <f t="shared" si="1524"/>
        <v>9.1916265681634163E-2</v>
      </c>
      <c r="IM362" s="279">
        <f t="shared" si="1525"/>
        <v>1.0238254386559078</v>
      </c>
      <c r="IN362" s="76">
        <f t="shared" si="1366"/>
        <v>1.7334021248500995</v>
      </c>
      <c r="IO362" s="77">
        <f t="shared" si="1526"/>
        <v>1.9726289521006617</v>
      </c>
      <c r="IP362" s="77">
        <f t="shared" si="1367"/>
        <v>5.6447193117743634E-2</v>
      </c>
      <c r="IQ362" s="77">
        <f t="shared" si="1527"/>
        <v>6.5185218612370352E-2</v>
      </c>
      <c r="IR362" s="282">
        <f t="shared" si="1528"/>
        <v>2.4452201374650149</v>
      </c>
      <c r="IS362" s="73">
        <f t="shared" si="1581"/>
        <v>0.70889409844593199</v>
      </c>
      <c r="IT362" s="74">
        <f t="shared" si="1582"/>
        <v>2.3084708101685694E-2</v>
      </c>
      <c r="IU362" s="279">
        <f t="shared" si="1583"/>
        <v>1.1014079873406641</v>
      </c>
      <c r="IV362" s="76">
        <f t="shared" si="1368"/>
        <v>0</v>
      </c>
      <c r="IW362" s="77">
        <f t="shared" si="1529"/>
        <v>0</v>
      </c>
      <c r="IX362" s="77">
        <f t="shared" si="1530"/>
        <v>0</v>
      </c>
      <c r="IY362" s="77">
        <f t="shared" si="1531"/>
        <v>0</v>
      </c>
      <c r="IZ362" s="282">
        <f t="shared" si="1532"/>
        <v>0</v>
      </c>
      <c r="JA362" s="283"/>
      <c r="JB362" s="284"/>
      <c r="JC362" s="285"/>
      <c r="JD362" s="76">
        <f t="shared" si="1369"/>
        <v>0</v>
      </c>
      <c r="JE362" s="77">
        <f t="shared" si="1533"/>
        <v>0</v>
      </c>
      <c r="JF362" s="77">
        <f t="shared" si="1370"/>
        <v>0</v>
      </c>
      <c r="JG362" s="77">
        <f t="shared" si="1534"/>
        <v>0</v>
      </c>
      <c r="JH362" s="282">
        <f t="shared" si="1535"/>
        <v>0</v>
      </c>
      <c r="JI362" s="283"/>
      <c r="JJ362" s="284"/>
      <c r="JK362" s="285"/>
      <c r="JL362" s="76">
        <f t="shared" si="1371"/>
        <v>432.13338527502731</v>
      </c>
      <c r="JM362" s="77">
        <f t="shared" si="1536"/>
        <v>491.77211377683381</v>
      </c>
      <c r="JN362" s="77">
        <f t="shared" si="1372"/>
        <v>18.35159059439583</v>
      </c>
      <c r="JO362" s="77">
        <f t="shared" si="1537"/>
        <v>21.192416818408304</v>
      </c>
      <c r="JP362" s="282">
        <f t="shared" si="1538"/>
        <v>564.83662652295698</v>
      </c>
      <c r="JQ362" s="73">
        <f t="shared" si="1373"/>
        <v>0.76505907192168221</v>
      </c>
      <c r="JR362" s="74">
        <f t="shared" si="1374"/>
        <v>3.2490086040215305E-2</v>
      </c>
      <c r="JS362" s="279">
        <f t="shared" si="1574"/>
        <v>1.1106152678349366</v>
      </c>
      <c r="JT362" s="76">
        <f t="shared" si="1375"/>
        <v>0.95243035210268945</v>
      </c>
      <c r="JU362" s="77">
        <f t="shared" si="1539"/>
        <v>1.0838752649963816</v>
      </c>
      <c r="JV362" s="77">
        <f t="shared" si="1376"/>
        <v>1.8271974657889288E-2</v>
      </c>
      <c r="JW362" s="77">
        <f t="shared" si="1540"/>
        <v>2.1100476334930552E-2</v>
      </c>
      <c r="JX362" s="282">
        <f t="shared" si="1541"/>
        <v>13.695634196124761</v>
      </c>
      <c r="JY362" s="73">
        <f t="shared" si="1584"/>
        <v>6.9542624931686892E-2</v>
      </c>
      <c r="JZ362" s="74">
        <f t="shared" si="1585"/>
        <v>1.3341459326549057E-3</v>
      </c>
      <c r="KA362" s="279">
        <f t="shared" si="1586"/>
        <v>1.009804103457197</v>
      </c>
      <c r="KB362" s="76">
        <f t="shared" si="1377"/>
        <v>2.4407067846545418E-2</v>
      </c>
      <c r="KC362" s="77">
        <f t="shared" si="1542"/>
        <v>2.777548728004715E-2</v>
      </c>
      <c r="KD362" s="77">
        <f t="shared" si="1378"/>
        <v>4.6823930398784598E-4</v>
      </c>
      <c r="KE362" s="77">
        <f t="shared" si="1543"/>
        <v>5.407227482451646E-4</v>
      </c>
      <c r="KF362" s="282">
        <f t="shared" si="1544"/>
        <v>0.35096558219539237</v>
      </c>
      <c r="KG362" s="73">
        <f t="shared" si="1587"/>
        <v>6.9542624931687239E-2</v>
      </c>
      <c r="KH362" s="74">
        <f t="shared" si="1588"/>
        <v>1.3341459326549122E-3</v>
      </c>
      <c r="KI362" s="279">
        <f t="shared" si="1589"/>
        <v>1.0098041034571972</v>
      </c>
      <c r="KJ362" s="76">
        <f t="shared" si="1379"/>
        <v>168.03713611529813</v>
      </c>
      <c r="KK362" s="77">
        <f t="shared" si="1545"/>
        <v>191.22794127057043</v>
      </c>
      <c r="KL362" s="77">
        <f t="shared" si="1380"/>
        <v>5.4883072700475495</v>
      </c>
      <c r="KM362" s="77">
        <f t="shared" si="1546"/>
        <v>6.3378972354509102</v>
      </c>
      <c r="KN362" s="282">
        <f t="shared" si="1547"/>
        <v>220.89622581367925</v>
      </c>
      <c r="KO362" s="73">
        <f t="shared" si="1381"/>
        <v>0.76070623432486117</v>
      </c>
      <c r="KP362" s="74">
        <f t="shared" si="1382"/>
        <v>2.4845636225024538E-2</v>
      </c>
      <c r="KQ362" s="279">
        <f t="shared" si="1383"/>
        <v>1.108831171886808</v>
      </c>
      <c r="KR362" s="76">
        <f t="shared" si="1384"/>
        <v>140.3503136858761</v>
      </c>
      <c r="KS362" s="77">
        <f t="shared" si="1548"/>
        <v>159.72006047766385</v>
      </c>
      <c r="KT362" s="77">
        <f t="shared" si="1385"/>
        <v>4.5829818409002137</v>
      </c>
      <c r="KU362" s="77">
        <f t="shared" si="1549"/>
        <v>5.2924274298715668</v>
      </c>
      <c r="KV362" s="282">
        <f t="shared" si="1550"/>
        <v>185.81180901185107</v>
      </c>
      <c r="KW362" s="73">
        <f t="shared" si="1317"/>
        <v>0.75533581225144075</v>
      </c>
      <c r="KX362" s="74">
        <f t="shared" si="1318"/>
        <v>2.4664642496472929E-2</v>
      </c>
      <c r="KY362" s="279">
        <f t="shared" si="1319"/>
        <v>1.1080619821072752</v>
      </c>
      <c r="KZ362" s="76">
        <f t="shared" si="1386"/>
        <v>481.29786627688156</v>
      </c>
      <c r="LA362" s="77">
        <f t="shared" si="1551"/>
        <v>547.72178480175398</v>
      </c>
      <c r="LB362" s="77">
        <f t="shared" si="1387"/>
        <v>15.360303349897304</v>
      </c>
      <c r="LC362" s="77">
        <f t="shared" si="1552"/>
        <v>17.738078308461407</v>
      </c>
      <c r="LD362" s="286">
        <f t="shared" si="1553"/>
        <v>982.20681710844156</v>
      </c>
      <c r="LE362" s="73">
        <f t="shared" si="1388"/>
        <v>0.49001682526883072</v>
      </c>
      <c r="LF362" s="74">
        <f t="shared" si="1389"/>
        <v>1.5638563164443436E-2</v>
      </c>
      <c r="LG362" s="279">
        <f t="shared" si="1390"/>
        <v>1.0700480716332073</v>
      </c>
      <c r="LH362" s="76">
        <f t="shared" si="1391"/>
        <v>125.5363390869835</v>
      </c>
      <c r="LI362" s="77">
        <f t="shared" si="1554"/>
        <v>142.86160924437809</v>
      </c>
      <c r="LJ362" s="77">
        <f t="shared" si="1392"/>
        <v>4.0960697032103184</v>
      </c>
      <c r="LK362" s="77">
        <f t="shared" si="1555"/>
        <v>4.7301412932672759</v>
      </c>
      <c r="LL362" s="282">
        <f t="shared" si="1556"/>
        <v>169.28022491543231</v>
      </c>
      <c r="LM362" s="73">
        <f t="shared" si="1575"/>
        <v>0.74158891949545769</v>
      </c>
      <c r="LN362" s="74">
        <f t="shared" si="1576"/>
        <v>2.4196976966781563E-2</v>
      </c>
      <c r="LO362" s="279">
        <f t="shared" si="1577"/>
        <v>1.106092378814026</v>
      </c>
      <c r="LP362" s="76">
        <f t="shared" si="1393"/>
        <v>6.4202093451560874E-2</v>
      </c>
      <c r="LQ362" s="77">
        <f t="shared" si="1557"/>
        <v>7.3062624368810794E-2</v>
      </c>
      <c r="LR362" s="77">
        <f t="shared" si="1394"/>
        <v>1.2316900883518657E-3</v>
      </c>
      <c r="LS362" s="77">
        <f t="shared" si="1558"/>
        <v>1.4223557140287345E-3</v>
      </c>
      <c r="LT362" s="282">
        <f t="shared" si="1559"/>
        <v>0.92320491949545436</v>
      </c>
      <c r="LU362" s="73">
        <f t="shared" si="1329"/>
        <v>6.9542624931687211E-2</v>
      </c>
      <c r="LV362" s="74">
        <f t="shared" si="1330"/>
        <v>1.3341459326549118E-3</v>
      </c>
      <c r="LW362" s="279">
        <f t="shared" si="1331"/>
        <v>1.0098041034571972</v>
      </c>
      <c r="LX362" s="76">
        <f t="shared" si="1395"/>
        <v>19.557501982501368</v>
      </c>
      <c r="LY362" s="77">
        <f t="shared" si="1560"/>
        <v>22.25663283110638</v>
      </c>
      <c r="LZ362" s="77">
        <f t="shared" si="1396"/>
        <v>0.3752024279853643</v>
      </c>
      <c r="MA362" s="77">
        <f t="shared" si="1561"/>
        <v>0.43328376383749873</v>
      </c>
      <c r="MB362" s="286">
        <f t="shared" si="1562"/>
        <v>281.23040499947581</v>
      </c>
      <c r="MC362" s="73">
        <f t="shared" si="1320"/>
        <v>6.9542629939098585E-2</v>
      </c>
      <c r="MD362" s="74">
        <f t="shared" si="1321"/>
        <v>1.3341460287199871E-3</v>
      </c>
      <c r="ME362" s="279">
        <f t="shared" si="1322"/>
        <v>1.0098041041631409</v>
      </c>
      <c r="MF362" s="76">
        <f t="shared" si="1397"/>
        <v>0</v>
      </c>
      <c r="MG362" s="77">
        <f t="shared" si="1563"/>
        <v>0</v>
      </c>
      <c r="MH362" s="77">
        <f t="shared" si="1398"/>
        <v>0</v>
      </c>
      <c r="MI362" s="77">
        <f t="shared" si="1564"/>
        <v>0</v>
      </c>
      <c r="MJ362" s="286">
        <f t="shared" si="1565"/>
        <v>0</v>
      </c>
      <c r="MK362" s="73"/>
      <c r="ML362" s="74"/>
      <c r="MM362" s="279"/>
      <c r="MN362" s="287">
        <f t="shared" si="1566"/>
        <v>1.0848655576229613</v>
      </c>
      <c r="MO362" s="288">
        <f t="shared" si="1566"/>
        <v>1.0848655576229613</v>
      </c>
      <c r="MP362" s="288">
        <f t="shared" si="1566"/>
        <v>1.0869598343582665</v>
      </c>
      <c r="MQ362" s="289">
        <f t="shared" si="1566"/>
        <v>1.089172456814345</v>
      </c>
      <c r="MR362" s="290">
        <f t="shared" si="1567"/>
        <v>3.8138448678235202</v>
      </c>
      <c r="MS362" s="291">
        <f t="shared" si="1332"/>
        <v>3.8138448678235202</v>
      </c>
      <c r="MT362" s="291">
        <f t="shared" si="1399"/>
        <v>3.188379282123103</v>
      </c>
      <c r="MU362" s="292">
        <f t="shared" si="1333"/>
        <v>3.5766245136869461</v>
      </c>
      <c r="MV362" s="359">
        <f t="shared" si="1400"/>
        <v>0.38824523156384311</v>
      </c>
      <c r="MW362" s="360">
        <f t="shared" si="1401"/>
        <v>0.73319845514597315</v>
      </c>
      <c r="MX362" s="360">
        <f t="shared" si="1402"/>
        <v>0.23722035413657383</v>
      </c>
      <c r="MY362" s="360">
        <f t="shared" si="1403"/>
        <v>2.5332383708835276E-3</v>
      </c>
      <c r="MZ362" s="360">
        <f t="shared" si="1404"/>
        <v>0</v>
      </c>
      <c r="NA362" s="360">
        <f t="shared" si="1405"/>
        <v>0</v>
      </c>
      <c r="NB362" s="360">
        <f t="shared" si="1406"/>
        <v>0.58829290737216589</v>
      </c>
      <c r="NC362" s="360">
        <f t="shared" si="1407"/>
        <v>1.2925492524252121E-2</v>
      </c>
      <c r="ND362" s="360">
        <f t="shared" si="1408"/>
        <v>4.0392164138287889E-4</v>
      </c>
      <c r="NE362" s="360">
        <f t="shared" si="1409"/>
        <v>0.22963893569775795</v>
      </c>
      <c r="NF362" s="360">
        <f t="shared" si="1410"/>
        <v>0.19302439728308735</v>
      </c>
      <c r="NG362" s="360">
        <f t="shared" si="1411"/>
        <v>0.9856212787813472</v>
      </c>
      <c r="NH362" s="360">
        <f t="shared" si="1412"/>
        <v>0.17564746975566733</v>
      </c>
      <c r="NI362" s="360">
        <f t="shared" si="1413"/>
        <v>8.0784328276575779E-4</v>
      </c>
      <c r="NJ362" s="360">
        <f t="shared" si="1414"/>
        <v>0.26628534226782025</v>
      </c>
      <c r="NK362" s="361">
        <f t="shared" si="1415"/>
        <v>0</v>
      </c>
      <c r="NL362" s="145">
        <f t="shared" si="1568"/>
        <v>3.8138448678235202</v>
      </c>
      <c r="NM362" s="56">
        <f t="shared" si="1334"/>
        <v>3.8138448678235202</v>
      </c>
      <c r="NN362" s="56">
        <f t="shared" si="1569"/>
        <v>3.188379282123103</v>
      </c>
      <c r="NO362" s="58">
        <f t="shared" si="1323"/>
        <v>3.5766245136869461</v>
      </c>
      <c r="NP362" s="55">
        <f t="shared" si="1416"/>
        <v>1.0848655576229613</v>
      </c>
      <c r="NQ362" s="56">
        <f t="shared" si="1324"/>
        <v>1.0848655576229613</v>
      </c>
      <c r="NR362" s="56">
        <f t="shared" si="1417"/>
        <v>1.0869598343582665</v>
      </c>
      <c r="NS362" s="61">
        <f t="shared" si="1325"/>
        <v>1.089172456814345</v>
      </c>
      <c r="NT362" s="25"/>
      <c r="NU362" s="86">
        <f t="shared" si="1578"/>
        <v>0</v>
      </c>
      <c r="NV362" s="86">
        <f t="shared" si="1578"/>
        <v>0</v>
      </c>
      <c r="NW362" s="86">
        <f t="shared" si="1578"/>
        <v>0</v>
      </c>
      <c r="NX362" s="86">
        <f t="shared" si="1578"/>
        <v>0</v>
      </c>
      <c r="NY362" s="87">
        <f t="shared" si="1579"/>
        <v>0</v>
      </c>
      <c r="NZ362" s="87">
        <f t="shared" si="1579"/>
        <v>0</v>
      </c>
      <c r="OA362" s="87">
        <f t="shared" si="1579"/>
        <v>0</v>
      </c>
      <c r="OB362" s="87">
        <f t="shared" si="1579"/>
        <v>0</v>
      </c>
      <c r="OC362" s="26"/>
    </row>
    <row r="363" spans="1:393" thickBot="1" x14ac:dyDescent="0.35">
      <c r="A363" s="136" t="s">
        <v>824</v>
      </c>
      <c r="B363" s="137" t="s">
        <v>825</v>
      </c>
      <c r="C363" s="133" t="s">
        <v>98</v>
      </c>
      <c r="D363" s="64" t="s">
        <v>1219</v>
      </c>
      <c r="E363" s="64">
        <f>VLOOKUP(B363,[1]УсіТ_1!$A$10:$G$556,7,FALSE)</f>
        <v>0</v>
      </c>
      <c r="F363" s="38"/>
      <c r="G363" s="38"/>
      <c r="H363" s="39"/>
      <c r="I363" s="256">
        <v>2.6337000000000002</v>
      </c>
      <c r="J363" s="62">
        <v>2.6337000000000002</v>
      </c>
      <c r="K363" s="257">
        <f t="shared" si="1418"/>
        <v>2.2832000000000003</v>
      </c>
      <c r="L363" s="293">
        <f t="shared" si="1419"/>
        <v>2.4812000000000003</v>
      </c>
      <c r="M363" s="63">
        <v>0.19800000000000001</v>
      </c>
      <c r="N363" s="63">
        <v>0.29330000000000001</v>
      </c>
      <c r="O363" s="63">
        <v>0.1525</v>
      </c>
      <c r="P363" s="63">
        <v>3.3E-3</v>
      </c>
      <c r="Q363" s="63">
        <v>0</v>
      </c>
      <c r="R363" s="63">
        <v>0</v>
      </c>
      <c r="S363" s="63">
        <v>0.51239999999999997</v>
      </c>
      <c r="T363" s="63">
        <v>1.8200000000000001E-2</v>
      </c>
      <c r="U363" s="63">
        <v>5.0000000000000001E-4</v>
      </c>
      <c r="V363" s="63">
        <v>0.14649999999999999</v>
      </c>
      <c r="W363" s="63">
        <v>0.10440000000000001</v>
      </c>
      <c r="X363" s="63">
        <v>0.65629999999999999</v>
      </c>
      <c r="Y363" s="63">
        <v>0.19719999999999999</v>
      </c>
      <c r="Z363" s="63">
        <v>8.0000000000000004E-4</v>
      </c>
      <c r="AA363" s="63">
        <v>0.3503</v>
      </c>
      <c r="AB363" s="259">
        <v>0</v>
      </c>
      <c r="AC363" s="144">
        <v>100.64</v>
      </c>
      <c r="AD363" s="70">
        <v>22.140799999999999</v>
      </c>
      <c r="AE363" s="70">
        <v>73.2725381900065</v>
      </c>
      <c r="AF363" s="68">
        <f t="shared" si="1420"/>
        <v>5.1466630824660564</v>
      </c>
      <c r="AG363" s="68">
        <f t="shared" si="1421"/>
        <v>23.36382807234185</v>
      </c>
      <c r="AH363" s="71">
        <v>3.8241991734583398</v>
      </c>
      <c r="AI363" s="71">
        <v>21.555973585239801</v>
      </c>
      <c r="AJ363" s="68">
        <f t="shared" si="1422"/>
        <v>0.29542461798571146</v>
      </c>
      <c r="AK363" s="68">
        <f t="shared" si="1423"/>
        <v>12.622186556731506</v>
      </c>
      <c r="AL363" s="71">
        <v>11.0716755474352</v>
      </c>
      <c r="AM363" s="69">
        <f t="shared" si="1424"/>
        <v>279.00622379536782</v>
      </c>
      <c r="AN363" s="260">
        <v>147.24</v>
      </c>
      <c r="AO363" s="71">
        <v>32.392800000000001</v>
      </c>
      <c r="AP363" s="71">
        <v>107.20040265398001</v>
      </c>
      <c r="AQ363" s="68">
        <f t="shared" si="1425"/>
        <v>7.5297562824155557</v>
      </c>
      <c r="AR363" s="68">
        <f t="shared" si="1426"/>
        <v>34.182134791053372</v>
      </c>
      <c r="AS363" s="71">
        <v>9.2827966998250009</v>
      </c>
      <c r="AT363" s="261">
        <f t="shared" si="1338"/>
        <v>2.0132295211703468</v>
      </c>
      <c r="AU363" s="71">
        <v>31.934897459889601</v>
      </c>
      <c r="AV363" s="68">
        <f t="shared" si="1427"/>
        <v>0.43766776968778698</v>
      </c>
      <c r="AW363" s="68">
        <f t="shared" si="1428"/>
        <v>18.699606947228197</v>
      </c>
      <c r="AX363" s="71">
        <v>16.402544840684701</v>
      </c>
      <c r="AY363" s="69">
        <f t="shared" si="1429"/>
        <v>413.34412998525517</v>
      </c>
      <c r="AZ363" s="260">
        <v>19</v>
      </c>
      <c r="BA363" s="260">
        <v>96.846166666666903</v>
      </c>
      <c r="BB363" s="260">
        <v>10.099671666666699</v>
      </c>
      <c r="BC363" s="262">
        <f t="shared" si="1430"/>
        <v>8.0797373333333606</v>
      </c>
      <c r="BD363" s="262">
        <f t="shared" si="1339"/>
        <v>2.0199343333333388</v>
      </c>
      <c r="BE363" s="260">
        <v>3.7908356666666698</v>
      </c>
      <c r="BF363" s="262">
        <f t="shared" si="1431"/>
        <v>3.0326685333333359</v>
      </c>
      <c r="BG363" s="262">
        <f t="shared" si="1340"/>
        <v>0.75816713333333396</v>
      </c>
      <c r="BH363" s="260">
        <v>11.941372230002619</v>
      </c>
      <c r="BI363" s="263">
        <f t="shared" si="1432"/>
        <v>6.9923182747669541</v>
      </c>
      <c r="BJ363" s="68">
        <f t="shared" si="1433"/>
        <v>0.1636565064121859</v>
      </c>
      <c r="BK363" s="260">
        <v>6.1333823450217713</v>
      </c>
      <c r="BL363" s="69">
        <f t="shared" si="1434"/>
        <v>154.57371429002959</v>
      </c>
      <c r="BM363" s="260">
        <v>1.55</v>
      </c>
      <c r="BN363" s="260">
        <v>0.34100000000000003</v>
      </c>
      <c r="BO363" s="260">
        <v>1.12850192959569</v>
      </c>
      <c r="BP363" s="68">
        <f t="shared" si="1435"/>
        <v>7.9265975534801261E-2</v>
      </c>
      <c r="BQ363" s="68">
        <f t="shared" si="1436"/>
        <v>0.35983638227474085</v>
      </c>
      <c r="BR363" s="260">
        <v>0.26941696661666598</v>
      </c>
      <c r="BS363" s="260">
        <v>0.35469642955341202</v>
      </c>
      <c r="BT363" s="68">
        <f t="shared" si="1437"/>
        <v>4.8611145670295116E-3</v>
      </c>
      <c r="BU363" s="68">
        <f t="shared" si="1438"/>
        <v>0.20769391311071864</v>
      </c>
      <c r="BV363" s="260">
        <v>0.182180766288289</v>
      </c>
      <c r="BW363" s="69">
        <f t="shared" si="1439"/>
        <v>4.5909553104648682</v>
      </c>
      <c r="BX363" s="260">
        <v>0</v>
      </c>
      <c r="BY363" s="260">
        <v>0</v>
      </c>
      <c r="BZ363" s="263">
        <f t="shared" si="1440"/>
        <v>0</v>
      </c>
      <c r="CA363" s="263">
        <f t="shared" si="1441"/>
        <v>0</v>
      </c>
      <c r="CB363" s="260">
        <v>0</v>
      </c>
      <c r="CC363" s="264">
        <f t="shared" si="1442"/>
        <v>0</v>
      </c>
      <c r="CD363" s="260">
        <v>0</v>
      </c>
      <c r="CE363" s="260">
        <v>0</v>
      </c>
      <c r="CF363" s="263">
        <f t="shared" si="1443"/>
        <v>0</v>
      </c>
      <c r="CG363" s="263">
        <f t="shared" si="1444"/>
        <v>0</v>
      </c>
      <c r="CH363" s="260">
        <v>0</v>
      </c>
      <c r="CI363" s="69">
        <f t="shared" si="1445"/>
        <v>0</v>
      </c>
      <c r="CJ363" s="260">
        <v>286.88256649874336</v>
      </c>
      <c r="CK363" s="260">
        <v>63.114169707684724</v>
      </c>
      <c r="CL363" s="260">
        <v>23.687721443514029</v>
      </c>
      <c r="CM363" s="260">
        <v>9.8280765180675029</v>
      </c>
      <c r="CN363" s="260">
        <v>143.67010478184324</v>
      </c>
      <c r="CO363" s="265">
        <f t="shared" si="1446"/>
        <v>10.091388159876669</v>
      </c>
      <c r="CP363" s="266">
        <f t="shared" si="1447"/>
        <v>45.810936950948097</v>
      </c>
      <c r="CQ363" s="260">
        <v>55.794570334004163</v>
      </c>
      <c r="CR363" s="265">
        <f t="shared" si="1448"/>
        <v>0.7646645864275271</v>
      </c>
      <c r="CS363" s="265">
        <f t="shared" si="1449"/>
        <v>32.670733837357474</v>
      </c>
      <c r="CT363" s="260">
        <v>28.657456718616491</v>
      </c>
      <c r="CU363" s="267">
        <f t="shared" si="1341"/>
        <v>722.16790738128714</v>
      </c>
      <c r="CV363" s="260">
        <v>18.371900000000046</v>
      </c>
      <c r="CW363" s="260">
        <v>1.9813341525742401</v>
      </c>
      <c r="CX363" s="68">
        <f t="shared" si="1450"/>
        <v>2.715418456102996E-2</v>
      </c>
      <c r="CY363" s="68">
        <f t="shared" si="1451"/>
        <v>1.1601781383764567</v>
      </c>
      <c r="CZ363" s="260">
        <v>1.01766170762871</v>
      </c>
      <c r="DA363" s="69">
        <f t="shared" si="1452"/>
        <v>25.6450750322436</v>
      </c>
      <c r="DB363" s="260">
        <v>0.47079999999999961</v>
      </c>
      <c r="DC363" s="260">
        <v>5.0773851318151798E-2</v>
      </c>
      <c r="DD363" s="68">
        <f t="shared" si="1453"/>
        <v>6.9585563231527045E-4</v>
      </c>
      <c r="DE363" s="68">
        <f t="shared" si="1454"/>
        <v>2.9730831734749059E-2</v>
      </c>
      <c r="DF363" s="260">
        <v>2.6078692565907599E-2</v>
      </c>
      <c r="DG363" s="69">
        <f t="shared" si="1455"/>
        <v>0.65718305266087074</v>
      </c>
      <c r="DH363" s="260">
        <v>75.359240749717756</v>
      </c>
      <c r="DI363" s="260">
        <v>16.579032964937905</v>
      </c>
      <c r="DJ363" s="260">
        <v>1.140032421641666</v>
      </c>
      <c r="DK363" s="260">
        <v>54.861527265794528</v>
      </c>
      <c r="DL363" s="68">
        <f t="shared" si="1456"/>
        <v>3.8534736751494076</v>
      </c>
      <c r="DM363" s="68">
        <f t="shared" si="1457"/>
        <v>17.493256307025774</v>
      </c>
      <c r="DN363" s="260">
        <v>15.9543633430056</v>
      </c>
      <c r="DO363" s="68">
        <f t="shared" si="1458"/>
        <v>0.21865454961589176</v>
      </c>
      <c r="DP363" s="68">
        <f t="shared" si="1459"/>
        <v>9.3421412729503004</v>
      </c>
      <c r="DQ363" s="260">
        <v>8.1945514453870807</v>
      </c>
      <c r="DR363" s="264">
        <f t="shared" si="1460"/>
        <v>206.50649782858144</v>
      </c>
      <c r="DS363" s="260">
        <v>53.34</v>
      </c>
      <c r="DT363" s="260">
        <v>11.7348</v>
      </c>
      <c r="DU363" s="260">
        <v>38.835027693312298</v>
      </c>
      <c r="DV363" s="68">
        <f t="shared" si="1461"/>
        <v>2.7277723451782556</v>
      </c>
      <c r="DW363" s="68">
        <f t="shared" si="1462"/>
        <v>12.383014600344945</v>
      </c>
      <c r="DX363" s="260">
        <v>1.02230536208333</v>
      </c>
      <c r="DY363" s="260">
        <v>0.45108949870833298</v>
      </c>
      <c r="DZ363" s="260">
        <v>0</v>
      </c>
      <c r="EA363" s="260">
        <v>11.365148838975699</v>
      </c>
      <c r="EB363" s="68">
        <f t="shared" si="1463"/>
        <v>0.15575936483816197</v>
      </c>
      <c r="EC363" s="68">
        <f t="shared" si="1464"/>
        <v>6.6549083632575767</v>
      </c>
      <c r="ED363" s="267">
        <v>5.8374185696539804</v>
      </c>
      <c r="EE363" s="69">
        <f t="shared" si="1465"/>
        <v>147.10294795528037</v>
      </c>
      <c r="EF363" s="260">
        <v>199.18084857142838</v>
      </c>
      <c r="EG363" s="260">
        <v>43.819786685714213</v>
      </c>
      <c r="EH363" s="260">
        <v>274.64284415912806</v>
      </c>
      <c r="EI363" s="260">
        <v>145.01675609765385</v>
      </c>
      <c r="EJ363" s="268">
        <f t="shared" si="1466"/>
        <v>10.185976948299206</v>
      </c>
      <c r="EK363" s="266">
        <f t="shared" si="1467"/>
        <v>46.240332882810101</v>
      </c>
      <c r="EL363" s="260">
        <v>71.465191742641196</v>
      </c>
      <c r="EM363" s="268">
        <f t="shared" si="1468"/>
        <v>0.97943045283289765</v>
      </c>
      <c r="EN363" s="268">
        <f t="shared" si="1469"/>
        <v>41.846728885670522</v>
      </c>
      <c r="EO363" s="269">
        <f t="shared" si="1470"/>
        <v>734.12542725656579</v>
      </c>
      <c r="EP363" s="69">
        <f t="shared" si="1471"/>
        <v>924.99803834327292</v>
      </c>
      <c r="EQ363" s="260">
        <v>98.62</v>
      </c>
      <c r="ER363" s="260">
        <v>21.696400000000001</v>
      </c>
      <c r="ES363" s="260">
        <v>71.8018453527269</v>
      </c>
      <c r="ET363" s="68">
        <f t="shared" si="1472"/>
        <v>5.0433616175755374</v>
      </c>
      <c r="EU363" s="68">
        <f t="shared" si="1473"/>
        <v>22.894880012861204</v>
      </c>
      <c r="EV363" s="260">
        <v>7.0066937359166701</v>
      </c>
      <c r="EW363" s="260">
        <v>21.4748089443986</v>
      </c>
      <c r="EX363" s="68">
        <f t="shared" si="1474"/>
        <v>0.29431225658298282</v>
      </c>
      <c r="EY363" s="68">
        <f t="shared" si="1475"/>
        <v>12.574660276628379</v>
      </c>
      <c r="EZ363" s="260">
        <v>11.0299874016521</v>
      </c>
      <c r="FA363" s="69">
        <f t="shared" si="1476"/>
        <v>277.95568252163309</v>
      </c>
      <c r="FB363" s="260">
        <v>0.83333333333333348</v>
      </c>
      <c r="FC363" s="260">
        <v>8.9871586162120806E-2</v>
      </c>
      <c r="FD363" s="68">
        <f t="shared" si="1477"/>
        <v>1.2316900883518657E-3</v>
      </c>
      <c r="FE363" s="68">
        <f t="shared" si="1478"/>
        <v>5.2624666763574489E-2</v>
      </c>
      <c r="FF363" s="260">
        <v>4.6160245974772703E-2</v>
      </c>
      <c r="FG363" s="69">
        <f t="shared" si="1479"/>
        <v>1.1632381985642724</v>
      </c>
      <c r="FH363" s="260">
        <v>353.69759833333399</v>
      </c>
      <c r="FI363" s="260">
        <v>38.144837020739303</v>
      </c>
      <c r="FJ363" s="68">
        <f t="shared" si="1480"/>
        <v>0.52277499136923211</v>
      </c>
      <c r="FK363" s="68">
        <f t="shared" si="1481"/>
        <v>22.335861896841983</v>
      </c>
      <c r="FL363" s="260">
        <v>19.591999999999999</v>
      </c>
      <c r="FM363" s="69">
        <f t="shared" si="1482"/>
        <v>493.72132242488794</v>
      </c>
      <c r="FN363" s="260">
        <v>0</v>
      </c>
      <c r="FO363" s="260">
        <v>0</v>
      </c>
      <c r="FP363" s="68">
        <f t="shared" si="1483"/>
        <v>0</v>
      </c>
      <c r="FQ363" s="68">
        <f t="shared" si="1484"/>
        <v>0</v>
      </c>
      <c r="FR363" s="260">
        <v>0</v>
      </c>
      <c r="FS363" s="264">
        <f t="shared" si="1485"/>
        <v>0</v>
      </c>
      <c r="FT363" s="270">
        <f t="shared" si="1342"/>
        <v>3651.4329161195292</v>
      </c>
      <c r="FU363" s="271">
        <f t="shared" si="1343"/>
        <v>1174.6314451782266</v>
      </c>
      <c r="FV363" s="272">
        <f t="shared" si="1486"/>
        <v>313.09722822165423</v>
      </c>
      <c r="FW363" s="272">
        <f t="shared" si="1344"/>
        <v>22.953711905904548</v>
      </c>
      <c r="FX363" s="272">
        <f t="shared" si="1345"/>
        <v>96.846166666666903</v>
      </c>
      <c r="FY363" s="272">
        <f t="shared" si="1346"/>
        <v>0</v>
      </c>
      <c r="FZ363" s="272">
        <f t="shared" si="1347"/>
        <v>0</v>
      </c>
      <c r="GA363" s="272">
        <f t="shared" si="1348"/>
        <v>18.371900000000046</v>
      </c>
      <c r="GB363" s="272">
        <f t="shared" si="1349"/>
        <v>0.47079999999999961</v>
      </c>
      <c r="GC363" s="272">
        <f t="shared" si="1350"/>
        <v>353.69759833333399</v>
      </c>
      <c r="GD363" s="272">
        <f t="shared" si="1351"/>
        <v>0</v>
      </c>
      <c r="GE363" s="272">
        <f t="shared" si="1352"/>
        <v>635.78670396491304</v>
      </c>
      <c r="GF363" s="273">
        <f t="shared" si="1353"/>
        <v>247.32842839958528</v>
      </c>
      <c r="GG363" s="273">
        <f t="shared" si="1354"/>
        <v>44.657658086495481</v>
      </c>
      <c r="GH363" s="272">
        <f t="shared" si="1487"/>
        <v>282.10783951850453</v>
      </c>
      <c r="GI363" s="274">
        <f t="shared" si="1488"/>
        <v>201.53103611093042</v>
      </c>
      <c r="GJ363" s="275">
        <f t="shared" si="1355"/>
        <v>3.8662879406011048</v>
      </c>
      <c r="GK363" s="271">
        <f t="shared" si="1489"/>
        <v>2897.963393789204</v>
      </c>
      <c r="GL363" s="276">
        <f t="shared" si="1490"/>
        <v>3651.433876174397</v>
      </c>
      <c r="GM363" s="272">
        <f t="shared" si="1491"/>
        <v>1623.4909096887422</v>
      </c>
      <c r="GN363" s="272">
        <f t="shared" si="1492"/>
        <v>71.47765793300114</v>
      </c>
      <c r="GO363" s="277">
        <f t="shared" si="1493"/>
        <v>0.5602178803114426</v>
      </c>
      <c r="GP363" s="278">
        <f t="shared" si="1494"/>
        <v>2.4664789792096447E-2</v>
      </c>
      <c r="GQ363" s="279">
        <f t="shared" si="1495"/>
        <v>1.0811337791215989</v>
      </c>
      <c r="GR363" s="280">
        <f t="shared" si="1496"/>
        <v>2897.963393789204</v>
      </c>
      <c r="GS363" s="272">
        <f t="shared" si="1497"/>
        <v>1623.4909096887422</v>
      </c>
      <c r="GT363" s="272">
        <f t="shared" si="1356"/>
        <v>71.47765793300114</v>
      </c>
      <c r="GU363" s="73">
        <f t="shared" si="1498"/>
        <v>0.5602178803114426</v>
      </c>
      <c r="GV363" s="74">
        <f t="shared" si="1499"/>
        <v>2.4664789792096447E-2</v>
      </c>
      <c r="GW363" s="279">
        <f t="shared" si="1500"/>
        <v>1.0811337791215989</v>
      </c>
      <c r="GX363" s="280">
        <f t="shared" si="1501"/>
        <v>2553.8523318166663</v>
      </c>
      <c r="GY363" s="272">
        <f t="shared" si="1357"/>
        <v>1448.2765435460572</v>
      </c>
      <c r="GZ363" s="272">
        <f t="shared" si="1358"/>
        <v>54.759507859470475</v>
      </c>
      <c r="HA363" s="73">
        <f t="shared" si="1502"/>
        <v>0.56709486508009455</v>
      </c>
      <c r="HB363" s="74">
        <f t="shared" si="1503"/>
        <v>2.1441924099236252E-2</v>
      </c>
      <c r="HC363" s="279">
        <f t="shared" si="1504"/>
        <v>1.0815839721802656</v>
      </c>
      <c r="HD363" s="280">
        <f t="shared" si="1505"/>
        <v>2775.2858427653709</v>
      </c>
      <c r="HE363" s="272">
        <f t="shared" si="1359"/>
        <v>1614.9602813935267</v>
      </c>
      <c r="HF363" s="272">
        <f t="shared" si="1360"/>
        <v>60.201595559922239</v>
      </c>
      <c r="HG363" s="73">
        <f t="shared" si="1506"/>
        <v>0.58190772874924335</v>
      </c>
      <c r="HH363" s="74">
        <f t="shared" si="1507"/>
        <v>2.1692034251843306E-2</v>
      </c>
      <c r="HI363" s="281">
        <f t="shared" si="1508"/>
        <v>1.0836670125468684</v>
      </c>
      <c r="HJ363" s="72">
        <f t="shared" si="1361"/>
        <v>2.8473820340725551</v>
      </c>
      <c r="HK363" s="73">
        <f t="shared" si="1509"/>
        <v>2.8473820340725551</v>
      </c>
      <c r="HL363" s="73">
        <f t="shared" si="1362"/>
        <v>2.4694725252819829</v>
      </c>
      <c r="HM363" s="74">
        <f t="shared" si="1510"/>
        <v>2.6887945915312903</v>
      </c>
      <c r="HN363" s="75"/>
      <c r="HO363" s="75"/>
      <c r="HP363" s="76">
        <f t="shared" si="1511"/>
        <v>166.68373784746947</v>
      </c>
      <c r="HQ363" s="77">
        <f t="shared" si="1512"/>
        <v>189.68776050779874</v>
      </c>
      <c r="HR363" s="77">
        <f t="shared" si="1513"/>
        <v>5.4420877004517676</v>
      </c>
      <c r="HS363" s="77">
        <f t="shared" si="1514"/>
        <v>6.2845228764817014</v>
      </c>
      <c r="HT363" s="282">
        <f t="shared" si="1515"/>
        <v>221.43351094870459</v>
      </c>
      <c r="HU363" s="73">
        <f t="shared" si="1570"/>
        <v>0.75274847575388903</v>
      </c>
      <c r="HV363" s="74">
        <f t="shared" si="1571"/>
        <v>2.4576622016856498E-2</v>
      </c>
      <c r="HW363" s="279">
        <f t="shared" si="1337"/>
        <v>1.1076912782270036</v>
      </c>
      <c r="HX363" s="76">
        <f t="shared" si="1516"/>
        <v>244.14852492070352</v>
      </c>
      <c r="HY363" s="77">
        <f t="shared" si="1517"/>
        <v>277.84346284500981</v>
      </c>
      <c r="HZ363" s="77">
        <f t="shared" si="1363"/>
        <v>9.9806535732736901</v>
      </c>
      <c r="IA363" s="77">
        <f t="shared" si="1518"/>
        <v>11.525658746416457</v>
      </c>
      <c r="IB363" s="282">
        <f t="shared" si="1519"/>
        <v>328.05089681369458</v>
      </c>
      <c r="IC363" s="73">
        <f t="shared" si="1572"/>
        <v>0.74423977282817622</v>
      </c>
      <c r="ID363" s="74">
        <f t="shared" si="1573"/>
        <v>3.0424100864268829E-2</v>
      </c>
      <c r="IE363" s="279">
        <f t="shared" si="1580"/>
        <v>1.1074221818618053</v>
      </c>
      <c r="IF363" s="76">
        <f t="shared" si="1364"/>
        <v>8.5306282952156831</v>
      </c>
      <c r="IG363" s="77">
        <f t="shared" si="1520"/>
        <v>9.7079403062383989</v>
      </c>
      <c r="IH363" s="77">
        <f t="shared" si="1365"/>
        <v>11.276062373078883</v>
      </c>
      <c r="II363" s="77">
        <f t="shared" si="1521"/>
        <v>13.021596828431495</v>
      </c>
      <c r="IJ363" s="282">
        <f t="shared" si="1522"/>
        <v>122.677551023833</v>
      </c>
      <c r="IK363" s="73">
        <f t="shared" si="1523"/>
        <v>6.953699535099464E-2</v>
      </c>
      <c r="IL363" s="74">
        <f t="shared" si="1524"/>
        <v>9.1916265681634302E-2</v>
      </c>
      <c r="IM363" s="279">
        <f t="shared" si="1525"/>
        <v>1.0238254386559078</v>
      </c>
      <c r="IN363" s="76">
        <f t="shared" si="1366"/>
        <v>2.5833869603702606</v>
      </c>
      <c r="IO363" s="77">
        <f t="shared" si="1526"/>
        <v>2.9399201947709601</v>
      </c>
      <c r="IP363" s="77">
        <f t="shared" si="1367"/>
        <v>8.4127090101830768E-2</v>
      </c>
      <c r="IQ363" s="77">
        <f t="shared" si="1527"/>
        <v>9.7149963649594176E-2</v>
      </c>
      <c r="IR363" s="282">
        <f t="shared" si="1528"/>
        <v>3.6436153257657682</v>
      </c>
      <c r="IS363" s="73">
        <f t="shared" si="1581"/>
        <v>0.7090174810995773</v>
      </c>
      <c r="IT363" s="74">
        <f t="shared" si="1582"/>
        <v>2.3088905545798805E-2</v>
      </c>
      <c r="IU363" s="279">
        <f t="shared" si="1583"/>
        <v>1.1014256651450425</v>
      </c>
      <c r="IV363" s="76">
        <f t="shared" si="1368"/>
        <v>0</v>
      </c>
      <c r="IW363" s="77">
        <f t="shared" si="1529"/>
        <v>0</v>
      </c>
      <c r="IX363" s="77">
        <f t="shared" si="1530"/>
        <v>0</v>
      </c>
      <c r="IY363" s="77">
        <f t="shared" si="1531"/>
        <v>0</v>
      </c>
      <c r="IZ363" s="282">
        <f t="shared" si="1532"/>
        <v>0</v>
      </c>
      <c r="JA363" s="283"/>
      <c r="JB363" s="284"/>
      <c r="JC363" s="285"/>
      <c r="JD363" s="76">
        <f t="shared" si="1369"/>
        <v>0</v>
      </c>
      <c r="JE363" s="77">
        <f t="shared" si="1533"/>
        <v>0</v>
      </c>
      <c r="JF363" s="77">
        <f t="shared" si="1370"/>
        <v>0</v>
      </c>
      <c r="JG363" s="77">
        <f t="shared" si="1534"/>
        <v>0</v>
      </c>
      <c r="JH363" s="282">
        <f t="shared" si="1535"/>
        <v>0</v>
      </c>
      <c r="JI363" s="283"/>
      <c r="JJ363" s="284"/>
      <c r="JK363" s="285"/>
      <c r="JL363" s="76">
        <f t="shared" si="1371"/>
        <v>445.74437456816088</v>
      </c>
      <c r="JM363" s="77">
        <f t="shared" si="1536"/>
        <v>507.26155570231276</v>
      </c>
      <c r="JN363" s="77">
        <f t="shared" si="1372"/>
        <v>20.684129264371698</v>
      </c>
      <c r="JO363" s="77">
        <f t="shared" si="1537"/>
        <v>23.886032474496439</v>
      </c>
      <c r="JP363" s="282">
        <f t="shared" si="1538"/>
        <v>573.14913284229135</v>
      </c>
      <c r="JQ363" s="73">
        <f t="shared" si="1373"/>
        <v>0.77771098135956285</v>
      </c>
      <c r="JR363" s="74">
        <f t="shared" si="1374"/>
        <v>3.6088564178397141E-2</v>
      </c>
      <c r="JS363" s="279">
        <f t="shared" si="1574"/>
        <v>1.1129184022722489</v>
      </c>
      <c r="JT363" s="76">
        <f t="shared" si="1375"/>
        <v>1.4154173288192771</v>
      </c>
      <c r="JU363" s="77">
        <f t="shared" si="1539"/>
        <v>1.6107590743696254</v>
      </c>
      <c r="JV363" s="77">
        <f t="shared" si="1376"/>
        <v>2.715418456102996E-2</v>
      </c>
      <c r="JW363" s="77">
        <f t="shared" si="1540"/>
        <v>3.1357652331077401E-2</v>
      </c>
      <c r="JX363" s="282">
        <f t="shared" si="1541"/>
        <v>20.353234152574284</v>
      </c>
      <c r="JY363" s="73">
        <f t="shared" si="1584"/>
        <v>6.9542624931687058E-2</v>
      </c>
      <c r="JZ363" s="74">
        <f t="shared" si="1585"/>
        <v>1.3341459326549087E-3</v>
      </c>
      <c r="KA363" s="279">
        <f t="shared" si="1586"/>
        <v>1.0098041034571972</v>
      </c>
      <c r="KB363" s="76">
        <f t="shared" si="1377"/>
        <v>3.6271614716393855E-2</v>
      </c>
      <c r="KC363" s="77">
        <f t="shared" si="1542"/>
        <v>4.127746026340337E-2</v>
      </c>
      <c r="KD363" s="77">
        <f t="shared" si="1378"/>
        <v>6.9585563231527045E-4</v>
      </c>
      <c r="KE363" s="77">
        <f t="shared" si="1543"/>
        <v>8.0357408419767437E-4</v>
      </c>
      <c r="KF363" s="282">
        <f t="shared" si="1544"/>
        <v>0.52157385131815137</v>
      </c>
      <c r="KG363" s="73">
        <f t="shared" si="1587"/>
        <v>6.9542624931687336E-2</v>
      </c>
      <c r="KH363" s="74">
        <f t="shared" si="1588"/>
        <v>1.3341459326549139E-3</v>
      </c>
      <c r="KI363" s="279">
        <f t="shared" si="1589"/>
        <v>1.0098041034571972</v>
      </c>
      <c r="KJ363" s="76">
        <f t="shared" si="1379"/>
        <v>124.67745876222648</v>
      </c>
      <c r="KK363" s="77">
        <f t="shared" si="1545"/>
        <v>141.88419484600135</v>
      </c>
      <c r="KL363" s="77">
        <f t="shared" si="1380"/>
        <v>4.072128224765299</v>
      </c>
      <c r="KM363" s="77">
        <f t="shared" si="1546"/>
        <v>4.7024936739589673</v>
      </c>
      <c r="KN363" s="282">
        <f t="shared" si="1547"/>
        <v>163.89404589569958</v>
      </c>
      <c r="KO363" s="73">
        <f t="shared" si="1381"/>
        <v>0.76071987899773907</v>
      </c>
      <c r="KP363" s="74">
        <f t="shared" si="1382"/>
        <v>2.4846102263878202E-2</v>
      </c>
      <c r="KQ363" s="279">
        <f t="shared" si="1383"/>
        <v>1.1088331271309264</v>
      </c>
      <c r="KR363" s="76">
        <f t="shared" si="1384"/>
        <v>88.301066015595083</v>
      </c>
      <c r="KS363" s="77">
        <f t="shared" si="1548"/>
        <v>100.48749613640736</v>
      </c>
      <c r="KT363" s="77">
        <f t="shared" si="1385"/>
        <v>2.8835317100164177</v>
      </c>
      <c r="KU363" s="77">
        <f t="shared" si="1549"/>
        <v>3.3299024187269595</v>
      </c>
      <c r="KV363" s="282">
        <f t="shared" si="1550"/>
        <v>116.74837139307967</v>
      </c>
      <c r="KW363" s="73">
        <f t="shared" si="1317"/>
        <v>0.75633659777826401</v>
      </c>
      <c r="KX363" s="74">
        <f t="shared" si="1318"/>
        <v>2.4698688946228342E-2</v>
      </c>
      <c r="KY363" s="279">
        <f t="shared" si="1319"/>
        <v>1.1082053709082544</v>
      </c>
      <c r="KZ363" s="76">
        <f t="shared" si="1386"/>
        <v>350.46685061468895</v>
      </c>
      <c r="LA363" s="77">
        <f t="shared" si="1551"/>
        <v>398.83478066802218</v>
      </c>
      <c r="LB363" s="77">
        <f t="shared" si="1387"/>
        <v>11.165407401132104</v>
      </c>
      <c r="LC363" s="77">
        <f t="shared" si="1552"/>
        <v>12.893812466827354</v>
      </c>
      <c r="LD363" s="286">
        <f t="shared" si="1553"/>
        <v>734.12542725656579</v>
      </c>
      <c r="LE363" s="73">
        <f t="shared" si="1388"/>
        <v>0.47739369541304016</v>
      </c>
      <c r="LF363" s="74">
        <f t="shared" si="1389"/>
        <v>1.520912774109643E-2</v>
      </c>
      <c r="LG363" s="279">
        <f t="shared" si="1390"/>
        <v>1.0682394768782753</v>
      </c>
      <c r="LH363" s="76">
        <f t="shared" si="1391"/>
        <v>163.58923915317732</v>
      </c>
      <c r="LI363" s="77">
        <f t="shared" si="1554"/>
        <v>186.16619004870731</v>
      </c>
      <c r="LJ363" s="77">
        <f t="shared" si="1392"/>
        <v>5.3376738741585203</v>
      </c>
      <c r="LK363" s="77">
        <f t="shared" si="1555"/>
        <v>6.1639457898782597</v>
      </c>
      <c r="LL363" s="282">
        <f t="shared" si="1556"/>
        <v>220.59974803304215</v>
      </c>
      <c r="LM363" s="73">
        <f t="shared" si="1575"/>
        <v>0.74156584770293754</v>
      </c>
      <c r="LN363" s="74">
        <f t="shared" si="1576"/>
        <v>2.4196192070713635E-2</v>
      </c>
      <c r="LO363" s="279">
        <f t="shared" si="1577"/>
        <v>1.1060890731740287</v>
      </c>
      <c r="LP363" s="76">
        <f t="shared" si="1393"/>
        <v>6.4202093451560874E-2</v>
      </c>
      <c r="LQ363" s="77">
        <f t="shared" si="1557"/>
        <v>7.3062624368810794E-2</v>
      </c>
      <c r="LR363" s="77">
        <f t="shared" si="1394"/>
        <v>1.2316900883518657E-3</v>
      </c>
      <c r="LS363" s="77">
        <f t="shared" si="1558"/>
        <v>1.4223557140287345E-3</v>
      </c>
      <c r="LT363" s="282">
        <f t="shared" si="1559"/>
        <v>0.92320491949545436</v>
      </c>
      <c r="LU363" s="73">
        <f t="shared" si="1329"/>
        <v>6.9542624931687211E-2</v>
      </c>
      <c r="LV363" s="74">
        <f t="shared" si="1330"/>
        <v>1.3341459326549118E-3</v>
      </c>
      <c r="LW363" s="279">
        <f t="shared" si="1331"/>
        <v>1.0098041034571972</v>
      </c>
      <c r="LX363" s="76">
        <f t="shared" si="1395"/>
        <v>27.249751514147221</v>
      </c>
      <c r="LY363" s="77">
        <f t="shared" si="1560"/>
        <v>31.010489720614679</v>
      </c>
      <c r="LZ363" s="77">
        <f t="shared" si="1396"/>
        <v>0.52277499136923211</v>
      </c>
      <c r="MA363" s="77">
        <f t="shared" si="1561"/>
        <v>0.60370056003318928</v>
      </c>
      <c r="MB363" s="286">
        <f t="shared" si="1562"/>
        <v>391.84231938483174</v>
      </c>
      <c r="MC363" s="73">
        <f t="shared" si="1320"/>
        <v>6.9542645513449519E-2</v>
      </c>
      <c r="MD363" s="74">
        <f t="shared" si="1321"/>
        <v>1.3341463275073416E-3</v>
      </c>
      <c r="ME363" s="279">
        <f t="shared" si="1322"/>
        <v>1.0098041063588092</v>
      </c>
      <c r="MF363" s="76">
        <f t="shared" si="1397"/>
        <v>0</v>
      </c>
      <c r="MG363" s="77">
        <f t="shared" si="1563"/>
        <v>0</v>
      </c>
      <c r="MH363" s="77">
        <f t="shared" si="1398"/>
        <v>0</v>
      </c>
      <c r="MI363" s="77">
        <f t="shared" si="1564"/>
        <v>0</v>
      </c>
      <c r="MJ363" s="286">
        <f t="shared" si="1565"/>
        <v>0</v>
      </c>
      <c r="MK363" s="73"/>
      <c r="ML363" s="74"/>
      <c r="MM363" s="279"/>
      <c r="MN363" s="287">
        <f t="shared" si="1566"/>
        <v>1.0802027029163757</v>
      </c>
      <c r="MO363" s="288">
        <f t="shared" si="1566"/>
        <v>1.0802027029163757</v>
      </c>
      <c r="MP363" s="288">
        <f t="shared" si="1566"/>
        <v>1.0815844455969188</v>
      </c>
      <c r="MQ363" s="289">
        <f t="shared" si="1566"/>
        <v>1.0836677733660454</v>
      </c>
      <c r="MR363" s="290">
        <f t="shared" si="1567"/>
        <v>2.8449298586708585</v>
      </c>
      <c r="MS363" s="291">
        <f t="shared" si="1332"/>
        <v>2.8449298586708585</v>
      </c>
      <c r="MT363" s="291">
        <f t="shared" si="1399"/>
        <v>2.4694736061868854</v>
      </c>
      <c r="MU363" s="292">
        <f t="shared" si="1333"/>
        <v>2.6887964792758323</v>
      </c>
      <c r="MV363" s="359">
        <f t="shared" si="1400"/>
        <v>0.21932287308894674</v>
      </c>
      <c r="MW363" s="360">
        <f t="shared" si="1401"/>
        <v>0.32480692594006749</v>
      </c>
      <c r="MX363" s="360">
        <f t="shared" si="1402"/>
        <v>0.15613337939502595</v>
      </c>
      <c r="MY363" s="360">
        <f t="shared" si="1403"/>
        <v>3.6347046949786401E-3</v>
      </c>
      <c r="MZ363" s="360">
        <f t="shared" si="1404"/>
        <v>0</v>
      </c>
      <c r="NA363" s="360">
        <f t="shared" si="1405"/>
        <v>0</v>
      </c>
      <c r="NB363" s="360">
        <f t="shared" si="1406"/>
        <v>0.57025938932430031</v>
      </c>
      <c r="NC363" s="360">
        <f t="shared" si="1407"/>
        <v>1.837843468292099E-2</v>
      </c>
      <c r="ND363" s="360">
        <f t="shared" si="1408"/>
        <v>5.0490205172859862E-4</v>
      </c>
      <c r="NE363" s="360">
        <f t="shared" si="1409"/>
        <v>0.16244405312468072</v>
      </c>
      <c r="NF363" s="360">
        <f t="shared" si="1410"/>
        <v>0.11569664072282176</v>
      </c>
      <c r="NG363" s="360">
        <f t="shared" si="1411"/>
        <v>0.70108556867521199</v>
      </c>
      <c r="NH363" s="360">
        <f t="shared" si="1412"/>
        <v>0.21812076522991844</v>
      </c>
      <c r="NI363" s="360">
        <f t="shared" si="1413"/>
        <v>8.0784328276575779E-4</v>
      </c>
      <c r="NJ363" s="360">
        <f t="shared" si="1414"/>
        <v>0.35373437845749089</v>
      </c>
      <c r="NK363" s="361">
        <f t="shared" si="1415"/>
        <v>0</v>
      </c>
      <c r="NL363" s="145">
        <f t="shared" si="1568"/>
        <v>2.8449298586708585</v>
      </c>
      <c r="NM363" s="56">
        <f t="shared" si="1334"/>
        <v>2.8449298586708585</v>
      </c>
      <c r="NN363" s="56">
        <f t="shared" si="1569"/>
        <v>2.4694736061868854</v>
      </c>
      <c r="NO363" s="58">
        <f t="shared" si="1323"/>
        <v>2.6887964792758323</v>
      </c>
      <c r="NP363" s="55">
        <f t="shared" si="1416"/>
        <v>1.0802027029163757</v>
      </c>
      <c r="NQ363" s="56">
        <f t="shared" si="1324"/>
        <v>1.0802027029163757</v>
      </c>
      <c r="NR363" s="56">
        <f t="shared" si="1417"/>
        <v>1.0815844455969188</v>
      </c>
      <c r="NS363" s="61">
        <f t="shared" si="1325"/>
        <v>1.0836677733660454</v>
      </c>
      <c r="NT363" s="25"/>
      <c r="NU363" s="86">
        <f t="shared" si="1578"/>
        <v>0</v>
      </c>
      <c r="NV363" s="86">
        <f t="shared" si="1578"/>
        <v>0</v>
      </c>
      <c r="NW363" s="86">
        <f t="shared" si="1578"/>
        <v>0</v>
      </c>
      <c r="NX363" s="86">
        <f t="shared" si="1578"/>
        <v>0</v>
      </c>
      <c r="NY363" s="87">
        <f t="shared" si="1579"/>
        <v>0</v>
      </c>
      <c r="NZ363" s="87">
        <f t="shared" si="1579"/>
        <v>0</v>
      </c>
      <c r="OA363" s="87">
        <f t="shared" si="1579"/>
        <v>0</v>
      </c>
      <c r="OB363" s="87">
        <f t="shared" si="1579"/>
        <v>0</v>
      </c>
      <c r="OC363" s="26"/>
    </row>
    <row r="364" spans="1:393" thickBot="1" x14ac:dyDescent="0.35">
      <c r="A364" s="136" t="s">
        <v>826</v>
      </c>
      <c r="B364" s="137" t="s">
        <v>827</v>
      </c>
      <c r="C364" s="133" t="s">
        <v>98</v>
      </c>
      <c r="D364" s="64">
        <f>VLOOKUP(B364,[1]УсіТ_1!$A$10:$G$556,6,FALSE)</f>
        <v>550.5</v>
      </c>
      <c r="E364" s="64">
        <f>VLOOKUP(B364,[1]УсіТ_1!$A$10:$G$556,7,FALSE)</f>
        <v>42.7</v>
      </c>
      <c r="F364" s="38">
        <v>276.7</v>
      </c>
      <c r="G364" s="38"/>
      <c r="H364" s="39"/>
      <c r="I364" s="256">
        <v>3.3218999999999999</v>
      </c>
      <c r="J364" s="62">
        <v>3.3218999999999999</v>
      </c>
      <c r="K364" s="257">
        <f t="shared" si="1418"/>
        <v>2.7933999999999997</v>
      </c>
      <c r="L364" s="293">
        <f t="shared" si="1419"/>
        <v>3.0854999999999997</v>
      </c>
      <c r="M364" s="63">
        <v>0.29210000000000003</v>
      </c>
      <c r="N364" s="63">
        <v>0.26469999999999999</v>
      </c>
      <c r="O364" s="63">
        <v>0.2364</v>
      </c>
      <c r="P364" s="63">
        <v>7.1999999999999998E-3</v>
      </c>
      <c r="Q364" s="63">
        <v>0</v>
      </c>
      <c r="R364" s="63">
        <v>0</v>
      </c>
      <c r="S364" s="63">
        <v>0.54039999999999999</v>
      </c>
      <c r="T364" s="63">
        <v>4.0099999999999997E-2</v>
      </c>
      <c r="U364" s="63">
        <v>1.1000000000000001E-3</v>
      </c>
      <c r="V364" s="63">
        <v>0.2492</v>
      </c>
      <c r="W364" s="63">
        <v>0.1008</v>
      </c>
      <c r="X364" s="63">
        <v>0.89580000000000004</v>
      </c>
      <c r="Y364" s="63">
        <v>0.1457</v>
      </c>
      <c r="Z364" s="63">
        <v>2.2000000000000001E-3</v>
      </c>
      <c r="AA364" s="63">
        <v>0.54620000000000002</v>
      </c>
      <c r="AB364" s="259">
        <v>0</v>
      </c>
      <c r="AC364" s="144">
        <v>57.99</v>
      </c>
      <c r="AD364" s="70">
        <v>12.7578</v>
      </c>
      <c r="AE364" s="70">
        <v>42.220533482099299</v>
      </c>
      <c r="AF364" s="68">
        <f t="shared" si="1420"/>
        <v>2.9655702717826546</v>
      </c>
      <c r="AG364" s="68">
        <f t="shared" si="1421"/>
        <v>13.462523747169145</v>
      </c>
      <c r="AH364" s="71">
        <v>2.2246199344166699</v>
      </c>
      <c r="AI364" s="71">
        <v>12.423088125889899</v>
      </c>
      <c r="AJ364" s="68">
        <f t="shared" si="1422"/>
        <v>0.17025842276532108</v>
      </c>
      <c r="AK364" s="68">
        <f t="shared" si="1423"/>
        <v>7.2743889444673346</v>
      </c>
      <c r="AL364" s="71">
        <v>6.3808020771202996</v>
      </c>
      <c r="AM364" s="69">
        <f t="shared" si="1424"/>
        <v>160.79621234343139</v>
      </c>
      <c r="AN364" s="260">
        <v>50.65</v>
      </c>
      <c r="AO364" s="71">
        <v>11.143000000000001</v>
      </c>
      <c r="AP364" s="71">
        <v>36.876530796143001</v>
      </c>
      <c r="AQ364" s="68">
        <f t="shared" si="1425"/>
        <v>2.5902075231210842</v>
      </c>
      <c r="AR364" s="68">
        <f t="shared" si="1426"/>
        <v>11.758524362719749</v>
      </c>
      <c r="AS364" s="71">
        <v>5.7242780385333303</v>
      </c>
      <c r="AT364" s="261">
        <f t="shared" si="1338"/>
        <v>1.241466974578862</v>
      </c>
      <c r="AU364" s="71">
        <v>11.2584446225731</v>
      </c>
      <c r="AV364" s="68">
        <f t="shared" si="1427"/>
        <v>0.15429698355236432</v>
      </c>
      <c r="AW364" s="68">
        <f t="shared" si="1428"/>
        <v>6.5924272825261694</v>
      </c>
      <c r="AX364" s="71">
        <v>5.7826126728624496</v>
      </c>
      <c r="AY364" s="69">
        <f t="shared" si="1429"/>
        <v>145.72183935613424</v>
      </c>
      <c r="AZ364" s="260">
        <v>16</v>
      </c>
      <c r="BA364" s="260">
        <v>81.554666666666904</v>
      </c>
      <c r="BB364" s="260">
        <v>8.5049866666666905</v>
      </c>
      <c r="BC364" s="262">
        <f t="shared" si="1430"/>
        <v>6.8039893333333525</v>
      </c>
      <c r="BD364" s="262">
        <f t="shared" si="1339"/>
        <v>1.7009973333333379</v>
      </c>
      <c r="BE364" s="260">
        <v>3.1922826666666699</v>
      </c>
      <c r="BF364" s="262">
        <f t="shared" si="1431"/>
        <v>2.5538261333333363</v>
      </c>
      <c r="BG364" s="262">
        <f t="shared" si="1340"/>
        <v>0.63845653333333363</v>
      </c>
      <c r="BH364" s="260">
        <v>10.055892404212738</v>
      </c>
      <c r="BI364" s="263">
        <f t="shared" si="1432"/>
        <v>5.888268020856386</v>
      </c>
      <c r="BJ364" s="68">
        <f t="shared" si="1433"/>
        <v>0.13781600539973557</v>
      </c>
      <c r="BK364" s="260">
        <v>5.1649535537025475</v>
      </c>
      <c r="BL364" s="69">
        <f t="shared" si="1434"/>
        <v>130.16733834949866</v>
      </c>
      <c r="BM364" s="260">
        <v>1.33</v>
      </c>
      <c r="BN364" s="260">
        <v>0.29260000000000003</v>
      </c>
      <c r="BO364" s="260">
        <v>0.96832746216920296</v>
      </c>
      <c r="BP364" s="68">
        <f t="shared" si="1435"/>
        <v>6.8015320942764815E-2</v>
      </c>
      <c r="BQ364" s="68">
        <f t="shared" si="1436"/>
        <v>0.30876283124219639</v>
      </c>
      <c r="BR364" s="260">
        <v>0.23163988050000001</v>
      </c>
      <c r="BS364" s="260">
        <v>0.30440232496210001</v>
      </c>
      <c r="BT364" s="68">
        <f t="shared" si="1437"/>
        <v>4.1718338636055809E-3</v>
      </c>
      <c r="BU364" s="68">
        <f t="shared" si="1438"/>
        <v>0.17824399899085752</v>
      </c>
      <c r="BV364" s="260">
        <v>0.15634848338156501</v>
      </c>
      <c r="BW364" s="69">
        <f t="shared" si="1439"/>
        <v>3.9399817812154412</v>
      </c>
      <c r="BX364" s="260">
        <v>0</v>
      </c>
      <c r="BY364" s="260">
        <v>0</v>
      </c>
      <c r="BZ364" s="263">
        <f t="shared" si="1440"/>
        <v>0</v>
      </c>
      <c r="CA364" s="263">
        <f t="shared" si="1441"/>
        <v>0</v>
      </c>
      <c r="CB364" s="260">
        <v>0</v>
      </c>
      <c r="CC364" s="264">
        <f t="shared" si="1442"/>
        <v>0</v>
      </c>
      <c r="CD364" s="260">
        <v>0</v>
      </c>
      <c r="CE364" s="260">
        <v>0</v>
      </c>
      <c r="CF364" s="263">
        <f t="shared" si="1443"/>
        <v>0</v>
      </c>
      <c r="CG364" s="263">
        <f t="shared" si="1444"/>
        <v>0</v>
      </c>
      <c r="CH364" s="260">
        <v>0</v>
      </c>
      <c r="CI364" s="69">
        <f t="shared" si="1445"/>
        <v>0</v>
      </c>
      <c r="CJ364" s="260">
        <v>122.31732747120273</v>
      </c>
      <c r="CK364" s="260">
        <v>26.909814801302595</v>
      </c>
      <c r="CL364" s="260">
        <v>10.244456090924484</v>
      </c>
      <c r="CM364" s="260">
        <v>5.3372359901313606</v>
      </c>
      <c r="CN364" s="260">
        <v>53.647937897511511</v>
      </c>
      <c r="CO364" s="265">
        <f t="shared" si="1446"/>
        <v>3.7682311579212082</v>
      </c>
      <c r="CP364" s="266">
        <f t="shared" si="1447"/>
        <v>17.106288773876315</v>
      </c>
      <c r="CQ364" s="260">
        <v>22.984069013177599</v>
      </c>
      <c r="CR364" s="265">
        <f t="shared" si="1448"/>
        <v>0.31499666582559899</v>
      </c>
      <c r="CS364" s="265">
        <f t="shared" si="1449"/>
        <v>13.458413546942197</v>
      </c>
      <c r="CT364" s="260">
        <v>11.805180307328328</v>
      </c>
      <c r="CU364" s="267">
        <f t="shared" si="1341"/>
        <v>297.49054269773666</v>
      </c>
      <c r="CV364" s="260">
        <v>15.796400000000029</v>
      </c>
      <c r="CW364" s="260">
        <v>1.7035770283815901</v>
      </c>
      <c r="CX364" s="68">
        <f t="shared" si="1450"/>
        <v>2.3347523173969691E-2</v>
      </c>
      <c r="CY364" s="68">
        <f t="shared" si="1451"/>
        <v>0.99753634327695362</v>
      </c>
      <c r="CZ364" s="260">
        <v>0.87499885141907996</v>
      </c>
      <c r="DA364" s="69">
        <f t="shared" si="1452"/>
        <v>22.049971055760835</v>
      </c>
      <c r="DB364" s="260">
        <v>0.40479999999999955</v>
      </c>
      <c r="DC364" s="260">
        <v>4.3656021694111799E-2</v>
      </c>
      <c r="DD364" s="68">
        <f t="shared" si="1453"/>
        <v>5.9830577731780218E-4</v>
      </c>
      <c r="DE364" s="68">
        <f t="shared" si="1454"/>
        <v>2.5562958127073942E-2</v>
      </c>
      <c r="DF364" s="260">
        <v>2.2422801084705599E-2</v>
      </c>
      <c r="DG364" s="69">
        <f t="shared" si="1455"/>
        <v>0.56505458733458036</v>
      </c>
      <c r="DH364" s="260">
        <v>50.078794508326084</v>
      </c>
      <c r="DI364" s="260">
        <v>11.017334791831738</v>
      </c>
      <c r="DJ364" s="260">
        <v>0.75758119859166628</v>
      </c>
      <c r="DK364" s="260">
        <v>36.457362402061385</v>
      </c>
      <c r="DL364" s="68">
        <f t="shared" si="1456"/>
        <v>2.5607651351207914</v>
      </c>
      <c r="DM364" s="68">
        <f t="shared" si="1457"/>
        <v>11.624867490246096</v>
      </c>
      <c r="DN364" s="260">
        <v>10.602030736783</v>
      </c>
      <c r="DO364" s="68">
        <f t="shared" si="1458"/>
        <v>0.14530083124761101</v>
      </c>
      <c r="DP364" s="68">
        <f t="shared" si="1459"/>
        <v>6.2080615060462332</v>
      </c>
      <c r="DQ364" s="260">
        <v>5.4454624374736502</v>
      </c>
      <c r="DR364" s="264">
        <f t="shared" si="1460"/>
        <v>137.23027929008103</v>
      </c>
      <c r="DS364" s="260">
        <v>20.14</v>
      </c>
      <c r="DT364" s="260">
        <v>4.4307999999999996</v>
      </c>
      <c r="DU364" s="260">
        <v>14.6632444271336</v>
      </c>
      <c r="DV364" s="68">
        <f t="shared" si="1461"/>
        <v>1.029946288561864</v>
      </c>
      <c r="DW364" s="68">
        <f t="shared" si="1462"/>
        <v>4.6755514445246735</v>
      </c>
      <c r="DX364" s="260">
        <v>0.38635016774999997</v>
      </c>
      <c r="DY364" s="260">
        <v>0.14087180358333301</v>
      </c>
      <c r="DZ364" s="260">
        <v>0</v>
      </c>
      <c r="EA364" s="260">
        <v>4.2880896948538298</v>
      </c>
      <c r="EB364" s="68">
        <f t="shared" si="1463"/>
        <v>5.876826926797174E-2</v>
      </c>
      <c r="EC364" s="68">
        <f t="shared" si="1464"/>
        <v>2.5109080731804396</v>
      </c>
      <c r="ED364" s="267">
        <v>2.20246780466604</v>
      </c>
      <c r="EE364" s="69">
        <f t="shared" si="1465"/>
        <v>55.502188677584165</v>
      </c>
      <c r="EF364" s="260">
        <v>103.86829841269845</v>
      </c>
      <c r="EG364" s="260">
        <v>22.851025650793655</v>
      </c>
      <c r="EH364" s="260">
        <v>150.92351724922733</v>
      </c>
      <c r="EI364" s="260">
        <v>75.622951730677869</v>
      </c>
      <c r="EJ364" s="268">
        <f t="shared" si="1466"/>
        <v>5.3117561295628128</v>
      </c>
      <c r="EK364" s="266">
        <f t="shared" si="1467"/>
        <v>24.113285634747406</v>
      </c>
      <c r="EL364" s="260">
        <v>38.098268589155552</v>
      </c>
      <c r="EM364" s="268">
        <f t="shared" si="1468"/>
        <v>0.52213677101437683</v>
      </c>
      <c r="EN364" s="268">
        <f t="shared" si="1469"/>
        <v>22.308593565454391</v>
      </c>
      <c r="EO364" s="269">
        <f t="shared" si="1470"/>
        <v>391.36406163255288</v>
      </c>
      <c r="EP364" s="69">
        <f t="shared" si="1471"/>
        <v>493.11871765701665</v>
      </c>
      <c r="EQ364" s="260">
        <v>28.43</v>
      </c>
      <c r="ER364" s="260">
        <v>6.2545999999999999</v>
      </c>
      <c r="ES364" s="260">
        <v>20.698909586068002</v>
      </c>
      <c r="ET364" s="68">
        <f t="shared" si="1472"/>
        <v>1.4538914093254163</v>
      </c>
      <c r="EU364" s="68">
        <f t="shared" si="1473"/>
        <v>6.6000957084328151</v>
      </c>
      <c r="EV364" s="260">
        <v>2.0497443292583299</v>
      </c>
      <c r="EW364" s="260">
        <v>6.1939411533866497</v>
      </c>
      <c r="EX364" s="68">
        <f t="shared" si="1474"/>
        <v>8.488796350716403E-2</v>
      </c>
      <c r="EY364" s="68">
        <f t="shared" si="1475"/>
        <v>3.6268870181301662</v>
      </c>
      <c r="EZ364" s="260">
        <v>3.1813597534356499</v>
      </c>
      <c r="FA364" s="69">
        <f t="shared" si="1476"/>
        <v>80.170265786578341</v>
      </c>
      <c r="FB364" s="260">
        <v>0.83333333333333348</v>
      </c>
      <c r="FC364" s="260">
        <v>8.9871586162120806E-2</v>
      </c>
      <c r="FD364" s="68">
        <f t="shared" si="1477"/>
        <v>1.2316900883518657E-3</v>
      </c>
      <c r="FE364" s="68">
        <f t="shared" si="1478"/>
        <v>5.2624666763574489E-2</v>
      </c>
      <c r="FF364" s="260">
        <v>4.6160245974772703E-2</v>
      </c>
      <c r="FG364" s="69">
        <f t="shared" si="1479"/>
        <v>1.1632381985642724</v>
      </c>
      <c r="FH364" s="260">
        <v>215.392415</v>
      </c>
      <c r="FI364" s="260">
        <v>23.229189580007699</v>
      </c>
      <c r="FJ364" s="68">
        <f t="shared" si="1480"/>
        <v>0.31835604319400551</v>
      </c>
      <c r="FK364" s="68">
        <f t="shared" si="1481"/>
        <v>13.601944875331828</v>
      </c>
      <c r="FL364" s="260">
        <v>11.930999999999999</v>
      </c>
      <c r="FM364" s="69">
        <f t="shared" si="1482"/>
        <v>300.66312549600923</v>
      </c>
      <c r="FN364" s="260">
        <v>0</v>
      </c>
      <c r="FO364" s="260">
        <v>0</v>
      </c>
      <c r="FP364" s="68">
        <f t="shared" si="1483"/>
        <v>0</v>
      </c>
      <c r="FQ364" s="68">
        <f t="shared" si="1484"/>
        <v>0</v>
      </c>
      <c r="FR364" s="260">
        <v>0</v>
      </c>
      <c r="FS364" s="264">
        <f t="shared" si="1485"/>
        <v>0</v>
      </c>
      <c r="FT364" s="270">
        <f t="shared" si="1342"/>
        <v>1828.5787552769457</v>
      </c>
      <c r="FU364" s="271">
        <f t="shared" si="1343"/>
        <v>530.4613956361552</v>
      </c>
      <c r="FV364" s="272">
        <f t="shared" si="1486"/>
        <v>169.27714292807494</v>
      </c>
      <c r="FW364" s="272">
        <f t="shared" si="1344"/>
        <v>15.936518431376911</v>
      </c>
      <c r="FX364" s="272">
        <f t="shared" si="1345"/>
        <v>81.554666666666904</v>
      </c>
      <c r="FY364" s="272">
        <f t="shared" si="1346"/>
        <v>0</v>
      </c>
      <c r="FZ364" s="272">
        <f t="shared" si="1347"/>
        <v>0</v>
      </c>
      <c r="GA364" s="272">
        <f t="shared" si="1348"/>
        <v>15.796400000000029</v>
      </c>
      <c r="GB364" s="272">
        <f t="shared" si="1349"/>
        <v>0.40479999999999955</v>
      </c>
      <c r="GC364" s="272">
        <f t="shared" si="1350"/>
        <v>215.392415</v>
      </c>
      <c r="GD364" s="272">
        <f t="shared" si="1351"/>
        <v>0</v>
      </c>
      <c r="GE364" s="272">
        <f t="shared" si="1352"/>
        <v>281.15579778386387</v>
      </c>
      <c r="GF364" s="273">
        <f t="shared" si="1353"/>
        <v>109.37287799140924</v>
      </c>
      <c r="GG364" s="273">
        <f t="shared" si="1354"/>
        <v>19.748383236338594</v>
      </c>
      <c r="GH364" s="272">
        <f t="shared" si="1487"/>
        <v>141.27452088123999</v>
      </c>
      <c r="GI364" s="274">
        <f t="shared" si="1488"/>
        <v>100.92311017611419</v>
      </c>
      <c r="GJ364" s="275">
        <f t="shared" si="1355"/>
        <v>1.9361673086773941</v>
      </c>
      <c r="GK364" s="271">
        <f t="shared" si="1489"/>
        <v>1451.2536573273778</v>
      </c>
      <c r="GL364" s="276">
        <f t="shared" si="1490"/>
        <v>1828.5796082324962</v>
      </c>
      <c r="GM364" s="272">
        <f t="shared" si="1491"/>
        <v>740.75738380367864</v>
      </c>
      <c r="GN364" s="272">
        <f t="shared" si="1492"/>
        <v>37.621068976392905</v>
      </c>
      <c r="GO364" s="277">
        <f t="shared" si="1493"/>
        <v>0.51042585151368647</v>
      </c>
      <c r="GP364" s="278">
        <f t="shared" si="1494"/>
        <v>2.5923151880750946E-2</v>
      </c>
      <c r="GQ364" s="279">
        <f t="shared" si="1495"/>
        <v>1.0744567756785441</v>
      </c>
      <c r="GR364" s="280">
        <f t="shared" si="1496"/>
        <v>1451.2536573273778</v>
      </c>
      <c r="GS364" s="272">
        <f t="shared" si="1497"/>
        <v>740.75738380367864</v>
      </c>
      <c r="GT364" s="272">
        <f t="shared" si="1356"/>
        <v>37.621068976392905</v>
      </c>
      <c r="GU364" s="73">
        <f t="shared" si="1498"/>
        <v>0.51042585151368647</v>
      </c>
      <c r="GV364" s="74">
        <f t="shared" si="1499"/>
        <v>2.5923151880750946E-2</v>
      </c>
      <c r="GW364" s="279">
        <f t="shared" si="1500"/>
        <v>1.0744567756785441</v>
      </c>
      <c r="GX364" s="280">
        <f t="shared" si="1501"/>
        <v>1220.3302043964809</v>
      </c>
      <c r="GY364" s="272">
        <f t="shared" si="1357"/>
        <v>637.52686333443751</v>
      </c>
      <c r="GZ364" s="272">
        <f t="shared" si="1358"/>
        <v>24.98960880977851</v>
      </c>
      <c r="HA364" s="73">
        <f t="shared" si="1502"/>
        <v>0.52242160444576469</v>
      </c>
      <c r="HB364" s="74">
        <f t="shared" si="1503"/>
        <v>2.0477743417108337E-2</v>
      </c>
      <c r="HC364" s="279">
        <f t="shared" si="1504"/>
        <v>1.0752693603105286</v>
      </c>
      <c r="HD364" s="280">
        <f t="shared" si="1505"/>
        <v>1347.9462459388867</v>
      </c>
      <c r="HE364" s="272">
        <f t="shared" si="1359"/>
        <v>733.57369681823388</v>
      </c>
      <c r="HF364" s="272">
        <f t="shared" si="1360"/>
        <v>28.125437504326484</v>
      </c>
      <c r="HG364" s="73">
        <f t="shared" si="1506"/>
        <v>0.54421583874605983</v>
      </c>
      <c r="HH364" s="74">
        <f t="shared" si="1507"/>
        <v>2.0865399929012925E-2</v>
      </c>
      <c r="HI364" s="281">
        <f t="shared" si="1508"/>
        <v>1.0783371918143549</v>
      </c>
      <c r="HJ364" s="72">
        <f t="shared" si="1361"/>
        <v>3.5692379631265556</v>
      </c>
      <c r="HK364" s="73">
        <f t="shared" si="1509"/>
        <v>3.5692379631265556</v>
      </c>
      <c r="HL364" s="73">
        <f t="shared" si="1362"/>
        <v>3.0036574310914301</v>
      </c>
      <c r="HM364" s="74">
        <f t="shared" si="1510"/>
        <v>3.3272094053431918</v>
      </c>
      <c r="HN364" s="75"/>
      <c r="HO364" s="75"/>
      <c r="HP364" s="76">
        <f t="shared" si="1511"/>
        <v>96.046833483796505</v>
      </c>
      <c r="HQ364" s="77">
        <f t="shared" si="1512"/>
        <v>109.30225697289525</v>
      </c>
      <c r="HR364" s="77">
        <f t="shared" si="1513"/>
        <v>3.1358286945479756</v>
      </c>
      <c r="HS364" s="77">
        <f t="shared" si="1514"/>
        <v>3.6212549764640025</v>
      </c>
      <c r="HT364" s="282">
        <f t="shared" si="1515"/>
        <v>127.61604154240587</v>
      </c>
      <c r="HU364" s="73">
        <f t="shared" si="1570"/>
        <v>0.75262351286676488</v>
      </c>
      <c r="HV364" s="74">
        <f t="shared" si="1571"/>
        <v>2.4572370813632883E-2</v>
      </c>
      <c r="HW364" s="279">
        <f t="shared" si="1337"/>
        <v>1.1076733740126925</v>
      </c>
      <c r="HX364" s="76">
        <f t="shared" si="1516"/>
        <v>84.181161007200018</v>
      </c>
      <c r="HY364" s="77">
        <f t="shared" si="1517"/>
        <v>95.799003037803686</v>
      </c>
      <c r="HZ364" s="77">
        <f t="shared" si="1363"/>
        <v>3.9859714812523106</v>
      </c>
      <c r="IA364" s="77">
        <f t="shared" si="1518"/>
        <v>4.6029998665501681</v>
      </c>
      <c r="IB364" s="282">
        <f t="shared" si="1519"/>
        <v>115.6522534572494</v>
      </c>
      <c r="IC364" s="73">
        <f t="shared" si="1572"/>
        <v>0.72788171860669704</v>
      </c>
      <c r="ID364" s="74">
        <f t="shared" si="1573"/>
        <v>3.4465143238438634E-2</v>
      </c>
      <c r="IE364" s="279">
        <f t="shared" si="1580"/>
        <v>1.1057901601582205</v>
      </c>
      <c r="IF364" s="76">
        <f t="shared" si="1364"/>
        <v>7.1836869854447905</v>
      </c>
      <c r="IG364" s="77">
        <f t="shared" si="1520"/>
        <v>8.1751076263060263</v>
      </c>
      <c r="IH364" s="77">
        <f t="shared" si="1365"/>
        <v>9.4956314720664245</v>
      </c>
      <c r="II364" s="77">
        <f t="shared" si="1521"/>
        <v>10.965555223942308</v>
      </c>
      <c r="IJ364" s="282">
        <f t="shared" si="1522"/>
        <v>103.307411388491</v>
      </c>
      <c r="IK364" s="73">
        <f t="shared" si="1523"/>
        <v>6.953699535099464E-2</v>
      </c>
      <c r="IL364" s="74">
        <f t="shared" si="1524"/>
        <v>9.1916265681634232E-2</v>
      </c>
      <c r="IM364" s="279">
        <f t="shared" si="1525"/>
        <v>1.0238254386559078</v>
      </c>
      <c r="IN364" s="76">
        <f t="shared" si="1366"/>
        <v>2.2167483328843258</v>
      </c>
      <c r="IO364" s="77">
        <f t="shared" si="1526"/>
        <v>2.5226817703056916</v>
      </c>
      <c r="IP364" s="77">
        <f t="shared" si="1367"/>
        <v>7.2187154806370391E-2</v>
      </c>
      <c r="IQ364" s="77">
        <f t="shared" si="1527"/>
        <v>8.336172637039653E-2</v>
      </c>
      <c r="IR364" s="282">
        <f t="shared" si="1528"/>
        <v>3.1269696676313026</v>
      </c>
      <c r="IS364" s="73">
        <f t="shared" si="1581"/>
        <v>0.70891264339110949</v>
      </c>
      <c r="IT364" s="74">
        <f t="shared" si="1582"/>
        <v>2.3085338995645768E-2</v>
      </c>
      <c r="IU364" s="279">
        <f t="shared" si="1583"/>
        <v>1.1014106443909331</v>
      </c>
      <c r="IV364" s="76">
        <f t="shared" si="1368"/>
        <v>0</v>
      </c>
      <c r="IW364" s="77">
        <f t="shared" si="1529"/>
        <v>0</v>
      </c>
      <c r="IX364" s="77">
        <f t="shared" si="1530"/>
        <v>0</v>
      </c>
      <c r="IY364" s="77">
        <f t="shared" si="1531"/>
        <v>0</v>
      </c>
      <c r="IZ364" s="282">
        <f t="shared" si="1532"/>
        <v>0</v>
      </c>
      <c r="JA364" s="283"/>
      <c r="JB364" s="284"/>
      <c r="JC364" s="285"/>
      <c r="JD364" s="76">
        <f t="shared" si="1369"/>
        <v>0</v>
      </c>
      <c r="JE364" s="77">
        <f t="shared" si="1533"/>
        <v>0</v>
      </c>
      <c r="JF364" s="77">
        <f t="shared" si="1370"/>
        <v>0</v>
      </c>
      <c r="JG364" s="77">
        <f t="shared" si="1534"/>
        <v>0</v>
      </c>
      <c r="JH364" s="282">
        <f t="shared" si="1535"/>
        <v>0</v>
      </c>
      <c r="JI364" s="283"/>
      <c r="JJ364" s="284"/>
      <c r="JK364" s="285"/>
      <c r="JL364" s="76">
        <f t="shared" si="1371"/>
        <v>186.51607910390391</v>
      </c>
      <c r="JM364" s="77">
        <f t="shared" si="1536"/>
        <v>212.25716318103369</v>
      </c>
      <c r="JN364" s="77">
        <f t="shared" si="1372"/>
        <v>9.4204638138781682</v>
      </c>
      <c r="JO364" s="77">
        <f t="shared" si="1537"/>
        <v>10.878751612266509</v>
      </c>
      <c r="JP364" s="282">
        <f t="shared" si="1538"/>
        <v>236.103605315664</v>
      </c>
      <c r="JQ364" s="73">
        <f t="shared" si="1373"/>
        <v>0.78997556540713154</v>
      </c>
      <c r="JR364" s="74">
        <f t="shared" si="1374"/>
        <v>3.9899703358122249E-2</v>
      </c>
      <c r="JS364" s="279">
        <f t="shared" si="1574"/>
        <v>1.1152010018616756</v>
      </c>
      <c r="JT364" s="76">
        <f t="shared" si="1375"/>
        <v>1.2169943387978834</v>
      </c>
      <c r="JU364" s="77">
        <f t="shared" si="1539"/>
        <v>1.3849517274953793</v>
      </c>
      <c r="JV364" s="77">
        <f t="shared" si="1376"/>
        <v>2.3347523173969691E-2</v>
      </c>
      <c r="JW364" s="77">
        <f t="shared" si="1540"/>
        <v>2.6961719761300202E-2</v>
      </c>
      <c r="JX364" s="282">
        <f t="shared" si="1541"/>
        <v>17.499977028381615</v>
      </c>
      <c r="JY364" s="73">
        <f t="shared" si="1584"/>
        <v>6.9542624931687141E-2</v>
      </c>
      <c r="JZ364" s="74">
        <f t="shared" si="1585"/>
        <v>1.33414593265491E-3</v>
      </c>
      <c r="KA364" s="279">
        <f t="shared" si="1586"/>
        <v>1.0098041034571972</v>
      </c>
      <c r="KB364" s="76">
        <f t="shared" si="1377"/>
        <v>3.1186808915030208E-2</v>
      </c>
      <c r="KC364" s="77">
        <f t="shared" si="1542"/>
        <v>3.5490900413393527E-2</v>
      </c>
      <c r="KD364" s="77">
        <f t="shared" si="1378"/>
        <v>5.9830577731780218E-4</v>
      </c>
      <c r="KE364" s="77">
        <f t="shared" si="1543"/>
        <v>6.90923511646598E-4</v>
      </c>
      <c r="KF364" s="282">
        <f t="shared" si="1544"/>
        <v>0.44845602169411136</v>
      </c>
      <c r="KG364" s="73">
        <f t="shared" si="1587"/>
        <v>6.9542624931687294E-2</v>
      </c>
      <c r="KH364" s="74">
        <f t="shared" si="1588"/>
        <v>1.3341459326549133E-3</v>
      </c>
      <c r="KI364" s="279">
        <f t="shared" si="1589"/>
        <v>1.0098041034571972</v>
      </c>
      <c r="KJ364" s="76">
        <f t="shared" si="1379"/>
        <v>82.852302675634462</v>
      </c>
      <c r="KK364" s="77">
        <f t="shared" si="1545"/>
        <v>94.286748967898774</v>
      </c>
      <c r="KL364" s="77">
        <f t="shared" si="1380"/>
        <v>2.7060659663684024</v>
      </c>
      <c r="KM364" s="77">
        <f t="shared" si="1546"/>
        <v>3.124964977962231</v>
      </c>
      <c r="KN364" s="282">
        <f t="shared" si="1547"/>
        <v>108.91292007149288</v>
      </c>
      <c r="KO364" s="73">
        <f t="shared" si="1381"/>
        <v>0.76072060707993461</v>
      </c>
      <c r="KP364" s="74">
        <f t="shared" si="1382"/>
        <v>2.4846142813837697E-2</v>
      </c>
      <c r="KQ364" s="279">
        <f t="shared" si="1383"/>
        <v>1.1088332338906837</v>
      </c>
      <c r="KR364" s="76">
        <f t="shared" si="1384"/>
        <v>33.33828061160024</v>
      </c>
      <c r="KS364" s="77">
        <f t="shared" si="1548"/>
        <v>37.939296718807185</v>
      </c>
      <c r="KT364" s="77">
        <f t="shared" si="1385"/>
        <v>1.0887145578298356</v>
      </c>
      <c r="KU364" s="77">
        <f t="shared" si="1549"/>
        <v>1.2572475713818942</v>
      </c>
      <c r="KV364" s="282">
        <f t="shared" si="1550"/>
        <v>44.049356093320768</v>
      </c>
      <c r="KW364" s="73">
        <f t="shared" si="1317"/>
        <v>0.75683922691109085</v>
      </c>
      <c r="KX364" s="74">
        <f t="shared" si="1318"/>
        <v>2.4715788251781463E-2</v>
      </c>
      <c r="KY364" s="279">
        <f t="shared" si="1319"/>
        <v>1.1082773857273753</v>
      </c>
      <c r="KZ364" s="76">
        <f t="shared" si="1386"/>
        <v>183.35401668773829</v>
      </c>
      <c r="LA364" s="77">
        <f t="shared" si="1551"/>
        <v>208.65870453081305</v>
      </c>
      <c r="LB364" s="77">
        <f t="shared" si="1387"/>
        <v>5.8338929005771893</v>
      </c>
      <c r="LC364" s="77">
        <f t="shared" si="1552"/>
        <v>6.7369795215865382</v>
      </c>
      <c r="LD364" s="286">
        <f t="shared" si="1553"/>
        <v>391.36406163255288</v>
      </c>
      <c r="LE364" s="73">
        <f t="shared" si="1388"/>
        <v>0.46849988198427689</v>
      </c>
      <c r="LF364" s="74">
        <f t="shared" si="1389"/>
        <v>1.4906562642061302E-2</v>
      </c>
      <c r="LG364" s="279">
        <f t="shared" si="1390"/>
        <v>1.0669652046096412</v>
      </c>
      <c r="LH364" s="76">
        <f t="shared" si="1391"/>
        <v>47.161518926406835</v>
      </c>
      <c r="LI364" s="77">
        <f t="shared" si="1554"/>
        <v>53.670280153440238</v>
      </c>
      <c r="LJ364" s="77">
        <f t="shared" si="1392"/>
        <v>1.5387793728325803</v>
      </c>
      <c r="LK364" s="77">
        <f t="shared" si="1555"/>
        <v>1.7769824197470638</v>
      </c>
      <c r="LL364" s="282">
        <f t="shared" si="1556"/>
        <v>63.627195068712972</v>
      </c>
      <c r="LM364" s="73">
        <f t="shared" si="1575"/>
        <v>0.74121637572543708</v>
      </c>
      <c r="LN364" s="74">
        <f t="shared" si="1576"/>
        <v>2.4184303129672853E-2</v>
      </c>
      <c r="LO364" s="279">
        <f t="shared" si="1577"/>
        <v>1.1060390021383411</v>
      </c>
      <c r="LP364" s="76">
        <f t="shared" si="1393"/>
        <v>6.4202093451560874E-2</v>
      </c>
      <c r="LQ364" s="77">
        <f t="shared" si="1557"/>
        <v>7.3062624368810794E-2</v>
      </c>
      <c r="LR364" s="77">
        <f t="shared" si="1394"/>
        <v>1.2316900883518657E-3</v>
      </c>
      <c r="LS364" s="77">
        <f t="shared" si="1558"/>
        <v>1.4223557140287345E-3</v>
      </c>
      <c r="LT364" s="282">
        <f t="shared" si="1559"/>
        <v>0.92320491949545436</v>
      </c>
      <c r="LU364" s="73">
        <f t="shared" si="1329"/>
        <v>6.9542624931687211E-2</v>
      </c>
      <c r="LV364" s="74">
        <f t="shared" si="1330"/>
        <v>1.3341459326549118E-3</v>
      </c>
      <c r="LW364" s="279">
        <f t="shared" si="1331"/>
        <v>1.0098041034571972</v>
      </c>
      <c r="LX364" s="76">
        <f t="shared" si="1395"/>
        <v>16.594372747904831</v>
      </c>
      <c r="LY364" s="77">
        <f t="shared" si="1560"/>
        <v>18.884562130843175</v>
      </c>
      <c r="LZ364" s="77">
        <f t="shared" si="1396"/>
        <v>0.31835604319400551</v>
      </c>
      <c r="MA364" s="77">
        <f t="shared" si="1561"/>
        <v>0.36763755868043757</v>
      </c>
      <c r="MB364" s="286">
        <f t="shared" si="1562"/>
        <v>238.62152817143593</v>
      </c>
      <c r="MC364" s="73">
        <f t="shared" si="1320"/>
        <v>6.9542647199806393E-2</v>
      </c>
      <c r="MD364" s="74">
        <f t="shared" si="1321"/>
        <v>1.3341463598593873E-3</v>
      </c>
      <c r="ME364" s="279">
        <f t="shared" si="1322"/>
        <v>1.0098041065965515</v>
      </c>
      <c r="MF364" s="76">
        <f t="shared" si="1397"/>
        <v>0</v>
      </c>
      <c r="MG364" s="77">
        <f t="shared" si="1563"/>
        <v>0</v>
      </c>
      <c r="MH364" s="77">
        <f t="shared" si="1398"/>
        <v>0</v>
      </c>
      <c r="MI364" s="77">
        <f t="shared" si="1564"/>
        <v>0</v>
      </c>
      <c r="MJ364" s="286">
        <f t="shared" si="1565"/>
        <v>0</v>
      </c>
      <c r="MK364" s="73"/>
      <c r="ML364" s="74"/>
      <c r="MM364" s="279"/>
      <c r="MN364" s="287">
        <f t="shared" si="1566"/>
        <v>1.0744527457382038</v>
      </c>
      <c r="MO364" s="288">
        <f t="shared" si="1566"/>
        <v>1.0744527457382038</v>
      </c>
      <c r="MP364" s="288">
        <f t="shared" si="1566"/>
        <v>1.0752634244363055</v>
      </c>
      <c r="MQ364" s="289">
        <f t="shared" si="1566"/>
        <v>1.0783316293532599</v>
      </c>
      <c r="MR364" s="290">
        <f t="shared" si="1567"/>
        <v>3.5692245760677395</v>
      </c>
      <c r="MS364" s="291">
        <f t="shared" si="1332"/>
        <v>3.5692245760677395</v>
      </c>
      <c r="MT364" s="291">
        <f t="shared" si="1399"/>
        <v>3.0036408498203753</v>
      </c>
      <c r="MU364" s="292">
        <f t="shared" si="1333"/>
        <v>3.3271922423694829</v>
      </c>
      <c r="MV364" s="359">
        <f t="shared" si="1400"/>
        <v>0.32355139254910753</v>
      </c>
      <c r="MW364" s="360">
        <f t="shared" si="1401"/>
        <v>0.29270265539388096</v>
      </c>
      <c r="MX364" s="360">
        <f t="shared" si="1402"/>
        <v>0.24203233369825661</v>
      </c>
      <c r="MY364" s="360">
        <f t="shared" si="1403"/>
        <v>7.9301566396147178E-3</v>
      </c>
      <c r="MZ364" s="360">
        <f t="shared" si="1404"/>
        <v>0</v>
      </c>
      <c r="NA364" s="360">
        <f t="shared" si="1405"/>
        <v>0</v>
      </c>
      <c r="NB364" s="360">
        <f t="shared" si="1406"/>
        <v>0.60265462140604953</v>
      </c>
      <c r="NC364" s="360">
        <f t="shared" si="1407"/>
        <v>4.0493144548633606E-2</v>
      </c>
      <c r="ND364" s="360">
        <f t="shared" si="1408"/>
        <v>1.110784513802917E-3</v>
      </c>
      <c r="NE364" s="360">
        <f t="shared" si="1409"/>
        <v>0.2763212418855584</v>
      </c>
      <c r="NF364" s="360">
        <f t="shared" si="1410"/>
        <v>0.11171436048131943</v>
      </c>
      <c r="NG364" s="360">
        <f t="shared" si="1411"/>
        <v>0.95578743028931656</v>
      </c>
      <c r="NH364" s="360">
        <f t="shared" si="1412"/>
        <v>0.1611498826115563</v>
      </c>
      <c r="NI364" s="360">
        <f t="shared" si="1413"/>
        <v>2.2215690276058339E-3</v>
      </c>
      <c r="NJ364" s="360">
        <f t="shared" si="1414"/>
        <v>0.55155500302303651</v>
      </c>
      <c r="NK364" s="361">
        <f t="shared" si="1415"/>
        <v>0</v>
      </c>
      <c r="NL364" s="145">
        <f t="shared" si="1568"/>
        <v>3.5692245760677395</v>
      </c>
      <c r="NM364" s="56">
        <f t="shared" si="1334"/>
        <v>3.5692245760677395</v>
      </c>
      <c r="NN364" s="56">
        <f t="shared" si="1569"/>
        <v>3.0036408498203753</v>
      </c>
      <c r="NO364" s="58">
        <f t="shared" si="1323"/>
        <v>3.3271922423694829</v>
      </c>
      <c r="NP364" s="55">
        <f t="shared" si="1416"/>
        <v>1.0744527457382038</v>
      </c>
      <c r="NQ364" s="56">
        <f t="shared" si="1324"/>
        <v>1.0744527457382038</v>
      </c>
      <c r="NR364" s="56">
        <f t="shared" si="1417"/>
        <v>1.0752634244363055</v>
      </c>
      <c r="NS364" s="61">
        <f t="shared" si="1325"/>
        <v>1.0783316293532599</v>
      </c>
      <c r="NT364" s="41"/>
      <c r="NU364" s="86">
        <f t="shared" si="1578"/>
        <v>0</v>
      </c>
      <c r="NV364" s="86">
        <f t="shared" si="1578"/>
        <v>0</v>
      </c>
      <c r="NW364" s="86">
        <f t="shared" si="1578"/>
        <v>0</v>
      </c>
      <c r="NX364" s="86">
        <f t="shared" si="1578"/>
        <v>0</v>
      </c>
      <c r="NY364" s="87">
        <f t="shared" si="1579"/>
        <v>0</v>
      </c>
      <c r="NZ364" s="87">
        <f t="shared" si="1579"/>
        <v>0</v>
      </c>
      <c r="OA364" s="87">
        <f t="shared" si="1579"/>
        <v>0</v>
      </c>
      <c r="OB364" s="87">
        <f t="shared" si="1579"/>
        <v>0</v>
      </c>
      <c r="OC364" s="26"/>
    </row>
    <row r="365" spans="1:393" thickBot="1" x14ac:dyDescent="0.35">
      <c r="A365" s="136" t="s">
        <v>828</v>
      </c>
      <c r="B365" s="137" t="s">
        <v>829</v>
      </c>
      <c r="C365" s="133" t="s">
        <v>98</v>
      </c>
      <c r="D365" s="64">
        <f>VLOOKUP(B365,[1]УсіТ_1!$A$10:$G$556,6,FALSE)</f>
        <v>1606.65</v>
      </c>
      <c r="E365" s="64">
        <f>VLOOKUP(B365,[1]УсіТ_1!$A$10:$G$556,7,FALSE)</f>
        <v>26.8</v>
      </c>
      <c r="F365" s="38"/>
      <c r="G365" s="38"/>
      <c r="H365" s="39"/>
      <c r="I365" s="256">
        <v>3.867</v>
      </c>
      <c r="J365" s="62">
        <v>3.867</v>
      </c>
      <c r="K365" s="257">
        <f t="shared" si="1418"/>
        <v>2.9715000000000003</v>
      </c>
      <c r="L365" s="293">
        <f t="shared" si="1419"/>
        <v>3.1530000000000005</v>
      </c>
      <c r="M365" s="63">
        <v>0.18149999999999999</v>
      </c>
      <c r="N365" s="63">
        <v>0.65110000000000001</v>
      </c>
      <c r="O365" s="63">
        <v>0.71399999999999997</v>
      </c>
      <c r="P365" s="63">
        <v>7.4000000000000003E-3</v>
      </c>
      <c r="Q365" s="63">
        <v>0</v>
      </c>
      <c r="R365" s="63">
        <v>0</v>
      </c>
      <c r="S365" s="63">
        <v>0.54769999999999996</v>
      </c>
      <c r="T365" s="63">
        <v>4.1599999999999998E-2</v>
      </c>
      <c r="U365" s="63">
        <v>1.1000000000000001E-3</v>
      </c>
      <c r="V365" s="63">
        <v>2.6800000000000001E-2</v>
      </c>
      <c r="W365" s="63">
        <v>0.15310000000000001</v>
      </c>
      <c r="X365" s="63">
        <v>0.77639999999999998</v>
      </c>
      <c r="Y365" s="63">
        <v>0.1709</v>
      </c>
      <c r="Z365" s="63">
        <v>6.9999999999999999E-4</v>
      </c>
      <c r="AA365" s="63">
        <v>0.59470000000000001</v>
      </c>
      <c r="AB365" s="259">
        <v>0</v>
      </c>
      <c r="AC365" s="144">
        <v>105.21</v>
      </c>
      <c r="AD365" s="70">
        <v>23.1462</v>
      </c>
      <c r="AE365" s="70">
        <v>76.599798717911199</v>
      </c>
      <c r="AF365" s="68">
        <f t="shared" si="1420"/>
        <v>5.3803698619460825</v>
      </c>
      <c r="AG365" s="68">
        <f t="shared" si="1421"/>
        <v>24.424765018790598</v>
      </c>
      <c r="AH365" s="71">
        <v>3.98944079066667</v>
      </c>
      <c r="AI365" s="71">
        <v>22.533909683972801</v>
      </c>
      <c r="AJ365" s="68">
        <f t="shared" si="1422"/>
        <v>0.30882723221884723</v>
      </c>
      <c r="AK365" s="68">
        <f t="shared" si="1423"/>
        <v>13.19482095108901</v>
      </c>
      <c r="AL365" s="71">
        <v>11.5739674596275</v>
      </c>
      <c r="AM365" s="69">
        <f t="shared" si="1424"/>
        <v>291.6639799826138</v>
      </c>
      <c r="AN365" s="260">
        <v>372.11</v>
      </c>
      <c r="AO365" s="71">
        <v>81.864199999999997</v>
      </c>
      <c r="AP365" s="71">
        <v>270.92055033667799</v>
      </c>
      <c r="AQ365" s="68">
        <f t="shared" si="1425"/>
        <v>19.029459455648261</v>
      </c>
      <c r="AR365" s="68">
        <f t="shared" si="1426"/>
        <v>86.386268521453815</v>
      </c>
      <c r="AS365" s="71">
        <v>24.495538278933299</v>
      </c>
      <c r="AT365" s="261">
        <f t="shared" si="1338"/>
        <v>5.3125305222979273</v>
      </c>
      <c r="AU365" s="71">
        <v>80.818672670849395</v>
      </c>
      <c r="AV365" s="68">
        <f t="shared" si="1427"/>
        <v>1.1076199089539909</v>
      </c>
      <c r="AW365" s="68">
        <f t="shared" si="1428"/>
        <v>47.32369705710655</v>
      </c>
      <c r="AX365" s="71">
        <v>41.510448064323</v>
      </c>
      <c r="AY365" s="69">
        <f t="shared" si="1429"/>
        <v>1046.0632912209405</v>
      </c>
      <c r="AZ365" s="260">
        <v>141</v>
      </c>
      <c r="BA365" s="260">
        <v>718.70050000000197</v>
      </c>
      <c r="BB365" s="260">
        <v>74.950195000000207</v>
      </c>
      <c r="BC365" s="262">
        <f t="shared" si="1430"/>
        <v>59.960156000000168</v>
      </c>
      <c r="BD365" s="262">
        <f t="shared" si="1339"/>
        <v>14.990039000000039</v>
      </c>
      <c r="BE365" s="260">
        <v>28.131990999999999</v>
      </c>
      <c r="BF365" s="262">
        <f t="shared" si="1431"/>
        <v>22.505592800000002</v>
      </c>
      <c r="BG365" s="262">
        <f t="shared" si="1340"/>
        <v>5.626398199999997</v>
      </c>
      <c r="BH365" s="260">
        <v>88.617551812124731</v>
      </c>
      <c r="BI365" s="263">
        <f t="shared" si="1432"/>
        <v>51.890361933796889</v>
      </c>
      <c r="BJ365" s="68">
        <f t="shared" si="1433"/>
        <v>1.2145035475851695</v>
      </c>
      <c r="BK365" s="260">
        <v>45.516153192003685</v>
      </c>
      <c r="BL365" s="69">
        <f t="shared" si="1434"/>
        <v>1147.0996692049566</v>
      </c>
      <c r="BM365" s="260">
        <v>4.04</v>
      </c>
      <c r="BN365" s="260">
        <v>0.88880000000000003</v>
      </c>
      <c r="BO365" s="260">
        <v>2.9413856745590801</v>
      </c>
      <c r="BP365" s="68">
        <f t="shared" si="1435"/>
        <v>0.20660292978102979</v>
      </c>
      <c r="BQ365" s="68">
        <f t="shared" si="1436"/>
        <v>0.93789611896125735</v>
      </c>
      <c r="BR365" s="260">
        <v>0.70238568720000005</v>
      </c>
      <c r="BS365" s="260">
        <v>0.92451670292311305</v>
      </c>
      <c r="BT365" s="68">
        <f t="shared" si="1437"/>
        <v>1.2670501413561264E-2</v>
      </c>
      <c r="BU365" s="68">
        <f t="shared" si="1438"/>
        <v>0.54135445346344058</v>
      </c>
      <c r="BV365" s="260">
        <v>0.47485440323410999</v>
      </c>
      <c r="BW365" s="69">
        <f t="shared" si="1439"/>
        <v>11.966330961499562</v>
      </c>
      <c r="BX365" s="260">
        <v>0</v>
      </c>
      <c r="BY365" s="260">
        <v>0</v>
      </c>
      <c r="BZ365" s="263">
        <f t="shared" si="1440"/>
        <v>0</v>
      </c>
      <c r="CA365" s="263">
        <f t="shared" si="1441"/>
        <v>0</v>
      </c>
      <c r="CB365" s="260">
        <v>0</v>
      </c>
      <c r="CC365" s="264">
        <f t="shared" si="1442"/>
        <v>0</v>
      </c>
      <c r="CD365" s="260">
        <v>0</v>
      </c>
      <c r="CE365" s="260">
        <v>0</v>
      </c>
      <c r="CF365" s="263">
        <f t="shared" si="1443"/>
        <v>0</v>
      </c>
      <c r="CG365" s="263">
        <f t="shared" si="1444"/>
        <v>0</v>
      </c>
      <c r="CH365" s="260">
        <v>0</v>
      </c>
      <c r="CI365" s="69">
        <f t="shared" si="1445"/>
        <v>0</v>
      </c>
      <c r="CJ365" s="260">
        <v>360.78465518911514</v>
      </c>
      <c r="CK365" s="260">
        <v>79.372632189850705</v>
      </c>
      <c r="CL365" s="260">
        <v>30.850805399441995</v>
      </c>
      <c r="CM365" s="260">
        <v>15.576875937410628</v>
      </c>
      <c r="CN365" s="260">
        <v>159.33826119057909</v>
      </c>
      <c r="CO365" s="265">
        <f t="shared" si="1446"/>
        <v>11.191919466026274</v>
      </c>
      <c r="CP365" s="266">
        <f t="shared" si="1447"/>
        <v>50.806916639750426</v>
      </c>
      <c r="CQ365" s="260">
        <v>67.980272269847219</v>
      </c>
      <c r="CR365" s="265">
        <f t="shared" si="1448"/>
        <v>0.93166963145825621</v>
      </c>
      <c r="CS365" s="265">
        <f t="shared" si="1449"/>
        <v>39.806120348698123</v>
      </c>
      <c r="CT365" s="260">
        <v>34.916331439254911</v>
      </c>
      <c r="CU365" s="267">
        <f t="shared" si="1341"/>
        <v>879.89154921370687</v>
      </c>
      <c r="CV365" s="260">
        <v>47.904300000000042</v>
      </c>
      <c r="CW365" s="260">
        <v>5.1662825099832999</v>
      </c>
      <c r="CX365" s="68">
        <f t="shared" si="1450"/>
        <v>7.0803901799321126E-2</v>
      </c>
      <c r="CY365" s="68">
        <f t="shared" si="1451"/>
        <v>3.0251373888507613</v>
      </c>
      <c r="CZ365" s="260">
        <v>2.6535291254991602</v>
      </c>
      <c r="DA365" s="69">
        <f t="shared" si="1452"/>
        <v>66.868933962578993</v>
      </c>
      <c r="DB365" s="260">
        <v>1.2276</v>
      </c>
      <c r="DC365" s="260">
        <v>0.13239163100714299</v>
      </c>
      <c r="DD365" s="68">
        <f t="shared" si="1453"/>
        <v>1.8144273029528947E-3</v>
      </c>
      <c r="DE365" s="68">
        <f t="shared" si="1454"/>
        <v>7.7522449102756616E-2</v>
      </c>
      <c r="DF365" s="260">
        <v>6.7999581550357097E-2</v>
      </c>
      <c r="DG365" s="69">
        <f t="shared" si="1455"/>
        <v>1.7135894550690001</v>
      </c>
      <c r="DH365" s="260">
        <v>15.66244294588512</v>
      </c>
      <c r="DI365" s="260">
        <v>3.4457374480947265</v>
      </c>
      <c r="DJ365" s="260">
        <v>0.23569043584166655</v>
      </c>
      <c r="DK365" s="260">
        <v>11.402258464604367</v>
      </c>
      <c r="DL365" s="68">
        <f t="shared" si="1456"/>
        <v>0.80089463455381071</v>
      </c>
      <c r="DM365" s="68">
        <f t="shared" si="1457"/>
        <v>3.6357469385406773</v>
      </c>
      <c r="DN365" s="260">
        <v>3.3158186954962998</v>
      </c>
      <c r="DO365" s="68">
        <f t="shared" si="1458"/>
        <v>4.5443295221776793E-2</v>
      </c>
      <c r="DP365" s="68">
        <f t="shared" si="1459"/>
        <v>1.9415909004226404</v>
      </c>
      <c r="DQ365" s="260">
        <v>1.70308562614833</v>
      </c>
      <c r="DR365" s="264">
        <f t="shared" si="1460"/>
        <v>42.918040339284602</v>
      </c>
      <c r="DS365" s="260">
        <v>89.01</v>
      </c>
      <c r="DT365" s="260">
        <v>19.5822</v>
      </c>
      <c r="DU365" s="260">
        <v>64.805133389233703</v>
      </c>
      <c r="DV365" s="68">
        <f t="shared" si="1461"/>
        <v>4.5519125692597751</v>
      </c>
      <c r="DW365" s="68">
        <f t="shared" si="1462"/>
        <v>20.663894442757837</v>
      </c>
      <c r="DX365" s="260">
        <v>1.68198165233333</v>
      </c>
      <c r="DY365" s="260">
        <v>1.1689362425000001</v>
      </c>
      <c r="DZ365" s="260">
        <v>0</v>
      </c>
      <c r="EA365" s="260">
        <v>19.007651881438999</v>
      </c>
      <c r="EB365" s="68">
        <f t="shared" si="1463"/>
        <v>0.26049986903512151</v>
      </c>
      <c r="EC365" s="68">
        <f t="shared" si="1464"/>
        <v>11.130006589784132</v>
      </c>
      <c r="ED365" s="267">
        <v>9.7627951582752992</v>
      </c>
      <c r="EE365" s="69">
        <f t="shared" si="1465"/>
        <v>246.0224379885376</v>
      </c>
      <c r="EF365" s="260">
        <v>273.2085033333334</v>
      </c>
      <c r="EG365" s="260">
        <v>60.105870733333369</v>
      </c>
      <c r="EH365" s="260">
        <v>361.3642193421208</v>
      </c>
      <c r="EI365" s="260">
        <v>198.91375689910768</v>
      </c>
      <c r="EJ365" s="268">
        <f t="shared" si="1466"/>
        <v>13.971702284593324</v>
      </c>
      <c r="EK365" s="266">
        <f t="shared" si="1467"/>
        <v>63.426038352363271</v>
      </c>
      <c r="EL365" s="260">
        <v>96.370274285409792</v>
      </c>
      <c r="EM365" s="268">
        <f t="shared" si="1468"/>
        <v>1.3207546090815412</v>
      </c>
      <c r="EN365" s="268">
        <f t="shared" si="1469"/>
        <v>56.429999588918847</v>
      </c>
      <c r="EO365" s="269">
        <f t="shared" si="1470"/>
        <v>989.96262459330501</v>
      </c>
      <c r="EP365" s="69">
        <f t="shared" si="1471"/>
        <v>1247.3529069875644</v>
      </c>
      <c r="EQ365" s="260">
        <v>97.07</v>
      </c>
      <c r="ER365" s="260">
        <v>21.355399999999999</v>
      </c>
      <c r="ES365" s="260">
        <v>70.6733434231312</v>
      </c>
      <c r="ET365" s="68">
        <f t="shared" si="1472"/>
        <v>4.9640956420407356</v>
      </c>
      <c r="EU365" s="68">
        <f t="shared" si="1473"/>
        <v>22.535043630586458</v>
      </c>
      <c r="EV365" s="260">
        <v>7.5772634890583301</v>
      </c>
      <c r="EW365" s="260">
        <v>21.210701641476899</v>
      </c>
      <c r="EX365" s="68">
        <f t="shared" si="1474"/>
        <v>0.29069266599644089</v>
      </c>
      <c r="EY365" s="68">
        <f t="shared" si="1475"/>
        <v>12.420011188973364</v>
      </c>
      <c r="EZ365" s="260">
        <v>10.8943354276833</v>
      </c>
      <c r="FA365" s="69">
        <f t="shared" si="1476"/>
        <v>274.5372527776197</v>
      </c>
      <c r="FB365" s="260">
        <v>0.83333333333333348</v>
      </c>
      <c r="FC365" s="260">
        <v>8.9871586162120806E-2</v>
      </c>
      <c r="FD365" s="68">
        <f t="shared" si="1477"/>
        <v>1.2316900883518657E-3</v>
      </c>
      <c r="FE365" s="68">
        <f t="shared" si="1478"/>
        <v>5.2624666763574489E-2</v>
      </c>
      <c r="FF365" s="260">
        <v>4.6160245974772703E-2</v>
      </c>
      <c r="FG365" s="69">
        <f t="shared" si="1479"/>
        <v>1.1632381985642724</v>
      </c>
      <c r="FH365" s="260">
        <v>684.53351516666601</v>
      </c>
      <c r="FI365" s="260">
        <v>73.824135346992605</v>
      </c>
      <c r="FJ365" s="68">
        <f t="shared" si="1480"/>
        <v>1.0117597749305336</v>
      </c>
      <c r="FK365" s="68">
        <f t="shared" si="1481"/>
        <v>43.22801774897291</v>
      </c>
      <c r="FL365" s="260">
        <v>37.917999999999999</v>
      </c>
      <c r="FM365" s="69">
        <f t="shared" si="1482"/>
        <v>955.5307806163903</v>
      </c>
      <c r="FN365" s="260">
        <v>0</v>
      </c>
      <c r="FO365" s="260">
        <v>0</v>
      </c>
      <c r="FP365" s="68">
        <f t="shared" si="1483"/>
        <v>0</v>
      </c>
      <c r="FQ365" s="68">
        <f t="shared" si="1484"/>
        <v>0</v>
      </c>
      <c r="FR365" s="260">
        <v>0</v>
      </c>
      <c r="FS365" s="264">
        <f t="shared" si="1485"/>
        <v>0</v>
      </c>
      <c r="FT365" s="270">
        <f t="shared" si="1342"/>
        <v>6212.7920009093259</v>
      </c>
      <c r="FU365" s="271">
        <f t="shared" si="1343"/>
        <v>1606.8566418396122</v>
      </c>
      <c r="FV365" s="272">
        <f t="shared" si="1486"/>
        <v>432.62662539172089</v>
      </c>
      <c r="FW365" s="272">
        <f t="shared" si="1344"/>
        <v>103.35515525970874</v>
      </c>
      <c r="FX365" s="272">
        <f t="shared" si="1345"/>
        <v>718.70050000000197</v>
      </c>
      <c r="FY365" s="272">
        <f t="shared" si="1346"/>
        <v>0</v>
      </c>
      <c r="FZ365" s="272">
        <f t="shared" si="1347"/>
        <v>0</v>
      </c>
      <c r="GA365" s="272">
        <f t="shared" si="1348"/>
        <v>47.904300000000042</v>
      </c>
      <c r="GB365" s="272">
        <f t="shared" si="1349"/>
        <v>1.2276</v>
      </c>
      <c r="GC365" s="272">
        <f t="shared" si="1350"/>
        <v>684.53351516666601</v>
      </c>
      <c r="GD365" s="272">
        <f t="shared" si="1351"/>
        <v>0</v>
      </c>
      <c r="GE365" s="272">
        <f t="shared" si="1352"/>
        <v>855.59448809580431</v>
      </c>
      <c r="GF365" s="273">
        <f t="shared" si="1353"/>
        <v>332.83621498910929</v>
      </c>
      <c r="GG365" s="273">
        <f t="shared" si="1354"/>
        <v>60.096956843849298</v>
      </c>
      <c r="GH365" s="272">
        <f t="shared" si="1487"/>
        <v>479.99205071768444</v>
      </c>
      <c r="GI365" s="274">
        <f t="shared" si="1488"/>
        <v>342.89474362445048</v>
      </c>
      <c r="GJ365" s="275">
        <f t="shared" si="1355"/>
        <v>6.5782910550858649</v>
      </c>
      <c r="GK365" s="271">
        <f t="shared" si="1489"/>
        <v>4930.7908764711992</v>
      </c>
      <c r="GL365" s="276">
        <f t="shared" si="1490"/>
        <v>6212.7965043537106</v>
      </c>
      <c r="GM365" s="272">
        <f t="shared" si="1491"/>
        <v>2282.5876004531719</v>
      </c>
      <c r="GN365" s="272">
        <f t="shared" si="1492"/>
        <v>170.03040315864388</v>
      </c>
      <c r="GO365" s="277">
        <f t="shared" si="1493"/>
        <v>0.46292525025655579</v>
      </c>
      <c r="GP365" s="278">
        <f t="shared" si="1494"/>
        <v>3.4483393722900879E-2</v>
      </c>
      <c r="GQ365" s="279">
        <f t="shared" si="1495"/>
        <v>1.0692263431362121</v>
      </c>
      <c r="GR365" s="280">
        <f t="shared" si="1496"/>
        <v>4930.7908764711992</v>
      </c>
      <c r="GS365" s="272">
        <f t="shared" si="1497"/>
        <v>2282.5876004531719</v>
      </c>
      <c r="GT365" s="272">
        <f t="shared" si="1356"/>
        <v>170.03040315864388</v>
      </c>
      <c r="GU365" s="73">
        <f t="shared" si="1498"/>
        <v>0.46292525025655579</v>
      </c>
      <c r="GV365" s="74">
        <f t="shared" si="1499"/>
        <v>3.4483393722900879E-2</v>
      </c>
      <c r="GW365" s="279">
        <f t="shared" si="1500"/>
        <v>1.0692263431362121</v>
      </c>
      <c r="GX365" s="280">
        <f t="shared" si="1501"/>
        <v>3788.9149644175723</v>
      </c>
      <c r="GY365" s="272">
        <f t="shared" si="1357"/>
        <v>2045.0292640106868</v>
      </c>
      <c r="GZ365" s="272">
        <f t="shared" si="1358"/>
        <v>80.660953716893601</v>
      </c>
      <c r="HA365" s="73">
        <f t="shared" si="1502"/>
        <v>0.53974007947286995</v>
      </c>
      <c r="HB365" s="74">
        <f t="shared" si="1503"/>
        <v>2.1288668253153238E-2</v>
      </c>
      <c r="HC365" s="279">
        <f t="shared" si="1504"/>
        <v>1.0777850142136387</v>
      </c>
      <c r="HD365" s="280">
        <f t="shared" si="1505"/>
        <v>4020.3943136101229</v>
      </c>
      <c r="HE365" s="272">
        <f t="shared" si="1359"/>
        <v>2219.2813588939398</v>
      </c>
      <c r="HF365" s="272">
        <f t="shared" si="1360"/>
        <v>86.350150811058526</v>
      </c>
      <c r="HG365" s="73">
        <f t="shared" si="1506"/>
        <v>0.55200589439226688</v>
      </c>
      <c r="HH365" s="74">
        <f t="shared" si="1507"/>
        <v>2.1478030281442767E-2</v>
      </c>
      <c r="HI365" s="281">
        <f t="shared" si="1508"/>
        <v>1.079507132572644</v>
      </c>
      <c r="HJ365" s="72">
        <f t="shared" si="1361"/>
        <v>4.1346982689077318</v>
      </c>
      <c r="HK365" s="73">
        <f t="shared" si="1509"/>
        <v>4.1346982689077318</v>
      </c>
      <c r="HL365" s="73">
        <f t="shared" si="1362"/>
        <v>3.2026381697358275</v>
      </c>
      <c r="HM365" s="74">
        <f t="shared" si="1510"/>
        <v>3.4036859890015467</v>
      </c>
      <c r="HN365" s="75"/>
      <c r="HO365" s="75"/>
      <c r="HP365" s="76">
        <f t="shared" si="1511"/>
        <v>174.25209488325314</v>
      </c>
      <c r="HQ365" s="77">
        <f t="shared" si="1512"/>
        <v>198.30062649809091</v>
      </c>
      <c r="HR365" s="77">
        <f t="shared" si="1513"/>
        <v>5.6891970941649301</v>
      </c>
      <c r="HS365" s="77">
        <f t="shared" si="1514"/>
        <v>6.5698848043416618</v>
      </c>
      <c r="HT365" s="282">
        <f t="shared" si="1515"/>
        <v>231.47934919255064</v>
      </c>
      <c r="HU365" s="73">
        <f t="shared" si="1570"/>
        <v>0.75277598408273405</v>
      </c>
      <c r="HV365" s="74">
        <f t="shared" si="1571"/>
        <v>2.4577557842676089E-2</v>
      </c>
      <c r="HW365" s="279">
        <f t="shared" si="1337"/>
        <v>1.1076952195173044</v>
      </c>
      <c r="HX365" s="76">
        <f t="shared" si="1516"/>
        <v>617.10035800584365</v>
      </c>
      <c r="HY365" s="77">
        <f t="shared" si="1517"/>
        <v>702.26637841423008</v>
      </c>
      <c r="HZ365" s="77">
        <f t="shared" si="1363"/>
        <v>25.449609886900177</v>
      </c>
      <c r="IA365" s="77">
        <f t="shared" si="1518"/>
        <v>29.389209497392326</v>
      </c>
      <c r="IB365" s="282">
        <f t="shared" si="1519"/>
        <v>830.20896128646075</v>
      </c>
      <c r="IC365" s="73">
        <f t="shared" si="1572"/>
        <v>0.74330727176156708</v>
      </c>
      <c r="ID365" s="74">
        <f t="shared" si="1573"/>
        <v>3.0654463001055076E-2</v>
      </c>
      <c r="IE365" s="279">
        <f t="shared" si="1580"/>
        <v>1.1073291474483771</v>
      </c>
      <c r="IF365" s="76">
        <f t="shared" si="1364"/>
        <v>63.306241559232205</v>
      </c>
      <c r="IG365" s="77">
        <f t="shared" si="1520"/>
        <v>72.043135956821843</v>
      </c>
      <c r="IH365" s="77">
        <f t="shared" si="1365"/>
        <v>83.680252347585338</v>
      </c>
      <c r="II365" s="77">
        <f t="shared" si="1521"/>
        <v>96.633955410991547</v>
      </c>
      <c r="IJ365" s="282">
        <f t="shared" si="1522"/>
        <v>910.39656286107675</v>
      </c>
      <c r="IK365" s="73">
        <f t="shared" si="1523"/>
        <v>6.9536995350994654E-2</v>
      </c>
      <c r="IL365" s="74">
        <f t="shared" si="1524"/>
        <v>9.1916265681634218E-2</v>
      </c>
      <c r="IM365" s="279">
        <f t="shared" si="1525"/>
        <v>1.0238254386559078</v>
      </c>
      <c r="IN365" s="76">
        <f t="shared" si="1366"/>
        <v>6.7334856983581313</v>
      </c>
      <c r="IO365" s="77">
        <f t="shared" si="1526"/>
        <v>7.6627740595885365</v>
      </c>
      <c r="IP365" s="77">
        <f t="shared" si="1367"/>
        <v>0.21927343119459106</v>
      </c>
      <c r="IQ365" s="77">
        <f t="shared" si="1527"/>
        <v>0.25321695834351376</v>
      </c>
      <c r="IR365" s="282">
        <f t="shared" si="1528"/>
        <v>9.4970880646821918</v>
      </c>
      <c r="IS365" s="73">
        <f t="shared" si="1581"/>
        <v>0.70900529220094777</v>
      </c>
      <c r="IT365" s="74">
        <f t="shared" si="1582"/>
        <v>2.3088490882802903E-2</v>
      </c>
      <c r="IU365" s="279">
        <f t="shared" si="1583"/>
        <v>1.1014239187653105</v>
      </c>
      <c r="IV365" s="76">
        <f t="shared" si="1368"/>
        <v>0</v>
      </c>
      <c r="IW365" s="77">
        <f t="shared" si="1529"/>
        <v>0</v>
      </c>
      <c r="IX365" s="77">
        <f t="shared" si="1530"/>
        <v>0</v>
      </c>
      <c r="IY365" s="77">
        <f t="shared" si="1531"/>
        <v>0</v>
      </c>
      <c r="IZ365" s="282">
        <f t="shared" si="1532"/>
        <v>0</v>
      </c>
      <c r="JA365" s="283"/>
      <c r="JB365" s="284"/>
      <c r="JC365" s="285"/>
      <c r="JD365" s="76">
        <f t="shared" si="1369"/>
        <v>0</v>
      </c>
      <c r="JE365" s="77">
        <f t="shared" si="1533"/>
        <v>0</v>
      </c>
      <c r="JF365" s="77">
        <f t="shared" si="1370"/>
        <v>0</v>
      </c>
      <c r="JG365" s="77">
        <f t="shared" si="1534"/>
        <v>0</v>
      </c>
      <c r="JH365" s="282">
        <f t="shared" si="1535"/>
        <v>0</v>
      </c>
      <c r="JI365" s="283"/>
      <c r="JJ365" s="284"/>
      <c r="JK365" s="285"/>
      <c r="JL365" s="76">
        <f t="shared" si="1371"/>
        <v>550.70519250487314</v>
      </c>
      <c r="JM365" s="77">
        <f t="shared" si="1536"/>
        <v>626.70801612247067</v>
      </c>
      <c r="JN365" s="77">
        <f t="shared" si="1372"/>
        <v>27.70046503489516</v>
      </c>
      <c r="JO365" s="77">
        <f t="shared" si="1537"/>
        <v>31.988497022296933</v>
      </c>
      <c r="JP365" s="282">
        <f t="shared" si="1538"/>
        <v>698.32662636008479</v>
      </c>
      <c r="JQ365" s="73">
        <f t="shared" si="1373"/>
        <v>0.78860689499315728</v>
      </c>
      <c r="JR365" s="74">
        <f t="shared" si="1374"/>
        <v>3.9666918014109501E-2</v>
      </c>
      <c r="JS365" s="279">
        <f t="shared" si="1574"/>
        <v>1.1149760764865897</v>
      </c>
      <c r="JT365" s="76">
        <f t="shared" si="1375"/>
        <v>3.6906676143979289</v>
      </c>
      <c r="JU365" s="77">
        <f t="shared" si="1539"/>
        <v>4.2000166518609872</v>
      </c>
      <c r="JV365" s="77">
        <f t="shared" si="1376"/>
        <v>7.0803901799321126E-2</v>
      </c>
      <c r="JW365" s="77">
        <f t="shared" si="1540"/>
        <v>8.1764345797856033E-2</v>
      </c>
      <c r="JX365" s="282">
        <f t="shared" si="1541"/>
        <v>53.070582509983325</v>
      </c>
      <c r="JY365" s="73">
        <f t="shared" si="1584"/>
        <v>6.9542624931687197E-2</v>
      </c>
      <c r="JZ365" s="74">
        <f t="shared" si="1585"/>
        <v>1.3341459326549113E-3</v>
      </c>
      <c r="KA365" s="279">
        <f t="shared" si="1586"/>
        <v>1.0098041034571972</v>
      </c>
      <c r="KB365" s="76">
        <f t="shared" si="1377"/>
        <v>9.4577387905363075E-2</v>
      </c>
      <c r="KC365" s="77">
        <f t="shared" si="1542"/>
        <v>0.10763001321018223</v>
      </c>
      <c r="KD365" s="77">
        <f t="shared" si="1378"/>
        <v>1.8144273029528947E-3</v>
      </c>
      <c r="KE365" s="77">
        <f t="shared" si="1543"/>
        <v>2.0953006494500029E-3</v>
      </c>
      <c r="KF365" s="282">
        <f t="shared" si="1544"/>
        <v>1.3599916310071429</v>
      </c>
      <c r="KG365" s="73">
        <f t="shared" si="1587"/>
        <v>6.9542624931687058E-2</v>
      </c>
      <c r="KH365" s="74">
        <f t="shared" si="1588"/>
        <v>1.3341459326549083E-3</v>
      </c>
      <c r="KI365" s="279">
        <f t="shared" si="1589"/>
        <v>1.0098041034571972</v>
      </c>
      <c r="KJ365" s="76">
        <f t="shared" si="1379"/>
        <v>25.912532557515096</v>
      </c>
      <c r="KK365" s="77">
        <f t="shared" si="1545"/>
        <v>29.488721175777755</v>
      </c>
      <c r="KL365" s="77">
        <f t="shared" si="1380"/>
        <v>0.84633792977558753</v>
      </c>
      <c r="KM365" s="77">
        <f t="shared" si="1546"/>
        <v>0.97735104130484851</v>
      </c>
      <c r="KN365" s="282">
        <f t="shared" si="1547"/>
        <v>34.061936777210001</v>
      </c>
      <c r="KO365" s="73">
        <f t="shared" si="1381"/>
        <v>0.76074747971620127</v>
      </c>
      <c r="KP365" s="74">
        <f t="shared" si="1382"/>
        <v>2.4847028967003758E-2</v>
      </c>
      <c r="KQ365" s="279">
        <f t="shared" si="1383"/>
        <v>1.1088370797597249</v>
      </c>
      <c r="KR365" s="76">
        <f t="shared" si="1384"/>
        <v>147.38075925970122</v>
      </c>
      <c r="KS365" s="77">
        <f t="shared" si="1548"/>
        <v>167.72077784513257</v>
      </c>
      <c r="KT365" s="77">
        <f t="shared" si="1385"/>
        <v>4.8124124382948965</v>
      </c>
      <c r="KU365" s="77">
        <f t="shared" si="1549"/>
        <v>5.5573738837429465</v>
      </c>
      <c r="KV365" s="282">
        <f t="shared" si="1550"/>
        <v>195.25590316550603</v>
      </c>
      <c r="KW365" s="73">
        <f t="shared" si="1317"/>
        <v>0.75480821255773212</v>
      </c>
      <c r="KX365" s="74">
        <f t="shared" si="1318"/>
        <v>2.464669369927177E-2</v>
      </c>
      <c r="KY365" s="279">
        <f t="shared" si="1319"/>
        <v>1.1079863895997397</v>
      </c>
      <c r="KZ365" s="76">
        <f t="shared" si="1386"/>
        <v>479.53874035503094</v>
      </c>
      <c r="LA365" s="77">
        <f t="shared" si="1551"/>
        <v>545.71988191142873</v>
      </c>
      <c r="LB365" s="77">
        <f t="shared" si="1387"/>
        <v>15.292456893674865</v>
      </c>
      <c r="LC365" s="77">
        <f t="shared" si="1552"/>
        <v>17.659729220815734</v>
      </c>
      <c r="LD365" s="286">
        <f t="shared" si="1553"/>
        <v>989.96262459330512</v>
      </c>
      <c r="LE365" s="73">
        <f t="shared" si="1388"/>
        <v>0.48440085356963275</v>
      </c>
      <c r="LF365" s="74">
        <f t="shared" si="1389"/>
        <v>1.5447509344059619E-2</v>
      </c>
      <c r="LG365" s="279">
        <f t="shared" si="1390"/>
        <v>1.0692434362476055</v>
      </c>
      <c r="LH365" s="76">
        <f t="shared" si="1391"/>
        <v>161.07056687986298</v>
      </c>
      <c r="LI365" s="77">
        <f t="shared" si="1554"/>
        <v>183.29991581495287</v>
      </c>
      <c r="LJ365" s="77">
        <f t="shared" si="1392"/>
        <v>5.2547883080371767</v>
      </c>
      <c r="LK365" s="77">
        <f t="shared" si="1555"/>
        <v>6.068229538121332</v>
      </c>
      <c r="LL365" s="282">
        <f t="shared" si="1556"/>
        <v>217.88670855366644</v>
      </c>
      <c r="LM365" s="73">
        <f t="shared" si="1575"/>
        <v>0.73923998370093602</v>
      </c>
      <c r="LN365" s="74">
        <f t="shared" si="1576"/>
        <v>2.4117066813843305E-2</v>
      </c>
      <c r="LO365" s="279">
        <f t="shared" si="1577"/>
        <v>1.1057558320933489</v>
      </c>
      <c r="LP365" s="76">
        <f t="shared" si="1393"/>
        <v>6.4202093451560874E-2</v>
      </c>
      <c r="LQ365" s="77">
        <f t="shared" si="1557"/>
        <v>7.3062624368810794E-2</v>
      </c>
      <c r="LR365" s="77">
        <f t="shared" si="1394"/>
        <v>1.2316900883518657E-3</v>
      </c>
      <c r="LS365" s="77">
        <f t="shared" si="1558"/>
        <v>1.4223557140287345E-3</v>
      </c>
      <c r="LT365" s="282">
        <f t="shared" si="1559"/>
        <v>0.92320491949545436</v>
      </c>
      <c r="LU365" s="73">
        <f t="shared" si="1329"/>
        <v>6.9542624931687211E-2</v>
      </c>
      <c r="LV365" s="74">
        <f t="shared" si="1330"/>
        <v>1.3341459326549118E-3</v>
      </c>
      <c r="LW365" s="279">
        <f t="shared" si="1331"/>
        <v>1.0098041034571972</v>
      </c>
      <c r="LX365" s="76">
        <f t="shared" si="1395"/>
        <v>52.738181653746949</v>
      </c>
      <c r="LY365" s="77">
        <f t="shared" si="1560"/>
        <v>60.01657810378056</v>
      </c>
      <c r="LZ365" s="77">
        <f t="shared" si="1396"/>
        <v>1.0117597749305336</v>
      </c>
      <c r="MA365" s="77">
        <f t="shared" si="1561"/>
        <v>1.1683801880897802</v>
      </c>
      <c r="MB365" s="286">
        <f t="shared" si="1562"/>
        <v>758.35776239396057</v>
      </c>
      <c r="MC365" s="73">
        <f t="shared" si="1320"/>
        <v>6.9542614672083891E-2</v>
      </c>
      <c r="MD365" s="74">
        <f t="shared" si="1321"/>
        <v>1.3341457358287483E-3</v>
      </c>
      <c r="ME365" s="279">
        <f t="shared" si="1322"/>
        <v>1.0098041020108004</v>
      </c>
      <c r="MF365" s="76">
        <f t="shared" si="1397"/>
        <v>0</v>
      </c>
      <c r="MG365" s="77">
        <f t="shared" si="1563"/>
        <v>0</v>
      </c>
      <c r="MH365" s="77">
        <f t="shared" si="1398"/>
        <v>0</v>
      </c>
      <c r="MI365" s="77">
        <f t="shared" si="1564"/>
        <v>0</v>
      </c>
      <c r="MJ365" s="286">
        <f t="shared" si="1565"/>
        <v>0</v>
      </c>
      <c r="MK365" s="73"/>
      <c r="ML365" s="74"/>
      <c r="MM365" s="279"/>
      <c r="MN365" s="287">
        <f t="shared" si="1566"/>
        <v>1.0692275176326498</v>
      </c>
      <c r="MO365" s="288">
        <f t="shared" si="1566"/>
        <v>1.0692275176326498</v>
      </c>
      <c r="MP365" s="288">
        <f t="shared" si="1566"/>
        <v>1.077787233768382</v>
      </c>
      <c r="MQ365" s="289">
        <f t="shared" si="1566"/>
        <v>1.0795088637758128</v>
      </c>
      <c r="MR365" s="290">
        <f t="shared" si="1567"/>
        <v>4.1347028106854564</v>
      </c>
      <c r="MS365" s="291">
        <f t="shared" si="1332"/>
        <v>4.1347028106854564</v>
      </c>
      <c r="MT365" s="291">
        <f t="shared" si="1399"/>
        <v>3.2026447651427477</v>
      </c>
      <c r="MU365" s="292">
        <f t="shared" si="1333"/>
        <v>3.4036914474851385</v>
      </c>
      <c r="MV365" s="359">
        <f t="shared" si="1400"/>
        <v>0.20104668234239076</v>
      </c>
      <c r="MW365" s="360">
        <f t="shared" si="1401"/>
        <v>0.72098200790363831</v>
      </c>
      <c r="MX365" s="360">
        <f t="shared" si="1402"/>
        <v>0.73101136320031812</v>
      </c>
      <c r="MY365" s="360">
        <f t="shared" si="1403"/>
        <v>8.1505369988632975E-3</v>
      </c>
      <c r="MZ365" s="360">
        <f t="shared" si="1404"/>
        <v>0</v>
      </c>
      <c r="NA365" s="360">
        <f t="shared" si="1405"/>
        <v>0</v>
      </c>
      <c r="NB365" s="360">
        <f t="shared" si="1406"/>
        <v>0.61067239709170518</v>
      </c>
      <c r="NC365" s="360">
        <f t="shared" si="1407"/>
        <v>4.2007850703819398E-2</v>
      </c>
      <c r="ND365" s="360">
        <f t="shared" si="1408"/>
        <v>1.110784513802917E-3</v>
      </c>
      <c r="NE365" s="360">
        <f t="shared" si="1409"/>
        <v>2.9716833737560629E-2</v>
      </c>
      <c r="NF365" s="360">
        <f t="shared" si="1410"/>
        <v>0.16963271624772017</v>
      </c>
      <c r="NG365" s="360">
        <f t="shared" si="1411"/>
        <v>0.8301606039026409</v>
      </c>
      <c r="NH365" s="360">
        <f t="shared" si="1412"/>
        <v>0.18897367170475332</v>
      </c>
      <c r="NI365" s="360">
        <f t="shared" si="1413"/>
        <v>7.0686287242003806E-4</v>
      </c>
      <c r="NJ365" s="360">
        <f t="shared" si="1414"/>
        <v>0.60053049946582304</v>
      </c>
      <c r="NK365" s="361">
        <f t="shared" si="1415"/>
        <v>0</v>
      </c>
      <c r="NL365" s="145">
        <f t="shared" si="1568"/>
        <v>4.1347028106854564</v>
      </c>
      <c r="NM365" s="56">
        <f t="shared" si="1334"/>
        <v>4.1347028106854564</v>
      </c>
      <c r="NN365" s="56">
        <f t="shared" si="1569"/>
        <v>3.2026447651427477</v>
      </c>
      <c r="NO365" s="58">
        <f t="shared" si="1323"/>
        <v>3.4036914474851385</v>
      </c>
      <c r="NP365" s="55">
        <f t="shared" si="1416"/>
        <v>1.0692275176326498</v>
      </c>
      <c r="NQ365" s="56">
        <f t="shared" si="1324"/>
        <v>1.0692275176326498</v>
      </c>
      <c r="NR365" s="56">
        <f t="shared" si="1417"/>
        <v>1.077787233768382</v>
      </c>
      <c r="NS365" s="61">
        <f t="shared" si="1325"/>
        <v>1.0795088637758128</v>
      </c>
      <c r="NT365" s="41"/>
      <c r="NU365" s="86">
        <f t="shared" si="1578"/>
        <v>0</v>
      </c>
      <c r="NV365" s="86">
        <f t="shared" si="1578"/>
        <v>0</v>
      </c>
      <c r="NW365" s="86">
        <f t="shared" si="1578"/>
        <v>0</v>
      </c>
      <c r="NX365" s="86">
        <f t="shared" si="1578"/>
        <v>0</v>
      </c>
      <c r="NY365" s="87">
        <f t="shared" si="1579"/>
        <v>0</v>
      </c>
      <c r="NZ365" s="87">
        <f t="shared" si="1579"/>
        <v>0</v>
      </c>
      <c r="OA365" s="87">
        <f t="shared" si="1579"/>
        <v>0</v>
      </c>
      <c r="OB365" s="87">
        <f t="shared" si="1579"/>
        <v>0</v>
      </c>
      <c r="OC365" s="26"/>
    </row>
    <row r="366" spans="1:393" thickBot="1" x14ac:dyDescent="0.35">
      <c r="A366" s="136" t="s">
        <v>830</v>
      </c>
      <c r="B366" s="137" t="s">
        <v>831</v>
      </c>
      <c r="C366" s="133" t="s">
        <v>98</v>
      </c>
      <c r="D366" s="64">
        <f>VLOOKUP(B366,[1]УсіТ_1!$A$10:$G$556,6,FALSE)</f>
        <v>768.4</v>
      </c>
      <c r="E366" s="64">
        <f>VLOOKUP(B366,[1]УсіТ_1!$A$10:$G$556,7,FALSE)</f>
        <v>0</v>
      </c>
      <c r="F366" s="38"/>
      <c r="G366" s="38"/>
      <c r="H366" s="39"/>
      <c r="I366" s="256">
        <v>4.0860000000000003</v>
      </c>
      <c r="J366" s="62">
        <v>4.0860000000000003</v>
      </c>
      <c r="K366" s="257">
        <f t="shared" si="1418"/>
        <v>3.4208000000000003</v>
      </c>
      <c r="L366" s="293">
        <f t="shared" si="1419"/>
        <v>3.6731000000000003</v>
      </c>
      <c r="M366" s="63">
        <v>0.25230000000000002</v>
      </c>
      <c r="N366" s="63">
        <v>0.91700000000000004</v>
      </c>
      <c r="O366" s="63">
        <v>0.41289999999999999</v>
      </c>
      <c r="P366" s="63">
        <v>9.5999999999999992E-3</v>
      </c>
      <c r="Q366" s="63">
        <v>0</v>
      </c>
      <c r="R366" s="63">
        <v>0</v>
      </c>
      <c r="S366" s="63">
        <v>0.72870000000000001</v>
      </c>
      <c r="T366" s="63">
        <v>5.3600000000000002E-2</v>
      </c>
      <c r="U366" s="63">
        <v>1.2999999999999999E-3</v>
      </c>
      <c r="V366" s="63">
        <v>4.3700000000000003E-2</v>
      </c>
      <c r="W366" s="63">
        <v>7.3800000000000004E-2</v>
      </c>
      <c r="X366" s="63">
        <v>0.96020000000000005</v>
      </c>
      <c r="Y366" s="63">
        <v>0.1052</v>
      </c>
      <c r="Z366" s="63">
        <v>1.6000000000000001E-3</v>
      </c>
      <c r="AA366" s="63">
        <v>0.52610000000000001</v>
      </c>
      <c r="AB366" s="259">
        <v>0</v>
      </c>
      <c r="AC366" s="144">
        <v>69.92</v>
      </c>
      <c r="AD366" s="70">
        <v>15.382400000000001</v>
      </c>
      <c r="AE366" s="70">
        <v>50.906358011180998</v>
      </c>
      <c r="AF366" s="68">
        <f t="shared" si="1420"/>
        <v>3.5756625867053531</v>
      </c>
      <c r="AG366" s="68">
        <f t="shared" si="1421"/>
        <v>16.232103128161196</v>
      </c>
      <c r="AH366" s="71">
        <v>2.7017555461249998</v>
      </c>
      <c r="AI366" s="71">
        <v>14.9809298255879</v>
      </c>
      <c r="AJ366" s="68">
        <f t="shared" si="1422"/>
        <v>0.20531364325968218</v>
      </c>
      <c r="AK366" s="68">
        <f t="shared" si="1423"/>
        <v>8.7721433830922972</v>
      </c>
      <c r="AL366" s="71">
        <v>7.6945721691446902</v>
      </c>
      <c r="AM366" s="69">
        <f t="shared" si="1424"/>
        <v>193.90321866244631</v>
      </c>
      <c r="AN366" s="260">
        <v>249.55</v>
      </c>
      <c r="AO366" s="71">
        <v>54.901000000000003</v>
      </c>
      <c r="AP366" s="71">
        <v>181.68881066490599</v>
      </c>
      <c r="AQ366" s="68">
        <f t="shared" si="1425"/>
        <v>12.761822061102995</v>
      </c>
      <c r="AR366" s="68">
        <f t="shared" si="1426"/>
        <v>57.933657546233249</v>
      </c>
      <c r="AS366" s="71">
        <v>18.641176469141701</v>
      </c>
      <c r="AT366" s="261">
        <f t="shared" si="1338"/>
        <v>4.0428513077022981</v>
      </c>
      <c r="AU366" s="71">
        <v>54.438561573861598</v>
      </c>
      <c r="AV366" s="68">
        <f t="shared" si="1427"/>
        <v>0.7460804863697732</v>
      </c>
      <c r="AW366" s="68">
        <f t="shared" si="1428"/>
        <v>31.876717483820954</v>
      </c>
      <c r="AX366" s="71">
        <v>27.960977435395499</v>
      </c>
      <c r="AY366" s="69">
        <f t="shared" si="1429"/>
        <v>704.61663137196581</v>
      </c>
      <c r="AZ366" s="260">
        <v>39</v>
      </c>
      <c r="BA366" s="260">
        <v>198.789500000001</v>
      </c>
      <c r="BB366" s="260">
        <v>20.730905000000099</v>
      </c>
      <c r="BC366" s="262">
        <f t="shared" si="1430"/>
        <v>16.58472400000008</v>
      </c>
      <c r="BD366" s="262">
        <f t="shared" si="1339"/>
        <v>4.1461810000000199</v>
      </c>
      <c r="BE366" s="260">
        <v>7.7811890000000101</v>
      </c>
      <c r="BF366" s="262">
        <f t="shared" si="1431"/>
        <v>6.2249512000000085</v>
      </c>
      <c r="BG366" s="262">
        <f t="shared" si="1340"/>
        <v>1.5562378000000017</v>
      </c>
      <c r="BH366" s="260">
        <v>24.511237735268594</v>
      </c>
      <c r="BI366" s="263">
        <f t="shared" si="1432"/>
        <v>14.352653300837467</v>
      </c>
      <c r="BJ366" s="68">
        <f t="shared" si="1433"/>
        <v>0.33592651316185607</v>
      </c>
      <c r="BK366" s="260">
        <v>12.589574287149983</v>
      </c>
      <c r="BL366" s="69">
        <f t="shared" si="1434"/>
        <v>317.2828872269036</v>
      </c>
      <c r="BM366" s="260">
        <v>2.4900000000000002</v>
      </c>
      <c r="BN366" s="260">
        <v>0.54779999999999995</v>
      </c>
      <c r="BO366" s="260">
        <v>1.8128837449634001</v>
      </c>
      <c r="BP366" s="68">
        <f t="shared" si="1435"/>
        <v>0.12733695424622921</v>
      </c>
      <c r="BQ366" s="68">
        <f t="shared" si="1436"/>
        <v>0.57805973668651967</v>
      </c>
      <c r="BR366" s="260">
        <v>0.43296872058333402</v>
      </c>
      <c r="BS366" s="260">
        <v>0.56982027336970198</v>
      </c>
      <c r="BT366" s="68">
        <f t="shared" si="1437"/>
        <v>7.8093868465317655E-3</v>
      </c>
      <c r="BU366" s="68">
        <f t="shared" si="1438"/>
        <v>0.33366054035272247</v>
      </c>
      <c r="BV366" s="260">
        <v>0.29267363694582199</v>
      </c>
      <c r="BW366" s="69">
        <f t="shared" si="1439"/>
        <v>7.3753756510347097</v>
      </c>
      <c r="BX366" s="260">
        <v>0</v>
      </c>
      <c r="BY366" s="260">
        <v>0</v>
      </c>
      <c r="BZ366" s="263">
        <f t="shared" si="1440"/>
        <v>0</v>
      </c>
      <c r="CA366" s="263">
        <f t="shared" si="1441"/>
        <v>0</v>
      </c>
      <c r="CB366" s="260">
        <v>0</v>
      </c>
      <c r="CC366" s="264">
        <f t="shared" si="1442"/>
        <v>0</v>
      </c>
      <c r="CD366" s="260">
        <v>0</v>
      </c>
      <c r="CE366" s="260">
        <v>0</v>
      </c>
      <c r="CF366" s="263">
        <f t="shared" si="1443"/>
        <v>0</v>
      </c>
      <c r="CG366" s="263">
        <f t="shared" si="1444"/>
        <v>0</v>
      </c>
      <c r="CH366" s="260">
        <v>0</v>
      </c>
      <c r="CI366" s="69">
        <f t="shared" si="1445"/>
        <v>0</v>
      </c>
      <c r="CJ366" s="260">
        <v>223.01988270458162</v>
      </c>
      <c r="CK366" s="260">
        <v>49.064378044179684</v>
      </c>
      <c r="CL366" s="260">
        <v>16.109156120330525</v>
      </c>
      <c r="CM366" s="260">
        <v>7.4498313075693687</v>
      </c>
      <c r="CN366" s="260">
        <v>112.95110398091086</v>
      </c>
      <c r="CO366" s="265">
        <f t="shared" si="1446"/>
        <v>7.9336855436191787</v>
      </c>
      <c r="CP366" s="266">
        <f t="shared" si="1447"/>
        <v>36.015814917561194</v>
      </c>
      <c r="CQ366" s="260">
        <v>43.261793374173287</v>
      </c>
      <c r="CR366" s="265">
        <f t="shared" si="1448"/>
        <v>0.59290287819304488</v>
      </c>
      <c r="CS366" s="265">
        <f t="shared" si="1449"/>
        <v>25.332116157420664</v>
      </c>
      <c r="CT366" s="260">
        <v>22.220315772097901</v>
      </c>
      <c r="CU366" s="267">
        <f t="shared" si="1341"/>
        <v>559.95195599552858</v>
      </c>
      <c r="CV366" s="260">
        <v>29.532399999999992</v>
      </c>
      <c r="CW366" s="260">
        <v>3.18494835740906</v>
      </c>
      <c r="CX366" s="68">
        <f t="shared" si="1450"/>
        <v>4.3649717238291169E-2</v>
      </c>
      <c r="CY366" s="68">
        <f t="shared" si="1451"/>
        <v>1.8649592504743049</v>
      </c>
      <c r="CZ366" s="260">
        <v>1.63586741787045</v>
      </c>
      <c r="DA366" s="69">
        <f t="shared" si="1452"/>
        <v>41.223858930335403</v>
      </c>
      <c r="DB366" s="260">
        <v>0.7567999999999997</v>
      </c>
      <c r="DC366" s="260">
        <v>8.1617779688991698E-2</v>
      </c>
      <c r="DD366" s="68">
        <f t="shared" si="1453"/>
        <v>1.1185716706376312E-3</v>
      </c>
      <c r="DE366" s="68">
        <f t="shared" si="1454"/>
        <v>4.7791617368007848E-2</v>
      </c>
      <c r="DF366" s="260">
        <v>4.1920888984449602E-2</v>
      </c>
      <c r="DG366" s="69">
        <f t="shared" si="1455"/>
        <v>1.056406402408129</v>
      </c>
      <c r="DH366" s="260">
        <v>12.22979528436864</v>
      </c>
      <c r="DI366" s="260">
        <v>2.6905549625611007</v>
      </c>
      <c r="DJ366" s="260">
        <v>0.18766573888333324</v>
      </c>
      <c r="DK366" s="260">
        <v>8.9032909670203697</v>
      </c>
      <c r="DL366" s="68">
        <f t="shared" si="1456"/>
        <v>0.62536715752351069</v>
      </c>
      <c r="DM366" s="68">
        <f t="shared" si="1457"/>
        <v>2.8389211643260488</v>
      </c>
      <c r="DN366" s="260">
        <v>2.59037313599833</v>
      </c>
      <c r="DO366" s="68">
        <f t="shared" si="1458"/>
        <v>3.5501063828857114E-2</v>
      </c>
      <c r="DP366" s="68">
        <f t="shared" si="1459"/>
        <v>1.5168033512763661</v>
      </c>
      <c r="DQ366" s="260">
        <v>1.3304790338119501</v>
      </c>
      <c r="DR366" s="264">
        <f t="shared" si="1460"/>
        <v>33.51859094717247</v>
      </c>
      <c r="DS366" s="260">
        <v>20.64</v>
      </c>
      <c r="DT366" s="260">
        <v>4.5407999999999999</v>
      </c>
      <c r="DU366" s="260">
        <v>15.027277307648401</v>
      </c>
      <c r="DV366" s="68">
        <f t="shared" si="1461"/>
        <v>1.0555159580892237</v>
      </c>
      <c r="DW366" s="68">
        <f t="shared" si="1462"/>
        <v>4.7916276968713838</v>
      </c>
      <c r="DX366" s="260">
        <v>0.39833383558333302</v>
      </c>
      <c r="DY366" s="260">
        <v>2.3528588470833299E-2</v>
      </c>
      <c r="DZ366" s="260">
        <v>0</v>
      </c>
      <c r="EA366" s="260">
        <v>4.3817725552313798</v>
      </c>
      <c r="EB366" s="68">
        <f t="shared" si="1463"/>
        <v>6.0052192869446061E-2</v>
      </c>
      <c r="EC366" s="68">
        <f t="shared" si="1464"/>
        <v>2.5657644468059555</v>
      </c>
      <c r="ED366" s="267">
        <v>2.2505856143466998</v>
      </c>
      <c r="EE366" s="69">
        <f t="shared" si="1465"/>
        <v>56.714757481536765</v>
      </c>
      <c r="EF366" s="260">
        <v>162.0953797619047</v>
      </c>
      <c r="EG366" s="260">
        <v>35.660983547619004</v>
      </c>
      <c r="EH366" s="260">
        <v>212.79186077826506</v>
      </c>
      <c r="EI366" s="260">
        <v>118.01609602571314</v>
      </c>
      <c r="EJ366" s="268">
        <f t="shared" si="1466"/>
        <v>8.2894505848460902</v>
      </c>
      <c r="EK366" s="266">
        <f t="shared" si="1467"/>
        <v>37.630848410950939</v>
      </c>
      <c r="EL366" s="260">
        <v>57.00349660476413</v>
      </c>
      <c r="EM366" s="268">
        <f t="shared" si="1468"/>
        <v>0.78123292096829244</v>
      </c>
      <c r="EN366" s="268">
        <f t="shared" si="1469"/>
        <v>33.378625450906057</v>
      </c>
      <c r="EO366" s="269">
        <f t="shared" si="1470"/>
        <v>585.56781671826604</v>
      </c>
      <c r="EP366" s="69">
        <f t="shared" si="1471"/>
        <v>737.81544906501517</v>
      </c>
      <c r="EQ366" s="260">
        <v>28.56</v>
      </c>
      <c r="ER366" s="260">
        <v>6.2831999999999999</v>
      </c>
      <c r="ES366" s="260">
        <v>20.793558135001799</v>
      </c>
      <c r="ET366" s="68">
        <f t="shared" si="1472"/>
        <v>1.4605395234025262</v>
      </c>
      <c r="EU366" s="68">
        <f t="shared" si="1473"/>
        <v>6.6302755340429433</v>
      </c>
      <c r="EV366" s="260">
        <v>2.2804493375499999</v>
      </c>
      <c r="EW366" s="260">
        <v>6.2461335619666398</v>
      </c>
      <c r="EX366" s="68">
        <f t="shared" si="1474"/>
        <v>8.5603260466752804E-2</v>
      </c>
      <c r="EY366" s="68">
        <f t="shared" si="1475"/>
        <v>3.6574484917438141</v>
      </c>
      <c r="EZ366" s="260">
        <v>3.20816705172592</v>
      </c>
      <c r="FA366" s="69">
        <f t="shared" si="1476"/>
        <v>80.845809703493231</v>
      </c>
      <c r="FB366" s="260">
        <v>0.83333333333333348</v>
      </c>
      <c r="FC366" s="260">
        <v>8.9871586162120806E-2</v>
      </c>
      <c r="FD366" s="68">
        <f t="shared" si="1477"/>
        <v>1.2316900883518657E-3</v>
      </c>
      <c r="FE366" s="68">
        <f t="shared" si="1478"/>
        <v>5.2624666763574489E-2</v>
      </c>
      <c r="FF366" s="260">
        <v>4.6160245974772703E-2</v>
      </c>
      <c r="FG366" s="69">
        <f t="shared" si="1479"/>
        <v>1.1632381985642724</v>
      </c>
      <c r="FH366" s="260">
        <v>289.61435999999998</v>
      </c>
      <c r="FI366" s="260">
        <v>31.233722290233001</v>
      </c>
      <c r="FJ366" s="68">
        <f t="shared" si="1480"/>
        <v>0.42805816398764329</v>
      </c>
      <c r="FK366" s="68">
        <f t="shared" si="1481"/>
        <v>18.289031021935095</v>
      </c>
      <c r="FL366" s="260">
        <v>16.0425</v>
      </c>
      <c r="FM366" s="69">
        <f t="shared" si="1482"/>
        <v>404.26869874827958</v>
      </c>
      <c r="FN366" s="260">
        <v>0</v>
      </c>
      <c r="FO366" s="260">
        <v>0</v>
      </c>
      <c r="FP366" s="68">
        <f t="shared" si="1483"/>
        <v>0</v>
      </c>
      <c r="FQ366" s="68">
        <f t="shared" si="1484"/>
        <v>0</v>
      </c>
      <c r="FR366" s="260">
        <v>0</v>
      </c>
      <c r="FS366" s="264">
        <f t="shared" si="1485"/>
        <v>0</v>
      </c>
      <c r="FT366" s="270">
        <f t="shared" si="1342"/>
        <v>3139.7368783846841</v>
      </c>
      <c r="FU366" s="271">
        <f t="shared" si="1343"/>
        <v>937.57617430521464</v>
      </c>
      <c r="FV366" s="272">
        <f t="shared" si="1486"/>
        <v>248.60996465299482</v>
      </c>
      <c r="FW366" s="272">
        <f t="shared" si="1344"/>
        <v>34.302357815271755</v>
      </c>
      <c r="FX366" s="272">
        <f t="shared" si="1345"/>
        <v>198.789500000001</v>
      </c>
      <c r="FY366" s="272">
        <f t="shared" si="1346"/>
        <v>0</v>
      </c>
      <c r="FZ366" s="272">
        <f t="shared" si="1347"/>
        <v>0</v>
      </c>
      <c r="GA366" s="272">
        <f t="shared" si="1348"/>
        <v>29.532399999999992</v>
      </c>
      <c r="GB366" s="272">
        <f t="shared" si="1349"/>
        <v>0.7567999999999997</v>
      </c>
      <c r="GC366" s="272">
        <f t="shared" si="1350"/>
        <v>289.61435999999998</v>
      </c>
      <c r="GD366" s="272">
        <f t="shared" si="1351"/>
        <v>0</v>
      </c>
      <c r="GE366" s="272">
        <f t="shared" si="1352"/>
        <v>510.09937883734489</v>
      </c>
      <c r="GF366" s="273">
        <f t="shared" si="1353"/>
        <v>198.43459592449682</v>
      </c>
      <c r="GG366" s="273">
        <f t="shared" si="1354"/>
        <v>35.829380369535102</v>
      </c>
      <c r="GH366" s="272">
        <f t="shared" si="1487"/>
        <v>242.57427865371477</v>
      </c>
      <c r="GI366" s="274">
        <f t="shared" si="1488"/>
        <v>173.28921377861266</v>
      </c>
      <c r="GJ366" s="275">
        <f t="shared" si="1355"/>
        <v>3.3244804889491606</v>
      </c>
      <c r="GK366" s="271">
        <f t="shared" si="1489"/>
        <v>2491.8552142645422</v>
      </c>
      <c r="GL366" s="276">
        <f t="shared" si="1490"/>
        <v>3139.7375699733229</v>
      </c>
      <c r="GM366" s="272">
        <f t="shared" si="1491"/>
        <v>1309.2999840083241</v>
      </c>
      <c r="GN366" s="272">
        <f t="shared" si="1492"/>
        <v>73.456218673756027</v>
      </c>
      <c r="GO366" s="277">
        <f t="shared" si="1493"/>
        <v>0.52543180539273715</v>
      </c>
      <c r="GP366" s="278">
        <f t="shared" si="1494"/>
        <v>2.9478525980666272E-2</v>
      </c>
      <c r="GQ366" s="279">
        <f t="shared" si="1495"/>
        <v>1.0770781192840586</v>
      </c>
      <c r="GR366" s="280">
        <f t="shared" si="1496"/>
        <v>2491.8552142645422</v>
      </c>
      <c r="GS366" s="272">
        <f t="shared" si="1497"/>
        <v>1309.2999840083241</v>
      </c>
      <c r="GT366" s="272">
        <f t="shared" si="1356"/>
        <v>73.456218673756027</v>
      </c>
      <c r="GU366" s="73">
        <f t="shared" si="1498"/>
        <v>0.52543180539273715</v>
      </c>
      <c r="GV366" s="74">
        <f t="shared" si="1499"/>
        <v>2.9478525980666272E-2</v>
      </c>
      <c r="GW366" s="279">
        <f t="shared" si="1500"/>
        <v>1.0770781192840586</v>
      </c>
      <c r="GX366" s="280">
        <f t="shared" si="1501"/>
        <v>2086.1519556222006</v>
      </c>
      <c r="GY366" s="272">
        <f t="shared" si="1357"/>
        <v>1175.9821662375732</v>
      </c>
      <c r="GZ366" s="272">
        <f t="shared" si="1358"/>
        <v>46.529640730629048</v>
      </c>
      <c r="HA366" s="73">
        <f t="shared" si="1502"/>
        <v>0.56370877637570427</v>
      </c>
      <c r="HB366" s="74">
        <f t="shared" si="1503"/>
        <v>2.2304051536241737E-2</v>
      </c>
      <c r="HC366" s="279">
        <f t="shared" si="1504"/>
        <v>1.081250115405421</v>
      </c>
      <c r="HD366" s="280">
        <f t="shared" si="1505"/>
        <v>2240.0433990050947</v>
      </c>
      <c r="HE366" s="272">
        <f t="shared" si="1359"/>
        <v>1291.7897469813024</v>
      </c>
      <c r="HF366" s="272">
        <f t="shared" si="1360"/>
        <v>50.310616960594082</v>
      </c>
      <c r="HG366" s="73">
        <f t="shared" si="1506"/>
        <v>0.57668067839892967</v>
      </c>
      <c r="HH366" s="74">
        <f t="shared" si="1507"/>
        <v>2.2459661711437966E-2</v>
      </c>
      <c r="HI366" s="281">
        <f t="shared" si="1508"/>
        <v>1.083064456058767</v>
      </c>
      <c r="HJ366" s="72">
        <f t="shared" si="1361"/>
        <v>4.4009411953946636</v>
      </c>
      <c r="HK366" s="73">
        <f t="shared" si="1509"/>
        <v>4.4009411953946636</v>
      </c>
      <c r="HL366" s="73">
        <f t="shared" si="1362"/>
        <v>3.6987403947788646</v>
      </c>
      <c r="HM366" s="74">
        <f t="shared" si="1510"/>
        <v>3.9782040535494572</v>
      </c>
      <c r="HN366" s="75"/>
      <c r="HO366" s="75"/>
      <c r="HP366" s="76">
        <f t="shared" si="1511"/>
        <v>115.80758074372926</v>
      </c>
      <c r="HQ366" s="77">
        <f t="shared" si="1512"/>
        <v>131.79018496217134</v>
      </c>
      <c r="HR366" s="77">
        <f t="shared" si="1513"/>
        <v>3.7809762299650354</v>
      </c>
      <c r="HS366" s="77">
        <f t="shared" si="1514"/>
        <v>4.3662713503636228</v>
      </c>
      <c r="HT366" s="282">
        <f t="shared" si="1515"/>
        <v>153.8914433828939</v>
      </c>
      <c r="HU366" s="73">
        <f t="shared" si="1570"/>
        <v>0.7525277442202617</v>
      </c>
      <c r="HV366" s="74">
        <f t="shared" si="1571"/>
        <v>2.456911279048616E-2</v>
      </c>
      <c r="HW366" s="279">
        <f t="shared" si="1337"/>
        <v>1.1076596526398055</v>
      </c>
      <c r="HX366" s="76">
        <f t="shared" si="1516"/>
        <v>414.01965753666616</v>
      </c>
      <c r="HY366" s="77">
        <f t="shared" si="1517"/>
        <v>471.15851047330142</v>
      </c>
      <c r="HZ366" s="77">
        <f t="shared" si="1363"/>
        <v>17.550753855175067</v>
      </c>
      <c r="IA366" s="77">
        <f t="shared" si="1518"/>
        <v>20.267610551956167</v>
      </c>
      <c r="IB366" s="282">
        <f t="shared" si="1519"/>
        <v>559.21954870790944</v>
      </c>
      <c r="IC366" s="73">
        <f t="shared" si="1572"/>
        <v>0.74035261909793526</v>
      </c>
      <c r="ID366" s="74">
        <f t="shared" si="1573"/>
        <v>3.1384371121729412E-2</v>
      </c>
      <c r="IE366" s="279">
        <f t="shared" si="1580"/>
        <v>1.1070343656113497</v>
      </c>
      <c r="IF366" s="76">
        <f t="shared" si="1364"/>
        <v>17.510237027021709</v>
      </c>
      <c r="IG366" s="77">
        <f t="shared" si="1520"/>
        <v>19.926824839120975</v>
      </c>
      <c r="IH366" s="77">
        <f t="shared" si="1365"/>
        <v>23.145601713161941</v>
      </c>
      <c r="II366" s="77">
        <f t="shared" si="1521"/>
        <v>26.728540858359409</v>
      </c>
      <c r="IJ366" s="282">
        <f t="shared" si="1522"/>
        <v>251.81181525944729</v>
      </c>
      <c r="IK366" s="73">
        <f t="shared" si="1523"/>
        <v>6.9536995350994654E-2</v>
      </c>
      <c r="IL366" s="74">
        <f t="shared" si="1524"/>
        <v>9.1916265681634177E-2</v>
      </c>
      <c r="IM366" s="279">
        <f t="shared" si="1525"/>
        <v>1.0238254386559078</v>
      </c>
      <c r="IN366" s="76">
        <f t="shared" si="1366"/>
        <v>4.150098737987876</v>
      </c>
      <c r="IO366" s="77">
        <f t="shared" si="1526"/>
        <v>4.7228538648175826</v>
      </c>
      <c r="IP366" s="77">
        <f t="shared" si="1367"/>
        <v>0.13514634109276097</v>
      </c>
      <c r="IQ366" s="77">
        <f t="shared" si="1527"/>
        <v>0.15606699469392038</v>
      </c>
      <c r="IR366" s="282">
        <f t="shared" si="1528"/>
        <v>5.8534727389164365</v>
      </c>
      <c r="IS366" s="73">
        <f t="shared" si="1581"/>
        <v>0.70899770496857561</v>
      </c>
      <c r="IT366" s="74">
        <f t="shared" si="1582"/>
        <v>2.3088232767233922E-2</v>
      </c>
      <c r="IU366" s="279">
        <f t="shared" si="1583"/>
        <v>1.1014228316950809</v>
      </c>
      <c r="IV366" s="76">
        <f t="shared" si="1368"/>
        <v>0</v>
      </c>
      <c r="IW366" s="77">
        <f t="shared" si="1529"/>
        <v>0</v>
      </c>
      <c r="IX366" s="77">
        <f t="shared" si="1530"/>
        <v>0</v>
      </c>
      <c r="IY366" s="77">
        <f t="shared" si="1531"/>
        <v>0</v>
      </c>
      <c r="IZ366" s="282">
        <f t="shared" si="1532"/>
        <v>0</v>
      </c>
      <c r="JA366" s="283"/>
      <c r="JB366" s="284"/>
      <c r="JC366" s="285"/>
      <c r="JD366" s="76">
        <f t="shared" si="1369"/>
        <v>0</v>
      </c>
      <c r="JE366" s="77">
        <f t="shared" si="1533"/>
        <v>0</v>
      </c>
      <c r="JF366" s="77">
        <f t="shared" si="1370"/>
        <v>0</v>
      </c>
      <c r="JG366" s="77">
        <f t="shared" si="1534"/>
        <v>0</v>
      </c>
      <c r="JH366" s="282">
        <f t="shared" si="1535"/>
        <v>0</v>
      </c>
      <c r="JI366" s="283"/>
      <c r="JJ366" s="284"/>
      <c r="JK366" s="285"/>
      <c r="JL366" s="76">
        <f t="shared" si="1371"/>
        <v>346.92873666023917</v>
      </c>
      <c r="JM366" s="77">
        <f t="shared" si="1536"/>
        <v>394.80837160671877</v>
      </c>
      <c r="JN366" s="77">
        <f t="shared" si="1372"/>
        <v>15.976419729381591</v>
      </c>
      <c r="JO366" s="77">
        <f t="shared" si="1537"/>
        <v>18.449569503489862</v>
      </c>
      <c r="JP366" s="282">
        <f t="shared" si="1538"/>
        <v>444.40631428216557</v>
      </c>
      <c r="JQ366" s="73">
        <f t="shared" si="1373"/>
        <v>0.78065663225470006</v>
      </c>
      <c r="JR366" s="74">
        <f t="shared" si="1374"/>
        <v>3.5950028647067631E-2</v>
      </c>
      <c r="JS366" s="279">
        <f t="shared" si="1574"/>
        <v>1.1133034862520372</v>
      </c>
      <c r="JT366" s="76">
        <f t="shared" si="1375"/>
        <v>2.2752502855786521</v>
      </c>
      <c r="JU366" s="77">
        <f t="shared" si="1539"/>
        <v>2.5892575774913618</v>
      </c>
      <c r="JV366" s="77">
        <f t="shared" si="1376"/>
        <v>4.3649717238291169E-2</v>
      </c>
      <c r="JW366" s="77">
        <f t="shared" si="1540"/>
        <v>5.0406693466778646E-2</v>
      </c>
      <c r="JX366" s="282">
        <f t="shared" si="1541"/>
        <v>32.717348357409051</v>
      </c>
      <c r="JY366" s="73">
        <f t="shared" si="1584"/>
        <v>6.9542624931687266E-2</v>
      </c>
      <c r="JZ366" s="74">
        <f t="shared" si="1585"/>
        <v>1.3341459326549126E-3</v>
      </c>
      <c r="KA366" s="279">
        <f t="shared" si="1586"/>
        <v>1.0098041034571972</v>
      </c>
      <c r="KB366" s="76">
        <f t="shared" si="1377"/>
        <v>5.8305773188969574E-2</v>
      </c>
      <c r="KC366" s="77">
        <f t="shared" si="1542"/>
        <v>6.6352552946779261E-2</v>
      </c>
      <c r="KD366" s="77">
        <f t="shared" si="1378"/>
        <v>1.1185716706376312E-3</v>
      </c>
      <c r="KE366" s="77">
        <f t="shared" si="1543"/>
        <v>1.2917265652523367E-3</v>
      </c>
      <c r="KF366" s="282">
        <f t="shared" si="1544"/>
        <v>0.83841777968899123</v>
      </c>
      <c r="KG366" s="73">
        <f t="shared" si="1587"/>
        <v>6.9542624931687322E-2</v>
      </c>
      <c r="KH366" s="74">
        <f t="shared" si="1588"/>
        <v>1.3341459326549137E-3</v>
      </c>
      <c r="KI366" s="279">
        <f t="shared" si="1589"/>
        <v>1.0098041034571972</v>
      </c>
      <c r="KJ366" s="76">
        <f t="shared" si="1379"/>
        <v>20.234334155964685</v>
      </c>
      <c r="KK366" s="77">
        <f t="shared" si="1545"/>
        <v>23.026874612829371</v>
      </c>
      <c r="KL366" s="77">
        <f t="shared" si="1380"/>
        <v>0.66086822135236778</v>
      </c>
      <c r="KM366" s="77">
        <f t="shared" si="1546"/>
        <v>0.76317062201771435</v>
      </c>
      <c r="KN366" s="282">
        <f t="shared" si="1547"/>
        <v>26.602056307279739</v>
      </c>
      <c r="KO366" s="73">
        <f t="shared" si="1381"/>
        <v>0.76063045360999004</v>
      </c>
      <c r="KP366" s="74">
        <f t="shared" si="1382"/>
        <v>2.4842749512244248E-2</v>
      </c>
      <c r="KQ366" s="279">
        <f t="shared" si="1383"/>
        <v>1.1088202665272102</v>
      </c>
      <c r="KR366" s="76">
        <f t="shared" si="1384"/>
        <v>34.156818415286359</v>
      </c>
      <c r="KS366" s="77">
        <f t="shared" si="1548"/>
        <v>38.870800924780028</v>
      </c>
      <c r="KT366" s="77">
        <f t="shared" si="1385"/>
        <v>1.1155681509586697</v>
      </c>
      <c r="KU366" s="77">
        <f t="shared" si="1549"/>
        <v>1.2882581007270717</v>
      </c>
      <c r="KV366" s="282">
        <f t="shared" si="1550"/>
        <v>45.011712286933935</v>
      </c>
      <c r="KW366" s="73">
        <f t="shared" si="1317"/>
        <v>0.75884290287711298</v>
      </c>
      <c r="KX366" s="74">
        <f t="shared" si="1318"/>
        <v>2.4783952759835321E-2</v>
      </c>
      <c r="KY366" s="279">
        <f t="shared" si="1319"/>
        <v>1.1085644649132929</v>
      </c>
      <c r="KZ366" s="76">
        <f t="shared" si="1386"/>
        <v>284.38792142098924</v>
      </c>
      <c r="LA366" s="77">
        <f t="shared" si="1551"/>
        <v>323.63629845629998</v>
      </c>
      <c r="LB366" s="77">
        <f t="shared" si="1387"/>
        <v>9.0706835058143831</v>
      </c>
      <c r="LC366" s="77">
        <f t="shared" si="1552"/>
        <v>10.474825312514451</v>
      </c>
      <c r="LD366" s="286">
        <f t="shared" si="1553"/>
        <v>585.56781671826604</v>
      </c>
      <c r="LE366" s="73">
        <f t="shared" si="1388"/>
        <v>0.48566180261545466</v>
      </c>
      <c r="LF366" s="74">
        <f t="shared" si="1389"/>
        <v>1.5490406485537024E-2</v>
      </c>
      <c r="LG366" s="279">
        <f t="shared" si="1390"/>
        <v>1.0694241003029201</v>
      </c>
      <c r="LH366" s="76">
        <f t="shared" si="1391"/>
        <v>47.394223311459839</v>
      </c>
      <c r="LI366" s="77">
        <f t="shared" si="1554"/>
        <v>53.935100070674409</v>
      </c>
      <c r="LJ366" s="77">
        <f t="shared" si="1392"/>
        <v>1.5461427838692789</v>
      </c>
      <c r="LK366" s="77">
        <f t="shared" si="1555"/>
        <v>1.7854856868122435</v>
      </c>
      <c r="LL366" s="282">
        <f t="shared" si="1556"/>
        <v>64.163341034518439</v>
      </c>
      <c r="LM366" s="73">
        <f t="shared" si="1575"/>
        <v>0.73864955514026009</v>
      </c>
      <c r="LN366" s="74">
        <f t="shared" si="1576"/>
        <v>2.4096980595781147E-2</v>
      </c>
      <c r="LO366" s="279">
        <f t="shared" si="1577"/>
        <v>1.1056712377011342</v>
      </c>
      <c r="LP366" s="76">
        <f t="shared" si="1393"/>
        <v>6.4202093451560874E-2</v>
      </c>
      <c r="LQ366" s="77">
        <f t="shared" si="1557"/>
        <v>7.3062624368810794E-2</v>
      </c>
      <c r="LR366" s="77">
        <f t="shared" si="1394"/>
        <v>1.2316900883518657E-3</v>
      </c>
      <c r="LS366" s="77">
        <f t="shared" si="1558"/>
        <v>1.4223557140287345E-3</v>
      </c>
      <c r="LT366" s="282">
        <f t="shared" si="1559"/>
        <v>0.92320491949545436</v>
      </c>
      <c r="LU366" s="73">
        <f t="shared" si="1329"/>
        <v>6.9542624931687211E-2</v>
      </c>
      <c r="LV366" s="74">
        <f t="shared" si="1330"/>
        <v>1.3341459326549118E-3</v>
      </c>
      <c r="LW366" s="279">
        <f t="shared" si="1331"/>
        <v>1.0098041034571972</v>
      </c>
      <c r="LX366" s="76">
        <f t="shared" si="1395"/>
        <v>22.312617846760816</v>
      </c>
      <c r="LY366" s="77">
        <f t="shared" si="1560"/>
        <v>25.391982235792273</v>
      </c>
      <c r="LZ366" s="77">
        <f t="shared" si="1396"/>
        <v>0.42805816398764329</v>
      </c>
      <c r="MA366" s="77">
        <f t="shared" si="1561"/>
        <v>0.49432156777293051</v>
      </c>
      <c r="MB366" s="286">
        <f t="shared" si="1562"/>
        <v>320.84817360974569</v>
      </c>
      <c r="MC366" s="73">
        <f t="shared" si="1320"/>
        <v>6.9542605138529223E-2</v>
      </c>
      <c r="MD366" s="74">
        <f t="shared" si="1321"/>
        <v>1.3341455529315225E-3</v>
      </c>
      <c r="ME366" s="279">
        <f t="shared" si="1322"/>
        <v>1.0098041006667622</v>
      </c>
      <c r="MF366" s="76">
        <f t="shared" si="1397"/>
        <v>0</v>
      </c>
      <c r="MG366" s="77">
        <f t="shared" si="1563"/>
        <v>0</v>
      </c>
      <c r="MH366" s="77">
        <f t="shared" si="1398"/>
        <v>0</v>
      </c>
      <c r="MI366" s="77">
        <f t="shared" si="1564"/>
        <v>0</v>
      </c>
      <c r="MJ366" s="286">
        <f t="shared" si="1565"/>
        <v>0</v>
      </c>
      <c r="MK366" s="73"/>
      <c r="ML366" s="74"/>
      <c r="MM366" s="279"/>
      <c r="MN366" s="287">
        <f t="shared" si="1566"/>
        <v>1.0770791690026349</v>
      </c>
      <c r="MO366" s="288">
        <f t="shared" si="1566"/>
        <v>1.0770791690026349</v>
      </c>
      <c r="MP366" s="288">
        <f t="shared" si="1566"/>
        <v>1.0812515875124877</v>
      </c>
      <c r="MQ366" s="289">
        <f t="shared" si="1566"/>
        <v>1.0830655198398469</v>
      </c>
      <c r="MR366" s="290">
        <f t="shared" si="1567"/>
        <v>4.4009454845447662</v>
      </c>
      <c r="MS366" s="291">
        <f t="shared" si="1332"/>
        <v>4.4009454845447662</v>
      </c>
      <c r="MT366" s="291">
        <f t="shared" si="1399"/>
        <v>3.6987454305627185</v>
      </c>
      <c r="MU366" s="292">
        <f t="shared" si="1333"/>
        <v>3.9782079609237417</v>
      </c>
      <c r="MV366" s="359">
        <f t="shared" si="1400"/>
        <v>0.27946253036102298</v>
      </c>
      <c r="MW366" s="360">
        <f t="shared" si="1401"/>
        <v>1.0151505132656078</v>
      </c>
      <c r="MX366" s="360">
        <f t="shared" si="1402"/>
        <v>0.42273752362102435</v>
      </c>
      <c r="MY366" s="360">
        <f t="shared" si="1403"/>
        <v>1.0573659184272777E-2</v>
      </c>
      <c r="MZ366" s="360">
        <f t="shared" si="1404"/>
        <v>0</v>
      </c>
      <c r="NA366" s="360">
        <f t="shared" si="1405"/>
        <v>0</v>
      </c>
      <c r="NB366" s="360">
        <f t="shared" si="1406"/>
        <v>0.81126425043185957</v>
      </c>
      <c r="NC366" s="360">
        <f t="shared" si="1407"/>
        <v>5.4125499945305772E-2</v>
      </c>
      <c r="ND366" s="360">
        <f t="shared" si="1408"/>
        <v>1.3127453344943562E-3</v>
      </c>
      <c r="NE366" s="360">
        <f t="shared" si="1409"/>
        <v>4.8455445647239088E-2</v>
      </c>
      <c r="NF366" s="360">
        <f t="shared" si="1410"/>
        <v>8.1812057510601013E-2</v>
      </c>
      <c r="NG366" s="360">
        <f t="shared" si="1411"/>
        <v>1.026861021110864</v>
      </c>
      <c r="NH366" s="360">
        <f t="shared" si="1412"/>
        <v>0.11631661420615932</v>
      </c>
      <c r="NI366" s="360">
        <f t="shared" si="1413"/>
        <v>1.6156865655315156E-3</v>
      </c>
      <c r="NJ366" s="360">
        <f t="shared" si="1414"/>
        <v>0.53125793736078364</v>
      </c>
      <c r="NK366" s="361">
        <f t="shared" si="1415"/>
        <v>0</v>
      </c>
      <c r="NL366" s="145">
        <f t="shared" si="1568"/>
        <v>4.4009454845447662</v>
      </c>
      <c r="NM366" s="56">
        <f t="shared" si="1334"/>
        <v>4.4009454845447662</v>
      </c>
      <c r="NN366" s="56">
        <f t="shared" si="1569"/>
        <v>3.6987454305627185</v>
      </c>
      <c r="NO366" s="58">
        <f t="shared" si="1323"/>
        <v>3.9782079609237417</v>
      </c>
      <c r="NP366" s="55">
        <f t="shared" si="1416"/>
        <v>1.0770791690026349</v>
      </c>
      <c r="NQ366" s="56">
        <f t="shared" si="1324"/>
        <v>1.0770791690026349</v>
      </c>
      <c r="NR366" s="56">
        <f t="shared" si="1417"/>
        <v>1.0812515875124877</v>
      </c>
      <c r="NS366" s="61">
        <f t="shared" si="1325"/>
        <v>1.0830655198398469</v>
      </c>
      <c r="NT366" s="41"/>
      <c r="NU366" s="86">
        <f t="shared" si="1578"/>
        <v>0</v>
      </c>
      <c r="NV366" s="86">
        <f t="shared" si="1578"/>
        <v>0</v>
      </c>
      <c r="NW366" s="86">
        <f t="shared" si="1578"/>
        <v>0</v>
      </c>
      <c r="NX366" s="86">
        <f t="shared" si="1578"/>
        <v>0</v>
      </c>
      <c r="NY366" s="87">
        <f t="shared" si="1579"/>
        <v>0</v>
      </c>
      <c r="NZ366" s="87">
        <f t="shared" si="1579"/>
        <v>0</v>
      </c>
      <c r="OA366" s="87">
        <f t="shared" si="1579"/>
        <v>0</v>
      </c>
      <c r="OB366" s="87">
        <f t="shared" si="1579"/>
        <v>0</v>
      </c>
      <c r="OC366" s="26"/>
    </row>
    <row r="367" spans="1:393" thickBot="1" x14ac:dyDescent="0.35">
      <c r="A367" s="136" t="s">
        <v>832</v>
      </c>
      <c r="B367" s="137" t="s">
        <v>833</v>
      </c>
      <c r="C367" s="133" t="s">
        <v>98</v>
      </c>
      <c r="D367" s="64">
        <f>VLOOKUP(B367,[1]УсіТ_1!$A$10:$G$556,6,FALSE)</f>
        <v>1870.5</v>
      </c>
      <c r="E367" s="64">
        <f>VLOOKUP(B367,[1]УсіТ_1!$A$10:$G$556,7,FALSE)</f>
        <v>0</v>
      </c>
      <c r="F367" s="38"/>
      <c r="G367" s="38"/>
      <c r="H367" s="39"/>
      <c r="I367" s="256">
        <v>3.3414000000000001</v>
      </c>
      <c r="J367" s="62">
        <v>3.3414000000000001</v>
      </c>
      <c r="K367" s="257">
        <f t="shared" si="1418"/>
        <v>2.9124000000000003</v>
      </c>
      <c r="L367" s="293">
        <f t="shared" si="1419"/>
        <v>3.1796000000000002</v>
      </c>
      <c r="M367" s="63">
        <v>0.26719999999999999</v>
      </c>
      <c r="N367" s="63">
        <v>0.49280000000000002</v>
      </c>
      <c r="O367" s="63">
        <v>0.1618</v>
      </c>
      <c r="P367" s="63">
        <v>1.29E-2</v>
      </c>
      <c r="Q367" s="63">
        <v>0</v>
      </c>
      <c r="R367" s="63">
        <v>0</v>
      </c>
      <c r="S367" s="63">
        <v>0.59930000000000005</v>
      </c>
      <c r="T367" s="63">
        <v>7.1900000000000006E-2</v>
      </c>
      <c r="U367" s="63">
        <v>1.8E-3</v>
      </c>
      <c r="V367" s="63">
        <v>0.14449999999999999</v>
      </c>
      <c r="W367" s="63">
        <v>0.1376</v>
      </c>
      <c r="X367" s="63">
        <v>0.73599999999999999</v>
      </c>
      <c r="Y367" s="63">
        <v>0.20100000000000001</v>
      </c>
      <c r="Z367" s="63">
        <v>5.9999999999999995E-4</v>
      </c>
      <c r="AA367" s="63">
        <v>0.51400000000000001</v>
      </c>
      <c r="AB367" s="259">
        <v>0</v>
      </c>
      <c r="AC367" s="144">
        <v>179.31</v>
      </c>
      <c r="AD367" s="70">
        <v>39.4482</v>
      </c>
      <c r="AE367" s="70">
        <v>130.54947161019501</v>
      </c>
      <c r="AF367" s="68">
        <f t="shared" si="1420"/>
        <v>9.1697948859000977</v>
      </c>
      <c r="AG367" s="68">
        <f t="shared" si="1421"/>
        <v>41.62726561657</v>
      </c>
      <c r="AH367" s="71">
        <v>6.8142570669583398</v>
      </c>
      <c r="AI367" s="71">
        <v>38.406291116795302</v>
      </c>
      <c r="AJ367" s="68">
        <f t="shared" si="1422"/>
        <v>0.52635821975567965</v>
      </c>
      <c r="AK367" s="68">
        <f t="shared" si="1423"/>
        <v>22.488957388603957</v>
      </c>
      <c r="AL367" s="71">
        <v>19.726410989697399</v>
      </c>
      <c r="AM367" s="69">
        <f t="shared" si="1424"/>
        <v>497.10555694037527</v>
      </c>
      <c r="AN367" s="260">
        <v>326.93</v>
      </c>
      <c r="AO367" s="71">
        <v>71.924599999999998</v>
      </c>
      <c r="AP367" s="71">
        <v>238.02653925336699</v>
      </c>
      <c r="AQ367" s="68">
        <f t="shared" si="1425"/>
        <v>16.718984117156495</v>
      </c>
      <c r="AR367" s="68">
        <f t="shared" si="1426"/>
        <v>75.897618359407105</v>
      </c>
      <c r="AS367" s="71">
        <v>23.500717927908301</v>
      </c>
      <c r="AT367" s="261">
        <f t="shared" si="1338"/>
        <v>5.0967763952057838</v>
      </c>
      <c r="AU367" s="71">
        <v>71.219477973081993</v>
      </c>
      <c r="AV367" s="68">
        <f t="shared" si="1427"/>
        <v>0.97606294562108875</v>
      </c>
      <c r="AW367" s="68">
        <f t="shared" si="1428"/>
        <v>41.702850205050055</v>
      </c>
      <c r="AX367" s="71">
        <v>36.580066757717901</v>
      </c>
      <c r="AY367" s="69">
        <f t="shared" si="1429"/>
        <v>921.81768229449017</v>
      </c>
      <c r="AZ367" s="260">
        <v>37</v>
      </c>
      <c r="BA367" s="260">
        <v>188.59516666666701</v>
      </c>
      <c r="BB367" s="260">
        <v>19.667781666666698</v>
      </c>
      <c r="BC367" s="262">
        <f t="shared" si="1430"/>
        <v>15.734225333333359</v>
      </c>
      <c r="BD367" s="262">
        <f t="shared" si="1339"/>
        <v>3.933556333333339</v>
      </c>
      <c r="BE367" s="260">
        <v>7.3821536666666701</v>
      </c>
      <c r="BF367" s="262">
        <f t="shared" si="1431"/>
        <v>5.9057229333333368</v>
      </c>
      <c r="BG367" s="262">
        <f t="shared" si="1340"/>
        <v>1.4764307333333333</v>
      </c>
      <c r="BH367" s="260">
        <v>23.254251184741928</v>
      </c>
      <c r="BI367" s="263">
        <f t="shared" si="1432"/>
        <v>13.616619798230376</v>
      </c>
      <c r="BJ367" s="68">
        <f t="shared" si="1433"/>
        <v>0.31869951248688816</v>
      </c>
      <c r="BK367" s="260">
        <v>11.943955092937127</v>
      </c>
      <c r="BL367" s="69">
        <f t="shared" si="1434"/>
        <v>301.01196993321531</v>
      </c>
      <c r="BM367" s="260">
        <v>8.1300000000000008</v>
      </c>
      <c r="BN367" s="260">
        <v>1.7886</v>
      </c>
      <c r="BO367" s="260">
        <v>5.9191746371696397</v>
      </c>
      <c r="BP367" s="68">
        <f t="shared" si="1435"/>
        <v>0.41576282651479546</v>
      </c>
      <c r="BQ367" s="68">
        <f t="shared" si="1436"/>
        <v>1.8873998631571856</v>
      </c>
      <c r="BR367" s="260">
        <v>1.4122374201000001</v>
      </c>
      <c r="BS367" s="260">
        <v>1.8603431338830301</v>
      </c>
      <c r="BT367" s="68">
        <f t="shared" si="1437"/>
        <v>2.5496002649866928E-2</v>
      </c>
      <c r="BU367" s="68">
        <f t="shared" si="1438"/>
        <v>1.0893313634177437</v>
      </c>
      <c r="BV367" s="260">
        <v>0.95551775955763196</v>
      </c>
      <c r="BW367" s="69">
        <f t="shared" si="1439"/>
        <v>24.079047540852365</v>
      </c>
      <c r="BX367" s="260">
        <v>0</v>
      </c>
      <c r="BY367" s="260">
        <v>0</v>
      </c>
      <c r="BZ367" s="263">
        <f t="shared" si="1440"/>
        <v>0</v>
      </c>
      <c r="CA367" s="263">
        <f t="shared" si="1441"/>
        <v>0</v>
      </c>
      <c r="CB367" s="260">
        <v>0</v>
      </c>
      <c r="CC367" s="264">
        <f t="shared" si="1442"/>
        <v>0</v>
      </c>
      <c r="CD367" s="260">
        <v>0</v>
      </c>
      <c r="CE367" s="260">
        <v>0</v>
      </c>
      <c r="CF367" s="263">
        <f t="shared" si="1443"/>
        <v>0</v>
      </c>
      <c r="CG367" s="263">
        <f t="shared" si="1444"/>
        <v>0</v>
      </c>
      <c r="CH367" s="260">
        <v>0</v>
      </c>
      <c r="CI367" s="69">
        <f t="shared" si="1445"/>
        <v>0</v>
      </c>
      <c r="CJ367" s="260">
        <v>455.99960537724377</v>
      </c>
      <c r="CK367" s="260">
        <v>100.31992250285828</v>
      </c>
      <c r="CL367" s="260">
        <v>34.425410041885982</v>
      </c>
      <c r="CM367" s="260">
        <v>18.038015548845408</v>
      </c>
      <c r="CN367" s="260">
        <v>212.33385383288484</v>
      </c>
      <c r="CO367" s="265">
        <f t="shared" si="1446"/>
        <v>14.914329893221831</v>
      </c>
      <c r="CP367" s="266">
        <f t="shared" si="1447"/>
        <v>67.705197300861329</v>
      </c>
      <c r="CQ367" s="260">
        <v>86.60875811179551</v>
      </c>
      <c r="CR367" s="265">
        <f t="shared" si="1448"/>
        <v>1.1869730299221575</v>
      </c>
      <c r="CS367" s="265">
        <f t="shared" si="1449"/>
        <v>50.714104747394309</v>
      </c>
      <c r="CT367" s="260">
        <v>44.484377640762077</v>
      </c>
      <c r="CU367" s="267">
        <f t="shared" si="1341"/>
        <v>1121.0063130089163</v>
      </c>
      <c r="CV367" s="260">
        <v>96.323699999999661</v>
      </c>
      <c r="CW367" s="260">
        <v>10.3881164448051</v>
      </c>
      <c r="CX367" s="68">
        <f t="shared" si="1450"/>
        <v>0.1423691358760539</v>
      </c>
      <c r="CY367" s="68">
        <f t="shared" si="1451"/>
        <v>6.082803136721405</v>
      </c>
      <c r="CZ367" s="260">
        <v>5.3355908222402499</v>
      </c>
      <c r="DA367" s="69">
        <f t="shared" si="1452"/>
        <v>134.456888720454</v>
      </c>
      <c r="DB367" s="260">
        <v>2.4683999999999999</v>
      </c>
      <c r="DC367" s="260">
        <v>0.266206827939095</v>
      </c>
      <c r="DD367" s="68">
        <f t="shared" si="1453"/>
        <v>3.6483645769052973E-3</v>
      </c>
      <c r="DE367" s="68">
        <f t="shared" si="1454"/>
        <v>0.15587847292704884</v>
      </c>
      <c r="DF367" s="260">
        <v>0.136730341396955</v>
      </c>
      <c r="DG367" s="69">
        <f t="shared" si="1455"/>
        <v>3.4456046032032601</v>
      </c>
      <c r="DH367" s="260">
        <v>98.635590302933124</v>
      </c>
      <c r="DI367" s="260">
        <v>21.699829866645288</v>
      </c>
      <c r="DJ367" s="260">
        <v>1.4920568087166659</v>
      </c>
      <c r="DK367" s="260">
        <v>71.806709740535311</v>
      </c>
      <c r="DL367" s="68">
        <f t="shared" si="1456"/>
        <v>5.0437032921752003</v>
      </c>
      <c r="DM367" s="68">
        <f t="shared" si="1457"/>
        <v>22.896431081286568</v>
      </c>
      <c r="DN367" s="260">
        <v>20.882198676119899</v>
      </c>
      <c r="DO367" s="68">
        <f t="shared" si="1458"/>
        <v>0.2861905328562232</v>
      </c>
      <c r="DP367" s="68">
        <f t="shared" si="1459"/>
        <v>12.227654963596711</v>
      </c>
      <c r="DQ367" s="260">
        <v>10.7256082656082</v>
      </c>
      <c r="DR367" s="264">
        <f t="shared" si="1460"/>
        <v>270.29039239267019</v>
      </c>
      <c r="DS367" s="260">
        <v>93.22</v>
      </c>
      <c r="DT367" s="260">
        <v>20.508400000000002</v>
      </c>
      <c r="DU367" s="260">
        <v>67.870290243167801</v>
      </c>
      <c r="DV367" s="68">
        <f t="shared" si="1461"/>
        <v>4.7672091866801063</v>
      </c>
      <c r="DW367" s="68">
        <f t="shared" si="1462"/>
        <v>21.641256487516969</v>
      </c>
      <c r="DX367" s="260">
        <v>1.76644188658333</v>
      </c>
      <c r="DY367" s="260">
        <v>1.1089907941666699</v>
      </c>
      <c r="DZ367" s="260">
        <v>0</v>
      </c>
      <c r="EA367" s="260">
        <v>19.894778439646299</v>
      </c>
      <c r="EB367" s="68">
        <f t="shared" si="1463"/>
        <v>0.27265793851535253</v>
      </c>
      <c r="EC367" s="68">
        <f t="shared" si="1464"/>
        <v>11.649467094448649</v>
      </c>
      <c r="ED367" s="267">
        <v>10.2184450681782</v>
      </c>
      <c r="EE367" s="69">
        <f t="shared" si="1465"/>
        <v>257.5048157180907</v>
      </c>
      <c r="EF367" s="260">
        <v>299.26327523809505</v>
      </c>
      <c r="EG367" s="260">
        <v>65.837920552380908</v>
      </c>
      <c r="EH367" s="260">
        <v>403.29358292987177</v>
      </c>
      <c r="EI367" s="260">
        <v>217.88334423439724</v>
      </c>
      <c r="EJ367" s="268">
        <f t="shared" si="1466"/>
        <v>15.304126099024062</v>
      </c>
      <c r="EK367" s="266">
        <f t="shared" si="1467"/>
        <v>69.474718909268375</v>
      </c>
      <c r="EL367" s="260">
        <v>106.36605516833055</v>
      </c>
      <c r="EM367" s="268">
        <f t="shared" si="1468"/>
        <v>1.4577467860819702</v>
      </c>
      <c r="EN367" s="268">
        <f t="shared" si="1469"/>
        <v>62.283069068036625</v>
      </c>
      <c r="EO367" s="269">
        <f t="shared" si="1470"/>
        <v>1092.6441781230756</v>
      </c>
      <c r="EP367" s="69">
        <f t="shared" si="1471"/>
        <v>1376.7316644350753</v>
      </c>
      <c r="EQ367" s="260">
        <v>133.18</v>
      </c>
      <c r="ER367" s="260">
        <v>29.299600000000002</v>
      </c>
      <c r="ES367" s="260">
        <v>96.963798053905606</v>
      </c>
      <c r="ET367" s="68">
        <f t="shared" si="1472"/>
        <v>6.810737175306329</v>
      </c>
      <c r="EU367" s="68">
        <f t="shared" si="1473"/>
        <v>30.918070575064448</v>
      </c>
      <c r="EV367" s="260">
        <v>9.9399514747833297</v>
      </c>
      <c r="EW367" s="260">
        <v>29.051890689369898</v>
      </c>
      <c r="EX367" s="68">
        <f t="shared" si="1474"/>
        <v>0.39815616189781444</v>
      </c>
      <c r="EY367" s="68">
        <f t="shared" si="1475"/>
        <v>17.011450800723303</v>
      </c>
      <c r="EZ367" s="260">
        <v>14.921762010902899</v>
      </c>
      <c r="FA367" s="69">
        <f t="shared" si="1476"/>
        <v>376.02840267475415</v>
      </c>
      <c r="FB367" s="260">
        <v>0.83333333333333348</v>
      </c>
      <c r="FC367" s="260">
        <v>8.9871586162120806E-2</v>
      </c>
      <c r="FD367" s="68">
        <f t="shared" si="1477"/>
        <v>1.2316900883518657E-3</v>
      </c>
      <c r="FE367" s="68">
        <f t="shared" si="1478"/>
        <v>5.2624666763574489E-2</v>
      </c>
      <c r="FF367" s="260">
        <v>4.6160245974772703E-2</v>
      </c>
      <c r="FG367" s="69">
        <f t="shared" si="1479"/>
        <v>1.1632381985642724</v>
      </c>
      <c r="FH367" s="260">
        <v>688.82042483333396</v>
      </c>
      <c r="FI367" s="260">
        <v>74.2864609927652</v>
      </c>
      <c r="FJ367" s="68">
        <f t="shared" si="1480"/>
        <v>1.0180959479058471</v>
      </c>
      <c r="FK367" s="68">
        <f t="shared" si="1481"/>
        <v>43.498734380157636</v>
      </c>
      <c r="FL367" s="260">
        <v>38.155500000000004</v>
      </c>
      <c r="FM367" s="69">
        <f t="shared" si="1482"/>
        <v>961.51486299131898</v>
      </c>
      <c r="FN367" s="260">
        <v>0</v>
      </c>
      <c r="FO367" s="260">
        <v>0</v>
      </c>
      <c r="FP367" s="68">
        <f t="shared" si="1483"/>
        <v>0</v>
      </c>
      <c r="FQ367" s="68">
        <f t="shared" si="1484"/>
        <v>0</v>
      </c>
      <c r="FR367" s="260">
        <v>0</v>
      </c>
      <c r="FS367" s="264">
        <f t="shared" si="1485"/>
        <v>0</v>
      </c>
      <c r="FT367" s="270">
        <f t="shared" si="1342"/>
        <v>6246.156439451981</v>
      </c>
      <c r="FU367" s="271">
        <f t="shared" si="1343"/>
        <v>1945.4955438401566</v>
      </c>
      <c r="FV367" s="272">
        <f t="shared" si="1486"/>
        <v>466.86217480692324</v>
      </c>
      <c r="FW367" s="272">
        <f t="shared" si="1344"/>
        <v>44.774740210717887</v>
      </c>
      <c r="FX367" s="272">
        <f t="shared" si="1345"/>
        <v>188.59516666666701</v>
      </c>
      <c r="FY367" s="272">
        <f t="shared" si="1346"/>
        <v>0</v>
      </c>
      <c r="FZ367" s="272">
        <f t="shared" si="1347"/>
        <v>0</v>
      </c>
      <c r="GA367" s="272">
        <f t="shared" si="1348"/>
        <v>96.323699999999661</v>
      </c>
      <c r="GB367" s="272">
        <f t="shared" si="1349"/>
        <v>2.4683999999999999</v>
      </c>
      <c r="GC367" s="272">
        <f t="shared" si="1350"/>
        <v>688.82042483333396</v>
      </c>
      <c r="GD367" s="272">
        <f t="shared" si="1351"/>
        <v>0</v>
      </c>
      <c r="GE367" s="272">
        <f t="shared" si="1352"/>
        <v>1041.3531816056225</v>
      </c>
      <c r="GF367" s="273">
        <f t="shared" si="1353"/>
        <v>405.09850899562105</v>
      </c>
      <c r="GG367" s="273">
        <f t="shared" si="1354"/>
        <v>73.144647475978914</v>
      </c>
      <c r="GH367" s="272">
        <f t="shared" si="1487"/>
        <v>482.57470034543587</v>
      </c>
      <c r="GI367" s="274">
        <f t="shared" si="1488"/>
        <v>344.73972622500708</v>
      </c>
      <c r="GJ367" s="275">
        <f t="shared" si="1355"/>
        <v>6.6136862682341988</v>
      </c>
      <c r="GK367" s="271">
        <f t="shared" si="1489"/>
        <v>4957.2680323088571</v>
      </c>
      <c r="GL367" s="276">
        <f t="shared" si="1490"/>
        <v>6246.1577207091595</v>
      </c>
      <c r="GM367" s="272">
        <f t="shared" si="1491"/>
        <v>2695.3337790607848</v>
      </c>
      <c r="GN367" s="272">
        <f t="shared" si="1492"/>
        <v>124.53307395493101</v>
      </c>
      <c r="GO367" s="277">
        <f t="shared" si="1493"/>
        <v>0.54371354574616937</v>
      </c>
      <c r="GP367" s="278">
        <f t="shared" si="1494"/>
        <v>2.5121311404444978E-2</v>
      </c>
      <c r="GQ367" s="279">
        <f t="shared" si="1495"/>
        <v>1.0789266854538369</v>
      </c>
      <c r="GR367" s="280">
        <f t="shared" si="1496"/>
        <v>4957.2680323088571</v>
      </c>
      <c r="GS367" s="272">
        <f t="shared" si="1497"/>
        <v>2695.3337790607848</v>
      </c>
      <c r="GT367" s="272">
        <f t="shared" si="1356"/>
        <v>124.53307395493101</v>
      </c>
      <c r="GU367" s="73">
        <f t="shared" si="1498"/>
        <v>0.54371354574616937</v>
      </c>
      <c r="GV367" s="74">
        <f t="shared" si="1499"/>
        <v>2.5121311404444978E-2</v>
      </c>
      <c r="GW367" s="279">
        <f t="shared" si="1500"/>
        <v>1.0789266854538369</v>
      </c>
      <c r="GX367" s="280">
        <f t="shared" si="1501"/>
        <v>4323.8414236790231</v>
      </c>
      <c r="GY367" s="272">
        <f t="shared" si="1357"/>
        <v>2381.7415108406317</v>
      </c>
      <c r="GZ367" s="272">
        <f t="shared" si="1358"/>
        <v>92.878273070121651</v>
      </c>
      <c r="HA367" s="73">
        <f t="shared" si="1502"/>
        <v>0.55083923702596882</v>
      </c>
      <c r="HB367" s="74">
        <f t="shared" si="1503"/>
        <v>2.1480499391463435E-2</v>
      </c>
      <c r="HC367" s="279">
        <f t="shared" si="1504"/>
        <v>1.0793465044077526</v>
      </c>
      <c r="HD367" s="280">
        <f t="shared" si="1505"/>
        <v>4718.3696434729718</v>
      </c>
      <c r="HE367" s="272">
        <f t="shared" si="1359"/>
        <v>2678.7215029069439</v>
      </c>
      <c r="HF367" s="272">
        <f t="shared" si="1360"/>
        <v>102.57442617577743</v>
      </c>
      <c r="HG367" s="73">
        <f t="shared" si="1506"/>
        <v>0.56772184150779292</v>
      </c>
      <c r="HH367" s="74">
        <f t="shared" si="1507"/>
        <v>2.1739379049640795E-2</v>
      </c>
      <c r="HI367" s="281">
        <f t="shared" si="1508"/>
        <v>1.081716547223375</v>
      </c>
      <c r="HJ367" s="72">
        <f t="shared" si="1361"/>
        <v>3.6051256267754508</v>
      </c>
      <c r="HK367" s="73">
        <f t="shared" si="1509"/>
        <v>3.6051256267754508</v>
      </c>
      <c r="HL367" s="73">
        <f t="shared" si="1362"/>
        <v>3.143488759437139</v>
      </c>
      <c r="HM367" s="74">
        <f t="shared" si="1510"/>
        <v>3.4394259335514432</v>
      </c>
      <c r="HN367" s="75"/>
      <c r="HO367" s="75"/>
      <c r="HP367" s="76">
        <f t="shared" si="1511"/>
        <v>296.97999206631221</v>
      </c>
      <c r="HQ367" s="77">
        <f t="shared" si="1512"/>
        <v>337.96620077138397</v>
      </c>
      <c r="HR367" s="77">
        <f t="shared" si="1513"/>
        <v>9.6961531056557781</v>
      </c>
      <c r="HS367" s="77">
        <f t="shared" si="1514"/>
        <v>11.197117606411293</v>
      </c>
      <c r="HT367" s="282">
        <f t="shared" si="1515"/>
        <v>394.52821979394861</v>
      </c>
      <c r="HU367" s="73">
        <f t="shared" si="1570"/>
        <v>0.75274714752069394</v>
      </c>
      <c r="HV367" s="74">
        <f t="shared" si="1571"/>
        <v>2.4576576830726622E-2</v>
      </c>
      <c r="HW367" s="279">
        <f t="shared" si="1337"/>
        <v>1.1076910879227275</v>
      </c>
      <c r="HX367" s="76">
        <f t="shared" si="1516"/>
        <v>542.32717164863766</v>
      </c>
      <c r="HY367" s="77">
        <f t="shared" si="1517"/>
        <v>617.17374460786607</v>
      </c>
      <c r="HZ367" s="77">
        <f t="shared" si="1363"/>
        <v>22.791823457983366</v>
      </c>
      <c r="IA367" s="77">
        <f t="shared" si="1518"/>
        <v>26.319997729279191</v>
      </c>
      <c r="IB367" s="282">
        <f t="shared" si="1519"/>
        <v>731.60133515435734</v>
      </c>
      <c r="IC367" s="73">
        <f t="shared" si="1572"/>
        <v>0.74128783749993354</v>
      </c>
      <c r="ID367" s="74">
        <f t="shared" si="1573"/>
        <v>3.1153337702937104E-2</v>
      </c>
      <c r="IE367" s="279">
        <f t="shared" si="1580"/>
        <v>1.1071276711297804</v>
      </c>
      <c r="IF367" s="76">
        <f t="shared" si="1364"/>
        <v>16.612276153841059</v>
      </c>
      <c r="IG367" s="77">
        <f t="shared" si="1520"/>
        <v>18.904936385832663</v>
      </c>
      <c r="IH367" s="77">
        <f t="shared" si="1365"/>
        <v>21.958647779153583</v>
      </c>
      <c r="II367" s="77">
        <f t="shared" si="1521"/>
        <v>25.357846455366559</v>
      </c>
      <c r="IJ367" s="282">
        <f t="shared" si="1522"/>
        <v>238.89838883588516</v>
      </c>
      <c r="IK367" s="73">
        <f t="shared" si="1523"/>
        <v>6.9536995350994654E-2</v>
      </c>
      <c r="IL367" s="74">
        <f t="shared" si="1524"/>
        <v>9.1916265681634246E-2</v>
      </c>
      <c r="IM367" s="279">
        <f t="shared" si="1525"/>
        <v>1.0238254386559078</v>
      </c>
      <c r="IN367" s="76">
        <f t="shared" si="1366"/>
        <v>13.550212096421415</v>
      </c>
      <c r="IO367" s="77">
        <f t="shared" si="1526"/>
        <v>15.420276867848534</v>
      </c>
      <c r="IP367" s="77">
        <f t="shared" si="1367"/>
        <v>0.44125882916466241</v>
      </c>
      <c r="IQ367" s="77">
        <f t="shared" si="1527"/>
        <v>0.50956569591935219</v>
      </c>
      <c r="IR367" s="282">
        <f t="shared" si="1528"/>
        <v>19.110355191152671</v>
      </c>
      <c r="IS367" s="73">
        <f t="shared" si="1581"/>
        <v>0.70905077173524333</v>
      </c>
      <c r="IT367" s="74">
        <f t="shared" si="1582"/>
        <v>2.3090038084114081E-2</v>
      </c>
      <c r="IU367" s="279">
        <f t="shared" si="1583"/>
        <v>1.1014304349026018</v>
      </c>
      <c r="IV367" s="76">
        <f t="shared" si="1368"/>
        <v>0</v>
      </c>
      <c r="IW367" s="77">
        <f t="shared" si="1529"/>
        <v>0</v>
      </c>
      <c r="IX367" s="77">
        <f t="shared" si="1530"/>
        <v>0</v>
      </c>
      <c r="IY367" s="77">
        <f t="shared" si="1531"/>
        <v>0</v>
      </c>
      <c r="IZ367" s="282">
        <f t="shared" si="1532"/>
        <v>0</v>
      </c>
      <c r="JA367" s="283"/>
      <c r="JB367" s="284"/>
      <c r="JC367" s="285"/>
      <c r="JD367" s="76">
        <f t="shared" si="1369"/>
        <v>0</v>
      </c>
      <c r="JE367" s="77">
        <f t="shared" si="1533"/>
        <v>0</v>
      </c>
      <c r="JF367" s="77">
        <f t="shared" si="1370"/>
        <v>0</v>
      </c>
      <c r="JG367" s="77">
        <f t="shared" si="1534"/>
        <v>0</v>
      </c>
      <c r="JH367" s="282">
        <f t="shared" si="1535"/>
        <v>0</v>
      </c>
      <c r="JI367" s="283"/>
      <c r="JJ367" s="284"/>
      <c r="JK367" s="285"/>
      <c r="JL367" s="76">
        <f t="shared" si="1371"/>
        <v>700.7910763789738</v>
      </c>
      <c r="JM367" s="77">
        <f t="shared" si="1536"/>
        <v>797.5072528300359</v>
      </c>
      <c r="JN367" s="77">
        <f t="shared" si="1372"/>
        <v>34.139318471989398</v>
      </c>
      <c r="JO367" s="77">
        <f t="shared" si="1537"/>
        <v>39.424084971453361</v>
      </c>
      <c r="JP367" s="282">
        <f t="shared" si="1538"/>
        <v>889.68755000707654</v>
      </c>
      <c r="JQ367" s="73">
        <f t="shared" si="1373"/>
        <v>0.78768223335641796</v>
      </c>
      <c r="JR367" s="74">
        <f t="shared" si="1374"/>
        <v>3.8372256048449654E-2</v>
      </c>
      <c r="JS367" s="279">
        <f t="shared" si="1574"/>
        <v>1.1146480502618192</v>
      </c>
      <c r="JT367" s="76">
        <f t="shared" si="1375"/>
        <v>7.421019826800114</v>
      </c>
      <c r="JU367" s="77">
        <f t="shared" si="1539"/>
        <v>8.445194773096798</v>
      </c>
      <c r="JV367" s="77">
        <f t="shared" si="1376"/>
        <v>0.1423691358760539</v>
      </c>
      <c r="JW367" s="77">
        <f t="shared" si="1540"/>
        <v>0.16440787810966706</v>
      </c>
      <c r="JX367" s="282">
        <f t="shared" si="1541"/>
        <v>106.71181644480477</v>
      </c>
      <c r="JY367" s="73">
        <f t="shared" si="1584"/>
        <v>6.9542624931687252E-2</v>
      </c>
      <c r="JZ367" s="74">
        <f t="shared" si="1585"/>
        <v>1.3341459326549126E-3</v>
      </c>
      <c r="KA367" s="279">
        <f t="shared" si="1586"/>
        <v>1.0098041034571972</v>
      </c>
      <c r="KB367" s="76">
        <f t="shared" si="1377"/>
        <v>0.19017173697099959</v>
      </c>
      <c r="KC367" s="77">
        <f t="shared" si="1542"/>
        <v>0.21641733839036725</v>
      </c>
      <c r="KD367" s="77">
        <f t="shared" si="1378"/>
        <v>3.6483645769052973E-3</v>
      </c>
      <c r="KE367" s="77">
        <f t="shared" si="1543"/>
        <v>4.2131314134102376E-3</v>
      </c>
      <c r="KF367" s="282">
        <f t="shared" si="1544"/>
        <v>2.7346068279390954</v>
      </c>
      <c r="KG367" s="73">
        <f t="shared" si="1587"/>
        <v>6.954262493168728E-2</v>
      </c>
      <c r="KH367" s="74">
        <f t="shared" si="1588"/>
        <v>1.3341459326549128E-3</v>
      </c>
      <c r="KI367" s="279">
        <f t="shared" si="1589"/>
        <v>1.0098041034571972</v>
      </c>
      <c r="KJ367" s="76">
        <f t="shared" si="1379"/>
        <v>163.18680514433601</v>
      </c>
      <c r="KK367" s="77">
        <f t="shared" si="1545"/>
        <v>185.7082161223058</v>
      </c>
      <c r="KL367" s="77">
        <f t="shared" si="1380"/>
        <v>5.3298938250314238</v>
      </c>
      <c r="KM367" s="77">
        <f t="shared" si="1546"/>
        <v>6.1549613891462887</v>
      </c>
      <c r="KN367" s="282">
        <f t="shared" si="1547"/>
        <v>214.51618443862714</v>
      </c>
      <c r="KO367" s="73">
        <f t="shared" si="1381"/>
        <v>0.76072024855086673</v>
      </c>
      <c r="KP367" s="74">
        <f t="shared" si="1382"/>
        <v>2.4846115172985007E-2</v>
      </c>
      <c r="KQ367" s="279">
        <f t="shared" si="1383"/>
        <v>1.108833180131283</v>
      </c>
      <c r="KR367" s="76">
        <f t="shared" si="1384"/>
        <v>154.34308276999806</v>
      </c>
      <c r="KS367" s="77">
        <f t="shared" si="1548"/>
        <v>175.64397162308549</v>
      </c>
      <c r="KT367" s="77">
        <f t="shared" si="1385"/>
        <v>5.0398671251954585</v>
      </c>
      <c r="KU367" s="77">
        <f t="shared" si="1549"/>
        <v>5.8200385561757155</v>
      </c>
      <c r="KV367" s="282">
        <f t="shared" si="1550"/>
        <v>204.36890136356405</v>
      </c>
      <c r="KW367" s="73">
        <f t="shared" si="1317"/>
        <v>0.75521804805041215</v>
      </c>
      <c r="KX367" s="74">
        <f t="shared" si="1318"/>
        <v>2.4660636190580374E-2</v>
      </c>
      <c r="KY367" s="279">
        <f t="shared" si="1319"/>
        <v>1.1080451092937391</v>
      </c>
      <c r="KZ367" s="76">
        <f t="shared" si="1386"/>
        <v>525.84569712278812</v>
      </c>
      <c r="LA367" s="77">
        <f t="shared" si="1551"/>
        <v>598.41766178270404</v>
      </c>
      <c r="LB367" s="77">
        <f t="shared" si="1387"/>
        <v>16.761872885106033</v>
      </c>
      <c r="LC367" s="77">
        <f t="shared" si="1552"/>
        <v>19.356610807720447</v>
      </c>
      <c r="LD367" s="286">
        <f t="shared" si="1553"/>
        <v>1092.6441781230756</v>
      </c>
      <c r="LE367" s="73">
        <f t="shared" si="1388"/>
        <v>0.48125978031208327</v>
      </c>
      <c r="LF367" s="74">
        <f t="shared" si="1389"/>
        <v>1.5340650891399316E-2</v>
      </c>
      <c r="LG367" s="279">
        <f t="shared" si="1390"/>
        <v>1.0687933950388593</v>
      </c>
      <c r="LH367" s="76">
        <f t="shared" si="1391"/>
        <v>220.95361607846104</v>
      </c>
      <c r="LI367" s="77">
        <f t="shared" si="1554"/>
        <v>251.44742463344943</v>
      </c>
      <c r="LJ367" s="77">
        <f t="shared" si="1392"/>
        <v>7.2088933372041435</v>
      </c>
      <c r="LK367" s="77">
        <f t="shared" si="1555"/>
        <v>8.3248300258033456</v>
      </c>
      <c r="LL367" s="282">
        <f t="shared" si="1556"/>
        <v>298.43524021805882</v>
      </c>
      <c r="LM367" s="73">
        <f t="shared" si="1575"/>
        <v>0.74037374378781817</v>
      </c>
      <c r="LN367" s="74">
        <f t="shared" si="1576"/>
        <v>2.4155637021743122E-2</v>
      </c>
      <c r="LO367" s="279">
        <f t="shared" si="1577"/>
        <v>1.1059182729911226</v>
      </c>
      <c r="LP367" s="76">
        <f t="shared" si="1393"/>
        <v>6.4202093451560874E-2</v>
      </c>
      <c r="LQ367" s="77">
        <f t="shared" si="1557"/>
        <v>7.3062624368810794E-2</v>
      </c>
      <c r="LR367" s="77">
        <f t="shared" si="1394"/>
        <v>1.2316900883518657E-3</v>
      </c>
      <c r="LS367" s="77">
        <f t="shared" si="1558"/>
        <v>1.4223557140287345E-3</v>
      </c>
      <c r="LT367" s="282">
        <f t="shared" si="1559"/>
        <v>0.92320491949545436</v>
      </c>
      <c r="LU367" s="73">
        <f t="shared" si="1329"/>
        <v>6.9542624931687211E-2</v>
      </c>
      <c r="LV367" s="74">
        <f t="shared" si="1330"/>
        <v>1.3341459326549118E-3</v>
      </c>
      <c r="LW367" s="279">
        <f t="shared" si="1331"/>
        <v>1.0098041034571972</v>
      </c>
      <c r="LX367" s="76">
        <f t="shared" si="1395"/>
        <v>53.068455943792316</v>
      </c>
      <c r="LY367" s="77">
        <f t="shared" si="1560"/>
        <v>60.392433548595093</v>
      </c>
      <c r="LZ367" s="77">
        <f t="shared" si="1396"/>
        <v>1.0180959479058471</v>
      </c>
      <c r="MA367" s="77">
        <f t="shared" si="1561"/>
        <v>1.1756972006416724</v>
      </c>
      <c r="MB367" s="286">
        <f t="shared" si="1562"/>
        <v>763.10703412009434</v>
      </c>
      <c r="MC367" s="73">
        <f t="shared" si="1320"/>
        <v>6.9542611417523173E-2</v>
      </c>
      <c r="MD367" s="74">
        <f t="shared" si="1321"/>
        <v>1.3341456733913736E-3</v>
      </c>
      <c r="ME367" s="279">
        <f t="shared" si="1322"/>
        <v>1.0098041015519734</v>
      </c>
      <c r="MF367" s="76">
        <f t="shared" si="1397"/>
        <v>0</v>
      </c>
      <c r="MG367" s="77">
        <f t="shared" si="1563"/>
        <v>0</v>
      </c>
      <c r="MH367" s="77">
        <f t="shared" si="1398"/>
        <v>0</v>
      </c>
      <c r="MI367" s="77">
        <f t="shared" si="1564"/>
        <v>0</v>
      </c>
      <c r="MJ367" s="286">
        <f t="shared" si="1565"/>
        <v>0</v>
      </c>
      <c r="MK367" s="73"/>
      <c r="ML367" s="74"/>
      <c r="MM367" s="279"/>
      <c r="MN367" s="287">
        <f t="shared" si="1566"/>
        <v>1.0789256678052839</v>
      </c>
      <c r="MO367" s="288">
        <f t="shared" si="1566"/>
        <v>1.0789256678052839</v>
      </c>
      <c r="MP367" s="288">
        <f t="shared" si="1566"/>
        <v>1.0793476897874938</v>
      </c>
      <c r="MQ367" s="289">
        <f t="shared" si="1566"/>
        <v>1.0817295478771072</v>
      </c>
      <c r="MR367" s="290">
        <f t="shared" si="1567"/>
        <v>3.6051222264045757</v>
      </c>
      <c r="MS367" s="291">
        <f t="shared" si="1332"/>
        <v>3.6051222264045757</v>
      </c>
      <c r="MT367" s="291">
        <f t="shared" si="1399"/>
        <v>3.1434922117370974</v>
      </c>
      <c r="MU367" s="292">
        <f t="shared" si="1333"/>
        <v>3.43946727043005</v>
      </c>
      <c r="MV367" s="359">
        <f t="shared" si="1400"/>
        <v>0.29597505869295276</v>
      </c>
      <c r="MW367" s="360">
        <f t="shared" si="1401"/>
        <v>0.54559251633275574</v>
      </c>
      <c r="MX367" s="360">
        <f t="shared" si="1402"/>
        <v>0.16565495597452587</v>
      </c>
      <c r="MY367" s="360">
        <f t="shared" si="1403"/>
        <v>1.4208452610243564E-2</v>
      </c>
      <c r="MZ367" s="360">
        <f t="shared" si="1404"/>
        <v>0</v>
      </c>
      <c r="NA367" s="360">
        <f t="shared" si="1405"/>
        <v>0</v>
      </c>
      <c r="NB367" s="360">
        <f t="shared" si="1406"/>
        <v>0.66800857652190837</v>
      </c>
      <c r="NC367" s="360">
        <f t="shared" si="1407"/>
        <v>7.2604915038572485E-2</v>
      </c>
      <c r="ND367" s="360">
        <f t="shared" si="1408"/>
        <v>1.8176473862229548E-3</v>
      </c>
      <c r="NE367" s="360">
        <f t="shared" si="1409"/>
        <v>0.16022639452897039</v>
      </c>
      <c r="NF367" s="360">
        <f t="shared" si="1410"/>
        <v>0.15246700703881849</v>
      </c>
      <c r="NG367" s="360">
        <f t="shared" si="1411"/>
        <v>0.78663193874860038</v>
      </c>
      <c r="NH367" s="360">
        <f t="shared" si="1412"/>
        <v>0.22228957287121565</v>
      </c>
      <c r="NI367" s="360">
        <f t="shared" si="1413"/>
        <v>6.0588246207431823E-4</v>
      </c>
      <c r="NJ367" s="360">
        <f t="shared" si="1414"/>
        <v>0.51903930819771438</v>
      </c>
      <c r="NK367" s="361">
        <f t="shared" si="1415"/>
        <v>0</v>
      </c>
      <c r="NL367" s="145">
        <f t="shared" si="1568"/>
        <v>3.6051222264045757</v>
      </c>
      <c r="NM367" s="56">
        <f t="shared" si="1334"/>
        <v>3.6051222264045757</v>
      </c>
      <c r="NN367" s="56">
        <f t="shared" si="1569"/>
        <v>3.1434922117370974</v>
      </c>
      <c r="NO367" s="58">
        <f t="shared" si="1323"/>
        <v>3.43946727043005</v>
      </c>
      <c r="NP367" s="55">
        <f t="shared" si="1416"/>
        <v>1.0789256678052839</v>
      </c>
      <c r="NQ367" s="56">
        <f t="shared" si="1324"/>
        <v>1.0789256678052839</v>
      </c>
      <c r="NR367" s="56">
        <f t="shared" si="1417"/>
        <v>1.0793476897874938</v>
      </c>
      <c r="NS367" s="61">
        <f t="shared" si="1325"/>
        <v>1.0817295478771072</v>
      </c>
      <c r="NT367" s="41"/>
      <c r="NU367" s="86">
        <f t="shared" si="1578"/>
        <v>0</v>
      </c>
      <c r="NV367" s="86">
        <f t="shared" si="1578"/>
        <v>0</v>
      </c>
      <c r="NW367" s="86">
        <f t="shared" si="1578"/>
        <v>0</v>
      </c>
      <c r="NX367" s="86">
        <f t="shared" si="1578"/>
        <v>0</v>
      </c>
      <c r="NY367" s="87">
        <f t="shared" si="1579"/>
        <v>0</v>
      </c>
      <c r="NZ367" s="87">
        <f t="shared" si="1579"/>
        <v>0</v>
      </c>
      <c r="OA367" s="87">
        <f t="shared" si="1579"/>
        <v>0</v>
      </c>
      <c r="OB367" s="87">
        <f t="shared" si="1579"/>
        <v>0</v>
      </c>
      <c r="OC367" s="26"/>
    </row>
    <row r="368" spans="1:393" thickBot="1" x14ac:dyDescent="0.35">
      <c r="A368" s="136" t="s">
        <v>834</v>
      </c>
      <c r="B368" s="137" t="s">
        <v>835</v>
      </c>
      <c r="C368" s="133" t="s">
        <v>98</v>
      </c>
      <c r="D368" s="64">
        <f>VLOOKUP(B368,[1]УсіТ_1!$A$10:$G$556,6,FALSE)</f>
        <v>522.70000000000005</v>
      </c>
      <c r="E368" s="64">
        <f>VLOOKUP(B368,[1]УсіТ_1!$A$10:$G$556,7,FALSE)</f>
        <v>0</v>
      </c>
      <c r="F368" s="38">
        <v>394</v>
      </c>
      <c r="G368" s="38"/>
      <c r="H368" s="39"/>
      <c r="I368" s="256">
        <v>3.7976999999999999</v>
      </c>
      <c r="J368" s="62">
        <v>3.7976999999999999</v>
      </c>
      <c r="K368" s="257">
        <f t="shared" si="1418"/>
        <v>3.4552999999999998</v>
      </c>
      <c r="L368" s="293">
        <f t="shared" si="1419"/>
        <v>3.4552999999999998</v>
      </c>
      <c r="M368" s="63">
        <v>0</v>
      </c>
      <c r="N368" s="63">
        <v>0.73370000000000002</v>
      </c>
      <c r="O368" s="63">
        <v>0.34239999999999998</v>
      </c>
      <c r="P368" s="63">
        <v>0</v>
      </c>
      <c r="Q368" s="63">
        <v>0</v>
      </c>
      <c r="R368" s="63">
        <v>0</v>
      </c>
      <c r="S368" s="63">
        <v>0.86670000000000003</v>
      </c>
      <c r="T368" s="63">
        <v>0</v>
      </c>
      <c r="U368" s="63">
        <v>0</v>
      </c>
      <c r="V368" s="63">
        <v>0.29380000000000001</v>
      </c>
      <c r="W368" s="63">
        <v>9.5399999999999999E-2</v>
      </c>
      <c r="X368" s="63">
        <v>0.87549999999999994</v>
      </c>
      <c r="Y368" s="63">
        <v>0.1356</v>
      </c>
      <c r="Z368" s="63">
        <v>2.3E-3</v>
      </c>
      <c r="AA368" s="63">
        <v>0.45229999999999998</v>
      </c>
      <c r="AB368" s="259">
        <v>0</v>
      </c>
      <c r="AC368" s="144">
        <v>0</v>
      </c>
      <c r="AD368" s="70">
        <v>0</v>
      </c>
      <c r="AE368" s="70">
        <v>0</v>
      </c>
      <c r="AF368" s="68">
        <f t="shared" si="1420"/>
        <v>0</v>
      </c>
      <c r="AG368" s="68">
        <f t="shared" si="1421"/>
        <v>0</v>
      </c>
      <c r="AH368" s="71">
        <v>0</v>
      </c>
      <c r="AI368" s="71">
        <v>0</v>
      </c>
      <c r="AJ368" s="68">
        <f t="shared" si="1422"/>
        <v>0</v>
      </c>
      <c r="AK368" s="68">
        <f t="shared" si="1423"/>
        <v>0</v>
      </c>
      <c r="AL368" s="71">
        <v>0</v>
      </c>
      <c r="AM368" s="69">
        <f t="shared" si="1424"/>
        <v>0</v>
      </c>
      <c r="AN368" s="260">
        <v>132.63999999999999</v>
      </c>
      <c r="AO368" s="71">
        <v>29.180800000000001</v>
      </c>
      <c r="AP368" s="71">
        <v>96.570642542949699</v>
      </c>
      <c r="AQ368" s="68">
        <f t="shared" si="1425"/>
        <v>6.7831219322167868</v>
      </c>
      <c r="AR368" s="68">
        <f t="shared" si="1426"/>
        <v>30.792708222530024</v>
      </c>
      <c r="AS368" s="71">
        <v>16.3605318154667</v>
      </c>
      <c r="AT368" s="261">
        <f t="shared" si="1338"/>
        <v>3.5482308508991891</v>
      </c>
      <c r="AU368" s="71">
        <v>29.630874884118199</v>
      </c>
      <c r="AV368" s="68">
        <f t="shared" si="1427"/>
        <v>0.4060911402868399</v>
      </c>
      <c r="AW368" s="68">
        <f t="shared" si="1428"/>
        <v>17.350477311894949</v>
      </c>
      <c r="AX368" s="71">
        <v>15.219142462126699</v>
      </c>
      <c r="AY368" s="69">
        <f t="shared" si="1429"/>
        <v>383.52239004559351</v>
      </c>
      <c r="AZ368" s="260">
        <v>22</v>
      </c>
      <c r="BA368" s="260">
        <v>112.137666666667</v>
      </c>
      <c r="BB368" s="260">
        <v>11.6943566666667</v>
      </c>
      <c r="BC368" s="262">
        <f t="shared" si="1430"/>
        <v>9.3554853333333607</v>
      </c>
      <c r="BD368" s="262">
        <f t="shared" si="1339"/>
        <v>2.3388713333333389</v>
      </c>
      <c r="BE368" s="260">
        <v>4.3893886666666697</v>
      </c>
      <c r="BF368" s="262">
        <f t="shared" si="1431"/>
        <v>3.5115109333333359</v>
      </c>
      <c r="BG368" s="262">
        <f t="shared" si="1340"/>
        <v>0.87787773333333385</v>
      </c>
      <c r="BH368" s="260">
        <v>13.826852055792513</v>
      </c>
      <c r="BI368" s="263">
        <f t="shared" si="1432"/>
        <v>8.0963685286775284</v>
      </c>
      <c r="BJ368" s="68">
        <f t="shared" si="1433"/>
        <v>0.18949700742463638</v>
      </c>
      <c r="BK368" s="260">
        <v>7.1018111363410013</v>
      </c>
      <c r="BL368" s="69">
        <f t="shared" si="1434"/>
        <v>178.98009023056065</v>
      </c>
      <c r="BM368" s="260">
        <v>0</v>
      </c>
      <c r="BN368" s="260">
        <v>0</v>
      </c>
      <c r="BO368" s="260">
        <v>0</v>
      </c>
      <c r="BP368" s="68">
        <f t="shared" si="1435"/>
        <v>0</v>
      </c>
      <c r="BQ368" s="68">
        <f t="shared" si="1436"/>
        <v>0</v>
      </c>
      <c r="BR368" s="260">
        <v>0</v>
      </c>
      <c r="BS368" s="260">
        <v>0</v>
      </c>
      <c r="BT368" s="68">
        <f t="shared" si="1437"/>
        <v>0</v>
      </c>
      <c r="BU368" s="68">
        <f t="shared" si="1438"/>
        <v>0</v>
      </c>
      <c r="BV368" s="260">
        <v>0</v>
      </c>
      <c r="BW368" s="69">
        <f t="shared" si="1439"/>
        <v>0</v>
      </c>
      <c r="BX368" s="260">
        <v>0</v>
      </c>
      <c r="BY368" s="260">
        <v>0</v>
      </c>
      <c r="BZ368" s="263">
        <f t="shared" si="1440"/>
        <v>0</v>
      </c>
      <c r="CA368" s="263">
        <f t="shared" si="1441"/>
        <v>0</v>
      </c>
      <c r="CB368" s="260">
        <v>0</v>
      </c>
      <c r="CC368" s="264">
        <f t="shared" si="1442"/>
        <v>0</v>
      </c>
      <c r="CD368" s="260">
        <v>0</v>
      </c>
      <c r="CE368" s="260">
        <v>0</v>
      </c>
      <c r="CF368" s="263">
        <f t="shared" si="1443"/>
        <v>0</v>
      </c>
      <c r="CG368" s="263">
        <f t="shared" si="1444"/>
        <v>0</v>
      </c>
      <c r="CH368" s="260">
        <v>0</v>
      </c>
      <c r="CI368" s="69">
        <f t="shared" si="1445"/>
        <v>0</v>
      </c>
      <c r="CJ368" s="260">
        <v>177.61843790953256</v>
      </c>
      <c r="CK368" s="260">
        <v>39.076058958475684</v>
      </c>
      <c r="CL368" s="260">
        <v>12.133391511895653</v>
      </c>
      <c r="CM368" s="260">
        <v>5.0677079964426195</v>
      </c>
      <c r="CN368" s="260">
        <v>95.698826445893857</v>
      </c>
      <c r="CO368" s="265">
        <f t="shared" si="1446"/>
        <v>6.7218855695595838</v>
      </c>
      <c r="CP368" s="266">
        <f t="shared" si="1447"/>
        <v>30.514719198190605</v>
      </c>
      <c r="CQ368" s="260">
        <v>34.998876825390518</v>
      </c>
      <c r="CR368" s="265">
        <f t="shared" si="1448"/>
        <v>0.47965960689197706</v>
      </c>
      <c r="CS368" s="265">
        <f t="shared" si="1449"/>
        <v>20.493732320614718</v>
      </c>
      <c r="CT368" s="260">
        <v>17.9762796239789</v>
      </c>
      <c r="CU368" s="267">
        <f t="shared" si="1341"/>
        <v>453.00224553020058</v>
      </c>
      <c r="CV368" s="260">
        <v>0</v>
      </c>
      <c r="CW368" s="260">
        <v>0</v>
      </c>
      <c r="CX368" s="68">
        <f t="shared" si="1450"/>
        <v>0</v>
      </c>
      <c r="CY368" s="68">
        <f t="shared" si="1451"/>
        <v>0</v>
      </c>
      <c r="CZ368" s="260">
        <v>0</v>
      </c>
      <c r="DA368" s="69">
        <f t="shared" si="1452"/>
        <v>0</v>
      </c>
      <c r="DB368" s="260">
        <v>0</v>
      </c>
      <c r="DC368" s="260">
        <v>0</v>
      </c>
      <c r="DD368" s="68">
        <f t="shared" si="1453"/>
        <v>0</v>
      </c>
      <c r="DE368" s="68">
        <f t="shared" si="1454"/>
        <v>0</v>
      </c>
      <c r="DF368" s="260">
        <v>0</v>
      </c>
      <c r="DG368" s="69">
        <f t="shared" si="1455"/>
        <v>0</v>
      </c>
      <c r="DH368" s="260">
        <v>56.024573524747517</v>
      </c>
      <c r="DI368" s="260">
        <v>12.325406175444455</v>
      </c>
      <c r="DJ368" s="260">
        <v>0.84819003243333291</v>
      </c>
      <c r="DK368" s="260">
        <v>40.785889526016192</v>
      </c>
      <c r="DL368" s="68">
        <f t="shared" si="1456"/>
        <v>2.864800880307377</v>
      </c>
      <c r="DM368" s="68">
        <f t="shared" si="1457"/>
        <v>13.005070306044574</v>
      </c>
      <c r="DN368" s="260">
        <v>11.861292669345</v>
      </c>
      <c r="DO368" s="68">
        <f t="shared" si="1458"/>
        <v>0.16255901603337322</v>
      </c>
      <c r="DP368" s="68">
        <f t="shared" si="1459"/>
        <v>6.9454273677056424</v>
      </c>
      <c r="DQ368" s="260">
        <v>6.0922501824776001</v>
      </c>
      <c r="DR368" s="264">
        <f t="shared" si="1460"/>
        <v>153.52512253255691</v>
      </c>
      <c r="DS368" s="260">
        <v>18.100000000000001</v>
      </c>
      <c r="DT368" s="260">
        <v>3.9820000000000002</v>
      </c>
      <c r="DU368" s="260">
        <v>13.177990274633499</v>
      </c>
      <c r="DV368" s="68">
        <f t="shared" si="1461"/>
        <v>0.92562203689025691</v>
      </c>
      <c r="DW368" s="68">
        <f t="shared" si="1462"/>
        <v>4.2019603349501864</v>
      </c>
      <c r="DX368" s="260">
        <v>0.34810092658333303</v>
      </c>
      <c r="DY368" s="260">
        <v>0.100408625958333</v>
      </c>
      <c r="DZ368" s="260">
        <v>0</v>
      </c>
      <c r="EA368" s="260">
        <v>3.8510154227256601</v>
      </c>
      <c r="EB368" s="68">
        <f t="shared" si="1463"/>
        <v>5.2778166368455171E-2</v>
      </c>
      <c r="EC368" s="68">
        <f t="shared" si="1464"/>
        <v>2.2549774848387014</v>
      </c>
      <c r="ED368" s="267">
        <v>1.97797576249504</v>
      </c>
      <c r="EE368" s="69">
        <f t="shared" si="1465"/>
        <v>49.844989214875042</v>
      </c>
      <c r="EF368" s="260">
        <v>103.94874841269836</v>
      </c>
      <c r="EG368" s="260">
        <v>22.868724650793649</v>
      </c>
      <c r="EH368" s="260">
        <v>125.33945709441663</v>
      </c>
      <c r="EI368" s="260">
        <v>75.681524621152718</v>
      </c>
      <c r="EJ368" s="268">
        <f t="shared" si="1466"/>
        <v>5.3158702893897667</v>
      </c>
      <c r="EK368" s="266">
        <f t="shared" si="1467"/>
        <v>24.131962303749997</v>
      </c>
      <c r="EL368" s="260">
        <v>35.356034323119559</v>
      </c>
      <c r="EM368" s="268">
        <f t="shared" si="1468"/>
        <v>0.48455445039835354</v>
      </c>
      <c r="EN368" s="268">
        <f t="shared" si="1469"/>
        <v>20.70286732203995</v>
      </c>
      <c r="EO368" s="269">
        <f t="shared" si="1470"/>
        <v>363.19448910218091</v>
      </c>
      <c r="EP368" s="69">
        <f t="shared" si="1471"/>
        <v>457.62505626874793</v>
      </c>
      <c r="EQ368" s="260">
        <v>25.12</v>
      </c>
      <c r="ER368" s="260">
        <v>5.5263999999999998</v>
      </c>
      <c r="ES368" s="260">
        <v>18.2890119170604</v>
      </c>
      <c r="ET368" s="68">
        <f t="shared" si="1472"/>
        <v>1.2846201970543225</v>
      </c>
      <c r="EU368" s="68">
        <f t="shared" si="1473"/>
        <v>5.8316709178977124</v>
      </c>
      <c r="EV368" s="260">
        <v>1.8408383934666701</v>
      </c>
      <c r="EW368" s="260">
        <v>5.4760105857263399</v>
      </c>
      <c r="EX368" s="68">
        <f t="shared" si="1474"/>
        <v>7.5048725077379488E-2</v>
      </c>
      <c r="EY368" s="68">
        <f t="shared" si="1475"/>
        <v>3.2064999025144014</v>
      </c>
      <c r="EZ368" s="260">
        <v>2.8126130448126698</v>
      </c>
      <c r="FA368" s="69">
        <f t="shared" si="1476"/>
        <v>70.877848729279293</v>
      </c>
      <c r="FB368" s="260">
        <v>0.83333333333333348</v>
      </c>
      <c r="FC368" s="260">
        <v>8.9871586162120806E-2</v>
      </c>
      <c r="FD368" s="68">
        <f t="shared" si="1477"/>
        <v>1.2316900883518657E-3</v>
      </c>
      <c r="FE368" s="68">
        <f t="shared" si="1478"/>
        <v>5.2624666763574489E-2</v>
      </c>
      <c r="FF368" s="260">
        <v>4.6160245974772703E-2</v>
      </c>
      <c r="FG368" s="69">
        <f t="shared" si="1479"/>
        <v>1.1632381985642724</v>
      </c>
      <c r="FH368" s="260">
        <v>169.35216666666599</v>
      </c>
      <c r="FI368" s="260">
        <v>18.263937405990099</v>
      </c>
      <c r="FJ368" s="68">
        <f t="shared" si="1480"/>
        <v>0.25030726214909432</v>
      </c>
      <c r="FK368" s="68">
        <f t="shared" si="1481"/>
        <v>10.694521603827127</v>
      </c>
      <c r="FL368" s="260">
        <v>9.3810000000000002</v>
      </c>
      <c r="FM368" s="69">
        <f t="shared" si="1482"/>
        <v>236.3965248871873</v>
      </c>
      <c r="FN368" s="260">
        <v>0</v>
      </c>
      <c r="FO368" s="260">
        <v>0</v>
      </c>
      <c r="FP368" s="68">
        <f t="shared" si="1483"/>
        <v>0</v>
      </c>
      <c r="FQ368" s="68">
        <f t="shared" si="1484"/>
        <v>0</v>
      </c>
      <c r="FR368" s="260">
        <v>0</v>
      </c>
      <c r="FS368" s="264">
        <f t="shared" si="1485"/>
        <v>0</v>
      </c>
      <c r="FT368" s="270">
        <f t="shared" si="1342"/>
        <v>1984.9375056375657</v>
      </c>
      <c r="FU368" s="271">
        <f t="shared" si="1343"/>
        <v>626.41114963169218</v>
      </c>
      <c r="FV368" s="272">
        <f t="shared" si="1486"/>
        <v>152.40506195287887</v>
      </c>
      <c r="FW368" s="272">
        <f t="shared" si="1344"/>
        <v>21.482935114008505</v>
      </c>
      <c r="FX368" s="272">
        <f t="shared" si="1345"/>
        <v>112.137666666667</v>
      </c>
      <c r="FY368" s="272">
        <f t="shared" si="1346"/>
        <v>0</v>
      </c>
      <c r="FZ368" s="272">
        <f t="shared" si="1347"/>
        <v>0</v>
      </c>
      <c r="GA368" s="272">
        <f t="shared" si="1348"/>
        <v>0</v>
      </c>
      <c r="GB368" s="272">
        <f t="shared" si="1349"/>
        <v>0</v>
      </c>
      <c r="GC368" s="272">
        <f t="shared" si="1350"/>
        <v>169.35216666666599</v>
      </c>
      <c r="GD368" s="272">
        <f t="shared" si="1351"/>
        <v>0</v>
      </c>
      <c r="GE368" s="272">
        <f t="shared" si="1352"/>
        <v>340.20388532770636</v>
      </c>
      <c r="GF368" s="273">
        <f t="shared" si="1353"/>
        <v>132.34327136570298</v>
      </c>
      <c r="GG368" s="273">
        <f t="shared" si="1354"/>
        <v>23.895920905418095</v>
      </c>
      <c r="GH368" s="272">
        <f t="shared" si="1487"/>
        <v>153.35476575837001</v>
      </c>
      <c r="GI368" s="274">
        <f t="shared" si="1488"/>
        <v>109.55294574082944</v>
      </c>
      <c r="GJ368" s="275">
        <f t="shared" si="1355"/>
        <v>2.1017270647184607</v>
      </c>
      <c r="GK368" s="271">
        <f t="shared" si="1489"/>
        <v>1575.3476311179888</v>
      </c>
      <c r="GL368" s="276">
        <f t="shared" si="1490"/>
        <v>1984.9380152086658</v>
      </c>
      <c r="GM368" s="272">
        <f t="shared" si="1491"/>
        <v>868.30736673822457</v>
      </c>
      <c r="GN368" s="272">
        <f t="shared" si="1492"/>
        <v>47.48058308414506</v>
      </c>
      <c r="GO368" s="277">
        <f t="shared" si="1493"/>
        <v>0.55118460813757431</v>
      </c>
      <c r="GP368" s="278">
        <f t="shared" si="1494"/>
        <v>3.0139749567813904E-2</v>
      </c>
      <c r="GQ368" s="279">
        <f t="shared" si="1495"/>
        <v>1.0807346210021642</v>
      </c>
      <c r="GR368" s="280">
        <f t="shared" si="1496"/>
        <v>1575.3476311179888</v>
      </c>
      <c r="GS368" s="272">
        <f t="shared" si="1497"/>
        <v>868.30736673822457</v>
      </c>
      <c r="GT368" s="272">
        <f t="shared" si="1356"/>
        <v>47.48058308414506</v>
      </c>
      <c r="GU368" s="73">
        <f t="shared" si="1498"/>
        <v>0.55118460813757431</v>
      </c>
      <c r="GV368" s="74">
        <f t="shared" si="1499"/>
        <v>3.0139749567813904E-2</v>
      </c>
      <c r="GW368" s="279">
        <f t="shared" si="1500"/>
        <v>1.0807346210021642</v>
      </c>
      <c r="GX368" s="280">
        <f t="shared" si="1501"/>
        <v>1433.2999404588138</v>
      </c>
      <c r="GY368" s="272">
        <f t="shared" si="1357"/>
        <v>858.42979713323803</v>
      </c>
      <c r="GZ368" s="272">
        <f t="shared" si="1358"/>
        <v>34.424089810053729</v>
      </c>
      <c r="HA368" s="73">
        <f t="shared" si="1502"/>
        <v>0.59891846284347572</v>
      </c>
      <c r="HB368" s="74">
        <f t="shared" si="1503"/>
        <v>2.4017366385317946E-2</v>
      </c>
      <c r="HC368" s="279">
        <f t="shared" si="1504"/>
        <v>1.0863746253734752</v>
      </c>
      <c r="HD368" s="280">
        <f t="shared" si="1505"/>
        <v>1433.2999404588138</v>
      </c>
      <c r="HE368" s="272">
        <f t="shared" si="1359"/>
        <v>858.42979713323803</v>
      </c>
      <c r="HF368" s="272">
        <f t="shared" si="1360"/>
        <v>34.424089810053729</v>
      </c>
      <c r="HG368" s="73">
        <f t="shared" si="1506"/>
        <v>0.59891846284347572</v>
      </c>
      <c r="HH368" s="74">
        <f t="shared" si="1507"/>
        <v>2.4017366385317946E-2</v>
      </c>
      <c r="HI368" s="281">
        <f t="shared" si="1508"/>
        <v>1.0863746253734752</v>
      </c>
      <c r="HJ368" s="72">
        <f t="shared" si="1361"/>
        <v>4.1043058701799193</v>
      </c>
      <c r="HK368" s="73">
        <f t="shared" si="1509"/>
        <v>4.1043058701799193</v>
      </c>
      <c r="HL368" s="73">
        <f t="shared" si="1362"/>
        <v>3.7537502430529686</v>
      </c>
      <c r="HM368" s="74">
        <f t="shared" si="1510"/>
        <v>3.7537502430529686</v>
      </c>
      <c r="HN368" s="75"/>
      <c r="HO368" s="75"/>
      <c r="HP368" s="76">
        <f t="shared" si="1511"/>
        <v>0</v>
      </c>
      <c r="HQ368" s="77">
        <f t="shared" si="1512"/>
        <v>0</v>
      </c>
      <c r="HR368" s="77">
        <f t="shared" si="1513"/>
        <v>0</v>
      </c>
      <c r="HS368" s="77">
        <f t="shared" si="1514"/>
        <v>0</v>
      </c>
      <c r="HT368" s="282">
        <f t="shared" si="1515"/>
        <v>0</v>
      </c>
      <c r="HU368" s="73"/>
      <c r="HV368" s="74"/>
      <c r="HW368" s="279"/>
      <c r="HX368" s="76">
        <f t="shared" si="1516"/>
        <v>220.55548635199844</v>
      </c>
      <c r="HY368" s="77">
        <f t="shared" si="1517"/>
        <v>250.99434902343774</v>
      </c>
      <c r="HZ368" s="77">
        <f t="shared" si="1363"/>
        <v>10.737443923402816</v>
      </c>
      <c r="IA368" s="77">
        <f t="shared" si="1518"/>
        <v>12.399600242745572</v>
      </c>
      <c r="IB368" s="282">
        <f t="shared" si="1519"/>
        <v>304.38284924253452</v>
      </c>
      <c r="IC368" s="73">
        <f t="shared" si="1572"/>
        <v>0.72459892829328953</v>
      </c>
      <c r="ID368" s="74">
        <f t="shared" si="1573"/>
        <v>3.5276113454234544E-2</v>
      </c>
      <c r="IE368" s="279">
        <f t="shared" si="1580"/>
        <v>1.1054626404564725</v>
      </c>
      <c r="IF368" s="76">
        <f t="shared" si="1364"/>
        <v>9.8775696049865847</v>
      </c>
      <c r="IG368" s="77">
        <f t="shared" si="1520"/>
        <v>11.240772986170782</v>
      </c>
      <c r="IH368" s="77">
        <f t="shared" si="1365"/>
        <v>13.056493274091332</v>
      </c>
      <c r="II368" s="77">
        <f t="shared" si="1521"/>
        <v>15.077638432920672</v>
      </c>
      <c r="IJ368" s="282">
        <f t="shared" si="1522"/>
        <v>142.04769065917512</v>
      </c>
      <c r="IK368" s="73">
        <f t="shared" si="1523"/>
        <v>6.953699535099464E-2</v>
      </c>
      <c r="IL368" s="74">
        <f t="shared" si="1524"/>
        <v>9.1916265681634232E-2</v>
      </c>
      <c r="IM368" s="279">
        <f t="shared" si="1525"/>
        <v>1.0238254386559078</v>
      </c>
      <c r="IN368" s="76">
        <f t="shared" si="1366"/>
        <v>0</v>
      </c>
      <c r="IO368" s="77">
        <f t="shared" si="1526"/>
        <v>0</v>
      </c>
      <c r="IP368" s="77">
        <f t="shared" si="1367"/>
        <v>0</v>
      </c>
      <c r="IQ368" s="77">
        <f t="shared" si="1527"/>
        <v>0</v>
      </c>
      <c r="IR368" s="282">
        <f t="shared" si="1528"/>
        <v>0</v>
      </c>
      <c r="IS368" s="73"/>
      <c r="IT368" s="74"/>
      <c r="IU368" s="279"/>
      <c r="IV368" s="76">
        <f t="shared" si="1368"/>
        <v>0</v>
      </c>
      <c r="IW368" s="77">
        <f t="shared" si="1529"/>
        <v>0</v>
      </c>
      <c r="IX368" s="77">
        <f t="shared" si="1530"/>
        <v>0</v>
      </c>
      <c r="IY368" s="77">
        <f t="shared" si="1531"/>
        <v>0</v>
      </c>
      <c r="IZ368" s="282">
        <f t="shared" si="1532"/>
        <v>0</v>
      </c>
      <c r="JA368" s="283"/>
      <c r="JB368" s="284"/>
      <c r="JC368" s="285"/>
      <c r="JD368" s="76">
        <f t="shared" si="1369"/>
        <v>0</v>
      </c>
      <c r="JE368" s="77">
        <f t="shared" si="1533"/>
        <v>0</v>
      </c>
      <c r="JF368" s="77">
        <f t="shared" si="1370"/>
        <v>0</v>
      </c>
      <c r="JG368" s="77">
        <f t="shared" si="1534"/>
        <v>0</v>
      </c>
      <c r="JH368" s="282">
        <f t="shared" si="1535"/>
        <v>0</v>
      </c>
      <c r="JI368" s="283"/>
      <c r="JJ368" s="284"/>
      <c r="JK368" s="285"/>
      <c r="JL368" s="76">
        <f t="shared" si="1371"/>
        <v>278.92480772095075</v>
      </c>
      <c r="JM368" s="77">
        <f t="shared" si="1536"/>
        <v>317.41922043451916</v>
      </c>
      <c r="JN368" s="77">
        <f t="shared" si="1372"/>
        <v>12.26925317289418</v>
      </c>
      <c r="JO368" s="77">
        <f t="shared" si="1537"/>
        <v>14.168533564058199</v>
      </c>
      <c r="JP368" s="282">
        <f t="shared" si="1538"/>
        <v>359.52559169063539</v>
      </c>
      <c r="JQ368" s="73">
        <f t="shared" si="1373"/>
        <v>0.77581350025552565</v>
      </c>
      <c r="JR368" s="74">
        <f t="shared" si="1374"/>
        <v>3.4126230389328244E-2</v>
      </c>
      <c r="JS368" s="279">
        <f t="shared" si="1574"/>
        <v>1.112352761634533</v>
      </c>
      <c r="JT368" s="76">
        <f t="shared" si="1375"/>
        <v>0</v>
      </c>
      <c r="JU368" s="77">
        <f t="shared" si="1539"/>
        <v>0</v>
      </c>
      <c r="JV368" s="77">
        <f t="shared" si="1376"/>
        <v>0</v>
      </c>
      <c r="JW368" s="77">
        <f t="shared" si="1540"/>
        <v>0</v>
      </c>
      <c r="JX368" s="282">
        <f t="shared" si="1541"/>
        <v>0</v>
      </c>
      <c r="JY368" s="73"/>
      <c r="JZ368" s="74"/>
      <c r="KA368" s="279"/>
      <c r="KB368" s="76">
        <f t="shared" si="1377"/>
        <v>0</v>
      </c>
      <c r="KC368" s="77">
        <f t="shared" si="1542"/>
        <v>0</v>
      </c>
      <c r="KD368" s="77">
        <f t="shared" si="1378"/>
        <v>0</v>
      </c>
      <c r="KE368" s="77">
        <f t="shared" si="1543"/>
        <v>0</v>
      </c>
      <c r="KF368" s="282">
        <f t="shared" si="1544"/>
        <v>0</v>
      </c>
      <c r="KG368" s="73"/>
      <c r="KH368" s="74"/>
      <c r="KI368" s="279"/>
      <c r="KJ368" s="76">
        <f t="shared" si="1379"/>
        <v>92.689586862167232</v>
      </c>
      <c r="KK368" s="77">
        <f t="shared" si="1545"/>
        <v>105.48167674501492</v>
      </c>
      <c r="KL368" s="77">
        <f t="shared" si="1380"/>
        <v>3.0273598963407502</v>
      </c>
      <c r="KM368" s="77">
        <f t="shared" si="1546"/>
        <v>3.4959952082942984</v>
      </c>
      <c r="KN368" s="282">
        <f t="shared" si="1547"/>
        <v>121.84533534329914</v>
      </c>
      <c r="KO368" s="73">
        <f t="shared" si="1381"/>
        <v>0.76071510329890257</v>
      </c>
      <c r="KP368" s="74">
        <f t="shared" si="1382"/>
        <v>2.4845923627779151E-2</v>
      </c>
      <c r="KQ368" s="279">
        <f t="shared" si="1383"/>
        <v>1.1088324403838619</v>
      </c>
      <c r="KR368" s="76">
        <f t="shared" si="1384"/>
        <v>29.959464140142444</v>
      </c>
      <c r="KS368" s="77">
        <f t="shared" si="1548"/>
        <v>34.094169786123501</v>
      </c>
      <c r="KT368" s="77">
        <f t="shared" si="1385"/>
        <v>0.97840020325871202</v>
      </c>
      <c r="KU368" s="77">
        <f t="shared" si="1549"/>
        <v>1.1298565547231607</v>
      </c>
      <c r="KV368" s="282">
        <f t="shared" si="1550"/>
        <v>39.559515249900826</v>
      </c>
      <c r="KW368" s="73">
        <f t="shared" si="1317"/>
        <v>0.75732637144024539</v>
      </c>
      <c r="KX368" s="74">
        <f t="shared" si="1318"/>
        <v>2.4732360775355174E-2</v>
      </c>
      <c r="KY368" s="279">
        <f t="shared" si="1319"/>
        <v>1.1083471819704931</v>
      </c>
      <c r="KZ368" s="76">
        <f t="shared" si="1386"/>
        <v>181.51596520695577</v>
      </c>
      <c r="LA368" s="77">
        <f t="shared" si="1551"/>
        <v>206.56698356516773</v>
      </c>
      <c r="LB368" s="77">
        <f t="shared" si="1387"/>
        <v>5.8004247397881201</v>
      </c>
      <c r="LC368" s="77">
        <f t="shared" si="1552"/>
        <v>6.6983304895073212</v>
      </c>
      <c r="LD368" s="286">
        <f t="shared" si="1553"/>
        <v>363.19448910218091</v>
      </c>
      <c r="LE368" s="73">
        <f t="shared" si="1388"/>
        <v>0.49977620986393378</v>
      </c>
      <c r="LF368" s="74">
        <f t="shared" si="1389"/>
        <v>1.5970574757691966E-2</v>
      </c>
      <c r="LG368" s="279">
        <f t="shared" si="1390"/>
        <v>1.0714463596958121</v>
      </c>
      <c r="LH368" s="76">
        <f t="shared" si="1391"/>
        <v>41.672968400902782</v>
      </c>
      <c r="LI368" s="77">
        <f t="shared" si="1554"/>
        <v>47.424254769911371</v>
      </c>
      <c r="LJ368" s="77">
        <f t="shared" si="1392"/>
        <v>1.359668922131702</v>
      </c>
      <c r="LK368" s="77">
        <f t="shared" si="1555"/>
        <v>1.5701456712776896</v>
      </c>
      <c r="LL368" s="282">
        <f t="shared" si="1556"/>
        <v>56.252260896253411</v>
      </c>
      <c r="LM368" s="73">
        <f t="shared" si="1575"/>
        <v>0.74082299514610872</v>
      </c>
      <c r="LN368" s="74">
        <f t="shared" si="1576"/>
        <v>2.4170920430013516E-2</v>
      </c>
      <c r="LO368" s="279">
        <f t="shared" si="1577"/>
        <v>1.1059826400426804</v>
      </c>
      <c r="LP368" s="76">
        <f t="shared" si="1393"/>
        <v>6.4202093451560874E-2</v>
      </c>
      <c r="LQ368" s="77">
        <f t="shared" si="1557"/>
        <v>7.3062624368810794E-2</v>
      </c>
      <c r="LR368" s="77">
        <f t="shared" si="1394"/>
        <v>1.2316900883518657E-3</v>
      </c>
      <c r="LS368" s="77">
        <f t="shared" si="1558"/>
        <v>1.4223557140287345E-3</v>
      </c>
      <c r="LT368" s="282">
        <f t="shared" si="1559"/>
        <v>0.92320491949545436</v>
      </c>
      <c r="LU368" s="73">
        <f t="shared" si="1329"/>
        <v>6.9542624931687211E-2</v>
      </c>
      <c r="LV368" s="74">
        <f t="shared" si="1330"/>
        <v>1.3341459326549118E-3</v>
      </c>
      <c r="LW368" s="279">
        <f t="shared" si="1331"/>
        <v>1.0098041034571972</v>
      </c>
      <c r="LX368" s="76">
        <f t="shared" si="1395"/>
        <v>13.047316356669095</v>
      </c>
      <c r="LY368" s="77">
        <f t="shared" si="1560"/>
        <v>14.847976487052996</v>
      </c>
      <c r="LZ368" s="77">
        <f t="shared" si="1396"/>
        <v>0.25030726214909432</v>
      </c>
      <c r="MA368" s="77">
        <f t="shared" si="1561"/>
        <v>0.28905482632977414</v>
      </c>
      <c r="MB368" s="286">
        <f t="shared" si="1562"/>
        <v>187.61628959300577</v>
      </c>
      <c r="MC368" s="73">
        <f t="shared" si="1320"/>
        <v>6.9542556165951869E-2</v>
      </c>
      <c r="MD368" s="74">
        <f t="shared" si="1321"/>
        <v>1.3341446134132781E-3</v>
      </c>
      <c r="ME368" s="279">
        <f t="shared" si="1322"/>
        <v>1.0098040937626194</v>
      </c>
      <c r="MF368" s="76">
        <f t="shared" si="1397"/>
        <v>0</v>
      </c>
      <c r="MG368" s="77">
        <f t="shared" si="1563"/>
        <v>0</v>
      </c>
      <c r="MH368" s="77">
        <f t="shared" si="1398"/>
        <v>0</v>
      </c>
      <c r="MI368" s="77">
        <f t="shared" si="1564"/>
        <v>0</v>
      </c>
      <c r="MJ368" s="286">
        <f t="shared" si="1565"/>
        <v>0</v>
      </c>
      <c r="MK368" s="73"/>
      <c r="ML368" s="74"/>
      <c r="MM368" s="279"/>
      <c r="MN368" s="287">
        <f t="shared" si="1566"/>
        <v>1.0807337796830623</v>
      </c>
      <c r="MO368" s="288">
        <f t="shared" si="1566"/>
        <v>1.0807337796830623</v>
      </c>
      <c r="MP368" s="288">
        <f t="shared" si="1566"/>
        <v>1.0863730630933879</v>
      </c>
      <c r="MQ368" s="289">
        <f t="shared" si="1566"/>
        <v>1.0863730630933879</v>
      </c>
      <c r="MR368" s="290">
        <f t="shared" si="1567"/>
        <v>4.1043026751023657</v>
      </c>
      <c r="MS368" s="291">
        <f t="shared" si="1332"/>
        <v>4.1043026751023657</v>
      </c>
      <c r="MT368" s="291">
        <f t="shared" si="1399"/>
        <v>3.7537448449065831</v>
      </c>
      <c r="MU368" s="292">
        <f t="shared" si="1333"/>
        <v>3.7537448449065831</v>
      </c>
      <c r="MV368" s="359">
        <f t="shared" si="1400"/>
        <v>0</v>
      </c>
      <c r="MW368" s="360">
        <f t="shared" si="1401"/>
        <v>0.81107793930291383</v>
      </c>
      <c r="MX368" s="360">
        <f t="shared" si="1402"/>
        <v>0.35055783019578279</v>
      </c>
      <c r="MY368" s="360">
        <f t="shared" si="1403"/>
        <v>0</v>
      </c>
      <c r="MZ368" s="360">
        <f t="shared" si="1404"/>
        <v>0</v>
      </c>
      <c r="NA368" s="360">
        <f t="shared" si="1405"/>
        <v>0</v>
      </c>
      <c r="NB368" s="360">
        <f t="shared" si="1406"/>
        <v>0.96407613850864982</v>
      </c>
      <c r="NC368" s="360">
        <f t="shared" si="1407"/>
        <v>0</v>
      </c>
      <c r="ND368" s="360">
        <f t="shared" si="1408"/>
        <v>0</v>
      </c>
      <c r="NE368" s="360">
        <f t="shared" si="1409"/>
        <v>0.32577497098477864</v>
      </c>
      <c r="NF368" s="360">
        <f t="shared" si="1410"/>
        <v>0.10573632115998503</v>
      </c>
      <c r="NG368" s="360">
        <f t="shared" si="1411"/>
        <v>0.93805128791368353</v>
      </c>
      <c r="NH368" s="360">
        <f t="shared" si="1412"/>
        <v>0.14997124598978748</v>
      </c>
      <c r="NI368" s="360">
        <f t="shared" si="1413"/>
        <v>2.3225494379515536E-3</v>
      </c>
      <c r="NJ368" s="360">
        <f t="shared" si="1414"/>
        <v>0.45673439160883272</v>
      </c>
      <c r="NK368" s="361">
        <f t="shared" si="1415"/>
        <v>0</v>
      </c>
      <c r="NL368" s="145">
        <f t="shared" si="1568"/>
        <v>4.1043026751023657</v>
      </c>
      <c r="NM368" s="56">
        <f t="shared" si="1334"/>
        <v>4.1043026751023657</v>
      </c>
      <c r="NN368" s="56">
        <f t="shared" si="1569"/>
        <v>3.7537448449065831</v>
      </c>
      <c r="NO368" s="58">
        <f t="shared" si="1323"/>
        <v>3.7537448449065831</v>
      </c>
      <c r="NP368" s="55">
        <f t="shared" si="1416"/>
        <v>1.0807337796830623</v>
      </c>
      <c r="NQ368" s="56">
        <f t="shared" si="1324"/>
        <v>1.0807337796830623</v>
      </c>
      <c r="NR368" s="56">
        <f t="shared" si="1417"/>
        <v>1.0863730630933879</v>
      </c>
      <c r="NS368" s="61">
        <f t="shared" si="1325"/>
        <v>1.0863730630933879</v>
      </c>
      <c r="NT368" s="41"/>
      <c r="NU368" s="86">
        <f t="shared" si="1578"/>
        <v>0</v>
      </c>
      <c r="NV368" s="86">
        <f t="shared" si="1578"/>
        <v>0</v>
      </c>
      <c r="NW368" s="86">
        <f t="shared" si="1578"/>
        <v>0</v>
      </c>
      <c r="NX368" s="86">
        <f t="shared" si="1578"/>
        <v>0</v>
      </c>
      <c r="NY368" s="87">
        <f t="shared" si="1579"/>
        <v>0</v>
      </c>
      <c r="NZ368" s="87">
        <f t="shared" si="1579"/>
        <v>0</v>
      </c>
      <c r="OA368" s="87">
        <f t="shared" si="1579"/>
        <v>0</v>
      </c>
      <c r="OB368" s="87">
        <f t="shared" si="1579"/>
        <v>0</v>
      </c>
      <c r="OC368" s="26"/>
    </row>
    <row r="369" spans="1:393" thickBot="1" x14ac:dyDescent="0.35">
      <c r="A369" s="136" t="s">
        <v>836</v>
      </c>
      <c r="B369" s="137" t="s">
        <v>837</v>
      </c>
      <c r="C369" s="133" t="s">
        <v>98</v>
      </c>
      <c r="D369" s="64">
        <f>VLOOKUP(B369,[1]УсіТ_1!$A$10:$G$556,6,FALSE)</f>
        <v>980</v>
      </c>
      <c r="E369" s="64">
        <f>VLOOKUP(B369,[1]УсіТ_1!$A$10:$G$556,7,FALSE)</f>
        <v>44.4</v>
      </c>
      <c r="F369" s="38">
        <v>127.7</v>
      </c>
      <c r="G369" s="38"/>
      <c r="H369" s="39"/>
      <c r="I369" s="256">
        <v>4.1603000000000003</v>
      </c>
      <c r="J369" s="62">
        <v>4.1603000000000003</v>
      </c>
      <c r="K369" s="257">
        <f t="shared" si="1418"/>
        <v>3.6014000000000004</v>
      </c>
      <c r="L369" s="293">
        <f t="shared" si="1419"/>
        <v>3.8448000000000002</v>
      </c>
      <c r="M369" s="63">
        <v>0.24340000000000001</v>
      </c>
      <c r="N369" s="63">
        <v>0.80369999999999997</v>
      </c>
      <c r="O369" s="63">
        <v>0.3155</v>
      </c>
      <c r="P369" s="63">
        <v>1.04E-2</v>
      </c>
      <c r="Q369" s="63">
        <v>0</v>
      </c>
      <c r="R369" s="63">
        <v>0</v>
      </c>
      <c r="S369" s="63">
        <v>0.77990000000000004</v>
      </c>
      <c r="T369" s="63">
        <v>3.8600000000000002E-2</v>
      </c>
      <c r="U369" s="63">
        <v>1E-3</v>
      </c>
      <c r="V369" s="63">
        <v>7.6100000000000001E-2</v>
      </c>
      <c r="W369" s="63">
        <v>0.13370000000000001</v>
      </c>
      <c r="X369" s="63">
        <v>1.0637000000000001</v>
      </c>
      <c r="Y369" s="63">
        <v>0.19900000000000001</v>
      </c>
      <c r="Z369" s="63">
        <v>1.1999999999999999E-3</v>
      </c>
      <c r="AA369" s="63">
        <v>0.49409999999999998</v>
      </c>
      <c r="AB369" s="259">
        <v>0</v>
      </c>
      <c r="AC369" s="144">
        <v>86.03</v>
      </c>
      <c r="AD369" s="70">
        <v>18.926600000000001</v>
      </c>
      <c r="AE369" s="70">
        <v>62.635497421365798</v>
      </c>
      <c r="AF369" s="68">
        <f t="shared" si="1420"/>
        <v>4.3995173388767332</v>
      </c>
      <c r="AG369" s="68">
        <f t="shared" si="1421"/>
        <v>19.972079978771539</v>
      </c>
      <c r="AH369" s="71">
        <v>3.27579760033333</v>
      </c>
      <c r="AI369" s="71">
        <v>18.427402499739401</v>
      </c>
      <c r="AJ369" s="68">
        <f t="shared" si="1422"/>
        <v>0.25254755125892847</v>
      </c>
      <c r="AK369" s="68">
        <f t="shared" si="1423"/>
        <v>10.790239243332405</v>
      </c>
      <c r="AL369" s="71">
        <v>9.4647648760719196</v>
      </c>
      <c r="AM369" s="69">
        <f t="shared" si="1424"/>
        <v>238.51207487701251</v>
      </c>
      <c r="AN369" s="260">
        <v>277.05</v>
      </c>
      <c r="AO369" s="71">
        <v>60.951000000000001</v>
      </c>
      <c r="AP369" s="71">
        <v>201.710619093216</v>
      </c>
      <c r="AQ369" s="68">
        <f t="shared" si="1425"/>
        <v>14.168153885107492</v>
      </c>
      <c r="AR369" s="68">
        <f t="shared" si="1426"/>
        <v>64.317851425301029</v>
      </c>
      <c r="AS369" s="71">
        <v>24.515026778266702</v>
      </c>
      <c r="AT369" s="261">
        <f t="shared" si="1338"/>
        <v>5.3167571388500328</v>
      </c>
      <c r="AU369" s="71">
        <v>60.849532343284103</v>
      </c>
      <c r="AV369" s="68">
        <f t="shared" si="1427"/>
        <v>0.83394284076470859</v>
      </c>
      <c r="AW369" s="68">
        <f t="shared" si="1428"/>
        <v>35.63068706173938</v>
      </c>
      <c r="AX369" s="71">
        <v>31.2538089107384</v>
      </c>
      <c r="AY369" s="69">
        <f t="shared" si="1429"/>
        <v>787.5959845506062</v>
      </c>
      <c r="AZ369" s="260">
        <v>38</v>
      </c>
      <c r="BA369" s="260">
        <v>193.69233333333401</v>
      </c>
      <c r="BB369" s="260">
        <v>20.199343333333399</v>
      </c>
      <c r="BC369" s="262">
        <f t="shared" si="1430"/>
        <v>16.159474666666721</v>
      </c>
      <c r="BD369" s="262">
        <f t="shared" si="1339"/>
        <v>4.0398686666666777</v>
      </c>
      <c r="BE369" s="260">
        <v>7.5816713333333396</v>
      </c>
      <c r="BF369" s="262">
        <f t="shared" si="1431"/>
        <v>6.0653370666666717</v>
      </c>
      <c r="BG369" s="262">
        <f t="shared" si="1340"/>
        <v>1.5163342666666679</v>
      </c>
      <c r="BH369" s="260">
        <v>23.882744460005259</v>
      </c>
      <c r="BI369" s="263">
        <f t="shared" si="1432"/>
        <v>13.984636549533921</v>
      </c>
      <c r="BJ369" s="68">
        <f t="shared" si="1433"/>
        <v>0.32731301282437208</v>
      </c>
      <c r="BK369" s="260">
        <v>12.266764690043553</v>
      </c>
      <c r="BL369" s="69">
        <f t="shared" si="1434"/>
        <v>309.1474285800594</v>
      </c>
      <c r="BM369" s="260">
        <v>3.45</v>
      </c>
      <c r="BN369" s="260">
        <v>0.75900000000000001</v>
      </c>
      <c r="BO369" s="260">
        <v>2.5118268755516899</v>
      </c>
      <c r="BP369" s="68">
        <f t="shared" si="1435"/>
        <v>0.17643071973875069</v>
      </c>
      <c r="BQ369" s="68">
        <f t="shared" si="1436"/>
        <v>0.80092614119216288</v>
      </c>
      <c r="BR369" s="260">
        <v>0.60047692620833304</v>
      </c>
      <c r="BS369" s="260">
        <v>0.789572622526726</v>
      </c>
      <c r="BT369" s="68">
        <f t="shared" si="1437"/>
        <v>1.0821092791728781E-2</v>
      </c>
      <c r="BU369" s="68">
        <f t="shared" si="1438"/>
        <v>0.46233740741101453</v>
      </c>
      <c r="BV369" s="260">
        <v>0.40554382121433702</v>
      </c>
      <c r="BW369" s="69">
        <f t="shared" si="1439"/>
        <v>10.219704294601303</v>
      </c>
      <c r="BX369" s="260">
        <v>0</v>
      </c>
      <c r="BY369" s="260">
        <v>0</v>
      </c>
      <c r="BZ369" s="263">
        <f t="shared" si="1440"/>
        <v>0</v>
      </c>
      <c r="CA369" s="263">
        <f t="shared" si="1441"/>
        <v>0</v>
      </c>
      <c r="CB369" s="260">
        <v>0</v>
      </c>
      <c r="CC369" s="264">
        <f t="shared" si="1442"/>
        <v>0</v>
      </c>
      <c r="CD369" s="260">
        <v>0</v>
      </c>
      <c r="CE369" s="260">
        <v>0</v>
      </c>
      <c r="CF369" s="263">
        <f t="shared" si="1443"/>
        <v>0</v>
      </c>
      <c r="CG369" s="263">
        <f t="shared" si="1444"/>
        <v>0</v>
      </c>
      <c r="CH369" s="260">
        <v>0</v>
      </c>
      <c r="CI369" s="69">
        <f t="shared" si="1445"/>
        <v>0</v>
      </c>
      <c r="CJ369" s="260">
        <v>300.29445217398489</v>
      </c>
      <c r="CK369" s="260">
        <v>66.06478438742333</v>
      </c>
      <c r="CL369" s="260">
        <v>25.611189718233362</v>
      </c>
      <c r="CM369" s="260">
        <v>9.5013465401066917</v>
      </c>
      <c r="CN369" s="260">
        <v>155.60235988022561</v>
      </c>
      <c r="CO369" s="265">
        <f t="shared" si="1446"/>
        <v>10.929509757987047</v>
      </c>
      <c r="CP369" s="266">
        <f t="shared" si="1447"/>
        <v>49.615679676128494</v>
      </c>
      <c r="CQ369" s="260">
        <v>59.053481965177653</v>
      </c>
      <c r="CR369" s="265">
        <f t="shared" si="1448"/>
        <v>0.80932797033275972</v>
      </c>
      <c r="CS369" s="265">
        <f t="shared" si="1449"/>
        <v>34.579002578637635</v>
      </c>
      <c r="CT369" s="260">
        <v>30.331313483908811</v>
      </c>
      <c r="CU369" s="267">
        <f t="shared" si="1341"/>
        <v>764.34909793074451</v>
      </c>
      <c r="CV369" s="260">
        <v>27.128599999999992</v>
      </c>
      <c r="CW369" s="260">
        <v>2.9257083748292501</v>
      </c>
      <c r="CX369" s="68">
        <f t="shared" si="1450"/>
        <v>4.0096833277034873E-2</v>
      </c>
      <c r="CY369" s="68">
        <f t="shared" si="1451"/>
        <v>1.7131602417147667</v>
      </c>
      <c r="CZ369" s="260">
        <v>1.50271541874146</v>
      </c>
      <c r="DA369" s="69">
        <f t="shared" si="1452"/>
        <v>37.86842855228484</v>
      </c>
      <c r="DB369" s="260">
        <v>0.69519999999999982</v>
      </c>
      <c r="DC369" s="260">
        <v>7.4974472039887705E-2</v>
      </c>
      <c r="DD369" s="68">
        <f t="shared" si="1453"/>
        <v>1.0275251393066611E-3</v>
      </c>
      <c r="DE369" s="68">
        <f t="shared" si="1454"/>
        <v>4.3901602000844406E-2</v>
      </c>
      <c r="DF369" s="260">
        <v>3.85087236019944E-2</v>
      </c>
      <c r="DG369" s="69">
        <f t="shared" si="1455"/>
        <v>0.97041983477025828</v>
      </c>
      <c r="DH369" s="260">
        <v>27.193326519804479</v>
      </c>
      <c r="DI369" s="260">
        <v>5.9825318343569851</v>
      </c>
      <c r="DJ369" s="260">
        <v>0.4108630367749998</v>
      </c>
      <c r="DK369" s="260">
        <v>19.796741706417659</v>
      </c>
      <c r="DL369" s="68">
        <f t="shared" si="1456"/>
        <v>1.3905231374587763</v>
      </c>
      <c r="DM369" s="68">
        <f t="shared" si="1457"/>
        <v>6.3124286539917476</v>
      </c>
      <c r="DN369" s="260">
        <v>5.7581020854588401</v>
      </c>
      <c r="DO369" s="68">
        <f t="shared" si="1458"/>
        <v>7.891478908121341E-2</v>
      </c>
      <c r="DP369" s="68">
        <f t="shared" si="1459"/>
        <v>3.3716797085487658</v>
      </c>
      <c r="DQ369" s="260">
        <v>2.9575021423696599</v>
      </c>
      <c r="DR369" s="264">
        <f t="shared" si="1460"/>
        <v>74.518880790219143</v>
      </c>
      <c r="DS369" s="260">
        <v>47.48</v>
      </c>
      <c r="DT369" s="260">
        <v>10.445600000000001</v>
      </c>
      <c r="DU369" s="260">
        <v>34.568562333679502</v>
      </c>
      <c r="DV369" s="68">
        <f t="shared" si="1461"/>
        <v>2.4280958183176482</v>
      </c>
      <c r="DW369" s="68">
        <f t="shared" si="1462"/>
        <v>11.022600922841713</v>
      </c>
      <c r="DX369" s="260">
        <v>0.90558772058333303</v>
      </c>
      <c r="DY369" s="260">
        <v>0.46157995216666697</v>
      </c>
      <c r="DZ369" s="260">
        <v>0</v>
      </c>
      <c r="EA369" s="260">
        <v>10.1225599283569</v>
      </c>
      <c r="EB369" s="68">
        <f t="shared" si="1463"/>
        <v>0.13872968381813131</v>
      </c>
      <c r="EC369" s="68">
        <f t="shared" si="1464"/>
        <v>5.9273054562890959</v>
      </c>
      <c r="ED369" s="267">
        <v>5.1991944967393202</v>
      </c>
      <c r="EE369" s="69">
        <f t="shared" si="1465"/>
        <v>131.01970131783085</v>
      </c>
      <c r="EF369" s="260">
        <v>231.34343698412687</v>
      </c>
      <c r="EG369" s="260">
        <v>50.895556136507892</v>
      </c>
      <c r="EH369" s="260">
        <v>296.10158548121007</v>
      </c>
      <c r="EI369" s="260">
        <v>168.43323550702291</v>
      </c>
      <c r="EJ369" s="268">
        <f t="shared" si="1466"/>
        <v>11.830750462013288</v>
      </c>
      <c r="EK369" s="266">
        <f t="shared" si="1467"/>
        <v>53.706958340240334</v>
      </c>
      <c r="EL369" s="260">
        <v>80.536496613960821</v>
      </c>
      <c r="EM369" s="268">
        <f t="shared" si="1468"/>
        <v>1.103752686094333</v>
      </c>
      <c r="EN369" s="268">
        <f t="shared" si="1469"/>
        <v>47.158467738291215</v>
      </c>
      <c r="EO369" s="269">
        <f t="shared" si="1470"/>
        <v>827.31031072282849</v>
      </c>
      <c r="EP369" s="69">
        <f t="shared" si="1471"/>
        <v>1042.4109915107638</v>
      </c>
      <c r="EQ369" s="260">
        <v>69</v>
      </c>
      <c r="ER369" s="260">
        <v>15.18</v>
      </c>
      <c r="ES369" s="260">
        <v>50.236537511033802</v>
      </c>
      <c r="ET369" s="68">
        <f t="shared" si="1472"/>
        <v>3.5286143947750142</v>
      </c>
      <c r="EU369" s="68">
        <f t="shared" si="1473"/>
        <v>16.018522823843259</v>
      </c>
      <c r="EV369" s="260">
        <v>5.2592907558666697</v>
      </c>
      <c r="EW369" s="260">
        <v>15.0634658818252</v>
      </c>
      <c r="EX369" s="68">
        <f t="shared" si="1474"/>
        <v>0.20644479991041437</v>
      </c>
      <c r="EY369" s="68">
        <f t="shared" si="1475"/>
        <v>8.820472700966274</v>
      </c>
      <c r="EZ369" s="260">
        <v>7.7369647074362602</v>
      </c>
      <c r="FA369" s="69">
        <f t="shared" si="1476"/>
        <v>194.97151062739434</v>
      </c>
      <c r="FB369" s="260">
        <v>0.83333333333333348</v>
      </c>
      <c r="FC369" s="260">
        <v>8.9871586162120806E-2</v>
      </c>
      <c r="FD369" s="68">
        <f t="shared" si="1477"/>
        <v>1.2316900883518657E-3</v>
      </c>
      <c r="FE369" s="68">
        <f t="shared" si="1478"/>
        <v>5.2624666763574489E-2</v>
      </c>
      <c r="FF369" s="260">
        <v>4.6160245974772703E-2</v>
      </c>
      <c r="FG369" s="69">
        <f t="shared" si="1479"/>
        <v>1.1632381985642724</v>
      </c>
      <c r="FH369" s="260">
        <v>346.86499166666601</v>
      </c>
      <c r="FI369" s="260">
        <v>37.407968382232902</v>
      </c>
      <c r="FJ369" s="68">
        <f t="shared" si="1480"/>
        <v>0.51267620667850189</v>
      </c>
      <c r="FK369" s="68">
        <f t="shared" si="1481"/>
        <v>21.904385518090006</v>
      </c>
      <c r="FL369" s="260">
        <v>19.2135</v>
      </c>
      <c r="FM369" s="69">
        <f t="shared" si="1482"/>
        <v>484.18375205867869</v>
      </c>
      <c r="FN369" s="260">
        <v>0</v>
      </c>
      <c r="FO369" s="260">
        <v>0</v>
      </c>
      <c r="FP369" s="68">
        <f t="shared" si="1483"/>
        <v>0</v>
      </c>
      <c r="FQ369" s="68">
        <f t="shared" si="1484"/>
        <v>0</v>
      </c>
      <c r="FR369" s="260">
        <v>0</v>
      </c>
      <c r="FS369" s="264">
        <f t="shared" si="1485"/>
        <v>0</v>
      </c>
      <c r="FT369" s="270">
        <f t="shared" si="1342"/>
        <v>4076.9312131235301</v>
      </c>
      <c r="FU369" s="271">
        <f t="shared" si="1343"/>
        <v>1271.0462880362045</v>
      </c>
      <c r="FV369" s="272">
        <f t="shared" si="1486"/>
        <v>348.71283055735341</v>
      </c>
      <c r="FW369" s="272">
        <f t="shared" si="1344"/>
        <v>37.042915412290114</v>
      </c>
      <c r="FX369" s="272">
        <f t="shared" si="1345"/>
        <v>193.69233333333401</v>
      </c>
      <c r="FY369" s="272">
        <f t="shared" si="1346"/>
        <v>0</v>
      </c>
      <c r="FZ369" s="272">
        <f t="shared" si="1347"/>
        <v>0</v>
      </c>
      <c r="GA369" s="272">
        <f t="shared" si="1348"/>
        <v>27.128599999999992</v>
      </c>
      <c r="GB369" s="272">
        <f t="shared" si="1349"/>
        <v>0.69519999999999982</v>
      </c>
      <c r="GC369" s="272">
        <f t="shared" si="1350"/>
        <v>346.86499166666601</v>
      </c>
      <c r="GD369" s="272">
        <f t="shared" si="1351"/>
        <v>0</v>
      </c>
      <c r="GE369" s="272">
        <f t="shared" si="1352"/>
        <v>695.49538032851297</v>
      </c>
      <c r="GF369" s="273">
        <f t="shared" si="1353"/>
        <v>270.55579851401853</v>
      </c>
      <c r="GG369" s="273">
        <f t="shared" si="1354"/>
        <v>48.851595514274742</v>
      </c>
      <c r="GH369" s="272">
        <f t="shared" si="1487"/>
        <v>314.98188121559906</v>
      </c>
      <c r="GI369" s="274">
        <f t="shared" si="1488"/>
        <v>225.01545857744904</v>
      </c>
      <c r="GJ369" s="275">
        <f t="shared" si="1355"/>
        <v>4.3168266820597854</v>
      </c>
      <c r="GK369" s="271">
        <f t="shared" si="1489"/>
        <v>3235.6604205499602</v>
      </c>
      <c r="GL369" s="276">
        <f t="shared" si="1490"/>
        <v>4076.9321298929499</v>
      </c>
      <c r="GM369" s="272">
        <f t="shared" si="1491"/>
        <v>1766.617545127672</v>
      </c>
      <c r="GN369" s="272">
        <f t="shared" si="1492"/>
        <v>90.211337608624646</v>
      </c>
      <c r="GO369" s="277">
        <f t="shared" si="1493"/>
        <v>0.54598360628566911</v>
      </c>
      <c r="GP369" s="278">
        <f t="shared" si="1494"/>
        <v>2.7880347713772624E-2</v>
      </c>
      <c r="GQ369" s="279">
        <f t="shared" si="1495"/>
        <v>1.0796670753295772</v>
      </c>
      <c r="GR369" s="280">
        <f t="shared" si="1496"/>
        <v>3235.6604205499602</v>
      </c>
      <c r="GS369" s="272">
        <f t="shared" si="1497"/>
        <v>1766.617545127672</v>
      </c>
      <c r="GT369" s="272">
        <f t="shared" si="1356"/>
        <v>90.211337608624646</v>
      </c>
      <c r="GU369" s="73">
        <f t="shared" si="1498"/>
        <v>0.54598360628566911</v>
      </c>
      <c r="GV369" s="74">
        <f t="shared" si="1499"/>
        <v>2.7880347713772624E-2</v>
      </c>
      <c r="GW369" s="279">
        <f t="shared" si="1500"/>
        <v>1.0796670753295772</v>
      </c>
      <c r="GX369" s="280">
        <f t="shared" si="1501"/>
        <v>2801.0100209808556</v>
      </c>
      <c r="GY369" s="272">
        <f t="shared" si="1357"/>
        <v>1607.0696590862738</v>
      </c>
      <c r="GZ369" s="272">
        <f t="shared" si="1358"/>
        <v>63.007147972331218</v>
      </c>
      <c r="HA369" s="73">
        <f t="shared" si="1502"/>
        <v>0.57374648682031892</v>
      </c>
      <c r="HB369" s="74">
        <f t="shared" si="1503"/>
        <v>2.2494438613349703E-2</v>
      </c>
      <c r="HC369" s="279">
        <f t="shared" si="1504"/>
        <v>1.0826648917434187</v>
      </c>
      <c r="HD369" s="280">
        <f t="shared" si="1505"/>
        <v>2990.3053185022941</v>
      </c>
      <c r="HE369" s="272">
        <f t="shared" si="1359"/>
        <v>1749.5562885372406</v>
      </c>
      <c r="HF369" s="272">
        <f t="shared" si="1360"/>
        <v>67.659212862466873</v>
      </c>
      <c r="HG369" s="73">
        <f t="shared" si="1506"/>
        <v>0.58507613845047524</v>
      </c>
      <c r="HH369" s="74">
        <f t="shared" si="1507"/>
        <v>2.2626188852298952E-2</v>
      </c>
      <c r="HI369" s="281">
        <f t="shared" si="1508"/>
        <v>1.084248891901886</v>
      </c>
      <c r="HJ369" s="72">
        <f t="shared" si="1361"/>
        <v>4.4917389334936404</v>
      </c>
      <c r="HK369" s="73">
        <f t="shared" si="1509"/>
        <v>4.4917389334936404</v>
      </c>
      <c r="HL369" s="73">
        <f t="shared" si="1362"/>
        <v>3.8991093411247486</v>
      </c>
      <c r="HM369" s="74">
        <f t="shared" si="1510"/>
        <v>4.1687201395843712</v>
      </c>
      <c r="HN369" s="75"/>
      <c r="HO369" s="75"/>
      <c r="HP369" s="76">
        <f t="shared" si="1511"/>
        <v>142.48662945096683</v>
      </c>
      <c r="HQ369" s="77">
        <f t="shared" si="1512"/>
        <v>162.15120918149475</v>
      </c>
      <c r="HR369" s="77">
        <f t="shared" si="1513"/>
        <v>4.6520648901356614</v>
      </c>
      <c r="HS369" s="77">
        <f t="shared" si="1514"/>
        <v>5.3722045351286623</v>
      </c>
      <c r="HT369" s="282">
        <f t="shared" si="1515"/>
        <v>189.2952975214385</v>
      </c>
      <c r="HU369" s="73">
        <f t="shared" si="1570"/>
        <v>0.75272144272273644</v>
      </c>
      <c r="HV369" s="74">
        <f t="shared" si="1571"/>
        <v>2.4575702360534316E-2</v>
      </c>
      <c r="HW369" s="279">
        <f t="shared" si="1337"/>
        <v>1.1076874050355754</v>
      </c>
      <c r="HX369" s="76">
        <f t="shared" si="1516"/>
        <v>459.93821695418933</v>
      </c>
      <c r="HY369" s="77">
        <f t="shared" si="1517"/>
        <v>523.41429027603704</v>
      </c>
      <c r="HZ369" s="77">
        <f t="shared" si="1363"/>
        <v>20.318853864722232</v>
      </c>
      <c r="IA369" s="77">
        <f t="shared" si="1518"/>
        <v>23.464212442981236</v>
      </c>
      <c r="IB369" s="282">
        <f t="shared" si="1519"/>
        <v>625.07617821476674</v>
      </c>
      <c r="IC369" s="73">
        <f t="shared" si="1572"/>
        <v>0.7358114626408967</v>
      </c>
      <c r="ID369" s="74">
        <f t="shared" si="1573"/>
        <v>3.2506204160192745E-2</v>
      </c>
      <c r="IE369" s="279">
        <f t="shared" si="1580"/>
        <v>1.106581300363068</v>
      </c>
      <c r="IF369" s="76">
        <f t="shared" si="1364"/>
        <v>17.061256590431384</v>
      </c>
      <c r="IG369" s="77">
        <f t="shared" si="1520"/>
        <v>19.415880612476819</v>
      </c>
      <c r="IH369" s="77">
        <f t="shared" si="1365"/>
        <v>22.552124746157766</v>
      </c>
      <c r="II369" s="77">
        <f t="shared" si="1521"/>
        <v>26.043193656862989</v>
      </c>
      <c r="IJ369" s="282">
        <f t="shared" si="1522"/>
        <v>245.35510204766621</v>
      </c>
      <c r="IK369" s="73">
        <f t="shared" si="1523"/>
        <v>6.9536995350994654E-2</v>
      </c>
      <c r="IL369" s="74">
        <f t="shared" si="1524"/>
        <v>9.1916265681634232E-2</v>
      </c>
      <c r="IM369" s="279">
        <f t="shared" si="1525"/>
        <v>1.0238254386559078</v>
      </c>
      <c r="IN369" s="76">
        <f t="shared" si="1366"/>
        <v>5.7501815292958769</v>
      </c>
      <c r="IO369" s="77">
        <f t="shared" si="1526"/>
        <v>6.5437640821540004</v>
      </c>
      <c r="IP369" s="77">
        <f t="shared" si="1367"/>
        <v>0.18725181253047946</v>
      </c>
      <c r="IQ369" s="77">
        <f t="shared" si="1527"/>
        <v>0.21623839311019769</v>
      </c>
      <c r="IR369" s="282">
        <f t="shared" si="1528"/>
        <v>8.110876424286749</v>
      </c>
      <c r="IS369" s="73">
        <f t="shared" si="1581"/>
        <v>0.708947002580123</v>
      </c>
      <c r="IT369" s="74">
        <f t="shared" si="1582"/>
        <v>2.3086507885853522E-2</v>
      </c>
      <c r="IU369" s="279">
        <f t="shared" si="1583"/>
        <v>1.1014155672468129</v>
      </c>
      <c r="IV369" s="76">
        <f t="shared" si="1368"/>
        <v>0</v>
      </c>
      <c r="IW369" s="77">
        <f t="shared" si="1529"/>
        <v>0</v>
      </c>
      <c r="IX369" s="77">
        <f t="shared" si="1530"/>
        <v>0</v>
      </c>
      <c r="IY369" s="77">
        <f t="shared" si="1531"/>
        <v>0</v>
      </c>
      <c r="IZ369" s="282">
        <f t="shared" si="1532"/>
        <v>0</v>
      </c>
      <c r="JA369" s="283"/>
      <c r="JB369" s="284"/>
      <c r="JC369" s="285"/>
      <c r="JD369" s="76">
        <f t="shared" si="1369"/>
        <v>0</v>
      </c>
      <c r="JE369" s="77">
        <f t="shared" si="1533"/>
        <v>0</v>
      </c>
      <c r="JF369" s="77">
        <f t="shared" si="1370"/>
        <v>0</v>
      </c>
      <c r="JG369" s="77">
        <f t="shared" si="1534"/>
        <v>0</v>
      </c>
      <c r="JH369" s="282">
        <f t="shared" si="1535"/>
        <v>0</v>
      </c>
      <c r="JI369" s="283"/>
      <c r="JJ369" s="284"/>
      <c r="JK369" s="285"/>
      <c r="JL369" s="76">
        <f t="shared" si="1371"/>
        <v>469.07674891222291</v>
      </c>
      <c r="JM369" s="77">
        <f t="shared" si="1536"/>
        <v>533.81403102959882</v>
      </c>
      <c r="JN369" s="77">
        <f t="shared" si="1372"/>
        <v>21.240184268426496</v>
      </c>
      <c r="JO369" s="77">
        <f t="shared" si="1537"/>
        <v>24.52816479317892</v>
      </c>
      <c r="JP369" s="282">
        <f t="shared" si="1538"/>
        <v>606.62626819900356</v>
      </c>
      <c r="JQ369" s="73">
        <f t="shared" si="1373"/>
        <v>0.77325492399933859</v>
      </c>
      <c r="JR369" s="74">
        <f t="shared" si="1374"/>
        <v>3.5013624338236966E-2</v>
      </c>
      <c r="JS369" s="279">
        <f t="shared" si="1574"/>
        <v>1.1121370211087078</v>
      </c>
      <c r="JT369" s="76">
        <f t="shared" si="1375"/>
        <v>2.0900554948920154</v>
      </c>
      <c r="JU369" s="77">
        <f t="shared" si="1539"/>
        <v>2.3785040537420623</v>
      </c>
      <c r="JV369" s="77">
        <f t="shared" si="1376"/>
        <v>4.0096833277034873E-2</v>
      </c>
      <c r="JW369" s="77">
        <f t="shared" si="1540"/>
        <v>4.6303823068319871E-2</v>
      </c>
      <c r="JX369" s="282">
        <f t="shared" si="1541"/>
        <v>30.05430837482924</v>
      </c>
      <c r="JY369" s="73">
        <f t="shared" si="1584"/>
        <v>6.9542624931687197E-2</v>
      </c>
      <c r="JZ369" s="74">
        <f t="shared" si="1585"/>
        <v>1.3341459326549115E-3</v>
      </c>
      <c r="KA369" s="279">
        <f t="shared" si="1586"/>
        <v>1.0098041034571972</v>
      </c>
      <c r="KB369" s="76">
        <f t="shared" si="1377"/>
        <v>5.3559954441030171E-2</v>
      </c>
      <c r="KC369" s="77">
        <f t="shared" si="1542"/>
        <v>6.0951763753436743E-2</v>
      </c>
      <c r="KD369" s="77">
        <f t="shared" si="1378"/>
        <v>1.0275251393066611E-3</v>
      </c>
      <c r="KE369" s="77">
        <f t="shared" si="1543"/>
        <v>1.1865860308713323E-3</v>
      </c>
      <c r="KF369" s="282">
        <f t="shared" si="1544"/>
        <v>0.77017447203988754</v>
      </c>
      <c r="KG369" s="73">
        <f t="shared" si="1587"/>
        <v>6.954262493168728E-2</v>
      </c>
      <c r="KH369" s="74">
        <f t="shared" si="1588"/>
        <v>1.3341459326549131E-3</v>
      </c>
      <c r="KI369" s="279">
        <f t="shared" si="1589"/>
        <v>1.0098041034571972</v>
      </c>
      <c r="KJ369" s="76">
        <f t="shared" si="1379"/>
        <v>44.990470556460892</v>
      </c>
      <c r="KK369" s="77">
        <f t="shared" si="1545"/>
        <v>51.199605397958059</v>
      </c>
      <c r="KL369" s="77">
        <f t="shared" si="1380"/>
        <v>1.4694379265399897</v>
      </c>
      <c r="KM369" s="77">
        <f t="shared" si="1546"/>
        <v>1.6969069175683802</v>
      </c>
      <c r="KN369" s="282">
        <f t="shared" si="1547"/>
        <v>59.141968881126303</v>
      </c>
      <c r="KO369" s="73">
        <f t="shared" si="1381"/>
        <v>0.76071986454983387</v>
      </c>
      <c r="KP369" s="74">
        <f t="shared" si="1382"/>
        <v>2.4845941965400554E-2</v>
      </c>
      <c r="KQ369" s="279">
        <f t="shared" si="1383"/>
        <v>1.1088331003227665</v>
      </c>
      <c r="KR369" s="76">
        <f t="shared" si="1384"/>
        <v>78.604485782539584</v>
      </c>
      <c r="KS369" s="77">
        <f t="shared" si="1548"/>
        <v>89.452690865387865</v>
      </c>
      <c r="KT369" s="77">
        <f t="shared" si="1385"/>
        <v>2.5668255021357793</v>
      </c>
      <c r="KU369" s="77">
        <f t="shared" si="1549"/>
        <v>2.9641700898663981</v>
      </c>
      <c r="KV369" s="282">
        <f t="shared" si="1550"/>
        <v>103.98388993478639</v>
      </c>
      <c r="KW369" s="73">
        <f t="shared" si="1317"/>
        <v>0.75592946014845641</v>
      </c>
      <c r="KX369" s="74">
        <f t="shared" si="1318"/>
        <v>2.4684838235476347E-2</v>
      </c>
      <c r="KY369" s="279">
        <f t="shared" si="1319"/>
        <v>1.1081470377539402</v>
      </c>
      <c r="KZ369" s="76">
        <f t="shared" si="1386"/>
        <v>405.29481293644324</v>
      </c>
      <c r="LA369" s="77">
        <f t="shared" si="1551"/>
        <v>461.22955006980175</v>
      </c>
      <c r="LB369" s="77">
        <f t="shared" si="1387"/>
        <v>12.934503148107622</v>
      </c>
      <c r="LC369" s="77">
        <f t="shared" si="1552"/>
        <v>14.936764235434682</v>
      </c>
      <c r="LD369" s="286">
        <f t="shared" si="1553"/>
        <v>827.31031072282838</v>
      </c>
      <c r="LE369" s="73">
        <f t="shared" si="1388"/>
        <v>0.48989455067027216</v>
      </c>
      <c r="LF369" s="74">
        <f t="shared" si="1389"/>
        <v>1.5634403416061177E-2</v>
      </c>
      <c r="LG369" s="279">
        <f t="shared" si="1390"/>
        <v>1.0700305525868106</v>
      </c>
      <c r="LH369" s="76">
        <f t="shared" si="1391"/>
        <v>114.48357454026764</v>
      </c>
      <c r="LI369" s="77">
        <f t="shared" si="1554"/>
        <v>130.28345266256997</v>
      </c>
      <c r="LJ369" s="77">
        <f t="shared" si="1392"/>
        <v>3.7350591946854284</v>
      </c>
      <c r="LK369" s="77">
        <f t="shared" si="1555"/>
        <v>4.3132463580227327</v>
      </c>
      <c r="LL369" s="282">
        <f t="shared" si="1556"/>
        <v>154.73929414872566</v>
      </c>
      <c r="LM369" s="73">
        <f t="shared" si="1575"/>
        <v>0.73984811143207907</v>
      </c>
      <c r="LN369" s="74">
        <f t="shared" si="1576"/>
        <v>2.4137755152841299E-2</v>
      </c>
      <c r="LO369" s="279">
        <f t="shared" si="1577"/>
        <v>1.1058429623564012</v>
      </c>
      <c r="LP369" s="76">
        <f t="shared" si="1393"/>
        <v>6.4202093451560874E-2</v>
      </c>
      <c r="LQ369" s="77">
        <f t="shared" si="1557"/>
        <v>7.3062624368810794E-2</v>
      </c>
      <c r="LR369" s="77">
        <f t="shared" si="1394"/>
        <v>1.2316900883518657E-3</v>
      </c>
      <c r="LS369" s="77">
        <f t="shared" si="1558"/>
        <v>1.4223557140287345E-3</v>
      </c>
      <c r="LT369" s="282">
        <f t="shared" si="1559"/>
        <v>0.92320491949545436</v>
      </c>
      <c r="LU369" s="73">
        <f t="shared" si="1329"/>
        <v>6.9542624931687211E-2</v>
      </c>
      <c r="LV369" s="74">
        <f t="shared" si="1330"/>
        <v>1.3341459326549118E-3</v>
      </c>
      <c r="LW369" s="279">
        <f t="shared" si="1331"/>
        <v>1.0098041034571972</v>
      </c>
      <c r="LX369" s="76">
        <f t="shared" si="1395"/>
        <v>26.723350332069806</v>
      </c>
      <c r="LY369" s="77">
        <f t="shared" si="1560"/>
        <v>30.411439911398759</v>
      </c>
      <c r="LZ369" s="77">
        <f t="shared" si="1396"/>
        <v>0.51267620667850189</v>
      </c>
      <c r="MA369" s="77">
        <f t="shared" si="1561"/>
        <v>0.59203848347233401</v>
      </c>
      <c r="MB369" s="286">
        <f t="shared" si="1562"/>
        <v>384.27281909418946</v>
      </c>
      <c r="MC369" s="73">
        <f t="shared" si="1320"/>
        <v>6.9542650440544487E-2</v>
      </c>
      <c r="MD369" s="74">
        <f t="shared" si="1321"/>
        <v>1.3341464220315812E-3</v>
      </c>
      <c r="ME369" s="279">
        <f t="shared" si="1322"/>
        <v>1.00980410705343</v>
      </c>
      <c r="MF369" s="76">
        <f t="shared" si="1397"/>
        <v>0</v>
      </c>
      <c r="MG369" s="77">
        <f t="shared" si="1563"/>
        <v>0</v>
      </c>
      <c r="MH369" s="77">
        <f t="shared" si="1398"/>
        <v>0</v>
      </c>
      <c r="MI369" s="77">
        <f t="shared" si="1564"/>
        <v>0</v>
      </c>
      <c r="MJ369" s="286">
        <f t="shared" si="1565"/>
        <v>0</v>
      </c>
      <c r="MK369" s="73"/>
      <c r="ML369" s="74"/>
      <c r="MM369" s="279"/>
      <c r="MN369" s="287">
        <f t="shared" si="1566"/>
        <v>1.0796667881978164</v>
      </c>
      <c r="MO369" s="288">
        <f t="shared" si="1566"/>
        <v>1.0796667881978164</v>
      </c>
      <c r="MP369" s="288">
        <f t="shared" si="1566"/>
        <v>1.0826649910195416</v>
      </c>
      <c r="MQ369" s="289">
        <f t="shared" si="1566"/>
        <v>1.0842490670628995</v>
      </c>
      <c r="MR369" s="290">
        <f t="shared" si="1567"/>
        <v>4.491737738939376</v>
      </c>
      <c r="MS369" s="291">
        <f t="shared" si="1332"/>
        <v>4.491737738939376</v>
      </c>
      <c r="MT369" s="291">
        <f t="shared" si="1399"/>
        <v>3.8991096986577776</v>
      </c>
      <c r="MU369" s="292">
        <f t="shared" si="1333"/>
        <v>4.1687208130434366</v>
      </c>
      <c r="MV369" s="359">
        <f t="shared" si="1400"/>
        <v>0.26961111438565905</v>
      </c>
      <c r="MW369" s="360">
        <f t="shared" si="1401"/>
        <v>0.88935939110179774</v>
      </c>
      <c r="MX369" s="360">
        <f t="shared" si="1402"/>
        <v>0.32301692589593889</v>
      </c>
      <c r="MY369" s="360">
        <f t="shared" si="1403"/>
        <v>1.1454721899366853E-2</v>
      </c>
      <c r="MZ369" s="360">
        <f t="shared" si="1404"/>
        <v>0</v>
      </c>
      <c r="NA369" s="360">
        <f t="shared" si="1405"/>
        <v>0</v>
      </c>
      <c r="NB369" s="360">
        <f t="shared" si="1406"/>
        <v>0.86735566276268128</v>
      </c>
      <c r="NC369" s="360">
        <f t="shared" si="1407"/>
        <v>3.8978438393447813E-2</v>
      </c>
      <c r="ND369" s="360">
        <f t="shared" si="1408"/>
        <v>1.0098041034571972E-3</v>
      </c>
      <c r="NE369" s="360">
        <f t="shared" si="1409"/>
        <v>8.438219893456253E-2</v>
      </c>
      <c r="NF369" s="360">
        <f t="shared" si="1410"/>
        <v>0.14815925894770182</v>
      </c>
      <c r="NG369" s="360">
        <f t="shared" si="1411"/>
        <v>1.1381914987865904</v>
      </c>
      <c r="NH369" s="360">
        <f t="shared" si="1412"/>
        <v>0.22006274950892385</v>
      </c>
      <c r="NI369" s="360">
        <f t="shared" si="1413"/>
        <v>1.2117649241486365E-3</v>
      </c>
      <c r="NJ369" s="360">
        <f t="shared" si="1414"/>
        <v>0.49894420929509975</v>
      </c>
      <c r="NK369" s="361">
        <f t="shared" si="1415"/>
        <v>0</v>
      </c>
      <c r="NL369" s="145">
        <f t="shared" si="1568"/>
        <v>4.491737738939376</v>
      </c>
      <c r="NM369" s="56">
        <f t="shared" si="1334"/>
        <v>4.491737738939376</v>
      </c>
      <c r="NN369" s="56">
        <f t="shared" si="1569"/>
        <v>3.8991096986577776</v>
      </c>
      <c r="NO369" s="58">
        <f t="shared" si="1323"/>
        <v>4.1687208130434366</v>
      </c>
      <c r="NP369" s="55">
        <f t="shared" si="1416"/>
        <v>1.0796667881978164</v>
      </c>
      <c r="NQ369" s="56">
        <f t="shared" si="1324"/>
        <v>1.0796667881978164</v>
      </c>
      <c r="NR369" s="56">
        <f t="shared" si="1417"/>
        <v>1.0826649910195416</v>
      </c>
      <c r="NS369" s="61">
        <f t="shared" si="1325"/>
        <v>1.0842490670628995</v>
      </c>
      <c r="NT369" s="41"/>
      <c r="NU369" s="86">
        <f t="shared" si="1578"/>
        <v>0</v>
      </c>
      <c r="NV369" s="86">
        <f t="shared" si="1578"/>
        <v>0</v>
      </c>
      <c r="NW369" s="86">
        <f t="shared" si="1578"/>
        <v>0</v>
      </c>
      <c r="NX369" s="86">
        <f t="shared" si="1578"/>
        <v>0</v>
      </c>
      <c r="NY369" s="87">
        <f t="shared" si="1579"/>
        <v>0</v>
      </c>
      <c r="NZ369" s="87">
        <f t="shared" si="1579"/>
        <v>0</v>
      </c>
      <c r="OA369" s="87">
        <f t="shared" si="1579"/>
        <v>0</v>
      </c>
      <c r="OB369" s="87">
        <f t="shared" si="1579"/>
        <v>0</v>
      </c>
      <c r="OC369" s="26"/>
    </row>
    <row r="370" spans="1:393" thickBot="1" x14ac:dyDescent="0.35">
      <c r="A370" s="136" t="s">
        <v>838</v>
      </c>
      <c r="B370" s="137" t="s">
        <v>839</v>
      </c>
      <c r="C370" s="133" t="s">
        <v>98</v>
      </c>
      <c r="D370" s="64">
        <f>VLOOKUP(B370,[1]УсіТ_1!$A$10:$G$556,6,FALSE)</f>
        <v>589.63</v>
      </c>
      <c r="E370" s="64">
        <f>VLOOKUP(B370,[1]УсіТ_1!$A$10:$G$556,7,FALSE)</f>
        <v>0</v>
      </c>
      <c r="F370" s="38"/>
      <c r="G370" s="38"/>
      <c r="H370" s="39"/>
      <c r="I370" s="256">
        <v>3.6440999999999999</v>
      </c>
      <c r="J370" s="62">
        <v>3.6440999999999999</v>
      </c>
      <c r="K370" s="257">
        <f t="shared" si="1418"/>
        <v>3.1595</v>
      </c>
      <c r="L370" s="293">
        <f t="shared" si="1419"/>
        <v>3.3266999999999998</v>
      </c>
      <c r="M370" s="63">
        <v>0.16719999999999999</v>
      </c>
      <c r="N370" s="63">
        <v>0.4405</v>
      </c>
      <c r="O370" s="63">
        <v>0.31740000000000002</v>
      </c>
      <c r="P370" s="63">
        <v>0</v>
      </c>
      <c r="Q370" s="63">
        <v>0</v>
      </c>
      <c r="R370" s="63">
        <v>0</v>
      </c>
      <c r="S370" s="63">
        <v>0.68389999999999995</v>
      </c>
      <c r="T370" s="63">
        <v>0</v>
      </c>
      <c r="U370" s="63">
        <v>0</v>
      </c>
      <c r="V370" s="63">
        <v>0.32569999999999999</v>
      </c>
      <c r="W370" s="63">
        <v>8.3599999999999994E-2</v>
      </c>
      <c r="X370" s="63">
        <v>0.85650000000000004</v>
      </c>
      <c r="Y370" s="63">
        <v>0.29349999999999998</v>
      </c>
      <c r="Z370" s="63">
        <v>1.9E-3</v>
      </c>
      <c r="AA370" s="63">
        <v>0.47389999999999999</v>
      </c>
      <c r="AB370" s="259">
        <v>0</v>
      </c>
      <c r="AC370" s="144">
        <v>35.549999999999997</v>
      </c>
      <c r="AD370" s="70">
        <v>7.8209999999999997</v>
      </c>
      <c r="AE370" s="70">
        <v>25.882737804597902</v>
      </c>
      <c r="AF370" s="68">
        <f t="shared" si="1420"/>
        <v>1.8180035033949566</v>
      </c>
      <c r="AG370" s="68">
        <f t="shared" si="1421"/>
        <v>8.2530215418496962</v>
      </c>
      <c r="AH370" s="71">
        <v>1.35281535516667</v>
      </c>
      <c r="AI370" s="71">
        <v>7.6146275110897799</v>
      </c>
      <c r="AJ370" s="68">
        <f t="shared" si="1422"/>
        <v>0.10435847003948544</v>
      </c>
      <c r="AK370" s="68">
        <f t="shared" si="1423"/>
        <v>4.4587755976286649</v>
      </c>
      <c r="AL370" s="71">
        <v>3.91105903354272</v>
      </c>
      <c r="AM370" s="69">
        <f t="shared" si="1424"/>
        <v>98.558687645276478</v>
      </c>
      <c r="AN370" s="260">
        <v>92.07</v>
      </c>
      <c r="AO370" s="71">
        <v>20.255400000000002</v>
      </c>
      <c r="AP370" s="71">
        <v>67.033014617983895</v>
      </c>
      <c r="AQ370" s="68">
        <f t="shared" si="1425"/>
        <v>4.708398946767189</v>
      </c>
      <c r="AR370" s="68">
        <f t="shared" si="1426"/>
        <v>21.374281107119579</v>
      </c>
      <c r="AS370" s="71">
        <v>6.7197093825166698</v>
      </c>
      <c r="AT370" s="261">
        <f t="shared" si="1338"/>
        <v>1.4573536122818413</v>
      </c>
      <c r="AU370" s="71">
        <v>20.067763384796201</v>
      </c>
      <c r="AV370" s="68">
        <f t="shared" si="1427"/>
        <v>0.27502869718863193</v>
      </c>
      <c r="AW370" s="68">
        <f t="shared" si="1428"/>
        <v>11.750759121020955</v>
      </c>
      <c r="AX370" s="71">
        <v>10.3072943692649</v>
      </c>
      <c r="AY370" s="69">
        <f t="shared" si="1429"/>
        <v>259.74381810547396</v>
      </c>
      <c r="AZ370" s="260">
        <v>23</v>
      </c>
      <c r="BA370" s="260">
        <v>117.234833333334</v>
      </c>
      <c r="BB370" s="260">
        <v>12.2259183333334</v>
      </c>
      <c r="BC370" s="262">
        <f t="shared" si="1430"/>
        <v>9.7807346666667208</v>
      </c>
      <c r="BD370" s="262">
        <f t="shared" si="1339"/>
        <v>2.4451836666666793</v>
      </c>
      <c r="BE370" s="260">
        <v>4.5889063333333402</v>
      </c>
      <c r="BF370" s="262">
        <f t="shared" si="1431"/>
        <v>3.6711250666666722</v>
      </c>
      <c r="BG370" s="262">
        <f t="shared" si="1340"/>
        <v>0.91778126666666804</v>
      </c>
      <c r="BH370" s="260">
        <v>14.455345331055845</v>
      </c>
      <c r="BI370" s="263">
        <f t="shared" si="1432"/>
        <v>8.4643852799810748</v>
      </c>
      <c r="BJ370" s="68">
        <f t="shared" si="1433"/>
        <v>0.19811050776212036</v>
      </c>
      <c r="BK370" s="260">
        <v>7.4246207334474299</v>
      </c>
      <c r="BL370" s="69">
        <f t="shared" si="1434"/>
        <v>187.11554887740479</v>
      </c>
      <c r="BM370" s="260">
        <v>0</v>
      </c>
      <c r="BN370" s="260">
        <v>0</v>
      </c>
      <c r="BO370" s="260">
        <v>0</v>
      </c>
      <c r="BP370" s="68">
        <f t="shared" si="1435"/>
        <v>0</v>
      </c>
      <c r="BQ370" s="68">
        <f t="shared" si="1436"/>
        <v>0</v>
      </c>
      <c r="BR370" s="260">
        <v>0</v>
      </c>
      <c r="BS370" s="260">
        <v>0</v>
      </c>
      <c r="BT370" s="68">
        <f t="shared" si="1437"/>
        <v>0</v>
      </c>
      <c r="BU370" s="68">
        <f t="shared" si="1438"/>
        <v>0</v>
      </c>
      <c r="BV370" s="260">
        <v>0</v>
      </c>
      <c r="BW370" s="69">
        <f t="shared" si="1439"/>
        <v>0</v>
      </c>
      <c r="BX370" s="260">
        <v>0</v>
      </c>
      <c r="BY370" s="260">
        <v>0</v>
      </c>
      <c r="BZ370" s="263">
        <f t="shared" si="1440"/>
        <v>0</v>
      </c>
      <c r="CA370" s="263">
        <f t="shared" si="1441"/>
        <v>0</v>
      </c>
      <c r="CB370" s="260">
        <v>0</v>
      </c>
      <c r="CC370" s="264">
        <f t="shared" si="1442"/>
        <v>0</v>
      </c>
      <c r="CD370" s="260">
        <v>0</v>
      </c>
      <c r="CE370" s="260">
        <v>0</v>
      </c>
      <c r="CF370" s="263">
        <f t="shared" si="1443"/>
        <v>0</v>
      </c>
      <c r="CG370" s="263">
        <f t="shared" si="1444"/>
        <v>0</v>
      </c>
      <c r="CH370" s="260">
        <v>0</v>
      </c>
      <c r="CI370" s="69">
        <f t="shared" si="1445"/>
        <v>0</v>
      </c>
      <c r="CJ370" s="260">
        <v>161.37737238300684</v>
      </c>
      <c r="CK370" s="260">
        <v>35.503024877914712</v>
      </c>
      <c r="CL370" s="260">
        <v>12.430809828220365</v>
      </c>
      <c r="CM370" s="260">
        <v>5.7166111841256209</v>
      </c>
      <c r="CN370" s="260">
        <v>79.569451530863248</v>
      </c>
      <c r="CO370" s="265">
        <f t="shared" si="1446"/>
        <v>5.5889582755278342</v>
      </c>
      <c r="CP370" s="266">
        <f t="shared" si="1447"/>
        <v>25.371674454034114</v>
      </c>
      <c r="CQ370" s="260">
        <v>31.154595702863475</v>
      </c>
      <c r="CR370" s="265">
        <f t="shared" si="1448"/>
        <v>0.42697373410774392</v>
      </c>
      <c r="CS370" s="265">
        <f t="shared" si="1449"/>
        <v>18.242698132194519</v>
      </c>
      <c r="CT370" s="260">
        <v>16.001762762866534</v>
      </c>
      <c r="CU370" s="267">
        <f t="shared" si="1341"/>
        <v>403.24442050288212</v>
      </c>
      <c r="CV370" s="260">
        <v>0</v>
      </c>
      <c r="CW370" s="260">
        <v>0</v>
      </c>
      <c r="CX370" s="68">
        <f t="shared" si="1450"/>
        <v>0</v>
      </c>
      <c r="CY370" s="68">
        <f t="shared" si="1451"/>
        <v>0</v>
      </c>
      <c r="CZ370" s="260">
        <v>0</v>
      </c>
      <c r="DA370" s="69">
        <f t="shared" si="1452"/>
        <v>0</v>
      </c>
      <c r="DB370" s="260">
        <v>0</v>
      </c>
      <c r="DC370" s="260">
        <v>0</v>
      </c>
      <c r="DD370" s="68">
        <f t="shared" si="1453"/>
        <v>0</v>
      </c>
      <c r="DE370" s="68">
        <f t="shared" si="1454"/>
        <v>0</v>
      </c>
      <c r="DF370" s="260">
        <v>0</v>
      </c>
      <c r="DG370" s="69">
        <f t="shared" si="1455"/>
        <v>0</v>
      </c>
      <c r="DH370" s="260">
        <v>70.06275961982881</v>
      </c>
      <c r="DI370" s="260">
        <v>15.413807116362339</v>
      </c>
      <c r="DJ370" s="260">
        <v>1.0617152235249996</v>
      </c>
      <c r="DK370" s="260">
        <v>51.005689003235375</v>
      </c>
      <c r="DL370" s="68">
        <f t="shared" si="1456"/>
        <v>3.5826395955872528</v>
      </c>
      <c r="DM370" s="68">
        <f t="shared" si="1457"/>
        <v>16.263776006949637</v>
      </c>
      <c r="DN370" s="260">
        <v>14.833704833417499</v>
      </c>
      <c r="DO370" s="68">
        <f t="shared" si="1458"/>
        <v>0.20329592474198682</v>
      </c>
      <c r="DP370" s="68">
        <f t="shared" si="1459"/>
        <v>8.6859352000269503</v>
      </c>
      <c r="DQ370" s="260">
        <v>7.6189538103014796</v>
      </c>
      <c r="DR370" s="264">
        <f t="shared" si="1460"/>
        <v>191.9959555280046</v>
      </c>
      <c r="DS370" s="260">
        <v>17.899999999999999</v>
      </c>
      <c r="DT370" s="260">
        <v>3.9380000000000002</v>
      </c>
      <c r="DU370" s="260">
        <v>13.032377122427601</v>
      </c>
      <c r="DV370" s="68">
        <f t="shared" si="1461"/>
        <v>0.91539416907931459</v>
      </c>
      <c r="DW370" s="68">
        <f t="shared" si="1462"/>
        <v>4.1555298340115092</v>
      </c>
      <c r="DX370" s="260">
        <v>0.34383277091666697</v>
      </c>
      <c r="DY370" s="260">
        <v>9.8909989749999996E-2</v>
      </c>
      <c r="DZ370" s="260">
        <v>0</v>
      </c>
      <c r="EA370" s="260">
        <v>3.80837531547217</v>
      </c>
      <c r="EB370" s="68">
        <f t="shared" si="1463"/>
        <v>5.219378369854609E-2</v>
      </c>
      <c r="EC370" s="68">
        <f t="shared" si="1464"/>
        <v>2.2300093994759913</v>
      </c>
      <c r="ED370" s="267">
        <v>1.9560747599283199</v>
      </c>
      <c r="EE370" s="69">
        <f t="shared" si="1465"/>
        <v>49.293083950193704</v>
      </c>
      <c r="EF370" s="260">
        <v>107.42038650793653</v>
      </c>
      <c r="EG370" s="260">
        <v>23.632485031746029</v>
      </c>
      <c r="EH370" s="260">
        <v>152.54121531075151</v>
      </c>
      <c r="EI370" s="260">
        <v>78.209105452981277</v>
      </c>
      <c r="EJ370" s="268">
        <f t="shared" si="1466"/>
        <v>5.493407567017405</v>
      </c>
      <c r="EK370" s="266">
        <f t="shared" si="1467"/>
        <v>24.937911782948515</v>
      </c>
      <c r="EL370" s="260">
        <v>39.01899212499211</v>
      </c>
      <c r="EM370" s="268">
        <f t="shared" si="1468"/>
        <v>0.53475528707301689</v>
      </c>
      <c r="EN370" s="268">
        <f t="shared" si="1469"/>
        <v>22.847726914757629</v>
      </c>
      <c r="EO370" s="269">
        <f t="shared" si="1470"/>
        <v>400.82218442840747</v>
      </c>
      <c r="EP370" s="69">
        <f t="shared" si="1471"/>
        <v>505.0359523797934</v>
      </c>
      <c r="EQ370" s="260">
        <v>61.35</v>
      </c>
      <c r="ER370" s="260">
        <v>13.497</v>
      </c>
      <c r="ES370" s="260">
        <v>44.6668344391584</v>
      </c>
      <c r="ET370" s="68">
        <f t="shared" si="1472"/>
        <v>3.1373984510064861</v>
      </c>
      <c r="EU370" s="68">
        <f t="shared" si="1473"/>
        <v>14.242556162938925</v>
      </c>
      <c r="EV370" s="260">
        <v>4.4849961010583304</v>
      </c>
      <c r="EW370" s="260">
        <v>13.3727658994768</v>
      </c>
      <c r="EX370" s="68">
        <f t="shared" si="1474"/>
        <v>0.18327375665232953</v>
      </c>
      <c r="EY370" s="68">
        <f t="shared" si="1475"/>
        <v>7.8304765635022386</v>
      </c>
      <c r="EZ370" s="260">
        <v>6.8685798219846896</v>
      </c>
      <c r="FA370" s="69">
        <f t="shared" si="1476"/>
        <v>173.08821151401389</v>
      </c>
      <c r="FB370" s="260">
        <v>0.83333333333333348</v>
      </c>
      <c r="FC370" s="260">
        <v>8.9871586162120806E-2</v>
      </c>
      <c r="FD370" s="68">
        <f t="shared" si="1477"/>
        <v>1.2316900883518657E-3</v>
      </c>
      <c r="FE370" s="68">
        <f t="shared" si="1478"/>
        <v>5.2624666763574489E-2</v>
      </c>
      <c r="FF370" s="260">
        <v>4.6160245974772703E-2</v>
      </c>
      <c r="FG370" s="69">
        <f t="shared" si="1479"/>
        <v>1.1632381985642724</v>
      </c>
      <c r="FH370" s="260">
        <v>200.17806666666601</v>
      </c>
      <c r="FI370" s="260">
        <v>21.588384439440102</v>
      </c>
      <c r="FJ370" s="68">
        <f t="shared" si="1480"/>
        <v>0.29586880874252658</v>
      </c>
      <c r="FK370" s="68">
        <f t="shared" si="1481"/>
        <v>12.641164862051909</v>
      </c>
      <c r="FL370" s="260">
        <v>11.0885</v>
      </c>
      <c r="FM370" s="69">
        <f t="shared" si="1482"/>
        <v>279.42594132732734</v>
      </c>
      <c r="FN370" s="260">
        <v>0</v>
      </c>
      <c r="FO370" s="260">
        <v>0</v>
      </c>
      <c r="FP370" s="68">
        <f t="shared" si="1483"/>
        <v>0</v>
      </c>
      <c r="FQ370" s="68">
        <f t="shared" si="1484"/>
        <v>0</v>
      </c>
      <c r="FR370" s="260">
        <v>0</v>
      </c>
      <c r="FS370" s="264">
        <f t="shared" si="1485"/>
        <v>0</v>
      </c>
      <c r="FT370" s="270">
        <f t="shared" si="1342"/>
        <v>2148.6648580289348</v>
      </c>
      <c r="FU370" s="271">
        <f t="shared" si="1343"/>
        <v>665.79123553679517</v>
      </c>
      <c r="FV370" s="272">
        <f t="shared" si="1486"/>
        <v>176.05633743216444</v>
      </c>
      <c r="FW370" s="272">
        <f t="shared" si="1344"/>
        <v>20.625824529740854</v>
      </c>
      <c r="FX370" s="272">
        <f t="shared" si="1345"/>
        <v>117.234833333334</v>
      </c>
      <c r="FY370" s="272">
        <f t="shared" si="1346"/>
        <v>0</v>
      </c>
      <c r="FZ370" s="272">
        <f t="shared" si="1347"/>
        <v>0</v>
      </c>
      <c r="GA370" s="272">
        <f t="shared" si="1348"/>
        <v>0</v>
      </c>
      <c r="GB370" s="272">
        <f t="shared" si="1349"/>
        <v>0</v>
      </c>
      <c r="GC370" s="272">
        <f t="shared" si="1350"/>
        <v>200.17806666666601</v>
      </c>
      <c r="GD370" s="272">
        <f t="shared" si="1351"/>
        <v>0</v>
      </c>
      <c r="GE370" s="272">
        <f t="shared" si="1352"/>
        <v>359.39920997124761</v>
      </c>
      <c r="GF370" s="273">
        <f t="shared" si="1353"/>
        <v>139.8104760856194</v>
      </c>
      <c r="GG370" s="273">
        <f t="shared" si="1354"/>
        <v>25.244200508380441</v>
      </c>
      <c r="GH370" s="272">
        <f t="shared" si="1487"/>
        <v>166.00442612876611</v>
      </c>
      <c r="GI370" s="274">
        <f t="shared" si="1488"/>
        <v>118.58955799963228</v>
      </c>
      <c r="GJ370" s="275">
        <f t="shared" si="1355"/>
        <v>2.2750906600947389</v>
      </c>
      <c r="GK370" s="271">
        <f t="shared" si="1489"/>
        <v>1705.2899335987145</v>
      </c>
      <c r="GL370" s="276">
        <f t="shared" si="1490"/>
        <v>2148.6653163343803</v>
      </c>
      <c r="GM370" s="272">
        <f t="shared" si="1491"/>
        <v>924.19126962204678</v>
      </c>
      <c r="GN370" s="272">
        <f t="shared" si="1492"/>
        <v>48.145115698216038</v>
      </c>
      <c r="GO370" s="277">
        <f t="shared" si="1493"/>
        <v>0.54195550645848456</v>
      </c>
      <c r="GP370" s="278">
        <f t="shared" si="1494"/>
        <v>2.8232803554181687E-2</v>
      </c>
      <c r="GQ370" s="279">
        <f t="shared" si="1495"/>
        <v>1.0791657174365226</v>
      </c>
      <c r="GR370" s="280">
        <f t="shared" si="1496"/>
        <v>1705.2899335987145</v>
      </c>
      <c r="GS370" s="272">
        <f t="shared" si="1497"/>
        <v>924.19126962204678</v>
      </c>
      <c r="GT370" s="272">
        <f t="shared" si="1356"/>
        <v>48.145115698216038</v>
      </c>
      <c r="GU370" s="73">
        <f t="shared" si="1498"/>
        <v>0.54195550645848456</v>
      </c>
      <c r="GV370" s="74">
        <f t="shared" si="1499"/>
        <v>2.8232803554181687E-2</v>
      </c>
      <c r="GW370" s="279">
        <f t="shared" si="1500"/>
        <v>1.0791657174365226</v>
      </c>
      <c r="GX370" s="280">
        <f t="shared" si="1501"/>
        <v>1478.5643490569039</v>
      </c>
      <c r="GY370" s="272">
        <f t="shared" si="1357"/>
        <v>854.98532707030631</v>
      </c>
      <c r="GZ370" s="272">
        <f t="shared" si="1358"/>
        <v>32.572783483686081</v>
      </c>
      <c r="HA370" s="73">
        <f t="shared" si="1502"/>
        <v>0.57825371456822638</v>
      </c>
      <c r="HB370" s="74">
        <f t="shared" si="1503"/>
        <v>2.2030007354405978E-2</v>
      </c>
      <c r="HC370" s="279">
        <f t="shared" si="1504"/>
        <v>1.083215040286023</v>
      </c>
      <c r="HD370" s="280">
        <f t="shared" si="1505"/>
        <v>1556.7855297277583</v>
      </c>
      <c r="HE370" s="272">
        <f t="shared" si="1359"/>
        <v>913.86471958046991</v>
      </c>
      <c r="HF370" s="272">
        <f t="shared" si="1360"/>
        <v>34.495145457120522</v>
      </c>
      <c r="HG370" s="73">
        <f t="shared" si="1506"/>
        <v>0.58702030699134344</v>
      </c>
      <c r="HH370" s="74">
        <f t="shared" si="1507"/>
        <v>2.215793042677679E-2</v>
      </c>
      <c r="HI370" s="281">
        <f t="shared" si="1508"/>
        <v>1.0844447201979404</v>
      </c>
      <c r="HJ370" s="72">
        <f t="shared" si="1361"/>
        <v>3.9325877909104316</v>
      </c>
      <c r="HK370" s="73">
        <f t="shared" si="1509"/>
        <v>3.9325877909104316</v>
      </c>
      <c r="HL370" s="73">
        <f t="shared" si="1362"/>
        <v>3.4224179197836895</v>
      </c>
      <c r="HM370" s="74">
        <f t="shared" si="1510"/>
        <v>3.6076222506824878</v>
      </c>
      <c r="HN370" s="75"/>
      <c r="HO370" s="75"/>
      <c r="HP370" s="76">
        <f t="shared" si="1511"/>
        <v>58.879392510163598</v>
      </c>
      <c r="HQ370" s="77">
        <f t="shared" si="1512"/>
        <v>67.00533747049127</v>
      </c>
      <c r="HR370" s="77">
        <f t="shared" si="1513"/>
        <v>1.9223619734344422</v>
      </c>
      <c r="HS370" s="77">
        <f t="shared" si="1514"/>
        <v>2.2199436069220937</v>
      </c>
      <c r="HT370" s="282">
        <f t="shared" si="1515"/>
        <v>78.221180670854352</v>
      </c>
      <c r="HU370" s="73">
        <f t="shared" si="1570"/>
        <v>0.75272952933197523</v>
      </c>
      <c r="HV370" s="74">
        <f t="shared" si="1571"/>
        <v>2.4575977464767737E-2</v>
      </c>
      <c r="HW370" s="279">
        <f t="shared" si="1337"/>
        <v>1.1076885636546518</v>
      </c>
      <c r="HX370" s="76">
        <f t="shared" si="1516"/>
        <v>152.73794907833144</v>
      </c>
      <c r="HY370" s="77">
        <f t="shared" si="1517"/>
        <v>173.81731343063197</v>
      </c>
      <c r="HZ370" s="77">
        <f t="shared" si="1363"/>
        <v>6.4407812562376625</v>
      </c>
      <c r="IA370" s="77">
        <f t="shared" si="1518"/>
        <v>7.437814194703253</v>
      </c>
      <c r="IB370" s="282">
        <f t="shared" si="1519"/>
        <v>206.14588738529679</v>
      </c>
      <c r="IC370" s="73">
        <f t="shared" si="1572"/>
        <v>0.74092164057028564</v>
      </c>
      <c r="ID370" s="74">
        <f t="shared" si="1573"/>
        <v>3.1243801843106992E-2</v>
      </c>
      <c r="IE370" s="279">
        <f t="shared" si="1580"/>
        <v>1.1070911361404181</v>
      </c>
      <c r="IF370" s="76">
        <f t="shared" si="1364"/>
        <v>10.326550041576912</v>
      </c>
      <c r="IG370" s="77">
        <f t="shared" si="1520"/>
        <v>11.751717212814942</v>
      </c>
      <c r="IH370" s="77">
        <f t="shared" si="1365"/>
        <v>13.649970241095513</v>
      </c>
      <c r="II370" s="77">
        <f t="shared" si="1521"/>
        <v>15.762985634417099</v>
      </c>
      <c r="IJ370" s="282">
        <f t="shared" si="1522"/>
        <v>148.50440387095617</v>
      </c>
      <c r="IK370" s="73">
        <f t="shared" si="1523"/>
        <v>6.9536995350994654E-2</v>
      </c>
      <c r="IL370" s="74">
        <f t="shared" si="1524"/>
        <v>9.1916265681634191E-2</v>
      </c>
      <c r="IM370" s="279">
        <f t="shared" si="1525"/>
        <v>1.0238254386559078</v>
      </c>
      <c r="IN370" s="76">
        <f t="shared" si="1366"/>
        <v>0</v>
      </c>
      <c r="IO370" s="77">
        <f t="shared" si="1526"/>
        <v>0</v>
      </c>
      <c r="IP370" s="77">
        <f t="shared" si="1367"/>
        <v>0</v>
      </c>
      <c r="IQ370" s="77">
        <f t="shared" si="1527"/>
        <v>0</v>
      </c>
      <c r="IR370" s="282">
        <f t="shared" si="1528"/>
        <v>0</v>
      </c>
      <c r="IS370" s="73"/>
      <c r="IT370" s="74"/>
      <c r="IU370" s="279"/>
      <c r="IV370" s="76">
        <f t="shared" si="1368"/>
        <v>0</v>
      </c>
      <c r="IW370" s="77">
        <f t="shared" si="1529"/>
        <v>0</v>
      </c>
      <c r="IX370" s="77">
        <f t="shared" si="1530"/>
        <v>0</v>
      </c>
      <c r="IY370" s="77">
        <f t="shared" si="1531"/>
        <v>0</v>
      </c>
      <c r="IZ370" s="282">
        <f t="shared" si="1532"/>
        <v>0</v>
      </c>
      <c r="JA370" s="283"/>
      <c r="JB370" s="284"/>
      <c r="JC370" s="285"/>
      <c r="JD370" s="76">
        <f t="shared" si="1369"/>
        <v>0</v>
      </c>
      <c r="JE370" s="77">
        <f t="shared" si="1533"/>
        <v>0</v>
      </c>
      <c r="JF370" s="77">
        <f t="shared" si="1370"/>
        <v>0</v>
      </c>
      <c r="JG370" s="77">
        <f t="shared" si="1534"/>
        <v>0</v>
      </c>
      <c r="JH370" s="282">
        <f t="shared" si="1535"/>
        <v>0</v>
      </c>
      <c r="JI370" s="283"/>
      <c r="JJ370" s="284"/>
      <c r="JK370" s="285"/>
      <c r="JL370" s="76">
        <f t="shared" si="1371"/>
        <v>250.08993181612047</v>
      </c>
      <c r="JM370" s="77">
        <f t="shared" si="1536"/>
        <v>284.60484330606323</v>
      </c>
      <c r="JN370" s="77">
        <f t="shared" si="1372"/>
        <v>11.732543193761199</v>
      </c>
      <c r="JO370" s="77">
        <f t="shared" si="1537"/>
        <v>13.548740880155433</v>
      </c>
      <c r="JP370" s="282">
        <f t="shared" si="1538"/>
        <v>320.03525436736675</v>
      </c>
      <c r="JQ370" s="73">
        <f t="shared" si="1373"/>
        <v>0.78144494521545294</v>
      </c>
      <c r="JR370" s="74">
        <f t="shared" si="1374"/>
        <v>3.6660158634565537E-2</v>
      </c>
      <c r="JS370" s="279">
        <f t="shared" si="1574"/>
        <v>1.1135222094458155</v>
      </c>
      <c r="JT370" s="76">
        <f t="shared" si="1375"/>
        <v>0</v>
      </c>
      <c r="JU370" s="77">
        <f t="shared" si="1539"/>
        <v>0</v>
      </c>
      <c r="JV370" s="77">
        <f t="shared" si="1376"/>
        <v>0</v>
      </c>
      <c r="JW370" s="77">
        <f t="shared" si="1540"/>
        <v>0</v>
      </c>
      <c r="JX370" s="282">
        <f t="shared" si="1541"/>
        <v>0</v>
      </c>
      <c r="JY370" s="73"/>
      <c r="JZ370" s="74"/>
      <c r="KA370" s="279"/>
      <c r="KB370" s="76">
        <f t="shared" si="1377"/>
        <v>0</v>
      </c>
      <c r="KC370" s="77">
        <f t="shared" si="1542"/>
        <v>0</v>
      </c>
      <c r="KD370" s="77">
        <f t="shared" si="1378"/>
        <v>0</v>
      </c>
      <c r="KE370" s="77">
        <f t="shared" si="1543"/>
        <v>0</v>
      </c>
      <c r="KF370" s="282">
        <f t="shared" si="1544"/>
        <v>0</v>
      </c>
      <c r="KG370" s="73"/>
      <c r="KH370" s="74"/>
      <c r="KI370" s="279"/>
      <c r="KJ370" s="76">
        <f t="shared" si="1379"/>
        <v>115.91521440870258</v>
      </c>
      <c r="KK370" s="77">
        <f t="shared" si="1545"/>
        <v>131.91267314924761</v>
      </c>
      <c r="KL370" s="77">
        <f t="shared" si="1380"/>
        <v>3.7859355203292395</v>
      </c>
      <c r="KM370" s="77">
        <f t="shared" si="1546"/>
        <v>4.3719983388762058</v>
      </c>
      <c r="KN370" s="282">
        <f t="shared" si="1547"/>
        <v>152.37774248254334</v>
      </c>
      <c r="KO370" s="73">
        <f t="shared" si="1381"/>
        <v>0.76070961887351773</v>
      </c>
      <c r="KP370" s="74">
        <f t="shared" si="1382"/>
        <v>2.4845725226326693E-2</v>
      </c>
      <c r="KQ370" s="279">
        <f t="shared" si="1383"/>
        <v>1.1088316527657696</v>
      </c>
      <c r="KR370" s="76">
        <f t="shared" si="1384"/>
        <v>29.628357864854745</v>
      </c>
      <c r="KS370" s="77">
        <f t="shared" si="1548"/>
        <v>33.717367533783346</v>
      </c>
      <c r="KT370" s="77">
        <f t="shared" si="1385"/>
        <v>0.96758795277786069</v>
      </c>
      <c r="KU370" s="77">
        <f t="shared" si="1549"/>
        <v>1.1173705678678736</v>
      </c>
      <c r="KV370" s="282">
        <f t="shared" si="1550"/>
        <v>39.121495198566436</v>
      </c>
      <c r="KW370" s="73">
        <f t="shared" si="1317"/>
        <v>0.75734216482452965</v>
      </c>
      <c r="KX370" s="74">
        <f t="shared" si="1318"/>
        <v>2.4732898061966633E-2</v>
      </c>
      <c r="KY370" s="279">
        <f t="shared" si="1319"/>
        <v>1.1083494447874258</v>
      </c>
      <c r="KZ370" s="76">
        <f t="shared" si="1386"/>
        <v>189.35135075088405</v>
      </c>
      <c r="LA370" s="77">
        <f t="shared" si="1551"/>
        <v>215.48373066801355</v>
      </c>
      <c r="LB370" s="77">
        <f t="shared" si="1387"/>
        <v>6.0281628540904215</v>
      </c>
      <c r="LC370" s="77">
        <f t="shared" si="1552"/>
        <v>6.9613224639036186</v>
      </c>
      <c r="LD370" s="286">
        <f t="shared" si="1553"/>
        <v>400.82218442840747</v>
      </c>
      <c r="LE370" s="73">
        <f t="shared" si="1388"/>
        <v>0.47240736193508992</v>
      </c>
      <c r="LF370" s="74">
        <f t="shared" si="1389"/>
        <v>1.5039494040697583E-2</v>
      </c>
      <c r="LG370" s="279">
        <f t="shared" si="1390"/>
        <v>1.0675250536981618</v>
      </c>
      <c r="LH370" s="76">
        <f t="shared" si="1391"/>
        <v>101.77609992625823</v>
      </c>
      <c r="LI370" s="77">
        <f t="shared" si="1554"/>
        <v>115.82221947708112</v>
      </c>
      <c r="LJ370" s="77">
        <f t="shared" si="1392"/>
        <v>3.3206722076588155</v>
      </c>
      <c r="LK370" s="77">
        <f t="shared" si="1555"/>
        <v>3.8347122654044004</v>
      </c>
      <c r="LL370" s="282">
        <f t="shared" si="1556"/>
        <v>137.37159643969358</v>
      </c>
      <c r="LM370" s="73">
        <f t="shared" si="1575"/>
        <v>0.74088168561787193</v>
      </c>
      <c r="LN370" s="74">
        <f t="shared" si="1576"/>
        <v>2.4172917063802181E-2</v>
      </c>
      <c r="LO370" s="279">
        <f t="shared" si="1577"/>
        <v>1.1059910489935989</v>
      </c>
      <c r="LP370" s="76">
        <f t="shared" si="1393"/>
        <v>6.4202093451560874E-2</v>
      </c>
      <c r="LQ370" s="77">
        <f t="shared" si="1557"/>
        <v>7.3062624368810794E-2</v>
      </c>
      <c r="LR370" s="77">
        <f t="shared" si="1394"/>
        <v>1.2316900883518657E-3</v>
      </c>
      <c r="LS370" s="77">
        <f t="shared" si="1558"/>
        <v>1.4223557140287345E-3</v>
      </c>
      <c r="LT370" s="282">
        <f t="shared" si="1559"/>
        <v>0.92320491949545436</v>
      </c>
      <c r="LU370" s="73">
        <f t="shared" si="1329"/>
        <v>6.9542624931687211E-2</v>
      </c>
      <c r="LV370" s="74">
        <f t="shared" si="1330"/>
        <v>1.3341459326549118E-3</v>
      </c>
      <c r="LW370" s="279">
        <f t="shared" si="1331"/>
        <v>1.0098041034571972</v>
      </c>
      <c r="LX370" s="76">
        <f t="shared" si="1395"/>
        <v>15.422221131703328</v>
      </c>
      <c r="LY370" s="77">
        <f t="shared" si="1560"/>
        <v>17.550641870089702</v>
      </c>
      <c r="LZ370" s="77">
        <f t="shared" si="1396"/>
        <v>0.29586880874252658</v>
      </c>
      <c r="MA370" s="77">
        <f t="shared" si="1561"/>
        <v>0.34166930033586973</v>
      </c>
      <c r="MB370" s="286">
        <f t="shared" si="1562"/>
        <v>221.76662010105343</v>
      </c>
      <c r="MC370" s="73">
        <f t="shared" si="1320"/>
        <v>6.9542571937453043E-2</v>
      </c>
      <c r="MD370" s="74">
        <f t="shared" si="1321"/>
        <v>1.3341449159828772E-3</v>
      </c>
      <c r="ME370" s="279">
        <f t="shared" si="1322"/>
        <v>1.0098040959860821</v>
      </c>
      <c r="MF370" s="76">
        <f t="shared" si="1397"/>
        <v>0</v>
      </c>
      <c r="MG370" s="77">
        <f t="shared" si="1563"/>
        <v>0</v>
      </c>
      <c r="MH370" s="77">
        <f t="shared" si="1398"/>
        <v>0</v>
      </c>
      <c r="MI370" s="77">
        <f t="shared" si="1564"/>
        <v>0</v>
      </c>
      <c r="MJ370" s="286">
        <f t="shared" si="1565"/>
        <v>0</v>
      </c>
      <c r="MK370" s="73"/>
      <c r="ML370" s="74"/>
      <c r="MM370" s="279"/>
      <c r="MN370" s="287">
        <f t="shared" si="1566"/>
        <v>1.0791668888693506</v>
      </c>
      <c r="MO370" s="288">
        <f t="shared" si="1566"/>
        <v>1.0791668888693506</v>
      </c>
      <c r="MP370" s="288">
        <f t="shared" si="1566"/>
        <v>1.0832170715797935</v>
      </c>
      <c r="MQ370" s="289">
        <f t="shared" si="1566"/>
        <v>1.0844470091981291</v>
      </c>
      <c r="MR370" s="290">
        <f t="shared" si="1567"/>
        <v>3.9325920597288007</v>
      </c>
      <c r="MS370" s="291">
        <f t="shared" si="1332"/>
        <v>3.9325920597288007</v>
      </c>
      <c r="MT370" s="291">
        <f t="shared" si="1399"/>
        <v>3.4224243376563579</v>
      </c>
      <c r="MU370" s="292">
        <f t="shared" si="1333"/>
        <v>3.6076298654994154</v>
      </c>
      <c r="MV370" s="359">
        <f t="shared" si="1400"/>
        <v>0.18520552784305777</v>
      </c>
      <c r="MW370" s="360">
        <f t="shared" si="1401"/>
        <v>0.4876736454698542</v>
      </c>
      <c r="MX370" s="360">
        <f t="shared" si="1402"/>
        <v>0.32496219422938516</v>
      </c>
      <c r="MY370" s="360">
        <f t="shared" si="1403"/>
        <v>0</v>
      </c>
      <c r="MZ370" s="360">
        <f t="shared" si="1404"/>
        <v>0</v>
      </c>
      <c r="NA370" s="360">
        <f t="shared" si="1405"/>
        <v>0</v>
      </c>
      <c r="NB370" s="360">
        <f t="shared" si="1406"/>
        <v>0.76153783903999317</v>
      </c>
      <c r="NC370" s="360">
        <f t="shared" si="1407"/>
        <v>0</v>
      </c>
      <c r="ND370" s="360">
        <f t="shared" si="1408"/>
        <v>0</v>
      </c>
      <c r="NE370" s="360">
        <f t="shared" si="1409"/>
        <v>0.36114646930581112</v>
      </c>
      <c r="NF370" s="360">
        <f t="shared" si="1410"/>
        <v>9.2658013584228788E-2</v>
      </c>
      <c r="NG370" s="360">
        <f t="shared" si="1411"/>
        <v>0.91433520849247563</v>
      </c>
      <c r="NH370" s="360">
        <f t="shared" si="1412"/>
        <v>0.32460837287962124</v>
      </c>
      <c r="NI370" s="360">
        <f t="shared" si="1413"/>
        <v>1.9186277965686745E-3</v>
      </c>
      <c r="NJ370" s="360">
        <f t="shared" si="1414"/>
        <v>0.47854616108780429</v>
      </c>
      <c r="NK370" s="361">
        <f t="shared" si="1415"/>
        <v>0</v>
      </c>
      <c r="NL370" s="145">
        <f t="shared" si="1568"/>
        <v>3.9325920597288007</v>
      </c>
      <c r="NM370" s="56">
        <f t="shared" si="1334"/>
        <v>3.9325920597288007</v>
      </c>
      <c r="NN370" s="56">
        <f t="shared" si="1569"/>
        <v>3.4224243376563579</v>
      </c>
      <c r="NO370" s="58">
        <f t="shared" si="1323"/>
        <v>3.6076298654994154</v>
      </c>
      <c r="NP370" s="55">
        <f t="shared" si="1416"/>
        <v>1.0791668888693506</v>
      </c>
      <c r="NQ370" s="56">
        <f t="shared" si="1324"/>
        <v>1.0791668888693506</v>
      </c>
      <c r="NR370" s="56">
        <f t="shared" si="1417"/>
        <v>1.0832170715797935</v>
      </c>
      <c r="NS370" s="61">
        <f t="shared" si="1325"/>
        <v>1.0844470091981291</v>
      </c>
      <c r="NT370" s="25"/>
      <c r="NU370" s="86">
        <f t="shared" si="1578"/>
        <v>0</v>
      </c>
      <c r="NV370" s="86">
        <f t="shared" si="1578"/>
        <v>0</v>
      </c>
      <c r="NW370" s="86">
        <f t="shared" si="1578"/>
        <v>0</v>
      </c>
      <c r="NX370" s="86">
        <f t="shared" si="1578"/>
        <v>0</v>
      </c>
      <c r="NY370" s="87">
        <f t="shared" si="1579"/>
        <v>0</v>
      </c>
      <c r="NZ370" s="87">
        <f t="shared" si="1579"/>
        <v>0</v>
      </c>
      <c r="OA370" s="87">
        <f t="shared" si="1579"/>
        <v>0</v>
      </c>
      <c r="OB370" s="87">
        <f t="shared" si="1579"/>
        <v>0</v>
      </c>
      <c r="OC370" s="26"/>
    </row>
    <row r="371" spans="1:393" thickBot="1" x14ac:dyDescent="0.35">
      <c r="A371" s="136" t="s">
        <v>840</v>
      </c>
      <c r="B371" s="137" t="s">
        <v>841</v>
      </c>
      <c r="C371" s="133" t="s">
        <v>99</v>
      </c>
      <c r="D371" s="64">
        <f>VLOOKUP(B371,[1]УсіТ_1!$A$10:$G$556,6,FALSE)</f>
        <v>1606.3</v>
      </c>
      <c r="E371" s="64">
        <f>VLOOKUP(B371,[1]УсіТ_1!$A$10:$G$556,7,FALSE)</f>
        <v>218.4</v>
      </c>
      <c r="F371" s="38"/>
      <c r="G371" s="38"/>
      <c r="H371" s="39"/>
      <c r="I371" s="256">
        <v>3.9638</v>
      </c>
      <c r="J371" s="62">
        <v>3.9638</v>
      </c>
      <c r="K371" s="257">
        <f t="shared" si="1418"/>
        <v>3.3685999999999998</v>
      </c>
      <c r="L371" s="293">
        <f t="shared" si="1419"/>
        <v>3.6396999999999999</v>
      </c>
      <c r="M371" s="63">
        <v>0.27110000000000001</v>
      </c>
      <c r="N371" s="63">
        <v>0.78059999999999996</v>
      </c>
      <c r="O371" s="63">
        <v>0.3241</v>
      </c>
      <c r="P371" s="63">
        <v>1.44E-2</v>
      </c>
      <c r="Q371" s="63">
        <v>0</v>
      </c>
      <c r="R371" s="63">
        <v>0</v>
      </c>
      <c r="S371" s="63">
        <v>0.65490000000000004</v>
      </c>
      <c r="T371" s="63">
        <v>7.46E-2</v>
      </c>
      <c r="U371" s="63">
        <v>1.9E-3</v>
      </c>
      <c r="V371" s="63">
        <v>0.34849999999999998</v>
      </c>
      <c r="W371" s="63">
        <v>0.1555</v>
      </c>
      <c r="X371" s="63">
        <v>0.90110000000000001</v>
      </c>
      <c r="Y371" s="63">
        <v>0.17030000000000001</v>
      </c>
      <c r="Z371" s="63">
        <v>6.9999999999999999E-4</v>
      </c>
      <c r="AA371" s="63">
        <v>0.2661</v>
      </c>
      <c r="AB371" s="259">
        <v>0</v>
      </c>
      <c r="AC371" s="144">
        <v>157.21</v>
      </c>
      <c r="AD371" s="70">
        <v>34.586199999999998</v>
      </c>
      <c r="AE371" s="70">
        <v>114.459218291444</v>
      </c>
      <c r="AF371" s="68">
        <f t="shared" si="1420"/>
        <v>8.0396154927910271</v>
      </c>
      <c r="AG371" s="68">
        <f t="shared" si="1421"/>
        <v>36.496695262846416</v>
      </c>
      <c r="AH371" s="71">
        <v>5.7457313661249998</v>
      </c>
      <c r="AI371" s="71">
        <v>33.648045844957203</v>
      </c>
      <c r="AJ371" s="68">
        <f t="shared" si="1422"/>
        <v>0.46114646830513845</v>
      </c>
      <c r="AK371" s="68">
        <f t="shared" si="1423"/>
        <v>19.70274783669807</v>
      </c>
      <c r="AL371" s="71">
        <v>17.282459775126298</v>
      </c>
      <c r="AM371" s="69">
        <f t="shared" si="1424"/>
        <v>435.51798633318305</v>
      </c>
      <c r="AN371" s="260">
        <v>440.08</v>
      </c>
      <c r="AO371" s="71">
        <v>96.817599999999999</v>
      </c>
      <c r="AP371" s="71">
        <v>320.40718011385201</v>
      </c>
      <c r="AQ371" s="68">
        <f t="shared" si="1425"/>
        <v>22.505400331196963</v>
      </c>
      <c r="AR371" s="68">
        <f t="shared" si="1426"/>
        <v>102.16567426546307</v>
      </c>
      <c r="AS371" s="71">
        <v>41.0132230971167</v>
      </c>
      <c r="AT371" s="261">
        <f t="shared" si="1338"/>
        <v>8.894844319817695</v>
      </c>
      <c r="AU371" s="71">
        <v>96.879916591870696</v>
      </c>
      <c r="AV371" s="68">
        <f t="shared" si="1427"/>
        <v>1.327739256891588</v>
      </c>
      <c r="AW371" s="68">
        <f t="shared" si="1428"/>
        <v>56.728422680036253</v>
      </c>
      <c r="AX371" s="71">
        <v>49.759895990141999</v>
      </c>
      <c r="AY371" s="69">
        <f t="shared" si="1429"/>
        <v>1253.9493789515775</v>
      </c>
      <c r="AZ371" s="260">
        <v>64</v>
      </c>
      <c r="BA371" s="260">
        <v>326.21866666666801</v>
      </c>
      <c r="BB371" s="260">
        <v>34.019946666666797</v>
      </c>
      <c r="BC371" s="262">
        <f t="shared" si="1430"/>
        <v>27.215957333333439</v>
      </c>
      <c r="BD371" s="262">
        <f t="shared" si="1339"/>
        <v>6.8039893333333588</v>
      </c>
      <c r="BE371" s="260">
        <v>12.769130666666699</v>
      </c>
      <c r="BF371" s="262">
        <f t="shared" si="1431"/>
        <v>10.215304533333359</v>
      </c>
      <c r="BG371" s="262">
        <f t="shared" si="1340"/>
        <v>2.5538261333333399</v>
      </c>
      <c r="BH371" s="260">
        <v>40.223569616850988</v>
      </c>
      <c r="BI371" s="263">
        <f t="shared" si="1432"/>
        <v>23.553072083425565</v>
      </c>
      <c r="BJ371" s="68">
        <f t="shared" si="1433"/>
        <v>0.55126402159894283</v>
      </c>
      <c r="BK371" s="260">
        <v>20.659814214810208</v>
      </c>
      <c r="BL371" s="69">
        <f t="shared" si="1434"/>
        <v>520.66935339799511</v>
      </c>
      <c r="BM371" s="260">
        <v>7.83</v>
      </c>
      <c r="BN371" s="260">
        <v>1.7225999999999999</v>
      </c>
      <c r="BO371" s="260">
        <v>5.7007549088607998</v>
      </c>
      <c r="BP371" s="68">
        <f t="shared" si="1435"/>
        <v>0.40042102479838254</v>
      </c>
      <c r="BQ371" s="68">
        <f t="shared" si="1436"/>
        <v>1.8177541117491722</v>
      </c>
      <c r="BR371" s="260">
        <v>1.3609320802</v>
      </c>
      <c r="BS371" s="260">
        <v>1.7917827895914999</v>
      </c>
      <c r="BT371" s="68">
        <f t="shared" si="1437"/>
        <v>2.4556383131351507E-2</v>
      </c>
      <c r="BU371" s="68">
        <f t="shared" si="1438"/>
        <v>1.0491855795764613</v>
      </c>
      <c r="BV371" s="260">
        <v>0.92030348893261504</v>
      </c>
      <c r="BW371" s="69">
        <f t="shared" si="1439"/>
        <v>23.1916479211019</v>
      </c>
      <c r="BX371" s="260">
        <v>0</v>
      </c>
      <c r="BY371" s="260">
        <v>0</v>
      </c>
      <c r="BZ371" s="263">
        <f t="shared" si="1440"/>
        <v>0</v>
      </c>
      <c r="CA371" s="263">
        <f t="shared" si="1441"/>
        <v>0</v>
      </c>
      <c r="CB371" s="260">
        <v>0</v>
      </c>
      <c r="CC371" s="264">
        <f t="shared" si="1442"/>
        <v>0</v>
      </c>
      <c r="CD371" s="260">
        <v>0</v>
      </c>
      <c r="CE371" s="260">
        <v>0</v>
      </c>
      <c r="CF371" s="263">
        <f t="shared" si="1443"/>
        <v>0</v>
      </c>
      <c r="CG371" s="263">
        <f t="shared" si="1444"/>
        <v>0</v>
      </c>
      <c r="CH371" s="260">
        <v>0</v>
      </c>
      <c r="CI371" s="69">
        <f t="shared" si="1445"/>
        <v>0</v>
      </c>
      <c r="CJ371" s="260">
        <v>423.45198931333869</v>
      </c>
      <c r="CK371" s="260">
        <v>93.159445695426626</v>
      </c>
      <c r="CL371" s="260">
        <v>31.998193276223923</v>
      </c>
      <c r="CM371" s="260">
        <v>15.573482599360588</v>
      </c>
      <c r="CN371" s="260">
        <v>204.98671284034003</v>
      </c>
      <c r="CO371" s="265">
        <f t="shared" si="1446"/>
        <v>14.398266709905483</v>
      </c>
      <c r="CP371" s="266">
        <f t="shared" si="1447"/>
        <v>65.362473229696505</v>
      </c>
      <c r="CQ371" s="260">
        <v>81.272278478029136</v>
      </c>
      <c r="CR371" s="265">
        <f t="shared" si="1448"/>
        <v>1.1138365765413893</v>
      </c>
      <c r="CS371" s="265">
        <f t="shared" si="1449"/>
        <v>47.589307751923876</v>
      </c>
      <c r="CT371" s="260">
        <v>41.743431107453283</v>
      </c>
      <c r="CU371" s="267">
        <f t="shared" si="1341"/>
        <v>1051.9344608529739</v>
      </c>
      <c r="CV371" s="260">
        <v>85.850000000000037</v>
      </c>
      <c r="CW371" s="260">
        <v>9.2585708064216892</v>
      </c>
      <c r="CX371" s="68">
        <f t="shared" si="1450"/>
        <v>0.12688871290200926</v>
      </c>
      <c r="CY371" s="68">
        <f t="shared" si="1451"/>
        <v>5.4213931699834461</v>
      </c>
      <c r="CZ371" s="260">
        <v>4.7554285403210796</v>
      </c>
      <c r="DA371" s="69">
        <f t="shared" si="1452"/>
        <v>119.83679921609135</v>
      </c>
      <c r="DB371" s="260">
        <v>2.2000000000000011</v>
      </c>
      <c r="DC371" s="260">
        <v>0.23726098746799901</v>
      </c>
      <c r="DD371" s="68">
        <f t="shared" si="1453"/>
        <v>3.2516618332489263E-3</v>
      </c>
      <c r="DE371" s="68">
        <f t="shared" si="1454"/>
        <v>0.1389291202558367</v>
      </c>
      <c r="DF371" s="260">
        <v>0.12186304937340001</v>
      </c>
      <c r="DG371" s="69">
        <f t="shared" si="1455"/>
        <v>3.07094884420968</v>
      </c>
      <c r="DH371" s="260">
        <v>204.30269518654688</v>
      </c>
      <c r="DI371" s="260">
        <v>44.946592941040315</v>
      </c>
      <c r="DJ371" s="260">
        <v>3.0978280397416653</v>
      </c>
      <c r="DK371" s="260">
        <v>148.73236209580614</v>
      </c>
      <c r="DL371" s="68">
        <f t="shared" si="1456"/>
        <v>10.446961113609422</v>
      </c>
      <c r="DM371" s="68">
        <f t="shared" si="1457"/>
        <v>47.425098442592933</v>
      </c>
      <c r="DN371" s="260">
        <v>43.254503662072999</v>
      </c>
      <c r="DO371" s="68">
        <f t="shared" si="1458"/>
        <v>0.59280297268871041</v>
      </c>
      <c r="DP371" s="68">
        <f t="shared" si="1459"/>
        <v>25.327847637341492</v>
      </c>
      <c r="DQ371" s="260">
        <v>22.216571597570599</v>
      </c>
      <c r="DR371" s="264">
        <f t="shared" si="1460"/>
        <v>559.86066422733427</v>
      </c>
      <c r="DS371" s="260">
        <v>90.46</v>
      </c>
      <c r="DT371" s="260">
        <v>19.901199999999999</v>
      </c>
      <c r="DU371" s="260">
        <v>65.860828742726397</v>
      </c>
      <c r="DV371" s="68">
        <f t="shared" si="1461"/>
        <v>4.6260646108891024</v>
      </c>
      <c r="DW371" s="68">
        <f t="shared" si="1462"/>
        <v>21.000515574563224</v>
      </c>
      <c r="DX371" s="260">
        <v>1.7023374716666699</v>
      </c>
      <c r="DY371" s="260">
        <v>1.07002625275</v>
      </c>
      <c r="DZ371" s="260">
        <v>0</v>
      </c>
      <c r="EA371" s="260">
        <v>19.303811958176802</v>
      </c>
      <c r="EB371" s="68">
        <f t="shared" si="1463"/>
        <v>0.26455874288681308</v>
      </c>
      <c r="EC371" s="68">
        <f t="shared" si="1464"/>
        <v>11.303424307358259</v>
      </c>
      <c r="ED371" s="267">
        <v>9.9149102212659894</v>
      </c>
      <c r="EE371" s="69">
        <f t="shared" si="1465"/>
        <v>249.85573757590302</v>
      </c>
      <c r="EF371" s="260">
        <v>315.52190777777764</v>
      </c>
      <c r="EG371" s="260">
        <v>69.414819711111065</v>
      </c>
      <c r="EH371" s="260">
        <v>422.28152752203226</v>
      </c>
      <c r="EI371" s="260">
        <v>229.7206979076997</v>
      </c>
      <c r="EJ371" s="268">
        <f t="shared" si="1466"/>
        <v>16.135581821036826</v>
      </c>
      <c r="EK371" s="266">
        <f t="shared" si="1467"/>
        <v>73.249201176244938</v>
      </c>
      <c r="EL371" s="260">
        <v>111.82961814250217</v>
      </c>
      <c r="EM371" s="268">
        <f t="shared" si="1468"/>
        <v>1.5326249166429922</v>
      </c>
      <c r="EN371" s="268">
        <f t="shared" si="1469"/>
        <v>65.482280221814719</v>
      </c>
      <c r="EO371" s="269">
        <f t="shared" si="1470"/>
        <v>1148.7685710611229</v>
      </c>
      <c r="EP371" s="69">
        <f t="shared" si="1471"/>
        <v>1447.4483995370149</v>
      </c>
      <c r="EQ371" s="260">
        <v>97.06</v>
      </c>
      <c r="ER371" s="260">
        <v>21.353200000000001</v>
      </c>
      <c r="ES371" s="260">
        <v>70.666062765520905</v>
      </c>
      <c r="ET371" s="68">
        <f t="shared" si="1472"/>
        <v>4.9635842486501884</v>
      </c>
      <c r="EU371" s="68">
        <f t="shared" si="1473"/>
        <v>22.532722105539527</v>
      </c>
      <c r="EV371" s="260">
        <v>6.8905697738249998</v>
      </c>
      <c r="EW371" s="260">
        <v>21.134543628283499</v>
      </c>
      <c r="EX371" s="68">
        <f t="shared" si="1474"/>
        <v>0.28964892042562534</v>
      </c>
      <c r="EY371" s="68">
        <f t="shared" si="1475"/>
        <v>12.375416559715916</v>
      </c>
      <c r="EZ371" s="260">
        <v>10.855218808381499</v>
      </c>
      <c r="FA371" s="69">
        <f t="shared" si="1476"/>
        <v>273.55151397121307</v>
      </c>
      <c r="FB371" s="260">
        <v>0.83333333333333348</v>
      </c>
      <c r="FC371" s="260">
        <v>8.9871586162120806E-2</v>
      </c>
      <c r="FD371" s="68">
        <f t="shared" si="1477"/>
        <v>1.2316900883518657E-3</v>
      </c>
      <c r="FE371" s="68">
        <f t="shared" si="1478"/>
        <v>5.2624666763574489E-2</v>
      </c>
      <c r="FF371" s="260">
        <v>4.6160245974772703E-2</v>
      </c>
      <c r="FG371" s="69">
        <f t="shared" si="1479"/>
        <v>1.1632381985642724</v>
      </c>
      <c r="FH371" s="260">
        <v>306.23712</v>
      </c>
      <c r="FI371" s="260">
        <v>33.0264188593437</v>
      </c>
      <c r="FJ371" s="68">
        <f t="shared" si="1480"/>
        <v>0.45262707046730544</v>
      </c>
      <c r="FK371" s="68">
        <f t="shared" si="1481"/>
        <v>19.338751668764143</v>
      </c>
      <c r="FL371" s="260">
        <v>16.963000000000001</v>
      </c>
      <c r="FM371" s="69">
        <f t="shared" si="1482"/>
        <v>427.47184663121249</v>
      </c>
      <c r="FN371" s="260">
        <v>0</v>
      </c>
      <c r="FO371" s="260">
        <v>0</v>
      </c>
      <c r="FP371" s="68">
        <f t="shared" si="1483"/>
        <v>0</v>
      </c>
      <c r="FQ371" s="68">
        <f t="shared" si="1484"/>
        <v>0</v>
      </c>
      <c r="FR371" s="260">
        <v>0</v>
      </c>
      <c r="FS371" s="264">
        <f t="shared" si="1485"/>
        <v>0</v>
      </c>
      <c r="FT371" s="270">
        <f t="shared" si="1342"/>
        <v>6367.5219756583756</v>
      </c>
      <c r="FU371" s="271">
        <f t="shared" si="1343"/>
        <v>2117.8182506252415</v>
      </c>
      <c r="FV371" s="272">
        <f t="shared" si="1486"/>
        <v>500.88319076050294</v>
      </c>
      <c r="FW371" s="272">
        <f t="shared" si="1344"/>
        <v>61.899588785845083</v>
      </c>
      <c r="FX371" s="272">
        <f t="shared" si="1345"/>
        <v>326.21866666666801</v>
      </c>
      <c r="FY371" s="272">
        <f t="shared" si="1346"/>
        <v>0</v>
      </c>
      <c r="FZ371" s="272">
        <f t="shared" si="1347"/>
        <v>0</v>
      </c>
      <c r="GA371" s="272">
        <f t="shared" si="1348"/>
        <v>85.850000000000037</v>
      </c>
      <c r="GB371" s="272">
        <f t="shared" si="1349"/>
        <v>2.2000000000000011</v>
      </c>
      <c r="GC371" s="272">
        <f t="shared" si="1350"/>
        <v>306.23712</v>
      </c>
      <c r="GD371" s="272">
        <f t="shared" si="1351"/>
        <v>0</v>
      </c>
      <c r="GE371" s="272">
        <f t="shared" si="1352"/>
        <v>1160.5338176662499</v>
      </c>
      <c r="GF371" s="273">
        <f t="shared" si="1353"/>
        <v>451.4611636858088</v>
      </c>
      <c r="GG371" s="273">
        <f t="shared" si="1354"/>
        <v>81.515895352877394</v>
      </c>
      <c r="GH371" s="272">
        <f t="shared" si="1487"/>
        <v>491.95019295173057</v>
      </c>
      <c r="GI371" s="274">
        <f t="shared" si="1488"/>
        <v>351.43735200606221</v>
      </c>
      <c r="GJ371" s="275">
        <f t="shared" si="1355"/>
        <v>6.7421773944034662</v>
      </c>
      <c r="GK371" s="271">
        <f t="shared" si="1489"/>
        <v>5053.590827456238</v>
      </c>
      <c r="GL371" s="276">
        <f t="shared" si="1490"/>
        <v>6367.5244425948604</v>
      </c>
      <c r="GM371" s="272">
        <f t="shared" si="1491"/>
        <v>2920.7167663171126</v>
      </c>
      <c r="GN371" s="272">
        <f t="shared" si="1492"/>
        <v>150.15766153312595</v>
      </c>
      <c r="GO371" s="277">
        <f t="shared" si="1493"/>
        <v>0.57794880235432056</v>
      </c>
      <c r="GP371" s="278">
        <f t="shared" si="1494"/>
        <v>2.9713062782470837E-2</v>
      </c>
      <c r="GQ371" s="279">
        <f t="shared" si="1495"/>
        <v>1.0843622963316464</v>
      </c>
      <c r="GR371" s="280">
        <f t="shared" si="1496"/>
        <v>5053.590827456238</v>
      </c>
      <c r="GS371" s="272">
        <f t="shared" si="1497"/>
        <v>2920.7167663171126</v>
      </c>
      <c r="GT371" s="272">
        <f t="shared" si="1356"/>
        <v>150.15766153312595</v>
      </c>
      <c r="GU371" s="73">
        <f t="shared" si="1498"/>
        <v>0.57794880235432056</v>
      </c>
      <c r="GV371" s="74">
        <f t="shared" si="1499"/>
        <v>2.9713062782470837E-2</v>
      </c>
      <c r="GW371" s="279">
        <f t="shared" si="1500"/>
        <v>1.0843622963316464</v>
      </c>
      <c r="GX371" s="280">
        <f t="shared" si="1501"/>
        <v>4294.7119863997477</v>
      </c>
      <c r="GY371" s="272">
        <f t="shared" si="1357"/>
        <v>2631.6224977938891</v>
      </c>
      <c r="GZ371" s="272">
        <f t="shared" si="1358"/>
        <v>103.67437368376403</v>
      </c>
      <c r="HA371" s="73">
        <f t="shared" si="1502"/>
        <v>0.61275878478639856</v>
      </c>
      <c r="HB371" s="74">
        <f t="shared" si="1503"/>
        <v>2.4140006131278233E-2</v>
      </c>
      <c r="HC371" s="279">
        <f t="shared" si="1504"/>
        <v>1.0883037128374926</v>
      </c>
      <c r="HD371" s="280">
        <f t="shared" si="1505"/>
        <v>4640.3611819022735</v>
      </c>
      <c r="HE371" s="272">
        <f t="shared" si="1359"/>
        <v>2891.9820183753336</v>
      </c>
      <c r="HF371" s="272">
        <f t="shared" si="1360"/>
        <v>112.17513564486021</v>
      </c>
      <c r="HG371" s="73">
        <f t="shared" si="1506"/>
        <v>0.62322347442571102</v>
      </c>
      <c r="HH371" s="74">
        <f t="shared" si="1507"/>
        <v>2.4173794074985138E-2</v>
      </c>
      <c r="HI371" s="281">
        <f t="shared" si="1508"/>
        <v>1.0897531750283</v>
      </c>
      <c r="HJ371" s="72">
        <f t="shared" si="1361"/>
        <v>4.29819527019938</v>
      </c>
      <c r="HK371" s="73">
        <f t="shared" si="1509"/>
        <v>4.29819527019938</v>
      </c>
      <c r="HL371" s="73">
        <f t="shared" si="1362"/>
        <v>3.6660598870643772</v>
      </c>
      <c r="HM371" s="74">
        <f t="shared" si="1510"/>
        <v>3.9663746311505035</v>
      </c>
      <c r="HN371" s="75"/>
      <c r="HO371" s="75"/>
      <c r="HP371" s="76">
        <f t="shared" si="1511"/>
        <v>260.35952058144426</v>
      </c>
      <c r="HQ371" s="77">
        <f t="shared" si="1512"/>
        <v>296.29173801688938</v>
      </c>
      <c r="HR371" s="77">
        <f t="shared" si="1513"/>
        <v>8.5007619610961651</v>
      </c>
      <c r="HS371" s="77">
        <f t="shared" si="1514"/>
        <v>9.8166799126738518</v>
      </c>
      <c r="HT371" s="282">
        <f t="shared" si="1515"/>
        <v>345.6491955025262</v>
      </c>
      <c r="HU371" s="73">
        <f t="shared" si="1570"/>
        <v>0.75324787087358169</v>
      </c>
      <c r="HV371" s="74">
        <f t="shared" si="1571"/>
        <v>2.4593611302167886E-2</v>
      </c>
      <c r="HW371" s="279">
        <f t="shared" si="1337"/>
        <v>1.1077628296888387</v>
      </c>
      <c r="HX371" s="76">
        <f t="shared" si="1516"/>
        <v>730.74839827350911</v>
      </c>
      <c r="HY371" s="77">
        <f t="shared" si="1517"/>
        <v>831.59898471923611</v>
      </c>
      <c r="HZ371" s="77">
        <f t="shared" si="1363"/>
        <v>32.72798390790625</v>
      </c>
      <c r="IA371" s="77">
        <f t="shared" si="1518"/>
        <v>37.794275816850138</v>
      </c>
      <c r="IB371" s="282">
        <f t="shared" si="1519"/>
        <v>995.19791980283935</v>
      </c>
      <c r="IC371" s="73">
        <f t="shared" si="1572"/>
        <v>0.734274443035692</v>
      </c>
      <c r="ID371" s="74">
        <f t="shared" si="1573"/>
        <v>3.2885904659437047E-2</v>
      </c>
      <c r="IE371" s="279">
        <f t="shared" si="1580"/>
        <v>1.1064279539246367</v>
      </c>
      <c r="IF371" s="76">
        <f t="shared" si="1364"/>
        <v>28.73474794177919</v>
      </c>
      <c r="IG371" s="77">
        <f t="shared" si="1520"/>
        <v>32.700430505224134</v>
      </c>
      <c r="IH371" s="77">
        <f t="shared" si="1365"/>
        <v>37.982525888265741</v>
      </c>
      <c r="II371" s="77">
        <f t="shared" si="1521"/>
        <v>43.862220895769276</v>
      </c>
      <c r="IJ371" s="282">
        <f t="shared" si="1522"/>
        <v>413.22964555396436</v>
      </c>
      <c r="IK371" s="73">
        <f t="shared" si="1523"/>
        <v>6.9536995350994654E-2</v>
      </c>
      <c r="IL371" s="74">
        <f t="shared" si="1524"/>
        <v>9.191626568163426E-2</v>
      </c>
      <c r="IM371" s="279">
        <f t="shared" si="1525"/>
        <v>1.0238254386559078</v>
      </c>
      <c r="IN371" s="76">
        <f t="shared" si="1366"/>
        <v>13.050266423417273</v>
      </c>
      <c r="IO371" s="77">
        <f t="shared" si="1526"/>
        <v>14.851333692513091</v>
      </c>
      <c r="IP371" s="77">
        <f t="shared" si="1367"/>
        <v>0.42497740792973404</v>
      </c>
      <c r="IQ371" s="77">
        <f t="shared" si="1527"/>
        <v>0.49076391067725689</v>
      </c>
      <c r="IR371" s="282">
        <f t="shared" si="1528"/>
        <v>18.406069778652299</v>
      </c>
      <c r="IS371" s="73">
        <f t="shared" si="1581"/>
        <v>0.70901971905774341</v>
      </c>
      <c r="IT371" s="74">
        <f t="shared" si="1582"/>
        <v>2.3088981680523167E-2</v>
      </c>
      <c r="IU371" s="279">
        <f t="shared" si="1583"/>
        <v>1.1014259857913042</v>
      </c>
      <c r="IV371" s="76">
        <f t="shared" si="1368"/>
        <v>0</v>
      </c>
      <c r="IW371" s="77">
        <f t="shared" si="1529"/>
        <v>0</v>
      </c>
      <c r="IX371" s="77">
        <f t="shared" si="1530"/>
        <v>0</v>
      </c>
      <c r="IY371" s="77">
        <f t="shared" si="1531"/>
        <v>0</v>
      </c>
      <c r="IZ371" s="282">
        <f t="shared" si="1532"/>
        <v>0</v>
      </c>
      <c r="JA371" s="283"/>
      <c r="JB371" s="284"/>
      <c r="JC371" s="285"/>
      <c r="JD371" s="76">
        <f t="shared" si="1369"/>
        <v>0</v>
      </c>
      <c r="JE371" s="77">
        <f t="shared" si="1533"/>
        <v>0</v>
      </c>
      <c r="JF371" s="77">
        <f t="shared" si="1370"/>
        <v>0</v>
      </c>
      <c r="JG371" s="77">
        <f t="shared" si="1534"/>
        <v>0</v>
      </c>
      <c r="JH371" s="282">
        <f t="shared" si="1535"/>
        <v>0</v>
      </c>
      <c r="JI371" s="283"/>
      <c r="JJ371" s="284"/>
      <c r="JK371" s="285"/>
      <c r="JL371" s="76">
        <f t="shared" si="1371"/>
        <v>654.41260780634207</v>
      </c>
      <c r="JM371" s="77">
        <f t="shared" si="1536"/>
        <v>744.72809180969534</v>
      </c>
      <c r="JN371" s="77">
        <f t="shared" si="1372"/>
        <v>31.085585885807461</v>
      </c>
      <c r="JO371" s="77">
        <f t="shared" si="1537"/>
        <v>35.897634580930458</v>
      </c>
      <c r="JP371" s="282">
        <f t="shared" si="1538"/>
        <v>834.86861972458246</v>
      </c>
      <c r="JQ371" s="73">
        <f t="shared" si="1373"/>
        <v>0.78385100642808736</v>
      </c>
      <c r="JR371" s="74">
        <f t="shared" si="1374"/>
        <v>3.7234105045249377E-2</v>
      </c>
      <c r="JS371" s="279">
        <f t="shared" si="1574"/>
        <v>1.1139431168581451</v>
      </c>
      <c r="JT371" s="76">
        <f t="shared" si="1375"/>
        <v>6.6140996673798043</v>
      </c>
      <c r="JU371" s="77">
        <f t="shared" si="1539"/>
        <v>7.5269115624748908</v>
      </c>
      <c r="JV371" s="77">
        <f t="shared" si="1376"/>
        <v>0.12688871290200926</v>
      </c>
      <c r="JW371" s="77">
        <f t="shared" si="1540"/>
        <v>0.14653108565924031</v>
      </c>
      <c r="JX371" s="282">
        <f t="shared" si="1541"/>
        <v>95.10857080642171</v>
      </c>
      <c r="JY371" s="73">
        <f t="shared" si="1584"/>
        <v>6.9542624931687252E-2</v>
      </c>
      <c r="JZ371" s="74">
        <f t="shared" si="1585"/>
        <v>1.3341459326549124E-3</v>
      </c>
      <c r="KA371" s="279">
        <f t="shared" si="1586"/>
        <v>1.0098041034571972</v>
      </c>
      <c r="KB371" s="76">
        <f t="shared" si="1377"/>
        <v>0.16949352671212078</v>
      </c>
      <c r="KC371" s="77">
        <f t="shared" si="1542"/>
        <v>0.19288532833366057</v>
      </c>
      <c r="KD371" s="77">
        <f t="shared" si="1378"/>
        <v>3.2516618332489263E-3</v>
      </c>
      <c r="KE371" s="77">
        <f t="shared" si="1543"/>
        <v>3.7550190850358604E-3</v>
      </c>
      <c r="KF371" s="282">
        <f t="shared" si="1544"/>
        <v>2.437260987468</v>
      </c>
      <c r="KG371" s="73">
        <f t="shared" si="1587"/>
        <v>6.9542624931687239E-2</v>
      </c>
      <c r="KH371" s="74">
        <f t="shared" si="1588"/>
        <v>1.3341459326549118E-3</v>
      </c>
      <c r="KI371" s="279">
        <f t="shared" si="1589"/>
        <v>1.0098041034571972</v>
      </c>
      <c r="KJ371" s="76">
        <f t="shared" si="1379"/>
        <v>338.00788234510719</v>
      </c>
      <c r="KK371" s="77">
        <f t="shared" si="1545"/>
        <v>384.6563501875554</v>
      </c>
      <c r="KL371" s="77">
        <f t="shared" si="1380"/>
        <v>11.039764086298133</v>
      </c>
      <c r="KM371" s="77">
        <f t="shared" si="1546"/>
        <v>12.748719566857085</v>
      </c>
      <c r="KN371" s="282">
        <f t="shared" si="1547"/>
        <v>444.33386049788436</v>
      </c>
      <c r="KO371" s="73">
        <f t="shared" si="1381"/>
        <v>0.76070700973894512</v>
      </c>
      <c r="KP371" s="74">
        <f t="shared" si="1382"/>
        <v>2.484565113702537E-2</v>
      </c>
      <c r="KQ371" s="279">
        <f t="shared" si="1383"/>
        <v>1.1088312812100833</v>
      </c>
      <c r="KR371" s="76">
        <f t="shared" si="1384"/>
        <v>149.77200665594421</v>
      </c>
      <c r="KS371" s="77">
        <f t="shared" si="1548"/>
        <v>170.44204129453107</v>
      </c>
      <c r="KT371" s="77">
        <f t="shared" si="1385"/>
        <v>4.8906233537759158</v>
      </c>
      <c r="KU371" s="77">
        <f t="shared" si="1549"/>
        <v>5.6476918489404282</v>
      </c>
      <c r="KV371" s="282">
        <f t="shared" si="1550"/>
        <v>198.29820442531985</v>
      </c>
      <c r="KW371" s="73">
        <f t="shared" si="1317"/>
        <v>0.75528675153661884</v>
      </c>
      <c r="KX371" s="74">
        <f t="shared" si="1318"/>
        <v>2.4662973464380261E-2</v>
      </c>
      <c r="KY371" s="279">
        <f t="shared" si="1319"/>
        <v>1.1080549528718548</v>
      </c>
      <c r="KZ371" s="76">
        <f t="shared" si="1386"/>
        <v>554.18913479452158</v>
      </c>
      <c r="LA371" s="77">
        <f t="shared" si="1551"/>
        <v>630.67277728751344</v>
      </c>
      <c r="LB371" s="77">
        <f t="shared" si="1387"/>
        <v>17.668206737679817</v>
      </c>
      <c r="LC371" s="77">
        <f t="shared" si="1552"/>
        <v>20.403245140672652</v>
      </c>
      <c r="LD371" s="286">
        <f t="shared" si="1553"/>
        <v>1148.7685710611229</v>
      </c>
      <c r="LE371" s="73">
        <f t="shared" si="1388"/>
        <v>0.48242017474643695</v>
      </c>
      <c r="LF371" s="74">
        <f t="shared" si="1389"/>
        <v>1.5380127192511554E-2</v>
      </c>
      <c r="LG371" s="279">
        <f t="shared" si="1390"/>
        <v>1.0689596520061566</v>
      </c>
      <c r="LH371" s="76">
        <f t="shared" si="1391"/>
        <v>161.00112917161164</v>
      </c>
      <c r="LI371" s="77">
        <f t="shared" si="1554"/>
        <v>183.22089500858576</v>
      </c>
      <c r="LJ371" s="77">
        <f t="shared" si="1392"/>
        <v>5.2532331690758136</v>
      </c>
      <c r="LK371" s="77">
        <f t="shared" si="1555"/>
        <v>6.0664336636487501</v>
      </c>
      <c r="LL371" s="282">
        <f t="shared" si="1556"/>
        <v>217.10437616762943</v>
      </c>
      <c r="LM371" s="73">
        <f t="shared" si="1575"/>
        <v>0.74158398837294892</v>
      </c>
      <c r="LN371" s="74">
        <f t="shared" si="1576"/>
        <v>2.4196809211343196E-2</v>
      </c>
      <c r="LO371" s="279">
        <f t="shared" si="1577"/>
        <v>1.1060916723012666</v>
      </c>
      <c r="LP371" s="76">
        <f t="shared" si="1393"/>
        <v>6.4202093451560874E-2</v>
      </c>
      <c r="LQ371" s="77">
        <f t="shared" si="1557"/>
        <v>7.3062624368810794E-2</v>
      </c>
      <c r="LR371" s="77">
        <f t="shared" si="1394"/>
        <v>1.2316900883518657E-3</v>
      </c>
      <c r="LS371" s="77">
        <f t="shared" si="1558"/>
        <v>1.4223557140287345E-3</v>
      </c>
      <c r="LT371" s="282">
        <f t="shared" si="1559"/>
        <v>0.92320491949545436</v>
      </c>
      <c r="LU371" s="73">
        <f t="shared" si="1329"/>
        <v>6.9542624931687211E-2</v>
      </c>
      <c r="LV371" s="74">
        <f t="shared" si="1330"/>
        <v>1.3341459326549118E-3</v>
      </c>
      <c r="LW371" s="279">
        <f t="shared" si="1331"/>
        <v>1.0098041034571972</v>
      </c>
      <c r="LX371" s="76">
        <f t="shared" si="1395"/>
        <v>23.593277035892253</v>
      </c>
      <c r="LY371" s="77">
        <f t="shared" si="1560"/>
        <v>26.849385199615742</v>
      </c>
      <c r="LZ371" s="77">
        <f t="shared" si="1396"/>
        <v>0.45262707046730544</v>
      </c>
      <c r="MA371" s="77">
        <f t="shared" si="1561"/>
        <v>0.52269374097564436</v>
      </c>
      <c r="MB371" s="286">
        <f t="shared" si="1562"/>
        <v>339.26337034223218</v>
      </c>
      <c r="MC371" s="73">
        <f t="shared" si="1320"/>
        <v>6.9542659474533072E-2</v>
      </c>
      <c r="MD371" s="74">
        <f t="shared" si="1321"/>
        <v>1.3341465953448425E-3</v>
      </c>
      <c r="ME371" s="279">
        <f t="shared" si="1322"/>
        <v>1.0098041083270397</v>
      </c>
      <c r="MF371" s="76">
        <f t="shared" si="1397"/>
        <v>0</v>
      </c>
      <c r="MG371" s="77">
        <f t="shared" si="1563"/>
        <v>0</v>
      </c>
      <c r="MH371" s="77">
        <f t="shared" si="1398"/>
        <v>0</v>
      </c>
      <c r="MI371" s="77">
        <f t="shared" si="1564"/>
        <v>0</v>
      </c>
      <c r="MJ371" s="286">
        <f t="shared" si="1565"/>
        <v>0</v>
      </c>
      <c r="MK371" s="73"/>
      <c r="ML371" s="74"/>
      <c r="MM371" s="279"/>
      <c r="MN371" s="287">
        <f t="shared" si="1566"/>
        <v>1.0843631921282737</v>
      </c>
      <c r="MO371" s="288">
        <f t="shared" si="1566"/>
        <v>1.0843631921282737</v>
      </c>
      <c r="MP371" s="288">
        <f t="shared" si="1566"/>
        <v>1.0883044864813356</v>
      </c>
      <c r="MQ371" s="289">
        <f t="shared" si="1566"/>
        <v>1.089753824845364</v>
      </c>
      <c r="MR371" s="290">
        <f t="shared" si="1567"/>
        <v>4.2981988209580511</v>
      </c>
      <c r="MS371" s="291">
        <f t="shared" si="1332"/>
        <v>4.2981988209580511</v>
      </c>
      <c r="MT371" s="291">
        <f t="shared" si="1399"/>
        <v>3.6660624931610268</v>
      </c>
      <c r="MU371" s="292">
        <f t="shared" si="1333"/>
        <v>3.9663769962896711</v>
      </c>
      <c r="MV371" s="359">
        <f t="shared" si="1400"/>
        <v>0.30031450312864416</v>
      </c>
      <c r="MW371" s="360">
        <f t="shared" si="1401"/>
        <v>0.86367766083357134</v>
      </c>
      <c r="MX371" s="360">
        <f t="shared" si="1402"/>
        <v>0.33182182466837973</v>
      </c>
      <c r="MY371" s="360">
        <f t="shared" si="1403"/>
        <v>1.5860534195394779E-2</v>
      </c>
      <c r="MZ371" s="360">
        <f t="shared" si="1404"/>
        <v>0</v>
      </c>
      <c r="NA371" s="360">
        <f t="shared" si="1405"/>
        <v>0</v>
      </c>
      <c r="NB371" s="360">
        <f t="shared" si="1406"/>
        <v>0.7295213472303993</v>
      </c>
      <c r="NC371" s="360">
        <f t="shared" si="1407"/>
        <v>7.5331386117906907E-2</v>
      </c>
      <c r="ND371" s="360">
        <f t="shared" si="1408"/>
        <v>1.9186277965686745E-3</v>
      </c>
      <c r="NE371" s="360">
        <f t="shared" si="1409"/>
        <v>0.38642770150171402</v>
      </c>
      <c r="NF371" s="360">
        <f t="shared" si="1410"/>
        <v>0.17230254517157342</v>
      </c>
      <c r="NG371" s="360">
        <f t="shared" si="1411"/>
        <v>0.96323954242274779</v>
      </c>
      <c r="NH371" s="360">
        <f t="shared" si="1412"/>
        <v>0.1883674117929057</v>
      </c>
      <c r="NI371" s="360">
        <f t="shared" si="1413"/>
        <v>7.0686287242003806E-4</v>
      </c>
      <c r="NJ371" s="360">
        <f t="shared" si="1414"/>
        <v>0.26870887322582526</v>
      </c>
      <c r="NK371" s="361">
        <f t="shared" si="1415"/>
        <v>0</v>
      </c>
      <c r="NL371" s="145">
        <f t="shared" si="1568"/>
        <v>4.2981988209580511</v>
      </c>
      <c r="NM371" s="56">
        <f t="shared" si="1334"/>
        <v>4.2981988209580511</v>
      </c>
      <c r="NN371" s="56">
        <f t="shared" si="1569"/>
        <v>3.6660624931610268</v>
      </c>
      <c r="NO371" s="58">
        <f t="shared" si="1323"/>
        <v>3.9663769962896711</v>
      </c>
      <c r="NP371" s="55">
        <f t="shared" si="1416"/>
        <v>1.0843631921282737</v>
      </c>
      <c r="NQ371" s="56">
        <f t="shared" si="1324"/>
        <v>1.0843631921282737</v>
      </c>
      <c r="NR371" s="56">
        <f t="shared" si="1417"/>
        <v>1.0883044864813356</v>
      </c>
      <c r="NS371" s="61">
        <f t="shared" si="1325"/>
        <v>1.089753824845364</v>
      </c>
      <c r="NT371" s="41"/>
      <c r="NU371" s="86">
        <f t="shared" si="1578"/>
        <v>0</v>
      </c>
      <c r="NV371" s="86">
        <f t="shared" si="1578"/>
        <v>0</v>
      </c>
      <c r="NW371" s="86">
        <f t="shared" si="1578"/>
        <v>0</v>
      </c>
      <c r="NX371" s="86">
        <f t="shared" si="1578"/>
        <v>0</v>
      </c>
      <c r="NY371" s="87">
        <f t="shared" si="1579"/>
        <v>0</v>
      </c>
      <c r="NZ371" s="87">
        <f t="shared" si="1579"/>
        <v>0</v>
      </c>
      <c r="OA371" s="87">
        <f t="shared" si="1579"/>
        <v>0</v>
      </c>
      <c r="OB371" s="87">
        <f t="shared" si="1579"/>
        <v>0</v>
      </c>
      <c r="OC371" s="26"/>
    </row>
    <row r="372" spans="1:393" thickBot="1" x14ac:dyDescent="0.35">
      <c r="A372" s="136" t="s">
        <v>842</v>
      </c>
      <c r="B372" s="137" t="s">
        <v>843</v>
      </c>
      <c r="C372" s="133" t="s">
        <v>99</v>
      </c>
      <c r="D372" s="64">
        <f>VLOOKUP(B372,[1]УсіТ_1!$A$10:$G$556,6,FALSE)</f>
        <v>1339.9</v>
      </c>
      <c r="E372" s="64">
        <f>VLOOKUP(B372,[1]УсіТ_1!$A$10:$G$556,7,FALSE)</f>
        <v>0</v>
      </c>
      <c r="F372" s="38"/>
      <c r="G372" s="38"/>
      <c r="H372" s="39"/>
      <c r="I372" s="256">
        <v>3.0276000000000001</v>
      </c>
      <c r="J372" s="62">
        <v>3.0276000000000001</v>
      </c>
      <c r="K372" s="257">
        <f t="shared" si="1418"/>
        <v>2.2846000000000002</v>
      </c>
      <c r="L372" s="293">
        <f t="shared" si="1419"/>
        <v>2.6525000000000003</v>
      </c>
      <c r="M372" s="63">
        <v>0.3679</v>
      </c>
      <c r="N372" s="63">
        <v>0.33460000000000001</v>
      </c>
      <c r="O372" s="63">
        <v>0.37509999999999999</v>
      </c>
      <c r="P372" s="63">
        <v>5.9999999999999995E-4</v>
      </c>
      <c r="Q372" s="63">
        <v>0</v>
      </c>
      <c r="R372" s="63">
        <v>0</v>
      </c>
      <c r="S372" s="63">
        <v>0.55710000000000004</v>
      </c>
      <c r="T372" s="63">
        <v>3.5999999999999999E-3</v>
      </c>
      <c r="U372" s="63">
        <v>1E-4</v>
      </c>
      <c r="V372" s="63">
        <v>0.20860000000000001</v>
      </c>
      <c r="W372" s="63">
        <v>0.1211</v>
      </c>
      <c r="X372" s="63">
        <v>0.74460000000000004</v>
      </c>
      <c r="Y372" s="63">
        <v>0.12790000000000001</v>
      </c>
      <c r="Z372" s="63">
        <v>8.0000000000000004E-4</v>
      </c>
      <c r="AA372" s="63">
        <v>0.18559999999999999</v>
      </c>
      <c r="AB372" s="259">
        <v>0</v>
      </c>
      <c r="AC372" s="144">
        <v>141.09</v>
      </c>
      <c r="AD372" s="70">
        <v>31.0398</v>
      </c>
      <c r="AE372" s="70">
        <v>102.72279822364899</v>
      </c>
      <c r="AF372" s="68">
        <f t="shared" si="1420"/>
        <v>7.215249347229105</v>
      </c>
      <c r="AG372" s="68">
        <f t="shared" si="1421"/>
        <v>32.754396887189166</v>
      </c>
      <c r="AH372" s="71">
        <v>5.2398929305416697</v>
      </c>
      <c r="AI372" s="71">
        <v>30.206827742552299</v>
      </c>
      <c r="AJ372" s="68">
        <f t="shared" si="1422"/>
        <v>0.41398457421167928</v>
      </c>
      <c r="AK372" s="68">
        <f t="shared" si="1423"/>
        <v>17.687728811962469</v>
      </c>
      <c r="AL372" s="71">
        <v>15.514965944837201</v>
      </c>
      <c r="AM372" s="69">
        <f t="shared" si="1424"/>
        <v>390.97714180989618</v>
      </c>
      <c r="AN372" s="260">
        <v>159.08000000000001</v>
      </c>
      <c r="AO372" s="71">
        <v>34.997599999999998</v>
      </c>
      <c r="AP372" s="71">
        <v>115.820701264569</v>
      </c>
      <c r="AQ372" s="68">
        <f t="shared" si="1425"/>
        <v>8.1352460568233251</v>
      </c>
      <c r="AR372" s="68">
        <f t="shared" si="1426"/>
        <v>36.930820446622995</v>
      </c>
      <c r="AS372" s="71">
        <v>11.300048460999999</v>
      </c>
      <c r="AT372" s="261">
        <f t="shared" si="1338"/>
        <v>2.4507259921753555</v>
      </c>
      <c r="AU372" s="71">
        <v>34.639926194990998</v>
      </c>
      <c r="AV372" s="68">
        <f t="shared" si="1427"/>
        <v>0.47474018850235161</v>
      </c>
      <c r="AW372" s="68">
        <f t="shared" si="1428"/>
        <v>20.283547343181759</v>
      </c>
      <c r="AX372" s="71">
        <v>17.791913796027998</v>
      </c>
      <c r="AY372" s="69">
        <f t="shared" si="1429"/>
        <v>448.35622765990558</v>
      </c>
      <c r="AZ372" s="260">
        <v>49</v>
      </c>
      <c r="BA372" s="260">
        <v>249.76116666666701</v>
      </c>
      <c r="BB372" s="260">
        <v>26.046521666666699</v>
      </c>
      <c r="BC372" s="262">
        <f t="shared" si="1430"/>
        <v>20.83721733333336</v>
      </c>
      <c r="BD372" s="262">
        <f t="shared" si="1339"/>
        <v>5.2093043333333391</v>
      </c>
      <c r="BE372" s="260">
        <v>9.7763656666666705</v>
      </c>
      <c r="BF372" s="262">
        <f t="shared" si="1431"/>
        <v>7.8210925333333368</v>
      </c>
      <c r="BG372" s="262">
        <f t="shared" si="1340"/>
        <v>1.9552731333333337</v>
      </c>
      <c r="BH372" s="260">
        <v>30.79617048790146</v>
      </c>
      <c r="BI372" s="263">
        <f t="shared" si="1432"/>
        <v>18.03282081387265</v>
      </c>
      <c r="BJ372" s="68">
        <f t="shared" si="1433"/>
        <v>0.4220615165366895</v>
      </c>
      <c r="BK372" s="260">
        <v>15.817670258214026</v>
      </c>
      <c r="BL372" s="69">
        <f t="shared" si="1434"/>
        <v>398.63747369533905</v>
      </c>
      <c r="BM372" s="260">
        <v>0.28999999999999998</v>
      </c>
      <c r="BN372" s="260">
        <v>6.3799999999999996E-2</v>
      </c>
      <c r="BO372" s="260">
        <v>0.21113907069854801</v>
      </c>
      <c r="BP372" s="68">
        <f t="shared" si="1435"/>
        <v>1.4830408325866011E-2</v>
      </c>
      <c r="BQ372" s="68">
        <f t="shared" si="1436"/>
        <v>6.7324226361080416E-2</v>
      </c>
      <c r="BR372" s="260">
        <v>5.0443924425000002E-2</v>
      </c>
      <c r="BS372" s="260">
        <v>6.6366535042739899E-2</v>
      </c>
      <c r="BT372" s="68">
        <f t="shared" si="1437"/>
        <v>9.0955336276075038E-4</v>
      </c>
      <c r="BU372" s="68">
        <f t="shared" si="1438"/>
        <v>3.8861190060416523E-2</v>
      </c>
      <c r="BV372" s="260">
        <v>3.4087476508314403E-2</v>
      </c>
      <c r="BW372" s="69">
        <f t="shared" si="1439"/>
        <v>0.85900440800952282</v>
      </c>
      <c r="BX372" s="260">
        <v>0</v>
      </c>
      <c r="BY372" s="260">
        <v>0</v>
      </c>
      <c r="BZ372" s="263">
        <f t="shared" si="1440"/>
        <v>0</v>
      </c>
      <c r="CA372" s="263">
        <f t="shared" si="1441"/>
        <v>0</v>
      </c>
      <c r="CB372" s="260">
        <v>0</v>
      </c>
      <c r="CC372" s="264">
        <f t="shared" si="1442"/>
        <v>0</v>
      </c>
      <c r="CD372" s="260">
        <v>0</v>
      </c>
      <c r="CE372" s="260">
        <v>0</v>
      </c>
      <c r="CF372" s="263">
        <f t="shared" si="1443"/>
        <v>0</v>
      </c>
      <c r="CG372" s="263">
        <f t="shared" si="1444"/>
        <v>0</v>
      </c>
      <c r="CH372" s="260">
        <v>0</v>
      </c>
      <c r="CI372" s="69">
        <f t="shared" si="1445"/>
        <v>0</v>
      </c>
      <c r="CJ372" s="260">
        <v>296.74578910744253</v>
      </c>
      <c r="CK372" s="260">
        <v>65.284078927055887</v>
      </c>
      <c r="CL372" s="260">
        <v>25.000913953326279</v>
      </c>
      <c r="CM372" s="260">
        <v>10.303143845072837</v>
      </c>
      <c r="CN372" s="260">
        <v>147.69959200791121</v>
      </c>
      <c r="CO372" s="265">
        <f t="shared" si="1446"/>
        <v>10.374419342635683</v>
      </c>
      <c r="CP372" s="266">
        <f t="shared" si="1447"/>
        <v>47.09578730682658</v>
      </c>
      <c r="CQ372" s="260">
        <v>57.668480437706776</v>
      </c>
      <c r="CR372" s="265">
        <f t="shared" si="1448"/>
        <v>0.7903465243987714</v>
      </c>
      <c r="CS372" s="265">
        <f t="shared" si="1449"/>
        <v>33.768009394220954</v>
      </c>
      <c r="CT372" s="260">
        <v>29.619942805882005</v>
      </c>
      <c r="CU372" s="267">
        <f t="shared" si="1341"/>
        <v>746.42255668718963</v>
      </c>
      <c r="CV372" s="260">
        <v>3.4340000000000002</v>
      </c>
      <c r="CW372" s="260">
        <v>0.37034283225686698</v>
      </c>
      <c r="CX372" s="68">
        <f t="shared" si="1450"/>
        <v>5.0755485160803616E-3</v>
      </c>
      <c r="CY372" s="68">
        <f t="shared" si="1451"/>
        <v>0.21685572679933748</v>
      </c>
      <c r="CZ372" s="260">
        <v>0.190217141612843</v>
      </c>
      <c r="DA372" s="69">
        <f t="shared" si="1452"/>
        <v>4.7934719686436518</v>
      </c>
      <c r="DB372" s="260">
        <v>8.8000000000000037E-2</v>
      </c>
      <c r="DC372" s="260">
        <v>9.4904394987199592E-3</v>
      </c>
      <c r="DD372" s="68">
        <f t="shared" si="1453"/>
        <v>1.3006647332995704E-4</v>
      </c>
      <c r="DE372" s="68">
        <f t="shared" si="1454"/>
        <v>5.557164810233467E-3</v>
      </c>
      <c r="DF372" s="260">
        <v>4.8745219749359997E-3</v>
      </c>
      <c r="DG372" s="69">
        <f t="shared" si="1455"/>
        <v>0.12283795376838719</v>
      </c>
      <c r="DH372" s="260">
        <v>102.00215628045697</v>
      </c>
      <c r="DI372" s="260">
        <v>22.440474381700533</v>
      </c>
      <c r="DJ372" s="260">
        <v>1.545656400566666</v>
      </c>
      <c r="DK372" s="260">
        <v>74.257569772172673</v>
      </c>
      <c r="DL372" s="68">
        <f t="shared" si="1456"/>
        <v>5.2158517007974083</v>
      </c>
      <c r="DM372" s="68">
        <f t="shared" si="1457"/>
        <v>23.677917212694521</v>
      </c>
      <c r="DN372" s="260">
        <v>21.5954536406893</v>
      </c>
      <c r="DO372" s="68">
        <f t="shared" si="1458"/>
        <v>0.29596569214564683</v>
      </c>
      <c r="DP372" s="68">
        <f t="shared" si="1459"/>
        <v>12.645304261120183</v>
      </c>
      <c r="DQ372" s="260">
        <v>11.091953470063199</v>
      </c>
      <c r="DR372" s="264">
        <f t="shared" si="1460"/>
        <v>279.51991673477926</v>
      </c>
      <c r="DS372" s="260">
        <v>58.83</v>
      </c>
      <c r="DT372" s="260">
        <v>12.942600000000001</v>
      </c>
      <c r="DU372" s="260">
        <v>42.832108721364101</v>
      </c>
      <c r="DV372" s="68">
        <f t="shared" si="1461"/>
        <v>3.0085273165886144</v>
      </c>
      <c r="DW372" s="68">
        <f t="shared" si="1462"/>
        <v>13.6575318511116</v>
      </c>
      <c r="DX372" s="260">
        <v>1.11825678466667</v>
      </c>
      <c r="DY372" s="260">
        <v>0.53501312637499998</v>
      </c>
      <c r="DZ372" s="260">
        <v>0</v>
      </c>
      <c r="EA372" s="260">
        <v>12.537946732435501</v>
      </c>
      <c r="EB372" s="68">
        <f t="shared" si="1463"/>
        <v>0.17183255996802854</v>
      </c>
      <c r="EC372" s="68">
        <f t="shared" si="1464"/>
        <v>7.3416448609645375</v>
      </c>
      <c r="ED372" s="267">
        <v>6.4397962682420697</v>
      </c>
      <c r="EE372" s="69">
        <f t="shared" si="1465"/>
        <v>162.28286595969999</v>
      </c>
      <c r="EF372" s="260">
        <v>217.7236030158731</v>
      </c>
      <c r="EG372" s="260">
        <v>47.899192663492087</v>
      </c>
      <c r="EH372" s="260">
        <v>290.57688338755565</v>
      </c>
      <c r="EI372" s="260">
        <v>158.51710072383125</v>
      </c>
      <c r="EJ372" s="268">
        <f t="shared" si="1466"/>
        <v>11.134241154841906</v>
      </c>
      <c r="EK372" s="266">
        <f t="shared" si="1467"/>
        <v>50.545079771002278</v>
      </c>
      <c r="EL372" s="260">
        <v>77.079276787773779</v>
      </c>
      <c r="EM372" s="268">
        <f t="shared" si="1468"/>
        <v>1.0563714883764397</v>
      </c>
      <c r="EN372" s="268">
        <f t="shared" si="1469"/>
        <v>45.134078840188089</v>
      </c>
      <c r="EO372" s="269">
        <f t="shared" si="1470"/>
        <v>791.79605657852596</v>
      </c>
      <c r="EP372" s="69">
        <f t="shared" si="1471"/>
        <v>997.66303128894265</v>
      </c>
      <c r="EQ372" s="260">
        <v>60.81</v>
      </c>
      <c r="ER372" s="260">
        <v>13.3782</v>
      </c>
      <c r="ES372" s="260">
        <v>44.273678928202401</v>
      </c>
      <c r="ET372" s="68">
        <f t="shared" si="1472"/>
        <v>3.1097832079169363</v>
      </c>
      <c r="EU372" s="68">
        <f t="shared" si="1473"/>
        <v>14.117193810404473</v>
      </c>
      <c r="EV372" s="260">
        <v>4.3657567798083301</v>
      </c>
      <c r="EW372" s="260">
        <v>13.2464573347465</v>
      </c>
      <c r="EX372" s="68">
        <f t="shared" si="1474"/>
        <v>0.1815426977727008</v>
      </c>
      <c r="EY372" s="68">
        <f t="shared" si="1475"/>
        <v>7.7565160781901525</v>
      </c>
      <c r="EZ372" s="260">
        <v>6.8037046521378803</v>
      </c>
      <c r="FA372" s="69">
        <f t="shared" si="1476"/>
        <v>171.4533572338741</v>
      </c>
      <c r="FB372" s="260">
        <v>0.83333333333333348</v>
      </c>
      <c r="FC372" s="260">
        <v>8.9871586162120806E-2</v>
      </c>
      <c r="FD372" s="68">
        <f t="shared" si="1477"/>
        <v>1.2316900883518657E-3</v>
      </c>
      <c r="FE372" s="68">
        <f t="shared" si="1478"/>
        <v>5.2624666763574489E-2</v>
      </c>
      <c r="FF372" s="260">
        <v>4.6160245974772703E-2</v>
      </c>
      <c r="FG372" s="69">
        <f t="shared" si="1479"/>
        <v>1.1632381985642724</v>
      </c>
      <c r="FH372" s="260">
        <v>178.19255999999999</v>
      </c>
      <c r="FI372" s="260">
        <v>19.2173376113867</v>
      </c>
      <c r="FJ372" s="68">
        <f t="shared" si="1480"/>
        <v>0.26337361196405473</v>
      </c>
      <c r="FK372" s="68">
        <f t="shared" si="1481"/>
        <v>11.252788907697928</v>
      </c>
      <c r="FL372" s="260">
        <v>9.8704999999999998</v>
      </c>
      <c r="FM372" s="69">
        <f t="shared" si="1482"/>
        <v>248.73647713366401</v>
      </c>
      <c r="FN372" s="260">
        <v>0</v>
      </c>
      <c r="FO372" s="260">
        <v>0</v>
      </c>
      <c r="FP372" s="68">
        <f t="shared" si="1483"/>
        <v>0</v>
      </c>
      <c r="FQ372" s="68">
        <f t="shared" si="1484"/>
        <v>0</v>
      </c>
      <c r="FR372" s="260">
        <v>0</v>
      </c>
      <c r="FS372" s="264">
        <f t="shared" si="1485"/>
        <v>0</v>
      </c>
      <c r="FT372" s="270">
        <f t="shared" si="1342"/>
        <v>3850.9876007322755</v>
      </c>
      <c r="FU372" s="271">
        <f t="shared" si="1343"/>
        <v>1264.6172943760212</v>
      </c>
      <c r="FV372" s="272">
        <f t="shared" si="1486"/>
        <v>334.97690671101708</v>
      </c>
      <c r="FW372" s="272">
        <f t="shared" si="1344"/>
        <v>41.412179703914887</v>
      </c>
      <c r="FX372" s="272">
        <f t="shared" si="1345"/>
        <v>249.76116666666701</v>
      </c>
      <c r="FY372" s="272">
        <f t="shared" si="1346"/>
        <v>0</v>
      </c>
      <c r="FZ372" s="272">
        <f t="shared" si="1347"/>
        <v>0</v>
      </c>
      <c r="GA372" s="272">
        <f t="shared" si="1348"/>
        <v>3.4340000000000002</v>
      </c>
      <c r="GB372" s="272">
        <f t="shared" si="1349"/>
        <v>8.8000000000000037E-2</v>
      </c>
      <c r="GC372" s="272">
        <f t="shared" si="1350"/>
        <v>178.19255999999999</v>
      </c>
      <c r="GD372" s="272">
        <f t="shared" si="1351"/>
        <v>0</v>
      </c>
      <c r="GE372" s="272">
        <f t="shared" si="1352"/>
        <v>686.33468871239825</v>
      </c>
      <c r="GF372" s="273">
        <f t="shared" si="1353"/>
        <v>266.9921828448995</v>
      </c>
      <c r="GG372" s="273">
        <f t="shared" si="1354"/>
        <v>48.208148535158841</v>
      </c>
      <c r="GH372" s="272">
        <f t="shared" si="1487"/>
        <v>297.5239483631438</v>
      </c>
      <c r="GI372" s="274">
        <f t="shared" si="1488"/>
        <v>212.54393243299535</v>
      </c>
      <c r="GJ372" s="275">
        <f t="shared" si="1355"/>
        <v>4.0775657123168854</v>
      </c>
      <c r="GK372" s="271">
        <f t="shared" si="1489"/>
        <v>3056.3407445331623</v>
      </c>
      <c r="GL372" s="276">
        <f t="shared" si="1490"/>
        <v>3850.9893381117845</v>
      </c>
      <c r="GM372" s="272">
        <f t="shared" si="1491"/>
        <v>1744.1534096539162</v>
      </c>
      <c r="GN372" s="272">
        <f t="shared" si="1492"/>
        <v>93.697893951390611</v>
      </c>
      <c r="GO372" s="277">
        <f t="shared" si="1493"/>
        <v>0.57066719827416534</v>
      </c>
      <c r="GP372" s="278">
        <f t="shared" si="1494"/>
        <v>3.0656887364076419E-2</v>
      </c>
      <c r="GQ372" s="279">
        <f t="shared" si="1495"/>
        <v>1.0835034661977765</v>
      </c>
      <c r="GR372" s="280">
        <f t="shared" si="1496"/>
        <v>3056.3407445331623</v>
      </c>
      <c r="GS372" s="272">
        <f t="shared" si="1497"/>
        <v>1744.1534096539162</v>
      </c>
      <c r="GT372" s="272">
        <f t="shared" si="1356"/>
        <v>93.697893951390611</v>
      </c>
      <c r="GU372" s="73">
        <f t="shared" si="1498"/>
        <v>0.57066719827416534</v>
      </c>
      <c r="GV372" s="74">
        <f t="shared" si="1499"/>
        <v>3.0656887364076419E-2</v>
      </c>
      <c r="GW372" s="279">
        <f t="shared" si="1500"/>
        <v>1.0835034661977765</v>
      </c>
      <c r="GX372" s="280">
        <f t="shared" si="1501"/>
        <v>2429.6624782591662</v>
      </c>
      <c r="GY372" s="272">
        <f t="shared" si="1357"/>
        <v>1488.4841749080267</v>
      </c>
      <c r="GZ372" s="272">
        <f t="shared" si="1358"/>
        <v>56.988288646746447</v>
      </c>
      <c r="HA372" s="73">
        <f t="shared" si="1502"/>
        <v>0.61263002092970287</v>
      </c>
      <c r="HB372" s="74">
        <f t="shared" si="1503"/>
        <v>2.3455228516998831E-2</v>
      </c>
      <c r="HC372" s="279">
        <f t="shared" si="1504"/>
        <v>1.0881799385629396</v>
      </c>
      <c r="HD372" s="280">
        <f t="shared" si="1505"/>
        <v>2739.9617971559092</v>
      </c>
      <c r="HE372" s="272">
        <f t="shared" si="1359"/>
        <v>1722.1533682609916</v>
      </c>
      <c r="HF372" s="272">
        <f t="shared" si="1360"/>
        <v>64.61752256818724</v>
      </c>
      <c r="HG372" s="73">
        <f t="shared" si="1506"/>
        <v>0.62853189049883595</v>
      </c>
      <c r="HH372" s="74">
        <f t="shared" si="1507"/>
        <v>2.3583366248120859E-2</v>
      </c>
      <c r="HI372" s="281">
        <f t="shared" si="1508"/>
        <v>1.0903943913029535</v>
      </c>
      <c r="HJ372" s="72">
        <f t="shared" si="1361"/>
        <v>3.280415094260388</v>
      </c>
      <c r="HK372" s="73">
        <f t="shared" si="1509"/>
        <v>3.280415094260388</v>
      </c>
      <c r="HL372" s="73">
        <f t="shared" si="1362"/>
        <v>2.4860558876408918</v>
      </c>
      <c r="HM372" s="74">
        <f t="shared" si="1510"/>
        <v>2.8922711229310845</v>
      </c>
      <c r="HN372" s="75"/>
      <c r="HO372" s="75"/>
      <c r="HP372" s="76">
        <f t="shared" si="1511"/>
        <v>233.66919335296498</v>
      </c>
      <c r="HQ372" s="77">
        <f t="shared" si="1512"/>
        <v>265.91787872760767</v>
      </c>
      <c r="HR372" s="77">
        <f t="shared" si="1513"/>
        <v>7.6292339214407843</v>
      </c>
      <c r="HS372" s="77">
        <f t="shared" si="1514"/>
        <v>8.8102393324798172</v>
      </c>
      <c r="HT372" s="282">
        <f t="shared" si="1515"/>
        <v>310.29931889674299</v>
      </c>
      <c r="HU372" s="73">
        <f t="shared" si="1570"/>
        <v>0.75304449324531741</v>
      </c>
      <c r="HV372" s="74">
        <f t="shared" si="1571"/>
        <v>2.4586692450909095E-2</v>
      </c>
      <c r="HW372" s="279">
        <f t="shared" si="1337"/>
        <v>1.107733690504187</v>
      </c>
      <c r="HX372" s="76">
        <f t="shared" si="1516"/>
        <v>263.87912870356183</v>
      </c>
      <c r="HY372" s="77">
        <f t="shared" si="1517"/>
        <v>300.29708725594037</v>
      </c>
      <c r="HZ372" s="77">
        <f t="shared" si="1363"/>
        <v>11.060712237501033</v>
      </c>
      <c r="IA372" s="77">
        <f t="shared" si="1518"/>
        <v>12.772910491866194</v>
      </c>
      <c r="IB372" s="282">
        <f t="shared" si="1519"/>
        <v>355.83827592055997</v>
      </c>
      <c r="IC372" s="73">
        <f t="shared" si="1572"/>
        <v>0.7415703890226587</v>
      </c>
      <c r="ID372" s="74">
        <f t="shared" si="1573"/>
        <v>3.1083537061567568E-2</v>
      </c>
      <c r="IE372" s="279">
        <f t="shared" si="1580"/>
        <v>1.1071558609261478</v>
      </c>
      <c r="IF372" s="76">
        <f t="shared" si="1364"/>
        <v>22.000041392924633</v>
      </c>
      <c r="IG372" s="77">
        <f t="shared" si="1520"/>
        <v>25.03626710556216</v>
      </c>
      <c r="IH372" s="77">
        <f t="shared" si="1365"/>
        <v>29.080371383203389</v>
      </c>
      <c r="II372" s="77">
        <f t="shared" si="1521"/>
        <v>33.582012873323272</v>
      </c>
      <c r="IJ372" s="282">
        <f t="shared" si="1522"/>
        <v>316.37894737725321</v>
      </c>
      <c r="IK372" s="73">
        <f t="shared" si="1523"/>
        <v>6.953699535099464E-2</v>
      </c>
      <c r="IL372" s="74">
        <f t="shared" si="1524"/>
        <v>9.1916265681634246E-2</v>
      </c>
      <c r="IM372" s="279">
        <f t="shared" si="1525"/>
        <v>1.0238254386559078</v>
      </c>
      <c r="IN372" s="76">
        <f t="shared" si="1366"/>
        <v>0.48334620803422623</v>
      </c>
      <c r="IO372" s="77">
        <f t="shared" si="1526"/>
        <v>0.55005281820502983</v>
      </c>
      <c r="IP372" s="77">
        <f t="shared" si="1367"/>
        <v>1.573996168862676E-2</v>
      </c>
      <c r="IQ372" s="77">
        <f t="shared" si="1527"/>
        <v>1.8176507758026185E-2</v>
      </c>
      <c r="IR372" s="282">
        <f t="shared" si="1528"/>
        <v>0.68174953016628792</v>
      </c>
      <c r="IS372" s="73">
        <f t="shared" si="1581"/>
        <v>0.70897915824941093</v>
      </c>
      <c r="IT372" s="74">
        <f t="shared" si="1582"/>
        <v>2.3087601812923245E-2</v>
      </c>
      <c r="IU372" s="279">
        <f t="shared" si="1583"/>
        <v>1.1014201743906418</v>
      </c>
      <c r="IV372" s="76">
        <f t="shared" si="1368"/>
        <v>0</v>
      </c>
      <c r="IW372" s="77">
        <f t="shared" si="1529"/>
        <v>0</v>
      </c>
      <c r="IX372" s="77">
        <f t="shared" si="1530"/>
        <v>0</v>
      </c>
      <c r="IY372" s="77">
        <f t="shared" si="1531"/>
        <v>0</v>
      </c>
      <c r="IZ372" s="282">
        <f t="shared" si="1532"/>
        <v>0</v>
      </c>
      <c r="JA372" s="283"/>
      <c r="JB372" s="284"/>
      <c r="JC372" s="285"/>
      <c r="JD372" s="76">
        <f t="shared" si="1369"/>
        <v>0</v>
      </c>
      <c r="JE372" s="77">
        <f t="shared" si="1533"/>
        <v>0</v>
      </c>
      <c r="JF372" s="77">
        <f t="shared" si="1370"/>
        <v>0</v>
      </c>
      <c r="JG372" s="77">
        <f t="shared" si="1534"/>
        <v>0</v>
      </c>
      <c r="JH372" s="282">
        <f t="shared" si="1535"/>
        <v>0</v>
      </c>
      <c r="JI372" s="283"/>
      <c r="JJ372" s="284"/>
      <c r="JK372" s="285"/>
      <c r="JL372" s="76">
        <f t="shared" si="1371"/>
        <v>460.68370000977637</v>
      </c>
      <c r="JM372" s="77">
        <f t="shared" si="1536"/>
        <v>524.26265744812565</v>
      </c>
      <c r="JN372" s="77">
        <f t="shared" si="1372"/>
        <v>21.467909712107293</v>
      </c>
      <c r="JO372" s="77">
        <f t="shared" si="1537"/>
        <v>24.791142135541502</v>
      </c>
      <c r="JP372" s="282">
        <f t="shared" si="1538"/>
        <v>592.39885451364262</v>
      </c>
      <c r="JQ372" s="73">
        <f t="shared" si="1373"/>
        <v>0.77765798583117796</v>
      </c>
      <c r="JR372" s="74">
        <f t="shared" si="1374"/>
        <v>3.6238945346598231E-2</v>
      </c>
      <c r="JS372" s="279">
        <f t="shared" si="1574"/>
        <v>1.1129343673642142</v>
      </c>
      <c r="JT372" s="76">
        <f t="shared" si="1375"/>
        <v>0.26456398669519171</v>
      </c>
      <c r="JU372" s="77">
        <f t="shared" si="1539"/>
        <v>0.30107646249899511</v>
      </c>
      <c r="JV372" s="77">
        <f t="shared" si="1376"/>
        <v>5.0755485160803616E-3</v>
      </c>
      <c r="JW372" s="77">
        <f t="shared" si="1540"/>
        <v>5.8612434263696023E-3</v>
      </c>
      <c r="JX372" s="282">
        <f t="shared" si="1541"/>
        <v>3.8043428322568662</v>
      </c>
      <c r="JY372" s="73">
        <f t="shared" si="1584"/>
        <v>6.9542624931687169E-2</v>
      </c>
      <c r="JZ372" s="74">
        <f t="shared" si="1585"/>
        <v>1.3341459326549109E-3</v>
      </c>
      <c r="KA372" s="279">
        <f t="shared" si="1586"/>
        <v>1.0098041034571972</v>
      </c>
      <c r="KB372" s="76">
        <f t="shared" si="1377"/>
        <v>6.7797410684848295E-3</v>
      </c>
      <c r="KC372" s="77">
        <f t="shared" si="1542"/>
        <v>7.7154131333464207E-3</v>
      </c>
      <c r="KD372" s="77">
        <f t="shared" si="1378"/>
        <v>1.3006647332995704E-4</v>
      </c>
      <c r="KE372" s="77">
        <f t="shared" si="1543"/>
        <v>1.502007634014344E-4</v>
      </c>
      <c r="KF372" s="282">
        <f t="shared" si="1544"/>
        <v>9.749043949871998E-2</v>
      </c>
      <c r="KG372" s="73">
        <f t="shared" si="1587"/>
        <v>6.9542624931687225E-2</v>
      </c>
      <c r="KH372" s="74">
        <f t="shared" si="1588"/>
        <v>1.334145932654912E-3</v>
      </c>
      <c r="KI372" s="279">
        <f t="shared" si="1589"/>
        <v>1.0098041034571972</v>
      </c>
      <c r="KJ372" s="76">
        <f t="shared" si="1379"/>
        <v>168.75696086021145</v>
      </c>
      <c r="KK372" s="77">
        <f t="shared" si="1545"/>
        <v>192.04710902852923</v>
      </c>
      <c r="KL372" s="77">
        <f t="shared" si="1380"/>
        <v>5.5118173929430547</v>
      </c>
      <c r="KM372" s="77">
        <f t="shared" si="1546"/>
        <v>6.3650467253706395</v>
      </c>
      <c r="KN372" s="282">
        <f t="shared" si="1547"/>
        <v>221.84120375776132</v>
      </c>
      <c r="KO372" s="73">
        <f t="shared" si="1381"/>
        <v>0.7607106254457805</v>
      </c>
      <c r="KP372" s="74">
        <f t="shared" si="1382"/>
        <v>2.4845778419782031E-2</v>
      </c>
      <c r="KQ372" s="279">
        <f t="shared" si="1383"/>
        <v>1.1088317999171544</v>
      </c>
      <c r="KR372" s="76">
        <f t="shared" si="1384"/>
        <v>97.391595588732883</v>
      </c>
      <c r="KS372" s="77">
        <f t="shared" si="1548"/>
        <v>110.83260969593391</v>
      </c>
      <c r="KT372" s="77">
        <f t="shared" si="1385"/>
        <v>3.180359876556643</v>
      </c>
      <c r="KU372" s="77">
        <f t="shared" si="1549"/>
        <v>3.6726795854476113</v>
      </c>
      <c r="KV372" s="282">
        <f t="shared" si="1550"/>
        <v>128.79592536484125</v>
      </c>
      <c r="KW372" s="73">
        <f t="shared" si="1317"/>
        <v>0.75616985019402538</v>
      </c>
      <c r="KX372" s="74">
        <f t="shared" si="1318"/>
        <v>2.469301623904337E-2</v>
      </c>
      <c r="KY372" s="279">
        <f t="shared" si="1319"/>
        <v>1.1081814799390812</v>
      </c>
      <c r="KZ372" s="76">
        <f t="shared" si="1386"/>
        <v>382.35136918501746</v>
      </c>
      <c r="LA372" s="77">
        <f t="shared" si="1551"/>
        <v>435.1196816462417</v>
      </c>
      <c r="LB372" s="77">
        <f t="shared" si="1387"/>
        <v>12.190612643218346</v>
      </c>
      <c r="LC372" s="77">
        <f t="shared" si="1552"/>
        <v>14.077719480388547</v>
      </c>
      <c r="LD372" s="286">
        <f t="shared" si="1553"/>
        <v>791.79605657852596</v>
      </c>
      <c r="LE372" s="73">
        <f t="shared" si="1388"/>
        <v>0.48289122686114055</v>
      </c>
      <c r="LF372" s="74">
        <f t="shared" si="1389"/>
        <v>1.5396152256549346E-2</v>
      </c>
      <c r="LG372" s="279">
        <f t="shared" si="1390"/>
        <v>1.0690271425884199</v>
      </c>
      <c r="LH372" s="76">
        <f t="shared" si="1391"/>
        <v>100.87412606408544</v>
      </c>
      <c r="LI372" s="77">
        <f t="shared" si="1554"/>
        <v>114.79576420218987</v>
      </c>
      <c r="LJ372" s="77">
        <f t="shared" si="1392"/>
        <v>3.2913259056896371</v>
      </c>
      <c r="LK372" s="77">
        <f t="shared" si="1555"/>
        <v>3.8008231558903933</v>
      </c>
      <c r="LL372" s="282">
        <f t="shared" si="1556"/>
        <v>136.07409304275723</v>
      </c>
      <c r="LM372" s="73">
        <f t="shared" si="1575"/>
        <v>0.74131764400140998</v>
      </c>
      <c r="LN372" s="74">
        <f t="shared" si="1576"/>
        <v>2.4187748248709149E-2</v>
      </c>
      <c r="LO372" s="279">
        <f t="shared" si="1577"/>
        <v>1.1060535114775347</v>
      </c>
      <c r="LP372" s="76">
        <f t="shared" si="1393"/>
        <v>6.4202093451560874E-2</v>
      </c>
      <c r="LQ372" s="77">
        <f t="shared" si="1557"/>
        <v>7.3062624368810794E-2</v>
      </c>
      <c r="LR372" s="77">
        <f t="shared" si="1394"/>
        <v>1.2316900883518657E-3</v>
      </c>
      <c r="LS372" s="77">
        <f t="shared" si="1558"/>
        <v>1.4223557140287345E-3</v>
      </c>
      <c r="LT372" s="282">
        <f t="shared" si="1559"/>
        <v>0.92320491949545436</v>
      </c>
      <c r="LU372" s="73">
        <f t="shared" si="1329"/>
        <v>6.9542624931687211E-2</v>
      </c>
      <c r="LV372" s="74">
        <f t="shared" si="1330"/>
        <v>1.3341459326549118E-3</v>
      </c>
      <c r="LW372" s="279">
        <f t="shared" si="1331"/>
        <v>1.0098041034571972</v>
      </c>
      <c r="LX372" s="76">
        <f t="shared" si="1395"/>
        <v>13.728402467391472</v>
      </c>
      <c r="LY372" s="77">
        <f t="shared" si="1560"/>
        <v>15.623059291916169</v>
      </c>
      <c r="LZ372" s="77">
        <f t="shared" si="1396"/>
        <v>0.26337361196405473</v>
      </c>
      <c r="MA372" s="77">
        <f t="shared" si="1561"/>
        <v>0.30414384709609044</v>
      </c>
      <c r="MB372" s="286">
        <f t="shared" si="1562"/>
        <v>197.40990248703494</v>
      </c>
      <c r="MC372" s="73">
        <f t="shared" si="1320"/>
        <v>6.9542623214117111E-2</v>
      </c>
      <c r="MD372" s="74">
        <f t="shared" si="1321"/>
        <v>1.3341458997040536E-3</v>
      </c>
      <c r="ME372" s="279">
        <f t="shared" si="1322"/>
        <v>1.0098041032150544</v>
      </c>
      <c r="MF372" s="76">
        <f t="shared" si="1397"/>
        <v>0</v>
      </c>
      <c r="MG372" s="77">
        <f t="shared" si="1563"/>
        <v>0</v>
      </c>
      <c r="MH372" s="77">
        <f t="shared" si="1398"/>
        <v>0</v>
      </c>
      <c r="MI372" s="77">
        <f t="shared" si="1564"/>
        <v>0</v>
      </c>
      <c r="MJ372" s="286">
        <f t="shared" si="1565"/>
        <v>0</v>
      </c>
      <c r="MK372" s="73"/>
      <c r="ML372" s="74"/>
      <c r="MM372" s="279"/>
      <c r="MN372" s="287">
        <f t="shared" si="1566"/>
        <v>1.0825841561634217</v>
      </c>
      <c r="MO372" s="288">
        <f t="shared" si="1566"/>
        <v>1.0825841561634217</v>
      </c>
      <c r="MP372" s="288">
        <f t="shared" si="1566"/>
        <v>1.0881815829572152</v>
      </c>
      <c r="MQ372" s="289">
        <f t="shared" si="1566"/>
        <v>1.0908934473743805</v>
      </c>
      <c r="MR372" s="290">
        <f t="shared" si="1567"/>
        <v>3.2776317912003758</v>
      </c>
      <c r="MS372" s="291">
        <f t="shared" si="1332"/>
        <v>3.2776317912003758</v>
      </c>
      <c r="MT372" s="291">
        <f t="shared" si="1399"/>
        <v>2.4860596444240541</v>
      </c>
      <c r="MU372" s="292">
        <f t="shared" si="1333"/>
        <v>2.8935948691605446</v>
      </c>
      <c r="MV372" s="359">
        <f t="shared" si="1400"/>
        <v>0.4075352247364904</v>
      </c>
      <c r="MW372" s="360">
        <f t="shared" si="1401"/>
        <v>0.37045435106588909</v>
      </c>
      <c r="MX372" s="360">
        <f t="shared" si="1402"/>
        <v>0.38403692203983103</v>
      </c>
      <c r="MY372" s="360">
        <f t="shared" si="1403"/>
        <v>6.60852104634385E-4</v>
      </c>
      <c r="MZ372" s="360">
        <f t="shared" si="1404"/>
        <v>0</v>
      </c>
      <c r="NA372" s="360">
        <f t="shared" si="1405"/>
        <v>0</v>
      </c>
      <c r="NB372" s="360">
        <f t="shared" si="1406"/>
        <v>0.62001573605860383</v>
      </c>
      <c r="NC372" s="360">
        <f t="shared" si="1407"/>
        <v>3.6352947724459096E-3</v>
      </c>
      <c r="ND372" s="360">
        <f t="shared" si="1408"/>
        <v>1.0098041034571972E-4</v>
      </c>
      <c r="NE372" s="360">
        <f t="shared" si="1409"/>
        <v>0.23130231346271843</v>
      </c>
      <c r="NF372" s="360">
        <f t="shared" si="1410"/>
        <v>0.13420077722062274</v>
      </c>
      <c r="NG372" s="360">
        <f t="shared" si="1411"/>
        <v>0.79599761037133754</v>
      </c>
      <c r="NH372" s="360">
        <f t="shared" si="1412"/>
        <v>0.1414642441179767</v>
      </c>
      <c r="NI372" s="360">
        <f t="shared" si="1413"/>
        <v>8.0784328276575779E-4</v>
      </c>
      <c r="NJ372" s="360">
        <f t="shared" si="1414"/>
        <v>0.18741964155671409</v>
      </c>
      <c r="NK372" s="361">
        <f t="shared" si="1415"/>
        <v>0</v>
      </c>
      <c r="NL372" s="145">
        <f t="shared" si="1568"/>
        <v>3.2776317912003758</v>
      </c>
      <c r="NM372" s="56">
        <f t="shared" si="1334"/>
        <v>3.2776317912003758</v>
      </c>
      <c r="NN372" s="56">
        <f t="shared" si="1569"/>
        <v>2.4860596444240541</v>
      </c>
      <c r="NO372" s="58">
        <f t="shared" si="1323"/>
        <v>2.8935948691605446</v>
      </c>
      <c r="NP372" s="55">
        <f t="shared" si="1416"/>
        <v>1.0825841561634217</v>
      </c>
      <c r="NQ372" s="56">
        <f t="shared" si="1324"/>
        <v>1.0825841561634217</v>
      </c>
      <c r="NR372" s="56">
        <f t="shared" si="1417"/>
        <v>1.0881815829572152</v>
      </c>
      <c r="NS372" s="61">
        <f t="shared" si="1325"/>
        <v>1.0908934473743805</v>
      </c>
      <c r="NT372" s="41"/>
      <c r="NU372" s="86">
        <f t="shared" si="1578"/>
        <v>0</v>
      </c>
      <c r="NV372" s="86">
        <f t="shared" si="1578"/>
        <v>0</v>
      </c>
      <c r="NW372" s="86">
        <f t="shared" si="1578"/>
        <v>0</v>
      </c>
      <c r="NX372" s="86">
        <f t="shared" si="1578"/>
        <v>0</v>
      </c>
      <c r="NY372" s="87">
        <f t="shared" si="1579"/>
        <v>0</v>
      </c>
      <c r="NZ372" s="87">
        <f t="shared" si="1579"/>
        <v>0</v>
      </c>
      <c r="OA372" s="87">
        <f t="shared" si="1579"/>
        <v>0</v>
      </c>
      <c r="OB372" s="87">
        <f t="shared" si="1579"/>
        <v>0</v>
      </c>
      <c r="OC372" s="26"/>
    </row>
    <row r="373" spans="1:393" thickBot="1" x14ac:dyDescent="0.35">
      <c r="A373" s="136" t="s">
        <v>844</v>
      </c>
      <c r="B373" s="137" t="s">
        <v>845</v>
      </c>
      <c r="C373" s="133" t="s">
        <v>99</v>
      </c>
      <c r="D373" s="64">
        <f>VLOOKUP(B373,[1]УсіТ_1!$A$10:$G$556,6,FALSE)</f>
        <v>2594.9</v>
      </c>
      <c r="E373" s="64">
        <f>VLOOKUP(B373,[1]УсіТ_1!$A$10:$G$556,7,FALSE)</f>
        <v>93.5</v>
      </c>
      <c r="F373" s="38"/>
      <c r="G373" s="38"/>
      <c r="H373" s="39"/>
      <c r="I373" s="256">
        <v>3.8761999999999999</v>
      </c>
      <c r="J373" s="62">
        <v>3.8761999999999999</v>
      </c>
      <c r="K373" s="257">
        <f t="shared" si="1418"/>
        <v>3.3315999999999999</v>
      </c>
      <c r="L373" s="293">
        <f t="shared" si="1419"/>
        <v>3.5783999999999998</v>
      </c>
      <c r="M373" s="63">
        <v>0.24679999999999999</v>
      </c>
      <c r="N373" s="63">
        <v>0.90800000000000003</v>
      </c>
      <c r="O373" s="63">
        <v>0.29780000000000001</v>
      </c>
      <c r="P373" s="63">
        <v>4.3E-3</v>
      </c>
      <c r="Q373" s="63">
        <v>0</v>
      </c>
      <c r="R373" s="63">
        <v>0</v>
      </c>
      <c r="S373" s="63">
        <v>0.66439999999999999</v>
      </c>
      <c r="T373" s="63">
        <v>2.4E-2</v>
      </c>
      <c r="U373" s="63">
        <v>5.9999999999999995E-4</v>
      </c>
      <c r="V373" s="63">
        <v>0.41539999999999999</v>
      </c>
      <c r="W373" s="63">
        <v>0.12529999999999999</v>
      </c>
      <c r="X373" s="63">
        <v>0.77149999999999996</v>
      </c>
      <c r="Y373" s="63">
        <v>0.17879999999999999</v>
      </c>
      <c r="Z373" s="63">
        <v>5.0000000000000001E-4</v>
      </c>
      <c r="AA373" s="63">
        <v>0.23880000000000001</v>
      </c>
      <c r="AB373" s="259">
        <v>0</v>
      </c>
      <c r="AC373" s="144">
        <v>231.05</v>
      </c>
      <c r="AD373" s="70">
        <v>50.831000000000003</v>
      </c>
      <c r="AE373" s="70">
        <v>168.21959408586</v>
      </c>
      <c r="AF373" s="68">
        <f t="shared" si="1420"/>
        <v>11.815744288590805</v>
      </c>
      <c r="AG373" s="68">
        <f t="shared" si="1421"/>
        <v>53.63883620940549</v>
      </c>
      <c r="AH373" s="71">
        <v>8.6256166704166599</v>
      </c>
      <c r="AI373" s="71">
        <v>49.471742609767098</v>
      </c>
      <c r="AJ373" s="68">
        <f t="shared" si="1422"/>
        <v>0.6780102324668581</v>
      </c>
      <c r="AK373" s="68">
        <f t="shared" si="1423"/>
        <v>28.968376772119566</v>
      </c>
      <c r="AL373" s="71">
        <v>25.4098976683022</v>
      </c>
      <c r="AM373" s="69">
        <f t="shared" si="1424"/>
        <v>640.32942124121519</v>
      </c>
      <c r="AN373" s="260">
        <v>827.58</v>
      </c>
      <c r="AO373" s="71">
        <v>182.0676</v>
      </c>
      <c r="AP373" s="71">
        <v>602.53266251277398</v>
      </c>
      <c r="AQ373" s="68">
        <f t="shared" si="1425"/>
        <v>42.321894214897242</v>
      </c>
      <c r="AR373" s="68">
        <f t="shared" si="1426"/>
        <v>192.12476983414811</v>
      </c>
      <c r="AS373" s="71">
        <v>75.681222466766698</v>
      </c>
      <c r="AT373" s="261">
        <f t="shared" si="1338"/>
        <v>16.413552531127561</v>
      </c>
      <c r="AU373" s="71">
        <v>182.028946652477</v>
      </c>
      <c r="AV373" s="68">
        <f t="shared" si="1427"/>
        <v>2.4947067138721972</v>
      </c>
      <c r="AW373" s="68">
        <f t="shared" si="1428"/>
        <v>106.58777782814452</v>
      </c>
      <c r="AX373" s="71">
        <v>93.494521581600793</v>
      </c>
      <c r="AY373" s="69">
        <f t="shared" si="1429"/>
        <v>2356.0619438563422</v>
      </c>
      <c r="AZ373" s="260">
        <v>95</v>
      </c>
      <c r="BA373" s="260">
        <v>484.230833333335</v>
      </c>
      <c r="BB373" s="260">
        <v>50.498358333333499</v>
      </c>
      <c r="BC373" s="262">
        <f t="shared" si="1430"/>
        <v>40.398686666666805</v>
      </c>
      <c r="BD373" s="262">
        <f t="shared" si="1339"/>
        <v>10.099671666666694</v>
      </c>
      <c r="BE373" s="260">
        <v>18.954178333333299</v>
      </c>
      <c r="BF373" s="262">
        <f t="shared" si="1431"/>
        <v>15.16334266666664</v>
      </c>
      <c r="BG373" s="262">
        <f t="shared" si="1340"/>
        <v>3.7908356666666592</v>
      </c>
      <c r="BH373" s="260">
        <v>59.70686115001314</v>
      </c>
      <c r="BI373" s="263">
        <f t="shared" si="1432"/>
        <v>34.961591373834793</v>
      </c>
      <c r="BJ373" s="68">
        <f t="shared" si="1433"/>
        <v>0.81828253206093005</v>
      </c>
      <c r="BK373" s="260">
        <v>30.666911725108882</v>
      </c>
      <c r="BL373" s="69">
        <f t="shared" si="1434"/>
        <v>772.86857145014847</v>
      </c>
      <c r="BM373" s="260">
        <v>3.77</v>
      </c>
      <c r="BN373" s="260">
        <v>0.82940000000000003</v>
      </c>
      <c r="BO373" s="260">
        <v>2.7448079190811199</v>
      </c>
      <c r="BP373" s="68">
        <f t="shared" si="1435"/>
        <v>0.19279530823625785</v>
      </c>
      <c r="BQ373" s="68">
        <f t="shared" si="1436"/>
        <v>0.87521494269404398</v>
      </c>
      <c r="BR373" s="260">
        <v>0.65535579229166596</v>
      </c>
      <c r="BS373" s="260">
        <v>0.86272017521521804</v>
      </c>
      <c r="BT373" s="68">
        <f t="shared" si="1437"/>
        <v>1.1823580001324564E-2</v>
      </c>
      <c r="BU373" s="68">
        <f t="shared" si="1438"/>
        <v>0.50516924947797182</v>
      </c>
      <c r="BV373" s="260">
        <v>0.44311419432940002</v>
      </c>
      <c r="BW373" s="69">
        <f t="shared" si="1439"/>
        <v>11.166477697100886</v>
      </c>
      <c r="BX373" s="260">
        <v>0</v>
      </c>
      <c r="BY373" s="260">
        <v>0</v>
      </c>
      <c r="BZ373" s="263">
        <f t="shared" si="1440"/>
        <v>0</v>
      </c>
      <c r="CA373" s="263">
        <f t="shared" si="1441"/>
        <v>0</v>
      </c>
      <c r="CB373" s="260">
        <v>0</v>
      </c>
      <c r="CC373" s="264">
        <f t="shared" si="1442"/>
        <v>0</v>
      </c>
      <c r="CD373" s="260">
        <v>0</v>
      </c>
      <c r="CE373" s="260">
        <v>0</v>
      </c>
      <c r="CF373" s="263">
        <f t="shared" si="1443"/>
        <v>0</v>
      </c>
      <c r="CG373" s="263">
        <f t="shared" si="1444"/>
        <v>0</v>
      </c>
      <c r="CH373" s="260">
        <v>0</v>
      </c>
      <c r="CI373" s="69">
        <f t="shared" si="1445"/>
        <v>0</v>
      </c>
      <c r="CJ373" s="260">
        <v>691.21480300640133</v>
      </c>
      <c r="CK373" s="260">
        <v>152.06726966012735</v>
      </c>
      <c r="CL373" s="260">
        <v>55.504930430009409</v>
      </c>
      <c r="CM373" s="260">
        <v>25.158208302982501</v>
      </c>
      <c r="CN373" s="260">
        <v>336.35076483610817</v>
      </c>
      <c r="CO373" s="265">
        <f t="shared" si="1446"/>
        <v>23.625277722088235</v>
      </c>
      <c r="CP373" s="266">
        <f t="shared" si="1447"/>
        <v>107.24947757717112</v>
      </c>
      <c r="CQ373" s="260">
        <v>133.2045488429311</v>
      </c>
      <c r="CR373" s="265">
        <f t="shared" si="1448"/>
        <v>1.8255683418923707</v>
      </c>
      <c r="CS373" s="265">
        <f t="shared" si="1449"/>
        <v>77.998456393173683</v>
      </c>
      <c r="CT373" s="260">
        <v>68.417116044402277</v>
      </c>
      <c r="CU373" s="267">
        <f t="shared" si="1341"/>
        <v>1724.1113193839753</v>
      </c>
      <c r="CV373" s="260">
        <v>44.64199999999996</v>
      </c>
      <c r="CW373" s="260">
        <v>4.8144568193392798</v>
      </c>
      <c r="CX373" s="68">
        <f t="shared" si="1450"/>
        <v>6.5982130709044837E-2</v>
      </c>
      <c r="CY373" s="68">
        <f t="shared" si="1451"/>
        <v>2.8191244483913929</v>
      </c>
      <c r="CZ373" s="260">
        <v>2.4728228409669599</v>
      </c>
      <c r="DA373" s="69">
        <f t="shared" si="1452"/>
        <v>62.31513559236744</v>
      </c>
      <c r="DB373" s="260">
        <v>1.1440000000000028</v>
      </c>
      <c r="DC373" s="260">
        <v>0.123375713483359</v>
      </c>
      <c r="DD373" s="68">
        <f t="shared" si="1453"/>
        <v>1.6908641532894352E-3</v>
      </c>
      <c r="DE373" s="68">
        <f t="shared" si="1454"/>
        <v>7.2243142533034807E-2</v>
      </c>
      <c r="DF373" s="260">
        <v>6.3368785674167996E-2</v>
      </c>
      <c r="DG373" s="69">
        <f t="shared" si="1455"/>
        <v>1.5968933989890359</v>
      </c>
      <c r="DH373" s="260">
        <v>393.42459295145312</v>
      </c>
      <c r="DI373" s="260">
        <v>86.553410449319685</v>
      </c>
      <c r="DJ373" s="260">
        <v>5.9652047014916638</v>
      </c>
      <c r="DK373" s="260">
        <v>286.41310366865787</v>
      </c>
      <c r="DL373" s="68">
        <f t="shared" si="1456"/>
        <v>20.117656401686528</v>
      </c>
      <c r="DM373" s="68">
        <f t="shared" si="1457"/>
        <v>91.326255061995582</v>
      </c>
      <c r="DN373" s="260">
        <v>83.294917892508593</v>
      </c>
      <c r="DO373" s="68">
        <f t="shared" si="1458"/>
        <v>1.1415568497168302</v>
      </c>
      <c r="DP373" s="68">
        <f t="shared" si="1459"/>
        <v>48.773672351629976</v>
      </c>
      <c r="DQ373" s="260">
        <v>42.782308208411798</v>
      </c>
      <c r="DR373" s="264">
        <f t="shared" si="1460"/>
        <v>1078.1202454462111</v>
      </c>
      <c r="DS373" s="260">
        <v>117.67</v>
      </c>
      <c r="DT373" s="260">
        <v>25.8874</v>
      </c>
      <c r="DU373" s="260">
        <v>85.671498100338496</v>
      </c>
      <c r="DV373" s="68">
        <f t="shared" si="1461"/>
        <v>6.0175660265677759</v>
      </c>
      <c r="DW373" s="68">
        <f t="shared" si="1462"/>
        <v>27.317385227270133</v>
      </c>
      <c r="DX373" s="260">
        <v>2.2185380675833302</v>
      </c>
      <c r="DY373" s="260">
        <v>1.3487725875000001</v>
      </c>
      <c r="DZ373" s="260">
        <v>0</v>
      </c>
      <c r="EA373" s="260">
        <v>25.106117440053598</v>
      </c>
      <c r="EB373" s="68">
        <f t="shared" si="1463"/>
        <v>0.34407933951593456</v>
      </c>
      <c r="EC373" s="68">
        <f t="shared" si="1464"/>
        <v>14.700987491493144</v>
      </c>
      <c r="ED373" s="267">
        <v>12.895116309773799</v>
      </c>
      <c r="EE373" s="69">
        <f t="shared" si="1465"/>
        <v>324.9569310062991</v>
      </c>
      <c r="EF373" s="260">
        <v>437.24226031746014</v>
      </c>
      <c r="EG373" s="260">
        <v>96.193297269841267</v>
      </c>
      <c r="EH373" s="260">
        <v>582.42135044686734</v>
      </c>
      <c r="EI373" s="260">
        <v>318.34111901227988</v>
      </c>
      <c r="EJ373" s="268">
        <f t="shared" si="1466"/>
        <v>22.360280199422537</v>
      </c>
      <c r="EK373" s="266">
        <f t="shared" si="1467"/>
        <v>101.50688589049358</v>
      </c>
      <c r="EL373" s="260">
        <v>154.67238187349827</v>
      </c>
      <c r="EM373" s="268">
        <f t="shared" si="1468"/>
        <v>2.1197849935762938</v>
      </c>
      <c r="EN373" s="268">
        <f t="shared" si="1469"/>
        <v>90.569031895554403</v>
      </c>
      <c r="EO373" s="269">
        <f t="shared" si="1470"/>
        <v>1588.8704089199471</v>
      </c>
      <c r="EP373" s="69">
        <f t="shared" si="1471"/>
        <v>2001.9767152391332</v>
      </c>
      <c r="EQ373" s="260">
        <v>164.43</v>
      </c>
      <c r="ER373" s="260">
        <v>36.174599999999998</v>
      </c>
      <c r="ES373" s="260">
        <v>119.715853086077</v>
      </c>
      <c r="ET373" s="68">
        <f t="shared" si="1472"/>
        <v>8.4088415207660479</v>
      </c>
      <c r="EU373" s="68">
        <f t="shared" si="1473"/>
        <v>38.17283634673268</v>
      </c>
      <c r="EV373" s="260">
        <v>12.124235777858299</v>
      </c>
      <c r="EW373" s="260">
        <v>35.852797799249501</v>
      </c>
      <c r="EX373" s="68">
        <f t="shared" si="1474"/>
        <v>0.49136259383871445</v>
      </c>
      <c r="EY373" s="68">
        <f t="shared" si="1475"/>
        <v>20.993749162541743</v>
      </c>
      <c r="EZ373" s="260">
        <v>18.414874333159201</v>
      </c>
      <c r="FA373" s="69">
        <f t="shared" si="1476"/>
        <v>464.05483319561284</v>
      </c>
      <c r="FB373" s="260">
        <v>0.83333333333333348</v>
      </c>
      <c r="FC373" s="260">
        <v>8.9871586162120806E-2</v>
      </c>
      <c r="FD373" s="68">
        <f t="shared" si="1477"/>
        <v>1.2316900883518657E-3</v>
      </c>
      <c r="FE373" s="68">
        <f t="shared" si="1478"/>
        <v>5.2624666763574489E-2</v>
      </c>
      <c r="FF373" s="260">
        <v>4.6160245974772703E-2</v>
      </c>
      <c r="FG373" s="69">
        <f t="shared" si="1479"/>
        <v>1.1632381985642724</v>
      </c>
      <c r="FH373" s="260">
        <v>443.98253199999999</v>
      </c>
      <c r="FI373" s="260">
        <v>47.8816972549375</v>
      </c>
      <c r="FJ373" s="68">
        <f t="shared" si="1480"/>
        <v>0.65621866087891845</v>
      </c>
      <c r="FK373" s="68">
        <f t="shared" si="1481"/>
        <v>28.037319354417672</v>
      </c>
      <c r="FL373" s="260">
        <v>24.593</v>
      </c>
      <c r="FM373" s="69">
        <f t="shared" si="1482"/>
        <v>619.74867510592492</v>
      </c>
      <c r="FN373" s="260">
        <v>0</v>
      </c>
      <c r="FO373" s="260">
        <v>0</v>
      </c>
      <c r="FP373" s="68">
        <f t="shared" si="1483"/>
        <v>0</v>
      </c>
      <c r="FQ373" s="68">
        <f t="shared" si="1484"/>
        <v>0</v>
      </c>
      <c r="FR373" s="260">
        <v>0</v>
      </c>
      <c r="FS373" s="264">
        <f t="shared" si="1485"/>
        <v>0</v>
      </c>
      <c r="FT373" s="270">
        <f t="shared" si="1342"/>
        <v>10058.470400811882</v>
      </c>
      <c r="FU373" s="271">
        <f t="shared" si="1343"/>
        <v>3496.9856336546027</v>
      </c>
      <c r="FV373" s="272">
        <f t="shared" si="1486"/>
        <v>717.69730677334167</v>
      </c>
      <c r="FW373" s="272">
        <f t="shared" si="1344"/>
        <v>97.133790167443507</v>
      </c>
      <c r="FX373" s="272">
        <f t="shared" si="1345"/>
        <v>484.230833333335</v>
      </c>
      <c r="FY373" s="272">
        <f t="shared" si="1346"/>
        <v>0</v>
      </c>
      <c r="FZ373" s="272">
        <f t="shared" si="1347"/>
        <v>0</v>
      </c>
      <c r="GA373" s="272">
        <f t="shared" si="1348"/>
        <v>44.64199999999996</v>
      </c>
      <c r="GB373" s="272">
        <f t="shared" si="1349"/>
        <v>1.1440000000000028</v>
      </c>
      <c r="GC373" s="272">
        <f t="shared" si="1350"/>
        <v>443.98253199999999</v>
      </c>
      <c r="GD373" s="272">
        <f t="shared" si="1351"/>
        <v>0</v>
      </c>
      <c r="GE373" s="272">
        <f t="shared" si="1352"/>
        <v>1919.9894032211766</v>
      </c>
      <c r="GF373" s="273">
        <f t="shared" si="1353"/>
        <v>746.89822652969099</v>
      </c>
      <c r="GG373" s="273">
        <f t="shared" si="1354"/>
        <v>134.86005568225545</v>
      </c>
      <c r="GH373" s="272">
        <f t="shared" si="1487"/>
        <v>777.11043580963576</v>
      </c>
      <c r="GI373" s="274">
        <f t="shared" si="1488"/>
        <v>555.14895143869205</v>
      </c>
      <c r="GJ373" s="275">
        <f t="shared" si="1355"/>
        <v>10.650298522771058</v>
      </c>
      <c r="GK373" s="271">
        <f t="shared" si="1489"/>
        <v>7982.9159349595348</v>
      </c>
      <c r="GL373" s="276">
        <f t="shared" si="1490"/>
        <v>10058.474078049014</v>
      </c>
      <c r="GM373" s="272">
        <f t="shared" si="1491"/>
        <v>4799.0328116229857</v>
      </c>
      <c r="GN373" s="272">
        <f t="shared" si="1492"/>
        <v>242.64414437247004</v>
      </c>
      <c r="GO373" s="277">
        <f t="shared" si="1493"/>
        <v>0.60116288969129827</v>
      </c>
      <c r="GP373" s="278">
        <f t="shared" si="1494"/>
        <v>3.0395427729591893E-2</v>
      </c>
      <c r="GQ373" s="279">
        <f t="shared" si="1495"/>
        <v>1.0876717026188369</v>
      </c>
      <c r="GR373" s="280">
        <f t="shared" si="1496"/>
        <v>7982.9159349595348</v>
      </c>
      <c r="GS373" s="272">
        <f t="shared" si="1497"/>
        <v>4799.0328116229857</v>
      </c>
      <c r="GT373" s="272">
        <f t="shared" si="1356"/>
        <v>242.64414437247004</v>
      </c>
      <c r="GU373" s="73">
        <f t="shared" si="1498"/>
        <v>0.60116288969129827</v>
      </c>
      <c r="GV373" s="74">
        <f t="shared" si="1499"/>
        <v>3.0395427729591893E-2</v>
      </c>
      <c r="GW373" s="279">
        <f t="shared" si="1500"/>
        <v>1.0876717026188369</v>
      </c>
      <c r="GX373" s="280">
        <f t="shared" si="1501"/>
        <v>6861.3302264743252</v>
      </c>
      <c r="GY373" s="272">
        <f t="shared" si="1357"/>
        <v>4373.717870309446</v>
      </c>
      <c r="GZ373" s="272">
        <f t="shared" si="1358"/>
        <v>173.77007798601804</v>
      </c>
      <c r="HA373" s="73">
        <f t="shared" si="1502"/>
        <v>0.6374445954275062</v>
      </c>
      <c r="HB373" s="74">
        <f t="shared" si="1503"/>
        <v>2.5326004178538027E-2</v>
      </c>
      <c r="HC373" s="279">
        <f t="shared" si="1504"/>
        <v>1.0918941940617879</v>
      </c>
      <c r="HD373" s="280">
        <f t="shared" si="1505"/>
        <v>7369.5281798403694</v>
      </c>
      <c r="HE373" s="272">
        <f t="shared" si="1359"/>
        <v>4756.3796701469073</v>
      </c>
      <c r="HF373" s="272">
        <f t="shared" si="1360"/>
        <v>186.26383250707568</v>
      </c>
      <c r="HG373" s="73">
        <f t="shared" si="1506"/>
        <v>0.64541169449058744</v>
      </c>
      <c r="HH373" s="74">
        <f t="shared" si="1507"/>
        <v>2.5274865359305853E-2</v>
      </c>
      <c r="HI373" s="281">
        <f t="shared" si="1508"/>
        <v>1.0929858171142666</v>
      </c>
      <c r="HJ373" s="72">
        <f t="shared" si="1361"/>
        <v>4.2160330536911355</v>
      </c>
      <c r="HK373" s="73">
        <f t="shared" si="1509"/>
        <v>4.2160330536911355</v>
      </c>
      <c r="HL373" s="73">
        <f t="shared" si="1362"/>
        <v>3.6377546969362524</v>
      </c>
      <c r="HM373" s="74">
        <f t="shared" si="1510"/>
        <v>3.9111404479616914</v>
      </c>
      <c r="HN373" s="75"/>
      <c r="HO373" s="75"/>
      <c r="HP373" s="76">
        <f t="shared" si="1511"/>
        <v>382.66179983746059</v>
      </c>
      <c r="HQ373" s="77">
        <f t="shared" si="1512"/>
        <v>435.4729548330285</v>
      </c>
      <c r="HR373" s="77">
        <f t="shared" si="1513"/>
        <v>12.493754521057664</v>
      </c>
      <c r="HS373" s="77">
        <f t="shared" si="1514"/>
        <v>14.42778772091739</v>
      </c>
      <c r="HT373" s="282">
        <f t="shared" si="1515"/>
        <v>508.19795336604381</v>
      </c>
      <c r="HU373" s="73">
        <f t="shared" si="1570"/>
        <v>0.75297784515444066</v>
      </c>
      <c r="HV373" s="74">
        <f t="shared" si="1571"/>
        <v>2.4584425101095767E-2</v>
      </c>
      <c r="HW373" s="279">
        <f t="shared" si="1337"/>
        <v>1.107724141415414</v>
      </c>
      <c r="HX373" s="76">
        <f t="shared" si="1516"/>
        <v>1374.0769081479971</v>
      </c>
      <c r="HY373" s="77">
        <f t="shared" si="1517"/>
        <v>1563.7132622415022</v>
      </c>
      <c r="HZ373" s="77">
        <f t="shared" si="1363"/>
        <v>61.230153459897004</v>
      </c>
      <c r="IA373" s="77">
        <f t="shared" si="1518"/>
        <v>70.708581215489062</v>
      </c>
      <c r="IB373" s="282">
        <f t="shared" si="1519"/>
        <v>1869.8904316320175</v>
      </c>
      <c r="IC373" s="73">
        <f t="shared" si="1572"/>
        <v>0.73484354211530967</v>
      </c>
      <c r="ID373" s="74">
        <f t="shared" si="1573"/>
        <v>3.2745316208958875E-2</v>
      </c>
      <c r="IE373" s="279">
        <f t="shared" si="1580"/>
        <v>1.1064847321964808</v>
      </c>
      <c r="IF373" s="76">
        <f t="shared" si="1364"/>
        <v>42.653141476078446</v>
      </c>
      <c r="IG373" s="77">
        <f t="shared" si="1520"/>
        <v>48.53970153119203</v>
      </c>
      <c r="IH373" s="77">
        <f t="shared" si="1365"/>
        <v>56.380311865394368</v>
      </c>
      <c r="II373" s="77">
        <f t="shared" si="1521"/>
        <v>65.10798414215742</v>
      </c>
      <c r="IJ373" s="282">
        <f t="shared" si="1522"/>
        <v>613.38775511916538</v>
      </c>
      <c r="IK373" s="73">
        <f t="shared" si="1523"/>
        <v>6.953699535099464E-2</v>
      </c>
      <c r="IL373" s="74">
        <f t="shared" si="1524"/>
        <v>9.1916265681634177E-2</v>
      </c>
      <c r="IM373" s="279">
        <f t="shared" si="1525"/>
        <v>1.0238254386559078</v>
      </c>
      <c r="IN373" s="76">
        <f t="shared" si="1366"/>
        <v>6.2834687144498593</v>
      </c>
      <c r="IO373" s="77">
        <f t="shared" si="1526"/>
        <v>7.1506502317310838</v>
      </c>
      <c r="IP373" s="77">
        <f t="shared" si="1367"/>
        <v>0.2046188882375824</v>
      </c>
      <c r="IQ373" s="77">
        <f t="shared" si="1527"/>
        <v>0.23629389213676016</v>
      </c>
      <c r="IR373" s="282">
        <f t="shared" si="1528"/>
        <v>8.8622838865880045</v>
      </c>
      <c r="IS373" s="73">
        <f t="shared" si="1581"/>
        <v>0.709012348832464</v>
      </c>
      <c r="IT373" s="74">
        <f t="shared" si="1582"/>
        <v>2.3088730947476006E-2</v>
      </c>
      <c r="IU373" s="279">
        <f t="shared" si="1583"/>
        <v>1.1014249298130376</v>
      </c>
      <c r="IV373" s="76">
        <f t="shared" si="1368"/>
        <v>0</v>
      </c>
      <c r="IW373" s="77">
        <f t="shared" si="1529"/>
        <v>0</v>
      </c>
      <c r="IX373" s="77">
        <f t="shared" si="1530"/>
        <v>0</v>
      </c>
      <c r="IY373" s="77">
        <f t="shared" si="1531"/>
        <v>0</v>
      </c>
      <c r="IZ373" s="282">
        <f t="shared" si="1532"/>
        <v>0</v>
      </c>
      <c r="JA373" s="283"/>
      <c r="JB373" s="284"/>
      <c r="JC373" s="285"/>
      <c r="JD373" s="76">
        <f t="shared" si="1369"/>
        <v>0</v>
      </c>
      <c r="JE373" s="77">
        <f t="shared" si="1533"/>
        <v>0</v>
      </c>
      <c r="JF373" s="77">
        <f t="shared" si="1370"/>
        <v>0</v>
      </c>
      <c r="JG373" s="77">
        <f t="shared" si="1534"/>
        <v>0</v>
      </c>
      <c r="JH373" s="282">
        <f t="shared" si="1535"/>
        <v>0</v>
      </c>
      <c r="JI373" s="283"/>
      <c r="JJ373" s="284"/>
      <c r="JK373" s="285"/>
      <c r="JL373" s="76">
        <f t="shared" si="1371"/>
        <v>1069.2845521103493</v>
      </c>
      <c r="JM373" s="77">
        <f t="shared" si="1536"/>
        <v>1216.8565131470987</v>
      </c>
      <c r="JN373" s="77">
        <f t="shared" si="1372"/>
        <v>50.609054366963107</v>
      </c>
      <c r="JO373" s="77">
        <f t="shared" si="1537"/>
        <v>58.443335982968996</v>
      </c>
      <c r="JP373" s="282">
        <f t="shared" si="1538"/>
        <v>1368.342316971409</v>
      </c>
      <c r="JQ373" s="73">
        <f t="shared" si="1373"/>
        <v>0.78144521209943085</v>
      </c>
      <c r="JR373" s="74">
        <f t="shared" si="1374"/>
        <v>3.6985667796182439E-2</v>
      </c>
      <c r="JS373" s="279">
        <f t="shared" si="1574"/>
        <v>1.1135726350966915</v>
      </c>
      <c r="JT373" s="76">
        <f t="shared" si="1375"/>
        <v>3.4393318270374991</v>
      </c>
      <c r="JU373" s="77">
        <f t="shared" si="1539"/>
        <v>3.9139940124869441</v>
      </c>
      <c r="JV373" s="77">
        <f t="shared" si="1376"/>
        <v>6.5982130709044837E-2</v>
      </c>
      <c r="JW373" s="77">
        <f t="shared" si="1540"/>
        <v>7.6196164542804978E-2</v>
      </c>
      <c r="JX373" s="282">
        <f t="shared" si="1541"/>
        <v>49.456456819339238</v>
      </c>
      <c r="JY373" s="73">
        <f t="shared" si="1584"/>
        <v>6.9542624931687336E-2</v>
      </c>
      <c r="JZ373" s="74">
        <f t="shared" si="1585"/>
        <v>1.3341459326549141E-3</v>
      </c>
      <c r="KA373" s="279">
        <f t="shared" si="1586"/>
        <v>1.0098041034571972</v>
      </c>
      <c r="KB373" s="76">
        <f t="shared" si="1377"/>
        <v>8.8136633890302463E-2</v>
      </c>
      <c r="KC373" s="77">
        <f t="shared" si="1542"/>
        <v>0.10030037073350311</v>
      </c>
      <c r="KD373" s="77">
        <f t="shared" si="1378"/>
        <v>1.6908641532894352E-3</v>
      </c>
      <c r="KE373" s="77">
        <f t="shared" si="1543"/>
        <v>1.9526099242186399E-3</v>
      </c>
      <c r="KF373" s="282">
        <f t="shared" si="1544"/>
        <v>1.2673757134833619</v>
      </c>
      <c r="KG373" s="73">
        <f t="shared" si="1587"/>
        <v>6.9542624931686864E-2</v>
      </c>
      <c r="KH373" s="74">
        <f t="shared" si="1588"/>
        <v>1.3341459326549048E-3</v>
      </c>
      <c r="KI373" s="279">
        <f t="shared" si="1589"/>
        <v>1.009804103457197</v>
      </c>
      <c r="KJ373" s="76">
        <f t="shared" si="1379"/>
        <v>650.89991484539598</v>
      </c>
      <c r="KK373" s="77">
        <f t="shared" si="1545"/>
        <v>740.73061209320906</v>
      </c>
      <c r="KL373" s="77">
        <f t="shared" si="1380"/>
        <v>21.259213251403359</v>
      </c>
      <c r="KM373" s="77">
        <f t="shared" si="1546"/>
        <v>24.550139462720601</v>
      </c>
      <c r="KN373" s="282">
        <f t="shared" si="1547"/>
        <v>855.65098844937381</v>
      </c>
      <c r="KO373" s="73">
        <f t="shared" si="1381"/>
        <v>0.7607072552150832</v>
      </c>
      <c r="KP373" s="74">
        <f t="shared" si="1382"/>
        <v>2.4845659665431685E-2</v>
      </c>
      <c r="KQ373" s="279">
        <f t="shared" si="1383"/>
        <v>1.1088313164084425</v>
      </c>
      <c r="KR373" s="76">
        <f t="shared" si="1384"/>
        <v>194.81981471689122</v>
      </c>
      <c r="KS373" s="77">
        <f t="shared" si="1548"/>
        <v>221.70689734596937</v>
      </c>
      <c r="KT373" s="77">
        <f t="shared" si="1385"/>
        <v>6.3616453660837102</v>
      </c>
      <c r="KU373" s="77">
        <f t="shared" si="1549"/>
        <v>7.3464280687534691</v>
      </c>
      <c r="KV373" s="282">
        <f t="shared" si="1550"/>
        <v>257.9023261954755</v>
      </c>
      <c r="KW373" s="73">
        <f t="shared" si="1317"/>
        <v>0.7554015413154076</v>
      </c>
      <c r="KX373" s="74">
        <f t="shared" si="1318"/>
        <v>2.4666878581242186E-2</v>
      </c>
      <c r="KY373" s="279">
        <f t="shared" si="1319"/>
        <v>1.1080713995213156</v>
      </c>
      <c r="KZ373" s="76">
        <f t="shared" si="1386"/>
        <v>767.76817728627998</v>
      </c>
      <c r="LA373" s="77">
        <f t="shared" si="1551"/>
        <v>873.72786343355949</v>
      </c>
      <c r="LB373" s="77">
        <f t="shared" si="1387"/>
        <v>24.480065192998829</v>
      </c>
      <c r="LC373" s="77">
        <f t="shared" si="1552"/>
        <v>28.26957928487505</v>
      </c>
      <c r="LD373" s="286">
        <f t="shared" si="1553"/>
        <v>1588.8704089199471</v>
      </c>
      <c r="LE373" s="73">
        <f t="shared" si="1388"/>
        <v>0.48321636111794619</v>
      </c>
      <c r="LF373" s="74">
        <f t="shared" si="1389"/>
        <v>1.5407213234992169E-2</v>
      </c>
      <c r="LG373" s="279">
        <f t="shared" si="1390"/>
        <v>1.0690737266066646</v>
      </c>
      <c r="LH373" s="76">
        <f t="shared" si="1391"/>
        <v>272.78783432131479</v>
      </c>
      <c r="LI373" s="77">
        <f t="shared" si="1554"/>
        <v>310.43528333599943</v>
      </c>
      <c r="LJ373" s="77">
        <f t="shared" si="1392"/>
        <v>8.9002041146047617</v>
      </c>
      <c r="LK373" s="77">
        <f t="shared" si="1555"/>
        <v>10.277955711545578</v>
      </c>
      <c r="LL373" s="282">
        <f t="shared" si="1556"/>
        <v>368.29748666318483</v>
      </c>
      <c r="LM373" s="73">
        <f t="shared" si="1575"/>
        <v>0.74067253836783453</v>
      </c>
      <c r="LN373" s="74">
        <f t="shared" si="1576"/>
        <v>2.4165801931589532E-2</v>
      </c>
      <c r="LO373" s="279">
        <f t="shared" si="1577"/>
        <v>1.1059610831591551</v>
      </c>
      <c r="LP373" s="76">
        <f t="shared" si="1393"/>
        <v>6.4202093451560874E-2</v>
      </c>
      <c r="LQ373" s="77">
        <f t="shared" si="1557"/>
        <v>7.3062624368810794E-2</v>
      </c>
      <c r="LR373" s="77">
        <f t="shared" si="1394"/>
        <v>1.2316900883518657E-3</v>
      </c>
      <c r="LS373" s="77">
        <f t="shared" si="1558"/>
        <v>1.4223557140287345E-3</v>
      </c>
      <c r="LT373" s="282">
        <f t="shared" si="1559"/>
        <v>0.92320491949545436</v>
      </c>
      <c r="LU373" s="73">
        <f t="shared" si="1329"/>
        <v>6.9542624931687211E-2</v>
      </c>
      <c r="LV373" s="74">
        <f t="shared" si="1330"/>
        <v>1.3341459326549118E-3</v>
      </c>
      <c r="LW373" s="279">
        <f t="shared" si="1331"/>
        <v>1.0098041034571972</v>
      </c>
      <c r="LX373" s="76">
        <f t="shared" si="1395"/>
        <v>34.205529612389562</v>
      </c>
      <c r="LY373" s="77">
        <f t="shared" si="1560"/>
        <v>38.926234754195441</v>
      </c>
      <c r="LZ373" s="77">
        <f t="shared" si="1396"/>
        <v>0.65621866087891845</v>
      </c>
      <c r="MA373" s="77">
        <f t="shared" si="1561"/>
        <v>0.75780130958297509</v>
      </c>
      <c r="MB373" s="286">
        <f t="shared" si="1562"/>
        <v>491.86402786184516</v>
      </c>
      <c r="MC373" s="73">
        <f t="shared" si="1320"/>
        <v>6.9542653405825439E-2</v>
      </c>
      <c r="MD373" s="74">
        <f t="shared" si="1321"/>
        <v>1.3341464789192457E-3</v>
      </c>
      <c r="ME373" s="279">
        <f t="shared" si="1322"/>
        <v>1.0098041074714745</v>
      </c>
      <c r="MF373" s="76">
        <f t="shared" si="1397"/>
        <v>0</v>
      </c>
      <c r="MG373" s="77">
        <f t="shared" si="1563"/>
        <v>0</v>
      </c>
      <c r="MH373" s="77">
        <f t="shared" si="1398"/>
        <v>0</v>
      </c>
      <c r="MI373" s="77">
        <f t="shared" si="1564"/>
        <v>0</v>
      </c>
      <c r="MJ373" s="286">
        <f t="shared" si="1565"/>
        <v>0</v>
      </c>
      <c r="MK373" s="73"/>
      <c r="ML373" s="74"/>
      <c r="MM373" s="279"/>
      <c r="MN373" s="287">
        <f t="shared" si="1566"/>
        <v>1.0876726838983659</v>
      </c>
      <c r="MO373" s="288">
        <f t="shared" si="1566"/>
        <v>1.0876726838983659</v>
      </c>
      <c r="MP373" s="288">
        <f t="shared" si="1566"/>
        <v>1.0918943821568592</v>
      </c>
      <c r="MQ373" s="289">
        <f t="shared" si="1566"/>
        <v>1.0929861507084497</v>
      </c>
      <c r="MR373" s="290">
        <f t="shared" si="1567"/>
        <v>4.2160368573268459</v>
      </c>
      <c r="MS373" s="291">
        <f t="shared" si="1332"/>
        <v>4.2160368573268459</v>
      </c>
      <c r="MT373" s="291">
        <f t="shared" si="1399"/>
        <v>3.6377553235937921</v>
      </c>
      <c r="MU373" s="292">
        <f t="shared" si="1333"/>
        <v>3.9111416416951164</v>
      </c>
      <c r="MV373" s="359">
        <f t="shared" si="1400"/>
        <v>0.27338631810132413</v>
      </c>
      <c r="MW373" s="360">
        <f t="shared" si="1401"/>
        <v>1.0046881368344045</v>
      </c>
      <c r="MX373" s="360">
        <f t="shared" si="1402"/>
        <v>0.30489521563172933</v>
      </c>
      <c r="MY373" s="360">
        <f t="shared" si="1403"/>
        <v>4.7361271981960617E-3</v>
      </c>
      <c r="MZ373" s="360">
        <f t="shared" si="1404"/>
        <v>0</v>
      </c>
      <c r="NA373" s="360">
        <f t="shared" si="1405"/>
        <v>0</v>
      </c>
      <c r="NB373" s="360">
        <f t="shared" si="1406"/>
        <v>0.73985765875824183</v>
      </c>
      <c r="NC373" s="360">
        <f t="shared" si="1407"/>
        <v>2.4235298482972734E-2</v>
      </c>
      <c r="ND373" s="360">
        <f t="shared" si="1408"/>
        <v>6.0588246207431812E-4</v>
      </c>
      <c r="NE373" s="360">
        <f t="shared" si="1409"/>
        <v>0.46060852883606701</v>
      </c>
      <c r="NF373" s="360">
        <f t="shared" si="1410"/>
        <v>0.13884134636002085</v>
      </c>
      <c r="NG373" s="360">
        <f t="shared" si="1411"/>
        <v>0.82479038007704164</v>
      </c>
      <c r="NH373" s="360">
        <f t="shared" si="1412"/>
        <v>0.19774584166885692</v>
      </c>
      <c r="NI373" s="360">
        <f t="shared" si="1413"/>
        <v>5.0490205172859862E-4</v>
      </c>
      <c r="NJ373" s="360">
        <f t="shared" si="1414"/>
        <v>0.24114122086418813</v>
      </c>
      <c r="NK373" s="361">
        <f t="shared" si="1415"/>
        <v>0</v>
      </c>
      <c r="NL373" s="145">
        <f t="shared" si="1568"/>
        <v>4.2160368573268459</v>
      </c>
      <c r="NM373" s="56">
        <f t="shared" si="1334"/>
        <v>4.2160368573268459</v>
      </c>
      <c r="NN373" s="56">
        <f t="shared" si="1569"/>
        <v>3.6377553235937921</v>
      </c>
      <c r="NO373" s="58">
        <f t="shared" si="1323"/>
        <v>3.9111416416951164</v>
      </c>
      <c r="NP373" s="55">
        <f t="shared" si="1416"/>
        <v>1.0876726838983659</v>
      </c>
      <c r="NQ373" s="56">
        <f t="shared" si="1324"/>
        <v>1.0876726838983659</v>
      </c>
      <c r="NR373" s="56">
        <f t="shared" si="1417"/>
        <v>1.0918943821568592</v>
      </c>
      <c r="NS373" s="61">
        <f t="shared" si="1325"/>
        <v>1.0929861507084497</v>
      </c>
      <c r="NT373" s="41"/>
      <c r="NU373" s="86">
        <f t="shared" si="1578"/>
        <v>0</v>
      </c>
      <c r="NV373" s="86">
        <f t="shared" si="1578"/>
        <v>0</v>
      </c>
      <c r="NW373" s="86">
        <f t="shared" si="1578"/>
        <v>0</v>
      </c>
      <c r="NX373" s="86">
        <f t="shared" si="1578"/>
        <v>0</v>
      </c>
      <c r="NY373" s="87">
        <f t="shared" si="1579"/>
        <v>0</v>
      </c>
      <c r="NZ373" s="87">
        <f t="shared" si="1579"/>
        <v>0</v>
      </c>
      <c r="OA373" s="87">
        <f t="shared" si="1579"/>
        <v>0</v>
      </c>
      <c r="OB373" s="87">
        <f t="shared" si="1579"/>
        <v>0</v>
      </c>
      <c r="OC373" s="26"/>
    </row>
    <row r="374" spans="1:393" thickBot="1" x14ac:dyDescent="0.35">
      <c r="A374" s="136" t="s">
        <v>846</v>
      </c>
      <c r="B374" s="137" t="s">
        <v>847</v>
      </c>
      <c r="C374" s="133" t="s">
        <v>99</v>
      </c>
      <c r="D374" s="64">
        <f>VLOOKUP(B374,[1]УсіТ_1!$A$10:$G$556,6,FALSE)</f>
        <v>1290.7</v>
      </c>
      <c r="E374" s="64">
        <f>VLOOKUP(B374,[1]УсіТ_1!$A$10:$G$556,7,FALSE)</f>
        <v>44</v>
      </c>
      <c r="F374" s="38"/>
      <c r="G374" s="38"/>
      <c r="H374" s="39"/>
      <c r="I374" s="256">
        <v>4.0073999999999996</v>
      </c>
      <c r="J374" s="62">
        <v>4.0073999999999996</v>
      </c>
      <c r="K374" s="257">
        <f t="shared" si="1418"/>
        <v>3.3793999999999995</v>
      </c>
      <c r="L374" s="293">
        <f t="shared" si="1419"/>
        <v>3.6108999999999996</v>
      </c>
      <c r="M374" s="63">
        <v>0.23150000000000001</v>
      </c>
      <c r="N374" s="63">
        <v>1.0353000000000001</v>
      </c>
      <c r="O374" s="63">
        <v>0.39650000000000002</v>
      </c>
      <c r="P374" s="63">
        <v>3.0000000000000001E-3</v>
      </c>
      <c r="Q374" s="63">
        <v>0</v>
      </c>
      <c r="R374" s="63">
        <v>0</v>
      </c>
      <c r="S374" s="63">
        <v>0.60540000000000005</v>
      </c>
      <c r="T374" s="63">
        <v>9.4999999999999998E-3</v>
      </c>
      <c r="U374" s="63">
        <v>2.0000000000000001E-4</v>
      </c>
      <c r="V374" s="63">
        <v>0.4158</v>
      </c>
      <c r="W374" s="63">
        <v>0.1124</v>
      </c>
      <c r="X374" s="63">
        <v>0.68769999999999998</v>
      </c>
      <c r="Y374" s="63">
        <v>0.26800000000000002</v>
      </c>
      <c r="Z374" s="63">
        <v>1E-3</v>
      </c>
      <c r="AA374" s="63">
        <v>0.24110000000000001</v>
      </c>
      <c r="AB374" s="259">
        <v>0</v>
      </c>
      <c r="AC374" s="144">
        <v>107.85</v>
      </c>
      <c r="AD374" s="70">
        <v>23.727</v>
      </c>
      <c r="AE374" s="70">
        <v>78.521892327028993</v>
      </c>
      <c r="AF374" s="68">
        <f t="shared" si="1420"/>
        <v>5.5153777170505158</v>
      </c>
      <c r="AG374" s="68">
        <f t="shared" si="1421"/>
        <v>25.037647631181116</v>
      </c>
      <c r="AH374" s="71">
        <v>3.9855975749999999</v>
      </c>
      <c r="AI374" s="71">
        <v>23.088135216244702</v>
      </c>
      <c r="AJ374" s="68">
        <f t="shared" si="1422"/>
        <v>0.31642289313863364</v>
      </c>
      <c r="AK374" s="68">
        <f t="shared" si="1423"/>
        <v>13.51934992841295</v>
      </c>
      <c r="AL374" s="71">
        <v>11.8586312559137</v>
      </c>
      <c r="AM374" s="69">
        <f t="shared" si="1424"/>
        <v>298.83750764902481</v>
      </c>
      <c r="AN374" s="260">
        <v>469.17</v>
      </c>
      <c r="AO374" s="71">
        <v>103.2174</v>
      </c>
      <c r="AP374" s="71">
        <v>341.58661310219901</v>
      </c>
      <c r="AQ374" s="68">
        <f t="shared" si="1425"/>
        <v>23.993043704298458</v>
      </c>
      <c r="AR374" s="68">
        <f t="shared" si="1426"/>
        <v>108.91899062699338</v>
      </c>
      <c r="AS374" s="71">
        <v>43.345856886691699</v>
      </c>
      <c r="AT374" s="261">
        <f t="shared" si="1338"/>
        <v>9.4007400492092899</v>
      </c>
      <c r="AU374" s="71">
        <v>103.2430262165</v>
      </c>
      <c r="AV374" s="68">
        <f t="shared" si="1427"/>
        <v>1.4149456742971325</v>
      </c>
      <c r="AW374" s="68">
        <f t="shared" si="1428"/>
        <v>60.454366973176441</v>
      </c>
      <c r="AX374" s="71">
        <v>53.028144810269602</v>
      </c>
      <c r="AY374" s="69">
        <f t="shared" si="1429"/>
        <v>1336.3092492187923</v>
      </c>
      <c r="AZ374" s="260">
        <v>61</v>
      </c>
      <c r="BA374" s="260">
        <v>310.92716666666797</v>
      </c>
      <c r="BB374" s="260">
        <v>32.425261666666799</v>
      </c>
      <c r="BC374" s="262">
        <f t="shared" si="1430"/>
        <v>25.940209333333442</v>
      </c>
      <c r="BD374" s="262">
        <f t="shared" si="1339"/>
        <v>6.485052333333357</v>
      </c>
      <c r="BE374" s="260">
        <v>12.1705776666667</v>
      </c>
      <c r="BF374" s="262">
        <f t="shared" si="1431"/>
        <v>9.7364621333333616</v>
      </c>
      <c r="BG374" s="262">
        <f t="shared" si="1340"/>
        <v>2.4341155333333386</v>
      </c>
      <c r="BH374" s="260">
        <v>38.338089791061108</v>
      </c>
      <c r="BI374" s="263">
        <f t="shared" si="1432"/>
        <v>22.449021829514997</v>
      </c>
      <c r="BJ374" s="68">
        <f t="shared" si="1433"/>
        <v>0.52542352058649244</v>
      </c>
      <c r="BK374" s="260">
        <v>19.691385423490988</v>
      </c>
      <c r="BL374" s="69">
        <f t="shared" si="1434"/>
        <v>496.26297745746433</v>
      </c>
      <c r="BM374" s="260">
        <v>1.32</v>
      </c>
      <c r="BN374" s="260">
        <v>0.29039999999999999</v>
      </c>
      <c r="BO374" s="260">
        <v>0.96104680455890801</v>
      </c>
      <c r="BP374" s="68">
        <f t="shared" si="1435"/>
        <v>6.7503927552217693E-2</v>
      </c>
      <c r="BQ374" s="68">
        <f t="shared" si="1436"/>
        <v>0.3064413061952625</v>
      </c>
      <c r="BR374" s="260">
        <v>0.229310695266666</v>
      </c>
      <c r="BS374" s="260">
        <v>0.30205022275773602</v>
      </c>
      <c r="BT374" s="68">
        <f t="shared" si="1437"/>
        <v>4.1395983028947722E-3</v>
      </c>
      <c r="BU374" s="68">
        <f t="shared" si="1438"/>
        <v>0.17686671613668337</v>
      </c>
      <c r="BV374" s="260">
        <v>0.155140386129165</v>
      </c>
      <c r="BW374" s="69">
        <f t="shared" si="1439"/>
        <v>3.9095377304549701</v>
      </c>
      <c r="BX374" s="260">
        <v>0</v>
      </c>
      <c r="BY374" s="260">
        <v>0</v>
      </c>
      <c r="BZ374" s="263">
        <f t="shared" si="1440"/>
        <v>0</v>
      </c>
      <c r="CA374" s="263">
        <f t="shared" si="1441"/>
        <v>0</v>
      </c>
      <c r="CB374" s="260">
        <v>0</v>
      </c>
      <c r="CC374" s="264">
        <f t="shared" si="1442"/>
        <v>0</v>
      </c>
      <c r="CD374" s="260">
        <v>0</v>
      </c>
      <c r="CE374" s="260">
        <v>0</v>
      </c>
      <c r="CF374" s="263">
        <f t="shared" si="1443"/>
        <v>0</v>
      </c>
      <c r="CG374" s="263">
        <f t="shared" si="1444"/>
        <v>0</v>
      </c>
      <c r="CH374" s="260">
        <v>0</v>
      </c>
      <c r="CI374" s="69">
        <f t="shared" si="1445"/>
        <v>0</v>
      </c>
      <c r="CJ374" s="260">
        <v>316.42317177648926</v>
      </c>
      <c r="CK374" s="260">
        <v>69.613104060509215</v>
      </c>
      <c r="CL374" s="260">
        <v>23.90895400407862</v>
      </c>
      <c r="CM374" s="260">
        <v>12.134576866936261</v>
      </c>
      <c r="CN374" s="260">
        <v>149.87632939047862</v>
      </c>
      <c r="CO374" s="265">
        <f t="shared" si="1446"/>
        <v>10.527313376387218</v>
      </c>
      <c r="CP374" s="266">
        <f t="shared" si="1447"/>
        <v>47.789866142106789</v>
      </c>
      <c r="CQ374" s="260">
        <v>60.374462008989852</v>
      </c>
      <c r="CR374" s="265">
        <f t="shared" si="1448"/>
        <v>0.82743200183320598</v>
      </c>
      <c r="CS374" s="265">
        <f t="shared" si="1449"/>
        <v>35.352507727212043</v>
      </c>
      <c r="CT374" s="260">
        <v>31.009801161205758</v>
      </c>
      <c r="CU374" s="267">
        <f t="shared" si="1341"/>
        <v>781.44698688210167</v>
      </c>
      <c r="CV374" s="260">
        <v>8.7567000000000359</v>
      </c>
      <c r="CW374" s="260">
        <v>0.944374222255012</v>
      </c>
      <c r="CX374" s="68">
        <f t="shared" si="1450"/>
        <v>1.294264871600494E-2</v>
      </c>
      <c r="CY374" s="68">
        <f t="shared" si="1451"/>
        <v>0.55298210333831133</v>
      </c>
      <c r="CZ374" s="260">
        <v>0.48505371111275097</v>
      </c>
      <c r="DA374" s="69">
        <f t="shared" si="1452"/>
        <v>12.223353520041359</v>
      </c>
      <c r="DB374" s="260">
        <v>0.22440000000000027</v>
      </c>
      <c r="DC374" s="260">
        <v>2.4200620721735899E-2</v>
      </c>
      <c r="DD374" s="68">
        <f t="shared" si="1453"/>
        <v>3.3166950699139048E-4</v>
      </c>
      <c r="DE374" s="68">
        <f t="shared" si="1454"/>
        <v>1.4170770266095343E-2</v>
      </c>
      <c r="DF374" s="260">
        <v>1.24300310360868E-2</v>
      </c>
      <c r="DG374" s="69">
        <f t="shared" si="1455"/>
        <v>0.31323678210938755</v>
      </c>
      <c r="DH374" s="260">
        <v>195.82884960212351</v>
      </c>
      <c r="DI374" s="260">
        <v>43.082346912467173</v>
      </c>
      <c r="DJ374" s="260">
        <v>2.9695382898249987</v>
      </c>
      <c r="DK374" s="260">
        <v>142.56340251034592</v>
      </c>
      <c r="DL374" s="68">
        <f t="shared" si="1456"/>
        <v>10.013653392326697</v>
      </c>
      <c r="DM374" s="68">
        <f t="shared" si="1457"/>
        <v>45.458051651253918</v>
      </c>
      <c r="DN374" s="260">
        <v>41.460737329624997</v>
      </c>
      <c r="DO374" s="68">
        <f t="shared" si="1458"/>
        <v>0.56821940510251057</v>
      </c>
      <c r="DP374" s="68">
        <f t="shared" si="1459"/>
        <v>24.277500586311238</v>
      </c>
      <c r="DQ374" s="260">
        <v>21.295249312486</v>
      </c>
      <c r="DR374" s="264">
        <f t="shared" si="1460"/>
        <v>536.64014874824716</v>
      </c>
      <c r="DS374" s="260">
        <v>52.6</v>
      </c>
      <c r="DT374" s="260">
        <v>11.571999999999999</v>
      </c>
      <c r="DU374" s="260">
        <v>38.296259030150402</v>
      </c>
      <c r="DV374" s="68">
        <f t="shared" si="1461"/>
        <v>2.6899292342777641</v>
      </c>
      <c r="DW374" s="68">
        <f t="shared" si="1462"/>
        <v>12.211221746871816</v>
      </c>
      <c r="DX374" s="260">
        <v>1.00006170466667</v>
      </c>
      <c r="DY374" s="260">
        <v>0.481062222875</v>
      </c>
      <c r="DZ374" s="260">
        <v>0</v>
      </c>
      <c r="EA374" s="260">
        <v>11.2105151123778</v>
      </c>
      <c r="EB374" s="68">
        <f t="shared" si="1463"/>
        <v>0.15364010961513774</v>
      </c>
      <c r="EC374" s="68">
        <f t="shared" si="1464"/>
        <v>6.5643619661132711</v>
      </c>
      <c r="ED374" s="267">
        <v>5.7579949035034899</v>
      </c>
      <c r="EE374" s="69">
        <f t="shared" si="1465"/>
        <v>145.10147156828802</v>
      </c>
      <c r="EF374" s="260">
        <v>195.63953857142872</v>
      </c>
      <c r="EG374" s="260">
        <v>43.040698485714309</v>
      </c>
      <c r="EH374" s="260">
        <v>254.78220940871381</v>
      </c>
      <c r="EI374" s="260">
        <v>142.43844953746276</v>
      </c>
      <c r="EJ374" s="268">
        <f t="shared" si="1466"/>
        <v>10.004876695511383</v>
      </c>
      <c r="EK374" s="266">
        <f t="shared" si="1467"/>
        <v>45.418208896414448</v>
      </c>
      <c r="EL374" s="260">
        <v>68.57930659887856</v>
      </c>
      <c r="EM374" s="268">
        <f t="shared" si="1468"/>
        <v>0.93987939693763067</v>
      </c>
      <c r="EN374" s="268">
        <f t="shared" si="1469"/>
        <v>40.156887296199734</v>
      </c>
      <c r="EO374" s="269">
        <f t="shared" si="1470"/>
        <v>704.48020260219812</v>
      </c>
      <c r="EP374" s="69">
        <f t="shared" si="1471"/>
        <v>887.64505527876963</v>
      </c>
      <c r="EQ374" s="260">
        <v>122.62</v>
      </c>
      <c r="ER374" s="260">
        <v>26.976400000000002</v>
      </c>
      <c r="ES374" s="260">
        <v>89.275423617434399</v>
      </c>
      <c r="ET374" s="68">
        <f t="shared" si="1472"/>
        <v>6.2707057548885921</v>
      </c>
      <c r="EU374" s="68">
        <f t="shared" si="1473"/>
        <v>28.466540125502366</v>
      </c>
      <c r="EV374" s="260">
        <v>8.9344391971416695</v>
      </c>
      <c r="EW374" s="260">
        <v>26.724890280063999</v>
      </c>
      <c r="EX374" s="68">
        <f t="shared" si="1474"/>
        <v>0.36626462128827714</v>
      </c>
      <c r="EY374" s="68">
        <f t="shared" si="1475"/>
        <v>15.648866403052596</v>
      </c>
      <c r="EZ374" s="260">
        <v>13.726557654732</v>
      </c>
      <c r="FA374" s="69">
        <f t="shared" si="1476"/>
        <v>345.9092528992465</v>
      </c>
      <c r="FB374" s="260">
        <v>0.83333333333333348</v>
      </c>
      <c r="FC374" s="260">
        <v>8.9871586162120806E-2</v>
      </c>
      <c r="FD374" s="68">
        <f t="shared" si="1477"/>
        <v>1.2316900883518657E-3</v>
      </c>
      <c r="FE374" s="68">
        <f t="shared" si="1478"/>
        <v>5.2624666763574489E-2</v>
      </c>
      <c r="FF374" s="260">
        <v>4.6160245974772703E-2</v>
      </c>
      <c r="FG374" s="69">
        <f t="shared" si="1479"/>
        <v>1.1632381985642724</v>
      </c>
      <c r="FH374" s="260">
        <v>222.90786</v>
      </c>
      <c r="FI374" s="260">
        <v>24.0396995354448</v>
      </c>
      <c r="FJ374" s="68">
        <f t="shared" si="1480"/>
        <v>0.329464082133271</v>
      </c>
      <c r="FK374" s="68">
        <f t="shared" si="1481"/>
        <v>14.076542221777846</v>
      </c>
      <c r="FL374" s="260">
        <v>12.3475</v>
      </c>
      <c r="FM374" s="69">
        <f t="shared" si="1482"/>
        <v>311.15407144253373</v>
      </c>
      <c r="FN374" s="260">
        <v>0</v>
      </c>
      <c r="FO374" s="260">
        <v>0</v>
      </c>
      <c r="FP374" s="68">
        <f t="shared" si="1483"/>
        <v>0</v>
      </c>
      <c r="FQ374" s="68">
        <f t="shared" si="1484"/>
        <v>0</v>
      </c>
      <c r="FR374" s="260">
        <v>0</v>
      </c>
      <c r="FS374" s="264">
        <f t="shared" si="1485"/>
        <v>0</v>
      </c>
      <c r="FT374" s="270">
        <f t="shared" si="1342"/>
        <v>5156.9160873756391</v>
      </c>
      <c r="FU374" s="271">
        <f t="shared" si="1343"/>
        <v>1782.970909408732</v>
      </c>
      <c r="FV374" s="272">
        <f t="shared" si="1486"/>
        <v>327.85421426811359</v>
      </c>
      <c r="FW374" s="272">
        <f t="shared" si="1344"/>
        <v>57.211988382812351</v>
      </c>
      <c r="FX374" s="272">
        <f t="shared" si="1345"/>
        <v>310.92716666666797</v>
      </c>
      <c r="FY374" s="272">
        <f t="shared" si="1346"/>
        <v>0</v>
      </c>
      <c r="FZ374" s="272">
        <f t="shared" si="1347"/>
        <v>0</v>
      </c>
      <c r="GA374" s="272">
        <f t="shared" si="1348"/>
        <v>8.7567000000000359</v>
      </c>
      <c r="GB374" s="272">
        <f t="shared" si="1349"/>
        <v>0.22440000000000027</v>
      </c>
      <c r="GC374" s="272">
        <f t="shared" si="1350"/>
        <v>222.90786</v>
      </c>
      <c r="GD374" s="272">
        <f t="shared" si="1351"/>
        <v>0</v>
      </c>
      <c r="GE374" s="272">
        <f t="shared" si="1352"/>
        <v>983.51941631965906</v>
      </c>
      <c r="GF374" s="273">
        <f t="shared" si="1353"/>
        <v>382.60050111435334</v>
      </c>
      <c r="GG374" s="273">
        <f t="shared" si="1354"/>
        <v>69.082403802292845</v>
      </c>
      <c r="GH374" s="272">
        <f t="shared" si="1487"/>
        <v>398.41935874108242</v>
      </c>
      <c r="GI374" s="274">
        <f t="shared" si="1488"/>
        <v>284.6211800096965</v>
      </c>
      <c r="GJ374" s="275">
        <f t="shared" si="1355"/>
        <v>5.4603373115465335</v>
      </c>
      <c r="GK374" s="271">
        <f t="shared" si="1489"/>
        <v>4092.7920137870665</v>
      </c>
      <c r="GL374" s="276">
        <f t="shared" si="1490"/>
        <v>5156.9179373717034</v>
      </c>
      <c r="GM374" s="272">
        <f t="shared" si="1491"/>
        <v>2450.1925905327821</v>
      </c>
      <c r="GN374" s="272">
        <f t="shared" si="1492"/>
        <v>131.75472949665172</v>
      </c>
      <c r="GO374" s="277">
        <f t="shared" si="1493"/>
        <v>0.59866042112059714</v>
      </c>
      <c r="GP374" s="278">
        <f t="shared" si="1494"/>
        <v>3.2191894690182139E-2</v>
      </c>
      <c r="GQ374" s="279">
        <f t="shared" si="1495"/>
        <v>1.0876044300168937</v>
      </c>
      <c r="GR374" s="280">
        <f t="shared" si="1496"/>
        <v>4092.7920137870665</v>
      </c>
      <c r="GS374" s="272">
        <f t="shared" si="1497"/>
        <v>2450.1925905327821</v>
      </c>
      <c r="GT374" s="272">
        <f t="shared" si="1356"/>
        <v>131.75472949665172</v>
      </c>
      <c r="GU374" s="73">
        <f t="shared" si="1498"/>
        <v>0.59866042112059714</v>
      </c>
      <c r="GV374" s="74">
        <f t="shared" si="1499"/>
        <v>3.2191894690182139E-2</v>
      </c>
      <c r="GW374" s="279">
        <f t="shared" si="1500"/>
        <v>1.0876044300168937</v>
      </c>
      <c r="GX374" s="280">
        <f t="shared" si="1501"/>
        <v>3461.7598827501706</v>
      </c>
      <c r="GY374" s="272">
        <f t="shared" si="1357"/>
        <v>2244.1882468780691</v>
      </c>
      <c r="GZ374" s="272">
        <f t="shared" si="1358"/>
        <v>89.720833899209282</v>
      </c>
      <c r="HA374" s="73">
        <f t="shared" si="1502"/>
        <v>0.64827958116355244</v>
      </c>
      <c r="HB374" s="74">
        <f t="shared" si="1503"/>
        <v>2.5917694160789453E-2</v>
      </c>
      <c r="HC374" s="279">
        <f t="shared" si="1504"/>
        <v>1.093481124052472</v>
      </c>
      <c r="HD374" s="280">
        <f t="shared" si="1505"/>
        <v>3698.9325078684442</v>
      </c>
      <c r="HE374" s="272">
        <f t="shared" si="1359"/>
        <v>2422.8047839007736</v>
      </c>
      <c r="HF374" s="272">
        <f t="shared" si="1360"/>
        <v>95.55263450939843</v>
      </c>
      <c r="HG374" s="73">
        <f t="shared" si="1506"/>
        <v>0.65500107902670135</v>
      </c>
      <c r="HH374" s="74">
        <f t="shared" si="1507"/>
        <v>2.5832489321212789E-2</v>
      </c>
      <c r="HI374" s="281">
        <f t="shared" si="1508"/>
        <v>1.0943955682633988</v>
      </c>
      <c r="HJ374" s="72">
        <f t="shared" si="1361"/>
        <v>4.3584659928496992</v>
      </c>
      <c r="HK374" s="73">
        <f t="shared" si="1509"/>
        <v>4.3584659928496992</v>
      </c>
      <c r="HL374" s="73">
        <f t="shared" si="1362"/>
        <v>3.6953101106229234</v>
      </c>
      <c r="HM374" s="74">
        <f t="shared" si="1510"/>
        <v>3.9517529574423063</v>
      </c>
      <c r="HN374" s="75"/>
      <c r="HO374" s="75"/>
      <c r="HP374" s="76">
        <f t="shared" si="1511"/>
        <v>178.61653702270476</v>
      </c>
      <c r="HQ374" s="77">
        <f t="shared" si="1512"/>
        <v>203.26740529720823</v>
      </c>
      <c r="HR374" s="77">
        <f t="shared" si="1513"/>
        <v>5.8318006101891493</v>
      </c>
      <c r="HS374" s="77">
        <f t="shared" si="1514"/>
        <v>6.7345633446464301</v>
      </c>
      <c r="HT374" s="282">
        <f t="shared" si="1515"/>
        <v>237.17262511827369</v>
      </c>
      <c r="HU374" s="73">
        <f t="shared" si="1570"/>
        <v>0.75310772874243781</v>
      </c>
      <c r="HV374" s="74">
        <f t="shared" si="1571"/>
        <v>2.4588843705216554E-2</v>
      </c>
      <c r="HW374" s="279">
        <f t="shared" si="1337"/>
        <v>1.1077427506493112</v>
      </c>
      <c r="HX374" s="76">
        <f t="shared" si="1516"/>
        <v>779.02289627220728</v>
      </c>
      <c r="HY374" s="77">
        <f t="shared" si="1517"/>
        <v>886.5358461867346</v>
      </c>
      <c r="HZ374" s="77">
        <f t="shared" si="1363"/>
        <v>34.808729427804877</v>
      </c>
      <c r="IA374" s="77">
        <f t="shared" si="1518"/>
        <v>40.197120743229071</v>
      </c>
      <c r="IB374" s="282">
        <f t="shared" si="1519"/>
        <v>1060.5628962053906</v>
      </c>
      <c r="IC374" s="73">
        <f t="shared" si="1572"/>
        <v>0.73453719629405201</v>
      </c>
      <c r="ID374" s="74">
        <f t="shared" si="1573"/>
        <v>3.2820994919158242E-2</v>
      </c>
      <c r="IE374" s="279">
        <f t="shared" si="1580"/>
        <v>1.1064541684740277</v>
      </c>
      <c r="IF374" s="76">
        <f t="shared" si="1364"/>
        <v>27.387806632008296</v>
      </c>
      <c r="IG374" s="77">
        <f t="shared" si="1520"/>
        <v>31.167597825291761</v>
      </c>
      <c r="IH374" s="77">
        <f t="shared" si="1365"/>
        <v>36.202094987253297</v>
      </c>
      <c r="II374" s="77">
        <f t="shared" si="1521"/>
        <v>41.80617929128011</v>
      </c>
      <c r="IJ374" s="282">
        <f t="shared" si="1522"/>
        <v>393.85950591862246</v>
      </c>
      <c r="IK374" s="73">
        <f t="shared" si="1523"/>
        <v>6.953699535099464E-2</v>
      </c>
      <c r="IL374" s="74">
        <f t="shared" si="1524"/>
        <v>9.1916265681634246E-2</v>
      </c>
      <c r="IM374" s="279">
        <f t="shared" si="1525"/>
        <v>1.0238254386559078</v>
      </c>
      <c r="IN374" s="76">
        <f t="shared" si="1366"/>
        <v>2.2000357872449738</v>
      </c>
      <c r="IO374" s="77">
        <f t="shared" si="1526"/>
        <v>2.5036627262426525</v>
      </c>
      <c r="IP374" s="77">
        <f t="shared" si="1367"/>
        <v>7.1643525855112467E-2</v>
      </c>
      <c r="IQ374" s="77">
        <f t="shared" si="1527"/>
        <v>8.2733943657483877E-2</v>
      </c>
      <c r="IR374" s="282">
        <f t="shared" si="1528"/>
        <v>3.1028077225833095</v>
      </c>
      <c r="IS374" s="73">
        <f t="shared" si="1581"/>
        <v>0.70904676794258026</v>
      </c>
      <c r="IT374" s="74">
        <f t="shared" si="1582"/>
        <v>2.3089901876183323E-2</v>
      </c>
      <c r="IU374" s="279">
        <f t="shared" si="1583"/>
        <v>1.1014298612541886</v>
      </c>
      <c r="IV374" s="76">
        <f t="shared" si="1368"/>
        <v>0</v>
      </c>
      <c r="IW374" s="77">
        <f t="shared" si="1529"/>
        <v>0</v>
      </c>
      <c r="IX374" s="77">
        <f t="shared" si="1530"/>
        <v>0</v>
      </c>
      <c r="IY374" s="77">
        <f t="shared" si="1531"/>
        <v>0</v>
      </c>
      <c r="IZ374" s="282">
        <f t="shared" si="1532"/>
        <v>0</v>
      </c>
      <c r="JA374" s="283"/>
      <c r="JB374" s="284"/>
      <c r="JC374" s="285"/>
      <c r="JD374" s="76">
        <f t="shared" si="1369"/>
        <v>0</v>
      </c>
      <c r="JE374" s="77">
        <f t="shared" si="1533"/>
        <v>0</v>
      </c>
      <c r="JF374" s="77">
        <f t="shared" si="1370"/>
        <v>0</v>
      </c>
      <c r="JG374" s="77">
        <f t="shared" si="1534"/>
        <v>0</v>
      </c>
      <c r="JH374" s="282">
        <f t="shared" si="1535"/>
        <v>0</v>
      </c>
      <c r="JI374" s="283"/>
      <c r="JJ374" s="284"/>
      <c r="JK374" s="285"/>
      <c r="JL374" s="76">
        <f t="shared" si="1371"/>
        <v>487.4699719575674</v>
      </c>
      <c r="JM374" s="77">
        <f t="shared" si="1536"/>
        <v>554.74570278743124</v>
      </c>
      <c r="JN374" s="77">
        <f t="shared" si="1372"/>
        <v>23.489322245156682</v>
      </c>
      <c r="JO374" s="77">
        <f t="shared" si="1537"/>
        <v>27.125469328706938</v>
      </c>
      <c r="JP374" s="282">
        <f t="shared" si="1538"/>
        <v>620.19602133500132</v>
      </c>
      <c r="JQ374" s="73">
        <f t="shared" si="1373"/>
        <v>0.78599338787802153</v>
      </c>
      <c r="JR374" s="74">
        <f t="shared" si="1374"/>
        <v>3.7874029237715524E-2</v>
      </c>
      <c r="JS374" s="279">
        <f t="shared" si="1574"/>
        <v>1.114337847187044</v>
      </c>
      <c r="JT374" s="76">
        <f t="shared" si="1375"/>
        <v>0.67463816607273985</v>
      </c>
      <c r="JU374" s="77">
        <f t="shared" si="1539"/>
        <v>0.76774497937243869</v>
      </c>
      <c r="JV374" s="77">
        <f t="shared" si="1376"/>
        <v>1.294264871600494E-2</v>
      </c>
      <c r="JW374" s="77">
        <f t="shared" si="1540"/>
        <v>1.4946170737242507E-2</v>
      </c>
      <c r="JX374" s="282">
        <f t="shared" si="1541"/>
        <v>9.7010742222550466</v>
      </c>
      <c r="JY374" s="73">
        <f t="shared" si="1584"/>
        <v>6.9542624931687003E-2</v>
      </c>
      <c r="JZ374" s="74">
        <f t="shared" si="1585"/>
        <v>1.3341459326549074E-3</v>
      </c>
      <c r="KA374" s="279">
        <f t="shared" si="1586"/>
        <v>1.009804103457197</v>
      </c>
      <c r="KB374" s="76">
        <f t="shared" si="1377"/>
        <v>1.7288339724636319E-2</v>
      </c>
      <c r="KC374" s="77">
        <f t="shared" si="1542"/>
        <v>1.9674303490033379E-2</v>
      </c>
      <c r="KD374" s="77">
        <f t="shared" si="1378"/>
        <v>3.3166950699139048E-4</v>
      </c>
      <c r="KE374" s="77">
        <f t="shared" si="1543"/>
        <v>3.8301194667365775E-4</v>
      </c>
      <c r="KF374" s="282">
        <f t="shared" si="1544"/>
        <v>0.24860062072173614</v>
      </c>
      <c r="KG374" s="73">
        <f t="shared" si="1587"/>
        <v>6.9542624931687197E-2</v>
      </c>
      <c r="KH374" s="74">
        <f t="shared" si="1588"/>
        <v>1.3341459326549111E-3</v>
      </c>
      <c r="KI374" s="279">
        <f t="shared" si="1589"/>
        <v>1.0098041034571972</v>
      </c>
      <c r="KJ374" s="76">
        <f t="shared" si="1379"/>
        <v>323.9885702444202</v>
      </c>
      <c r="KK374" s="77">
        <f t="shared" si="1545"/>
        <v>368.70223282385263</v>
      </c>
      <c r="KL374" s="77">
        <f t="shared" si="1380"/>
        <v>10.581872797429208</v>
      </c>
      <c r="KM374" s="77">
        <f t="shared" si="1546"/>
        <v>12.21994670647125</v>
      </c>
      <c r="KN374" s="282">
        <f t="shared" si="1547"/>
        <v>425.9048799589263</v>
      </c>
      <c r="KO374" s="73">
        <f t="shared" si="1381"/>
        <v>0.76070640532614986</v>
      </c>
      <c r="KP374" s="74">
        <f t="shared" si="1382"/>
        <v>2.4845624681383575E-2</v>
      </c>
      <c r="KQ374" s="279">
        <f t="shared" si="1383"/>
        <v>1.1088311936997401</v>
      </c>
      <c r="KR374" s="76">
        <f t="shared" si="1384"/>
        <v>87.078212129841802</v>
      </c>
      <c r="KS374" s="77">
        <f t="shared" si="1548"/>
        <v>99.095876185881266</v>
      </c>
      <c r="KT374" s="77">
        <f t="shared" si="1385"/>
        <v>2.8435693438929017</v>
      </c>
      <c r="KU374" s="77">
        <f t="shared" si="1549"/>
        <v>3.2837538783275231</v>
      </c>
      <c r="KV374" s="282">
        <f t="shared" si="1550"/>
        <v>115.15989807006987</v>
      </c>
      <c r="KW374" s="73">
        <f t="shared" si="1317"/>
        <v>0.75615047936963642</v>
      </c>
      <c r="KX374" s="74">
        <f t="shared" si="1318"/>
        <v>2.4692357248898497E-2</v>
      </c>
      <c r="KY374" s="279">
        <f t="shared" si="1319"/>
        <v>1.1081787045599329</v>
      </c>
      <c r="KZ374" s="76">
        <f t="shared" si="1386"/>
        <v>343.08185441213232</v>
      </c>
      <c r="LA374" s="77">
        <f t="shared" si="1551"/>
        <v>390.43058113955067</v>
      </c>
      <c r="LB374" s="77">
        <f t="shared" si="1387"/>
        <v>10.944756092449014</v>
      </c>
      <c r="LC374" s="77">
        <f t="shared" si="1552"/>
        <v>12.639004335560122</v>
      </c>
      <c r="LD374" s="286">
        <f t="shared" si="1553"/>
        <v>704.48020260219812</v>
      </c>
      <c r="LE374" s="73">
        <f t="shared" si="1388"/>
        <v>0.48699999395988963</v>
      </c>
      <c r="LF374" s="74">
        <f t="shared" si="1389"/>
        <v>1.5535931388875716E-2</v>
      </c>
      <c r="LG374" s="279">
        <f t="shared" si="1390"/>
        <v>1.0696158313454023</v>
      </c>
      <c r="LH374" s="76">
        <f t="shared" si="1391"/>
        <v>203.41719596483708</v>
      </c>
      <c r="LI374" s="77">
        <f t="shared" si="1554"/>
        <v>231.49080317994424</v>
      </c>
      <c r="LJ374" s="77">
        <f t="shared" si="1392"/>
        <v>6.636970376176869</v>
      </c>
      <c r="LK374" s="77">
        <f t="shared" si="1555"/>
        <v>7.6643733904090485</v>
      </c>
      <c r="LL374" s="282">
        <f t="shared" si="1556"/>
        <v>274.53115309464005</v>
      </c>
      <c r="LM374" s="73">
        <f t="shared" si="1575"/>
        <v>0.74096215920060771</v>
      </c>
      <c r="LN374" s="74">
        <f t="shared" si="1576"/>
        <v>2.417565475306507E-2</v>
      </c>
      <c r="LO374" s="279">
        <f t="shared" si="1577"/>
        <v>1.1060025789470502</v>
      </c>
      <c r="LP374" s="76">
        <f t="shared" si="1393"/>
        <v>6.4202093451560874E-2</v>
      </c>
      <c r="LQ374" s="77">
        <f t="shared" si="1557"/>
        <v>7.3062624368810794E-2</v>
      </c>
      <c r="LR374" s="77">
        <f t="shared" si="1394"/>
        <v>1.2316900883518657E-3</v>
      </c>
      <c r="LS374" s="77">
        <f t="shared" si="1558"/>
        <v>1.4223557140287345E-3</v>
      </c>
      <c r="LT374" s="282">
        <f t="shared" si="1559"/>
        <v>0.92320491949545436</v>
      </c>
      <c r="LU374" s="73">
        <f t="shared" si="1329"/>
        <v>6.9542624931687211E-2</v>
      </c>
      <c r="LV374" s="74">
        <f t="shared" si="1330"/>
        <v>1.3341459326549118E-3</v>
      </c>
      <c r="LW374" s="279">
        <f t="shared" si="1331"/>
        <v>1.0098041034571972</v>
      </c>
      <c r="LX374" s="76">
        <f t="shared" si="1395"/>
        <v>17.173381510568973</v>
      </c>
      <c r="LY374" s="77">
        <f t="shared" si="1560"/>
        <v>19.543479892842598</v>
      </c>
      <c r="LZ374" s="77">
        <f t="shared" si="1396"/>
        <v>0.329464082133271</v>
      </c>
      <c r="MA374" s="77">
        <f t="shared" si="1561"/>
        <v>0.38046512204750138</v>
      </c>
      <c r="MB374" s="286">
        <f t="shared" si="1562"/>
        <v>246.94767574804266</v>
      </c>
      <c r="MC374" s="73">
        <f t="shared" si="1320"/>
        <v>6.9542592205203577E-2</v>
      </c>
      <c r="MD374" s="74">
        <f t="shared" si="1321"/>
        <v>1.3341453048111242E-3</v>
      </c>
      <c r="ME374" s="279">
        <f t="shared" si="1322"/>
        <v>1.0098040988434249</v>
      </c>
      <c r="MF374" s="76">
        <f t="shared" si="1397"/>
        <v>0</v>
      </c>
      <c r="MG374" s="77">
        <f t="shared" si="1563"/>
        <v>0</v>
      </c>
      <c r="MH374" s="77">
        <f t="shared" si="1398"/>
        <v>0</v>
      </c>
      <c r="MI374" s="77">
        <f t="shared" si="1564"/>
        <v>0</v>
      </c>
      <c r="MJ374" s="286">
        <f t="shared" si="1565"/>
        <v>0</v>
      </c>
      <c r="MK374" s="73"/>
      <c r="ML374" s="74"/>
      <c r="MM374" s="279"/>
      <c r="MN374" s="287">
        <f t="shared" si="1566"/>
        <v>1.0874105712779898</v>
      </c>
      <c r="MO374" s="288">
        <f t="shared" si="1566"/>
        <v>1.0874105712779898</v>
      </c>
      <c r="MP374" s="288">
        <f t="shared" si="1566"/>
        <v>1.0934780997032116</v>
      </c>
      <c r="MQ374" s="289">
        <f t="shared" si="1566"/>
        <v>1.0943926270216149</v>
      </c>
      <c r="MR374" s="290">
        <f t="shared" si="1567"/>
        <v>4.3576891233394157</v>
      </c>
      <c r="MS374" s="291">
        <f t="shared" si="1332"/>
        <v>4.3576891233394157</v>
      </c>
      <c r="MT374" s="291">
        <f t="shared" si="1399"/>
        <v>3.6952998901370329</v>
      </c>
      <c r="MU374" s="292">
        <f t="shared" si="1333"/>
        <v>3.9517423369123486</v>
      </c>
      <c r="MV374" s="359">
        <f t="shared" si="1400"/>
        <v>0.25644244677531552</v>
      </c>
      <c r="MW374" s="360">
        <f t="shared" si="1401"/>
        <v>1.145512000621161</v>
      </c>
      <c r="MX374" s="360">
        <f t="shared" si="1402"/>
        <v>0.40594678642706744</v>
      </c>
      <c r="MY374" s="360">
        <f t="shared" si="1403"/>
        <v>3.3042895837625658E-3</v>
      </c>
      <c r="MZ374" s="360">
        <f t="shared" si="1404"/>
        <v>0</v>
      </c>
      <c r="NA374" s="360">
        <f t="shared" si="1405"/>
        <v>0</v>
      </c>
      <c r="NB374" s="360">
        <f t="shared" si="1406"/>
        <v>0.67462013268703647</v>
      </c>
      <c r="NC374" s="360">
        <f t="shared" si="1407"/>
        <v>9.5931389828433702E-3</v>
      </c>
      <c r="ND374" s="360">
        <f t="shared" si="1408"/>
        <v>2.0196082069143945E-4</v>
      </c>
      <c r="NE374" s="360">
        <f t="shared" si="1409"/>
        <v>0.46105201034035198</v>
      </c>
      <c r="NF374" s="360">
        <f t="shared" si="1410"/>
        <v>0.12455928639253647</v>
      </c>
      <c r="NG374" s="360">
        <f t="shared" si="1411"/>
        <v>0.73557480721623314</v>
      </c>
      <c r="NH374" s="360">
        <f t="shared" si="1412"/>
        <v>0.29640869115780949</v>
      </c>
      <c r="NI374" s="360">
        <f t="shared" si="1413"/>
        <v>1.0098041034571972E-3</v>
      </c>
      <c r="NJ374" s="360">
        <f t="shared" si="1414"/>
        <v>0.24346376823114976</v>
      </c>
      <c r="NK374" s="361">
        <f t="shared" si="1415"/>
        <v>0</v>
      </c>
      <c r="NL374" s="145">
        <f t="shared" si="1568"/>
        <v>4.3576891233394157</v>
      </c>
      <c r="NM374" s="56">
        <f t="shared" si="1334"/>
        <v>4.3576891233394157</v>
      </c>
      <c r="NN374" s="56">
        <f t="shared" si="1569"/>
        <v>3.6952998901370329</v>
      </c>
      <c r="NO374" s="58">
        <f t="shared" si="1323"/>
        <v>3.9517423369123486</v>
      </c>
      <c r="NP374" s="55">
        <f t="shared" si="1416"/>
        <v>1.0874105712779898</v>
      </c>
      <c r="NQ374" s="56">
        <f t="shared" si="1324"/>
        <v>1.0874105712779898</v>
      </c>
      <c r="NR374" s="56">
        <f t="shared" si="1417"/>
        <v>1.0934780997032116</v>
      </c>
      <c r="NS374" s="61">
        <f t="shared" si="1325"/>
        <v>1.0943926270216149</v>
      </c>
      <c r="NT374" s="41"/>
      <c r="NU374" s="86">
        <f t="shared" si="1578"/>
        <v>0</v>
      </c>
      <c r="NV374" s="86">
        <f t="shared" si="1578"/>
        <v>0</v>
      </c>
      <c r="NW374" s="86">
        <f t="shared" si="1578"/>
        <v>0</v>
      </c>
      <c r="NX374" s="86">
        <f t="shared" si="1578"/>
        <v>0</v>
      </c>
      <c r="NY374" s="87">
        <f t="shared" si="1579"/>
        <v>0</v>
      </c>
      <c r="NZ374" s="87">
        <f t="shared" si="1579"/>
        <v>0</v>
      </c>
      <c r="OA374" s="87">
        <f t="shared" si="1579"/>
        <v>0</v>
      </c>
      <c r="OB374" s="87">
        <f t="shared" si="1579"/>
        <v>0</v>
      </c>
      <c r="OC374" s="26"/>
    </row>
    <row r="375" spans="1:393" thickBot="1" x14ac:dyDescent="0.35">
      <c r="A375" s="136" t="s">
        <v>848</v>
      </c>
      <c r="B375" s="137" t="s">
        <v>849</v>
      </c>
      <c r="C375" s="133" t="s">
        <v>99</v>
      </c>
      <c r="D375" s="64">
        <f>VLOOKUP(B375,[1]УсіТ_1!$A$10:$G$556,6,FALSE)</f>
        <v>2110.84</v>
      </c>
      <c r="E375" s="64">
        <f>VLOOKUP(B375,[1]УсіТ_1!$A$10:$G$556,7,FALSE)</f>
        <v>58.5</v>
      </c>
      <c r="F375" s="38"/>
      <c r="G375" s="38"/>
      <c r="H375" s="39"/>
      <c r="I375" s="256">
        <v>3.1248999999999998</v>
      </c>
      <c r="J375" s="62">
        <v>3.1248999999999998</v>
      </c>
      <c r="K375" s="257">
        <f t="shared" si="1418"/>
        <v>2.4329999999999998</v>
      </c>
      <c r="L375" s="293">
        <f t="shared" si="1419"/>
        <v>2.9028999999999998</v>
      </c>
      <c r="M375" s="63">
        <v>0.46989999999999998</v>
      </c>
      <c r="N375" s="63">
        <v>0.30959999999999999</v>
      </c>
      <c r="O375" s="63">
        <v>0.222</v>
      </c>
      <c r="P375" s="63">
        <v>8.0000000000000002E-3</v>
      </c>
      <c r="Q375" s="63">
        <v>0</v>
      </c>
      <c r="R375" s="63">
        <v>0</v>
      </c>
      <c r="S375" s="63">
        <v>0.51839999999999997</v>
      </c>
      <c r="T375" s="63">
        <v>4.4499999999999998E-2</v>
      </c>
      <c r="U375" s="63">
        <v>1.1999999999999999E-3</v>
      </c>
      <c r="V375" s="63">
        <v>0.1825</v>
      </c>
      <c r="W375" s="63">
        <v>0.17230000000000001</v>
      </c>
      <c r="X375" s="63">
        <v>0.84189999999999998</v>
      </c>
      <c r="Y375" s="63">
        <v>0.16059999999999999</v>
      </c>
      <c r="Z375" s="63">
        <v>5.9999999999999995E-4</v>
      </c>
      <c r="AA375" s="63">
        <v>0.19339999999999999</v>
      </c>
      <c r="AB375" s="259">
        <v>0</v>
      </c>
      <c r="AC375" s="144">
        <v>279.66000000000003</v>
      </c>
      <c r="AD375" s="70">
        <v>61.525199999999998</v>
      </c>
      <c r="AE375" s="70">
        <v>203.61087072950301</v>
      </c>
      <c r="AF375" s="68">
        <f t="shared" si="1420"/>
        <v>14.301627560040291</v>
      </c>
      <c r="AG375" s="68">
        <f t="shared" si="1421"/>
        <v>64.92376946255078</v>
      </c>
      <c r="AH375" s="71">
        <v>10.3195799584583</v>
      </c>
      <c r="AI375" s="71">
        <v>59.866948836893798</v>
      </c>
      <c r="AJ375" s="68">
        <f t="shared" si="1422"/>
        <v>0.82047653380962948</v>
      </c>
      <c r="AK375" s="68">
        <f t="shared" si="1423"/>
        <v>35.055331359238515</v>
      </c>
      <c r="AL375" s="71">
        <v>30.749129976242699</v>
      </c>
      <c r="AM375" s="69">
        <f t="shared" si="1424"/>
        <v>774.87807540131746</v>
      </c>
      <c r="AN375" s="260">
        <v>231.48</v>
      </c>
      <c r="AO375" s="71">
        <v>50.925600000000003</v>
      </c>
      <c r="AP375" s="71">
        <v>168.53266236310299</v>
      </c>
      <c r="AQ375" s="68">
        <f t="shared" si="1425"/>
        <v>11.837734204384354</v>
      </c>
      <c r="AR375" s="68">
        <f t="shared" si="1426"/>
        <v>53.738661786423741</v>
      </c>
      <c r="AS375" s="71">
        <v>17.256801838041699</v>
      </c>
      <c r="AT375" s="261">
        <f t="shared" si="1338"/>
        <v>3.7426116314695554</v>
      </c>
      <c r="AU375" s="71">
        <v>50.492919663639498</v>
      </c>
      <c r="AV375" s="68">
        <f t="shared" si="1427"/>
        <v>0.69200546399017937</v>
      </c>
      <c r="AW375" s="68">
        <f t="shared" si="1428"/>
        <v>29.566331080722762</v>
      </c>
      <c r="AX375" s="71">
        <v>25.934399193239202</v>
      </c>
      <c r="AY375" s="69">
        <f t="shared" si="1429"/>
        <v>653.54685966962802</v>
      </c>
      <c r="AZ375" s="260">
        <v>45</v>
      </c>
      <c r="BA375" s="260">
        <v>229.372500000001</v>
      </c>
      <c r="BB375" s="260">
        <v>23.9202750000001</v>
      </c>
      <c r="BC375" s="262">
        <f t="shared" si="1430"/>
        <v>19.13622000000008</v>
      </c>
      <c r="BD375" s="262">
        <f t="shared" si="1339"/>
        <v>4.7840550000000199</v>
      </c>
      <c r="BE375" s="260">
        <v>8.9782950000000099</v>
      </c>
      <c r="BF375" s="262">
        <f t="shared" si="1431"/>
        <v>7.1826360000000085</v>
      </c>
      <c r="BG375" s="262">
        <f t="shared" si="1340"/>
        <v>1.7956590000000014</v>
      </c>
      <c r="BH375" s="260">
        <v>28.28219738684836</v>
      </c>
      <c r="BI375" s="263">
        <f t="shared" si="1432"/>
        <v>16.560753808658603</v>
      </c>
      <c r="BJ375" s="68">
        <f t="shared" si="1433"/>
        <v>0.38760751518675679</v>
      </c>
      <c r="BK375" s="260">
        <v>14.52643186978843</v>
      </c>
      <c r="BL375" s="69">
        <f t="shared" si="1434"/>
        <v>366.09563910796544</v>
      </c>
      <c r="BM375" s="260">
        <v>5.69</v>
      </c>
      <c r="BN375" s="260">
        <v>1.2518</v>
      </c>
      <c r="BO375" s="260">
        <v>4.1426941802577204</v>
      </c>
      <c r="BP375" s="68">
        <f t="shared" si="1435"/>
        <v>0.29098283922130225</v>
      </c>
      <c r="BQ375" s="68">
        <f t="shared" si="1436"/>
        <v>1.3209477517053372</v>
      </c>
      <c r="BR375" s="260">
        <v>0.988202514975</v>
      </c>
      <c r="BS375" s="260">
        <v>1.30199088150571</v>
      </c>
      <c r="BT375" s="68">
        <f t="shared" si="1437"/>
        <v>1.7843785031035755E-2</v>
      </c>
      <c r="BU375" s="68">
        <f t="shared" si="1438"/>
        <v>0.7623859686291945</v>
      </c>
      <c r="BV375" s="260">
        <v>0.66873437883692</v>
      </c>
      <c r="BW375" s="69">
        <f t="shared" si="1439"/>
        <v>16.85210634669042</v>
      </c>
      <c r="BX375" s="260">
        <v>0</v>
      </c>
      <c r="BY375" s="260">
        <v>0</v>
      </c>
      <c r="BZ375" s="263">
        <f t="shared" si="1440"/>
        <v>0</v>
      </c>
      <c r="CA375" s="263">
        <f t="shared" si="1441"/>
        <v>0</v>
      </c>
      <c r="CB375" s="260">
        <v>0</v>
      </c>
      <c r="CC375" s="264">
        <f t="shared" si="1442"/>
        <v>0</v>
      </c>
      <c r="CD375" s="260">
        <v>0</v>
      </c>
      <c r="CE375" s="260">
        <v>0</v>
      </c>
      <c r="CF375" s="263">
        <f t="shared" si="1443"/>
        <v>0</v>
      </c>
      <c r="CG375" s="263">
        <f t="shared" si="1444"/>
        <v>0</v>
      </c>
      <c r="CH375" s="260">
        <v>0</v>
      </c>
      <c r="CI375" s="69">
        <f t="shared" si="1445"/>
        <v>0</v>
      </c>
      <c r="CJ375" s="260">
        <v>439.84991200792922</v>
      </c>
      <c r="CK375" s="260">
        <v>96.766988901834509</v>
      </c>
      <c r="CL375" s="260">
        <v>33.084313444540413</v>
      </c>
      <c r="CM375" s="260">
        <v>15.986888126370944</v>
      </c>
      <c r="CN375" s="260">
        <v>214.18295464476569</v>
      </c>
      <c r="CO375" s="265">
        <f t="shared" si="1446"/>
        <v>15.044210734248342</v>
      </c>
      <c r="CP375" s="266">
        <f t="shared" si="1447"/>
        <v>68.294805283939269</v>
      </c>
      <c r="CQ375" s="260">
        <v>84.538696644219144</v>
      </c>
      <c r="CR375" s="265">
        <f t="shared" si="1448"/>
        <v>1.1586028375090234</v>
      </c>
      <c r="CS375" s="265">
        <f t="shared" si="1449"/>
        <v>49.501971974809095</v>
      </c>
      <c r="CT375" s="260">
        <v>43.421143412828826</v>
      </c>
      <c r="CU375" s="267">
        <f t="shared" si="1341"/>
        <v>1094.2128108673412</v>
      </c>
      <c r="CV375" s="260">
        <v>67.306399999999968</v>
      </c>
      <c r="CW375" s="260">
        <v>7.2587195122345998</v>
      </c>
      <c r="CX375" s="68">
        <f t="shared" si="1450"/>
        <v>9.9480750915175192E-2</v>
      </c>
      <c r="CY375" s="68">
        <f t="shared" si="1451"/>
        <v>4.2503722452670187</v>
      </c>
      <c r="CZ375" s="260">
        <v>3.7282559756117299</v>
      </c>
      <c r="DA375" s="69">
        <f t="shared" si="1452"/>
        <v>93.952050585415563</v>
      </c>
      <c r="DB375" s="260">
        <v>1.7248000000000034</v>
      </c>
      <c r="DC375" s="260">
        <v>0.186012614174911</v>
      </c>
      <c r="DD375" s="68">
        <f t="shared" si="1453"/>
        <v>2.549302877267155E-3</v>
      </c>
      <c r="DE375" s="68">
        <f t="shared" si="1454"/>
        <v>0.10892043028057584</v>
      </c>
      <c r="DF375" s="260">
        <v>9.5540630708745494E-2</v>
      </c>
      <c r="DG375" s="69">
        <f t="shared" si="1455"/>
        <v>2.4076238938603916</v>
      </c>
      <c r="DH375" s="260">
        <v>140.56481728930558</v>
      </c>
      <c r="DI375" s="260">
        <v>30.924259803647228</v>
      </c>
      <c r="DJ375" s="260">
        <v>2.1304830249249989</v>
      </c>
      <c r="DK375" s="260">
        <v>102.33118698661445</v>
      </c>
      <c r="DL375" s="68">
        <f t="shared" si="1456"/>
        <v>7.1877425739397989</v>
      </c>
      <c r="DM375" s="68">
        <f t="shared" si="1457"/>
        <v>32.629526944925857</v>
      </c>
      <c r="DN375" s="260">
        <v>29.759900538535899</v>
      </c>
      <c r="DO375" s="68">
        <f t="shared" si="1458"/>
        <v>0.40785943688063447</v>
      </c>
      <c r="DP375" s="68">
        <f t="shared" si="1459"/>
        <v>17.42602879994185</v>
      </c>
      <c r="DQ375" s="260">
        <v>15.285413195729101</v>
      </c>
      <c r="DR375" s="264">
        <f t="shared" si="1460"/>
        <v>385.19527300650873</v>
      </c>
      <c r="DS375" s="260">
        <v>131.63999999999999</v>
      </c>
      <c r="DT375" s="260">
        <v>28.960799999999999</v>
      </c>
      <c r="DU375" s="260">
        <v>95.842576781920201</v>
      </c>
      <c r="DV375" s="68">
        <f t="shared" si="1461"/>
        <v>6.7319825931620745</v>
      </c>
      <c r="DW375" s="68">
        <f t="shared" si="1462"/>
        <v>30.560555717836635</v>
      </c>
      <c r="DX375" s="260">
        <v>2.4768435653333301</v>
      </c>
      <c r="DY375" s="260">
        <v>1.6245216498333299</v>
      </c>
      <c r="DZ375" s="260">
        <v>0</v>
      </c>
      <c r="EA375" s="260">
        <v>28.098683075374499</v>
      </c>
      <c r="EB375" s="68">
        <f t="shared" si="1463"/>
        <v>0.38509245154800753</v>
      </c>
      <c r="EC375" s="68">
        <f t="shared" si="1464"/>
        <v>16.453296269517839</v>
      </c>
      <c r="ED375" s="267">
        <v>14.4321712536231</v>
      </c>
      <c r="EE375" s="69">
        <f t="shared" si="1465"/>
        <v>363.69071559130134</v>
      </c>
      <c r="EF375" s="260">
        <v>391.89145031746023</v>
      </c>
      <c r="EG375" s="260">
        <v>86.216119069841199</v>
      </c>
      <c r="EH375" s="260">
        <v>509.72379322201317</v>
      </c>
      <c r="EI375" s="260">
        <v>285.32274701632673</v>
      </c>
      <c r="EJ375" s="268">
        <f t="shared" si="1466"/>
        <v>20.041069750426789</v>
      </c>
      <c r="EK375" s="266">
        <f t="shared" si="1467"/>
        <v>90.978581759119962</v>
      </c>
      <c r="EL375" s="260">
        <v>137.30445511305476</v>
      </c>
      <c r="EM375" s="268">
        <f t="shared" si="1468"/>
        <v>1.8817575573244154</v>
      </c>
      <c r="EN375" s="268">
        <f t="shared" si="1469"/>
        <v>80.399172909269666</v>
      </c>
      <c r="EO375" s="269">
        <f t="shared" si="1470"/>
        <v>1410.4585647386959</v>
      </c>
      <c r="EP375" s="69">
        <f t="shared" si="1471"/>
        <v>1777.1777915707569</v>
      </c>
      <c r="EQ375" s="260">
        <v>120.32</v>
      </c>
      <c r="ER375" s="260">
        <v>26.470400000000001</v>
      </c>
      <c r="ES375" s="260">
        <v>87.600872367066501</v>
      </c>
      <c r="ET375" s="68">
        <f t="shared" si="1472"/>
        <v>6.1530852750627512</v>
      </c>
      <c r="EU375" s="68">
        <f t="shared" si="1473"/>
        <v>27.932589364707557</v>
      </c>
      <c r="EV375" s="260">
        <v>8.4173874005333307</v>
      </c>
      <c r="EW375" s="260">
        <v>26.185919264655499</v>
      </c>
      <c r="EX375" s="68">
        <f t="shared" si="1474"/>
        <v>0.35887802352210363</v>
      </c>
      <c r="EY375" s="68">
        <f t="shared" si="1475"/>
        <v>15.333269769096086</v>
      </c>
      <c r="EZ375" s="260">
        <v>13.4497289516128</v>
      </c>
      <c r="FA375" s="69">
        <f t="shared" si="1476"/>
        <v>338.93316958064179</v>
      </c>
      <c r="FB375" s="260">
        <v>0.83333333333333348</v>
      </c>
      <c r="FC375" s="260">
        <v>8.9871586162120806E-2</v>
      </c>
      <c r="FD375" s="68">
        <f t="shared" si="1477"/>
        <v>1.2316900883518657E-3</v>
      </c>
      <c r="FE375" s="68">
        <f t="shared" si="1478"/>
        <v>5.2624666763574489E-2</v>
      </c>
      <c r="FF375" s="260">
        <v>4.6160245974772703E-2</v>
      </c>
      <c r="FG375" s="69">
        <f t="shared" si="1479"/>
        <v>1.1632381985642724</v>
      </c>
      <c r="FH375" s="260">
        <v>292.47428000000002</v>
      </c>
      <c r="FI375" s="260">
        <v>31.542152946269098</v>
      </c>
      <c r="FJ375" s="68">
        <f t="shared" si="1480"/>
        <v>0.43228520612861798</v>
      </c>
      <c r="FK375" s="68">
        <f t="shared" si="1481"/>
        <v>18.469633826299656</v>
      </c>
      <c r="FL375" s="260">
        <v>16.201000000000001</v>
      </c>
      <c r="FM375" s="69">
        <f t="shared" si="1482"/>
        <v>408.26091953552293</v>
      </c>
      <c r="FN375" s="260">
        <v>0</v>
      </c>
      <c r="FO375" s="260">
        <v>0</v>
      </c>
      <c r="FP375" s="68">
        <f t="shared" si="1483"/>
        <v>0</v>
      </c>
      <c r="FQ375" s="68">
        <f t="shared" si="1484"/>
        <v>0</v>
      </c>
      <c r="FR375" s="260">
        <v>0</v>
      </c>
      <c r="FS375" s="264">
        <f t="shared" si="1485"/>
        <v>0</v>
      </c>
      <c r="FT375" s="270">
        <f t="shared" si="1342"/>
        <v>6276.3662733555138</v>
      </c>
      <c r="FU375" s="271">
        <f t="shared" si="1343"/>
        <v>2124.1373473900185</v>
      </c>
      <c r="FV375" s="272">
        <f t="shared" si="1486"/>
        <v>573.70547419414652</v>
      </c>
      <c r="FW375" s="272">
        <f t="shared" si="1344"/>
        <v>46.048355757840589</v>
      </c>
      <c r="FX375" s="272">
        <f t="shared" si="1345"/>
        <v>229.372500000001</v>
      </c>
      <c r="FY375" s="272">
        <f t="shared" si="1346"/>
        <v>0</v>
      </c>
      <c r="FZ375" s="272">
        <f t="shared" si="1347"/>
        <v>0</v>
      </c>
      <c r="GA375" s="272">
        <f t="shared" si="1348"/>
        <v>67.306399999999968</v>
      </c>
      <c r="GB375" s="272">
        <f t="shared" si="1349"/>
        <v>1.7248000000000034</v>
      </c>
      <c r="GC375" s="272">
        <f t="shared" si="1350"/>
        <v>292.47428000000002</v>
      </c>
      <c r="GD375" s="272">
        <f t="shared" si="1351"/>
        <v>0</v>
      </c>
      <c r="GE375" s="272">
        <f t="shared" si="1352"/>
        <v>1161.5665650695573</v>
      </c>
      <c r="GF375" s="273">
        <f t="shared" si="1353"/>
        <v>451.8629144468751</v>
      </c>
      <c r="GG375" s="273">
        <f t="shared" si="1354"/>
        <v>81.588435530485697</v>
      </c>
      <c r="GH375" s="272">
        <f t="shared" si="1487"/>
        <v>484.90846806356785</v>
      </c>
      <c r="GI375" s="274">
        <f t="shared" si="1488"/>
        <v>346.40691359236325</v>
      </c>
      <c r="GJ375" s="275">
        <f t="shared" si="1355"/>
        <v>6.6456705548111987</v>
      </c>
      <c r="GK375" s="271">
        <f t="shared" si="1489"/>
        <v>4981.2441904751313</v>
      </c>
      <c r="GL375" s="276">
        <f t="shared" si="1490"/>
        <v>6276.3676799986652</v>
      </c>
      <c r="GM375" s="272">
        <f t="shared" si="1491"/>
        <v>2922.4071754292568</v>
      </c>
      <c r="GN375" s="272">
        <f t="shared" si="1492"/>
        <v>134.2824618431375</v>
      </c>
      <c r="GO375" s="277">
        <f t="shared" si="1493"/>
        <v>0.58668217491070351</v>
      </c>
      <c r="GP375" s="278">
        <f t="shared" si="1494"/>
        <v>2.6957614746112073E-2</v>
      </c>
      <c r="GQ375" s="279">
        <f t="shared" si="1495"/>
        <v>1.0851410457221242</v>
      </c>
      <c r="GR375" s="280">
        <f t="shared" si="1496"/>
        <v>4981.2441904751313</v>
      </c>
      <c r="GS375" s="272">
        <f t="shared" si="1497"/>
        <v>2922.4071754292568</v>
      </c>
      <c r="GT375" s="272">
        <f t="shared" si="1356"/>
        <v>134.2824618431375</v>
      </c>
      <c r="GU375" s="73">
        <f t="shared" si="1498"/>
        <v>0.58668217491070351</v>
      </c>
      <c r="GV375" s="74">
        <f t="shared" si="1499"/>
        <v>2.6957614746112073E-2</v>
      </c>
      <c r="GW375" s="279">
        <f t="shared" si="1500"/>
        <v>1.0851410457221242</v>
      </c>
      <c r="GX375" s="280">
        <f t="shared" si="1501"/>
        <v>4075.7094964201451</v>
      </c>
      <c r="GY375" s="272">
        <f t="shared" si="1357"/>
        <v>2439.0433527801106</v>
      </c>
      <c r="GZ375" s="272">
        <f t="shared" si="1358"/>
        <v>92.453894234100744</v>
      </c>
      <c r="HA375" s="73">
        <f t="shared" si="1502"/>
        <v>0.59843405299676478</v>
      </c>
      <c r="HB375" s="74">
        <f t="shared" si="1503"/>
        <v>2.268412268227326E-2</v>
      </c>
      <c r="HC375" s="279">
        <f t="shared" si="1504"/>
        <v>1.0861013858452995</v>
      </c>
      <c r="HD375" s="280">
        <f t="shared" si="1505"/>
        <v>4690.6920959449999</v>
      </c>
      <c r="HE375" s="272">
        <f t="shared" si="1359"/>
        <v>2902.2030557826934</v>
      </c>
      <c r="HF375" s="272">
        <f t="shared" si="1360"/>
        <v>107.57599832795066</v>
      </c>
      <c r="HG375" s="73">
        <f t="shared" si="1506"/>
        <v>0.61871531885275177</v>
      </c>
      <c r="HH375" s="74">
        <f t="shared" si="1507"/>
        <v>2.2933928752421787E-2</v>
      </c>
      <c r="HI375" s="281">
        <f t="shared" si="1508"/>
        <v>1.0889390733257431</v>
      </c>
      <c r="HJ375" s="72">
        <f t="shared" si="1361"/>
        <v>3.3909572537770658</v>
      </c>
      <c r="HK375" s="73">
        <f t="shared" si="1509"/>
        <v>3.3909572537770658</v>
      </c>
      <c r="HL375" s="73">
        <f t="shared" si="1362"/>
        <v>2.6424846717616135</v>
      </c>
      <c r="HM375" s="74">
        <f t="shared" si="1510"/>
        <v>3.1610812359572997</v>
      </c>
      <c r="HN375" s="75"/>
      <c r="HO375" s="75"/>
      <c r="HP375" s="76">
        <f t="shared" si="1511"/>
        <v>463.15970300258294</v>
      </c>
      <c r="HQ375" s="77">
        <f t="shared" si="1512"/>
        <v>527.08037361396941</v>
      </c>
      <c r="HR375" s="77">
        <f t="shared" si="1513"/>
        <v>15.12210409384992</v>
      </c>
      <c r="HS375" s="77">
        <f t="shared" si="1514"/>
        <v>17.46300580757789</v>
      </c>
      <c r="HT375" s="282">
        <f t="shared" si="1515"/>
        <v>614.98259952485512</v>
      </c>
      <c r="HU375" s="73">
        <f t="shared" si="1570"/>
        <v>0.75312651668588204</v>
      </c>
      <c r="HV375" s="74">
        <f t="shared" si="1571"/>
        <v>2.4589482865911144E-2</v>
      </c>
      <c r="HW375" s="279">
        <f t="shared" si="1337"/>
        <v>1.1077454425154616</v>
      </c>
      <c r="HX375" s="76">
        <f t="shared" si="1516"/>
        <v>384.03769129791874</v>
      </c>
      <c r="HY375" s="77">
        <f t="shared" si="1517"/>
        <v>437.03873307394451</v>
      </c>
      <c r="HZ375" s="77">
        <f t="shared" si="1363"/>
        <v>16.27235129984409</v>
      </c>
      <c r="IA375" s="77">
        <f t="shared" si="1518"/>
        <v>18.791311281059954</v>
      </c>
      <c r="IB375" s="282">
        <f t="shared" si="1519"/>
        <v>518.6879838647842</v>
      </c>
      <c r="IC375" s="73">
        <f t="shared" si="1572"/>
        <v>0.74040213624465379</v>
      </c>
      <c r="ID375" s="74">
        <f t="shared" si="1573"/>
        <v>3.1372138561216602E-2</v>
      </c>
      <c r="IE375" s="279">
        <f t="shared" si="1580"/>
        <v>1.1070393058724008</v>
      </c>
      <c r="IF375" s="76">
        <f t="shared" si="1364"/>
        <v>20.204119646563495</v>
      </c>
      <c r="IG375" s="77">
        <f t="shared" si="1520"/>
        <v>22.99249019898572</v>
      </c>
      <c r="IH375" s="77">
        <f t="shared" si="1365"/>
        <v>26.706463515186847</v>
      </c>
      <c r="II375" s="77">
        <f t="shared" si="1521"/>
        <v>30.840624067337771</v>
      </c>
      <c r="IJ375" s="282">
        <f t="shared" si="1522"/>
        <v>290.55209453013128</v>
      </c>
      <c r="IK375" s="73">
        <f t="shared" si="1523"/>
        <v>6.953699535099464E-2</v>
      </c>
      <c r="IL375" s="74">
        <f t="shared" si="1524"/>
        <v>9.1916265681634218E-2</v>
      </c>
      <c r="IM375" s="279">
        <f t="shared" si="1525"/>
        <v>1.0238254386559078</v>
      </c>
      <c r="IN375" s="76">
        <f t="shared" si="1366"/>
        <v>9.4834671388081304</v>
      </c>
      <c r="IO375" s="77">
        <f t="shared" si="1526"/>
        <v>10.792280438635041</v>
      </c>
      <c r="IP375" s="77">
        <f t="shared" si="1367"/>
        <v>0.30882662425233798</v>
      </c>
      <c r="IQ375" s="77">
        <f t="shared" si="1527"/>
        <v>0.3566329856865999</v>
      </c>
      <c r="IR375" s="282">
        <f t="shared" si="1528"/>
        <v>13.374687576738429</v>
      </c>
      <c r="IS375" s="73">
        <f t="shared" si="1581"/>
        <v>0.70906083483415339</v>
      </c>
      <c r="IT375" s="74">
        <f t="shared" si="1582"/>
        <v>2.309038042798521E-2</v>
      </c>
      <c r="IU375" s="279">
        <f t="shared" si="1583"/>
        <v>1.1014318767057136</v>
      </c>
      <c r="IV375" s="76">
        <f t="shared" si="1368"/>
        <v>0</v>
      </c>
      <c r="IW375" s="77">
        <f t="shared" si="1529"/>
        <v>0</v>
      </c>
      <c r="IX375" s="77">
        <f t="shared" si="1530"/>
        <v>0</v>
      </c>
      <c r="IY375" s="77">
        <f t="shared" si="1531"/>
        <v>0</v>
      </c>
      <c r="IZ375" s="282">
        <f t="shared" si="1532"/>
        <v>0</v>
      </c>
      <c r="JA375" s="283"/>
      <c r="JB375" s="284"/>
      <c r="JC375" s="285"/>
      <c r="JD375" s="76">
        <f t="shared" si="1369"/>
        <v>0</v>
      </c>
      <c r="JE375" s="77">
        <f t="shared" si="1533"/>
        <v>0</v>
      </c>
      <c r="JF375" s="77">
        <f t="shared" si="1370"/>
        <v>0</v>
      </c>
      <c r="JG375" s="77">
        <f t="shared" si="1534"/>
        <v>0</v>
      </c>
      <c r="JH375" s="282">
        <f t="shared" si="1535"/>
        <v>0</v>
      </c>
      <c r="JI375" s="283"/>
      <c r="JJ375" s="284"/>
      <c r="JK375" s="285"/>
      <c r="JL375" s="76">
        <f t="shared" si="1371"/>
        <v>680.32896916543666</v>
      </c>
      <c r="JM375" s="77">
        <f t="shared" si="1536"/>
        <v>774.22117019995858</v>
      </c>
      <c r="JN375" s="77">
        <f t="shared" si="1372"/>
        <v>32.18970169812831</v>
      </c>
      <c r="JO375" s="77">
        <f t="shared" si="1537"/>
        <v>37.172667520998573</v>
      </c>
      <c r="JP375" s="282">
        <f t="shared" si="1538"/>
        <v>868.42286576773108</v>
      </c>
      <c r="JQ375" s="73">
        <f t="shared" si="1373"/>
        <v>0.78340748036843821</v>
      </c>
      <c r="JR375" s="74">
        <f t="shared" si="1374"/>
        <v>3.7066851837982105E-2</v>
      </c>
      <c r="JS375" s="279">
        <f t="shared" si="1574"/>
        <v>1.113856015030168</v>
      </c>
      <c r="JT375" s="76">
        <f t="shared" si="1375"/>
        <v>5.1854541392257625</v>
      </c>
      <c r="JU375" s="77">
        <f t="shared" si="1539"/>
        <v>5.9010986649803101</v>
      </c>
      <c r="JV375" s="77">
        <f t="shared" si="1376"/>
        <v>9.9480750915175192E-2</v>
      </c>
      <c r="JW375" s="77">
        <f t="shared" si="1540"/>
        <v>0.11488037115684431</v>
      </c>
      <c r="JX375" s="282">
        <f t="shared" si="1541"/>
        <v>74.565119512234574</v>
      </c>
      <c r="JY375" s="73">
        <f t="shared" si="1584"/>
        <v>6.9542624931687239E-2</v>
      </c>
      <c r="JZ375" s="74">
        <f t="shared" si="1585"/>
        <v>1.3341459326549122E-3</v>
      </c>
      <c r="KA375" s="279">
        <f t="shared" si="1586"/>
        <v>1.0098041034571972</v>
      </c>
      <c r="KB375" s="76">
        <f t="shared" si="1377"/>
        <v>0.13288292494230253</v>
      </c>
      <c r="KC375" s="77">
        <f t="shared" si="1542"/>
        <v>0.15122209741358969</v>
      </c>
      <c r="KD375" s="77">
        <f t="shared" si="1378"/>
        <v>2.549302877267155E-3</v>
      </c>
      <c r="KE375" s="77">
        <f t="shared" si="1543"/>
        <v>2.9439349626681106E-3</v>
      </c>
      <c r="KF375" s="282">
        <f t="shared" si="1544"/>
        <v>1.9108126141749138</v>
      </c>
      <c r="KG375" s="73">
        <f t="shared" si="1587"/>
        <v>6.9542624931687086E-2</v>
      </c>
      <c r="KH375" s="74">
        <f t="shared" si="1588"/>
        <v>1.3341459326549089E-3</v>
      </c>
      <c r="KI375" s="279">
        <f t="shared" si="1589"/>
        <v>1.0098041034571972</v>
      </c>
      <c r="KJ375" s="76">
        <f t="shared" si="1379"/>
        <v>232.55685510169141</v>
      </c>
      <c r="KK375" s="77">
        <f t="shared" si="1545"/>
        <v>264.65202667427582</v>
      </c>
      <c r="KL375" s="77">
        <f t="shared" si="1380"/>
        <v>7.595602010820433</v>
      </c>
      <c r="KM375" s="77">
        <f t="shared" si="1546"/>
        <v>8.7714012020954364</v>
      </c>
      <c r="KN375" s="282">
        <f t="shared" si="1547"/>
        <v>305.7105341321498</v>
      </c>
      <c r="KO375" s="73">
        <f t="shared" si="1381"/>
        <v>0.76070932839090144</v>
      </c>
      <c r="KP375" s="74">
        <f t="shared" si="1382"/>
        <v>2.484573203335242E-2</v>
      </c>
      <c r="KQ375" s="279">
        <f t="shared" si="1383"/>
        <v>1.1088316137299912</v>
      </c>
      <c r="KR375" s="76">
        <f t="shared" si="1384"/>
        <v>217.95769942457247</v>
      </c>
      <c r="KS375" s="77">
        <f t="shared" si="1548"/>
        <v>248.0380415221577</v>
      </c>
      <c r="KT375" s="77">
        <f t="shared" si="1385"/>
        <v>7.1170750447100817</v>
      </c>
      <c r="KU375" s="77">
        <f t="shared" si="1549"/>
        <v>8.2187982616312034</v>
      </c>
      <c r="KV375" s="282">
        <f t="shared" si="1550"/>
        <v>288.64342507246135</v>
      </c>
      <c r="KW375" s="73">
        <f t="shared" si="1317"/>
        <v>0.75511056373397778</v>
      </c>
      <c r="KX375" s="74">
        <f t="shared" si="1318"/>
        <v>2.4656979603548578E-2</v>
      </c>
      <c r="KY375" s="279">
        <f t="shared" si="1319"/>
        <v>1.1080297093435556</v>
      </c>
      <c r="KZ375" s="76">
        <f t="shared" si="1386"/>
        <v>687.18843008273677</v>
      </c>
      <c r="LA375" s="77">
        <f t="shared" si="1551"/>
        <v>782.02730531845521</v>
      </c>
      <c r="LB375" s="77">
        <f t="shared" si="1387"/>
        <v>21.922827307751206</v>
      </c>
      <c r="LC375" s="77">
        <f t="shared" si="1552"/>
        <v>25.316480974991094</v>
      </c>
      <c r="LD375" s="286">
        <f t="shared" si="1553"/>
        <v>1410.4585647386959</v>
      </c>
      <c r="LE375" s="73">
        <f t="shared" si="1388"/>
        <v>0.48720922915594228</v>
      </c>
      <c r="LF375" s="74">
        <f t="shared" si="1389"/>
        <v>1.5543049512987761E-2</v>
      </c>
      <c r="LG375" s="279">
        <f t="shared" si="1390"/>
        <v>1.069645809780422</v>
      </c>
      <c r="LH375" s="76">
        <f t="shared" si="1391"/>
        <v>199.57474814324044</v>
      </c>
      <c r="LI375" s="77">
        <f t="shared" si="1554"/>
        <v>227.11805913448904</v>
      </c>
      <c r="LJ375" s="77">
        <f t="shared" si="1392"/>
        <v>6.5119632985848543</v>
      </c>
      <c r="LK375" s="77">
        <f t="shared" si="1555"/>
        <v>7.5200152172057901</v>
      </c>
      <c r="LL375" s="282">
        <f t="shared" si="1556"/>
        <v>268.99457903225539</v>
      </c>
      <c r="LM375" s="73">
        <f t="shared" si="1575"/>
        <v>0.74192851343412858</v>
      </c>
      <c r="LN375" s="74">
        <f t="shared" si="1576"/>
        <v>2.420852985964449E-2</v>
      </c>
      <c r="LO375" s="279">
        <f t="shared" si="1577"/>
        <v>1.106141034561317</v>
      </c>
      <c r="LP375" s="76">
        <f t="shared" si="1393"/>
        <v>6.4202093451560874E-2</v>
      </c>
      <c r="LQ375" s="77">
        <f t="shared" si="1557"/>
        <v>7.3062624368810794E-2</v>
      </c>
      <c r="LR375" s="77">
        <f t="shared" si="1394"/>
        <v>1.2316900883518657E-3</v>
      </c>
      <c r="LS375" s="77">
        <f t="shared" si="1558"/>
        <v>1.4223557140287345E-3</v>
      </c>
      <c r="LT375" s="282">
        <f t="shared" si="1559"/>
        <v>0.92320491949545436</v>
      </c>
      <c r="LU375" s="73">
        <f t="shared" si="1329"/>
        <v>6.9542624931687211E-2</v>
      </c>
      <c r="LV375" s="74">
        <f t="shared" si="1330"/>
        <v>1.3341459326549118E-3</v>
      </c>
      <c r="LW375" s="279">
        <f t="shared" si="1331"/>
        <v>1.0098041034571972</v>
      </c>
      <c r="LX375" s="76">
        <f t="shared" si="1395"/>
        <v>22.532953268085581</v>
      </c>
      <c r="LY375" s="77">
        <f t="shared" si="1560"/>
        <v>25.64272614861407</v>
      </c>
      <c r="LZ375" s="77">
        <f t="shared" si="1396"/>
        <v>0.43228520612861798</v>
      </c>
      <c r="MA375" s="77">
        <f t="shared" si="1561"/>
        <v>0.49920295603732806</v>
      </c>
      <c r="MB375" s="286">
        <f t="shared" si="1562"/>
        <v>324.01660280597059</v>
      </c>
      <c r="MC375" s="73">
        <f t="shared" si="1320"/>
        <v>6.9542588475254422E-2</v>
      </c>
      <c r="MD375" s="74">
        <f t="shared" si="1321"/>
        <v>1.3341452332536225E-3</v>
      </c>
      <c r="ME375" s="279">
        <f t="shared" si="1322"/>
        <v>1.0098040983175773</v>
      </c>
      <c r="MF375" s="76">
        <f t="shared" si="1397"/>
        <v>0</v>
      </c>
      <c r="MG375" s="77">
        <f t="shared" si="1563"/>
        <v>0</v>
      </c>
      <c r="MH375" s="77">
        <f t="shared" si="1398"/>
        <v>0</v>
      </c>
      <c r="MI375" s="77">
        <f t="shared" si="1564"/>
        <v>0</v>
      </c>
      <c r="MJ375" s="286">
        <f t="shared" si="1565"/>
        <v>0</v>
      </c>
      <c r="MK375" s="73"/>
      <c r="ML375" s="74"/>
      <c r="MM375" s="279"/>
      <c r="MN375" s="287">
        <f t="shared" si="1566"/>
        <v>1.0849303982713039</v>
      </c>
      <c r="MO375" s="288">
        <f t="shared" si="1566"/>
        <v>1.0849303982713039</v>
      </c>
      <c r="MP375" s="288">
        <f t="shared" si="1566"/>
        <v>1.0860995358562968</v>
      </c>
      <c r="MQ375" s="289">
        <f t="shared" si="1566"/>
        <v>1.0896034152662462</v>
      </c>
      <c r="MR375" s="290">
        <f t="shared" si="1567"/>
        <v>3.390299001557997</v>
      </c>
      <c r="MS375" s="291">
        <f t="shared" si="1332"/>
        <v>3.390299001557997</v>
      </c>
      <c r="MT375" s="291">
        <f t="shared" si="1399"/>
        <v>2.64248017073837</v>
      </c>
      <c r="MU375" s="292">
        <f t="shared" si="1333"/>
        <v>3.1630097541763855</v>
      </c>
      <c r="MV375" s="359">
        <f t="shared" si="1400"/>
        <v>0.52052958343801536</v>
      </c>
      <c r="MW375" s="360">
        <f t="shared" si="1401"/>
        <v>0.34273936909809527</v>
      </c>
      <c r="MX375" s="360">
        <f t="shared" si="1402"/>
        <v>0.22728924738161155</v>
      </c>
      <c r="MY375" s="360">
        <f t="shared" si="1403"/>
        <v>8.8114550136457089E-3</v>
      </c>
      <c r="MZ375" s="360">
        <f t="shared" si="1404"/>
        <v>0</v>
      </c>
      <c r="NA375" s="360">
        <f t="shared" si="1405"/>
        <v>0</v>
      </c>
      <c r="NB375" s="360">
        <f t="shared" si="1406"/>
        <v>0.57742295819163902</v>
      </c>
      <c r="NC375" s="360">
        <f t="shared" si="1407"/>
        <v>4.4936282603845273E-2</v>
      </c>
      <c r="ND375" s="360">
        <f t="shared" si="1408"/>
        <v>1.2117649241486365E-3</v>
      </c>
      <c r="NE375" s="360">
        <f t="shared" si="1409"/>
        <v>0.20236176950572338</v>
      </c>
      <c r="NF375" s="360">
        <f t="shared" si="1410"/>
        <v>0.19091351891989464</v>
      </c>
      <c r="NG375" s="360">
        <f t="shared" si="1411"/>
        <v>0.90053480725413726</v>
      </c>
      <c r="NH375" s="360">
        <f t="shared" si="1412"/>
        <v>0.1776462501505475</v>
      </c>
      <c r="NI375" s="360">
        <f t="shared" si="1413"/>
        <v>6.0588246207431823E-4</v>
      </c>
      <c r="NJ375" s="360">
        <f t="shared" si="1414"/>
        <v>0.19529611261461943</v>
      </c>
      <c r="NK375" s="361">
        <f t="shared" si="1415"/>
        <v>0</v>
      </c>
      <c r="NL375" s="145">
        <f t="shared" si="1568"/>
        <v>3.390299001557997</v>
      </c>
      <c r="NM375" s="56">
        <f t="shared" si="1334"/>
        <v>3.390299001557997</v>
      </c>
      <c r="NN375" s="56">
        <f t="shared" si="1569"/>
        <v>2.64248017073837</v>
      </c>
      <c r="NO375" s="58">
        <f t="shared" si="1323"/>
        <v>3.1630097541763855</v>
      </c>
      <c r="NP375" s="55">
        <f t="shared" si="1416"/>
        <v>1.0849303982713039</v>
      </c>
      <c r="NQ375" s="56">
        <f t="shared" si="1324"/>
        <v>1.0849303982713039</v>
      </c>
      <c r="NR375" s="56">
        <f t="shared" si="1417"/>
        <v>1.0860995358562968</v>
      </c>
      <c r="NS375" s="61">
        <f t="shared" si="1325"/>
        <v>1.0896034152662462</v>
      </c>
      <c r="NT375" s="25"/>
      <c r="NU375" s="86">
        <f t="shared" si="1578"/>
        <v>0</v>
      </c>
      <c r="NV375" s="86">
        <f t="shared" si="1578"/>
        <v>0</v>
      </c>
      <c r="NW375" s="86">
        <f t="shared" si="1578"/>
        <v>0</v>
      </c>
      <c r="NX375" s="86">
        <f t="shared" si="1578"/>
        <v>0</v>
      </c>
      <c r="NY375" s="87">
        <f t="shared" si="1579"/>
        <v>0</v>
      </c>
      <c r="NZ375" s="87">
        <f t="shared" si="1579"/>
        <v>0</v>
      </c>
      <c r="OA375" s="87">
        <f t="shared" si="1579"/>
        <v>0</v>
      </c>
      <c r="OB375" s="87">
        <f t="shared" si="1579"/>
        <v>0</v>
      </c>
      <c r="OC375" s="26"/>
    </row>
    <row r="376" spans="1:393" thickBot="1" x14ac:dyDescent="0.35">
      <c r="A376" s="136" t="s">
        <v>850</v>
      </c>
      <c r="B376" s="137" t="s">
        <v>851</v>
      </c>
      <c r="C376" s="133" t="s">
        <v>99</v>
      </c>
      <c r="D376" s="64">
        <f>VLOOKUP(B376,[1]УсіТ_1!$A$10:$G$556,6,FALSE)</f>
        <v>2549.3000000000002</v>
      </c>
      <c r="E376" s="64">
        <f>VLOOKUP(B376,[1]УсіТ_1!$A$10:$G$556,7,FALSE)</f>
        <v>115.1</v>
      </c>
      <c r="F376" s="38"/>
      <c r="G376" s="38"/>
      <c r="H376" s="39"/>
      <c r="I376" s="256">
        <v>3.5808</v>
      </c>
      <c r="J376" s="62">
        <v>3.5808</v>
      </c>
      <c r="K376" s="257">
        <f t="shared" si="1418"/>
        <v>3.0172000000000003</v>
      </c>
      <c r="L376" s="293">
        <f t="shared" si="1419"/>
        <v>3.2585000000000002</v>
      </c>
      <c r="M376" s="63">
        <v>0.24129999999999999</v>
      </c>
      <c r="N376" s="63">
        <v>0.54469999999999996</v>
      </c>
      <c r="O376" s="63">
        <v>0.32229999999999998</v>
      </c>
      <c r="P376" s="63">
        <v>8.0000000000000002E-3</v>
      </c>
      <c r="Q376" s="63">
        <v>0</v>
      </c>
      <c r="R376" s="63">
        <v>0</v>
      </c>
      <c r="S376" s="63">
        <v>0.64670000000000005</v>
      </c>
      <c r="T376" s="63">
        <v>4.48E-2</v>
      </c>
      <c r="U376" s="63">
        <v>1.1999999999999999E-3</v>
      </c>
      <c r="V376" s="63">
        <v>0.4194</v>
      </c>
      <c r="W376" s="63">
        <v>0.13070000000000001</v>
      </c>
      <c r="X376" s="63">
        <v>0.76680000000000004</v>
      </c>
      <c r="Y376" s="63">
        <v>0.21229999999999999</v>
      </c>
      <c r="Z376" s="63">
        <v>5.0000000000000001E-4</v>
      </c>
      <c r="AA376" s="63">
        <v>0.24210000000000001</v>
      </c>
      <c r="AB376" s="259">
        <v>0</v>
      </c>
      <c r="AC376" s="144">
        <v>221.98</v>
      </c>
      <c r="AD376" s="70">
        <v>48.835599999999999</v>
      </c>
      <c r="AE376" s="70">
        <v>161.616037633323</v>
      </c>
      <c r="AF376" s="68">
        <f t="shared" si="1420"/>
        <v>11.351910483364607</v>
      </c>
      <c r="AG376" s="68">
        <f t="shared" si="1421"/>
        <v>51.533212991836635</v>
      </c>
      <c r="AH376" s="71">
        <v>8.3433806482083295</v>
      </c>
      <c r="AI376" s="71">
        <v>47.535780040318798</v>
      </c>
      <c r="AJ376" s="68">
        <f t="shared" si="1422"/>
        <v>0.65147786545256914</v>
      </c>
      <c r="AK376" s="68">
        <f t="shared" si="1423"/>
        <v>27.834766145728835</v>
      </c>
      <c r="AL376" s="71">
        <v>24.415539916092499</v>
      </c>
      <c r="AM376" s="69">
        <f t="shared" si="1424"/>
        <v>615.27160588553113</v>
      </c>
      <c r="AN376" s="260">
        <v>489.01</v>
      </c>
      <c r="AO376" s="71">
        <v>107.5822</v>
      </c>
      <c r="AP376" s="71">
        <v>356.03143780102403</v>
      </c>
      <c r="AQ376" s="68">
        <f t="shared" si="1425"/>
        <v>25.007648191143925</v>
      </c>
      <c r="AR376" s="68">
        <f t="shared" si="1426"/>
        <v>113.52489632011012</v>
      </c>
      <c r="AS376" s="71">
        <v>42.088970059483302</v>
      </c>
      <c r="AT376" s="261">
        <f t="shared" si="1338"/>
        <v>9.1281496061423013</v>
      </c>
      <c r="AU376" s="71">
        <v>107.27567981266</v>
      </c>
      <c r="AV376" s="68">
        <f t="shared" si="1427"/>
        <v>1.4702131918325054</v>
      </c>
      <c r="AW376" s="68">
        <f t="shared" si="1428"/>
        <v>62.81570341702232</v>
      </c>
      <c r="AX376" s="71">
        <v>55.099414383658299</v>
      </c>
      <c r="AY376" s="69">
        <f t="shared" si="1429"/>
        <v>1388.5052424681908</v>
      </c>
      <c r="AZ376" s="260">
        <v>101</v>
      </c>
      <c r="BA376" s="260">
        <v>514.81383333333497</v>
      </c>
      <c r="BB376" s="260">
        <v>53.687728333333503</v>
      </c>
      <c r="BC376" s="262">
        <f t="shared" si="1430"/>
        <v>42.950182666666805</v>
      </c>
      <c r="BD376" s="262">
        <f t="shared" si="1339"/>
        <v>10.737545666666698</v>
      </c>
      <c r="BE376" s="260">
        <v>20.151284333333301</v>
      </c>
      <c r="BF376" s="262">
        <f t="shared" si="1431"/>
        <v>16.121027466666643</v>
      </c>
      <c r="BG376" s="262">
        <f t="shared" si="1340"/>
        <v>4.0302568666666581</v>
      </c>
      <c r="BH376" s="260">
        <v>63.477820801592905</v>
      </c>
      <c r="BI376" s="263">
        <f t="shared" si="1432"/>
        <v>37.169691881655936</v>
      </c>
      <c r="BJ376" s="68">
        <f t="shared" si="1433"/>
        <v>0.86996353408583083</v>
      </c>
      <c r="BK376" s="260">
        <v>32.603769307747328</v>
      </c>
      <c r="BL376" s="69">
        <f t="shared" si="1434"/>
        <v>821.68132333121036</v>
      </c>
      <c r="BM376" s="260">
        <v>6.9</v>
      </c>
      <c r="BN376" s="260">
        <v>1.518</v>
      </c>
      <c r="BO376" s="260">
        <v>5.0236537511033896</v>
      </c>
      <c r="BP376" s="68">
        <f t="shared" si="1435"/>
        <v>0.35286143947750209</v>
      </c>
      <c r="BQ376" s="68">
        <f t="shared" si="1436"/>
        <v>1.6018522823843289</v>
      </c>
      <c r="BR376" s="260">
        <v>1.1987841638500001</v>
      </c>
      <c r="BS376" s="260">
        <v>1.5789112530299001</v>
      </c>
      <c r="BT376" s="68">
        <f t="shared" si="1437"/>
        <v>2.1638978722774781E-2</v>
      </c>
      <c r="BU376" s="68">
        <f t="shared" si="1438"/>
        <v>0.92453779985667017</v>
      </c>
      <c r="BV376" s="260">
        <v>0.81096745839916495</v>
      </c>
      <c r="BW376" s="69">
        <f t="shared" si="1439"/>
        <v>20.436379951658949</v>
      </c>
      <c r="BX376" s="260">
        <v>0</v>
      </c>
      <c r="BY376" s="260">
        <v>0</v>
      </c>
      <c r="BZ376" s="263">
        <f t="shared" si="1440"/>
        <v>0</v>
      </c>
      <c r="CA376" s="263">
        <f t="shared" si="1441"/>
        <v>0</v>
      </c>
      <c r="CB376" s="260">
        <v>0</v>
      </c>
      <c r="CC376" s="264">
        <f t="shared" si="1442"/>
        <v>0</v>
      </c>
      <c r="CD376" s="260">
        <v>0</v>
      </c>
      <c r="CE376" s="260">
        <v>0</v>
      </c>
      <c r="CF376" s="263">
        <f t="shared" si="1443"/>
        <v>0</v>
      </c>
      <c r="CG376" s="263">
        <f t="shared" si="1444"/>
        <v>0</v>
      </c>
      <c r="CH376" s="260">
        <v>0</v>
      </c>
      <c r="CI376" s="69">
        <f t="shared" si="1445"/>
        <v>0</v>
      </c>
      <c r="CJ376" s="260">
        <v>662.71604890524452</v>
      </c>
      <c r="CK376" s="260">
        <v>145.79754352944724</v>
      </c>
      <c r="CL376" s="260">
        <v>53.951073276011869</v>
      </c>
      <c r="CM376" s="260">
        <v>24.716104831320397</v>
      </c>
      <c r="CN376" s="260">
        <v>318.53470361371967</v>
      </c>
      <c r="CO376" s="265">
        <f t="shared" si="1446"/>
        <v>22.373877581827667</v>
      </c>
      <c r="CP376" s="266">
        <f t="shared" si="1447"/>
        <v>101.56861266367787</v>
      </c>
      <c r="CQ376" s="260">
        <v>127.36594432889943</v>
      </c>
      <c r="CR376" s="265">
        <f t="shared" si="1448"/>
        <v>1.7455502670275667</v>
      </c>
      <c r="CS376" s="265">
        <f t="shared" si="1449"/>
        <v>74.579638165564376</v>
      </c>
      <c r="CT376" s="260">
        <v>65.418265884676259</v>
      </c>
      <c r="CU376" s="267">
        <f t="shared" si="1341"/>
        <v>1648.5402954455985</v>
      </c>
      <c r="CV376" s="260">
        <v>81.729199999999977</v>
      </c>
      <c r="CW376" s="260">
        <v>8.8141594077134506</v>
      </c>
      <c r="CX376" s="68">
        <f t="shared" si="1450"/>
        <v>0.12079805468271285</v>
      </c>
      <c r="CY376" s="68">
        <f t="shared" si="1451"/>
        <v>5.1611662978242423</v>
      </c>
      <c r="CZ376" s="260">
        <v>4.52716797038567</v>
      </c>
      <c r="DA376" s="69">
        <f t="shared" si="1452"/>
        <v>114.08463285371892</v>
      </c>
      <c r="DB376" s="260">
        <v>2.094399999999998</v>
      </c>
      <c r="DC376" s="260">
        <v>0.22587246006953501</v>
      </c>
      <c r="DD376" s="68">
        <f t="shared" si="1453"/>
        <v>3.0955820652529774E-3</v>
      </c>
      <c r="DE376" s="68">
        <f t="shared" si="1454"/>
        <v>0.13226052248355652</v>
      </c>
      <c r="DF376" s="260">
        <v>0.11601362300347701</v>
      </c>
      <c r="DG376" s="69">
        <f t="shared" si="1455"/>
        <v>2.9235432996876121</v>
      </c>
      <c r="DH376" s="260">
        <v>390.20791556041854</v>
      </c>
      <c r="DI376" s="260">
        <v>85.845741423292083</v>
      </c>
      <c r="DJ376" s="260">
        <v>5.9163739956333297</v>
      </c>
      <c r="DK376" s="260">
        <v>284.07136252798472</v>
      </c>
      <c r="DL376" s="68">
        <f t="shared" si="1456"/>
        <v>19.953172503965646</v>
      </c>
      <c r="DM376" s="68">
        <f t="shared" si="1457"/>
        <v>90.579562798398257</v>
      </c>
      <c r="DN376" s="260">
        <v>82.613880613728099</v>
      </c>
      <c r="DO376" s="68">
        <f t="shared" si="1458"/>
        <v>1.1322232338111435</v>
      </c>
      <c r="DP376" s="68">
        <f t="shared" si="1459"/>
        <v>48.374888248890947</v>
      </c>
      <c r="DQ376" s="260">
        <v>42.432510795803701</v>
      </c>
      <c r="DR376" s="264">
        <f t="shared" si="1460"/>
        <v>1069.3053419002324</v>
      </c>
      <c r="DS376" s="260">
        <v>120.67</v>
      </c>
      <c r="DT376" s="260">
        <v>26.5474</v>
      </c>
      <c r="DU376" s="260">
        <v>87.855695383426905</v>
      </c>
      <c r="DV376" s="68">
        <f t="shared" si="1461"/>
        <v>6.1709840437319059</v>
      </c>
      <c r="DW376" s="68">
        <f t="shared" si="1462"/>
        <v>28.013842741350267</v>
      </c>
      <c r="DX376" s="260">
        <v>2.27459865066667</v>
      </c>
      <c r="DY376" s="260">
        <v>1.4012248547916699</v>
      </c>
      <c r="DZ376" s="260">
        <v>0</v>
      </c>
      <c r="EA376" s="260">
        <v>25.748092842042801</v>
      </c>
      <c r="EB376" s="68">
        <f t="shared" si="1463"/>
        <v>0.35287761240019661</v>
      </c>
      <c r="EC376" s="68">
        <f t="shared" si="1464"/>
        <v>15.07689875602953</v>
      </c>
      <c r="ED376" s="267">
        <v>13.224850586546401</v>
      </c>
      <c r="EE376" s="69">
        <f t="shared" si="1465"/>
        <v>333.26623478096928</v>
      </c>
      <c r="EF376" s="260">
        <v>430.38859587301567</v>
      </c>
      <c r="EG376" s="260">
        <v>94.685491092063458</v>
      </c>
      <c r="EH376" s="260">
        <v>562.02541919873454</v>
      </c>
      <c r="EI376" s="260">
        <v>313.35120059269474</v>
      </c>
      <c r="EJ376" s="268">
        <f t="shared" si="1466"/>
        <v>22.009788329630876</v>
      </c>
      <c r="EK376" s="266">
        <f t="shared" si="1467"/>
        <v>99.915790523387827</v>
      </c>
      <c r="EL376" s="260">
        <v>151.03287162968456</v>
      </c>
      <c r="EM376" s="268">
        <f t="shared" si="1468"/>
        <v>2.0699055056848268</v>
      </c>
      <c r="EN376" s="268">
        <f t="shared" si="1469"/>
        <v>88.437902114248317</v>
      </c>
      <c r="EO376" s="269">
        <f t="shared" si="1470"/>
        <v>1551.4835783861931</v>
      </c>
      <c r="EP376" s="69">
        <f t="shared" si="1471"/>
        <v>1954.8693087666034</v>
      </c>
      <c r="EQ376" s="260">
        <v>191.75</v>
      </c>
      <c r="ER376" s="260">
        <v>42.185000000000002</v>
      </c>
      <c r="ES376" s="260">
        <v>139.60660967740199</v>
      </c>
      <c r="ET376" s="68">
        <f t="shared" si="1472"/>
        <v>9.8059682637407146</v>
      </c>
      <c r="EU376" s="68">
        <f t="shared" si="1473"/>
        <v>44.515242774955752</v>
      </c>
      <c r="EV376" s="260">
        <v>14.1640543901083</v>
      </c>
      <c r="EW376" s="260">
        <v>41.812467592542603</v>
      </c>
      <c r="EX376" s="68">
        <f t="shared" si="1474"/>
        <v>0.57303986835579634</v>
      </c>
      <c r="EY376" s="68">
        <f t="shared" si="1475"/>
        <v>24.483457648683693</v>
      </c>
      <c r="EZ376" s="260">
        <v>21.475906583002601</v>
      </c>
      <c r="FA376" s="69">
        <f t="shared" si="1476"/>
        <v>541.19284589166648</v>
      </c>
      <c r="FB376" s="260">
        <v>0.83333333333333348</v>
      </c>
      <c r="FC376" s="260">
        <v>8.9871586162120806E-2</v>
      </c>
      <c r="FD376" s="68">
        <f t="shared" si="1477"/>
        <v>1.2316900883518657E-3</v>
      </c>
      <c r="FE376" s="68">
        <f t="shared" si="1478"/>
        <v>5.2624666763574489E-2</v>
      </c>
      <c r="FF376" s="260">
        <v>4.6160245974772703E-2</v>
      </c>
      <c r="FG376" s="69">
        <f t="shared" si="1479"/>
        <v>1.1632381985642724</v>
      </c>
      <c r="FH376" s="260">
        <v>442.13819999999998</v>
      </c>
      <c r="FI376" s="260">
        <v>47.682793604238</v>
      </c>
      <c r="FJ376" s="68">
        <f t="shared" si="1480"/>
        <v>0.65349268634608182</v>
      </c>
      <c r="FK376" s="68">
        <f t="shared" si="1481"/>
        <v>27.920850526135979</v>
      </c>
      <c r="FL376" s="260">
        <v>24.491</v>
      </c>
      <c r="FM376" s="69">
        <f t="shared" si="1482"/>
        <v>617.17439232508548</v>
      </c>
      <c r="FN376" s="260">
        <v>0</v>
      </c>
      <c r="FO376" s="260">
        <v>0</v>
      </c>
      <c r="FP376" s="68">
        <f t="shared" si="1483"/>
        <v>0</v>
      </c>
      <c r="FQ376" s="68">
        <f t="shared" si="1484"/>
        <v>0</v>
      </c>
      <c r="FR376" s="260">
        <v>0</v>
      </c>
      <c r="FS376" s="264">
        <f t="shared" si="1485"/>
        <v>0</v>
      </c>
      <c r="FT376" s="270">
        <f t="shared" si="1342"/>
        <v>9128.4143850987166</v>
      </c>
      <c r="FU376" s="271">
        <f t="shared" si="1343"/>
        <v>3066.6195363834813</v>
      </c>
      <c r="FV376" s="272">
        <f t="shared" si="1486"/>
        <v>673.12076066669204</v>
      </c>
      <c r="FW376" s="272">
        <f t="shared" si="1344"/>
        <v>92.915464570796146</v>
      </c>
      <c r="FX376" s="272">
        <f t="shared" si="1345"/>
        <v>514.81383333333497</v>
      </c>
      <c r="FY376" s="272">
        <f t="shared" si="1346"/>
        <v>0</v>
      </c>
      <c r="FZ376" s="272">
        <f t="shared" si="1347"/>
        <v>0</v>
      </c>
      <c r="GA376" s="272">
        <f t="shared" si="1348"/>
        <v>81.729199999999977</v>
      </c>
      <c r="GB376" s="272">
        <f t="shared" si="1349"/>
        <v>2.094399999999998</v>
      </c>
      <c r="GC376" s="272">
        <f t="shared" si="1350"/>
        <v>442.13819999999998</v>
      </c>
      <c r="GD376" s="272">
        <f t="shared" si="1351"/>
        <v>0</v>
      </c>
      <c r="GE376" s="272">
        <f t="shared" si="1352"/>
        <v>1666.0907009806785</v>
      </c>
      <c r="GF376" s="273">
        <f t="shared" si="1353"/>
        <v>648.12867597724335</v>
      </c>
      <c r="GG376" s="273">
        <f t="shared" si="1354"/>
        <v>117.02621083688284</v>
      </c>
      <c r="GH376" s="272">
        <f t="shared" si="1487"/>
        <v>705.25414597268218</v>
      </c>
      <c r="GI376" s="274">
        <f t="shared" si="1488"/>
        <v>503.81655115288339</v>
      </c>
      <c r="GJ376" s="275">
        <f t="shared" si="1355"/>
        <v>9.6655080705556102</v>
      </c>
      <c r="GK376" s="271">
        <f t="shared" si="1489"/>
        <v>7244.7762419076662</v>
      </c>
      <c r="GL376" s="276">
        <f t="shared" si="1490"/>
        <v>9128.4180648036599</v>
      </c>
      <c r="GM376" s="272">
        <f t="shared" si="1491"/>
        <v>4218.5647635136083</v>
      </c>
      <c r="GN376" s="272">
        <f t="shared" si="1492"/>
        <v>219.60718347823459</v>
      </c>
      <c r="GO376" s="277">
        <f t="shared" si="1493"/>
        <v>0.58229055289674381</v>
      </c>
      <c r="GP376" s="278">
        <f t="shared" si="1494"/>
        <v>3.0312486700128712E-2</v>
      </c>
      <c r="GQ376" s="279">
        <f t="shared" si="1495"/>
        <v>1.0850542921464594</v>
      </c>
      <c r="GR376" s="280">
        <f t="shared" si="1496"/>
        <v>7244.7762419076662</v>
      </c>
      <c r="GS376" s="272">
        <f t="shared" si="1497"/>
        <v>4218.5647635136083</v>
      </c>
      <c r="GT376" s="272">
        <f t="shared" si="1356"/>
        <v>219.60718347823459</v>
      </c>
      <c r="GU376" s="73">
        <f t="shared" si="1498"/>
        <v>0.58229055289674381</v>
      </c>
      <c r="GV376" s="74">
        <f t="shared" si="1499"/>
        <v>3.0312486700128712E-2</v>
      </c>
      <c r="GW376" s="279">
        <f t="shared" si="1500"/>
        <v>1.0850542921464594</v>
      </c>
      <c r="GX376" s="280">
        <f t="shared" si="1501"/>
        <v>6104.3374091959668</v>
      </c>
      <c r="GY376" s="272">
        <f t="shared" si="1357"/>
        <v>3805.5732048701584</v>
      </c>
      <c r="GZ376" s="272">
        <f t="shared" si="1358"/>
        <v>147.66262146199816</v>
      </c>
      <c r="HA376" s="73">
        <f t="shared" si="1502"/>
        <v>0.62342117575892808</v>
      </c>
      <c r="HB376" s="74">
        <f t="shared" si="1503"/>
        <v>2.4189786960260369E-2</v>
      </c>
      <c r="HC376" s="279">
        <f t="shared" si="1504"/>
        <v>1.0897829354879378</v>
      </c>
      <c r="HD376" s="280">
        <f t="shared" si="1505"/>
        <v>6592.6482075178164</v>
      </c>
      <c r="HE376" s="272">
        <f t="shared" si="1359"/>
        <v>4173.2177394179889</v>
      </c>
      <c r="HF376" s="272">
        <f t="shared" si="1360"/>
        <v>159.66600981081532</v>
      </c>
      <c r="HG376" s="73">
        <f t="shared" si="1506"/>
        <v>0.63301083389511514</v>
      </c>
      <c r="HH376" s="74">
        <f t="shared" si="1507"/>
        <v>2.4218797179067261E-2</v>
      </c>
      <c r="HI376" s="281">
        <f t="shared" si="1508"/>
        <v>1.0911108949891843</v>
      </c>
      <c r="HJ376" s="72">
        <f t="shared" si="1361"/>
        <v>3.8853624093180419</v>
      </c>
      <c r="HK376" s="73">
        <f t="shared" si="1509"/>
        <v>3.8853624093180419</v>
      </c>
      <c r="HL376" s="73">
        <f t="shared" si="1362"/>
        <v>3.2880930729542062</v>
      </c>
      <c r="HM376" s="74">
        <f t="shared" si="1510"/>
        <v>3.5553848513222572</v>
      </c>
      <c r="HN376" s="75"/>
      <c r="HO376" s="75"/>
      <c r="HP376" s="76">
        <f t="shared" si="1511"/>
        <v>367.64453454782989</v>
      </c>
      <c r="HQ376" s="77">
        <f t="shared" si="1512"/>
        <v>418.38315676077588</v>
      </c>
      <c r="HR376" s="77">
        <f t="shared" si="1513"/>
        <v>12.003388348817177</v>
      </c>
      <c r="HS376" s="77">
        <f t="shared" si="1514"/>
        <v>13.861512865214078</v>
      </c>
      <c r="HT376" s="282">
        <f t="shared" si="1515"/>
        <v>488.31079832185009</v>
      </c>
      <c r="HU376" s="73">
        <f t="shared" si="1570"/>
        <v>0.75289044561638396</v>
      </c>
      <c r="HV376" s="74">
        <f t="shared" si="1571"/>
        <v>2.4581451792728193E-2</v>
      </c>
      <c r="HW376" s="279">
        <f t="shared" si="1337"/>
        <v>1.1077116191370313</v>
      </c>
      <c r="HX376" s="76">
        <f t="shared" si="1516"/>
        <v>811.72773167930166</v>
      </c>
      <c r="HY376" s="77">
        <f t="shared" si="1517"/>
        <v>923.75427592836206</v>
      </c>
      <c r="HZ376" s="77">
        <f t="shared" si="1363"/>
        <v>35.606010989118737</v>
      </c>
      <c r="IA376" s="77">
        <f t="shared" si="1518"/>
        <v>41.11782149023432</v>
      </c>
      <c r="IB376" s="282">
        <f t="shared" si="1519"/>
        <v>1101.9882876731672</v>
      </c>
      <c r="IC376" s="73">
        <f t="shared" si="1572"/>
        <v>0.73660286661780539</v>
      </c>
      <c r="ID376" s="74">
        <f t="shared" si="1573"/>
        <v>3.2310698205604643E-2</v>
      </c>
      <c r="IE376" s="279">
        <f t="shared" si="1580"/>
        <v>1.1066602577041509</v>
      </c>
      <c r="IF376" s="76">
        <f t="shared" si="1364"/>
        <v>45.347024095620242</v>
      </c>
      <c r="IG376" s="77">
        <f t="shared" si="1520"/>
        <v>51.605366891056789</v>
      </c>
      <c r="IH376" s="77">
        <f t="shared" si="1365"/>
        <v>59.941173667419285</v>
      </c>
      <c r="II376" s="77">
        <f t="shared" si="1521"/>
        <v>69.220067351135796</v>
      </c>
      <c r="IJ376" s="282">
        <f t="shared" si="1522"/>
        <v>652.12803438984952</v>
      </c>
      <c r="IK376" s="73">
        <f t="shared" si="1523"/>
        <v>6.953699535099464E-2</v>
      </c>
      <c r="IL376" s="74">
        <f t="shared" si="1524"/>
        <v>9.1916265681634191E-2</v>
      </c>
      <c r="IM376" s="279">
        <f t="shared" si="1525"/>
        <v>1.0238254386559078</v>
      </c>
      <c r="IN376" s="76">
        <f t="shared" si="1366"/>
        <v>11.50019590033402</v>
      </c>
      <c r="IO376" s="77">
        <f t="shared" si="1526"/>
        <v>13.087337936539118</v>
      </c>
      <c r="IP376" s="77">
        <f t="shared" si="1367"/>
        <v>0.37450041820027685</v>
      </c>
      <c r="IQ376" s="77">
        <f t="shared" si="1527"/>
        <v>0.43247308293767972</v>
      </c>
      <c r="IR376" s="282">
        <f t="shared" si="1528"/>
        <v>16.219349167983292</v>
      </c>
      <c r="IS376" s="73">
        <f t="shared" si="1581"/>
        <v>0.70904176124620355</v>
      </c>
      <c r="IT376" s="74">
        <f t="shared" si="1582"/>
        <v>2.3089731549742702E-2</v>
      </c>
      <c r="IU376" s="279">
        <f t="shared" si="1583"/>
        <v>1.1014291439134887</v>
      </c>
      <c r="IV376" s="76">
        <f t="shared" si="1368"/>
        <v>0</v>
      </c>
      <c r="IW376" s="77">
        <f t="shared" si="1529"/>
        <v>0</v>
      </c>
      <c r="IX376" s="77">
        <f t="shared" si="1530"/>
        <v>0</v>
      </c>
      <c r="IY376" s="77">
        <f t="shared" si="1531"/>
        <v>0</v>
      </c>
      <c r="IZ376" s="282">
        <f t="shared" si="1532"/>
        <v>0</v>
      </c>
      <c r="JA376" s="283"/>
      <c r="JB376" s="284"/>
      <c r="JC376" s="285"/>
      <c r="JD376" s="76">
        <f t="shared" si="1369"/>
        <v>0</v>
      </c>
      <c r="JE376" s="77">
        <f t="shared" si="1533"/>
        <v>0</v>
      </c>
      <c r="JF376" s="77">
        <f t="shared" si="1370"/>
        <v>0</v>
      </c>
      <c r="JG376" s="77">
        <f t="shared" si="1534"/>
        <v>0</v>
      </c>
      <c r="JH376" s="282">
        <f t="shared" si="1535"/>
        <v>0</v>
      </c>
      <c r="JI376" s="283"/>
      <c r="JJ376" s="284"/>
      <c r="JK376" s="285"/>
      <c r="JL376" s="76">
        <f t="shared" si="1371"/>
        <v>1023.4144584463672</v>
      </c>
      <c r="JM376" s="77">
        <f t="shared" si="1536"/>
        <v>1164.6558878565504</v>
      </c>
      <c r="JN376" s="77">
        <f t="shared" si="1372"/>
        <v>48.835532680175632</v>
      </c>
      <c r="JO376" s="77">
        <f t="shared" si="1537"/>
        <v>56.395273139066823</v>
      </c>
      <c r="JP376" s="282">
        <f t="shared" si="1538"/>
        <v>1308.3653138457132</v>
      </c>
      <c r="JQ376" s="73">
        <f t="shared" si="1373"/>
        <v>0.78220849147874283</v>
      </c>
      <c r="JR376" s="74">
        <f t="shared" si="1374"/>
        <v>3.7325609417626672E-2</v>
      </c>
      <c r="JS376" s="279">
        <f t="shared" si="1574"/>
        <v>1.1137305982468297</v>
      </c>
      <c r="JT376" s="76">
        <f t="shared" si="1375"/>
        <v>6.2966228833455755</v>
      </c>
      <c r="JU376" s="77">
        <f t="shared" si="1539"/>
        <v>7.1656198074760979</v>
      </c>
      <c r="JV376" s="77">
        <f t="shared" si="1376"/>
        <v>0.12079805468271285</v>
      </c>
      <c r="JW376" s="77">
        <f t="shared" si="1540"/>
        <v>0.1394975935475968</v>
      </c>
      <c r="JX376" s="282">
        <f t="shared" si="1541"/>
        <v>90.543359407713425</v>
      </c>
      <c r="JY376" s="73">
        <f t="shared" si="1584"/>
        <v>6.9542624931687294E-2</v>
      </c>
      <c r="JZ376" s="74">
        <f t="shared" si="1585"/>
        <v>1.3341459326549133E-3</v>
      </c>
      <c r="KA376" s="279">
        <f t="shared" si="1586"/>
        <v>1.0098041034571972</v>
      </c>
      <c r="KB376" s="76">
        <f t="shared" si="1377"/>
        <v>0.16135783742993895</v>
      </c>
      <c r="KC376" s="77">
        <f t="shared" si="1542"/>
        <v>0.18362683257364482</v>
      </c>
      <c r="KD376" s="77">
        <f t="shared" si="1378"/>
        <v>3.0955820652529774E-3</v>
      </c>
      <c r="KE376" s="77">
        <f t="shared" si="1543"/>
        <v>3.5747781689541387E-3</v>
      </c>
      <c r="KF376" s="282">
        <f t="shared" si="1544"/>
        <v>2.3202724600695332</v>
      </c>
      <c r="KG376" s="73">
        <f t="shared" si="1587"/>
        <v>6.9542624931687294E-2</v>
      </c>
      <c r="KH376" s="74">
        <f t="shared" si="1588"/>
        <v>1.3341459326549133E-3</v>
      </c>
      <c r="KI376" s="279">
        <f t="shared" si="1589"/>
        <v>1.0098041034571972</v>
      </c>
      <c r="KJ376" s="76">
        <f t="shared" si="1379"/>
        <v>645.57808726140354</v>
      </c>
      <c r="KK376" s="77">
        <f t="shared" si="1545"/>
        <v>734.6743190843498</v>
      </c>
      <c r="KL376" s="77">
        <f t="shared" si="1380"/>
        <v>21.085395737776789</v>
      </c>
      <c r="KM376" s="77">
        <f t="shared" si="1546"/>
        <v>24.349414997984638</v>
      </c>
      <c r="KN376" s="282">
        <f t="shared" si="1547"/>
        <v>848.65503325415273</v>
      </c>
      <c r="KO376" s="73">
        <f t="shared" si="1381"/>
        <v>0.76070730976041678</v>
      </c>
      <c r="KP376" s="74">
        <f t="shared" si="1382"/>
        <v>2.4845661560416617E-2</v>
      </c>
      <c r="KQ376" s="279">
        <f t="shared" si="1383"/>
        <v>1.1088313242295875</v>
      </c>
      <c r="KR376" s="76">
        <f t="shared" si="1384"/>
        <v>199.78810462680335</v>
      </c>
      <c r="KS376" s="77">
        <f t="shared" si="1548"/>
        <v>227.36086094634848</v>
      </c>
      <c r="KT376" s="77">
        <f t="shared" si="1385"/>
        <v>6.5238616561321026</v>
      </c>
      <c r="KU376" s="77">
        <f t="shared" si="1549"/>
        <v>7.533755440501352</v>
      </c>
      <c r="KV376" s="282">
        <f t="shared" si="1550"/>
        <v>264.49701173092802</v>
      </c>
      <c r="KW376" s="73">
        <f t="shared" si="1317"/>
        <v>0.75535108438218257</v>
      </c>
      <c r="KX376" s="74">
        <f t="shared" si="1318"/>
        <v>2.4665162050181523E-2</v>
      </c>
      <c r="KY376" s="279">
        <f t="shared" si="1319"/>
        <v>1.1080641702409531</v>
      </c>
      <c r="KZ376" s="76">
        <f t="shared" si="1386"/>
        <v>754.86559198299528</v>
      </c>
      <c r="LA376" s="77">
        <f t="shared" si="1551"/>
        <v>859.04459233256841</v>
      </c>
      <c r="LB376" s="77">
        <f t="shared" si="1387"/>
        <v>24.079693835315702</v>
      </c>
      <c r="LC376" s="77">
        <f t="shared" si="1552"/>
        <v>27.807230441022572</v>
      </c>
      <c r="LD376" s="286">
        <f t="shared" si="1553"/>
        <v>1551.4835783861931</v>
      </c>
      <c r="LE376" s="73">
        <f t="shared" si="1388"/>
        <v>0.48654436469652096</v>
      </c>
      <c r="LF376" s="74">
        <f t="shared" si="1389"/>
        <v>1.5520431006019851E-2</v>
      </c>
      <c r="LG376" s="279">
        <f t="shared" si="1390"/>
        <v>1.0695505504914988</v>
      </c>
      <c r="LH376" s="76">
        <f t="shared" si="1391"/>
        <v>318.11341451684012</v>
      </c>
      <c r="LI376" s="77">
        <f t="shared" si="1554"/>
        <v>362.0162468543092</v>
      </c>
      <c r="LJ376" s="77">
        <f t="shared" si="1392"/>
        <v>10.37900813209651</v>
      </c>
      <c r="LK376" s="77">
        <f t="shared" si="1555"/>
        <v>11.985678590945051</v>
      </c>
      <c r="LL376" s="282">
        <f t="shared" si="1556"/>
        <v>429.51813166005275</v>
      </c>
      <c r="LM376" s="73">
        <f t="shared" si="1575"/>
        <v>0.74062860463505364</v>
      </c>
      <c r="LN376" s="74">
        <f t="shared" si="1576"/>
        <v>2.416430731802284E-2</v>
      </c>
      <c r="LO376" s="279">
        <f t="shared" si="1577"/>
        <v>1.1059547884985137</v>
      </c>
      <c r="LP376" s="76">
        <f t="shared" si="1393"/>
        <v>6.4202093451560874E-2</v>
      </c>
      <c r="LQ376" s="77">
        <f t="shared" si="1557"/>
        <v>7.3062624368810794E-2</v>
      </c>
      <c r="LR376" s="77">
        <f t="shared" si="1394"/>
        <v>1.2316900883518657E-3</v>
      </c>
      <c r="LS376" s="77">
        <f t="shared" si="1558"/>
        <v>1.4223557140287345E-3</v>
      </c>
      <c r="LT376" s="282">
        <f t="shared" si="1559"/>
        <v>0.92320491949545436</v>
      </c>
      <c r="LU376" s="73">
        <f t="shared" si="1329"/>
        <v>6.9542624931687211E-2</v>
      </c>
      <c r="LV376" s="74">
        <f t="shared" si="1330"/>
        <v>1.3341459326549118E-3</v>
      </c>
      <c r="LW376" s="279">
        <f t="shared" si="1331"/>
        <v>1.0098041034571972</v>
      </c>
      <c r="LX376" s="76">
        <f t="shared" si="1395"/>
        <v>34.063437641885891</v>
      </c>
      <c r="LY376" s="77">
        <f t="shared" si="1560"/>
        <v>38.764532670842563</v>
      </c>
      <c r="LZ376" s="77">
        <f t="shared" si="1396"/>
        <v>0.65349268634608182</v>
      </c>
      <c r="MA376" s="77">
        <f t="shared" si="1561"/>
        <v>0.75465335419245527</v>
      </c>
      <c r="MB376" s="286">
        <f t="shared" si="1562"/>
        <v>489.82094628975034</v>
      </c>
      <c r="MC376" s="73">
        <f t="shared" si="1320"/>
        <v>6.9542631649190209E-2</v>
      </c>
      <c r="MD376" s="74">
        <f t="shared" si="1321"/>
        <v>1.3341460615273739E-3</v>
      </c>
      <c r="ME376" s="279">
        <f t="shared" si="1322"/>
        <v>1.0098041044042292</v>
      </c>
      <c r="MF376" s="76">
        <f t="shared" si="1397"/>
        <v>0</v>
      </c>
      <c r="MG376" s="77">
        <f t="shared" si="1563"/>
        <v>0</v>
      </c>
      <c r="MH376" s="77">
        <f t="shared" si="1398"/>
        <v>0</v>
      </c>
      <c r="MI376" s="77">
        <f t="shared" si="1564"/>
        <v>0</v>
      </c>
      <c r="MJ376" s="286">
        <f t="shared" si="1565"/>
        <v>0</v>
      </c>
      <c r="MK376" s="73"/>
      <c r="ML376" s="74"/>
      <c r="MM376" s="279"/>
      <c r="MN376" s="287">
        <f t="shared" si="1566"/>
        <v>1.0850512395610112</v>
      </c>
      <c r="MO376" s="288">
        <f t="shared" si="1566"/>
        <v>1.0850512395610112</v>
      </c>
      <c r="MP376" s="288">
        <f t="shared" si="1566"/>
        <v>1.089779174745958</v>
      </c>
      <c r="MQ376" s="289">
        <f t="shared" si="1566"/>
        <v>1.0911071166921191</v>
      </c>
      <c r="MR376" s="290">
        <f t="shared" si="1567"/>
        <v>3.8853514786200694</v>
      </c>
      <c r="MS376" s="291">
        <f t="shared" si="1332"/>
        <v>3.8853514786200694</v>
      </c>
      <c r="MT376" s="291">
        <f t="shared" si="1399"/>
        <v>3.2880817260435045</v>
      </c>
      <c r="MU376" s="292">
        <f t="shared" si="1333"/>
        <v>3.5553725397412701</v>
      </c>
      <c r="MV376" s="359">
        <f t="shared" si="1400"/>
        <v>0.26729081369776564</v>
      </c>
      <c r="MW376" s="360">
        <f t="shared" si="1401"/>
        <v>0.60279784237145095</v>
      </c>
      <c r="MX376" s="360">
        <f t="shared" si="1402"/>
        <v>0.32997893887879903</v>
      </c>
      <c r="MY376" s="360">
        <f t="shared" si="1403"/>
        <v>8.8114331513079094E-3</v>
      </c>
      <c r="MZ376" s="360">
        <f t="shared" si="1404"/>
        <v>0</v>
      </c>
      <c r="NA376" s="360">
        <f t="shared" si="1405"/>
        <v>0</v>
      </c>
      <c r="NB376" s="360">
        <f t="shared" si="1406"/>
        <v>0.7202495778862249</v>
      </c>
      <c r="NC376" s="360">
        <f t="shared" si="1407"/>
        <v>4.5239223834882436E-2</v>
      </c>
      <c r="ND376" s="360">
        <f t="shared" si="1408"/>
        <v>1.2117649241486365E-3</v>
      </c>
      <c r="NE376" s="360">
        <f t="shared" si="1409"/>
        <v>0.46504385738188903</v>
      </c>
      <c r="NF376" s="360">
        <f t="shared" si="1410"/>
        <v>0.14482398705049257</v>
      </c>
      <c r="NG376" s="360">
        <f t="shared" si="1411"/>
        <v>0.82013136211688131</v>
      </c>
      <c r="NH376" s="360">
        <f t="shared" si="1412"/>
        <v>0.23479420159823444</v>
      </c>
      <c r="NI376" s="360">
        <f t="shared" si="1413"/>
        <v>5.0490205172859862E-4</v>
      </c>
      <c r="NJ376" s="360">
        <f t="shared" si="1414"/>
        <v>0.24447357367626391</v>
      </c>
      <c r="NK376" s="361">
        <f t="shared" si="1415"/>
        <v>0</v>
      </c>
      <c r="NL376" s="145">
        <f t="shared" si="1568"/>
        <v>3.8853514786200694</v>
      </c>
      <c r="NM376" s="56">
        <f t="shared" si="1334"/>
        <v>3.8853514786200694</v>
      </c>
      <c r="NN376" s="56">
        <f t="shared" si="1569"/>
        <v>3.2880817260435045</v>
      </c>
      <c r="NO376" s="58">
        <f t="shared" si="1323"/>
        <v>3.5553725397412701</v>
      </c>
      <c r="NP376" s="55">
        <f t="shared" si="1416"/>
        <v>1.0850512395610112</v>
      </c>
      <c r="NQ376" s="56">
        <f t="shared" si="1324"/>
        <v>1.0850512395610112</v>
      </c>
      <c r="NR376" s="56">
        <f t="shared" si="1417"/>
        <v>1.089779174745958</v>
      </c>
      <c r="NS376" s="61">
        <f t="shared" si="1325"/>
        <v>1.0911071166921191</v>
      </c>
      <c r="NT376" s="25"/>
      <c r="NU376" s="86">
        <f t="shared" si="1578"/>
        <v>0</v>
      </c>
      <c r="NV376" s="86">
        <f t="shared" si="1578"/>
        <v>0</v>
      </c>
      <c r="NW376" s="86">
        <f t="shared" si="1578"/>
        <v>0</v>
      </c>
      <c r="NX376" s="86">
        <f t="shared" si="1578"/>
        <v>0</v>
      </c>
      <c r="NY376" s="87">
        <f t="shared" si="1579"/>
        <v>0</v>
      </c>
      <c r="NZ376" s="87">
        <f t="shared" si="1579"/>
        <v>0</v>
      </c>
      <c r="OA376" s="87">
        <f t="shared" si="1579"/>
        <v>0</v>
      </c>
      <c r="OB376" s="87">
        <f t="shared" si="1579"/>
        <v>0</v>
      </c>
      <c r="OC376" s="26"/>
    </row>
    <row r="377" spans="1:393" thickBot="1" x14ac:dyDescent="0.35">
      <c r="A377" s="136" t="s">
        <v>852</v>
      </c>
      <c r="B377" s="137" t="s">
        <v>853</v>
      </c>
      <c r="C377" s="133" t="s">
        <v>99</v>
      </c>
      <c r="D377" s="64">
        <f>VLOOKUP(B377,[1]УсіТ_1!$A$10:$G$556,6,FALSE)</f>
        <v>2184.5</v>
      </c>
      <c r="E377" s="64">
        <f>VLOOKUP(B377,[1]УсіТ_1!$A$10:$G$556,7,FALSE)</f>
        <v>0</v>
      </c>
      <c r="F377" s="38"/>
      <c r="G377" s="38"/>
      <c r="H377" s="39"/>
      <c r="I377" s="256">
        <v>3.1911</v>
      </c>
      <c r="J377" s="62">
        <v>3.1911</v>
      </c>
      <c r="K377" s="257">
        <f t="shared" si="1418"/>
        <v>2.4626999999999999</v>
      </c>
      <c r="L377" s="293">
        <f t="shared" si="1419"/>
        <v>2.9167000000000001</v>
      </c>
      <c r="M377" s="63">
        <v>0.45400000000000001</v>
      </c>
      <c r="N377" s="63">
        <v>0.30869999999999997</v>
      </c>
      <c r="O377" s="63">
        <v>0.27439999999999998</v>
      </c>
      <c r="P377" s="63">
        <v>8.3000000000000001E-3</v>
      </c>
      <c r="Q377" s="63">
        <v>0</v>
      </c>
      <c r="R377" s="63">
        <v>0</v>
      </c>
      <c r="S377" s="63">
        <v>0.54330000000000001</v>
      </c>
      <c r="T377" s="63">
        <v>3.9699999999999999E-2</v>
      </c>
      <c r="U377" s="63">
        <v>1E-3</v>
      </c>
      <c r="V377" s="63">
        <v>0.17630000000000001</v>
      </c>
      <c r="W377" s="63">
        <v>0.1668</v>
      </c>
      <c r="X377" s="63">
        <v>0.85260000000000002</v>
      </c>
      <c r="Y377" s="63">
        <v>0.16719999999999999</v>
      </c>
      <c r="Z377" s="63">
        <v>5.0000000000000001E-4</v>
      </c>
      <c r="AA377" s="63">
        <v>0.1983</v>
      </c>
      <c r="AB377" s="259">
        <v>0</v>
      </c>
      <c r="AC377" s="144">
        <v>281.77</v>
      </c>
      <c r="AD377" s="70">
        <v>61.989400000000003</v>
      </c>
      <c r="AE377" s="70">
        <v>205.14708948527499</v>
      </c>
      <c r="AF377" s="68">
        <f t="shared" si="1420"/>
        <v>14.409531565445715</v>
      </c>
      <c r="AG377" s="68">
        <f t="shared" si="1421"/>
        <v>65.413611247453744</v>
      </c>
      <c r="AH377" s="71">
        <v>10.404200878541699</v>
      </c>
      <c r="AI377" s="71">
        <v>60.319366680512502</v>
      </c>
      <c r="AJ377" s="68">
        <f t="shared" si="1422"/>
        <v>0.82667692035642382</v>
      </c>
      <c r="AK377" s="68">
        <f t="shared" si="1423"/>
        <v>35.320246437240819</v>
      </c>
      <c r="AL377" s="71">
        <v>30.981502852216501</v>
      </c>
      <c r="AM377" s="69">
        <f t="shared" si="1424"/>
        <v>780.73387187585479</v>
      </c>
      <c r="AN377" s="260">
        <v>239.18</v>
      </c>
      <c r="AO377" s="71">
        <v>52.619599999999998</v>
      </c>
      <c r="AP377" s="71">
        <v>174.13876872303001</v>
      </c>
      <c r="AQ377" s="68">
        <f t="shared" si="1425"/>
        <v>12.231507115105627</v>
      </c>
      <c r="AR377" s="68">
        <f t="shared" si="1426"/>
        <v>55.526236072562789</v>
      </c>
      <c r="AS377" s="71">
        <v>17.1025589399</v>
      </c>
      <c r="AT377" s="261">
        <f t="shared" si="1338"/>
        <v>3.7091598209849419</v>
      </c>
      <c r="AU377" s="71">
        <v>52.093985220347697</v>
      </c>
      <c r="AV377" s="68">
        <f t="shared" si="1427"/>
        <v>0.71394806744486516</v>
      </c>
      <c r="AW377" s="68">
        <f t="shared" si="1428"/>
        <v>30.503841421715478</v>
      </c>
      <c r="AX377" s="71">
        <v>26.7567456441639</v>
      </c>
      <c r="AY377" s="69">
        <f t="shared" si="1429"/>
        <v>674.2699902329299</v>
      </c>
      <c r="AZ377" s="260">
        <v>58</v>
      </c>
      <c r="BA377" s="260">
        <v>295.63566666666702</v>
      </c>
      <c r="BB377" s="260">
        <v>30.830576666666801</v>
      </c>
      <c r="BC377" s="262">
        <f t="shared" si="1430"/>
        <v>24.664461333333442</v>
      </c>
      <c r="BD377" s="262">
        <f t="shared" si="1339"/>
        <v>6.1661153333333587</v>
      </c>
      <c r="BE377" s="260">
        <v>11.572024666666699</v>
      </c>
      <c r="BF377" s="262">
        <f t="shared" si="1431"/>
        <v>9.2576197333333603</v>
      </c>
      <c r="BG377" s="262">
        <f t="shared" si="1340"/>
        <v>2.3144049333333392</v>
      </c>
      <c r="BH377" s="260">
        <v>36.452609965271122</v>
      </c>
      <c r="BI377" s="263">
        <f t="shared" si="1432"/>
        <v>21.344971575604369</v>
      </c>
      <c r="BJ377" s="68">
        <f t="shared" si="1433"/>
        <v>0.49958301957404072</v>
      </c>
      <c r="BK377" s="260">
        <v>18.722956632171709</v>
      </c>
      <c r="BL377" s="69">
        <f t="shared" si="1434"/>
        <v>471.85660151693196</v>
      </c>
      <c r="BM377" s="260">
        <v>6.11</v>
      </c>
      <c r="BN377" s="260">
        <v>1.3442000000000001</v>
      </c>
      <c r="BO377" s="260">
        <v>4.4484817998901001</v>
      </c>
      <c r="BP377" s="68">
        <f t="shared" si="1435"/>
        <v>0.31246136162428062</v>
      </c>
      <c r="BQ377" s="68">
        <f t="shared" si="1436"/>
        <v>1.418451803676557</v>
      </c>
      <c r="BR377" s="260">
        <v>1.0622889174500001</v>
      </c>
      <c r="BS377" s="260">
        <v>1.3982189794953701</v>
      </c>
      <c r="BT377" s="68">
        <f t="shared" si="1437"/>
        <v>1.9162591113984048E-2</v>
      </c>
      <c r="BU377" s="68">
        <f t="shared" si="1438"/>
        <v>0.81873271631943201</v>
      </c>
      <c r="BV377" s="260">
        <v>0.71815948484177305</v>
      </c>
      <c r="BW377" s="69">
        <f t="shared" si="1439"/>
        <v>18.097619018012693</v>
      </c>
      <c r="BX377" s="260">
        <v>0</v>
      </c>
      <c r="BY377" s="260">
        <v>0</v>
      </c>
      <c r="BZ377" s="263">
        <f t="shared" si="1440"/>
        <v>0</v>
      </c>
      <c r="CA377" s="263">
        <f t="shared" si="1441"/>
        <v>0</v>
      </c>
      <c r="CB377" s="260">
        <v>0</v>
      </c>
      <c r="CC377" s="264">
        <f t="shared" si="1442"/>
        <v>0</v>
      </c>
      <c r="CD377" s="260">
        <v>0</v>
      </c>
      <c r="CE377" s="260">
        <v>0</v>
      </c>
      <c r="CF377" s="263">
        <f t="shared" si="1443"/>
        <v>0</v>
      </c>
      <c r="CG377" s="263">
        <f t="shared" si="1444"/>
        <v>0</v>
      </c>
      <c r="CH377" s="260">
        <v>0</v>
      </c>
      <c r="CI377" s="69">
        <f t="shared" si="1445"/>
        <v>0</v>
      </c>
      <c r="CJ377" s="260">
        <v>475.18354281467793</v>
      </c>
      <c r="CK377" s="260">
        <v>104.54038803327873</v>
      </c>
      <c r="CL377" s="260">
        <v>35.094629559290873</v>
      </c>
      <c r="CM377" s="260">
        <v>16.671954602415781</v>
      </c>
      <c r="CN377" s="260">
        <v>235.3634437107134</v>
      </c>
      <c r="CO377" s="265">
        <f t="shared" si="1446"/>
        <v>16.531928286240507</v>
      </c>
      <c r="CP377" s="266">
        <f t="shared" si="1447"/>
        <v>75.048458388485486</v>
      </c>
      <c r="CQ377" s="260">
        <v>91.688646577795453</v>
      </c>
      <c r="CR377" s="265">
        <f t="shared" si="1448"/>
        <v>1.2565929013486867</v>
      </c>
      <c r="CS377" s="265">
        <f t="shared" si="1449"/>
        <v>53.688653758214443</v>
      </c>
      <c r="CT377" s="260">
        <v>47.093532671051229</v>
      </c>
      <c r="CU377" s="267">
        <f t="shared" si="1341"/>
        <v>1186.7570200401692</v>
      </c>
      <c r="CV377" s="260">
        <v>62.155400000000036</v>
      </c>
      <c r="CW377" s="260">
        <v>6.7032052638493003</v>
      </c>
      <c r="CX377" s="68">
        <f t="shared" si="1450"/>
        <v>9.1867428141054655E-2</v>
      </c>
      <c r="CY377" s="68">
        <f t="shared" si="1451"/>
        <v>3.9250886550680133</v>
      </c>
      <c r="CZ377" s="260">
        <v>3.4429302631924701</v>
      </c>
      <c r="DA377" s="69">
        <f t="shared" si="1452"/>
        <v>86.761842632450168</v>
      </c>
      <c r="DB377" s="260">
        <v>1.5927999999999973</v>
      </c>
      <c r="DC377" s="260">
        <v>0.17177695492683101</v>
      </c>
      <c r="DD377" s="68">
        <f t="shared" si="1453"/>
        <v>2.3542031672722191E-3</v>
      </c>
      <c r="DE377" s="68">
        <f t="shared" si="1454"/>
        <v>0.10058468306522561</v>
      </c>
      <c r="DF377" s="260">
        <v>8.8228847746341599E-2</v>
      </c>
      <c r="DG377" s="69">
        <f t="shared" si="1455"/>
        <v>2.2233669632078037</v>
      </c>
      <c r="DH377" s="260">
        <v>140.56481728930558</v>
      </c>
      <c r="DI377" s="260">
        <v>30.924259803647228</v>
      </c>
      <c r="DJ377" s="260">
        <v>2.1304830249249989</v>
      </c>
      <c r="DK377" s="260">
        <v>102.33118698661445</v>
      </c>
      <c r="DL377" s="68">
        <f t="shared" si="1456"/>
        <v>7.1877425739397989</v>
      </c>
      <c r="DM377" s="68">
        <f t="shared" si="1457"/>
        <v>32.629526944925857</v>
      </c>
      <c r="DN377" s="260">
        <v>29.759900538535899</v>
      </c>
      <c r="DO377" s="68">
        <f t="shared" si="1458"/>
        <v>0.40785943688063447</v>
      </c>
      <c r="DP377" s="68">
        <f t="shared" si="1459"/>
        <v>17.42602879994185</v>
      </c>
      <c r="DQ377" s="260">
        <v>15.285413195729101</v>
      </c>
      <c r="DR377" s="264">
        <f t="shared" si="1460"/>
        <v>385.19527300650873</v>
      </c>
      <c r="DS377" s="260">
        <v>131.88</v>
      </c>
      <c r="DT377" s="260">
        <v>29.0136</v>
      </c>
      <c r="DU377" s="260">
        <v>96.017312564567305</v>
      </c>
      <c r="DV377" s="68">
        <f t="shared" si="1461"/>
        <v>6.7442560345352076</v>
      </c>
      <c r="DW377" s="68">
        <f t="shared" si="1462"/>
        <v>30.616272318963059</v>
      </c>
      <c r="DX377" s="260">
        <v>2.48135796075</v>
      </c>
      <c r="DY377" s="260">
        <v>1.62901755845833</v>
      </c>
      <c r="DZ377" s="260">
        <v>0</v>
      </c>
      <c r="EA377" s="260">
        <v>28.150076618602601</v>
      </c>
      <c r="EB377" s="68">
        <f t="shared" si="1463"/>
        <v>0.38579680005794864</v>
      </c>
      <c r="EC377" s="68">
        <f t="shared" si="1464"/>
        <v>16.483389964329227</v>
      </c>
      <c r="ED377" s="267">
        <v>14.4585682351189</v>
      </c>
      <c r="EE377" s="69">
        <f t="shared" si="1465"/>
        <v>364.35591952499652</v>
      </c>
      <c r="EF377" s="260">
        <v>410.33018634920643</v>
      </c>
      <c r="EG377" s="260">
        <v>90.27264099682543</v>
      </c>
      <c r="EH377" s="260">
        <v>534.93375249307167</v>
      </c>
      <c r="EI377" s="260">
        <v>298.74735939770164</v>
      </c>
      <c r="EJ377" s="268">
        <f t="shared" si="1466"/>
        <v>20.984014524094562</v>
      </c>
      <c r="EK377" s="266">
        <f t="shared" si="1467"/>
        <v>95.259180512269936</v>
      </c>
      <c r="EL377" s="260">
        <v>143.89705681182534</v>
      </c>
      <c r="EM377" s="268">
        <f t="shared" si="1468"/>
        <v>1.9721091636060664</v>
      </c>
      <c r="EN377" s="268">
        <f t="shared" si="1469"/>
        <v>84.259497204391579</v>
      </c>
      <c r="EO377" s="269">
        <f t="shared" si="1470"/>
        <v>1478.1809960486303</v>
      </c>
      <c r="EP377" s="69">
        <f t="shared" si="1471"/>
        <v>1862.5080550212742</v>
      </c>
      <c r="EQ377" s="260">
        <v>129.78</v>
      </c>
      <c r="ER377" s="260">
        <v>28.551600000000001</v>
      </c>
      <c r="ES377" s="260">
        <v>94.488374466405403</v>
      </c>
      <c r="ET377" s="68">
        <f t="shared" si="1472"/>
        <v>6.6368634225203156</v>
      </c>
      <c r="EU377" s="68">
        <f t="shared" si="1473"/>
        <v>30.128752059106958</v>
      </c>
      <c r="EV377" s="260">
        <v>8.7910573187833307</v>
      </c>
      <c r="EW377" s="260">
        <v>28.2136780608527</v>
      </c>
      <c r="EX377" s="68">
        <f t="shared" si="1474"/>
        <v>0.38666845782398629</v>
      </c>
      <c r="EY377" s="68">
        <f t="shared" si="1475"/>
        <v>16.520632043244543</v>
      </c>
      <c r="EZ377" s="260">
        <v>14.491235492302099</v>
      </c>
      <c r="FA377" s="69">
        <f t="shared" si="1476"/>
        <v>365.17913440601228</v>
      </c>
      <c r="FB377" s="260">
        <v>0.83333333333333348</v>
      </c>
      <c r="FC377" s="260">
        <v>8.9871586162120806E-2</v>
      </c>
      <c r="FD377" s="68">
        <f t="shared" si="1477"/>
        <v>1.2316900883518657E-3</v>
      </c>
      <c r="FE377" s="68">
        <f t="shared" si="1478"/>
        <v>5.2624666763574489E-2</v>
      </c>
      <c r="FF377" s="260">
        <v>4.6160245974772703E-2</v>
      </c>
      <c r="FG377" s="69">
        <f t="shared" si="1479"/>
        <v>1.1632381985642724</v>
      </c>
      <c r="FH377" s="260">
        <v>310.30746599999998</v>
      </c>
      <c r="FI377" s="260">
        <v>33.465389000842102</v>
      </c>
      <c r="FJ377" s="68">
        <f t="shared" si="1480"/>
        <v>0.45864315625654101</v>
      </c>
      <c r="FK377" s="68">
        <f t="shared" si="1481"/>
        <v>19.595792390999097</v>
      </c>
      <c r="FL377" s="260">
        <v>17.188500000000001</v>
      </c>
      <c r="FM377" s="69">
        <f t="shared" si="1482"/>
        <v>433.15362600101042</v>
      </c>
      <c r="FN377" s="260">
        <v>0</v>
      </c>
      <c r="FO377" s="260">
        <v>0</v>
      </c>
      <c r="FP377" s="68">
        <f t="shared" si="1483"/>
        <v>0</v>
      </c>
      <c r="FQ377" s="68">
        <f t="shared" si="1484"/>
        <v>0</v>
      </c>
      <c r="FR377" s="260">
        <v>0</v>
      </c>
      <c r="FS377" s="264">
        <f t="shared" si="1485"/>
        <v>0</v>
      </c>
      <c r="FT377" s="270">
        <f t="shared" si="1342"/>
        <v>6632.2555584379224</v>
      </c>
      <c r="FU377" s="271">
        <f t="shared" si="1343"/>
        <v>2214.0542352869411</v>
      </c>
      <c r="FV377" s="272">
        <f t="shared" si="1486"/>
        <v>602.56208582777026</v>
      </c>
      <c r="FW377" s="272">
        <f t="shared" si="1344"/>
        <v>54.303195490067523</v>
      </c>
      <c r="FX377" s="272">
        <f t="shared" si="1345"/>
        <v>295.63566666666702</v>
      </c>
      <c r="FY377" s="272">
        <f t="shared" si="1346"/>
        <v>0</v>
      </c>
      <c r="FZ377" s="272">
        <f t="shared" si="1347"/>
        <v>0</v>
      </c>
      <c r="GA377" s="272">
        <f t="shared" si="1348"/>
        <v>62.155400000000036</v>
      </c>
      <c r="GB377" s="272">
        <f t="shared" si="1349"/>
        <v>1.5927999999999973</v>
      </c>
      <c r="GC377" s="272">
        <f t="shared" si="1350"/>
        <v>310.30746599999998</v>
      </c>
      <c r="GD377" s="272">
        <f t="shared" si="1351"/>
        <v>0</v>
      </c>
      <c r="GE377" s="272">
        <f t="shared" si="1352"/>
        <v>1210.6820171341974</v>
      </c>
      <c r="GF377" s="273">
        <f t="shared" si="1353"/>
        <v>470.96939700388208</v>
      </c>
      <c r="GG377" s="273">
        <f t="shared" si="1354"/>
        <v>85.038304883506015</v>
      </c>
      <c r="GH377" s="272">
        <f t="shared" si="1487"/>
        <v>512.40378225901907</v>
      </c>
      <c r="GI377" s="274">
        <f t="shared" si="1488"/>
        <v>366.04890286661509</v>
      </c>
      <c r="GJ377" s="275">
        <f t="shared" si="1355"/>
        <v>7.0224938358598559</v>
      </c>
      <c r="GK377" s="271">
        <f t="shared" si="1489"/>
        <v>5263.6966486646625</v>
      </c>
      <c r="GL377" s="276">
        <f t="shared" si="1490"/>
        <v>6632.2577773174744</v>
      </c>
      <c r="GM377" s="272">
        <f t="shared" si="1491"/>
        <v>3051.0725351574383</v>
      </c>
      <c r="GN377" s="272">
        <f t="shared" si="1492"/>
        <v>146.36399420943337</v>
      </c>
      <c r="GO377" s="277">
        <f t="shared" si="1493"/>
        <v>0.57964444739258658</v>
      </c>
      <c r="GP377" s="278">
        <f t="shared" si="1494"/>
        <v>2.7806312555371932E-2</v>
      </c>
      <c r="GQ377" s="279">
        <f t="shared" si="1495"/>
        <v>1.0843011473682225</v>
      </c>
      <c r="GR377" s="280">
        <f t="shared" si="1496"/>
        <v>5263.6966486646625</v>
      </c>
      <c r="GS377" s="272">
        <f t="shared" si="1497"/>
        <v>3051.0725351574383</v>
      </c>
      <c r="GT377" s="272">
        <f t="shared" si="1356"/>
        <v>146.36399420943337</v>
      </c>
      <c r="GU377" s="73">
        <f t="shared" si="1498"/>
        <v>0.57964444739258658</v>
      </c>
      <c r="GV377" s="74">
        <f t="shared" si="1499"/>
        <v>2.7806312555371932E-2</v>
      </c>
      <c r="GW377" s="279">
        <f t="shared" si="1500"/>
        <v>1.0843011473682225</v>
      </c>
      <c r="GX377" s="280">
        <f t="shared" si="1501"/>
        <v>4269.5772253370542</v>
      </c>
      <c r="GY377" s="272">
        <f t="shared" si="1357"/>
        <v>2558.3769634598734</v>
      </c>
      <c r="GZ377" s="272">
        <f t="shared" si="1358"/>
        <v>96.706121637390396</v>
      </c>
      <c r="HA377" s="73">
        <f t="shared" si="1502"/>
        <v>0.59921084183174766</v>
      </c>
      <c r="HB377" s="74">
        <f t="shared" si="1503"/>
        <v>2.2650046253644258E-2</v>
      </c>
      <c r="HC377" s="279">
        <f t="shared" si="1504"/>
        <v>1.0862033154412636</v>
      </c>
      <c r="HD377" s="280">
        <f t="shared" si="1505"/>
        <v>4889.2072823813833</v>
      </c>
      <c r="HE377" s="272">
        <f t="shared" si="1359"/>
        <v>3025.0316698352008</v>
      </c>
      <c r="HF377" s="272">
        <f t="shared" si="1360"/>
        <v>111.94233012319253</v>
      </c>
      <c r="HG377" s="73">
        <f t="shared" si="1506"/>
        <v>0.61871618344677759</v>
      </c>
      <c r="HH377" s="74">
        <f t="shared" si="1507"/>
        <v>2.2895803687150863E-2</v>
      </c>
      <c r="HI377" s="281">
        <f t="shared" si="1508"/>
        <v>1.0889332908882605</v>
      </c>
      <c r="HJ377" s="72">
        <f t="shared" si="1361"/>
        <v>3.4601133913667348</v>
      </c>
      <c r="HK377" s="73">
        <f t="shared" si="1509"/>
        <v>3.4601133913667348</v>
      </c>
      <c r="HL377" s="73">
        <f t="shared" si="1362"/>
        <v>2.6749929049371999</v>
      </c>
      <c r="HM377" s="74">
        <f t="shared" si="1510"/>
        <v>3.1760917295337894</v>
      </c>
      <c r="HN377" s="75"/>
      <c r="HO377" s="75"/>
      <c r="HP377" s="76">
        <f t="shared" si="1511"/>
        <v>466.65470637532735</v>
      </c>
      <c r="HQ377" s="77">
        <f t="shared" si="1512"/>
        <v>531.0577224021863</v>
      </c>
      <c r="HR377" s="77">
        <f t="shared" si="1513"/>
        <v>15.236208485802138</v>
      </c>
      <c r="HS377" s="77">
        <f t="shared" si="1514"/>
        <v>17.59477355940431</v>
      </c>
      <c r="HT377" s="282">
        <f t="shared" si="1515"/>
        <v>619.63005704432919</v>
      </c>
      <c r="HU377" s="73">
        <f t="shared" si="1570"/>
        <v>0.75311825349676709</v>
      </c>
      <c r="HV377" s="74">
        <f t="shared" si="1571"/>
        <v>2.4589201754478669E-2</v>
      </c>
      <c r="HW377" s="279">
        <f t="shared" si="1337"/>
        <v>1.1077442585966821</v>
      </c>
      <c r="HX377" s="76">
        <f t="shared" si="1516"/>
        <v>396.75629454301952</v>
      </c>
      <c r="HY377" s="77">
        <f t="shared" si="1517"/>
        <v>451.51263075290166</v>
      </c>
      <c r="HZ377" s="77">
        <f t="shared" si="1363"/>
        <v>16.654615003535433</v>
      </c>
      <c r="IA377" s="77">
        <f t="shared" si="1518"/>
        <v>19.232749406082718</v>
      </c>
      <c r="IB377" s="282">
        <f t="shared" si="1519"/>
        <v>535.13491288327771</v>
      </c>
      <c r="IC377" s="73">
        <f t="shared" si="1572"/>
        <v>0.74141358560464365</v>
      </c>
      <c r="ID377" s="74">
        <f t="shared" si="1573"/>
        <v>3.1122273285817358E-2</v>
      </c>
      <c r="IE377" s="279">
        <f t="shared" si="1580"/>
        <v>1.1071402168539415</v>
      </c>
      <c r="IF377" s="76">
        <f t="shared" si="1364"/>
        <v>26.04086532223733</v>
      </c>
      <c r="IG377" s="77">
        <f t="shared" si="1520"/>
        <v>29.634765145359303</v>
      </c>
      <c r="IH377" s="77">
        <f t="shared" si="1365"/>
        <v>34.421664086240845</v>
      </c>
      <c r="II377" s="77">
        <f t="shared" si="1521"/>
        <v>39.750137686790929</v>
      </c>
      <c r="IJ377" s="282">
        <f t="shared" si="1522"/>
        <v>374.48936628327937</v>
      </c>
      <c r="IK377" s="73">
        <f t="shared" si="1523"/>
        <v>6.9536995350994654E-2</v>
      </c>
      <c r="IL377" s="74">
        <f t="shared" si="1524"/>
        <v>9.191626568163451E-2</v>
      </c>
      <c r="IM377" s="279">
        <f t="shared" si="1525"/>
        <v>1.0238254386559078</v>
      </c>
      <c r="IN377" s="76">
        <f t="shared" si="1366"/>
        <v>10.183565114395106</v>
      </c>
      <c r="IO377" s="77">
        <f t="shared" si="1526"/>
        <v>11.588998935832775</v>
      </c>
      <c r="IP377" s="77">
        <f t="shared" si="1367"/>
        <v>0.33162395273826467</v>
      </c>
      <c r="IQ377" s="77">
        <f t="shared" si="1527"/>
        <v>0.38295934062214804</v>
      </c>
      <c r="IR377" s="282">
        <f t="shared" si="1528"/>
        <v>14.363189696835471</v>
      </c>
      <c r="IS377" s="73">
        <f t="shared" si="1581"/>
        <v>0.70900442933220964</v>
      </c>
      <c r="IT377" s="74">
        <f t="shared" si="1582"/>
        <v>2.3088461528244578E-2</v>
      </c>
      <c r="IU377" s="279">
        <f t="shared" si="1583"/>
        <v>1.1014237951367105</v>
      </c>
      <c r="IV377" s="76">
        <f t="shared" si="1368"/>
        <v>0</v>
      </c>
      <c r="IW377" s="77">
        <f t="shared" si="1529"/>
        <v>0</v>
      </c>
      <c r="IX377" s="77">
        <f t="shared" si="1530"/>
        <v>0</v>
      </c>
      <c r="IY377" s="77">
        <f t="shared" si="1531"/>
        <v>0</v>
      </c>
      <c r="IZ377" s="282">
        <f t="shared" si="1532"/>
        <v>0</v>
      </c>
      <c r="JA377" s="283"/>
      <c r="JB377" s="284"/>
      <c r="JC377" s="285"/>
      <c r="JD377" s="76">
        <f t="shared" si="1369"/>
        <v>0</v>
      </c>
      <c r="JE377" s="77">
        <f t="shared" si="1533"/>
        <v>0</v>
      </c>
      <c r="JF377" s="77">
        <f t="shared" si="1370"/>
        <v>0</v>
      </c>
      <c r="JG377" s="77">
        <f t="shared" si="1534"/>
        <v>0</v>
      </c>
      <c r="JH377" s="282">
        <f t="shared" si="1535"/>
        <v>0</v>
      </c>
      <c r="JI377" s="283"/>
      <c r="JJ377" s="284"/>
      <c r="JK377" s="285"/>
      <c r="JL377" s="76">
        <f t="shared" si="1371"/>
        <v>736.78320766693059</v>
      </c>
      <c r="JM377" s="77">
        <f t="shared" si="1536"/>
        <v>838.46665815704364</v>
      </c>
      <c r="JN377" s="77">
        <f t="shared" si="1372"/>
        <v>34.460475790004978</v>
      </c>
      <c r="JO377" s="77">
        <f t="shared" si="1537"/>
        <v>39.794957442297751</v>
      </c>
      <c r="JP377" s="282">
        <f t="shared" si="1538"/>
        <v>941.87065082553113</v>
      </c>
      <c r="JQ377" s="73">
        <f t="shared" si="1373"/>
        <v>0.78225519291970147</v>
      </c>
      <c r="JR377" s="74">
        <f t="shared" si="1374"/>
        <v>3.6587269982137197E-2</v>
      </c>
      <c r="JS377" s="279">
        <f t="shared" si="1574"/>
        <v>1.1136227485680827</v>
      </c>
      <c r="JT377" s="76">
        <f t="shared" si="1375"/>
        <v>4.7886081591829761</v>
      </c>
      <c r="JU377" s="77">
        <f t="shared" si="1539"/>
        <v>5.4494839712318184</v>
      </c>
      <c r="JV377" s="77">
        <f t="shared" si="1376"/>
        <v>9.1867428141054655E-2</v>
      </c>
      <c r="JW377" s="77">
        <f t="shared" si="1540"/>
        <v>0.10608850601728992</v>
      </c>
      <c r="JX377" s="282">
        <f t="shared" si="1541"/>
        <v>68.858605263849341</v>
      </c>
      <c r="JY377" s="73">
        <f t="shared" si="1584"/>
        <v>6.9542624931687197E-2</v>
      </c>
      <c r="JZ377" s="74">
        <f t="shared" si="1585"/>
        <v>1.3341459326549111E-3</v>
      </c>
      <c r="KA377" s="279">
        <f t="shared" si="1586"/>
        <v>1.0098041034571972</v>
      </c>
      <c r="KB377" s="76">
        <f t="shared" si="1377"/>
        <v>0.12271331333957525</v>
      </c>
      <c r="KC377" s="77">
        <f t="shared" si="1542"/>
        <v>0.13964897771357002</v>
      </c>
      <c r="KD377" s="77">
        <f t="shared" si="1378"/>
        <v>2.3542031672722191E-3</v>
      </c>
      <c r="KE377" s="77">
        <f t="shared" si="1543"/>
        <v>2.7186338175659588E-3</v>
      </c>
      <c r="KF377" s="282">
        <f t="shared" si="1544"/>
        <v>1.7645769549268284</v>
      </c>
      <c r="KG377" s="73">
        <f t="shared" si="1587"/>
        <v>6.9542624931687266E-2</v>
      </c>
      <c r="KH377" s="74">
        <f t="shared" si="1588"/>
        <v>1.3341459326549126E-3</v>
      </c>
      <c r="KI377" s="279">
        <f t="shared" si="1589"/>
        <v>1.0098041034571972</v>
      </c>
      <c r="KJ377" s="76">
        <f t="shared" si="1379"/>
        <v>232.55685510169141</v>
      </c>
      <c r="KK377" s="77">
        <f t="shared" si="1545"/>
        <v>264.65202667427582</v>
      </c>
      <c r="KL377" s="77">
        <f t="shared" si="1380"/>
        <v>7.595602010820433</v>
      </c>
      <c r="KM377" s="77">
        <f t="shared" si="1546"/>
        <v>8.7714012020954364</v>
      </c>
      <c r="KN377" s="282">
        <f t="shared" si="1547"/>
        <v>305.7105341321498</v>
      </c>
      <c r="KO377" s="73">
        <f t="shared" si="1381"/>
        <v>0.76070932839090144</v>
      </c>
      <c r="KP377" s="74">
        <f t="shared" si="1382"/>
        <v>2.484573203335242E-2</v>
      </c>
      <c r="KQ377" s="279">
        <f t="shared" si="1383"/>
        <v>1.1088316137299912</v>
      </c>
      <c r="KR377" s="76">
        <f t="shared" si="1384"/>
        <v>218.35518798561657</v>
      </c>
      <c r="KS377" s="77">
        <f t="shared" si="1548"/>
        <v>248.4903874795115</v>
      </c>
      <c r="KT377" s="77">
        <f t="shared" si="1385"/>
        <v>7.1300528345931564</v>
      </c>
      <c r="KU377" s="77">
        <f t="shared" si="1549"/>
        <v>8.2337850133881769</v>
      </c>
      <c r="KV377" s="282">
        <f t="shared" si="1550"/>
        <v>289.17136470237818</v>
      </c>
      <c r="KW377" s="73">
        <f t="shared" si="1317"/>
        <v>0.75510653764197133</v>
      </c>
      <c r="KX377" s="74">
        <f t="shared" si="1318"/>
        <v>2.4656842637000281E-2</v>
      </c>
      <c r="KY377" s="279">
        <f t="shared" si="1319"/>
        <v>1.1080291325001761</v>
      </c>
      <c r="KZ377" s="76">
        <f t="shared" si="1386"/>
        <v>719.61561416035886</v>
      </c>
      <c r="LA377" s="77">
        <f t="shared" si="1551"/>
        <v>818.92976507062997</v>
      </c>
      <c r="LB377" s="77">
        <f t="shared" si="1387"/>
        <v>22.956123687700629</v>
      </c>
      <c r="LC377" s="77">
        <f t="shared" si="1552"/>
        <v>26.509731634556687</v>
      </c>
      <c r="LD377" s="286">
        <f t="shared" si="1553"/>
        <v>1478.1809960486303</v>
      </c>
      <c r="LE377" s="73">
        <f t="shared" si="1388"/>
        <v>0.48682510198952961</v>
      </c>
      <c r="LF377" s="74">
        <f t="shared" si="1389"/>
        <v>1.5529981611903635E-2</v>
      </c>
      <c r="LG377" s="279">
        <f t="shared" si="1390"/>
        <v>1.0695907734790977</v>
      </c>
      <c r="LH377" s="76">
        <f t="shared" si="1391"/>
        <v>215.24384860486884</v>
      </c>
      <c r="LI377" s="77">
        <f t="shared" si="1554"/>
        <v>244.94965215082678</v>
      </c>
      <c r="LJ377" s="77">
        <f t="shared" si="1392"/>
        <v>7.0235318803443016</v>
      </c>
      <c r="LK377" s="77">
        <f t="shared" si="1555"/>
        <v>8.1107746154215992</v>
      </c>
      <c r="LL377" s="282">
        <f t="shared" si="1556"/>
        <v>289.82470984604151</v>
      </c>
      <c r="LM377" s="73">
        <f t="shared" si="1575"/>
        <v>0.74266907303800644</v>
      </c>
      <c r="LN377" s="74">
        <f t="shared" si="1576"/>
        <v>2.4233723494712679E-2</v>
      </c>
      <c r="LO377" s="279">
        <f t="shared" si="1577"/>
        <v>1.1062471391669568</v>
      </c>
      <c r="LP377" s="76">
        <f t="shared" si="1393"/>
        <v>6.4202093451560874E-2</v>
      </c>
      <c r="LQ377" s="77">
        <f t="shared" si="1557"/>
        <v>7.3062624368810794E-2</v>
      </c>
      <c r="LR377" s="77">
        <f t="shared" si="1394"/>
        <v>1.2316900883518657E-3</v>
      </c>
      <c r="LS377" s="77">
        <f t="shared" si="1558"/>
        <v>1.4223557140287345E-3</v>
      </c>
      <c r="LT377" s="282">
        <f t="shared" si="1559"/>
        <v>0.92320491949545436</v>
      </c>
      <c r="LU377" s="73">
        <f t="shared" si="1329"/>
        <v>6.9542624931687211E-2</v>
      </c>
      <c r="LV377" s="74">
        <f t="shared" si="1330"/>
        <v>1.3341459326549118E-3</v>
      </c>
      <c r="LW377" s="279">
        <f t="shared" si="1331"/>
        <v>1.0098041034571972</v>
      </c>
      <c r="LX377" s="76">
        <f t="shared" si="1395"/>
        <v>23.906866717018897</v>
      </c>
      <c r="LY377" s="77">
        <f t="shared" si="1560"/>
        <v>27.206253392634675</v>
      </c>
      <c r="LZ377" s="77">
        <f t="shared" si="1396"/>
        <v>0.45864315625654101</v>
      </c>
      <c r="MA377" s="77">
        <f t="shared" si="1561"/>
        <v>0.52964111684505355</v>
      </c>
      <c r="MB377" s="286">
        <f t="shared" si="1562"/>
        <v>343.77271904842098</v>
      </c>
      <c r="MC377" s="73">
        <f t="shared" si="1320"/>
        <v>6.9542652433835436E-2</v>
      </c>
      <c r="MD377" s="74">
        <f t="shared" si="1321"/>
        <v>1.3341464602720273E-3</v>
      </c>
      <c r="ME377" s="279">
        <f t="shared" si="1322"/>
        <v>1.0098041073344437</v>
      </c>
      <c r="MF377" s="76">
        <f t="shared" si="1397"/>
        <v>0</v>
      </c>
      <c r="MG377" s="77">
        <f t="shared" si="1563"/>
        <v>0</v>
      </c>
      <c r="MH377" s="77">
        <f t="shared" si="1398"/>
        <v>0</v>
      </c>
      <c r="MI377" s="77">
        <f t="shared" si="1564"/>
        <v>0</v>
      </c>
      <c r="MJ377" s="286">
        <f t="shared" si="1565"/>
        <v>0</v>
      </c>
      <c r="MK377" s="73"/>
      <c r="ML377" s="74"/>
      <c r="MM377" s="279"/>
      <c r="MN377" s="287">
        <f t="shared" si="1566"/>
        <v>1.0839061160712726</v>
      </c>
      <c r="MO377" s="288">
        <f t="shared" si="1566"/>
        <v>1.0839061160712726</v>
      </c>
      <c r="MP377" s="288">
        <f t="shared" si="1566"/>
        <v>1.0862058769744443</v>
      </c>
      <c r="MQ377" s="289">
        <f t="shared" si="1566"/>
        <v>1.0895584416045041</v>
      </c>
      <c r="MR377" s="290">
        <f t="shared" si="1567"/>
        <v>3.4588528069950382</v>
      </c>
      <c r="MS377" s="291">
        <f t="shared" si="1332"/>
        <v>3.4588528069950382</v>
      </c>
      <c r="MT377" s="291">
        <f t="shared" si="1399"/>
        <v>2.6749992132249636</v>
      </c>
      <c r="MU377" s="292">
        <f t="shared" si="1333"/>
        <v>3.1779151066278573</v>
      </c>
      <c r="MV377" s="359">
        <f t="shared" si="1400"/>
        <v>0.50291589340289367</v>
      </c>
      <c r="MW377" s="360">
        <f t="shared" si="1401"/>
        <v>0.3417741849428117</v>
      </c>
      <c r="MX377" s="360">
        <f t="shared" si="1402"/>
        <v>0.28093770036718108</v>
      </c>
      <c r="MY377" s="360">
        <f t="shared" si="1403"/>
        <v>9.1418174996346982E-3</v>
      </c>
      <c r="MZ377" s="360">
        <f t="shared" si="1404"/>
        <v>0</v>
      </c>
      <c r="NA377" s="360">
        <f t="shared" si="1405"/>
        <v>0</v>
      </c>
      <c r="NB377" s="360">
        <f t="shared" si="1406"/>
        <v>0.60503123929703939</v>
      </c>
      <c r="NC377" s="360">
        <f t="shared" si="1407"/>
        <v>4.0089222907250727E-2</v>
      </c>
      <c r="ND377" s="360">
        <f t="shared" si="1408"/>
        <v>1.0098041034571972E-3</v>
      </c>
      <c r="NE377" s="360">
        <f t="shared" si="1409"/>
        <v>0.19548701350059747</v>
      </c>
      <c r="NF377" s="360">
        <f t="shared" si="1410"/>
        <v>0.18481925930102938</v>
      </c>
      <c r="NG377" s="360">
        <f t="shared" si="1411"/>
        <v>0.91193309346827878</v>
      </c>
      <c r="NH377" s="360">
        <f t="shared" si="1412"/>
        <v>0.18496452166871516</v>
      </c>
      <c r="NI377" s="360">
        <f t="shared" si="1413"/>
        <v>5.0490205172859862E-4</v>
      </c>
      <c r="NJ377" s="360">
        <f t="shared" si="1414"/>
        <v>0.20024415448442018</v>
      </c>
      <c r="NK377" s="361">
        <f t="shared" si="1415"/>
        <v>0</v>
      </c>
      <c r="NL377" s="145">
        <f t="shared" si="1568"/>
        <v>3.4588528069950382</v>
      </c>
      <c r="NM377" s="56">
        <f t="shared" si="1334"/>
        <v>3.4588528069950382</v>
      </c>
      <c r="NN377" s="56">
        <f t="shared" si="1569"/>
        <v>2.6749992132249636</v>
      </c>
      <c r="NO377" s="58">
        <f t="shared" si="1323"/>
        <v>3.1779151066278573</v>
      </c>
      <c r="NP377" s="55">
        <f t="shared" si="1416"/>
        <v>1.0839061160712726</v>
      </c>
      <c r="NQ377" s="56">
        <f t="shared" si="1324"/>
        <v>1.0839061160712726</v>
      </c>
      <c r="NR377" s="56">
        <f t="shared" si="1417"/>
        <v>1.0862058769744443</v>
      </c>
      <c r="NS377" s="61">
        <f t="shared" si="1325"/>
        <v>1.0895584416045041</v>
      </c>
      <c r="NT377" s="25"/>
      <c r="NU377" s="86">
        <f t="shared" si="1578"/>
        <v>0</v>
      </c>
      <c r="NV377" s="86">
        <f t="shared" si="1578"/>
        <v>0</v>
      </c>
      <c r="NW377" s="86">
        <f t="shared" si="1578"/>
        <v>0</v>
      </c>
      <c r="NX377" s="86">
        <f t="shared" si="1578"/>
        <v>0</v>
      </c>
      <c r="NY377" s="87">
        <f t="shared" si="1579"/>
        <v>0</v>
      </c>
      <c r="NZ377" s="87">
        <f t="shared" si="1579"/>
        <v>0</v>
      </c>
      <c r="OA377" s="87">
        <f t="shared" si="1579"/>
        <v>0</v>
      </c>
      <c r="OB377" s="87">
        <f t="shared" si="1579"/>
        <v>0</v>
      </c>
      <c r="OC377" s="26"/>
    </row>
    <row r="378" spans="1:393" thickBot="1" x14ac:dyDescent="0.35">
      <c r="A378" s="136" t="s">
        <v>854</v>
      </c>
      <c r="B378" s="137" t="s">
        <v>855</v>
      </c>
      <c r="C378" s="133" t="s">
        <v>99</v>
      </c>
      <c r="D378" s="64">
        <f>VLOOKUP(B378,[1]УсіТ_1!$A$10:$G$556,6,FALSE)</f>
        <v>1671.17</v>
      </c>
      <c r="E378" s="64">
        <f>VLOOKUP(B378,[1]УсіТ_1!$A$10:$G$556,7,FALSE)</f>
        <v>33.5</v>
      </c>
      <c r="F378" s="38"/>
      <c r="G378" s="38"/>
      <c r="H378" s="39"/>
      <c r="I378" s="256">
        <v>3.8043999999999998</v>
      </c>
      <c r="J378" s="62">
        <v>3.8043999999999998</v>
      </c>
      <c r="K378" s="257">
        <f t="shared" si="1418"/>
        <v>2.5313999999999997</v>
      </c>
      <c r="L378" s="293">
        <f t="shared" si="1419"/>
        <v>3.2396999999999996</v>
      </c>
      <c r="M378" s="63">
        <v>0.70830000000000004</v>
      </c>
      <c r="N378" s="63">
        <v>0.2545</v>
      </c>
      <c r="O378" s="63">
        <v>0.56469999999999998</v>
      </c>
      <c r="P378" s="63">
        <v>7.3000000000000001E-3</v>
      </c>
      <c r="Q378" s="63">
        <v>0</v>
      </c>
      <c r="R378" s="63">
        <v>0</v>
      </c>
      <c r="S378" s="63">
        <v>0.67689999999999995</v>
      </c>
      <c r="T378" s="63">
        <v>4.07E-2</v>
      </c>
      <c r="U378" s="63">
        <v>1.1000000000000001E-3</v>
      </c>
      <c r="V378" s="63">
        <v>4.9299999999999997E-2</v>
      </c>
      <c r="W378" s="63">
        <v>0.1925</v>
      </c>
      <c r="X378" s="63">
        <v>0.85570000000000002</v>
      </c>
      <c r="Y378" s="63">
        <v>0.16320000000000001</v>
      </c>
      <c r="Z378" s="63">
        <v>6.9999999999999999E-4</v>
      </c>
      <c r="AA378" s="63">
        <v>0.28949999999999998</v>
      </c>
      <c r="AB378" s="259">
        <v>0</v>
      </c>
      <c r="AC378" s="144">
        <v>427.34</v>
      </c>
      <c r="AD378" s="70">
        <v>94.014799999999994</v>
      </c>
      <c r="AE378" s="70">
        <v>311.13162231833599</v>
      </c>
      <c r="AF378" s="68">
        <f t="shared" si="1420"/>
        <v>21.853885151639918</v>
      </c>
      <c r="AG378" s="68">
        <f t="shared" si="1421"/>
        <v>99.208051355669241</v>
      </c>
      <c r="AH378" s="71">
        <v>15.4421740699583</v>
      </c>
      <c r="AI378" s="71">
        <v>91.445625491564101</v>
      </c>
      <c r="AJ378" s="68">
        <f t="shared" si="1422"/>
        <v>1.2532622973618861</v>
      </c>
      <c r="AK378" s="68">
        <f t="shared" si="1423"/>
        <v>53.546351789087325</v>
      </c>
      <c r="AL378" s="71">
        <v>46.968711093992901</v>
      </c>
      <c r="AM378" s="69">
        <f t="shared" si="1424"/>
        <v>1183.6115195686214</v>
      </c>
      <c r="AN378" s="260">
        <v>150.31</v>
      </c>
      <c r="AO378" s="71">
        <v>33.068199999999997</v>
      </c>
      <c r="AP378" s="71">
        <v>109.43556454034101</v>
      </c>
      <c r="AQ378" s="68">
        <f t="shared" si="1425"/>
        <v>7.6867540533135514</v>
      </c>
      <c r="AR378" s="68">
        <f t="shared" si="1426"/>
        <v>34.894842980462208</v>
      </c>
      <c r="AS378" s="71">
        <v>11.857341276225</v>
      </c>
      <c r="AT378" s="261">
        <f t="shared" si="1338"/>
        <v>2.5715902514958526</v>
      </c>
      <c r="AU378" s="71">
        <v>32.857530645002598</v>
      </c>
      <c r="AV378" s="68">
        <f t="shared" si="1427"/>
        <v>0.45031245748976062</v>
      </c>
      <c r="AW378" s="68">
        <f t="shared" si="1428"/>
        <v>19.239858499303853</v>
      </c>
      <c r="AX378" s="71">
        <v>16.876431823078399</v>
      </c>
      <c r="AY378" s="69">
        <f t="shared" si="1429"/>
        <v>425.28608194157641</v>
      </c>
      <c r="AZ378" s="260">
        <v>116</v>
      </c>
      <c r="BA378" s="260">
        <v>591.27133333333495</v>
      </c>
      <c r="BB378" s="260">
        <v>61.661153333333502</v>
      </c>
      <c r="BC378" s="262">
        <f t="shared" si="1430"/>
        <v>49.328922666666806</v>
      </c>
      <c r="BD378" s="262">
        <f t="shared" si="1339"/>
        <v>12.332230666666696</v>
      </c>
      <c r="BE378" s="260">
        <v>23.1440493333333</v>
      </c>
      <c r="BF378" s="262">
        <f t="shared" si="1431"/>
        <v>18.515239466666639</v>
      </c>
      <c r="BG378" s="262">
        <f t="shared" si="1340"/>
        <v>4.6288098666666606</v>
      </c>
      <c r="BH378" s="260">
        <v>72.905219930542316</v>
      </c>
      <c r="BI378" s="263">
        <f t="shared" si="1432"/>
        <v>42.68994315120878</v>
      </c>
      <c r="BJ378" s="68">
        <f t="shared" si="1433"/>
        <v>0.99916603914808244</v>
      </c>
      <c r="BK378" s="260">
        <v>37.445913264343453</v>
      </c>
      <c r="BL378" s="69">
        <f t="shared" si="1434"/>
        <v>943.71320303386494</v>
      </c>
      <c r="BM378" s="260">
        <v>4.1100000000000003</v>
      </c>
      <c r="BN378" s="260">
        <v>0.9042</v>
      </c>
      <c r="BO378" s="260">
        <v>2.9923502778311502</v>
      </c>
      <c r="BP378" s="68">
        <f t="shared" si="1435"/>
        <v>0.21018268351485997</v>
      </c>
      <c r="BQ378" s="68">
        <f t="shared" si="1436"/>
        <v>0.9541467942897961</v>
      </c>
      <c r="BR378" s="260">
        <v>0.71505252550833298</v>
      </c>
      <c r="BS378" s="260">
        <v>0.94058913337454197</v>
      </c>
      <c r="BT378" s="68">
        <f t="shared" si="1437"/>
        <v>1.2890774072898098E-2</v>
      </c>
      <c r="BU378" s="68">
        <f t="shared" si="1438"/>
        <v>0.5507657294039966</v>
      </c>
      <c r="BV378" s="260">
        <v>0.48310959683570098</v>
      </c>
      <c r="BW378" s="69">
        <f t="shared" si="1439"/>
        <v>12.174361840259674</v>
      </c>
      <c r="BX378" s="260">
        <v>0</v>
      </c>
      <c r="BY378" s="260">
        <v>0</v>
      </c>
      <c r="BZ378" s="263">
        <f t="shared" si="1440"/>
        <v>0</v>
      </c>
      <c r="CA378" s="263">
        <f t="shared" si="1441"/>
        <v>0</v>
      </c>
      <c r="CB378" s="260">
        <v>0</v>
      </c>
      <c r="CC378" s="264">
        <f t="shared" si="1442"/>
        <v>0</v>
      </c>
      <c r="CD378" s="260">
        <v>0</v>
      </c>
      <c r="CE378" s="260">
        <v>0</v>
      </c>
      <c r="CF378" s="263">
        <f t="shared" si="1443"/>
        <v>0</v>
      </c>
      <c r="CG378" s="263">
        <f t="shared" si="1444"/>
        <v>0</v>
      </c>
      <c r="CH378" s="260">
        <v>0</v>
      </c>
      <c r="CI378" s="69">
        <f t="shared" si="1445"/>
        <v>0</v>
      </c>
      <c r="CJ378" s="260">
        <v>453.10980463224314</v>
      </c>
      <c r="CK378" s="260">
        <v>99.684165390541068</v>
      </c>
      <c r="CL378" s="260">
        <v>35.23695518463515</v>
      </c>
      <c r="CM378" s="260">
        <v>16.202413568806222</v>
      </c>
      <c r="CN378" s="260">
        <v>222.40723684750813</v>
      </c>
      <c r="CO378" s="265">
        <f t="shared" si="1446"/>
        <v>15.62188431616897</v>
      </c>
      <c r="CP378" s="266">
        <f t="shared" si="1447"/>
        <v>70.917216355670135</v>
      </c>
      <c r="CQ378" s="260">
        <v>87.402436017860055</v>
      </c>
      <c r="CR378" s="265">
        <f t="shared" si="1448"/>
        <v>1.197850385624772</v>
      </c>
      <c r="CS378" s="265">
        <f t="shared" si="1449"/>
        <v>51.178846020002027</v>
      </c>
      <c r="CT378" s="260">
        <v>44.892030036065208</v>
      </c>
      <c r="CU378" s="267">
        <f t="shared" si="1341"/>
        <v>1131.2791537306232</v>
      </c>
      <c r="CV378" s="260">
        <v>48.762800000000006</v>
      </c>
      <c r="CW378" s="260">
        <v>5.2588682180475201</v>
      </c>
      <c r="CX378" s="68">
        <f t="shared" si="1450"/>
        <v>7.2072788928341264E-2</v>
      </c>
      <c r="CY378" s="68">
        <f t="shared" si="1451"/>
        <v>3.0793513205505976</v>
      </c>
      <c r="CZ378" s="260">
        <v>2.7010834109023798</v>
      </c>
      <c r="DA378" s="69">
        <f t="shared" si="1452"/>
        <v>68.067301954739875</v>
      </c>
      <c r="DB378" s="260">
        <v>1.2495999999999958</v>
      </c>
      <c r="DC378" s="260">
        <v>0.13476424088182301</v>
      </c>
      <c r="DD378" s="68">
        <f t="shared" si="1453"/>
        <v>1.8469439212853843E-3</v>
      </c>
      <c r="DE378" s="68">
        <f t="shared" si="1454"/>
        <v>7.891174030531499E-2</v>
      </c>
      <c r="DF378" s="260">
        <v>6.9218212044091093E-2</v>
      </c>
      <c r="DG378" s="69">
        <f t="shared" si="1455"/>
        <v>1.744298943511092</v>
      </c>
      <c r="DH378" s="260">
        <v>30.085118675216002</v>
      </c>
      <c r="DI378" s="260">
        <v>6.6187261085475209</v>
      </c>
      <c r="DJ378" s="260">
        <v>0.45526069368333311</v>
      </c>
      <c r="DK378" s="260">
        <v>21.901966395557249</v>
      </c>
      <c r="DL378" s="68">
        <f t="shared" si="1456"/>
        <v>1.538394119623941</v>
      </c>
      <c r="DM378" s="68">
        <f t="shared" si="1457"/>
        <v>6.9837048088201747</v>
      </c>
      <c r="DN378" s="260">
        <v>6.3692842890530903</v>
      </c>
      <c r="DO378" s="68">
        <f t="shared" si="1458"/>
        <v>8.7291041181472601E-2</v>
      </c>
      <c r="DP378" s="68">
        <f t="shared" si="1459"/>
        <v>3.7295598925921936</v>
      </c>
      <c r="DQ378" s="260">
        <v>3.27142027888081</v>
      </c>
      <c r="DR378" s="264">
        <f t="shared" si="1460"/>
        <v>82.442131729125606</v>
      </c>
      <c r="DS378" s="260">
        <v>116.35</v>
      </c>
      <c r="DT378" s="260">
        <v>25.597000000000001</v>
      </c>
      <c r="DU378" s="260">
        <v>84.710451295779507</v>
      </c>
      <c r="DV378" s="68">
        <f t="shared" si="1461"/>
        <v>5.9500620990155522</v>
      </c>
      <c r="DW378" s="68">
        <f t="shared" si="1462"/>
        <v>27.010943921074844</v>
      </c>
      <c r="DX378" s="260">
        <v>2.1936678528333302</v>
      </c>
      <c r="DY378" s="260">
        <v>1.5376007497499999</v>
      </c>
      <c r="DZ378" s="260">
        <v>0</v>
      </c>
      <c r="EA378" s="260">
        <v>24.846479629351698</v>
      </c>
      <c r="EB378" s="68">
        <f t="shared" si="1463"/>
        <v>0.34052100332026503</v>
      </c>
      <c r="EC378" s="68">
        <f t="shared" si="1464"/>
        <v>14.548955532885405</v>
      </c>
      <c r="ED378" s="267">
        <v>12.761759976385701</v>
      </c>
      <c r="EE378" s="69">
        <f t="shared" si="1465"/>
        <v>321.59635140492026</v>
      </c>
      <c r="EF378" s="260">
        <v>269.64572035714298</v>
      </c>
      <c r="EG378" s="260">
        <v>59.322058478571478</v>
      </c>
      <c r="EH378" s="260">
        <v>499.20236658416826</v>
      </c>
      <c r="EI378" s="260">
        <v>196.31981660016467</v>
      </c>
      <c r="EJ378" s="268">
        <f t="shared" si="1466"/>
        <v>13.789503917995566</v>
      </c>
      <c r="EK378" s="266">
        <f t="shared" si="1467"/>
        <v>62.598929360761701</v>
      </c>
      <c r="EL378" s="260">
        <v>110.48704547269497</v>
      </c>
      <c r="EM378" s="268">
        <f t="shared" si="1468"/>
        <v>1.5142249582032847</v>
      </c>
      <c r="EN378" s="268">
        <f t="shared" si="1469"/>
        <v>64.69613142471843</v>
      </c>
      <c r="EO378" s="269">
        <f t="shared" si="1470"/>
        <v>1134.9770074927424</v>
      </c>
      <c r="EP378" s="69">
        <f t="shared" si="1471"/>
        <v>1430.0710294408555</v>
      </c>
      <c r="EQ378" s="260">
        <v>96.39</v>
      </c>
      <c r="ER378" s="260">
        <v>21.2058</v>
      </c>
      <c r="ES378" s="260">
        <v>70.178258705631194</v>
      </c>
      <c r="ET378" s="68">
        <f t="shared" si="1472"/>
        <v>4.9293208914835347</v>
      </c>
      <c r="EU378" s="68">
        <f t="shared" si="1473"/>
        <v>22.377179927394973</v>
      </c>
      <c r="EV378" s="260">
        <v>7.5686551578583297</v>
      </c>
      <c r="EW378" s="260">
        <v>21.066911448150201</v>
      </c>
      <c r="EX378" s="68">
        <f t="shared" si="1474"/>
        <v>0.28872202139689851</v>
      </c>
      <c r="EY378" s="68">
        <f t="shared" si="1475"/>
        <v>12.335814266110143</v>
      </c>
      <c r="EZ378" s="260">
        <v>10.820481265582</v>
      </c>
      <c r="FA378" s="69">
        <f t="shared" si="1476"/>
        <v>272.67612789266605</v>
      </c>
      <c r="FB378" s="260">
        <v>0.83333333333333348</v>
      </c>
      <c r="FC378" s="260">
        <v>8.9871586162120806E-2</v>
      </c>
      <c r="FD378" s="68">
        <f t="shared" si="1477"/>
        <v>1.2316900883518657E-3</v>
      </c>
      <c r="FE378" s="68">
        <f t="shared" si="1478"/>
        <v>5.2624666763574489E-2</v>
      </c>
      <c r="FF378" s="260">
        <v>4.6160245974772703E-2</v>
      </c>
      <c r="FG378" s="69">
        <f t="shared" si="1479"/>
        <v>1.1632381985642724</v>
      </c>
      <c r="FH378" s="260">
        <v>346.59511600000002</v>
      </c>
      <c r="FI378" s="260">
        <v>37.378863397157097</v>
      </c>
      <c r="FJ378" s="68">
        <f t="shared" si="1480"/>
        <v>0.51227732285803806</v>
      </c>
      <c r="FK378" s="68">
        <f t="shared" si="1481"/>
        <v>21.887342977658928</v>
      </c>
      <c r="FL378" s="260">
        <v>19.198499999999999</v>
      </c>
      <c r="FM378" s="69">
        <f t="shared" si="1482"/>
        <v>483.80697527658856</v>
      </c>
      <c r="FN378" s="260">
        <v>0</v>
      </c>
      <c r="FO378" s="260">
        <v>0</v>
      </c>
      <c r="FP378" s="68">
        <f t="shared" si="1483"/>
        <v>0</v>
      </c>
      <c r="FQ378" s="68">
        <f t="shared" si="1484"/>
        <v>0</v>
      </c>
      <c r="FR378" s="260">
        <v>0</v>
      </c>
      <c r="FS378" s="264">
        <f t="shared" si="1485"/>
        <v>0</v>
      </c>
      <c r="FT378" s="270">
        <f t="shared" si="1342"/>
        <v>6357.6317749559175</v>
      </c>
      <c r="FU378" s="271">
        <f t="shared" si="1343"/>
        <v>1887.7555936422621</v>
      </c>
      <c r="FV378" s="272">
        <f t="shared" si="1486"/>
        <v>573.2294441409847</v>
      </c>
      <c r="FW378" s="272">
        <f t="shared" si="1344"/>
        <v>86.618165953635526</v>
      </c>
      <c r="FX378" s="272">
        <f t="shared" si="1345"/>
        <v>591.27133333333495</v>
      </c>
      <c r="FY378" s="272">
        <f t="shared" si="1346"/>
        <v>0</v>
      </c>
      <c r="FZ378" s="272">
        <f t="shared" si="1347"/>
        <v>0</v>
      </c>
      <c r="GA378" s="272">
        <f t="shared" si="1348"/>
        <v>48.762800000000006</v>
      </c>
      <c r="GB378" s="272">
        <f t="shared" si="1349"/>
        <v>1.2495999999999958</v>
      </c>
      <c r="GC378" s="272">
        <f t="shared" si="1350"/>
        <v>346.59511600000002</v>
      </c>
      <c r="GD378" s="272">
        <f t="shared" si="1351"/>
        <v>0</v>
      </c>
      <c r="GE378" s="272">
        <f t="shared" si="1352"/>
        <v>1019.0772669811489</v>
      </c>
      <c r="GF378" s="273">
        <f t="shared" si="1353"/>
        <v>396.43291891505453</v>
      </c>
      <c r="GG378" s="273">
        <f t="shared" si="1354"/>
        <v>71.579987232755883</v>
      </c>
      <c r="GH378" s="272">
        <f t="shared" si="1487"/>
        <v>491.18348949984215</v>
      </c>
      <c r="GI378" s="274">
        <f t="shared" si="1488"/>
        <v>350.88963755292042</v>
      </c>
      <c r="GJ378" s="275">
        <f t="shared" si="1355"/>
        <v>6.7316697235953367</v>
      </c>
      <c r="GK378" s="271">
        <f t="shared" si="1489"/>
        <v>5045.7428095512078</v>
      </c>
      <c r="GL378" s="276">
        <f t="shared" si="1490"/>
        <v>6357.6359400345218</v>
      </c>
      <c r="GM378" s="272">
        <f t="shared" si="1491"/>
        <v>2635.0781501102369</v>
      </c>
      <c r="GN378" s="272">
        <f t="shared" si="1492"/>
        <v>164.92982290998674</v>
      </c>
      <c r="GO378" s="277">
        <f t="shared" si="1493"/>
        <v>0.52223790422338501</v>
      </c>
      <c r="GP378" s="278">
        <f t="shared" si="1494"/>
        <v>3.2686926213874222E-2</v>
      </c>
      <c r="GQ378" s="279">
        <f t="shared" si="1495"/>
        <v>1.0771339893397771</v>
      </c>
      <c r="GR378" s="280">
        <f t="shared" si="1496"/>
        <v>5045.7428095512078</v>
      </c>
      <c r="GS378" s="272">
        <f t="shared" si="1497"/>
        <v>2635.0781501102369</v>
      </c>
      <c r="GT378" s="272">
        <f t="shared" si="1356"/>
        <v>164.92982290998674</v>
      </c>
      <c r="GU378" s="73">
        <f t="shared" si="1498"/>
        <v>0.52223790422338501</v>
      </c>
      <c r="GV378" s="74">
        <f t="shared" si="1499"/>
        <v>3.2686926213874222E-2</v>
      </c>
      <c r="GW378" s="279">
        <f t="shared" si="1500"/>
        <v>1.0771339893397771</v>
      </c>
      <c r="GX378" s="280">
        <f t="shared" si="1501"/>
        <v>3357.3898551047905</v>
      </c>
      <c r="GY378" s="272">
        <f t="shared" si="1357"/>
        <v>1875.2812476291592</v>
      </c>
      <c r="GZ378" s="272">
        <f t="shared" si="1358"/>
        <v>72.979347288503391</v>
      </c>
      <c r="HA378" s="73">
        <f t="shared" si="1502"/>
        <v>0.55855331926313578</v>
      </c>
      <c r="HB378" s="74">
        <f t="shared" si="1503"/>
        <v>2.1736929709709141E-2</v>
      </c>
      <c r="HC378" s="279">
        <f t="shared" si="1504"/>
        <v>1.0804508203105685</v>
      </c>
      <c r="HD378" s="280">
        <f t="shared" si="1505"/>
        <v>4296.7640769846485</v>
      </c>
      <c r="HE378" s="272">
        <f t="shared" si="1359"/>
        <v>2582.9964194657623</v>
      </c>
      <c r="HF378" s="272">
        <f t="shared" si="1360"/>
        <v>96.086494737505191</v>
      </c>
      <c r="HG378" s="73">
        <f t="shared" si="1506"/>
        <v>0.60114923072025839</v>
      </c>
      <c r="HH378" s="74">
        <f t="shared" si="1507"/>
        <v>2.2362525150539814E-2</v>
      </c>
      <c r="HI378" s="281">
        <f t="shared" si="1508"/>
        <v>1.0864263242250063</v>
      </c>
      <c r="HJ378" s="72">
        <f t="shared" si="1361"/>
        <v>4.0978485490442482</v>
      </c>
      <c r="HK378" s="73">
        <f t="shared" si="1509"/>
        <v>4.0978485490442482</v>
      </c>
      <c r="HL378" s="73">
        <f t="shared" si="1362"/>
        <v>2.7350532065341726</v>
      </c>
      <c r="HM378" s="74">
        <f t="shared" si="1510"/>
        <v>3.5196953625917526</v>
      </c>
      <c r="HN378" s="75"/>
      <c r="HO378" s="75"/>
      <c r="HP378" s="76">
        <f t="shared" si="1511"/>
        <v>707.71517183660296</v>
      </c>
      <c r="HQ378" s="77">
        <f t="shared" si="1512"/>
        <v>805.38694270177257</v>
      </c>
      <c r="HR378" s="77">
        <f t="shared" si="1513"/>
        <v>23.107147449001804</v>
      </c>
      <c r="HS378" s="77">
        <f t="shared" si="1514"/>
        <v>26.684133874107285</v>
      </c>
      <c r="HT378" s="282">
        <f t="shared" si="1515"/>
        <v>939.37422187985817</v>
      </c>
      <c r="HU378" s="73">
        <f t="shared" si="1570"/>
        <v>0.75339002854510584</v>
      </c>
      <c r="HV378" s="74">
        <f t="shared" si="1571"/>
        <v>2.4598447467251348E-2</v>
      </c>
      <c r="HW378" s="279">
        <f t="shared" si="1337"/>
        <v>1.1077831975074406</v>
      </c>
      <c r="HX378" s="76">
        <f t="shared" si="1516"/>
        <v>249.4225358053146</v>
      </c>
      <c r="HY378" s="77">
        <f t="shared" si="1517"/>
        <v>283.84533997180603</v>
      </c>
      <c r="HZ378" s="77">
        <f t="shared" si="1363"/>
        <v>10.708656762299164</v>
      </c>
      <c r="IA378" s="77">
        <f t="shared" si="1518"/>
        <v>12.366356829103076</v>
      </c>
      <c r="IB378" s="282">
        <f t="shared" si="1519"/>
        <v>337.52863646156862</v>
      </c>
      <c r="IC378" s="73">
        <f t="shared" si="1572"/>
        <v>0.73896703527172902</v>
      </c>
      <c r="ID378" s="74">
        <f t="shared" si="1573"/>
        <v>3.1726661401419977E-2</v>
      </c>
      <c r="IE378" s="279">
        <f t="shared" si="1580"/>
        <v>1.1068961277227909</v>
      </c>
      <c r="IF378" s="76">
        <f t="shared" si="1364"/>
        <v>52.08173064447471</v>
      </c>
      <c r="IG378" s="77">
        <f t="shared" si="1520"/>
        <v>59.269530290718663</v>
      </c>
      <c r="IH378" s="77">
        <f t="shared" si="1365"/>
        <v>68.84332817248152</v>
      </c>
      <c r="II378" s="77">
        <f t="shared" si="1521"/>
        <v>79.500275373581658</v>
      </c>
      <c r="IJ378" s="282">
        <f t="shared" si="1522"/>
        <v>748.97873256655942</v>
      </c>
      <c r="IK378" s="73">
        <f t="shared" si="1523"/>
        <v>6.9536995350994654E-2</v>
      </c>
      <c r="IL378" s="74">
        <f t="shared" si="1524"/>
        <v>9.1916265681634191E-2</v>
      </c>
      <c r="IM378" s="279">
        <f t="shared" si="1525"/>
        <v>1.0238254386559078</v>
      </c>
      <c r="IN378" s="76">
        <f t="shared" si="1366"/>
        <v>6.8501932789064277</v>
      </c>
      <c r="IO378" s="77">
        <f t="shared" si="1526"/>
        <v>7.7955884533283033</v>
      </c>
      <c r="IP378" s="77">
        <f t="shared" si="1367"/>
        <v>0.22307345758775807</v>
      </c>
      <c r="IQ378" s="77">
        <f t="shared" si="1527"/>
        <v>0.25760522882234305</v>
      </c>
      <c r="IR378" s="282">
        <f t="shared" si="1528"/>
        <v>9.6621919367140272</v>
      </c>
      <c r="IS378" s="73">
        <f t="shared" si="1581"/>
        <v>0.70896886791053337</v>
      </c>
      <c r="IT378" s="74">
        <f t="shared" si="1582"/>
        <v>2.3087251738410627E-2</v>
      </c>
      <c r="IU378" s="279">
        <f t="shared" si="1583"/>
        <v>1.1014187000294386</v>
      </c>
      <c r="IV378" s="76">
        <f t="shared" si="1368"/>
        <v>0</v>
      </c>
      <c r="IW378" s="77">
        <f t="shared" si="1529"/>
        <v>0</v>
      </c>
      <c r="IX378" s="77">
        <f t="shared" si="1530"/>
        <v>0</v>
      </c>
      <c r="IY378" s="77">
        <f t="shared" si="1531"/>
        <v>0</v>
      </c>
      <c r="IZ378" s="282">
        <f t="shared" si="1532"/>
        <v>0</v>
      </c>
      <c r="JA378" s="283"/>
      <c r="JB378" s="284"/>
      <c r="JC378" s="285"/>
      <c r="JD378" s="76">
        <f t="shared" si="1369"/>
        <v>0</v>
      </c>
      <c r="JE378" s="77">
        <f t="shared" si="1533"/>
        <v>0</v>
      </c>
      <c r="JF378" s="77">
        <f t="shared" si="1370"/>
        <v>0</v>
      </c>
      <c r="JG378" s="77">
        <f t="shared" si="1534"/>
        <v>0</v>
      </c>
      <c r="JH378" s="282">
        <f t="shared" si="1535"/>
        <v>0</v>
      </c>
      <c r="JI378" s="283"/>
      <c r="JJ378" s="284"/>
      <c r="JK378" s="285"/>
      <c r="JL378" s="76">
        <f t="shared" si="1371"/>
        <v>701.75116612110423</v>
      </c>
      <c r="JM378" s="77">
        <f t="shared" si="1536"/>
        <v>798.59984455747781</v>
      </c>
      <c r="JN378" s="77">
        <f t="shared" si="1372"/>
        <v>33.022148270599963</v>
      </c>
      <c r="JO378" s="77">
        <f t="shared" si="1537"/>
        <v>38.13397682288884</v>
      </c>
      <c r="JP378" s="282">
        <f t="shared" si="1538"/>
        <v>897.84059819890729</v>
      </c>
      <c r="JQ378" s="73">
        <f t="shared" si="1373"/>
        <v>0.7815988356160728</v>
      </c>
      <c r="JR378" s="74">
        <f t="shared" si="1374"/>
        <v>3.6779522263576954E-2</v>
      </c>
      <c r="JS378" s="279">
        <f t="shared" si="1574"/>
        <v>1.1135619253497759</v>
      </c>
      <c r="JT378" s="76">
        <f t="shared" si="1375"/>
        <v>3.7568086110717291</v>
      </c>
      <c r="JU378" s="77">
        <f t="shared" si="1539"/>
        <v>4.2752857674857383</v>
      </c>
      <c r="JV378" s="77">
        <f t="shared" si="1376"/>
        <v>7.2072788928341264E-2</v>
      </c>
      <c r="JW378" s="77">
        <f t="shared" si="1540"/>
        <v>8.3229656654448494E-2</v>
      </c>
      <c r="JX378" s="282">
        <f t="shared" si="1541"/>
        <v>54.021668218047516</v>
      </c>
      <c r="JY378" s="73">
        <f t="shared" si="1584"/>
        <v>6.9542624931687266E-2</v>
      </c>
      <c r="JZ378" s="74">
        <f t="shared" si="1585"/>
        <v>1.3341459326549128E-3</v>
      </c>
      <c r="KA378" s="279">
        <f t="shared" si="1586"/>
        <v>1.0098041034571972</v>
      </c>
      <c r="KB378" s="76">
        <f t="shared" si="1377"/>
        <v>9.6272323172484284E-2</v>
      </c>
      <c r="KC378" s="77">
        <f t="shared" si="1542"/>
        <v>0.10955886649351884</v>
      </c>
      <c r="KD378" s="77">
        <f t="shared" si="1378"/>
        <v>1.8469439212853843E-3</v>
      </c>
      <c r="KE378" s="77">
        <f t="shared" si="1543"/>
        <v>2.1328508403003618E-3</v>
      </c>
      <c r="KF378" s="282">
        <f t="shared" si="1544"/>
        <v>1.3843642408818191</v>
      </c>
      <c r="KG378" s="73">
        <f t="shared" si="1587"/>
        <v>6.9542624931687252E-2</v>
      </c>
      <c r="KH378" s="74">
        <f t="shared" si="1588"/>
        <v>1.3341459326549124E-3</v>
      </c>
      <c r="KI378" s="279">
        <f t="shared" si="1589"/>
        <v>1.0098041034571972</v>
      </c>
      <c r="KJ378" s="76">
        <f t="shared" si="1379"/>
        <v>49.774027719486611</v>
      </c>
      <c r="KK378" s="77">
        <f t="shared" si="1545"/>
        <v>56.643341285052955</v>
      </c>
      <c r="KL378" s="77">
        <f t="shared" si="1380"/>
        <v>1.6256851608054137</v>
      </c>
      <c r="KM378" s="77">
        <f t="shared" si="1546"/>
        <v>1.8773412236980918</v>
      </c>
      <c r="KN378" s="282">
        <f t="shared" si="1547"/>
        <v>65.43026327708381</v>
      </c>
      <c r="KO378" s="73">
        <f t="shared" si="1381"/>
        <v>0.76071874430191067</v>
      </c>
      <c r="KP378" s="74">
        <f t="shared" si="1382"/>
        <v>2.4846073963067653E-2</v>
      </c>
      <c r="KQ378" s="279">
        <f t="shared" si="1383"/>
        <v>1.1088329661505896</v>
      </c>
      <c r="KR378" s="76">
        <f t="shared" si="1384"/>
        <v>192.65007733383152</v>
      </c>
      <c r="KS378" s="77">
        <f t="shared" si="1548"/>
        <v>219.2377145066736</v>
      </c>
      <c r="KT378" s="77">
        <f t="shared" si="1385"/>
        <v>6.290583102335817</v>
      </c>
      <c r="KU378" s="77">
        <f t="shared" si="1549"/>
        <v>7.264365366577402</v>
      </c>
      <c r="KV378" s="282">
        <f t="shared" si="1550"/>
        <v>255.23519952771449</v>
      </c>
      <c r="KW378" s="73">
        <f t="shared" si="1317"/>
        <v>0.75479431399082075</v>
      </c>
      <c r="KX378" s="74">
        <f t="shared" si="1318"/>
        <v>2.4646220873828804E-2</v>
      </c>
      <c r="KY378" s="279">
        <f t="shared" si="1319"/>
        <v>1.1079843982651418</v>
      </c>
      <c r="KZ378" s="76">
        <f t="shared" si="1386"/>
        <v>484.2677529940002</v>
      </c>
      <c r="LA378" s="77">
        <f t="shared" si="1551"/>
        <v>551.10154558470219</v>
      </c>
      <c r="LB378" s="77">
        <f t="shared" si="1387"/>
        <v>15.30372887619885</v>
      </c>
      <c r="LC378" s="77">
        <f t="shared" si="1552"/>
        <v>17.672746106234431</v>
      </c>
      <c r="LD378" s="286">
        <f t="shared" si="1553"/>
        <v>1134.9770074927424</v>
      </c>
      <c r="LE378" s="73">
        <f t="shared" si="1388"/>
        <v>0.42667626726975511</v>
      </c>
      <c r="LF378" s="74">
        <f t="shared" si="1389"/>
        <v>1.3483734714596594E-2</v>
      </c>
      <c r="LG378" s="279">
        <f t="shared" si="1390"/>
        <v>1.0609728737797184</v>
      </c>
      <c r="LH378" s="76">
        <f t="shared" si="1391"/>
        <v>159.94565291607623</v>
      </c>
      <c r="LI378" s="77">
        <f t="shared" si="1554"/>
        <v>182.01975247502389</v>
      </c>
      <c r="LJ378" s="77">
        <f t="shared" si="1392"/>
        <v>5.2180429128804331</v>
      </c>
      <c r="LK378" s="77">
        <f t="shared" si="1555"/>
        <v>6.0257959557943241</v>
      </c>
      <c r="LL378" s="282">
        <f t="shared" si="1556"/>
        <v>216.4096253116397</v>
      </c>
      <c r="LM378" s="73">
        <f t="shared" si="1575"/>
        <v>0.73908751833818487</v>
      </c>
      <c r="LN378" s="74">
        <f t="shared" si="1576"/>
        <v>2.4111879983924993E-2</v>
      </c>
      <c r="LO378" s="279">
        <f t="shared" si="1577"/>
        <v>1.1057339874273644</v>
      </c>
      <c r="LP378" s="76">
        <f t="shared" si="1393"/>
        <v>6.4202093451560874E-2</v>
      </c>
      <c r="LQ378" s="77">
        <f t="shared" si="1557"/>
        <v>7.3062624368810794E-2</v>
      </c>
      <c r="LR378" s="77">
        <f t="shared" si="1394"/>
        <v>1.2316900883518657E-3</v>
      </c>
      <c r="LS378" s="77">
        <f t="shared" si="1558"/>
        <v>1.4223557140287345E-3</v>
      </c>
      <c r="LT378" s="282">
        <f t="shared" si="1559"/>
        <v>0.92320491949545436</v>
      </c>
      <c r="LU378" s="73">
        <f t="shared" si="1329"/>
        <v>6.9542624931687211E-2</v>
      </c>
      <c r="LV378" s="74">
        <f t="shared" si="1330"/>
        <v>1.3341459326549118E-3</v>
      </c>
      <c r="LW378" s="279">
        <f t="shared" si="1331"/>
        <v>1.0098041034571972</v>
      </c>
      <c r="LX378" s="76">
        <f t="shared" si="1395"/>
        <v>26.702558432743892</v>
      </c>
      <c r="LY378" s="77">
        <f t="shared" si="1560"/>
        <v>30.387778522046876</v>
      </c>
      <c r="LZ378" s="77">
        <f t="shared" si="1396"/>
        <v>0.51227732285803806</v>
      </c>
      <c r="MA378" s="77">
        <f t="shared" si="1561"/>
        <v>0.59157785243646244</v>
      </c>
      <c r="MB378" s="286">
        <f t="shared" si="1562"/>
        <v>383.97378990205442</v>
      </c>
      <c r="MC378" s="73">
        <f t="shared" si="1320"/>
        <v>6.9542659251703845E-2</v>
      </c>
      <c r="MD378" s="74">
        <f t="shared" si="1321"/>
        <v>1.3341465910699578E-3</v>
      </c>
      <c r="ME378" s="279">
        <f t="shared" si="1322"/>
        <v>1.0098041082956253</v>
      </c>
      <c r="MF378" s="76">
        <f t="shared" si="1397"/>
        <v>0</v>
      </c>
      <c r="MG378" s="77">
        <f t="shared" si="1563"/>
        <v>0</v>
      </c>
      <c r="MH378" s="77">
        <f t="shared" si="1398"/>
        <v>0</v>
      </c>
      <c r="MI378" s="77">
        <f t="shared" si="1564"/>
        <v>0</v>
      </c>
      <c r="MJ378" s="286">
        <f t="shared" si="1565"/>
        <v>0</v>
      </c>
      <c r="MK378" s="73"/>
      <c r="ML378" s="74"/>
      <c r="MM378" s="279"/>
      <c r="MN378" s="287">
        <f t="shared" si="1566"/>
        <v>1.0771344371716089</v>
      </c>
      <c r="MO378" s="288">
        <f t="shared" si="1566"/>
        <v>1.0771344371716089</v>
      </c>
      <c r="MP378" s="288">
        <f t="shared" si="1566"/>
        <v>1.0804508132938919</v>
      </c>
      <c r="MQ378" s="289">
        <f t="shared" si="1566"/>
        <v>1.0864265294831863</v>
      </c>
      <c r="MR378" s="290">
        <f t="shared" si="1567"/>
        <v>4.0978502527756691</v>
      </c>
      <c r="MS378" s="291">
        <f t="shared" si="1332"/>
        <v>4.0978502527756691</v>
      </c>
      <c r="MT378" s="291">
        <f t="shared" si="1399"/>
        <v>2.7350531887721576</v>
      </c>
      <c r="MU378" s="292">
        <f t="shared" si="1333"/>
        <v>3.519696027566678</v>
      </c>
      <c r="MV378" s="359">
        <f t="shared" si="1400"/>
        <v>0.78464283879452024</v>
      </c>
      <c r="MW378" s="360">
        <f t="shared" si="1401"/>
        <v>0.2817050645054503</v>
      </c>
      <c r="MX378" s="360">
        <f t="shared" si="1402"/>
        <v>0.57815422520899107</v>
      </c>
      <c r="MY378" s="360">
        <f t="shared" si="1403"/>
        <v>8.0403565102149018E-3</v>
      </c>
      <c r="MZ378" s="360">
        <f t="shared" si="1404"/>
        <v>0</v>
      </c>
      <c r="NA378" s="360">
        <f t="shared" si="1405"/>
        <v>0</v>
      </c>
      <c r="NB378" s="360">
        <f t="shared" si="1406"/>
        <v>0.75377006726926332</v>
      </c>
      <c r="NC378" s="360">
        <f t="shared" si="1407"/>
        <v>4.1099027010707924E-2</v>
      </c>
      <c r="ND378" s="360">
        <f t="shared" si="1408"/>
        <v>1.110784513802917E-3</v>
      </c>
      <c r="NE378" s="360">
        <f t="shared" si="1409"/>
        <v>5.4665465231224064E-2</v>
      </c>
      <c r="NF378" s="360">
        <f t="shared" si="1410"/>
        <v>0.21328699666603981</v>
      </c>
      <c r="NG378" s="360">
        <f t="shared" si="1411"/>
        <v>0.90787448809330507</v>
      </c>
      <c r="NH378" s="360">
        <f t="shared" si="1412"/>
        <v>0.18045578674814589</v>
      </c>
      <c r="NI378" s="360">
        <f t="shared" si="1413"/>
        <v>7.0686287242003806E-4</v>
      </c>
      <c r="NJ378" s="360">
        <f t="shared" si="1414"/>
        <v>0.29233828935158351</v>
      </c>
      <c r="NK378" s="361">
        <f t="shared" si="1415"/>
        <v>0</v>
      </c>
      <c r="NL378" s="145">
        <f t="shared" si="1568"/>
        <v>4.0978502527756691</v>
      </c>
      <c r="NM378" s="56">
        <f t="shared" si="1334"/>
        <v>4.0978502527756691</v>
      </c>
      <c r="NN378" s="56">
        <f t="shared" si="1569"/>
        <v>2.7350531887721576</v>
      </c>
      <c r="NO378" s="58">
        <f t="shared" si="1323"/>
        <v>3.519696027566678</v>
      </c>
      <c r="NP378" s="55">
        <f t="shared" si="1416"/>
        <v>1.0771344371716089</v>
      </c>
      <c r="NQ378" s="56">
        <f t="shared" si="1324"/>
        <v>1.0771344371716089</v>
      </c>
      <c r="NR378" s="56">
        <f t="shared" si="1417"/>
        <v>1.0804508132938919</v>
      </c>
      <c r="NS378" s="61">
        <f t="shared" si="1325"/>
        <v>1.0864265294831863</v>
      </c>
      <c r="NT378" s="25"/>
      <c r="NU378" s="86">
        <f t="shared" si="1578"/>
        <v>0</v>
      </c>
      <c r="NV378" s="86">
        <f t="shared" si="1578"/>
        <v>0</v>
      </c>
      <c r="NW378" s="86">
        <f t="shared" si="1578"/>
        <v>0</v>
      </c>
      <c r="NX378" s="86">
        <f t="shared" si="1578"/>
        <v>0</v>
      </c>
      <c r="NY378" s="87">
        <f t="shared" si="1579"/>
        <v>0</v>
      </c>
      <c r="NZ378" s="87">
        <f t="shared" si="1579"/>
        <v>0</v>
      </c>
      <c r="OA378" s="87">
        <f t="shared" si="1579"/>
        <v>0</v>
      </c>
      <c r="OB378" s="87">
        <f t="shared" si="1579"/>
        <v>0</v>
      </c>
      <c r="OC378" s="26"/>
    </row>
    <row r="379" spans="1:393" thickBot="1" x14ac:dyDescent="0.35">
      <c r="A379" s="136" t="s">
        <v>856</v>
      </c>
      <c r="B379" s="137" t="s">
        <v>857</v>
      </c>
      <c r="C379" s="133" t="s">
        <v>99</v>
      </c>
      <c r="D379" s="64">
        <f>VLOOKUP(B379,[1]УсіТ_1!$A$10:$G$556,6,FALSE)</f>
        <v>714.9</v>
      </c>
      <c r="E379" s="64">
        <f>VLOOKUP(B379,[1]УсіТ_1!$A$10:$G$556,7,FALSE)</f>
        <v>0</v>
      </c>
      <c r="F379" s="38"/>
      <c r="G379" s="38"/>
      <c r="H379" s="39"/>
      <c r="I379" s="256">
        <v>4.4821999999999997</v>
      </c>
      <c r="J379" s="62">
        <v>4.4821999999999997</v>
      </c>
      <c r="K379" s="257">
        <f t="shared" si="1418"/>
        <v>3.5127999999999995</v>
      </c>
      <c r="L379" s="293">
        <f t="shared" si="1419"/>
        <v>4.1635999999999997</v>
      </c>
      <c r="M379" s="63">
        <v>0.65080000000000005</v>
      </c>
      <c r="N379" s="63">
        <v>1.3116000000000001</v>
      </c>
      <c r="O379" s="63">
        <v>0.31859999999999999</v>
      </c>
      <c r="P379" s="63">
        <v>0</v>
      </c>
      <c r="Q379" s="63">
        <v>0</v>
      </c>
      <c r="R379" s="63">
        <v>0</v>
      </c>
      <c r="S379" s="63">
        <v>0.55420000000000003</v>
      </c>
      <c r="T379" s="63">
        <v>0</v>
      </c>
      <c r="U379" s="63">
        <v>0</v>
      </c>
      <c r="V379" s="63">
        <v>0.40460000000000002</v>
      </c>
      <c r="W379" s="63">
        <v>0.19819999999999999</v>
      </c>
      <c r="X379" s="63">
        <v>0.71179999999999999</v>
      </c>
      <c r="Y379" s="63">
        <v>8.09E-2</v>
      </c>
      <c r="Z379" s="63">
        <v>1.6999999999999999E-3</v>
      </c>
      <c r="AA379" s="63">
        <v>0.24979999999999999</v>
      </c>
      <c r="AB379" s="259">
        <v>0</v>
      </c>
      <c r="AC379" s="144">
        <v>167.99</v>
      </c>
      <c r="AD379" s="70">
        <v>36.957799999999999</v>
      </c>
      <c r="AE379" s="70">
        <v>122.307767195342</v>
      </c>
      <c r="AF379" s="68">
        <f t="shared" si="1420"/>
        <v>8.5908975678008215</v>
      </c>
      <c r="AG379" s="68">
        <f t="shared" si="1421"/>
        <v>38.999299263441138</v>
      </c>
      <c r="AH379" s="71">
        <v>6.0276116850833299</v>
      </c>
      <c r="AI379" s="71">
        <v>35.943225512565199</v>
      </c>
      <c r="AJ379" s="68">
        <f t="shared" si="1422"/>
        <v>0.49260190564970607</v>
      </c>
      <c r="AK379" s="68">
        <f t="shared" si="1423"/>
        <v>21.046699471784603</v>
      </c>
      <c r="AL379" s="71">
        <v>18.461320219649501</v>
      </c>
      <c r="AM379" s="69">
        <f t="shared" si="1424"/>
        <v>465.22526953516808</v>
      </c>
      <c r="AN379" s="260">
        <v>327.94</v>
      </c>
      <c r="AO379" s="71">
        <v>72.146799999999999</v>
      </c>
      <c r="AP379" s="71">
        <v>238.761885672006</v>
      </c>
      <c r="AQ379" s="68">
        <f t="shared" si="1425"/>
        <v>16.770634849601702</v>
      </c>
      <c r="AR379" s="68">
        <f t="shared" si="1426"/>
        <v>76.132092389147175</v>
      </c>
      <c r="AS379" s="71">
        <v>32.870369055133303</v>
      </c>
      <c r="AT379" s="261">
        <f t="shared" si="1338"/>
        <v>7.1288426853952478</v>
      </c>
      <c r="AU379" s="71">
        <v>72.442148284378106</v>
      </c>
      <c r="AV379" s="68">
        <f t="shared" si="1427"/>
        <v>0.99281964223740193</v>
      </c>
      <c r="AW379" s="68">
        <f t="shared" si="1428"/>
        <v>42.418789696510736</v>
      </c>
      <c r="AX379" s="71">
        <v>37.208060150575903</v>
      </c>
      <c r="AY379" s="69">
        <f t="shared" si="1429"/>
        <v>937.64311579451203</v>
      </c>
      <c r="AZ379" s="260">
        <v>28</v>
      </c>
      <c r="BA379" s="260">
        <v>142.720666666667</v>
      </c>
      <c r="BB379" s="260">
        <v>14.8837266666667</v>
      </c>
      <c r="BC379" s="262">
        <f t="shared" si="1430"/>
        <v>11.906981333333361</v>
      </c>
      <c r="BD379" s="262">
        <f t="shared" si="1339"/>
        <v>2.9767453333333389</v>
      </c>
      <c r="BE379" s="260">
        <v>5.5864946666666704</v>
      </c>
      <c r="BF379" s="262">
        <f t="shared" si="1431"/>
        <v>4.4691957333333363</v>
      </c>
      <c r="BG379" s="262">
        <f t="shared" si="1340"/>
        <v>1.1172989333333341</v>
      </c>
      <c r="BH379" s="260">
        <v>17.59781170737228</v>
      </c>
      <c r="BI379" s="263">
        <f t="shared" si="1432"/>
        <v>10.304469036498668</v>
      </c>
      <c r="BJ379" s="68">
        <f t="shared" si="1433"/>
        <v>0.2411780094495371</v>
      </c>
      <c r="BK379" s="260">
        <v>9.0386687189794515</v>
      </c>
      <c r="BL379" s="69">
        <f t="shared" si="1434"/>
        <v>227.79284211162252</v>
      </c>
      <c r="BM379" s="260">
        <v>0</v>
      </c>
      <c r="BN379" s="260">
        <v>0</v>
      </c>
      <c r="BO379" s="260">
        <v>0</v>
      </c>
      <c r="BP379" s="68">
        <f t="shared" si="1435"/>
        <v>0</v>
      </c>
      <c r="BQ379" s="68">
        <f t="shared" si="1436"/>
        <v>0</v>
      </c>
      <c r="BR379" s="260">
        <v>0</v>
      </c>
      <c r="BS379" s="260">
        <v>0</v>
      </c>
      <c r="BT379" s="68">
        <f t="shared" si="1437"/>
        <v>0</v>
      </c>
      <c r="BU379" s="68">
        <f t="shared" si="1438"/>
        <v>0</v>
      </c>
      <c r="BV379" s="260">
        <v>0</v>
      </c>
      <c r="BW379" s="69">
        <f t="shared" si="1439"/>
        <v>0</v>
      </c>
      <c r="BX379" s="260">
        <v>0</v>
      </c>
      <c r="BY379" s="260">
        <v>0</v>
      </c>
      <c r="BZ379" s="263">
        <f t="shared" si="1440"/>
        <v>0</v>
      </c>
      <c r="CA379" s="263">
        <f t="shared" si="1441"/>
        <v>0</v>
      </c>
      <c r="CB379" s="260">
        <v>0</v>
      </c>
      <c r="CC379" s="264">
        <f t="shared" si="1442"/>
        <v>0</v>
      </c>
      <c r="CD379" s="260">
        <v>0</v>
      </c>
      <c r="CE379" s="260">
        <v>0</v>
      </c>
      <c r="CF379" s="263">
        <f t="shared" si="1443"/>
        <v>0</v>
      </c>
      <c r="CG379" s="263">
        <f t="shared" si="1444"/>
        <v>0</v>
      </c>
      <c r="CH379" s="260">
        <v>0</v>
      </c>
      <c r="CI379" s="69">
        <f t="shared" si="1445"/>
        <v>0</v>
      </c>
      <c r="CJ379" s="260">
        <v>162.93809883589978</v>
      </c>
      <c r="CK379" s="260">
        <v>35.846385325070344</v>
      </c>
      <c r="CL379" s="260">
        <v>12.390574896037789</v>
      </c>
      <c r="CM379" s="260">
        <v>6.9311353484921154</v>
      </c>
      <c r="CN379" s="260">
        <v>72.648633233682659</v>
      </c>
      <c r="CO379" s="265">
        <f t="shared" si="1446"/>
        <v>5.1028399983338701</v>
      </c>
      <c r="CP379" s="266">
        <f t="shared" si="1447"/>
        <v>23.164888490158518</v>
      </c>
      <c r="CQ379" s="260">
        <v>30.609222622053569</v>
      </c>
      <c r="CR379" s="265">
        <f t="shared" si="1448"/>
        <v>0.41949939603524417</v>
      </c>
      <c r="CS379" s="265">
        <f t="shared" si="1449"/>
        <v>17.923352743233956</v>
      </c>
      <c r="CT379" s="260">
        <v>15.721645802286879</v>
      </c>
      <c r="CU379" s="267">
        <f t="shared" si="1341"/>
        <v>396.18547285803726</v>
      </c>
      <c r="CV379" s="260">
        <v>0</v>
      </c>
      <c r="CW379" s="260">
        <v>0</v>
      </c>
      <c r="CX379" s="68">
        <f t="shared" si="1450"/>
        <v>0</v>
      </c>
      <c r="CY379" s="68">
        <f t="shared" si="1451"/>
        <v>0</v>
      </c>
      <c r="CZ379" s="260">
        <v>0</v>
      </c>
      <c r="DA379" s="69">
        <f t="shared" si="1452"/>
        <v>0</v>
      </c>
      <c r="DB379" s="260">
        <v>0</v>
      </c>
      <c r="DC379" s="260">
        <v>0</v>
      </c>
      <c r="DD379" s="68">
        <f t="shared" si="1453"/>
        <v>0</v>
      </c>
      <c r="DE379" s="68">
        <f t="shared" si="1454"/>
        <v>0</v>
      </c>
      <c r="DF379" s="260">
        <v>0</v>
      </c>
      <c r="DG379" s="69">
        <f t="shared" si="1455"/>
        <v>0</v>
      </c>
      <c r="DH379" s="260">
        <v>105.5758156824179</v>
      </c>
      <c r="DI379" s="260">
        <v>23.226679450131936</v>
      </c>
      <c r="DJ379" s="260">
        <v>1.5999948339083323</v>
      </c>
      <c r="DK379" s="260">
        <v>76.859193816800229</v>
      </c>
      <c r="DL379" s="68">
        <f t="shared" si="1456"/>
        <v>5.3985897736920476</v>
      </c>
      <c r="DM379" s="68">
        <f t="shared" si="1457"/>
        <v>24.507476258812552</v>
      </c>
      <c r="DN379" s="260">
        <v>22.351237392002002</v>
      </c>
      <c r="DO379" s="68">
        <f t="shared" si="1458"/>
        <v>0.30632370845738743</v>
      </c>
      <c r="DP379" s="68">
        <f t="shared" si="1459"/>
        <v>13.08785645983634</v>
      </c>
      <c r="DQ379" s="260">
        <v>11.4801425001466</v>
      </c>
      <c r="DR379" s="264">
        <f t="shared" si="1460"/>
        <v>289.31167641048836</v>
      </c>
      <c r="DS379" s="260">
        <v>51.37</v>
      </c>
      <c r="DT379" s="260">
        <v>11.301399999999999</v>
      </c>
      <c r="DU379" s="260">
        <v>37.400738144084201</v>
      </c>
      <c r="DV379" s="68">
        <f t="shared" si="1461"/>
        <v>2.6270278472404742</v>
      </c>
      <c r="DW379" s="68">
        <f t="shared" si="1462"/>
        <v>11.925674166098975</v>
      </c>
      <c r="DX379" s="260">
        <v>0.97863884641666699</v>
      </c>
      <c r="DY379" s="260">
        <v>0.47956358666666699</v>
      </c>
      <c r="DZ379" s="260">
        <v>0</v>
      </c>
      <c r="EA379" s="260">
        <v>10.949631301500499</v>
      </c>
      <c r="EB379" s="68">
        <f t="shared" si="1463"/>
        <v>0.15006469698706434</v>
      </c>
      <c r="EC379" s="68">
        <f t="shared" si="1464"/>
        <v>6.411600407118824</v>
      </c>
      <c r="ED379" s="267">
        <v>5.6239985939334298</v>
      </c>
      <c r="EE379" s="69">
        <f t="shared" si="1465"/>
        <v>141.72476456712175</v>
      </c>
      <c r="EF379" s="260">
        <v>121.64159142857143</v>
      </c>
      <c r="EG379" s="260">
        <v>26.761150114285723</v>
      </c>
      <c r="EH379" s="260">
        <v>127.60537653704591</v>
      </c>
      <c r="EI379" s="260">
        <v>88.563077836279476</v>
      </c>
      <c r="EJ379" s="268">
        <f t="shared" si="1466"/>
        <v>6.2206705872202699</v>
      </c>
      <c r="EK379" s="266">
        <f t="shared" si="1467"/>
        <v>28.239400125031743</v>
      </c>
      <c r="EL379" s="260">
        <v>39.317509975210328</v>
      </c>
      <c r="EM379" s="268">
        <f t="shared" si="1468"/>
        <v>0.53884647421025755</v>
      </c>
      <c r="EN379" s="268">
        <f t="shared" si="1469"/>
        <v>23.022525236024308</v>
      </c>
      <c r="EO379" s="269">
        <f t="shared" si="1470"/>
        <v>403.88870589139287</v>
      </c>
      <c r="EP379" s="69">
        <f t="shared" si="1471"/>
        <v>508.89976942315502</v>
      </c>
      <c r="EQ379" s="260">
        <v>20.5</v>
      </c>
      <c r="ER379" s="260">
        <v>4.51</v>
      </c>
      <c r="ES379" s="260">
        <v>14.9253481011043</v>
      </c>
      <c r="ET379" s="68">
        <f t="shared" si="1472"/>
        <v>1.0483564506215659</v>
      </c>
      <c r="EU379" s="68">
        <f t="shared" si="1473"/>
        <v>4.7591263462143187</v>
      </c>
      <c r="EV379" s="260">
        <v>1.4618242985916701</v>
      </c>
      <c r="EW379" s="260">
        <v>4.46451545542494</v>
      </c>
      <c r="EX379" s="68">
        <f t="shared" si="1474"/>
        <v>6.11861843165988E-2</v>
      </c>
      <c r="EY379" s="68">
        <f t="shared" si="1475"/>
        <v>2.6142148829858955</v>
      </c>
      <c r="EZ379" s="260">
        <v>2.2930843927560498</v>
      </c>
      <c r="FA379" s="69">
        <f t="shared" si="1476"/>
        <v>57.785726697452347</v>
      </c>
      <c r="FB379" s="260">
        <v>0.83333333333333348</v>
      </c>
      <c r="FC379" s="260">
        <v>8.9871586162120806E-2</v>
      </c>
      <c r="FD379" s="68">
        <f t="shared" si="1477"/>
        <v>1.2316900883518657E-3</v>
      </c>
      <c r="FE379" s="68">
        <f t="shared" si="1478"/>
        <v>5.2624666763574489E-2</v>
      </c>
      <c r="FF379" s="260">
        <v>4.6160245974772703E-2</v>
      </c>
      <c r="FG379" s="69">
        <f t="shared" si="1479"/>
        <v>1.1632381985642724</v>
      </c>
      <c r="FH379" s="260">
        <v>127.93165</v>
      </c>
      <c r="FI379" s="260">
        <v>13.7969043670047</v>
      </c>
      <c r="FJ379" s="68">
        <f t="shared" si="1480"/>
        <v>0.18908657434979942</v>
      </c>
      <c r="FK379" s="68">
        <f t="shared" si="1481"/>
        <v>8.0788325397170695</v>
      </c>
      <c r="FL379" s="260">
        <v>7.0865</v>
      </c>
      <c r="FM379" s="69">
        <f t="shared" si="1482"/>
        <v>178.57806524040564</v>
      </c>
      <c r="FN379" s="260">
        <v>0</v>
      </c>
      <c r="FO379" s="260">
        <v>0</v>
      </c>
      <c r="FP379" s="68">
        <f t="shared" si="1483"/>
        <v>0</v>
      </c>
      <c r="FQ379" s="68">
        <f t="shared" si="1484"/>
        <v>0</v>
      </c>
      <c r="FR379" s="260">
        <v>0</v>
      </c>
      <c r="FS379" s="264">
        <f t="shared" si="1485"/>
        <v>0</v>
      </c>
      <c r="FT379" s="270">
        <f t="shared" si="1342"/>
        <v>3204.3099408365274</v>
      </c>
      <c r="FU379" s="271">
        <f t="shared" si="1343"/>
        <v>1168.7057208363769</v>
      </c>
      <c r="FV379" s="272">
        <f t="shared" si="1486"/>
        <v>174.28135330499632</v>
      </c>
      <c r="FW379" s="272">
        <f t="shared" si="1344"/>
        <v>30.43615510055406</v>
      </c>
      <c r="FX379" s="272">
        <f t="shared" si="1345"/>
        <v>142.720666666667</v>
      </c>
      <c r="FY379" s="272">
        <f t="shared" si="1346"/>
        <v>0</v>
      </c>
      <c r="FZ379" s="272">
        <f t="shared" si="1347"/>
        <v>0</v>
      </c>
      <c r="GA379" s="272">
        <f t="shared" si="1348"/>
        <v>0</v>
      </c>
      <c r="GB379" s="272">
        <f t="shared" si="1349"/>
        <v>0</v>
      </c>
      <c r="GC379" s="272">
        <f t="shared" si="1350"/>
        <v>127.93165</v>
      </c>
      <c r="GD379" s="272">
        <f t="shared" si="1351"/>
        <v>0</v>
      </c>
      <c r="GE379" s="272">
        <f t="shared" si="1352"/>
        <v>651.46664399929898</v>
      </c>
      <c r="GF379" s="273">
        <f t="shared" si="1353"/>
        <v>253.42810758746342</v>
      </c>
      <c r="GG379" s="273">
        <f t="shared" si="1354"/>
        <v>45.759017074510751</v>
      </c>
      <c r="GH379" s="272">
        <f t="shared" si="1487"/>
        <v>247.56207820367371</v>
      </c>
      <c r="GI379" s="274">
        <f t="shared" si="1488"/>
        <v>176.85237747137825</v>
      </c>
      <c r="GJ379" s="275">
        <f t="shared" si="1355"/>
        <v>3.3928382817813487</v>
      </c>
      <c r="GK379" s="271">
        <f t="shared" si="1489"/>
        <v>2543.1042681115669</v>
      </c>
      <c r="GL379" s="276">
        <f t="shared" si="1490"/>
        <v>3204.3113778205739</v>
      </c>
      <c r="GM379" s="272">
        <f t="shared" si="1491"/>
        <v>1598.9862058952187</v>
      </c>
      <c r="GN379" s="272">
        <f t="shared" si="1492"/>
        <v>79.588010456846163</v>
      </c>
      <c r="GO379" s="277">
        <f t="shared" si="1493"/>
        <v>0.62875369521619262</v>
      </c>
      <c r="GP379" s="278">
        <f t="shared" si="1494"/>
        <v>3.1295614361870359E-2</v>
      </c>
      <c r="GQ379" s="279">
        <f t="shared" si="1495"/>
        <v>1.0916188585800042</v>
      </c>
      <c r="GR379" s="280">
        <f t="shared" si="1496"/>
        <v>2543.1042681115669</v>
      </c>
      <c r="GS379" s="272">
        <f t="shared" si="1497"/>
        <v>1598.9862058952187</v>
      </c>
      <c r="GT379" s="272">
        <f t="shared" si="1356"/>
        <v>79.588010456846163</v>
      </c>
      <c r="GU379" s="73">
        <f t="shared" si="1498"/>
        <v>0.62875369521619262</v>
      </c>
      <c r="GV379" s="74">
        <f t="shared" si="1499"/>
        <v>3.1295614361870359E-2</v>
      </c>
      <c r="GW379" s="279">
        <f t="shared" si="1500"/>
        <v>1.0916188585800042</v>
      </c>
      <c r="GX379" s="280">
        <f t="shared" si="1501"/>
        <v>1993.0898937887173</v>
      </c>
      <c r="GY379" s="272">
        <f t="shared" si="1357"/>
        <v>1308.210835213715</v>
      </c>
      <c r="GZ379" s="272">
        <f t="shared" si="1358"/>
        <v>53.8871559072794</v>
      </c>
      <c r="HA379" s="73">
        <f t="shared" si="1502"/>
        <v>0.65637322194580117</v>
      </c>
      <c r="HB379" s="74">
        <f t="shared" si="1503"/>
        <v>2.7036992197498871E-2</v>
      </c>
      <c r="HC379" s="279">
        <f t="shared" si="1504"/>
        <v>1.0947713947529127</v>
      </c>
      <c r="HD379" s="280">
        <f t="shared" si="1505"/>
        <v>2362.3162981817077</v>
      </c>
      <c r="HE379" s="272">
        <f t="shared" si="1359"/>
        <v>1586.4147536706903</v>
      </c>
      <c r="HF379" s="272">
        <f t="shared" si="1360"/>
        <v>62.97065538072993</v>
      </c>
      <c r="HG379" s="73">
        <f t="shared" si="1506"/>
        <v>0.6715505264437982</v>
      </c>
      <c r="HH379" s="74">
        <f t="shared" si="1507"/>
        <v>2.6656318389370173E-2</v>
      </c>
      <c r="HI379" s="281">
        <f t="shared" si="1508"/>
        <v>1.0968070862411832</v>
      </c>
      <c r="HJ379" s="72">
        <f t="shared" si="1361"/>
        <v>4.8928540479272948</v>
      </c>
      <c r="HK379" s="73">
        <f t="shared" si="1509"/>
        <v>4.8928540479272948</v>
      </c>
      <c r="HL379" s="73">
        <f t="shared" si="1362"/>
        <v>3.8457129554880312</v>
      </c>
      <c r="HM379" s="74">
        <f t="shared" si="1510"/>
        <v>4.56666598427379</v>
      </c>
      <c r="HN379" s="75"/>
      <c r="HO379" s="75"/>
      <c r="HP379" s="76">
        <f t="shared" si="1511"/>
        <v>278.20391845697537</v>
      </c>
      <c r="HQ379" s="77">
        <f t="shared" si="1512"/>
        <v>316.59884124322252</v>
      </c>
      <c r="HR379" s="77">
        <f t="shared" si="1513"/>
        <v>9.0834994734505283</v>
      </c>
      <c r="HS379" s="77">
        <f t="shared" si="1514"/>
        <v>10.48962519194067</v>
      </c>
      <c r="HT379" s="282">
        <f t="shared" si="1515"/>
        <v>369.22640439299056</v>
      </c>
      <c r="HU379" s="73">
        <f t="shared" si="1570"/>
        <v>0.75347785301092851</v>
      </c>
      <c r="HV379" s="74">
        <f t="shared" si="1571"/>
        <v>2.460143523154535E-2</v>
      </c>
      <c r="HW379" s="279">
        <f t="shared" si="1337"/>
        <v>1.1077957806678815</v>
      </c>
      <c r="HX379" s="76">
        <f t="shared" si="1516"/>
        <v>544.71887614450259</v>
      </c>
      <c r="HY379" s="77">
        <f t="shared" si="1517"/>
        <v>619.8955282412054</v>
      </c>
      <c r="HZ379" s="77">
        <f t="shared" si="1363"/>
        <v>24.892297177234354</v>
      </c>
      <c r="IA379" s="77">
        <f t="shared" si="1518"/>
        <v>28.745624780270234</v>
      </c>
      <c r="IB379" s="282">
        <f t="shared" si="1519"/>
        <v>744.16120301151739</v>
      </c>
      <c r="IC379" s="73">
        <f t="shared" si="1572"/>
        <v>0.73199042618736465</v>
      </c>
      <c r="ID379" s="74">
        <f t="shared" si="1573"/>
        <v>3.3450141013128168E-2</v>
      </c>
      <c r="IE379" s="279">
        <f t="shared" si="1580"/>
        <v>1.1062000805469505</v>
      </c>
      <c r="IF379" s="76">
        <f t="shared" si="1364"/>
        <v>12.571452224528375</v>
      </c>
      <c r="IG379" s="77">
        <f t="shared" si="1520"/>
        <v>14.306438346035536</v>
      </c>
      <c r="IH379" s="77">
        <f t="shared" si="1365"/>
        <v>16.617355076116237</v>
      </c>
      <c r="II379" s="77">
        <f t="shared" si="1521"/>
        <v>19.18972164189903</v>
      </c>
      <c r="IJ379" s="282">
        <f t="shared" si="1522"/>
        <v>180.78796992985914</v>
      </c>
      <c r="IK379" s="73">
        <f t="shared" si="1523"/>
        <v>6.953699535099464E-2</v>
      </c>
      <c r="IL379" s="74">
        <f t="shared" si="1524"/>
        <v>9.1916265681634246E-2</v>
      </c>
      <c r="IM379" s="279">
        <f t="shared" si="1525"/>
        <v>1.0238254386559078</v>
      </c>
      <c r="IN379" s="76">
        <f t="shared" si="1366"/>
        <v>0</v>
      </c>
      <c r="IO379" s="77">
        <f t="shared" si="1526"/>
        <v>0</v>
      </c>
      <c r="IP379" s="77">
        <f t="shared" si="1367"/>
        <v>0</v>
      </c>
      <c r="IQ379" s="77">
        <f t="shared" si="1527"/>
        <v>0</v>
      </c>
      <c r="IR379" s="282">
        <f t="shared" si="1528"/>
        <v>0</v>
      </c>
      <c r="IS379" s="73"/>
      <c r="IT379" s="74"/>
      <c r="IU379" s="279"/>
      <c r="IV379" s="76">
        <f t="shared" si="1368"/>
        <v>0</v>
      </c>
      <c r="IW379" s="77">
        <f t="shared" si="1529"/>
        <v>0</v>
      </c>
      <c r="IX379" s="77">
        <f t="shared" si="1530"/>
        <v>0</v>
      </c>
      <c r="IY379" s="77">
        <f t="shared" si="1531"/>
        <v>0</v>
      </c>
      <c r="IZ379" s="282">
        <f t="shared" si="1532"/>
        <v>0</v>
      </c>
      <c r="JA379" s="283"/>
      <c r="JB379" s="284"/>
      <c r="JC379" s="285"/>
      <c r="JD379" s="76">
        <f t="shared" si="1369"/>
        <v>0</v>
      </c>
      <c r="JE379" s="77">
        <f t="shared" si="1533"/>
        <v>0</v>
      </c>
      <c r="JF379" s="77">
        <f t="shared" si="1370"/>
        <v>0</v>
      </c>
      <c r="JG379" s="77">
        <f t="shared" si="1534"/>
        <v>0</v>
      </c>
      <c r="JH379" s="282">
        <f t="shared" si="1535"/>
        <v>0</v>
      </c>
      <c r="JI379" s="283"/>
      <c r="JJ379" s="284"/>
      <c r="JK379" s="285"/>
      <c r="JL379" s="76">
        <f t="shared" si="1371"/>
        <v>248.91213846570895</v>
      </c>
      <c r="JM379" s="77">
        <f t="shared" si="1536"/>
        <v>283.26450269536144</v>
      </c>
      <c r="JN379" s="77">
        <f t="shared" si="1372"/>
        <v>12.45347474286123</v>
      </c>
      <c r="JO379" s="77">
        <f t="shared" si="1537"/>
        <v>14.381272633056149</v>
      </c>
      <c r="JP379" s="282">
        <f t="shared" si="1538"/>
        <v>314.43291496669622</v>
      </c>
      <c r="JQ379" s="73">
        <f t="shared" si="1373"/>
        <v>0.79162239898476583</v>
      </c>
      <c r="JR379" s="74">
        <f t="shared" si="1374"/>
        <v>3.9606142201048716E-2</v>
      </c>
      <c r="JS379" s="279">
        <f t="shared" si="1574"/>
        <v>1.1153828380966098</v>
      </c>
      <c r="JT379" s="76">
        <f t="shared" si="1375"/>
        <v>0</v>
      </c>
      <c r="JU379" s="77">
        <f t="shared" si="1539"/>
        <v>0</v>
      </c>
      <c r="JV379" s="77">
        <f t="shared" si="1376"/>
        <v>0</v>
      </c>
      <c r="JW379" s="77">
        <f t="shared" si="1540"/>
        <v>0</v>
      </c>
      <c r="JX379" s="282">
        <f t="shared" si="1541"/>
        <v>0</v>
      </c>
      <c r="JY379" s="73"/>
      <c r="JZ379" s="74"/>
      <c r="KA379" s="279"/>
      <c r="KB379" s="76">
        <f t="shared" si="1377"/>
        <v>0</v>
      </c>
      <c r="KC379" s="77">
        <f t="shared" si="1542"/>
        <v>0</v>
      </c>
      <c r="KD379" s="77">
        <f t="shared" si="1378"/>
        <v>0</v>
      </c>
      <c r="KE379" s="77">
        <f t="shared" si="1543"/>
        <v>0</v>
      </c>
      <c r="KF379" s="282">
        <f t="shared" si="1544"/>
        <v>0</v>
      </c>
      <c r="KG379" s="73"/>
      <c r="KH379" s="74"/>
      <c r="KI379" s="279"/>
      <c r="KJ379" s="76">
        <f t="shared" si="1379"/>
        <v>174.66880104930146</v>
      </c>
      <c r="KK379" s="77">
        <f t="shared" si="1545"/>
        <v>198.77484228211554</v>
      </c>
      <c r="KL379" s="77">
        <f t="shared" si="1380"/>
        <v>5.7049134821494354</v>
      </c>
      <c r="KM379" s="77">
        <f t="shared" si="1546"/>
        <v>6.5880340891861682</v>
      </c>
      <c r="KN379" s="282">
        <f t="shared" si="1547"/>
        <v>229.61244159562568</v>
      </c>
      <c r="KO379" s="73">
        <f t="shared" si="1381"/>
        <v>0.76071139627927309</v>
      </c>
      <c r="KP379" s="74">
        <f t="shared" si="1382"/>
        <v>2.4845837806108322E-2</v>
      </c>
      <c r="KQ379" s="279">
        <f t="shared" si="1383"/>
        <v>1.1088319154928881</v>
      </c>
      <c r="KR379" s="76">
        <f t="shared" si="1384"/>
        <v>85.042874979325717</v>
      </c>
      <c r="KS379" s="77">
        <f t="shared" si="1548"/>
        <v>96.779642155222461</v>
      </c>
      <c r="KT379" s="77">
        <f t="shared" si="1385"/>
        <v>2.7770925442275387</v>
      </c>
      <c r="KU379" s="77">
        <f t="shared" si="1549"/>
        <v>3.2069864700739616</v>
      </c>
      <c r="KV379" s="282">
        <f t="shared" si="1550"/>
        <v>112.47997187866807</v>
      </c>
      <c r="KW379" s="73">
        <f t="shared" si="1317"/>
        <v>0.75607126814595316</v>
      </c>
      <c r="KX379" s="74">
        <f t="shared" si="1318"/>
        <v>2.4689662504745139E-2</v>
      </c>
      <c r="KY379" s="279">
        <f t="shared" si="1319"/>
        <v>1.1081673554725575</v>
      </c>
      <c r="KZ379" s="76">
        <f t="shared" si="1386"/>
        <v>210.94229048334554</v>
      </c>
      <c r="LA379" s="77">
        <f t="shared" si="1551"/>
        <v>240.05443599295205</v>
      </c>
      <c r="LB379" s="77">
        <f t="shared" si="1387"/>
        <v>6.7595170614305271</v>
      </c>
      <c r="LC379" s="77">
        <f t="shared" si="1552"/>
        <v>7.8058903025399733</v>
      </c>
      <c r="LD379" s="286">
        <f t="shared" si="1553"/>
        <v>403.88870589139287</v>
      </c>
      <c r="LE379" s="73">
        <f t="shared" si="1388"/>
        <v>0.52227825984336562</v>
      </c>
      <c r="LF379" s="74">
        <f t="shared" si="1389"/>
        <v>1.6736088340257242E-2</v>
      </c>
      <c r="LG379" s="279">
        <f t="shared" si="1390"/>
        <v>1.0746703691160546</v>
      </c>
      <c r="LH379" s="76">
        <f t="shared" si="1391"/>
        <v>34.005476299624256</v>
      </c>
      <c r="LI379" s="77">
        <f t="shared" si="1554"/>
        <v>38.698572083735399</v>
      </c>
      <c r="LJ379" s="77">
        <f t="shared" si="1392"/>
        <v>1.1095426349381647</v>
      </c>
      <c r="LK379" s="77">
        <f t="shared" si="1555"/>
        <v>1.2812998348265927</v>
      </c>
      <c r="LL379" s="282">
        <f t="shared" si="1556"/>
        <v>45.861687855120913</v>
      </c>
      <c r="LM379" s="73">
        <f t="shared" si="1575"/>
        <v>0.7414789531307493</v>
      </c>
      <c r="LN379" s="74">
        <f t="shared" si="1576"/>
        <v>2.4193235941146751E-2</v>
      </c>
      <c r="LO379" s="279">
        <f t="shared" si="1577"/>
        <v>1.1060766232452643</v>
      </c>
      <c r="LP379" s="76">
        <f t="shared" si="1393"/>
        <v>6.4202093451560874E-2</v>
      </c>
      <c r="LQ379" s="77">
        <f t="shared" si="1557"/>
        <v>7.3062624368810794E-2</v>
      </c>
      <c r="LR379" s="77">
        <f t="shared" si="1394"/>
        <v>1.2316900883518657E-3</v>
      </c>
      <c r="LS379" s="77">
        <f t="shared" si="1558"/>
        <v>1.4223557140287345E-3</v>
      </c>
      <c r="LT379" s="282">
        <f t="shared" si="1559"/>
        <v>0.92320491949545436</v>
      </c>
      <c r="LU379" s="73">
        <f t="shared" si="1329"/>
        <v>6.9542624931687211E-2</v>
      </c>
      <c r="LV379" s="74">
        <f t="shared" si="1330"/>
        <v>1.3341459326549118E-3</v>
      </c>
      <c r="LW379" s="279">
        <f t="shared" si="1331"/>
        <v>1.0098041034571972</v>
      </c>
      <c r="LX379" s="76">
        <f t="shared" si="1395"/>
        <v>9.856175698454825</v>
      </c>
      <c r="LY379" s="77">
        <f t="shared" si="1560"/>
        <v>11.216426506598575</v>
      </c>
      <c r="LZ379" s="77">
        <f t="shared" si="1396"/>
        <v>0.18908657434979942</v>
      </c>
      <c r="MA379" s="77">
        <f t="shared" si="1561"/>
        <v>0.21835717605914837</v>
      </c>
      <c r="MB379" s="286">
        <f t="shared" si="1562"/>
        <v>141.72862320667116</v>
      </c>
      <c r="MC379" s="73">
        <f t="shared" si="1320"/>
        <v>6.9542591153816377E-2</v>
      </c>
      <c r="MD379" s="74">
        <f t="shared" si="1321"/>
        <v>1.3341452846407044E-3</v>
      </c>
      <c r="ME379" s="279">
        <f t="shared" si="1322"/>
        <v>1.0098040986952006</v>
      </c>
      <c r="MF379" s="76">
        <f t="shared" si="1397"/>
        <v>0</v>
      </c>
      <c r="MG379" s="77">
        <f t="shared" si="1563"/>
        <v>0</v>
      </c>
      <c r="MH379" s="77">
        <f t="shared" si="1398"/>
        <v>0</v>
      </c>
      <c r="MI379" s="77">
        <f t="shared" si="1564"/>
        <v>0</v>
      </c>
      <c r="MJ379" s="286">
        <f t="shared" si="1565"/>
        <v>0</v>
      </c>
      <c r="MK379" s="73"/>
      <c r="ML379" s="74"/>
      <c r="MM379" s="279"/>
      <c r="MN379" s="287">
        <f t="shared" si="1566"/>
        <v>1.0916182532201426</v>
      </c>
      <c r="MO379" s="288">
        <f t="shared" si="1566"/>
        <v>1.0916182532201426</v>
      </c>
      <c r="MP379" s="288">
        <f t="shared" si="1566"/>
        <v>1.094769715261015</v>
      </c>
      <c r="MQ379" s="289">
        <f t="shared" si="1566"/>
        <v>1.096805781013438</v>
      </c>
      <c r="MR379" s="290">
        <f t="shared" si="1567"/>
        <v>4.8928513345833231</v>
      </c>
      <c r="MS379" s="291">
        <f t="shared" si="1332"/>
        <v>4.8928513345833231</v>
      </c>
      <c r="MT379" s="291">
        <f t="shared" si="1399"/>
        <v>3.845707055768893</v>
      </c>
      <c r="MU379" s="292">
        <f t="shared" si="1333"/>
        <v>4.5666605498275503</v>
      </c>
      <c r="MV379" s="359">
        <f t="shared" si="1400"/>
        <v>0.72095349405865738</v>
      </c>
      <c r="MW379" s="360">
        <f t="shared" si="1401"/>
        <v>1.4508920256453803</v>
      </c>
      <c r="MX379" s="360">
        <f t="shared" si="1402"/>
        <v>0.32619078475577223</v>
      </c>
      <c r="MY379" s="360">
        <f t="shared" si="1403"/>
        <v>0</v>
      </c>
      <c r="MZ379" s="360">
        <f t="shared" si="1404"/>
        <v>0</v>
      </c>
      <c r="NA379" s="360">
        <f t="shared" si="1405"/>
        <v>0</v>
      </c>
      <c r="NB379" s="360">
        <f t="shared" si="1406"/>
        <v>0.61814516887314119</v>
      </c>
      <c r="NC379" s="360">
        <f t="shared" si="1407"/>
        <v>0</v>
      </c>
      <c r="ND379" s="360">
        <f t="shared" si="1408"/>
        <v>0</v>
      </c>
      <c r="NE379" s="360">
        <f t="shared" si="1409"/>
        <v>0.44863339300842253</v>
      </c>
      <c r="NF379" s="360">
        <f t="shared" si="1410"/>
        <v>0.21963876985466088</v>
      </c>
      <c r="NG379" s="360">
        <f t="shared" si="1411"/>
        <v>0.76495036873680766</v>
      </c>
      <c r="NH379" s="360">
        <f t="shared" si="1412"/>
        <v>8.948159882054188E-2</v>
      </c>
      <c r="NI379" s="360">
        <f t="shared" si="1413"/>
        <v>1.7166669758772351E-3</v>
      </c>
      <c r="NJ379" s="360">
        <f t="shared" si="1414"/>
        <v>0.2522490638540611</v>
      </c>
      <c r="NK379" s="361">
        <f t="shared" si="1415"/>
        <v>0</v>
      </c>
      <c r="NL379" s="145">
        <f t="shared" si="1568"/>
        <v>4.8928513345833231</v>
      </c>
      <c r="NM379" s="56">
        <f t="shared" si="1334"/>
        <v>4.8928513345833231</v>
      </c>
      <c r="NN379" s="56">
        <f t="shared" si="1569"/>
        <v>3.845707055768893</v>
      </c>
      <c r="NO379" s="58">
        <f t="shared" si="1323"/>
        <v>4.5666605498275503</v>
      </c>
      <c r="NP379" s="55">
        <f t="shared" si="1416"/>
        <v>1.0916182532201426</v>
      </c>
      <c r="NQ379" s="56">
        <f t="shared" si="1324"/>
        <v>1.0916182532201426</v>
      </c>
      <c r="NR379" s="56">
        <f t="shared" si="1417"/>
        <v>1.094769715261015</v>
      </c>
      <c r="NS379" s="61">
        <f t="shared" si="1325"/>
        <v>1.096805781013438</v>
      </c>
      <c r="NT379" s="25"/>
      <c r="NU379" s="86">
        <f t="shared" si="1578"/>
        <v>0</v>
      </c>
      <c r="NV379" s="86">
        <f t="shared" si="1578"/>
        <v>0</v>
      </c>
      <c r="NW379" s="86">
        <f t="shared" si="1578"/>
        <v>0</v>
      </c>
      <c r="NX379" s="86">
        <f t="shared" si="1578"/>
        <v>0</v>
      </c>
      <c r="NY379" s="87">
        <f t="shared" si="1579"/>
        <v>0</v>
      </c>
      <c r="NZ379" s="87">
        <f t="shared" si="1579"/>
        <v>0</v>
      </c>
      <c r="OA379" s="87">
        <f t="shared" si="1579"/>
        <v>0</v>
      </c>
      <c r="OB379" s="87">
        <f t="shared" si="1579"/>
        <v>0</v>
      </c>
      <c r="OC379" s="26"/>
    </row>
    <row r="380" spans="1:393" thickBot="1" x14ac:dyDescent="0.35">
      <c r="A380" s="136" t="s">
        <v>858</v>
      </c>
      <c r="B380" s="137" t="s">
        <v>859</v>
      </c>
      <c r="C380" s="133" t="s">
        <v>99</v>
      </c>
      <c r="D380" s="64">
        <f>VLOOKUP(B380,[1]УсіТ_1!$A$10:$G$556,6,FALSE)</f>
        <v>2882.58</v>
      </c>
      <c r="E380" s="64">
        <f>VLOOKUP(B380,[1]УсіТ_1!$A$10:$G$556,7,FALSE)</f>
        <v>155.69999999999999</v>
      </c>
      <c r="F380" s="38"/>
      <c r="G380" s="38"/>
      <c r="H380" s="39"/>
      <c r="I380" s="256">
        <v>2.6678000000000002</v>
      </c>
      <c r="J380" s="62">
        <v>2.6678000000000002</v>
      </c>
      <c r="K380" s="257">
        <f t="shared" si="1418"/>
        <v>2.1576</v>
      </c>
      <c r="L380" s="293">
        <f t="shared" si="1419"/>
        <v>2.4550000000000001</v>
      </c>
      <c r="M380" s="63">
        <v>0.2974</v>
      </c>
      <c r="N380" s="63">
        <v>0.26889999999999997</v>
      </c>
      <c r="O380" s="63">
        <v>0.21279999999999999</v>
      </c>
      <c r="P380" s="63">
        <v>8.9999999999999993E-3</v>
      </c>
      <c r="Q380" s="63">
        <v>0</v>
      </c>
      <c r="R380" s="63">
        <v>0</v>
      </c>
      <c r="S380" s="63">
        <v>0.54290000000000005</v>
      </c>
      <c r="T380" s="63">
        <v>6.7999999999999996E-3</v>
      </c>
      <c r="U380" s="63">
        <v>1E-4</v>
      </c>
      <c r="V380" s="63">
        <v>0.18590000000000001</v>
      </c>
      <c r="W380" s="63">
        <v>0.13250000000000001</v>
      </c>
      <c r="X380" s="63">
        <v>0.69940000000000002</v>
      </c>
      <c r="Y380" s="63">
        <v>0.1105</v>
      </c>
      <c r="Z380" s="63">
        <v>4.0000000000000002E-4</v>
      </c>
      <c r="AA380" s="63">
        <v>0.20119999999999999</v>
      </c>
      <c r="AB380" s="259">
        <v>0</v>
      </c>
      <c r="AC380" s="144">
        <v>309.39</v>
      </c>
      <c r="AD380" s="70">
        <v>68.065799999999996</v>
      </c>
      <c r="AE380" s="70">
        <v>225.25626580490999</v>
      </c>
      <c r="AF380" s="68">
        <f t="shared" si="1420"/>
        <v>15.822000110136877</v>
      </c>
      <c r="AG380" s="68">
        <f t="shared" si="1421"/>
        <v>71.825663427085203</v>
      </c>
      <c r="AH380" s="71">
        <v>11.372983104999999</v>
      </c>
      <c r="AI380" s="71">
        <v>66.226556860772604</v>
      </c>
      <c r="AJ380" s="68">
        <f t="shared" si="1422"/>
        <v>0.90763496177688852</v>
      </c>
      <c r="AK380" s="68">
        <f t="shared" si="1423"/>
        <v>38.779225276052841</v>
      </c>
      <c r="AL380" s="71">
        <v>34.015580288534103</v>
      </c>
      <c r="AM380" s="69">
        <f t="shared" si="1424"/>
        <v>857.19262327105992</v>
      </c>
      <c r="AN380" s="260">
        <v>274.91000000000003</v>
      </c>
      <c r="AO380" s="71">
        <v>60.480200000000004</v>
      </c>
      <c r="AP380" s="71">
        <v>200.15255836461299</v>
      </c>
      <c r="AQ380" s="68">
        <f t="shared" si="1425"/>
        <v>14.058715699530415</v>
      </c>
      <c r="AR380" s="68">
        <f t="shared" si="1426"/>
        <v>63.821045065257223</v>
      </c>
      <c r="AS380" s="71">
        <v>19.778909175566699</v>
      </c>
      <c r="AT380" s="261">
        <f t="shared" si="1338"/>
        <v>4.2895999057642404</v>
      </c>
      <c r="AU380" s="71">
        <v>59.889166910435897</v>
      </c>
      <c r="AV380" s="68">
        <f t="shared" si="1427"/>
        <v>0.82078103250752399</v>
      </c>
      <c r="AW380" s="68">
        <f t="shared" si="1428"/>
        <v>35.068341241073384</v>
      </c>
      <c r="AX380" s="71">
        <v>30.7605417225308</v>
      </c>
      <c r="AY380" s="69">
        <f t="shared" si="1429"/>
        <v>775.16565140777561</v>
      </c>
      <c r="AZ380" s="260">
        <v>63</v>
      </c>
      <c r="BA380" s="260">
        <v>321.12150000000099</v>
      </c>
      <c r="BB380" s="260">
        <v>33.4883850000001</v>
      </c>
      <c r="BC380" s="262">
        <f t="shared" si="1430"/>
        <v>26.79070800000008</v>
      </c>
      <c r="BD380" s="262">
        <f t="shared" si="1339"/>
        <v>6.6976770000000201</v>
      </c>
      <c r="BE380" s="260">
        <v>12.569613</v>
      </c>
      <c r="BF380" s="262">
        <f t="shared" si="1431"/>
        <v>10.055690400000001</v>
      </c>
      <c r="BG380" s="262">
        <f t="shared" si="1340"/>
        <v>2.513922599999999</v>
      </c>
      <c r="BH380" s="260">
        <v>39.595076341587657</v>
      </c>
      <c r="BI380" s="263">
        <f t="shared" si="1432"/>
        <v>23.185055332122019</v>
      </c>
      <c r="BJ380" s="68">
        <f t="shared" si="1433"/>
        <v>0.54265052126145885</v>
      </c>
      <c r="BK380" s="260">
        <v>20.33700461770378</v>
      </c>
      <c r="BL380" s="69">
        <f t="shared" si="1434"/>
        <v>512.53389475115102</v>
      </c>
      <c r="BM380" s="260">
        <v>8.77</v>
      </c>
      <c r="BN380" s="260">
        <v>1.9294</v>
      </c>
      <c r="BO380" s="260">
        <v>6.3851367242285004</v>
      </c>
      <c r="BP380" s="68">
        <f t="shared" si="1435"/>
        <v>0.44849200350980983</v>
      </c>
      <c r="BQ380" s="68">
        <f t="shared" si="1436"/>
        <v>2.035977466160948</v>
      </c>
      <c r="BR380" s="260">
        <v>1.52362241869167</v>
      </c>
      <c r="BS380" s="260">
        <v>2.0068137332776899</v>
      </c>
      <c r="BT380" s="68">
        <f t="shared" si="1437"/>
        <v>2.7503382214570739E-2</v>
      </c>
      <c r="BU380" s="68">
        <f t="shared" si="1438"/>
        <v>1.1750978087756845</v>
      </c>
      <c r="BV380" s="260">
        <v>1.0307486438098901</v>
      </c>
      <c r="BW380" s="69">
        <f t="shared" si="1439"/>
        <v>25.974865824009296</v>
      </c>
      <c r="BX380" s="260">
        <v>0</v>
      </c>
      <c r="BY380" s="260">
        <v>0</v>
      </c>
      <c r="BZ380" s="263">
        <f t="shared" si="1440"/>
        <v>0</v>
      </c>
      <c r="CA380" s="263">
        <f t="shared" si="1441"/>
        <v>0</v>
      </c>
      <c r="CB380" s="260">
        <v>0</v>
      </c>
      <c r="CC380" s="264">
        <f t="shared" si="1442"/>
        <v>0</v>
      </c>
      <c r="CD380" s="260">
        <v>0</v>
      </c>
      <c r="CE380" s="260">
        <v>0</v>
      </c>
      <c r="CF380" s="263">
        <f t="shared" si="1443"/>
        <v>0</v>
      </c>
      <c r="CG380" s="263">
        <f t="shared" si="1444"/>
        <v>0</v>
      </c>
      <c r="CH380" s="260">
        <v>0</v>
      </c>
      <c r="CI380" s="69">
        <f t="shared" si="1445"/>
        <v>0</v>
      </c>
      <c r="CJ380" s="260">
        <v>628.09068979396534</v>
      </c>
      <c r="CK380" s="260">
        <v>138.17996382205615</v>
      </c>
      <c r="CL380" s="260">
        <v>52.557157870301793</v>
      </c>
      <c r="CM380" s="260">
        <v>23.35566713080226</v>
      </c>
      <c r="CN380" s="260">
        <v>302.35028254485354</v>
      </c>
      <c r="CO380" s="265">
        <f t="shared" si="1446"/>
        <v>21.237083845950512</v>
      </c>
      <c r="CP380" s="266">
        <f t="shared" si="1447"/>
        <v>96.408015792817082</v>
      </c>
      <c r="CQ380" s="260">
        <v>120.91446482870253</v>
      </c>
      <c r="CR380" s="265">
        <f t="shared" si="1448"/>
        <v>1.6571327404773684</v>
      </c>
      <c r="CS380" s="265">
        <f t="shared" si="1449"/>
        <v>70.801948538306092</v>
      </c>
      <c r="CT380" s="260">
        <v>62.104628133884937</v>
      </c>
      <c r="CU380" s="267">
        <f t="shared" si="1341"/>
        <v>1565.0366243925171</v>
      </c>
      <c r="CV380" s="260">
        <v>14.07939999999998</v>
      </c>
      <c r="CW380" s="260">
        <v>1.51840561225316</v>
      </c>
      <c r="CX380" s="68">
        <f t="shared" si="1450"/>
        <v>2.0809748915929557E-2</v>
      </c>
      <c r="CY380" s="68">
        <f t="shared" si="1451"/>
        <v>0.88910847987728681</v>
      </c>
      <c r="CZ380" s="260">
        <v>0.77989028061265797</v>
      </c>
      <c r="DA380" s="69">
        <f t="shared" si="1452"/>
        <v>19.653235071438957</v>
      </c>
      <c r="DB380" s="260">
        <v>0.36079999999999962</v>
      </c>
      <c r="DC380" s="260">
        <v>3.8910801944751799E-2</v>
      </c>
      <c r="DD380" s="68">
        <f t="shared" si="1453"/>
        <v>5.332725406528234E-4</v>
      </c>
      <c r="DE380" s="68">
        <f t="shared" si="1454"/>
        <v>2.2784375721957194E-2</v>
      </c>
      <c r="DF380" s="260">
        <v>1.9985540097237599E-2</v>
      </c>
      <c r="DG380" s="69">
        <f t="shared" si="1455"/>
        <v>0.50363561045038674</v>
      </c>
      <c r="DH380" s="260">
        <v>195.53289252000195</v>
      </c>
      <c r="DI380" s="260">
        <v>43.017236354400431</v>
      </c>
      <c r="DJ380" s="260">
        <v>2.9626872141749985</v>
      </c>
      <c r="DK380" s="260">
        <v>142.34794575456141</v>
      </c>
      <c r="DL380" s="68">
        <f t="shared" si="1456"/>
        <v>9.9985197098003926</v>
      </c>
      <c r="DM380" s="68">
        <f t="shared" si="1457"/>
        <v>45.389350679190954</v>
      </c>
      <c r="DN380" s="260">
        <v>41.398079867214797</v>
      </c>
      <c r="DO380" s="68">
        <f t="shared" si="1458"/>
        <v>0.56736068458017885</v>
      </c>
      <c r="DP380" s="68">
        <f t="shared" si="1459"/>
        <v>24.240811258567096</v>
      </c>
      <c r="DQ380" s="260">
        <v>21.263066906449499</v>
      </c>
      <c r="DR380" s="264">
        <f t="shared" si="1460"/>
        <v>535.82629034016372</v>
      </c>
      <c r="DS380" s="260">
        <v>138.16999999999999</v>
      </c>
      <c r="DT380" s="260">
        <v>30.397400000000001</v>
      </c>
      <c r="DU380" s="260">
        <v>100.596846201443</v>
      </c>
      <c r="DV380" s="68">
        <f t="shared" si="1461"/>
        <v>7.0659224771893561</v>
      </c>
      <c r="DW380" s="68">
        <f t="shared" si="1462"/>
        <v>32.076511573484517</v>
      </c>
      <c r="DX380" s="260">
        <v>2.6015229587499999</v>
      </c>
      <c r="DY380" s="260">
        <v>1.906265257</v>
      </c>
      <c r="DZ380" s="260">
        <v>0</v>
      </c>
      <c r="EA380" s="260">
        <v>29.514407785545199</v>
      </c>
      <c r="EB380" s="68">
        <f t="shared" si="1463"/>
        <v>0.40449495870089697</v>
      </c>
      <c r="EC380" s="68">
        <f t="shared" si="1464"/>
        <v>17.282279536457136</v>
      </c>
      <c r="ED380" s="267">
        <v>15.1593221101369</v>
      </c>
      <c r="EE380" s="69">
        <f t="shared" si="1465"/>
        <v>382.01491717545008</v>
      </c>
      <c r="EF380" s="260">
        <v>447.82631428571426</v>
      </c>
      <c r="EG380" s="260">
        <v>98.521789142857116</v>
      </c>
      <c r="EH380" s="260">
        <v>571.8693505563931</v>
      </c>
      <c r="EI380" s="260">
        <v>326.04700631945394</v>
      </c>
      <c r="EJ380" s="268">
        <f t="shared" si="1466"/>
        <v>22.901541723878445</v>
      </c>
      <c r="EK380" s="266">
        <f t="shared" si="1467"/>
        <v>103.96400052903371</v>
      </c>
      <c r="EL380" s="260">
        <v>155.75800546216502</v>
      </c>
      <c r="EM380" s="268">
        <f t="shared" si="1468"/>
        <v>2.1346634648589715</v>
      </c>
      <c r="EN380" s="268">
        <f t="shared" si="1469"/>
        <v>91.20472313039258</v>
      </c>
      <c r="EO380" s="269">
        <f t="shared" si="1470"/>
        <v>1600.0224657665833</v>
      </c>
      <c r="EP380" s="69">
        <f t="shared" si="1471"/>
        <v>2016.028306865895</v>
      </c>
      <c r="EQ380" s="260">
        <v>113.13</v>
      </c>
      <c r="ER380" s="260">
        <v>24.8886</v>
      </c>
      <c r="ES380" s="260">
        <v>82.366079545264597</v>
      </c>
      <c r="ET380" s="68">
        <f t="shared" si="1472"/>
        <v>5.7853934272593852</v>
      </c>
      <c r="EU380" s="68">
        <f t="shared" si="1473"/>
        <v>26.263412855962159</v>
      </c>
      <c r="EV380" s="260">
        <v>7.8526078484250004</v>
      </c>
      <c r="EW380" s="260">
        <v>24.614456447292898</v>
      </c>
      <c r="EX380" s="68">
        <f t="shared" si="1474"/>
        <v>0.33734112561014917</v>
      </c>
      <c r="EY380" s="68">
        <f t="shared" si="1475"/>
        <v>14.413093430538146</v>
      </c>
      <c r="EZ380" s="260">
        <v>12.642587192049101</v>
      </c>
      <c r="FA380" s="69">
        <f t="shared" si="1476"/>
        <v>318.5931972396379</v>
      </c>
      <c r="FB380" s="260">
        <v>0.83333333333333348</v>
      </c>
      <c r="FC380" s="260">
        <v>8.9871586162120806E-2</v>
      </c>
      <c r="FD380" s="68">
        <f t="shared" si="1477"/>
        <v>1.2316900883518657E-3</v>
      </c>
      <c r="FE380" s="68">
        <f t="shared" si="1478"/>
        <v>5.2624666763574489E-2</v>
      </c>
      <c r="FF380" s="260">
        <v>4.6160245974772703E-2</v>
      </c>
      <c r="FG380" s="69">
        <f t="shared" si="1479"/>
        <v>1.1632381985642724</v>
      </c>
      <c r="FH380" s="260">
        <v>415.55975999999998</v>
      </c>
      <c r="FI380" s="260">
        <v>44.816417731620298</v>
      </c>
      <c r="FJ380" s="68">
        <f t="shared" si="1480"/>
        <v>0.61420900501185616</v>
      </c>
      <c r="FK380" s="68">
        <f t="shared" si="1481"/>
        <v>26.242432668421191</v>
      </c>
      <c r="FL380" s="260">
        <v>23.018999999999998</v>
      </c>
      <c r="FM380" s="69">
        <f t="shared" si="1482"/>
        <v>580.0742132779443</v>
      </c>
      <c r="FN380" s="260">
        <v>0</v>
      </c>
      <c r="FO380" s="260">
        <v>0</v>
      </c>
      <c r="FP380" s="68">
        <f t="shared" si="1483"/>
        <v>0</v>
      </c>
      <c r="FQ380" s="68">
        <f t="shared" si="1484"/>
        <v>0</v>
      </c>
      <c r="FR380" s="260">
        <v>0</v>
      </c>
      <c r="FS380" s="264">
        <f t="shared" si="1485"/>
        <v>0</v>
      </c>
      <c r="FT380" s="270">
        <f t="shared" si="1342"/>
        <v>7589.7606934260566</v>
      </c>
      <c r="FU380" s="271">
        <f t="shared" si="1343"/>
        <v>2581.3002859189955</v>
      </c>
      <c r="FV380" s="272">
        <f t="shared" si="1486"/>
        <v>654.8247723010702</v>
      </c>
      <c r="FW380" s="272">
        <f t="shared" si="1344"/>
        <v>64.491665436566592</v>
      </c>
      <c r="FX380" s="272">
        <f t="shared" si="1345"/>
        <v>321.12150000000099</v>
      </c>
      <c r="FY380" s="272">
        <f t="shared" si="1346"/>
        <v>0</v>
      </c>
      <c r="FZ380" s="272">
        <f t="shared" si="1347"/>
        <v>0</v>
      </c>
      <c r="GA380" s="272">
        <f t="shared" si="1348"/>
        <v>14.07939999999998</v>
      </c>
      <c r="GB380" s="272">
        <f t="shared" si="1349"/>
        <v>0.36079999999999962</v>
      </c>
      <c r="GC380" s="272">
        <f t="shared" si="1350"/>
        <v>415.55975999999998</v>
      </c>
      <c r="GD380" s="272">
        <f t="shared" si="1351"/>
        <v>0</v>
      </c>
      <c r="GE380" s="272">
        <f t="shared" si="1352"/>
        <v>1385.5021212593279</v>
      </c>
      <c r="GF380" s="273">
        <f t="shared" si="1353"/>
        <v>538.97645241456996</v>
      </c>
      <c r="GG380" s="273">
        <f t="shared" si="1354"/>
        <v>97.317668997255197</v>
      </c>
      <c r="GH380" s="272">
        <f t="shared" si="1487"/>
        <v>586.38063396897451</v>
      </c>
      <c r="GI380" s="274">
        <f t="shared" si="1488"/>
        <v>418.8961814065442</v>
      </c>
      <c r="GJ380" s="275">
        <f t="shared" si="1355"/>
        <v>8.0363465885447969</v>
      </c>
      <c r="GK380" s="271">
        <f t="shared" si="1489"/>
        <v>6023.6209388849356</v>
      </c>
      <c r="GL380" s="276">
        <f t="shared" si="1490"/>
        <v>7589.7623829950189</v>
      </c>
      <c r="GM380" s="272">
        <f t="shared" si="1491"/>
        <v>3539.1729197401096</v>
      </c>
      <c r="GN380" s="272">
        <f t="shared" si="1492"/>
        <v>169.84568102236659</v>
      </c>
      <c r="GO380" s="277">
        <f t="shared" si="1493"/>
        <v>0.58754907648542454</v>
      </c>
      <c r="GP380" s="278">
        <f t="shared" si="1494"/>
        <v>2.8196608442928952E-2</v>
      </c>
      <c r="GQ380" s="279">
        <f t="shared" si="1495"/>
        <v>1.0854524830327188</v>
      </c>
      <c r="GR380" s="280">
        <f t="shared" si="1496"/>
        <v>6023.6209388849356</v>
      </c>
      <c r="GS380" s="272">
        <f t="shared" si="1497"/>
        <v>3539.1729197401096</v>
      </c>
      <c r="GT380" s="272">
        <f t="shared" si="1356"/>
        <v>169.84568102236659</v>
      </c>
      <c r="GU380" s="73">
        <f t="shared" si="1498"/>
        <v>0.58754907648542454</v>
      </c>
      <c r="GV380" s="74">
        <f t="shared" si="1499"/>
        <v>2.8196608442928952E-2</v>
      </c>
      <c r="GW380" s="279">
        <f t="shared" si="1500"/>
        <v>1.0854524830327188</v>
      </c>
      <c r="GX380" s="280">
        <f t="shared" si="1501"/>
        <v>4936.53640077207</v>
      </c>
      <c r="GY380" s="272">
        <f t="shared" si="1357"/>
        <v>2998.4933880170925</v>
      </c>
      <c r="GZ380" s="272">
        <f t="shared" si="1358"/>
        <v>115.72699702919127</v>
      </c>
      <c r="HA380" s="73">
        <f t="shared" si="1502"/>
        <v>0.60740834151412937</v>
      </c>
      <c r="HB380" s="74">
        <f t="shared" si="1503"/>
        <v>2.3442954256569781E-2</v>
      </c>
      <c r="HC380" s="279">
        <f t="shared" si="1504"/>
        <v>1.087457394531282</v>
      </c>
      <c r="HD380" s="280">
        <f t="shared" si="1505"/>
        <v>5616.848006542752</v>
      </c>
      <c r="HE380" s="272">
        <f t="shared" si="1359"/>
        <v>3510.8871522349209</v>
      </c>
      <c r="HF380" s="272">
        <f t="shared" si="1360"/>
        <v>132.45663210110504</v>
      </c>
      <c r="HG380" s="73">
        <f t="shared" si="1506"/>
        <v>0.62506358515403748</v>
      </c>
      <c r="HH380" s="74">
        <f t="shared" si="1507"/>
        <v>2.3582021793506557E-2</v>
      </c>
      <c r="HI380" s="281">
        <f t="shared" si="1508"/>
        <v>1.0899155223607435</v>
      </c>
      <c r="HJ380" s="72">
        <f t="shared" si="1361"/>
        <v>2.8957701342346875</v>
      </c>
      <c r="HK380" s="73">
        <f t="shared" si="1509"/>
        <v>2.8957701342346875</v>
      </c>
      <c r="HL380" s="73">
        <f t="shared" si="1362"/>
        <v>2.346298074440694</v>
      </c>
      <c r="HM380" s="74">
        <f t="shared" si="1510"/>
        <v>2.6757426073956254</v>
      </c>
      <c r="HN380" s="75"/>
      <c r="HO380" s="75"/>
      <c r="HP380" s="76">
        <f t="shared" si="1511"/>
        <v>512.39376421782833</v>
      </c>
      <c r="HQ380" s="77">
        <f t="shared" si="1512"/>
        <v>583.10922761753079</v>
      </c>
      <c r="HR380" s="77">
        <f t="shared" si="1513"/>
        <v>16.729635071913766</v>
      </c>
      <c r="HS380" s="77">
        <f t="shared" si="1514"/>
        <v>19.319382581046018</v>
      </c>
      <c r="HT380" s="282">
        <f t="shared" si="1515"/>
        <v>680.31160577068249</v>
      </c>
      <c r="HU380" s="73">
        <f t="shared" si="1570"/>
        <v>0.75317510368997664</v>
      </c>
      <c r="HV380" s="74">
        <f t="shared" si="1571"/>
        <v>2.4591135782494566E-2</v>
      </c>
      <c r="HW380" s="279">
        <f t="shared" si="1337"/>
        <v>1.1077524038793838</v>
      </c>
      <c r="HX380" s="76">
        <f t="shared" si="1516"/>
        <v>456.03525129372338</v>
      </c>
      <c r="HY380" s="77">
        <f t="shared" si="1517"/>
        <v>518.97267632477008</v>
      </c>
      <c r="HZ380" s="77">
        <f t="shared" si="1363"/>
        <v>19.169096637802177</v>
      </c>
      <c r="IA380" s="77">
        <f t="shared" si="1518"/>
        <v>22.136472797333955</v>
      </c>
      <c r="IB380" s="282">
        <f t="shared" si="1519"/>
        <v>615.21083445061549</v>
      </c>
      <c r="IC380" s="73">
        <f t="shared" si="1572"/>
        <v>0.74126661260925897</v>
      </c>
      <c r="ID380" s="74">
        <f t="shared" si="1573"/>
        <v>3.1158581033313919E-2</v>
      </c>
      <c r="IE380" s="279">
        <f t="shared" si="1580"/>
        <v>1.1071255535501607</v>
      </c>
      <c r="IF380" s="76">
        <f t="shared" si="1364"/>
        <v>28.285767505188861</v>
      </c>
      <c r="IG380" s="77">
        <f t="shared" si="1520"/>
        <v>32.189486278579977</v>
      </c>
      <c r="IH380" s="77">
        <f t="shared" si="1365"/>
        <v>37.389048921261541</v>
      </c>
      <c r="II380" s="77">
        <f t="shared" si="1521"/>
        <v>43.176873694272828</v>
      </c>
      <c r="IJ380" s="282">
        <f t="shared" si="1522"/>
        <v>406.77293234218337</v>
      </c>
      <c r="IK380" s="73">
        <f t="shared" si="1523"/>
        <v>6.953699535099464E-2</v>
      </c>
      <c r="IL380" s="74">
        <f t="shared" si="1524"/>
        <v>9.1916265681634204E-2</v>
      </c>
      <c r="IM380" s="279">
        <f t="shared" si="1525"/>
        <v>1.0238254386559078</v>
      </c>
      <c r="IN380" s="76">
        <f t="shared" si="1366"/>
        <v>14.616911835422691</v>
      </c>
      <c r="IO380" s="77">
        <f t="shared" si="1526"/>
        <v>16.634191837829377</v>
      </c>
      <c r="IP380" s="77">
        <f t="shared" si="1367"/>
        <v>0.47599538572438055</v>
      </c>
      <c r="IQ380" s="77">
        <f t="shared" si="1527"/>
        <v>0.54967947143451468</v>
      </c>
      <c r="IR380" s="282">
        <f t="shared" si="1528"/>
        <v>20.614972876197854</v>
      </c>
      <c r="IS380" s="73">
        <f t="shared" si="1581"/>
        <v>0.70904346676582086</v>
      </c>
      <c r="IT380" s="74">
        <f t="shared" si="1582"/>
        <v>2.3089789571053333E-2</v>
      </c>
      <c r="IU380" s="279">
        <f t="shared" si="1583"/>
        <v>1.1014293882739499</v>
      </c>
      <c r="IV380" s="76">
        <f t="shared" si="1368"/>
        <v>0</v>
      </c>
      <c r="IW380" s="77">
        <f t="shared" si="1529"/>
        <v>0</v>
      </c>
      <c r="IX380" s="77">
        <f t="shared" si="1530"/>
        <v>0</v>
      </c>
      <c r="IY380" s="77">
        <f t="shared" si="1531"/>
        <v>0</v>
      </c>
      <c r="IZ380" s="282">
        <f t="shared" si="1532"/>
        <v>0</v>
      </c>
      <c r="JA380" s="283"/>
      <c r="JB380" s="284"/>
      <c r="JC380" s="285"/>
      <c r="JD380" s="76">
        <f t="shared" si="1369"/>
        <v>0</v>
      </c>
      <c r="JE380" s="77">
        <f t="shared" si="1533"/>
        <v>0</v>
      </c>
      <c r="JF380" s="77">
        <f t="shared" si="1370"/>
        <v>0</v>
      </c>
      <c r="JG380" s="77">
        <f t="shared" si="1534"/>
        <v>0</v>
      </c>
      <c r="JH380" s="282">
        <f t="shared" si="1535"/>
        <v>0</v>
      </c>
      <c r="JI380" s="283"/>
      <c r="JJ380" s="284"/>
      <c r="JK380" s="285"/>
      <c r="JL380" s="76">
        <f t="shared" si="1371"/>
        <v>970.26681009999174</v>
      </c>
      <c r="JM380" s="77">
        <f t="shared" si="1536"/>
        <v>1104.1733325618916</v>
      </c>
      <c r="JN380" s="77">
        <f t="shared" si="1372"/>
        <v>46.249883717230134</v>
      </c>
      <c r="JO380" s="77">
        <f t="shared" si="1537"/>
        <v>53.409365716657362</v>
      </c>
      <c r="JP380" s="282">
        <f t="shared" si="1538"/>
        <v>1242.0925590416803</v>
      </c>
      <c r="JQ380" s="73">
        <f t="shared" si="1373"/>
        <v>0.78115499769887353</v>
      </c>
      <c r="JR380" s="74">
        <f t="shared" si="1374"/>
        <v>3.7235456714203009E-2</v>
      </c>
      <c r="JS380" s="279">
        <f t="shared" si="1574"/>
        <v>1.1135712499317802</v>
      </c>
      <c r="JT380" s="76">
        <f t="shared" si="1375"/>
        <v>1.0847123454502898</v>
      </c>
      <c r="JU380" s="77">
        <f t="shared" si="1539"/>
        <v>1.2344134962458844</v>
      </c>
      <c r="JV380" s="77">
        <f t="shared" si="1376"/>
        <v>2.0809748915929557E-2</v>
      </c>
      <c r="JW380" s="77">
        <f t="shared" si="1540"/>
        <v>2.4031098048115453E-2</v>
      </c>
      <c r="JX380" s="282">
        <f t="shared" si="1541"/>
        <v>15.59780561225314</v>
      </c>
      <c r="JY380" s="73">
        <f t="shared" si="1584"/>
        <v>6.9542624931687461E-2</v>
      </c>
      <c r="JZ380" s="74">
        <f t="shared" si="1585"/>
        <v>1.3341459326549165E-3</v>
      </c>
      <c r="KA380" s="279">
        <f t="shared" si="1586"/>
        <v>1.0098041034571972</v>
      </c>
      <c r="KB380" s="76">
        <f t="shared" si="1377"/>
        <v>2.7796938380787777E-2</v>
      </c>
      <c r="KC380" s="77">
        <f t="shared" si="1542"/>
        <v>3.1633193846720295E-2</v>
      </c>
      <c r="KD380" s="77">
        <f t="shared" si="1378"/>
        <v>5.332725406528234E-4</v>
      </c>
      <c r="KE380" s="77">
        <f t="shared" si="1543"/>
        <v>6.1582312994588049E-4</v>
      </c>
      <c r="KF380" s="282">
        <f t="shared" si="1544"/>
        <v>0.39971080194475139</v>
      </c>
      <c r="KG380" s="73">
        <f t="shared" si="1587"/>
        <v>6.9542624931687266E-2</v>
      </c>
      <c r="KH380" s="74">
        <f t="shared" si="1588"/>
        <v>1.3341459326549126E-3</v>
      </c>
      <c r="KI380" s="279">
        <f t="shared" si="1589"/>
        <v>1.0098041034571972</v>
      </c>
      <c r="KJ380" s="76">
        <f t="shared" si="1379"/>
        <v>323.49892643846721</v>
      </c>
      <c r="KK380" s="77">
        <f t="shared" si="1545"/>
        <v>368.14501327624004</v>
      </c>
      <c r="KL380" s="77">
        <f t="shared" si="1380"/>
        <v>10.565880394380571</v>
      </c>
      <c r="KM380" s="77">
        <f t="shared" si="1546"/>
        <v>12.201478679430684</v>
      </c>
      <c r="KN380" s="282">
        <f t="shared" si="1547"/>
        <v>425.25896058743155</v>
      </c>
      <c r="KO380" s="73">
        <f t="shared" si="1381"/>
        <v>0.76071042922082555</v>
      </c>
      <c r="KP380" s="74">
        <f t="shared" si="1382"/>
        <v>2.4845756053641737E-2</v>
      </c>
      <c r="KQ380" s="279">
        <f t="shared" si="1383"/>
        <v>1.1088317693738698</v>
      </c>
      <c r="KR380" s="76">
        <f t="shared" si="1384"/>
        <v>228.78512515412879</v>
      </c>
      <c r="KS380" s="77">
        <f t="shared" si="1548"/>
        <v>260.35976027665009</v>
      </c>
      <c r="KT380" s="77">
        <f t="shared" si="1385"/>
        <v>7.4704174358902531</v>
      </c>
      <c r="KU380" s="77">
        <f t="shared" si="1549"/>
        <v>8.6268380549660648</v>
      </c>
      <c r="KV380" s="282">
        <f t="shared" si="1550"/>
        <v>303.18644220273819</v>
      </c>
      <c r="KW380" s="73">
        <f t="shared" si="1317"/>
        <v>0.75460209728356564</v>
      </c>
      <c r="KX380" s="74">
        <f t="shared" si="1318"/>
        <v>2.4639681714048574E-2</v>
      </c>
      <c r="KY380" s="279">
        <f t="shared" si="1319"/>
        <v>1.1079568581754395</v>
      </c>
      <c r="KZ380" s="76">
        <f t="shared" si="1386"/>
        <v>784.45394629307145</v>
      </c>
      <c r="LA380" s="77">
        <f t="shared" si="1551"/>
        <v>892.7164354209782</v>
      </c>
      <c r="LB380" s="77">
        <f t="shared" si="1387"/>
        <v>25.036205188737416</v>
      </c>
      <c r="LC380" s="77">
        <f t="shared" si="1552"/>
        <v>28.911809751953967</v>
      </c>
      <c r="LD380" s="286">
        <f t="shared" si="1553"/>
        <v>1600.0224657665833</v>
      </c>
      <c r="LE380" s="73">
        <f t="shared" si="1388"/>
        <v>0.49027683240512088</v>
      </c>
      <c r="LF380" s="74">
        <f t="shared" si="1389"/>
        <v>1.5647408536068507E-2</v>
      </c>
      <c r="LG380" s="279">
        <f t="shared" si="1390"/>
        <v>1.0700853244816142</v>
      </c>
      <c r="LH380" s="76">
        <f t="shared" si="1391"/>
        <v>187.64393766953037</v>
      </c>
      <c r="LI380" s="77">
        <f t="shared" si="1554"/>
        <v>213.54067750730226</v>
      </c>
      <c r="LJ380" s="77">
        <f t="shared" si="1392"/>
        <v>6.1227345528695345</v>
      </c>
      <c r="LK380" s="77">
        <f t="shared" si="1555"/>
        <v>7.0705338616537388</v>
      </c>
      <c r="LL380" s="282">
        <f t="shared" si="1556"/>
        <v>252.85174384098246</v>
      </c>
      <c r="LM380" s="73">
        <f t="shared" si="1575"/>
        <v>0.74211051432391528</v>
      </c>
      <c r="LN380" s="74">
        <f t="shared" si="1576"/>
        <v>2.4214721480110099E-2</v>
      </c>
      <c r="LO380" s="279">
        <f t="shared" si="1577"/>
        <v>1.1061671109669646</v>
      </c>
      <c r="LP380" s="76">
        <f t="shared" si="1393"/>
        <v>6.4202093451560874E-2</v>
      </c>
      <c r="LQ380" s="77">
        <f t="shared" si="1557"/>
        <v>7.3062624368810794E-2</v>
      </c>
      <c r="LR380" s="77">
        <f t="shared" si="1394"/>
        <v>1.2316900883518657E-3</v>
      </c>
      <c r="LS380" s="77">
        <f t="shared" si="1558"/>
        <v>1.4223557140287345E-3</v>
      </c>
      <c r="LT380" s="282">
        <f t="shared" si="1559"/>
        <v>0.92320491949545436</v>
      </c>
      <c r="LU380" s="73">
        <f t="shared" si="1329"/>
        <v>6.9542624931687211E-2</v>
      </c>
      <c r="LV380" s="74">
        <f t="shared" si="1330"/>
        <v>1.3341459326549118E-3</v>
      </c>
      <c r="LW380" s="279">
        <f t="shared" si="1331"/>
        <v>1.0098041034571972</v>
      </c>
      <c r="LX380" s="76">
        <f t="shared" si="1395"/>
        <v>32.015767855473854</v>
      </c>
      <c r="LY380" s="77">
        <f t="shared" si="1560"/>
        <v>36.434263977207799</v>
      </c>
      <c r="LZ380" s="77">
        <f t="shared" si="1396"/>
        <v>0.61420900501185616</v>
      </c>
      <c r="MA380" s="77">
        <f t="shared" si="1561"/>
        <v>0.7092885589876915</v>
      </c>
      <c r="MB380" s="286">
        <f t="shared" si="1562"/>
        <v>460.37635974440019</v>
      </c>
      <c r="MC380" s="73">
        <f t="shared" si="1320"/>
        <v>6.9542597437559417E-2</v>
      </c>
      <c r="MD380" s="74">
        <f t="shared" si="1321"/>
        <v>1.3341454051916642E-3</v>
      </c>
      <c r="ME380" s="279">
        <f t="shared" si="1322"/>
        <v>1.0098040995810811</v>
      </c>
      <c r="MF380" s="76">
        <f t="shared" si="1397"/>
        <v>0</v>
      </c>
      <c r="MG380" s="77">
        <f t="shared" si="1563"/>
        <v>0</v>
      </c>
      <c r="MH380" s="77">
        <f t="shared" si="1398"/>
        <v>0</v>
      </c>
      <c r="MI380" s="77">
        <f t="shared" si="1564"/>
        <v>0</v>
      </c>
      <c r="MJ380" s="286">
        <f t="shared" si="1565"/>
        <v>0</v>
      </c>
      <c r="MK380" s="73"/>
      <c r="ML380" s="74"/>
      <c r="MM380" s="279"/>
      <c r="MN380" s="287">
        <f t="shared" si="1566"/>
        <v>1.0846471931261201</v>
      </c>
      <c r="MO380" s="288">
        <f t="shared" si="1566"/>
        <v>1.0846471931261201</v>
      </c>
      <c r="MP380" s="288">
        <f t="shared" si="1566"/>
        <v>1.0874611436606216</v>
      </c>
      <c r="MQ380" s="289">
        <f t="shared" si="1566"/>
        <v>1.0899192376683855</v>
      </c>
      <c r="MR380" s="290">
        <f t="shared" si="1567"/>
        <v>2.8936217818218632</v>
      </c>
      <c r="MS380" s="291">
        <f t="shared" si="1332"/>
        <v>2.8936217818218632</v>
      </c>
      <c r="MT380" s="291">
        <f t="shared" si="1399"/>
        <v>2.3463061635621574</v>
      </c>
      <c r="MU380" s="292">
        <f t="shared" si="1333"/>
        <v>2.6757517284758863</v>
      </c>
      <c r="MV380" s="359">
        <f t="shared" si="1400"/>
        <v>0.32944556491372873</v>
      </c>
      <c r="MW380" s="360">
        <f t="shared" si="1401"/>
        <v>0.29770606134963817</v>
      </c>
      <c r="MX380" s="360">
        <f t="shared" si="1402"/>
        <v>0.21787005334597717</v>
      </c>
      <c r="MY380" s="360">
        <f t="shared" si="1403"/>
        <v>9.9128644944655488E-3</v>
      </c>
      <c r="MZ380" s="360">
        <f t="shared" si="1404"/>
        <v>0</v>
      </c>
      <c r="NA380" s="360">
        <f t="shared" si="1405"/>
        <v>0</v>
      </c>
      <c r="NB380" s="360">
        <f t="shared" si="1406"/>
        <v>0.6045578315879635</v>
      </c>
      <c r="NC380" s="360">
        <f t="shared" si="1407"/>
        <v>6.8666679035089403E-3</v>
      </c>
      <c r="ND380" s="360">
        <f t="shared" si="1408"/>
        <v>1.0098041034571972E-4</v>
      </c>
      <c r="NE380" s="360">
        <f t="shared" si="1409"/>
        <v>0.20613182592660242</v>
      </c>
      <c r="NF380" s="360">
        <f t="shared" si="1410"/>
        <v>0.14680428370824575</v>
      </c>
      <c r="NG380" s="360">
        <f t="shared" si="1411"/>
        <v>0.74841767594244102</v>
      </c>
      <c r="NH380" s="360">
        <f t="shared" si="1412"/>
        <v>0.12223146576184959</v>
      </c>
      <c r="NI380" s="360">
        <f t="shared" si="1413"/>
        <v>4.0392164138287889E-4</v>
      </c>
      <c r="NJ380" s="360">
        <f t="shared" si="1414"/>
        <v>0.20317258483571352</v>
      </c>
      <c r="NK380" s="361">
        <f t="shared" si="1415"/>
        <v>0</v>
      </c>
      <c r="NL380" s="145">
        <f t="shared" si="1568"/>
        <v>2.8936217818218632</v>
      </c>
      <c r="NM380" s="56">
        <f t="shared" si="1334"/>
        <v>2.8936217818218632</v>
      </c>
      <c r="NN380" s="56">
        <f t="shared" si="1569"/>
        <v>2.3463061635621574</v>
      </c>
      <c r="NO380" s="58">
        <f t="shared" si="1323"/>
        <v>2.6757517284758863</v>
      </c>
      <c r="NP380" s="55">
        <f t="shared" si="1416"/>
        <v>1.0846471931261201</v>
      </c>
      <c r="NQ380" s="56">
        <f t="shared" si="1324"/>
        <v>1.0846471931261201</v>
      </c>
      <c r="NR380" s="56">
        <f t="shared" si="1417"/>
        <v>1.0874611436606216</v>
      </c>
      <c r="NS380" s="61">
        <f t="shared" si="1325"/>
        <v>1.0899192376683855</v>
      </c>
      <c r="NT380" s="41"/>
      <c r="NU380" s="86">
        <f t="shared" si="1578"/>
        <v>0</v>
      </c>
      <c r="NV380" s="86">
        <f t="shared" si="1578"/>
        <v>0</v>
      </c>
      <c r="NW380" s="86">
        <f t="shared" si="1578"/>
        <v>0</v>
      </c>
      <c r="NX380" s="86">
        <f t="shared" si="1578"/>
        <v>0</v>
      </c>
      <c r="NY380" s="87">
        <f t="shared" si="1579"/>
        <v>0</v>
      </c>
      <c r="NZ380" s="87">
        <f t="shared" si="1579"/>
        <v>0</v>
      </c>
      <c r="OA380" s="87">
        <f t="shared" si="1579"/>
        <v>0</v>
      </c>
      <c r="OB380" s="87">
        <f t="shared" si="1579"/>
        <v>0</v>
      </c>
      <c r="OC380" s="26"/>
    </row>
    <row r="381" spans="1:393" thickBot="1" x14ac:dyDescent="0.35">
      <c r="A381" s="136" t="s">
        <v>860</v>
      </c>
      <c r="B381" s="137" t="s">
        <v>861</v>
      </c>
      <c r="C381" s="133" t="s">
        <v>99</v>
      </c>
      <c r="D381" s="64">
        <f>VLOOKUP(B381,[1]УсіТ_1!$A$10:$G$556,6,FALSE)</f>
        <v>2043</v>
      </c>
      <c r="E381" s="64">
        <f>VLOOKUP(B381,[1]УсіТ_1!$A$10:$G$556,7,FALSE)</f>
        <v>31.7</v>
      </c>
      <c r="F381" s="38"/>
      <c r="G381" s="38"/>
      <c r="H381" s="39"/>
      <c r="I381" s="256">
        <v>3.4615999999999998</v>
      </c>
      <c r="J381" s="62">
        <v>3.4615999999999998</v>
      </c>
      <c r="K381" s="257">
        <f t="shared" si="1418"/>
        <v>2.8906999999999998</v>
      </c>
      <c r="L381" s="293">
        <f t="shared" si="1419"/>
        <v>3.0991999999999997</v>
      </c>
      <c r="M381" s="63">
        <v>0.20849999999999999</v>
      </c>
      <c r="N381" s="63">
        <v>0.56100000000000005</v>
      </c>
      <c r="O381" s="63">
        <v>0.3624</v>
      </c>
      <c r="P381" s="63">
        <v>5.5999999999999999E-3</v>
      </c>
      <c r="Q381" s="63">
        <v>0</v>
      </c>
      <c r="R381" s="63">
        <v>0</v>
      </c>
      <c r="S381" s="63">
        <v>0.64549999999999996</v>
      </c>
      <c r="T381" s="63">
        <v>1.9900000000000001E-2</v>
      </c>
      <c r="U381" s="63">
        <v>5.0000000000000001E-4</v>
      </c>
      <c r="V381" s="63">
        <v>0.39579999999999999</v>
      </c>
      <c r="W381" s="63">
        <v>0.13639999999999999</v>
      </c>
      <c r="X381" s="63">
        <v>0.7268</v>
      </c>
      <c r="Y381" s="63">
        <v>0.15620000000000001</v>
      </c>
      <c r="Z381" s="63">
        <v>5.9999999999999995E-4</v>
      </c>
      <c r="AA381" s="63">
        <v>0.2424</v>
      </c>
      <c r="AB381" s="259">
        <v>0</v>
      </c>
      <c r="AC381" s="144">
        <v>153.75</v>
      </c>
      <c r="AD381" s="70">
        <v>33.825000000000003</v>
      </c>
      <c r="AE381" s="70">
        <v>111.940110758282</v>
      </c>
      <c r="AF381" s="68">
        <f t="shared" si="1420"/>
        <v>7.8626733796617279</v>
      </c>
      <c r="AG381" s="68">
        <f t="shared" si="1421"/>
        <v>35.693447596607314</v>
      </c>
      <c r="AH381" s="71">
        <v>5.6478772877500001</v>
      </c>
      <c r="AI381" s="71">
        <v>32.910578128403102</v>
      </c>
      <c r="AJ381" s="68">
        <f t="shared" si="1422"/>
        <v>0.45103947324976451</v>
      </c>
      <c r="AK381" s="68">
        <f t="shared" si="1423"/>
        <v>19.27092066539895</v>
      </c>
      <c r="AL381" s="71">
        <v>16.903678308721801</v>
      </c>
      <c r="AM381" s="69">
        <f t="shared" si="1424"/>
        <v>425.97269337978827</v>
      </c>
      <c r="AN381" s="260">
        <v>402.06</v>
      </c>
      <c r="AO381" s="71">
        <v>88.453199999999995</v>
      </c>
      <c r="AP381" s="71">
        <v>292.72611987951097</v>
      </c>
      <c r="AQ381" s="68">
        <f t="shared" si="1425"/>
        <v>20.561082660336851</v>
      </c>
      <c r="AR381" s="68">
        <f t="shared" si="1426"/>
        <v>93.339236037020626</v>
      </c>
      <c r="AS381" s="71">
        <v>37.788046861216699</v>
      </c>
      <c r="AT381" s="261">
        <f t="shared" si="1338"/>
        <v>8.1953762371855134</v>
      </c>
      <c r="AU381" s="71">
        <v>88.544438077798205</v>
      </c>
      <c r="AV381" s="68">
        <f t="shared" si="1427"/>
        <v>1.2135015238562243</v>
      </c>
      <c r="AW381" s="68">
        <f t="shared" si="1428"/>
        <v>51.847549894207049</v>
      </c>
      <c r="AX381" s="71">
        <v>45.478590240926302</v>
      </c>
      <c r="AY381" s="69">
        <f t="shared" si="1429"/>
        <v>1146.0604740713425</v>
      </c>
      <c r="AZ381" s="260">
        <v>91</v>
      </c>
      <c r="BA381" s="260">
        <v>463.84216666666799</v>
      </c>
      <c r="BB381" s="260">
        <v>48.372111666666797</v>
      </c>
      <c r="BC381" s="262">
        <f t="shared" si="1430"/>
        <v>38.697689333333443</v>
      </c>
      <c r="BD381" s="262">
        <f t="shared" si="1339"/>
        <v>9.6744223333333537</v>
      </c>
      <c r="BE381" s="260">
        <v>18.156107666666699</v>
      </c>
      <c r="BF381" s="262">
        <f t="shared" si="1431"/>
        <v>14.524886133333361</v>
      </c>
      <c r="BG381" s="262">
        <f t="shared" si="1340"/>
        <v>3.6312215333333384</v>
      </c>
      <c r="BH381" s="260">
        <v>57.192888048959922</v>
      </c>
      <c r="BI381" s="263">
        <f t="shared" si="1432"/>
        <v>33.489524368620678</v>
      </c>
      <c r="BJ381" s="68">
        <f t="shared" si="1433"/>
        <v>0.78382853071099579</v>
      </c>
      <c r="BK381" s="260">
        <v>29.375673336683231</v>
      </c>
      <c r="BL381" s="69">
        <f t="shared" si="1434"/>
        <v>740.32673686277349</v>
      </c>
      <c r="BM381" s="260">
        <v>3.84</v>
      </c>
      <c r="BN381" s="260">
        <v>0.8448</v>
      </c>
      <c r="BO381" s="260">
        <v>2.79577252235319</v>
      </c>
      <c r="BP381" s="68">
        <f t="shared" si="1435"/>
        <v>0.19637506197008806</v>
      </c>
      <c r="BQ381" s="68">
        <f t="shared" si="1436"/>
        <v>0.89146561802258284</v>
      </c>
      <c r="BR381" s="260">
        <v>0.66763970512500004</v>
      </c>
      <c r="BS381" s="260">
        <v>0.878751308722863</v>
      </c>
      <c r="BT381" s="68">
        <f t="shared" si="1437"/>
        <v>1.2043286686046838E-2</v>
      </c>
      <c r="BU381" s="68">
        <f t="shared" si="1438"/>
        <v>0.51455634382790738</v>
      </c>
      <c r="BV381" s="260">
        <v>0.45134817681005301</v>
      </c>
      <c r="BW381" s="69">
        <f t="shared" si="1439"/>
        <v>11.373974055613326</v>
      </c>
      <c r="BX381" s="260">
        <v>0</v>
      </c>
      <c r="BY381" s="260">
        <v>0</v>
      </c>
      <c r="BZ381" s="263">
        <f t="shared" si="1440"/>
        <v>0</v>
      </c>
      <c r="CA381" s="263">
        <f t="shared" si="1441"/>
        <v>0</v>
      </c>
      <c r="CB381" s="260">
        <v>0</v>
      </c>
      <c r="CC381" s="264">
        <f t="shared" si="1442"/>
        <v>0</v>
      </c>
      <c r="CD381" s="260">
        <v>0</v>
      </c>
      <c r="CE381" s="260">
        <v>0</v>
      </c>
      <c r="CF381" s="263">
        <f t="shared" si="1443"/>
        <v>0</v>
      </c>
      <c r="CG381" s="263">
        <f t="shared" si="1444"/>
        <v>0</v>
      </c>
      <c r="CH381" s="260">
        <v>0</v>
      </c>
      <c r="CI381" s="69">
        <f t="shared" si="1445"/>
        <v>0</v>
      </c>
      <c r="CJ381" s="260">
        <v>530.88681203209296</v>
      </c>
      <c r="CK381" s="260">
        <v>116.79510888112841</v>
      </c>
      <c r="CL381" s="260">
        <v>41.993911589334402</v>
      </c>
      <c r="CM381" s="260">
        <v>19.807398960650989</v>
      </c>
      <c r="CN381" s="260">
        <v>255.1186096436509</v>
      </c>
      <c r="CO381" s="265">
        <f t="shared" si="1446"/>
        <v>17.919531141370037</v>
      </c>
      <c r="CP381" s="266">
        <f t="shared" si="1447"/>
        <v>81.347630108193812</v>
      </c>
      <c r="CQ381" s="260">
        <v>101.89221048458668</v>
      </c>
      <c r="CR381" s="265">
        <f t="shared" si="1448"/>
        <v>1.3964327446912606</v>
      </c>
      <c r="CS381" s="265">
        <f t="shared" si="1449"/>
        <v>59.66339141809167</v>
      </c>
      <c r="CT381" s="260">
        <v>52.334332793429837</v>
      </c>
      <c r="CU381" s="267">
        <f t="shared" si="1341"/>
        <v>1318.8251825090679</v>
      </c>
      <c r="CV381" s="260">
        <v>29.188999999999961</v>
      </c>
      <c r="CW381" s="260">
        <v>3.1479140741833702</v>
      </c>
      <c r="CX381" s="68">
        <f t="shared" si="1450"/>
        <v>4.3142162386683086E-2</v>
      </c>
      <c r="CY381" s="68">
        <f t="shared" si="1451"/>
        <v>1.8432736777943692</v>
      </c>
      <c r="CZ381" s="260">
        <v>1.6168457037091699</v>
      </c>
      <c r="DA381" s="69">
        <f t="shared" si="1452"/>
        <v>40.744511733471001</v>
      </c>
      <c r="DB381" s="260">
        <v>0.74800000000000033</v>
      </c>
      <c r="DC381" s="260">
        <v>8.0668735739119701E-2</v>
      </c>
      <c r="DD381" s="68">
        <f t="shared" si="1453"/>
        <v>1.1055650233046355E-3</v>
      </c>
      <c r="DE381" s="68">
        <f t="shared" si="1454"/>
        <v>4.7235900886984497E-2</v>
      </c>
      <c r="DF381" s="260">
        <v>4.1433436786955997E-2</v>
      </c>
      <c r="DG381" s="69">
        <f t="shared" si="1455"/>
        <v>1.0441226070312912</v>
      </c>
      <c r="DH381" s="260">
        <v>295.06733723649535</v>
      </c>
      <c r="DI381" s="260">
        <v>64.91481419202897</v>
      </c>
      <c r="DJ381" s="260">
        <v>4.4738867342666646</v>
      </c>
      <c r="DK381" s="260">
        <v>214.8090215081686</v>
      </c>
      <c r="DL381" s="68">
        <f t="shared" si="1456"/>
        <v>15.088185670733761</v>
      </c>
      <c r="DM381" s="68">
        <f t="shared" si="1457"/>
        <v>68.494434216137648</v>
      </c>
      <c r="DN381" s="260">
        <v>62.471235314075301</v>
      </c>
      <c r="DO381" s="68">
        <f t="shared" si="1458"/>
        <v>0.85616827997940204</v>
      </c>
      <c r="DP381" s="68">
        <f t="shared" si="1459"/>
        <v>36.580281723098047</v>
      </c>
      <c r="DQ381" s="260">
        <v>32.086755242571201</v>
      </c>
      <c r="DR381" s="264">
        <f t="shared" si="1460"/>
        <v>808.5876602731272</v>
      </c>
      <c r="DS381" s="260">
        <v>100.93</v>
      </c>
      <c r="DT381" s="260">
        <v>22.204599999999999</v>
      </c>
      <c r="DU381" s="260">
        <v>73.483677260704994</v>
      </c>
      <c r="DV381" s="68">
        <f t="shared" si="1461"/>
        <v>5.1614934907919183</v>
      </c>
      <c r="DW381" s="68">
        <f t="shared" si="1462"/>
        <v>23.431152298702916</v>
      </c>
      <c r="DX381" s="260">
        <v>1.91344701733333</v>
      </c>
      <c r="DY381" s="260">
        <v>1.114985339</v>
      </c>
      <c r="DZ381" s="260">
        <v>0</v>
      </c>
      <c r="EA381" s="260">
        <v>21.531079758397901</v>
      </c>
      <c r="EB381" s="68">
        <f t="shared" si="1463"/>
        <v>0.29508344808884324</v>
      </c>
      <c r="EC381" s="68">
        <f t="shared" si="1464"/>
        <v>12.607609876848924</v>
      </c>
      <c r="ED381" s="267">
        <v>11.058889468771801</v>
      </c>
      <c r="EE381" s="69">
        <f t="shared" si="1465"/>
        <v>278.68401461304961</v>
      </c>
      <c r="EF381" s="260">
        <v>323.6966976190476</v>
      </c>
      <c r="EG381" s="260">
        <v>71.213273476190466</v>
      </c>
      <c r="EH381" s="260">
        <v>433.14833724690448</v>
      </c>
      <c r="EI381" s="260">
        <v>235.67248249474011</v>
      </c>
      <c r="EJ381" s="268">
        <f t="shared" si="1466"/>
        <v>16.553635170430546</v>
      </c>
      <c r="EK381" s="266">
        <f t="shared" si="1467"/>
        <v>75.146999113237811</v>
      </c>
      <c r="EL381" s="260">
        <v>114.7190081063974</v>
      </c>
      <c r="EM381" s="268">
        <f t="shared" si="1468"/>
        <v>1.5722240060981763</v>
      </c>
      <c r="EN381" s="268">
        <f t="shared" si="1469"/>
        <v>67.174174072733422</v>
      </c>
      <c r="EO381" s="269">
        <f t="shared" si="1470"/>
        <v>1178.44979894328</v>
      </c>
      <c r="EP381" s="69">
        <f t="shared" si="1471"/>
        <v>1484.8467466685327</v>
      </c>
      <c r="EQ381" s="260">
        <v>112.89</v>
      </c>
      <c r="ER381" s="260">
        <v>24.835799999999999</v>
      </c>
      <c r="ES381" s="260">
        <v>82.191343762617507</v>
      </c>
      <c r="ET381" s="68">
        <f t="shared" si="1472"/>
        <v>5.7731199858862539</v>
      </c>
      <c r="EU381" s="68">
        <f t="shared" si="1473"/>
        <v>26.207696254835742</v>
      </c>
      <c r="EV381" s="260">
        <v>8.7634681182666707</v>
      </c>
      <c r="EW381" s="260">
        <v>24.6622671771113</v>
      </c>
      <c r="EX381" s="68">
        <f t="shared" si="1474"/>
        <v>0.33799637166231039</v>
      </c>
      <c r="EY381" s="68">
        <f t="shared" si="1475"/>
        <v>14.44108919462623</v>
      </c>
      <c r="EZ381" s="260">
        <v>12.667143952899799</v>
      </c>
      <c r="FA381" s="69">
        <f t="shared" si="1476"/>
        <v>319.21202761307433</v>
      </c>
      <c r="FB381" s="260">
        <v>0.83333333333333348</v>
      </c>
      <c r="FC381" s="260">
        <v>8.9871586162120806E-2</v>
      </c>
      <c r="FD381" s="68">
        <f t="shared" si="1477"/>
        <v>1.2316900883518657E-3</v>
      </c>
      <c r="FE381" s="68">
        <f t="shared" si="1478"/>
        <v>5.2624666763574489E-2</v>
      </c>
      <c r="FF381" s="260">
        <v>4.6160245974772703E-2</v>
      </c>
      <c r="FG381" s="69">
        <f t="shared" si="1479"/>
        <v>1.1632381985642724</v>
      </c>
      <c r="FH381" s="260">
        <v>354.82495999999998</v>
      </c>
      <c r="FI381" s="260">
        <v>38.266418358133301</v>
      </c>
      <c r="FJ381" s="68">
        <f t="shared" si="1480"/>
        <v>0.52444126359821686</v>
      </c>
      <c r="FK381" s="68">
        <f t="shared" si="1481"/>
        <v>22.407054335278389</v>
      </c>
      <c r="FL381" s="260">
        <v>19.654499999999999</v>
      </c>
      <c r="FM381" s="69">
        <f t="shared" si="1482"/>
        <v>495.29505402975991</v>
      </c>
      <c r="FN381" s="260">
        <v>0</v>
      </c>
      <c r="FO381" s="260">
        <v>0</v>
      </c>
      <c r="FP381" s="68">
        <f t="shared" si="1483"/>
        <v>0</v>
      </c>
      <c r="FQ381" s="68">
        <f t="shared" si="1484"/>
        <v>0</v>
      </c>
      <c r="FR381" s="260">
        <v>0</v>
      </c>
      <c r="FS381" s="264">
        <f t="shared" si="1485"/>
        <v>0</v>
      </c>
      <c r="FT381" s="270">
        <f t="shared" si="1342"/>
        <v>7072.1364366151956</v>
      </c>
      <c r="FU381" s="271">
        <f t="shared" si="1343"/>
        <v>2346.2074434369833</v>
      </c>
      <c r="FV381" s="272">
        <f t="shared" si="1486"/>
        <v>521.64780190136082</v>
      </c>
      <c r="FW381" s="272">
        <f t="shared" si="1344"/>
        <v>81.22535066450331</v>
      </c>
      <c r="FX381" s="272">
        <f t="shared" si="1345"/>
        <v>463.84216666666799</v>
      </c>
      <c r="FY381" s="272">
        <f t="shared" si="1346"/>
        <v>0</v>
      </c>
      <c r="FZ381" s="272">
        <f t="shared" si="1347"/>
        <v>0</v>
      </c>
      <c r="GA381" s="272">
        <f t="shared" si="1348"/>
        <v>29.188999999999961</v>
      </c>
      <c r="GB381" s="272">
        <f t="shared" si="1349"/>
        <v>0.74800000000000033</v>
      </c>
      <c r="GC381" s="272">
        <f t="shared" si="1350"/>
        <v>354.82495999999998</v>
      </c>
      <c r="GD381" s="272">
        <f t="shared" si="1351"/>
        <v>0</v>
      </c>
      <c r="GE381" s="272">
        <f t="shared" si="1352"/>
        <v>1268.7371378300281</v>
      </c>
      <c r="GF381" s="273">
        <f t="shared" si="1353"/>
        <v>493.5535147161653</v>
      </c>
      <c r="GG381" s="273">
        <f t="shared" si="1354"/>
        <v>89.11609656118118</v>
      </c>
      <c r="GH381" s="272">
        <f t="shared" si="1487"/>
        <v>546.38732915867047</v>
      </c>
      <c r="GI381" s="274">
        <f t="shared" si="1488"/>
        <v>390.32592908857492</v>
      </c>
      <c r="GJ381" s="275">
        <f t="shared" si="1355"/>
        <v>7.4882383461195792</v>
      </c>
      <c r="GK381" s="271">
        <f t="shared" si="1489"/>
        <v>5612.8091896582146</v>
      </c>
      <c r="GL381" s="276">
        <f t="shared" si="1490"/>
        <v>7072.1395789693506</v>
      </c>
      <c r="GM381" s="272">
        <f t="shared" si="1491"/>
        <v>3230.0868872417236</v>
      </c>
      <c r="GN381" s="272">
        <f t="shared" si="1492"/>
        <v>177.82968557180405</v>
      </c>
      <c r="GO381" s="277">
        <f t="shared" si="1493"/>
        <v>0.57548489145030346</v>
      </c>
      <c r="GP381" s="278">
        <f t="shared" si="1494"/>
        <v>3.1682831103444796E-2</v>
      </c>
      <c r="GQ381" s="279">
        <f t="shared" si="1495"/>
        <v>1.0843271721238696</v>
      </c>
      <c r="GR381" s="280">
        <f t="shared" si="1496"/>
        <v>5612.8091896582146</v>
      </c>
      <c r="GS381" s="272">
        <f t="shared" si="1497"/>
        <v>3230.0868872417236</v>
      </c>
      <c r="GT381" s="272">
        <f t="shared" si="1356"/>
        <v>177.82968557180405</v>
      </c>
      <c r="GU381" s="73">
        <f t="shared" si="1498"/>
        <v>0.57548489145030346</v>
      </c>
      <c r="GV381" s="74">
        <f t="shared" si="1499"/>
        <v>3.1682831103444796E-2</v>
      </c>
      <c r="GW381" s="279">
        <f t="shared" si="1500"/>
        <v>1.0843271721238696</v>
      </c>
      <c r="GX381" s="280">
        <f t="shared" si="1501"/>
        <v>4687.1747212117371</v>
      </c>
      <c r="GY381" s="272">
        <f t="shared" si="1357"/>
        <v>2934.5981382323589</v>
      </c>
      <c r="GZ381" s="272">
        <f t="shared" si="1358"/>
        <v>115.50956872151477</v>
      </c>
      <c r="HA381" s="73">
        <f t="shared" si="1502"/>
        <v>0.62609104903896162</v>
      </c>
      <c r="HB381" s="74">
        <f t="shared" si="1503"/>
        <v>2.4643751426371624E-2</v>
      </c>
      <c r="HC381" s="279">
        <f t="shared" si="1504"/>
        <v>1.0902216783986696</v>
      </c>
      <c r="HD381" s="280">
        <f t="shared" si="1505"/>
        <v>5025.2482873861718</v>
      </c>
      <c r="HE381" s="272">
        <f t="shared" si="1359"/>
        <v>3189.2296675120065</v>
      </c>
      <c r="HF381" s="272">
        <f t="shared" si="1360"/>
        <v>123.82328157442626</v>
      </c>
      <c r="HG381" s="73">
        <f t="shared" si="1506"/>
        <v>0.63464121275704166</v>
      </c>
      <c r="HH381" s="74">
        <f t="shared" si="1507"/>
        <v>2.4640231585220159E-2</v>
      </c>
      <c r="HI381" s="281">
        <f t="shared" si="1508"/>
        <v>1.0914011416219915</v>
      </c>
      <c r="HJ381" s="72">
        <f t="shared" si="1361"/>
        <v>3.7535069390239868</v>
      </c>
      <c r="HK381" s="73">
        <f t="shared" si="1509"/>
        <v>3.7535069390239868</v>
      </c>
      <c r="HL381" s="73">
        <f t="shared" si="1362"/>
        <v>3.1515038057470339</v>
      </c>
      <c r="HM381" s="74">
        <f t="shared" si="1510"/>
        <v>3.3824704181148757</v>
      </c>
      <c r="HN381" s="75"/>
      <c r="HO381" s="75"/>
      <c r="HP381" s="76">
        <f t="shared" si="1511"/>
        <v>254.63152927964762</v>
      </c>
      <c r="HQ381" s="77">
        <f t="shared" si="1512"/>
        <v>289.77322663553178</v>
      </c>
      <c r="HR381" s="77">
        <f t="shared" si="1513"/>
        <v>8.3137128529114932</v>
      </c>
      <c r="HS381" s="77">
        <f t="shared" si="1514"/>
        <v>9.6006756025421929</v>
      </c>
      <c r="HT381" s="282">
        <f t="shared" si="1515"/>
        <v>338.07356617443514</v>
      </c>
      <c r="HU381" s="73">
        <f t="shared" si="1570"/>
        <v>0.75318378825354804</v>
      </c>
      <c r="HV381" s="74">
        <f t="shared" si="1571"/>
        <v>2.459143122897069E-2</v>
      </c>
      <c r="HW381" s="279">
        <f t="shared" si="1337"/>
        <v>1.107753648171117</v>
      </c>
      <c r="HX381" s="76">
        <f t="shared" si="1516"/>
        <v>667.64107883609768</v>
      </c>
      <c r="HY381" s="77">
        <f t="shared" si="1517"/>
        <v>759.78222412626747</v>
      </c>
      <c r="HZ381" s="77">
        <f t="shared" si="1363"/>
        <v>29.969960421378588</v>
      </c>
      <c r="IA381" s="77">
        <f t="shared" si="1518"/>
        <v>34.609310294607994</v>
      </c>
      <c r="IB381" s="282">
        <f t="shared" si="1519"/>
        <v>909.57180481852583</v>
      </c>
      <c r="IC381" s="73">
        <f t="shared" si="1572"/>
        <v>0.73401690256801966</v>
      </c>
      <c r="ID381" s="74">
        <f t="shared" si="1573"/>
        <v>3.2949526648265087E-2</v>
      </c>
      <c r="IE381" s="279">
        <f t="shared" si="1580"/>
        <v>1.1064022594485639</v>
      </c>
      <c r="IF381" s="76">
        <f t="shared" si="1364"/>
        <v>40.857219729717229</v>
      </c>
      <c r="IG381" s="77">
        <f t="shared" si="1520"/>
        <v>46.495924624615505</v>
      </c>
      <c r="IH381" s="77">
        <f t="shared" si="1365"/>
        <v>54.006403997377802</v>
      </c>
      <c r="II381" s="77">
        <f t="shared" si="1521"/>
        <v>62.366595336171891</v>
      </c>
      <c r="IJ381" s="282">
        <f t="shared" si="1522"/>
        <v>587.56090227204243</v>
      </c>
      <c r="IK381" s="73">
        <f t="shared" si="1523"/>
        <v>6.953699535099464E-2</v>
      </c>
      <c r="IL381" s="74">
        <f t="shared" si="1524"/>
        <v>9.1916265681634274E-2</v>
      </c>
      <c r="IM381" s="279">
        <f t="shared" si="1525"/>
        <v>1.0238254386559078</v>
      </c>
      <c r="IN381" s="76">
        <f t="shared" si="1366"/>
        <v>6.4001467934575986</v>
      </c>
      <c r="IO381" s="77">
        <f t="shared" si="1526"/>
        <v>7.2834310524226815</v>
      </c>
      <c r="IP381" s="77">
        <f t="shared" si="1367"/>
        <v>0.2084183486561349</v>
      </c>
      <c r="IQ381" s="77">
        <f t="shared" si="1527"/>
        <v>0.24068150902810459</v>
      </c>
      <c r="IR381" s="282">
        <f t="shared" si="1528"/>
        <v>9.0269635362010536</v>
      </c>
      <c r="IS381" s="73">
        <f t="shared" si="1581"/>
        <v>0.70900328419306591</v>
      </c>
      <c r="IT381" s="74">
        <f t="shared" si="1582"/>
        <v>2.3088422570924284E-2</v>
      </c>
      <c r="IU381" s="279">
        <f t="shared" si="1583"/>
        <v>1.1014236310654641</v>
      </c>
      <c r="IV381" s="76">
        <f t="shared" si="1368"/>
        <v>0</v>
      </c>
      <c r="IW381" s="77">
        <f t="shared" si="1529"/>
        <v>0</v>
      </c>
      <c r="IX381" s="77">
        <f t="shared" si="1530"/>
        <v>0</v>
      </c>
      <c r="IY381" s="77">
        <f t="shared" si="1531"/>
        <v>0</v>
      </c>
      <c r="IZ381" s="282">
        <f t="shared" si="1532"/>
        <v>0</v>
      </c>
      <c r="JA381" s="283"/>
      <c r="JB381" s="284"/>
      <c r="JC381" s="285"/>
      <c r="JD381" s="76">
        <f t="shared" si="1369"/>
        <v>0</v>
      </c>
      <c r="JE381" s="77">
        <f t="shared" si="1533"/>
        <v>0</v>
      </c>
      <c r="JF381" s="77">
        <f t="shared" si="1370"/>
        <v>0</v>
      </c>
      <c r="JG381" s="77">
        <f t="shared" si="1534"/>
        <v>0</v>
      </c>
      <c r="JH381" s="282">
        <f t="shared" si="1535"/>
        <v>0</v>
      </c>
      <c r="JI381" s="283"/>
      <c r="JJ381" s="284"/>
      <c r="JK381" s="285"/>
      <c r="JL381" s="76">
        <f t="shared" si="1371"/>
        <v>819.71536717528966</v>
      </c>
      <c r="JM381" s="77">
        <f t="shared" si="1536"/>
        <v>932.84428499915134</v>
      </c>
      <c r="JN381" s="77">
        <f t="shared" si="1372"/>
        <v>39.12336284671229</v>
      </c>
      <c r="JO381" s="77">
        <f t="shared" si="1537"/>
        <v>45.179659415383355</v>
      </c>
      <c r="JP381" s="282">
        <f t="shared" si="1538"/>
        <v>1046.6866527849745</v>
      </c>
      <c r="JQ381" s="73">
        <f t="shared" si="1373"/>
        <v>0.78315259394416625</v>
      </c>
      <c r="JR381" s="74">
        <f t="shared" si="1374"/>
        <v>3.7378295350012053E-2</v>
      </c>
      <c r="JS381" s="279">
        <f t="shared" si="1574"/>
        <v>1.1138690496104162</v>
      </c>
      <c r="JT381" s="76">
        <f t="shared" si="1375"/>
        <v>2.2487938869091306</v>
      </c>
      <c r="JU381" s="77">
        <f t="shared" si="1539"/>
        <v>2.5591499312414596</v>
      </c>
      <c r="JV381" s="77">
        <f t="shared" si="1376"/>
        <v>4.3142162386683086E-2</v>
      </c>
      <c r="JW381" s="77">
        <f t="shared" si="1540"/>
        <v>4.982056912414163E-2</v>
      </c>
      <c r="JX381" s="282">
        <f t="shared" si="1541"/>
        <v>32.336914074183333</v>
      </c>
      <c r="JY381" s="73">
        <f t="shared" si="1584"/>
        <v>6.9542624931687266E-2</v>
      </c>
      <c r="JZ381" s="74">
        <f t="shared" si="1585"/>
        <v>1.3341459326549124E-3</v>
      </c>
      <c r="KA381" s="279">
        <f t="shared" si="1586"/>
        <v>1.0098041034571972</v>
      </c>
      <c r="KB381" s="76">
        <f t="shared" si="1377"/>
        <v>5.7627799082121088E-2</v>
      </c>
      <c r="KC381" s="77">
        <f t="shared" si="1542"/>
        <v>6.5581011633444611E-2</v>
      </c>
      <c r="KD381" s="77">
        <f t="shared" si="1378"/>
        <v>1.1055650233046355E-3</v>
      </c>
      <c r="KE381" s="77">
        <f t="shared" si="1543"/>
        <v>1.2767064889121931E-3</v>
      </c>
      <c r="KF381" s="282">
        <f t="shared" si="1544"/>
        <v>0.82866873573912003</v>
      </c>
      <c r="KG381" s="73">
        <f t="shared" si="1587"/>
        <v>6.9542624931687252E-2</v>
      </c>
      <c r="KH381" s="74">
        <f t="shared" si="1588"/>
        <v>1.3341459326549126E-3</v>
      </c>
      <c r="KI381" s="279">
        <f t="shared" si="1589"/>
        <v>1.0098041034571972</v>
      </c>
      <c r="KJ381" s="76">
        <f t="shared" si="1379"/>
        <v>488.17330487439187</v>
      </c>
      <c r="KK381" s="77">
        <f t="shared" si="1545"/>
        <v>555.54610268010663</v>
      </c>
      <c r="KL381" s="77">
        <f t="shared" si="1380"/>
        <v>15.944353950713163</v>
      </c>
      <c r="KM381" s="77">
        <f t="shared" si="1546"/>
        <v>18.412539942283562</v>
      </c>
      <c r="KN381" s="282">
        <f t="shared" si="1547"/>
        <v>641.73623831200575</v>
      </c>
      <c r="KO381" s="73">
        <f t="shared" si="1381"/>
        <v>0.76070708763223516</v>
      </c>
      <c r="KP381" s="74">
        <f t="shared" si="1382"/>
        <v>2.4845649970854814E-2</v>
      </c>
      <c r="KQ381" s="279">
        <f t="shared" si="1383"/>
        <v>1.108831291779613</v>
      </c>
      <c r="KR381" s="76">
        <f t="shared" si="1384"/>
        <v>167.10188985417327</v>
      </c>
      <c r="KS381" s="77">
        <f t="shared" si="1548"/>
        <v>190.1636216729477</v>
      </c>
      <c r="KT381" s="77">
        <f t="shared" si="1385"/>
        <v>5.4565769388807617</v>
      </c>
      <c r="KU381" s="77">
        <f t="shared" si="1549"/>
        <v>6.3012550490195043</v>
      </c>
      <c r="KV381" s="282">
        <f t="shared" si="1550"/>
        <v>221.17778937543619</v>
      </c>
      <c r="KW381" s="73">
        <f t="shared" si="1317"/>
        <v>0.75550935890098669</v>
      </c>
      <c r="KX381" s="74">
        <f t="shared" si="1318"/>
        <v>2.4670546505999053E-2</v>
      </c>
      <c r="KY381" s="279">
        <f t="shared" si="1319"/>
        <v>1.1080868472210539</v>
      </c>
      <c r="KZ381" s="76">
        <f t="shared" si="1386"/>
        <v>568.54180238212291</v>
      </c>
      <c r="LA381" s="77">
        <f t="shared" si="1551"/>
        <v>647.0062565288797</v>
      </c>
      <c r="LB381" s="77">
        <f t="shared" si="1387"/>
        <v>18.125859176528721</v>
      </c>
      <c r="LC381" s="77">
        <f t="shared" si="1552"/>
        <v>20.931742177055366</v>
      </c>
      <c r="LD381" s="286">
        <f t="shared" si="1553"/>
        <v>1178.44979894328</v>
      </c>
      <c r="LE381" s="73">
        <f t="shared" si="1388"/>
        <v>0.48244889420994963</v>
      </c>
      <c r="LF381" s="74">
        <f t="shared" si="1389"/>
        <v>1.5381104220801124E-2</v>
      </c>
      <c r="LG381" s="279">
        <f t="shared" si="1390"/>
        <v>1.0689637668232952</v>
      </c>
      <c r="LH381" s="76">
        <f t="shared" si="1391"/>
        <v>187.31731824834358</v>
      </c>
      <c r="LI381" s="77">
        <f t="shared" si="1554"/>
        <v>213.16898133979748</v>
      </c>
      <c r="LJ381" s="77">
        <f t="shared" si="1392"/>
        <v>6.1111163575485641</v>
      </c>
      <c r="LK381" s="77">
        <f t="shared" si="1555"/>
        <v>7.057117169697082</v>
      </c>
      <c r="LL381" s="282">
        <f t="shared" si="1556"/>
        <v>253.34287905799548</v>
      </c>
      <c r="LM381" s="73">
        <f t="shared" si="1575"/>
        <v>0.73938260646932463</v>
      </c>
      <c r="LN381" s="74">
        <f t="shared" si="1576"/>
        <v>2.4121918801394856E-2</v>
      </c>
      <c r="LO381" s="279">
        <f t="shared" si="1577"/>
        <v>1.1057762665492876</v>
      </c>
      <c r="LP381" s="76">
        <f t="shared" si="1393"/>
        <v>6.4202093451560874E-2</v>
      </c>
      <c r="LQ381" s="77">
        <f t="shared" si="1557"/>
        <v>7.3062624368810794E-2</v>
      </c>
      <c r="LR381" s="77">
        <f t="shared" si="1394"/>
        <v>1.2316900883518657E-3</v>
      </c>
      <c r="LS381" s="77">
        <f t="shared" si="1558"/>
        <v>1.4223557140287345E-3</v>
      </c>
      <c r="LT381" s="282">
        <f t="shared" si="1559"/>
        <v>0.92320491949545436</v>
      </c>
      <c r="LU381" s="73">
        <f t="shared" si="1329"/>
        <v>6.9542624931687211E-2</v>
      </c>
      <c r="LV381" s="74">
        <f t="shared" si="1330"/>
        <v>1.3341459326549118E-3</v>
      </c>
      <c r="LW381" s="279">
        <f t="shared" si="1331"/>
        <v>1.0098041034571972</v>
      </c>
      <c r="LX381" s="76">
        <f t="shared" si="1395"/>
        <v>27.336606289039633</v>
      </c>
      <c r="LY381" s="77">
        <f t="shared" si="1560"/>
        <v>31.109331322989991</v>
      </c>
      <c r="LZ381" s="77">
        <f t="shared" si="1396"/>
        <v>0.52444126359821686</v>
      </c>
      <c r="MA381" s="77">
        <f t="shared" si="1561"/>
        <v>0.60562477120322089</v>
      </c>
      <c r="MB381" s="286">
        <f t="shared" si="1562"/>
        <v>393.09131272203166</v>
      </c>
      <c r="MC381" s="73">
        <f t="shared" si="1320"/>
        <v>6.9542636543510394E-2</v>
      </c>
      <c r="MD381" s="74">
        <f t="shared" si="1321"/>
        <v>1.3341461554228426E-3</v>
      </c>
      <c r="ME381" s="279">
        <f t="shared" si="1322"/>
        <v>1.0098041050942292</v>
      </c>
      <c r="MF381" s="76">
        <f t="shared" si="1397"/>
        <v>0</v>
      </c>
      <c r="MG381" s="77">
        <f t="shared" si="1563"/>
        <v>0</v>
      </c>
      <c r="MH381" s="77">
        <f t="shared" si="1398"/>
        <v>0</v>
      </c>
      <c r="MI381" s="77">
        <f t="shared" si="1564"/>
        <v>0</v>
      </c>
      <c r="MJ381" s="286">
        <f t="shared" si="1565"/>
        <v>0</v>
      </c>
      <c r="MK381" s="73"/>
      <c r="ML381" s="74"/>
      <c r="MM381" s="279"/>
      <c r="MN381" s="287">
        <f t="shared" si="1566"/>
        <v>1.0843277897728358</v>
      </c>
      <c r="MO381" s="288">
        <f t="shared" si="1566"/>
        <v>1.0843277897728358</v>
      </c>
      <c r="MP381" s="288">
        <f t="shared" si="1566"/>
        <v>1.0902231647922891</v>
      </c>
      <c r="MQ381" s="289">
        <f t="shared" si="1566"/>
        <v>1.0914025355281194</v>
      </c>
      <c r="MR381" s="290">
        <f t="shared" si="1567"/>
        <v>3.7535090770776485</v>
      </c>
      <c r="MS381" s="291">
        <f t="shared" si="1332"/>
        <v>3.7535090770776485</v>
      </c>
      <c r="MT381" s="291">
        <f t="shared" si="1399"/>
        <v>3.15150810246507</v>
      </c>
      <c r="MU381" s="292">
        <f t="shared" si="1333"/>
        <v>3.3824747381087477</v>
      </c>
      <c r="MV381" s="359">
        <f t="shared" si="1400"/>
        <v>0.23096663564367789</v>
      </c>
      <c r="MW381" s="360">
        <f t="shared" si="1401"/>
        <v>0.62069166755064442</v>
      </c>
      <c r="MX381" s="360">
        <f t="shared" si="1402"/>
        <v>0.37103433896890098</v>
      </c>
      <c r="MY381" s="360">
        <f t="shared" si="1403"/>
        <v>6.167972333966599E-3</v>
      </c>
      <c r="MZ381" s="360">
        <f t="shared" si="1404"/>
        <v>0</v>
      </c>
      <c r="NA381" s="360">
        <f t="shared" si="1405"/>
        <v>0</v>
      </c>
      <c r="NB381" s="360">
        <f t="shared" si="1406"/>
        <v>0.71900247152352359</v>
      </c>
      <c r="NC381" s="360">
        <f t="shared" si="1407"/>
        <v>2.0095101658798225E-2</v>
      </c>
      <c r="ND381" s="360">
        <f t="shared" si="1408"/>
        <v>5.0490205172859862E-4</v>
      </c>
      <c r="NE381" s="360">
        <f t="shared" si="1409"/>
        <v>0.4388754252863708</v>
      </c>
      <c r="NF381" s="360">
        <f t="shared" si="1410"/>
        <v>0.15114304596095174</v>
      </c>
      <c r="NG381" s="360">
        <f t="shared" si="1411"/>
        <v>0.77692286572717095</v>
      </c>
      <c r="NH381" s="360">
        <f t="shared" si="1412"/>
        <v>0.17272225283499873</v>
      </c>
      <c r="NI381" s="360">
        <f t="shared" si="1413"/>
        <v>6.0588246207431823E-4</v>
      </c>
      <c r="NJ381" s="360">
        <f t="shared" si="1414"/>
        <v>0.24477651507484116</v>
      </c>
      <c r="NK381" s="361">
        <f t="shared" si="1415"/>
        <v>0</v>
      </c>
      <c r="NL381" s="145">
        <f t="shared" si="1568"/>
        <v>3.7535090770776485</v>
      </c>
      <c r="NM381" s="56">
        <f t="shared" si="1334"/>
        <v>3.7535090770776485</v>
      </c>
      <c r="NN381" s="56">
        <f t="shared" si="1569"/>
        <v>3.15150810246507</v>
      </c>
      <c r="NO381" s="58">
        <f t="shared" si="1323"/>
        <v>3.3824747381087477</v>
      </c>
      <c r="NP381" s="55">
        <f t="shared" si="1416"/>
        <v>1.0843277897728358</v>
      </c>
      <c r="NQ381" s="56">
        <f t="shared" si="1324"/>
        <v>1.0843277897728358</v>
      </c>
      <c r="NR381" s="56">
        <f t="shared" si="1417"/>
        <v>1.0902231647922891</v>
      </c>
      <c r="NS381" s="61">
        <f t="shared" si="1325"/>
        <v>1.0914025355281194</v>
      </c>
      <c r="NT381" s="25"/>
      <c r="NU381" s="86">
        <f t="shared" si="1578"/>
        <v>0</v>
      </c>
      <c r="NV381" s="86">
        <f t="shared" si="1578"/>
        <v>0</v>
      </c>
      <c r="NW381" s="86">
        <f t="shared" si="1578"/>
        <v>0</v>
      </c>
      <c r="NX381" s="86">
        <f t="shared" si="1578"/>
        <v>0</v>
      </c>
      <c r="NY381" s="87">
        <f t="shared" si="1579"/>
        <v>0</v>
      </c>
      <c r="NZ381" s="87">
        <f t="shared" si="1579"/>
        <v>0</v>
      </c>
      <c r="OA381" s="87">
        <f t="shared" si="1579"/>
        <v>0</v>
      </c>
      <c r="OB381" s="87">
        <f t="shared" si="1579"/>
        <v>0</v>
      </c>
      <c r="OC381" s="26"/>
    </row>
    <row r="382" spans="1:393" thickBot="1" x14ac:dyDescent="0.35">
      <c r="A382" s="136" t="s">
        <v>862</v>
      </c>
      <c r="B382" s="137" t="s">
        <v>863</v>
      </c>
      <c r="C382" s="133" t="s">
        <v>99</v>
      </c>
      <c r="D382" s="64">
        <f>VLOOKUP(B382,[1]УсіТ_1!$A$10:$G$556,6,FALSE)</f>
        <v>2024.56</v>
      </c>
      <c r="E382" s="64">
        <f>VLOOKUP(B382,[1]УсіТ_1!$A$10:$G$556,7,FALSE)</f>
        <v>0</v>
      </c>
      <c r="F382" s="38"/>
      <c r="G382" s="38"/>
      <c r="H382" s="39"/>
      <c r="I382" s="256">
        <v>3.3109000000000002</v>
      </c>
      <c r="J382" s="62">
        <v>3.3109000000000002</v>
      </c>
      <c r="K382" s="257">
        <f t="shared" si="1418"/>
        <v>2.7951000000000001</v>
      </c>
      <c r="L382" s="293">
        <f t="shared" si="1419"/>
        <v>3.0144000000000002</v>
      </c>
      <c r="M382" s="63">
        <v>0.21929999999999999</v>
      </c>
      <c r="N382" s="63">
        <v>0.59160000000000001</v>
      </c>
      <c r="O382" s="63">
        <v>0.29649999999999999</v>
      </c>
      <c r="P382" s="63">
        <v>1.5E-3</v>
      </c>
      <c r="Q382" s="63">
        <v>0</v>
      </c>
      <c r="R382" s="63">
        <v>0</v>
      </c>
      <c r="S382" s="63">
        <v>0.59319999999999995</v>
      </c>
      <c r="T382" s="63">
        <v>8.3000000000000001E-3</v>
      </c>
      <c r="U382" s="63">
        <v>2.0000000000000001E-4</v>
      </c>
      <c r="V382" s="63">
        <v>0.1812</v>
      </c>
      <c r="W382" s="63">
        <v>0.14829999999999999</v>
      </c>
      <c r="X382" s="63">
        <v>0.78669999999999995</v>
      </c>
      <c r="Y382" s="63">
        <v>0.26540000000000002</v>
      </c>
      <c r="Z382" s="63">
        <v>5.9999999999999995E-4</v>
      </c>
      <c r="AA382" s="63">
        <v>0.21809999999999999</v>
      </c>
      <c r="AB382" s="259">
        <v>0</v>
      </c>
      <c r="AC382" s="144">
        <v>160.27000000000001</v>
      </c>
      <c r="AD382" s="70">
        <v>35.259399999999999</v>
      </c>
      <c r="AE382" s="70">
        <v>116.687099520194</v>
      </c>
      <c r="AF382" s="68">
        <f t="shared" si="1420"/>
        <v>8.1961018702984259</v>
      </c>
      <c r="AG382" s="68">
        <f t="shared" si="1421"/>
        <v>37.207081927208094</v>
      </c>
      <c r="AH382" s="71">
        <v>5.7802130455416698</v>
      </c>
      <c r="AI382" s="71">
        <v>34.2946427431473</v>
      </c>
      <c r="AJ382" s="68">
        <f t="shared" si="1422"/>
        <v>0.47000807879483375</v>
      </c>
      <c r="AK382" s="68">
        <f t="shared" si="1423"/>
        <v>20.081365236820876</v>
      </c>
      <c r="AL382" s="71">
        <v>17.6145677654442</v>
      </c>
      <c r="AM382" s="69">
        <f t="shared" si="1424"/>
        <v>443.88710768919253</v>
      </c>
      <c r="AN382" s="260">
        <v>424.77</v>
      </c>
      <c r="AO382" s="71">
        <v>93.449399999999997</v>
      </c>
      <c r="AP382" s="71">
        <v>309.26049331248998</v>
      </c>
      <c r="AQ382" s="68">
        <f t="shared" si="1425"/>
        <v>21.722457050269295</v>
      </c>
      <c r="AR382" s="68">
        <f t="shared" si="1426"/>
        <v>98.61141941860717</v>
      </c>
      <c r="AS382" s="71">
        <v>30.5443803044333</v>
      </c>
      <c r="AT382" s="261">
        <f t="shared" si="1338"/>
        <v>6.6243881152647122</v>
      </c>
      <c r="AU382" s="71">
        <v>92.534402922665294</v>
      </c>
      <c r="AV382" s="68">
        <f t="shared" si="1427"/>
        <v>1.2681839920551279</v>
      </c>
      <c r="AW382" s="68">
        <f t="shared" si="1428"/>
        <v>54.183889768978354</v>
      </c>
      <c r="AX382" s="71">
        <v>47.5279338269794</v>
      </c>
      <c r="AY382" s="69">
        <f t="shared" si="1429"/>
        <v>1197.7039324398816</v>
      </c>
      <c r="AZ382" s="260">
        <v>65</v>
      </c>
      <c r="BA382" s="260">
        <v>331.31583333333401</v>
      </c>
      <c r="BB382" s="260">
        <v>34.551508333333402</v>
      </c>
      <c r="BC382" s="262">
        <f t="shared" si="1430"/>
        <v>27.641206666666722</v>
      </c>
      <c r="BD382" s="262">
        <f t="shared" si="1339"/>
        <v>6.9103016666666797</v>
      </c>
      <c r="BE382" s="260">
        <v>12.9686483333333</v>
      </c>
      <c r="BF382" s="262">
        <f t="shared" si="1431"/>
        <v>10.374918666666641</v>
      </c>
      <c r="BG382" s="262">
        <f t="shared" si="1340"/>
        <v>2.5937296666666594</v>
      </c>
      <c r="BH382" s="260">
        <v>40.852062892114205</v>
      </c>
      <c r="BI382" s="263">
        <f t="shared" si="1432"/>
        <v>23.921088834729041</v>
      </c>
      <c r="BJ382" s="68">
        <f t="shared" si="1433"/>
        <v>0.55987752193642515</v>
      </c>
      <c r="BK382" s="260">
        <v>20.982623811916575</v>
      </c>
      <c r="BL382" s="69">
        <f t="shared" si="1434"/>
        <v>528.80481204483783</v>
      </c>
      <c r="BM382" s="260">
        <v>1.01</v>
      </c>
      <c r="BN382" s="260">
        <v>0.22220000000000001</v>
      </c>
      <c r="BO382" s="260">
        <v>0.73534641863977102</v>
      </c>
      <c r="BP382" s="68">
        <f t="shared" si="1435"/>
        <v>5.1650732445257516E-2</v>
      </c>
      <c r="BQ382" s="68">
        <f t="shared" si="1436"/>
        <v>0.23447402974031464</v>
      </c>
      <c r="BR382" s="260">
        <v>0.176218592275</v>
      </c>
      <c r="BS382" s="260">
        <v>0.23119627426771999</v>
      </c>
      <c r="BT382" s="68">
        <f t="shared" si="1437"/>
        <v>3.1685449388391025E-3</v>
      </c>
      <c r="BU382" s="68">
        <f t="shared" si="1438"/>
        <v>0.13537790318256052</v>
      </c>
      <c r="BV382" s="260">
        <v>0.118748064259125</v>
      </c>
      <c r="BW382" s="69">
        <f t="shared" si="1439"/>
        <v>2.9924512193299391</v>
      </c>
      <c r="BX382" s="260">
        <v>0</v>
      </c>
      <c r="BY382" s="260">
        <v>0</v>
      </c>
      <c r="BZ382" s="263">
        <f t="shared" si="1440"/>
        <v>0</v>
      </c>
      <c r="CA382" s="263">
        <f t="shared" si="1441"/>
        <v>0</v>
      </c>
      <c r="CB382" s="260">
        <v>0</v>
      </c>
      <c r="CC382" s="264">
        <f t="shared" si="1442"/>
        <v>0</v>
      </c>
      <c r="CD382" s="260">
        <v>0</v>
      </c>
      <c r="CE382" s="260">
        <v>0</v>
      </c>
      <c r="CF382" s="263">
        <f t="shared" si="1443"/>
        <v>0</v>
      </c>
      <c r="CG382" s="263">
        <f t="shared" si="1444"/>
        <v>0</v>
      </c>
      <c r="CH382" s="260">
        <v>0</v>
      </c>
      <c r="CI382" s="69">
        <f t="shared" si="1445"/>
        <v>0</v>
      </c>
      <c r="CJ382" s="260">
        <v>482.3516658556764</v>
      </c>
      <c r="CK382" s="260">
        <v>106.11737542069162</v>
      </c>
      <c r="CL382" s="260">
        <v>35.424798708547158</v>
      </c>
      <c r="CM382" s="260">
        <v>17.288184792302701</v>
      </c>
      <c r="CN382" s="260">
        <v>236.49424951991944</v>
      </c>
      <c r="CO382" s="265">
        <f t="shared" si="1446"/>
        <v>16.611356086279141</v>
      </c>
      <c r="CP382" s="266">
        <f t="shared" si="1447"/>
        <v>75.409029390420542</v>
      </c>
      <c r="CQ382" s="260">
        <v>92.789331087328122</v>
      </c>
      <c r="CR382" s="265">
        <f t="shared" si="1448"/>
        <v>1.2716777825518319</v>
      </c>
      <c r="CS382" s="265">
        <f t="shared" si="1449"/>
        <v>54.333163975509336</v>
      </c>
      <c r="CT382" s="260">
        <v>47.658871170908242</v>
      </c>
      <c r="CU382" s="267">
        <f t="shared" si="1341"/>
        <v>1201.0035501156851</v>
      </c>
      <c r="CV382" s="260">
        <v>12.019000000000007</v>
      </c>
      <c r="CW382" s="260">
        <v>1.29619991289904</v>
      </c>
      <c r="CX382" s="68">
        <f t="shared" si="1450"/>
        <v>1.7764419806281344E-2</v>
      </c>
      <c r="CY382" s="68">
        <f t="shared" si="1451"/>
        <v>0.75899504379768445</v>
      </c>
      <c r="CZ382" s="260">
        <v>0.66575999564495203</v>
      </c>
      <c r="DA382" s="69">
        <f t="shared" si="1452"/>
        <v>16.777151890252799</v>
      </c>
      <c r="DB382" s="260">
        <v>0.30800000000000011</v>
      </c>
      <c r="DC382" s="260">
        <v>3.32165382455199E-2</v>
      </c>
      <c r="DD382" s="68">
        <f t="shared" si="1453"/>
        <v>4.5523265665485025E-4</v>
      </c>
      <c r="DE382" s="68">
        <f t="shared" si="1454"/>
        <v>1.9450076835817159E-2</v>
      </c>
      <c r="DF382" s="260">
        <v>1.7060826912275999E-2</v>
      </c>
      <c r="DG382" s="69">
        <f t="shared" si="1455"/>
        <v>0.42993283818935518</v>
      </c>
      <c r="DH382" s="260">
        <v>133.8288664053936</v>
      </c>
      <c r="DI382" s="260">
        <v>29.44235060918659</v>
      </c>
      <c r="DJ382" s="260">
        <v>2.0218061582416658</v>
      </c>
      <c r="DK382" s="260">
        <v>97.427414743126533</v>
      </c>
      <c r="DL382" s="68">
        <f t="shared" si="1456"/>
        <v>6.8433016115572078</v>
      </c>
      <c r="DM382" s="68">
        <f t="shared" si="1457"/>
        <v>31.065900319822809</v>
      </c>
      <c r="DN382" s="260">
        <v>28.333659075413099</v>
      </c>
      <c r="DO382" s="68">
        <f t="shared" si="1458"/>
        <v>0.38831279762853654</v>
      </c>
      <c r="DP382" s="68">
        <f t="shared" si="1459"/>
        <v>16.590887406244441</v>
      </c>
      <c r="DQ382" s="260">
        <v>14.5528606775349</v>
      </c>
      <c r="DR382" s="264">
        <f t="shared" si="1460"/>
        <v>366.7283492026757</v>
      </c>
      <c r="DS382" s="260">
        <v>108.72</v>
      </c>
      <c r="DT382" s="260">
        <v>23.918399999999998</v>
      </c>
      <c r="DU382" s="260">
        <v>79.155309539124602</v>
      </c>
      <c r="DV382" s="68">
        <f t="shared" si="1461"/>
        <v>5.5598689420281122</v>
      </c>
      <c r="DW382" s="68">
        <f t="shared" si="1462"/>
        <v>25.239620310264346</v>
      </c>
      <c r="DX382" s="260">
        <v>2.0658694225833298</v>
      </c>
      <c r="DY382" s="260">
        <v>1.1914157856250001</v>
      </c>
      <c r="DZ382" s="260">
        <v>0</v>
      </c>
      <c r="EA382" s="260">
        <v>23.192368804421701</v>
      </c>
      <c r="EB382" s="68">
        <f t="shared" si="1463"/>
        <v>0.31785141446459941</v>
      </c>
      <c r="EC382" s="68">
        <f t="shared" si="1464"/>
        <v>13.580384322904345</v>
      </c>
      <c r="ED382" s="267">
        <v>11.9121681775877</v>
      </c>
      <c r="EE382" s="69">
        <f t="shared" si="1465"/>
        <v>300.18663807521074</v>
      </c>
      <c r="EF382" s="260">
        <v>343.2869158730158</v>
      </c>
      <c r="EG382" s="260">
        <v>75.523121492063495</v>
      </c>
      <c r="EH382" s="260">
        <v>472.19679752028441</v>
      </c>
      <c r="EI382" s="260">
        <v>249.93544965654894</v>
      </c>
      <c r="EJ382" s="268">
        <f t="shared" si="1466"/>
        <v>17.555465983875997</v>
      </c>
      <c r="EK382" s="266">
        <f t="shared" si="1467"/>
        <v>79.694917348386497</v>
      </c>
      <c r="EL382" s="260">
        <v>123.04595139745878</v>
      </c>
      <c r="EM382" s="268">
        <f t="shared" si="1468"/>
        <v>1.6863447639021727</v>
      </c>
      <c r="EN382" s="268">
        <f t="shared" si="1469"/>
        <v>72.05004902458758</v>
      </c>
      <c r="EO382" s="269">
        <f t="shared" si="1470"/>
        <v>1263.9882359393714</v>
      </c>
      <c r="EP382" s="69">
        <f t="shared" si="1471"/>
        <v>1592.6251772836079</v>
      </c>
      <c r="EQ382" s="260">
        <v>190.62</v>
      </c>
      <c r="ER382" s="260">
        <v>41.936399999999999</v>
      </c>
      <c r="ES382" s="260">
        <v>138.78389536743899</v>
      </c>
      <c r="ET382" s="68">
        <f t="shared" si="1472"/>
        <v>9.7481808106089147</v>
      </c>
      <c r="EU382" s="68">
        <f t="shared" si="1473"/>
        <v>44.252910444652329</v>
      </c>
      <c r="EV382" s="260">
        <v>13.664379029058299</v>
      </c>
      <c r="EW382" s="260">
        <v>41.521176921412902</v>
      </c>
      <c r="EX382" s="68">
        <f t="shared" si="1474"/>
        <v>0.5690477297079638</v>
      </c>
      <c r="EY382" s="68">
        <f t="shared" si="1475"/>
        <v>24.312891231041011</v>
      </c>
      <c r="EZ382" s="260">
        <v>21.3262925658955</v>
      </c>
      <c r="FA382" s="69">
        <f t="shared" si="1476"/>
        <v>537.42257266056686</v>
      </c>
      <c r="FB382" s="260">
        <v>0.83333333333333348</v>
      </c>
      <c r="FC382" s="260">
        <v>8.9871586162120806E-2</v>
      </c>
      <c r="FD382" s="68">
        <f t="shared" si="1477"/>
        <v>1.2316900883518657E-3</v>
      </c>
      <c r="FE382" s="68">
        <f t="shared" si="1478"/>
        <v>5.2624666763574489E-2</v>
      </c>
      <c r="FF382" s="260">
        <v>4.6160245974772703E-2</v>
      </c>
      <c r="FG382" s="69">
        <f t="shared" si="1479"/>
        <v>1.1632381985642724</v>
      </c>
      <c r="FH382" s="260">
        <v>316.32243999999997</v>
      </c>
      <c r="FI382" s="260">
        <v>34.114079305766801</v>
      </c>
      <c r="FJ382" s="68">
        <f t="shared" si="1480"/>
        <v>0.46753345688553399</v>
      </c>
      <c r="FK382" s="68">
        <f t="shared" si="1481"/>
        <v>19.975635593808974</v>
      </c>
      <c r="FL382" s="260">
        <v>17.521999999999998</v>
      </c>
      <c r="FM382" s="69">
        <f t="shared" si="1482"/>
        <v>441.55022316692009</v>
      </c>
      <c r="FN382" s="260">
        <v>0</v>
      </c>
      <c r="FO382" s="260">
        <v>0</v>
      </c>
      <c r="FP382" s="68">
        <f t="shared" si="1483"/>
        <v>0</v>
      </c>
      <c r="FQ382" s="68">
        <f t="shared" si="1484"/>
        <v>0</v>
      </c>
      <c r="FR382" s="260">
        <v>0</v>
      </c>
      <c r="FS382" s="264">
        <f t="shared" si="1485"/>
        <v>0</v>
      </c>
      <c r="FT382" s="270">
        <f t="shared" si="1342"/>
        <v>6631.2751368249146</v>
      </c>
      <c r="FU382" s="271">
        <f t="shared" si="1343"/>
        <v>2250.7260956560276</v>
      </c>
      <c r="FV382" s="272">
        <f t="shared" si="1486"/>
        <v>549.49067032568917</v>
      </c>
      <c r="FW382" s="272">
        <f t="shared" si="1344"/>
        <v>61.928698240900772</v>
      </c>
      <c r="FX382" s="272">
        <f t="shared" si="1345"/>
        <v>331.31583333333401</v>
      </c>
      <c r="FY382" s="272">
        <f t="shared" si="1346"/>
        <v>0</v>
      </c>
      <c r="FZ382" s="272">
        <f t="shared" si="1347"/>
        <v>0</v>
      </c>
      <c r="GA382" s="272">
        <f t="shared" si="1348"/>
        <v>12.019000000000007</v>
      </c>
      <c r="GB382" s="272">
        <f t="shared" si="1349"/>
        <v>0.30800000000000011</v>
      </c>
      <c r="GC382" s="272">
        <f t="shared" si="1350"/>
        <v>316.32243999999997</v>
      </c>
      <c r="GD382" s="272">
        <f t="shared" si="1351"/>
        <v>0</v>
      </c>
      <c r="GE382" s="272">
        <f t="shared" si="1352"/>
        <v>1228.4792580774824</v>
      </c>
      <c r="GF382" s="273">
        <f t="shared" si="1353"/>
        <v>477.89273089070468</v>
      </c>
      <c r="GG382" s="273">
        <f t="shared" si="1354"/>
        <v>86.288383087362348</v>
      </c>
      <c r="GH382" s="272">
        <f t="shared" si="1487"/>
        <v>512.32815946130268</v>
      </c>
      <c r="GI382" s="274">
        <f t="shared" si="1488"/>
        <v>365.99487976394835</v>
      </c>
      <c r="GJ382" s="275">
        <f t="shared" si="1355"/>
        <v>7.0214574254171529</v>
      </c>
      <c r="GK382" s="271">
        <f t="shared" si="1489"/>
        <v>5262.9181550947369</v>
      </c>
      <c r="GL382" s="276">
        <f t="shared" si="1490"/>
        <v>6631.2768754193685</v>
      </c>
      <c r="GM382" s="272">
        <f t="shared" si="1491"/>
        <v>3094.6137063106808</v>
      </c>
      <c r="GN382" s="272">
        <f t="shared" si="1492"/>
        <v>155.23853875368027</v>
      </c>
      <c r="GO382" s="277">
        <f t="shared" si="1493"/>
        <v>0.58800338806617358</v>
      </c>
      <c r="GP382" s="278">
        <f t="shared" si="1494"/>
        <v>2.9496665952025592E-2</v>
      </c>
      <c r="GQ382" s="279">
        <f t="shared" si="1495"/>
        <v>1.0857164314763861</v>
      </c>
      <c r="GR382" s="280">
        <f t="shared" si="1496"/>
        <v>5262.9181550947369</v>
      </c>
      <c r="GS382" s="272">
        <f t="shared" si="1497"/>
        <v>3094.6137063106808</v>
      </c>
      <c r="GT382" s="272">
        <f t="shared" si="1356"/>
        <v>155.23853875368027</v>
      </c>
      <c r="GU382" s="73">
        <f t="shared" si="1498"/>
        <v>0.58800338806617358</v>
      </c>
      <c r="GV382" s="74">
        <f t="shared" si="1499"/>
        <v>2.9496665952025592E-2</v>
      </c>
      <c r="GW382" s="279">
        <f t="shared" si="1500"/>
        <v>1.0857164314763861</v>
      </c>
      <c r="GX382" s="280">
        <f t="shared" si="1501"/>
        <v>4490.9404410201096</v>
      </c>
      <c r="GY382" s="272">
        <f t="shared" si="1357"/>
        <v>2800.0086723921963</v>
      </c>
      <c r="GZ382" s="272">
        <f t="shared" si="1358"/>
        <v>107.9964259493172</v>
      </c>
      <c r="HA382" s="73">
        <f t="shared" si="1502"/>
        <v>0.62347936009504923</v>
      </c>
      <c r="HB382" s="74">
        <f t="shared" si="1503"/>
        <v>2.4047619283231018E-2</v>
      </c>
      <c r="HC382" s="279">
        <f t="shared" si="1504"/>
        <v>1.089768957951762</v>
      </c>
      <c r="HD382" s="280">
        <f t="shared" si="1505"/>
        <v>4843.2317963289925</v>
      </c>
      <c r="HE382" s="272">
        <f t="shared" si="1359"/>
        <v>3065.4299779323114</v>
      </c>
      <c r="HF382" s="272">
        <f t="shared" si="1360"/>
        <v>116.66253589841045</v>
      </c>
      <c r="HG382" s="73">
        <f t="shared" si="1506"/>
        <v>0.63293067663121239</v>
      </c>
      <c r="HH382" s="74">
        <f t="shared" si="1507"/>
        <v>2.4087745704600955E-2</v>
      </c>
      <c r="HI382" s="281">
        <f t="shared" si="1508"/>
        <v>1.0910795457169458</v>
      </c>
      <c r="HJ382" s="72">
        <f t="shared" si="1361"/>
        <v>3.5946985329751668</v>
      </c>
      <c r="HK382" s="73">
        <f t="shared" si="1509"/>
        <v>3.5946985329751668</v>
      </c>
      <c r="HL382" s="73">
        <f t="shared" si="1362"/>
        <v>3.0460132143709702</v>
      </c>
      <c r="HM382" s="74">
        <f t="shared" si="1510"/>
        <v>3.2889501826091614</v>
      </c>
      <c r="HN382" s="75"/>
      <c r="HO382" s="75"/>
      <c r="HP382" s="76">
        <f t="shared" si="1511"/>
        <v>265.42130554011533</v>
      </c>
      <c r="HQ382" s="77">
        <f t="shared" si="1512"/>
        <v>302.05209991770664</v>
      </c>
      <c r="HR382" s="77">
        <f t="shared" si="1513"/>
        <v>8.6661099490932596</v>
      </c>
      <c r="HS382" s="77">
        <f t="shared" si="1514"/>
        <v>10.007623769212897</v>
      </c>
      <c r="HT382" s="282">
        <f t="shared" si="1515"/>
        <v>352.29135530888294</v>
      </c>
      <c r="HU382" s="73">
        <f t="shared" si="1570"/>
        <v>0.75341418839925423</v>
      </c>
      <c r="HV382" s="74">
        <f t="shared" si="1571"/>
        <v>2.4599269378878075E-2</v>
      </c>
      <c r="HW382" s="279">
        <f t="shared" si="1337"/>
        <v>1.1077866590408314</v>
      </c>
      <c r="HX382" s="76">
        <f t="shared" si="1516"/>
        <v>704.62967720885422</v>
      </c>
      <c r="HY382" s="77">
        <f t="shared" si="1517"/>
        <v>801.87561896044815</v>
      </c>
      <c r="HZ382" s="77">
        <f t="shared" si="1363"/>
        <v>29.615029157589134</v>
      </c>
      <c r="IA382" s="77">
        <f t="shared" si="1518"/>
        <v>34.199435671183934</v>
      </c>
      <c r="IB382" s="282">
        <f t="shared" si="1519"/>
        <v>950.55867653958842</v>
      </c>
      <c r="IC382" s="73">
        <f t="shared" si="1572"/>
        <v>0.74127951761377475</v>
      </c>
      <c r="ID382" s="74">
        <f t="shared" si="1573"/>
        <v>3.1155393021501436E-2</v>
      </c>
      <c r="IE382" s="279">
        <f t="shared" si="1580"/>
        <v>1.1071268410656054</v>
      </c>
      <c r="IF382" s="76">
        <f t="shared" si="1364"/>
        <v>29.18372837836943</v>
      </c>
      <c r="IG382" s="77">
        <f t="shared" si="1520"/>
        <v>33.211374731868197</v>
      </c>
      <c r="IH382" s="77">
        <f t="shared" si="1365"/>
        <v>38.576002855269792</v>
      </c>
      <c r="II382" s="77">
        <f t="shared" si="1521"/>
        <v>44.547568097265554</v>
      </c>
      <c r="IJ382" s="282">
        <f t="shared" si="1522"/>
        <v>419.68635876574433</v>
      </c>
      <c r="IK382" s="73">
        <f t="shared" si="1523"/>
        <v>6.953699535099464E-2</v>
      </c>
      <c r="IL382" s="74">
        <f t="shared" si="1524"/>
        <v>9.1916265681634177E-2</v>
      </c>
      <c r="IM382" s="279">
        <f t="shared" si="1525"/>
        <v>1.0238254386559078</v>
      </c>
      <c r="IN382" s="76">
        <f t="shared" si="1366"/>
        <v>1.6834193581659076</v>
      </c>
      <c r="IO382" s="77">
        <f t="shared" si="1526"/>
        <v>1.9157480637863844</v>
      </c>
      <c r="IP382" s="77">
        <f t="shared" si="1367"/>
        <v>5.4819277384096615E-2</v>
      </c>
      <c r="IQ382" s="77">
        <f t="shared" si="1527"/>
        <v>6.3305301523154778E-2</v>
      </c>
      <c r="IR382" s="282">
        <f t="shared" si="1528"/>
        <v>2.3749612851824913</v>
      </c>
      <c r="IS382" s="73">
        <f t="shared" si="1581"/>
        <v>0.70881970525955507</v>
      </c>
      <c r="IT382" s="74">
        <f t="shared" si="1582"/>
        <v>2.3082177265843017E-2</v>
      </c>
      <c r="IU382" s="279">
        <f t="shared" si="1583"/>
        <v>1.1013973285636238</v>
      </c>
      <c r="IV382" s="76">
        <f t="shared" si="1368"/>
        <v>0</v>
      </c>
      <c r="IW382" s="77">
        <f t="shared" si="1529"/>
        <v>0</v>
      </c>
      <c r="IX382" s="77">
        <f t="shared" si="1530"/>
        <v>0</v>
      </c>
      <c r="IY382" s="77">
        <f t="shared" si="1531"/>
        <v>0</v>
      </c>
      <c r="IZ382" s="282">
        <f t="shared" si="1532"/>
        <v>0</v>
      </c>
      <c r="JA382" s="283"/>
      <c r="JB382" s="284"/>
      <c r="JC382" s="285"/>
      <c r="JD382" s="76">
        <f t="shared" si="1369"/>
        <v>0</v>
      </c>
      <c r="JE382" s="77">
        <f t="shared" si="1533"/>
        <v>0</v>
      </c>
      <c r="JF382" s="77">
        <f t="shared" si="1370"/>
        <v>0</v>
      </c>
      <c r="JG382" s="77">
        <f t="shared" si="1534"/>
        <v>0</v>
      </c>
      <c r="JH382" s="282">
        <f t="shared" si="1535"/>
        <v>0</v>
      </c>
      <c r="JI382" s="283"/>
      <c r="JJ382" s="284"/>
      <c r="JK382" s="285"/>
      <c r="JL382" s="76">
        <f t="shared" si="1371"/>
        <v>746.75451718280237</v>
      </c>
      <c r="JM382" s="77">
        <f t="shared" si="1536"/>
        <v>849.81410809920089</v>
      </c>
      <c r="JN382" s="77">
        <f t="shared" si="1372"/>
        <v>35.171218661133679</v>
      </c>
      <c r="JO382" s="77">
        <f t="shared" si="1537"/>
        <v>40.615723309877175</v>
      </c>
      <c r="JP382" s="282">
        <f t="shared" si="1538"/>
        <v>953.17742072673411</v>
      </c>
      <c r="JQ382" s="73">
        <f t="shared" si="1373"/>
        <v>0.78343706108087618</v>
      </c>
      <c r="JR382" s="74">
        <f t="shared" si="1374"/>
        <v>3.6898921330215703E-2</v>
      </c>
      <c r="JS382" s="279">
        <f t="shared" si="1574"/>
        <v>1.1138341018216891</v>
      </c>
      <c r="JT382" s="76">
        <f t="shared" si="1375"/>
        <v>0.92597395343317501</v>
      </c>
      <c r="JU382" s="77">
        <f t="shared" si="1539"/>
        <v>1.0537676187464875</v>
      </c>
      <c r="JV382" s="77">
        <f t="shared" si="1376"/>
        <v>1.7764419806281344E-2</v>
      </c>
      <c r="JW382" s="77">
        <f t="shared" si="1540"/>
        <v>2.0514351992293695E-2</v>
      </c>
      <c r="JX382" s="282">
        <f t="shared" si="1541"/>
        <v>13.315199912899047</v>
      </c>
      <c r="JY382" s="73">
        <f t="shared" si="1584"/>
        <v>6.9542624931687391E-2</v>
      </c>
      <c r="JZ382" s="74">
        <f t="shared" si="1585"/>
        <v>1.3341459326549152E-3</v>
      </c>
      <c r="KA382" s="279">
        <f t="shared" si="1586"/>
        <v>1.0098041034571972</v>
      </c>
      <c r="KB382" s="76">
        <f t="shared" si="1377"/>
        <v>2.3729093739696932E-2</v>
      </c>
      <c r="KC382" s="77">
        <f t="shared" si="1542"/>
        <v>2.7003945966712503E-2</v>
      </c>
      <c r="KD382" s="77">
        <f t="shared" si="1378"/>
        <v>4.5523265665485025E-4</v>
      </c>
      <c r="KE382" s="77">
        <f t="shared" si="1543"/>
        <v>5.2570267190502106E-4</v>
      </c>
      <c r="KF382" s="282">
        <f t="shared" si="1544"/>
        <v>0.34121653824552001</v>
      </c>
      <c r="KG382" s="73">
        <f t="shared" si="1587"/>
        <v>6.9542624931687294E-2</v>
      </c>
      <c r="KH382" s="74">
        <f t="shared" si="1588"/>
        <v>1.3341459326549135E-3</v>
      </c>
      <c r="KI382" s="279">
        <f t="shared" si="1589"/>
        <v>1.0098041034571972</v>
      </c>
      <c r="KJ382" s="76">
        <f t="shared" si="1379"/>
        <v>221.41249804038225</v>
      </c>
      <c r="KK382" s="77">
        <f t="shared" si="1545"/>
        <v>251.96963689493541</v>
      </c>
      <c r="KL382" s="77">
        <f t="shared" si="1380"/>
        <v>7.2316144091857444</v>
      </c>
      <c r="KM382" s="77">
        <f t="shared" si="1546"/>
        <v>8.3510683197276983</v>
      </c>
      <c r="KN382" s="282">
        <f t="shared" si="1547"/>
        <v>291.05424539894898</v>
      </c>
      <c r="KO382" s="73">
        <f t="shared" si="1381"/>
        <v>0.7607258837159081</v>
      </c>
      <c r="KP382" s="74">
        <f t="shared" si="1382"/>
        <v>2.484627702053735E-2</v>
      </c>
      <c r="KQ382" s="279">
        <f t="shared" si="1383"/>
        <v>1.1088339828944116</v>
      </c>
      <c r="KR382" s="76">
        <f t="shared" si="1384"/>
        <v>179.99880565246579</v>
      </c>
      <c r="KS382" s="77">
        <f t="shared" si="1548"/>
        <v>204.84044082056258</v>
      </c>
      <c r="KT382" s="77">
        <f t="shared" si="1385"/>
        <v>5.8777203564927119</v>
      </c>
      <c r="KU382" s="77">
        <f t="shared" si="1549"/>
        <v>6.7875914676777835</v>
      </c>
      <c r="KV382" s="282">
        <f t="shared" si="1550"/>
        <v>238.24336355175458</v>
      </c>
      <c r="KW382" s="73">
        <f t="shared" si="1317"/>
        <v>0.75552495133138897</v>
      </c>
      <c r="KX382" s="74">
        <f t="shared" si="1318"/>
        <v>2.4671076956214441E-2</v>
      </c>
      <c r="KY382" s="279">
        <f t="shared" si="1319"/>
        <v>1.1080890812460669</v>
      </c>
      <c r="KZ382" s="76">
        <f t="shared" si="1386"/>
        <v>603.9388963401077</v>
      </c>
      <c r="LA382" s="77">
        <f t="shared" si="1551"/>
        <v>687.28850342400597</v>
      </c>
      <c r="LB382" s="77">
        <f t="shared" si="1387"/>
        <v>19.241810747778171</v>
      </c>
      <c r="LC382" s="77">
        <f t="shared" si="1552"/>
        <v>22.220443051534232</v>
      </c>
      <c r="LD382" s="286">
        <f t="shared" si="1553"/>
        <v>1263.9882359393714</v>
      </c>
      <c r="LE382" s="73">
        <f t="shared" si="1388"/>
        <v>0.47780420669126883</v>
      </c>
      <c r="LF382" s="74">
        <f t="shared" si="1389"/>
        <v>1.5223093222444457E-2</v>
      </c>
      <c r="LG382" s="279">
        <f t="shared" si="1390"/>
        <v>1.0682982933962963</v>
      </c>
      <c r="LH382" s="76">
        <f t="shared" si="1391"/>
        <v>316.20667804434589</v>
      </c>
      <c r="LI382" s="77">
        <f t="shared" si="1554"/>
        <v>359.84636168124604</v>
      </c>
      <c r="LJ382" s="77">
        <f t="shared" si="1392"/>
        <v>10.317228540316879</v>
      </c>
      <c r="LK382" s="77">
        <f t="shared" si="1555"/>
        <v>11.914335518357932</v>
      </c>
      <c r="LL382" s="282">
        <f t="shared" si="1556"/>
        <v>426.52585131791022</v>
      </c>
      <c r="LM382" s="73">
        <f t="shared" si="1575"/>
        <v>0.74135407518045571</v>
      </c>
      <c r="LN382" s="74">
        <f t="shared" si="1576"/>
        <v>2.4188987627450868E-2</v>
      </c>
      <c r="LO382" s="279">
        <f t="shared" si="1577"/>
        <v>1.106058731200384</v>
      </c>
      <c r="LP382" s="76">
        <f t="shared" si="1393"/>
        <v>6.4202093451560874E-2</v>
      </c>
      <c r="LQ382" s="77">
        <f t="shared" si="1557"/>
        <v>7.3062624368810794E-2</v>
      </c>
      <c r="LR382" s="77">
        <f t="shared" si="1394"/>
        <v>1.2316900883518657E-3</v>
      </c>
      <c r="LS382" s="77">
        <f t="shared" si="1558"/>
        <v>1.4223557140287345E-3</v>
      </c>
      <c r="LT382" s="282">
        <f t="shared" si="1559"/>
        <v>0.92320491949545436</v>
      </c>
      <c r="LU382" s="73">
        <f t="shared" si="1329"/>
        <v>6.9542624931687211E-2</v>
      </c>
      <c r="LV382" s="74">
        <f t="shared" si="1330"/>
        <v>1.3341459326549118E-3</v>
      </c>
      <c r="LW382" s="279">
        <f t="shared" si="1331"/>
        <v>1.0098041034571972</v>
      </c>
      <c r="LX382" s="76">
        <f t="shared" si="1395"/>
        <v>24.370275424446948</v>
      </c>
      <c r="LY382" s="77">
        <f t="shared" si="1560"/>
        <v>27.733617135774871</v>
      </c>
      <c r="LZ382" s="77">
        <f t="shared" si="1396"/>
        <v>0.46753345688553399</v>
      </c>
      <c r="MA382" s="77">
        <f t="shared" si="1561"/>
        <v>0.53990763601141467</v>
      </c>
      <c r="MB382" s="286">
        <f t="shared" si="1562"/>
        <v>350.4366850531112</v>
      </c>
      <c r="MC382" s="73">
        <f t="shared" si="1320"/>
        <v>6.9542592039852955E-2</v>
      </c>
      <c r="MD382" s="74">
        <f t="shared" si="1321"/>
        <v>1.334145301638942E-3</v>
      </c>
      <c r="ME382" s="279">
        <f t="shared" si="1322"/>
        <v>1.0098040988201138</v>
      </c>
      <c r="MF382" s="76">
        <f t="shared" si="1397"/>
        <v>0</v>
      </c>
      <c r="MG382" s="77">
        <f t="shared" si="1563"/>
        <v>0</v>
      </c>
      <c r="MH382" s="77">
        <f t="shared" si="1398"/>
        <v>0</v>
      </c>
      <c r="MI382" s="77">
        <f t="shared" si="1564"/>
        <v>0</v>
      </c>
      <c r="MJ382" s="286">
        <f t="shared" si="1565"/>
        <v>0</v>
      </c>
      <c r="MK382" s="73"/>
      <c r="ML382" s="74"/>
      <c r="MM382" s="279"/>
      <c r="MN382" s="287">
        <f t="shared" si="1566"/>
        <v>1.0850562250976621</v>
      </c>
      <c r="MO382" s="288">
        <f t="shared" si="1566"/>
        <v>1.0850562250976621</v>
      </c>
      <c r="MP382" s="288">
        <f t="shared" si="1566"/>
        <v>1.0897680937307139</v>
      </c>
      <c r="MQ382" s="289">
        <f t="shared" si="1566"/>
        <v>1.0910789587030165</v>
      </c>
      <c r="MR382" s="290">
        <f t="shared" si="1567"/>
        <v>3.5925126556758493</v>
      </c>
      <c r="MS382" s="291">
        <f t="shared" si="1332"/>
        <v>3.5925126556758493</v>
      </c>
      <c r="MT382" s="291">
        <f t="shared" si="1399"/>
        <v>3.0460107987867184</v>
      </c>
      <c r="MU382" s="292">
        <f t="shared" si="1333"/>
        <v>3.2889484131143729</v>
      </c>
      <c r="MV382" s="359">
        <f t="shared" si="1400"/>
        <v>0.24293761432765432</v>
      </c>
      <c r="MW382" s="360">
        <f t="shared" si="1401"/>
        <v>0.65497623917441217</v>
      </c>
      <c r="MX382" s="360">
        <f t="shared" si="1402"/>
        <v>0.30356424256147663</v>
      </c>
      <c r="MY382" s="360">
        <f t="shared" si="1403"/>
        <v>1.6520959928454358E-3</v>
      </c>
      <c r="MZ382" s="360">
        <f t="shared" si="1404"/>
        <v>0</v>
      </c>
      <c r="NA382" s="360">
        <f t="shared" si="1405"/>
        <v>0</v>
      </c>
      <c r="NB382" s="360">
        <f t="shared" si="1406"/>
        <v>0.66072638920062587</v>
      </c>
      <c r="NC382" s="360">
        <f t="shared" si="1407"/>
        <v>8.381374058694737E-3</v>
      </c>
      <c r="ND382" s="360">
        <f t="shared" si="1408"/>
        <v>2.0196082069143945E-4</v>
      </c>
      <c r="NE382" s="360">
        <f t="shared" si="1409"/>
        <v>0.20092071770046738</v>
      </c>
      <c r="NF382" s="360">
        <f t="shared" si="1410"/>
        <v>0.16432961074879171</v>
      </c>
      <c r="NG382" s="360">
        <f t="shared" si="1411"/>
        <v>0.84043026741486626</v>
      </c>
      <c r="NH382" s="360">
        <f t="shared" si="1412"/>
        <v>0.29354798726058196</v>
      </c>
      <c r="NI382" s="360">
        <f t="shared" si="1413"/>
        <v>6.0588246207431823E-4</v>
      </c>
      <c r="NJ382" s="360">
        <f t="shared" si="1414"/>
        <v>0.22023827395266682</v>
      </c>
      <c r="NK382" s="361">
        <f t="shared" si="1415"/>
        <v>0</v>
      </c>
      <c r="NL382" s="145">
        <f t="shared" si="1568"/>
        <v>3.5925126556758493</v>
      </c>
      <c r="NM382" s="56">
        <f t="shared" si="1334"/>
        <v>3.5925126556758493</v>
      </c>
      <c r="NN382" s="56">
        <f t="shared" si="1569"/>
        <v>3.0460107987867184</v>
      </c>
      <c r="NO382" s="58">
        <f t="shared" si="1323"/>
        <v>3.2889484131143729</v>
      </c>
      <c r="NP382" s="55">
        <f t="shared" si="1416"/>
        <v>1.0850562250976621</v>
      </c>
      <c r="NQ382" s="56">
        <f t="shared" si="1324"/>
        <v>1.0850562250976621</v>
      </c>
      <c r="NR382" s="56">
        <f t="shared" si="1417"/>
        <v>1.0897680937307139</v>
      </c>
      <c r="NS382" s="61">
        <f t="shared" si="1325"/>
        <v>1.0910789587030165</v>
      </c>
      <c r="NT382" s="25"/>
      <c r="NU382" s="86">
        <f t="shared" si="1578"/>
        <v>0</v>
      </c>
      <c r="NV382" s="86">
        <f t="shared" si="1578"/>
        <v>0</v>
      </c>
      <c r="NW382" s="86">
        <f t="shared" si="1578"/>
        <v>0</v>
      </c>
      <c r="NX382" s="86">
        <f t="shared" si="1578"/>
        <v>0</v>
      </c>
      <c r="NY382" s="87">
        <f t="shared" si="1579"/>
        <v>0</v>
      </c>
      <c r="NZ382" s="87">
        <f t="shared" si="1579"/>
        <v>0</v>
      </c>
      <c r="OA382" s="87">
        <f t="shared" si="1579"/>
        <v>0</v>
      </c>
      <c r="OB382" s="87">
        <f t="shared" si="1579"/>
        <v>0</v>
      </c>
      <c r="OC382" s="26"/>
    </row>
    <row r="383" spans="1:393" thickBot="1" x14ac:dyDescent="0.35">
      <c r="A383" s="136" t="s">
        <v>864</v>
      </c>
      <c r="B383" s="137" t="s">
        <v>865</v>
      </c>
      <c r="C383" s="133" t="s">
        <v>99</v>
      </c>
      <c r="D383" s="64">
        <f>VLOOKUP(B383,[1]УсіТ_1!$A$10:$G$556,6,FALSE)</f>
        <v>1003.39</v>
      </c>
      <c r="E383" s="64">
        <f>VLOOKUP(B383,[1]УсіТ_1!$A$10:$G$556,7,FALSE)</f>
        <v>0</v>
      </c>
      <c r="F383" s="38"/>
      <c r="G383" s="38"/>
      <c r="H383" s="39"/>
      <c r="I383" s="256">
        <v>4.2742000000000004</v>
      </c>
      <c r="J383" s="62">
        <v>4.2742000000000004</v>
      </c>
      <c r="K383" s="257">
        <f t="shared" si="1418"/>
        <v>3.6891000000000007</v>
      </c>
      <c r="L383" s="293">
        <f t="shared" si="1419"/>
        <v>4.0310000000000006</v>
      </c>
      <c r="M383" s="63">
        <v>0.34189999999999998</v>
      </c>
      <c r="N383" s="63">
        <v>0.77800000000000002</v>
      </c>
      <c r="O383" s="63">
        <v>0.2432</v>
      </c>
      <c r="P383" s="63">
        <v>3.0999999999999999E-3</v>
      </c>
      <c r="Q383" s="63">
        <v>0</v>
      </c>
      <c r="R383" s="63">
        <v>0</v>
      </c>
      <c r="S383" s="63">
        <v>0.77010000000000001</v>
      </c>
      <c r="T383" s="63">
        <v>1.43E-2</v>
      </c>
      <c r="U383" s="63">
        <v>4.0000000000000002E-4</v>
      </c>
      <c r="V383" s="63">
        <v>0.29409999999999997</v>
      </c>
      <c r="W383" s="63">
        <v>0.1603</v>
      </c>
      <c r="X383" s="63">
        <v>1.0851</v>
      </c>
      <c r="Y383" s="63">
        <v>0.34399999999999997</v>
      </c>
      <c r="Z383" s="63">
        <v>1.1999999999999999E-3</v>
      </c>
      <c r="AA383" s="63">
        <v>0.23849999999999999</v>
      </c>
      <c r="AB383" s="259">
        <v>0</v>
      </c>
      <c r="AC383" s="144">
        <v>123.89</v>
      </c>
      <c r="AD383" s="70">
        <v>27.255800000000001</v>
      </c>
      <c r="AE383" s="70">
        <v>90.200067133941801</v>
      </c>
      <c r="AF383" s="68">
        <f t="shared" si="1420"/>
        <v>6.335652715488072</v>
      </c>
      <c r="AG383" s="68">
        <f t="shared" si="1421"/>
        <v>28.761373806462949</v>
      </c>
      <c r="AH383" s="71">
        <v>4.4455348196250002</v>
      </c>
      <c r="AI383" s="71">
        <v>26.5075957902942</v>
      </c>
      <c r="AJ383" s="68">
        <f t="shared" si="1422"/>
        <v>0.36328660030598203</v>
      </c>
      <c r="AK383" s="68">
        <f t="shared" si="1423"/>
        <v>15.521628745389931</v>
      </c>
      <c r="AL383" s="71">
        <v>13.614949887193101</v>
      </c>
      <c r="AM383" s="69">
        <f t="shared" si="1424"/>
        <v>343.0967371572649</v>
      </c>
      <c r="AN383" s="260">
        <v>276.22000000000003</v>
      </c>
      <c r="AO383" s="71">
        <v>60.7684</v>
      </c>
      <c r="AP383" s="71">
        <v>201.10632451156201</v>
      </c>
      <c r="AQ383" s="68">
        <f t="shared" si="1425"/>
        <v>14.125708233692114</v>
      </c>
      <c r="AR383" s="68">
        <f t="shared" si="1426"/>
        <v>64.125164846405681</v>
      </c>
      <c r="AS383" s="71">
        <v>21.178914945525001</v>
      </c>
      <c r="AT383" s="261">
        <f t="shared" si="1338"/>
        <v>4.5932296239441079</v>
      </c>
      <c r="AU383" s="71">
        <v>60.315370892004601</v>
      </c>
      <c r="AV383" s="68">
        <f t="shared" si="1427"/>
        <v>0.82662215807492312</v>
      </c>
      <c r="AW383" s="68">
        <f t="shared" si="1428"/>
        <v>35.317906687296862</v>
      </c>
      <c r="AX383" s="71">
        <v>30.979450517454602</v>
      </c>
      <c r="AY383" s="69">
        <f t="shared" si="1429"/>
        <v>780.68215303985539</v>
      </c>
      <c r="AZ383" s="260">
        <v>30</v>
      </c>
      <c r="BA383" s="260">
        <v>152.91499999999999</v>
      </c>
      <c r="BB383" s="260">
        <v>15.94685</v>
      </c>
      <c r="BC383" s="262">
        <f t="shared" si="1430"/>
        <v>12.757480000000001</v>
      </c>
      <c r="BD383" s="262">
        <f t="shared" si="1339"/>
        <v>3.1893699999999985</v>
      </c>
      <c r="BE383" s="260">
        <v>5.9855299999999998</v>
      </c>
      <c r="BF383" s="262">
        <f t="shared" si="1431"/>
        <v>4.788424</v>
      </c>
      <c r="BG383" s="262">
        <f t="shared" si="1340"/>
        <v>1.1971059999999998</v>
      </c>
      <c r="BH383" s="260">
        <v>18.854798257898828</v>
      </c>
      <c r="BI383" s="263">
        <f t="shared" si="1432"/>
        <v>11.040502539105692</v>
      </c>
      <c r="BJ383" s="68">
        <f t="shared" si="1433"/>
        <v>0.25840501012450345</v>
      </c>
      <c r="BK383" s="260">
        <v>9.6842879131922484</v>
      </c>
      <c r="BL383" s="69">
        <f t="shared" si="1434"/>
        <v>244.0637594053093</v>
      </c>
      <c r="BM383" s="260">
        <v>1.04</v>
      </c>
      <c r="BN383" s="260">
        <v>0.2288</v>
      </c>
      <c r="BO383" s="260">
        <v>0.75718839147065498</v>
      </c>
      <c r="BP383" s="68">
        <f t="shared" si="1435"/>
        <v>5.3184912616898804E-2</v>
      </c>
      <c r="BQ383" s="68">
        <f t="shared" si="1436"/>
        <v>0.24143860488111596</v>
      </c>
      <c r="BR383" s="260">
        <v>0.181195956075</v>
      </c>
      <c r="BS383" s="260">
        <v>0.23803578991936</v>
      </c>
      <c r="BT383" s="68">
        <f t="shared" si="1437"/>
        <v>3.2622805008448289E-3</v>
      </c>
      <c r="BU383" s="68">
        <f t="shared" si="1438"/>
        <v>0.13938280893044094</v>
      </c>
      <c r="BV383" s="260">
        <v>0.122261006873251</v>
      </c>
      <c r="BW383" s="69">
        <f t="shared" si="1439"/>
        <v>3.0809773732059189</v>
      </c>
      <c r="BX383" s="260">
        <v>0</v>
      </c>
      <c r="BY383" s="260">
        <v>0</v>
      </c>
      <c r="BZ383" s="263">
        <f t="shared" si="1440"/>
        <v>0</v>
      </c>
      <c r="CA383" s="263">
        <f t="shared" si="1441"/>
        <v>0</v>
      </c>
      <c r="CB383" s="260">
        <v>0</v>
      </c>
      <c r="CC383" s="264">
        <f t="shared" si="1442"/>
        <v>0</v>
      </c>
      <c r="CD383" s="260">
        <v>0</v>
      </c>
      <c r="CE383" s="260">
        <v>0</v>
      </c>
      <c r="CF383" s="263">
        <f t="shared" si="1443"/>
        <v>0</v>
      </c>
      <c r="CG383" s="263">
        <f t="shared" si="1444"/>
        <v>0</v>
      </c>
      <c r="CH383" s="260">
        <v>0</v>
      </c>
      <c r="CI383" s="69">
        <f t="shared" si="1445"/>
        <v>0</v>
      </c>
      <c r="CJ383" s="260">
        <v>305.50575170087211</v>
      </c>
      <c r="CK383" s="260">
        <v>67.211270400506834</v>
      </c>
      <c r="CL383" s="260">
        <v>22.929504404122319</v>
      </c>
      <c r="CM383" s="260">
        <v>9.7281184743649511</v>
      </c>
      <c r="CN383" s="260">
        <v>157.89212801528296</v>
      </c>
      <c r="CO383" s="265">
        <f t="shared" si="1446"/>
        <v>11.090343071793475</v>
      </c>
      <c r="CP383" s="266">
        <f t="shared" si="1447"/>
        <v>50.345799723209154</v>
      </c>
      <c r="CQ383" s="260">
        <v>59.696876432091472</v>
      </c>
      <c r="CR383" s="265">
        <f t="shared" si="1448"/>
        <v>0.8181456915018136</v>
      </c>
      <c r="CS383" s="265">
        <f t="shared" si="1449"/>
        <v>34.955744782316891</v>
      </c>
      <c r="CT383" s="260">
        <v>30.661776627153877</v>
      </c>
      <c r="CU383" s="267">
        <f t="shared" si="1341"/>
        <v>772.67676909603551</v>
      </c>
      <c r="CV383" s="260">
        <v>10.301999999999971</v>
      </c>
      <c r="CW383" s="260">
        <v>1.1110284967705999</v>
      </c>
      <c r="CX383" s="68">
        <f t="shared" si="1450"/>
        <v>1.5226645548241071E-2</v>
      </c>
      <c r="CY383" s="68">
        <f t="shared" si="1451"/>
        <v>0.65056718039801187</v>
      </c>
      <c r="CZ383" s="260">
        <v>0.57065142483853004</v>
      </c>
      <c r="DA383" s="69">
        <f t="shared" si="1452"/>
        <v>14.380415905930922</v>
      </c>
      <c r="DB383" s="260">
        <v>0.26400000000000007</v>
      </c>
      <c r="DC383" s="260">
        <v>2.84713184961599E-2</v>
      </c>
      <c r="DD383" s="68">
        <f t="shared" si="1453"/>
        <v>3.9019941998987142E-4</v>
      </c>
      <c r="DE383" s="68">
        <f t="shared" si="1454"/>
        <v>1.6671494430700415E-2</v>
      </c>
      <c r="DF383" s="260">
        <v>1.4623565924808001E-2</v>
      </c>
      <c r="DG383" s="69">
        <f t="shared" si="1455"/>
        <v>0.36851386130516156</v>
      </c>
      <c r="DH383" s="260">
        <v>107.71218828330687</v>
      </c>
      <c r="DI383" s="260">
        <v>23.696681422327512</v>
      </c>
      <c r="DJ383" s="260">
        <v>1.6326381943583324</v>
      </c>
      <c r="DK383" s="260">
        <v>78.414473070247396</v>
      </c>
      <c r="DL383" s="68">
        <f t="shared" si="1456"/>
        <v>5.5078325884541766</v>
      </c>
      <c r="DM383" s="68">
        <f t="shared" si="1457"/>
        <v>25.003395712125222</v>
      </c>
      <c r="DN383" s="260">
        <v>22.8042337433249</v>
      </c>
      <c r="DO383" s="68">
        <f t="shared" si="1458"/>
        <v>0.31253202345226777</v>
      </c>
      <c r="DP383" s="68">
        <f t="shared" si="1459"/>
        <v>13.35311028533887</v>
      </c>
      <c r="DQ383" s="260">
        <v>11.712812511834301</v>
      </c>
      <c r="DR383" s="264">
        <f t="shared" si="1460"/>
        <v>295.16763267047918</v>
      </c>
      <c r="DS383" s="260">
        <v>58.32</v>
      </c>
      <c r="DT383" s="260">
        <v>12.830399999999999</v>
      </c>
      <c r="DU383" s="260">
        <v>42.460795183239</v>
      </c>
      <c r="DV383" s="68">
        <f t="shared" si="1461"/>
        <v>2.982446253670707</v>
      </c>
      <c r="DW383" s="68">
        <f t="shared" si="1462"/>
        <v>13.539134073717953</v>
      </c>
      <c r="DX383" s="260">
        <v>1.1123470306666701</v>
      </c>
      <c r="DY383" s="260">
        <v>0.53501312637499998</v>
      </c>
      <c r="DZ383" s="260">
        <v>0</v>
      </c>
      <c r="EA383" s="260">
        <v>12.4301630246228</v>
      </c>
      <c r="EB383" s="68">
        <f t="shared" si="1463"/>
        <v>0.17035538425245547</v>
      </c>
      <c r="EC383" s="68">
        <f t="shared" si="1464"/>
        <v>7.2785316797199791</v>
      </c>
      <c r="ED383" s="267">
        <v>6.38443591824519</v>
      </c>
      <c r="EE383" s="69">
        <f t="shared" si="1465"/>
        <v>160.8877851397784</v>
      </c>
      <c r="EF383" s="260">
        <v>233.54034412698411</v>
      </c>
      <c r="EG383" s="260">
        <v>51.378875707936494</v>
      </c>
      <c r="EH383" s="260">
        <v>325.00528745500014</v>
      </c>
      <c r="EI383" s="260">
        <v>170.03272837789845</v>
      </c>
      <c r="EJ383" s="268">
        <f t="shared" si="1466"/>
        <v>11.943098841263586</v>
      </c>
      <c r="EK383" s="266">
        <f t="shared" si="1467"/>
        <v>54.216975836033455</v>
      </c>
      <c r="EL383" s="260">
        <v>84.11519268970801</v>
      </c>
      <c r="EM383" s="268">
        <f t="shared" si="1468"/>
        <v>1.1527987158124482</v>
      </c>
      <c r="EN383" s="268">
        <f t="shared" si="1469"/>
        <v>49.253987540229289</v>
      </c>
      <c r="EO383" s="269">
        <f t="shared" si="1470"/>
        <v>864.0724283575272</v>
      </c>
      <c r="EP383" s="69">
        <f t="shared" si="1471"/>
        <v>1088.7312597304842</v>
      </c>
      <c r="EQ383" s="260">
        <v>122.3</v>
      </c>
      <c r="ER383" s="260">
        <v>26.905999999999999</v>
      </c>
      <c r="ES383" s="260">
        <v>89.042442573904907</v>
      </c>
      <c r="ET383" s="68">
        <f t="shared" si="1472"/>
        <v>6.2543411663910806</v>
      </c>
      <c r="EU383" s="68">
        <f t="shared" si="1473"/>
        <v>28.392251324000465</v>
      </c>
      <c r="EV383" s="260">
        <v>9.0825750331999995</v>
      </c>
      <c r="EW383" s="260">
        <v>26.673637031330401</v>
      </c>
      <c r="EX383" s="68">
        <f t="shared" si="1474"/>
        <v>0.36556219551438313</v>
      </c>
      <c r="EY383" s="68">
        <f t="shared" si="1475"/>
        <v>15.618854858243642</v>
      </c>
      <c r="EZ383" s="260">
        <v>13.700232731921799</v>
      </c>
      <c r="FA383" s="69">
        <f t="shared" si="1476"/>
        <v>345.24586484442847</v>
      </c>
      <c r="FB383" s="260">
        <v>0.83333333333333348</v>
      </c>
      <c r="FC383" s="260">
        <v>8.9871586162120806E-2</v>
      </c>
      <c r="FD383" s="68">
        <f t="shared" si="1477"/>
        <v>1.2316900883518657E-3</v>
      </c>
      <c r="FE383" s="68">
        <f t="shared" si="1478"/>
        <v>5.2624666763574489E-2</v>
      </c>
      <c r="FF383" s="260">
        <v>4.6160245974772703E-2</v>
      </c>
      <c r="FG383" s="69">
        <f t="shared" si="1479"/>
        <v>1.1632381985642724</v>
      </c>
      <c r="FH383" s="260">
        <v>171.42258000000001</v>
      </c>
      <c r="FI383" s="260">
        <v>18.487223002323699</v>
      </c>
      <c r="FJ383" s="68">
        <f t="shared" si="1480"/>
        <v>0.25336739124684632</v>
      </c>
      <c r="FK383" s="68">
        <f t="shared" si="1481"/>
        <v>10.825267377902652</v>
      </c>
      <c r="FL383" s="260">
        <v>9.4954999999999998</v>
      </c>
      <c r="FM383" s="69">
        <f t="shared" si="1482"/>
        <v>239.28636360278844</v>
      </c>
      <c r="FN383" s="260">
        <v>0</v>
      </c>
      <c r="FO383" s="260">
        <v>0</v>
      </c>
      <c r="FP383" s="68">
        <f t="shared" si="1483"/>
        <v>0</v>
      </c>
      <c r="FQ383" s="68">
        <f t="shared" si="1484"/>
        <v>0</v>
      </c>
      <c r="FR383" s="260">
        <v>0</v>
      </c>
      <c r="FS383" s="264">
        <f t="shared" si="1485"/>
        <v>0</v>
      </c>
      <c r="FT383" s="270">
        <f t="shared" si="1342"/>
        <v>4288.8314700254305</v>
      </c>
      <c r="FU383" s="271">
        <f t="shared" si="1343"/>
        <v>1498.8045116419339</v>
      </c>
      <c r="FV383" s="272">
        <f t="shared" si="1486"/>
        <v>377.00147219997172</v>
      </c>
      <c r="FW383" s="272">
        <f t="shared" si="1344"/>
        <v>31.867252098309059</v>
      </c>
      <c r="FX383" s="272">
        <f t="shared" si="1345"/>
        <v>152.91499999999999</v>
      </c>
      <c r="FY383" s="272">
        <f t="shared" si="1346"/>
        <v>0</v>
      </c>
      <c r="FZ383" s="272">
        <f t="shared" si="1347"/>
        <v>0</v>
      </c>
      <c r="GA383" s="272">
        <f t="shared" si="1348"/>
        <v>10.301999999999971</v>
      </c>
      <c r="GB383" s="272">
        <f t="shared" si="1349"/>
        <v>0.26400000000000007</v>
      </c>
      <c r="GC383" s="272">
        <f t="shared" si="1350"/>
        <v>171.42258000000001</v>
      </c>
      <c r="GD383" s="272">
        <f t="shared" si="1351"/>
        <v>0</v>
      </c>
      <c r="GE383" s="272">
        <f t="shared" si="1352"/>
        <v>829.90614725754722</v>
      </c>
      <c r="GF383" s="273">
        <f t="shared" si="1353"/>
        <v>322.84315139073993</v>
      </c>
      <c r="GG383" s="273">
        <f t="shared" si="1354"/>
        <v>58.292607783370109</v>
      </c>
      <c r="GH383" s="272">
        <f t="shared" si="1487"/>
        <v>331.35249805494709</v>
      </c>
      <c r="GI383" s="274">
        <f t="shared" si="1488"/>
        <v>236.71023238820118</v>
      </c>
      <c r="GJ383" s="275">
        <f t="shared" si="1355"/>
        <v>4.5411859858430503</v>
      </c>
      <c r="GK383" s="271">
        <f t="shared" si="1489"/>
        <v>3403.8354612527091</v>
      </c>
      <c r="GL383" s="276">
        <f t="shared" si="1490"/>
        <v>4288.8326811784136</v>
      </c>
      <c r="GM383" s="272">
        <f t="shared" si="1491"/>
        <v>2058.3578954208751</v>
      </c>
      <c r="GN383" s="272">
        <f t="shared" si="1492"/>
        <v>94.701045867522225</v>
      </c>
      <c r="GO383" s="277">
        <f t="shared" si="1493"/>
        <v>0.60471721352340002</v>
      </c>
      <c r="GP383" s="278">
        <f t="shared" si="1494"/>
        <v>2.782186358463682E-2</v>
      </c>
      <c r="GQ383" s="279">
        <f t="shared" si="1495"/>
        <v>1.0877638471212663</v>
      </c>
      <c r="GR383" s="280">
        <f t="shared" si="1496"/>
        <v>3403.8354612527091</v>
      </c>
      <c r="GS383" s="272">
        <f t="shared" si="1497"/>
        <v>2058.3578954208751</v>
      </c>
      <c r="GT383" s="272">
        <f t="shared" si="1356"/>
        <v>94.701045867522225</v>
      </c>
      <c r="GU383" s="73">
        <f t="shared" si="1498"/>
        <v>0.60471721352340002</v>
      </c>
      <c r="GV383" s="74">
        <f t="shared" si="1499"/>
        <v>2.782186358463682E-2</v>
      </c>
      <c r="GW383" s="279">
        <f t="shared" si="1500"/>
        <v>1.0877638471212663</v>
      </c>
      <c r="GX383" s="280">
        <f t="shared" si="1501"/>
        <v>2937.8350671554281</v>
      </c>
      <c r="GY383" s="272">
        <f t="shared" si="1357"/>
        <v>1839.7174192099058</v>
      </c>
      <c r="GZ383" s="272">
        <f t="shared" si="1358"/>
        <v>70.197797541603663</v>
      </c>
      <c r="HA383" s="73">
        <f t="shared" si="1502"/>
        <v>0.62621535149392182</v>
      </c>
      <c r="HB383" s="74">
        <f t="shared" si="1503"/>
        <v>2.3894397043048778E-2</v>
      </c>
      <c r="HC383" s="279">
        <f t="shared" si="1504"/>
        <v>1.0901228333219402</v>
      </c>
      <c r="HD383" s="280">
        <f t="shared" si="1505"/>
        <v>3210.1340648992891</v>
      </c>
      <c r="HE383" s="272">
        <f t="shared" si="1359"/>
        <v>2044.8884823231663</v>
      </c>
      <c r="HF383" s="272">
        <f t="shared" si="1360"/>
        <v>76.896736857397713</v>
      </c>
      <c r="HG383" s="73">
        <f t="shared" si="1506"/>
        <v>0.63701030579460238</v>
      </c>
      <c r="HH383" s="74">
        <f t="shared" si="1507"/>
        <v>2.3954369288875847E-2</v>
      </c>
      <c r="HI383" s="281">
        <f t="shared" si="1508"/>
        <v>1.0916219286686308</v>
      </c>
      <c r="HJ383" s="72">
        <f t="shared" si="1361"/>
        <v>4.6493202353657166</v>
      </c>
      <c r="HK383" s="73">
        <f t="shared" si="1509"/>
        <v>4.6493202353657166</v>
      </c>
      <c r="HL383" s="73">
        <f t="shared" si="1362"/>
        <v>4.02157214440797</v>
      </c>
      <c r="HM383" s="74">
        <f t="shared" si="1510"/>
        <v>4.4003279944632512</v>
      </c>
      <c r="HN383" s="75"/>
      <c r="HO383" s="75"/>
      <c r="HP383" s="76">
        <f t="shared" si="1511"/>
        <v>205.17106311326052</v>
      </c>
      <c r="HQ383" s="77">
        <f t="shared" si="1512"/>
        <v>233.4867215335216</v>
      </c>
      <c r="HR383" s="77">
        <f t="shared" si="1513"/>
        <v>6.6989393157940542</v>
      </c>
      <c r="HS383" s="77">
        <f t="shared" si="1514"/>
        <v>7.735935121878974</v>
      </c>
      <c r="HT383" s="282">
        <f t="shared" si="1515"/>
        <v>272.29899774386104</v>
      </c>
      <c r="HU383" s="73">
        <f t="shared" si="1570"/>
        <v>0.75347711454397404</v>
      </c>
      <c r="HV383" s="74">
        <f t="shared" si="1571"/>
        <v>2.460141010910159E-2</v>
      </c>
      <c r="HW383" s="279">
        <f t="shared" si="1337"/>
        <v>1.1077956748631026</v>
      </c>
      <c r="HX383" s="76">
        <f t="shared" si="1516"/>
        <v>458.30894727111718</v>
      </c>
      <c r="HY383" s="77">
        <f t="shared" si="1517"/>
        <v>521.5601650840041</v>
      </c>
      <c r="HZ383" s="77">
        <f t="shared" si="1363"/>
        <v>19.545560015711143</v>
      </c>
      <c r="IA383" s="77">
        <f t="shared" si="1518"/>
        <v>22.571212706143228</v>
      </c>
      <c r="IB383" s="282">
        <f t="shared" si="1519"/>
        <v>619.5890103490915</v>
      </c>
      <c r="IC383" s="73">
        <f t="shared" si="1572"/>
        <v>0.73969831552192122</v>
      </c>
      <c r="ID383" s="74">
        <f t="shared" si="1573"/>
        <v>3.154600822357824E-2</v>
      </c>
      <c r="IE383" s="279">
        <f t="shared" si="1580"/>
        <v>1.1069690865981905</v>
      </c>
      <c r="IF383" s="76">
        <f t="shared" si="1364"/>
        <v>13.469413097708944</v>
      </c>
      <c r="IG383" s="77">
        <f t="shared" si="1520"/>
        <v>15.328326799323754</v>
      </c>
      <c r="IH383" s="77">
        <f t="shared" si="1365"/>
        <v>17.804309010124502</v>
      </c>
      <c r="II383" s="77">
        <f t="shared" si="1521"/>
        <v>20.560416044891777</v>
      </c>
      <c r="IJ383" s="282">
        <f t="shared" si="1522"/>
        <v>193.70139635342008</v>
      </c>
      <c r="IK383" s="73">
        <f t="shared" si="1523"/>
        <v>6.9536995350994654E-2</v>
      </c>
      <c r="IL383" s="74">
        <f t="shared" si="1524"/>
        <v>9.191626568163426E-2</v>
      </c>
      <c r="IM383" s="279">
        <f t="shared" si="1525"/>
        <v>1.0238254386559078</v>
      </c>
      <c r="IN383" s="76">
        <f t="shared" si="1366"/>
        <v>1.7334021248500995</v>
      </c>
      <c r="IO383" s="77">
        <f t="shared" si="1526"/>
        <v>1.9726289521006617</v>
      </c>
      <c r="IP383" s="77">
        <f t="shared" si="1367"/>
        <v>5.6447193117743634E-2</v>
      </c>
      <c r="IQ383" s="77">
        <f t="shared" si="1527"/>
        <v>6.5185218612370352E-2</v>
      </c>
      <c r="IR383" s="282">
        <f t="shared" si="1528"/>
        <v>2.4452201374650149</v>
      </c>
      <c r="IS383" s="73">
        <f t="shared" si="1581"/>
        <v>0.70889409844593199</v>
      </c>
      <c r="IT383" s="74">
        <f t="shared" si="1582"/>
        <v>2.3084708101685694E-2</v>
      </c>
      <c r="IU383" s="279">
        <f t="shared" si="1583"/>
        <v>1.1014079873406641</v>
      </c>
      <c r="IV383" s="76">
        <f t="shared" si="1368"/>
        <v>0</v>
      </c>
      <c r="IW383" s="77">
        <f t="shared" si="1529"/>
        <v>0</v>
      </c>
      <c r="IX383" s="77">
        <f t="shared" si="1530"/>
        <v>0</v>
      </c>
      <c r="IY383" s="77">
        <f t="shared" si="1531"/>
        <v>0</v>
      </c>
      <c r="IZ383" s="282">
        <f t="shared" si="1532"/>
        <v>0</v>
      </c>
      <c r="JA383" s="283"/>
      <c r="JB383" s="284"/>
      <c r="JC383" s="285"/>
      <c r="JD383" s="76">
        <f t="shared" si="1369"/>
        <v>0</v>
      </c>
      <c r="JE383" s="77">
        <f t="shared" si="1533"/>
        <v>0</v>
      </c>
      <c r="JF383" s="77">
        <f t="shared" si="1370"/>
        <v>0</v>
      </c>
      <c r="JG383" s="77">
        <f t="shared" si="1534"/>
        <v>0</v>
      </c>
      <c r="JH383" s="282">
        <f t="shared" si="1535"/>
        <v>0</v>
      </c>
      <c r="JI383" s="283"/>
      <c r="JJ383" s="284"/>
      <c r="JK383" s="285"/>
      <c r="JL383" s="76">
        <f t="shared" si="1371"/>
        <v>476.78490639812071</v>
      </c>
      <c r="JM383" s="77">
        <f t="shared" si="1536"/>
        <v>542.58599133012535</v>
      </c>
      <c r="JN383" s="77">
        <f t="shared" si="1372"/>
        <v>21.63660723766024</v>
      </c>
      <c r="JO383" s="77">
        <f t="shared" si="1537"/>
        <v>24.985954038050046</v>
      </c>
      <c r="JP383" s="282">
        <f t="shared" si="1538"/>
        <v>613.23553102859967</v>
      </c>
      <c r="JQ383" s="73">
        <f t="shared" si="1373"/>
        <v>0.77749067409449357</v>
      </c>
      <c r="JR383" s="74">
        <f t="shared" si="1374"/>
        <v>3.5282703207637794E-2</v>
      </c>
      <c r="JS383" s="279">
        <f t="shared" si="1574"/>
        <v>1.1127632503883234</v>
      </c>
      <c r="JT383" s="76">
        <f t="shared" si="1375"/>
        <v>0.79369196008557441</v>
      </c>
      <c r="JU383" s="77">
        <f t="shared" si="1539"/>
        <v>0.90322938749698456</v>
      </c>
      <c r="JV383" s="77">
        <f t="shared" si="1376"/>
        <v>1.5226645548241071E-2</v>
      </c>
      <c r="JW383" s="77">
        <f t="shared" si="1540"/>
        <v>1.758373027910879E-2</v>
      </c>
      <c r="JX383" s="282">
        <f t="shared" si="1541"/>
        <v>11.413028496770574</v>
      </c>
      <c r="JY383" s="73">
        <f t="shared" si="1584"/>
        <v>6.9542624931687252E-2</v>
      </c>
      <c r="JZ383" s="74">
        <f t="shared" si="1585"/>
        <v>1.3341459326549124E-3</v>
      </c>
      <c r="KA383" s="279">
        <f t="shared" si="1586"/>
        <v>1.0098041034571972</v>
      </c>
      <c r="KB383" s="76">
        <f t="shared" si="1377"/>
        <v>2.0339223205454504E-2</v>
      </c>
      <c r="KC383" s="77">
        <f t="shared" si="1542"/>
        <v>2.3146239400039278E-2</v>
      </c>
      <c r="KD383" s="77">
        <f t="shared" si="1378"/>
        <v>3.9019941998987142E-4</v>
      </c>
      <c r="KE383" s="77">
        <f t="shared" si="1543"/>
        <v>4.5060229020430355E-4</v>
      </c>
      <c r="KF383" s="282">
        <f t="shared" si="1544"/>
        <v>0.29247131849615993</v>
      </c>
      <c r="KG383" s="73">
        <f t="shared" si="1587"/>
        <v>6.954262493168728E-2</v>
      </c>
      <c r="KH383" s="74">
        <f t="shared" si="1588"/>
        <v>1.3341459326549131E-3</v>
      </c>
      <c r="KI383" s="279">
        <f t="shared" si="1589"/>
        <v>1.0098041034571972</v>
      </c>
      <c r="KJ383" s="76">
        <f t="shared" si="1379"/>
        <v>178.20380702254056</v>
      </c>
      <c r="KK383" s="77">
        <f t="shared" si="1545"/>
        <v>202.79771442972137</v>
      </c>
      <c r="KL383" s="77">
        <f t="shared" si="1380"/>
        <v>5.8203646119064443</v>
      </c>
      <c r="KM383" s="77">
        <f t="shared" si="1546"/>
        <v>6.7213570538295624</v>
      </c>
      <c r="KN383" s="282">
        <f t="shared" si="1547"/>
        <v>234.26002592895173</v>
      </c>
      <c r="KO383" s="73">
        <f t="shared" si="1381"/>
        <v>0.76070941389115887</v>
      </c>
      <c r="KP383" s="74">
        <f t="shared" si="1382"/>
        <v>2.4845743907121787E-2</v>
      </c>
      <c r="KQ383" s="279">
        <f t="shared" si="1383"/>
        <v>1.1088316273679411</v>
      </c>
      <c r="KR383" s="76">
        <f t="shared" si="1384"/>
        <v>96.547952219194286</v>
      </c>
      <c r="KS383" s="77">
        <f t="shared" si="1548"/>
        <v>109.87253510496528</v>
      </c>
      <c r="KT383" s="77">
        <f t="shared" si="1385"/>
        <v>3.1528016379231625</v>
      </c>
      <c r="KU383" s="77">
        <f t="shared" si="1549"/>
        <v>3.6408553314736682</v>
      </c>
      <c r="KV383" s="282">
        <f t="shared" si="1550"/>
        <v>127.68871836490348</v>
      </c>
      <c r="KW383" s="73">
        <f t="shared" si="1317"/>
        <v>0.75611967490568421</v>
      </c>
      <c r="KX383" s="74">
        <f t="shared" si="1318"/>
        <v>2.4691309289464537E-2</v>
      </c>
      <c r="KY383" s="279">
        <f t="shared" si="1319"/>
        <v>1.1081742910117425</v>
      </c>
      <c r="KZ383" s="76">
        <f t="shared" si="1386"/>
        <v>411.1537951539612</v>
      </c>
      <c r="LA383" s="77">
        <f t="shared" si="1551"/>
        <v>467.89713042315935</v>
      </c>
      <c r="LB383" s="77">
        <f t="shared" si="1387"/>
        <v>13.095897557076034</v>
      </c>
      <c r="LC383" s="77">
        <f t="shared" si="1552"/>
        <v>15.123142498911404</v>
      </c>
      <c r="LD383" s="286">
        <f t="shared" si="1553"/>
        <v>864.0724283575272</v>
      </c>
      <c r="LE383" s="73">
        <f t="shared" si="1388"/>
        <v>0.4758325594713203</v>
      </c>
      <c r="LF383" s="74">
        <f t="shared" si="1389"/>
        <v>1.5156018323567368E-2</v>
      </c>
      <c r="LG383" s="279">
        <f t="shared" si="1390"/>
        <v>1.0680158031691251</v>
      </c>
      <c r="LH383" s="76">
        <f t="shared" si="1391"/>
        <v>202.89954954233781</v>
      </c>
      <c r="LI383" s="77">
        <f t="shared" si="1554"/>
        <v>230.90171637467586</v>
      </c>
      <c r="LJ383" s="77">
        <f t="shared" si="1392"/>
        <v>6.6199033619054637</v>
      </c>
      <c r="LK383" s="77">
        <f t="shared" si="1555"/>
        <v>7.6446644023284298</v>
      </c>
      <c r="LL383" s="282">
        <f t="shared" si="1556"/>
        <v>274.00465463843528</v>
      </c>
      <c r="LM383" s="73">
        <f t="shared" si="1575"/>
        <v>0.74049672553948143</v>
      </c>
      <c r="LN383" s="74">
        <f t="shared" si="1576"/>
        <v>2.4159820827280479E-2</v>
      </c>
      <c r="LO383" s="279">
        <f t="shared" si="1577"/>
        <v>1.1059358933557668</v>
      </c>
      <c r="LP383" s="76">
        <f t="shared" si="1393"/>
        <v>6.4202093451560874E-2</v>
      </c>
      <c r="LQ383" s="77">
        <f t="shared" si="1557"/>
        <v>7.3062624368810794E-2</v>
      </c>
      <c r="LR383" s="77">
        <f t="shared" si="1394"/>
        <v>1.2316900883518657E-3</v>
      </c>
      <c r="LS383" s="77">
        <f t="shared" si="1558"/>
        <v>1.4223557140287345E-3</v>
      </c>
      <c r="LT383" s="282">
        <f t="shared" si="1559"/>
        <v>0.92320491949545436</v>
      </c>
      <c r="LU383" s="73">
        <f t="shared" si="1329"/>
        <v>6.9542624931687211E-2</v>
      </c>
      <c r="LV383" s="74">
        <f t="shared" si="1330"/>
        <v>1.3341459326549118E-3</v>
      </c>
      <c r="LW383" s="279">
        <f t="shared" si="1331"/>
        <v>1.0098041034571972</v>
      </c>
      <c r="LX383" s="76">
        <f t="shared" si="1395"/>
        <v>13.206826201041235</v>
      </c>
      <c r="LY383" s="77">
        <f t="shared" si="1560"/>
        <v>15.029500285046936</v>
      </c>
      <c r="LZ383" s="77">
        <f t="shared" si="1396"/>
        <v>0.25336739124684632</v>
      </c>
      <c r="MA383" s="77">
        <f t="shared" si="1561"/>
        <v>0.29258866341185813</v>
      </c>
      <c r="MB383" s="286">
        <f t="shared" si="1562"/>
        <v>189.90981238316544</v>
      </c>
      <c r="MC383" s="73">
        <f t="shared" si="1320"/>
        <v>6.9542621496539128E-2</v>
      </c>
      <c r="MD383" s="74">
        <f t="shared" si="1321"/>
        <v>1.3341458667530445E-3</v>
      </c>
      <c r="ME383" s="279">
        <f t="shared" si="1322"/>
        <v>1.0098041029729108</v>
      </c>
      <c r="MF383" s="76">
        <f t="shared" si="1397"/>
        <v>0</v>
      </c>
      <c r="MG383" s="77">
        <f t="shared" si="1563"/>
        <v>0</v>
      </c>
      <c r="MH383" s="77">
        <f t="shared" si="1398"/>
        <v>0</v>
      </c>
      <c r="MI383" s="77">
        <f t="shared" si="1564"/>
        <v>0</v>
      </c>
      <c r="MJ383" s="286">
        <f t="shared" si="1565"/>
        <v>0</v>
      </c>
      <c r="MK383" s="73"/>
      <c r="ML383" s="74"/>
      <c r="MM383" s="279"/>
      <c r="MN383" s="287">
        <f t="shared" si="1566"/>
        <v>1.0877620983506413</v>
      </c>
      <c r="MO383" s="288">
        <f t="shared" si="1566"/>
        <v>1.0877620983506413</v>
      </c>
      <c r="MP383" s="288">
        <f t="shared" si="1566"/>
        <v>1.0901203743063348</v>
      </c>
      <c r="MQ383" s="289">
        <f t="shared" si="1566"/>
        <v>1.0916195519943426</v>
      </c>
      <c r="MR383" s="290">
        <f t="shared" si="1567"/>
        <v>4.6493127607703117</v>
      </c>
      <c r="MS383" s="291">
        <f t="shared" si="1332"/>
        <v>4.6493127607703117</v>
      </c>
      <c r="MT383" s="291">
        <f t="shared" si="1399"/>
        <v>4.0215630728535006</v>
      </c>
      <c r="MU383" s="292">
        <f t="shared" si="1333"/>
        <v>4.4003184140891953</v>
      </c>
      <c r="MV383" s="359">
        <f t="shared" si="1400"/>
        <v>0.37875534123569476</v>
      </c>
      <c r="MW383" s="360">
        <f t="shared" si="1401"/>
        <v>0.86122194937339225</v>
      </c>
      <c r="MX383" s="360">
        <f t="shared" si="1402"/>
        <v>0.24899434668111678</v>
      </c>
      <c r="MY383" s="360">
        <f t="shared" si="1403"/>
        <v>3.4143647607560589E-3</v>
      </c>
      <c r="MZ383" s="360">
        <f t="shared" si="1404"/>
        <v>0</v>
      </c>
      <c r="NA383" s="360">
        <f t="shared" si="1405"/>
        <v>0</v>
      </c>
      <c r="NB383" s="360">
        <f t="shared" si="1406"/>
        <v>0.85693897912404782</v>
      </c>
      <c r="NC383" s="360">
        <f t="shared" si="1407"/>
        <v>1.444019867943792E-2</v>
      </c>
      <c r="ND383" s="360">
        <f t="shared" si="1408"/>
        <v>4.0392164138287889E-4</v>
      </c>
      <c r="NE383" s="360">
        <f t="shared" si="1409"/>
        <v>0.32610738160891145</v>
      </c>
      <c r="NF383" s="360">
        <f t="shared" si="1410"/>
        <v>0.17764033884918232</v>
      </c>
      <c r="NG383" s="360">
        <f t="shared" si="1411"/>
        <v>1.1589039480188177</v>
      </c>
      <c r="NH383" s="360">
        <f t="shared" si="1412"/>
        <v>0.38044194731438374</v>
      </c>
      <c r="NI383" s="360">
        <f t="shared" si="1413"/>
        <v>1.2117649241486365E-3</v>
      </c>
      <c r="NJ383" s="360">
        <f t="shared" si="1414"/>
        <v>0.24083827855903922</v>
      </c>
      <c r="NK383" s="361">
        <f t="shared" si="1415"/>
        <v>0</v>
      </c>
      <c r="NL383" s="145">
        <f t="shared" si="1568"/>
        <v>4.6493127607703117</v>
      </c>
      <c r="NM383" s="56">
        <f t="shared" si="1334"/>
        <v>4.6493127607703117</v>
      </c>
      <c r="NN383" s="56">
        <f t="shared" si="1569"/>
        <v>4.0215630728535006</v>
      </c>
      <c r="NO383" s="58">
        <f t="shared" si="1323"/>
        <v>4.4003184140891953</v>
      </c>
      <c r="NP383" s="55">
        <f t="shared" si="1416"/>
        <v>1.0877620983506413</v>
      </c>
      <c r="NQ383" s="56">
        <f t="shared" si="1324"/>
        <v>1.0877620983506413</v>
      </c>
      <c r="NR383" s="56">
        <f t="shared" si="1417"/>
        <v>1.0901203743063348</v>
      </c>
      <c r="NS383" s="61">
        <f t="shared" si="1325"/>
        <v>1.0916195519943426</v>
      </c>
      <c r="NT383" s="25"/>
      <c r="NU383" s="86">
        <f t="shared" si="1578"/>
        <v>0</v>
      </c>
      <c r="NV383" s="86">
        <f t="shared" si="1578"/>
        <v>0</v>
      </c>
      <c r="NW383" s="86">
        <f t="shared" si="1578"/>
        <v>0</v>
      </c>
      <c r="NX383" s="86">
        <f t="shared" si="1578"/>
        <v>0</v>
      </c>
      <c r="NY383" s="87">
        <f t="shared" si="1579"/>
        <v>0</v>
      </c>
      <c r="NZ383" s="87">
        <f t="shared" si="1579"/>
        <v>0</v>
      </c>
      <c r="OA383" s="87">
        <f t="shared" si="1579"/>
        <v>0</v>
      </c>
      <c r="OB383" s="87">
        <f t="shared" si="1579"/>
        <v>0</v>
      </c>
      <c r="OC383" s="26"/>
    </row>
    <row r="384" spans="1:393" thickBot="1" x14ac:dyDescent="0.35">
      <c r="A384" s="136" t="s">
        <v>866</v>
      </c>
      <c r="B384" s="137" t="s">
        <v>867</v>
      </c>
      <c r="C384" s="133" t="s">
        <v>99</v>
      </c>
      <c r="D384" s="64">
        <f>VLOOKUP(B384,[1]УсіТ_1!$A$10:$G$556,6,FALSE)</f>
        <v>1456.5</v>
      </c>
      <c r="E384" s="64">
        <f>VLOOKUP(B384,[1]УсіТ_1!$A$10:$G$556,7,FALSE)</f>
        <v>0</v>
      </c>
      <c r="F384" s="38"/>
      <c r="G384" s="38"/>
      <c r="H384" s="39"/>
      <c r="I384" s="256">
        <v>3.6147</v>
      </c>
      <c r="J384" s="62">
        <v>3.6147</v>
      </c>
      <c r="K384" s="257">
        <f t="shared" si="1418"/>
        <v>2.9457</v>
      </c>
      <c r="L384" s="293">
        <f t="shared" si="1419"/>
        <v>3.1663999999999999</v>
      </c>
      <c r="M384" s="63">
        <v>0.22070000000000001</v>
      </c>
      <c r="N384" s="63">
        <v>0.7268</v>
      </c>
      <c r="O384" s="63">
        <v>0.44829999999999998</v>
      </c>
      <c r="P384" s="63">
        <v>1.46E-2</v>
      </c>
      <c r="Q384" s="63">
        <v>0</v>
      </c>
      <c r="R384" s="63">
        <v>0</v>
      </c>
      <c r="S384" s="63">
        <v>0.63200000000000001</v>
      </c>
      <c r="T384" s="63">
        <v>6.8599999999999994E-2</v>
      </c>
      <c r="U384" s="63">
        <v>1.8E-3</v>
      </c>
      <c r="V384" s="63">
        <v>0.36840000000000001</v>
      </c>
      <c r="W384" s="63">
        <v>0.1051</v>
      </c>
      <c r="X384" s="63">
        <v>0.67320000000000002</v>
      </c>
      <c r="Y384" s="63">
        <v>0.1159</v>
      </c>
      <c r="Z384" s="63">
        <v>8.0000000000000004E-4</v>
      </c>
      <c r="AA384" s="63">
        <v>0.23849999999999999</v>
      </c>
      <c r="AB384" s="259">
        <v>0</v>
      </c>
      <c r="AC384" s="144">
        <v>112.85</v>
      </c>
      <c r="AD384" s="70">
        <v>24.827000000000002</v>
      </c>
      <c r="AE384" s="70">
        <v>82.162221132176398</v>
      </c>
      <c r="AF384" s="68">
        <f t="shared" si="1420"/>
        <v>5.7710744123240696</v>
      </c>
      <c r="AG384" s="68">
        <f t="shared" si="1421"/>
        <v>26.19841015464803</v>
      </c>
      <c r="AH384" s="71">
        <v>3.9028301088333301</v>
      </c>
      <c r="AI384" s="71">
        <v>24.1296636434353</v>
      </c>
      <c r="AJ384" s="68">
        <f t="shared" si="1422"/>
        <v>0.33069704023328078</v>
      </c>
      <c r="AK384" s="68">
        <f t="shared" si="1423"/>
        <v>14.129221065068114</v>
      </c>
      <c r="AL384" s="71">
        <v>12.3935857442223</v>
      </c>
      <c r="AM384" s="69">
        <f t="shared" si="1424"/>
        <v>312.31836075440077</v>
      </c>
      <c r="AN384" s="260">
        <v>373.3</v>
      </c>
      <c r="AO384" s="71">
        <v>82.126000000000005</v>
      </c>
      <c r="AP384" s="71">
        <v>271.78694859230302</v>
      </c>
      <c r="AQ384" s="68">
        <f t="shared" si="1425"/>
        <v>19.090315269123362</v>
      </c>
      <c r="AR384" s="68">
        <f t="shared" si="1426"/>
        <v>86.66253000203892</v>
      </c>
      <c r="AS384" s="71">
        <v>31.1758756264833</v>
      </c>
      <c r="AT384" s="261">
        <f t="shared" si="1338"/>
        <v>6.7613452269997998</v>
      </c>
      <c r="AU384" s="71">
        <v>81.789127872201803</v>
      </c>
      <c r="AV384" s="68">
        <f t="shared" si="1427"/>
        <v>1.1209199974885258</v>
      </c>
      <c r="AW384" s="68">
        <f t="shared" si="1428"/>
        <v>47.891950982079258</v>
      </c>
      <c r="AX384" s="71">
        <v>42.008897604549396</v>
      </c>
      <c r="AY384" s="69">
        <f t="shared" si="1429"/>
        <v>1058.624219634645</v>
      </c>
      <c r="AZ384" s="260">
        <v>78</v>
      </c>
      <c r="BA384" s="260">
        <v>397.57900000000097</v>
      </c>
      <c r="BB384" s="260">
        <v>41.461810000000099</v>
      </c>
      <c r="BC384" s="262">
        <f t="shared" si="1430"/>
        <v>33.169448000000081</v>
      </c>
      <c r="BD384" s="262">
        <f t="shared" si="1339"/>
        <v>8.2923620000000184</v>
      </c>
      <c r="BE384" s="260">
        <v>15.562378000000001</v>
      </c>
      <c r="BF384" s="262">
        <f t="shared" si="1431"/>
        <v>12.449902400000001</v>
      </c>
      <c r="BG384" s="262">
        <f t="shared" si="1340"/>
        <v>3.1124755999999998</v>
      </c>
      <c r="BH384" s="260">
        <v>49.022475470537074</v>
      </c>
      <c r="BI384" s="263">
        <f t="shared" si="1432"/>
        <v>28.705306601674867</v>
      </c>
      <c r="BJ384" s="68">
        <f t="shared" si="1433"/>
        <v>0.67185302632371058</v>
      </c>
      <c r="BK384" s="260">
        <v>25.179148574299905</v>
      </c>
      <c r="BL384" s="69">
        <f t="shared" si="1434"/>
        <v>634.5657744538056</v>
      </c>
      <c r="BM384" s="260">
        <v>7.2</v>
      </c>
      <c r="BN384" s="260">
        <v>1.5840000000000001</v>
      </c>
      <c r="BO384" s="260">
        <v>5.2420734794122303</v>
      </c>
      <c r="BP384" s="68">
        <f t="shared" si="1435"/>
        <v>0.36820324119391507</v>
      </c>
      <c r="BQ384" s="68">
        <f t="shared" si="1436"/>
        <v>1.6714980337923424</v>
      </c>
      <c r="BR384" s="260">
        <v>1.25063192589167</v>
      </c>
      <c r="BS384" s="260">
        <v>1.64753009532733</v>
      </c>
      <c r="BT384" s="68">
        <f t="shared" si="1437"/>
        <v>2.2579399956461056E-2</v>
      </c>
      <c r="BU384" s="68">
        <f t="shared" si="1438"/>
        <v>0.9647178374392994</v>
      </c>
      <c r="BV384" s="260">
        <v>0.84621177503156098</v>
      </c>
      <c r="BW384" s="69">
        <f t="shared" si="1439"/>
        <v>21.324536730795348</v>
      </c>
      <c r="BX384" s="260">
        <v>0</v>
      </c>
      <c r="BY384" s="260">
        <v>0</v>
      </c>
      <c r="BZ384" s="263">
        <f t="shared" si="1440"/>
        <v>0</v>
      </c>
      <c r="CA384" s="263">
        <f t="shared" si="1441"/>
        <v>0</v>
      </c>
      <c r="CB384" s="260">
        <v>0</v>
      </c>
      <c r="CC384" s="264">
        <f t="shared" si="1442"/>
        <v>0</v>
      </c>
      <c r="CD384" s="260">
        <v>0</v>
      </c>
      <c r="CE384" s="260">
        <v>0</v>
      </c>
      <c r="CF384" s="263">
        <f t="shared" si="1443"/>
        <v>0</v>
      </c>
      <c r="CG384" s="263">
        <f t="shared" si="1444"/>
        <v>0</v>
      </c>
      <c r="CH384" s="260">
        <v>0</v>
      </c>
      <c r="CI384" s="69">
        <f t="shared" si="1445"/>
        <v>0</v>
      </c>
      <c r="CJ384" s="260">
        <v>370.79861138963349</v>
      </c>
      <c r="CK384" s="260">
        <v>81.575701595428811</v>
      </c>
      <c r="CL384" s="260">
        <v>28.115062669201667</v>
      </c>
      <c r="CM384" s="260">
        <v>13.721689549196936</v>
      </c>
      <c r="CN384" s="260">
        <v>178.9363504105026</v>
      </c>
      <c r="CO384" s="265">
        <f t="shared" si="1446"/>
        <v>12.568489252833702</v>
      </c>
      <c r="CP384" s="266">
        <f t="shared" si="1447"/>
        <v>57.056002564593676</v>
      </c>
      <c r="CQ384" s="260">
        <v>71.11636339095763</v>
      </c>
      <c r="CR384" s="265">
        <f t="shared" si="1448"/>
        <v>0.97464976027307437</v>
      </c>
      <c r="CS384" s="265">
        <f t="shared" si="1449"/>
        <v>41.642471049028806</v>
      </c>
      <c r="CT384" s="260">
        <v>36.527104584936559</v>
      </c>
      <c r="CU384" s="267">
        <f t="shared" si="1341"/>
        <v>920.48303284879296</v>
      </c>
      <c r="CV384" s="260">
        <v>71.598900000000029</v>
      </c>
      <c r="CW384" s="260">
        <v>7.7216480525556896</v>
      </c>
      <c r="CX384" s="68">
        <f t="shared" si="1450"/>
        <v>0.10582518656027573</v>
      </c>
      <c r="CY384" s="68">
        <f t="shared" si="1451"/>
        <v>4.5214419037661946</v>
      </c>
      <c r="CZ384" s="260">
        <v>3.96602740262778</v>
      </c>
      <c r="DA384" s="69">
        <f t="shared" si="1452"/>
        <v>99.943890546220189</v>
      </c>
      <c r="DB384" s="260">
        <v>1.8348000000000031</v>
      </c>
      <c r="DC384" s="260">
        <v>0.19787566354831099</v>
      </c>
      <c r="DD384" s="68">
        <f t="shared" si="1453"/>
        <v>2.7118859689296022E-3</v>
      </c>
      <c r="DE384" s="68">
        <f t="shared" si="1454"/>
        <v>0.11586688629336769</v>
      </c>
      <c r="DF384" s="260">
        <v>0.101633783177416</v>
      </c>
      <c r="DG384" s="69">
        <f t="shared" si="1455"/>
        <v>2.5611713360708763</v>
      </c>
      <c r="DH384" s="260">
        <v>195.82884960212351</v>
      </c>
      <c r="DI384" s="260">
        <v>43.082346912467173</v>
      </c>
      <c r="DJ384" s="260">
        <v>2.9695382898249987</v>
      </c>
      <c r="DK384" s="260">
        <v>142.56340251034592</v>
      </c>
      <c r="DL384" s="68">
        <f t="shared" si="1456"/>
        <v>10.013653392326697</v>
      </c>
      <c r="DM384" s="68">
        <f t="shared" si="1457"/>
        <v>45.458051651253918</v>
      </c>
      <c r="DN384" s="260">
        <v>41.460737329624997</v>
      </c>
      <c r="DO384" s="68">
        <f t="shared" si="1458"/>
        <v>0.56821940510251057</v>
      </c>
      <c r="DP384" s="68">
        <f t="shared" si="1459"/>
        <v>24.277500586311238</v>
      </c>
      <c r="DQ384" s="260">
        <v>21.295249312486</v>
      </c>
      <c r="DR384" s="264">
        <f t="shared" si="1460"/>
        <v>536.64014874824716</v>
      </c>
      <c r="DS384" s="260">
        <v>55.5</v>
      </c>
      <c r="DT384" s="260">
        <v>12.21</v>
      </c>
      <c r="DU384" s="260">
        <v>40.407649737135898</v>
      </c>
      <c r="DV384" s="68">
        <f t="shared" si="1461"/>
        <v>2.8382333175364254</v>
      </c>
      <c r="DW384" s="68">
        <f t="shared" si="1462"/>
        <v>12.884464010482626</v>
      </c>
      <c r="DX384" s="260">
        <v>1.04766805633333</v>
      </c>
      <c r="DY384" s="260">
        <v>0.56498585054166695</v>
      </c>
      <c r="DZ384" s="260">
        <v>0</v>
      </c>
      <c r="EA384" s="260">
        <v>11.8339637262461</v>
      </c>
      <c r="EB384" s="68">
        <f t="shared" si="1463"/>
        <v>0.16218447286820281</v>
      </c>
      <c r="EC384" s="68">
        <f t="shared" si="1464"/>
        <v>6.9294247957583091</v>
      </c>
      <c r="ED384" s="267">
        <v>6.0782133685128601</v>
      </c>
      <c r="EE384" s="69">
        <f t="shared" si="1465"/>
        <v>153.17097688652382</v>
      </c>
      <c r="EF384" s="260">
        <v>216.22346904761889</v>
      </c>
      <c r="EG384" s="260">
        <v>47.569163190476154</v>
      </c>
      <c r="EH384" s="260">
        <v>281.20472291428638</v>
      </c>
      <c r="EI384" s="260">
        <v>157.42490454458812</v>
      </c>
      <c r="EJ384" s="268">
        <f t="shared" si="1466"/>
        <v>11.057525295211869</v>
      </c>
      <c r="EK384" s="266">
        <f t="shared" si="1467"/>
        <v>50.196819912896451</v>
      </c>
      <c r="EL384" s="260">
        <v>75.753363161457244</v>
      </c>
      <c r="EM384" s="268">
        <f t="shared" si="1468"/>
        <v>1.0381998421277716</v>
      </c>
      <c r="EN384" s="268">
        <f t="shared" si="1469"/>
        <v>44.357684812643939</v>
      </c>
      <c r="EO384" s="269">
        <f t="shared" si="1470"/>
        <v>778.17562285842689</v>
      </c>
      <c r="EP384" s="69">
        <f t="shared" si="1471"/>
        <v>980.50128480161789</v>
      </c>
      <c r="EQ384" s="260">
        <v>59.78</v>
      </c>
      <c r="ER384" s="260">
        <v>13.1516</v>
      </c>
      <c r="ES384" s="260">
        <v>43.523771194342103</v>
      </c>
      <c r="ET384" s="68">
        <f t="shared" si="1472"/>
        <v>3.0571096886905891</v>
      </c>
      <c r="EU384" s="68">
        <f t="shared" si="1473"/>
        <v>13.87807673057031</v>
      </c>
      <c r="EV384" s="260">
        <v>4.5231771389666697</v>
      </c>
      <c r="EW384" s="260">
        <v>13.0470408363663</v>
      </c>
      <c r="EX384" s="68">
        <f t="shared" si="1474"/>
        <v>0.17880969466240015</v>
      </c>
      <c r="EY384" s="68">
        <f t="shared" si="1475"/>
        <v>7.6397469498976323</v>
      </c>
      <c r="EZ384" s="260">
        <v>6.7012794584837696</v>
      </c>
      <c r="FA384" s="69">
        <f t="shared" si="1476"/>
        <v>168.87224235379063</v>
      </c>
      <c r="FB384" s="260">
        <v>0.83333333333333348</v>
      </c>
      <c r="FC384" s="260">
        <v>8.9871586162120806E-2</v>
      </c>
      <c r="FD384" s="68">
        <f t="shared" si="1477"/>
        <v>1.2316900883518657E-3</v>
      </c>
      <c r="FE384" s="68">
        <f t="shared" si="1478"/>
        <v>5.2624666763574489E-2</v>
      </c>
      <c r="FF384" s="260">
        <v>4.6160245974772703E-2</v>
      </c>
      <c r="FG384" s="69">
        <f t="shared" si="1479"/>
        <v>1.1632381985642724</v>
      </c>
      <c r="FH384" s="260">
        <v>248.90124</v>
      </c>
      <c r="FI384" s="260">
        <v>26.842979083822499</v>
      </c>
      <c r="FJ384" s="68">
        <f t="shared" si="1480"/>
        <v>0.36788302834378733</v>
      </c>
      <c r="FK384" s="68">
        <f t="shared" si="1481"/>
        <v>15.7180137744486</v>
      </c>
      <c r="FL384" s="260">
        <v>13.787000000000001</v>
      </c>
      <c r="FM384" s="69">
        <f t="shared" si="1482"/>
        <v>347.43746290058692</v>
      </c>
      <c r="FN384" s="260">
        <v>0</v>
      </c>
      <c r="FO384" s="260">
        <v>0</v>
      </c>
      <c r="FP384" s="68">
        <f t="shared" si="1483"/>
        <v>0</v>
      </c>
      <c r="FQ384" s="68">
        <f t="shared" si="1484"/>
        <v>0</v>
      </c>
      <c r="FR384" s="260">
        <v>0</v>
      </c>
      <c r="FS384" s="264">
        <f t="shared" si="1485"/>
        <v>0</v>
      </c>
      <c r="FT384" s="270">
        <f t="shared" si="1342"/>
        <v>5237.6063401940619</v>
      </c>
      <c r="FU384" s="271">
        <f t="shared" si="1343"/>
        <v>1697.6067417377476</v>
      </c>
      <c r="FV384" s="272">
        <f t="shared" si="1486"/>
        <v>346.50962873749961</v>
      </c>
      <c r="FW384" s="272">
        <f t="shared" si="1344"/>
        <v>66.102385176196819</v>
      </c>
      <c r="FX384" s="272">
        <f t="shared" si="1345"/>
        <v>397.57900000000097</v>
      </c>
      <c r="FY384" s="272">
        <f t="shared" si="1346"/>
        <v>0</v>
      </c>
      <c r="FZ384" s="272">
        <f t="shared" si="1347"/>
        <v>0</v>
      </c>
      <c r="GA384" s="272">
        <f t="shared" si="1348"/>
        <v>71.598900000000029</v>
      </c>
      <c r="GB384" s="272">
        <f t="shared" si="1349"/>
        <v>1.8348000000000031</v>
      </c>
      <c r="GC384" s="272">
        <f t="shared" si="1350"/>
        <v>248.90124</v>
      </c>
      <c r="GD384" s="272">
        <f t="shared" si="1351"/>
        <v>0</v>
      </c>
      <c r="GE384" s="272">
        <f t="shared" si="1352"/>
        <v>922.0473216008063</v>
      </c>
      <c r="GF384" s="273">
        <f t="shared" si="1353"/>
        <v>358.68714073353703</v>
      </c>
      <c r="GG384" s="273">
        <f t="shared" si="1354"/>
        <v>64.764603869240631</v>
      </c>
      <c r="GH384" s="272">
        <f t="shared" si="1487"/>
        <v>404.65263991224242</v>
      </c>
      <c r="GI384" s="274">
        <f t="shared" si="1488"/>
        <v>289.07408573163133</v>
      </c>
      <c r="GJ384" s="275">
        <f t="shared" si="1355"/>
        <v>5.5457644299972824</v>
      </c>
      <c r="GK384" s="271">
        <f t="shared" si="1489"/>
        <v>4156.8326571644939</v>
      </c>
      <c r="GL384" s="276">
        <f t="shared" si="1490"/>
        <v>5237.6091480272626</v>
      </c>
      <c r="GM384" s="272">
        <f t="shared" si="1491"/>
        <v>2345.367968202916</v>
      </c>
      <c r="GN384" s="272">
        <f t="shared" si="1492"/>
        <v>136.41275347543473</v>
      </c>
      <c r="GO384" s="277">
        <f t="shared" si="1493"/>
        <v>0.56421996304339206</v>
      </c>
      <c r="GP384" s="278">
        <f t="shared" si="1494"/>
        <v>3.2816513130573349E-2</v>
      </c>
      <c r="GQ384" s="279">
        <f t="shared" si="1495"/>
        <v>1.0829479933322312</v>
      </c>
      <c r="GR384" s="280">
        <f t="shared" si="1496"/>
        <v>4156.8326571644939</v>
      </c>
      <c r="GS384" s="272">
        <f t="shared" si="1497"/>
        <v>2345.367968202916</v>
      </c>
      <c r="GT384" s="272">
        <f t="shared" si="1356"/>
        <v>136.41275347543473</v>
      </c>
      <c r="GU384" s="73">
        <f t="shared" si="1498"/>
        <v>0.56421996304339206</v>
      </c>
      <c r="GV384" s="74">
        <f t="shared" si="1499"/>
        <v>3.2816513130573349E-2</v>
      </c>
      <c r="GW384" s="279">
        <f t="shared" si="1500"/>
        <v>1.0829479933322312</v>
      </c>
      <c r="GX384" s="280">
        <f t="shared" si="1501"/>
        <v>3405.3373117611554</v>
      </c>
      <c r="GY384" s="272">
        <f t="shared" si="1357"/>
        <v>2123.4707840608189</v>
      </c>
      <c r="GZ384" s="272">
        <f t="shared" si="1358"/>
        <v>84.019778596553579</v>
      </c>
      <c r="HA384" s="73">
        <f t="shared" si="1502"/>
        <v>0.62357134981221962</v>
      </c>
      <c r="HB384" s="74">
        <f t="shared" si="1503"/>
        <v>2.4672968021808284E-2</v>
      </c>
      <c r="HC384" s="279">
        <f t="shared" si="1504"/>
        <v>1.0898784574373603</v>
      </c>
      <c r="HD384" s="280">
        <f t="shared" si="1505"/>
        <v>3653.2090266456007</v>
      </c>
      <c r="HE384" s="272">
        <f t="shared" si="1359"/>
        <v>2310.3474941488726</v>
      </c>
      <c r="HF384" s="272">
        <f t="shared" si="1360"/>
        <v>90.121550049110922</v>
      </c>
      <c r="HG384" s="73">
        <f t="shared" si="1506"/>
        <v>0.6324159053855859</v>
      </c>
      <c r="HH384" s="74">
        <f t="shared" si="1507"/>
        <v>2.4669146876564328E-2</v>
      </c>
      <c r="HI384" s="281">
        <f t="shared" si="1508"/>
        <v>1.091098503038757</v>
      </c>
      <c r="HJ384" s="72">
        <f t="shared" si="1361"/>
        <v>3.9145321114980165</v>
      </c>
      <c r="HK384" s="73">
        <f t="shared" si="1509"/>
        <v>3.9145321114980165</v>
      </c>
      <c r="HL384" s="73">
        <f t="shared" si="1362"/>
        <v>3.2104549720732325</v>
      </c>
      <c r="HM384" s="74">
        <f t="shared" si="1510"/>
        <v>3.4548543000219198</v>
      </c>
      <c r="HN384" s="75"/>
      <c r="HO384" s="75"/>
      <c r="HP384" s="76">
        <f t="shared" si="1511"/>
        <v>186.8767100880537</v>
      </c>
      <c r="HQ384" s="77">
        <f t="shared" si="1512"/>
        <v>212.66756484730598</v>
      </c>
      <c r="HR384" s="77">
        <f t="shared" si="1513"/>
        <v>6.1017714525573501</v>
      </c>
      <c r="HS384" s="77">
        <f t="shared" si="1514"/>
        <v>7.0463256734132278</v>
      </c>
      <c r="HT384" s="282">
        <f t="shared" si="1515"/>
        <v>247.87171488444505</v>
      </c>
      <c r="HU384" s="73">
        <f t="shared" si="1570"/>
        <v>0.75392511071774959</v>
      </c>
      <c r="HV384" s="74">
        <f t="shared" si="1571"/>
        <v>2.4616650816338306E-2</v>
      </c>
      <c r="HW384" s="279">
        <f t="shared" si="1337"/>
        <v>1.1078598620765259</v>
      </c>
      <c r="HX384" s="76">
        <f t="shared" si="1516"/>
        <v>619.58246680062427</v>
      </c>
      <c r="HY384" s="77">
        <f t="shared" si="1517"/>
        <v>705.09104304377843</v>
      </c>
      <c r="HZ384" s="77">
        <f t="shared" si="1363"/>
        <v>26.972580493611687</v>
      </c>
      <c r="IA384" s="77">
        <f t="shared" si="1518"/>
        <v>31.147935954022778</v>
      </c>
      <c r="IB384" s="282">
        <f t="shared" si="1519"/>
        <v>840.17795209098813</v>
      </c>
      <c r="IC384" s="73">
        <f t="shared" si="1572"/>
        <v>0.73744194936161078</v>
      </c>
      <c r="ID384" s="74">
        <f t="shared" si="1573"/>
        <v>3.2103413838084932E-2</v>
      </c>
      <c r="IE384" s="279">
        <f t="shared" si="1580"/>
        <v>1.1067439718935315</v>
      </c>
      <c r="IF384" s="76">
        <f t="shared" si="1364"/>
        <v>35.020474054043333</v>
      </c>
      <c r="IG384" s="77">
        <f t="shared" si="1520"/>
        <v>39.853649678241851</v>
      </c>
      <c r="IH384" s="77">
        <f t="shared" si="1365"/>
        <v>46.29120342632379</v>
      </c>
      <c r="II384" s="77">
        <f t="shared" si="1521"/>
        <v>53.457081716718712</v>
      </c>
      <c r="IJ384" s="282">
        <f t="shared" si="1522"/>
        <v>503.62363051889332</v>
      </c>
      <c r="IK384" s="73">
        <f t="shared" si="1523"/>
        <v>6.9536995350994654E-2</v>
      </c>
      <c r="IL384" s="74">
        <f t="shared" si="1524"/>
        <v>9.1916265681634232E-2</v>
      </c>
      <c r="IM384" s="279">
        <f t="shared" si="1525"/>
        <v>1.0238254386559078</v>
      </c>
      <c r="IN384" s="76">
        <f t="shared" si="1366"/>
        <v>12.000183362902604</v>
      </c>
      <c r="IO384" s="77">
        <f t="shared" si="1526"/>
        <v>13.656328668816792</v>
      </c>
      <c r="IP384" s="77">
        <f t="shared" si="1367"/>
        <v>0.39078264115037614</v>
      </c>
      <c r="IQ384" s="77">
        <f t="shared" si="1527"/>
        <v>0.45127579400045437</v>
      </c>
      <c r="IR384" s="282">
        <f t="shared" si="1528"/>
        <v>16.924235500631227</v>
      </c>
      <c r="IS384" s="73">
        <f t="shared" si="1581"/>
        <v>0.70905320139601169</v>
      </c>
      <c r="IT384" s="74">
        <f t="shared" si="1582"/>
        <v>2.3090120740508546E-2</v>
      </c>
      <c r="IU384" s="279">
        <f t="shared" si="1583"/>
        <v>1.1014307830152943</v>
      </c>
      <c r="IV384" s="76">
        <f t="shared" si="1368"/>
        <v>0</v>
      </c>
      <c r="IW384" s="77">
        <f t="shared" si="1529"/>
        <v>0</v>
      </c>
      <c r="IX384" s="77">
        <f t="shared" si="1530"/>
        <v>0</v>
      </c>
      <c r="IY384" s="77">
        <f t="shared" si="1531"/>
        <v>0</v>
      </c>
      <c r="IZ384" s="282">
        <f t="shared" si="1532"/>
        <v>0</v>
      </c>
      <c r="JA384" s="283"/>
      <c r="JB384" s="284"/>
      <c r="JC384" s="285"/>
      <c r="JD384" s="76">
        <f t="shared" si="1369"/>
        <v>0</v>
      </c>
      <c r="JE384" s="77">
        <f t="shared" si="1533"/>
        <v>0</v>
      </c>
      <c r="JF384" s="77">
        <f t="shared" si="1370"/>
        <v>0</v>
      </c>
      <c r="JG384" s="77">
        <f t="shared" si="1534"/>
        <v>0</v>
      </c>
      <c r="JH384" s="282">
        <f t="shared" si="1535"/>
        <v>0</v>
      </c>
      <c r="JI384" s="283"/>
      <c r="JJ384" s="284"/>
      <c r="JK384" s="285"/>
      <c r="JL384" s="76">
        <f t="shared" si="1371"/>
        <v>572.78645079368175</v>
      </c>
      <c r="JM384" s="77">
        <f t="shared" si="1536"/>
        <v>651.83670886771779</v>
      </c>
      <c r="JN384" s="77">
        <f t="shared" si="1372"/>
        <v>27.264828562303713</v>
      </c>
      <c r="JO384" s="77">
        <f t="shared" si="1537"/>
        <v>31.48542402374833</v>
      </c>
      <c r="JP384" s="282">
        <f t="shared" si="1538"/>
        <v>730.5420895625341</v>
      </c>
      <c r="JQ384" s="73">
        <f t="shared" si="1373"/>
        <v>0.78405674221546884</v>
      </c>
      <c r="JR384" s="74">
        <f t="shared" si="1374"/>
        <v>3.7321365807452024E-2</v>
      </c>
      <c r="JS384" s="279">
        <f t="shared" si="1574"/>
        <v>1.1139850184201505</v>
      </c>
      <c r="JT384" s="76">
        <f t="shared" si="1375"/>
        <v>5.5161591225947575</v>
      </c>
      <c r="JU384" s="77">
        <f t="shared" si="1539"/>
        <v>6.2774442431040596</v>
      </c>
      <c r="JV384" s="77">
        <f t="shared" si="1376"/>
        <v>0.10582518656027573</v>
      </c>
      <c r="JW384" s="77">
        <f t="shared" si="1540"/>
        <v>0.12220692543980642</v>
      </c>
      <c r="JX384" s="282">
        <f t="shared" si="1541"/>
        <v>79.320548052555708</v>
      </c>
      <c r="JY384" s="73">
        <f t="shared" si="1584"/>
        <v>6.9542624931687252E-2</v>
      </c>
      <c r="JZ384" s="74">
        <f t="shared" si="1585"/>
        <v>1.3341459326549124E-3</v>
      </c>
      <c r="KA384" s="279">
        <f t="shared" si="1586"/>
        <v>1.0098041034571972</v>
      </c>
      <c r="KB384" s="76">
        <f t="shared" si="1377"/>
        <v>0.14135760127790858</v>
      </c>
      <c r="KC384" s="77">
        <f t="shared" si="1542"/>
        <v>0.16086636383027275</v>
      </c>
      <c r="KD384" s="77">
        <f t="shared" si="1378"/>
        <v>2.7118859689296022E-3</v>
      </c>
      <c r="KE384" s="77">
        <f t="shared" si="1543"/>
        <v>3.1316859169199045E-3</v>
      </c>
      <c r="KF384" s="282">
        <f t="shared" si="1544"/>
        <v>2.0326756635483147</v>
      </c>
      <c r="KG384" s="73">
        <f t="shared" si="1587"/>
        <v>6.9542624931687072E-2</v>
      </c>
      <c r="KH384" s="74">
        <f t="shared" si="1588"/>
        <v>1.3341459326549089E-3</v>
      </c>
      <c r="KI384" s="279">
        <f t="shared" si="1589"/>
        <v>1.0098041034571972</v>
      </c>
      <c r="KJ384" s="76">
        <f t="shared" si="1379"/>
        <v>323.9885702444202</v>
      </c>
      <c r="KK384" s="77">
        <f t="shared" si="1545"/>
        <v>368.70223282385263</v>
      </c>
      <c r="KL384" s="77">
        <f t="shared" si="1380"/>
        <v>10.581872797429208</v>
      </c>
      <c r="KM384" s="77">
        <f t="shared" si="1546"/>
        <v>12.21994670647125</v>
      </c>
      <c r="KN384" s="282">
        <f t="shared" si="1547"/>
        <v>425.9048799589263</v>
      </c>
      <c r="KO384" s="73">
        <f t="shared" si="1381"/>
        <v>0.76070640532614986</v>
      </c>
      <c r="KP384" s="74">
        <f t="shared" si="1382"/>
        <v>2.4845624681383575E-2</v>
      </c>
      <c r="KQ384" s="279">
        <f t="shared" si="1383"/>
        <v>1.1088311936997401</v>
      </c>
      <c r="KR384" s="76">
        <f t="shared" si="1384"/>
        <v>91.882944343613943</v>
      </c>
      <c r="KS384" s="77">
        <f t="shared" si="1548"/>
        <v>104.56370949247609</v>
      </c>
      <c r="KT384" s="77">
        <f t="shared" si="1385"/>
        <v>3.0004177904046281</v>
      </c>
      <c r="KU384" s="77">
        <f t="shared" si="1549"/>
        <v>3.4648824643592646</v>
      </c>
      <c r="KV384" s="282">
        <f t="shared" si="1550"/>
        <v>121.564267370257</v>
      </c>
      <c r="KW384" s="73">
        <f t="shared" si="1317"/>
        <v>0.75583842465614892</v>
      </c>
      <c r="KX384" s="74">
        <f t="shared" si="1318"/>
        <v>2.4681741232940108E-2</v>
      </c>
      <c r="KY384" s="279">
        <f t="shared" si="1319"/>
        <v>1.1081339945296542</v>
      </c>
      <c r="KZ384" s="76">
        <f t="shared" si="1386"/>
        <v>379.1491280032543</v>
      </c>
      <c r="LA384" s="77">
        <f t="shared" si="1551"/>
        <v>431.47549915898344</v>
      </c>
      <c r="LB384" s="77">
        <f t="shared" si="1387"/>
        <v>12.095725137339642</v>
      </c>
      <c r="LC384" s="77">
        <f t="shared" si="1552"/>
        <v>13.968143388599819</v>
      </c>
      <c r="LD384" s="286">
        <f t="shared" si="1553"/>
        <v>778.17562285842689</v>
      </c>
      <c r="LE384" s="73">
        <f t="shared" si="1388"/>
        <v>0.48722822569351126</v>
      </c>
      <c r="LF384" s="74">
        <f t="shared" si="1389"/>
        <v>1.5543695769997425E-2</v>
      </c>
      <c r="LG384" s="279">
        <f t="shared" si="1390"/>
        <v>1.069648531533157</v>
      </c>
      <c r="LH384" s="76">
        <f t="shared" si="1391"/>
        <v>99.183344890170886</v>
      </c>
      <c r="LI384" s="77">
        <f t="shared" si="1554"/>
        <v>112.87163831846337</v>
      </c>
      <c r="LJ384" s="77">
        <f t="shared" si="1392"/>
        <v>3.2359193833529893</v>
      </c>
      <c r="LK384" s="77">
        <f t="shared" si="1555"/>
        <v>3.7368397038960324</v>
      </c>
      <c r="LL384" s="282">
        <f t="shared" si="1556"/>
        <v>134.0255891696751</v>
      </c>
      <c r="LM384" s="73">
        <f t="shared" si="1575"/>
        <v>0.7400328959912702</v>
      </c>
      <c r="LN384" s="74">
        <f t="shared" si="1576"/>
        <v>2.4144041472978318E-2</v>
      </c>
      <c r="LO384" s="279">
        <f t="shared" si="1577"/>
        <v>1.1058694375957723</v>
      </c>
      <c r="LP384" s="76">
        <f t="shared" si="1393"/>
        <v>6.4202093451560874E-2</v>
      </c>
      <c r="LQ384" s="77">
        <f t="shared" si="1557"/>
        <v>7.3062624368810794E-2</v>
      </c>
      <c r="LR384" s="77">
        <f t="shared" si="1394"/>
        <v>1.2316900883518657E-3</v>
      </c>
      <c r="LS384" s="77">
        <f t="shared" si="1558"/>
        <v>1.4223557140287345E-3</v>
      </c>
      <c r="LT384" s="282">
        <f t="shared" si="1559"/>
        <v>0.92320491949545436</v>
      </c>
      <c r="LU384" s="73">
        <f t="shared" si="1329"/>
        <v>6.9542624931687211E-2</v>
      </c>
      <c r="LV384" s="74">
        <f t="shared" si="1330"/>
        <v>1.3341459326549118E-3</v>
      </c>
      <c r="LW384" s="279">
        <f t="shared" si="1331"/>
        <v>1.0098041034571972</v>
      </c>
      <c r="LX384" s="76">
        <f t="shared" si="1395"/>
        <v>19.175976804827293</v>
      </c>
      <c r="LY384" s="77">
        <f t="shared" si="1560"/>
        <v>21.822453363661506</v>
      </c>
      <c r="LZ384" s="77">
        <f t="shared" si="1396"/>
        <v>0.36788302834378733</v>
      </c>
      <c r="MA384" s="77">
        <f t="shared" si="1561"/>
        <v>0.42483132113140565</v>
      </c>
      <c r="MB384" s="286">
        <f t="shared" si="1562"/>
        <v>275.74401817506896</v>
      </c>
      <c r="MC384" s="73">
        <f t="shared" si="1320"/>
        <v>6.954267560086301E-2</v>
      </c>
      <c r="MD384" s="74">
        <f t="shared" si="1321"/>
        <v>1.3341469047216815E-3</v>
      </c>
      <c r="ME384" s="279">
        <f t="shared" si="1322"/>
        <v>1.0098041106005262</v>
      </c>
      <c r="MF384" s="76">
        <f t="shared" si="1397"/>
        <v>0</v>
      </c>
      <c r="MG384" s="77">
        <f t="shared" si="1563"/>
        <v>0</v>
      </c>
      <c r="MH384" s="77">
        <f t="shared" si="1398"/>
        <v>0</v>
      </c>
      <c r="MI384" s="77">
        <f t="shared" si="1564"/>
        <v>0</v>
      </c>
      <c r="MJ384" s="286">
        <f t="shared" si="1565"/>
        <v>0</v>
      </c>
      <c r="MK384" s="73"/>
      <c r="ML384" s="74"/>
      <c r="MM384" s="279"/>
      <c r="MN384" s="287">
        <f t="shared" si="1566"/>
        <v>1.0827838664147535</v>
      </c>
      <c r="MO384" s="288">
        <f t="shared" si="1566"/>
        <v>1.0827838664147535</v>
      </c>
      <c r="MP384" s="288">
        <f t="shared" si="1566"/>
        <v>1.0898778647586913</v>
      </c>
      <c r="MQ384" s="289">
        <f t="shared" si="1566"/>
        <v>1.0911312208754316</v>
      </c>
      <c r="MR384" s="290">
        <f t="shared" si="1567"/>
        <v>3.9139388419294097</v>
      </c>
      <c r="MS384" s="291">
        <f t="shared" si="1332"/>
        <v>3.9139388419294097</v>
      </c>
      <c r="MT384" s="291">
        <f t="shared" si="1399"/>
        <v>3.210453226219677</v>
      </c>
      <c r="MU384" s="292">
        <f t="shared" si="1333"/>
        <v>3.4549578977799662</v>
      </c>
      <c r="MV384" s="359">
        <f t="shared" si="1400"/>
        <v>0.24450467156028927</v>
      </c>
      <c r="MW384" s="360">
        <f t="shared" si="1401"/>
        <v>0.80438151877221864</v>
      </c>
      <c r="MX384" s="360">
        <f t="shared" si="1402"/>
        <v>0.45898094414944346</v>
      </c>
      <c r="MY384" s="360">
        <f t="shared" si="1403"/>
        <v>1.6080889432023297E-2</v>
      </c>
      <c r="MZ384" s="360">
        <f t="shared" si="1404"/>
        <v>0</v>
      </c>
      <c r="NA384" s="360">
        <f t="shared" si="1405"/>
        <v>0</v>
      </c>
      <c r="NB384" s="360">
        <f t="shared" si="1406"/>
        <v>0.70403853164153518</v>
      </c>
      <c r="NC384" s="360">
        <f t="shared" si="1407"/>
        <v>6.9272561497163723E-2</v>
      </c>
      <c r="ND384" s="360">
        <f t="shared" si="1408"/>
        <v>1.8176473862229548E-3</v>
      </c>
      <c r="NE384" s="360">
        <f t="shared" si="1409"/>
        <v>0.40849341175898429</v>
      </c>
      <c r="NF384" s="360">
        <f t="shared" si="1410"/>
        <v>0.11646488282506666</v>
      </c>
      <c r="NG384" s="360">
        <f t="shared" si="1411"/>
        <v>0.72008739142812128</v>
      </c>
      <c r="NH384" s="360">
        <f t="shared" si="1412"/>
        <v>0.12817026781735</v>
      </c>
      <c r="NI384" s="360">
        <f t="shared" si="1413"/>
        <v>8.0784328276575779E-4</v>
      </c>
      <c r="NJ384" s="360">
        <f t="shared" si="1414"/>
        <v>0.24083828037822549</v>
      </c>
      <c r="NK384" s="361">
        <f t="shared" si="1415"/>
        <v>0</v>
      </c>
      <c r="NL384" s="145">
        <f t="shared" si="1568"/>
        <v>3.9139388419294097</v>
      </c>
      <c r="NM384" s="56">
        <f t="shared" si="1334"/>
        <v>3.9139388419294097</v>
      </c>
      <c r="NN384" s="56">
        <f t="shared" si="1569"/>
        <v>3.210453226219677</v>
      </c>
      <c r="NO384" s="58">
        <f t="shared" si="1323"/>
        <v>3.4549578977799662</v>
      </c>
      <c r="NP384" s="55">
        <f t="shared" si="1416"/>
        <v>1.0827838664147535</v>
      </c>
      <c r="NQ384" s="56">
        <f t="shared" si="1324"/>
        <v>1.0827838664147535</v>
      </c>
      <c r="NR384" s="56">
        <f t="shared" si="1417"/>
        <v>1.0898778647586913</v>
      </c>
      <c r="NS384" s="61">
        <f t="shared" si="1325"/>
        <v>1.0911312208754316</v>
      </c>
      <c r="NT384" s="25"/>
      <c r="NU384" s="86">
        <f t="shared" si="1578"/>
        <v>0</v>
      </c>
      <c r="NV384" s="86">
        <f t="shared" si="1578"/>
        <v>0</v>
      </c>
      <c r="NW384" s="86">
        <f t="shared" si="1578"/>
        <v>0</v>
      </c>
      <c r="NX384" s="86">
        <f t="shared" si="1578"/>
        <v>0</v>
      </c>
      <c r="NY384" s="87">
        <f t="shared" si="1579"/>
        <v>0</v>
      </c>
      <c r="NZ384" s="87">
        <f t="shared" si="1579"/>
        <v>0</v>
      </c>
      <c r="OA384" s="87">
        <f t="shared" si="1579"/>
        <v>0</v>
      </c>
      <c r="OB384" s="87">
        <f t="shared" si="1579"/>
        <v>0</v>
      </c>
      <c r="OC384" s="26"/>
    </row>
    <row r="385" spans="1:393" thickBot="1" x14ac:dyDescent="0.35">
      <c r="A385" s="136" t="s">
        <v>868</v>
      </c>
      <c r="B385" s="137" t="s">
        <v>869</v>
      </c>
      <c r="C385" s="133" t="s">
        <v>99</v>
      </c>
      <c r="D385" s="64">
        <f>VLOOKUP(B385,[1]УсіТ_1!$A$10:$G$556,6,FALSE)</f>
        <v>2693.7</v>
      </c>
      <c r="E385" s="64">
        <f>VLOOKUP(B385,[1]УсіТ_1!$A$10:$G$556,7,FALSE)</f>
        <v>128.69999999999999</v>
      </c>
      <c r="F385" s="38"/>
      <c r="G385" s="38"/>
      <c r="H385" s="39"/>
      <c r="I385" s="256">
        <v>3.0703999999999998</v>
      </c>
      <c r="J385" s="62">
        <v>3.0703999999999998</v>
      </c>
      <c r="K385" s="257">
        <f t="shared" si="1418"/>
        <v>2.4897999999999998</v>
      </c>
      <c r="L385" s="293">
        <f t="shared" si="1419"/>
        <v>2.8230999999999997</v>
      </c>
      <c r="M385" s="63">
        <v>0.33329999999999999</v>
      </c>
      <c r="N385" s="63">
        <v>0.46829999999999999</v>
      </c>
      <c r="O385" s="63">
        <v>0.24729999999999999</v>
      </c>
      <c r="P385" s="63">
        <v>1.35E-2</v>
      </c>
      <c r="Q385" s="63">
        <v>0</v>
      </c>
      <c r="R385" s="63">
        <v>0</v>
      </c>
      <c r="S385" s="63">
        <v>0.54010000000000002</v>
      </c>
      <c r="T385" s="63">
        <v>2.92E-2</v>
      </c>
      <c r="U385" s="63">
        <v>6.9999999999999999E-4</v>
      </c>
      <c r="V385" s="63">
        <v>0.2321</v>
      </c>
      <c r="W385" s="63">
        <v>0.13739999999999999</v>
      </c>
      <c r="X385" s="63">
        <v>0.7147</v>
      </c>
      <c r="Y385" s="63">
        <v>0.15129999999999999</v>
      </c>
      <c r="Z385" s="63">
        <v>5.0000000000000001E-4</v>
      </c>
      <c r="AA385" s="63">
        <v>0.20200000000000001</v>
      </c>
      <c r="AB385" s="259">
        <v>0</v>
      </c>
      <c r="AC385" s="144">
        <v>273.17</v>
      </c>
      <c r="AD385" s="70">
        <v>60.0974</v>
      </c>
      <c r="AE385" s="70">
        <v>198.885723940422</v>
      </c>
      <c r="AF385" s="68">
        <f t="shared" si="1420"/>
        <v>13.96973324957524</v>
      </c>
      <c r="AG385" s="68">
        <f t="shared" si="1421"/>
        <v>63.417099707090834</v>
      </c>
      <c r="AH385" s="71">
        <v>9.8141593126666606</v>
      </c>
      <c r="AI385" s="71">
        <v>58.448951272716599</v>
      </c>
      <c r="AJ385" s="68">
        <f t="shared" si="1422"/>
        <v>0.80104287719258105</v>
      </c>
      <c r="AK385" s="68">
        <f t="shared" si="1423"/>
        <v>34.225017213544298</v>
      </c>
      <c r="AL385" s="71">
        <v>30.020811726290301</v>
      </c>
      <c r="AM385" s="69">
        <f t="shared" si="1424"/>
        <v>756.52445550251468</v>
      </c>
      <c r="AN385" s="260">
        <v>445.14</v>
      </c>
      <c r="AO385" s="71">
        <v>97.930800000000005</v>
      </c>
      <c r="AP385" s="71">
        <v>324.09119286466102</v>
      </c>
      <c r="AQ385" s="68">
        <f t="shared" si="1425"/>
        <v>22.76416538681379</v>
      </c>
      <c r="AR385" s="68">
        <f t="shared" si="1426"/>
        <v>103.34036593921154</v>
      </c>
      <c r="AS385" s="71">
        <v>36.533009551500001</v>
      </c>
      <c r="AT385" s="261">
        <f t="shared" si="1338"/>
        <v>7.9231869128044785</v>
      </c>
      <c r="AU385" s="71">
        <v>97.459803928706407</v>
      </c>
      <c r="AV385" s="68">
        <f t="shared" si="1427"/>
        <v>1.3356866128429212</v>
      </c>
      <c r="AW385" s="68">
        <f t="shared" si="1428"/>
        <v>57.067978029669753</v>
      </c>
      <c r="AX385" s="71">
        <v>50.0577403172434</v>
      </c>
      <c r="AY385" s="69">
        <f t="shared" si="1429"/>
        <v>1261.4550559945328</v>
      </c>
      <c r="AZ385" s="260">
        <v>69</v>
      </c>
      <c r="BA385" s="260">
        <v>351.70450000000102</v>
      </c>
      <c r="BB385" s="260">
        <v>36.677755000000097</v>
      </c>
      <c r="BC385" s="262">
        <f t="shared" si="1430"/>
        <v>29.342204000000081</v>
      </c>
      <c r="BD385" s="262">
        <f t="shared" si="1339"/>
        <v>7.3355510000000166</v>
      </c>
      <c r="BE385" s="260">
        <v>13.766719</v>
      </c>
      <c r="BF385" s="262">
        <f t="shared" si="1431"/>
        <v>11.0133752</v>
      </c>
      <c r="BG385" s="262">
        <f t="shared" si="1340"/>
        <v>2.7533437999999997</v>
      </c>
      <c r="BH385" s="260">
        <v>43.366035993167422</v>
      </c>
      <c r="BI385" s="263">
        <f t="shared" si="1432"/>
        <v>25.393155839943159</v>
      </c>
      <c r="BJ385" s="68">
        <f t="shared" si="1433"/>
        <v>0.59433152328635952</v>
      </c>
      <c r="BK385" s="260">
        <v>22.273862200342233</v>
      </c>
      <c r="BL385" s="69">
        <f t="shared" si="1434"/>
        <v>561.34664663221292</v>
      </c>
      <c r="BM385" s="260">
        <v>12.24</v>
      </c>
      <c r="BN385" s="260">
        <v>2.6928000000000001</v>
      </c>
      <c r="BO385" s="260">
        <v>8.9115249150007898</v>
      </c>
      <c r="BP385" s="68">
        <f t="shared" si="1435"/>
        <v>0.62594551002965548</v>
      </c>
      <c r="BQ385" s="68">
        <f t="shared" si="1436"/>
        <v>2.8415466574469814</v>
      </c>
      <c r="BR385" s="260">
        <v>2.1272899456083301</v>
      </c>
      <c r="BS385" s="260">
        <v>2.80093226725758</v>
      </c>
      <c r="BT385" s="68">
        <f t="shared" si="1437"/>
        <v>3.8386776722765137E-2</v>
      </c>
      <c r="BU385" s="68">
        <f t="shared" si="1438"/>
        <v>1.6400970928217451</v>
      </c>
      <c r="BV385" s="260">
        <v>1.4386273563933301</v>
      </c>
      <c r="BW385" s="69">
        <f t="shared" si="1439"/>
        <v>36.253409381112029</v>
      </c>
      <c r="BX385" s="260">
        <v>0</v>
      </c>
      <c r="BY385" s="260">
        <v>0</v>
      </c>
      <c r="BZ385" s="263">
        <f t="shared" si="1440"/>
        <v>0</v>
      </c>
      <c r="CA385" s="263">
        <f t="shared" si="1441"/>
        <v>0</v>
      </c>
      <c r="CB385" s="260">
        <v>0</v>
      </c>
      <c r="CC385" s="264">
        <f t="shared" si="1442"/>
        <v>0</v>
      </c>
      <c r="CD385" s="260">
        <v>0</v>
      </c>
      <c r="CE385" s="260">
        <v>0</v>
      </c>
      <c r="CF385" s="263">
        <f t="shared" si="1443"/>
        <v>0</v>
      </c>
      <c r="CG385" s="263">
        <f t="shared" si="1444"/>
        <v>0</v>
      </c>
      <c r="CH385" s="260">
        <v>0</v>
      </c>
      <c r="CI385" s="69">
        <f t="shared" si="1445"/>
        <v>0</v>
      </c>
      <c r="CJ385" s="260">
        <v>585.27429953521528</v>
      </c>
      <c r="CK385" s="260">
        <v>128.76035726793214</v>
      </c>
      <c r="CL385" s="260">
        <v>48.174744686027282</v>
      </c>
      <c r="CM385" s="260">
        <v>22.006282017075684</v>
      </c>
      <c r="CN385" s="260">
        <v>280.12892950321998</v>
      </c>
      <c r="CO385" s="265">
        <f t="shared" si="1446"/>
        <v>19.676256008306172</v>
      </c>
      <c r="CP385" s="266">
        <f t="shared" si="1447"/>
        <v>89.322470719255719</v>
      </c>
      <c r="CQ385" s="260">
        <v>112.41191933658487</v>
      </c>
      <c r="CR385" s="265">
        <f t="shared" si="1448"/>
        <v>1.5406053545078957</v>
      </c>
      <c r="CS385" s="265">
        <f t="shared" si="1449"/>
        <v>65.823249015214614</v>
      </c>
      <c r="CT385" s="260">
        <v>57.737512696311121</v>
      </c>
      <c r="CU385" s="267">
        <f t="shared" si="1341"/>
        <v>1454.9853156303486</v>
      </c>
      <c r="CV385" s="260">
        <v>56.317600000000041</v>
      </c>
      <c r="CW385" s="260">
        <v>6.07362244901263</v>
      </c>
      <c r="CX385" s="68">
        <f t="shared" si="1450"/>
        <v>8.3238995663718091E-2</v>
      </c>
      <c r="CY385" s="68">
        <f t="shared" si="1451"/>
        <v>3.5564339195091419</v>
      </c>
      <c r="CZ385" s="260">
        <v>3.1195611224506301</v>
      </c>
      <c r="DA385" s="69">
        <f t="shared" si="1452"/>
        <v>78.612940285755968</v>
      </c>
      <c r="DB385" s="260">
        <v>1.4432000000000027</v>
      </c>
      <c r="DC385" s="260">
        <v>0.155643207779007</v>
      </c>
      <c r="DD385" s="68">
        <f t="shared" si="1453"/>
        <v>2.133090162611291E-3</v>
      </c>
      <c r="DE385" s="68">
        <f t="shared" si="1454"/>
        <v>9.1137502887828667E-2</v>
      </c>
      <c r="DF385" s="260">
        <v>7.9942160388950398E-2</v>
      </c>
      <c r="DG385" s="69">
        <f t="shared" si="1455"/>
        <v>2.0145424418015518</v>
      </c>
      <c r="DH385" s="260">
        <v>228.12933125701443</v>
      </c>
      <c r="DI385" s="260">
        <v>50.188452876543174</v>
      </c>
      <c r="DJ385" s="260">
        <v>3.4575766787749984</v>
      </c>
      <c r="DK385" s="260">
        <v>166.07815315510649</v>
      </c>
      <c r="DL385" s="68">
        <f t="shared" si="1456"/>
        <v>11.66532947761468</v>
      </c>
      <c r="DM385" s="68">
        <f t="shared" si="1457"/>
        <v>52.956012071343565</v>
      </c>
      <c r="DN385" s="260">
        <v>48.298584103592198</v>
      </c>
      <c r="DO385" s="68">
        <f t="shared" si="1458"/>
        <v>0.66193209513973106</v>
      </c>
      <c r="DP385" s="68">
        <f t="shared" si="1459"/>
        <v>28.281429116194825</v>
      </c>
      <c r="DQ385" s="260">
        <v>24.807334750198802</v>
      </c>
      <c r="DR385" s="264">
        <f t="shared" si="1460"/>
        <v>625.15131938547609</v>
      </c>
      <c r="DS385" s="260">
        <v>133.97</v>
      </c>
      <c r="DT385" s="260">
        <v>29.473400000000002</v>
      </c>
      <c r="DU385" s="260">
        <v>97.538970005118898</v>
      </c>
      <c r="DV385" s="68">
        <f t="shared" si="1461"/>
        <v>6.8511372531595507</v>
      </c>
      <c r="DW385" s="68">
        <f t="shared" si="1462"/>
        <v>31.101471053772219</v>
      </c>
      <c r="DX385" s="260">
        <v>2.52371119775</v>
      </c>
      <c r="DY385" s="260">
        <v>1.6275189222499999</v>
      </c>
      <c r="DZ385" s="260">
        <v>0</v>
      </c>
      <c r="EA385" s="260">
        <v>28.593572625741501</v>
      </c>
      <c r="EB385" s="68">
        <f t="shared" si="1463"/>
        <v>0.39187491283578729</v>
      </c>
      <c r="EC385" s="68">
        <f t="shared" si="1464"/>
        <v>16.74308082529344</v>
      </c>
      <c r="ED385" s="267">
        <v>14.686358637543</v>
      </c>
      <c r="EE385" s="69">
        <f t="shared" si="1465"/>
        <v>370.09623766608405</v>
      </c>
      <c r="EF385" s="260">
        <v>423.53814126984105</v>
      </c>
      <c r="EG385" s="260">
        <v>93.17839107936507</v>
      </c>
      <c r="EH385" s="260">
        <v>554.16545645177541</v>
      </c>
      <c r="EI385" s="260">
        <v>308.36361914863642</v>
      </c>
      <c r="EJ385" s="268">
        <f t="shared" si="1466"/>
        <v>21.65946060900022</v>
      </c>
      <c r="EK385" s="266">
        <f t="shared" si="1467"/>
        <v>98.325440328972505</v>
      </c>
      <c r="EL385" s="260">
        <v>148.74598859228504</v>
      </c>
      <c r="EM385" s="268">
        <f t="shared" si="1468"/>
        <v>2.0385637736572666</v>
      </c>
      <c r="EN385" s="268">
        <f t="shared" si="1469"/>
        <v>87.098808604166877</v>
      </c>
      <c r="EO385" s="269">
        <f t="shared" si="1470"/>
        <v>1527.9915965419032</v>
      </c>
      <c r="EP385" s="69">
        <f t="shared" si="1471"/>
        <v>1925.2694116427979</v>
      </c>
      <c r="EQ385" s="260">
        <v>144.65</v>
      </c>
      <c r="ER385" s="260">
        <v>31.823</v>
      </c>
      <c r="ES385" s="260">
        <v>105.314712332914</v>
      </c>
      <c r="ET385" s="68">
        <f t="shared" si="1472"/>
        <v>7.3973053942638787</v>
      </c>
      <c r="EU385" s="68">
        <f t="shared" si="1473"/>
        <v>33.580859803897624</v>
      </c>
      <c r="EV385" s="260">
        <v>10.14861709855</v>
      </c>
      <c r="EW385" s="260">
        <v>31.484137181223701</v>
      </c>
      <c r="EX385" s="68">
        <f t="shared" si="1474"/>
        <v>0.43149010006867083</v>
      </c>
      <c r="EY385" s="68">
        <f t="shared" si="1475"/>
        <v>18.435662463014264</v>
      </c>
      <c r="EZ385" s="260">
        <v>16.171023330634402</v>
      </c>
      <c r="FA385" s="69">
        <f t="shared" si="1476"/>
        <v>407.50978793198652</v>
      </c>
      <c r="FB385" s="260">
        <v>0.83333333333333348</v>
      </c>
      <c r="FC385" s="260">
        <v>8.9871586162120806E-2</v>
      </c>
      <c r="FD385" s="68">
        <f t="shared" si="1477"/>
        <v>1.2316900883518657E-3</v>
      </c>
      <c r="FE385" s="68">
        <f t="shared" si="1478"/>
        <v>5.2624666763574489E-2</v>
      </c>
      <c r="FF385" s="260">
        <v>4.6160245974772703E-2</v>
      </c>
      <c r="FG385" s="69">
        <f t="shared" si="1479"/>
        <v>1.1632381985642724</v>
      </c>
      <c r="FH385" s="260">
        <v>389.81711999999999</v>
      </c>
      <c r="FI385" s="260">
        <v>42.040179465059801</v>
      </c>
      <c r="FJ385" s="68">
        <f t="shared" si="1480"/>
        <v>0.5761606595686446</v>
      </c>
      <c r="FK385" s="68">
        <f t="shared" si="1481"/>
        <v>24.616795246483626</v>
      </c>
      <c r="FL385" s="260">
        <v>21.593</v>
      </c>
      <c r="FM385" s="69">
        <f t="shared" si="1482"/>
        <v>544.14035935807169</v>
      </c>
      <c r="FN385" s="260">
        <v>0</v>
      </c>
      <c r="FO385" s="260">
        <v>0</v>
      </c>
      <c r="FP385" s="68">
        <f t="shared" si="1483"/>
        <v>0</v>
      </c>
      <c r="FQ385" s="68">
        <f t="shared" si="1484"/>
        <v>0</v>
      </c>
      <c r="FR385" s="260">
        <v>0</v>
      </c>
      <c r="FS385" s="264">
        <f t="shared" si="1485"/>
        <v>0</v>
      </c>
      <c r="FT385" s="270">
        <f t="shared" si="1342"/>
        <v>8024.5227200512591</v>
      </c>
      <c r="FU385" s="271">
        <f t="shared" si="1343"/>
        <v>2740.2563732859112</v>
      </c>
      <c r="FV385" s="272">
        <f t="shared" si="1486"/>
        <v>649.5648430483559</v>
      </c>
      <c r="FW385" s="272">
        <f t="shared" si="1344"/>
        <v>70.285048129880238</v>
      </c>
      <c r="FX385" s="272">
        <f t="shared" si="1345"/>
        <v>351.70450000000102</v>
      </c>
      <c r="FY385" s="272">
        <f t="shared" si="1346"/>
        <v>0</v>
      </c>
      <c r="FZ385" s="272">
        <f t="shared" si="1347"/>
        <v>0</v>
      </c>
      <c r="GA385" s="272">
        <f t="shared" si="1348"/>
        <v>56.317600000000041</v>
      </c>
      <c r="GB385" s="272">
        <f t="shared" si="1349"/>
        <v>1.4432000000000027</v>
      </c>
      <c r="GC385" s="272">
        <f t="shared" si="1350"/>
        <v>389.81711999999999</v>
      </c>
      <c r="GD385" s="272">
        <f t="shared" si="1351"/>
        <v>0</v>
      </c>
      <c r="GE385" s="272">
        <f t="shared" si="1352"/>
        <v>1489.3128258650795</v>
      </c>
      <c r="GF385" s="273">
        <f t="shared" si="1353"/>
        <v>579.36002486280904</v>
      </c>
      <c r="GG385" s="273">
        <f t="shared" si="1354"/>
        <v>104.60933288876318</v>
      </c>
      <c r="GH385" s="272">
        <f t="shared" si="1487"/>
        <v>619.96924200928891</v>
      </c>
      <c r="GI385" s="274">
        <f t="shared" si="1488"/>
        <v>442.89107283331867</v>
      </c>
      <c r="GJ385" s="275">
        <f t="shared" si="1355"/>
        <v>8.4966784617373037</v>
      </c>
      <c r="GK385" s="271">
        <f t="shared" si="1489"/>
        <v>6368.6707523385166</v>
      </c>
      <c r="GL385" s="276">
        <f t="shared" si="1490"/>
        <v>8024.5251479465314</v>
      </c>
      <c r="GM385" s="272">
        <f t="shared" si="1491"/>
        <v>3762.5074709820387</v>
      </c>
      <c r="GN385" s="272">
        <f t="shared" si="1492"/>
        <v>183.3910594803807</v>
      </c>
      <c r="GO385" s="277">
        <f t="shared" si="1493"/>
        <v>0.59078379418507088</v>
      </c>
      <c r="GP385" s="278">
        <f t="shared" si="1494"/>
        <v>2.8795814167821631E-2</v>
      </c>
      <c r="GQ385" s="279">
        <f t="shared" si="1495"/>
        <v>1.0859916634686604</v>
      </c>
      <c r="GR385" s="280">
        <f t="shared" si="1496"/>
        <v>6368.6707523385166</v>
      </c>
      <c r="GS385" s="272">
        <f t="shared" si="1497"/>
        <v>3762.5074709820387</v>
      </c>
      <c r="GT385" s="272">
        <f t="shared" si="1356"/>
        <v>183.3910594803807</v>
      </c>
      <c r="GU385" s="73">
        <f t="shared" si="1498"/>
        <v>0.59078379418507088</v>
      </c>
      <c r="GV385" s="74">
        <f t="shared" si="1499"/>
        <v>2.8795814167821631E-2</v>
      </c>
      <c r="GW385" s="279">
        <f t="shared" si="1500"/>
        <v>1.0859916634686604</v>
      </c>
      <c r="GX385" s="280">
        <f t="shared" si="1501"/>
        <v>5322.7413061998441</v>
      </c>
      <c r="GY385" s="272">
        <f t="shared" si="1357"/>
        <v>3279.1370382141331</v>
      </c>
      <c r="GZ385" s="272">
        <f t="shared" si="1358"/>
        <v>127.67037263032647</v>
      </c>
      <c r="HA385" s="73">
        <f t="shared" si="1502"/>
        <v>0.61606169632828978</v>
      </c>
      <c r="HB385" s="74">
        <f t="shared" si="1503"/>
        <v>2.3985830850283493E-2</v>
      </c>
      <c r="HC385" s="279">
        <f t="shared" si="1504"/>
        <v>1.0887356813258913</v>
      </c>
      <c r="HD385" s="280">
        <f t="shared" si="1505"/>
        <v>5923.1575407256496</v>
      </c>
      <c r="HE385" s="272">
        <f t="shared" si="1359"/>
        <v>3731.5278208573081</v>
      </c>
      <c r="HF385" s="272">
        <f t="shared" si="1360"/>
        <v>142.44114875709428</v>
      </c>
      <c r="HG385" s="73">
        <f t="shared" si="1506"/>
        <v>0.6299896288762491</v>
      </c>
      <c r="HH385" s="74">
        <f t="shared" si="1507"/>
        <v>2.4048178320045785E-2</v>
      </c>
      <c r="HI385" s="281">
        <f t="shared" si="1508"/>
        <v>1.0906675266851542</v>
      </c>
      <c r="HJ385" s="72">
        <f t="shared" si="1361"/>
        <v>3.3344288035141747</v>
      </c>
      <c r="HK385" s="73">
        <f t="shared" si="1509"/>
        <v>3.3344288035141747</v>
      </c>
      <c r="HL385" s="73">
        <f t="shared" si="1362"/>
        <v>2.710734099365204</v>
      </c>
      <c r="HM385" s="74">
        <f t="shared" si="1510"/>
        <v>3.0790634945848585</v>
      </c>
      <c r="HN385" s="75"/>
      <c r="HO385" s="75"/>
      <c r="HP385" s="76">
        <f t="shared" si="1511"/>
        <v>452.39078264317487</v>
      </c>
      <c r="HQ385" s="77">
        <f t="shared" si="1512"/>
        <v>514.82523455575938</v>
      </c>
      <c r="HR385" s="77">
        <f t="shared" si="1513"/>
        <v>14.770776126767821</v>
      </c>
      <c r="HS385" s="77">
        <f t="shared" si="1514"/>
        <v>17.057292271191479</v>
      </c>
      <c r="HT385" s="282">
        <f t="shared" si="1515"/>
        <v>600.41623452580529</v>
      </c>
      <c r="HU385" s="73">
        <f t="shared" si="1570"/>
        <v>0.75346194294773283</v>
      </c>
      <c r="HV385" s="74">
        <f t="shared" si="1571"/>
        <v>2.4600893975549203E-2</v>
      </c>
      <c r="HW385" s="279">
        <f t="shared" si="1337"/>
        <v>1.1077935011336315</v>
      </c>
      <c r="HX385" s="76">
        <f t="shared" si="1516"/>
        <v>738.76897964203511</v>
      </c>
      <c r="HY385" s="77">
        <f t="shared" si="1517"/>
        <v>840.72648652243231</v>
      </c>
      <c r="HZ385" s="77">
        <f t="shared" si="1363"/>
        <v>32.023038912461189</v>
      </c>
      <c r="IA385" s="77">
        <f t="shared" si="1518"/>
        <v>36.980205336110181</v>
      </c>
      <c r="IB385" s="282">
        <f t="shared" si="1519"/>
        <v>1001.1548063448673</v>
      </c>
      <c r="IC385" s="73">
        <f t="shared" si="1572"/>
        <v>0.73791682860637609</v>
      </c>
      <c r="ID385" s="74">
        <f t="shared" si="1573"/>
        <v>3.1986101159894177E-2</v>
      </c>
      <c r="IE385" s="279">
        <f t="shared" si="1580"/>
        <v>1.1067913499755175</v>
      </c>
      <c r="IF385" s="76">
        <f t="shared" si="1364"/>
        <v>30.979650124730654</v>
      </c>
      <c r="IG385" s="77">
        <f t="shared" si="1520"/>
        <v>35.25515163844473</v>
      </c>
      <c r="IH385" s="77">
        <f t="shared" si="1365"/>
        <v>40.949910723286436</v>
      </c>
      <c r="II385" s="77">
        <f t="shared" si="1521"/>
        <v>47.288956903251176</v>
      </c>
      <c r="IJ385" s="282">
        <f t="shared" si="1522"/>
        <v>445.51321161286745</v>
      </c>
      <c r="IK385" s="73">
        <f t="shared" si="1523"/>
        <v>6.953699535099464E-2</v>
      </c>
      <c r="IL385" s="74">
        <f t="shared" si="1524"/>
        <v>9.1916265681634177E-2</v>
      </c>
      <c r="IM385" s="279">
        <f t="shared" si="1525"/>
        <v>1.0238254386559078</v>
      </c>
      <c r="IN385" s="76">
        <f t="shared" si="1366"/>
        <v>20.400405375327846</v>
      </c>
      <c r="IO385" s="77">
        <f t="shared" si="1526"/>
        <v>23.215865321176842</v>
      </c>
      <c r="IP385" s="77">
        <f t="shared" si="1367"/>
        <v>0.66433228675242062</v>
      </c>
      <c r="IQ385" s="77">
        <f t="shared" si="1527"/>
        <v>0.76717092474169535</v>
      </c>
      <c r="IR385" s="282">
        <f t="shared" si="1528"/>
        <v>28.772547127866687</v>
      </c>
      <c r="IS385" s="73">
        <f t="shared" si="1581"/>
        <v>0.70902326737592569</v>
      </c>
      <c r="IT385" s="74">
        <f t="shared" si="1582"/>
        <v>2.3089102393336731E-2</v>
      </c>
      <c r="IU385" s="279">
        <f t="shared" si="1583"/>
        <v>1.1014264941810399</v>
      </c>
      <c r="IV385" s="76">
        <f t="shared" si="1368"/>
        <v>0</v>
      </c>
      <c r="IW385" s="77">
        <f t="shared" si="1529"/>
        <v>0</v>
      </c>
      <c r="IX385" s="77">
        <f t="shared" si="1530"/>
        <v>0</v>
      </c>
      <c r="IY385" s="77">
        <f t="shared" si="1531"/>
        <v>0</v>
      </c>
      <c r="IZ385" s="282">
        <f t="shared" si="1532"/>
        <v>0</v>
      </c>
      <c r="JA385" s="283"/>
      <c r="JB385" s="284"/>
      <c r="JC385" s="285"/>
      <c r="JD385" s="76">
        <f t="shared" si="1369"/>
        <v>0</v>
      </c>
      <c r="JE385" s="77">
        <f t="shared" si="1533"/>
        <v>0</v>
      </c>
      <c r="JF385" s="77">
        <f t="shared" si="1370"/>
        <v>0</v>
      </c>
      <c r="JG385" s="77">
        <f t="shared" si="1534"/>
        <v>0</v>
      </c>
      <c r="JH385" s="282">
        <f t="shared" si="1535"/>
        <v>0</v>
      </c>
      <c r="JI385" s="283"/>
      <c r="JJ385" s="284"/>
      <c r="JK385" s="285"/>
      <c r="JL385" s="76">
        <f t="shared" si="1371"/>
        <v>903.31243487920119</v>
      </c>
      <c r="JM385" s="77">
        <f t="shared" si="1536"/>
        <v>1027.9785840168797</v>
      </c>
      <c r="JN385" s="77">
        <f t="shared" si="1372"/>
        <v>43.223143379889756</v>
      </c>
      <c r="JO385" s="77">
        <f t="shared" si="1537"/>
        <v>49.91408597509669</v>
      </c>
      <c r="JP385" s="282">
        <f t="shared" si="1538"/>
        <v>1154.7502505002767</v>
      </c>
      <c r="JQ385" s="73">
        <f t="shared" si="1373"/>
        <v>0.78225783842684238</v>
      </c>
      <c r="JR385" s="74">
        <f t="shared" si="1374"/>
        <v>3.7430728732177398E-2</v>
      </c>
      <c r="JS385" s="279">
        <f t="shared" si="1574"/>
        <v>1.1137536810890296</v>
      </c>
      <c r="JT385" s="76">
        <f t="shared" si="1375"/>
        <v>4.3388493818011531</v>
      </c>
      <c r="JU385" s="77">
        <f t="shared" si="1539"/>
        <v>4.9376539849835304</v>
      </c>
      <c r="JV385" s="77">
        <f t="shared" si="1376"/>
        <v>8.3238995663718091E-2</v>
      </c>
      <c r="JW385" s="77">
        <f t="shared" si="1540"/>
        <v>9.6124392192461661E-2</v>
      </c>
      <c r="JX385" s="282">
        <f t="shared" si="1541"/>
        <v>62.391222449012673</v>
      </c>
      <c r="JY385" s="73">
        <f t="shared" si="1584"/>
        <v>6.9542624931687239E-2</v>
      </c>
      <c r="JZ385" s="74">
        <f t="shared" si="1585"/>
        <v>1.334145932654912E-3</v>
      </c>
      <c r="KA385" s="279">
        <f t="shared" si="1586"/>
        <v>1.0098041034571972</v>
      </c>
      <c r="KB385" s="76">
        <f t="shared" si="1377"/>
        <v>0.11118775352315097</v>
      </c>
      <c r="KC385" s="77">
        <f t="shared" si="1542"/>
        <v>0.12653277538688104</v>
      </c>
      <c r="KD385" s="77">
        <f t="shared" si="1378"/>
        <v>2.133090162611291E-3</v>
      </c>
      <c r="KE385" s="77">
        <f t="shared" si="1543"/>
        <v>2.4632925197835189E-3</v>
      </c>
      <c r="KF385" s="282">
        <f t="shared" si="1544"/>
        <v>1.5988432077790093</v>
      </c>
      <c r="KG385" s="73">
        <f t="shared" si="1587"/>
        <v>6.9542624931687003E-2</v>
      </c>
      <c r="KH385" s="74">
        <f t="shared" si="1588"/>
        <v>1.3341459326549079E-3</v>
      </c>
      <c r="KI385" s="279">
        <f t="shared" si="1589"/>
        <v>1.0098041034571972</v>
      </c>
      <c r="KJ385" s="76">
        <f t="shared" si="1379"/>
        <v>377.42746238235446</v>
      </c>
      <c r="KK385" s="77">
        <f t="shared" si="1545"/>
        <v>429.51622646574322</v>
      </c>
      <c r="KL385" s="77">
        <f t="shared" si="1380"/>
        <v>12.327261572754411</v>
      </c>
      <c r="KM385" s="77">
        <f t="shared" si="1546"/>
        <v>14.235521664216794</v>
      </c>
      <c r="KN385" s="282">
        <f t="shared" si="1547"/>
        <v>496.15184078212388</v>
      </c>
      <c r="KO385" s="73">
        <f t="shared" si="1381"/>
        <v>0.76070958799101773</v>
      </c>
      <c r="KP385" s="74">
        <f t="shared" si="1382"/>
        <v>2.4845743902354493E-2</v>
      </c>
      <c r="KQ385" s="279">
        <f t="shared" si="1383"/>
        <v>1.1088316513947247</v>
      </c>
      <c r="KR385" s="76">
        <f t="shared" si="1384"/>
        <v>221.81375329246009</v>
      </c>
      <c r="KS385" s="77">
        <f t="shared" si="1548"/>
        <v>252.42626938435251</v>
      </c>
      <c r="KT385" s="77">
        <f t="shared" si="1385"/>
        <v>7.2430121659953377</v>
      </c>
      <c r="KU385" s="77">
        <f t="shared" si="1549"/>
        <v>8.3642304492914157</v>
      </c>
      <c r="KV385" s="282">
        <f t="shared" si="1550"/>
        <v>293.7271727508604</v>
      </c>
      <c r="KW385" s="73">
        <f t="shared" si="1317"/>
        <v>0.75516933355227123</v>
      </c>
      <c r="KX385" s="74">
        <f t="shared" si="1318"/>
        <v>2.4658978936684436E-2</v>
      </c>
      <c r="KY385" s="279">
        <f t="shared" si="1319"/>
        <v>1.1080381296629476</v>
      </c>
      <c r="KZ385" s="76">
        <f t="shared" si="1386"/>
        <v>742.93411604763617</v>
      </c>
      <c r="LA385" s="77">
        <f t="shared" si="1551"/>
        <v>845.46645340337045</v>
      </c>
      <c r="LB385" s="77">
        <f t="shared" si="1387"/>
        <v>23.698024382657486</v>
      </c>
      <c r="LC385" s="77">
        <f t="shared" si="1552"/>
        <v>27.366478557092865</v>
      </c>
      <c r="LD385" s="286">
        <f t="shared" si="1553"/>
        <v>1527.9915965419032</v>
      </c>
      <c r="LE385" s="73">
        <f t="shared" si="1388"/>
        <v>0.4862161007488644</v>
      </c>
      <c r="LF385" s="74">
        <f t="shared" si="1389"/>
        <v>1.5509263556350716E-2</v>
      </c>
      <c r="LG385" s="279">
        <f t="shared" si="1390"/>
        <v>1.0695035180628738</v>
      </c>
      <c r="LH385" s="76">
        <f t="shared" si="1391"/>
        <v>239.93315716563251</v>
      </c>
      <c r="LI385" s="77">
        <f t="shared" si="1554"/>
        <v>273.04633218606142</v>
      </c>
      <c r="LJ385" s="77">
        <f t="shared" si="1392"/>
        <v>7.8287954943325495</v>
      </c>
      <c r="LK385" s="77">
        <f t="shared" si="1555"/>
        <v>9.0406930368552292</v>
      </c>
      <c r="LL385" s="282">
        <f t="shared" si="1556"/>
        <v>323.42046661268773</v>
      </c>
      <c r="LM385" s="73">
        <f t="shared" si="1575"/>
        <v>0.74186139077266411</v>
      </c>
      <c r="LN385" s="74">
        <f t="shared" si="1576"/>
        <v>2.4206246365069795E-2</v>
      </c>
      <c r="LO385" s="279">
        <f t="shared" si="1577"/>
        <v>1.1061314174778483</v>
      </c>
      <c r="LP385" s="76">
        <f t="shared" si="1393"/>
        <v>6.4202093451560874E-2</v>
      </c>
      <c r="LQ385" s="77">
        <f t="shared" si="1557"/>
        <v>7.3062624368810794E-2</v>
      </c>
      <c r="LR385" s="77">
        <f t="shared" si="1394"/>
        <v>1.2316900883518657E-3</v>
      </c>
      <c r="LS385" s="77">
        <f t="shared" si="1558"/>
        <v>1.4223557140287345E-3</v>
      </c>
      <c r="LT385" s="282">
        <f t="shared" si="1559"/>
        <v>0.92320491949545436</v>
      </c>
      <c r="LU385" s="73">
        <f t="shared" si="1329"/>
        <v>6.9542624931687211E-2</v>
      </c>
      <c r="LV385" s="74">
        <f t="shared" si="1330"/>
        <v>1.3341459326549118E-3</v>
      </c>
      <c r="LW385" s="279">
        <f t="shared" si="1331"/>
        <v>1.0098041034571972</v>
      </c>
      <c r="LX385" s="76">
        <f t="shared" si="1395"/>
        <v>30.032490200710022</v>
      </c>
      <c r="LY385" s="77">
        <f t="shared" si="1560"/>
        <v>34.17727417331001</v>
      </c>
      <c r="LZ385" s="77">
        <f t="shared" si="1396"/>
        <v>0.5761606595686446</v>
      </c>
      <c r="MA385" s="77">
        <f t="shared" si="1561"/>
        <v>0.66535032966987084</v>
      </c>
      <c r="MB385" s="286">
        <f t="shared" si="1562"/>
        <v>431.85742806196168</v>
      </c>
      <c r="MC385" s="73">
        <f t="shared" si="1320"/>
        <v>6.9542604223542609E-2</v>
      </c>
      <c r="MD385" s="74">
        <f t="shared" si="1321"/>
        <v>1.3341455353778901E-3</v>
      </c>
      <c r="ME385" s="279">
        <f t="shared" si="1322"/>
        <v>1.0098041005377676</v>
      </c>
      <c r="MF385" s="76">
        <f t="shared" si="1397"/>
        <v>0</v>
      </c>
      <c r="MG385" s="77">
        <f t="shared" si="1563"/>
        <v>0</v>
      </c>
      <c r="MH385" s="77">
        <f t="shared" si="1398"/>
        <v>0</v>
      </c>
      <c r="MI385" s="77">
        <f t="shared" si="1564"/>
        <v>0</v>
      </c>
      <c r="MJ385" s="286">
        <f t="shared" si="1565"/>
        <v>0</v>
      </c>
      <c r="MK385" s="73"/>
      <c r="ML385" s="74"/>
      <c r="MM385" s="279"/>
      <c r="MN385" s="287">
        <f t="shared" si="1566"/>
        <v>1.0855758862397982</v>
      </c>
      <c r="MO385" s="288">
        <f t="shared" si="1566"/>
        <v>1.0855758862397982</v>
      </c>
      <c r="MP385" s="288">
        <f t="shared" si="1566"/>
        <v>1.0887350775978919</v>
      </c>
      <c r="MQ385" s="289">
        <f t="shared" si="1566"/>
        <v>1.0909851475792818</v>
      </c>
      <c r="MR385" s="290">
        <f t="shared" si="1567"/>
        <v>3.3331522011106762</v>
      </c>
      <c r="MS385" s="291">
        <f t="shared" si="1332"/>
        <v>3.3331522011106762</v>
      </c>
      <c r="MT385" s="291">
        <f t="shared" si="1399"/>
        <v>2.7107325962032309</v>
      </c>
      <c r="MU385" s="292">
        <f t="shared" si="1333"/>
        <v>3.0799601701310704</v>
      </c>
      <c r="MV385" s="359">
        <f t="shared" si="1400"/>
        <v>0.36922757392783939</v>
      </c>
      <c r="MW385" s="360">
        <f t="shared" si="1401"/>
        <v>0.51831038919353489</v>
      </c>
      <c r="MX385" s="360">
        <f t="shared" si="1402"/>
        <v>0.25319203097960596</v>
      </c>
      <c r="MY385" s="360">
        <f t="shared" si="1403"/>
        <v>1.4869257671444038E-2</v>
      </c>
      <c r="MZ385" s="360">
        <f t="shared" si="1404"/>
        <v>0</v>
      </c>
      <c r="NA385" s="360">
        <f t="shared" si="1405"/>
        <v>0</v>
      </c>
      <c r="NB385" s="360">
        <f t="shared" si="1406"/>
        <v>0.60153836315618492</v>
      </c>
      <c r="NC385" s="360">
        <f t="shared" si="1407"/>
        <v>2.9486279820950159E-2</v>
      </c>
      <c r="ND385" s="360">
        <f t="shared" si="1408"/>
        <v>7.0686287242003806E-4</v>
      </c>
      <c r="NE385" s="360">
        <f t="shared" si="1409"/>
        <v>0.25735982628871562</v>
      </c>
      <c r="NF385" s="360">
        <f t="shared" si="1410"/>
        <v>0.15224443901568899</v>
      </c>
      <c r="NG385" s="360">
        <f t="shared" si="1411"/>
        <v>0.76437416435953587</v>
      </c>
      <c r="NH385" s="360">
        <f t="shared" si="1412"/>
        <v>0.16735768346439844</v>
      </c>
      <c r="NI385" s="360">
        <f t="shared" si="1413"/>
        <v>5.0490205172859862E-4</v>
      </c>
      <c r="NJ385" s="360">
        <f t="shared" si="1414"/>
        <v>0.20398042830862906</v>
      </c>
      <c r="NK385" s="361">
        <f t="shared" si="1415"/>
        <v>0</v>
      </c>
      <c r="NL385" s="145">
        <f t="shared" si="1568"/>
        <v>3.3331522011106762</v>
      </c>
      <c r="NM385" s="56">
        <f t="shared" si="1334"/>
        <v>3.3331522011106762</v>
      </c>
      <c r="NN385" s="56">
        <f t="shared" si="1569"/>
        <v>2.7107325962032309</v>
      </c>
      <c r="NO385" s="58">
        <f t="shared" si="1323"/>
        <v>3.0799601701310704</v>
      </c>
      <c r="NP385" s="55">
        <f t="shared" si="1416"/>
        <v>1.0855758862397982</v>
      </c>
      <c r="NQ385" s="56">
        <f t="shared" si="1324"/>
        <v>1.0855758862397982</v>
      </c>
      <c r="NR385" s="56">
        <f t="shared" si="1417"/>
        <v>1.0887350775978919</v>
      </c>
      <c r="NS385" s="61">
        <f t="shared" si="1325"/>
        <v>1.0909851475792818</v>
      </c>
      <c r="NT385" s="25"/>
      <c r="NU385" s="86">
        <f t="shared" si="1578"/>
        <v>0</v>
      </c>
      <c r="NV385" s="86">
        <f t="shared" si="1578"/>
        <v>0</v>
      </c>
      <c r="NW385" s="86">
        <f t="shared" si="1578"/>
        <v>0</v>
      </c>
      <c r="NX385" s="86">
        <f t="shared" si="1578"/>
        <v>0</v>
      </c>
      <c r="NY385" s="87">
        <f t="shared" si="1579"/>
        <v>0</v>
      </c>
      <c r="NZ385" s="87">
        <f t="shared" si="1579"/>
        <v>0</v>
      </c>
      <c r="OA385" s="87">
        <f t="shared" si="1579"/>
        <v>0</v>
      </c>
      <c r="OB385" s="87">
        <f t="shared" si="1579"/>
        <v>0</v>
      </c>
      <c r="OC385" s="26"/>
    </row>
    <row r="386" spans="1:393" thickBot="1" x14ac:dyDescent="0.35">
      <c r="A386" s="136" t="s">
        <v>870</v>
      </c>
      <c r="B386" s="137" t="s">
        <v>871</v>
      </c>
      <c r="C386" s="133" t="s">
        <v>99</v>
      </c>
      <c r="D386" s="64">
        <f>VLOOKUP(B386,[1]УсіТ_1!$A$10:$G$556,6,FALSE)</f>
        <v>2106.3000000000002</v>
      </c>
      <c r="E386" s="64">
        <f>VLOOKUP(B386,[1]УсіТ_1!$A$10:$G$556,7,FALSE)</f>
        <v>48.1</v>
      </c>
      <c r="F386" s="38"/>
      <c r="G386" s="38"/>
      <c r="H386" s="39"/>
      <c r="I386" s="256">
        <v>3.5013999999999998</v>
      </c>
      <c r="J386" s="62">
        <v>3.5013999999999998</v>
      </c>
      <c r="K386" s="257">
        <f t="shared" si="1418"/>
        <v>2.7504999999999997</v>
      </c>
      <c r="L386" s="293">
        <f t="shared" si="1419"/>
        <v>3.1934999999999998</v>
      </c>
      <c r="M386" s="63">
        <v>0.443</v>
      </c>
      <c r="N386" s="63">
        <v>0.5847</v>
      </c>
      <c r="O386" s="63">
        <v>0.30790000000000001</v>
      </c>
      <c r="P386" s="63">
        <v>3.0999999999999999E-3</v>
      </c>
      <c r="Q386" s="63">
        <v>0</v>
      </c>
      <c r="R386" s="63">
        <v>0</v>
      </c>
      <c r="S386" s="63">
        <v>0.52910000000000001</v>
      </c>
      <c r="T386" s="63">
        <v>3.4200000000000001E-2</v>
      </c>
      <c r="U386" s="63">
        <v>8.0000000000000004E-4</v>
      </c>
      <c r="V386" s="63">
        <v>0.1744</v>
      </c>
      <c r="W386" s="63">
        <v>0.17319999999999999</v>
      </c>
      <c r="X386" s="63">
        <v>0.8296</v>
      </c>
      <c r="Y386" s="63">
        <v>0.2243</v>
      </c>
      <c r="Z386" s="63">
        <v>5.9999999999999995E-4</v>
      </c>
      <c r="AA386" s="63">
        <v>0.19650000000000001</v>
      </c>
      <c r="AB386" s="259">
        <v>0</v>
      </c>
      <c r="AC386" s="144">
        <v>266.18</v>
      </c>
      <c r="AD386" s="70">
        <v>58.559600000000003</v>
      </c>
      <c r="AE386" s="70">
        <v>193.79654427082599</v>
      </c>
      <c r="AF386" s="68">
        <f t="shared" si="1420"/>
        <v>13.612269269582818</v>
      </c>
      <c r="AG386" s="68">
        <f t="shared" si="1421"/>
        <v>61.794353699284116</v>
      </c>
      <c r="AH386" s="71">
        <v>9.6667485684166596</v>
      </c>
      <c r="AI386" s="71">
        <v>56.964518153860197</v>
      </c>
      <c r="AJ386" s="68">
        <f t="shared" si="1422"/>
        <v>0.78069872129865403</v>
      </c>
      <c r="AK386" s="68">
        <f t="shared" si="1423"/>
        <v>33.355801463065454</v>
      </c>
      <c r="AL386" s="71">
        <v>29.258370549655201</v>
      </c>
      <c r="AM386" s="69">
        <f t="shared" si="1424"/>
        <v>737.31093785130963</v>
      </c>
      <c r="AN386" s="260">
        <v>434.85</v>
      </c>
      <c r="AO386" s="71">
        <v>95.667000000000002</v>
      </c>
      <c r="AP386" s="71">
        <v>316.59939618366798</v>
      </c>
      <c r="AQ386" s="68">
        <f t="shared" si="1425"/>
        <v>22.237941587940838</v>
      </c>
      <c r="AR386" s="68">
        <f t="shared" si="1426"/>
        <v>100.95151666591673</v>
      </c>
      <c r="AS386" s="71">
        <v>35.1788310239167</v>
      </c>
      <c r="AT386" s="261">
        <f t="shared" si="1338"/>
        <v>7.6294960912962271</v>
      </c>
      <c r="AU386" s="71">
        <v>95.151925838897299</v>
      </c>
      <c r="AV386" s="68">
        <f t="shared" si="1427"/>
        <v>1.3040571436220876</v>
      </c>
      <c r="AW386" s="68">
        <f t="shared" si="1428"/>
        <v>55.71659078266967</v>
      </c>
      <c r="AX386" s="71">
        <v>48.872357652324098</v>
      </c>
      <c r="AY386" s="69">
        <f t="shared" si="1429"/>
        <v>1231.5834128385675</v>
      </c>
      <c r="AZ386" s="260">
        <v>63</v>
      </c>
      <c r="BA386" s="260">
        <v>321.12150000000099</v>
      </c>
      <c r="BB386" s="260">
        <v>33.4883850000001</v>
      </c>
      <c r="BC386" s="262">
        <f t="shared" si="1430"/>
        <v>26.79070800000008</v>
      </c>
      <c r="BD386" s="262">
        <f t="shared" si="1339"/>
        <v>6.6976770000000201</v>
      </c>
      <c r="BE386" s="260">
        <v>12.569613</v>
      </c>
      <c r="BF386" s="262">
        <f t="shared" si="1431"/>
        <v>10.055690400000001</v>
      </c>
      <c r="BG386" s="262">
        <f t="shared" si="1340"/>
        <v>2.513922599999999</v>
      </c>
      <c r="BH386" s="260">
        <v>39.595076341587657</v>
      </c>
      <c r="BI386" s="263">
        <f t="shared" si="1432"/>
        <v>23.185055332122019</v>
      </c>
      <c r="BJ386" s="68">
        <f t="shared" si="1433"/>
        <v>0.54265052126145885</v>
      </c>
      <c r="BK386" s="260">
        <v>20.33700461770378</v>
      </c>
      <c r="BL386" s="69">
        <f t="shared" si="1434"/>
        <v>512.53389475115102</v>
      </c>
      <c r="BM386" s="260">
        <v>2.1800000000000002</v>
      </c>
      <c r="BN386" s="260">
        <v>0.47960000000000003</v>
      </c>
      <c r="BO386" s="260">
        <v>1.5871833590442599</v>
      </c>
      <c r="BP386" s="68">
        <f t="shared" si="1435"/>
        <v>0.11148375913926881</v>
      </c>
      <c r="BQ386" s="68">
        <f t="shared" si="1436"/>
        <v>0.50609246023157073</v>
      </c>
      <c r="BR386" s="260">
        <v>0.37917469878333299</v>
      </c>
      <c r="BS386" s="260">
        <v>0.49889062581169102</v>
      </c>
      <c r="BT386" s="68">
        <f t="shared" si="1437"/>
        <v>6.8372960267492257E-3</v>
      </c>
      <c r="BU386" s="68">
        <f t="shared" si="1438"/>
        <v>0.29212740150653893</v>
      </c>
      <c r="BV386" s="260">
        <v>0.25624243418196402</v>
      </c>
      <c r="BW386" s="69">
        <f t="shared" si="1439"/>
        <v>6.4573093413854972</v>
      </c>
      <c r="BX386" s="260">
        <v>0</v>
      </c>
      <c r="BY386" s="260">
        <v>0</v>
      </c>
      <c r="BZ386" s="263">
        <f t="shared" si="1440"/>
        <v>0</v>
      </c>
      <c r="CA386" s="263">
        <f t="shared" si="1441"/>
        <v>0</v>
      </c>
      <c r="CB386" s="260">
        <v>0</v>
      </c>
      <c r="CC386" s="264">
        <f t="shared" si="1442"/>
        <v>0</v>
      </c>
      <c r="CD386" s="260">
        <v>0</v>
      </c>
      <c r="CE386" s="260">
        <v>0</v>
      </c>
      <c r="CF386" s="263">
        <f t="shared" si="1443"/>
        <v>0</v>
      </c>
      <c r="CG386" s="263">
        <f t="shared" si="1444"/>
        <v>0</v>
      </c>
      <c r="CH386" s="260">
        <v>0</v>
      </c>
      <c r="CI386" s="69">
        <f t="shared" si="1445"/>
        <v>0</v>
      </c>
      <c r="CJ386" s="260">
        <v>447.6023344420031</v>
      </c>
      <c r="CK386" s="260">
        <v>98.472521914274125</v>
      </c>
      <c r="CL386" s="260">
        <v>33.51675570625379</v>
      </c>
      <c r="CM386" s="260">
        <v>16.135807190509762</v>
      </c>
      <c r="CN386" s="260">
        <v>218.83930179603902</v>
      </c>
      <c r="CO386" s="265">
        <f t="shared" si="1446"/>
        <v>15.37127255815378</v>
      </c>
      <c r="CP386" s="266">
        <f t="shared" si="1447"/>
        <v>69.779537449288597</v>
      </c>
      <c r="CQ386" s="260">
        <v>86.107503487667046</v>
      </c>
      <c r="CR386" s="265">
        <f t="shared" si="1448"/>
        <v>1.1801033352984769</v>
      </c>
      <c r="CS386" s="265">
        <f t="shared" si="1449"/>
        <v>50.420593097217392</v>
      </c>
      <c r="CT386" s="260">
        <v>44.226920999193297</v>
      </c>
      <c r="CU386" s="267">
        <f t="shared" si="1341"/>
        <v>1114.5184060145164</v>
      </c>
      <c r="CV386" s="260">
        <v>51.681700000000049</v>
      </c>
      <c r="CW386" s="260">
        <v>5.5736596254658597</v>
      </c>
      <c r="CX386" s="68">
        <f t="shared" si="1450"/>
        <v>7.6387005167009608E-2</v>
      </c>
      <c r="CY386" s="68">
        <f t="shared" si="1451"/>
        <v>3.2636786883300362</v>
      </c>
      <c r="CZ386" s="260">
        <v>2.86276798127329</v>
      </c>
      <c r="DA386" s="69">
        <f t="shared" si="1452"/>
        <v>72.141753128087032</v>
      </c>
      <c r="DB386" s="260">
        <v>1.324399999999998</v>
      </c>
      <c r="DC386" s="260">
        <v>0.14283111445573499</v>
      </c>
      <c r="DD386" s="68">
        <f t="shared" si="1453"/>
        <v>1.9575004236158482E-3</v>
      </c>
      <c r="DE386" s="68">
        <f t="shared" si="1454"/>
        <v>8.3635330394013441E-2</v>
      </c>
      <c r="DF386" s="260">
        <v>7.3361555722786798E-2</v>
      </c>
      <c r="DG386" s="69">
        <f t="shared" si="1455"/>
        <v>1.848711204214224</v>
      </c>
      <c r="DH386" s="260">
        <v>134.05873636117249</v>
      </c>
      <c r="DI386" s="260">
        <v>29.492921999457948</v>
      </c>
      <c r="DJ386" s="260">
        <v>2.0310080931833325</v>
      </c>
      <c r="DK386" s="260">
        <v>97.594760070933575</v>
      </c>
      <c r="DL386" s="68">
        <f t="shared" si="1456"/>
        <v>6.8550559473823736</v>
      </c>
      <c r="DM386" s="68">
        <f t="shared" si="1457"/>
        <v>31.11926038573802</v>
      </c>
      <c r="DN386" s="260">
        <v>28.3830014310868</v>
      </c>
      <c r="DO386" s="68">
        <f t="shared" si="1458"/>
        <v>0.38898903461304463</v>
      </c>
      <c r="DP386" s="68">
        <f t="shared" si="1459"/>
        <v>16.619780019978602</v>
      </c>
      <c r="DQ386" s="260">
        <v>14.5782041189065</v>
      </c>
      <c r="DR386" s="264">
        <f t="shared" si="1460"/>
        <v>367.36635848968882</v>
      </c>
      <c r="DS386" s="260">
        <v>132.01</v>
      </c>
      <c r="DT386" s="260">
        <v>29.042200000000001</v>
      </c>
      <c r="DU386" s="260">
        <v>96.111961113501096</v>
      </c>
      <c r="DV386" s="68">
        <f t="shared" si="1461"/>
        <v>6.7509041486123165</v>
      </c>
      <c r="DW386" s="68">
        <f t="shared" si="1462"/>
        <v>30.646452144573185</v>
      </c>
      <c r="DX386" s="260">
        <v>2.48423075783333</v>
      </c>
      <c r="DY386" s="260">
        <v>1.6275189222499999</v>
      </c>
      <c r="DZ386" s="260">
        <v>0</v>
      </c>
      <c r="EA386" s="260">
        <v>28.1775366347666</v>
      </c>
      <c r="EB386" s="68">
        <f t="shared" si="1463"/>
        <v>0.38617313957947624</v>
      </c>
      <c r="EC386" s="68">
        <f t="shared" si="1464"/>
        <v>16.499469286634124</v>
      </c>
      <c r="ED386" s="267">
        <v>14.472672371417501</v>
      </c>
      <c r="EE386" s="69">
        <f t="shared" si="1465"/>
        <v>364.71134375972218</v>
      </c>
      <c r="EF386" s="260">
        <v>387.64778158730132</v>
      </c>
      <c r="EG386" s="260">
        <v>85.282511949206338</v>
      </c>
      <c r="EH386" s="260">
        <v>496.60398790682848</v>
      </c>
      <c r="EI386" s="260">
        <v>282.23307711274657</v>
      </c>
      <c r="EJ386" s="268">
        <f t="shared" si="1466"/>
        <v>19.824051336399318</v>
      </c>
      <c r="EK386" s="266">
        <f t="shared" si="1467"/>
        <v>89.993403434324591</v>
      </c>
      <c r="EL386" s="260">
        <v>134.99798162328409</v>
      </c>
      <c r="EM386" s="268">
        <f t="shared" si="1468"/>
        <v>1.8501473381471085</v>
      </c>
      <c r="EN386" s="268">
        <f t="shared" si="1469"/>
        <v>79.048608131440488</v>
      </c>
      <c r="EO386" s="269">
        <f t="shared" si="1470"/>
        <v>1386.7653401793668</v>
      </c>
      <c r="EP386" s="69">
        <f t="shared" si="1471"/>
        <v>1747.3243286260022</v>
      </c>
      <c r="EQ386" s="260">
        <v>167.43</v>
      </c>
      <c r="ER386" s="260">
        <v>36.834600000000002</v>
      </c>
      <c r="ES386" s="260">
        <v>121.900050369165</v>
      </c>
      <c r="ET386" s="68">
        <f t="shared" si="1472"/>
        <v>8.5622595379301494</v>
      </c>
      <c r="EU386" s="68">
        <f t="shared" si="1473"/>
        <v>38.869293860812689</v>
      </c>
      <c r="EV386" s="260">
        <v>12.3049074785167</v>
      </c>
      <c r="EW386" s="260">
        <v>36.502555237635498</v>
      </c>
      <c r="EX386" s="68">
        <f t="shared" si="1474"/>
        <v>0.50026751953179449</v>
      </c>
      <c r="EY386" s="68">
        <f t="shared" si="1475"/>
        <v>21.374217229618417</v>
      </c>
      <c r="EZ386" s="260">
        <v>18.748605654265901</v>
      </c>
      <c r="FA386" s="69">
        <f t="shared" si="1476"/>
        <v>472.46486248749966</v>
      </c>
      <c r="FB386" s="260">
        <v>0.83333333333333348</v>
      </c>
      <c r="FC386" s="260">
        <v>8.9871586162120806E-2</v>
      </c>
      <c r="FD386" s="68">
        <f t="shared" si="1477"/>
        <v>1.2316900883518657E-3</v>
      </c>
      <c r="FE386" s="68">
        <f t="shared" si="1478"/>
        <v>5.2624666763574489E-2</v>
      </c>
      <c r="FF386" s="260">
        <v>4.6160245974772703E-2</v>
      </c>
      <c r="FG386" s="69">
        <f t="shared" si="1479"/>
        <v>1.1632381985642724</v>
      </c>
      <c r="FH386" s="260">
        <v>296.51955199999998</v>
      </c>
      <c r="FI386" s="260">
        <v>31.978418959585799</v>
      </c>
      <c r="FJ386" s="68">
        <f t="shared" si="1480"/>
        <v>0.4382642318411234</v>
      </c>
      <c r="FK386" s="68">
        <f t="shared" si="1481"/>
        <v>18.725091135461305</v>
      </c>
      <c r="FL386" s="260">
        <v>16.425000000000001</v>
      </c>
      <c r="FM386" s="69">
        <f t="shared" si="1482"/>
        <v>413.90756515150292</v>
      </c>
      <c r="FN386" s="260">
        <v>0</v>
      </c>
      <c r="FO386" s="260">
        <v>0</v>
      </c>
      <c r="FP386" s="68">
        <f t="shared" si="1483"/>
        <v>0</v>
      </c>
      <c r="FQ386" s="68">
        <f t="shared" si="1484"/>
        <v>0</v>
      </c>
      <c r="FR386" s="260">
        <v>0</v>
      </c>
      <c r="FS386" s="264">
        <f t="shared" si="1485"/>
        <v>0</v>
      </c>
      <c r="FT386" s="270">
        <f t="shared" si="1342"/>
        <v>7043.3321218422125</v>
      </c>
      <c r="FU386" s="271">
        <f t="shared" si="1343"/>
        <v>2405.7898082534152</v>
      </c>
      <c r="FV386" s="272">
        <f t="shared" si="1486"/>
        <v>580.0727928075097</v>
      </c>
      <c r="FW386" s="272">
        <f t="shared" si="1344"/>
        <v>60.611701681806068</v>
      </c>
      <c r="FX386" s="272">
        <f t="shared" si="1345"/>
        <v>321.12150000000099</v>
      </c>
      <c r="FY386" s="272">
        <f t="shared" si="1346"/>
        <v>0</v>
      </c>
      <c r="FZ386" s="272">
        <f t="shared" si="1347"/>
        <v>0</v>
      </c>
      <c r="GA386" s="272">
        <f t="shared" si="1348"/>
        <v>51.681700000000049</v>
      </c>
      <c r="GB386" s="272">
        <f t="shared" si="1349"/>
        <v>1.324399999999998</v>
      </c>
      <c r="GC386" s="272">
        <f t="shared" si="1350"/>
        <v>296.51955199999998</v>
      </c>
      <c r="GD386" s="272">
        <f t="shared" si="1351"/>
        <v>0</v>
      </c>
      <c r="GE386" s="272">
        <f t="shared" si="1352"/>
        <v>1328.6622742759237</v>
      </c>
      <c r="GF386" s="273">
        <f t="shared" si="1353"/>
        <v>516.86509032220681</v>
      </c>
      <c r="GG386" s="273">
        <f t="shared" si="1354"/>
        <v>93.325238145140858</v>
      </c>
      <c r="GH386" s="272">
        <f t="shared" si="1487"/>
        <v>544.16377066026644</v>
      </c>
      <c r="GI386" s="274">
        <f t="shared" si="1488"/>
        <v>388.73747252954598</v>
      </c>
      <c r="GJ386" s="275">
        <f t="shared" si="1355"/>
        <v>7.4577644768989506</v>
      </c>
      <c r="GK386" s="271">
        <f t="shared" si="1489"/>
        <v>5589.9474996789231</v>
      </c>
      <c r="GL386" s="276">
        <f t="shared" si="1490"/>
        <v>7043.3338495954431</v>
      </c>
      <c r="GM386" s="272">
        <f t="shared" si="1491"/>
        <v>3311.392371105168</v>
      </c>
      <c r="GN386" s="272">
        <f t="shared" si="1492"/>
        <v>161.39470430384586</v>
      </c>
      <c r="GO386" s="277">
        <f t="shared" si="1493"/>
        <v>0.5923834474823545</v>
      </c>
      <c r="GP386" s="278">
        <f t="shared" si="1494"/>
        <v>2.8872311289706402E-2</v>
      </c>
      <c r="GQ386" s="279">
        <f t="shared" si="1495"/>
        <v>1.0862242733746863</v>
      </c>
      <c r="GR386" s="280">
        <f t="shared" si="1496"/>
        <v>5589.9474996789231</v>
      </c>
      <c r="GS386" s="272">
        <f t="shared" si="1497"/>
        <v>3311.392371105168</v>
      </c>
      <c r="GT386" s="272">
        <f t="shared" si="1356"/>
        <v>161.39470430384586</v>
      </c>
      <c r="GU386" s="73">
        <f t="shared" si="1498"/>
        <v>0.5923834474823545</v>
      </c>
      <c r="GV386" s="74">
        <f t="shared" si="1499"/>
        <v>2.8872311289706402E-2</v>
      </c>
      <c r="GW386" s="279">
        <f t="shared" si="1500"/>
        <v>1.0862242733746863</v>
      </c>
      <c r="GX386" s="280">
        <f t="shared" si="1501"/>
        <v>4598.0071563436368</v>
      </c>
      <c r="GY386" s="272">
        <f t="shared" si="1357"/>
        <v>2842.283814301913</v>
      </c>
      <c r="GZ386" s="272">
        <f t="shared" si="1358"/>
        <v>109.61268739170285</v>
      </c>
      <c r="HA386" s="73">
        <f t="shared" si="1502"/>
        <v>0.61815558733538689</v>
      </c>
      <c r="HB386" s="74">
        <f t="shared" si="1503"/>
        <v>2.383917285567418E-2</v>
      </c>
      <c r="HC386" s="279">
        <f t="shared" si="1504"/>
        <v>1.0890019565662152</v>
      </c>
      <c r="HD386" s="280">
        <f t="shared" si="1505"/>
        <v>5183.1745673367395</v>
      </c>
      <c r="HE386" s="272">
        <f t="shared" si="1359"/>
        <v>3283.1066035999793</v>
      </c>
      <c r="HF386" s="272">
        <f t="shared" si="1360"/>
        <v>124.00565538258431</v>
      </c>
      <c r="HG386" s="73">
        <f t="shared" si="1506"/>
        <v>0.63341617399680439</v>
      </c>
      <c r="HH386" s="74">
        <f t="shared" si="1507"/>
        <v>2.392465346701643E-2</v>
      </c>
      <c r="HI386" s="281">
        <f t="shared" si="1508"/>
        <v>1.0911213025299931</v>
      </c>
      <c r="HJ386" s="72">
        <f t="shared" si="1361"/>
        <v>3.8033056707941264</v>
      </c>
      <c r="HK386" s="73">
        <f t="shared" si="1509"/>
        <v>3.8033056707941264</v>
      </c>
      <c r="HL386" s="73">
        <f t="shared" si="1362"/>
        <v>2.9952998815353746</v>
      </c>
      <c r="HM386" s="74">
        <f t="shared" si="1510"/>
        <v>3.4844958796295327</v>
      </c>
      <c r="HN386" s="75"/>
      <c r="HO386" s="75"/>
      <c r="HP386" s="76">
        <f t="shared" si="1511"/>
        <v>440.82278929806648</v>
      </c>
      <c r="HQ386" s="77">
        <f t="shared" si="1512"/>
        <v>501.6607424490926</v>
      </c>
      <c r="HR386" s="77">
        <f t="shared" si="1513"/>
        <v>14.392967990881472</v>
      </c>
      <c r="HS386" s="77">
        <f t="shared" si="1514"/>
        <v>16.620999435869923</v>
      </c>
      <c r="HT386" s="282">
        <f t="shared" si="1515"/>
        <v>585.16741099310298</v>
      </c>
      <c r="HU386" s="73">
        <f t="shared" si="1570"/>
        <v>0.7533276478092561</v>
      </c>
      <c r="HV386" s="74">
        <f t="shared" si="1571"/>
        <v>2.4596325291688387E-2</v>
      </c>
      <c r="HW386" s="279">
        <f t="shared" si="1337"/>
        <v>1.1077742598293088</v>
      </c>
      <c r="HX386" s="76">
        <f t="shared" si="1516"/>
        <v>721.65209108727538</v>
      </c>
      <c r="HY386" s="77">
        <f t="shared" si="1517"/>
        <v>821.24729617823027</v>
      </c>
      <c r="HZ386" s="77">
        <f t="shared" si="1363"/>
        <v>31.171494822859152</v>
      </c>
      <c r="IA386" s="77">
        <f t="shared" si="1518"/>
        <v>35.996842221437753</v>
      </c>
      <c r="IB386" s="282">
        <f t="shared" si="1519"/>
        <v>977.44715304648219</v>
      </c>
      <c r="IC386" s="73">
        <f t="shared" si="1572"/>
        <v>0.73830292393614194</v>
      </c>
      <c r="ID386" s="74">
        <f t="shared" si="1573"/>
        <v>3.1890721381411399E-2</v>
      </c>
      <c r="IE386" s="279">
        <f t="shared" si="1580"/>
        <v>1.1068298702022696</v>
      </c>
      <c r="IF386" s="76">
        <f t="shared" si="1364"/>
        <v>28.285767505188861</v>
      </c>
      <c r="IG386" s="77">
        <f t="shared" si="1520"/>
        <v>32.189486278579977</v>
      </c>
      <c r="IH386" s="77">
        <f t="shared" si="1365"/>
        <v>37.389048921261541</v>
      </c>
      <c r="II386" s="77">
        <f t="shared" si="1521"/>
        <v>43.176873694272828</v>
      </c>
      <c r="IJ386" s="282">
        <f t="shared" si="1522"/>
        <v>406.77293234218337</v>
      </c>
      <c r="IK386" s="73">
        <f t="shared" si="1523"/>
        <v>6.953699535099464E-2</v>
      </c>
      <c r="IL386" s="74">
        <f t="shared" si="1524"/>
        <v>9.1916265681634204E-2</v>
      </c>
      <c r="IM386" s="279">
        <f t="shared" si="1525"/>
        <v>1.0238254386559078</v>
      </c>
      <c r="IN386" s="76">
        <f t="shared" si="1366"/>
        <v>3.6334282313204942</v>
      </c>
      <c r="IO386" s="77">
        <f t="shared" si="1526"/>
        <v>4.1348776615250351</v>
      </c>
      <c r="IP386" s="77">
        <f t="shared" si="1367"/>
        <v>0.11832105516601803</v>
      </c>
      <c r="IQ386" s="77">
        <f t="shared" si="1527"/>
        <v>0.13663715450571762</v>
      </c>
      <c r="IR386" s="282">
        <f t="shared" si="1528"/>
        <v>5.124848683639283</v>
      </c>
      <c r="IS386" s="73">
        <f t="shared" si="1581"/>
        <v>0.70898253892255525</v>
      </c>
      <c r="IT386" s="74">
        <f t="shared" si="1582"/>
        <v>2.3087716822498511E-2</v>
      </c>
      <c r="IU386" s="279">
        <f t="shared" si="1583"/>
        <v>1.1014206587608244</v>
      </c>
      <c r="IV386" s="76">
        <f t="shared" si="1368"/>
        <v>0</v>
      </c>
      <c r="IW386" s="77">
        <f t="shared" si="1529"/>
        <v>0</v>
      </c>
      <c r="IX386" s="77">
        <f t="shared" si="1530"/>
        <v>0</v>
      </c>
      <c r="IY386" s="77">
        <f t="shared" si="1531"/>
        <v>0</v>
      </c>
      <c r="IZ386" s="282">
        <f t="shared" si="1532"/>
        <v>0</v>
      </c>
      <c r="JA386" s="283"/>
      <c r="JB386" s="284"/>
      <c r="JC386" s="285"/>
      <c r="JD386" s="76">
        <f t="shared" si="1369"/>
        <v>0</v>
      </c>
      <c r="JE386" s="77">
        <f t="shared" si="1533"/>
        <v>0</v>
      </c>
      <c r="JF386" s="77">
        <f t="shared" si="1370"/>
        <v>0</v>
      </c>
      <c r="JG386" s="77">
        <f t="shared" si="1534"/>
        <v>0</v>
      </c>
      <c r="JH386" s="282">
        <f t="shared" si="1535"/>
        <v>0</v>
      </c>
      <c r="JI386" s="283"/>
      <c r="JJ386" s="284"/>
      <c r="JK386" s="285"/>
      <c r="JL386" s="76">
        <f t="shared" si="1371"/>
        <v>692.71901562301457</v>
      </c>
      <c r="JM386" s="77">
        <f t="shared" si="1536"/>
        <v>788.32116696914682</v>
      </c>
      <c r="JN386" s="77">
        <f t="shared" si="1372"/>
        <v>32.687183083962019</v>
      </c>
      <c r="JO386" s="77">
        <f t="shared" si="1537"/>
        <v>37.747159025359338</v>
      </c>
      <c r="JP386" s="282">
        <f t="shared" si="1538"/>
        <v>884.53841747183833</v>
      </c>
      <c r="JQ386" s="73">
        <f t="shared" si="1373"/>
        <v>0.78314180813414946</v>
      </c>
      <c r="JR386" s="74">
        <f t="shared" si="1374"/>
        <v>3.6953943930878169E-2</v>
      </c>
      <c r="JS386" s="279">
        <f t="shared" si="1574"/>
        <v>1.1138018714610938</v>
      </c>
      <c r="JT386" s="76">
        <f t="shared" si="1375"/>
        <v>3.9816879997626442</v>
      </c>
      <c r="JU386" s="77">
        <f t="shared" si="1539"/>
        <v>4.5312007606098863</v>
      </c>
      <c r="JV386" s="77">
        <f t="shared" si="1376"/>
        <v>7.6387005167009608E-2</v>
      </c>
      <c r="JW386" s="77">
        <f t="shared" si="1540"/>
        <v>8.8211713566862693E-2</v>
      </c>
      <c r="JX386" s="282">
        <f t="shared" si="1541"/>
        <v>57.2553596254659</v>
      </c>
      <c r="JY386" s="73">
        <f t="shared" si="1584"/>
        <v>6.9542624931687252E-2</v>
      </c>
      <c r="JZ386" s="74">
        <f t="shared" si="1585"/>
        <v>1.3341459326549122E-3</v>
      </c>
      <c r="KA386" s="279">
        <f t="shared" si="1586"/>
        <v>1.0098041034571972</v>
      </c>
      <c r="KB386" s="76">
        <f t="shared" si="1377"/>
        <v>0.1020351030806964</v>
      </c>
      <c r="KC386" s="77">
        <f t="shared" si="1542"/>
        <v>0.1161169676568633</v>
      </c>
      <c r="KD386" s="77">
        <f t="shared" si="1378"/>
        <v>1.9575004236158482E-3</v>
      </c>
      <c r="KE386" s="77">
        <f t="shared" si="1543"/>
        <v>2.2605214891915815E-3</v>
      </c>
      <c r="KF386" s="282">
        <f t="shared" si="1544"/>
        <v>1.4672311144557333</v>
      </c>
      <c r="KG386" s="73">
        <f t="shared" si="1587"/>
        <v>6.9542624931687141E-2</v>
      </c>
      <c r="KH386" s="74">
        <f t="shared" si="1588"/>
        <v>1.3341459326549107E-3</v>
      </c>
      <c r="KI386" s="279">
        <f t="shared" si="1589"/>
        <v>1.0098041034571972</v>
      </c>
      <c r="KJ386" s="76">
        <f t="shared" si="1379"/>
        <v>221.7932876556047</v>
      </c>
      <c r="KK386" s="77">
        <f t="shared" si="1545"/>
        <v>252.40297928495471</v>
      </c>
      <c r="KL386" s="77">
        <f t="shared" si="1380"/>
        <v>7.244044981995418</v>
      </c>
      <c r="KM386" s="77">
        <f t="shared" si="1546"/>
        <v>8.3654231452083092</v>
      </c>
      <c r="KN386" s="282">
        <f t="shared" si="1547"/>
        <v>291.56060197594348</v>
      </c>
      <c r="KO386" s="73">
        <f t="shared" si="1381"/>
        <v>0.76071076185356745</v>
      </c>
      <c r="KP386" s="74">
        <f t="shared" si="1382"/>
        <v>2.4845760822626923E-2</v>
      </c>
      <c r="KQ386" s="279">
        <f t="shared" si="1383"/>
        <v>1.1088318160187536</v>
      </c>
      <c r="KR386" s="76">
        <f t="shared" si="1384"/>
        <v>218.57022414607292</v>
      </c>
      <c r="KS386" s="77">
        <f t="shared" si="1548"/>
        <v>248.73510078047244</v>
      </c>
      <c r="KT386" s="77">
        <f t="shared" si="1385"/>
        <v>7.1370772881917928</v>
      </c>
      <c r="KU386" s="77">
        <f t="shared" si="1549"/>
        <v>8.2418968524038831</v>
      </c>
      <c r="KV386" s="282">
        <f t="shared" si="1550"/>
        <v>289.45344742835096</v>
      </c>
      <c r="KW386" s="73">
        <f t="shared" si="1317"/>
        <v>0.75511356346922098</v>
      </c>
      <c r="KX386" s="74">
        <f t="shared" si="1318"/>
        <v>2.4657081653720669E-2</v>
      </c>
      <c r="KY386" s="279">
        <f t="shared" si="1319"/>
        <v>1.1080301391343832</v>
      </c>
      <c r="KZ386" s="76">
        <f t="shared" si="1386"/>
        <v>679.16154764674104</v>
      </c>
      <c r="LA386" s="77">
        <f t="shared" si="1551"/>
        <v>772.89263283746777</v>
      </c>
      <c r="LB386" s="77">
        <f t="shared" si="1387"/>
        <v>21.674198674546428</v>
      </c>
      <c r="LC386" s="77">
        <f t="shared" si="1552"/>
        <v>25.029364629366217</v>
      </c>
      <c r="LD386" s="286">
        <f t="shared" si="1553"/>
        <v>1386.7653401793668</v>
      </c>
      <c r="LE386" s="73">
        <f t="shared" si="1388"/>
        <v>0.48974511257895803</v>
      </c>
      <c r="LF386" s="74">
        <f t="shared" si="1389"/>
        <v>1.5629319573088728E-2</v>
      </c>
      <c r="LG386" s="279">
        <f t="shared" si="1390"/>
        <v>1.0700091416569362</v>
      </c>
      <c r="LH386" s="76">
        <f t="shared" si="1391"/>
        <v>277.76168353032597</v>
      </c>
      <c r="LI386" s="77">
        <f t="shared" si="1554"/>
        <v>316.09557347434622</v>
      </c>
      <c r="LJ386" s="77">
        <f t="shared" si="1392"/>
        <v>9.0625270574619439</v>
      </c>
      <c r="LK386" s="77">
        <f t="shared" si="1555"/>
        <v>10.465406245957054</v>
      </c>
      <c r="LL386" s="282">
        <f t="shared" si="1556"/>
        <v>374.97211308531718</v>
      </c>
      <c r="LM386" s="73">
        <f t="shared" si="1575"/>
        <v>0.74075290891599455</v>
      </c>
      <c r="LN386" s="74">
        <f t="shared" si="1576"/>
        <v>2.4168536115644294E-2</v>
      </c>
      <c r="LO386" s="279">
        <f t="shared" si="1577"/>
        <v>1.1059725983501982</v>
      </c>
      <c r="LP386" s="76">
        <f t="shared" si="1393"/>
        <v>6.4202093451560874E-2</v>
      </c>
      <c r="LQ386" s="77">
        <f t="shared" si="1557"/>
        <v>7.3062624368810794E-2</v>
      </c>
      <c r="LR386" s="77">
        <f t="shared" si="1394"/>
        <v>1.2316900883518657E-3</v>
      </c>
      <c r="LS386" s="77">
        <f t="shared" si="1558"/>
        <v>1.4223557140287345E-3</v>
      </c>
      <c r="LT386" s="282">
        <f t="shared" si="1559"/>
        <v>0.92320491949545436</v>
      </c>
      <c r="LU386" s="73">
        <f t="shared" si="1329"/>
        <v>6.9542624931687211E-2</v>
      </c>
      <c r="LV386" s="74">
        <f t="shared" si="1330"/>
        <v>1.3341459326549118E-3</v>
      </c>
      <c r="LW386" s="279">
        <f t="shared" si="1331"/>
        <v>1.0098041034571972</v>
      </c>
      <c r="LX386" s="76">
        <f t="shared" si="1395"/>
        <v>22.844611185262792</v>
      </c>
      <c r="LY386" s="77">
        <f t="shared" si="1560"/>
        <v>25.997395974940911</v>
      </c>
      <c r="LZ386" s="77">
        <f t="shared" si="1396"/>
        <v>0.4382642318411234</v>
      </c>
      <c r="MA386" s="77">
        <f t="shared" si="1561"/>
        <v>0.50610753493012928</v>
      </c>
      <c r="MB386" s="286">
        <f t="shared" si="1562"/>
        <v>328.49806758055786</v>
      </c>
      <c r="MC386" s="73">
        <f t="shared" si="1320"/>
        <v>6.9542604477149897E-2</v>
      </c>
      <c r="MD386" s="74">
        <f t="shared" si="1321"/>
        <v>1.3341455402432389E-3</v>
      </c>
      <c r="ME386" s="279">
        <f t="shared" si="1322"/>
        <v>1.0098041005735212</v>
      </c>
      <c r="MF386" s="76">
        <f t="shared" si="1397"/>
        <v>0</v>
      </c>
      <c r="MG386" s="77">
        <f t="shared" si="1563"/>
        <v>0</v>
      </c>
      <c r="MH386" s="77">
        <f t="shared" si="1398"/>
        <v>0</v>
      </c>
      <c r="MI386" s="77">
        <f t="shared" si="1564"/>
        <v>0</v>
      </c>
      <c r="MJ386" s="286">
        <f t="shared" si="1565"/>
        <v>0</v>
      </c>
      <c r="MK386" s="73"/>
      <c r="ML386" s="74"/>
      <c r="MM386" s="279"/>
      <c r="MN386" s="287">
        <f t="shared" si="1566"/>
        <v>1.0856474859747789</v>
      </c>
      <c r="MO386" s="288">
        <f t="shared" si="1566"/>
        <v>1.0856474859747789</v>
      </c>
      <c r="MP386" s="288">
        <f t="shared" si="1566"/>
        <v>1.0890042747593358</v>
      </c>
      <c r="MQ386" s="289">
        <f t="shared" si="1566"/>
        <v>1.0916080334523053</v>
      </c>
      <c r="MR386" s="290">
        <f t="shared" si="1567"/>
        <v>3.8012861073920909</v>
      </c>
      <c r="MS386" s="291">
        <f t="shared" si="1332"/>
        <v>3.8012861073920909</v>
      </c>
      <c r="MT386" s="291">
        <f t="shared" si="1399"/>
        <v>2.9953062577255531</v>
      </c>
      <c r="MU386" s="292">
        <f t="shared" si="1333"/>
        <v>3.4860502548299368</v>
      </c>
      <c r="MV386" s="359">
        <f t="shared" si="1400"/>
        <v>0.49074399710438377</v>
      </c>
      <c r="MW386" s="360">
        <f t="shared" si="1401"/>
        <v>0.6471634251072671</v>
      </c>
      <c r="MX386" s="360">
        <f t="shared" si="1402"/>
        <v>0.31523585256215403</v>
      </c>
      <c r="MY386" s="360">
        <f t="shared" si="1403"/>
        <v>3.4144040421585555E-3</v>
      </c>
      <c r="MZ386" s="360">
        <f t="shared" si="1404"/>
        <v>0</v>
      </c>
      <c r="NA386" s="360">
        <f t="shared" si="1405"/>
        <v>0</v>
      </c>
      <c r="NB386" s="360">
        <f t="shared" si="1406"/>
        <v>0.58931257019006478</v>
      </c>
      <c r="NC386" s="360">
        <f t="shared" si="1407"/>
        <v>3.4535300338236145E-2</v>
      </c>
      <c r="ND386" s="360">
        <f t="shared" si="1408"/>
        <v>8.0784328276575779E-4</v>
      </c>
      <c r="NE386" s="360">
        <f t="shared" si="1409"/>
        <v>0.19338026871367062</v>
      </c>
      <c r="NF386" s="360">
        <f t="shared" si="1410"/>
        <v>0.19191082009807517</v>
      </c>
      <c r="NG386" s="360">
        <f t="shared" si="1411"/>
        <v>0.88767958391859425</v>
      </c>
      <c r="NH386" s="360">
        <f t="shared" si="1412"/>
        <v>0.24806965380994947</v>
      </c>
      <c r="NI386" s="360">
        <f t="shared" si="1413"/>
        <v>6.0588246207431823E-4</v>
      </c>
      <c r="NJ386" s="360">
        <f t="shared" si="1414"/>
        <v>0.19842650576269694</v>
      </c>
      <c r="NK386" s="361">
        <f t="shared" si="1415"/>
        <v>0</v>
      </c>
      <c r="NL386" s="145">
        <f t="shared" si="1568"/>
        <v>3.8012861073920909</v>
      </c>
      <c r="NM386" s="56">
        <f t="shared" si="1334"/>
        <v>3.8012861073920909</v>
      </c>
      <c r="NN386" s="56">
        <f t="shared" si="1569"/>
        <v>2.9953062577255531</v>
      </c>
      <c r="NO386" s="58">
        <f t="shared" si="1323"/>
        <v>3.4860502548299368</v>
      </c>
      <c r="NP386" s="55">
        <f t="shared" si="1416"/>
        <v>1.0856474859747789</v>
      </c>
      <c r="NQ386" s="56">
        <f t="shared" si="1324"/>
        <v>1.0856474859747789</v>
      </c>
      <c r="NR386" s="56">
        <f t="shared" si="1417"/>
        <v>1.0890042747593358</v>
      </c>
      <c r="NS386" s="61">
        <f t="shared" si="1325"/>
        <v>1.0916080334523053</v>
      </c>
      <c r="NT386" s="25"/>
      <c r="NU386" s="86">
        <f t="shared" si="1578"/>
        <v>0</v>
      </c>
      <c r="NV386" s="86">
        <f t="shared" si="1578"/>
        <v>0</v>
      </c>
      <c r="NW386" s="86">
        <f t="shared" si="1578"/>
        <v>0</v>
      </c>
      <c r="NX386" s="86">
        <f t="shared" si="1578"/>
        <v>0</v>
      </c>
      <c r="NY386" s="87">
        <f t="shared" si="1579"/>
        <v>0</v>
      </c>
      <c r="NZ386" s="87">
        <f t="shared" si="1579"/>
        <v>0</v>
      </c>
      <c r="OA386" s="87">
        <f t="shared" si="1579"/>
        <v>0</v>
      </c>
      <c r="OB386" s="87">
        <f t="shared" si="1579"/>
        <v>0</v>
      </c>
      <c r="OC386" s="26"/>
    </row>
    <row r="387" spans="1:393" thickBot="1" x14ac:dyDescent="0.35">
      <c r="A387" s="136" t="s">
        <v>872</v>
      </c>
      <c r="B387" s="137" t="s">
        <v>873</v>
      </c>
      <c r="C387" s="133" t="s">
        <v>99</v>
      </c>
      <c r="D387" s="64">
        <f>VLOOKUP(B387,[1]УсіТ_1!$A$10:$G$556,6,FALSE)</f>
        <v>2550.3000000000002</v>
      </c>
      <c r="E387" s="64">
        <f>VLOOKUP(B387,[1]УсіТ_1!$A$10:$G$556,7,FALSE)</f>
        <v>61.3</v>
      </c>
      <c r="F387" s="38"/>
      <c r="G387" s="38"/>
      <c r="H387" s="39"/>
      <c r="I387" s="256">
        <v>3.7269000000000001</v>
      </c>
      <c r="J387" s="62">
        <v>3.7269000000000001</v>
      </c>
      <c r="K387" s="257">
        <f t="shared" si="1418"/>
        <v>3.1865000000000001</v>
      </c>
      <c r="L387" s="293">
        <f t="shared" si="1419"/>
        <v>3.415</v>
      </c>
      <c r="M387" s="63">
        <v>0.22850000000000001</v>
      </c>
      <c r="N387" s="63">
        <v>0.7228</v>
      </c>
      <c r="O387" s="63">
        <v>0.31190000000000001</v>
      </c>
      <c r="P387" s="63">
        <v>4.4000000000000003E-3</v>
      </c>
      <c r="Q387" s="63">
        <v>0</v>
      </c>
      <c r="R387" s="63">
        <v>0</v>
      </c>
      <c r="S387" s="63">
        <v>0.64049999999999996</v>
      </c>
      <c r="T387" s="63">
        <v>2.4400000000000002E-2</v>
      </c>
      <c r="U387" s="63">
        <v>5.9999999999999995E-4</v>
      </c>
      <c r="V387" s="63">
        <v>0.4415</v>
      </c>
      <c r="W387" s="63">
        <v>0.15720000000000001</v>
      </c>
      <c r="X387" s="63">
        <v>0.7702</v>
      </c>
      <c r="Y387" s="63">
        <v>0.185</v>
      </c>
      <c r="Z387" s="63">
        <v>5.0000000000000001E-4</v>
      </c>
      <c r="AA387" s="63">
        <v>0.2394</v>
      </c>
      <c r="AB387" s="259">
        <v>0</v>
      </c>
      <c r="AC387" s="144">
        <v>210.4</v>
      </c>
      <c r="AD387" s="70">
        <v>46.287999999999997</v>
      </c>
      <c r="AE387" s="70">
        <v>153.18503612060201</v>
      </c>
      <c r="AF387" s="68">
        <f t="shared" si="1420"/>
        <v>10.759716937111085</v>
      </c>
      <c r="AG387" s="68">
        <f t="shared" si="1421"/>
        <v>48.844886987487392</v>
      </c>
      <c r="AH387" s="71">
        <v>7.674641743125</v>
      </c>
      <c r="AI387" s="71">
        <v>45.030806529508098</v>
      </c>
      <c r="AJ387" s="68">
        <f t="shared" si="1422"/>
        <v>0.61714720348690844</v>
      </c>
      <c r="AK387" s="68">
        <f t="shared" si="1423"/>
        <v>26.367968886579586</v>
      </c>
      <c r="AL387" s="71">
        <v>23.128924219661801</v>
      </c>
      <c r="AM387" s="69">
        <f t="shared" si="1424"/>
        <v>582.84889033547631</v>
      </c>
      <c r="AN387" s="260">
        <v>649.39</v>
      </c>
      <c r="AO387" s="71">
        <v>142.86580000000001</v>
      </c>
      <c r="AP387" s="71">
        <v>472.798624554931</v>
      </c>
      <c r="AQ387" s="68">
        <f t="shared" si="1425"/>
        <v>33.209375388738351</v>
      </c>
      <c r="AR387" s="68">
        <f t="shared" si="1426"/>
        <v>150.75751502283438</v>
      </c>
      <c r="AS387" s="71">
        <v>55.5081327722</v>
      </c>
      <c r="AT387" s="261">
        <f t="shared" si="1338"/>
        <v>12.038463749199954</v>
      </c>
      <c r="AU387" s="71">
        <v>142.417261983955</v>
      </c>
      <c r="AV387" s="68">
        <f t="shared" si="1427"/>
        <v>1.9518285754901032</v>
      </c>
      <c r="AW387" s="68">
        <f t="shared" si="1428"/>
        <v>83.392997423752789</v>
      </c>
      <c r="AX387" s="71">
        <v>73.148990965554304</v>
      </c>
      <c r="AY387" s="69">
        <f t="shared" si="1429"/>
        <v>1843.3545723319685</v>
      </c>
      <c r="AZ387" s="260">
        <v>95</v>
      </c>
      <c r="BA387" s="260">
        <v>484.230833333335</v>
      </c>
      <c r="BB387" s="260">
        <v>50.498358333333499</v>
      </c>
      <c r="BC387" s="262">
        <f t="shared" si="1430"/>
        <v>40.398686666666805</v>
      </c>
      <c r="BD387" s="262">
        <f t="shared" si="1339"/>
        <v>10.099671666666694</v>
      </c>
      <c r="BE387" s="260">
        <v>18.954178333333299</v>
      </c>
      <c r="BF387" s="262">
        <f t="shared" si="1431"/>
        <v>15.16334266666664</v>
      </c>
      <c r="BG387" s="262">
        <f t="shared" si="1340"/>
        <v>3.7908356666666592</v>
      </c>
      <c r="BH387" s="260">
        <v>59.70686115001314</v>
      </c>
      <c r="BI387" s="263">
        <f t="shared" si="1432"/>
        <v>34.961591373834793</v>
      </c>
      <c r="BJ387" s="68">
        <f t="shared" si="1433"/>
        <v>0.81828253206093005</v>
      </c>
      <c r="BK387" s="260">
        <v>30.666911725108882</v>
      </c>
      <c r="BL387" s="69">
        <f t="shared" si="1434"/>
        <v>772.86857145014847</v>
      </c>
      <c r="BM387" s="260">
        <v>3.76</v>
      </c>
      <c r="BN387" s="260">
        <v>0.82720000000000005</v>
      </c>
      <c r="BO387" s="260">
        <v>2.7375272614708299</v>
      </c>
      <c r="BP387" s="68">
        <f t="shared" si="1435"/>
        <v>0.19228391484571108</v>
      </c>
      <c r="BQ387" s="68">
        <f t="shared" si="1436"/>
        <v>0.8728934176471117</v>
      </c>
      <c r="BR387" s="260">
        <v>0.65372852586666597</v>
      </c>
      <c r="BS387" s="260">
        <v>0.86044377207884803</v>
      </c>
      <c r="BT387" s="68">
        <f t="shared" si="1437"/>
        <v>1.1792381896340612E-2</v>
      </c>
      <c r="BU387" s="68">
        <f t="shared" si="1438"/>
        <v>0.50383629251585782</v>
      </c>
      <c r="BV387" s="260">
        <v>0.441944977970817</v>
      </c>
      <c r="BW387" s="69">
        <f t="shared" si="1439"/>
        <v>11.137013444864593</v>
      </c>
      <c r="BX387" s="260">
        <v>0</v>
      </c>
      <c r="BY387" s="260">
        <v>0</v>
      </c>
      <c r="BZ387" s="263">
        <f t="shared" si="1440"/>
        <v>0</v>
      </c>
      <c r="CA387" s="263">
        <f t="shared" si="1441"/>
        <v>0</v>
      </c>
      <c r="CB387" s="260">
        <v>0</v>
      </c>
      <c r="CC387" s="264">
        <f t="shared" si="1442"/>
        <v>0</v>
      </c>
      <c r="CD387" s="260">
        <v>0</v>
      </c>
      <c r="CE387" s="260">
        <v>0</v>
      </c>
      <c r="CF387" s="263">
        <f t="shared" si="1443"/>
        <v>0</v>
      </c>
      <c r="CG387" s="263">
        <f t="shared" si="1444"/>
        <v>0</v>
      </c>
      <c r="CH387" s="260">
        <v>0</v>
      </c>
      <c r="CI387" s="69">
        <f t="shared" si="1445"/>
        <v>0</v>
      </c>
      <c r="CJ387" s="260">
        <v>655.30097124774159</v>
      </c>
      <c r="CK387" s="260">
        <v>144.16622608913391</v>
      </c>
      <c r="CL387" s="260">
        <v>53.090778492693531</v>
      </c>
      <c r="CM387" s="260">
        <v>24.027741969741236</v>
      </c>
      <c r="CN387" s="260">
        <v>317.70262535102654</v>
      </c>
      <c r="CO387" s="265">
        <f t="shared" si="1446"/>
        <v>22.315432404656104</v>
      </c>
      <c r="CP387" s="266">
        <f t="shared" si="1447"/>
        <v>101.30329452467902</v>
      </c>
      <c r="CQ387" s="260">
        <v>126.20781216494885</v>
      </c>
      <c r="CR387" s="265">
        <f t="shared" si="1448"/>
        <v>1.7296780657206239</v>
      </c>
      <c r="CS387" s="265">
        <f t="shared" si="1449"/>
        <v>73.901489244434458</v>
      </c>
      <c r="CT387" s="260">
        <v>64.823420863661156</v>
      </c>
      <c r="CU387" s="267">
        <f t="shared" si="1341"/>
        <v>1633.5502010510465</v>
      </c>
      <c r="CV387" s="260">
        <v>44.470299999999952</v>
      </c>
      <c r="CW387" s="260">
        <v>4.7959396777264303</v>
      </c>
      <c r="CX387" s="68">
        <f t="shared" si="1450"/>
        <v>6.5728353283240726E-2</v>
      </c>
      <c r="CY387" s="68">
        <f t="shared" si="1451"/>
        <v>2.8082816620514222</v>
      </c>
      <c r="CZ387" s="260">
        <v>2.46331198388632</v>
      </c>
      <c r="DA387" s="69">
        <f t="shared" si="1452"/>
        <v>62.075461993935242</v>
      </c>
      <c r="DB387" s="260">
        <v>1.1395999999999957</v>
      </c>
      <c r="DC387" s="260">
        <v>0.122901191508423</v>
      </c>
      <c r="DD387" s="68">
        <f t="shared" si="1453"/>
        <v>1.6843608296229374E-3</v>
      </c>
      <c r="DE387" s="68">
        <f t="shared" si="1454"/>
        <v>7.1965284292523121E-2</v>
      </c>
      <c r="DF387" s="260">
        <v>6.3125059575421194E-2</v>
      </c>
      <c r="DG387" s="69">
        <f t="shared" si="1455"/>
        <v>1.5907515013006079</v>
      </c>
      <c r="DH387" s="260">
        <v>410.86884259447936</v>
      </c>
      <c r="DI387" s="260">
        <v>90.391145370785466</v>
      </c>
      <c r="DJ387" s="260">
        <v>6.2307174666333305</v>
      </c>
      <c r="DK387" s="260">
        <v>299.11251740878095</v>
      </c>
      <c r="DL387" s="68">
        <f t="shared" si="1456"/>
        <v>21.009663222792774</v>
      </c>
      <c r="DM387" s="68">
        <f t="shared" si="1457"/>
        <v>95.375615525998697</v>
      </c>
      <c r="DN387" s="260">
        <v>86.988403790083694</v>
      </c>
      <c r="DO387" s="68">
        <f t="shared" si="1458"/>
        <v>1.1921760739430971</v>
      </c>
      <c r="DP387" s="68">
        <f t="shared" si="1459"/>
        <v>50.93640779289867</v>
      </c>
      <c r="DQ387" s="260">
        <v>44.679372951754303</v>
      </c>
      <c r="DR387" s="264">
        <f t="shared" si="1460"/>
        <v>1125.9251994990204</v>
      </c>
      <c r="DS387" s="260">
        <v>145.09</v>
      </c>
      <c r="DT387" s="260">
        <v>31.919799999999999</v>
      </c>
      <c r="DU387" s="260">
        <v>105.635061267767</v>
      </c>
      <c r="DV387" s="68">
        <f t="shared" si="1461"/>
        <v>7.4198067034479536</v>
      </c>
      <c r="DW387" s="68">
        <f t="shared" si="1462"/>
        <v>33.683006905962721</v>
      </c>
      <c r="DX387" s="260">
        <v>2.730306348</v>
      </c>
      <c r="DY387" s="260">
        <v>1.83732799141667</v>
      </c>
      <c r="DZ387" s="260">
        <v>0</v>
      </c>
      <c r="EA387" s="260">
        <v>30.974691054958502</v>
      </c>
      <c r="EB387" s="68">
        <f t="shared" si="1463"/>
        <v>0.42450814090820627</v>
      </c>
      <c r="EC387" s="68">
        <f t="shared" si="1464"/>
        <v>18.137354245995173</v>
      </c>
      <c r="ED387" s="267">
        <v>15.909359333107099</v>
      </c>
      <c r="EE387" s="69">
        <f t="shared" si="1465"/>
        <v>400.91585519429907</v>
      </c>
      <c r="EF387" s="260">
        <v>434.79224238095219</v>
      </c>
      <c r="EG387" s="260">
        <v>95.654293323809483</v>
      </c>
      <c r="EH387" s="260">
        <v>560.2457654006455</v>
      </c>
      <c r="EI387" s="260">
        <v>316.55734483880036</v>
      </c>
      <c r="EJ387" s="268">
        <f t="shared" si="1466"/>
        <v>22.234987901477336</v>
      </c>
      <c r="EK387" s="266">
        <f t="shared" si="1467"/>
        <v>100.93810808998956</v>
      </c>
      <c r="EL387" s="260">
        <v>151.76610936850662</v>
      </c>
      <c r="EM387" s="268">
        <f t="shared" si="1468"/>
        <v>2.0799545288953833</v>
      </c>
      <c r="EN387" s="268">
        <f t="shared" si="1469"/>
        <v>88.867252405166525</v>
      </c>
      <c r="EO387" s="269">
        <f t="shared" si="1470"/>
        <v>1559.0157553127144</v>
      </c>
      <c r="EP387" s="69">
        <f t="shared" si="1471"/>
        <v>1964.3598516940201</v>
      </c>
      <c r="EQ387" s="260">
        <v>167.29</v>
      </c>
      <c r="ER387" s="260">
        <v>36.803800000000003</v>
      </c>
      <c r="ES387" s="260">
        <v>121.798121162621</v>
      </c>
      <c r="ET387" s="68">
        <f t="shared" si="1472"/>
        <v>8.5551000304624996</v>
      </c>
      <c r="EU387" s="68">
        <f t="shared" si="1473"/>
        <v>38.836792510155654</v>
      </c>
      <c r="EV387" s="260">
        <v>12.175731897375</v>
      </c>
      <c r="EW387" s="260">
        <v>36.459211452728901</v>
      </c>
      <c r="EX387" s="68">
        <f t="shared" si="1474"/>
        <v>0.49967349295964958</v>
      </c>
      <c r="EY387" s="68">
        <f t="shared" si="1475"/>
        <v>21.348837102991219</v>
      </c>
      <c r="EZ387" s="260">
        <v>18.726343225636199</v>
      </c>
      <c r="FA387" s="69">
        <f t="shared" si="1476"/>
        <v>471.90384928603322</v>
      </c>
      <c r="FB387" s="260">
        <v>0.83333333333333348</v>
      </c>
      <c r="FC387" s="260">
        <v>8.9871586162120806E-2</v>
      </c>
      <c r="FD387" s="68">
        <f t="shared" si="1477"/>
        <v>1.2316900883518657E-3</v>
      </c>
      <c r="FE387" s="68">
        <f t="shared" si="1478"/>
        <v>5.2624666763574489E-2</v>
      </c>
      <c r="FF387" s="260">
        <v>4.6160245974772703E-2</v>
      </c>
      <c r="FG387" s="69">
        <f t="shared" si="1479"/>
        <v>1.1632381985642724</v>
      </c>
      <c r="FH387" s="260">
        <v>437.34627999999998</v>
      </c>
      <c r="FI387" s="260">
        <v>47.166004662843598</v>
      </c>
      <c r="FJ387" s="68">
        <f t="shared" si="1480"/>
        <v>0.64641009390427151</v>
      </c>
      <c r="FK387" s="68">
        <f t="shared" si="1481"/>
        <v>27.618242694346723</v>
      </c>
      <c r="FL387" s="260">
        <v>24.2255</v>
      </c>
      <c r="FM387" s="69">
        <f t="shared" si="1482"/>
        <v>610.48534159541225</v>
      </c>
      <c r="FN387" s="260">
        <v>0</v>
      </c>
      <c r="FO387" s="260">
        <v>0</v>
      </c>
      <c r="FP387" s="68">
        <f t="shared" si="1483"/>
        <v>0</v>
      </c>
      <c r="FQ387" s="68">
        <f t="shared" si="1484"/>
        <v>0</v>
      </c>
      <c r="FR387" s="260">
        <v>0</v>
      </c>
      <c r="FS387" s="264">
        <f t="shared" si="1485"/>
        <v>0</v>
      </c>
      <c r="FT387" s="270">
        <f t="shared" si="1342"/>
        <v>9482.178797576089</v>
      </c>
      <c r="FU387" s="271">
        <f t="shared" si="1343"/>
        <v>3265.8083210069021</v>
      </c>
      <c r="FV387" s="272">
        <f t="shared" si="1486"/>
        <v>678.80476558568125</v>
      </c>
      <c r="FW387" s="272">
        <f t="shared" si="1344"/>
        <v>91.628235052274647</v>
      </c>
      <c r="FX387" s="272">
        <f t="shared" si="1345"/>
        <v>484.230833333335</v>
      </c>
      <c r="FY387" s="272">
        <f t="shared" si="1346"/>
        <v>0</v>
      </c>
      <c r="FZ387" s="272">
        <f t="shared" si="1347"/>
        <v>0</v>
      </c>
      <c r="GA387" s="272">
        <f t="shared" si="1348"/>
        <v>44.470299999999952</v>
      </c>
      <c r="GB387" s="272">
        <f t="shared" si="1349"/>
        <v>1.1395999999999957</v>
      </c>
      <c r="GC387" s="272">
        <f t="shared" si="1350"/>
        <v>437.34627999999998</v>
      </c>
      <c r="GD387" s="272">
        <f t="shared" si="1351"/>
        <v>0</v>
      </c>
      <c r="GE387" s="272">
        <f t="shared" si="1352"/>
        <v>1789.5268579659999</v>
      </c>
      <c r="GF387" s="273">
        <f t="shared" si="1353"/>
        <v>696.14677784140054</v>
      </c>
      <c r="GG387" s="273">
        <f t="shared" si="1354"/>
        <v>125.69636650353183</v>
      </c>
      <c r="GH387" s="272">
        <f t="shared" si="1487"/>
        <v>732.58631838502231</v>
      </c>
      <c r="GI387" s="274">
        <f t="shared" si="1488"/>
        <v>523.34199587226055</v>
      </c>
      <c r="GJ387" s="275">
        <f t="shared" si="1355"/>
        <v>10.04009549346673</v>
      </c>
      <c r="GK387" s="271">
        <f t="shared" si="1489"/>
        <v>7525.5415113292156</v>
      </c>
      <c r="GL387" s="276">
        <f t="shared" si="1490"/>
        <v>9482.1823042748129</v>
      </c>
      <c r="GM387" s="272">
        <f t="shared" si="1491"/>
        <v>4485.2970947205631</v>
      </c>
      <c r="GN387" s="272">
        <f t="shared" si="1492"/>
        <v>227.36469704927322</v>
      </c>
      <c r="GO387" s="277">
        <f t="shared" si="1493"/>
        <v>0.59600988021503021</v>
      </c>
      <c r="GP387" s="278">
        <f t="shared" si="1494"/>
        <v>3.0212403546906276E-2</v>
      </c>
      <c r="GQ387" s="279">
        <f t="shared" si="1495"/>
        <v>1.0869322036375373</v>
      </c>
      <c r="GR387" s="280">
        <f t="shared" si="1496"/>
        <v>7525.5415113292156</v>
      </c>
      <c r="GS387" s="272">
        <f t="shared" si="1497"/>
        <v>4485.2970947205631</v>
      </c>
      <c r="GT387" s="272">
        <f t="shared" si="1356"/>
        <v>227.36469704927322</v>
      </c>
      <c r="GU387" s="73">
        <f t="shared" si="1498"/>
        <v>0.59600988021503021</v>
      </c>
      <c r="GV387" s="74">
        <f t="shared" si="1499"/>
        <v>3.0212403546906276E-2</v>
      </c>
      <c r="GW387" s="279">
        <f t="shared" si="1500"/>
        <v>1.0869322036375373</v>
      </c>
      <c r="GX387" s="280">
        <f t="shared" si="1501"/>
        <v>6449.5752718168151</v>
      </c>
      <c r="GY387" s="272">
        <f t="shared" si="1357"/>
        <v>4094.1962690781238</v>
      </c>
      <c r="GZ387" s="272">
        <f t="shared" si="1358"/>
        <v>159.60752104328085</v>
      </c>
      <c r="HA387" s="73">
        <f t="shared" si="1502"/>
        <v>0.63480091270022621</v>
      </c>
      <c r="HB387" s="74">
        <f t="shared" si="1503"/>
        <v>2.4746981671914057E-2</v>
      </c>
      <c r="HC387" s="279">
        <f t="shared" si="1504"/>
        <v>1.0914397067245705</v>
      </c>
      <c r="HD387" s="280">
        <f t="shared" si="1505"/>
        <v>6912.1537562100502</v>
      </c>
      <c r="HE387" s="272">
        <f t="shared" si="1359"/>
        <v>4442.6439532444847</v>
      </c>
      <c r="HF387" s="272">
        <f t="shared" si="1360"/>
        <v>170.98438518387886</v>
      </c>
      <c r="HG387" s="73">
        <f t="shared" si="1506"/>
        <v>0.64272933009528377</v>
      </c>
      <c r="HH387" s="74">
        <f t="shared" si="1507"/>
        <v>2.4736773980217418E-2</v>
      </c>
      <c r="HI387" s="281">
        <f t="shared" si="1508"/>
        <v>1.0925323274585879</v>
      </c>
      <c r="HJ387" s="72">
        <f t="shared" si="1361"/>
        <v>4.0508876297367378</v>
      </c>
      <c r="HK387" s="73">
        <f t="shared" si="1509"/>
        <v>4.0508876297367378</v>
      </c>
      <c r="HL387" s="73">
        <f t="shared" si="1362"/>
        <v>3.4778726254778438</v>
      </c>
      <c r="HM387" s="74">
        <f t="shared" si="1510"/>
        <v>3.7309978982710774</v>
      </c>
      <c r="HN387" s="75"/>
      <c r="HO387" s="75"/>
      <c r="HP387" s="76">
        <f t="shared" si="1511"/>
        <v>348.44768416636168</v>
      </c>
      <c r="HQ387" s="77">
        <f t="shared" si="1512"/>
        <v>396.53694905816127</v>
      </c>
      <c r="HR387" s="77">
        <f t="shared" si="1513"/>
        <v>11.376864140597993</v>
      </c>
      <c r="HS387" s="77">
        <f t="shared" si="1514"/>
        <v>13.138002709562564</v>
      </c>
      <c r="HT387" s="282">
        <f t="shared" si="1515"/>
        <v>462.57848439323521</v>
      </c>
      <c r="HU387" s="73">
        <f t="shared" si="1570"/>
        <v>0.75327257086637078</v>
      </c>
      <c r="HV387" s="74">
        <f t="shared" si="1571"/>
        <v>2.4594451589163385E-2</v>
      </c>
      <c r="HW387" s="279">
        <f t="shared" si="1337"/>
        <v>1.1077663686112704</v>
      </c>
      <c r="HX387" s="76">
        <f t="shared" si="1516"/>
        <v>1077.9194251848364</v>
      </c>
      <c r="HY387" s="77">
        <f t="shared" si="1517"/>
        <v>1226.6830850545957</v>
      </c>
      <c r="HZ387" s="77">
        <f t="shared" si="1363"/>
        <v>47.199667713428411</v>
      </c>
      <c r="IA387" s="77">
        <f t="shared" si="1518"/>
        <v>54.506176275467134</v>
      </c>
      <c r="IB387" s="282">
        <f t="shared" si="1519"/>
        <v>1462.9798193110862</v>
      </c>
      <c r="IC387" s="73">
        <f t="shared" si="1572"/>
        <v>0.73679719361571661</v>
      </c>
      <c r="ID387" s="74">
        <f t="shared" si="1573"/>
        <v>3.2262692273947173E-2</v>
      </c>
      <c r="IE387" s="279">
        <f t="shared" si="1580"/>
        <v>1.1066796454549122</v>
      </c>
      <c r="IF387" s="76">
        <f t="shared" si="1364"/>
        <v>42.653141476078446</v>
      </c>
      <c r="IG387" s="77">
        <f t="shared" si="1520"/>
        <v>48.53970153119203</v>
      </c>
      <c r="IH387" s="77">
        <f t="shared" si="1365"/>
        <v>56.380311865394368</v>
      </c>
      <c r="II387" s="77">
        <f t="shared" si="1521"/>
        <v>65.10798414215742</v>
      </c>
      <c r="IJ387" s="282">
        <f t="shared" si="1522"/>
        <v>613.38775511916538</v>
      </c>
      <c r="IK387" s="73">
        <f t="shared" si="1523"/>
        <v>6.953699535099464E-2</v>
      </c>
      <c r="IL387" s="74">
        <f t="shared" si="1524"/>
        <v>9.1916265681634177E-2</v>
      </c>
      <c r="IM387" s="279">
        <f t="shared" si="1525"/>
        <v>1.0238254386559078</v>
      </c>
      <c r="IN387" s="76">
        <f t="shared" si="1366"/>
        <v>6.2668102463988236</v>
      </c>
      <c r="IO387" s="77">
        <f t="shared" si="1526"/>
        <v>7.1316927285043246</v>
      </c>
      <c r="IP387" s="77">
        <f t="shared" si="1367"/>
        <v>0.20407629674205169</v>
      </c>
      <c r="IQ387" s="77">
        <f t="shared" si="1527"/>
        <v>0.2356673074777213</v>
      </c>
      <c r="IR387" s="282">
        <f t="shared" si="1528"/>
        <v>8.838899559416344</v>
      </c>
      <c r="IS387" s="73">
        <f t="shared" si="1581"/>
        <v>0.7090034459914869</v>
      </c>
      <c r="IT387" s="74">
        <f t="shared" si="1582"/>
        <v>2.3088428075262277E-2</v>
      </c>
      <c r="IU387" s="279">
        <f t="shared" si="1583"/>
        <v>1.1014236542473357</v>
      </c>
      <c r="IV387" s="76">
        <f t="shared" si="1368"/>
        <v>0</v>
      </c>
      <c r="IW387" s="77">
        <f t="shared" si="1529"/>
        <v>0</v>
      </c>
      <c r="IX387" s="77">
        <f t="shared" si="1530"/>
        <v>0</v>
      </c>
      <c r="IY387" s="77">
        <f t="shared" si="1531"/>
        <v>0</v>
      </c>
      <c r="IZ387" s="282">
        <f t="shared" si="1532"/>
        <v>0</v>
      </c>
      <c r="JA387" s="283"/>
      <c r="JB387" s="284"/>
      <c r="JC387" s="285"/>
      <c r="JD387" s="76">
        <f t="shared" si="1369"/>
        <v>0</v>
      </c>
      <c r="JE387" s="77">
        <f t="shared" si="1533"/>
        <v>0</v>
      </c>
      <c r="JF387" s="77">
        <f t="shared" si="1370"/>
        <v>0</v>
      </c>
      <c r="JG387" s="77">
        <f t="shared" si="1534"/>
        <v>0</v>
      </c>
      <c r="JH387" s="282">
        <f t="shared" si="1535"/>
        <v>0</v>
      </c>
      <c r="JI387" s="283"/>
      <c r="JJ387" s="284"/>
      <c r="JK387" s="285"/>
      <c r="JL387" s="76">
        <f t="shared" si="1371"/>
        <v>1013.2170335351939</v>
      </c>
      <c r="JM387" s="77">
        <f t="shared" si="1536"/>
        <v>1153.0511163333861</v>
      </c>
      <c r="JN387" s="77">
        <f t="shared" si="1372"/>
        <v>48.072852440117963</v>
      </c>
      <c r="JO387" s="77">
        <f t="shared" si="1537"/>
        <v>55.514529997848229</v>
      </c>
      <c r="JP387" s="282">
        <f t="shared" si="1538"/>
        <v>1296.4684135325767</v>
      </c>
      <c r="JQ387" s="73">
        <f t="shared" si="1373"/>
        <v>0.78152080140110136</v>
      </c>
      <c r="JR387" s="74">
        <f t="shared" si="1374"/>
        <v>3.7079848562704701E-2</v>
      </c>
      <c r="JS387" s="279">
        <f t="shared" si="1574"/>
        <v>1.1135976463588726</v>
      </c>
      <c r="JT387" s="76">
        <f t="shared" si="1375"/>
        <v>3.426103627702735</v>
      </c>
      <c r="JU387" s="77">
        <f t="shared" si="1539"/>
        <v>3.8989401893619893</v>
      </c>
      <c r="JV387" s="77">
        <f t="shared" si="1376"/>
        <v>6.5728353283240726E-2</v>
      </c>
      <c r="JW387" s="77">
        <f t="shared" si="1540"/>
        <v>7.5903102371486397E-2</v>
      </c>
      <c r="JX387" s="282">
        <f t="shared" si="1541"/>
        <v>49.266239677726382</v>
      </c>
      <c r="JY387" s="73">
        <f t="shared" si="1584"/>
        <v>6.9542624931687266E-2</v>
      </c>
      <c r="JZ387" s="74">
        <f t="shared" si="1585"/>
        <v>1.3341459326549126E-3</v>
      </c>
      <c r="KA387" s="279">
        <f t="shared" si="1586"/>
        <v>1.0098041034571972</v>
      </c>
      <c r="KB387" s="76">
        <f t="shared" si="1377"/>
        <v>8.7797646836878213E-2</v>
      </c>
      <c r="KC387" s="77">
        <f t="shared" si="1542"/>
        <v>9.9914600076835766E-2</v>
      </c>
      <c r="KD387" s="77">
        <f t="shared" si="1378"/>
        <v>1.6843608296229374E-3</v>
      </c>
      <c r="KE387" s="77">
        <f t="shared" si="1543"/>
        <v>1.9450998860485681E-3</v>
      </c>
      <c r="KF387" s="282">
        <f t="shared" si="1544"/>
        <v>1.262501191508419</v>
      </c>
      <c r="KG387" s="73">
        <f t="shared" si="1587"/>
        <v>6.9542624931687225E-2</v>
      </c>
      <c r="KH387" s="74">
        <f t="shared" si="1588"/>
        <v>1.334145932654912E-3</v>
      </c>
      <c r="KI387" s="279">
        <f t="shared" si="1589"/>
        <v>1.0098041034571972</v>
      </c>
      <c r="KJ387" s="76">
        <f t="shared" si="1379"/>
        <v>679.76065641431967</v>
      </c>
      <c r="KK387" s="77">
        <f t="shared" si="1545"/>
        <v>773.57442460605989</v>
      </c>
      <c r="KL387" s="77">
        <f t="shared" si="1380"/>
        <v>22.201839296735873</v>
      </c>
      <c r="KM387" s="77">
        <f t="shared" si="1546"/>
        <v>25.638684019870588</v>
      </c>
      <c r="KN387" s="282">
        <f t="shared" si="1547"/>
        <v>893.59142817382576</v>
      </c>
      <c r="KO387" s="73">
        <f t="shared" si="1381"/>
        <v>0.76070633063647664</v>
      </c>
      <c r="KP387" s="74">
        <f t="shared" si="1382"/>
        <v>2.4845626979780142E-2</v>
      </c>
      <c r="KQ387" s="279">
        <f t="shared" si="1383"/>
        <v>1.1088311837476101</v>
      </c>
      <c r="KR387" s="76">
        <f t="shared" si="1384"/>
        <v>240.23064060538863</v>
      </c>
      <c r="KS387" s="77">
        <f t="shared" si="1548"/>
        <v>273.38487131533833</v>
      </c>
      <c r="KT387" s="77">
        <f t="shared" si="1385"/>
        <v>7.8443148443561599</v>
      </c>
      <c r="KU387" s="77">
        <f t="shared" si="1549"/>
        <v>9.0586147822624934</v>
      </c>
      <c r="KV387" s="282">
        <f t="shared" si="1550"/>
        <v>318.1871866621421</v>
      </c>
      <c r="KW387" s="73">
        <f t="shared" si="1317"/>
        <v>0.75499784615925036</v>
      </c>
      <c r="KX387" s="74">
        <f t="shared" si="1318"/>
        <v>2.4653144982501825E-2</v>
      </c>
      <c r="KY387" s="279">
        <f t="shared" si="1319"/>
        <v>1.1080135595917295</v>
      </c>
      <c r="KZ387" s="76">
        <f t="shared" si="1386"/>
        <v>762.00907550885199</v>
      </c>
      <c r="LA387" s="77">
        <f t="shared" si="1551"/>
        <v>867.17394801982869</v>
      </c>
      <c r="LB387" s="77">
        <f t="shared" si="1387"/>
        <v>24.314942430372717</v>
      </c>
      <c r="LC387" s="77">
        <f t="shared" si="1552"/>
        <v>28.078895518594415</v>
      </c>
      <c r="LD387" s="286">
        <f t="shared" si="1553"/>
        <v>1559.0157553127144</v>
      </c>
      <c r="LE387" s="73">
        <f t="shared" si="1388"/>
        <v>0.4887757374562291</v>
      </c>
      <c r="LF387" s="74">
        <f t="shared" si="1389"/>
        <v>1.5596341696685109E-2</v>
      </c>
      <c r="LG387" s="279">
        <f t="shared" si="1390"/>
        <v>1.0698702532209809</v>
      </c>
      <c r="LH387" s="76">
        <f t="shared" si="1391"/>
        <v>277.52026812803916</v>
      </c>
      <c r="LI387" s="77">
        <f t="shared" si="1554"/>
        <v>315.82084033238982</v>
      </c>
      <c r="LJ387" s="77">
        <f t="shared" si="1392"/>
        <v>9.0547735234221491</v>
      </c>
      <c r="LK387" s="77">
        <f t="shared" si="1555"/>
        <v>10.456452464847898</v>
      </c>
      <c r="LL387" s="282">
        <f t="shared" si="1556"/>
        <v>374.52686451272479</v>
      </c>
      <c r="LM387" s="73">
        <f t="shared" si="1575"/>
        <v>0.7409889501227227</v>
      </c>
      <c r="LN387" s="74">
        <f t="shared" si="1576"/>
        <v>2.4176566172904021E-2</v>
      </c>
      <c r="LO387" s="279">
        <f t="shared" si="1577"/>
        <v>1.1060064174500026</v>
      </c>
      <c r="LP387" s="76">
        <f t="shared" si="1393"/>
        <v>6.4202093451560874E-2</v>
      </c>
      <c r="LQ387" s="77">
        <f t="shared" si="1557"/>
        <v>7.3062624368810794E-2</v>
      </c>
      <c r="LR387" s="77">
        <f t="shared" si="1394"/>
        <v>1.2316900883518657E-3</v>
      </c>
      <c r="LS387" s="77">
        <f t="shared" si="1558"/>
        <v>1.4223557140287345E-3</v>
      </c>
      <c r="LT387" s="282">
        <f t="shared" si="1559"/>
        <v>0.92320491949545436</v>
      </c>
      <c r="LU387" s="73">
        <f t="shared" si="1329"/>
        <v>6.9542624931687211E-2</v>
      </c>
      <c r="LV387" s="74">
        <f t="shared" si="1330"/>
        <v>1.3341459326549118E-3</v>
      </c>
      <c r="LW387" s="279">
        <f t="shared" si="1331"/>
        <v>1.0098041034571972</v>
      </c>
      <c r="LX387" s="76">
        <f t="shared" si="1395"/>
        <v>33.694256087103</v>
      </c>
      <c r="LY387" s="77">
        <f t="shared" si="1560"/>
        <v>38.344400369684081</v>
      </c>
      <c r="LZ387" s="77">
        <f t="shared" si="1396"/>
        <v>0.64641009390427151</v>
      </c>
      <c r="MA387" s="77">
        <f t="shared" si="1561"/>
        <v>0.74647437644065273</v>
      </c>
      <c r="MB387" s="286">
        <f t="shared" si="1562"/>
        <v>484.51217586937474</v>
      </c>
      <c r="MC387" s="73">
        <f t="shared" si="1320"/>
        <v>6.9542640546946796E-2</v>
      </c>
      <c r="MD387" s="74">
        <f t="shared" si="1321"/>
        <v>1.3341462322270818E-3</v>
      </c>
      <c r="ME387" s="279">
        <f t="shared" si="1322"/>
        <v>1.0098041056586329</v>
      </c>
      <c r="MF387" s="76">
        <f t="shared" si="1397"/>
        <v>0</v>
      </c>
      <c r="MG387" s="77">
        <f t="shared" si="1563"/>
        <v>0</v>
      </c>
      <c r="MH387" s="77">
        <f t="shared" si="1398"/>
        <v>0</v>
      </c>
      <c r="MI387" s="77">
        <f t="shared" si="1564"/>
        <v>0</v>
      </c>
      <c r="MJ387" s="286">
        <f t="shared" si="1565"/>
        <v>0</v>
      </c>
      <c r="MK387" s="73"/>
      <c r="ML387" s="74"/>
      <c r="MM387" s="279"/>
      <c r="MN387" s="287">
        <f t="shared" si="1566"/>
        <v>1.0867800147133233</v>
      </c>
      <c r="MO387" s="288">
        <f t="shared" si="1566"/>
        <v>1.0867800147133233</v>
      </c>
      <c r="MP387" s="288">
        <f t="shared" si="1566"/>
        <v>1.0914372092548663</v>
      </c>
      <c r="MQ387" s="289">
        <f t="shared" si="1566"/>
        <v>1.0925298045441603</v>
      </c>
      <c r="MR387" s="290">
        <f t="shared" si="1567"/>
        <v>4.0503204368350847</v>
      </c>
      <c r="MS387" s="291">
        <f t="shared" si="1332"/>
        <v>4.0503204368350847</v>
      </c>
      <c r="MT387" s="291">
        <f t="shared" si="1399"/>
        <v>3.4778646672906319</v>
      </c>
      <c r="MU387" s="292">
        <f t="shared" si="1333"/>
        <v>3.7309892825183071</v>
      </c>
      <c r="MV387" s="359">
        <f t="shared" si="1400"/>
        <v>0.25312461522767532</v>
      </c>
      <c r="MW387" s="360">
        <f t="shared" si="1401"/>
        <v>0.7999080477348105</v>
      </c>
      <c r="MX387" s="360">
        <f t="shared" si="1402"/>
        <v>0.31933115431677767</v>
      </c>
      <c r="MY387" s="360">
        <f t="shared" si="1403"/>
        <v>4.8462640786882775E-3</v>
      </c>
      <c r="MZ387" s="360">
        <f t="shared" si="1404"/>
        <v>0</v>
      </c>
      <c r="NA387" s="360">
        <f t="shared" si="1405"/>
        <v>0</v>
      </c>
      <c r="NB387" s="360">
        <f t="shared" si="1406"/>
        <v>0.7132592924928578</v>
      </c>
      <c r="NC387" s="360">
        <f t="shared" si="1407"/>
        <v>2.4639220124355612E-2</v>
      </c>
      <c r="ND387" s="360">
        <f t="shared" si="1408"/>
        <v>6.0588246207431823E-4</v>
      </c>
      <c r="NE387" s="360">
        <f t="shared" si="1409"/>
        <v>0.4895489676245699</v>
      </c>
      <c r="NF387" s="360">
        <f t="shared" si="1410"/>
        <v>0.17417973156781988</v>
      </c>
      <c r="NG387" s="360">
        <f t="shared" si="1411"/>
        <v>0.82401406903079955</v>
      </c>
      <c r="NH387" s="360">
        <f t="shared" si="1412"/>
        <v>0.20461118722825047</v>
      </c>
      <c r="NI387" s="360">
        <f t="shared" si="1413"/>
        <v>5.0490205172859862E-4</v>
      </c>
      <c r="NJ387" s="360">
        <f t="shared" si="1414"/>
        <v>0.24174710289467671</v>
      </c>
      <c r="NK387" s="361">
        <f t="shared" si="1415"/>
        <v>0</v>
      </c>
      <c r="NL387" s="145">
        <f t="shared" si="1568"/>
        <v>4.0503204368350847</v>
      </c>
      <c r="NM387" s="56">
        <f t="shared" si="1334"/>
        <v>4.0503204368350847</v>
      </c>
      <c r="NN387" s="56">
        <f t="shared" si="1569"/>
        <v>3.4778646672906319</v>
      </c>
      <c r="NO387" s="58">
        <f t="shared" si="1323"/>
        <v>3.7309892825183071</v>
      </c>
      <c r="NP387" s="55">
        <f t="shared" si="1416"/>
        <v>1.0867800147133233</v>
      </c>
      <c r="NQ387" s="56">
        <f t="shared" si="1324"/>
        <v>1.0867800147133233</v>
      </c>
      <c r="NR387" s="56">
        <f t="shared" si="1417"/>
        <v>1.0914372092548663</v>
      </c>
      <c r="NS387" s="61">
        <f t="shared" si="1325"/>
        <v>1.0925298045441603</v>
      </c>
      <c r="NT387" s="25"/>
      <c r="NU387" s="86">
        <f t="shared" si="1578"/>
        <v>0</v>
      </c>
      <c r="NV387" s="86">
        <f t="shared" si="1578"/>
        <v>0</v>
      </c>
      <c r="NW387" s="86">
        <f t="shared" si="1578"/>
        <v>0</v>
      </c>
      <c r="NX387" s="86">
        <f t="shared" si="1578"/>
        <v>0</v>
      </c>
      <c r="NY387" s="87">
        <f t="shared" si="1579"/>
        <v>0</v>
      </c>
      <c r="NZ387" s="87">
        <f t="shared" si="1579"/>
        <v>0</v>
      </c>
      <c r="OA387" s="87">
        <f t="shared" si="1579"/>
        <v>0</v>
      </c>
      <c r="OB387" s="87">
        <f t="shared" si="1579"/>
        <v>0</v>
      </c>
      <c r="OC387" s="26"/>
    </row>
    <row r="388" spans="1:393" thickBot="1" x14ac:dyDescent="0.35">
      <c r="A388" s="136" t="s">
        <v>874</v>
      </c>
      <c r="B388" s="137" t="s">
        <v>875</v>
      </c>
      <c r="C388" s="133" t="s">
        <v>99</v>
      </c>
      <c r="D388" s="64">
        <f>VLOOKUP(B388,[1]УсіТ_1!$A$10:$G$556,6,FALSE)</f>
        <v>2901</v>
      </c>
      <c r="E388" s="64">
        <f>VLOOKUP(B388,[1]УсіТ_1!$A$10:$G$556,7,FALSE)</f>
        <v>0</v>
      </c>
      <c r="F388" s="38"/>
      <c r="G388" s="38"/>
      <c r="H388" s="39"/>
      <c r="I388" s="256">
        <v>3.3902999999999999</v>
      </c>
      <c r="J388" s="62">
        <v>3.3902999999999999</v>
      </c>
      <c r="K388" s="257">
        <f t="shared" si="1418"/>
        <v>2.8371999999999997</v>
      </c>
      <c r="L388" s="293">
        <f t="shared" si="1419"/>
        <v>3.1688999999999998</v>
      </c>
      <c r="M388" s="63">
        <v>0.33169999999999999</v>
      </c>
      <c r="N388" s="63">
        <v>0.75819999999999999</v>
      </c>
      <c r="O388" s="63">
        <v>0.22140000000000001</v>
      </c>
      <c r="P388" s="63">
        <v>6.0000000000000001E-3</v>
      </c>
      <c r="Q388" s="63">
        <v>0</v>
      </c>
      <c r="R388" s="63">
        <v>0</v>
      </c>
      <c r="S388" s="63">
        <v>0.53200000000000003</v>
      </c>
      <c r="T388" s="63">
        <v>3.3399999999999999E-2</v>
      </c>
      <c r="U388" s="63">
        <v>8.0000000000000004E-4</v>
      </c>
      <c r="V388" s="63">
        <v>0.1847</v>
      </c>
      <c r="W388" s="63">
        <v>0.16159999999999999</v>
      </c>
      <c r="X388" s="63">
        <v>0.80710000000000004</v>
      </c>
      <c r="Y388" s="63">
        <v>0.1769</v>
      </c>
      <c r="Z388" s="63">
        <v>4.0000000000000002E-4</v>
      </c>
      <c r="AA388" s="63">
        <v>0.17610000000000001</v>
      </c>
      <c r="AB388" s="259">
        <v>0</v>
      </c>
      <c r="AC388" s="144">
        <v>264.08999999999997</v>
      </c>
      <c r="AD388" s="70">
        <v>58.099800000000002</v>
      </c>
      <c r="AE388" s="70">
        <v>192.274886830274</v>
      </c>
      <c r="AF388" s="68">
        <f t="shared" si="1420"/>
        <v>13.505388050958445</v>
      </c>
      <c r="AG388" s="68">
        <f t="shared" si="1421"/>
        <v>61.309154964474821</v>
      </c>
      <c r="AH388" s="71">
        <v>9.5162962560416702</v>
      </c>
      <c r="AI388" s="71">
        <v>56.5092024825056</v>
      </c>
      <c r="AJ388" s="68">
        <f t="shared" si="1422"/>
        <v>0.77445862002273924</v>
      </c>
      <c r="AK388" s="68">
        <f t="shared" si="1423"/>
        <v>33.089189550441084</v>
      </c>
      <c r="AL388" s="71">
        <v>29.024509278441101</v>
      </c>
      <c r="AM388" s="69">
        <f t="shared" si="1424"/>
        <v>731.41763381671478</v>
      </c>
      <c r="AN388" s="260">
        <v>770.79</v>
      </c>
      <c r="AO388" s="71">
        <v>169.57380000000001</v>
      </c>
      <c r="AP388" s="71">
        <v>561.18580794391005</v>
      </c>
      <c r="AQ388" s="68">
        <f t="shared" si="1425"/>
        <v>39.417691149980243</v>
      </c>
      <c r="AR388" s="68">
        <f t="shared" si="1426"/>
        <v>178.94082909261104</v>
      </c>
      <c r="AS388" s="71">
        <v>74.217693333008299</v>
      </c>
      <c r="AT388" s="261">
        <f t="shared" si="1338"/>
        <v>16.096146026121282</v>
      </c>
      <c r="AU388" s="71">
        <v>169.94004814579401</v>
      </c>
      <c r="AV388" s="68">
        <f t="shared" si="1427"/>
        <v>2.329028359838107</v>
      </c>
      <c r="AW388" s="68">
        <f t="shared" si="1428"/>
        <v>99.509074951962262</v>
      </c>
      <c r="AX388" s="71">
        <v>87.2853674711357</v>
      </c>
      <c r="AY388" s="69">
        <f t="shared" si="1429"/>
        <v>2199.5912602726175</v>
      </c>
      <c r="AZ388" s="260">
        <v>60</v>
      </c>
      <c r="BA388" s="260">
        <v>305.83000000000101</v>
      </c>
      <c r="BB388" s="260">
        <v>31.893700000000099</v>
      </c>
      <c r="BC388" s="262">
        <f t="shared" si="1430"/>
        <v>25.51496000000008</v>
      </c>
      <c r="BD388" s="262">
        <f t="shared" si="1339"/>
        <v>6.3787400000000183</v>
      </c>
      <c r="BE388" s="260">
        <v>11.97106</v>
      </c>
      <c r="BF388" s="262">
        <f t="shared" si="1431"/>
        <v>9.576848</v>
      </c>
      <c r="BG388" s="262">
        <f t="shared" si="1340"/>
        <v>2.3942119999999996</v>
      </c>
      <c r="BH388" s="260">
        <v>37.709596515797777</v>
      </c>
      <c r="BI388" s="263">
        <f t="shared" si="1432"/>
        <v>22.081005078211451</v>
      </c>
      <c r="BJ388" s="68">
        <f t="shared" si="1433"/>
        <v>0.51681002024900857</v>
      </c>
      <c r="BK388" s="260">
        <v>19.368575826384557</v>
      </c>
      <c r="BL388" s="69">
        <f t="shared" si="1434"/>
        <v>488.12751881062013</v>
      </c>
      <c r="BM388" s="260">
        <v>5.85</v>
      </c>
      <c r="BN388" s="260">
        <v>1.2869999999999999</v>
      </c>
      <c r="BO388" s="260">
        <v>4.2591847020224298</v>
      </c>
      <c r="BP388" s="68">
        <f t="shared" si="1435"/>
        <v>0.29916513347005547</v>
      </c>
      <c r="BQ388" s="68">
        <f t="shared" si="1436"/>
        <v>1.3580921524562759</v>
      </c>
      <c r="BR388" s="260">
        <v>1.0172052823</v>
      </c>
      <c r="BS388" s="260">
        <v>1.3387332570480499</v>
      </c>
      <c r="BT388" s="68">
        <f t="shared" si="1437"/>
        <v>1.8347339287843524E-2</v>
      </c>
      <c r="BU388" s="68">
        <f t="shared" si="1438"/>
        <v>0.78390061359751384</v>
      </c>
      <c r="BV388" s="260">
        <v>0.68760616206852199</v>
      </c>
      <c r="BW388" s="69">
        <f t="shared" si="1439"/>
        <v>17.327675284126801</v>
      </c>
      <c r="BX388" s="260">
        <v>0</v>
      </c>
      <c r="BY388" s="260">
        <v>0</v>
      </c>
      <c r="BZ388" s="263">
        <f t="shared" si="1440"/>
        <v>0</v>
      </c>
      <c r="CA388" s="263">
        <f t="shared" si="1441"/>
        <v>0</v>
      </c>
      <c r="CB388" s="260">
        <v>0</v>
      </c>
      <c r="CC388" s="264">
        <f t="shared" si="1442"/>
        <v>0</v>
      </c>
      <c r="CD388" s="260">
        <v>0</v>
      </c>
      <c r="CE388" s="260">
        <v>0</v>
      </c>
      <c r="CF388" s="263">
        <f t="shared" si="1443"/>
        <v>0</v>
      </c>
      <c r="CG388" s="263">
        <f t="shared" si="1444"/>
        <v>0</v>
      </c>
      <c r="CH388" s="260">
        <v>0</v>
      </c>
      <c r="CI388" s="69">
        <f t="shared" si="1445"/>
        <v>0</v>
      </c>
      <c r="CJ388" s="260">
        <v>613.4715881421314</v>
      </c>
      <c r="CK388" s="260">
        <v>134.9637604383517</v>
      </c>
      <c r="CL388" s="260">
        <v>52.331911759603614</v>
      </c>
      <c r="CM388" s="260">
        <v>21.380938290711516</v>
      </c>
      <c r="CN388" s="260">
        <v>304.80692806410127</v>
      </c>
      <c r="CO388" s="265">
        <f t="shared" si="1446"/>
        <v>21.409638627222471</v>
      </c>
      <c r="CP388" s="266">
        <f t="shared" si="1447"/>
        <v>97.191346696375447</v>
      </c>
      <c r="CQ388" s="260">
        <v>119.23164749506427</v>
      </c>
      <c r="CR388" s="265">
        <f t="shared" si="1448"/>
        <v>1.6340697289198558</v>
      </c>
      <c r="CS388" s="265">
        <f t="shared" si="1449"/>
        <v>69.816568117324863</v>
      </c>
      <c r="CT388" s="260">
        <v>61.240291969713738</v>
      </c>
      <c r="CU388" s="267">
        <f t="shared" si="1341"/>
        <v>1543.2553534427593</v>
      </c>
      <c r="CV388" s="260">
        <v>69.366800000000026</v>
      </c>
      <c r="CW388" s="260">
        <v>7.4809252115887199</v>
      </c>
      <c r="CX388" s="68">
        <f t="shared" si="1450"/>
        <v>0.10252608002482341</v>
      </c>
      <c r="CY388" s="68">
        <f t="shared" si="1451"/>
        <v>4.3804856813466211</v>
      </c>
      <c r="CZ388" s="260">
        <v>3.8423862605794401</v>
      </c>
      <c r="DA388" s="69">
        <f t="shared" si="1452"/>
        <v>96.828133766601837</v>
      </c>
      <c r="DB388" s="260">
        <v>1.7775999999999998</v>
      </c>
      <c r="DC388" s="260">
        <v>0.19170687787414301</v>
      </c>
      <c r="DD388" s="68">
        <f t="shared" si="1453"/>
        <v>2.6273427612651299E-3</v>
      </c>
      <c r="DE388" s="68">
        <f t="shared" si="1454"/>
        <v>0.11225472916671594</v>
      </c>
      <c r="DF388" s="260">
        <v>9.8465343893707105E-2</v>
      </c>
      <c r="DG388" s="69">
        <f t="shared" si="1455"/>
        <v>2.4813266661214199</v>
      </c>
      <c r="DH388" s="260">
        <v>195.53289252000195</v>
      </c>
      <c r="DI388" s="260">
        <v>43.017236354400431</v>
      </c>
      <c r="DJ388" s="260">
        <v>2.9626872141749985</v>
      </c>
      <c r="DK388" s="260">
        <v>142.34794575456141</v>
      </c>
      <c r="DL388" s="68">
        <f t="shared" si="1456"/>
        <v>9.9985197098003926</v>
      </c>
      <c r="DM388" s="68">
        <f t="shared" si="1457"/>
        <v>45.389350679190954</v>
      </c>
      <c r="DN388" s="260">
        <v>41.398079867214797</v>
      </c>
      <c r="DO388" s="68">
        <f t="shared" si="1458"/>
        <v>0.56736068458017885</v>
      </c>
      <c r="DP388" s="68">
        <f t="shared" si="1459"/>
        <v>24.240811258567096</v>
      </c>
      <c r="DQ388" s="260">
        <v>21.263066906449499</v>
      </c>
      <c r="DR388" s="264">
        <f t="shared" si="1460"/>
        <v>535.82629034016372</v>
      </c>
      <c r="DS388" s="260">
        <v>169.61</v>
      </c>
      <c r="DT388" s="260">
        <v>37.3142</v>
      </c>
      <c r="DU388" s="260">
        <v>123.48723372820901</v>
      </c>
      <c r="DV388" s="68">
        <f t="shared" si="1461"/>
        <v>8.6737432970694002</v>
      </c>
      <c r="DW388" s="68">
        <f t="shared" si="1462"/>
        <v>39.375386321044175</v>
      </c>
      <c r="DX388" s="260">
        <v>3.1821562892499999</v>
      </c>
      <c r="DY388" s="260">
        <v>2.3363738487916699</v>
      </c>
      <c r="DZ388" s="260">
        <v>0</v>
      </c>
      <c r="EA388" s="260">
        <v>36.228670430452702</v>
      </c>
      <c r="EB388" s="68">
        <f t="shared" si="1463"/>
        <v>0.49651392824935431</v>
      </c>
      <c r="EC388" s="68">
        <f t="shared" si="1464"/>
        <v>21.213842885233301</v>
      </c>
      <c r="ED388" s="267">
        <v>18.6079317148352</v>
      </c>
      <c r="EE388" s="69">
        <f t="shared" si="1465"/>
        <v>468.91987921384629</v>
      </c>
      <c r="EF388" s="260">
        <v>509.40751206349199</v>
      </c>
      <c r="EG388" s="260">
        <v>112.06965265396828</v>
      </c>
      <c r="EH388" s="260">
        <v>684.99814224545946</v>
      </c>
      <c r="EI388" s="260">
        <v>370.88216794463813</v>
      </c>
      <c r="EJ388" s="268">
        <f t="shared" si="1466"/>
        <v>26.050763476431381</v>
      </c>
      <c r="EK388" s="266">
        <f t="shared" si="1467"/>
        <v>118.2602298351632</v>
      </c>
      <c r="EL388" s="260">
        <v>180.89613219699845</v>
      </c>
      <c r="EM388" s="268">
        <f t="shared" si="1468"/>
        <v>2.479181491759864</v>
      </c>
      <c r="EN388" s="268">
        <f t="shared" si="1469"/>
        <v>105.92445379248123</v>
      </c>
      <c r="EO388" s="269">
        <f t="shared" si="1470"/>
        <v>1858.2536071045563</v>
      </c>
      <c r="EP388" s="69">
        <f t="shared" si="1471"/>
        <v>2341.3995449517411</v>
      </c>
      <c r="EQ388" s="260">
        <v>181.85</v>
      </c>
      <c r="ER388" s="260">
        <v>40.006999999999998</v>
      </c>
      <c r="ES388" s="260">
        <v>132.39875864320999</v>
      </c>
      <c r="ET388" s="68">
        <f t="shared" si="1472"/>
        <v>9.29968880709907</v>
      </c>
      <c r="EU388" s="68">
        <f t="shared" si="1473"/>
        <v>42.216932978491222</v>
      </c>
      <c r="EV388" s="260">
        <v>13.3235438708167</v>
      </c>
      <c r="EW388" s="260">
        <v>39.641921948761997</v>
      </c>
      <c r="EX388" s="68">
        <f t="shared" si="1474"/>
        <v>0.54329254030778318</v>
      </c>
      <c r="EY388" s="68">
        <f t="shared" si="1475"/>
        <v>23.212485964785383</v>
      </c>
      <c r="EZ388" s="260">
        <v>20.361061223139501</v>
      </c>
      <c r="FA388" s="69">
        <f t="shared" si="1476"/>
        <v>513.09874282311387</v>
      </c>
      <c r="FB388" s="260">
        <v>0.83333333333333348</v>
      </c>
      <c r="FC388" s="260">
        <v>8.9871586162120806E-2</v>
      </c>
      <c r="FD388" s="68">
        <f t="shared" si="1477"/>
        <v>1.2316900883518657E-3</v>
      </c>
      <c r="FE388" s="68">
        <f t="shared" si="1478"/>
        <v>5.2624666763574489E-2</v>
      </c>
      <c r="FF388" s="260">
        <v>4.6160245974772703E-2</v>
      </c>
      <c r="FG388" s="69">
        <f t="shared" si="1479"/>
        <v>1.1632381985642724</v>
      </c>
      <c r="FH388" s="260">
        <v>366.05254000000002</v>
      </c>
      <c r="FI388" s="260">
        <v>39.477266866167803</v>
      </c>
      <c r="FJ388" s="68">
        <f t="shared" si="1480"/>
        <v>0.54103594240082975</v>
      </c>
      <c r="FK388" s="68">
        <f t="shared" si="1481"/>
        <v>23.116071522552023</v>
      </c>
      <c r="FL388" s="260">
        <v>20.276499999999999</v>
      </c>
      <c r="FM388" s="69">
        <f t="shared" si="1482"/>
        <v>510.96756823940132</v>
      </c>
      <c r="FN388" s="260">
        <v>0</v>
      </c>
      <c r="FO388" s="260">
        <v>0</v>
      </c>
      <c r="FP388" s="68">
        <f t="shared" si="1483"/>
        <v>0</v>
      </c>
      <c r="FQ388" s="68">
        <f t="shared" si="1484"/>
        <v>0</v>
      </c>
      <c r="FR388" s="260">
        <v>0</v>
      </c>
      <c r="FS388" s="264">
        <f t="shared" si="1485"/>
        <v>0</v>
      </c>
      <c r="FT388" s="270">
        <f t="shared" si="1342"/>
        <v>9450.4041658263923</v>
      </c>
      <c r="FU388" s="271">
        <f t="shared" si="1343"/>
        <v>3306.9344421723454</v>
      </c>
      <c r="FV388" s="272">
        <f t="shared" si="1486"/>
        <v>816.01521111594707</v>
      </c>
      <c r="FW388" s="272">
        <f t="shared" si="1344"/>
        <v>72.568892316832873</v>
      </c>
      <c r="FX388" s="272">
        <f t="shared" si="1345"/>
        <v>305.83000000000101</v>
      </c>
      <c r="FY388" s="272">
        <f t="shared" si="1346"/>
        <v>0</v>
      </c>
      <c r="FZ388" s="272">
        <f t="shared" si="1347"/>
        <v>0</v>
      </c>
      <c r="GA388" s="272">
        <f t="shared" si="1348"/>
        <v>69.366800000000026</v>
      </c>
      <c r="GB388" s="272">
        <f t="shared" si="1349"/>
        <v>1.7775999999999998</v>
      </c>
      <c r="GC388" s="272">
        <f t="shared" si="1350"/>
        <v>366.05254000000002</v>
      </c>
      <c r="GD388" s="272">
        <f t="shared" si="1351"/>
        <v>0</v>
      </c>
      <c r="GE388" s="272">
        <f t="shared" si="1352"/>
        <v>1831.6429136109264</v>
      </c>
      <c r="GF388" s="273">
        <f t="shared" si="1353"/>
        <v>712.53041371816471</v>
      </c>
      <c r="GG388" s="273">
        <f t="shared" si="1354"/>
        <v>128.65459825203146</v>
      </c>
      <c r="GH388" s="272">
        <f t="shared" si="1487"/>
        <v>730.13380288143037</v>
      </c>
      <c r="GI388" s="274">
        <f t="shared" si="1488"/>
        <v>521.58997795116841</v>
      </c>
      <c r="GJ388" s="275">
        <f t="shared" si="1355"/>
        <v>10.006483768490005</v>
      </c>
      <c r="GK388" s="271">
        <f t="shared" si="1489"/>
        <v>7500.3222020974827</v>
      </c>
      <c r="GL388" s="276">
        <f t="shared" si="1490"/>
        <v>9450.4059746428284</v>
      </c>
      <c r="GM388" s="272">
        <f t="shared" si="1491"/>
        <v>4541.0548338416784</v>
      </c>
      <c r="GN388" s="272">
        <f t="shared" si="1492"/>
        <v>211.22997433735435</v>
      </c>
      <c r="GO388" s="277">
        <f t="shared" si="1493"/>
        <v>0.6054479676315454</v>
      </c>
      <c r="GP388" s="278">
        <f t="shared" si="1494"/>
        <v>2.8162786697121276E-2</v>
      </c>
      <c r="GQ388" s="279">
        <f t="shared" si="1495"/>
        <v>1.0879174733935439</v>
      </c>
      <c r="GR388" s="280">
        <f t="shared" si="1496"/>
        <v>7500.3222020974827</v>
      </c>
      <c r="GS388" s="272">
        <f t="shared" si="1497"/>
        <v>4541.0548338416784</v>
      </c>
      <c r="GT388" s="272">
        <f t="shared" si="1356"/>
        <v>211.22997433735435</v>
      </c>
      <c r="GU388" s="73">
        <f t="shared" si="1498"/>
        <v>0.6054479676315454</v>
      </c>
      <c r="GV388" s="74">
        <f t="shared" si="1499"/>
        <v>2.8162786697121276E-2</v>
      </c>
      <c r="GW388" s="279">
        <f t="shared" si="1500"/>
        <v>1.0879174733935439</v>
      </c>
      <c r="GX388" s="280">
        <f t="shared" si="1501"/>
        <v>6532.4292238218204</v>
      </c>
      <c r="GY388" s="272">
        <f t="shared" si="1357"/>
        <v>4076.7602273380626</v>
      </c>
      <c r="GZ388" s="272">
        <f t="shared" si="1358"/>
        <v>161.34150964612405</v>
      </c>
      <c r="HA388" s="73">
        <f t="shared" si="1502"/>
        <v>0.62408027514042319</v>
      </c>
      <c r="HB388" s="74">
        <f t="shared" si="1503"/>
        <v>2.4698546913873892E-2</v>
      </c>
      <c r="HC388" s="279">
        <f t="shared" si="1504"/>
        <v>1.0899526538343973</v>
      </c>
      <c r="HD388" s="280">
        <f t="shared" si="1505"/>
        <v>7112.9194093906417</v>
      </c>
      <c r="HE388" s="272">
        <f t="shared" si="1359"/>
        <v>4514.1160076462602</v>
      </c>
      <c r="HF388" s="272">
        <f t="shared" si="1360"/>
        <v>175.62135631710524</v>
      </c>
      <c r="HG388" s="73">
        <f t="shared" si="1506"/>
        <v>0.63463618070614147</v>
      </c>
      <c r="HH388" s="74">
        <f t="shared" si="1507"/>
        <v>2.4690474643259117E-2</v>
      </c>
      <c r="HI388" s="281">
        <f t="shared" si="1508"/>
        <v>1.0914082247740311</v>
      </c>
      <c r="HJ388" s="72">
        <f t="shared" si="1361"/>
        <v>3.6883666100461321</v>
      </c>
      <c r="HK388" s="73">
        <f t="shared" si="1509"/>
        <v>3.6883666100461321</v>
      </c>
      <c r="HL388" s="73">
        <f t="shared" si="1362"/>
        <v>3.0924136694589519</v>
      </c>
      <c r="HM388" s="74">
        <f t="shared" si="1510"/>
        <v>3.4585635234864269</v>
      </c>
      <c r="HN388" s="75"/>
      <c r="HO388" s="75"/>
      <c r="HP388" s="76">
        <f t="shared" si="1511"/>
        <v>437.35578030819738</v>
      </c>
      <c r="HQ388" s="77">
        <f t="shared" si="1512"/>
        <v>497.71525154853168</v>
      </c>
      <c r="HR388" s="77">
        <f t="shared" si="1513"/>
        <v>14.279846670981184</v>
      </c>
      <c r="HS388" s="77">
        <f t="shared" si="1514"/>
        <v>16.490366935649071</v>
      </c>
      <c r="HT388" s="282">
        <f t="shared" si="1515"/>
        <v>580.49018556882129</v>
      </c>
      <c r="HU388" s="73">
        <f t="shared" si="1570"/>
        <v>0.75342493496187746</v>
      </c>
      <c r="HV388" s="74">
        <f t="shared" si="1571"/>
        <v>2.4599634973997687E-2</v>
      </c>
      <c r="HW388" s="279">
        <f t="shared" si="1337"/>
        <v>1.1077881987680636</v>
      </c>
      <c r="HX388" s="76">
        <f t="shared" si="1516"/>
        <v>1280.0726829343794</v>
      </c>
      <c r="HY388" s="77">
        <f t="shared" si="1517"/>
        <v>1456.7355139061531</v>
      </c>
      <c r="HZ388" s="77">
        <f t="shared" si="1363"/>
        <v>57.84286553593963</v>
      </c>
      <c r="IA388" s="77">
        <f t="shared" si="1518"/>
        <v>66.796941120903085</v>
      </c>
      <c r="IB388" s="282">
        <f t="shared" si="1519"/>
        <v>1745.7073494227125</v>
      </c>
      <c r="IC388" s="73">
        <f t="shared" si="1572"/>
        <v>0.73326877117042921</v>
      </c>
      <c r="ID388" s="74">
        <f t="shared" si="1573"/>
        <v>3.3134342680671919E-2</v>
      </c>
      <c r="IE388" s="279">
        <f t="shared" si="1580"/>
        <v>1.1063276193561988</v>
      </c>
      <c r="IF388" s="76">
        <f t="shared" si="1364"/>
        <v>26.93882619541797</v>
      </c>
      <c r="IG388" s="77">
        <f t="shared" si="1520"/>
        <v>30.656653598647605</v>
      </c>
      <c r="IH388" s="77">
        <f t="shared" si="1365"/>
        <v>35.608618020249089</v>
      </c>
      <c r="II388" s="77">
        <f t="shared" si="1521"/>
        <v>41.120832089783647</v>
      </c>
      <c r="IJ388" s="282">
        <f t="shared" si="1522"/>
        <v>387.40279270684135</v>
      </c>
      <c r="IK388" s="73">
        <f t="shared" si="1523"/>
        <v>6.9536995350994654E-2</v>
      </c>
      <c r="IL388" s="74">
        <f t="shared" si="1524"/>
        <v>9.1916265681634204E-2</v>
      </c>
      <c r="IM388" s="279">
        <f t="shared" si="1525"/>
        <v>1.0238254386559078</v>
      </c>
      <c r="IN388" s="76">
        <f t="shared" si="1366"/>
        <v>9.7502311745856236</v>
      </c>
      <c r="IO388" s="77">
        <f t="shared" si="1526"/>
        <v>11.095860578990186</v>
      </c>
      <c r="IP388" s="77">
        <f t="shared" si="1367"/>
        <v>0.31751247275789901</v>
      </c>
      <c r="IQ388" s="77">
        <f t="shared" si="1527"/>
        <v>0.36666340354082178</v>
      </c>
      <c r="IR388" s="282">
        <f t="shared" si="1528"/>
        <v>13.752123241370477</v>
      </c>
      <c r="IS388" s="73">
        <f t="shared" si="1581"/>
        <v>0.70899824001387857</v>
      </c>
      <c r="IT388" s="74">
        <f t="shared" si="1582"/>
        <v>2.3088250969328653E-2</v>
      </c>
      <c r="IU388" s="279">
        <f t="shared" si="1583"/>
        <v>1.1014229083543674</v>
      </c>
      <c r="IV388" s="76">
        <f t="shared" si="1368"/>
        <v>0</v>
      </c>
      <c r="IW388" s="77">
        <f t="shared" si="1529"/>
        <v>0</v>
      </c>
      <c r="IX388" s="77">
        <f t="shared" si="1530"/>
        <v>0</v>
      </c>
      <c r="IY388" s="77">
        <f t="shared" si="1531"/>
        <v>0</v>
      </c>
      <c r="IZ388" s="282">
        <f t="shared" si="1532"/>
        <v>0</v>
      </c>
      <c r="JA388" s="283"/>
      <c r="JB388" s="284"/>
      <c r="JC388" s="285"/>
      <c r="JD388" s="76">
        <f t="shared" si="1369"/>
        <v>0</v>
      </c>
      <c r="JE388" s="77">
        <f t="shared" si="1533"/>
        <v>0</v>
      </c>
      <c r="JF388" s="77">
        <f t="shared" si="1370"/>
        <v>0</v>
      </c>
      <c r="JG388" s="77">
        <f t="shared" si="1534"/>
        <v>0</v>
      </c>
      <c r="JH388" s="282">
        <f t="shared" si="1535"/>
        <v>0</v>
      </c>
      <c r="JI388" s="283"/>
      <c r="JJ388" s="284"/>
      <c r="JK388" s="285"/>
      <c r="JL388" s="76">
        <f t="shared" si="1371"/>
        <v>952.18500465319755</v>
      </c>
      <c r="JM388" s="77">
        <f t="shared" si="1536"/>
        <v>1083.5960571453852</v>
      </c>
      <c r="JN388" s="77">
        <f t="shared" si="1372"/>
        <v>44.424646646853844</v>
      </c>
      <c r="JO388" s="77">
        <f t="shared" si="1537"/>
        <v>51.301581947786822</v>
      </c>
      <c r="JP388" s="282">
        <f t="shared" si="1538"/>
        <v>1224.8058360656819</v>
      </c>
      <c r="JQ388" s="73">
        <f t="shared" si="1373"/>
        <v>0.77741710287060983</v>
      </c>
      <c r="JR388" s="74">
        <f t="shared" si="1374"/>
        <v>3.6270766629880359E-2</v>
      </c>
      <c r="JS388" s="279">
        <f t="shared" si="1574"/>
        <v>1.1129060490414784</v>
      </c>
      <c r="JT388" s="76">
        <f t="shared" si="1375"/>
        <v>5.3441925312428777</v>
      </c>
      <c r="JU388" s="77">
        <f t="shared" si="1539"/>
        <v>6.081744542479707</v>
      </c>
      <c r="JV388" s="77">
        <f t="shared" si="1376"/>
        <v>0.10252608002482341</v>
      </c>
      <c r="JW388" s="77">
        <f t="shared" si="1540"/>
        <v>0.11839711721266608</v>
      </c>
      <c r="JX388" s="282">
        <f t="shared" si="1541"/>
        <v>76.847725211588752</v>
      </c>
      <c r="JY388" s="73">
        <f t="shared" si="1584"/>
        <v>6.9542624931687183E-2</v>
      </c>
      <c r="JZ388" s="74">
        <f t="shared" si="1585"/>
        <v>1.3341459326549113E-3</v>
      </c>
      <c r="KA388" s="279">
        <f t="shared" si="1586"/>
        <v>1.0098041034571972</v>
      </c>
      <c r="KB388" s="76">
        <f t="shared" si="1377"/>
        <v>0.13695076958339344</v>
      </c>
      <c r="KC388" s="77">
        <f t="shared" si="1542"/>
        <v>0.15585134529359757</v>
      </c>
      <c r="KD388" s="77">
        <f t="shared" si="1378"/>
        <v>2.6273427612651299E-3</v>
      </c>
      <c r="KE388" s="77">
        <f t="shared" si="1543"/>
        <v>3.0340554207089719E-3</v>
      </c>
      <c r="KF388" s="282">
        <f t="shared" si="1544"/>
        <v>1.9693068778741427</v>
      </c>
      <c r="KG388" s="73">
        <f t="shared" si="1587"/>
        <v>6.9542624931687197E-2</v>
      </c>
      <c r="KH388" s="74">
        <f t="shared" si="1588"/>
        <v>1.3341459326549113E-3</v>
      </c>
      <c r="KI388" s="279">
        <f t="shared" si="1589"/>
        <v>1.0098041034571972</v>
      </c>
      <c r="KJ388" s="76">
        <f t="shared" si="1379"/>
        <v>323.49892643846721</v>
      </c>
      <c r="KK388" s="77">
        <f t="shared" si="1545"/>
        <v>368.14501327624004</v>
      </c>
      <c r="KL388" s="77">
        <f t="shared" si="1380"/>
        <v>10.565880394380571</v>
      </c>
      <c r="KM388" s="77">
        <f t="shared" si="1546"/>
        <v>12.201478679430684</v>
      </c>
      <c r="KN388" s="282">
        <f t="shared" si="1547"/>
        <v>425.25896058743155</v>
      </c>
      <c r="KO388" s="73">
        <f t="shared" si="1381"/>
        <v>0.76071042922082555</v>
      </c>
      <c r="KP388" s="74">
        <f t="shared" si="1382"/>
        <v>2.4845756053641737E-2</v>
      </c>
      <c r="KQ388" s="279">
        <f t="shared" si="1383"/>
        <v>1.1088317693738698</v>
      </c>
      <c r="KR388" s="76">
        <f t="shared" si="1384"/>
        <v>280.84305963165855</v>
      </c>
      <c r="KS388" s="77">
        <f t="shared" si="1548"/>
        <v>319.60221029142372</v>
      </c>
      <c r="KT388" s="77">
        <f t="shared" si="1385"/>
        <v>9.1702572253187551</v>
      </c>
      <c r="KU388" s="77">
        <f t="shared" si="1549"/>
        <v>10.589813043798099</v>
      </c>
      <c r="KV388" s="282">
        <f t="shared" si="1550"/>
        <v>372.15863429670344</v>
      </c>
      <c r="KW388" s="73">
        <f t="shared" si="1317"/>
        <v>0.7546326586306108</v>
      </c>
      <c r="KX388" s="74">
        <f t="shared" si="1318"/>
        <v>2.464072140271175E-2</v>
      </c>
      <c r="KY388" s="279">
        <f t="shared" si="1319"/>
        <v>1.1079612368907503</v>
      </c>
      <c r="KZ388" s="76">
        <f t="shared" si="1386"/>
        <v>894.98247874318645</v>
      </c>
      <c r="LA388" s="77">
        <f t="shared" si="1551"/>
        <v>1018.4990106345335</v>
      </c>
      <c r="LB388" s="77">
        <f t="shared" si="1387"/>
        <v>28.529944968191245</v>
      </c>
      <c r="LC388" s="77">
        <f t="shared" si="1552"/>
        <v>32.946380449267252</v>
      </c>
      <c r="LD388" s="286">
        <f t="shared" si="1553"/>
        <v>1858.2536071045563</v>
      </c>
      <c r="LE388" s="73">
        <f t="shared" si="1388"/>
        <v>0.48162558400072542</v>
      </c>
      <c r="LF388" s="74">
        <f t="shared" si="1389"/>
        <v>1.535309543278394E-2</v>
      </c>
      <c r="LG388" s="279">
        <f t="shared" si="1390"/>
        <v>1.0688458060209352</v>
      </c>
      <c r="LH388" s="76">
        <f t="shared" si="1391"/>
        <v>301.68089111079746</v>
      </c>
      <c r="LI388" s="77">
        <f t="shared" si="1554"/>
        <v>343.31587089299859</v>
      </c>
      <c r="LJ388" s="77">
        <f t="shared" si="1392"/>
        <v>9.8429813474068535</v>
      </c>
      <c r="LK388" s="77">
        <f t="shared" si="1555"/>
        <v>11.366674859985435</v>
      </c>
      <c r="LL388" s="282">
        <f t="shared" si="1556"/>
        <v>407.22122446278883</v>
      </c>
      <c r="LM388" s="73">
        <f t="shared" si="1575"/>
        <v>0.74082801432754042</v>
      </c>
      <c r="LN388" s="74">
        <f t="shared" si="1576"/>
        <v>2.417109118119232E-2</v>
      </c>
      <c r="LO388" s="279">
        <f t="shared" si="1577"/>
        <v>1.1059833591721924</v>
      </c>
      <c r="LP388" s="76">
        <f t="shared" si="1393"/>
        <v>6.4202093451560874E-2</v>
      </c>
      <c r="LQ388" s="77">
        <f t="shared" si="1557"/>
        <v>7.3062624368810794E-2</v>
      </c>
      <c r="LR388" s="77">
        <f t="shared" si="1394"/>
        <v>1.2316900883518657E-3</v>
      </c>
      <c r="LS388" s="77">
        <f t="shared" si="1558"/>
        <v>1.4223557140287345E-3</v>
      </c>
      <c r="LT388" s="282">
        <f t="shared" si="1559"/>
        <v>0.92320491949545436</v>
      </c>
      <c r="LU388" s="73">
        <f t="shared" si="1329"/>
        <v>6.9542624931687211E-2</v>
      </c>
      <c r="LV388" s="74">
        <f t="shared" si="1330"/>
        <v>1.3341459326549118E-3</v>
      </c>
      <c r="LW388" s="279">
        <f t="shared" si="1331"/>
        <v>1.0098041034571972</v>
      </c>
      <c r="LX388" s="76">
        <f t="shared" si="1395"/>
        <v>28.201607257513466</v>
      </c>
      <c r="LY388" s="77">
        <f t="shared" si="1560"/>
        <v>32.093711075122897</v>
      </c>
      <c r="LZ388" s="77">
        <f t="shared" si="1396"/>
        <v>0.54103594240082975</v>
      </c>
      <c r="MA388" s="77">
        <f t="shared" si="1561"/>
        <v>0.62478830628447823</v>
      </c>
      <c r="MB388" s="286">
        <f t="shared" si="1562"/>
        <v>405.52981606301694</v>
      </c>
      <c r="MC388" s="73">
        <f t="shared" si="1320"/>
        <v>6.9542623354557742E-2</v>
      </c>
      <c r="MD388" s="74">
        <f t="shared" si="1321"/>
        <v>1.3341459023983478E-3</v>
      </c>
      <c r="ME388" s="279">
        <f t="shared" si="1322"/>
        <v>1.0098041032348539</v>
      </c>
      <c r="MF388" s="76">
        <f t="shared" si="1397"/>
        <v>0</v>
      </c>
      <c r="MG388" s="77">
        <f t="shared" si="1563"/>
        <v>0</v>
      </c>
      <c r="MH388" s="77">
        <f t="shared" si="1398"/>
        <v>0</v>
      </c>
      <c r="MI388" s="77">
        <f t="shared" si="1564"/>
        <v>0</v>
      </c>
      <c r="MJ388" s="286">
        <f t="shared" si="1565"/>
        <v>0</v>
      </c>
      <c r="MK388" s="73"/>
      <c r="ML388" s="74"/>
      <c r="MM388" s="279"/>
      <c r="MN388" s="287">
        <f t="shared" si="1566"/>
        <v>1.0873810130982746</v>
      </c>
      <c r="MO388" s="288">
        <f t="shared" si="1566"/>
        <v>1.0873810130982746</v>
      </c>
      <c r="MP388" s="288">
        <f t="shared" si="1566"/>
        <v>1.0899547268635614</v>
      </c>
      <c r="MQ388" s="289">
        <f t="shared" si="1566"/>
        <v>1.0918214196057505</v>
      </c>
      <c r="MR388" s="290">
        <f t="shared" si="1567"/>
        <v>3.6865478487070806</v>
      </c>
      <c r="MS388" s="291">
        <f t="shared" si="1332"/>
        <v>3.6865478487070806</v>
      </c>
      <c r="MT388" s="291">
        <f t="shared" si="1399"/>
        <v>3.0924195510572963</v>
      </c>
      <c r="MU388" s="292">
        <f t="shared" si="1333"/>
        <v>3.4598728965886627</v>
      </c>
      <c r="MV388" s="359">
        <f t="shared" si="1400"/>
        <v>0.36745334553136666</v>
      </c>
      <c r="MW388" s="360">
        <f t="shared" si="1401"/>
        <v>0.83881760099586988</v>
      </c>
      <c r="MX388" s="360">
        <f t="shared" si="1402"/>
        <v>0.22667495211841801</v>
      </c>
      <c r="MY388" s="360">
        <f t="shared" si="1403"/>
        <v>6.6085374501262048E-3</v>
      </c>
      <c r="MZ388" s="360">
        <f t="shared" si="1404"/>
        <v>0</v>
      </c>
      <c r="NA388" s="360">
        <f t="shared" si="1405"/>
        <v>0</v>
      </c>
      <c r="NB388" s="360">
        <f t="shared" si="1406"/>
        <v>0.59206601809006654</v>
      </c>
      <c r="NC388" s="360">
        <f t="shared" si="1407"/>
        <v>3.3727457055470388E-2</v>
      </c>
      <c r="ND388" s="360">
        <f t="shared" si="1408"/>
        <v>8.0784328276575779E-4</v>
      </c>
      <c r="NE388" s="360">
        <f t="shared" si="1409"/>
        <v>0.20480122780335377</v>
      </c>
      <c r="NF388" s="360">
        <f t="shared" si="1410"/>
        <v>0.17904653588154523</v>
      </c>
      <c r="NG388" s="360">
        <f t="shared" si="1411"/>
        <v>0.8626654500394968</v>
      </c>
      <c r="NH388" s="360">
        <f t="shared" si="1412"/>
        <v>0.19564845623756083</v>
      </c>
      <c r="NI388" s="360">
        <f t="shared" si="1413"/>
        <v>4.0392164138287889E-4</v>
      </c>
      <c r="NJ388" s="360">
        <f t="shared" si="1414"/>
        <v>0.17782650257965779</v>
      </c>
      <c r="NK388" s="361">
        <f t="shared" si="1415"/>
        <v>0</v>
      </c>
      <c r="NL388" s="145">
        <f t="shared" si="1568"/>
        <v>3.6865478487070806</v>
      </c>
      <c r="NM388" s="56">
        <f t="shared" si="1334"/>
        <v>3.6865478487070806</v>
      </c>
      <c r="NN388" s="56">
        <f t="shared" si="1569"/>
        <v>3.0924195510572963</v>
      </c>
      <c r="NO388" s="58">
        <f t="shared" si="1323"/>
        <v>3.4598728965886627</v>
      </c>
      <c r="NP388" s="55">
        <f t="shared" si="1416"/>
        <v>1.0873810130982746</v>
      </c>
      <c r="NQ388" s="56">
        <f t="shared" si="1324"/>
        <v>1.0873810130982746</v>
      </c>
      <c r="NR388" s="56">
        <f t="shared" si="1417"/>
        <v>1.0899547268635614</v>
      </c>
      <c r="NS388" s="61">
        <f t="shared" si="1325"/>
        <v>1.0918214196057505</v>
      </c>
      <c r="NT388" s="25"/>
      <c r="NU388" s="86">
        <f t="shared" si="1578"/>
        <v>0</v>
      </c>
      <c r="NV388" s="86">
        <f t="shared" si="1578"/>
        <v>0</v>
      </c>
      <c r="NW388" s="86">
        <f t="shared" si="1578"/>
        <v>0</v>
      </c>
      <c r="NX388" s="86">
        <f t="shared" si="1578"/>
        <v>0</v>
      </c>
      <c r="NY388" s="87">
        <f t="shared" si="1579"/>
        <v>0</v>
      </c>
      <c r="NZ388" s="87">
        <f t="shared" si="1579"/>
        <v>0</v>
      </c>
      <c r="OA388" s="87">
        <f t="shared" si="1579"/>
        <v>0</v>
      </c>
      <c r="OB388" s="87">
        <f t="shared" si="1579"/>
        <v>0</v>
      </c>
      <c r="OC388" s="26"/>
    </row>
    <row r="389" spans="1:393" thickBot="1" x14ac:dyDescent="0.35">
      <c r="A389" s="136" t="s">
        <v>876</v>
      </c>
      <c r="B389" s="137" t="s">
        <v>877</v>
      </c>
      <c r="C389" s="133" t="s">
        <v>99</v>
      </c>
      <c r="D389" s="64">
        <f>VLOOKUP(B389,[1]УсіТ_1!$A$10:$G$556,6,FALSE)</f>
        <v>1285.21</v>
      </c>
      <c r="E389" s="64">
        <f>VLOOKUP(B389,[1]УсіТ_1!$A$10:$G$556,7,FALSE)</f>
        <v>0</v>
      </c>
      <c r="F389" s="38"/>
      <c r="G389" s="38"/>
      <c r="H389" s="39"/>
      <c r="I389" s="256">
        <v>3.5638000000000001</v>
      </c>
      <c r="J389" s="62">
        <v>3.5638000000000001</v>
      </c>
      <c r="K389" s="257">
        <f t="shared" si="1418"/>
        <v>2.9767999999999999</v>
      </c>
      <c r="L389" s="293">
        <f t="shared" si="1419"/>
        <v>3.1776</v>
      </c>
      <c r="M389" s="63">
        <v>0.20080000000000001</v>
      </c>
      <c r="N389" s="63">
        <v>0.71919999999999995</v>
      </c>
      <c r="O389" s="63">
        <v>0.38619999999999999</v>
      </c>
      <c r="P389" s="63">
        <v>1.44E-2</v>
      </c>
      <c r="Q389" s="63">
        <v>0</v>
      </c>
      <c r="R389" s="63">
        <v>0</v>
      </c>
      <c r="S389" s="63">
        <v>0.6754</v>
      </c>
      <c r="T389" s="63">
        <v>4.8500000000000001E-2</v>
      </c>
      <c r="U389" s="63">
        <v>1.1999999999999999E-3</v>
      </c>
      <c r="V389" s="63">
        <v>0.4194</v>
      </c>
      <c r="W389" s="63">
        <v>6.9699999999999998E-2</v>
      </c>
      <c r="X389" s="63">
        <v>0.66</v>
      </c>
      <c r="Y389" s="63">
        <v>0.1241</v>
      </c>
      <c r="Z389" s="63">
        <v>1E-3</v>
      </c>
      <c r="AA389" s="63">
        <v>0.24390000000000001</v>
      </c>
      <c r="AB389" s="259">
        <v>0</v>
      </c>
      <c r="AC389" s="144">
        <v>93.17</v>
      </c>
      <c r="AD389" s="70">
        <v>20.497399999999999</v>
      </c>
      <c r="AE389" s="70">
        <v>67.833886955116299</v>
      </c>
      <c r="AF389" s="68">
        <f t="shared" si="1420"/>
        <v>4.7646522197273686</v>
      </c>
      <c r="AG389" s="68">
        <f t="shared" si="1421"/>
        <v>21.629648862282291</v>
      </c>
      <c r="AH389" s="71">
        <v>3.3903520867500001</v>
      </c>
      <c r="AI389" s="71">
        <v>19.939805842568202</v>
      </c>
      <c r="AJ389" s="68">
        <f t="shared" si="1422"/>
        <v>0.2732750390723972</v>
      </c>
      <c r="AK389" s="68">
        <f t="shared" si="1423"/>
        <v>11.675833070339181</v>
      </c>
      <c r="AL389" s="71">
        <v>10.2415722442217</v>
      </c>
      <c r="AM389" s="69">
        <f t="shared" si="1424"/>
        <v>258.08762055438746</v>
      </c>
      <c r="AN389" s="260">
        <v>322.93</v>
      </c>
      <c r="AO389" s="71">
        <v>71.044600000000003</v>
      </c>
      <c r="AP389" s="71">
        <v>235.114276209249</v>
      </c>
      <c r="AQ389" s="68">
        <f t="shared" si="1425"/>
        <v>16.514426760937649</v>
      </c>
      <c r="AR389" s="68">
        <f t="shared" si="1426"/>
        <v>74.96900834063355</v>
      </c>
      <c r="AS389" s="71">
        <v>33.043769279733297</v>
      </c>
      <c r="AT389" s="261">
        <f t="shared" si="1338"/>
        <v>7.1664492884945981</v>
      </c>
      <c r="AU389" s="71">
        <v>71.408293319779304</v>
      </c>
      <c r="AV389" s="68">
        <f t="shared" si="1427"/>
        <v>0.97865065994757539</v>
      </c>
      <c r="AW389" s="68">
        <f t="shared" si="1428"/>
        <v>41.81341178657005</v>
      </c>
      <c r="AX389" s="71">
        <v>36.677046940438103</v>
      </c>
      <c r="AY389" s="69">
        <f t="shared" si="1429"/>
        <v>924.26158289903969</v>
      </c>
      <c r="AZ389" s="260">
        <v>61</v>
      </c>
      <c r="BA389" s="260">
        <v>310.92716666666797</v>
      </c>
      <c r="BB389" s="260">
        <v>32.425261666666799</v>
      </c>
      <c r="BC389" s="262">
        <f t="shared" si="1430"/>
        <v>25.940209333333442</v>
      </c>
      <c r="BD389" s="262">
        <f t="shared" si="1339"/>
        <v>6.485052333333357</v>
      </c>
      <c r="BE389" s="260">
        <v>12.1705776666667</v>
      </c>
      <c r="BF389" s="262">
        <f t="shared" si="1431"/>
        <v>9.7364621333333616</v>
      </c>
      <c r="BG389" s="262">
        <f t="shared" si="1340"/>
        <v>2.4341155333333386</v>
      </c>
      <c r="BH389" s="260">
        <v>38.338089791061108</v>
      </c>
      <c r="BI389" s="263">
        <f t="shared" si="1432"/>
        <v>22.449021829514997</v>
      </c>
      <c r="BJ389" s="68">
        <f t="shared" si="1433"/>
        <v>0.52542352058649244</v>
      </c>
      <c r="BK389" s="260">
        <v>19.691385423490988</v>
      </c>
      <c r="BL389" s="69">
        <f t="shared" si="1434"/>
        <v>496.26297745746433</v>
      </c>
      <c r="BM389" s="260">
        <v>6.23</v>
      </c>
      <c r="BN389" s="260">
        <v>1.3706</v>
      </c>
      <c r="BO389" s="260">
        <v>4.5358496912136399</v>
      </c>
      <c r="BP389" s="68">
        <f t="shared" si="1435"/>
        <v>0.31859808231084608</v>
      </c>
      <c r="BQ389" s="68">
        <f t="shared" si="1436"/>
        <v>1.4463101042397635</v>
      </c>
      <c r="BR389" s="260">
        <v>1.08242180145833</v>
      </c>
      <c r="BS389" s="260">
        <v>1.42560113798361</v>
      </c>
      <c r="BT389" s="68">
        <f t="shared" si="1437"/>
        <v>1.9537863596065377E-2</v>
      </c>
      <c r="BU389" s="68">
        <f t="shared" si="1438"/>
        <v>0.83476644875085482</v>
      </c>
      <c r="BV389" s="260">
        <v>0.73222363153278103</v>
      </c>
      <c r="BW389" s="69">
        <f t="shared" si="1439"/>
        <v>18.452035514626033</v>
      </c>
      <c r="BX389" s="260">
        <v>0</v>
      </c>
      <c r="BY389" s="260">
        <v>0</v>
      </c>
      <c r="BZ389" s="263">
        <f t="shared" si="1440"/>
        <v>0</v>
      </c>
      <c r="CA389" s="263">
        <f t="shared" si="1441"/>
        <v>0</v>
      </c>
      <c r="CB389" s="260">
        <v>0</v>
      </c>
      <c r="CC389" s="264">
        <f t="shared" si="1442"/>
        <v>0</v>
      </c>
      <c r="CD389" s="260">
        <v>0</v>
      </c>
      <c r="CE389" s="260">
        <v>0</v>
      </c>
      <c r="CF389" s="263">
        <f t="shared" si="1443"/>
        <v>0</v>
      </c>
      <c r="CG389" s="263">
        <f t="shared" si="1444"/>
        <v>0</v>
      </c>
      <c r="CH389" s="260">
        <v>0</v>
      </c>
      <c r="CI389" s="69">
        <f t="shared" si="1445"/>
        <v>0</v>
      </c>
      <c r="CJ389" s="260">
        <v>347.03031487604807</v>
      </c>
      <c r="CK389" s="260">
        <v>76.346675710775855</v>
      </c>
      <c r="CL389" s="260">
        <v>28.451588729687003</v>
      </c>
      <c r="CM389" s="260">
        <v>12.460434272255632</v>
      </c>
      <c r="CN389" s="260">
        <v>169.99861060680757</v>
      </c>
      <c r="CO389" s="265">
        <f t="shared" si="1446"/>
        <v>11.940702409022164</v>
      </c>
      <c r="CP389" s="266">
        <f t="shared" si="1447"/>
        <v>54.206096975307872</v>
      </c>
      <c r="CQ389" s="260">
        <v>67.061515272236022</v>
      </c>
      <c r="CR389" s="265">
        <f t="shared" si="1448"/>
        <v>0.91907806680599469</v>
      </c>
      <c r="CS389" s="265">
        <f t="shared" si="1449"/>
        <v>39.268138513718895</v>
      </c>
      <c r="CT389" s="260">
        <v>34.444435361619576</v>
      </c>
      <c r="CU389" s="267">
        <f t="shared" si="1341"/>
        <v>867.99976866860868</v>
      </c>
      <c r="CV389" s="260">
        <v>44.64199999999996</v>
      </c>
      <c r="CW389" s="260">
        <v>4.8144568193392798</v>
      </c>
      <c r="CX389" s="68">
        <f t="shared" si="1450"/>
        <v>6.5982130709044837E-2</v>
      </c>
      <c r="CY389" s="68">
        <f t="shared" si="1451"/>
        <v>2.8191244483913929</v>
      </c>
      <c r="CZ389" s="260">
        <v>2.4728228409669599</v>
      </c>
      <c r="DA389" s="69">
        <f t="shared" si="1452"/>
        <v>62.31513559236744</v>
      </c>
      <c r="DB389" s="260">
        <v>1.1440000000000028</v>
      </c>
      <c r="DC389" s="260">
        <v>0.123375713483359</v>
      </c>
      <c r="DD389" s="68">
        <f t="shared" si="1453"/>
        <v>1.6908641532894352E-3</v>
      </c>
      <c r="DE389" s="68">
        <f t="shared" si="1454"/>
        <v>7.2243142533034807E-2</v>
      </c>
      <c r="DF389" s="260">
        <v>6.3368785674167996E-2</v>
      </c>
      <c r="DG389" s="69">
        <f t="shared" si="1455"/>
        <v>1.5968933989890359</v>
      </c>
      <c r="DH389" s="260">
        <v>196.71451142991552</v>
      </c>
      <c r="DI389" s="260">
        <v>43.277192514581415</v>
      </c>
      <c r="DJ389" s="260">
        <v>2.9826359344499984</v>
      </c>
      <c r="DK389" s="260">
        <v>143.20816432097848</v>
      </c>
      <c r="DL389" s="68">
        <f t="shared" si="1456"/>
        <v>10.058941461905528</v>
      </c>
      <c r="DM389" s="68">
        <f t="shared" si="1457"/>
        <v>45.663641691715839</v>
      </c>
      <c r="DN389" s="260">
        <v>41.647552735641803</v>
      </c>
      <c r="DO389" s="68">
        <f t="shared" si="1458"/>
        <v>0.57077971024197094</v>
      </c>
      <c r="DP389" s="68">
        <f t="shared" si="1459"/>
        <v>24.386891094566</v>
      </c>
      <c r="DQ389" s="260">
        <v>21.3912022767305</v>
      </c>
      <c r="DR389" s="264">
        <f t="shared" si="1460"/>
        <v>539.06551105475717</v>
      </c>
      <c r="DS389" s="260">
        <v>32.5</v>
      </c>
      <c r="DT389" s="260">
        <v>7.15</v>
      </c>
      <c r="DU389" s="260">
        <v>23.662137233458001</v>
      </c>
      <c r="DV389" s="68">
        <f t="shared" si="1461"/>
        <v>1.6620285192780899</v>
      </c>
      <c r="DW389" s="68">
        <f t="shared" si="1462"/>
        <v>7.5449564025348845</v>
      </c>
      <c r="DX389" s="260">
        <v>0.61600977458333295</v>
      </c>
      <c r="DY389" s="260">
        <v>0.21880088641666701</v>
      </c>
      <c r="DZ389" s="260">
        <v>0</v>
      </c>
      <c r="EA389" s="260">
        <v>6.9179855456806303</v>
      </c>
      <c r="EB389" s="68">
        <f t="shared" si="1463"/>
        <v>9.4810991903553035E-2</v>
      </c>
      <c r="EC389" s="68">
        <f t="shared" si="1464"/>
        <v>4.0508541082154759</v>
      </c>
      <c r="ED389" s="267">
        <v>3.5532466720069298</v>
      </c>
      <c r="EE389" s="69">
        <f t="shared" si="1465"/>
        <v>89.541816134574688</v>
      </c>
      <c r="EF389" s="260">
        <v>178.15011555555549</v>
      </c>
      <c r="EG389" s="260">
        <v>39.193025422222206</v>
      </c>
      <c r="EH389" s="260">
        <v>260.6050137878043</v>
      </c>
      <c r="EI389" s="260">
        <v>129.70499945944465</v>
      </c>
      <c r="EJ389" s="268">
        <f t="shared" si="1466"/>
        <v>9.1104791620313925</v>
      </c>
      <c r="EK389" s="266">
        <f t="shared" si="1467"/>
        <v>41.357995537637436</v>
      </c>
      <c r="EL389" s="260">
        <v>65.532903367942751</v>
      </c>
      <c r="EM389" s="268">
        <f t="shared" si="1468"/>
        <v>0.8981284406576554</v>
      </c>
      <c r="EN389" s="268">
        <f t="shared" si="1469"/>
        <v>38.373053698712354</v>
      </c>
      <c r="EO389" s="269">
        <f t="shared" si="1470"/>
        <v>673.18605759296929</v>
      </c>
      <c r="EP389" s="69">
        <f t="shared" si="1471"/>
        <v>848.21443256714133</v>
      </c>
      <c r="EQ389" s="260">
        <v>56.48</v>
      </c>
      <c r="ER389" s="260">
        <v>12.425599999999999</v>
      </c>
      <c r="ES389" s="260">
        <v>41.1211541829448</v>
      </c>
      <c r="ET389" s="68">
        <f t="shared" si="1472"/>
        <v>2.8883498698100425</v>
      </c>
      <c r="EU389" s="68">
        <f t="shared" si="1473"/>
        <v>13.111973465082144</v>
      </c>
      <c r="EV389" s="260">
        <v>4.2122949184083298</v>
      </c>
      <c r="EW389" s="260">
        <v>12.320213453269201</v>
      </c>
      <c r="EX389" s="68">
        <f t="shared" si="1474"/>
        <v>0.16884852537705439</v>
      </c>
      <c r="EY389" s="68">
        <f t="shared" si="1475"/>
        <v>7.2141502684155938</v>
      </c>
      <c r="EZ389" s="260">
        <v>6.3279631277311097</v>
      </c>
      <c r="FA389" s="69">
        <f t="shared" si="1476"/>
        <v>159.46467081882412</v>
      </c>
      <c r="FB389" s="260">
        <v>0.83333333333333348</v>
      </c>
      <c r="FC389" s="260">
        <v>8.9871586162120806E-2</v>
      </c>
      <c r="FD389" s="68">
        <f t="shared" si="1477"/>
        <v>1.2316900883518657E-3</v>
      </c>
      <c r="FE389" s="68">
        <f t="shared" si="1478"/>
        <v>5.2624666763574489E-2</v>
      </c>
      <c r="FF389" s="260">
        <v>4.6160245974772703E-2</v>
      </c>
      <c r="FG389" s="69">
        <f t="shared" si="1479"/>
        <v>1.1632381985642724</v>
      </c>
      <c r="FH389" s="260">
        <v>224.55160000000001</v>
      </c>
      <c r="FI389" s="260">
        <v>24.216970160690501</v>
      </c>
      <c r="FJ389" s="68">
        <f t="shared" si="1480"/>
        <v>0.33189357605226333</v>
      </c>
      <c r="FK389" s="68">
        <f t="shared" si="1481"/>
        <v>14.180343745472966</v>
      </c>
      <c r="FL389" s="260">
        <v>12.438499999999999</v>
      </c>
      <c r="FM389" s="69">
        <f t="shared" si="1482"/>
        <v>313.44848419282857</v>
      </c>
      <c r="FN389" s="260">
        <v>0</v>
      </c>
      <c r="FO389" s="260">
        <v>0</v>
      </c>
      <c r="FP389" s="68">
        <f t="shared" si="1483"/>
        <v>0</v>
      </c>
      <c r="FQ389" s="68">
        <f t="shared" si="1484"/>
        <v>0</v>
      </c>
      <c r="FR389" s="260">
        <v>0</v>
      </c>
      <c r="FS389" s="264">
        <f t="shared" si="1485"/>
        <v>0</v>
      </c>
      <c r="FT389" s="270">
        <f t="shared" si="1342"/>
        <v>4579.8741670521731</v>
      </c>
      <c r="FU389" s="271">
        <f t="shared" si="1343"/>
        <v>1504.5100355090985</v>
      </c>
      <c r="FV389" s="272">
        <f t="shared" si="1486"/>
        <v>324.72850483854103</v>
      </c>
      <c r="FW389" s="272">
        <f t="shared" si="1344"/>
        <v>55.303555027417033</v>
      </c>
      <c r="FX389" s="272">
        <f t="shared" si="1345"/>
        <v>310.92716666666797</v>
      </c>
      <c r="FY389" s="272">
        <f t="shared" si="1346"/>
        <v>0</v>
      </c>
      <c r="FZ389" s="272">
        <f t="shared" si="1347"/>
        <v>0</v>
      </c>
      <c r="GA389" s="272">
        <f t="shared" si="1348"/>
        <v>44.64199999999996</v>
      </c>
      <c r="GB389" s="272">
        <f t="shared" si="1349"/>
        <v>1.1440000000000028</v>
      </c>
      <c r="GC389" s="272">
        <f t="shared" si="1350"/>
        <v>224.55160000000001</v>
      </c>
      <c r="GD389" s="272">
        <f t="shared" si="1351"/>
        <v>0</v>
      </c>
      <c r="GE389" s="272">
        <f t="shared" si="1352"/>
        <v>815.17907865921234</v>
      </c>
      <c r="GF389" s="273">
        <f t="shared" si="1353"/>
        <v>317.11415028290918</v>
      </c>
      <c r="GG389" s="273">
        <f t="shared" si="1354"/>
        <v>57.25817848502308</v>
      </c>
      <c r="GH389" s="272">
        <f t="shared" si="1487"/>
        <v>353.83663474583796</v>
      </c>
      <c r="GI389" s="274">
        <f t="shared" si="1488"/>
        <v>252.77235732279649</v>
      </c>
      <c r="GJ389" s="275">
        <f t="shared" si="1355"/>
        <v>4.8493310791917086</v>
      </c>
      <c r="GK389" s="271">
        <f t="shared" si="1489"/>
        <v>3634.8225754467749</v>
      </c>
      <c r="GL389" s="276">
        <f t="shared" si="1490"/>
        <v>4579.876445062936</v>
      </c>
      <c r="GM389" s="272">
        <f t="shared" si="1491"/>
        <v>2074.396543114804</v>
      </c>
      <c r="GN389" s="272">
        <f t="shared" si="1492"/>
        <v>117.41106459163183</v>
      </c>
      <c r="GO389" s="277">
        <f t="shared" si="1493"/>
        <v>0.57070090769418891</v>
      </c>
      <c r="GP389" s="278">
        <f t="shared" si="1494"/>
        <v>3.2301731970287496E-2</v>
      </c>
      <c r="GQ389" s="279">
        <f t="shared" si="1495"/>
        <v>1.0837627403798753</v>
      </c>
      <c r="GR389" s="280">
        <f t="shared" si="1496"/>
        <v>3634.8225754467749</v>
      </c>
      <c r="GS389" s="272">
        <f t="shared" si="1497"/>
        <v>2074.396543114804</v>
      </c>
      <c r="GT389" s="272">
        <f t="shared" si="1356"/>
        <v>117.41106459163183</v>
      </c>
      <c r="GU389" s="73">
        <f t="shared" si="1498"/>
        <v>0.57070090769418891</v>
      </c>
      <c r="GV389" s="74">
        <f t="shared" si="1499"/>
        <v>3.2301731970287496E-2</v>
      </c>
      <c r="GW389" s="279">
        <f t="shared" si="1500"/>
        <v>1.0837627403798753</v>
      </c>
      <c r="GX389" s="280">
        <f t="shared" si="1501"/>
        <v>3036.1316246437182</v>
      </c>
      <c r="GY389" s="272">
        <f t="shared" si="1357"/>
        <v>1892.7086485249974</v>
      </c>
      <c r="GZ389" s="272">
        <f t="shared" si="1358"/>
        <v>76.171042345578769</v>
      </c>
      <c r="HA389" s="73">
        <f t="shared" si="1502"/>
        <v>0.62339479394181463</v>
      </c>
      <c r="HB389" s="74">
        <f t="shared" si="1503"/>
        <v>2.5088188445887036E-2</v>
      </c>
      <c r="HC389" s="279">
        <f t="shared" si="1504"/>
        <v>1.089918367083333</v>
      </c>
      <c r="HD389" s="280">
        <f t="shared" si="1505"/>
        <v>3240.9630695281526</v>
      </c>
      <c r="HE389" s="272">
        <f t="shared" si="1359"/>
        <v>2047.0087364827957</v>
      </c>
      <c r="HF389" s="272">
        <f t="shared" si="1360"/>
        <v>81.208969604378538</v>
      </c>
      <c r="HG389" s="73">
        <f t="shared" si="1506"/>
        <v>0.6316050792830592</v>
      </c>
      <c r="HH389" s="74">
        <f t="shared" si="1507"/>
        <v>2.5057048742058528E-2</v>
      </c>
      <c r="HI389" s="281">
        <f t="shared" si="1508"/>
        <v>1.0910466481371257</v>
      </c>
      <c r="HJ389" s="72">
        <f t="shared" si="1361"/>
        <v>3.8623136541657996</v>
      </c>
      <c r="HK389" s="73">
        <f t="shared" si="1509"/>
        <v>3.8623136541657996</v>
      </c>
      <c r="HL389" s="73">
        <f t="shared" si="1362"/>
        <v>3.2444689951336656</v>
      </c>
      <c r="HM389" s="74">
        <f t="shared" si="1510"/>
        <v>3.4669098291205307</v>
      </c>
      <c r="HN389" s="75"/>
      <c r="HO389" s="75"/>
      <c r="HP389" s="76">
        <f t="shared" si="1511"/>
        <v>154.30008795779818</v>
      </c>
      <c r="HQ389" s="77">
        <f t="shared" si="1512"/>
        <v>175.59504309685391</v>
      </c>
      <c r="HR389" s="77">
        <f t="shared" si="1513"/>
        <v>5.0379272587997654</v>
      </c>
      <c r="HS389" s="77">
        <f t="shared" si="1514"/>
        <v>5.817798398461969</v>
      </c>
      <c r="HT389" s="282">
        <f t="shared" si="1515"/>
        <v>204.83144488443449</v>
      </c>
      <c r="HU389" s="73">
        <f t="shared" si="1570"/>
        <v>0.75330273652492175</v>
      </c>
      <c r="HV389" s="74">
        <f t="shared" si="1571"/>
        <v>2.4595477816612359E-2</v>
      </c>
      <c r="HW389" s="279">
        <f t="shared" si="1337"/>
        <v>1.1077706906338161</v>
      </c>
      <c r="HX389" s="76">
        <f t="shared" si="1516"/>
        <v>536.44915255518833</v>
      </c>
      <c r="HY389" s="77">
        <f t="shared" si="1517"/>
        <v>610.48450009932981</v>
      </c>
      <c r="HZ389" s="77">
        <f t="shared" si="1363"/>
        <v>24.659526709379822</v>
      </c>
      <c r="IA389" s="77">
        <f t="shared" si="1518"/>
        <v>28.47682144399182</v>
      </c>
      <c r="IB389" s="282">
        <f t="shared" si="1519"/>
        <v>733.54093880876167</v>
      </c>
      <c r="IC389" s="73">
        <f t="shared" si="1572"/>
        <v>0.73131453770849963</v>
      </c>
      <c r="ID389" s="74">
        <f t="shared" si="1573"/>
        <v>3.3617110381631614E-2</v>
      </c>
      <c r="IE389" s="279">
        <f t="shared" si="1580"/>
        <v>1.1061326480362266</v>
      </c>
      <c r="IF389" s="76">
        <f t="shared" si="1364"/>
        <v>27.387806632008296</v>
      </c>
      <c r="IG389" s="77">
        <f t="shared" si="1520"/>
        <v>31.167597825291761</v>
      </c>
      <c r="IH389" s="77">
        <f t="shared" si="1365"/>
        <v>36.202094987253297</v>
      </c>
      <c r="II389" s="77">
        <f t="shared" si="1521"/>
        <v>41.80617929128011</v>
      </c>
      <c r="IJ389" s="282">
        <f t="shared" si="1522"/>
        <v>393.85950591862246</v>
      </c>
      <c r="IK389" s="73">
        <f t="shared" si="1523"/>
        <v>6.953699535099464E-2</v>
      </c>
      <c r="IL389" s="74">
        <f t="shared" si="1524"/>
        <v>9.1916265681634246E-2</v>
      </c>
      <c r="IM389" s="279">
        <f t="shared" si="1525"/>
        <v>1.0238254386559078</v>
      </c>
      <c r="IN389" s="76">
        <f t="shared" si="1366"/>
        <v>10.383513394648554</v>
      </c>
      <c r="IO389" s="77">
        <f t="shared" si="1526"/>
        <v>11.816542078244002</v>
      </c>
      <c r="IP389" s="77">
        <f t="shared" si="1367"/>
        <v>0.33813594590691143</v>
      </c>
      <c r="IQ389" s="77">
        <f t="shared" si="1527"/>
        <v>0.39047939033330131</v>
      </c>
      <c r="IR389" s="282">
        <f t="shared" si="1528"/>
        <v>14.644472630655581</v>
      </c>
      <c r="IS389" s="73">
        <f t="shared" si="1581"/>
        <v>0.70903976240923339</v>
      </c>
      <c r="IT389" s="74">
        <f t="shared" si="1582"/>
        <v>2.3089663549855963E-2</v>
      </c>
      <c r="IU389" s="279">
        <f t="shared" si="1583"/>
        <v>1.1014288575276161</v>
      </c>
      <c r="IV389" s="76">
        <f t="shared" si="1368"/>
        <v>0</v>
      </c>
      <c r="IW389" s="77">
        <f t="shared" si="1529"/>
        <v>0</v>
      </c>
      <c r="IX389" s="77">
        <f t="shared" si="1530"/>
        <v>0</v>
      </c>
      <c r="IY389" s="77">
        <f t="shared" si="1531"/>
        <v>0</v>
      </c>
      <c r="IZ389" s="282">
        <f t="shared" si="1532"/>
        <v>0</v>
      </c>
      <c r="JA389" s="283"/>
      <c r="JB389" s="284"/>
      <c r="JC389" s="285"/>
      <c r="JD389" s="76">
        <f t="shared" si="1369"/>
        <v>0</v>
      </c>
      <c r="JE389" s="77">
        <f t="shared" si="1533"/>
        <v>0</v>
      </c>
      <c r="JF389" s="77">
        <f t="shared" si="1370"/>
        <v>0</v>
      </c>
      <c r="JG389" s="77">
        <f t="shared" si="1534"/>
        <v>0</v>
      </c>
      <c r="JH389" s="282">
        <f t="shared" si="1535"/>
        <v>0</v>
      </c>
      <c r="JI389" s="283"/>
      <c r="JJ389" s="284"/>
      <c r="JK389" s="285"/>
      <c r="JL389" s="76">
        <f t="shared" si="1371"/>
        <v>537.41555788343658</v>
      </c>
      <c r="JM389" s="77">
        <f t="shared" si="1536"/>
        <v>611.58427902692961</v>
      </c>
      <c r="JN389" s="77">
        <f t="shared" si="1372"/>
        <v>25.320214748083792</v>
      </c>
      <c r="JO389" s="77">
        <f t="shared" si="1537"/>
        <v>29.239783991087165</v>
      </c>
      <c r="JP389" s="282">
        <f t="shared" si="1538"/>
        <v>688.88870529254655</v>
      </c>
      <c r="JQ389" s="73">
        <f t="shared" si="1373"/>
        <v>0.78011956612819666</v>
      </c>
      <c r="JR389" s="74">
        <f t="shared" si="1374"/>
        <v>3.6755160236414675E-2</v>
      </c>
      <c r="JS389" s="279">
        <f t="shared" si="1574"/>
        <v>1.1133540001259494</v>
      </c>
      <c r="JT389" s="76">
        <f t="shared" si="1375"/>
        <v>3.4393318270374991</v>
      </c>
      <c r="JU389" s="77">
        <f t="shared" si="1539"/>
        <v>3.9139940124869441</v>
      </c>
      <c r="JV389" s="77">
        <f t="shared" si="1376"/>
        <v>6.5982130709044837E-2</v>
      </c>
      <c r="JW389" s="77">
        <f t="shared" si="1540"/>
        <v>7.6196164542804978E-2</v>
      </c>
      <c r="JX389" s="282">
        <f t="shared" si="1541"/>
        <v>49.456456819339238</v>
      </c>
      <c r="JY389" s="73">
        <f t="shared" si="1584"/>
        <v>6.9542624931687336E-2</v>
      </c>
      <c r="JZ389" s="74">
        <f t="shared" si="1585"/>
        <v>1.3341459326549141E-3</v>
      </c>
      <c r="KA389" s="279">
        <f t="shared" si="1586"/>
        <v>1.0098041034571972</v>
      </c>
      <c r="KB389" s="76">
        <f t="shared" si="1377"/>
        <v>8.8136633890302463E-2</v>
      </c>
      <c r="KC389" s="77">
        <f t="shared" si="1542"/>
        <v>0.10030037073350311</v>
      </c>
      <c r="KD389" s="77">
        <f t="shared" si="1378"/>
        <v>1.6908641532894352E-3</v>
      </c>
      <c r="KE389" s="77">
        <f t="shared" si="1543"/>
        <v>1.9526099242186399E-3</v>
      </c>
      <c r="KF389" s="282">
        <f t="shared" si="1544"/>
        <v>1.2673757134833619</v>
      </c>
      <c r="KG389" s="73">
        <f t="shared" si="1587"/>
        <v>6.9542624931686864E-2</v>
      </c>
      <c r="KH389" s="74">
        <f t="shared" si="1588"/>
        <v>1.3341459326549048E-3</v>
      </c>
      <c r="KI389" s="279">
        <f t="shared" si="1589"/>
        <v>1.009804103457197</v>
      </c>
      <c r="KJ389" s="76">
        <f t="shared" si="1379"/>
        <v>325.4533539437607</v>
      </c>
      <c r="KK389" s="77">
        <f t="shared" si="1545"/>
        <v>370.36917132153911</v>
      </c>
      <c r="KL389" s="77">
        <f t="shared" si="1380"/>
        <v>10.629721172147498</v>
      </c>
      <c r="KM389" s="77">
        <f t="shared" si="1546"/>
        <v>12.275202009595931</v>
      </c>
      <c r="KN389" s="282">
        <f t="shared" si="1547"/>
        <v>427.82977067837874</v>
      </c>
      <c r="KO389" s="73">
        <f t="shared" si="1381"/>
        <v>0.76070759037575353</v>
      </c>
      <c r="KP389" s="74">
        <f t="shared" si="1382"/>
        <v>2.4845679054294696E-2</v>
      </c>
      <c r="KQ389" s="279">
        <f t="shared" si="1383"/>
        <v>1.1088313656653626</v>
      </c>
      <c r="KR389" s="76">
        <f t="shared" si="1384"/>
        <v>53.796888823115438</v>
      </c>
      <c r="KS389" s="77">
        <f t="shared" si="1548"/>
        <v>61.221397449593596</v>
      </c>
      <c r="KT389" s="77">
        <f t="shared" si="1385"/>
        <v>1.7568395111816431</v>
      </c>
      <c r="KU389" s="77">
        <f t="shared" si="1549"/>
        <v>2.0287982675125615</v>
      </c>
      <c r="KV389" s="282">
        <f t="shared" si="1550"/>
        <v>71.064933440138645</v>
      </c>
      <c r="KW389" s="73">
        <f t="shared" si="1317"/>
        <v>0.75701033152210162</v>
      </c>
      <c r="KX389" s="74">
        <f t="shared" si="1318"/>
        <v>2.4721609183824989E-2</v>
      </c>
      <c r="KY389" s="279">
        <f t="shared" si="1319"/>
        <v>1.1083019009550215</v>
      </c>
      <c r="KZ389" s="76">
        <f t="shared" si="1386"/>
        <v>314.61502104612441</v>
      </c>
      <c r="LA389" s="77">
        <f t="shared" si="1551"/>
        <v>358.03504010070003</v>
      </c>
      <c r="LB389" s="77">
        <f t="shared" si="1387"/>
        <v>10.008607602689048</v>
      </c>
      <c r="LC389" s="77">
        <f t="shared" si="1552"/>
        <v>11.557940059585313</v>
      </c>
      <c r="LD389" s="286">
        <f t="shared" si="1553"/>
        <v>673.18605759296929</v>
      </c>
      <c r="LE389" s="73">
        <f t="shared" si="1388"/>
        <v>0.46735225350782761</v>
      </c>
      <c r="LF389" s="74">
        <f t="shared" si="1389"/>
        <v>1.4867520635343559E-2</v>
      </c>
      <c r="LG389" s="279">
        <f t="shared" si="1390"/>
        <v>1.0668007767009664</v>
      </c>
      <c r="LH389" s="76">
        <f t="shared" si="1391"/>
        <v>93.703470954867228</v>
      </c>
      <c r="LI389" s="77">
        <f t="shared" si="1554"/>
        <v>106.63548698134845</v>
      </c>
      <c r="LJ389" s="77">
        <f t="shared" si="1392"/>
        <v>3.0571983951870969</v>
      </c>
      <c r="LK389" s="77">
        <f t="shared" si="1555"/>
        <v>3.5304527067620595</v>
      </c>
      <c r="LL389" s="282">
        <f t="shared" si="1556"/>
        <v>126.55926255462232</v>
      </c>
      <c r="LM389" s="73">
        <f t="shared" si="1575"/>
        <v>0.74039204293265615</v>
      </c>
      <c r="LN389" s="74">
        <f t="shared" si="1576"/>
        <v>2.4156259553642909E-2</v>
      </c>
      <c r="LO389" s="279">
        <f t="shared" si="1577"/>
        <v>1.1059208948240398</v>
      </c>
      <c r="LP389" s="76">
        <f t="shared" si="1393"/>
        <v>6.4202093451560874E-2</v>
      </c>
      <c r="LQ389" s="77">
        <f t="shared" si="1557"/>
        <v>7.3062624368810794E-2</v>
      </c>
      <c r="LR389" s="77">
        <f t="shared" si="1394"/>
        <v>1.2316900883518657E-3</v>
      </c>
      <c r="LS389" s="77">
        <f t="shared" si="1558"/>
        <v>1.4223557140287345E-3</v>
      </c>
      <c r="LT389" s="282">
        <f t="shared" si="1559"/>
        <v>0.92320491949545436</v>
      </c>
      <c r="LU389" s="73">
        <f t="shared" si="1329"/>
        <v>6.9542624931687211E-2</v>
      </c>
      <c r="LV389" s="74">
        <f t="shared" si="1330"/>
        <v>1.3341459326549118E-3</v>
      </c>
      <c r="LW389" s="279">
        <f t="shared" si="1331"/>
        <v>1.0098041034571972</v>
      </c>
      <c r="LX389" s="76">
        <f t="shared" si="1395"/>
        <v>17.300019369477017</v>
      </c>
      <c r="LY389" s="77">
        <f t="shared" si="1560"/>
        <v>19.68759504265854</v>
      </c>
      <c r="LZ389" s="77">
        <f t="shared" si="1396"/>
        <v>0.33189357605226333</v>
      </c>
      <c r="MA389" s="77">
        <f t="shared" si="1561"/>
        <v>0.3832707016251537</v>
      </c>
      <c r="MB389" s="286">
        <f t="shared" si="1562"/>
        <v>248.76863824827663</v>
      </c>
      <c r="MC389" s="73">
        <f t="shared" si="1320"/>
        <v>6.9542605897979851E-2</v>
      </c>
      <c r="MD389" s="74">
        <f t="shared" si="1321"/>
        <v>1.3341455675012627E-3</v>
      </c>
      <c r="ME389" s="279">
        <f t="shared" si="1322"/>
        <v>1.0098041007738294</v>
      </c>
      <c r="MF389" s="76">
        <f t="shared" si="1397"/>
        <v>0</v>
      </c>
      <c r="MG389" s="77">
        <f t="shared" si="1563"/>
        <v>0</v>
      </c>
      <c r="MH389" s="77">
        <f t="shared" si="1398"/>
        <v>0</v>
      </c>
      <c r="MI389" s="77">
        <f t="shared" si="1564"/>
        <v>0</v>
      </c>
      <c r="MJ389" s="286">
        <f t="shared" si="1565"/>
        <v>0</v>
      </c>
      <c r="MK389" s="73"/>
      <c r="ML389" s="74"/>
      <c r="MM389" s="279"/>
      <c r="MN389" s="287">
        <f t="shared" si="1566"/>
        <v>1.0837606790336818</v>
      </c>
      <c r="MO389" s="288">
        <f t="shared" si="1566"/>
        <v>1.0837606790336818</v>
      </c>
      <c r="MP389" s="288">
        <f t="shared" si="1566"/>
        <v>1.0899168801572339</v>
      </c>
      <c r="MQ389" s="289">
        <f t="shared" si="1566"/>
        <v>1.0910451043338758</v>
      </c>
      <c r="MR389" s="290">
        <f t="shared" si="1567"/>
        <v>3.8623063079402353</v>
      </c>
      <c r="MS389" s="291">
        <f t="shared" si="1332"/>
        <v>3.8623063079402353</v>
      </c>
      <c r="MT389" s="291">
        <f t="shared" si="1399"/>
        <v>3.2444645688520537</v>
      </c>
      <c r="MU389" s="292">
        <f t="shared" si="1333"/>
        <v>3.4669049235313238</v>
      </c>
      <c r="MV389" s="359">
        <f t="shared" si="1400"/>
        <v>0.22244035467927026</v>
      </c>
      <c r="MW389" s="360">
        <f t="shared" si="1401"/>
        <v>0.79553060046765411</v>
      </c>
      <c r="MX389" s="360">
        <f t="shared" si="1402"/>
        <v>0.39540138440891159</v>
      </c>
      <c r="MY389" s="360">
        <f t="shared" si="1403"/>
        <v>1.5860575548397673E-2</v>
      </c>
      <c r="MZ389" s="360">
        <f t="shared" si="1404"/>
        <v>0</v>
      </c>
      <c r="NA389" s="360">
        <f t="shared" si="1405"/>
        <v>0</v>
      </c>
      <c r="NB389" s="360">
        <f t="shared" si="1406"/>
        <v>0.75195929168506626</v>
      </c>
      <c r="NC389" s="360">
        <f t="shared" si="1407"/>
        <v>4.8975499017674062E-2</v>
      </c>
      <c r="ND389" s="360">
        <f t="shared" si="1408"/>
        <v>1.2117649241486362E-3</v>
      </c>
      <c r="NE389" s="360">
        <f t="shared" si="1409"/>
        <v>0.46504387476005304</v>
      </c>
      <c r="NF389" s="360">
        <f t="shared" si="1410"/>
        <v>7.724864249656499E-2</v>
      </c>
      <c r="NG389" s="360">
        <f t="shared" si="1411"/>
        <v>0.70408851262263783</v>
      </c>
      <c r="NH389" s="360">
        <f t="shared" si="1412"/>
        <v>0.13724478304766333</v>
      </c>
      <c r="NI389" s="360">
        <f t="shared" si="1413"/>
        <v>1.0098041034571972E-3</v>
      </c>
      <c r="NJ389" s="360">
        <f t="shared" si="1414"/>
        <v>0.246291220178737</v>
      </c>
      <c r="NK389" s="361">
        <f t="shared" si="1415"/>
        <v>0</v>
      </c>
      <c r="NL389" s="145">
        <f t="shared" si="1568"/>
        <v>3.8623063079402353</v>
      </c>
      <c r="NM389" s="56">
        <f t="shared" si="1334"/>
        <v>3.8623063079402353</v>
      </c>
      <c r="NN389" s="56">
        <f t="shared" si="1569"/>
        <v>3.2444645688520537</v>
      </c>
      <c r="NO389" s="58">
        <f t="shared" si="1323"/>
        <v>3.4669049235313238</v>
      </c>
      <c r="NP389" s="55">
        <f t="shared" si="1416"/>
        <v>1.0837606790336818</v>
      </c>
      <c r="NQ389" s="56">
        <f t="shared" si="1324"/>
        <v>1.0837606790336818</v>
      </c>
      <c r="NR389" s="56">
        <f t="shared" si="1417"/>
        <v>1.0899168801572339</v>
      </c>
      <c r="NS389" s="61">
        <f t="shared" si="1325"/>
        <v>1.0910451043338758</v>
      </c>
      <c r="NT389" s="25"/>
      <c r="NU389" s="86">
        <f t="shared" si="1578"/>
        <v>0</v>
      </c>
      <c r="NV389" s="86">
        <f t="shared" si="1578"/>
        <v>0</v>
      </c>
      <c r="NW389" s="86">
        <f t="shared" si="1578"/>
        <v>0</v>
      </c>
      <c r="NX389" s="86">
        <f t="shared" si="1578"/>
        <v>0</v>
      </c>
      <c r="NY389" s="87">
        <f t="shared" si="1579"/>
        <v>0</v>
      </c>
      <c r="NZ389" s="87">
        <f t="shared" si="1579"/>
        <v>0</v>
      </c>
      <c r="OA389" s="87">
        <f t="shared" si="1579"/>
        <v>0</v>
      </c>
      <c r="OB389" s="87">
        <f t="shared" si="1579"/>
        <v>0</v>
      </c>
      <c r="OC389" s="26"/>
    </row>
    <row r="390" spans="1:393" thickBot="1" x14ac:dyDescent="0.35">
      <c r="A390" s="136" t="s">
        <v>878</v>
      </c>
      <c r="B390" s="137" t="s">
        <v>879</v>
      </c>
      <c r="C390" s="133" t="s">
        <v>99</v>
      </c>
      <c r="D390" s="64">
        <f>VLOOKUP(B390,[1]УсіТ_1!$A$10:$G$556,6,FALSE)</f>
        <v>2029.25</v>
      </c>
      <c r="E390" s="64">
        <f>VLOOKUP(B390,[1]УсіТ_1!$A$10:$G$556,7,FALSE)</f>
        <v>28.9</v>
      </c>
      <c r="F390" s="38"/>
      <c r="G390" s="38"/>
      <c r="H390" s="39"/>
      <c r="I390" s="256">
        <v>3.5731000000000002</v>
      </c>
      <c r="J390" s="62">
        <v>3.5731000000000002</v>
      </c>
      <c r="K390" s="257">
        <f t="shared" si="1418"/>
        <v>3.0634000000000001</v>
      </c>
      <c r="L390" s="293">
        <f t="shared" si="1419"/>
        <v>3.2804000000000002</v>
      </c>
      <c r="M390" s="63">
        <v>0.217</v>
      </c>
      <c r="N390" s="63">
        <v>0.69120000000000004</v>
      </c>
      <c r="O390" s="63">
        <v>0.29270000000000002</v>
      </c>
      <c r="P390" s="63">
        <v>1.0500000000000001E-2</v>
      </c>
      <c r="Q390" s="63">
        <v>0</v>
      </c>
      <c r="R390" s="63">
        <v>0</v>
      </c>
      <c r="S390" s="63">
        <v>0.6653</v>
      </c>
      <c r="T390" s="63">
        <v>5.8599999999999999E-2</v>
      </c>
      <c r="U390" s="63">
        <v>1.6000000000000001E-3</v>
      </c>
      <c r="V390" s="63">
        <v>0.29499999999999998</v>
      </c>
      <c r="W390" s="63">
        <v>0.12759999999999999</v>
      </c>
      <c r="X390" s="63">
        <v>0.70379999999999998</v>
      </c>
      <c r="Y390" s="63">
        <v>0.27160000000000001</v>
      </c>
      <c r="Z390" s="63">
        <v>5.9999999999999995E-4</v>
      </c>
      <c r="AA390" s="63">
        <v>0.23760000000000001</v>
      </c>
      <c r="AB390" s="259">
        <v>0</v>
      </c>
      <c r="AC390" s="144">
        <v>158.97</v>
      </c>
      <c r="AD390" s="70">
        <v>34.973399999999998</v>
      </c>
      <c r="AE390" s="70">
        <v>115.74061403085599</v>
      </c>
      <c r="AF390" s="68">
        <f t="shared" si="1420"/>
        <v>8.1296207295273248</v>
      </c>
      <c r="AG390" s="68">
        <f t="shared" si="1421"/>
        <v>36.905283671106801</v>
      </c>
      <c r="AH390" s="71">
        <v>5.759835994625</v>
      </c>
      <c r="AI390" s="71">
        <v>34.019326976251399</v>
      </c>
      <c r="AJ390" s="68">
        <f t="shared" si="1422"/>
        <v>0.46623487620952542</v>
      </c>
      <c r="AK390" s="68">
        <f t="shared" si="1423"/>
        <v>19.920152988251914</v>
      </c>
      <c r="AL390" s="71">
        <v>17.473158850086602</v>
      </c>
      <c r="AM390" s="69">
        <f t="shared" si="1424"/>
        <v>440.32360302218279</v>
      </c>
      <c r="AN390" s="260">
        <v>492.68</v>
      </c>
      <c r="AO390" s="71">
        <v>108.3896</v>
      </c>
      <c r="AP390" s="71">
        <v>358.703439144002</v>
      </c>
      <c r="AQ390" s="68">
        <f t="shared" si="1425"/>
        <v>25.195329565474701</v>
      </c>
      <c r="AR390" s="68">
        <f t="shared" si="1426"/>
        <v>114.37689601233475</v>
      </c>
      <c r="AS390" s="71">
        <v>44.9881337402417</v>
      </c>
      <c r="AT390" s="261">
        <f t="shared" si="1338"/>
        <v>9.7569129085765471</v>
      </c>
      <c r="AU390" s="71">
        <v>108.35937638546299</v>
      </c>
      <c r="AV390" s="68">
        <f t="shared" si="1427"/>
        <v>1.4850652533627704</v>
      </c>
      <c r="AW390" s="68">
        <f t="shared" si="1428"/>
        <v>63.450266280013402</v>
      </c>
      <c r="AX390" s="71">
        <v>55.656027463485103</v>
      </c>
      <c r="AY390" s="69">
        <f t="shared" si="1429"/>
        <v>1402.5318920798302</v>
      </c>
      <c r="AZ390" s="260">
        <v>73</v>
      </c>
      <c r="BA390" s="260">
        <v>372.09316666666803</v>
      </c>
      <c r="BB390" s="260">
        <v>38.8040016666668</v>
      </c>
      <c r="BC390" s="262">
        <f t="shared" si="1430"/>
        <v>31.043201333333442</v>
      </c>
      <c r="BD390" s="262">
        <f t="shared" si="1339"/>
        <v>7.7608003333333571</v>
      </c>
      <c r="BE390" s="260">
        <v>14.5647896666667</v>
      </c>
      <c r="BF390" s="262">
        <f t="shared" si="1431"/>
        <v>11.65183173333336</v>
      </c>
      <c r="BG390" s="262">
        <f t="shared" si="1340"/>
        <v>2.91295793333334</v>
      </c>
      <c r="BH390" s="260">
        <v>45.88000909422064</v>
      </c>
      <c r="BI390" s="263">
        <f t="shared" si="1432"/>
        <v>26.865222845157273</v>
      </c>
      <c r="BJ390" s="68">
        <f t="shared" si="1433"/>
        <v>0.62878552463629389</v>
      </c>
      <c r="BK390" s="260">
        <v>23.565100588767883</v>
      </c>
      <c r="BL390" s="69">
        <f t="shared" si="1434"/>
        <v>593.88848121958802</v>
      </c>
      <c r="BM390" s="260">
        <v>7.19</v>
      </c>
      <c r="BN390" s="260">
        <v>1.5818000000000001</v>
      </c>
      <c r="BO390" s="260">
        <v>5.2347928218019302</v>
      </c>
      <c r="BP390" s="68">
        <f t="shared" si="1435"/>
        <v>0.36769184780336756</v>
      </c>
      <c r="BQ390" s="68">
        <f t="shared" si="1436"/>
        <v>1.6691765087454069</v>
      </c>
      <c r="BR390" s="260">
        <v>1.2486856661333301</v>
      </c>
      <c r="BS390" s="260">
        <v>1.6452192900667499</v>
      </c>
      <c r="BT390" s="68">
        <f t="shared" si="1437"/>
        <v>2.2547730370364807E-2</v>
      </c>
      <c r="BU390" s="68">
        <f t="shared" si="1438"/>
        <v>0.9633647361757457</v>
      </c>
      <c r="BV390" s="260">
        <v>0.84502488890010197</v>
      </c>
      <c r="BW390" s="69">
        <f t="shared" si="1439"/>
        <v>21.294627200282534</v>
      </c>
      <c r="BX390" s="260">
        <v>0</v>
      </c>
      <c r="BY390" s="260">
        <v>0</v>
      </c>
      <c r="BZ390" s="263">
        <f t="shared" si="1440"/>
        <v>0</v>
      </c>
      <c r="CA390" s="263">
        <f t="shared" si="1441"/>
        <v>0</v>
      </c>
      <c r="CB390" s="260">
        <v>0</v>
      </c>
      <c r="CC390" s="264">
        <f t="shared" si="1442"/>
        <v>0</v>
      </c>
      <c r="CD390" s="260">
        <v>0</v>
      </c>
      <c r="CE390" s="260">
        <v>0</v>
      </c>
      <c r="CF390" s="263">
        <f t="shared" si="1443"/>
        <v>0</v>
      </c>
      <c r="CG390" s="263">
        <f t="shared" si="1444"/>
        <v>0</v>
      </c>
      <c r="CH390" s="260">
        <v>0</v>
      </c>
      <c r="CI390" s="69">
        <f t="shared" si="1445"/>
        <v>0</v>
      </c>
      <c r="CJ390" s="260">
        <v>541.85065262659066</v>
      </c>
      <c r="CK390" s="260">
        <v>119.20715374303958</v>
      </c>
      <c r="CL390" s="260">
        <v>42.105028284017365</v>
      </c>
      <c r="CM390" s="260">
        <v>19.674089251542352</v>
      </c>
      <c r="CN390" s="260">
        <v>263.98538061887245</v>
      </c>
      <c r="CO390" s="265">
        <f t="shared" si="1446"/>
        <v>18.542333134669601</v>
      </c>
      <c r="CP390" s="266">
        <f t="shared" si="1447"/>
        <v>84.174906434894908</v>
      </c>
      <c r="CQ390" s="260">
        <v>104.30297333932056</v>
      </c>
      <c r="CR390" s="265">
        <f t="shared" si="1448"/>
        <v>1.4294722496153882</v>
      </c>
      <c r="CS390" s="265">
        <f t="shared" si="1449"/>
        <v>61.075023250732514</v>
      </c>
      <c r="CT390" s="260">
        <v>53.572559591392647</v>
      </c>
      <c r="CU390" s="267">
        <f t="shared" si="1341"/>
        <v>1350.0284978438801</v>
      </c>
      <c r="CV390" s="260">
        <v>85.163199999999961</v>
      </c>
      <c r="CW390" s="260">
        <v>9.1845022399703105</v>
      </c>
      <c r="CX390" s="68">
        <f t="shared" si="1450"/>
        <v>0.12587360319879309</v>
      </c>
      <c r="CY390" s="68">
        <f t="shared" si="1451"/>
        <v>5.3780220246235757</v>
      </c>
      <c r="CZ390" s="260">
        <v>4.71738511199852</v>
      </c>
      <c r="DA390" s="69">
        <f t="shared" si="1452"/>
        <v>118.87810482236256</v>
      </c>
      <c r="DB390" s="260">
        <v>2.1824000000000021</v>
      </c>
      <c r="DC390" s="260">
        <v>0.23536289956825501</v>
      </c>
      <c r="DD390" s="68">
        <f t="shared" si="1453"/>
        <v>3.225648538582935E-3</v>
      </c>
      <c r="DE390" s="68">
        <f t="shared" si="1454"/>
        <v>0.13781768729378999</v>
      </c>
      <c r="DF390" s="260">
        <v>0.12088814497841301</v>
      </c>
      <c r="DG390" s="69">
        <f t="shared" si="1455"/>
        <v>3.046381253456004</v>
      </c>
      <c r="DH390" s="260">
        <v>218.42026299391327</v>
      </c>
      <c r="DI390" s="260">
        <v>48.052457858660922</v>
      </c>
      <c r="DJ390" s="260">
        <v>3.306584344841665</v>
      </c>
      <c r="DK390" s="260">
        <v>159.00995145956887</v>
      </c>
      <c r="DL390" s="68">
        <f t="shared" si="1456"/>
        <v>11.168858990520116</v>
      </c>
      <c r="DM390" s="68">
        <f t="shared" si="1457"/>
        <v>50.702231142301045</v>
      </c>
      <c r="DN390" s="260">
        <v>46.242922170454897</v>
      </c>
      <c r="DO390" s="68">
        <f t="shared" si="1458"/>
        <v>0.63375924834608433</v>
      </c>
      <c r="DP390" s="68">
        <f t="shared" si="1459"/>
        <v>27.077728048598548</v>
      </c>
      <c r="DQ390" s="260">
        <v>23.7514964755363</v>
      </c>
      <c r="DR390" s="264">
        <f t="shared" si="1460"/>
        <v>598.54041036357103</v>
      </c>
      <c r="DS390" s="260">
        <v>93.71</v>
      </c>
      <c r="DT390" s="260">
        <v>20.616199999999999</v>
      </c>
      <c r="DU390" s="260">
        <v>68.227042466072206</v>
      </c>
      <c r="DV390" s="68">
        <f t="shared" si="1461"/>
        <v>4.7922674628169117</v>
      </c>
      <c r="DW390" s="68">
        <f t="shared" si="1462"/>
        <v>21.755011214816715</v>
      </c>
      <c r="DX390" s="260">
        <v>1.76767308533333</v>
      </c>
      <c r="DY390" s="260">
        <v>1.0685276165416699</v>
      </c>
      <c r="DZ390" s="260">
        <v>0</v>
      </c>
      <c r="EA390" s="260">
        <v>19.993491978258898</v>
      </c>
      <c r="EB390" s="68">
        <f t="shared" si="1463"/>
        <v>0.27401080756203822</v>
      </c>
      <c r="EC390" s="68">
        <f t="shared" si="1464"/>
        <v>11.707269201837411</v>
      </c>
      <c r="ED390" s="267">
        <v>10.269146757310301</v>
      </c>
      <c r="EE390" s="69">
        <f t="shared" si="1465"/>
        <v>258.78249828421968</v>
      </c>
      <c r="EF390" s="260">
        <v>316.01295952380934</v>
      </c>
      <c r="EG390" s="260">
        <v>69.522851095238067</v>
      </c>
      <c r="EH390" s="260">
        <v>407.47226451301628</v>
      </c>
      <c r="EI390" s="260">
        <v>230.0782158708794</v>
      </c>
      <c r="EJ390" s="268">
        <f t="shared" si="1466"/>
        <v>16.16069388277057</v>
      </c>
      <c r="EK390" s="266">
        <f t="shared" si="1467"/>
        <v>73.363200069020337</v>
      </c>
      <c r="EL390" s="260">
        <v>110.33566530378677</v>
      </c>
      <c r="EM390" s="268">
        <f t="shared" si="1468"/>
        <v>1.5121502929883976</v>
      </c>
      <c r="EN390" s="268">
        <f t="shared" si="1469"/>
        <v>64.607490161293555</v>
      </c>
      <c r="EO390" s="269">
        <f t="shared" si="1470"/>
        <v>1133.42195630673</v>
      </c>
      <c r="EP390" s="69">
        <f t="shared" si="1471"/>
        <v>1428.1116649464798</v>
      </c>
      <c r="EQ390" s="260">
        <v>194.67</v>
      </c>
      <c r="ER390" s="260">
        <v>42.827399999999997</v>
      </c>
      <c r="ES390" s="260">
        <v>141.732561699608</v>
      </c>
      <c r="ET390" s="68">
        <f t="shared" si="1472"/>
        <v>9.9552951337804654</v>
      </c>
      <c r="EU390" s="68">
        <f t="shared" si="1473"/>
        <v>45.193128088660401</v>
      </c>
      <c r="EV390" s="260">
        <v>15.479729728175</v>
      </c>
      <c r="EW390" s="260">
        <v>42.567823250611397</v>
      </c>
      <c r="EX390" s="68">
        <f t="shared" si="1474"/>
        <v>0.58339201764962922</v>
      </c>
      <c r="EY390" s="68">
        <f t="shared" si="1475"/>
        <v>24.925759175688508</v>
      </c>
      <c r="EZ390" s="260">
        <v>21.863875733919699</v>
      </c>
      <c r="FA390" s="69">
        <f t="shared" si="1476"/>
        <v>550.9696684947769</v>
      </c>
      <c r="FB390" s="260">
        <v>0.83333333333333348</v>
      </c>
      <c r="FC390" s="260">
        <v>8.9871586162120806E-2</v>
      </c>
      <c r="FD390" s="68">
        <f t="shared" si="1477"/>
        <v>1.2316900883518657E-3</v>
      </c>
      <c r="FE390" s="68">
        <f t="shared" si="1478"/>
        <v>5.2624666763574489E-2</v>
      </c>
      <c r="FF390" s="260">
        <v>4.6160245974772703E-2</v>
      </c>
      <c r="FG390" s="69">
        <f t="shared" si="1479"/>
        <v>1.1632381985642724</v>
      </c>
      <c r="FH390" s="260">
        <v>345.35255999999998</v>
      </c>
      <c r="FI390" s="260">
        <v>37.244858822818799</v>
      </c>
      <c r="FJ390" s="68">
        <f t="shared" si="1480"/>
        <v>0.51044079016673161</v>
      </c>
      <c r="FK390" s="68">
        <f t="shared" si="1481"/>
        <v>21.808876063136839</v>
      </c>
      <c r="FL390" s="260">
        <v>19.13</v>
      </c>
      <c r="FM390" s="69">
        <f t="shared" si="1482"/>
        <v>482.07290258738249</v>
      </c>
      <c r="FN390" s="260">
        <v>0</v>
      </c>
      <c r="FO390" s="260">
        <v>0</v>
      </c>
      <c r="FP390" s="68">
        <f t="shared" si="1483"/>
        <v>0</v>
      </c>
      <c r="FQ390" s="68">
        <f t="shared" si="1484"/>
        <v>0</v>
      </c>
      <c r="FR390" s="260">
        <v>0</v>
      </c>
      <c r="FS390" s="264">
        <f t="shared" si="1485"/>
        <v>0</v>
      </c>
      <c r="FT390" s="270">
        <f t="shared" si="1342"/>
        <v>7249.6319703165773</v>
      </c>
      <c r="FU390" s="271">
        <f t="shared" si="1343"/>
        <v>2468.674737841252</v>
      </c>
      <c r="FV390" s="272">
        <f t="shared" si="1486"/>
        <v>505.27255241280648</v>
      </c>
      <c r="FW390" s="272">
        <f t="shared" si="1344"/>
        <v>72.126035226785703</v>
      </c>
      <c r="FX390" s="272">
        <f t="shared" si="1345"/>
        <v>372.09316666666803</v>
      </c>
      <c r="FY390" s="272">
        <f t="shared" si="1346"/>
        <v>0</v>
      </c>
      <c r="FZ390" s="272">
        <f t="shared" si="1347"/>
        <v>0</v>
      </c>
      <c r="GA390" s="272">
        <f t="shared" si="1348"/>
        <v>85.163199999999961</v>
      </c>
      <c r="GB390" s="272">
        <f t="shared" si="1349"/>
        <v>2.1824000000000021</v>
      </c>
      <c r="GC390" s="272">
        <f t="shared" si="1350"/>
        <v>345.35255999999998</v>
      </c>
      <c r="GD390" s="272">
        <f t="shared" si="1351"/>
        <v>0</v>
      </c>
      <c r="GE390" s="272">
        <f t="shared" si="1352"/>
        <v>1342.7119981116609</v>
      </c>
      <c r="GF390" s="273">
        <f t="shared" si="1353"/>
        <v>522.330596433094</v>
      </c>
      <c r="GG390" s="273">
        <f t="shared" si="1354"/>
        <v>94.312090747363058</v>
      </c>
      <c r="GH390" s="272">
        <f t="shared" si="1487"/>
        <v>560.10140333695381</v>
      </c>
      <c r="GI390" s="274">
        <f t="shared" si="1488"/>
        <v>400.12293289807127</v>
      </c>
      <c r="GJ390" s="275">
        <f t="shared" si="1355"/>
        <v>7.6761897327329525</v>
      </c>
      <c r="GK390" s="271">
        <f t="shared" si="1489"/>
        <v>5753.678053596127</v>
      </c>
      <c r="GL390" s="276">
        <f t="shared" si="1490"/>
        <v>7249.6343475311205</v>
      </c>
      <c r="GM390" s="272">
        <f t="shared" si="1491"/>
        <v>3391.1282671724171</v>
      </c>
      <c r="GN390" s="272">
        <f t="shared" si="1492"/>
        <v>174.11431570688171</v>
      </c>
      <c r="GO390" s="277">
        <f t="shared" si="1493"/>
        <v>0.58938443124271023</v>
      </c>
      <c r="GP390" s="278">
        <f t="shared" si="1494"/>
        <v>3.0261393509506133E-2</v>
      </c>
      <c r="GQ390" s="279">
        <f t="shared" si="1495"/>
        <v>1.0860254090710781</v>
      </c>
      <c r="GR390" s="280">
        <f t="shared" si="1496"/>
        <v>5753.678053596127</v>
      </c>
      <c r="GS390" s="272">
        <f t="shared" si="1497"/>
        <v>3391.1282671724171</v>
      </c>
      <c r="GT390" s="272">
        <f t="shared" si="1356"/>
        <v>174.11431570688171</v>
      </c>
      <c r="GU390" s="73">
        <f t="shared" si="1498"/>
        <v>0.58938443124271023</v>
      </c>
      <c r="GV390" s="74">
        <f t="shared" si="1499"/>
        <v>3.0261393509506133E-2</v>
      </c>
      <c r="GW390" s="279">
        <f t="shared" si="1500"/>
        <v>1.0860254090710781</v>
      </c>
      <c r="GX390" s="280">
        <f t="shared" si="1501"/>
        <v>4932.8748121344042</v>
      </c>
      <c r="GY390" s="272">
        <f t="shared" si="1357"/>
        <v>3095.0822625769079</v>
      </c>
      <c r="GZ390" s="272">
        <f t="shared" si="1358"/>
        <v>122.1946415098418</v>
      </c>
      <c r="HA390" s="73">
        <f t="shared" si="1502"/>
        <v>0.62743985615919118</v>
      </c>
      <c r="HB390" s="74">
        <f t="shared" si="1503"/>
        <v>2.4771486438142434E-2</v>
      </c>
      <c r="HC390" s="279">
        <f t="shared" si="1504"/>
        <v>1.0904276006491542</v>
      </c>
      <c r="HD390" s="280">
        <f t="shared" si="1505"/>
        <v>5282.3379891361365</v>
      </c>
      <c r="HE390" s="272">
        <f t="shared" si="1359"/>
        <v>3358.3526953013252</v>
      </c>
      <c r="HF390" s="272">
        <f t="shared" si="1360"/>
        <v>130.79049711557863</v>
      </c>
      <c r="HG390" s="73">
        <f t="shared" si="1506"/>
        <v>0.63577012720659776</v>
      </c>
      <c r="HH390" s="74">
        <f t="shared" si="1507"/>
        <v>2.4759963747978168E-2</v>
      </c>
      <c r="HI390" s="281">
        <f t="shared" si="1508"/>
        <v>1.0915754776439697</v>
      </c>
      <c r="HJ390" s="72">
        <f t="shared" si="1361"/>
        <v>3.8804773891518693</v>
      </c>
      <c r="HK390" s="73">
        <f t="shared" si="1509"/>
        <v>3.8804773891518693</v>
      </c>
      <c r="HL390" s="73">
        <f t="shared" si="1362"/>
        <v>3.3404159118286194</v>
      </c>
      <c r="HM390" s="74">
        <f t="shared" si="1510"/>
        <v>3.5808041968632782</v>
      </c>
      <c r="HN390" s="75"/>
      <c r="HO390" s="75"/>
      <c r="HP390" s="76">
        <f t="shared" si="1511"/>
        <v>263.27043272441762</v>
      </c>
      <c r="HQ390" s="77">
        <f t="shared" si="1512"/>
        <v>299.60438514471446</v>
      </c>
      <c r="HR390" s="77">
        <f t="shared" si="1513"/>
        <v>8.5958556057368511</v>
      </c>
      <c r="HS390" s="77">
        <f t="shared" si="1514"/>
        <v>9.926494053504916</v>
      </c>
      <c r="HT390" s="282">
        <f t="shared" si="1515"/>
        <v>349.46317700173233</v>
      </c>
      <c r="HU390" s="73">
        <f t="shared" si="1570"/>
        <v>0.75335671982147789</v>
      </c>
      <c r="HV390" s="74">
        <f t="shared" si="1571"/>
        <v>2.4597314313588584E-2</v>
      </c>
      <c r="HW390" s="279">
        <f t="shared" si="1337"/>
        <v>1.1077784251583054</v>
      </c>
      <c r="HX390" s="76">
        <f t="shared" si="1516"/>
        <v>818.01873799666487</v>
      </c>
      <c r="HY390" s="77">
        <f t="shared" si="1517"/>
        <v>930.91350402758451</v>
      </c>
      <c r="HZ390" s="77">
        <f t="shared" si="1363"/>
        <v>36.437307727414016</v>
      </c>
      <c r="IA390" s="77">
        <f t="shared" si="1518"/>
        <v>42.077802963617707</v>
      </c>
      <c r="IB390" s="282">
        <f t="shared" si="1519"/>
        <v>1113.1205492697065</v>
      </c>
      <c r="IC390" s="73">
        <f t="shared" si="1572"/>
        <v>0.73488782372524575</v>
      </c>
      <c r="ID390" s="74">
        <f t="shared" si="1573"/>
        <v>3.2734377019020731E-2</v>
      </c>
      <c r="IE390" s="279">
        <f t="shared" si="1580"/>
        <v>1.1064891501148655</v>
      </c>
      <c r="IF390" s="76">
        <f t="shared" si="1364"/>
        <v>32.77557187109187</v>
      </c>
      <c r="IG390" s="77">
        <f t="shared" si="1520"/>
        <v>37.298928545021255</v>
      </c>
      <c r="IH390" s="77">
        <f t="shared" si="1365"/>
        <v>43.323818591303095</v>
      </c>
      <c r="II390" s="77">
        <f t="shared" si="1521"/>
        <v>50.030345709236819</v>
      </c>
      <c r="IJ390" s="282">
        <f t="shared" si="1522"/>
        <v>471.34006445999046</v>
      </c>
      <c r="IK390" s="73">
        <f t="shared" si="1523"/>
        <v>6.953699535099464E-2</v>
      </c>
      <c r="IL390" s="74">
        <f t="shared" si="1524"/>
        <v>9.1916265681634246E-2</v>
      </c>
      <c r="IM390" s="279">
        <f t="shared" si="1525"/>
        <v>1.0238254386559078</v>
      </c>
      <c r="IN390" s="76">
        <f t="shared" si="1366"/>
        <v>11.983500318803806</v>
      </c>
      <c r="IO390" s="77">
        <f t="shared" si="1526"/>
        <v>13.637343197801918</v>
      </c>
      <c r="IP390" s="77">
        <f t="shared" si="1367"/>
        <v>0.39023957817373234</v>
      </c>
      <c r="IQ390" s="77">
        <f t="shared" si="1527"/>
        <v>0.45064866487502614</v>
      </c>
      <c r="IR390" s="282">
        <f t="shared" si="1528"/>
        <v>16.900497778002009</v>
      </c>
      <c r="IS390" s="73">
        <f t="shared" si="1581"/>
        <v>0.70906197416278149</v>
      </c>
      <c r="IT390" s="74">
        <f t="shared" si="1582"/>
        <v>2.3090419187633347E-2</v>
      </c>
      <c r="IU390" s="279">
        <f t="shared" si="1583"/>
        <v>1.1014320399444513</v>
      </c>
      <c r="IV390" s="76">
        <f t="shared" si="1368"/>
        <v>0</v>
      </c>
      <c r="IW390" s="77">
        <f t="shared" si="1529"/>
        <v>0</v>
      </c>
      <c r="IX390" s="77">
        <f t="shared" si="1530"/>
        <v>0</v>
      </c>
      <c r="IY390" s="77">
        <f t="shared" si="1531"/>
        <v>0</v>
      </c>
      <c r="IZ390" s="282">
        <f t="shared" si="1532"/>
        <v>0</v>
      </c>
      <c r="JA390" s="283"/>
      <c r="JB390" s="284"/>
      <c r="JC390" s="285"/>
      <c r="JD390" s="76">
        <f t="shared" si="1369"/>
        <v>0</v>
      </c>
      <c r="JE390" s="77">
        <f t="shared" si="1533"/>
        <v>0</v>
      </c>
      <c r="JF390" s="77">
        <f t="shared" si="1370"/>
        <v>0</v>
      </c>
      <c r="JG390" s="77">
        <f t="shared" si="1534"/>
        <v>0</v>
      </c>
      <c r="JH390" s="282">
        <f t="shared" si="1535"/>
        <v>0</v>
      </c>
      <c r="JI390" s="283"/>
      <c r="JJ390" s="284"/>
      <c r="JK390" s="285"/>
      <c r="JL390" s="76">
        <f t="shared" si="1371"/>
        <v>838.26272058609572</v>
      </c>
      <c r="JM390" s="77">
        <f t="shared" si="1536"/>
        <v>953.95135865418274</v>
      </c>
      <c r="JN390" s="77">
        <f t="shared" si="1372"/>
        <v>39.645894635827339</v>
      </c>
      <c r="JO390" s="77">
        <f t="shared" si="1537"/>
        <v>45.783079125453412</v>
      </c>
      <c r="JP390" s="282">
        <f t="shared" si="1538"/>
        <v>1071.4511887649842</v>
      </c>
      <c r="JQ390" s="73">
        <f t="shared" si="1373"/>
        <v>0.78236202393160359</v>
      </c>
      <c r="JR390" s="74">
        <f t="shared" si="1374"/>
        <v>3.7002053898064609E-2</v>
      </c>
      <c r="JS390" s="279">
        <f t="shared" si="1574"/>
        <v>1.1137017008662211</v>
      </c>
      <c r="JT390" s="76">
        <f t="shared" si="1375"/>
        <v>6.5611868700407623</v>
      </c>
      <c r="JU390" s="77">
        <f t="shared" si="1539"/>
        <v>7.4666962699750874</v>
      </c>
      <c r="JV390" s="77">
        <f t="shared" si="1376"/>
        <v>0.12587360319879309</v>
      </c>
      <c r="JW390" s="77">
        <f t="shared" si="1540"/>
        <v>0.14535883697396626</v>
      </c>
      <c r="JX390" s="282">
        <f t="shared" si="1541"/>
        <v>94.347702239970289</v>
      </c>
      <c r="JY390" s="73">
        <f t="shared" si="1584"/>
        <v>6.9542624931687239E-2</v>
      </c>
      <c r="JZ390" s="74">
        <f t="shared" si="1585"/>
        <v>1.334145932654912E-3</v>
      </c>
      <c r="KA390" s="279">
        <f t="shared" si="1586"/>
        <v>1.0098041034571972</v>
      </c>
      <c r="KB390" s="76">
        <f t="shared" si="1377"/>
        <v>0.16813757849842378</v>
      </c>
      <c r="KC390" s="77">
        <f t="shared" si="1542"/>
        <v>0.19134224570699124</v>
      </c>
      <c r="KD390" s="77">
        <f t="shared" si="1378"/>
        <v>3.225648538582935E-3</v>
      </c>
      <c r="KE390" s="77">
        <f t="shared" si="1543"/>
        <v>3.7249789323555733E-3</v>
      </c>
      <c r="KF390" s="282">
        <f t="shared" si="1544"/>
        <v>2.417762899568257</v>
      </c>
      <c r="KG390" s="73">
        <f t="shared" si="1587"/>
        <v>6.9542624931687197E-2</v>
      </c>
      <c r="KH390" s="74">
        <f t="shared" si="1588"/>
        <v>1.3341459326549113E-3</v>
      </c>
      <c r="KI390" s="279">
        <f t="shared" si="1589"/>
        <v>1.0098041034571972</v>
      </c>
      <c r="KJ390" s="76">
        <f t="shared" si="1379"/>
        <v>361.36427106547166</v>
      </c>
      <c r="KK390" s="77">
        <f t="shared" si="1545"/>
        <v>411.2361541152174</v>
      </c>
      <c r="KL390" s="77">
        <f t="shared" si="1380"/>
        <v>11.8026182388662</v>
      </c>
      <c r="KM390" s="77">
        <f t="shared" si="1546"/>
        <v>13.629663542242689</v>
      </c>
      <c r="KN390" s="282">
        <f t="shared" si="1547"/>
        <v>475.03207171711989</v>
      </c>
      <c r="KO390" s="73">
        <f t="shared" si="1381"/>
        <v>0.7607155233945192</v>
      </c>
      <c r="KP390" s="74">
        <f t="shared" si="1382"/>
        <v>2.4845939761925426E-2</v>
      </c>
      <c r="KQ390" s="279">
        <f t="shared" si="1383"/>
        <v>1.1088325008588236</v>
      </c>
      <c r="KR390" s="76">
        <f t="shared" si="1384"/>
        <v>155.15018210831803</v>
      </c>
      <c r="KS390" s="77">
        <f t="shared" si="1548"/>
        <v>176.562458741087</v>
      </c>
      <c r="KT390" s="77">
        <f t="shared" si="1385"/>
        <v>5.06627827037895</v>
      </c>
      <c r="KU390" s="77">
        <f t="shared" si="1549"/>
        <v>5.8505381466336113</v>
      </c>
      <c r="KV390" s="282">
        <f t="shared" si="1550"/>
        <v>205.38293514620611</v>
      </c>
      <c r="KW390" s="73">
        <f t="shared" ref="KW390:KW453" si="1590">KR390/KV390</f>
        <v>0.75541905172341195</v>
      </c>
      <c r="KX390" s="74">
        <f t="shared" ref="KX390:KX453" si="1591">KT390/KV390</f>
        <v>2.4667474280530729E-2</v>
      </c>
      <c r="KY390" s="279">
        <f t="shared" ref="KY390:KY453" si="1592">1+KW390*(KU390*$GO$8-KU390)/KU390+KX390*(KV390*$GP$8-KV390)/KV390</f>
        <v>1.1080739083469744</v>
      </c>
      <c r="KZ390" s="76">
        <f t="shared" si="1386"/>
        <v>553.86005270003034</v>
      </c>
      <c r="LA390" s="77">
        <f t="shared" si="1551"/>
        <v>630.2982785731615</v>
      </c>
      <c r="LB390" s="77">
        <f t="shared" si="1387"/>
        <v>17.672844175758968</v>
      </c>
      <c r="LC390" s="77">
        <f t="shared" si="1552"/>
        <v>20.408600454166457</v>
      </c>
      <c r="LD390" s="286">
        <f t="shared" si="1553"/>
        <v>1133.42195630673</v>
      </c>
      <c r="LE390" s="73">
        <f t="shared" si="1388"/>
        <v>0.48866183473698571</v>
      </c>
      <c r="LF390" s="74">
        <f t="shared" si="1389"/>
        <v>1.5592466757346185E-2</v>
      </c>
      <c r="LG390" s="279">
        <f t="shared" si="1390"/>
        <v>1.0698539336660886</v>
      </c>
      <c r="LH390" s="76">
        <f t="shared" si="1391"/>
        <v>323.04244246250562</v>
      </c>
      <c r="LI390" s="77">
        <f t="shared" si="1554"/>
        <v>367.62552994675599</v>
      </c>
      <c r="LJ390" s="77">
        <f t="shared" si="1392"/>
        <v>10.538687151430095</v>
      </c>
      <c r="LK390" s="77">
        <f t="shared" si="1555"/>
        <v>12.170075922471474</v>
      </c>
      <c r="LL390" s="282">
        <f t="shared" si="1556"/>
        <v>437.27751467839437</v>
      </c>
      <c r="LM390" s="73">
        <f t="shared" si="1575"/>
        <v>0.73875841226387884</v>
      </c>
      <c r="LN390" s="74">
        <f t="shared" si="1576"/>
        <v>2.410068388533769E-2</v>
      </c>
      <c r="LO390" s="279">
        <f t="shared" si="1577"/>
        <v>1.1056868343419881</v>
      </c>
      <c r="LP390" s="76">
        <f t="shared" si="1393"/>
        <v>6.4202093451560874E-2</v>
      </c>
      <c r="LQ390" s="77">
        <f t="shared" si="1557"/>
        <v>7.3062624368810794E-2</v>
      </c>
      <c r="LR390" s="77">
        <f t="shared" si="1394"/>
        <v>1.2316900883518657E-3</v>
      </c>
      <c r="LS390" s="77">
        <f t="shared" si="1558"/>
        <v>1.4223557140287345E-3</v>
      </c>
      <c r="LT390" s="282">
        <f t="shared" si="1559"/>
        <v>0.92320491949545436</v>
      </c>
      <c r="LU390" s="73">
        <f t="shared" si="1329"/>
        <v>6.9542624931687211E-2</v>
      </c>
      <c r="LV390" s="74">
        <f t="shared" si="1330"/>
        <v>1.3341459326549118E-3</v>
      </c>
      <c r="LW390" s="279">
        <f t="shared" si="1331"/>
        <v>1.0098041034571972</v>
      </c>
      <c r="LX390" s="76">
        <f t="shared" si="1395"/>
        <v>26.606828797026942</v>
      </c>
      <c r="LY390" s="77">
        <f t="shared" si="1560"/>
        <v>30.278837239304629</v>
      </c>
      <c r="LZ390" s="77">
        <f t="shared" si="1396"/>
        <v>0.51044079016673161</v>
      </c>
      <c r="MA390" s="77">
        <f t="shared" si="1561"/>
        <v>0.58945702448454174</v>
      </c>
      <c r="MB390" s="286">
        <f t="shared" si="1562"/>
        <v>382.59754173601783</v>
      </c>
      <c r="MC390" s="73">
        <f t="shared" ref="MC390:MC453" si="1593">LX390/MB390</f>
        <v>6.9542602590439401E-2</v>
      </c>
      <c r="MD390" s="74">
        <f t="shared" ref="MD390:MD453" si="1594">LZ390/MB390</f>
        <v>1.334145504047494E-3</v>
      </c>
      <c r="ME390" s="279">
        <f t="shared" ref="ME390:ME453" si="1595">1+MC390*(MA390*$GO$8-MA390)/MA390+MD390*(MB390*$GP$8-MB390)/MB390</f>
        <v>1.0098041003075331</v>
      </c>
      <c r="MF390" s="76">
        <f t="shared" si="1397"/>
        <v>0</v>
      </c>
      <c r="MG390" s="77">
        <f t="shared" si="1563"/>
        <v>0</v>
      </c>
      <c r="MH390" s="77">
        <f t="shared" si="1398"/>
        <v>0</v>
      </c>
      <c r="MI390" s="77">
        <f t="shared" si="1564"/>
        <v>0</v>
      </c>
      <c r="MJ390" s="286">
        <f t="shared" si="1565"/>
        <v>0</v>
      </c>
      <c r="MK390" s="73"/>
      <c r="ML390" s="74"/>
      <c r="MM390" s="279"/>
      <c r="MN390" s="287">
        <f t="shared" si="1566"/>
        <v>1.0860224476287303</v>
      </c>
      <c r="MO390" s="288">
        <f t="shared" si="1566"/>
        <v>1.0860224476287303</v>
      </c>
      <c r="MP390" s="288">
        <f t="shared" si="1566"/>
        <v>1.0904240985402756</v>
      </c>
      <c r="MQ390" s="289">
        <f t="shared" si="1566"/>
        <v>1.0915720953931327</v>
      </c>
      <c r="MR390" s="290">
        <f t="shared" si="1567"/>
        <v>3.8804668076222169</v>
      </c>
      <c r="MS390" s="291">
        <f t="shared" si="1332"/>
        <v>3.8804668076222169</v>
      </c>
      <c r="MT390" s="291">
        <f t="shared" si="1399"/>
        <v>3.3404051834682802</v>
      </c>
      <c r="MU390" s="292">
        <f t="shared" si="1333"/>
        <v>3.5807931017276324</v>
      </c>
      <c r="MV390" s="359">
        <f t="shared" si="1400"/>
        <v>0.24038791825935227</v>
      </c>
      <c r="MW390" s="360">
        <f t="shared" si="1401"/>
        <v>0.76480530055939511</v>
      </c>
      <c r="MX390" s="360">
        <f t="shared" si="1402"/>
        <v>0.29967370589458425</v>
      </c>
      <c r="MY390" s="360">
        <f t="shared" si="1403"/>
        <v>1.1565036419416738E-2</v>
      </c>
      <c r="MZ390" s="360">
        <f t="shared" si="1404"/>
        <v>0</v>
      </c>
      <c r="NA390" s="360">
        <f t="shared" si="1405"/>
        <v>0</v>
      </c>
      <c r="NB390" s="360">
        <f t="shared" si="1406"/>
        <v>0.74094574158629689</v>
      </c>
      <c r="NC390" s="360">
        <f t="shared" si="1407"/>
        <v>5.9174520462591751E-2</v>
      </c>
      <c r="ND390" s="360">
        <f t="shared" si="1408"/>
        <v>1.6156865655315156E-3</v>
      </c>
      <c r="NE390" s="360">
        <f t="shared" si="1409"/>
        <v>0.32710558775335291</v>
      </c>
      <c r="NF390" s="360">
        <f t="shared" si="1410"/>
        <v>0.14139023070507392</v>
      </c>
      <c r="NG390" s="360">
        <f t="shared" si="1411"/>
        <v>0.75296319851419313</v>
      </c>
      <c r="NH390" s="360">
        <f t="shared" si="1412"/>
        <v>0.30030454420728397</v>
      </c>
      <c r="NI390" s="360">
        <f t="shared" si="1413"/>
        <v>6.0588246207431823E-4</v>
      </c>
      <c r="NJ390" s="360">
        <f t="shared" si="1414"/>
        <v>0.23992945423306986</v>
      </c>
      <c r="NK390" s="361">
        <f t="shared" si="1415"/>
        <v>0</v>
      </c>
      <c r="NL390" s="145">
        <f t="shared" si="1568"/>
        <v>3.8804668076222169</v>
      </c>
      <c r="NM390" s="56">
        <f t="shared" si="1334"/>
        <v>3.8804668076222169</v>
      </c>
      <c r="NN390" s="56">
        <f t="shared" si="1569"/>
        <v>3.3404051834682802</v>
      </c>
      <c r="NO390" s="58">
        <f t="shared" ref="NO390:NO453" si="1596">NN390+MV390</f>
        <v>3.5807931017276324</v>
      </c>
      <c r="NP390" s="55">
        <f t="shared" si="1416"/>
        <v>1.0860224476287303</v>
      </c>
      <c r="NQ390" s="56">
        <f t="shared" ref="NQ390:NQ453" si="1597">NM390/J390</f>
        <v>1.0860224476287303</v>
      </c>
      <c r="NR390" s="56">
        <f t="shared" si="1417"/>
        <v>1.0904240985402756</v>
      </c>
      <c r="NS390" s="61">
        <f t="shared" ref="NS390:NS453" si="1598">NO390/L390</f>
        <v>1.0915720953931327</v>
      </c>
      <c r="NT390" s="25"/>
      <c r="NU390" s="86">
        <f t="shared" si="1578"/>
        <v>0</v>
      </c>
      <c r="NV390" s="86">
        <f t="shared" si="1578"/>
        <v>0</v>
      </c>
      <c r="NW390" s="86">
        <f t="shared" si="1578"/>
        <v>0</v>
      </c>
      <c r="NX390" s="86">
        <f t="shared" si="1578"/>
        <v>0</v>
      </c>
      <c r="NY390" s="87">
        <f t="shared" si="1579"/>
        <v>0</v>
      </c>
      <c r="NZ390" s="87">
        <f t="shared" si="1579"/>
        <v>0</v>
      </c>
      <c r="OA390" s="87">
        <f t="shared" si="1579"/>
        <v>0</v>
      </c>
      <c r="OB390" s="87">
        <f t="shared" si="1579"/>
        <v>0</v>
      </c>
      <c r="OC390" s="26"/>
    </row>
    <row r="391" spans="1:393" thickBot="1" x14ac:dyDescent="0.35">
      <c r="A391" s="136" t="s">
        <v>880</v>
      </c>
      <c r="B391" s="137" t="s">
        <v>881</v>
      </c>
      <c r="C391" s="133" t="s">
        <v>99</v>
      </c>
      <c r="D391" s="64">
        <f>VLOOKUP(B391,[1]УсіТ_1!$A$10:$G$556,6,FALSE)</f>
        <v>2554.36</v>
      </c>
      <c r="E391" s="64">
        <f>VLOOKUP(B391,[1]УсіТ_1!$A$10:$G$556,7,FALSE)</f>
        <v>85.7</v>
      </c>
      <c r="F391" s="38"/>
      <c r="G391" s="38"/>
      <c r="H391" s="39"/>
      <c r="I391" s="256">
        <v>3.5640999999999998</v>
      </c>
      <c r="J391" s="62">
        <v>3.5640999999999998</v>
      </c>
      <c r="K391" s="257">
        <f t="shared" si="1418"/>
        <v>2.9548000000000001</v>
      </c>
      <c r="L391" s="293">
        <f t="shared" si="1419"/>
        <v>3.1755</v>
      </c>
      <c r="M391" s="63">
        <v>0.22070000000000001</v>
      </c>
      <c r="N391" s="63">
        <v>0.55010000000000003</v>
      </c>
      <c r="O391" s="63">
        <v>0.3886</v>
      </c>
      <c r="P391" s="63">
        <v>0</v>
      </c>
      <c r="Q391" s="63">
        <v>0</v>
      </c>
      <c r="R391" s="63">
        <v>0</v>
      </c>
      <c r="S391" s="63">
        <v>0.66559999999999997</v>
      </c>
      <c r="T391" s="63">
        <v>0</v>
      </c>
      <c r="U391" s="63">
        <v>0</v>
      </c>
      <c r="V391" s="63">
        <v>0.42199999999999999</v>
      </c>
      <c r="W391" s="63">
        <v>0.1462</v>
      </c>
      <c r="X391" s="63">
        <v>0.76400000000000001</v>
      </c>
      <c r="Y391" s="63">
        <v>0.1789</v>
      </c>
      <c r="Z391" s="63">
        <v>5.0000000000000001E-4</v>
      </c>
      <c r="AA391" s="63">
        <v>0.22750000000000001</v>
      </c>
      <c r="AB391" s="259">
        <v>0</v>
      </c>
      <c r="AC391" s="144">
        <v>203.54</v>
      </c>
      <c r="AD391" s="70">
        <v>44.778799999999997</v>
      </c>
      <c r="AE391" s="70">
        <v>148.19050499994</v>
      </c>
      <c r="AF391" s="68">
        <f t="shared" si="1420"/>
        <v>10.408901071195785</v>
      </c>
      <c r="AG391" s="68">
        <f t="shared" si="1421"/>
        <v>47.252320805290864</v>
      </c>
      <c r="AH391" s="71">
        <v>7.3238033950833303</v>
      </c>
      <c r="AI391" s="71">
        <v>43.5517463954885</v>
      </c>
      <c r="AJ391" s="68">
        <f t="shared" si="1422"/>
        <v>0.59687668435016994</v>
      </c>
      <c r="AK391" s="68">
        <f t="shared" si="1423"/>
        <v>25.501899308863873</v>
      </c>
      <c r="AL391" s="71">
        <v>22.3692427395256</v>
      </c>
      <c r="AM391" s="69">
        <f t="shared" si="1424"/>
        <v>563.70491703604489</v>
      </c>
      <c r="AN391" s="260">
        <v>495.11</v>
      </c>
      <c r="AO391" s="71">
        <v>108.9242</v>
      </c>
      <c r="AP391" s="71">
        <v>360.47263894330399</v>
      </c>
      <c r="AQ391" s="68">
        <f t="shared" si="1425"/>
        <v>25.319598159377673</v>
      </c>
      <c r="AR391" s="68">
        <f t="shared" si="1426"/>
        <v>114.9410265987398</v>
      </c>
      <c r="AS391" s="71">
        <v>42.054785977383297</v>
      </c>
      <c r="AT391" s="261">
        <f t="shared" si="1338"/>
        <v>9.1207358486871648</v>
      </c>
      <c r="AU391" s="71">
        <v>108.553547761853</v>
      </c>
      <c r="AV391" s="68">
        <f t="shared" si="1427"/>
        <v>1.4877263720761953</v>
      </c>
      <c r="AW391" s="68">
        <f t="shared" si="1428"/>
        <v>63.56396410614407</v>
      </c>
      <c r="AX391" s="71">
        <v>55.755758634127098</v>
      </c>
      <c r="AY391" s="69">
        <f t="shared" si="1429"/>
        <v>1405.0451175800008</v>
      </c>
      <c r="AZ391" s="260">
        <v>122</v>
      </c>
      <c r="BA391" s="260">
        <v>621.85433333333503</v>
      </c>
      <c r="BB391" s="260">
        <v>64.850523333333498</v>
      </c>
      <c r="BC391" s="262">
        <f t="shared" si="1430"/>
        <v>51.880418666666799</v>
      </c>
      <c r="BD391" s="262">
        <f t="shared" si="1339"/>
        <v>12.9701046666667</v>
      </c>
      <c r="BE391" s="260">
        <v>24.341155333333401</v>
      </c>
      <c r="BF391" s="262">
        <f t="shared" si="1431"/>
        <v>19.472924266666723</v>
      </c>
      <c r="BG391" s="262">
        <f t="shared" si="1340"/>
        <v>4.8682310666666773</v>
      </c>
      <c r="BH391" s="260">
        <v>76.676179582122103</v>
      </c>
      <c r="BI391" s="263">
        <f t="shared" si="1432"/>
        <v>44.898043659029931</v>
      </c>
      <c r="BJ391" s="68">
        <f t="shared" si="1433"/>
        <v>1.0508470411729833</v>
      </c>
      <c r="BK391" s="260">
        <v>39.38277084698192</v>
      </c>
      <c r="BL391" s="69">
        <f t="shared" si="1434"/>
        <v>992.52595491492707</v>
      </c>
      <c r="BM391" s="260">
        <v>0</v>
      </c>
      <c r="BN391" s="260">
        <v>0</v>
      </c>
      <c r="BO391" s="260">
        <v>0</v>
      </c>
      <c r="BP391" s="68">
        <f t="shared" si="1435"/>
        <v>0</v>
      </c>
      <c r="BQ391" s="68">
        <f t="shared" si="1436"/>
        <v>0</v>
      </c>
      <c r="BR391" s="260">
        <v>0</v>
      </c>
      <c r="BS391" s="260">
        <v>0</v>
      </c>
      <c r="BT391" s="68">
        <f t="shared" si="1437"/>
        <v>0</v>
      </c>
      <c r="BU391" s="68">
        <f t="shared" si="1438"/>
        <v>0</v>
      </c>
      <c r="BV391" s="260">
        <v>0</v>
      </c>
      <c r="BW391" s="69">
        <f t="shared" si="1439"/>
        <v>0</v>
      </c>
      <c r="BX391" s="260">
        <v>0</v>
      </c>
      <c r="BY391" s="260">
        <v>0</v>
      </c>
      <c r="BZ391" s="263">
        <f t="shared" si="1440"/>
        <v>0</v>
      </c>
      <c r="CA391" s="263">
        <f t="shared" si="1441"/>
        <v>0</v>
      </c>
      <c r="CB391" s="260">
        <v>0</v>
      </c>
      <c r="CC391" s="264">
        <f t="shared" si="1442"/>
        <v>0</v>
      </c>
      <c r="CD391" s="260">
        <v>0</v>
      </c>
      <c r="CE391" s="260">
        <v>0</v>
      </c>
      <c r="CF391" s="263">
        <f t="shared" si="1443"/>
        <v>0</v>
      </c>
      <c r="CG391" s="263">
        <f t="shared" si="1444"/>
        <v>0</v>
      </c>
      <c r="CH391" s="260">
        <v>0</v>
      </c>
      <c r="CI391" s="69">
        <f t="shared" si="1445"/>
        <v>0</v>
      </c>
      <c r="CJ391" s="260">
        <v>681.50287556646936</v>
      </c>
      <c r="CK391" s="260">
        <v>149.93064542026394</v>
      </c>
      <c r="CL391" s="260">
        <v>54.730719381112863</v>
      </c>
      <c r="CM391" s="260">
        <v>24.765162804272375</v>
      </c>
      <c r="CN391" s="260">
        <v>331.88729922148713</v>
      </c>
      <c r="CO391" s="265">
        <f t="shared" si="1446"/>
        <v>23.311763897317256</v>
      </c>
      <c r="CP391" s="266">
        <f t="shared" si="1447"/>
        <v>105.82624800436182</v>
      </c>
      <c r="CQ391" s="260">
        <v>131.36186910471204</v>
      </c>
      <c r="CR391" s="265">
        <f t="shared" si="1448"/>
        <v>1.8003144160800786</v>
      </c>
      <c r="CS391" s="265">
        <f t="shared" si="1449"/>
        <v>76.91946790174056</v>
      </c>
      <c r="CT391" s="260">
        <v>67.470670637113244</v>
      </c>
      <c r="CU391" s="267">
        <f t="shared" si="1341"/>
        <v>1700.2608951973903</v>
      </c>
      <c r="CV391" s="260">
        <v>0</v>
      </c>
      <c r="CW391" s="260">
        <v>0</v>
      </c>
      <c r="CX391" s="68">
        <f t="shared" si="1450"/>
        <v>0</v>
      </c>
      <c r="CY391" s="68">
        <f t="shared" si="1451"/>
        <v>0</v>
      </c>
      <c r="CZ391" s="260">
        <v>0</v>
      </c>
      <c r="DA391" s="69">
        <f t="shared" si="1452"/>
        <v>0</v>
      </c>
      <c r="DB391" s="260">
        <v>0</v>
      </c>
      <c r="DC391" s="260">
        <v>0</v>
      </c>
      <c r="DD391" s="68">
        <f t="shared" si="1453"/>
        <v>0</v>
      </c>
      <c r="DE391" s="68">
        <f t="shared" si="1454"/>
        <v>0</v>
      </c>
      <c r="DF391" s="260">
        <v>0</v>
      </c>
      <c r="DG391" s="69">
        <f t="shared" si="1455"/>
        <v>0</v>
      </c>
      <c r="DH391" s="260">
        <v>393.42459295145312</v>
      </c>
      <c r="DI391" s="260">
        <v>86.553410449319685</v>
      </c>
      <c r="DJ391" s="260">
        <v>5.9652047014916638</v>
      </c>
      <c r="DK391" s="260">
        <v>286.41310366865787</v>
      </c>
      <c r="DL391" s="68">
        <f t="shared" si="1456"/>
        <v>20.117656401686528</v>
      </c>
      <c r="DM391" s="68">
        <f t="shared" si="1457"/>
        <v>91.326255061995582</v>
      </c>
      <c r="DN391" s="260">
        <v>83.294917892508593</v>
      </c>
      <c r="DO391" s="68">
        <f t="shared" si="1458"/>
        <v>1.1415568497168302</v>
      </c>
      <c r="DP391" s="68">
        <f t="shared" si="1459"/>
        <v>48.773672351629976</v>
      </c>
      <c r="DQ391" s="260">
        <v>42.782308208411798</v>
      </c>
      <c r="DR391" s="264">
        <f t="shared" si="1460"/>
        <v>1078.1202454462111</v>
      </c>
      <c r="DS391" s="260">
        <v>135.11000000000001</v>
      </c>
      <c r="DT391" s="260">
        <v>29.7242</v>
      </c>
      <c r="DU391" s="260">
        <v>98.368964972692496</v>
      </c>
      <c r="DV391" s="68">
        <f t="shared" si="1461"/>
        <v>6.9094360996819209</v>
      </c>
      <c r="DW391" s="68">
        <f t="shared" si="1462"/>
        <v>31.366124909122671</v>
      </c>
      <c r="DX391" s="260">
        <v>2.5425074986666698</v>
      </c>
      <c r="DY391" s="260">
        <v>1.6889630067916701</v>
      </c>
      <c r="DZ391" s="260">
        <v>0</v>
      </c>
      <c r="EA391" s="260">
        <v>28.841729862131999</v>
      </c>
      <c r="EB391" s="68">
        <f t="shared" si="1463"/>
        <v>0.39527590776051902</v>
      </c>
      <c r="EC391" s="68">
        <f t="shared" si="1464"/>
        <v>16.888390287690839</v>
      </c>
      <c r="ED391" s="267">
        <v>14.8138182670142</v>
      </c>
      <c r="EE391" s="69">
        <f t="shared" si="1465"/>
        <v>373.30822032875642</v>
      </c>
      <c r="EF391" s="260">
        <v>429.56766190476174</v>
      </c>
      <c r="EG391" s="260">
        <v>94.504885619047528</v>
      </c>
      <c r="EH391" s="260">
        <v>561.19851490351823</v>
      </c>
      <c r="EI391" s="260">
        <v>312.753506678343</v>
      </c>
      <c r="EJ391" s="268">
        <f t="shared" si="1466"/>
        <v>21.967806309086811</v>
      </c>
      <c r="EK391" s="266">
        <f t="shared" si="1467"/>
        <v>99.725208646469795</v>
      </c>
      <c r="EL391" s="260">
        <v>150.77122262297055</v>
      </c>
      <c r="EM391" s="268">
        <f t="shared" si="1468"/>
        <v>2.0663196060478115</v>
      </c>
      <c r="EN391" s="268">
        <f t="shared" si="1469"/>
        <v>88.284692491770898</v>
      </c>
      <c r="EO391" s="269">
        <f t="shared" si="1470"/>
        <v>1548.795791728641</v>
      </c>
      <c r="EP391" s="69">
        <f t="shared" si="1471"/>
        <v>1951.4826975780877</v>
      </c>
      <c r="EQ391" s="260">
        <v>162</v>
      </c>
      <c r="ER391" s="260">
        <v>35.64</v>
      </c>
      <c r="ES391" s="260">
        <v>117.946653286775</v>
      </c>
      <c r="ET391" s="68">
        <f t="shared" si="1472"/>
        <v>8.2845729268630759</v>
      </c>
      <c r="EU391" s="68">
        <f t="shared" si="1473"/>
        <v>37.608705760327652</v>
      </c>
      <c r="EV391" s="260">
        <v>11.8421526865333</v>
      </c>
      <c r="EW391" s="260">
        <v>35.3118553775886</v>
      </c>
      <c r="EX391" s="68">
        <f t="shared" si="1474"/>
        <v>0.48394897794985176</v>
      </c>
      <c r="EY391" s="68">
        <f t="shared" si="1475"/>
        <v>20.676998163768516</v>
      </c>
      <c r="EZ391" s="260">
        <v>18.137033067544799</v>
      </c>
      <c r="FA391" s="69">
        <f t="shared" si="1476"/>
        <v>457.05323330213002</v>
      </c>
      <c r="FB391" s="260">
        <v>0.83333333333333348</v>
      </c>
      <c r="FC391" s="260">
        <v>8.9871586162120806E-2</v>
      </c>
      <c r="FD391" s="68">
        <f t="shared" si="1477"/>
        <v>1.2316900883518657E-3</v>
      </c>
      <c r="FE391" s="68">
        <f t="shared" si="1478"/>
        <v>5.2624666763574489E-2</v>
      </c>
      <c r="FF391" s="260">
        <v>4.6160245974772703E-2</v>
      </c>
      <c r="FG391" s="69">
        <f t="shared" si="1479"/>
        <v>1.1632381985642724</v>
      </c>
      <c r="FH391" s="260">
        <v>416.3236</v>
      </c>
      <c r="FI391" s="260">
        <v>44.8987947464692</v>
      </c>
      <c r="FJ391" s="68">
        <f t="shared" si="1480"/>
        <v>0.61533798200036038</v>
      </c>
      <c r="FK391" s="68">
        <f t="shared" si="1481"/>
        <v>26.290668858974026</v>
      </c>
      <c r="FL391" s="260">
        <v>23.061</v>
      </c>
      <c r="FM391" s="69">
        <f t="shared" si="1482"/>
        <v>581.14007369576302</v>
      </c>
      <c r="FN391" s="260">
        <v>0</v>
      </c>
      <c r="FO391" s="260">
        <v>0</v>
      </c>
      <c r="FP391" s="68">
        <f t="shared" si="1483"/>
        <v>0</v>
      </c>
      <c r="FQ391" s="68">
        <f t="shared" si="1484"/>
        <v>0</v>
      </c>
      <c r="FR391" s="260">
        <v>0</v>
      </c>
      <c r="FS391" s="264">
        <f t="shared" si="1485"/>
        <v>0</v>
      </c>
      <c r="FT391" s="270">
        <f t="shared" si="1342"/>
        <v>9103.8045932778732</v>
      </c>
      <c r="FU391" s="271">
        <f t="shared" si="1343"/>
        <v>3050.3112719113151</v>
      </c>
      <c r="FV391" s="272">
        <f t="shared" si="1486"/>
        <v>672.13242196428814</v>
      </c>
      <c r="FW391" s="272">
        <f t="shared" si="1344"/>
        <v>105.23924158629306</v>
      </c>
      <c r="FX391" s="272">
        <f t="shared" si="1345"/>
        <v>621.85433333333503</v>
      </c>
      <c r="FY391" s="272">
        <f t="shared" si="1346"/>
        <v>0</v>
      </c>
      <c r="FZ391" s="272">
        <f t="shared" si="1347"/>
        <v>0</v>
      </c>
      <c r="GA391" s="272">
        <f t="shared" si="1348"/>
        <v>0</v>
      </c>
      <c r="GB391" s="272">
        <f t="shared" si="1349"/>
        <v>0</v>
      </c>
      <c r="GC391" s="272">
        <f t="shared" si="1350"/>
        <v>416.3236</v>
      </c>
      <c r="GD391" s="272">
        <f t="shared" si="1351"/>
        <v>0</v>
      </c>
      <c r="GE391" s="272">
        <f t="shared" si="1352"/>
        <v>1656.0326717711996</v>
      </c>
      <c r="GF391" s="273">
        <f t="shared" si="1353"/>
        <v>644.21598553929596</v>
      </c>
      <c r="GG391" s="273">
        <f t="shared" si="1354"/>
        <v>116.31973486520906</v>
      </c>
      <c r="GH391" s="272">
        <f t="shared" si="1487"/>
        <v>703.35173493200671</v>
      </c>
      <c r="GI391" s="274">
        <f t="shared" si="1488"/>
        <v>502.45751459157896</v>
      </c>
      <c r="GJ391" s="275">
        <f t="shared" si="1355"/>
        <v>9.6394355272431511</v>
      </c>
      <c r="GK391" s="271">
        <f t="shared" si="1489"/>
        <v>7225.245275498437</v>
      </c>
      <c r="GL391" s="276">
        <f t="shared" si="1490"/>
        <v>9103.8090471280302</v>
      </c>
      <c r="GM391" s="272">
        <f t="shared" si="1491"/>
        <v>4196.9847720421903</v>
      </c>
      <c r="GN391" s="272">
        <f t="shared" si="1492"/>
        <v>231.1984119787453</v>
      </c>
      <c r="GO391" s="277">
        <f t="shared" si="1493"/>
        <v>0.5808778265666088</v>
      </c>
      <c r="GP391" s="278">
        <f t="shared" si="1494"/>
        <v>3.199869390770211E-2</v>
      </c>
      <c r="GQ391" s="279">
        <f t="shared" si="1495"/>
        <v>1.0851203466613699</v>
      </c>
      <c r="GR391" s="280">
        <f t="shared" si="1496"/>
        <v>7225.245275498437</v>
      </c>
      <c r="GS391" s="272">
        <f t="shared" si="1497"/>
        <v>4196.9847720421903</v>
      </c>
      <c r="GT391" s="272">
        <f t="shared" si="1356"/>
        <v>231.1984119787453</v>
      </c>
      <c r="GU391" s="73">
        <f t="shared" si="1498"/>
        <v>0.5808778265666088</v>
      </c>
      <c r="GV391" s="74">
        <f t="shared" si="1499"/>
        <v>3.199869390770211E-2</v>
      </c>
      <c r="GW391" s="279">
        <f t="shared" si="1500"/>
        <v>1.0851203466613699</v>
      </c>
      <c r="GX391" s="280">
        <f t="shared" si="1501"/>
        <v>5990.1414088706815</v>
      </c>
      <c r="GY391" s="272">
        <f t="shared" si="1357"/>
        <v>3805.130210238905</v>
      </c>
      <c r="GZ391" s="272">
        <f t="shared" si="1358"/>
        <v>147.78844424869285</v>
      </c>
      <c r="HA391" s="73">
        <f t="shared" si="1502"/>
        <v>0.63523211732597218</v>
      </c>
      <c r="HB391" s="74">
        <f t="shared" si="1503"/>
        <v>2.4671945812470449E-2</v>
      </c>
      <c r="HC391" s="279">
        <f t="shared" si="1504"/>
        <v>1.0914876017239279</v>
      </c>
      <c r="HD391" s="280">
        <f t="shared" si="1505"/>
        <v>6437.5262636611933</v>
      </c>
      <c r="HE391" s="272">
        <f t="shared" si="1359"/>
        <v>4142.2091587781742</v>
      </c>
      <c r="HF391" s="272">
        <f t="shared" si="1360"/>
        <v>158.79422200423883</v>
      </c>
      <c r="HG391" s="73">
        <f t="shared" si="1506"/>
        <v>0.64344734128080883</v>
      </c>
      <c r="HH391" s="74">
        <f t="shared" si="1507"/>
        <v>2.466696297622999E-2</v>
      </c>
      <c r="HI391" s="281">
        <f t="shared" si="1508"/>
        <v>1.0926206134388849</v>
      </c>
      <c r="HJ391" s="72">
        <f t="shared" si="1361"/>
        <v>3.8674774275357882</v>
      </c>
      <c r="HK391" s="73">
        <f t="shared" si="1509"/>
        <v>3.8674774275357882</v>
      </c>
      <c r="HL391" s="73">
        <f t="shared" si="1362"/>
        <v>3.225127565573862</v>
      </c>
      <c r="HM391" s="74">
        <f t="shared" si="1510"/>
        <v>3.4696167579751793</v>
      </c>
      <c r="HN391" s="75"/>
      <c r="HO391" s="75"/>
      <c r="HP391" s="76">
        <f t="shared" si="1511"/>
        <v>337.07894853926871</v>
      </c>
      <c r="HQ391" s="77">
        <f t="shared" si="1512"/>
        <v>383.59921422717315</v>
      </c>
      <c r="HR391" s="77">
        <f t="shared" si="1513"/>
        <v>11.005777755545955</v>
      </c>
      <c r="HS391" s="77">
        <f t="shared" si="1514"/>
        <v>12.709472152104469</v>
      </c>
      <c r="HT391" s="282">
        <f t="shared" si="1515"/>
        <v>447.38485479051178</v>
      </c>
      <c r="HU391" s="73">
        <f t="shared" si="1570"/>
        <v>0.7534429137014621</v>
      </c>
      <c r="HV391" s="74">
        <f t="shared" si="1571"/>
        <v>2.4600246605798529E-2</v>
      </c>
      <c r="HW391" s="279">
        <f t="shared" si="1337"/>
        <v>1.1077907746945164</v>
      </c>
      <c r="HX391" s="76">
        <f t="shared" si="1516"/>
        <v>821.81028865995836</v>
      </c>
      <c r="HY391" s="77">
        <f t="shared" si="1517"/>
        <v>935.22832659791914</v>
      </c>
      <c r="HZ391" s="77">
        <f t="shared" si="1363"/>
        <v>35.928060380141034</v>
      </c>
      <c r="IA391" s="77">
        <f t="shared" si="1518"/>
        <v>41.489724126986864</v>
      </c>
      <c r="IB391" s="282">
        <f t="shared" si="1519"/>
        <v>1115.1151726825403</v>
      </c>
      <c r="IC391" s="73">
        <f t="shared" si="1572"/>
        <v>0.73697346138964048</v>
      </c>
      <c r="ID391" s="74">
        <f t="shared" si="1573"/>
        <v>3.2219147636303673E-2</v>
      </c>
      <c r="IE391" s="279">
        <f t="shared" si="1580"/>
        <v>1.1066972314604839</v>
      </c>
      <c r="IF391" s="76">
        <f t="shared" si="1364"/>
        <v>54.775613264016513</v>
      </c>
      <c r="IG391" s="77">
        <f t="shared" si="1520"/>
        <v>62.335195650583429</v>
      </c>
      <c r="IH391" s="77">
        <f t="shared" si="1365"/>
        <v>72.404189974506508</v>
      </c>
      <c r="II391" s="77">
        <f t="shared" si="1521"/>
        <v>83.61235858256012</v>
      </c>
      <c r="IJ391" s="282">
        <f t="shared" si="1522"/>
        <v>787.71901183724367</v>
      </c>
      <c r="IK391" s="73">
        <f t="shared" si="1523"/>
        <v>6.9536995350994654E-2</v>
      </c>
      <c r="IL391" s="74">
        <f t="shared" si="1524"/>
        <v>9.1916265681634274E-2</v>
      </c>
      <c r="IM391" s="279">
        <f t="shared" si="1525"/>
        <v>1.0238254386559078</v>
      </c>
      <c r="IN391" s="76">
        <f t="shared" si="1366"/>
        <v>0</v>
      </c>
      <c r="IO391" s="77">
        <f t="shared" si="1526"/>
        <v>0</v>
      </c>
      <c r="IP391" s="77">
        <f t="shared" si="1367"/>
        <v>0</v>
      </c>
      <c r="IQ391" s="77">
        <f t="shared" si="1527"/>
        <v>0</v>
      </c>
      <c r="IR391" s="282">
        <f t="shared" si="1528"/>
        <v>0</v>
      </c>
      <c r="IS391" s="73"/>
      <c r="IT391" s="74"/>
      <c r="IU391" s="279"/>
      <c r="IV391" s="76">
        <f t="shared" si="1368"/>
        <v>0</v>
      </c>
      <c r="IW391" s="77">
        <f t="shared" si="1529"/>
        <v>0</v>
      </c>
      <c r="IX391" s="77">
        <f t="shared" si="1530"/>
        <v>0</v>
      </c>
      <c r="IY391" s="77">
        <f t="shared" si="1531"/>
        <v>0</v>
      </c>
      <c r="IZ391" s="282">
        <f t="shared" si="1532"/>
        <v>0</v>
      </c>
      <c r="JA391" s="283"/>
      <c r="JB391" s="284"/>
      <c r="JC391" s="285"/>
      <c r="JD391" s="76">
        <f t="shared" si="1369"/>
        <v>0</v>
      </c>
      <c r="JE391" s="77">
        <f t="shared" si="1533"/>
        <v>0</v>
      </c>
      <c r="JF391" s="77">
        <f t="shared" si="1370"/>
        <v>0</v>
      </c>
      <c r="JG391" s="77">
        <f t="shared" si="1534"/>
        <v>0</v>
      </c>
      <c r="JH391" s="282">
        <f t="shared" si="1535"/>
        <v>0</v>
      </c>
      <c r="JI391" s="283"/>
      <c r="JJ391" s="284"/>
      <c r="JK391" s="285"/>
      <c r="JL391" s="76">
        <f t="shared" si="1371"/>
        <v>1054.3832943921782</v>
      </c>
      <c r="JM391" s="77">
        <f t="shared" si="1536"/>
        <v>1199.8987328512426</v>
      </c>
      <c r="JN391" s="77">
        <f t="shared" si="1372"/>
        <v>49.877241117669705</v>
      </c>
      <c r="JO391" s="77">
        <f t="shared" si="1537"/>
        <v>57.598238042684976</v>
      </c>
      <c r="JP391" s="282">
        <f t="shared" si="1538"/>
        <v>1349.4134088868177</v>
      </c>
      <c r="JQ391" s="73">
        <f t="shared" si="1373"/>
        <v>0.78136417457269747</v>
      </c>
      <c r="JR391" s="74">
        <f t="shared" si="1374"/>
        <v>3.6962165033483201E-2</v>
      </c>
      <c r="JS391" s="279">
        <f t="shared" si="1574"/>
        <v>1.1135578128799613</v>
      </c>
      <c r="JT391" s="76">
        <f t="shared" si="1375"/>
        <v>0</v>
      </c>
      <c r="JU391" s="77">
        <f t="shared" si="1539"/>
        <v>0</v>
      </c>
      <c r="JV391" s="77">
        <f t="shared" si="1376"/>
        <v>0</v>
      </c>
      <c r="JW391" s="77">
        <f t="shared" si="1540"/>
        <v>0</v>
      </c>
      <c r="JX391" s="282">
        <f t="shared" si="1541"/>
        <v>0</v>
      </c>
      <c r="JY391" s="73"/>
      <c r="JZ391" s="74"/>
      <c r="KA391" s="279"/>
      <c r="KB391" s="76">
        <f t="shared" si="1377"/>
        <v>0</v>
      </c>
      <c r="KC391" s="77">
        <f t="shared" si="1542"/>
        <v>0</v>
      </c>
      <c r="KD391" s="77">
        <f t="shared" si="1378"/>
        <v>0</v>
      </c>
      <c r="KE391" s="77">
        <f t="shared" si="1543"/>
        <v>0</v>
      </c>
      <c r="KF391" s="282">
        <f t="shared" si="1544"/>
        <v>0</v>
      </c>
      <c r="KG391" s="73"/>
      <c r="KH391" s="74"/>
      <c r="KI391" s="279"/>
      <c r="KJ391" s="76">
        <f t="shared" si="1379"/>
        <v>650.89991484539598</v>
      </c>
      <c r="KK391" s="77">
        <f t="shared" si="1545"/>
        <v>740.73061209320906</v>
      </c>
      <c r="KL391" s="77">
        <f t="shared" si="1380"/>
        <v>21.259213251403359</v>
      </c>
      <c r="KM391" s="77">
        <f t="shared" si="1546"/>
        <v>24.550139462720601</v>
      </c>
      <c r="KN391" s="282">
        <f t="shared" si="1547"/>
        <v>855.65098844937381</v>
      </c>
      <c r="KO391" s="73">
        <f t="shared" si="1381"/>
        <v>0.7607072552150832</v>
      </c>
      <c r="KP391" s="74">
        <f t="shared" si="1382"/>
        <v>2.4845659665431685E-2</v>
      </c>
      <c r="KQ391" s="279">
        <f t="shared" si="1383"/>
        <v>1.1088313164084425</v>
      </c>
      <c r="KR391" s="76">
        <f t="shared" si="1384"/>
        <v>223.70470854011251</v>
      </c>
      <c r="KS391" s="77">
        <f t="shared" si="1548"/>
        <v>254.57819536573342</v>
      </c>
      <c r="KT391" s="77">
        <f t="shared" si="1385"/>
        <v>7.3047120074424399</v>
      </c>
      <c r="KU391" s="77">
        <f t="shared" si="1549"/>
        <v>8.4354814261945297</v>
      </c>
      <c r="KV391" s="282">
        <f t="shared" si="1550"/>
        <v>296.27636534028284</v>
      </c>
      <c r="KW391" s="73">
        <f t="shared" si="1590"/>
        <v>0.75505418153479953</v>
      </c>
      <c r="KX391" s="74">
        <f t="shared" si="1591"/>
        <v>2.4655061496561648E-2</v>
      </c>
      <c r="KY391" s="279">
        <f t="shared" si="1592"/>
        <v>1.1080216311132856</v>
      </c>
      <c r="KZ391" s="76">
        <f t="shared" si="1386"/>
        <v>753.44462691246292</v>
      </c>
      <c r="LA391" s="77">
        <f t="shared" si="1551"/>
        <v>857.42751987265194</v>
      </c>
      <c r="LB391" s="77">
        <f t="shared" si="1387"/>
        <v>24.034125915134624</v>
      </c>
      <c r="LC391" s="77">
        <f t="shared" si="1552"/>
        <v>27.754608606797465</v>
      </c>
      <c r="LD391" s="286">
        <f t="shared" si="1553"/>
        <v>1548.795791728641</v>
      </c>
      <c r="LE391" s="73">
        <f t="shared" si="1388"/>
        <v>0.48647125136589425</v>
      </c>
      <c r="LF391" s="74">
        <f t="shared" si="1389"/>
        <v>1.5517943710519557E-2</v>
      </c>
      <c r="LG391" s="279">
        <f t="shared" si="1390"/>
        <v>1.0695400750873956</v>
      </c>
      <c r="LH391" s="76">
        <f t="shared" si="1391"/>
        <v>268.74855878739731</v>
      </c>
      <c r="LI391" s="77">
        <f t="shared" si="1554"/>
        <v>305.838547385646</v>
      </c>
      <c r="LJ391" s="77">
        <f t="shared" si="1392"/>
        <v>8.7685219048129284</v>
      </c>
      <c r="LK391" s="77">
        <f t="shared" si="1555"/>
        <v>10.125889095677969</v>
      </c>
      <c r="LL391" s="282">
        <f t="shared" si="1556"/>
        <v>362.74066135089686</v>
      </c>
      <c r="LM391" s="73">
        <f t="shared" si="1575"/>
        <v>0.74088346695553831</v>
      </c>
      <c r="LN391" s="74">
        <f t="shared" si="1576"/>
        <v>2.4172977664422095E-2</v>
      </c>
      <c r="LO391" s="279">
        <f t="shared" si="1577"/>
        <v>1.1059913042169864</v>
      </c>
      <c r="LP391" s="76">
        <f t="shared" si="1393"/>
        <v>6.4202093451560874E-2</v>
      </c>
      <c r="LQ391" s="77">
        <f t="shared" si="1557"/>
        <v>7.3062624368810794E-2</v>
      </c>
      <c r="LR391" s="77">
        <f t="shared" si="1394"/>
        <v>1.2316900883518657E-3</v>
      </c>
      <c r="LS391" s="77">
        <f t="shared" si="1558"/>
        <v>1.4223557140287345E-3</v>
      </c>
      <c r="LT391" s="282">
        <f t="shared" si="1559"/>
        <v>0.92320491949545436</v>
      </c>
      <c r="LU391" s="73">
        <f t="shared" ref="LU391:LU454" si="1599">LP391/LT391</f>
        <v>6.9542624931687211E-2</v>
      </c>
      <c r="LV391" s="74">
        <f t="shared" ref="LV391:LV454" si="1600">LR391/LT391</f>
        <v>1.3341459326549118E-3</v>
      </c>
      <c r="LW391" s="279">
        <f t="shared" ref="LW391:LW454" si="1601">1+LU391*(LS391*$GO$8-LS391)/LS391+LV391*(LT391*$GP$8-LT391)/LT391</f>
        <v>1.0098041034571972</v>
      </c>
      <c r="LX391" s="76">
        <f t="shared" si="1395"/>
        <v>32.074616007948315</v>
      </c>
      <c r="LY391" s="77">
        <f t="shared" si="1560"/>
        <v>36.501233763205263</v>
      </c>
      <c r="LZ391" s="77">
        <f t="shared" si="1396"/>
        <v>0.61533798200036038</v>
      </c>
      <c r="MA391" s="77">
        <f t="shared" si="1561"/>
        <v>0.71059230161401621</v>
      </c>
      <c r="MB391" s="286">
        <f t="shared" si="1562"/>
        <v>461.22228071092303</v>
      </c>
      <c r="MC391" s="73">
        <f t="shared" si="1593"/>
        <v>6.9542642125850568E-2</v>
      </c>
      <c r="MD391" s="74">
        <f t="shared" si="1594"/>
        <v>1.3341462625176847E-3</v>
      </c>
      <c r="ME391" s="279">
        <f t="shared" si="1595"/>
        <v>1.0098041058812264</v>
      </c>
      <c r="MF391" s="76">
        <f t="shared" si="1397"/>
        <v>0</v>
      </c>
      <c r="MG391" s="77">
        <f t="shared" si="1563"/>
        <v>0</v>
      </c>
      <c r="MH391" s="77">
        <f t="shared" si="1398"/>
        <v>0</v>
      </c>
      <c r="MI391" s="77">
        <f t="shared" si="1564"/>
        <v>0</v>
      </c>
      <c r="MJ391" s="286">
        <f t="shared" si="1565"/>
        <v>0</v>
      </c>
      <c r="MK391" s="73"/>
      <c r="ML391" s="74"/>
      <c r="MM391" s="279"/>
      <c r="MN391" s="287">
        <f t="shared" si="1566"/>
        <v>1.0851187095031289</v>
      </c>
      <c r="MO391" s="288">
        <f t="shared" si="1566"/>
        <v>1.0851187095031289</v>
      </c>
      <c r="MP391" s="288">
        <f t="shared" si="1566"/>
        <v>1.0914862606955922</v>
      </c>
      <c r="MQ391" s="289">
        <f t="shared" si="1566"/>
        <v>1.0926194385383139</v>
      </c>
      <c r="MR391" s="290">
        <f t="shared" si="1567"/>
        <v>3.8674715925401015</v>
      </c>
      <c r="MS391" s="291">
        <f t="shared" ref="MS391:MS454" si="1602">MR391+MZ391+NA391+NK391</f>
        <v>3.8674715925401015</v>
      </c>
      <c r="MT391" s="291">
        <f t="shared" si="1399"/>
        <v>3.2251236031033361</v>
      </c>
      <c r="MU391" s="292">
        <f t="shared" ref="MU391:MU454" si="1603">MT391+MV391</f>
        <v>3.4696130270784158</v>
      </c>
      <c r="MV391" s="359">
        <f t="shared" si="1400"/>
        <v>0.24448942397507978</v>
      </c>
      <c r="MW391" s="360">
        <f t="shared" si="1401"/>
        <v>0.60879414702641221</v>
      </c>
      <c r="MX391" s="360">
        <f t="shared" si="1402"/>
        <v>0.3978585654616858</v>
      </c>
      <c r="MY391" s="360">
        <f t="shared" si="1403"/>
        <v>0</v>
      </c>
      <c r="MZ391" s="360">
        <f t="shared" si="1404"/>
        <v>0</v>
      </c>
      <c r="NA391" s="360">
        <f t="shared" si="1405"/>
        <v>0</v>
      </c>
      <c r="NB391" s="360">
        <f t="shared" si="1406"/>
        <v>0.74118408025290217</v>
      </c>
      <c r="NC391" s="360">
        <f t="shared" si="1407"/>
        <v>0</v>
      </c>
      <c r="ND391" s="360">
        <f t="shared" si="1408"/>
        <v>0</v>
      </c>
      <c r="NE391" s="360">
        <f t="shared" si="1409"/>
        <v>0.46792681552436272</v>
      </c>
      <c r="NF391" s="360">
        <f t="shared" si="1410"/>
        <v>0.16199276246876235</v>
      </c>
      <c r="NG391" s="360">
        <f t="shared" si="1411"/>
        <v>0.81712861736677023</v>
      </c>
      <c r="NH391" s="360">
        <f t="shared" si="1412"/>
        <v>0.19786184432441889</v>
      </c>
      <c r="NI391" s="360">
        <f t="shared" si="1413"/>
        <v>5.0490205172859862E-4</v>
      </c>
      <c r="NJ391" s="360">
        <f t="shared" si="1414"/>
        <v>0.229730434087979</v>
      </c>
      <c r="NK391" s="361">
        <f t="shared" si="1415"/>
        <v>0</v>
      </c>
      <c r="NL391" s="145">
        <f t="shared" si="1568"/>
        <v>3.8674715925401015</v>
      </c>
      <c r="NM391" s="56">
        <f t="shared" ref="NM391:NM454" si="1604">NL391+MZ391+NA391+NK391</f>
        <v>3.8674715925401015</v>
      </c>
      <c r="NN391" s="56">
        <f t="shared" si="1569"/>
        <v>3.2251236031033361</v>
      </c>
      <c r="NO391" s="58">
        <f t="shared" si="1596"/>
        <v>3.4696130270784158</v>
      </c>
      <c r="NP391" s="55">
        <f t="shared" si="1416"/>
        <v>1.0851187095031289</v>
      </c>
      <c r="NQ391" s="56">
        <f t="shared" si="1597"/>
        <v>1.0851187095031289</v>
      </c>
      <c r="NR391" s="56">
        <f t="shared" si="1417"/>
        <v>1.0914862606955922</v>
      </c>
      <c r="NS391" s="61">
        <f t="shared" si="1598"/>
        <v>1.0926194385383139</v>
      </c>
      <c r="NT391" s="25"/>
      <c r="NU391" s="86">
        <f t="shared" si="1578"/>
        <v>0</v>
      </c>
      <c r="NV391" s="86">
        <f t="shared" si="1578"/>
        <v>0</v>
      </c>
      <c r="NW391" s="86">
        <f t="shared" si="1578"/>
        <v>0</v>
      </c>
      <c r="NX391" s="86">
        <f t="shared" si="1578"/>
        <v>0</v>
      </c>
      <c r="NY391" s="87">
        <f t="shared" si="1579"/>
        <v>0</v>
      </c>
      <c r="NZ391" s="87">
        <f t="shared" si="1579"/>
        <v>0</v>
      </c>
      <c r="OA391" s="87">
        <f t="shared" si="1579"/>
        <v>0</v>
      </c>
      <c r="OB391" s="87">
        <f t="shared" si="1579"/>
        <v>0</v>
      </c>
      <c r="OC391" s="26"/>
    </row>
    <row r="392" spans="1:393" thickBot="1" x14ac:dyDescent="0.35">
      <c r="A392" s="136" t="s">
        <v>882</v>
      </c>
      <c r="B392" s="137" t="s">
        <v>883</v>
      </c>
      <c r="C392" s="133" t="s">
        <v>99</v>
      </c>
      <c r="D392" s="64">
        <f>VLOOKUP(B392,[1]УсіТ_1!$A$10:$G$556,6,FALSE)</f>
        <v>1482.22</v>
      </c>
      <c r="E392" s="64">
        <f>VLOOKUP(B392,[1]УсіТ_1!$A$10:$G$556,7,FALSE)</f>
        <v>0</v>
      </c>
      <c r="F392" s="38"/>
      <c r="G392" s="38"/>
      <c r="H392" s="39"/>
      <c r="I392" s="256">
        <v>3.4782000000000002</v>
      </c>
      <c r="J392" s="62">
        <v>3.4782000000000002</v>
      </c>
      <c r="K392" s="257">
        <f t="shared" si="1418"/>
        <v>2.8691000000000004</v>
      </c>
      <c r="L392" s="293">
        <f t="shared" si="1419"/>
        <v>3.0788000000000002</v>
      </c>
      <c r="M392" s="63">
        <v>0.2097</v>
      </c>
      <c r="N392" s="63">
        <v>0.53149999999999997</v>
      </c>
      <c r="O392" s="63">
        <v>0.39939999999999998</v>
      </c>
      <c r="P392" s="63">
        <v>1.11E-2</v>
      </c>
      <c r="Q392" s="63">
        <v>0</v>
      </c>
      <c r="R392" s="63">
        <v>0</v>
      </c>
      <c r="S392" s="63">
        <v>0.61009999999999998</v>
      </c>
      <c r="T392" s="63">
        <v>6.1800000000000001E-2</v>
      </c>
      <c r="U392" s="63">
        <v>1.6000000000000001E-3</v>
      </c>
      <c r="V392" s="63">
        <v>0.36049999999999999</v>
      </c>
      <c r="W392" s="63">
        <v>0.1037</v>
      </c>
      <c r="X392" s="63">
        <v>0.71209999999999996</v>
      </c>
      <c r="Y392" s="63">
        <v>0.2412</v>
      </c>
      <c r="Z392" s="63">
        <v>8.0000000000000004E-4</v>
      </c>
      <c r="AA392" s="63">
        <v>0.23469999999999999</v>
      </c>
      <c r="AB392" s="259">
        <v>0</v>
      </c>
      <c r="AC392" s="144">
        <v>104.87</v>
      </c>
      <c r="AD392" s="70">
        <v>23.071400000000001</v>
      </c>
      <c r="AE392" s="70">
        <v>76.352256359161203</v>
      </c>
      <c r="AF392" s="68">
        <f t="shared" si="1420"/>
        <v>5.3629824866674829</v>
      </c>
      <c r="AG392" s="68">
        <f t="shared" si="1421"/>
        <v>24.345833167194858</v>
      </c>
      <c r="AH392" s="71">
        <v>3.7941206203750002</v>
      </c>
      <c r="AI392" s="71">
        <v>22.441414293720701</v>
      </c>
      <c r="AJ392" s="68">
        <f t="shared" si="1422"/>
        <v>0.30755958289544222</v>
      </c>
      <c r="AK392" s="68">
        <f t="shared" si="1423"/>
        <v>13.140659905345332</v>
      </c>
      <c r="AL392" s="71">
        <v>11.526459563662799</v>
      </c>
      <c r="AM392" s="69">
        <f t="shared" si="1424"/>
        <v>290.46678100430364</v>
      </c>
      <c r="AN392" s="260">
        <v>277.3</v>
      </c>
      <c r="AO392" s="71">
        <v>61.006</v>
      </c>
      <c r="AP392" s="71">
        <v>201.89263553347399</v>
      </c>
      <c r="AQ392" s="68">
        <f t="shared" si="1425"/>
        <v>14.180938719871213</v>
      </c>
      <c r="AR392" s="68">
        <f t="shared" si="1426"/>
        <v>64.375889551474586</v>
      </c>
      <c r="AS392" s="71">
        <v>24.135577375991701</v>
      </c>
      <c r="AT392" s="261">
        <f t="shared" si="1338"/>
        <v>5.2344631101049162</v>
      </c>
      <c r="AU392" s="71">
        <v>60.861133007670901</v>
      </c>
      <c r="AV392" s="68">
        <f t="shared" si="1427"/>
        <v>0.83410182787012965</v>
      </c>
      <c r="AW392" s="68">
        <f t="shared" si="1428"/>
        <v>35.637479877173725</v>
      </c>
      <c r="AX392" s="71">
        <v>31.2597672958568</v>
      </c>
      <c r="AY392" s="69">
        <f t="shared" si="1429"/>
        <v>787.74613585559223</v>
      </c>
      <c r="AZ392" s="260">
        <v>68</v>
      </c>
      <c r="BA392" s="260">
        <v>346.607333333334</v>
      </c>
      <c r="BB392" s="260">
        <v>36.1461933333334</v>
      </c>
      <c r="BC392" s="262">
        <f t="shared" si="1430"/>
        <v>28.916954666666722</v>
      </c>
      <c r="BD392" s="262">
        <f t="shared" si="1339"/>
        <v>7.2292386666666779</v>
      </c>
      <c r="BE392" s="260">
        <v>13.567201333333299</v>
      </c>
      <c r="BF392" s="262">
        <f t="shared" si="1431"/>
        <v>10.853761066666641</v>
      </c>
      <c r="BG392" s="262">
        <f t="shared" si="1340"/>
        <v>2.7134402666666588</v>
      </c>
      <c r="BH392" s="260">
        <v>42.737542717904084</v>
      </c>
      <c r="BI392" s="263">
        <f t="shared" si="1432"/>
        <v>25.025139088639609</v>
      </c>
      <c r="BJ392" s="68">
        <f t="shared" si="1433"/>
        <v>0.58571802294887543</v>
      </c>
      <c r="BK392" s="260">
        <v>21.951052603235802</v>
      </c>
      <c r="BL392" s="69">
        <f t="shared" si="1434"/>
        <v>553.21118798536872</v>
      </c>
      <c r="BM392" s="260">
        <v>5.54</v>
      </c>
      <c r="BN392" s="260">
        <v>1.2188000000000001</v>
      </c>
      <c r="BO392" s="260">
        <v>4.0334843161032996</v>
      </c>
      <c r="BP392" s="68">
        <f t="shared" si="1435"/>
        <v>0.28331193836309576</v>
      </c>
      <c r="BQ392" s="68">
        <f t="shared" si="1436"/>
        <v>1.2861248760013302</v>
      </c>
      <c r="BR392" s="260">
        <v>0.96200742288333296</v>
      </c>
      <c r="BS392" s="260">
        <v>1.26765221135405</v>
      </c>
      <c r="BT392" s="68">
        <f t="shared" si="1437"/>
        <v>1.7373173556607256E-2</v>
      </c>
      <c r="BU392" s="68">
        <f t="shared" si="1438"/>
        <v>0.74227882296720948</v>
      </c>
      <c r="BV392" s="260">
        <v>0.65109719751703299</v>
      </c>
      <c r="BW392" s="69">
        <f t="shared" si="1439"/>
        <v>16.407649377429259</v>
      </c>
      <c r="BX392" s="260">
        <v>0</v>
      </c>
      <c r="BY392" s="260">
        <v>0</v>
      </c>
      <c r="BZ392" s="263">
        <f t="shared" si="1440"/>
        <v>0</v>
      </c>
      <c r="CA392" s="263">
        <f t="shared" si="1441"/>
        <v>0</v>
      </c>
      <c r="CB392" s="260">
        <v>0</v>
      </c>
      <c r="CC392" s="264">
        <f t="shared" si="1442"/>
        <v>0</v>
      </c>
      <c r="CD392" s="260">
        <v>0</v>
      </c>
      <c r="CE392" s="260">
        <v>0</v>
      </c>
      <c r="CF392" s="263">
        <f t="shared" si="1443"/>
        <v>0</v>
      </c>
      <c r="CG392" s="263">
        <f t="shared" si="1444"/>
        <v>0</v>
      </c>
      <c r="CH392" s="260">
        <v>0</v>
      </c>
      <c r="CI392" s="69">
        <f t="shared" si="1445"/>
        <v>0</v>
      </c>
      <c r="CJ392" s="260">
        <v>362.7995938726836</v>
      </c>
      <c r="CK392" s="260">
        <v>79.815917590518154</v>
      </c>
      <c r="CL392" s="260">
        <v>30.186438356404256</v>
      </c>
      <c r="CM392" s="260">
        <v>13.429086856767938</v>
      </c>
      <c r="CN392" s="260">
        <v>175.05366023051391</v>
      </c>
      <c r="CO392" s="265">
        <f t="shared" si="1446"/>
        <v>12.295769094591297</v>
      </c>
      <c r="CP392" s="266">
        <f t="shared" si="1447"/>
        <v>55.817960208422122</v>
      </c>
      <c r="CQ392" s="260">
        <v>69.868573771820081</v>
      </c>
      <c r="CR392" s="265">
        <f t="shared" si="1448"/>
        <v>0.95754880354279426</v>
      </c>
      <c r="CS392" s="265">
        <f t="shared" si="1449"/>
        <v>40.911822846384339</v>
      </c>
      <c r="CT392" s="260">
        <v>35.886209300855882</v>
      </c>
      <c r="CU392" s="267">
        <f t="shared" si="1341"/>
        <v>904.33247174735493</v>
      </c>
      <c r="CV392" s="260">
        <v>65.589400000000026</v>
      </c>
      <c r="CW392" s="260">
        <v>7.0735480961061699</v>
      </c>
      <c r="CX392" s="68">
        <f t="shared" si="1450"/>
        <v>9.6942976657135055E-2</v>
      </c>
      <c r="CY392" s="68">
        <f t="shared" si="1451"/>
        <v>4.1419443818673525</v>
      </c>
      <c r="CZ392" s="260">
        <v>3.6331474048053098</v>
      </c>
      <c r="DA392" s="69">
        <f t="shared" si="1452"/>
        <v>91.555314601093798</v>
      </c>
      <c r="DB392" s="260">
        <v>1.6808000000000016</v>
      </c>
      <c r="DC392" s="260">
        <v>0.18126739442555101</v>
      </c>
      <c r="DD392" s="68">
        <f t="shared" si="1453"/>
        <v>2.4842696406021767E-3</v>
      </c>
      <c r="DE392" s="68">
        <f t="shared" si="1454"/>
        <v>0.10614184787545911</v>
      </c>
      <c r="DF392" s="260">
        <v>9.3103369721277598E-2</v>
      </c>
      <c r="DG392" s="69">
        <f t="shared" si="1455"/>
        <v>2.346204916976196</v>
      </c>
      <c r="DH392" s="260">
        <v>194.94732628655808</v>
      </c>
      <c r="DI392" s="260">
        <v>42.888411783042777</v>
      </c>
      <c r="DJ392" s="260">
        <v>2.956507812608332</v>
      </c>
      <c r="DK392" s="260">
        <v>141.92165353661429</v>
      </c>
      <c r="DL392" s="68">
        <f t="shared" si="1456"/>
        <v>9.9685769444117867</v>
      </c>
      <c r="DM392" s="68">
        <f t="shared" si="1457"/>
        <v>45.253422289991903</v>
      </c>
      <c r="DN392" s="260">
        <v>41.273954583123803</v>
      </c>
      <c r="DO392" s="68">
        <f t="shared" si="1458"/>
        <v>0.56565954756171177</v>
      </c>
      <c r="DP392" s="68">
        <f t="shared" si="1459"/>
        <v>24.168129201966476</v>
      </c>
      <c r="DQ392" s="260">
        <v>21.199313122967901</v>
      </c>
      <c r="DR392" s="264">
        <f t="shared" si="1460"/>
        <v>534.22460054989813</v>
      </c>
      <c r="DS392" s="260">
        <v>55.68</v>
      </c>
      <c r="DT392" s="260">
        <v>12.249599999999999</v>
      </c>
      <c r="DU392" s="260">
        <v>40.538701574121198</v>
      </c>
      <c r="DV392" s="68">
        <f t="shared" si="1461"/>
        <v>2.8474383985662728</v>
      </c>
      <c r="DW392" s="68">
        <f t="shared" si="1462"/>
        <v>12.926251461327432</v>
      </c>
      <c r="DX392" s="260">
        <v>1.05628644758333</v>
      </c>
      <c r="DY392" s="260">
        <v>0.558991305708333</v>
      </c>
      <c r="DZ392" s="260">
        <v>0</v>
      </c>
      <c r="EA392" s="260">
        <v>11.8720630614699</v>
      </c>
      <c r="EB392" s="68">
        <f t="shared" si="1463"/>
        <v>0.16270662425744498</v>
      </c>
      <c r="EC392" s="68">
        <f t="shared" si="1464"/>
        <v>6.9517340138959458</v>
      </c>
      <c r="ED392" s="267">
        <v>6.0977821194441502</v>
      </c>
      <c r="EE392" s="69">
        <f t="shared" si="1465"/>
        <v>153.66410940999228</v>
      </c>
      <c r="EF392" s="260">
        <v>227.5377595238094</v>
      </c>
      <c r="EG392" s="260">
        <v>50.058307095238071</v>
      </c>
      <c r="EH392" s="260">
        <v>312.9034995216179</v>
      </c>
      <c r="EI392" s="260">
        <v>165.66245205064428</v>
      </c>
      <c r="EJ392" s="268">
        <f t="shared" si="1466"/>
        <v>11.636130632037254</v>
      </c>
      <c r="EK392" s="266">
        <f t="shared" si="1467"/>
        <v>52.823460785772532</v>
      </c>
      <c r="EL392" s="260">
        <v>81.548975964484057</v>
      </c>
      <c r="EM392" s="268">
        <f t="shared" si="1468"/>
        <v>1.1176287155932541</v>
      </c>
      <c r="EN392" s="268">
        <f t="shared" si="1469"/>
        <v>47.751329071907499</v>
      </c>
      <c r="EO392" s="269">
        <f t="shared" si="1470"/>
        <v>837.71099415579374</v>
      </c>
      <c r="EP392" s="69">
        <f t="shared" si="1471"/>
        <v>1055.5158526363</v>
      </c>
      <c r="EQ392" s="260">
        <v>126.64</v>
      </c>
      <c r="ER392" s="260">
        <v>27.860800000000001</v>
      </c>
      <c r="ES392" s="260">
        <v>92.202247976772895</v>
      </c>
      <c r="ET392" s="68">
        <f t="shared" si="1472"/>
        <v>6.4762858978885278</v>
      </c>
      <c r="EU392" s="68">
        <f t="shared" si="1473"/>
        <v>29.399793194369757</v>
      </c>
      <c r="EV392" s="260">
        <v>9.4417768946000002</v>
      </c>
      <c r="EW392" s="260">
        <v>27.6241700380907</v>
      </c>
      <c r="EX392" s="68">
        <f t="shared" si="1474"/>
        <v>0.37858925037203306</v>
      </c>
      <c r="EY392" s="68">
        <f t="shared" si="1475"/>
        <v>16.175443262484162</v>
      </c>
      <c r="EZ392" s="260">
        <v>14.1884497454732</v>
      </c>
      <c r="FA392" s="69">
        <f t="shared" si="1476"/>
        <v>357.54893358592415</v>
      </c>
      <c r="FB392" s="260">
        <v>0.83333333333333348</v>
      </c>
      <c r="FC392" s="260">
        <v>8.9871586162120806E-2</v>
      </c>
      <c r="FD392" s="68">
        <f t="shared" si="1477"/>
        <v>1.2316900883518657E-3</v>
      </c>
      <c r="FE392" s="68">
        <f t="shared" si="1478"/>
        <v>5.2624666763574489E-2</v>
      </c>
      <c r="FF392" s="260">
        <v>4.6160245974772703E-2</v>
      </c>
      <c r="FG392" s="69">
        <f t="shared" si="1479"/>
        <v>1.1632381985642724</v>
      </c>
      <c r="FH392" s="260">
        <v>249.26342</v>
      </c>
      <c r="FI392" s="260">
        <v>26.8820387131139</v>
      </c>
      <c r="FJ392" s="68">
        <f t="shared" si="1480"/>
        <v>0.36841834056322598</v>
      </c>
      <c r="FK392" s="68">
        <f t="shared" si="1481"/>
        <v>15.740885296618696</v>
      </c>
      <c r="FL392" s="260">
        <v>13.807499999999999</v>
      </c>
      <c r="FM392" s="69">
        <f t="shared" si="1482"/>
        <v>347.94355045573667</v>
      </c>
      <c r="FN392" s="260">
        <v>0</v>
      </c>
      <c r="FO392" s="260">
        <v>0</v>
      </c>
      <c r="FP392" s="68">
        <f t="shared" si="1483"/>
        <v>0</v>
      </c>
      <c r="FQ392" s="68">
        <f t="shared" si="1484"/>
        <v>0</v>
      </c>
      <c r="FR392" s="260">
        <v>0</v>
      </c>
      <c r="FS392" s="264">
        <f t="shared" si="1485"/>
        <v>0</v>
      </c>
      <c r="FT392" s="270">
        <f t="shared" si="1342"/>
        <v>5096.1260303245344</v>
      </c>
      <c r="FU392" s="271">
        <f t="shared" si="1343"/>
        <v>1653.4839161518503</v>
      </c>
      <c r="FV392" s="272">
        <f t="shared" si="1486"/>
        <v>378.107668057566</v>
      </c>
      <c r="FW392" s="272">
        <f t="shared" si="1344"/>
        <v>58.434265700206218</v>
      </c>
      <c r="FX392" s="272">
        <f t="shared" si="1345"/>
        <v>346.607333333334</v>
      </c>
      <c r="FY392" s="272">
        <f t="shared" si="1346"/>
        <v>0</v>
      </c>
      <c r="FZ392" s="272">
        <f t="shared" si="1347"/>
        <v>0</v>
      </c>
      <c r="GA392" s="272">
        <f t="shared" si="1348"/>
        <v>65.589400000000026</v>
      </c>
      <c r="GB392" s="272">
        <f t="shared" si="1349"/>
        <v>1.6808000000000016</v>
      </c>
      <c r="GC392" s="272">
        <f t="shared" si="1350"/>
        <v>249.26342</v>
      </c>
      <c r="GD392" s="272">
        <f t="shared" si="1351"/>
        <v>0</v>
      </c>
      <c r="GE392" s="272">
        <f t="shared" si="1352"/>
        <v>897.65709157740503</v>
      </c>
      <c r="GF392" s="273">
        <f t="shared" si="1353"/>
        <v>349.1990573521565</v>
      </c>
      <c r="GG392" s="273">
        <f t="shared" si="1354"/>
        <v>63.051434112396933</v>
      </c>
      <c r="GH392" s="272">
        <f t="shared" si="1487"/>
        <v>393.72220543944604</v>
      </c>
      <c r="GI392" s="274">
        <f t="shared" si="1488"/>
        <v>281.26564698634502</v>
      </c>
      <c r="GJ392" s="275">
        <f t="shared" si="1355"/>
        <v>5.3959628255476071</v>
      </c>
      <c r="GK392" s="271">
        <f t="shared" si="1489"/>
        <v>4044.5461002598072</v>
      </c>
      <c r="GL392" s="276">
        <f t="shared" si="1490"/>
        <v>5096.1280863273569</v>
      </c>
      <c r="GM392" s="272">
        <f t="shared" si="1491"/>
        <v>2283.9486204903519</v>
      </c>
      <c r="GN392" s="272">
        <f t="shared" si="1492"/>
        <v>126.88166263815076</v>
      </c>
      <c r="GO392" s="277">
        <f t="shared" si="1493"/>
        <v>0.56469837748756013</v>
      </c>
      <c r="GP392" s="278">
        <f t="shared" si="1494"/>
        <v>3.1371051161958652E-2</v>
      </c>
      <c r="GQ392" s="279">
        <f t="shared" si="1495"/>
        <v>1.0827902617969294</v>
      </c>
      <c r="GR392" s="280">
        <f t="shared" si="1496"/>
        <v>4044.5461002598072</v>
      </c>
      <c r="GS392" s="272">
        <f t="shared" si="1497"/>
        <v>2283.9486204903519</v>
      </c>
      <c r="GT392" s="272">
        <f t="shared" si="1356"/>
        <v>126.88166263815076</v>
      </c>
      <c r="GU392" s="73">
        <f t="shared" si="1498"/>
        <v>0.56469837748756013</v>
      </c>
      <c r="GV392" s="74">
        <f t="shared" si="1499"/>
        <v>3.1371051161958652E-2</v>
      </c>
      <c r="GW392" s="279">
        <f t="shared" si="1500"/>
        <v>1.0827902617969294</v>
      </c>
      <c r="GX392" s="280">
        <f t="shared" si="1501"/>
        <v>3374.9604105854642</v>
      </c>
      <c r="GY392" s="272">
        <f t="shared" si="1357"/>
        <v>2079.7430292537128</v>
      </c>
      <c r="GZ392" s="272">
        <f t="shared" si="1358"/>
        <v>80.854686812305602</v>
      </c>
      <c r="HA392" s="73">
        <f t="shared" si="1502"/>
        <v>0.61622738528447918</v>
      </c>
      <c r="HB392" s="74">
        <f t="shared" si="1503"/>
        <v>2.395722526365265E-2</v>
      </c>
      <c r="HC392" s="279">
        <f t="shared" si="1504"/>
        <v>1.0887541199139246</v>
      </c>
      <c r="HD392" s="280">
        <f t="shared" si="1505"/>
        <v>3605.489601858721</v>
      </c>
      <c r="HE392" s="272">
        <f t="shared" si="1359"/>
        <v>2253.4179508022116</v>
      </c>
      <c r="HF392" s="272">
        <f t="shared" si="1360"/>
        <v>86.525228881868514</v>
      </c>
      <c r="HG392" s="73">
        <f t="shared" si="1506"/>
        <v>0.6249963804196017</v>
      </c>
      <c r="HH392" s="74">
        <f t="shared" si="1507"/>
        <v>2.3998191212994367E-2</v>
      </c>
      <c r="HI392" s="281">
        <f t="shared" si="1508"/>
        <v>1.0899706704614807</v>
      </c>
      <c r="HJ392" s="72">
        <f t="shared" si="1361"/>
        <v>3.7661610885820802</v>
      </c>
      <c r="HK392" s="73">
        <f t="shared" si="1509"/>
        <v>3.7661610885820802</v>
      </c>
      <c r="HL392" s="73">
        <f t="shared" si="1362"/>
        <v>3.1237444454450416</v>
      </c>
      <c r="HM392" s="74">
        <f t="shared" si="1510"/>
        <v>3.3558017002168068</v>
      </c>
      <c r="HN392" s="75"/>
      <c r="HO392" s="75"/>
      <c r="HP392" s="76">
        <f t="shared" si="1511"/>
        <v>173.67492154849904</v>
      </c>
      <c r="HQ392" s="77">
        <f t="shared" si="1512"/>
        <v>197.6437974714074</v>
      </c>
      <c r="HR392" s="77">
        <f t="shared" si="1513"/>
        <v>5.6705420695629254</v>
      </c>
      <c r="HS392" s="77">
        <f t="shared" si="1514"/>
        <v>6.5483419819312667</v>
      </c>
      <c r="HT392" s="282">
        <f t="shared" si="1515"/>
        <v>230.52919127325686</v>
      </c>
      <c r="HU392" s="73">
        <f t="shared" si="1570"/>
        <v>0.75337496561393902</v>
      </c>
      <c r="HV392" s="74">
        <f t="shared" si="1571"/>
        <v>2.4597935030455084E-2</v>
      </c>
      <c r="HW392" s="279">
        <f t="shared" ref="HW392:HW455" si="1605">1+HU392*(HQ392-HP392)/HP392+HV392*(HS392-HR392)/HR392</f>
        <v>1.1077810393470942</v>
      </c>
      <c r="HX392" s="76">
        <f t="shared" si="1516"/>
        <v>460.32231070295097</v>
      </c>
      <c r="HY392" s="77">
        <f t="shared" si="1517"/>
        <v>523.85139280306521</v>
      </c>
      <c r="HZ392" s="77">
        <f t="shared" si="1363"/>
        <v>20.249503657846258</v>
      </c>
      <c r="IA392" s="77">
        <f t="shared" si="1518"/>
        <v>23.384126824080859</v>
      </c>
      <c r="IB392" s="282">
        <f t="shared" si="1519"/>
        <v>625.19534591713671</v>
      </c>
      <c r="IC392" s="73">
        <f t="shared" si="1572"/>
        <v>0.73628556851727112</v>
      </c>
      <c r="ID392" s="74">
        <f t="shared" si="1573"/>
        <v>3.2389082532501966E-2</v>
      </c>
      <c r="IE392" s="279">
        <f t="shared" si="1580"/>
        <v>1.1066286012870998</v>
      </c>
      <c r="IF392" s="76">
        <f t="shared" si="1364"/>
        <v>30.530669688140321</v>
      </c>
      <c r="IG392" s="77">
        <f t="shared" si="1520"/>
        <v>34.744207411800566</v>
      </c>
      <c r="IH392" s="77">
        <f t="shared" si="1365"/>
        <v>40.356433756282236</v>
      </c>
      <c r="II392" s="77">
        <f t="shared" si="1521"/>
        <v>46.603609701754728</v>
      </c>
      <c r="IJ392" s="282">
        <f t="shared" si="1522"/>
        <v>439.05649840108623</v>
      </c>
      <c r="IK392" s="73">
        <f t="shared" si="1523"/>
        <v>6.953699535099464E-2</v>
      </c>
      <c r="IL392" s="74">
        <f t="shared" si="1524"/>
        <v>9.1916265681634177E-2</v>
      </c>
      <c r="IM392" s="279">
        <f t="shared" si="1525"/>
        <v>1.0238254386559078</v>
      </c>
      <c r="IN392" s="76">
        <f t="shared" si="1366"/>
        <v>9.2334525127416196</v>
      </c>
      <c r="IO392" s="77">
        <f t="shared" si="1526"/>
        <v>10.507761294025091</v>
      </c>
      <c r="IP392" s="77">
        <f t="shared" si="1367"/>
        <v>0.30068511191970304</v>
      </c>
      <c r="IQ392" s="77">
        <f t="shared" si="1527"/>
        <v>0.34723116724487307</v>
      </c>
      <c r="IR392" s="282">
        <f t="shared" si="1528"/>
        <v>13.021943950340683</v>
      </c>
      <c r="IS392" s="73">
        <f t="shared" ref="IS392:IS455" si="1606">IN392/IR392</f>
        <v>0.709068672692302</v>
      </c>
      <c r="IT392" s="74">
        <f t="shared" ref="IT392:IT455" si="1607">IP392/IR392</f>
        <v>2.3090647069774591E-2</v>
      </c>
      <c r="IU392" s="279">
        <f t="shared" ref="IU392:IU455" si="1608">1+IS392*(IO392-IN392)/IN392+IT392*(IQ392-IP392)/IP392</f>
        <v>1.1014329996846657</v>
      </c>
      <c r="IV392" s="76">
        <f t="shared" si="1368"/>
        <v>0</v>
      </c>
      <c r="IW392" s="77">
        <f t="shared" si="1529"/>
        <v>0</v>
      </c>
      <c r="IX392" s="77">
        <f t="shared" si="1530"/>
        <v>0</v>
      </c>
      <c r="IY392" s="77">
        <f t="shared" si="1531"/>
        <v>0</v>
      </c>
      <c r="IZ392" s="282">
        <f t="shared" si="1532"/>
        <v>0</v>
      </c>
      <c r="JA392" s="283"/>
      <c r="JB392" s="284"/>
      <c r="JC392" s="285"/>
      <c r="JD392" s="76">
        <f t="shared" si="1369"/>
        <v>0</v>
      </c>
      <c r="JE392" s="77">
        <f t="shared" si="1533"/>
        <v>0</v>
      </c>
      <c r="JF392" s="77">
        <f t="shared" si="1370"/>
        <v>0</v>
      </c>
      <c r="JG392" s="77">
        <f t="shared" si="1534"/>
        <v>0</v>
      </c>
      <c r="JH392" s="282">
        <f t="shared" si="1535"/>
        <v>0</v>
      </c>
      <c r="JI392" s="283"/>
      <c r="JJ392" s="284"/>
      <c r="JK392" s="285"/>
      <c r="JL392" s="76">
        <f t="shared" si="1371"/>
        <v>560.62584679006568</v>
      </c>
      <c r="JM392" s="77">
        <f t="shared" si="1536"/>
        <v>637.99781990556266</v>
      </c>
      <c r="JN392" s="77">
        <f t="shared" si="1372"/>
        <v>26.682404754902031</v>
      </c>
      <c r="JO392" s="77">
        <f t="shared" si="1537"/>
        <v>30.812841010960867</v>
      </c>
      <c r="JP392" s="282">
        <f t="shared" si="1538"/>
        <v>717.72418392647216</v>
      </c>
      <c r="JQ392" s="73">
        <f t="shared" si="1373"/>
        <v>0.78111600437236961</v>
      </c>
      <c r="JR392" s="74">
        <f t="shared" si="1374"/>
        <v>3.7176404742180917E-2</v>
      </c>
      <c r="JS392" s="279">
        <f t="shared" si="1574"/>
        <v>1.1135567272175204</v>
      </c>
      <c r="JT392" s="76">
        <f t="shared" si="1375"/>
        <v>5.05317214587817</v>
      </c>
      <c r="JU392" s="77">
        <f t="shared" si="1539"/>
        <v>5.7505604337308158</v>
      </c>
      <c r="JV392" s="77">
        <f t="shared" si="1376"/>
        <v>9.6942976657135055E-2</v>
      </c>
      <c r="JW392" s="77">
        <f t="shared" si="1540"/>
        <v>0.11194974944365957</v>
      </c>
      <c r="JX392" s="282">
        <f t="shared" si="1541"/>
        <v>72.662948096106192</v>
      </c>
      <c r="JY392" s="73">
        <f t="shared" si="1584"/>
        <v>6.9542624931687239E-2</v>
      </c>
      <c r="JZ392" s="74">
        <f t="shared" si="1585"/>
        <v>1.334145932654912E-3</v>
      </c>
      <c r="KA392" s="279">
        <f t="shared" si="1586"/>
        <v>1.0098041034571972</v>
      </c>
      <c r="KB392" s="76">
        <f t="shared" si="1377"/>
        <v>0.12949305440806011</v>
      </c>
      <c r="KC392" s="77">
        <f t="shared" si="1542"/>
        <v>0.14736439084691649</v>
      </c>
      <c r="KD392" s="77">
        <f t="shared" si="1378"/>
        <v>2.4842696406021767E-3</v>
      </c>
      <c r="KE392" s="77">
        <f t="shared" si="1543"/>
        <v>2.8688345809673938E-3</v>
      </c>
      <c r="KF392" s="282">
        <f t="shared" si="1544"/>
        <v>1.8620673944255526</v>
      </c>
      <c r="KG392" s="73">
        <f t="shared" si="1587"/>
        <v>6.9542624931687128E-2</v>
      </c>
      <c r="KH392" s="74">
        <f t="shared" si="1588"/>
        <v>1.3341459326549098E-3</v>
      </c>
      <c r="KI392" s="279">
        <f t="shared" si="1589"/>
        <v>1.0098041034571972</v>
      </c>
      <c r="KJ392" s="76">
        <f t="shared" si="1379"/>
        <v>322.53003088979005</v>
      </c>
      <c r="KK392" s="77">
        <f t="shared" si="1545"/>
        <v>367.04240045288998</v>
      </c>
      <c r="KL392" s="77">
        <f t="shared" si="1380"/>
        <v>10.534236491973498</v>
      </c>
      <c r="KM392" s="77">
        <f t="shared" si="1546"/>
        <v>12.164936300930997</v>
      </c>
      <c r="KN392" s="282">
        <f t="shared" si="1547"/>
        <v>423.98777821420487</v>
      </c>
      <c r="KO392" s="73">
        <f t="shared" si="1381"/>
        <v>0.7607059624413115</v>
      </c>
      <c r="KP392" s="74">
        <f t="shared" si="1382"/>
        <v>2.4845613560708458E-2</v>
      </c>
      <c r="KQ392" s="279">
        <f t="shared" si="1383"/>
        <v>1.108831130855723</v>
      </c>
      <c r="KR392" s="76">
        <f t="shared" si="1384"/>
        <v>92.180742279772517</v>
      </c>
      <c r="KS392" s="77">
        <f t="shared" si="1548"/>
        <v>104.90260652180392</v>
      </c>
      <c r="KT392" s="77">
        <f t="shared" si="1385"/>
        <v>3.0101450228237177</v>
      </c>
      <c r="KU392" s="77">
        <f t="shared" si="1549"/>
        <v>3.4761154723568293</v>
      </c>
      <c r="KV392" s="282">
        <f t="shared" si="1550"/>
        <v>121.95564238888277</v>
      </c>
      <c r="KW392" s="73">
        <f t="shared" si="1590"/>
        <v>0.75585467366760828</v>
      </c>
      <c r="KX392" s="74">
        <f t="shared" si="1591"/>
        <v>2.4682294019863379E-2</v>
      </c>
      <c r="KY392" s="279">
        <f t="shared" si="1592"/>
        <v>1.1081363226271415</v>
      </c>
      <c r="KZ392" s="76">
        <f t="shared" si="1386"/>
        <v>400.29731024541712</v>
      </c>
      <c r="LA392" s="77">
        <f t="shared" si="1551"/>
        <v>455.54234203238713</v>
      </c>
      <c r="LB392" s="77">
        <f t="shared" si="1387"/>
        <v>12.753759347630508</v>
      </c>
      <c r="LC392" s="77">
        <f t="shared" si="1552"/>
        <v>14.728041294643711</v>
      </c>
      <c r="LD392" s="286">
        <f t="shared" si="1553"/>
        <v>837.71099415579363</v>
      </c>
      <c r="LE392" s="73">
        <f t="shared" si="1388"/>
        <v>0.47784655213797</v>
      </c>
      <c r="LF392" s="74">
        <f t="shared" si="1389"/>
        <v>1.5224533802953317E-2</v>
      </c>
      <c r="LG392" s="279">
        <f t="shared" si="1390"/>
        <v>1.0683043604932583</v>
      </c>
      <c r="LH392" s="76">
        <f t="shared" si="1391"/>
        <v>210.10258847736179</v>
      </c>
      <c r="LI392" s="77">
        <f t="shared" si="1554"/>
        <v>239.0988467131225</v>
      </c>
      <c r="LJ392" s="77">
        <f t="shared" si="1392"/>
        <v>6.854875148260561</v>
      </c>
      <c r="LK392" s="77">
        <f t="shared" si="1555"/>
        <v>7.9160098212112961</v>
      </c>
      <c r="LL392" s="282">
        <f t="shared" si="1556"/>
        <v>283.76899490946363</v>
      </c>
      <c r="LM392" s="73">
        <f t="shared" si="1575"/>
        <v>0.74040008685372738</v>
      </c>
      <c r="LN392" s="74">
        <f t="shared" si="1576"/>
        <v>2.415653320563653E-2</v>
      </c>
      <c r="LO392" s="279">
        <f t="shared" si="1577"/>
        <v>1.1059220473269153</v>
      </c>
      <c r="LP392" s="76">
        <f t="shared" si="1393"/>
        <v>6.4202093451560874E-2</v>
      </c>
      <c r="LQ392" s="77">
        <f t="shared" si="1557"/>
        <v>7.3062624368810794E-2</v>
      </c>
      <c r="LR392" s="77">
        <f t="shared" si="1394"/>
        <v>1.2316900883518657E-3</v>
      </c>
      <c r="LS392" s="77">
        <f t="shared" si="1558"/>
        <v>1.4223557140287345E-3</v>
      </c>
      <c r="LT392" s="282">
        <f t="shared" si="1559"/>
        <v>0.92320491949545436</v>
      </c>
      <c r="LU392" s="73">
        <f t="shared" si="1599"/>
        <v>6.9542624931687211E-2</v>
      </c>
      <c r="LV392" s="74">
        <f t="shared" si="1600"/>
        <v>1.3341459326549118E-3</v>
      </c>
      <c r="LW392" s="279">
        <f t="shared" si="1601"/>
        <v>1.0098041034571972</v>
      </c>
      <c r="LX392" s="76">
        <f t="shared" si="1395"/>
        <v>19.203880061874809</v>
      </c>
      <c r="LY392" s="77">
        <f t="shared" si="1560"/>
        <v>21.854207549214152</v>
      </c>
      <c r="LZ392" s="77">
        <f t="shared" si="1396"/>
        <v>0.36841834056322598</v>
      </c>
      <c r="MA392" s="77">
        <f t="shared" si="1561"/>
        <v>0.42544949968241336</v>
      </c>
      <c r="MB392" s="286">
        <f t="shared" si="1562"/>
        <v>276.14567496487035</v>
      </c>
      <c r="MC392" s="73">
        <f t="shared" si="1593"/>
        <v>6.9542570472334267E-2</v>
      </c>
      <c r="MD392" s="74">
        <f t="shared" si="1594"/>
        <v>1.3341448878751913E-3</v>
      </c>
      <c r="ME392" s="279">
        <f t="shared" si="1595"/>
        <v>1.0098040957795298</v>
      </c>
      <c r="MF392" s="76">
        <f t="shared" si="1397"/>
        <v>0</v>
      </c>
      <c r="MG392" s="77">
        <f t="shared" si="1563"/>
        <v>0</v>
      </c>
      <c r="MH392" s="77">
        <f t="shared" si="1398"/>
        <v>0</v>
      </c>
      <c r="MI392" s="77">
        <f t="shared" si="1564"/>
        <v>0</v>
      </c>
      <c r="MJ392" s="286">
        <f t="shared" si="1565"/>
        <v>0</v>
      </c>
      <c r="MK392" s="73"/>
      <c r="ML392" s="74"/>
      <c r="MM392" s="279"/>
      <c r="MN392" s="287">
        <f t="shared" si="1566"/>
        <v>1.0824458824334682</v>
      </c>
      <c r="MO392" s="288">
        <f t="shared" si="1566"/>
        <v>1.0824458824334682</v>
      </c>
      <c r="MP392" s="288">
        <f t="shared" si="1566"/>
        <v>1.088754558617627</v>
      </c>
      <c r="MQ392" s="289">
        <f t="shared" si="1566"/>
        <v>1.0900504703393918</v>
      </c>
      <c r="MR392" s="290">
        <f t="shared" si="1567"/>
        <v>3.7649632682800895</v>
      </c>
      <c r="MS392" s="291">
        <f t="shared" si="1602"/>
        <v>3.7649632682800895</v>
      </c>
      <c r="MT392" s="291">
        <f t="shared" si="1399"/>
        <v>3.1237457041298344</v>
      </c>
      <c r="MU392" s="292">
        <f t="shared" si="1603"/>
        <v>3.3560473880809201</v>
      </c>
      <c r="MV392" s="359">
        <f t="shared" si="1400"/>
        <v>0.23230168395108564</v>
      </c>
      <c r="MW392" s="360">
        <f t="shared" si="1401"/>
        <v>0.58817310158409353</v>
      </c>
      <c r="MX392" s="360">
        <f t="shared" si="1402"/>
        <v>0.40891588019916958</v>
      </c>
      <c r="MY392" s="360">
        <f t="shared" si="1403"/>
        <v>1.222590629649979E-2</v>
      </c>
      <c r="MZ392" s="360">
        <f t="shared" si="1404"/>
        <v>0</v>
      </c>
      <c r="NA392" s="360">
        <f t="shared" si="1405"/>
        <v>0</v>
      </c>
      <c r="NB392" s="360">
        <f t="shared" si="1406"/>
        <v>0.6793809592754092</v>
      </c>
      <c r="NC392" s="360">
        <f t="shared" si="1407"/>
        <v>6.2405893593654789E-2</v>
      </c>
      <c r="ND392" s="360">
        <f t="shared" si="1408"/>
        <v>1.6156865655315156E-3</v>
      </c>
      <c r="NE392" s="360">
        <f t="shared" si="1409"/>
        <v>0.39973362267348816</v>
      </c>
      <c r="NF392" s="360">
        <f t="shared" si="1410"/>
        <v>0.11491373665643458</v>
      </c>
      <c r="NG392" s="360">
        <f t="shared" si="1411"/>
        <v>0.76073953510724912</v>
      </c>
      <c r="NH392" s="360">
        <f t="shared" si="1412"/>
        <v>0.266748397815252</v>
      </c>
      <c r="NI392" s="360">
        <f t="shared" si="1413"/>
        <v>8.0784328276575779E-4</v>
      </c>
      <c r="NJ392" s="360">
        <f t="shared" si="1414"/>
        <v>0.23700102127945563</v>
      </c>
      <c r="NK392" s="361">
        <f t="shared" si="1415"/>
        <v>0</v>
      </c>
      <c r="NL392" s="145">
        <f t="shared" si="1568"/>
        <v>3.7649632682800895</v>
      </c>
      <c r="NM392" s="56">
        <f t="shared" si="1604"/>
        <v>3.7649632682800895</v>
      </c>
      <c r="NN392" s="56">
        <f t="shared" si="1569"/>
        <v>3.1237457041298344</v>
      </c>
      <c r="NO392" s="58">
        <f t="shared" si="1596"/>
        <v>3.3560473880809201</v>
      </c>
      <c r="NP392" s="55">
        <f t="shared" si="1416"/>
        <v>1.0824458824334682</v>
      </c>
      <c r="NQ392" s="56">
        <f t="shared" si="1597"/>
        <v>1.0824458824334682</v>
      </c>
      <c r="NR392" s="56">
        <f t="shared" si="1417"/>
        <v>1.088754558617627</v>
      </c>
      <c r="NS392" s="61">
        <f t="shared" si="1598"/>
        <v>1.0900504703393918</v>
      </c>
      <c r="NT392" s="25"/>
      <c r="NU392" s="86">
        <f t="shared" si="1578"/>
        <v>0</v>
      </c>
      <c r="NV392" s="86">
        <f t="shared" si="1578"/>
        <v>0</v>
      </c>
      <c r="NW392" s="86">
        <f t="shared" si="1578"/>
        <v>0</v>
      </c>
      <c r="NX392" s="86">
        <f t="shared" si="1578"/>
        <v>0</v>
      </c>
      <c r="NY392" s="87">
        <f t="shared" si="1579"/>
        <v>0</v>
      </c>
      <c r="NZ392" s="87">
        <f t="shared" si="1579"/>
        <v>0</v>
      </c>
      <c r="OA392" s="87">
        <f t="shared" si="1579"/>
        <v>0</v>
      </c>
      <c r="OB392" s="87">
        <f t="shared" si="1579"/>
        <v>0</v>
      </c>
      <c r="OC392" s="26"/>
    </row>
    <row r="393" spans="1:393" thickBot="1" x14ac:dyDescent="0.35">
      <c r="A393" s="136" t="s">
        <v>884</v>
      </c>
      <c r="B393" s="137" t="s">
        <v>885</v>
      </c>
      <c r="C393" s="133" t="s">
        <v>99</v>
      </c>
      <c r="D393" s="64">
        <f>VLOOKUP(B393,[1]УсіТ_1!$A$10:$G$556,6,FALSE)</f>
        <v>2585.12</v>
      </c>
      <c r="E393" s="64">
        <f>VLOOKUP(B393,[1]УсіТ_1!$A$10:$G$556,7,FALSE)</f>
        <v>44.5</v>
      </c>
      <c r="F393" s="38"/>
      <c r="G393" s="38"/>
      <c r="H393" s="39"/>
      <c r="I393" s="256">
        <v>3.3429000000000002</v>
      </c>
      <c r="J393" s="62">
        <v>3.3429000000000002</v>
      </c>
      <c r="K393" s="257">
        <f t="shared" si="1418"/>
        <v>2.7299000000000002</v>
      </c>
      <c r="L393" s="293">
        <f t="shared" si="1419"/>
        <v>2.9495</v>
      </c>
      <c r="M393" s="63">
        <v>0.21959999999999999</v>
      </c>
      <c r="N393" s="63">
        <v>0.56079999999999997</v>
      </c>
      <c r="O393" s="63">
        <v>0.39340000000000003</v>
      </c>
      <c r="P393" s="63">
        <v>0</v>
      </c>
      <c r="Q393" s="63">
        <v>0</v>
      </c>
      <c r="R393" s="63">
        <v>0</v>
      </c>
      <c r="S393" s="63">
        <v>0.67379999999999995</v>
      </c>
      <c r="T393" s="63">
        <v>0</v>
      </c>
      <c r="U393" s="63">
        <v>0</v>
      </c>
      <c r="V393" s="63">
        <v>7.7899999999999997E-2</v>
      </c>
      <c r="W393" s="63">
        <v>0.14230000000000001</v>
      </c>
      <c r="X393" s="63">
        <v>0.88049999999999995</v>
      </c>
      <c r="Y393" s="63">
        <v>0.1666</v>
      </c>
      <c r="Z393" s="63">
        <v>5.0000000000000001E-4</v>
      </c>
      <c r="AA393" s="63">
        <v>0.22750000000000001</v>
      </c>
      <c r="AB393" s="259">
        <v>0</v>
      </c>
      <c r="AC393" s="144">
        <v>205.02</v>
      </c>
      <c r="AD393" s="70">
        <v>45.104399999999998</v>
      </c>
      <c r="AE393" s="70">
        <v>149.26804232626299</v>
      </c>
      <c r="AF393" s="68">
        <f t="shared" si="1420"/>
        <v>10.484587292996713</v>
      </c>
      <c r="AG393" s="68">
        <f t="shared" si="1421"/>
        <v>47.595906512236866</v>
      </c>
      <c r="AH393" s="71">
        <v>7.3765306944583298</v>
      </c>
      <c r="AI393" s="71">
        <v>43.868367368290997</v>
      </c>
      <c r="AJ393" s="68">
        <f t="shared" si="1422"/>
        <v>0.60121597478242816</v>
      </c>
      <c r="AK393" s="68">
        <f t="shared" si="1423"/>
        <v>25.687297985972268</v>
      </c>
      <c r="AL393" s="71">
        <v>22.531867019450601</v>
      </c>
      <c r="AM393" s="69">
        <f t="shared" si="1424"/>
        <v>567.80304889015542</v>
      </c>
      <c r="AN393" s="260">
        <v>506.71</v>
      </c>
      <c r="AO393" s="71">
        <v>111.47620000000001</v>
      </c>
      <c r="AP393" s="71">
        <v>368.918201771246</v>
      </c>
      <c r="AQ393" s="68">
        <f t="shared" si="1425"/>
        <v>25.91281449241232</v>
      </c>
      <c r="AR393" s="68">
        <f t="shared" si="1426"/>
        <v>117.63399565318304</v>
      </c>
      <c r="AS393" s="71">
        <v>51.517876254791702</v>
      </c>
      <c r="AT393" s="261">
        <f t="shared" si="1338"/>
        <v>11.17306698595508</v>
      </c>
      <c r="AU393" s="71">
        <v>112.011157859419</v>
      </c>
      <c r="AV393" s="68">
        <f t="shared" si="1427"/>
        <v>1.5351129184633374</v>
      </c>
      <c r="AW393" s="68">
        <f t="shared" si="1428"/>
        <v>65.588581529214238</v>
      </c>
      <c r="AX393" s="71">
        <v>57.531671794273002</v>
      </c>
      <c r="AY393" s="69">
        <f t="shared" si="1429"/>
        <v>1449.7981292156758</v>
      </c>
      <c r="AZ393" s="260">
        <v>125</v>
      </c>
      <c r="BA393" s="260">
        <v>637.14583333333496</v>
      </c>
      <c r="BB393" s="260">
        <v>66.445208333333497</v>
      </c>
      <c r="BC393" s="262">
        <f t="shared" si="1430"/>
        <v>53.156166666666799</v>
      </c>
      <c r="BD393" s="262">
        <f t="shared" si="1339"/>
        <v>13.289041666666698</v>
      </c>
      <c r="BE393" s="260">
        <v>24.9397083333334</v>
      </c>
      <c r="BF393" s="262">
        <f t="shared" si="1431"/>
        <v>19.951766666666721</v>
      </c>
      <c r="BG393" s="262">
        <f t="shared" si="1340"/>
        <v>4.9879416666666785</v>
      </c>
      <c r="BH393" s="260">
        <v>78.561659407911989</v>
      </c>
      <c r="BI393" s="263">
        <f t="shared" si="1432"/>
        <v>46.002093912940495</v>
      </c>
      <c r="BJ393" s="68">
        <f t="shared" si="1433"/>
        <v>1.0766875421854338</v>
      </c>
      <c r="BK393" s="260">
        <v>40.351199638301139</v>
      </c>
      <c r="BL393" s="69">
        <f t="shared" si="1434"/>
        <v>1016.9323308554581</v>
      </c>
      <c r="BM393" s="260">
        <v>0</v>
      </c>
      <c r="BN393" s="260">
        <v>0</v>
      </c>
      <c r="BO393" s="260">
        <v>0</v>
      </c>
      <c r="BP393" s="68">
        <f t="shared" si="1435"/>
        <v>0</v>
      </c>
      <c r="BQ393" s="68">
        <f t="shared" si="1436"/>
        <v>0</v>
      </c>
      <c r="BR393" s="260">
        <v>0</v>
      </c>
      <c r="BS393" s="260">
        <v>0</v>
      </c>
      <c r="BT393" s="68">
        <f t="shared" si="1437"/>
        <v>0</v>
      </c>
      <c r="BU393" s="68">
        <f t="shared" si="1438"/>
        <v>0</v>
      </c>
      <c r="BV393" s="260">
        <v>0</v>
      </c>
      <c r="BW393" s="69">
        <f t="shared" si="1439"/>
        <v>0</v>
      </c>
      <c r="BX393" s="260">
        <v>0</v>
      </c>
      <c r="BY393" s="260">
        <v>0</v>
      </c>
      <c r="BZ393" s="263">
        <f t="shared" si="1440"/>
        <v>0</v>
      </c>
      <c r="CA393" s="263">
        <f t="shared" si="1441"/>
        <v>0</v>
      </c>
      <c r="CB393" s="260">
        <v>0</v>
      </c>
      <c r="CC393" s="264">
        <f t="shared" si="1442"/>
        <v>0</v>
      </c>
      <c r="CD393" s="260">
        <v>0</v>
      </c>
      <c r="CE393" s="260">
        <v>0</v>
      </c>
      <c r="CF393" s="263">
        <f t="shared" si="1443"/>
        <v>0</v>
      </c>
      <c r="CG393" s="263">
        <f t="shared" si="1444"/>
        <v>0</v>
      </c>
      <c r="CH393" s="260">
        <v>0</v>
      </c>
      <c r="CI393" s="69">
        <f t="shared" si="1445"/>
        <v>0</v>
      </c>
      <c r="CJ393" s="260">
        <v>699.27259653470594</v>
      </c>
      <c r="CK393" s="260">
        <v>153.83998418736303</v>
      </c>
      <c r="CL393" s="260">
        <v>51.816316688072781</v>
      </c>
      <c r="CM393" s="260">
        <v>25.063388742612865</v>
      </c>
      <c r="CN393" s="260">
        <v>342.84639954103466</v>
      </c>
      <c r="CO393" s="265">
        <f t="shared" si="1446"/>
        <v>24.081531103762273</v>
      </c>
      <c r="CP393" s="266">
        <f t="shared" si="1447"/>
        <v>109.32068865045339</v>
      </c>
      <c r="CQ393" s="260">
        <v>134.56745457493776</v>
      </c>
      <c r="CR393" s="265">
        <f t="shared" si="1448"/>
        <v>1.8442469649495219</v>
      </c>
      <c r="CS393" s="265">
        <f t="shared" si="1449"/>
        <v>78.796511296173108</v>
      </c>
      <c r="CT393" s="260">
        <v>69.117137781154327</v>
      </c>
      <c r="CU393" s="267">
        <f t="shared" si="1341"/>
        <v>1741.7518671687221</v>
      </c>
      <c r="CV393" s="260">
        <v>0</v>
      </c>
      <c r="CW393" s="260">
        <v>0</v>
      </c>
      <c r="CX393" s="68">
        <f t="shared" si="1450"/>
        <v>0</v>
      </c>
      <c r="CY393" s="68">
        <f t="shared" si="1451"/>
        <v>0</v>
      </c>
      <c r="CZ393" s="260">
        <v>0</v>
      </c>
      <c r="DA393" s="69">
        <f t="shared" si="1452"/>
        <v>0</v>
      </c>
      <c r="DB393" s="260">
        <v>0</v>
      </c>
      <c r="DC393" s="260">
        <v>0</v>
      </c>
      <c r="DD393" s="68">
        <f t="shared" si="1453"/>
        <v>0</v>
      </c>
      <c r="DE393" s="68">
        <f t="shared" si="1454"/>
        <v>0</v>
      </c>
      <c r="DF393" s="260">
        <v>0</v>
      </c>
      <c r="DG393" s="69">
        <f t="shared" si="1455"/>
        <v>0</v>
      </c>
      <c r="DH393" s="260">
        <v>73.475888029443837</v>
      </c>
      <c r="DI393" s="260">
        <v>16.164695366477645</v>
      </c>
      <c r="DJ393" s="260">
        <v>1.1120907797749993</v>
      </c>
      <c r="DK393" s="260">
        <v>53.490446485435115</v>
      </c>
      <c r="DL393" s="68">
        <f t="shared" si="1456"/>
        <v>3.7571689611369621</v>
      </c>
      <c r="DM393" s="68">
        <f t="shared" si="1457"/>
        <v>17.05607074723881</v>
      </c>
      <c r="DN393" s="260">
        <v>15.5554134979135</v>
      </c>
      <c r="DO393" s="68">
        <f t="shared" si="1458"/>
        <v>0.21318694198890453</v>
      </c>
      <c r="DP393" s="68">
        <f t="shared" si="1459"/>
        <v>9.1085345953572414</v>
      </c>
      <c r="DQ393" s="260">
        <v>7.9896410419161699</v>
      </c>
      <c r="DR393" s="264">
        <f t="shared" si="1460"/>
        <v>201.34581024115352</v>
      </c>
      <c r="DS393" s="260">
        <v>133.19999999999999</v>
      </c>
      <c r="DT393" s="260">
        <v>29.303999999999998</v>
      </c>
      <c r="DU393" s="260">
        <v>96.978359369126196</v>
      </c>
      <c r="DV393" s="68">
        <f t="shared" si="1461"/>
        <v>6.8117599620874234</v>
      </c>
      <c r="DW393" s="68">
        <f t="shared" si="1462"/>
        <v>30.922713625158316</v>
      </c>
      <c r="DX393" s="260">
        <v>2.503765778</v>
      </c>
      <c r="DY393" s="260">
        <v>1.6904616429999999</v>
      </c>
      <c r="DZ393" s="260">
        <v>0</v>
      </c>
      <c r="EA393" s="260">
        <v>28.436439706371299</v>
      </c>
      <c r="EB393" s="68">
        <f t="shared" si="1463"/>
        <v>0.38972140617581869</v>
      </c>
      <c r="EC393" s="68">
        <f t="shared" si="1464"/>
        <v>16.651071015824542</v>
      </c>
      <c r="ED393" s="267">
        <v>14.605651324824899</v>
      </c>
      <c r="EE393" s="69">
        <f t="shared" si="1465"/>
        <v>368.06241338558686</v>
      </c>
      <c r="EF393" s="260">
        <v>503.40735968253955</v>
      </c>
      <c r="EG393" s="260">
        <v>110.74961913015864</v>
      </c>
      <c r="EH393" s="260">
        <v>649.97559850738321</v>
      </c>
      <c r="EI393" s="260">
        <v>366.51366243510722</v>
      </c>
      <c r="EJ393" s="268">
        <f t="shared" si="1466"/>
        <v>25.743919649441931</v>
      </c>
      <c r="EK393" s="266">
        <f t="shared" si="1467"/>
        <v>116.86727943138315</v>
      </c>
      <c r="EL393" s="260">
        <v>175.85851684331604</v>
      </c>
      <c r="EM393" s="268">
        <f t="shared" si="1468"/>
        <v>2.4101409733376462</v>
      </c>
      <c r="EN393" s="268">
        <f t="shared" si="1469"/>
        <v>102.97465797167108</v>
      </c>
      <c r="EO393" s="269">
        <f t="shared" si="1470"/>
        <v>1806.5047565985046</v>
      </c>
      <c r="EP393" s="69">
        <f t="shared" si="1471"/>
        <v>2276.1959933141156</v>
      </c>
      <c r="EQ393" s="260">
        <v>152.66</v>
      </c>
      <c r="ER393" s="260">
        <v>33.5852</v>
      </c>
      <c r="ES393" s="260">
        <v>111.14651907875999</v>
      </c>
      <c r="ET393" s="68">
        <f t="shared" si="1472"/>
        <v>7.8069315000921016</v>
      </c>
      <c r="EU393" s="68">
        <f t="shared" si="1473"/>
        <v>35.440401366491564</v>
      </c>
      <c r="EV393" s="260">
        <v>11.013834634191699</v>
      </c>
      <c r="EW393" s="260">
        <v>33.260275552068201</v>
      </c>
      <c r="EX393" s="68">
        <f t="shared" si="1474"/>
        <v>0.45583207644109469</v>
      </c>
      <c r="EY393" s="68">
        <f t="shared" si="1475"/>
        <v>19.475687390615743</v>
      </c>
      <c r="EZ393" s="260">
        <v>17.083291463251001</v>
      </c>
      <c r="FA393" s="69">
        <f t="shared" si="1476"/>
        <v>430.49894487392504</v>
      </c>
      <c r="FB393" s="260">
        <v>0.83333333333333348</v>
      </c>
      <c r="FC393" s="260">
        <v>8.9871586162120806E-2</v>
      </c>
      <c r="FD393" s="68">
        <f t="shared" si="1477"/>
        <v>1.2316900883518657E-3</v>
      </c>
      <c r="FE393" s="68">
        <f t="shared" si="1478"/>
        <v>5.2624666763574489E-2</v>
      </c>
      <c r="FF393" s="260">
        <v>4.6160245974772703E-2</v>
      </c>
      <c r="FG393" s="69">
        <f t="shared" si="1479"/>
        <v>1.1632381985642724</v>
      </c>
      <c r="FH393" s="260">
        <v>421.39019999999999</v>
      </c>
      <c r="FI393" s="260">
        <v>45.445206800607998</v>
      </c>
      <c r="FJ393" s="68">
        <f t="shared" si="1480"/>
        <v>0.62282655920233265</v>
      </c>
      <c r="FK393" s="68">
        <f t="shared" si="1481"/>
        <v>26.610622622923216</v>
      </c>
      <c r="FL393" s="260">
        <v>23.341999999999999</v>
      </c>
      <c r="FM393" s="69">
        <f t="shared" si="1482"/>
        <v>588.21288816072956</v>
      </c>
      <c r="FN393" s="260">
        <v>0</v>
      </c>
      <c r="FO393" s="260">
        <v>0</v>
      </c>
      <c r="FP393" s="68">
        <f t="shared" si="1483"/>
        <v>0</v>
      </c>
      <c r="FQ393" s="68">
        <f t="shared" si="1484"/>
        <v>0</v>
      </c>
      <c r="FR393" s="260">
        <v>0</v>
      </c>
      <c r="FS393" s="264">
        <f t="shared" si="1485"/>
        <v>0</v>
      </c>
      <c r="FT393" s="270">
        <f t="shared" si="1342"/>
        <v>8641.7646643040862</v>
      </c>
      <c r="FU393" s="271">
        <f t="shared" si="1343"/>
        <v>2773.9699429306888</v>
      </c>
      <c r="FV393" s="272">
        <f t="shared" si="1486"/>
        <v>759.8803359177715</v>
      </c>
      <c r="FW393" s="272">
        <f t="shared" si="1344"/>
        <v>109.34438906190147</v>
      </c>
      <c r="FX393" s="272">
        <f t="shared" si="1345"/>
        <v>637.14583333333496</v>
      </c>
      <c r="FY393" s="272">
        <f t="shared" si="1346"/>
        <v>0</v>
      </c>
      <c r="FZ393" s="272">
        <f t="shared" si="1347"/>
        <v>0</v>
      </c>
      <c r="GA393" s="272">
        <f t="shared" si="1348"/>
        <v>0</v>
      </c>
      <c r="GB393" s="272">
        <f t="shared" si="1349"/>
        <v>0</v>
      </c>
      <c r="GC393" s="272">
        <f t="shared" si="1350"/>
        <v>421.39019999999999</v>
      </c>
      <c r="GD393" s="272">
        <f t="shared" si="1351"/>
        <v>0</v>
      </c>
      <c r="GE393" s="272">
        <f t="shared" si="1352"/>
        <v>1489.1616310069724</v>
      </c>
      <c r="GF393" s="273">
        <f t="shared" si="1353"/>
        <v>579.30120830309716</v>
      </c>
      <c r="GG393" s="273">
        <f t="shared" si="1354"/>
        <v>104.59871296192973</v>
      </c>
      <c r="GH393" s="272">
        <f t="shared" si="1487"/>
        <v>667.65436319699882</v>
      </c>
      <c r="GI393" s="274">
        <f t="shared" si="1488"/>
        <v>476.95617324469561</v>
      </c>
      <c r="GJ393" s="275">
        <f t="shared" si="1355"/>
        <v>9.1502030476148697</v>
      </c>
      <c r="GK393" s="271">
        <f t="shared" si="1489"/>
        <v>6858.5466954476678</v>
      </c>
      <c r="GL393" s="276">
        <f t="shared" si="1490"/>
        <v>8641.768836264062</v>
      </c>
      <c r="GM393" s="272">
        <f t="shared" si="1491"/>
        <v>3830.2273244784815</v>
      </c>
      <c r="GN393" s="272">
        <f t="shared" si="1492"/>
        <v>223.09330507144608</v>
      </c>
      <c r="GO393" s="277">
        <f t="shared" si="1493"/>
        <v>0.55846048653729796</v>
      </c>
      <c r="GP393" s="278">
        <f t="shared" si="1494"/>
        <v>3.2527781026776906E-2</v>
      </c>
      <c r="GQ393" s="279">
        <f t="shared" si="1495"/>
        <v>1.0821084322499575</v>
      </c>
      <c r="GR393" s="280">
        <f t="shared" si="1496"/>
        <v>6858.5466954476678</v>
      </c>
      <c r="GS393" s="272">
        <f t="shared" si="1497"/>
        <v>3830.2273244784815</v>
      </c>
      <c r="GT393" s="272">
        <f t="shared" si="1356"/>
        <v>223.09330507144608</v>
      </c>
      <c r="GU393" s="73">
        <f t="shared" si="1498"/>
        <v>0.55846048653729796</v>
      </c>
      <c r="GV393" s="74">
        <f t="shared" si="1499"/>
        <v>3.2527781026776906E-2</v>
      </c>
      <c r="GW393" s="279">
        <f t="shared" si="1500"/>
        <v>1.0821084322499575</v>
      </c>
      <c r="GX393" s="280">
        <f t="shared" si="1501"/>
        <v>5600.8202035860704</v>
      </c>
      <c r="GY393" s="272">
        <f t="shared" si="1357"/>
        <v>3434.5748604168789</v>
      </c>
      <c r="GZ393" s="272">
        <f t="shared" si="1358"/>
        <v>137.82288092814801</v>
      </c>
      <c r="HA393" s="73">
        <f t="shared" si="1502"/>
        <v>0.61322712309490013</v>
      </c>
      <c r="HB393" s="74">
        <f t="shared" si="1503"/>
        <v>2.46076245832536E-2</v>
      </c>
      <c r="HC393" s="279">
        <f t="shared" si="1504"/>
        <v>1.0884407355438146</v>
      </c>
      <c r="HD393" s="280">
        <f t="shared" si="1505"/>
        <v>6051.4575439750824</v>
      </c>
      <c r="HE393" s="272">
        <f t="shared" si="1359"/>
        <v>3774.104769904694</v>
      </c>
      <c r="HF393" s="272">
        <f t="shared" si="1360"/>
        <v>148.90868419592715</v>
      </c>
      <c r="HG393" s="73">
        <f t="shared" si="1506"/>
        <v>0.62366871823503855</v>
      </c>
      <c r="HH393" s="74">
        <f t="shared" si="1507"/>
        <v>2.460707740471265E-2</v>
      </c>
      <c r="HI393" s="281">
        <f t="shared" si="1508"/>
        <v>1.0898816953858672</v>
      </c>
      <c r="HJ393" s="72">
        <f t="shared" si="1361"/>
        <v>3.6173802781683828</v>
      </c>
      <c r="HK393" s="73">
        <f t="shared" si="1509"/>
        <v>3.6173802781683828</v>
      </c>
      <c r="HL393" s="73">
        <f t="shared" si="1362"/>
        <v>2.9713343639610597</v>
      </c>
      <c r="HM393" s="74">
        <f t="shared" si="1510"/>
        <v>3.2146060605406155</v>
      </c>
      <c r="HN393" s="75"/>
      <c r="HO393" s="75"/>
      <c r="HP393" s="76">
        <f t="shared" si="1511"/>
        <v>339.52990948781513</v>
      </c>
      <c r="HQ393" s="77">
        <f t="shared" si="1512"/>
        <v>386.38843229622847</v>
      </c>
      <c r="HR393" s="77">
        <f t="shared" si="1513"/>
        <v>11.085803267779141</v>
      </c>
      <c r="HS393" s="77">
        <f t="shared" si="1514"/>
        <v>12.801885613631352</v>
      </c>
      <c r="HT393" s="282">
        <f t="shared" si="1515"/>
        <v>450.63734038901225</v>
      </c>
      <c r="HU393" s="73">
        <f t="shared" si="1570"/>
        <v>0.75344379849818099</v>
      </c>
      <c r="HV393" s="74">
        <f t="shared" si="1571"/>
        <v>2.4600276706340695E-2</v>
      </c>
      <c r="HW393" s="279">
        <f t="shared" si="1605"/>
        <v>1.1077909014648755</v>
      </c>
      <c r="HX393" s="76">
        <f t="shared" si="1516"/>
        <v>841.71774416252458</v>
      </c>
      <c r="HY393" s="77">
        <f t="shared" si="1517"/>
        <v>957.88321003439455</v>
      </c>
      <c r="HZ393" s="77">
        <f t="shared" si="1363"/>
        <v>38.620994396830739</v>
      </c>
      <c r="IA393" s="77">
        <f t="shared" si="1518"/>
        <v>44.599524329460138</v>
      </c>
      <c r="IB393" s="282">
        <f t="shared" si="1519"/>
        <v>1150.6334358854569</v>
      </c>
      <c r="IC393" s="73">
        <f t="shared" si="1572"/>
        <v>0.73152553881314097</v>
      </c>
      <c r="ID393" s="74">
        <f t="shared" si="1573"/>
        <v>3.3564985330980228E-2</v>
      </c>
      <c r="IE393" s="279">
        <f t="shared" si="1580"/>
        <v>1.1061536993408372</v>
      </c>
      <c r="IF393" s="76">
        <f t="shared" si="1364"/>
        <v>56.122554573787404</v>
      </c>
      <c r="IG393" s="77">
        <f t="shared" si="1520"/>
        <v>63.868028330515799</v>
      </c>
      <c r="IH393" s="77">
        <f t="shared" si="1365"/>
        <v>74.184620875518959</v>
      </c>
      <c r="II393" s="77">
        <f t="shared" si="1521"/>
        <v>85.668400187049301</v>
      </c>
      <c r="IJ393" s="282">
        <f t="shared" si="1522"/>
        <v>807.08915147258574</v>
      </c>
      <c r="IK393" s="73">
        <f t="shared" si="1523"/>
        <v>6.953699535099464E-2</v>
      </c>
      <c r="IL393" s="74">
        <f t="shared" si="1524"/>
        <v>9.1916265681634274E-2</v>
      </c>
      <c r="IM393" s="279">
        <f t="shared" si="1525"/>
        <v>1.0238254386559078</v>
      </c>
      <c r="IN393" s="76">
        <f t="shared" si="1366"/>
        <v>0</v>
      </c>
      <c r="IO393" s="77">
        <f t="shared" si="1526"/>
        <v>0</v>
      </c>
      <c r="IP393" s="77">
        <f t="shared" si="1367"/>
        <v>0</v>
      </c>
      <c r="IQ393" s="77">
        <f t="shared" si="1527"/>
        <v>0</v>
      </c>
      <c r="IR393" s="282">
        <f t="shared" si="1528"/>
        <v>0</v>
      </c>
      <c r="IS393" s="73"/>
      <c r="IT393" s="74"/>
      <c r="IU393" s="279"/>
      <c r="IV393" s="76">
        <f t="shared" si="1368"/>
        <v>0</v>
      </c>
      <c r="IW393" s="77">
        <f t="shared" si="1529"/>
        <v>0</v>
      </c>
      <c r="IX393" s="77">
        <f t="shared" si="1530"/>
        <v>0</v>
      </c>
      <c r="IY393" s="77">
        <f t="shared" si="1531"/>
        <v>0</v>
      </c>
      <c r="IZ393" s="282">
        <f t="shared" si="1532"/>
        <v>0</v>
      </c>
      <c r="JA393" s="283"/>
      <c r="JB393" s="284"/>
      <c r="JC393" s="285"/>
      <c r="JD393" s="76">
        <f t="shared" si="1369"/>
        <v>0</v>
      </c>
      <c r="JE393" s="77">
        <f t="shared" si="1533"/>
        <v>0</v>
      </c>
      <c r="JF393" s="77">
        <f t="shared" si="1370"/>
        <v>0</v>
      </c>
      <c r="JG393" s="77">
        <f t="shared" si="1534"/>
        <v>0</v>
      </c>
      <c r="JH393" s="282">
        <f t="shared" si="1535"/>
        <v>0</v>
      </c>
      <c r="JI393" s="283"/>
      <c r="JJ393" s="284"/>
      <c r="JK393" s="285"/>
      <c r="JL393" s="76">
        <f t="shared" si="1371"/>
        <v>1082.6155646569532</v>
      </c>
      <c r="JM393" s="77">
        <f t="shared" si="1536"/>
        <v>1232.0273387352593</v>
      </c>
      <c r="JN393" s="77">
        <f t="shared" si="1372"/>
        <v>50.989166811324658</v>
      </c>
      <c r="JO393" s="77">
        <f t="shared" si="1537"/>
        <v>58.882289833717721</v>
      </c>
      <c r="JP393" s="282">
        <f t="shared" si="1538"/>
        <v>1382.3427517212081</v>
      </c>
      <c r="JQ393" s="73">
        <f t="shared" si="1373"/>
        <v>0.78317447920130301</v>
      </c>
      <c r="JR393" s="74">
        <f t="shared" si="1374"/>
        <v>3.6886052137095587E-2</v>
      </c>
      <c r="JS393" s="279">
        <f t="shared" si="1574"/>
        <v>1.1137958707453943</v>
      </c>
      <c r="JT393" s="76">
        <f t="shared" si="1375"/>
        <v>0</v>
      </c>
      <c r="JU393" s="77">
        <f t="shared" si="1539"/>
        <v>0</v>
      </c>
      <c r="JV393" s="77">
        <f t="shared" si="1376"/>
        <v>0</v>
      </c>
      <c r="JW393" s="77">
        <f t="shared" si="1540"/>
        <v>0</v>
      </c>
      <c r="JX393" s="282">
        <f t="shared" si="1541"/>
        <v>0</v>
      </c>
      <c r="JY393" s="73"/>
      <c r="JZ393" s="74"/>
      <c r="KA393" s="279"/>
      <c r="KB393" s="76">
        <f t="shared" si="1377"/>
        <v>0</v>
      </c>
      <c r="KC393" s="77">
        <f t="shared" si="1542"/>
        <v>0</v>
      </c>
      <c r="KD393" s="77">
        <f t="shared" si="1378"/>
        <v>0</v>
      </c>
      <c r="KE393" s="77">
        <f t="shared" si="1543"/>
        <v>0</v>
      </c>
      <c r="KF393" s="282">
        <f t="shared" si="1544"/>
        <v>0</v>
      </c>
      <c r="KG393" s="73"/>
      <c r="KH393" s="74"/>
      <c r="KI393" s="279"/>
      <c r="KJ393" s="76">
        <f t="shared" si="1379"/>
        <v>121.56140191388866</v>
      </c>
      <c r="KK393" s="77">
        <f t="shared" si="1545"/>
        <v>138.33809099202443</v>
      </c>
      <c r="KL393" s="77">
        <f t="shared" si="1380"/>
        <v>3.9703559031258666</v>
      </c>
      <c r="KM393" s="77">
        <f t="shared" si="1546"/>
        <v>4.5849669969297508</v>
      </c>
      <c r="KN393" s="282">
        <f t="shared" si="1547"/>
        <v>159.79826209615359</v>
      </c>
      <c r="KO393" s="73">
        <f t="shared" si="1381"/>
        <v>0.76071792220583034</v>
      </c>
      <c r="KP393" s="74">
        <f t="shared" si="1382"/>
        <v>2.4846051834636534E-2</v>
      </c>
      <c r="KQ393" s="279">
        <f t="shared" si="1383"/>
        <v>1.1088328492676283</v>
      </c>
      <c r="KR393" s="76">
        <f t="shared" si="1384"/>
        <v>220.54401726199904</v>
      </c>
      <c r="KS393" s="77">
        <f t="shared" si="1548"/>
        <v>250.98129708432754</v>
      </c>
      <c r="KT393" s="77">
        <f t="shared" si="1385"/>
        <v>7.2014813682632424</v>
      </c>
      <c r="KU393" s="77">
        <f t="shared" si="1549"/>
        <v>8.3162706840703926</v>
      </c>
      <c r="KV393" s="282">
        <f t="shared" si="1550"/>
        <v>292.11302649649747</v>
      </c>
      <c r="KW393" s="73">
        <f t="shared" si="1590"/>
        <v>0.75499548892813051</v>
      </c>
      <c r="KX393" s="74">
        <f t="shared" si="1591"/>
        <v>2.4653064790144133E-2</v>
      </c>
      <c r="KY393" s="279">
        <f t="shared" si="1592"/>
        <v>1.1080132218564855</v>
      </c>
      <c r="KZ393" s="76">
        <f t="shared" si="1386"/>
        <v>882.36414244442437</v>
      </c>
      <c r="LA393" s="77">
        <f t="shared" si="1551"/>
        <v>1004.1392177431793</v>
      </c>
      <c r="LB393" s="77">
        <f t="shared" si="1387"/>
        <v>28.154060622779578</v>
      </c>
      <c r="LC393" s="77">
        <f t="shared" si="1552"/>
        <v>32.512309207185858</v>
      </c>
      <c r="LD393" s="286">
        <f t="shared" si="1553"/>
        <v>1806.5047565985046</v>
      </c>
      <c r="LE393" s="73">
        <f t="shared" si="1388"/>
        <v>0.48843720960128623</v>
      </c>
      <c r="LF393" s="74">
        <f t="shared" si="1389"/>
        <v>1.5584825071698836E-2</v>
      </c>
      <c r="LG393" s="279">
        <f t="shared" si="1390"/>
        <v>1.0698217502181724</v>
      </c>
      <c r="LH393" s="76">
        <f t="shared" si="1391"/>
        <v>253.24282828367092</v>
      </c>
      <c r="LI393" s="77">
        <f t="shared" si="1554"/>
        <v>288.19287101510031</v>
      </c>
      <c r="LJ393" s="77">
        <f t="shared" si="1392"/>
        <v>8.2627635765331959</v>
      </c>
      <c r="LK393" s="77">
        <f t="shared" si="1555"/>
        <v>9.5418393781805353</v>
      </c>
      <c r="LL393" s="282">
        <f t="shared" si="1556"/>
        <v>341.66582926501991</v>
      </c>
      <c r="LM393" s="73">
        <f t="shared" si="1575"/>
        <v>0.74120033843723387</v>
      </c>
      <c r="LN393" s="74">
        <f t="shared" si="1576"/>
        <v>2.4183757545516847E-2</v>
      </c>
      <c r="LO393" s="279">
        <f t="shared" si="1577"/>
        <v>1.1060367043757686</v>
      </c>
      <c r="LP393" s="76">
        <f t="shared" si="1393"/>
        <v>6.4202093451560874E-2</v>
      </c>
      <c r="LQ393" s="77">
        <f t="shared" si="1557"/>
        <v>7.3062624368810794E-2</v>
      </c>
      <c r="LR393" s="77">
        <f t="shared" si="1394"/>
        <v>1.2316900883518657E-3</v>
      </c>
      <c r="LS393" s="77">
        <f t="shared" si="1558"/>
        <v>1.4223557140287345E-3</v>
      </c>
      <c r="LT393" s="282">
        <f t="shared" si="1559"/>
        <v>0.92320491949545436</v>
      </c>
      <c r="LU393" s="73">
        <f t="shared" si="1599"/>
        <v>6.9542624931687211E-2</v>
      </c>
      <c r="LV393" s="74">
        <f t="shared" si="1600"/>
        <v>1.3341459326549118E-3</v>
      </c>
      <c r="LW393" s="279">
        <f t="shared" si="1601"/>
        <v>1.0098041034571972</v>
      </c>
      <c r="LX393" s="76">
        <f t="shared" si="1395"/>
        <v>32.464959599966321</v>
      </c>
      <c r="LY393" s="77">
        <f t="shared" si="1560"/>
        <v>36.945448674357671</v>
      </c>
      <c r="LZ393" s="77">
        <f t="shared" si="1396"/>
        <v>0.62282655920233265</v>
      </c>
      <c r="MA393" s="77">
        <f t="shared" si="1561"/>
        <v>0.71924011056685377</v>
      </c>
      <c r="MB393" s="286">
        <f t="shared" si="1562"/>
        <v>466.83562552438855</v>
      </c>
      <c r="MC393" s="73">
        <f t="shared" si="1593"/>
        <v>6.9542592349285642E-2</v>
      </c>
      <c r="MD393" s="74">
        <f t="shared" si="1594"/>
        <v>1.3341453075752781E-3</v>
      </c>
      <c r="ME393" s="279">
        <f t="shared" si="1595"/>
        <v>1.0098040988637376</v>
      </c>
      <c r="MF393" s="76">
        <f t="shared" si="1397"/>
        <v>0</v>
      </c>
      <c r="MG393" s="77">
        <f t="shared" si="1563"/>
        <v>0</v>
      </c>
      <c r="MH393" s="77">
        <f t="shared" si="1398"/>
        <v>0</v>
      </c>
      <c r="MI393" s="77">
        <f t="shared" si="1564"/>
        <v>0</v>
      </c>
      <c r="MJ393" s="286">
        <f t="shared" si="1565"/>
        <v>0</v>
      </c>
      <c r="MK393" s="73"/>
      <c r="ML393" s="74"/>
      <c r="MM393" s="279"/>
      <c r="MN393" s="287">
        <f t="shared" si="1566"/>
        <v>1.0821077276660886</v>
      </c>
      <c r="MO393" s="288">
        <f t="shared" si="1566"/>
        <v>1.0821077276660886</v>
      </c>
      <c r="MP393" s="288">
        <f t="shared" si="1566"/>
        <v>1.088440643718102</v>
      </c>
      <c r="MQ393" s="289">
        <f t="shared" si="1566"/>
        <v>1.0898813342084195</v>
      </c>
      <c r="MR393" s="290">
        <f t="shared" si="1567"/>
        <v>3.6173779228149678</v>
      </c>
      <c r="MS393" s="291">
        <f t="shared" si="1602"/>
        <v>3.6173779228149678</v>
      </c>
      <c r="MT393" s="291">
        <f t="shared" si="1399"/>
        <v>2.9713341132860469</v>
      </c>
      <c r="MU393" s="292">
        <f t="shared" si="1603"/>
        <v>3.2146049952477336</v>
      </c>
      <c r="MV393" s="359">
        <f t="shared" si="1400"/>
        <v>0.24327088196168664</v>
      </c>
      <c r="MW393" s="360">
        <f t="shared" si="1401"/>
        <v>0.62033099459034147</v>
      </c>
      <c r="MX393" s="360">
        <f t="shared" si="1402"/>
        <v>0.40277292756723415</v>
      </c>
      <c r="MY393" s="360">
        <f t="shared" si="1403"/>
        <v>0</v>
      </c>
      <c r="MZ393" s="360">
        <f t="shared" si="1404"/>
        <v>0</v>
      </c>
      <c r="NA393" s="360">
        <f t="shared" si="1405"/>
        <v>0</v>
      </c>
      <c r="NB393" s="360">
        <f t="shared" si="1406"/>
        <v>0.75047565770824665</v>
      </c>
      <c r="NC393" s="360">
        <f t="shared" si="1407"/>
        <v>0</v>
      </c>
      <c r="ND393" s="360">
        <f t="shared" si="1408"/>
        <v>0</v>
      </c>
      <c r="NE393" s="360">
        <f t="shared" si="1409"/>
        <v>8.6378078957948232E-2</v>
      </c>
      <c r="NF393" s="360">
        <f t="shared" si="1410"/>
        <v>0.15767028147017789</v>
      </c>
      <c r="NG393" s="360">
        <f t="shared" si="1411"/>
        <v>0.94197805106710075</v>
      </c>
      <c r="NH393" s="360">
        <f t="shared" si="1412"/>
        <v>0.18426571494900304</v>
      </c>
      <c r="NI393" s="360">
        <f t="shared" si="1413"/>
        <v>5.0490205172859862E-4</v>
      </c>
      <c r="NJ393" s="360">
        <f t="shared" si="1414"/>
        <v>0.2297304324915003</v>
      </c>
      <c r="NK393" s="361">
        <f t="shared" si="1415"/>
        <v>0</v>
      </c>
      <c r="NL393" s="145">
        <f t="shared" si="1568"/>
        <v>3.6173779228149678</v>
      </c>
      <c r="NM393" s="56">
        <f t="shared" si="1604"/>
        <v>3.6173779228149678</v>
      </c>
      <c r="NN393" s="56">
        <f t="shared" si="1569"/>
        <v>2.9713341132860469</v>
      </c>
      <c r="NO393" s="58">
        <f t="shared" si="1596"/>
        <v>3.2146049952477336</v>
      </c>
      <c r="NP393" s="55">
        <f t="shared" si="1416"/>
        <v>1.0821077276660886</v>
      </c>
      <c r="NQ393" s="56">
        <f t="shared" si="1597"/>
        <v>1.0821077276660886</v>
      </c>
      <c r="NR393" s="56">
        <f t="shared" si="1417"/>
        <v>1.088440643718102</v>
      </c>
      <c r="NS393" s="61">
        <f t="shared" si="1598"/>
        <v>1.0898813342084195</v>
      </c>
      <c r="NT393" s="25"/>
      <c r="NU393" s="86">
        <f t="shared" si="1578"/>
        <v>0</v>
      </c>
      <c r="NV393" s="86">
        <f t="shared" si="1578"/>
        <v>0</v>
      </c>
      <c r="NW393" s="86">
        <f t="shared" si="1578"/>
        <v>0</v>
      </c>
      <c r="NX393" s="86">
        <f t="shared" si="1578"/>
        <v>0</v>
      </c>
      <c r="NY393" s="87">
        <f t="shared" si="1579"/>
        <v>0</v>
      </c>
      <c r="NZ393" s="87">
        <f t="shared" si="1579"/>
        <v>0</v>
      </c>
      <c r="OA393" s="87">
        <f t="shared" si="1579"/>
        <v>0</v>
      </c>
      <c r="OB393" s="87">
        <f t="shared" si="1579"/>
        <v>0</v>
      </c>
      <c r="OC393" s="26"/>
    </row>
    <row r="394" spans="1:393" thickBot="1" x14ac:dyDescent="0.35">
      <c r="A394" s="136" t="s">
        <v>886</v>
      </c>
      <c r="B394" s="137" t="s">
        <v>887</v>
      </c>
      <c r="C394" s="133" t="s">
        <v>99</v>
      </c>
      <c r="D394" s="64">
        <f>VLOOKUP(B394,[1]УсіТ_1!$A$10:$G$556,6,FALSE)</f>
        <v>1487.3</v>
      </c>
      <c r="E394" s="64">
        <f>VLOOKUP(B394,[1]УсіТ_1!$A$10:$G$556,7,FALSE)</f>
        <v>0</v>
      </c>
      <c r="F394" s="38"/>
      <c r="G394" s="38"/>
      <c r="H394" s="39"/>
      <c r="I394" s="256">
        <v>3.7765</v>
      </c>
      <c r="J394" s="62">
        <v>3.7765</v>
      </c>
      <c r="K394" s="257">
        <f t="shared" si="1418"/>
        <v>3.2523</v>
      </c>
      <c r="L394" s="293">
        <f t="shared" si="1419"/>
        <v>3.4428000000000001</v>
      </c>
      <c r="M394" s="63">
        <v>0.1905</v>
      </c>
      <c r="N394" s="63">
        <v>0.89549999999999996</v>
      </c>
      <c r="O394" s="63">
        <v>0.3337</v>
      </c>
      <c r="P394" s="63">
        <v>1.0500000000000001E-2</v>
      </c>
      <c r="Q394" s="63">
        <v>0</v>
      </c>
      <c r="R394" s="63">
        <v>0</v>
      </c>
      <c r="S394" s="63">
        <v>0.63460000000000005</v>
      </c>
      <c r="T394" s="63">
        <v>5.8799999999999998E-2</v>
      </c>
      <c r="U394" s="63">
        <v>1.6000000000000001E-3</v>
      </c>
      <c r="V394" s="63">
        <v>0.3624</v>
      </c>
      <c r="W394" s="63">
        <v>9.9500000000000005E-2</v>
      </c>
      <c r="X394" s="63">
        <v>0.70609999999999995</v>
      </c>
      <c r="Y394" s="63">
        <v>0.23219999999999999</v>
      </c>
      <c r="Z394" s="63">
        <v>8.0000000000000004E-4</v>
      </c>
      <c r="AA394" s="63">
        <v>0.25030000000000002</v>
      </c>
      <c r="AB394" s="259">
        <v>0</v>
      </c>
      <c r="AC394" s="144">
        <v>102.32</v>
      </c>
      <c r="AD394" s="70">
        <v>22.510400000000001</v>
      </c>
      <c r="AE394" s="70">
        <v>74.495688668536005</v>
      </c>
      <c r="AF394" s="68">
        <f t="shared" si="1420"/>
        <v>5.2325771720779688</v>
      </c>
      <c r="AG394" s="68">
        <f t="shared" si="1421"/>
        <v>23.753844280226726</v>
      </c>
      <c r="AH394" s="71">
        <v>3.6601120145416699</v>
      </c>
      <c r="AI394" s="71">
        <v>21.891230189293001</v>
      </c>
      <c r="AJ394" s="68">
        <f t="shared" si="1422"/>
        <v>0.30001930974426061</v>
      </c>
      <c r="AK394" s="68">
        <f t="shared" si="1423"/>
        <v>12.818497402261274</v>
      </c>
      <c r="AL394" s="71">
        <v>11.2438715436185</v>
      </c>
      <c r="AM394" s="69">
        <f t="shared" si="1424"/>
        <v>283.34556289918697</v>
      </c>
      <c r="AN394" s="260">
        <v>466.04</v>
      </c>
      <c r="AO394" s="71">
        <v>102.5288</v>
      </c>
      <c r="AP394" s="71">
        <v>339.30776727017701</v>
      </c>
      <c r="AQ394" s="68">
        <f t="shared" si="1425"/>
        <v>23.832977573057232</v>
      </c>
      <c r="AR394" s="68">
        <f t="shared" si="1426"/>
        <v>108.19235328730318</v>
      </c>
      <c r="AS394" s="71">
        <v>46.319579886225</v>
      </c>
      <c r="AT394" s="261">
        <f t="shared" si="1338"/>
        <v>10.045673588533331</v>
      </c>
      <c r="AU394" s="71">
        <v>102.90614550567599</v>
      </c>
      <c r="AV394" s="68">
        <f t="shared" si="1427"/>
        <v>1.4103287241552895</v>
      </c>
      <c r="AW394" s="68">
        <f t="shared" si="1428"/>
        <v>60.257105125430606</v>
      </c>
      <c r="AX394" s="71">
        <v>52.855114633103902</v>
      </c>
      <c r="AY394" s="69">
        <f t="shared" si="1429"/>
        <v>1331.9488887542184</v>
      </c>
      <c r="AZ394" s="260">
        <v>61</v>
      </c>
      <c r="BA394" s="260">
        <v>310.92716666666797</v>
      </c>
      <c r="BB394" s="260">
        <v>32.425261666666799</v>
      </c>
      <c r="BC394" s="262">
        <f t="shared" si="1430"/>
        <v>25.940209333333442</v>
      </c>
      <c r="BD394" s="262">
        <f t="shared" si="1339"/>
        <v>6.485052333333357</v>
      </c>
      <c r="BE394" s="260">
        <v>12.1705776666667</v>
      </c>
      <c r="BF394" s="262">
        <f t="shared" si="1431"/>
        <v>9.7364621333333616</v>
      </c>
      <c r="BG394" s="262">
        <f t="shared" si="1340"/>
        <v>2.4341155333333386</v>
      </c>
      <c r="BH394" s="260">
        <v>38.338089791061108</v>
      </c>
      <c r="BI394" s="263">
        <f t="shared" si="1432"/>
        <v>22.449021829514997</v>
      </c>
      <c r="BJ394" s="68">
        <f t="shared" si="1433"/>
        <v>0.52542352058649244</v>
      </c>
      <c r="BK394" s="260">
        <v>19.691385423490988</v>
      </c>
      <c r="BL394" s="69">
        <f t="shared" si="1434"/>
        <v>496.26297745746433</v>
      </c>
      <c r="BM394" s="260">
        <v>5.29</v>
      </c>
      <c r="BN394" s="260">
        <v>1.1637999999999999</v>
      </c>
      <c r="BO394" s="260">
        <v>3.85146787584593</v>
      </c>
      <c r="BP394" s="68">
        <f t="shared" si="1435"/>
        <v>0.27052710359941812</v>
      </c>
      <c r="BQ394" s="68">
        <f t="shared" si="1436"/>
        <v>1.2280867498279848</v>
      </c>
      <c r="BR394" s="260">
        <v>0.91887004749166601</v>
      </c>
      <c r="BS394" s="260">
        <v>1.2104772941673201</v>
      </c>
      <c r="BT394" s="68">
        <f t="shared" si="1437"/>
        <v>1.658959131656312E-2</v>
      </c>
      <c r="BU394" s="68">
        <f t="shared" si="1438"/>
        <v>0.70879982150885101</v>
      </c>
      <c r="BV394" s="260">
        <v>0.62173076087524604</v>
      </c>
      <c r="BW394" s="69">
        <f t="shared" si="1439"/>
        <v>15.667615174056195</v>
      </c>
      <c r="BX394" s="260">
        <v>0</v>
      </c>
      <c r="BY394" s="260">
        <v>0</v>
      </c>
      <c r="BZ394" s="263">
        <f t="shared" si="1440"/>
        <v>0</v>
      </c>
      <c r="CA394" s="263">
        <f t="shared" si="1441"/>
        <v>0</v>
      </c>
      <c r="CB394" s="260">
        <v>0</v>
      </c>
      <c r="CC394" s="264">
        <f t="shared" si="1442"/>
        <v>0</v>
      </c>
      <c r="CD394" s="260">
        <v>0</v>
      </c>
      <c r="CE394" s="260">
        <v>0</v>
      </c>
      <c r="CF394" s="263">
        <f t="shared" si="1443"/>
        <v>0</v>
      </c>
      <c r="CG394" s="263">
        <f t="shared" si="1444"/>
        <v>0</v>
      </c>
      <c r="CH394" s="260">
        <v>0</v>
      </c>
      <c r="CI394" s="69">
        <f t="shared" si="1445"/>
        <v>0</v>
      </c>
      <c r="CJ394" s="260">
        <v>380.12559154935479</v>
      </c>
      <c r="CK394" s="260">
        <v>83.627637591239505</v>
      </c>
      <c r="CL394" s="260">
        <v>31.29473961211751</v>
      </c>
      <c r="CM394" s="260">
        <v>14.419747662347634</v>
      </c>
      <c r="CN394" s="260">
        <v>181.0961013122882</v>
      </c>
      <c r="CO394" s="265">
        <f t="shared" si="1446"/>
        <v>12.720190156175123</v>
      </c>
      <c r="CP394" s="266">
        <f t="shared" si="1447"/>
        <v>57.744665056638837</v>
      </c>
      <c r="CQ394" s="260">
        <v>72.919368315229576</v>
      </c>
      <c r="CR394" s="265">
        <f t="shared" si="1448"/>
        <v>0.99935994276022133</v>
      </c>
      <c r="CS394" s="265">
        <f t="shared" si="1449"/>
        <v>42.698227794455939</v>
      </c>
      <c r="CT394" s="260">
        <v>37.453172036867194</v>
      </c>
      <c r="CU394" s="267">
        <f t="shared" si="1341"/>
        <v>943.81993250051596</v>
      </c>
      <c r="CV394" s="260">
        <v>62.67049999999999</v>
      </c>
      <c r="CW394" s="260">
        <v>6.7587566886878303</v>
      </c>
      <c r="CX394" s="68">
        <f t="shared" si="1450"/>
        <v>9.262876041846671E-2</v>
      </c>
      <c r="CY394" s="68">
        <f t="shared" si="1451"/>
        <v>3.9576170140879139</v>
      </c>
      <c r="CZ394" s="260">
        <v>3.4714628344343899</v>
      </c>
      <c r="DA394" s="69">
        <f t="shared" si="1452"/>
        <v>87.480863427746641</v>
      </c>
      <c r="DB394" s="260">
        <v>1.6059999999999992</v>
      </c>
      <c r="DC394" s="260">
        <v>0.17320052085163901</v>
      </c>
      <c r="DD394" s="68">
        <f t="shared" si="1453"/>
        <v>2.3737131382717126E-3</v>
      </c>
      <c r="DE394" s="68">
        <f t="shared" si="1454"/>
        <v>0.10141825778676063</v>
      </c>
      <c r="DF394" s="260">
        <v>8.8960026042581894E-2</v>
      </c>
      <c r="DG394" s="69">
        <f t="shared" si="1455"/>
        <v>2.2417926562730637</v>
      </c>
      <c r="DH394" s="260">
        <v>196.71451142991552</v>
      </c>
      <c r="DI394" s="260">
        <v>43.277192514581415</v>
      </c>
      <c r="DJ394" s="260">
        <v>2.9826359344499984</v>
      </c>
      <c r="DK394" s="260">
        <v>143.20816432097848</v>
      </c>
      <c r="DL394" s="68">
        <f t="shared" si="1456"/>
        <v>10.058941461905528</v>
      </c>
      <c r="DM394" s="68">
        <f t="shared" si="1457"/>
        <v>45.663641691715839</v>
      </c>
      <c r="DN394" s="260">
        <v>41.647552735641803</v>
      </c>
      <c r="DO394" s="68">
        <f t="shared" si="1458"/>
        <v>0.57077971024197094</v>
      </c>
      <c r="DP394" s="68">
        <f t="shared" si="1459"/>
        <v>24.386891094566</v>
      </c>
      <c r="DQ394" s="260">
        <v>21.3912022767305</v>
      </c>
      <c r="DR394" s="264">
        <f t="shared" si="1460"/>
        <v>539.06551105475717</v>
      </c>
      <c r="DS394" s="260">
        <v>53.62</v>
      </c>
      <c r="DT394" s="260">
        <v>11.7964</v>
      </c>
      <c r="DU394" s="260">
        <v>39.038886106400497</v>
      </c>
      <c r="DV394" s="68">
        <f t="shared" si="1461"/>
        <v>2.7420913601135708</v>
      </c>
      <c r="DW394" s="68">
        <f t="shared" si="1462"/>
        <v>12.448017301659075</v>
      </c>
      <c r="DX394" s="260">
        <v>1.0181192863333299</v>
      </c>
      <c r="DY394" s="260">
        <v>0.52302403670833297</v>
      </c>
      <c r="DZ394" s="260">
        <v>0</v>
      </c>
      <c r="EA394" s="260">
        <v>11.431280688414301</v>
      </c>
      <c r="EB394" s="68">
        <f t="shared" si="1463"/>
        <v>0.15666570183471801</v>
      </c>
      <c r="EC394" s="68">
        <f t="shared" si="1464"/>
        <v>6.6936321322237475</v>
      </c>
      <c r="ED394" s="267">
        <v>5.8713855058928104</v>
      </c>
      <c r="EE394" s="69">
        <f t="shared" si="1465"/>
        <v>147.95891474849913</v>
      </c>
      <c r="EF394" s="260">
        <v>228.17047015873004</v>
      </c>
      <c r="EG394" s="260">
        <v>50.19750343492062</v>
      </c>
      <c r="EH394" s="260">
        <v>307.8182356098817</v>
      </c>
      <c r="EI394" s="260">
        <v>166.12310700056929</v>
      </c>
      <c r="EJ394" s="268">
        <f t="shared" si="1466"/>
        <v>11.668487035719986</v>
      </c>
      <c r="EK394" s="266">
        <f t="shared" si="1467"/>
        <v>52.970346144415522</v>
      </c>
      <c r="EL394" s="260">
        <v>81.13347783816377</v>
      </c>
      <c r="EM394" s="268">
        <f t="shared" si="1468"/>
        <v>1.1119343137720346</v>
      </c>
      <c r="EN394" s="268">
        <f t="shared" si="1469"/>
        <v>47.508032482048151</v>
      </c>
      <c r="EO394" s="269">
        <f t="shared" si="1470"/>
        <v>833.4427940422654</v>
      </c>
      <c r="EP394" s="69">
        <f t="shared" si="1471"/>
        <v>1050.1379204932543</v>
      </c>
      <c r="EQ394" s="260">
        <v>122.4</v>
      </c>
      <c r="ER394" s="260">
        <v>26.928000000000001</v>
      </c>
      <c r="ES394" s="260">
        <v>89.115249150007898</v>
      </c>
      <c r="ET394" s="68">
        <f t="shared" si="1472"/>
        <v>6.2594551002965542</v>
      </c>
      <c r="EU394" s="68">
        <f t="shared" si="1473"/>
        <v>28.415466574469818</v>
      </c>
      <c r="EV394" s="260">
        <v>9.0234566110250007</v>
      </c>
      <c r="EW394" s="260">
        <v>26.688270442870699</v>
      </c>
      <c r="EX394" s="68">
        <f t="shared" si="1474"/>
        <v>0.36576274641954293</v>
      </c>
      <c r="EY394" s="68">
        <f t="shared" si="1475"/>
        <v>15.627423510904711</v>
      </c>
      <c r="EZ394" s="260">
        <v>13.7077488101952</v>
      </c>
      <c r="FA394" s="69">
        <f t="shared" si="1476"/>
        <v>345.43527001691854</v>
      </c>
      <c r="FB394" s="260">
        <v>0.83333333333333348</v>
      </c>
      <c r="FC394" s="260">
        <v>8.9871586162120806E-2</v>
      </c>
      <c r="FD394" s="68">
        <f t="shared" si="1477"/>
        <v>1.2316900883518657E-3</v>
      </c>
      <c r="FE394" s="68">
        <f t="shared" si="1478"/>
        <v>5.2624666763574489E-2</v>
      </c>
      <c r="FF394" s="260">
        <v>4.6160245974772703E-2</v>
      </c>
      <c r="FG394" s="69">
        <f t="shared" si="1479"/>
        <v>1.1632381985642724</v>
      </c>
      <c r="FH394" s="260">
        <v>266.67592000000002</v>
      </c>
      <c r="FI394" s="260">
        <v>28.7599055059714</v>
      </c>
      <c r="FJ394" s="68">
        <f t="shared" si="1480"/>
        <v>0.39415450495933801</v>
      </c>
      <c r="FK394" s="68">
        <f t="shared" si="1481"/>
        <v>16.840477708643579</v>
      </c>
      <c r="FL394" s="260">
        <v>14.772</v>
      </c>
      <c r="FM394" s="69">
        <f t="shared" si="1482"/>
        <v>372.24939060716571</v>
      </c>
      <c r="FN394" s="260">
        <v>0</v>
      </c>
      <c r="FO394" s="260">
        <v>0</v>
      </c>
      <c r="FP394" s="68">
        <f t="shared" si="1483"/>
        <v>0</v>
      </c>
      <c r="FQ394" s="68">
        <f t="shared" si="1484"/>
        <v>0</v>
      </c>
      <c r="FR394" s="260">
        <v>0</v>
      </c>
      <c r="FS394" s="264">
        <f t="shared" si="1485"/>
        <v>0</v>
      </c>
      <c r="FT394" s="270">
        <f t="shared" si="1342"/>
        <v>5616.7778779886203</v>
      </c>
      <c r="FU394" s="271">
        <f t="shared" si="1343"/>
        <v>1896.7103066787422</v>
      </c>
      <c r="FV394" s="272">
        <f t="shared" si="1486"/>
        <v>388.84585298789324</v>
      </c>
      <c r="FW394" s="272">
        <f t="shared" si="1344"/>
        <v>60.142092717547769</v>
      </c>
      <c r="FX394" s="272">
        <f t="shared" si="1345"/>
        <v>310.92716666666797</v>
      </c>
      <c r="FY394" s="272">
        <f t="shared" si="1346"/>
        <v>0</v>
      </c>
      <c r="FZ394" s="272">
        <f t="shared" si="1347"/>
        <v>0</v>
      </c>
      <c r="GA394" s="272">
        <f t="shared" si="1348"/>
        <v>62.67049999999999</v>
      </c>
      <c r="GB394" s="272">
        <f t="shared" si="1349"/>
        <v>1.6059999999999992</v>
      </c>
      <c r="GC394" s="272">
        <f t="shared" si="1350"/>
        <v>266.67592000000002</v>
      </c>
      <c r="GD394" s="272">
        <f t="shared" si="1351"/>
        <v>0</v>
      </c>
      <c r="GE394" s="272">
        <f t="shared" si="1352"/>
        <v>1036.2364317048032</v>
      </c>
      <c r="GF394" s="273">
        <f t="shared" si="1353"/>
        <v>403.10803372523344</v>
      </c>
      <c r="GG394" s="273">
        <f t="shared" si="1354"/>
        <v>72.785246962945379</v>
      </c>
      <c r="GH394" s="272">
        <f t="shared" si="1487"/>
        <v>433.94762710219061</v>
      </c>
      <c r="GI394" s="274">
        <f t="shared" si="1488"/>
        <v>310.00171798503919</v>
      </c>
      <c r="GJ394" s="275">
        <f t="shared" si="1355"/>
        <v>5.9472522294355219</v>
      </c>
      <c r="GK394" s="271">
        <f t="shared" si="1489"/>
        <v>4457.7618978578448</v>
      </c>
      <c r="GL394" s="276">
        <f t="shared" si="1490"/>
        <v>5616.7799913008848</v>
      </c>
      <c r="GM394" s="272">
        <f t="shared" si="1491"/>
        <v>2609.8200583890148</v>
      </c>
      <c r="GN394" s="272">
        <f t="shared" si="1492"/>
        <v>138.87459190992868</v>
      </c>
      <c r="GO394" s="277">
        <f t="shared" si="1493"/>
        <v>0.58545523924082865</v>
      </c>
      <c r="GP394" s="278">
        <f t="shared" si="1494"/>
        <v>3.1153434187829586E-2</v>
      </c>
      <c r="GQ394" s="279">
        <f t="shared" si="1495"/>
        <v>1.0856212291799028</v>
      </c>
      <c r="GR394" s="280">
        <f t="shared" si="1496"/>
        <v>4457.7618978578448</v>
      </c>
      <c r="GS394" s="272">
        <f t="shared" si="1497"/>
        <v>2609.8200583890148</v>
      </c>
      <c r="GT394" s="272">
        <f t="shared" si="1356"/>
        <v>138.87459190992868</v>
      </c>
      <c r="GU394" s="73">
        <f t="shared" si="1498"/>
        <v>0.58545523924082865</v>
      </c>
      <c r="GV394" s="74">
        <f t="shared" si="1499"/>
        <v>3.1153434187829586E-2</v>
      </c>
      <c r="GW394" s="279">
        <f t="shared" si="1500"/>
        <v>1.0856212291799028</v>
      </c>
      <c r="GX394" s="280">
        <f t="shared" si="1501"/>
        <v>3839.024961066852</v>
      </c>
      <c r="GY394" s="272">
        <f t="shared" si="1357"/>
        <v>2412.9835949043704</v>
      </c>
      <c r="GZ394" s="272">
        <f t="shared" si="1358"/>
        <v>97.13990044085314</v>
      </c>
      <c r="HA394" s="73">
        <f t="shared" si="1502"/>
        <v>0.62854074130161697</v>
      </c>
      <c r="HB394" s="74">
        <f t="shared" si="1503"/>
        <v>2.5303273989095994E-2</v>
      </c>
      <c r="HC394" s="279">
        <f t="shared" si="1504"/>
        <v>1.0906618545205482</v>
      </c>
      <c r="HD394" s="280">
        <f t="shared" si="1505"/>
        <v>4063.9023919392225</v>
      </c>
      <c r="HE394" s="272">
        <f t="shared" si="1359"/>
        <v>2582.4322517570063</v>
      </c>
      <c r="HF394" s="272">
        <f t="shared" si="1360"/>
        <v>102.67249692267536</v>
      </c>
      <c r="HG394" s="73">
        <f t="shared" si="1506"/>
        <v>0.635456269048016</v>
      </c>
      <c r="HH394" s="74">
        <f t="shared" si="1507"/>
        <v>2.5264508598023157E-2</v>
      </c>
      <c r="HI394" s="281">
        <f t="shared" si="1508"/>
        <v>1.0916102656222908</v>
      </c>
      <c r="HJ394" s="72">
        <f t="shared" si="1361"/>
        <v>4.099848571997903</v>
      </c>
      <c r="HK394" s="73">
        <f t="shared" si="1509"/>
        <v>4.099848571997903</v>
      </c>
      <c r="HL394" s="73">
        <f t="shared" si="1362"/>
        <v>3.547159549457179</v>
      </c>
      <c r="HM394" s="74">
        <f t="shared" si="1510"/>
        <v>3.758195822484423</v>
      </c>
      <c r="HN394" s="75"/>
      <c r="HO394" s="75"/>
      <c r="HP394" s="76">
        <f t="shared" si="1511"/>
        <v>169.44865685263534</v>
      </c>
      <c r="HQ394" s="77">
        <f t="shared" si="1512"/>
        <v>192.83426598486753</v>
      </c>
      <c r="HR394" s="77">
        <f t="shared" si="1513"/>
        <v>5.5325964818222291</v>
      </c>
      <c r="HS394" s="77">
        <f t="shared" si="1514"/>
        <v>6.3890424172083105</v>
      </c>
      <c r="HT394" s="282">
        <f t="shared" si="1515"/>
        <v>224.87743087237061</v>
      </c>
      <c r="HU394" s="73">
        <f t="shared" si="1570"/>
        <v>0.75351562046618226</v>
      </c>
      <c r="HV394" s="74">
        <f t="shared" si="1571"/>
        <v>2.4602720070037883E-2</v>
      </c>
      <c r="HW394" s="279">
        <f t="shared" si="1605"/>
        <v>1.1078011918473796</v>
      </c>
      <c r="HX394" s="76">
        <f t="shared" si="1516"/>
        <v>774.07713926353517</v>
      </c>
      <c r="HY394" s="77">
        <f t="shared" si="1517"/>
        <v>880.9075252532956</v>
      </c>
      <c r="HZ394" s="77">
        <f t="shared" si="1363"/>
        <v>35.288979885745853</v>
      </c>
      <c r="IA394" s="77">
        <f t="shared" si="1518"/>
        <v>40.751713972059314</v>
      </c>
      <c r="IB394" s="282">
        <f t="shared" si="1519"/>
        <v>1057.1022926620781</v>
      </c>
      <c r="IC394" s="73">
        <f t="shared" si="1572"/>
        <v>0.73226322999848314</v>
      </c>
      <c r="ID394" s="74">
        <f t="shared" si="1573"/>
        <v>3.3382748415840033E-2</v>
      </c>
      <c r="IE394" s="279">
        <f t="shared" si="1580"/>
        <v>1.1062272978268628</v>
      </c>
      <c r="IF394" s="76">
        <f t="shared" si="1364"/>
        <v>27.387806632008296</v>
      </c>
      <c r="IG394" s="77">
        <f t="shared" si="1520"/>
        <v>31.167597825291761</v>
      </c>
      <c r="IH394" s="77">
        <f t="shared" si="1365"/>
        <v>36.202094987253297</v>
      </c>
      <c r="II394" s="77">
        <f t="shared" si="1521"/>
        <v>41.80617929128011</v>
      </c>
      <c r="IJ394" s="282">
        <f t="shared" si="1522"/>
        <v>393.85950591862246</v>
      </c>
      <c r="IK394" s="73">
        <f t="shared" si="1523"/>
        <v>6.953699535099464E-2</v>
      </c>
      <c r="IL394" s="74">
        <f t="shared" si="1524"/>
        <v>9.1916265681634246E-2</v>
      </c>
      <c r="IM394" s="279">
        <f t="shared" si="1525"/>
        <v>1.0238254386559078</v>
      </c>
      <c r="IN394" s="76">
        <f t="shared" si="1366"/>
        <v>8.81680161703094</v>
      </c>
      <c r="IO394" s="77">
        <f t="shared" si="1526"/>
        <v>10.033608408197379</v>
      </c>
      <c r="IP394" s="77">
        <f t="shared" si="1367"/>
        <v>0.28711669491598124</v>
      </c>
      <c r="IQ394" s="77">
        <f t="shared" si="1527"/>
        <v>0.33156235928897515</v>
      </c>
      <c r="IR394" s="282">
        <f t="shared" si="1528"/>
        <v>12.434615217504916</v>
      </c>
      <c r="IS394" s="73">
        <f t="shared" si="1606"/>
        <v>0.70905303162248445</v>
      </c>
      <c r="IT394" s="74">
        <f t="shared" si="1607"/>
        <v>2.3090114964859604E-2</v>
      </c>
      <c r="IU394" s="279">
        <f t="shared" si="1608"/>
        <v>1.1014307586907794</v>
      </c>
      <c r="IV394" s="76">
        <f t="shared" si="1368"/>
        <v>0</v>
      </c>
      <c r="IW394" s="77">
        <f t="shared" si="1529"/>
        <v>0</v>
      </c>
      <c r="IX394" s="77">
        <f t="shared" si="1530"/>
        <v>0</v>
      </c>
      <c r="IY394" s="77">
        <f t="shared" si="1531"/>
        <v>0</v>
      </c>
      <c r="IZ394" s="282">
        <f t="shared" si="1532"/>
        <v>0</v>
      </c>
      <c r="JA394" s="283"/>
      <c r="JB394" s="284"/>
      <c r="JC394" s="285"/>
      <c r="JD394" s="76">
        <f t="shared" si="1369"/>
        <v>0</v>
      </c>
      <c r="JE394" s="77">
        <f t="shared" si="1533"/>
        <v>0</v>
      </c>
      <c r="JF394" s="77">
        <f t="shared" si="1370"/>
        <v>0</v>
      </c>
      <c r="JG394" s="77">
        <f t="shared" si="1534"/>
        <v>0</v>
      </c>
      <c r="JH394" s="282">
        <f t="shared" si="1535"/>
        <v>0</v>
      </c>
      <c r="JI394" s="283"/>
      <c r="JJ394" s="284"/>
      <c r="JK394" s="285"/>
      <c r="JL394" s="76">
        <f t="shared" si="1371"/>
        <v>586.29355841892993</v>
      </c>
      <c r="JM394" s="77">
        <f t="shared" si="1536"/>
        <v>667.20793241632646</v>
      </c>
      <c r="JN394" s="77">
        <f t="shared" si="1372"/>
        <v>28.139297761282979</v>
      </c>
      <c r="JO394" s="77">
        <f t="shared" si="1537"/>
        <v>32.495261054729582</v>
      </c>
      <c r="JP394" s="282">
        <f t="shared" si="1538"/>
        <v>749.06343849247298</v>
      </c>
      <c r="JQ394" s="73">
        <f t="shared" si="1373"/>
        <v>0.78270214282367667</v>
      </c>
      <c r="JR394" s="74">
        <f t="shared" si="1374"/>
        <v>3.7565974142209774E-2</v>
      </c>
      <c r="JS394" s="279">
        <f t="shared" si="1574"/>
        <v>1.1138359355283096</v>
      </c>
      <c r="JT394" s="76">
        <f t="shared" si="1375"/>
        <v>4.8282927571872545</v>
      </c>
      <c r="JU394" s="77">
        <f t="shared" si="1539"/>
        <v>5.4946454406066669</v>
      </c>
      <c r="JV394" s="77">
        <f t="shared" si="1376"/>
        <v>9.262876041846671E-2</v>
      </c>
      <c r="JW394" s="77">
        <f t="shared" si="1540"/>
        <v>0.10696769253124536</v>
      </c>
      <c r="JX394" s="282">
        <f t="shared" si="1541"/>
        <v>69.429256688687801</v>
      </c>
      <c r="JY394" s="73">
        <f t="shared" si="1584"/>
        <v>6.9542624931687252E-2</v>
      </c>
      <c r="JZ394" s="74">
        <f t="shared" si="1585"/>
        <v>1.3341459326549126E-3</v>
      </c>
      <c r="KA394" s="279">
        <f t="shared" si="1586"/>
        <v>1.0098041034571972</v>
      </c>
      <c r="KB394" s="76">
        <f t="shared" si="1377"/>
        <v>0.12373027449984796</v>
      </c>
      <c r="KC394" s="77">
        <f t="shared" si="1542"/>
        <v>0.14080628968357198</v>
      </c>
      <c r="KD394" s="77">
        <f t="shared" si="1378"/>
        <v>2.3737131382717126E-3</v>
      </c>
      <c r="KE394" s="77">
        <f t="shared" si="1543"/>
        <v>2.7411639320761736E-3</v>
      </c>
      <c r="KF394" s="282">
        <f t="shared" si="1544"/>
        <v>1.7792005208516379</v>
      </c>
      <c r="KG394" s="73">
        <f t="shared" si="1587"/>
        <v>6.9542624931687197E-2</v>
      </c>
      <c r="KH394" s="74">
        <f t="shared" si="1588"/>
        <v>1.3341459326549113E-3</v>
      </c>
      <c r="KI394" s="279">
        <f t="shared" si="1589"/>
        <v>1.0098041034571972</v>
      </c>
      <c r="KJ394" s="76">
        <f t="shared" si="1379"/>
        <v>325.4533539437607</v>
      </c>
      <c r="KK394" s="77">
        <f t="shared" si="1545"/>
        <v>370.36917132153911</v>
      </c>
      <c r="KL394" s="77">
        <f t="shared" si="1380"/>
        <v>10.629721172147498</v>
      </c>
      <c r="KM394" s="77">
        <f t="shared" si="1546"/>
        <v>12.275202009595931</v>
      </c>
      <c r="KN394" s="282">
        <f t="shared" si="1547"/>
        <v>427.82977067837874</v>
      </c>
      <c r="KO394" s="73">
        <f t="shared" si="1381"/>
        <v>0.76070759037575353</v>
      </c>
      <c r="KP394" s="74">
        <f t="shared" si="1382"/>
        <v>2.4845679054294696E-2</v>
      </c>
      <c r="KQ394" s="279">
        <f t="shared" si="1383"/>
        <v>1.1088313656653626</v>
      </c>
      <c r="KR394" s="76">
        <f t="shared" si="1384"/>
        <v>88.769212309337036</v>
      </c>
      <c r="KS394" s="77">
        <f t="shared" si="1548"/>
        <v>101.02025130014864</v>
      </c>
      <c r="KT394" s="77">
        <f t="shared" si="1385"/>
        <v>2.898757061948289</v>
      </c>
      <c r="KU394" s="77">
        <f t="shared" si="1549"/>
        <v>3.3474846551378841</v>
      </c>
      <c r="KV394" s="282">
        <f t="shared" si="1550"/>
        <v>117.42771011785645</v>
      </c>
      <c r="KW394" s="73">
        <f t="shared" si="1590"/>
        <v>0.7559477419788202</v>
      </c>
      <c r="KX394" s="74">
        <f t="shared" si="1591"/>
        <v>2.4685460178342472E-2</v>
      </c>
      <c r="KY394" s="279">
        <f t="shared" si="1592"/>
        <v>1.1081496571061045</v>
      </c>
      <c r="KZ394" s="76">
        <f t="shared" si="1386"/>
        <v>400.95159551793631</v>
      </c>
      <c r="LA394" s="77">
        <f t="shared" si="1551"/>
        <v>456.28692521536669</v>
      </c>
      <c r="LB394" s="77">
        <f t="shared" si="1387"/>
        <v>12.78042134949202</v>
      </c>
      <c r="LC394" s="77">
        <f t="shared" si="1552"/>
        <v>14.758830574393386</v>
      </c>
      <c r="LD394" s="286">
        <f t="shared" si="1553"/>
        <v>833.44279404226529</v>
      </c>
      <c r="LE394" s="73">
        <f t="shared" si="1388"/>
        <v>0.48107872355976405</v>
      </c>
      <c r="LF394" s="74">
        <f t="shared" si="1389"/>
        <v>1.5334491390232002E-2</v>
      </c>
      <c r="LG394" s="279">
        <f t="shared" si="1390"/>
        <v>1.0687674539056908</v>
      </c>
      <c r="LH394" s="76">
        <f t="shared" si="1391"/>
        <v>203.06032590415694</v>
      </c>
      <c r="LI394" s="77">
        <f t="shared" si="1554"/>
        <v>231.08468148218964</v>
      </c>
      <c r="LJ394" s="77">
        <f t="shared" si="1392"/>
        <v>6.6252178467160974</v>
      </c>
      <c r="LK394" s="77">
        <f t="shared" si="1555"/>
        <v>7.6508015693877498</v>
      </c>
      <c r="LL394" s="282">
        <f t="shared" si="1556"/>
        <v>274.15497620390363</v>
      </c>
      <c r="LM394" s="73">
        <f t="shared" si="1575"/>
        <v>0.74067714807091511</v>
      </c>
      <c r="LN394" s="74">
        <f t="shared" si="1576"/>
        <v>2.4165958752426841E-2</v>
      </c>
      <c r="LO394" s="279">
        <f t="shared" si="1577"/>
        <v>1.1059617436201425</v>
      </c>
      <c r="LP394" s="76">
        <f t="shared" si="1393"/>
        <v>6.4202093451560874E-2</v>
      </c>
      <c r="LQ394" s="77">
        <f t="shared" si="1557"/>
        <v>7.3062624368810794E-2</v>
      </c>
      <c r="LR394" s="77">
        <f t="shared" si="1394"/>
        <v>1.2316900883518657E-3</v>
      </c>
      <c r="LS394" s="77">
        <f t="shared" si="1558"/>
        <v>1.4223557140287345E-3</v>
      </c>
      <c r="LT394" s="282">
        <f t="shared" si="1559"/>
        <v>0.92320491949545436</v>
      </c>
      <c r="LU394" s="73">
        <f t="shared" si="1599"/>
        <v>6.9542624931687211E-2</v>
      </c>
      <c r="LV394" s="74">
        <f t="shared" si="1600"/>
        <v>1.3341459326549118E-3</v>
      </c>
      <c r="LW394" s="279">
        <f t="shared" si="1601"/>
        <v>1.0098041034571972</v>
      </c>
      <c r="LX394" s="76">
        <f t="shared" si="1395"/>
        <v>20.545382804545167</v>
      </c>
      <c r="LY394" s="77">
        <f t="shared" si="1560"/>
        <v>23.380851085400444</v>
      </c>
      <c r="LZ394" s="77">
        <f t="shared" si="1396"/>
        <v>0.39415450495933801</v>
      </c>
      <c r="MA394" s="77">
        <f t="shared" si="1561"/>
        <v>0.45516962232704355</v>
      </c>
      <c r="MB394" s="286">
        <f t="shared" si="1562"/>
        <v>295.43602429140134</v>
      </c>
      <c r="MC394" s="73">
        <f t="shared" si="1593"/>
        <v>6.9542578139625805E-2</v>
      </c>
      <c r="MD394" s="74">
        <f t="shared" si="1594"/>
        <v>1.334145034968946E-3</v>
      </c>
      <c r="ME394" s="279">
        <f t="shared" si="1595"/>
        <v>1.0098040968604629</v>
      </c>
      <c r="MF394" s="76">
        <f t="shared" si="1397"/>
        <v>0</v>
      </c>
      <c r="MG394" s="77">
        <f t="shared" si="1563"/>
        <v>0</v>
      </c>
      <c r="MH394" s="77">
        <f t="shared" si="1398"/>
        <v>0</v>
      </c>
      <c r="MI394" s="77">
        <f t="shared" si="1564"/>
        <v>0</v>
      </c>
      <c r="MJ394" s="286">
        <f t="shared" si="1565"/>
        <v>0</v>
      </c>
      <c r="MK394" s="73"/>
      <c r="ML394" s="74"/>
      <c r="MM394" s="279"/>
      <c r="MN394" s="287">
        <f t="shared" si="1566"/>
        <v>1.0856176086930283</v>
      </c>
      <c r="MO394" s="288">
        <f t="shared" si="1566"/>
        <v>1.0856176086930283</v>
      </c>
      <c r="MP394" s="288">
        <f t="shared" si="1566"/>
        <v>1.0906583720145187</v>
      </c>
      <c r="MQ394" s="289">
        <f t="shared" si="1566"/>
        <v>1.0916069334116838</v>
      </c>
      <c r="MR394" s="290">
        <f t="shared" si="1567"/>
        <v>4.0998348992292213</v>
      </c>
      <c r="MS394" s="291">
        <f t="shared" si="1602"/>
        <v>4.0998348992292213</v>
      </c>
      <c r="MT394" s="291">
        <f t="shared" si="1399"/>
        <v>3.5471482233028189</v>
      </c>
      <c r="MU394" s="292">
        <f t="shared" si="1603"/>
        <v>3.7581843503497447</v>
      </c>
      <c r="MV394" s="359">
        <f t="shared" si="1400"/>
        <v>0.21103612704692581</v>
      </c>
      <c r="MW394" s="360">
        <f t="shared" si="1401"/>
        <v>0.99062654520395554</v>
      </c>
      <c r="MX394" s="360">
        <f t="shared" si="1402"/>
        <v>0.34165054887947643</v>
      </c>
      <c r="MY394" s="360">
        <f t="shared" si="1403"/>
        <v>1.1565022966253185E-2</v>
      </c>
      <c r="MZ394" s="360">
        <f t="shared" si="1404"/>
        <v>0</v>
      </c>
      <c r="NA394" s="360">
        <f t="shared" si="1405"/>
        <v>0</v>
      </c>
      <c r="NB394" s="360">
        <f t="shared" si="1406"/>
        <v>0.70684028468626536</v>
      </c>
      <c r="NC394" s="360">
        <f t="shared" si="1407"/>
        <v>5.937648128328319E-2</v>
      </c>
      <c r="ND394" s="360">
        <f t="shared" si="1408"/>
        <v>1.6156865655315156E-3</v>
      </c>
      <c r="NE394" s="360">
        <f t="shared" si="1409"/>
        <v>0.40184048691712737</v>
      </c>
      <c r="NF394" s="360">
        <f t="shared" si="1410"/>
        <v>0.1102608908820574</v>
      </c>
      <c r="NG394" s="360">
        <f t="shared" si="1411"/>
        <v>0.7546566992028082</v>
      </c>
      <c r="NH394" s="360">
        <f t="shared" si="1412"/>
        <v>0.25680431686859706</v>
      </c>
      <c r="NI394" s="360">
        <f t="shared" si="1413"/>
        <v>8.0784328276575779E-4</v>
      </c>
      <c r="NJ394" s="360">
        <f t="shared" si="1414"/>
        <v>0.25275396544417389</v>
      </c>
      <c r="NK394" s="361">
        <f t="shared" si="1415"/>
        <v>0</v>
      </c>
      <c r="NL394" s="145">
        <f t="shared" si="1568"/>
        <v>4.0998348992292213</v>
      </c>
      <c r="NM394" s="56">
        <f t="shared" si="1604"/>
        <v>4.0998348992292213</v>
      </c>
      <c r="NN394" s="56">
        <f t="shared" si="1569"/>
        <v>3.5471482233028189</v>
      </c>
      <c r="NO394" s="58">
        <f t="shared" si="1596"/>
        <v>3.7581843503497447</v>
      </c>
      <c r="NP394" s="55">
        <f t="shared" si="1416"/>
        <v>1.0856176086930283</v>
      </c>
      <c r="NQ394" s="56">
        <f t="shared" si="1597"/>
        <v>1.0856176086930283</v>
      </c>
      <c r="NR394" s="56">
        <f t="shared" si="1417"/>
        <v>1.0906583720145187</v>
      </c>
      <c r="NS394" s="61">
        <f t="shared" si="1598"/>
        <v>1.0916069334116838</v>
      </c>
      <c r="NT394" s="25"/>
      <c r="NU394" s="86">
        <f t="shared" si="1578"/>
        <v>0</v>
      </c>
      <c r="NV394" s="86">
        <f t="shared" si="1578"/>
        <v>0</v>
      </c>
      <c r="NW394" s="86">
        <f t="shared" si="1578"/>
        <v>0</v>
      </c>
      <c r="NX394" s="86">
        <f t="shared" si="1578"/>
        <v>0</v>
      </c>
      <c r="NY394" s="87">
        <f t="shared" si="1579"/>
        <v>0</v>
      </c>
      <c r="NZ394" s="87">
        <f t="shared" si="1579"/>
        <v>0</v>
      </c>
      <c r="OA394" s="87">
        <f t="shared" si="1579"/>
        <v>0</v>
      </c>
      <c r="OB394" s="87">
        <f t="shared" si="1579"/>
        <v>0</v>
      </c>
      <c r="OC394" s="26"/>
    </row>
    <row r="395" spans="1:393" thickBot="1" x14ac:dyDescent="0.35">
      <c r="A395" s="136" t="s">
        <v>888</v>
      </c>
      <c r="B395" s="137" t="s">
        <v>889</v>
      </c>
      <c r="C395" s="133" t="s">
        <v>99</v>
      </c>
      <c r="D395" s="64">
        <f>VLOOKUP(B395,[1]УсіТ_1!$A$10:$G$556,6,FALSE)</f>
        <v>1485.58</v>
      </c>
      <c r="E395" s="64">
        <f>VLOOKUP(B395,[1]УсіТ_1!$A$10:$G$556,7,FALSE)</f>
        <v>0</v>
      </c>
      <c r="F395" s="38"/>
      <c r="G395" s="38"/>
      <c r="H395" s="39"/>
      <c r="I395" s="256">
        <v>3.3172999999999999</v>
      </c>
      <c r="J395" s="62">
        <v>3.3172999999999999</v>
      </c>
      <c r="K395" s="257">
        <f t="shared" si="1418"/>
        <v>2.7976000000000001</v>
      </c>
      <c r="L395" s="293">
        <f t="shared" si="1419"/>
        <v>2.9887000000000001</v>
      </c>
      <c r="M395" s="63">
        <v>0.19109999999999999</v>
      </c>
      <c r="N395" s="63">
        <v>0.44769999999999999</v>
      </c>
      <c r="O395" s="63">
        <v>0.3286</v>
      </c>
      <c r="P395" s="63">
        <v>0.01</v>
      </c>
      <c r="Q395" s="63">
        <v>0</v>
      </c>
      <c r="R395" s="63">
        <v>0</v>
      </c>
      <c r="S395" s="63">
        <v>0.63190000000000002</v>
      </c>
      <c r="T395" s="63">
        <v>5.5800000000000002E-2</v>
      </c>
      <c r="U395" s="63">
        <v>1.4E-3</v>
      </c>
      <c r="V395" s="63">
        <v>0.3629</v>
      </c>
      <c r="W395" s="63">
        <v>0.1027</v>
      </c>
      <c r="X395" s="63">
        <v>0.72070000000000001</v>
      </c>
      <c r="Y395" s="63">
        <v>0.20499999999999999</v>
      </c>
      <c r="Z395" s="63">
        <v>8.0000000000000004E-4</v>
      </c>
      <c r="AA395" s="63">
        <v>0.25869999999999999</v>
      </c>
      <c r="AB395" s="259">
        <v>0</v>
      </c>
      <c r="AC395" s="144">
        <v>102.5</v>
      </c>
      <c r="AD395" s="70">
        <v>22.55</v>
      </c>
      <c r="AE395" s="70">
        <v>74.626740505521298</v>
      </c>
      <c r="AF395" s="68">
        <f t="shared" si="1420"/>
        <v>5.2417822531078153</v>
      </c>
      <c r="AG395" s="68">
        <f t="shared" si="1421"/>
        <v>23.795631731071531</v>
      </c>
      <c r="AH395" s="71">
        <v>3.6695076803750002</v>
      </c>
      <c r="AI395" s="71">
        <v>21.9300598374993</v>
      </c>
      <c r="AJ395" s="68">
        <f t="shared" si="1422"/>
        <v>0.30055147007292793</v>
      </c>
      <c r="AK395" s="68">
        <f t="shared" si="1423"/>
        <v>12.841234258087066</v>
      </c>
      <c r="AL395" s="71">
        <v>11.263815401169801</v>
      </c>
      <c r="AM395" s="69">
        <f t="shared" si="1424"/>
        <v>283.84814810947847</v>
      </c>
      <c r="AN395" s="260">
        <v>234.73</v>
      </c>
      <c r="AO395" s="71">
        <v>51.640599999999999</v>
      </c>
      <c r="AP395" s="71">
        <v>170.89887608644901</v>
      </c>
      <c r="AQ395" s="68">
        <f t="shared" si="1425"/>
        <v>12.003937056312179</v>
      </c>
      <c r="AR395" s="68">
        <f t="shared" si="1426"/>
        <v>54.4931574266773</v>
      </c>
      <c r="AS395" s="71">
        <v>19.221790727399998</v>
      </c>
      <c r="AT395" s="261">
        <f t="shared" si="1338"/>
        <v>4.1687734627312958</v>
      </c>
      <c r="AU395" s="71">
        <v>51.387631129150698</v>
      </c>
      <c r="AV395" s="68">
        <f t="shared" si="1427"/>
        <v>0.70426748462501032</v>
      </c>
      <c r="AW395" s="68">
        <f t="shared" si="1428"/>
        <v>30.090232958198708</v>
      </c>
      <c r="AX395" s="71">
        <v>26.39394489715</v>
      </c>
      <c r="AY395" s="69">
        <f t="shared" si="1429"/>
        <v>665.12741140817968</v>
      </c>
      <c r="AZ395" s="260">
        <v>60</v>
      </c>
      <c r="BA395" s="260">
        <v>305.83000000000101</v>
      </c>
      <c r="BB395" s="260">
        <v>31.893700000000099</v>
      </c>
      <c r="BC395" s="262">
        <f t="shared" si="1430"/>
        <v>25.51496000000008</v>
      </c>
      <c r="BD395" s="262">
        <f t="shared" si="1339"/>
        <v>6.3787400000000183</v>
      </c>
      <c r="BE395" s="260">
        <v>11.97106</v>
      </c>
      <c r="BF395" s="262">
        <f t="shared" si="1431"/>
        <v>9.576848</v>
      </c>
      <c r="BG395" s="262">
        <f t="shared" si="1340"/>
        <v>2.3942119999999996</v>
      </c>
      <c r="BH395" s="260">
        <v>37.709596515797777</v>
      </c>
      <c r="BI395" s="263">
        <f t="shared" si="1432"/>
        <v>22.081005078211451</v>
      </c>
      <c r="BJ395" s="68">
        <f t="shared" si="1433"/>
        <v>0.51681002024900857</v>
      </c>
      <c r="BK395" s="260">
        <v>19.368575826384557</v>
      </c>
      <c r="BL395" s="69">
        <f t="shared" si="1434"/>
        <v>488.12751881062013</v>
      </c>
      <c r="BM395" s="260">
        <v>5.01</v>
      </c>
      <c r="BN395" s="260">
        <v>1.1022000000000001</v>
      </c>
      <c r="BO395" s="260">
        <v>3.6476094627576701</v>
      </c>
      <c r="BP395" s="68">
        <f t="shared" si="1435"/>
        <v>0.25620808866409872</v>
      </c>
      <c r="BQ395" s="68">
        <f t="shared" si="1436"/>
        <v>1.1630840485138361</v>
      </c>
      <c r="BR395" s="260">
        <v>0.87129773044166603</v>
      </c>
      <c r="BS395" s="260">
        <v>1.14652135933482</v>
      </c>
      <c r="BT395" s="68">
        <f t="shared" si="1437"/>
        <v>1.571307522968371E-2</v>
      </c>
      <c r="BU395" s="68">
        <f t="shared" si="1438"/>
        <v>0.67135016804394121</v>
      </c>
      <c r="BV395" s="260">
        <v>0.58888142762670603</v>
      </c>
      <c r="BW395" s="69">
        <f t="shared" si="1439"/>
        <v>14.839811976193033</v>
      </c>
      <c r="BX395" s="260">
        <v>0</v>
      </c>
      <c r="BY395" s="260">
        <v>0</v>
      </c>
      <c r="BZ395" s="263">
        <f t="shared" si="1440"/>
        <v>0</v>
      </c>
      <c r="CA395" s="263">
        <f t="shared" si="1441"/>
        <v>0</v>
      </c>
      <c r="CB395" s="260">
        <v>0</v>
      </c>
      <c r="CC395" s="264">
        <f t="shared" si="1442"/>
        <v>0</v>
      </c>
      <c r="CD395" s="260">
        <v>0</v>
      </c>
      <c r="CE395" s="260">
        <v>0</v>
      </c>
      <c r="CF395" s="263">
        <f t="shared" si="1443"/>
        <v>0</v>
      </c>
      <c r="CG395" s="263">
        <f t="shared" si="1444"/>
        <v>0</v>
      </c>
      <c r="CH395" s="260">
        <v>0</v>
      </c>
      <c r="CI395" s="69">
        <f t="shared" si="1445"/>
        <v>0</v>
      </c>
      <c r="CJ395" s="260">
        <v>379.54591924553927</v>
      </c>
      <c r="CK395" s="260">
        <v>83.500109675784032</v>
      </c>
      <c r="CL395" s="260">
        <v>28.67590529978359</v>
      </c>
      <c r="CM395" s="260">
        <v>14.40307182964459</v>
      </c>
      <c r="CN395" s="260">
        <v>180.78468890652485</v>
      </c>
      <c r="CO395" s="265">
        <f t="shared" si="1446"/>
        <v>12.698316548794304</v>
      </c>
      <c r="CP395" s="266">
        <f t="shared" si="1447"/>
        <v>57.645367474112319</v>
      </c>
      <c r="CQ395" s="260">
        <v>72.527084563925484</v>
      </c>
      <c r="CR395" s="265">
        <f t="shared" si="1448"/>
        <v>0.99398369394859876</v>
      </c>
      <c r="CS395" s="265">
        <f t="shared" si="1449"/>
        <v>42.468524474744825</v>
      </c>
      <c r="CT395" s="260">
        <v>37.251685502297278</v>
      </c>
      <c r="CU395" s="267">
        <f t="shared" si="1341"/>
        <v>938.74247183262548</v>
      </c>
      <c r="CV395" s="260">
        <v>59.408199999999994</v>
      </c>
      <c r="CW395" s="260">
        <v>6.4069309980438103</v>
      </c>
      <c r="CX395" s="68">
        <f t="shared" si="1450"/>
        <v>8.7806989328190421E-2</v>
      </c>
      <c r="CY395" s="68">
        <f t="shared" si="1451"/>
        <v>3.7516040736285454</v>
      </c>
      <c r="CZ395" s="260">
        <v>3.29075654990219</v>
      </c>
      <c r="DA395" s="69">
        <f t="shared" si="1452"/>
        <v>82.927065057535174</v>
      </c>
      <c r="DB395" s="260">
        <v>1.5224000000000022</v>
      </c>
      <c r="DC395" s="260">
        <v>0.16418460332785501</v>
      </c>
      <c r="DD395" s="68">
        <f t="shared" si="1453"/>
        <v>2.2501499886082529E-3</v>
      </c>
      <c r="DE395" s="68">
        <f t="shared" si="1454"/>
        <v>9.6138951217038818E-2</v>
      </c>
      <c r="DF395" s="260">
        <v>8.4329230166392793E-2</v>
      </c>
      <c r="DG395" s="69">
        <f t="shared" si="1455"/>
        <v>2.1250966001930998</v>
      </c>
      <c r="DH395" s="260">
        <v>196.71451142991552</v>
      </c>
      <c r="DI395" s="260">
        <v>43.277192514581415</v>
      </c>
      <c r="DJ395" s="260">
        <v>2.9826359344499984</v>
      </c>
      <c r="DK395" s="260">
        <v>143.20816432097848</v>
      </c>
      <c r="DL395" s="68">
        <f t="shared" si="1456"/>
        <v>10.058941461905528</v>
      </c>
      <c r="DM395" s="68">
        <f t="shared" si="1457"/>
        <v>45.663641691715839</v>
      </c>
      <c r="DN395" s="260">
        <v>41.647552735641803</v>
      </c>
      <c r="DO395" s="68">
        <f t="shared" si="1458"/>
        <v>0.57077971024197094</v>
      </c>
      <c r="DP395" s="68">
        <f t="shared" si="1459"/>
        <v>24.386891094566</v>
      </c>
      <c r="DQ395" s="260">
        <v>21.3912022767305</v>
      </c>
      <c r="DR395" s="264">
        <f t="shared" si="1460"/>
        <v>539.06551105475717</v>
      </c>
      <c r="DS395" s="260">
        <v>55.31</v>
      </c>
      <c r="DT395" s="260">
        <v>12.168200000000001</v>
      </c>
      <c r="DU395" s="260">
        <v>40.269317242540303</v>
      </c>
      <c r="DV395" s="68">
        <f t="shared" si="1461"/>
        <v>2.8285168431160308</v>
      </c>
      <c r="DW395" s="68">
        <f t="shared" si="1462"/>
        <v>12.840355034590885</v>
      </c>
      <c r="DX395" s="260">
        <v>1.04930965466667</v>
      </c>
      <c r="DY395" s="260">
        <v>0.55449539708333295</v>
      </c>
      <c r="DZ395" s="260">
        <v>0</v>
      </c>
      <c r="EA395" s="260">
        <v>11.7930921402158</v>
      </c>
      <c r="EB395" s="68">
        <f t="shared" si="1463"/>
        <v>0.16162432778165753</v>
      </c>
      <c r="EC395" s="68">
        <f t="shared" si="1464"/>
        <v>6.9054922750719223</v>
      </c>
      <c r="ED395" s="267">
        <v>6.0572207217252902</v>
      </c>
      <c r="EE395" s="69">
        <f t="shared" si="1465"/>
        <v>152.64196218747767</v>
      </c>
      <c r="EF395" s="260">
        <v>230.70595111111109</v>
      </c>
      <c r="EG395" s="260">
        <v>50.755309244444454</v>
      </c>
      <c r="EH395" s="260">
        <v>317.591448910015</v>
      </c>
      <c r="EI395" s="260">
        <v>167.96910386974017</v>
      </c>
      <c r="EJ395" s="268">
        <f t="shared" si="1466"/>
        <v>11.798149855810548</v>
      </c>
      <c r="EK395" s="266">
        <f t="shared" si="1467"/>
        <v>53.558964398113083</v>
      </c>
      <c r="EL395" s="260">
        <v>82.72016036089947</v>
      </c>
      <c r="EM395" s="268">
        <f t="shared" si="1468"/>
        <v>1.1336797977461273</v>
      </c>
      <c r="EN395" s="268">
        <f t="shared" si="1469"/>
        <v>48.437120779966129</v>
      </c>
      <c r="EO395" s="269">
        <f t="shared" si="1470"/>
        <v>849.74197349621022</v>
      </c>
      <c r="EP395" s="69">
        <f t="shared" si="1471"/>
        <v>1070.6748866052249</v>
      </c>
      <c r="EQ395" s="260">
        <v>107.9</v>
      </c>
      <c r="ER395" s="260">
        <v>23.738</v>
      </c>
      <c r="ES395" s="260">
        <v>78.558295615080496</v>
      </c>
      <c r="ET395" s="68">
        <f t="shared" si="1472"/>
        <v>5.5179346840032535</v>
      </c>
      <c r="EU395" s="68">
        <f t="shared" si="1473"/>
        <v>25.049255256415794</v>
      </c>
      <c r="EV395" s="260">
        <v>7.874299427325</v>
      </c>
      <c r="EW395" s="260">
        <v>23.518020326134302</v>
      </c>
      <c r="EX395" s="68">
        <f t="shared" si="1474"/>
        <v>0.32231446856967061</v>
      </c>
      <c r="EY395" s="68">
        <f t="shared" si="1475"/>
        <v>13.771070874049245</v>
      </c>
      <c r="EZ395" s="260">
        <v>12.079430768427001</v>
      </c>
      <c r="FA395" s="69">
        <f t="shared" si="1476"/>
        <v>304.40165536436012</v>
      </c>
      <c r="FB395" s="260">
        <v>0.83333333333333348</v>
      </c>
      <c r="FC395" s="260">
        <v>8.9871586162120806E-2</v>
      </c>
      <c r="FD395" s="68">
        <f t="shared" si="1477"/>
        <v>1.2316900883518657E-3</v>
      </c>
      <c r="FE395" s="68">
        <f t="shared" si="1478"/>
        <v>5.2624666763574489E-2</v>
      </c>
      <c r="FF395" s="260">
        <v>4.6160245974772703E-2</v>
      </c>
      <c r="FG395" s="69">
        <f t="shared" si="1479"/>
        <v>1.1632381985642724</v>
      </c>
      <c r="FH395" s="260">
        <v>275.28465999999997</v>
      </c>
      <c r="FI395" s="260">
        <v>29.688322848360201</v>
      </c>
      <c r="FJ395" s="68">
        <f t="shared" si="1480"/>
        <v>0.40687846463677657</v>
      </c>
      <c r="FK395" s="68">
        <f t="shared" si="1481"/>
        <v>17.38411619714871</v>
      </c>
      <c r="FL395" s="260">
        <v>15.2485</v>
      </c>
      <c r="FM395" s="69">
        <f t="shared" si="1482"/>
        <v>384.2657794180322</v>
      </c>
      <c r="FN395" s="260">
        <v>0</v>
      </c>
      <c r="FO395" s="260">
        <v>0</v>
      </c>
      <c r="FP395" s="68">
        <f t="shared" si="1483"/>
        <v>0</v>
      </c>
      <c r="FQ395" s="68">
        <f t="shared" si="1484"/>
        <v>0</v>
      </c>
      <c r="FR395" s="260">
        <v>0</v>
      </c>
      <c r="FS395" s="264">
        <f t="shared" si="1485"/>
        <v>0</v>
      </c>
      <c r="FT395" s="270">
        <f t="shared" si="1342"/>
        <v>4927.9505566232419</v>
      </c>
      <c r="FU395" s="271">
        <f t="shared" si="1343"/>
        <v>1601.1479932213761</v>
      </c>
      <c r="FV395" s="272">
        <f t="shared" si="1486"/>
        <v>373.5251308024977</v>
      </c>
      <c r="FW395" s="272">
        <f t="shared" si="1344"/>
        <v>53.663653292375962</v>
      </c>
      <c r="FX395" s="272">
        <f t="shared" si="1345"/>
        <v>305.83000000000101</v>
      </c>
      <c r="FY395" s="272">
        <f t="shared" si="1346"/>
        <v>0</v>
      </c>
      <c r="FZ395" s="272">
        <f t="shared" si="1347"/>
        <v>0</v>
      </c>
      <c r="GA395" s="272">
        <f t="shared" si="1348"/>
        <v>59.408199999999994</v>
      </c>
      <c r="GB395" s="272">
        <f t="shared" si="1349"/>
        <v>1.5224000000000022</v>
      </c>
      <c r="GC395" s="272">
        <f t="shared" si="1350"/>
        <v>275.28465999999997</v>
      </c>
      <c r="GD395" s="272">
        <f t="shared" si="1351"/>
        <v>0</v>
      </c>
      <c r="GE395" s="272">
        <f t="shared" si="1352"/>
        <v>859.96279600959224</v>
      </c>
      <c r="GF395" s="273">
        <f t="shared" si="1353"/>
        <v>334.53553761467691</v>
      </c>
      <c r="GG395" s="273">
        <f t="shared" si="1354"/>
        <v>60.403786791713756</v>
      </c>
      <c r="GH395" s="272">
        <f t="shared" si="1487"/>
        <v>380.7290290044935</v>
      </c>
      <c r="GI395" s="274">
        <f t="shared" si="1488"/>
        <v>271.98363513663054</v>
      </c>
      <c r="GJ395" s="275">
        <f t="shared" si="1355"/>
        <v>5.2178913425065829</v>
      </c>
      <c r="GK395" s="271">
        <f t="shared" si="1489"/>
        <v>3911.0738623303359</v>
      </c>
      <c r="GL395" s="276">
        <f t="shared" si="1490"/>
        <v>4927.9530665362236</v>
      </c>
      <c r="GM395" s="272">
        <f t="shared" si="1491"/>
        <v>2207.6671659726835</v>
      </c>
      <c r="GN395" s="272">
        <f t="shared" si="1492"/>
        <v>119.28533142659631</v>
      </c>
      <c r="GO395" s="277">
        <f t="shared" si="1493"/>
        <v>0.56446573081524176</v>
      </c>
      <c r="GP395" s="278">
        <f t="shared" si="1494"/>
        <v>3.0499380892674451E-2</v>
      </c>
      <c r="GQ395" s="279">
        <f t="shared" si="1495"/>
        <v>1.0826232196719976</v>
      </c>
      <c r="GR395" s="280">
        <f t="shared" si="1496"/>
        <v>3911.0738623303359</v>
      </c>
      <c r="GS395" s="272">
        <f t="shared" si="1497"/>
        <v>2207.6671659726835</v>
      </c>
      <c r="GT395" s="272">
        <f t="shared" si="1356"/>
        <v>119.28533142659631</v>
      </c>
      <c r="GU395" s="73">
        <f t="shared" si="1498"/>
        <v>0.56446573081524176</v>
      </c>
      <c r="GV395" s="74">
        <f t="shared" si="1499"/>
        <v>3.0499380892674451E-2</v>
      </c>
      <c r="GW395" s="279">
        <f t="shared" si="1500"/>
        <v>1.0826232196719976</v>
      </c>
      <c r="GX395" s="280">
        <f t="shared" si="1501"/>
        <v>3298.3947616000992</v>
      </c>
      <c r="GY395" s="272">
        <f t="shared" si="1357"/>
        <v>2010.981363270492</v>
      </c>
      <c r="GZ395" s="272">
        <f t="shared" si="1358"/>
        <v>78.134379683166472</v>
      </c>
      <c r="HA395" s="73">
        <f t="shared" si="1502"/>
        <v>0.6096848644929741</v>
      </c>
      <c r="HB395" s="74">
        <f t="shared" si="1503"/>
        <v>2.3688607741197826E-2</v>
      </c>
      <c r="HC395" s="279">
        <f t="shared" si="1504"/>
        <v>1.0878096046270127</v>
      </c>
      <c r="HD395" s="280">
        <f t="shared" si="1505"/>
        <v>3523.671069623495</v>
      </c>
      <c r="HE395" s="272">
        <f t="shared" si="1359"/>
        <v>2180.7283397772653</v>
      </c>
      <c r="HF395" s="272">
        <f t="shared" si="1360"/>
        <v>83.676713406347218</v>
      </c>
      <c r="HG395" s="73">
        <f t="shared" si="1506"/>
        <v>0.61887965609976092</v>
      </c>
      <c r="HH395" s="74">
        <f t="shared" si="1507"/>
        <v>2.3747027390751341E-2</v>
      </c>
      <c r="HI395" s="281">
        <f t="shared" si="1508"/>
        <v>1.0890876211784164</v>
      </c>
      <c r="HJ395" s="72">
        <f t="shared" si="1361"/>
        <v>3.5913860066179177</v>
      </c>
      <c r="HK395" s="73">
        <f t="shared" si="1509"/>
        <v>3.5913860066179177</v>
      </c>
      <c r="HL395" s="73">
        <f t="shared" si="1362"/>
        <v>3.043256149904531</v>
      </c>
      <c r="HM395" s="74">
        <f t="shared" si="1510"/>
        <v>3.2549561734159331</v>
      </c>
      <c r="HN395" s="75"/>
      <c r="HO395" s="75"/>
      <c r="HP395" s="76">
        <f t="shared" si="1511"/>
        <v>169.74697650677348</v>
      </c>
      <c r="HQ395" s="77">
        <f t="shared" si="1512"/>
        <v>193.17375673447327</v>
      </c>
      <c r="HR395" s="77">
        <f t="shared" si="1513"/>
        <v>5.542333723180743</v>
      </c>
      <c r="HS395" s="77">
        <f t="shared" si="1514"/>
        <v>6.4002869835291225</v>
      </c>
      <c r="HT395" s="282">
        <f t="shared" si="1515"/>
        <v>225.27630802339559</v>
      </c>
      <c r="HU395" s="73">
        <f t="shared" si="1570"/>
        <v>0.75350567485838227</v>
      </c>
      <c r="HV395" s="74">
        <f t="shared" si="1571"/>
        <v>2.4602381723182163E-2</v>
      </c>
      <c r="HW395" s="279">
        <f t="shared" si="1605"/>
        <v>1.1077997668779538</v>
      </c>
      <c r="HX395" s="76">
        <f t="shared" si="1516"/>
        <v>389.56233626954872</v>
      </c>
      <c r="HY395" s="77">
        <f t="shared" si="1517"/>
        <v>443.32583429810916</v>
      </c>
      <c r="HZ395" s="77">
        <f t="shared" si="1363"/>
        <v>16.876978003668484</v>
      </c>
      <c r="IA395" s="77">
        <f t="shared" si="1518"/>
        <v>19.489534198636367</v>
      </c>
      <c r="IB395" s="282">
        <f t="shared" si="1519"/>
        <v>527.87889794299974</v>
      </c>
      <c r="IC395" s="73">
        <f t="shared" si="1572"/>
        <v>0.73797671736371173</v>
      </c>
      <c r="ID395" s="74">
        <f t="shared" si="1573"/>
        <v>3.197130642924631E-2</v>
      </c>
      <c r="IE395" s="279">
        <f t="shared" si="1580"/>
        <v>1.1067973249986134</v>
      </c>
      <c r="IF395" s="76">
        <f t="shared" si="1364"/>
        <v>26.93882619541797</v>
      </c>
      <c r="IG395" s="77">
        <f t="shared" si="1520"/>
        <v>30.656653598647605</v>
      </c>
      <c r="IH395" s="77">
        <f t="shared" si="1365"/>
        <v>35.608618020249089</v>
      </c>
      <c r="II395" s="77">
        <f t="shared" si="1521"/>
        <v>41.120832089783647</v>
      </c>
      <c r="IJ395" s="282">
        <f t="shared" si="1522"/>
        <v>387.40279270684135</v>
      </c>
      <c r="IK395" s="73">
        <f t="shared" si="1523"/>
        <v>6.9536995350994654E-2</v>
      </c>
      <c r="IL395" s="74">
        <f t="shared" si="1524"/>
        <v>9.1916265681634204E-2</v>
      </c>
      <c r="IM395" s="279">
        <f t="shared" si="1525"/>
        <v>1.0238254386559078</v>
      </c>
      <c r="IN395" s="76">
        <f t="shared" si="1366"/>
        <v>8.3502097442004874</v>
      </c>
      <c r="IO395" s="77">
        <f t="shared" si="1526"/>
        <v>9.502622190997597</v>
      </c>
      <c r="IP395" s="77">
        <f t="shared" si="1367"/>
        <v>0.2719211638937824</v>
      </c>
      <c r="IQ395" s="77">
        <f t="shared" si="1527"/>
        <v>0.31401456006453993</v>
      </c>
      <c r="IR395" s="282">
        <f t="shared" si="1528"/>
        <v>11.777628552534154</v>
      </c>
      <c r="IS395" s="73">
        <f t="shared" si="1606"/>
        <v>0.70898905556023839</v>
      </c>
      <c r="IT395" s="74">
        <f t="shared" si="1607"/>
        <v>2.3087938516729162E-2</v>
      </c>
      <c r="IU395" s="279">
        <f t="shared" si="1608"/>
        <v>1.1014215924402582</v>
      </c>
      <c r="IV395" s="76">
        <f t="shared" si="1368"/>
        <v>0</v>
      </c>
      <c r="IW395" s="77">
        <f t="shared" si="1529"/>
        <v>0</v>
      </c>
      <c r="IX395" s="77">
        <f t="shared" si="1530"/>
        <v>0</v>
      </c>
      <c r="IY395" s="77">
        <f t="shared" si="1531"/>
        <v>0</v>
      </c>
      <c r="IZ395" s="282">
        <f t="shared" si="1532"/>
        <v>0</v>
      </c>
      <c r="JA395" s="283"/>
      <c r="JB395" s="284"/>
      <c r="JC395" s="285"/>
      <c r="JD395" s="76">
        <f t="shared" si="1369"/>
        <v>0</v>
      </c>
      <c r="JE395" s="77">
        <f t="shared" si="1533"/>
        <v>0</v>
      </c>
      <c r="JF395" s="77">
        <f t="shared" si="1370"/>
        <v>0</v>
      </c>
      <c r="JG395" s="77">
        <f t="shared" si="1534"/>
        <v>0</v>
      </c>
      <c r="JH395" s="282">
        <f t="shared" si="1535"/>
        <v>0</v>
      </c>
      <c r="JI395" s="283"/>
      <c r="JJ395" s="284"/>
      <c r="JK395" s="285"/>
      <c r="JL395" s="76">
        <f t="shared" si="1371"/>
        <v>585.18497709892904</v>
      </c>
      <c r="JM395" s="77">
        <f t="shared" si="1536"/>
        <v>665.94635578835221</v>
      </c>
      <c r="JN395" s="77">
        <f t="shared" si="1372"/>
        <v>28.095372072387494</v>
      </c>
      <c r="JO395" s="77">
        <f t="shared" si="1537"/>
        <v>32.44453566919308</v>
      </c>
      <c r="JP395" s="282">
        <f t="shared" si="1538"/>
        <v>745.03370780367095</v>
      </c>
      <c r="JQ395" s="73">
        <f t="shared" si="1373"/>
        <v>0.78544765286396312</v>
      </c>
      <c r="JR395" s="74">
        <f t="shared" si="1374"/>
        <v>3.7710202609773869E-2</v>
      </c>
      <c r="JS395" s="279">
        <f t="shared" si="1574"/>
        <v>1.1142371699357485</v>
      </c>
      <c r="JT395" s="76">
        <f t="shared" si="1375"/>
        <v>4.5769569698268251</v>
      </c>
      <c r="JU395" s="77">
        <f t="shared" si="1539"/>
        <v>5.2086228012326252</v>
      </c>
      <c r="JV395" s="77">
        <f t="shared" si="1376"/>
        <v>8.7806989328190421E-2</v>
      </c>
      <c r="JW395" s="77">
        <f t="shared" si="1540"/>
        <v>0.1013995112761943</v>
      </c>
      <c r="JX395" s="282">
        <f t="shared" si="1541"/>
        <v>65.815130998043799</v>
      </c>
      <c r="JY395" s="73">
        <f t="shared" si="1584"/>
        <v>6.954262493168728E-2</v>
      </c>
      <c r="JZ395" s="74">
        <f t="shared" si="1585"/>
        <v>1.3341459326549131E-3</v>
      </c>
      <c r="KA395" s="279">
        <f t="shared" si="1586"/>
        <v>1.0098041034571972</v>
      </c>
      <c r="KB395" s="76">
        <f t="shared" si="1377"/>
        <v>0.11728952048478736</v>
      </c>
      <c r="KC395" s="77">
        <f t="shared" si="1542"/>
        <v>0.13347664720689287</v>
      </c>
      <c r="KD395" s="77">
        <f t="shared" si="1378"/>
        <v>2.2501499886082529E-3</v>
      </c>
      <c r="KE395" s="77">
        <f t="shared" si="1543"/>
        <v>2.5984732068448104E-3</v>
      </c>
      <c r="KF395" s="282">
        <f t="shared" si="1544"/>
        <v>1.6865846033278569</v>
      </c>
      <c r="KG395" s="73">
        <f t="shared" si="1587"/>
        <v>6.9542624931687058E-2</v>
      </c>
      <c r="KH395" s="74">
        <f t="shared" si="1588"/>
        <v>1.3341459326549087E-3</v>
      </c>
      <c r="KI395" s="279">
        <f t="shared" si="1589"/>
        <v>1.0098041034571972</v>
      </c>
      <c r="KJ395" s="76">
        <f t="shared" si="1379"/>
        <v>325.4533539437607</v>
      </c>
      <c r="KK395" s="77">
        <f t="shared" si="1545"/>
        <v>370.36917132153911</v>
      </c>
      <c r="KL395" s="77">
        <f t="shared" si="1380"/>
        <v>10.629721172147498</v>
      </c>
      <c r="KM395" s="77">
        <f t="shared" si="1546"/>
        <v>12.275202009595931</v>
      </c>
      <c r="KN395" s="282">
        <f t="shared" si="1547"/>
        <v>427.82977067837874</v>
      </c>
      <c r="KO395" s="73">
        <f t="shared" si="1381"/>
        <v>0.76070759037575353</v>
      </c>
      <c r="KP395" s="74">
        <f t="shared" si="1382"/>
        <v>2.4845679054294696E-2</v>
      </c>
      <c r="KQ395" s="279">
        <f t="shared" si="1383"/>
        <v>1.1088313656653626</v>
      </c>
      <c r="KR395" s="76">
        <f t="shared" si="1384"/>
        <v>91.568133717788626</v>
      </c>
      <c r="KS395" s="77">
        <f t="shared" si="1548"/>
        <v>104.20545185218063</v>
      </c>
      <c r="KT395" s="77">
        <f t="shared" si="1385"/>
        <v>2.9901411708976884</v>
      </c>
      <c r="KU395" s="77">
        <f t="shared" si="1549"/>
        <v>3.4530150241526507</v>
      </c>
      <c r="KV395" s="282">
        <f t="shared" si="1550"/>
        <v>121.14441443450609</v>
      </c>
      <c r="KW395" s="73">
        <f t="shared" si="1590"/>
        <v>0.75585931175797472</v>
      </c>
      <c r="KX395" s="74">
        <f t="shared" si="1591"/>
        <v>2.4682451806428422E-2</v>
      </c>
      <c r="KY395" s="279">
        <f t="shared" si="1592"/>
        <v>1.1081369871553532</v>
      </c>
      <c r="KZ395" s="76">
        <f t="shared" si="1386"/>
        <v>405.89648427281219</v>
      </c>
      <c r="LA395" s="77">
        <f t="shared" si="1551"/>
        <v>461.91425806730297</v>
      </c>
      <c r="LB395" s="77">
        <f t="shared" si="1387"/>
        <v>12.931829653556676</v>
      </c>
      <c r="LC395" s="77">
        <f t="shared" si="1552"/>
        <v>14.93367688392725</v>
      </c>
      <c r="LD395" s="286">
        <f t="shared" si="1553"/>
        <v>849.74197349621011</v>
      </c>
      <c r="LE395" s="73">
        <f t="shared" si="1388"/>
        <v>0.47767027748761959</v>
      </c>
      <c r="LF395" s="74">
        <f t="shared" si="1389"/>
        <v>1.521853698758633E-2</v>
      </c>
      <c r="LG395" s="279">
        <f t="shared" si="1390"/>
        <v>1.0682791045217446</v>
      </c>
      <c r="LH395" s="76">
        <f t="shared" si="1391"/>
        <v>178.99879787916734</v>
      </c>
      <c r="LI395" s="77">
        <f t="shared" si="1554"/>
        <v>203.70242197447121</v>
      </c>
      <c r="LJ395" s="77">
        <f t="shared" si="1392"/>
        <v>5.8402491525729241</v>
      </c>
      <c r="LK395" s="77">
        <f t="shared" si="1555"/>
        <v>6.7443197213912134</v>
      </c>
      <c r="LL395" s="282">
        <f t="shared" si="1556"/>
        <v>241.58861536853976</v>
      </c>
      <c r="LM395" s="73">
        <f t="shared" si="1575"/>
        <v>0.74092397775494256</v>
      </c>
      <c r="LN395" s="74">
        <f t="shared" si="1576"/>
        <v>2.4174355830731978E-2</v>
      </c>
      <c r="LO395" s="279">
        <f t="shared" si="1577"/>
        <v>1.1059971084525571</v>
      </c>
      <c r="LP395" s="76">
        <f t="shared" si="1393"/>
        <v>6.4202093451560874E-2</v>
      </c>
      <c r="LQ395" s="77">
        <f t="shared" si="1557"/>
        <v>7.3062624368810794E-2</v>
      </c>
      <c r="LR395" s="77">
        <f t="shared" si="1394"/>
        <v>1.2316900883518657E-3</v>
      </c>
      <c r="LS395" s="77">
        <f t="shared" si="1558"/>
        <v>1.4223557140287345E-3</v>
      </c>
      <c r="LT395" s="282">
        <f t="shared" si="1559"/>
        <v>0.92320491949545436</v>
      </c>
      <c r="LU395" s="73">
        <f t="shared" si="1599"/>
        <v>6.9542624931687211E-2</v>
      </c>
      <c r="LV395" s="74">
        <f t="shared" si="1600"/>
        <v>1.3341459326549118E-3</v>
      </c>
      <c r="LW395" s="279">
        <f t="shared" si="1601"/>
        <v>1.0098041034571972</v>
      </c>
      <c r="LX395" s="76">
        <f t="shared" si="1395"/>
        <v>21.208621760521424</v>
      </c>
      <c r="LY395" s="77">
        <f t="shared" si="1560"/>
        <v>24.135623649690984</v>
      </c>
      <c r="LZ395" s="77">
        <f t="shared" si="1396"/>
        <v>0.40687846463677657</v>
      </c>
      <c r="MA395" s="77">
        <f t="shared" si="1561"/>
        <v>0.46986325096254961</v>
      </c>
      <c r="MB395" s="286">
        <f t="shared" si="1562"/>
        <v>304.97284080796209</v>
      </c>
      <c r="MC395" s="73">
        <f t="shared" si="1593"/>
        <v>6.9542657321004703E-2</v>
      </c>
      <c r="MD395" s="74">
        <f t="shared" si="1594"/>
        <v>1.3341465540303089E-3</v>
      </c>
      <c r="ME395" s="279">
        <f t="shared" si="1595"/>
        <v>1.0098041080234359</v>
      </c>
      <c r="MF395" s="76">
        <f t="shared" si="1397"/>
        <v>0</v>
      </c>
      <c r="MG395" s="77">
        <f t="shared" si="1563"/>
        <v>0</v>
      </c>
      <c r="MH395" s="77">
        <f t="shared" si="1398"/>
        <v>0</v>
      </c>
      <c r="MI395" s="77">
        <f t="shared" si="1564"/>
        <v>0</v>
      </c>
      <c r="MJ395" s="286">
        <f t="shared" si="1565"/>
        <v>0</v>
      </c>
      <c r="MK395" s="73"/>
      <c r="ML395" s="74"/>
      <c r="MM395" s="279"/>
      <c r="MN395" s="287">
        <f t="shared" si="1566"/>
        <v>1.0826235524040577</v>
      </c>
      <c r="MO395" s="288">
        <f t="shared" si="1566"/>
        <v>1.0826235524040577</v>
      </c>
      <c r="MP395" s="288">
        <f t="shared" si="1566"/>
        <v>1.0878101000133229</v>
      </c>
      <c r="MQ395" s="289">
        <f t="shared" si="1566"/>
        <v>1.0890882561808308</v>
      </c>
      <c r="MR395" s="290">
        <f t="shared" si="1567"/>
        <v>3.5913871103899808</v>
      </c>
      <c r="MS395" s="291">
        <f t="shared" si="1602"/>
        <v>3.5913871103899808</v>
      </c>
      <c r="MT395" s="291">
        <f t="shared" si="1399"/>
        <v>3.0432575357972724</v>
      </c>
      <c r="MU395" s="292">
        <f t="shared" si="1603"/>
        <v>3.2549580712476494</v>
      </c>
      <c r="MV395" s="359">
        <f t="shared" si="1400"/>
        <v>0.21170053545037695</v>
      </c>
      <c r="MW395" s="360">
        <f t="shared" si="1401"/>
        <v>0.4955131624018792</v>
      </c>
      <c r="MX395" s="360">
        <f t="shared" si="1402"/>
        <v>0.3364290391423313</v>
      </c>
      <c r="MY395" s="360">
        <f t="shared" si="1403"/>
        <v>1.1014215924402581E-2</v>
      </c>
      <c r="MZ395" s="360">
        <f t="shared" si="1404"/>
        <v>0</v>
      </c>
      <c r="NA395" s="360">
        <f t="shared" si="1405"/>
        <v>0</v>
      </c>
      <c r="NB395" s="360">
        <f t="shared" si="1406"/>
        <v>0.70408646768239946</v>
      </c>
      <c r="NC395" s="360">
        <f t="shared" si="1407"/>
        <v>5.6347068972911606E-2</v>
      </c>
      <c r="ND395" s="360">
        <f t="shared" si="1408"/>
        <v>1.4137257448400761E-3</v>
      </c>
      <c r="NE395" s="360">
        <f t="shared" si="1409"/>
        <v>0.40239490259996008</v>
      </c>
      <c r="NF395" s="360">
        <f t="shared" si="1410"/>
        <v>0.11380566858085478</v>
      </c>
      <c r="NG395" s="360">
        <f t="shared" si="1411"/>
        <v>0.76990875062882136</v>
      </c>
      <c r="NH395" s="360">
        <f t="shared" si="1412"/>
        <v>0.22672940723277418</v>
      </c>
      <c r="NI395" s="360">
        <f t="shared" si="1413"/>
        <v>8.0784328276575779E-4</v>
      </c>
      <c r="NJ395" s="360">
        <f t="shared" si="1414"/>
        <v>0.26123632274566283</v>
      </c>
      <c r="NK395" s="361">
        <f t="shared" si="1415"/>
        <v>0</v>
      </c>
      <c r="NL395" s="145">
        <f t="shared" si="1568"/>
        <v>3.5913871103899808</v>
      </c>
      <c r="NM395" s="56">
        <f t="shared" si="1604"/>
        <v>3.5913871103899808</v>
      </c>
      <c r="NN395" s="56">
        <f t="shared" si="1569"/>
        <v>3.0432575357972724</v>
      </c>
      <c r="NO395" s="58">
        <f t="shared" si="1596"/>
        <v>3.2549580712476494</v>
      </c>
      <c r="NP395" s="55">
        <f t="shared" si="1416"/>
        <v>1.0826235524040577</v>
      </c>
      <c r="NQ395" s="56">
        <f t="shared" si="1597"/>
        <v>1.0826235524040577</v>
      </c>
      <c r="NR395" s="56">
        <f t="shared" si="1417"/>
        <v>1.0878101000133229</v>
      </c>
      <c r="NS395" s="61">
        <f t="shared" si="1598"/>
        <v>1.0890882561808308</v>
      </c>
      <c r="NT395" s="25"/>
      <c r="NU395" s="86">
        <f t="shared" si="1578"/>
        <v>0</v>
      </c>
      <c r="NV395" s="86">
        <f t="shared" si="1578"/>
        <v>0</v>
      </c>
      <c r="NW395" s="86">
        <f t="shared" si="1578"/>
        <v>0</v>
      </c>
      <c r="NX395" s="86">
        <f t="shared" si="1578"/>
        <v>0</v>
      </c>
      <c r="NY395" s="87">
        <f t="shared" si="1579"/>
        <v>0</v>
      </c>
      <c r="NZ395" s="87">
        <f t="shared" si="1579"/>
        <v>0</v>
      </c>
      <c r="OA395" s="87">
        <f t="shared" si="1579"/>
        <v>0</v>
      </c>
      <c r="OB395" s="87">
        <f t="shared" si="1579"/>
        <v>0</v>
      </c>
      <c r="OC395" s="26"/>
    </row>
    <row r="396" spans="1:393" thickBot="1" x14ac:dyDescent="0.35">
      <c r="A396" s="136" t="s">
        <v>890</v>
      </c>
      <c r="B396" s="137" t="s">
        <v>891</v>
      </c>
      <c r="C396" s="133" t="s">
        <v>99</v>
      </c>
      <c r="D396" s="64">
        <f>VLOOKUP(B396,[1]УсіТ_1!$A$10:$G$556,6,FALSE)</f>
        <v>2595.8200000000002</v>
      </c>
      <c r="E396" s="64">
        <f>VLOOKUP(B396,[1]УсіТ_1!$A$10:$G$556,7,FALSE)</f>
        <v>28.5</v>
      </c>
      <c r="F396" s="38"/>
      <c r="G396" s="38"/>
      <c r="H396" s="39"/>
      <c r="I396" s="256">
        <v>3.6236000000000002</v>
      </c>
      <c r="J396" s="62">
        <v>3.6236000000000002</v>
      </c>
      <c r="K396" s="257">
        <f t="shared" si="1418"/>
        <v>3.0333999999999999</v>
      </c>
      <c r="L396" s="293">
        <f t="shared" si="1419"/>
        <v>3.2382</v>
      </c>
      <c r="M396" s="63">
        <v>0.20480000000000001</v>
      </c>
      <c r="N396" s="63">
        <v>0.85189999999999999</v>
      </c>
      <c r="O396" s="63">
        <v>0.38540000000000002</v>
      </c>
      <c r="P396" s="63">
        <v>0</v>
      </c>
      <c r="Q396" s="63">
        <v>0</v>
      </c>
      <c r="R396" s="63">
        <v>0</v>
      </c>
      <c r="S396" s="63">
        <v>0.68459999999999999</v>
      </c>
      <c r="T396" s="63">
        <v>0</v>
      </c>
      <c r="U396" s="63">
        <v>0</v>
      </c>
      <c r="V396" s="63">
        <v>7.4200000000000002E-2</v>
      </c>
      <c r="W396" s="63">
        <v>0.14449999999999999</v>
      </c>
      <c r="X396" s="63">
        <v>0.89649999999999996</v>
      </c>
      <c r="Y396" s="63">
        <v>0.14749999999999999</v>
      </c>
      <c r="Z396" s="63">
        <v>5.0000000000000001E-4</v>
      </c>
      <c r="AA396" s="63">
        <v>0.23369999999999999</v>
      </c>
      <c r="AB396" s="259">
        <v>0</v>
      </c>
      <c r="AC396" s="144">
        <v>191.93</v>
      </c>
      <c r="AD396" s="70">
        <v>42.224600000000002</v>
      </c>
      <c r="AE396" s="70">
        <v>139.73766151438701</v>
      </c>
      <c r="AF396" s="68">
        <f t="shared" si="1420"/>
        <v>9.8151733447705443</v>
      </c>
      <c r="AG396" s="68">
        <f t="shared" si="1421"/>
        <v>44.557030225800467</v>
      </c>
      <c r="AH396" s="71">
        <v>6.907789711125</v>
      </c>
      <c r="AI396" s="71">
        <v>41.067725537104401</v>
      </c>
      <c r="AJ396" s="68">
        <f t="shared" si="1422"/>
        <v>0.56283317848601577</v>
      </c>
      <c r="AK396" s="68">
        <f t="shared" si="1423"/>
        <v>24.047370959153632</v>
      </c>
      <c r="AL396" s="71">
        <v>21.093388838130799</v>
      </c>
      <c r="AM396" s="69">
        <f t="shared" si="1424"/>
        <v>531.55339872089667</v>
      </c>
      <c r="AN396" s="260">
        <v>778.22</v>
      </c>
      <c r="AO396" s="71">
        <v>171.20840000000001</v>
      </c>
      <c r="AP396" s="71">
        <v>566.595336548359</v>
      </c>
      <c r="AQ396" s="68">
        <f t="shared" si="1425"/>
        <v>39.797656439156732</v>
      </c>
      <c r="AR396" s="68">
        <f t="shared" si="1426"/>
        <v>180.66572220248284</v>
      </c>
      <c r="AS396" s="71">
        <v>68.250186557583305</v>
      </c>
      <c r="AT396" s="261">
        <f t="shared" si="1338"/>
        <v>14.801928216924173</v>
      </c>
      <c r="AU396" s="71">
        <v>170.85745246178001</v>
      </c>
      <c r="AV396" s="68">
        <f t="shared" si="1427"/>
        <v>2.341601385988695</v>
      </c>
      <c r="AW396" s="68">
        <f t="shared" si="1428"/>
        <v>100.04626471880513</v>
      </c>
      <c r="AX396" s="71">
        <v>87.756568778385997</v>
      </c>
      <c r="AY396" s="69">
        <f t="shared" si="1429"/>
        <v>2211.4655332153297</v>
      </c>
      <c r="AZ396" s="260">
        <v>123</v>
      </c>
      <c r="BA396" s="260">
        <v>626.95150000000206</v>
      </c>
      <c r="BB396" s="260">
        <v>65.382085000000203</v>
      </c>
      <c r="BC396" s="262">
        <f t="shared" si="1430"/>
        <v>52.305668000000168</v>
      </c>
      <c r="BD396" s="262">
        <f t="shared" si="1339"/>
        <v>13.076417000000035</v>
      </c>
      <c r="BE396" s="260">
        <v>24.540673000000002</v>
      </c>
      <c r="BF396" s="262">
        <f t="shared" si="1431"/>
        <v>19.632538400000001</v>
      </c>
      <c r="BG396" s="262">
        <f t="shared" si="1340"/>
        <v>4.9081346000000003</v>
      </c>
      <c r="BH396" s="260">
        <v>77.304672857385441</v>
      </c>
      <c r="BI396" s="263">
        <f t="shared" si="1432"/>
        <v>45.266060410333473</v>
      </c>
      <c r="BJ396" s="68">
        <f t="shared" si="1433"/>
        <v>1.0594605415104674</v>
      </c>
      <c r="BK396" s="260">
        <v>39.705580444088341</v>
      </c>
      <c r="BL396" s="69">
        <f t="shared" si="1434"/>
        <v>1000.6614135617712</v>
      </c>
      <c r="BM396" s="260">
        <v>0</v>
      </c>
      <c r="BN396" s="260">
        <v>0</v>
      </c>
      <c r="BO396" s="260">
        <v>0</v>
      </c>
      <c r="BP396" s="68">
        <f t="shared" si="1435"/>
        <v>0</v>
      </c>
      <c r="BQ396" s="68">
        <f t="shared" si="1436"/>
        <v>0</v>
      </c>
      <c r="BR396" s="260">
        <v>0</v>
      </c>
      <c r="BS396" s="260">
        <v>0</v>
      </c>
      <c r="BT396" s="68">
        <f t="shared" si="1437"/>
        <v>0</v>
      </c>
      <c r="BU396" s="68">
        <f t="shared" si="1438"/>
        <v>0</v>
      </c>
      <c r="BV396" s="260">
        <v>0</v>
      </c>
      <c r="BW396" s="69">
        <f t="shared" si="1439"/>
        <v>0</v>
      </c>
      <c r="BX396" s="260">
        <v>0</v>
      </c>
      <c r="BY396" s="260">
        <v>0</v>
      </c>
      <c r="BZ396" s="263">
        <f t="shared" si="1440"/>
        <v>0</v>
      </c>
      <c r="CA396" s="263">
        <f t="shared" si="1441"/>
        <v>0</v>
      </c>
      <c r="CB396" s="260">
        <v>0</v>
      </c>
      <c r="CC396" s="264">
        <f t="shared" si="1442"/>
        <v>0</v>
      </c>
      <c r="CD396" s="260">
        <v>0</v>
      </c>
      <c r="CE396" s="260">
        <v>0</v>
      </c>
      <c r="CF396" s="263">
        <f t="shared" si="1443"/>
        <v>0</v>
      </c>
      <c r="CG396" s="263">
        <f t="shared" si="1444"/>
        <v>0</v>
      </c>
      <c r="CH396" s="260">
        <v>0</v>
      </c>
      <c r="CI396" s="69">
        <f t="shared" si="1445"/>
        <v>0</v>
      </c>
      <c r="CJ396" s="260">
        <v>710.28695330844232</v>
      </c>
      <c r="CK396" s="260">
        <v>156.26314273118493</v>
      </c>
      <c r="CL396" s="260">
        <v>56.350025103085656</v>
      </c>
      <c r="CM396" s="260">
        <v>25.167127934428319</v>
      </c>
      <c r="CN396" s="260">
        <v>350.1773717979288</v>
      </c>
      <c r="CO396" s="265">
        <f t="shared" si="1446"/>
        <v>24.596458595086517</v>
      </c>
      <c r="CP396" s="266">
        <f t="shared" si="1447"/>
        <v>111.65825712623116</v>
      </c>
      <c r="CQ396" s="260">
        <v>137.29619276111629</v>
      </c>
      <c r="CR396" s="265">
        <f t="shared" si="1448"/>
        <v>1.8816443217910988</v>
      </c>
      <c r="CS396" s="265">
        <f t="shared" si="1449"/>
        <v>80.39433485604269</v>
      </c>
      <c r="CT396" s="260">
        <v>70.518684490784239</v>
      </c>
      <c r="CU396" s="267">
        <f t="shared" si="1341"/>
        <v>1777.0708442310504</v>
      </c>
      <c r="CV396" s="260">
        <v>0</v>
      </c>
      <c r="CW396" s="260">
        <v>0</v>
      </c>
      <c r="CX396" s="68">
        <f t="shared" si="1450"/>
        <v>0</v>
      </c>
      <c r="CY396" s="68">
        <f t="shared" si="1451"/>
        <v>0</v>
      </c>
      <c r="CZ396" s="260">
        <v>0</v>
      </c>
      <c r="DA396" s="69">
        <f t="shared" si="1452"/>
        <v>0</v>
      </c>
      <c r="DB396" s="260">
        <v>0</v>
      </c>
      <c r="DC396" s="260">
        <v>0</v>
      </c>
      <c r="DD396" s="68">
        <f t="shared" si="1453"/>
        <v>0</v>
      </c>
      <c r="DE396" s="68">
        <f t="shared" si="1454"/>
        <v>0</v>
      </c>
      <c r="DF396" s="260">
        <v>0</v>
      </c>
      <c r="DG396" s="69">
        <f t="shared" si="1455"/>
        <v>0</v>
      </c>
      <c r="DH396" s="260">
        <v>70.259194278441598</v>
      </c>
      <c r="DI396" s="260">
        <v>15.457022741257152</v>
      </c>
      <c r="DJ396" s="260">
        <v>1.0632600739166662</v>
      </c>
      <c r="DK396" s="260">
        <v>51.148693434705478</v>
      </c>
      <c r="DL396" s="68">
        <f t="shared" si="1456"/>
        <v>3.5926842268537125</v>
      </c>
      <c r="DM396" s="68">
        <f t="shared" si="1457"/>
        <v>16.309374685977058</v>
      </c>
      <c r="DN396" s="260">
        <v>14.874372712427199</v>
      </c>
      <c r="DO396" s="68">
        <f t="shared" si="1458"/>
        <v>0.20385327802381475</v>
      </c>
      <c r="DP396" s="68">
        <f t="shared" si="1459"/>
        <v>8.7097484392525963</v>
      </c>
      <c r="DQ396" s="260">
        <v>7.6398418281781604</v>
      </c>
      <c r="DR396" s="264">
        <f t="shared" si="1460"/>
        <v>192.53086208271151</v>
      </c>
      <c r="DS396" s="260">
        <v>135.69</v>
      </c>
      <c r="DT396" s="260">
        <v>29.851800000000001</v>
      </c>
      <c r="DU396" s="260">
        <v>98.791243114089596</v>
      </c>
      <c r="DV396" s="68">
        <f t="shared" si="1461"/>
        <v>6.9390969163336527</v>
      </c>
      <c r="DW396" s="68">
        <f t="shared" si="1462"/>
        <v>31.500773361844836</v>
      </c>
      <c r="DX396" s="260">
        <v>2.5522750087500001</v>
      </c>
      <c r="DY396" s="260">
        <v>1.7099439137083301</v>
      </c>
      <c r="DZ396" s="260">
        <v>0</v>
      </c>
      <c r="EA396" s="260">
        <v>28.966898681826098</v>
      </c>
      <c r="EB396" s="68">
        <f t="shared" si="1463"/>
        <v>0.39699134643442668</v>
      </c>
      <c r="EC396" s="68">
        <f t="shared" si="1464"/>
        <v>16.961683390737999</v>
      </c>
      <c r="ED396" s="267">
        <v>14.8781080359187</v>
      </c>
      <c r="EE396" s="69">
        <f t="shared" si="1465"/>
        <v>374.92832250515119</v>
      </c>
      <c r="EF396" s="260">
        <v>514.8177112698412</v>
      </c>
      <c r="EG396" s="260">
        <v>113.25989647936504</v>
      </c>
      <c r="EH396" s="260">
        <v>664.30120690283889</v>
      </c>
      <c r="EI396" s="260">
        <v>374.82114874712983</v>
      </c>
      <c r="EJ396" s="268">
        <f t="shared" si="1466"/>
        <v>26.327437487998399</v>
      </c>
      <c r="EK396" s="266">
        <f t="shared" si="1467"/>
        <v>119.5162211318073</v>
      </c>
      <c r="EL396" s="260">
        <v>179.80068619213628</v>
      </c>
      <c r="EM396" s="268">
        <f t="shared" si="1468"/>
        <v>2.4641684042632277</v>
      </c>
      <c r="EN396" s="268">
        <f t="shared" si="1469"/>
        <v>105.28301100255017</v>
      </c>
      <c r="EO396" s="269">
        <f t="shared" si="1470"/>
        <v>1847.0006495913112</v>
      </c>
      <c r="EP396" s="69">
        <f t="shared" si="1471"/>
        <v>2327.2208184850524</v>
      </c>
      <c r="EQ396" s="260">
        <v>135.91999999999999</v>
      </c>
      <c r="ER396" s="260">
        <v>29.9024</v>
      </c>
      <c r="ES396" s="260">
        <v>98.958698239126406</v>
      </c>
      <c r="ET396" s="68">
        <f t="shared" si="1472"/>
        <v>6.9508589643162386</v>
      </c>
      <c r="EU396" s="68">
        <f t="shared" si="1473"/>
        <v>31.554168437924321</v>
      </c>
      <c r="EV396" s="260">
        <v>9.5807200860083306</v>
      </c>
      <c r="EW396" s="260">
        <v>29.588798154244198</v>
      </c>
      <c r="EX396" s="68">
        <f t="shared" si="1474"/>
        <v>0.40551447870391677</v>
      </c>
      <c r="EY396" s="68">
        <f t="shared" si="1475"/>
        <v>17.325839114410307</v>
      </c>
      <c r="EZ396" s="260">
        <v>15.197530823969</v>
      </c>
      <c r="FA396" s="69">
        <f t="shared" si="1476"/>
        <v>382.97777676401751</v>
      </c>
      <c r="FB396" s="260">
        <v>0.83333333333333348</v>
      </c>
      <c r="FC396" s="260">
        <v>8.9871586162120806E-2</v>
      </c>
      <c r="FD396" s="68">
        <f t="shared" si="1477"/>
        <v>1.2316900883518657E-3</v>
      </c>
      <c r="FE396" s="68">
        <f t="shared" si="1478"/>
        <v>5.2624666763574489E-2</v>
      </c>
      <c r="FF396" s="260">
        <v>4.6160245974772703E-2</v>
      </c>
      <c r="FG396" s="69">
        <f t="shared" si="1479"/>
        <v>1.1632381985642724</v>
      </c>
      <c r="FH396" s="260">
        <v>434.59570000000002</v>
      </c>
      <c r="FI396" s="260">
        <v>46.869365877884697</v>
      </c>
      <c r="FJ396" s="68">
        <f t="shared" si="1480"/>
        <v>0.64234465935640983</v>
      </c>
      <c r="FK396" s="68">
        <f t="shared" si="1481"/>
        <v>27.444544667258896</v>
      </c>
      <c r="FL396" s="260">
        <v>24.073499999999999</v>
      </c>
      <c r="FM396" s="69">
        <f t="shared" si="1482"/>
        <v>606.64627905346174</v>
      </c>
      <c r="FN396" s="260">
        <v>0</v>
      </c>
      <c r="FO396" s="260">
        <v>0</v>
      </c>
      <c r="FP396" s="68">
        <f t="shared" si="1483"/>
        <v>0</v>
      </c>
      <c r="FQ396" s="68">
        <f t="shared" si="1484"/>
        <v>0</v>
      </c>
      <c r="FR396" s="260">
        <v>0</v>
      </c>
      <c r="FS396" s="264">
        <f t="shared" si="1485"/>
        <v>0</v>
      </c>
      <c r="FT396" s="270">
        <f t="shared" si="1342"/>
        <v>9406.2184868180066</v>
      </c>
      <c r="FU396" s="271">
        <f t="shared" si="1343"/>
        <v>3095.2911208085325</v>
      </c>
      <c r="FV396" s="272">
        <f t="shared" si="1486"/>
        <v>789.5642361389971</v>
      </c>
      <c r="FW396" s="272">
        <f t="shared" si="1344"/>
        <v>111.90726255135266</v>
      </c>
      <c r="FX396" s="272">
        <f t="shared" si="1345"/>
        <v>626.95150000000206</v>
      </c>
      <c r="FY396" s="272">
        <f t="shared" si="1346"/>
        <v>0</v>
      </c>
      <c r="FZ396" s="272">
        <f t="shared" si="1347"/>
        <v>0</v>
      </c>
      <c r="GA396" s="272">
        <f t="shared" si="1348"/>
        <v>0</v>
      </c>
      <c r="GB396" s="272">
        <f t="shared" si="1349"/>
        <v>0</v>
      </c>
      <c r="GC396" s="272">
        <f t="shared" si="1350"/>
        <v>434.59570000000002</v>
      </c>
      <c r="GD396" s="272">
        <f t="shared" si="1351"/>
        <v>0</v>
      </c>
      <c r="GE396" s="272">
        <f t="shared" si="1352"/>
        <v>1680.2301533957261</v>
      </c>
      <c r="GF396" s="273">
        <f t="shared" si="1353"/>
        <v>653.62908754992304</v>
      </c>
      <c r="GG396" s="273">
        <f t="shared" si="1354"/>
        <v>118.01936597451579</v>
      </c>
      <c r="GH396" s="272">
        <f t="shared" si="1487"/>
        <v>726.7160368220666</v>
      </c>
      <c r="GI396" s="274">
        <f t="shared" si="1488"/>
        <v>519.14840831487629</v>
      </c>
      <c r="GJ396" s="275">
        <f t="shared" si="1355"/>
        <v>9.9596432846464253</v>
      </c>
      <c r="GK396" s="271">
        <f t="shared" si="1489"/>
        <v>7465.256009716677</v>
      </c>
      <c r="GL396" s="276">
        <f t="shared" si="1490"/>
        <v>9406.2225722430139</v>
      </c>
      <c r="GM396" s="272">
        <f t="shared" si="1491"/>
        <v>4268.0686166733321</v>
      </c>
      <c r="GN396" s="272">
        <f t="shared" si="1492"/>
        <v>239.8862718105149</v>
      </c>
      <c r="GO396" s="277">
        <f t="shared" si="1493"/>
        <v>0.57172434691028295</v>
      </c>
      <c r="GP396" s="278">
        <f t="shared" si="1494"/>
        <v>3.2133696620488587E-2</v>
      </c>
      <c r="GQ396" s="279">
        <f t="shared" si="1495"/>
        <v>1.0838779733539396</v>
      </c>
      <c r="GR396" s="280">
        <f t="shared" si="1496"/>
        <v>7465.256009716677</v>
      </c>
      <c r="GS396" s="272">
        <f t="shared" si="1497"/>
        <v>4268.0686166733321</v>
      </c>
      <c r="GT396" s="272">
        <f t="shared" si="1356"/>
        <v>239.8862718105149</v>
      </c>
      <c r="GU396" s="73">
        <f t="shared" si="1498"/>
        <v>0.57172434691028295</v>
      </c>
      <c r="GV396" s="74">
        <f t="shared" si="1499"/>
        <v>3.2133696620488587E-2</v>
      </c>
      <c r="GW396" s="279">
        <f t="shared" si="1500"/>
        <v>1.0838779733539396</v>
      </c>
      <c r="GX396" s="280">
        <f t="shared" si="1501"/>
        <v>6249.2125079050365</v>
      </c>
      <c r="GY396" s="272">
        <f t="shared" si="1357"/>
        <v>3894.9920535270812</v>
      </c>
      <c r="GZ396" s="272">
        <f t="shared" si="1358"/>
        <v>156.51059834574767</v>
      </c>
      <c r="HA396" s="73">
        <f t="shared" si="1502"/>
        <v>0.62327726071085787</v>
      </c>
      <c r="HB396" s="74">
        <f t="shared" si="1503"/>
        <v>2.504485135491347E-2</v>
      </c>
      <c r="HC396" s="279">
        <f t="shared" si="1504"/>
        <v>1.0898954377404459</v>
      </c>
      <c r="HD396" s="280">
        <f t="shared" si="1505"/>
        <v>6671.0802846676524</v>
      </c>
      <c r="HE396" s="272">
        <f t="shared" si="1359"/>
        <v>4212.8440229727248</v>
      </c>
      <c r="HF396" s="272">
        <f t="shared" si="1360"/>
        <v>166.88860486900424</v>
      </c>
      <c r="HG396" s="73">
        <f t="shared" si="1506"/>
        <v>0.63150851784159046</v>
      </c>
      <c r="HH396" s="74">
        <f t="shared" si="1507"/>
        <v>2.5016728587807499E-2</v>
      </c>
      <c r="HI396" s="281">
        <f t="shared" si="1508"/>
        <v>1.0910270801327104</v>
      </c>
      <c r="HJ396" s="72">
        <f t="shared" si="1361"/>
        <v>3.9275402242453357</v>
      </c>
      <c r="HK396" s="73">
        <f t="shared" si="1509"/>
        <v>3.9275402242453357</v>
      </c>
      <c r="HL396" s="73">
        <f t="shared" si="1362"/>
        <v>3.3060888208418686</v>
      </c>
      <c r="HM396" s="74">
        <f t="shared" si="1510"/>
        <v>3.532963890885743</v>
      </c>
      <c r="HN396" s="75"/>
      <c r="HO396" s="75"/>
      <c r="HP396" s="76">
        <f t="shared" si="1511"/>
        <v>317.85196944564404</v>
      </c>
      <c r="HQ396" s="77">
        <f t="shared" si="1512"/>
        <v>361.71871974883737</v>
      </c>
      <c r="HR396" s="77">
        <f t="shared" si="1513"/>
        <v>10.378006523256561</v>
      </c>
      <c r="HS396" s="77">
        <f t="shared" si="1514"/>
        <v>11.984521933056676</v>
      </c>
      <c r="HT396" s="282">
        <f t="shared" si="1515"/>
        <v>421.86777676261636</v>
      </c>
      <c r="HU396" s="73">
        <f t="shared" si="1570"/>
        <v>0.75343979074395706</v>
      </c>
      <c r="HV396" s="74">
        <f t="shared" si="1571"/>
        <v>2.4600140363638705E-2</v>
      </c>
      <c r="HW396" s="279">
        <f t="shared" si="1605"/>
        <v>1.1077903272488649</v>
      </c>
      <c r="HX396" s="76">
        <f t="shared" si="1516"/>
        <v>1291.8970240439712</v>
      </c>
      <c r="HY396" s="77">
        <f t="shared" si="1517"/>
        <v>1470.1917323322796</v>
      </c>
      <c r="HZ396" s="77">
        <f t="shared" si="1363"/>
        <v>56.941186042069603</v>
      </c>
      <c r="IA396" s="77">
        <f t="shared" si="1518"/>
        <v>65.755681641381983</v>
      </c>
      <c r="IB396" s="282">
        <f t="shared" si="1519"/>
        <v>1755.131375567722</v>
      </c>
      <c r="IC396" s="73">
        <f t="shared" si="1572"/>
        <v>0.73606855989688458</v>
      </c>
      <c r="ID396" s="74">
        <f t="shared" si="1573"/>
        <v>3.2442691660988156E-2</v>
      </c>
      <c r="IE396" s="279">
        <f t="shared" si="1580"/>
        <v>1.1066069506204901</v>
      </c>
      <c r="IF396" s="76">
        <f t="shared" si="1364"/>
        <v>55.224593700606839</v>
      </c>
      <c r="IG396" s="77">
        <f t="shared" si="1520"/>
        <v>62.846139877227586</v>
      </c>
      <c r="IH396" s="77">
        <f t="shared" si="1365"/>
        <v>72.99766694151063</v>
      </c>
      <c r="II396" s="77">
        <f t="shared" si="1521"/>
        <v>84.297705784056475</v>
      </c>
      <c r="IJ396" s="282">
        <f t="shared" si="1522"/>
        <v>794.17572504902466</v>
      </c>
      <c r="IK396" s="73">
        <f t="shared" si="1523"/>
        <v>6.9536995350994654E-2</v>
      </c>
      <c r="IL396" s="74">
        <f t="shared" si="1524"/>
        <v>9.1916265681634204E-2</v>
      </c>
      <c r="IM396" s="279">
        <f t="shared" si="1525"/>
        <v>1.0238254386559078</v>
      </c>
      <c r="IN396" s="76">
        <f t="shared" si="1366"/>
        <v>0</v>
      </c>
      <c r="IO396" s="77">
        <f t="shared" si="1526"/>
        <v>0</v>
      </c>
      <c r="IP396" s="77">
        <f t="shared" si="1367"/>
        <v>0</v>
      </c>
      <c r="IQ396" s="77">
        <f t="shared" si="1527"/>
        <v>0</v>
      </c>
      <c r="IR396" s="282">
        <f t="shared" si="1528"/>
        <v>0</v>
      </c>
      <c r="IS396" s="73"/>
      <c r="IT396" s="74"/>
      <c r="IU396" s="279"/>
      <c r="IV396" s="76">
        <f t="shared" si="1368"/>
        <v>0</v>
      </c>
      <c r="IW396" s="77">
        <f t="shared" si="1529"/>
        <v>0</v>
      </c>
      <c r="IX396" s="77">
        <f t="shared" si="1530"/>
        <v>0</v>
      </c>
      <c r="IY396" s="77">
        <f t="shared" si="1531"/>
        <v>0</v>
      </c>
      <c r="IZ396" s="282">
        <f t="shared" si="1532"/>
        <v>0</v>
      </c>
      <c r="JA396" s="283"/>
      <c r="JB396" s="284"/>
      <c r="JC396" s="285"/>
      <c r="JD396" s="76">
        <f t="shared" si="1369"/>
        <v>0</v>
      </c>
      <c r="JE396" s="77">
        <f t="shared" si="1533"/>
        <v>0</v>
      </c>
      <c r="JF396" s="77">
        <f t="shared" si="1370"/>
        <v>0</v>
      </c>
      <c r="JG396" s="77">
        <f t="shared" si="1534"/>
        <v>0</v>
      </c>
      <c r="JH396" s="282">
        <f t="shared" si="1535"/>
        <v>0</v>
      </c>
      <c r="JI396" s="283"/>
      <c r="JJ396" s="284"/>
      <c r="JK396" s="285"/>
      <c r="JL396" s="76">
        <f t="shared" si="1371"/>
        <v>1100.8542582580014</v>
      </c>
      <c r="JM396" s="77">
        <f t="shared" si="1536"/>
        <v>1252.7831544401881</v>
      </c>
      <c r="JN396" s="77">
        <f t="shared" si="1372"/>
        <v>51.645230851305939</v>
      </c>
      <c r="JO396" s="77">
        <f t="shared" si="1537"/>
        <v>59.639912587088098</v>
      </c>
      <c r="JP396" s="282">
        <f t="shared" si="1538"/>
        <v>1410.373685897659</v>
      </c>
      <c r="JQ396" s="73">
        <f t="shared" si="1373"/>
        <v>0.78054083769816074</v>
      </c>
      <c r="JR396" s="74">
        <f t="shared" si="1374"/>
        <v>3.6618118565105925E-2</v>
      </c>
      <c r="JS396" s="279">
        <f t="shared" si="1574"/>
        <v>1.1133909257646015</v>
      </c>
      <c r="JT396" s="76">
        <f t="shared" si="1375"/>
        <v>0</v>
      </c>
      <c r="JU396" s="77">
        <f t="shared" si="1539"/>
        <v>0</v>
      </c>
      <c r="JV396" s="77">
        <f t="shared" si="1376"/>
        <v>0</v>
      </c>
      <c r="JW396" s="77">
        <f t="shared" si="1540"/>
        <v>0</v>
      </c>
      <c r="JX396" s="282">
        <f t="shared" si="1541"/>
        <v>0</v>
      </c>
      <c r="JY396" s="73"/>
      <c r="JZ396" s="74"/>
      <c r="KA396" s="279"/>
      <c r="KB396" s="76">
        <f t="shared" si="1377"/>
        <v>0</v>
      </c>
      <c r="KC396" s="77">
        <f t="shared" si="1542"/>
        <v>0</v>
      </c>
      <c r="KD396" s="77">
        <f t="shared" si="1378"/>
        <v>0</v>
      </c>
      <c r="KE396" s="77">
        <f t="shared" si="1543"/>
        <v>0</v>
      </c>
      <c r="KF396" s="282">
        <f t="shared" si="1544"/>
        <v>0</v>
      </c>
      <c r="KG396" s="73"/>
      <c r="KH396" s="74"/>
      <c r="KI396" s="279"/>
      <c r="KJ396" s="76">
        <f t="shared" si="1379"/>
        <v>116.23954723247893</v>
      </c>
      <c r="KK396" s="77">
        <f t="shared" si="1545"/>
        <v>132.28176714603333</v>
      </c>
      <c r="KL396" s="77">
        <f t="shared" si="1380"/>
        <v>3.7965375048775272</v>
      </c>
      <c r="KM396" s="77">
        <f t="shared" si="1546"/>
        <v>4.3842415106325685</v>
      </c>
      <c r="KN396" s="282">
        <f t="shared" si="1547"/>
        <v>152.80227149421546</v>
      </c>
      <c r="KO396" s="73">
        <f t="shared" si="1381"/>
        <v>0.76071871246285327</v>
      </c>
      <c r="KP396" s="74">
        <f t="shared" si="1382"/>
        <v>2.4846080282394562E-2</v>
      </c>
      <c r="KQ396" s="279">
        <f t="shared" si="1383"/>
        <v>1.1088329627347131</v>
      </c>
      <c r="KR396" s="76">
        <f t="shared" si="1384"/>
        <v>224.66599723815105</v>
      </c>
      <c r="KS396" s="77">
        <f t="shared" si="1548"/>
        <v>255.67215151698827</v>
      </c>
      <c r="KT396" s="77">
        <f t="shared" si="1385"/>
        <v>7.3360882627680795</v>
      </c>
      <c r="KU396" s="77">
        <f t="shared" si="1549"/>
        <v>8.4717147258445777</v>
      </c>
      <c r="KV396" s="282">
        <f t="shared" si="1550"/>
        <v>297.56216071837395</v>
      </c>
      <c r="KW396" s="73">
        <f t="shared" si="1590"/>
        <v>0.75502206562744023</v>
      </c>
      <c r="KX396" s="74">
        <f t="shared" si="1591"/>
        <v>2.4653968922181874E-2</v>
      </c>
      <c r="KY396" s="279">
        <f t="shared" si="1592"/>
        <v>1.1080170296663967</v>
      </c>
      <c r="KZ396" s="76">
        <f t="shared" si="1386"/>
        <v>902.33267095312226</v>
      </c>
      <c r="LA396" s="77">
        <f t="shared" si="1551"/>
        <v>1026.8636028713627</v>
      </c>
      <c r="LB396" s="77">
        <f t="shared" si="1387"/>
        <v>28.791605892261625</v>
      </c>
      <c r="LC396" s="77">
        <f t="shared" si="1552"/>
        <v>33.248546484383724</v>
      </c>
      <c r="LD396" s="286">
        <f t="shared" si="1553"/>
        <v>1847.0006495913115</v>
      </c>
      <c r="LE396" s="73">
        <f t="shared" si="1388"/>
        <v>0.48853944428919543</v>
      </c>
      <c r="LF396" s="74">
        <f t="shared" si="1389"/>
        <v>1.558830306780476E-2</v>
      </c>
      <c r="LG396" s="279">
        <f t="shared" si="1390"/>
        <v>1.0698363980212482</v>
      </c>
      <c r="LH396" s="76">
        <f t="shared" si="1391"/>
        <v>225.45600921384823</v>
      </c>
      <c r="LI396" s="77">
        <f t="shared" si="1554"/>
        <v>256.57119304545142</v>
      </c>
      <c r="LJ396" s="77">
        <f t="shared" si="1392"/>
        <v>7.3563734430201553</v>
      </c>
      <c r="LK396" s="77">
        <f t="shared" si="1555"/>
        <v>8.4951400519996749</v>
      </c>
      <c r="LL396" s="282">
        <f t="shared" si="1556"/>
        <v>303.95061647937894</v>
      </c>
      <c r="LM396" s="73">
        <f t="shared" si="1575"/>
        <v>0.74175210376368472</v>
      </c>
      <c r="LN396" s="74">
        <f t="shared" si="1576"/>
        <v>2.4202528450930901E-2</v>
      </c>
      <c r="LO396" s="279">
        <f t="shared" si="1577"/>
        <v>1.1061157592446302</v>
      </c>
      <c r="LP396" s="76">
        <f t="shared" si="1393"/>
        <v>6.4202093451560874E-2</v>
      </c>
      <c r="LQ396" s="77">
        <f t="shared" si="1557"/>
        <v>7.3062624368810794E-2</v>
      </c>
      <c r="LR396" s="77">
        <f t="shared" si="1394"/>
        <v>1.2316900883518657E-3</v>
      </c>
      <c r="LS396" s="77">
        <f t="shared" si="1558"/>
        <v>1.4223557140287345E-3</v>
      </c>
      <c r="LT396" s="282">
        <f t="shared" si="1559"/>
        <v>0.92320491949545436</v>
      </c>
      <c r="LU396" s="73">
        <f t="shared" si="1599"/>
        <v>6.9542624931687211E-2</v>
      </c>
      <c r="LV396" s="74">
        <f t="shared" si="1600"/>
        <v>1.3341459326549118E-3</v>
      </c>
      <c r="LW396" s="279">
        <f t="shared" si="1601"/>
        <v>1.0098041034571972</v>
      </c>
      <c r="LX396" s="76">
        <f t="shared" si="1395"/>
        <v>33.482344494055852</v>
      </c>
      <c r="LY396" s="77">
        <f t="shared" si="1560"/>
        <v>38.103242857680499</v>
      </c>
      <c r="LZ396" s="77">
        <f t="shared" si="1396"/>
        <v>0.64234465935640983</v>
      </c>
      <c r="MA396" s="77">
        <f t="shared" si="1561"/>
        <v>0.74177961262478209</v>
      </c>
      <c r="MB396" s="286">
        <f t="shared" si="1562"/>
        <v>481.4653008360807</v>
      </c>
      <c r="MC396" s="73">
        <f t="shared" si="1593"/>
        <v>6.9542590994434356E-2</v>
      </c>
      <c r="MD396" s="74">
        <f t="shared" si="1594"/>
        <v>1.3341452815830272E-3</v>
      </c>
      <c r="ME396" s="279">
        <f t="shared" si="1595"/>
        <v>1.009804098672731</v>
      </c>
      <c r="MF396" s="76">
        <f t="shared" si="1397"/>
        <v>0</v>
      </c>
      <c r="MG396" s="77">
        <f t="shared" si="1563"/>
        <v>0</v>
      </c>
      <c r="MH396" s="77">
        <f t="shared" si="1398"/>
        <v>0</v>
      </c>
      <c r="MI396" s="77">
        <f t="shared" si="1564"/>
        <v>0</v>
      </c>
      <c r="MJ396" s="286">
        <f t="shared" si="1565"/>
        <v>0</v>
      </c>
      <c r="MK396" s="73"/>
      <c r="ML396" s="74"/>
      <c r="MM396" s="279"/>
      <c r="MN396" s="287">
        <f t="shared" si="1566"/>
        <v>1.0838790329888739</v>
      </c>
      <c r="MO396" s="288">
        <f t="shared" si="1566"/>
        <v>1.0838790329888739</v>
      </c>
      <c r="MP396" s="288">
        <f t="shared" si="1566"/>
        <v>1.0898946004021657</v>
      </c>
      <c r="MQ396" s="289">
        <f t="shared" si="1566"/>
        <v>1.0910264158731693</v>
      </c>
      <c r="MR396" s="290">
        <f t="shared" si="1567"/>
        <v>3.9275440639384835</v>
      </c>
      <c r="MS396" s="291">
        <f t="shared" si="1602"/>
        <v>3.9275440639384835</v>
      </c>
      <c r="MT396" s="291">
        <f t="shared" si="1399"/>
        <v>3.3060862808599292</v>
      </c>
      <c r="MU396" s="292">
        <f t="shared" si="1603"/>
        <v>3.5329617398804967</v>
      </c>
      <c r="MV396" s="359">
        <f t="shared" si="1400"/>
        <v>0.22687545902056755</v>
      </c>
      <c r="MW396" s="360">
        <f t="shared" si="1401"/>
        <v>0.94271846123359548</v>
      </c>
      <c r="MX396" s="360">
        <f t="shared" si="1402"/>
        <v>0.39458232405798688</v>
      </c>
      <c r="MY396" s="360">
        <f t="shared" si="1403"/>
        <v>0</v>
      </c>
      <c r="MZ396" s="360">
        <f t="shared" si="1404"/>
        <v>0</v>
      </c>
      <c r="NA396" s="360">
        <f t="shared" si="1405"/>
        <v>0</v>
      </c>
      <c r="NB396" s="360">
        <f t="shared" si="1406"/>
        <v>0.76222742777844621</v>
      </c>
      <c r="NC396" s="360">
        <f t="shared" si="1407"/>
        <v>0</v>
      </c>
      <c r="ND396" s="360">
        <f t="shared" si="1408"/>
        <v>0</v>
      </c>
      <c r="NE396" s="360">
        <f t="shared" si="1409"/>
        <v>8.2275405834915716E-2</v>
      </c>
      <c r="NF396" s="360">
        <f t="shared" si="1410"/>
        <v>0.1601084607867943</v>
      </c>
      <c r="NG396" s="360">
        <f t="shared" si="1411"/>
        <v>0.95910833082604896</v>
      </c>
      <c r="NH396" s="360">
        <f t="shared" si="1412"/>
        <v>0.16315207448858296</v>
      </c>
      <c r="NI396" s="360">
        <f t="shared" si="1413"/>
        <v>5.0490205172859862E-4</v>
      </c>
      <c r="NJ396" s="360">
        <f t="shared" si="1414"/>
        <v>0.23599121785981722</v>
      </c>
      <c r="NK396" s="361">
        <f t="shared" si="1415"/>
        <v>0</v>
      </c>
      <c r="NL396" s="145">
        <f t="shared" si="1568"/>
        <v>3.9275440639384835</v>
      </c>
      <c r="NM396" s="56">
        <f t="shared" si="1604"/>
        <v>3.9275440639384835</v>
      </c>
      <c r="NN396" s="56">
        <f t="shared" si="1569"/>
        <v>3.3060862808599292</v>
      </c>
      <c r="NO396" s="58">
        <f t="shared" si="1596"/>
        <v>3.5329617398804967</v>
      </c>
      <c r="NP396" s="55">
        <f t="shared" si="1416"/>
        <v>1.0838790329888739</v>
      </c>
      <c r="NQ396" s="56">
        <f t="shared" si="1597"/>
        <v>1.0838790329888739</v>
      </c>
      <c r="NR396" s="56">
        <f t="shared" si="1417"/>
        <v>1.0898946004021657</v>
      </c>
      <c r="NS396" s="61">
        <f t="shared" si="1598"/>
        <v>1.0910264158731693</v>
      </c>
      <c r="NT396" s="25"/>
      <c r="NU396" s="86">
        <f t="shared" si="1578"/>
        <v>0</v>
      </c>
      <c r="NV396" s="86">
        <f t="shared" si="1578"/>
        <v>0</v>
      </c>
      <c r="NW396" s="86">
        <f t="shared" si="1578"/>
        <v>0</v>
      </c>
      <c r="NX396" s="86">
        <f t="shared" si="1578"/>
        <v>0</v>
      </c>
      <c r="NY396" s="87">
        <f t="shared" si="1579"/>
        <v>0</v>
      </c>
      <c r="NZ396" s="87">
        <f t="shared" si="1579"/>
        <v>0</v>
      </c>
      <c r="OA396" s="87">
        <f t="shared" si="1579"/>
        <v>0</v>
      </c>
      <c r="OB396" s="87">
        <f t="shared" si="1579"/>
        <v>0</v>
      </c>
      <c r="OC396" s="26"/>
    </row>
    <row r="397" spans="1:393" thickBot="1" x14ac:dyDescent="0.35">
      <c r="A397" s="136" t="s">
        <v>892</v>
      </c>
      <c r="B397" s="137" t="s">
        <v>893</v>
      </c>
      <c r="C397" s="133" t="s">
        <v>100</v>
      </c>
      <c r="D397" s="64">
        <f>VLOOKUP(B397,[1]УсіТ_1!$A$10:$G$556,6,FALSE)</f>
        <v>3183.8</v>
      </c>
      <c r="E397" s="64">
        <f>VLOOKUP(B397,[1]УсіТ_1!$A$10:$G$556,7,FALSE)</f>
        <v>119.4</v>
      </c>
      <c r="F397" s="38"/>
      <c r="G397" s="38"/>
      <c r="H397" s="39"/>
      <c r="I397" s="256">
        <v>3.2728000000000002</v>
      </c>
      <c r="J397" s="62">
        <v>3.2728000000000002</v>
      </c>
      <c r="K397" s="257">
        <f t="shared" si="1418"/>
        <v>2.7328999999999999</v>
      </c>
      <c r="L397" s="293">
        <f t="shared" si="1419"/>
        <v>2.9733000000000001</v>
      </c>
      <c r="M397" s="63">
        <v>0.2404</v>
      </c>
      <c r="N397" s="63">
        <v>0.36220000000000002</v>
      </c>
      <c r="O397" s="63">
        <v>0.29949999999999999</v>
      </c>
      <c r="P397" s="63">
        <v>8.6999999999999994E-3</v>
      </c>
      <c r="Q397" s="63">
        <v>0</v>
      </c>
      <c r="R397" s="63">
        <v>0</v>
      </c>
      <c r="S397" s="63">
        <v>0.64570000000000005</v>
      </c>
      <c r="T397" s="63">
        <v>4.5499999999999999E-2</v>
      </c>
      <c r="U397" s="63">
        <v>1.1999999999999999E-3</v>
      </c>
      <c r="V397" s="63">
        <v>0.40450000000000003</v>
      </c>
      <c r="W397" s="63">
        <v>0.1351</v>
      </c>
      <c r="X397" s="63">
        <v>0.75380000000000003</v>
      </c>
      <c r="Y397" s="63">
        <v>0.13220000000000001</v>
      </c>
      <c r="Z397" s="63">
        <v>4.0000000000000002E-4</v>
      </c>
      <c r="AA397" s="63">
        <v>0.24360000000000001</v>
      </c>
      <c r="AB397" s="259">
        <v>0</v>
      </c>
      <c r="AC397" s="144">
        <v>268.95999999999998</v>
      </c>
      <c r="AD397" s="70">
        <v>59.171199999999999</v>
      </c>
      <c r="AE397" s="70">
        <v>195.82056708648801</v>
      </c>
      <c r="AF397" s="68">
        <f t="shared" si="1420"/>
        <v>13.754436632154917</v>
      </c>
      <c r="AG397" s="68">
        <f t="shared" si="1421"/>
        <v>62.439737662331737</v>
      </c>
      <c r="AH397" s="71">
        <v>9.3866320122916704</v>
      </c>
      <c r="AI397" s="71">
        <v>57.518361465808297</v>
      </c>
      <c r="AJ397" s="68">
        <f t="shared" si="1422"/>
        <v>0.7882891438889027</v>
      </c>
      <c r="AK397" s="68">
        <f t="shared" si="1423"/>
        <v>33.680106629749915</v>
      </c>
      <c r="AL397" s="71">
        <v>29.542838028229401</v>
      </c>
      <c r="AM397" s="69">
        <f t="shared" si="1424"/>
        <v>744.47951831138084</v>
      </c>
      <c r="AN397" s="260">
        <v>406.47</v>
      </c>
      <c r="AO397" s="71">
        <v>89.423400000000001</v>
      </c>
      <c r="AP397" s="71">
        <v>295.936889885651</v>
      </c>
      <c r="AQ397" s="68">
        <f t="shared" si="1425"/>
        <v>20.786607145568126</v>
      </c>
      <c r="AR397" s="68">
        <f t="shared" si="1426"/>
        <v>94.363028582718442</v>
      </c>
      <c r="AS397" s="71">
        <v>34.358645245950001</v>
      </c>
      <c r="AT397" s="261">
        <f t="shared" si="1338"/>
        <v>7.4516162696819332</v>
      </c>
      <c r="AU397" s="71">
        <v>89.101092083844605</v>
      </c>
      <c r="AV397" s="68">
        <f t="shared" si="1427"/>
        <v>1.2211304670090903</v>
      </c>
      <c r="AW397" s="68">
        <f t="shared" si="1428"/>
        <v>52.173500874063549</v>
      </c>
      <c r="AX397" s="71">
        <v>45.7645013607723</v>
      </c>
      <c r="AY397" s="69">
        <f t="shared" si="1429"/>
        <v>1153.2654342914616</v>
      </c>
      <c r="AZ397" s="260">
        <v>114</v>
      </c>
      <c r="BA397" s="260">
        <v>581.07700000000204</v>
      </c>
      <c r="BB397" s="260">
        <v>60.5980300000002</v>
      </c>
      <c r="BC397" s="262">
        <f t="shared" si="1430"/>
        <v>48.47842400000016</v>
      </c>
      <c r="BD397" s="262">
        <f t="shared" si="1339"/>
        <v>12.11960600000004</v>
      </c>
      <c r="BE397" s="260">
        <v>22.745014000000001</v>
      </c>
      <c r="BF397" s="262">
        <f t="shared" si="1431"/>
        <v>18.196011200000001</v>
      </c>
      <c r="BG397" s="262">
        <f t="shared" si="1340"/>
        <v>4.5490028000000002</v>
      </c>
      <c r="BH397" s="260">
        <v>71.648233380015782</v>
      </c>
      <c r="BI397" s="263">
        <f t="shared" si="1432"/>
        <v>41.953909648601766</v>
      </c>
      <c r="BJ397" s="68">
        <f t="shared" si="1433"/>
        <v>0.98193903847311625</v>
      </c>
      <c r="BK397" s="260">
        <v>36.800294070130661</v>
      </c>
      <c r="BL397" s="69">
        <f t="shared" si="1434"/>
        <v>927.44228574017836</v>
      </c>
      <c r="BM397" s="260">
        <v>9.32</v>
      </c>
      <c r="BN397" s="260">
        <v>2.0503999999999998</v>
      </c>
      <c r="BO397" s="260">
        <v>6.7855728927947201</v>
      </c>
      <c r="BP397" s="68">
        <f t="shared" si="1435"/>
        <v>0.47661863998990112</v>
      </c>
      <c r="BQ397" s="68">
        <f t="shared" si="1436"/>
        <v>2.16366134374231</v>
      </c>
      <c r="BR397" s="260">
        <v>1.6205538158833299</v>
      </c>
      <c r="BS397" s="260">
        <v>2.1328173889037401</v>
      </c>
      <c r="BT397" s="68">
        <f t="shared" si="1437"/>
        <v>2.9230262314925759E-2</v>
      </c>
      <c r="BU397" s="68">
        <f t="shared" si="1438"/>
        <v>1.2488797533421407</v>
      </c>
      <c r="BV397" s="260">
        <v>1.0954672048790901</v>
      </c>
      <c r="BW397" s="69">
        <f t="shared" si="1439"/>
        <v>27.605773562953054</v>
      </c>
      <c r="BX397" s="260">
        <v>0</v>
      </c>
      <c r="BY397" s="260">
        <v>0</v>
      </c>
      <c r="BZ397" s="263">
        <f t="shared" si="1440"/>
        <v>0</v>
      </c>
      <c r="CA397" s="263">
        <f t="shared" si="1441"/>
        <v>0</v>
      </c>
      <c r="CB397" s="260">
        <v>0</v>
      </c>
      <c r="CC397" s="264">
        <f t="shared" si="1442"/>
        <v>0</v>
      </c>
      <c r="CD397" s="260">
        <v>0</v>
      </c>
      <c r="CE397" s="260">
        <v>0</v>
      </c>
      <c r="CF397" s="263">
        <f t="shared" si="1443"/>
        <v>0</v>
      </c>
      <c r="CG397" s="263">
        <f t="shared" si="1444"/>
        <v>0</v>
      </c>
      <c r="CH397" s="260">
        <v>0</v>
      </c>
      <c r="CI397" s="69">
        <f t="shared" si="1445"/>
        <v>0</v>
      </c>
      <c r="CJ397" s="260">
        <v>826.58204937023584</v>
      </c>
      <c r="CK397" s="260">
        <v>181.84806637535718</v>
      </c>
      <c r="CL397" s="260">
        <v>61.627654042916163</v>
      </c>
      <c r="CM397" s="260">
        <v>30.02619411705145</v>
      </c>
      <c r="CN397" s="260">
        <v>402.61289844557518</v>
      </c>
      <c r="CO397" s="265">
        <f t="shared" si="1446"/>
        <v>28.279529986817199</v>
      </c>
      <c r="CP397" s="266">
        <f t="shared" si="1447"/>
        <v>128.37795402415298</v>
      </c>
      <c r="CQ397" s="260">
        <v>158.82149914768365</v>
      </c>
      <c r="CR397" s="265">
        <f t="shared" si="1448"/>
        <v>2.1766486458190046</v>
      </c>
      <c r="CS397" s="265">
        <f t="shared" si="1449"/>
        <v>92.998564111922761</v>
      </c>
      <c r="CT397" s="260">
        <v>81.57460861449897</v>
      </c>
      <c r="CU397" s="267">
        <f t="shared" si="1341"/>
        <v>2055.6801311955205</v>
      </c>
      <c r="CV397" s="260">
        <v>103.70679999999973</v>
      </c>
      <c r="CW397" s="260">
        <v>11.184353534157401</v>
      </c>
      <c r="CX397" s="68">
        <f t="shared" si="1450"/>
        <v>0.15328156518562719</v>
      </c>
      <c r="CY397" s="68">
        <f t="shared" si="1451"/>
        <v>6.5490429493400031</v>
      </c>
      <c r="CZ397" s="260">
        <v>5.7445576767078697</v>
      </c>
      <c r="DA397" s="69">
        <f t="shared" si="1452"/>
        <v>144.76285345303799</v>
      </c>
      <c r="DB397" s="260">
        <v>2.6576</v>
      </c>
      <c r="DC397" s="260">
        <v>0.28661127286134302</v>
      </c>
      <c r="DD397" s="68">
        <f t="shared" si="1453"/>
        <v>3.9280074945647059E-3</v>
      </c>
      <c r="DE397" s="68">
        <f t="shared" si="1454"/>
        <v>0.16782637726905086</v>
      </c>
      <c r="DF397" s="260">
        <v>0.14721056364306701</v>
      </c>
      <c r="DG397" s="69">
        <f t="shared" si="1455"/>
        <v>3.7097062038052919</v>
      </c>
      <c r="DH397" s="260">
        <v>470.006024990784</v>
      </c>
      <c r="DI397" s="260">
        <v>103.40132549797248</v>
      </c>
      <c r="DJ397" s="260">
        <v>7.1299547293999961</v>
      </c>
      <c r="DK397" s="260">
        <v>342.16438619329074</v>
      </c>
      <c r="DL397" s="68">
        <f t="shared" si="1456"/>
        <v>24.03362648621674</v>
      </c>
      <c r="DM397" s="68">
        <f t="shared" si="1457"/>
        <v>109.10322051036506</v>
      </c>
      <c r="DN397" s="260">
        <v>99.5095242181076</v>
      </c>
      <c r="DO397" s="68">
        <f t="shared" si="1458"/>
        <v>1.3637780294091646</v>
      </c>
      <c r="DP397" s="68">
        <f t="shared" si="1459"/>
        <v>58.26819994400978</v>
      </c>
      <c r="DQ397" s="260">
        <v>51.1105268182801</v>
      </c>
      <c r="DR397" s="264">
        <f t="shared" si="1460"/>
        <v>1287.9860909374017</v>
      </c>
      <c r="DS397" s="260">
        <v>155.69999999999999</v>
      </c>
      <c r="DT397" s="260">
        <v>34.253999999999998</v>
      </c>
      <c r="DU397" s="260">
        <v>113.359838992289</v>
      </c>
      <c r="DV397" s="68">
        <f t="shared" si="1461"/>
        <v>7.9623950908183794</v>
      </c>
      <c r="DW397" s="68">
        <f t="shared" si="1462"/>
        <v>36.146144980759253</v>
      </c>
      <c r="DX397" s="260">
        <v>2.92590278941667</v>
      </c>
      <c r="DY397" s="260">
        <v>1.9362379811666699</v>
      </c>
      <c r="DZ397" s="260">
        <v>0</v>
      </c>
      <c r="EA397" s="260">
        <v>33.235516942025903</v>
      </c>
      <c r="EB397" s="68">
        <f t="shared" si="1463"/>
        <v>0.45549275969046499</v>
      </c>
      <c r="EC397" s="68">
        <f t="shared" si="1464"/>
        <v>19.461189887471036</v>
      </c>
      <c r="ED397" s="267">
        <v>17.070574835244901</v>
      </c>
      <c r="EE397" s="69">
        <f t="shared" si="1465"/>
        <v>430.17848584817176</v>
      </c>
      <c r="EF397" s="260">
        <v>526.63208333333284</v>
      </c>
      <c r="EG397" s="260">
        <v>115.85905833333317</v>
      </c>
      <c r="EH397" s="260">
        <v>693.39379207729121</v>
      </c>
      <c r="EI397" s="260">
        <v>383.42278853462147</v>
      </c>
      <c r="EJ397" s="268">
        <f t="shared" si="1466"/>
        <v>26.931616666671811</v>
      </c>
      <c r="EK397" s="266">
        <f t="shared" si="1467"/>
        <v>122.25895719772646</v>
      </c>
      <c r="EL397" s="260">
        <v>185.42029452235093</v>
      </c>
      <c r="EM397" s="268">
        <f t="shared" si="1468"/>
        <v>2.5411851364288194</v>
      </c>
      <c r="EN397" s="268">
        <f t="shared" si="1469"/>
        <v>108.57359513874069</v>
      </c>
      <c r="EO397" s="269">
        <f t="shared" si="1470"/>
        <v>1904.7280168009297</v>
      </c>
      <c r="EP397" s="69">
        <f t="shared" si="1471"/>
        <v>2399.9573011691714</v>
      </c>
      <c r="EQ397" s="260">
        <v>149.44999999999999</v>
      </c>
      <c r="ER397" s="260">
        <v>32.878999999999998</v>
      </c>
      <c r="ES397" s="260">
        <v>108.809427985855</v>
      </c>
      <c r="ET397" s="68">
        <f t="shared" si="1472"/>
        <v>7.6427742217264543</v>
      </c>
      <c r="EU397" s="68">
        <f t="shared" si="1473"/>
        <v>34.695191826425692</v>
      </c>
      <c r="EV397" s="260">
        <v>10.4339947050333</v>
      </c>
      <c r="EW397" s="260">
        <v>32.523350363980398</v>
      </c>
      <c r="EX397" s="68">
        <f t="shared" si="1474"/>
        <v>0.44573251673835135</v>
      </c>
      <c r="EY397" s="68">
        <f t="shared" si="1475"/>
        <v>19.044177899030178</v>
      </c>
      <c r="EZ397" s="260">
        <v>16.7047886527434</v>
      </c>
      <c r="FA397" s="69">
        <f t="shared" si="1476"/>
        <v>420.96067404913441</v>
      </c>
      <c r="FB397" s="260">
        <v>0.83333333333333348</v>
      </c>
      <c r="FC397" s="260">
        <v>8.9871586162120806E-2</v>
      </c>
      <c r="FD397" s="68">
        <f t="shared" si="1477"/>
        <v>1.2316900883518657E-3</v>
      </c>
      <c r="FE397" s="68">
        <f t="shared" si="1478"/>
        <v>5.2624666763574489E-2</v>
      </c>
      <c r="FF397" s="260">
        <v>4.6160245974772703E-2</v>
      </c>
      <c r="FG397" s="69">
        <f t="shared" si="1479"/>
        <v>1.1632381985642724</v>
      </c>
      <c r="FH397" s="260">
        <v>555.58734000000004</v>
      </c>
      <c r="FI397" s="260">
        <v>59.917818596872202</v>
      </c>
      <c r="FJ397" s="68">
        <f t="shared" si="1480"/>
        <v>0.82117370387013355</v>
      </c>
      <c r="FK397" s="68">
        <f t="shared" si="1481"/>
        <v>35.085118350672907</v>
      </c>
      <c r="FL397" s="260">
        <v>30.775500000000001</v>
      </c>
      <c r="FM397" s="69">
        <f t="shared" si="1482"/>
        <v>775.53679031624654</v>
      </c>
      <c r="FN397" s="260">
        <v>0</v>
      </c>
      <c r="FO397" s="260">
        <v>0</v>
      </c>
      <c r="FP397" s="68">
        <f t="shared" si="1483"/>
        <v>0</v>
      </c>
      <c r="FQ397" s="68">
        <f t="shared" si="1484"/>
        <v>0</v>
      </c>
      <c r="FR397" s="260">
        <v>0</v>
      </c>
      <c r="FS397" s="264">
        <f t="shared" si="1485"/>
        <v>0</v>
      </c>
      <c r="FT397" s="270">
        <f t="shared" si="1342"/>
        <v>10372.728283277027</v>
      </c>
      <c r="FU397" s="271">
        <f t="shared" si="1343"/>
        <v>3432.0066079010148</v>
      </c>
      <c r="FV397" s="272">
        <f t="shared" si="1486"/>
        <v>802.8374991459491</v>
      </c>
      <c r="FW397" s="272">
        <f t="shared" si="1344"/>
        <v>104.15224558673354</v>
      </c>
      <c r="FX397" s="272">
        <f t="shared" si="1345"/>
        <v>581.07700000000204</v>
      </c>
      <c r="FY397" s="272">
        <f t="shared" si="1346"/>
        <v>0</v>
      </c>
      <c r="FZ397" s="272">
        <f t="shared" si="1347"/>
        <v>0</v>
      </c>
      <c r="GA397" s="272">
        <f t="shared" si="1348"/>
        <v>103.70679999999973</v>
      </c>
      <c r="GB397" s="272">
        <f t="shared" si="1349"/>
        <v>2.6576</v>
      </c>
      <c r="GC397" s="272">
        <f t="shared" si="1350"/>
        <v>555.58734000000004</v>
      </c>
      <c r="GD397" s="272">
        <f t="shared" si="1351"/>
        <v>0</v>
      </c>
      <c r="GE397" s="272">
        <f t="shared" si="1352"/>
        <v>1848.9123700165651</v>
      </c>
      <c r="GF397" s="273">
        <f t="shared" si="1353"/>
        <v>719.24843327643077</v>
      </c>
      <c r="GG397" s="273">
        <f t="shared" si="1354"/>
        <v>129.86760486996351</v>
      </c>
      <c r="GH397" s="272">
        <f t="shared" si="1487"/>
        <v>801.38934450277395</v>
      </c>
      <c r="GI397" s="274">
        <f t="shared" si="1488"/>
        <v>572.49321820179227</v>
      </c>
      <c r="GJ397" s="275">
        <f t="shared" si="1355"/>
        <v>10.983040966410517</v>
      </c>
      <c r="GK397" s="271">
        <f t="shared" si="1489"/>
        <v>8232.3268071530365</v>
      </c>
      <c r="GL397" s="276">
        <f t="shared" si="1490"/>
        <v>10372.731777012827</v>
      </c>
      <c r="GM397" s="272">
        <f t="shared" si="1491"/>
        <v>4723.7482593792374</v>
      </c>
      <c r="GN397" s="272">
        <f t="shared" si="1492"/>
        <v>245.00289142310757</v>
      </c>
      <c r="GO397" s="277">
        <f t="shared" si="1493"/>
        <v>0.57380475411578546</v>
      </c>
      <c r="GP397" s="278">
        <f t="shared" si="1494"/>
        <v>2.9761074500859894E-2</v>
      </c>
      <c r="GQ397" s="279">
        <f t="shared" si="1495"/>
        <v>1.0837978084482525</v>
      </c>
      <c r="GR397" s="280">
        <f t="shared" si="1496"/>
        <v>8232.3268071530365</v>
      </c>
      <c r="GS397" s="272">
        <f t="shared" si="1497"/>
        <v>4723.7482593792374</v>
      </c>
      <c r="GT397" s="272">
        <f t="shared" si="1356"/>
        <v>245.00289142310757</v>
      </c>
      <c r="GU397" s="73">
        <f t="shared" si="1498"/>
        <v>0.57380475411578546</v>
      </c>
      <c r="GV397" s="74">
        <f t="shared" si="1499"/>
        <v>2.9761074500859894E-2</v>
      </c>
      <c r="GW397" s="279">
        <f t="shared" si="1500"/>
        <v>1.0837978084482525</v>
      </c>
      <c r="GX397" s="280">
        <f t="shared" si="1501"/>
        <v>6905.4047404454504</v>
      </c>
      <c r="GY397" s="272">
        <f t="shared" si="1357"/>
        <v>4227.1670795716036</v>
      </c>
      <c r="GZ397" s="272">
        <f t="shared" si="1358"/>
        <v>162.80379140859048</v>
      </c>
      <c r="HA397" s="73">
        <f t="shared" si="1502"/>
        <v>0.61215341293650505</v>
      </c>
      <c r="HB397" s="74">
        <f t="shared" si="1503"/>
        <v>2.3576285174862672E-2</v>
      </c>
      <c r="HC397" s="279">
        <f t="shared" si="1504"/>
        <v>1.0881329014644359</v>
      </c>
      <c r="HD397" s="280">
        <f t="shared" si="1505"/>
        <v>7496.261501010038</v>
      </c>
      <c r="HE397" s="272">
        <f t="shared" si="1359"/>
        <v>4672.564489607943</v>
      </c>
      <c r="HF397" s="272">
        <f t="shared" si="1360"/>
        <v>177.34651718463431</v>
      </c>
      <c r="HG397" s="73">
        <f t="shared" si="1506"/>
        <v>0.6233193024253979</v>
      </c>
      <c r="HH397" s="74">
        <f t="shared" si="1507"/>
        <v>2.3657995010011167E-2</v>
      </c>
      <c r="HI397" s="281">
        <f t="shared" si="1508"/>
        <v>1.089686554555279</v>
      </c>
      <c r="HJ397" s="72">
        <f t="shared" si="1361"/>
        <v>3.5470534674894409</v>
      </c>
      <c r="HK397" s="73">
        <f t="shared" si="1509"/>
        <v>3.5470534674894409</v>
      </c>
      <c r="HL397" s="73">
        <f t="shared" si="1362"/>
        <v>2.9737584064121565</v>
      </c>
      <c r="HM397" s="74">
        <f t="shared" si="1510"/>
        <v>3.2399650326592111</v>
      </c>
      <c r="HN397" s="75"/>
      <c r="HO397" s="75"/>
      <c r="HP397" s="76">
        <f t="shared" si="1511"/>
        <v>445.39741003633958</v>
      </c>
      <c r="HQ397" s="77">
        <f t="shared" si="1512"/>
        <v>506.86670659545479</v>
      </c>
      <c r="HR397" s="77">
        <f t="shared" si="1513"/>
        <v>14.54272577604382</v>
      </c>
      <c r="HS397" s="77">
        <f t="shared" si="1514"/>
        <v>16.793939726175406</v>
      </c>
      <c r="HT397" s="282">
        <f t="shared" si="1515"/>
        <v>590.85676056458794</v>
      </c>
      <c r="HU397" s="73">
        <f t="shared" si="1570"/>
        <v>0.75381622038265927</v>
      </c>
      <c r="HV397" s="74">
        <f t="shared" si="1571"/>
        <v>2.4612946396936623E-2</v>
      </c>
      <c r="HW397" s="279">
        <f t="shared" si="1605"/>
        <v>1.1078442606772565</v>
      </c>
      <c r="HX397" s="76">
        <f t="shared" si="1516"/>
        <v>674.66796593727406</v>
      </c>
      <c r="HY397" s="77">
        <f t="shared" si="1517"/>
        <v>767.77889191627719</v>
      </c>
      <c r="HZ397" s="77">
        <f t="shared" si="1363"/>
        <v>29.459353882259151</v>
      </c>
      <c r="IA397" s="77">
        <f t="shared" si="1518"/>
        <v>34.019661863232869</v>
      </c>
      <c r="IB397" s="282">
        <f t="shared" si="1519"/>
        <v>915.29002721544566</v>
      </c>
      <c r="IC397" s="73">
        <f t="shared" si="1572"/>
        <v>0.73710839829621266</v>
      </c>
      <c r="ID397" s="74">
        <f t="shared" si="1573"/>
        <v>3.2185813246411413E-2</v>
      </c>
      <c r="IE397" s="279">
        <f t="shared" si="1580"/>
        <v>1.1067106939394047</v>
      </c>
      <c r="IF397" s="76">
        <f t="shared" si="1364"/>
        <v>51.183769771294152</v>
      </c>
      <c r="IG397" s="77">
        <f t="shared" si="1520"/>
        <v>58.247641837430457</v>
      </c>
      <c r="IH397" s="77">
        <f t="shared" si="1365"/>
        <v>67.656374238473276</v>
      </c>
      <c r="II397" s="77">
        <f t="shared" si="1521"/>
        <v>78.129580970588947</v>
      </c>
      <c r="IJ397" s="282">
        <f t="shared" si="1522"/>
        <v>736.06530614299868</v>
      </c>
      <c r="IK397" s="73"/>
      <c r="IL397" s="74"/>
      <c r="IM397" s="279">
        <f t="shared" si="1525"/>
        <v>1</v>
      </c>
      <c r="IN397" s="76">
        <f t="shared" si="1366"/>
        <v>15.533700138443029</v>
      </c>
      <c r="IO397" s="77">
        <f t="shared" si="1526"/>
        <v>17.67750609454955</v>
      </c>
      <c r="IP397" s="77">
        <f t="shared" si="1367"/>
        <v>0.50584890230482693</v>
      </c>
      <c r="IQ397" s="77">
        <f t="shared" si="1527"/>
        <v>0.58415431238161419</v>
      </c>
      <c r="IR397" s="282">
        <f t="shared" si="1528"/>
        <v>21.909344097581791</v>
      </c>
      <c r="IS397" s="73">
        <f t="shared" si="1606"/>
        <v>0.70899886684227742</v>
      </c>
      <c r="IT397" s="74">
        <f t="shared" si="1607"/>
        <v>2.3088272293859277E-2</v>
      </c>
      <c r="IU397" s="279">
        <f t="shared" si="1608"/>
        <v>1.101422998163992</v>
      </c>
      <c r="IV397" s="76">
        <f t="shared" si="1368"/>
        <v>0</v>
      </c>
      <c r="IW397" s="77">
        <f t="shared" si="1529"/>
        <v>0</v>
      </c>
      <c r="IX397" s="77">
        <f t="shared" si="1530"/>
        <v>0</v>
      </c>
      <c r="IY397" s="77">
        <f t="shared" si="1531"/>
        <v>0</v>
      </c>
      <c r="IZ397" s="282">
        <f t="shared" si="1532"/>
        <v>0</v>
      </c>
      <c r="JA397" s="283"/>
      <c r="JB397" s="284"/>
      <c r="JC397" s="285"/>
      <c r="JD397" s="76">
        <f t="shared" si="1369"/>
        <v>0</v>
      </c>
      <c r="JE397" s="77">
        <f t="shared" si="1533"/>
        <v>0</v>
      </c>
      <c r="JF397" s="77">
        <f t="shared" si="1370"/>
        <v>0</v>
      </c>
      <c r="JG397" s="77">
        <f t="shared" si="1534"/>
        <v>0</v>
      </c>
      <c r="JH397" s="282">
        <f t="shared" si="1535"/>
        <v>0</v>
      </c>
      <c r="JI397" s="283"/>
      <c r="JJ397" s="284"/>
      <c r="JK397" s="285"/>
      <c r="JL397" s="76">
        <f t="shared" si="1371"/>
        <v>1278.5094678716055</v>
      </c>
      <c r="JM397" s="77">
        <f t="shared" si="1536"/>
        <v>1454.9565595325657</v>
      </c>
      <c r="JN397" s="77">
        <f t="shared" si="1372"/>
        <v>60.482372749687656</v>
      </c>
      <c r="JO397" s="77">
        <f t="shared" si="1537"/>
        <v>69.845044051339315</v>
      </c>
      <c r="JP397" s="282">
        <f t="shared" si="1538"/>
        <v>1631.4921676154925</v>
      </c>
      <c r="JQ397" s="73">
        <f t="shared" si="1373"/>
        <v>0.7836442572324519</v>
      </c>
      <c r="JR397" s="74">
        <f t="shared" si="1374"/>
        <v>3.7071813123127448E-2</v>
      </c>
      <c r="JS397" s="279">
        <f t="shared" si="1574"/>
        <v>1.1138894606121108</v>
      </c>
      <c r="JT397" s="76">
        <f t="shared" si="1375"/>
        <v>7.9898323981948032</v>
      </c>
      <c r="JU397" s="77">
        <f t="shared" si="1539"/>
        <v>9.0925091674696681</v>
      </c>
      <c r="JV397" s="77">
        <f t="shared" si="1376"/>
        <v>0.15328156518562719</v>
      </c>
      <c r="JW397" s="77">
        <f t="shared" si="1540"/>
        <v>0.1770095514763623</v>
      </c>
      <c r="JX397" s="282">
        <f t="shared" si="1541"/>
        <v>114.89115353415713</v>
      </c>
      <c r="JY397" s="73">
        <f t="shared" si="1584"/>
        <v>6.9542624931687419E-2</v>
      </c>
      <c r="JZ397" s="74">
        <f t="shared" si="1585"/>
        <v>1.3341459326549159E-3</v>
      </c>
      <c r="KA397" s="279">
        <f t="shared" si="1586"/>
        <v>1.0098041034571972</v>
      </c>
      <c r="KB397" s="76">
        <f t="shared" si="1377"/>
        <v>0.20474818026824204</v>
      </c>
      <c r="KC397" s="77">
        <f t="shared" si="1542"/>
        <v>0.23300547662706211</v>
      </c>
      <c r="KD397" s="77">
        <f t="shared" si="1378"/>
        <v>3.9280074945647059E-3</v>
      </c>
      <c r="KE397" s="77">
        <f t="shared" si="1543"/>
        <v>4.5360630547233221E-3</v>
      </c>
      <c r="KF397" s="282">
        <f t="shared" si="1544"/>
        <v>2.944211272861343</v>
      </c>
      <c r="KG397" s="73">
        <f t="shared" si="1587"/>
        <v>6.9542624931687308E-2</v>
      </c>
      <c r="KH397" s="74">
        <f t="shared" si="1588"/>
        <v>1.3341459326549133E-3</v>
      </c>
      <c r="KI397" s="279">
        <f t="shared" si="1589"/>
        <v>1.0098041034571972</v>
      </c>
      <c r="KJ397" s="76">
        <f t="shared" si="1379"/>
        <v>777.60048344309371</v>
      </c>
      <c r="KK397" s="77">
        <f t="shared" si="1545"/>
        <v>884.91712616307507</v>
      </c>
      <c r="KL397" s="77">
        <f t="shared" si="1380"/>
        <v>25.397404515625905</v>
      </c>
      <c r="KM397" s="77">
        <f t="shared" si="1546"/>
        <v>29.328922734644795</v>
      </c>
      <c r="KN397" s="282">
        <f t="shared" si="1547"/>
        <v>1022.2111832836521</v>
      </c>
      <c r="KO397" s="73">
        <f t="shared" si="1381"/>
        <v>0.76070433992436404</v>
      </c>
      <c r="KP397" s="74">
        <f t="shared" si="1382"/>
        <v>2.484555533235485E-2</v>
      </c>
      <c r="KQ397" s="279">
        <f t="shared" si="1383"/>
        <v>1.1088308979184101</v>
      </c>
      <c r="KR397" s="76">
        <f t="shared" si="1384"/>
        <v>257.79494853924092</v>
      </c>
      <c r="KS397" s="77">
        <f t="shared" si="1548"/>
        <v>293.37322938714158</v>
      </c>
      <c r="KT397" s="77">
        <f t="shared" si="1385"/>
        <v>8.4178878505088441</v>
      </c>
      <c r="KU397" s="77">
        <f t="shared" si="1549"/>
        <v>9.7209768897676128</v>
      </c>
      <c r="KV397" s="282">
        <f t="shared" si="1550"/>
        <v>341.41149670489818</v>
      </c>
      <c r="KW397" s="73">
        <f t="shared" si="1590"/>
        <v>0.7550857280065999</v>
      </c>
      <c r="KX397" s="74">
        <f t="shared" si="1591"/>
        <v>2.4656134698899476E-2</v>
      </c>
      <c r="KY397" s="279">
        <f t="shared" si="1592"/>
        <v>1.1080261509735803</v>
      </c>
      <c r="KZ397" s="76">
        <f t="shared" si="1386"/>
        <v>924.10685551715585</v>
      </c>
      <c r="LA397" s="77">
        <f t="shared" si="1551"/>
        <v>1051.6428426470784</v>
      </c>
      <c r="LB397" s="77">
        <f t="shared" si="1387"/>
        <v>29.47280180310063</v>
      </c>
      <c r="LC397" s="77">
        <f t="shared" si="1552"/>
        <v>34.035191522220607</v>
      </c>
      <c r="LD397" s="286">
        <f t="shared" si="1553"/>
        <v>1904.7280168009297</v>
      </c>
      <c r="LE397" s="73">
        <f t="shared" si="1388"/>
        <v>0.48516473079932532</v>
      </c>
      <c r="LF397" s="74">
        <f t="shared" si="1389"/>
        <v>1.5473496238377085E-2</v>
      </c>
      <c r="LG397" s="279">
        <f t="shared" si="1390"/>
        <v>1.0693528817153157</v>
      </c>
      <c r="LH397" s="76">
        <f t="shared" si="1391"/>
        <v>247.89103106505613</v>
      </c>
      <c r="LI397" s="77">
        <f t="shared" si="1554"/>
        <v>282.10247226234452</v>
      </c>
      <c r="LJ397" s="77">
        <f t="shared" si="1392"/>
        <v>8.0885067384648064</v>
      </c>
      <c r="LK397" s="77">
        <f t="shared" si="1555"/>
        <v>9.3406075815791585</v>
      </c>
      <c r="LL397" s="282">
        <f t="shared" si="1556"/>
        <v>334.09577305486857</v>
      </c>
      <c r="LM397" s="73">
        <f t="shared" si="1575"/>
        <v>0.74197595736820343</v>
      </c>
      <c r="LN397" s="74">
        <f t="shared" si="1576"/>
        <v>2.4210143889298565E-2</v>
      </c>
      <c r="LO397" s="279">
        <f t="shared" si="1577"/>
        <v>1.1061478321504492</v>
      </c>
      <c r="LP397" s="76">
        <f t="shared" si="1393"/>
        <v>6.4202093451560874E-2</v>
      </c>
      <c r="LQ397" s="77">
        <f t="shared" si="1557"/>
        <v>7.3062624368810794E-2</v>
      </c>
      <c r="LR397" s="77">
        <f t="shared" si="1394"/>
        <v>1.2316900883518657E-3</v>
      </c>
      <c r="LS397" s="77">
        <f t="shared" si="1558"/>
        <v>1.4223557140287345E-3</v>
      </c>
      <c r="LT397" s="282">
        <f t="shared" si="1559"/>
        <v>0.92320491949545436</v>
      </c>
      <c r="LU397" s="73">
        <f t="shared" si="1599"/>
        <v>6.9542624931687211E-2</v>
      </c>
      <c r="LV397" s="74">
        <f t="shared" si="1600"/>
        <v>1.3341459326549118E-3</v>
      </c>
      <c r="LW397" s="279">
        <f t="shared" si="1601"/>
        <v>1.0098041034571972</v>
      </c>
      <c r="LX397" s="76">
        <f t="shared" si="1395"/>
        <v>42.803844387820945</v>
      </c>
      <c r="LY397" s="77">
        <f t="shared" si="1560"/>
        <v>48.711202951784109</v>
      </c>
      <c r="LZ397" s="77">
        <f t="shared" si="1396"/>
        <v>0.82117370387013355</v>
      </c>
      <c r="MA397" s="77">
        <f t="shared" si="1561"/>
        <v>0.94829139322923028</v>
      </c>
      <c r="MB397" s="286">
        <f t="shared" si="1562"/>
        <v>615.50538913987828</v>
      </c>
      <c r="MC397" s="73">
        <f t="shared" si="1593"/>
        <v>6.9542598883879869E-2</v>
      </c>
      <c r="MD397" s="74">
        <f t="shared" si="1594"/>
        <v>1.3341454329387123E-3</v>
      </c>
      <c r="ME397" s="279">
        <f t="shared" si="1595"/>
        <v>1.0098040997849831</v>
      </c>
      <c r="MF397" s="76">
        <f t="shared" si="1397"/>
        <v>0</v>
      </c>
      <c r="MG397" s="77">
        <f t="shared" si="1563"/>
        <v>0</v>
      </c>
      <c r="MH397" s="77">
        <f t="shared" si="1398"/>
        <v>0</v>
      </c>
      <c r="MI397" s="77">
        <f t="shared" si="1564"/>
        <v>0</v>
      </c>
      <c r="MJ397" s="286">
        <f t="shared" si="1565"/>
        <v>0</v>
      </c>
      <c r="MK397" s="73"/>
      <c r="ML397" s="74"/>
      <c r="MM397" s="279"/>
      <c r="MN397" s="287">
        <f t="shared" si="1566"/>
        <v>1.0815126519326599</v>
      </c>
      <c r="MO397" s="288">
        <f t="shared" si="1566"/>
        <v>1.0815126519326599</v>
      </c>
      <c r="MP397" s="288">
        <f t="shared" si="1566"/>
        <v>1.0881294035560749</v>
      </c>
      <c r="MQ397" s="289">
        <f t="shared" si="1566"/>
        <v>1.0897234074076645</v>
      </c>
      <c r="MR397" s="290">
        <f t="shared" si="1567"/>
        <v>3.5395746072452092</v>
      </c>
      <c r="MS397" s="291">
        <f t="shared" si="1602"/>
        <v>3.5395746072452092</v>
      </c>
      <c r="MT397" s="291">
        <f t="shared" si="1399"/>
        <v>2.9737488469783968</v>
      </c>
      <c r="MU397" s="292">
        <f t="shared" si="1603"/>
        <v>3.2400746072452091</v>
      </c>
      <c r="MV397" s="359">
        <f t="shared" si="1400"/>
        <v>0.26632576026681248</v>
      </c>
      <c r="MW397" s="360">
        <f t="shared" si="1401"/>
        <v>0.40085061334485239</v>
      </c>
      <c r="MX397" s="360">
        <f t="shared" si="1402"/>
        <v>0.29949999999999999</v>
      </c>
      <c r="MY397" s="360">
        <f t="shared" si="1403"/>
        <v>9.5823800840267297E-3</v>
      </c>
      <c r="MZ397" s="360">
        <f t="shared" si="1404"/>
        <v>0</v>
      </c>
      <c r="NA397" s="360">
        <f t="shared" si="1405"/>
        <v>0</v>
      </c>
      <c r="NB397" s="360">
        <f t="shared" si="1406"/>
        <v>0.71923842471723998</v>
      </c>
      <c r="NC397" s="360">
        <f t="shared" si="1407"/>
        <v>4.5946086707302471E-2</v>
      </c>
      <c r="ND397" s="360">
        <f t="shared" si="1408"/>
        <v>1.2117649241486365E-3</v>
      </c>
      <c r="NE397" s="360">
        <f t="shared" si="1409"/>
        <v>0.44852209820799688</v>
      </c>
      <c r="NF397" s="360">
        <f t="shared" si="1410"/>
        <v>0.14969433299653068</v>
      </c>
      <c r="NG397" s="360">
        <f t="shared" si="1411"/>
        <v>0.80607820223700499</v>
      </c>
      <c r="NH397" s="360">
        <f t="shared" si="1412"/>
        <v>0.14623274341028941</v>
      </c>
      <c r="NI397" s="360">
        <f t="shared" si="1413"/>
        <v>4.0392164138287889E-4</v>
      </c>
      <c r="NJ397" s="360">
        <f t="shared" si="1414"/>
        <v>0.24598827870762188</v>
      </c>
      <c r="NK397" s="361">
        <f t="shared" si="1415"/>
        <v>0</v>
      </c>
      <c r="NL397" s="145">
        <f t="shared" si="1568"/>
        <v>3.5395746072452092</v>
      </c>
      <c r="NM397" s="56">
        <f t="shared" si="1604"/>
        <v>3.5395746072452092</v>
      </c>
      <c r="NN397" s="56">
        <f t="shared" si="1569"/>
        <v>2.9737488469783968</v>
      </c>
      <c r="NO397" s="58">
        <f t="shared" si="1596"/>
        <v>3.2400746072452091</v>
      </c>
      <c r="NP397" s="55">
        <f t="shared" si="1416"/>
        <v>1.0815126519326599</v>
      </c>
      <c r="NQ397" s="56">
        <f t="shared" si="1597"/>
        <v>1.0815126519326599</v>
      </c>
      <c r="NR397" s="56">
        <f t="shared" si="1417"/>
        <v>1.0881294035560749</v>
      </c>
      <c r="NS397" s="61">
        <f t="shared" si="1598"/>
        <v>1.0897234074076645</v>
      </c>
      <c r="NT397" s="25"/>
      <c r="NU397" s="86">
        <f t="shared" si="1578"/>
        <v>0</v>
      </c>
      <c r="NV397" s="86">
        <f t="shared" si="1578"/>
        <v>0</v>
      </c>
      <c r="NW397" s="86">
        <f t="shared" si="1578"/>
        <v>0</v>
      </c>
      <c r="NX397" s="86">
        <f t="shared" si="1578"/>
        <v>0</v>
      </c>
      <c r="NY397" s="87">
        <f t="shared" si="1579"/>
        <v>0</v>
      </c>
      <c r="NZ397" s="87">
        <f t="shared" si="1579"/>
        <v>0</v>
      </c>
      <c r="OA397" s="87">
        <f t="shared" si="1579"/>
        <v>0</v>
      </c>
      <c r="OB397" s="87">
        <f t="shared" si="1579"/>
        <v>0</v>
      </c>
      <c r="OC397" s="26"/>
    </row>
    <row r="398" spans="1:393" thickBot="1" x14ac:dyDescent="0.35">
      <c r="A398" s="136" t="s">
        <v>894</v>
      </c>
      <c r="B398" s="137" t="s">
        <v>895</v>
      </c>
      <c r="C398" s="133" t="s">
        <v>100</v>
      </c>
      <c r="D398" s="64">
        <f>VLOOKUP(B398,[1]УсіТ_1!$A$10:$G$556,6,FALSE)</f>
        <v>3205.6</v>
      </c>
      <c r="E398" s="64">
        <f>VLOOKUP(B398,[1]УсіТ_1!$A$10:$G$556,7,FALSE)</f>
        <v>50.4</v>
      </c>
      <c r="F398" s="38">
        <v>400.5</v>
      </c>
      <c r="G398" s="38"/>
      <c r="H398" s="39"/>
      <c r="I398" s="256">
        <v>3.6154000000000002</v>
      </c>
      <c r="J398" s="62">
        <v>3.6154000000000002</v>
      </c>
      <c r="K398" s="257">
        <f t="shared" si="1418"/>
        <v>3.0187000000000004</v>
      </c>
      <c r="L398" s="293">
        <f t="shared" si="1419"/>
        <v>3.2981000000000003</v>
      </c>
      <c r="M398" s="63">
        <v>0.27939999999999998</v>
      </c>
      <c r="N398" s="63">
        <v>0.621</v>
      </c>
      <c r="O398" s="63">
        <v>0.31730000000000003</v>
      </c>
      <c r="P398" s="63">
        <v>2.1100000000000001E-2</v>
      </c>
      <c r="Q398" s="63">
        <v>0</v>
      </c>
      <c r="R398" s="63">
        <v>0</v>
      </c>
      <c r="S398" s="63">
        <v>0.62960000000000005</v>
      </c>
      <c r="T398" s="63">
        <v>4.2999999999999997E-2</v>
      </c>
      <c r="U398" s="63">
        <v>1.1000000000000001E-3</v>
      </c>
      <c r="V398" s="63">
        <v>0.31780000000000003</v>
      </c>
      <c r="W398" s="63">
        <v>0.14960000000000001</v>
      </c>
      <c r="X398" s="63">
        <v>0.84889999999999999</v>
      </c>
      <c r="Y398" s="63">
        <v>0.15679999999999999</v>
      </c>
      <c r="Z398" s="63">
        <v>4.0000000000000002E-4</v>
      </c>
      <c r="AA398" s="63">
        <v>0.22939999999999999</v>
      </c>
      <c r="AB398" s="259">
        <v>0</v>
      </c>
      <c r="AC398" s="144">
        <v>323.70999999999998</v>
      </c>
      <c r="AD398" s="70">
        <v>71.216200000000001</v>
      </c>
      <c r="AE398" s="70">
        <v>235.682167502852</v>
      </c>
      <c r="AF398" s="68">
        <f t="shared" si="1420"/>
        <v>16.554315445400324</v>
      </c>
      <c r="AG398" s="68">
        <f t="shared" si="1421"/>
        <v>75.150087294294394</v>
      </c>
      <c r="AH398" s="71">
        <v>11.117559877416699</v>
      </c>
      <c r="AI398" s="71">
        <v>69.207512370027302</v>
      </c>
      <c r="AJ398" s="68">
        <f t="shared" si="1422"/>
        <v>0.94848895703122416</v>
      </c>
      <c r="AK398" s="68">
        <f t="shared" si="1423"/>
        <v>40.52473569831897</v>
      </c>
      <c r="AL398" s="71">
        <v>35.546671987514799</v>
      </c>
      <c r="AM398" s="69">
        <f t="shared" si="1424"/>
        <v>895.77613408537297</v>
      </c>
      <c r="AN398" s="260">
        <v>700.03</v>
      </c>
      <c r="AO398" s="71">
        <v>154.00659999999999</v>
      </c>
      <c r="AP398" s="71">
        <v>509.667874693464</v>
      </c>
      <c r="AQ398" s="68">
        <f t="shared" si="1425"/>
        <v>35.799071518468907</v>
      </c>
      <c r="AR398" s="68">
        <f t="shared" si="1426"/>
        <v>162.51371786050731</v>
      </c>
      <c r="AS398" s="71">
        <v>62.482819779224997</v>
      </c>
      <c r="AT398" s="261">
        <f t="shared" ref="AT398:AT461" si="1609">$AT$558/$AS$558*AS398</f>
        <v>13.551116265195558</v>
      </c>
      <c r="AU398" s="71">
        <v>153.80845718222901</v>
      </c>
      <c r="AV398" s="68">
        <f t="shared" si="1427"/>
        <v>2.1079449056824484</v>
      </c>
      <c r="AW398" s="68">
        <f t="shared" si="1428"/>
        <v>90.063157336882924</v>
      </c>
      <c r="AX398" s="71">
        <v>78.999787582745896</v>
      </c>
      <c r="AY398" s="69">
        <f t="shared" si="1429"/>
        <v>1990.7946470851964</v>
      </c>
      <c r="AZ398" s="260">
        <v>125</v>
      </c>
      <c r="BA398" s="260">
        <v>637.14583333333496</v>
      </c>
      <c r="BB398" s="260">
        <v>66.445208333333497</v>
      </c>
      <c r="BC398" s="262">
        <f t="shared" si="1430"/>
        <v>53.156166666666799</v>
      </c>
      <c r="BD398" s="262">
        <f t="shared" ref="BD398:BD461" si="1610">BB398-BC398</f>
        <v>13.289041666666698</v>
      </c>
      <c r="BE398" s="260">
        <v>24.9397083333334</v>
      </c>
      <c r="BF398" s="262">
        <f t="shared" si="1431"/>
        <v>19.951766666666721</v>
      </c>
      <c r="BG398" s="262">
        <f t="shared" ref="BG398:BG461" si="1611">BE398-BF398</f>
        <v>4.9879416666666785</v>
      </c>
      <c r="BH398" s="260">
        <v>78.561659407911989</v>
      </c>
      <c r="BI398" s="263">
        <f t="shared" si="1432"/>
        <v>46.002093912940495</v>
      </c>
      <c r="BJ398" s="68">
        <f t="shared" si="1433"/>
        <v>1.0766875421854338</v>
      </c>
      <c r="BK398" s="260">
        <v>40.351199638301139</v>
      </c>
      <c r="BL398" s="69">
        <f t="shared" si="1434"/>
        <v>1016.9323308554581</v>
      </c>
      <c r="BM398" s="260">
        <v>23.63</v>
      </c>
      <c r="BN398" s="260">
        <v>5.1985999999999999</v>
      </c>
      <c r="BO398" s="260">
        <v>17.204193933126501</v>
      </c>
      <c r="BP398" s="68">
        <f t="shared" si="1435"/>
        <v>1.2084225818628054</v>
      </c>
      <c r="BQ398" s="68">
        <f t="shared" si="1436"/>
        <v>5.4857636859045815</v>
      </c>
      <c r="BR398" s="260">
        <v>2.471102309325</v>
      </c>
      <c r="BS398" s="260">
        <v>5.23094650842246</v>
      </c>
      <c r="BT398" s="68">
        <f t="shared" si="1437"/>
        <v>7.1690121897929809E-2</v>
      </c>
      <c r="BU398" s="68">
        <f t="shared" si="1438"/>
        <v>3.0630016517928054</v>
      </c>
      <c r="BV398" s="260">
        <v>2.6867421375437002</v>
      </c>
      <c r="BW398" s="69">
        <f t="shared" si="1439"/>
        <v>67.705901866101186</v>
      </c>
      <c r="BX398" s="260">
        <v>0</v>
      </c>
      <c r="BY398" s="260">
        <v>0</v>
      </c>
      <c r="BZ398" s="263">
        <f t="shared" si="1440"/>
        <v>0</v>
      </c>
      <c r="CA398" s="263">
        <f t="shared" si="1441"/>
        <v>0</v>
      </c>
      <c r="CB398" s="260">
        <v>0</v>
      </c>
      <c r="CC398" s="264">
        <f t="shared" si="1442"/>
        <v>0</v>
      </c>
      <c r="CD398" s="260">
        <v>0</v>
      </c>
      <c r="CE398" s="260">
        <v>0</v>
      </c>
      <c r="CF398" s="263">
        <f t="shared" si="1443"/>
        <v>0</v>
      </c>
      <c r="CG398" s="263">
        <f t="shared" si="1444"/>
        <v>0</v>
      </c>
      <c r="CH398" s="260">
        <v>0</v>
      </c>
      <c r="CI398" s="69">
        <f t="shared" si="1445"/>
        <v>0</v>
      </c>
      <c r="CJ398" s="260">
        <v>813.65066111114891</v>
      </c>
      <c r="CK398" s="260">
        <v>179.00316150237165</v>
      </c>
      <c r="CL398" s="260">
        <v>67.091093557021964</v>
      </c>
      <c r="CM398" s="260">
        <v>31.079098437720418</v>
      </c>
      <c r="CN398" s="260">
        <v>386.2130505353731</v>
      </c>
      <c r="CO398" s="265">
        <f t="shared" si="1446"/>
        <v>27.127604669604604</v>
      </c>
      <c r="CP398" s="266">
        <f t="shared" si="1447"/>
        <v>123.14866571981013</v>
      </c>
      <c r="CQ398" s="260">
        <v>155.94064373783101</v>
      </c>
      <c r="CR398" s="265">
        <f t="shared" si="1448"/>
        <v>2.1371665224269738</v>
      </c>
      <c r="CS398" s="265">
        <f t="shared" si="1449"/>
        <v>91.311667703261904</v>
      </c>
      <c r="CT398" s="260">
        <v>80.094930776203569</v>
      </c>
      <c r="CU398" s="267">
        <f t="shared" ref="CU398:CU461" si="1612">(CJ398+CK398+CL398+CN398+CQ398+CT398)*1.2</f>
        <v>2018.3922494639401</v>
      </c>
      <c r="CV398" s="260">
        <v>98.555800000000289</v>
      </c>
      <c r="CW398" s="260">
        <v>10.6288392857721</v>
      </c>
      <c r="CX398" s="68">
        <f t="shared" si="1450"/>
        <v>0.14566824241150664</v>
      </c>
      <c r="CY398" s="68">
        <f t="shared" si="1451"/>
        <v>6.2237593591409963</v>
      </c>
      <c r="CZ398" s="260">
        <v>5.4592319642886</v>
      </c>
      <c r="DA398" s="69">
        <f t="shared" si="1452"/>
        <v>137.57264550007318</v>
      </c>
      <c r="DB398" s="260">
        <v>2.5256000000000038</v>
      </c>
      <c r="DC398" s="260">
        <v>0.27237561361326301</v>
      </c>
      <c r="DD398" s="68">
        <f t="shared" si="1453"/>
        <v>3.7329077845697695E-3</v>
      </c>
      <c r="DE398" s="68">
        <f t="shared" si="1454"/>
        <v>0.15949063005370062</v>
      </c>
      <c r="DF398" s="260">
        <v>0.139898780680663</v>
      </c>
      <c r="DG398" s="69">
        <f t="shared" si="1455"/>
        <v>3.5254492731527156</v>
      </c>
      <c r="DH398" s="260">
        <v>371.77326534909952</v>
      </c>
      <c r="DI398" s="260">
        <v>81.7901183768019</v>
      </c>
      <c r="DJ398" s="260">
        <v>5.6371590791916635</v>
      </c>
      <c r="DK398" s="260">
        <v>270.65093717414442</v>
      </c>
      <c r="DL398" s="68">
        <f t="shared" si="1456"/>
        <v>19.010521827111901</v>
      </c>
      <c r="DM398" s="68">
        <f t="shared" si="1457"/>
        <v>86.300299129222026</v>
      </c>
      <c r="DN398" s="260">
        <v>78.711801879672507</v>
      </c>
      <c r="DO398" s="68">
        <f t="shared" si="1458"/>
        <v>1.0787452447609118</v>
      </c>
      <c r="DP398" s="68">
        <f t="shared" si="1459"/>
        <v>46.090010437849756</v>
      </c>
      <c r="DQ398" s="260">
        <v>40.4283076669971</v>
      </c>
      <c r="DR398" s="264">
        <f t="shared" si="1460"/>
        <v>1018.7899074310885</v>
      </c>
      <c r="DS398" s="260">
        <v>173.6</v>
      </c>
      <c r="DT398" s="260">
        <v>38.192</v>
      </c>
      <c r="DU398" s="260">
        <v>126.392216114717</v>
      </c>
      <c r="DV398" s="68">
        <f t="shared" si="1461"/>
        <v>8.8777892598977211</v>
      </c>
      <c r="DW398" s="68">
        <f t="shared" si="1462"/>
        <v>40.301674814770891</v>
      </c>
      <c r="DX398" s="260">
        <v>3.273018757</v>
      </c>
      <c r="DY398" s="260">
        <v>2.1520415951666698</v>
      </c>
      <c r="DZ398" s="260">
        <v>0</v>
      </c>
      <c r="EA398" s="260">
        <v>37.056852835317102</v>
      </c>
      <c r="EB398" s="68">
        <f t="shared" si="1463"/>
        <v>0.50786416810802093</v>
      </c>
      <c r="EC398" s="68">
        <f t="shared" si="1464"/>
        <v>21.698788405131271</v>
      </c>
      <c r="ED398" s="267">
        <v>19.033306465110101</v>
      </c>
      <c r="EE398" s="69">
        <f t="shared" si="1465"/>
        <v>479.63932292077305</v>
      </c>
      <c r="EF398" s="260">
        <v>516.71220257936466</v>
      </c>
      <c r="EG398" s="260">
        <v>113.67668456746021</v>
      </c>
      <c r="EH398" s="260">
        <v>942.8457582221846</v>
      </c>
      <c r="EI398" s="260">
        <v>376.20046300416197</v>
      </c>
      <c r="EJ398" s="268">
        <f t="shared" si="1466"/>
        <v>26.424320521412337</v>
      </c>
      <c r="EK398" s="266">
        <f t="shared" si="1467"/>
        <v>119.95603203443309</v>
      </c>
      <c r="EL398" s="260">
        <v>210.23859037154739</v>
      </c>
      <c r="EM398" s="268">
        <f t="shared" si="1468"/>
        <v>2.8813198810420571</v>
      </c>
      <c r="EN398" s="268">
        <f t="shared" si="1469"/>
        <v>123.10604754642107</v>
      </c>
      <c r="EO398" s="269">
        <f t="shared" si="1470"/>
        <v>2159.6736987447189</v>
      </c>
      <c r="EP398" s="69">
        <f t="shared" si="1471"/>
        <v>2721.1888604183459</v>
      </c>
      <c r="EQ398" s="260">
        <v>178.47</v>
      </c>
      <c r="ER398" s="260">
        <v>39.263399999999997</v>
      </c>
      <c r="ES398" s="260">
        <v>129.93789637093101</v>
      </c>
      <c r="ET398" s="68">
        <f t="shared" si="1472"/>
        <v>9.1268378410941935</v>
      </c>
      <c r="EU398" s="68">
        <f t="shared" si="1473"/>
        <v>41.4322575126278</v>
      </c>
      <c r="EV398" s="260">
        <v>12.383444787666701</v>
      </c>
      <c r="EW398" s="260">
        <v>38.830428831738097</v>
      </c>
      <c r="EX398" s="68">
        <f t="shared" si="1474"/>
        <v>0.53217102713897058</v>
      </c>
      <c r="EY398" s="68">
        <f t="shared" si="1475"/>
        <v>22.73731292413957</v>
      </c>
      <c r="EZ398" s="260">
        <v>19.944258499516799</v>
      </c>
      <c r="FA398" s="69">
        <f t="shared" si="1476"/>
        <v>502.59531418782319</v>
      </c>
      <c r="FB398" s="260">
        <v>0.83333333333333348</v>
      </c>
      <c r="FC398" s="260">
        <v>8.9871586162120806E-2</v>
      </c>
      <c r="FD398" s="68">
        <f t="shared" si="1477"/>
        <v>1.2316900883518657E-3</v>
      </c>
      <c r="FE398" s="68">
        <f t="shared" si="1478"/>
        <v>5.2624666763574489E-2</v>
      </c>
      <c r="FF398" s="260">
        <v>4.6160245974772703E-2</v>
      </c>
      <c r="FG398" s="69">
        <f t="shared" si="1479"/>
        <v>1.1632381985642724</v>
      </c>
      <c r="FH398" s="260">
        <v>526.91151333333403</v>
      </c>
      <c r="FI398" s="260">
        <v>56.825248164420302</v>
      </c>
      <c r="FJ398" s="68">
        <f t="shared" si="1480"/>
        <v>0.77879002609338022</v>
      </c>
      <c r="FK398" s="68">
        <f t="shared" si="1481"/>
        <v>33.274251363668967</v>
      </c>
      <c r="FL398" s="260">
        <v>29.187000000000001</v>
      </c>
      <c r="FM398" s="69">
        <f t="shared" si="1482"/>
        <v>735.50851379730511</v>
      </c>
      <c r="FN398" s="260">
        <v>0</v>
      </c>
      <c r="FO398" s="260">
        <v>0</v>
      </c>
      <c r="FP398" s="68">
        <f t="shared" si="1483"/>
        <v>0</v>
      </c>
      <c r="FQ398" s="68">
        <f t="shared" si="1484"/>
        <v>0</v>
      </c>
      <c r="FR398" s="260">
        <v>0</v>
      </c>
      <c r="FS398" s="264">
        <f t="shared" si="1485"/>
        <v>0</v>
      </c>
      <c r="FT398" s="270">
        <f t="shared" ref="FT398:FT461" si="1613">AM398+AY398+BL398+BW398+CC398+CI398+CU398+DA398+DG398+DR398+EE398+EP398+FA398+FG398+FM398+FS398</f>
        <v>11589.584515083196</v>
      </c>
      <c r="FU398" s="271">
        <f t="shared" ref="FU398:FU461" si="1614">AC398+AD398+AN398+AO398+BM398+BN398+CJ398+CK398+DH398+DI398+DS398+DT398+EF398+EG398+EQ398+ER398</f>
        <v>3783.9228934862463</v>
      </c>
      <c r="FV398" s="272">
        <f t="shared" si="1486"/>
        <v>1083.9340999279491</v>
      </c>
      <c r="FW398" s="272">
        <f t="shared" ref="FW398:FW461" si="1615">AT398+BC398+BF398+CM398</f>
        <v>117.73814803624948</v>
      </c>
      <c r="FX398" s="272">
        <f t="shared" ref="FX398:FX461" si="1616">BA398</f>
        <v>637.14583333333496</v>
      </c>
      <c r="FY398" s="272">
        <f t="shared" ref="FY398:FY461" si="1617">BX398</f>
        <v>0</v>
      </c>
      <c r="FZ398" s="272">
        <f t="shared" ref="FZ398:FZ461" si="1618">CD398</f>
        <v>0</v>
      </c>
      <c r="GA398" s="272">
        <f t="shared" ref="GA398:GA461" si="1619">CV398</f>
        <v>98.555800000000289</v>
      </c>
      <c r="GB398" s="272">
        <f t="shared" ref="GB398:GB461" si="1620">DB398</f>
        <v>2.5256000000000038</v>
      </c>
      <c r="GC398" s="272">
        <f t="shared" ref="GC398:GC461" si="1621">FH398</f>
        <v>526.91151333333403</v>
      </c>
      <c r="GD398" s="272">
        <f t="shared" ref="GD398:GD461" si="1622">FN398</f>
        <v>0</v>
      </c>
      <c r="GE398" s="272">
        <f t="shared" ref="GE398:GE461" si="1623">AE398+AP398+BO398+CN398+DK398+DU398+EI398+ES398</f>
        <v>2051.9487993287703</v>
      </c>
      <c r="GF398" s="273">
        <f t="shared" ref="GF398:GF461" si="1624">(AG398+AR398+BQ398+CP398+DM398+DW398+EK398+EU398)*1.22</f>
        <v>798.23196762291559</v>
      </c>
      <c r="GG398" s="273">
        <f t="shared" ref="GG398:GG461" si="1625">AF398+AQ398+BP398+CO398+DL398+DV398+EJ398+ET398</f>
        <v>144.12888366485279</v>
      </c>
      <c r="GH398" s="272">
        <f t="shared" si="1487"/>
        <v>895.4032277746644</v>
      </c>
      <c r="GI398" s="274">
        <f t="shared" si="1488"/>
        <v>639.65446879636647</v>
      </c>
      <c r="GJ398" s="275">
        <f t="shared" ref="GJ398:GJ461" si="1626">AJ398+AV398+BJ398+BT398+CA398+CG398+CR398+CX398+DD398+DO398+EB398+EM398+EX398+FD398+FJ398+FP398</f>
        <v>12.271501236651778</v>
      </c>
      <c r="GK398" s="271">
        <f t="shared" si="1489"/>
        <v>9198.0859152205485</v>
      </c>
      <c r="GL398" s="276">
        <f t="shared" si="1490"/>
        <v>11589.58825317789</v>
      </c>
      <c r="GM398" s="272">
        <f t="shared" si="1491"/>
        <v>5221.809329905529</v>
      </c>
      <c r="GN398" s="272">
        <f t="shared" si="1492"/>
        <v>274.13853293775406</v>
      </c>
      <c r="GO398" s="277">
        <f t="shared" si="1493"/>
        <v>0.56770608342163131</v>
      </c>
      <c r="GP398" s="278">
        <f t="shared" si="1494"/>
        <v>2.9803867398555482E-2</v>
      </c>
      <c r="GQ398" s="279">
        <f t="shared" si="1495"/>
        <v>1.0829627552463157</v>
      </c>
      <c r="GR398" s="280">
        <f t="shared" si="1496"/>
        <v>9198.0859152205485</v>
      </c>
      <c r="GS398" s="272">
        <f t="shared" si="1497"/>
        <v>5221.809329905529</v>
      </c>
      <c r="GT398" s="272">
        <f t="shared" ref="GT398:GT461" si="1627">GN398-CA398-CG398-FP398</f>
        <v>274.13853293775406</v>
      </c>
      <c r="GU398" s="73">
        <f t="shared" si="1498"/>
        <v>0.56770608342163131</v>
      </c>
      <c r="GV398" s="74">
        <f t="shared" si="1499"/>
        <v>2.9803867398555482E-2</v>
      </c>
      <c r="GW398" s="279">
        <f t="shared" si="1500"/>
        <v>1.0829627552463157</v>
      </c>
      <c r="GX398" s="280">
        <f t="shared" si="1501"/>
        <v>7680.0633239976678</v>
      </c>
      <c r="GY398" s="272">
        <f t="shared" ref="GY398:GY461" si="1628">GS398-AC398-AD398-AG398*1.22-AK398*1.22-BI398*1.22</f>
        <v>4629.6372912807537</v>
      </c>
      <c r="GZ398" s="272">
        <f t="shared" ref="GZ398:GZ461" si="1629">GT398-AF398-AJ398-BC398-BF398-BJ398</f>
        <v>182.4511076598036</v>
      </c>
      <c r="HA398" s="73">
        <f t="shared" si="1502"/>
        <v>0.60281238525920255</v>
      </c>
      <c r="HB398" s="74">
        <f t="shared" si="1503"/>
        <v>2.3756458763784408E-2</v>
      </c>
      <c r="HC398" s="279">
        <f t="shared" si="1504"/>
        <v>1.0868716371062563</v>
      </c>
      <c r="HD398" s="280">
        <f t="shared" si="1505"/>
        <v>8390.996763747964</v>
      </c>
      <c r="HE398" s="272">
        <f t="shared" ref="HE398:HE461" si="1630">GY398+AC398+AD398+AG398*1.22+AK398*1.22</f>
        <v>5165.686775331742</v>
      </c>
      <c r="HF398" s="272">
        <f t="shared" ref="HF398:HF461" si="1631">GZ398+AF398+AJ398</f>
        <v>199.95391206223516</v>
      </c>
      <c r="HG398" s="73">
        <f t="shared" si="1506"/>
        <v>0.61562254411172135</v>
      </c>
      <c r="HH398" s="74">
        <f t="shared" si="1507"/>
        <v>2.382957802177995E-2</v>
      </c>
      <c r="HI398" s="281">
        <f t="shared" si="1508"/>
        <v>1.0886508859906301</v>
      </c>
      <c r="HJ398" s="72">
        <f t="shared" ref="HJ398:HJ461" si="1632">I398*GW398</f>
        <v>3.9153435453175298</v>
      </c>
      <c r="HK398" s="73">
        <f t="shared" si="1509"/>
        <v>3.9153435453175298</v>
      </c>
      <c r="HL398" s="73">
        <f t="shared" ref="HL398:HL461" si="1633">K398*HC398</f>
        <v>3.2809394109326564</v>
      </c>
      <c r="HM398" s="74">
        <f t="shared" si="1510"/>
        <v>3.5904794870856973</v>
      </c>
      <c r="HN398" s="75"/>
      <c r="HO398" s="75"/>
      <c r="HP398" s="76">
        <f t="shared" si="1511"/>
        <v>536.04948405098821</v>
      </c>
      <c r="HQ398" s="77">
        <f t="shared" si="1512"/>
        <v>610.02967334486505</v>
      </c>
      <c r="HR398" s="77">
        <f t="shared" si="1513"/>
        <v>17.502804402431547</v>
      </c>
      <c r="HS398" s="77">
        <f t="shared" si="1514"/>
        <v>20.212238523927951</v>
      </c>
      <c r="HT398" s="282">
        <f t="shared" si="1515"/>
        <v>710.93343975029597</v>
      </c>
      <c r="HU398" s="73">
        <f t="shared" si="1570"/>
        <v>0.75400797610429893</v>
      </c>
      <c r="HV398" s="74">
        <f t="shared" si="1571"/>
        <v>2.4619469874112447E-2</v>
      </c>
      <c r="HW398" s="279">
        <f t="shared" si="1605"/>
        <v>1.1078717347186668</v>
      </c>
      <c r="HX398" s="76">
        <f t="shared" si="1516"/>
        <v>1162.1803877408161</v>
      </c>
      <c r="HY398" s="77">
        <f t="shared" si="1517"/>
        <v>1322.572903052926</v>
      </c>
      <c r="HZ398" s="77">
        <f t="shared" ref="HZ398:HZ461" si="1634">AQ398+AT398+AV398</f>
        <v>51.458132689346918</v>
      </c>
      <c r="IA398" s="77">
        <f t="shared" si="1518"/>
        <v>59.423851629657825</v>
      </c>
      <c r="IB398" s="282">
        <f t="shared" si="1519"/>
        <v>1579.9957516549177</v>
      </c>
      <c r="IC398" s="73">
        <f t="shared" si="1572"/>
        <v>0.73555918522155905</v>
      </c>
      <c r="ID398" s="74">
        <f t="shared" si="1573"/>
        <v>3.2568525982078551E-2</v>
      </c>
      <c r="IE398" s="279">
        <f t="shared" si="1580"/>
        <v>1.1065561309744529</v>
      </c>
      <c r="IF398" s="76">
        <f t="shared" ref="IF398:IF461" si="1635">BI398*1.22</f>
        <v>56.122554573787404</v>
      </c>
      <c r="IG398" s="77">
        <f t="shared" si="1520"/>
        <v>63.868028330515799</v>
      </c>
      <c r="IH398" s="77">
        <f t="shared" ref="IH398:IH461" si="1636">BC398+BF398+BJ398</f>
        <v>74.184620875518959</v>
      </c>
      <c r="II398" s="77">
        <f t="shared" si="1521"/>
        <v>85.668400187049301</v>
      </c>
      <c r="IJ398" s="282">
        <f t="shared" si="1522"/>
        <v>807.08915147258574</v>
      </c>
      <c r="IK398" s="73">
        <f t="shared" ref="IK398:IK461" si="1637">IF398/IJ398</f>
        <v>6.953699535099464E-2</v>
      </c>
      <c r="IL398" s="74">
        <f t="shared" ref="IL398:IL461" si="1638">IH398/IJ398</f>
        <v>9.1916265681634274E-2</v>
      </c>
      <c r="IM398" s="279">
        <f t="shared" si="1525"/>
        <v>1.0238254386559078</v>
      </c>
      <c r="IN398" s="76">
        <f t="shared" ref="IN398:IN461" si="1639">BM398+BN398+BQ398*1.22+BU398*1.22</f>
        <v>39.25809371199081</v>
      </c>
      <c r="IO398" s="77">
        <f t="shared" si="1526"/>
        <v>44.676103225182658</v>
      </c>
      <c r="IP398" s="77">
        <f t="shared" ref="IP398:IP461" si="1640">BP398+BT398</f>
        <v>1.2801127037607352</v>
      </c>
      <c r="IQ398" s="77">
        <f t="shared" si="1527"/>
        <v>1.4782741503028971</v>
      </c>
      <c r="IR398" s="282">
        <f t="shared" si="1528"/>
        <v>53.734842750873952</v>
      </c>
      <c r="IS398" s="73">
        <f t="shared" si="1606"/>
        <v>0.73058916156132814</v>
      </c>
      <c r="IT398" s="74">
        <f t="shared" si="1607"/>
        <v>2.3822768211970161E-2</v>
      </c>
      <c r="IU398" s="279">
        <f t="shared" si="1608"/>
        <v>1.1045163747062918</v>
      </c>
      <c r="IV398" s="76">
        <f t="shared" ref="IV398:IV461" si="1641">BZ398*1.22</f>
        <v>0</v>
      </c>
      <c r="IW398" s="77">
        <f t="shared" si="1529"/>
        <v>0</v>
      </c>
      <c r="IX398" s="77">
        <f t="shared" si="1530"/>
        <v>0</v>
      </c>
      <c r="IY398" s="77">
        <f t="shared" si="1531"/>
        <v>0</v>
      </c>
      <c r="IZ398" s="282">
        <f t="shared" si="1532"/>
        <v>0</v>
      </c>
      <c r="JA398" s="283"/>
      <c r="JB398" s="284"/>
      <c r="JC398" s="285"/>
      <c r="JD398" s="76">
        <f t="shared" ref="JD398:JD461" si="1642">CF398*1.22</f>
        <v>0</v>
      </c>
      <c r="JE398" s="77">
        <f t="shared" si="1533"/>
        <v>0</v>
      </c>
      <c r="JF398" s="77">
        <f t="shared" ref="JF398:JF461" si="1643">CG398</f>
        <v>0</v>
      </c>
      <c r="JG398" s="77">
        <f t="shared" si="1534"/>
        <v>0</v>
      </c>
      <c r="JH398" s="282">
        <f t="shared" si="1535"/>
        <v>0</v>
      </c>
      <c r="JI398" s="283"/>
      <c r="JJ398" s="284"/>
      <c r="JK398" s="285"/>
      <c r="JL398" s="76">
        <f t="shared" ref="JL398:JL461" si="1644">CJ398+CK398+CP398*1.22+CS398*1.22</f>
        <v>1254.2954293896685</v>
      </c>
      <c r="JM398" s="77">
        <f t="shared" si="1536"/>
        <v>1427.4007415997366</v>
      </c>
      <c r="JN398" s="77">
        <f t="shared" ref="JN398:JN461" si="1645">CM398+CO398+CR398</f>
        <v>60.343869629752</v>
      </c>
      <c r="JO398" s="77">
        <f t="shared" si="1537"/>
        <v>69.685100648437611</v>
      </c>
      <c r="JP398" s="282">
        <f t="shared" si="1538"/>
        <v>1601.8986106856667</v>
      </c>
      <c r="JQ398" s="73">
        <f t="shared" ref="JQ398:JQ461" si="1646">JL398/JP398</f>
        <v>0.78300550423274773</v>
      </c>
      <c r="JR398" s="74">
        <f t="shared" ref="JR398:JR461" si="1647">JN398/JP398</f>
        <v>3.7670217844762842E-2</v>
      </c>
      <c r="JS398" s="279">
        <f t="shared" si="1574"/>
        <v>1.1138939393615306</v>
      </c>
      <c r="JT398" s="76">
        <f t="shared" ref="JT398:JT461" si="1648">CY398*1.22</f>
        <v>7.592986418152015</v>
      </c>
      <c r="JU398" s="77">
        <f t="shared" si="1539"/>
        <v>8.6408944737211737</v>
      </c>
      <c r="JV398" s="77">
        <f t="shared" ref="JV398:JV461" si="1649">CX398</f>
        <v>0.14566824241150664</v>
      </c>
      <c r="JW398" s="77">
        <f t="shared" si="1540"/>
        <v>0.16821768633680786</v>
      </c>
      <c r="JX398" s="282">
        <f t="shared" si="1541"/>
        <v>109.18463928577238</v>
      </c>
      <c r="JY398" s="73">
        <f t="shared" si="1584"/>
        <v>6.9542624931687086E-2</v>
      </c>
      <c r="JZ398" s="74">
        <f t="shared" si="1585"/>
        <v>1.3341459326549094E-3</v>
      </c>
      <c r="KA398" s="279">
        <f t="shared" si="1586"/>
        <v>1.0098041034571972</v>
      </c>
      <c r="KB398" s="76">
        <f t="shared" ref="KB398:KB461" si="1650">DE398*1.22</f>
        <v>0.19457856866551476</v>
      </c>
      <c r="KC398" s="77">
        <f t="shared" si="1542"/>
        <v>0.22143235692704244</v>
      </c>
      <c r="KD398" s="77">
        <f t="shared" ref="KD398:KD461" si="1651">DD398</f>
        <v>3.7329077845697695E-3</v>
      </c>
      <c r="KE398" s="77">
        <f t="shared" si="1543"/>
        <v>4.3107619096211698E-3</v>
      </c>
      <c r="KF398" s="282">
        <f t="shared" si="1544"/>
        <v>2.7979756136132661</v>
      </c>
      <c r="KG398" s="73">
        <f t="shared" si="1587"/>
        <v>6.9542624931687225E-2</v>
      </c>
      <c r="KH398" s="74">
        <f t="shared" si="1588"/>
        <v>1.3341459326549115E-3</v>
      </c>
      <c r="KI398" s="279">
        <f t="shared" si="1589"/>
        <v>1.0098041034571972</v>
      </c>
      <c r="KJ398" s="76">
        <f t="shared" ref="KJ398:KJ461" si="1652">DH398+DI398+DM398*1.22+DP398*1.22</f>
        <v>615.07956139772898</v>
      </c>
      <c r="KK398" s="77">
        <f t="shared" si="1545"/>
        <v>699.96669166622951</v>
      </c>
      <c r="KL398" s="77">
        <f t="shared" ref="KL398:KL461" si="1653">DL398+DO398</f>
        <v>20.089267071872815</v>
      </c>
      <c r="KM398" s="77">
        <f t="shared" si="1546"/>
        <v>23.199085614598726</v>
      </c>
      <c r="KN398" s="282">
        <f t="shared" si="1547"/>
        <v>808.563418596102</v>
      </c>
      <c r="KO398" s="73">
        <f t="shared" ref="KO398:KO461" si="1654">KJ398/KN398</f>
        <v>0.76070664001307842</v>
      </c>
      <c r="KP398" s="74">
        <f t="shared" ref="KP398:KP461" si="1655">KL398/KN398</f>
        <v>2.4845629433438314E-2</v>
      </c>
      <c r="KQ398" s="279">
        <f t="shared" ref="KQ398:KQ461" si="1656">1+KO398*(KM398*$GO$8-KM398)/KM398+KP398*(KN398*$GP$8-KN398)/KN398</f>
        <v>1.1088312268245011</v>
      </c>
      <c r="KR398" s="76">
        <f t="shared" ref="KR398:KR461" si="1657">DS398+DT398+DW398*1.22+EC398*1.22</f>
        <v>287.43256512828066</v>
      </c>
      <c r="KS398" s="77">
        <f t="shared" si="1548"/>
        <v>327.10113344163466</v>
      </c>
      <c r="KT398" s="77">
        <f t="shared" ref="KT398:KT461" si="1658">DV398+EB398</f>
        <v>9.3856534280057424</v>
      </c>
      <c r="KU398" s="77">
        <f t="shared" si="1549"/>
        <v>10.838552578661032</v>
      </c>
      <c r="KV398" s="282">
        <f t="shared" si="1550"/>
        <v>380.66612930220083</v>
      </c>
      <c r="KW398" s="73">
        <f t="shared" si="1590"/>
        <v>0.75507785695347618</v>
      </c>
      <c r="KX398" s="74">
        <f t="shared" si="1591"/>
        <v>2.4655866927826193E-2</v>
      </c>
      <c r="KY398" s="279">
        <f t="shared" si="1592"/>
        <v>1.1080250232385767</v>
      </c>
      <c r="KZ398" s="76">
        <f t="shared" ref="KZ398:KZ461" si="1659">EF398+EG398+EK398*1.22+EN398*1.22</f>
        <v>926.92462423546692</v>
      </c>
      <c r="LA398" s="77">
        <f t="shared" si="1551"/>
        <v>1054.8494916262036</v>
      </c>
      <c r="LB398" s="77">
        <f t="shared" ref="LB398:LB461" si="1660">EJ398+EM398</f>
        <v>29.305640402454394</v>
      </c>
      <c r="LC398" s="77">
        <f t="shared" si="1552"/>
        <v>33.842153536754338</v>
      </c>
      <c r="LD398" s="286">
        <f t="shared" si="1553"/>
        <v>2159.6736987447189</v>
      </c>
      <c r="LE398" s="73">
        <f t="shared" ref="LE398:LE461" si="1661">KZ398/LD398</f>
        <v>0.42919660723480096</v>
      </c>
      <c r="LF398" s="74">
        <f t="shared" ref="LF398:LF461" si="1662">LB398/LD398</f>
        <v>1.3569475990510928E-2</v>
      </c>
      <c r="LG398" s="279">
        <f t="shared" ref="LG398:LG461" si="1663">1+LE398*(LC398*$GO$8-LC398)/LC398+LF398*(LD398*$GP$8-LD398)/LD398</f>
        <v>1.0613339786478058</v>
      </c>
      <c r="LH398" s="76">
        <f t="shared" ref="LH398:LH461" si="1664">EQ398+ER398+EU398*1.22+EY398*1.22</f>
        <v>296.02027593285618</v>
      </c>
      <c r="LI398" s="77">
        <f t="shared" si="1554"/>
        <v>336.87403421434965</v>
      </c>
      <c r="LJ398" s="77">
        <f t="shared" ref="LJ398:LJ461" si="1665">ET398+EX398</f>
        <v>9.6590088682331636</v>
      </c>
      <c r="LK398" s="77">
        <f t="shared" si="1555"/>
        <v>11.154223441035658</v>
      </c>
      <c r="LL398" s="282">
        <f t="shared" si="1556"/>
        <v>398.88516999033584</v>
      </c>
      <c r="LM398" s="73">
        <f t="shared" si="1575"/>
        <v>0.74211903124908885</v>
      </c>
      <c r="LN398" s="74">
        <f t="shared" si="1576"/>
        <v>2.4215011223573897E-2</v>
      </c>
      <c r="LO398" s="279">
        <f t="shared" si="1577"/>
        <v>1.1061683312400961</v>
      </c>
      <c r="LP398" s="76">
        <f t="shared" ref="LP398:LP461" si="1666">FE398*1.22</f>
        <v>6.4202093451560874E-2</v>
      </c>
      <c r="LQ398" s="77">
        <f t="shared" si="1557"/>
        <v>7.3062624368810794E-2</v>
      </c>
      <c r="LR398" s="77">
        <f t="shared" ref="LR398:LR461" si="1667">FD398</f>
        <v>1.2316900883518657E-3</v>
      </c>
      <c r="LS398" s="77">
        <f t="shared" si="1558"/>
        <v>1.4223557140287345E-3</v>
      </c>
      <c r="LT398" s="282">
        <f t="shared" si="1559"/>
        <v>0.92320491949545436</v>
      </c>
      <c r="LU398" s="73">
        <f t="shared" si="1599"/>
        <v>6.9542624931687211E-2</v>
      </c>
      <c r="LV398" s="74">
        <f t="shared" si="1600"/>
        <v>1.3341459326549118E-3</v>
      </c>
      <c r="LW398" s="279">
        <f t="shared" si="1601"/>
        <v>1.0098041034571972</v>
      </c>
      <c r="LX398" s="76">
        <f t="shared" ref="LX398:LX461" si="1668">FK398*1.22</f>
        <v>40.594586663676139</v>
      </c>
      <c r="LY398" s="77">
        <f t="shared" si="1560"/>
        <v>46.197045569130083</v>
      </c>
      <c r="LZ398" s="77">
        <f t="shared" ref="LZ398:LZ461" si="1669">FJ398</f>
        <v>0.77879002609338022</v>
      </c>
      <c r="MA398" s="77">
        <f t="shared" si="1561"/>
        <v>0.89934672213263556</v>
      </c>
      <c r="MB398" s="286">
        <f t="shared" si="1562"/>
        <v>583.73691571214692</v>
      </c>
      <c r="MC398" s="73">
        <f t="shared" si="1593"/>
        <v>6.9542606559586162E-2</v>
      </c>
      <c r="MD398" s="74">
        <f t="shared" si="1594"/>
        <v>1.3341455801939004E-3</v>
      </c>
      <c r="ME398" s="279">
        <f t="shared" si="1595"/>
        <v>1.0098041008671024</v>
      </c>
      <c r="MF398" s="76">
        <f t="shared" ref="MF398:MF461" si="1670">FQ398*1.22</f>
        <v>0</v>
      </c>
      <c r="MG398" s="77">
        <f t="shared" si="1563"/>
        <v>0</v>
      </c>
      <c r="MH398" s="77">
        <f t="shared" ref="MH398:MH461" si="1671">FP398</f>
        <v>0</v>
      </c>
      <c r="MI398" s="77">
        <f t="shared" si="1564"/>
        <v>0</v>
      </c>
      <c r="MJ398" s="286">
        <f t="shared" si="1565"/>
        <v>0</v>
      </c>
      <c r="MK398" s="73"/>
      <c r="ML398" s="74"/>
      <c r="MM398" s="279"/>
      <c r="MN398" s="287">
        <f t="shared" si="1566"/>
        <v>1.0829588734153948</v>
      </c>
      <c r="MO398" s="288">
        <f t="shared" si="1566"/>
        <v>1.0829588734153948</v>
      </c>
      <c r="MP398" s="288">
        <f t="shared" si="1566"/>
        <v>1.0868686310597617</v>
      </c>
      <c r="MQ398" s="289">
        <f t="shared" ref="MQ398:MQ461" si="1672">MU398/L398</f>
        <v>1.088647918274309</v>
      </c>
      <c r="MR398" s="290">
        <f t="shared" si="1567"/>
        <v>3.9153295109460182</v>
      </c>
      <c r="MS398" s="291">
        <f t="shared" si="1602"/>
        <v>3.9153295109460182</v>
      </c>
      <c r="MT398" s="291">
        <f t="shared" ref="MT398:MT461" si="1673">MR398-MV398-MX398</f>
        <v>3.280930336580103</v>
      </c>
      <c r="MU398" s="292">
        <f t="shared" si="1603"/>
        <v>3.5904696992604985</v>
      </c>
      <c r="MV398" s="359">
        <f t="shared" ref="MV398:MV461" si="1674">M398*HW398</f>
        <v>0.3095393626803955</v>
      </c>
      <c r="MW398" s="360">
        <f t="shared" ref="MW398:MW461" si="1675">N398*IE398</f>
        <v>0.68717135733513524</v>
      </c>
      <c r="MX398" s="360">
        <f t="shared" ref="MX398:MX461" si="1676">O398*IM398</f>
        <v>0.32485981168551958</v>
      </c>
      <c r="MY398" s="360">
        <f t="shared" ref="MY398:MY461" si="1677">P398*IU398</f>
        <v>2.3305295506302757E-2</v>
      </c>
      <c r="MZ398" s="360">
        <f t="shared" ref="MZ398:MZ461" si="1678">Q398*JC398</f>
        <v>0</v>
      </c>
      <c r="NA398" s="360">
        <f t="shared" ref="NA398:NA461" si="1679">R398*JK398</f>
        <v>0</v>
      </c>
      <c r="NB398" s="360">
        <f t="shared" ref="NB398:NB461" si="1680">S398*JS398</f>
        <v>0.70130762422201975</v>
      </c>
      <c r="NC398" s="360">
        <f t="shared" ref="NC398:NC461" si="1681">T398*KA398</f>
        <v>4.3421576448659474E-2</v>
      </c>
      <c r="ND398" s="360">
        <f t="shared" ref="ND398:ND461" si="1682">U398*KI398</f>
        <v>1.110784513802917E-3</v>
      </c>
      <c r="NE398" s="360">
        <f t="shared" ref="NE398:NE461" si="1683">V398*KQ398</f>
        <v>0.35238656388482648</v>
      </c>
      <c r="NF398" s="360">
        <f t="shared" ref="NF398:NF461" si="1684">W398*KY398</f>
        <v>0.16576054347649108</v>
      </c>
      <c r="NG398" s="360">
        <f t="shared" ref="NG398:NG461" si="1685">X398*LG398</f>
        <v>0.90096641447412229</v>
      </c>
      <c r="NH398" s="360">
        <f t="shared" ref="NH398:NH461" si="1686">Y398*LO398</f>
        <v>0.17344719433844705</v>
      </c>
      <c r="NI398" s="360">
        <f t="shared" ref="NI398:NI461" si="1687">Z398*LW398</f>
        <v>4.0392164138287889E-4</v>
      </c>
      <c r="NJ398" s="360">
        <f t="shared" ref="NJ398:NJ461" si="1688">AA398*ME398</f>
        <v>0.23164906073891328</v>
      </c>
      <c r="NK398" s="361">
        <f t="shared" ref="NK398:NK461" si="1689">AB398*MM398</f>
        <v>0</v>
      </c>
      <c r="NL398" s="145">
        <f t="shared" si="1568"/>
        <v>3.9153295109460182</v>
      </c>
      <c r="NM398" s="56">
        <f t="shared" si="1604"/>
        <v>3.9153295109460182</v>
      </c>
      <c r="NN398" s="56">
        <f t="shared" si="1569"/>
        <v>3.280930336580103</v>
      </c>
      <c r="NO398" s="58">
        <f t="shared" si="1596"/>
        <v>3.5904696992604985</v>
      </c>
      <c r="NP398" s="55">
        <f t="shared" ref="NP398:NP461" si="1690">NL398/I398</f>
        <v>1.0829588734153948</v>
      </c>
      <c r="NQ398" s="56">
        <f t="shared" si="1597"/>
        <v>1.0829588734153948</v>
      </c>
      <c r="NR398" s="56">
        <f t="shared" ref="NR398:NR461" si="1691">NN398/K398</f>
        <v>1.0868686310597617</v>
      </c>
      <c r="NS398" s="61">
        <f t="shared" si="1598"/>
        <v>1.088647918274309</v>
      </c>
      <c r="NT398" s="41"/>
      <c r="NU398" s="86">
        <f t="shared" si="1578"/>
        <v>0</v>
      </c>
      <c r="NV398" s="86">
        <f t="shared" si="1578"/>
        <v>0</v>
      </c>
      <c r="NW398" s="86">
        <f t="shared" si="1578"/>
        <v>0</v>
      </c>
      <c r="NX398" s="86">
        <f t="shared" si="1578"/>
        <v>0</v>
      </c>
      <c r="NY398" s="87">
        <f t="shared" si="1579"/>
        <v>0</v>
      </c>
      <c r="NZ398" s="87">
        <f t="shared" si="1579"/>
        <v>0</v>
      </c>
      <c r="OA398" s="87">
        <f t="shared" si="1579"/>
        <v>0</v>
      </c>
      <c r="OB398" s="87">
        <f t="shared" si="1579"/>
        <v>0</v>
      </c>
      <c r="OC398" s="26"/>
    </row>
    <row r="399" spans="1:393" thickBot="1" x14ac:dyDescent="0.35">
      <c r="A399" s="136" t="s">
        <v>896</v>
      </c>
      <c r="B399" s="137" t="s">
        <v>897</v>
      </c>
      <c r="C399" s="133" t="s">
        <v>100</v>
      </c>
      <c r="D399" s="64">
        <f>VLOOKUP(B399,[1]УсіТ_1!$A$10:$G$556,6,FALSE)</f>
        <v>2773.9</v>
      </c>
      <c r="E399" s="64">
        <f>VLOOKUP(B399,[1]УсіТ_1!$A$10:$G$556,7,FALSE)</f>
        <v>45.2</v>
      </c>
      <c r="F399" s="38">
        <v>96</v>
      </c>
      <c r="G399" s="38"/>
      <c r="H399" s="39"/>
      <c r="I399" s="256">
        <v>3.8128000000000002</v>
      </c>
      <c r="J399" s="62">
        <v>3.8128000000000002</v>
      </c>
      <c r="K399" s="257">
        <f t="shared" ref="K399:K462" si="1692">I399-M399-O399-Q399-R399-AB399</f>
        <v>3.1931000000000003</v>
      </c>
      <c r="L399" s="293">
        <f t="shared" ref="L399:L462" si="1693">K399+M399</f>
        <v>3.4521000000000002</v>
      </c>
      <c r="M399" s="63">
        <v>0.25900000000000001</v>
      </c>
      <c r="N399" s="63">
        <v>0.55289999999999995</v>
      </c>
      <c r="O399" s="63">
        <v>0.36070000000000002</v>
      </c>
      <c r="P399" s="63">
        <v>2.01E-2</v>
      </c>
      <c r="Q399" s="63">
        <v>0</v>
      </c>
      <c r="R399" s="63">
        <v>0</v>
      </c>
      <c r="S399" s="63">
        <v>0.68140000000000001</v>
      </c>
      <c r="T399" s="63">
        <v>4.2700000000000002E-2</v>
      </c>
      <c r="U399" s="63">
        <v>1.1000000000000001E-3</v>
      </c>
      <c r="V399" s="63">
        <v>4.2099999999999999E-2</v>
      </c>
      <c r="W399" s="63">
        <v>0.1459</v>
      </c>
      <c r="X399" s="63">
        <v>1.2892999999999999</v>
      </c>
      <c r="Y399" s="63">
        <v>0.1666</v>
      </c>
      <c r="Z399" s="63">
        <v>4.0000000000000002E-4</v>
      </c>
      <c r="AA399" s="63">
        <v>0.25059999999999999</v>
      </c>
      <c r="AB399" s="259">
        <v>0</v>
      </c>
      <c r="AC399" s="144">
        <v>259.62</v>
      </c>
      <c r="AD399" s="70">
        <v>57.116399999999999</v>
      </c>
      <c r="AE399" s="70">
        <v>189.020432878473</v>
      </c>
      <c r="AF399" s="68">
        <f t="shared" ref="AF399:AF462" si="1694">AE399*$AF$9</f>
        <v>13.276795205383943</v>
      </c>
      <c r="AG399" s="68">
        <f t="shared" ref="AG399:AG462" si="1695">AE399*$AG$9</f>
        <v>60.271433268495656</v>
      </c>
      <c r="AH399" s="71">
        <v>8.8981779926249995</v>
      </c>
      <c r="AI399" s="71">
        <v>55.503434583922903</v>
      </c>
      <c r="AJ399" s="68">
        <f t="shared" ref="AJ399:AJ462" si="1696">AI399*$AJ$9</f>
        <v>0.76067457097266344</v>
      </c>
      <c r="AK399" s="68">
        <f t="shared" ref="AK399:AK462" si="1697">AI399*$AK$9</f>
        <v>32.500258134354389</v>
      </c>
      <c r="AL399" s="71">
        <v>28.507922272750999</v>
      </c>
      <c r="AM399" s="69">
        <f t="shared" ref="AM399:AM462" si="1698">(AC399+AD399+AE399+AH399+AI399+AL399)*1.2</f>
        <v>718.39964127332621</v>
      </c>
      <c r="AN399" s="260">
        <v>539.09</v>
      </c>
      <c r="AO399" s="71">
        <v>118.5998</v>
      </c>
      <c r="AP399" s="71">
        <v>392.49297111338001</v>
      </c>
      <c r="AQ399" s="68">
        <f t="shared" ref="AQ399:AQ462" si="1699">AP399*$AQ$9</f>
        <v>27.56870629100381</v>
      </c>
      <c r="AR399" s="68">
        <f t="shared" ref="AR399:AR462" si="1700">AP399*$AR$9</f>
        <v>125.15109375515456</v>
      </c>
      <c r="AS399" s="71">
        <v>48.478475114483302</v>
      </c>
      <c r="AT399" s="261">
        <f t="shared" si="1609"/>
        <v>10.513889337212319</v>
      </c>
      <c r="AU399" s="71">
        <v>118.48611462402</v>
      </c>
      <c r="AV399" s="68">
        <f t="shared" ref="AV399:AV462" si="1701">AU399*$AV$9</f>
        <v>1.6238522009221943</v>
      </c>
      <c r="AW399" s="68">
        <f t="shared" ref="AW399:AW462" si="1702">AU399*$AW$9</f>
        <v>69.380018362553415</v>
      </c>
      <c r="AX399" s="71">
        <v>60.857368042593997</v>
      </c>
      <c r="AY399" s="69">
        <f t="shared" ref="AY399:AY462" si="1703">(AN399+AO399+AP399+AS399+AU399+AX399)*1.2</f>
        <v>1533.605674673373</v>
      </c>
      <c r="AZ399" s="260">
        <v>123</v>
      </c>
      <c r="BA399" s="260">
        <v>626.95150000000206</v>
      </c>
      <c r="BB399" s="260">
        <v>65.382085000000203</v>
      </c>
      <c r="BC399" s="262">
        <f t="shared" ref="BC399:BC462" si="1704">BB399*0.8</f>
        <v>52.305668000000168</v>
      </c>
      <c r="BD399" s="262">
        <f t="shared" si="1610"/>
        <v>13.076417000000035</v>
      </c>
      <c r="BE399" s="260">
        <v>24.540673000000002</v>
      </c>
      <c r="BF399" s="262">
        <f t="shared" ref="BF399:BF462" si="1705">BE399*0.8</f>
        <v>19.632538400000001</v>
      </c>
      <c r="BG399" s="262">
        <f t="shared" si="1611"/>
        <v>4.9081346000000003</v>
      </c>
      <c r="BH399" s="260">
        <v>77.304672857385441</v>
      </c>
      <c r="BI399" s="263">
        <f t="shared" ref="BI399:BI462" si="1706">BH399*$BI$9</f>
        <v>45.266060410333473</v>
      </c>
      <c r="BJ399" s="68">
        <f t="shared" ref="BJ399:BJ462" si="1707">BH399*$BJ$9</f>
        <v>1.0594605415104674</v>
      </c>
      <c r="BK399" s="260">
        <v>39.705580444088341</v>
      </c>
      <c r="BL399" s="69">
        <f t="shared" ref="BL399:BL462" si="1708">(BA399+BB399+BE399+BH399+BK399)*1.2</f>
        <v>1000.6614135617712</v>
      </c>
      <c r="BM399" s="260">
        <v>19.440000000000001</v>
      </c>
      <c r="BN399" s="260">
        <v>4.2767999999999997</v>
      </c>
      <c r="BO399" s="260">
        <v>14.153598394413001</v>
      </c>
      <c r="BP399" s="68">
        <f t="shared" ref="BP399:BP462" si="1709">BO399*$BP$9</f>
        <v>0.99414875122356916</v>
      </c>
      <c r="BQ399" s="68">
        <f t="shared" ref="BQ399:BQ462" si="1710">BO399*$BQ$9</f>
        <v>4.5130446912393181</v>
      </c>
      <c r="BR399" s="260">
        <v>2.0909684925583298</v>
      </c>
      <c r="BS399" s="260">
        <v>4.3096697128062802</v>
      </c>
      <c r="BT399" s="68">
        <f t="shared" ref="BT399:BT462" si="1711">BS399*$BT$9</f>
        <v>5.906402341401007E-2</v>
      </c>
      <c r="BU399" s="68">
        <f t="shared" ref="BU399:BU462" si="1712">BS399*$BU$9</f>
        <v>2.5235443390125685</v>
      </c>
      <c r="BV399" s="260">
        <v>2.2135518299888801</v>
      </c>
      <c r="BW399" s="69">
        <f t="shared" ref="BW399:BW462" si="1713">(BM399+BN399+BO399+BR399+BS399+BV399)*1.2</f>
        <v>55.781506115719793</v>
      </c>
      <c r="BX399" s="260">
        <v>0</v>
      </c>
      <c r="BY399" s="260">
        <v>0</v>
      </c>
      <c r="BZ399" s="263">
        <f t="shared" ref="BZ399:BZ462" si="1714">BY399*$BZ$9</f>
        <v>0</v>
      </c>
      <c r="CA399" s="263">
        <f t="shared" ref="CA399:CA462" si="1715">BY399*$CA$9</f>
        <v>0</v>
      </c>
      <c r="CB399" s="260">
        <v>0</v>
      </c>
      <c r="CC399" s="264">
        <f t="shared" ref="CC399:CC462" si="1716">(BX399+BY399+CB399)*1.2</f>
        <v>0</v>
      </c>
      <c r="CD399" s="260">
        <v>0</v>
      </c>
      <c r="CE399" s="260">
        <v>0</v>
      </c>
      <c r="CF399" s="263">
        <f t="shared" ref="CF399:CF462" si="1717">CE399*$CF$9</f>
        <v>0</v>
      </c>
      <c r="CG399" s="263">
        <f t="shared" ref="CG399:CG462" si="1718">CE399*$CG$9</f>
        <v>0</v>
      </c>
      <c r="CH399" s="260">
        <v>0</v>
      </c>
      <c r="CI399" s="69">
        <f t="shared" ref="CI399:CI462" si="1719">(CD399+CE399+CH399)*1.2</f>
        <v>0</v>
      </c>
      <c r="CJ399" s="260">
        <v>755.84535090348641</v>
      </c>
      <c r="CK399" s="260">
        <v>166.28599109415671</v>
      </c>
      <c r="CL399" s="260">
        <v>59.988022639504052</v>
      </c>
      <c r="CM399" s="260">
        <v>26.893658334287704</v>
      </c>
      <c r="CN399" s="260">
        <v>371.8931119719781</v>
      </c>
      <c r="CO399" s="265">
        <f t="shared" ref="CO399:CO462" si="1720">CN399*$CO$9</f>
        <v>26.121772184911741</v>
      </c>
      <c r="CP399" s="266">
        <f t="shared" ref="CP399:CP462" si="1721">CN399*$CP$9</f>
        <v>118.58258146960887</v>
      </c>
      <c r="CQ399" s="260">
        <v>146.02469922150357</v>
      </c>
      <c r="CR399" s="265">
        <f t="shared" ref="CR399:CR462" si="1722">CQ399*$CR$9</f>
        <v>2.0012685028307065</v>
      </c>
      <c r="CS399" s="265">
        <f t="shared" ref="CS399:CS462" si="1723">CQ399*$CF$9</f>
        <v>85.505346727948307</v>
      </c>
      <c r="CT399" s="260">
        <v>75.001859011339107</v>
      </c>
      <c r="CU399" s="267">
        <f t="shared" si="1612"/>
        <v>1890.0468418103615</v>
      </c>
      <c r="CV399" s="260">
        <v>84.991499999999959</v>
      </c>
      <c r="CW399" s="260">
        <v>9.1659850983574707</v>
      </c>
      <c r="CX399" s="68">
        <f t="shared" ref="CX399:CX462" si="1724">CW399*$CX$9</f>
        <v>0.12561982577298914</v>
      </c>
      <c r="CY399" s="68">
        <f t="shared" ref="CY399:CY462" si="1725">CW399*$CY$9</f>
        <v>5.3671792382836108</v>
      </c>
      <c r="CZ399" s="260">
        <v>4.7078742549178703</v>
      </c>
      <c r="DA399" s="69">
        <f t="shared" ref="DA399:DA462" si="1726">(CV399+CW399+CZ399)*1.2</f>
        <v>118.63843122393035</v>
      </c>
      <c r="DB399" s="260">
        <v>2.1780000000000048</v>
      </c>
      <c r="DC399" s="260">
        <v>0.23488837759331899</v>
      </c>
      <c r="DD399" s="68">
        <f t="shared" ref="DD399:DD462" si="1727">DC399*$DD$9</f>
        <v>3.2191452149164367E-3</v>
      </c>
      <c r="DE399" s="68">
        <f t="shared" ref="DE399:DE462" si="1728">DC399*$DE$9</f>
        <v>0.1375398290532783</v>
      </c>
      <c r="DF399" s="260">
        <v>0.120644418879666</v>
      </c>
      <c r="DG399" s="69">
        <f t="shared" ref="DG399:DG462" si="1729">(DB399+DC399+DF399)*1.2</f>
        <v>3.040239355767588</v>
      </c>
      <c r="DH399" s="260">
        <v>42.639523336087997</v>
      </c>
      <c r="DI399" s="260">
        <v>9.3806951339393603</v>
      </c>
      <c r="DJ399" s="260">
        <v>0.6431279347916663</v>
      </c>
      <c r="DK399" s="260">
        <v>31.041572988672062</v>
      </c>
      <c r="DL399" s="68">
        <f t="shared" ref="DL399:DL462" si="1730">DK399*$DL$9</f>
        <v>2.1803600867243254</v>
      </c>
      <c r="DM399" s="68">
        <f t="shared" ref="DM399:DM462" si="1731">DK399*$DM$9</f>
        <v>9.8979780463139502</v>
      </c>
      <c r="DN399" s="260">
        <v>9.0268960965286702</v>
      </c>
      <c r="DO399" s="68">
        <f t="shared" ref="DO399:DO462" si="1732">DN399*$DO$9</f>
        <v>0.12371361100292542</v>
      </c>
      <c r="DP399" s="68">
        <f t="shared" ref="DP399:DP462" si="1733">DN399*$DP$9</f>
        <v>5.285735116906749</v>
      </c>
      <c r="DQ399" s="260">
        <v>4.6364347398166101</v>
      </c>
      <c r="DR399" s="264">
        <f t="shared" ref="DR399:DR462" si="1734">(DH399+DI399+DJ399+DK399+DN399+DQ399)*1.2</f>
        <v>116.84190027580362</v>
      </c>
      <c r="DS399" s="260">
        <v>146.54</v>
      </c>
      <c r="DT399" s="260">
        <v>32.238799999999998</v>
      </c>
      <c r="DU399" s="260">
        <v>106.690756621259</v>
      </c>
      <c r="DV399" s="68">
        <f t="shared" ref="DV399:DV462" si="1735">DU399*$DV$9</f>
        <v>7.493958745077232</v>
      </c>
      <c r="DW399" s="68">
        <f t="shared" ref="DW399:DW462" si="1736">DU399*$DW$9</f>
        <v>34.019628037767887</v>
      </c>
      <c r="DX399" s="260">
        <v>2.76798102975</v>
      </c>
      <c r="DY399" s="260">
        <v>1.70245073266667</v>
      </c>
      <c r="DZ399" s="260">
        <v>0</v>
      </c>
      <c r="EA399" s="260">
        <v>31.268839977441399</v>
      </c>
      <c r="EB399" s="68">
        <f t="shared" ref="EB399:EB462" si="1737">EA399*$EB$9</f>
        <v>0.42853945189083437</v>
      </c>
      <c r="EC399" s="68">
        <f t="shared" ref="EC399:EC462" si="1738">EA399*$EC$9</f>
        <v>18.309594324150723</v>
      </c>
      <c r="ED399" s="267">
        <v>16.060441418055898</v>
      </c>
      <c r="EE399" s="69">
        <f t="shared" ref="EE399:EE462" si="1739">(DS399+DT399+DU399+DX399+DY399+DZ399+EA399+ED399)*1.2</f>
        <v>404.72312373500756</v>
      </c>
      <c r="EF399" s="260">
        <v>730.54915555555533</v>
      </c>
      <c r="EG399" s="260">
        <v>160.72081422222217</v>
      </c>
      <c r="EH399" s="260">
        <v>1138.843687729393</v>
      </c>
      <c r="EI399" s="260">
        <v>531.88782690899609</v>
      </c>
      <c r="EJ399" s="268">
        <f t="shared" ref="EJ399:EJ462" si="1740">EI399*$EJ$9</f>
        <v>37.359800962087881</v>
      </c>
      <c r="EK399" s="266">
        <f t="shared" ref="EK399:EK462" si="1741">EI399*$EK$9</f>
        <v>169.59881626385629</v>
      </c>
      <c r="EL399" s="260">
        <v>276.3013645850267</v>
      </c>
      <c r="EM399" s="268">
        <f t="shared" ref="EM399:EM462" si="1742">EL399*$EB$9</f>
        <v>3.7867102016377912</v>
      </c>
      <c r="EN399" s="268">
        <f t="shared" ref="EN399:EN462" si="1743">EL399*$EC$9</f>
        <v>161.78936923822073</v>
      </c>
      <c r="EO399" s="269">
        <f t="shared" ref="EO399:EO462" si="1744">EF399+EG399+EH399+EI399+EL399</f>
        <v>2838.302849001193</v>
      </c>
      <c r="EP399" s="69">
        <f t="shared" ref="EP399:EP462" si="1745">EO399*1.2*1.05</f>
        <v>3576.2615897415035</v>
      </c>
      <c r="EQ399" s="260">
        <v>164.08</v>
      </c>
      <c r="ER399" s="260">
        <v>36.0976</v>
      </c>
      <c r="ES399" s="260">
        <v>119.461030069716</v>
      </c>
      <c r="ET399" s="68">
        <f t="shared" ref="ET399:ET462" si="1746">ES399*$ET$9</f>
        <v>8.3909427520968514</v>
      </c>
      <c r="EU399" s="68">
        <f t="shared" ref="EU399:EU462" si="1747">ES399*$EU$9</f>
        <v>38.091582970089782</v>
      </c>
      <c r="EV399" s="260">
        <v>11.2879522546417</v>
      </c>
      <c r="EW399" s="260">
        <v>35.689076228039703</v>
      </c>
      <c r="EX399" s="68">
        <f t="shared" ref="EX399:EX462" si="1748">EW399*$EX$9</f>
        <v>0.48911878970528411</v>
      </c>
      <c r="EY399" s="68">
        <f t="shared" ref="EY399:EY462" si="1749">EW399*$EY$9</f>
        <v>20.89788134163356</v>
      </c>
      <c r="EZ399" s="260">
        <v>18.3307829276199</v>
      </c>
      <c r="FA399" s="69">
        <f t="shared" ref="FA399:FA462" si="1750">(EQ399+ER399+ES399+EV399+EW399+EZ399)*1.2</f>
        <v>461.93572977602076</v>
      </c>
      <c r="FB399" s="260">
        <v>0.83333333333333348</v>
      </c>
      <c r="FC399" s="260">
        <v>8.9871586162120806E-2</v>
      </c>
      <c r="FD399" s="68">
        <f t="shared" ref="FD399:FD462" si="1751">FC399*$FD$9</f>
        <v>1.2316900883518657E-3</v>
      </c>
      <c r="FE399" s="68">
        <f t="shared" ref="FE399:FE462" si="1752">FC399*$FE$9</f>
        <v>5.2624666763574489E-2</v>
      </c>
      <c r="FF399" s="260">
        <v>4.6160245974772703E-2</v>
      </c>
      <c r="FG399" s="69">
        <f t="shared" ref="FG399:FG462" si="1753">(FB399+FC399+FF399)*1.2</f>
        <v>1.1632381985642724</v>
      </c>
      <c r="FH399" s="260">
        <v>498.04523999999998</v>
      </c>
      <c r="FI399" s="260">
        <v>53.712138839152999</v>
      </c>
      <c r="FJ399" s="68">
        <f t="shared" ref="FJ399:FJ462" si="1754">FI399*$FJ$9</f>
        <v>0.73612486279059186</v>
      </c>
      <c r="FK399" s="68">
        <f t="shared" ref="FK399:FK462" si="1755">FI399*$FK$9</f>
        <v>31.451357745821397</v>
      </c>
      <c r="FL399" s="260">
        <v>27.588000000000001</v>
      </c>
      <c r="FM399" s="69">
        <f t="shared" ref="FM399:FM462" si="1756">(FH399+FI399+FL399)*1.2</f>
        <v>695.21445460698362</v>
      </c>
      <c r="FN399" s="260">
        <v>0</v>
      </c>
      <c r="FO399" s="260">
        <v>0</v>
      </c>
      <c r="FP399" s="68">
        <f t="shared" ref="FP399:FP462" si="1757">FO399*$FP$9</f>
        <v>0</v>
      </c>
      <c r="FQ399" s="68">
        <f t="shared" ref="FQ399:FQ462" si="1758">FO399*$FQ$9</f>
        <v>0</v>
      </c>
      <c r="FR399" s="260">
        <v>0</v>
      </c>
      <c r="FS399" s="264">
        <f t="shared" ref="FS399:FS462" si="1759">(FN399+FO399+FR399)*1.2</f>
        <v>0</v>
      </c>
      <c r="FT399" s="270">
        <f t="shared" si="1613"/>
        <v>10576.313784348133</v>
      </c>
      <c r="FU399" s="271">
        <f t="shared" si="1614"/>
        <v>3242.5209302454482</v>
      </c>
      <c r="FV399" s="272">
        <f t="shared" ref="FV399:FV462" si="1760">AH399+AS399-AT399+BD399+BG399+BR399+CL399-CM399+DJ399+DX399+DY399+DZ399+EH399+EV399+FB399</f>
        <v>1256.1111811822468</v>
      </c>
      <c r="FW399" s="272">
        <f t="shared" si="1615"/>
        <v>109.3457540715002</v>
      </c>
      <c r="FX399" s="272">
        <f t="shared" si="1616"/>
        <v>626.95150000000206</v>
      </c>
      <c r="FY399" s="272">
        <f t="shared" si="1617"/>
        <v>0</v>
      </c>
      <c r="FZ399" s="272">
        <f t="shared" si="1618"/>
        <v>0</v>
      </c>
      <c r="GA399" s="272">
        <f t="shared" si="1619"/>
        <v>84.991499999999959</v>
      </c>
      <c r="GB399" s="272">
        <f t="shared" si="1620"/>
        <v>2.1780000000000048</v>
      </c>
      <c r="GC399" s="272">
        <f t="shared" si="1621"/>
        <v>498.04523999999998</v>
      </c>
      <c r="GD399" s="272">
        <f t="shared" si="1622"/>
        <v>0</v>
      </c>
      <c r="GE399" s="272">
        <f t="shared" si="1623"/>
        <v>1756.6413009468874</v>
      </c>
      <c r="GF399" s="273">
        <f t="shared" si="1624"/>
        <v>683.35391337308215</v>
      </c>
      <c r="GG399" s="273">
        <f t="shared" si="1625"/>
        <v>123.38648497850936</v>
      </c>
      <c r="GH399" s="272">
        <f t="shared" ref="GH399:GH462" si="1761">AI399+AU399+BH399+BS399+BY399+CE399+CQ399+CW399+DC399+DN399+EA399+EL399+EW399+FC399+FI399+FO399</f>
        <v>817.11765178794042</v>
      </c>
      <c r="GI399" s="274">
        <f t="shared" ref="GI399:GI462" si="1762">(AK399+AW399+BI399+BU399+BZ399+CF399+CS399+CY399+DE399+DP399+EC399+EN399+EY399+FE399+FK399+FQ399)*1.22</f>
        <v>583.72914155954356</v>
      </c>
      <c r="GJ399" s="275">
        <f t="shared" si="1626"/>
        <v>11.198597417753724</v>
      </c>
      <c r="GK399" s="271">
        <f t="shared" ref="GK399:GK462" si="1763">FU399+FV399+FW399+FX399+FY399+FZ399+GA399+GB399+GC399+GD399+GE399+GH399</f>
        <v>8393.9030582340256</v>
      </c>
      <c r="GL399" s="276">
        <f t="shared" ref="GL399:GL462" si="1764">GK399*1.05*1.2</f>
        <v>10576.317853374872</v>
      </c>
      <c r="GM399" s="272">
        <f t="shared" ref="GM399:GM462" si="1765">FU399+GF399+GI399</f>
        <v>4509.6039851780743</v>
      </c>
      <c r="GN399" s="272">
        <f t="shared" ref="GN399:GN462" si="1766">FW399+GG399+GJ399</f>
        <v>243.93083646776327</v>
      </c>
      <c r="GO399" s="277">
        <f t="shared" ref="GO399:GO462" si="1767">GM399/GK399</f>
        <v>0.53724756575004329</v>
      </c>
      <c r="GP399" s="278">
        <f t="shared" ref="GP399:GP462" si="1768">GN399/GK399</f>
        <v>2.9060478156044289E-2</v>
      </c>
      <c r="GQ399" s="279">
        <f t="shared" ref="GQ399:GQ462" si="1769">1+GO399*(GM399*$GO$8-GM399)/GM399+GP399*(GN399*$GP$8-GN399)/GN399</f>
        <v>1.078644098567719</v>
      </c>
      <c r="GR399" s="280">
        <f t="shared" ref="GR399:GR462" si="1770">GK399-CC399/1.05/1.2-CI399/1.05/1.2-FS399/1.05/1.2</f>
        <v>8393.9030582340256</v>
      </c>
      <c r="GS399" s="272">
        <f t="shared" ref="GS399:GS462" si="1771">GM399-BZ399*1.22-CF399*1.22-FQ399*1.22</f>
        <v>4509.6039851780743</v>
      </c>
      <c r="GT399" s="272">
        <f t="shared" si="1627"/>
        <v>243.93083646776327</v>
      </c>
      <c r="GU399" s="73">
        <f t="shared" ref="GU399:GU462" si="1772">GS399/GR399</f>
        <v>0.53724756575004329</v>
      </c>
      <c r="GV399" s="74">
        <f t="shared" ref="GV399:GV462" si="1773">GT399/GR399</f>
        <v>2.9060478156044289E-2</v>
      </c>
      <c r="GW399" s="279">
        <f t="shared" ref="GW399:GW462" si="1774">1+GU399*(GS399*$GO$8-GS399)/GS399+GV399*(GT399*$GP$8-GT399)/GT399</f>
        <v>1.078644098567719</v>
      </c>
      <c r="GX399" s="280">
        <f t="shared" ref="GX399:GX462" si="1775">GR399-AM399/1.05/1.2-BL399/1.05/1.2</f>
        <v>7029.5688877299799</v>
      </c>
      <c r="GY399" s="272">
        <f t="shared" si="1628"/>
        <v>4024.4615279659906</v>
      </c>
      <c r="GZ399" s="272">
        <f t="shared" si="1629"/>
        <v>156.89569974989604</v>
      </c>
      <c r="HA399" s="73">
        <f t="shared" ref="HA399:HA462" si="1776">GY399/GX399</f>
        <v>0.57250474278595309</v>
      </c>
      <c r="HB399" s="74">
        <f t="shared" ref="HB399:HB462" si="1777">GZ399/GX399</f>
        <v>2.2319391452832252E-2</v>
      </c>
      <c r="HC399" s="279">
        <f t="shared" ref="HC399:HC462" si="1778">1+HA399*(GY399*$GO$8-GY399)/GY399+HB399*(GZ399*$GP$8-GZ399)/GZ399</f>
        <v>1.0824664213487878</v>
      </c>
      <c r="HD399" s="280">
        <f t="shared" ref="HD399:HD462" si="1779">GX399+AM399/1.05/1.2</f>
        <v>7599.727333185001</v>
      </c>
      <c r="HE399" s="272">
        <f t="shared" si="1630"/>
        <v>4454.3793914774678</v>
      </c>
      <c r="HF399" s="272">
        <f t="shared" si="1631"/>
        <v>170.93316952625264</v>
      </c>
      <c r="HG399" s="73">
        <f t="shared" ref="HG399:HG462" si="1780">HE399/HD399</f>
        <v>0.58612357999042364</v>
      </c>
      <c r="HH399" s="74">
        <f t="shared" ref="HH399:HH462" si="1781">HF399/HD399</f>
        <v>2.2492013467358907E-2</v>
      </c>
      <c r="HI399" s="281">
        <f t="shared" ref="HI399:HI462" si="1782">1+HG399*(HE399*$GO$8-HE399)/HE399+HH399*(HF399*$GP$8-HF399)/HF399</f>
        <v>1.0843726789592254</v>
      </c>
      <c r="HJ399" s="72">
        <f t="shared" si="1632"/>
        <v>4.1126542190189994</v>
      </c>
      <c r="HK399" s="73">
        <f t="shared" ref="HK399:HK462" si="1783">J399*GQ399</f>
        <v>4.1126542190189994</v>
      </c>
      <c r="HL399" s="73">
        <f t="shared" si="1633"/>
        <v>3.4564235300088146</v>
      </c>
      <c r="HM399" s="74">
        <f t="shared" ref="HM399:HM462" si="1784">L399*HI399</f>
        <v>3.7433629250351421</v>
      </c>
      <c r="HN399" s="75"/>
      <c r="HO399" s="75"/>
      <c r="HP399" s="76">
        <f t="shared" ref="HP399:HP462" si="1785">AC399+AD399+AG399*1.22+AK399*1.22</f>
        <v>429.91786351147704</v>
      </c>
      <c r="HQ399" s="77">
        <f t="shared" ref="HQ399:HQ462" si="1786">HP399*$HP$8</f>
        <v>489.25082785469596</v>
      </c>
      <c r="HR399" s="77">
        <f t="shared" ref="HR399:HR462" si="1787">AF399+AJ399</f>
        <v>14.037469776356605</v>
      </c>
      <c r="HS399" s="77">
        <f t="shared" ref="HS399:HS462" si="1788">HR399*$HR$8</f>
        <v>16.210470097736607</v>
      </c>
      <c r="HT399" s="282">
        <f t="shared" ref="HT399:HT462" si="1789">AM399/1.05/1.2</f>
        <v>570.1584454550208</v>
      </c>
      <c r="HU399" s="73">
        <f t="shared" si="1570"/>
        <v>0.75403226408121815</v>
      </c>
      <c r="HV399" s="74">
        <f t="shared" si="1571"/>
        <v>2.4620296144440796E-2</v>
      </c>
      <c r="HW399" s="279">
        <f t="shared" si="1605"/>
        <v>1.1078752146090083</v>
      </c>
      <c r="HX399" s="76">
        <f t="shared" ref="HX399:HX462" si="1790">AN399+AO399+AR399*1.22+AW399*1.22</f>
        <v>895.01775678360366</v>
      </c>
      <c r="HY399" s="77">
        <f t="shared" ref="HY399:HY462" si="1791">HX399*$HP$8</f>
        <v>1018.5391573973087</v>
      </c>
      <c r="HZ399" s="77">
        <f t="shared" si="1634"/>
        <v>39.70644782913832</v>
      </c>
      <c r="IA399" s="77">
        <f t="shared" ref="IA399:IA462" si="1792">HZ399*$HR$8</f>
        <v>45.853005953088932</v>
      </c>
      <c r="IB399" s="282">
        <f t="shared" ref="IB399:IB462" si="1793">AY399/1.05/1.2</f>
        <v>1217.1473608518834</v>
      </c>
      <c r="IC399" s="73">
        <f t="shared" si="1572"/>
        <v>0.73534050647505766</v>
      </c>
      <c r="ID399" s="74">
        <f t="shared" si="1573"/>
        <v>3.2622547693278249E-2</v>
      </c>
      <c r="IE399" s="279">
        <f t="shared" si="1580"/>
        <v>1.106534313681542</v>
      </c>
      <c r="IF399" s="76">
        <f t="shared" si="1635"/>
        <v>55.224593700606839</v>
      </c>
      <c r="IG399" s="77">
        <f t="shared" ref="IG399:IG462" si="1794">IF399*$HP$8</f>
        <v>62.846139877227586</v>
      </c>
      <c r="IH399" s="77">
        <f t="shared" si="1636"/>
        <v>72.99766694151063</v>
      </c>
      <c r="II399" s="77">
        <f t="shared" ref="II399:II462" si="1795">IH399*$HR$8</f>
        <v>84.297705784056475</v>
      </c>
      <c r="IJ399" s="282">
        <f t="shared" ref="IJ399:IJ462" si="1796">BL399/1.05/1.2</f>
        <v>794.17572504902466</v>
      </c>
      <c r="IK399" s="73">
        <f t="shared" si="1637"/>
        <v>6.9536995350994654E-2</v>
      </c>
      <c r="IL399" s="74">
        <f t="shared" si="1638"/>
        <v>9.1916265681634204E-2</v>
      </c>
      <c r="IM399" s="279">
        <f t="shared" ref="IM399:IM462" si="1797">1+IK399*(IG399-IF399)/IF399+IL399*(II399-IH399)/IH399</f>
        <v>1.0238254386559078</v>
      </c>
      <c r="IN399" s="76">
        <f t="shared" si="1639"/>
        <v>32.301438616907305</v>
      </c>
      <c r="IO399" s="77">
        <f t="shared" ref="IO399:IO462" si="1798">IN399*$HP$8</f>
        <v>36.759360160426681</v>
      </c>
      <c r="IP399" s="77">
        <f t="shared" si="1640"/>
        <v>1.0532127746375792</v>
      </c>
      <c r="IQ399" s="77">
        <f t="shared" ref="IQ399:IQ462" si="1799">IP399*$HR$8</f>
        <v>1.2162501121514766</v>
      </c>
      <c r="IR399" s="282">
        <f t="shared" ref="IR399:IR462" si="1800">BW399/1.2/1.05</f>
        <v>44.271036599777617</v>
      </c>
      <c r="IS399" s="73">
        <f t="shared" si="1606"/>
        <v>0.72962914577585392</v>
      </c>
      <c r="IT399" s="74">
        <f t="shared" si="1607"/>
        <v>2.3790108737658737E-2</v>
      </c>
      <c r="IU399" s="279">
        <f t="shared" si="1608"/>
        <v>1.104378827241115</v>
      </c>
      <c r="IV399" s="76">
        <f t="shared" si="1641"/>
        <v>0</v>
      </c>
      <c r="IW399" s="77">
        <f t="shared" ref="IW399:IW462" si="1801">IV399*$HP$8</f>
        <v>0</v>
      </c>
      <c r="IX399" s="77">
        <f t="shared" ref="IX399:IX462" si="1802">CA399</f>
        <v>0</v>
      </c>
      <c r="IY399" s="77">
        <f t="shared" ref="IY399:IY462" si="1803">IX399*$HR$8</f>
        <v>0</v>
      </c>
      <c r="IZ399" s="282">
        <f t="shared" ref="IZ399:IZ462" si="1804">CC399/1.05/1.2</f>
        <v>0</v>
      </c>
      <c r="JA399" s="283"/>
      <c r="JB399" s="284"/>
      <c r="JC399" s="285"/>
      <c r="JD399" s="76">
        <f t="shared" si="1642"/>
        <v>0</v>
      </c>
      <c r="JE399" s="77">
        <f t="shared" ref="JE399:JE462" si="1805">JD399*$HP$8</f>
        <v>0</v>
      </c>
      <c r="JF399" s="77">
        <f t="shared" si="1643"/>
        <v>0</v>
      </c>
      <c r="JG399" s="77">
        <f t="shared" ref="JG399:JG462" si="1806">JF399*$HR$8</f>
        <v>0</v>
      </c>
      <c r="JH399" s="282">
        <f t="shared" ref="JH399:JH462" si="1807">CI399/1.05/1.2</f>
        <v>0</v>
      </c>
      <c r="JI399" s="283"/>
      <c r="JJ399" s="284"/>
      <c r="JK399" s="285"/>
      <c r="JL399" s="76">
        <f t="shared" si="1644"/>
        <v>1171.1186143986629</v>
      </c>
      <c r="JM399" s="77">
        <f t="shared" ref="JM399:JM462" si="1808">JL399*$HP$8</f>
        <v>1332.7446943718223</v>
      </c>
      <c r="JN399" s="77">
        <f t="shared" si="1645"/>
        <v>55.016699022030146</v>
      </c>
      <c r="JO399" s="77">
        <f t="shared" ref="JO399:JO462" si="1809">JN399*$HR$8</f>
        <v>63.533284030640417</v>
      </c>
      <c r="JP399" s="282">
        <f t="shared" ref="JP399:JP462" si="1810">CU399/1.05/1.2</f>
        <v>1500.0371760399694</v>
      </c>
      <c r="JQ399" s="73">
        <f t="shared" si="1646"/>
        <v>0.78072639338870475</v>
      </c>
      <c r="JR399" s="74">
        <f t="shared" si="1647"/>
        <v>3.6676890346992438E-2</v>
      </c>
      <c r="JS399" s="279">
        <f t="shared" si="1574"/>
        <v>1.1134256321772895</v>
      </c>
      <c r="JT399" s="76">
        <f t="shared" si="1648"/>
        <v>6.5479586707060049</v>
      </c>
      <c r="JU399" s="77">
        <f t="shared" ref="JU399:JU462" si="1811">JT399*$HP$8</f>
        <v>7.4516424468501405</v>
      </c>
      <c r="JV399" s="77">
        <f t="shared" si="1649"/>
        <v>0.12561982577298914</v>
      </c>
      <c r="JW399" s="77">
        <f t="shared" ref="JW399:JW462" si="1812">JV399*$HR$8</f>
        <v>0.14506577480264787</v>
      </c>
      <c r="JX399" s="282">
        <f t="shared" ref="JX399:JX462" si="1813">DA399/1.05/1.2</f>
        <v>94.157485098357427</v>
      </c>
      <c r="JY399" s="73">
        <f t="shared" si="1584"/>
        <v>6.954262493168728E-2</v>
      </c>
      <c r="JZ399" s="74">
        <f t="shared" si="1585"/>
        <v>1.3341459326549128E-3</v>
      </c>
      <c r="KA399" s="279">
        <f t="shared" si="1586"/>
        <v>1.0098041034571972</v>
      </c>
      <c r="KB399" s="76">
        <f t="shared" si="1650"/>
        <v>0.16779859144499953</v>
      </c>
      <c r="KC399" s="77">
        <f t="shared" ref="KC399:KC462" si="1814">KB399*$HP$8</f>
        <v>0.19095647505032393</v>
      </c>
      <c r="KD399" s="77">
        <f t="shared" si="1651"/>
        <v>3.2191452149164367E-3</v>
      </c>
      <c r="KE399" s="77">
        <f t="shared" ref="KE399:KE462" si="1815">KD399*$HR$8</f>
        <v>3.7174688941855015E-3</v>
      </c>
      <c r="KF399" s="282">
        <f t="shared" ref="KF399:KF462" si="1816">DG399/1.05/1.2</f>
        <v>2.4128883775933239</v>
      </c>
      <c r="KG399" s="73">
        <f t="shared" si="1587"/>
        <v>6.95426249316871E-2</v>
      </c>
      <c r="KH399" s="74">
        <f t="shared" si="1588"/>
        <v>1.3341459326549096E-3</v>
      </c>
      <c r="KI399" s="279">
        <f t="shared" si="1589"/>
        <v>1.0098041034571972</v>
      </c>
      <c r="KJ399" s="76">
        <f t="shared" si="1652"/>
        <v>70.544348529156608</v>
      </c>
      <c r="KK399" s="77">
        <f t="shared" ref="KK399:KK462" si="1817">KJ399*$HP$8</f>
        <v>80.280174069665506</v>
      </c>
      <c r="KL399" s="77">
        <f t="shared" si="1653"/>
        <v>2.3040736977272509</v>
      </c>
      <c r="KM399" s="77">
        <f t="shared" ref="KM399:KM462" si="1818">KL399*$HR$8</f>
        <v>2.6607443061354297</v>
      </c>
      <c r="KN399" s="282">
        <f t="shared" ref="KN399:KN462" si="1819">DR399/1.05/1.2</f>
        <v>92.73166688555844</v>
      </c>
      <c r="KO399" s="73">
        <f t="shared" si="1654"/>
        <v>0.76073633633930537</v>
      </c>
      <c r="KP399" s="74">
        <f t="shared" si="1655"/>
        <v>2.4846676169109991E-2</v>
      </c>
      <c r="KQ399" s="279">
        <f t="shared" si="1656"/>
        <v>1.1088354872491659</v>
      </c>
      <c r="KR399" s="76">
        <f t="shared" si="1657"/>
        <v>242.62045128154068</v>
      </c>
      <c r="KS399" s="77">
        <f t="shared" ref="KS399:KS462" si="1820">KR399*$HP$8</f>
        <v>276.10449976290613</v>
      </c>
      <c r="KT399" s="77">
        <f t="shared" si="1658"/>
        <v>7.9224981969680668</v>
      </c>
      <c r="KU399" s="77">
        <f t="shared" ref="KU399:KU462" si="1821">KT399*$HR$8</f>
        <v>9.1489009178587235</v>
      </c>
      <c r="KV399" s="282">
        <f t="shared" ref="KV399:KV462" si="1822">EE399/1.05/1.2</f>
        <v>321.20882836111713</v>
      </c>
      <c r="KW399" s="73">
        <f t="shared" si="1590"/>
        <v>0.755335563220498</v>
      </c>
      <c r="KX399" s="74">
        <f t="shared" si="1591"/>
        <v>2.4664634024508334E-2</v>
      </c>
      <c r="KY399" s="279">
        <f t="shared" si="1592"/>
        <v>1.1080619464270547</v>
      </c>
      <c r="KZ399" s="76">
        <f t="shared" si="1659"/>
        <v>1295.5635560903115</v>
      </c>
      <c r="LA399" s="77">
        <f t="shared" ref="LA399:LA462" si="1823">KZ399*$HP$8</f>
        <v>1474.3642824663355</v>
      </c>
      <c r="LB399" s="77">
        <f t="shared" si="1660"/>
        <v>41.14651116372567</v>
      </c>
      <c r="LC399" s="77">
        <f t="shared" ref="LC399:LC462" si="1824">LB399*$HR$8</f>
        <v>47.515991091870404</v>
      </c>
      <c r="LD399" s="286">
        <f t="shared" ref="LD399:LD462" si="1825">EP399/1.05/1.2</f>
        <v>2838.302849001193</v>
      </c>
      <c r="LE399" s="73">
        <f t="shared" si="1661"/>
        <v>0.45645712420935775</v>
      </c>
      <c r="LF399" s="74">
        <f t="shared" si="1662"/>
        <v>1.4496871318085471E-2</v>
      </c>
      <c r="LG399" s="279">
        <f t="shared" si="1663"/>
        <v>1.0652397633921731</v>
      </c>
      <c r="LH399" s="76">
        <f t="shared" si="1664"/>
        <v>272.14474646030249</v>
      </c>
      <c r="LI399" s="77">
        <f t="shared" ref="LI399:LI462" si="1826">LH399*$HP$8</f>
        <v>309.70344291928882</v>
      </c>
      <c r="LJ399" s="77">
        <f t="shared" si="1665"/>
        <v>8.8800615418021351</v>
      </c>
      <c r="LK399" s="77">
        <f t="shared" ref="LK399:LK462" si="1827">LJ399*$HR$8</f>
        <v>10.254695068473106</v>
      </c>
      <c r="LL399" s="282">
        <f t="shared" ref="LL399:LL462" si="1828">FA399/1.05/1.2</f>
        <v>366.61565855239746</v>
      </c>
      <c r="LM399" s="73">
        <f t="shared" si="1575"/>
        <v>0.74231621075564891</v>
      </c>
      <c r="LN399" s="74">
        <f t="shared" si="1576"/>
        <v>2.4221719216428336E-2</v>
      </c>
      <c r="LO399" s="279">
        <f t="shared" si="1577"/>
        <v>1.1061965823810902</v>
      </c>
      <c r="LP399" s="76">
        <f t="shared" si="1666"/>
        <v>6.4202093451560874E-2</v>
      </c>
      <c r="LQ399" s="77">
        <f t="shared" ref="LQ399:LQ462" si="1829">LP399*$HP$8</f>
        <v>7.3062624368810794E-2</v>
      </c>
      <c r="LR399" s="77">
        <f t="shared" si="1667"/>
        <v>1.2316900883518657E-3</v>
      </c>
      <c r="LS399" s="77">
        <f t="shared" ref="LS399:LS462" si="1830">LR399*$HR$8</f>
        <v>1.4223557140287345E-3</v>
      </c>
      <c r="LT399" s="282">
        <f t="shared" ref="LT399:LT462" si="1831">FG399/1.05/1.2</f>
        <v>0.92320491949545436</v>
      </c>
      <c r="LU399" s="73">
        <f t="shared" si="1599"/>
        <v>6.9542624931687211E-2</v>
      </c>
      <c r="LV399" s="74">
        <f t="shared" si="1600"/>
        <v>1.3341459326549118E-3</v>
      </c>
      <c r="LW399" s="279">
        <f t="shared" si="1601"/>
        <v>1.0098041034571972</v>
      </c>
      <c r="LX399" s="76">
        <f t="shared" si="1668"/>
        <v>38.370656449902107</v>
      </c>
      <c r="LY399" s="77">
        <f t="shared" ref="LY399:LY462" si="1832">LX399*$HP$8</f>
        <v>43.666190746553099</v>
      </c>
      <c r="LZ399" s="77">
        <f t="shared" si="1669"/>
        <v>0.73612486279059186</v>
      </c>
      <c r="MA399" s="77">
        <f t="shared" ref="MA399:MA462" si="1833">LZ399*$HR$8</f>
        <v>0.85007699155057548</v>
      </c>
      <c r="MB399" s="286">
        <f t="shared" ref="MB399:MB462" si="1834">FM399/1.05/1.2</f>
        <v>551.75750365633621</v>
      </c>
      <c r="MC399" s="73">
        <f t="shared" si="1593"/>
        <v>6.9542609199931035E-2</v>
      </c>
      <c r="MD399" s="74">
        <f t="shared" si="1594"/>
        <v>1.3341456308478034E-3</v>
      </c>
      <c r="ME399" s="279">
        <f t="shared" si="1595"/>
        <v>1.0098041012393377</v>
      </c>
      <c r="MF399" s="76">
        <f t="shared" si="1670"/>
        <v>0</v>
      </c>
      <c r="MG399" s="77">
        <f t="shared" ref="MG399:MG462" si="1835">MF399*$HP$8</f>
        <v>0</v>
      </c>
      <c r="MH399" s="77">
        <f t="shared" si="1671"/>
        <v>0</v>
      </c>
      <c r="MI399" s="77">
        <f t="shared" ref="MI399:MI462" si="1836">MH399*$HR$8</f>
        <v>0</v>
      </c>
      <c r="MJ399" s="286">
        <f t="shared" ref="MJ399:MJ462" si="1837">FS399/1.05/1.2</f>
        <v>0</v>
      </c>
      <c r="MK399" s="73"/>
      <c r="ML399" s="74"/>
      <c r="MM399" s="279"/>
      <c r="MN399" s="287">
        <f t="shared" ref="MN399:MQ462" si="1838">MR399/I399</f>
        <v>1.0786474552143037</v>
      </c>
      <c r="MO399" s="288">
        <f t="shared" si="1838"/>
        <v>1.0786474552143037</v>
      </c>
      <c r="MP399" s="288">
        <f t="shared" si="1838"/>
        <v>1.0824695439961725</v>
      </c>
      <c r="MQ399" s="289">
        <f t="shared" si="1672"/>
        <v>1.0843756500442951</v>
      </c>
      <c r="MR399" s="290">
        <f t="shared" ref="MR399:MR462" si="1839">MV399+MW399+MX399+MY399+NB399+NC399+ND399+NE399+NF399+NG399+NH399+NI399+NJ399</f>
        <v>4.1126670172410975</v>
      </c>
      <c r="MS399" s="291">
        <f t="shared" si="1602"/>
        <v>4.1126670172410975</v>
      </c>
      <c r="MT399" s="291">
        <f t="shared" si="1673"/>
        <v>3.4564335009341782</v>
      </c>
      <c r="MU399" s="292">
        <f t="shared" si="1603"/>
        <v>3.7433731815179114</v>
      </c>
      <c r="MV399" s="359">
        <f t="shared" si="1674"/>
        <v>0.28693968058373315</v>
      </c>
      <c r="MW399" s="360">
        <f t="shared" si="1675"/>
        <v>0.61180282203452452</v>
      </c>
      <c r="MX399" s="360">
        <f t="shared" si="1676"/>
        <v>0.36929383572318597</v>
      </c>
      <c r="MY399" s="360">
        <f t="shared" si="1677"/>
        <v>2.2198014427546413E-2</v>
      </c>
      <c r="MZ399" s="360">
        <f t="shared" si="1678"/>
        <v>0</v>
      </c>
      <c r="NA399" s="360">
        <f t="shared" si="1679"/>
        <v>0</v>
      </c>
      <c r="NB399" s="360">
        <f t="shared" si="1680"/>
        <v>0.75868822576560513</v>
      </c>
      <c r="NC399" s="360">
        <f t="shared" si="1681"/>
        <v>4.3118635217622318E-2</v>
      </c>
      <c r="ND399" s="360">
        <f t="shared" si="1682"/>
        <v>1.110784513802917E-3</v>
      </c>
      <c r="NE399" s="360">
        <f t="shared" si="1683"/>
        <v>4.6681974013189881E-2</v>
      </c>
      <c r="NF399" s="360">
        <f t="shared" si="1684"/>
        <v>0.16166623798370727</v>
      </c>
      <c r="NG399" s="360">
        <f t="shared" si="1685"/>
        <v>1.3734136269415287</v>
      </c>
      <c r="NH399" s="360">
        <f t="shared" si="1686"/>
        <v>0.18429235062468963</v>
      </c>
      <c r="NI399" s="360">
        <f t="shared" si="1687"/>
        <v>4.0392164138287889E-4</v>
      </c>
      <c r="NJ399" s="360">
        <f t="shared" si="1688"/>
        <v>0.25305690777057804</v>
      </c>
      <c r="NK399" s="361">
        <f t="shared" si="1689"/>
        <v>0</v>
      </c>
      <c r="NL399" s="145">
        <f t="shared" ref="NL399:NL462" si="1840">MV399+MW399+MX399+MY399+NB399+NC399+ND399+NE399+NF399+NG399+NH399+NI399+NJ399</f>
        <v>4.1126670172410975</v>
      </c>
      <c r="NM399" s="56">
        <f t="shared" si="1604"/>
        <v>4.1126670172410975</v>
      </c>
      <c r="NN399" s="56">
        <f t="shared" ref="NN399:NN462" si="1841">NL399-MV399-MX399</f>
        <v>3.4564335009341782</v>
      </c>
      <c r="NO399" s="58">
        <f t="shared" si="1596"/>
        <v>3.7433731815179114</v>
      </c>
      <c r="NP399" s="55">
        <f t="shared" si="1690"/>
        <v>1.0786474552143037</v>
      </c>
      <c r="NQ399" s="56">
        <f t="shared" si="1597"/>
        <v>1.0786474552143037</v>
      </c>
      <c r="NR399" s="56">
        <f t="shared" si="1691"/>
        <v>1.0824695439961725</v>
      </c>
      <c r="NS399" s="61">
        <f t="shared" si="1598"/>
        <v>1.0843756500442951</v>
      </c>
      <c r="NT399" s="41"/>
      <c r="NU399" s="86">
        <f t="shared" si="1578"/>
        <v>0</v>
      </c>
      <c r="NV399" s="86">
        <f t="shared" si="1578"/>
        <v>0</v>
      </c>
      <c r="NW399" s="86">
        <f t="shared" si="1578"/>
        <v>0</v>
      </c>
      <c r="NX399" s="86">
        <f t="shared" ref="NX399:NX462" si="1842">NO398-MU398</f>
        <v>0</v>
      </c>
      <c r="NY399" s="87">
        <f t="shared" si="1579"/>
        <v>0</v>
      </c>
      <c r="NZ399" s="87">
        <f t="shared" si="1579"/>
        <v>0</v>
      </c>
      <c r="OA399" s="87">
        <f t="shared" si="1579"/>
        <v>0</v>
      </c>
      <c r="OB399" s="87">
        <f t="shared" ref="OB399:OB462" si="1843">NS398-MQ398</f>
        <v>0</v>
      </c>
      <c r="OC399" s="26"/>
    </row>
    <row r="400" spans="1:393" thickBot="1" x14ac:dyDescent="0.35">
      <c r="A400" s="136" t="s">
        <v>898</v>
      </c>
      <c r="B400" s="137" t="s">
        <v>899</v>
      </c>
      <c r="C400" s="133" t="s">
        <v>100</v>
      </c>
      <c r="D400" s="64">
        <f>VLOOKUP(B400,[1]УсіТ_1!$A$10:$G$556,6,FALSE)</f>
        <v>3353.9</v>
      </c>
      <c r="E400" s="64">
        <f>VLOOKUP(B400,[1]УсіТ_1!$A$10:$G$556,7,FALSE)</f>
        <v>86.8</v>
      </c>
      <c r="F400" s="38">
        <v>319.5</v>
      </c>
      <c r="G400" s="38"/>
      <c r="H400" s="39"/>
      <c r="I400" s="256">
        <v>3.1202999999999999</v>
      </c>
      <c r="J400" s="62">
        <v>3.1202999999999999</v>
      </c>
      <c r="K400" s="257">
        <f>I400-M400-O400-Q400-R400-AB400</f>
        <v>2.6047999999999996</v>
      </c>
      <c r="L400" s="293">
        <f>K400+M400</f>
        <v>2.8558999999999997</v>
      </c>
      <c r="M400" s="63">
        <v>0.25109999999999999</v>
      </c>
      <c r="N400" s="63">
        <v>0.54720000000000002</v>
      </c>
      <c r="O400" s="63">
        <v>0.26440000000000002</v>
      </c>
      <c r="P400" s="63">
        <v>1E-4</v>
      </c>
      <c r="Q400" s="63">
        <v>0</v>
      </c>
      <c r="R400" s="63">
        <v>0</v>
      </c>
      <c r="S400" s="63">
        <v>0.61970000000000003</v>
      </c>
      <c r="T400" s="63">
        <v>6.9999999999999999E-4</v>
      </c>
      <c r="U400" s="63">
        <v>0</v>
      </c>
      <c r="V400" s="63">
        <v>5.7000000000000002E-2</v>
      </c>
      <c r="W400" s="63">
        <v>0.1285</v>
      </c>
      <c r="X400" s="63">
        <v>0.89329999999999998</v>
      </c>
      <c r="Y400" s="63">
        <v>0.1736</v>
      </c>
      <c r="Z400" s="63">
        <v>4.0000000000000002E-4</v>
      </c>
      <c r="AA400" s="63">
        <v>0.18429999999999999</v>
      </c>
      <c r="AB400" s="259">
        <v>0</v>
      </c>
      <c r="AC400" s="144">
        <v>234.58</v>
      </c>
      <c r="AD400" s="70">
        <v>51.607599999999998</v>
      </c>
      <c r="AE400" s="70">
        <v>170.78966622229501</v>
      </c>
      <c r="AF400" s="68">
        <f t="shared" si="1694"/>
        <v>11.996266155454</v>
      </c>
      <c r="AG400" s="68">
        <f t="shared" si="1695"/>
        <v>54.458334550973426</v>
      </c>
      <c r="AH400" s="71">
        <v>8.0564290252083399</v>
      </c>
      <c r="AI400" s="71">
        <v>50.151978972870502</v>
      </c>
      <c r="AJ400" s="68">
        <f t="shared" si="1696"/>
        <v>0.68733287182319025</v>
      </c>
      <c r="AK400" s="68">
        <f t="shared" si="1697"/>
        <v>29.366691895480216</v>
      </c>
      <c r="AL400" s="71">
        <v>25.7592837110187</v>
      </c>
      <c r="AM400" s="69">
        <f t="shared" si="1698"/>
        <v>649.13394951767111</v>
      </c>
      <c r="AN400" s="260">
        <v>645.37</v>
      </c>
      <c r="AO400" s="71">
        <v>141.98140000000001</v>
      </c>
      <c r="AP400" s="71">
        <v>469.87180019559298</v>
      </c>
      <c r="AQ400" s="68">
        <f t="shared" si="1699"/>
        <v>33.003795245738452</v>
      </c>
      <c r="AR400" s="68">
        <f t="shared" si="1700"/>
        <v>149.82426195396715</v>
      </c>
      <c r="AS400" s="71">
        <v>57.550088447166701</v>
      </c>
      <c r="AT400" s="261">
        <f t="shared" si="1609"/>
        <v>12.48131794268259</v>
      </c>
      <c r="AU400" s="71">
        <v>141.792913072695</v>
      </c>
      <c r="AV400" s="68">
        <f t="shared" si="1701"/>
        <v>1.9432718736612851</v>
      </c>
      <c r="AW400" s="68">
        <f t="shared" si="1702"/>
        <v>83.027407421368849</v>
      </c>
      <c r="AX400" s="71">
        <v>72.828310085772799</v>
      </c>
      <c r="AY400" s="69">
        <f t="shared" si="1703"/>
        <v>1835.2734141614731</v>
      </c>
      <c r="AZ400" s="260">
        <v>84</v>
      </c>
      <c r="BA400" s="260">
        <v>428.162000000001</v>
      </c>
      <c r="BB400" s="260">
        <v>44.651180000000103</v>
      </c>
      <c r="BC400" s="262">
        <f t="shared" si="1704"/>
        <v>35.720944000000081</v>
      </c>
      <c r="BD400" s="262">
        <f t="shared" si="1610"/>
        <v>8.930236000000022</v>
      </c>
      <c r="BE400" s="260">
        <v>16.759484</v>
      </c>
      <c r="BF400" s="262">
        <f t="shared" si="1705"/>
        <v>13.407587200000002</v>
      </c>
      <c r="BG400" s="262">
        <f t="shared" si="1611"/>
        <v>3.3518967999999987</v>
      </c>
      <c r="BH400" s="260">
        <v>52.79343512211684</v>
      </c>
      <c r="BI400" s="263">
        <f t="shared" si="1706"/>
        <v>30.913407109496006</v>
      </c>
      <c r="BJ400" s="68">
        <f t="shared" si="1707"/>
        <v>0.72353402834861125</v>
      </c>
      <c r="BK400" s="260">
        <v>27.116006156938354</v>
      </c>
      <c r="BL400" s="69">
        <f t="shared" si="1708"/>
        <v>683.37852633486762</v>
      </c>
      <c r="BM400" s="260">
        <v>0.14000000000000001</v>
      </c>
      <c r="BN400" s="260">
        <v>3.0800000000000001E-2</v>
      </c>
      <c r="BO400" s="260">
        <v>0.101929206544127</v>
      </c>
      <c r="BP400" s="68">
        <f t="shared" si="1709"/>
        <v>7.1595074676594804E-3</v>
      </c>
      <c r="BQ400" s="68">
        <f t="shared" si="1710"/>
        <v>3.2501350657073422E-2</v>
      </c>
      <c r="BR400" s="260">
        <v>2.5110247808333399E-2</v>
      </c>
      <c r="BS400" s="260">
        <v>3.2120765021179401E-2</v>
      </c>
      <c r="BT400" s="68">
        <f t="shared" si="1711"/>
        <v>4.4021508461526367E-4</v>
      </c>
      <c r="BU400" s="68">
        <f t="shared" si="1712"/>
        <v>1.8808442441211683E-2</v>
      </c>
      <c r="BV400" s="260">
        <v>1.6498010968682E-2</v>
      </c>
      <c r="BW400" s="69">
        <f t="shared" si="1713"/>
        <v>0.41574987641078609</v>
      </c>
      <c r="BX400" s="260">
        <v>0</v>
      </c>
      <c r="BY400" s="260">
        <v>0</v>
      </c>
      <c r="BZ400" s="263">
        <f t="shared" si="1714"/>
        <v>0</v>
      </c>
      <c r="CA400" s="263">
        <f t="shared" si="1715"/>
        <v>0</v>
      </c>
      <c r="CB400" s="260">
        <v>0</v>
      </c>
      <c r="CC400" s="264">
        <f t="shared" si="1716"/>
        <v>0</v>
      </c>
      <c r="CD400" s="260">
        <v>0</v>
      </c>
      <c r="CE400" s="260">
        <v>0</v>
      </c>
      <c r="CF400" s="263">
        <f t="shared" si="1717"/>
        <v>0</v>
      </c>
      <c r="CG400" s="263">
        <f t="shared" si="1718"/>
        <v>0</v>
      </c>
      <c r="CH400" s="260">
        <v>0</v>
      </c>
      <c r="CI400" s="69">
        <f t="shared" si="1719"/>
        <v>0</v>
      </c>
      <c r="CJ400" s="260">
        <v>815.6413974837742</v>
      </c>
      <c r="CK400" s="260">
        <v>179.44112039405417</v>
      </c>
      <c r="CL400" s="260">
        <v>66.199345037389449</v>
      </c>
      <c r="CM400" s="260">
        <v>25.05931673695282</v>
      </c>
      <c r="CN400" s="260">
        <v>427.59755277080956</v>
      </c>
      <c r="CO400" s="265">
        <f t="shared" si="1720"/>
        <v>30.034452106621661</v>
      </c>
      <c r="CP400" s="266">
        <f t="shared" si="1721"/>
        <v>136.34461087160588</v>
      </c>
      <c r="CQ400" s="260">
        <v>160.56954607197162</v>
      </c>
      <c r="CR400" s="265">
        <f t="shared" si="1722"/>
        <v>2.2006056289163709</v>
      </c>
      <c r="CS400" s="265">
        <f t="shared" si="1723"/>
        <v>94.022139980627273</v>
      </c>
      <c r="CT400" s="260">
        <v>82.472448292715271</v>
      </c>
      <c r="CU400" s="267">
        <f t="shared" si="1612"/>
        <v>2078.3056920608574</v>
      </c>
      <c r="CV400" s="260">
        <v>1.7170000000000045</v>
      </c>
      <c r="CW400" s="260">
        <v>0.18517141612843399</v>
      </c>
      <c r="CX400" s="68">
        <f t="shared" si="1724"/>
        <v>2.5377742580401878E-3</v>
      </c>
      <c r="CY400" s="68">
        <f t="shared" si="1725"/>
        <v>0.10842786339966905</v>
      </c>
      <c r="CZ400" s="260">
        <v>9.5108570806421697E-2</v>
      </c>
      <c r="DA400" s="69">
        <f t="shared" si="1726"/>
        <v>2.3967359843218321</v>
      </c>
      <c r="DB400" s="260">
        <v>4.4000000000000018E-2</v>
      </c>
      <c r="DC400" s="260">
        <v>4.7452197493599796E-3</v>
      </c>
      <c r="DD400" s="68">
        <f t="shared" si="1727"/>
        <v>6.5033236664978521E-5</v>
      </c>
      <c r="DE400" s="68">
        <f t="shared" si="1728"/>
        <v>2.7785824051167335E-3</v>
      </c>
      <c r="DF400" s="260">
        <v>2.4372609874679999E-3</v>
      </c>
      <c r="DG400" s="69">
        <f t="shared" si="1729"/>
        <v>6.1418976884193593E-2</v>
      </c>
      <c r="DH400" s="260">
        <v>69.695484764313605</v>
      </c>
      <c r="DI400" s="260">
        <v>15.333006648148993</v>
      </c>
      <c r="DJ400" s="260">
        <v>1.0496922574333327</v>
      </c>
      <c r="DK400" s="260">
        <v>50.738312908420305</v>
      </c>
      <c r="DL400" s="68">
        <f t="shared" si="1730"/>
        <v>3.5638590986874421</v>
      </c>
      <c r="DM400" s="68">
        <f t="shared" si="1731"/>
        <v>16.178519930604715</v>
      </c>
      <c r="DN400" s="260">
        <v>14.755278329053599</v>
      </c>
      <c r="DO400" s="68">
        <f t="shared" si="1732"/>
        <v>0.20222108949967957</v>
      </c>
      <c r="DP400" s="68">
        <f t="shared" si="1733"/>
        <v>8.6400122466906506</v>
      </c>
      <c r="DQ400" s="260">
        <v>7.5786720384203301</v>
      </c>
      <c r="DR400" s="264">
        <f t="shared" si="1734"/>
        <v>190.9805363349482</v>
      </c>
      <c r="DS400" s="260">
        <v>156.01</v>
      </c>
      <c r="DT400" s="260">
        <v>34.322200000000002</v>
      </c>
      <c r="DU400" s="260">
        <v>113.58553937820901</v>
      </c>
      <c r="DV400" s="68">
        <f t="shared" si="1735"/>
        <v>7.9782482859254005</v>
      </c>
      <c r="DW400" s="68">
        <f t="shared" si="1736"/>
        <v>36.218112257214479</v>
      </c>
      <c r="DX400" s="260">
        <v>2.9318125434166702</v>
      </c>
      <c r="DY400" s="260">
        <v>1.95122434325</v>
      </c>
      <c r="DZ400" s="260">
        <v>0</v>
      </c>
      <c r="EA400" s="260">
        <v>33.302898685222303</v>
      </c>
      <c r="EB400" s="68">
        <f t="shared" si="1737"/>
        <v>0.45641622648097169</v>
      </c>
      <c r="EC400" s="68">
        <f t="shared" si="1738"/>
        <v>19.500645536726662</v>
      </c>
      <c r="ED400" s="267">
        <v>17.105183747504899</v>
      </c>
      <c r="EE400" s="69">
        <f t="shared" si="1739"/>
        <v>431.05063043712352</v>
      </c>
      <c r="EF400" s="260">
        <v>649.55855603174552</v>
      </c>
      <c r="EG400" s="260">
        <v>142.9028823269841</v>
      </c>
      <c r="EH400" s="260">
        <v>880.93803776251752</v>
      </c>
      <c r="EI400" s="260">
        <v>472.92134443046035</v>
      </c>
      <c r="EJ400" s="268">
        <f t="shared" si="1740"/>
        <v>33.217995232795531</v>
      </c>
      <c r="EK400" s="266">
        <f t="shared" si="1741"/>
        <v>150.79664572778543</v>
      </c>
      <c r="EL400" s="260">
        <v>231.47190786692013</v>
      </c>
      <c r="EM400" s="268">
        <f t="shared" si="1742"/>
        <v>3.1723224973161406</v>
      </c>
      <c r="EN400" s="268">
        <f t="shared" si="1743"/>
        <v>135.53930153910656</v>
      </c>
      <c r="EO400" s="269">
        <f t="shared" si="1744"/>
        <v>2377.7927284186276</v>
      </c>
      <c r="EP400" s="69">
        <f t="shared" si="1745"/>
        <v>2996.0188378074704</v>
      </c>
      <c r="EQ400" s="260">
        <v>206.49</v>
      </c>
      <c r="ER400" s="260">
        <v>45.427799999999998</v>
      </c>
      <c r="ES400" s="260">
        <v>150.33829899497599</v>
      </c>
      <c r="ET400" s="68">
        <f t="shared" si="1746"/>
        <v>10.559762121407113</v>
      </c>
      <c r="EU400" s="68">
        <f t="shared" si="1747"/>
        <v>47.937170694136029</v>
      </c>
      <c r="EV400" s="260">
        <v>15.042083232774999</v>
      </c>
      <c r="EW400" s="260">
        <v>45.003899447253303</v>
      </c>
      <c r="EX400" s="68">
        <f t="shared" si="1748"/>
        <v>0.61677844192460651</v>
      </c>
      <c r="EY400" s="68">
        <f t="shared" si="1749"/>
        <v>26.352213336936963</v>
      </c>
      <c r="EZ400" s="260">
        <v>23.1151040837502</v>
      </c>
      <c r="FA400" s="69">
        <f t="shared" si="1750"/>
        <v>582.5006229105054</v>
      </c>
      <c r="FB400" s="260">
        <v>0.83333333333333348</v>
      </c>
      <c r="FC400" s="260">
        <v>8.9871586162120806E-2</v>
      </c>
      <c r="FD400" s="68">
        <f t="shared" si="1751"/>
        <v>1.2316900883518657E-3</v>
      </c>
      <c r="FE400" s="68">
        <f t="shared" si="1752"/>
        <v>5.2624666763574489E-2</v>
      </c>
      <c r="FF400" s="260">
        <v>4.6160245974772703E-2</v>
      </c>
      <c r="FG400" s="69">
        <f t="shared" si="1753"/>
        <v>1.1632381985642724</v>
      </c>
      <c r="FH400" s="260">
        <v>442.897326666666</v>
      </c>
      <c r="FI400" s="260">
        <v>47.764662305395497</v>
      </c>
      <c r="FJ400" s="68">
        <f t="shared" si="1754"/>
        <v>0.65461469689544527</v>
      </c>
      <c r="FK400" s="68">
        <f t="shared" si="1755"/>
        <v>27.968789071573557</v>
      </c>
      <c r="FL400" s="260">
        <v>24.533000000000001</v>
      </c>
      <c r="FM400" s="69">
        <f t="shared" si="1756"/>
        <v>618.23398676647378</v>
      </c>
      <c r="FN400" s="260">
        <v>0</v>
      </c>
      <c r="FO400" s="260">
        <v>0</v>
      </c>
      <c r="FP400" s="68">
        <f t="shared" si="1757"/>
        <v>0</v>
      </c>
      <c r="FQ400" s="68">
        <f t="shared" si="1758"/>
        <v>0</v>
      </c>
      <c r="FR400" s="260">
        <v>0</v>
      </c>
      <c r="FS400" s="264">
        <f t="shared" si="1759"/>
        <v>0</v>
      </c>
      <c r="FT400" s="270">
        <f t="shared" si="1613"/>
        <v>10068.913339367571</v>
      </c>
      <c r="FU400" s="271">
        <f t="shared" si="1614"/>
        <v>3388.5322476490214</v>
      </c>
      <c r="FV400" s="272">
        <f t="shared" si="1760"/>
        <v>1009.3186543506633</v>
      </c>
      <c r="FW400" s="272">
        <f t="shared" si="1615"/>
        <v>86.669165879635486</v>
      </c>
      <c r="FX400" s="272">
        <f t="shared" si="1616"/>
        <v>428.162000000001</v>
      </c>
      <c r="FY400" s="272">
        <f t="shared" si="1617"/>
        <v>0</v>
      </c>
      <c r="FZ400" s="272">
        <f t="shared" si="1618"/>
        <v>0</v>
      </c>
      <c r="GA400" s="272">
        <f t="shared" si="1619"/>
        <v>1.7170000000000045</v>
      </c>
      <c r="GB400" s="272">
        <f t="shared" si="1620"/>
        <v>4.4000000000000018E-2</v>
      </c>
      <c r="GC400" s="272">
        <f t="shared" si="1621"/>
        <v>442.897326666666</v>
      </c>
      <c r="GD400" s="272">
        <f t="shared" si="1622"/>
        <v>0</v>
      </c>
      <c r="GE400" s="272">
        <f t="shared" si="1623"/>
        <v>1855.9444441073074</v>
      </c>
      <c r="GF400" s="273">
        <f t="shared" si="1624"/>
        <v>721.98399195107197</v>
      </c>
      <c r="GG400" s="273">
        <f t="shared" si="1625"/>
        <v>130.36153775409727</v>
      </c>
      <c r="GH400" s="272">
        <f t="shared" si="1761"/>
        <v>777.91842886055986</v>
      </c>
      <c r="GI400" s="274">
        <f t="shared" si="1762"/>
        <v>555.72616218547978</v>
      </c>
      <c r="GJ400" s="275">
        <f t="shared" si="1626"/>
        <v>10.661372067533973</v>
      </c>
      <c r="GK400" s="271">
        <f t="shared" si="1763"/>
        <v>7991.2032675138544</v>
      </c>
      <c r="GL400" s="276">
        <f t="shared" si="1764"/>
        <v>10068.916117067456</v>
      </c>
      <c r="GM400" s="272">
        <f t="shared" si="1765"/>
        <v>4666.2424017855728</v>
      </c>
      <c r="GN400" s="272">
        <f t="shared" si="1766"/>
        <v>227.6920757012667</v>
      </c>
      <c r="GO400" s="277">
        <f t="shared" si="1767"/>
        <v>0.58392237634036415</v>
      </c>
      <c r="GP400" s="278">
        <f t="shared" si="1768"/>
        <v>2.8492839949008586E-2</v>
      </c>
      <c r="GQ400" s="279">
        <f t="shared" si="1769"/>
        <v>1.0849978187828402</v>
      </c>
      <c r="GR400" s="280">
        <f t="shared" si="1770"/>
        <v>7991.2032675138544</v>
      </c>
      <c r="GS400" s="272">
        <f t="shared" si="1771"/>
        <v>4666.2424017855728</v>
      </c>
      <c r="GT400" s="272">
        <f t="shared" si="1627"/>
        <v>227.6920757012667</v>
      </c>
      <c r="GU400" s="73">
        <f t="shared" si="1772"/>
        <v>0.58392237634036415</v>
      </c>
      <c r="GV400" s="74">
        <f t="shared" si="1773"/>
        <v>2.8492839949008586E-2</v>
      </c>
      <c r="GW400" s="279">
        <f t="shared" si="1774"/>
        <v>1.0849978187828402</v>
      </c>
      <c r="GX400" s="280">
        <f t="shared" si="1775"/>
        <v>6933.6536835039033</v>
      </c>
      <c r="GY400" s="272">
        <f t="shared" si="1628"/>
        <v>4240.0739128473142</v>
      </c>
      <c r="GZ400" s="272">
        <f t="shared" si="1629"/>
        <v>165.1564114456408</v>
      </c>
      <c r="HA400" s="73">
        <f t="shared" si="1776"/>
        <v>0.61152086712017673</v>
      </c>
      <c r="HB400" s="74">
        <f t="shared" si="1777"/>
        <v>2.3819535699997559E-2</v>
      </c>
      <c r="HC400" s="279">
        <f t="shared" si="1778"/>
        <v>1.0880832589976153</v>
      </c>
      <c r="HD400" s="280">
        <f t="shared" si="1779"/>
        <v>7448.8393577242769</v>
      </c>
      <c r="HE400" s="272">
        <f t="shared" si="1630"/>
        <v>4628.5280451119879</v>
      </c>
      <c r="HF400" s="272">
        <f t="shared" si="1631"/>
        <v>177.84001047291801</v>
      </c>
      <c r="HG400" s="73">
        <f t="shared" si="1780"/>
        <v>0.62137573692098891</v>
      </c>
      <c r="HH400" s="74">
        <f t="shared" si="1781"/>
        <v>2.3874861831796917E-2</v>
      </c>
      <c r="HI400" s="281">
        <f t="shared" si="1782"/>
        <v>1.0894518940640279</v>
      </c>
      <c r="HJ400" s="72">
        <f t="shared" si="1632"/>
        <v>3.3855186939480961</v>
      </c>
      <c r="HK400" s="73">
        <f t="shared" si="1783"/>
        <v>3.3855186939480961</v>
      </c>
      <c r="HL400" s="73">
        <f t="shared" si="1633"/>
        <v>2.8342392730369879</v>
      </c>
      <c r="HM400" s="74">
        <f t="shared" si="1784"/>
        <v>3.1113656642574568</v>
      </c>
      <c r="HN400" s="75"/>
      <c r="HO400" s="75"/>
      <c r="HP400" s="76">
        <f t="shared" si="1785"/>
        <v>388.45413226467343</v>
      </c>
      <c r="HQ400" s="77">
        <f t="shared" si="1786"/>
        <v>442.06468705852097</v>
      </c>
      <c r="HR400" s="77">
        <f t="shared" si="1787"/>
        <v>12.683599027277191</v>
      </c>
      <c r="HS400" s="77">
        <f t="shared" si="1788"/>
        <v>14.647020156699702</v>
      </c>
      <c r="HT400" s="282">
        <f t="shared" si="1789"/>
        <v>515.18567422037381</v>
      </c>
      <c r="HU400" s="73">
        <f t="shared" ref="HU400:HU463" si="1844">HP400/HT400</f>
        <v>0.75400802410221879</v>
      </c>
      <c r="HV400" s="74">
        <f t="shared" ref="HV400:HV463" si="1845">HR400/HT400</f>
        <v>2.4619471506988573E-2</v>
      </c>
      <c r="HW400" s="279">
        <f t="shared" si="1605"/>
        <v>1.1078717415956292</v>
      </c>
      <c r="HX400" s="76">
        <f t="shared" si="1790"/>
        <v>1071.4304366379099</v>
      </c>
      <c r="HY400" s="77">
        <f t="shared" si="1791"/>
        <v>1219.2985511983079</v>
      </c>
      <c r="HZ400" s="77">
        <f t="shared" si="1634"/>
        <v>47.428385062082327</v>
      </c>
      <c r="IA400" s="77">
        <f t="shared" si="1792"/>
        <v>54.770299069692676</v>
      </c>
      <c r="IB400" s="282">
        <f t="shared" si="1793"/>
        <v>1456.5662017154548</v>
      </c>
      <c r="IC400" s="73">
        <f t="shared" ref="IC400:IC463" si="1846">HX400/IB400</f>
        <v>0.73558650157888084</v>
      </c>
      <c r="ID400" s="74">
        <f t="shared" ref="ID400:ID463" si="1847">HZ400/IB400</f>
        <v>3.2561777834899691E-2</v>
      </c>
      <c r="IE400" s="279">
        <f t="shared" si="1580"/>
        <v>1.1065588562917437</v>
      </c>
      <c r="IF400" s="76">
        <f t="shared" si="1635"/>
        <v>37.714356673585129</v>
      </c>
      <c r="IG400" s="77">
        <f t="shared" si="1794"/>
        <v>42.91931503810661</v>
      </c>
      <c r="IH400" s="77">
        <f t="shared" si="1636"/>
        <v>49.852065228348692</v>
      </c>
      <c r="II400" s="77">
        <f t="shared" si="1795"/>
        <v>57.569164925697073</v>
      </c>
      <c r="IJ400" s="282">
        <f t="shared" si="1796"/>
        <v>542.36390978957752</v>
      </c>
      <c r="IK400" s="73">
        <f t="shared" si="1637"/>
        <v>6.953699535099464E-2</v>
      </c>
      <c r="IL400" s="74">
        <f t="shared" si="1638"/>
        <v>9.1916265681634204E-2</v>
      </c>
      <c r="IM400" s="279">
        <f t="shared" si="1797"/>
        <v>1.0238254386559078</v>
      </c>
      <c r="IN400" s="76">
        <f t="shared" si="1639"/>
        <v>0.23339794757990784</v>
      </c>
      <c r="IO400" s="77">
        <f t="shared" si="1798"/>
        <v>0.26560919832541091</v>
      </c>
      <c r="IP400" s="77">
        <f t="shared" si="1640"/>
        <v>7.5997225522747439E-3</v>
      </c>
      <c r="IQ400" s="77">
        <f t="shared" si="1799"/>
        <v>8.7761596033668742E-3</v>
      </c>
      <c r="IR400" s="282">
        <f t="shared" si="1800"/>
        <v>0.32996021937363978</v>
      </c>
      <c r="IS400" s="73">
        <f t="shared" si="1606"/>
        <v>0.70735177720200593</v>
      </c>
      <c r="IT400" s="74">
        <f t="shared" si="1607"/>
        <v>2.3032238755026961E-2</v>
      </c>
      <c r="IU400" s="279">
        <f t="shared" si="1608"/>
        <v>1.1011870093309268</v>
      </c>
      <c r="IV400" s="76">
        <f t="shared" si="1641"/>
        <v>0</v>
      </c>
      <c r="IW400" s="77">
        <f t="shared" si="1801"/>
        <v>0</v>
      </c>
      <c r="IX400" s="77">
        <f t="shared" si="1802"/>
        <v>0</v>
      </c>
      <c r="IY400" s="77">
        <f t="shared" si="1803"/>
        <v>0</v>
      </c>
      <c r="IZ400" s="282">
        <f t="shared" si="1804"/>
        <v>0</v>
      </c>
      <c r="JA400" s="283"/>
      <c r="JB400" s="284"/>
      <c r="JC400" s="285"/>
      <c r="JD400" s="76">
        <f t="shared" si="1642"/>
        <v>0</v>
      </c>
      <c r="JE400" s="77">
        <f t="shared" si="1805"/>
        <v>0</v>
      </c>
      <c r="JF400" s="77">
        <f t="shared" si="1643"/>
        <v>0</v>
      </c>
      <c r="JG400" s="77">
        <f t="shared" si="1806"/>
        <v>0</v>
      </c>
      <c r="JH400" s="282">
        <f t="shared" si="1807"/>
        <v>0</v>
      </c>
      <c r="JI400" s="283"/>
      <c r="JJ400" s="284"/>
      <c r="JK400" s="285"/>
      <c r="JL400" s="76">
        <f t="shared" si="1644"/>
        <v>1276.1299539175529</v>
      </c>
      <c r="JM400" s="77">
        <f t="shared" si="1808"/>
        <v>1452.2486488577144</v>
      </c>
      <c r="JN400" s="77">
        <f t="shared" si="1645"/>
        <v>57.294374472490851</v>
      </c>
      <c r="JO400" s="77">
        <f t="shared" si="1809"/>
        <v>66.163543640832444</v>
      </c>
      <c r="JP400" s="282">
        <f t="shared" si="1810"/>
        <v>1649.4489619530614</v>
      </c>
      <c r="JQ400" s="73">
        <f t="shared" si="1646"/>
        <v>0.77367047017115764</v>
      </c>
      <c r="JR400" s="74">
        <f t="shared" si="1647"/>
        <v>3.4735463657299438E-2</v>
      </c>
      <c r="JS400" s="279">
        <f t="shared" ref="JS400:JS463" si="1848">1+JQ400*(JO400*$GO$8-JO400)/JO400+JR400*(JP400*$GP$8-JP400)/JP400</f>
        <v>1.1121513113624713</v>
      </c>
      <c r="JT400" s="76">
        <f t="shared" si="1648"/>
        <v>0.13228199334759624</v>
      </c>
      <c r="JU400" s="77">
        <f t="shared" si="1811"/>
        <v>0.150538231249498</v>
      </c>
      <c r="JV400" s="77">
        <f t="shared" si="1649"/>
        <v>2.5377742580401878E-3</v>
      </c>
      <c r="JW400" s="77">
        <f t="shared" si="1812"/>
        <v>2.930621713184809E-3</v>
      </c>
      <c r="JX400" s="282">
        <f t="shared" si="1813"/>
        <v>1.902171416128438</v>
      </c>
      <c r="JY400" s="73">
        <f t="shared" si="1584"/>
        <v>6.9542624931687197E-2</v>
      </c>
      <c r="JZ400" s="74">
        <f t="shared" si="1585"/>
        <v>1.3341459326549111E-3</v>
      </c>
      <c r="KA400" s="279">
        <f t="shared" si="1586"/>
        <v>1.0098041034571972</v>
      </c>
      <c r="KB400" s="76">
        <f t="shared" si="1650"/>
        <v>3.3898705342424148E-3</v>
      </c>
      <c r="KC400" s="77">
        <f t="shared" si="1814"/>
        <v>3.8577065666732103E-3</v>
      </c>
      <c r="KD400" s="77">
        <f t="shared" si="1651"/>
        <v>6.5033236664978521E-5</v>
      </c>
      <c r="KE400" s="77">
        <f t="shared" si="1815"/>
        <v>7.5100381700717199E-5</v>
      </c>
      <c r="KF400" s="282">
        <f t="shared" si="1816"/>
        <v>4.874521974935999E-2</v>
      </c>
      <c r="KG400" s="73">
        <f t="shared" si="1587"/>
        <v>6.9542624931687225E-2</v>
      </c>
      <c r="KH400" s="74">
        <f t="shared" si="1588"/>
        <v>1.334145932654912E-3</v>
      </c>
      <c r="KI400" s="279">
        <f t="shared" si="1589"/>
        <v>1.0098041034571972</v>
      </c>
      <c r="KJ400" s="76">
        <f t="shared" si="1652"/>
        <v>115.30710066876294</v>
      </c>
      <c r="KK400" s="77">
        <f t="shared" si="1817"/>
        <v>131.22063363205891</v>
      </c>
      <c r="KL400" s="77">
        <f t="shared" si="1653"/>
        <v>3.7660801881871215</v>
      </c>
      <c r="KM400" s="77">
        <f t="shared" si="1818"/>
        <v>4.3490694013184878</v>
      </c>
      <c r="KN400" s="282">
        <f t="shared" si="1819"/>
        <v>151.57185423408589</v>
      </c>
      <c r="KO400" s="73">
        <f t="shared" si="1654"/>
        <v>0.76074216582904586</v>
      </c>
      <c r="KP400" s="74">
        <f t="shared" si="1655"/>
        <v>2.4846830615206626E-2</v>
      </c>
      <c r="KQ400" s="279">
        <f t="shared" si="1656"/>
        <v>1.1088363156853005</v>
      </c>
      <c r="KR400" s="76">
        <f t="shared" si="1657"/>
        <v>258.30908450860818</v>
      </c>
      <c r="KS400" s="77">
        <f t="shared" si="1820"/>
        <v>293.95832126164117</v>
      </c>
      <c r="KT400" s="77">
        <f t="shared" si="1658"/>
        <v>8.4346645124063713</v>
      </c>
      <c r="KU400" s="77">
        <f t="shared" si="1821"/>
        <v>9.7403505789268774</v>
      </c>
      <c r="KV400" s="282">
        <f t="shared" si="1822"/>
        <v>342.10367495009802</v>
      </c>
      <c r="KW400" s="73">
        <f t="shared" si="1590"/>
        <v>0.75506082928307394</v>
      </c>
      <c r="KX400" s="74">
        <f t="shared" si="1591"/>
        <v>2.4655287651138853E-2</v>
      </c>
      <c r="KY400" s="279">
        <f t="shared" si="1592"/>
        <v>1.1080225835777533</v>
      </c>
      <c r="KZ400" s="76">
        <f t="shared" si="1659"/>
        <v>1141.7912940243377</v>
      </c>
      <c r="LA400" s="77">
        <f t="shared" si="1823"/>
        <v>1299.3699105126366</v>
      </c>
      <c r="LB400" s="77">
        <f t="shared" si="1660"/>
        <v>36.390317730111668</v>
      </c>
      <c r="LC400" s="77">
        <f t="shared" si="1824"/>
        <v>42.02353891473296</v>
      </c>
      <c r="LD400" s="286">
        <f t="shared" si="1825"/>
        <v>2377.7927284186276</v>
      </c>
      <c r="LE400" s="73">
        <f t="shared" si="1661"/>
        <v>0.48018958102529663</v>
      </c>
      <c r="LF400" s="74">
        <f t="shared" si="1662"/>
        <v>1.53042430045252E-2</v>
      </c>
      <c r="LG400" s="279">
        <f t="shared" si="1663"/>
        <v>1.0686400608944016</v>
      </c>
      <c r="LH400" s="76">
        <f t="shared" si="1664"/>
        <v>342.550848517909</v>
      </c>
      <c r="LI400" s="77">
        <f t="shared" si="1826"/>
        <v>389.82629112186561</v>
      </c>
      <c r="LJ400" s="77">
        <f t="shared" si="1665"/>
        <v>11.17654056333172</v>
      </c>
      <c r="LK400" s="77">
        <f t="shared" si="1827"/>
        <v>12.906669042535471</v>
      </c>
      <c r="LL400" s="282">
        <f t="shared" si="1828"/>
        <v>462.30208167500433</v>
      </c>
      <c r="LM400" s="73">
        <f t="shared" ref="LM400:LM463" si="1849">LH400/LL400</f>
        <v>0.74096756665422125</v>
      </c>
      <c r="LN400" s="74">
        <f t="shared" ref="LN400:LN463" si="1850">LJ400/LL400</f>
        <v>2.4175838713157174E-2</v>
      </c>
      <c r="LO400" s="279">
        <f t="shared" ref="LO400:LO463" si="1851">1+LM400*(LK400*$GO$8-LK400)/LK400+LN400*(LL400*$GP$8-LL400)/LL400</f>
        <v>1.1060033537067457</v>
      </c>
      <c r="LP400" s="76">
        <f t="shared" si="1666"/>
        <v>6.4202093451560874E-2</v>
      </c>
      <c r="LQ400" s="77">
        <f t="shared" si="1829"/>
        <v>7.3062624368810794E-2</v>
      </c>
      <c r="LR400" s="77">
        <f t="shared" si="1667"/>
        <v>1.2316900883518657E-3</v>
      </c>
      <c r="LS400" s="77">
        <f t="shared" si="1830"/>
        <v>1.4223557140287345E-3</v>
      </c>
      <c r="LT400" s="282">
        <f t="shared" si="1831"/>
        <v>0.92320491949545436</v>
      </c>
      <c r="LU400" s="73">
        <f t="shared" si="1599"/>
        <v>6.9542624931687211E-2</v>
      </c>
      <c r="LV400" s="74">
        <f t="shared" si="1600"/>
        <v>1.3341459326549118E-3</v>
      </c>
      <c r="LW400" s="279">
        <f t="shared" si="1601"/>
        <v>1.0098041034571972</v>
      </c>
      <c r="LX400" s="76">
        <f t="shared" si="1668"/>
        <v>34.121922667319737</v>
      </c>
      <c r="LY400" s="77">
        <f t="shared" si="1832"/>
        <v>38.831089214636535</v>
      </c>
      <c r="LZ400" s="77">
        <f t="shared" si="1669"/>
        <v>0.65461469689544527</v>
      </c>
      <c r="MA400" s="77">
        <f t="shared" si="1833"/>
        <v>0.75594905197486018</v>
      </c>
      <c r="MB400" s="286">
        <f t="shared" si="1834"/>
        <v>490.66189425910619</v>
      </c>
      <c r="MC400" s="73">
        <f t="shared" si="1593"/>
        <v>6.9542638355569564E-2</v>
      </c>
      <c r="MD400" s="74">
        <f t="shared" si="1594"/>
        <v>1.3341461901864337E-3</v>
      </c>
      <c r="ME400" s="279">
        <f t="shared" si="1595"/>
        <v>1.0098041053496929</v>
      </c>
      <c r="MF400" s="76">
        <f t="shared" si="1670"/>
        <v>0</v>
      </c>
      <c r="MG400" s="77">
        <f t="shared" si="1835"/>
        <v>0</v>
      </c>
      <c r="MH400" s="77">
        <f t="shared" si="1671"/>
        <v>0</v>
      </c>
      <c r="MI400" s="77">
        <f t="shared" si="1836"/>
        <v>0</v>
      </c>
      <c r="MJ400" s="286">
        <f t="shared" si="1837"/>
        <v>0</v>
      </c>
      <c r="MK400" s="73"/>
      <c r="ML400" s="74"/>
      <c r="MM400" s="279"/>
      <c r="MN400" s="287">
        <f t="shared" si="1838"/>
        <v>1.0842309824454053</v>
      </c>
      <c r="MO400" s="288">
        <f t="shared" si="1838"/>
        <v>1.0842309824454053</v>
      </c>
      <c r="MP400" s="288">
        <f t="shared" si="1838"/>
        <v>1.088083497477393</v>
      </c>
      <c r="MQ400" s="289">
        <f t="shared" si="1672"/>
        <v>1.0898233441450247</v>
      </c>
      <c r="MR400" s="290">
        <f t="shared" si="1839"/>
        <v>3.3831259345243976</v>
      </c>
      <c r="MS400" s="291">
        <f t="shared" si="1602"/>
        <v>3.3831259345243976</v>
      </c>
      <c r="MT400" s="291">
        <f t="shared" si="1673"/>
        <v>2.8342398942291127</v>
      </c>
      <c r="MU400" s="292">
        <f t="shared" si="1603"/>
        <v>3.1124264885437753</v>
      </c>
      <c r="MV400" s="359">
        <f t="shared" si="1674"/>
        <v>0.27818659431466247</v>
      </c>
      <c r="MW400" s="360">
        <f t="shared" si="1675"/>
        <v>0.6055090061628422</v>
      </c>
      <c r="MX400" s="360">
        <f t="shared" si="1676"/>
        <v>0.27069944598062207</v>
      </c>
      <c r="MY400" s="360">
        <f t="shared" si="1677"/>
        <v>1.1011870093309269E-4</v>
      </c>
      <c r="MZ400" s="360">
        <f t="shared" si="1678"/>
        <v>0</v>
      </c>
      <c r="NA400" s="360">
        <f t="shared" si="1679"/>
        <v>0</v>
      </c>
      <c r="NB400" s="360">
        <f t="shared" si="1680"/>
        <v>0.68920016765132341</v>
      </c>
      <c r="NC400" s="360">
        <f t="shared" si="1681"/>
        <v>7.0686287242003806E-4</v>
      </c>
      <c r="ND400" s="360">
        <f t="shared" si="1682"/>
        <v>0</v>
      </c>
      <c r="NE400" s="360">
        <f t="shared" si="1683"/>
        <v>6.3203669994062128E-2</v>
      </c>
      <c r="NF400" s="360">
        <f t="shared" si="1684"/>
        <v>0.14238090198974129</v>
      </c>
      <c r="NG400" s="360">
        <f t="shared" si="1685"/>
        <v>0.95461616639696889</v>
      </c>
      <c r="NH400" s="360">
        <f t="shared" si="1686"/>
        <v>0.19200218220349108</v>
      </c>
      <c r="NI400" s="360">
        <f t="shared" si="1687"/>
        <v>4.0392164138287889E-4</v>
      </c>
      <c r="NJ400" s="360">
        <f t="shared" si="1688"/>
        <v>0.1861068966159484</v>
      </c>
      <c r="NK400" s="361">
        <f t="shared" si="1689"/>
        <v>0</v>
      </c>
      <c r="NL400" s="145">
        <f t="shared" si="1840"/>
        <v>3.3831259345243976</v>
      </c>
      <c r="NM400" s="56">
        <f t="shared" si="1604"/>
        <v>3.3831259345243976</v>
      </c>
      <c r="NN400" s="56">
        <f t="shared" si="1841"/>
        <v>2.8342398942291127</v>
      </c>
      <c r="NO400" s="58">
        <f t="shared" si="1596"/>
        <v>3.1124264885437753</v>
      </c>
      <c r="NP400" s="55">
        <f t="shared" si="1690"/>
        <v>1.0842309824454053</v>
      </c>
      <c r="NQ400" s="56">
        <f t="shared" si="1597"/>
        <v>1.0842309824454053</v>
      </c>
      <c r="NR400" s="56">
        <f t="shared" si="1691"/>
        <v>1.088083497477393</v>
      </c>
      <c r="NS400" s="61">
        <f t="shared" si="1598"/>
        <v>1.0898233441450247</v>
      </c>
      <c r="NT400" s="41"/>
      <c r="NU400" s="86">
        <f t="shared" ref="NU400:NX463" si="1852">NL399-MR399</f>
        <v>0</v>
      </c>
      <c r="NV400" s="86">
        <f t="shared" si="1852"/>
        <v>0</v>
      </c>
      <c r="NW400" s="86">
        <f t="shared" si="1852"/>
        <v>0</v>
      </c>
      <c r="NX400" s="86">
        <f t="shared" si="1842"/>
        <v>0</v>
      </c>
      <c r="NY400" s="87">
        <f t="shared" ref="NY400:OB463" si="1853">NP399-MN399</f>
        <v>0</v>
      </c>
      <c r="NZ400" s="87">
        <f t="shared" si="1853"/>
        <v>0</v>
      </c>
      <c r="OA400" s="87">
        <f t="shared" si="1853"/>
        <v>0</v>
      </c>
      <c r="OB400" s="87">
        <f t="shared" si="1843"/>
        <v>0</v>
      </c>
      <c r="OC400" s="26"/>
    </row>
    <row r="401" spans="1:393" thickBot="1" x14ac:dyDescent="0.35">
      <c r="A401" s="136" t="s">
        <v>900</v>
      </c>
      <c r="B401" s="137" t="s">
        <v>901</v>
      </c>
      <c r="C401" s="133" t="s">
        <v>100</v>
      </c>
      <c r="D401" s="64">
        <f>VLOOKUP(B401,[1]УсіТ_1!$A$10:$G$556,6,FALSE)</f>
        <v>3188.7</v>
      </c>
      <c r="E401" s="64">
        <f>VLOOKUP(B401,[1]УсіТ_1!$A$10:$G$556,7,FALSE)</f>
        <v>0</v>
      </c>
      <c r="F401" s="38">
        <v>995.9</v>
      </c>
      <c r="G401" s="38"/>
      <c r="H401" s="39"/>
      <c r="I401" s="256">
        <v>3.2239</v>
      </c>
      <c r="J401" s="62">
        <v>3.2239</v>
      </c>
      <c r="K401" s="257">
        <f t="shared" si="1692"/>
        <v>2.6884999999999999</v>
      </c>
      <c r="L401" s="293">
        <f t="shared" si="1693"/>
        <v>2.9119999999999999</v>
      </c>
      <c r="M401" s="63">
        <v>0.2235</v>
      </c>
      <c r="N401" s="63">
        <v>0.55330000000000001</v>
      </c>
      <c r="O401" s="63">
        <v>0.31190000000000001</v>
      </c>
      <c r="P401" s="63">
        <v>2.9999999999999997E-4</v>
      </c>
      <c r="Q401" s="63">
        <v>0</v>
      </c>
      <c r="R401" s="63">
        <v>0</v>
      </c>
      <c r="S401" s="63">
        <v>0.66620000000000001</v>
      </c>
      <c r="T401" s="63">
        <v>1.4E-3</v>
      </c>
      <c r="U401" s="63">
        <v>0</v>
      </c>
      <c r="V401" s="63">
        <v>6.8000000000000005E-2</v>
      </c>
      <c r="W401" s="63">
        <v>0.1356</v>
      </c>
      <c r="X401" s="63">
        <v>0.84519999999999995</v>
      </c>
      <c r="Y401" s="63">
        <v>0.16850000000000001</v>
      </c>
      <c r="Z401" s="63">
        <v>4.0000000000000002E-4</v>
      </c>
      <c r="AA401" s="63">
        <v>0.24959999999999999</v>
      </c>
      <c r="AB401" s="259">
        <v>0</v>
      </c>
      <c r="AC401" s="144">
        <v>257.58999999999997</v>
      </c>
      <c r="AD401" s="70">
        <v>56.669800000000002</v>
      </c>
      <c r="AE401" s="70">
        <v>187.54245938358301</v>
      </c>
      <c r="AF401" s="68">
        <f t="shared" si="1694"/>
        <v>13.17298234710287</v>
      </c>
      <c r="AG401" s="68">
        <f t="shared" si="1695"/>
        <v>59.800163683968044</v>
      </c>
      <c r="AH401" s="71">
        <v>8.8262057531250004</v>
      </c>
      <c r="AI401" s="71">
        <v>55.069188121638199</v>
      </c>
      <c r="AJ401" s="68">
        <f t="shared" si="1696"/>
        <v>0.75472322320705154</v>
      </c>
      <c r="AK401" s="68">
        <f t="shared" si="1697"/>
        <v>32.245983381377734</v>
      </c>
      <c r="AL401" s="71">
        <v>28.284882662917301</v>
      </c>
      <c r="AM401" s="69">
        <f t="shared" si="1698"/>
        <v>712.77904310551605</v>
      </c>
      <c r="AN401" s="260">
        <v>618.36</v>
      </c>
      <c r="AO401" s="71">
        <v>136.03919999999999</v>
      </c>
      <c r="AP401" s="71">
        <v>450.20674399018702</v>
      </c>
      <c r="AQ401" s="68">
        <f t="shared" si="1699"/>
        <v>31.622521697870734</v>
      </c>
      <c r="AR401" s="68">
        <f t="shared" si="1700"/>
        <v>143.55382280219899</v>
      </c>
      <c r="AS401" s="71">
        <v>59.319868700708298</v>
      </c>
      <c r="AT401" s="261">
        <f t="shared" si="1609"/>
        <v>12.865143417658409</v>
      </c>
      <c r="AU401" s="71">
        <v>136.309221093335</v>
      </c>
      <c r="AV401" s="68">
        <f t="shared" si="1701"/>
        <v>1.8681178750841561</v>
      </c>
      <c r="AW401" s="68">
        <f t="shared" si="1702"/>
        <v>79.81640964808669</v>
      </c>
      <c r="AX401" s="71">
        <v>70.011751689211806</v>
      </c>
      <c r="AY401" s="69">
        <f t="shared" si="1703"/>
        <v>1764.2961425681308</v>
      </c>
      <c r="AZ401" s="260">
        <v>120</v>
      </c>
      <c r="BA401" s="260">
        <v>611.66000000000201</v>
      </c>
      <c r="BB401" s="260">
        <v>63.787400000000197</v>
      </c>
      <c r="BC401" s="262">
        <f t="shared" si="1704"/>
        <v>51.02992000000016</v>
      </c>
      <c r="BD401" s="262">
        <f t="shared" si="1610"/>
        <v>12.757480000000037</v>
      </c>
      <c r="BE401" s="260">
        <v>23.942119999999999</v>
      </c>
      <c r="BF401" s="262">
        <f t="shared" si="1705"/>
        <v>19.153696</v>
      </c>
      <c r="BG401" s="262">
        <f t="shared" si="1611"/>
        <v>4.7884239999999991</v>
      </c>
      <c r="BH401" s="260">
        <v>75.419193031595555</v>
      </c>
      <c r="BI401" s="263">
        <f t="shared" si="1706"/>
        <v>44.162010156422902</v>
      </c>
      <c r="BJ401" s="68">
        <f t="shared" si="1707"/>
        <v>1.0336200404980171</v>
      </c>
      <c r="BK401" s="260">
        <v>38.737151652769114</v>
      </c>
      <c r="BL401" s="69">
        <f t="shared" si="1708"/>
        <v>976.25503762124026</v>
      </c>
      <c r="BM401" s="260">
        <v>0.28000000000000003</v>
      </c>
      <c r="BN401" s="260">
        <v>6.1600000000000002E-2</v>
      </c>
      <c r="BO401" s="260">
        <v>0.203858413088253</v>
      </c>
      <c r="BP401" s="68">
        <f t="shared" si="1709"/>
        <v>1.431901493531889E-2</v>
      </c>
      <c r="BQ401" s="68">
        <f t="shared" si="1710"/>
        <v>6.5002701314146524E-2</v>
      </c>
      <c r="BR401" s="260">
        <v>4.7731813716666703E-2</v>
      </c>
      <c r="BS401" s="260">
        <v>6.3973135894591596E-2</v>
      </c>
      <c r="BT401" s="68">
        <f t="shared" si="1711"/>
        <v>8.7675182743537786E-4</v>
      </c>
      <c r="BU401" s="68">
        <f t="shared" si="1712"/>
        <v>3.7459725615621692E-2</v>
      </c>
      <c r="BV401" s="260">
        <v>3.28581681349756E-2</v>
      </c>
      <c r="BW401" s="69">
        <f t="shared" si="1713"/>
        <v>0.82802583700138432</v>
      </c>
      <c r="BX401" s="260">
        <v>0</v>
      </c>
      <c r="BY401" s="260">
        <v>0</v>
      </c>
      <c r="BZ401" s="263">
        <f t="shared" si="1714"/>
        <v>0</v>
      </c>
      <c r="CA401" s="263">
        <f t="shared" si="1715"/>
        <v>0</v>
      </c>
      <c r="CB401" s="260">
        <v>0</v>
      </c>
      <c r="CC401" s="264">
        <f t="shared" si="1716"/>
        <v>0</v>
      </c>
      <c r="CD401" s="260">
        <v>0</v>
      </c>
      <c r="CE401" s="260">
        <v>0</v>
      </c>
      <c r="CF401" s="263">
        <f t="shared" si="1717"/>
        <v>0</v>
      </c>
      <c r="CG401" s="263">
        <f t="shared" si="1718"/>
        <v>0</v>
      </c>
      <c r="CH401" s="260">
        <v>0</v>
      </c>
      <c r="CI401" s="69">
        <f t="shared" si="1719"/>
        <v>0</v>
      </c>
      <c r="CJ401" s="260">
        <v>849.91578319455061</v>
      </c>
      <c r="CK401" s="260">
        <v>186.98148798451911</v>
      </c>
      <c r="CL401" s="260">
        <v>67.432426159296142</v>
      </c>
      <c r="CM401" s="260">
        <v>30.350985044697957</v>
      </c>
      <c r="CN401" s="260">
        <v>417.44673439487667</v>
      </c>
      <c r="CO401" s="265">
        <f t="shared" si="1720"/>
        <v>29.321458623896135</v>
      </c>
      <c r="CP401" s="266">
        <f t="shared" si="1721"/>
        <v>133.10790062261916</v>
      </c>
      <c r="CQ401" s="260">
        <v>164.11735457985492</v>
      </c>
      <c r="CR401" s="265">
        <f t="shared" si="1722"/>
        <v>2.2492283445169119</v>
      </c>
      <c r="CS401" s="265">
        <f t="shared" si="1723"/>
        <v>96.099573443652375</v>
      </c>
      <c r="CT401" s="260">
        <v>84.294689563720027</v>
      </c>
      <c r="CU401" s="267">
        <f t="shared" si="1612"/>
        <v>2124.2261710521811</v>
      </c>
      <c r="CV401" s="260">
        <v>3.2622999999999949</v>
      </c>
      <c r="CW401" s="260">
        <v>0.35182569064402403</v>
      </c>
      <c r="CX401" s="68">
        <f t="shared" si="1724"/>
        <v>4.8217710902763496E-3</v>
      </c>
      <c r="CY401" s="68">
        <f t="shared" si="1725"/>
        <v>0.20601294045937085</v>
      </c>
      <c r="CZ401" s="260">
        <v>0.180706284532201</v>
      </c>
      <c r="DA401" s="69">
        <f t="shared" si="1726"/>
        <v>4.5537983702114637</v>
      </c>
      <c r="DB401" s="260">
        <v>8.3600000000000049E-2</v>
      </c>
      <c r="DC401" s="260">
        <v>9.0159175237839607E-3</v>
      </c>
      <c r="DD401" s="68">
        <f t="shared" si="1727"/>
        <v>1.2356314966345918E-4</v>
      </c>
      <c r="DE401" s="68">
        <f t="shared" si="1728"/>
        <v>5.2793065697217933E-3</v>
      </c>
      <c r="DF401" s="260">
        <v>4.6307958761892002E-3</v>
      </c>
      <c r="DG401" s="69">
        <f t="shared" si="1729"/>
        <v>0.11669605607996784</v>
      </c>
      <c r="DH401" s="260">
        <v>79.137324169236479</v>
      </c>
      <c r="DI401" s="260">
        <v>17.410211317232026</v>
      </c>
      <c r="DJ401" s="260">
        <v>1.1994755780166659</v>
      </c>
      <c r="DK401" s="260">
        <v>57.611971995204158</v>
      </c>
      <c r="DL401" s="68">
        <f t="shared" si="1730"/>
        <v>4.0466649129431396</v>
      </c>
      <c r="DM401" s="68">
        <f t="shared" si="1731"/>
        <v>18.370268614334787</v>
      </c>
      <c r="DN401" s="260">
        <v>16.754697216097401</v>
      </c>
      <c r="DO401" s="68">
        <f t="shared" si="1732"/>
        <v>0.22962312534661489</v>
      </c>
      <c r="DP401" s="68">
        <f t="shared" si="1733"/>
        <v>9.8107799736746983</v>
      </c>
      <c r="DQ401" s="260">
        <v>8.6056225082390707</v>
      </c>
      <c r="DR401" s="264">
        <f t="shared" si="1734"/>
        <v>216.86316334083094</v>
      </c>
      <c r="DS401" s="260">
        <v>156.46</v>
      </c>
      <c r="DT401" s="260">
        <v>34.421199999999999</v>
      </c>
      <c r="DU401" s="260">
        <v>113.913168970672</v>
      </c>
      <c r="DV401" s="68">
        <f t="shared" si="1735"/>
        <v>8.0012609885000003</v>
      </c>
      <c r="DW401" s="68">
        <f t="shared" si="1736"/>
        <v>36.322580884326413</v>
      </c>
      <c r="DX401" s="260">
        <v>2.9402667748333302</v>
      </c>
      <c r="DY401" s="260">
        <v>1.9557202518750001</v>
      </c>
      <c r="DZ401" s="260">
        <v>0</v>
      </c>
      <c r="EA401" s="260">
        <v>33.398836215115701</v>
      </c>
      <c r="EB401" s="68">
        <f t="shared" si="1737"/>
        <v>0.45773105032816069</v>
      </c>
      <c r="EC401" s="68">
        <f t="shared" si="1738"/>
        <v>19.556822141105858</v>
      </c>
      <c r="ED401" s="267">
        <v>17.154459610624802</v>
      </c>
      <c r="EE401" s="69">
        <f t="shared" si="1739"/>
        <v>432.29238218774498</v>
      </c>
      <c r="EF401" s="260">
        <v>595.49419419047581</v>
      </c>
      <c r="EG401" s="260">
        <v>131.00872272190472</v>
      </c>
      <c r="EH401" s="260">
        <v>770.77975417173298</v>
      </c>
      <c r="EI401" s="260">
        <v>433.55893368192335</v>
      </c>
      <c r="EJ401" s="268">
        <f t="shared" si="1740"/>
        <v>30.453179501818294</v>
      </c>
      <c r="EK401" s="266">
        <f t="shared" si="1741"/>
        <v>138.24546871168545</v>
      </c>
      <c r="EL401" s="260">
        <v>208.23335717776629</v>
      </c>
      <c r="EM401" s="268">
        <f t="shared" si="1742"/>
        <v>2.853838160121287</v>
      </c>
      <c r="EN401" s="268">
        <f t="shared" si="1743"/>
        <v>121.93187522886977</v>
      </c>
      <c r="EO401" s="269">
        <f t="shared" si="1744"/>
        <v>2139.0749619438034</v>
      </c>
      <c r="EP401" s="69">
        <f t="shared" si="1745"/>
        <v>2695.234452049192</v>
      </c>
      <c r="EQ401" s="260">
        <v>190.78</v>
      </c>
      <c r="ER401" s="260">
        <v>41.971600000000002</v>
      </c>
      <c r="ES401" s="260">
        <v>138.90038588920299</v>
      </c>
      <c r="ET401" s="68">
        <f t="shared" si="1746"/>
        <v>9.756363104857618</v>
      </c>
      <c r="EU401" s="68">
        <f t="shared" si="1747"/>
        <v>44.290054845403041</v>
      </c>
      <c r="EV401" s="260">
        <v>13.288447396624999</v>
      </c>
      <c r="EW401" s="260">
        <v>41.514248780797701</v>
      </c>
      <c r="EX401" s="68">
        <f t="shared" si="1748"/>
        <v>0.56895277954083245</v>
      </c>
      <c r="EY401" s="68">
        <f t="shared" si="1749"/>
        <v>24.308834430591219</v>
      </c>
      <c r="EZ401" s="260">
        <v>21.3227341033313</v>
      </c>
      <c r="FA401" s="69">
        <f t="shared" si="1750"/>
        <v>537.33289940394832</v>
      </c>
      <c r="FB401" s="260">
        <v>0.83333333333333348</v>
      </c>
      <c r="FC401" s="260">
        <v>8.9871586162120806E-2</v>
      </c>
      <c r="FD401" s="68">
        <f t="shared" si="1751"/>
        <v>1.2316900883518657E-3</v>
      </c>
      <c r="FE401" s="68">
        <f t="shared" si="1752"/>
        <v>5.2624666763574489E-2</v>
      </c>
      <c r="FF401" s="260">
        <v>4.6160245974772703E-2</v>
      </c>
      <c r="FG401" s="69">
        <f t="shared" si="1753"/>
        <v>1.1632381985642724</v>
      </c>
      <c r="FH401" s="260">
        <v>570.11569999999995</v>
      </c>
      <c r="FI401" s="260">
        <v>61.484642705913402</v>
      </c>
      <c r="FJ401" s="68">
        <f t="shared" si="1754"/>
        <v>0.84264702828454319</v>
      </c>
      <c r="FK401" s="68">
        <f t="shared" si="1755"/>
        <v>36.002578475018417</v>
      </c>
      <c r="FL401" s="260">
        <v>31.58</v>
      </c>
      <c r="FM401" s="69">
        <f t="shared" si="1756"/>
        <v>795.81641124709608</v>
      </c>
      <c r="FN401" s="260">
        <v>0</v>
      </c>
      <c r="FO401" s="260">
        <v>0</v>
      </c>
      <c r="FP401" s="68">
        <f t="shared" si="1757"/>
        <v>0</v>
      </c>
      <c r="FQ401" s="68">
        <f t="shared" si="1758"/>
        <v>0</v>
      </c>
      <c r="FR401" s="260">
        <v>0</v>
      </c>
      <c r="FS401" s="264">
        <f t="shared" si="1759"/>
        <v>0</v>
      </c>
      <c r="FT401" s="270">
        <f t="shared" si="1613"/>
        <v>10261.757461037738</v>
      </c>
      <c r="FU401" s="271">
        <f t="shared" si="1614"/>
        <v>3352.5811235779183</v>
      </c>
      <c r="FV401" s="272">
        <f t="shared" si="1760"/>
        <v>900.95300547090608</v>
      </c>
      <c r="FW401" s="272">
        <f t="shared" si="1615"/>
        <v>113.39974446235652</v>
      </c>
      <c r="FX401" s="272">
        <f t="shared" si="1616"/>
        <v>611.66000000000201</v>
      </c>
      <c r="FY401" s="272">
        <f t="shared" si="1617"/>
        <v>0</v>
      </c>
      <c r="FZ401" s="272">
        <f t="shared" si="1618"/>
        <v>0</v>
      </c>
      <c r="GA401" s="272">
        <f t="shared" si="1619"/>
        <v>3.2622999999999949</v>
      </c>
      <c r="GB401" s="272">
        <f t="shared" si="1620"/>
        <v>8.3600000000000049E-2</v>
      </c>
      <c r="GC401" s="272">
        <f t="shared" si="1621"/>
        <v>570.11569999999995</v>
      </c>
      <c r="GD401" s="272">
        <f t="shared" si="1622"/>
        <v>0</v>
      </c>
      <c r="GE401" s="272">
        <f t="shared" si="1623"/>
        <v>1799.3842567187371</v>
      </c>
      <c r="GF401" s="273">
        <f t="shared" si="1624"/>
        <v>699.98142069633695</v>
      </c>
      <c r="GG401" s="273">
        <f t="shared" si="1625"/>
        <v>126.38875019192412</v>
      </c>
      <c r="GH401" s="272">
        <f t="shared" si="1761"/>
        <v>792.81542525233874</v>
      </c>
      <c r="GI401" s="274">
        <f t="shared" si="1762"/>
        <v>566.36821709221363</v>
      </c>
      <c r="GJ401" s="275">
        <f t="shared" si="1626"/>
        <v>10.865535403083303</v>
      </c>
      <c r="GK401" s="271">
        <f t="shared" si="1763"/>
        <v>8144.2551554822594</v>
      </c>
      <c r="GL401" s="276">
        <f t="shared" si="1764"/>
        <v>10261.761495907647</v>
      </c>
      <c r="GM401" s="272">
        <f t="shared" si="1765"/>
        <v>4618.9307613664687</v>
      </c>
      <c r="GN401" s="272">
        <f t="shared" si="1766"/>
        <v>250.65403005736394</v>
      </c>
      <c r="GO401" s="277">
        <f t="shared" si="1767"/>
        <v>0.56713974122695077</v>
      </c>
      <c r="GP401" s="278">
        <f t="shared" si="1768"/>
        <v>3.0776789930094171E-2</v>
      </c>
      <c r="GQ401" s="279">
        <f t="shared" si="1769"/>
        <v>1.0830352027679102</v>
      </c>
      <c r="GR401" s="280">
        <f t="shared" si="1770"/>
        <v>8144.2551554822594</v>
      </c>
      <c r="GS401" s="272">
        <f t="shared" si="1771"/>
        <v>4618.9307613664687</v>
      </c>
      <c r="GT401" s="272">
        <f t="shared" si="1627"/>
        <v>250.65403005736394</v>
      </c>
      <c r="GU401" s="73">
        <f t="shared" si="1772"/>
        <v>0.56713974122695077</v>
      </c>
      <c r="GV401" s="74">
        <f t="shared" si="1773"/>
        <v>3.0776789930094171E-2</v>
      </c>
      <c r="GW401" s="279">
        <f t="shared" si="1774"/>
        <v>1.0830352027679102</v>
      </c>
      <c r="GX401" s="280">
        <f t="shared" si="1775"/>
        <v>6803.7519168102308</v>
      </c>
      <c r="GY401" s="272">
        <f t="shared" si="1628"/>
        <v>4138.4970095559102</v>
      </c>
      <c r="GZ401" s="272">
        <f t="shared" si="1629"/>
        <v>165.50908844655581</v>
      </c>
      <c r="HA401" s="73">
        <f t="shared" si="1776"/>
        <v>0.60826688864577838</v>
      </c>
      <c r="HB401" s="74">
        <f t="shared" si="1777"/>
        <v>2.4326149817077782E-2</v>
      </c>
      <c r="HC401" s="279">
        <f t="shared" si="1778"/>
        <v>1.0877126012936875</v>
      </c>
      <c r="HD401" s="280">
        <f t="shared" si="1779"/>
        <v>7369.4495700685766</v>
      </c>
      <c r="HE401" s="272">
        <f t="shared" si="1630"/>
        <v>4565.0531089756323</v>
      </c>
      <c r="HF401" s="272">
        <f t="shared" si="1631"/>
        <v>179.43679401686575</v>
      </c>
      <c r="HG401" s="73">
        <f t="shared" si="1780"/>
        <v>0.61945645540704231</v>
      </c>
      <c r="HH401" s="74">
        <f t="shared" si="1781"/>
        <v>2.4348737624266828E-2</v>
      </c>
      <c r="HI401" s="281">
        <f t="shared" si="1782"/>
        <v>1.0892603699949623</v>
      </c>
      <c r="HJ401" s="72">
        <f t="shared" si="1632"/>
        <v>3.4915971902034659</v>
      </c>
      <c r="HK401" s="73">
        <f t="shared" si="1783"/>
        <v>3.4915971902034659</v>
      </c>
      <c r="HL401" s="73">
        <f t="shared" si="1633"/>
        <v>2.924315328578079</v>
      </c>
      <c r="HM401" s="74">
        <f t="shared" si="1784"/>
        <v>3.1719261974253303</v>
      </c>
      <c r="HN401" s="75"/>
      <c r="HO401" s="75"/>
      <c r="HP401" s="76">
        <f t="shared" si="1785"/>
        <v>426.55609941972182</v>
      </c>
      <c r="HQ401" s="77">
        <f t="shared" si="1786"/>
        <v>485.42510670063763</v>
      </c>
      <c r="HR401" s="77">
        <f t="shared" si="1787"/>
        <v>13.927705570309922</v>
      </c>
      <c r="HS401" s="77">
        <f t="shared" si="1788"/>
        <v>16.083714392593897</v>
      </c>
      <c r="HT401" s="282">
        <f t="shared" si="1789"/>
        <v>565.69765325834612</v>
      </c>
      <c r="HU401" s="73">
        <f t="shared" si="1844"/>
        <v>0.75403547630578494</v>
      </c>
      <c r="HV401" s="74">
        <f t="shared" si="1845"/>
        <v>2.4620405423441512E-2</v>
      </c>
      <c r="HW401" s="279">
        <f t="shared" si="1605"/>
        <v>1.1078756748445102</v>
      </c>
      <c r="HX401" s="76">
        <f t="shared" si="1790"/>
        <v>1026.9108835893487</v>
      </c>
      <c r="HY401" s="77">
        <f t="shared" si="1791"/>
        <v>1168.6348546335148</v>
      </c>
      <c r="HZ401" s="77">
        <f t="shared" si="1634"/>
        <v>46.355782990613292</v>
      </c>
      <c r="IA401" s="77">
        <f t="shared" si="1792"/>
        <v>53.531658197560233</v>
      </c>
      <c r="IB401" s="282">
        <f t="shared" si="1793"/>
        <v>1400.2350337842308</v>
      </c>
      <c r="IC401" s="73">
        <f t="shared" si="1846"/>
        <v>0.73338465244227746</v>
      </c>
      <c r="ID401" s="74">
        <f t="shared" si="1847"/>
        <v>3.3105715734974596E-2</v>
      </c>
      <c r="IE401" s="279">
        <f t="shared" si="1580"/>
        <v>1.106339180679333</v>
      </c>
      <c r="IF401" s="76">
        <f t="shared" si="1635"/>
        <v>53.877652390835941</v>
      </c>
      <c r="IG401" s="77">
        <f t="shared" si="1794"/>
        <v>61.31330719729521</v>
      </c>
      <c r="IH401" s="77">
        <f t="shared" si="1636"/>
        <v>71.217236040498179</v>
      </c>
      <c r="II401" s="77">
        <f t="shared" si="1795"/>
        <v>82.241664179567294</v>
      </c>
      <c r="IJ401" s="282">
        <f t="shared" si="1796"/>
        <v>774.80558541368271</v>
      </c>
      <c r="IK401" s="73">
        <f t="shared" si="1637"/>
        <v>6.9536995350994654E-2</v>
      </c>
      <c r="IL401" s="74">
        <f t="shared" si="1638"/>
        <v>9.1916265681634204E-2</v>
      </c>
      <c r="IM401" s="279">
        <f t="shared" si="1797"/>
        <v>1.0238254386559078</v>
      </c>
      <c r="IN401" s="76">
        <f t="shared" si="1639"/>
        <v>0.46660416085431727</v>
      </c>
      <c r="IO401" s="77">
        <f t="shared" si="1798"/>
        <v>0.53100020109382162</v>
      </c>
      <c r="IP401" s="77">
        <f t="shared" si="1640"/>
        <v>1.5195766762754267E-2</v>
      </c>
      <c r="IQ401" s="77">
        <f t="shared" si="1799"/>
        <v>1.7548071457628628E-2</v>
      </c>
      <c r="IR401" s="282">
        <f t="shared" si="1800"/>
        <v>0.65716336269951137</v>
      </c>
      <c r="IS401" s="73">
        <f t="shared" si="1606"/>
        <v>0.71002765421612912</v>
      </c>
      <c r="IT401" s="74">
        <f t="shared" si="1607"/>
        <v>2.3123271358787764E-2</v>
      </c>
      <c r="IU401" s="279">
        <f t="shared" si="1608"/>
        <v>1.1015703989647085</v>
      </c>
      <c r="IV401" s="76">
        <f t="shared" si="1641"/>
        <v>0</v>
      </c>
      <c r="IW401" s="77">
        <f t="shared" si="1801"/>
        <v>0</v>
      </c>
      <c r="IX401" s="77">
        <f t="shared" si="1802"/>
        <v>0</v>
      </c>
      <c r="IY401" s="77">
        <f t="shared" si="1803"/>
        <v>0</v>
      </c>
      <c r="IZ401" s="282">
        <f t="shared" si="1804"/>
        <v>0</v>
      </c>
      <c r="JA401" s="283"/>
      <c r="JB401" s="284"/>
      <c r="JC401" s="285"/>
      <c r="JD401" s="76">
        <f t="shared" si="1642"/>
        <v>0</v>
      </c>
      <c r="JE401" s="77">
        <f t="shared" si="1805"/>
        <v>0</v>
      </c>
      <c r="JF401" s="77">
        <f t="shared" si="1643"/>
        <v>0</v>
      </c>
      <c r="JG401" s="77">
        <f t="shared" si="1806"/>
        <v>0</v>
      </c>
      <c r="JH401" s="282">
        <f t="shared" si="1807"/>
        <v>0</v>
      </c>
      <c r="JI401" s="283"/>
      <c r="JJ401" s="284"/>
      <c r="JK401" s="285"/>
      <c r="JL401" s="76">
        <f t="shared" si="1644"/>
        <v>1316.5303895399211</v>
      </c>
      <c r="JM401" s="77">
        <f t="shared" si="1808"/>
        <v>1498.2247486003255</v>
      </c>
      <c r="JN401" s="77">
        <f t="shared" si="1645"/>
        <v>61.921672013111007</v>
      </c>
      <c r="JO401" s="77">
        <f t="shared" si="1809"/>
        <v>71.507146840740589</v>
      </c>
      <c r="JP401" s="282">
        <f t="shared" si="1810"/>
        <v>1685.8937865493501</v>
      </c>
      <c r="JQ401" s="73">
        <f t="shared" si="1646"/>
        <v>0.78090944995684819</v>
      </c>
      <c r="JR401" s="74">
        <f t="shared" si="1647"/>
        <v>3.6729284197583353E-2</v>
      </c>
      <c r="JS401" s="279">
        <f t="shared" si="1848"/>
        <v>1.1134590063823306</v>
      </c>
      <c r="JT401" s="76">
        <f t="shared" si="1648"/>
        <v>0.25133578736043244</v>
      </c>
      <c r="JU401" s="77">
        <f t="shared" si="1811"/>
        <v>0.28602263937404571</v>
      </c>
      <c r="JV401" s="77">
        <f t="shared" si="1649"/>
        <v>4.8217710902763496E-3</v>
      </c>
      <c r="JW401" s="77">
        <f t="shared" si="1812"/>
        <v>5.5681812550511288E-3</v>
      </c>
      <c r="JX401" s="282">
        <f t="shared" si="1813"/>
        <v>3.6141256906440189</v>
      </c>
      <c r="JY401" s="73">
        <f t="shared" si="1584"/>
        <v>6.9542624931687336E-2</v>
      </c>
      <c r="JZ401" s="74">
        <f t="shared" si="1585"/>
        <v>1.3341459326549139E-3</v>
      </c>
      <c r="KA401" s="279">
        <f t="shared" si="1586"/>
        <v>1.0098041034571972</v>
      </c>
      <c r="KB401" s="76">
        <f t="shared" si="1650"/>
        <v>6.4407540150605872E-3</v>
      </c>
      <c r="KC401" s="77">
        <f t="shared" si="1814"/>
        <v>7.3296424766790989E-3</v>
      </c>
      <c r="KD401" s="77">
        <f t="shared" si="1651"/>
        <v>1.2356314966345918E-4</v>
      </c>
      <c r="KE401" s="77">
        <f t="shared" si="1815"/>
        <v>1.4269072523136268E-4</v>
      </c>
      <c r="KF401" s="282">
        <f t="shared" si="1816"/>
        <v>9.2615917523784008E-2</v>
      </c>
      <c r="KG401" s="73">
        <f t="shared" si="1587"/>
        <v>6.9542624931687197E-2</v>
      </c>
      <c r="KH401" s="74">
        <f t="shared" si="1588"/>
        <v>1.3341459326549115E-3</v>
      </c>
      <c r="KI401" s="279">
        <f t="shared" si="1589"/>
        <v>1.0098041034571972</v>
      </c>
      <c r="KJ401" s="76">
        <f t="shared" si="1652"/>
        <v>130.92841476384007</v>
      </c>
      <c r="KK401" s="77">
        <f t="shared" si="1817"/>
        <v>148.99784528539763</v>
      </c>
      <c r="KL401" s="77">
        <f t="shared" si="1653"/>
        <v>4.2762880382897546</v>
      </c>
      <c r="KM401" s="77">
        <f t="shared" si="1818"/>
        <v>4.9382574266170085</v>
      </c>
      <c r="KN401" s="282">
        <f t="shared" si="1819"/>
        <v>172.11362169907216</v>
      </c>
      <c r="KO401" s="73">
        <f t="shared" si="1654"/>
        <v>0.76070919588664887</v>
      </c>
      <c r="KP401" s="74">
        <f t="shared" si="1655"/>
        <v>2.4845726887128817E-2</v>
      </c>
      <c r="KQ401" s="279">
        <f t="shared" si="1656"/>
        <v>1.1088315946464438</v>
      </c>
      <c r="KR401" s="76">
        <f t="shared" si="1657"/>
        <v>259.05407169102739</v>
      </c>
      <c r="KS401" s="77">
        <f t="shared" si="1820"/>
        <v>294.80612412510607</v>
      </c>
      <c r="KT401" s="77">
        <f t="shared" si="1658"/>
        <v>8.4589920388281605</v>
      </c>
      <c r="KU401" s="77">
        <f t="shared" si="1821"/>
        <v>9.7684440064387594</v>
      </c>
      <c r="KV401" s="282">
        <f t="shared" si="1822"/>
        <v>343.08919221249602</v>
      </c>
      <c r="KW401" s="73">
        <f t="shared" si="1590"/>
        <v>0.75506334087778382</v>
      </c>
      <c r="KX401" s="74">
        <f t="shared" si="1591"/>
        <v>2.4655373094903531E-2</v>
      </c>
      <c r="KY401" s="279">
        <f t="shared" si="1592"/>
        <v>1.1080229434296338</v>
      </c>
      <c r="KZ401" s="76">
        <f t="shared" si="1659"/>
        <v>1043.9192765198579</v>
      </c>
      <c r="LA401" s="77">
        <f t="shared" si="1823"/>
        <v>1187.9905758723635</v>
      </c>
      <c r="LB401" s="77">
        <f t="shared" si="1660"/>
        <v>33.307017661939582</v>
      </c>
      <c r="LC401" s="77">
        <f t="shared" si="1824"/>
        <v>38.46294399600783</v>
      </c>
      <c r="LD401" s="286">
        <f t="shared" si="1825"/>
        <v>2139.0749619438034</v>
      </c>
      <c r="LE401" s="73">
        <f t="shared" si="1661"/>
        <v>0.48802369953937275</v>
      </c>
      <c r="LF401" s="74">
        <f t="shared" si="1662"/>
        <v>1.5570757572550468E-2</v>
      </c>
      <c r="LG401" s="279">
        <f t="shared" si="1663"/>
        <v>1.0697625040456598</v>
      </c>
      <c r="LH401" s="76">
        <f t="shared" si="1664"/>
        <v>316.44224491671298</v>
      </c>
      <c r="LI401" s="77">
        <f t="shared" si="1826"/>
        <v>360.11443913766851</v>
      </c>
      <c r="LJ401" s="77">
        <f t="shared" si="1665"/>
        <v>10.325315884398451</v>
      </c>
      <c r="LK401" s="77">
        <f t="shared" si="1827"/>
        <v>11.923674783303332</v>
      </c>
      <c r="LL401" s="282">
        <f t="shared" si="1828"/>
        <v>426.45468206662565</v>
      </c>
      <c r="LM401" s="73">
        <f t="shared" si="1849"/>
        <v>0.74203018098714357</v>
      </c>
      <c r="LN401" s="74">
        <f t="shared" si="1850"/>
        <v>2.4211988561976466E-2</v>
      </c>
      <c r="LO401" s="279">
        <f t="shared" si="1851"/>
        <v>1.1061556011074296</v>
      </c>
      <c r="LP401" s="76">
        <f t="shared" si="1666"/>
        <v>6.4202093451560874E-2</v>
      </c>
      <c r="LQ401" s="77">
        <f t="shared" si="1829"/>
        <v>7.3062624368810794E-2</v>
      </c>
      <c r="LR401" s="77">
        <f t="shared" si="1667"/>
        <v>1.2316900883518657E-3</v>
      </c>
      <c r="LS401" s="77">
        <f t="shared" si="1830"/>
        <v>1.4223557140287345E-3</v>
      </c>
      <c r="LT401" s="282">
        <f t="shared" si="1831"/>
        <v>0.92320491949545436</v>
      </c>
      <c r="LU401" s="73">
        <f t="shared" si="1599"/>
        <v>6.9542624931687211E-2</v>
      </c>
      <c r="LV401" s="74">
        <f t="shared" si="1600"/>
        <v>1.3341459326549118E-3</v>
      </c>
      <c r="LW401" s="279">
        <f t="shared" si="1601"/>
        <v>1.0098041034571972</v>
      </c>
      <c r="LX401" s="76">
        <f t="shared" si="1668"/>
        <v>43.923145739522468</v>
      </c>
      <c r="LY401" s="77">
        <f t="shared" si="1832"/>
        <v>49.984979083033963</v>
      </c>
      <c r="LZ401" s="77">
        <f t="shared" si="1669"/>
        <v>0.84264702828454319</v>
      </c>
      <c r="MA401" s="77">
        <f t="shared" si="1833"/>
        <v>0.9730887882629905</v>
      </c>
      <c r="MB401" s="286">
        <f t="shared" si="1834"/>
        <v>631.60032638658424</v>
      </c>
      <c r="MC401" s="73">
        <f t="shared" si="1593"/>
        <v>6.9542626728533993E-2</v>
      </c>
      <c r="MD401" s="74">
        <f t="shared" si="1594"/>
        <v>1.3341459671266595E-3</v>
      </c>
      <c r="ME401" s="279">
        <f t="shared" si="1595"/>
        <v>1.0098041037105161</v>
      </c>
      <c r="MF401" s="76">
        <f t="shared" si="1670"/>
        <v>0</v>
      </c>
      <c r="MG401" s="77">
        <f t="shared" si="1835"/>
        <v>0</v>
      </c>
      <c r="MH401" s="77">
        <f t="shared" si="1671"/>
        <v>0</v>
      </c>
      <c r="MI401" s="77">
        <f t="shared" si="1836"/>
        <v>0</v>
      </c>
      <c r="MJ401" s="286">
        <f t="shared" si="1837"/>
        <v>0</v>
      </c>
      <c r="MK401" s="73"/>
      <c r="ML401" s="74"/>
      <c r="MM401" s="279"/>
      <c r="MN401" s="287">
        <f t="shared" si="1838"/>
        <v>1.0829304246190565</v>
      </c>
      <c r="MO401" s="288">
        <f t="shared" si="1838"/>
        <v>1.0829304246190565</v>
      </c>
      <c r="MP401" s="288">
        <f t="shared" si="1838"/>
        <v>1.0877136054620979</v>
      </c>
      <c r="MQ401" s="289">
        <f t="shared" si="1672"/>
        <v>1.0892610719823486</v>
      </c>
      <c r="MR401" s="290">
        <f t="shared" si="1839"/>
        <v>3.4912593959293763</v>
      </c>
      <c r="MS401" s="291">
        <f t="shared" si="1602"/>
        <v>3.4912593959293763</v>
      </c>
      <c r="MT401" s="291">
        <f t="shared" si="1673"/>
        <v>2.9243180282848504</v>
      </c>
      <c r="MU401" s="292">
        <f t="shared" si="1603"/>
        <v>3.1719282416125987</v>
      </c>
      <c r="MV401" s="359">
        <f t="shared" si="1674"/>
        <v>0.24761021332774805</v>
      </c>
      <c r="MW401" s="360">
        <f t="shared" si="1675"/>
        <v>0.61213746866987495</v>
      </c>
      <c r="MX401" s="360">
        <f t="shared" si="1676"/>
        <v>0.31933115431677767</v>
      </c>
      <c r="MY401" s="360">
        <f t="shared" si="1677"/>
        <v>3.3047111968941256E-4</v>
      </c>
      <c r="MZ401" s="360">
        <f t="shared" si="1678"/>
        <v>0</v>
      </c>
      <c r="NA401" s="360">
        <f t="shared" si="1679"/>
        <v>0</v>
      </c>
      <c r="NB401" s="360">
        <f t="shared" si="1680"/>
        <v>0.74178639005190872</v>
      </c>
      <c r="NC401" s="360">
        <f t="shared" si="1681"/>
        <v>1.4137257448400761E-3</v>
      </c>
      <c r="ND401" s="360">
        <f t="shared" si="1682"/>
        <v>0</v>
      </c>
      <c r="NE401" s="360">
        <f t="shared" si="1683"/>
        <v>7.5400548435958184E-2</v>
      </c>
      <c r="NF401" s="360">
        <f t="shared" si="1684"/>
        <v>0.15024791112905833</v>
      </c>
      <c r="NG401" s="360">
        <f t="shared" si="1685"/>
        <v>0.90416326841939154</v>
      </c>
      <c r="NH401" s="360">
        <f t="shared" si="1686"/>
        <v>0.18638721878660189</v>
      </c>
      <c r="NI401" s="360">
        <f t="shared" si="1687"/>
        <v>4.0392164138287889E-4</v>
      </c>
      <c r="NJ401" s="360">
        <f t="shared" si="1688"/>
        <v>0.2520471042861448</v>
      </c>
      <c r="NK401" s="361">
        <f t="shared" si="1689"/>
        <v>0</v>
      </c>
      <c r="NL401" s="145">
        <f t="shared" si="1840"/>
        <v>3.4912593959293763</v>
      </c>
      <c r="NM401" s="56">
        <f t="shared" si="1604"/>
        <v>3.4912593959293763</v>
      </c>
      <c r="NN401" s="56">
        <f t="shared" si="1841"/>
        <v>2.9243180282848504</v>
      </c>
      <c r="NO401" s="58">
        <f t="shared" si="1596"/>
        <v>3.1719282416125987</v>
      </c>
      <c r="NP401" s="55">
        <f t="shared" si="1690"/>
        <v>1.0829304246190565</v>
      </c>
      <c r="NQ401" s="56">
        <f t="shared" si="1597"/>
        <v>1.0829304246190565</v>
      </c>
      <c r="NR401" s="56">
        <f t="shared" si="1691"/>
        <v>1.0877136054620979</v>
      </c>
      <c r="NS401" s="61">
        <f t="shared" si="1598"/>
        <v>1.0892610719823486</v>
      </c>
      <c r="NT401" s="41"/>
      <c r="NU401" s="86">
        <f t="shared" si="1852"/>
        <v>0</v>
      </c>
      <c r="NV401" s="86">
        <f t="shared" si="1852"/>
        <v>0</v>
      </c>
      <c r="NW401" s="86">
        <f t="shared" si="1852"/>
        <v>0</v>
      </c>
      <c r="NX401" s="86">
        <f t="shared" si="1842"/>
        <v>0</v>
      </c>
      <c r="NY401" s="87">
        <f t="shared" si="1853"/>
        <v>0</v>
      </c>
      <c r="NZ401" s="87">
        <f t="shared" si="1853"/>
        <v>0</v>
      </c>
      <c r="OA401" s="87">
        <f t="shared" si="1853"/>
        <v>0</v>
      </c>
      <c r="OB401" s="87">
        <f t="shared" si="1843"/>
        <v>0</v>
      </c>
      <c r="OC401" s="26"/>
    </row>
    <row r="402" spans="1:393" thickBot="1" x14ac:dyDescent="0.35">
      <c r="A402" s="136" t="s">
        <v>902</v>
      </c>
      <c r="B402" s="137" t="s">
        <v>903</v>
      </c>
      <c r="C402" s="133" t="s">
        <v>100</v>
      </c>
      <c r="D402" s="64">
        <f>VLOOKUP(B402,[1]УсіТ_1!$A$10:$G$556,6,FALSE)</f>
        <v>3132.3</v>
      </c>
      <c r="E402" s="64">
        <f>VLOOKUP(B402,[1]УсіТ_1!$A$10:$G$556,7,FALSE)</f>
        <v>44.6</v>
      </c>
      <c r="F402" s="38">
        <v>838.6</v>
      </c>
      <c r="G402" s="38"/>
      <c r="H402" s="39"/>
      <c r="I402" s="256">
        <v>3.34</v>
      </c>
      <c r="J402" s="62">
        <v>3.34</v>
      </c>
      <c r="K402" s="257">
        <f t="shared" si="1692"/>
        <v>2.7852999999999999</v>
      </c>
      <c r="L402" s="293">
        <f t="shared" si="1693"/>
        <v>3.0167999999999999</v>
      </c>
      <c r="M402" s="63">
        <v>0.23150000000000001</v>
      </c>
      <c r="N402" s="63">
        <v>0.63919999999999999</v>
      </c>
      <c r="O402" s="63">
        <v>0.32319999999999999</v>
      </c>
      <c r="P402" s="63">
        <v>1E-4</v>
      </c>
      <c r="Q402" s="63">
        <v>0</v>
      </c>
      <c r="R402" s="63">
        <v>0</v>
      </c>
      <c r="S402" s="63">
        <v>0.66159999999999997</v>
      </c>
      <c r="T402" s="63">
        <v>6.9999999999999999E-4</v>
      </c>
      <c r="U402" s="63">
        <v>0</v>
      </c>
      <c r="V402" s="63">
        <v>6.7199999999999996E-2</v>
      </c>
      <c r="W402" s="63">
        <v>0.13780000000000001</v>
      </c>
      <c r="X402" s="63">
        <v>0.85750000000000004</v>
      </c>
      <c r="Y402" s="63">
        <v>0.1799</v>
      </c>
      <c r="Z402" s="63">
        <v>4.0000000000000002E-4</v>
      </c>
      <c r="AA402" s="63">
        <v>0.2409</v>
      </c>
      <c r="AB402" s="259">
        <v>0</v>
      </c>
      <c r="AC402" s="144">
        <v>262.10000000000002</v>
      </c>
      <c r="AD402" s="70">
        <v>57.661999999999999</v>
      </c>
      <c r="AE402" s="70">
        <v>190.82603596582601</v>
      </c>
      <c r="AF402" s="68">
        <f t="shared" si="1694"/>
        <v>13.403620766239618</v>
      </c>
      <c r="AG402" s="68">
        <f t="shared" si="1695"/>
        <v>60.847171480135209</v>
      </c>
      <c r="AH402" s="71">
        <v>8.9785538170833306</v>
      </c>
      <c r="AI402" s="71">
        <v>56.033128248760796</v>
      </c>
      <c r="AJ402" s="68">
        <f t="shared" si="1696"/>
        <v>0.76793402264926669</v>
      </c>
      <c r="AK402" s="68">
        <f t="shared" si="1697"/>
        <v>32.810422378574877</v>
      </c>
      <c r="AL402" s="71">
        <v>28.779985901583501</v>
      </c>
      <c r="AM402" s="69">
        <f t="shared" si="1698"/>
        <v>725.25564471990435</v>
      </c>
      <c r="AN402" s="260">
        <v>702.59</v>
      </c>
      <c r="AO402" s="71">
        <v>154.56979999999999</v>
      </c>
      <c r="AP402" s="71">
        <v>511.53172304169999</v>
      </c>
      <c r="AQ402" s="68">
        <f t="shared" si="1699"/>
        <v>35.929988226449005</v>
      </c>
      <c r="AR402" s="68">
        <f t="shared" si="1700"/>
        <v>163.10802827252252</v>
      </c>
      <c r="AS402" s="71">
        <v>65.552125451574994</v>
      </c>
      <c r="AT402" s="261">
        <f t="shared" si="1609"/>
        <v>14.216779533377128</v>
      </c>
      <c r="AU402" s="71">
        <v>154.677301959646</v>
      </c>
      <c r="AV402" s="68">
        <f t="shared" si="1701"/>
        <v>2.1198524233569485</v>
      </c>
      <c r="AW402" s="68">
        <f t="shared" si="1702"/>
        <v>90.571912871678563</v>
      </c>
      <c r="AX402" s="71">
        <v>79.446047522646296</v>
      </c>
      <c r="AY402" s="69">
        <f t="shared" si="1703"/>
        <v>2002.0403975706806</v>
      </c>
      <c r="AZ402" s="260">
        <v>118</v>
      </c>
      <c r="BA402" s="260">
        <v>601.46566666666797</v>
      </c>
      <c r="BB402" s="260">
        <v>62.724276666666803</v>
      </c>
      <c r="BC402" s="262">
        <f t="shared" si="1704"/>
        <v>50.179421333333444</v>
      </c>
      <c r="BD402" s="262">
        <f t="shared" si="1610"/>
        <v>12.544855333333359</v>
      </c>
      <c r="BE402" s="260">
        <v>23.543084666666701</v>
      </c>
      <c r="BF402" s="262">
        <f t="shared" si="1705"/>
        <v>18.834467733333362</v>
      </c>
      <c r="BG402" s="262">
        <f t="shared" si="1611"/>
        <v>4.7086169333333387</v>
      </c>
      <c r="BH402" s="260">
        <v>74.162206481068878</v>
      </c>
      <c r="BI402" s="263">
        <f t="shared" si="1706"/>
        <v>43.425976653815809</v>
      </c>
      <c r="BJ402" s="68">
        <f t="shared" si="1707"/>
        <v>1.016393039823049</v>
      </c>
      <c r="BK402" s="260">
        <v>38.091532458556259</v>
      </c>
      <c r="BL402" s="69">
        <f t="shared" si="1708"/>
        <v>959.98412032755186</v>
      </c>
      <c r="BM402" s="260">
        <v>0.14000000000000001</v>
      </c>
      <c r="BN402" s="260">
        <v>3.0800000000000001E-2</v>
      </c>
      <c r="BO402" s="260">
        <v>0.101929206544127</v>
      </c>
      <c r="BP402" s="68">
        <f t="shared" si="1709"/>
        <v>7.1595074676594804E-3</v>
      </c>
      <c r="BQ402" s="68">
        <f t="shared" si="1710"/>
        <v>3.2501350657073422E-2</v>
      </c>
      <c r="BR402" s="260">
        <v>2.5110247808333399E-2</v>
      </c>
      <c r="BS402" s="260">
        <v>3.2120765021179401E-2</v>
      </c>
      <c r="BT402" s="68">
        <f t="shared" si="1711"/>
        <v>4.4021508461526367E-4</v>
      </c>
      <c r="BU402" s="68">
        <f t="shared" si="1712"/>
        <v>1.8808442441211683E-2</v>
      </c>
      <c r="BV402" s="260">
        <v>1.6498010968682E-2</v>
      </c>
      <c r="BW402" s="69">
        <f t="shared" si="1713"/>
        <v>0.41574987641078609</v>
      </c>
      <c r="BX402" s="260">
        <v>0</v>
      </c>
      <c r="BY402" s="260">
        <v>0</v>
      </c>
      <c r="BZ402" s="263">
        <f t="shared" si="1714"/>
        <v>0</v>
      </c>
      <c r="CA402" s="263">
        <f t="shared" si="1715"/>
        <v>0</v>
      </c>
      <c r="CB402" s="260">
        <v>0</v>
      </c>
      <c r="CC402" s="264">
        <f t="shared" si="1716"/>
        <v>0</v>
      </c>
      <c r="CD402" s="260">
        <v>0</v>
      </c>
      <c r="CE402" s="260">
        <v>0</v>
      </c>
      <c r="CF402" s="263">
        <f t="shared" si="1717"/>
        <v>0</v>
      </c>
      <c r="CG402" s="263">
        <f t="shared" si="1718"/>
        <v>0</v>
      </c>
      <c r="CH402" s="260">
        <v>0</v>
      </c>
      <c r="CI402" s="69">
        <f t="shared" si="1719"/>
        <v>0</v>
      </c>
      <c r="CJ402" s="260">
        <v>826.51700233917074</v>
      </c>
      <c r="CK402" s="260">
        <v>181.83375539384033</v>
      </c>
      <c r="CL402" s="260">
        <v>65.421159219240224</v>
      </c>
      <c r="CM402" s="260">
        <v>28.797805742937658</v>
      </c>
      <c r="CN402" s="260">
        <v>410.71464461827827</v>
      </c>
      <c r="CO402" s="265">
        <f t="shared" si="1720"/>
        <v>28.848596637987864</v>
      </c>
      <c r="CP402" s="266">
        <f t="shared" si="1721"/>
        <v>130.96129301227344</v>
      </c>
      <c r="CQ402" s="260">
        <v>160.09579481731095</v>
      </c>
      <c r="CR402" s="265">
        <f t="shared" si="1722"/>
        <v>2.1941128679712465</v>
      </c>
      <c r="CS402" s="265">
        <f t="shared" si="1723"/>
        <v>93.744733038455692</v>
      </c>
      <c r="CT402" s="260">
        <v>82.229118054762765</v>
      </c>
      <c r="CU402" s="267">
        <f t="shared" si="1612"/>
        <v>2072.1737693311238</v>
      </c>
      <c r="CV402" s="260">
        <v>1.7170000000000045</v>
      </c>
      <c r="CW402" s="260">
        <v>0.18517141612843399</v>
      </c>
      <c r="CX402" s="68">
        <f t="shared" si="1724"/>
        <v>2.5377742580401878E-3</v>
      </c>
      <c r="CY402" s="68">
        <f t="shared" si="1725"/>
        <v>0.10842786339966905</v>
      </c>
      <c r="CZ402" s="260">
        <v>9.5108570806421697E-2</v>
      </c>
      <c r="DA402" s="69">
        <f t="shared" si="1726"/>
        <v>2.3967359843218321</v>
      </c>
      <c r="DB402" s="260">
        <v>4.4000000000000018E-2</v>
      </c>
      <c r="DC402" s="260">
        <v>4.7452197493599796E-3</v>
      </c>
      <c r="DD402" s="68">
        <f t="shared" si="1727"/>
        <v>6.5033236664978521E-5</v>
      </c>
      <c r="DE402" s="68">
        <f t="shared" si="1728"/>
        <v>2.7785824051167335E-3</v>
      </c>
      <c r="DF402" s="260">
        <v>2.4372609874679999E-3</v>
      </c>
      <c r="DG402" s="69">
        <f t="shared" si="1729"/>
        <v>6.1418976884193593E-2</v>
      </c>
      <c r="DH402" s="260">
        <v>76.785037915862404</v>
      </c>
      <c r="DI402" s="260">
        <v>16.89270834148973</v>
      </c>
      <c r="DJ402" s="260">
        <v>1.1626678382499993</v>
      </c>
      <c r="DK402" s="260">
        <v>55.899507602747832</v>
      </c>
      <c r="DL402" s="68">
        <f t="shared" si="1730"/>
        <v>3.9263814140170075</v>
      </c>
      <c r="DM402" s="68">
        <f t="shared" si="1731"/>
        <v>17.824228793227377</v>
      </c>
      <c r="DN402" s="260">
        <v>16.255975944972199</v>
      </c>
      <c r="DO402" s="68">
        <f t="shared" si="1732"/>
        <v>0.22278815032584401</v>
      </c>
      <c r="DP402" s="68">
        <f t="shared" si="1733"/>
        <v>9.5187517384822513</v>
      </c>
      <c r="DQ402" s="260">
        <v>8.3494670587685107</v>
      </c>
      <c r="DR402" s="264">
        <f t="shared" si="1734"/>
        <v>210.4144376425088</v>
      </c>
      <c r="DS402" s="260">
        <v>156.16</v>
      </c>
      <c r="DT402" s="260">
        <v>34.355200000000004</v>
      </c>
      <c r="DU402" s="260">
        <v>113.694749242363</v>
      </c>
      <c r="DV402" s="68">
        <f t="shared" si="1735"/>
        <v>7.985919186783577</v>
      </c>
      <c r="DW402" s="68">
        <f t="shared" si="1736"/>
        <v>36.252935132918353</v>
      </c>
      <c r="DX402" s="260">
        <v>2.9344391007500001</v>
      </c>
      <c r="DY402" s="260">
        <v>1.9542216156666701</v>
      </c>
      <c r="DZ402" s="260">
        <v>0</v>
      </c>
      <c r="EA402" s="260">
        <v>33.335018829002699</v>
      </c>
      <c r="EB402" s="68">
        <f t="shared" si="1737"/>
        <v>0.45685643305148199</v>
      </c>
      <c r="EC402" s="68">
        <f t="shared" si="1738"/>
        <v>19.519453615397847</v>
      </c>
      <c r="ED402" s="267">
        <v>17.1216814393891</v>
      </c>
      <c r="EE402" s="69">
        <f t="shared" si="1739"/>
        <v>431.46637227260572</v>
      </c>
      <c r="EF402" s="260">
        <v>593.48561809523756</v>
      </c>
      <c r="EG402" s="260">
        <v>130.56683598095231</v>
      </c>
      <c r="EH402" s="260">
        <v>768.1447655529239</v>
      </c>
      <c r="EI402" s="260">
        <v>432.096558198558</v>
      </c>
      <c r="EJ402" s="268">
        <f t="shared" si="1740"/>
        <v>30.350462247866712</v>
      </c>
      <c r="EK402" s="266">
        <f t="shared" si="1741"/>
        <v>137.77917274030858</v>
      </c>
      <c r="EL402" s="260">
        <v>207.52720086632715</v>
      </c>
      <c r="EM402" s="268">
        <f t="shared" si="1742"/>
        <v>2.8441602878730134</v>
      </c>
      <c r="EN402" s="268">
        <f t="shared" si="1743"/>
        <v>121.51838257608134</v>
      </c>
      <c r="EO402" s="269">
        <f t="shared" si="1744"/>
        <v>2131.8209786939992</v>
      </c>
      <c r="EP402" s="69">
        <f t="shared" si="1745"/>
        <v>2686.0944331544392</v>
      </c>
      <c r="EQ402" s="260">
        <v>200</v>
      </c>
      <c r="ER402" s="260">
        <v>44</v>
      </c>
      <c r="ES402" s="260">
        <v>145.61315220589501</v>
      </c>
      <c r="ET402" s="68">
        <f t="shared" si="1746"/>
        <v>10.227867810942065</v>
      </c>
      <c r="EU402" s="68">
        <f t="shared" si="1747"/>
        <v>46.43050093867609</v>
      </c>
      <c r="EV402" s="260">
        <v>14.083898227100001</v>
      </c>
      <c r="EW402" s="260">
        <v>43.537073101659502</v>
      </c>
      <c r="EX402" s="68">
        <f t="shared" si="1748"/>
        <v>0.59667558685824351</v>
      </c>
      <c r="EY402" s="68">
        <f t="shared" si="1749"/>
        <v>25.493307302969129</v>
      </c>
      <c r="EZ402" s="260">
        <v>22.361706176732699</v>
      </c>
      <c r="FA402" s="69">
        <f t="shared" si="1750"/>
        <v>563.51499565366464</v>
      </c>
      <c r="FB402" s="260">
        <v>0.83333333333333348</v>
      </c>
      <c r="FC402" s="260">
        <v>8.9871586162120806E-2</v>
      </c>
      <c r="FD402" s="68">
        <f t="shared" si="1751"/>
        <v>1.2316900883518657E-3</v>
      </c>
      <c r="FE402" s="68">
        <f t="shared" si="1752"/>
        <v>5.2624666763574489E-2</v>
      </c>
      <c r="FF402" s="260">
        <v>4.6160245974772703E-2</v>
      </c>
      <c r="FG402" s="69">
        <f t="shared" si="1753"/>
        <v>1.1632381985642724</v>
      </c>
      <c r="FH402" s="260">
        <v>540.51484666666602</v>
      </c>
      <c r="FI402" s="260">
        <v>58.292311936930602</v>
      </c>
      <c r="FJ402" s="68">
        <f t="shared" si="1754"/>
        <v>0.79889613509563395</v>
      </c>
      <c r="FK402" s="68">
        <f t="shared" si="1755"/>
        <v>34.133296423917464</v>
      </c>
      <c r="FL402" s="260">
        <v>29.9405</v>
      </c>
      <c r="FM402" s="69">
        <f t="shared" si="1756"/>
        <v>754.49719032431597</v>
      </c>
      <c r="FN402" s="260">
        <v>0</v>
      </c>
      <c r="FO402" s="260">
        <v>0</v>
      </c>
      <c r="FP402" s="68">
        <f t="shared" si="1757"/>
        <v>0</v>
      </c>
      <c r="FQ402" s="68">
        <f t="shared" si="1758"/>
        <v>0</v>
      </c>
      <c r="FR402" s="260">
        <v>0</v>
      </c>
      <c r="FS402" s="264">
        <f t="shared" si="1759"/>
        <v>0</v>
      </c>
      <c r="FT402" s="270">
        <f t="shared" si="1613"/>
        <v>10409.478504032975</v>
      </c>
      <c r="FU402" s="271">
        <f t="shared" si="1614"/>
        <v>3437.688758066553</v>
      </c>
      <c r="FV402" s="272">
        <f t="shared" si="1760"/>
        <v>903.32916139408269</v>
      </c>
      <c r="FW402" s="272">
        <f t="shared" si="1615"/>
        <v>112.0284743429816</v>
      </c>
      <c r="FX402" s="272">
        <f t="shared" si="1616"/>
        <v>601.46566666666797</v>
      </c>
      <c r="FY402" s="272">
        <f t="shared" si="1617"/>
        <v>0</v>
      </c>
      <c r="FZ402" s="272">
        <f t="shared" si="1618"/>
        <v>0</v>
      </c>
      <c r="GA402" s="272">
        <f t="shared" si="1619"/>
        <v>1.7170000000000045</v>
      </c>
      <c r="GB402" s="272">
        <f t="shared" si="1620"/>
        <v>4.4000000000000018E-2</v>
      </c>
      <c r="GC402" s="272">
        <f t="shared" si="1621"/>
        <v>540.51484666666602</v>
      </c>
      <c r="GD402" s="272">
        <f t="shared" si="1622"/>
        <v>0</v>
      </c>
      <c r="GE402" s="272">
        <f t="shared" si="1623"/>
        <v>1860.4783000819125</v>
      </c>
      <c r="GF402" s="273">
        <f t="shared" si="1624"/>
        <v>723.7477146992768</v>
      </c>
      <c r="GG402" s="273">
        <f t="shared" si="1625"/>
        <v>130.67999579775352</v>
      </c>
      <c r="GH402" s="272">
        <f t="shared" si="1761"/>
        <v>804.2279211727398</v>
      </c>
      <c r="GI402" s="274">
        <f t="shared" si="1762"/>
        <v>574.52102890834669</v>
      </c>
      <c r="GJ402" s="275">
        <f t="shared" si="1626"/>
        <v>11.021943659672399</v>
      </c>
      <c r="GK402" s="271">
        <f t="shared" si="1763"/>
        <v>8261.4941283916032</v>
      </c>
      <c r="GL402" s="276">
        <f t="shared" si="1764"/>
        <v>10409.482601773419</v>
      </c>
      <c r="GM402" s="272">
        <f t="shared" si="1765"/>
        <v>4735.9575016741765</v>
      </c>
      <c r="GN402" s="272">
        <f t="shared" si="1766"/>
        <v>253.73041380040752</v>
      </c>
      <c r="GO402" s="277">
        <f t="shared" si="1767"/>
        <v>0.57325677753597837</v>
      </c>
      <c r="GP402" s="278">
        <f t="shared" si="1768"/>
        <v>3.0712412289737385E-2</v>
      </c>
      <c r="GQ402" s="279">
        <f t="shared" si="1769"/>
        <v>1.0838694492901917</v>
      </c>
      <c r="GR402" s="280">
        <f t="shared" si="1770"/>
        <v>8261.4941283916032</v>
      </c>
      <c r="GS402" s="272">
        <f t="shared" si="1771"/>
        <v>4735.9575016741765</v>
      </c>
      <c r="GT402" s="272">
        <f t="shared" si="1627"/>
        <v>253.73041380040752</v>
      </c>
      <c r="GU402" s="73">
        <f t="shared" si="1772"/>
        <v>0.57325677753597837</v>
      </c>
      <c r="GV402" s="74">
        <f t="shared" si="1773"/>
        <v>3.0712412289737385E-2</v>
      </c>
      <c r="GW402" s="279">
        <f t="shared" si="1774"/>
        <v>1.0838694492901917</v>
      </c>
      <c r="GX402" s="280">
        <f t="shared" si="1775"/>
        <v>6924.0022513698132</v>
      </c>
      <c r="GY402" s="272">
        <f t="shared" si="1628"/>
        <v>4248.9535456488939</v>
      </c>
      <c r="GZ402" s="272">
        <f t="shared" si="1629"/>
        <v>169.52857690502881</v>
      </c>
      <c r="HA402" s="73">
        <f t="shared" si="1776"/>
        <v>0.61365571405010744</v>
      </c>
      <c r="HB402" s="74">
        <f t="shared" si="1777"/>
        <v>2.4484188587820008E-2</v>
      </c>
      <c r="HC402" s="279">
        <f t="shared" si="1778"/>
        <v>1.0884807774894498</v>
      </c>
      <c r="HD402" s="280">
        <f t="shared" si="1779"/>
        <v>7499.6019694014831</v>
      </c>
      <c r="HE402" s="272">
        <f t="shared" si="1630"/>
        <v>4682.9778101565207</v>
      </c>
      <c r="HF402" s="272">
        <f t="shared" si="1631"/>
        <v>183.70013169391768</v>
      </c>
      <c r="HG402" s="73">
        <f t="shared" si="1780"/>
        <v>0.62443018032999065</v>
      </c>
      <c r="HH402" s="74">
        <f t="shared" si="1781"/>
        <v>2.4494650841927035E-2</v>
      </c>
      <c r="HI402" s="281">
        <f t="shared" si="1782"/>
        <v>1.0899693811376723</v>
      </c>
      <c r="HJ402" s="72">
        <f t="shared" si="1632"/>
        <v>3.6201239606292401</v>
      </c>
      <c r="HK402" s="73">
        <f t="shared" si="1783"/>
        <v>3.6201239606292401</v>
      </c>
      <c r="HL402" s="73">
        <f t="shared" si="1633"/>
        <v>3.0317455095413646</v>
      </c>
      <c r="HM402" s="74">
        <f t="shared" si="1784"/>
        <v>3.2882196290161296</v>
      </c>
      <c r="HN402" s="75"/>
      <c r="HO402" s="75"/>
      <c r="HP402" s="76">
        <f t="shared" si="1785"/>
        <v>434.0242645076263</v>
      </c>
      <c r="HQ402" s="77">
        <f t="shared" si="1786"/>
        <v>493.92395325232377</v>
      </c>
      <c r="HR402" s="77">
        <f t="shared" si="1787"/>
        <v>14.171554788888884</v>
      </c>
      <c r="HS402" s="77">
        <f t="shared" si="1788"/>
        <v>16.365311470208884</v>
      </c>
      <c r="HT402" s="282">
        <f t="shared" si="1789"/>
        <v>575.59971803167014</v>
      </c>
      <c r="HU402" s="73">
        <f t="shared" si="1844"/>
        <v>0.75403835497317917</v>
      </c>
      <c r="HV402" s="74">
        <f t="shared" si="1845"/>
        <v>2.462050335491851E-2</v>
      </c>
      <c r="HW402" s="279">
        <f t="shared" si="1605"/>
        <v>1.1078760872891897</v>
      </c>
      <c r="HX402" s="76">
        <f t="shared" si="1790"/>
        <v>1166.6493281959254</v>
      </c>
      <c r="HY402" s="77">
        <f t="shared" si="1791"/>
        <v>1327.6586019802451</v>
      </c>
      <c r="HZ402" s="77">
        <f t="shared" si="1634"/>
        <v>52.266620183183079</v>
      </c>
      <c r="IA402" s="77">
        <f t="shared" si="1792"/>
        <v>60.357492987539821</v>
      </c>
      <c r="IB402" s="282">
        <f t="shared" si="1793"/>
        <v>1588.920950452921</v>
      </c>
      <c r="IC402" s="73">
        <f t="shared" si="1846"/>
        <v>0.73424000600116235</v>
      </c>
      <c r="ID402" s="74">
        <f t="shared" si="1847"/>
        <v>3.289441187636459E-2</v>
      </c>
      <c r="IE402" s="279">
        <f t="shared" si="1580"/>
        <v>1.1064245181866816</v>
      </c>
      <c r="IF402" s="76">
        <f t="shared" si="1635"/>
        <v>52.979691517655283</v>
      </c>
      <c r="IG402" s="77">
        <f t="shared" si="1794"/>
        <v>60.29141874400689</v>
      </c>
      <c r="IH402" s="77">
        <f t="shared" si="1636"/>
        <v>70.03028210648985</v>
      </c>
      <c r="II402" s="77">
        <f t="shared" si="1795"/>
        <v>80.870969776574483</v>
      </c>
      <c r="IJ402" s="282">
        <f t="shared" si="1796"/>
        <v>761.89215899012049</v>
      </c>
      <c r="IK402" s="73">
        <f t="shared" si="1637"/>
        <v>6.953699535099464E-2</v>
      </c>
      <c r="IL402" s="74">
        <f t="shared" si="1638"/>
        <v>9.191626568163426E-2</v>
      </c>
      <c r="IM402" s="279">
        <f t="shared" si="1797"/>
        <v>1.0238254386559078</v>
      </c>
      <c r="IN402" s="76">
        <f t="shared" si="1639"/>
        <v>0.23339794757990784</v>
      </c>
      <c r="IO402" s="77">
        <f t="shared" si="1798"/>
        <v>0.26560919832541091</v>
      </c>
      <c r="IP402" s="77">
        <f t="shared" si="1640"/>
        <v>7.5997225522747439E-3</v>
      </c>
      <c r="IQ402" s="77">
        <f t="shared" si="1799"/>
        <v>8.7761596033668742E-3</v>
      </c>
      <c r="IR402" s="282">
        <f t="shared" si="1800"/>
        <v>0.32996021937363978</v>
      </c>
      <c r="IS402" s="73">
        <f t="shared" si="1606"/>
        <v>0.70735177720200593</v>
      </c>
      <c r="IT402" s="74">
        <f t="shared" si="1607"/>
        <v>2.3032238755026961E-2</v>
      </c>
      <c r="IU402" s="279">
        <f t="shared" si="1608"/>
        <v>1.1011870093309268</v>
      </c>
      <c r="IV402" s="76">
        <f t="shared" si="1641"/>
        <v>0</v>
      </c>
      <c r="IW402" s="77">
        <f t="shared" si="1801"/>
        <v>0</v>
      </c>
      <c r="IX402" s="77">
        <f t="shared" si="1802"/>
        <v>0</v>
      </c>
      <c r="IY402" s="77">
        <f t="shared" si="1803"/>
        <v>0</v>
      </c>
      <c r="IZ402" s="282">
        <f t="shared" si="1804"/>
        <v>0</v>
      </c>
      <c r="JA402" s="283"/>
      <c r="JB402" s="284"/>
      <c r="JC402" s="285"/>
      <c r="JD402" s="76">
        <f t="shared" si="1642"/>
        <v>0</v>
      </c>
      <c r="JE402" s="77">
        <f t="shared" si="1805"/>
        <v>0</v>
      </c>
      <c r="JF402" s="77">
        <f t="shared" si="1643"/>
        <v>0</v>
      </c>
      <c r="JG402" s="77">
        <f t="shared" si="1806"/>
        <v>0</v>
      </c>
      <c r="JH402" s="282">
        <f t="shared" si="1807"/>
        <v>0</v>
      </c>
      <c r="JI402" s="283"/>
      <c r="JJ402" s="284"/>
      <c r="JK402" s="285"/>
      <c r="JL402" s="76">
        <f t="shared" si="1644"/>
        <v>1282.4921095149004</v>
      </c>
      <c r="JM402" s="77">
        <f t="shared" si="1808"/>
        <v>1459.4888455490518</v>
      </c>
      <c r="JN402" s="77">
        <f t="shared" si="1645"/>
        <v>59.840515248896772</v>
      </c>
      <c r="JO402" s="77">
        <f t="shared" si="1809"/>
        <v>69.103827009425999</v>
      </c>
      <c r="JP402" s="282">
        <f t="shared" si="1810"/>
        <v>1644.582356612003</v>
      </c>
      <c r="JQ402" s="73">
        <f t="shared" si="1646"/>
        <v>0.77982844967214471</v>
      </c>
      <c r="JR402" s="74">
        <f t="shared" si="1647"/>
        <v>3.6386450948053435E-2</v>
      </c>
      <c r="JS402" s="279">
        <f t="shared" si="1848"/>
        <v>1.1132567469460113</v>
      </c>
      <c r="JT402" s="76">
        <f t="shared" si="1648"/>
        <v>0.13228199334759624</v>
      </c>
      <c r="JU402" s="77">
        <f t="shared" si="1811"/>
        <v>0.150538231249498</v>
      </c>
      <c r="JV402" s="77">
        <f t="shared" si="1649"/>
        <v>2.5377742580401878E-3</v>
      </c>
      <c r="JW402" s="77">
        <f t="shared" si="1812"/>
        <v>2.930621713184809E-3</v>
      </c>
      <c r="JX402" s="282">
        <f t="shared" si="1813"/>
        <v>1.902171416128438</v>
      </c>
      <c r="JY402" s="73">
        <f t="shared" si="1584"/>
        <v>6.9542624931687197E-2</v>
      </c>
      <c r="JZ402" s="74">
        <f t="shared" si="1585"/>
        <v>1.3341459326549111E-3</v>
      </c>
      <c r="KA402" s="279">
        <f t="shared" si="1586"/>
        <v>1.0098041034571972</v>
      </c>
      <c r="KB402" s="76">
        <f t="shared" si="1650"/>
        <v>3.3898705342424148E-3</v>
      </c>
      <c r="KC402" s="77">
        <f t="shared" si="1814"/>
        <v>3.8577065666732103E-3</v>
      </c>
      <c r="KD402" s="77">
        <f t="shared" si="1651"/>
        <v>6.5033236664978521E-5</v>
      </c>
      <c r="KE402" s="77">
        <f t="shared" si="1815"/>
        <v>7.5100381700717199E-5</v>
      </c>
      <c r="KF402" s="282">
        <f t="shared" si="1816"/>
        <v>4.874521974935999E-2</v>
      </c>
      <c r="KG402" s="73">
        <f t="shared" si="1587"/>
        <v>6.9542624931687225E-2</v>
      </c>
      <c r="KH402" s="74">
        <f t="shared" si="1588"/>
        <v>1.334145932654912E-3</v>
      </c>
      <c r="KI402" s="279">
        <f t="shared" si="1589"/>
        <v>1.0098041034571972</v>
      </c>
      <c r="KJ402" s="76">
        <f t="shared" si="1652"/>
        <v>127.03618250603787</v>
      </c>
      <c r="KK402" s="77">
        <f t="shared" si="1817"/>
        <v>144.56844605369616</v>
      </c>
      <c r="KL402" s="77">
        <f t="shared" si="1653"/>
        <v>4.1491695643428512</v>
      </c>
      <c r="KM402" s="77">
        <f t="shared" si="1818"/>
        <v>4.7914610129031248</v>
      </c>
      <c r="KN402" s="282">
        <f t="shared" si="1819"/>
        <v>166.99558543056253</v>
      </c>
      <c r="KO402" s="73">
        <f t="shared" si="1654"/>
        <v>0.76071581280727962</v>
      </c>
      <c r="KP402" s="74">
        <f t="shared" si="1655"/>
        <v>2.4845983524924339E-2</v>
      </c>
      <c r="KQ402" s="279">
        <f t="shared" si="1656"/>
        <v>1.1088325475751908</v>
      </c>
      <c r="KR402" s="76">
        <f t="shared" si="1657"/>
        <v>258.55751427294575</v>
      </c>
      <c r="KS402" s="77">
        <f t="shared" si="1820"/>
        <v>294.241036817755</v>
      </c>
      <c r="KT402" s="77">
        <f t="shared" si="1658"/>
        <v>8.442775619835059</v>
      </c>
      <c r="KU402" s="77">
        <f t="shared" si="1821"/>
        <v>9.7497172857855272</v>
      </c>
      <c r="KV402" s="282">
        <f t="shared" si="1822"/>
        <v>342.43362878778237</v>
      </c>
      <c r="KW402" s="73">
        <f t="shared" si="1590"/>
        <v>0.75505876916423575</v>
      </c>
      <c r="KX402" s="74">
        <f t="shared" si="1591"/>
        <v>2.4655217566459664E-2</v>
      </c>
      <c r="KY402" s="279">
        <f t="shared" si="1592"/>
        <v>1.108022288411644</v>
      </c>
      <c r="KZ402" s="76">
        <f t="shared" si="1659"/>
        <v>1040.3954715621855</v>
      </c>
      <c r="LA402" s="77">
        <f t="shared" si="1823"/>
        <v>1183.9804505924828</v>
      </c>
      <c r="LB402" s="77">
        <f t="shared" si="1660"/>
        <v>33.194622535739725</v>
      </c>
      <c r="LC402" s="77">
        <f t="shared" si="1824"/>
        <v>38.333150104272235</v>
      </c>
      <c r="LD402" s="286">
        <f t="shared" si="1825"/>
        <v>2131.8209786939992</v>
      </c>
      <c r="LE402" s="73">
        <f t="shared" si="1661"/>
        <v>0.48803135064350239</v>
      </c>
      <c r="LF402" s="74">
        <f t="shared" si="1662"/>
        <v>1.5571017861019215E-2</v>
      </c>
      <c r="LG402" s="279">
        <f t="shared" si="1663"/>
        <v>1.0697636002671955</v>
      </c>
      <c r="LH402" s="76">
        <f t="shared" si="1664"/>
        <v>331.74704605480713</v>
      </c>
      <c r="LI402" s="77">
        <f t="shared" si="1826"/>
        <v>377.53145588083106</v>
      </c>
      <c r="LJ402" s="77">
        <f t="shared" si="1665"/>
        <v>10.824543397800308</v>
      </c>
      <c r="LK402" s="77">
        <f t="shared" si="1827"/>
        <v>12.500182715779797</v>
      </c>
      <c r="LL402" s="282">
        <f t="shared" si="1828"/>
        <v>447.23412353465449</v>
      </c>
      <c r="LM402" s="73">
        <f t="shared" si="1849"/>
        <v>0.74177489730186319</v>
      </c>
      <c r="LN402" s="74">
        <f t="shared" si="1850"/>
        <v>2.4203303880862202E-2</v>
      </c>
      <c r="LO402" s="279">
        <f t="shared" si="1851"/>
        <v>1.1061190250173876</v>
      </c>
      <c r="LP402" s="76">
        <f t="shared" si="1666"/>
        <v>6.4202093451560874E-2</v>
      </c>
      <c r="LQ402" s="77">
        <f t="shared" si="1829"/>
        <v>7.3062624368810794E-2</v>
      </c>
      <c r="LR402" s="77">
        <f t="shared" si="1667"/>
        <v>1.2316900883518657E-3</v>
      </c>
      <c r="LS402" s="77">
        <f t="shared" si="1830"/>
        <v>1.4223557140287345E-3</v>
      </c>
      <c r="LT402" s="282">
        <f t="shared" si="1831"/>
        <v>0.92320491949545436</v>
      </c>
      <c r="LU402" s="73">
        <f t="shared" si="1599"/>
        <v>6.9542624931687211E-2</v>
      </c>
      <c r="LV402" s="74">
        <f t="shared" si="1600"/>
        <v>1.3341459326549118E-3</v>
      </c>
      <c r="LW402" s="279">
        <f t="shared" si="1601"/>
        <v>1.0098041034571972</v>
      </c>
      <c r="LX402" s="76">
        <f t="shared" si="1668"/>
        <v>41.642621637179303</v>
      </c>
      <c r="LY402" s="77">
        <f t="shared" si="1832"/>
        <v>47.389719849326418</v>
      </c>
      <c r="LZ402" s="77">
        <f t="shared" si="1669"/>
        <v>0.79889613509563395</v>
      </c>
      <c r="MA402" s="77">
        <f t="shared" si="1833"/>
        <v>0.92256525680843815</v>
      </c>
      <c r="MB402" s="286">
        <f t="shared" si="1834"/>
        <v>598.80729390818726</v>
      </c>
      <c r="MC402" s="73">
        <f t="shared" si="1593"/>
        <v>6.954260921805705E-2</v>
      </c>
      <c r="MD402" s="74">
        <f t="shared" si="1594"/>
        <v>1.3341456311955437E-3</v>
      </c>
      <c r="ME402" s="279">
        <f t="shared" si="1595"/>
        <v>1.0098041012418932</v>
      </c>
      <c r="MF402" s="76">
        <f t="shared" si="1670"/>
        <v>0</v>
      </c>
      <c r="MG402" s="77">
        <f t="shared" si="1835"/>
        <v>0</v>
      </c>
      <c r="MH402" s="77">
        <f t="shared" si="1671"/>
        <v>0</v>
      </c>
      <c r="MI402" s="77">
        <f t="shared" si="1836"/>
        <v>0</v>
      </c>
      <c r="MJ402" s="286">
        <f t="shared" si="1837"/>
        <v>0</v>
      </c>
      <c r="MK402" s="73"/>
      <c r="ML402" s="74"/>
      <c r="MM402" s="279"/>
      <c r="MN402" s="287">
        <f t="shared" si="1838"/>
        <v>1.0835705812452929</v>
      </c>
      <c r="MO402" s="288">
        <f t="shared" si="1838"/>
        <v>1.0835705812452929</v>
      </c>
      <c r="MP402" s="288">
        <f t="shared" si="1838"/>
        <v>1.0884831240362767</v>
      </c>
      <c r="MQ402" s="289">
        <f t="shared" si="1672"/>
        <v>1.0899712806900319</v>
      </c>
      <c r="MR402" s="290">
        <f t="shared" si="1839"/>
        <v>3.6191257413592779</v>
      </c>
      <c r="MS402" s="291">
        <f t="shared" si="1602"/>
        <v>3.6191257413592779</v>
      </c>
      <c r="MT402" s="291">
        <f t="shared" si="1673"/>
        <v>3.0317520453782412</v>
      </c>
      <c r="MU402" s="292">
        <f t="shared" si="1603"/>
        <v>3.2882253595856885</v>
      </c>
      <c r="MV402" s="359">
        <f t="shared" si="1674"/>
        <v>0.25647331420744746</v>
      </c>
      <c r="MW402" s="360">
        <f t="shared" si="1675"/>
        <v>0.7072265520249269</v>
      </c>
      <c r="MX402" s="360">
        <f t="shared" si="1676"/>
        <v>0.33090038177358938</v>
      </c>
      <c r="MY402" s="360">
        <f t="shared" si="1677"/>
        <v>1.1011870093309269E-4</v>
      </c>
      <c r="MZ402" s="360">
        <f t="shared" si="1678"/>
        <v>0</v>
      </c>
      <c r="NA402" s="360">
        <f t="shared" si="1679"/>
        <v>0</v>
      </c>
      <c r="NB402" s="360">
        <f t="shared" si="1680"/>
        <v>0.73653066377948107</v>
      </c>
      <c r="NC402" s="360">
        <f t="shared" si="1681"/>
        <v>7.0686287242003806E-4</v>
      </c>
      <c r="ND402" s="360">
        <f t="shared" si="1682"/>
        <v>0</v>
      </c>
      <c r="NE402" s="360">
        <f t="shared" si="1683"/>
        <v>7.4513547197052818E-2</v>
      </c>
      <c r="NF402" s="360">
        <f t="shared" si="1684"/>
        <v>0.15268547134312455</v>
      </c>
      <c r="NG402" s="360">
        <f t="shared" si="1685"/>
        <v>0.91732228722912024</v>
      </c>
      <c r="NH402" s="360">
        <f t="shared" si="1686"/>
        <v>0.19899081260062804</v>
      </c>
      <c r="NI402" s="360">
        <f t="shared" si="1687"/>
        <v>4.0392164138287889E-4</v>
      </c>
      <c r="NJ402" s="360">
        <f t="shared" si="1688"/>
        <v>0.24326180798917207</v>
      </c>
      <c r="NK402" s="361">
        <f t="shared" si="1689"/>
        <v>0</v>
      </c>
      <c r="NL402" s="145">
        <f t="shared" si="1840"/>
        <v>3.6191257413592779</v>
      </c>
      <c r="NM402" s="56">
        <f t="shared" si="1604"/>
        <v>3.6191257413592779</v>
      </c>
      <c r="NN402" s="56">
        <f t="shared" si="1841"/>
        <v>3.0317520453782412</v>
      </c>
      <c r="NO402" s="58">
        <f t="shared" si="1596"/>
        <v>3.2882253595856885</v>
      </c>
      <c r="NP402" s="55">
        <f t="shared" si="1690"/>
        <v>1.0835705812452929</v>
      </c>
      <c r="NQ402" s="56">
        <f t="shared" si="1597"/>
        <v>1.0835705812452929</v>
      </c>
      <c r="NR402" s="56">
        <f t="shared" si="1691"/>
        <v>1.0884831240362767</v>
      </c>
      <c r="NS402" s="61">
        <f t="shared" si="1598"/>
        <v>1.0899712806900319</v>
      </c>
      <c r="NT402" s="41"/>
      <c r="NU402" s="86">
        <f t="shared" si="1852"/>
        <v>0</v>
      </c>
      <c r="NV402" s="86">
        <f t="shared" si="1852"/>
        <v>0</v>
      </c>
      <c r="NW402" s="86">
        <f t="shared" si="1852"/>
        <v>0</v>
      </c>
      <c r="NX402" s="86">
        <f t="shared" si="1842"/>
        <v>0</v>
      </c>
      <c r="NY402" s="87">
        <f t="shared" si="1853"/>
        <v>0</v>
      </c>
      <c r="NZ402" s="87">
        <f t="shared" si="1853"/>
        <v>0</v>
      </c>
      <c r="OA402" s="87">
        <f t="shared" si="1853"/>
        <v>0</v>
      </c>
      <c r="OB402" s="87">
        <f t="shared" si="1843"/>
        <v>0</v>
      </c>
      <c r="OC402" s="26"/>
    </row>
    <row r="403" spans="1:393" thickBot="1" x14ac:dyDescent="0.35">
      <c r="A403" s="136" t="s">
        <v>904</v>
      </c>
      <c r="B403" s="137" t="s">
        <v>905</v>
      </c>
      <c r="C403" s="133" t="s">
        <v>100</v>
      </c>
      <c r="D403" s="64">
        <f>VLOOKUP(B403,[1]УсіТ_1!$A$10:$G$556,6,FALSE)</f>
        <v>1692.3</v>
      </c>
      <c r="E403" s="64">
        <f>VLOOKUP(B403,[1]УсіТ_1!$A$10:$G$556,7,FALSE)</f>
        <v>44.4</v>
      </c>
      <c r="F403" s="38">
        <v>2434.3000000000002</v>
      </c>
      <c r="G403" s="38"/>
      <c r="H403" s="39"/>
      <c r="I403" s="256">
        <v>3.6570999999999998</v>
      </c>
      <c r="J403" s="62">
        <v>3.6570999999999998</v>
      </c>
      <c r="K403" s="257">
        <f t="shared" si="1692"/>
        <v>3.0503999999999998</v>
      </c>
      <c r="L403" s="293">
        <f t="shared" si="1693"/>
        <v>3.2628999999999997</v>
      </c>
      <c r="M403" s="63">
        <v>0.21249999999999999</v>
      </c>
      <c r="N403" s="63">
        <v>0.57330000000000003</v>
      </c>
      <c r="O403" s="63">
        <v>0.39419999999999999</v>
      </c>
      <c r="P403" s="63">
        <v>8.3999999999999995E-3</v>
      </c>
      <c r="Q403" s="63">
        <v>0</v>
      </c>
      <c r="R403" s="63">
        <v>0</v>
      </c>
      <c r="S403" s="63">
        <v>0.67600000000000005</v>
      </c>
      <c r="T403" s="63">
        <v>4.7E-2</v>
      </c>
      <c r="U403" s="63">
        <v>1.1999999999999999E-3</v>
      </c>
      <c r="V403" s="63">
        <v>7.0300000000000001E-2</v>
      </c>
      <c r="W403" s="63">
        <v>0.113</v>
      </c>
      <c r="X403" s="63">
        <v>1.1479999999999999</v>
      </c>
      <c r="Y403" s="63">
        <v>0.16239999999999999</v>
      </c>
      <c r="Z403" s="63">
        <v>6.9999999999999999E-4</v>
      </c>
      <c r="AA403" s="63">
        <v>0.25009999999999999</v>
      </c>
      <c r="AB403" s="259">
        <v>0</v>
      </c>
      <c r="AC403" s="144">
        <v>129.97999999999999</v>
      </c>
      <c r="AD403" s="70">
        <v>28.595600000000001</v>
      </c>
      <c r="AE403" s="70">
        <v>94.6339876186113</v>
      </c>
      <c r="AF403" s="68">
        <f t="shared" si="1694"/>
        <v>6.6470912903312573</v>
      </c>
      <c r="AG403" s="68">
        <f t="shared" si="1695"/>
        <v>30.175182560045634</v>
      </c>
      <c r="AH403" s="71">
        <v>4.4713506162916703</v>
      </c>
      <c r="AI403" s="71">
        <v>27.789833571497098</v>
      </c>
      <c r="AJ403" s="68">
        <f t="shared" si="1696"/>
        <v>0.38085966909736774</v>
      </c>
      <c r="AK403" s="68">
        <f t="shared" si="1697"/>
        <v>16.272448207124413</v>
      </c>
      <c r="AL403" s="71">
        <v>14.273538590319999</v>
      </c>
      <c r="AM403" s="69">
        <f t="shared" si="1698"/>
        <v>359.69317247606409</v>
      </c>
      <c r="AN403" s="260">
        <v>343.43</v>
      </c>
      <c r="AO403" s="71">
        <v>75.554599999999994</v>
      </c>
      <c r="AP403" s="71">
        <v>250.03962431035299</v>
      </c>
      <c r="AQ403" s="68">
        <f t="shared" si="1699"/>
        <v>17.562783211559193</v>
      </c>
      <c r="AR403" s="68">
        <f t="shared" si="1700"/>
        <v>79.728134686847767</v>
      </c>
      <c r="AS403" s="71">
        <v>25.971158424683299</v>
      </c>
      <c r="AT403" s="261">
        <f t="shared" si="1609"/>
        <v>5.6325592954707355</v>
      </c>
      <c r="AU403" s="71">
        <v>74.952404906097499</v>
      </c>
      <c r="AV403" s="68">
        <f t="shared" si="1701"/>
        <v>1.0272227092380661</v>
      </c>
      <c r="AW403" s="68">
        <f t="shared" si="1702"/>
        <v>43.888680502385014</v>
      </c>
      <c r="AX403" s="71">
        <v>38.497389382056703</v>
      </c>
      <c r="AY403" s="69">
        <f t="shared" si="1703"/>
        <v>970.13421242782852</v>
      </c>
      <c r="AZ403" s="260">
        <v>82</v>
      </c>
      <c r="BA403" s="260">
        <v>417.96766666666798</v>
      </c>
      <c r="BB403" s="260">
        <v>43.588056666666802</v>
      </c>
      <c r="BC403" s="262">
        <f t="shared" si="1704"/>
        <v>34.870445333333443</v>
      </c>
      <c r="BD403" s="262">
        <f t="shared" si="1610"/>
        <v>8.7176113333333589</v>
      </c>
      <c r="BE403" s="260">
        <v>16.360448666666699</v>
      </c>
      <c r="BF403" s="262">
        <f t="shared" si="1705"/>
        <v>13.08835893333336</v>
      </c>
      <c r="BG403" s="262">
        <f t="shared" si="1611"/>
        <v>3.2720897333333383</v>
      </c>
      <c r="BH403" s="260">
        <v>51.536448571590284</v>
      </c>
      <c r="BI403" s="263">
        <f t="shared" si="1706"/>
        <v>30.177373606888978</v>
      </c>
      <c r="BJ403" s="68">
        <f t="shared" si="1707"/>
        <v>0.70630702767364484</v>
      </c>
      <c r="BK403" s="260">
        <v>26.470386962725559</v>
      </c>
      <c r="BL403" s="69">
        <f t="shared" si="1708"/>
        <v>667.10760904118081</v>
      </c>
      <c r="BM403" s="260">
        <v>4.82</v>
      </c>
      <c r="BN403" s="260">
        <v>1.0604</v>
      </c>
      <c r="BO403" s="260">
        <v>3.5092769681620699</v>
      </c>
      <c r="BP403" s="68">
        <f t="shared" si="1709"/>
        <v>0.24649161424370378</v>
      </c>
      <c r="BQ403" s="68">
        <f t="shared" si="1710"/>
        <v>1.1189750726220939</v>
      </c>
      <c r="BR403" s="260">
        <v>0.83709417050833401</v>
      </c>
      <c r="BS403" s="260">
        <v>1.10291537225917</v>
      </c>
      <c r="BT403" s="68">
        <f t="shared" si="1711"/>
        <v>1.5115455176811926E-2</v>
      </c>
      <c r="BU403" s="68">
        <f t="shared" si="1712"/>
        <v>0.64581650788784606</v>
      </c>
      <c r="BV403" s="260">
        <v>0.56648432554647898</v>
      </c>
      <c r="BW403" s="69">
        <f t="shared" si="1713"/>
        <v>14.275405003771263</v>
      </c>
      <c r="BX403" s="260">
        <v>0</v>
      </c>
      <c r="BY403" s="260">
        <v>0</v>
      </c>
      <c r="BZ403" s="263">
        <f t="shared" si="1714"/>
        <v>0</v>
      </c>
      <c r="CA403" s="263">
        <f t="shared" si="1715"/>
        <v>0</v>
      </c>
      <c r="CB403" s="260">
        <v>0</v>
      </c>
      <c r="CC403" s="264">
        <f t="shared" si="1716"/>
        <v>0</v>
      </c>
      <c r="CD403" s="260">
        <v>0</v>
      </c>
      <c r="CE403" s="260">
        <v>0</v>
      </c>
      <c r="CF403" s="263">
        <f t="shared" si="1717"/>
        <v>0</v>
      </c>
      <c r="CG403" s="263">
        <f t="shared" si="1718"/>
        <v>0</v>
      </c>
      <c r="CH403" s="260">
        <v>0</v>
      </c>
      <c r="CI403" s="69">
        <f t="shared" si="1719"/>
        <v>0</v>
      </c>
      <c r="CJ403" s="260">
        <v>457.885604504117</v>
      </c>
      <c r="CK403" s="260">
        <v>100.73484146820051</v>
      </c>
      <c r="CL403" s="260">
        <v>36.412940035999966</v>
      </c>
      <c r="CM403" s="260">
        <v>16.407274234512812</v>
      </c>
      <c r="CN403" s="260">
        <v>224.52529152611919</v>
      </c>
      <c r="CO403" s="265">
        <f t="shared" si="1720"/>
        <v>15.770656476794612</v>
      </c>
      <c r="CP403" s="266">
        <f t="shared" si="1721"/>
        <v>71.592583506601414</v>
      </c>
      <c r="CQ403" s="260">
        <v>88.386046252782947</v>
      </c>
      <c r="CR403" s="265">
        <f t="shared" si="1722"/>
        <v>1.2113307638943902</v>
      </c>
      <c r="CS403" s="265">
        <f t="shared" si="1723"/>
        <v>51.75480292750207</v>
      </c>
      <c r="CT403" s="260">
        <v>45.397236323461101</v>
      </c>
      <c r="CU403" s="267">
        <f t="shared" si="1612"/>
        <v>1144.0103521328169</v>
      </c>
      <c r="CV403" s="260">
        <v>57.004399999999997</v>
      </c>
      <c r="CW403" s="260">
        <v>6.1476910154639999</v>
      </c>
      <c r="CX403" s="68">
        <f t="shared" si="1724"/>
        <v>8.4254105366934118E-2</v>
      </c>
      <c r="CY403" s="68">
        <f t="shared" si="1725"/>
        <v>3.599805064869007</v>
      </c>
      <c r="CZ403" s="260">
        <v>3.1576045507732</v>
      </c>
      <c r="DA403" s="69">
        <f t="shared" si="1726"/>
        <v>79.571634679484632</v>
      </c>
      <c r="DB403" s="260">
        <v>1.4608000000000014</v>
      </c>
      <c r="DC403" s="260">
        <v>0.157541295678751</v>
      </c>
      <c r="DD403" s="68">
        <f t="shared" si="1727"/>
        <v>2.1591034572772823E-3</v>
      </c>
      <c r="DE403" s="68">
        <f t="shared" si="1728"/>
        <v>9.2248935849875369E-2</v>
      </c>
      <c r="DF403" s="260">
        <v>8.0917064783937606E-2</v>
      </c>
      <c r="DG403" s="69">
        <f t="shared" si="1729"/>
        <v>2.0391100325552278</v>
      </c>
      <c r="DH403" s="260">
        <v>43.411015313479673</v>
      </c>
      <c r="DI403" s="260">
        <v>9.5504233689655287</v>
      </c>
      <c r="DJ403" s="260">
        <v>0.65810626684999962</v>
      </c>
      <c r="DK403" s="260">
        <v>31.603219148213203</v>
      </c>
      <c r="DL403" s="68">
        <f t="shared" si="1730"/>
        <v>2.2198101129704955</v>
      </c>
      <c r="DM403" s="68">
        <f t="shared" si="1731"/>
        <v>10.077065664037558</v>
      </c>
      <c r="DN403" s="260">
        <v>9.1913750525730205</v>
      </c>
      <c r="DO403" s="68">
        <f t="shared" si="1732"/>
        <v>0.12596779509551326</v>
      </c>
      <c r="DP403" s="68">
        <f t="shared" si="1733"/>
        <v>5.3820464275343429</v>
      </c>
      <c r="DQ403" s="260">
        <v>4.7209151567415502</v>
      </c>
      <c r="DR403" s="264">
        <f t="shared" si="1734"/>
        <v>118.96206516818756</v>
      </c>
      <c r="DS403" s="260">
        <v>69.37</v>
      </c>
      <c r="DT403" s="260">
        <v>15.2614</v>
      </c>
      <c r="DU403" s="260">
        <v>50.505921842614796</v>
      </c>
      <c r="DV403" s="68">
        <f t="shared" si="1735"/>
        <v>3.5475359502252632</v>
      </c>
      <c r="DW403" s="68">
        <f t="shared" si="1736"/>
        <v>16.104419250579838</v>
      </c>
      <c r="DX403" s="260">
        <v>1.32747849225</v>
      </c>
      <c r="DY403" s="260">
        <v>0.57997221262499998</v>
      </c>
      <c r="DZ403" s="260">
        <v>0</v>
      </c>
      <c r="EA403" s="260">
        <v>14.779717300884</v>
      </c>
      <c r="EB403" s="68">
        <f t="shared" si="1737"/>
        <v>0.20255602560861521</v>
      </c>
      <c r="EC403" s="68">
        <f t="shared" si="1738"/>
        <v>8.6543225844018306</v>
      </c>
      <c r="ED403" s="267">
        <v>7.5912244924187</v>
      </c>
      <c r="EE403" s="69">
        <f t="shared" si="1739"/>
        <v>191.29885720895098</v>
      </c>
      <c r="EF403" s="260">
        <v>426.41308809523781</v>
      </c>
      <c r="EG403" s="260">
        <v>93.810879380952329</v>
      </c>
      <c r="EH403" s="260">
        <v>561.10284378032497</v>
      </c>
      <c r="EI403" s="260">
        <v>310.45676949698833</v>
      </c>
      <c r="EJ403" s="268">
        <f t="shared" si="1740"/>
        <v>21.806483489468459</v>
      </c>
      <c r="EK403" s="266">
        <f t="shared" si="1741"/>
        <v>98.992866435348688</v>
      </c>
      <c r="EL403" s="260">
        <v>150.09815759605615</v>
      </c>
      <c r="EM403" s="268">
        <f t="shared" si="1742"/>
        <v>2.0570952498539494</v>
      </c>
      <c r="EN403" s="268">
        <f t="shared" si="1743"/>
        <v>87.89057657300107</v>
      </c>
      <c r="EO403" s="269">
        <f t="shared" si="1744"/>
        <v>1541.8817383495596</v>
      </c>
      <c r="EP403" s="69">
        <f t="shared" si="1745"/>
        <v>1942.770990320445</v>
      </c>
      <c r="EQ403" s="260">
        <v>97.52</v>
      </c>
      <c r="ER403" s="260">
        <v>21.4544</v>
      </c>
      <c r="ES403" s="260">
        <v>71.000973015594496</v>
      </c>
      <c r="ET403" s="68">
        <f t="shared" si="1746"/>
        <v>4.9871083446153568</v>
      </c>
      <c r="EU403" s="68">
        <f t="shared" si="1747"/>
        <v>22.639512257698492</v>
      </c>
      <c r="EV403" s="260">
        <v>6.8424630189083304</v>
      </c>
      <c r="EW403" s="260">
        <v>21.225997331300398</v>
      </c>
      <c r="EX403" s="68">
        <f t="shared" si="1748"/>
        <v>0.29090229342547197</v>
      </c>
      <c r="EY403" s="68">
        <f t="shared" si="1749"/>
        <v>12.428967641332274</v>
      </c>
      <c r="EZ403" s="260">
        <v>10.9021916682902</v>
      </c>
      <c r="FA403" s="69">
        <f t="shared" si="1750"/>
        <v>274.73523004091209</v>
      </c>
      <c r="FB403" s="260">
        <v>0.83333333333333348</v>
      </c>
      <c r="FC403" s="260">
        <v>8.9871586162120806E-2</v>
      </c>
      <c r="FD403" s="68">
        <f t="shared" si="1751"/>
        <v>1.2316900883518657E-3</v>
      </c>
      <c r="FE403" s="68">
        <f t="shared" si="1752"/>
        <v>5.2624666763574489E-2</v>
      </c>
      <c r="FF403" s="260">
        <v>4.6160245974772703E-2</v>
      </c>
      <c r="FG403" s="69">
        <f t="shared" si="1753"/>
        <v>1.1632381985642724</v>
      </c>
      <c r="FH403" s="260">
        <v>303.2183</v>
      </c>
      <c r="FI403" s="260">
        <v>32.700851489258199</v>
      </c>
      <c r="FJ403" s="68">
        <f t="shared" si="1754"/>
        <v>0.44816516966028364</v>
      </c>
      <c r="FK403" s="68">
        <f t="shared" si="1755"/>
        <v>19.148114392941096</v>
      </c>
      <c r="FL403" s="260">
        <v>16.795999999999999</v>
      </c>
      <c r="FM403" s="69">
        <f t="shared" si="1756"/>
        <v>423.25818178710978</v>
      </c>
      <c r="FN403" s="260">
        <v>0</v>
      </c>
      <c r="FO403" s="260">
        <v>0</v>
      </c>
      <c r="FP403" s="68">
        <f t="shared" si="1757"/>
        <v>0</v>
      </c>
      <c r="FQ403" s="68">
        <f t="shared" si="1758"/>
        <v>0</v>
      </c>
      <c r="FR403" s="260">
        <v>0</v>
      </c>
      <c r="FS403" s="264">
        <f t="shared" si="1759"/>
        <v>0</v>
      </c>
      <c r="FT403" s="270">
        <f t="shared" si="1613"/>
        <v>6189.0200585178709</v>
      </c>
      <c r="FU403" s="271">
        <f t="shared" si="1614"/>
        <v>1918.8522521309533</v>
      </c>
      <c r="FV403" s="272">
        <f t="shared" si="1760"/>
        <v>628.98660788845814</v>
      </c>
      <c r="FW403" s="272">
        <f t="shared" si="1615"/>
        <v>69.998637796650343</v>
      </c>
      <c r="FX403" s="272">
        <f t="shared" si="1616"/>
        <v>417.96766666666798</v>
      </c>
      <c r="FY403" s="272">
        <f t="shared" si="1617"/>
        <v>0</v>
      </c>
      <c r="FZ403" s="272">
        <f t="shared" si="1618"/>
        <v>0</v>
      </c>
      <c r="GA403" s="272">
        <f t="shared" si="1619"/>
        <v>57.004399999999997</v>
      </c>
      <c r="GB403" s="272">
        <f t="shared" si="1620"/>
        <v>1.4608000000000014</v>
      </c>
      <c r="GC403" s="272">
        <f t="shared" si="1621"/>
        <v>303.2183</v>
      </c>
      <c r="GD403" s="272">
        <f t="shared" si="1622"/>
        <v>0</v>
      </c>
      <c r="GE403" s="272">
        <f t="shared" si="1623"/>
        <v>1036.2750639266565</v>
      </c>
      <c r="GF403" s="273">
        <f t="shared" si="1624"/>
        <v>403.12306210921338</v>
      </c>
      <c r="GG403" s="273">
        <f t="shared" si="1625"/>
        <v>72.787960490208334</v>
      </c>
      <c r="GH403" s="272">
        <f t="shared" si="1761"/>
        <v>478.15885134160368</v>
      </c>
      <c r="GI403" s="274">
        <f t="shared" si="1762"/>
        <v>341.58515020694733</v>
      </c>
      <c r="GJ403" s="275">
        <f t="shared" si="1626"/>
        <v>6.5531670576366778</v>
      </c>
      <c r="GK403" s="271">
        <f t="shared" si="1763"/>
        <v>4911.9225797509889</v>
      </c>
      <c r="GL403" s="276">
        <f t="shared" si="1764"/>
        <v>6189.0224504862463</v>
      </c>
      <c r="GM403" s="272">
        <f t="shared" si="1765"/>
        <v>2663.5604644471141</v>
      </c>
      <c r="GN403" s="272">
        <f t="shared" si="1766"/>
        <v>149.33976534449536</v>
      </c>
      <c r="GO403" s="277">
        <f t="shared" si="1767"/>
        <v>0.54226434175233762</v>
      </c>
      <c r="GP403" s="278">
        <f t="shared" si="1768"/>
        <v>3.0403525894348721E-2</v>
      </c>
      <c r="GQ403" s="279">
        <f t="shared" si="1769"/>
        <v>1.0795443676136853</v>
      </c>
      <c r="GR403" s="280">
        <f t="shared" si="1770"/>
        <v>4911.9225797509889</v>
      </c>
      <c r="GS403" s="272">
        <f t="shared" si="1771"/>
        <v>2663.5604644471141</v>
      </c>
      <c r="GT403" s="272">
        <f t="shared" si="1627"/>
        <v>149.33976534449536</v>
      </c>
      <c r="GU403" s="73">
        <f t="shared" si="1772"/>
        <v>0.54226434175233762</v>
      </c>
      <c r="GV403" s="74">
        <f t="shared" si="1773"/>
        <v>3.0403525894348721E-2</v>
      </c>
      <c r="GW403" s="279">
        <f t="shared" si="1774"/>
        <v>1.0795443676136853</v>
      </c>
      <c r="GX403" s="280">
        <f t="shared" si="1775"/>
        <v>4097.0013245785722</v>
      </c>
      <c r="GY403" s="272">
        <f t="shared" si="1628"/>
        <v>2411.502359110762</v>
      </c>
      <c r="GZ403" s="272">
        <f t="shared" si="1629"/>
        <v>93.646703090726319</v>
      </c>
      <c r="HA403" s="73">
        <f t="shared" si="1776"/>
        <v>0.58860180118658256</v>
      </c>
      <c r="HB403" s="74">
        <f t="shared" si="1777"/>
        <v>2.285737681580053E-2</v>
      </c>
      <c r="HC403" s="279">
        <f t="shared" si="1778"/>
        <v>1.084771256512846</v>
      </c>
      <c r="HD403" s="280">
        <f t="shared" si="1779"/>
        <v>4382.4720963849722</v>
      </c>
      <c r="HE403" s="272">
        <f t="shared" si="1630"/>
        <v>2626.7440686467094</v>
      </c>
      <c r="HF403" s="272">
        <f t="shared" si="1631"/>
        <v>100.67465405015494</v>
      </c>
      <c r="HG403" s="73">
        <f t="shared" si="1780"/>
        <v>0.59937496711353089</v>
      </c>
      <c r="HH403" s="74">
        <f t="shared" si="1781"/>
        <v>2.2972115243631505E-2</v>
      </c>
      <c r="HI403" s="281">
        <f t="shared" si="1782"/>
        <v>1.0862758226510525</v>
      </c>
      <c r="HJ403" s="72">
        <f t="shared" si="1632"/>
        <v>3.9480017068000084</v>
      </c>
      <c r="HK403" s="73">
        <f t="shared" si="1783"/>
        <v>3.9480017068000084</v>
      </c>
      <c r="HL403" s="73">
        <f t="shared" si="1633"/>
        <v>3.3089862408667852</v>
      </c>
      <c r="HM403" s="74">
        <f t="shared" si="1784"/>
        <v>3.5444093817281188</v>
      </c>
      <c r="HN403" s="75"/>
      <c r="HO403" s="75"/>
      <c r="HP403" s="76">
        <f t="shared" si="1785"/>
        <v>215.24170953594742</v>
      </c>
      <c r="HQ403" s="77">
        <f t="shared" si="1786"/>
        <v>244.94721786900351</v>
      </c>
      <c r="HR403" s="77">
        <f t="shared" si="1787"/>
        <v>7.0279509594286251</v>
      </c>
      <c r="HS403" s="77">
        <f t="shared" si="1788"/>
        <v>8.1158777679481773</v>
      </c>
      <c r="HT403" s="282">
        <f t="shared" si="1789"/>
        <v>285.47077180640008</v>
      </c>
      <c r="HU403" s="73">
        <f t="shared" si="1844"/>
        <v>0.7539886068683751</v>
      </c>
      <c r="HV403" s="74">
        <f t="shared" si="1845"/>
        <v>2.4618810938006729E-2</v>
      </c>
      <c r="HW403" s="279">
        <f t="shared" si="1605"/>
        <v>1.1078689595671078</v>
      </c>
      <c r="HX403" s="76">
        <f t="shared" si="1790"/>
        <v>569.79711453086395</v>
      </c>
      <c r="HY403" s="77">
        <f t="shared" si="1791"/>
        <v>648.43481430726843</v>
      </c>
      <c r="HZ403" s="77">
        <f t="shared" si="1634"/>
        <v>24.222565216267995</v>
      </c>
      <c r="IA403" s="77">
        <f t="shared" si="1792"/>
        <v>27.972218311746282</v>
      </c>
      <c r="IB403" s="282">
        <f t="shared" si="1793"/>
        <v>769.9477876411338</v>
      </c>
      <c r="IC403" s="73">
        <f t="shared" si="1846"/>
        <v>0.74004643389720548</v>
      </c>
      <c r="ID403" s="74">
        <f t="shared" si="1847"/>
        <v>3.1460010152737694E-2</v>
      </c>
      <c r="IE403" s="279">
        <f t="shared" si="1580"/>
        <v>1.1070038179137971</v>
      </c>
      <c r="IF403" s="76">
        <f t="shared" si="1635"/>
        <v>36.81639580040455</v>
      </c>
      <c r="IG403" s="77">
        <f t="shared" si="1794"/>
        <v>41.897426584818383</v>
      </c>
      <c r="IH403" s="77">
        <f t="shared" si="1636"/>
        <v>48.665111294340448</v>
      </c>
      <c r="II403" s="77">
        <f t="shared" si="1795"/>
        <v>56.198470522704355</v>
      </c>
      <c r="IJ403" s="282">
        <f t="shared" si="1796"/>
        <v>529.45048336601656</v>
      </c>
      <c r="IK403" s="73">
        <f t="shared" si="1637"/>
        <v>6.9536995350994626E-2</v>
      </c>
      <c r="IL403" s="74">
        <f t="shared" si="1638"/>
        <v>9.1916265681634246E-2</v>
      </c>
      <c r="IM403" s="279">
        <f t="shared" si="1797"/>
        <v>1.0238254386559078</v>
      </c>
      <c r="IN403" s="76">
        <f t="shared" si="1639"/>
        <v>8.0334457282221265</v>
      </c>
      <c r="IO403" s="77">
        <f t="shared" si="1798"/>
        <v>9.1421415731740616</v>
      </c>
      <c r="IP403" s="77">
        <f t="shared" si="1640"/>
        <v>0.2616070694205157</v>
      </c>
      <c r="IQ403" s="77">
        <f t="shared" si="1799"/>
        <v>0.30210384376681154</v>
      </c>
      <c r="IR403" s="282">
        <f t="shared" si="1800"/>
        <v>11.329686510929573</v>
      </c>
      <c r="IS403" s="73">
        <f t="shared" si="1606"/>
        <v>0.70906160735095236</v>
      </c>
      <c r="IT403" s="74">
        <f t="shared" si="1607"/>
        <v>2.3090406708795291E-2</v>
      </c>
      <c r="IU403" s="279">
        <f t="shared" si="1608"/>
        <v>1.1014319873890264</v>
      </c>
      <c r="IV403" s="76">
        <f t="shared" si="1641"/>
        <v>0</v>
      </c>
      <c r="IW403" s="77">
        <f t="shared" si="1801"/>
        <v>0</v>
      </c>
      <c r="IX403" s="77">
        <f t="shared" si="1802"/>
        <v>0</v>
      </c>
      <c r="IY403" s="77">
        <f t="shared" si="1803"/>
        <v>0</v>
      </c>
      <c r="IZ403" s="282">
        <f t="shared" si="1804"/>
        <v>0</v>
      </c>
      <c r="JA403" s="283"/>
      <c r="JB403" s="284"/>
      <c r="JC403" s="285"/>
      <c r="JD403" s="76">
        <f t="shared" si="1642"/>
        <v>0</v>
      </c>
      <c r="JE403" s="77">
        <f t="shared" si="1805"/>
        <v>0</v>
      </c>
      <c r="JF403" s="77">
        <f t="shared" si="1643"/>
        <v>0</v>
      </c>
      <c r="JG403" s="77">
        <f t="shared" si="1806"/>
        <v>0</v>
      </c>
      <c r="JH403" s="282">
        <f t="shared" si="1807"/>
        <v>0</v>
      </c>
      <c r="JI403" s="283"/>
      <c r="JJ403" s="284"/>
      <c r="JK403" s="285"/>
      <c r="JL403" s="76">
        <f t="shared" si="1644"/>
        <v>709.10425742192365</v>
      </c>
      <c r="JM403" s="77">
        <f t="shared" si="1808"/>
        <v>806.96773598872335</v>
      </c>
      <c r="JN403" s="77">
        <f t="shared" si="1645"/>
        <v>33.389261475201813</v>
      </c>
      <c r="JO403" s="77">
        <f t="shared" si="1809"/>
        <v>38.557919151563055</v>
      </c>
      <c r="JP403" s="282">
        <f t="shared" si="1810"/>
        <v>907.944723914934</v>
      </c>
      <c r="JQ403" s="73">
        <f t="shared" si="1646"/>
        <v>0.78099937005455866</v>
      </c>
      <c r="JR403" s="74">
        <f t="shared" si="1647"/>
        <v>3.677455311511902E-2</v>
      </c>
      <c r="JS403" s="279">
        <f t="shared" si="1848"/>
        <v>1.1134784238834501</v>
      </c>
      <c r="JT403" s="76">
        <f t="shared" si="1648"/>
        <v>4.3917621791401888</v>
      </c>
      <c r="JU403" s="77">
        <f t="shared" si="1811"/>
        <v>4.9978692774833258</v>
      </c>
      <c r="JV403" s="77">
        <f t="shared" si="1649"/>
        <v>8.4254105366934118E-2</v>
      </c>
      <c r="JW403" s="77">
        <f t="shared" si="1812"/>
        <v>9.7296640877735527E-2</v>
      </c>
      <c r="JX403" s="282">
        <f t="shared" si="1813"/>
        <v>63.152091015463988</v>
      </c>
      <c r="JY403" s="73">
        <f t="shared" si="1584"/>
        <v>6.9542624931687252E-2</v>
      </c>
      <c r="JZ403" s="74">
        <f t="shared" si="1585"/>
        <v>1.3341459326549124E-3</v>
      </c>
      <c r="KA403" s="279">
        <f t="shared" si="1586"/>
        <v>1.0098041034571972</v>
      </c>
      <c r="KB403" s="76">
        <f t="shared" si="1650"/>
        <v>0.11254370173684795</v>
      </c>
      <c r="KC403" s="77">
        <f t="shared" si="1814"/>
        <v>0.12807585801355034</v>
      </c>
      <c r="KD403" s="77">
        <f t="shared" si="1651"/>
        <v>2.1591034572772823E-3</v>
      </c>
      <c r="KE403" s="77">
        <f t="shared" si="1815"/>
        <v>2.4933326724638056E-3</v>
      </c>
      <c r="KF403" s="282">
        <f t="shared" si="1816"/>
        <v>1.6183412956787522</v>
      </c>
      <c r="KG403" s="73">
        <f t="shared" si="1587"/>
        <v>6.9542624931687072E-2</v>
      </c>
      <c r="KH403" s="74">
        <f t="shared" si="1588"/>
        <v>1.3341459326549087E-3</v>
      </c>
      <c r="KI403" s="279">
        <f t="shared" si="1589"/>
        <v>1.0098041034571972</v>
      </c>
      <c r="KJ403" s="76">
        <f t="shared" si="1652"/>
        <v>71.821555434162931</v>
      </c>
      <c r="KK403" s="77">
        <f t="shared" si="1817"/>
        <v>81.733648299631753</v>
      </c>
      <c r="KL403" s="77">
        <f t="shared" si="1653"/>
        <v>2.3457779080660086</v>
      </c>
      <c r="KM403" s="77">
        <f t="shared" si="1818"/>
        <v>2.708904328234627</v>
      </c>
      <c r="KN403" s="282">
        <f t="shared" si="1819"/>
        <v>94.414337435069498</v>
      </c>
      <c r="KO403" s="73">
        <f t="shared" si="1654"/>
        <v>0.76070602606893212</v>
      </c>
      <c r="KP403" s="74">
        <f t="shared" si="1655"/>
        <v>2.4845568711206006E-2</v>
      </c>
      <c r="KQ403" s="279">
        <f t="shared" si="1656"/>
        <v>1.1088311326942679</v>
      </c>
      <c r="KR403" s="76">
        <f t="shared" si="1657"/>
        <v>114.83706503867764</v>
      </c>
      <c r="KS403" s="77">
        <f t="shared" si="1820"/>
        <v>130.68572838466554</v>
      </c>
      <c r="KT403" s="77">
        <f t="shared" si="1658"/>
        <v>3.7500919758338784</v>
      </c>
      <c r="KU403" s="77">
        <f t="shared" si="1821"/>
        <v>4.3306062136929633</v>
      </c>
      <c r="KV403" s="282">
        <f t="shared" si="1822"/>
        <v>151.82448984837379</v>
      </c>
      <c r="KW403" s="73">
        <f t="shared" si="1590"/>
        <v>0.75638037811531411</v>
      </c>
      <c r="KX403" s="74">
        <f t="shared" si="1591"/>
        <v>2.4700178341314192E-2</v>
      </c>
      <c r="KY403" s="279">
        <f t="shared" si="1592"/>
        <v>1.1082116435909299</v>
      </c>
      <c r="KZ403" s="76">
        <f t="shared" si="1659"/>
        <v>748.22176794637687</v>
      </c>
      <c r="LA403" s="77">
        <f t="shared" si="1823"/>
        <v>851.48385414065626</v>
      </c>
      <c r="LB403" s="77">
        <f t="shared" si="1660"/>
        <v>23.863578739322406</v>
      </c>
      <c r="LC403" s="77">
        <f t="shared" si="1824"/>
        <v>27.557660728169516</v>
      </c>
      <c r="LD403" s="286">
        <f t="shared" si="1825"/>
        <v>1541.8817383495596</v>
      </c>
      <c r="LE403" s="73">
        <f t="shared" si="1661"/>
        <v>0.48526534126234505</v>
      </c>
      <c r="LF403" s="74">
        <f t="shared" si="1662"/>
        <v>1.5476918978796739E-2</v>
      </c>
      <c r="LG403" s="279">
        <f t="shared" si="1663"/>
        <v>1.0693672968055339</v>
      </c>
      <c r="LH403" s="76">
        <f t="shared" si="1664"/>
        <v>161.75794547681755</v>
      </c>
      <c r="LI403" s="77">
        <f t="shared" si="1826"/>
        <v>184.08215953207315</v>
      </c>
      <c r="LJ403" s="77">
        <f t="shared" si="1665"/>
        <v>5.2780106380408291</v>
      </c>
      <c r="LK403" s="77">
        <f t="shared" si="1827"/>
        <v>6.0950466848095495</v>
      </c>
      <c r="LL403" s="282">
        <f t="shared" si="1828"/>
        <v>218.04383336580327</v>
      </c>
      <c r="LM403" s="73">
        <f t="shared" si="1849"/>
        <v>0.74185975810397187</v>
      </c>
      <c r="LN403" s="74">
        <f t="shared" si="1850"/>
        <v>2.4206190822127611E-2</v>
      </c>
      <c r="LO403" s="279">
        <f t="shared" si="1851"/>
        <v>1.1061311835551946</v>
      </c>
      <c r="LP403" s="76">
        <f t="shared" si="1666"/>
        <v>6.4202093451560874E-2</v>
      </c>
      <c r="LQ403" s="77">
        <f t="shared" si="1829"/>
        <v>7.3062624368810794E-2</v>
      </c>
      <c r="LR403" s="77">
        <f t="shared" si="1667"/>
        <v>1.2316900883518657E-3</v>
      </c>
      <c r="LS403" s="77">
        <f t="shared" si="1830"/>
        <v>1.4223557140287345E-3</v>
      </c>
      <c r="LT403" s="282">
        <f t="shared" si="1831"/>
        <v>0.92320491949545436</v>
      </c>
      <c r="LU403" s="73">
        <f t="shared" si="1599"/>
        <v>6.9542624931687211E-2</v>
      </c>
      <c r="LV403" s="74">
        <f t="shared" si="1600"/>
        <v>1.3341459326549118E-3</v>
      </c>
      <c r="LW403" s="279">
        <f t="shared" si="1601"/>
        <v>1.0098041034571972</v>
      </c>
      <c r="LX403" s="76">
        <f t="shared" si="1668"/>
        <v>23.360699559388138</v>
      </c>
      <c r="LY403" s="77">
        <f t="shared" si="1832"/>
        <v>26.584709705579293</v>
      </c>
      <c r="LZ403" s="77">
        <f t="shared" si="1669"/>
        <v>0.44816516966028364</v>
      </c>
      <c r="MA403" s="77">
        <f t="shared" si="1833"/>
        <v>0.5175411379236956</v>
      </c>
      <c r="MB403" s="286">
        <f t="shared" si="1834"/>
        <v>335.91919189453159</v>
      </c>
      <c r="MC403" s="73">
        <f t="shared" si="1593"/>
        <v>6.954261656691138E-2</v>
      </c>
      <c r="MD403" s="74">
        <f t="shared" si="1594"/>
        <v>1.3341457721802149E-3</v>
      </c>
      <c r="ME403" s="279">
        <f t="shared" si="1595"/>
        <v>1.0098041022779329</v>
      </c>
      <c r="MF403" s="76">
        <f t="shared" si="1670"/>
        <v>0</v>
      </c>
      <c r="MG403" s="77">
        <f t="shared" si="1835"/>
        <v>0</v>
      </c>
      <c r="MH403" s="77">
        <f t="shared" si="1671"/>
        <v>0</v>
      </c>
      <c r="MI403" s="77">
        <f t="shared" si="1836"/>
        <v>0</v>
      </c>
      <c r="MJ403" s="286">
        <f t="shared" si="1837"/>
        <v>0</v>
      </c>
      <c r="MK403" s="73"/>
      <c r="ML403" s="74"/>
      <c r="MM403" s="279"/>
      <c r="MN403" s="287">
        <f t="shared" si="1838"/>
        <v>1.0795445587516053</v>
      </c>
      <c r="MO403" s="288">
        <f t="shared" si="1838"/>
        <v>1.0795445587516053</v>
      </c>
      <c r="MP403" s="288">
        <f t="shared" si="1838"/>
        <v>1.0847719197430914</v>
      </c>
      <c r="MQ403" s="289">
        <f t="shared" si="1672"/>
        <v>1.0862761402103456</v>
      </c>
      <c r="MR403" s="290">
        <f t="shared" si="1839"/>
        <v>3.9480024058104952</v>
      </c>
      <c r="MS403" s="291">
        <f t="shared" si="1602"/>
        <v>3.9480024058104952</v>
      </c>
      <c r="MT403" s="291">
        <f t="shared" si="1673"/>
        <v>3.3089882639843258</v>
      </c>
      <c r="MU403" s="292">
        <f t="shared" si="1603"/>
        <v>3.5444104178923364</v>
      </c>
      <c r="MV403" s="359">
        <f t="shared" si="1674"/>
        <v>0.23542215390801041</v>
      </c>
      <c r="MW403" s="360">
        <f t="shared" si="1675"/>
        <v>0.63464528880997995</v>
      </c>
      <c r="MX403" s="360">
        <f t="shared" si="1676"/>
        <v>0.40359198791815887</v>
      </c>
      <c r="MY403" s="360">
        <f t="shared" si="1677"/>
        <v>9.2520286940678213E-3</v>
      </c>
      <c r="MZ403" s="360">
        <f t="shared" si="1678"/>
        <v>0</v>
      </c>
      <c r="NA403" s="360">
        <f t="shared" si="1679"/>
        <v>0</v>
      </c>
      <c r="NB403" s="360">
        <f t="shared" si="1680"/>
        <v>0.75271141454521229</v>
      </c>
      <c r="NC403" s="360">
        <f t="shared" si="1681"/>
        <v>4.746079286248827E-2</v>
      </c>
      <c r="ND403" s="360">
        <f t="shared" si="1682"/>
        <v>1.2117649241486365E-3</v>
      </c>
      <c r="NE403" s="360">
        <f t="shared" si="1683"/>
        <v>7.7950828628407035E-2</v>
      </c>
      <c r="NF403" s="360">
        <f t="shared" si="1684"/>
        <v>0.12522791572577507</v>
      </c>
      <c r="NG403" s="360">
        <f t="shared" si="1685"/>
        <v>1.2276336567327528</v>
      </c>
      <c r="NH403" s="360">
        <f t="shared" si="1686"/>
        <v>0.17963570420936359</v>
      </c>
      <c r="NI403" s="360">
        <f t="shared" si="1687"/>
        <v>7.0686287242003806E-4</v>
      </c>
      <c r="NJ403" s="360">
        <f t="shared" si="1688"/>
        <v>0.252552005979711</v>
      </c>
      <c r="NK403" s="361">
        <f t="shared" si="1689"/>
        <v>0</v>
      </c>
      <c r="NL403" s="145">
        <f t="shared" si="1840"/>
        <v>3.9480024058104952</v>
      </c>
      <c r="NM403" s="56">
        <f t="shared" si="1604"/>
        <v>3.9480024058104952</v>
      </c>
      <c r="NN403" s="56">
        <f t="shared" si="1841"/>
        <v>3.3089882639843258</v>
      </c>
      <c r="NO403" s="58">
        <f t="shared" si="1596"/>
        <v>3.5444104178923364</v>
      </c>
      <c r="NP403" s="55">
        <f t="shared" si="1690"/>
        <v>1.0795445587516053</v>
      </c>
      <c r="NQ403" s="56">
        <f t="shared" si="1597"/>
        <v>1.0795445587516053</v>
      </c>
      <c r="NR403" s="56">
        <f t="shared" si="1691"/>
        <v>1.0847719197430914</v>
      </c>
      <c r="NS403" s="61">
        <f t="shared" si="1598"/>
        <v>1.0862761402103456</v>
      </c>
      <c r="NT403" s="41"/>
      <c r="NU403" s="86">
        <f t="shared" si="1852"/>
        <v>0</v>
      </c>
      <c r="NV403" s="86">
        <f t="shared" si="1852"/>
        <v>0</v>
      </c>
      <c r="NW403" s="86">
        <f t="shared" si="1852"/>
        <v>0</v>
      </c>
      <c r="NX403" s="86">
        <f t="shared" si="1842"/>
        <v>0</v>
      </c>
      <c r="NY403" s="87">
        <f t="shared" si="1853"/>
        <v>0</v>
      </c>
      <c r="NZ403" s="87">
        <f t="shared" si="1853"/>
        <v>0</v>
      </c>
      <c r="OA403" s="87">
        <f t="shared" si="1853"/>
        <v>0</v>
      </c>
      <c r="OB403" s="87">
        <f t="shared" si="1843"/>
        <v>0</v>
      </c>
      <c r="OC403" s="26"/>
    </row>
    <row r="404" spans="1:393" thickBot="1" x14ac:dyDescent="0.35">
      <c r="A404" s="136" t="s">
        <v>906</v>
      </c>
      <c r="B404" s="137" t="s">
        <v>907</v>
      </c>
      <c r="C404" s="133" t="s">
        <v>100</v>
      </c>
      <c r="D404" s="64">
        <f>VLOOKUP(B404,[1]УсіТ_1!$A$10:$G$556,6,FALSE)</f>
        <v>2669.2</v>
      </c>
      <c r="E404" s="64">
        <f>VLOOKUP(B404,[1]УсіТ_1!$A$10:$G$556,7,FALSE)</f>
        <v>62.1</v>
      </c>
      <c r="F404" s="38">
        <v>140.6</v>
      </c>
      <c r="G404" s="38"/>
      <c r="H404" s="39"/>
      <c r="I404" s="256">
        <v>3.6393</v>
      </c>
      <c r="J404" s="62">
        <v>3.6393</v>
      </c>
      <c r="K404" s="257">
        <f t="shared" si="1692"/>
        <v>3.0509999999999997</v>
      </c>
      <c r="L404" s="293">
        <f t="shared" si="1693"/>
        <v>3.3222999999999998</v>
      </c>
      <c r="M404" s="63">
        <v>0.27129999999999999</v>
      </c>
      <c r="N404" s="63">
        <v>0.49249999999999999</v>
      </c>
      <c r="O404" s="63">
        <v>0.317</v>
      </c>
      <c r="P404" s="63">
        <v>9.4999999999999998E-3</v>
      </c>
      <c r="Q404" s="63">
        <v>0</v>
      </c>
      <c r="R404" s="63">
        <v>0</v>
      </c>
      <c r="S404" s="63">
        <v>0.67410000000000003</v>
      </c>
      <c r="T404" s="63">
        <v>4.6100000000000002E-2</v>
      </c>
      <c r="U404" s="63">
        <v>1.1999999999999999E-3</v>
      </c>
      <c r="V404" s="63">
        <v>7.3599999999999999E-2</v>
      </c>
      <c r="W404" s="63">
        <v>0.13619999999999999</v>
      </c>
      <c r="X404" s="63">
        <v>1.1900999999999999</v>
      </c>
      <c r="Y404" s="63">
        <v>0.17399999999999999</v>
      </c>
      <c r="Z404" s="63">
        <v>5.0000000000000001E-4</v>
      </c>
      <c r="AA404" s="63">
        <v>0.25319999999999998</v>
      </c>
      <c r="AB404" s="259">
        <v>0</v>
      </c>
      <c r="AC404" s="144">
        <v>261.7</v>
      </c>
      <c r="AD404" s="70">
        <v>57.573999999999998</v>
      </c>
      <c r="AE404" s="70">
        <v>190.53480966141399</v>
      </c>
      <c r="AF404" s="68">
        <f t="shared" si="1694"/>
        <v>13.383165030617718</v>
      </c>
      <c r="AG404" s="68">
        <f t="shared" si="1695"/>
        <v>60.754310478257786</v>
      </c>
      <c r="AH404" s="71">
        <v>8.9994088132916605</v>
      </c>
      <c r="AI404" s="71">
        <v>55.951341009919098</v>
      </c>
      <c r="AJ404" s="68">
        <f t="shared" si="1696"/>
        <v>0.76681312854094119</v>
      </c>
      <c r="AK404" s="68">
        <f t="shared" si="1697"/>
        <v>32.762531533722168</v>
      </c>
      <c r="AL404" s="71">
        <v>28.737977974231299</v>
      </c>
      <c r="AM404" s="69">
        <f t="shared" si="1698"/>
        <v>724.19704495062729</v>
      </c>
      <c r="AN404" s="260">
        <v>460.44</v>
      </c>
      <c r="AO404" s="71">
        <v>101.2968</v>
      </c>
      <c r="AP404" s="71">
        <v>335.23059900841201</v>
      </c>
      <c r="AQ404" s="68">
        <f t="shared" si="1699"/>
        <v>23.546597274350859</v>
      </c>
      <c r="AR404" s="68">
        <f t="shared" si="1700"/>
        <v>106.89229926102027</v>
      </c>
      <c r="AS404" s="71">
        <v>44.714812827716699</v>
      </c>
      <c r="AT404" s="261">
        <f t="shared" si="1609"/>
        <v>9.6976357588508701</v>
      </c>
      <c r="AU404" s="71">
        <v>101.556568846041</v>
      </c>
      <c r="AV404" s="68">
        <f t="shared" si="1701"/>
        <v>1.391832776034992</v>
      </c>
      <c r="AW404" s="68">
        <f t="shared" si="1702"/>
        <v>59.466855114074697</v>
      </c>
      <c r="AX404" s="71">
        <v>52.161939034108499</v>
      </c>
      <c r="AY404" s="69">
        <f t="shared" si="1703"/>
        <v>1314.4808636595337</v>
      </c>
      <c r="AZ404" s="260">
        <v>104</v>
      </c>
      <c r="BA404" s="260">
        <v>530.10533333333501</v>
      </c>
      <c r="BB404" s="260">
        <v>55.282413333333501</v>
      </c>
      <c r="BC404" s="262">
        <f t="shared" si="1704"/>
        <v>44.225930666666805</v>
      </c>
      <c r="BD404" s="262">
        <f t="shared" si="1610"/>
        <v>11.056482666666696</v>
      </c>
      <c r="BE404" s="260">
        <v>20.7498373333333</v>
      </c>
      <c r="BF404" s="262">
        <f t="shared" si="1705"/>
        <v>16.599869866666641</v>
      </c>
      <c r="BG404" s="262">
        <f t="shared" si="1611"/>
        <v>4.1499674666666593</v>
      </c>
      <c r="BH404" s="260">
        <v>65.363300627382799</v>
      </c>
      <c r="BI404" s="263">
        <f t="shared" si="1706"/>
        <v>38.273742135566508</v>
      </c>
      <c r="BJ404" s="68">
        <f t="shared" si="1707"/>
        <v>0.89580403509828121</v>
      </c>
      <c r="BK404" s="260">
        <v>33.572198099066561</v>
      </c>
      <c r="BL404" s="69">
        <f t="shared" si="1708"/>
        <v>846.08769927174137</v>
      </c>
      <c r="BM404" s="260">
        <v>8.59</v>
      </c>
      <c r="BN404" s="260">
        <v>1.8897999999999999</v>
      </c>
      <c r="BO404" s="260">
        <v>6.2540848872432004</v>
      </c>
      <c r="BP404" s="68">
        <f t="shared" si="1709"/>
        <v>0.43928692247996237</v>
      </c>
      <c r="BQ404" s="68">
        <f t="shared" si="1710"/>
        <v>1.9941900153161412</v>
      </c>
      <c r="BR404" s="260">
        <v>1.49315188160833</v>
      </c>
      <c r="BS404" s="260">
        <v>1.9657112465423801</v>
      </c>
      <c r="BT404" s="68">
        <f t="shared" si="1711"/>
        <v>2.6940072633863318E-2</v>
      </c>
      <c r="BU404" s="68">
        <f t="shared" si="1712"/>
        <v>1.1510300832578768</v>
      </c>
      <c r="BV404" s="260">
        <v>1.00963740076969</v>
      </c>
      <c r="BW404" s="69">
        <f t="shared" si="1713"/>
        <v>25.44286249939632</v>
      </c>
      <c r="BX404" s="260">
        <v>0</v>
      </c>
      <c r="BY404" s="260">
        <v>0</v>
      </c>
      <c r="BZ404" s="263">
        <f t="shared" si="1714"/>
        <v>0</v>
      </c>
      <c r="CA404" s="263">
        <f t="shared" si="1715"/>
        <v>0</v>
      </c>
      <c r="CB404" s="260">
        <v>0</v>
      </c>
      <c r="CC404" s="264">
        <f t="shared" si="1716"/>
        <v>0</v>
      </c>
      <c r="CD404" s="260">
        <v>0</v>
      </c>
      <c r="CE404" s="260">
        <v>0</v>
      </c>
      <c r="CF404" s="263">
        <f t="shared" si="1717"/>
        <v>0</v>
      </c>
      <c r="CG404" s="263">
        <f t="shared" si="1718"/>
        <v>0</v>
      </c>
      <c r="CH404" s="260">
        <v>0</v>
      </c>
      <c r="CI404" s="69">
        <f t="shared" si="1719"/>
        <v>0</v>
      </c>
      <c r="CJ404" s="260">
        <v>721.04215892122488</v>
      </c>
      <c r="CK404" s="260">
        <v>158.629288333582</v>
      </c>
      <c r="CL404" s="260">
        <v>56.078706335675875</v>
      </c>
      <c r="CM404" s="260">
        <v>25.878565494747733</v>
      </c>
      <c r="CN404" s="260">
        <v>353.28820575766531</v>
      </c>
      <c r="CO404" s="265">
        <f t="shared" si="1720"/>
        <v>24.81496357241841</v>
      </c>
      <c r="CP404" s="266">
        <f t="shared" si="1721"/>
        <v>112.65018386430067</v>
      </c>
      <c r="CQ404" s="260">
        <v>139.01750683033529</v>
      </c>
      <c r="CR404" s="265">
        <f t="shared" si="1722"/>
        <v>1.9052349311097452</v>
      </c>
      <c r="CS404" s="265">
        <f t="shared" si="1723"/>
        <v>81.402257194530151</v>
      </c>
      <c r="CT404" s="260">
        <v>71.402793520435338</v>
      </c>
      <c r="CU404" s="267">
        <f t="shared" si="1612"/>
        <v>1799.3503916387026</v>
      </c>
      <c r="CV404" s="260">
        <v>88.082099999999912</v>
      </c>
      <c r="CW404" s="260">
        <v>9.4992936473886491</v>
      </c>
      <c r="CX404" s="68">
        <f t="shared" si="1724"/>
        <v>0.13018781943746144</v>
      </c>
      <c r="CY404" s="68">
        <f t="shared" si="1725"/>
        <v>5.5623493924030134</v>
      </c>
      <c r="CZ404" s="260">
        <v>4.8790696823694297</v>
      </c>
      <c r="DA404" s="69">
        <f t="shared" si="1726"/>
        <v>122.95255599570959</v>
      </c>
      <c r="DB404" s="260">
        <v>2.257200000000005</v>
      </c>
      <c r="DC404" s="260">
        <v>0.24342977314216699</v>
      </c>
      <c r="DD404" s="68">
        <f t="shared" si="1727"/>
        <v>3.3362050409133986E-3</v>
      </c>
      <c r="DE404" s="68">
        <f t="shared" si="1728"/>
        <v>0.14254127738248845</v>
      </c>
      <c r="DF404" s="260">
        <v>0.125031488657108</v>
      </c>
      <c r="DG404" s="69">
        <f t="shared" si="1729"/>
        <v>3.1507935141591359</v>
      </c>
      <c r="DH404" s="260">
        <v>71.680384275793912</v>
      </c>
      <c r="DI404" s="260">
        <v>15.76968454067466</v>
      </c>
      <c r="DJ404" s="260">
        <v>1.0864999971999993</v>
      </c>
      <c r="DK404" s="260">
        <v>52.183319752777969</v>
      </c>
      <c r="DL404" s="68">
        <f t="shared" si="1730"/>
        <v>3.6653563794351243</v>
      </c>
      <c r="DM404" s="68">
        <f t="shared" si="1731"/>
        <v>16.639277703010286</v>
      </c>
      <c r="DN404" s="260">
        <v>15.1752782856544</v>
      </c>
      <c r="DO404" s="68">
        <f t="shared" si="1732"/>
        <v>0.20797718890489356</v>
      </c>
      <c r="DP404" s="68">
        <f t="shared" si="1733"/>
        <v>8.8859449012780765</v>
      </c>
      <c r="DQ404" s="260">
        <v>7.7943942942967697</v>
      </c>
      <c r="DR404" s="264">
        <f t="shared" si="1734"/>
        <v>196.42747337567727</v>
      </c>
      <c r="DS404" s="260">
        <v>131.72999999999999</v>
      </c>
      <c r="DT404" s="260">
        <v>28.980599999999999</v>
      </c>
      <c r="DU404" s="260">
        <v>95.908102700412897</v>
      </c>
      <c r="DV404" s="68">
        <f t="shared" si="1735"/>
        <v>6.7365851336770017</v>
      </c>
      <c r="DW404" s="68">
        <f t="shared" si="1736"/>
        <v>30.581449443259054</v>
      </c>
      <c r="DX404" s="260">
        <v>2.4934237084999999</v>
      </c>
      <c r="DY404" s="260">
        <v>1.4192084892916701</v>
      </c>
      <c r="DZ404" s="260">
        <v>0</v>
      </c>
      <c r="EA404" s="260">
        <v>28.097237174683698</v>
      </c>
      <c r="EB404" s="68">
        <f t="shared" si="1737"/>
        <v>0.38507263547904008</v>
      </c>
      <c r="EC404" s="68">
        <f t="shared" si="1738"/>
        <v>16.45244961658474</v>
      </c>
      <c r="ED404" s="267">
        <v>14.431428603644401</v>
      </c>
      <c r="EE404" s="69">
        <f t="shared" si="1739"/>
        <v>363.67200081183921</v>
      </c>
      <c r="EF404" s="260">
        <v>705.98693412698412</v>
      </c>
      <c r="EG404" s="260">
        <v>155.31712550793645</v>
      </c>
      <c r="EH404" s="260">
        <v>900.40850895991855</v>
      </c>
      <c r="EI404" s="260">
        <v>514.00491447202955</v>
      </c>
      <c r="EJ404" s="268">
        <f t="shared" si="1740"/>
        <v>36.103705192515356</v>
      </c>
      <c r="EK404" s="266">
        <f t="shared" si="1741"/>
        <v>163.89663503838028</v>
      </c>
      <c r="EL404" s="260">
        <v>245.42680783210676</v>
      </c>
      <c r="EM404" s="268">
        <f t="shared" si="1742"/>
        <v>3.3635744013390232</v>
      </c>
      <c r="EN404" s="268">
        <f t="shared" si="1743"/>
        <v>143.71064903332146</v>
      </c>
      <c r="EO404" s="269">
        <f t="shared" si="1744"/>
        <v>2521.1442908989757</v>
      </c>
      <c r="EP404" s="69">
        <f t="shared" si="1745"/>
        <v>3176.6418065327098</v>
      </c>
      <c r="EQ404" s="260">
        <v>164.98</v>
      </c>
      <c r="ER404" s="260">
        <v>36.2956</v>
      </c>
      <c r="ES404" s="260">
        <v>120.11628925464299</v>
      </c>
      <c r="ET404" s="68">
        <f t="shared" si="1746"/>
        <v>8.4369681572461239</v>
      </c>
      <c r="EU404" s="68">
        <f t="shared" si="1747"/>
        <v>38.300520224313971</v>
      </c>
      <c r="EV404" s="260">
        <v>11.404487243149999</v>
      </c>
      <c r="EW404" s="260">
        <v>35.890725869835599</v>
      </c>
      <c r="EX404" s="68">
        <f t="shared" si="1748"/>
        <v>0.4918823980460969</v>
      </c>
      <c r="EY404" s="68">
        <f t="shared" si="1749"/>
        <v>21.015958095985717</v>
      </c>
      <c r="EZ404" s="260">
        <v>18.434355118381401</v>
      </c>
      <c r="FA404" s="69">
        <f t="shared" si="1750"/>
        <v>464.54574898321198</v>
      </c>
      <c r="FB404" s="260">
        <v>0.83333333333333348</v>
      </c>
      <c r="FC404" s="260">
        <v>8.9871586162120806E-2</v>
      </c>
      <c r="FD404" s="68">
        <f t="shared" si="1751"/>
        <v>1.2316900883518657E-3</v>
      </c>
      <c r="FE404" s="68">
        <f t="shared" si="1752"/>
        <v>5.2624666763574489E-2</v>
      </c>
      <c r="FF404" s="260">
        <v>4.6160245974772703E-2</v>
      </c>
      <c r="FG404" s="69">
        <f t="shared" si="1753"/>
        <v>1.1632381985642724</v>
      </c>
      <c r="FH404" s="260">
        <v>484.19976733333402</v>
      </c>
      <c r="FI404" s="260">
        <v>52.218961331491897</v>
      </c>
      <c r="FJ404" s="68">
        <f t="shared" si="1754"/>
        <v>0.71566086504809645</v>
      </c>
      <c r="FK404" s="68">
        <f t="shared" si="1755"/>
        <v>30.577021683500408</v>
      </c>
      <c r="FL404" s="260">
        <v>26.821000000000002</v>
      </c>
      <c r="FM404" s="69">
        <f t="shared" si="1756"/>
        <v>675.8876743977911</v>
      </c>
      <c r="FN404" s="260">
        <v>0</v>
      </c>
      <c r="FO404" s="260">
        <v>0</v>
      </c>
      <c r="FP404" s="68">
        <f t="shared" si="1757"/>
        <v>0</v>
      </c>
      <c r="FQ404" s="68">
        <f t="shared" si="1758"/>
        <v>0</v>
      </c>
      <c r="FR404" s="260">
        <v>0</v>
      </c>
      <c r="FS404" s="264">
        <f t="shared" si="1759"/>
        <v>0</v>
      </c>
      <c r="FT404" s="270">
        <f t="shared" si="1613"/>
        <v>9714.0001538296619</v>
      </c>
      <c r="FU404" s="271">
        <f t="shared" si="1614"/>
        <v>3081.9023757061959</v>
      </c>
      <c r="FV404" s="272">
        <f t="shared" si="1760"/>
        <v>1008.5617904694209</v>
      </c>
      <c r="FW404" s="272">
        <f t="shared" si="1615"/>
        <v>96.402001786932047</v>
      </c>
      <c r="FX404" s="272">
        <f t="shared" si="1616"/>
        <v>530.10533333333501</v>
      </c>
      <c r="FY404" s="272">
        <f t="shared" si="1617"/>
        <v>0</v>
      </c>
      <c r="FZ404" s="272">
        <f t="shared" si="1618"/>
        <v>0</v>
      </c>
      <c r="GA404" s="272">
        <f t="shared" si="1619"/>
        <v>88.082099999999912</v>
      </c>
      <c r="GB404" s="272">
        <f t="shared" si="1620"/>
        <v>2.257200000000005</v>
      </c>
      <c r="GC404" s="272">
        <f t="shared" si="1621"/>
        <v>484.19976733333402</v>
      </c>
      <c r="GD404" s="272">
        <f t="shared" si="1622"/>
        <v>0</v>
      </c>
      <c r="GE404" s="272">
        <f t="shared" si="1623"/>
        <v>1667.5203254945982</v>
      </c>
      <c r="GF404" s="273">
        <f t="shared" si="1624"/>
        <v>648.68481655398728</v>
      </c>
      <c r="GG404" s="273">
        <f t="shared" si="1625"/>
        <v>117.12662766274056</v>
      </c>
      <c r="GH404" s="272">
        <f t="shared" si="1761"/>
        <v>750.4960340606857</v>
      </c>
      <c r="GI404" s="274">
        <f t="shared" si="1762"/>
        <v>536.13626476861236</v>
      </c>
      <c r="GJ404" s="275">
        <f t="shared" si="1626"/>
        <v>10.2855481468017</v>
      </c>
      <c r="GK404" s="271">
        <f t="shared" si="1763"/>
        <v>7709.5269281845021</v>
      </c>
      <c r="GL404" s="276">
        <f t="shared" si="1764"/>
        <v>9714.0039295124734</v>
      </c>
      <c r="GM404" s="272">
        <f t="shared" si="1765"/>
        <v>4266.7234570287956</v>
      </c>
      <c r="GN404" s="272">
        <f t="shared" si="1766"/>
        <v>223.81417759647431</v>
      </c>
      <c r="GO404" s="277">
        <f t="shared" si="1767"/>
        <v>0.55343518438602246</v>
      </c>
      <c r="GP404" s="278">
        <f t="shared" si="1768"/>
        <v>2.9030857493765803E-2</v>
      </c>
      <c r="GQ404" s="279">
        <f t="shared" si="1769"/>
        <v>1.0808735665371498</v>
      </c>
      <c r="GR404" s="280">
        <f t="shared" si="1770"/>
        <v>7709.5269281845021</v>
      </c>
      <c r="GS404" s="272">
        <f t="shared" si="1771"/>
        <v>4266.7234570287956</v>
      </c>
      <c r="GT404" s="272">
        <f t="shared" si="1627"/>
        <v>223.81417759647431</v>
      </c>
      <c r="GU404" s="73">
        <f t="shared" si="1772"/>
        <v>0.55343518438602246</v>
      </c>
      <c r="GV404" s="74">
        <f t="shared" si="1773"/>
        <v>2.9030857493765803E-2</v>
      </c>
      <c r="GW404" s="279">
        <f t="shared" si="1774"/>
        <v>1.0808735665371498</v>
      </c>
      <c r="GX404" s="280">
        <f t="shared" si="1775"/>
        <v>6463.2691946746854</v>
      </c>
      <c r="GY404" s="272">
        <f t="shared" si="1628"/>
        <v>3786.6649443687888</v>
      </c>
      <c r="GZ404" s="272">
        <f t="shared" si="1629"/>
        <v>147.9425948688839</v>
      </c>
      <c r="HA404" s="73">
        <f t="shared" si="1776"/>
        <v>0.58587455207478523</v>
      </c>
      <c r="HB404" s="74">
        <f t="shared" si="1777"/>
        <v>2.2889746723032827E-2</v>
      </c>
      <c r="HC404" s="279">
        <f t="shared" si="1778"/>
        <v>1.0843998797245664</v>
      </c>
      <c r="HD404" s="280">
        <f t="shared" si="1779"/>
        <v>7038.0287541593107</v>
      </c>
      <c r="HE404" s="272">
        <f t="shared" si="1630"/>
        <v>4220.0294916234043</v>
      </c>
      <c r="HF404" s="272">
        <f t="shared" si="1631"/>
        <v>162.09257302804258</v>
      </c>
      <c r="HG404" s="73">
        <f t="shared" si="1780"/>
        <v>0.59960390032925981</v>
      </c>
      <c r="HH404" s="74">
        <f t="shared" si="1781"/>
        <v>2.303096203354521E-2</v>
      </c>
      <c r="HI404" s="281">
        <f t="shared" si="1782"/>
        <v>1.0863165272072339</v>
      </c>
      <c r="HJ404" s="72">
        <f t="shared" si="1632"/>
        <v>3.9336231706986493</v>
      </c>
      <c r="HK404" s="73">
        <f t="shared" si="1783"/>
        <v>3.9336231706986493</v>
      </c>
      <c r="HL404" s="73">
        <f t="shared" si="1633"/>
        <v>3.308504033039652</v>
      </c>
      <c r="HM404" s="74">
        <f t="shared" si="1784"/>
        <v>3.6090693983405933</v>
      </c>
      <c r="HN404" s="75"/>
      <c r="HO404" s="75"/>
      <c r="HP404" s="76">
        <f t="shared" si="1785"/>
        <v>433.3645472546155</v>
      </c>
      <c r="HQ404" s="77">
        <f t="shared" si="1786"/>
        <v>493.17318842122495</v>
      </c>
      <c r="HR404" s="77">
        <f t="shared" si="1787"/>
        <v>14.149978159158659</v>
      </c>
      <c r="HS404" s="77">
        <f t="shared" si="1788"/>
        <v>16.340394778196419</v>
      </c>
      <c r="HT404" s="282">
        <f t="shared" si="1789"/>
        <v>574.7595594846249</v>
      </c>
      <c r="HU404" s="73">
        <f t="shared" si="1844"/>
        <v>0.75399276115251501</v>
      </c>
      <c r="HV404" s="74">
        <f t="shared" si="1845"/>
        <v>2.4618952265616344E-2</v>
      </c>
      <c r="HW404" s="279">
        <f t="shared" si="1605"/>
        <v>1.107869554777376</v>
      </c>
      <c r="HX404" s="76">
        <f t="shared" si="1790"/>
        <v>764.69496833761582</v>
      </c>
      <c r="HY404" s="77">
        <f t="shared" si="1791"/>
        <v>870.2305209178902</v>
      </c>
      <c r="HZ404" s="77">
        <f t="shared" si="1634"/>
        <v>34.636065809236726</v>
      </c>
      <c r="IA404" s="77">
        <f t="shared" si="1792"/>
        <v>39.997728796506571</v>
      </c>
      <c r="IB404" s="282">
        <f t="shared" si="1793"/>
        <v>1043.2387806821696</v>
      </c>
      <c r="IC404" s="73">
        <f t="shared" si="1846"/>
        <v>0.73300090305077126</v>
      </c>
      <c r="ID404" s="74">
        <f t="shared" si="1847"/>
        <v>3.3200515980232582E-2</v>
      </c>
      <c r="IE404" s="279">
        <f t="shared" si="1580"/>
        <v>1.1063008945037771</v>
      </c>
      <c r="IF404" s="76">
        <f t="shared" si="1635"/>
        <v>46.69396540539114</v>
      </c>
      <c r="IG404" s="77">
        <f t="shared" si="1794"/>
        <v>53.138199570989173</v>
      </c>
      <c r="IH404" s="77">
        <f t="shared" si="1636"/>
        <v>61.721604568431729</v>
      </c>
      <c r="II404" s="77">
        <f t="shared" si="1795"/>
        <v>71.276108955624963</v>
      </c>
      <c r="IJ404" s="282">
        <f t="shared" si="1796"/>
        <v>671.49817402519159</v>
      </c>
      <c r="IK404" s="73">
        <f t="shared" si="1637"/>
        <v>6.953699535099464E-2</v>
      </c>
      <c r="IL404" s="74">
        <f t="shared" si="1638"/>
        <v>9.1916265681634177E-2</v>
      </c>
      <c r="IM404" s="279">
        <f t="shared" si="1797"/>
        <v>1.0238254386559078</v>
      </c>
      <c r="IN404" s="76">
        <f t="shared" si="1639"/>
        <v>14.316968520260302</v>
      </c>
      <c r="IO404" s="77">
        <f t="shared" si="1798"/>
        <v>16.292853345741424</v>
      </c>
      <c r="IP404" s="77">
        <f t="shared" si="1640"/>
        <v>0.4662269951138257</v>
      </c>
      <c r="IQ404" s="77">
        <f t="shared" si="1799"/>
        <v>0.53839893395744598</v>
      </c>
      <c r="IR404" s="282">
        <f t="shared" si="1800"/>
        <v>20.192748015393907</v>
      </c>
      <c r="IS404" s="73">
        <f t="shared" si="1606"/>
        <v>0.70901536082883743</v>
      </c>
      <c r="IT404" s="74">
        <f t="shared" si="1607"/>
        <v>2.3088833414768428E-2</v>
      </c>
      <c r="IU404" s="279">
        <f t="shared" si="1608"/>
        <v>1.101425361360594</v>
      </c>
      <c r="IV404" s="76">
        <f t="shared" si="1641"/>
        <v>0</v>
      </c>
      <c r="IW404" s="77">
        <f t="shared" si="1801"/>
        <v>0</v>
      </c>
      <c r="IX404" s="77">
        <f t="shared" si="1802"/>
        <v>0</v>
      </c>
      <c r="IY404" s="77">
        <f t="shared" si="1803"/>
        <v>0</v>
      </c>
      <c r="IZ404" s="282">
        <f t="shared" si="1804"/>
        <v>0</v>
      </c>
      <c r="JA404" s="283"/>
      <c r="JB404" s="284"/>
      <c r="JC404" s="285"/>
      <c r="JD404" s="76">
        <f t="shared" si="1642"/>
        <v>0</v>
      </c>
      <c r="JE404" s="77">
        <f t="shared" si="1805"/>
        <v>0</v>
      </c>
      <c r="JF404" s="77">
        <f t="shared" si="1643"/>
        <v>0</v>
      </c>
      <c r="JG404" s="77">
        <f t="shared" si="1806"/>
        <v>0</v>
      </c>
      <c r="JH404" s="282">
        <f t="shared" si="1807"/>
        <v>0</v>
      </c>
      <c r="JI404" s="283"/>
      <c r="JJ404" s="284"/>
      <c r="JK404" s="285"/>
      <c r="JL404" s="76">
        <f t="shared" si="1644"/>
        <v>1116.4154253465804</v>
      </c>
      <c r="JM404" s="77">
        <f t="shared" si="1808"/>
        <v>1270.491918198662</v>
      </c>
      <c r="JN404" s="77">
        <f t="shared" si="1645"/>
        <v>52.598763998275885</v>
      </c>
      <c r="JO404" s="77">
        <f t="shared" si="1809"/>
        <v>60.741052665208997</v>
      </c>
      <c r="JP404" s="282">
        <f t="shared" si="1810"/>
        <v>1428.0558663799227</v>
      </c>
      <c r="JQ404" s="73">
        <f t="shared" si="1646"/>
        <v>0.78177293453978014</v>
      </c>
      <c r="JR404" s="74">
        <f t="shared" si="1647"/>
        <v>3.6832427383679409E-2</v>
      </c>
      <c r="JS404" s="279">
        <f t="shared" si="1848"/>
        <v>1.1135941424548288</v>
      </c>
      <c r="JT404" s="76">
        <f t="shared" si="1648"/>
        <v>6.786066258731676</v>
      </c>
      <c r="JU404" s="77">
        <f t="shared" si="1811"/>
        <v>7.7226112630992345</v>
      </c>
      <c r="JV404" s="77">
        <f t="shared" si="1649"/>
        <v>0.13018781943746144</v>
      </c>
      <c r="JW404" s="77">
        <f t="shared" si="1812"/>
        <v>0.15034089388638047</v>
      </c>
      <c r="JX404" s="282">
        <f t="shared" si="1813"/>
        <v>97.581393647388566</v>
      </c>
      <c r="JY404" s="73">
        <f t="shared" si="1584"/>
        <v>6.9542624931687294E-2</v>
      </c>
      <c r="JZ404" s="74">
        <f t="shared" si="1585"/>
        <v>1.3341459326549133E-3</v>
      </c>
      <c r="KA404" s="279">
        <f t="shared" si="1586"/>
        <v>1.0098041034571972</v>
      </c>
      <c r="KB404" s="76">
        <f t="shared" si="1650"/>
        <v>0.1739003584066359</v>
      </c>
      <c r="KC404" s="77">
        <f t="shared" si="1814"/>
        <v>0.1979003468703357</v>
      </c>
      <c r="KD404" s="77">
        <f t="shared" si="1651"/>
        <v>3.3362050409133986E-3</v>
      </c>
      <c r="KE404" s="77">
        <f t="shared" si="1815"/>
        <v>3.852649581246793E-3</v>
      </c>
      <c r="KF404" s="282">
        <f t="shared" si="1816"/>
        <v>2.5006297731421712</v>
      </c>
      <c r="KG404" s="73">
        <f t="shared" si="1587"/>
        <v>6.9542624931687141E-2</v>
      </c>
      <c r="KH404" s="74">
        <f t="shared" si="1588"/>
        <v>1.3341459326549102E-3</v>
      </c>
      <c r="KI404" s="279">
        <f t="shared" si="1589"/>
        <v>1.0098041034571972</v>
      </c>
      <c r="KJ404" s="76">
        <f t="shared" si="1652"/>
        <v>118.59084039370038</v>
      </c>
      <c r="KK404" s="77">
        <f t="shared" si="1817"/>
        <v>134.95756227643497</v>
      </c>
      <c r="KL404" s="77">
        <f t="shared" si="1653"/>
        <v>3.8733335683400179</v>
      </c>
      <c r="KM404" s="77">
        <f t="shared" si="1818"/>
        <v>4.4729256047190527</v>
      </c>
      <c r="KN404" s="282">
        <f t="shared" si="1819"/>
        <v>155.8948201394264</v>
      </c>
      <c r="KO404" s="73">
        <f t="shared" si="1654"/>
        <v>0.76071058863685936</v>
      </c>
      <c r="KP404" s="74">
        <f t="shared" si="1655"/>
        <v>2.4845813125002201E-2</v>
      </c>
      <c r="KQ404" s="279">
        <f t="shared" si="1656"/>
        <v>1.1088318002095234</v>
      </c>
      <c r="KR404" s="76">
        <f t="shared" si="1657"/>
        <v>218.09195685300944</v>
      </c>
      <c r="KS404" s="77">
        <f t="shared" si="1820"/>
        <v>248.19082781829326</v>
      </c>
      <c r="KT404" s="77">
        <f t="shared" si="1658"/>
        <v>7.1216577691560419</v>
      </c>
      <c r="KU404" s="77">
        <f t="shared" si="1821"/>
        <v>8.224090391821397</v>
      </c>
      <c r="KV404" s="282">
        <f t="shared" si="1822"/>
        <v>288.62857207288829</v>
      </c>
      <c r="KW404" s="73">
        <f t="shared" si="1590"/>
        <v>0.75561457858002357</v>
      </c>
      <c r="KX404" s="74">
        <f t="shared" si="1591"/>
        <v>2.4674126050686303E-2</v>
      </c>
      <c r="KY404" s="279">
        <f t="shared" si="1592"/>
        <v>1.1081019227024753</v>
      </c>
      <c r="KZ404" s="76">
        <f t="shared" si="1659"/>
        <v>1236.5849462023968</v>
      </c>
      <c r="LA404" s="77">
        <f t="shared" si="1823"/>
        <v>1407.2460346277896</v>
      </c>
      <c r="LB404" s="77">
        <f t="shared" si="1660"/>
        <v>39.467279593854379</v>
      </c>
      <c r="LC404" s="77">
        <f t="shared" si="1824"/>
        <v>45.576814474983038</v>
      </c>
      <c r="LD404" s="286">
        <f t="shared" si="1825"/>
        <v>2521.1442908989757</v>
      </c>
      <c r="LE404" s="73">
        <f t="shared" si="1661"/>
        <v>0.49048559047822776</v>
      </c>
      <c r="LF404" s="74">
        <f t="shared" si="1662"/>
        <v>1.5654510428588501E-2</v>
      </c>
      <c r="LG404" s="279">
        <f t="shared" si="1663"/>
        <v>1.0701152345562457</v>
      </c>
      <c r="LH404" s="76">
        <f t="shared" si="1664"/>
        <v>273.64170355076561</v>
      </c>
      <c r="LI404" s="77">
        <f t="shared" si="1826"/>
        <v>311.40699505780674</v>
      </c>
      <c r="LJ404" s="77">
        <f t="shared" si="1665"/>
        <v>8.9288505552922217</v>
      </c>
      <c r="LK404" s="77">
        <f t="shared" si="1827"/>
        <v>10.311036621251459</v>
      </c>
      <c r="LL404" s="282">
        <f t="shared" si="1828"/>
        <v>368.6871023676286</v>
      </c>
      <c r="LM404" s="73">
        <f t="shared" si="1849"/>
        <v>0.74220579400119491</v>
      </c>
      <c r="LN404" s="74">
        <f t="shared" si="1850"/>
        <v>2.421796286865768E-2</v>
      </c>
      <c r="LO404" s="279">
        <f t="shared" si="1851"/>
        <v>1.1061807622821731</v>
      </c>
      <c r="LP404" s="76">
        <f t="shared" si="1666"/>
        <v>6.4202093451560874E-2</v>
      </c>
      <c r="LQ404" s="77">
        <f t="shared" si="1829"/>
        <v>7.3062624368810794E-2</v>
      </c>
      <c r="LR404" s="77">
        <f t="shared" si="1667"/>
        <v>1.2316900883518657E-3</v>
      </c>
      <c r="LS404" s="77">
        <f t="shared" si="1830"/>
        <v>1.4223557140287345E-3</v>
      </c>
      <c r="LT404" s="282">
        <f t="shared" si="1831"/>
        <v>0.92320491949545436</v>
      </c>
      <c r="LU404" s="73">
        <f t="shared" si="1599"/>
        <v>6.9542624931687211E-2</v>
      </c>
      <c r="LV404" s="74">
        <f t="shared" si="1600"/>
        <v>1.3341459326549118E-3</v>
      </c>
      <c r="LW404" s="279">
        <f t="shared" si="1601"/>
        <v>1.0098041034571972</v>
      </c>
      <c r="LX404" s="76">
        <f t="shared" si="1668"/>
        <v>37.303966453870494</v>
      </c>
      <c r="LY404" s="77">
        <f t="shared" si="1832"/>
        <v>42.45228686416916</v>
      </c>
      <c r="LZ404" s="77">
        <f t="shared" si="1669"/>
        <v>0.71566086504809645</v>
      </c>
      <c r="MA404" s="77">
        <f t="shared" si="1833"/>
        <v>0.82644516695754178</v>
      </c>
      <c r="MB404" s="286">
        <f t="shared" si="1834"/>
        <v>536.41878920459612</v>
      </c>
      <c r="MC404" s="73">
        <f t="shared" si="1593"/>
        <v>6.9542617083165489E-2</v>
      </c>
      <c r="MD404" s="74">
        <f t="shared" si="1594"/>
        <v>1.3341457820843323E-3</v>
      </c>
      <c r="ME404" s="279">
        <f t="shared" si="1595"/>
        <v>1.0098041023507143</v>
      </c>
      <c r="MF404" s="76">
        <f t="shared" si="1670"/>
        <v>0</v>
      </c>
      <c r="MG404" s="77">
        <f t="shared" si="1835"/>
        <v>0</v>
      </c>
      <c r="MH404" s="77">
        <f t="shared" si="1671"/>
        <v>0</v>
      </c>
      <c r="MI404" s="77">
        <f t="shared" si="1836"/>
        <v>0</v>
      </c>
      <c r="MJ404" s="286">
        <f t="shared" si="1837"/>
        <v>0</v>
      </c>
      <c r="MK404" s="73"/>
      <c r="ML404" s="74"/>
      <c r="MM404" s="279"/>
      <c r="MN404" s="287">
        <f t="shared" si="1838"/>
        <v>1.0808705926085511</v>
      </c>
      <c r="MO404" s="288">
        <f t="shared" si="1838"/>
        <v>1.0808705926085511</v>
      </c>
      <c r="MP404" s="288">
        <f t="shared" si="1838"/>
        <v>1.0843968120010736</v>
      </c>
      <c r="MQ404" s="289">
        <f t="shared" si="1672"/>
        <v>1.0863136031142213</v>
      </c>
      <c r="MR404" s="290">
        <f t="shared" si="1839"/>
        <v>3.9336123476802998</v>
      </c>
      <c r="MS404" s="291">
        <f t="shared" si="1602"/>
        <v>3.9336123476802998</v>
      </c>
      <c r="MT404" s="291">
        <f t="shared" si="1673"/>
        <v>3.3084946734152751</v>
      </c>
      <c r="MU404" s="292">
        <f t="shared" si="1603"/>
        <v>3.6090596836263771</v>
      </c>
      <c r="MV404" s="359">
        <f t="shared" si="1674"/>
        <v>0.3005650102111021</v>
      </c>
      <c r="MW404" s="360">
        <f t="shared" si="1675"/>
        <v>0.54485319054311021</v>
      </c>
      <c r="MX404" s="360">
        <f t="shared" si="1676"/>
        <v>0.3245526640539228</v>
      </c>
      <c r="MY404" s="360">
        <f t="shared" si="1677"/>
        <v>1.0463540932925643E-2</v>
      </c>
      <c r="MZ404" s="360">
        <f t="shared" si="1678"/>
        <v>0</v>
      </c>
      <c r="NA404" s="360">
        <f t="shared" si="1679"/>
        <v>0</v>
      </c>
      <c r="NB404" s="360">
        <f t="shared" si="1680"/>
        <v>0.75067381142880008</v>
      </c>
      <c r="NC404" s="360">
        <f t="shared" si="1681"/>
        <v>4.6551969169376789E-2</v>
      </c>
      <c r="ND404" s="360">
        <f t="shared" si="1682"/>
        <v>1.2117649241486365E-3</v>
      </c>
      <c r="NE404" s="360">
        <f t="shared" si="1683"/>
        <v>8.1610020495420918E-2</v>
      </c>
      <c r="NF404" s="360">
        <f t="shared" si="1684"/>
        <v>0.15092348187207713</v>
      </c>
      <c r="NG404" s="360">
        <f t="shared" si="1685"/>
        <v>1.273544140645388</v>
      </c>
      <c r="NH404" s="360">
        <f t="shared" si="1686"/>
        <v>0.19247545263709812</v>
      </c>
      <c r="NI404" s="360">
        <f t="shared" si="1687"/>
        <v>5.0490205172859862E-4</v>
      </c>
      <c r="NJ404" s="360">
        <f t="shared" si="1688"/>
        <v>0.25568239871520082</v>
      </c>
      <c r="NK404" s="361">
        <f t="shared" si="1689"/>
        <v>0</v>
      </c>
      <c r="NL404" s="145">
        <f t="shared" si="1840"/>
        <v>3.9336123476802998</v>
      </c>
      <c r="NM404" s="56">
        <f t="shared" si="1604"/>
        <v>3.9336123476802998</v>
      </c>
      <c r="NN404" s="56">
        <f t="shared" si="1841"/>
        <v>3.3084946734152751</v>
      </c>
      <c r="NO404" s="58">
        <f t="shared" si="1596"/>
        <v>3.6090596836263771</v>
      </c>
      <c r="NP404" s="55">
        <f t="shared" si="1690"/>
        <v>1.0808705926085511</v>
      </c>
      <c r="NQ404" s="56">
        <f t="shared" si="1597"/>
        <v>1.0808705926085511</v>
      </c>
      <c r="NR404" s="56">
        <f t="shared" si="1691"/>
        <v>1.0843968120010736</v>
      </c>
      <c r="NS404" s="61">
        <f t="shared" si="1598"/>
        <v>1.0863136031142213</v>
      </c>
      <c r="NT404" s="41"/>
      <c r="NU404" s="86">
        <f t="shared" si="1852"/>
        <v>0</v>
      </c>
      <c r="NV404" s="86">
        <f t="shared" si="1852"/>
        <v>0</v>
      </c>
      <c r="NW404" s="86">
        <f t="shared" si="1852"/>
        <v>0</v>
      </c>
      <c r="NX404" s="86">
        <f t="shared" si="1842"/>
        <v>0</v>
      </c>
      <c r="NY404" s="87">
        <f t="shared" si="1853"/>
        <v>0</v>
      </c>
      <c r="NZ404" s="87">
        <f t="shared" si="1853"/>
        <v>0</v>
      </c>
      <c r="OA404" s="87">
        <f t="shared" si="1853"/>
        <v>0</v>
      </c>
      <c r="OB404" s="87">
        <f t="shared" si="1843"/>
        <v>0</v>
      </c>
      <c r="OC404" s="26"/>
    </row>
    <row r="405" spans="1:393" thickBot="1" x14ac:dyDescent="0.35">
      <c r="A405" s="136" t="s">
        <v>908</v>
      </c>
      <c r="B405" s="137" t="s">
        <v>909</v>
      </c>
      <c r="C405" s="133" t="s">
        <v>100</v>
      </c>
      <c r="D405" s="64">
        <f>VLOOKUP(B405,[1]УсіТ_1!$A$10:$G$556,6,FALSE)</f>
        <v>5437.67</v>
      </c>
      <c r="E405" s="64">
        <f>VLOOKUP(B405,[1]УсіТ_1!$A$10:$G$556,7,FALSE)</f>
        <v>31.9</v>
      </c>
      <c r="F405" s="38">
        <v>224.3</v>
      </c>
      <c r="G405" s="38"/>
      <c r="H405" s="39"/>
      <c r="I405" s="256">
        <v>4.0083000000000002</v>
      </c>
      <c r="J405" s="62">
        <v>4.0083000000000002</v>
      </c>
      <c r="K405" s="257">
        <f t="shared" si="1692"/>
        <v>2.9674000000000005</v>
      </c>
      <c r="L405" s="293">
        <f t="shared" si="1693"/>
        <v>3.1639000000000004</v>
      </c>
      <c r="M405" s="63">
        <v>0.19650000000000001</v>
      </c>
      <c r="N405" s="63">
        <v>0.50739999999999996</v>
      </c>
      <c r="O405" s="63">
        <v>0.84440000000000004</v>
      </c>
      <c r="P405" s="63">
        <v>2.8999999999999998E-3</v>
      </c>
      <c r="Q405" s="63">
        <v>0</v>
      </c>
      <c r="R405" s="63">
        <v>0</v>
      </c>
      <c r="S405" s="63">
        <v>0.68310000000000004</v>
      </c>
      <c r="T405" s="63">
        <v>1.6E-2</v>
      </c>
      <c r="U405" s="63">
        <v>4.0000000000000002E-4</v>
      </c>
      <c r="V405" s="63">
        <v>0.14660000000000001</v>
      </c>
      <c r="W405" s="63">
        <v>0.18909999999999999</v>
      </c>
      <c r="X405" s="63">
        <v>1.0720000000000001</v>
      </c>
      <c r="Y405" s="63">
        <v>0.1168</v>
      </c>
      <c r="Z405" s="63">
        <v>2.0000000000000001E-4</v>
      </c>
      <c r="AA405" s="63">
        <v>0.2329</v>
      </c>
      <c r="AB405" s="259">
        <v>0</v>
      </c>
      <c r="AC405" s="144">
        <v>345.45</v>
      </c>
      <c r="AD405" s="70">
        <v>75.998999999999995</v>
      </c>
      <c r="AE405" s="70">
        <v>251.51031714763201</v>
      </c>
      <c r="AF405" s="68">
        <f t="shared" si="1694"/>
        <v>17.666084676449671</v>
      </c>
      <c r="AG405" s="68">
        <f t="shared" si="1695"/>
        <v>80.197082746328235</v>
      </c>
      <c r="AH405" s="71">
        <v>11.9058960697917</v>
      </c>
      <c r="AI405" s="71">
        <v>73.859907622930805</v>
      </c>
      <c r="AJ405" s="68">
        <f t="shared" si="1696"/>
        <v>1.0122500339722666</v>
      </c>
      <c r="AK405" s="68">
        <f t="shared" si="1697"/>
        <v>43.248964348237628</v>
      </c>
      <c r="AL405" s="71">
        <v>37.936256042017703</v>
      </c>
      <c r="AM405" s="69">
        <f t="shared" si="1698"/>
        <v>955.99365225884651</v>
      </c>
      <c r="AN405" s="260">
        <v>970.42</v>
      </c>
      <c r="AO405" s="71">
        <v>213.4924</v>
      </c>
      <c r="AP405" s="71">
        <v>706.52957581822398</v>
      </c>
      <c r="AQ405" s="68">
        <f t="shared" si="1699"/>
        <v>49.626637405472053</v>
      </c>
      <c r="AR405" s="68">
        <f t="shared" si="1700"/>
        <v>225.28543360455052</v>
      </c>
      <c r="AS405" s="71">
        <v>85.957520127983301</v>
      </c>
      <c r="AT405" s="261">
        <f t="shared" si="1609"/>
        <v>18.642250033496119</v>
      </c>
      <c r="AU405" s="71">
        <v>213.14658910884199</v>
      </c>
      <c r="AV405" s="68">
        <f t="shared" si="1701"/>
        <v>2.9211740037366796</v>
      </c>
      <c r="AW405" s="68">
        <f t="shared" si="1702"/>
        <v>124.80883783903887</v>
      </c>
      <c r="AX405" s="71">
        <v>109.477304252753</v>
      </c>
      <c r="AY405" s="69">
        <f t="shared" si="1703"/>
        <v>2758.8280671693628</v>
      </c>
      <c r="AZ405" s="260">
        <v>505</v>
      </c>
      <c r="BA405" s="260">
        <v>2574.0691666666698</v>
      </c>
      <c r="BB405" s="260">
        <v>268.43864166666702</v>
      </c>
      <c r="BC405" s="262">
        <f t="shared" si="1704"/>
        <v>214.75091333333364</v>
      </c>
      <c r="BD405" s="262">
        <f t="shared" si="1610"/>
        <v>53.687728333333382</v>
      </c>
      <c r="BE405" s="260">
        <v>100.75642166666699</v>
      </c>
      <c r="BF405" s="262">
        <f t="shared" si="1705"/>
        <v>80.605137333333602</v>
      </c>
      <c r="BG405" s="262">
        <f t="shared" si="1611"/>
        <v>20.151284333333393</v>
      </c>
      <c r="BH405" s="260">
        <v>317.38910400796402</v>
      </c>
      <c r="BI405" s="263">
        <f t="shared" si="1706"/>
        <v>185.84845940827938</v>
      </c>
      <c r="BJ405" s="68">
        <f t="shared" si="1707"/>
        <v>4.3498176704291467</v>
      </c>
      <c r="BK405" s="260">
        <v>163.01884653873637</v>
      </c>
      <c r="BL405" s="69">
        <f t="shared" si="1708"/>
        <v>4108.4066166560451</v>
      </c>
      <c r="BM405" s="260">
        <v>5.26</v>
      </c>
      <c r="BN405" s="260">
        <v>1.1572</v>
      </c>
      <c r="BO405" s="260">
        <v>3.8296259030150401</v>
      </c>
      <c r="BP405" s="68">
        <f t="shared" si="1709"/>
        <v>0.26899292342777642</v>
      </c>
      <c r="BQ405" s="68">
        <f t="shared" si="1710"/>
        <v>1.2211221746871816</v>
      </c>
      <c r="BR405" s="260">
        <v>0.91389268369166698</v>
      </c>
      <c r="BS405" s="260">
        <v>1.20363777851567</v>
      </c>
      <c r="BT405" s="68">
        <f t="shared" si="1711"/>
        <v>1.6495855754557257E-2</v>
      </c>
      <c r="BU405" s="68">
        <f t="shared" si="1712"/>
        <v>0.70479491576096465</v>
      </c>
      <c r="BV405" s="260">
        <v>0.61821781826111899</v>
      </c>
      <c r="BW405" s="69">
        <f t="shared" si="1713"/>
        <v>15.579089020180195</v>
      </c>
      <c r="BX405" s="260">
        <v>0</v>
      </c>
      <c r="BY405" s="260">
        <v>0</v>
      </c>
      <c r="BZ405" s="263">
        <f t="shared" si="1714"/>
        <v>0</v>
      </c>
      <c r="CA405" s="263">
        <f t="shared" si="1715"/>
        <v>0</v>
      </c>
      <c r="CB405" s="260">
        <v>0</v>
      </c>
      <c r="CC405" s="264">
        <f t="shared" si="1716"/>
        <v>0</v>
      </c>
      <c r="CD405" s="260">
        <v>0</v>
      </c>
      <c r="CE405" s="260">
        <v>0</v>
      </c>
      <c r="CF405" s="263">
        <f t="shared" si="1717"/>
        <v>0</v>
      </c>
      <c r="CG405" s="263">
        <f t="shared" si="1718"/>
        <v>0</v>
      </c>
      <c r="CH405" s="260">
        <v>0</v>
      </c>
      <c r="CI405" s="69">
        <f t="shared" si="1719"/>
        <v>0</v>
      </c>
      <c r="CJ405" s="260">
        <v>1467.7054055183689</v>
      </c>
      <c r="CK405" s="260">
        <v>322.8952135869024</v>
      </c>
      <c r="CL405" s="260">
        <v>114.92934664219175</v>
      </c>
      <c r="CM405" s="260">
        <v>47.172149568799703</v>
      </c>
      <c r="CN405" s="260">
        <v>755.64692617949379</v>
      </c>
      <c r="CO405" s="265">
        <f t="shared" si="1720"/>
        <v>53.07664009484764</v>
      </c>
      <c r="CP405" s="266">
        <f t="shared" si="1721"/>
        <v>240.94709017544574</v>
      </c>
      <c r="CQ405" s="260">
        <v>286.99702683414591</v>
      </c>
      <c r="CR405" s="265">
        <f t="shared" si="1722"/>
        <v>3.9332942527619696</v>
      </c>
      <c r="CS405" s="265">
        <f t="shared" si="1723"/>
        <v>168.05225705084149</v>
      </c>
      <c r="CT405" s="260">
        <v>147.40869632360324</v>
      </c>
      <c r="CU405" s="267">
        <f t="shared" si="1612"/>
        <v>3714.6991381016469</v>
      </c>
      <c r="CV405" s="260">
        <v>62.327099999999945</v>
      </c>
      <c r="CW405" s="260">
        <v>6.7217224054621401</v>
      </c>
      <c r="CX405" s="68">
        <f t="shared" si="1724"/>
        <v>9.2121205566858627E-2</v>
      </c>
      <c r="CY405" s="68">
        <f t="shared" si="1725"/>
        <v>3.9359314414079782</v>
      </c>
      <c r="CZ405" s="260">
        <v>3.45244112027311</v>
      </c>
      <c r="DA405" s="69">
        <f t="shared" si="1726"/>
        <v>87.001516230882231</v>
      </c>
      <c r="DB405" s="260">
        <v>1.5972000000000046</v>
      </c>
      <c r="DC405" s="260">
        <v>0.17225147690176701</v>
      </c>
      <c r="DD405" s="68">
        <f t="shared" si="1727"/>
        <v>2.3607064909387169E-3</v>
      </c>
      <c r="DE405" s="68">
        <f t="shared" si="1728"/>
        <v>0.10086254130573728</v>
      </c>
      <c r="DF405" s="260">
        <v>8.8472573845088401E-2</v>
      </c>
      <c r="DG405" s="69">
        <f t="shared" si="1729"/>
        <v>2.2295088608962317</v>
      </c>
      <c r="DH405" s="260">
        <v>291.02193231814977</v>
      </c>
      <c r="DI405" s="260">
        <v>64.024825109992946</v>
      </c>
      <c r="DJ405" s="260">
        <v>4.3982562324833312</v>
      </c>
      <c r="DK405" s="260">
        <v>211.86396672761302</v>
      </c>
      <c r="DL405" s="68">
        <f t="shared" si="1730"/>
        <v>14.881325022947538</v>
      </c>
      <c r="DM405" s="68">
        <f t="shared" si="1731"/>
        <v>67.555368158700134</v>
      </c>
      <c r="DN405" s="260">
        <v>61.612587485061297</v>
      </c>
      <c r="DO405" s="68">
        <f t="shared" si="1732"/>
        <v>0.84440051148276507</v>
      </c>
      <c r="DP405" s="68">
        <f t="shared" si="1733"/>
        <v>36.077497052227585</v>
      </c>
      <c r="DQ405" s="260">
        <v>31.6457327049085</v>
      </c>
      <c r="DR405" s="264">
        <f t="shared" si="1734"/>
        <v>797.4807606938507</v>
      </c>
      <c r="DS405" s="260">
        <v>371.86</v>
      </c>
      <c r="DT405" s="260">
        <v>81.809200000000004</v>
      </c>
      <c r="DU405" s="260">
        <v>270.73853389642102</v>
      </c>
      <c r="DV405" s="68">
        <f t="shared" si="1735"/>
        <v>19.016674620884611</v>
      </c>
      <c r="DW405" s="68">
        <f t="shared" si="1736"/>
        <v>86.328230395280599</v>
      </c>
      <c r="DX405" s="260">
        <v>6.9915673016666702</v>
      </c>
      <c r="DY405" s="260">
        <v>5.1553085566666699</v>
      </c>
      <c r="DZ405" s="260">
        <v>0</v>
      </c>
      <c r="EA405" s="260">
        <v>79.434397288417998</v>
      </c>
      <c r="EB405" s="68">
        <f t="shared" si="1737"/>
        <v>1.0886484148377686</v>
      </c>
      <c r="EC405" s="68">
        <f t="shared" si="1738"/>
        <v>46.513129069822313</v>
      </c>
      <c r="ED405" s="267">
        <v>40.799450352158601</v>
      </c>
      <c r="EE405" s="69">
        <f t="shared" si="1739"/>
        <v>1028.1461488743973</v>
      </c>
      <c r="EF405" s="260">
        <v>1126.9674067460312</v>
      </c>
      <c r="EG405" s="260">
        <v>247.93282948412687</v>
      </c>
      <c r="EH405" s="260">
        <v>1980.3855478608559</v>
      </c>
      <c r="EI405" s="260">
        <v>820.50638264796419</v>
      </c>
      <c r="EJ405" s="268">
        <f t="shared" si="1740"/>
        <v>57.632368317192999</v>
      </c>
      <c r="EK405" s="266">
        <f t="shared" si="1741"/>
        <v>261.62830618389512</v>
      </c>
      <c r="EL405" s="260">
        <v>450.34207860982974</v>
      </c>
      <c r="EM405" s="268">
        <f t="shared" si="1742"/>
        <v>6.1719381873477168</v>
      </c>
      <c r="EN405" s="268">
        <f t="shared" si="1743"/>
        <v>263.69960549830023</v>
      </c>
      <c r="EO405" s="269">
        <f t="shared" si="1744"/>
        <v>4626.1342453488078</v>
      </c>
      <c r="EP405" s="69">
        <f t="shared" si="1745"/>
        <v>5828.9291491394979</v>
      </c>
      <c r="EQ405" s="260">
        <v>225.25</v>
      </c>
      <c r="ER405" s="260">
        <v>49.555</v>
      </c>
      <c r="ES405" s="260">
        <v>163.99681267188899</v>
      </c>
      <c r="ET405" s="68">
        <f t="shared" si="1746"/>
        <v>11.519136122073482</v>
      </c>
      <c r="EU405" s="68">
        <f t="shared" si="1747"/>
        <v>52.292351682183863</v>
      </c>
      <c r="EV405" s="260">
        <v>15.8642000576667</v>
      </c>
      <c r="EW405" s="260">
        <v>49.0338668856147</v>
      </c>
      <c r="EX405" s="68">
        <f t="shared" si="1748"/>
        <v>0.67200914566734948</v>
      </c>
      <c r="EY405" s="68">
        <f t="shared" si="1749"/>
        <v>28.71197689033923</v>
      </c>
      <c r="EZ405" s="260">
        <v>25.184993980758499</v>
      </c>
      <c r="FA405" s="69">
        <f t="shared" si="1750"/>
        <v>634.66184831511475</v>
      </c>
      <c r="FB405" s="260">
        <v>0.83333333333333348</v>
      </c>
      <c r="FC405" s="260">
        <v>8.9871586162120806E-2</v>
      </c>
      <c r="FD405" s="68">
        <f t="shared" si="1751"/>
        <v>1.2316900883518657E-3</v>
      </c>
      <c r="FE405" s="68">
        <f t="shared" si="1752"/>
        <v>5.2624666763574489E-2</v>
      </c>
      <c r="FF405" s="260">
        <v>4.6160245974772703E-2</v>
      </c>
      <c r="FG405" s="69">
        <f t="shared" si="1753"/>
        <v>1.1632381985642724</v>
      </c>
      <c r="FH405" s="260">
        <v>907.36954000000003</v>
      </c>
      <c r="FI405" s="260">
        <v>97.856087753992696</v>
      </c>
      <c r="FJ405" s="68">
        <f t="shared" si="1754"/>
        <v>1.3411176826684699</v>
      </c>
      <c r="FK405" s="68">
        <f t="shared" si="1755"/>
        <v>57.300023608701444</v>
      </c>
      <c r="FL405" s="260">
        <v>50.261499999999998</v>
      </c>
      <c r="FM405" s="69">
        <f t="shared" si="1756"/>
        <v>1266.5845533047914</v>
      </c>
      <c r="FN405" s="260">
        <v>0</v>
      </c>
      <c r="FO405" s="260">
        <v>0</v>
      </c>
      <c r="FP405" s="68">
        <f t="shared" si="1757"/>
        <v>0</v>
      </c>
      <c r="FQ405" s="68">
        <f t="shared" si="1758"/>
        <v>0</v>
      </c>
      <c r="FR405" s="260">
        <v>0</v>
      </c>
      <c r="FS405" s="264">
        <f t="shared" si="1759"/>
        <v>0</v>
      </c>
      <c r="FT405" s="270">
        <f t="shared" si="1613"/>
        <v>21199.703286824079</v>
      </c>
      <c r="FU405" s="271">
        <f t="shared" si="1614"/>
        <v>5860.8004127635722</v>
      </c>
      <c r="FV405" s="272">
        <f t="shared" si="1760"/>
        <v>2235.3594819307018</v>
      </c>
      <c r="FW405" s="272">
        <f t="shared" si="1615"/>
        <v>361.17045026896301</v>
      </c>
      <c r="FX405" s="272">
        <f t="shared" si="1616"/>
        <v>2574.0691666666698</v>
      </c>
      <c r="FY405" s="272">
        <f t="shared" si="1617"/>
        <v>0</v>
      </c>
      <c r="FZ405" s="272">
        <f t="shared" si="1618"/>
        <v>0</v>
      </c>
      <c r="GA405" s="272">
        <f t="shared" si="1619"/>
        <v>62.327099999999945</v>
      </c>
      <c r="GB405" s="272">
        <f t="shared" si="1620"/>
        <v>1.5972000000000046</v>
      </c>
      <c r="GC405" s="272">
        <f t="shared" si="1621"/>
        <v>907.36954000000003</v>
      </c>
      <c r="GD405" s="272">
        <f t="shared" si="1622"/>
        <v>0</v>
      </c>
      <c r="GE405" s="272">
        <f t="shared" si="1623"/>
        <v>3184.6221409922518</v>
      </c>
      <c r="GF405" s="273">
        <f t="shared" si="1624"/>
        <v>1238.8550818477072</v>
      </c>
      <c r="GG405" s="273">
        <f t="shared" si="1625"/>
        <v>223.68785918329579</v>
      </c>
      <c r="GH405" s="272">
        <f t="shared" si="1761"/>
        <v>1637.8591288438411</v>
      </c>
      <c r="GI405" s="274">
        <f t="shared" si="1762"/>
        <v>1170.0470564838522</v>
      </c>
      <c r="GJ405" s="275">
        <f t="shared" si="1626"/>
        <v>22.446859360804844</v>
      </c>
      <c r="GK405" s="271">
        <f t="shared" si="1763"/>
        <v>16825.174621465998</v>
      </c>
      <c r="GL405" s="276">
        <f t="shared" si="1764"/>
        <v>21199.720023047157</v>
      </c>
      <c r="GM405" s="272">
        <f t="shared" si="1765"/>
        <v>8269.7025510951316</v>
      </c>
      <c r="GN405" s="272">
        <f t="shared" si="1766"/>
        <v>607.30516881306369</v>
      </c>
      <c r="GO405" s="277">
        <f t="shared" si="1767"/>
        <v>0.49150768043408172</v>
      </c>
      <c r="GP405" s="278">
        <f t="shared" si="1768"/>
        <v>3.6095029173619862E-2</v>
      </c>
      <c r="GQ405" s="279">
        <f t="shared" si="1769"/>
        <v>1.0734204854927838</v>
      </c>
      <c r="GR405" s="280">
        <f t="shared" si="1770"/>
        <v>16825.174621465998</v>
      </c>
      <c r="GS405" s="272">
        <f t="shared" si="1771"/>
        <v>8269.7025510951316</v>
      </c>
      <c r="GT405" s="272">
        <f t="shared" si="1627"/>
        <v>607.30516881306369</v>
      </c>
      <c r="GU405" s="73">
        <f t="shared" si="1772"/>
        <v>0.49150768043408172</v>
      </c>
      <c r="GV405" s="74">
        <f t="shared" si="1773"/>
        <v>3.6095029173619862E-2</v>
      </c>
      <c r="GW405" s="279">
        <f t="shared" si="1774"/>
        <v>1.0734204854927838</v>
      </c>
      <c r="GX405" s="280">
        <f t="shared" si="1775"/>
        <v>12805.809328676401</v>
      </c>
      <c r="GY405" s="272">
        <f t="shared" si="1628"/>
        <v>7470.9142531616617</v>
      </c>
      <c r="GZ405" s="272">
        <f t="shared" si="1629"/>
        <v>288.92096576554536</v>
      </c>
      <c r="HA405" s="73">
        <f t="shared" si="1776"/>
        <v>0.58340039753925099</v>
      </c>
      <c r="HB405" s="74">
        <f t="shared" si="1777"/>
        <v>2.256171073221875E-2</v>
      </c>
      <c r="HC405" s="279">
        <f t="shared" si="1778"/>
        <v>1.0840076416857394</v>
      </c>
      <c r="HD405" s="280">
        <f t="shared" si="1779"/>
        <v>13564.534449516756</v>
      </c>
      <c r="HE405" s="272">
        <f t="shared" si="1630"/>
        <v>8042.9674306170309</v>
      </c>
      <c r="HF405" s="272">
        <f t="shared" si="1631"/>
        <v>307.59930047596731</v>
      </c>
      <c r="HG405" s="73">
        <f t="shared" si="1780"/>
        <v>0.5929409122407121</v>
      </c>
      <c r="HH405" s="74">
        <f t="shared" si="1781"/>
        <v>2.267673111972713E-2</v>
      </c>
      <c r="HI405" s="281">
        <f t="shared" si="1782"/>
        <v>1.0853421332756743</v>
      </c>
      <c r="HJ405" s="72">
        <f t="shared" si="1632"/>
        <v>4.3025913320007252</v>
      </c>
      <c r="HK405" s="73">
        <f t="shared" si="1783"/>
        <v>4.3025913320007252</v>
      </c>
      <c r="HL405" s="73">
        <f t="shared" si="1633"/>
        <v>3.2166842759382637</v>
      </c>
      <c r="HM405" s="74">
        <f t="shared" si="1784"/>
        <v>3.4339139754709063</v>
      </c>
      <c r="HN405" s="75"/>
      <c r="HO405" s="75"/>
      <c r="HP405" s="76">
        <f t="shared" si="1785"/>
        <v>572.05317745537036</v>
      </c>
      <c r="HQ405" s="77">
        <f t="shared" si="1786"/>
        <v>651.00223647598602</v>
      </c>
      <c r="HR405" s="77">
        <f t="shared" si="1787"/>
        <v>18.678334710421936</v>
      </c>
      <c r="HS405" s="77">
        <f t="shared" si="1788"/>
        <v>21.569740923595251</v>
      </c>
      <c r="HT405" s="282">
        <f t="shared" si="1789"/>
        <v>758.72512084035441</v>
      </c>
      <c r="HU405" s="73">
        <f t="shared" si="1844"/>
        <v>0.75396630708862178</v>
      </c>
      <c r="HV405" s="74">
        <f t="shared" si="1845"/>
        <v>2.4618052305601858E-2</v>
      </c>
      <c r="HW405" s="279">
        <f t="shared" si="1605"/>
        <v>1.107865764538208</v>
      </c>
      <c r="HX405" s="76">
        <f t="shared" si="1790"/>
        <v>1611.0274111611789</v>
      </c>
      <c r="HY405" s="77">
        <f t="shared" si="1791"/>
        <v>1833.3653041755331</v>
      </c>
      <c r="HZ405" s="77">
        <f t="shared" si="1634"/>
        <v>71.190061442704845</v>
      </c>
      <c r="IA405" s="77">
        <f t="shared" si="1792"/>
        <v>82.210282954035563</v>
      </c>
      <c r="IB405" s="282">
        <f t="shared" si="1793"/>
        <v>2189.5460850550498</v>
      </c>
      <c r="IC405" s="73">
        <f t="shared" si="1846"/>
        <v>0.7357814581558233</v>
      </c>
      <c r="ID405" s="74">
        <f t="shared" si="1847"/>
        <v>3.2513616374014329E-2</v>
      </c>
      <c r="IE405" s="279">
        <f t="shared" si="1580"/>
        <v>1.1065783068547825</v>
      </c>
      <c r="IF405" s="76">
        <f t="shared" si="1635"/>
        <v>226.73512047810084</v>
      </c>
      <c r="IG405" s="77">
        <f t="shared" si="1794"/>
        <v>258.02683445528351</v>
      </c>
      <c r="IH405" s="77">
        <f t="shared" si="1636"/>
        <v>299.70586833709638</v>
      </c>
      <c r="II405" s="77">
        <f t="shared" si="1795"/>
        <v>346.10033675567888</v>
      </c>
      <c r="IJ405" s="282">
        <f t="shared" si="1796"/>
        <v>3260.6401719492419</v>
      </c>
      <c r="IK405" s="73">
        <f t="shared" si="1637"/>
        <v>6.9536995350994654E-2</v>
      </c>
      <c r="IL405" s="74">
        <f t="shared" si="1638"/>
        <v>9.1916265681634329E-2</v>
      </c>
      <c r="IM405" s="279">
        <f t="shared" si="1797"/>
        <v>1.0238254386559078</v>
      </c>
      <c r="IN405" s="76">
        <f t="shared" si="1639"/>
        <v>8.7668188503467377</v>
      </c>
      <c r="IO405" s="77">
        <f t="shared" si="1798"/>
        <v>9.9767275198830898</v>
      </c>
      <c r="IP405" s="77">
        <f t="shared" si="1640"/>
        <v>0.28548877918233367</v>
      </c>
      <c r="IQ405" s="77">
        <f t="shared" si="1799"/>
        <v>0.32968244219975895</v>
      </c>
      <c r="IR405" s="282">
        <f t="shared" si="1800"/>
        <v>12.364356365222378</v>
      </c>
      <c r="IS405" s="73">
        <f t="shared" si="1606"/>
        <v>0.70903964520186835</v>
      </c>
      <c r="IT405" s="74">
        <f t="shared" si="1607"/>
        <v>2.3089659562493453E-2</v>
      </c>
      <c r="IU405" s="279">
        <f t="shared" si="1608"/>
        <v>1.1014288407345838</v>
      </c>
      <c r="IV405" s="76">
        <f t="shared" si="1641"/>
        <v>0</v>
      </c>
      <c r="IW405" s="77">
        <f t="shared" si="1801"/>
        <v>0</v>
      </c>
      <c r="IX405" s="77">
        <f t="shared" si="1802"/>
        <v>0</v>
      </c>
      <c r="IY405" s="77">
        <f t="shared" si="1803"/>
        <v>0</v>
      </c>
      <c r="IZ405" s="282">
        <f t="shared" si="1804"/>
        <v>0</v>
      </c>
      <c r="JA405" s="283"/>
      <c r="JB405" s="284"/>
      <c r="JC405" s="285"/>
      <c r="JD405" s="76">
        <f t="shared" si="1642"/>
        <v>0</v>
      </c>
      <c r="JE405" s="77">
        <f t="shared" si="1805"/>
        <v>0</v>
      </c>
      <c r="JF405" s="77">
        <f t="shared" si="1643"/>
        <v>0</v>
      </c>
      <c r="JG405" s="77">
        <f t="shared" si="1806"/>
        <v>0</v>
      </c>
      <c r="JH405" s="282">
        <f t="shared" si="1807"/>
        <v>0</v>
      </c>
      <c r="JI405" s="283"/>
      <c r="JJ405" s="284"/>
      <c r="JK405" s="285"/>
      <c r="JL405" s="76">
        <f t="shared" si="1644"/>
        <v>2289.5798227213418</v>
      </c>
      <c r="JM405" s="77">
        <f t="shared" si="1808"/>
        <v>2605.5647340551141</v>
      </c>
      <c r="JN405" s="77">
        <f t="shared" si="1645"/>
        <v>104.18208391640931</v>
      </c>
      <c r="JO405" s="77">
        <f t="shared" si="1809"/>
        <v>120.30947050666948</v>
      </c>
      <c r="JP405" s="282">
        <f t="shared" si="1810"/>
        <v>2948.1739191282913</v>
      </c>
      <c r="JQ405" s="73">
        <f t="shared" si="1646"/>
        <v>0.77660948286196052</v>
      </c>
      <c r="JR405" s="74">
        <f t="shared" si="1647"/>
        <v>3.533783513939151E-2</v>
      </c>
      <c r="JS405" s="279">
        <f t="shared" si="1848"/>
        <v>1.1126501716093571</v>
      </c>
      <c r="JT405" s="76">
        <f t="shared" si="1648"/>
        <v>4.8018363585177335</v>
      </c>
      <c r="JU405" s="77">
        <f t="shared" si="1811"/>
        <v>5.4645377943567661</v>
      </c>
      <c r="JV405" s="77">
        <f t="shared" si="1649"/>
        <v>9.2121205566858627E-2</v>
      </c>
      <c r="JW405" s="77">
        <f t="shared" si="1812"/>
        <v>0.10638156818860835</v>
      </c>
      <c r="JX405" s="282">
        <f t="shared" si="1813"/>
        <v>69.04882240546209</v>
      </c>
      <c r="JY405" s="73">
        <f t="shared" si="1584"/>
        <v>6.9542624931687252E-2</v>
      </c>
      <c r="JZ405" s="74">
        <f t="shared" si="1585"/>
        <v>1.3341459326549124E-3</v>
      </c>
      <c r="KA405" s="279">
        <f t="shared" si="1586"/>
        <v>1.0098041034571972</v>
      </c>
      <c r="KB405" s="76">
        <f t="shared" si="1650"/>
        <v>0.12305230039299948</v>
      </c>
      <c r="KC405" s="77">
        <f t="shared" si="1814"/>
        <v>0.14003474837023733</v>
      </c>
      <c r="KD405" s="77">
        <f t="shared" si="1651"/>
        <v>2.3607064909387169E-3</v>
      </c>
      <c r="KE405" s="77">
        <f t="shared" si="1815"/>
        <v>2.7261438557360305E-3</v>
      </c>
      <c r="KF405" s="282">
        <f t="shared" si="1816"/>
        <v>1.7694514769017711</v>
      </c>
      <c r="KG405" s="73">
        <f t="shared" si="1587"/>
        <v>6.9542624931687003E-2</v>
      </c>
      <c r="KH405" s="74">
        <f t="shared" si="1588"/>
        <v>1.3341459326549076E-3</v>
      </c>
      <c r="KI405" s="279">
        <f t="shared" si="1589"/>
        <v>1.0098041034571972</v>
      </c>
      <c r="KJ405" s="76">
        <f t="shared" si="1652"/>
        <v>481.47885298547453</v>
      </c>
      <c r="KK405" s="77">
        <f t="shared" si="1817"/>
        <v>547.92774948599981</v>
      </c>
      <c r="KL405" s="77">
        <f t="shared" si="1653"/>
        <v>15.725725534430303</v>
      </c>
      <c r="KM405" s="77">
        <f t="shared" si="1818"/>
        <v>18.160067847160114</v>
      </c>
      <c r="KN405" s="282">
        <f t="shared" si="1819"/>
        <v>632.92123864591326</v>
      </c>
      <c r="KO405" s="73">
        <f t="shared" si="1654"/>
        <v>0.76072475307600962</v>
      </c>
      <c r="KP405" s="74">
        <f t="shared" si="1655"/>
        <v>2.4846259809631756E-2</v>
      </c>
      <c r="KQ405" s="279">
        <f t="shared" si="1656"/>
        <v>1.1088338241905509</v>
      </c>
      <c r="KR405" s="76">
        <f t="shared" si="1657"/>
        <v>615.73565854742549</v>
      </c>
      <c r="KS405" s="77">
        <f t="shared" si="1820"/>
        <v>700.71333678355563</v>
      </c>
      <c r="KT405" s="77">
        <f t="shared" si="1658"/>
        <v>20.105323035722378</v>
      </c>
      <c r="KU405" s="77">
        <f t="shared" si="1821"/>
        <v>23.217627041652204</v>
      </c>
      <c r="KV405" s="282">
        <f t="shared" si="1822"/>
        <v>815.98900704317248</v>
      </c>
      <c r="KW405" s="73">
        <f t="shared" si="1590"/>
        <v>0.75458817855722415</v>
      </c>
      <c r="KX405" s="74">
        <f t="shared" si="1591"/>
        <v>2.4639208202787276E-2</v>
      </c>
      <c r="KY405" s="279">
        <f t="shared" si="1592"/>
        <v>1.1079548639524739</v>
      </c>
      <c r="KZ405" s="76">
        <f t="shared" si="1659"/>
        <v>2015.8002884824364</v>
      </c>
      <c r="LA405" s="77">
        <f t="shared" si="1823"/>
        <v>2294.0008862958975</v>
      </c>
      <c r="LB405" s="77">
        <f t="shared" si="1660"/>
        <v>63.804306504540719</v>
      </c>
      <c r="LC405" s="77">
        <f t="shared" si="1824"/>
        <v>73.681213151443629</v>
      </c>
      <c r="LD405" s="286">
        <f t="shared" si="1825"/>
        <v>4626.1342453488078</v>
      </c>
      <c r="LE405" s="73">
        <f t="shared" si="1661"/>
        <v>0.43574184871724281</v>
      </c>
      <c r="LF405" s="74">
        <f t="shared" si="1662"/>
        <v>1.3792143314624004E-2</v>
      </c>
      <c r="LG405" s="279">
        <f t="shared" si="1663"/>
        <v>1.0622717563265704</v>
      </c>
      <c r="LH405" s="76">
        <f t="shared" si="1664"/>
        <v>373.63028085847816</v>
      </c>
      <c r="LI405" s="77">
        <f t="shared" si="1826"/>
        <v>425.19499591975671</v>
      </c>
      <c r="LJ405" s="77">
        <f t="shared" si="1665"/>
        <v>12.191145267740831</v>
      </c>
      <c r="LK405" s="77">
        <f t="shared" si="1827"/>
        <v>14.078334555187112</v>
      </c>
      <c r="LL405" s="282">
        <f t="shared" si="1828"/>
        <v>503.6998796151704</v>
      </c>
      <c r="LM405" s="73">
        <f t="shared" si="1849"/>
        <v>0.74177163024921478</v>
      </c>
      <c r="LN405" s="74">
        <f t="shared" si="1850"/>
        <v>2.4203192736625103E-2</v>
      </c>
      <c r="LO405" s="279">
        <f t="shared" si="1851"/>
        <v>1.1061185569263234</v>
      </c>
      <c r="LP405" s="76">
        <f t="shared" si="1666"/>
        <v>6.4202093451560874E-2</v>
      </c>
      <c r="LQ405" s="77">
        <f t="shared" si="1829"/>
        <v>7.3062624368810794E-2</v>
      </c>
      <c r="LR405" s="77">
        <f t="shared" si="1667"/>
        <v>1.2316900883518657E-3</v>
      </c>
      <c r="LS405" s="77">
        <f t="shared" si="1830"/>
        <v>1.4223557140287345E-3</v>
      </c>
      <c r="LT405" s="282">
        <f t="shared" si="1831"/>
        <v>0.92320491949545436</v>
      </c>
      <c r="LU405" s="73">
        <f t="shared" si="1599"/>
        <v>6.9542624931687211E-2</v>
      </c>
      <c r="LV405" s="74">
        <f t="shared" si="1600"/>
        <v>1.3341459326549118E-3</v>
      </c>
      <c r="LW405" s="279">
        <f t="shared" si="1601"/>
        <v>1.0098041034571972</v>
      </c>
      <c r="LX405" s="76">
        <f t="shared" si="1668"/>
        <v>69.906028802615765</v>
      </c>
      <c r="LY405" s="77">
        <f t="shared" si="1832"/>
        <v>79.553759837664771</v>
      </c>
      <c r="LZ405" s="77">
        <f t="shared" si="1669"/>
        <v>1.3411176826684699</v>
      </c>
      <c r="MA405" s="77">
        <f t="shared" si="1833"/>
        <v>1.548722699945549</v>
      </c>
      <c r="MB405" s="286">
        <f t="shared" si="1834"/>
        <v>1005.2258359561836</v>
      </c>
      <c r="MC405" s="73">
        <f t="shared" si="1593"/>
        <v>6.9542610528031512E-2</v>
      </c>
      <c r="MD405" s="74">
        <f t="shared" si="1594"/>
        <v>1.3341456563268508E-3</v>
      </c>
      <c r="ME405" s="279">
        <f t="shared" si="1595"/>
        <v>1.0098041014265731</v>
      </c>
      <c r="MF405" s="76">
        <f t="shared" si="1670"/>
        <v>0</v>
      </c>
      <c r="MG405" s="77">
        <f t="shared" si="1835"/>
        <v>0</v>
      </c>
      <c r="MH405" s="77">
        <f t="shared" si="1671"/>
        <v>0</v>
      </c>
      <c r="MI405" s="77">
        <f t="shared" si="1836"/>
        <v>0</v>
      </c>
      <c r="MJ405" s="286">
        <f t="shared" si="1837"/>
        <v>0</v>
      </c>
      <c r="MK405" s="73"/>
      <c r="ML405" s="74"/>
      <c r="MM405" s="279"/>
      <c r="MN405" s="287">
        <f t="shared" si="1838"/>
        <v>1.0725001943132673</v>
      </c>
      <c r="MO405" s="288">
        <f t="shared" si="1838"/>
        <v>1.0725001943132673</v>
      </c>
      <c r="MP405" s="288">
        <f t="shared" si="1838"/>
        <v>1.0840091345059859</v>
      </c>
      <c r="MQ405" s="289">
        <f t="shared" si="1672"/>
        <v>1.0854907956840671</v>
      </c>
      <c r="MR405" s="290">
        <f t="shared" si="1839"/>
        <v>4.2989025288658693</v>
      </c>
      <c r="MS405" s="291">
        <f t="shared" si="1602"/>
        <v>4.2989025288658693</v>
      </c>
      <c r="MT405" s="291">
        <f t="shared" si="1673"/>
        <v>3.2166887057330631</v>
      </c>
      <c r="MU405" s="292">
        <f t="shared" si="1603"/>
        <v>3.4343843284648208</v>
      </c>
      <c r="MV405" s="359">
        <f t="shared" si="1674"/>
        <v>0.21769562273175788</v>
      </c>
      <c r="MW405" s="360">
        <f t="shared" si="1675"/>
        <v>0.56147783289811659</v>
      </c>
      <c r="MX405" s="360">
        <f t="shared" si="1676"/>
        <v>0.86451820040104854</v>
      </c>
      <c r="MY405" s="360">
        <f t="shared" si="1677"/>
        <v>3.1941436381302929E-3</v>
      </c>
      <c r="MZ405" s="360">
        <f t="shared" si="1678"/>
        <v>0</v>
      </c>
      <c r="NA405" s="360">
        <f t="shared" si="1679"/>
        <v>0</v>
      </c>
      <c r="NB405" s="360">
        <f t="shared" si="1680"/>
        <v>0.76005133222635191</v>
      </c>
      <c r="NC405" s="360">
        <f t="shared" si="1681"/>
        <v>1.6156865655315156E-2</v>
      </c>
      <c r="ND405" s="360">
        <f t="shared" si="1682"/>
        <v>4.0392164138287889E-4</v>
      </c>
      <c r="NE405" s="360">
        <f t="shared" si="1683"/>
        <v>0.16255503862633477</v>
      </c>
      <c r="NF405" s="360">
        <f t="shared" si="1684"/>
        <v>0.20951426477341281</v>
      </c>
      <c r="NG405" s="360">
        <f t="shared" si="1685"/>
        <v>1.1387553227820837</v>
      </c>
      <c r="NH405" s="360">
        <f t="shared" si="1686"/>
        <v>0.12919464744899459</v>
      </c>
      <c r="NI405" s="360">
        <f t="shared" si="1687"/>
        <v>2.0196082069143945E-4</v>
      </c>
      <c r="NJ405" s="360">
        <f t="shared" si="1688"/>
        <v>0.23518337522224886</v>
      </c>
      <c r="NK405" s="361">
        <f t="shared" si="1689"/>
        <v>0</v>
      </c>
      <c r="NL405" s="145">
        <f t="shared" si="1840"/>
        <v>4.2989025288658693</v>
      </c>
      <c r="NM405" s="56">
        <f t="shared" si="1604"/>
        <v>4.2989025288658693</v>
      </c>
      <c r="NN405" s="56">
        <f t="shared" si="1841"/>
        <v>3.2166887057330631</v>
      </c>
      <c r="NO405" s="58">
        <f t="shared" si="1596"/>
        <v>3.4343843284648208</v>
      </c>
      <c r="NP405" s="55">
        <f t="shared" si="1690"/>
        <v>1.0725001943132673</v>
      </c>
      <c r="NQ405" s="56">
        <f t="shared" si="1597"/>
        <v>1.0725001943132673</v>
      </c>
      <c r="NR405" s="56">
        <f t="shared" si="1691"/>
        <v>1.0840091345059859</v>
      </c>
      <c r="NS405" s="61">
        <f t="shared" si="1598"/>
        <v>1.0854907956840671</v>
      </c>
      <c r="NT405" s="41"/>
      <c r="NU405" s="86">
        <f t="shared" si="1852"/>
        <v>0</v>
      </c>
      <c r="NV405" s="86">
        <f t="shared" si="1852"/>
        <v>0</v>
      </c>
      <c r="NW405" s="86">
        <f t="shared" si="1852"/>
        <v>0</v>
      </c>
      <c r="NX405" s="86">
        <f t="shared" si="1842"/>
        <v>0</v>
      </c>
      <c r="NY405" s="87">
        <f t="shared" si="1853"/>
        <v>0</v>
      </c>
      <c r="NZ405" s="87">
        <f t="shared" si="1853"/>
        <v>0</v>
      </c>
      <c r="OA405" s="87">
        <f t="shared" si="1853"/>
        <v>0</v>
      </c>
      <c r="OB405" s="87">
        <f t="shared" si="1843"/>
        <v>0</v>
      </c>
      <c r="OC405" s="26"/>
    </row>
    <row r="406" spans="1:393" thickBot="1" x14ac:dyDescent="0.35">
      <c r="A406" s="136" t="s">
        <v>910</v>
      </c>
      <c r="B406" s="137" t="s">
        <v>911</v>
      </c>
      <c r="C406" s="133" t="s">
        <v>100</v>
      </c>
      <c r="D406" s="64">
        <f>VLOOKUP(B406,[1]УсіТ_1!$A$10:$G$556,6,FALSE)</f>
        <v>1817.39</v>
      </c>
      <c r="E406" s="64">
        <f>VLOOKUP(B406,[1]УсіТ_1!$A$10:$G$556,7,FALSE)</f>
        <v>59.4</v>
      </c>
      <c r="F406" s="38"/>
      <c r="G406" s="38"/>
      <c r="H406" s="39"/>
      <c r="I406" s="256">
        <v>3.6255999999999999</v>
      </c>
      <c r="J406" s="62">
        <v>3.6255999999999999</v>
      </c>
      <c r="K406" s="257">
        <f t="shared" si="1692"/>
        <v>3.0518999999999998</v>
      </c>
      <c r="L406" s="293">
        <f t="shared" si="1693"/>
        <v>3.2862</v>
      </c>
      <c r="M406" s="63">
        <v>0.23430000000000001</v>
      </c>
      <c r="N406" s="63">
        <v>0.87480000000000002</v>
      </c>
      <c r="O406" s="63">
        <v>0.33939999999999998</v>
      </c>
      <c r="P406" s="63">
        <v>8.6E-3</v>
      </c>
      <c r="Q406" s="63">
        <v>0</v>
      </c>
      <c r="R406" s="63">
        <v>0</v>
      </c>
      <c r="S406" s="63">
        <v>0.65939999999999999</v>
      </c>
      <c r="T406" s="63">
        <v>4.7899999999999998E-2</v>
      </c>
      <c r="U406" s="63">
        <v>1.1999999999999999E-3</v>
      </c>
      <c r="V406" s="63">
        <v>6.2600000000000003E-2</v>
      </c>
      <c r="W406" s="63">
        <v>9.6500000000000002E-2</v>
      </c>
      <c r="X406" s="63">
        <v>0.93240000000000001</v>
      </c>
      <c r="Y406" s="63">
        <v>0.13339999999999999</v>
      </c>
      <c r="Z406" s="63">
        <v>5.9999999999999995E-4</v>
      </c>
      <c r="AA406" s="63">
        <v>0.23449999999999999</v>
      </c>
      <c r="AB406" s="259">
        <v>0</v>
      </c>
      <c r="AC406" s="144">
        <v>146.13</v>
      </c>
      <c r="AD406" s="70">
        <v>32.148600000000002</v>
      </c>
      <c r="AE406" s="70">
        <v>106.392249659237</v>
      </c>
      <c r="AF406" s="68">
        <f t="shared" si="1694"/>
        <v>7.4729916160648058</v>
      </c>
      <c r="AG406" s="68">
        <f t="shared" si="1695"/>
        <v>33.924445510843626</v>
      </c>
      <c r="AH406" s="71">
        <v>5.0291163778333399</v>
      </c>
      <c r="AI406" s="71">
        <v>31.242954550636799</v>
      </c>
      <c r="AJ406" s="68">
        <f t="shared" si="1696"/>
        <v>0.42818469211647736</v>
      </c>
      <c r="AK406" s="68">
        <f t="shared" si="1697"/>
        <v>18.294437008943582</v>
      </c>
      <c r="AL406" s="71">
        <v>16.047146029385299</v>
      </c>
      <c r="AM406" s="69">
        <f t="shared" si="1698"/>
        <v>404.38807994051092</v>
      </c>
      <c r="AN406" s="260">
        <v>562.57000000000005</v>
      </c>
      <c r="AO406" s="71">
        <v>123.7654</v>
      </c>
      <c r="AP406" s="71">
        <v>409.587955182352</v>
      </c>
      <c r="AQ406" s="68">
        <f t="shared" si="1699"/>
        <v>28.769457972008404</v>
      </c>
      <c r="AR406" s="68">
        <f t="shared" si="1700"/>
        <v>130.60203456535513</v>
      </c>
      <c r="AS406" s="71">
        <v>43.071378565991701</v>
      </c>
      <c r="AT406" s="261">
        <f t="shared" si="1609"/>
        <v>9.3412118837195806</v>
      </c>
      <c r="AU406" s="71">
        <v>122.835916022719</v>
      </c>
      <c r="AV406" s="68">
        <f t="shared" si="1701"/>
        <v>1.683466229091364</v>
      </c>
      <c r="AW406" s="68">
        <f t="shared" si="1702"/>
        <v>71.927061970767213</v>
      </c>
      <c r="AX406" s="71">
        <v>63.091532488553</v>
      </c>
      <c r="AY406" s="69">
        <f t="shared" si="1703"/>
        <v>1589.9066187115386</v>
      </c>
      <c r="AZ406" s="260">
        <v>72</v>
      </c>
      <c r="BA406" s="260">
        <v>366.996000000001</v>
      </c>
      <c r="BB406" s="260">
        <v>38.272440000000103</v>
      </c>
      <c r="BC406" s="262">
        <f t="shared" si="1704"/>
        <v>30.617952000000084</v>
      </c>
      <c r="BD406" s="262">
        <f t="shared" si="1610"/>
        <v>7.6544880000000184</v>
      </c>
      <c r="BE406" s="260">
        <v>14.365271999999999</v>
      </c>
      <c r="BF406" s="262">
        <f t="shared" si="1705"/>
        <v>11.4922176</v>
      </c>
      <c r="BG406" s="262">
        <f t="shared" si="1611"/>
        <v>2.8730543999999991</v>
      </c>
      <c r="BH406" s="260">
        <v>45.251515818957301</v>
      </c>
      <c r="BI406" s="263">
        <f t="shared" si="1706"/>
        <v>26.497206093853723</v>
      </c>
      <c r="BJ406" s="68">
        <f t="shared" si="1707"/>
        <v>0.6201720242988098</v>
      </c>
      <c r="BK406" s="260">
        <v>23.242290991661452</v>
      </c>
      <c r="BL406" s="69">
        <f t="shared" si="1708"/>
        <v>585.7530225727437</v>
      </c>
      <c r="BM406" s="260">
        <v>5.26</v>
      </c>
      <c r="BN406" s="260">
        <v>1.1572</v>
      </c>
      <c r="BO406" s="260">
        <v>3.8296259030150401</v>
      </c>
      <c r="BP406" s="68">
        <f t="shared" si="1709"/>
        <v>0.26899292342777642</v>
      </c>
      <c r="BQ406" s="68">
        <f t="shared" si="1710"/>
        <v>1.2211221746871816</v>
      </c>
      <c r="BR406" s="260">
        <v>0.91405218035833402</v>
      </c>
      <c r="BS406" s="260">
        <v>1.20365497957778</v>
      </c>
      <c r="BT406" s="68">
        <f t="shared" si="1711"/>
        <v>1.6496091495113475E-2</v>
      </c>
      <c r="BU406" s="68">
        <f t="shared" si="1712"/>
        <v>0.70480498791168744</v>
      </c>
      <c r="BV406" s="260">
        <v>0.61822665314755898</v>
      </c>
      <c r="BW406" s="69">
        <f t="shared" si="1713"/>
        <v>15.579311659318455</v>
      </c>
      <c r="BX406" s="260">
        <v>0</v>
      </c>
      <c r="BY406" s="260">
        <v>0</v>
      </c>
      <c r="BZ406" s="263">
        <f t="shared" si="1714"/>
        <v>0</v>
      </c>
      <c r="CA406" s="263">
        <f t="shared" si="1715"/>
        <v>0</v>
      </c>
      <c r="CB406" s="260">
        <v>0</v>
      </c>
      <c r="CC406" s="264">
        <f t="shared" si="1716"/>
        <v>0</v>
      </c>
      <c r="CD406" s="260">
        <v>0</v>
      </c>
      <c r="CE406" s="260">
        <v>0</v>
      </c>
      <c r="CF406" s="263">
        <f t="shared" si="1717"/>
        <v>0</v>
      </c>
      <c r="CG406" s="263">
        <f t="shared" si="1718"/>
        <v>0</v>
      </c>
      <c r="CH406" s="260">
        <v>0</v>
      </c>
      <c r="CI406" s="69">
        <f t="shared" si="1719"/>
        <v>0</v>
      </c>
      <c r="CJ406" s="260">
        <v>479.64688030429693</v>
      </c>
      <c r="CK406" s="260">
        <v>105.5223223140064</v>
      </c>
      <c r="CL406" s="260">
        <v>35.093107610238626</v>
      </c>
      <c r="CM406" s="260">
        <v>16.735846310272212</v>
      </c>
      <c r="CN406" s="260">
        <v>238.18919056402459</v>
      </c>
      <c r="CO406" s="265">
        <f t="shared" si="1720"/>
        <v>16.730408745217087</v>
      </c>
      <c r="CP406" s="266">
        <f t="shared" si="1721"/>
        <v>75.949481681625997</v>
      </c>
      <c r="CQ406" s="260">
        <v>92.580477918412925</v>
      </c>
      <c r="CR406" s="265">
        <f t="shared" si="1722"/>
        <v>1.2688154498718491</v>
      </c>
      <c r="CS406" s="265">
        <f t="shared" si="1723"/>
        <v>54.210869167038361</v>
      </c>
      <c r="CT406" s="260">
        <v>47.551599072334653</v>
      </c>
      <c r="CU406" s="267">
        <f t="shared" si="1612"/>
        <v>1198.3002933399769</v>
      </c>
      <c r="CV406" s="260">
        <v>62.327099999999945</v>
      </c>
      <c r="CW406" s="260">
        <v>6.7217224054621401</v>
      </c>
      <c r="CX406" s="68">
        <f t="shared" si="1724"/>
        <v>9.2121205566858627E-2</v>
      </c>
      <c r="CY406" s="68">
        <f t="shared" si="1725"/>
        <v>3.9359314414079782</v>
      </c>
      <c r="CZ406" s="260">
        <v>3.45244112027311</v>
      </c>
      <c r="DA406" s="69">
        <f t="shared" si="1726"/>
        <v>87.001516230882231</v>
      </c>
      <c r="DB406" s="260">
        <v>1.5972000000000046</v>
      </c>
      <c r="DC406" s="260">
        <v>0.17225147690176701</v>
      </c>
      <c r="DD406" s="68">
        <f t="shared" si="1727"/>
        <v>2.3607064909387169E-3</v>
      </c>
      <c r="DE406" s="68">
        <f t="shared" si="1728"/>
        <v>0.10086254130573728</v>
      </c>
      <c r="DF406" s="260">
        <v>8.8472573845088401E-2</v>
      </c>
      <c r="DG406" s="69">
        <f t="shared" si="1729"/>
        <v>2.2295088608962317</v>
      </c>
      <c r="DH406" s="260">
        <v>41.514186368829435</v>
      </c>
      <c r="DI406" s="260">
        <v>9.1331210011424755</v>
      </c>
      <c r="DJ406" s="260">
        <v>0.62814960273333298</v>
      </c>
      <c r="DK406" s="260">
        <v>30.222327676507827</v>
      </c>
      <c r="DL406" s="68">
        <f t="shared" si="1730"/>
        <v>2.1228162959979096</v>
      </c>
      <c r="DM406" s="68">
        <f t="shared" si="1731"/>
        <v>9.6367518475866376</v>
      </c>
      <c r="DN406" s="260">
        <v>8.7886067572072299</v>
      </c>
      <c r="DO406" s="68">
        <f t="shared" si="1732"/>
        <v>0.12044785560752509</v>
      </c>
      <c r="DP406" s="68">
        <f t="shared" si="1733"/>
        <v>5.1462038411097222</v>
      </c>
      <c r="DQ406" s="260">
        <v>4.5140435037656399</v>
      </c>
      <c r="DR406" s="264">
        <f t="shared" si="1734"/>
        <v>113.76052189222312</v>
      </c>
      <c r="DS406" s="260">
        <v>63.53</v>
      </c>
      <c r="DT406" s="260">
        <v>13.976599999999999</v>
      </c>
      <c r="DU406" s="260">
        <v>46.254017798202597</v>
      </c>
      <c r="DV406" s="68">
        <f t="shared" si="1735"/>
        <v>3.2488822101457502</v>
      </c>
      <c r="DW406" s="68">
        <f t="shared" si="1736"/>
        <v>14.748648623170475</v>
      </c>
      <c r="DX406" s="260">
        <v>1.20304533858333</v>
      </c>
      <c r="DY406" s="260">
        <v>0.61444084541666699</v>
      </c>
      <c r="DZ406" s="260">
        <v>0</v>
      </c>
      <c r="EA406" s="260">
        <v>13.5430840705348</v>
      </c>
      <c r="EB406" s="68">
        <f t="shared" si="1737"/>
        <v>0.18560796718667943</v>
      </c>
      <c r="EC406" s="68">
        <f t="shared" si="1738"/>
        <v>7.930207049837934</v>
      </c>
      <c r="ED406" s="267">
        <v>6.9560594026368898</v>
      </c>
      <c r="EE406" s="69">
        <f t="shared" si="1739"/>
        <v>175.29269694644915</v>
      </c>
      <c r="EF406" s="260">
        <v>320.34903055555549</v>
      </c>
      <c r="EG406" s="260">
        <v>70.476786722222243</v>
      </c>
      <c r="EH406" s="260">
        <v>589.85829559075933</v>
      </c>
      <c r="EI406" s="260">
        <v>233.23516072648539</v>
      </c>
      <c r="EJ406" s="268">
        <f t="shared" si="1740"/>
        <v>16.382437689428333</v>
      </c>
      <c r="EK406" s="266">
        <f t="shared" si="1741"/>
        <v>74.369829819568579</v>
      </c>
      <c r="EL406" s="260">
        <v>130.91622070890512</v>
      </c>
      <c r="EM406" s="268">
        <f t="shared" si="1742"/>
        <v>1.7942068048155446</v>
      </c>
      <c r="EN406" s="268">
        <f t="shared" si="1743"/>
        <v>76.658516700982233</v>
      </c>
      <c r="EO406" s="269">
        <f t="shared" si="1744"/>
        <v>1344.8354943039276</v>
      </c>
      <c r="EP406" s="69">
        <f t="shared" si="1745"/>
        <v>1694.4927228229487</v>
      </c>
      <c r="EQ406" s="260">
        <v>86.01</v>
      </c>
      <c r="ER406" s="260">
        <v>18.9222</v>
      </c>
      <c r="ES406" s="260">
        <v>62.620936106145201</v>
      </c>
      <c r="ET406" s="68">
        <f t="shared" si="1746"/>
        <v>4.3984945520956389</v>
      </c>
      <c r="EU406" s="68">
        <f t="shared" si="1747"/>
        <v>19.967436928677671</v>
      </c>
      <c r="EV406" s="260">
        <v>6.1943656070583302</v>
      </c>
      <c r="EW406" s="260">
        <v>18.737956284805701</v>
      </c>
      <c r="EX406" s="68">
        <f t="shared" si="1748"/>
        <v>0.25680369088326216</v>
      </c>
      <c r="EY406" s="68">
        <f t="shared" si="1749"/>
        <v>10.972085254393118</v>
      </c>
      <c r="EZ406" s="260">
        <v>9.6242728999004807</v>
      </c>
      <c r="FA406" s="69">
        <f t="shared" si="1750"/>
        <v>242.53167707749168</v>
      </c>
      <c r="FB406" s="260">
        <v>0.83333333333333348</v>
      </c>
      <c r="FC406" s="260">
        <v>8.9871586162120806E-2</v>
      </c>
      <c r="FD406" s="68">
        <f t="shared" si="1751"/>
        <v>1.2316900883518657E-3</v>
      </c>
      <c r="FE406" s="68">
        <f t="shared" si="1752"/>
        <v>5.2624666763574489E-2</v>
      </c>
      <c r="FF406" s="260">
        <v>4.6160245974772703E-2</v>
      </c>
      <c r="FG406" s="69">
        <f t="shared" si="1753"/>
        <v>1.1632381985642724</v>
      </c>
      <c r="FH406" s="260">
        <v>305.34041999999999</v>
      </c>
      <c r="FI406" s="260">
        <v>32.929713437769799</v>
      </c>
      <c r="FJ406" s="68">
        <f t="shared" si="1754"/>
        <v>0.45130172266463509</v>
      </c>
      <c r="FK406" s="68">
        <f t="shared" si="1755"/>
        <v>19.282125422339856</v>
      </c>
      <c r="FL406" s="260">
        <v>16.913499999999999</v>
      </c>
      <c r="FM406" s="69">
        <f t="shared" si="1756"/>
        <v>426.22036012532374</v>
      </c>
      <c r="FN406" s="260">
        <v>0</v>
      </c>
      <c r="FO406" s="260">
        <v>0</v>
      </c>
      <c r="FP406" s="68">
        <f t="shared" si="1757"/>
        <v>0</v>
      </c>
      <c r="FQ406" s="68">
        <f t="shared" si="1758"/>
        <v>0</v>
      </c>
      <c r="FR406" s="260">
        <v>0</v>
      </c>
      <c r="FS406" s="264">
        <f t="shared" si="1759"/>
        <v>0</v>
      </c>
      <c r="FT406" s="270">
        <f t="shared" si="1613"/>
        <v>6536.6195683788683</v>
      </c>
      <c r="FU406" s="271">
        <f t="shared" si="1614"/>
        <v>2080.1123272660534</v>
      </c>
      <c r="FV406" s="272">
        <f t="shared" si="1760"/>
        <v>667.88976925831457</v>
      </c>
      <c r="FW406" s="272">
        <f t="shared" si="1615"/>
        <v>68.18722779399188</v>
      </c>
      <c r="FX406" s="272">
        <f t="shared" si="1616"/>
        <v>366.996000000001</v>
      </c>
      <c r="FY406" s="272">
        <f t="shared" si="1617"/>
        <v>0</v>
      </c>
      <c r="FZ406" s="272">
        <f t="shared" si="1618"/>
        <v>0</v>
      </c>
      <c r="GA406" s="272">
        <f t="shared" si="1619"/>
        <v>62.327099999999945</v>
      </c>
      <c r="GB406" s="272">
        <f t="shared" si="1620"/>
        <v>1.5972000000000046</v>
      </c>
      <c r="GC406" s="272">
        <f t="shared" si="1621"/>
        <v>305.34041999999999</v>
      </c>
      <c r="GD406" s="272">
        <f t="shared" si="1622"/>
        <v>0</v>
      </c>
      <c r="GE406" s="272">
        <f t="shared" si="1623"/>
        <v>1130.3314636159696</v>
      </c>
      <c r="GF406" s="273">
        <f t="shared" si="1624"/>
        <v>439.71209640484864</v>
      </c>
      <c r="GG406" s="273">
        <f t="shared" si="1625"/>
        <v>79.394482004385694</v>
      </c>
      <c r="GH406" s="272">
        <f t="shared" si="1761"/>
        <v>505.01394601805242</v>
      </c>
      <c r="GI406" s="274">
        <f t="shared" si="1762"/>
        <v>360.76978209891871</v>
      </c>
      <c r="GJ406" s="275">
        <f t="shared" si="1626"/>
        <v>6.9212161301774087</v>
      </c>
      <c r="GK406" s="271">
        <f t="shared" si="1763"/>
        <v>5187.7954539523835</v>
      </c>
      <c r="GL406" s="276">
        <f t="shared" si="1764"/>
        <v>6536.6222719800035</v>
      </c>
      <c r="GM406" s="272">
        <f t="shared" si="1765"/>
        <v>2880.5942057698207</v>
      </c>
      <c r="GN406" s="272">
        <f t="shared" si="1766"/>
        <v>154.50292592855499</v>
      </c>
      <c r="GO406" s="277">
        <f t="shared" si="1767"/>
        <v>0.55526364355310232</v>
      </c>
      <c r="GP406" s="278">
        <f t="shared" si="1768"/>
        <v>2.9782000331344038E-2</v>
      </c>
      <c r="GQ406" s="279">
        <f t="shared" si="1769"/>
        <v>1.0812421890980555</v>
      </c>
      <c r="GR406" s="280">
        <f t="shared" si="1770"/>
        <v>5187.7954539523835</v>
      </c>
      <c r="GS406" s="272">
        <f t="shared" si="1771"/>
        <v>2880.5942057698207</v>
      </c>
      <c r="GT406" s="272">
        <f t="shared" si="1627"/>
        <v>154.50292592855499</v>
      </c>
      <c r="GU406" s="73">
        <f t="shared" si="1772"/>
        <v>0.55526364355310232</v>
      </c>
      <c r="GV406" s="74">
        <f t="shared" si="1773"/>
        <v>2.9782000331344038E-2</v>
      </c>
      <c r="GW406" s="279">
        <f t="shared" si="1774"/>
        <v>1.0812421890980555</v>
      </c>
      <c r="GX406" s="280">
        <f t="shared" si="1775"/>
        <v>4401.969182116467</v>
      </c>
      <c r="GY406" s="272">
        <f t="shared" si="1628"/>
        <v>2606.2819776611786</v>
      </c>
      <c r="GZ406" s="272">
        <f t="shared" si="1629"/>
        <v>103.87140799607481</v>
      </c>
      <c r="HA406" s="73">
        <f t="shared" si="1776"/>
        <v>0.59207183645208483</v>
      </c>
      <c r="HB406" s="74">
        <f t="shared" si="1777"/>
        <v>2.3596577735724499E-2</v>
      </c>
      <c r="HC406" s="279">
        <f t="shared" si="1778"/>
        <v>1.0853645843822424</v>
      </c>
      <c r="HD406" s="280">
        <f t="shared" si="1779"/>
        <v>4722.9121027041738</v>
      </c>
      <c r="HE406" s="272">
        <f t="shared" si="1630"/>
        <v>2848.2676143353192</v>
      </c>
      <c r="HF406" s="272">
        <f t="shared" si="1631"/>
        <v>111.77258430425609</v>
      </c>
      <c r="HG406" s="73">
        <f t="shared" si="1780"/>
        <v>0.60307444906808683</v>
      </c>
      <c r="HH406" s="74">
        <f t="shared" si="1781"/>
        <v>2.3666031015114389E-2</v>
      </c>
      <c r="HI406" s="281">
        <f t="shared" si="1782"/>
        <v>1.0868938063170264</v>
      </c>
      <c r="HJ406" s="72">
        <f t="shared" si="1632"/>
        <v>3.9201516807939099</v>
      </c>
      <c r="HK406" s="73">
        <f t="shared" si="1783"/>
        <v>3.9201516807939099</v>
      </c>
      <c r="HL406" s="73">
        <f t="shared" si="1633"/>
        <v>3.3124241750761652</v>
      </c>
      <c r="HM406" s="74">
        <f t="shared" si="1784"/>
        <v>3.5717504263190119</v>
      </c>
      <c r="HN406" s="75"/>
      <c r="HO406" s="75"/>
      <c r="HP406" s="76">
        <f t="shared" si="1785"/>
        <v>241.98563667414038</v>
      </c>
      <c r="HQ406" s="77">
        <f t="shared" si="1786"/>
        <v>275.38207439153848</v>
      </c>
      <c r="HR406" s="77">
        <f t="shared" si="1787"/>
        <v>7.9011763081812827</v>
      </c>
      <c r="HS406" s="77">
        <f t="shared" si="1788"/>
        <v>9.1242784006877464</v>
      </c>
      <c r="HT406" s="282">
        <f t="shared" si="1789"/>
        <v>320.94292058770708</v>
      </c>
      <c r="HU406" s="73">
        <f t="shared" si="1844"/>
        <v>0.75398340686567877</v>
      </c>
      <c r="HV406" s="74">
        <f t="shared" si="1845"/>
        <v>2.4618634035337927E-2</v>
      </c>
      <c r="HW406" s="279">
        <f t="shared" si="1605"/>
        <v>1.1078682145302026</v>
      </c>
      <c r="HX406" s="76">
        <f t="shared" si="1790"/>
        <v>933.42089777406932</v>
      </c>
      <c r="HY406" s="77">
        <f t="shared" si="1791"/>
        <v>1062.2423158758686</v>
      </c>
      <c r="HZ406" s="77">
        <f t="shared" si="1634"/>
        <v>39.79413608481935</v>
      </c>
      <c r="IA406" s="77">
        <f t="shared" si="1792"/>
        <v>45.954268350749388</v>
      </c>
      <c r="IB406" s="282">
        <f t="shared" si="1793"/>
        <v>1261.8306497710623</v>
      </c>
      <c r="IC406" s="73">
        <f t="shared" si="1846"/>
        <v>0.73973547713666854</v>
      </c>
      <c r="ID406" s="74">
        <f t="shared" si="1847"/>
        <v>3.153682793490499E-2</v>
      </c>
      <c r="IE406" s="279">
        <f t="shared" si="1580"/>
        <v>1.1069727941639549</v>
      </c>
      <c r="IF406" s="76">
        <f t="shared" si="1635"/>
        <v>32.326591434501545</v>
      </c>
      <c r="IG406" s="77">
        <f t="shared" si="1794"/>
        <v>36.787984318377099</v>
      </c>
      <c r="IH406" s="77">
        <f t="shared" si="1636"/>
        <v>42.730341624298894</v>
      </c>
      <c r="II406" s="77">
        <f t="shared" si="1795"/>
        <v>49.344998507740364</v>
      </c>
      <c r="IJ406" s="282">
        <f t="shared" si="1796"/>
        <v>464.88335124820929</v>
      </c>
      <c r="IK406" s="73">
        <f t="shared" si="1637"/>
        <v>6.9536995350994654E-2</v>
      </c>
      <c r="IL406" s="74">
        <f t="shared" si="1638"/>
        <v>9.1916265681634232E-2</v>
      </c>
      <c r="IM406" s="279">
        <f t="shared" si="1797"/>
        <v>1.0238254386559078</v>
      </c>
      <c r="IN406" s="76">
        <f t="shared" si="1639"/>
        <v>8.7668311383706197</v>
      </c>
      <c r="IO406" s="77">
        <f t="shared" si="1798"/>
        <v>9.9767415037771485</v>
      </c>
      <c r="IP406" s="77">
        <f t="shared" si="1640"/>
        <v>0.28548901492288992</v>
      </c>
      <c r="IQ406" s="77">
        <f t="shared" si="1799"/>
        <v>0.32968271443295327</v>
      </c>
      <c r="IR406" s="282">
        <f t="shared" si="1800"/>
        <v>12.364533062951153</v>
      </c>
      <c r="IS406" s="73">
        <f t="shared" si="1606"/>
        <v>0.70903050634717313</v>
      </c>
      <c r="IT406" s="74">
        <f t="shared" si="1607"/>
        <v>2.3089348661157586E-2</v>
      </c>
      <c r="IU406" s="279">
        <f t="shared" si="1608"/>
        <v>1.1014275313537205</v>
      </c>
      <c r="IV406" s="76">
        <f t="shared" si="1641"/>
        <v>0</v>
      </c>
      <c r="IW406" s="77">
        <f t="shared" si="1801"/>
        <v>0</v>
      </c>
      <c r="IX406" s="77">
        <f t="shared" si="1802"/>
        <v>0</v>
      </c>
      <c r="IY406" s="77">
        <f t="shared" si="1803"/>
        <v>0</v>
      </c>
      <c r="IZ406" s="282">
        <f t="shared" si="1804"/>
        <v>0</v>
      </c>
      <c r="JA406" s="283"/>
      <c r="JB406" s="284"/>
      <c r="JC406" s="285"/>
      <c r="JD406" s="76">
        <f t="shared" si="1642"/>
        <v>0</v>
      </c>
      <c r="JE406" s="77">
        <f t="shared" si="1805"/>
        <v>0</v>
      </c>
      <c r="JF406" s="77">
        <f t="shared" si="1643"/>
        <v>0</v>
      </c>
      <c r="JG406" s="77">
        <f t="shared" si="1806"/>
        <v>0</v>
      </c>
      <c r="JH406" s="282">
        <f t="shared" si="1807"/>
        <v>0</v>
      </c>
      <c r="JI406" s="283"/>
      <c r="JJ406" s="284"/>
      <c r="JK406" s="285"/>
      <c r="JL406" s="76">
        <f t="shared" si="1644"/>
        <v>743.96483065367386</v>
      </c>
      <c r="JM406" s="77">
        <f t="shared" si="1808"/>
        <v>846.63941693218737</v>
      </c>
      <c r="JN406" s="77">
        <f t="shared" si="1645"/>
        <v>34.735070505361151</v>
      </c>
      <c r="JO406" s="77">
        <f t="shared" si="1809"/>
        <v>40.112059419591056</v>
      </c>
      <c r="JP406" s="282">
        <f t="shared" si="1810"/>
        <v>951.03197884125154</v>
      </c>
      <c r="JQ406" s="73">
        <f t="shared" si="1646"/>
        <v>0.78227109834953112</v>
      </c>
      <c r="JR406" s="74">
        <f t="shared" si="1647"/>
        <v>3.6523556807924344E-2</v>
      </c>
      <c r="JS406" s="279">
        <f t="shared" si="1848"/>
        <v>1.1136150808770855</v>
      </c>
      <c r="JT406" s="76">
        <f t="shared" si="1648"/>
        <v>4.8018363585177335</v>
      </c>
      <c r="JU406" s="77">
        <f t="shared" si="1811"/>
        <v>5.4645377943567661</v>
      </c>
      <c r="JV406" s="77">
        <f t="shared" si="1649"/>
        <v>9.2121205566858627E-2</v>
      </c>
      <c r="JW406" s="77">
        <f t="shared" si="1812"/>
        <v>0.10638156818860835</v>
      </c>
      <c r="JX406" s="282">
        <f t="shared" si="1813"/>
        <v>69.04882240546209</v>
      </c>
      <c r="JY406" s="73">
        <f t="shared" si="1584"/>
        <v>6.9542624931687252E-2</v>
      </c>
      <c r="JZ406" s="74">
        <f t="shared" si="1585"/>
        <v>1.3341459326549124E-3</v>
      </c>
      <c r="KA406" s="279">
        <f t="shared" si="1586"/>
        <v>1.0098041034571972</v>
      </c>
      <c r="KB406" s="76">
        <f t="shared" si="1650"/>
        <v>0.12305230039299948</v>
      </c>
      <c r="KC406" s="77">
        <f t="shared" si="1814"/>
        <v>0.14003474837023733</v>
      </c>
      <c r="KD406" s="77">
        <f t="shared" si="1651"/>
        <v>2.3607064909387169E-3</v>
      </c>
      <c r="KE406" s="77">
        <f t="shared" si="1815"/>
        <v>2.7261438557360305E-3</v>
      </c>
      <c r="KF406" s="282">
        <f t="shared" si="1816"/>
        <v>1.7694514769017711</v>
      </c>
      <c r="KG406" s="73">
        <f t="shared" si="1587"/>
        <v>6.9542624931687003E-2</v>
      </c>
      <c r="KH406" s="74">
        <f t="shared" si="1588"/>
        <v>1.3341459326549076E-3</v>
      </c>
      <c r="KI406" s="279">
        <f t="shared" si="1589"/>
        <v>1.0098041034571972</v>
      </c>
      <c r="KJ406" s="76">
        <f t="shared" si="1652"/>
        <v>68.682513310181463</v>
      </c>
      <c r="KK406" s="77">
        <f t="shared" si="1817"/>
        <v>78.161386972119601</v>
      </c>
      <c r="KL406" s="77">
        <f t="shared" si="1653"/>
        <v>2.2432641516054348</v>
      </c>
      <c r="KM406" s="77">
        <f t="shared" si="1818"/>
        <v>2.5905214422739564</v>
      </c>
      <c r="KN406" s="282">
        <f t="shared" si="1819"/>
        <v>90.286128485891368</v>
      </c>
      <c r="KO406" s="73">
        <f t="shared" si="1654"/>
        <v>0.76072054990057736</v>
      </c>
      <c r="KP406" s="74">
        <f t="shared" si="1655"/>
        <v>2.4846166174419364E-2</v>
      </c>
      <c r="KQ406" s="279">
        <f t="shared" si="1656"/>
        <v>1.108833229615579</v>
      </c>
      <c r="KR406" s="76">
        <f t="shared" si="1657"/>
        <v>105.17480392107026</v>
      </c>
      <c r="KS406" s="77">
        <f t="shared" si="1820"/>
        <v>119.68997861021717</v>
      </c>
      <c r="KT406" s="77">
        <f t="shared" si="1658"/>
        <v>3.4344901773324295</v>
      </c>
      <c r="KU406" s="77">
        <f t="shared" si="1821"/>
        <v>3.9661492567834897</v>
      </c>
      <c r="KV406" s="282">
        <f t="shared" si="1822"/>
        <v>139.12118805273744</v>
      </c>
      <c r="KW406" s="73">
        <f t="shared" si="1590"/>
        <v>0.75599414721214908</v>
      </c>
      <c r="KX406" s="74">
        <f t="shared" si="1591"/>
        <v>2.4687038871681416E-2</v>
      </c>
      <c r="KY406" s="279">
        <f t="shared" si="1592"/>
        <v>1.1081563058740849</v>
      </c>
      <c r="KZ406" s="76">
        <f t="shared" si="1659"/>
        <v>575.08040003284975</v>
      </c>
      <c r="LA406" s="77">
        <f t="shared" si="1823"/>
        <v>654.44724604138332</v>
      </c>
      <c r="LB406" s="77">
        <f t="shared" si="1660"/>
        <v>18.176644494243877</v>
      </c>
      <c r="LC406" s="77">
        <f t="shared" si="1824"/>
        <v>20.990389061952829</v>
      </c>
      <c r="LD406" s="286">
        <f t="shared" si="1825"/>
        <v>1344.8354943039276</v>
      </c>
      <c r="LE406" s="73">
        <f t="shared" si="1661"/>
        <v>0.42762137262781363</v>
      </c>
      <c r="LF406" s="74">
        <f t="shared" si="1662"/>
        <v>1.3515886940247598E-2</v>
      </c>
      <c r="LG406" s="279">
        <f t="shared" si="1663"/>
        <v>1.0611082849347149</v>
      </c>
      <c r="LH406" s="76">
        <f t="shared" si="1664"/>
        <v>142.67841706334636</v>
      </c>
      <c r="LI406" s="77">
        <f t="shared" si="1826"/>
        <v>162.36946540225878</v>
      </c>
      <c r="LJ406" s="77">
        <f t="shared" si="1665"/>
        <v>4.6552982429789012</v>
      </c>
      <c r="LK406" s="77">
        <f t="shared" si="1827"/>
        <v>5.3759384109920356</v>
      </c>
      <c r="LL406" s="282">
        <f t="shared" si="1828"/>
        <v>192.48545799800928</v>
      </c>
      <c r="LM406" s="73">
        <f t="shared" si="1849"/>
        <v>0.74124257773707747</v>
      </c>
      <c r="LN406" s="74">
        <f t="shared" si="1850"/>
        <v>2.4185194514938616E-2</v>
      </c>
      <c r="LO406" s="279">
        <f t="shared" si="1851"/>
        <v>1.1060427562644066</v>
      </c>
      <c r="LP406" s="76">
        <f t="shared" si="1666"/>
        <v>6.4202093451560874E-2</v>
      </c>
      <c r="LQ406" s="77">
        <f t="shared" si="1829"/>
        <v>7.3062624368810794E-2</v>
      </c>
      <c r="LR406" s="77">
        <f t="shared" si="1667"/>
        <v>1.2316900883518657E-3</v>
      </c>
      <c r="LS406" s="77">
        <f t="shared" si="1830"/>
        <v>1.4223557140287345E-3</v>
      </c>
      <c r="LT406" s="282">
        <f t="shared" si="1831"/>
        <v>0.92320491949545436</v>
      </c>
      <c r="LU406" s="73">
        <f t="shared" si="1599"/>
        <v>6.9542624931687211E-2</v>
      </c>
      <c r="LV406" s="74">
        <f t="shared" si="1600"/>
        <v>1.3341459326549118E-3</v>
      </c>
      <c r="LW406" s="279">
        <f t="shared" si="1601"/>
        <v>1.0098041034571972</v>
      </c>
      <c r="LX406" s="76">
        <f t="shared" si="1668"/>
        <v>23.524193015254625</v>
      </c>
      <c r="LY406" s="77">
        <f t="shared" si="1832"/>
        <v>26.770766893289913</v>
      </c>
      <c r="LZ406" s="77">
        <f t="shared" si="1669"/>
        <v>0.45130172266463509</v>
      </c>
      <c r="MA406" s="77">
        <f t="shared" si="1833"/>
        <v>0.52116322933312065</v>
      </c>
      <c r="MB406" s="286">
        <f t="shared" si="1834"/>
        <v>338.2701270835903</v>
      </c>
      <c r="MC406" s="73">
        <f t="shared" si="1593"/>
        <v>6.9542626237999242E-2</v>
      </c>
      <c r="MD406" s="74">
        <f t="shared" si="1594"/>
        <v>1.334145957715957E-3</v>
      </c>
      <c r="ME406" s="279">
        <f t="shared" si="1595"/>
        <v>1.0098041036413608</v>
      </c>
      <c r="MF406" s="76">
        <f t="shared" si="1670"/>
        <v>0</v>
      </c>
      <c r="MG406" s="77">
        <f t="shared" si="1835"/>
        <v>0</v>
      </c>
      <c r="MH406" s="77">
        <f t="shared" si="1671"/>
        <v>0</v>
      </c>
      <c r="MI406" s="77">
        <f t="shared" si="1836"/>
        <v>0</v>
      </c>
      <c r="MJ406" s="286">
        <f t="shared" si="1837"/>
        <v>0</v>
      </c>
      <c r="MK406" s="73"/>
      <c r="ML406" s="74"/>
      <c r="MM406" s="279"/>
      <c r="MN406" s="287">
        <f t="shared" si="1838"/>
        <v>1.0810595698571732</v>
      </c>
      <c r="MO406" s="288">
        <f t="shared" si="1838"/>
        <v>1.0810595698571732</v>
      </c>
      <c r="MP406" s="288">
        <f t="shared" si="1838"/>
        <v>1.0853663946819769</v>
      </c>
      <c r="MQ406" s="289">
        <f t="shared" si="1672"/>
        <v>1.086970732942107</v>
      </c>
      <c r="MR406" s="290">
        <f t="shared" si="1839"/>
        <v>3.9194895764741671</v>
      </c>
      <c r="MS406" s="291">
        <f t="shared" si="1602"/>
        <v>3.9194895764741671</v>
      </c>
      <c r="MT406" s="291">
        <f t="shared" si="1673"/>
        <v>3.3124296999299254</v>
      </c>
      <c r="MU406" s="292">
        <f t="shared" si="1603"/>
        <v>3.5720032225943519</v>
      </c>
      <c r="MV406" s="359">
        <f t="shared" si="1674"/>
        <v>0.25957352266442646</v>
      </c>
      <c r="MW406" s="360">
        <f t="shared" si="1675"/>
        <v>0.96837980033462778</v>
      </c>
      <c r="MX406" s="360">
        <f t="shared" si="1676"/>
        <v>0.34748635387981508</v>
      </c>
      <c r="MY406" s="360">
        <f t="shared" si="1677"/>
        <v>9.4722767696419959E-3</v>
      </c>
      <c r="MZ406" s="360">
        <f t="shared" si="1678"/>
        <v>0</v>
      </c>
      <c r="NA406" s="360">
        <f t="shared" si="1679"/>
        <v>0</v>
      </c>
      <c r="NB406" s="360">
        <f t="shared" si="1680"/>
        <v>0.73431778433035011</v>
      </c>
      <c r="NC406" s="360">
        <f t="shared" si="1681"/>
        <v>4.8369616555599744E-2</v>
      </c>
      <c r="ND406" s="360">
        <f t="shared" si="1682"/>
        <v>1.2117649241486365E-3</v>
      </c>
      <c r="NE406" s="360">
        <f t="shared" si="1683"/>
        <v>6.9412960173935251E-2</v>
      </c>
      <c r="NF406" s="360">
        <f t="shared" si="1684"/>
        <v>0.10693708351684919</v>
      </c>
      <c r="NG406" s="360">
        <f t="shared" si="1685"/>
        <v>0.98937736487312811</v>
      </c>
      <c r="NH406" s="360">
        <f t="shared" si="1686"/>
        <v>0.14754610368567184</v>
      </c>
      <c r="NI406" s="360">
        <f t="shared" si="1687"/>
        <v>6.0588246207431823E-4</v>
      </c>
      <c r="NJ406" s="360">
        <f t="shared" si="1688"/>
        <v>0.23679906230389908</v>
      </c>
      <c r="NK406" s="361">
        <f t="shared" si="1689"/>
        <v>0</v>
      </c>
      <c r="NL406" s="145">
        <f t="shared" si="1840"/>
        <v>3.9194895764741671</v>
      </c>
      <c r="NM406" s="56">
        <f t="shared" si="1604"/>
        <v>3.9194895764741671</v>
      </c>
      <c r="NN406" s="56">
        <f t="shared" si="1841"/>
        <v>3.3124296999299254</v>
      </c>
      <c r="NO406" s="58">
        <f t="shared" si="1596"/>
        <v>3.5720032225943519</v>
      </c>
      <c r="NP406" s="55">
        <f t="shared" si="1690"/>
        <v>1.0810595698571732</v>
      </c>
      <c r="NQ406" s="56">
        <f t="shared" si="1597"/>
        <v>1.0810595698571732</v>
      </c>
      <c r="NR406" s="56">
        <f t="shared" si="1691"/>
        <v>1.0853663946819769</v>
      </c>
      <c r="NS406" s="61">
        <f t="shared" si="1598"/>
        <v>1.086970732942107</v>
      </c>
      <c r="NT406" s="25"/>
      <c r="NU406" s="86">
        <f t="shared" si="1852"/>
        <v>0</v>
      </c>
      <c r="NV406" s="86">
        <f t="shared" si="1852"/>
        <v>0</v>
      </c>
      <c r="NW406" s="86">
        <f t="shared" si="1852"/>
        <v>0</v>
      </c>
      <c r="NX406" s="86">
        <f t="shared" si="1842"/>
        <v>0</v>
      </c>
      <c r="NY406" s="87">
        <f t="shared" si="1853"/>
        <v>0</v>
      </c>
      <c r="NZ406" s="87">
        <f t="shared" si="1853"/>
        <v>0</v>
      </c>
      <c r="OA406" s="87">
        <f t="shared" si="1853"/>
        <v>0</v>
      </c>
      <c r="OB406" s="87">
        <f t="shared" si="1843"/>
        <v>0</v>
      </c>
      <c r="OC406" s="26"/>
    </row>
    <row r="407" spans="1:393" thickBot="1" x14ac:dyDescent="0.35">
      <c r="A407" s="136" t="s">
        <v>912</v>
      </c>
      <c r="B407" s="137" t="s">
        <v>913</v>
      </c>
      <c r="C407" s="133" t="s">
        <v>100</v>
      </c>
      <c r="D407" s="64">
        <f>VLOOKUP(B407,[1]УсіТ_1!$A$10:$G$556,6,FALSE)</f>
        <v>3541.95</v>
      </c>
      <c r="E407" s="64">
        <f>VLOOKUP(B407,[1]УсіТ_1!$A$10:$G$556,7,FALSE)</f>
        <v>134</v>
      </c>
      <c r="F407" s="38">
        <v>1196.8</v>
      </c>
      <c r="G407" s="38"/>
      <c r="H407" s="39"/>
      <c r="I407" s="256">
        <v>3.5324</v>
      </c>
      <c r="J407" s="62">
        <v>3.5324</v>
      </c>
      <c r="K407" s="257">
        <f t="shared" si="1692"/>
        <v>2.9838999999999998</v>
      </c>
      <c r="L407" s="293">
        <f t="shared" si="1693"/>
        <v>3.1901999999999999</v>
      </c>
      <c r="M407" s="63">
        <v>0.20630000000000001</v>
      </c>
      <c r="N407" s="63">
        <v>0.65700000000000003</v>
      </c>
      <c r="O407" s="63">
        <v>0.3422</v>
      </c>
      <c r="P407" s="63">
        <v>8.6E-3</v>
      </c>
      <c r="Q407" s="63">
        <v>0</v>
      </c>
      <c r="R407" s="63">
        <v>0</v>
      </c>
      <c r="S407" s="63">
        <v>0.64510000000000001</v>
      </c>
      <c r="T407" s="63">
        <v>4.2999999999999997E-2</v>
      </c>
      <c r="U407" s="63">
        <v>1.1000000000000001E-3</v>
      </c>
      <c r="V407" s="63">
        <v>6.7199999999999996E-2</v>
      </c>
      <c r="W407" s="63">
        <v>0.1273</v>
      </c>
      <c r="X407" s="63">
        <v>1.0513999999999999</v>
      </c>
      <c r="Y407" s="63">
        <v>0.1346</v>
      </c>
      <c r="Z407" s="63">
        <v>4.0000000000000002E-4</v>
      </c>
      <c r="AA407" s="63">
        <v>0.2482</v>
      </c>
      <c r="AB407" s="259">
        <v>0</v>
      </c>
      <c r="AC407" s="144">
        <v>264.02</v>
      </c>
      <c r="AD407" s="70">
        <v>58.084400000000002</v>
      </c>
      <c r="AE407" s="70">
        <v>192.22392222700199</v>
      </c>
      <c r="AF407" s="68">
        <f t="shared" si="1694"/>
        <v>13.501808297224619</v>
      </c>
      <c r="AG407" s="68">
        <f t="shared" si="1695"/>
        <v>61.292904289146307</v>
      </c>
      <c r="AH407" s="71">
        <v>9.0792773027083307</v>
      </c>
      <c r="AI407" s="71">
        <v>56.447365414851802</v>
      </c>
      <c r="AJ407" s="68">
        <f t="shared" si="1696"/>
        <v>0.77361114301054401</v>
      </c>
      <c r="AK407" s="68">
        <f t="shared" si="1697"/>
        <v>33.052980608128131</v>
      </c>
      <c r="AL407" s="71">
        <v>28.9927482472281</v>
      </c>
      <c r="AM407" s="69">
        <f t="shared" si="1698"/>
        <v>730.61725583014811</v>
      </c>
      <c r="AN407" s="260">
        <v>819.35</v>
      </c>
      <c r="AO407" s="71">
        <v>180.25700000000001</v>
      </c>
      <c r="AP407" s="71">
        <v>596.54068129950099</v>
      </c>
      <c r="AQ407" s="68">
        <f t="shared" si="1699"/>
        <v>41.90101745447695</v>
      </c>
      <c r="AR407" s="68">
        <f t="shared" si="1700"/>
        <v>190.21415472052146</v>
      </c>
      <c r="AS407" s="71">
        <v>70.993726446166704</v>
      </c>
      <c r="AT407" s="261">
        <f t="shared" si="1609"/>
        <v>15.39694022406084</v>
      </c>
      <c r="AU407" s="71">
        <v>179.79437120478499</v>
      </c>
      <c r="AV407" s="68">
        <f t="shared" si="1701"/>
        <v>2.4640818573615784</v>
      </c>
      <c r="AW407" s="68">
        <f t="shared" si="1702"/>
        <v>105.27931323644668</v>
      </c>
      <c r="AX407" s="71">
        <v>92.346788947522697</v>
      </c>
      <c r="AY407" s="69">
        <f t="shared" si="1703"/>
        <v>2327.1390814775705</v>
      </c>
      <c r="AZ407" s="260">
        <v>149</v>
      </c>
      <c r="BA407" s="260">
        <v>759.47783333333496</v>
      </c>
      <c r="BB407" s="260">
        <v>79.202688333333597</v>
      </c>
      <c r="BC407" s="262">
        <f t="shared" si="1704"/>
        <v>63.362150666666878</v>
      </c>
      <c r="BD407" s="262">
        <f t="shared" si="1610"/>
        <v>15.840537666666719</v>
      </c>
      <c r="BE407" s="260">
        <v>29.728132333333399</v>
      </c>
      <c r="BF407" s="262">
        <f t="shared" si="1705"/>
        <v>23.782505866666721</v>
      </c>
      <c r="BG407" s="262">
        <f t="shared" si="1611"/>
        <v>5.9456264666666776</v>
      </c>
      <c r="BH407" s="260">
        <v>93.645498014231066</v>
      </c>
      <c r="BI407" s="263">
        <f t="shared" si="1706"/>
        <v>54.834495944225061</v>
      </c>
      <c r="BJ407" s="68">
        <f t="shared" si="1707"/>
        <v>1.2834115502850367</v>
      </c>
      <c r="BK407" s="260">
        <v>48.098629968854944</v>
      </c>
      <c r="BL407" s="69">
        <f t="shared" si="1708"/>
        <v>1212.1833383797057</v>
      </c>
      <c r="BM407" s="260">
        <v>10.33</v>
      </c>
      <c r="BN407" s="260">
        <v>2.2726000000000002</v>
      </c>
      <c r="BO407" s="260">
        <v>7.5209193114344899</v>
      </c>
      <c r="BP407" s="68">
        <f t="shared" si="1709"/>
        <v>0.52826937243515859</v>
      </c>
      <c r="BQ407" s="68">
        <f t="shared" si="1710"/>
        <v>2.3981353734826243</v>
      </c>
      <c r="BR407" s="260">
        <v>1.79552806720834</v>
      </c>
      <c r="BS407" s="260">
        <v>2.3638794660975702</v>
      </c>
      <c r="BT407" s="68">
        <f t="shared" si="1711"/>
        <v>3.2396968082867197E-2</v>
      </c>
      <c r="BU407" s="68">
        <f t="shared" si="1712"/>
        <v>1.3841790768912967</v>
      </c>
      <c r="BV407" s="260">
        <v>1.21414634223702</v>
      </c>
      <c r="BW407" s="69">
        <f t="shared" si="1713"/>
        <v>30.596487824372904</v>
      </c>
      <c r="BX407" s="260">
        <v>0</v>
      </c>
      <c r="BY407" s="260">
        <v>0</v>
      </c>
      <c r="BZ407" s="263">
        <f t="shared" si="1714"/>
        <v>0</v>
      </c>
      <c r="CA407" s="263">
        <f t="shared" si="1715"/>
        <v>0</v>
      </c>
      <c r="CB407" s="260">
        <v>0</v>
      </c>
      <c r="CC407" s="264">
        <f t="shared" si="1716"/>
        <v>0</v>
      </c>
      <c r="CD407" s="260">
        <v>0</v>
      </c>
      <c r="CE407" s="260">
        <v>0</v>
      </c>
      <c r="CF407" s="263">
        <f t="shared" si="1717"/>
        <v>0</v>
      </c>
      <c r="CG407" s="263">
        <f t="shared" si="1718"/>
        <v>0</v>
      </c>
      <c r="CH407" s="260">
        <v>0</v>
      </c>
      <c r="CI407" s="69">
        <f t="shared" si="1719"/>
        <v>0</v>
      </c>
      <c r="CJ407" s="260">
        <v>919.94256773229154</v>
      </c>
      <c r="CK407" s="260">
        <v>202.3873826439123</v>
      </c>
      <c r="CL407" s="260">
        <v>72.524906784898974</v>
      </c>
      <c r="CM407" s="260">
        <v>34.340096303807037</v>
      </c>
      <c r="CN407" s="260">
        <v>441.9671517190767</v>
      </c>
      <c r="CO407" s="265">
        <f t="shared" si="1720"/>
        <v>31.043772736747947</v>
      </c>
      <c r="CP407" s="266">
        <f t="shared" si="1721"/>
        <v>140.92652993144821</v>
      </c>
      <c r="CQ407" s="260">
        <v>176.52454884913709</v>
      </c>
      <c r="CR407" s="265">
        <f t="shared" si="1722"/>
        <v>2.4192689419774238</v>
      </c>
      <c r="CS407" s="265">
        <f t="shared" si="1723"/>
        <v>103.36465567680763</v>
      </c>
      <c r="CT407" s="260">
        <v>90.667328167134883</v>
      </c>
      <c r="CU407" s="267">
        <f t="shared" si="1612"/>
        <v>2284.8166630757419</v>
      </c>
      <c r="CV407" s="260">
        <v>109.02949999999973</v>
      </c>
      <c r="CW407" s="260">
        <v>11.7583849241555</v>
      </c>
      <c r="CX407" s="68">
        <f t="shared" si="1724"/>
        <v>0.16114866538555114</v>
      </c>
      <c r="CY407" s="68">
        <f t="shared" si="1725"/>
        <v>6.8851693258789499</v>
      </c>
      <c r="CZ407" s="260">
        <v>6.0393942462077703</v>
      </c>
      <c r="DA407" s="69">
        <f t="shared" si="1726"/>
        <v>152.1927350044356</v>
      </c>
      <c r="DB407" s="260">
        <v>2.7940000000000027</v>
      </c>
      <c r="DC407" s="260">
        <v>0.30132145408435901</v>
      </c>
      <c r="DD407" s="68">
        <f t="shared" si="1727"/>
        <v>4.1296105282261405E-3</v>
      </c>
      <c r="DE407" s="68">
        <f t="shared" si="1728"/>
        <v>0.17643998272491276</v>
      </c>
      <c r="DF407" s="260">
        <v>0.15476607270421799</v>
      </c>
      <c r="DG407" s="69">
        <f t="shared" si="1729"/>
        <v>3.9001050321462958</v>
      </c>
      <c r="DH407" s="260">
        <v>86.830891826247694</v>
      </c>
      <c r="DI407" s="260">
        <v>19.102796201774492</v>
      </c>
      <c r="DJ407" s="260">
        <v>1.3163468685166659</v>
      </c>
      <c r="DK407" s="260">
        <v>63.212889249508322</v>
      </c>
      <c r="DL407" s="68">
        <f t="shared" si="1730"/>
        <v>4.4400733408854647</v>
      </c>
      <c r="DM407" s="68">
        <f t="shared" si="1731"/>
        <v>20.15618829187672</v>
      </c>
      <c r="DN407" s="260">
        <v>18.382750105146101</v>
      </c>
      <c r="DO407" s="68">
        <f t="shared" si="1732"/>
        <v>0.25193559019102735</v>
      </c>
      <c r="DP407" s="68">
        <f t="shared" si="1733"/>
        <v>10.764092855068721</v>
      </c>
      <c r="DQ407" s="260">
        <v>9.4418303134831003</v>
      </c>
      <c r="DR407" s="264">
        <f t="shared" si="1734"/>
        <v>237.94500547761163</v>
      </c>
      <c r="DS407" s="260">
        <v>163.24</v>
      </c>
      <c r="DT407" s="260">
        <v>35.912799999999997</v>
      </c>
      <c r="DU407" s="260">
        <v>118.849454830452</v>
      </c>
      <c r="DV407" s="68">
        <f t="shared" si="1735"/>
        <v>8.3479857072909489</v>
      </c>
      <c r="DW407" s="68">
        <f t="shared" si="1736"/>
        <v>37.896574866147581</v>
      </c>
      <c r="DX407" s="260">
        <v>3.0761911168333298</v>
      </c>
      <c r="DY407" s="260">
        <v>2.0561288778333302</v>
      </c>
      <c r="DZ407" s="260">
        <v>0</v>
      </c>
      <c r="EA407" s="260">
        <v>34.848740140027203</v>
      </c>
      <c r="EB407" s="68">
        <f t="shared" si="1737"/>
        <v>0.47760198361907286</v>
      </c>
      <c r="EC407" s="68">
        <f t="shared" si="1738"/>
        <v>20.40581918395349</v>
      </c>
      <c r="ED407" s="267">
        <v>17.8991657482573</v>
      </c>
      <c r="EE407" s="69">
        <f t="shared" si="1739"/>
        <v>451.05897685608375</v>
      </c>
      <c r="EF407" s="260">
        <v>829.06299111111139</v>
      </c>
      <c r="EG407" s="260">
        <v>182.39385804444439</v>
      </c>
      <c r="EH407" s="260">
        <v>1052.7785498191599</v>
      </c>
      <c r="EI407" s="260">
        <v>603.61237756468495</v>
      </c>
      <c r="EJ407" s="268">
        <f t="shared" si="1740"/>
        <v>42.397733400143466</v>
      </c>
      <c r="EK407" s="266">
        <f t="shared" si="1741"/>
        <v>192.46904993503057</v>
      </c>
      <c r="EL407" s="260">
        <v>287.71645358001985</v>
      </c>
      <c r="EM407" s="268">
        <f t="shared" si="1742"/>
        <v>3.9431539963141722</v>
      </c>
      <c r="EN407" s="268">
        <f t="shared" si="1743"/>
        <v>168.47352025959495</v>
      </c>
      <c r="EO407" s="269">
        <f t="shared" si="1744"/>
        <v>2955.5642301194207</v>
      </c>
      <c r="EP407" s="69">
        <f t="shared" si="1745"/>
        <v>3724.0109299504702</v>
      </c>
      <c r="EQ407" s="260">
        <v>169.1</v>
      </c>
      <c r="ER407" s="260">
        <v>37.201999999999998</v>
      </c>
      <c r="ES407" s="260">
        <v>123.115920190084</v>
      </c>
      <c r="ET407" s="68">
        <f t="shared" si="1746"/>
        <v>8.6476622341515004</v>
      </c>
      <c r="EU407" s="68">
        <f t="shared" si="1747"/>
        <v>39.256988543650564</v>
      </c>
      <c r="EV407" s="260">
        <v>12.3070490184333</v>
      </c>
      <c r="EW407" s="260">
        <v>36.853638016765601</v>
      </c>
      <c r="EX407" s="68">
        <f t="shared" si="1748"/>
        <v>0.5050791090197726</v>
      </c>
      <c r="EY407" s="68">
        <f t="shared" si="1749"/>
        <v>21.579795155269164</v>
      </c>
      <c r="EZ407" s="260">
        <v>18.928930361264101</v>
      </c>
      <c r="FA407" s="69">
        <f t="shared" si="1750"/>
        <v>477.00904510385641</v>
      </c>
      <c r="FB407" s="260">
        <v>0.83333333333333348</v>
      </c>
      <c r="FC407" s="260">
        <v>8.9871586162120806E-2</v>
      </c>
      <c r="FD407" s="68">
        <f t="shared" si="1751"/>
        <v>1.2316900883518657E-3</v>
      </c>
      <c r="FE407" s="68">
        <f t="shared" si="1752"/>
        <v>5.2624666763574489E-2</v>
      </c>
      <c r="FF407" s="260">
        <v>4.6160245974772703E-2</v>
      </c>
      <c r="FG407" s="69">
        <f t="shared" si="1753"/>
        <v>1.1632381985642724</v>
      </c>
      <c r="FH407" s="260">
        <v>629.80712666666602</v>
      </c>
      <c r="FI407" s="260">
        <v>67.922118539689194</v>
      </c>
      <c r="FJ407" s="68">
        <f t="shared" si="1754"/>
        <v>0.93087263458644043</v>
      </c>
      <c r="FK407" s="68">
        <f t="shared" si="1755"/>
        <v>39.772068199389167</v>
      </c>
      <c r="FL407" s="260">
        <v>34.886499999999998</v>
      </c>
      <c r="FM407" s="69">
        <f t="shared" si="1756"/>
        <v>879.13889424762624</v>
      </c>
      <c r="FN407" s="260">
        <v>0</v>
      </c>
      <c r="FO407" s="260">
        <v>0</v>
      </c>
      <c r="FP407" s="68">
        <f t="shared" si="1757"/>
        <v>0</v>
      </c>
      <c r="FQ407" s="68">
        <f t="shared" si="1758"/>
        <v>0</v>
      </c>
      <c r="FR407" s="260">
        <v>0</v>
      </c>
      <c r="FS407" s="264">
        <f t="shared" si="1759"/>
        <v>0</v>
      </c>
      <c r="FT407" s="270">
        <f t="shared" si="1613"/>
        <v>12511.771756458333</v>
      </c>
      <c r="FU407" s="271">
        <f t="shared" si="1614"/>
        <v>3979.4892875597816</v>
      </c>
      <c r="FV407" s="272">
        <f t="shared" si="1760"/>
        <v>1198.8101652405576</v>
      </c>
      <c r="FW407" s="272">
        <f t="shared" si="1615"/>
        <v>136.88169306120147</v>
      </c>
      <c r="FX407" s="272">
        <f t="shared" si="1616"/>
        <v>759.47783333333496</v>
      </c>
      <c r="FY407" s="272">
        <f t="shared" si="1617"/>
        <v>0</v>
      </c>
      <c r="FZ407" s="272">
        <f t="shared" si="1618"/>
        <v>0</v>
      </c>
      <c r="GA407" s="272">
        <f t="shared" si="1619"/>
        <v>109.02949999999973</v>
      </c>
      <c r="GB407" s="272">
        <f t="shared" si="1620"/>
        <v>2.7940000000000027</v>
      </c>
      <c r="GC407" s="272">
        <f t="shared" si="1621"/>
        <v>629.80712666666602</v>
      </c>
      <c r="GD407" s="272">
        <f t="shared" si="1622"/>
        <v>0</v>
      </c>
      <c r="GE407" s="272">
        <f t="shared" si="1623"/>
        <v>2147.0433163917432</v>
      </c>
      <c r="GF407" s="273">
        <f t="shared" si="1624"/>
        <v>835.22484166059098</v>
      </c>
      <c r="GG407" s="273">
        <f t="shared" si="1625"/>
        <v>150.80832254335607</v>
      </c>
      <c r="GH407" s="272">
        <f t="shared" si="1761"/>
        <v>966.64894129515244</v>
      </c>
      <c r="GI407" s="274">
        <f t="shared" si="1762"/>
        <v>690.55068808879287</v>
      </c>
      <c r="GJ407" s="275">
        <f t="shared" si="1626"/>
        <v>13.247923740450066</v>
      </c>
      <c r="GK407" s="271">
        <f t="shared" si="1763"/>
        <v>9929.9818635484371</v>
      </c>
      <c r="GL407" s="276">
        <f t="shared" si="1764"/>
        <v>12511.777148071031</v>
      </c>
      <c r="GM407" s="272">
        <f t="shared" si="1765"/>
        <v>5505.2648173091657</v>
      </c>
      <c r="GN407" s="272">
        <f t="shared" si="1766"/>
        <v>300.93793934500758</v>
      </c>
      <c r="GO407" s="277">
        <f t="shared" si="1767"/>
        <v>0.55440834565048058</v>
      </c>
      <c r="GP407" s="278">
        <f t="shared" si="1768"/>
        <v>3.0305990834656838E-2</v>
      </c>
      <c r="GQ407" s="279">
        <f t="shared" si="1769"/>
        <v>1.0812052631644276</v>
      </c>
      <c r="GR407" s="280">
        <f t="shared" si="1770"/>
        <v>9929.9818635484371</v>
      </c>
      <c r="GS407" s="272">
        <f t="shared" si="1771"/>
        <v>5505.2648173091657</v>
      </c>
      <c r="GT407" s="272">
        <f t="shared" si="1627"/>
        <v>300.93793934500758</v>
      </c>
      <c r="GU407" s="73">
        <f t="shared" si="1772"/>
        <v>0.55440834565048058</v>
      </c>
      <c r="GV407" s="74">
        <f t="shared" si="1773"/>
        <v>3.0305990834656838E-2</v>
      </c>
      <c r="GW407" s="279">
        <f t="shared" si="1774"/>
        <v>1.0812052631644276</v>
      </c>
      <c r="GX407" s="280">
        <f t="shared" si="1775"/>
        <v>8388.0766300485539</v>
      </c>
      <c r="GY407" s="272">
        <f t="shared" si="1628"/>
        <v>5001.1603526825356</v>
      </c>
      <c r="GZ407" s="272">
        <f t="shared" si="1629"/>
        <v>198.23445182115378</v>
      </c>
      <c r="HA407" s="73">
        <f t="shared" si="1776"/>
        <v>0.59622253983313778</v>
      </c>
      <c r="HB407" s="74">
        <f t="shared" si="1777"/>
        <v>2.3632885173106282E-2</v>
      </c>
      <c r="HC407" s="279">
        <f t="shared" si="1778"/>
        <v>1.085943043347168</v>
      </c>
      <c r="HD407" s="280">
        <f t="shared" si="1779"/>
        <v>8967.9315949931151</v>
      </c>
      <c r="HE407" s="272">
        <f t="shared" si="1630"/>
        <v>5438.3667322572101</v>
      </c>
      <c r="HF407" s="272">
        <f t="shared" si="1631"/>
        <v>212.50987126138895</v>
      </c>
      <c r="HG407" s="73">
        <f t="shared" si="1780"/>
        <v>0.6064237527518056</v>
      </c>
      <c r="HH407" s="74">
        <f t="shared" si="1781"/>
        <v>2.3696642755396943E-2</v>
      </c>
      <c r="HI407" s="281">
        <f t="shared" si="1782"/>
        <v>1.0873607824158122</v>
      </c>
      <c r="HJ407" s="72">
        <f t="shared" si="1632"/>
        <v>3.8192494716020238</v>
      </c>
      <c r="HK407" s="73">
        <f t="shared" si="1783"/>
        <v>3.8192494716020238</v>
      </c>
      <c r="HL407" s="73">
        <f t="shared" si="1633"/>
        <v>3.2403454470436142</v>
      </c>
      <c r="HM407" s="74">
        <f t="shared" si="1784"/>
        <v>3.468898368062924</v>
      </c>
      <c r="HN407" s="75"/>
      <c r="HO407" s="75"/>
      <c r="HP407" s="76">
        <f t="shared" si="1785"/>
        <v>437.20637957467477</v>
      </c>
      <c r="HQ407" s="77">
        <f t="shared" si="1786"/>
        <v>497.5452320197756</v>
      </c>
      <c r="HR407" s="77">
        <f t="shared" si="1787"/>
        <v>14.275419440235163</v>
      </c>
      <c r="HS407" s="77">
        <f t="shared" si="1788"/>
        <v>16.485254369583568</v>
      </c>
      <c r="HT407" s="282">
        <f t="shared" si="1789"/>
        <v>579.85496494456197</v>
      </c>
      <c r="HU407" s="73">
        <f t="shared" si="1844"/>
        <v>0.75399264644819353</v>
      </c>
      <c r="HV407" s="74">
        <f t="shared" si="1845"/>
        <v>2.4618948363406681E-2</v>
      </c>
      <c r="HW407" s="279">
        <f t="shared" si="1605"/>
        <v>1.1078695383429704</v>
      </c>
      <c r="HX407" s="76">
        <f t="shared" si="1790"/>
        <v>1360.1090309075012</v>
      </c>
      <c r="HY407" s="77">
        <f t="shared" si="1791"/>
        <v>1547.8176782630453</v>
      </c>
      <c r="HZ407" s="77">
        <f t="shared" si="1634"/>
        <v>59.762039535899369</v>
      </c>
      <c r="IA407" s="77">
        <f t="shared" si="1792"/>
        <v>69.013203256056599</v>
      </c>
      <c r="IB407" s="282">
        <f t="shared" si="1793"/>
        <v>1846.9357789504527</v>
      </c>
      <c r="IC407" s="73">
        <f t="shared" si="1846"/>
        <v>0.73641381926143756</v>
      </c>
      <c r="ID407" s="74">
        <f t="shared" si="1847"/>
        <v>3.2357399871185556E-2</v>
      </c>
      <c r="IE407" s="279">
        <f t="shared" si="1580"/>
        <v>1.1066413966963304</v>
      </c>
      <c r="IF407" s="76">
        <f t="shared" si="1635"/>
        <v>66.898085051954567</v>
      </c>
      <c r="IG407" s="77">
        <f t="shared" si="1794"/>
        <v>76.130689769974808</v>
      </c>
      <c r="IH407" s="77">
        <f t="shared" si="1636"/>
        <v>88.428068083618641</v>
      </c>
      <c r="II407" s="77">
        <f t="shared" si="1795"/>
        <v>102.1167330229628</v>
      </c>
      <c r="IJ407" s="282">
        <f t="shared" si="1796"/>
        <v>962.05026855532196</v>
      </c>
      <c r="IK407" s="73">
        <f t="shared" si="1637"/>
        <v>6.953699535099464E-2</v>
      </c>
      <c r="IL407" s="74">
        <f t="shared" si="1638"/>
        <v>9.1916265681634343E-2</v>
      </c>
      <c r="IM407" s="279">
        <f t="shared" si="1797"/>
        <v>1.0238254386559078</v>
      </c>
      <c r="IN407" s="76">
        <f t="shared" si="1639"/>
        <v>17.217023629456186</v>
      </c>
      <c r="IO407" s="77">
        <f t="shared" si="1798"/>
        <v>19.593145060557433</v>
      </c>
      <c r="IP407" s="77">
        <f t="shared" si="1640"/>
        <v>0.56066634051802577</v>
      </c>
      <c r="IQ407" s="77">
        <f t="shared" si="1799"/>
        <v>0.64745749003021624</v>
      </c>
      <c r="IR407" s="282">
        <f t="shared" si="1800"/>
        <v>24.282926844740398</v>
      </c>
      <c r="IS407" s="73">
        <f t="shared" si="1606"/>
        <v>0.70901764600033523</v>
      </c>
      <c r="IT407" s="74">
        <f t="shared" si="1607"/>
        <v>2.308891115567744E-2</v>
      </c>
      <c r="IU407" s="279">
        <f t="shared" si="1608"/>
        <v>1.1014256887714051</v>
      </c>
      <c r="IV407" s="76">
        <f t="shared" si="1641"/>
        <v>0</v>
      </c>
      <c r="IW407" s="77">
        <f t="shared" si="1801"/>
        <v>0</v>
      </c>
      <c r="IX407" s="77">
        <f t="shared" si="1802"/>
        <v>0</v>
      </c>
      <c r="IY407" s="77">
        <f t="shared" si="1803"/>
        <v>0</v>
      </c>
      <c r="IZ407" s="282">
        <f t="shared" si="1804"/>
        <v>0</v>
      </c>
      <c r="JA407" s="283"/>
      <c r="JB407" s="284"/>
      <c r="JC407" s="285"/>
      <c r="JD407" s="76">
        <f t="shared" si="1642"/>
        <v>0</v>
      </c>
      <c r="JE407" s="77">
        <f t="shared" si="1805"/>
        <v>0</v>
      </c>
      <c r="JF407" s="77">
        <f t="shared" si="1643"/>
        <v>0</v>
      </c>
      <c r="JG407" s="77">
        <f t="shared" si="1806"/>
        <v>0</v>
      </c>
      <c r="JH407" s="282">
        <f t="shared" si="1807"/>
        <v>0</v>
      </c>
      <c r="JI407" s="283"/>
      <c r="JJ407" s="284"/>
      <c r="JK407" s="285"/>
      <c r="JL407" s="76">
        <f t="shared" si="1644"/>
        <v>1420.365196818276</v>
      </c>
      <c r="JM407" s="77">
        <f t="shared" si="1808"/>
        <v>1616.3897976311662</v>
      </c>
      <c r="JN407" s="77">
        <f t="shared" si="1645"/>
        <v>67.803137982532405</v>
      </c>
      <c r="JO407" s="77">
        <f t="shared" si="1809"/>
        <v>78.299063742228427</v>
      </c>
      <c r="JP407" s="282">
        <f t="shared" si="1810"/>
        <v>1813.3465579966205</v>
      </c>
      <c r="JQ407" s="73">
        <f t="shared" si="1646"/>
        <v>0.78328391809864018</v>
      </c>
      <c r="JR407" s="74">
        <f t="shared" si="1647"/>
        <v>3.7391163693188963E-2</v>
      </c>
      <c r="JS407" s="279">
        <f t="shared" si="1848"/>
        <v>1.1138891656764989</v>
      </c>
      <c r="JT407" s="76">
        <f t="shared" si="1648"/>
        <v>8.3999065775723185</v>
      </c>
      <c r="JU407" s="77">
        <f t="shared" si="1811"/>
        <v>9.5591776843430747</v>
      </c>
      <c r="JV407" s="77">
        <f t="shared" si="1649"/>
        <v>0.16114866538555114</v>
      </c>
      <c r="JW407" s="77">
        <f t="shared" si="1812"/>
        <v>0.18609447878723448</v>
      </c>
      <c r="JX407" s="282">
        <f t="shared" si="1813"/>
        <v>120.78788492415525</v>
      </c>
      <c r="JY407" s="73">
        <f t="shared" si="1584"/>
        <v>6.9542624931687155E-2</v>
      </c>
      <c r="JZ407" s="74">
        <f t="shared" si="1585"/>
        <v>1.3341459326549107E-3</v>
      </c>
      <c r="KA407" s="279">
        <f t="shared" si="1586"/>
        <v>1.0098041034571972</v>
      </c>
      <c r="KB407" s="76">
        <f t="shared" si="1650"/>
        <v>0.21525677892439357</v>
      </c>
      <c r="KC407" s="77">
        <f t="shared" si="1814"/>
        <v>0.24496436698374913</v>
      </c>
      <c r="KD407" s="77">
        <f t="shared" si="1651"/>
        <v>4.1296105282261405E-3</v>
      </c>
      <c r="KE407" s="77">
        <f t="shared" si="1815"/>
        <v>4.7688742379955471E-3</v>
      </c>
      <c r="KF407" s="282">
        <f t="shared" si="1816"/>
        <v>3.0953214540843619</v>
      </c>
      <c r="KG407" s="73">
        <f t="shared" si="1587"/>
        <v>6.9542624931687252E-2</v>
      </c>
      <c r="KH407" s="74">
        <f t="shared" si="1588"/>
        <v>1.3341459326549124E-3</v>
      </c>
      <c r="KI407" s="279">
        <f t="shared" si="1589"/>
        <v>1.0098041034571972</v>
      </c>
      <c r="KJ407" s="76">
        <f t="shared" si="1652"/>
        <v>143.65643102729564</v>
      </c>
      <c r="KK407" s="77">
        <f t="shared" si="1817"/>
        <v>163.48245507337271</v>
      </c>
      <c r="KL407" s="77">
        <f t="shared" si="1653"/>
        <v>4.6920089310764919</v>
      </c>
      <c r="KM407" s="77">
        <f t="shared" si="1818"/>
        <v>5.4183319136071333</v>
      </c>
      <c r="KN407" s="282">
        <f t="shared" si="1819"/>
        <v>188.84524244254891</v>
      </c>
      <c r="KO407" s="73">
        <f t="shared" si="1654"/>
        <v>0.76070982339414372</v>
      </c>
      <c r="KP407" s="74">
        <f t="shared" si="1655"/>
        <v>2.4845788384125746E-2</v>
      </c>
      <c r="KQ407" s="279">
        <f t="shared" si="1656"/>
        <v>1.1088316907684883</v>
      </c>
      <c r="KR407" s="76">
        <f t="shared" si="1657"/>
        <v>270.28172074112331</v>
      </c>
      <c r="KS407" s="77">
        <f t="shared" si="1820"/>
        <v>307.58330102060575</v>
      </c>
      <c r="KT407" s="77">
        <f t="shared" si="1658"/>
        <v>8.8255876909100213</v>
      </c>
      <c r="KU407" s="77">
        <f t="shared" si="1821"/>
        <v>10.191788665462893</v>
      </c>
      <c r="KV407" s="282">
        <f t="shared" si="1822"/>
        <v>357.98331496514584</v>
      </c>
      <c r="KW407" s="73">
        <f t="shared" si="1590"/>
        <v>0.75501206185388448</v>
      </c>
      <c r="KX407" s="74">
        <f t="shared" si="1591"/>
        <v>2.4653628596543117E-2</v>
      </c>
      <c r="KY407" s="279">
        <f t="shared" si="1592"/>
        <v>1.1080155963631995</v>
      </c>
      <c r="KZ407" s="76">
        <f t="shared" si="1659"/>
        <v>1451.806784792999</v>
      </c>
      <c r="LA407" s="77">
        <f t="shared" si="1823"/>
        <v>1652.1706391622808</v>
      </c>
      <c r="LB407" s="77">
        <f t="shared" si="1660"/>
        <v>46.340887396457639</v>
      </c>
      <c r="LC407" s="77">
        <f t="shared" si="1824"/>
        <v>53.51445676542928</v>
      </c>
      <c r="LD407" s="286">
        <f t="shared" si="1825"/>
        <v>2955.5642301194207</v>
      </c>
      <c r="LE407" s="73">
        <f t="shared" si="1661"/>
        <v>0.4912113802156613</v>
      </c>
      <c r="LF407" s="74">
        <f t="shared" si="1662"/>
        <v>1.5679201596842041E-2</v>
      </c>
      <c r="LG407" s="279">
        <f t="shared" si="1663"/>
        <v>1.0702192229907546</v>
      </c>
      <c r="LH407" s="76">
        <f t="shared" si="1664"/>
        <v>280.52287611268207</v>
      </c>
      <c r="LI407" s="77">
        <f t="shared" si="1826"/>
        <v>319.23783824499333</v>
      </c>
      <c r="LJ407" s="77">
        <f t="shared" si="1665"/>
        <v>9.1527413431712734</v>
      </c>
      <c r="LK407" s="77">
        <f t="shared" si="1827"/>
        <v>10.569585703094187</v>
      </c>
      <c r="LL407" s="282">
        <f t="shared" si="1828"/>
        <v>378.57860722528289</v>
      </c>
      <c r="LM407" s="73">
        <f t="shared" si="1849"/>
        <v>0.74098977268873978</v>
      </c>
      <c r="LN407" s="74">
        <f t="shared" si="1850"/>
        <v>2.417659415637477E-2</v>
      </c>
      <c r="LO407" s="279">
        <f t="shared" si="1851"/>
        <v>1.1060065353041799</v>
      </c>
      <c r="LP407" s="76">
        <f t="shared" si="1666"/>
        <v>6.4202093451560874E-2</v>
      </c>
      <c r="LQ407" s="77">
        <f t="shared" si="1829"/>
        <v>7.3062624368810794E-2</v>
      </c>
      <c r="LR407" s="77">
        <f t="shared" si="1667"/>
        <v>1.2316900883518657E-3</v>
      </c>
      <c r="LS407" s="77">
        <f t="shared" si="1830"/>
        <v>1.4223557140287345E-3</v>
      </c>
      <c r="LT407" s="282">
        <f t="shared" si="1831"/>
        <v>0.92320491949545436</v>
      </c>
      <c r="LU407" s="73">
        <f t="shared" si="1599"/>
        <v>6.9542624931687211E-2</v>
      </c>
      <c r="LV407" s="74">
        <f t="shared" si="1600"/>
        <v>1.3341459326549118E-3</v>
      </c>
      <c r="LW407" s="279">
        <f t="shared" si="1601"/>
        <v>1.0098041034571972</v>
      </c>
      <c r="LX407" s="76">
        <f t="shared" si="1668"/>
        <v>48.521923203254786</v>
      </c>
      <c r="LY407" s="77">
        <f t="shared" si="1832"/>
        <v>55.218433824535978</v>
      </c>
      <c r="LZ407" s="77">
        <f t="shared" si="1669"/>
        <v>0.93087263458644043</v>
      </c>
      <c r="MA407" s="77">
        <f t="shared" si="1833"/>
        <v>1.0749717184204215</v>
      </c>
      <c r="MB407" s="286">
        <f t="shared" si="1834"/>
        <v>697.72928114890976</v>
      </c>
      <c r="MC407" s="73">
        <f t="shared" si="1593"/>
        <v>6.9542621349295522E-2</v>
      </c>
      <c r="MD407" s="74">
        <f t="shared" si="1594"/>
        <v>1.3341458639282377E-3</v>
      </c>
      <c r="ME407" s="279">
        <f t="shared" si="1595"/>
        <v>1.0098041029521523</v>
      </c>
      <c r="MF407" s="76">
        <f t="shared" si="1670"/>
        <v>0</v>
      </c>
      <c r="MG407" s="77">
        <f t="shared" si="1835"/>
        <v>0</v>
      </c>
      <c r="MH407" s="77">
        <f t="shared" si="1671"/>
        <v>0</v>
      </c>
      <c r="MI407" s="77">
        <f t="shared" si="1836"/>
        <v>0</v>
      </c>
      <c r="MJ407" s="286">
        <f t="shared" si="1837"/>
        <v>0</v>
      </c>
      <c r="MK407" s="73"/>
      <c r="ML407" s="74"/>
      <c r="MM407" s="279"/>
      <c r="MN407" s="287">
        <f t="shared" si="1838"/>
        <v>1.0812033226408979</v>
      </c>
      <c r="MO407" s="288">
        <f t="shared" si="1838"/>
        <v>1.0812033226408979</v>
      </c>
      <c r="MP407" s="288">
        <f t="shared" si="1838"/>
        <v>1.0859398994699896</v>
      </c>
      <c r="MQ407" s="289">
        <f t="shared" si="1672"/>
        <v>1.0873580188667344</v>
      </c>
      <c r="MR407" s="290">
        <f t="shared" si="1839"/>
        <v>3.819242616896708</v>
      </c>
      <c r="MS407" s="291">
        <f t="shared" si="1602"/>
        <v>3.819242616896708</v>
      </c>
      <c r="MT407" s="291">
        <f t="shared" si="1673"/>
        <v>3.2403360660285014</v>
      </c>
      <c r="MU407" s="292">
        <f t="shared" si="1603"/>
        <v>3.4688895517886564</v>
      </c>
      <c r="MV407" s="359">
        <f t="shared" si="1674"/>
        <v>0.2285534857601548</v>
      </c>
      <c r="MW407" s="360">
        <f t="shared" si="1675"/>
        <v>0.72706339762948913</v>
      </c>
      <c r="MX407" s="360">
        <f t="shared" si="1676"/>
        <v>0.35035306510805164</v>
      </c>
      <c r="MY407" s="360">
        <f t="shared" si="1677"/>
        <v>9.4722609234340841E-3</v>
      </c>
      <c r="MZ407" s="360">
        <f t="shared" si="1678"/>
        <v>0</v>
      </c>
      <c r="NA407" s="360">
        <f t="shared" si="1679"/>
        <v>0</v>
      </c>
      <c r="NB407" s="360">
        <f t="shared" si="1680"/>
        <v>0.71856990077790939</v>
      </c>
      <c r="NC407" s="360">
        <f t="shared" si="1681"/>
        <v>4.3421576448659474E-2</v>
      </c>
      <c r="ND407" s="360">
        <f t="shared" si="1682"/>
        <v>1.110784513802917E-3</v>
      </c>
      <c r="NE407" s="360">
        <f t="shared" si="1683"/>
        <v>7.4513489619642409E-2</v>
      </c>
      <c r="NF407" s="360">
        <f t="shared" si="1684"/>
        <v>0.1410503854170353</v>
      </c>
      <c r="NG407" s="360">
        <f t="shared" si="1685"/>
        <v>1.1252284910524792</v>
      </c>
      <c r="NH407" s="360">
        <f t="shared" si="1686"/>
        <v>0.14886847965194261</v>
      </c>
      <c r="NI407" s="360">
        <f t="shared" si="1687"/>
        <v>4.0392164138287889E-4</v>
      </c>
      <c r="NJ407" s="360">
        <f t="shared" si="1688"/>
        <v>0.2506333783527242</v>
      </c>
      <c r="NK407" s="361">
        <f t="shared" si="1689"/>
        <v>0</v>
      </c>
      <c r="NL407" s="145">
        <f t="shared" si="1840"/>
        <v>3.819242616896708</v>
      </c>
      <c r="NM407" s="56">
        <f t="shared" si="1604"/>
        <v>3.819242616896708</v>
      </c>
      <c r="NN407" s="56">
        <f t="shared" si="1841"/>
        <v>3.2403360660285014</v>
      </c>
      <c r="NO407" s="58">
        <f t="shared" si="1596"/>
        <v>3.4688895517886564</v>
      </c>
      <c r="NP407" s="55">
        <f t="shared" si="1690"/>
        <v>1.0812033226408979</v>
      </c>
      <c r="NQ407" s="56">
        <f t="shared" si="1597"/>
        <v>1.0812033226408979</v>
      </c>
      <c r="NR407" s="56">
        <f t="shared" si="1691"/>
        <v>1.0859398994699896</v>
      </c>
      <c r="NS407" s="61">
        <f t="shared" si="1598"/>
        <v>1.0873580188667344</v>
      </c>
      <c r="NT407" s="41"/>
      <c r="NU407" s="86">
        <f t="shared" si="1852"/>
        <v>0</v>
      </c>
      <c r="NV407" s="86">
        <f t="shared" si="1852"/>
        <v>0</v>
      </c>
      <c r="NW407" s="86">
        <f t="shared" si="1852"/>
        <v>0</v>
      </c>
      <c r="NX407" s="86">
        <f t="shared" si="1842"/>
        <v>0</v>
      </c>
      <c r="NY407" s="87">
        <f t="shared" si="1853"/>
        <v>0</v>
      </c>
      <c r="NZ407" s="87">
        <f t="shared" si="1853"/>
        <v>0</v>
      </c>
      <c r="OA407" s="87">
        <f t="shared" si="1853"/>
        <v>0</v>
      </c>
      <c r="OB407" s="87">
        <f t="shared" si="1843"/>
        <v>0</v>
      </c>
      <c r="OC407" s="26"/>
    </row>
    <row r="408" spans="1:393" thickBot="1" x14ac:dyDescent="0.35">
      <c r="A408" s="136" t="s">
        <v>914</v>
      </c>
      <c r="B408" s="137" t="s">
        <v>915</v>
      </c>
      <c r="C408" s="133" t="s">
        <v>100</v>
      </c>
      <c r="D408" s="64">
        <f>VLOOKUP(B408,[1]УсіТ_1!$A$10:$G$556,6,FALSE)</f>
        <v>3543.94</v>
      </c>
      <c r="E408" s="64">
        <f>VLOOKUP(B408,[1]УсіТ_1!$A$10:$G$556,7,FALSE)</f>
        <v>47.4</v>
      </c>
      <c r="F408" s="38">
        <v>550.9</v>
      </c>
      <c r="G408" s="38"/>
      <c r="H408" s="39"/>
      <c r="I408" s="256">
        <v>3.4870000000000001</v>
      </c>
      <c r="J408" s="62">
        <v>3.4870000000000001</v>
      </c>
      <c r="K408" s="257">
        <f t="shared" si="1692"/>
        <v>2.9617</v>
      </c>
      <c r="L408" s="293">
        <f t="shared" si="1693"/>
        <v>3.1698</v>
      </c>
      <c r="M408" s="63">
        <v>0.20810000000000001</v>
      </c>
      <c r="N408" s="63">
        <v>0.67310000000000003</v>
      </c>
      <c r="O408" s="63">
        <v>0.31719999999999998</v>
      </c>
      <c r="P408" s="63">
        <v>1.0200000000000001E-2</v>
      </c>
      <c r="Q408" s="63">
        <v>0</v>
      </c>
      <c r="R408" s="63">
        <v>0</v>
      </c>
      <c r="S408" s="63">
        <v>0.64880000000000004</v>
      </c>
      <c r="T408" s="63">
        <v>2.9600000000000001E-2</v>
      </c>
      <c r="U408" s="63">
        <v>6.9999999999999999E-4</v>
      </c>
      <c r="V408" s="63">
        <v>6.6699999999999995E-2</v>
      </c>
      <c r="W408" s="63">
        <v>0.1288</v>
      </c>
      <c r="X408" s="63">
        <v>1.0330999999999999</v>
      </c>
      <c r="Y408" s="63">
        <v>0.126</v>
      </c>
      <c r="Z408" s="63">
        <v>4.0000000000000002E-4</v>
      </c>
      <c r="AA408" s="63">
        <v>0.24429999999999999</v>
      </c>
      <c r="AB408" s="259">
        <v>0</v>
      </c>
      <c r="AC408" s="144">
        <v>266.47000000000003</v>
      </c>
      <c r="AD408" s="70">
        <v>58.623399999999997</v>
      </c>
      <c r="AE408" s="70">
        <v>194.007683341525</v>
      </c>
      <c r="AF408" s="68">
        <f t="shared" si="1694"/>
        <v>13.627099677908715</v>
      </c>
      <c r="AG408" s="68">
        <f t="shared" si="1695"/>
        <v>61.861677925645338</v>
      </c>
      <c r="AH408" s="71">
        <v>9.1646968495833292</v>
      </c>
      <c r="AI408" s="71">
        <v>56.971300297134199</v>
      </c>
      <c r="AJ408" s="68">
        <f t="shared" si="1696"/>
        <v>0.78079167057222421</v>
      </c>
      <c r="AK408" s="68">
        <f t="shared" si="1697"/>
        <v>33.359772774188123</v>
      </c>
      <c r="AL408" s="71">
        <v>29.261854024412099</v>
      </c>
      <c r="AM408" s="69">
        <f t="shared" si="1698"/>
        <v>737.39872141518561</v>
      </c>
      <c r="AN408" s="260">
        <v>839.97</v>
      </c>
      <c r="AO408" s="71">
        <v>184.79339999999999</v>
      </c>
      <c r="AP408" s="71">
        <v>611.55339729192895</v>
      </c>
      <c r="AQ408" s="68">
        <f t="shared" si="1699"/>
        <v>42.955510625785088</v>
      </c>
      <c r="AR408" s="68">
        <f t="shared" si="1700"/>
        <v>195.00113936729903</v>
      </c>
      <c r="AS408" s="71">
        <v>72.482113534500002</v>
      </c>
      <c r="AT408" s="261">
        <f t="shared" si="1609"/>
        <v>15.719737859521052</v>
      </c>
      <c r="AU408" s="71">
        <v>184.28696225769099</v>
      </c>
      <c r="AV408" s="68">
        <f t="shared" si="1701"/>
        <v>2.5256528177416548</v>
      </c>
      <c r="AW408" s="68">
        <f t="shared" si="1702"/>
        <v>107.90996789783999</v>
      </c>
      <c r="AX408" s="71">
        <v>94.654293654206</v>
      </c>
      <c r="AY408" s="69">
        <f t="shared" si="1703"/>
        <v>2385.2882000859913</v>
      </c>
      <c r="AZ408" s="260">
        <v>137</v>
      </c>
      <c r="BA408" s="260">
        <v>698.31183333333502</v>
      </c>
      <c r="BB408" s="260">
        <v>72.823948333333504</v>
      </c>
      <c r="BC408" s="262">
        <f t="shared" si="1704"/>
        <v>58.259158666666806</v>
      </c>
      <c r="BD408" s="262">
        <f t="shared" si="1610"/>
        <v>14.564789666666698</v>
      </c>
      <c r="BE408" s="260">
        <v>27.333920333333399</v>
      </c>
      <c r="BF408" s="262">
        <f t="shared" si="1705"/>
        <v>21.867136266666719</v>
      </c>
      <c r="BG408" s="262">
        <f t="shared" si="1611"/>
        <v>5.4667840666666798</v>
      </c>
      <c r="BH408" s="260">
        <v>86.103578711071521</v>
      </c>
      <c r="BI408" s="263">
        <f t="shared" si="1706"/>
        <v>50.418294928582775</v>
      </c>
      <c r="BJ408" s="68">
        <f t="shared" si="1707"/>
        <v>1.1800495462352352</v>
      </c>
      <c r="BK408" s="260">
        <v>44.224914803578038</v>
      </c>
      <c r="BL408" s="69">
        <f t="shared" si="1708"/>
        <v>1114.5578346175819</v>
      </c>
      <c r="BM408" s="260">
        <v>12.18</v>
      </c>
      <c r="BN408" s="260">
        <v>2.6796000000000002</v>
      </c>
      <c r="BO408" s="260">
        <v>8.8678409693390208</v>
      </c>
      <c r="BP408" s="68">
        <f t="shared" si="1709"/>
        <v>0.62287714968637276</v>
      </c>
      <c r="BQ408" s="68">
        <f t="shared" si="1710"/>
        <v>2.8276175071653786</v>
      </c>
      <c r="BR408" s="260">
        <v>2.1169522925333299</v>
      </c>
      <c r="BS408" s="260">
        <v>2.7872119390105201</v>
      </c>
      <c r="BT408" s="68">
        <f t="shared" si="1711"/>
        <v>3.819873962413918E-2</v>
      </c>
      <c r="BU408" s="68">
        <f t="shared" si="1712"/>
        <v>1.6320630997353662</v>
      </c>
      <c r="BV408" s="260">
        <v>1.4315802600441501</v>
      </c>
      <c r="BW408" s="69">
        <f t="shared" si="1713"/>
        <v>36.075822553112424</v>
      </c>
      <c r="BX408" s="260">
        <v>0</v>
      </c>
      <c r="BY408" s="260">
        <v>0</v>
      </c>
      <c r="BZ408" s="263">
        <f t="shared" si="1714"/>
        <v>0</v>
      </c>
      <c r="CA408" s="263">
        <f t="shared" si="1715"/>
        <v>0</v>
      </c>
      <c r="CB408" s="260">
        <v>0</v>
      </c>
      <c r="CC408" s="264">
        <f t="shared" si="1716"/>
        <v>0</v>
      </c>
      <c r="CD408" s="260">
        <v>0</v>
      </c>
      <c r="CE408" s="260">
        <v>0</v>
      </c>
      <c r="CF408" s="263">
        <f t="shared" si="1717"/>
        <v>0</v>
      </c>
      <c r="CG408" s="263">
        <f t="shared" si="1718"/>
        <v>0</v>
      </c>
      <c r="CH408" s="260">
        <v>0</v>
      </c>
      <c r="CI408" s="69">
        <f t="shared" si="1719"/>
        <v>0</v>
      </c>
      <c r="CJ408" s="260">
        <v>923.79369814471181</v>
      </c>
      <c r="CK408" s="260">
        <v>203.23463119333147</v>
      </c>
      <c r="CL408" s="260">
        <v>73.635643580331163</v>
      </c>
      <c r="CM408" s="260">
        <v>34.06659325697396</v>
      </c>
      <c r="CN408" s="260">
        <v>446.5854418305355</v>
      </c>
      <c r="CO408" s="265">
        <f t="shared" si="1720"/>
        <v>31.368161434176812</v>
      </c>
      <c r="CP408" s="266">
        <f t="shared" si="1721"/>
        <v>142.39912715296819</v>
      </c>
      <c r="CQ408" s="260">
        <v>177.64910185029029</v>
      </c>
      <c r="CR408" s="265">
        <f t="shared" si="1722"/>
        <v>2.4346809408582284</v>
      </c>
      <c r="CS408" s="265">
        <f t="shared" si="1723"/>
        <v>104.02314218484489</v>
      </c>
      <c r="CT408" s="260">
        <v>91.244926108393713</v>
      </c>
      <c r="CU408" s="267">
        <f t="shared" si="1612"/>
        <v>2299.3721312491125</v>
      </c>
      <c r="CV408" s="260">
        <v>75.376299999999958</v>
      </c>
      <c r="CW408" s="260">
        <v>8.1290251680382397</v>
      </c>
      <c r="CX408" s="68">
        <f t="shared" si="1724"/>
        <v>0.11140828992796407</v>
      </c>
      <c r="CY408" s="68">
        <f t="shared" si="1725"/>
        <v>4.7599832032454632</v>
      </c>
      <c r="CZ408" s="260">
        <v>4.1752662584019102</v>
      </c>
      <c r="DA408" s="69">
        <f t="shared" si="1726"/>
        <v>105.21670971172811</v>
      </c>
      <c r="DB408" s="260">
        <v>1.9316000000000022</v>
      </c>
      <c r="DC408" s="260">
        <v>0.20831514699690301</v>
      </c>
      <c r="DD408" s="68">
        <f t="shared" si="1727"/>
        <v>2.8549590895925558E-3</v>
      </c>
      <c r="DE408" s="68">
        <f t="shared" si="1728"/>
        <v>0.12197976758462455</v>
      </c>
      <c r="DF408" s="260">
        <v>0.106995757349845</v>
      </c>
      <c r="DG408" s="69">
        <f t="shared" si="1729"/>
        <v>2.6962930852161002</v>
      </c>
      <c r="DH408" s="260">
        <v>86.224163804536317</v>
      </c>
      <c r="DI408" s="260">
        <v>18.969316036997991</v>
      </c>
      <c r="DJ408" s="260">
        <v>1.3073464357999993</v>
      </c>
      <c r="DK408" s="260">
        <v>62.77119124970244</v>
      </c>
      <c r="DL408" s="68">
        <f t="shared" si="1730"/>
        <v>4.4090484733790989</v>
      </c>
      <c r="DM408" s="68">
        <f t="shared" si="1731"/>
        <v>20.015347584262617</v>
      </c>
      <c r="DN408" s="260">
        <v>18.254411967106002</v>
      </c>
      <c r="DO408" s="68">
        <f t="shared" si="1732"/>
        <v>0.25017671600918778</v>
      </c>
      <c r="DP408" s="68">
        <f t="shared" si="1733"/>
        <v>10.688943944986788</v>
      </c>
      <c r="DQ408" s="260">
        <v>9.3759127051170008</v>
      </c>
      <c r="DR408" s="264">
        <f t="shared" si="1734"/>
        <v>236.28281063911169</v>
      </c>
      <c r="DS408" s="260">
        <v>165.08</v>
      </c>
      <c r="DT408" s="260">
        <v>36.317599999999999</v>
      </c>
      <c r="DU408" s="260">
        <v>120.189095830746</v>
      </c>
      <c r="DV408" s="68">
        <f t="shared" si="1735"/>
        <v>8.4420820911515992</v>
      </c>
      <c r="DW408" s="68">
        <f t="shared" si="1736"/>
        <v>38.323735474783327</v>
      </c>
      <c r="DX408" s="260">
        <v>3.11181380066667</v>
      </c>
      <c r="DY408" s="260">
        <v>2.0561288778333302</v>
      </c>
      <c r="DZ408" s="260">
        <v>0</v>
      </c>
      <c r="EA408" s="260">
        <v>35.239149178387599</v>
      </c>
      <c r="EB408" s="68">
        <f t="shared" si="1737"/>
        <v>0.48295253948980205</v>
      </c>
      <c r="EC408" s="68">
        <f t="shared" si="1738"/>
        <v>20.634424758001572</v>
      </c>
      <c r="ED408" s="267">
        <v>18.099689384381701</v>
      </c>
      <c r="EE408" s="69">
        <f t="shared" si="1739"/>
        <v>456.11217248641833</v>
      </c>
      <c r="EF408" s="260">
        <v>815.12325015873068</v>
      </c>
      <c r="EG408" s="260">
        <v>179.32711503492067</v>
      </c>
      <c r="EH408" s="260">
        <v>1034.9528426622578</v>
      </c>
      <c r="EI408" s="260">
        <v>593.46332945963604</v>
      </c>
      <c r="EJ408" s="268">
        <f t="shared" si="1740"/>
        <v>41.684864261244833</v>
      </c>
      <c r="EK408" s="266">
        <f t="shared" si="1741"/>
        <v>189.23290415815845</v>
      </c>
      <c r="EL408" s="260">
        <v>282.86541120011719</v>
      </c>
      <c r="EM408" s="268">
        <f t="shared" si="1742"/>
        <v>3.8766704604976061</v>
      </c>
      <c r="EN408" s="268">
        <f t="shared" si="1743"/>
        <v>165.63297298987342</v>
      </c>
      <c r="EO408" s="269">
        <f t="shared" si="1744"/>
        <v>2905.7319485156627</v>
      </c>
      <c r="EP408" s="69">
        <f t="shared" si="1745"/>
        <v>3661.222255129735</v>
      </c>
      <c r="EQ408" s="260">
        <v>158.33000000000001</v>
      </c>
      <c r="ER408" s="260">
        <v>34.832599999999999</v>
      </c>
      <c r="ES408" s="260">
        <v>115.274651943797</v>
      </c>
      <c r="ET408" s="68">
        <f t="shared" si="1746"/>
        <v>8.0968915525323002</v>
      </c>
      <c r="EU408" s="68">
        <f t="shared" si="1747"/>
        <v>36.756706068102993</v>
      </c>
      <c r="EV408" s="260">
        <v>11.422755727525001</v>
      </c>
      <c r="EW408" s="260">
        <v>34.495591487099801</v>
      </c>
      <c r="EX408" s="68">
        <f t="shared" si="1748"/>
        <v>0.4727620813307028</v>
      </c>
      <c r="EY408" s="68">
        <f t="shared" si="1749"/>
        <v>20.199031577637239</v>
      </c>
      <c r="EZ408" s="260">
        <v>17.717779957921099</v>
      </c>
      <c r="FA408" s="69">
        <f t="shared" si="1750"/>
        <v>446.48805493961146</v>
      </c>
      <c r="FB408" s="260">
        <v>0.83333333333333348</v>
      </c>
      <c r="FC408" s="260">
        <v>8.9871586162120806E-2</v>
      </c>
      <c r="FD408" s="68">
        <f t="shared" si="1751"/>
        <v>1.2316900883518657E-3</v>
      </c>
      <c r="FE408" s="68">
        <f t="shared" si="1752"/>
        <v>5.2624666763574489E-2</v>
      </c>
      <c r="FF408" s="260">
        <v>4.6160245974772703E-2</v>
      </c>
      <c r="FG408" s="69">
        <f t="shared" si="1753"/>
        <v>1.1632381985642724</v>
      </c>
      <c r="FH408" s="260">
        <v>620.15148066666598</v>
      </c>
      <c r="FI408" s="260">
        <v>66.880796673961299</v>
      </c>
      <c r="FJ408" s="68">
        <f t="shared" si="1754"/>
        <v>0.91660131841663961</v>
      </c>
      <c r="FK408" s="68">
        <f t="shared" si="1755"/>
        <v>39.162318015624734</v>
      </c>
      <c r="FL408" s="260">
        <v>34.351500000000001</v>
      </c>
      <c r="FM408" s="69">
        <f t="shared" si="1756"/>
        <v>865.66053280875269</v>
      </c>
      <c r="FN408" s="260">
        <v>0</v>
      </c>
      <c r="FO408" s="260">
        <v>0</v>
      </c>
      <c r="FP408" s="68">
        <f t="shared" si="1757"/>
        <v>0</v>
      </c>
      <c r="FQ408" s="68">
        <f t="shared" si="1758"/>
        <v>0</v>
      </c>
      <c r="FR408" s="260">
        <v>0</v>
      </c>
      <c r="FS408" s="264">
        <f t="shared" si="1759"/>
        <v>0</v>
      </c>
      <c r="FT408" s="270">
        <f t="shared" si="1613"/>
        <v>12347.534776920122</v>
      </c>
      <c r="FU408" s="271">
        <f t="shared" si="1614"/>
        <v>3985.9487743732284</v>
      </c>
      <c r="FV408" s="272">
        <f t="shared" si="1760"/>
        <v>1181.3288697112023</v>
      </c>
      <c r="FW408" s="272">
        <f t="shared" si="1615"/>
        <v>129.91262604982853</v>
      </c>
      <c r="FX408" s="272">
        <f t="shared" si="1616"/>
        <v>698.31183333333502</v>
      </c>
      <c r="FY408" s="272">
        <f t="shared" si="1617"/>
        <v>0</v>
      </c>
      <c r="FZ408" s="272">
        <f t="shared" si="1618"/>
        <v>0</v>
      </c>
      <c r="GA408" s="272">
        <f t="shared" si="1619"/>
        <v>75.376299999999958</v>
      </c>
      <c r="GB408" s="272">
        <f t="shared" si="1620"/>
        <v>1.9316000000000022</v>
      </c>
      <c r="GC408" s="272">
        <f t="shared" si="1621"/>
        <v>620.15148066666598</v>
      </c>
      <c r="GD408" s="272">
        <f t="shared" si="1622"/>
        <v>0</v>
      </c>
      <c r="GE408" s="272">
        <f t="shared" si="1623"/>
        <v>2152.7126319172103</v>
      </c>
      <c r="GF408" s="273">
        <f t="shared" si="1624"/>
        <v>837.43027139083006</v>
      </c>
      <c r="GG408" s="273">
        <f t="shared" si="1625"/>
        <v>151.20653526586483</v>
      </c>
      <c r="GH408" s="272">
        <f t="shared" si="1761"/>
        <v>953.96072746306663</v>
      </c>
      <c r="GI408" s="274">
        <f t="shared" si="1762"/>
        <v>681.4865341668683</v>
      </c>
      <c r="GJ408" s="275">
        <f t="shared" si="1626"/>
        <v>13.074031769881328</v>
      </c>
      <c r="GK408" s="271">
        <f t="shared" si="1763"/>
        <v>9799.6348435145392</v>
      </c>
      <c r="GL408" s="276">
        <f t="shared" si="1764"/>
        <v>12347.539902828319</v>
      </c>
      <c r="GM408" s="272">
        <f t="shared" si="1765"/>
        <v>5504.8655799309272</v>
      </c>
      <c r="GN408" s="272">
        <f t="shared" si="1766"/>
        <v>294.19319308557471</v>
      </c>
      <c r="GO408" s="277">
        <f t="shared" si="1767"/>
        <v>0.56174190853387584</v>
      </c>
      <c r="GP408" s="278">
        <f t="shared" si="1768"/>
        <v>3.0020832182361738E-2</v>
      </c>
      <c r="GQ408" s="279">
        <f t="shared" si="1769"/>
        <v>1.0821732256185899</v>
      </c>
      <c r="GR408" s="280">
        <f t="shared" si="1770"/>
        <v>9799.6348435145392</v>
      </c>
      <c r="GS408" s="272">
        <f t="shared" si="1771"/>
        <v>5504.8655799309272</v>
      </c>
      <c r="GT408" s="272">
        <f t="shared" si="1627"/>
        <v>294.19319308557471</v>
      </c>
      <c r="GU408" s="73">
        <f t="shared" si="1772"/>
        <v>0.56174190853387584</v>
      </c>
      <c r="GV408" s="74">
        <f t="shared" si="1773"/>
        <v>3.0020832182361738E-2</v>
      </c>
      <c r="GW408" s="279">
        <f t="shared" si="1774"/>
        <v>1.0821732256185899</v>
      </c>
      <c r="GX408" s="280">
        <f t="shared" si="1775"/>
        <v>8329.8280530123429</v>
      </c>
      <c r="GY408" s="272">
        <f t="shared" si="1628"/>
        <v>5002.0916902642584</v>
      </c>
      <c r="GZ408" s="272">
        <f t="shared" si="1629"/>
        <v>198.47895725752505</v>
      </c>
      <c r="HA408" s="73">
        <f t="shared" si="1776"/>
        <v>0.60050359484375382</v>
      </c>
      <c r="HB408" s="74">
        <f t="shared" si="1777"/>
        <v>2.3827497517880752E-2</v>
      </c>
      <c r="HC408" s="279">
        <f t="shared" si="1778"/>
        <v>1.0865639977401544</v>
      </c>
      <c r="HD408" s="280">
        <f t="shared" si="1779"/>
        <v>8915.0651335005859</v>
      </c>
      <c r="HE408" s="272">
        <f t="shared" si="1630"/>
        <v>5443.3552601180563</v>
      </c>
      <c r="HF408" s="272">
        <f t="shared" si="1631"/>
        <v>212.886848606006</v>
      </c>
      <c r="HG408" s="73">
        <f t="shared" si="1780"/>
        <v>0.61057941569751273</v>
      </c>
      <c r="HH408" s="74">
        <f t="shared" si="1781"/>
        <v>2.3879449607836341E-2</v>
      </c>
      <c r="HI408" s="281">
        <f t="shared" si="1782"/>
        <v>1.0879626039597068</v>
      </c>
      <c r="HJ408" s="72">
        <f t="shared" si="1632"/>
        <v>3.7735380377320231</v>
      </c>
      <c r="HK408" s="73">
        <f t="shared" si="1783"/>
        <v>3.7735380377320231</v>
      </c>
      <c r="HL408" s="73">
        <f t="shared" si="1633"/>
        <v>3.2180765921070154</v>
      </c>
      <c r="HM408" s="74">
        <f t="shared" si="1784"/>
        <v>3.4486238620314786</v>
      </c>
      <c r="HN408" s="75"/>
      <c r="HO408" s="75"/>
      <c r="HP408" s="76">
        <f t="shared" si="1785"/>
        <v>441.26356985379687</v>
      </c>
      <c r="HQ408" s="77">
        <f t="shared" si="1786"/>
        <v>502.16235512931934</v>
      </c>
      <c r="HR408" s="77">
        <f t="shared" si="1787"/>
        <v>14.407891348480939</v>
      </c>
      <c r="HS408" s="77">
        <f t="shared" si="1788"/>
        <v>16.63823292922579</v>
      </c>
      <c r="HT408" s="282">
        <f t="shared" si="1789"/>
        <v>585.23708048824255</v>
      </c>
      <c r="HU408" s="73">
        <f t="shared" si="1844"/>
        <v>0.753991133790884</v>
      </c>
      <c r="HV408" s="74">
        <f t="shared" si="1845"/>
        <v>2.4618896903219029E-2</v>
      </c>
      <c r="HW408" s="279">
        <f t="shared" si="1605"/>
        <v>1.1078693216150983</v>
      </c>
      <c r="HX408" s="76">
        <f t="shared" si="1790"/>
        <v>1394.3149508634697</v>
      </c>
      <c r="HY408" s="77">
        <f t="shared" si="1791"/>
        <v>1586.7443572321372</v>
      </c>
      <c r="HZ408" s="77">
        <f t="shared" si="1634"/>
        <v>61.2009013030478</v>
      </c>
      <c r="IA408" s="77">
        <f t="shared" si="1792"/>
        <v>70.6748008247596</v>
      </c>
      <c r="IB408" s="282">
        <f t="shared" si="1793"/>
        <v>1893.0858730841201</v>
      </c>
      <c r="IC408" s="73">
        <f t="shared" si="1846"/>
        <v>0.73653021803597429</v>
      </c>
      <c r="ID408" s="74">
        <f t="shared" si="1847"/>
        <v>3.2328645083248328E-2</v>
      </c>
      <c r="IE408" s="279">
        <f t="shared" ref="IE408:IE471" si="1854">1+IC408*(HY408-HX408)/HX408+ID408*(IA408-HZ408)/HZ408</f>
        <v>1.1066530096500318</v>
      </c>
      <c r="IF408" s="76">
        <f t="shared" si="1635"/>
        <v>61.510319812870982</v>
      </c>
      <c r="IG408" s="77">
        <f t="shared" si="1794"/>
        <v>69.999359050245303</v>
      </c>
      <c r="IH408" s="77">
        <f t="shared" si="1636"/>
        <v>81.306344479568764</v>
      </c>
      <c r="II408" s="77">
        <f t="shared" si="1795"/>
        <v>93.89256660500601</v>
      </c>
      <c r="IJ408" s="282">
        <f t="shared" si="1796"/>
        <v>884.56971001395391</v>
      </c>
      <c r="IK408" s="73">
        <f t="shared" si="1637"/>
        <v>6.9536995350994626E-2</v>
      </c>
      <c r="IL408" s="74">
        <f t="shared" si="1638"/>
        <v>9.191626568163426E-2</v>
      </c>
      <c r="IM408" s="279">
        <f t="shared" si="1797"/>
        <v>1.0238254386559078</v>
      </c>
      <c r="IN408" s="76">
        <f t="shared" si="1639"/>
        <v>20.30041034041891</v>
      </c>
      <c r="IO408" s="77">
        <f t="shared" si="1798"/>
        <v>23.102069971500125</v>
      </c>
      <c r="IP408" s="77">
        <f t="shared" si="1640"/>
        <v>0.66107588931051198</v>
      </c>
      <c r="IQ408" s="77">
        <f t="shared" si="1799"/>
        <v>0.76341043697577926</v>
      </c>
      <c r="IR408" s="282">
        <f t="shared" si="1800"/>
        <v>28.631605200882873</v>
      </c>
      <c r="IS408" s="73">
        <f t="shared" si="1606"/>
        <v>0.70902103455215759</v>
      </c>
      <c r="IT408" s="74">
        <f t="shared" si="1607"/>
        <v>2.3089026433283151E-2</v>
      </c>
      <c r="IU408" s="279">
        <f t="shared" si="1608"/>
        <v>1.1014261742704154</v>
      </c>
      <c r="IV408" s="76">
        <f t="shared" si="1641"/>
        <v>0</v>
      </c>
      <c r="IW408" s="77">
        <f t="shared" si="1801"/>
        <v>0</v>
      </c>
      <c r="IX408" s="77">
        <f t="shared" si="1802"/>
        <v>0</v>
      </c>
      <c r="IY408" s="77">
        <f t="shared" si="1803"/>
        <v>0</v>
      </c>
      <c r="IZ408" s="282">
        <f t="shared" si="1804"/>
        <v>0</v>
      </c>
      <c r="JA408" s="283"/>
      <c r="JB408" s="284"/>
      <c r="JC408" s="285"/>
      <c r="JD408" s="76">
        <f t="shared" si="1642"/>
        <v>0</v>
      </c>
      <c r="JE408" s="77">
        <f t="shared" si="1805"/>
        <v>0</v>
      </c>
      <c r="JF408" s="77">
        <f t="shared" si="1643"/>
        <v>0</v>
      </c>
      <c r="JG408" s="77">
        <f t="shared" si="1806"/>
        <v>0</v>
      </c>
      <c r="JH408" s="282">
        <f t="shared" si="1807"/>
        <v>0</v>
      </c>
      <c r="JI408" s="283"/>
      <c r="JJ408" s="284"/>
      <c r="JK408" s="285"/>
      <c r="JL408" s="76">
        <f t="shared" si="1644"/>
        <v>1427.6634979301753</v>
      </c>
      <c r="JM408" s="77">
        <f t="shared" si="1808"/>
        <v>1624.6953372795188</v>
      </c>
      <c r="JN408" s="77">
        <f t="shared" si="1645"/>
        <v>67.869435632009001</v>
      </c>
      <c r="JO408" s="77">
        <f t="shared" si="1809"/>
        <v>78.375624267844003</v>
      </c>
      <c r="JP408" s="282">
        <f t="shared" si="1810"/>
        <v>1824.8985168643751</v>
      </c>
      <c r="JQ408" s="73">
        <f t="shared" si="1646"/>
        <v>0.78232487162258901</v>
      </c>
      <c r="JR408" s="74">
        <f t="shared" si="1647"/>
        <v>3.7190799929316287E-2</v>
      </c>
      <c r="JS408" s="279">
        <f t="shared" si="1848"/>
        <v>1.1137257913616916</v>
      </c>
      <c r="JT408" s="76">
        <f t="shared" si="1648"/>
        <v>5.8071795079594652</v>
      </c>
      <c r="JU408" s="77">
        <f t="shared" si="1811"/>
        <v>6.6086283518529507</v>
      </c>
      <c r="JV408" s="77">
        <f t="shared" si="1649"/>
        <v>0.11140828992796407</v>
      </c>
      <c r="JW408" s="77">
        <f t="shared" si="1812"/>
        <v>0.12865429320881291</v>
      </c>
      <c r="JX408" s="282">
        <f t="shared" si="1813"/>
        <v>83.505325168038183</v>
      </c>
      <c r="JY408" s="73">
        <f t="shared" ref="JY408:JY471" si="1855">JT408/JX408</f>
        <v>6.954262493168728E-2</v>
      </c>
      <c r="JZ408" s="74">
        <f t="shared" ref="JZ408:JZ471" si="1856">JV408/JX408</f>
        <v>1.3341459326549128E-3</v>
      </c>
      <c r="KA408" s="279">
        <f t="shared" ref="KA408:KA471" si="1857">1+JY408*(JW408*$GO$8-JW408)/JW408+JZ408*(JX408*$GP$8-JX408)/JX408</f>
        <v>1.0098041034571972</v>
      </c>
      <c r="KB408" s="76">
        <f t="shared" si="1650"/>
        <v>0.14881531645324195</v>
      </c>
      <c r="KC408" s="77">
        <f t="shared" si="1814"/>
        <v>0.16935331827695385</v>
      </c>
      <c r="KD408" s="77">
        <f t="shared" si="1651"/>
        <v>2.8549590895925558E-3</v>
      </c>
      <c r="KE408" s="77">
        <f t="shared" si="1815"/>
        <v>3.2969067566614835E-3</v>
      </c>
      <c r="KF408" s="282">
        <f t="shared" si="1816"/>
        <v>2.1399151469969051</v>
      </c>
      <c r="KG408" s="73">
        <f t="shared" ref="KG408:KG471" si="1858">KB408/KF408</f>
        <v>6.9542624931687155E-2</v>
      </c>
      <c r="KH408" s="74">
        <f t="shared" ref="KH408:KH471" si="1859">KD408/KF408</f>
        <v>1.3341459326549105E-3</v>
      </c>
      <c r="KI408" s="279">
        <f t="shared" ref="KI408:KI471" si="1860">1+KG408*(KE408*$GO$8-KE408)/KE408+KH408*(KF408*$GP$8-KF408)/KF408</f>
        <v>1.0098041034571972</v>
      </c>
      <c r="KJ408" s="76">
        <f t="shared" si="1652"/>
        <v>142.65271550721857</v>
      </c>
      <c r="KK408" s="77">
        <f t="shared" si="1817"/>
        <v>162.34021677436979</v>
      </c>
      <c r="KL408" s="77">
        <f t="shared" si="1653"/>
        <v>4.6592251893882866</v>
      </c>
      <c r="KM408" s="77">
        <f t="shared" si="1818"/>
        <v>5.3804732487055933</v>
      </c>
      <c r="KN408" s="282">
        <f t="shared" si="1819"/>
        <v>187.52604018977118</v>
      </c>
      <c r="KO408" s="73">
        <f t="shared" si="1654"/>
        <v>0.76070883469228034</v>
      </c>
      <c r="KP408" s="74">
        <f t="shared" si="1655"/>
        <v>2.4845750407107618E-2</v>
      </c>
      <c r="KQ408" s="279">
        <f t="shared" si="1656"/>
        <v>1.1088315484389017</v>
      </c>
      <c r="KR408" s="76">
        <f t="shared" si="1657"/>
        <v>273.32655548399759</v>
      </c>
      <c r="KS408" s="77">
        <f t="shared" si="1820"/>
        <v>311.04835340634412</v>
      </c>
      <c r="KT408" s="77">
        <f t="shared" si="1658"/>
        <v>8.9250346306414006</v>
      </c>
      <c r="KU408" s="77">
        <f t="shared" si="1821"/>
        <v>10.306629991464689</v>
      </c>
      <c r="KV408" s="282">
        <f t="shared" si="1822"/>
        <v>361.99378768763358</v>
      </c>
      <c r="KW408" s="73">
        <f t="shared" si="1590"/>
        <v>0.75505869100674339</v>
      </c>
      <c r="KX408" s="74">
        <f t="shared" si="1591"/>
        <v>2.4655214907563169E-2</v>
      </c>
      <c r="KY408" s="279">
        <f t="shared" si="1592"/>
        <v>1.1080222772135313</v>
      </c>
      <c r="KZ408" s="76">
        <f t="shared" si="1659"/>
        <v>1427.3867353142502</v>
      </c>
      <c r="LA408" s="77">
        <f t="shared" si="1823"/>
        <v>1624.3803786549699</v>
      </c>
      <c r="LB408" s="77">
        <f t="shared" si="1660"/>
        <v>45.56153472174244</v>
      </c>
      <c r="LC408" s="77">
        <f t="shared" si="1824"/>
        <v>52.61446029666817</v>
      </c>
      <c r="LD408" s="286">
        <f t="shared" si="1825"/>
        <v>2905.7319485156627</v>
      </c>
      <c r="LE408" s="73">
        <f t="shared" si="1661"/>
        <v>0.49123138699817215</v>
      </c>
      <c r="LF408" s="74">
        <f t="shared" si="1662"/>
        <v>1.5679882222108157E-2</v>
      </c>
      <c r="LG408" s="279">
        <f t="shared" si="1663"/>
        <v>1.0702220894876</v>
      </c>
      <c r="LH408" s="76">
        <f t="shared" si="1664"/>
        <v>262.6485999278031</v>
      </c>
      <c r="LI408" s="77">
        <f t="shared" si="1826"/>
        <v>298.89673320383918</v>
      </c>
      <c r="LJ408" s="77">
        <f t="shared" si="1665"/>
        <v>8.5696536338630036</v>
      </c>
      <c r="LK408" s="77">
        <f t="shared" si="1827"/>
        <v>9.8962360163849965</v>
      </c>
      <c r="LL408" s="282">
        <f t="shared" si="1828"/>
        <v>354.3555991584218</v>
      </c>
      <c r="LM408" s="73">
        <f t="shared" si="1849"/>
        <v>0.74120064859023371</v>
      </c>
      <c r="LN408" s="74">
        <f t="shared" si="1850"/>
        <v>2.4183768096837008E-2</v>
      </c>
      <c r="LO408" s="279">
        <f t="shared" si="1851"/>
        <v>1.1060367488133285</v>
      </c>
      <c r="LP408" s="76">
        <f t="shared" si="1666"/>
        <v>6.4202093451560874E-2</v>
      </c>
      <c r="LQ408" s="77">
        <f t="shared" si="1829"/>
        <v>7.3062624368810794E-2</v>
      </c>
      <c r="LR408" s="77">
        <f t="shared" si="1667"/>
        <v>1.2316900883518657E-3</v>
      </c>
      <c r="LS408" s="77">
        <f t="shared" si="1830"/>
        <v>1.4223557140287345E-3</v>
      </c>
      <c r="LT408" s="282">
        <f t="shared" si="1831"/>
        <v>0.92320491949545436</v>
      </c>
      <c r="LU408" s="73">
        <f t="shared" si="1599"/>
        <v>6.9542624931687211E-2</v>
      </c>
      <c r="LV408" s="74">
        <f t="shared" si="1600"/>
        <v>1.3341459326549118E-3</v>
      </c>
      <c r="LW408" s="279">
        <f t="shared" si="1601"/>
        <v>1.0098041034571972</v>
      </c>
      <c r="LX408" s="76">
        <f t="shared" si="1668"/>
        <v>47.778027979062173</v>
      </c>
      <c r="LY408" s="77">
        <f t="shared" si="1832"/>
        <v>54.37187362045254</v>
      </c>
      <c r="LZ408" s="77">
        <f t="shared" si="1669"/>
        <v>0.91660131841663961</v>
      </c>
      <c r="MA408" s="77">
        <f t="shared" si="1833"/>
        <v>1.0584912025075355</v>
      </c>
      <c r="MB408" s="286">
        <f t="shared" si="1834"/>
        <v>687.03216889583553</v>
      </c>
      <c r="MC408" s="73">
        <f t="shared" si="1593"/>
        <v>6.9542635908663025E-2</v>
      </c>
      <c r="MD408" s="74">
        <f t="shared" si="1594"/>
        <v>1.3341461432435637E-3</v>
      </c>
      <c r="ME408" s="279">
        <f t="shared" si="1595"/>
        <v>1.0098041050047288</v>
      </c>
      <c r="MF408" s="76">
        <f t="shared" si="1670"/>
        <v>0</v>
      </c>
      <c r="MG408" s="77">
        <f t="shared" si="1835"/>
        <v>0</v>
      </c>
      <c r="MH408" s="77">
        <f t="shared" si="1671"/>
        <v>0</v>
      </c>
      <c r="MI408" s="77">
        <f t="shared" si="1836"/>
        <v>0</v>
      </c>
      <c r="MJ408" s="286">
        <f t="shared" si="1837"/>
        <v>0</v>
      </c>
      <c r="MK408" s="73"/>
      <c r="ML408" s="74"/>
      <c r="MM408" s="279"/>
      <c r="MN408" s="287">
        <f t="shared" si="1838"/>
        <v>1.0821303554898489</v>
      </c>
      <c r="MO408" s="288">
        <f t="shared" si="1838"/>
        <v>1.0821303554898489</v>
      </c>
      <c r="MP408" s="288">
        <f t="shared" si="1838"/>
        <v>1.08656633508571</v>
      </c>
      <c r="MQ408" s="289">
        <f t="shared" si="1672"/>
        <v>1.0879648938265662</v>
      </c>
      <c r="MR408" s="290">
        <f t="shared" si="1839"/>
        <v>3.7733885495931032</v>
      </c>
      <c r="MS408" s="291">
        <f t="shared" si="1602"/>
        <v>3.7733885495931032</v>
      </c>
      <c r="MT408" s="291">
        <f t="shared" si="1673"/>
        <v>3.2180835146233475</v>
      </c>
      <c r="MU408" s="292">
        <f t="shared" si="1603"/>
        <v>3.4486311204514495</v>
      </c>
      <c r="MV408" s="359">
        <f t="shared" si="1674"/>
        <v>0.23054760582810196</v>
      </c>
      <c r="MW408" s="360">
        <f t="shared" si="1675"/>
        <v>0.74488814079543642</v>
      </c>
      <c r="MX408" s="360">
        <f t="shared" si="1676"/>
        <v>0.32475742914165395</v>
      </c>
      <c r="MY408" s="360">
        <f t="shared" si="1677"/>
        <v>1.1234546977558239E-2</v>
      </c>
      <c r="MZ408" s="360">
        <f t="shared" si="1678"/>
        <v>0</v>
      </c>
      <c r="NA408" s="360">
        <f t="shared" si="1679"/>
        <v>0</v>
      </c>
      <c r="NB408" s="360">
        <f t="shared" si="1680"/>
        <v>0.72258529343546551</v>
      </c>
      <c r="NC408" s="360">
        <f t="shared" si="1681"/>
        <v>2.9890201462333038E-2</v>
      </c>
      <c r="ND408" s="360">
        <f t="shared" si="1682"/>
        <v>7.0686287242003806E-4</v>
      </c>
      <c r="NE408" s="360">
        <f t="shared" si="1683"/>
        <v>7.3959064280874745E-2</v>
      </c>
      <c r="NF408" s="360">
        <f t="shared" si="1684"/>
        <v>0.14271326930510284</v>
      </c>
      <c r="NG408" s="360">
        <f t="shared" si="1685"/>
        <v>1.1056464406496396</v>
      </c>
      <c r="NH408" s="360">
        <f t="shared" si="1686"/>
        <v>0.13936063035047938</v>
      </c>
      <c r="NI408" s="360">
        <f t="shared" si="1687"/>
        <v>4.0392164138287889E-4</v>
      </c>
      <c r="NJ408" s="360">
        <f t="shared" si="1688"/>
        <v>0.24669514285265523</v>
      </c>
      <c r="NK408" s="361">
        <f t="shared" si="1689"/>
        <v>0</v>
      </c>
      <c r="NL408" s="145">
        <f t="shared" si="1840"/>
        <v>3.7733885495931032</v>
      </c>
      <c r="NM408" s="56">
        <f t="shared" si="1604"/>
        <v>3.7733885495931032</v>
      </c>
      <c r="NN408" s="56">
        <f t="shared" si="1841"/>
        <v>3.2180835146233475</v>
      </c>
      <c r="NO408" s="58">
        <f t="shared" si="1596"/>
        <v>3.4486311204514495</v>
      </c>
      <c r="NP408" s="55">
        <f t="shared" si="1690"/>
        <v>1.0821303554898489</v>
      </c>
      <c r="NQ408" s="56">
        <f t="shared" si="1597"/>
        <v>1.0821303554898489</v>
      </c>
      <c r="NR408" s="56">
        <f t="shared" si="1691"/>
        <v>1.08656633508571</v>
      </c>
      <c r="NS408" s="61">
        <f t="shared" si="1598"/>
        <v>1.0879648938265662</v>
      </c>
      <c r="NT408" s="41"/>
      <c r="NU408" s="86">
        <f t="shared" si="1852"/>
        <v>0</v>
      </c>
      <c r="NV408" s="86">
        <f t="shared" si="1852"/>
        <v>0</v>
      </c>
      <c r="NW408" s="86">
        <f t="shared" si="1852"/>
        <v>0</v>
      </c>
      <c r="NX408" s="86">
        <f t="shared" si="1842"/>
        <v>0</v>
      </c>
      <c r="NY408" s="87">
        <f t="shared" si="1853"/>
        <v>0</v>
      </c>
      <c r="NZ408" s="87">
        <f t="shared" si="1853"/>
        <v>0</v>
      </c>
      <c r="OA408" s="87">
        <f t="shared" si="1853"/>
        <v>0</v>
      </c>
      <c r="OB408" s="87">
        <f t="shared" si="1843"/>
        <v>0</v>
      </c>
      <c r="OC408" s="26"/>
    </row>
    <row r="409" spans="1:393" thickBot="1" x14ac:dyDescent="0.35">
      <c r="A409" s="136" t="s">
        <v>916</v>
      </c>
      <c r="B409" s="137" t="s">
        <v>917</v>
      </c>
      <c r="C409" s="133" t="s">
        <v>100</v>
      </c>
      <c r="D409" s="64">
        <f>VLOOKUP(B409,[1]УсіТ_1!$A$10:$G$556,6,FALSE)</f>
        <v>2626.8</v>
      </c>
      <c r="E409" s="64">
        <f>VLOOKUP(B409,[1]УсіТ_1!$A$10:$G$556,7,FALSE)</f>
        <v>0</v>
      </c>
      <c r="F409" s="38">
        <v>709.2</v>
      </c>
      <c r="G409" s="38"/>
      <c r="H409" s="39"/>
      <c r="I409" s="256">
        <v>3.4232999999999998</v>
      </c>
      <c r="J409" s="62">
        <v>3.4232999999999998</v>
      </c>
      <c r="K409" s="257">
        <f t="shared" si="1692"/>
        <v>2.8851999999999998</v>
      </c>
      <c r="L409" s="293">
        <f t="shared" si="1693"/>
        <v>3.0991999999999997</v>
      </c>
      <c r="M409" s="63">
        <v>0.214</v>
      </c>
      <c r="N409" s="63">
        <v>0.54259999999999997</v>
      </c>
      <c r="O409" s="63">
        <v>0.3241</v>
      </c>
      <c r="P409" s="63">
        <v>9.4000000000000004E-3</v>
      </c>
      <c r="Q409" s="63">
        <v>0</v>
      </c>
      <c r="R409" s="63">
        <v>0</v>
      </c>
      <c r="S409" s="63">
        <v>0.65149999999999997</v>
      </c>
      <c r="T409" s="63">
        <v>5.2299999999999999E-2</v>
      </c>
      <c r="U409" s="63">
        <v>1.2999999999999999E-3</v>
      </c>
      <c r="V409" s="63">
        <v>6.7699999999999996E-2</v>
      </c>
      <c r="W409" s="63">
        <v>0.114</v>
      </c>
      <c r="X409" s="63">
        <v>1.0938000000000001</v>
      </c>
      <c r="Y409" s="63">
        <v>0.1111</v>
      </c>
      <c r="Z409" s="63">
        <v>5.0000000000000001E-4</v>
      </c>
      <c r="AA409" s="63">
        <v>0.24099999999999999</v>
      </c>
      <c r="AB409" s="259">
        <v>0</v>
      </c>
      <c r="AC409" s="144">
        <v>199.88</v>
      </c>
      <c r="AD409" s="70">
        <v>43.973599999999998</v>
      </c>
      <c r="AE409" s="70">
        <v>145.52578431457201</v>
      </c>
      <c r="AF409" s="68">
        <f t="shared" si="1694"/>
        <v>10.221731090255537</v>
      </c>
      <c r="AG409" s="68">
        <f t="shared" si="1695"/>
        <v>46.402642638113058</v>
      </c>
      <c r="AH409" s="71">
        <v>6.8690128187083399</v>
      </c>
      <c r="AI409" s="71">
        <v>42.733766357478999</v>
      </c>
      <c r="AJ409" s="68">
        <f t="shared" si="1696"/>
        <v>0.5856662679292497</v>
      </c>
      <c r="AK409" s="68">
        <f t="shared" si="1697"/>
        <v>25.022927825687258</v>
      </c>
      <c r="AL409" s="71">
        <v>21.949108174538001</v>
      </c>
      <c r="AM409" s="69">
        <f t="shared" si="1698"/>
        <v>553.11752599835677</v>
      </c>
      <c r="AN409" s="260">
        <v>502.1</v>
      </c>
      <c r="AO409" s="71">
        <v>110.462</v>
      </c>
      <c r="AP409" s="71">
        <v>365.56181861290003</v>
      </c>
      <c r="AQ409" s="68">
        <f t="shared" si="1699"/>
        <v>25.677062139370097</v>
      </c>
      <c r="AR409" s="68">
        <f t="shared" si="1700"/>
        <v>116.56377260654652</v>
      </c>
      <c r="AS409" s="71">
        <v>42.862495721508303</v>
      </c>
      <c r="AT409" s="261">
        <f t="shared" si="1609"/>
        <v>9.2959098995677643</v>
      </c>
      <c r="AU409" s="71">
        <v>110.109191422861</v>
      </c>
      <c r="AV409" s="68">
        <f t="shared" si="1701"/>
        <v>1.50904646845031</v>
      </c>
      <c r="AW409" s="68">
        <f t="shared" si="1702"/>
        <v>64.474877474421959</v>
      </c>
      <c r="AX409" s="71">
        <v>56.554775287863499</v>
      </c>
      <c r="AY409" s="69">
        <f t="shared" si="1703"/>
        <v>1425.1803372541594</v>
      </c>
      <c r="AZ409" s="260">
        <v>103</v>
      </c>
      <c r="BA409" s="260">
        <v>525.00816666666799</v>
      </c>
      <c r="BB409" s="260">
        <v>54.750851666666797</v>
      </c>
      <c r="BC409" s="262">
        <f t="shared" si="1704"/>
        <v>43.800681333333443</v>
      </c>
      <c r="BD409" s="262">
        <f t="shared" si="1610"/>
        <v>10.950170333333354</v>
      </c>
      <c r="BE409" s="260">
        <v>20.550319666666699</v>
      </c>
      <c r="BF409" s="262">
        <f t="shared" si="1705"/>
        <v>16.440255733333359</v>
      </c>
      <c r="BG409" s="262">
        <f t="shared" si="1611"/>
        <v>4.1100639333333397</v>
      </c>
      <c r="BH409" s="260">
        <v>64.734807352119475</v>
      </c>
      <c r="BI409" s="263">
        <f t="shared" si="1706"/>
        <v>37.905725384262965</v>
      </c>
      <c r="BJ409" s="68">
        <f t="shared" si="1707"/>
        <v>0.88719053476079746</v>
      </c>
      <c r="BK409" s="260">
        <v>33.249388501960134</v>
      </c>
      <c r="BL409" s="69">
        <f t="shared" si="1708"/>
        <v>837.95224062489717</v>
      </c>
      <c r="BM409" s="260">
        <v>8.31</v>
      </c>
      <c r="BN409" s="260">
        <v>1.8282</v>
      </c>
      <c r="BO409" s="260">
        <v>6.0502264741549503</v>
      </c>
      <c r="BP409" s="68">
        <f t="shared" si="1709"/>
        <v>0.4249679075446437</v>
      </c>
      <c r="BQ409" s="68">
        <f t="shared" si="1710"/>
        <v>1.9291873140019957</v>
      </c>
      <c r="BR409" s="260">
        <v>1.4439522981333299</v>
      </c>
      <c r="BS409" s="260">
        <v>1.9015798176922301</v>
      </c>
      <c r="BT409" s="68">
        <f t="shared" si="1711"/>
        <v>2.6061151401472013E-2</v>
      </c>
      <c r="BU409" s="68">
        <f t="shared" si="1712"/>
        <v>1.113477668568956</v>
      </c>
      <c r="BV409" s="260">
        <v>0.97669792949902601</v>
      </c>
      <c r="BW409" s="69">
        <f t="shared" si="1713"/>
        <v>24.612787823375442</v>
      </c>
      <c r="BX409" s="260">
        <v>0</v>
      </c>
      <c r="BY409" s="260">
        <v>0</v>
      </c>
      <c r="BZ409" s="263">
        <f t="shared" si="1714"/>
        <v>0</v>
      </c>
      <c r="CA409" s="263">
        <f t="shared" si="1715"/>
        <v>0</v>
      </c>
      <c r="CB409" s="260">
        <v>0</v>
      </c>
      <c r="CC409" s="264">
        <f t="shared" si="1716"/>
        <v>0</v>
      </c>
      <c r="CD409" s="260">
        <v>0</v>
      </c>
      <c r="CE409" s="260">
        <v>0</v>
      </c>
      <c r="CF409" s="263">
        <f t="shared" si="1717"/>
        <v>0</v>
      </c>
      <c r="CG409" s="263">
        <f t="shared" si="1718"/>
        <v>0</v>
      </c>
      <c r="CH409" s="260">
        <v>0</v>
      </c>
      <c r="CI409" s="69">
        <f t="shared" si="1719"/>
        <v>0</v>
      </c>
      <c r="CJ409" s="260">
        <v>686.76577798421783</v>
      </c>
      <c r="CK409" s="260">
        <v>151.08848410515364</v>
      </c>
      <c r="CL409" s="260">
        <v>54.300232858019292</v>
      </c>
      <c r="CM409" s="260">
        <v>25.061255787267129</v>
      </c>
      <c r="CN409" s="260">
        <v>333.75476315948038</v>
      </c>
      <c r="CO409" s="265">
        <f t="shared" si="1720"/>
        <v>23.442934564321902</v>
      </c>
      <c r="CP409" s="266">
        <f t="shared" si="1721"/>
        <v>106.42171129055822</v>
      </c>
      <c r="CQ409" s="260">
        <v>132.2092918620757</v>
      </c>
      <c r="CR409" s="265">
        <f t="shared" si="1722"/>
        <v>1.8119283449697474</v>
      </c>
      <c r="CS409" s="265">
        <f t="shared" si="1723"/>
        <v>77.415679687005877</v>
      </c>
      <c r="CT409" s="260">
        <v>67.905927703278451</v>
      </c>
      <c r="CU409" s="267">
        <f t="shared" si="1612"/>
        <v>1711.2293732066703</v>
      </c>
      <c r="CV409" s="260">
        <v>98.384099999999734</v>
      </c>
      <c r="CW409" s="260">
        <v>10.6103221441593</v>
      </c>
      <c r="CX409" s="68">
        <f t="shared" si="1724"/>
        <v>0.14541446498570321</v>
      </c>
      <c r="CY409" s="68">
        <f t="shared" si="1725"/>
        <v>6.2129165728010545</v>
      </c>
      <c r="CZ409" s="260">
        <v>5.4497211072079601</v>
      </c>
      <c r="DA409" s="69">
        <f t="shared" si="1726"/>
        <v>137.33297190164038</v>
      </c>
      <c r="DB409" s="260">
        <v>2.5211999999999968</v>
      </c>
      <c r="DC409" s="260">
        <v>0.27190109163832699</v>
      </c>
      <c r="DD409" s="68">
        <f t="shared" si="1727"/>
        <v>3.7264044609032713E-3</v>
      </c>
      <c r="DE409" s="68">
        <f t="shared" si="1728"/>
        <v>0.15921277181318894</v>
      </c>
      <c r="DF409" s="260">
        <v>0.13965505458191599</v>
      </c>
      <c r="DG409" s="69">
        <f t="shared" si="1729"/>
        <v>3.5193073754642876</v>
      </c>
      <c r="DH409" s="260">
        <v>64.893083030362888</v>
      </c>
      <c r="DI409" s="260">
        <v>14.276478266679835</v>
      </c>
      <c r="DJ409" s="260">
        <v>0.98346519281666622</v>
      </c>
      <c r="DK409" s="260">
        <v>47.242164446104184</v>
      </c>
      <c r="DL409" s="68">
        <f t="shared" si="1730"/>
        <v>3.3182896306943577</v>
      </c>
      <c r="DM409" s="68">
        <f t="shared" si="1731"/>
        <v>15.063731039613671</v>
      </c>
      <c r="DN409" s="260">
        <v>13.7386411094365</v>
      </c>
      <c r="DO409" s="68">
        <f t="shared" si="1732"/>
        <v>0.18828807640482723</v>
      </c>
      <c r="DP409" s="68">
        <f t="shared" si="1733"/>
        <v>8.044716256194981</v>
      </c>
      <c r="DQ409" s="260">
        <v>7.0565022834548197</v>
      </c>
      <c r="DR409" s="264">
        <f t="shared" si="1734"/>
        <v>177.82840119462588</v>
      </c>
      <c r="DS409" s="260">
        <v>108.48</v>
      </c>
      <c r="DT409" s="260">
        <v>23.865600000000001</v>
      </c>
      <c r="DU409" s="260">
        <v>78.980573756477597</v>
      </c>
      <c r="DV409" s="68">
        <f t="shared" si="1735"/>
        <v>5.5475955006549862</v>
      </c>
      <c r="DW409" s="68">
        <f t="shared" si="1736"/>
        <v>25.183903709137958</v>
      </c>
      <c r="DX409" s="260">
        <v>2.0539678346666701</v>
      </c>
      <c r="DY409" s="260">
        <v>1.1974103304583299</v>
      </c>
      <c r="DZ409" s="260">
        <v>0</v>
      </c>
      <c r="EA409" s="260">
        <v>23.141309935175201</v>
      </c>
      <c r="EB409" s="68">
        <f t="shared" si="1737"/>
        <v>0.31715165266157613</v>
      </c>
      <c r="EC409" s="68">
        <f t="shared" si="1738"/>
        <v>13.55048659778158</v>
      </c>
      <c r="ED409" s="267">
        <v>11.8859430928389</v>
      </c>
      <c r="EE409" s="69">
        <f t="shared" si="1739"/>
        <v>299.52576593954007</v>
      </c>
      <c r="EF409" s="260">
        <v>637.83482142857156</v>
      </c>
      <c r="EG409" s="260">
        <v>140.32366071428569</v>
      </c>
      <c r="EH409" s="260">
        <v>815.81490826773677</v>
      </c>
      <c r="EI409" s="260">
        <v>464.38569467449327</v>
      </c>
      <c r="EJ409" s="268">
        <f t="shared" si="1740"/>
        <v>32.618451193936409</v>
      </c>
      <c r="EK409" s="266">
        <f t="shared" si="1741"/>
        <v>148.07495137529827</v>
      </c>
      <c r="EL409" s="260">
        <v>221.98559504137026</v>
      </c>
      <c r="EM409" s="268">
        <f t="shared" si="1742"/>
        <v>3.0423125800419792</v>
      </c>
      <c r="EN409" s="268">
        <f t="shared" si="1743"/>
        <v>129.98455311885454</v>
      </c>
      <c r="EO409" s="269">
        <f t="shared" si="1744"/>
        <v>2280.3446801264577</v>
      </c>
      <c r="EP409" s="69">
        <f t="shared" si="1745"/>
        <v>2873.2342969593365</v>
      </c>
      <c r="EQ409" s="260">
        <v>103.61</v>
      </c>
      <c r="ER409" s="260">
        <v>22.7942</v>
      </c>
      <c r="ES409" s="260">
        <v>75.434893500263996</v>
      </c>
      <c r="ET409" s="68">
        <f t="shared" si="1746"/>
        <v>5.2985469194585431</v>
      </c>
      <c r="EU409" s="68">
        <f t="shared" si="1747"/>
        <v>24.053321011281177</v>
      </c>
      <c r="EV409" s="260">
        <v>7.3536335692416701</v>
      </c>
      <c r="EW409" s="260">
        <v>22.5605786343794</v>
      </c>
      <c r="EX409" s="68">
        <f t="shared" si="1748"/>
        <v>0.30919273018416971</v>
      </c>
      <c r="EY409" s="68">
        <f t="shared" si="1749"/>
        <v>13.210437061675396</v>
      </c>
      <c r="EZ409" s="260">
        <v>11.5876652851943</v>
      </c>
      <c r="FA409" s="69">
        <f t="shared" si="1750"/>
        <v>292.00916518689525</v>
      </c>
      <c r="FB409" s="260">
        <v>0.83333333333333348</v>
      </c>
      <c r="FC409" s="260">
        <v>8.9871586162120806E-2</v>
      </c>
      <c r="FD409" s="68">
        <f t="shared" si="1751"/>
        <v>1.2316900883518657E-3</v>
      </c>
      <c r="FE409" s="68">
        <f t="shared" si="1752"/>
        <v>5.2624666763574489E-2</v>
      </c>
      <c r="FF409" s="260">
        <v>4.6160245974772703E-2</v>
      </c>
      <c r="FG409" s="69">
        <f t="shared" si="1753"/>
        <v>1.1632381985642724</v>
      </c>
      <c r="FH409" s="260">
        <v>453.48072000000002</v>
      </c>
      <c r="FI409" s="260">
        <v>48.9060379204087</v>
      </c>
      <c r="FJ409" s="68">
        <f t="shared" si="1754"/>
        <v>0.6702572496992012</v>
      </c>
      <c r="FK409" s="68">
        <f t="shared" si="1755"/>
        <v>28.637126128446997</v>
      </c>
      <c r="FL409" s="260">
        <v>25.119499999999999</v>
      </c>
      <c r="FM409" s="69">
        <f t="shared" si="1756"/>
        <v>633.00750950449049</v>
      </c>
      <c r="FN409" s="260">
        <v>0</v>
      </c>
      <c r="FO409" s="260">
        <v>0</v>
      </c>
      <c r="FP409" s="68">
        <f t="shared" si="1757"/>
        <v>0</v>
      </c>
      <c r="FQ409" s="68">
        <f t="shared" si="1758"/>
        <v>0</v>
      </c>
      <c r="FR409" s="260">
        <v>0</v>
      </c>
      <c r="FS409" s="264">
        <f t="shared" si="1759"/>
        <v>0</v>
      </c>
      <c r="FT409" s="270">
        <f t="shared" si="1613"/>
        <v>8969.7129211680167</v>
      </c>
      <c r="FU409" s="271">
        <f t="shared" si="1614"/>
        <v>2820.4859055292713</v>
      </c>
      <c r="FV409" s="272">
        <f t="shared" si="1760"/>
        <v>914.41548080445455</v>
      </c>
      <c r="FW409" s="272">
        <f t="shared" si="1615"/>
        <v>94.598102753501692</v>
      </c>
      <c r="FX409" s="272">
        <f t="shared" si="1616"/>
        <v>525.00816666666799</v>
      </c>
      <c r="FY409" s="272">
        <f t="shared" si="1617"/>
        <v>0</v>
      </c>
      <c r="FZ409" s="272">
        <f t="shared" si="1618"/>
        <v>0</v>
      </c>
      <c r="GA409" s="272">
        <f t="shared" si="1619"/>
        <v>98.384099999999734</v>
      </c>
      <c r="GB409" s="272">
        <f t="shared" si="1620"/>
        <v>2.5211999999999968</v>
      </c>
      <c r="GC409" s="272">
        <f t="shared" si="1621"/>
        <v>453.48072000000002</v>
      </c>
      <c r="GD409" s="272">
        <f t="shared" si="1622"/>
        <v>0</v>
      </c>
      <c r="GE409" s="272">
        <f t="shared" si="1623"/>
        <v>1516.9359189384463</v>
      </c>
      <c r="GF409" s="273">
        <f t="shared" si="1624"/>
        <v>590.10572960115201</v>
      </c>
      <c r="GG409" s="273">
        <f t="shared" si="1625"/>
        <v>106.54957894623648</v>
      </c>
      <c r="GH409" s="272">
        <f t="shared" si="1761"/>
        <v>692.99289427495728</v>
      </c>
      <c r="GI409" s="274">
        <f t="shared" si="1762"/>
        <v>495.05740868141953</v>
      </c>
      <c r="GJ409" s="275">
        <f t="shared" si="1626"/>
        <v>9.4974676160382892</v>
      </c>
      <c r="GK409" s="271">
        <f t="shared" si="1763"/>
        <v>7118.8224889673002</v>
      </c>
      <c r="GL409" s="276">
        <f t="shared" si="1764"/>
        <v>8969.7163360987979</v>
      </c>
      <c r="GM409" s="272">
        <f t="shared" si="1765"/>
        <v>3905.6490438118426</v>
      </c>
      <c r="GN409" s="272">
        <f t="shared" si="1766"/>
        <v>210.64514931577645</v>
      </c>
      <c r="GO409" s="277">
        <f t="shared" si="1767"/>
        <v>0.54863694801560081</v>
      </c>
      <c r="GP409" s="278">
        <f t="shared" si="1768"/>
        <v>2.9589886479432909E-2</v>
      </c>
      <c r="GQ409" s="279">
        <f t="shared" si="1769"/>
        <v>1.0802978996226491</v>
      </c>
      <c r="GR409" s="280">
        <f t="shared" si="1770"/>
        <v>7118.8224889673002</v>
      </c>
      <c r="GS409" s="272">
        <f t="shared" si="1771"/>
        <v>3905.6490438118426</v>
      </c>
      <c r="GT409" s="272">
        <f t="shared" si="1627"/>
        <v>210.64514931577645</v>
      </c>
      <c r="GU409" s="73">
        <f t="shared" si="1772"/>
        <v>0.54863694801560081</v>
      </c>
      <c r="GV409" s="74">
        <f t="shared" si="1773"/>
        <v>2.9589886479432909E-2</v>
      </c>
      <c r="GW409" s="279">
        <f t="shared" si="1774"/>
        <v>1.0802978996226491</v>
      </c>
      <c r="GX409" s="280">
        <f t="shared" si="1775"/>
        <v>6014.7988646631302</v>
      </c>
      <c r="GY409" s="272">
        <f t="shared" si="1628"/>
        <v>3528.4112628772054</v>
      </c>
      <c r="GZ409" s="272">
        <f t="shared" si="1629"/>
        <v>138.70962435616406</v>
      </c>
      <c r="HA409" s="73">
        <f t="shared" si="1776"/>
        <v>0.58662165473339078</v>
      </c>
      <c r="HB409" s="74">
        <f t="shared" si="1777"/>
        <v>2.3061390326961955E-2</v>
      </c>
      <c r="HC409" s="279">
        <f t="shared" si="1778"/>
        <v>1.084529557792369</v>
      </c>
      <c r="HD409" s="280">
        <f t="shared" si="1779"/>
        <v>6453.7810281538896</v>
      </c>
      <c r="HE409" s="272">
        <f t="shared" si="1630"/>
        <v>3859.4040588430416</v>
      </c>
      <c r="HF409" s="272">
        <f t="shared" si="1631"/>
        <v>149.51702171434883</v>
      </c>
      <c r="HG409" s="73">
        <f t="shared" si="1780"/>
        <v>0.59800666338179553</v>
      </c>
      <c r="HH409" s="74">
        <f t="shared" si="1781"/>
        <v>2.3167352759893425E-2</v>
      </c>
      <c r="HI409" s="281">
        <f t="shared" si="1782"/>
        <v>1.086117205820553</v>
      </c>
      <c r="HJ409" s="72">
        <f t="shared" si="1632"/>
        <v>3.6981837997782145</v>
      </c>
      <c r="HK409" s="73">
        <f t="shared" si="1783"/>
        <v>3.6981837997782145</v>
      </c>
      <c r="HL409" s="73">
        <f t="shared" si="1633"/>
        <v>3.1290846801425429</v>
      </c>
      <c r="HM409" s="74">
        <f t="shared" si="1784"/>
        <v>3.3660944442790579</v>
      </c>
      <c r="HN409" s="75"/>
      <c r="HO409" s="75"/>
      <c r="HP409" s="76">
        <f t="shared" si="1785"/>
        <v>330.99279596583642</v>
      </c>
      <c r="HQ409" s="77">
        <f t="shared" si="1786"/>
        <v>376.67311173708151</v>
      </c>
      <c r="HR409" s="77">
        <f t="shared" si="1787"/>
        <v>10.807397358184787</v>
      </c>
      <c r="HS409" s="77">
        <f t="shared" si="1788"/>
        <v>12.480382469231792</v>
      </c>
      <c r="HT409" s="282">
        <f t="shared" si="1789"/>
        <v>438.98216349075932</v>
      </c>
      <c r="HU409" s="73">
        <f t="shared" si="1844"/>
        <v>0.75400055741172245</v>
      </c>
      <c r="HV409" s="74">
        <f t="shared" si="1845"/>
        <v>2.4619217492221152E-2</v>
      </c>
      <c r="HW409" s="279">
        <f t="shared" si="1605"/>
        <v>1.1078706717961877</v>
      </c>
      <c r="HX409" s="76">
        <f t="shared" si="1790"/>
        <v>833.42915309878151</v>
      </c>
      <c r="HY409" s="77">
        <f t="shared" si="1791"/>
        <v>948.45071051794434</v>
      </c>
      <c r="HZ409" s="77">
        <f t="shared" si="1634"/>
        <v>36.482018507388169</v>
      </c>
      <c r="IA409" s="77">
        <f t="shared" si="1792"/>
        <v>42.129434972331858</v>
      </c>
      <c r="IB409" s="282">
        <f t="shared" si="1793"/>
        <v>1131.0955057572694</v>
      </c>
      <c r="IC409" s="73">
        <f t="shared" si="1846"/>
        <v>0.73683358200667592</v>
      </c>
      <c r="ID409" s="74">
        <f t="shared" si="1847"/>
        <v>3.2253703000051641E-2</v>
      </c>
      <c r="IE409" s="279">
        <f t="shared" si="1854"/>
        <v>1.1066832758771494</v>
      </c>
      <c r="IF409" s="76">
        <f t="shared" si="1635"/>
        <v>46.244984968800814</v>
      </c>
      <c r="IG409" s="77">
        <f t="shared" si="1794"/>
        <v>52.627255344345016</v>
      </c>
      <c r="IH409" s="77">
        <f t="shared" si="1636"/>
        <v>61.1281276014276</v>
      </c>
      <c r="II409" s="77">
        <f t="shared" si="1795"/>
        <v>70.590761754128593</v>
      </c>
      <c r="IJ409" s="282">
        <f t="shared" si="1796"/>
        <v>665.04146081341037</v>
      </c>
      <c r="IK409" s="73">
        <f t="shared" si="1637"/>
        <v>6.9536995350994654E-2</v>
      </c>
      <c r="IL409" s="74">
        <f t="shared" si="1638"/>
        <v>9.1916265681634274E-2</v>
      </c>
      <c r="IM409" s="279">
        <f t="shared" si="1797"/>
        <v>1.0238254386559078</v>
      </c>
      <c r="IN409" s="76">
        <f t="shared" si="1639"/>
        <v>13.850251278736563</v>
      </c>
      <c r="IO409" s="77">
        <f t="shared" si="1798"/>
        <v>15.761724457714996</v>
      </c>
      <c r="IP409" s="77">
        <f t="shared" si="1640"/>
        <v>0.45102905894611572</v>
      </c>
      <c r="IQ409" s="77">
        <f t="shared" si="1799"/>
        <v>0.52084835727097445</v>
      </c>
      <c r="IR409" s="282">
        <f t="shared" si="1800"/>
        <v>19.533958589980511</v>
      </c>
      <c r="IS409" s="73">
        <f t="shared" si="1606"/>
        <v>0.70903453669860483</v>
      </c>
      <c r="IT409" s="74">
        <f t="shared" si="1607"/>
        <v>2.3089485772610399E-2</v>
      </c>
      <c r="IU409" s="279">
        <f t="shared" si="1608"/>
        <v>1.1014281088073745</v>
      </c>
      <c r="IV409" s="76">
        <f t="shared" si="1641"/>
        <v>0</v>
      </c>
      <c r="IW409" s="77">
        <f t="shared" si="1801"/>
        <v>0</v>
      </c>
      <c r="IX409" s="77">
        <f t="shared" si="1802"/>
        <v>0</v>
      </c>
      <c r="IY409" s="77">
        <f t="shared" si="1803"/>
        <v>0</v>
      </c>
      <c r="IZ409" s="282">
        <f t="shared" si="1804"/>
        <v>0</v>
      </c>
      <c r="JA409" s="283"/>
      <c r="JB409" s="284"/>
      <c r="JC409" s="285"/>
      <c r="JD409" s="76">
        <f t="shared" si="1642"/>
        <v>0</v>
      </c>
      <c r="JE409" s="77">
        <f t="shared" si="1805"/>
        <v>0</v>
      </c>
      <c r="JF409" s="77">
        <f t="shared" si="1643"/>
        <v>0</v>
      </c>
      <c r="JG409" s="77">
        <f t="shared" si="1806"/>
        <v>0</v>
      </c>
      <c r="JH409" s="282">
        <f t="shared" si="1807"/>
        <v>0</v>
      </c>
      <c r="JI409" s="283"/>
      <c r="JJ409" s="284"/>
      <c r="JK409" s="285"/>
      <c r="JL409" s="76">
        <f t="shared" si="1644"/>
        <v>1062.1358790819997</v>
      </c>
      <c r="JM409" s="77">
        <f t="shared" si="1808"/>
        <v>1208.7212517541066</v>
      </c>
      <c r="JN409" s="77">
        <f t="shared" si="1645"/>
        <v>50.316118696558782</v>
      </c>
      <c r="JO409" s="77">
        <f t="shared" si="1809"/>
        <v>58.105053870786087</v>
      </c>
      <c r="JP409" s="282">
        <f t="shared" si="1810"/>
        <v>1358.1185501640241</v>
      </c>
      <c r="JQ409" s="73">
        <f t="shared" si="1646"/>
        <v>0.78206418648336873</v>
      </c>
      <c r="JR409" s="74">
        <f t="shared" si="1647"/>
        <v>3.7048399560172383E-2</v>
      </c>
      <c r="JS409" s="279">
        <f t="shared" si="1848"/>
        <v>1.1136677706284843</v>
      </c>
      <c r="JT409" s="76">
        <f t="shared" si="1648"/>
        <v>7.5797582188172861</v>
      </c>
      <c r="JU409" s="77">
        <f t="shared" si="1811"/>
        <v>8.6258406505962597</v>
      </c>
      <c r="JV409" s="77">
        <f t="shared" si="1649"/>
        <v>0.14541446498570321</v>
      </c>
      <c r="JW409" s="77">
        <f t="shared" si="1812"/>
        <v>0.16792462416549006</v>
      </c>
      <c r="JX409" s="282">
        <f t="shared" si="1813"/>
        <v>108.99442214415905</v>
      </c>
      <c r="JY409" s="73">
        <f t="shared" si="1855"/>
        <v>6.9542624931687669E-2</v>
      </c>
      <c r="JZ409" s="74">
        <f t="shared" si="1856"/>
        <v>1.3341459326549206E-3</v>
      </c>
      <c r="KA409" s="279">
        <f t="shared" si="1857"/>
        <v>1.0098041034571972</v>
      </c>
      <c r="KB409" s="76">
        <f t="shared" si="1650"/>
        <v>0.19423958161209048</v>
      </c>
      <c r="KC409" s="77">
        <f t="shared" si="1814"/>
        <v>0.22104658627037507</v>
      </c>
      <c r="KD409" s="77">
        <f t="shared" si="1651"/>
        <v>3.7264044609032713E-3</v>
      </c>
      <c r="KE409" s="77">
        <f t="shared" si="1815"/>
        <v>4.303251871451098E-3</v>
      </c>
      <c r="KF409" s="282">
        <f t="shared" si="1816"/>
        <v>2.7931010916383232</v>
      </c>
      <c r="KG409" s="73">
        <f t="shared" si="1858"/>
        <v>6.9542624931687377E-2</v>
      </c>
      <c r="KH409" s="74">
        <f t="shared" si="1859"/>
        <v>1.3341459326549148E-3</v>
      </c>
      <c r="KI409" s="279">
        <f t="shared" si="1860"/>
        <v>1.0098041034571972</v>
      </c>
      <c r="KJ409" s="76">
        <f t="shared" si="1652"/>
        <v>107.36186699792928</v>
      </c>
      <c r="KK409" s="77">
        <f t="shared" si="1817"/>
        <v>122.1788782623135</v>
      </c>
      <c r="KL409" s="77">
        <f t="shared" si="1653"/>
        <v>3.506577707099185</v>
      </c>
      <c r="KM409" s="77">
        <f t="shared" si="1818"/>
        <v>4.0493959361581391</v>
      </c>
      <c r="KN409" s="282">
        <f t="shared" si="1819"/>
        <v>141.13365174176658</v>
      </c>
      <c r="KO409" s="73">
        <f t="shared" si="1654"/>
        <v>0.76071061488843339</v>
      </c>
      <c r="KP409" s="74">
        <f t="shared" si="1655"/>
        <v>2.4845794492125799E-2</v>
      </c>
      <c r="KQ409" s="279">
        <f t="shared" si="1656"/>
        <v>1.1088318009481337</v>
      </c>
      <c r="KR409" s="76">
        <f t="shared" si="1657"/>
        <v>179.60155617444184</v>
      </c>
      <c r="KS409" s="77">
        <f t="shared" si="1820"/>
        <v>204.38836694207654</v>
      </c>
      <c r="KT409" s="77">
        <f t="shared" si="1658"/>
        <v>5.8647471533165625</v>
      </c>
      <c r="KU409" s="77">
        <f t="shared" si="1821"/>
        <v>6.7726100126499666</v>
      </c>
      <c r="KV409" s="282">
        <f t="shared" si="1822"/>
        <v>237.71886185677783</v>
      </c>
      <c r="KW409" s="73">
        <f t="shared" si="1590"/>
        <v>0.75552084833154376</v>
      </c>
      <c r="KX409" s="74">
        <f t="shared" si="1591"/>
        <v>2.4670937373282509E-2</v>
      </c>
      <c r="KY409" s="279">
        <f t="shared" si="1592"/>
        <v>1.1080884933836204</v>
      </c>
      <c r="KZ409" s="76">
        <f t="shared" si="1659"/>
        <v>1117.3910776257237</v>
      </c>
      <c r="LA409" s="77">
        <f t="shared" si="1823"/>
        <v>1271.6022202488498</v>
      </c>
      <c r="LB409" s="77">
        <f t="shared" si="1660"/>
        <v>35.660763773978388</v>
      </c>
      <c r="LC409" s="77">
        <f t="shared" si="1824"/>
        <v>41.181050006190247</v>
      </c>
      <c r="LD409" s="286">
        <f t="shared" si="1825"/>
        <v>2280.3446801264577</v>
      </c>
      <c r="LE409" s="73">
        <f t="shared" si="1661"/>
        <v>0.4900097285133922</v>
      </c>
      <c r="LF409" s="74">
        <f t="shared" si="1662"/>
        <v>1.5638321734765467E-2</v>
      </c>
      <c r="LG409" s="279">
        <f t="shared" si="1663"/>
        <v>1.0700470548366749</v>
      </c>
      <c r="LH409" s="76">
        <f t="shared" si="1664"/>
        <v>171.86598484900702</v>
      </c>
      <c r="LI409" s="77">
        <f t="shared" si="1826"/>
        <v>195.58520941801848</v>
      </c>
      <c r="LJ409" s="77">
        <f t="shared" si="1665"/>
        <v>5.6077396496427125</v>
      </c>
      <c r="LK409" s="77">
        <f t="shared" si="1827"/>
        <v>6.4758177474074046</v>
      </c>
      <c r="LL409" s="282">
        <f t="shared" si="1828"/>
        <v>231.7533057038851</v>
      </c>
      <c r="LM409" s="73">
        <f t="shared" si="1849"/>
        <v>0.74159021950954573</v>
      </c>
      <c r="LN409" s="74">
        <f t="shared" si="1850"/>
        <v>2.4197021192905059E-2</v>
      </c>
      <c r="LO409" s="279">
        <f t="shared" si="1851"/>
        <v>1.1060925650751741</v>
      </c>
      <c r="LP409" s="76">
        <f t="shared" si="1666"/>
        <v>6.4202093451560874E-2</v>
      </c>
      <c r="LQ409" s="77">
        <f t="shared" si="1829"/>
        <v>7.3062624368810794E-2</v>
      </c>
      <c r="LR409" s="77">
        <f t="shared" si="1667"/>
        <v>1.2316900883518657E-3</v>
      </c>
      <c r="LS409" s="77">
        <f t="shared" si="1830"/>
        <v>1.4223557140287345E-3</v>
      </c>
      <c r="LT409" s="282">
        <f t="shared" si="1831"/>
        <v>0.92320491949545436</v>
      </c>
      <c r="LU409" s="73">
        <f t="shared" si="1599"/>
        <v>6.9542624931687211E-2</v>
      </c>
      <c r="LV409" s="74">
        <f t="shared" si="1600"/>
        <v>1.3341459326549118E-3</v>
      </c>
      <c r="LW409" s="279">
        <f t="shared" si="1601"/>
        <v>1.0098041034571972</v>
      </c>
      <c r="LX409" s="76">
        <f t="shared" si="1668"/>
        <v>34.937293876705333</v>
      </c>
      <c r="LY409" s="77">
        <f t="shared" si="1832"/>
        <v>39.758989804629437</v>
      </c>
      <c r="LZ409" s="77">
        <f t="shared" si="1669"/>
        <v>0.6702572496992012</v>
      </c>
      <c r="MA409" s="77">
        <f t="shared" si="1833"/>
        <v>0.77401307195263758</v>
      </c>
      <c r="MB409" s="286">
        <f t="shared" si="1834"/>
        <v>502.38691230515116</v>
      </c>
      <c r="MC409" s="73">
        <f t="shared" si="1593"/>
        <v>6.9542603561066355E-2</v>
      </c>
      <c r="MD409" s="74">
        <f t="shared" si="1594"/>
        <v>1.3341455226685626E-3</v>
      </c>
      <c r="ME409" s="279">
        <f t="shared" si="1595"/>
        <v>1.0098041004443719</v>
      </c>
      <c r="MF409" s="76">
        <f t="shared" si="1670"/>
        <v>0</v>
      </c>
      <c r="MG409" s="77">
        <f t="shared" si="1835"/>
        <v>0</v>
      </c>
      <c r="MH409" s="77">
        <f t="shared" si="1671"/>
        <v>0</v>
      </c>
      <c r="MI409" s="77">
        <f t="shared" si="1836"/>
        <v>0</v>
      </c>
      <c r="MJ409" s="286">
        <f t="shared" si="1837"/>
        <v>0</v>
      </c>
      <c r="MK409" s="73"/>
      <c r="ML409" s="74"/>
      <c r="MM409" s="279"/>
      <c r="MN409" s="287">
        <f t="shared" si="1838"/>
        <v>1.0802407076929306</v>
      </c>
      <c r="MO409" s="288">
        <f t="shared" si="1838"/>
        <v>1.0802407076929306</v>
      </c>
      <c r="MP409" s="288">
        <f t="shared" si="1838"/>
        <v>1.0845285824942623</v>
      </c>
      <c r="MQ409" s="289">
        <f t="shared" si="1672"/>
        <v>1.0861403555681561</v>
      </c>
      <c r="MR409" s="290">
        <f t="shared" si="1839"/>
        <v>3.6979880146452087</v>
      </c>
      <c r="MS409" s="291">
        <f t="shared" si="1602"/>
        <v>3.6979880146452087</v>
      </c>
      <c r="MT409" s="291">
        <f t="shared" si="1673"/>
        <v>3.1290818662124451</v>
      </c>
      <c r="MU409" s="292">
        <f t="shared" si="1603"/>
        <v>3.3661661899768291</v>
      </c>
      <c r="MV409" s="359">
        <f t="shared" si="1674"/>
        <v>0.23708432376438415</v>
      </c>
      <c r="MW409" s="360">
        <f t="shared" si="1675"/>
        <v>0.60048634549094126</v>
      </c>
      <c r="MX409" s="360">
        <f t="shared" si="1676"/>
        <v>0.33182182466837973</v>
      </c>
      <c r="MY409" s="360">
        <f t="shared" si="1677"/>
        <v>1.0353424222789322E-2</v>
      </c>
      <c r="MZ409" s="360">
        <f t="shared" si="1678"/>
        <v>0</v>
      </c>
      <c r="NA409" s="360">
        <f t="shared" si="1679"/>
        <v>0</v>
      </c>
      <c r="NB409" s="360">
        <f t="shared" si="1680"/>
        <v>0.72555455256445744</v>
      </c>
      <c r="NC409" s="360">
        <f t="shared" si="1681"/>
        <v>5.2812754610811412E-2</v>
      </c>
      <c r="ND409" s="360">
        <f t="shared" si="1682"/>
        <v>1.3127453344943562E-3</v>
      </c>
      <c r="NE409" s="360">
        <f t="shared" si="1683"/>
        <v>7.5067912924188643E-2</v>
      </c>
      <c r="NF409" s="360">
        <f t="shared" si="1684"/>
        <v>0.12632208824573274</v>
      </c>
      <c r="NG409" s="360">
        <f t="shared" si="1685"/>
        <v>1.1704174685803552</v>
      </c>
      <c r="NH409" s="360">
        <f t="shared" si="1686"/>
        <v>0.12288688397985184</v>
      </c>
      <c r="NI409" s="360">
        <f t="shared" si="1687"/>
        <v>5.0490205172859862E-4</v>
      </c>
      <c r="NJ409" s="360">
        <f t="shared" si="1688"/>
        <v>0.24336278820709362</v>
      </c>
      <c r="NK409" s="361">
        <f t="shared" si="1689"/>
        <v>0</v>
      </c>
      <c r="NL409" s="145">
        <f t="shared" si="1840"/>
        <v>3.6979880146452087</v>
      </c>
      <c r="NM409" s="56">
        <f t="shared" si="1604"/>
        <v>3.6979880146452087</v>
      </c>
      <c r="NN409" s="56">
        <f t="shared" si="1841"/>
        <v>3.1290818662124451</v>
      </c>
      <c r="NO409" s="58">
        <f t="shared" si="1596"/>
        <v>3.3661661899768291</v>
      </c>
      <c r="NP409" s="55">
        <f t="shared" si="1690"/>
        <v>1.0802407076929306</v>
      </c>
      <c r="NQ409" s="56">
        <f t="shared" si="1597"/>
        <v>1.0802407076929306</v>
      </c>
      <c r="NR409" s="56">
        <f t="shared" si="1691"/>
        <v>1.0845285824942623</v>
      </c>
      <c r="NS409" s="61">
        <f t="shared" si="1598"/>
        <v>1.0861403555681561</v>
      </c>
      <c r="NT409" s="41"/>
      <c r="NU409" s="86">
        <f t="shared" si="1852"/>
        <v>0</v>
      </c>
      <c r="NV409" s="86">
        <f t="shared" si="1852"/>
        <v>0</v>
      </c>
      <c r="NW409" s="86">
        <f t="shared" si="1852"/>
        <v>0</v>
      </c>
      <c r="NX409" s="86">
        <f t="shared" si="1842"/>
        <v>0</v>
      </c>
      <c r="NY409" s="87">
        <f t="shared" si="1853"/>
        <v>0</v>
      </c>
      <c r="NZ409" s="87">
        <f t="shared" si="1853"/>
        <v>0</v>
      </c>
      <c r="OA409" s="87">
        <f t="shared" si="1853"/>
        <v>0</v>
      </c>
      <c r="OB409" s="87">
        <f t="shared" si="1843"/>
        <v>0</v>
      </c>
      <c r="OC409" s="26"/>
    </row>
    <row r="410" spans="1:393" thickBot="1" x14ac:dyDescent="0.35">
      <c r="A410" s="136" t="s">
        <v>918</v>
      </c>
      <c r="B410" s="137" t="s">
        <v>919</v>
      </c>
      <c r="C410" s="133" t="s">
        <v>100</v>
      </c>
      <c r="D410" s="64">
        <f>VLOOKUP(B410,[1]УсіТ_1!$A$10:$G$556,6,FALSE)</f>
        <v>2771.1</v>
      </c>
      <c r="E410" s="64">
        <f>VLOOKUP(B410,[1]УсіТ_1!$A$10:$G$556,7,FALSE)</f>
        <v>61.8</v>
      </c>
      <c r="F410" s="38">
        <v>732.2</v>
      </c>
      <c r="G410" s="38"/>
      <c r="H410" s="39"/>
      <c r="I410" s="256">
        <v>3.9007999999999998</v>
      </c>
      <c r="J410" s="62">
        <v>3.9007999999999998</v>
      </c>
      <c r="K410" s="257">
        <f t="shared" si="1692"/>
        <v>3.2923999999999998</v>
      </c>
      <c r="L410" s="293">
        <f t="shared" si="1693"/>
        <v>3.5564999999999998</v>
      </c>
      <c r="M410" s="63">
        <v>0.2641</v>
      </c>
      <c r="N410" s="63">
        <v>0.84519999999999995</v>
      </c>
      <c r="O410" s="63">
        <v>0.34429999999999999</v>
      </c>
      <c r="P410" s="63">
        <v>1.9800000000000002E-2</v>
      </c>
      <c r="Q410" s="63">
        <v>0</v>
      </c>
      <c r="R410" s="63">
        <v>0</v>
      </c>
      <c r="S410" s="63">
        <v>0.66110000000000002</v>
      </c>
      <c r="T410" s="63">
        <v>4.3200000000000002E-2</v>
      </c>
      <c r="U410" s="63">
        <v>1.1000000000000001E-3</v>
      </c>
      <c r="V410" s="63">
        <v>7.1199999999999999E-2</v>
      </c>
      <c r="W410" s="63">
        <v>0.1474</v>
      </c>
      <c r="X410" s="63">
        <v>1.1467000000000001</v>
      </c>
      <c r="Y410" s="63">
        <v>0.105</v>
      </c>
      <c r="Z410" s="63">
        <v>4.0000000000000002E-4</v>
      </c>
      <c r="AA410" s="63">
        <v>0.25130000000000002</v>
      </c>
      <c r="AB410" s="259">
        <v>0</v>
      </c>
      <c r="AC410" s="144">
        <v>264.45</v>
      </c>
      <c r="AD410" s="70">
        <v>58.179000000000002</v>
      </c>
      <c r="AE410" s="70">
        <v>192.53699050424501</v>
      </c>
      <c r="AF410" s="68">
        <f t="shared" si="1694"/>
        <v>13.52379821301817</v>
      </c>
      <c r="AG410" s="68">
        <f t="shared" si="1695"/>
        <v>61.392729866164572</v>
      </c>
      <c r="AH410" s="71">
        <v>9.09086261441667</v>
      </c>
      <c r="AI410" s="71">
        <v>56.538953935363402</v>
      </c>
      <c r="AJ410" s="68">
        <f t="shared" si="1696"/>
        <v>0.7748663636841554</v>
      </c>
      <c r="AK410" s="68">
        <f t="shared" si="1697"/>
        <v>33.106610632667781</v>
      </c>
      <c r="AL410" s="71">
        <v>29.039790352701299</v>
      </c>
      <c r="AM410" s="69">
        <f t="shared" si="1698"/>
        <v>731.80271688807159</v>
      </c>
      <c r="AN410" s="260">
        <v>832.25</v>
      </c>
      <c r="AO410" s="71">
        <v>183.095</v>
      </c>
      <c r="AP410" s="71">
        <v>605.93272961678099</v>
      </c>
      <c r="AQ410" s="68">
        <f t="shared" si="1699"/>
        <v>42.560714928282692</v>
      </c>
      <c r="AR410" s="68">
        <f t="shared" si="1700"/>
        <v>193.20892203106601</v>
      </c>
      <c r="AS410" s="71">
        <v>56.554548393541701</v>
      </c>
      <c r="AT410" s="261">
        <f t="shared" si="1609"/>
        <v>12.265407728306879</v>
      </c>
      <c r="AU410" s="71">
        <v>180.94733776654999</v>
      </c>
      <c r="AV410" s="68">
        <f t="shared" si="1701"/>
        <v>2.4798832640905677</v>
      </c>
      <c r="AW410" s="68">
        <f t="shared" si="1702"/>
        <v>105.95443741855442</v>
      </c>
      <c r="AX410" s="71">
        <v>92.938980788843494</v>
      </c>
      <c r="AY410" s="69">
        <f t="shared" si="1703"/>
        <v>2342.0623158788594</v>
      </c>
      <c r="AZ410" s="260">
        <v>114</v>
      </c>
      <c r="BA410" s="260">
        <v>581.07700000000204</v>
      </c>
      <c r="BB410" s="260">
        <v>60.5980300000002</v>
      </c>
      <c r="BC410" s="262">
        <f t="shared" si="1704"/>
        <v>48.47842400000016</v>
      </c>
      <c r="BD410" s="262">
        <f t="shared" si="1610"/>
        <v>12.11960600000004</v>
      </c>
      <c r="BE410" s="260">
        <v>22.745014000000001</v>
      </c>
      <c r="BF410" s="262">
        <f t="shared" si="1705"/>
        <v>18.196011200000001</v>
      </c>
      <c r="BG410" s="262">
        <f t="shared" si="1611"/>
        <v>4.5490028000000002</v>
      </c>
      <c r="BH410" s="260">
        <v>71.648233380015782</v>
      </c>
      <c r="BI410" s="263">
        <f t="shared" si="1706"/>
        <v>41.953909648601766</v>
      </c>
      <c r="BJ410" s="68">
        <f t="shared" si="1707"/>
        <v>0.98193903847311625</v>
      </c>
      <c r="BK410" s="260">
        <v>36.800294070130661</v>
      </c>
      <c r="BL410" s="69">
        <f t="shared" si="1708"/>
        <v>927.44228574017836</v>
      </c>
      <c r="BM410" s="260">
        <v>18.5</v>
      </c>
      <c r="BN410" s="260">
        <v>4.07</v>
      </c>
      <c r="BO410" s="260">
        <v>13.4692165790453</v>
      </c>
      <c r="BP410" s="68">
        <f t="shared" si="1709"/>
        <v>0.94607777251214187</v>
      </c>
      <c r="BQ410" s="68">
        <f t="shared" si="1710"/>
        <v>4.2948213368275425</v>
      </c>
      <c r="BR410" s="260">
        <v>3.2150720363416698</v>
      </c>
      <c r="BS410" s="260">
        <v>4.2334142178366099</v>
      </c>
      <c r="BT410" s="68">
        <f t="shared" si="1711"/>
        <v>5.8018941855450742E-2</v>
      </c>
      <c r="BU410" s="68">
        <f t="shared" si="1712"/>
        <v>2.4788926289110984</v>
      </c>
      <c r="BV410" s="260">
        <v>2.1743851416611801</v>
      </c>
      <c r="BW410" s="69">
        <f t="shared" si="1713"/>
        <v>54.794505569861713</v>
      </c>
      <c r="BX410" s="260">
        <v>0</v>
      </c>
      <c r="BY410" s="260">
        <v>0</v>
      </c>
      <c r="BZ410" s="263">
        <f t="shared" si="1714"/>
        <v>0</v>
      </c>
      <c r="CA410" s="263">
        <f t="shared" si="1715"/>
        <v>0</v>
      </c>
      <c r="CB410" s="260">
        <v>0</v>
      </c>
      <c r="CC410" s="264">
        <f t="shared" si="1716"/>
        <v>0</v>
      </c>
      <c r="CD410" s="260">
        <v>0</v>
      </c>
      <c r="CE410" s="260">
        <v>0</v>
      </c>
      <c r="CF410" s="263">
        <f t="shared" si="1717"/>
        <v>0</v>
      </c>
      <c r="CG410" s="263">
        <f t="shared" si="1718"/>
        <v>0</v>
      </c>
      <c r="CH410" s="260">
        <v>0</v>
      </c>
      <c r="CI410" s="69">
        <f t="shared" si="1719"/>
        <v>0</v>
      </c>
      <c r="CJ410" s="260">
        <v>732.55191172690559</v>
      </c>
      <c r="CK410" s="260">
        <v>161.16143407656602</v>
      </c>
      <c r="CL410" s="260">
        <v>58.546379413088644</v>
      </c>
      <c r="CM410" s="260">
        <v>26.121916309193324</v>
      </c>
      <c r="CN410" s="260">
        <v>360.05367810230598</v>
      </c>
      <c r="CO410" s="265">
        <f t="shared" si="1720"/>
        <v>25.290170349905971</v>
      </c>
      <c r="CP410" s="266">
        <f t="shared" si="1721"/>
        <v>114.80743590705748</v>
      </c>
      <c r="CQ410" s="260">
        <v>141.52762497819526</v>
      </c>
      <c r="CR410" s="265">
        <f t="shared" si="1722"/>
        <v>1.9396361003261662</v>
      </c>
      <c r="CS410" s="265">
        <f t="shared" si="1723"/>
        <v>82.872066916482154</v>
      </c>
      <c r="CT410" s="260">
        <v>72.692051628353241</v>
      </c>
      <c r="CU410" s="267">
        <f t="shared" si="1612"/>
        <v>1831.8396959104978</v>
      </c>
      <c r="CV410" s="260">
        <v>85.850000000000037</v>
      </c>
      <c r="CW410" s="260">
        <v>9.2585708064216892</v>
      </c>
      <c r="CX410" s="68">
        <f t="shared" si="1724"/>
        <v>0.12688871290200926</v>
      </c>
      <c r="CY410" s="68">
        <f t="shared" si="1725"/>
        <v>5.4213931699834461</v>
      </c>
      <c r="CZ410" s="260">
        <v>4.7554285403210796</v>
      </c>
      <c r="DA410" s="69">
        <f t="shared" si="1726"/>
        <v>119.83679921609135</v>
      </c>
      <c r="DB410" s="260">
        <v>2.2000000000000011</v>
      </c>
      <c r="DC410" s="260">
        <v>0.23726098746799901</v>
      </c>
      <c r="DD410" s="68">
        <f t="shared" si="1727"/>
        <v>3.2516618332489263E-3</v>
      </c>
      <c r="DE410" s="68">
        <f t="shared" si="1728"/>
        <v>0.1389291202558367</v>
      </c>
      <c r="DF410" s="260">
        <v>0.12186304937340001</v>
      </c>
      <c r="DG410" s="69">
        <f t="shared" si="1729"/>
        <v>3.07094884420968</v>
      </c>
      <c r="DH410" s="260">
        <v>71.908231948646403</v>
      </c>
      <c r="DI410" s="260">
        <v>15.819811028702208</v>
      </c>
      <c r="DJ410" s="260">
        <v>1.0902613720666661</v>
      </c>
      <c r="DK410" s="260">
        <v>52.349192858614579</v>
      </c>
      <c r="DL410" s="68">
        <f t="shared" si="1730"/>
        <v>3.677007306389088</v>
      </c>
      <c r="DM410" s="68">
        <f t="shared" si="1731"/>
        <v>16.692168333283561</v>
      </c>
      <c r="DN410" s="260">
        <v>15.2237419267517</v>
      </c>
      <c r="DO410" s="68">
        <f t="shared" si="1732"/>
        <v>0.20864138310613206</v>
      </c>
      <c r="DP410" s="68">
        <f t="shared" si="1733"/>
        <v>8.9143229801771646</v>
      </c>
      <c r="DQ410" s="260">
        <v>7.8192864063581897</v>
      </c>
      <c r="DR410" s="264">
        <f t="shared" si="1734"/>
        <v>197.0526306493677</v>
      </c>
      <c r="DS410" s="260">
        <v>147.85</v>
      </c>
      <c r="DT410" s="260">
        <v>32.527000000000001</v>
      </c>
      <c r="DU410" s="260">
        <v>107.64452276820801</v>
      </c>
      <c r="DV410" s="68">
        <f t="shared" si="1735"/>
        <v>7.56095127923893</v>
      </c>
      <c r="DW410" s="68">
        <f t="shared" si="1736"/>
        <v>34.323747818916338</v>
      </c>
      <c r="DX410" s="260">
        <v>2.79301540433333</v>
      </c>
      <c r="DY410" s="260">
        <v>1.71893573095833</v>
      </c>
      <c r="DZ410" s="260">
        <v>0</v>
      </c>
      <c r="EA410" s="260">
        <v>31.5485367662675</v>
      </c>
      <c r="EB410" s="68">
        <f t="shared" si="1737"/>
        <v>0.43237269638169606</v>
      </c>
      <c r="EC410" s="68">
        <f t="shared" si="1738"/>
        <v>18.473371897635001</v>
      </c>
      <c r="ED410" s="267">
        <v>16.204100533488401</v>
      </c>
      <c r="EE410" s="69">
        <f t="shared" si="1739"/>
        <v>408.34333344390672</v>
      </c>
      <c r="EF410" s="260">
        <v>715.27783968253982</v>
      </c>
      <c r="EG410" s="260">
        <v>157.36112473015871</v>
      </c>
      <c r="EH410" s="260">
        <v>882.98926211963897</v>
      </c>
      <c r="EI410" s="260">
        <v>520.76930469598778</v>
      </c>
      <c r="EJ410" s="268">
        <f t="shared" si="1740"/>
        <v>36.578835961846181</v>
      </c>
      <c r="EK410" s="266">
        <f t="shared" si="1741"/>
        <v>166.05354203397204</v>
      </c>
      <c r="EL410" s="260">
        <v>245.50014824043072</v>
      </c>
      <c r="EM410" s="268">
        <f t="shared" si="1742"/>
        <v>3.364579531635103</v>
      </c>
      <c r="EN410" s="268">
        <f t="shared" si="1743"/>
        <v>143.75359380277717</v>
      </c>
      <c r="EO410" s="269">
        <f t="shared" si="1744"/>
        <v>2521.8976794687565</v>
      </c>
      <c r="EP410" s="69">
        <f t="shared" si="1745"/>
        <v>3177.5910761306332</v>
      </c>
      <c r="EQ410" s="260">
        <v>103.29</v>
      </c>
      <c r="ER410" s="260">
        <v>22.723800000000001</v>
      </c>
      <c r="ES410" s="260">
        <v>75.201912456734604</v>
      </c>
      <c r="ET410" s="68">
        <f t="shared" si="1746"/>
        <v>5.2821823309610387</v>
      </c>
      <c r="EU410" s="68">
        <f t="shared" si="1747"/>
        <v>23.979032209779309</v>
      </c>
      <c r="EV410" s="260">
        <v>7.19785604768333</v>
      </c>
      <c r="EW410" s="260">
        <v>22.476549575039801</v>
      </c>
      <c r="EX410" s="68">
        <f t="shared" si="1748"/>
        <v>0.30804111192592049</v>
      </c>
      <c r="EY410" s="68">
        <f t="shared" si="1749"/>
        <v>13.161233509862855</v>
      </c>
      <c r="EZ410" s="260">
        <v>11.544505903972899</v>
      </c>
      <c r="FA410" s="69">
        <f t="shared" si="1750"/>
        <v>290.92154878011672</v>
      </c>
      <c r="FB410" s="260">
        <v>0.83333333333333348</v>
      </c>
      <c r="FC410" s="260">
        <v>8.9871586162120806E-2</v>
      </c>
      <c r="FD410" s="68">
        <f t="shared" si="1751"/>
        <v>1.2316900883518657E-3</v>
      </c>
      <c r="FE410" s="68">
        <f t="shared" si="1752"/>
        <v>5.2624666763574489E-2</v>
      </c>
      <c r="FF410" s="260">
        <v>4.6160245974772703E-2</v>
      </c>
      <c r="FG410" s="69">
        <f t="shared" si="1753"/>
        <v>1.1632381985642724</v>
      </c>
      <c r="FH410" s="260">
        <v>498.78510499999999</v>
      </c>
      <c r="FI410" s="260">
        <v>53.791930248467999</v>
      </c>
      <c r="FJ410" s="68">
        <f t="shared" si="1754"/>
        <v>0.73721840405525396</v>
      </c>
      <c r="FK410" s="68">
        <f t="shared" si="1755"/>
        <v>31.498079924711433</v>
      </c>
      <c r="FL410" s="260">
        <v>27.629000000000001</v>
      </c>
      <c r="FM410" s="69">
        <f t="shared" si="1756"/>
        <v>696.2472422981615</v>
      </c>
      <c r="FN410" s="260">
        <v>0</v>
      </c>
      <c r="FO410" s="260">
        <v>0</v>
      </c>
      <c r="FP410" s="68">
        <f t="shared" si="1757"/>
        <v>0</v>
      </c>
      <c r="FQ410" s="68">
        <f t="shared" si="1758"/>
        <v>0</v>
      </c>
      <c r="FR410" s="260">
        <v>0</v>
      </c>
      <c r="FS410" s="264">
        <f t="shared" si="1759"/>
        <v>0</v>
      </c>
      <c r="FT410" s="270">
        <f t="shared" si="1613"/>
        <v>10782.168337548519</v>
      </c>
      <c r="FU410" s="271">
        <f t="shared" si="1614"/>
        <v>3521.0151531935185</v>
      </c>
      <c r="FV410" s="272">
        <f t="shared" si="1760"/>
        <v>1002.3108112279025</v>
      </c>
      <c r="FW410" s="272">
        <f t="shared" si="1615"/>
        <v>105.06175923750037</v>
      </c>
      <c r="FX410" s="272">
        <f t="shared" si="1616"/>
        <v>581.07700000000204</v>
      </c>
      <c r="FY410" s="272">
        <f t="shared" si="1617"/>
        <v>0</v>
      </c>
      <c r="FZ410" s="272">
        <f t="shared" si="1618"/>
        <v>0</v>
      </c>
      <c r="GA410" s="272">
        <f t="shared" si="1619"/>
        <v>85.850000000000037</v>
      </c>
      <c r="GB410" s="272">
        <f t="shared" si="1620"/>
        <v>2.2000000000000011</v>
      </c>
      <c r="GC410" s="272">
        <f t="shared" si="1621"/>
        <v>498.78510499999999</v>
      </c>
      <c r="GD410" s="272">
        <f t="shared" si="1622"/>
        <v>0</v>
      </c>
      <c r="GE410" s="272">
        <f t="shared" si="1623"/>
        <v>1927.9575475819222</v>
      </c>
      <c r="GF410" s="273">
        <f t="shared" si="1624"/>
        <v>749.99792743522164</v>
      </c>
      <c r="GG410" s="273">
        <f t="shared" si="1625"/>
        <v>135.41973814215422</v>
      </c>
      <c r="GH410" s="272">
        <f t="shared" si="1761"/>
        <v>833.02217441497055</v>
      </c>
      <c r="GI410" s="274">
        <f t="shared" si="1762"/>
        <v>595.09094890720814</v>
      </c>
      <c r="GJ410" s="275">
        <f t="shared" si="1626"/>
        <v>11.416568900357172</v>
      </c>
      <c r="GK410" s="271">
        <f t="shared" si="1763"/>
        <v>8557.2795506558159</v>
      </c>
      <c r="GL410" s="276">
        <f t="shared" si="1764"/>
        <v>10782.17223382633</v>
      </c>
      <c r="GM410" s="272">
        <f t="shared" si="1765"/>
        <v>4866.104029535948</v>
      </c>
      <c r="GN410" s="272">
        <f t="shared" si="1766"/>
        <v>251.89806628001173</v>
      </c>
      <c r="GO410" s="277">
        <f t="shared" si="1767"/>
        <v>0.56865081954264518</v>
      </c>
      <c r="GP410" s="278">
        <f t="shared" si="1768"/>
        <v>2.9436699454408577E-2</v>
      </c>
      <c r="GQ410" s="279">
        <f t="shared" si="1769"/>
        <v>1.0830363006806227</v>
      </c>
      <c r="GR410" s="280">
        <f t="shared" si="1770"/>
        <v>8557.2795506558159</v>
      </c>
      <c r="GS410" s="272">
        <f t="shared" si="1771"/>
        <v>4866.104029535948</v>
      </c>
      <c r="GT410" s="272">
        <f t="shared" si="1627"/>
        <v>251.89806628001173</v>
      </c>
      <c r="GU410" s="73">
        <f t="shared" si="1772"/>
        <v>0.56865081954264518</v>
      </c>
      <c r="GV410" s="74">
        <f t="shared" si="1773"/>
        <v>2.9436699454408577E-2</v>
      </c>
      <c r="GW410" s="279">
        <f t="shared" si="1774"/>
        <v>1.0830363006806227</v>
      </c>
      <c r="GX410" s="280">
        <f t="shared" si="1775"/>
        <v>7240.4184374587921</v>
      </c>
      <c r="GY410" s="272">
        <f t="shared" si="1628"/>
        <v>4377.0020643560783</v>
      </c>
      <c r="GZ410" s="272">
        <f t="shared" si="1629"/>
        <v>169.94302746483612</v>
      </c>
      <c r="HA410" s="73">
        <f t="shared" si="1776"/>
        <v>0.60452335761581999</v>
      </c>
      <c r="HB410" s="74">
        <f t="shared" si="1777"/>
        <v>2.347143731163719E-2</v>
      </c>
      <c r="HC410" s="279">
        <f t="shared" si="1778"/>
        <v>1.0870636470804007</v>
      </c>
      <c r="HD410" s="280">
        <f t="shared" si="1779"/>
        <v>7821.2142445128175</v>
      </c>
      <c r="HE410" s="272">
        <f t="shared" si="1630"/>
        <v>4814.9202597646536</v>
      </c>
      <c r="HF410" s="272">
        <f t="shared" si="1631"/>
        <v>184.24169204153847</v>
      </c>
      <c r="HG410" s="73">
        <f t="shared" si="1780"/>
        <v>0.61562311288719518</v>
      </c>
      <c r="HH410" s="74">
        <f t="shared" si="1781"/>
        <v>2.3556660932897749E-2</v>
      </c>
      <c r="HI410" s="281">
        <f t="shared" si="1782"/>
        <v>1.0886087169219743</v>
      </c>
      <c r="HJ410" s="72">
        <f t="shared" si="1632"/>
        <v>4.2247080016949727</v>
      </c>
      <c r="HK410" s="73">
        <f t="shared" si="1783"/>
        <v>4.2247080016949727</v>
      </c>
      <c r="HL410" s="73">
        <f t="shared" si="1633"/>
        <v>3.5790483516475109</v>
      </c>
      <c r="HM410" s="74">
        <f t="shared" si="1784"/>
        <v>3.8716369017330012</v>
      </c>
      <c r="HN410" s="75"/>
      <c r="HO410" s="75"/>
      <c r="HP410" s="76">
        <f t="shared" si="1785"/>
        <v>437.91819540857551</v>
      </c>
      <c r="HQ410" s="77">
        <f t="shared" si="1786"/>
        <v>498.35528555691303</v>
      </c>
      <c r="HR410" s="77">
        <f t="shared" si="1787"/>
        <v>14.298664576702325</v>
      </c>
      <c r="HS410" s="77">
        <f t="shared" si="1788"/>
        <v>16.512097853175845</v>
      </c>
      <c r="HT410" s="282">
        <f t="shared" si="1789"/>
        <v>580.79580705402509</v>
      </c>
      <c r="HU410" s="73">
        <f t="shared" si="1844"/>
        <v>0.75399682657805545</v>
      </c>
      <c r="HV410" s="74">
        <f t="shared" si="1845"/>
        <v>2.4619090570280711E-2</v>
      </c>
      <c r="HW410" s="279">
        <f t="shared" si="1605"/>
        <v>1.1078701372563169</v>
      </c>
      <c r="HX410" s="76">
        <f t="shared" si="1790"/>
        <v>1380.3242985285369</v>
      </c>
      <c r="HY410" s="77">
        <f t="shared" si="1791"/>
        <v>1570.8228549684602</v>
      </c>
      <c r="HZ410" s="77">
        <f t="shared" si="1634"/>
        <v>57.306005920680143</v>
      </c>
      <c r="IA410" s="77">
        <f t="shared" si="1792"/>
        <v>66.176975637201437</v>
      </c>
      <c r="IB410" s="282">
        <f t="shared" si="1793"/>
        <v>1858.7796157768728</v>
      </c>
      <c r="IC410" s="73">
        <f t="shared" si="1846"/>
        <v>0.74259707111734896</v>
      </c>
      <c r="ID410" s="74">
        <f t="shared" si="1847"/>
        <v>3.0829908739196724E-2</v>
      </c>
      <c r="IE410" s="279">
        <f t="shared" si="1854"/>
        <v>1.1072582916577329</v>
      </c>
      <c r="IF410" s="76">
        <f t="shared" si="1635"/>
        <v>51.183769771294152</v>
      </c>
      <c r="IG410" s="77">
        <f t="shared" si="1794"/>
        <v>58.247641837430457</v>
      </c>
      <c r="IH410" s="77">
        <f t="shared" si="1636"/>
        <v>67.656374238473276</v>
      </c>
      <c r="II410" s="77">
        <f t="shared" si="1795"/>
        <v>78.129580970588947</v>
      </c>
      <c r="IJ410" s="282">
        <f t="shared" si="1796"/>
        <v>736.06530614299868</v>
      </c>
      <c r="IK410" s="73">
        <f t="shared" si="1637"/>
        <v>6.9536995350994654E-2</v>
      </c>
      <c r="IL410" s="74">
        <f t="shared" si="1638"/>
        <v>9.1916265681634191E-2</v>
      </c>
      <c r="IM410" s="279">
        <f t="shared" si="1797"/>
        <v>1.0238254386559078</v>
      </c>
      <c r="IN410" s="76">
        <f t="shared" si="1639"/>
        <v>30.83393103820114</v>
      </c>
      <c r="IO410" s="77">
        <f t="shared" si="1798"/>
        <v>35.089321860783279</v>
      </c>
      <c r="IP410" s="77">
        <f t="shared" si="1640"/>
        <v>1.0040967143675925</v>
      </c>
      <c r="IQ410" s="77">
        <f t="shared" si="1799"/>
        <v>1.1595308857516959</v>
      </c>
      <c r="IR410" s="282">
        <f t="shared" si="1800"/>
        <v>43.48770283322358</v>
      </c>
      <c r="IS410" s="73">
        <f t="shared" si="1606"/>
        <v>0.70902643803582888</v>
      </c>
      <c r="IT410" s="74">
        <f t="shared" si="1607"/>
        <v>2.3089210258318962E-2</v>
      </c>
      <c r="IU410" s="279">
        <f t="shared" si="1608"/>
        <v>1.1014269484613126</v>
      </c>
      <c r="IV410" s="76">
        <f t="shared" si="1641"/>
        <v>0</v>
      </c>
      <c r="IW410" s="77">
        <f t="shared" si="1801"/>
        <v>0</v>
      </c>
      <c r="IX410" s="77">
        <f t="shared" si="1802"/>
        <v>0</v>
      </c>
      <c r="IY410" s="77">
        <f t="shared" si="1803"/>
        <v>0</v>
      </c>
      <c r="IZ410" s="282">
        <f t="shared" si="1804"/>
        <v>0</v>
      </c>
      <c r="JA410" s="283"/>
      <c r="JB410" s="284"/>
      <c r="JC410" s="285"/>
      <c r="JD410" s="76">
        <f t="shared" si="1642"/>
        <v>0</v>
      </c>
      <c r="JE410" s="77">
        <f t="shared" si="1805"/>
        <v>0</v>
      </c>
      <c r="JF410" s="77">
        <f t="shared" si="1643"/>
        <v>0</v>
      </c>
      <c r="JG410" s="77">
        <f t="shared" si="1806"/>
        <v>0</v>
      </c>
      <c r="JH410" s="282">
        <f t="shared" si="1807"/>
        <v>0</v>
      </c>
      <c r="JI410" s="283"/>
      <c r="JJ410" s="284"/>
      <c r="JK410" s="285"/>
      <c r="JL410" s="76">
        <f t="shared" si="1644"/>
        <v>1134.88233924819</v>
      </c>
      <c r="JM410" s="77">
        <f t="shared" si="1808"/>
        <v>1291.5074508878326</v>
      </c>
      <c r="JN410" s="77">
        <f t="shared" si="1645"/>
        <v>53.351722759425463</v>
      </c>
      <c r="JO410" s="77">
        <f t="shared" si="1809"/>
        <v>61.610569442584527</v>
      </c>
      <c r="JP410" s="282">
        <f t="shared" si="1810"/>
        <v>1453.8410285003952</v>
      </c>
      <c r="JQ410" s="73">
        <f t="shared" si="1646"/>
        <v>0.78060965194990817</v>
      </c>
      <c r="JR410" s="74">
        <f t="shared" si="1647"/>
        <v>3.6697081533361722E-2</v>
      </c>
      <c r="JS410" s="279">
        <f t="shared" si="1848"/>
        <v>1.1134126462869711</v>
      </c>
      <c r="JT410" s="76">
        <f t="shared" si="1648"/>
        <v>6.6140996673798043</v>
      </c>
      <c r="JU410" s="77">
        <f t="shared" si="1811"/>
        <v>7.5269115624748908</v>
      </c>
      <c r="JV410" s="77">
        <f t="shared" si="1649"/>
        <v>0.12688871290200926</v>
      </c>
      <c r="JW410" s="77">
        <f t="shared" si="1812"/>
        <v>0.14653108565924031</v>
      </c>
      <c r="JX410" s="282">
        <f t="shared" si="1813"/>
        <v>95.10857080642171</v>
      </c>
      <c r="JY410" s="73">
        <f t="shared" si="1855"/>
        <v>6.9542624931687252E-2</v>
      </c>
      <c r="JZ410" s="74">
        <f t="shared" si="1856"/>
        <v>1.3341459326549124E-3</v>
      </c>
      <c r="KA410" s="279">
        <f t="shared" si="1857"/>
        <v>1.0098041034571972</v>
      </c>
      <c r="KB410" s="76">
        <f t="shared" si="1650"/>
        <v>0.16949352671212078</v>
      </c>
      <c r="KC410" s="77">
        <f t="shared" si="1814"/>
        <v>0.19288532833366057</v>
      </c>
      <c r="KD410" s="77">
        <f t="shared" si="1651"/>
        <v>3.2516618332489263E-3</v>
      </c>
      <c r="KE410" s="77">
        <f t="shared" si="1815"/>
        <v>3.7550190850358604E-3</v>
      </c>
      <c r="KF410" s="282">
        <f t="shared" si="1816"/>
        <v>2.437260987468</v>
      </c>
      <c r="KG410" s="73">
        <f t="shared" si="1858"/>
        <v>6.9542624931687239E-2</v>
      </c>
      <c r="KH410" s="74">
        <f t="shared" si="1859"/>
        <v>1.3341459326549118E-3</v>
      </c>
      <c r="KI410" s="279">
        <f t="shared" si="1860"/>
        <v>1.0098041034571972</v>
      </c>
      <c r="KJ410" s="76">
        <f t="shared" si="1652"/>
        <v>118.9679623797707</v>
      </c>
      <c r="KK410" s="77">
        <f t="shared" si="1817"/>
        <v>135.38673086780284</v>
      </c>
      <c r="KL410" s="77">
        <f t="shared" si="1653"/>
        <v>3.8856486894952202</v>
      </c>
      <c r="KM410" s="77">
        <f t="shared" si="1818"/>
        <v>4.4871471066290809</v>
      </c>
      <c r="KN410" s="282">
        <f t="shared" si="1819"/>
        <v>156.39097670584738</v>
      </c>
      <c r="KO410" s="73">
        <f t="shared" si="1654"/>
        <v>0.76070860918999905</v>
      </c>
      <c r="KP410" s="74">
        <f t="shared" si="1655"/>
        <v>2.4845734525999273E-2</v>
      </c>
      <c r="KQ410" s="279">
        <f t="shared" si="1656"/>
        <v>1.1088315148589365</v>
      </c>
      <c r="KR410" s="76">
        <f t="shared" si="1657"/>
        <v>244.78948605419265</v>
      </c>
      <c r="KS410" s="77">
        <f t="shared" si="1820"/>
        <v>278.57288302453179</v>
      </c>
      <c r="KT410" s="77">
        <f t="shared" si="1658"/>
        <v>7.9933239756206262</v>
      </c>
      <c r="KU410" s="77">
        <f t="shared" si="1821"/>
        <v>9.2306905270466988</v>
      </c>
      <c r="KV410" s="282">
        <f t="shared" si="1822"/>
        <v>324.08201066976721</v>
      </c>
      <c r="KW410" s="73">
        <f t="shared" si="1590"/>
        <v>0.75533191598106941</v>
      </c>
      <c r="KX410" s="74">
        <f t="shared" si="1591"/>
        <v>2.4664509946421113E-2</v>
      </c>
      <c r="KY410" s="279">
        <f t="shared" si="1592"/>
        <v>1.1080614238642534</v>
      </c>
      <c r="KZ410" s="76">
        <f t="shared" si="1659"/>
        <v>1250.6036701335324</v>
      </c>
      <c r="LA410" s="77">
        <f t="shared" si="1823"/>
        <v>1423.1994826486612</v>
      </c>
      <c r="LB410" s="77">
        <f t="shared" si="1660"/>
        <v>39.943415493481282</v>
      </c>
      <c r="LC410" s="77">
        <f t="shared" si="1824"/>
        <v>46.126656211872188</v>
      </c>
      <c r="LD410" s="286">
        <f t="shared" si="1825"/>
        <v>2521.8976794687565</v>
      </c>
      <c r="LE410" s="73">
        <f t="shared" si="1661"/>
        <v>0.49589786307150058</v>
      </c>
      <c r="LF410" s="74">
        <f t="shared" si="1662"/>
        <v>1.583863446113145E-2</v>
      </c>
      <c r="LG410" s="279">
        <f t="shared" si="1663"/>
        <v>1.0708906846970809</v>
      </c>
      <c r="LH410" s="76">
        <f t="shared" si="1664"/>
        <v>171.32492417796342</v>
      </c>
      <c r="LI410" s="77">
        <f t="shared" si="1826"/>
        <v>194.96947696376415</v>
      </c>
      <c r="LJ410" s="77">
        <f t="shared" si="1665"/>
        <v>5.590223442886959</v>
      </c>
      <c r="LK410" s="77">
        <f t="shared" si="1827"/>
        <v>6.455590031845861</v>
      </c>
      <c r="LL410" s="282">
        <f t="shared" si="1828"/>
        <v>230.89011807945772</v>
      </c>
      <c r="LM410" s="73">
        <f t="shared" si="1849"/>
        <v>0.74201930166194585</v>
      </c>
      <c r="LN410" s="74">
        <f t="shared" si="1850"/>
        <v>2.421161845031046E-2</v>
      </c>
      <c r="LO410" s="279">
        <f t="shared" si="1851"/>
        <v>1.106154042358473</v>
      </c>
      <c r="LP410" s="76">
        <f t="shared" si="1666"/>
        <v>6.4202093451560874E-2</v>
      </c>
      <c r="LQ410" s="77">
        <f t="shared" si="1829"/>
        <v>7.3062624368810794E-2</v>
      </c>
      <c r="LR410" s="77">
        <f t="shared" si="1667"/>
        <v>1.2316900883518657E-3</v>
      </c>
      <c r="LS410" s="77">
        <f t="shared" si="1830"/>
        <v>1.4223557140287345E-3</v>
      </c>
      <c r="LT410" s="282">
        <f t="shared" si="1831"/>
        <v>0.92320491949545436</v>
      </c>
      <c r="LU410" s="73">
        <f t="shared" si="1599"/>
        <v>6.9542624931687211E-2</v>
      </c>
      <c r="LV410" s="74">
        <f t="shared" si="1600"/>
        <v>1.3341459326549118E-3</v>
      </c>
      <c r="LW410" s="279">
        <f t="shared" si="1601"/>
        <v>1.0098041034571972</v>
      </c>
      <c r="LX410" s="76">
        <f t="shared" si="1668"/>
        <v>38.427657508147945</v>
      </c>
      <c r="LY410" s="77">
        <f t="shared" si="1832"/>
        <v>43.731058520847441</v>
      </c>
      <c r="LZ410" s="77">
        <f t="shared" si="1669"/>
        <v>0.73721840405525396</v>
      </c>
      <c r="MA410" s="77">
        <f t="shared" si="1833"/>
        <v>0.85133981300300732</v>
      </c>
      <c r="MB410" s="286">
        <f t="shared" si="1834"/>
        <v>552.57717642711225</v>
      </c>
      <c r="MC410" s="73">
        <f t="shared" si="1593"/>
        <v>6.9542607164153752E-2</v>
      </c>
      <c r="MD410" s="74">
        <f t="shared" si="1594"/>
        <v>1.3341455917922748E-3</v>
      </c>
      <c r="ME410" s="279">
        <f t="shared" si="1595"/>
        <v>1.0098041009523342</v>
      </c>
      <c r="MF410" s="76">
        <f t="shared" si="1670"/>
        <v>0</v>
      </c>
      <c r="MG410" s="77">
        <f t="shared" si="1835"/>
        <v>0</v>
      </c>
      <c r="MH410" s="77">
        <f t="shared" si="1671"/>
        <v>0</v>
      </c>
      <c r="MI410" s="77">
        <f t="shared" si="1836"/>
        <v>0</v>
      </c>
      <c r="MJ410" s="286">
        <f t="shared" si="1837"/>
        <v>0</v>
      </c>
      <c r="MK410" s="73"/>
      <c r="ML410" s="74"/>
      <c r="MM410" s="279"/>
      <c r="MN410" s="287">
        <f t="shared" si="1838"/>
        <v>1.0828925497966511</v>
      </c>
      <c r="MO410" s="288">
        <f t="shared" si="1838"/>
        <v>1.0828925497966511</v>
      </c>
      <c r="MP410" s="288">
        <f t="shared" si="1838"/>
        <v>1.0870658657721279</v>
      </c>
      <c r="MQ410" s="289">
        <f t="shared" si="1672"/>
        <v>1.0886107576880493</v>
      </c>
      <c r="MR410" s="290">
        <f t="shared" si="1839"/>
        <v>4.2241472582467763</v>
      </c>
      <c r="MS410" s="291">
        <f t="shared" si="1602"/>
        <v>4.2241472582467763</v>
      </c>
      <c r="MT410" s="291">
        <f t="shared" si="1673"/>
        <v>3.5790556564681539</v>
      </c>
      <c r="MU410" s="292">
        <f t="shared" si="1603"/>
        <v>3.8716441597175471</v>
      </c>
      <c r="MV410" s="359">
        <f t="shared" si="1674"/>
        <v>0.29258850324939328</v>
      </c>
      <c r="MW410" s="360">
        <f t="shared" si="1675"/>
        <v>0.93585470810911586</v>
      </c>
      <c r="MX410" s="360">
        <f t="shared" si="1676"/>
        <v>0.35250309852922906</v>
      </c>
      <c r="MY410" s="360">
        <f t="shared" si="1677"/>
        <v>2.180825357953399E-2</v>
      </c>
      <c r="MZ410" s="360">
        <f t="shared" si="1678"/>
        <v>0</v>
      </c>
      <c r="NA410" s="360">
        <f t="shared" si="1679"/>
        <v>0</v>
      </c>
      <c r="NB410" s="360">
        <f t="shared" si="1680"/>
        <v>0.7360771004603166</v>
      </c>
      <c r="NC410" s="360">
        <f t="shared" si="1681"/>
        <v>4.362353726935092E-2</v>
      </c>
      <c r="ND410" s="360">
        <f t="shared" si="1682"/>
        <v>1.110784513802917E-3</v>
      </c>
      <c r="NE410" s="360">
        <f t="shared" si="1683"/>
        <v>7.8948803857956273E-2</v>
      </c>
      <c r="NF410" s="360">
        <f t="shared" si="1684"/>
        <v>0.16332825387759095</v>
      </c>
      <c r="NG410" s="360">
        <f t="shared" si="1685"/>
        <v>1.2279903481421428</v>
      </c>
      <c r="NH410" s="360">
        <f t="shared" si="1686"/>
        <v>0.11614617444763967</v>
      </c>
      <c r="NI410" s="360">
        <f t="shared" si="1687"/>
        <v>4.0392164138287889E-4</v>
      </c>
      <c r="NJ410" s="360">
        <f t="shared" si="1688"/>
        <v>0.25376377056932159</v>
      </c>
      <c r="NK410" s="361">
        <f t="shared" si="1689"/>
        <v>0</v>
      </c>
      <c r="NL410" s="145">
        <f t="shared" si="1840"/>
        <v>4.2241472582467763</v>
      </c>
      <c r="NM410" s="56">
        <f t="shared" si="1604"/>
        <v>4.2241472582467763</v>
      </c>
      <c r="NN410" s="56">
        <f t="shared" si="1841"/>
        <v>3.5790556564681539</v>
      </c>
      <c r="NO410" s="58">
        <f t="shared" si="1596"/>
        <v>3.8716441597175471</v>
      </c>
      <c r="NP410" s="55">
        <f t="shared" si="1690"/>
        <v>1.0828925497966511</v>
      </c>
      <c r="NQ410" s="56">
        <f t="shared" si="1597"/>
        <v>1.0828925497966511</v>
      </c>
      <c r="NR410" s="56">
        <f t="shared" si="1691"/>
        <v>1.0870658657721279</v>
      </c>
      <c r="NS410" s="61">
        <f t="shared" si="1598"/>
        <v>1.0886107576880493</v>
      </c>
      <c r="NT410" s="41"/>
      <c r="NU410" s="86">
        <f t="shared" si="1852"/>
        <v>0</v>
      </c>
      <c r="NV410" s="86">
        <f t="shared" si="1852"/>
        <v>0</v>
      </c>
      <c r="NW410" s="86">
        <f t="shared" si="1852"/>
        <v>0</v>
      </c>
      <c r="NX410" s="86">
        <f t="shared" si="1842"/>
        <v>0</v>
      </c>
      <c r="NY410" s="87">
        <f t="shared" si="1853"/>
        <v>0</v>
      </c>
      <c r="NZ410" s="87">
        <f t="shared" si="1853"/>
        <v>0</v>
      </c>
      <c r="OA410" s="87">
        <f t="shared" si="1853"/>
        <v>0</v>
      </c>
      <c r="OB410" s="87">
        <f t="shared" si="1843"/>
        <v>0</v>
      </c>
      <c r="OC410" s="26"/>
    </row>
    <row r="411" spans="1:393" thickBot="1" x14ac:dyDescent="0.35">
      <c r="A411" s="136" t="s">
        <v>920</v>
      </c>
      <c r="B411" s="137" t="s">
        <v>921</v>
      </c>
      <c r="C411" s="133" t="s">
        <v>100</v>
      </c>
      <c r="D411" s="64">
        <f>VLOOKUP(B411,[1]УсіТ_1!$A$10:$G$556,6,FALSE)</f>
        <v>2780.5</v>
      </c>
      <c r="E411" s="64">
        <f>VLOOKUP(B411,[1]УсіТ_1!$A$10:$G$556,7,FALSE)</f>
        <v>0</v>
      </c>
      <c r="F411" s="38"/>
      <c r="G411" s="38"/>
      <c r="H411" s="39"/>
      <c r="I411" s="256">
        <v>3.5657000000000001</v>
      </c>
      <c r="J411" s="62">
        <v>3.5657000000000001</v>
      </c>
      <c r="K411" s="257">
        <f t="shared" si="1692"/>
        <v>2.9448000000000003</v>
      </c>
      <c r="L411" s="293">
        <f t="shared" si="1693"/>
        <v>3.2061000000000002</v>
      </c>
      <c r="M411" s="63">
        <v>0.26129999999999998</v>
      </c>
      <c r="N411" s="63">
        <v>0.42109999999999997</v>
      </c>
      <c r="O411" s="63">
        <v>0.35959999999999998</v>
      </c>
      <c r="P411" s="63">
        <v>8.8999999999999999E-3</v>
      </c>
      <c r="Q411" s="63">
        <v>0</v>
      </c>
      <c r="R411" s="63">
        <v>0</v>
      </c>
      <c r="S411" s="63">
        <v>0.66820000000000002</v>
      </c>
      <c r="T411" s="63">
        <v>4.2700000000000002E-2</v>
      </c>
      <c r="U411" s="63">
        <v>1.1000000000000001E-3</v>
      </c>
      <c r="V411" s="63">
        <v>7.0699999999999999E-2</v>
      </c>
      <c r="W411" s="63">
        <v>0.1464</v>
      </c>
      <c r="X411" s="63">
        <v>1.2157</v>
      </c>
      <c r="Y411" s="63">
        <v>0.12239999999999999</v>
      </c>
      <c r="Z411" s="63">
        <v>4.0000000000000002E-4</v>
      </c>
      <c r="AA411" s="63">
        <v>0.2472</v>
      </c>
      <c r="AB411" s="259">
        <v>0</v>
      </c>
      <c r="AC411" s="144">
        <v>262.5</v>
      </c>
      <c r="AD411" s="70">
        <v>57.75</v>
      </c>
      <c r="AE411" s="70">
        <v>191.11726227023701</v>
      </c>
      <c r="AF411" s="68">
        <f t="shared" si="1694"/>
        <v>13.424076501861446</v>
      </c>
      <c r="AG411" s="68">
        <f t="shared" si="1695"/>
        <v>60.940032482012306</v>
      </c>
      <c r="AH411" s="71">
        <v>9.0233429495416697</v>
      </c>
      <c r="AI411" s="71">
        <v>56.121994937961098</v>
      </c>
      <c r="AJ411" s="68">
        <f t="shared" si="1696"/>
        <v>0.76915194062475689</v>
      </c>
      <c r="AK411" s="68">
        <f t="shared" si="1697"/>
        <v>32.862458623902874</v>
      </c>
      <c r="AL411" s="71">
        <v>28.825630007887</v>
      </c>
      <c r="AM411" s="69">
        <f t="shared" si="1698"/>
        <v>726.40587619875203</v>
      </c>
      <c r="AN411" s="260">
        <v>411.58</v>
      </c>
      <c r="AO411" s="71">
        <v>90.547600000000003</v>
      </c>
      <c r="AP411" s="71">
        <v>299.657305924512</v>
      </c>
      <c r="AQ411" s="68">
        <f t="shared" si="1699"/>
        <v>21.047929168137721</v>
      </c>
      <c r="AR411" s="68">
        <f t="shared" si="1700"/>
        <v>95.549327881701743</v>
      </c>
      <c r="AS411" s="71">
        <v>37.0332332447583</v>
      </c>
      <c r="AT411" s="261">
        <f t="shared" si="1609"/>
        <v>8.0316741649787566</v>
      </c>
      <c r="AU411" s="71">
        <v>90.463100002441095</v>
      </c>
      <c r="AV411" s="68">
        <f t="shared" si="1701"/>
        <v>1.2397967855334553</v>
      </c>
      <c r="AW411" s="68">
        <f t="shared" si="1702"/>
        <v>52.971030058829392</v>
      </c>
      <c r="AX411" s="71">
        <v>46.464061958585603</v>
      </c>
      <c r="AY411" s="69">
        <f t="shared" si="1703"/>
        <v>1170.8943613563565</v>
      </c>
      <c r="AZ411" s="260">
        <v>120</v>
      </c>
      <c r="BA411" s="260">
        <v>611.66000000000201</v>
      </c>
      <c r="BB411" s="260">
        <v>63.787400000000197</v>
      </c>
      <c r="BC411" s="262">
        <f t="shared" si="1704"/>
        <v>51.02992000000016</v>
      </c>
      <c r="BD411" s="262">
        <f t="shared" si="1610"/>
        <v>12.757480000000037</v>
      </c>
      <c r="BE411" s="260">
        <v>23.942119999999999</v>
      </c>
      <c r="BF411" s="262">
        <f t="shared" si="1705"/>
        <v>19.153696</v>
      </c>
      <c r="BG411" s="262">
        <f t="shared" si="1611"/>
        <v>4.7884239999999991</v>
      </c>
      <c r="BH411" s="260">
        <v>75.419193031595555</v>
      </c>
      <c r="BI411" s="263">
        <f t="shared" si="1706"/>
        <v>44.162010156422902</v>
      </c>
      <c r="BJ411" s="68">
        <f t="shared" si="1707"/>
        <v>1.0336200404980171</v>
      </c>
      <c r="BK411" s="260">
        <v>38.737151652769114</v>
      </c>
      <c r="BL411" s="69">
        <f t="shared" si="1708"/>
        <v>976.25503762124026</v>
      </c>
      <c r="BM411" s="260">
        <v>8.39</v>
      </c>
      <c r="BN411" s="260">
        <v>1.8458000000000001</v>
      </c>
      <c r="BO411" s="260">
        <v>6.1084717350373001</v>
      </c>
      <c r="BP411" s="68">
        <f t="shared" si="1709"/>
        <v>0.42905905466901995</v>
      </c>
      <c r="BQ411" s="68">
        <f t="shared" si="1710"/>
        <v>1.9477595143774635</v>
      </c>
      <c r="BR411" s="260">
        <v>1.4580229740583299</v>
      </c>
      <c r="BS411" s="260">
        <v>1.91990455539834</v>
      </c>
      <c r="BT411" s="68">
        <f t="shared" si="1711"/>
        <v>2.631229193173425E-2</v>
      </c>
      <c r="BU411" s="68">
        <f t="shared" si="1712"/>
        <v>1.1242077920317197</v>
      </c>
      <c r="BV411" s="260">
        <v>0.98610996322469702</v>
      </c>
      <c r="BW411" s="69">
        <f t="shared" si="1713"/>
        <v>24.849971073262402</v>
      </c>
      <c r="BX411" s="260">
        <v>0</v>
      </c>
      <c r="BY411" s="260">
        <v>0</v>
      </c>
      <c r="BZ411" s="263">
        <f t="shared" si="1714"/>
        <v>0</v>
      </c>
      <c r="CA411" s="263">
        <f t="shared" si="1715"/>
        <v>0</v>
      </c>
      <c r="CB411" s="260">
        <v>0</v>
      </c>
      <c r="CC411" s="264">
        <f t="shared" si="1716"/>
        <v>0</v>
      </c>
      <c r="CD411" s="260">
        <v>0</v>
      </c>
      <c r="CE411" s="260">
        <v>0</v>
      </c>
      <c r="CF411" s="263">
        <f t="shared" si="1717"/>
        <v>0</v>
      </c>
      <c r="CG411" s="263">
        <f t="shared" si="1718"/>
        <v>0</v>
      </c>
      <c r="CH411" s="260">
        <v>0</v>
      </c>
      <c r="CI411" s="69">
        <f t="shared" si="1719"/>
        <v>0</v>
      </c>
      <c r="CJ411" s="260">
        <v>743.0399617712726</v>
      </c>
      <c r="CK411" s="260">
        <v>163.46880518651341</v>
      </c>
      <c r="CL411" s="260">
        <v>58.120505577576338</v>
      </c>
      <c r="CM411" s="260">
        <v>26.315821340624073</v>
      </c>
      <c r="CN411" s="260">
        <v>366.40330601559913</v>
      </c>
      <c r="CO411" s="265">
        <f t="shared" si="1720"/>
        <v>25.736168214535681</v>
      </c>
      <c r="CP411" s="266">
        <f t="shared" si="1721"/>
        <v>116.83209096274597</v>
      </c>
      <c r="CQ411" s="260">
        <v>143.54641134531954</v>
      </c>
      <c r="CR411" s="265">
        <f t="shared" si="1722"/>
        <v>1.9673035674876043</v>
      </c>
      <c r="CS411" s="265">
        <f t="shared" si="1723"/>
        <v>84.054175348897246</v>
      </c>
      <c r="CT411" s="260">
        <v>73.728949709898913</v>
      </c>
      <c r="CU411" s="267">
        <f t="shared" si="1612"/>
        <v>1857.9695275274157</v>
      </c>
      <c r="CV411" s="260">
        <v>84.991499999999959</v>
      </c>
      <c r="CW411" s="260">
        <v>9.1659850983574707</v>
      </c>
      <c r="CX411" s="68">
        <f t="shared" si="1724"/>
        <v>0.12561982577298914</v>
      </c>
      <c r="CY411" s="68">
        <f t="shared" si="1725"/>
        <v>5.3671792382836108</v>
      </c>
      <c r="CZ411" s="260">
        <v>4.7078742549178703</v>
      </c>
      <c r="DA411" s="69">
        <f t="shared" si="1726"/>
        <v>118.63843122393035</v>
      </c>
      <c r="DB411" s="260">
        <v>2.1780000000000048</v>
      </c>
      <c r="DC411" s="260">
        <v>0.23488837759331899</v>
      </c>
      <c r="DD411" s="68">
        <f t="shared" si="1727"/>
        <v>3.2191452149164367E-3</v>
      </c>
      <c r="DE411" s="68">
        <f t="shared" si="1728"/>
        <v>0.1375398290532783</v>
      </c>
      <c r="DF411" s="260">
        <v>0.120644418879666</v>
      </c>
      <c r="DG411" s="69">
        <f t="shared" si="1729"/>
        <v>3.040239355767588</v>
      </c>
      <c r="DH411" s="260">
        <v>71.680384275793912</v>
      </c>
      <c r="DI411" s="260">
        <v>15.76968454067466</v>
      </c>
      <c r="DJ411" s="260">
        <v>1.0864999971999993</v>
      </c>
      <c r="DK411" s="260">
        <v>52.183319752777969</v>
      </c>
      <c r="DL411" s="68">
        <f t="shared" si="1730"/>
        <v>3.6653563794351243</v>
      </c>
      <c r="DM411" s="68">
        <f t="shared" si="1731"/>
        <v>16.639277703010286</v>
      </c>
      <c r="DN411" s="260">
        <v>15.1752782856544</v>
      </c>
      <c r="DO411" s="68">
        <f t="shared" si="1732"/>
        <v>0.20797718890489356</v>
      </c>
      <c r="DP411" s="68">
        <f t="shared" si="1733"/>
        <v>8.8859449012780765</v>
      </c>
      <c r="DQ411" s="260">
        <v>7.7943942942967697</v>
      </c>
      <c r="DR411" s="264">
        <f t="shared" si="1734"/>
        <v>196.42747337567727</v>
      </c>
      <c r="DS411" s="260">
        <v>147.43</v>
      </c>
      <c r="DT411" s="260">
        <v>32.434600000000003</v>
      </c>
      <c r="DU411" s="260">
        <v>107.33873514857601</v>
      </c>
      <c r="DV411" s="68">
        <f t="shared" si="1735"/>
        <v>7.5394727568359787</v>
      </c>
      <c r="DW411" s="68">
        <f t="shared" si="1736"/>
        <v>34.226243766945238</v>
      </c>
      <c r="DX411" s="260">
        <v>2.7842328532499998</v>
      </c>
      <c r="DY411" s="260">
        <v>1.72343163958333</v>
      </c>
      <c r="DZ411" s="260">
        <v>0</v>
      </c>
      <c r="EA411" s="260">
        <v>31.459836286453498</v>
      </c>
      <c r="EB411" s="68">
        <f t="shared" si="1737"/>
        <v>0.43115705630584522</v>
      </c>
      <c r="EC411" s="68">
        <f t="shared" si="1738"/>
        <v>18.421432976877991</v>
      </c>
      <c r="ED411" s="267">
        <v>16.158541796393099</v>
      </c>
      <c r="EE411" s="69">
        <f t="shared" si="1739"/>
        <v>407.19525326910707</v>
      </c>
      <c r="EF411" s="260">
        <v>750.7113396825398</v>
      </c>
      <c r="EG411" s="260">
        <v>165.15649473015878</v>
      </c>
      <c r="EH411" s="260">
        <v>959.06976831935492</v>
      </c>
      <c r="EI411" s="260">
        <v>546.56722283942554</v>
      </c>
      <c r="EJ411" s="268">
        <f t="shared" si="1740"/>
        <v>38.390881732241247</v>
      </c>
      <c r="EK411" s="266">
        <f t="shared" si="1741"/>
        <v>174.2795178090249</v>
      </c>
      <c r="EL411" s="260">
        <v>261.14937548800623</v>
      </c>
      <c r="EM411" s="268">
        <f t="shared" si="1742"/>
        <v>3.5790521910631252</v>
      </c>
      <c r="EN411" s="268">
        <f t="shared" si="1743"/>
        <v>152.91706141450399</v>
      </c>
      <c r="EO411" s="269">
        <f t="shared" si="1744"/>
        <v>2682.6542010594853</v>
      </c>
      <c r="EP411" s="69">
        <f t="shared" si="1745"/>
        <v>3380.1442933349517</v>
      </c>
      <c r="EQ411" s="260">
        <v>120.75</v>
      </c>
      <c r="ER411" s="260">
        <v>26.565000000000001</v>
      </c>
      <c r="ES411" s="260">
        <v>87.913940644309207</v>
      </c>
      <c r="ET411" s="68">
        <f t="shared" si="1746"/>
        <v>6.1750751908562789</v>
      </c>
      <c r="EU411" s="68">
        <f t="shared" si="1747"/>
        <v>28.032414941725719</v>
      </c>
      <c r="EV411" s="260">
        <v>8.6244447863416696</v>
      </c>
      <c r="EW411" s="260">
        <v>26.298588647586701</v>
      </c>
      <c r="EX411" s="68">
        <f t="shared" si="1748"/>
        <v>0.36042215741517575</v>
      </c>
      <c r="EY411" s="68">
        <f t="shared" si="1749"/>
        <v>15.399243776948984</v>
      </c>
      <c r="EZ411" s="260">
        <v>13.507598703911899</v>
      </c>
      <c r="FA411" s="69">
        <f t="shared" si="1750"/>
        <v>340.3914873385794</v>
      </c>
      <c r="FB411" s="260">
        <v>0.83333333333333348</v>
      </c>
      <c r="FC411" s="260">
        <v>8.9871586162120806E-2</v>
      </c>
      <c r="FD411" s="68">
        <f t="shared" si="1751"/>
        <v>1.2316900883518657E-3</v>
      </c>
      <c r="FE411" s="68">
        <f t="shared" si="1752"/>
        <v>5.2624666763574489E-2</v>
      </c>
      <c r="FF411" s="260">
        <v>4.6160245974772703E-2</v>
      </c>
      <c r="FG411" s="69">
        <f t="shared" si="1753"/>
        <v>1.1632381985642724</v>
      </c>
      <c r="FH411" s="260">
        <v>492.38625333333403</v>
      </c>
      <c r="FI411" s="260">
        <v>53.101840309788699</v>
      </c>
      <c r="FJ411" s="68">
        <f t="shared" si="1754"/>
        <v>0.72776072144565418</v>
      </c>
      <c r="FK411" s="68">
        <f t="shared" si="1755"/>
        <v>31.093995000758014</v>
      </c>
      <c r="FL411" s="260">
        <v>27.2745</v>
      </c>
      <c r="FM411" s="69">
        <f t="shared" si="1756"/>
        <v>687.3151123717472</v>
      </c>
      <c r="FN411" s="260">
        <v>0</v>
      </c>
      <c r="FO411" s="260">
        <v>0</v>
      </c>
      <c r="FP411" s="68">
        <f t="shared" si="1757"/>
        <v>0</v>
      </c>
      <c r="FQ411" s="68">
        <f t="shared" si="1758"/>
        <v>0</v>
      </c>
      <c r="FR411" s="260">
        <v>0</v>
      </c>
      <c r="FS411" s="264">
        <f t="shared" si="1759"/>
        <v>0</v>
      </c>
      <c r="FT411" s="270">
        <f t="shared" si="1613"/>
        <v>9890.6903022453535</v>
      </c>
      <c r="FU411" s="271">
        <f t="shared" si="1614"/>
        <v>3069.6196701869535</v>
      </c>
      <c r="FV411" s="272">
        <f t="shared" si="1760"/>
        <v>1062.955224169395</v>
      </c>
      <c r="FW411" s="272">
        <f t="shared" si="1615"/>
        <v>104.53111150560298</v>
      </c>
      <c r="FX411" s="272">
        <f t="shared" si="1616"/>
        <v>611.66000000000201</v>
      </c>
      <c r="FY411" s="272">
        <f t="shared" si="1617"/>
        <v>0</v>
      </c>
      <c r="FZ411" s="272">
        <f t="shared" si="1618"/>
        <v>0</v>
      </c>
      <c r="GA411" s="272">
        <f t="shared" si="1619"/>
        <v>84.991499999999959</v>
      </c>
      <c r="GB411" s="272">
        <f t="shared" si="1620"/>
        <v>2.1780000000000048</v>
      </c>
      <c r="GC411" s="272">
        <f t="shared" si="1621"/>
        <v>492.38625333333403</v>
      </c>
      <c r="GD411" s="272">
        <f t="shared" si="1622"/>
        <v>0</v>
      </c>
      <c r="GE411" s="272">
        <f t="shared" si="1623"/>
        <v>1657.2895643304741</v>
      </c>
      <c r="GF411" s="273">
        <f t="shared" si="1624"/>
        <v>644.70493137508322</v>
      </c>
      <c r="GG411" s="273">
        <f t="shared" si="1625"/>
        <v>116.40801899857247</v>
      </c>
      <c r="GH411" s="272">
        <f t="shared" si="1761"/>
        <v>764.146267952318</v>
      </c>
      <c r="GI411" s="274">
        <f t="shared" si="1762"/>
        <v>545.88766261715296</v>
      </c>
      <c r="GJ411" s="275">
        <f t="shared" si="1626"/>
        <v>10.472624602286517</v>
      </c>
      <c r="GK411" s="271">
        <f t="shared" si="1763"/>
        <v>7849.75759147808</v>
      </c>
      <c r="GL411" s="276">
        <f t="shared" si="1764"/>
        <v>9890.6945652623817</v>
      </c>
      <c r="GM411" s="272">
        <f t="shared" si="1765"/>
        <v>4260.2122641791893</v>
      </c>
      <c r="GN411" s="272">
        <f t="shared" si="1766"/>
        <v>231.41175510646198</v>
      </c>
      <c r="GO411" s="277">
        <f t="shared" si="1767"/>
        <v>0.54271895845601614</v>
      </c>
      <c r="GP411" s="278">
        <f t="shared" si="1768"/>
        <v>2.948011482006644E-2</v>
      </c>
      <c r="GQ411" s="279">
        <f t="shared" si="1769"/>
        <v>1.0794641652306609</v>
      </c>
      <c r="GR411" s="280">
        <f t="shared" si="1770"/>
        <v>7849.75759147808</v>
      </c>
      <c r="GS411" s="272">
        <f t="shared" si="1771"/>
        <v>4260.2122641791893</v>
      </c>
      <c r="GT411" s="272">
        <f t="shared" si="1627"/>
        <v>231.41175510646198</v>
      </c>
      <c r="GU411" s="73">
        <f t="shared" si="1772"/>
        <v>0.54271895845601614</v>
      </c>
      <c r="GV411" s="74">
        <f t="shared" si="1773"/>
        <v>2.948011482006644E-2</v>
      </c>
      <c r="GW411" s="279">
        <f t="shared" si="1774"/>
        <v>1.0794641652306609</v>
      </c>
      <c r="GX411" s="280">
        <f t="shared" si="1775"/>
        <v>6498.4394059066572</v>
      </c>
      <c r="GY411" s="272">
        <f t="shared" si="1628"/>
        <v>3771.6455726391368</v>
      </c>
      <c r="GZ411" s="272">
        <f t="shared" si="1629"/>
        <v>146.00129062347762</v>
      </c>
      <c r="HA411" s="73">
        <f t="shared" si="1776"/>
        <v>0.58039251227163202</v>
      </c>
      <c r="HB411" s="74">
        <f t="shared" si="1777"/>
        <v>2.2467131183953486E-2</v>
      </c>
      <c r="HC411" s="279">
        <f t="shared" si="1778"/>
        <v>1.0835778825258839</v>
      </c>
      <c r="HD411" s="280">
        <f t="shared" si="1779"/>
        <v>7074.9520060643972</v>
      </c>
      <c r="HE411" s="272">
        <f t="shared" si="1630"/>
        <v>4206.334611788353</v>
      </c>
      <c r="HF411" s="272">
        <f t="shared" si="1631"/>
        <v>160.19451906596382</v>
      </c>
      <c r="HG411" s="73">
        <f t="shared" si="1780"/>
        <v>0.59453896057285371</v>
      </c>
      <c r="HH411" s="74">
        <f t="shared" si="1781"/>
        <v>2.2642488447787459E-2</v>
      </c>
      <c r="HI411" s="281">
        <f t="shared" si="1782"/>
        <v>1.085557379160377</v>
      </c>
      <c r="HJ411" s="72">
        <f t="shared" si="1632"/>
        <v>3.8490453739629675</v>
      </c>
      <c r="HK411" s="73">
        <f t="shared" si="1783"/>
        <v>3.8490453739629675</v>
      </c>
      <c r="HL411" s="73">
        <f t="shared" si="1633"/>
        <v>3.1909201484622232</v>
      </c>
      <c r="HM411" s="74">
        <f t="shared" si="1784"/>
        <v>3.4804055133260849</v>
      </c>
      <c r="HN411" s="75"/>
      <c r="HO411" s="75"/>
      <c r="HP411" s="76">
        <f t="shared" si="1785"/>
        <v>434.68903914921651</v>
      </c>
      <c r="HQ411" s="77">
        <f t="shared" si="1786"/>
        <v>494.68047344219985</v>
      </c>
      <c r="HR411" s="77">
        <f t="shared" si="1787"/>
        <v>14.193228442486204</v>
      </c>
      <c r="HS411" s="77">
        <f t="shared" si="1788"/>
        <v>16.390340205383069</v>
      </c>
      <c r="HT411" s="282">
        <f t="shared" si="1789"/>
        <v>576.51260015773971</v>
      </c>
      <c r="HU411" s="73">
        <f t="shared" si="1844"/>
        <v>0.75399746515562915</v>
      </c>
      <c r="HV411" s="74">
        <f t="shared" si="1845"/>
        <v>2.461911229451497E-2</v>
      </c>
      <c r="HW411" s="279">
        <f t="shared" si="1605"/>
        <v>1.1078702287493192</v>
      </c>
      <c r="HX411" s="76">
        <f t="shared" si="1790"/>
        <v>683.32243668744798</v>
      </c>
      <c r="HY411" s="77">
        <f t="shared" si="1791"/>
        <v>777.62776617468262</v>
      </c>
      <c r="HZ411" s="77">
        <f t="shared" si="1634"/>
        <v>30.319400118649931</v>
      </c>
      <c r="IA411" s="77">
        <f t="shared" si="1792"/>
        <v>35.012843257016939</v>
      </c>
      <c r="IB411" s="282">
        <f t="shared" si="1793"/>
        <v>929.28123917171149</v>
      </c>
      <c r="IC411" s="73">
        <f t="shared" si="1846"/>
        <v>0.73532361128532853</v>
      </c>
      <c r="ID411" s="74">
        <f t="shared" si="1847"/>
        <v>3.2626721427922369E-2</v>
      </c>
      <c r="IE411" s="279">
        <f t="shared" si="1854"/>
        <v>1.1065326280705305</v>
      </c>
      <c r="IF411" s="76">
        <f t="shared" si="1635"/>
        <v>53.877652390835941</v>
      </c>
      <c r="IG411" s="77">
        <f t="shared" si="1794"/>
        <v>61.31330719729521</v>
      </c>
      <c r="IH411" s="77">
        <f t="shared" si="1636"/>
        <v>71.217236040498179</v>
      </c>
      <c r="II411" s="77">
        <f t="shared" si="1795"/>
        <v>82.241664179567294</v>
      </c>
      <c r="IJ411" s="282">
        <f t="shared" si="1796"/>
        <v>774.80558541368271</v>
      </c>
      <c r="IK411" s="73">
        <f t="shared" si="1637"/>
        <v>6.9536995350994654E-2</v>
      </c>
      <c r="IL411" s="74">
        <f t="shared" si="1638"/>
        <v>9.1916265681634204E-2</v>
      </c>
      <c r="IM411" s="279">
        <f t="shared" si="1797"/>
        <v>1.0238254386559078</v>
      </c>
      <c r="IN411" s="76">
        <f t="shared" si="1639"/>
        <v>13.983600113819206</v>
      </c>
      <c r="IO411" s="77">
        <f t="shared" si="1798"/>
        <v>15.913476765527394</v>
      </c>
      <c r="IP411" s="77">
        <f t="shared" si="1640"/>
        <v>0.45537134660075418</v>
      </c>
      <c r="IQ411" s="77">
        <f t="shared" si="1799"/>
        <v>0.52586283105455089</v>
      </c>
      <c r="IR411" s="282">
        <f t="shared" si="1800"/>
        <v>19.72219926449397</v>
      </c>
      <c r="IS411" s="73">
        <f t="shared" si="1606"/>
        <v>0.70902843675218263</v>
      </c>
      <c r="IT411" s="74">
        <f t="shared" si="1607"/>
        <v>2.3089278254102362E-2</v>
      </c>
      <c r="IU411" s="279">
        <f t="shared" si="1608"/>
        <v>1.1014272348299037</v>
      </c>
      <c r="IV411" s="76">
        <f t="shared" si="1641"/>
        <v>0</v>
      </c>
      <c r="IW411" s="77">
        <f t="shared" si="1801"/>
        <v>0</v>
      </c>
      <c r="IX411" s="77">
        <f t="shared" si="1802"/>
        <v>0</v>
      </c>
      <c r="IY411" s="77">
        <f t="shared" si="1803"/>
        <v>0</v>
      </c>
      <c r="IZ411" s="282">
        <f t="shared" si="1804"/>
        <v>0</v>
      </c>
      <c r="JA411" s="283"/>
      <c r="JB411" s="284"/>
      <c r="JC411" s="285"/>
      <c r="JD411" s="76">
        <f t="shared" si="1642"/>
        <v>0</v>
      </c>
      <c r="JE411" s="77">
        <f t="shared" si="1805"/>
        <v>0</v>
      </c>
      <c r="JF411" s="77">
        <f t="shared" si="1643"/>
        <v>0</v>
      </c>
      <c r="JG411" s="77">
        <f t="shared" si="1806"/>
        <v>0</v>
      </c>
      <c r="JH411" s="282">
        <f t="shared" si="1807"/>
        <v>0</v>
      </c>
      <c r="JI411" s="283"/>
      <c r="JJ411" s="284"/>
      <c r="JK411" s="285"/>
      <c r="JL411" s="76">
        <f t="shared" si="1644"/>
        <v>1151.5900118579907</v>
      </c>
      <c r="JM411" s="77">
        <f t="shared" si="1808"/>
        <v>1310.5209493945119</v>
      </c>
      <c r="JN411" s="77">
        <f t="shared" si="1645"/>
        <v>54.019293122647355</v>
      </c>
      <c r="JO411" s="77">
        <f t="shared" si="1809"/>
        <v>62.381479698033168</v>
      </c>
      <c r="JP411" s="282">
        <f t="shared" si="1810"/>
        <v>1474.5789901011235</v>
      </c>
      <c r="JQ411" s="73">
        <f t="shared" si="1646"/>
        <v>0.7809619013892346</v>
      </c>
      <c r="JR411" s="74">
        <f t="shared" si="1647"/>
        <v>3.6633705949481093E-2</v>
      </c>
      <c r="JS411" s="279">
        <f t="shared" si="1848"/>
        <v>1.1134514496917078</v>
      </c>
      <c r="JT411" s="76">
        <f t="shared" si="1648"/>
        <v>6.5479586707060049</v>
      </c>
      <c r="JU411" s="77">
        <f t="shared" si="1811"/>
        <v>7.4516424468501405</v>
      </c>
      <c r="JV411" s="77">
        <f t="shared" si="1649"/>
        <v>0.12561982577298914</v>
      </c>
      <c r="JW411" s="77">
        <f t="shared" si="1812"/>
        <v>0.14506577480264787</v>
      </c>
      <c r="JX411" s="282">
        <f t="shared" si="1813"/>
        <v>94.157485098357427</v>
      </c>
      <c r="JY411" s="73">
        <f t="shared" si="1855"/>
        <v>6.954262493168728E-2</v>
      </c>
      <c r="JZ411" s="74">
        <f t="shared" si="1856"/>
        <v>1.3341459326549128E-3</v>
      </c>
      <c r="KA411" s="279">
        <f t="shared" si="1857"/>
        <v>1.0098041034571972</v>
      </c>
      <c r="KB411" s="76">
        <f t="shared" si="1650"/>
        <v>0.16779859144499953</v>
      </c>
      <c r="KC411" s="77">
        <f t="shared" si="1814"/>
        <v>0.19095647505032393</v>
      </c>
      <c r="KD411" s="77">
        <f t="shared" si="1651"/>
        <v>3.2191452149164367E-3</v>
      </c>
      <c r="KE411" s="77">
        <f t="shared" si="1815"/>
        <v>3.7174688941855015E-3</v>
      </c>
      <c r="KF411" s="282">
        <f t="shared" si="1816"/>
        <v>2.4128883775933239</v>
      </c>
      <c r="KG411" s="73">
        <f t="shared" si="1858"/>
        <v>6.95426249316871E-2</v>
      </c>
      <c r="KH411" s="74">
        <f t="shared" si="1859"/>
        <v>1.3341459326549096E-3</v>
      </c>
      <c r="KI411" s="279">
        <f t="shared" si="1860"/>
        <v>1.0098041034571972</v>
      </c>
      <c r="KJ411" s="76">
        <f t="shared" si="1652"/>
        <v>118.59084039370038</v>
      </c>
      <c r="KK411" s="77">
        <f t="shared" si="1817"/>
        <v>134.95756227643497</v>
      </c>
      <c r="KL411" s="77">
        <f t="shared" si="1653"/>
        <v>3.8733335683400179</v>
      </c>
      <c r="KM411" s="77">
        <f t="shared" si="1818"/>
        <v>4.4729256047190527</v>
      </c>
      <c r="KN411" s="282">
        <f t="shared" si="1819"/>
        <v>155.8948201394264</v>
      </c>
      <c r="KO411" s="73">
        <f t="shared" si="1654"/>
        <v>0.76071058863685936</v>
      </c>
      <c r="KP411" s="74">
        <f t="shared" si="1655"/>
        <v>2.4845813125002201E-2</v>
      </c>
      <c r="KQ411" s="279">
        <f t="shared" si="1656"/>
        <v>1.1088318002095234</v>
      </c>
      <c r="KR411" s="76">
        <f t="shared" si="1657"/>
        <v>244.09476562746431</v>
      </c>
      <c r="KS411" s="77">
        <f t="shared" si="1820"/>
        <v>277.78228423171066</v>
      </c>
      <c r="KT411" s="77">
        <f t="shared" si="1658"/>
        <v>7.9706298131418238</v>
      </c>
      <c r="KU411" s="77">
        <f t="shared" si="1821"/>
        <v>9.2044833082161794</v>
      </c>
      <c r="KV411" s="282">
        <f t="shared" si="1822"/>
        <v>323.17083592786275</v>
      </c>
      <c r="KW411" s="73">
        <f t="shared" si="1590"/>
        <v>0.75531186137709039</v>
      </c>
      <c r="KX411" s="74">
        <f t="shared" si="1591"/>
        <v>2.4663827694281808E-2</v>
      </c>
      <c r="KY411" s="279">
        <f t="shared" si="1592"/>
        <v>1.108058550515727</v>
      </c>
      <c r="KZ411" s="76">
        <f t="shared" si="1659"/>
        <v>1315.0476610654039</v>
      </c>
      <c r="LA411" s="77">
        <f t="shared" si="1823"/>
        <v>1496.5373887690403</v>
      </c>
      <c r="LB411" s="77">
        <f t="shared" si="1660"/>
        <v>41.969933923304374</v>
      </c>
      <c r="LC411" s="77">
        <f t="shared" si="1824"/>
        <v>48.466879694631892</v>
      </c>
      <c r="LD411" s="286">
        <f t="shared" si="1825"/>
        <v>2682.6542010594853</v>
      </c>
      <c r="LE411" s="73">
        <f t="shared" si="1661"/>
        <v>0.49020394076360641</v>
      </c>
      <c r="LF411" s="74">
        <f t="shared" si="1662"/>
        <v>1.5644928782371132E-2</v>
      </c>
      <c r="LG411" s="279">
        <f t="shared" si="1663"/>
        <v>1.0700748808402962</v>
      </c>
      <c r="LH411" s="76">
        <f t="shared" si="1664"/>
        <v>200.30162363678312</v>
      </c>
      <c r="LI411" s="77">
        <f t="shared" si="1826"/>
        <v>227.94525071489556</v>
      </c>
      <c r="LJ411" s="77">
        <f t="shared" si="1665"/>
        <v>6.5354973482714547</v>
      </c>
      <c r="LK411" s="77">
        <f t="shared" si="1827"/>
        <v>7.5471923377838763</v>
      </c>
      <c r="LL411" s="282">
        <f t="shared" si="1828"/>
        <v>270.15197407823757</v>
      </c>
      <c r="LM411" s="73">
        <f t="shared" si="1849"/>
        <v>0.74144053294526213</v>
      </c>
      <c r="LN411" s="74">
        <f t="shared" si="1850"/>
        <v>2.4191928896950193E-2</v>
      </c>
      <c r="LO411" s="279">
        <f t="shared" si="1851"/>
        <v>1.1060711185450234</v>
      </c>
      <c r="LP411" s="76">
        <f t="shared" si="1666"/>
        <v>6.4202093451560874E-2</v>
      </c>
      <c r="LQ411" s="77">
        <f t="shared" si="1829"/>
        <v>7.3062624368810794E-2</v>
      </c>
      <c r="LR411" s="77">
        <f t="shared" si="1667"/>
        <v>1.2316900883518657E-3</v>
      </c>
      <c r="LS411" s="77">
        <f t="shared" si="1830"/>
        <v>1.4223557140287345E-3</v>
      </c>
      <c r="LT411" s="282">
        <f t="shared" si="1831"/>
        <v>0.92320491949545436</v>
      </c>
      <c r="LU411" s="73">
        <f t="shared" si="1599"/>
        <v>6.9542624931687211E-2</v>
      </c>
      <c r="LV411" s="74">
        <f t="shared" si="1600"/>
        <v>1.3341459326549118E-3</v>
      </c>
      <c r="LW411" s="279">
        <f t="shared" si="1601"/>
        <v>1.0098041034571972</v>
      </c>
      <c r="LX411" s="76">
        <f t="shared" si="1668"/>
        <v>37.934673900924778</v>
      </c>
      <c r="LY411" s="77">
        <f t="shared" si="1832"/>
        <v>43.170038245991407</v>
      </c>
      <c r="LZ411" s="77">
        <f t="shared" si="1669"/>
        <v>0.72776072144565418</v>
      </c>
      <c r="MA411" s="77">
        <f t="shared" si="1833"/>
        <v>0.84041808112544147</v>
      </c>
      <c r="MB411" s="286">
        <f t="shared" si="1834"/>
        <v>545.4881844220215</v>
      </c>
      <c r="MC411" s="73">
        <f t="shared" si="1593"/>
        <v>6.9542613358562322E-2</v>
      </c>
      <c r="MD411" s="74">
        <f t="shared" si="1594"/>
        <v>1.334145710629391E-3</v>
      </c>
      <c r="ME411" s="279">
        <f t="shared" si="1595"/>
        <v>1.0098041018256205</v>
      </c>
      <c r="MF411" s="76">
        <f t="shared" si="1670"/>
        <v>0</v>
      </c>
      <c r="MG411" s="77">
        <f t="shared" si="1835"/>
        <v>0</v>
      </c>
      <c r="MH411" s="77">
        <f t="shared" si="1671"/>
        <v>0</v>
      </c>
      <c r="MI411" s="77">
        <f t="shared" si="1836"/>
        <v>0</v>
      </c>
      <c r="MJ411" s="286">
        <f t="shared" si="1837"/>
        <v>0</v>
      </c>
      <c r="MK411" s="73"/>
      <c r="ML411" s="74"/>
      <c r="MM411" s="279"/>
      <c r="MN411" s="287">
        <f t="shared" si="1838"/>
        <v>1.0793309033932252</v>
      </c>
      <c r="MO411" s="288">
        <f t="shared" si="1838"/>
        <v>1.0793309033932252</v>
      </c>
      <c r="MP411" s="288">
        <f t="shared" si="1838"/>
        <v>1.0835765022128365</v>
      </c>
      <c r="MQ411" s="289">
        <f t="shared" si="1672"/>
        <v>1.0855564625209939</v>
      </c>
      <c r="MR411" s="290">
        <f t="shared" si="1839"/>
        <v>3.8485702022292232</v>
      </c>
      <c r="MS411" s="291">
        <f t="shared" si="1602"/>
        <v>3.8485702022292232</v>
      </c>
      <c r="MT411" s="291">
        <f t="shared" si="1673"/>
        <v>3.1909160837163615</v>
      </c>
      <c r="MU411" s="292">
        <f t="shared" si="1603"/>
        <v>3.4804025744885587</v>
      </c>
      <c r="MV411" s="359">
        <f t="shared" si="1674"/>
        <v>0.28948649077219707</v>
      </c>
      <c r="MW411" s="360">
        <f t="shared" si="1675"/>
        <v>0.46596088968050037</v>
      </c>
      <c r="MX411" s="360">
        <f t="shared" si="1676"/>
        <v>0.36816762774066442</v>
      </c>
      <c r="MY411" s="360">
        <f t="shared" si="1677"/>
        <v>9.8027023899861423E-3</v>
      </c>
      <c r="MZ411" s="360">
        <f t="shared" si="1678"/>
        <v>0</v>
      </c>
      <c r="NA411" s="360">
        <f t="shared" si="1679"/>
        <v>0</v>
      </c>
      <c r="NB411" s="360">
        <f t="shared" si="1680"/>
        <v>0.74400825868399922</v>
      </c>
      <c r="NC411" s="360">
        <f t="shared" si="1681"/>
        <v>4.3118635217622318E-2</v>
      </c>
      <c r="ND411" s="360">
        <f t="shared" si="1682"/>
        <v>1.110784513802917E-3</v>
      </c>
      <c r="NE411" s="360">
        <f t="shared" si="1683"/>
        <v>7.839440827481331E-2</v>
      </c>
      <c r="NF411" s="360">
        <f t="shared" si="1684"/>
        <v>0.16221977179550243</v>
      </c>
      <c r="NG411" s="360">
        <f t="shared" si="1685"/>
        <v>1.3008900326375481</v>
      </c>
      <c r="NH411" s="360">
        <f t="shared" si="1686"/>
        <v>0.13538310490991085</v>
      </c>
      <c r="NI411" s="360">
        <f t="shared" si="1687"/>
        <v>4.0392164138287889E-4</v>
      </c>
      <c r="NJ411" s="360">
        <f t="shared" si="1688"/>
        <v>0.24962357397129339</v>
      </c>
      <c r="NK411" s="361">
        <f t="shared" si="1689"/>
        <v>0</v>
      </c>
      <c r="NL411" s="145">
        <f t="shared" si="1840"/>
        <v>3.8485702022292232</v>
      </c>
      <c r="NM411" s="56">
        <f t="shared" si="1604"/>
        <v>3.8485702022292232</v>
      </c>
      <c r="NN411" s="56">
        <f t="shared" si="1841"/>
        <v>3.1909160837163615</v>
      </c>
      <c r="NO411" s="58">
        <f t="shared" si="1596"/>
        <v>3.4804025744885587</v>
      </c>
      <c r="NP411" s="55">
        <f t="shared" si="1690"/>
        <v>1.0793309033932252</v>
      </c>
      <c r="NQ411" s="56">
        <f t="shared" si="1597"/>
        <v>1.0793309033932252</v>
      </c>
      <c r="NR411" s="56">
        <f t="shared" si="1691"/>
        <v>1.0835765022128365</v>
      </c>
      <c r="NS411" s="61">
        <f t="shared" si="1598"/>
        <v>1.0855564625209939</v>
      </c>
      <c r="NT411" s="41"/>
      <c r="NU411" s="86">
        <f t="shared" si="1852"/>
        <v>0</v>
      </c>
      <c r="NV411" s="86">
        <f t="shared" si="1852"/>
        <v>0</v>
      </c>
      <c r="NW411" s="86">
        <f t="shared" si="1852"/>
        <v>0</v>
      </c>
      <c r="NX411" s="86">
        <f t="shared" si="1842"/>
        <v>0</v>
      </c>
      <c r="NY411" s="87">
        <f t="shared" si="1853"/>
        <v>0</v>
      </c>
      <c r="NZ411" s="87">
        <f t="shared" si="1853"/>
        <v>0</v>
      </c>
      <c r="OA411" s="87">
        <f t="shared" si="1853"/>
        <v>0</v>
      </c>
      <c r="OB411" s="87">
        <f t="shared" si="1843"/>
        <v>0</v>
      </c>
      <c r="OC411" s="26"/>
    </row>
    <row r="412" spans="1:393" thickBot="1" x14ac:dyDescent="0.35">
      <c r="A412" s="136" t="s">
        <v>922</v>
      </c>
      <c r="B412" s="137" t="s">
        <v>923</v>
      </c>
      <c r="C412" s="133" t="s">
        <v>100</v>
      </c>
      <c r="D412" s="64">
        <f>VLOOKUP(B412,[1]УсіТ_1!$A$10:$G$556,6,FALSE)</f>
        <v>4721.25</v>
      </c>
      <c r="E412" s="64">
        <f>VLOOKUP(B412,[1]УсіТ_1!$A$10:$G$556,7,FALSE)</f>
        <v>179.45</v>
      </c>
      <c r="F412" s="38"/>
      <c r="G412" s="38"/>
      <c r="H412" s="39"/>
      <c r="I412" s="256">
        <v>3.3279000000000001</v>
      </c>
      <c r="J412" s="62">
        <v>3.3279000000000001</v>
      </c>
      <c r="K412" s="257">
        <f t="shared" si="1692"/>
        <v>2.6096000000000004</v>
      </c>
      <c r="L412" s="293">
        <f t="shared" si="1693"/>
        <v>2.7813000000000003</v>
      </c>
      <c r="M412" s="63">
        <v>0.17169999999999999</v>
      </c>
      <c r="N412" s="63">
        <v>0.40379999999999999</v>
      </c>
      <c r="O412" s="63">
        <v>0.54659999999999997</v>
      </c>
      <c r="P412" s="63">
        <v>1.9800000000000002E-2</v>
      </c>
      <c r="Q412" s="63">
        <v>0</v>
      </c>
      <c r="R412" s="63">
        <v>0</v>
      </c>
      <c r="S412" s="63">
        <v>0.55369999999999997</v>
      </c>
      <c r="T412" s="63">
        <v>2.8000000000000001E-2</v>
      </c>
      <c r="U412" s="63">
        <v>6.9999999999999999E-4</v>
      </c>
      <c r="V412" s="63">
        <v>2.8299999999999999E-2</v>
      </c>
      <c r="W412" s="63">
        <v>0.1447</v>
      </c>
      <c r="X412" s="63">
        <v>1.0964</v>
      </c>
      <c r="Y412" s="63">
        <v>0.1094</v>
      </c>
      <c r="Z412" s="63">
        <v>2.0000000000000001E-4</v>
      </c>
      <c r="AA412" s="63">
        <v>0.22459999999999999</v>
      </c>
      <c r="AB412" s="259">
        <v>0</v>
      </c>
      <c r="AC412" s="144">
        <v>267.48</v>
      </c>
      <c r="AD412" s="70">
        <v>58.845599999999997</v>
      </c>
      <c r="AE412" s="70">
        <v>194.74302976016401</v>
      </c>
      <c r="AF412" s="68">
        <f t="shared" si="1694"/>
        <v>13.678750410353919</v>
      </c>
      <c r="AG412" s="68">
        <f t="shared" si="1695"/>
        <v>62.096151955385409</v>
      </c>
      <c r="AH412" s="71">
        <v>9.7702260324166694</v>
      </c>
      <c r="AI412" s="71">
        <v>57.248795959877498</v>
      </c>
      <c r="AJ412" s="68">
        <f t="shared" si="1696"/>
        <v>0.78459474863012113</v>
      </c>
      <c r="AK412" s="68">
        <f t="shared" si="1697"/>
        <v>33.522261469490111</v>
      </c>
      <c r="AL412" s="71">
        <v>29.404382587622901</v>
      </c>
      <c r="AM412" s="69">
        <f t="shared" si="1698"/>
        <v>740.9904412080972</v>
      </c>
      <c r="AN412" s="260">
        <v>670.04</v>
      </c>
      <c r="AO412" s="71">
        <v>147.40880000000001</v>
      </c>
      <c r="AP412" s="71">
        <v>487.83318252019001</v>
      </c>
      <c r="AQ412" s="68">
        <f t="shared" si="1699"/>
        <v>34.265402740218143</v>
      </c>
      <c r="AR412" s="68">
        <f t="shared" si="1700"/>
        <v>155.55146424475282</v>
      </c>
      <c r="AS412" s="71">
        <v>60.441740064041703</v>
      </c>
      <c r="AT412" s="261">
        <f t="shared" si="1609"/>
        <v>13.108452047660078</v>
      </c>
      <c r="AU412" s="71">
        <v>147.28770864945699</v>
      </c>
      <c r="AV412" s="68">
        <f t="shared" si="1701"/>
        <v>2.0185780470408079</v>
      </c>
      <c r="AW412" s="68">
        <f t="shared" si="1702"/>
        <v>86.24490695052414</v>
      </c>
      <c r="AX412" s="71">
        <v>75.650571561684401</v>
      </c>
      <c r="AY412" s="69">
        <f t="shared" si="1703"/>
        <v>1906.3944033544476</v>
      </c>
      <c r="AZ412" s="260">
        <v>290</v>
      </c>
      <c r="BA412" s="260">
        <v>1478.1783333333401</v>
      </c>
      <c r="BB412" s="260">
        <v>154.15288333333399</v>
      </c>
      <c r="BC412" s="262">
        <f t="shared" si="1704"/>
        <v>123.3223066666672</v>
      </c>
      <c r="BD412" s="262">
        <f t="shared" si="1610"/>
        <v>30.830576666666786</v>
      </c>
      <c r="BE412" s="260">
        <v>57.860123333333398</v>
      </c>
      <c r="BF412" s="262">
        <f t="shared" si="1705"/>
        <v>46.28809866666672</v>
      </c>
      <c r="BG412" s="262">
        <f t="shared" si="1611"/>
        <v>11.572024666666678</v>
      </c>
      <c r="BH412" s="260">
        <v>182.26304982635617</v>
      </c>
      <c r="BI412" s="263">
        <f t="shared" si="1706"/>
        <v>106.72485787802216</v>
      </c>
      <c r="BJ412" s="68">
        <f t="shared" si="1707"/>
        <v>2.4979150978702114</v>
      </c>
      <c r="BK412" s="260">
        <v>93.614783160858806</v>
      </c>
      <c r="BL412" s="69">
        <f t="shared" si="1708"/>
        <v>2359.2830075846668</v>
      </c>
      <c r="BM412" s="260">
        <v>32.65</v>
      </c>
      <c r="BN412" s="260">
        <v>7.1829999999999998</v>
      </c>
      <c r="BO412" s="260">
        <v>23.771347097612399</v>
      </c>
      <c r="BP412" s="68">
        <f t="shared" si="1709"/>
        <v>1.6696994201362949</v>
      </c>
      <c r="BQ412" s="68">
        <f t="shared" si="1710"/>
        <v>7.5797792782388838</v>
      </c>
      <c r="BR412" s="260">
        <v>3.50700954735834</v>
      </c>
      <c r="BS412" s="260">
        <v>7.2376848854103697</v>
      </c>
      <c r="BT412" s="68">
        <f t="shared" si="1711"/>
        <v>9.9192471354549117E-2</v>
      </c>
      <c r="BU412" s="68">
        <f t="shared" si="1712"/>
        <v>4.238055335391584</v>
      </c>
      <c r="BV412" s="260">
        <v>3.71745207651905</v>
      </c>
      <c r="BW412" s="69">
        <f t="shared" si="1713"/>
        <v>93.6797923282802</v>
      </c>
      <c r="BX412" s="260">
        <v>0</v>
      </c>
      <c r="BY412" s="260">
        <v>0</v>
      </c>
      <c r="BZ412" s="263">
        <f t="shared" si="1714"/>
        <v>0</v>
      </c>
      <c r="CA412" s="263">
        <f t="shared" si="1715"/>
        <v>0</v>
      </c>
      <c r="CB412" s="260">
        <v>0</v>
      </c>
      <c r="CC412" s="264">
        <f t="shared" si="1716"/>
        <v>0</v>
      </c>
      <c r="CD412" s="260">
        <v>0</v>
      </c>
      <c r="CE412" s="260">
        <v>0</v>
      </c>
      <c r="CF412" s="263">
        <f t="shared" si="1717"/>
        <v>0</v>
      </c>
      <c r="CG412" s="263">
        <f t="shared" si="1718"/>
        <v>0</v>
      </c>
      <c r="CH412" s="260">
        <v>0</v>
      </c>
      <c r="CI412" s="69">
        <f t="shared" si="1719"/>
        <v>0</v>
      </c>
      <c r="CJ412" s="260">
        <v>1058.7726264510707</v>
      </c>
      <c r="CK412" s="260">
        <v>232.92999944327516</v>
      </c>
      <c r="CL412" s="260">
        <v>87.856922892854286</v>
      </c>
      <c r="CM412" s="260">
        <v>41.851977221434247</v>
      </c>
      <c r="CN412" s="260">
        <v>493.2108915171541</v>
      </c>
      <c r="CO412" s="265">
        <f t="shared" si="1720"/>
        <v>34.643133020164903</v>
      </c>
      <c r="CP412" s="266">
        <f t="shared" si="1721"/>
        <v>157.26621129094278</v>
      </c>
      <c r="CQ412" s="260">
        <v>201.97062072302955</v>
      </c>
      <c r="CR412" s="265">
        <f t="shared" si="1722"/>
        <v>2.7680073570091199</v>
      </c>
      <c r="CS412" s="265">
        <f t="shared" si="1723"/>
        <v>118.26470484685285</v>
      </c>
      <c r="CT412" s="260">
        <v>103.73705339343439</v>
      </c>
      <c r="CU412" s="267">
        <f t="shared" si="1612"/>
        <v>2614.1737373049818</v>
      </c>
      <c r="CV412" s="260">
        <v>94.434999999999903</v>
      </c>
      <c r="CW412" s="260">
        <v>10.184427887063899</v>
      </c>
      <c r="CX412" s="68">
        <f t="shared" si="1724"/>
        <v>0.13957758419221075</v>
      </c>
      <c r="CY412" s="68">
        <f t="shared" si="1725"/>
        <v>5.9635324869818147</v>
      </c>
      <c r="CZ412" s="260">
        <v>5.2309713943531904</v>
      </c>
      <c r="DA412" s="69">
        <f t="shared" si="1726"/>
        <v>131.8204791377004</v>
      </c>
      <c r="DB412" s="260">
        <v>2.4200000000000013</v>
      </c>
      <c r="DC412" s="260">
        <v>0.26098708621479899</v>
      </c>
      <c r="DD412" s="68">
        <f t="shared" si="1727"/>
        <v>3.5768280165738202E-3</v>
      </c>
      <c r="DE412" s="68">
        <f t="shared" si="1728"/>
        <v>0.15282203228142041</v>
      </c>
      <c r="DF412" s="260">
        <v>0.13404935431074</v>
      </c>
      <c r="DG412" s="69">
        <f t="shared" si="1729"/>
        <v>3.3780437286306482</v>
      </c>
      <c r="DH412" s="260">
        <v>48.778442183855361</v>
      </c>
      <c r="DI412" s="260">
        <v>10.73125728044818</v>
      </c>
      <c r="DJ412" s="260">
        <v>0.73333376418333296</v>
      </c>
      <c r="DK412" s="260">
        <v>35.510705909846699</v>
      </c>
      <c r="DL412" s="68">
        <f t="shared" si="1730"/>
        <v>2.4942719831076321</v>
      </c>
      <c r="DM412" s="68">
        <f t="shared" si="1731"/>
        <v>11.323014707825537</v>
      </c>
      <c r="DN412" s="260">
        <v>10.326751403129601</v>
      </c>
      <c r="DO412" s="68">
        <f t="shared" si="1732"/>
        <v>0.14152812797989117</v>
      </c>
      <c r="DP412" s="68">
        <f t="shared" si="1733"/>
        <v>6.0468705911081502</v>
      </c>
      <c r="DQ412" s="260">
        <v>5.3040722351210396</v>
      </c>
      <c r="DR412" s="264">
        <f t="shared" si="1734"/>
        <v>133.66147533190104</v>
      </c>
      <c r="DS412" s="260">
        <v>246.94</v>
      </c>
      <c r="DT412" s="260">
        <v>54.326799999999999</v>
      </c>
      <c r="DU412" s="260">
        <v>179.78855902861901</v>
      </c>
      <c r="DV412" s="68">
        <f t="shared" si="1735"/>
        <v>12.628348386170199</v>
      </c>
      <c r="DW412" s="68">
        <f t="shared" si="1736"/>
        <v>57.327739508983512</v>
      </c>
      <c r="DX412" s="260">
        <v>4.6267628225833297</v>
      </c>
      <c r="DY412" s="260">
        <v>3.668661438</v>
      </c>
      <c r="DZ412" s="260">
        <v>0</v>
      </c>
      <c r="EA412" s="260">
        <v>52.774477300652201</v>
      </c>
      <c r="EB412" s="68">
        <f t="shared" si="1737"/>
        <v>0.72327421140543846</v>
      </c>
      <c r="EC412" s="68">
        <f t="shared" si="1738"/>
        <v>30.9023062813061</v>
      </c>
      <c r="ED412" s="267">
        <v>27.106263029492698</v>
      </c>
      <c r="EE412" s="69">
        <f t="shared" si="1739"/>
        <v>683.07782834321654</v>
      </c>
      <c r="EF412" s="260">
        <v>1032.6487178571433</v>
      </c>
      <c r="EG412" s="260">
        <v>227.18271792857152</v>
      </c>
      <c r="EH412" s="260">
        <v>1696.7278083731771</v>
      </c>
      <c r="EI412" s="260">
        <v>751.83617464277381</v>
      </c>
      <c r="EJ412" s="268">
        <f t="shared" si="1740"/>
        <v>52.80897290690843</v>
      </c>
      <c r="EK412" s="266">
        <f t="shared" si="1741"/>
        <v>239.73198631894414</v>
      </c>
      <c r="EL412" s="260">
        <v>399.93525408485721</v>
      </c>
      <c r="EM412" s="268">
        <f t="shared" si="1742"/>
        <v>5.481112657232968</v>
      </c>
      <c r="EN412" s="268">
        <f t="shared" si="1743"/>
        <v>234.18368777040448</v>
      </c>
      <c r="EO412" s="269">
        <f t="shared" si="1744"/>
        <v>4108.3306728865227</v>
      </c>
      <c r="EP412" s="69">
        <f t="shared" si="1745"/>
        <v>5176.4966478370188</v>
      </c>
      <c r="EQ412" s="260">
        <v>183.16</v>
      </c>
      <c r="ER412" s="260">
        <v>40.295200000000001</v>
      </c>
      <c r="ES412" s="260">
        <v>133.35252479015901</v>
      </c>
      <c r="ET412" s="68">
        <f t="shared" si="1746"/>
        <v>9.3666813412607688</v>
      </c>
      <c r="EU412" s="68">
        <f t="shared" si="1747"/>
        <v>42.52105275963968</v>
      </c>
      <c r="EV412" s="260">
        <v>13.1936145299</v>
      </c>
      <c r="EW412" s="260">
        <v>39.9031286961633</v>
      </c>
      <c r="EX412" s="68">
        <f t="shared" si="1748"/>
        <v>0.54687237878091799</v>
      </c>
      <c r="EY412" s="68">
        <f t="shared" si="1749"/>
        <v>23.365436620553204</v>
      </c>
      <c r="EZ412" s="260">
        <v>20.495223400811099</v>
      </c>
      <c r="FA412" s="69">
        <f t="shared" si="1750"/>
        <v>516.47962970044011</v>
      </c>
      <c r="FB412" s="260">
        <v>0.83333333333333348</v>
      </c>
      <c r="FC412" s="260">
        <v>8.9871586162120806E-2</v>
      </c>
      <c r="FD412" s="68">
        <f t="shared" si="1751"/>
        <v>1.2316900883518657E-3</v>
      </c>
      <c r="FE412" s="68">
        <f t="shared" si="1752"/>
        <v>5.2624666763574489E-2</v>
      </c>
      <c r="FF412" s="260">
        <v>4.6160245974772703E-2</v>
      </c>
      <c r="FG412" s="69">
        <f t="shared" si="1753"/>
        <v>1.1632381985642724</v>
      </c>
      <c r="FH412" s="260">
        <v>759.52851333333399</v>
      </c>
      <c r="FI412" s="260">
        <v>81.912038674349105</v>
      </c>
      <c r="FJ412" s="68">
        <f t="shared" si="1754"/>
        <v>1.1226044900319545</v>
      </c>
      <c r="FK412" s="68">
        <f t="shared" si="1755"/>
        <v>47.963921893919817</v>
      </c>
      <c r="FL412" s="260">
        <v>42.072000000000003</v>
      </c>
      <c r="FM412" s="69">
        <f t="shared" si="1756"/>
        <v>1060.2150624092196</v>
      </c>
      <c r="FN412" s="260">
        <v>0</v>
      </c>
      <c r="FO412" s="260">
        <v>0</v>
      </c>
      <c r="FP412" s="68">
        <f t="shared" si="1757"/>
        <v>0</v>
      </c>
      <c r="FQ412" s="68">
        <f t="shared" si="1758"/>
        <v>0</v>
      </c>
      <c r="FR412" s="260">
        <v>0</v>
      </c>
      <c r="FS412" s="264">
        <f t="shared" si="1759"/>
        <v>0</v>
      </c>
      <c r="FT412" s="270">
        <f t="shared" si="1613"/>
        <v>15420.813786467163</v>
      </c>
      <c r="FU412" s="271">
        <f t="shared" si="1614"/>
        <v>4319.3731611443636</v>
      </c>
      <c r="FV412" s="272">
        <f t="shared" si="1760"/>
        <v>1868.8015848620871</v>
      </c>
      <c r="FW412" s="272">
        <f t="shared" si="1615"/>
        <v>224.57083460242825</v>
      </c>
      <c r="FX412" s="272">
        <f t="shared" si="1616"/>
        <v>1478.1783333333401</v>
      </c>
      <c r="FY412" s="272">
        <f t="shared" si="1617"/>
        <v>0</v>
      </c>
      <c r="FZ412" s="272">
        <f t="shared" si="1618"/>
        <v>0</v>
      </c>
      <c r="GA412" s="272">
        <f t="shared" si="1619"/>
        <v>94.434999999999903</v>
      </c>
      <c r="GB412" s="272">
        <f t="shared" si="1620"/>
        <v>2.4200000000000013</v>
      </c>
      <c r="GC412" s="272">
        <f t="shared" si="1621"/>
        <v>759.52851333333399</v>
      </c>
      <c r="GD412" s="272">
        <f t="shared" si="1622"/>
        <v>0</v>
      </c>
      <c r="GE412" s="272">
        <f t="shared" si="1623"/>
        <v>2300.046415266519</v>
      </c>
      <c r="GF412" s="273">
        <f t="shared" si="1624"/>
        <v>894.74482807894958</v>
      </c>
      <c r="GG412" s="273">
        <f t="shared" si="1625"/>
        <v>161.55526020832031</v>
      </c>
      <c r="GH412" s="272">
        <f t="shared" si="1761"/>
        <v>1191.3947967627228</v>
      </c>
      <c r="GI412" s="274">
        <f t="shared" si="1762"/>
        <v>851.10370636479115</v>
      </c>
      <c r="GJ412" s="275">
        <f t="shared" si="1626"/>
        <v>16.328065689633114</v>
      </c>
      <c r="GK412" s="271">
        <f t="shared" si="1763"/>
        <v>12238.748639304795</v>
      </c>
      <c r="GL412" s="276">
        <f t="shared" si="1764"/>
        <v>15420.82328552404</v>
      </c>
      <c r="GM412" s="272">
        <f t="shared" si="1765"/>
        <v>6065.221695588104</v>
      </c>
      <c r="GN412" s="272">
        <f t="shared" si="1766"/>
        <v>402.45416050038165</v>
      </c>
      <c r="GO412" s="277">
        <f t="shared" si="1767"/>
        <v>0.49557531364845731</v>
      </c>
      <c r="GP412" s="278">
        <f t="shared" si="1768"/>
        <v>3.28836037377137E-2</v>
      </c>
      <c r="GQ412" s="279">
        <f t="shared" si="1769"/>
        <v>1.0734847308952218</v>
      </c>
      <c r="GR412" s="280">
        <f t="shared" si="1770"/>
        <v>12238.748639304795</v>
      </c>
      <c r="GS412" s="272">
        <f t="shared" si="1771"/>
        <v>6065.221695588104</v>
      </c>
      <c r="GT412" s="272">
        <f t="shared" si="1627"/>
        <v>402.45416050038165</v>
      </c>
      <c r="GU412" s="73">
        <f t="shared" si="1772"/>
        <v>0.49557531364845731</v>
      </c>
      <c r="GV412" s="74">
        <f t="shared" si="1773"/>
        <v>3.28836037377137E-2</v>
      </c>
      <c r="GW412" s="279">
        <f t="shared" si="1774"/>
        <v>1.0734847308952218</v>
      </c>
      <c r="GX412" s="280">
        <f t="shared" si="1775"/>
        <v>9778.2141561359349</v>
      </c>
      <c r="GY412" s="272">
        <f t="shared" si="1628"/>
        <v>5492.0373045985689</v>
      </c>
      <c r="GZ412" s="272">
        <f t="shared" si="1629"/>
        <v>215.88249491019346</v>
      </c>
      <c r="HA412" s="73">
        <f t="shared" si="1776"/>
        <v>0.56166056673572196</v>
      </c>
      <c r="HB412" s="74">
        <f t="shared" si="1777"/>
        <v>2.2077906196677526E-2</v>
      </c>
      <c r="HC412" s="279">
        <f t="shared" si="1778"/>
        <v>1.0809324346944427</v>
      </c>
      <c r="HD412" s="280">
        <f t="shared" si="1779"/>
        <v>10366.301807888392</v>
      </c>
      <c r="HE412" s="272">
        <f t="shared" si="1630"/>
        <v>5935.0173689769163</v>
      </c>
      <c r="HF412" s="272">
        <f t="shared" si="1631"/>
        <v>230.34584006917751</v>
      </c>
      <c r="HG412" s="73">
        <f t="shared" si="1780"/>
        <v>0.57252986445567078</v>
      </c>
      <c r="HH412" s="74">
        <f t="shared" si="1781"/>
        <v>2.2220638019037068E-2</v>
      </c>
      <c r="HI412" s="281">
        <f t="shared" si="1782"/>
        <v>1.0824546013588741</v>
      </c>
      <c r="HJ412" s="72">
        <f t="shared" si="1632"/>
        <v>3.5724498359462085</v>
      </c>
      <c r="HK412" s="73">
        <f t="shared" si="1783"/>
        <v>3.5724498359462085</v>
      </c>
      <c r="HL412" s="73">
        <f t="shared" si="1633"/>
        <v>2.8208012815786181</v>
      </c>
      <c r="HM412" s="74">
        <f t="shared" si="1784"/>
        <v>3.0106309827594369</v>
      </c>
      <c r="HN412" s="75"/>
      <c r="HO412" s="75"/>
      <c r="HP412" s="76">
        <f t="shared" si="1785"/>
        <v>442.98006437834812</v>
      </c>
      <c r="HQ412" s="77">
        <f t="shared" si="1786"/>
        <v>504.11574306320392</v>
      </c>
      <c r="HR412" s="77">
        <f t="shared" si="1787"/>
        <v>14.46334515898404</v>
      </c>
      <c r="HS412" s="77">
        <f t="shared" si="1788"/>
        <v>16.702270989594769</v>
      </c>
      <c r="HT412" s="282">
        <f t="shared" si="1789"/>
        <v>588.0876517524581</v>
      </c>
      <c r="HU412" s="73">
        <f t="shared" si="1844"/>
        <v>0.75325517048062474</v>
      </c>
      <c r="HV412" s="74">
        <f t="shared" si="1845"/>
        <v>2.45938596328019E-2</v>
      </c>
      <c r="HW412" s="279">
        <f t="shared" si="1605"/>
        <v>1.1077638755491888</v>
      </c>
      <c r="HX412" s="76">
        <f t="shared" si="1790"/>
        <v>1112.4403728582379</v>
      </c>
      <c r="HY412" s="77">
        <f t="shared" si="1791"/>
        <v>1265.9682687164031</v>
      </c>
      <c r="HZ412" s="77">
        <f t="shared" si="1634"/>
        <v>49.392432834919028</v>
      </c>
      <c r="IA412" s="77">
        <f t="shared" si="1792"/>
        <v>57.038381437764492</v>
      </c>
      <c r="IB412" s="282">
        <f t="shared" si="1793"/>
        <v>1513.0114312336887</v>
      </c>
      <c r="IC412" s="73">
        <f t="shared" si="1846"/>
        <v>0.7352491527120647</v>
      </c>
      <c r="ID412" s="74">
        <f t="shared" si="1847"/>
        <v>3.2645115440168959E-2</v>
      </c>
      <c r="IE412" s="279">
        <f t="shared" si="1854"/>
        <v>1.10652519943593</v>
      </c>
      <c r="IF412" s="76">
        <f t="shared" si="1635"/>
        <v>130.20432661118704</v>
      </c>
      <c r="IG412" s="77">
        <f t="shared" si="1794"/>
        <v>148.17382572679696</v>
      </c>
      <c r="IH412" s="77">
        <f t="shared" si="1636"/>
        <v>172.10832043120413</v>
      </c>
      <c r="II412" s="77">
        <f t="shared" si="1795"/>
        <v>198.75068843395454</v>
      </c>
      <c r="IJ412" s="282">
        <f t="shared" si="1796"/>
        <v>1872.4468314164021</v>
      </c>
      <c r="IK412" s="73">
        <f t="shared" si="1637"/>
        <v>6.9536995350994668E-2</v>
      </c>
      <c r="IL412" s="74">
        <f t="shared" si="1638"/>
        <v>9.1916265681634191E-2</v>
      </c>
      <c r="IM412" s="279">
        <f t="shared" si="1797"/>
        <v>1.0238254386559078</v>
      </c>
      <c r="IN412" s="76">
        <f t="shared" si="1639"/>
        <v>54.250758228629174</v>
      </c>
      <c r="IO412" s="77">
        <f t="shared" si="1798"/>
        <v>61.737905371762281</v>
      </c>
      <c r="IP412" s="77">
        <f t="shared" si="1640"/>
        <v>1.768891891490844</v>
      </c>
      <c r="IQ412" s="77">
        <f t="shared" si="1799"/>
        <v>2.0427163562936266</v>
      </c>
      <c r="IR412" s="282">
        <f t="shared" si="1800"/>
        <v>74.349041530381115</v>
      </c>
      <c r="IS412" s="73">
        <f t="shared" si="1606"/>
        <v>0.72967663216560474</v>
      </c>
      <c r="IT412" s="74">
        <f t="shared" si="1607"/>
        <v>2.3791724211643332E-2</v>
      </c>
      <c r="IU412" s="279">
        <f t="shared" si="1608"/>
        <v>1.1043856309131375</v>
      </c>
      <c r="IV412" s="76">
        <f t="shared" si="1641"/>
        <v>0</v>
      </c>
      <c r="IW412" s="77">
        <f t="shared" si="1801"/>
        <v>0</v>
      </c>
      <c r="IX412" s="77">
        <f t="shared" si="1802"/>
        <v>0</v>
      </c>
      <c r="IY412" s="77">
        <f t="shared" si="1803"/>
        <v>0</v>
      </c>
      <c r="IZ412" s="282">
        <f t="shared" si="1804"/>
        <v>0</v>
      </c>
      <c r="JA412" s="283"/>
      <c r="JB412" s="284"/>
      <c r="JC412" s="285"/>
      <c r="JD412" s="76">
        <f t="shared" si="1642"/>
        <v>0</v>
      </c>
      <c r="JE412" s="77">
        <f t="shared" si="1805"/>
        <v>0</v>
      </c>
      <c r="JF412" s="77">
        <f t="shared" si="1643"/>
        <v>0</v>
      </c>
      <c r="JG412" s="77">
        <f t="shared" si="1806"/>
        <v>0</v>
      </c>
      <c r="JH412" s="282">
        <f t="shared" si="1807"/>
        <v>0</v>
      </c>
      <c r="JI412" s="283"/>
      <c r="JJ412" s="284"/>
      <c r="JK412" s="285"/>
      <c r="JL412" s="76">
        <f t="shared" si="1644"/>
        <v>1627.8503435824564</v>
      </c>
      <c r="JM412" s="77">
        <f t="shared" si="1808"/>
        <v>1852.5099695002712</v>
      </c>
      <c r="JN412" s="77">
        <f t="shared" si="1645"/>
        <v>79.263117598608275</v>
      </c>
      <c r="JO412" s="77">
        <f t="shared" si="1809"/>
        <v>91.533048202872834</v>
      </c>
      <c r="JP412" s="282">
        <f t="shared" si="1810"/>
        <v>2074.7410613531601</v>
      </c>
      <c r="JQ412" s="73">
        <f t="shared" si="1646"/>
        <v>0.78460410019588733</v>
      </c>
      <c r="JR412" s="74">
        <f t="shared" si="1647"/>
        <v>3.8203860267224062E-2</v>
      </c>
      <c r="JS412" s="279">
        <f t="shared" si="1848"/>
        <v>1.1141971694374007</v>
      </c>
      <c r="JT412" s="76">
        <f t="shared" si="1648"/>
        <v>7.2755096341178138</v>
      </c>
      <c r="JU412" s="77">
        <f t="shared" si="1811"/>
        <v>8.2796027187224137</v>
      </c>
      <c r="JV412" s="77">
        <f t="shared" si="1649"/>
        <v>0.13957758419221075</v>
      </c>
      <c r="JW412" s="77">
        <f t="shared" si="1812"/>
        <v>0.16118419422516497</v>
      </c>
      <c r="JX412" s="282">
        <f t="shared" si="1813"/>
        <v>104.61942788706381</v>
      </c>
      <c r="JY412" s="73">
        <f t="shared" si="1855"/>
        <v>6.9542624931687572E-2</v>
      </c>
      <c r="JZ412" s="74">
        <f t="shared" si="1856"/>
        <v>1.3341459326549187E-3</v>
      </c>
      <c r="KA412" s="279">
        <f t="shared" si="1857"/>
        <v>1.0098041034571972</v>
      </c>
      <c r="KB412" s="76">
        <f t="shared" si="1650"/>
        <v>0.1864428793833329</v>
      </c>
      <c r="KC412" s="77">
        <f t="shared" si="1814"/>
        <v>0.21217386116702666</v>
      </c>
      <c r="KD412" s="77">
        <f t="shared" si="1651"/>
        <v>3.5768280165738202E-3</v>
      </c>
      <c r="KE412" s="77">
        <f t="shared" si="1815"/>
        <v>4.1305209935394481E-3</v>
      </c>
      <c r="KF412" s="282">
        <f t="shared" si="1816"/>
        <v>2.6809870862148002</v>
      </c>
      <c r="KG412" s="73">
        <f t="shared" si="1858"/>
        <v>6.9542624931687239E-2</v>
      </c>
      <c r="KH412" s="74">
        <f t="shared" si="1859"/>
        <v>1.3341459326549122E-3</v>
      </c>
      <c r="KI412" s="279">
        <f t="shared" si="1860"/>
        <v>1.0098041034571972</v>
      </c>
      <c r="KJ412" s="76">
        <f t="shared" si="1652"/>
        <v>80.700959529002645</v>
      </c>
      <c r="KK412" s="77">
        <f t="shared" si="1817"/>
        <v>91.838498953600293</v>
      </c>
      <c r="KL412" s="77">
        <f t="shared" si="1653"/>
        <v>2.6358001110875233</v>
      </c>
      <c r="KM412" s="77">
        <f t="shared" si="1818"/>
        <v>3.0438219682838721</v>
      </c>
      <c r="KN412" s="282">
        <f t="shared" si="1819"/>
        <v>106.08053597769924</v>
      </c>
      <c r="KO412" s="73">
        <f t="shared" si="1654"/>
        <v>0.76075180790911523</v>
      </c>
      <c r="KP412" s="74">
        <f t="shared" si="1655"/>
        <v>2.4847160572808887E-2</v>
      </c>
      <c r="KQ412" s="279">
        <f t="shared" si="1656"/>
        <v>1.1088376974662078</v>
      </c>
      <c r="KR412" s="76">
        <f t="shared" si="1657"/>
        <v>408.90745586415335</v>
      </c>
      <c r="KS412" s="77">
        <f t="shared" si="1820"/>
        <v>465.34077384796512</v>
      </c>
      <c r="KT412" s="77">
        <f t="shared" si="1658"/>
        <v>13.351622597575638</v>
      </c>
      <c r="KU412" s="77">
        <f t="shared" si="1821"/>
        <v>15.418453775680348</v>
      </c>
      <c r="KV412" s="282">
        <f t="shared" si="1822"/>
        <v>542.12526058985441</v>
      </c>
      <c r="KW412" s="73">
        <f t="shared" si="1590"/>
        <v>0.75426748316292314</v>
      </c>
      <c r="KX412" s="74">
        <f t="shared" si="1591"/>
        <v>2.4628298233232163E-2</v>
      </c>
      <c r="KY412" s="279">
        <f t="shared" si="1592"/>
        <v>1.1079089159178193</v>
      </c>
      <c r="KZ412" s="76">
        <f t="shared" si="1659"/>
        <v>1838.0085581747201</v>
      </c>
      <c r="LA412" s="77">
        <f t="shared" si="1823"/>
        <v>2091.6721192884133</v>
      </c>
      <c r="LB412" s="77">
        <f t="shared" si="1660"/>
        <v>58.2900855641414</v>
      </c>
      <c r="LC412" s="77">
        <f t="shared" si="1824"/>
        <v>67.313390809470491</v>
      </c>
      <c r="LD412" s="286">
        <f t="shared" si="1825"/>
        <v>4108.3306728865227</v>
      </c>
      <c r="LE412" s="73">
        <f t="shared" si="1661"/>
        <v>0.44738573998069414</v>
      </c>
      <c r="LF412" s="74">
        <f t="shared" si="1662"/>
        <v>1.4188265309030407E-2</v>
      </c>
      <c r="LG412" s="279">
        <f t="shared" si="1663"/>
        <v>1.0639400494445737</v>
      </c>
      <c r="LH412" s="76">
        <f t="shared" si="1664"/>
        <v>303.83671704383534</v>
      </c>
      <c r="LI412" s="77">
        <f t="shared" si="1826"/>
        <v>345.76922236305506</v>
      </c>
      <c r="LJ412" s="77">
        <f t="shared" si="1665"/>
        <v>9.913553720041687</v>
      </c>
      <c r="LK412" s="77">
        <f t="shared" si="1827"/>
        <v>11.448171835904141</v>
      </c>
      <c r="LL412" s="282">
        <f t="shared" si="1828"/>
        <v>409.90446801622232</v>
      </c>
      <c r="LM412" s="73">
        <f t="shared" si="1849"/>
        <v>0.74123787553301501</v>
      </c>
      <c r="LN412" s="74">
        <f t="shared" si="1850"/>
        <v>2.418503454724321E-2</v>
      </c>
      <c r="LO412" s="279">
        <f t="shared" si="1851"/>
        <v>1.1060420825502246</v>
      </c>
      <c r="LP412" s="76">
        <f t="shared" si="1666"/>
        <v>6.4202093451560874E-2</v>
      </c>
      <c r="LQ412" s="77">
        <f t="shared" si="1829"/>
        <v>7.3062624368810794E-2</v>
      </c>
      <c r="LR412" s="77">
        <f t="shared" si="1667"/>
        <v>1.2316900883518657E-3</v>
      </c>
      <c r="LS412" s="77">
        <f t="shared" si="1830"/>
        <v>1.4223557140287345E-3</v>
      </c>
      <c r="LT412" s="282">
        <f t="shared" si="1831"/>
        <v>0.92320491949545436</v>
      </c>
      <c r="LU412" s="73">
        <f t="shared" si="1599"/>
        <v>6.9542624931687211E-2</v>
      </c>
      <c r="LV412" s="74">
        <f t="shared" si="1600"/>
        <v>1.3341459326549118E-3</v>
      </c>
      <c r="LW412" s="279">
        <f t="shared" si="1601"/>
        <v>1.0098041034571972</v>
      </c>
      <c r="LX412" s="76">
        <f t="shared" si="1668"/>
        <v>58.515984710582174</v>
      </c>
      <c r="LY412" s="77">
        <f t="shared" si="1832"/>
        <v>66.591775760489611</v>
      </c>
      <c r="LZ412" s="77">
        <f t="shared" si="1669"/>
        <v>1.1226044900319545</v>
      </c>
      <c r="MA412" s="77">
        <f t="shared" si="1833"/>
        <v>1.2963836650889011</v>
      </c>
      <c r="MB412" s="286">
        <f t="shared" si="1834"/>
        <v>841.44052572160285</v>
      </c>
      <c r="MC412" s="73">
        <f t="shared" si="1593"/>
        <v>6.9542627104155721E-2</v>
      </c>
      <c r="MD412" s="74">
        <f t="shared" si="1594"/>
        <v>1.3341459743328038E-3</v>
      </c>
      <c r="ME412" s="279">
        <f t="shared" si="1595"/>
        <v>1.0098041037634713</v>
      </c>
      <c r="MF412" s="76">
        <f t="shared" si="1670"/>
        <v>0</v>
      </c>
      <c r="MG412" s="77">
        <f t="shared" si="1835"/>
        <v>0</v>
      </c>
      <c r="MH412" s="77">
        <f t="shared" si="1671"/>
        <v>0</v>
      </c>
      <c r="MI412" s="77">
        <f t="shared" si="1836"/>
        <v>0</v>
      </c>
      <c r="MJ412" s="286">
        <f t="shared" si="1837"/>
        <v>0</v>
      </c>
      <c r="MK412" s="73"/>
      <c r="ML412" s="74"/>
      <c r="MM412" s="279"/>
      <c r="MN412" s="287">
        <f t="shared" si="1838"/>
        <v>1.0729359257344659</v>
      </c>
      <c r="MO412" s="288">
        <f t="shared" si="1838"/>
        <v>1.0729359257344659</v>
      </c>
      <c r="MP412" s="288">
        <f t="shared" si="1838"/>
        <v>1.0809309568710201</v>
      </c>
      <c r="MQ412" s="289">
        <f t="shared" si="1672"/>
        <v>1.0825874528035127</v>
      </c>
      <c r="MR412" s="290">
        <f t="shared" si="1839"/>
        <v>3.5706234672517292</v>
      </c>
      <c r="MS412" s="291">
        <f t="shared" si="1602"/>
        <v>3.5706234672517292</v>
      </c>
      <c r="MT412" s="291">
        <f t="shared" si="1673"/>
        <v>2.8207974250506145</v>
      </c>
      <c r="MU412" s="292">
        <f t="shared" si="1603"/>
        <v>3.0110004824824101</v>
      </c>
      <c r="MV412" s="359">
        <f t="shared" si="1674"/>
        <v>0.19020305743179569</v>
      </c>
      <c r="MW412" s="360">
        <f t="shared" si="1675"/>
        <v>0.44681487553222854</v>
      </c>
      <c r="MX412" s="360">
        <f t="shared" si="1676"/>
        <v>0.55962298476931915</v>
      </c>
      <c r="MY412" s="360">
        <f t="shared" si="1677"/>
        <v>2.1866835492080124E-2</v>
      </c>
      <c r="MZ412" s="360">
        <f t="shared" si="1678"/>
        <v>0</v>
      </c>
      <c r="NA412" s="360">
        <f t="shared" si="1679"/>
        <v>0</v>
      </c>
      <c r="NB412" s="360">
        <f t="shared" si="1680"/>
        <v>0.61693097271748876</v>
      </c>
      <c r="NC412" s="360">
        <f t="shared" si="1681"/>
        <v>2.8274514896801523E-2</v>
      </c>
      <c r="ND412" s="360">
        <f t="shared" si="1682"/>
        <v>7.0686287242003806E-4</v>
      </c>
      <c r="NE412" s="360">
        <f t="shared" si="1683"/>
        <v>3.1380106838293675E-2</v>
      </c>
      <c r="NF412" s="360">
        <f t="shared" si="1684"/>
        <v>0.16031442013330843</v>
      </c>
      <c r="NG412" s="360">
        <f t="shared" si="1685"/>
        <v>1.1665038702110306</v>
      </c>
      <c r="NH412" s="360">
        <f t="shared" si="1686"/>
        <v>0.12100100383099457</v>
      </c>
      <c r="NI412" s="360">
        <f t="shared" si="1687"/>
        <v>2.0196082069143945E-4</v>
      </c>
      <c r="NJ412" s="360">
        <f t="shared" si="1688"/>
        <v>0.22680200170527565</v>
      </c>
      <c r="NK412" s="361">
        <f t="shared" si="1689"/>
        <v>0</v>
      </c>
      <c r="NL412" s="145">
        <f t="shared" si="1840"/>
        <v>3.5706234672517292</v>
      </c>
      <c r="NM412" s="56">
        <f t="shared" si="1604"/>
        <v>3.5706234672517292</v>
      </c>
      <c r="NN412" s="56">
        <f t="shared" si="1841"/>
        <v>2.8207974250506145</v>
      </c>
      <c r="NO412" s="58">
        <f t="shared" si="1596"/>
        <v>3.0110004824824101</v>
      </c>
      <c r="NP412" s="55">
        <f t="shared" si="1690"/>
        <v>1.0729359257344659</v>
      </c>
      <c r="NQ412" s="56">
        <f t="shared" si="1597"/>
        <v>1.0729359257344659</v>
      </c>
      <c r="NR412" s="56">
        <f t="shared" si="1691"/>
        <v>1.0809309568710201</v>
      </c>
      <c r="NS412" s="61">
        <f t="shared" si="1598"/>
        <v>1.0825874528035127</v>
      </c>
      <c r="NT412" s="25"/>
      <c r="NU412" s="86">
        <f t="shared" si="1852"/>
        <v>0</v>
      </c>
      <c r="NV412" s="86">
        <f t="shared" si="1852"/>
        <v>0</v>
      </c>
      <c r="NW412" s="86">
        <f t="shared" si="1852"/>
        <v>0</v>
      </c>
      <c r="NX412" s="86">
        <f t="shared" si="1842"/>
        <v>0</v>
      </c>
      <c r="NY412" s="87">
        <f t="shared" si="1853"/>
        <v>0</v>
      </c>
      <c r="NZ412" s="87">
        <f t="shared" si="1853"/>
        <v>0</v>
      </c>
      <c r="OA412" s="87">
        <f t="shared" si="1853"/>
        <v>0</v>
      </c>
      <c r="OB412" s="87">
        <f t="shared" si="1843"/>
        <v>0</v>
      </c>
      <c r="OC412" s="26"/>
    </row>
    <row r="413" spans="1:393" ht="24.75" customHeight="1" thickBot="1" x14ac:dyDescent="0.35">
      <c r="A413" s="136" t="s">
        <v>924</v>
      </c>
      <c r="B413" s="137" t="s">
        <v>925</v>
      </c>
      <c r="C413" s="133" t="s">
        <v>100</v>
      </c>
      <c r="D413" s="64">
        <f>VLOOKUP(B413,[1]УсіТ_1!$A$10:$G$556,6,FALSE)</f>
        <v>4565.38</v>
      </c>
      <c r="E413" s="64">
        <f>VLOOKUP(B413,[1]УсіТ_1!$A$10:$G$556,7,FALSE)</f>
        <v>0</v>
      </c>
      <c r="F413" s="38"/>
      <c r="G413" s="38"/>
      <c r="H413" s="39">
        <v>0</v>
      </c>
      <c r="I413" s="256">
        <v>3.6762000000000001</v>
      </c>
      <c r="J413" s="62">
        <v>3.6762000000000001</v>
      </c>
      <c r="K413" s="257">
        <f t="shared" si="1692"/>
        <v>3.0249000000000001</v>
      </c>
      <c r="L413" s="293">
        <f t="shared" si="1693"/>
        <v>3.3359000000000001</v>
      </c>
      <c r="M413" s="63">
        <v>0.311</v>
      </c>
      <c r="N413" s="63">
        <v>0.60629999999999995</v>
      </c>
      <c r="O413" s="63">
        <v>0.34029999999999999</v>
      </c>
      <c r="P413" s="63">
        <v>2.1999999999999999E-2</v>
      </c>
      <c r="Q413" s="63">
        <v>0</v>
      </c>
      <c r="R413" s="63">
        <v>0</v>
      </c>
      <c r="S413" s="63">
        <v>0.67679999999999996</v>
      </c>
      <c r="T413" s="63">
        <v>3.8199999999999998E-2</v>
      </c>
      <c r="U413" s="63">
        <v>1E-3</v>
      </c>
      <c r="V413" s="63">
        <v>5.6599999999999998E-2</v>
      </c>
      <c r="W413" s="63">
        <v>0.192</v>
      </c>
      <c r="X413" s="63">
        <v>1.0976999999999999</v>
      </c>
      <c r="Y413" s="63">
        <v>0.1087</v>
      </c>
      <c r="Z413" s="63">
        <v>2.0000000000000001E-4</v>
      </c>
      <c r="AA413" s="63">
        <v>0.22539999999999999</v>
      </c>
      <c r="AB413" s="259">
        <v>0</v>
      </c>
      <c r="AC413" s="144">
        <v>513.09</v>
      </c>
      <c r="AD413" s="70">
        <v>112.8798</v>
      </c>
      <c r="AE413" s="70">
        <v>373.563261326614</v>
      </c>
      <c r="AF413" s="68">
        <f t="shared" si="1694"/>
        <v>26.239083475581367</v>
      </c>
      <c r="AG413" s="68">
        <f t="shared" si="1695"/>
        <v>119.11512863312679</v>
      </c>
      <c r="AH413" s="71">
        <v>17.698588392000001</v>
      </c>
      <c r="AI413" s="71">
        <v>109.70426622542701</v>
      </c>
      <c r="AJ413" s="68">
        <f t="shared" si="1696"/>
        <v>1.5034969686194772</v>
      </c>
      <c r="AK413" s="68">
        <f t="shared" si="1697"/>
        <v>64.237771905363687</v>
      </c>
      <c r="AL413" s="71">
        <v>56.346795797201899</v>
      </c>
      <c r="AM413" s="69">
        <f t="shared" si="1698"/>
        <v>1419.9392540894917</v>
      </c>
      <c r="AN413" s="260">
        <v>971.4</v>
      </c>
      <c r="AO413" s="71">
        <v>213.708</v>
      </c>
      <c r="AP413" s="71">
        <v>707.24308026403298</v>
      </c>
      <c r="AQ413" s="68">
        <f t="shared" si="1699"/>
        <v>49.676753957745674</v>
      </c>
      <c r="AR413" s="68">
        <f t="shared" si="1700"/>
        <v>225.51294305915007</v>
      </c>
      <c r="AS413" s="71">
        <v>90.629978081549993</v>
      </c>
      <c r="AT413" s="261">
        <f t="shared" si="1609"/>
        <v>19.655600922536376</v>
      </c>
      <c r="AU413" s="71">
        <v>213.85638365155</v>
      </c>
      <c r="AV413" s="68">
        <f t="shared" si="1701"/>
        <v>2.930901737944493</v>
      </c>
      <c r="AW413" s="68">
        <f t="shared" si="1702"/>
        <v>125.22446087269971</v>
      </c>
      <c r="AX413" s="71">
        <v>109.841872099857</v>
      </c>
      <c r="AY413" s="69">
        <f t="shared" si="1703"/>
        <v>2768.0151769163881</v>
      </c>
      <c r="AZ413" s="260">
        <v>191</v>
      </c>
      <c r="BA413" s="260">
        <v>973.558833333336</v>
      </c>
      <c r="BB413" s="260">
        <v>101.528278333334</v>
      </c>
      <c r="BC413" s="262">
        <f t="shared" si="1704"/>
        <v>81.222622666667206</v>
      </c>
      <c r="BD413" s="262">
        <f t="shared" si="1610"/>
        <v>20.305655666666794</v>
      </c>
      <c r="BE413" s="260">
        <v>38.107874333333399</v>
      </c>
      <c r="BF413" s="262">
        <f t="shared" si="1705"/>
        <v>30.486299466666722</v>
      </c>
      <c r="BG413" s="262">
        <f t="shared" si="1611"/>
        <v>7.6215748666666769</v>
      </c>
      <c r="BH413" s="260">
        <v>120.04221557528956</v>
      </c>
      <c r="BI413" s="263">
        <f t="shared" si="1706"/>
        <v>70.2911994989731</v>
      </c>
      <c r="BJ413" s="68">
        <f t="shared" si="1707"/>
        <v>1.6451785644593435</v>
      </c>
      <c r="BK413" s="260">
        <v>61.656633047324171</v>
      </c>
      <c r="BL413" s="69">
        <f t="shared" si="1708"/>
        <v>1553.8726015471407</v>
      </c>
      <c r="BM413" s="260">
        <v>35.1</v>
      </c>
      <c r="BN413" s="260">
        <v>7.7220000000000004</v>
      </c>
      <c r="BO413" s="260">
        <v>25.555108212134598</v>
      </c>
      <c r="BP413" s="68">
        <f t="shared" si="1709"/>
        <v>1.7949908008203341</v>
      </c>
      <c r="BQ413" s="68">
        <f t="shared" si="1710"/>
        <v>8.1485529147376621</v>
      </c>
      <c r="BR413" s="260">
        <v>3.5502829313916702</v>
      </c>
      <c r="BS413" s="260">
        <v>7.7570744766863902</v>
      </c>
      <c r="BT413" s="68">
        <f t="shared" si="1711"/>
        <v>0.10631070570298698</v>
      </c>
      <c r="BU413" s="68">
        <f t="shared" si="1712"/>
        <v>4.5421859881216227</v>
      </c>
      <c r="BV413" s="260">
        <v>3.9842232810106299</v>
      </c>
      <c r="BW413" s="69">
        <f t="shared" si="1713"/>
        <v>100.40242668146793</v>
      </c>
      <c r="BX413" s="260">
        <v>0</v>
      </c>
      <c r="BY413" s="260">
        <v>0</v>
      </c>
      <c r="BZ413" s="263">
        <f t="shared" si="1714"/>
        <v>0</v>
      </c>
      <c r="CA413" s="263">
        <f t="shared" si="1715"/>
        <v>0</v>
      </c>
      <c r="CB413" s="260">
        <v>0</v>
      </c>
      <c r="CC413" s="264">
        <f t="shared" si="1716"/>
        <v>0</v>
      </c>
      <c r="CD413" s="260">
        <v>0</v>
      </c>
      <c r="CE413" s="260">
        <v>0</v>
      </c>
      <c r="CF413" s="263">
        <f t="shared" si="1717"/>
        <v>0</v>
      </c>
      <c r="CG413" s="263">
        <f t="shared" si="1718"/>
        <v>0</v>
      </c>
      <c r="CH413" s="260">
        <v>0</v>
      </c>
      <c r="CI413" s="69">
        <f t="shared" si="1719"/>
        <v>0</v>
      </c>
      <c r="CJ413" s="260">
        <v>1236.7212455776194</v>
      </c>
      <c r="CK413" s="260">
        <v>272.07869689658651</v>
      </c>
      <c r="CL413" s="260">
        <v>97.983097077094769</v>
      </c>
      <c r="CM413" s="260">
        <v>44.262507619665598</v>
      </c>
      <c r="CN413" s="260">
        <v>606.77777633832864</v>
      </c>
      <c r="CO413" s="265">
        <f t="shared" si="1720"/>
        <v>42.620071010004203</v>
      </c>
      <c r="CP413" s="266">
        <f t="shared" si="1721"/>
        <v>193.47837531879213</v>
      </c>
      <c r="CQ413" s="260">
        <v>238.72346668868505</v>
      </c>
      <c r="CR413" s="265">
        <f t="shared" si="1722"/>
        <v>3.2717051109684285</v>
      </c>
      <c r="CS413" s="265">
        <f t="shared" si="1723"/>
        <v>139.78548081342629</v>
      </c>
      <c r="CT413" s="260">
        <v>122.61421449068274</v>
      </c>
      <c r="CU413" s="267">
        <f t="shared" si="1612"/>
        <v>3089.8781964827963</v>
      </c>
      <c r="CV413" s="260">
        <v>124.82590000000005</v>
      </c>
      <c r="CW413" s="260">
        <v>13.4619619525371</v>
      </c>
      <c r="CX413" s="68">
        <f t="shared" si="1724"/>
        <v>0.18449618855952096</v>
      </c>
      <c r="CY413" s="68">
        <f t="shared" si="1725"/>
        <v>7.8827056691559099</v>
      </c>
      <c r="CZ413" s="260">
        <v>6.9143930976268599</v>
      </c>
      <c r="DA413" s="69">
        <f t="shared" si="1726"/>
        <v>174.24270606019681</v>
      </c>
      <c r="DB413" s="260">
        <v>3.1988000000000052</v>
      </c>
      <c r="DC413" s="260">
        <v>0.34497747577847099</v>
      </c>
      <c r="DD413" s="68">
        <f t="shared" si="1727"/>
        <v>4.7279163055439447E-3</v>
      </c>
      <c r="DE413" s="68">
        <f t="shared" si="1728"/>
        <v>0.20200294085198681</v>
      </c>
      <c r="DF413" s="260">
        <v>0.17718887378892401</v>
      </c>
      <c r="DG413" s="69">
        <f t="shared" si="1729"/>
        <v>4.4651596194808798</v>
      </c>
      <c r="DH413" s="260">
        <v>94.451515006787844</v>
      </c>
      <c r="DI413" s="260">
        <v>20.779333301493327</v>
      </c>
      <c r="DJ413" s="260">
        <v>1.4295911189666659</v>
      </c>
      <c r="DK413" s="260">
        <v>68.760702924941555</v>
      </c>
      <c r="DL413" s="68">
        <f t="shared" si="1730"/>
        <v>4.829751773447895</v>
      </c>
      <c r="DM413" s="68">
        <f t="shared" si="1731"/>
        <v>21.925175256052711</v>
      </c>
      <c r="DN413" s="260">
        <v>19.9966555553391</v>
      </c>
      <c r="DO413" s="68">
        <f t="shared" si="1732"/>
        <v>0.27405416438592234</v>
      </c>
      <c r="DP413" s="68">
        <f t="shared" si="1733"/>
        <v>11.709121647051031</v>
      </c>
      <c r="DQ413" s="260">
        <v>10.270771647917201</v>
      </c>
      <c r="DR413" s="264">
        <f t="shared" si="1734"/>
        <v>258.82628346653485</v>
      </c>
      <c r="DS413" s="260">
        <v>317.08999999999997</v>
      </c>
      <c r="DT413" s="260">
        <v>69.759799999999998</v>
      </c>
      <c r="DU413" s="260">
        <v>230.86237216483701</v>
      </c>
      <c r="DV413" s="68">
        <f t="shared" si="1735"/>
        <v>16.215773020858151</v>
      </c>
      <c r="DW413" s="68">
        <f t="shared" si="1736"/>
        <v>73.613237713224251</v>
      </c>
      <c r="DX413" s="260">
        <v>5.95489795416667</v>
      </c>
      <c r="DY413" s="260">
        <v>4.3160722800000002</v>
      </c>
      <c r="DZ413" s="260">
        <v>0</v>
      </c>
      <c r="EA413" s="260">
        <v>67.725409308565801</v>
      </c>
      <c r="EB413" s="68">
        <f t="shared" si="1737"/>
        <v>0.92817673457389427</v>
      </c>
      <c r="EC413" s="68">
        <f t="shared" si="1738"/>
        <v>39.656884322267942</v>
      </c>
      <c r="ED413" s="267">
        <v>34.7854275853785</v>
      </c>
      <c r="EE413" s="69">
        <f t="shared" si="1739"/>
        <v>876.59277515153747</v>
      </c>
      <c r="EF413" s="260">
        <v>979.25624642857122</v>
      </c>
      <c r="EG413" s="260">
        <v>215.43637421428571</v>
      </c>
      <c r="EH413" s="260">
        <v>1682.3922653934721</v>
      </c>
      <c r="EI413" s="260">
        <v>712.96294429888565</v>
      </c>
      <c r="EJ413" s="268">
        <f t="shared" si="1740"/>
        <v>50.078517207553723</v>
      </c>
      <c r="EK413" s="266">
        <f t="shared" si="1741"/>
        <v>227.33679034503126</v>
      </c>
      <c r="EL413" s="260">
        <v>387.17195149212728</v>
      </c>
      <c r="EM413" s="268">
        <f t="shared" si="1742"/>
        <v>5.3061915951996044</v>
      </c>
      <c r="EN413" s="268">
        <f t="shared" si="1743"/>
        <v>226.71008488402111</v>
      </c>
      <c r="EO413" s="269">
        <f t="shared" si="1744"/>
        <v>3977.2197818273426</v>
      </c>
      <c r="EP413" s="69">
        <f t="shared" si="1745"/>
        <v>5011.2969251024524</v>
      </c>
      <c r="EQ413" s="260">
        <v>176.29</v>
      </c>
      <c r="ER413" s="260">
        <v>38.783799999999999</v>
      </c>
      <c r="ES413" s="260">
        <v>128.350713011886</v>
      </c>
      <c r="ET413" s="68">
        <f t="shared" si="1746"/>
        <v>9.0153540819548716</v>
      </c>
      <c r="EU413" s="68">
        <f t="shared" si="1747"/>
        <v>40.926165052395994</v>
      </c>
      <c r="EV413" s="260">
        <v>12.1774560705417</v>
      </c>
      <c r="EW413" s="260">
        <v>38.350215604573499</v>
      </c>
      <c r="EX413" s="68">
        <f t="shared" si="1748"/>
        <v>0.5255897048606798</v>
      </c>
      <c r="EY413" s="68">
        <f t="shared" si="1749"/>
        <v>22.456122148120432</v>
      </c>
      <c r="EZ413" s="260">
        <v>19.6976092343501</v>
      </c>
      <c r="FA413" s="69">
        <f t="shared" si="1750"/>
        <v>496.37975270562163</v>
      </c>
      <c r="FB413" s="260">
        <v>0.83333333333333348</v>
      </c>
      <c r="FC413" s="260">
        <v>8.9871586162120806E-2</v>
      </c>
      <c r="FD413" s="68">
        <f t="shared" si="1751"/>
        <v>1.2316900883518657E-3</v>
      </c>
      <c r="FE413" s="68">
        <f t="shared" si="1752"/>
        <v>5.2624666763574489E-2</v>
      </c>
      <c r="FF413" s="260">
        <v>4.6160245974772703E-2</v>
      </c>
      <c r="FG413" s="69">
        <f t="shared" si="1753"/>
        <v>1.1632381985642724</v>
      </c>
      <c r="FH413" s="260">
        <v>737.03132066666603</v>
      </c>
      <c r="FI413" s="260">
        <v>79.485808607371197</v>
      </c>
      <c r="FJ413" s="68">
        <f t="shared" si="1754"/>
        <v>1.0893530069640223</v>
      </c>
      <c r="FK413" s="68">
        <f t="shared" si="1755"/>
        <v>46.543233173280633</v>
      </c>
      <c r="FL413" s="260">
        <v>40.826000000000001</v>
      </c>
      <c r="FM413" s="69">
        <f t="shared" si="1756"/>
        <v>1028.8117551288447</v>
      </c>
      <c r="FN413" s="260">
        <v>0</v>
      </c>
      <c r="FO413" s="260">
        <v>0</v>
      </c>
      <c r="FP413" s="68">
        <f t="shared" si="1757"/>
        <v>0</v>
      </c>
      <c r="FQ413" s="68">
        <f t="shared" si="1758"/>
        <v>0</v>
      </c>
      <c r="FR413" s="260">
        <v>0</v>
      </c>
      <c r="FS413" s="264">
        <f t="shared" si="1759"/>
        <v>0</v>
      </c>
      <c r="FT413" s="270">
        <f t="shared" si="1613"/>
        <v>16783.886251150518</v>
      </c>
      <c r="FU413" s="271">
        <f t="shared" si="1614"/>
        <v>5274.5468114253445</v>
      </c>
      <c r="FV413" s="272">
        <f t="shared" si="1760"/>
        <v>1880.9746846236483</v>
      </c>
      <c r="FW413" s="272">
        <f t="shared" si="1615"/>
        <v>175.62703067553591</v>
      </c>
      <c r="FX413" s="272">
        <f t="shared" si="1616"/>
        <v>973.558833333336</v>
      </c>
      <c r="FY413" s="272">
        <f t="shared" si="1617"/>
        <v>0</v>
      </c>
      <c r="FZ413" s="272">
        <f t="shared" si="1618"/>
        <v>0</v>
      </c>
      <c r="GA413" s="272">
        <f t="shared" si="1619"/>
        <v>124.82590000000005</v>
      </c>
      <c r="GB413" s="272">
        <f t="shared" si="1620"/>
        <v>3.1988000000000052</v>
      </c>
      <c r="GC413" s="272">
        <f t="shared" si="1621"/>
        <v>737.03132066666603</v>
      </c>
      <c r="GD413" s="272">
        <f t="shared" si="1622"/>
        <v>0</v>
      </c>
      <c r="GE413" s="272">
        <f t="shared" si="1623"/>
        <v>2854.0759585416604</v>
      </c>
      <c r="GF413" s="273">
        <f t="shared" si="1624"/>
        <v>1110.2687693168632</v>
      </c>
      <c r="GG413" s="273">
        <f t="shared" si="1625"/>
        <v>200.47029532796623</v>
      </c>
      <c r="GH413" s="272">
        <f t="shared" si="1761"/>
        <v>1296.7102582000925</v>
      </c>
      <c r="GI413" s="274">
        <f t="shared" si="1762"/>
        <v>926.33853180671849</v>
      </c>
      <c r="GJ413" s="275">
        <f t="shared" si="1626"/>
        <v>17.77141408863227</v>
      </c>
      <c r="GK413" s="271">
        <f t="shared" si="1763"/>
        <v>13320.549597466281</v>
      </c>
      <c r="GL413" s="276">
        <f t="shared" si="1764"/>
        <v>16783.892492807514</v>
      </c>
      <c r="GM413" s="272">
        <f t="shared" si="1765"/>
        <v>7311.1541125489266</v>
      </c>
      <c r="GN413" s="272">
        <f t="shared" si="1766"/>
        <v>393.86874009213443</v>
      </c>
      <c r="GO413" s="277">
        <f t="shared" si="1767"/>
        <v>0.5488627972181862</v>
      </c>
      <c r="GP413" s="278">
        <f t="shared" si="1768"/>
        <v>2.9568505203948395E-2</v>
      </c>
      <c r="GQ413" s="279">
        <f t="shared" si="1769"/>
        <v>1.0803257592496531</v>
      </c>
      <c r="GR413" s="280">
        <f t="shared" si="1770"/>
        <v>13320.549597466281</v>
      </c>
      <c r="GS413" s="272">
        <f t="shared" si="1771"/>
        <v>7311.1541125489266</v>
      </c>
      <c r="GT413" s="272">
        <f t="shared" si="1627"/>
        <v>393.86874009213443</v>
      </c>
      <c r="GU413" s="73">
        <f t="shared" si="1772"/>
        <v>0.5488627972181862</v>
      </c>
      <c r="GV413" s="74">
        <f t="shared" si="1773"/>
        <v>2.9568505203948395E-2</v>
      </c>
      <c r="GW413" s="279">
        <f t="shared" si="1774"/>
        <v>1.0803257592496531</v>
      </c>
      <c r="GX413" s="280">
        <f t="shared" si="1775"/>
        <v>10960.381458072128</v>
      </c>
      <c r="GY413" s="272">
        <f t="shared" si="1628"/>
        <v>6375.7385105032217</v>
      </c>
      <c r="GZ413" s="272">
        <f t="shared" si="1629"/>
        <v>252.77205895014032</v>
      </c>
      <c r="HA413" s="73">
        <f t="shared" si="1776"/>
        <v>0.58170772020052297</v>
      </c>
      <c r="HB413" s="74">
        <f t="shared" si="1777"/>
        <v>2.306234138995027E-2</v>
      </c>
      <c r="HC413" s="279">
        <f t="shared" si="1778"/>
        <v>1.0838515329120384</v>
      </c>
      <c r="HD413" s="280">
        <f t="shared" si="1779"/>
        <v>12087.317374016169</v>
      </c>
      <c r="HE413" s="272">
        <f t="shared" si="1630"/>
        <v>7225.3988491601795</v>
      </c>
      <c r="HF413" s="272">
        <f t="shared" si="1631"/>
        <v>280.51463939434115</v>
      </c>
      <c r="HG413" s="73">
        <f t="shared" si="1780"/>
        <v>0.59776695072907204</v>
      </c>
      <c r="HH413" s="74">
        <f t="shared" si="1781"/>
        <v>2.3207352857082836E-2</v>
      </c>
      <c r="HI413" s="281">
        <f t="shared" si="1782"/>
        <v>1.0860903150923955</v>
      </c>
      <c r="HJ413" s="72">
        <f t="shared" si="1632"/>
        <v>3.9714935561535749</v>
      </c>
      <c r="HK413" s="73">
        <f t="shared" si="1783"/>
        <v>3.9714935561535749</v>
      </c>
      <c r="HL413" s="73">
        <f t="shared" si="1633"/>
        <v>3.2785425019056249</v>
      </c>
      <c r="HM413" s="74">
        <f t="shared" si="1784"/>
        <v>3.6230886821167223</v>
      </c>
      <c r="HN413" s="75"/>
      <c r="HO413" s="75"/>
      <c r="HP413" s="76">
        <f t="shared" si="1785"/>
        <v>849.6603386569584</v>
      </c>
      <c r="HQ413" s="77">
        <f t="shared" si="1786"/>
        <v>966.92196199500518</v>
      </c>
      <c r="HR413" s="77">
        <f t="shared" si="1787"/>
        <v>27.742580444200843</v>
      </c>
      <c r="HS413" s="77">
        <f t="shared" si="1788"/>
        <v>32.037131896963139</v>
      </c>
      <c r="HT413" s="282">
        <f t="shared" si="1789"/>
        <v>1126.935915944041</v>
      </c>
      <c r="HU413" s="73">
        <f t="shared" si="1844"/>
        <v>0.75395621582012751</v>
      </c>
      <c r="HV413" s="74">
        <f t="shared" si="1845"/>
        <v>2.4617709003409229E-2</v>
      </c>
      <c r="HW413" s="279">
        <f t="shared" si="1605"/>
        <v>1.1078643186990635</v>
      </c>
      <c r="HX413" s="76">
        <f t="shared" si="1790"/>
        <v>1613.0076327968568</v>
      </c>
      <c r="HY413" s="77">
        <f t="shared" si="1791"/>
        <v>1835.6188161991508</v>
      </c>
      <c r="HZ413" s="77">
        <f t="shared" si="1634"/>
        <v>72.263256618226549</v>
      </c>
      <c r="IA413" s="77">
        <f t="shared" si="1792"/>
        <v>83.449608742728017</v>
      </c>
      <c r="IB413" s="282">
        <f t="shared" si="1793"/>
        <v>2196.8374419971333</v>
      </c>
      <c r="IC413" s="73">
        <f t="shared" si="1846"/>
        <v>0.73424077811168409</v>
      </c>
      <c r="ID413" s="74">
        <f t="shared" si="1847"/>
        <v>3.2894221136604632E-2</v>
      </c>
      <c r="IE413" s="279">
        <f t="shared" si="1854"/>
        <v>1.1064245952191398</v>
      </c>
      <c r="IF413" s="76">
        <f t="shared" si="1635"/>
        <v>85.755263388747181</v>
      </c>
      <c r="IG413" s="77">
        <f t="shared" si="1794"/>
        <v>97.590347289028173</v>
      </c>
      <c r="IH413" s="77">
        <f t="shared" si="1636"/>
        <v>113.35410069779327</v>
      </c>
      <c r="II413" s="77">
        <f t="shared" si="1795"/>
        <v>130.90131548581166</v>
      </c>
      <c r="IJ413" s="282">
        <f t="shared" si="1796"/>
        <v>1233.2322234501116</v>
      </c>
      <c r="IK413" s="73">
        <f t="shared" si="1637"/>
        <v>6.9536995350994626E-2</v>
      </c>
      <c r="IL413" s="74">
        <f t="shared" si="1638"/>
        <v>9.1916265681634468E-2</v>
      </c>
      <c r="IM413" s="279">
        <f t="shared" si="1797"/>
        <v>1.0238254386559078</v>
      </c>
      <c r="IN413" s="76">
        <f t="shared" si="1639"/>
        <v>58.304701461488328</v>
      </c>
      <c r="IO413" s="77">
        <f t="shared" si="1798"/>
        <v>66.351333310188323</v>
      </c>
      <c r="IP413" s="77">
        <f t="shared" si="1640"/>
        <v>1.9013015065233212</v>
      </c>
      <c r="IQ413" s="77">
        <f t="shared" si="1799"/>
        <v>2.1956229797331313</v>
      </c>
      <c r="IR413" s="282">
        <f t="shared" si="1800"/>
        <v>79.684465620212634</v>
      </c>
      <c r="IS413" s="73">
        <f t="shared" si="1606"/>
        <v>0.73169470370017575</v>
      </c>
      <c r="IT413" s="74">
        <f t="shared" si="1607"/>
        <v>2.3860378452999754E-2</v>
      </c>
      <c r="IU413" s="279">
        <f t="shared" si="1608"/>
        <v>1.1046747726421857</v>
      </c>
      <c r="IV413" s="76">
        <f t="shared" si="1641"/>
        <v>0</v>
      </c>
      <c r="IW413" s="77">
        <f t="shared" si="1801"/>
        <v>0</v>
      </c>
      <c r="IX413" s="77">
        <f t="shared" si="1802"/>
        <v>0</v>
      </c>
      <c r="IY413" s="77">
        <f t="shared" si="1803"/>
        <v>0</v>
      </c>
      <c r="IZ413" s="282">
        <f t="shared" si="1804"/>
        <v>0</v>
      </c>
      <c r="JA413" s="283"/>
      <c r="JB413" s="284"/>
      <c r="JC413" s="285"/>
      <c r="JD413" s="76">
        <f t="shared" si="1642"/>
        <v>0</v>
      </c>
      <c r="JE413" s="77">
        <f t="shared" si="1805"/>
        <v>0</v>
      </c>
      <c r="JF413" s="77">
        <f t="shared" si="1643"/>
        <v>0</v>
      </c>
      <c r="JG413" s="77">
        <f t="shared" si="1806"/>
        <v>0</v>
      </c>
      <c r="JH413" s="282">
        <f t="shared" si="1807"/>
        <v>0</v>
      </c>
      <c r="JI413" s="283"/>
      <c r="JJ413" s="284"/>
      <c r="JK413" s="285"/>
      <c r="JL413" s="76">
        <f t="shared" si="1644"/>
        <v>1915.3818469555124</v>
      </c>
      <c r="JM413" s="77">
        <f t="shared" si="1808"/>
        <v>2179.7236956538427</v>
      </c>
      <c r="JN413" s="77">
        <f t="shared" si="1645"/>
        <v>90.154283740638235</v>
      </c>
      <c r="JO413" s="77">
        <f t="shared" si="1809"/>
        <v>104.11016686368903</v>
      </c>
      <c r="JP413" s="282">
        <f t="shared" si="1810"/>
        <v>2452.2842829228543</v>
      </c>
      <c r="JQ413" s="73">
        <f t="shared" si="1646"/>
        <v>0.7810602793052146</v>
      </c>
      <c r="JR413" s="74">
        <f t="shared" si="1647"/>
        <v>3.6763390104667719E-2</v>
      </c>
      <c r="JS413" s="279">
        <f t="shared" si="1848"/>
        <v>1.1134851019351153</v>
      </c>
      <c r="JT413" s="76">
        <f t="shared" si="1648"/>
        <v>9.6169009163702093</v>
      </c>
      <c r="JU413" s="77">
        <f t="shared" si="1811"/>
        <v>10.944129411838462</v>
      </c>
      <c r="JV413" s="77">
        <f t="shared" si="1649"/>
        <v>0.18449618855952096</v>
      </c>
      <c r="JW413" s="77">
        <f t="shared" si="1812"/>
        <v>0.2130561985485348</v>
      </c>
      <c r="JX413" s="282">
        <f t="shared" si="1813"/>
        <v>138.28786195253716</v>
      </c>
      <c r="JY413" s="73">
        <f t="shared" si="1855"/>
        <v>6.9542624931687058E-2</v>
      </c>
      <c r="JZ413" s="74">
        <f t="shared" si="1856"/>
        <v>1.3341459326549087E-3</v>
      </c>
      <c r="KA413" s="279">
        <f t="shared" si="1857"/>
        <v>1.0098041034571972</v>
      </c>
      <c r="KB413" s="76">
        <f t="shared" si="1650"/>
        <v>0.24644358783942391</v>
      </c>
      <c r="KC413" s="77">
        <f t="shared" si="1814"/>
        <v>0.28045526739714277</v>
      </c>
      <c r="KD413" s="77">
        <f t="shared" si="1651"/>
        <v>4.7279163055439447E-3</v>
      </c>
      <c r="KE413" s="77">
        <f t="shared" si="1815"/>
        <v>5.4597977496421476E-3</v>
      </c>
      <c r="KF413" s="282">
        <f t="shared" si="1816"/>
        <v>3.5437774757784757</v>
      </c>
      <c r="KG413" s="73">
        <f t="shared" si="1858"/>
        <v>6.9542624931687239E-2</v>
      </c>
      <c r="KH413" s="74">
        <f t="shared" si="1859"/>
        <v>1.3341459326549122E-3</v>
      </c>
      <c r="KI413" s="279">
        <f t="shared" si="1860"/>
        <v>1.0098041034571972</v>
      </c>
      <c r="KJ413" s="76">
        <f t="shared" si="1652"/>
        <v>156.26469053006772</v>
      </c>
      <c r="KK413" s="77">
        <f t="shared" si="1817"/>
        <v>177.83078047012236</v>
      </c>
      <c r="KL413" s="77">
        <f t="shared" si="1653"/>
        <v>5.1038059378338172</v>
      </c>
      <c r="KM413" s="77">
        <f t="shared" si="1818"/>
        <v>5.8938750970104925</v>
      </c>
      <c r="KN413" s="282">
        <f t="shared" si="1819"/>
        <v>205.41768529090066</v>
      </c>
      <c r="KO413" s="73">
        <f t="shared" si="1654"/>
        <v>0.7607168307284482</v>
      </c>
      <c r="KP413" s="74">
        <f t="shared" si="1655"/>
        <v>2.4845990892196562E-2</v>
      </c>
      <c r="KQ413" s="279">
        <f t="shared" si="1656"/>
        <v>1.1088326891989451</v>
      </c>
      <c r="KR413" s="76">
        <f t="shared" si="1657"/>
        <v>525.03934888330048</v>
      </c>
      <c r="KS413" s="77">
        <f t="shared" si="1820"/>
        <v>597.50002942268475</v>
      </c>
      <c r="KT413" s="77">
        <f t="shared" si="1658"/>
        <v>17.143949755432047</v>
      </c>
      <c r="KU413" s="77">
        <f t="shared" si="1821"/>
        <v>19.797833177572929</v>
      </c>
      <c r="KV413" s="282">
        <f t="shared" si="1822"/>
        <v>695.70855170756943</v>
      </c>
      <c r="KW413" s="73">
        <f t="shared" si="1590"/>
        <v>0.75468290219320577</v>
      </c>
      <c r="KX413" s="74">
        <f t="shared" si="1591"/>
        <v>2.4642430674962072E-2</v>
      </c>
      <c r="KY413" s="279">
        <f t="shared" si="1592"/>
        <v>1.1079684356001684</v>
      </c>
      <c r="KZ413" s="76">
        <f t="shared" si="1659"/>
        <v>1748.6298084223008</v>
      </c>
      <c r="LA413" s="77">
        <f t="shared" si="1823"/>
        <v>1989.9582082826626</v>
      </c>
      <c r="LB413" s="77">
        <f t="shared" si="1660"/>
        <v>55.38470880275333</v>
      </c>
      <c r="LC413" s="77">
        <f t="shared" si="1824"/>
        <v>63.958261725419547</v>
      </c>
      <c r="LD413" s="286">
        <f t="shared" si="1825"/>
        <v>3977.219781827343</v>
      </c>
      <c r="LE413" s="73">
        <f t="shared" si="1661"/>
        <v>0.43966134745988034</v>
      </c>
      <c r="LF413" s="74">
        <f t="shared" si="1662"/>
        <v>1.3925483589269158E-2</v>
      </c>
      <c r="LG413" s="279">
        <f t="shared" si="1663"/>
        <v>1.0628333274225568</v>
      </c>
      <c r="LH413" s="76">
        <f t="shared" si="1664"/>
        <v>292.40019038463004</v>
      </c>
      <c r="LI413" s="77">
        <f t="shared" si="1826"/>
        <v>332.75434065961281</v>
      </c>
      <c r="LJ413" s="77">
        <f t="shared" si="1665"/>
        <v>9.5409437868155518</v>
      </c>
      <c r="LK413" s="77">
        <f t="shared" si="1827"/>
        <v>11.017881885014599</v>
      </c>
      <c r="LL413" s="282">
        <f t="shared" si="1828"/>
        <v>393.95218468700131</v>
      </c>
      <c r="LM413" s="73">
        <f t="shared" si="1849"/>
        <v>0.7422225380395967</v>
      </c>
      <c r="LN413" s="74">
        <f t="shared" si="1850"/>
        <v>2.4218532496262005E-2</v>
      </c>
      <c r="LO413" s="279">
        <f t="shared" si="1851"/>
        <v>1.1061831613052662</v>
      </c>
      <c r="LP413" s="76">
        <f t="shared" si="1666"/>
        <v>6.4202093451560874E-2</v>
      </c>
      <c r="LQ413" s="77">
        <f t="shared" si="1829"/>
        <v>7.3062624368810794E-2</v>
      </c>
      <c r="LR413" s="77">
        <f t="shared" si="1667"/>
        <v>1.2316900883518657E-3</v>
      </c>
      <c r="LS413" s="77">
        <f t="shared" si="1830"/>
        <v>1.4223557140287345E-3</v>
      </c>
      <c r="LT413" s="282">
        <f t="shared" si="1831"/>
        <v>0.92320491949545436</v>
      </c>
      <c r="LU413" s="73">
        <f t="shared" si="1599"/>
        <v>6.9542624931687211E-2</v>
      </c>
      <c r="LV413" s="74">
        <f t="shared" si="1600"/>
        <v>1.3341459326549118E-3</v>
      </c>
      <c r="LW413" s="279">
        <f t="shared" si="1601"/>
        <v>1.0098041034571972</v>
      </c>
      <c r="LX413" s="76">
        <f t="shared" si="1668"/>
        <v>56.782744471402374</v>
      </c>
      <c r="LY413" s="77">
        <f t="shared" si="1832"/>
        <v>64.619331035900615</v>
      </c>
      <c r="LZ413" s="77">
        <f t="shared" si="1669"/>
        <v>1.0893530069640223</v>
      </c>
      <c r="MA413" s="77">
        <f t="shared" si="1833"/>
        <v>1.2579848524420529</v>
      </c>
      <c r="MB413" s="286">
        <f t="shared" si="1834"/>
        <v>816.51726597527352</v>
      </c>
      <c r="MC413" s="73">
        <f t="shared" si="1593"/>
        <v>6.9542613288868182E-2</v>
      </c>
      <c r="MD413" s="74">
        <f t="shared" si="1594"/>
        <v>1.3341457092923385E-3</v>
      </c>
      <c r="ME413" s="279">
        <f t="shared" si="1595"/>
        <v>1.0098041018157951</v>
      </c>
      <c r="MF413" s="76">
        <f t="shared" si="1670"/>
        <v>0</v>
      </c>
      <c r="MG413" s="77">
        <f t="shared" si="1835"/>
        <v>0</v>
      </c>
      <c r="MH413" s="77">
        <f t="shared" si="1671"/>
        <v>0</v>
      </c>
      <c r="MI413" s="77">
        <f t="shared" si="1836"/>
        <v>0</v>
      </c>
      <c r="MJ413" s="286">
        <f t="shared" si="1837"/>
        <v>0</v>
      </c>
      <c r="MK413" s="73"/>
      <c r="ML413" s="74"/>
      <c r="MM413" s="279"/>
      <c r="MN413" s="287">
        <f t="shared" si="1838"/>
        <v>1.0803244228209026</v>
      </c>
      <c r="MO413" s="288">
        <f t="shared" si="1838"/>
        <v>1.0803244228209026</v>
      </c>
      <c r="MP413" s="288">
        <f t="shared" si="1838"/>
        <v>1.083849067170547</v>
      </c>
      <c r="MQ413" s="289">
        <f t="shared" si="1672"/>
        <v>1.086087966185916</v>
      </c>
      <c r="MR413" s="290">
        <f t="shared" si="1839"/>
        <v>3.9714886431742022</v>
      </c>
      <c r="MS413" s="291">
        <f t="shared" si="1602"/>
        <v>3.9714886431742022</v>
      </c>
      <c r="MT413" s="291">
        <f t="shared" si="1673"/>
        <v>3.278535043284188</v>
      </c>
      <c r="MU413" s="292">
        <f t="shared" si="1603"/>
        <v>3.6230808463995969</v>
      </c>
      <c r="MV413" s="359">
        <f t="shared" si="1674"/>
        <v>0.34454580311540878</v>
      </c>
      <c r="MW413" s="360">
        <f t="shared" si="1675"/>
        <v>0.67082523208136446</v>
      </c>
      <c r="MX413" s="360">
        <f t="shared" si="1676"/>
        <v>0.34840779677460543</v>
      </c>
      <c r="MY413" s="360">
        <f t="shared" si="1677"/>
        <v>2.4302844998128084E-2</v>
      </c>
      <c r="MZ413" s="360">
        <f t="shared" si="1678"/>
        <v>0</v>
      </c>
      <c r="NA413" s="360">
        <f t="shared" si="1679"/>
        <v>0</v>
      </c>
      <c r="NB413" s="360">
        <f t="shared" si="1680"/>
        <v>0.75360671698968595</v>
      </c>
      <c r="NC413" s="360">
        <f t="shared" si="1681"/>
        <v>3.8574516752064927E-2</v>
      </c>
      <c r="ND413" s="360">
        <f t="shared" si="1682"/>
        <v>1.0098041034571972E-3</v>
      </c>
      <c r="NE413" s="360">
        <f t="shared" si="1683"/>
        <v>6.2759930208660289E-2</v>
      </c>
      <c r="NF413" s="360">
        <f t="shared" si="1684"/>
        <v>0.21272993963523235</v>
      </c>
      <c r="NG413" s="360">
        <f t="shared" si="1685"/>
        <v>1.1666721435117404</v>
      </c>
      <c r="NH413" s="360">
        <f t="shared" si="1686"/>
        <v>0.12024210963388243</v>
      </c>
      <c r="NI413" s="360">
        <f t="shared" si="1687"/>
        <v>2.0196082069143945E-4</v>
      </c>
      <c r="NJ413" s="360">
        <f t="shared" si="1688"/>
        <v>0.22760984454928018</v>
      </c>
      <c r="NK413" s="361">
        <f t="shared" si="1689"/>
        <v>0</v>
      </c>
      <c r="NL413" s="145">
        <f t="shared" si="1840"/>
        <v>3.9714886431742022</v>
      </c>
      <c r="NM413" s="56">
        <f t="shared" si="1604"/>
        <v>3.9714886431742022</v>
      </c>
      <c r="NN413" s="56">
        <f t="shared" si="1841"/>
        <v>3.278535043284188</v>
      </c>
      <c r="NO413" s="58">
        <f t="shared" si="1596"/>
        <v>3.6230808463995969</v>
      </c>
      <c r="NP413" s="55">
        <f t="shared" si="1690"/>
        <v>1.0803244228209026</v>
      </c>
      <c r="NQ413" s="56">
        <f t="shared" si="1597"/>
        <v>1.0803244228209026</v>
      </c>
      <c r="NR413" s="56">
        <f t="shared" si="1691"/>
        <v>1.083849067170547</v>
      </c>
      <c r="NS413" s="61">
        <f t="shared" si="1598"/>
        <v>1.086087966185916</v>
      </c>
      <c r="NT413" s="41"/>
      <c r="NU413" s="86">
        <f t="shared" si="1852"/>
        <v>0</v>
      </c>
      <c r="NV413" s="86">
        <f t="shared" si="1852"/>
        <v>0</v>
      </c>
      <c r="NW413" s="86">
        <f t="shared" si="1852"/>
        <v>0</v>
      </c>
      <c r="NX413" s="86">
        <f t="shared" si="1842"/>
        <v>0</v>
      </c>
      <c r="NY413" s="87">
        <f t="shared" si="1853"/>
        <v>0</v>
      </c>
      <c r="NZ413" s="87">
        <f t="shared" si="1853"/>
        <v>0</v>
      </c>
      <c r="OA413" s="87">
        <f t="shared" si="1853"/>
        <v>0</v>
      </c>
      <c r="OB413" s="87">
        <f t="shared" si="1843"/>
        <v>0</v>
      </c>
      <c r="OC413" s="26"/>
    </row>
    <row r="414" spans="1:393" ht="24.75" customHeight="1" thickBot="1" x14ac:dyDescent="0.35">
      <c r="A414" s="136" t="s">
        <v>926</v>
      </c>
      <c r="B414" s="137" t="s">
        <v>927</v>
      </c>
      <c r="C414" s="133" t="s">
        <v>100</v>
      </c>
      <c r="D414" s="64">
        <f>VLOOKUP(B414,[1]УсіТ_1!$A$10:$G$556,6,FALSE)</f>
        <v>4452</v>
      </c>
      <c r="E414" s="64">
        <f>VLOOKUP(B414,[1]УсіТ_1!$A$10:$G$556,7,FALSE)</f>
        <v>0</v>
      </c>
      <c r="F414" s="38"/>
      <c r="G414" s="38"/>
      <c r="H414" s="39">
        <v>760.1</v>
      </c>
      <c r="I414" s="256">
        <v>3.9047000000000001</v>
      </c>
      <c r="J414" s="62">
        <v>3.9047000000000001</v>
      </c>
      <c r="K414" s="257">
        <f t="shared" si="1692"/>
        <v>3.3050999999999999</v>
      </c>
      <c r="L414" s="293">
        <f t="shared" si="1693"/>
        <v>3.552</v>
      </c>
      <c r="M414" s="63">
        <v>0.24690000000000001</v>
      </c>
      <c r="N414" s="63">
        <v>0.70730000000000004</v>
      </c>
      <c r="O414" s="63">
        <v>0.35270000000000001</v>
      </c>
      <c r="P414" s="63">
        <v>2.01E-2</v>
      </c>
      <c r="Q414" s="63">
        <v>0</v>
      </c>
      <c r="R414" s="63">
        <v>0</v>
      </c>
      <c r="S414" s="63">
        <v>0.64659999999999995</v>
      </c>
      <c r="T414" s="63">
        <v>4.7399999999999998E-2</v>
      </c>
      <c r="U414" s="63">
        <v>1.1999999999999999E-3</v>
      </c>
      <c r="V414" s="63">
        <v>3.9699999999999999E-2</v>
      </c>
      <c r="W414" s="63">
        <v>0.17219999999999999</v>
      </c>
      <c r="X414" s="63">
        <v>1.2831999999999999</v>
      </c>
      <c r="Y414" s="63">
        <v>0.1295</v>
      </c>
      <c r="Z414" s="63">
        <v>2.0000000000000001E-4</v>
      </c>
      <c r="AA414" s="63">
        <v>0.25769999999999998</v>
      </c>
      <c r="AB414" s="259">
        <v>0</v>
      </c>
      <c r="AC414" s="144">
        <v>397.26</v>
      </c>
      <c r="AD414" s="70">
        <v>87.397199999999998</v>
      </c>
      <c r="AE414" s="70">
        <v>289.23140422657002</v>
      </c>
      <c r="AF414" s="68">
        <f t="shared" si="1694"/>
        <v>20.315613832874277</v>
      </c>
      <c r="AG414" s="68">
        <f t="shared" si="1695"/>
        <v>92.224904014492566</v>
      </c>
      <c r="AH414" s="71">
        <v>13.669839963125</v>
      </c>
      <c r="AI414" s="71">
        <v>84.934951889640004</v>
      </c>
      <c r="AJ414" s="68">
        <f t="shared" si="1696"/>
        <v>1.1640335156475163</v>
      </c>
      <c r="AK414" s="68">
        <f t="shared" si="1697"/>
        <v>49.734000818786264</v>
      </c>
      <c r="AL414" s="71">
        <v>43.624669803966803</v>
      </c>
      <c r="AM414" s="69">
        <f t="shared" si="1698"/>
        <v>1099.3416790599622</v>
      </c>
      <c r="AN414" s="260">
        <v>1106.98</v>
      </c>
      <c r="AO414" s="71">
        <v>243.53559999999999</v>
      </c>
      <c r="AP414" s="71">
        <v>805.95423614440904</v>
      </c>
      <c r="AQ414" s="68">
        <f t="shared" si="1699"/>
        <v>56.61022554678329</v>
      </c>
      <c r="AR414" s="68">
        <f t="shared" si="1700"/>
        <v>256.98817964547851</v>
      </c>
      <c r="AS414" s="71">
        <v>99.394153568175</v>
      </c>
      <c r="AT414" s="261">
        <f t="shared" si="1609"/>
        <v>21.556353183837498</v>
      </c>
      <c r="AU414" s="71">
        <v>243.285689905776</v>
      </c>
      <c r="AV414" s="68">
        <f t="shared" si="1701"/>
        <v>3.3342303801586599</v>
      </c>
      <c r="AW414" s="68">
        <f t="shared" si="1702"/>
        <v>142.45690886708675</v>
      </c>
      <c r="AX414" s="71">
        <v>124.957483980918</v>
      </c>
      <c r="AY414" s="69">
        <f t="shared" si="1703"/>
        <v>3148.9285963191337</v>
      </c>
      <c r="AZ414" s="260">
        <v>193</v>
      </c>
      <c r="BA414" s="260">
        <v>983.75316666666902</v>
      </c>
      <c r="BB414" s="260">
        <v>102.591401666667</v>
      </c>
      <c r="BC414" s="262">
        <f t="shared" si="1704"/>
        <v>82.073121333333603</v>
      </c>
      <c r="BD414" s="262">
        <f t="shared" si="1610"/>
        <v>20.518280333333394</v>
      </c>
      <c r="BE414" s="260">
        <v>38.506909666666701</v>
      </c>
      <c r="BF414" s="262">
        <f t="shared" si="1705"/>
        <v>30.805527733333363</v>
      </c>
      <c r="BG414" s="262">
        <f t="shared" si="1611"/>
        <v>7.7013819333333373</v>
      </c>
      <c r="BH414" s="260">
        <v>121.29920212581607</v>
      </c>
      <c r="BI414" s="263">
        <f t="shared" si="1706"/>
        <v>71.0272330015801</v>
      </c>
      <c r="BJ414" s="68">
        <f t="shared" si="1707"/>
        <v>1.6624055651343093</v>
      </c>
      <c r="BK414" s="260">
        <v>62.302252241536934</v>
      </c>
      <c r="BL414" s="69">
        <f t="shared" si="1708"/>
        <v>1570.1435188408266</v>
      </c>
      <c r="BM414" s="260">
        <v>31.1</v>
      </c>
      <c r="BN414" s="260">
        <v>6.8419999999999996</v>
      </c>
      <c r="BO414" s="260">
        <v>22.642845168016699</v>
      </c>
      <c r="BP414" s="68">
        <f t="shared" si="1709"/>
        <v>1.5904334446014929</v>
      </c>
      <c r="BQ414" s="68">
        <f t="shared" si="1710"/>
        <v>7.2199428959641399</v>
      </c>
      <c r="BR414" s="260">
        <v>3.4141607297416701</v>
      </c>
      <c r="BS414" s="260">
        <v>6.9020306073965703</v>
      </c>
      <c r="BT414" s="68">
        <f t="shared" si="1711"/>
        <v>9.4592329474369991E-2</v>
      </c>
      <c r="BU414" s="68">
        <f t="shared" si="1712"/>
        <v>4.041511630283491</v>
      </c>
      <c r="BV414" s="260">
        <v>3.5450518252577501</v>
      </c>
      <c r="BW414" s="69">
        <f t="shared" si="1713"/>
        <v>89.335305996495208</v>
      </c>
      <c r="BX414" s="260">
        <v>0</v>
      </c>
      <c r="BY414" s="260">
        <v>0</v>
      </c>
      <c r="BZ414" s="263">
        <f t="shared" si="1714"/>
        <v>0</v>
      </c>
      <c r="CA414" s="263">
        <f t="shared" si="1715"/>
        <v>0</v>
      </c>
      <c r="CB414" s="260">
        <v>0</v>
      </c>
      <c r="CC414" s="264">
        <f t="shared" si="1716"/>
        <v>0</v>
      </c>
      <c r="CD414" s="260">
        <v>0</v>
      </c>
      <c r="CE414" s="260">
        <v>0</v>
      </c>
      <c r="CF414" s="263">
        <f t="shared" si="1717"/>
        <v>0</v>
      </c>
      <c r="CG414" s="263">
        <f t="shared" si="1718"/>
        <v>0</v>
      </c>
      <c r="CH414" s="260">
        <v>0</v>
      </c>
      <c r="CI414" s="69">
        <f t="shared" si="1719"/>
        <v>0</v>
      </c>
      <c r="CJ414" s="260">
        <v>1161.0799398761028</v>
      </c>
      <c r="CK414" s="260">
        <v>255.43760907429456</v>
      </c>
      <c r="CL414" s="260">
        <v>86.743551093904841</v>
      </c>
      <c r="CM414" s="260">
        <v>43.163259996484683</v>
      </c>
      <c r="CN414" s="260">
        <v>558.99831898520199</v>
      </c>
      <c r="CO414" s="265">
        <f t="shared" si="1720"/>
        <v>39.264041925520587</v>
      </c>
      <c r="CP414" s="266">
        <f t="shared" si="1721"/>
        <v>178.24332198825945</v>
      </c>
      <c r="CQ414" s="260">
        <v>222.40623084006978</v>
      </c>
      <c r="CR414" s="265">
        <f t="shared" si="1722"/>
        <v>3.0480773936631564</v>
      </c>
      <c r="CS414" s="265">
        <f t="shared" si="1723"/>
        <v>130.23085809332622</v>
      </c>
      <c r="CT414" s="260">
        <v>114.23328284626133</v>
      </c>
      <c r="CU414" s="267">
        <f t="shared" si="1612"/>
        <v>2878.6787192590027</v>
      </c>
      <c r="CV414" s="260">
        <v>151.26770000000027</v>
      </c>
      <c r="CW414" s="260">
        <v>16.313601760914999</v>
      </c>
      <c r="CX414" s="68">
        <f t="shared" si="1724"/>
        <v>0.22357791213334005</v>
      </c>
      <c r="CY414" s="68">
        <f t="shared" si="1725"/>
        <v>9.5524947655108221</v>
      </c>
      <c r="CZ414" s="260">
        <v>8.3790650880457491</v>
      </c>
      <c r="DA414" s="69">
        <f t="shared" si="1726"/>
        <v>211.15244021875324</v>
      </c>
      <c r="DB414" s="260">
        <v>3.8764000000000047</v>
      </c>
      <c r="DC414" s="260">
        <v>0.41805385991861399</v>
      </c>
      <c r="DD414" s="68">
        <f t="shared" si="1727"/>
        <v>5.7294281501846052E-3</v>
      </c>
      <c r="DE414" s="68">
        <f t="shared" si="1728"/>
        <v>0.24479310989078409</v>
      </c>
      <c r="DF414" s="260">
        <v>0.214722692995931</v>
      </c>
      <c r="DG414" s="69">
        <f t="shared" si="1729"/>
        <v>5.4110118634974596</v>
      </c>
      <c r="DH414" s="260">
        <v>64.485887055726081</v>
      </c>
      <c r="DI414" s="260">
        <v>14.186895152259739</v>
      </c>
      <c r="DJ414" s="260">
        <v>0.97339008156666618</v>
      </c>
      <c r="DK414" s="260">
        <v>46.945725776568587</v>
      </c>
      <c r="DL414" s="68">
        <f t="shared" si="1730"/>
        <v>3.2974677785461775</v>
      </c>
      <c r="DM414" s="68">
        <f t="shared" si="1731"/>
        <v>14.969208012568211</v>
      </c>
      <c r="DN414" s="260">
        <v>13.6527210461943</v>
      </c>
      <c r="DO414" s="68">
        <f t="shared" si="1732"/>
        <v>0.18711054193809287</v>
      </c>
      <c r="DP414" s="68">
        <f t="shared" si="1733"/>
        <v>7.9944054194832574</v>
      </c>
      <c r="DQ414" s="260">
        <v>7.01237163635271</v>
      </c>
      <c r="DR414" s="264">
        <f t="shared" si="1734"/>
        <v>176.70838889840169</v>
      </c>
      <c r="DS414" s="260">
        <v>277.27999999999997</v>
      </c>
      <c r="DT414" s="260">
        <v>61.001600000000003</v>
      </c>
      <c r="DU414" s="260">
        <v>201.878074218253</v>
      </c>
      <c r="DV414" s="68">
        <f t="shared" si="1735"/>
        <v>14.17991593309009</v>
      </c>
      <c r="DW414" s="68">
        <f t="shared" si="1736"/>
        <v>64.371246501380583</v>
      </c>
      <c r="DX414" s="260">
        <v>5.20559039491667</v>
      </c>
      <c r="DY414" s="260">
        <v>3.8170264226250001</v>
      </c>
      <c r="DZ414" s="260">
        <v>0</v>
      </c>
      <c r="EA414" s="260">
        <v>59.227060305041199</v>
      </c>
      <c r="EB414" s="68">
        <f t="shared" si="1737"/>
        <v>0.81170686148058968</v>
      </c>
      <c r="EC414" s="68">
        <f t="shared" si="1738"/>
        <v>34.680642069858095</v>
      </c>
      <c r="ED414" s="267">
        <v>30.420467567041801</v>
      </c>
      <c r="EE414" s="69">
        <f t="shared" si="1739"/>
        <v>766.59578268945313</v>
      </c>
      <c r="EF414" s="260">
        <v>1172.5147047619046</v>
      </c>
      <c r="EG414" s="260">
        <v>257.95323504761899</v>
      </c>
      <c r="EH414" s="260">
        <v>1808.5033137424145</v>
      </c>
      <c r="EI414" s="260">
        <v>853.66781084072704</v>
      </c>
      <c r="EJ414" s="268">
        <f t="shared" si="1740"/>
        <v>59.961627033452665</v>
      </c>
      <c r="EK414" s="266">
        <f t="shared" si="1741"/>
        <v>272.20222550029587</v>
      </c>
      <c r="EL414" s="260">
        <v>441.37435716723212</v>
      </c>
      <c r="EM414" s="268">
        <f t="shared" si="1742"/>
        <v>6.0490355649769159</v>
      </c>
      <c r="EN414" s="268">
        <f t="shared" si="1743"/>
        <v>258.44852033670145</v>
      </c>
      <c r="EO414" s="269">
        <f t="shared" si="1744"/>
        <v>4534.0134215598973</v>
      </c>
      <c r="EP414" s="69">
        <f t="shared" si="1745"/>
        <v>5712.8569111654715</v>
      </c>
      <c r="EQ414" s="260">
        <v>204.73</v>
      </c>
      <c r="ER414" s="260">
        <v>45.040599999999998</v>
      </c>
      <c r="ES414" s="260">
        <v>149.056903255565</v>
      </c>
      <c r="ET414" s="68">
        <f t="shared" si="1746"/>
        <v>10.469756884670886</v>
      </c>
      <c r="EU414" s="68">
        <f t="shared" si="1747"/>
        <v>47.528582285875963</v>
      </c>
      <c r="EV414" s="260">
        <v>14.227647257416701</v>
      </c>
      <c r="EW414" s="260">
        <v>44.546305858842302</v>
      </c>
      <c r="EX414" s="68">
        <f t="shared" si="1748"/>
        <v>0.61050712179543376</v>
      </c>
      <c r="EY414" s="68">
        <f t="shared" si="1749"/>
        <v>26.084267580868545</v>
      </c>
      <c r="EZ414" s="260">
        <v>22.880072818591199</v>
      </c>
      <c r="FA414" s="69">
        <f t="shared" si="1750"/>
        <v>576.57783502849827</v>
      </c>
      <c r="FB414" s="260">
        <v>0.83333333333333348</v>
      </c>
      <c r="FC414" s="260">
        <v>8.9871586162120806E-2</v>
      </c>
      <c r="FD414" s="68">
        <f t="shared" si="1751"/>
        <v>1.2316900883518657E-3</v>
      </c>
      <c r="FE414" s="68">
        <f t="shared" si="1752"/>
        <v>5.2624666763574489E-2</v>
      </c>
      <c r="FF414" s="260">
        <v>4.6160245974772703E-2</v>
      </c>
      <c r="FG414" s="69">
        <f t="shared" si="1753"/>
        <v>1.1632381985642724</v>
      </c>
      <c r="FH414" s="260">
        <v>822.02494733333401</v>
      </c>
      <c r="FI414" s="260">
        <v>88.652023058016695</v>
      </c>
      <c r="FJ414" s="68">
        <f t="shared" si="1754"/>
        <v>1.2149759760101189</v>
      </c>
      <c r="FK414" s="68">
        <f t="shared" si="1755"/>
        <v>51.910546709713913</v>
      </c>
      <c r="FL414" s="260">
        <v>45.533999999999999</v>
      </c>
      <c r="FM414" s="69">
        <f t="shared" si="1756"/>
        <v>1147.4531644696208</v>
      </c>
      <c r="FN414" s="260">
        <v>0</v>
      </c>
      <c r="FO414" s="260">
        <v>0</v>
      </c>
      <c r="FP414" s="68">
        <f t="shared" si="1757"/>
        <v>0</v>
      </c>
      <c r="FQ414" s="68">
        <f t="shared" si="1758"/>
        <v>0</v>
      </c>
      <c r="FR414" s="260">
        <v>0</v>
      </c>
      <c r="FS414" s="264">
        <f t="shared" si="1759"/>
        <v>0</v>
      </c>
      <c r="FT414" s="270">
        <f t="shared" si="1613"/>
        <v>17384.346592007685</v>
      </c>
      <c r="FU414" s="271">
        <f t="shared" si="1614"/>
        <v>5386.8252709679064</v>
      </c>
      <c r="FV414" s="272">
        <f t="shared" si="1760"/>
        <v>2000.2820556735639</v>
      </c>
      <c r="FW414" s="272">
        <f t="shared" si="1615"/>
        <v>177.59826224698912</v>
      </c>
      <c r="FX414" s="272">
        <f t="shared" si="1616"/>
        <v>983.75316666666902</v>
      </c>
      <c r="FY414" s="272">
        <f t="shared" si="1617"/>
        <v>0</v>
      </c>
      <c r="FZ414" s="272">
        <f t="shared" si="1618"/>
        <v>0</v>
      </c>
      <c r="GA414" s="272">
        <f t="shared" si="1619"/>
        <v>151.26770000000027</v>
      </c>
      <c r="GB414" s="272">
        <f t="shared" si="1620"/>
        <v>3.8764000000000047</v>
      </c>
      <c r="GC414" s="272">
        <f t="shared" si="1621"/>
        <v>822.02494733333401</v>
      </c>
      <c r="GD414" s="272">
        <f t="shared" si="1622"/>
        <v>0</v>
      </c>
      <c r="GE414" s="272">
        <f t="shared" si="1623"/>
        <v>2928.3753186153112</v>
      </c>
      <c r="GF414" s="273">
        <f t="shared" si="1624"/>
        <v>1139.1720852300646</v>
      </c>
      <c r="GG414" s="273">
        <f t="shared" si="1625"/>
        <v>205.68908237953946</v>
      </c>
      <c r="GH414" s="272">
        <f t="shared" si="1761"/>
        <v>1343.1021000110209</v>
      </c>
      <c r="GI414" s="274">
        <f t="shared" si="1762"/>
        <v>959.47974462522097</v>
      </c>
      <c r="GJ414" s="275">
        <f t="shared" si="1626"/>
        <v>18.40721428065104</v>
      </c>
      <c r="GK414" s="271">
        <f t="shared" si="1763"/>
        <v>13797.105221514794</v>
      </c>
      <c r="GL414" s="276">
        <f t="shared" si="1764"/>
        <v>17384.352579108639</v>
      </c>
      <c r="GM414" s="272">
        <f t="shared" si="1765"/>
        <v>7485.4771008231928</v>
      </c>
      <c r="GN414" s="272">
        <f t="shared" si="1766"/>
        <v>401.69455890717961</v>
      </c>
      <c r="GO414" s="277">
        <f t="shared" si="1767"/>
        <v>0.54253968355264581</v>
      </c>
      <c r="GP414" s="278">
        <f t="shared" si="1768"/>
        <v>2.9114408599333511E-2</v>
      </c>
      <c r="GQ414" s="279">
        <f t="shared" si="1769"/>
        <v>1.0793828121782774</v>
      </c>
      <c r="GR414" s="280">
        <f t="shared" si="1770"/>
        <v>13797.105221514794</v>
      </c>
      <c r="GS414" s="272">
        <f t="shared" si="1771"/>
        <v>7485.4771008231928</v>
      </c>
      <c r="GT414" s="272">
        <f t="shared" si="1627"/>
        <v>401.69455890717961</v>
      </c>
      <c r="GU414" s="73">
        <f t="shared" si="1772"/>
        <v>0.54253968355264581</v>
      </c>
      <c r="GV414" s="74">
        <f t="shared" si="1773"/>
        <v>2.9114408599333511E-2</v>
      </c>
      <c r="GW414" s="279">
        <f t="shared" si="1774"/>
        <v>1.0793828121782774</v>
      </c>
      <c r="GX414" s="280">
        <f t="shared" si="1775"/>
        <v>11678.466175561787</v>
      </c>
      <c r="GY414" s="272">
        <f t="shared" si="1628"/>
        <v>6740.976812664665</v>
      </c>
      <c r="GZ414" s="272">
        <f t="shared" si="1629"/>
        <v>265.6738569268565</v>
      </c>
      <c r="HA414" s="73">
        <f t="shared" si="1776"/>
        <v>0.5772142258519144</v>
      </c>
      <c r="HB414" s="74">
        <f t="shared" si="1777"/>
        <v>2.2749036811255428E-2</v>
      </c>
      <c r="HC414" s="279">
        <f t="shared" si="1778"/>
        <v>1.0831828862082051</v>
      </c>
      <c r="HD414" s="280">
        <f t="shared" si="1779"/>
        <v>12550.959571641122</v>
      </c>
      <c r="HE414" s="272">
        <f t="shared" si="1630"/>
        <v>7398.823876561265</v>
      </c>
      <c r="HF414" s="272">
        <f t="shared" si="1631"/>
        <v>287.15350427537834</v>
      </c>
      <c r="HG414" s="73">
        <f t="shared" si="1780"/>
        <v>0.58950264593943069</v>
      </c>
      <c r="HH414" s="74">
        <f t="shared" si="1781"/>
        <v>2.287900798630579E-2</v>
      </c>
      <c r="HI414" s="281">
        <f t="shared" si="1782"/>
        <v>1.0848989306023809</v>
      </c>
      <c r="HJ414" s="72">
        <f t="shared" si="1632"/>
        <v>4.2146660667125193</v>
      </c>
      <c r="HK414" s="73">
        <f t="shared" si="1783"/>
        <v>4.2146660667125193</v>
      </c>
      <c r="HL414" s="73">
        <f t="shared" si="1633"/>
        <v>3.5800277572067385</v>
      </c>
      <c r="HM414" s="74">
        <f t="shared" si="1784"/>
        <v>3.8535610014996569</v>
      </c>
      <c r="HN414" s="75"/>
      <c r="HO414" s="75"/>
      <c r="HP414" s="76">
        <f t="shared" si="1785"/>
        <v>657.84706389660016</v>
      </c>
      <c r="HQ414" s="77">
        <f t="shared" si="1786"/>
        <v>748.63653718496994</v>
      </c>
      <c r="HR414" s="77">
        <f t="shared" si="1787"/>
        <v>21.479647348521794</v>
      </c>
      <c r="HS414" s="77">
        <f t="shared" si="1788"/>
        <v>24.804696758072968</v>
      </c>
      <c r="HT414" s="282">
        <f t="shared" si="1789"/>
        <v>872.49339607933507</v>
      </c>
      <c r="HU414" s="73">
        <f t="shared" si="1844"/>
        <v>0.75398514974752051</v>
      </c>
      <c r="HV414" s="74">
        <f t="shared" si="1845"/>
        <v>2.4618693327701325E-2</v>
      </c>
      <c r="HW414" s="279">
        <f t="shared" si="1605"/>
        <v>1.1078684642437835</v>
      </c>
      <c r="HX414" s="76">
        <f t="shared" si="1790"/>
        <v>1837.8386079853296</v>
      </c>
      <c r="HY414" s="77">
        <f t="shared" si="1791"/>
        <v>2091.4787142733849</v>
      </c>
      <c r="HZ414" s="77">
        <f t="shared" si="1634"/>
        <v>81.500809110779443</v>
      </c>
      <c r="IA414" s="77">
        <f t="shared" si="1792"/>
        <v>94.117134361128109</v>
      </c>
      <c r="IB414" s="282">
        <f t="shared" si="1793"/>
        <v>2499.1496796183601</v>
      </c>
      <c r="IC414" s="73">
        <f t="shared" si="1846"/>
        <v>0.73538556852904546</v>
      </c>
      <c r="ID414" s="74">
        <f t="shared" si="1847"/>
        <v>3.2611415704890977E-2</v>
      </c>
      <c r="IE414" s="279">
        <f t="shared" si="1854"/>
        <v>1.1065388094638107</v>
      </c>
      <c r="IF414" s="76">
        <f t="shared" si="1635"/>
        <v>86.653224261927718</v>
      </c>
      <c r="IG414" s="77">
        <f t="shared" si="1794"/>
        <v>98.612235742316358</v>
      </c>
      <c r="IH414" s="77">
        <f t="shared" si="1636"/>
        <v>114.54105463180127</v>
      </c>
      <c r="II414" s="77">
        <f t="shared" si="1795"/>
        <v>132.27200988880412</v>
      </c>
      <c r="IJ414" s="282">
        <f t="shared" si="1796"/>
        <v>1246.1456498736718</v>
      </c>
      <c r="IK414" s="73">
        <f t="shared" si="1637"/>
        <v>6.953699535099464E-2</v>
      </c>
      <c r="IL414" s="74">
        <f t="shared" si="1638"/>
        <v>9.1916265681634315E-2</v>
      </c>
      <c r="IM414" s="279">
        <f t="shared" si="1797"/>
        <v>1.0238254386559078</v>
      </c>
      <c r="IN414" s="76">
        <f t="shared" si="1639"/>
        <v>51.680974522022112</v>
      </c>
      <c r="IO414" s="77">
        <f t="shared" si="1798"/>
        <v>58.813465815806381</v>
      </c>
      <c r="IP414" s="77">
        <f t="shared" si="1640"/>
        <v>1.685025774075863</v>
      </c>
      <c r="IQ414" s="77">
        <f t="shared" si="1799"/>
        <v>1.9458677639028066</v>
      </c>
      <c r="IR414" s="282">
        <f t="shared" si="1800"/>
        <v>70.901036505154934</v>
      </c>
      <c r="IS414" s="73">
        <f t="shared" si="1606"/>
        <v>0.72891705212609403</v>
      </c>
      <c r="IT414" s="74">
        <f t="shared" si="1607"/>
        <v>2.37658835065599E-2</v>
      </c>
      <c r="IU414" s="279">
        <f t="shared" si="1608"/>
        <v>1.1042768011307378</v>
      </c>
      <c r="IV414" s="76">
        <f t="shared" si="1641"/>
        <v>0</v>
      </c>
      <c r="IW414" s="77">
        <f t="shared" si="1801"/>
        <v>0</v>
      </c>
      <c r="IX414" s="77">
        <f t="shared" si="1802"/>
        <v>0</v>
      </c>
      <c r="IY414" s="77">
        <f t="shared" si="1803"/>
        <v>0</v>
      </c>
      <c r="IZ414" s="282">
        <f t="shared" si="1804"/>
        <v>0</v>
      </c>
      <c r="JA414" s="283"/>
      <c r="JB414" s="284"/>
      <c r="JC414" s="285"/>
      <c r="JD414" s="76">
        <f t="shared" si="1642"/>
        <v>0</v>
      </c>
      <c r="JE414" s="77">
        <f t="shared" si="1805"/>
        <v>0</v>
      </c>
      <c r="JF414" s="77">
        <f t="shared" si="1643"/>
        <v>0</v>
      </c>
      <c r="JG414" s="77">
        <f t="shared" si="1806"/>
        <v>0</v>
      </c>
      <c r="JH414" s="282">
        <f t="shared" si="1807"/>
        <v>0</v>
      </c>
      <c r="JI414" s="283"/>
      <c r="JJ414" s="284"/>
      <c r="JK414" s="285"/>
      <c r="JL414" s="76">
        <f t="shared" si="1644"/>
        <v>1792.8560486499321</v>
      </c>
      <c r="JM414" s="77">
        <f t="shared" si="1808"/>
        <v>2040.2881119241092</v>
      </c>
      <c r="JN414" s="77">
        <f t="shared" si="1645"/>
        <v>85.47537931566842</v>
      </c>
      <c r="JO414" s="77">
        <f t="shared" si="1809"/>
        <v>98.706968033733901</v>
      </c>
      <c r="JP414" s="282">
        <f t="shared" si="1810"/>
        <v>2284.665650205558</v>
      </c>
      <c r="JQ414" s="73">
        <f t="shared" si="1646"/>
        <v>0.78473454025477363</v>
      </c>
      <c r="JR414" s="74">
        <f t="shared" si="1647"/>
        <v>3.7412642549240392E-2</v>
      </c>
      <c r="JS414" s="279">
        <f t="shared" si="1848"/>
        <v>1.1140926909671836</v>
      </c>
      <c r="JT414" s="76">
        <f t="shared" si="1648"/>
        <v>11.654043613923204</v>
      </c>
      <c r="JU414" s="77">
        <f t="shared" si="1811"/>
        <v>13.262418173080745</v>
      </c>
      <c r="JV414" s="77">
        <f t="shared" si="1649"/>
        <v>0.22357791213334005</v>
      </c>
      <c r="JW414" s="77">
        <f t="shared" si="1812"/>
        <v>0.25818777293158113</v>
      </c>
      <c r="JX414" s="282">
        <f t="shared" si="1813"/>
        <v>167.58130176091527</v>
      </c>
      <c r="JY414" s="73">
        <f t="shared" si="1855"/>
        <v>6.9542624931687086E-2</v>
      </c>
      <c r="JZ414" s="74">
        <f t="shared" si="1856"/>
        <v>1.3341459326549092E-3</v>
      </c>
      <c r="KA414" s="279">
        <f t="shared" si="1857"/>
        <v>1.0098041034571972</v>
      </c>
      <c r="KB414" s="76">
        <f t="shared" si="1650"/>
        <v>0.29864759406675656</v>
      </c>
      <c r="KC414" s="77">
        <f t="shared" si="1814"/>
        <v>0.33986394852390961</v>
      </c>
      <c r="KD414" s="77">
        <f t="shared" si="1651"/>
        <v>5.7294281501846052E-3</v>
      </c>
      <c r="KE414" s="77">
        <f t="shared" si="1815"/>
        <v>6.6163436278331824E-3</v>
      </c>
      <c r="KF414" s="282">
        <f t="shared" si="1816"/>
        <v>4.2944538599186188</v>
      </c>
      <c r="KG414" s="73">
        <f t="shared" si="1858"/>
        <v>6.9542624931687128E-2</v>
      </c>
      <c r="KH414" s="74">
        <f t="shared" si="1859"/>
        <v>1.3341459326549102E-3</v>
      </c>
      <c r="KI414" s="279">
        <f t="shared" si="1860"/>
        <v>1.0098041034571972</v>
      </c>
      <c r="KJ414" s="76">
        <f t="shared" si="1652"/>
        <v>106.68839059508861</v>
      </c>
      <c r="KK414" s="77">
        <f t="shared" si="1817"/>
        <v>121.41245538111679</v>
      </c>
      <c r="KL414" s="77">
        <f t="shared" si="1653"/>
        <v>3.4845783204842702</v>
      </c>
      <c r="KM414" s="77">
        <f t="shared" si="1818"/>
        <v>4.0239910444952356</v>
      </c>
      <c r="KN414" s="282">
        <f t="shared" si="1819"/>
        <v>140.24475309396959</v>
      </c>
      <c r="KO414" s="73">
        <f t="shared" si="1654"/>
        <v>0.76072999696183374</v>
      </c>
      <c r="KP414" s="74">
        <f t="shared" si="1655"/>
        <v>2.4846407752234862E-2</v>
      </c>
      <c r="KQ414" s="279">
        <f t="shared" si="1656"/>
        <v>1.1088345708007485</v>
      </c>
      <c r="KR414" s="76">
        <f t="shared" si="1657"/>
        <v>459.12490405691119</v>
      </c>
      <c r="KS414" s="77">
        <f t="shared" si="1820"/>
        <v>522.48873206580549</v>
      </c>
      <c r="KT414" s="77">
        <f t="shared" si="1658"/>
        <v>14.991622794570679</v>
      </c>
      <c r="KU414" s="77">
        <f t="shared" si="1821"/>
        <v>17.31232600317022</v>
      </c>
      <c r="KV414" s="282">
        <f t="shared" si="1822"/>
        <v>608.40935134083577</v>
      </c>
      <c r="KW414" s="73">
        <f t="shared" si="1590"/>
        <v>0.75463157008529569</v>
      </c>
      <c r="KX414" s="74">
        <f t="shared" si="1591"/>
        <v>2.4640684370698065E-2</v>
      </c>
      <c r="KY414" s="279">
        <f t="shared" si="1592"/>
        <v>1.1079610809280558</v>
      </c>
      <c r="KZ414" s="76">
        <f t="shared" si="1659"/>
        <v>2077.8618497306602</v>
      </c>
      <c r="LA414" s="77">
        <f t="shared" si="1823"/>
        <v>2364.6275636119885</v>
      </c>
      <c r="LB414" s="77">
        <f t="shared" si="1660"/>
        <v>66.010662598429576</v>
      </c>
      <c r="LC414" s="77">
        <f t="shared" si="1824"/>
        <v>76.229113168666473</v>
      </c>
      <c r="LD414" s="286">
        <f t="shared" si="1825"/>
        <v>4534.0134215598973</v>
      </c>
      <c r="LE414" s="73">
        <f t="shared" si="1661"/>
        <v>0.45828312722898501</v>
      </c>
      <c r="LF414" s="74">
        <f t="shared" si="1662"/>
        <v>1.455899144112349E-2</v>
      </c>
      <c r="LG414" s="279">
        <f t="shared" si="1663"/>
        <v>1.0655013862639582</v>
      </c>
      <c r="LH414" s="76">
        <f t="shared" si="1664"/>
        <v>339.57827683742829</v>
      </c>
      <c r="LI414" s="77">
        <f t="shared" si="1826"/>
        <v>386.44347482376173</v>
      </c>
      <c r="LJ414" s="77">
        <f t="shared" si="1665"/>
        <v>11.08026400646632</v>
      </c>
      <c r="LK414" s="77">
        <f t="shared" si="1827"/>
        <v>12.795488874667308</v>
      </c>
      <c r="LL414" s="282">
        <f t="shared" si="1828"/>
        <v>457.60145637182404</v>
      </c>
      <c r="LM414" s="73">
        <f t="shared" si="1849"/>
        <v>0.74208303341041815</v>
      </c>
      <c r="LN414" s="74">
        <f t="shared" si="1850"/>
        <v>2.4213786586953195E-2</v>
      </c>
      <c r="LO414" s="279">
        <f t="shared" si="1851"/>
        <v>1.1061631736046322</v>
      </c>
      <c r="LP414" s="76">
        <f t="shared" si="1666"/>
        <v>6.4202093451560874E-2</v>
      </c>
      <c r="LQ414" s="77">
        <f t="shared" si="1829"/>
        <v>7.3062624368810794E-2</v>
      </c>
      <c r="LR414" s="77">
        <f t="shared" si="1667"/>
        <v>1.2316900883518657E-3</v>
      </c>
      <c r="LS414" s="77">
        <f t="shared" si="1830"/>
        <v>1.4223557140287345E-3</v>
      </c>
      <c r="LT414" s="282">
        <f t="shared" si="1831"/>
        <v>0.92320491949545436</v>
      </c>
      <c r="LU414" s="73">
        <f t="shared" si="1599"/>
        <v>6.9542624931687211E-2</v>
      </c>
      <c r="LV414" s="74">
        <f t="shared" si="1600"/>
        <v>1.3341459326549118E-3</v>
      </c>
      <c r="LW414" s="279">
        <f t="shared" si="1601"/>
        <v>1.0098041034571972</v>
      </c>
      <c r="LX414" s="76">
        <f t="shared" si="1668"/>
        <v>63.330866985850975</v>
      </c>
      <c r="LY414" s="77">
        <f t="shared" si="1832"/>
        <v>72.071159938568272</v>
      </c>
      <c r="LZ414" s="77">
        <f t="shared" si="1669"/>
        <v>1.2149759760101189</v>
      </c>
      <c r="MA414" s="77">
        <f t="shared" si="1833"/>
        <v>1.4030542570964852</v>
      </c>
      <c r="MB414" s="286">
        <f t="shared" si="1834"/>
        <v>910.67711465842922</v>
      </c>
      <c r="MC414" s="73">
        <f t="shared" si="1593"/>
        <v>6.9542613914927137E-2</v>
      </c>
      <c r="MD414" s="74">
        <f t="shared" si="1594"/>
        <v>1.3341457213030153E-3</v>
      </c>
      <c r="ME414" s="279">
        <f t="shared" si="1595"/>
        <v>1.0098041019040569</v>
      </c>
      <c r="MF414" s="76">
        <f t="shared" si="1670"/>
        <v>0</v>
      </c>
      <c r="MG414" s="77">
        <f t="shared" si="1835"/>
        <v>0</v>
      </c>
      <c r="MH414" s="77">
        <f t="shared" si="1671"/>
        <v>0</v>
      </c>
      <c r="MI414" s="77">
        <f t="shared" si="1836"/>
        <v>0</v>
      </c>
      <c r="MJ414" s="286">
        <f t="shared" si="1837"/>
        <v>0</v>
      </c>
      <c r="MK414" s="73"/>
      <c r="ML414" s="74"/>
      <c r="MM414" s="279"/>
      <c r="MN414" s="287">
        <f t="shared" si="1838"/>
        <v>1.0793851643899122</v>
      </c>
      <c r="MO414" s="288">
        <f t="shared" si="1838"/>
        <v>1.0793851643899122</v>
      </c>
      <c r="MP414" s="288">
        <f t="shared" si="1838"/>
        <v>1.0831863772223416</v>
      </c>
      <c r="MQ414" s="289">
        <f t="shared" si="1672"/>
        <v>1.0849020324266192</v>
      </c>
      <c r="MR414" s="290">
        <f t="shared" si="1839"/>
        <v>4.2146752513932899</v>
      </c>
      <c r="MS414" s="291">
        <f t="shared" si="1602"/>
        <v>4.2146752513932899</v>
      </c>
      <c r="MT414" s="291">
        <f t="shared" si="1673"/>
        <v>3.5800392953575608</v>
      </c>
      <c r="MU414" s="292">
        <f t="shared" si="1603"/>
        <v>3.8535720191793512</v>
      </c>
      <c r="MV414" s="359">
        <f t="shared" si="1674"/>
        <v>0.27353272382179017</v>
      </c>
      <c r="MW414" s="360">
        <f t="shared" si="1675"/>
        <v>0.78265489993375337</v>
      </c>
      <c r="MX414" s="360">
        <f t="shared" si="1676"/>
        <v>0.3611032322139387</v>
      </c>
      <c r="MY414" s="360">
        <f t="shared" si="1677"/>
        <v>2.219596370272783E-2</v>
      </c>
      <c r="MZ414" s="360">
        <f t="shared" si="1678"/>
        <v>0</v>
      </c>
      <c r="NA414" s="360">
        <f t="shared" si="1679"/>
        <v>0</v>
      </c>
      <c r="NB414" s="360">
        <f t="shared" si="1680"/>
        <v>0.72037233397938083</v>
      </c>
      <c r="NC414" s="360">
        <f t="shared" si="1681"/>
        <v>4.7864714503871142E-2</v>
      </c>
      <c r="ND414" s="360">
        <f t="shared" si="1682"/>
        <v>1.2117649241486365E-3</v>
      </c>
      <c r="NE414" s="360">
        <f t="shared" si="1683"/>
        <v>4.4020732460789719E-2</v>
      </c>
      <c r="NF414" s="360">
        <f t="shared" si="1684"/>
        <v>0.19079089813581121</v>
      </c>
      <c r="NG414" s="360">
        <f t="shared" si="1685"/>
        <v>1.3672513788539111</v>
      </c>
      <c r="NH414" s="360">
        <f t="shared" si="1686"/>
        <v>0.14324813098179986</v>
      </c>
      <c r="NI414" s="360">
        <f t="shared" si="1687"/>
        <v>2.0196082069143945E-4</v>
      </c>
      <c r="NJ414" s="360">
        <f t="shared" si="1688"/>
        <v>0.26022651706067546</v>
      </c>
      <c r="NK414" s="361">
        <f t="shared" si="1689"/>
        <v>0</v>
      </c>
      <c r="NL414" s="145">
        <f t="shared" si="1840"/>
        <v>4.2146752513932899</v>
      </c>
      <c r="NM414" s="56">
        <f t="shared" si="1604"/>
        <v>4.2146752513932899</v>
      </c>
      <c r="NN414" s="56">
        <f t="shared" si="1841"/>
        <v>3.5800392953575608</v>
      </c>
      <c r="NO414" s="58">
        <f t="shared" si="1596"/>
        <v>3.8535720191793512</v>
      </c>
      <c r="NP414" s="55">
        <f t="shared" si="1690"/>
        <v>1.0793851643899122</v>
      </c>
      <c r="NQ414" s="56">
        <f t="shared" si="1597"/>
        <v>1.0793851643899122</v>
      </c>
      <c r="NR414" s="56">
        <f t="shared" si="1691"/>
        <v>1.0831863772223416</v>
      </c>
      <c r="NS414" s="61">
        <f t="shared" si="1598"/>
        <v>1.0849020324266192</v>
      </c>
      <c r="NT414" s="41"/>
      <c r="NU414" s="86">
        <f t="shared" si="1852"/>
        <v>0</v>
      </c>
      <c r="NV414" s="86">
        <f t="shared" si="1852"/>
        <v>0</v>
      </c>
      <c r="NW414" s="86">
        <f t="shared" si="1852"/>
        <v>0</v>
      </c>
      <c r="NX414" s="86">
        <f t="shared" si="1842"/>
        <v>0</v>
      </c>
      <c r="NY414" s="87">
        <f t="shared" si="1853"/>
        <v>0</v>
      </c>
      <c r="NZ414" s="87">
        <f t="shared" si="1853"/>
        <v>0</v>
      </c>
      <c r="OA414" s="87">
        <f t="shared" si="1853"/>
        <v>0</v>
      </c>
      <c r="OB414" s="87">
        <f t="shared" si="1843"/>
        <v>0</v>
      </c>
      <c r="OC414" s="26"/>
    </row>
    <row r="415" spans="1:393" ht="24.75" customHeight="1" thickBot="1" x14ac:dyDescent="0.35">
      <c r="A415" s="136" t="s">
        <v>928</v>
      </c>
      <c r="B415" s="137" t="s">
        <v>929</v>
      </c>
      <c r="C415" s="133" t="s">
        <v>100</v>
      </c>
      <c r="D415" s="64">
        <f>VLOOKUP(B415,[1]УсіТ_1!$A$10:$G$556,6,FALSE)</f>
        <v>2844.4</v>
      </c>
      <c r="E415" s="64">
        <f>VLOOKUP(B415,[1]УсіТ_1!$A$10:$G$556,7,FALSE)</f>
        <v>61.6</v>
      </c>
      <c r="F415" s="38">
        <v>609.20000000000005</v>
      </c>
      <c r="G415" s="38"/>
      <c r="H415" s="39"/>
      <c r="I415" s="256">
        <v>3.1139999999999999</v>
      </c>
      <c r="J415" s="62">
        <v>3.1139999999999999</v>
      </c>
      <c r="K415" s="257">
        <f t="shared" si="1692"/>
        <v>2.5257000000000001</v>
      </c>
      <c r="L415" s="293">
        <f t="shared" si="1693"/>
        <v>2.8223000000000003</v>
      </c>
      <c r="M415" s="63">
        <v>0.29659999999999997</v>
      </c>
      <c r="N415" s="63">
        <v>0.55520000000000003</v>
      </c>
      <c r="O415" s="63">
        <v>0.29170000000000001</v>
      </c>
      <c r="P415" s="63">
        <v>8.3000000000000001E-3</v>
      </c>
      <c r="Q415" s="63">
        <v>0</v>
      </c>
      <c r="R415" s="63">
        <v>0</v>
      </c>
      <c r="S415" s="63">
        <v>0.57340000000000002</v>
      </c>
      <c r="T415" s="63">
        <v>3.9699999999999999E-2</v>
      </c>
      <c r="U415" s="63">
        <v>1E-3</v>
      </c>
      <c r="V415" s="63">
        <v>0.26779999999999998</v>
      </c>
      <c r="W415" s="63">
        <v>0.10340000000000001</v>
      </c>
      <c r="X415" s="63">
        <v>0.59640000000000004</v>
      </c>
      <c r="Y415" s="63">
        <v>0.15640000000000001</v>
      </c>
      <c r="Z415" s="63">
        <v>4.0000000000000002E-4</v>
      </c>
      <c r="AA415" s="63">
        <v>0.22370000000000001</v>
      </c>
      <c r="AB415" s="259">
        <v>0</v>
      </c>
      <c r="AC415" s="144">
        <v>304.82</v>
      </c>
      <c r="AD415" s="70">
        <v>67.060400000000001</v>
      </c>
      <c r="AE415" s="70">
        <v>221.92900527700499</v>
      </c>
      <c r="AF415" s="68">
        <f t="shared" si="1694"/>
        <v>15.58829333065683</v>
      </c>
      <c r="AG415" s="68">
        <f t="shared" si="1695"/>
        <v>70.764726480636355</v>
      </c>
      <c r="AH415" s="71">
        <v>10.493247540624999</v>
      </c>
      <c r="AI415" s="71">
        <v>65.171565516837404</v>
      </c>
      <c r="AJ415" s="68">
        <f t="shared" si="1696"/>
        <v>0.89317630540825665</v>
      </c>
      <c r="AK415" s="68">
        <f t="shared" si="1697"/>
        <v>38.161470874646213</v>
      </c>
      <c r="AL415" s="71">
        <v>33.473710916723398</v>
      </c>
      <c r="AM415" s="69">
        <f t="shared" si="1698"/>
        <v>843.53751510142888</v>
      </c>
      <c r="AN415" s="260">
        <v>554.20000000000005</v>
      </c>
      <c r="AO415" s="71">
        <v>121.92400000000001</v>
      </c>
      <c r="AP415" s="71">
        <v>403.49404476253602</v>
      </c>
      <c r="AQ415" s="68">
        <f t="shared" si="1699"/>
        <v>28.341421704120528</v>
      </c>
      <c r="AR415" s="68">
        <f t="shared" si="1700"/>
        <v>128.65891810107175</v>
      </c>
      <c r="AS415" s="71">
        <v>51.72694635445</v>
      </c>
      <c r="AT415" s="261">
        <f t="shared" si="1609"/>
        <v>11.218409581536651</v>
      </c>
      <c r="AU415" s="71">
        <v>122.010922617905</v>
      </c>
      <c r="AV415" s="68">
        <f t="shared" si="1701"/>
        <v>1.6721596944783881</v>
      </c>
      <c r="AW415" s="68">
        <f t="shared" si="1702"/>
        <v>71.443983782604747</v>
      </c>
      <c r="AX415" s="71">
        <v>62.667795686744697</v>
      </c>
      <c r="AY415" s="69">
        <f t="shared" si="1703"/>
        <v>1579.2284513059631</v>
      </c>
      <c r="AZ415" s="260">
        <v>102</v>
      </c>
      <c r="BA415" s="260">
        <v>519.91100000000097</v>
      </c>
      <c r="BB415" s="260">
        <v>54.2192900000002</v>
      </c>
      <c r="BC415" s="262">
        <f t="shared" si="1704"/>
        <v>43.37543200000016</v>
      </c>
      <c r="BD415" s="262">
        <f t="shared" si="1610"/>
        <v>10.84385800000004</v>
      </c>
      <c r="BE415" s="260">
        <v>20.350802000000002</v>
      </c>
      <c r="BF415" s="262">
        <f t="shared" si="1705"/>
        <v>16.280641600000003</v>
      </c>
      <c r="BG415" s="262">
        <f t="shared" si="1611"/>
        <v>4.0701603999999989</v>
      </c>
      <c r="BH415" s="260">
        <v>64.106314076856137</v>
      </c>
      <c r="BI415" s="263">
        <f t="shared" si="1706"/>
        <v>37.537708632959422</v>
      </c>
      <c r="BJ415" s="68">
        <f t="shared" si="1707"/>
        <v>0.87857703442331336</v>
      </c>
      <c r="BK415" s="260">
        <v>32.926578904853713</v>
      </c>
      <c r="BL415" s="69">
        <f t="shared" si="1708"/>
        <v>829.81678197805331</v>
      </c>
      <c r="BM415" s="260">
        <v>7.97</v>
      </c>
      <c r="BN415" s="260">
        <v>1.7534000000000001</v>
      </c>
      <c r="BO415" s="260">
        <v>5.8026841154049196</v>
      </c>
      <c r="BP415" s="68">
        <f t="shared" si="1709"/>
        <v>0.40758053226604152</v>
      </c>
      <c r="BQ415" s="68">
        <f t="shared" si="1710"/>
        <v>1.8502554624062433</v>
      </c>
      <c r="BR415" s="260">
        <v>1.38463849039167</v>
      </c>
      <c r="BS415" s="260">
        <v>1.8237521564766901</v>
      </c>
      <c r="BT415" s="68">
        <f t="shared" si="1711"/>
        <v>2.4994523304513037E-2</v>
      </c>
      <c r="BU415" s="68">
        <f t="shared" si="1712"/>
        <v>1.0679053702335519</v>
      </c>
      <c r="BV415" s="260">
        <v>0.93672373811366505</v>
      </c>
      <c r="BW415" s="69">
        <f t="shared" si="1713"/>
        <v>23.605438200464331</v>
      </c>
      <c r="BX415" s="260">
        <v>0</v>
      </c>
      <c r="BY415" s="260">
        <v>0</v>
      </c>
      <c r="BZ415" s="263">
        <f t="shared" si="1714"/>
        <v>0</v>
      </c>
      <c r="CA415" s="263">
        <f t="shared" si="1715"/>
        <v>0</v>
      </c>
      <c r="CB415" s="260">
        <v>0</v>
      </c>
      <c r="CC415" s="264">
        <f t="shared" si="1716"/>
        <v>0</v>
      </c>
      <c r="CD415" s="260">
        <v>0</v>
      </c>
      <c r="CE415" s="260">
        <v>0</v>
      </c>
      <c r="CF415" s="263">
        <f t="shared" si="1717"/>
        <v>0</v>
      </c>
      <c r="CG415" s="263">
        <f t="shared" si="1718"/>
        <v>0</v>
      </c>
      <c r="CH415" s="260">
        <v>0</v>
      </c>
      <c r="CI415" s="69">
        <f t="shared" si="1719"/>
        <v>0</v>
      </c>
      <c r="CJ415" s="260">
        <v>667.53947730988011</v>
      </c>
      <c r="CK415" s="260">
        <v>146.85869925672134</v>
      </c>
      <c r="CL415" s="260">
        <v>50.962002107431957</v>
      </c>
      <c r="CM415" s="260">
        <v>27.577173570081094</v>
      </c>
      <c r="CN415" s="260">
        <v>303.06620207116634</v>
      </c>
      <c r="CO415" s="265">
        <f t="shared" si="1720"/>
        <v>21.287370033478723</v>
      </c>
      <c r="CP415" s="266">
        <f t="shared" si="1721"/>
        <v>96.636295324816231</v>
      </c>
      <c r="CQ415" s="260">
        <v>126.0099990676415</v>
      </c>
      <c r="CR415" s="265">
        <f t="shared" si="1722"/>
        <v>1.7269670372220267</v>
      </c>
      <c r="CS415" s="265">
        <f t="shared" si="1723"/>
        <v>73.785658994053748</v>
      </c>
      <c r="CT415" s="260">
        <v>64.721819216036224</v>
      </c>
      <c r="CU415" s="267">
        <f t="shared" si="1612"/>
        <v>1630.989838834653</v>
      </c>
      <c r="CV415" s="260">
        <v>80.870700000000014</v>
      </c>
      <c r="CW415" s="260">
        <v>8.7215736996492303</v>
      </c>
      <c r="CX415" s="68">
        <f t="shared" si="1724"/>
        <v>0.11952916755369271</v>
      </c>
      <c r="CY415" s="68">
        <f t="shared" si="1725"/>
        <v>5.1069523661244052</v>
      </c>
      <c r="CZ415" s="260">
        <v>4.4796136849824597</v>
      </c>
      <c r="DA415" s="69">
        <f t="shared" si="1726"/>
        <v>112.88626486155803</v>
      </c>
      <c r="DB415" s="260">
        <v>2.0724000000000022</v>
      </c>
      <c r="DC415" s="260">
        <v>0.22349985019485499</v>
      </c>
      <c r="DD415" s="68">
        <f t="shared" si="1727"/>
        <v>3.0630654469204878E-3</v>
      </c>
      <c r="DE415" s="68">
        <f t="shared" si="1728"/>
        <v>0.13087123128099812</v>
      </c>
      <c r="DF415" s="260">
        <v>0.114794992509743</v>
      </c>
      <c r="DG415" s="69">
        <f t="shared" si="1729"/>
        <v>2.8928338112455201</v>
      </c>
      <c r="DH415" s="260">
        <v>278.02549523269636</v>
      </c>
      <c r="DI415" s="260">
        <v>61.1656089511932</v>
      </c>
      <c r="DJ415" s="260">
        <v>4.2178445736999981</v>
      </c>
      <c r="DK415" s="260">
        <v>202.40256052940293</v>
      </c>
      <c r="DL415" s="68">
        <f t="shared" si="1730"/>
        <v>14.216755851585262</v>
      </c>
      <c r="DM415" s="68">
        <f t="shared" si="1731"/>
        <v>64.538485255526467</v>
      </c>
      <c r="DN415" s="260">
        <v>58.8628763730404</v>
      </c>
      <c r="DO415" s="68">
        <f t="shared" si="1732"/>
        <v>0.80671572069251873</v>
      </c>
      <c r="DP415" s="68">
        <f t="shared" si="1733"/>
        <v>34.467392711739301</v>
      </c>
      <c r="DQ415" s="260">
        <v>30.23341378732</v>
      </c>
      <c r="DR415" s="264">
        <f t="shared" si="1734"/>
        <v>761.88935933682353</v>
      </c>
      <c r="DS415" s="260">
        <v>106.59</v>
      </c>
      <c r="DT415" s="260">
        <v>23.4498</v>
      </c>
      <c r="DU415" s="260">
        <v>77.604529468131801</v>
      </c>
      <c r="DV415" s="68">
        <f t="shared" si="1735"/>
        <v>5.4509421498415778</v>
      </c>
      <c r="DW415" s="68">
        <f t="shared" si="1736"/>
        <v>24.745135475267439</v>
      </c>
      <c r="DX415" s="260">
        <v>2.0146515545833301</v>
      </c>
      <c r="DY415" s="260">
        <v>1.2183912373750001</v>
      </c>
      <c r="DZ415" s="260">
        <v>0</v>
      </c>
      <c r="EA415" s="260">
        <v>22.742260716857199</v>
      </c>
      <c r="EB415" s="68">
        <f t="shared" si="1737"/>
        <v>0.3116826831245279</v>
      </c>
      <c r="EC415" s="68">
        <f t="shared" si="1738"/>
        <v>13.316821731798601</v>
      </c>
      <c r="ED415" s="267">
        <v>11.6809816488474</v>
      </c>
      <c r="EE415" s="69">
        <f t="shared" si="1739"/>
        <v>294.36073755095367</v>
      </c>
      <c r="EF415" s="260">
        <v>370.56296825396805</v>
      </c>
      <c r="EG415" s="260">
        <v>81.523853015872987</v>
      </c>
      <c r="EH415" s="260">
        <v>493.48591906746719</v>
      </c>
      <c r="EI415" s="260">
        <v>269.79420949116684</v>
      </c>
      <c r="EJ415" s="268">
        <f t="shared" si="1740"/>
        <v>18.950345274659558</v>
      </c>
      <c r="EK415" s="266">
        <f t="shared" si="1741"/>
        <v>86.027121226772437</v>
      </c>
      <c r="EL415" s="260">
        <v>131.0723466601244</v>
      </c>
      <c r="EM415" s="268">
        <f t="shared" si="1742"/>
        <v>1.7963465109770049</v>
      </c>
      <c r="EN415" s="268">
        <f t="shared" si="1743"/>
        <v>76.749936876222478</v>
      </c>
      <c r="EO415" s="269">
        <f t="shared" si="1744"/>
        <v>1346.4392964885994</v>
      </c>
      <c r="EP415" s="69">
        <f t="shared" si="1745"/>
        <v>1696.5135135756354</v>
      </c>
      <c r="EQ415" s="260">
        <v>157.86000000000001</v>
      </c>
      <c r="ER415" s="260">
        <v>34.729199999999999</v>
      </c>
      <c r="ES415" s="260">
        <v>114.932461036113</v>
      </c>
      <c r="ET415" s="68">
        <f t="shared" si="1746"/>
        <v>8.0728560631765767</v>
      </c>
      <c r="EU415" s="68">
        <f t="shared" si="1747"/>
        <v>36.647594390897062</v>
      </c>
      <c r="EV415" s="260">
        <v>11.1872996960167</v>
      </c>
      <c r="EW415" s="260">
        <v>34.371455790093101</v>
      </c>
      <c r="EX415" s="68">
        <f t="shared" si="1748"/>
        <v>0.47106080160322594</v>
      </c>
      <c r="EY415" s="68">
        <f t="shared" si="1749"/>
        <v>20.126343423712175</v>
      </c>
      <c r="EZ415" s="260">
        <v>17.6540208261112</v>
      </c>
      <c r="FA415" s="69">
        <f t="shared" si="1750"/>
        <v>444.88132481800079</v>
      </c>
      <c r="FB415" s="260">
        <v>0.83333333333333348</v>
      </c>
      <c r="FC415" s="260">
        <v>8.9871586162120806E-2</v>
      </c>
      <c r="FD415" s="68">
        <f t="shared" si="1751"/>
        <v>1.2316900883518657E-3</v>
      </c>
      <c r="FE415" s="68">
        <f t="shared" si="1752"/>
        <v>5.2624666763574489E-2</v>
      </c>
      <c r="FF415" s="260">
        <v>4.6160245974772703E-2</v>
      </c>
      <c r="FG415" s="69">
        <f t="shared" si="1753"/>
        <v>1.1632381985642724</v>
      </c>
      <c r="FH415" s="260">
        <v>455.93204066666601</v>
      </c>
      <c r="FI415" s="260">
        <v>49.170402812215002</v>
      </c>
      <c r="FJ415" s="68">
        <f t="shared" si="1754"/>
        <v>0.67388037054140659</v>
      </c>
      <c r="FK415" s="68">
        <f t="shared" si="1755"/>
        <v>28.791926048303743</v>
      </c>
      <c r="FL415" s="260">
        <v>25.254999999999999</v>
      </c>
      <c r="FM415" s="69">
        <f t="shared" si="1756"/>
        <v>636.42893217465723</v>
      </c>
      <c r="FN415" s="260">
        <v>0</v>
      </c>
      <c r="FO415" s="260">
        <v>0</v>
      </c>
      <c r="FP415" s="68">
        <f t="shared" si="1757"/>
        <v>0</v>
      </c>
      <c r="FQ415" s="68">
        <f t="shared" si="1758"/>
        <v>0</v>
      </c>
      <c r="FR415" s="260">
        <v>0</v>
      </c>
      <c r="FS415" s="264">
        <f t="shared" si="1759"/>
        <v>0</v>
      </c>
      <c r="FT415" s="270">
        <f t="shared" si="1613"/>
        <v>8858.194229748</v>
      </c>
      <c r="FU415" s="271">
        <f t="shared" si="1614"/>
        <v>2986.0329020203321</v>
      </c>
      <c r="FV415" s="272">
        <f t="shared" si="1760"/>
        <v>603.64270920375645</v>
      </c>
      <c r="FW415" s="272">
        <f t="shared" si="1615"/>
        <v>98.451656751617918</v>
      </c>
      <c r="FX415" s="272">
        <f t="shared" si="1616"/>
        <v>519.91100000000097</v>
      </c>
      <c r="FY415" s="272">
        <f t="shared" si="1617"/>
        <v>0</v>
      </c>
      <c r="FZ415" s="272">
        <f t="shared" si="1618"/>
        <v>0</v>
      </c>
      <c r="GA415" s="272">
        <f t="shared" si="1619"/>
        <v>80.870700000000014</v>
      </c>
      <c r="GB415" s="272">
        <f t="shared" si="1620"/>
        <v>2.0724000000000022</v>
      </c>
      <c r="GC415" s="272">
        <f t="shared" si="1621"/>
        <v>455.93204066666601</v>
      </c>
      <c r="GD415" s="272">
        <f t="shared" si="1622"/>
        <v>0</v>
      </c>
      <c r="GE415" s="272">
        <f t="shared" si="1623"/>
        <v>1599.025696750927</v>
      </c>
      <c r="GF415" s="273">
        <f t="shared" si="1624"/>
        <v>622.03960869522064</v>
      </c>
      <c r="GG415" s="273">
        <f t="shared" si="1625"/>
        <v>112.31556493978509</v>
      </c>
      <c r="GH415" s="272">
        <f t="shared" si="1761"/>
        <v>684.37684092405311</v>
      </c>
      <c r="GI415" s="274">
        <f t="shared" si="1762"/>
        <v>488.90230798674042</v>
      </c>
      <c r="GJ415" s="275">
        <f t="shared" si="1626"/>
        <v>9.3793846048641463</v>
      </c>
      <c r="GK415" s="271">
        <f t="shared" si="1763"/>
        <v>7030.3159463173533</v>
      </c>
      <c r="GL415" s="276">
        <f t="shared" si="1764"/>
        <v>8858.1980923598639</v>
      </c>
      <c r="GM415" s="272">
        <f t="shared" si="1765"/>
        <v>4096.9748187022933</v>
      </c>
      <c r="GN415" s="272">
        <f t="shared" si="1766"/>
        <v>220.14660629626715</v>
      </c>
      <c r="GO415" s="277">
        <f t="shared" si="1767"/>
        <v>0.58275827857329598</v>
      </c>
      <c r="GP415" s="278">
        <f t="shared" si="1768"/>
        <v>3.1313899400436641E-2</v>
      </c>
      <c r="GQ415" s="279">
        <f t="shared" si="1769"/>
        <v>1.0852738616530881</v>
      </c>
      <c r="GR415" s="280">
        <f t="shared" si="1770"/>
        <v>7030.3159463173533</v>
      </c>
      <c r="GS415" s="272">
        <f t="shared" si="1771"/>
        <v>4096.9748187022933</v>
      </c>
      <c r="GT415" s="272">
        <f t="shared" si="1627"/>
        <v>220.14660629626715</v>
      </c>
      <c r="GU415" s="73">
        <f t="shared" si="1772"/>
        <v>0.58275827857329598</v>
      </c>
      <c r="GV415" s="74">
        <f t="shared" si="1773"/>
        <v>3.1313899400436641E-2</v>
      </c>
      <c r="GW415" s="279">
        <f t="shared" si="1774"/>
        <v>1.0852738616530881</v>
      </c>
      <c r="GX415" s="280">
        <f t="shared" si="1775"/>
        <v>5702.2569803812567</v>
      </c>
      <c r="GY415" s="272">
        <f t="shared" si="1628"/>
        <v>3546.4084533966379</v>
      </c>
      <c r="GZ415" s="272">
        <f t="shared" si="1629"/>
        <v>143.13048602577862</v>
      </c>
      <c r="HA415" s="73">
        <f t="shared" si="1776"/>
        <v>0.62193066106949157</v>
      </c>
      <c r="HB415" s="74">
        <f t="shared" si="1777"/>
        <v>2.5100672684205971E-2</v>
      </c>
      <c r="HC415" s="279">
        <f t="shared" si="1778"/>
        <v>1.0897182346657155</v>
      </c>
      <c r="HD415" s="280">
        <f t="shared" si="1779"/>
        <v>6371.7311987157245</v>
      </c>
      <c r="HE415" s="272">
        <f t="shared" si="1630"/>
        <v>4051.1788141700827</v>
      </c>
      <c r="HF415" s="272">
        <f t="shared" si="1631"/>
        <v>159.61195566184369</v>
      </c>
      <c r="HG415" s="73">
        <f t="shared" si="1780"/>
        <v>0.6358050407064616</v>
      </c>
      <c r="HH415" s="74">
        <f t="shared" si="1781"/>
        <v>2.5050013988979134E-2</v>
      </c>
      <c r="HI415" s="281">
        <f t="shared" si="1782"/>
        <v>1.0916251958333929</v>
      </c>
      <c r="HJ415" s="72">
        <f t="shared" si="1632"/>
        <v>3.3795428051877163</v>
      </c>
      <c r="HK415" s="73">
        <f t="shared" si="1783"/>
        <v>3.3795428051877163</v>
      </c>
      <c r="HL415" s="73">
        <f t="shared" si="1633"/>
        <v>2.7523013452951979</v>
      </c>
      <c r="HM415" s="74">
        <f t="shared" si="1784"/>
        <v>3.0808937902005851</v>
      </c>
      <c r="HN415" s="75"/>
      <c r="HO415" s="75"/>
      <c r="HP415" s="76">
        <f t="shared" si="1785"/>
        <v>504.77036077344474</v>
      </c>
      <c r="HQ415" s="77">
        <f t="shared" si="1786"/>
        <v>574.4337182637878</v>
      </c>
      <c r="HR415" s="77">
        <f t="shared" si="1787"/>
        <v>16.481469636065086</v>
      </c>
      <c r="HS415" s="77">
        <f t="shared" si="1788"/>
        <v>19.032801135727961</v>
      </c>
      <c r="HT415" s="282">
        <f t="shared" si="1789"/>
        <v>669.47421833446742</v>
      </c>
      <c r="HU415" s="73">
        <f t="shared" si="1844"/>
        <v>0.75398028325754418</v>
      </c>
      <c r="HV415" s="74">
        <f t="shared" si="1845"/>
        <v>2.4618527771044039E-2</v>
      </c>
      <c r="HW415" s="279">
        <f t="shared" si="1605"/>
        <v>1.1078677669913313</v>
      </c>
      <c r="HX415" s="76">
        <f t="shared" si="1790"/>
        <v>920.24954029808532</v>
      </c>
      <c r="HY415" s="77">
        <f t="shared" si="1791"/>
        <v>1047.2531793546241</v>
      </c>
      <c r="HZ415" s="77">
        <f t="shared" si="1634"/>
        <v>41.231990980135571</v>
      </c>
      <c r="IA415" s="77">
        <f t="shared" si="1792"/>
        <v>47.614703183860556</v>
      </c>
      <c r="IB415" s="282">
        <f t="shared" si="1793"/>
        <v>1253.3559137348911</v>
      </c>
      <c r="IC415" s="73">
        <f t="shared" si="1846"/>
        <v>0.73422842642982555</v>
      </c>
      <c r="ID415" s="74">
        <f t="shared" si="1847"/>
        <v>3.2897272457324461E-2</v>
      </c>
      <c r="IE415" s="279">
        <f t="shared" si="1854"/>
        <v>1.1064233629079741</v>
      </c>
      <c r="IF415" s="76">
        <f t="shared" si="1635"/>
        <v>45.796004532210496</v>
      </c>
      <c r="IG415" s="77">
        <f t="shared" si="1794"/>
        <v>52.116311117700867</v>
      </c>
      <c r="IH415" s="77">
        <f t="shared" si="1636"/>
        <v>60.534650634423478</v>
      </c>
      <c r="II415" s="77">
        <f t="shared" si="1795"/>
        <v>69.905414552632237</v>
      </c>
      <c r="IJ415" s="282">
        <f t="shared" si="1796"/>
        <v>658.5847476016296</v>
      </c>
      <c r="IK415" s="73">
        <f t="shared" si="1637"/>
        <v>6.953699535099464E-2</v>
      </c>
      <c r="IL415" s="74">
        <f t="shared" si="1638"/>
        <v>9.1916265681634343E-2</v>
      </c>
      <c r="IM415" s="279">
        <f t="shared" si="1797"/>
        <v>1.0238254386559078</v>
      </c>
      <c r="IN415" s="76">
        <f t="shared" si="1639"/>
        <v>13.28355621582055</v>
      </c>
      <c r="IO415" s="77">
        <f t="shared" si="1798"/>
        <v>15.116819809165943</v>
      </c>
      <c r="IP415" s="77">
        <f t="shared" si="1640"/>
        <v>0.43257505557055453</v>
      </c>
      <c r="IQ415" s="77">
        <f t="shared" si="1799"/>
        <v>0.49953767417287642</v>
      </c>
      <c r="IR415" s="282">
        <f t="shared" si="1800"/>
        <v>18.73447476227328</v>
      </c>
      <c r="IS415" s="73">
        <f t="shared" si="1606"/>
        <v>0.70904342845898372</v>
      </c>
      <c r="IT415" s="74">
        <f t="shared" si="1607"/>
        <v>2.3089788267865216E-2</v>
      </c>
      <c r="IU415" s="279">
        <f t="shared" si="1608"/>
        <v>1.1014293827854897</v>
      </c>
      <c r="IV415" s="76">
        <f t="shared" si="1641"/>
        <v>0</v>
      </c>
      <c r="IW415" s="77">
        <f t="shared" si="1801"/>
        <v>0</v>
      </c>
      <c r="IX415" s="77">
        <f t="shared" si="1802"/>
        <v>0</v>
      </c>
      <c r="IY415" s="77">
        <f t="shared" si="1803"/>
        <v>0</v>
      </c>
      <c r="IZ415" s="282">
        <f t="shared" si="1804"/>
        <v>0</v>
      </c>
      <c r="JA415" s="283"/>
      <c r="JB415" s="284"/>
      <c r="JC415" s="285"/>
      <c r="JD415" s="76">
        <f t="shared" si="1642"/>
        <v>0</v>
      </c>
      <c r="JE415" s="77">
        <f t="shared" si="1805"/>
        <v>0</v>
      </c>
      <c r="JF415" s="77">
        <f t="shared" si="1643"/>
        <v>0</v>
      </c>
      <c r="JG415" s="77">
        <f t="shared" si="1806"/>
        <v>0</v>
      </c>
      <c r="JH415" s="282">
        <f t="shared" si="1807"/>
        <v>0</v>
      </c>
      <c r="JI415" s="283"/>
      <c r="JJ415" s="284"/>
      <c r="JK415" s="285"/>
      <c r="JL415" s="76">
        <f t="shared" si="1644"/>
        <v>1022.3129608356228</v>
      </c>
      <c r="JM415" s="77">
        <f t="shared" si="1808"/>
        <v>1163.4023725605471</v>
      </c>
      <c r="JN415" s="77">
        <f t="shared" si="1645"/>
        <v>50.591510640781841</v>
      </c>
      <c r="JO415" s="77">
        <f t="shared" si="1809"/>
        <v>58.423076487974875</v>
      </c>
      <c r="JP415" s="282">
        <f t="shared" si="1810"/>
        <v>1294.4363800275025</v>
      </c>
      <c r="JQ415" s="73">
        <f t="shared" si="1646"/>
        <v>0.78977458962788272</v>
      </c>
      <c r="JR415" s="74">
        <f t="shared" si="1647"/>
        <v>3.9083813945114038E-2</v>
      </c>
      <c r="JS415" s="279">
        <f t="shared" si="1848"/>
        <v>1.1150469655132476</v>
      </c>
      <c r="JT415" s="76">
        <f t="shared" si="1648"/>
        <v>6.2304818866717744</v>
      </c>
      <c r="JU415" s="77">
        <f t="shared" si="1811"/>
        <v>7.0903506918513459</v>
      </c>
      <c r="JV415" s="77">
        <f t="shared" si="1649"/>
        <v>0.11952916755369271</v>
      </c>
      <c r="JW415" s="77">
        <f t="shared" si="1812"/>
        <v>0.13803228269100434</v>
      </c>
      <c r="JX415" s="282">
        <f t="shared" si="1813"/>
        <v>89.592273699649226</v>
      </c>
      <c r="JY415" s="73">
        <f t="shared" si="1855"/>
        <v>6.9542624931687252E-2</v>
      </c>
      <c r="JZ415" s="74">
        <f t="shared" si="1856"/>
        <v>1.3341459326549126E-3</v>
      </c>
      <c r="KA415" s="279">
        <f t="shared" si="1857"/>
        <v>1.0098041034571972</v>
      </c>
      <c r="KB415" s="76">
        <f t="shared" si="1650"/>
        <v>0.1596629021628177</v>
      </c>
      <c r="KC415" s="77">
        <f t="shared" si="1814"/>
        <v>0.18169797929030818</v>
      </c>
      <c r="KD415" s="77">
        <f t="shared" si="1651"/>
        <v>3.0630654469204878E-3</v>
      </c>
      <c r="KE415" s="77">
        <f t="shared" si="1815"/>
        <v>3.5372279781037794E-3</v>
      </c>
      <c r="KF415" s="282">
        <f t="shared" si="1816"/>
        <v>2.2958998501948575</v>
      </c>
      <c r="KG415" s="73">
        <f t="shared" si="1858"/>
        <v>6.9542624931687155E-2</v>
      </c>
      <c r="KH415" s="74">
        <f t="shared" si="1859"/>
        <v>1.3341459326549107E-3</v>
      </c>
      <c r="KI415" s="279">
        <f t="shared" si="1860"/>
        <v>1.0098041034571972</v>
      </c>
      <c r="KJ415" s="76">
        <f t="shared" si="1652"/>
        <v>459.97827530395375</v>
      </c>
      <c r="KK415" s="77">
        <f t="shared" si="1817"/>
        <v>523.45987707865243</v>
      </c>
      <c r="KL415" s="77">
        <f t="shared" si="1653"/>
        <v>15.023471572277781</v>
      </c>
      <c r="KM415" s="77">
        <f t="shared" si="1818"/>
        <v>17.349104971666382</v>
      </c>
      <c r="KN415" s="282">
        <f t="shared" si="1819"/>
        <v>604.67409471176472</v>
      </c>
      <c r="KO415" s="73">
        <f t="shared" si="1654"/>
        <v>0.76070445108652396</v>
      </c>
      <c r="KP415" s="74">
        <f t="shared" si="1655"/>
        <v>2.484556838744539E-2</v>
      </c>
      <c r="KQ415" s="279">
        <f t="shared" si="1656"/>
        <v>1.1088309152808276</v>
      </c>
      <c r="KR415" s="76">
        <f t="shared" si="1657"/>
        <v>176.47538779262058</v>
      </c>
      <c r="KS415" s="77">
        <f t="shared" si="1820"/>
        <v>200.83075606188015</v>
      </c>
      <c r="KT415" s="77">
        <f t="shared" si="1658"/>
        <v>5.7626248329661056</v>
      </c>
      <c r="KU415" s="77">
        <f t="shared" si="1821"/>
        <v>6.6546791571092587</v>
      </c>
      <c r="KV415" s="282">
        <f t="shared" si="1822"/>
        <v>233.61963297694734</v>
      </c>
      <c r="KW415" s="73">
        <f t="shared" si="1590"/>
        <v>0.75539622053097943</v>
      </c>
      <c r="KX415" s="74">
        <f t="shared" si="1591"/>
        <v>2.4666697569611963E-2</v>
      </c>
      <c r="KY415" s="279">
        <f t="shared" si="1592"/>
        <v>1.1080706371792564</v>
      </c>
      <c r="KZ415" s="76">
        <f t="shared" si="1659"/>
        <v>650.67483215549487</v>
      </c>
      <c r="LA415" s="77">
        <f t="shared" si="1823"/>
        <v>740.47446574127468</v>
      </c>
      <c r="LB415" s="77">
        <f t="shared" si="1660"/>
        <v>20.746691785636564</v>
      </c>
      <c r="LC415" s="77">
        <f t="shared" si="1824"/>
        <v>23.958279674053106</v>
      </c>
      <c r="LD415" s="286">
        <f t="shared" si="1825"/>
        <v>1346.4392964885994</v>
      </c>
      <c r="LE415" s="73">
        <f t="shared" si="1661"/>
        <v>0.48325597288522415</v>
      </c>
      <c r="LF415" s="74">
        <f t="shared" si="1662"/>
        <v>1.5408560816475124E-2</v>
      </c>
      <c r="LG415" s="279">
        <f t="shared" si="1663"/>
        <v>1.0690794020322802</v>
      </c>
      <c r="LH415" s="76">
        <f t="shared" si="1664"/>
        <v>261.85340413382329</v>
      </c>
      <c r="LI415" s="77">
        <f t="shared" si="1826"/>
        <v>297.99179243833225</v>
      </c>
      <c r="LJ415" s="77">
        <f t="shared" si="1665"/>
        <v>8.5439168647798027</v>
      </c>
      <c r="LK415" s="77">
        <f t="shared" si="1827"/>
        <v>9.8665151954477164</v>
      </c>
      <c r="LL415" s="282">
        <f t="shared" si="1828"/>
        <v>353.08041652222283</v>
      </c>
      <c r="LM415" s="73">
        <f t="shared" si="1849"/>
        <v>0.74162539716314813</v>
      </c>
      <c r="LN415" s="74">
        <f t="shared" si="1850"/>
        <v>2.419821792705416E-2</v>
      </c>
      <c r="LO415" s="279">
        <f t="shared" si="1851"/>
        <v>1.1060976051975939</v>
      </c>
      <c r="LP415" s="76">
        <f t="shared" si="1666"/>
        <v>6.4202093451560874E-2</v>
      </c>
      <c r="LQ415" s="77">
        <f t="shared" si="1829"/>
        <v>7.3062624368810794E-2</v>
      </c>
      <c r="LR415" s="77">
        <f t="shared" si="1667"/>
        <v>1.2316900883518657E-3</v>
      </c>
      <c r="LS415" s="77">
        <f t="shared" si="1830"/>
        <v>1.4223557140287345E-3</v>
      </c>
      <c r="LT415" s="282">
        <f t="shared" si="1831"/>
        <v>0.92320491949545436</v>
      </c>
      <c r="LU415" s="73">
        <f t="shared" si="1599"/>
        <v>6.9542624931687211E-2</v>
      </c>
      <c r="LV415" s="74">
        <f t="shared" si="1600"/>
        <v>1.3341459326549118E-3</v>
      </c>
      <c r="LW415" s="279">
        <f t="shared" si="1601"/>
        <v>1.0098041034571972</v>
      </c>
      <c r="LX415" s="76">
        <f t="shared" si="1668"/>
        <v>35.126149778930568</v>
      </c>
      <c r="LY415" s="77">
        <f t="shared" si="1832"/>
        <v>39.973909709920775</v>
      </c>
      <c r="LZ415" s="77">
        <f t="shared" si="1669"/>
        <v>0.67388037054140659</v>
      </c>
      <c r="MA415" s="77">
        <f t="shared" si="1833"/>
        <v>0.77819705190121635</v>
      </c>
      <c r="MB415" s="286">
        <f t="shared" si="1834"/>
        <v>505.10232712274382</v>
      </c>
      <c r="MC415" s="73">
        <f t="shared" si="1593"/>
        <v>6.9542640951631651E-2</v>
      </c>
      <c r="MD415" s="74">
        <f t="shared" si="1594"/>
        <v>1.3341462399907899E-3</v>
      </c>
      <c r="ME415" s="279">
        <f t="shared" si="1595"/>
        <v>1.0098041057156852</v>
      </c>
      <c r="MF415" s="76">
        <f t="shared" si="1670"/>
        <v>0</v>
      </c>
      <c r="MG415" s="77">
        <f t="shared" si="1835"/>
        <v>0</v>
      </c>
      <c r="MH415" s="77">
        <f t="shared" si="1671"/>
        <v>0</v>
      </c>
      <c r="MI415" s="77">
        <f t="shared" si="1836"/>
        <v>0</v>
      </c>
      <c r="MJ415" s="286">
        <f t="shared" si="1837"/>
        <v>0</v>
      </c>
      <c r="MK415" s="73"/>
      <c r="ML415" s="74"/>
      <c r="MM415" s="279"/>
      <c r="MN415" s="287">
        <f t="shared" si="1838"/>
        <v>1.0852754258370796</v>
      </c>
      <c r="MO415" s="288">
        <f t="shared" si="1838"/>
        <v>1.0852754258370796</v>
      </c>
      <c r="MP415" s="288">
        <f t="shared" si="1838"/>
        <v>1.0897193712282174</v>
      </c>
      <c r="MQ415" s="289">
        <f t="shared" si="1672"/>
        <v>1.0916266150305556</v>
      </c>
      <c r="MR415" s="290">
        <f t="shared" si="1839"/>
        <v>3.3795476760566658</v>
      </c>
      <c r="MS415" s="291">
        <f t="shared" si="1602"/>
        <v>3.3795476760566658</v>
      </c>
      <c r="MT415" s="291">
        <f t="shared" si="1673"/>
        <v>2.7523042159111086</v>
      </c>
      <c r="MU415" s="292">
        <f t="shared" si="1603"/>
        <v>3.0808977956007375</v>
      </c>
      <c r="MV415" s="359">
        <f t="shared" si="1674"/>
        <v>0.32859357968962882</v>
      </c>
      <c r="MW415" s="360">
        <f t="shared" si="1675"/>
        <v>0.61428625108650725</v>
      </c>
      <c r="MX415" s="360">
        <f t="shared" si="1676"/>
        <v>0.29864988045592833</v>
      </c>
      <c r="MY415" s="360">
        <f t="shared" si="1677"/>
        <v>9.1418638771195646E-3</v>
      </c>
      <c r="MZ415" s="360">
        <f t="shared" si="1678"/>
        <v>0</v>
      </c>
      <c r="NA415" s="360">
        <f t="shared" si="1679"/>
        <v>0</v>
      </c>
      <c r="NB415" s="360">
        <f t="shared" si="1680"/>
        <v>0.63936793002529613</v>
      </c>
      <c r="NC415" s="360">
        <f t="shared" si="1681"/>
        <v>4.0089222907250727E-2</v>
      </c>
      <c r="ND415" s="360">
        <f t="shared" si="1682"/>
        <v>1.0098041034571972E-3</v>
      </c>
      <c r="NE415" s="360">
        <f t="shared" si="1683"/>
        <v>0.29694491911220561</v>
      </c>
      <c r="NF415" s="360">
        <f t="shared" si="1684"/>
        <v>0.11457450388433511</v>
      </c>
      <c r="NG415" s="360">
        <f t="shared" si="1685"/>
        <v>0.63759895537205202</v>
      </c>
      <c r="NH415" s="360">
        <f t="shared" si="1686"/>
        <v>0.17299366545290371</v>
      </c>
      <c r="NI415" s="360">
        <f t="shared" si="1687"/>
        <v>4.0392164138287889E-4</v>
      </c>
      <c r="NJ415" s="360">
        <f t="shared" si="1688"/>
        <v>0.2258931784485988</v>
      </c>
      <c r="NK415" s="361">
        <f t="shared" si="1689"/>
        <v>0</v>
      </c>
      <c r="NL415" s="145">
        <f t="shared" si="1840"/>
        <v>3.3795476760566658</v>
      </c>
      <c r="NM415" s="56">
        <f t="shared" si="1604"/>
        <v>3.3795476760566658</v>
      </c>
      <c r="NN415" s="56">
        <f t="shared" si="1841"/>
        <v>2.7523042159111086</v>
      </c>
      <c r="NO415" s="58">
        <f t="shared" si="1596"/>
        <v>3.0808977956007375</v>
      </c>
      <c r="NP415" s="55">
        <f t="shared" si="1690"/>
        <v>1.0852754258370796</v>
      </c>
      <c r="NQ415" s="56">
        <f t="shared" si="1597"/>
        <v>1.0852754258370796</v>
      </c>
      <c r="NR415" s="56">
        <f t="shared" si="1691"/>
        <v>1.0897193712282174</v>
      </c>
      <c r="NS415" s="61">
        <f t="shared" si="1598"/>
        <v>1.0916266150305556</v>
      </c>
      <c r="NT415" s="41"/>
      <c r="NU415" s="86">
        <f t="shared" si="1852"/>
        <v>0</v>
      </c>
      <c r="NV415" s="86">
        <f t="shared" si="1852"/>
        <v>0</v>
      </c>
      <c r="NW415" s="86">
        <f t="shared" si="1852"/>
        <v>0</v>
      </c>
      <c r="NX415" s="86">
        <f t="shared" si="1842"/>
        <v>0</v>
      </c>
      <c r="NY415" s="87">
        <f t="shared" si="1853"/>
        <v>0</v>
      </c>
      <c r="NZ415" s="87">
        <f t="shared" si="1853"/>
        <v>0</v>
      </c>
      <c r="OA415" s="87">
        <f t="shared" si="1853"/>
        <v>0</v>
      </c>
      <c r="OB415" s="87">
        <f t="shared" si="1843"/>
        <v>0</v>
      </c>
      <c r="OC415" s="26"/>
    </row>
    <row r="416" spans="1:393" ht="24.75" customHeight="1" thickBot="1" x14ac:dyDescent="0.35">
      <c r="A416" s="136" t="s">
        <v>930</v>
      </c>
      <c r="B416" s="137" t="s">
        <v>931</v>
      </c>
      <c r="C416" s="133" t="s">
        <v>100</v>
      </c>
      <c r="D416" s="64">
        <f>VLOOKUP(B416,[1]УсіТ_1!$A$10:$G$556,6,FALSE)</f>
        <v>4435.8500000000004</v>
      </c>
      <c r="E416" s="64">
        <f>VLOOKUP(B416,[1]УсіТ_1!$A$10:$G$556,7,FALSE)</f>
        <v>92.7</v>
      </c>
      <c r="F416" s="38">
        <v>492.7</v>
      </c>
      <c r="G416" s="38"/>
      <c r="H416" s="39">
        <v>0</v>
      </c>
      <c r="I416" s="256">
        <v>3.5316000000000001</v>
      </c>
      <c r="J416" s="62">
        <v>3.5316000000000001</v>
      </c>
      <c r="K416" s="257">
        <f t="shared" si="1692"/>
        <v>2.9353000000000002</v>
      </c>
      <c r="L416" s="293">
        <f t="shared" si="1693"/>
        <v>3.1886000000000001</v>
      </c>
      <c r="M416" s="63">
        <v>0.25330000000000003</v>
      </c>
      <c r="N416" s="63">
        <v>0.36020000000000002</v>
      </c>
      <c r="O416" s="63">
        <v>0.34300000000000003</v>
      </c>
      <c r="P416" s="63">
        <v>1.9E-2</v>
      </c>
      <c r="Q416" s="63">
        <v>0</v>
      </c>
      <c r="R416" s="63">
        <v>0</v>
      </c>
      <c r="S416" s="63">
        <v>0.64319999999999999</v>
      </c>
      <c r="T416" s="63">
        <v>4.2799999999999998E-2</v>
      </c>
      <c r="U416" s="63">
        <v>1.1000000000000001E-3</v>
      </c>
      <c r="V416" s="63">
        <v>3.9E-2</v>
      </c>
      <c r="W416" s="63">
        <v>0.17879999999999999</v>
      </c>
      <c r="X416" s="63">
        <v>1.2724</v>
      </c>
      <c r="Y416" s="63">
        <v>0.1198</v>
      </c>
      <c r="Z416" s="63">
        <v>2.0000000000000001E-4</v>
      </c>
      <c r="AA416" s="63">
        <v>0.25879999999999997</v>
      </c>
      <c r="AB416" s="259">
        <v>0</v>
      </c>
      <c r="AC416" s="144">
        <v>406.02</v>
      </c>
      <c r="AD416" s="70">
        <v>89.324399999999997</v>
      </c>
      <c r="AE416" s="70">
        <v>295.60926029318802</v>
      </c>
      <c r="AF416" s="68">
        <f t="shared" si="1694"/>
        <v>20.763594442993526</v>
      </c>
      <c r="AG416" s="68">
        <f t="shared" si="1695"/>
        <v>94.258559955606515</v>
      </c>
      <c r="AH416" s="71">
        <v>13.9972675040833</v>
      </c>
      <c r="AI416" s="71">
        <v>86.810659996573804</v>
      </c>
      <c r="AJ416" s="68">
        <f t="shared" si="1696"/>
        <v>1.1897400952530439</v>
      </c>
      <c r="AK416" s="68">
        <f t="shared" si="1697"/>
        <v>50.832329203633776</v>
      </c>
      <c r="AL416" s="71">
        <v>44.588079389692197</v>
      </c>
      <c r="AM416" s="69">
        <f t="shared" si="1698"/>
        <v>1123.6196006202447</v>
      </c>
      <c r="AN416" s="260">
        <v>561.59</v>
      </c>
      <c r="AO416" s="71">
        <v>123.5498</v>
      </c>
      <c r="AP416" s="71">
        <v>408.874450736543</v>
      </c>
      <c r="AQ416" s="68">
        <f t="shared" si="1699"/>
        <v>28.719341419734778</v>
      </c>
      <c r="AR416" s="68">
        <f t="shared" si="1700"/>
        <v>130.37452511075557</v>
      </c>
      <c r="AS416" s="71">
        <v>50.640419029158302</v>
      </c>
      <c r="AT416" s="261">
        <f t="shared" si="1609"/>
        <v>10.982766277307361</v>
      </c>
      <c r="AU416" s="71">
        <v>123.446316935666</v>
      </c>
      <c r="AV416" s="68">
        <f t="shared" si="1701"/>
        <v>1.6918317736033026</v>
      </c>
      <c r="AW416" s="68">
        <f t="shared" si="1702"/>
        <v>72.28448466694698</v>
      </c>
      <c r="AX416" s="71">
        <v>63.405049335068298</v>
      </c>
      <c r="AY416" s="69">
        <f t="shared" si="1703"/>
        <v>1597.8072432437225</v>
      </c>
      <c r="AZ416" s="260">
        <v>187</v>
      </c>
      <c r="BA416" s="260">
        <v>953.17016666666905</v>
      </c>
      <c r="BB416" s="260">
        <v>99.4020316666669</v>
      </c>
      <c r="BC416" s="262">
        <f t="shared" si="1704"/>
        <v>79.521625333333532</v>
      </c>
      <c r="BD416" s="262">
        <f t="shared" si="1610"/>
        <v>19.880406333333369</v>
      </c>
      <c r="BE416" s="260">
        <v>37.309803666666703</v>
      </c>
      <c r="BF416" s="262">
        <f t="shared" si="1705"/>
        <v>29.847842933333364</v>
      </c>
      <c r="BG416" s="262">
        <f t="shared" si="1611"/>
        <v>7.4619607333333384</v>
      </c>
      <c r="BH416" s="260">
        <v>117.52824247423634</v>
      </c>
      <c r="BI416" s="263">
        <f t="shared" si="1706"/>
        <v>68.819132493758985</v>
      </c>
      <c r="BJ416" s="68">
        <f t="shared" si="1707"/>
        <v>1.6107245631094089</v>
      </c>
      <c r="BK416" s="260">
        <v>60.365394658898495</v>
      </c>
      <c r="BL416" s="69">
        <f t="shared" si="1708"/>
        <v>1521.3307669597652</v>
      </c>
      <c r="BM416" s="260">
        <v>29.31</v>
      </c>
      <c r="BN416" s="260">
        <v>6.4481999999999999</v>
      </c>
      <c r="BO416" s="260">
        <v>21.339607455773901</v>
      </c>
      <c r="BP416" s="68">
        <f t="shared" si="1709"/>
        <v>1.4988940276935587</v>
      </c>
      <c r="BQ416" s="68">
        <f t="shared" si="1710"/>
        <v>6.8043899125629776</v>
      </c>
      <c r="BR416" s="260">
        <v>3.1620576265250002</v>
      </c>
      <c r="BS416" s="260">
        <v>6.4987795882339201</v>
      </c>
      <c r="BT416" s="68">
        <f t="shared" si="1711"/>
        <v>8.9065774256745875E-2</v>
      </c>
      <c r="BU416" s="68">
        <f t="shared" si="1712"/>
        <v>3.8053863830087251</v>
      </c>
      <c r="BV416" s="260">
        <v>3.3379322335266401</v>
      </c>
      <c r="BW416" s="69">
        <f t="shared" si="1713"/>
        <v>84.11589228487135</v>
      </c>
      <c r="BX416" s="260">
        <v>0</v>
      </c>
      <c r="BY416" s="260">
        <v>0</v>
      </c>
      <c r="BZ416" s="263">
        <f t="shared" si="1714"/>
        <v>0</v>
      </c>
      <c r="CA416" s="263">
        <f t="shared" si="1715"/>
        <v>0</v>
      </c>
      <c r="CB416" s="260">
        <v>0</v>
      </c>
      <c r="CC416" s="264">
        <f t="shared" si="1716"/>
        <v>0</v>
      </c>
      <c r="CD416" s="260">
        <v>0</v>
      </c>
      <c r="CE416" s="260">
        <v>0</v>
      </c>
      <c r="CF416" s="263">
        <f t="shared" si="1717"/>
        <v>0</v>
      </c>
      <c r="CG416" s="263">
        <f t="shared" si="1718"/>
        <v>0</v>
      </c>
      <c r="CH416" s="260">
        <v>0</v>
      </c>
      <c r="CI416" s="69">
        <f t="shared" si="1719"/>
        <v>0</v>
      </c>
      <c r="CJ416" s="260">
        <v>1148.0512144652764</v>
      </c>
      <c r="CK416" s="260">
        <v>252.57128940301203</v>
      </c>
      <c r="CL416" s="260">
        <v>92.71895869431394</v>
      </c>
      <c r="CM416" s="260">
        <v>43.006681683604349</v>
      </c>
      <c r="CN416" s="260">
        <v>550.55128759958518</v>
      </c>
      <c r="CO416" s="265">
        <f t="shared" si="1720"/>
        <v>38.670722440994858</v>
      </c>
      <c r="CP416" s="266">
        <f t="shared" si="1721"/>
        <v>175.54988466657892</v>
      </c>
      <c r="CQ416" s="260">
        <v>220.42546084096512</v>
      </c>
      <c r="CR416" s="265">
        <f t="shared" si="1722"/>
        <v>3.0209309408254268</v>
      </c>
      <c r="CS416" s="265">
        <f t="shared" si="1723"/>
        <v>129.0710102972705</v>
      </c>
      <c r="CT416" s="260">
        <v>113.21591090166064</v>
      </c>
      <c r="CU416" s="267">
        <f t="shared" si="1612"/>
        <v>2853.0409462857756</v>
      </c>
      <c r="CV416" s="260">
        <v>136.15809999999996</v>
      </c>
      <c r="CW416" s="260">
        <v>14.6840932989848</v>
      </c>
      <c r="CX416" s="68">
        <f t="shared" si="1724"/>
        <v>0.2012454986625867</v>
      </c>
      <c r="CY416" s="68">
        <f t="shared" si="1725"/>
        <v>8.5983295675937459</v>
      </c>
      <c r="CZ416" s="260">
        <v>7.5421096649492396</v>
      </c>
      <c r="DA416" s="69">
        <f t="shared" si="1726"/>
        <v>190.0611635567208</v>
      </c>
      <c r="DB416" s="260">
        <v>3.4892000000000025</v>
      </c>
      <c r="DC416" s="260">
        <v>0.37629592612424601</v>
      </c>
      <c r="DD416" s="68">
        <f t="shared" si="1727"/>
        <v>5.1571356675327914E-3</v>
      </c>
      <c r="DE416" s="68">
        <f t="shared" si="1728"/>
        <v>0.22034158472575674</v>
      </c>
      <c r="DF416" s="260">
        <v>0.193274796306212</v>
      </c>
      <c r="DG416" s="69">
        <f t="shared" si="1729"/>
        <v>4.8705248669165524</v>
      </c>
      <c r="DH416" s="260">
        <v>63.159273515825269</v>
      </c>
      <c r="DI416" s="260">
        <v>13.89504017348156</v>
      </c>
      <c r="DJ416" s="260">
        <v>0.9525010175749995</v>
      </c>
      <c r="DK416" s="260">
        <v>45.979951119520798</v>
      </c>
      <c r="DL416" s="68">
        <f t="shared" si="1730"/>
        <v>3.2296317666351406</v>
      </c>
      <c r="DM416" s="68">
        <f t="shared" si="1731"/>
        <v>14.66125917387264</v>
      </c>
      <c r="DN416" s="260">
        <v>13.3713839072132</v>
      </c>
      <c r="DO416" s="68">
        <f t="shared" si="1732"/>
        <v>0.18325481644835692</v>
      </c>
      <c r="DP416" s="68">
        <f t="shared" si="1733"/>
        <v>7.8296673324043189</v>
      </c>
      <c r="DQ416" s="260">
        <v>6.86786999693821</v>
      </c>
      <c r="DR416" s="264">
        <f t="shared" si="1734"/>
        <v>173.07122367666486</v>
      </c>
      <c r="DS416" s="260">
        <v>286.91000000000003</v>
      </c>
      <c r="DT416" s="260">
        <v>63.120199999999997</v>
      </c>
      <c r="DU416" s="260">
        <v>208.88934749696699</v>
      </c>
      <c r="DV416" s="68">
        <f t="shared" si="1735"/>
        <v>14.672387768186962</v>
      </c>
      <c r="DW416" s="68">
        <f t="shared" si="1736"/>
        <v>66.606875121577886</v>
      </c>
      <c r="DX416" s="260">
        <v>5.43787655908333</v>
      </c>
      <c r="DY416" s="260">
        <v>3.6671628017916702</v>
      </c>
      <c r="DZ416" s="260">
        <v>0</v>
      </c>
      <c r="EA416" s="260">
        <v>61.259124719997203</v>
      </c>
      <c r="EB416" s="68">
        <f t="shared" si="1737"/>
        <v>0.83955630428756167</v>
      </c>
      <c r="EC416" s="68">
        <f t="shared" si="1738"/>
        <v>35.870525516293242</v>
      </c>
      <c r="ED416" s="267">
        <v>31.464185578892</v>
      </c>
      <c r="EE416" s="69">
        <f t="shared" si="1739"/>
        <v>792.89747658807732</v>
      </c>
      <c r="EF416" s="260">
        <v>1170.7179686507943</v>
      </c>
      <c r="EG416" s="260">
        <v>257.55795310317484</v>
      </c>
      <c r="EH416" s="260">
        <v>1762.8259595420125</v>
      </c>
      <c r="EI416" s="260">
        <v>852.3596687966226</v>
      </c>
      <c r="EJ416" s="268">
        <f t="shared" si="1740"/>
        <v>59.869743136274771</v>
      </c>
      <c r="EK416" s="266">
        <f t="shared" si="1741"/>
        <v>271.78510871182868</v>
      </c>
      <c r="EL416" s="260">
        <v>436.07076371084418</v>
      </c>
      <c r="EM416" s="268">
        <f t="shared" si="1742"/>
        <v>5.9763498166571196</v>
      </c>
      <c r="EN416" s="268">
        <f t="shared" si="1743"/>
        <v>255.34297997393966</v>
      </c>
      <c r="EO416" s="269">
        <f t="shared" si="1744"/>
        <v>4479.5323138034491</v>
      </c>
      <c r="EP416" s="69">
        <f t="shared" si="1745"/>
        <v>5644.2107153923462</v>
      </c>
      <c r="EQ416" s="260">
        <v>188.05</v>
      </c>
      <c r="ER416" s="260">
        <v>41.371000000000002</v>
      </c>
      <c r="ES416" s="260">
        <v>136.91276636159299</v>
      </c>
      <c r="ET416" s="68">
        <f t="shared" si="1746"/>
        <v>9.6167527092382912</v>
      </c>
      <c r="EU416" s="68">
        <f t="shared" si="1747"/>
        <v>43.656278507590258</v>
      </c>
      <c r="EV416" s="260">
        <v>14.1193897142083</v>
      </c>
      <c r="EW416" s="260">
        <v>41.030314316300597</v>
      </c>
      <c r="EX416" s="68">
        <f t="shared" si="1748"/>
        <v>0.56232045770489969</v>
      </c>
      <c r="EY416" s="68">
        <f t="shared" si="1749"/>
        <v>24.025464669167082</v>
      </c>
      <c r="EZ416" s="260">
        <v>21.0741735196051</v>
      </c>
      <c r="FA416" s="69">
        <f t="shared" si="1750"/>
        <v>531.06917269404835</v>
      </c>
      <c r="FB416" s="260">
        <v>0.83333333333333348</v>
      </c>
      <c r="FC416" s="260">
        <v>8.9871586162120806E-2</v>
      </c>
      <c r="FD416" s="68">
        <f t="shared" si="1751"/>
        <v>1.2316900883518657E-3</v>
      </c>
      <c r="FE416" s="68">
        <f t="shared" si="1752"/>
        <v>5.2624666763574489E-2</v>
      </c>
      <c r="FF416" s="260">
        <v>4.6160245974772703E-2</v>
      </c>
      <c r="FG416" s="69">
        <f t="shared" si="1753"/>
        <v>1.1632381985642724</v>
      </c>
      <c r="FH416" s="260">
        <v>822.29701399999999</v>
      </c>
      <c r="FI416" s="260">
        <v>88.681364333466803</v>
      </c>
      <c r="FJ416" s="68">
        <f t="shared" si="1754"/>
        <v>1.2153780981901625</v>
      </c>
      <c r="FK416" s="68">
        <f t="shared" si="1755"/>
        <v>51.927727610918822</v>
      </c>
      <c r="FL416" s="260">
        <v>45.548999999999999</v>
      </c>
      <c r="FM416" s="69">
        <f t="shared" si="1756"/>
        <v>1147.8328540001601</v>
      </c>
      <c r="FN416" s="260">
        <v>0</v>
      </c>
      <c r="FO416" s="260">
        <v>0</v>
      </c>
      <c r="FP416" s="68">
        <f t="shared" si="1757"/>
        <v>0</v>
      </c>
      <c r="FQ416" s="68">
        <f t="shared" si="1758"/>
        <v>0</v>
      </c>
      <c r="FR416" s="260">
        <v>0</v>
      </c>
      <c r="FS416" s="264">
        <f t="shared" si="1759"/>
        <v>0</v>
      </c>
      <c r="FT416" s="270">
        <f t="shared" si="1613"/>
        <v>15665.090818367878</v>
      </c>
      <c r="FU416" s="271">
        <f t="shared" si="1614"/>
        <v>4701.6463393115646</v>
      </c>
      <c r="FV416" s="272">
        <f t="shared" si="1760"/>
        <v>1921.7078449278397</v>
      </c>
      <c r="FW416" s="272">
        <f t="shared" si="1615"/>
        <v>163.35891622757862</v>
      </c>
      <c r="FX416" s="272">
        <f t="shared" si="1616"/>
        <v>953.17016666666905</v>
      </c>
      <c r="FY416" s="272">
        <f t="shared" si="1617"/>
        <v>0</v>
      </c>
      <c r="FZ416" s="272">
        <f t="shared" si="1618"/>
        <v>0</v>
      </c>
      <c r="GA416" s="272">
        <f t="shared" si="1619"/>
        <v>136.15809999999996</v>
      </c>
      <c r="GB416" s="272">
        <f t="shared" si="1620"/>
        <v>3.4892000000000025</v>
      </c>
      <c r="GC416" s="272">
        <f t="shared" si="1621"/>
        <v>822.29701399999999</v>
      </c>
      <c r="GD416" s="272">
        <f t="shared" si="1622"/>
        <v>0</v>
      </c>
      <c r="GE416" s="272">
        <f t="shared" si="1623"/>
        <v>2520.5163398597938</v>
      </c>
      <c r="GF416" s="273">
        <f t="shared" si="1624"/>
        <v>980.51019501565554</v>
      </c>
      <c r="GG416" s="273">
        <f t="shared" si="1625"/>
        <v>177.04106771175188</v>
      </c>
      <c r="GH416" s="272">
        <f t="shared" si="1761"/>
        <v>1210.2726716347681</v>
      </c>
      <c r="GI416" s="274">
        <f t="shared" si="1762"/>
        <v>864.58960483903866</v>
      </c>
      <c r="GJ416" s="275">
        <f t="shared" si="1626"/>
        <v>16.586786964754499</v>
      </c>
      <c r="GK416" s="271">
        <f t="shared" si="1763"/>
        <v>12432.616592628214</v>
      </c>
      <c r="GL416" s="276">
        <f t="shared" si="1764"/>
        <v>15665.096906711549</v>
      </c>
      <c r="GM416" s="272">
        <f t="shared" si="1765"/>
        <v>6546.7461391662591</v>
      </c>
      <c r="GN416" s="272">
        <f t="shared" si="1766"/>
        <v>356.98677090408495</v>
      </c>
      <c r="GO416" s="277">
        <f t="shared" si="1767"/>
        <v>0.52657830235415459</v>
      </c>
      <c r="GP416" s="278">
        <f t="shared" si="1768"/>
        <v>2.8713727978690859E-2</v>
      </c>
      <c r="GQ416" s="279">
        <f t="shared" si="1769"/>
        <v>1.0771179565989983</v>
      </c>
      <c r="GR416" s="280">
        <f t="shared" si="1770"/>
        <v>12432.616592628214</v>
      </c>
      <c r="GS416" s="272">
        <f t="shared" si="1771"/>
        <v>6546.7461391662591</v>
      </c>
      <c r="GT416" s="272">
        <f t="shared" si="1627"/>
        <v>356.98677090408495</v>
      </c>
      <c r="GU416" s="73">
        <f t="shared" si="1772"/>
        <v>0.52657830235415459</v>
      </c>
      <c r="GV416" s="74">
        <f t="shared" si="1773"/>
        <v>2.8713727978690859E-2</v>
      </c>
      <c r="GW416" s="279">
        <f t="shared" si="1774"/>
        <v>1.0771179565989983</v>
      </c>
      <c r="GX416" s="280">
        <f t="shared" si="1775"/>
        <v>10333.449634231381</v>
      </c>
      <c r="GY416" s="272">
        <f t="shared" si="1628"/>
        <v>5790.4315127496002</v>
      </c>
      <c r="GZ416" s="272">
        <f t="shared" si="1629"/>
        <v>224.05324353606207</v>
      </c>
      <c r="HA416" s="73">
        <f t="shared" si="1776"/>
        <v>0.56035803315552735</v>
      </c>
      <c r="HB416" s="74">
        <f t="shared" si="1777"/>
        <v>2.1682327922114802E-2</v>
      </c>
      <c r="HC416" s="279">
        <f t="shared" si="1778"/>
        <v>1.0806914365181377</v>
      </c>
      <c r="HD416" s="280">
        <f t="shared" si="1779"/>
        <v>11225.211222025226</v>
      </c>
      <c r="HE416" s="272">
        <f t="shared" si="1630"/>
        <v>6462.7867975238732</v>
      </c>
      <c r="HF416" s="272">
        <f t="shared" si="1631"/>
        <v>246.00657807430866</v>
      </c>
      <c r="HG416" s="73">
        <f t="shared" si="1780"/>
        <v>0.57573854689193749</v>
      </c>
      <c r="HH416" s="74">
        <f t="shared" si="1781"/>
        <v>2.1915541116198679E-2</v>
      </c>
      <c r="HI416" s="281">
        <f t="shared" si="1782"/>
        <v>1.0828502026213438</v>
      </c>
      <c r="HJ416" s="72">
        <f t="shared" si="1632"/>
        <v>3.8039497755250227</v>
      </c>
      <c r="HK416" s="73">
        <f t="shared" si="1783"/>
        <v>3.8039497755250227</v>
      </c>
      <c r="HL416" s="73">
        <f t="shared" si="1633"/>
        <v>3.1721535736116899</v>
      </c>
      <c r="HM416" s="74">
        <f t="shared" si="1784"/>
        <v>3.4527761560784169</v>
      </c>
      <c r="HN416" s="75"/>
      <c r="HO416" s="75"/>
      <c r="HP416" s="76">
        <f t="shared" si="1785"/>
        <v>672.35528477427317</v>
      </c>
      <c r="HQ416" s="77">
        <f t="shared" si="1786"/>
        <v>765.1470376259706</v>
      </c>
      <c r="HR416" s="77">
        <f t="shared" si="1787"/>
        <v>21.953334538246569</v>
      </c>
      <c r="HS416" s="77">
        <f t="shared" si="1788"/>
        <v>25.351710724767138</v>
      </c>
      <c r="HT416" s="282">
        <f t="shared" si="1789"/>
        <v>891.76158779384502</v>
      </c>
      <c r="HU416" s="73">
        <f t="shared" si="1844"/>
        <v>0.75396304794606872</v>
      </c>
      <c r="HV416" s="74">
        <f t="shared" si="1845"/>
        <v>2.4617941430464127E-2</v>
      </c>
      <c r="HW416" s="279">
        <f t="shared" si="1605"/>
        <v>1.1078652975804728</v>
      </c>
      <c r="HX416" s="76">
        <f t="shared" si="1790"/>
        <v>932.38379192879722</v>
      </c>
      <c r="HY416" s="77">
        <f t="shared" si="1791"/>
        <v>1061.0620790528906</v>
      </c>
      <c r="HZ416" s="77">
        <f t="shared" si="1634"/>
        <v>41.393939470645442</v>
      </c>
      <c r="IA416" s="77">
        <f t="shared" si="1792"/>
        <v>47.801721300701359</v>
      </c>
      <c r="IB416" s="282">
        <f t="shared" si="1793"/>
        <v>1268.100986701367</v>
      </c>
      <c r="IC416" s="73">
        <f t="shared" si="1846"/>
        <v>0.73525988995099656</v>
      </c>
      <c r="ID416" s="74">
        <f t="shared" si="1847"/>
        <v>3.264246294636277E-2</v>
      </c>
      <c r="IE416" s="279">
        <f t="shared" si="1854"/>
        <v>1.106526270676234</v>
      </c>
      <c r="IF416" s="76">
        <f t="shared" si="1635"/>
        <v>83.959341642385965</v>
      </c>
      <c r="IG416" s="77">
        <f t="shared" si="1794"/>
        <v>95.546570382451648</v>
      </c>
      <c r="IH416" s="77">
        <f t="shared" si="1636"/>
        <v>110.98019282977631</v>
      </c>
      <c r="II416" s="77">
        <f t="shared" si="1795"/>
        <v>128.1599266798257</v>
      </c>
      <c r="IJ416" s="282">
        <f t="shared" si="1796"/>
        <v>1207.4053706029881</v>
      </c>
      <c r="IK416" s="73">
        <f t="shared" si="1637"/>
        <v>6.9536995350994654E-2</v>
      </c>
      <c r="IL416" s="74">
        <f t="shared" si="1638"/>
        <v>9.1916265681634246E-2</v>
      </c>
      <c r="IM416" s="279">
        <f t="shared" si="1797"/>
        <v>1.0238254386559078</v>
      </c>
      <c r="IN416" s="76">
        <f t="shared" si="1639"/>
        <v>48.702127080597478</v>
      </c>
      <c r="IO416" s="77">
        <f t="shared" si="1798"/>
        <v>55.423507638990735</v>
      </c>
      <c r="IP416" s="77">
        <f t="shared" si="1640"/>
        <v>1.5879598019503045</v>
      </c>
      <c r="IQ416" s="77">
        <f t="shared" si="1799"/>
        <v>1.8337759792922117</v>
      </c>
      <c r="IR416" s="282">
        <f t="shared" si="1800"/>
        <v>66.758644670532817</v>
      </c>
      <c r="IS416" s="73">
        <f t="shared" si="1606"/>
        <v>0.72952540185547743</v>
      </c>
      <c r="IT416" s="74">
        <f t="shared" si="1607"/>
        <v>2.3786579397877261E-2</v>
      </c>
      <c r="IU416" s="279">
        <f t="shared" si="1608"/>
        <v>1.1043639632008659</v>
      </c>
      <c r="IV416" s="76">
        <f t="shared" si="1641"/>
        <v>0</v>
      </c>
      <c r="IW416" s="77">
        <f t="shared" si="1801"/>
        <v>0</v>
      </c>
      <c r="IX416" s="77">
        <f t="shared" si="1802"/>
        <v>0</v>
      </c>
      <c r="IY416" s="77">
        <f t="shared" si="1803"/>
        <v>0</v>
      </c>
      <c r="IZ416" s="282">
        <f t="shared" si="1804"/>
        <v>0</v>
      </c>
      <c r="JA416" s="283"/>
      <c r="JB416" s="284"/>
      <c r="JC416" s="285"/>
      <c r="JD416" s="76">
        <f t="shared" si="1642"/>
        <v>0</v>
      </c>
      <c r="JE416" s="77">
        <f t="shared" si="1805"/>
        <v>0</v>
      </c>
      <c r="JF416" s="77">
        <f t="shared" si="1643"/>
        <v>0</v>
      </c>
      <c r="JG416" s="77">
        <f t="shared" si="1806"/>
        <v>0</v>
      </c>
      <c r="JH416" s="282">
        <f t="shared" si="1807"/>
        <v>0</v>
      </c>
      <c r="JI416" s="283"/>
      <c r="JJ416" s="284"/>
      <c r="JK416" s="285"/>
      <c r="JL416" s="76">
        <f t="shared" si="1644"/>
        <v>1772.2599957241846</v>
      </c>
      <c r="JM416" s="77">
        <f t="shared" si="1808"/>
        <v>2016.8495977340792</v>
      </c>
      <c r="JN416" s="77">
        <f t="shared" si="1645"/>
        <v>84.698335065424629</v>
      </c>
      <c r="JO416" s="77">
        <f t="shared" si="1809"/>
        <v>97.809637333552359</v>
      </c>
      <c r="JP416" s="282">
        <f t="shared" si="1810"/>
        <v>2264.3182113379171</v>
      </c>
      <c r="JQ416" s="73">
        <f t="shared" si="1646"/>
        <v>0.78269034221873335</v>
      </c>
      <c r="JR416" s="74">
        <f t="shared" si="1647"/>
        <v>3.7405667914219065E-2</v>
      </c>
      <c r="JS416" s="279">
        <f t="shared" si="1848"/>
        <v>1.1138094915227283</v>
      </c>
      <c r="JT416" s="76">
        <f t="shared" si="1648"/>
        <v>10.489962072464369</v>
      </c>
      <c r="JU416" s="77">
        <f t="shared" si="1811"/>
        <v>11.937681738085177</v>
      </c>
      <c r="JV416" s="77">
        <f t="shared" si="1649"/>
        <v>0.2012454986625867</v>
      </c>
      <c r="JW416" s="77">
        <f t="shared" si="1812"/>
        <v>0.23239830185555513</v>
      </c>
      <c r="JX416" s="282">
        <f t="shared" si="1813"/>
        <v>150.84219329898477</v>
      </c>
      <c r="JY416" s="73">
        <f t="shared" si="1855"/>
        <v>6.9542624931687266E-2</v>
      </c>
      <c r="JZ416" s="74">
        <f t="shared" si="1856"/>
        <v>1.3341459326549131E-3</v>
      </c>
      <c r="KA416" s="279">
        <f t="shared" si="1857"/>
        <v>1.0098041034571972</v>
      </c>
      <c r="KB416" s="76">
        <f t="shared" si="1650"/>
        <v>0.26881673336542322</v>
      </c>
      <c r="KC416" s="77">
        <f t="shared" si="1814"/>
        <v>0.30591613073718527</v>
      </c>
      <c r="KD416" s="77">
        <f t="shared" si="1651"/>
        <v>5.1571356675327914E-3</v>
      </c>
      <c r="KE416" s="77">
        <f t="shared" si="1815"/>
        <v>5.9554602688668681E-3</v>
      </c>
      <c r="KF416" s="282">
        <f t="shared" si="1816"/>
        <v>3.8654959261242481</v>
      </c>
      <c r="KG416" s="73">
        <f t="shared" si="1858"/>
        <v>6.9542624931687141E-2</v>
      </c>
      <c r="KH416" s="74">
        <f t="shared" si="1859"/>
        <v>1.3341459326549105E-3</v>
      </c>
      <c r="KI416" s="279">
        <f t="shared" si="1860"/>
        <v>1.0098041034571972</v>
      </c>
      <c r="KJ416" s="76">
        <f t="shared" si="1652"/>
        <v>104.4932440269647</v>
      </c>
      <c r="KK416" s="77">
        <f t="shared" si="1817"/>
        <v>118.9143566351261</v>
      </c>
      <c r="KL416" s="77">
        <f t="shared" si="1653"/>
        <v>3.4128865830834973</v>
      </c>
      <c r="KM416" s="77">
        <f t="shared" si="1818"/>
        <v>3.9412014261448229</v>
      </c>
      <c r="KN416" s="282">
        <f t="shared" si="1819"/>
        <v>137.35811402909911</v>
      </c>
      <c r="KO416" s="73">
        <f t="shared" si="1654"/>
        <v>0.76073586744812149</v>
      </c>
      <c r="KP416" s="74">
        <f t="shared" si="1655"/>
        <v>2.4846632521180963E-2</v>
      </c>
      <c r="KQ416" s="279">
        <f t="shared" si="1656"/>
        <v>1.1088354157807943</v>
      </c>
      <c r="KR416" s="76">
        <f t="shared" si="1657"/>
        <v>475.0526287782028</v>
      </c>
      <c r="KS416" s="77">
        <f t="shared" si="1820"/>
        <v>540.61464207588256</v>
      </c>
      <c r="KT416" s="77">
        <f t="shared" si="1658"/>
        <v>15.511944072474524</v>
      </c>
      <c r="KU416" s="77">
        <f t="shared" si="1821"/>
        <v>17.913193014893579</v>
      </c>
      <c r="KV416" s="282">
        <f t="shared" si="1822"/>
        <v>629.2837115778392</v>
      </c>
      <c r="KW416" s="73">
        <f t="shared" si="1590"/>
        <v>0.75491009863750658</v>
      </c>
      <c r="KX416" s="74">
        <f t="shared" si="1591"/>
        <v>2.4650159835824345E-2</v>
      </c>
      <c r="KY416" s="279">
        <f t="shared" si="1592"/>
        <v>1.1080009874555479</v>
      </c>
      <c r="KZ416" s="76">
        <f t="shared" si="1659"/>
        <v>2071.3721899506068</v>
      </c>
      <c r="LA416" s="77">
        <f t="shared" si="1823"/>
        <v>2357.2422658856899</v>
      </c>
      <c r="LB416" s="77">
        <f t="shared" si="1660"/>
        <v>65.846092952931883</v>
      </c>
      <c r="LC416" s="77">
        <f t="shared" si="1824"/>
        <v>76.039068142045735</v>
      </c>
      <c r="LD416" s="286">
        <f t="shared" si="1825"/>
        <v>4479.5323138034491</v>
      </c>
      <c r="LE416" s="73">
        <f t="shared" si="1661"/>
        <v>0.46240813657438734</v>
      </c>
      <c r="LF416" s="74">
        <f t="shared" si="1662"/>
        <v>1.469932313023628E-2</v>
      </c>
      <c r="LG416" s="279">
        <f t="shared" si="1663"/>
        <v>1.0660924021491918</v>
      </c>
      <c r="LH416" s="76">
        <f t="shared" si="1664"/>
        <v>311.99272667564401</v>
      </c>
      <c r="LI416" s="77">
        <f t="shared" si="1826"/>
        <v>355.05084288414963</v>
      </c>
      <c r="LJ416" s="77">
        <f t="shared" si="1665"/>
        <v>10.179073166943191</v>
      </c>
      <c r="LK416" s="77">
        <f t="shared" si="1827"/>
        <v>11.754793693185997</v>
      </c>
      <c r="LL416" s="282">
        <f t="shared" si="1828"/>
        <v>421.48347039210188</v>
      </c>
      <c r="LM416" s="73">
        <f t="shared" si="1849"/>
        <v>0.74022529610805443</v>
      </c>
      <c r="LN416" s="74">
        <f t="shared" si="1850"/>
        <v>2.4150586872300591E-2</v>
      </c>
      <c r="LO416" s="279">
        <f t="shared" si="1851"/>
        <v>1.1058970039637046</v>
      </c>
      <c r="LP416" s="76">
        <f t="shared" si="1666"/>
        <v>6.4202093451560874E-2</v>
      </c>
      <c r="LQ416" s="77">
        <f t="shared" si="1829"/>
        <v>7.3062624368810794E-2</v>
      </c>
      <c r="LR416" s="77">
        <f t="shared" si="1667"/>
        <v>1.2316900883518657E-3</v>
      </c>
      <c r="LS416" s="77">
        <f t="shared" si="1830"/>
        <v>1.4223557140287345E-3</v>
      </c>
      <c r="LT416" s="282">
        <f t="shared" si="1831"/>
        <v>0.92320491949545436</v>
      </c>
      <c r="LU416" s="73">
        <f t="shared" si="1599"/>
        <v>6.9542624931687211E-2</v>
      </c>
      <c r="LV416" s="74">
        <f t="shared" si="1600"/>
        <v>1.3341459326549118E-3</v>
      </c>
      <c r="LW416" s="279">
        <f t="shared" si="1601"/>
        <v>1.0098041034571972</v>
      </c>
      <c r="LX416" s="76">
        <f t="shared" si="1668"/>
        <v>63.351827685320963</v>
      </c>
      <c r="LY416" s="77">
        <f t="shared" si="1832"/>
        <v>72.095013424172109</v>
      </c>
      <c r="LZ416" s="77">
        <f t="shared" si="1669"/>
        <v>1.2153780981901625</v>
      </c>
      <c r="MA416" s="77">
        <f t="shared" si="1833"/>
        <v>1.4035186277899998</v>
      </c>
      <c r="MB416" s="286">
        <f t="shared" si="1834"/>
        <v>910.97845555568256</v>
      </c>
      <c r="MC416" s="73">
        <f t="shared" si="1593"/>
        <v>6.9542619036667933E-2</v>
      </c>
      <c r="MD416" s="74">
        <f t="shared" si="1594"/>
        <v>1.3341458195614527E-3</v>
      </c>
      <c r="ME416" s="279">
        <f t="shared" si="1595"/>
        <v>1.0098041026261186</v>
      </c>
      <c r="MF416" s="76">
        <f t="shared" si="1670"/>
        <v>0</v>
      </c>
      <c r="MG416" s="77">
        <f t="shared" si="1835"/>
        <v>0</v>
      </c>
      <c r="MH416" s="77">
        <f t="shared" si="1671"/>
        <v>0</v>
      </c>
      <c r="MI416" s="77">
        <f t="shared" si="1836"/>
        <v>0</v>
      </c>
      <c r="MJ416" s="286">
        <f t="shared" si="1837"/>
        <v>0</v>
      </c>
      <c r="MK416" s="73"/>
      <c r="ML416" s="74"/>
      <c r="MM416" s="279"/>
      <c r="MN416" s="287">
        <f t="shared" si="1838"/>
        <v>1.0771201728242195</v>
      </c>
      <c r="MO416" s="288">
        <f t="shared" si="1838"/>
        <v>1.0771201728242195</v>
      </c>
      <c r="MP416" s="288">
        <f t="shared" si="1838"/>
        <v>1.080694715023985</v>
      </c>
      <c r="MQ416" s="289">
        <f t="shared" si="1672"/>
        <v>1.0828531257878182</v>
      </c>
      <c r="MR416" s="290">
        <f t="shared" si="1839"/>
        <v>3.8039576023460135</v>
      </c>
      <c r="MS416" s="291">
        <f t="shared" si="1602"/>
        <v>3.8039576023460135</v>
      </c>
      <c r="MT416" s="291">
        <f t="shared" si="1673"/>
        <v>3.1721631970099033</v>
      </c>
      <c r="MU416" s="292">
        <f t="shared" si="1603"/>
        <v>3.452785476887037</v>
      </c>
      <c r="MV416" s="359">
        <f t="shared" si="1674"/>
        <v>0.28062227987713378</v>
      </c>
      <c r="MW416" s="360">
        <f t="shared" si="1675"/>
        <v>0.39857076269757952</v>
      </c>
      <c r="MX416" s="360">
        <f t="shared" si="1676"/>
        <v>0.35117212545897641</v>
      </c>
      <c r="MY416" s="360">
        <f t="shared" si="1677"/>
        <v>2.0982915300816453E-2</v>
      </c>
      <c r="MZ416" s="360">
        <f t="shared" si="1678"/>
        <v>0</v>
      </c>
      <c r="NA416" s="360">
        <f t="shared" si="1679"/>
        <v>0</v>
      </c>
      <c r="NB416" s="360">
        <f t="shared" si="1680"/>
        <v>0.71640226494741888</v>
      </c>
      <c r="NC416" s="360">
        <f t="shared" si="1681"/>
        <v>4.3219615627968035E-2</v>
      </c>
      <c r="ND416" s="360">
        <f t="shared" si="1682"/>
        <v>1.110784513802917E-3</v>
      </c>
      <c r="NE416" s="360">
        <f t="shared" si="1683"/>
        <v>4.3244581215450974E-2</v>
      </c>
      <c r="NF416" s="360">
        <f t="shared" si="1684"/>
        <v>0.19811057655705194</v>
      </c>
      <c r="NG416" s="360">
        <f t="shared" si="1685"/>
        <v>1.3564959724946315</v>
      </c>
      <c r="NH416" s="360">
        <f t="shared" si="1686"/>
        <v>0.13248646107485182</v>
      </c>
      <c r="NI416" s="360">
        <f t="shared" si="1687"/>
        <v>2.0196082069143945E-4</v>
      </c>
      <c r="NJ416" s="360">
        <f t="shared" si="1688"/>
        <v>0.26133730175963948</v>
      </c>
      <c r="NK416" s="361">
        <f t="shared" si="1689"/>
        <v>0</v>
      </c>
      <c r="NL416" s="145">
        <f t="shared" si="1840"/>
        <v>3.8039576023460135</v>
      </c>
      <c r="NM416" s="56">
        <f t="shared" si="1604"/>
        <v>3.8039576023460135</v>
      </c>
      <c r="NN416" s="56">
        <f t="shared" si="1841"/>
        <v>3.1721631970099033</v>
      </c>
      <c r="NO416" s="58">
        <f t="shared" si="1596"/>
        <v>3.452785476887037</v>
      </c>
      <c r="NP416" s="55">
        <f t="shared" si="1690"/>
        <v>1.0771201728242195</v>
      </c>
      <c r="NQ416" s="56">
        <f t="shared" si="1597"/>
        <v>1.0771201728242195</v>
      </c>
      <c r="NR416" s="56">
        <f t="shared" si="1691"/>
        <v>1.080694715023985</v>
      </c>
      <c r="NS416" s="61">
        <f t="shared" si="1598"/>
        <v>1.0828531257878182</v>
      </c>
      <c r="NT416" s="41"/>
      <c r="NU416" s="86">
        <f t="shared" si="1852"/>
        <v>0</v>
      </c>
      <c r="NV416" s="86">
        <f t="shared" si="1852"/>
        <v>0</v>
      </c>
      <c r="NW416" s="86">
        <f t="shared" si="1852"/>
        <v>0</v>
      </c>
      <c r="NX416" s="86">
        <f t="shared" si="1842"/>
        <v>0</v>
      </c>
      <c r="NY416" s="87">
        <f t="shared" si="1853"/>
        <v>0</v>
      </c>
      <c r="NZ416" s="87">
        <f t="shared" si="1853"/>
        <v>0</v>
      </c>
      <c r="OA416" s="87">
        <f t="shared" si="1853"/>
        <v>0</v>
      </c>
      <c r="OB416" s="87">
        <f t="shared" si="1843"/>
        <v>0</v>
      </c>
      <c r="OC416" s="26"/>
    </row>
    <row r="417" spans="1:393" thickBot="1" x14ac:dyDescent="0.35">
      <c r="A417" s="136" t="s">
        <v>932</v>
      </c>
      <c r="B417" s="137" t="s">
        <v>933</v>
      </c>
      <c r="C417" s="133" t="s">
        <v>100</v>
      </c>
      <c r="D417" s="64">
        <f>VLOOKUP(B417,[1]УсіТ_1!$A$10:$G$556,6,FALSE)</f>
        <v>1539.3</v>
      </c>
      <c r="E417" s="64">
        <f>VLOOKUP(B417,[1]УсіТ_1!$A$10:$G$556,7,FALSE)</f>
        <v>0</v>
      </c>
      <c r="F417" s="38"/>
      <c r="G417" s="38"/>
      <c r="H417" s="39">
        <v>911.07</v>
      </c>
      <c r="I417" s="256">
        <v>3.194</v>
      </c>
      <c r="J417" s="62">
        <v>3.194</v>
      </c>
      <c r="K417" s="257">
        <f t="shared" si="1692"/>
        <v>2.6906999999999996</v>
      </c>
      <c r="L417" s="293">
        <f t="shared" si="1693"/>
        <v>2.9297999999999997</v>
      </c>
      <c r="M417" s="63">
        <v>0.23910000000000001</v>
      </c>
      <c r="N417" s="63">
        <v>0.40360000000000001</v>
      </c>
      <c r="O417" s="63">
        <v>0.26419999999999999</v>
      </c>
      <c r="P417" s="63">
        <v>9.4000000000000004E-3</v>
      </c>
      <c r="Q417" s="63">
        <v>0</v>
      </c>
      <c r="R417" s="63">
        <v>0</v>
      </c>
      <c r="S417" s="63">
        <v>0.68789999999999996</v>
      </c>
      <c r="T417" s="63">
        <v>5.28E-2</v>
      </c>
      <c r="U417" s="63">
        <v>1.2999999999999999E-3</v>
      </c>
      <c r="V417" s="63">
        <v>6.1800000000000001E-2</v>
      </c>
      <c r="W417" s="63">
        <v>0.1177</v>
      </c>
      <c r="X417" s="63">
        <v>0.92900000000000005</v>
      </c>
      <c r="Y417" s="63">
        <v>0.2021</v>
      </c>
      <c r="Z417" s="63">
        <v>6.9999999999999999E-4</v>
      </c>
      <c r="AA417" s="63">
        <v>0.22439999999999999</v>
      </c>
      <c r="AB417" s="259">
        <v>0</v>
      </c>
      <c r="AC417" s="144">
        <v>132.99</v>
      </c>
      <c r="AD417" s="70">
        <v>29.2578</v>
      </c>
      <c r="AE417" s="70">
        <v>96.825465559310004</v>
      </c>
      <c r="AF417" s="68">
        <f t="shared" si="1694"/>
        <v>6.8010207008859345</v>
      </c>
      <c r="AG417" s="68">
        <f t="shared" si="1695"/>
        <v>30.873961599172706</v>
      </c>
      <c r="AH417" s="71">
        <v>4.6141821827916703</v>
      </c>
      <c r="AI417" s="71">
        <v>28.437611015548899</v>
      </c>
      <c r="AJ417" s="68">
        <f t="shared" si="1696"/>
        <v>0.38973745896809769</v>
      </c>
      <c r="AK417" s="68">
        <f t="shared" si="1697"/>
        <v>16.651756880598722</v>
      </c>
      <c r="AL417" s="71">
        <v>14.6062529378825</v>
      </c>
      <c r="AM417" s="69">
        <f t="shared" si="1698"/>
        <v>368.07757403463972</v>
      </c>
      <c r="AN417" s="260">
        <v>220.15</v>
      </c>
      <c r="AO417" s="71">
        <v>48.433</v>
      </c>
      <c r="AP417" s="71">
        <v>160.28367729063899</v>
      </c>
      <c r="AQ417" s="68">
        <f t="shared" si="1699"/>
        <v>11.258325492894482</v>
      </c>
      <c r="AR417" s="68">
        <f t="shared" si="1700"/>
        <v>51.108373908247728</v>
      </c>
      <c r="AS417" s="71">
        <v>16.213444946091698</v>
      </c>
      <c r="AT417" s="261">
        <f t="shared" si="1609"/>
        <v>3.5163310218737553</v>
      </c>
      <c r="AU417" s="71">
        <v>48.000067865574799</v>
      </c>
      <c r="AV417" s="68">
        <f t="shared" si="1701"/>
        <v>0.65784093009770261</v>
      </c>
      <c r="AW417" s="68">
        <f t="shared" si="1702"/>
        <v>28.106631738958786</v>
      </c>
      <c r="AX417" s="71">
        <v>24.654009505115301</v>
      </c>
      <c r="AY417" s="69">
        <f t="shared" si="1703"/>
        <v>621.2810395289049</v>
      </c>
      <c r="AZ417" s="260">
        <v>50</v>
      </c>
      <c r="BA417" s="260">
        <v>254.858333333334</v>
      </c>
      <c r="BB417" s="260">
        <v>26.578083333333399</v>
      </c>
      <c r="BC417" s="262">
        <f t="shared" si="1704"/>
        <v>21.262466666666722</v>
      </c>
      <c r="BD417" s="262">
        <f t="shared" si="1610"/>
        <v>5.3156166666666778</v>
      </c>
      <c r="BE417" s="260">
        <v>9.9758833333333392</v>
      </c>
      <c r="BF417" s="262">
        <f t="shared" si="1705"/>
        <v>7.9807066666666717</v>
      </c>
      <c r="BG417" s="262">
        <f t="shared" si="1611"/>
        <v>1.9951766666666675</v>
      </c>
      <c r="BH417" s="260">
        <v>31.424663763164794</v>
      </c>
      <c r="BI417" s="263">
        <f t="shared" si="1706"/>
        <v>18.4008375651762</v>
      </c>
      <c r="BJ417" s="68">
        <f t="shared" si="1707"/>
        <v>0.43067501687417353</v>
      </c>
      <c r="BK417" s="260">
        <v>16.140479855320454</v>
      </c>
      <c r="BL417" s="69">
        <f t="shared" si="1708"/>
        <v>406.7729323421832</v>
      </c>
      <c r="BM417" s="260">
        <v>4.91</v>
      </c>
      <c r="BN417" s="260">
        <v>1.0802</v>
      </c>
      <c r="BO417" s="260">
        <v>3.5748028866547301</v>
      </c>
      <c r="BP417" s="68">
        <f t="shared" si="1709"/>
        <v>0.25109415475862823</v>
      </c>
      <c r="BQ417" s="68">
        <f t="shared" si="1710"/>
        <v>1.1398687980445006</v>
      </c>
      <c r="BR417" s="260">
        <v>0.85349403166666704</v>
      </c>
      <c r="BS417" s="260">
        <v>1.12359221216965</v>
      </c>
      <c r="BT417" s="68">
        <f t="shared" si="1711"/>
        <v>1.5398831267785053E-2</v>
      </c>
      <c r="BU417" s="68">
        <f t="shared" si="1712"/>
        <v>0.65792391420478724</v>
      </c>
      <c r="BV417" s="260">
        <v>0.577104456524552</v>
      </c>
      <c r="BW417" s="69">
        <f t="shared" si="1713"/>
        <v>14.543032304418716</v>
      </c>
      <c r="BX417" s="260">
        <v>0</v>
      </c>
      <c r="BY417" s="260">
        <v>0</v>
      </c>
      <c r="BZ417" s="263">
        <f t="shared" si="1714"/>
        <v>0</v>
      </c>
      <c r="CA417" s="263">
        <f t="shared" si="1715"/>
        <v>0</v>
      </c>
      <c r="CB417" s="260">
        <v>0</v>
      </c>
      <c r="CC417" s="264">
        <f t="shared" si="1716"/>
        <v>0</v>
      </c>
      <c r="CD417" s="260">
        <v>0</v>
      </c>
      <c r="CE417" s="260">
        <v>0</v>
      </c>
      <c r="CF417" s="263">
        <f t="shared" si="1717"/>
        <v>0</v>
      </c>
      <c r="CG417" s="263">
        <f t="shared" si="1718"/>
        <v>0</v>
      </c>
      <c r="CH417" s="260">
        <v>0</v>
      </c>
      <c r="CI417" s="69">
        <f t="shared" si="1719"/>
        <v>0</v>
      </c>
      <c r="CJ417" s="260">
        <v>423.47452166470913</v>
      </c>
      <c r="CK417" s="260">
        <v>93.164402477102783</v>
      </c>
      <c r="CL417" s="260">
        <v>32.673434767941473</v>
      </c>
      <c r="CM417" s="260">
        <v>14.923900744067581</v>
      </c>
      <c r="CN417" s="260">
        <v>209.31243132420323</v>
      </c>
      <c r="CO417" s="265">
        <f t="shared" si="1720"/>
        <v>14.702105176212035</v>
      </c>
      <c r="CP417" s="266">
        <f t="shared" si="1721"/>
        <v>66.741780476898086</v>
      </c>
      <c r="CQ417" s="260">
        <v>81.814576103371195</v>
      </c>
      <c r="CR417" s="265">
        <f t="shared" si="1722"/>
        <v>1.1212687654967022</v>
      </c>
      <c r="CS417" s="265">
        <f t="shared" si="1723"/>
        <v>47.906852295633421</v>
      </c>
      <c r="CT417" s="260">
        <v>42.021968438842663</v>
      </c>
      <c r="CU417" s="267">
        <f t="shared" si="1612"/>
        <v>1058.9536017314044</v>
      </c>
      <c r="CV417" s="260">
        <v>58.206299999999999</v>
      </c>
      <c r="CW417" s="260">
        <v>6.2773110067538997</v>
      </c>
      <c r="CX417" s="68">
        <f t="shared" si="1724"/>
        <v>8.60305473475622E-2</v>
      </c>
      <c r="CY417" s="68">
        <f t="shared" si="1725"/>
        <v>3.6757045692487731</v>
      </c>
      <c r="CZ417" s="260">
        <v>3.2241805503376999</v>
      </c>
      <c r="DA417" s="69">
        <f t="shared" si="1726"/>
        <v>81.249349868509924</v>
      </c>
      <c r="DB417" s="260">
        <v>1.491600000000002</v>
      </c>
      <c r="DC417" s="260">
        <v>0.16086294950330299</v>
      </c>
      <c r="DD417" s="68">
        <f t="shared" si="1727"/>
        <v>2.2046267229427676E-3</v>
      </c>
      <c r="DE417" s="68">
        <f t="shared" si="1728"/>
        <v>9.4193943533457086E-2</v>
      </c>
      <c r="DF417" s="260">
        <v>8.2623147475165096E-2</v>
      </c>
      <c r="DG417" s="69">
        <f t="shared" si="1729"/>
        <v>2.0821033163741638</v>
      </c>
      <c r="DH417" s="260">
        <v>34.73639841717312</v>
      </c>
      <c r="DI417" s="260">
        <v>7.6420076517780862</v>
      </c>
      <c r="DJ417" s="260">
        <v>0.52538346798333313</v>
      </c>
      <c r="DK417" s="260">
        <v>25.288098047702032</v>
      </c>
      <c r="DL417" s="68">
        <f t="shared" si="1730"/>
        <v>1.7762360068705907</v>
      </c>
      <c r="DM417" s="68">
        <f t="shared" si="1731"/>
        <v>8.0634135196863657</v>
      </c>
      <c r="DN417" s="260">
        <v>7.3545631879029099</v>
      </c>
      <c r="DO417" s="68">
        <f t="shared" si="1732"/>
        <v>0.10079428849020938</v>
      </c>
      <c r="DP417" s="68">
        <f t="shared" si="1733"/>
        <v>4.3064938929293008</v>
      </c>
      <c r="DQ417" s="260">
        <v>3.7774836329048198</v>
      </c>
      <c r="DR417" s="264">
        <f t="shared" si="1734"/>
        <v>95.188721286533166</v>
      </c>
      <c r="DS417" s="260">
        <v>65.66</v>
      </c>
      <c r="DT417" s="260">
        <v>14.4452</v>
      </c>
      <c r="DU417" s="260">
        <v>47.804797869195397</v>
      </c>
      <c r="DV417" s="68">
        <f t="shared" si="1735"/>
        <v>3.3578090023322846</v>
      </c>
      <c r="DW417" s="68">
        <f t="shared" si="1736"/>
        <v>15.243133458167382</v>
      </c>
      <c r="DX417" s="260">
        <v>1.25024129066667</v>
      </c>
      <c r="DY417" s="260">
        <v>0.60844630058333304</v>
      </c>
      <c r="DZ417" s="260">
        <v>0</v>
      </c>
      <c r="EA417" s="260">
        <v>13.995021115804199</v>
      </c>
      <c r="EB417" s="68">
        <f t="shared" si="1737"/>
        <v>0.19180176439209656</v>
      </c>
      <c r="EC417" s="68">
        <f t="shared" si="1738"/>
        <v>8.1948405944436118</v>
      </c>
      <c r="ED417" s="267">
        <v>7.1881853288124598</v>
      </c>
      <c r="EE417" s="69">
        <f t="shared" si="1739"/>
        <v>181.14227028607448</v>
      </c>
      <c r="EF417" s="260">
        <v>279.60904563492056</v>
      </c>
      <c r="EG417" s="260">
        <v>61.513990039682554</v>
      </c>
      <c r="EH417" s="260">
        <v>479.79027183663595</v>
      </c>
      <c r="EI417" s="260">
        <v>203.573772600914</v>
      </c>
      <c r="EJ417" s="268">
        <f t="shared" si="1740"/>
        <v>14.299021787488199</v>
      </c>
      <c r="EK417" s="266">
        <f t="shared" si="1741"/>
        <v>64.911940279072638</v>
      </c>
      <c r="EL417" s="260">
        <v>110.48673467073472</v>
      </c>
      <c r="EM417" s="268">
        <f t="shared" si="1742"/>
        <v>1.5142206986624194</v>
      </c>
      <c r="EN417" s="268">
        <f t="shared" si="1743"/>
        <v>64.695949433387398</v>
      </c>
      <c r="EO417" s="269">
        <f t="shared" si="1744"/>
        <v>1134.9738147828878</v>
      </c>
      <c r="EP417" s="69">
        <f t="shared" si="1745"/>
        <v>1430.0670066264386</v>
      </c>
      <c r="EQ417" s="260">
        <v>110.07</v>
      </c>
      <c r="ER417" s="260">
        <v>24.215399999999999</v>
      </c>
      <c r="ES417" s="260">
        <v>80.138198316514405</v>
      </c>
      <c r="ET417" s="68">
        <f t="shared" si="1746"/>
        <v>5.6289070497519713</v>
      </c>
      <c r="EU417" s="68">
        <f t="shared" si="1747"/>
        <v>25.553026191600413</v>
      </c>
      <c r="EV417" s="260">
        <v>8.3796553580249995</v>
      </c>
      <c r="EW417" s="260">
        <v>24.0284181717746</v>
      </c>
      <c r="EX417" s="68">
        <f t="shared" si="1748"/>
        <v>0.32930947104417091</v>
      </c>
      <c r="EY417" s="68">
        <f t="shared" si="1749"/>
        <v>14.069936374155304</v>
      </c>
      <c r="EZ417" s="260">
        <v>12.3415835923157</v>
      </c>
      <c r="FA417" s="69">
        <f t="shared" si="1750"/>
        <v>311.00790652635561</v>
      </c>
      <c r="FB417" s="260">
        <v>0.83333333333333348</v>
      </c>
      <c r="FC417" s="260">
        <v>8.9871586162120806E-2</v>
      </c>
      <c r="FD417" s="68">
        <f t="shared" si="1751"/>
        <v>1.2316900883518657E-3</v>
      </c>
      <c r="FE417" s="68">
        <f t="shared" si="1752"/>
        <v>5.2624666763574489E-2</v>
      </c>
      <c r="FF417" s="260">
        <v>4.6160245974772703E-2</v>
      </c>
      <c r="FG417" s="69">
        <f t="shared" si="1753"/>
        <v>1.1632381985642724</v>
      </c>
      <c r="FH417" s="260">
        <v>247.499046666666</v>
      </c>
      <c r="FI417" s="260">
        <v>26.6917582770552</v>
      </c>
      <c r="FJ417" s="68">
        <f t="shared" si="1754"/>
        <v>0.36581054718704153</v>
      </c>
      <c r="FK417" s="68">
        <f t="shared" si="1755"/>
        <v>15.629465826162781</v>
      </c>
      <c r="FL417" s="260">
        <v>13.7095</v>
      </c>
      <c r="FM417" s="69">
        <f t="shared" si="1756"/>
        <v>345.48036593246542</v>
      </c>
      <c r="FN417" s="260">
        <v>0</v>
      </c>
      <c r="FO417" s="260">
        <v>0</v>
      </c>
      <c r="FP417" s="68">
        <f t="shared" si="1757"/>
        <v>0</v>
      </c>
      <c r="FQ417" s="68">
        <f t="shared" si="1758"/>
        <v>0</v>
      </c>
      <c r="FR417" s="260">
        <v>0</v>
      </c>
      <c r="FS417" s="264">
        <f t="shared" si="1759"/>
        <v>0</v>
      </c>
      <c r="FT417" s="270">
        <f t="shared" si="1613"/>
        <v>4917.0091419828668</v>
      </c>
      <c r="FU417" s="271">
        <f t="shared" si="1614"/>
        <v>1551.3519658853663</v>
      </c>
      <c r="FV417" s="272">
        <f t="shared" si="1760"/>
        <v>534.61244908311119</v>
      </c>
      <c r="FW417" s="272">
        <f t="shared" si="1615"/>
        <v>47.683405099274729</v>
      </c>
      <c r="FX417" s="272">
        <f t="shared" si="1616"/>
        <v>254.858333333334</v>
      </c>
      <c r="FY417" s="272">
        <f t="shared" si="1617"/>
        <v>0</v>
      </c>
      <c r="FZ417" s="272">
        <f t="shared" si="1618"/>
        <v>0</v>
      </c>
      <c r="GA417" s="272">
        <f t="shared" si="1619"/>
        <v>58.206299999999999</v>
      </c>
      <c r="GB417" s="272">
        <f t="shared" si="1620"/>
        <v>1.491600000000002</v>
      </c>
      <c r="GC417" s="272">
        <f t="shared" si="1621"/>
        <v>247.499046666666</v>
      </c>
      <c r="GD417" s="272">
        <f t="shared" si="1622"/>
        <v>0</v>
      </c>
      <c r="GE417" s="272">
        <f t="shared" si="1623"/>
        <v>826.80124389513276</v>
      </c>
      <c r="GF417" s="273">
        <f t="shared" si="1624"/>
        <v>321.63530784168557</v>
      </c>
      <c r="GG417" s="273">
        <f t="shared" si="1625"/>
        <v>58.074519371194128</v>
      </c>
      <c r="GH417" s="272">
        <f t="shared" si="1761"/>
        <v>379.88505192552032</v>
      </c>
      <c r="GI417" s="274">
        <f t="shared" si="1762"/>
        <v>271.38071826813928</v>
      </c>
      <c r="GJ417" s="275">
        <f t="shared" si="1626"/>
        <v>5.2063246366392555</v>
      </c>
      <c r="GK417" s="271">
        <f t="shared" si="1763"/>
        <v>3902.3893958884046</v>
      </c>
      <c r="GL417" s="276">
        <f t="shared" si="1764"/>
        <v>4917.0106388193899</v>
      </c>
      <c r="GM417" s="272">
        <f t="shared" si="1765"/>
        <v>2144.367991995191</v>
      </c>
      <c r="GN417" s="272">
        <f t="shared" si="1766"/>
        <v>110.9642491071081</v>
      </c>
      <c r="GO417" s="277">
        <f t="shared" si="1767"/>
        <v>0.54950128612344995</v>
      </c>
      <c r="GP417" s="278">
        <f t="shared" si="1768"/>
        <v>2.8434950449594064E-2</v>
      </c>
      <c r="GQ417" s="279">
        <f t="shared" si="1769"/>
        <v>1.0802384028274945</v>
      </c>
      <c r="GR417" s="280">
        <f t="shared" si="1770"/>
        <v>3902.3893958884046</v>
      </c>
      <c r="GS417" s="272">
        <f t="shared" si="1771"/>
        <v>2144.367991995191</v>
      </c>
      <c r="GT417" s="272">
        <f t="shared" si="1627"/>
        <v>110.9642491071081</v>
      </c>
      <c r="GU417" s="73">
        <f t="shared" si="1772"/>
        <v>0.54950128612344995</v>
      </c>
      <c r="GV417" s="74">
        <f t="shared" si="1773"/>
        <v>2.8434950449594064E-2</v>
      </c>
      <c r="GW417" s="279">
        <f t="shared" si="1774"/>
        <v>1.0802384028274945</v>
      </c>
      <c r="GX417" s="280">
        <f t="shared" si="1775"/>
        <v>3287.4286765417196</v>
      </c>
      <c r="GY417" s="272">
        <f t="shared" si="1628"/>
        <v>1901.689793620355</v>
      </c>
      <c r="GZ417" s="272">
        <f t="shared" si="1629"/>
        <v>74.099642597046497</v>
      </c>
      <c r="HA417" s="73">
        <f t="shared" si="1776"/>
        <v>0.57847332390519812</v>
      </c>
      <c r="HB417" s="74">
        <f t="shared" si="1777"/>
        <v>2.2540304258402099E-2</v>
      </c>
      <c r="HC417" s="279">
        <f t="shared" si="1778"/>
        <v>1.083324342531357</v>
      </c>
      <c r="HD417" s="280">
        <f t="shared" si="1779"/>
        <v>3579.5537352993701</v>
      </c>
      <c r="HE417" s="272">
        <f t="shared" si="1630"/>
        <v>2121.918970165676</v>
      </c>
      <c r="HF417" s="272">
        <f t="shared" si="1631"/>
        <v>81.290400756900524</v>
      </c>
      <c r="HG417" s="73">
        <f t="shared" si="1780"/>
        <v>0.59278869017682534</v>
      </c>
      <c r="HH417" s="74">
        <f t="shared" si="1781"/>
        <v>2.2709646723630461E-2</v>
      </c>
      <c r="HI417" s="281">
        <f t="shared" si="1782"/>
        <v>1.0853262204441216</v>
      </c>
      <c r="HJ417" s="72">
        <f t="shared" si="1632"/>
        <v>3.4502814586310175</v>
      </c>
      <c r="HK417" s="73">
        <f t="shared" si="1783"/>
        <v>3.4502814586310175</v>
      </c>
      <c r="HL417" s="73">
        <f t="shared" si="1633"/>
        <v>2.9149008084491221</v>
      </c>
      <c r="HM417" s="74">
        <f t="shared" si="1784"/>
        <v>3.1797887606571873</v>
      </c>
      <c r="HN417" s="75"/>
      <c r="HO417" s="75"/>
      <c r="HP417" s="76">
        <f t="shared" si="1785"/>
        <v>220.22917654532117</v>
      </c>
      <c r="HQ417" s="77">
        <f t="shared" si="1786"/>
        <v>250.62300520034094</v>
      </c>
      <c r="HR417" s="77">
        <f t="shared" si="1787"/>
        <v>7.190758159854032</v>
      </c>
      <c r="HS417" s="77">
        <f t="shared" si="1788"/>
        <v>8.3038875229994371</v>
      </c>
      <c r="HT417" s="282">
        <f t="shared" si="1789"/>
        <v>292.12505875765055</v>
      </c>
      <c r="HU417" s="73">
        <f t="shared" si="1844"/>
        <v>0.75388663157454483</v>
      </c>
      <c r="HV417" s="74">
        <f t="shared" si="1845"/>
        <v>2.461534176641637E-2</v>
      </c>
      <c r="HW417" s="279">
        <f t="shared" si="1605"/>
        <v>1.1078543489290442</v>
      </c>
      <c r="HX417" s="76">
        <f t="shared" si="1790"/>
        <v>365.22530688959199</v>
      </c>
      <c r="HY417" s="77">
        <f t="shared" si="1791"/>
        <v>415.63005149342456</v>
      </c>
      <c r="HZ417" s="77">
        <f t="shared" si="1634"/>
        <v>15.432497444865939</v>
      </c>
      <c r="IA417" s="77">
        <f t="shared" si="1792"/>
        <v>17.821448049331188</v>
      </c>
      <c r="IB417" s="282">
        <f t="shared" si="1793"/>
        <v>493.08019010230549</v>
      </c>
      <c r="IC417" s="73">
        <f t="shared" si="1846"/>
        <v>0.74070164289872231</v>
      </c>
      <c r="ID417" s="74">
        <f t="shared" si="1847"/>
        <v>3.129814937741459E-2</v>
      </c>
      <c r="IE417" s="279">
        <f t="shared" si="1854"/>
        <v>1.1070691872600762</v>
      </c>
      <c r="IF417" s="76">
        <f t="shared" si="1635"/>
        <v>22.449021829514965</v>
      </c>
      <c r="IG417" s="77">
        <f t="shared" si="1794"/>
        <v>25.547211332206324</v>
      </c>
      <c r="IH417" s="77">
        <f t="shared" si="1636"/>
        <v>29.673848350207567</v>
      </c>
      <c r="II417" s="77">
        <f t="shared" si="1795"/>
        <v>34.267360074819699</v>
      </c>
      <c r="IJ417" s="282">
        <f t="shared" si="1796"/>
        <v>322.83566058903426</v>
      </c>
      <c r="IK417" s="73">
        <f t="shared" si="1637"/>
        <v>6.9536995350994654E-2</v>
      </c>
      <c r="IL417" s="74">
        <f t="shared" si="1638"/>
        <v>9.1916265681634232E-2</v>
      </c>
      <c r="IM417" s="279">
        <f t="shared" si="1797"/>
        <v>1.0238254386559078</v>
      </c>
      <c r="IN417" s="76">
        <f t="shared" si="1639"/>
        <v>8.1835071089441307</v>
      </c>
      <c r="IO417" s="77">
        <f t="shared" si="1798"/>
        <v>9.3129129250495097</v>
      </c>
      <c r="IP417" s="77">
        <f t="shared" si="1640"/>
        <v>0.2664929860264133</v>
      </c>
      <c r="IQ417" s="77">
        <f t="shared" si="1799"/>
        <v>0.30774610026330207</v>
      </c>
      <c r="IR417" s="282">
        <f t="shared" si="1800"/>
        <v>11.542089130491044</v>
      </c>
      <c r="IS417" s="73">
        <f t="shared" si="1606"/>
        <v>0.70901437481760055</v>
      </c>
      <c r="IT417" s="74">
        <f t="shared" si="1607"/>
        <v>2.308879987093599E-2</v>
      </c>
      <c r="IU417" s="279">
        <f t="shared" si="1608"/>
        <v>1.1014252200885979</v>
      </c>
      <c r="IV417" s="76">
        <f t="shared" si="1641"/>
        <v>0</v>
      </c>
      <c r="IW417" s="77">
        <f t="shared" si="1801"/>
        <v>0</v>
      </c>
      <c r="IX417" s="77">
        <f t="shared" si="1802"/>
        <v>0</v>
      </c>
      <c r="IY417" s="77">
        <f t="shared" si="1803"/>
        <v>0</v>
      </c>
      <c r="IZ417" s="282">
        <f t="shared" si="1804"/>
        <v>0</v>
      </c>
      <c r="JA417" s="283"/>
      <c r="JB417" s="284"/>
      <c r="JC417" s="285"/>
      <c r="JD417" s="76">
        <f t="shared" si="1642"/>
        <v>0</v>
      </c>
      <c r="JE417" s="77">
        <f t="shared" si="1805"/>
        <v>0</v>
      </c>
      <c r="JF417" s="77">
        <f t="shared" si="1643"/>
        <v>0</v>
      </c>
      <c r="JG417" s="77">
        <f t="shared" si="1806"/>
        <v>0</v>
      </c>
      <c r="JH417" s="282">
        <f t="shared" si="1807"/>
        <v>0</v>
      </c>
      <c r="JI417" s="283"/>
      <c r="JJ417" s="284"/>
      <c r="JK417" s="285"/>
      <c r="JL417" s="76">
        <f t="shared" si="1644"/>
        <v>656.51025612430033</v>
      </c>
      <c r="JM417" s="77">
        <f t="shared" si="1808"/>
        <v>747.11523657201496</v>
      </c>
      <c r="JN417" s="77">
        <f t="shared" si="1645"/>
        <v>30.747274685776318</v>
      </c>
      <c r="JO417" s="77">
        <f t="shared" si="1809"/>
        <v>35.506952807134496</v>
      </c>
      <c r="JP417" s="282">
        <f t="shared" si="1810"/>
        <v>840.4393664534955</v>
      </c>
      <c r="JQ417" s="73">
        <f t="shared" si="1646"/>
        <v>0.78115124342004194</v>
      </c>
      <c r="JR417" s="74">
        <f t="shared" si="1647"/>
        <v>3.6584762581415416E-2</v>
      </c>
      <c r="JS417" s="279">
        <f t="shared" si="1848"/>
        <v>1.1134700043520032</v>
      </c>
      <c r="JT417" s="76">
        <f t="shared" si="1648"/>
        <v>4.484359574483503</v>
      </c>
      <c r="JU417" s="77">
        <f t="shared" si="1811"/>
        <v>5.1032460393579715</v>
      </c>
      <c r="JV417" s="77">
        <f t="shared" si="1649"/>
        <v>8.60305473475622E-2</v>
      </c>
      <c r="JW417" s="77">
        <f t="shared" si="1812"/>
        <v>9.9348076076964831E-2</v>
      </c>
      <c r="JX417" s="282">
        <f t="shared" si="1813"/>
        <v>64.483611006753904</v>
      </c>
      <c r="JY417" s="73">
        <f t="shared" si="1855"/>
        <v>6.9542624931687197E-2</v>
      </c>
      <c r="JZ417" s="74">
        <f t="shared" si="1856"/>
        <v>1.3341459326549115E-3</v>
      </c>
      <c r="KA417" s="279">
        <f t="shared" si="1857"/>
        <v>1.0098041034571972</v>
      </c>
      <c r="KB417" s="76">
        <f t="shared" si="1650"/>
        <v>0.11491661111081765</v>
      </c>
      <c r="KC417" s="77">
        <f t="shared" si="1814"/>
        <v>0.13077625261022158</v>
      </c>
      <c r="KD417" s="77">
        <f t="shared" si="1651"/>
        <v>2.2046267229427676E-3</v>
      </c>
      <c r="KE417" s="77">
        <f t="shared" si="1815"/>
        <v>2.545902939654308E-3</v>
      </c>
      <c r="KF417" s="282">
        <f t="shared" si="1816"/>
        <v>1.6524629495033047</v>
      </c>
      <c r="KG417" s="73">
        <f t="shared" si="1858"/>
        <v>6.9542624931687058E-2</v>
      </c>
      <c r="KH417" s="74">
        <f t="shared" si="1859"/>
        <v>1.3341459326549085E-3</v>
      </c>
      <c r="KI417" s="279">
        <f t="shared" si="1860"/>
        <v>1.0098041034571972</v>
      </c>
      <c r="KJ417" s="76">
        <f t="shared" si="1652"/>
        <v>57.46969311234232</v>
      </c>
      <c r="KK417" s="77">
        <f t="shared" si="1817"/>
        <v>65.401085458776677</v>
      </c>
      <c r="KL417" s="77">
        <f t="shared" si="1653"/>
        <v>1.8770302953608</v>
      </c>
      <c r="KM417" s="77">
        <f t="shared" si="1818"/>
        <v>2.1675945850826519</v>
      </c>
      <c r="KN417" s="282">
        <f t="shared" si="1819"/>
        <v>75.546604195661246</v>
      </c>
      <c r="KO417" s="73">
        <f t="shared" si="1654"/>
        <v>0.76071841645587679</v>
      </c>
      <c r="KP417" s="74">
        <f t="shared" si="1655"/>
        <v>2.4845991627888427E-2</v>
      </c>
      <c r="KQ417" s="279">
        <f t="shared" si="1656"/>
        <v>1.1088329081590726</v>
      </c>
      <c r="KR417" s="76">
        <f t="shared" si="1657"/>
        <v>108.69952834418541</v>
      </c>
      <c r="KS417" s="77">
        <f t="shared" si="1820"/>
        <v>123.70115025096644</v>
      </c>
      <c r="KT417" s="77">
        <f t="shared" si="1658"/>
        <v>3.5496107667243813</v>
      </c>
      <c r="KU417" s="77">
        <f t="shared" si="1821"/>
        <v>4.0990905134133158</v>
      </c>
      <c r="KV417" s="282">
        <f t="shared" si="1822"/>
        <v>143.76370657624958</v>
      </c>
      <c r="KW417" s="73">
        <f t="shared" si="1590"/>
        <v>0.7560985378916425</v>
      </c>
      <c r="KX417" s="74">
        <f t="shared" si="1591"/>
        <v>2.4690590214031066E-2</v>
      </c>
      <c r="KY417" s="279">
        <f t="shared" si="1592"/>
        <v>1.1081712625795577</v>
      </c>
      <c r="KZ417" s="76">
        <f t="shared" si="1659"/>
        <v>499.24466112380435</v>
      </c>
      <c r="LA417" s="77">
        <f t="shared" si="1823"/>
        <v>568.14541680550053</v>
      </c>
      <c r="LB417" s="77">
        <f t="shared" si="1660"/>
        <v>15.813242486150617</v>
      </c>
      <c r="LC417" s="77">
        <f t="shared" si="1824"/>
        <v>18.261132423006735</v>
      </c>
      <c r="LD417" s="286">
        <f t="shared" si="1825"/>
        <v>1134.9738147828878</v>
      </c>
      <c r="LE417" s="73">
        <f t="shared" si="1661"/>
        <v>0.43987328572801149</v>
      </c>
      <c r="LF417" s="74">
        <f t="shared" si="1662"/>
        <v>1.3932693671153617E-2</v>
      </c>
      <c r="LG417" s="279">
        <f t="shared" si="1663"/>
        <v>1.0628636931436173</v>
      </c>
      <c r="LH417" s="76">
        <f t="shared" si="1664"/>
        <v>182.62541433022196</v>
      </c>
      <c r="LI417" s="77">
        <f t="shared" si="1826"/>
        <v>207.82954776193588</v>
      </c>
      <c r="LJ417" s="77">
        <f t="shared" si="1665"/>
        <v>5.9582165207961424</v>
      </c>
      <c r="LK417" s="77">
        <f t="shared" si="1827"/>
        <v>6.8805484382153859</v>
      </c>
      <c r="LL417" s="282">
        <f t="shared" si="1828"/>
        <v>246.83167184631398</v>
      </c>
      <c r="LM417" s="73">
        <f t="shared" si="1849"/>
        <v>0.73987836716485444</v>
      </c>
      <c r="LN417" s="74">
        <f t="shared" si="1850"/>
        <v>2.4138784444590791E-2</v>
      </c>
      <c r="LO417" s="279">
        <f t="shared" si="1851"/>
        <v>1.1058472972844442</v>
      </c>
      <c r="LP417" s="76">
        <f t="shared" si="1666"/>
        <v>6.4202093451560874E-2</v>
      </c>
      <c r="LQ417" s="77">
        <f t="shared" si="1829"/>
        <v>7.3062624368810794E-2</v>
      </c>
      <c r="LR417" s="77">
        <f t="shared" si="1667"/>
        <v>1.2316900883518657E-3</v>
      </c>
      <c r="LS417" s="77">
        <f t="shared" si="1830"/>
        <v>1.4223557140287345E-3</v>
      </c>
      <c r="LT417" s="282">
        <f t="shared" si="1831"/>
        <v>0.92320491949545436</v>
      </c>
      <c r="LU417" s="73">
        <f t="shared" si="1599"/>
        <v>6.9542624931687211E-2</v>
      </c>
      <c r="LV417" s="74">
        <f t="shared" si="1600"/>
        <v>1.3341459326549118E-3</v>
      </c>
      <c r="LW417" s="279">
        <f t="shared" si="1601"/>
        <v>1.0098041034571972</v>
      </c>
      <c r="LX417" s="76">
        <f t="shared" si="1668"/>
        <v>19.067948307918591</v>
      </c>
      <c r="LY417" s="77">
        <f t="shared" si="1832"/>
        <v>21.699515853894436</v>
      </c>
      <c r="LZ417" s="77">
        <f t="shared" si="1669"/>
        <v>0.36581054718704153</v>
      </c>
      <c r="MA417" s="77">
        <f t="shared" si="1833"/>
        <v>0.42243801989159557</v>
      </c>
      <c r="MB417" s="286">
        <f t="shared" si="1834"/>
        <v>274.19076661306781</v>
      </c>
      <c r="MC417" s="73">
        <f t="shared" si="1593"/>
        <v>6.9542634653437754E-2</v>
      </c>
      <c r="MD417" s="74">
        <f t="shared" si="1594"/>
        <v>1.3341461191625961E-3</v>
      </c>
      <c r="ME417" s="279">
        <f t="shared" si="1595"/>
        <v>1.0098041048277673</v>
      </c>
      <c r="MF417" s="76">
        <f t="shared" si="1670"/>
        <v>0</v>
      </c>
      <c r="MG417" s="77">
        <f t="shared" si="1835"/>
        <v>0</v>
      </c>
      <c r="MH417" s="77">
        <f t="shared" si="1671"/>
        <v>0</v>
      </c>
      <c r="MI417" s="77">
        <f t="shared" si="1836"/>
        <v>0</v>
      </c>
      <c r="MJ417" s="286">
        <f t="shared" si="1837"/>
        <v>0</v>
      </c>
      <c r="MK417" s="73"/>
      <c r="ML417" s="74"/>
      <c r="MM417" s="279"/>
      <c r="MN417" s="287">
        <f t="shared" si="1838"/>
        <v>1.0802417782707654</v>
      </c>
      <c r="MO417" s="288">
        <f t="shared" si="1838"/>
        <v>1.0802417782707654</v>
      </c>
      <c r="MP417" s="288">
        <f t="shared" si="1838"/>
        <v>1.0833276039971009</v>
      </c>
      <c r="MQ417" s="289">
        <f t="shared" si="1672"/>
        <v>1.0853292234636951</v>
      </c>
      <c r="MR417" s="290">
        <f t="shared" si="1839"/>
        <v>3.4502922397968243</v>
      </c>
      <c r="MS417" s="291">
        <f t="shared" si="1602"/>
        <v>3.4502922397968243</v>
      </c>
      <c r="MT417" s="291">
        <f t="shared" si="1673"/>
        <v>2.9149095840749992</v>
      </c>
      <c r="MU417" s="292">
        <f t="shared" si="1603"/>
        <v>3.1797975589039336</v>
      </c>
      <c r="MV417" s="359">
        <f t="shared" si="1674"/>
        <v>0.2648879748289345</v>
      </c>
      <c r="MW417" s="360">
        <f t="shared" si="1675"/>
        <v>0.44681312397816675</v>
      </c>
      <c r="MX417" s="360">
        <f t="shared" si="1676"/>
        <v>0.27049468089289086</v>
      </c>
      <c r="MY417" s="360">
        <f t="shared" si="1677"/>
        <v>1.035339706883282E-2</v>
      </c>
      <c r="MZ417" s="360">
        <f t="shared" si="1678"/>
        <v>0</v>
      </c>
      <c r="NA417" s="360">
        <f t="shared" si="1679"/>
        <v>0</v>
      </c>
      <c r="NB417" s="360">
        <f t="shared" si="1680"/>
        <v>0.76595601599374297</v>
      </c>
      <c r="NC417" s="360">
        <f t="shared" si="1681"/>
        <v>5.3317656662540014E-2</v>
      </c>
      <c r="ND417" s="360">
        <f t="shared" si="1682"/>
        <v>1.3127453344943562E-3</v>
      </c>
      <c r="NE417" s="360">
        <f t="shared" si="1683"/>
        <v>6.852587372423069E-2</v>
      </c>
      <c r="NF417" s="360">
        <f t="shared" si="1684"/>
        <v>0.13043175760561393</v>
      </c>
      <c r="NG417" s="360">
        <f t="shared" si="1685"/>
        <v>0.98740037093042055</v>
      </c>
      <c r="NH417" s="360">
        <f t="shared" si="1686"/>
        <v>0.22349173878118617</v>
      </c>
      <c r="NI417" s="360">
        <f t="shared" si="1687"/>
        <v>7.0686287242003806E-4</v>
      </c>
      <c r="NJ417" s="360">
        <f t="shared" si="1688"/>
        <v>0.22660004112335097</v>
      </c>
      <c r="NK417" s="361">
        <f t="shared" si="1689"/>
        <v>0</v>
      </c>
      <c r="NL417" s="145">
        <f t="shared" si="1840"/>
        <v>3.4502922397968243</v>
      </c>
      <c r="NM417" s="56">
        <f t="shared" si="1604"/>
        <v>3.4502922397968243</v>
      </c>
      <c r="NN417" s="56">
        <f t="shared" si="1841"/>
        <v>2.9149095840749992</v>
      </c>
      <c r="NO417" s="58">
        <f t="shared" si="1596"/>
        <v>3.1797975589039336</v>
      </c>
      <c r="NP417" s="55">
        <f t="shared" si="1690"/>
        <v>1.0802417782707654</v>
      </c>
      <c r="NQ417" s="56">
        <f t="shared" si="1597"/>
        <v>1.0802417782707654</v>
      </c>
      <c r="NR417" s="56">
        <f t="shared" si="1691"/>
        <v>1.0833276039971009</v>
      </c>
      <c r="NS417" s="61">
        <f t="shared" si="1598"/>
        <v>1.0853292234636951</v>
      </c>
      <c r="NT417" s="41"/>
      <c r="NU417" s="86">
        <f t="shared" si="1852"/>
        <v>0</v>
      </c>
      <c r="NV417" s="86">
        <f t="shared" si="1852"/>
        <v>0</v>
      </c>
      <c r="NW417" s="86">
        <f t="shared" si="1852"/>
        <v>0</v>
      </c>
      <c r="NX417" s="86">
        <f t="shared" si="1842"/>
        <v>0</v>
      </c>
      <c r="NY417" s="87">
        <f t="shared" si="1853"/>
        <v>0</v>
      </c>
      <c r="NZ417" s="87">
        <f t="shared" si="1853"/>
        <v>0</v>
      </c>
      <c r="OA417" s="87">
        <f t="shared" si="1853"/>
        <v>0</v>
      </c>
      <c r="OB417" s="87">
        <f t="shared" si="1843"/>
        <v>0</v>
      </c>
      <c r="OC417" s="26"/>
    </row>
    <row r="418" spans="1:393" thickBot="1" x14ac:dyDescent="0.35">
      <c r="A418" s="136" t="s">
        <v>934</v>
      </c>
      <c r="B418" s="137" t="s">
        <v>935</v>
      </c>
      <c r="C418" s="133" t="s">
        <v>100</v>
      </c>
      <c r="D418" s="64">
        <f>VLOOKUP(B418,[1]УсіТ_1!$A$10:$G$556,6,FALSE)</f>
        <v>3273.5</v>
      </c>
      <c r="E418" s="64">
        <f>VLOOKUP(B418,[1]УсіТ_1!$A$10:$G$556,7,FALSE)</f>
        <v>87.6</v>
      </c>
      <c r="F418" s="38">
        <v>488.6</v>
      </c>
      <c r="G418" s="38"/>
      <c r="H418" s="39"/>
      <c r="I418" s="256">
        <v>4.4162999999999997</v>
      </c>
      <c r="J418" s="62">
        <v>4.4162999999999997</v>
      </c>
      <c r="K418" s="257">
        <f t="shared" si="1692"/>
        <v>3.6339999999999999</v>
      </c>
      <c r="L418" s="293">
        <f t="shared" si="1693"/>
        <v>4.0559000000000003</v>
      </c>
      <c r="M418" s="63">
        <v>0.4219</v>
      </c>
      <c r="N418" s="63">
        <v>1.4373</v>
      </c>
      <c r="O418" s="63">
        <v>0.3604</v>
      </c>
      <c r="P418" s="63">
        <v>2.3599999999999999E-2</v>
      </c>
      <c r="Q418" s="63">
        <v>0</v>
      </c>
      <c r="R418" s="63">
        <v>0</v>
      </c>
      <c r="S418" s="63">
        <v>0.68430000000000002</v>
      </c>
      <c r="T418" s="63">
        <v>6.1800000000000001E-2</v>
      </c>
      <c r="U418" s="63">
        <v>1.6000000000000001E-3</v>
      </c>
      <c r="V418" s="63">
        <v>5.2900000000000003E-2</v>
      </c>
      <c r="W418" s="63">
        <v>5.7099999999999998E-2</v>
      </c>
      <c r="X418" s="63">
        <v>0.96889999999999998</v>
      </c>
      <c r="Y418" s="63">
        <v>0.1235</v>
      </c>
      <c r="Z418" s="63">
        <v>4.0000000000000002E-4</v>
      </c>
      <c r="AA418" s="63">
        <v>0.22259999999999999</v>
      </c>
      <c r="AB418" s="259">
        <v>0</v>
      </c>
      <c r="AC418" s="144">
        <v>500.6</v>
      </c>
      <c r="AD418" s="70">
        <v>110.13200000000001</v>
      </c>
      <c r="AE418" s="70">
        <v>364.46971997135603</v>
      </c>
      <c r="AF418" s="68">
        <f t="shared" si="1694"/>
        <v>25.600353130788047</v>
      </c>
      <c r="AG418" s="68">
        <f t="shared" si="1695"/>
        <v>116.21554384950652</v>
      </c>
      <c r="AH418" s="71">
        <v>14.0880450270417</v>
      </c>
      <c r="AI418" s="71">
        <v>106.69084842522901</v>
      </c>
      <c r="AJ418" s="68">
        <f t="shared" si="1696"/>
        <v>1.4621980776677637</v>
      </c>
      <c r="AK418" s="68">
        <f t="shared" si="1697"/>
        <v>62.473253058786547</v>
      </c>
      <c r="AL418" s="71">
        <v>54.799030671181399</v>
      </c>
      <c r="AM418" s="69">
        <f t="shared" si="1698"/>
        <v>1380.9355729137694</v>
      </c>
      <c r="AN418" s="260">
        <v>1663.58</v>
      </c>
      <c r="AO418" s="71">
        <v>365.98759999999999</v>
      </c>
      <c r="AP418" s="71">
        <v>1211.1956387334201</v>
      </c>
      <c r="AQ418" s="68">
        <f t="shared" si="1699"/>
        <v>85.074381664635425</v>
      </c>
      <c r="AR418" s="68">
        <f t="shared" si="1700"/>
        <v>386.2042637578158</v>
      </c>
      <c r="AS418" s="71">
        <v>129.77774131241699</v>
      </c>
      <c r="AT418" s="261">
        <f t="shared" si="1609"/>
        <v>28.145869014441725</v>
      </c>
      <c r="AU418" s="71">
        <v>363.499036921379</v>
      </c>
      <c r="AV418" s="68">
        <f t="shared" si="1701"/>
        <v>4.9817543010074994</v>
      </c>
      <c r="AW418" s="68">
        <f t="shared" si="1702"/>
        <v>212.84831506546118</v>
      </c>
      <c r="AX418" s="71">
        <v>186.702000848361</v>
      </c>
      <c r="AY418" s="69">
        <f t="shared" si="1703"/>
        <v>4704.8904213786918</v>
      </c>
      <c r="AZ418" s="260">
        <v>145</v>
      </c>
      <c r="BA418" s="260">
        <v>739.08916666666903</v>
      </c>
      <c r="BB418" s="260">
        <v>77.076441666666895</v>
      </c>
      <c r="BC418" s="262">
        <f t="shared" si="1704"/>
        <v>61.661153333333516</v>
      </c>
      <c r="BD418" s="262">
        <f t="shared" si="1610"/>
        <v>15.415288333333379</v>
      </c>
      <c r="BE418" s="260">
        <v>28.930061666666699</v>
      </c>
      <c r="BF418" s="262">
        <f t="shared" si="1705"/>
        <v>23.14404933333336</v>
      </c>
      <c r="BG418" s="262">
        <f t="shared" si="1611"/>
        <v>5.7860123333333391</v>
      </c>
      <c r="BH418" s="260">
        <v>91.131524913177955</v>
      </c>
      <c r="BI418" s="263">
        <f t="shared" si="1706"/>
        <v>53.362428939011004</v>
      </c>
      <c r="BJ418" s="68">
        <f t="shared" si="1707"/>
        <v>1.2489575489351039</v>
      </c>
      <c r="BK418" s="260">
        <v>46.807391580429346</v>
      </c>
      <c r="BL418" s="69">
        <f t="shared" si="1708"/>
        <v>1179.6415037923318</v>
      </c>
      <c r="BM418" s="260">
        <v>26.89</v>
      </c>
      <c r="BN418" s="260">
        <v>5.9157999999999999</v>
      </c>
      <c r="BO418" s="260">
        <v>19.5776883140826</v>
      </c>
      <c r="BP418" s="68">
        <f t="shared" si="1709"/>
        <v>1.3751368271811617</v>
      </c>
      <c r="BQ418" s="68">
        <f t="shared" si="1710"/>
        <v>6.2425808512050054</v>
      </c>
      <c r="BR418" s="260">
        <v>2.9497137715749999</v>
      </c>
      <c r="BS418" s="260">
        <v>5.9674591666406602</v>
      </c>
      <c r="BT418" s="68">
        <f t="shared" si="1711"/>
        <v>8.1784027878810256E-2</v>
      </c>
      <c r="BU418" s="68">
        <f t="shared" si="1712"/>
        <v>3.4942695848631051</v>
      </c>
      <c r="BV418" s="260">
        <v>3.0650330626149098</v>
      </c>
      <c r="BW418" s="69">
        <f t="shared" si="1713"/>
        <v>77.238833177895799</v>
      </c>
      <c r="BX418" s="260">
        <v>0</v>
      </c>
      <c r="BY418" s="260">
        <v>0</v>
      </c>
      <c r="BZ418" s="263">
        <f t="shared" si="1714"/>
        <v>0</v>
      </c>
      <c r="CA418" s="263">
        <f t="shared" si="1715"/>
        <v>0</v>
      </c>
      <c r="CB418" s="260">
        <v>0</v>
      </c>
      <c r="CC418" s="264">
        <f t="shared" si="1716"/>
        <v>0</v>
      </c>
      <c r="CD418" s="260">
        <v>0</v>
      </c>
      <c r="CE418" s="260">
        <v>0</v>
      </c>
      <c r="CF418" s="263">
        <f t="shared" si="1717"/>
        <v>0</v>
      </c>
      <c r="CG418" s="263">
        <f t="shared" si="1718"/>
        <v>0</v>
      </c>
      <c r="CH418" s="260">
        <v>0</v>
      </c>
      <c r="CI418" s="69">
        <f t="shared" si="1719"/>
        <v>0</v>
      </c>
      <c r="CJ418" s="260">
        <v>897.10784101177501</v>
      </c>
      <c r="CK418" s="260">
        <v>197.36374142064315</v>
      </c>
      <c r="CL418" s="260">
        <v>67.698908434067874</v>
      </c>
      <c r="CM418" s="260">
        <v>31.737406019427812</v>
      </c>
      <c r="CN418" s="260">
        <v>442.60816598270196</v>
      </c>
      <c r="CO418" s="265">
        <f t="shared" si="1720"/>
        <v>31.088797578624984</v>
      </c>
      <c r="CP418" s="266">
        <f t="shared" si="1721"/>
        <v>141.1309250215763</v>
      </c>
      <c r="CQ418" s="260">
        <v>173.06880455568265</v>
      </c>
      <c r="CR418" s="265">
        <f t="shared" si="1722"/>
        <v>2.3719079664356308</v>
      </c>
      <c r="CS418" s="265">
        <f t="shared" si="1723"/>
        <v>101.3411307827982</v>
      </c>
      <c r="CT418" s="260">
        <v>88.892373329640293</v>
      </c>
      <c r="CU418" s="267">
        <f t="shared" si="1612"/>
        <v>2240.0878016814131</v>
      </c>
      <c r="CV418" s="260">
        <v>145.05179999999987</v>
      </c>
      <c r="CW418" s="260">
        <v>15.6432424100049</v>
      </c>
      <c r="CX418" s="68">
        <f t="shared" si="1724"/>
        <v>0.21439063722911716</v>
      </c>
      <c r="CY418" s="68">
        <f t="shared" si="1725"/>
        <v>9.1599631661480103</v>
      </c>
      <c r="CZ418" s="260">
        <v>8.0347521205002401</v>
      </c>
      <c r="DA418" s="69">
        <f t="shared" si="1726"/>
        <v>202.47575343660597</v>
      </c>
      <c r="DB418" s="260">
        <v>3.6519999999999979</v>
      </c>
      <c r="DC418" s="260">
        <v>0.39385323919687798</v>
      </c>
      <c r="DD418" s="68">
        <f t="shared" si="1727"/>
        <v>5.397758643193213E-3</v>
      </c>
      <c r="DE418" s="68">
        <f t="shared" si="1728"/>
        <v>0.2306223396246887</v>
      </c>
      <c r="DF418" s="260">
        <v>0.20229266195984399</v>
      </c>
      <c r="DG418" s="69">
        <f t="shared" si="1729"/>
        <v>5.0977750813880638</v>
      </c>
      <c r="DH418" s="260">
        <v>63.207050041856</v>
      </c>
      <c r="DI418" s="260">
        <v>13.90555100920832</v>
      </c>
      <c r="DJ418" s="260">
        <v>0.95646389466666615</v>
      </c>
      <c r="DK418" s="260">
        <v>46.01473243047117</v>
      </c>
      <c r="DL418" s="68">
        <f t="shared" si="1730"/>
        <v>3.2320748059162949</v>
      </c>
      <c r="DM418" s="68">
        <f t="shared" si="1731"/>
        <v>14.672349612244897</v>
      </c>
      <c r="DN418" s="260">
        <v>13.3816000831818</v>
      </c>
      <c r="DO418" s="68">
        <f t="shared" si="1732"/>
        <v>0.18339482914000657</v>
      </c>
      <c r="DP418" s="68">
        <f t="shared" si="1733"/>
        <v>7.8356494551074363</v>
      </c>
      <c r="DQ418" s="260">
        <v>6.8731172749241898</v>
      </c>
      <c r="DR418" s="264">
        <f t="shared" si="1734"/>
        <v>173.20621768116976</v>
      </c>
      <c r="DS418" s="260">
        <v>67.930000000000007</v>
      </c>
      <c r="DT418" s="260">
        <v>14.944599999999999</v>
      </c>
      <c r="DU418" s="260">
        <v>49.457507146732297</v>
      </c>
      <c r="DV418" s="68">
        <f t="shared" si="1735"/>
        <v>3.4738953019864764</v>
      </c>
      <c r="DW418" s="68">
        <f t="shared" si="1736"/>
        <v>15.770119643821353</v>
      </c>
      <c r="DX418" s="260">
        <v>1.30868219133333</v>
      </c>
      <c r="DY418" s="260">
        <v>0.21835129555416699</v>
      </c>
      <c r="DZ418" s="260">
        <v>0</v>
      </c>
      <c r="EA418" s="260">
        <v>14.4361599492502</v>
      </c>
      <c r="EB418" s="68">
        <f t="shared" si="1737"/>
        <v>0.19784757210447398</v>
      </c>
      <c r="EC418" s="68">
        <f t="shared" si="1738"/>
        <v>8.4531512029232516</v>
      </c>
      <c r="ED418" s="267">
        <v>7.4147650291435099</v>
      </c>
      <c r="EE418" s="69">
        <f t="shared" si="1739"/>
        <v>186.85207873441621</v>
      </c>
      <c r="EF418" s="260">
        <v>603.63760496031716</v>
      </c>
      <c r="EG418" s="260">
        <v>132.80027309126982</v>
      </c>
      <c r="EH418" s="260">
        <v>1096.3249635270374</v>
      </c>
      <c r="EI418" s="260">
        <v>439.48787224144354</v>
      </c>
      <c r="EJ418" s="268">
        <f t="shared" si="1740"/>
        <v>30.869628146238991</v>
      </c>
      <c r="EK418" s="266">
        <f t="shared" si="1741"/>
        <v>140.13598191865117</v>
      </c>
      <c r="EL418" s="260">
        <v>245.05293097082509</v>
      </c>
      <c r="EM418" s="268">
        <f t="shared" si="1742"/>
        <v>3.3584504189551581</v>
      </c>
      <c r="EN418" s="268">
        <f t="shared" si="1743"/>
        <v>143.49172394169051</v>
      </c>
      <c r="EO418" s="269">
        <f t="shared" si="1744"/>
        <v>2517.303644790893</v>
      </c>
      <c r="EP418" s="69">
        <f t="shared" si="1745"/>
        <v>3171.8025924365252</v>
      </c>
      <c r="EQ418" s="260">
        <v>143.24</v>
      </c>
      <c r="ER418" s="260">
        <v>31.512799999999999</v>
      </c>
      <c r="ES418" s="260">
        <v>104.288139609862</v>
      </c>
      <c r="ET418" s="68">
        <f t="shared" si="1746"/>
        <v>7.3251989261967063</v>
      </c>
      <c r="EU418" s="68">
        <f t="shared" si="1747"/>
        <v>33.253524772279818</v>
      </c>
      <c r="EV418" s="260">
        <v>10.556897432833299</v>
      </c>
      <c r="EW418" s="260">
        <v>31.231940356975699</v>
      </c>
      <c r="EX418" s="68">
        <f t="shared" si="1748"/>
        <v>0.42803374259235194</v>
      </c>
      <c r="EY418" s="68">
        <f t="shared" si="1749"/>
        <v>18.287987603788547</v>
      </c>
      <c r="EZ418" s="260">
        <v>16.0414888699835</v>
      </c>
      <c r="FA418" s="69">
        <f t="shared" si="1750"/>
        <v>404.24551952358536</v>
      </c>
      <c r="FB418" s="260">
        <v>0.83333333333333348</v>
      </c>
      <c r="FC418" s="260">
        <v>8.9871586162120806E-2</v>
      </c>
      <c r="FD418" s="68">
        <f t="shared" si="1751"/>
        <v>1.2316900883518657E-3</v>
      </c>
      <c r="FE418" s="68">
        <f t="shared" si="1752"/>
        <v>5.2624666763574489E-2</v>
      </c>
      <c r="FF418" s="260">
        <v>4.6160245974772703E-2</v>
      </c>
      <c r="FG418" s="69">
        <f t="shared" si="1753"/>
        <v>1.1632381985642724</v>
      </c>
      <c r="FH418" s="260">
        <v>521.93269333333399</v>
      </c>
      <c r="FI418" s="260">
        <v>56.288302823681398</v>
      </c>
      <c r="FJ418" s="68">
        <f t="shared" si="1754"/>
        <v>0.77143119019855355</v>
      </c>
      <c r="FK418" s="68">
        <f t="shared" si="1755"/>
        <v>32.959840871617942</v>
      </c>
      <c r="FL418" s="260">
        <v>28.911000000000001</v>
      </c>
      <c r="FM418" s="69">
        <f t="shared" si="1756"/>
        <v>728.55839538841849</v>
      </c>
      <c r="FN418" s="260">
        <v>0</v>
      </c>
      <c r="FO418" s="260">
        <v>0</v>
      </c>
      <c r="FP418" s="68">
        <f t="shared" si="1757"/>
        <v>0</v>
      </c>
      <c r="FQ418" s="68">
        <f t="shared" si="1758"/>
        <v>0</v>
      </c>
      <c r="FR418" s="260">
        <v>0</v>
      </c>
      <c r="FS418" s="264">
        <f t="shared" si="1759"/>
        <v>0</v>
      </c>
      <c r="FT418" s="270">
        <f t="shared" si="1613"/>
        <v>14456.195703424773</v>
      </c>
      <c r="FU418" s="271">
        <f t="shared" si="1614"/>
        <v>4838.7548615350688</v>
      </c>
      <c r="FV418" s="272">
        <f t="shared" si="1760"/>
        <v>1286.0311258526567</v>
      </c>
      <c r="FW418" s="272">
        <f t="shared" si="1615"/>
        <v>144.68847770053642</v>
      </c>
      <c r="FX418" s="272">
        <f t="shared" si="1616"/>
        <v>739.08916666666903</v>
      </c>
      <c r="FY418" s="272">
        <f t="shared" si="1617"/>
        <v>0</v>
      </c>
      <c r="FZ418" s="272">
        <f t="shared" si="1618"/>
        <v>0</v>
      </c>
      <c r="GA418" s="272">
        <f t="shared" si="1619"/>
        <v>145.05179999999987</v>
      </c>
      <c r="GB418" s="272">
        <f t="shared" si="1620"/>
        <v>3.6519999999999979</v>
      </c>
      <c r="GC418" s="272">
        <f t="shared" si="1621"/>
        <v>521.93269333333399</v>
      </c>
      <c r="GD418" s="272">
        <f t="shared" si="1622"/>
        <v>0</v>
      </c>
      <c r="GE418" s="272">
        <f t="shared" si="1623"/>
        <v>2677.0994644300699</v>
      </c>
      <c r="GF418" s="273">
        <f t="shared" si="1624"/>
        <v>1041.4228531010631</v>
      </c>
      <c r="GG418" s="273">
        <f t="shared" si="1625"/>
        <v>188.0394663815681</v>
      </c>
      <c r="GH418" s="272">
        <f t="shared" si="1761"/>
        <v>1116.8755754013871</v>
      </c>
      <c r="GI418" s="274">
        <f t="shared" si="1762"/>
        <v>797.86897202787259</v>
      </c>
      <c r="GJ418" s="275">
        <f t="shared" si="1626"/>
        <v>15.306779760876013</v>
      </c>
      <c r="GK418" s="271">
        <f t="shared" si="1763"/>
        <v>11473.175164919723</v>
      </c>
      <c r="GL418" s="276">
        <f t="shared" si="1764"/>
        <v>14456.200707798851</v>
      </c>
      <c r="GM418" s="272">
        <f t="shared" si="1765"/>
        <v>6678.0466866640045</v>
      </c>
      <c r="GN418" s="272">
        <f t="shared" si="1766"/>
        <v>348.0347238429805</v>
      </c>
      <c r="GO418" s="277">
        <f t="shared" si="1767"/>
        <v>0.58205741572592218</v>
      </c>
      <c r="GP418" s="278">
        <f t="shared" si="1768"/>
        <v>3.0334647457238195E-2</v>
      </c>
      <c r="GQ418" s="279">
        <f t="shared" si="1769"/>
        <v>1.0850255473707149</v>
      </c>
      <c r="GR418" s="280">
        <f t="shared" si="1770"/>
        <v>11473.175164919723</v>
      </c>
      <c r="GS418" s="272">
        <f t="shared" si="1771"/>
        <v>6678.0466866640045</v>
      </c>
      <c r="GT418" s="272">
        <f t="shared" si="1627"/>
        <v>348.0347238429805</v>
      </c>
      <c r="GU418" s="73">
        <f t="shared" si="1772"/>
        <v>0.58205741572592218</v>
      </c>
      <c r="GV418" s="74">
        <f t="shared" si="1773"/>
        <v>3.0334647457238195E-2</v>
      </c>
      <c r="GW418" s="279">
        <f t="shared" si="1774"/>
        <v>1.0850255473707149</v>
      </c>
      <c r="GX418" s="280">
        <f t="shared" si="1775"/>
        <v>9440.9711357878969</v>
      </c>
      <c r="GY418" s="272">
        <f t="shared" si="1628"/>
        <v>5784.2121911302929</v>
      </c>
      <c r="GZ418" s="272">
        <f t="shared" si="1629"/>
        <v>234.9180124189227</v>
      </c>
      <c r="HA418" s="73">
        <f t="shared" si="1776"/>
        <v>0.6126713139926967</v>
      </c>
      <c r="HB418" s="74">
        <f t="shared" si="1777"/>
        <v>2.488282286219675E-2</v>
      </c>
      <c r="HC418" s="279">
        <f t="shared" si="1778"/>
        <v>1.0884066290232002</v>
      </c>
      <c r="HD418" s="280">
        <f t="shared" si="1779"/>
        <v>10536.951749211523</v>
      </c>
      <c r="HE418" s="272">
        <f t="shared" si="1630"/>
        <v>6612.9445233584111</v>
      </c>
      <c r="HF418" s="272">
        <f t="shared" si="1631"/>
        <v>261.9805636273785</v>
      </c>
      <c r="HG418" s="73">
        <f t="shared" si="1780"/>
        <v>0.62759559697644585</v>
      </c>
      <c r="HH418" s="74">
        <f t="shared" si="1781"/>
        <v>2.4863031535375724E-2</v>
      </c>
      <c r="HI418" s="281">
        <f t="shared" si="1782"/>
        <v>1.0904632656203954</v>
      </c>
      <c r="HJ418" s="72">
        <f t="shared" si="1632"/>
        <v>4.7917983248532874</v>
      </c>
      <c r="HK418" s="73">
        <f t="shared" si="1783"/>
        <v>4.7917983248532874</v>
      </c>
      <c r="HL418" s="73">
        <f t="shared" si="1633"/>
        <v>3.9552696898703092</v>
      </c>
      <c r="HM418" s="74">
        <f t="shared" si="1784"/>
        <v>4.4228099590297623</v>
      </c>
      <c r="HN418" s="75"/>
      <c r="HO418" s="75"/>
      <c r="HP418" s="76">
        <f t="shared" si="1785"/>
        <v>828.73233222811757</v>
      </c>
      <c r="HQ418" s="77">
        <f t="shared" si="1786"/>
        <v>943.10568139892007</v>
      </c>
      <c r="HR418" s="77">
        <f t="shared" si="1787"/>
        <v>27.062551208455812</v>
      </c>
      <c r="HS418" s="77">
        <f t="shared" si="1788"/>
        <v>31.251834135524774</v>
      </c>
      <c r="HT418" s="282">
        <f t="shared" si="1789"/>
        <v>1095.9806134236267</v>
      </c>
      <c r="HU418" s="73">
        <f t="shared" si="1844"/>
        <v>0.75615601414638323</v>
      </c>
      <c r="HV418" s="74">
        <f t="shared" si="1845"/>
        <v>2.4692545540488855E-2</v>
      </c>
      <c r="HW418" s="279">
        <f t="shared" si="1605"/>
        <v>1.1081794975620101</v>
      </c>
      <c r="HX418" s="76">
        <f t="shared" si="1790"/>
        <v>2760.4117461643978</v>
      </c>
      <c r="HY418" s="77">
        <f t="shared" si="1791"/>
        <v>3141.3761712525461</v>
      </c>
      <c r="HZ418" s="77">
        <f t="shared" si="1634"/>
        <v>118.20200498008465</v>
      </c>
      <c r="IA418" s="77">
        <f t="shared" si="1792"/>
        <v>136.49967535100177</v>
      </c>
      <c r="IB418" s="282">
        <f t="shared" si="1793"/>
        <v>3734.0400169672157</v>
      </c>
      <c r="IC418" s="73">
        <f t="shared" si="1846"/>
        <v>0.73925606946398015</v>
      </c>
      <c r="ID418" s="74">
        <f t="shared" si="1847"/>
        <v>3.165525930171692E-2</v>
      </c>
      <c r="IE418" s="279">
        <f t="shared" si="1854"/>
        <v>1.1069249642866297</v>
      </c>
      <c r="IF418" s="76">
        <f t="shared" si="1635"/>
        <v>65.102163305593422</v>
      </c>
      <c r="IG418" s="77">
        <f t="shared" si="1794"/>
        <v>74.086912863398368</v>
      </c>
      <c r="IH418" s="77">
        <f t="shared" si="1636"/>
        <v>86.054160215601982</v>
      </c>
      <c r="II418" s="77">
        <f t="shared" si="1795"/>
        <v>99.375344216977169</v>
      </c>
      <c r="IJ418" s="282">
        <f t="shared" si="1796"/>
        <v>936.22341570819992</v>
      </c>
      <c r="IK418" s="73">
        <f t="shared" si="1637"/>
        <v>6.953699535099464E-2</v>
      </c>
      <c r="IL418" s="74">
        <f t="shared" si="1638"/>
        <v>9.1916265681634218E-2</v>
      </c>
      <c r="IM418" s="279">
        <f t="shared" si="1797"/>
        <v>1.0238254386559078</v>
      </c>
      <c r="IN418" s="76">
        <f t="shared" si="1639"/>
        <v>44.684757532003097</v>
      </c>
      <c r="IO418" s="77">
        <f t="shared" si="1798"/>
        <v>50.851700918994844</v>
      </c>
      <c r="IP418" s="77">
        <f t="shared" si="1640"/>
        <v>1.4569208550599719</v>
      </c>
      <c r="IQ418" s="77">
        <f t="shared" si="1799"/>
        <v>1.6824522034232556</v>
      </c>
      <c r="IR418" s="282">
        <f t="shared" si="1800"/>
        <v>61.300661252298255</v>
      </c>
      <c r="IS418" s="73">
        <f t="shared" si="1606"/>
        <v>0.72894413566098026</v>
      </c>
      <c r="IT418" s="74">
        <f t="shared" si="1607"/>
        <v>2.3766804881005257E-2</v>
      </c>
      <c r="IU418" s="279">
        <f t="shared" si="1608"/>
        <v>1.1042806815581516</v>
      </c>
      <c r="IV418" s="76">
        <f t="shared" si="1641"/>
        <v>0</v>
      </c>
      <c r="IW418" s="77">
        <f t="shared" si="1801"/>
        <v>0</v>
      </c>
      <c r="IX418" s="77">
        <f t="shared" si="1802"/>
        <v>0</v>
      </c>
      <c r="IY418" s="77">
        <f t="shared" si="1803"/>
        <v>0</v>
      </c>
      <c r="IZ418" s="282">
        <f t="shared" si="1804"/>
        <v>0</v>
      </c>
      <c r="JA418" s="283"/>
      <c r="JB418" s="284"/>
      <c r="JC418" s="285"/>
      <c r="JD418" s="76">
        <f t="shared" si="1642"/>
        <v>0</v>
      </c>
      <c r="JE418" s="77">
        <f t="shared" si="1805"/>
        <v>0</v>
      </c>
      <c r="JF418" s="77">
        <f t="shared" si="1643"/>
        <v>0</v>
      </c>
      <c r="JG418" s="77">
        <f t="shared" si="1806"/>
        <v>0</v>
      </c>
      <c r="JH418" s="282">
        <f t="shared" si="1807"/>
        <v>0</v>
      </c>
      <c r="JI418" s="283"/>
      <c r="JJ418" s="284"/>
      <c r="JK418" s="285"/>
      <c r="JL418" s="76">
        <f t="shared" si="1644"/>
        <v>1390.2874905137551</v>
      </c>
      <c r="JM418" s="77">
        <f t="shared" si="1808"/>
        <v>1582.1610670795583</v>
      </c>
      <c r="JN418" s="77">
        <f t="shared" si="1645"/>
        <v>65.198111564488428</v>
      </c>
      <c r="JO418" s="77">
        <f t="shared" si="1809"/>
        <v>75.290779234671234</v>
      </c>
      <c r="JP418" s="282">
        <f t="shared" si="1810"/>
        <v>1777.8474616519154</v>
      </c>
      <c r="JQ418" s="73">
        <f t="shared" si="1646"/>
        <v>0.78200606098227754</v>
      </c>
      <c r="JR418" s="74">
        <f t="shared" si="1647"/>
        <v>3.667250029645882E-2</v>
      </c>
      <c r="JS418" s="279">
        <f t="shared" si="1848"/>
        <v>1.1136015595220561</v>
      </c>
      <c r="JT418" s="76">
        <f t="shared" si="1648"/>
        <v>11.175155062700572</v>
      </c>
      <c r="JU418" s="77">
        <f t="shared" si="1811"/>
        <v>12.717438212903877</v>
      </c>
      <c r="JV418" s="77">
        <f t="shared" si="1649"/>
        <v>0.21439063722911716</v>
      </c>
      <c r="JW418" s="77">
        <f t="shared" si="1812"/>
        <v>0.24757830787218452</v>
      </c>
      <c r="JX418" s="282">
        <f t="shared" si="1813"/>
        <v>160.69504241000473</v>
      </c>
      <c r="JY418" s="73">
        <f t="shared" si="1855"/>
        <v>6.9542624931687474E-2</v>
      </c>
      <c r="JZ418" s="74">
        <f t="shared" si="1856"/>
        <v>1.3341459326549167E-3</v>
      </c>
      <c r="KA418" s="279">
        <f t="shared" si="1857"/>
        <v>1.0098041034571972</v>
      </c>
      <c r="KB418" s="76">
        <f t="shared" si="1650"/>
        <v>0.28135925434212022</v>
      </c>
      <c r="KC418" s="77">
        <f t="shared" si="1814"/>
        <v>0.3201896450338762</v>
      </c>
      <c r="KD418" s="77">
        <f t="shared" si="1651"/>
        <v>5.397758643193213E-3</v>
      </c>
      <c r="KE418" s="77">
        <f t="shared" si="1815"/>
        <v>6.2333316811595228E-3</v>
      </c>
      <c r="KF418" s="282">
        <f t="shared" si="1816"/>
        <v>4.0458532391968758</v>
      </c>
      <c r="KG418" s="73">
        <f t="shared" si="1858"/>
        <v>6.9542624931687239E-2</v>
      </c>
      <c r="KH418" s="74">
        <f t="shared" si="1859"/>
        <v>1.3341459326549122E-3</v>
      </c>
      <c r="KI418" s="279">
        <f t="shared" si="1860"/>
        <v>1.0098041034571972</v>
      </c>
      <c r="KJ418" s="76">
        <f t="shared" si="1652"/>
        <v>104.57235991323417</v>
      </c>
      <c r="KK418" s="77">
        <f t="shared" si="1817"/>
        <v>119.00439130485961</v>
      </c>
      <c r="KL418" s="77">
        <f t="shared" si="1653"/>
        <v>3.4154696350563016</v>
      </c>
      <c r="KM418" s="77">
        <f t="shared" si="1818"/>
        <v>3.9441843345630172</v>
      </c>
      <c r="KN418" s="282">
        <f t="shared" si="1819"/>
        <v>137.46525212791252</v>
      </c>
      <c r="KO418" s="73">
        <f t="shared" si="1654"/>
        <v>0.76071849645267986</v>
      </c>
      <c r="KP418" s="74">
        <f t="shared" si="1655"/>
        <v>2.4846058056025532E-2</v>
      </c>
      <c r="KQ418" s="279">
        <f t="shared" si="1656"/>
        <v>1.1088329294825072</v>
      </c>
      <c r="KR418" s="76">
        <f t="shared" si="1657"/>
        <v>112.42699043302842</v>
      </c>
      <c r="KS418" s="77">
        <f t="shared" si="1820"/>
        <v>127.94303938269067</v>
      </c>
      <c r="KT418" s="77">
        <f t="shared" si="1658"/>
        <v>3.6717428740909503</v>
      </c>
      <c r="KU418" s="77">
        <f t="shared" si="1821"/>
        <v>4.2401286710002299</v>
      </c>
      <c r="KV418" s="282">
        <f t="shared" si="1822"/>
        <v>148.29530058287003</v>
      </c>
      <c r="KW418" s="73">
        <f t="shared" si="1590"/>
        <v>0.75812915170701745</v>
      </c>
      <c r="KX418" s="74">
        <f t="shared" si="1591"/>
        <v>2.4759671140348213E-2</v>
      </c>
      <c r="KY418" s="279">
        <f t="shared" si="1592"/>
        <v>1.1084622013196113</v>
      </c>
      <c r="KZ418" s="76">
        <f t="shared" si="1659"/>
        <v>1082.4636792012038</v>
      </c>
      <c r="LA418" s="77">
        <f t="shared" si="1823"/>
        <v>1231.8544915677619</v>
      </c>
      <c r="LB418" s="77">
        <f t="shared" si="1660"/>
        <v>34.228078565194153</v>
      </c>
      <c r="LC418" s="77">
        <f t="shared" si="1824"/>
        <v>39.526585127086207</v>
      </c>
      <c r="LD418" s="286">
        <f t="shared" si="1825"/>
        <v>2517.303644790893</v>
      </c>
      <c r="LE418" s="73">
        <f t="shared" si="1661"/>
        <v>0.43000918122895809</v>
      </c>
      <c r="LF418" s="74">
        <f t="shared" si="1662"/>
        <v>1.3597119535429508E-2</v>
      </c>
      <c r="LG418" s="279">
        <f t="shared" si="1663"/>
        <v>1.0614504012054931</v>
      </c>
      <c r="LH418" s="76">
        <f t="shared" si="1664"/>
        <v>237.63344509880341</v>
      </c>
      <c r="LI418" s="77">
        <f t="shared" si="1826"/>
        <v>270.42923685688925</v>
      </c>
      <c r="LJ418" s="77">
        <f t="shared" si="1665"/>
        <v>7.7532326687890585</v>
      </c>
      <c r="LK418" s="77">
        <f t="shared" si="1827"/>
        <v>8.9534330859176059</v>
      </c>
      <c r="LL418" s="282">
        <f t="shared" si="1828"/>
        <v>320.82977739967095</v>
      </c>
      <c r="LM418" s="73">
        <f t="shared" si="1849"/>
        <v>0.74068388235289517</v>
      </c>
      <c r="LN418" s="74">
        <f t="shared" si="1850"/>
        <v>2.4166187850856922E-2</v>
      </c>
      <c r="LO418" s="279">
        <f t="shared" si="1851"/>
        <v>1.1059627084828356</v>
      </c>
      <c r="LP418" s="76">
        <f t="shared" si="1666"/>
        <v>6.4202093451560874E-2</v>
      </c>
      <c r="LQ418" s="77">
        <f t="shared" si="1829"/>
        <v>7.3062624368810794E-2</v>
      </c>
      <c r="LR418" s="77">
        <f t="shared" si="1667"/>
        <v>1.2316900883518657E-3</v>
      </c>
      <c r="LS418" s="77">
        <f t="shared" si="1830"/>
        <v>1.4223557140287345E-3</v>
      </c>
      <c r="LT418" s="282">
        <f t="shared" si="1831"/>
        <v>0.92320491949545436</v>
      </c>
      <c r="LU418" s="73">
        <f t="shared" si="1599"/>
        <v>6.9542624931687211E-2</v>
      </c>
      <c r="LV418" s="74">
        <f t="shared" si="1600"/>
        <v>1.3341459326549118E-3</v>
      </c>
      <c r="LW418" s="279">
        <f t="shared" si="1601"/>
        <v>1.0098041034571972</v>
      </c>
      <c r="LX418" s="76">
        <f t="shared" si="1668"/>
        <v>40.211005863373892</v>
      </c>
      <c r="LY418" s="77">
        <f t="shared" si="1832"/>
        <v>45.760526782578118</v>
      </c>
      <c r="LZ418" s="77">
        <f t="shared" si="1669"/>
        <v>0.77143119019855355</v>
      </c>
      <c r="MA418" s="77">
        <f t="shared" si="1833"/>
        <v>0.89084873844128964</v>
      </c>
      <c r="MB418" s="286">
        <f t="shared" si="1834"/>
        <v>578.22094872096704</v>
      </c>
      <c r="MC418" s="73">
        <f t="shared" si="1593"/>
        <v>6.9542630636820077E-2</v>
      </c>
      <c r="MD418" s="74">
        <f t="shared" si="1594"/>
        <v>1.3341460421054795E-3</v>
      </c>
      <c r="ME418" s="279">
        <f t="shared" si="1595"/>
        <v>1.0098041042615054</v>
      </c>
      <c r="MF418" s="76">
        <f t="shared" si="1670"/>
        <v>0</v>
      </c>
      <c r="MG418" s="77">
        <f t="shared" si="1835"/>
        <v>0</v>
      </c>
      <c r="MH418" s="77">
        <f t="shared" si="1671"/>
        <v>0</v>
      </c>
      <c r="MI418" s="77">
        <f t="shared" si="1836"/>
        <v>0</v>
      </c>
      <c r="MJ418" s="286">
        <f t="shared" si="1837"/>
        <v>0</v>
      </c>
      <c r="MK418" s="73"/>
      <c r="ML418" s="74"/>
      <c r="MM418" s="279"/>
      <c r="MN418" s="287">
        <f t="shared" si="1838"/>
        <v>1.0850244498443669</v>
      </c>
      <c r="MO418" s="288">
        <f t="shared" si="1838"/>
        <v>1.0850244498443669</v>
      </c>
      <c r="MP418" s="288">
        <f t="shared" si="1838"/>
        <v>1.0884055750508188</v>
      </c>
      <c r="MQ418" s="289">
        <f t="shared" si="1672"/>
        <v>1.0904624842220192</v>
      </c>
      <c r="MR418" s="290">
        <f t="shared" si="1839"/>
        <v>4.7917934778476772</v>
      </c>
      <c r="MS418" s="291">
        <f t="shared" si="1602"/>
        <v>4.7917934778476772</v>
      </c>
      <c r="MT418" s="291">
        <f t="shared" si="1673"/>
        <v>3.9552658597346757</v>
      </c>
      <c r="MU418" s="292">
        <f t="shared" si="1603"/>
        <v>4.4228067897560877</v>
      </c>
      <c r="MV418" s="359">
        <f t="shared" si="1674"/>
        <v>0.46754093002141206</v>
      </c>
      <c r="MW418" s="360">
        <f t="shared" si="1675"/>
        <v>1.5909832511691728</v>
      </c>
      <c r="MX418" s="360">
        <f t="shared" si="1676"/>
        <v>0.36898668809158919</v>
      </c>
      <c r="MY418" s="360">
        <f t="shared" si="1677"/>
        <v>2.6061024084772379E-2</v>
      </c>
      <c r="MZ418" s="360">
        <f t="shared" si="1678"/>
        <v>0</v>
      </c>
      <c r="NA418" s="360">
        <f t="shared" si="1679"/>
        <v>0</v>
      </c>
      <c r="NB418" s="360">
        <f t="shared" si="1680"/>
        <v>0.76203754718094296</v>
      </c>
      <c r="NC418" s="360">
        <f t="shared" si="1681"/>
        <v>6.2405893593654789E-2</v>
      </c>
      <c r="ND418" s="360">
        <f t="shared" si="1682"/>
        <v>1.6156865655315156E-3</v>
      </c>
      <c r="NE418" s="360">
        <f t="shared" si="1683"/>
        <v>5.8657261969624633E-2</v>
      </c>
      <c r="NF418" s="360">
        <f t="shared" si="1684"/>
        <v>6.3293191695349804E-2</v>
      </c>
      <c r="NG418" s="360">
        <f t="shared" si="1685"/>
        <v>1.0284392937280022</v>
      </c>
      <c r="NH418" s="360">
        <f t="shared" si="1686"/>
        <v>0.13658639449763019</v>
      </c>
      <c r="NI418" s="360">
        <f t="shared" si="1687"/>
        <v>4.0392164138287889E-4</v>
      </c>
      <c r="NJ418" s="360">
        <f t="shared" si="1688"/>
        <v>0.22478239360861108</v>
      </c>
      <c r="NK418" s="361">
        <f t="shared" si="1689"/>
        <v>0</v>
      </c>
      <c r="NL418" s="145">
        <f t="shared" si="1840"/>
        <v>4.7917934778476772</v>
      </c>
      <c r="NM418" s="56">
        <f t="shared" si="1604"/>
        <v>4.7917934778476772</v>
      </c>
      <c r="NN418" s="56">
        <f t="shared" si="1841"/>
        <v>3.9552658597346757</v>
      </c>
      <c r="NO418" s="58">
        <f t="shared" si="1596"/>
        <v>4.4228067897560877</v>
      </c>
      <c r="NP418" s="55">
        <f t="shared" si="1690"/>
        <v>1.0850244498443669</v>
      </c>
      <c r="NQ418" s="56">
        <f t="shared" si="1597"/>
        <v>1.0850244498443669</v>
      </c>
      <c r="NR418" s="56">
        <f t="shared" si="1691"/>
        <v>1.0884055750508188</v>
      </c>
      <c r="NS418" s="61">
        <f t="shared" si="1598"/>
        <v>1.0904624842220192</v>
      </c>
      <c r="NT418" s="41"/>
      <c r="NU418" s="86">
        <f t="shared" si="1852"/>
        <v>0</v>
      </c>
      <c r="NV418" s="86">
        <f t="shared" si="1852"/>
        <v>0</v>
      </c>
      <c r="NW418" s="86">
        <f t="shared" si="1852"/>
        <v>0</v>
      </c>
      <c r="NX418" s="86">
        <f t="shared" si="1842"/>
        <v>0</v>
      </c>
      <c r="NY418" s="87">
        <f t="shared" si="1853"/>
        <v>0</v>
      </c>
      <c r="NZ418" s="87">
        <f t="shared" si="1853"/>
        <v>0</v>
      </c>
      <c r="OA418" s="87">
        <f t="shared" si="1853"/>
        <v>0</v>
      </c>
      <c r="OB418" s="87">
        <f t="shared" si="1843"/>
        <v>0</v>
      </c>
      <c r="OC418" s="26"/>
    </row>
    <row r="419" spans="1:393" thickBot="1" x14ac:dyDescent="0.35">
      <c r="A419" s="136" t="s">
        <v>936</v>
      </c>
      <c r="B419" s="137" t="s">
        <v>937</v>
      </c>
      <c r="C419" s="133" t="s">
        <v>100</v>
      </c>
      <c r="D419" s="64">
        <f>VLOOKUP(B419,[1]УсіТ_1!$A$10:$G$556,6,FALSE)</f>
        <v>2869.7</v>
      </c>
      <c r="E419" s="64">
        <f>VLOOKUP(B419,[1]УсіТ_1!$A$10:$G$556,7,FALSE)</f>
        <v>56.4</v>
      </c>
      <c r="F419" s="38"/>
      <c r="G419" s="38">
        <v>46.1</v>
      </c>
      <c r="H419" s="39">
        <v>0</v>
      </c>
      <c r="I419" s="256">
        <v>4.0792000000000002</v>
      </c>
      <c r="J419" s="62">
        <v>4.0792000000000002</v>
      </c>
      <c r="K419" s="257">
        <f t="shared" si="1692"/>
        <v>3.2803000000000004</v>
      </c>
      <c r="L419" s="293">
        <f t="shared" si="1693"/>
        <v>3.7192000000000003</v>
      </c>
      <c r="M419" s="63">
        <v>0.43890000000000001</v>
      </c>
      <c r="N419" s="63">
        <v>0.96630000000000005</v>
      </c>
      <c r="O419" s="63">
        <v>0.36</v>
      </c>
      <c r="P419" s="63">
        <v>2.24E-2</v>
      </c>
      <c r="Q419" s="63">
        <v>0</v>
      </c>
      <c r="R419" s="63">
        <v>0</v>
      </c>
      <c r="S419" s="63">
        <v>0.6522</v>
      </c>
      <c r="T419" s="63">
        <v>4.9299999999999997E-2</v>
      </c>
      <c r="U419" s="63">
        <v>1.1999999999999999E-3</v>
      </c>
      <c r="V419" s="63">
        <v>6.5000000000000002E-2</v>
      </c>
      <c r="W419" s="63">
        <v>0.1583</v>
      </c>
      <c r="X419" s="63">
        <v>0.9778</v>
      </c>
      <c r="Y419" s="63">
        <v>0.17649999999999999</v>
      </c>
      <c r="Z419" s="63">
        <v>4.0000000000000002E-4</v>
      </c>
      <c r="AA419" s="63">
        <v>0.2109</v>
      </c>
      <c r="AB419" s="259">
        <v>0</v>
      </c>
      <c r="AC419" s="144">
        <v>456.67</v>
      </c>
      <c r="AD419" s="70">
        <v>100.4674</v>
      </c>
      <c r="AE419" s="70">
        <v>332.48579108933097</v>
      </c>
      <c r="AF419" s="68">
        <f t="shared" si="1694"/>
        <v>23.353801966114606</v>
      </c>
      <c r="AG419" s="68">
        <f t="shared" si="1695"/>
        <v>106.01708431832624</v>
      </c>
      <c r="AH419" s="71">
        <v>12.720530087583301</v>
      </c>
      <c r="AI419" s="71">
        <v>97.314073782719703</v>
      </c>
      <c r="AJ419" s="68">
        <f t="shared" si="1696"/>
        <v>1.3336893811921735</v>
      </c>
      <c r="AK419" s="68">
        <f t="shared" si="1697"/>
        <v>56.982645159766655</v>
      </c>
      <c r="AL419" s="71">
        <v>49.982889747981702</v>
      </c>
      <c r="AM419" s="69">
        <f t="shared" si="1698"/>
        <v>1259.5688216491387</v>
      </c>
      <c r="AN419" s="260">
        <v>975.97</v>
      </c>
      <c r="AO419" s="71">
        <v>214.71340000000001</v>
      </c>
      <c r="AP419" s="71">
        <v>710.57034079193795</v>
      </c>
      <c r="AQ419" s="68">
        <f t="shared" si="1699"/>
        <v>49.910460737225719</v>
      </c>
      <c r="AR419" s="68">
        <f t="shared" si="1700"/>
        <v>226.57388000559891</v>
      </c>
      <c r="AS419" s="71">
        <v>85.259121481250006</v>
      </c>
      <c r="AT419" s="261">
        <f t="shared" si="1609"/>
        <v>18.490783097548313</v>
      </c>
      <c r="AU419" s="71">
        <v>214.237274236736</v>
      </c>
      <c r="AV419" s="68">
        <f t="shared" si="1701"/>
        <v>2.9361218434144667</v>
      </c>
      <c r="AW419" s="68">
        <f t="shared" si="1702"/>
        <v>125.44749287841772</v>
      </c>
      <c r="AX419" s="71">
        <v>110.037506825496</v>
      </c>
      <c r="AY419" s="69">
        <f t="shared" si="1703"/>
        <v>2772.9451720025045</v>
      </c>
      <c r="AZ419" s="260">
        <v>127</v>
      </c>
      <c r="BA419" s="260">
        <v>647.34016666666798</v>
      </c>
      <c r="BB419" s="260">
        <v>67.508331666666905</v>
      </c>
      <c r="BC419" s="262">
        <f t="shared" si="1704"/>
        <v>54.00666533333353</v>
      </c>
      <c r="BD419" s="262">
        <f t="shared" si="1610"/>
        <v>13.501666333333375</v>
      </c>
      <c r="BE419" s="260">
        <v>25.338743666666701</v>
      </c>
      <c r="BF419" s="262">
        <f t="shared" si="1705"/>
        <v>20.270994933333363</v>
      </c>
      <c r="BG419" s="262">
        <f t="shared" si="1611"/>
        <v>5.0677487333333389</v>
      </c>
      <c r="BH419" s="260">
        <v>79.818645958438537</v>
      </c>
      <c r="BI419" s="263">
        <f t="shared" si="1706"/>
        <v>46.738127415547524</v>
      </c>
      <c r="BJ419" s="68">
        <f t="shared" si="1707"/>
        <v>1.0939145428604002</v>
      </c>
      <c r="BK419" s="260">
        <v>40.996818832513938</v>
      </c>
      <c r="BL419" s="69">
        <f t="shared" si="1708"/>
        <v>1033.2032481491447</v>
      </c>
      <c r="BM419" s="260">
        <v>22.41</v>
      </c>
      <c r="BN419" s="260">
        <v>4.9302000000000001</v>
      </c>
      <c r="BO419" s="260">
        <v>16.315953704670601</v>
      </c>
      <c r="BP419" s="68">
        <f t="shared" si="1709"/>
        <v>1.1460325882160629</v>
      </c>
      <c r="BQ419" s="68">
        <f t="shared" si="1710"/>
        <v>5.2025376301786768</v>
      </c>
      <c r="BR419" s="260">
        <v>2.3981063558916702</v>
      </c>
      <c r="BS419" s="260">
        <v>4.9667632813986504</v>
      </c>
      <c r="BT419" s="68">
        <f t="shared" si="1711"/>
        <v>6.80694907715685E-2</v>
      </c>
      <c r="BU419" s="68">
        <f t="shared" si="1712"/>
        <v>2.9083081064761056</v>
      </c>
      <c r="BV419" s="260">
        <v>2.5510511670980498</v>
      </c>
      <c r="BW419" s="69">
        <f t="shared" si="1713"/>
        <v>64.286489410870757</v>
      </c>
      <c r="BX419" s="260">
        <v>0</v>
      </c>
      <c r="BY419" s="260">
        <v>0</v>
      </c>
      <c r="BZ419" s="263">
        <f t="shared" si="1714"/>
        <v>0</v>
      </c>
      <c r="CA419" s="263">
        <f t="shared" si="1715"/>
        <v>0</v>
      </c>
      <c r="CB419" s="260">
        <v>0</v>
      </c>
      <c r="CC419" s="264">
        <f t="shared" si="1716"/>
        <v>0</v>
      </c>
      <c r="CD419" s="260">
        <v>0</v>
      </c>
      <c r="CE419" s="260">
        <v>0</v>
      </c>
      <c r="CF419" s="263">
        <f t="shared" si="1717"/>
        <v>0</v>
      </c>
      <c r="CG419" s="263">
        <f t="shared" si="1718"/>
        <v>0</v>
      </c>
      <c r="CH419" s="260">
        <v>0</v>
      </c>
      <c r="CI419" s="69">
        <f t="shared" si="1719"/>
        <v>0</v>
      </c>
      <c r="CJ419" s="260">
        <v>754.04361061600457</v>
      </c>
      <c r="CK419" s="260">
        <v>165.88960871080485</v>
      </c>
      <c r="CL419" s="260">
        <v>56.51387310721536</v>
      </c>
      <c r="CM419" s="260">
        <v>27.822463434840994</v>
      </c>
      <c r="CN419" s="260">
        <v>364.41965150555711</v>
      </c>
      <c r="CO419" s="265">
        <f t="shared" si="1720"/>
        <v>25.596836321750331</v>
      </c>
      <c r="CP419" s="266">
        <f t="shared" si="1721"/>
        <v>116.19957891836495</v>
      </c>
      <c r="CQ419" s="260">
        <v>144.60698582234721</v>
      </c>
      <c r="CR419" s="265">
        <f t="shared" si="1722"/>
        <v>1.9818387406952687</v>
      </c>
      <c r="CS419" s="265">
        <f t="shared" si="1723"/>
        <v>84.675198976218709</v>
      </c>
      <c r="CT419" s="260">
        <v>74.273686715495444</v>
      </c>
      <c r="CU419" s="267">
        <f t="shared" si="1612"/>
        <v>1871.6968997729091</v>
      </c>
      <c r="CV419" s="260">
        <v>101.37120000000046</v>
      </c>
      <c r="CW419" s="260">
        <v>10.9324686421891</v>
      </c>
      <c r="CX419" s="68">
        <f t="shared" si="1724"/>
        <v>0.14982948274120161</v>
      </c>
      <c r="CY419" s="68">
        <f t="shared" si="1725"/>
        <v>6.4015507433083965</v>
      </c>
      <c r="CZ419" s="260">
        <v>5.6151834321094496</v>
      </c>
      <c r="DA419" s="69">
        <f t="shared" si="1726"/>
        <v>141.5026224891588</v>
      </c>
      <c r="DB419" s="260">
        <v>2.5343999999999975</v>
      </c>
      <c r="DC419" s="260">
        <v>0.27332465756313501</v>
      </c>
      <c r="DD419" s="68">
        <f t="shared" si="1727"/>
        <v>3.7459144319027652E-3</v>
      </c>
      <c r="DE419" s="68">
        <f t="shared" si="1728"/>
        <v>0.16004634653472397</v>
      </c>
      <c r="DF419" s="260">
        <v>0.14038623287815699</v>
      </c>
      <c r="DG419" s="69">
        <f t="shared" si="1729"/>
        <v>3.5377330685295476</v>
      </c>
      <c r="DH419" s="260">
        <v>68.118398594057282</v>
      </c>
      <c r="DI419" s="260">
        <v>14.986047690692603</v>
      </c>
      <c r="DJ419" s="260">
        <v>1.0310868853249995</v>
      </c>
      <c r="DK419" s="260">
        <v>49.590194176473702</v>
      </c>
      <c r="DL419" s="68">
        <f t="shared" si="1730"/>
        <v>3.4832152389555127</v>
      </c>
      <c r="DM419" s="68">
        <f t="shared" si="1731"/>
        <v>15.812428495498757</v>
      </c>
      <c r="DN419" s="260">
        <v>14.421630190269999</v>
      </c>
      <c r="DO419" s="68">
        <f t="shared" si="1732"/>
        <v>0.19764844175765034</v>
      </c>
      <c r="DP419" s="68">
        <f t="shared" si="1733"/>
        <v>8.4446432444333599</v>
      </c>
      <c r="DQ419" s="260">
        <v>7.40730218936155</v>
      </c>
      <c r="DR419" s="264">
        <f t="shared" si="1734"/>
        <v>186.66559167141617</v>
      </c>
      <c r="DS419" s="260">
        <v>164.39</v>
      </c>
      <c r="DT419" s="260">
        <v>36.165799999999997</v>
      </c>
      <c r="DU419" s="260">
        <v>119.686730455636</v>
      </c>
      <c r="DV419" s="68">
        <f t="shared" si="1735"/>
        <v>8.4067959472038716</v>
      </c>
      <c r="DW419" s="68">
        <f t="shared" si="1736"/>
        <v>38.163550246545</v>
      </c>
      <c r="DX419" s="260">
        <v>3.0985168541666699</v>
      </c>
      <c r="DY419" s="260">
        <v>2.0486356967916701</v>
      </c>
      <c r="DZ419" s="260">
        <v>0</v>
      </c>
      <c r="EA419" s="260">
        <v>35.091944319110802</v>
      </c>
      <c r="EB419" s="68">
        <f t="shared" si="1737"/>
        <v>0.48093509689341352</v>
      </c>
      <c r="EC419" s="68">
        <f t="shared" si="1738"/>
        <v>20.548228363832607</v>
      </c>
      <c r="ED419" s="267">
        <v>18.024081366285198</v>
      </c>
      <c r="EE419" s="69">
        <f t="shared" si="1739"/>
        <v>454.20685043038839</v>
      </c>
      <c r="EF419" s="260">
        <v>547.6931507936506</v>
      </c>
      <c r="EG419" s="260">
        <v>120.49249317460315</v>
      </c>
      <c r="EH419" s="260">
        <v>943.3214188682964</v>
      </c>
      <c r="EI419" s="260">
        <v>398.75663064321077</v>
      </c>
      <c r="EJ419" s="268">
        <f t="shared" si="1740"/>
        <v>28.008665736379122</v>
      </c>
      <c r="EK419" s="266">
        <f t="shared" si="1741"/>
        <v>127.14833676015546</v>
      </c>
      <c r="EL419" s="260">
        <v>216.79870408457958</v>
      </c>
      <c r="EM419" s="268">
        <f t="shared" si="1742"/>
        <v>2.9712262394791633</v>
      </c>
      <c r="EN419" s="268">
        <f t="shared" si="1743"/>
        <v>126.94734837154192</v>
      </c>
      <c r="EO419" s="269">
        <f t="shared" si="1744"/>
        <v>2227.0623975643407</v>
      </c>
      <c r="EP419" s="69">
        <f t="shared" si="1745"/>
        <v>2806.0986209310695</v>
      </c>
      <c r="EQ419" s="260">
        <v>179.43</v>
      </c>
      <c r="ER419" s="260">
        <v>39.474600000000002</v>
      </c>
      <c r="ES419" s="260">
        <v>130.63683950151901</v>
      </c>
      <c r="ET419" s="68">
        <f t="shared" si="1746"/>
        <v>9.175931606586694</v>
      </c>
      <c r="EU419" s="68">
        <f t="shared" si="1747"/>
        <v>41.655123917133352</v>
      </c>
      <c r="EV419" s="260">
        <v>13.3696005659167</v>
      </c>
      <c r="EW419" s="260">
        <v>39.138468967926499</v>
      </c>
      <c r="EX419" s="68">
        <f t="shared" si="1748"/>
        <v>0.53639271720543269</v>
      </c>
      <c r="EY419" s="68">
        <f t="shared" si="1749"/>
        <v>22.917687058045235</v>
      </c>
      <c r="EZ419" s="260">
        <v>20.1024754517681</v>
      </c>
      <c r="FA419" s="69">
        <f t="shared" si="1750"/>
        <v>506.5823813845563</v>
      </c>
      <c r="FB419" s="260">
        <v>0.83333333333333348</v>
      </c>
      <c r="FC419" s="260">
        <v>8.9871586162120806E-2</v>
      </c>
      <c r="FD419" s="68">
        <f t="shared" si="1751"/>
        <v>1.2316900883518657E-3</v>
      </c>
      <c r="FE419" s="68">
        <f t="shared" si="1752"/>
        <v>5.2624666763574489E-2</v>
      </c>
      <c r="FF419" s="260">
        <v>4.6160245974772703E-2</v>
      </c>
      <c r="FG419" s="69">
        <f t="shared" si="1753"/>
        <v>1.1632381985642724</v>
      </c>
      <c r="FH419" s="260">
        <v>433.511026666666</v>
      </c>
      <c r="FI419" s="260">
        <v>46.7523883023633</v>
      </c>
      <c r="FJ419" s="68">
        <f t="shared" si="1754"/>
        <v>0.640741481683889</v>
      </c>
      <c r="FK419" s="68">
        <f t="shared" si="1755"/>
        <v>27.376047980002042</v>
      </c>
      <c r="FL419" s="260">
        <v>24.013000000000002</v>
      </c>
      <c r="FM419" s="69">
        <f t="shared" si="1756"/>
        <v>605.13169796283512</v>
      </c>
      <c r="FN419" s="260">
        <v>0</v>
      </c>
      <c r="FO419" s="260">
        <v>0</v>
      </c>
      <c r="FP419" s="68">
        <f t="shared" si="1757"/>
        <v>0</v>
      </c>
      <c r="FQ419" s="68">
        <f t="shared" si="1758"/>
        <v>0</v>
      </c>
      <c r="FR419" s="260">
        <v>0</v>
      </c>
      <c r="FS419" s="264">
        <f t="shared" si="1759"/>
        <v>0</v>
      </c>
      <c r="FT419" s="270">
        <f t="shared" si="1613"/>
        <v>11706.589367121085</v>
      </c>
      <c r="FU419" s="271">
        <f t="shared" si="1614"/>
        <v>3865.8447095798138</v>
      </c>
      <c r="FV419" s="272">
        <f t="shared" si="1760"/>
        <v>1092.8503917700475</v>
      </c>
      <c r="FW419" s="272">
        <f t="shared" si="1615"/>
        <v>120.59090679905621</v>
      </c>
      <c r="FX419" s="272">
        <f t="shared" si="1616"/>
        <v>647.34016666666798</v>
      </c>
      <c r="FY419" s="272">
        <f t="shared" si="1617"/>
        <v>0</v>
      </c>
      <c r="FZ419" s="272">
        <f t="shared" si="1618"/>
        <v>0</v>
      </c>
      <c r="GA419" s="272">
        <f t="shared" si="1619"/>
        <v>101.37120000000046</v>
      </c>
      <c r="GB419" s="272">
        <f t="shared" si="1620"/>
        <v>2.5343999999999975</v>
      </c>
      <c r="GC419" s="272">
        <f t="shared" si="1621"/>
        <v>433.511026666666</v>
      </c>
      <c r="GD419" s="272">
        <f t="shared" si="1622"/>
        <v>0</v>
      </c>
      <c r="GE419" s="272">
        <f t="shared" si="1623"/>
        <v>2122.4621318683357</v>
      </c>
      <c r="GF419" s="273">
        <f t="shared" si="1624"/>
        <v>825.66247475599766</v>
      </c>
      <c r="GG419" s="273">
        <f t="shared" si="1625"/>
        <v>149.0817401424319</v>
      </c>
      <c r="GH419" s="272">
        <f t="shared" si="1761"/>
        <v>904.44254383180453</v>
      </c>
      <c r="GI419" s="274">
        <f t="shared" si="1762"/>
        <v>646.11193815928402</v>
      </c>
      <c r="GJ419" s="275">
        <f t="shared" si="1626"/>
        <v>12.395385063214881</v>
      </c>
      <c r="GK419" s="271">
        <f t="shared" si="1763"/>
        <v>9290.9474771823916</v>
      </c>
      <c r="GL419" s="276">
        <f t="shared" si="1764"/>
        <v>11706.593821249815</v>
      </c>
      <c r="GM419" s="272">
        <f t="shared" si="1765"/>
        <v>5337.6191224950953</v>
      </c>
      <c r="GN419" s="272">
        <f t="shared" si="1766"/>
        <v>282.06803200470296</v>
      </c>
      <c r="GO419" s="277">
        <f t="shared" si="1767"/>
        <v>0.57449674918556337</v>
      </c>
      <c r="GP419" s="278">
        <f t="shared" si="1768"/>
        <v>3.0359447483416836E-2</v>
      </c>
      <c r="GQ419" s="279">
        <f t="shared" si="1769"/>
        <v>1.0839859388255324</v>
      </c>
      <c r="GR419" s="280">
        <f t="shared" si="1770"/>
        <v>9290.9474771823916</v>
      </c>
      <c r="GS419" s="272">
        <f t="shared" si="1771"/>
        <v>5337.6191224950953</v>
      </c>
      <c r="GT419" s="272">
        <f t="shared" si="1627"/>
        <v>282.06803200470296</v>
      </c>
      <c r="GU419" s="73">
        <f t="shared" si="1772"/>
        <v>0.57449674918556337</v>
      </c>
      <c r="GV419" s="74">
        <f t="shared" si="1773"/>
        <v>3.0359447483416836E-2</v>
      </c>
      <c r="GW419" s="279">
        <f t="shared" si="1774"/>
        <v>1.0839859388255324</v>
      </c>
      <c r="GX419" s="280">
        <f t="shared" si="1775"/>
        <v>7471.2871043266114</v>
      </c>
      <c r="GY419" s="272">
        <f t="shared" si="1628"/>
        <v>4524.6015370848536</v>
      </c>
      <c r="GZ419" s="272">
        <f t="shared" si="1629"/>
        <v>182.00896584786889</v>
      </c>
      <c r="HA419" s="73">
        <f t="shared" si="1776"/>
        <v>0.6055986704706694</v>
      </c>
      <c r="HB419" s="74">
        <f t="shared" si="1777"/>
        <v>2.436112590860921E-2</v>
      </c>
      <c r="HC419" s="279">
        <f t="shared" si="1778"/>
        <v>1.08734977480231</v>
      </c>
      <c r="HD419" s="280">
        <f t="shared" si="1779"/>
        <v>8470.9448992862453</v>
      </c>
      <c r="HE419" s="272">
        <f t="shared" si="1630"/>
        <v>5280.5986070481276</v>
      </c>
      <c r="HF419" s="272">
        <f t="shared" si="1631"/>
        <v>206.6964571951757</v>
      </c>
      <c r="HG419" s="73">
        <f t="shared" si="1780"/>
        <v>0.62337775417392527</v>
      </c>
      <c r="HH419" s="74">
        <f t="shared" si="1781"/>
        <v>2.4400637668247821E-2</v>
      </c>
      <c r="HI419" s="281">
        <f t="shared" si="1782"/>
        <v>1.0898095825645882</v>
      </c>
      <c r="HJ419" s="72">
        <f t="shared" si="1632"/>
        <v>4.4217954416571121</v>
      </c>
      <c r="HK419" s="73">
        <f t="shared" si="1783"/>
        <v>4.4217954416571121</v>
      </c>
      <c r="HL419" s="73">
        <f t="shared" si="1633"/>
        <v>3.566833466284018</v>
      </c>
      <c r="HM419" s="74">
        <f t="shared" si="1784"/>
        <v>4.053219799474217</v>
      </c>
      <c r="HN419" s="75"/>
      <c r="HO419" s="75"/>
      <c r="HP419" s="76">
        <f t="shared" si="1785"/>
        <v>755.99706996327336</v>
      </c>
      <c r="HQ419" s="77">
        <f t="shared" si="1786"/>
        <v>860.33222558890475</v>
      </c>
      <c r="HR419" s="77">
        <f t="shared" si="1787"/>
        <v>24.687491347306779</v>
      </c>
      <c r="HS419" s="77">
        <f t="shared" si="1788"/>
        <v>28.50911500786987</v>
      </c>
      <c r="HT419" s="282">
        <f t="shared" si="1789"/>
        <v>999.65779495963397</v>
      </c>
      <c r="HU419" s="73">
        <f t="shared" si="1844"/>
        <v>0.75625586453192251</v>
      </c>
      <c r="HV419" s="74">
        <f t="shared" si="1845"/>
        <v>2.4695942423280614E-2</v>
      </c>
      <c r="HW419" s="279">
        <f t="shared" si="1605"/>
        <v>1.1081938037511745</v>
      </c>
      <c r="HX419" s="76">
        <f t="shared" si="1790"/>
        <v>1620.1494749185003</v>
      </c>
      <c r="HY419" s="77">
        <f t="shared" si="1791"/>
        <v>1843.7463039520026</v>
      </c>
      <c r="HZ419" s="77">
        <f t="shared" si="1634"/>
        <v>71.337365678188505</v>
      </c>
      <c r="IA419" s="77">
        <f t="shared" si="1792"/>
        <v>82.380389885172093</v>
      </c>
      <c r="IB419" s="282">
        <f t="shared" si="1793"/>
        <v>2200.7501365099242</v>
      </c>
      <c r="IC419" s="73">
        <f t="shared" si="1846"/>
        <v>0.7361805631818914</v>
      </c>
      <c r="ID419" s="74">
        <f t="shared" si="1847"/>
        <v>3.2415022720988847E-2</v>
      </c>
      <c r="IE419" s="279">
        <f t="shared" si="1854"/>
        <v>1.106618125041942</v>
      </c>
      <c r="IF419" s="76">
        <f t="shared" si="1635"/>
        <v>57.020515446967977</v>
      </c>
      <c r="IG419" s="77">
        <f t="shared" si="1794"/>
        <v>64.889916783804026</v>
      </c>
      <c r="IH419" s="77">
        <f t="shared" si="1636"/>
        <v>75.371574809527289</v>
      </c>
      <c r="II419" s="77">
        <f t="shared" si="1795"/>
        <v>87.039094590042112</v>
      </c>
      <c r="IJ419" s="282">
        <f t="shared" si="1796"/>
        <v>820.00257789614659</v>
      </c>
      <c r="IK419" s="73">
        <f t="shared" si="1637"/>
        <v>6.9536995350994654E-2</v>
      </c>
      <c r="IL419" s="74">
        <f t="shared" si="1638"/>
        <v>9.1916265681634371E-2</v>
      </c>
      <c r="IM419" s="279">
        <f t="shared" si="1797"/>
        <v>1.0238254386559078</v>
      </c>
      <c r="IN419" s="76">
        <f t="shared" si="1639"/>
        <v>37.235431798718835</v>
      </c>
      <c r="IO419" s="77">
        <f t="shared" si="1798"/>
        <v>42.374293741260018</v>
      </c>
      <c r="IP419" s="77">
        <f t="shared" si="1640"/>
        <v>1.2141020789876313</v>
      </c>
      <c r="IQ419" s="77">
        <f t="shared" si="1799"/>
        <v>1.4020450808149167</v>
      </c>
      <c r="IR419" s="282">
        <f t="shared" si="1800"/>
        <v>51.02102334196092</v>
      </c>
      <c r="IS419" s="73">
        <f t="shared" si="1606"/>
        <v>0.72980566362132371</v>
      </c>
      <c r="IT419" s="74">
        <f t="shared" si="1607"/>
        <v>2.3796113826457192E-2</v>
      </c>
      <c r="IU419" s="279">
        <f t="shared" si="1608"/>
        <v>1.1044041180567143</v>
      </c>
      <c r="IV419" s="76">
        <f t="shared" si="1641"/>
        <v>0</v>
      </c>
      <c r="IW419" s="77">
        <f t="shared" si="1801"/>
        <v>0</v>
      </c>
      <c r="IX419" s="77">
        <f t="shared" si="1802"/>
        <v>0</v>
      </c>
      <c r="IY419" s="77">
        <f t="shared" si="1803"/>
        <v>0</v>
      </c>
      <c r="IZ419" s="282">
        <f t="shared" si="1804"/>
        <v>0</v>
      </c>
      <c r="JA419" s="283"/>
      <c r="JB419" s="284"/>
      <c r="JC419" s="285"/>
      <c r="JD419" s="76">
        <f t="shared" si="1642"/>
        <v>0</v>
      </c>
      <c r="JE419" s="77">
        <f t="shared" si="1805"/>
        <v>0</v>
      </c>
      <c r="JF419" s="77">
        <f t="shared" si="1643"/>
        <v>0</v>
      </c>
      <c r="JG419" s="77">
        <f t="shared" si="1806"/>
        <v>0</v>
      </c>
      <c r="JH419" s="282">
        <f t="shared" si="1807"/>
        <v>0</v>
      </c>
      <c r="JI419" s="283"/>
      <c r="JJ419" s="284"/>
      <c r="JK419" s="285"/>
      <c r="JL419" s="76">
        <f t="shared" si="1644"/>
        <v>1165.0004483582015</v>
      </c>
      <c r="JM419" s="77">
        <f t="shared" si="1808"/>
        <v>1325.7821602361169</v>
      </c>
      <c r="JN419" s="77">
        <f t="shared" si="1645"/>
        <v>55.401138497286595</v>
      </c>
      <c r="JO419" s="77">
        <f t="shared" si="1809"/>
        <v>63.97723473666656</v>
      </c>
      <c r="JP419" s="282">
        <f t="shared" si="1810"/>
        <v>1485.4737299784993</v>
      </c>
      <c r="JQ419" s="73">
        <f t="shared" si="1646"/>
        <v>0.78426189898024234</v>
      </c>
      <c r="JR419" s="74">
        <f t="shared" si="1647"/>
        <v>3.729526640507367E-2</v>
      </c>
      <c r="JS419" s="279">
        <f t="shared" si="1848"/>
        <v>1.1140092919177687</v>
      </c>
      <c r="JT419" s="76">
        <f t="shared" si="1648"/>
        <v>7.8098919068362438</v>
      </c>
      <c r="JU419" s="77">
        <f t="shared" si="1811"/>
        <v>8.8877350888987134</v>
      </c>
      <c r="JV419" s="77">
        <f t="shared" si="1649"/>
        <v>0.14982948274120161</v>
      </c>
      <c r="JW419" s="77">
        <f t="shared" si="1812"/>
        <v>0.17302308666953964</v>
      </c>
      <c r="JX419" s="282">
        <f t="shared" si="1813"/>
        <v>112.30366864218951</v>
      </c>
      <c r="JY419" s="73">
        <f t="shared" si="1855"/>
        <v>6.9542624931687003E-2</v>
      </c>
      <c r="JZ419" s="74">
        <f t="shared" si="1856"/>
        <v>1.3341459326549076E-3</v>
      </c>
      <c r="KA419" s="279">
        <f t="shared" si="1857"/>
        <v>1.0098041034571972</v>
      </c>
      <c r="KB419" s="76">
        <f t="shared" si="1650"/>
        <v>0.19525654277236323</v>
      </c>
      <c r="KC419" s="77">
        <f t="shared" si="1814"/>
        <v>0.22220389824037709</v>
      </c>
      <c r="KD419" s="77">
        <f t="shared" si="1651"/>
        <v>3.7459144319027652E-3</v>
      </c>
      <c r="KE419" s="77">
        <f t="shared" si="1815"/>
        <v>4.3257819859613134E-3</v>
      </c>
      <c r="KF419" s="282">
        <f t="shared" si="1816"/>
        <v>2.8077246575631327</v>
      </c>
      <c r="KG419" s="73">
        <f t="shared" si="1858"/>
        <v>6.954262493168735E-2</v>
      </c>
      <c r="KH419" s="74">
        <f t="shared" si="1859"/>
        <v>1.3341459326549141E-3</v>
      </c>
      <c r="KI419" s="279">
        <f t="shared" si="1860"/>
        <v>1.0098041034571972</v>
      </c>
      <c r="KJ419" s="76">
        <f t="shared" si="1652"/>
        <v>112.69807380746707</v>
      </c>
      <c r="KK419" s="77">
        <f t="shared" si="1817"/>
        <v>128.25153497363559</v>
      </c>
      <c r="KL419" s="77">
        <f t="shared" si="1653"/>
        <v>3.6808636807131632</v>
      </c>
      <c r="KM419" s="77">
        <f t="shared" si="1818"/>
        <v>4.2506613784875613</v>
      </c>
      <c r="KN419" s="282">
        <f t="shared" si="1819"/>
        <v>148.14729497731443</v>
      </c>
      <c r="KO419" s="73">
        <f t="shared" si="1654"/>
        <v>0.76071637909233747</v>
      </c>
      <c r="KP419" s="74">
        <f t="shared" si="1655"/>
        <v>2.4845972930365067E-2</v>
      </c>
      <c r="KQ419" s="279">
        <f t="shared" si="1656"/>
        <v>1.1088326240881541</v>
      </c>
      <c r="KR419" s="76">
        <f t="shared" si="1657"/>
        <v>272.18416990466068</v>
      </c>
      <c r="KS419" s="77">
        <f t="shared" si="1820"/>
        <v>309.74830719320289</v>
      </c>
      <c r="KT419" s="77">
        <f t="shared" si="1658"/>
        <v>8.8877310440972845</v>
      </c>
      <c r="KU419" s="77">
        <f t="shared" si="1821"/>
        <v>10.263551809723545</v>
      </c>
      <c r="KV419" s="282">
        <f t="shared" si="1822"/>
        <v>360.48162732570506</v>
      </c>
      <c r="KW419" s="73">
        <f t="shared" si="1590"/>
        <v>0.75505698285903156</v>
      </c>
      <c r="KX419" s="74">
        <f t="shared" si="1591"/>
        <v>2.4655156796845504E-2</v>
      </c>
      <c r="KY419" s="279">
        <f t="shared" si="1592"/>
        <v>1.1080220324765266</v>
      </c>
      <c r="KZ419" s="76">
        <f t="shared" si="1659"/>
        <v>978.18237982892458</v>
      </c>
      <c r="LA419" s="77">
        <f t="shared" si="1823"/>
        <v>1113.1813300691144</v>
      </c>
      <c r="LB419" s="77">
        <f t="shared" si="1660"/>
        <v>30.979891975858287</v>
      </c>
      <c r="LC419" s="77">
        <f t="shared" si="1824"/>
        <v>35.775579253721155</v>
      </c>
      <c r="LD419" s="286">
        <f t="shared" si="1825"/>
        <v>2227.0623975643407</v>
      </c>
      <c r="LE419" s="73">
        <f t="shared" si="1661"/>
        <v>0.43922540333792531</v>
      </c>
      <c r="LF419" s="74">
        <f t="shared" si="1662"/>
        <v>1.3910652889537311E-2</v>
      </c>
      <c r="LG419" s="279">
        <f t="shared" si="1663"/>
        <v>1.0627708669819673</v>
      </c>
      <c r="LH419" s="76">
        <f t="shared" si="1664"/>
        <v>297.6834293897179</v>
      </c>
      <c r="LI419" s="77">
        <f t="shared" si="1826"/>
        <v>338.76671947979287</v>
      </c>
      <c r="LJ419" s="77">
        <f t="shared" si="1665"/>
        <v>9.7123243237921262</v>
      </c>
      <c r="LK419" s="77">
        <f t="shared" si="1827"/>
        <v>11.215792129115147</v>
      </c>
      <c r="LL419" s="282">
        <f t="shared" si="1828"/>
        <v>402.04950903536212</v>
      </c>
      <c r="LM419" s="73">
        <f t="shared" si="1849"/>
        <v>0.7404148561304057</v>
      </c>
      <c r="LN419" s="74">
        <f t="shared" si="1850"/>
        <v>2.4157035652387481E-2</v>
      </c>
      <c r="LO419" s="279">
        <f t="shared" si="1851"/>
        <v>1.1059241634135468</v>
      </c>
      <c r="LP419" s="76">
        <f t="shared" si="1666"/>
        <v>6.4202093451560874E-2</v>
      </c>
      <c r="LQ419" s="77">
        <f t="shared" si="1829"/>
        <v>7.3062624368810794E-2</v>
      </c>
      <c r="LR419" s="77">
        <f t="shared" si="1667"/>
        <v>1.2316900883518657E-3</v>
      </c>
      <c r="LS419" s="77">
        <f t="shared" si="1830"/>
        <v>1.4223557140287345E-3</v>
      </c>
      <c r="LT419" s="282">
        <f t="shared" si="1831"/>
        <v>0.92320491949545436</v>
      </c>
      <c r="LU419" s="73">
        <f t="shared" si="1599"/>
        <v>6.9542624931687211E-2</v>
      </c>
      <c r="LV419" s="74">
        <f t="shared" si="1600"/>
        <v>1.3341459326549118E-3</v>
      </c>
      <c r="LW419" s="279">
        <f t="shared" si="1601"/>
        <v>1.0098041034571972</v>
      </c>
      <c r="LX419" s="76">
        <f t="shared" si="1668"/>
        <v>33.398778535602489</v>
      </c>
      <c r="LY419" s="77">
        <f t="shared" si="1832"/>
        <v>38.008143961300988</v>
      </c>
      <c r="LZ419" s="77">
        <f t="shared" si="1669"/>
        <v>0.640741481683889</v>
      </c>
      <c r="MA419" s="77">
        <f t="shared" si="1833"/>
        <v>0.73992826304855508</v>
      </c>
      <c r="MB419" s="286">
        <f t="shared" si="1834"/>
        <v>480.26325235145646</v>
      </c>
      <c r="MC419" s="73">
        <f t="shared" si="1593"/>
        <v>6.9542648478883154E-2</v>
      </c>
      <c r="MD419" s="74">
        <f t="shared" si="1594"/>
        <v>1.3341463843979356E-3</v>
      </c>
      <c r="ME419" s="279">
        <f t="shared" si="1595"/>
        <v>1.0098041067768755</v>
      </c>
      <c r="MF419" s="76">
        <f t="shared" si="1670"/>
        <v>0</v>
      </c>
      <c r="MG419" s="77">
        <f t="shared" si="1835"/>
        <v>0</v>
      </c>
      <c r="MH419" s="77">
        <f t="shared" si="1671"/>
        <v>0</v>
      </c>
      <c r="MI419" s="77">
        <f t="shared" si="1836"/>
        <v>0</v>
      </c>
      <c r="MJ419" s="286">
        <f t="shared" si="1837"/>
        <v>0</v>
      </c>
      <c r="MK419" s="73"/>
      <c r="ML419" s="74"/>
      <c r="MM419" s="279"/>
      <c r="MN419" s="287">
        <f t="shared" si="1838"/>
        <v>1.0839864965957104</v>
      </c>
      <c r="MO419" s="288">
        <f t="shared" si="1838"/>
        <v>1.0839864965957104</v>
      </c>
      <c r="MP419" s="288">
        <f t="shared" si="1838"/>
        <v>1.0873500285128506</v>
      </c>
      <c r="MQ419" s="289">
        <f t="shared" si="1672"/>
        <v>1.0898097867813223</v>
      </c>
      <c r="MR419" s="290">
        <f t="shared" si="1839"/>
        <v>4.4217977169132219</v>
      </c>
      <c r="MS419" s="291">
        <f t="shared" si="1602"/>
        <v>4.4217977169132219</v>
      </c>
      <c r="MT419" s="291">
        <f t="shared" si="1673"/>
        <v>3.5668342985307042</v>
      </c>
      <c r="MU419" s="292">
        <f t="shared" si="1603"/>
        <v>4.0532205589970944</v>
      </c>
      <c r="MV419" s="359">
        <f t="shared" si="1674"/>
        <v>0.4863862604663905</v>
      </c>
      <c r="MW419" s="360">
        <f t="shared" si="1675"/>
        <v>1.0693250942280286</v>
      </c>
      <c r="MX419" s="360">
        <f t="shared" si="1676"/>
        <v>0.36857715791612677</v>
      </c>
      <c r="MY419" s="360">
        <f t="shared" si="1677"/>
        <v>2.4738652244470402E-2</v>
      </c>
      <c r="MZ419" s="360">
        <f t="shared" si="1678"/>
        <v>0</v>
      </c>
      <c r="NA419" s="360">
        <f t="shared" si="1679"/>
        <v>0</v>
      </c>
      <c r="NB419" s="360">
        <f t="shared" si="1680"/>
        <v>0.72655686018876875</v>
      </c>
      <c r="NC419" s="360">
        <f t="shared" si="1681"/>
        <v>4.978334230043982E-2</v>
      </c>
      <c r="ND419" s="360">
        <f t="shared" si="1682"/>
        <v>1.2117649241486365E-3</v>
      </c>
      <c r="NE419" s="360">
        <f t="shared" si="1683"/>
        <v>7.2074120565730024E-2</v>
      </c>
      <c r="NF419" s="360">
        <f t="shared" si="1684"/>
        <v>0.17539988774103416</v>
      </c>
      <c r="NG419" s="360">
        <f t="shared" si="1685"/>
        <v>1.0391773537349676</v>
      </c>
      <c r="NH419" s="360">
        <f t="shared" si="1686"/>
        <v>0.19519561484249101</v>
      </c>
      <c r="NI419" s="360">
        <f t="shared" si="1687"/>
        <v>4.0392164138287889E-4</v>
      </c>
      <c r="NJ419" s="360">
        <f t="shared" si="1688"/>
        <v>0.21296768611924305</v>
      </c>
      <c r="NK419" s="361">
        <f t="shared" si="1689"/>
        <v>0</v>
      </c>
      <c r="NL419" s="145">
        <f t="shared" si="1840"/>
        <v>4.4217977169132219</v>
      </c>
      <c r="NM419" s="56">
        <f t="shared" si="1604"/>
        <v>4.4217977169132219</v>
      </c>
      <c r="NN419" s="56">
        <f t="shared" si="1841"/>
        <v>3.5668342985307042</v>
      </c>
      <c r="NO419" s="58">
        <f t="shared" si="1596"/>
        <v>4.0532205589970944</v>
      </c>
      <c r="NP419" s="55">
        <f t="shared" si="1690"/>
        <v>1.0839864965957104</v>
      </c>
      <c r="NQ419" s="56">
        <f t="shared" si="1597"/>
        <v>1.0839864965957104</v>
      </c>
      <c r="NR419" s="56">
        <f t="shared" si="1691"/>
        <v>1.0873500285128506</v>
      </c>
      <c r="NS419" s="61">
        <f t="shared" si="1598"/>
        <v>1.0898097867813223</v>
      </c>
      <c r="NT419" s="41"/>
      <c r="NU419" s="86">
        <f t="shared" si="1852"/>
        <v>0</v>
      </c>
      <c r="NV419" s="86">
        <f t="shared" si="1852"/>
        <v>0</v>
      </c>
      <c r="NW419" s="86">
        <f t="shared" si="1852"/>
        <v>0</v>
      </c>
      <c r="NX419" s="86">
        <f t="shared" si="1842"/>
        <v>0</v>
      </c>
      <c r="NY419" s="87">
        <f t="shared" si="1853"/>
        <v>0</v>
      </c>
      <c r="NZ419" s="87">
        <f t="shared" si="1853"/>
        <v>0</v>
      </c>
      <c r="OA419" s="87">
        <f t="shared" si="1853"/>
        <v>0</v>
      </c>
      <c r="OB419" s="87">
        <f t="shared" si="1843"/>
        <v>0</v>
      </c>
      <c r="OC419" s="26"/>
    </row>
    <row r="420" spans="1:393" thickBot="1" x14ac:dyDescent="0.35">
      <c r="A420" s="136" t="s">
        <v>938</v>
      </c>
      <c r="B420" s="137" t="s">
        <v>939</v>
      </c>
      <c r="C420" s="133" t="s">
        <v>100</v>
      </c>
      <c r="D420" s="64">
        <f>VLOOKUP(B420,[1]УсіТ_1!$A$10:$G$556,6,FALSE)</f>
        <v>2507.1</v>
      </c>
      <c r="E420" s="64">
        <f>VLOOKUP(B420,[1]УсіТ_1!$A$10:$G$556,7,FALSE)</f>
        <v>0</v>
      </c>
      <c r="F420" s="38"/>
      <c r="G420" s="38">
        <v>45</v>
      </c>
      <c r="H420" s="39">
        <v>410.2</v>
      </c>
      <c r="I420" s="256">
        <v>3.8008999999999999</v>
      </c>
      <c r="J420" s="62">
        <v>3.8008999999999999</v>
      </c>
      <c r="K420" s="257">
        <f t="shared" si="1692"/>
        <v>3.0414000000000003</v>
      </c>
      <c r="L420" s="293">
        <f t="shared" si="1693"/>
        <v>3.4504000000000001</v>
      </c>
      <c r="M420" s="63">
        <v>0.40899999999999997</v>
      </c>
      <c r="N420" s="63">
        <v>0.7702</v>
      </c>
      <c r="O420" s="63">
        <v>0.35049999999999998</v>
      </c>
      <c r="P420" s="63">
        <v>1.8599999999999998E-2</v>
      </c>
      <c r="Q420" s="63">
        <v>0</v>
      </c>
      <c r="R420" s="63">
        <v>0</v>
      </c>
      <c r="S420" s="63">
        <v>0.65700000000000003</v>
      </c>
      <c r="T420" s="63">
        <v>2.0299999999999999E-2</v>
      </c>
      <c r="U420" s="63">
        <v>5.0000000000000001E-4</v>
      </c>
      <c r="V420" s="63">
        <v>5.9799999999999999E-2</v>
      </c>
      <c r="W420" s="63">
        <v>0.1169</v>
      </c>
      <c r="X420" s="63">
        <v>0.94410000000000005</v>
      </c>
      <c r="Y420" s="63">
        <v>0.2404</v>
      </c>
      <c r="Z420" s="63">
        <v>5.0000000000000001E-4</v>
      </c>
      <c r="AA420" s="63">
        <v>0.21310000000000001</v>
      </c>
      <c r="AB420" s="259">
        <v>0</v>
      </c>
      <c r="AC420" s="144">
        <v>371.82</v>
      </c>
      <c r="AD420" s="70">
        <v>81.800399999999996</v>
      </c>
      <c r="AE420" s="70">
        <v>270.70941126598001</v>
      </c>
      <c r="AF420" s="68">
        <f t="shared" si="1694"/>
        <v>19.014629047322433</v>
      </c>
      <c r="AG420" s="68">
        <f t="shared" si="1695"/>
        <v>86.318944295092905</v>
      </c>
      <c r="AH420" s="71">
        <v>10.2324189644167</v>
      </c>
      <c r="AI420" s="71">
        <v>79.219527318708899</v>
      </c>
      <c r="AJ420" s="68">
        <f t="shared" si="1696"/>
        <v>1.0857036219029055</v>
      </c>
      <c r="AK420" s="68">
        <f t="shared" si="1697"/>
        <v>46.387311099579271</v>
      </c>
      <c r="AL420" s="71">
        <v>40.6890878774553</v>
      </c>
      <c r="AM420" s="69">
        <f t="shared" si="1698"/>
        <v>1025.3650145118731</v>
      </c>
      <c r="AN420" s="260">
        <v>678.47</v>
      </c>
      <c r="AO420" s="71">
        <v>149.26339999999999</v>
      </c>
      <c r="AP420" s="71">
        <v>493.97077688566901</v>
      </c>
      <c r="AQ420" s="68">
        <f t="shared" si="1699"/>
        <v>34.696507368449389</v>
      </c>
      <c r="AR420" s="68">
        <f t="shared" si="1700"/>
        <v>157.5085098593182</v>
      </c>
      <c r="AS420" s="71">
        <v>61.654209075583303</v>
      </c>
      <c r="AT420" s="261">
        <f t="shared" si="1609"/>
        <v>13.371409266962941</v>
      </c>
      <c r="AU420" s="71">
        <v>149.18953485241099</v>
      </c>
      <c r="AV420" s="68">
        <f t="shared" si="1701"/>
        <v>2.0446425751522925</v>
      </c>
      <c r="AW420" s="68">
        <f t="shared" si="1702"/>
        <v>87.358528890968671</v>
      </c>
      <c r="AX420" s="71">
        <v>76.627396040683095</v>
      </c>
      <c r="AY420" s="69">
        <f t="shared" si="1703"/>
        <v>1931.0103802252158</v>
      </c>
      <c r="AZ420" s="260">
        <v>108</v>
      </c>
      <c r="BA420" s="260">
        <v>550.49400000000196</v>
      </c>
      <c r="BB420" s="260">
        <v>57.408660000000197</v>
      </c>
      <c r="BC420" s="262">
        <f t="shared" si="1704"/>
        <v>45.92692800000016</v>
      </c>
      <c r="BD420" s="262">
        <f t="shared" si="1610"/>
        <v>11.481732000000036</v>
      </c>
      <c r="BE420" s="260">
        <v>21.547908</v>
      </c>
      <c r="BF420" s="262">
        <f t="shared" si="1705"/>
        <v>17.238326400000002</v>
      </c>
      <c r="BG420" s="262">
        <f t="shared" si="1611"/>
        <v>4.3095815999999978</v>
      </c>
      <c r="BH420" s="260">
        <v>67.877273728436009</v>
      </c>
      <c r="BI420" s="263">
        <f t="shared" si="1706"/>
        <v>39.745809140780622</v>
      </c>
      <c r="BJ420" s="68">
        <f t="shared" si="1707"/>
        <v>0.93025803644821548</v>
      </c>
      <c r="BK420" s="260">
        <v>34.863436487492208</v>
      </c>
      <c r="BL420" s="69">
        <f t="shared" si="1708"/>
        <v>878.62953385911635</v>
      </c>
      <c r="BM420" s="260">
        <v>16.53</v>
      </c>
      <c r="BN420" s="260">
        <v>3.6366000000000001</v>
      </c>
      <c r="BO420" s="260">
        <v>12.034927029817201</v>
      </c>
      <c r="BP420" s="68">
        <f t="shared" si="1709"/>
        <v>0.84533327457436014</v>
      </c>
      <c r="BQ420" s="68">
        <f t="shared" si="1710"/>
        <v>3.8374809025815719</v>
      </c>
      <c r="BR420" s="260">
        <v>1.2790426314833301</v>
      </c>
      <c r="BS420" s="260">
        <v>3.6107422812869499</v>
      </c>
      <c r="BT420" s="68">
        <f t="shared" si="1711"/>
        <v>4.9485222965037649E-2</v>
      </c>
      <c r="BU420" s="68">
        <f t="shared" si="1712"/>
        <v>2.1142845857766988</v>
      </c>
      <c r="BV420" s="260">
        <v>1.85456559712937</v>
      </c>
      <c r="BW420" s="69">
        <f t="shared" si="1713"/>
        <v>46.735053047660223</v>
      </c>
      <c r="BX420" s="260">
        <v>0</v>
      </c>
      <c r="BY420" s="260">
        <v>0</v>
      </c>
      <c r="BZ420" s="263">
        <f t="shared" si="1714"/>
        <v>0</v>
      </c>
      <c r="CA420" s="263">
        <f t="shared" si="1715"/>
        <v>0</v>
      </c>
      <c r="CB420" s="260">
        <v>0</v>
      </c>
      <c r="CC420" s="264">
        <f t="shared" si="1716"/>
        <v>0</v>
      </c>
      <c r="CD420" s="260">
        <v>0</v>
      </c>
      <c r="CE420" s="260">
        <v>0</v>
      </c>
      <c r="CF420" s="263">
        <f t="shared" si="1717"/>
        <v>0</v>
      </c>
      <c r="CG420" s="263">
        <f t="shared" si="1718"/>
        <v>0</v>
      </c>
      <c r="CH420" s="260">
        <v>0</v>
      </c>
      <c r="CI420" s="69">
        <f t="shared" si="1719"/>
        <v>0</v>
      </c>
      <c r="CJ420" s="260">
        <v>661.26176331163015</v>
      </c>
      <c r="CK420" s="260">
        <v>145.4776004874582</v>
      </c>
      <c r="CL420" s="260">
        <v>53.127662663384882</v>
      </c>
      <c r="CM420" s="260">
        <v>24.306965215001515</v>
      </c>
      <c r="CN420" s="260">
        <v>320.19011235883715</v>
      </c>
      <c r="CO420" s="265">
        <f t="shared" si="1720"/>
        <v>22.490153492084719</v>
      </c>
      <c r="CP420" s="266">
        <f t="shared" si="1721"/>
        <v>102.09645960696352</v>
      </c>
      <c r="CQ420" s="260">
        <v>127.26432862187282</v>
      </c>
      <c r="CR420" s="265">
        <f t="shared" si="1722"/>
        <v>1.744157623762767</v>
      </c>
      <c r="CS420" s="265">
        <f t="shared" si="1723"/>
        <v>74.520136681852122</v>
      </c>
      <c r="CT420" s="260">
        <v>65.366073570825336</v>
      </c>
      <c r="CU420" s="267">
        <f t="shared" si="1612"/>
        <v>1647.2250492168102</v>
      </c>
      <c r="CV420" s="260">
        <v>36.331200000000017</v>
      </c>
      <c r="CW420" s="260">
        <v>3.9181710854078902</v>
      </c>
      <c r="CX420" s="68">
        <f t="shared" si="1724"/>
        <v>5.3698534725515133E-2</v>
      </c>
      <c r="CY420" s="68">
        <f t="shared" si="1725"/>
        <v>2.2943007517449319</v>
      </c>
      <c r="CZ420" s="260">
        <v>2.0124685542703902</v>
      </c>
      <c r="DA420" s="69">
        <f t="shared" si="1726"/>
        <v>50.714207567613961</v>
      </c>
      <c r="DB420" s="260">
        <v>0.84479999999999988</v>
      </c>
      <c r="DC420" s="260">
        <v>9.11082191877116E-2</v>
      </c>
      <c r="DD420" s="68">
        <f t="shared" si="1727"/>
        <v>1.2486381439675875E-3</v>
      </c>
      <c r="DE420" s="68">
        <f t="shared" si="1728"/>
        <v>5.334878217824128E-2</v>
      </c>
      <c r="DF420" s="260">
        <v>4.6795410959385601E-2</v>
      </c>
      <c r="DG420" s="69">
        <f t="shared" si="1729"/>
        <v>1.1792443561765165</v>
      </c>
      <c r="DH420" s="260">
        <v>54.668811942846077</v>
      </c>
      <c r="DI420" s="260">
        <v>12.027138627426137</v>
      </c>
      <c r="DJ420" s="260">
        <v>0.82703229880833284</v>
      </c>
      <c r="DK420" s="260">
        <v>39.798895094391945</v>
      </c>
      <c r="DL420" s="68">
        <f t="shared" si="1730"/>
        <v>2.7954743914300901</v>
      </c>
      <c r="DM420" s="68">
        <f t="shared" si="1731"/>
        <v>12.690355287588003</v>
      </c>
      <c r="DN420" s="260">
        <v>11.573899662563001</v>
      </c>
      <c r="DO420" s="68">
        <f t="shared" si="1732"/>
        <v>0.15862029487542592</v>
      </c>
      <c r="DP420" s="68">
        <f t="shared" si="1733"/>
        <v>6.7771432430124152</v>
      </c>
      <c r="DQ420" s="260">
        <v>5.9446381011624503</v>
      </c>
      <c r="DR420" s="264">
        <f t="shared" si="1734"/>
        <v>149.80849887263756</v>
      </c>
      <c r="DS420" s="260">
        <v>106.06</v>
      </c>
      <c r="DT420" s="260">
        <v>23.333200000000001</v>
      </c>
      <c r="DU420" s="260">
        <v>77.218654614786203</v>
      </c>
      <c r="DV420" s="68">
        <f t="shared" si="1735"/>
        <v>5.4238383001425827</v>
      </c>
      <c r="DW420" s="68">
        <f t="shared" si="1736"/>
        <v>24.622094647779956</v>
      </c>
      <c r="DX420" s="260">
        <v>2.0031603662499999</v>
      </c>
      <c r="DY420" s="260">
        <v>1.2213885097916699</v>
      </c>
      <c r="DZ420" s="260">
        <v>0</v>
      </c>
      <c r="EA420" s="260">
        <v>22.629996499530598</v>
      </c>
      <c r="EB420" s="68">
        <f t="shared" si="1737"/>
        <v>0.31014410202606685</v>
      </c>
      <c r="EC420" s="68">
        <f t="shared" si="1738"/>
        <v>13.25108497028614</v>
      </c>
      <c r="ED420" s="267">
        <v>11.6233199995179</v>
      </c>
      <c r="EE420" s="69">
        <f t="shared" si="1739"/>
        <v>292.90766398785161</v>
      </c>
      <c r="EF420" s="260">
        <v>440.0531924603174</v>
      </c>
      <c r="EG420" s="260">
        <v>96.811702341269822</v>
      </c>
      <c r="EH420" s="260">
        <v>838.4178359197083</v>
      </c>
      <c r="EI420" s="260">
        <v>320.38766246207143</v>
      </c>
      <c r="EJ420" s="268">
        <f t="shared" si="1740"/>
        <v>22.504029411335896</v>
      </c>
      <c r="EK420" s="266">
        <f t="shared" si="1741"/>
        <v>102.15945082798102</v>
      </c>
      <c r="EL420" s="260">
        <v>182.87110541224357</v>
      </c>
      <c r="EM420" s="268">
        <f t="shared" si="1742"/>
        <v>2.5062484996747982</v>
      </c>
      <c r="EN420" s="268">
        <f t="shared" si="1743"/>
        <v>107.08090725856087</v>
      </c>
      <c r="EO420" s="269">
        <f t="shared" si="1744"/>
        <v>1878.5414985956106</v>
      </c>
      <c r="EP420" s="69">
        <f t="shared" si="1745"/>
        <v>2366.9622882304693</v>
      </c>
      <c r="EQ420" s="260">
        <v>213.1</v>
      </c>
      <c r="ER420" s="260">
        <v>46.881999999999998</v>
      </c>
      <c r="ES420" s="260">
        <v>155.15081367538099</v>
      </c>
      <c r="ET420" s="68">
        <f t="shared" si="1746"/>
        <v>10.89779315255876</v>
      </c>
      <c r="EU420" s="68">
        <f t="shared" si="1747"/>
        <v>49.471698750159327</v>
      </c>
      <c r="EV420" s="260">
        <v>16.5658981027</v>
      </c>
      <c r="EW420" s="260">
        <v>46.556937565968397</v>
      </c>
      <c r="EX420" s="68">
        <f t="shared" si="1748"/>
        <v>0.63806282934159686</v>
      </c>
      <c r="EY420" s="68">
        <f t="shared" si="1749"/>
        <v>27.261601019503061</v>
      </c>
      <c r="EZ420" s="260">
        <v>23.912782467202501</v>
      </c>
      <c r="FA420" s="69">
        <f t="shared" si="1750"/>
        <v>602.60211817350205</v>
      </c>
      <c r="FB420" s="260">
        <v>0.83333333333333348</v>
      </c>
      <c r="FC420" s="260">
        <v>8.9871586162120806E-2</v>
      </c>
      <c r="FD420" s="68">
        <f t="shared" si="1751"/>
        <v>1.2316900883518657E-3</v>
      </c>
      <c r="FE420" s="68">
        <f t="shared" si="1752"/>
        <v>5.2624666763574489E-2</v>
      </c>
      <c r="FF420" s="260">
        <v>4.6160245974772703E-2</v>
      </c>
      <c r="FG420" s="69">
        <f t="shared" si="1753"/>
        <v>1.1632381985642724</v>
      </c>
      <c r="FH420" s="260">
        <v>382.68897333333399</v>
      </c>
      <c r="FI420" s="260">
        <v>41.271438048264301</v>
      </c>
      <c r="FJ420" s="68">
        <f t="shared" si="1754"/>
        <v>0.56562505845146227</v>
      </c>
      <c r="FK420" s="68">
        <f t="shared" si="1755"/>
        <v>24.166655634913354</v>
      </c>
      <c r="FL420" s="260">
        <v>21.198</v>
      </c>
      <c r="FM420" s="69">
        <f t="shared" si="1756"/>
        <v>534.19009365791794</v>
      </c>
      <c r="FN420" s="260">
        <v>0</v>
      </c>
      <c r="FO420" s="260">
        <v>0</v>
      </c>
      <c r="FP420" s="68">
        <f t="shared" si="1757"/>
        <v>0</v>
      </c>
      <c r="FQ420" s="68">
        <f t="shared" si="1758"/>
        <v>0</v>
      </c>
      <c r="FR420" s="260">
        <v>0</v>
      </c>
      <c r="FS420" s="264">
        <f t="shared" si="1759"/>
        <v>0</v>
      </c>
      <c r="FT420" s="270">
        <f t="shared" si="1613"/>
        <v>9528.4923839054081</v>
      </c>
      <c r="FU420" s="271">
        <f t="shared" si="1614"/>
        <v>3101.1958091709475</v>
      </c>
      <c r="FV420" s="272">
        <f t="shared" si="1760"/>
        <v>964.27492098349546</v>
      </c>
      <c r="FW420" s="272">
        <f t="shared" si="1615"/>
        <v>100.84362888196462</v>
      </c>
      <c r="FX420" s="272">
        <f t="shared" si="1616"/>
        <v>550.49400000000196</v>
      </c>
      <c r="FY420" s="272">
        <f t="shared" si="1617"/>
        <v>0</v>
      </c>
      <c r="FZ420" s="272">
        <f t="shared" si="1618"/>
        <v>0</v>
      </c>
      <c r="GA420" s="272">
        <f t="shared" si="1619"/>
        <v>36.331200000000017</v>
      </c>
      <c r="GB420" s="272">
        <f t="shared" si="1620"/>
        <v>0.84479999999999988</v>
      </c>
      <c r="GC420" s="272">
        <f t="shared" si="1621"/>
        <v>382.68897333333399</v>
      </c>
      <c r="GD420" s="272">
        <f t="shared" si="1622"/>
        <v>0</v>
      </c>
      <c r="GE420" s="272">
        <f t="shared" si="1623"/>
        <v>1689.4612533869338</v>
      </c>
      <c r="GF420" s="273">
        <f t="shared" si="1624"/>
        <v>657.22009289650657</v>
      </c>
      <c r="GG420" s="273">
        <f t="shared" si="1625"/>
        <v>118.66775843789821</v>
      </c>
      <c r="GH420" s="272">
        <f t="shared" si="1761"/>
        <v>736.16393488204324</v>
      </c>
      <c r="GI420" s="274">
        <f t="shared" si="1762"/>
        <v>525.89775880562229</v>
      </c>
      <c r="GJ420" s="275">
        <f t="shared" si="1626"/>
        <v>10.089126727558403</v>
      </c>
      <c r="GK420" s="271">
        <f t="shared" si="1763"/>
        <v>7562.2985206387202</v>
      </c>
      <c r="GL420" s="276">
        <f t="shared" si="1764"/>
        <v>9528.4961360047873</v>
      </c>
      <c r="GM420" s="272">
        <f t="shared" si="1765"/>
        <v>4284.3136608730765</v>
      </c>
      <c r="GN420" s="272">
        <f t="shared" si="1766"/>
        <v>229.60051404742123</v>
      </c>
      <c r="GO420" s="277">
        <f t="shared" si="1767"/>
        <v>0.5665359082533572</v>
      </c>
      <c r="GP420" s="278">
        <f t="shared" si="1768"/>
        <v>3.0361207431947413E-2</v>
      </c>
      <c r="GQ420" s="279">
        <f t="shared" si="1769"/>
        <v>1.0828875356085113</v>
      </c>
      <c r="GR420" s="280">
        <f t="shared" si="1770"/>
        <v>7562.2985206387202</v>
      </c>
      <c r="GS420" s="272">
        <f t="shared" si="1771"/>
        <v>4284.3136608730765</v>
      </c>
      <c r="GT420" s="272">
        <f t="shared" si="1627"/>
        <v>229.60051404742123</v>
      </c>
      <c r="GU420" s="73">
        <f t="shared" si="1772"/>
        <v>0.5665359082533572</v>
      </c>
      <c r="GV420" s="74">
        <f t="shared" si="1773"/>
        <v>3.0361207431947413E-2</v>
      </c>
      <c r="GW420" s="279">
        <f t="shared" si="1774"/>
        <v>1.0828875356085113</v>
      </c>
      <c r="GX420" s="280">
        <f t="shared" si="1775"/>
        <v>6051.1917362173008</v>
      </c>
      <c r="GY420" s="272">
        <f t="shared" si="1628"/>
        <v>3620.301742139824</v>
      </c>
      <c r="GZ420" s="272">
        <f t="shared" si="1629"/>
        <v>145.4046689417475</v>
      </c>
      <c r="HA420" s="73">
        <f t="shared" si="1776"/>
        <v>0.59827913243465225</v>
      </c>
      <c r="HB420" s="74">
        <f t="shared" si="1777"/>
        <v>2.4029096297094422E-2</v>
      </c>
      <c r="HC420" s="279">
        <f t="shared" si="1778"/>
        <v>1.0862882071740965</v>
      </c>
      <c r="HD420" s="280">
        <f t="shared" si="1779"/>
        <v>6864.9734937664061</v>
      </c>
      <c r="HE420" s="272">
        <f t="shared" si="1630"/>
        <v>4235.823773721324</v>
      </c>
      <c r="HF420" s="272">
        <f t="shared" si="1631"/>
        <v>165.50500161097284</v>
      </c>
      <c r="HG420" s="73">
        <f t="shared" si="1780"/>
        <v>0.61701968369835281</v>
      </c>
      <c r="HH420" s="74">
        <f t="shared" si="1781"/>
        <v>2.4108614805469556E-2</v>
      </c>
      <c r="HI420" s="281">
        <f t="shared" si="1782"/>
        <v>1.0888869001190964</v>
      </c>
      <c r="HJ420" s="72">
        <f t="shared" si="1632"/>
        <v>4.1159472340943903</v>
      </c>
      <c r="HK420" s="73">
        <f t="shared" si="1783"/>
        <v>4.1159472340943903</v>
      </c>
      <c r="HL420" s="73">
        <f t="shared" si="1633"/>
        <v>3.3038369532992973</v>
      </c>
      <c r="HM420" s="74">
        <f t="shared" si="1784"/>
        <v>3.7570953601709305</v>
      </c>
      <c r="HN420" s="75"/>
      <c r="HO420" s="75"/>
      <c r="HP420" s="76">
        <f t="shared" si="1785"/>
        <v>615.52203158150007</v>
      </c>
      <c r="HQ420" s="77">
        <f t="shared" si="1786"/>
        <v>700.4702271600629</v>
      </c>
      <c r="HR420" s="77">
        <f t="shared" si="1787"/>
        <v>20.100332669225338</v>
      </c>
      <c r="HS420" s="77">
        <f t="shared" si="1788"/>
        <v>23.211864166421421</v>
      </c>
      <c r="HT420" s="282">
        <f t="shared" si="1789"/>
        <v>813.78175754910569</v>
      </c>
      <c r="HU420" s="73">
        <f t="shared" si="1844"/>
        <v>0.75637236380831241</v>
      </c>
      <c r="HV420" s="74">
        <f t="shared" si="1845"/>
        <v>2.4699905696783122E-2</v>
      </c>
      <c r="HW420" s="279">
        <f t="shared" si="1605"/>
        <v>1.1082104953310472</v>
      </c>
      <c r="HX420" s="76">
        <f t="shared" si="1790"/>
        <v>1126.4711872753501</v>
      </c>
      <c r="HY420" s="77">
        <f t="shared" si="1791"/>
        <v>1281.9354758312211</v>
      </c>
      <c r="HZ420" s="77">
        <f t="shared" si="1634"/>
        <v>50.112559210564626</v>
      </c>
      <c r="IA420" s="77">
        <f t="shared" si="1792"/>
        <v>57.869983376360032</v>
      </c>
      <c r="IB420" s="282">
        <f t="shared" si="1793"/>
        <v>1532.5479208136633</v>
      </c>
      <c r="IC420" s="73">
        <f t="shared" si="1846"/>
        <v>0.73503162411866496</v>
      </c>
      <c r="ID420" s="74">
        <f t="shared" si="1847"/>
        <v>3.2698853021156278E-2</v>
      </c>
      <c r="IE420" s="279">
        <f t="shared" si="1854"/>
        <v>1.106503496892292</v>
      </c>
      <c r="IF420" s="76">
        <f t="shared" si="1635"/>
        <v>48.489887151752356</v>
      </c>
      <c r="IG420" s="77">
        <f t="shared" si="1794"/>
        <v>55.181976477565698</v>
      </c>
      <c r="IH420" s="77">
        <f t="shared" si="1636"/>
        <v>64.095512436448388</v>
      </c>
      <c r="II420" s="77">
        <f t="shared" si="1795"/>
        <v>74.017497761610599</v>
      </c>
      <c r="IJ420" s="282">
        <f t="shared" si="1796"/>
        <v>697.32502687231454</v>
      </c>
      <c r="IK420" s="73">
        <f t="shared" si="1637"/>
        <v>6.9536995350994654E-2</v>
      </c>
      <c r="IL420" s="74">
        <f t="shared" si="1638"/>
        <v>9.1916265681634218E-2</v>
      </c>
      <c r="IM420" s="279">
        <f t="shared" si="1797"/>
        <v>1.0238254386559078</v>
      </c>
      <c r="IN420" s="76">
        <f t="shared" si="1639"/>
        <v>27.427753895797093</v>
      </c>
      <c r="IO420" s="77">
        <f t="shared" si="1798"/>
        <v>31.213058210956049</v>
      </c>
      <c r="IP420" s="77">
        <f t="shared" si="1640"/>
        <v>0.89481849753939779</v>
      </c>
      <c r="IQ420" s="77">
        <f t="shared" si="1799"/>
        <v>1.0333364009584967</v>
      </c>
      <c r="IR420" s="282">
        <f t="shared" si="1800"/>
        <v>37.091311942587481</v>
      </c>
      <c r="IS420" s="73">
        <f t="shared" si="1606"/>
        <v>0.73946572551145351</v>
      </c>
      <c r="IT420" s="74">
        <f t="shared" si="1607"/>
        <v>2.4124746488462318E-2</v>
      </c>
      <c r="IU420" s="279">
        <f t="shared" si="1608"/>
        <v>1.1057881755342496</v>
      </c>
      <c r="IV420" s="76">
        <f t="shared" si="1641"/>
        <v>0</v>
      </c>
      <c r="IW420" s="77">
        <f t="shared" si="1801"/>
        <v>0</v>
      </c>
      <c r="IX420" s="77">
        <f t="shared" si="1802"/>
        <v>0</v>
      </c>
      <c r="IY420" s="77">
        <f t="shared" si="1803"/>
        <v>0</v>
      </c>
      <c r="IZ420" s="282">
        <f t="shared" si="1804"/>
        <v>0</v>
      </c>
      <c r="JA420" s="283"/>
      <c r="JB420" s="284"/>
      <c r="JC420" s="285"/>
      <c r="JD420" s="76">
        <f t="shared" si="1642"/>
        <v>0</v>
      </c>
      <c r="JE420" s="77">
        <f t="shared" si="1805"/>
        <v>0</v>
      </c>
      <c r="JF420" s="77">
        <f t="shared" si="1643"/>
        <v>0</v>
      </c>
      <c r="JG420" s="77">
        <f t="shared" si="1806"/>
        <v>0</v>
      </c>
      <c r="JH420" s="282">
        <f t="shared" si="1807"/>
        <v>0</v>
      </c>
      <c r="JI420" s="283"/>
      <c r="JJ420" s="284"/>
      <c r="JK420" s="285"/>
      <c r="JL420" s="76">
        <f t="shared" si="1644"/>
        <v>1022.2116112714434</v>
      </c>
      <c r="JM420" s="77">
        <f t="shared" si="1808"/>
        <v>1163.2870357430154</v>
      </c>
      <c r="JN420" s="77">
        <f t="shared" si="1645"/>
        <v>48.541276330849001</v>
      </c>
      <c r="JO420" s="77">
        <f t="shared" si="1809"/>
        <v>56.055465906864427</v>
      </c>
      <c r="JP420" s="282">
        <f t="shared" si="1810"/>
        <v>1307.3214676323889</v>
      </c>
      <c r="JQ420" s="73">
        <f t="shared" si="1646"/>
        <v>0.78191296982425385</v>
      </c>
      <c r="JR420" s="74">
        <f t="shared" si="1647"/>
        <v>3.7130329098595143E-2</v>
      </c>
      <c r="JS420" s="279">
        <f t="shared" si="1848"/>
        <v>1.1136595839099077</v>
      </c>
      <c r="JT420" s="76">
        <f t="shared" si="1648"/>
        <v>2.799046917128817</v>
      </c>
      <c r="JU420" s="77">
        <f t="shared" si="1811"/>
        <v>3.1853433821617649</v>
      </c>
      <c r="JV420" s="77">
        <f t="shared" si="1649"/>
        <v>5.3698534725515133E-2</v>
      </c>
      <c r="JW420" s="77">
        <f t="shared" si="1812"/>
        <v>6.2011067901024876E-2</v>
      </c>
      <c r="JX420" s="282">
        <f t="shared" si="1813"/>
        <v>40.249371085407901</v>
      </c>
      <c r="JY420" s="73">
        <f t="shared" si="1855"/>
        <v>6.9542624931687197E-2</v>
      </c>
      <c r="JZ420" s="74">
        <f t="shared" si="1856"/>
        <v>1.3341459326549111E-3</v>
      </c>
      <c r="KA420" s="279">
        <f t="shared" si="1857"/>
        <v>1.0098041034571972</v>
      </c>
      <c r="KB420" s="76">
        <f t="shared" si="1650"/>
        <v>6.508551425745436E-2</v>
      </c>
      <c r="KC420" s="77">
        <f t="shared" si="1814"/>
        <v>7.4067966080125641E-2</v>
      </c>
      <c r="KD420" s="77">
        <f t="shared" si="1651"/>
        <v>1.2486381439675875E-3</v>
      </c>
      <c r="KE420" s="77">
        <f t="shared" si="1815"/>
        <v>1.44192732865377E-3</v>
      </c>
      <c r="KF420" s="282">
        <f t="shared" si="1816"/>
        <v>0.9359082191877115</v>
      </c>
      <c r="KG420" s="73">
        <f t="shared" si="1858"/>
        <v>6.9542624931687252E-2</v>
      </c>
      <c r="KH420" s="74">
        <f t="shared" si="1859"/>
        <v>1.3341459326549124E-3</v>
      </c>
      <c r="KI420" s="279">
        <f t="shared" si="1860"/>
        <v>1.0098041034571972</v>
      </c>
      <c r="KJ420" s="76">
        <f t="shared" si="1652"/>
        <v>90.446298777604724</v>
      </c>
      <c r="KK420" s="77">
        <f t="shared" si="1817"/>
        <v>102.92879247190194</v>
      </c>
      <c r="KL420" s="77">
        <f t="shared" si="1653"/>
        <v>2.954094686305516</v>
      </c>
      <c r="KM420" s="77">
        <f t="shared" si="1818"/>
        <v>3.41138854374561</v>
      </c>
      <c r="KN420" s="282">
        <f t="shared" si="1819"/>
        <v>118.89563402590282</v>
      </c>
      <c r="KO420" s="73">
        <f t="shared" si="1654"/>
        <v>0.76072010144544022</v>
      </c>
      <c r="KP420" s="74">
        <f t="shared" si="1655"/>
        <v>2.4846115759489803E-2</v>
      </c>
      <c r="KQ420" s="279">
        <f t="shared" si="1656"/>
        <v>1.108833159920054</v>
      </c>
      <c r="KR420" s="76">
        <f t="shared" si="1657"/>
        <v>175.59847913404064</v>
      </c>
      <c r="KS420" s="77">
        <f t="shared" si="1820"/>
        <v>199.83282523932959</v>
      </c>
      <c r="KT420" s="77">
        <f t="shared" si="1658"/>
        <v>5.7339824021686496</v>
      </c>
      <c r="KU420" s="77">
        <f t="shared" si="1821"/>
        <v>6.6216028780243565</v>
      </c>
      <c r="KV420" s="282">
        <f t="shared" si="1822"/>
        <v>232.46639999035841</v>
      </c>
      <c r="KW420" s="73">
        <f t="shared" si="1590"/>
        <v>0.75537143923304029</v>
      </c>
      <c r="KX420" s="74">
        <f t="shared" si="1591"/>
        <v>2.4665854516637536E-2</v>
      </c>
      <c r="KY420" s="279">
        <f t="shared" si="1592"/>
        <v>1.1080670866077273</v>
      </c>
      <c r="KZ420" s="76">
        <f t="shared" si="1659"/>
        <v>792.1381316671683</v>
      </c>
      <c r="LA420" s="77">
        <f t="shared" si="1823"/>
        <v>901.46111521855414</v>
      </c>
      <c r="LB420" s="77">
        <f t="shared" si="1660"/>
        <v>25.010277911010693</v>
      </c>
      <c r="LC420" s="77">
        <f t="shared" si="1824"/>
        <v>28.88186893163515</v>
      </c>
      <c r="LD420" s="286">
        <f t="shared" si="1825"/>
        <v>1878.5414985956106</v>
      </c>
      <c r="LE420" s="73">
        <f t="shared" si="1661"/>
        <v>0.42167720663044561</v>
      </c>
      <c r="LF420" s="74">
        <f t="shared" si="1662"/>
        <v>1.3313668039651116E-2</v>
      </c>
      <c r="LG420" s="279">
        <f t="shared" si="1663"/>
        <v>1.0602566270996057</v>
      </c>
      <c r="LH420" s="76">
        <f t="shared" si="1664"/>
        <v>353.59662571898804</v>
      </c>
      <c r="LI420" s="77">
        <f t="shared" si="1826"/>
        <v>402.39649603446554</v>
      </c>
      <c r="LJ420" s="77">
        <f t="shared" si="1665"/>
        <v>11.535855981900358</v>
      </c>
      <c r="LK420" s="77">
        <f t="shared" si="1827"/>
        <v>13.321606487898535</v>
      </c>
      <c r="LL420" s="282">
        <f t="shared" si="1828"/>
        <v>478.25564934404923</v>
      </c>
      <c r="LM420" s="73">
        <f t="shared" si="1849"/>
        <v>0.73934646920316138</v>
      </c>
      <c r="LN420" s="74">
        <f t="shared" si="1850"/>
        <v>2.4120689421488994E-2</v>
      </c>
      <c r="LO420" s="279">
        <f t="shared" si="1851"/>
        <v>1.1057710889371748</v>
      </c>
      <c r="LP420" s="76">
        <f t="shared" si="1666"/>
        <v>6.4202093451560874E-2</v>
      </c>
      <c r="LQ420" s="77">
        <f t="shared" si="1829"/>
        <v>7.3062624368810794E-2</v>
      </c>
      <c r="LR420" s="77">
        <f t="shared" si="1667"/>
        <v>1.2316900883518657E-3</v>
      </c>
      <c r="LS420" s="77">
        <f t="shared" si="1830"/>
        <v>1.4223557140287345E-3</v>
      </c>
      <c r="LT420" s="282">
        <f t="shared" si="1831"/>
        <v>0.92320491949545436</v>
      </c>
      <c r="LU420" s="73">
        <f t="shared" si="1599"/>
        <v>6.9542624931687211E-2</v>
      </c>
      <c r="LV420" s="74">
        <f t="shared" si="1600"/>
        <v>1.3341459326549118E-3</v>
      </c>
      <c r="LW420" s="279">
        <f t="shared" si="1601"/>
        <v>1.0098041034571972</v>
      </c>
      <c r="LX420" s="76">
        <f t="shared" si="1668"/>
        <v>29.48331987459429</v>
      </c>
      <c r="LY420" s="77">
        <f t="shared" si="1832"/>
        <v>33.552312850487048</v>
      </c>
      <c r="LZ420" s="77">
        <f t="shared" si="1669"/>
        <v>0.56562505845146227</v>
      </c>
      <c r="MA420" s="77">
        <f t="shared" si="1833"/>
        <v>0.65318381749974863</v>
      </c>
      <c r="MB420" s="286">
        <f t="shared" si="1834"/>
        <v>423.9603917919984</v>
      </c>
      <c r="MC420" s="73">
        <f t="shared" si="1593"/>
        <v>6.9542628144987823E-2</v>
      </c>
      <c r="MD420" s="74">
        <f t="shared" si="1594"/>
        <v>1.3341459943007289E-3</v>
      </c>
      <c r="ME420" s="279">
        <f t="shared" si="1595"/>
        <v>1.0098041039102075</v>
      </c>
      <c r="MF420" s="76">
        <f t="shared" si="1670"/>
        <v>0</v>
      </c>
      <c r="MG420" s="77">
        <f t="shared" si="1835"/>
        <v>0</v>
      </c>
      <c r="MH420" s="77">
        <f t="shared" si="1671"/>
        <v>0</v>
      </c>
      <c r="MI420" s="77">
        <f t="shared" si="1836"/>
        <v>0</v>
      </c>
      <c r="MJ420" s="286">
        <f t="shared" si="1837"/>
        <v>0</v>
      </c>
      <c r="MK420" s="73"/>
      <c r="ML420" s="74"/>
      <c r="MM420" s="279"/>
      <c r="MN420" s="287">
        <f t="shared" si="1838"/>
        <v>1.0828842925620994</v>
      </c>
      <c r="MO420" s="288">
        <f t="shared" si="1838"/>
        <v>1.0828842925620994</v>
      </c>
      <c r="MP420" s="288">
        <f t="shared" si="1838"/>
        <v>1.0862846053659465</v>
      </c>
      <c r="MQ420" s="289">
        <f t="shared" si="1672"/>
        <v>1.088883634172962</v>
      </c>
      <c r="MR420" s="290">
        <f t="shared" si="1839"/>
        <v>4.1159349075992839</v>
      </c>
      <c r="MS420" s="291">
        <f t="shared" si="1602"/>
        <v>4.1159349075992839</v>
      </c>
      <c r="MT420" s="291">
        <f t="shared" si="1673"/>
        <v>3.3038259987599901</v>
      </c>
      <c r="MU420" s="292">
        <f t="shared" si="1603"/>
        <v>3.7570840913503885</v>
      </c>
      <c r="MV420" s="359">
        <f t="shared" si="1674"/>
        <v>0.45325809259039829</v>
      </c>
      <c r="MW420" s="360">
        <f t="shared" si="1675"/>
        <v>0.85222899330644331</v>
      </c>
      <c r="MX420" s="360">
        <f t="shared" si="1676"/>
        <v>0.35885081624889564</v>
      </c>
      <c r="MY420" s="360">
        <f t="shared" si="1677"/>
        <v>2.056766006493704E-2</v>
      </c>
      <c r="MZ420" s="360">
        <f t="shared" si="1678"/>
        <v>0</v>
      </c>
      <c r="NA420" s="360">
        <f t="shared" si="1679"/>
        <v>0</v>
      </c>
      <c r="NB420" s="360">
        <f t="shared" si="1680"/>
        <v>0.73167434662880937</v>
      </c>
      <c r="NC420" s="360">
        <f t="shared" si="1681"/>
        <v>2.04990233001811E-2</v>
      </c>
      <c r="ND420" s="360">
        <f t="shared" si="1682"/>
        <v>5.0490205172859862E-4</v>
      </c>
      <c r="NE420" s="360">
        <f t="shared" si="1683"/>
        <v>6.6308222963219227E-2</v>
      </c>
      <c r="NF420" s="360">
        <f t="shared" si="1684"/>
        <v>0.12953304242444333</v>
      </c>
      <c r="NG420" s="360">
        <f t="shared" si="1685"/>
        <v>1.0009882816447377</v>
      </c>
      <c r="NH420" s="360">
        <f t="shared" si="1686"/>
        <v>0.26582736978049681</v>
      </c>
      <c r="NI420" s="360">
        <f t="shared" si="1687"/>
        <v>5.0490205172859862E-4</v>
      </c>
      <c r="NJ420" s="360">
        <f t="shared" si="1688"/>
        <v>0.21518925454326523</v>
      </c>
      <c r="NK420" s="361">
        <f t="shared" si="1689"/>
        <v>0</v>
      </c>
      <c r="NL420" s="145">
        <f t="shared" si="1840"/>
        <v>4.1159349075992839</v>
      </c>
      <c r="NM420" s="56">
        <f t="shared" si="1604"/>
        <v>4.1159349075992839</v>
      </c>
      <c r="NN420" s="56">
        <f t="shared" si="1841"/>
        <v>3.3038259987599901</v>
      </c>
      <c r="NO420" s="58">
        <f t="shared" si="1596"/>
        <v>3.7570840913503885</v>
      </c>
      <c r="NP420" s="55">
        <f t="shared" si="1690"/>
        <v>1.0828842925620994</v>
      </c>
      <c r="NQ420" s="56">
        <f t="shared" si="1597"/>
        <v>1.0828842925620994</v>
      </c>
      <c r="NR420" s="56">
        <f t="shared" si="1691"/>
        <v>1.0862846053659465</v>
      </c>
      <c r="NS420" s="61">
        <f t="shared" si="1598"/>
        <v>1.088883634172962</v>
      </c>
      <c r="NT420" s="41"/>
      <c r="NU420" s="86">
        <f t="shared" si="1852"/>
        <v>0</v>
      </c>
      <c r="NV420" s="86">
        <f t="shared" si="1852"/>
        <v>0</v>
      </c>
      <c r="NW420" s="86">
        <f t="shared" si="1852"/>
        <v>0</v>
      </c>
      <c r="NX420" s="86">
        <f t="shared" si="1842"/>
        <v>0</v>
      </c>
      <c r="NY420" s="87">
        <f t="shared" si="1853"/>
        <v>0</v>
      </c>
      <c r="NZ420" s="87">
        <f t="shared" si="1853"/>
        <v>0</v>
      </c>
      <c r="OA420" s="87">
        <f t="shared" si="1853"/>
        <v>0</v>
      </c>
      <c r="OB420" s="87">
        <f t="shared" si="1843"/>
        <v>0</v>
      </c>
      <c r="OC420" s="26"/>
    </row>
    <row r="421" spans="1:393" thickBot="1" x14ac:dyDescent="0.35">
      <c r="A421" s="136" t="s">
        <v>940</v>
      </c>
      <c r="B421" s="137" t="s">
        <v>941</v>
      </c>
      <c r="C421" s="133" t="s">
        <v>100</v>
      </c>
      <c r="D421" s="64">
        <f>VLOOKUP(B421,[1]УсіТ_1!$A$10:$G$556,6,FALSE)</f>
        <v>2844.2</v>
      </c>
      <c r="E421" s="64">
        <f>VLOOKUP(B421,[1]УсіТ_1!$A$10:$G$556,7,FALSE)</f>
        <v>48.1</v>
      </c>
      <c r="F421" s="38"/>
      <c r="G421" s="38"/>
      <c r="H421" s="39">
        <v>391.15</v>
      </c>
      <c r="I421" s="256">
        <v>3.5274999999999999</v>
      </c>
      <c r="J421" s="62">
        <v>3.5274999999999999</v>
      </c>
      <c r="K421" s="257">
        <f t="shared" si="1692"/>
        <v>2.9165999999999999</v>
      </c>
      <c r="L421" s="293">
        <f t="shared" si="1693"/>
        <v>3.1688000000000001</v>
      </c>
      <c r="M421" s="63">
        <v>0.25219999999999998</v>
      </c>
      <c r="N421" s="63">
        <v>0.39429999999999998</v>
      </c>
      <c r="O421" s="63">
        <v>0.35870000000000002</v>
      </c>
      <c r="P421" s="63">
        <v>1.95E-2</v>
      </c>
      <c r="Q421" s="63">
        <v>0</v>
      </c>
      <c r="R421" s="63">
        <v>0</v>
      </c>
      <c r="S421" s="63">
        <v>0.6734</v>
      </c>
      <c r="T421" s="63">
        <v>4.1399999999999999E-2</v>
      </c>
      <c r="U421" s="63">
        <v>1.1000000000000001E-3</v>
      </c>
      <c r="V421" s="63">
        <v>3.5900000000000001E-2</v>
      </c>
      <c r="W421" s="63">
        <v>0.14330000000000001</v>
      </c>
      <c r="X421" s="63">
        <v>1.2882</v>
      </c>
      <c r="Y421" s="63">
        <v>7.3800000000000004E-2</v>
      </c>
      <c r="Z421" s="63">
        <v>4.0000000000000002E-4</v>
      </c>
      <c r="AA421" s="63">
        <v>0.24529999999999999</v>
      </c>
      <c r="AB421" s="259">
        <v>0</v>
      </c>
      <c r="AC421" s="144">
        <v>259.27</v>
      </c>
      <c r="AD421" s="70">
        <v>57.039400000000001</v>
      </c>
      <c r="AE421" s="70">
        <v>188.765609862112</v>
      </c>
      <c r="AF421" s="68">
        <f t="shared" si="1694"/>
        <v>13.258896436714746</v>
      </c>
      <c r="AG421" s="68">
        <f t="shared" si="1695"/>
        <v>60.19017989185275</v>
      </c>
      <c r="AH421" s="71">
        <v>8.8853465547083292</v>
      </c>
      <c r="AI421" s="71">
        <v>55.428518946754302</v>
      </c>
      <c r="AJ421" s="68">
        <f t="shared" si="1696"/>
        <v>0.75964785216526776</v>
      </c>
      <c r="AK421" s="68">
        <f t="shared" si="1697"/>
        <v>32.456390983347767</v>
      </c>
      <c r="AL421" s="71">
        <v>28.469443768178699</v>
      </c>
      <c r="AM421" s="69">
        <f t="shared" si="1698"/>
        <v>717.42998295810401</v>
      </c>
      <c r="AN421" s="260">
        <v>397.78</v>
      </c>
      <c r="AO421" s="71">
        <v>87.511600000000001</v>
      </c>
      <c r="AP421" s="71">
        <v>289.60999842230501</v>
      </c>
      <c r="AQ421" s="68">
        <f t="shared" si="1699"/>
        <v>20.342206289182702</v>
      </c>
      <c r="AR421" s="68">
        <f t="shared" si="1700"/>
        <v>92.345623316933015</v>
      </c>
      <c r="AS421" s="71">
        <v>28.522422793225001</v>
      </c>
      <c r="AT421" s="261">
        <f t="shared" si="1609"/>
        <v>6.1858710730684292</v>
      </c>
      <c r="AU421" s="71">
        <v>86.645989376866893</v>
      </c>
      <c r="AV421" s="68">
        <f t="shared" si="1701"/>
        <v>1.1874832844099608</v>
      </c>
      <c r="AW421" s="68">
        <f t="shared" si="1702"/>
        <v>50.735905663581917</v>
      </c>
      <c r="AX421" s="71">
        <v>44.503500529619799</v>
      </c>
      <c r="AY421" s="69">
        <f t="shared" si="1703"/>
        <v>1121.4882133464198</v>
      </c>
      <c r="AZ421" s="260">
        <v>123</v>
      </c>
      <c r="BA421" s="260">
        <v>626.95150000000206</v>
      </c>
      <c r="BB421" s="260">
        <v>65.382085000000203</v>
      </c>
      <c r="BC421" s="262">
        <f t="shared" si="1704"/>
        <v>52.305668000000168</v>
      </c>
      <c r="BD421" s="262">
        <f t="shared" si="1610"/>
        <v>13.076417000000035</v>
      </c>
      <c r="BE421" s="260">
        <v>24.540673000000002</v>
      </c>
      <c r="BF421" s="262">
        <f t="shared" si="1705"/>
        <v>19.632538400000001</v>
      </c>
      <c r="BG421" s="262">
        <f t="shared" si="1611"/>
        <v>4.9081346000000003</v>
      </c>
      <c r="BH421" s="260">
        <v>77.304672857385441</v>
      </c>
      <c r="BI421" s="263">
        <f t="shared" si="1706"/>
        <v>45.266060410333473</v>
      </c>
      <c r="BJ421" s="68">
        <f t="shared" si="1707"/>
        <v>1.0594605415104674</v>
      </c>
      <c r="BK421" s="260">
        <v>39.705580444088341</v>
      </c>
      <c r="BL421" s="69">
        <f t="shared" si="1708"/>
        <v>1000.6614135617712</v>
      </c>
      <c r="BM421" s="260">
        <v>19.329999999999998</v>
      </c>
      <c r="BN421" s="260">
        <v>4.2526000000000002</v>
      </c>
      <c r="BO421" s="260">
        <v>14.0735111606998</v>
      </c>
      <c r="BP421" s="68">
        <f t="shared" si="1709"/>
        <v>0.98852342392755388</v>
      </c>
      <c r="BQ421" s="68">
        <f t="shared" si="1710"/>
        <v>4.4875079157230591</v>
      </c>
      <c r="BR421" s="260">
        <v>2.0781408228333298</v>
      </c>
      <c r="BS421" s="260">
        <v>4.2851763008706198</v>
      </c>
      <c r="BT421" s="68">
        <f t="shared" si="1711"/>
        <v>5.8728341203431844E-2</v>
      </c>
      <c r="BU421" s="68">
        <f t="shared" si="1712"/>
        <v>2.5092021236799948</v>
      </c>
      <c r="BV421" s="260">
        <v>2.2009714142201902</v>
      </c>
      <c r="BW421" s="69">
        <f t="shared" si="1713"/>
        <v>55.46447963834872</v>
      </c>
      <c r="BX421" s="260">
        <v>0</v>
      </c>
      <c r="BY421" s="260">
        <v>0</v>
      </c>
      <c r="BZ421" s="263">
        <f t="shared" si="1714"/>
        <v>0</v>
      </c>
      <c r="CA421" s="263">
        <f t="shared" si="1715"/>
        <v>0</v>
      </c>
      <c r="CB421" s="260">
        <v>0</v>
      </c>
      <c r="CC421" s="264">
        <f t="shared" si="1716"/>
        <v>0</v>
      </c>
      <c r="CD421" s="260">
        <v>0</v>
      </c>
      <c r="CE421" s="260">
        <v>0</v>
      </c>
      <c r="CF421" s="263">
        <f t="shared" si="1717"/>
        <v>0</v>
      </c>
      <c r="CG421" s="263">
        <f t="shared" si="1718"/>
        <v>0</v>
      </c>
      <c r="CH421" s="260">
        <v>0</v>
      </c>
      <c r="CI421" s="69">
        <f t="shared" si="1719"/>
        <v>0</v>
      </c>
      <c r="CJ421" s="260">
        <v>764.22236168964548</v>
      </c>
      <c r="CK421" s="260">
        <v>168.12893354876385</v>
      </c>
      <c r="CL421" s="260">
        <v>62.696724108752321</v>
      </c>
      <c r="CM421" s="260">
        <v>27.051690934903764</v>
      </c>
      <c r="CN421" s="260">
        <v>376.94374149261625</v>
      </c>
      <c r="CO421" s="265">
        <f t="shared" si="1720"/>
        <v>26.476528402441364</v>
      </c>
      <c r="CP421" s="266">
        <f t="shared" si="1721"/>
        <v>120.19303529981859</v>
      </c>
      <c r="CQ421" s="260">
        <v>147.96369137453163</v>
      </c>
      <c r="CR421" s="265">
        <f t="shared" si="1722"/>
        <v>2.0278423902879559</v>
      </c>
      <c r="CS421" s="265">
        <f t="shared" si="1723"/>
        <v>86.640731339122496</v>
      </c>
      <c r="CT421" s="260">
        <v>75.997772831814814</v>
      </c>
      <c r="CU421" s="267">
        <f t="shared" si="1612"/>
        <v>1915.143870055349</v>
      </c>
      <c r="CV421" s="260">
        <v>84.476400000000012</v>
      </c>
      <c r="CW421" s="260">
        <v>9.1104336735189406</v>
      </c>
      <c r="CX421" s="68">
        <f t="shared" si="1724"/>
        <v>0.12485849349557708</v>
      </c>
      <c r="CY421" s="68">
        <f t="shared" si="1725"/>
        <v>5.3346508792637097</v>
      </c>
      <c r="CZ421" s="260">
        <v>4.6793416836759496</v>
      </c>
      <c r="DA421" s="69">
        <f t="shared" si="1726"/>
        <v>117.91941042863387</v>
      </c>
      <c r="DB421" s="260">
        <v>2.1648000000000027</v>
      </c>
      <c r="DC421" s="260">
        <v>0.23346481166851099</v>
      </c>
      <c r="DD421" s="68">
        <f t="shared" si="1727"/>
        <v>3.1996352439169432E-3</v>
      </c>
      <c r="DE421" s="68">
        <f t="shared" si="1728"/>
        <v>0.1367062543317433</v>
      </c>
      <c r="DF421" s="260">
        <v>0.11991324058342601</v>
      </c>
      <c r="DG421" s="69">
        <f t="shared" si="1729"/>
        <v>3.021813662702328</v>
      </c>
      <c r="DH421" s="260">
        <v>37.23999117576448</v>
      </c>
      <c r="DI421" s="260">
        <v>8.1927980586681866</v>
      </c>
      <c r="DJ421" s="260">
        <v>0.55399678393333307</v>
      </c>
      <c r="DK421" s="260">
        <v>27.110713575956542</v>
      </c>
      <c r="DL421" s="68">
        <f t="shared" si="1730"/>
        <v>1.9042565215751874</v>
      </c>
      <c r="DM421" s="68">
        <f t="shared" si="1731"/>
        <v>8.6445763522566548</v>
      </c>
      <c r="DN421" s="260">
        <v>7.8829478699565003</v>
      </c>
      <c r="DO421" s="68">
        <f t="shared" si="1732"/>
        <v>0.10803580055775384</v>
      </c>
      <c r="DP421" s="68">
        <f t="shared" si="1733"/>
        <v>4.615891657044509</v>
      </c>
      <c r="DQ421" s="260">
        <v>4.0488749361460599</v>
      </c>
      <c r="DR421" s="264">
        <f t="shared" si="1734"/>
        <v>102.03518688051012</v>
      </c>
      <c r="DS421" s="260">
        <v>147.5</v>
      </c>
      <c r="DT421" s="260">
        <v>32.450000000000003</v>
      </c>
      <c r="DU421" s="260">
        <v>107.389699751848</v>
      </c>
      <c r="DV421" s="68">
        <f t="shared" si="1735"/>
        <v>7.5430525105698027</v>
      </c>
      <c r="DW421" s="68">
        <f t="shared" si="1736"/>
        <v>34.242494442273752</v>
      </c>
      <c r="DX421" s="260">
        <v>2.7862848511666698</v>
      </c>
      <c r="DY421" s="260">
        <v>1.7144398223333299</v>
      </c>
      <c r="DZ421" s="260">
        <v>0</v>
      </c>
      <c r="EA421" s="260">
        <v>31.4737942191991</v>
      </c>
      <c r="EB421" s="68">
        <f t="shared" si="1737"/>
        <v>0.43134834977412367</v>
      </c>
      <c r="EC421" s="68">
        <f t="shared" si="1738"/>
        <v>18.429606100228909</v>
      </c>
      <c r="ED421" s="267">
        <v>16.165710932227402</v>
      </c>
      <c r="EE421" s="69">
        <f t="shared" si="1739"/>
        <v>407.37591549212931</v>
      </c>
      <c r="EF421" s="260">
        <v>749.36293253968222</v>
      </c>
      <c r="EG421" s="260">
        <v>164.85984515873011</v>
      </c>
      <c r="EH421" s="260">
        <v>1164.9032237694666</v>
      </c>
      <c r="EI421" s="260">
        <v>545.58549376678343</v>
      </c>
      <c r="EJ421" s="268">
        <f t="shared" si="1740"/>
        <v>38.321925082178865</v>
      </c>
      <c r="EK421" s="266">
        <f t="shared" si="1741"/>
        <v>173.96648171346408</v>
      </c>
      <c r="EL421" s="260">
        <v>283.06438235362924</v>
      </c>
      <c r="EM421" s="268">
        <f t="shared" si="1742"/>
        <v>3.8793973601564886</v>
      </c>
      <c r="EN421" s="268">
        <f t="shared" si="1743"/>
        <v>165.74948134469702</v>
      </c>
      <c r="EO421" s="269">
        <f t="shared" si="1744"/>
        <v>2907.7758775882921</v>
      </c>
      <c r="EP421" s="69">
        <f t="shared" si="1745"/>
        <v>3663.7976057612482</v>
      </c>
      <c r="EQ421" s="260">
        <v>74.430000000000007</v>
      </c>
      <c r="ER421" s="260">
        <v>16.374600000000001</v>
      </c>
      <c r="ES421" s="260">
        <v>54.189934593423899</v>
      </c>
      <c r="ET421" s="68">
        <f t="shared" si="1746"/>
        <v>3.8063010058420947</v>
      </c>
      <c r="EU421" s="68">
        <f t="shared" si="1747"/>
        <v>17.279110924328329</v>
      </c>
      <c r="EV421" s="260">
        <v>5.3784752614249998</v>
      </c>
      <c r="EW421" s="260">
        <v>16.217113093952999</v>
      </c>
      <c r="EX421" s="68">
        <f t="shared" si="1748"/>
        <v>0.22225553495262587</v>
      </c>
      <c r="EY421" s="68">
        <f t="shared" si="1749"/>
        <v>9.4959954406165554</v>
      </c>
      <c r="EZ421" s="260">
        <v>8.3295061474400995</v>
      </c>
      <c r="FA421" s="69">
        <f t="shared" si="1750"/>
        <v>209.90355491549039</v>
      </c>
      <c r="FB421" s="260">
        <v>0.83333333333333348</v>
      </c>
      <c r="FC421" s="260">
        <v>8.9871586162120806E-2</v>
      </c>
      <c r="FD421" s="68">
        <f t="shared" si="1751"/>
        <v>1.2316900883518657E-3</v>
      </c>
      <c r="FE421" s="68">
        <f t="shared" si="1752"/>
        <v>5.2624666763574489E-2</v>
      </c>
      <c r="FF421" s="260">
        <v>4.6160245974772703E-2</v>
      </c>
      <c r="FG421" s="69">
        <f t="shared" si="1753"/>
        <v>1.1632381985642724</v>
      </c>
      <c r="FH421" s="260">
        <v>499.895293333334</v>
      </c>
      <c r="FI421" s="260">
        <v>53.911659512214499</v>
      </c>
      <c r="FJ421" s="68">
        <f t="shared" si="1754"/>
        <v>0.73885929361489966</v>
      </c>
      <c r="FK421" s="68">
        <f t="shared" si="1755"/>
        <v>31.568187874015251</v>
      </c>
      <c r="FL421" s="260">
        <v>27.6905</v>
      </c>
      <c r="FM421" s="69">
        <f t="shared" si="1756"/>
        <v>697.79694341465824</v>
      </c>
      <c r="FN421" s="260">
        <v>0</v>
      </c>
      <c r="FO421" s="260">
        <v>0</v>
      </c>
      <c r="FP421" s="68">
        <f t="shared" si="1757"/>
        <v>0</v>
      </c>
      <c r="FQ421" s="68">
        <f t="shared" si="1758"/>
        <v>0</v>
      </c>
      <c r="FR421" s="260">
        <v>0</v>
      </c>
      <c r="FS421" s="264">
        <f t="shared" si="1759"/>
        <v>0</v>
      </c>
      <c r="FT421" s="270">
        <f t="shared" si="1613"/>
        <v>10013.201628313929</v>
      </c>
      <c r="FU421" s="271">
        <f t="shared" si="1614"/>
        <v>2987.9450621712544</v>
      </c>
      <c r="FV421" s="272">
        <f t="shared" si="1760"/>
        <v>1263.099377693205</v>
      </c>
      <c r="FW421" s="272">
        <f t="shared" si="1615"/>
        <v>105.17576840797236</v>
      </c>
      <c r="FX421" s="272">
        <f t="shared" si="1616"/>
        <v>626.95150000000206</v>
      </c>
      <c r="FY421" s="272">
        <f t="shared" si="1617"/>
        <v>0</v>
      </c>
      <c r="FZ421" s="272">
        <f t="shared" si="1618"/>
        <v>0</v>
      </c>
      <c r="GA421" s="272">
        <f t="shared" si="1619"/>
        <v>84.476400000000012</v>
      </c>
      <c r="GB421" s="272">
        <f t="shared" si="1620"/>
        <v>2.1648000000000027</v>
      </c>
      <c r="GC421" s="272">
        <f t="shared" si="1621"/>
        <v>499.895293333334</v>
      </c>
      <c r="GD421" s="272">
        <f t="shared" si="1622"/>
        <v>0</v>
      </c>
      <c r="GE421" s="272">
        <f t="shared" si="1623"/>
        <v>1603.668702625745</v>
      </c>
      <c r="GF421" s="273">
        <f t="shared" si="1624"/>
        <v>623.84579202511327</v>
      </c>
      <c r="GG421" s="273">
        <f t="shared" si="1625"/>
        <v>112.64168967243232</v>
      </c>
      <c r="GH421" s="272">
        <f t="shared" si="1761"/>
        <v>773.61171597671068</v>
      </c>
      <c r="GI421" s="274">
        <f t="shared" si="1762"/>
        <v>552.64955037917287</v>
      </c>
      <c r="GJ421" s="275">
        <f t="shared" si="1626"/>
        <v>10.602348567460822</v>
      </c>
      <c r="GK421" s="271">
        <f t="shared" si="1763"/>
        <v>7946.9886202082225</v>
      </c>
      <c r="GL421" s="276">
        <f t="shared" si="1764"/>
        <v>10013.20566146236</v>
      </c>
      <c r="GM421" s="272">
        <f t="shared" si="1765"/>
        <v>4164.4404045755409</v>
      </c>
      <c r="GN421" s="272">
        <f t="shared" si="1766"/>
        <v>228.41980664786547</v>
      </c>
      <c r="GO421" s="277">
        <f t="shared" si="1767"/>
        <v>0.52402747802933514</v>
      </c>
      <c r="GP421" s="278">
        <f t="shared" si="1768"/>
        <v>2.8742938685859167E-2</v>
      </c>
      <c r="GQ421" s="279">
        <f t="shared" si="1769"/>
        <v>1.0767704391513995</v>
      </c>
      <c r="GR421" s="280">
        <f t="shared" si="1770"/>
        <v>7946.9886202082225</v>
      </c>
      <c r="GS421" s="272">
        <f t="shared" si="1771"/>
        <v>4164.4404045755409</v>
      </c>
      <c r="GT421" s="272">
        <f t="shared" si="1627"/>
        <v>228.41980664786547</v>
      </c>
      <c r="GU421" s="73">
        <f t="shared" si="1772"/>
        <v>0.52402747802933514</v>
      </c>
      <c r="GV421" s="74">
        <f t="shared" si="1773"/>
        <v>2.8742938685859167E-2</v>
      </c>
      <c r="GW421" s="279">
        <f t="shared" si="1774"/>
        <v>1.0767704391513995</v>
      </c>
      <c r="GX421" s="280">
        <f t="shared" si="1775"/>
        <v>6583.4240197956233</v>
      </c>
      <c r="GY421" s="272">
        <f t="shared" si="1628"/>
        <v>3679.8775944071895</v>
      </c>
      <c r="GZ421" s="272">
        <f t="shared" si="1629"/>
        <v>141.40359541747483</v>
      </c>
      <c r="HA421" s="73">
        <f t="shared" si="1776"/>
        <v>0.55896104874032226</v>
      </c>
      <c r="HB421" s="74">
        <f t="shared" si="1777"/>
        <v>2.1478731279086682E-2</v>
      </c>
      <c r="HC421" s="279">
        <f t="shared" si="1778"/>
        <v>1.0804671219386544</v>
      </c>
      <c r="HD421" s="280">
        <f t="shared" si="1779"/>
        <v>7152.812895159198</v>
      </c>
      <c r="HE421" s="272">
        <f t="shared" si="1630"/>
        <v>4109.2158108749345</v>
      </c>
      <c r="HF421" s="272">
        <f t="shared" si="1631"/>
        <v>155.42213970635484</v>
      </c>
      <c r="HG421" s="73">
        <f t="shared" si="1780"/>
        <v>0.57448948701788694</v>
      </c>
      <c r="HH421" s="74">
        <f t="shared" si="1781"/>
        <v>2.1728813822536826E-2</v>
      </c>
      <c r="HI421" s="281">
        <f t="shared" si="1782"/>
        <v>1.0826489144830671</v>
      </c>
      <c r="HJ421" s="72">
        <f t="shared" si="1632"/>
        <v>3.7983077241065617</v>
      </c>
      <c r="HK421" s="73">
        <f t="shared" si="1783"/>
        <v>3.7983077241065617</v>
      </c>
      <c r="HL421" s="73">
        <f t="shared" si="1633"/>
        <v>3.1512904078462793</v>
      </c>
      <c r="HM421" s="74">
        <f t="shared" si="1784"/>
        <v>3.430697880213943</v>
      </c>
      <c r="HN421" s="75"/>
      <c r="HO421" s="75"/>
      <c r="HP421" s="76">
        <f t="shared" si="1785"/>
        <v>429.33821646774464</v>
      </c>
      <c r="HQ421" s="77">
        <f t="shared" si="1786"/>
        <v>488.59118372245808</v>
      </c>
      <c r="HR421" s="77">
        <f t="shared" si="1787"/>
        <v>14.018544288880014</v>
      </c>
      <c r="HS421" s="77">
        <f t="shared" si="1788"/>
        <v>16.18861494479864</v>
      </c>
      <c r="HT421" s="282">
        <f t="shared" si="1789"/>
        <v>569.38887536357458</v>
      </c>
      <c r="HU421" s="73">
        <f t="shared" si="1844"/>
        <v>0.75403337691414729</v>
      </c>
      <c r="HV421" s="74">
        <f t="shared" si="1845"/>
        <v>2.4620334002712446E-2</v>
      </c>
      <c r="HW421" s="279">
        <f t="shared" si="1605"/>
        <v>1.1078753740515415</v>
      </c>
      <c r="HX421" s="76">
        <f t="shared" si="1790"/>
        <v>659.8510653562281</v>
      </c>
      <c r="HY421" s="77">
        <f t="shared" si="1791"/>
        <v>750.91711088604109</v>
      </c>
      <c r="HZ421" s="77">
        <f t="shared" si="1634"/>
        <v>27.715560646661093</v>
      </c>
      <c r="IA421" s="77">
        <f t="shared" si="1792"/>
        <v>32.005929434764234</v>
      </c>
      <c r="IB421" s="282">
        <f t="shared" si="1793"/>
        <v>890.07001059239656</v>
      </c>
      <c r="IC421" s="73">
        <f t="shared" si="1846"/>
        <v>0.74134737436783926</v>
      </c>
      <c r="ID421" s="74">
        <f t="shared" si="1847"/>
        <v>3.1138629901949707E-2</v>
      </c>
      <c r="IE421" s="279">
        <f t="shared" si="1854"/>
        <v>1.1071336110453274</v>
      </c>
      <c r="IF421" s="76">
        <f t="shared" si="1635"/>
        <v>55.224593700606839</v>
      </c>
      <c r="IG421" s="77">
        <f t="shared" si="1794"/>
        <v>62.846139877227586</v>
      </c>
      <c r="IH421" s="77">
        <f t="shared" si="1636"/>
        <v>72.99766694151063</v>
      </c>
      <c r="II421" s="77">
        <f t="shared" si="1795"/>
        <v>84.297705784056475</v>
      </c>
      <c r="IJ421" s="282">
        <f t="shared" si="1796"/>
        <v>794.17572504902466</v>
      </c>
      <c r="IK421" s="73">
        <f t="shared" si="1637"/>
        <v>6.9536995350994654E-2</v>
      </c>
      <c r="IL421" s="74">
        <f t="shared" si="1638"/>
        <v>9.1916265681634204E-2</v>
      </c>
      <c r="IM421" s="279">
        <f t="shared" si="1797"/>
        <v>1.0238254386559078</v>
      </c>
      <c r="IN421" s="76">
        <f t="shared" si="1639"/>
        <v>32.118586248071729</v>
      </c>
      <c r="IO421" s="77">
        <f t="shared" si="1798"/>
        <v>36.551272336168104</v>
      </c>
      <c r="IP421" s="77">
        <f t="shared" si="1640"/>
        <v>1.0472517651309858</v>
      </c>
      <c r="IQ421" s="77">
        <f t="shared" si="1799"/>
        <v>1.2093663383732625</v>
      </c>
      <c r="IR421" s="282">
        <f t="shared" si="1800"/>
        <v>44.019428284403745</v>
      </c>
      <c r="IS421" s="73">
        <f t="shared" si="1606"/>
        <v>0.72964569281903802</v>
      </c>
      <c r="IT421" s="74">
        <f t="shared" si="1607"/>
        <v>2.3790671663539785E-2</v>
      </c>
      <c r="IU421" s="279">
        <f t="shared" si="1608"/>
        <v>1.1043811980394713</v>
      </c>
      <c r="IV421" s="76">
        <f t="shared" si="1641"/>
        <v>0</v>
      </c>
      <c r="IW421" s="77">
        <f t="shared" si="1801"/>
        <v>0</v>
      </c>
      <c r="IX421" s="77">
        <f t="shared" si="1802"/>
        <v>0</v>
      </c>
      <c r="IY421" s="77">
        <f t="shared" si="1803"/>
        <v>0</v>
      </c>
      <c r="IZ421" s="282">
        <f t="shared" si="1804"/>
        <v>0</v>
      </c>
      <c r="JA421" s="283"/>
      <c r="JB421" s="284"/>
      <c r="JC421" s="285"/>
      <c r="JD421" s="76">
        <f t="shared" si="1642"/>
        <v>0</v>
      </c>
      <c r="JE421" s="77">
        <f t="shared" si="1805"/>
        <v>0</v>
      </c>
      <c r="JF421" s="77">
        <f t="shared" si="1643"/>
        <v>0</v>
      </c>
      <c r="JG421" s="77">
        <f t="shared" si="1806"/>
        <v>0</v>
      </c>
      <c r="JH421" s="282">
        <f t="shared" si="1807"/>
        <v>0</v>
      </c>
      <c r="JI421" s="283"/>
      <c r="JJ421" s="284"/>
      <c r="JK421" s="285"/>
      <c r="JL421" s="76">
        <f t="shared" si="1644"/>
        <v>1184.6884905379175</v>
      </c>
      <c r="JM421" s="77">
        <f t="shared" si="1808"/>
        <v>1348.1873491170554</v>
      </c>
      <c r="JN421" s="77">
        <f t="shared" si="1645"/>
        <v>55.556061727633086</v>
      </c>
      <c r="JO421" s="77">
        <f t="shared" si="1809"/>
        <v>64.156140083070696</v>
      </c>
      <c r="JP421" s="282">
        <f t="shared" si="1810"/>
        <v>1519.9554524248801</v>
      </c>
      <c r="JQ421" s="73">
        <f t="shared" si="1646"/>
        <v>0.77942316575654225</v>
      </c>
      <c r="JR421" s="74">
        <f t="shared" si="1647"/>
        <v>3.6551111836206136E-2</v>
      </c>
      <c r="JS421" s="279">
        <f t="shared" si="1848"/>
        <v>1.1132263032183052</v>
      </c>
      <c r="JT421" s="76">
        <f t="shared" si="1648"/>
        <v>6.5082740727017256</v>
      </c>
      <c r="JU421" s="77">
        <f t="shared" si="1811"/>
        <v>7.4064809774752902</v>
      </c>
      <c r="JV421" s="77">
        <f t="shared" si="1649"/>
        <v>0.12485849349557708</v>
      </c>
      <c r="JW421" s="77">
        <f t="shared" si="1812"/>
        <v>0.14418658828869241</v>
      </c>
      <c r="JX421" s="282">
        <f t="shared" si="1813"/>
        <v>93.586833673518939</v>
      </c>
      <c r="JY421" s="73">
        <f t="shared" si="1855"/>
        <v>6.9542624931687252E-2</v>
      </c>
      <c r="JZ421" s="74">
        <f t="shared" si="1856"/>
        <v>1.3341459326549124E-3</v>
      </c>
      <c r="KA421" s="279">
        <f t="shared" si="1857"/>
        <v>1.0098041034571972</v>
      </c>
      <c r="KB421" s="76">
        <f t="shared" si="1650"/>
        <v>0.16678163028472681</v>
      </c>
      <c r="KC421" s="77">
        <f t="shared" si="1814"/>
        <v>0.18979916308032196</v>
      </c>
      <c r="KD421" s="77">
        <f t="shared" si="1651"/>
        <v>3.1996352439169432E-3</v>
      </c>
      <c r="KE421" s="77">
        <f t="shared" si="1815"/>
        <v>3.6949387796752862E-3</v>
      </c>
      <c r="KF421" s="282">
        <f t="shared" si="1816"/>
        <v>2.3982648116685144</v>
      </c>
      <c r="KG421" s="73">
        <f t="shared" si="1858"/>
        <v>6.9542624931687155E-2</v>
      </c>
      <c r="KH421" s="74">
        <f t="shared" si="1859"/>
        <v>1.3341459326549105E-3</v>
      </c>
      <c r="KI421" s="279">
        <f t="shared" si="1860"/>
        <v>1.0098041034571972</v>
      </c>
      <c r="KJ421" s="76">
        <f t="shared" si="1652"/>
        <v>61.610560205780089</v>
      </c>
      <c r="KK421" s="77">
        <f t="shared" si="1817"/>
        <v>70.113433619779798</v>
      </c>
      <c r="KL421" s="77">
        <f t="shared" si="1653"/>
        <v>2.0122923221329412</v>
      </c>
      <c r="KM421" s="77">
        <f t="shared" si="1818"/>
        <v>2.3237951735991205</v>
      </c>
      <c r="KN421" s="282">
        <f t="shared" si="1819"/>
        <v>80.980307048023903</v>
      </c>
      <c r="KO421" s="73">
        <f t="shared" si="1654"/>
        <v>0.76080917017569549</v>
      </c>
      <c r="KP421" s="74">
        <f t="shared" si="1655"/>
        <v>2.4849156486151474E-2</v>
      </c>
      <c r="KQ421" s="279">
        <f t="shared" si="1656"/>
        <v>1.1088459230000041</v>
      </c>
      <c r="KR421" s="76">
        <f t="shared" si="1657"/>
        <v>244.20996266185324</v>
      </c>
      <c r="KS421" s="77">
        <f t="shared" si="1820"/>
        <v>277.9133796088156</v>
      </c>
      <c r="KT421" s="77">
        <f t="shared" si="1658"/>
        <v>7.974400860343926</v>
      </c>
      <c r="KU421" s="77">
        <f t="shared" si="1821"/>
        <v>9.2088381135251662</v>
      </c>
      <c r="KV421" s="282">
        <f t="shared" si="1822"/>
        <v>323.31421864454705</v>
      </c>
      <c r="KW421" s="73">
        <f t="shared" si="1590"/>
        <v>0.75533319779647135</v>
      </c>
      <c r="KX421" s="74">
        <f t="shared" si="1591"/>
        <v>2.466455355343037E-2</v>
      </c>
      <c r="KY421" s="279">
        <f t="shared" si="1592"/>
        <v>1.1080616075179619</v>
      </c>
      <c r="KZ421" s="76">
        <f t="shared" si="1659"/>
        <v>1328.6762526293687</v>
      </c>
      <c r="LA421" s="77">
        <f t="shared" si="1823"/>
        <v>1512.0468622547478</v>
      </c>
      <c r="LB421" s="77">
        <f t="shared" si="1660"/>
        <v>42.201322442335353</v>
      </c>
      <c r="LC421" s="77">
        <f t="shared" si="1824"/>
        <v>48.734087156408869</v>
      </c>
      <c r="LD421" s="286">
        <f t="shared" si="1825"/>
        <v>2907.7758775882921</v>
      </c>
      <c r="LE421" s="73">
        <f t="shared" si="1661"/>
        <v>0.45693901750480581</v>
      </c>
      <c r="LF421" s="74">
        <f t="shared" si="1662"/>
        <v>1.4513265196125469E-2</v>
      </c>
      <c r="LG421" s="279">
        <f t="shared" si="1663"/>
        <v>1.0653088072581984</v>
      </c>
      <c r="LH421" s="76">
        <f t="shared" si="1664"/>
        <v>123.47022976523276</v>
      </c>
      <c r="LI421" s="77">
        <f t="shared" si="1826"/>
        <v>140.51035617513253</v>
      </c>
      <c r="LJ421" s="77">
        <f t="shared" si="1665"/>
        <v>4.028556540794721</v>
      </c>
      <c r="LK421" s="77">
        <f t="shared" si="1827"/>
        <v>4.6521770933097439</v>
      </c>
      <c r="LL421" s="282">
        <f t="shared" si="1828"/>
        <v>166.59012294880191</v>
      </c>
      <c r="LM421" s="73">
        <f t="shared" si="1849"/>
        <v>0.74116176625416641</v>
      </c>
      <c r="LN421" s="74">
        <f t="shared" si="1850"/>
        <v>2.4182445330404229E-2</v>
      </c>
      <c r="LO421" s="279">
        <f t="shared" si="1851"/>
        <v>1.106031177897884</v>
      </c>
      <c r="LP421" s="76">
        <f t="shared" si="1666"/>
        <v>6.4202093451560874E-2</v>
      </c>
      <c r="LQ421" s="77">
        <f t="shared" si="1829"/>
        <v>7.3062624368810794E-2</v>
      </c>
      <c r="LR421" s="77">
        <f t="shared" si="1667"/>
        <v>1.2316900883518657E-3</v>
      </c>
      <c r="LS421" s="77">
        <f t="shared" si="1830"/>
        <v>1.4223557140287345E-3</v>
      </c>
      <c r="LT421" s="282">
        <f t="shared" si="1831"/>
        <v>0.92320491949545436</v>
      </c>
      <c r="LU421" s="73">
        <f t="shared" si="1599"/>
        <v>6.9542624931687211E-2</v>
      </c>
      <c r="LV421" s="74">
        <f t="shared" si="1600"/>
        <v>1.3341459326549118E-3</v>
      </c>
      <c r="LW421" s="279">
        <f t="shared" si="1601"/>
        <v>1.0098041034571972</v>
      </c>
      <c r="LX421" s="76">
        <f t="shared" si="1668"/>
        <v>38.513189206298605</v>
      </c>
      <c r="LY421" s="77">
        <f t="shared" si="1832"/>
        <v>43.828394448659871</v>
      </c>
      <c r="LZ421" s="77">
        <f t="shared" si="1669"/>
        <v>0.73885929361489966</v>
      </c>
      <c r="MA421" s="77">
        <f t="shared" si="1833"/>
        <v>0.85323471226648617</v>
      </c>
      <c r="MB421" s="286">
        <f t="shared" si="1834"/>
        <v>553.8070979481414</v>
      </c>
      <c r="MC421" s="73">
        <f t="shared" si="1593"/>
        <v>6.9542606710874963E-2</v>
      </c>
      <c r="MD421" s="74">
        <f t="shared" si="1594"/>
        <v>1.3341455830963122E-3</v>
      </c>
      <c r="ME421" s="279">
        <f t="shared" si="1595"/>
        <v>1.0098041008884311</v>
      </c>
      <c r="MF421" s="76">
        <f t="shared" si="1670"/>
        <v>0</v>
      </c>
      <c r="MG421" s="77">
        <f t="shared" si="1835"/>
        <v>0</v>
      </c>
      <c r="MH421" s="77">
        <f t="shared" si="1671"/>
        <v>0</v>
      </c>
      <c r="MI421" s="77">
        <f t="shared" si="1836"/>
        <v>0</v>
      </c>
      <c r="MJ421" s="286">
        <f t="shared" si="1837"/>
        <v>0</v>
      </c>
      <c r="MK421" s="73"/>
      <c r="ML421" s="74"/>
      <c r="MM421" s="279"/>
      <c r="MN421" s="287">
        <f t="shared" si="1838"/>
        <v>1.0766694283157952</v>
      </c>
      <c r="MO421" s="288">
        <f t="shared" si="1838"/>
        <v>1.0766694283157952</v>
      </c>
      <c r="MP421" s="288">
        <f t="shared" si="1838"/>
        <v>1.0804700864713346</v>
      </c>
      <c r="MQ421" s="289">
        <f t="shared" si="1672"/>
        <v>1.0826512318663508</v>
      </c>
      <c r="MR421" s="290">
        <f t="shared" si="1839"/>
        <v>3.7979514083839669</v>
      </c>
      <c r="MS421" s="291">
        <f t="shared" si="1602"/>
        <v>3.7979514083839669</v>
      </c>
      <c r="MT421" s="291">
        <f t="shared" si="1673"/>
        <v>3.1512990542022941</v>
      </c>
      <c r="MU421" s="292">
        <f t="shared" si="1603"/>
        <v>3.4307052235380926</v>
      </c>
      <c r="MV421" s="359">
        <f t="shared" si="1674"/>
        <v>0.27940616933579876</v>
      </c>
      <c r="MW421" s="360">
        <f t="shared" si="1675"/>
        <v>0.43654278283517256</v>
      </c>
      <c r="MX421" s="360">
        <f t="shared" si="1676"/>
        <v>0.36724618484587412</v>
      </c>
      <c r="MY421" s="360">
        <f t="shared" si="1677"/>
        <v>2.153543336176969E-2</v>
      </c>
      <c r="MZ421" s="360">
        <f t="shared" si="1678"/>
        <v>0</v>
      </c>
      <c r="NA421" s="360">
        <f t="shared" si="1679"/>
        <v>0</v>
      </c>
      <c r="NB421" s="360">
        <f t="shared" si="1680"/>
        <v>0.74964659258720667</v>
      </c>
      <c r="NC421" s="360">
        <f t="shared" si="1681"/>
        <v>4.1805889883127965E-2</v>
      </c>
      <c r="ND421" s="360">
        <f t="shared" si="1682"/>
        <v>1.110784513802917E-3</v>
      </c>
      <c r="NE421" s="360">
        <f t="shared" si="1683"/>
        <v>3.9807568635700147E-2</v>
      </c>
      <c r="NF421" s="360">
        <f t="shared" si="1684"/>
        <v>0.15878522835732395</v>
      </c>
      <c r="NG421" s="360">
        <f t="shared" si="1685"/>
        <v>1.3723308055100112</v>
      </c>
      <c r="NH421" s="360">
        <f t="shared" si="1686"/>
        <v>8.1625100928863839E-2</v>
      </c>
      <c r="NI421" s="360">
        <f t="shared" si="1687"/>
        <v>4.0392164138287889E-4</v>
      </c>
      <c r="NJ421" s="360">
        <f t="shared" si="1688"/>
        <v>0.24770494594793213</v>
      </c>
      <c r="NK421" s="361">
        <f t="shared" si="1689"/>
        <v>0</v>
      </c>
      <c r="NL421" s="145">
        <f t="shared" si="1840"/>
        <v>3.7979514083839669</v>
      </c>
      <c r="NM421" s="56">
        <f t="shared" si="1604"/>
        <v>3.7979514083839669</v>
      </c>
      <c r="NN421" s="56">
        <f t="shared" si="1841"/>
        <v>3.1512990542022941</v>
      </c>
      <c r="NO421" s="58">
        <f t="shared" si="1596"/>
        <v>3.4307052235380926</v>
      </c>
      <c r="NP421" s="55">
        <f t="shared" si="1690"/>
        <v>1.0766694283157952</v>
      </c>
      <c r="NQ421" s="56">
        <f t="shared" si="1597"/>
        <v>1.0766694283157952</v>
      </c>
      <c r="NR421" s="56">
        <f t="shared" si="1691"/>
        <v>1.0804700864713346</v>
      </c>
      <c r="NS421" s="61">
        <f t="shared" si="1598"/>
        <v>1.0826512318663508</v>
      </c>
      <c r="NT421" s="41"/>
      <c r="NU421" s="86">
        <f t="shared" si="1852"/>
        <v>0</v>
      </c>
      <c r="NV421" s="86">
        <f t="shared" si="1852"/>
        <v>0</v>
      </c>
      <c r="NW421" s="86">
        <f t="shared" si="1852"/>
        <v>0</v>
      </c>
      <c r="NX421" s="86">
        <f t="shared" si="1842"/>
        <v>0</v>
      </c>
      <c r="NY421" s="87">
        <f t="shared" si="1853"/>
        <v>0</v>
      </c>
      <c r="NZ421" s="87">
        <f t="shared" si="1853"/>
        <v>0</v>
      </c>
      <c r="OA421" s="87">
        <f t="shared" si="1853"/>
        <v>0</v>
      </c>
      <c r="OB421" s="87">
        <f t="shared" si="1843"/>
        <v>0</v>
      </c>
      <c r="OC421" s="26"/>
    </row>
    <row r="422" spans="1:393" thickBot="1" x14ac:dyDescent="0.35">
      <c r="A422" s="136" t="s">
        <v>942</v>
      </c>
      <c r="B422" s="137" t="s">
        <v>943</v>
      </c>
      <c r="C422" s="133" t="s">
        <v>100</v>
      </c>
      <c r="D422" s="64">
        <f>VLOOKUP(B422,[1]УсіТ_1!$A$10:$G$556,6,FALSE)</f>
        <v>1713.7</v>
      </c>
      <c r="E422" s="64">
        <f>VLOOKUP(B422,[1]УсіТ_1!$A$10:$G$556,7,FALSE)</f>
        <v>0</v>
      </c>
      <c r="F422" s="38"/>
      <c r="G422" s="38"/>
      <c r="H422" s="39"/>
      <c r="I422" s="256">
        <v>3.4140000000000001</v>
      </c>
      <c r="J422" s="62">
        <v>3.4142999999999999</v>
      </c>
      <c r="K422" s="257">
        <f t="shared" si="1692"/>
        <v>2.9028</v>
      </c>
      <c r="L422" s="293">
        <f t="shared" si="1693"/>
        <v>3.1150000000000002</v>
      </c>
      <c r="M422" s="63">
        <v>0.2122</v>
      </c>
      <c r="N422" s="63">
        <v>0.4027</v>
      </c>
      <c r="O422" s="63">
        <v>0.29899999999999999</v>
      </c>
      <c r="P422" s="63">
        <v>1.9900000000000001E-2</v>
      </c>
      <c r="Q422" s="63">
        <v>0</v>
      </c>
      <c r="R422" s="63">
        <v>0</v>
      </c>
      <c r="S422" s="63">
        <v>0.66080000000000005</v>
      </c>
      <c r="T422" s="63">
        <v>3.78E-2</v>
      </c>
      <c r="U422" s="63">
        <v>1E-3</v>
      </c>
      <c r="V422" s="63">
        <v>4.6399999999999997E-2</v>
      </c>
      <c r="W422" s="63">
        <v>0.10009999999999999</v>
      </c>
      <c r="X422" s="63">
        <v>1.2161999999999999</v>
      </c>
      <c r="Y422" s="63">
        <v>0.16969999999999999</v>
      </c>
      <c r="Z422" s="63">
        <v>6.9999999999999999E-4</v>
      </c>
      <c r="AA422" s="63">
        <v>0.24779999999999999</v>
      </c>
      <c r="AB422" s="259">
        <v>0</v>
      </c>
      <c r="AC422" s="144">
        <v>131.41999999999999</v>
      </c>
      <c r="AD422" s="70">
        <v>28.912400000000002</v>
      </c>
      <c r="AE422" s="70">
        <v>95.6824023144937</v>
      </c>
      <c r="AF422" s="68">
        <f t="shared" si="1694"/>
        <v>6.7207319385700375</v>
      </c>
      <c r="AG422" s="68">
        <f t="shared" si="1695"/>
        <v>30.509482166804087</v>
      </c>
      <c r="AH422" s="71">
        <v>4.5046727868750001</v>
      </c>
      <c r="AI422" s="71">
        <v>28.0959581441798</v>
      </c>
      <c r="AJ422" s="68">
        <f t="shared" si="1696"/>
        <v>0.38505510636598417</v>
      </c>
      <c r="AK422" s="68">
        <f t="shared" si="1697"/>
        <v>16.45170067515706</v>
      </c>
      <c r="AL422" s="71">
        <v>14.430771662277399</v>
      </c>
      <c r="AM422" s="69">
        <f t="shared" si="1698"/>
        <v>363.65544588939105</v>
      </c>
      <c r="AN422" s="260">
        <v>243.46</v>
      </c>
      <c r="AO422" s="71">
        <v>53.561199999999999</v>
      </c>
      <c r="AP422" s="71">
        <v>177.254890180236</v>
      </c>
      <c r="AQ422" s="68">
        <f t="shared" si="1699"/>
        <v>12.450383486259776</v>
      </c>
      <c r="AR422" s="68">
        <f t="shared" si="1700"/>
        <v>56.519848792650407</v>
      </c>
      <c r="AS422" s="71">
        <v>20.0545898756917</v>
      </c>
      <c r="AT422" s="261">
        <f t="shared" si="1609"/>
        <v>4.349388840269186</v>
      </c>
      <c r="AU422" s="71">
        <v>53.311538766271298</v>
      </c>
      <c r="AV422" s="68">
        <f t="shared" si="1701"/>
        <v>0.73063463879174817</v>
      </c>
      <c r="AW422" s="68">
        <f t="shared" si="1702"/>
        <v>31.216784770745225</v>
      </c>
      <c r="AX422" s="71">
        <v>27.38211094111</v>
      </c>
      <c r="AY422" s="69">
        <f t="shared" si="1703"/>
        <v>690.02919571597079</v>
      </c>
      <c r="AZ422" s="260">
        <v>63</v>
      </c>
      <c r="BA422" s="260">
        <v>321.12150000000099</v>
      </c>
      <c r="BB422" s="260">
        <v>33.4883850000001</v>
      </c>
      <c r="BC422" s="262">
        <f t="shared" si="1704"/>
        <v>26.79070800000008</v>
      </c>
      <c r="BD422" s="262">
        <f t="shared" si="1610"/>
        <v>6.6976770000000201</v>
      </c>
      <c r="BE422" s="260">
        <v>12.569613</v>
      </c>
      <c r="BF422" s="262">
        <f t="shared" si="1705"/>
        <v>10.055690400000001</v>
      </c>
      <c r="BG422" s="262">
        <f t="shared" si="1611"/>
        <v>2.513922599999999</v>
      </c>
      <c r="BH422" s="260">
        <v>39.595076341587657</v>
      </c>
      <c r="BI422" s="263">
        <f t="shared" si="1706"/>
        <v>23.185055332122019</v>
      </c>
      <c r="BJ422" s="68">
        <f t="shared" si="1707"/>
        <v>0.54265052126145885</v>
      </c>
      <c r="BK422" s="260">
        <v>20.33700461770378</v>
      </c>
      <c r="BL422" s="69">
        <f t="shared" si="1708"/>
        <v>512.53389475115102</v>
      </c>
      <c r="BM422" s="260">
        <v>11.87</v>
      </c>
      <c r="BN422" s="260">
        <v>2.6114000000000002</v>
      </c>
      <c r="BO422" s="260">
        <v>8.6421405834198808</v>
      </c>
      <c r="BP422" s="68">
        <f t="shared" si="1709"/>
        <v>0.60702395457941238</v>
      </c>
      <c r="BQ422" s="68">
        <f t="shared" si="1710"/>
        <v>2.75565023071043</v>
      </c>
      <c r="BR422" s="260">
        <v>1.27496565070833</v>
      </c>
      <c r="BS422" s="260">
        <v>2.6312789462969901</v>
      </c>
      <c r="BT422" s="68">
        <f t="shared" si="1711"/>
        <v>3.6061677959000248E-2</v>
      </c>
      <c r="BU422" s="68">
        <f t="shared" si="1712"/>
        <v>1.5407559121199879</v>
      </c>
      <c r="BV422" s="260">
        <v>1.3514892590212599</v>
      </c>
      <c r="BW422" s="69">
        <f t="shared" si="1713"/>
        <v>34.057529327335757</v>
      </c>
      <c r="BX422" s="260">
        <v>0</v>
      </c>
      <c r="BY422" s="260">
        <v>0</v>
      </c>
      <c r="BZ422" s="263">
        <f t="shared" si="1714"/>
        <v>0</v>
      </c>
      <c r="CA422" s="263">
        <f t="shared" si="1715"/>
        <v>0</v>
      </c>
      <c r="CB422" s="260">
        <v>0</v>
      </c>
      <c r="CC422" s="264">
        <f t="shared" si="1716"/>
        <v>0</v>
      </c>
      <c r="CD422" s="260">
        <v>0</v>
      </c>
      <c r="CE422" s="260">
        <v>0</v>
      </c>
      <c r="CF422" s="263">
        <f t="shared" si="1717"/>
        <v>0</v>
      </c>
      <c r="CG422" s="263">
        <f t="shared" si="1718"/>
        <v>0</v>
      </c>
      <c r="CH422" s="260">
        <v>0</v>
      </c>
      <c r="CI422" s="69">
        <f t="shared" si="1719"/>
        <v>0</v>
      </c>
      <c r="CJ422" s="260">
        <v>454.3543180515897</v>
      </c>
      <c r="CK422" s="260">
        <v>99.957958555844243</v>
      </c>
      <c r="CL422" s="260">
        <v>36.414306495139897</v>
      </c>
      <c r="CM422" s="260">
        <v>16.614752618143712</v>
      </c>
      <c r="CN422" s="260">
        <v>220.57787518799398</v>
      </c>
      <c r="CO422" s="265">
        <f t="shared" si="1720"/>
        <v>15.493389953204696</v>
      </c>
      <c r="CP422" s="266">
        <f t="shared" si="1721"/>
        <v>70.33390243819413</v>
      </c>
      <c r="CQ422" s="260">
        <v>87.49586252526916</v>
      </c>
      <c r="CR422" s="265">
        <f t="shared" si="1722"/>
        <v>1.1991307959088138</v>
      </c>
      <c r="CS422" s="265">
        <f t="shared" si="1723"/>
        <v>51.233552285121462</v>
      </c>
      <c r="CT422" s="260">
        <v>44.940016176587861</v>
      </c>
      <c r="CU422" s="267">
        <f t="shared" si="1612"/>
        <v>1132.4884043909099</v>
      </c>
      <c r="CV422" s="260">
        <v>46.359000000000009</v>
      </c>
      <c r="CW422" s="260">
        <v>4.9996282354677097</v>
      </c>
      <c r="CX422" s="68">
        <f t="shared" si="1724"/>
        <v>6.851990496708496E-2</v>
      </c>
      <c r="CY422" s="68">
        <f t="shared" si="1725"/>
        <v>2.9275523117910596</v>
      </c>
      <c r="CZ422" s="260">
        <v>2.56793141177338</v>
      </c>
      <c r="DA422" s="69">
        <f t="shared" si="1726"/>
        <v>64.711871576689319</v>
      </c>
      <c r="DB422" s="260">
        <v>1.1880000000000053</v>
      </c>
      <c r="DC422" s="260">
        <v>0.128120933232719</v>
      </c>
      <c r="DD422" s="68">
        <f t="shared" si="1727"/>
        <v>1.755897389954414E-3</v>
      </c>
      <c r="DE422" s="68">
        <f t="shared" si="1728"/>
        <v>7.5021724938151541E-2</v>
      </c>
      <c r="DF422" s="260">
        <v>6.5806046661636003E-2</v>
      </c>
      <c r="DG422" s="69">
        <f t="shared" si="1729"/>
        <v>1.6583123758732321</v>
      </c>
      <c r="DH422" s="260">
        <v>29.014853649408</v>
      </c>
      <c r="DI422" s="260">
        <v>6.38326780286976</v>
      </c>
      <c r="DJ422" s="260">
        <v>0.43846884159999977</v>
      </c>
      <c r="DK422" s="260">
        <v>21.122813456769023</v>
      </c>
      <c r="DL422" s="68">
        <f t="shared" si="1730"/>
        <v>1.4836664172034562</v>
      </c>
      <c r="DM422" s="68">
        <f t="shared" si="1731"/>
        <v>6.7352625444522838</v>
      </c>
      <c r="DN422" s="260">
        <v>6.1429046372840599</v>
      </c>
      <c r="DO422" s="68">
        <f t="shared" si="1732"/>
        <v>8.4188508053978039E-2</v>
      </c>
      <c r="DP422" s="68">
        <f t="shared" si="1733"/>
        <v>3.5970023819802304</v>
      </c>
      <c r="DQ422" s="260">
        <v>3.15514614980856</v>
      </c>
      <c r="DR422" s="264">
        <f t="shared" si="1734"/>
        <v>79.508945445287281</v>
      </c>
      <c r="DS422" s="260">
        <v>62.15</v>
      </c>
      <c r="DT422" s="260">
        <v>13.673</v>
      </c>
      <c r="DU422" s="260">
        <v>45.249287047981902</v>
      </c>
      <c r="DV422" s="68">
        <f t="shared" si="1735"/>
        <v>3.1783099222502487</v>
      </c>
      <c r="DW422" s="68">
        <f t="shared" si="1736"/>
        <v>14.428278166693604</v>
      </c>
      <c r="DX422" s="260">
        <v>1.18227911966667</v>
      </c>
      <c r="DY422" s="260">
        <v>0.581470848833333</v>
      </c>
      <c r="DZ422" s="260">
        <v>0</v>
      </c>
      <c r="EA422" s="260">
        <v>13.247363381448301</v>
      </c>
      <c r="EB422" s="68">
        <f t="shared" si="1737"/>
        <v>0.18155511514274897</v>
      </c>
      <c r="EC422" s="68">
        <f t="shared" si="1738"/>
        <v>7.7570466174605786</v>
      </c>
      <c r="ED422" s="267">
        <v>6.8041700198965103</v>
      </c>
      <c r="EE422" s="69">
        <f t="shared" si="1739"/>
        <v>171.46508450139206</v>
      </c>
      <c r="EF422" s="260">
        <v>421.21998432539681</v>
      </c>
      <c r="EG422" s="260">
        <v>92.668396551587279</v>
      </c>
      <c r="EH422" s="260">
        <v>672.54461061456209</v>
      </c>
      <c r="EI422" s="260">
        <v>306.67584844869401</v>
      </c>
      <c r="EJ422" s="268">
        <f t="shared" si="1740"/>
        <v>21.540911595036267</v>
      </c>
      <c r="EK422" s="266">
        <f t="shared" si="1741"/>
        <v>97.787274388047464</v>
      </c>
      <c r="EL422" s="260">
        <v>161.02567170973626</v>
      </c>
      <c r="EM422" s="268">
        <f t="shared" si="1742"/>
        <v>2.2068568307819354</v>
      </c>
      <c r="EN422" s="268">
        <f t="shared" si="1743"/>
        <v>94.289226172322913</v>
      </c>
      <c r="EO422" s="269">
        <f t="shared" si="1744"/>
        <v>1654.1345116499765</v>
      </c>
      <c r="EP422" s="69">
        <f t="shared" si="1745"/>
        <v>2084.2094846789705</v>
      </c>
      <c r="EQ422" s="260">
        <v>102.95</v>
      </c>
      <c r="ER422" s="260">
        <v>22.649000000000001</v>
      </c>
      <c r="ES422" s="260">
        <v>74.954370097984594</v>
      </c>
      <c r="ET422" s="68">
        <f t="shared" si="1746"/>
        <v>5.2647949556824374</v>
      </c>
      <c r="EU422" s="68">
        <f t="shared" si="1747"/>
        <v>23.900100358183561</v>
      </c>
      <c r="EV422" s="260">
        <v>7.7507643820833296</v>
      </c>
      <c r="EW422" s="260">
        <v>22.4647475638217</v>
      </c>
      <c r="EX422" s="68">
        <f t="shared" si="1748"/>
        <v>0.30787936536217642</v>
      </c>
      <c r="EY422" s="68">
        <f t="shared" si="1749"/>
        <v>13.154322794986053</v>
      </c>
      <c r="EZ422" s="260">
        <v>11.5384441021945</v>
      </c>
      <c r="FA422" s="69">
        <f t="shared" si="1750"/>
        <v>290.76879137530096</v>
      </c>
      <c r="FB422" s="260">
        <v>0.83333333333333348</v>
      </c>
      <c r="FC422" s="260">
        <v>8.9871586162120806E-2</v>
      </c>
      <c r="FD422" s="68">
        <f t="shared" si="1751"/>
        <v>1.2316900883518657E-3</v>
      </c>
      <c r="FE422" s="68">
        <f t="shared" si="1752"/>
        <v>5.2624666763574489E-2</v>
      </c>
      <c r="FF422" s="260">
        <v>4.6160245974772703E-2</v>
      </c>
      <c r="FG422" s="69">
        <f t="shared" si="1753"/>
        <v>1.1632381985642724</v>
      </c>
      <c r="FH422" s="260">
        <v>304.25215333333398</v>
      </c>
      <c r="FI422" s="260">
        <v>32.812348335968998</v>
      </c>
      <c r="FJ422" s="68">
        <f t="shared" si="1754"/>
        <v>0.44969323394445515</v>
      </c>
      <c r="FK422" s="68">
        <f t="shared" si="1755"/>
        <v>19.213401817519991</v>
      </c>
      <c r="FL422" s="260">
        <v>16.853000000000002</v>
      </c>
      <c r="FM422" s="69">
        <f t="shared" si="1756"/>
        <v>424.70100200316352</v>
      </c>
      <c r="FN422" s="260">
        <v>0</v>
      </c>
      <c r="FO422" s="260">
        <v>0</v>
      </c>
      <c r="FP422" s="68">
        <f t="shared" si="1757"/>
        <v>0</v>
      </c>
      <c r="FQ422" s="68">
        <f t="shared" si="1758"/>
        <v>0</v>
      </c>
      <c r="FR422" s="260">
        <v>0</v>
      </c>
      <c r="FS422" s="264">
        <f t="shared" si="1759"/>
        <v>0</v>
      </c>
      <c r="FT422" s="270">
        <f t="shared" si="1613"/>
        <v>5850.9512002299998</v>
      </c>
      <c r="FU422" s="271">
        <f t="shared" si="1614"/>
        <v>1776.855778936696</v>
      </c>
      <c r="FV422" s="272">
        <f t="shared" si="1760"/>
        <v>733.82692009008076</v>
      </c>
      <c r="FW422" s="272">
        <f t="shared" si="1615"/>
        <v>57.81053985841298</v>
      </c>
      <c r="FX422" s="272">
        <f t="shared" si="1616"/>
        <v>321.12150000000099</v>
      </c>
      <c r="FY422" s="272">
        <f t="shared" si="1617"/>
        <v>0</v>
      </c>
      <c r="FZ422" s="272">
        <f t="shared" si="1618"/>
        <v>0</v>
      </c>
      <c r="GA422" s="272">
        <f t="shared" si="1619"/>
        <v>46.359000000000009</v>
      </c>
      <c r="GB422" s="272">
        <f t="shared" si="1620"/>
        <v>1.1880000000000053</v>
      </c>
      <c r="GC422" s="272">
        <f t="shared" si="1621"/>
        <v>304.25215333333398</v>
      </c>
      <c r="GD422" s="272">
        <f t="shared" si="1622"/>
        <v>0</v>
      </c>
      <c r="GE422" s="272">
        <f t="shared" si="1623"/>
        <v>950.15962731757304</v>
      </c>
      <c r="GF422" s="273">
        <f t="shared" si="1624"/>
        <v>369.62315488459797</v>
      </c>
      <c r="GG422" s="273">
        <f t="shared" si="1625"/>
        <v>66.739212222786335</v>
      </c>
      <c r="GH422" s="272">
        <f t="shared" si="1761"/>
        <v>452.0403711067267</v>
      </c>
      <c r="GI422" s="274">
        <f t="shared" si="1762"/>
        <v>322.92673790489454</v>
      </c>
      <c r="GJ422" s="275">
        <f t="shared" si="1626"/>
        <v>6.1952132860176903</v>
      </c>
      <c r="GK422" s="271">
        <f t="shared" si="1763"/>
        <v>4643.6138906428241</v>
      </c>
      <c r="GL422" s="276">
        <f t="shared" si="1764"/>
        <v>5850.9535022099581</v>
      </c>
      <c r="GM422" s="272">
        <f t="shared" si="1765"/>
        <v>2469.4056717261888</v>
      </c>
      <c r="GN422" s="272">
        <f t="shared" si="1766"/>
        <v>130.74496536721699</v>
      </c>
      <c r="GO422" s="277">
        <f t="shared" si="1767"/>
        <v>0.53178531417140373</v>
      </c>
      <c r="GP422" s="278">
        <f t="shared" si="1768"/>
        <v>2.8155864903125639E-2</v>
      </c>
      <c r="GQ422" s="279">
        <f t="shared" si="1769"/>
        <v>1.0777502190957993</v>
      </c>
      <c r="GR422" s="280">
        <f t="shared" si="1770"/>
        <v>4643.6138906428241</v>
      </c>
      <c r="GS422" s="272">
        <f t="shared" si="1771"/>
        <v>2469.4056717261888</v>
      </c>
      <c r="GT422" s="272">
        <f t="shared" si="1627"/>
        <v>130.74496536721699</v>
      </c>
      <c r="GU422" s="73">
        <f t="shared" si="1772"/>
        <v>0.53178531417140373</v>
      </c>
      <c r="GV422" s="74">
        <f t="shared" si="1773"/>
        <v>2.8155864903125639E-2</v>
      </c>
      <c r="GW422" s="279">
        <f t="shared" si="1774"/>
        <v>1.0777502190957993</v>
      </c>
      <c r="GX422" s="280">
        <f t="shared" si="1775"/>
        <v>3948.2255250550925</v>
      </c>
      <c r="GY422" s="272">
        <f t="shared" si="1628"/>
        <v>2223.4948611538075</v>
      </c>
      <c r="GZ422" s="272">
        <f t="shared" si="1629"/>
        <v>86.250129401019421</v>
      </c>
      <c r="HA422" s="73">
        <f t="shared" si="1776"/>
        <v>0.56316308352795563</v>
      </c>
      <c r="HB422" s="74">
        <f t="shared" si="1777"/>
        <v>2.1845289448052974E-2</v>
      </c>
      <c r="HC422" s="279">
        <f t="shared" si="1778"/>
        <v>1.0811037879642518</v>
      </c>
      <c r="HD422" s="280">
        <f t="shared" si="1779"/>
        <v>4236.8409583006405</v>
      </c>
      <c r="HE422" s="272">
        <f t="shared" si="1630"/>
        <v>2441.1199042210001</v>
      </c>
      <c r="HF422" s="272">
        <f t="shared" si="1631"/>
        <v>93.355916445955444</v>
      </c>
      <c r="HG422" s="73">
        <f t="shared" si="1780"/>
        <v>0.5761651023124813</v>
      </c>
      <c r="HH422" s="74">
        <f t="shared" si="1781"/>
        <v>2.2034321647843889E-2</v>
      </c>
      <c r="HI422" s="281">
        <f t="shared" si="1782"/>
        <v>1.0829274587612316</v>
      </c>
      <c r="HJ422" s="72">
        <f t="shared" si="1632"/>
        <v>3.6794392479930589</v>
      </c>
      <c r="HK422" s="73">
        <f t="shared" si="1783"/>
        <v>3.6797625730587873</v>
      </c>
      <c r="HL422" s="73">
        <f t="shared" si="1633"/>
        <v>3.1382280757026302</v>
      </c>
      <c r="HM422" s="74">
        <f t="shared" si="1784"/>
        <v>3.3733190340412369</v>
      </c>
      <c r="HN422" s="75"/>
      <c r="HO422" s="75"/>
      <c r="HP422" s="76">
        <f t="shared" si="1785"/>
        <v>217.62504306719256</v>
      </c>
      <c r="HQ422" s="77">
        <f t="shared" si="1786"/>
        <v>247.65947526089579</v>
      </c>
      <c r="HR422" s="77">
        <f t="shared" si="1787"/>
        <v>7.1057870449360214</v>
      </c>
      <c r="HS422" s="77">
        <f t="shared" si="1788"/>
        <v>8.2057628794921182</v>
      </c>
      <c r="HT422" s="282">
        <f t="shared" si="1789"/>
        <v>288.61543324554845</v>
      </c>
      <c r="HU422" s="73">
        <f t="shared" si="1844"/>
        <v>0.75403120553862191</v>
      </c>
      <c r="HV422" s="74">
        <f t="shared" si="1845"/>
        <v>2.4620260133111298E-2</v>
      </c>
      <c r="HW422" s="279">
        <f t="shared" si="1605"/>
        <v>1.1078750629449909</v>
      </c>
      <c r="HX422" s="76">
        <f t="shared" si="1790"/>
        <v>404.05989294734269</v>
      </c>
      <c r="HY422" s="77">
        <f t="shared" si="1791"/>
        <v>459.82419877300543</v>
      </c>
      <c r="HZ422" s="77">
        <f t="shared" si="1634"/>
        <v>17.530406965320712</v>
      </c>
      <c r="IA422" s="77">
        <f t="shared" si="1792"/>
        <v>20.244113963552358</v>
      </c>
      <c r="IB422" s="282">
        <f t="shared" si="1793"/>
        <v>547.64221882219908</v>
      </c>
      <c r="IC422" s="73">
        <f t="shared" si="1846"/>
        <v>0.73781728117372791</v>
      </c>
      <c r="ID422" s="74">
        <f t="shared" si="1847"/>
        <v>3.2010693045220175E-2</v>
      </c>
      <c r="IE422" s="279">
        <f t="shared" si="1854"/>
        <v>1.1067814182581861</v>
      </c>
      <c r="IF422" s="76">
        <f t="shared" si="1635"/>
        <v>28.285767505188861</v>
      </c>
      <c r="IG422" s="77">
        <f t="shared" si="1794"/>
        <v>32.189486278579977</v>
      </c>
      <c r="IH422" s="77">
        <f t="shared" si="1636"/>
        <v>37.389048921261541</v>
      </c>
      <c r="II422" s="77">
        <f t="shared" si="1795"/>
        <v>43.176873694272828</v>
      </c>
      <c r="IJ422" s="282">
        <f t="shared" si="1796"/>
        <v>406.77293234218337</v>
      </c>
      <c r="IK422" s="73">
        <f t="shared" si="1637"/>
        <v>6.953699535099464E-2</v>
      </c>
      <c r="IL422" s="74">
        <f t="shared" si="1638"/>
        <v>9.1916265681634204E-2</v>
      </c>
      <c r="IM422" s="279">
        <f t="shared" si="1797"/>
        <v>1.0238254386559078</v>
      </c>
      <c r="IN422" s="76">
        <f t="shared" si="1639"/>
        <v>19.723015494253112</v>
      </c>
      <c r="IO422" s="77">
        <f t="shared" si="1798"/>
        <v>22.444988862614984</v>
      </c>
      <c r="IP422" s="77">
        <f t="shared" si="1640"/>
        <v>0.64308563253841267</v>
      </c>
      <c r="IQ422" s="77">
        <f t="shared" si="1799"/>
        <v>0.74263528845535898</v>
      </c>
      <c r="IR422" s="282">
        <f t="shared" si="1800"/>
        <v>27.029785180425204</v>
      </c>
      <c r="IS422" s="73">
        <f t="shared" si="1606"/>
        <v>0.72967710851569745</v>
      </c>
      <c r="IT422" s="74">
        <f t="shared" si="1607"/>
        <v>2.3791740416943125E-2</v>
      </c>
      <c r="IU422" s="279">
        <f t="shared" si="1608"/>
        <v>1.1043856991627943</v>
      </c>
      <c r="IV422" s="76">
        <f t="shared" si="1641"/>
        <v>0</v>
      </c>
      <c r="IW422" s="77">
        <f t="shared" si="1801"/>
        <v>0</v>
      </c>
      <c r="IX422" s="77">
        <f t="shared" si="1802"/>
        <v>0</v>
      </c>
      <c r="IY422" s="77">
        <f t="shared" si="1803"/>
        <v>0</v>
      </c>
      <c r="IZ422" s="282">
        <f t="shared" si="1804"/>
        <v>0</v>
      </c>
      <c r="JA422" s="283"/>
      <c r="JB422" s="284"/>
      <c r="JC422" s="285"/>
      <c r="JD422" s="76">
        <f t="shared" si="1642"/>
        <v>0</v>
      </c>
      <c r="JE422" s="77">
        <f t="shared" si="1805"/>
        <v>0</v>
      </c>
      <c r="JF422" s="77">
        <f t="shared" si="1643"/>
        <v>0</v>
      </c>
      <c r="JG422" s="77">
        <f t="shared" si="1806"/>
        <v>0</v>
      </c>
      <c r="JH422" s="282">
        <f t="shared" si="1807"/>
        <v>0</v>
      </c>
      <c r="JI422" s="283"/>
      <c r="JJ422" s="284"/>
      <c r="JK422" s="285"/>
      <c r="JL422" s="76">
        <f t="shared" si="1644"/>
        <v>702.62457136987882</v>
      </c>
      <c r="JM422" s="77">
        <f t="shared" si="1808"/>
        <v>799.59378846463574</v>
      </c>
      <c r="JN422" s="77">
        <f t="shared" si="1645"/>
        <v>33.307273367257224</v>
      </c>
      <c r="JO422" s="77">
        <f t="shared" si="1809"/>
        <v>38.463239284508646</v>
      </c>
      <c r="JP422" s="282">
        <f t="shared" si="1810"/>
        <v>898.8003209451665</v>
      </c>
      <c r="JQ422" s="73">
        <f t="shared" si="1646"/>
        <v>0.78173600408932664</v>
      </c>
      <c r="JR422" s="74">
        <f t="shared" si="1647"/>
        <v>3.7057478275298941E-2</v>
      </c>
      <c r="JS422" s="279">
        <f t="shared" si="1848"/>
        <v>1.1136238835613843</v>
      </c>
      <c r="JT422" s="76">
        <f t="shared" si="1648"/>
        <v>3.5716138203850925</v>
      </c>
      <c r="JU422" s="77">
        <f t="shared" si="1811"/>
        <v>4.0645322437364388</v>
      </c>
      <c r="JV422" s="77">
        <f t="shared" si="1649"/>
        <v>6.851990496708496E-2</v>
      </c>
      <c r="JW422" s="77">
        <f t="shared" si="1812"/>
        <v>7.912678625598972E-2</v>
      </c>
      <c r="JX422" s="282">
        <f t="shared" si="1813"/>
        <v>51.358628235467712</v>
      </c>
      <c r="JY422" s="73">
        <f t="shared" si="1855"/>
        <v>6.9542624931687225E-2</v>
      </c>
      <c r="JZ422" s="74">
        <f t="shared" si="1856"/>
        <v>1.3341459326549118E-3</v>
      </c>
      <c r="KA422" s="279">
        <f t="shared" si="1857"/>
        <v>1.0098041034571972</v>
      </c>
      <c r="KB422" s="76">
        <f t="shared" si="1650"/>
        <v>9.152650442454488E-2</v>
      </c>
      <c r="KC422" s="77">
        <f t="shared" si="1814"/>
        <v>0.10415807730017632</v>
      </c>
      <c r="KD422" s="77">
        <f t="shared" si="1651"/>
        <v>1.755897389954414E-3</v>
      </c>
      <c r="KE422" s="77">
        <f t="shared" si="1815"/>
        <v>2.0277103059193574E-3</v>
      </c>
      <c r="KF422" s="282">
        <f t="shared" si="1816"/>
        <v>1.3161209332327237</v>
      </c>
      <c r="KG422" s="73">
        <f t="shared" si="1858"/>
        <v>6.9542624931686781E-2</v>
      </c>
      <c r="KH422" s="74">
        <f t="shared" si="1859"/>
        <v>1.3341459326549033E-3</v>
      </c>
      <c r="KI422" s="279">
        <f t="shared" si="1860"/>
        <v>1.009804103457197</v>
      </c>
      <c r="KJ422" s="76">
        <f t="shared" si="1652"/>
        <v>48.00348466252543</v>
      </c>
      <c r="KK422" s="77">
        <f t="shared" si="1817"/>
        <v>54.628445580800566</v>
      </c>
      <c r="KL422" s="77">
        <f t="shared" si="1653"/>
        <v>1.5678549252574343</v>
      </c>
      <c r="KM422" s="77">
        <f t="shared" si="1818"/>
        <v>1.8105588676872852</v>
      </c>
      <c r="KN422" s="282">
        <f t="shared" si="1819"/>
        <v>63.102337654989903</v>
      </c>
      <c r="KO422" s="73">
        <f t="shared" si="1654"/>
        <v>0.76072434788363963</v>
      </c>
      <c r="KP422" s="74">
        <f t="shared" si="1655"/>
        <v>2.4846225726685961E-2</v>
      </c>
      <c r="KQ422" s="279">
        <f t="shared" si="1656"/>
        <v>1.108833762993912</v>
      </c>
      <c r="KR422" s="76">
        <f t="shared" si="1657"/>
        <v>102.8890962366681</v>
      </c>
      <c r="KS422" s="77">
        <f t="shared" si="1820"/>
        <v>117.08882040829066</v>
      </c>
      <c r="KT422" s="77">
        <f t="shared" si="1658"/>
        <v>3.3598650373929977</v>
      </c>
      <c r="KU422" s="77">
        <f t="shared" si="1821"/>
        <v>3.879972145181434</v>
      </c>
      <c r="KV422" s="282">
        <f t="shared" si="1822"/>
        <v>136.08340039793021</v>
      </c>
      <c r="KW422" s="73">
        <f t="shared" si="1590"/>
        <v>0.75607381896545411</v>
      </c>
      <c r="KX422" s="74">
        <f t="shared" si="1591"/>
        <v>2.4689749282926506E-2</v>
      </c>
      <c r="KY422" s="279">
        <f t="shared" si="1592"/>
        <v>1.1081677209444192</v>
      </c>
      <c r="KZ422" s="76">
        <f t="shared" si="1659"/>
        <v>748.22171156063598</v>
      </c>
      <c r="LA422" s="77">
        <f t="shared" si="1823"/>
        <v>851.48378997311931</v>
      </c>
      <c r="LB422" s="77">
        <f t="shared" si="1660"/>
        <v>23.747768425818201</v>
      </c>
      <c r="LC422" s="77">
        <f t="shared" si="1824"/>
        <v>27.423922978134861</v>
      </c>
      <c r="LD422" s="286">
        <f t="shared" si="1825"/>
        <v>1654.1345116499767</v>
      </c>
      <c r="LE422" s="73">
        <f t="shared" si="1661"/>
        <v>0.452334260781667</v>
      </c>
      <c r="LF422" s="74">
        <f t="shared" si="1662"/>
        <v>1.4356612632506E-2</v>
      </c>
      <c r="LG422" s="279">
        <f t="shared" si="1663"/>
        <v>1.0646490549659897</v>
      </c>
      <c r="LH422" s="76">
        <f t="shared" si="1664"/>
        <v>170.80539624686691</v>
      </c>
      <c r="LI422" s="77">
        <f t="shared" si="1826"/>
        <v>194.37824898289699</v>
      </c>
      <c r="LJ422" s="77">
        <f t="shared" si="1665"/>
        <v>5.5726743210446141</v>
      </c>
      <c r="LK422" s="77">
        <f t="shared" si="1827"/>
        <v>6.4353243059423209</v>
      </c>
      <c r="LL422" s="282">
        <f t="shared" si="1828"/>
        <v>230.76888204388965</v>
      </c>
      <c r="LM422" s="73">
        <f t="shared" si="1849"/>
        <v>0.7401578355541959</v>
      </c>
      <c r="LN422" s="74">
        <f t="shared" si="1850"/>
        <v>2.4148291882719067E-2</v>
      </c>
      <c r="LO422" s="279">
        <f t="shared" si="1851"/>
        <v>1.1058873384682795</v>
      </c>
      <c r="LP422" s="76">
        <f t="shared" si="1666"/>
        <v>6.4202093451560874E-2</v>
      </c>
      <c r="LQ422" s="77">
        <f t="shared" si="1829"/>
        <v>7.3062624368810794E-2</v>
      </c>
      <c r="LR422" s="77">
        <f t="shared" si="1667"/>
        <v>1.2316900883518657E-3</v>
      </c>
      <c r="LS422" s="77">
        <f t="shared" si="1830"/>
        <v>1.4223557140287345E-3</v>
      </c>
      <c r="LT422" s="282">
        <f t="shared" si="1831"/>
        <v>0.92320491949545436</v>
      </c>
      <c r="LU422" s="73">
        <f t="shared" si="1599"/>
        <v>6.9542624931687211E-2</v>
      </c>
      <c r="LV422" s="74">
        <f t="shared" si="1600"/>
        <v>1.3341459326549118E-3</v>
      </c>
      <c r="LW422" s="279">
        <f t="shared" si="1601"/>
        <v>1.0098041034571972</v>
      </c>
      <c r="LX422" s="76">
        <f t="shared" si="1668"/>
        <v>23.440350217374387</v>
      </c>
      <c r="LY422" s="77">
        <f t="shared" si="1832"/>
        <v>26.675352950874228</v>
      </c>
      <c r="LZ422" s="77">
        <f t="shared" si="1669"/>
        <v>0.44969323394445515</v>
      </c>
      <c r="MA422" s="77">
        <f t="shared" si="1833"/>
        <v>0.51930574655905681</v>
      </c>
      <c r="MB422" s="286">
        <f t="shared" si="1834"/>
        <v>337.06428730409806</v>
      </c>
      <c r="MC422" s="73">
        <f t="shared" si="1593"/>
        <v>6.9542669159211742E-2</v>
      </c>
      <c r="MD422" s="74">
        <f t="shared" si="1594"/>
        <v>1.334146781141319E-3</v>
      </c>
      <c r="ME422" s="279">
        <f t="shared" si="1595"/>
        <v>1.0098041096923835</v>
      </c>
      <c r="MF422" s="76">
        <f t="shared" si="1670"/>
        <v>0</v>
      </c>
      <c r="MG422" s="77">
        <f t="shared" si="1835"/>
        <v>0</v>
      </c>
      <c r="MH422" s="77">
        <f t="shared" si="1671"/>
        <v>0</v>
      </c>
      <c r="MI422" s="77">
        <f t="shared" si="1836"/>
        <v>0</v>
      </c>
      <c r="MJ422" s="286">
        <f t="shared" si="1837"/>
        <v>0</v>
      </c>
      <c r="MK422" s="73"/>
      <c r="ML422" s="74"/>
      <c r="MM422" s="279"/>
      <c r="MN422" s="287">
        <f t="shared" si="1838"/>
        <v>1.0778456846056845</v>
      </c>
      <c r="MO422" s="288">
        <f t="shared" si="1838"/>
        <v>1.077750978895764</v>
      </c>
      <c r="MP422" s="288">
        <f t="shared" si="1838"/>
        <v>1.081214783219224</v>
      </c>
      <c r="MQ422" s="289">
        <f t="shared" si="1672"/>
        <v>1.0830309345379423</v>
      </c>
      <c r="MR422" s="290">
        <f t="shared" si="1839"/>
        <v>3.679765167243807</v>
      </c>
      <c r="MS422" s="291">
        <f t="shared" si="1602"/>
        <v>3.679765167243807</v>
      </c>
      <c r="MT422" s="291">
        <f t="shared" si="1673"/>
        <v>3.1385502727287635</v>
      </c>
      <c r="MU422" s="292">
        <f t="shared" si="1603"/>
        <v>3.3736413610856908</v>
      </c>
      <c r="MV422" s="359">
        <f t="shared" si="1674"/>
        <v>0.23509108835692707</v>
      </c>
      <c r="MW422" s="360">
        <f t="shared" si="1675"/>
        <v>0.44570087713257156</v>
      </c>
      <c r="MX422" s="360">
        <f t="shared" si="1676"/>
        <v>0.30612380615811641</v>
      </c>
      <c r="MY422" s="360">
        <f t="shared" si="1677"/>
        <v>2.1977275413339607E-2</v>
      </c>
      <c r="MZ422" s="360">
        <f t="shared" si="1678"/>
        <v>0</v>
      </c>
      <c r="NA422" s="360">
        <f t="shared" si="1679"/>
        <v>0</v>
      </c>
      <c r="NB422" s="360">
        <f t="shared" si="1680"/>
        <v>0.73588266225736276</v>
      </c>
      <c r="NC422" s="360">
        <f t="shared" si="1681"/>
        <v>3.8170595110682055E-2</v>
      </c>
      <c r="ND422" s="360">
        <f t="shared" si="1682"/>
        <v>1.009804103457197E-3</v>
      </c>
      <c r="NE422" s="360">
        <f t="shared" si="1683"/>
        <v>5.1449886602917515E-2</v>
      </c>
      <c r="NF422" s="360">
        <f t="shared" si="1684"/>
        <v>0.11092758886653635</v>
      </c>
      <c r="NG422" s="360">
        <f t="shared" si="1685"/>
        <v>1.2948261806496366</v>
      </c>
      <c r="NH422" s="360">
        <f t="shared" si="1686"/>
        <v>0.18766908133806701</v>
      </c>
      <c r="NI422" s="360">
        <f t="shared" si="1687"/>
        <v>7.0686287242003806E-4</v>
      </c>
      <c r="NJ422" s="360">
        <f t="shared" si="1688"/>
        <v>0.25022945838177263</v>
      </c>
      <c r="NK422" s="361">
        <f t="shared" si="1689"/>
        <v>0</v>
      </c>
      <c r="NL422" s="145">
        <f t="shared" si="1840"/>
        <v>3.679765167243807</v>
      </c>
      <c r="NM422" s="56">
        <f t="shared" si="1604"/>
        <v>3.679765167243807</v>
      </c>
      <c r="NN422" s="56">
        <f t="shared" si="1841"/>
        <v>3.1385502727287635</v>
      </c>
      <c r="NO422" s="58">
        <f t="shared" si="1596"/>
        <v>3.3736413610856908</v>
      </c>
      <c r="NP422" s="55">
        <f t="shared" si="1690"/>
        <v>1.0778456846056845</v>
      </c>
      <c r="NQ422" s="56">
        <f t="shared" si="1597"/>
        <v>1.077750978895764</v>
      </c>
      <c r="NR422" s="56">
        <f t="shared" si="1691"/>
        <v>1.081214783219224</v>
      </c>
      <c r="NS422" s="61">
        <f t="shared" si="1598"/>
        <v>1.0830309345379423</v>
      </c>
      <c r="NT422" s="41"/>
      <c r="NU422" s="86">
        <f t="shared" si="1852"/>
        <v>0</v>
      </c>
      <c r="NV422" s="86">
        <f t="shared" si="1852"/>
        <v>0</v>
      </c>
      <c r="NW422" s="86">
        <f t="shared" si="1852"/>
        <v>0</v>
      </c>
      <c r="NX422" s="86">
        <f t="shared" si="1842"/>
        <v>0</v>
      </c>
      <c r="NY422" s="87">
        <f t="shared" si="1853"/>
        <v>0</v>
      </c>
      <c r="NZ422" s="87">
        <f t="shared" si="1853"/>
        <v>0</v>
      </c>
      <c r="OA422" s="87">
        <f t="shared" si="1853"/>
        <v>0</v>
      </c>
      <c r="OB422" s="87">
        <f t="shared" si="1843"/>
        <v>0</v>
      </c>
      <c r="OC422" s="26"/>
    </row>
    <row r="423" spans="1:393" thickBot="1" x14ac:dyDescent="0.35">
      <c r="A423" s="136" t="s">
        <v>944</v>
      </c>
      <c r="B423" s="137" t="s">
        <v>945</v>
      </c>
      <c r="C423" s="133" t="s">
        <v>100</v>
      </c>
      <c r="D423" s="64">
        <f>VLOOKUP(B423,[1]УсіТ_1!$A$10:$G$556,6,FALSE)</f>
        <v>1755.1</v>
      </c>
      <c r="E423" s="64">
        <f>VLOOKUP(B423,[1]УсіТ_1!$A$10:$G$556,7,FALSE)</f>
        <v>55.7</v>
      </c>
      <c r="F423" s="38">
        <v>254.3</v>
      </c>
      <c r="G423" s="38"/>
      <c r="H423" s="39"/>
      <c r="I423" s="256">
        <v>3.2096</v>
      </c>
      <c r="J423" s="62">
        <v>3.2096</v>
      </c>
      <c r="K423" s="257">
        <f t="shared" si="1692"/>
        <v>2.7302</v>
      </c>
      <c r="L423" s="293">
        <f t="shared" si="1693"/>
        <v>2.9083000000000001</v>
      </c>
      <c r="M423" s="63">
        <v>0.17810000000000001</v>
      </c>
      <c r="N423" s="63">
        <v>0.25209999999999999</v>
      </c>
      <c r="O423" s="63">
        <v>0.30130000000000001</v>
      </c>
      <c r="P423" s="63">
        <v>1.9400000000000001E-2</v>
      </c>
      <c r="Q423" s="63">
        <v>0</v>
      </c>
      <c r="R423" s="63">
        <v>0</v>
      </c>
      <c r="S423" s="63">
        <v>0.67049999999999998</v>
      </c>
      <c r="T423" s="63">
        <v>3.6799999999999999E-2</v>
      </c>
      <c r="U423" s="63">
        <v>1E-3</v>
      </c>
      <c r="V423" s="63">
        <v>4.5400000000000003E-2</v>
      </c>
      <c r="W423" s="63">
        <v>9.7699999999999995E-2</v>
      </c>
      <c r="X423" s="63">
        <v>1.2384999999999999</v>
      </c>
      <c r="Y423" s="63">
        <v>0.126</v>
      </c>
      <c r="Z423" s="63">
        <v>6.9999999999999999E-4</v>
      </c>
      <c r="AA423" s="63">
        <v>0.24210000000000001</v>
      </c>
      <c r="AB423" s="259">
        <v>0</v>
      </c>
      <c r="AC423" s="144">
        <v>113.1</v>
      </c>
      <c r="AD423" s="70">
        <v>24.882000000000001</v>
      </c>
      <c r="AE423" s="70">
        <v>82.344237572433698</v>
      </c>
      <c r="AF423" s="68">
        <f t="shared" si="1694"/>
        <v>5.7838592470877428</v>
      </c>
      <c r="AG423" s="68">
        <f t="shared" si="1695"/>
        <v>26.256448280821353</v>
      </c>
      <c r="AH423" s="71">
        <v>3.5719426814583399</v>
      </c>
      <c r="AI423" s="71">
        <v>24.146501517875699</v>
      </c>
      <c r="AJ423" s="68">
        <f t="shared" si="1696"/>
        <v>0.33092780330248645</v>
      </c>
      <c r="AK423" s="68">
        <f t="shared" si="1697"/>
        <v>14.139080549798187</v>
      </c>
      <c r="AL423" s="71">
        <v>12.402234088588401</v>
      </c>
      <c r="AM423" s="69">
        <f t="shared" si="1698"/>
        <v>312.53629903242734</v>
      </c>
      <c r="AN423" s="260">
        <v>155.35</v>
      </c>
      <c r="AO423" s="71">
        <v>34.177</v>
      </c>
      <c r="AP423" s="71">
        <v>113.10501597592901</v>
      </c>
      <c r="AQ423" s="68">
        <f t="shared" si="1699"/>
        <v>7.9444963221492531</v>
      </c>
      <c r="AR423" s="68">
        <f t="shared" si="1700"/>
        <v>36.064891604116674</v>
      </c>
      <c r="AS423" s="71">
        <v>14.339205846224999</v>
      </c>
      <c r="AT423" s="261">
        <f t="shared" si="1609"/>
        <v>3.1098507759307941</v>
      </c>
      <c r="AU423" s="71">
        <v>34.184047767482902</v>
      </c>
      <c r="AV423" s="68">
        <f t="shared" si="1701"/>
        <v>0.46849237465335319</v>
      </c>
      <c r="AW423" s="68">
        <f t="shared" si="1702"/>
        <v>20.016605906440684</v>
      </c>
      <c r="AX423" s="71">
        <v>17.5577634794818</v>
      </c>
      <c r="AY423" s="69">
        <f t="shared" si="1703"/>
        <v>442.45563968294249</v>
      </c>
      <c r="AZ423" s="260">
        <v>65</v>
      </c>
      <c r="BA423" s="260">
        <v>331.31583333333401</v>
      </c>
      <c r="BB423" s="260">
        <v>34.551508333333402</v>
      </c>
      <c r="BC423" s="262">
        <f t="shared" si="1704"/>
        <v>27.641206666666722</v>
      </c>
      <c r="BD423" s="262">
        <f t="shared" si="1610"/>
        <v>6.9103016666666797</v>
      </c>
      <c r="BE423" s="260">
        <v>12.9686483333333</v>
      </c>
      <c r="BF423" s="262">
        <f t="shared" si="1705"/>
        <v>10.374918666666641</v>
      </c>
      <c r="BG423" s="262">
        <f t="shared" si="1611"/>
        <v>2.5937296666666594</v>
      </c>
      <c r="BH423" s="260">
        <v>40.852062892114205</v>
      </c>
      <c r="BI423" s="263">
        <f t="shared" si="1706"/>
        <v>23.921088834729041</v>
      </c>
      <c r="BJ423" s="68">
        <f t="shared" si="1707"/>
        <v>0.55987752193642515</v>
      </c>
      <c r="BK423" s="260">
        <v>20.982623811916575</v>
      </c>
      <c r="BL423" s="69">
        <f t="shared" si="1708"/>
        <v>528.80481204483783</v>
      </c>
      <c r="BM423" s="260">
        <v>11.88</v>
      </c>
      <c r="BN423" s="260">
        <v>2.6135999999999999</v>
      </c>
      <c r="BO423" s="260">
        <v>8.6494212410301792</v>
      </c>
      <c r="BP423" s="68">
        <f t="shared" si="1709"/>
        <v>0.60753534796995978</v>
      </c>
      <c r="BQ423" s="68">
        <f t="shared" si="1710"/>
        <v>2.7579717557573646</v>
      </c>
      <c r="BR423" s="260">
        <v>1.277135339275</v>
      </c>
      <c r="BS423" s="260">
        <v>2.6336138474392601</v>
      </c>
      <c r="BT423" s="68">
        <f t="shared" si="1711"/>
        <v>3.6093677779155058E-2</v>
      </c>
      <c r="BU423" s="68">
        <f t="shared" si="1712"/>
        <v>1.5421231228234487</v>
      </c>
      <c r="BV423" s="260">
        <v>1.35268852138722</v>
      </c>
      <c r="BW423" s="69">
        <f t="shared" si="1713"/>
        <v>34.087750738957986</v>
      </c>
      <c r="BX423" s="260">
        <v>0</v>
      </c>
      <c r="BY423" s="260">
        <v>0</v>
      </c>
      <c r="BZ423" s="263">
        <f t="shared" si="1714"/>
        <v>0</v>
      </c>
      <c r="CA423" s="263">
        <f t="shared" si="1715"/>
        <v>0</v>
      </c>
      <c r="CB423" s="260">
        <v>0</v>
      </c>
      <c r="CC423" s="264">
        <f t="shared" si="1716"/>
        <v>0</v>
      </c>
      <c r="CD423" s="260">
        <v>0</v>
      </c>
      <c r="CE423" s="260">
        <v>0</v>
      </c>
      <c r="CF423" s="263">
        <f t="shared" si="1717"/>
        <v>0</v>
      </c>
      <c r="CG423" s="263">
        <f t="shared" si="1718"/>
        <v>0</v>
      </c>
      <c r="CH423" s="260">
        <v>0</v>
      </c>
      <c r="CI423" s="69">
        <f t="shared" si="1719"/>
        <v>0</v>
      </c>
      <c r="CJ423" s="260">
        <v>470.73108164342949</v>
      </c>
      <c r="CK423" s="260">
        <v>103.56084675343538</v>
      </c>
      <c r="CL423" s="260">
        <v>38.851956467707559</v>
      </c>
      <c r="CM423" s="260">
        <v>17.01613603320536</v>
      </c>
      <c r="CN423" s="260">
        <v>229.83846623205909</v>
      </c>
      <c r="CO423" s="265">
        <f t="shared" si="1720"/>
        <v>16.143853868139828</v>
      </c>
      <c r="CP423" s="266">
        <f t="shared" si="1721"/>
        <v>73.286753019686827</v>
      </c>
      <c r="CQ423" s="260">
        <v>90.912193499650513</v>
      </c>
      <c r="CR423" s="265">
        <f t="shared" si="1722"/>
        <v>1.2459516119127103</v>
      </c>
      <c r="CS423" s="265">
        <f t="shared" si="1723"/>
        <v>53.233998552494356</v>
      </c>
      <c r="CT423" s="260">
        <v>46.694727368890611</v>
      </c>
      <c r="CU423" s="267">
        <f t="shared" si="1612"/>
        <v>1176.7071263582072</v>
      </c>
      <c r="CV423" s="260">
        <v>46.359000000000009</v>
      </c>
      <c r="CW423" s="260">
        <v>4.9996282354677097</v>
      </c>
      <c r="CX423" s="68">
        <f t="shared" si="1724"/>
        <v>6.851990496708496E-2</v>
      </c>
      <c r="CY423" s="68">
        <f t="shared" si="1725"/>
        <v>2.9275523117910596</v>
      </c>
      <c r="CZ423" s="260">
        <v>2.56793141177338</v>
      </c>
      <c r="DA423" s="69">
        <f t="shared" si="1726"/>
        <v>64.711871576689319</v>
      </c>
      <c r="DB423" s="260">
        <v>1.1880000000000053</v>
      </c>
      <c r="DC423" s="260">
        <v>0.128120933232719</v>
      </c>
      <c r="DD423" s="68">
        <f t="shared" si="1727"/>
        <v>1.755897389954414E-3</v>
      </c>
      <c r="DE423" s="68">
        <f t="shared" si="1728"/>
        <v>7.5021724938151541E-2</v>
      </c>
      <c r="DF423" s="260">
        <v>6.5806046661636003E-2</v>
      </c>
      <c r="DG423" s="69">
        <f t="shared" si="1729"/>
        <v>1.6583123758732321</v>
      </c>
      <c r="DH423" s="260">
        <v>29.014853649408</v>
      </c>
      <c r="DI423" s="260">
        <v>6.38326780286976</v>
      </c>
      <c r="DJ423" s="260">
        <v>0.43846884159999977</v>
      </c>
      <c r="DK423" s="260">
        <v>21.122813456769023</v>
      </c>
      <c r="DL423" s="68">
        <f t="shared" si="1730"/>
        <v>1.4836664172034562</v>
      </c>
      <c r="DM423" s="68">
        <f t="shared" si="1731"/>
        <v>6.7352625444522838</v>
      </c>
      <c r="DN423" s="260">
        <v>6.1429046372840599</v>
      </c>
      <c r="DO423" s="68">
        <f t="shared" si="1732"/>
        <v>8.4188508053978039E-2</v>
      </c>
      <c r="DP423" s="68">
        <f t="shared" si="1733"/>
        <v>3.5970023819802304</v>
      </c>
      <c r="DQ423" s="260">
        <v>3.15514614980856</v>
      </c>
      <c r="DR423" s="264">
        <f t="shared" si="1734"/>
        <v>79.508945445287281</v>
      </c>
      <c r="DS423" s="260">
        <v>62.15</v>
      </c>
      <c r="DT423" s="260">
        <v>13.673</v>
      </c>
      <c r="DU423" s="260">
        <v>45.249287047981902</v>
      </c>
      <c r="DV423" s="68">
        <f t="shared" si="1735"/>
        <v>3.1783099222502487</v>
      </c>
      <c r="DW423" s="68">
        <f t="shared" si="1736"/>
        <v>14.428278166693604</v>
      </c>
      <c r="DX423" s="260">
        <v>1.18227911966667</v>
      </c>
      <c r="DY423" s="260">
        <v>0.581470848833333</v>
      </c>
      <c r="DZ423" s="260">
        <v>0</v>
      </c>
      <c r="EA423" s="260">
        <v>13.247363381448301</v>
      </c>
      <c r="EB423" s="68">
        <f t="shared" si="1737"/>
        <v>0.18155511514274897</v>
      </c>
      <c r="EC423" s="68">
        <f t="shared" si="1738"/>
        <v>7.7570466174605786</v>
      </c>
      <c r="ED423" s="267">
        <v>6.8041700198965103</v>
      </c>
      <c r="EE423" s="69">
        <f t="shared" si="1739"/>
        <v>171.46508450139206</v>
      </c>
      <c r="EF423" s="260">
        <v>442.01965753968284</v>
      </c>
      <c r="EG423" s="260">
        <v>97.244324658730193</v>
      </c>
      <c r="EH423" s="260">
        <v>696.08325207412622</v>
      </c>
      <c r="EI423" s="260">
        <v>321.81937835661768</v>
      </c>
      <c r="EJ423" s="268">
        <f t="shared" si="1740"/>
        <v>22.604593135768823</v>
      </c>
      <c r="EK423" s="266">
        <f t="shared" si="1741"/>
        <v>102.61597062154782</v>
      </c>
      <c r="EL423" s="260">
        <v>167.93404007481502</v>
      </c>
      <c r="EM423" s="268">
        <f t="shared" si="1742"/>
        <v>2.30153601922534</v>
      </c>
      <c r="EN423" s="268">
        <f t="shared" si="1743"/>
        <v>98.33444890196823</v>
      </c>
      <c r="EO423" s="269">
        <f t="shared" si="1744"/>
        <v>1725.1006527039722</v>
      </c>
      <c r="EP423" s="69">
        <f t="shared" si="1745"/>
        <v>2173.626822407005</v>
      </c>
      <c r="EQ423" s="260">
        <v>78.400000000000006</v>
      </c>
      <c r="ER423" s="260">
        <v>17.248000000000001</v>
      </c>
      <c r="ES423" s="260">
        <v>57.0803556647109</v>
      </c>
      <c r="ET423" s="68">
        <f t="shared" si="1746"/>
        <v>4.0093241818892933</v>
      </c>
      <c r="EU423" s="68">
        <f t="shared" si="1747"/>
        <v>18.200756367961045</v>
      </c>
      <c r="EV423" s="260">
        <v>5.7142170979499998</v>
      </c>
      <c r="EW423" s="260">
        <v>17.087382395745099</v>
      </c>
      <c r="EX423" s="68">
        <f t="shared" si="1748"/>
        <v>0.23418257573368659</v>
      </c>
      <c r="EY423" s="68">
        <f t="shared" si="1749"/>
        <v>10.005585111358126</v>
      </c>
      <c r="EZ423" s="260">
        <v>8.7764977579203105</v>
      </c>
      <c r="FA423" s="69">
        <f t="shared" si="1750"/>
        <v>221.16774349959158</v>
      </c>
      <c r="FB423" s="260">
        <v>0.83333333333333348</v>
      </c>
      <c r="FC423" s="260">
        <v>8.9871586162120806E-2</v>
      </c>
      <c r="FD423" s="68">
        <f t="shared" si="1751"/>
        <v>1.2316900883518657E-3</v>
      </c>
      <c r="FE423" s="68">
        <f t="shared" si="1752"/>
        <v>5.2624666763574489E-2</v>
      </c>
      <c r="FF423" s="260">
        <v>4.6160245974772703E-2</v>
      </c>
      <c r="FG423" s="69">
        <f t="shared" si="1753"/>
        <v>1.1632381985642724</v>
      </c>
      <c r="FH423" s="260">
        <v>304.44532066666602</v>
      </c>
      <c r="FI423" s="260">
        <v>32.833180641538497</v>
      </c>
      <c r="FJ423" s="68">
        <f t="shared" si="1754"/>
        <v>0.44997874069228511</v>
      </c>
      <c r="FK423" s="68">
        <f t="shared" si="1755"/>
        <v>19.225600257375433</v>
      </c>
      <c r="FL423" s="260">
        <v>16.864000000000001</v>
      </c>
      <c r="FM423" s="69">
        <f t="shared" si="1756"/>
        <v>424.97100156984538</v>
      </c>
      <c r="FN423" s="260">
        <v>0</v>
      </c>
      <c r="FO423" s="260">
        <v>0</v>
      </c>
      <c r="FP423" s="68">
        <f t="shared" si="1757"/>
        <v>0</v>
      </c>
      <c r="FQ423" s="68">
        <f t="shared" si="1758"/>
        <v>0</v>
      </c>
      <c r="FR423" s="260">
        <v>0</v>
      </c>
      <c r="FS423" s="264">
        <f t="shared" si="1759"/>
        <v>0</v>
      </c>
      <c r="FT423" s="270">
        <f t="shared" si="1613"/>
        <v>5632.8646474316211</v>
      </c>
      <c r="FU423" s="271">
        <f t="shared" si="1614"/>
        <v>1662.4276320475558</v>
      </c>
      <c r="FV423" s="272">
        <f t="shared" si="1760"/>
        <v>752.25130617437276</v>
      </c>
      <c r="FW423" s="272">
        <f t="shared" si="1615"/>
        <v>58.142112142469514</v>
      </c>
      <c r="FX423" s="272">
        <f t="shared" si="1616"/>
        <v>331.31583333333401</v>
      </c>
      <c r="FY423" s="272">
        <f t="shared" si="1617"/>
        <v>0</v>
      </c>
      <c r="FZ423" s="272">
        <f t="shared" si="1618"/>
        <v>0</v>
      </c>
      <c r="GA423" s="272">
        <f t="shared" si="1619"/>
        <v>46.359000000000009</v>
      </c>
      <c r="GB423" s="272">
        <f t="shared" si="1620"/>
        <v>1.1880000000000053</v>
      </c>
      <c r="GC423" s="272">
        <f t="shared" si="1621"/>
        <v>304.44532066666602</v>
      </c>
      <c r="GD423" s="272">
        <f t="shared" si="1622"/>
        <v>0</v>
      </c>
      <c r="GE423" s="272">
        <f t="shared" si="1623"/>
        <v>879.20897554753151</v>
      </c>
      <c r="GF423" s="273">
        <f t="shared" si="1624"/>
        <v>342.02252548046516</v>
      </c>
      <c r="GG423" s="273">
        <f t="shared" si="1625"/>
        <v>61.755638442458597</v>
      </c>
      <c r="GH423" s="272">
        <f t="shared" si="1761"/>
        <v>435.19091141025609</v>
      </c>
      <c r="GI423" s="274">
        <f t="shared" si="1762"/>
        <v>310.88989030670371</v>
      </c>
      <c r="GJ423" s="275">
        <f t="shared" si="1626"/>
        <v>5.9642914408775596</v>
      </c>
      <c r="GK423" s="271">
        <f t="shared" si="1763"/>
        <v>4470.5290913221861</v>
      </c>
      <c r="GL423" s="276">
        <f t="shared" si="1764"/>
        <v>5632.8666550659545</v>
      </c>
      <c r="GM423" s="272">
        <f t="shared" si="1765"/>
        <v>2315.3400478347248</v>
      </c>
      <c r="GN423" s="272">
        <f t="shared" si="1766"/>
        <v>125.86204202580566</v>
      </c>
      <c r="GO423" s="277">
        <f t="shared" si="1767"/>
        <v>0.5179118624524931</v>
      </c>
      <c r="GP423" s="278">
        <f t="shared" si="1768"/>
        <v>2.8153723967509446E-2</v>
      </c>
      <c r="GQ423" s="279">
        <f t="shared" si="1769"/>
        <v>1.075835212607239</v>
      </c>
      <c r="GR423" s="280">
        <f t="shared" si="1770"/>
        <v>4470.5290913221861</v>
      </c>
      <c r="GS423" s="272">
        <f t="shared" si="1771"/>
        <v>2315.3400478347248</v>
      </c>
      <c r="GT423" s="272">
        <f t="shared" si="1627"/>
        <v>125.86204202580566</v>
      </c>
      <c r="GU423" s="73">
        <f t="shared" si="1772"/>
        <v>0.5179118624524931</v>
      </c>
      <c r="GV423" s="74">
        <f t="shared" si="1773"/>
        <v>2.8153723967509446E-2</v>
      </c>
      <c r="GW423" s="279">
        <f t="shared" si="1774"/>
        <v>1.075835212607239</v>
      </c>
      <c r="GX423" s="280">
        <f t="shared" si="1775"/>
        <v>3802.7980507846742</v>
      </c>
      <c r="GY423" s="272">
        <f t="shared" si="1628"/>
        <v>2098.8917742829994</v>
      </c>
      <c r="GZ423" s="272">
        <f t="shared" si="1629"/>
        <v>81.171252120145638</v>
      </c>
      <c r="HA423" s="73">
        <f t="shared" si="1776"/>
        <v>0.55193353584735094</v>
      </c>
      <c r="HB423" s="74">
        <f t="shared" si="1777"/>
        <v>2.1345138773119089E-2</v>
      </c>
      <c r="HC423" s="279">
        <f t="shared" si="1778"/>
        <v>1.0794765747643718</v>
      </c>
      <c r="HD423" s="280">
        <f t="shared" si="1779"/>
        <v>4050.8427325564417</v>
      </c>
      <c r="HE423" s="272">
        <f t="shared" si="1630"/>
        <v>2286.1563194563555</v>
      </c>
      <c r="HF423" s="272">
        <f t="shared" si="1631"/>
        <v>87.286039170535872</v>
      </c>
      <c r="HG423" s="73">
        <f t="shared" si="1780"/>
        <v>0.56436560745314046</v>
      </c>
      <c r="HH423" s="74">
        <f t="shared" si="1781"/>
        <v>2.1547624761885195E-2</v>
      </c>
      <c r="HI423" s="281">
        <f t="shared" si="1782"/>
        <v>1.0812236697977478</v>
      </c>
      <c r="HJ423" s="72">
        <f t="shared" si="1632"/>
        <v>3.4530006983841943</v>
      </c>
      <c r="HK423" s="73">
        <f t="shared" si="1783"/>
        <v>3.4530006983841943</v>
      </c>
      <c r="HL423" s="73">
        <f t="shared" si="1633"/>
        <v>2.9471869444216878</v>
      </c>
      <c r="HM423" s="74">
        <f t="shared" si="1784"/>
        <v>3.14452279887279</v>
      </c>
      <c r="HN423" s="75"/>
      <c r="HO423" s="75"/>
      <c r="HP423" s="76">
        <f t="shared" si="1785"/>
        <v>187.26454517335583</v>
      </c>
      <c r="HQ423" s="77">
        <f t="shared" si="1786"/>
        <v>213.10892505273065</v>
      </c>
      <c r="HR423" s="77">
        <f t="shared" si="1787"/>
        <v>6.1147870503902295</v>
      </c>
      <c r="HS423" s="77">
        <f t="shared" si="1788"/>
        <v>7.0613560857906377</v>
      </c>
      <c r="HT423" s="282">
        <f t="shared" si="1789"/>
        <v>248.04468177176773</v>
      </c>
      <c r="HU423" s="73">
        <f t="shared" si="1844"/>
        <v>0.75496295198000951</v>
      </c>
      <c r="HV423" s="74">
        <f t="shared" si="1845"/>
        <v>2.4651957892072855E-2</v>
      </c>
      <c r="HW423" s="279">
        <f t="shared" si="1605"/>
        <v>1.108008560084454</v>
      </c>
      <c r="HX423" s="76">
        <f t="shared" si="1790"/>
        <v>257.94642696287997</v>
      </c>
      <c r="HY423" s="77">
        <f t="shared" si="1791"/>
        <v>293.54561334802702</v>
      </c>
      <c r="HZ423" s="77">
        <f t="shared" si="1634"/>
        <v>11.5228394727334</v>
      </c>
      <c r="IA423" s="77">
        <f t="shared" si="1792"/>
        <v>13.306575023112531</v>
      </c>
      <c r="IB423" s="282">
        <f t="shared" si="1793"/>
        <v>351.15526958963693</v>
      </c>
      <c r="IC423" s="73">
        <f t="shared" si="1846"/>
        <v>0.73456516048959875</v>
      </c>
      <c r="ID423" s="74">
        <f t="shared" si="1847"/>
        <v>3.281408673205756E-2</v>
      </c>
      <c r="IE423" s="279">
        <f t="shared" si="1854"/>
        <v>1.1064569584252921</v>
      </c>
      <c r="IF423" s="76">
        <f t="shared" si="1635"/>
        <v>29.18372837836943</v>
      </c>
      <c r="IG423" s="77">
        <f t="shared" si="1794"/>
        <v>33.211374731868197</v>
      </c>
      <c r="IH423" s="77">
        <f t="shared" si="1636"/>
        <v>38.576002855269792</v>
      </c>
      <c r="II423" s="77">
        <f t="shared" si="1795"/>
        <v>44.547568097265554</v>
      </c>
      <c r="IJ423" s="282">
        <f t="shared" si="1796"/>
        <v>419.68635876574433</v>
      </c>
      <c r="IK423" s="73">
        <f t="shared" si="1637"/>
        <v>6.953699535099464E-2</v>
      </c>
      <c r="IL423" s="74">
        <f t="shared" si="1638"/>
        <v>9.1916265681634177E-2</v>
      </c>
      <c r="IM423" s="279">
        <f t="shared" si="1797"/>
        <v>1.0238254386559078</v>
      </c>
      <c r="IN423" s="76">
        <f t="shared" si="1639"/>
        <v>19.739715751868591</v>
      </c>
      <c r="IO423" s="77">
        <f t="shared" si="1798"/>
        <v>22.463993922783974</v>
      </c>
      <c r="IP423" s="77">
        <f t="shared" si="1640"/>
        <v>0.64362902574911485</v>
      </c>
      <c r="IQ423" s="77">
        <f t="shared" si="1799"/>
        <v>0.74326279893507785</v>
      </c>
      <c r="IR423" s="282">
        <f t="shared" si="1800"/>
        <v>27.053770427744436</v>
      </c>
      <c r="IS423" s="73">
        <f t="shared" si="1606"/>
        <v>0.72964749237411042</v>
      </c>
      <c r="IT423" s="74">
        <f t="shared" si="1607"/>
        <v>2.3790732883910867E-2</v>
      </c>
      <c r="IU423" s="279">
        <f t="shared" si="1608"/>
        <v>1.1043814558729803</v>
      </c>
      <c r="IV423" s="76">
        <f t="shared" si="1641"/>
        <v>0</v>
      </c>
      <c r="IW423" s="77">
        <f t="shared" si="1801"/>
        <v>0</v>
      </c>
      <c r="IX423" s="77">
        <f t="shared" si="1802"/>
        <v>0</v>
      </c>
      <c r="IY423" s="77">
        <f t="shared" si="1803"/>
        <v>0</v>
      </c>
      <c r="IZ423" s="282">
        <f t="shared" si="1804"/>
        <v>0</v>
      </c>
      <c r="JA423" s="283"/>
      <c r="JB423" s="284"/>
      <c r="JC423" s="285"/>
      <c r="JD423" s="76">
        <f t="shared" si="1642"/>
        <v>0</v>
      </c>
      <c r="JE423" s="77">
        <f t="shared" si="1805"/>
        <v>0</v>
      </c>
      <c r="JF423" s="77">
        <f t="shared" si="1643"/>
        <v>0</v>
      </c>
      <c r="JG423" s="77">
        <f t="shared" si="1806"/>
        <v>0</v>
      </c>
      <c r="JH423" s="282">
        <f t="shared" si="1807"/>
        <v>0</v>
      </c>
      <c r="JI423" s="283"/>
      <c r="JJ423" s="284"/>
      <c r="JK423" s="285"/>
      <c r="JL423" s="76">
        <f t="shared" si="1644"/>
        <v>728.64724531492595</v>
      </c>
      <c r="JM423" s="77">
        <f t="shared" si="1808"/>
        <v>829.20785164083884</v>
      </c>
      <c r="JN423" s="77">
        <f t="shared" si="1645"/>
        <v>34.405941513257893</v>
      </c>
      <c r="JO423" s="77">
        <f t="shared" si="1809"/>
        <v>39.731981259510214</v>
      </c>
      <c r="JP423" s="282">
        <f t="shared" si="1810"/>
        <v>933.89454472873581</v>
      </c>
      <c r="JQ423" s="73">
        <f t="shared" si="1646"/>
        <v>0.78022432985361623</v>
      </c>
      <c r="JR423" s="74">
        <f t="shared" si="1647"/>
        <v>3.6841356133257674E-2</v>
      </c>
      <c r="JS423" s="279">
        <f t="shared" si="1848"/>
        <v>1.1133818016925259</v>
      </c>
      <c r="JT423" s="76">
        <f t="shared" si="1648"/>
        <v>3.5716138203850925</v>
      </c>
      <c r="JU423" s="77">
        <f t="shared" si="1811"/>
        <v>4.0645322437364388</v>
      </c>
      <c r="JV423" s="77">
        <f t="shared" si="1649"/>
        <v>6.851990496708496E-2</v>
      </c>
      <c r="JW423" s="77">
        <f t="shared" si="1812"/>
        <v>7.912678625598972E-2</v>
      </c>
      <c r="JX423" s="282">
        <f t="shared" si="1813"/>
        <v>51.358628235467712</v>
      </c>
      <c r="JY423" s="73">
        <f t="shared" si="1855"/>
        <v>6.9542624931687225E-2</v>
      </c>
      <c r="JZ423" s="74">
        <f t="shared" si="1856"/>
        <v>1.3341459326549118E-3</v>
      </c>
      <c r="KA423" s="279">
        <f t="shared" si="1857"/>
        <v>1.0098041034571972</v>
      </c>
      <c r="KB423" s="76">
        <f t="shared" si="1650"/>
        <v>9.152650442454488E-2</v>
      </c>
      <c r="KC423" s="77">
        <f t="shared" si="1814"/>
        <v>0.10415807730017632</v>
      </c>
      <c r="KD423" s="77">
        <f t="shared" si="1651"/>
        <v>1.755897389954414E-3</v>
      </c>
      <c r="KE423" s="77">
        <f t="shared" si="1815"/>
        <v>2.0277103059193574E-3</v>
      </c>
      <c r="KF423" s="282">
        <f t="shared" si="1816"/>
        <v>1.3161209332327237</v>
      </c>
      <c r="KG423" s="73">
        <f t="shared" si="1858"/>
        <v>6.9542624931686781E-2</v>
      </c>
      <c r="KH423" s="74">
        <f t="shared" si="1859"/>
        <v>1.3341459326549033E-3</v>
      </c>
      <c r="KI423" s="279">
        <f t="shared" si="1860"/>
        <v>1.009804103457197</v>
      </c>
      <c r="KJ423" s="76">
        <f t="shared" si="1652"/>
        <v>48.00348466252543</v>
      </c>
      <c r="KK423" s="77">
        <f t="shared" si="1817"/>
        <v>54.628445580800566</v>
      </c>
      <c r="KL423" s="77">
        <f t="shared" si="1653"/>
        <v>1.5678549252574343</v>
      </c>
      <c r="KM423" s="77">
        <f t="shared" si="1818"/>
        <v>1.8105588676872852</v>
      </c>
      <c r="KN423" s="282">
        <f t="shared" si="1819"/>
        <v>63.102337654989903</v>
      </c>
      <c r="KO423" s="73">
        <f t="shared" si="1654"/>
        <v>0.76072434788363963</v>
      </c>
      <c r="KP423" s="74">
        <f t="shared" si="1655"/>
        <v>2.4846225726685961E-2</v>
      </c>
      <c r="KQ423" s="279">
        <f t="shared" si="1656"/>
        <v>1.108833762993912</v>
      </c>
      <c r="KR423" s="76">
        <f t="shared" si="1657"/>
        <v>102.8890962366681</v>
      </c>
      <c r="KS423" s="77">
        <f t="shared" si="1820"/>
        <v>117.08882040829066</v>
      </c>
      <c r="KT423" s="77">
        <f t="shared" si="1658"/>
        <v>3.3598650373929977</v>
      </c>
      <c r="KU423" s="77">
        <f t="shared" si="1821"/>
        <v>3.879972145181434</v>
      </c>
      <c r="KV423" s="282">
        <f t="shared" si="1822"/>
        <v>136.08340039793021</v>
      </c>
      <c r="KW423" s="73">
        <f t="shared" si="1590"/>
        <v>0.75607381896545411</v>
      </c>
      <c r="KX423" s="74">
        <f t="shared" si="1591"/>
        <v>2.4689749282926506E-2</v>
      </c>
      <c r="KY423" s="279">
        <f t="shared" si="1592"/>
        <v>1.1081677209444192</v>
      </c>
      <c r="KZ423" s="76">
        <f t="shared" si="1659"/>
        <v>784.4234940171026</v>
      </c>
      <c r="LA423" s="77">
        <f t="shared" si="1823"/>
        <v>892.68178042640295</v>
      </c>
      <c r="LB423" s="77">
        <f t="shared" si="1660"/>
        <v>24.906129154994161</v>
      </c>
      <c r="LC423" s="77">
        <f t="shared" si="1824"/>
        <v>28.761597948187259</v>
      </c>
      <c r="LD423" s="286">
        <f t="shared" si="1825"/>
        <v>1725.1006527039724</v>
      </c>
      <c r="LE423" s="73">
        <f t="shared" si="1661"/>
        <v>0.45471172524778464</v>
      </c>
      <c r="LF423" s="74">
        <f t="shared" si="1662"/>
        <v>1.4437493323044993E-2</v>
      </c>
      <c r="LG423" s="279">
        <f t="shared" si="1663"/>
        <v>1.0649896891678543</v>
      </c>
      <c r="LH423" s="76">
        <f t="shared" si="1664"/>
        <v>130.0597366047694</v>
      </c>
      <c r="LI423" s="77">
        <f t="shared" si="1826"/>
        <v>148.00928085359362</v>
      </c>
      <c r="LJ423" s="77">
        <f t="shared" si="1665"/>
        <v>4.2435067576229795</v>
      </c>
      <c r="LK423" s="77">
        <f t="shared" si="1827"/>
        <v>4.9004016037030169</v>
      </c>
      <c r="LL423" s="282">
        <f t="shared" si="1828"/>
        <v>175.52995515840601</v>
      </c>
      <c r="LM423" s="73">
        <f t="shared" si="1849"/>
        <v>0.74095465066004107</v>
      </c>
      <c r="LN423" s="74">
        <f t="shared" si="1850"/>
        <v>2.4175399314569704E-2</v>
      </c>
      <c r="LO423" s="279">
        <f t="shared" si="1851"/>
        <v>1.1060015031514878</v>
      </c>
      <c r="LP423" s="76">
        <f t="shared" si="1666"/>
        <v>6.4202093451560874E-2</v>
      </c>
      <c r="LQ423" s="77">
        <f t="shared" si="1829"/>
        <v>7.3062624368810794E-2</v>
      </c>
      <c r="LR423" s="77">
        <f t="shared" si="1667"/>
        <v>1.2316900883518657E-3</v>
      </c>
      <c r="LS423" s="77">
        <f t="shared" si="1830"/>
        <v>1.4223557140287345E-3</v>
      </c>
      <c r="LT423" s="282">
        <f t="shared" si="1831"/>
        <v>0.92320491949545436</v>
      </c>
      <c r="LU423" s="73">
        <f t="shared" si="1599"/>
        <v>6.9542624931687211E-2</v>
      </c>
      <c r="LV423" s="74">
        <f t="shared" si="1600"/>
        <v>1.3341459326549118E-3</v>
      </c>
      <c r="LW423" s="279">
        <f t="shared" si="1601"/>
        <v>1.0098041034571972</v>
      </c>
      <c r="LX423" s="76">
        <f t="shared" si="1668"/>
        <v>23.455232313998028</v>
      </c>
      <c r="LY423" s="77">
        <f t="shared" si="1832"/>
        <v>26.692288925652896</v>
      </c>
      <c r="LZ423" s="77">
        <f t="shared" si="1669"/>
        <v>0.44997874069228511</v>
      </c>
      <c r="MA423" s="77">
        <f t="shared" si="1833"/>
        <v>0.51963544975145082</v>
      </c>
      <c r="MB423" s="286">
        <f t="shared" si="1834"/>
        <v>337.27857267448047</v>
      </c>
      <c r="MC423" s="73">
        <f t="shared" si="1593"/>
        <v>6.9542610216853318E-2</v>
      </c>
      <c r="MD423" s="74">
        <f t="shared" si="1594"/>
        <v>1.3341456503570288E-3</v>
      </c>
      <c r="ME423" s="279">
        <f t="shared" si="1595"/>
        <v>1.0098041013827033</v>
      </c>
      <c r="MF423" s="76">
        <f t="shared" si="1670"/>
        <v>0</v>
      </c>
      <c r="MG423" s="77">
        <f t="shared" si="1835"/>
        <v>0</v>
      </c>
      <c r="MH423" s="77">
        <f t="shared" si="1671"/>
        <v>0</v>
      </c>
      <c r="MI423" s="77">
        <f t="shared" si="1836"/>
        <v>0</v>
      </c>
      <c r="MJ423" s="286">
        <f t="shared" si="1837"/>
        <v>0</v>
      </c>
      <c r="MK423" s="73"/>
      <c r="ML423" s="74"/>
      <c r="MM423" s="279"/>
      <c r="MN423" s="287">
        <f t="shared" si="1838"/>
        <v>1.0758369317832066</v>
      </c>
      <c r="MO423" s="288">
        <f t="shared" si="1838"/>
        <v>1.0758369317832066</v>
      </c>
      <c r="MP423" s="288">
        <f t="shared" si="1838"/>
        <v>1.0794781653480747</v>
      </c>
      <c r="MQ423" s="289">
        <f t="shared" si="1672"/>
        <v>1.0812253246172523</v>
      </c>
      <c r="MR423" s="290">
        <f t="shared" si="1839"/>
        <v>3.4530062162513797</v>
      </c>
      <c r="MS423" s="291">
        <f t="shared" si="1602"/>
        <v>3.4530062162513797</v>
      </c>
      <c r="MT423" s="291">
        <f t="shared" si="1673"/>
        <v>2.9471912870333137</v>
      </c>
      <c r="MU423" s="292">
        <f t="shared" si="1603"/>
        <v>3.1445276115843548</v>
      </c>
      <c r="MV423" s="359">
        <f t="shared" si="1674"/>
        <v>0.19733632455104128</v>
      </c>
      <c r="MW423" s="360">
        <f t="shared" si="1675"/>
        <v>0.27893779921901612</v>
      </c>
      <c r="MX423" s="360">
        <f t="shared" si="1676"/>
        <v>0.30847860466702504</v>
      </c>
      <c r="MY423" s="360">
        <f t="shared" si="1677"/>
        <v>2.1425000243935819E-2</v>
      </c>
      <c r="MZ423" s="360">
        <f t="shared" si="1678"/>
        <v>0</v>
      </c>
      <c r="NA423" s="360">
        <f t="shared" si="1679"/>
        <v>0</v>
      </c>
      <c r="NB423" s="360">
        <f t="shared" si="1680"/>
        <v>0.74652249803483861</v>
      </c>
      <c r="NC423" s="360">
        <f t="shared" si="1681"/>
        <v>3.7160791007224858E-2</v>
      </c>
      <c r="ND423" s="360">
        <f t="shared" si="1682"/>
        <v>1.009804103457197E-3</v>
      </c>
      <c r="NE423" s="360">
        <f t="shared" si="1683"/>
        <v>5.0341052839923607E-2</v>
      </c>
      <c r="NF423" s="360">
        <f t="shared" si="1684"/>
        <v>0.10826798633626974</v>
      </c>
      <c r="NG423" s="360">
        <f t="shared" si="1685"/>
        <v>1.3189897300343876</v>
      </c>
      <c r="NH423" s="360">
        <f t="shared" si="1686"/>
        <v>0.13935618939708747</v>
      </c>
      <c r="NI423" s="360">
        <f t="shared" si="1687"/>
        <v>7.0686287242003806E-4</v>
      </c>
      <c r="NJ423" s="360">
        <f t="shared" si="1688"/>
        <v>0.24447357294475247</v>
      </c>
      <c r="NK423" s="361">
        <f t="shared" si="1689"/>
        <v>0</v>
      </c>
      <c r="NL423" s="145">
        <f t="shared" si="1840"/>
        <v>3.4530062162513797</v>
      </c>
      <c r="NM423" s="56">
        <f t="shared" si="1604"/>
        <v>3.4530062162513797</v>
      </c>
      <c r="NN423" s="56">
        <f t="shared" si="1841"/>
        <v>2.9471912870333137</v>
      </c>
      <c r="NO423" s="58">
        <f t="shared" si="1596"/>
        <v>3.1445276115843548</v>
      </c>
      <c r="NP423" s="55">
        <f t="shared" si="1690"/>
        <v>1.0758369317832066</v>
      </c>
      <c r="NQ423" s="56">
        <f t="shared" si="1597"/>
        <v>1.0758369317832066</v>
      </c>
      <c r="NR423" s="56">
        <f t="shared" si="1691"/>
        <v>1.0794781653480747</v>
      </c>
      <c r="NS423" s="61">
        <f t="shared" si="1598"/>
        <v>1.0812253246172523</v>
      </c>
      <c r="NT423" s="41"/>
      <c r="NU423" s="86">
        <f t="shared" si="1852"/>
        <v>0</v>
      </c>
      <c r="NV423" s="86">
        <f t="shared" si="1852"/>
        <v>0</v>
      </c>
      <c r="NW423" s="86">
        <f t="shared" si="1852"/>
        <v>0</v>
      </c>
      <c r="NX423" s="86">
        <f t="shared" si="1842"/>
        <v>0</v>
      </c>
      <c r="NY423" s="87">
        <f t="shared" si="1853"/>
        <v>0</v>
      </c>
      <c r="NZ423" s="87">
        <f t="shared" si="1853"/>
        <v>0</v>
      </c>
      <c r="OA423" s="87">
        <f t="shared" si="1853"/>
        <v>0</v>
      </c>
      <c r="OB423" s="87">
        <f t="shared" si="1843"/>
        <v>0</v>
      </c>
      <c r="OC423" s="26"/>
    </row>
    <row r="424" spans="1:393" thickBot="1" x14ac:dyDescent="0.35">
      <c r="A424" s="136" t="s">
        <v>946</v>
      </c>
      <c r="B424" s="137" t="s">
        <v>947</v>
      </c>
      <c r="C424" s="133" t="s">
        <v>100</v>
      </c>
      <c r="D424" s="64">
        <f>VLOOKUP(B424,[1]УсіТ_1!$A$10:$G$556,6,FALSE)</f>
        <v>4550</v>
      </c>
      <c r="E424" s="64">
        <f>VLOOKUP(B424,[1]УсіТ_1!$A$10:$G$556,7,FALSE)</f>
        <v>115.2</v>
      </c>
      <c r="F424" s="38"/>
      <c r="G424" s="38"/>
      <c r="H424" s="39"/>
      <c r="I424" s="256">
        <v>3.9382000000000001</v>
      </c>
      <c r="J424" s="62">
        <v>3.9382000000000001</v>
      </c>
      <c r="K424" s="257">
        <f t="shared" si="1692"/>
        <v>3.2367000000000004</v>
      </c>
      <c r="L424" s="293">
        <f t="shared" si="1693"/>
        <v>3.5609000000000002</v>
      </c>
      <c r="M424" s="63">
        <v>0.32419999999999999</v>
      </c>
      <c r="N424" s="63">
        <v>0.4829</v>
      </c>
      <c r="O424" s="63">
        <v>0.37730000000000002</v>
      </c>
      <c r="P424" s="63">
        <v>2.6200000000000001E-2</v>
      </c>
      <c r="Q424" s="63">
        <v>0</v>
      </c>
      <c r="R424" s="63">
        <v>0</v>
      </c>
      <c r="S424" s="63">
        <v>0.67269999999999996</v>
      </c>
      <c r="T424" s="63">
        <v>4.9799999999999997E-2</v>
      </c>
      <c r="U424" s="63">
        <v>1.2999999999999999E-3</v>
      </c>
      <c r="V424" s="63">
        <v>0.30969999999999998</v>
      </c>
      <c r="W424" s="63">
        <v>0.22700000000000001</v>
      </c>
      <c r="X424" s="63">
        <v>1.0739000000000001</v>
      </c>
      <c r="Y424" s="63">
        <v>0.16550000000000001</v>
      </c>
      <c r="Z424" s="63">
        <v>2.0000000000000001E-4</v>
      </c>
      <c r="AA424" s="63">
        <v>0.22750000000000001</v>
      </c>
      <c r="AB424" s="259">
        <v>0</v>
      </c>
      <c r="AC424" s="144">
        <v>533.05999999999995</v>
      </c>
      <c r="AD424" s="70">
        <v>117.2732</v>
      </c>
      <c r="AE424" s="70">
        <v>388.10273457437199</v>
      </c>
      <c r="AF424" s="68">
        <f t="shared" si="1694"/>
        <v>27.260336076503886</v>
      </c>
      <c r="AG424" s="68">
        <f t="shared" si="1695"/>
        <v>123.75121415185339</v>
      </c>
      <c r="AH424" s="71">
        <v>18.3465863648333</v>
      </c>
      <c r="AI424" s="71">
        <v>113.969665662254</v>
      </c>
      <c r="AJ424" s="68">
        <f t="shared" si="1696"/>
        <v>1.5619542679011911</v>
      </c>
      <c r="AK424" s="68">
        <f t="shared" si="1697"/>
        <v>66.735393607195476</v>
      </c>
      <c r="AL424" s="71">
        <v>58.537609330073202</v>
      </c>
      <c r="AM424" s="69">
        <f t="shared" si="1698"/>
        <v>1475.1477551178389</v>
      </c>
      <c r="AN424" s="260">
        <v>767.19</v>
      </c>
      <c r="AO424" s="71">
        <v>168.7818</v>
      </c>
      <c r="AP424" s="71">
        <v>558.56477120420402</v>
      </c>
      <c r="AQ424" s="68">
        <f t="shared" si="1699"/>
        <v>39.233589529383288</v>
      </c>
      <c r="AR424" s="68">
        <f t="shared" si="1700"/>
        <v>178.10508007571488</v>
      </c>
      <c r="AS424" s="71">
        <v>79.3728569615417</v>
      </c>
      <c r="AT424" s="261">
        <f t="shared" si="1609"/>
        <v>17.214184903739138</v>
      </c>
      <c r="AU424" s="71">
        <v>169.739684141727</v>
      </c>
      <c r="AV424" s="68">
        <f t="shared" si="1701"/>
        <v>2.3262823711623684</v>
      </c>
      <c r="AW424" s="68">
        <f t="shared" si="1702"/>
        <v>99.39175100792481</v>
      </c>
      <c r="AX424" s="71">
        <v>87.182455615373797</v>
      </c>
      <c r="AY424" s="69">
        <f t="shared" si="1703"/>
        <v>2196.9978815074155</v>
      </c>
      <c r="AZ424" s="260">
        <v>211</v>
      </c>
      <c r="BA424" s="260">
        <v>1075.5021666666701</v>
      </c>
      <c r="BB424" s="260">
        <v>112.159511666667</v>
      </c>
      <c r="BC424" s="262">
        <f t="shared" si="1704"/>
        <v>89.727609333333604</v>
      </c>
      <c r="BD424" s="262">
        <f t="shared" si="1610"/>
        <v>22.431902333333397</v>
      </c>
      <c r="BE424" s="260">
        <v>42.098227666666702</v>
      </c>
      <c r="BF424" s="262">
        <f t="shared" si="1705"/>
        <v>33.678582133333364</v>
      </c>
      <c r="BG424" s="262">
        <f t="shared" si="1611"/>
        <v>8.4196455333333375</v>
      </c>
      <c r="BH424" s="260">
        <v>132.61208108055547</v>
      </c>
      <c r="BI424" s="263">
        <f t="shared" si="1706"/>
        <v>77.651534525043587</v>
      </c>
      <c r="BJ424" s="68">
        <f t="shared" si="1707"/>
        <v>1.8174485712090127</v>
      </c>
      <c r="BK424" s="260">
        <v>68.112824989452349</v>
      </c>
      <c r="BL424" s="69">
        <f t="shared" si="1708"/>
        <v>1716.5817744840137</v>
      </c>
      <c r="BM424" s="260">
        <v>41.72</v>
      </c>
      <c r="BN424" s="260">
        <v>9.1783999999999999</v>
      </c>
      <c r="BO424" s="260">
        <v>30.3749035501497</v>
      </c>
      <c r="BP424" s="68">
        <f t="shared" si="1709"/>
        <v>2.1335332253625148</v>
      </c>
      <c r="BQ424" s="68">
        <f t="shared" si="1710"/>
        <v>9.6854024958078337</v>
      </c>
      <c r="BR424" s="260">
        <v>4.0028463898083304</v>
      </c>
      <c r="BS424" s="260">
        <v>9.1966834282834409</v>
      </c>
      <c r="BT424" s="68">
        <f t="shared" si="1711"/>
        <v>0.12604054638462456</v>
      </c>
      <c r="BU424" s="68">
        <f t="shared" si="1712"/>
        <v>5.3851547681650818</v>
      </c>
      <c r="BV424" s="260">
        <v>4.7236416684120703</v>
      </c>
      <c r="BW424" s="69">
        <f t="shared" si="1713"/>
        <v>119.03577004398423</v>
      </c>
      <c r="BX424" s="260">
        <v>0</v>
      </c>
      <c r="BY424" s="260">
        <v>0</v>
      </c>
      <c r="BZ424" s="263">
        <f t="shared" si="1714"/>
        <v>0</v>
      </c>
      <c r="CA424" s="263">
        <f t="shared" si="1715"/>
        <v>0</v>
      </c>
      <c r="CB424" s="260">
        <v>0</v>
      </c>
      <c r="CC424" s="264">
        <f t="shared" si="1716"/>
        <v>0</v>
      </c>
      <c r="CD424" s="260">
        <v>0</v>
      </c>
      <c r="CE424" s="260">
        <v>0</v>
      </c>
      <c r="CF424" s="263">
        <f t="shared" si="1717"/>
        <v>0</v>
      </c>
      <c r="CG424" s="263">
        <f t="shared" si="1718"/>
        <v>0</v>
      </c>
      <c r="CH424" s="260">
        <v>0</v>
      </c>
      <c r="CI424" s="69">
        <f t="shared" si="1719"/>
        <v>0</v>
      </c>
      <c r="CJ424" s="260">
        <v>1224.8163850935011</v>
      </c>
      <c r="CK424" s="260">
        <v>269.45962751303688</v>
      </c>
      <c r="CL424" s="260">
        <v>99.323268247269368</v>
      </c>
      <c r="CM424" s="260">
        <v>44.113394650495351</v>
      </c>
      <c r="CN424" s="260">
        <v>599.09946758024569</v>
      </c>
      <c r="CO424" s="265">
        <f t="shared" si="1720"/>
        <v>42.080746602836456</v>
      </c>
      <c r="CP424" s="266">
        <f t="shared" si="1721"/>
        <v>191.0300544315723</v>
      </c>
      <c r="CQ424" s="260">
        <v>236.47357817463194</v>
      </c>
      <c r="CR424" s="265">
        <f t="shared" si="1722"/>
        <v>3.2408703888833306</v>
      </c>
      <c r="CS424" s="265">
        <f t="shared" si="1723"/>
        <v>138.46804959446843</v>
      </c>
      <c r="CT424" s="260">
        <v>121.4586166909825</v>
      </c>
      <c r="CU424" s="267">
        <f t="shared" si="1612"/>
        <v>3060.7571319596004</v>
      </c>
      <c r="CV424" s="260">
        <v>162.42819999999972</v>
      </c>
      <c r="CW424" s="260">
        <v>17.517215965749799</v>
      </c>
      <c r="CX424" s="68">
        <f t="shared" si="1724"/>
        <v>0.240073444810601</v>
      </c>
      <c r="CY424" s="68">
        <f t="shared" si="1725"/>
        <v>10.257275877608658</v>
      </c>
      <c r="CZ424" s="260">
        <v>8.9972707982874898</v>
      </c>
      <c r="DA424" s="69">
        <f t="shared" si="1726"/>
        <v>226.73122411684443</v>
      </c>
      <c r="DB424" s="260">
        <v>4.1624000000000034</v>
      </c>
      <c r="DC424" s="260">
        <v>0.44889778828945398</v>
      </c>
      <c r="DD424" s="68">
        <f t="shared" si="1727"/>
        <v>6.152144188506967E-3</v>
      </c>
      <c r="DE424" s="68">
        <f t="shared" si="1728"/>
        <v>0.26285389552404292</v>
      </c>
      <c r="DF424" s="260">
        <v>0.23056488941447301</v>
      </c>
      <c r="DG424" s="69">
        <f t="shared" si="1729"/>
        <v>5.8102352132447157</v>
      </c>
      <c r="DH424" s="260">
        <v>514.24247269707837</v>
      </c>
      <c r="DI424" s="260">
        <v>113.13334399335724</v>
      </c>
      <c r="DJ424" s="260">
        <v>7.7977331030499961</v>
      </c>
      <c r="DK424" s="260">
        <v>374.36852012347305</v>
      </c>
      <c r="DL424" s="68">
        <f t="shared" si="1730"/>
        <v>26.295644853472744</v>
      </c>
      <c r="DM424" s="68">
        <f t="shared" si="1731"/>
        <v>119.37189506361085</v>
      </c>
      <c r="DN424" s="260">
        <v>108.87457211818599</v>
      </c>
      <c r="DO424" s="68">
        <f t="shared" si="1732"/>
        <v>1.4921260108797392</v>
      </c>
      <c r="DP424" s="68">
        <f t="shared" si="1733"/>
        <v>63.751941202092283</v>
      </c>
      <c r="DQ424" s="260">
        <v>55.9206445995923</v>
      </c>
      <c r="DR424" s="264">
        <f t="shared" si="1734"/>
        <v>1409.2047439616842</v>
      </c>
      <c r="DS424" s="260">
        <v>373.58</v>
      </c>
      <c r="DT424" s="260">
        <v>82.187600000000003</v>
      </c>
      <c r="DU424" s="260">
        <v>271.99080700539201</v>
      </c>
      <c r="DV424" s="68">
        <f t="shared" si="1735"/>
        <v>19.104634284058733</v>
      </c>
      <c r="DW424" s="68">
        <f t="shared" si="1736"/>
        <v>86.727532703353305</v>
      </c>
      <c r="DX424" s="260">
        <v>7.0045359285000002</v>
      </c>
      <c r="DY424" s="260">
        <v>5.3726108068749996</v>
      </c>
      <c r="DZ424" s="260">
        <v>0</v>
      </c>
      <c r="EA424" s="260">
        <v>79.820587427594802</v>
      </c>
      <c r="EB424" s="68">
        <f t="shared" si="1737"/>
        <v>1.0939411506951868</v>
      </c>
      <c r="EC424" s="68">
        <f t="shared" si="1738"/>
        <v>46.739264250577847</v>
      </c>
      <c r="ED424" s="267">
        <v>40.997807058418097</v>
      </c>
      <c r="EE424" s="69">
        <f t="shared" si="1739"/>
        <v>1033.1447378721357</v>
      </c>
      <c r="EF424" s="260">
        <v>909.0557779761898</v>
      </c>
      <c r="EG424" s="260">
        <v>199.99227115476185</v>
      </c>
      <c r="EH424" s="260">
        <v>1729.4804712108319</v>
      </c>
      <c r="EI424" s="260">
        <v>661.85238681047645</v>
      </c>
      <c r="EJ424" s="268">
        <f t="shared" si="1740"/>
        <v>46.488511649567862</v>
      </c>
      <c r="EK424" s="266">
        <f t="shared" si="1741"/>
        <v>211.03957576316213</v>
      </c>
      <c r="EL424" s="260">
        <v>377.50174115685252</v>
      </c>
      <c r="EM424" s="268">
        <f t="shared" si="1742"/>
        <v>5.1736613625546637</v>
      </c>
      <c r="EN424" s="268">
        <f t="shared" si="1743"/>
        <v>221.04765454135963</v>
      </c>
      <c r="EO424" s="269">
        <f t="shared" si="1744"/>
        <v>3877.8826483091125</v>
      </c>
      <c r="EP424" s="69">
        <f t="shared" si="1745"/>
        <v>4886.1321368694817</v>
      </c>
      <c r="EQ424" s="260">
        <v>266.97000000000003</v>
      </c>
      <c r="ER424" s="260">
        <v>58.733400000000003</v>
      </c>
      <c r="ES424" s="260">
        <v>194.371716222039</v>
      </c>
      <c r="ET424" s="68">
        <f t="shared" si="1746"/>
        <v>13.652669347436019</v>
      </c>
      <c r="EU424" s="68">
        <f t="shared" si="1747"/>
        <v>61.977754177991798</v>
      </c>
      <c r="EV424" s="260">
        <v>19.275171775791701</v>
      </c>
      <c r="EW424" s="260">
        <v>58.166719055234097</v>
      </c>
      <c r="EX424" s="68">
        <f t="shared" si="1748"/>
        <v>0.79717488465198327</v>
      </c>
      <c r="EY424" s="68">
        <f t="shared" si="1749"/>
        <v>34.05975500966855</v>
      </c>
      <c r="EZ424" s="260">
        <v>29.875850352653298</v>
      </c>
      <c r="FA424" s="69">
        <f t="shared" si="1750"/>
        <v>752.87142888686174</v>
      </c>
      <c r="FB424" s="260">
        <v>0.83333333333333348</v>
      </c>
      <c r="FC424" s="260">
        <v>8.9871586162120806E-2</v>
      </c>
      <c r="FD424" s="68">
        <f t="shared" si="1751"/>
        <v>1.2316900883518657E-3</v>
      </c>
      <c r="FE424" s="68">
        <f t="shared" si="1752"/>
        <v>5.2624666763574489E-2</v>
      </c>
      <c r="FF424" s="260">
        <v>4.6160245974772703E-2</v>
      </c>
      <c r="FG424" s="69">
        <f t="shared" si="1753"/>
        <v>1.1632381985642724</v>
      </c>
      <c r="FH424" s="260">
        <v>741.57483400000001</v>
      </c>
      <c r="FI424" s="260">
        <v>79.975807907389793</v>
      </c>
      <c r="FJ424" s="68">
        <f t="shared" si="1754"/>
        <v>1.0960684473707771</v>
      </c>
      <c r="FK424" s="68">
        <f t="shared" si="1755"/>
        <v>46.830154223403724</v>
      </c>
      <c r="FL424" s="260">
        <v>41.077500000000001</v>
      </c>
      <c r="FM424" s="69">
        <f t="shared" si="1756"/>
        <v>1035.1537702888677</v>
      </c>
      <c r="FN424" s="260">
        <v>0</v>
      </c>
      <c r="FO424" s="260">
        <v>0</v>
      </c>
      <c r="FP424" s="68">
        <f t="shared" si="1757"/>
        <v>0</v>
      </c>
      <c r="FQ424" s="68">
        <f t="shared" si="1758"/>
        <v>0</v>
      </c>
      <c r="FR424" s="260">
        <v>0</v>
      </c>
      <c r="FS424" s="264">
        <f t="shared" si="1759"/>
        <v>0</v>
      </c>
      <c r="FT424" s="270">
        <f t="shared" si="1613"/>
        <v>17918.731828520537</v>
      </c>
      <c r="FU424" s="271">
        <f t="shared" si="1614"/>
        <v>5649.3742784279266</v>
      </c>
      <c r="FV424" s="272">
        <f t="shared" si="1760"/>
        <v>1940.3333824342667</v>
      </c>
      <c r="FW424" s="272">
        <f t="shared" si="1615"/>
        <v>184.73377102090149</v>
      </c>
      <c r="FX424" s="272">
        <f t="shared" si="1616"/>
        <v>1075.5021666666701</v>
      </c>
      <c r="FY424" s="272">
        <f t="shared" si="1617"/>
        <v>0</v>
      </c>
      <c r="FZ424" s="272">
        <f t="shared" si="1618"/>
        <v>0</v>
      </c>
      <c r="GA424" s="272">
        <f t="shared" si="1619"/>
        <v>162.42819999999972</v>
      </c>
      <c r="GB424" s="272">
        <f t="shared" si="1620"/>
        <v>4.1624000000000034</v>
      </c>
      <c r="GC424" s="272">
        <f t="shared" si="1621"/>
        <v>741.57483400000001</v>
      </c>
      <c r="GD424" s="272">
        <f t="shared" si="1622"/>
        <v>0</v>
      </c>
      <c r="GE424" s="272">
        <f t="shared" si="1623"/>
        <v>3078.7253070703518</v>
      </c>
      <c r="GF424" s="273">
        <f t="shared" si="1624"/>
        <v>1197.6599808129411</v>
      </c>
      <c r="GG424" s="273">
        <f t="shared" si="1625"/>
        <v>216.24966556862151</v>
      </c>
      <c r="GH424" s="272">
        <f t="shared" si="1761"/>
        <v>1384.3871054929105</v>
      </c>
      <c r="GI424" s="274">
        <f t="shared" si="1762"/>
        <v>988.97275674715081</v>
      </c>
      <c r="GJ424" s="275">
        <f t="shared" si="1626"/>
        <v>18.973025280780337</v>
      </c>
      <c r="GK424" s="271">
        <f t="shared" si="1763"/>
        <v>14221.221445113028</v>
      </c>
      <c r="GL424" s="276">
        <f t="shared" si="1764"/>
        <v>17918.739020842415</v>
      </c>
      <c r="GM424" s="272">
        <f t="shared" si="1765"/>
        <v>7836.0070159880188</v>
      </c>
      <c r="GN424" s="272">
        <f t="shared" si="1766"/>
        <v>419.95646187030331</v>
      </c>
      <c r="GO424" s="277">
        <f t="shared" si="1767"/>
        <v>0.55100801617014272</v>
      </c>
      <c r="GP424" s="278">
        <f t="shared" si="1768"/>
        <v>2.9530266685680286E-2</v>
      </c>
      <c r="GQ424" s="279">
        <f t="shared" si="1769"/>
        <v>1.0806159015945846</v>
      </c>
      <c r="GR424" s="280">
        <f t="shared" si="1770"/>
        <v>14221.221445113028</v>
      </c>
      <c r="GS424" s="272">
        <f t="shared" si="1771"/>
        <v>7836.0070159880188</v>
      </c>
      <c r="GT424" s="272">
        <f t="shared" si="1627"/>
        <v>419.95646187030331</v>
      </c>
      <c r="GU424" s="73">
        <f t="shared" si="1772"/>
        <v>0.55100801617014272</v>
      </c>
      <c r="GV424" s="74">
        <f t="shared" si="1773"/>
        <v>2.9530266685680286E-2</v>
      </c>
      <c r="GW424" s="279">
        <f t="shared" si="1774"/>
        <v>1.0806159015945846</v>
      </c>
      <c r="GX424" s="280">
        <f t="shared" si="1775"/>
        <v>11688.102770825843</v>
      </c>
      <c r="GY424" s="272">
        <f t="shared" si="1628"/>
        <v>6858.5452824014255</v>
      </c>
      <c r="GZ424" s="272">
        <f t="shared" si="1629"/>
        <v>265.91053148802229</v>
      </c>
      <c r="HA424" s="73">
        <f t="shared" si="1776"/>
        <v>0.58679714038113506</v>
      </c>
      <c r="HB424" s="74">
        <f t="shared" si="1777"/>
        <v>2.2750529893675289E-2</v>
      </c>
      <c r="HC424" s="279">
        <f t="shared" si="1778"/>
        <v>1.0845056553715413</v>
      </c>
      <c r="HD424" s="280">
        <f t="shared" si="1779"/>
        <v>12858.854957427302</v>
      </c>
      <c r="HE424" s="272">
        <f t="shared" si="1630"/>
        <v>7741.2721438674653</v>
      </c>
      <c r="HF424" s="272">
        <f t="shared" si="1631"/>
        <v>294.73282183242736</v>
      </c>
      <c r="HG424" s="73">
        <f t="shared" si="1780"/>
        <v>0.60201877768254086</v>
      </c>
      <c r="HH424" s="74">
        <f t="shared" si="1781"/>
        <v>2.2920611734732185E-2</v>
      </c>
      <c r="HI424" s="281">
        <f t="shared" si="1782"/>
        <v>1.0866327222045038</v>
      </c>
      <c r="HJ424" s="72">
        <f t="shared" si="1632"/>
        <v>4.2556815436597937</v>
      </c>
      <c r="HK424" s="73">
        <f t="shared" si="1783"/>
        <v>4.2556815436597937</v>
      </c>
      <c r="HL424" s="73">
        <f t="shared" si="1633"/>
        <v>3.5102194547410681</v>
      </c>
      <c r="HM424" s="74">
        <f t="shared" si="1784"/>
        <v>3.8693904604980176</v>
      </c>
      <c r="HN424" s="75"/>
      <c r="HO424" s="75"/>
      <c r="HP424" s="76">
        <f t="shared" si="1785"/>
        <v>882.72686146603951</v>
      </c>
      <c r="HQ424" s="77">
        <f t="shared" si="1786"/>
        <v>1004.5519956169676</v>
      </c>
      <c r="HR424" s="77">
        <f t="shared" si="1787"/>
        <v>28.822290344405076</v>
      </c>
      <c r="HS424" s="77">
        <f t="shared" si="1788"/>
        <v>33.283980889718983</v>
      </c>
      <c r="HT424" s="282">
        <f t="shared" si="1789"/>
        <v>1170.7521866014595</v>
      </c>
      <c r="HU424" s="73">
        <f t="shared" si="1844"/>
        <v>0.75398267162624755</v>
      </c>
      <c r="HV424" s="74">
        <f t="shared" si="1845"/>
        <v>2.4618609022693708E-2</v>
      </c>
      <c r="HW424" s="279">
        <f t="shared" si="1605"/>
        <v>1.1078681091878513</v>
      </c>
      <c r="HX424" s="76">
        <f t="shared" si="1790"/>
        <v>1274.5179339220404</v>
      </c>
      <c r="HY424" s="77">
        <f t="shared" si="1791"/>
        <v>1450.4141539826212</v>
      </c>
      <c r="HZ424" s="77">
        <f t="shared" si="1634"/>
        <v>58.774056804284797</v>
      </c>
      <c r="IA424" s="77">
        <f t="shared" si="1792"/>
        <v>67.87228079758809</v>
      </c>
      <c r="IB424" s="282">
        <f t="shared" si="1793"/>
        <v>1743.6491123074727</v>
      </c>
      <c r="IC424" s="73">
        <f t="shared" si="1846"/>
        <v>0.73094863234002183</v>
      </c>
      <c r="ID424" s="74">
        <f t="shared" si="1847"/>
        <v>3.3707502495445116E-2</v>
      </c>
      <c r="IE424" s="279">
        <f t="shared" si="1854"/>
        <v>1.1060961421355413</v>
      </c>
      <c r="IF424" s="76">
        <f t="shared" si="1635"/>
        <v>94.734872120553177</v>
      </c>
      <c r="IG424" s="77">
        <f t="shared" si="1794"/>
        <v>107.80923182191071</v>
      </c>
      <c r="IH424" s="77">
        <f t="shared" si="1636"/>
        <v>125.22364003787598</v>
      </c>
      <c r="II424" s="77">
        <f t="shared" si="1795"/>
        <v>144.60825951573918</v>
      </c>
      <c r="IJ424" s="282">
        <f t="shared" si="1796"/>
        <v>1362.3664876857251</v>
      </c>
      <c r="IK424" s="73">
        <f t="shared" si="1637"/>
        <v>6.9536995350994654E-2</v>
      </c>
      <c r="IL424" s="74">
        <f t="shared" si="1638"/>
        <v>9.1916265681634232E-2</v>
      </c>
      <c r="IM424" s="279">
        <f t="shared" si="1797"/>
        <v>1.0238254386559078</v>
      </c>
      <c r="IN424" s="76">
        <f t="shared" si="1639"/>
        <v>69.28447986204695</v>
      </c>
      <c r="IO424" s="77">
        <f t="shared" si="1798"/>
        <v>78.846430927808044</v>
      </c>
      <c r="IP424" s="77">
        <f t="shared" si="1640"/>
        <v>2.2595737717471391</v>
      </c>
      <c r="IQ424" s="77">
        <f t="shared" si="1799"/>
        <v>2.6093557916135963</v>
      </c>
      <c r="IR424" s="282">
        <f t="shared" si="1800"/>
        <v>94.472833368241453</v>
      </c>
      <c r="IS424" s="73">
        <f t="shared" si="1606"/>
        <v>0.7333799293600739</v>
      </c>
      <c r="IT424" s="74">
        <f t="shared" si="1607"/>
        <v>2.3917709368783797E-2</v>
      </c>
      <c r="IU424" s="279">
        <f t="shared" si="1608"/>
        <v>1.1049162254612714</v>
      </c>
      <c r="IV424" s="76">
        <f t="shared" si="1641"/>
        <v>0</v>
      </c>
      <c r="IW424" s="77">
        <f t="shared" si="1801"/>
        <v>0</v>
      </c>
      <c r="IX424" s="77">
        <f t="shared" si="1802"/>
        <v>0</v>
      </c>
      <c r="IY424" s="77">
        <f t="shared" si="1803"/>
        <v>0</v>
      </c>
      <c r="IZ424" s="282">
        <f t="shared" si="1804"/>
        <v>0</v>
      </c>
      <c r="JA424" s="283"/>
      <c r="JB424" s="284"/>
      <c r="JC424" s="285"/>
      <c r="JD424" s="76">
        <f t="shared" si="1642"/>
        <v>0</v>
      </c>
      <c r="JE424" s="77">
        <f t="shared" si="1805"/>
        <v>0</v>
      </c>
      <c r="JF424" s="77">
        <f t="shared" si="1643"/>
        <v>0</v>
      </c>
      <c r="JG424" s="77">
        <f t="shared" si="1806"/>
        <v>0</v>
      </c>
      <c r="JH424" s="282">
        <f t="shared" si="1807"/>
        <v>0</v>
      </c>
      <c r="JI424" s="283"/>
      <c r="JJ424" s="284"/>
      <c r="JK424" s="285"/>
      <c r="JL424" s="76">
        <f t="shared" si="1644"/>
        <v>1896.2636995183075</v>
      </c>
      <c r="JM424" s="77">
        <f t="shared" si="1808"/>
        <v>2157.967052688829</v>
      </c>
      <c r="JN424" s="77">
        <f t="shared" si="1645"/>
        <v>89.435011642215144</v>
      </c>
      <c r="JO424" s="77">
        <f t="shared" si="1809"/>
        <v>103.27955144443006</v>
      </c>
      <c r="JP424" s="282">
        <f t="shared" si="1810"/>
        <v>2429.1723269520635</v>
      </c>
      <c r="JQ424" s="73">
        <f t="shared" si="1646"/>
        <v>0.78062131635493792</v>
      </c>
      <c r="JR424" s="74">
        <f t="shared" si="1647"/>
        <v>3.6817071662606678E-2</v>
      </c>
      <c r="JS424" s="279">
        <f t="shared" si="1848"/>
        <v>1.1134328305635164</v>
      </c>
      <c r="JT424" s="76">
        <f t="shared" si="1648"/>
        <v>12.513876570682562</v>
      </c>
      <c r="JU424" s="77">
        <f t="shared" si="1811"/>
        <v>14.240916676202461</v>
      </c>
      <c r="JV424" s="77">
        <f t="shared" si="1649"/>
        <v>0.240073444810601</v>
      </c>
      <c r="JW424" s="77">
        <f t="shared" si="1812"/>
        <v>0.27723681406728207</v>
      </c>
      <c r="JX424" s="282">
        <f t="shared" si="1813"/>
        <v>179.94541596574956</v>
      </c>
      <c r="JY424" s="73">
        <f t="shared" si="1855"/>
        <v>6.9542624931687211E-2</v>
      </c>
      <c r="JZ424" s="74">
        <f t="shared" si="1856"/>
        <v>1.3341459326549118E-3</v>
      </c>
      <c r="KA424" s="279">
        <f t="shared" si="1857"/>
        <v>1.0098041034571972</v>
      </c>
      <c r="KB424" s="76">
        <f t="shared" si="1650"/>
        <v>0.32068175253933234</v>
      </c>
      <c r="KC424" s="77">
        <f t="shared" si="1814"/>
        <v>0.3649390412072856</v>
      </c>
      <c r="KD424" s="77">
        <f t="shared" si="1651"/>
        <v>6.152144188506967E-3</v>
      </c>
      <c r="KE424" s="77">
        <f t="shared" si="1815"/>
        <v>7.1044961088878459E-3</v>
      </c>
      <c r="KF424" s="282">
        <f t="shared" si="1816"/>
        <v>4.6112977882894572</v>
      </c>
      <c r="KG424" s="73">
        <f t="shared" si="1858"/>
        <v>6.9542624931687183E-2</v>
      </c>
      <c r="KH424" s="74">
        <f t="shared" si="1859"/>
        <v>1.3341459326549111E-3</v>
      </c>
      <c r="KI424" s="279">
        <f t="shared" si="1860"/>
        <v>1.0098041034571972</v>
      </c>
      <c r="KJ424" s="76">
        <f t="shared" si="1652"/>
        <v>850.78689693459341</v>
      </c>
      <c r="KK424" s="77">
        <f t="shared" si="1817"/>
        <v>968.20399658053657</v>
      </c>
      <c r="KL424" s="77">
        <f t="shared" si="1653"/>
        <v>27.787770864352485</v>
      </c>
      <c r="KM424" s="77">
        <f t="shared" si="1818"/>
        <v>32.089317794154248</v>
      </c>
      <c r="KN424" s="282">
        <f t="shared" si="1819"/>
        <v>1118.4164634616543</v>
      </c>
      <c r="KO424" s="73">
        <f t="shared" si="1654"/>
        <v>0.76070669981134742</v>
      </c>
      <c r="KP424" s="74">
        <f t="shared" si="1655"/>
        <v>2.4845638250303892E-2</v>
      </c>
      <c r="KQ424" s="279">
        <f t="shared" si="1656"/>
        <v>1.1088312364421111</v>
      </c>
      <c r="KR424" s="76">
        <f t="shared" si="1657"/>
        <v>618.59709228379597</v>
      </c>
      <c r="KS424" s="77">
        <f t="shared" si="1820"/>
        <v>703.9696769898826</v>
      </c>
      <c r="KT424" s="77">
        <f t="shared" si="1658"/>
        <v>20.19857543475392</v>
      </c>
      <c r="KU424" s="77">
        <f t="shared" si="1821"/>
        <v>23.325314912053827</v>
      </c>
      <c r="KV424" s="282">
        <f t="shared" si="1822"/>
        <v>819.95614116836168</v>
      </c>
      <c r="KW424" s="73">
        <f t="shared" si="1590"/>
        <v>0.75442704947895423</v>
      </c>
      <c r="KX424" s="74">
        <f t="shared" si="1591"/>
        <v>2.4633726635637874E-2</v>
      </c>
      <c r="KY424" s="279">
        <f t="shared" si="1592"/>
        <v>1.1079317779817872</v>
      </c>
      <c r="KZ424" s="76">
        <f t="shared" si="1659"/>
        <v>1636.1944701024684</v>
      </c>
      <c r="LA424" s="77">
        <f t="shared" si="1823"/>
        <v>1862.00566892131</v>
      </c>
      <c r="LB424" s="77">
        <f t="shared" si="1660"/>
        <v>51.662173012122523</v>
      </c>
      <c r="LC424" s="77">
        <f t="shared" si="1824"/>
        <v>59.65947739439909</v>
      </c>
      <c r="LD424" s="286">
        <f t="shared" si="1825"/>
        <v>3877.882648309112</v>
      </c>
      <c r="LE424" s="73">
        <f t="shared" si="1661"/>
        <v>0.4219298567005127</v>
      </c>
      <c r="LF424" s="74">
        <f t="shared" si="1662"/>
        <v>1.3322263125896544E-2</v>
      </c>
      <c r="LG424" s="279">
        <f t="shared" si="1663"/>
        <v>1.0602928258551267</v>
      </c>
      <c r="LH424" s="76">
        <f t="shared" si="1664"/>
        <v>442.86916120894563</v>
      </c>
      <c r="LI424" s="77">
        <f t="shared" si="1826"/>
        <v>503.98953414739219</v>
      </c>
      <c r="LJ424" s="77">
        <f t="shared" si="1665"/>
        <v>14.449844232088003</v>
      </c>
      <c r="LK424" s="77">
        <f t="shared" si="1827"/>
        <v>16.686680119215225</v>
      </c>
      <c r="LL424" s="282">
        <f t="shared" si="1828"/>
        <v>597.51700705306484</v>
      </c>
      <c r="LM424" s="73">
        <f t="shared" si="1849"/>
        <v>0.74118252029873166</v>
      </c>
      <c r="LN424" s="74">
        <f t="shared" si="1850"/>
        <v>2.4183151377320928E-2</v>
      </c>
      <c r="LO424" s="279">
        <f t="shared" si="1851"/>
        <v>1.1060341514596372</v>
      </c>
      <c r="LP424" s="76">
        <f t="shared" si="1666"/>
        <v>6.4202093451560874E-2</v>
      </c>
      <c r="LQ424" s="77">
        <f t="shared" si="1829"/>
        <v>7.3062624368810794E-2</v>
      </c>
      <c r="LR424" s="77">
        <f t="shared" si="1667"/>
        <v>1.2316900883518657E-3</v>
      </c>
      <c r="LS424" s="77">
        <f t="shared" si="1830"/>
        <v>1.4223557140287345E-3</v>
      </c>
      <c r="LT424" s="282">
        <f t="shared" si="1831"/>
        <v>0.92320491949545436</v>
      </c>
      <c r="LU424" s="73">
        <f t="shared" si="1599"/>
        <v>6.9542624931687211E-2</v>
      </c>
      <c r="LV424" s="74">
        <f t="shared" si="1600"/>
        <v>1.3341459326549118E-3</v>
      </c>
      <c r="LW424" s="279">
        <f t="shared" si="1601"/>
        <v>1.0098041034571972</v>
      </c>
      <c r="LX424" s="76">
        <f t="shared" si="1668"/>
        <v>57.132788152552543</v>
      </c>
      <c r="LY424" s="77">
        <f t="shared" si="1832"/>
        <v>65.017684245486322</v>
      </c>
      <c r="LZ424" s="77">
        <f t="shared" si="1669"/>
        <v>1.0960684473707771</v>
      </c>
      <c r="MA424" s="77">
        <f t="shared" si="1833"/>
        <v>1.2657398430237734</v>
      </c>
      <c r="MB424" s="286">
        <f t="shared" si="1834"/>
        <v>821.55061134037112</v>
      </c>
      <c r="MC424" s="73">
        <f t="shared" si="1593"/>
        <v>6.9542627519124614E-2</v>
      </c>
      <c r="MD424" s="74">
        <f t="shared" si="1594"/>
        <v>1.334145982293807E-3</v>
      </c>
      <c r="ME424" s="279">
        <f t="shared" si="1595"/>
        <v>1.0098041038219734</v>
      </c>
      <c r="MF424" s="76">
        <f t="shared" si="1670"/>
        <v>0</v>
      </c>
      <c r="MG424" s="77">
        <f t="shared" si="1835"/>
        <v>0</v>
      </c>
      <c r="MH424" s="77">
        <f t="shared" si="1671"/>
        <v>0</v>
      </c>
      <c r="MI424" s="77">
        <f t="shared" si="1836"/>
        <v>0</v>
      </c>
      <c r="MJ424" s="286">
        <f t="shared" si="1837"/>
        <v>0</v>
      </c>
      <c r="MK424" s="73"/>
      <c r="ML424" s="74"/>
      <c r="MM424" s="279"/>
      <c r="MN424" s="287">
        <f t="shared" si="1838"/>
        <v>1.0806168111510897</v>
      </c>
      <c r="MO424" s="288">
        <f t="shared" si="1838"/>
        <v>1.0806168111510897</v>
      </c>
      <c r="MP424" s="288">
        <f t="shared" si="1838"/>
        <v>1.084507352140033</v>
      </c>
      <c r="MQ424" s="289">
        <f t="shared" si="1672"/>
        <v>1.0866342182230186</v>
      </c>
      <c r="MR424" s="290">
        <f t="shared" si="1839"/>
        <v>4.2556851256752211</v>
      </c>
      <c r="MS424" s="291">
        <f t="shared" si="1602"/>
        <v>4.2556851256752211</v>
      </c>
      <c r="MT424" s="291">
        <f t="shared" si="1673"/>
        <v>3.5102249466716455</v>
      </c>
      <c r="MU424" s="292">
        <f t="shared" si="1603"/>
        <v>3.8693957876703471</v>
      </c>
      <c r="MV424" s="359">
        <f t="shared" si="1674"/>
        <v>0.35917084099870139</v>
      </c>
      <c r="MW424" s="360">
        <f t="shared" si="1675"/>
        <v>0.53413382703725287</v>
      </c>
      <c r="MX424" s="360">
        <f t="shared" si="1676"/>
        <v>0.38628933800487403</v>
      </c>
      <c r="MY424" s="360">
        <f t="shared" si="1677"/>
        <v>2.8948805107085314E-2</v>
      </c>
      <c r="MZ424" s="360">
        <f t="shared" si="1678"/>
        <v>0</v>
      </c>
      <c r="NA424" s="360">
        <f t="shared" si="1679"/>
        <v>0</v>
      </c>
      <c r="NB424" s="360">
        <f t="shared" si="1680"/>
        <v>0.7490062651200774</v>
      </c>
      <c r="NC424" s="360">
        <f t="shared" si="1681"/>
        <v>5.0288244352168415E-2</v>
      </c>
      <c r="ND424" s="360">
        <f t="shared" si="1682"/>
        <v>1.3127453344943562E-3</v>
      </c>
      <c r="NE424" s="360">
        <f t="shared" si="1683"/>
        <v>0.34340503392612176</v>
      </c>
      <c r="NF424" s="360">
        <f t="shared" si="1684"/>
        <v>0.25150051360186571</v>
      </c>
      <c r="NG424" s="360">
        <f t="shared" si="1685"/>
        <v>1.1386484656858207</v>
      </c>
      <c r="NH424" s="360">
        <f t="shared" si="1686"/>
        <v>0.18304865206656998</v>
      </c>
      <c r="NI424" s="360">
        <f t="shared" si="1687"/>
        <v>2.0196082069143945E-4</v>
      </c>
      <c r="NJ424" s="360">
        <f t="shared" si="1688"/>
        <v>0.22973043361949896</v>
      </c>
      <c r="NK424" s="361">
        <f t="shared" si="1689"/>
        <v>0</v>
      </c>
      <c r="NL424" s="145">
        <f t="shared" si="1840"/>
        <v>4.2556851256752211</v>
      </c>
      <c r="NM424" s="56">
        <f t="shared" si="1604"/>
        <v>4.2556851256752211</v>
      </c>
      <c r="NN424" s="56">
        <f t="shared" si="1841"/>
        <v>3.5102249466716455</v>
      </c>
      <c r="NO424" s="58">
        <f t="shared" si="1596"/>
        <v>3.8693957876703471</v>
      </c>
      <c r="NP424" s="55">
        <f t="shared" si="1690"/>
        <v>1.0806168111510897</v>
      </c>
      <c r="NQ424" s="56">
        <f t="shared" si="1597"/>
        <v>1.0806168111510897</v>
      </c>
      <c r="NR424" s="56">
        <f t="shared" si="1691"/>
        <v>1.084507352140033</v>
      </c>
      <c r="NS424" s="61">
        <f t="shared" si="1598"/>
        <v>1.0866342182230186</v>
      </c>
      <c r="NT424" s="41"/>
      <c r="NU424" s="86">
        <f t="shared" si="1852"/>
        <v>0</v>
      </c>
      <c r="NV424" s="86">
        <f t="shared" si="1852"/>
        <v>0</v>
      </c>
      <c r="NW424" s="86">
        <f t="shared" si="1852"/>
        <v>0</v>
      </c>
      <c r="NX424" s="86">
        <f t="shared" si="1842"/>
        <v>0</v>
      </c>
      <c r="NY424" s="87">
        <f t="shared" si="1853"/>
        <v>0</v>
      </c>
      <c r="NZ424" s="87">
        <f t="shared" si="1853"/>
        <v>0</v>
      </c>
      <c r="OA424" s="87">
        <f t="shared" si="1853"/>
        <v>0</v>
      </c>
      <c r="OB424" s="87">
        <f t="shared" si="1843"/>
        <v>0</v>
      </c>
      <c r="OC424" s="26"/>
    </row>
    <row r="425" spans="1:393" thickBot="1" x14ac:dyDescent="0.35">
      <c r="A425" s="136" t="s">
        <v>948</v>
      </c>
      <c r="B425" s="137" t="s">
        <v>949</v>
      </c>
      <c r="C425" s="133" t="s">
        <v>100</v>
      </c>
      <c r="D425" s="64">
        <f>VLOOKUP(B425,[1]УсіТ_1!$A$10:$G$556,6,FALSE)</f>
        <v>3191.7</v>
      </c>
      <c r="E425" s="64">
        <f>VLOOKUP(B425,[1]УсіТ_1!$A$10:$G$556,7,FALSE)</f>
        <v>135.80000000000001</v>
      </c>
      <c r="F425" s="38"/>
      <c r="G425" s="38"/>
      <c r="H425" s="39">
        <v>410.5</v>
      </c>
      <c r="I425" s="256">
        <v>3.3677000000000001</v>
      </c>
      <c r="J425" s="62">
        <v>3.3677000000000001</v>
      </c>
      <c r="K425" s="257">
        <f t="shared" si="1692"/>
        <v>2.8128000000000002</v>
      </c>
      <c r="L425" s="293">
        <f t="shared" si="1693"/>
        <v>3.0439000000000003</v>
      </c>
      <c r="M425" s="63">
        <v>0.2311</v>
      </c>
      <c r="N425" s="63">
        <v>0.41670000000000001</v>
      </c>
      <c r="O425" s="63">
        <v>0.32379999999999998</v>
      </c>
      <c r="P425" s="63">
        <v>2.9999999999999997E-4</v>
      </c>
      <c r="Q425" s="63">
        <v>0</v>
      </c>
      <c r="R425" s="63">
        <v>0</v>
      </c>
      <c r="S425" s="63">
        <v>0.64490000000000003</v>
      </c>
      <c r="T425" s="63">
        <v>1.6000000000000001E-3</v>
      </c>
      <c r="U425" s="63">
        <v>0</v>
      </c>
      <c r="V425" s="63">
        <v>0.42099999999999999</v>
      </c>
      <c r="W425" s="63">
        <v>0.12189999999999999</v>
      </c>
      <c r="X425" s="63">
        <v>0.76259999999999994</v>
      </c>
      <c r="Y425" s="63">
        <v>0.19</v>
      </c>
      <c r="Z425" s="63">
        <v>4.0000000000000002E-4</v>
      </c>
      <c r="AA425" s="63">
        <v>0.25340000000000001</v>
      </c>
      <c r="AB425" s="259">
        <v>0</v>
      </c>
      <c r="AC425" s="144">
        <v>266.45999999999998</v>
      </c>
      <c r="AD425" s="70">
        <v>58.621200000000002</v>
      </c>
      <c r="AE425" s="70">
        <v>194.00040268391399</v>
      </c>
      <c r="AF425" s="68">
        <f t="shared" si="1694"/>
        <v>13.626588284518117</v>
      </c>
      <c r="AG425" s="68">
        <f t="shared" si="1695"/>
        <v>61.85935640059818</v>
      </c>
      <c r="AH425" s="71">
        <v>9.2635664209166695</v>
      </c>
      <c r="AI425" s="71">
        <v>56.9798620662541</v>
      </c>
      <c r="AJ425" s="68">
        <f t="shared" si="1696"/>
        <v>0.78090900961801246</v>
      </c>
      <c r="AK425" s="68">
        <f t="shared" si="1697"/>
        <v>33.364786152343356</v>
      </c>
      <c r="AL425" s="71">
        <v>29.266251558554298</v>
      </c>
      <c r="AM425" s="69">
        <f t="shared" si="1698"/>
        <v>737.50953927556668</v>
      </c>
      <c r="AN425" s="260">
        <v>472.15</v>
      </c>
      <c r="AO425" s="71">
        <v>103.873</v>
      </c>
      <c r="AP425" s="71">
        <v>343.75624907006699</v>
      </c>
      <c r="AQ425" s="68">
        <f t="shared" si="1699"/>
        <v>24.145438934681504</v>
      </c>
      <c r="AR425" s="68">
        <f t="shared" si="1700"/>
        <v>109.6108050909797</v>
      </c>
      <c r="AS425" s="71">
        <v>33.014090198691697</v>
      </c>
      <c r="AT425" s="261">
        <f t="shared" si="1609"/>
        <v>7.1600125642996924</v>
      </c>
      <c r="AU425" s="71">
        <v>102.754858421745</v>
      </c>
      <c r="AV425" s="68">
        <f t="shared" si="1701"/>
        <v>1.4082553346700153</v>
      </c>
      <c r="AW425" s="68">
        <f t="shared" si="1702"/>
        <v>60.16851836828647</v>
      </c>
      <c r="AX425" s="71">
        <v>52.777409884525198</v>
      </c>
      <c r="AY425" s="69">
        <f t="shared" si="1703"/>
        <v>1329.9907290900346</v>
      </c>
      <c r="AZ425" s="260">
        <v>127</v>
      </c>
      <c r="BA425" s="260">
        <v>647.34016666666798</v>
      </c>
      <c r="BB425" s="260">
        <v>67.508331666666905</v>
      </c>
      <c r="BC425" s="262">
        <f t="shared" si="1704"/>
        <v>54.00666533333353</v>
      </c>
      <c r="BD425" s="262">
        <f t="shared" si="1610"/>
        <v>13.501666333333375</v>
      </c>
      <c r="BE425" s="260">
        <v>25.338743666666701</v>
      </c>
      <c r="BF425" s="262">
        <f t="shared" si="1705"/>
        <v>20.270994933333363</v>
      </c>
      <c r="BG425" s="262">
        <f t="shared" si="1611"/>
        <v>5.0677487333333389</v>
      </c>
      <c r="BH425" s="260">
        <v>79.818645958438537</v>
      </c>
      <c r="BI425" s="263">
        <f t="shared" si="1706"/>
        <v>46.738127415547524</v>
      </c>
      <c r="BJ425" s="68">
        <f t="shared" si="1707"/>
        <v>1.0939145428604002</v>
      </c>
      <c r="BK425" s="260">
        <v>40.996818832513938</v>
      </c>
      <c r="BL425" s="69">
        <f t="shared" si="1708"/>
        <v>1033.2032481491447</v>
      </c>
      <c r="BM425" s="260">
        <v>0.28999999999999998</v>
      </c>
      <c r="BN425" s="260">
        <v>6.3799999999999996E-2</v>
      </c>
      <c r="BO425" s="260">
        <v>0.21113907069854801</v>
      </c>
      <c r="BP425" s="68">
        <f t="shared" si="1709"/>
        <v>1.4830408325866011E-2</v>
      </c>
      <c r="BQ425" s="68">
        <f t="shared" si="1710"/>
        <v>6.7324226361080416E-2</v>
      </c>
      <c r="BR425" s="260">
        <v>5.0443924425000002E-2</v>
      </c>
      <c r="BS425" s="260">
        <v>6.6366535042739899E-2</v>
      </c>
      <c r="BT425" s="68">
        <f t="shared" si="1711"/>
        <v>9.0955336276075038E-4</v>
      </c>
      <c r="BU425" s="68">
        <f t="shared" si="1712"/>
        <v>3.8861190060416523E-2</v>
      </c>
      <c r="BV425" s="260">
        <v>3.4087476508314403E-2</v>
      </c>
      <c r="BW425" s="69">
        <f t="shared" si="1713"/>
        <v>0.85900440800952282</v>
      </c>
      <c r="BX425" s="260">
        <v>0</v>
      </c>
      <c r="BY425" s="260">
        <v>0</v>
      </c>
      <c r="BZ425" s="263">
        <f t="shared" si="1714"/>
        <v>0</v>
      </c>
      <c r="CA425" s="263">
        <f t="shared" si="1715"/>
        <v>0</v>
      </c>
      <c r="CB425" s="260">
        <v>0</v>
      </c>
      <c r="CC425" s="264">
        <f t="shared" si="1716"/>
        <v>0</v>
      </c>
      <c r="CD425" s="260">
        <v>0</v>
      </c>
      <c r="CE425" s="260">
        <v>0</v>
      </c>
      <c r="CF425" s="263">
        <f t="shared" si="1717"/>
        <v>0</v>
      </c>
      <c r="CG425" s="263">
        <f t="shared" si="1718"/>
        <v>0</v>
      </c>
      <c r="CH425" s="260">
        <v>0</v>
      </c>
      <c r="CI425" s="69">
        <f t="shared" si="1719"/>
        <v>0</v>
      </c>
      <c r="CJ425" s="260">
        <v>828.35621633031383</v>
      </c>
      <c r="CK425" s="260">
        <v>182.23838358095821</v>
      </c>
      <c r="CL425" s="260">
        <v>66.128404011750078</v>
      </c>
      <c r="CM425" s="260">
        <v>30.944334440876048</v>
      </c>
      <c r="CN425" s="260">
        <v>397.81368353303731</v>
      </c>
      <c r="CO425" s="265">
        <f t="shared" si="1720"/>
        <v>27.942433131360538</v>
      </c>
      <c r="CP425" s="266">
        <f t="shared" si="1721"/>
        <v>126.84766675871133</v>
      </c>
      <c r="CQ425" s="260">
        <v>159.02274169261506</v>
      </c>
      <c r="CR425" s="265">
        <f t="shared" si="1722"/>
        <v>2.1794066748972893</v>
      </c>
      <c r="CS425" s="265">
        <f t="shared" si="1723"/>
        <v>93.116402489077515</v>
      </c>
      <c r="CT425" s="260">
        <v>81.677971710348459</v>
      </c>
      <c r="CU425" s="267">
        <f t="shared" si="1612"/>
        <v>2058.2848810308274</v>
      </c>
      <c r="CV425" s="260">
        <v>3.4340000000000002</v>
      </c>
      <c r="CW425" s="260">
        <v>0.37034283225686698</v>
      </c>
      <c r="CX425" s="68">
        <f t="shared" si="1724"/>
        <v>5.0755485160803616E-3</v>
      </c>
      <c r="CY425" s="68">
        <f t="shared" si="1725"/>
        <v>0.21685572679933748</v>
      </c>
      <c r="CZ425" s="260">
        <v>0.190217141612843</v>
      </c>
      <c r="DA425" s="69">
        <f t="shared" si="1726"/>
        <v>4.7934719686436518</v>
      </c>
      <c r="DB425" s="260">
        <v>8.8000000000000037E-2</v>
      </c>
      <c r="DC425" s="260">
        <v>9.4904394987199592E-3</v>
      </c>
      <c r="DD425" s="68">
        <f t="shared" si="1727"/>
        <v>1.3006647332995704E-4</v>
      </c>
      <c r="DE425" s="68">
        <f t="shared" si="1728"/>
        <v>5.557164810233467E-3</v>
      </c>
      <c r="DF425" s="260">
        <v>4.8745219749359997E-3</v>
      </c>
      <c r="DG425" s="69">
        <f t="shared" si="1729"/>
        <v>0.12283795376838719</v>
      </c>
      <c r="DH425" s="260">
        <v>490.33650196432001</v>
      </c>
      <c r="DI425" s="260">
        <v>107.87403043215041</v>
      </c>
      <c r="DJ425" s="260">
        <v>7.4387904729166632</v>
      </c>
      <c r="DK425" s="260">
        <v>356.96497343002494</v>
      </c>
      <c r="DL425" s="68">
        <f t="shared" si="1730"/>
        <v>25.073219733724951</v>
      </c>
      <c r="DM425" s="68">
        <f t="shared" si="1731"/>
        <v>113.82256535784461</v>
      </c>
      <c r="DN425" s="260">
        <v>103.81346364196899</v>
      </c>
      <c r="DO425" s="68">
        <f t="shared" si="1732"/>
        <v>1.4227635192131851</v>
      </c>
      <c r="DP425" s="68">
        <f t="shared" si="1733"/>
        <v>60.788388889409511</v>
      </c>
      <c r="DQ425" s="260">
        <v>53.3211354316363</v>
      </c>
      <c r="DR425" s="264">
        <f t="shared" si="1734"/>
        <v>1343.6986744476208</v>
      </c>
      <c r="DS425" s="260">
        <v>140.88</v>
      </c>
      <c r="DT425" s="260">
        <v>30.993600000000001</v>
      </c>
      <c r="DU425" s="260">
        <v>102.569904413833</v>
      </c>
      <c r="DV425" s="68">
        <f t="shared" si="1735"/>
        <v>7.2045100860276294</v>
      </c>
      <c r="DW425" s="68">
        <f t="shared" si="1736"/>
        <v>32.705644861203616</v>
      </c>
      <c r="DX425" s="260">
        <v>2.6382126815000002</v>
      </c>
      <c r="DY425" s="260">
        <v>1.7803798154999999</v>
      </c>
      <c r="DZ425" s="260">
        <v>0</v>
      </c>
      <c r="EA425" s="260">
        <v>30.074134763845901</v>
      </c>
      <c r="EB425" s="68">
        <f t="shared" si="1737"/>
        <v>0.41216601693850807</v>
      </c>
      <c r="EC425" s="68">
        <f t="shared" si="1738"/>
        <v>17.610029907509023</v>
      </c>
      <c r="ED425" s="267">
        <v>15.446811583733901</v>
      </c>
      <c r="EE425" s="69">
        <f t="shared" si="1739"/>
        <v>389.25965191009539</v>
      </c>
      <c r="EF425" s="260">
        <v>521.62932936507877</v>
      </c>
      <c r="EG425" s="260">
        <v>114.75845246031739</v>
      </c>
      <c r="EH425" s="260">
        <v>727.61819535921916</v>
      </c>
      <c r="EI425" s="260">
        <v>379.78045465948128</v>
      </c>
      <c r="EJ425" s="268">
        <f t="shared" si="1740"/>
        <v>26.675779135281964</v>
      </c>
      <c r="EK425" s="266">
        <f t="shared" si="1741"/>
        <v>121.0975553336315</v>
      </c>
      <c r="EL425" s="260">
        <v>188.06022306937703</v>
      </c>
      <c r="EM425" s="268">
        <f t="shared" si="1742"/>
        <v>2.5773653571658124</v>
      </c>
      <c r="EN425" s="268">
        <f t="shared" si="1743"/>
        <v>110.119415859166</v>
      </c>
      <c r="EO425" s="269">
        <f t="shared" si="1744"/>
        <v>1931.8466549134737</v>
      </c>
      <c r="EP425" s="69">
        <f t="shared" si="1745"/>
        <v>2434.1267851909765</v>
      </c>
      <c r="EQ425" s="260">
        <v>214.98</v>
      </c>
      <c r="ER425" s="260">
        <v>47.2956</v>
      </c>
      <c r="ES425" s="260">
        <v>156.51957730611699</v>
      </c>
      <c r="ET425" s="68">
        <f t="shared" si="1746"/>
        <v>10.993935109981656</v>
      </c>
      <c r="EU425" s="68">
        <f t="shared" si="1747"/>
        <v>49.908145458983071</v>
      </c>
      <c r="EV425" s="260">
        <v>15.611708657541699</v>
      </c>
      <c r="EW425" s="260">
        <v>46.849003057561902</v>
      </c>
      <c r="EX425" s="68">
        <f t="shared" si="1748"/>
        <v>0.64206558690388582</v>
      </c>
      <c r="EY425" s="68">
        <f t="shared" si="1749"/>
        <v>27.432621136367601</v>
      </c>
      <c r="EZ425" s="260">
        <v>24.062794451060999</v>
      </c>
      <c r="FA425" s="69">
        <f t="shared" si="1750"/>
        <v>606.38242016673792</v>
      </c>
      <c r="FB425" s="260">
        <v>0.83333333333333348</v>
      </c>
      <c r="FC425" s="260">
        <v>8.9871586162120806E-2</v>
      </c>
      <c r="FD425" s="68">
        <f t="shared" si="1751"/>
        <v>1.2316900883518657E-3</v>
      </c>
      <c r="FE425" s="68">
        <f t="shared" si="1752"/>
        <v>5.2624666763574489E-2</v>
      </c>
      <c r="FF425" s="260">
        <v>4.6160245974772703E-2</v>
      </c>
      <c r="FG425" s="69">
        <f t="shared" si="1753"/>
        <v>1.1632381985642724</v>
      </c>
      <c r="FH425" s="260">
        <v>579.31427399999995</v>
      </c>
      <c r="FI425" s="260">
        <v>62.476671228885003</v>
      </c>
      <c r="FJ425" s="68">
        <f t="shared" si="1754"/>
        <v>0.85624277919186897</v>
      </c>
      <c r="FK425" s="68">
        <f t="shared" si="1755"/>
        <v>36.58346474475853</v>
      </c>
      <c r="FL425" s="260">
        <v>32.089500000000001</v>
      </c>
      <c r="FM425" s="69">
        <f t="shared" si="1756"/>
        <v>808.65653427466202</v>
      </c>
      <c r="FN425" s="260">
        <v>0</v>
      </c>
      <c r="FO425" s="260">
        <v>0</v>
      </c>
      <c r="FP425" s="68">
        <f t="shared" si="1757"/>
        <v>0</v>
      </c>
      <c r="FQ425" s="68">
        <f t="shared" si="1758"/>
        <v>0</v>
      </c>
      <c r="FR425" s="260">
        <v>0</v>
      </c>
      <c r="FS425" s="264">
        <f t="shared" si="1759"/>
        <v>0</v>
      </c>
      <c r="FT425" s="270">
        <f t="shared" si="1613"/>
        <v>10748.05101606465</v>
      </c>
      <c r="FU425" s="271">
        <f t="shared" si="1614"/>
        <v>3580.8001141331388</v>
      </c>
      <c r="FV425" s="272">
        <f t="shared" si="1760"/>
        <v>844.84219293728529</v>
      </c>
      <c r="FW425" s="272">
        <f t="shared" si="1615"/>
        <v>112.38200727184264</v>
      </c>
      <c r="FX425" s="272">
        <f t="shared" si="1616"/>
        <v>647.34016666666798</v>
      </c>
      <c r="FY425" s="272">
        <f t="shared" si="1617"/>
        <v>0</v>
      </c>
      <c r="FZ425" s="272">
        <f t="shared" si="1618"/>
        <v>0</v>
      </c>
      <c r="GA425" s="272">
        <f t="shared" si="1619"/>
        <v>3.4340000000000002</v>
      </c>
      <c r="GB425" s="272">
        <f t="shared" si="1620"/>
        <v>8.8000000000000037E-2</v>
      </c>
      <c r="GC425" s="272">
        <f t="shared" si="1621"/>
        <v>579.31427399999995</v>
      </c>
      <c r="GD425" s="272">
        <f t="shared" si="1622"/>
        <v>0</v>
      </c>
      <c r="GE425" s="272">
        <f t="shared" si="1623"/>
        <v>1931.616384167173</v>
      </c>
      <c r="GF425" s="273">
        <f t="shared" si="1624"/>
        <v>751.42125745574197</v>
      </c>
      <c r="GG425" s="273">
        <f t="shared" si="1625"/>
        <v>135.67673482390222</v>
      </c>
      <c r="GH425" s="272">
        <f t="shared" si="1761"/>
        <v>830.38567529365196</v>
      </c>
      <c r="GI425" s="274">
        <f t="shared" si="1762"/>
        <v>593.20749752729694</v>
      </c>
      <c r="GJ425" s="275">
        <f t="shared" si="1626"/>
        <v>11.380435679899501</v>
      </c>
      <c r="GK425" s="271">
        <f t="shared" si="1763"/>
        <v>8530.2028144697597</v>
      </c>
      <c r="GL425" s="276">
        <f t="shared" si="1764"/>
        <v>10748.055546231897</v>
      </c>
      <c r="GM425" s="272">
        <f t="shared" si="1765"/>
        <v>4925.4288691161782</v>
      </c>
      <c r="GN425" s="272">
        <f t="shared" si="1766"/>
        <v>259.43917777564434</v>
      </c>
      <c r="GO425" s="277">
        <f t="shared" si="1767"/>
        <v>0.57741052308406859</v>
      </c>
      <c r="GP425" s="278">
        <f t="shared" si="1768"/>
        <v>3.0414186323396483E-2</v>
      </c>
      <c r="GQ425" s="279">
        <f t="shared" si="1769"/>
        <v>1.0843965423336939</v>
      </c>
      <c r="GR425" s="280">
        <f t="shared" si="1770"/>
        <v>8530.2028144697597</v>
      </c>
      <c r="GS425" s="272">
        <f t="shared" si="1771"/>
        <v>4925.4288691161782</v>
      </c>
      <c r="GT425" s="272">
        <f t="shared" si="1627"/>
        <v>259.43917777564434</v>
      </c>
      <c r="GU425" s="73">
        <f t="shared" si="1772"/>
        <v>0.57741052308406859</v>
      </c>
      <c r="GV425" s="74">
        <f t="shared" si="1773"/>
        <v>3.0414186323396483E-2</v>
      </c>
      <c r="GW425" s="279">
        <f t="shared" si="1774"/>
        <v>1.0843965423336939</v>
      </c>
      <c r="GX425" s="280">
        <f t="shared" si="1775"/>
        <v>7124.875205402529</v>
      </c>
      <c r="GY425" s="272">
        <f t="shared" si="1628"/>
        <v>4427.1536997546218</v>
      </c>
      <c r="GZ425" s="272">
        <f t="shared" si="1629"/>
        <v>169.66010567198094</v>
      </c>
      <c r="HA425" s="73">
        <f t="shared" si="1776"/>
        <v>0.62136578846990542</v>
      </c>
      <c r="HB425" s="74">
        <f t="shared" si="1777"/>
        <v>2.3812361729975841E-2</v>
      </c>
      <c r="HC425" s="279">
        <f t="shared" si="1778"/>
        <v>1.0894408460625318</v>
      </c>
      <c r="HD425" s="280">
        <f t="shared" si="1779"/>
        <v>7710.2002365736134</v>
      </c>
      <c r="HE425" s="272">
        <f t="shared" si="1630"/>
        <v>4868.4083536692106</v>
      </c>
      <c r="HF425" s="272">
        <f t="shared" si="1631"/>
        <v>184.06760296611705</v>
      </c>
      <c r="HG425" s="73">
        <f t="shared" si="1780"/>
        <v>0.63142437346513258</v>
      </c>
      <c r="HH425" s="74">
        <f t="shared" si="1781"/>
        <v>2.3873258452223552E-2</v>
      </c>
      <c r="HI425" s="281">
        <f t="shared" si="1782"/>
        <v>1.0908384581903272</v>
      </c>
      <c r="HJ425" s="72">
        <f t="shared" si="1632"/>
        <v>3.6519222356171812</v>
      </c>
      <c r="HK425" s="73">
        <f t="shared" si="1783"/>
        <v>3.6519222356171812</v>
      </c>
      <c r="HL425" s="73">
        <f t="shared" si="1633"/>
        <v>3.0643792118046895</v>
      </c>
      <c r="HM425" s="74">
        <f t="shared" si="1784"/>
        <v>3.3204031828855372</v>
      </c>
      <c r="HN425" s="75"/>
      <c r="HO425" s="75"/>
      <c r="HP425" s="76">
        <f t="shared" si="1785"/>
        <v>441.25465391458863</v>
      </c>
      <c r="HQ425" s="77">
        <f t="shared" si="1786"/>
        <v>502.15220870134101</v>
      </c>
      <c r="HR425" s="77">
        <f t="shared" si="1787"/>
        <v>14.40749729413613</v>
      </c>
      <c r="HS425" s="77">
        <f t="shared" si="1788"/>
        <v>16.637777875268405</v>
      </c>
      <c r="HT425" s="282">
        <f t="shared" si="1789"/>
        <v>585.32503117108467</v>
      </c>
      <c r="HU425" s="73">
        <f t="shared" si="1844"/>
        <v>0.75386260695489427</v>
      </c>
      <c r="HV425" s="74">
        <f t="shared" si="1845"/>
        <v>2.4614524455430237E-2</v>
      </c>
      <c r="HW425" s="279">
        <f t="shared" si="1605"/>
        <v>1.1078509067715454</v>
      </c>
      <c r="HX425" s="76">
        <f t="shared" si="1790"/>
        <v>783.15377462030483</v>
      </c>
      <c r="HY425" s="77">
        <f t="shared" si="1791"/>
        <v>891.23682705565307</v>
      </c>
      <c r="HZ425" s="77">
        <f t="shared" si="1634"/>
        <v>32.713706833651209</v>
      </c>
      <c r="IA425" s="77">
        <f t="shared" si="1792"/>
        <v>37.777788651500416</v>
      </c>
      <c r="IB425" s="282">
        <f t="shared" si="1793"/>
        <v>1055.5481976905037</v>
      </c>
      <c r="IC425" s="73">
        <f t="shared" si="1846"/>
        <v>0.74194032667936272</v>
      </c>
      <c r="ID425" s="74">
        <f t="shared" si="1847"/>
        <v>3.0992148823926244E-2</v>
      </c>
      <c r="IE425" s="279">
        <f t="shared" si="1854"/>
        <v>1.1071927691229626</v>
      </c>
      <c r="IF425" s="76">
        <f t="shared" si="1635"/>
        <v>57.020515446967977</v>
      </c>
      <c r="IG425" s="77">
        <f t="shared" si="1794"/>
        <v>64.889916783804026</v>
      </c>
      <c r="IH425" s="77">
        <f t="shared" si="1636"/>
        <v>75.371574809527289</v>
      </c>
      <c r="II425" s="77">
        <f t="shared" si="1795"/>
        <v>87.039094590042112</v>
      </c>
      <c r="IJ425" s="282">
        <f t="shared" si="1796"/>
        <v>820.00257789614659</v>
      </c>
      <c r="IK425" s="73">
        <f t="shared" si="1637"/>
        <v>6.9536995350994654E-2</v>
      </c>
      <c r="IL425" s="74">
        <f t="shared" si="1638"/>
        <v>9.1916265681634371E-2</v>
      </c>
      <c r="IM425" s="279">
        <f t="shared" si="1797"/>
        <v>1.0238254386559078</v>
      </c>
      <c r="IN425" s="76">
        <f t="shared" si="1639"/>
        <v>0.48334620803422623</v>
      </c>
      <c r="IO425" s="77">
        <f t="shared" si="1798"/>
        <v>0.55005281820502983</v>
      </c>
      <c r="IP425" s="77">
        <f t="shared" si="1640"/>
        <v>1.573996168862676E-2</v>
      </c>
      <c r="IQ425" s="77">
        <f t="shared" si="1799"/>
        <v>1.8176507758026185E-2</v>
      </c>
      <c r="IR425" s="282">
        <f t="shared" si="1800"/>
        <v>0.68174953016628792</v>
      </c>
      <c r="IS425" s="73">
        <f t="shared" si="1606"/>
        <v>0.70897915824941093</v>
      </c>
      <c r="IT425" s="74">
        <f t="shared" si="1607"/>
        <v>2.3087601812923245E-2</v>
      </c>
      <c r="IU425" s="279">
        <f t="shared" si="1608"/>
        <v>1.1014201743906418</v>
      </c>
      <c r="IV425" s="76">
        <f t="shared" si="1641"/>
        <v>0</v>
      </c>
      <c r="IW425" s="77">
        <f t="shared" si="1801"/>
        <v>0</v>
      </c>
      <c r="IX425" s="77">
        <f t="shared" si="1802"/>
        <v>0</v>
      </c>
      <c r="IY425" s="77">
        <f t="shared" si="1803"/>
        <v>0</v>
      </c>
      <c r="IZ425" s="282">
        <f t="shared" si="1804"/>
        <v>0</v>
      </c>
      <c r="JA425" s="283"/>
      <c r="JB425" s="284"/>
      <c r="JC425" s="285"/>
      <c r="JD425" s="76">
        <f t="shared" si="1642"/>
        <v>0</v>
      </c>
      <c r="JE425" s="77">
        <f t="shared" si="1805"/>
        <v>0</v>
      </c>
      <c r="JF425" s="77">
        <f t="shared" si="1643"/>
        <v>0</v>
      </c>
      <c r="JG425" s="77">
        <f t="shared" si="1806"/>
        <v>0</v>
      </c>
      <c r="JH425" s="282">
        <f t="shared" si="1807"/>
        <v>0</v>
      </c>
      <c r="JI425" s="283"/>
      <c r="JJ425" s="284"/>
      <c r="JK425" s="285"/>
      <c r="JL425" s="76">
        <f t="shared" si="1644"/>
        <v>1278.9507643935747</v>
      </c>
      <c r="JM425" s="77">
        <f t="shared" si="1808"/>
        <v>1455.4587593875319</v>
      </c>
      <c r="JN425" s="77">
        <f t="shared" si="1645"/>
        <v>61.066174247133873</v>
      </c>
      <c r="JO425" s="77">
        <f t="shared" si="1809"/>
        <v>70.519218020590202</v>
      </c>
      <c r="JP425" s="282">
        <f t="shared" si="1810"/>
        <v>1633.5594293895456</v>
      </c>
      <c r="JQ425" s="73">
        <f t="shared" si="1646"/>
        <v>0.78292270326002977</v>
      </c>
      <c r="JR425" s="74">
        <f t="shared" si="1647"/>
        <v>3.7382278935486325E-2</v>
      </c>
      <c r="JS425" s="279">
        <f t="shared" si="1848"/>
        <v>1.1138379390561299</v>
      </c>
      <c r="JT425" s="76">
        <f t="shared" si="1648"/>
        <v>0.26456398669519171</v>
      </c>
      <c r="JU425" s="77">
        <f t="shared" si="1811"/>
        <v>0.30107646249899511</v>
      </c>
      <c r="JV425" s="77">
        <f t="shared" si="1649"/>
        <v>5.0755485160803616E-3</v>
      </c>
      <c r="JW425" s="77">
        <f t="shared" si="1812"/>
        <v>5.8612434263696023E-3</v>
      </c>
      <c r="JX425" s="282">
        <f t="shared" si="1813"/>
        <v>3.8043428322568662</v>
      </c>
      <c r="JY425" s="73">
        <f t="shared" si="1855"/>
        <v>6.9542624931687169E-2</v>
      </c>
      <c r="JZ425" s="74">
        <f t="shared" si="1856"/>
        <v>1.3341459326549109E-3</v>
      </c>
      <c r="KA425" s="279">
        <f t="shared" si="1857"/>
        <v>1.0098041034571972</v>
      </c>
      <c r="KB425" s="76">
        <f t="shared" si="1650"/>
        <v>6.7797410684848295E-3</v>
      </c>
      <c r="KC425" s="77">
        <f t="shared" si="1814"/>
        <v>7.7154131333464207E-3</v>
      </c>
      <c r="KD425" s="77">
        <f t="shared" si="1651"/>
        <v>1.3006647332995704E-4</v>
      </c>
      <c r="KE425" s="77">
        <f t="shared" si="1815"/>
        <v>1.502007634014344E-4</v>
      </c>
      <c r="KF425" s="282">
        <f t="shared" si="1816"/>
        <v>9.749043949871998E-2</v>
      </c>
      <c r="KG425" s="73">
        <f t="shared" si="1858"/>
        <v>6.9542624931687225E-2</v>
      </c>
      <c r="KH425" s="74">
        <f t="shared" si="1859"/>
        <v>1.334145932654912E-3</v>
      </c>
      <c r="KI425" s="279">
        <f t="shared" si="1860"/>
        <v>1.0098041034571972</v>
      </c>
      <c r="KJ425" s="76">
        <f t="shared" si="1652"/>
        <v>811.23589657812045</v>
      </c>
      <c r="KK425" s="77">
        <f t="shared" si="1817"/>
        <v>923.19456266486679</v>
      </c>
      <c r="KL425" s="77">
        <f t="shared" si="1653"/>
        <v>26.495983252938135</v>
      </c>
      <c r="KM425" s="77">
        <f t="shared" si="1818"/>
        <v>30.597561460492958</v>
      </c>
      <c r="KN425" s="282">
        <f t="shared" si="1819"/>
        <v>1066.4275194028737</v>
      </c>
      <c r="KO425" s="73">
        <f t="shared" si="1654"/>
        <v>0.76070420335022571</v>
      </c>
      <c r="KP425" s="74">
        <f t="shared" si="1655"/>
        <v>2.4845554686898991E-2</v>
      </c>
      <c r="KQ425" s="279">
        <f t="shared" si="1656"/>
        <v>1.1088308789698964</v>
      </c>
      <c r="KR425" s="76">
        <f t="shared" si="1657"/>
        <v>233.25872321782944</v>
      </c>
      <c r="KS425" s="77">
        <f t="shared" si="1820"/>
        <v>265.45075960912209</v>
      </c>
      <c r="KT425" s="77">
        <f t="shared" si="1658"/>
        <v>7.6166761029661378</v>
      </c>
      <c r="KU425" s="77">
        <f t="shared" si="1821"/>
        <v>8.7957375637052966</v>
      </c>
      <c r="KV425" s="282">
        <f t="shared" si="1822"/>
        <v>308.93623167467888</v>
      </c>
      <c r="KW425" s="73">
        <f t="shared" si="1590"/>
        <v>0.75503841667706817</v>
      </c>
      <c r="KX425" s="74">
        <f t="shared" si="1591"/>
        <v>2.4654525180415793E-2</v>
      </c>
      <c r="KY425" s="279">
        <f t="shared" si="1592"/>
        <v>1.1080193723835305</v>
      </c>
      <c r="KZ425" s="76">
        <f t="shared" si="1659"/>
        <v>918.47248668060911</v>
      </c>
      <c r="LA425" s="77">
        <f t="shared" si="1823"/>
        <v>1045.2308745674</v>
      </c>
      <c r="LB425" s="77">
        <f t="shared" si="1660"/>
        <v>29.253144492447777</v>
      </c>
      <c r="LC425" s="77">
        <f t="shared" si="1824"/>
        <v>33.781531259878697</v>
      </c>
      <c r="LD425" s="286">
        <f t="shared" si="1825"/>
        <v>1931.8466549134735</v>
      </c>
      <c r="LE425" s="73">
        <f t="shared" si="1661"/>
        <v>0.47543757385947749</v>
      </c>
      <c r="LF425" s="74">
        <f t="shared" si="1662"/>
        <v>1.5142581021141148E-2</v>
      </c>
      <c r="LG425" s="279">
        <f t="shared" si="1663"/>
        <v>1.067959211110419</v>
      </c>
      <c r="LH425" s="76">
        <f t="shared" si="1664"/>
        <v>356.63133524632781</v>
      </c>
      <c r="LI425" s="77">
        <f t="shared" si="1826"/>
        <v>405.85002582367349</v>
      </c>
      <c r="LJ425" s="77">
        <f t="shared" si="1665"/>
        <v>11.636000696885542</v>
      </c>
      <c r="LK425" s="77">
        <f t="shared" si="1827"/>
        <v>13.437253604763425</v>
      </c>
      <c r="LL425" s="282">
        <f t="shared" si="1828"/>
        <v>481.25588902122058</v>
      </c>
      <c r="LM425" s="73">
        <f t="shared" si="1849"/>
        <v>0.74104305709722429</v>
      </c>
      <c r="LN425" s="74">
        <f t="shared" si="1850"/>
        <v>2.4178406877370103E-2</v>
      </c>
      <c r="LO425" s="279">
        <f t="shared" si="1851"/>
        <v>1.1060141696946046</v>
      </c>
      <c r="LP425" s="76">
        <f t="shared" si="1666"/>
        <v>6.4202093451560874E-2</v>
      </c>
      <c r="LQ425" s="77">
        <f t="shared" si="1829"/>
        <v>7.3062624368810794E-2</v>
      </c>
      <c r="LR425" s="77">
        <f t="shared" si="1667"/>
        <v>1.2316900883518657E-3</v>
      </c>
      <c r="LS425" s="77">
        <f t="shared" si="1830"/>
        <v>1.4223557140287345E-3</v>
      </c>
      <c r="LT425" s="282">
        <f t="shared" si="1831"/>
        <v>0.92320491949545436</v>
      </c>
      <c r="LU425" s="73">
        <f t="shared" si="1599"/>
        <v>6.9542624931687211E-2</v>
      </c>
      <c r="LV425" s="74">
        <f t="shared" si="1600"/>
        <v>1.3341459326549118E-3</v>
      </c>
      <c r="LW425" s="279">
        <f t="shared" si="1601"/>
        <v>1.0098041034571972</v>
      </c>
      <c r="LX425" s="76">
        <f t="shared" si="1668"/>
        <v>44.631826988605404</v>
      </c>
      <c r="LY425" s="77">
        <f t="shared" si="1832"/>
        <v>50.791465431302832</v>
      </c>
      <c r="LZ425" s="77">
        <f t="shared" si="1669"/>
        <v>0.85624277919186897</v>
      </c>
      <c r="MA425" s="77">
        <f t="shared" si="1833"/>
        <v>0.98878916141077033</v>
      </c>
      <c r="MB425" s="286">
        <f t="shared" si="1834"/>
        <v>641.79090021798572</v>
      </c>
      <c r="MC425" s="73">
        <f t="shared" si="1593"/>
        <v>6.9542629808939493E-2</v>
      </c>
      <c r="MD425" s="74">
        <f t="shared" si="1594"/>
        <v>1.3341460262229399E-3</v>
      </c>
      <c r="ME425" s="279">
        <f t="shared" si="1595"/>
        <v>1.0098041041447912</v>
      </c>
      <c r="MF425" s="76">
        <f t="shared" si="1670"/>
        <v>0</v>
      </c>
      <c r="MG425" s="77">
        <f t="shared" si="1835"/>
        <v>0</v>
      </c>
      <c r="MH425" s="77">
        <f t="shared" si="1671"/>
        <v>0</v>
      </c>
      <c r="MI425" s="77">
        <f t="shared" si="1836"/>
        <v>0</v>
      </c>
      <c r="MJ425" s="286">
        <f t="shared" si="1837"/>
        <v>0</v>
      </c>
      <c r="MK425" s="73"/>
      <c r="ML425" s="74"/>
      <c r="MM425" s="279"/>
      <c r="MN425" s="287">
        <f t="shared" si="1838"/>
        <v>1.0843924571092152</v>
      </c>
      <c r="MO425" s="288">
        <f t="shared" si="1838"/>
        <v>1.0843924571092152</v>
      </c>
      <c r="MP425" s="288">
        <f t="shared" si="1838"/>
        <v>1.0894373777783763</v>
      </c>
      <c r="MQ425" s="289">
        <f t="shared" si="1672"/>
        <v>1.0908353759223104</v>
      </c>
      <c r="MR425" s="290">
        <f t="shared" si="1839"/>
        <v>3.6519084778067041</v>
      </c>
      <c r="MS425" s="291">
        <f t="shared" si="1602"/>
        <v>3.6519084778067041</v>
      </c>
      <c r="MT425" s="291">
        <f t="shared" si="1673"/>
        <v>3.064369456215017</v>
      </c>
      <c r="MU425" s="292">
        <f t="shared" si="1603"/>
        <v>3.3203938007699212</v>
      </c>
      <c r="MV425" s="359">
        <f t="shared" si="1674"/>
        <v>0.25602434455490414</v>
      </c>
      <c r="MW425" s="360">
        <f t="shared" si="1675"/>
        <v>0.46136722689353854</v>
      </c>
      <c r="MX425" s="360">
        <f t="shared" si="1676"/>
        <v>0.33151467703678295</v>
      </c>
      <c r="MY425" s="360">
        <f t="shared" si="1677"/>
        <v>3.304260523171925E-4</v>
      </c>
      <c r="MZ425" s="360">
        <f t="shared" si="1678"/>
        <v>0</v>
      </c>
      <c r="NA425" s="360">
        <f t="shared" si="1679"/>
        <v>0</v>
      </c>
      <c r="NB425" s="360">
        <f t="shared" si="1680"/>
        <v>0.71831408689729825</v>
      </c>
      <c r="NC425" s="360">
        <f t="shared" si="1681"/>
        <v>1.6156865655315156E-3</v>
      </c>
      <c r="ND425" s="360">
        <f t="shared" si="1682"/>
        <v>0</v>
      </c>
      <c r="NE425" s="360">
        <f t="shared" si="1683"/>
        <v>0.46681780004632639</v>
      </c>
      <c r="NF425" s="360">
        <f t="shared" si="1684"/>
        <v>0.13506756149355237</v>
      </c>
      <c r="NG425" s="360">
        <f t="shared" si="1685"/>
        <v>0.81442569439280554</v>
      </c>
      <c r="NH425" s="360">
        <f t="shared" si="1686"/>
        <v>0.21014269224197488</v>
      </c>
      <c r="NI425" s="360">
        <f t="shared" si="1687"/>
        <v>4.0392164138287889E-4</v>
      </c>
      <c r="NJ425" s="360">
        <f t="shared" si="1688"/>
        <v>0.25588435999029008</v>
      </c>
      <c r="NK425" s="361">
        <f t="shared" si="1689"/>
        <v>0</v>
      </c>
      <c r="NL425" s="145">
        <f t="shared" si="1840"/>
        <v>3.6519084778067041</v>
      </c>
      <c r="NM425" s="56">
        <f t="shared" si="1604"/>
        <v>3.6519084778067041</v>
      </c>
      <c r="NN425" s="56">
        <f t="shared" si="1841"/>
        <v>3.064369456215017</v>
      </c>
      <c r="NO425" s="58">
        <f t="shared" si="1596"/>
        <v>3.3203938007699212</v>
      </c>
      <c r="NP425" s="55">
        <f t="shared" si="1690"/>
        <v>1.0843924571092152</v>
      </c>
      <c r="NQ425" s="56">
        <f t="shared" si="1597"/>
        <v>1.0843924571092152</v>
      </c>
      <c r="NR425" s="56">
        <f t="shared" si="1691"/>
        <v>1.0894373777783763</v>
      </c>
      <c r="NS425" s="61">
        <f t="shared" si="1598"/>
        <v>1.0908353759223104</v>
      </c>
      <c r="NT425" s="41"/>
      <c r="NU425" s="86">
        <f t="shared" si="1852"/>
        <v>0</v>
      </c>
      <c r="NV425" s="86">
        <f t="shared" si="1852"/>
        <v>0</v>
      </c>
      <c r="NW425" s="86">
        <f t="shared" si="1852"/>
        <v>0</v>
      </c>
      <c r="NX425" s="86">
        <f t="shared" si="1842"/>
        <v>0</v>
      </c>
      <c r="NY425" s="87">
        <f t="shared" si="1853"/>
        <v>0</v>
      </c>
      <c r="NZ425" s="87">
        <f t="shared" si="1853"/>
        <v>0</v>
      </c>
      <c r="OA425" s="87">
        <f t="shared" si="1853"/>
        <v>0</v>
      </c>
      <c r="OB425" s="87">
        <f t="shared" si="1843"/>
        <v>0</v>
      </c>
      <c r="OC425" s="26"/>
    </row>
    <row r="426" spans="1:393" thickBot="1" x14ac:dyDescent="0.35">
      <c r="A426" s="136" t="s">
        <v>950</v>
      </c>
      <c r="B426" s="137" t="s">
        <v>951</v>
      </c>
      <c r="C426" s="133" t="s">
        <v>100</v>
      </c>
      <c r="D426" s="64">
        <f>VLOOKUP(B426,[1]УсіТ_1!$A$10:$G$556,6,FALSE)</f>
        <v>2621.8</v>
      </c>
      <c r="E426" s="64">
        <f>VLOOKUP(B426,[1]УсіТ_1!$A$10:$G$556,7,FALSE)</f>
        <v>110.4</v>
      </c>
      <c r="F426" s="38"/>
      <c r="G426" s="38"/>
      <c r="H426" s="39"/>
      <c r="I426" s="256">
        <v>3.4296000000000002</v>
      </c>
      <c r="J426" s="62">
        <v>3.4296000000000002</v>
      </c>
      <c r="K426" s="257">
        <f t="shared" si="1692"/>
        <v>2.7451000000000003</v>
      </c>
      <c r="L426" s="293">
        <f t="shared" si="1693"/>
        <v>2.9564000000000004</v>
      </c>
      <c r="M426" s="63">
        <v>0.21129999999999999</v>
      </c>
      <c r="N426" s="63">
        <v>0.27939999999999998</v>
      </c>
      <c r="O426" s="63">
        <v>0.47320000000000001</v>
      </c>
      <c r="P426" s="63">
        <v>8.6E-3</v>
      </c>
      <c r="Q426" s="63">
        <v>0</v>
      </c>
      <c r="R426" s="63">
        <v>0</v>
      </c>
      <c r="S426" s="63">
        <v>0.65369999999999995</v>
      </c>
      <c r="T426" s="63">
        <v>2.6599999999999999E-2</v>
      </c>
      <c r="U426" s="63">
        <v>6.9999999999999999E-4</v>
      </c>
      <c r="V426" s="63">
        <v>4.4400000000000002E-2</v>
      </c>
      <c r="W426" s="63">
        <v>0.11269999999999999</v>
      </c>
      <c r="X426" s="63">
        <v>1.2291000000000001</v>
      </c>
      <c r="Y426" s="63">
        <v>0.15060000000000001</v>
      </c>
      <c r="Z426" s="63">
        <v>5.0000000000000001E-4</v>
      </c>
      <c r="AA426" s="63">
        <v>0.23880000000000001</v>
      </c>
      <c r="AB426" s="259">
        <v>0</v>
      </c>
      <c r="AC426" s="144">
        <v>200.19</v>
      </c>
      <c r="AD426" s="70">
        <v>44.041800000000002</v>
      </c>
      <c r="AE426" s="70">
        <v>145.75148470049101</v>
      </c>
      <c r="AF426" s="68">
        <f t="shared" si="1694"/>
        <v>10.237584285362487</v>
      </c>
      <c r="AG426" s="68">
        <f t="shared" si="1695"/>
        <v>46.474609914567957</v>
      </c>
      <c r="AH426" s="71">
        <v>6.8735000781249997</v>
      </c>
      <c r="AI426" s="71">
        <v>42.799378472704397</v>
      </c>
      <c r="AJ426" s="68">
        <f t="shared" si="1696"/>
        <v>0.58656548196841374</v>
      </c>
      <c r="AK426" s="68">
        <f t="shared" si="1697"/>
        <v>25.061347262205953</v>
      </c>
      <c r="AL426" s="71">
        <v>21.982808162565998</v>
      </c>
      <c r="AM426" s="69">
        <f t="shared" si="1698"/>
        <v>553.96676569666374</v>
      </c>
      <c r="AN426" s="260">
        <v>260.39999999999998</v>
      </c>
      <c r="AO426" s="71">
        <v>57.287999999999997</v>
      </c>
      <c r="AP426" s="71">
        <v>189.588324172076</v>
      </c>
      <c r="AQ426" s="68">
        <f t="shared" si="1699"/>
        <v>13.316683889846617</v>
      </c>
      <c r="AR426" s="68">
        <f t="shared" si="1700"/>
        <v>60.452512222156493</v>
      </c>
      <c r="AS426" s="71">
        <v>17.5652108081417</v>
      </c>
      <c r="AT426" s="261">
        <f t="shared" si="1609"/>
        <v>3.8094985905700134</v>
      </c>
      <c r="AU426" s="71">
        <v>56.602009478921303</v>
      </c>
      <c r="AV426" s="68">
        <f t="shared" si="1701"/>
        <v>0.77573053990861651</v>
      </c>
      <c r="AW426" s="68">
        <f t="shared" si="1702"/>
        <v>33.143533058420289</v>
      </c>
      <c r="AX426" s="71">
        <v>29.072177222956999</v>
      </c>
      <c r="AY426" s="69">
        <f t="shared" si="1703"/>
        <v>732.61886601851518</v>
      </c>
      <c r="AZ426" s="260">
        <v>150</v>
      </c>
      <c r="BA426" s="260">
        <v>764.57500000000198</v>
      </c>
      <c r="BB426" s="260">
        <v>79.734250000000202</v>
      </c>
      <c r="BC426" s="262">
        <f t="shared" si="1704"/>
        <v>63.787400000000162</v>
      </c>
      <c r="BD426" s="262">
        <f t="shared" si="1610"/>
        <v>15.94685000000004</v>
      </c>
      <c r="BE426" s="260">
        <v>29.92765</v>
      </c>
      <c r="BF426" s="262">
        <f t="shared" si="1705"/>
        <v>23.942120000000003</v>
      </c>
      <c r="BG426" s="262">
        <f t="shared" si="1611"/>
        <v>5.9855299999999971</v>
      </c>
      <c r="BH426" s="260">
        <v>94.273991289494361</v>
      </c>
      <c r="BI426" s="263">
        <f t="shared" si="1706"/>
        <v>55.202512695528583</v>
      </c>
      <c r="BJ426" s="68">
        <f t="shared" si="1707"/>
        <v>1.2920250506225202</v>
      </c>
      <c r="BK426" s="260">
        <v>48.421439565961357</v>
      </c>
      <c r="BL426" s="69">
        <f t="shared" si="1708"/>
        <v>1220.3187970265494</v>
      </c>
      <c r="BM426" s="260">
        <v>7.61</v>
      </c>
      <c r="BN426" s="260">
        <v>1.6741999999999999</v>
      </c>
      <c r="BO426" s="260">
        <v>5.5405804414343098</v>
      </c>
      <c r="BP426" s="68">
        <f t="shared" si="1709"/>
        <v>0.38917037020634593</v>
      </c>
      <c r="BQ426" s="68">
        <f t="shared" si="1710"/>
        <v>1.7666805607166267</v>
      </c>
      <c r="BR426" s="260">
        <v>1.3220701498</v>
      </c>
      <c r="BS426" s="260">
        <v>1.7413716889884101</v>
      </c>
      <c r="BT426" s="68">
        <f t="shared" si="1711"/>
        <v>2.3865498997586162E-2</v>
      </c>
      <c r="BU426" s="68">
        <f t="shared" si="1712"/>
        <v>1.0196671579739196</v>
      </c>
      <c r="BV426" s="260">
        <v>0.89441111401113504</v>
      </c>
      <c r="BW426" s="69">
        <f t="shared" si="1713"/>
        <v>22.539160073080627</v>
      </c>
      <c r="BX426" s="260">
        <v>0</v>
      </c>
      <c r="BY426" s="260">
        <v>0</v>
      </c>
      <c r="BZ426" s="263">
        <f t="shared" si="1714"/>
        <v>0</v>
      </c>
      <c r="CA426" s="263">
        <f t="shared" si="1715"/>
        <v>0</v>
      </c>
      <c r="CB426" s="260">
        <v>0</v>
      </c>
      <c r="CC426" s="264">
        <f t="shared" si="1716"/>
        <v>0</v>
      </c>
      <c r="CD426" s="260">
        <v>0</v>
      </c>
      <c r="CE426" s="260">
        <v>0</v>
      </c>
      <c r="CF426" s="263">
        <f t="shared" si="1717"/>
        <v>0</v>
      </c>
      <c r="CG426" s="263">
        <f t="shared" si="1718"/>
        <v>0</v>
      </c>
      <c r="CH426" s="260">
        <v>0</v>
      </c>
      <c r="CI426" s="69">
        <f t="shared" si="1719"/>
        <v>0</v>
      </c>
      <c r="CJ426" s="260">
        <v>687.36531422201688</v>
      </c>
      <c r="CK426" s="260">
        <v>151.2203820499181</v>
      </c>
      <c r="CL426" s="260">
        <v>54.599115889521286</v>
      </c>
      <c r="CM426" s="260">
        <v>25.007931903623675</v>
      </c>
      <c r="CN426" s="260">
        <v>334.54501457831122</v>
      </c>
      <c r="CO426" s="265">
        <f t="shared" si="1720"/>
        <v>23.498441823980578</v>
      </c>
      <c r="CP426" s="266">
        <f t="shared" si="1721"/>
        <v>106.67369243846947</v>
      </c>
      <c r="CQ426" s="260">
        <v>132.40563273004227</v>
      </c>
      <c r="CR426" s="265">
        <f t="shared" si="1722"/>
        <v>1.8146191965652294</v>
      </c>
      <c r="CS426" s="265">
        <f t="shared" si="1723"/>
        <v>77.530647867607172</v>
      </c>
      <c r="CT426" s="260">
        <v>68.006773177885805</v>
      </c>
      <c r="CU426" s="267">
        <f t="shared" si="1612"/>
        <v>1713.7706791772346</v>
      </c>
      <c r="CV426" s="260">
        <v>49.964700000000015</v>
      </c>
      <c r="CW426" s="260">
        <v>5.38848820933742</v>
      </c>
      <c r="CX426" s="68">
        <f t="shared" si="1724"/>
        <v>7.3849230908969346E-2</v>
      </c>
      <c r="CY426" s="68">
        <f t="shared" si="1725"/>
        <v>3.1552508249303637</v>
      </c>
      <c r="CZ426" s="260">
        <v>2.7676594104668699</v>
      </c>
      <c r="DA426" s="69">
        <f t="shared" si="1726"/>
        <v>69.745017143765153</v>
      </c>
      <c r="DB426" s="260">
        <v>1.2803999999999962</v>
      </c>
      <c r="DC426" s="260">
        <v>0.138085894706375</v>
      </c>
      <c r="DD426" s="68">
        <f t="shared" si="1727"/>
        <v>1.8924671869508694E-3</v>
      </c>
      <c r="DE426" s="68">
        <f t="shared" si="1728"/>
        <v>8.0856747988896707E-2</v>
      </c>
      <c r="DF426" s="260">
        <v>7.0924294735318694E-2</v>
      </c>
      <c r="DG426" s="69">
        <f t="shared" si="1729"/>
        <v>1.7872922273300278</v>
      </c>
      <c r="DH426" s="260">
        <v>42.448413248954878</v>
      </c>
      <c r="DI426" s="260">
        <v>9.3386509147700725</v>
      </c>
      <c r="DJ426" s="260">
        <v>0.63997106659999969</v>
      </c>
      <c r="DK426" s="260">
        <v>30.902444845239149</v>
      </c>
      <c r="DL426" s="68">
        <f t="shared" si="1730"/>
        <v>2.1705877259295976</v>
      </c>
      <c r="DM426" s="68">
        <f t="shared" si="1731"/>
        <v>9.8536153682426448</v>
      </c>
      <c r="DN426" s="260">
        <v>8.9862151351776696</v>
      </c>
      <c r="DO426" s="68">
        <f t="shared" si="1732"/>
        <v>0.12315607842760996</v>
      </c>
      <c r="DP426" s="68">
        <f t="shared" si="1733"/>
        <v>5.2619142172638256</v>
      </c>
      <c r="DQ426" s="260">
        <v>4.6155400025292899</v>
      </c>
      <c r="DR426" s="264">
        <f t="shared" si="1734"/>
        <v>116.31748225592526</v>
      </c>
      <c r="DS426" s="260">
        <v>106.96</v>
      </c>
      <c r="DT426" s="260">
        <v>23.531199999999998</v>
      </c>
      <c r="DU426" s="260">
        <v>77.873913799712795</v>
      </c>
      <c r="DV426" s="68">
        <f t="shared" si="1735"/>
        <v>5.4698637052918269</v>
      </c>
      <c r="DW426" s="68">
        <f t="shared" si="1736"/>
        <v>24.831031902004021</v>
      </c>
      <c r="DX426" s="260">
        <v>2.0232699458333299</v>
      </c>
      <c r="DY426" s="260">
        <v>1.1974103304583299</v>
      </c>
      <c r="DZ426" s="260">
        <v>0</v>
      </c>
      <c r="EA426" s="260">
        <v>22.818661107578802</v>
      </c>
      <c r="EB426" s="68">
        <f t="shared" si="1737"/>
        <v>0.31272975047936746</v>
      </c>
      <c r="EC426" s="68">
        <f t="shared" si="1738"/>
        <v>13.361558286187197</v>
      </c>
      <c r="ED426" s="267">
        <v>11.7202227591791</v>
      </c>
      <c r="EE426" s="69">
        <f t="shared" si="1739"/>
        <v>295.34961353131484</v>
      </c>
      <c r="EF426" s="260">
        <v>653.82579563492095</v>
      </c>
      <c r="EG426" s="260">
        <v>143.8416750396826</v>
      </c>
      <c r="EH426" s="260">
        <v>1034.9150933082467</v>
      </c>
      <c r="EI426" s="260">
        <v>476.02817547964105</v>
      </c>
      <c r="EJ426" s="268">
        <f t="shared" si="1740"/>
        <v>33.436219045689988</v>
      </c>
      <c r="EK426" s="266">
        <f t="shared" si="1741"/>
        <v>151.78729608978929</v>
      </c>
      <c r="EL426" s="260">
        <v>248.97421078368075</v>
      </c>
      <c r="EM426" s="268">
        <f t="shared" si="1742"/>
        <v>3.4121915587903446</v>
      </c>
      <c r="EN426" s="268">
        <f t="shared" si="1743"/>
        <v>145.78784502122741</v>
      </c>
      <c r="EO426" s="269">
        <f t="shared" si="1744"/>
        <v>2557.5849502461724</v>
      </c>
      <c r="EP426" s="69">
        <f t="shared" si="1745"/>
        <v>3222.5570373101773</v>
      </c>
      <c r="EQ426" s="260">
        <v>139.87</v>
      </c>
      <c r="ER426" s="260">
        <v>30.7714</v>
      </c>
      <c r="ES426" s="260">
        <v>101.83455799519299</v>
      </c>
      <c r="ET426" s="68">
        <f t="shared" si="1746"/>
        <v>7.1528593535823557</v>
      </c>
      <c r="EU426" s="68">
        <f t="shared" si="1747"/>
        <v>32.471170831463226</v>
      </c>
      <c r="EV426" s="260">
        <v>10.3956282073</v>
      </c>
      <c r="EW426" s="260">
        <v>30.5065417586558</v>
      </c>
      <c r="EX426" s="68">
        <f t="shared" si="1748"/>
        <v>0.41809215480237777</v>
      </c>
      <c r="EY426" s="68">
        <f t="shared" si="1749"/>
        <v>17.86322755294794</v>
      </c>
      <c r="EZ426" s="260">
        <v>15.6689063980574</v>
      </c>
      <c r="FA426" s="69">
        <f t="shared" si="1750"/>
        <v>394.85644123104731</v>
      </c>
      <c r="FB426" s="260">
        <v>0.83333333333333348</v>
      </c>
      <c r="FC426" s="260">
        <v>8.9871586162120806E-2</v>
      </c>
      <c r="FD426" s="68">
        <f t="shared" si="1751"/>
        <v>1.2316900883518657E-3</v>
      </c>
      <c r="FE426" s="68">
        <f t="shared" si="1752"/>
        <v>5.2624666763574489E-2</v>
      </c>
      <c r="FF426" s="260">
        <v>4.6160245974772703E-2</v>
      </c>
      <c r="FG426" s="69">
        <f t="shared" si="1753"/>
        <v>1.1632381985642724</v>
      </c>
      <c r="FH426" s="260">
        <v>448.529106666666</v>
      </c>
      <c r="FI426" s="260">
        <v>48.3720267072148</v>
      </c>
      <c r="FJ426" s="68">
        <f t="shared" si="1754"/>
        <v>0.66293862602237885</v>
      </c>
      <c r="FK426" s="68">
        <f t="shared" si="1755"/>
        <v>28.324433726516457</v>
      </c>
      <c r="FL426" s="260">
        <v>24.844999999999999</v>
      </c>
      <c r="FM426" s="69">
        <f t="shared" si="1756"/>
        <v>626.09536004865686</v>
      </c>
      <c r="FN426" s="260">
        <v>0</v>
      </c>
      <c r="FO426" s="260">
        <v>0</v>
      </c>
      <c r="FP426" s="68">
        <f t="shared" si="1757"/>
        <v>0</v>
      </c>
      <c r="FQ426" s="68">
        <f t="shared" si="1758"/>
        <v>0</v>
      </c>
      <c r="FR426" s="260">
        <v>0</v>
      </c>
      <c r="FS426" s="264">
        <f t="shared" si="1759"/>
        <v>0</v>
      </c>
      <c r="FT426" s="270">
        <f t="shared" si="1613"/>
        <v>8971.0857499388239</v>
      </c>
      <c r="FU426" s="271">
        <f t="shared" si="1614"/>
        <v>2560.3768311102635</v>
      </c>
      <c r="FV426" s="272">
        <f t="shared" si="1760"/>
        <v>1123.479552623166</v>
      </c>
      <c r="FW426" s="272">
        <f t="shared" si="1615"/>
        <v>116.54695049419385</v>
      </c>
      <c r="FX426" s="272">
        <f t="shared" si="1616"/>
        <v>764.57500000000198</v>
      </c>
      <c r="FY426" s="272">
        <f t="shared" si="1617"/>
        <v>0</v>
      </c>
      <c r="FZ426" s="272">
        <f t="shared" si="1618"/>
        <v>0</v>
      </c>
      <c r="GA426" s="272">
        <f t="shared" si="1619"/>
        <v>49.964700000000015</v>
      </c>
      <c r="GB426" s="272">
        <f t="shared" si="1620"/>
        <v>1.2803999999999962</v>
      </c>
      <c r="GC426" s="272">
        <f t="shared" si="1621"/>
        <v>448.529106666666</v>
      </c>
      <c r="GD426" s="272">
        <f t="shared" si="1622"/>
        <v>0</v>
      </c>
      <c r="GE426" s="272">
        <f t="shared" si="1623"/>
        <v>1362.0644960120985</v>
      </c>
      <c r="GF426" s="273">
        <f t="shared" si="1624"/>
        <v>529.85894337943989</v>
      </c>
      <c r="GG426" s="273">
        <f t="shared" si="1625"/>
        <v>95.671410199889806</v>
      </c>
      <c r="GH426" s="272">
        <f t="shared" si="1761"/>
        <v>693.09648484266438</v>
      </c>
      <c r="GI426" s="274">
        <f t="shared" si="1762"/>
        <v>495.13141128438508</v>
      </c>
      <c r="GJ426" s="275">
        <f t="shared" si="1626"/>
        <v>9.4988873247687184</v>
      </c>
      <c r="GK426" s="271">
        <f t="shared" si="1763"/>
        <v>7119.9135217490548</v>
      </c>
      <c r="GL426" s="276">
        <f t="shared" si="1764"/>
        <v>8971.0910374038085</v>
      </c>
      <c r="GM426" s="272">
        <f t="shared" si="1765"/>
        <v>3585.3671857740887</v>
      </c>
      <c r="GN426" s="272">
        <f t="shared" si="1766"/>
        <v>221.71724801885239</v>
      </c>
      <c r="GO426" s="277">
        <f t="shared" si="1767"/>
        <v>0.5035689232491295</v>
      </c>
      <c r="GP426" s="278">
        <f t="shared" si="1768"/>
        <v>3.1140441150243923E-2</v>
      </c>
      <c r="GQ426" s="279">
        <f t="shared" si="1769"/>
        <v>1.0743180873876701</v>
      </c>
      <c r="GR426" s="280">
        <f t="shared" si="1770"/>
        <v>7119.9135217490548</v>
      </c>
      <c r="GS426" s="272">
        <f t="shared" si="1771"/>
        <v>3585.3671857740887</v>
      </c>
      <c r="GT426" s="272">
        <f t="shared" si="1627"/>
        <v>221.71724801885239</v>
      </c>
      <c r="GU426" s="73">
        <f t="shared" si="1772"/>
        <v>0.5035689232491295</v>
      </c>
      <c r="GV426" s="74">
        <f t="shared" si="1773"/>
        <v>3.1140441150243923E-2</v>
      </c>
      <c r="GW426" s="279">
        <f t="shared" si="1774"/>
        <v>1.0743180873876701</v>
      </c>
      <c r="GX426" s="280">
        <f t="shared" si="1775"/>
        <v>5711.7503767306316</v>
      </c>
      <c r="GY426" s="272">
        <f t="shared" si="1628"/>
        <v>3186.5144525298792</v>
      </c>
      <c r="GZ426" s="272">
        <f t="shared" si="1629"/>
        <v>121.8715532008988</v>
      </c>
      <c r="HA426" s="73">
        <f t="shared" si="1776"/>
        <v>0.55788755501493381</v>
      </c>
      <c r="HB426" s="74">
        <f t="shared" si="1777"/>
        <v>2.1336988692187434E-2</v>
      </c>
      <c r="HC426" s="279">
        <f t="shared" si="1778"/>
        <v>1.0802970273171617</v>
      </c>
      <c r="HD426" s="280">
        <f t="shared" si="1779"/>
        <v>6151.4065399819519</v>
      </c>
      <c r="HE426" s="272">
        <f t="shared" si="1630"/>
        <v>3518.0201202855437</v>
      </c>
      <c r="HF426" s="272">
        <f t="shared" si="1631"/>
        <v>132.69570296822971</v>
      </c>
      <c r="HG426" s="73">
        <f t="shared" si="1780"/>
        <v>0.57190499399115724</v>
      </c>
      <c r="HH426" s="74">
        <f t="shared" si="1781"/>
        <v>2.1571603519577986E-2</v>
      </c>
      <c r="HI426" s="281">
        <f t="shared" si="1782"/>
        <v>1.0822678924455504</v>
      </c>
      <c r="HJ426" s="72">
        <f t="shared" si="1632"/>
        <v>3.6844813125047535</v>
      </c>
      <c r="HK426" s="73">
        <f t="shared" si="1783"/>
        <v>3.6844813125047535</v>
      </c>
      <c r="HL426" s="73">
        <f t="shared" si="1633"/>
        <v>2.965523369688341</v>
      </c>
      <c r="HM426" s="74">
        <f t="shared" si="1784"/>
        <v>3.1996167972260259</v>
      </c>
      <c r="HN426" s="75"/>
      <c r="HO426" s="75"/>
      <c r="HP426" s="76">
        <f t="shared" si="1785"/>
        <v>331.50566775566415</v>
      </c>
      <c r="HQ426" s="77">
        <f t="shared" si="1786"/>
        <v>377.25676496262332</v>
      </c>
      <c r="HR426" s="77">
        <f t="shared" si="1787"/>
        <v>10.824149767330901</v>
      </c>
      <c r="HS426" s="77">
        <f t="shared" si="1788"/>
        <v>12.499728151313725</v>
      </c>
      <c r="HT426" s="282">
        <f t="shared" si="1789"/>
        <v>439.65616325132044</v>
      </c>
      <c r="HU426" s="73">
        <f t="shared" si="1844"/>
        <v>0.75401119207366996</v>
      </c>
      <c r="HV426" s="74">
        <f t="shared" si="1845"/>
        <v>2.4619579280510388E-2</v>
      </c>
      <c r="HW426" s="279">
        <f t="shared" si="1605"/>
        <v>1.1078721954907103</v>
      </c>
      <c r="HX426" s="76">
        <f t="shared" si="1790"/>
        <v>431.87517524230367</v>
      </c>
      <c r="HY426" s="77">
        <f t="shared" si="1791"/>
        <v>491.47826817749399</v>
      </c>
      <c r="HZ426" s="77">
        <f t="shared" si="1634"/>
        <v>17.901913020325246</v>
      </c>
      <c r="IA426" s="77">
        <f t="shared" si="1792"/>
        <v>20.673129155871596</v>
      </c>
      <c r="IB426" s="282">
        <f t="shared" si="1793"/>
        <v>581.44354445913905</v>
      </c>
      <c r="IC426" s="73">
        <f t="shared" si="1846"/>
        <v>0.74276372892579889</v>
      </c>
      <c r="ID426" s="74">
        <f t="shared" si="1847"/>
        <v>3.0788738117262394E-2</v>
      </c>
      <c r="IE426" s="279">
        <f t="shared" si="1854"/>
        <v>1.1072749188896018</v>
      </c>
      <c r="IF426" s="76">
        <f t="shared" si="1635"/>
        <v>67.347065488544871</v>
      </c>
      <c r="IG426" s="77">
        <f t="shared" si="1794"/>
        <v>76.64163399661895</v>
      </c>
      <c r="IH426" s="77">
        <f t="shared" si="1636"/>
        <v>89.021545050622677</v>
      </c>
      <c r="II426" s="77">
        <f t="shared" si="1795"/>
        <v>102.80208022445908</v>
      </c>
      <c r="IJ426" s="282">
        <f t="shared" si="1796"/>
        <v>968.50698176710262</v>
      </c>
      <c r="IK426" s="73">
        <f t="shared" si="1637"/>
        <v>6.953699535099464E-2</v>
      </c>
      <c r="IL426" s="74">
        <f t="shared" si="1638"/>
        <v>9.1916265681634218E-2</v>
      </c>
      <c r="IM426" s="279">
        <f t="shared" si="1797"/>
        <v>1.0238254386559078</v>
      </c>
      <c r="IN426" s="76">
        <f t="shared" si="1639"/>
        <v>12.683544216802467</v>
      </c>
      <c r="IO426" s="77">
        <f t="shared" si="1798"/>
        <v>14.434000154163375</v>
      </c>
      <c r="IP426" s="77">
        <f t="shared" si="1640"/>
        <v>0.41303586920393209</v>
      </c>
      <c r="IQ426" s="77">
        <f t="shared" si="1799"/>
        <v>0.47697382175670078</v>
      </c>
      <c r="IR426" s="282">
        <f t="shared" si="1800"/>
        <v>17.888222280222717</v>
      </c>
      <c r="IS426" s="73">
        <f t="shared" si="1606"/>
        <v>0.70904442141382817</v>
      </c>
      <c r="IT426" s="74">
        <f t="shared" si="1607"/>
        <v>2.3089822047917308E-2</v>
      </c>
      <c r="IU426" s="279">
        <f t="shared" si="1608"/>
        <v>1.10142952505234</v>
      </c>
      <c r="IV426" s="76">
        <f t="shared" si="1641"/>
        <v>0</v>
      </c>
      <c r="IW426" s="77">
        <f t="shared" si="1801"/>
        <v>0</v>
      </c>
      <c r="IX426" s="77">
        <f t="shared" si="1802"/>
        <v>0</v>
      </c>
      <c r="IY426" s="77">
        <f t="shared" si="1803"/>
        <v>0</v>
      </c>
      <c r="IZ426" s="282">
        <f t="shared" si="1804"/>
        <v>0</v>
      </c>
      <c r="JA426" s="283"/>
      <c r="JB426" s="284"/>
      <c r="JC426" s="285"/>
      <c r="JD426" s="76">
        <f t="shared" si="1642"/>
        <v>0</v>
      </c>
      <c r="JE426" s="77">
        <f t="shared" si="1805"/>
        <v>0</v>
      </c>
      <c r="JF426" s="77">
        <f t="shared" si="1643"/>
        <v>0</v>
      </c>
      <c r="JG426" s="77">
        <f t="shared" si="1806"/>
        <v>0</v>
      </c>
      <c r="JH426" s="282">
        <f t="shared" si="1807"/>
        <v>0</v>
      </c>
      <c r="JI426" s="283"/>
      <c r="JJ426" s="284"/>
      <c r="JK426" s="285"/>
      <c r="JL426" s="76">
        <f t="shared" si="1644"/>
        <v>1063.3149914453484</v>
      </c>
      <c r="JM426" s="77">
        <f t="shared" si="1808"/>
        <v>1210.0630934147209</v>
      </c>
      <c r="JN426" s="77">
        <f t="shared" si="1645"/>
        <v>50.320992924169488</v>
      </c>
      <c r="JO426" s="77">
        <f t="shared" si="1809"/>
        <v>58.110682628830929</v>
      </c>
      <c r="JP426" s="282">
        <f t="shared" si="1810"/>
        <v>1360.1354596644719</v>
      </c>
      <c r="JQ426" s="73">
        <f t="shared" si="1646"/>
        <v>0.78177139187861089</v>
      </c>
      <c r="JR426" s="74">
        <f t="shared" si="1647"/>
        <v>3.6997045085923309E-2</v>
      </c>
      <c r="JS426" s="279">
        <f t="shared" si="1848"/>
        <v>1.1136194123724679</v>
      </c>
      <c r="JT426" s="76">
        <f t="shared" si="1648"/>
        <v>3.8494060064150437</v>
      </c>
      <c r="JU426" s="77">
        <f t="shared" si="1811"/>
        <v>4.380662529360384</v>
      </c>
      <c r="JV426" s="77">
        <f t="shared" si="1649"/>
        <v>7.3849230908969346E-2</v>
      </c>
      <c r="JW426" s="77">
        <f t="shared" si="1812"/>
        <v>8.5281091853677798E-2</v>
      </c>
      <c r="JX426" s="282">
        <f t="shared" si="1813"/>
        <v>55.353188209337425</v>
      </c>
      <c r="JY426" s="73">
        <f t="shared" si="1855"/>
        <v>6.9542624931687211E-2</v>
      </c>
      <c r="JZ426" s="74">
        <f t="shared" si="1856"/>
        <v>1.3341459326549118E-3</v>
      </c>
      <c r="KA426" s="279">
        <f t="shared" si="1857"/>
        <v>1.0098041034571972</v>
      </c>
      <c r="KB426" s="76">
        <f t="shared" si="1650"/>
        <v>9.8645232546453979E-2</v>
      </c>
      <c r="KC426" s="77">
        <f t="shared" si="1814"/>
        <v>0.11225926109019009</v>
      </c>
      <c r="KD426" s="77">
        <f t="shared" si="1651"/>
        <v>1.8924671869508694E-3</v>
      </c>
      <c r="KE426" s="77">
        <f t="shared" si="1815"/>
        <v>2.1854211074908642E-3</v>
      </c>
      <c r="KF426" s="282">
        <f t="shared" si="1816"/>
        <v>1.4184858947063714</v>
      </c>
      <c r="KG426" s="73">
        <f t="shared" si="1858"/>
        <v>6.9542624931687239E-2</v>
      </c>
      <c r="KH426" s="74">
        <f t="shared" si="1859"/>
        <v>1.3341459326549122E-3</v>
      </c>
      <c r="KI426" s="279">
        <f t="shared" si="1860"/>
        <v>1.0098041034571972</v>
      </c>
      <c r="KJ426" s="76">
        <f t="shared" si="1652"/>
        <v>70.228010258042843</v>
      </c>
      <c r="KK426" s="77">
        <f t="shared" si="1817"/>
        <v>79.920177953755328</v>
      </c>
      <c r="KL426" s="77">
        <f t="shared" si="1653"/>
        <v>2.2937438043572076</v>
      </c>
      <c r="KM426" s="77">
        <f t="shared" si="1818"/>
        <v>2.6488153452717036</v>
      </c>
      <c r="KN426" s="282">
        <f t="shared" si="1819"/>
        <v>92.315462107877181</v>
      </c>
      <c r="KO426" s="73">
        <f t="shared" si="1654"/>
        <v>0.76073941086896602</v>
      </c>
      <c r="KP426" s="74">
        <f t="shared" si="1655"/>
        <v>2.4846799788282539E-2</v>
      </c>
      <c r="KQ426" s="279">
        <f t="shared" si="1656"/>
        <v>1.1088359307012521</v>
      </c>
      <c r="KR426" s="76">
        <f t="shared" si="1657"/>
        <v>177.08616002959329</v>
      </c>
      <c r="KS426" s="77">
        <f t="shared" si="1820"/>
        <v>201.52582097527744</v>
      </c>
      <c r="KT426" s="77">
        <f t="shared" si="1658"/>
        <v>5.7825934557711944</v>
      </c>
      <c r="KU426" s="77">
        <f t="shared" si="1821"/>
        <v>6.6777389227245756</v>
      </c>
      <c r="KV426" s="282">
        <f t="shared" si="1822"/>
        <v>234.40445518358322</v>
      </c>
      <c r="KW426" s="73">
        <f t="shared" si="1590"/>
        <v>0.75547267175831267</v>
      </c>
      <c r="KX426" s="74">
        <f t="shared" si="1591"/>
        <v>2.4669298419444822E-2</v>
      </c>
      <c r="KY426" s="279">
        <f t="shared" si="1592"/>
        <v>1.1080815908246948</v>
      </c>
      <c r="KZ426" s="76">
        <f t="shared" si="1659"/>
        <v>1160.7091428300439</v>
      </c>
      <c r="LA426" s="77">
        <f t="shared" si="1823"/>
        <v>1320.8986116320182</v>
      </c>
      <c r="LB426" s="77">
        <f t="shared" si="1660"/>
        <v>36.848410604480335</v>
      </c>
      <c r="LC426" s="77">
        <f t="shared" si="1824"/>
        <v>42.552544566053896</v>
      </c>
      <c r="LD426" s="286">
        <f t="shared" si="1825"/>
        <v>2557.5849502461724</v>
      </c>
      <c r="LE426" s="73">
        <f t="shared" si="1661"/>
        <v>0.45383014265794902</v>
      </c>
      <c r="LF426" s="74">
        <f t="shared" si="1662"/>
        <v>1.4407502124585777E-2</v>
      </c>
      <c r="LG426" s="279">
        <f t="shared" si="1663"/>
        <v>1.0648633793171094</v>
      </c>
      <c r="LH426" s="76">
        <f t="shared" si="1664"/>
        <v>232.04936602898161</v>
      </c>
      <c r="LI426" s="77">
        <f t="shared" si="1826"/>
        <v>264.07449903464135</v>
      </c>
      <c r="LJ426" s="77">
        <f t="shared" si="1665"/>
        <v>7.5709515083847334</v>
      </c>
      <c r="LK426" s="77">
        <f t="shared" si="1827"/>
        <v>8.74293480188269</v>
      </c>
      <c r="LL426" s="282">
        <f t="shared" si="1828"/>
        <v>313.37812796114866</v>
      </c>
      <c r="LM426" s="73">
        <f t="shared" si="1849"/>
        <v>0.74047722327880561</v>
      </c>
      <c r="LN426" s="74">
        <f t="shared" si="1850"/>
        <v>2.4159157365709165E-2</v>
      </c>
      <c r="LO426" s="279">
        <f t="shared" si="1851"/>
        <v>1.1059330991449197</v>
      </c>
      <c r="LP426" s="76">
        <f t="shared" si="1666"/>
        <v>6.4202093451560874E-2</v>
      </c>
      <c r="LQ426" s="77">
        <f t="shared" si="1829"/>
        <v>7.3062624368810794E-2</v>
      </c>
      <c r="LR426" s="77">
        <f t="shared" si="1667"/>
        <v>1.2316900883518657E-3</v>
      </c>
      <c r="LS426" s="77">
        <f t="shared" si="1830"/>
        <v>1.4223557140287345E-3</v>
      </c>
      <c r="LT426" s="282">
        <f t="shared" si="1831"/>
        <v>0.92320491949545436</v>
      </c>
      <c r="LU426" s="73">
        <f t="shared" si="1599"/>
        <v>6.9542624931687211E-2</v>
      </c>
      <c r="LV426" s="74">
        <f t="shared" si="1600"/>
        <v>1.3341459326549118E-3</v>
      </c>
      <c r="LW426" s="279">
        <f t="shared" si="1601"/>
        <v>1.0098041034571972</v>
      </c>
      <c r="LX426" s="76">
        <f t="shared" si="1668"/>
        <v>34.555809146350079</v>
      </c>
      <c r="LY426" s="77">
        <f t="shared" si="1832"/>
        <v>39.324856366637853</v>
      </c>
      <c r="LZ426" s="77">
        <f t="shared" si="1669"/>
        <v>0.66293862602237885</v>
      </c>
      <c r="MA426" s="77">
        <f t="shared" si="1833"/>
        <v>0.76556152533064314</v>
      </c>
      <c r="MB426" s="286">
        <f t="shared" si="1834"/>
        <v>496.90107940369586</v>
      </c>
      <c r="MC426" s="73">
        <f t="shared" si="1593"/>
        <v>6.9542632484957845E-2</v>
      </c>
      <c r="MD426" s="74">
        <f t="shared" si="1594"/>
        <v>1.3341460775612233E-3</v>
      </c>
      <c r="ME426" s="279">
        <f t="shared" si="1595"/>
        <v>1.0098041045220556</v>
      </c>
      <c r="MF426" s="76">
        <f t="shared" si="1670"/>
        <v>0</v>
      </c>
      <c r="MG426" s="77">
        <f t="shared" si="1835"/>
        <v>0</v>
      </c>
      <c r="MH426" s="77">
        <f t="shared" si="1671"/>
        <v>0</v>
      </c>
      <c r="MI426" s="77">
        <f t="shared" si="1836"/>
        <v>0</v>
      </c>
      <c r="MJ426" s="286">
        <f t="shared" si="1837"/>
        <v>0</v>
      </c>
      <c r="MK426" s="73"/>
      <c r="ML426" s="74"/>
      <c r="MM426" s="279"/>
      <c r="MN426" s="287">
        <f t="shared" si="1838"/>
        <v>1.0742038423417279</v>
      </c>
      <c r="MO426" s="288">
        <f t="shared" si="1838"/>
        <v>1.0742038423417279</v>
      </c>
      <c r="MP426" s="288">
        <f t="shared" si="1838"/>
        <v>1.0802964938311999</v>
      </c>
      <c r="MQ426" s="289">
        <f t="shared" si="1672"/>
        <v>1.0822673860516892</v>
      </c>
      <c r="MR426" s="290">
        <f t="shared" si="1839"/>
        <v>3.6840894976951901</v>
      </c>
      <c r="MS426" s="291">
        <f t="shared" si="1602"/>
        <v>3.6840894976951901</v>
      </c>
      <c r="MT426" s="291">
        <f t="shared" si="1673"/>
        <v>2.9655219052160273</v>
      </c>
      <c r="MU426" s="292">
        <f t="shared" si="1603"/>
        <v>3.1996153001232144</v>
      </c>
      <c r="MV426" s="359">
        <f t="shared" si="1674"/>
        <v>0.23409339490718706</v>
      </c>
      <c r="MW426" s="360">
        <f t="shared" si="1675"/>
        <v>0.3093726123377547</v>
      </c>
      <c r="MX426" s="360">
        <f t="shared" si="1676"/>
        <v>0.48447419757197557</v>
      </c>
      <c r="MY426" s="360">
        <f t="shared" si="1677"/>
        <v>9.4722939154501251E-3</v>
      </c>
      <c r="MZ426" s="360">
        <f t="shared" si="1678"/>
        <v>0</v>
      </c>
      <c r="NA426" s="360">
        <f t="shared" si="1679"/>
        <v>0</v>
      </c>
      <c r="NB426" s="360">
        <f t="shared" si="1680"/>
        <v>0.72797300986788216</v>
      </c>
      <c r="NC426" s="360">
        <f t="shared" si="1681"/>
        <v>2.6860789151961443E-2</v>
      </c>
      <c r="ND426" s="360">
        <f t="shared" si="1682"/>
        <v>7.0686287242003806E-4</v>
      </c>
      <c r="NE426" s="360">
        <f t="shared" si="1683"/>
        <v>4.9232315323135593E-2</v>
      </c>
      <c r="NF426" s="360">
        <f t="shared" si="1684"/>
        <v>0.12488079528594311</v>
      </c>
      <c r="NG426" s="360">
        <f t="shared" si="1685"/>
        <v>1.3088235795186594</v>
      </c>
      <c r="NH426" s="360">
        <f t="shared" si="1686"/>
        <v>0.16655352473122492</v>
      </c>
      <c r="NI426" s="360">
        <f t="shared" si="1687"/>
        <v>5.0490205172859862E-4</v>
      </c>
      <c r="NJ426" s="360">
        <f t="shared" si="1688"/>
        <v>0.24114122015986689</v>
      </c>
      <c r="NK426" s="361">
        <f t="shared" si="1689"/>
        <v>0</v>
      </c>
      <c r="NL426" s="145">
        <f t="shared" si="1840"/>
        <v>3.6840894976951901</v>
      </c>
      <c r="NM426" s="56">
        <f t="shared" si="1604"/>
        <v>3.6840894976951901</v>
      </c>
      <c r="NN426" s="56">
        <f t="shared" si="1841"/>
        <v>2.9655219052160273</v>
      </c>
      <c r="NO426" s="58">
        <f t="shared" si="1596"/>
        <v>3.1996153001232144</v>
      </c>
      <c r="NP426" s="55">
        <f t="shared" si="1690"/>
        <v>1.0742038423417279</v>
      </c>
      <c r="NQ426" s="56">
        <f t="shared" si="1597"/>
        <v>1.0742038423417279</v>
      </c>
      <c r="NR426" s="56">
        <f t="shared" si="1691"/>
        <v>1.0802964938311999</v>
      </c>
      <c r="NS426" s="61">
        <f t="shared" si="1598"/>
        <v>1.0822673860516892</v>
      </c>
      <c r="NT426" s="41"/>
      <c r="NU426" s="86">
        <f t="shared" si="1852"/>
        <v>0</v>
      </c>
      <c r="NV426" s="86">
        <f t="shared" si="1852"/>
        <v>0</v>
      </c>
      <c r="NW426" s="86">
        <f t="shared" si="1852"/>
        <v>0</v>
      </c>
      <c r="NX426" s="86">
        <f t="shared" si="1842"/>
        <v>0</v>
      </c>
      <c r="NY426" s="87">
        <f t="shared" si="1853"/>
        <v>0</v>
      </c>
      <c r="NZ426" s="87">
        <f t="shared" si="1853"/>
        <v>0</v>
      </c>
      <c r="OA426" s="87">
        <f t="shared" si="1853"/>
        <v>0</v>
      </c>
      <c r="OB426" s="87">
        <f t="shared" si="1843"/>
        <v>0</v>
      </c>
      <c r="OC426" s="26"/>
    </row>
    <row r="427" spans="1:393" thickBot="1" x14ac:dyDescent="0.35">
      <c r="A427" s="136" t="s">
        <v>952</v>
      </c>
      <c r="B427" s="137" t="s">
        <v>953</v>
      </c>
      <c r="C427" s="133" t="s">
        <v>100</v>
      </c>
      <c r="D427" s="64">
        <f>VLOOKUP(B427,[1]УсіТ_1!$A$10:$G$556,6,FALSE)</f>
        <v>5307.6</v>
      </c>
      <c r="E427" s="64">
        <f>VLOOKUP(B427,[1]УсіТ_1!$A$10:$G$556,7,FALSE)</f>
        <v>0</v>
      </c>
      <c r="F427" s="38"/>
      <c r="G427" s="38"/>
      <c r="H427" s="39"/>
      <c r="I427" s="256">
        <v>2.6726999999999999</v>
      </c>
      <c r="J427" s="62">
        <v>2.6726999999999999</v>
      </c>
      <c r="K427" s="257">
        <f t="shared" si="1692"/>
        <v>2.0481999999999996</v>
      </c>
      <c r="L427" s="293">
        <f t="shared" si="1693"/>
        <v>2.3278999999999996</v>
      </c>
      <c r="M427" s="63">
        <v>0.2797</v>
      </c>
      <c r="N427" s="63">
        <v>0.26079999999999998</v>
      </c>
      <c r="O427" s="63">
        <v>0.3448</v>
      </c>
      <c r="P427" s="63">
        <v>1.7000000000000001E-2</v>
      </c>
      <c r="Q427" s="63">
        <v>0</v>
      </c>
      <c r="R427" s="63">
        <v>0</v>
      </c>
      <c r="S427" s="63">
        <v>0.45860000000000001</v>
      </c>
      <c r="T427" s="63">
        <v>0.04</v>
      </c>
      <c r="U427" s="63">
        <v>1.1000000000000001E-3</v>
      </c>
      <c r="V427" s="63">
        <v>0.18940000000000001</v>
      </c>
      <c r="W427" s="63">
        <v>0.14169999999999999</v>
      </c>
      <c r="X427" s="63">
        <v>0.66920000000000002</v>
      </c>
      <c r="Y427" s="63">
        <v>9.98E-2</v>
      </c>
      <c r="Z427" s="63">
        <v>2.0000000000000001E-4</v>
      </c>
      <c r="AA427" s="63">
        <v>0.1704</v>
      </c>
      <c r="AB427" s="259">
        <v>0</v>
      </c>
      <c r="AC427" s="144">
        <v>369.74</v>
      </c>
      <c r="AD427" s="70">
        <v>81.342799999999997</v>
      </c>
      <c r="AE427" s="70">
        <v>269.195034483038</v>
      </c>
      <c r="AF427" s="68">
        <f t="shared" si="1694"/>
        <v>18.908259222088589</v>
      </c>
      <c r="AG427" s="68">
        <f t="shared" si="1695"/>
        <v>85.836067085330455</v>
      </c>
      <c r="AH427" s="71">
        <v>12.6936190614583</v>
      </c>
      <c r="AI427" s="71">
        <v>79.047968569918893</v>
      </c>
      <c r="AJ427" s="68">
        <f t="shared" si="1696"/>
        <v>1.0833524092507385</v>
      </c>
      <c r="AK427" s="68">
        <f t="shared" si="1697"/>
        <v>46.286854187990286</v>
      </c>
      <c r="AL427" s="71">
        <v>40.600971105720703</v>
      </c>
      <c r="AM427" s="69">
        <f t="shared" si="1698"/>
        <v>1023.1444718641633</v>
      </c>
      <c r="AN427" s="260">
        <v>488.99</v>
      </c>
      <c r="AO427" s="71">
        <v>107.5778</v>
      </c>
      <c r="AP427" s="71">
        <v>356.01687648580298</v>
      </c>
      <c r="AQ427" s="68">
        <f t="shared" si="1699"/>
        <v>25.006625404362801</v>
      </c>
      <c r="AR427" s="68">
        <f t="shared" si="1700"/>
        <v>113.5202532700161</v>
      </c>
      <c r="AS427" s="71">
        <v>38.931056349341702</v>
      </c>
      <c r="AT427" s="261">
        <f t="shared" si="1609"/>
        <v>8.4432692503454856</v>
      </c>
      <c r="AU427" s="71">
        <v>106.930909937511</v>
      </c>
      <c r="AV427" s="68">
        <f t="shared" si="1701"/>
        <v>1.4654881206935884</v>
      </c>
      <c r="AW427" s="68">
        <f t="shared" si="1702"/>
        <v>62.613822037549319</v>
      </c>
      <c r="AX427" s="71">
        <v>54.922332138632797</v>
      </c>
      <c r="AY427" s="69">
        <f t="shared" si="1703"/>
        <v>1384.0427698935462</v>
      </c>
      <c r="AZ427" s="260">
        <v>155</v>
      </c>
      <c r="BA427" s="260">
        <v>790.06083333333504</v>
      </c>
      <c r="BB427" s="260">
        <v>82.392058333333594</v>
      </c>
      <c r="BC427" s="262">
        <f t="shared" si="1704"/>
        <v>65.913646666666878</v>
      </c>
      <c r="BD427" s="262">
        <f t="shared" si="1610"/>
        <v>16.478411666666716</v>
      </c>
      <c r="BE427" s="260">
        <v>30.9252383333334</v>
      </c>
      <c r="BF427" s="262">
        <f t="shared" si="1705"/>
        <v>24.74019066666672</v>
      </c>
      <c r="BG427" s="262">
        <f t="shared" si="1611"/>
        <v>6.18504766666668</v>
      </c>
      <c r="BH427" s="260">
        <v>97.416457665810825</v>
      </c>
      <c r="BI427" s="263">
        <f t="shared" si="1706"/>
        <v>57.04259645204619</v>
      </c>
      <c r="BJ427" s="68">
        <f t="shared" si="1707"/>
        <v>1.3350925523099373</v>
      </c>
      <c r="BK427" s="260">
        <v>50.035487551493389</v>
      </c>
      <c r="BL427" s="69">
        <f t="shared" si="1708"/>
        <v>1260.9960902607675</v>
      </c>
      <c r="BM427" s="260">
        <v>31.43</v>
      </c>
      <c r="BN427" s="260">
        <v>6.9146000000000001</v>
      </c>
      <c r="BO427" s="260">
        <v>22.8831068691564</v>
      </c>
      <c r="BP427" s="68">
        <f t="shared" si="1709"/>
        <v>1.6073094264895456</v>
      </c>
      <c r="BQ427" s="68">
        <f t="shared" si="1710"/>
        <v>7.2965532225129479</v>
      </c>
      <c r="BR427" s="260">
        <v>3.47510113653333</v>
      </c>
      <c r="BS427" s="260">
        <v>6.9779327815374002</v>
      </c>
      <c r="BT427" s="68">
        <f t="shared" si="1711"/>
        <v>9.5632568770970067E-2</v>
      </c>
      <c r="BU427" s="68">
        <f t="shared" si="1712"/>
        <v>4.0859564519603513</v>
      </c>
      <c r="BV427" s="260">
        <v>3.5840370393613599</v>
      </c>
      <c r="BW427" s="69">
        <f t="shared" si="1713"/>
        <v>90.317733391906202</v>
      </c>
      <c r="BX427" s="260">
        <v>0</v>
      </c>
      <c r="BY427" s="260">
        <v>0</v>
      </c>
      <c r="BZ427" s="263">
        <f t="shared" si="1714"/>
        <v>0</v>
      </c>
      <c r="CA427" s="263">
        <f t="shared" si="1715"/>
        <v>0</v>
      </c>
      <c r="CB427" s="260">
        <v>0</v>
      </c>
      <c r="CC427" s="264">
        <f t="shared" si="1716"/>
        <v>0</v>
      </c>
      <c r="CD427" s="260">
        <v>0</v>
      </c>
      <c r="CE427" s="260">
        <v>0</v>
      </c>
      <c r="CF427" s="263">
        <f t="shared" si="1717"/>
        <v>0</v>
      </c>
      <c r="CG427" s="263">
        <f t="shared" si="1718"/>
        <v>0</v>
      </c>
      <c r="CH427" s="260">
        <v>0</v>
      </c>
      <c r="CI427" s="69">
        <f t="shared" si="1719"/>
        <v>0</v>
      </c>
      <c r="CJ427" s="260">
        <v>974.97278236406578</v>
      </c>
      <c r="CK427" s="260">
        <v>214.49403044273299</v>
      </c>
      <c r="CL427" s="260">
        <v>79.561491398855608</v>
      </c>
      <c r="CM427" s="260">
        <v>35.462321673212493</v>
      </c>
      <c r="CN427" s="260">
        <v>474.5879454433213</v>
      </c>
      <c r="CO427" s="265">
        <f t="shared" si="1720"/>
        <v>33.335057287938888</v>
      </c>
      <c r="CP427" s="266">
        <f t="shared" si="1721"/>
        <v>151.32806145994832</v>
      </c>
      <c r="CQ427" s="260">
        <v>188.04187024196597</v>
      </c>
      <c r="CR427" s="265">
        <f t="shared" si="1722"/>
        <v>2.5771138316661437</v>
      </c>
      <c r="CS427" s="265">
        <f t="shared" si="1723"/>
        <v>110.10866928766414</v>
      </c>
      <c r="CT427" s="260">
        <v>96.582906284388343</v>
      </c>
      <c r="CU427" s="267">
        <f t="shared" si="1612"/>
        <v>2433.889231410396</v>
      </c>
      <c r="CV427" s="260">
        <v>152.12619999999984</v>
      </c>
      <c r="CW427" s="260">
        <v>16.406187468979201</v>
      </c>
      <c r="CX427" s="68">
        <f t="shared" si="1724"/>
        <v>0.22484679926235995</v>
      </c>
      <c r="CY427" s="68">
        <f t="shared" si="1725"/>
        <v>9.6067086972106477</v>
      </c>
      <c r="CZ427" s="260">
        <v>8.4266193734489594</v>
      </c>
      <c r="DA427" s="69">
        <f t="shared" si="1726"/>
        <v>212.35080821091361</v>
      </c>
      <c r="DB427" s="260">
        <v>3.8984000000000005</v>
      </c>
      <c r="DC427" s="260">
        <v>0.42042646979329401</v>
      </c>
      <c r="DD427" s="68">
        <f t="shared" si="1727"/>
        <v>5.7619447685170943E-3</v>
      </c>
      <c r="DE427" s="68">
        <f t="shared" si="1728"/>
        <v>0.2461824010933425</v>
      </c>
      <c r="DF427" s="260">
        <v>0.21594132348966499</v>
      </c>
      <c r="DG427" s="69">
        <f t="shared" si="1729"/>
        <v>5.4417213519395515</v>
      </c>
      <c r="DH427" s="260">
        <v>366.66850330092871</v>
      </c>
      <c r="DI427" s="260">
        <v>80.667070726204315</v>
      </c>
      <c r="DJ427" s="260">
        <v>5.551587800974997</v>
      </c>
      <c r="DK427" s="260">
        <v>266.9346704030761</v>
      </c>
      <c r="DL427" s="68">
        <f t="shared" si="1730"/>
        <v>18.749491249112065</v>
      </c>
      <c r="DM427" s="68">
        <f t="shared" si="1731"/>
        <v>85.11532287406564</v>
      </c>
      <c r="DN427" s="260">
        <v>77.629781653627703</v>
      </c>
      <c r="DO427" s="68">
        <f t="shared" si="1732"/>
        <v>1.0639161575629676</v>
      </c>
      <c r="DP427" s="68">
        <f t="shared" si="1733"/>
        <v>45.45642916640832</v>
      </c>
      <c r="DQ427" s="260">
        <v>39.872555599888699</v>
      </c>
      <c r="DR427" s="264">
        <f t="shared" si="1734"/>
        <v>1004.7890033816404</v>
      </c>
      <c r="DS427" s="260">
        <v>272.10000000000002</v>
      </c>
      <c r="DT427" s="260">
        <v>59.862000000000002</v>
      </c>
      <c r="DU427" s="260">
        <v>198.10669357611999</v>
      </c>
      <c r="DV427" s="68">
        <f t="shared" si="1735"/>
        <v>13.915014156786668</v>
      </c>
      <c r="DW427" s="68">
        <f t="shared" si="1736"/>
        <v>63.168696527068768</v>
      </c>
      <c r="DX427" s="260">
        <v>5.0951929070000004</v>
      </c>
      <c r="DY427" s="260">
        <v>3.7465905208333301</v>
      </c>
      <c r="DZ427" s="260">
        <v>0</v>
      </c>
      <c r="EA427" s="260">
        <v>58.119287241276503</v>
      </c>
      <c r="EB427" s="68">
        <f t="shared" si="1737"/>
        <v>0.79652483164169452</v>
      </c>
      <c r="EC427" s="68">
        <f t="shared" si="1738"/>
        <v>34.03198112127842</v>
      </c>
      <c r="ED427" s="267">
        <v>29.851488212261501</v>
      </c>
      <c r="EE427" s="69">
        <f t="shared" si="1739"/>
        <v>752.25750294898967</v>
      </c>
      <c r="EF427" s="260">
        <v>690.8772896825393</v>
      </c>
      <c r="EG427" s="260">
        <v>151.99300373015868</v>
      </c>
      <c r="EH427" s="260">
        <v>1198.5078532873472</v>
      </c>
      <c r="EI427" s="260">
        <v>503.00409969069977</v>
      </c>
      <c r="EJ427" s="268">
        <f t="shared" si="1740"/>
        <v>35.331007962274754</v>
      </c>
      <c r="EK427" s="266">
        <f t="shared" si="1741"/>
        <v>160.38889323557589</v>
      </c>
      <c r="EL427" s="260">
        <v>274.40120194305166</v>
      </c>
      <c r="EM427" s="268">
        <f t="shared" si="1742"/>
        <v>3.760668472629523</v>
      </c>
      <c r="EN427" s="268">
        <f t="shared" si="1743"/>
        <v>160.67672140256167</v>
      </c>
      <c r="EO427" s="269">
        <f t="shared" si="1744"/>
        <v>2818.7834483337965</v>
      </c>
      <c r="EP427" s="69">
        <f t="shared" si="1745"/>
        <v>3551.6671449005835</v>
      </c>
      <c r="EQ427" s="260">
        <v>187.92</v>
      </c>
      <c r="ER427" s="260">
        <v>41.342399999999998</v>
      </c>
      <c r="ES427" s="260">
        <v>136.81811781265901</v>
      </c>
      <c r="ET427" s="68">
        <f t="shared" si="1746"/>
        <v>9.6101045951611681</v>
      </c>
      <c r="EU427" s="68">
        <f t="shared" si="1747"/>
        <v>43.626098681980075</v>
      </c>
      <c r="EV427" s="260">
        <v>13.442244419491701</v>
      </c>
      <c r="EW427" s="260">
        <v>40.929975151719397</v>
      </c>
      <c r="EX427" s="68">
        <f t="shared" si="1748"/>
        <v>0.56094530945431431</v>
      </c>
      <c r="EY427" s="68">
        <f t="shared" si="1749"/>
        <v>23.966710669989901</v>
      </c>
      <c r="EZ427" s="260">
        <v>21.022636869193501</v>
      </c>
      <c r="FA427" s="69">
        <f t="shared" si="1750"/>
        <v>529.77044910367624</v>
      </c>
      <c r="FB427" s="260">
        <v>0.83333333333333348</v>
      </c>
      <c r="FC427" s="260">
        <v>8.9871586162120806E-2</v>
      </c>
      <c r="FD427" s="68">
        <f t="shared" si="1751"/>
        <v>1.2316900883518657E-3</v>
      </c>
      <c r="FE427" s="68">
        <f t="shared" si="1752"/>
        <v>5.2624666763574489E-2</v>
      </c>
      <c r="FF427" s="260">
        <v>4.6160245974772703E-2</v>
      </c>
      <c r="FG427" s="69">
        <f t="shared" si="1753"/>
        <v>1.1632381985642724</v>
      </c>
      <c r="FH427" s="260">
        <v>647.79073333333395</v>
      </c>
      <c r="FI427" s="260">
        <v>69.861576846948196</v>
      </c>
      <c r="FJ427" s="68">
        <f t="shared" si="1754"/>
        <v>0.957452910687425</v>
      </c>
      <c r="FK427" s="68">
        <f t="shared" si="1755"/>
        <v>40.907725769037903</v>
      </c>
      <c r="FL427" s="260">
        <v>35.8825</v>
      </c>
      <c r="FM427" s="69">
        <f t="shared" si="1756"/>
        <v>904.24177221633863</v>
      </c>
      <c r="FN427" s="260">
        <v>0</v>
      </c>
      <c r="FO427" s="260">
        <v>0</v>
      </c>
      <c r="FP427" s="68">
        <f t="shared" si="1757"/>
        <v>0</v>
      </c>
      <c r="FQ427" s="68">
        <f t="shared" si="1758"/>
        <v>0</v>
      </c>
      <c r="FR427" s="260">
        <v>0</v>
      </c>
      <c r="FS427" s="264">
        <f t="shared" si="1759"/>
        <v>0</v>
      </c>
      <c r="FT427" s="270">
        <f t="shared" si="1613"/>
        <v>13154.071937133425</v>
      </c>
      <c r="FU427" s="271">
        <f t="shared" si="1614"/>
        <v>4126.8922802466304</v>
      </c>
      <c r="FV427" s="272">
        <f t="shared" si="1760"/>
        <v>1340.5959386249449</v>
      </c>
      <c r="FW427" s="272">
        <f t="shared" si="1615"/>
        <v>134.55942825689158</v>
      </c>
      <c r="FX427" s="272">
        <f t="shared" si="1616"/>
        <v>790.06083333333504</v>
      </c>
      <c r="FY427" s="272">
        <f t="shared" si="1617"/>
        <v>0</v>
      </c>
      <c r="FZ427" s="272">
        <f t="shared" si="1618"/>
        <v>0</v>
      </c>
      <c r="GA427" s="272">
        <f t="shared" si="1619"/>
        <v>152.12619999999984</v>
      </c>
      <c r="GB427" s="272">
        <f t="shared" si="1620"/>
        <v>3.8984000000000005</v>
      </c>
      <c r="GC427" s="272">
        <f t="shared" si="1621"/>
        <v>647.79073333333395</v>
      </c>
      <c r="GD427" s="272">
        <f t="shared" si="1622"/>
        <v>0</v>
      </c>
      <c r="GE427" s="272">
        <f t="shared" si="1623"/>
        <v>2227.5465447638735</v>
      </c>
      <c r="GF427" s="273">
        <f t="shared" si="1624"/>
        <v>866.54153455492792</v>
      </c>
      <c r="GG427" s="273">
        <f t="shared" si="1625"/>
        <v>156.46286930421448</v>
      </c>
      <c r="GH427" s="272">
        <f t="shared" si="1761"/>
        <v>1016.2734475583022</v>
      </c>
      <c r="GI427" s="274">
        <f t="shared" si="1762"/>
        <v>726.001238420096</v>
      </c>
      <c r="GJ427" s="275">
        <f t="shared" si="1626"/>
        <v>13.928027598786532</v>
      </c>
      <c r="GK427" s="271">
        <f t="shared" si="1763"/>
        <v>10439.743806117312</v>
      </c>
      <c r="GL427" s="276">
        <f t="shared" si="1764"/>
        <v>13154.077195707814</v>
      </c>
      <c r="GM427" s="272">
        <f t="shared" si="1765"/>
        <v>5719.4350532216549</v>
      </c>
      <c r="GN427" s="272">
        <f t="shared" si="1766"/>
        <v>304.95032515989254</v>
      </c>
      <c r="GO427" s="277">
        <f t="shared" si="1767"/>
        <v>0.54785205072468091</v>
      </c>
      <c r="GP427" s="278">
        <f t="shared" si="1768"/>
        <v>2.9210518076238871E-2</v>
      </c>
      <c r="GQ427" s="279">
        <f t="shared" si="1769"/>
        <v>1.080130849718715</v>
      </c>
      <c r="GR427" s="280">
        <f t="shared" si="1770"/>
        <v>10439.743806117312</v>
      </c>
      <c r="GS427" s="272">
        <f t="shared" si="1771"/>
        <v>5719.4350532216549</v>
      </c>
      <c r="GT427" s="272">
        <f t="shared" si="1627"/>
        <v>304.95032515989254</v>
      </c>
      <c r="GU427" s="73">
        <f t="shared" si="1772"/>
        <v>0.54785205072468091</v>
      </c>
      <c r="GV427" s="74">
        <f t="shared" si="1773"/>
        <v>2.9210518076238871E-2</v>
      </c>
      <c r="GW427" s="279">
        <f t="shared" si="1774"/>
        <v>1.080130849718715</v>
      </c>
      <c r="GX427" s="280">
        <f t="shared" si="1775"/>
        <v>8626.9338361768914</v>
      </c>
      <c r="GY427" s="272">
        <f t="shared" si="1628"/>
        <v>5037.5703215967069</v>
      </c>
      <c r="GZ427" s="272">
        <f t="shared" si="1629"/>
        <v>192.96978364290973</v>
      </c>
      <c r="HA427" s="73">
        <f t="shared" si="1776"/>
        <v>0.58393519844463704</v>
      </c>
      <c r="HB427" s="74">
        <f t="shared" si="1777"/>
        <v>2.2368292988836243E-2</v>
      </c>
      <c r="HC427" s="279">
        <f t="shared" si="1778"/>
        <v>1.0840515084920161</v>
      </c>
      <c r="HD427" s="280">
        <f t="shared" si="1779"/>
        <v>9438.9532582913071</v>
      </c>
      <c r="HE427" s="272">
        <f t="shared" si="1630"/>
        <v>5649.8430855501583</v>
      </c>
      <c r="HF427" s="272">
        <f t="shared" si="1631"/>
        <v>212.96139527424907</v>
      </c>
      <c r="HG427" s="73">
        <f t="shared" si="1780"/>
        <v>0.59856669812272434</v>
      </c>
      <c r="HH427" s="74">
        <f t="shared" si="1781"/>
        <v>2.2561971592261126E-2</v>
      </c>
      <c r="HI427" s="281">
        <f t="shared" si="1782"/>
        <v>1.0861007832103993</v>
      </c>
      <c r="HJ427" s="72">
        <f t="shared" si="1632"/>
        <v>2.8868657220432095</v>
      </c>
      <c r="HK427" s="73">
        <f t="shared" si="1783"/>
        <v>2.8868657220432095</v>
      </c>
      <c r="HL427" s="73">
        <f t="shared" si="1633"/>
        <v>2.220354299693347</v>
      </c>
      <c r="HM427" s="74">
        <f t="shared" si="1784"/>
        <v>2.5283340132354879</v>
      </c>
      <c r="HN427" s="75"/>
      <c r="HO427" s="75"/>
      <c r="HP427" s="76">
        <f t="shared" si="1785"/>
        <v>612.27276395345132</v>
      </c>
      <c r="HQ427" s="77">
        <f t="shared" si="1786"/>
        <v>696.7725281066671</v>
      </c>
      <c r="HR427" s="77">
        <f t="shared" si="1787"/>
        <v>19.991611631339328</v>
      </c>
      <c r="HS427" s="77">
        <f t="shared" si="1788"/>
        <v>23.086313111870655</v>
      </c>
      <c r="HT427" s="282">
        <f t="shared" si="1789"/>
        <v>812.01942211441531</v>
      </c>
      <c r="HU427" s="73">
        <f t="shared" si="1844"/>
        <v>0.75401246236100583</v>
      </c>
      <c r="HV427" s="74">
        <f t="shared" si="1845"/>
        <v>2.4619622495337886E-2</v>
      </c>
      <c r="HW427" s="279">
        <f t="shared" si="1605"/>
        <v>1.1078723774927208</v>
      </c>
      <c r="HX427" s="76">
        <f t="shared" si="1790"/>
        <v>811.45137187522982</v>
      </c>
      <c r="HY427" s="77">
        <f t="shared" si="1791"/>
        <v>923.43977570773029</v>
      </c>
      <c r="HZ427" s="77">
        <f t="shared" si="1634"/>
        <v>34.915382775401874</v>
      </c>
      <c r="IA427" s="77">
        <f t="shared" si="1792"/>
        <v>40.320284029034084</v>
      </c>
      <c r="IB427" s="282">
        <f t="shared" si="1793"/>
        <v>1098.4466427726557</v>
      </c>
      <c r="IC427" s="73">
        <f t="shared" si="1846"/>
        <v>0.7387262523985656</v>
      </c>
      <c r="ID427" s="74">
        <f t="shared" si="1847"/>
        <v>3.1786143646695339E-2</v>
      </c>
      <c r="IE427" s="279">
        <f t="shared" si="1854"/>
        <v>1.1068721051300345</v>
      </c>
      <c r="IF427" s="76">
        <f t="shared" si="1635"/>
        <v>69.591967671496349</v>
      </c>
      <c r="IG427" s="77">
        <f t="shared" si="1794"/>
        <v>79.19635512983956</v>
      </c>
      <c r="IH427" s="77">
        <f t="shared" si="1636"/>
        <v>91.988929885643529</v>
      </c>
      <c r="II427" s="77">
        <f t="shared" si="1795"/>
        <v>106.22881623194115</v>
      </c>
      <c r="IJ427" s="282">
        <f t="shared" si="1796"/>
        <v>1000.7905478260059</v>
      </c>
      <c r="IK427" s="73">
        <f t="shared" si="1637"/>
        <v>6.953699535099464E-2</v>
      </c>
      <c r="IL427" s="74">
        <f t="shared" si="1638"/>
        <v>9.1916265681634329E-2</v>
      </c>
      <c r="IM427" s="279">
        <f t="shared" si="1797"/>
        <v>1.0238254386559078</v>
      </c>
      <c r="IN427" s="76">
        <f t="shared" si="1639"/>
        <v>52.231261802857425</v>
      </c>
      <c r="IO427" s="77">
        <f t="shared" si="1798"/>
        <v>59.439698244269778</v>
      </c>
      <c r="IP427" s="77">
        <f t="shared" si="1640"/>
        <v>1.7029419952605156</v>
      </c>
      <c r="IQ427" s="77">
        <f t="shared" si="1799"/>
        <v>1.9665574161268435</v>
      </c>
      <c r="IR427" s="282">
        <f t="shared" si="1800"/>
        <v>71.680740787227137</v>
      </c>
      <c r="IS427" s="73">
        <f t="shared" si="1606"/>
        <v>0.72866520671009261</v>
      </c>
      <c r="IT427" s="74">
        <f t="shared" si="1607"/>
        <v>2.3757315794425558E-2</v>
      </c>
      <c r="IU427" s="279">
        <f t="shared" si="1608"/>
        <v>1.1042407176630369</v>
      </c>
      <c r="IV427" s="76">
        <f t="shared" si="1641"/>
        <v>0</v>
      </c>
      <c r="IW427" s="77">
        <f t="shared" si="1801"/>
        <v>0</v>
      </c>
      <c r="IX427" s="77">
        <f t="shared" si="1802"/>
        <v>0</v>
      </c>
      <c r="IY427" s="77">
        <f t="shared" si="1803"/>
        <v>0</v>
      </c>
      <c r="IZ427" s="282">
        <f t="shared" si="1804"/>
        <v>0</v>
      </c>
      <c r="JA427" s="283"/>
      <c r="JB427" s="284"/>
      <c r="JC427" s="285"/>
      <c r="JD427" s="76">
        <f t="shared" si="1642"/>
        <v>0</v>
      </c>
      <c r="JE427" s="77">
        <f t="shared" si="1805"/>
        <v>0</v>
      </c>
      <c r="JF427" s="77">
        <f t="shared" si="1643"/>
        <v>0</v>
      </c>
      <c r="JG427" s="77">
        <f t="shared" si="1806"/>
        <v>0</v>
      </c>
      <c r="JH427" s="282">
        <f t="shared" si="1807"/>
        <v>0</v>
      </c>
      <c r="JI427" s="283"/>
      <c r="JJ427" s="284"/>
      <c r="JK427" s="285"/>
      <c r="JL427" s="76">
        <f t="shared" si="1644"/>
        <v>1508.419624318886</v>
      </c>
      <c r="JM427" s="77">
        <f t="shared" si="1808"/>
        <v>1716.5966166711355</v>
      </c>
      <c r="JN427" s="77">
        <f t="shared" si="1645"/>
        <v>71.37449279281752</v>
      </c>
      <c r="JO427" s="77">
        <f t="shared" si="1809"/>
        <v>82.423264277145677</v>
      </c>
      <c r="JP427" s="282">
        <f t="shared" si="1810"/>
        <v>1931.658120166981</v>
      </c>
      <c r="JQ427" s="73">
        <f t="shared" si="1646"/>
        <v>0.78089368329240971</v>
      </c>
      <c r="JR427" s="74">
        <f t="shared" si="1647"/>
        <v>3.6949857766056242E-2</v>
      </c>
      <c r="JS427" s="279">
        <f t="shared" si="1848"/>
        <v>1.1134909752133708</v>
      </c>
      <c r="JT427" s="76">
        <f t="shared" si="1648"/>
        <v>11.72018461059699</v>
      </c>
      <c r="JU427" s="77">
        <f t="shared" si="1811"/>
        <v>13.33768728870548</v>
      </c>
      <c r="JV427" s="77">
        <f t="shared" si="1649"/>
        <v>0.22484679926235995</v>
      </c>
      <c r="JW427" s="77">
        <f t="shared" si="1812"/>
        <v>0.25965308378817331</v>
      </c>
      <c r="JX427" s="282">
        <f t="shared" si="1813"/>
        <v>168.53238746897907</v>
      </c>
      <c r="JY427" s="73">
        <f t="shared" si="1855"/>
        <v>6.9542624931687197E-2</v>
      </c>
      <c r="JZ427" s="74">
        <f t="shared" si="1856"/>
        <v>1.3341459326549113E-3</v>
      </c>
      <c r="KA427" s="279">
        <f t="shared" si="1857"/>
        <v>1.0098041034571972</v>
      </c>
      <c r="KB427" s="76">
        <f t="shared" si="1650"/>
        <v>0.30034252933387784</v>
      </c>
      <c r="KC427" s="77">
        <f t="shared" si="1814"/>
        <v>0.3417928018072463</v>
      </c>
      <c r="KD427" s="77">
        <f t="shared" si="1651"/>
        <v>5.7619447685170943E-3</v>
      </c>
      <c r="KE427" s="77">
        <f t="shared" si="1815"/>
        <v>6.6538938186835412E-3</v>
      </c>
      <c r="KF427" s="282">
        <f t="shared" si="1816"/>
        <v>4.3188264697932945</v>
      </c>
      <c r="KG427" s="73">
        <f t="shared" si="1858"/>
        <v>6.9542624931687211E-2</v>
      </c>
      <c r="KH427" s="74">
        <f t="shared" si="1859"/>
        <v>1.3341459326549115E-3</v>
      </c>
      <c r="KI427" s="279">
        <f t="shared" si="1860"/>
        <v>1.0098041034571972</v>
      </c>
      <c r="KJ427" s="76">
        <f t="shared" si="1652"/>
        <v>606.63311151651124</v>
      </c>
      <c r="KK427" s="77">
        <f t="shared" si="1817"/>
        <v>690.35454723690498</v>
      </c>
      <c r="KL427" s="77">
        <f t="shared" si="1653"/>
        <v>19.813407406675033</v>
      </c>
      <c r="KM427" s="77">
        <f t="shared" si="1818"/>
        <v>22.88052287322833</v>
      </c>
      <c r="KN427" s="282">
        <f t="shared" si="1819"/>
        <v>797.45158998542888</v>
      </c>
      <c r="KO427" s="73">
        <f t="shared" si="1654"/>
        <v>0.76071465545337458</v>
      </c>
      <c r="KP427" s="74">
        <f t="shared" si="1655"/>
        <v>2.484590620358167E-2</v>
      </c>
      <c r="KQ427" s="279">
        <f t="shared" si="1656"/>
        <v>1.1088323758794347</v>
      </c>
      <c r="KR427" s="76">
        <f t="shared" si="1657"/>
        <v>450.54682673098358</v>
      </c>
      <c r="KS427" s="77">
        <f t="shared" si="1820"/>
        <v>512.7267942881266</v>
      </c>
      <c r="KT427" s="77">
        <f t="shared" si="1658"/>
        <v>14.711538988428362</v>
      </c>
      <c r="KU427" s="77">
        <f t="shared" si="1821"/>
        <v>16.988885223837073</v>
      </c>
      <c r="KV427" s="282">
        <f t="shared" si="1822"/>
        <v>597.0297642452299</v>
      </c>
      <c r="KW427" s="73">
        <f t="shared" si="1590"/>
        <v>0.75464717793520519</v>
      </c>
      <c r="KX427" s="74">
        <f t="shared" si="1591"/>
        <v>2.4641215345480832E-2</v>
      </c>
      <c r="KY427" s="279">
        <f t="shared" si="1592"/>
        <v>1.107963317162318</v>
      </c>
      <c r="KZ427" s="76">
        <f t="shared" si="1659"/>
        <v>1234.5703432712257</v>
      </c>
      <c r="LA427" s="77">
        <f t="shared" si="1823"/>
        <v>1404.9533963460876</v>
      </c>
      <c r="LB427" s="77">
        <f t="shared" si="1660"/>
        <v>39.091676434904279</v>
      </c>
      <c r="LC427" s="77">
        <f t="shared" si="1824"/>
        <v>45.143067947027461</v>
      </c>
      <c r="LD427" s="286">
        <f t="shared" si="1825"/>
        <v>2818.7834483337965</v>
      </c>
      <c r="LE427" s="73">
        <f t="shared" si="1661"/>
        <v>0.43797984694460629</v>
      </c>
      <c r="LF427" s="74">
        <f t="shared" si="1662"/>
        <v>1.3868279401885822E-2</v>
      </c>
      <c r="LG427" s="279">
        <f t="shared" si="1663"/>
        <v>1.062592408328237</v>
      </c>
      <c r="LH427" s="76">
        <f t="shared" si="1664"/>
        <v>311.72562740940339</v>
      </c>
      <c r="LI427" s="77">
        <f t="shared" si="1826"/>
        <v>354.74688124817516</v>
      </c>
      <c r="LJ427" s="77">
        <f t="shared" si="1665"/>
        <v>10.171049904615483</v>
      </c>
      <c r="LK427" s="77">
        <f t="shared" si="1827"/>
        <v>11.74552842984996</v>
      </c>
      <c r="LL427" s="282">
        <f t="shared" si="1828"/>
        <v>420.45273738387004</v>
      </c>
      <c r="LM427" s="73">
        <f t="shared" si="1849"/>
        <v>0.74140468046186214</v>
      </c>
      <c r="LN427" s="74">
        <f t="shared" si="1850"/>
        <v>2.4190709205276013E-2</v>
      </c>
      <c r="LO427" s="279">
        <f t="shared" si="1851"/>
        <v>1.1060659817355183</v>
      </c>
      <c r="LP427" s="76">
        <f t="shared" si="1666"/>
        <v>6.4202093451560874E-2</v>
      </c>
      <c r="LQ427" s="77">
        <f t="shared" si="1829"/>
        <v>7.3062624368810794E-2</v>
      </c>
      <c r="LR427" s="77">
        <f t="shared" si="1667"/>
        <v>1.2316900883518657E-3</v>
      </c>
      <c r="LS427" s="77">
        <f t="shared" si="1830"/>
        <v>1.4223557140287345E-3</v>
      </c>
      <c r="LT427" s="282">
        <f t="shared" si="1831"/>
        <v>0.92320491949545436</v>
      </c>
      <c r="LU427" s="73">
        <f t="shared" si="1599"/>
        <v>6.9542624931687211E-2</v>
      </c>
      <c r="LV427" s="74">
        <f t="shared" si="1600"/>
        <v>1.3341459326549118E-3</v>
      </c>
      <c r="LW427" s="279">
        <f t="shared" si="1601"/>
        <v>1.0098041034571972</v>
      </c>
      <c r="LX427" s="76">
        <f t="shared" si="1668"/>
        <v>49.907425438226241</v>
      </c>
      <c r="LY427" s="77">
        <f t="shared" si="1832"/>
        <v>56.795149222955843</v>
      </c>
      <c r="LZ427" s="77">
        <f t="shared" si="1669"/>
        <v>0.957452910687425</v>
      </c>
      <c r="MA427" s="77">
        <f t="shared" si="1833"/>
        <v>1.1056666212618385</v>
      </c>
      <c r="MB427" s="286">
        <f t="shared" si="1834"/>
        <v>717.65220017169736</v>
      </c>
      <c r="MC427" s="73">
        <f t="shared" si="1593"/>
        <v>6.954263559184512E-2</v>
      </c>
      <c r="MD427" s="74">
        <f t="shared" si="1594"/>
        <v>1.3341461371655457E-3</v>
      </c>
      <c r="ME427" s="279">
        <f t="shared" si="1595"/>
        <v>1.0098041049600637</v>
      </c>
      <c r="MF427" s="76">
        <f t="shared" si="1670"/>
        <v>0</v>
      </c>
      <c r="MG427" s="77">
        <f t="shared" si="1835"/>
        <v>0</v>
      </c>
      <c r="MH427" s="77">
        <f t="shared" si="1671"/>
        <v>0</v>
      </c>
      <c r="MI427" s="77">
        <f t="shared" si="1836"/>
        <v>0</v>
      </c>
      <c r="MJ427" s="286">
        <f t="shared" si="1837"/>
        <v>0</v>
      </c>
      <c r="MK427" s="73"/>
      <c r="ML427" s="74"/>
      <c r="MM427" s="279"/>
      <c r="MN427" s="287">
        <f t="shared" si="1838"/>
        <v>1.0787732335489248</v>
      </c>
      <c r="MO427" s="288">
        <f t="shared" si="1838"/>
        <v>1.0787732335489248</v>
      </c>
      <c r="MP427" s="288">
        <f t="shared" si="1838"/>
        <v>1.0840495586724641</v>
      </c>
      <c r="MQ427" s="289">
        <f t="shared" si="1672"/>
        <v>1.0869118991613278</v>
      </c>
      <c r="MR427" s="290">
        <f t="shared" si="1839"/>
        <v>2.8832372213062114</v>
      </c>
      <c r="MS427" s="291">
        <f t="shared" si="1602"/>
        <v>2.8832372213062114</v>
      </c>
      <c r="MT427" s="291">
        <f t="shared" si="1673"/>
        <v>2.2203503060729406</v>
      </c>
      <c r="MU427" s="292">
        <f t="shared" si="1603"/>
        <v>2.5302222100576546</v>
      </c>
      <c r="MV427" s="359">
        <f t="shared" si="1674"/>
        <v>0.30987190398471404</v>
      </c>
      <c r="MW427" s="360">
        <f t="shared" si="1675"/>
        <v>0.288672245017913</v>
      </c>
      <c r="MX427" s="360">
        <f t="shared" si="1676"/>
        <v>0.353015011248557</v>
      </c>
      <c r="MY427" s="360">
        <f t="shared" si="1677"/>
        <v>1.877209220027163E-2</v>
      </c>
      <c r="MZ427" s="360">
        <f t="shared" si="1678"/>
        <v>0</v>
      </c>
      <c r="NA427" s="360">
        <f t="shared" si="1679"/>
        <v>0</v>
      </c>
      <c r="NB427" s="360">
        <f t="shared" si="1680"/>
        <v>0.51064696123285191</v>
      </c>
      <c r="NC427" s="360">
        <f t="shared" si="1681"/>
        <v>4.0392164138287889E-2</v>
      </c>
      <c r="ND427" s="360">
        <f t="shared" si="1682"/>
        <v>1.110784513802917E-3</v>
      </c>
      <c r="NE427" s="360">
        <f t="shared" si="1683"/>
        <v>0.21001285199156494</v>
      </c>
      <c r="NF427" s="360">
        <f t="shared" si="1684"/>
        <v>0.15699840204190046</v>
      </c>
      <c r="NG427" s="360">
        <f t="shared" si="1685"/>
        <v>0.71108683965325625</v>
      </c>
      <c r="NH427" s="360">
        <f t="shared" si="1686"/>
        <v>0.11038538497720472</v>
      </c>
      <c r="NI427" s="360">
        <f t="shared" si="1687"/>
        <v>2.0196082069143945E-4</v>
      </c>
      <c r="NJ427" s="360">
        <f t="shared" si="1688"/>
        <v>0.17207061948519484</v>
      </c>
      <c r="NK427" s="361">
        <f t="shared" si="1689"/>
        <v>0</v>
      </c>
      <c r="NL427" s="145">
        <f t="shared" si="1840"/>
        <v>2.8832372213062114</v>
      </c>
      <c r="NM427" s="56">
        <f t="shared" si="1604"/>
        <v>2.8832372213062114</v>
      </c>
      <c r="NN427" s="56">
        <f t="shared" si="1841"/>
        <v>2.2203503060729406</v>
      </c>
      <c r="NO427" s="58">
        <f t="shared" si="1596"/>
        <v>2.5302222100576546</v>
      </c>
      <c r="NP427" s="55">
        <f t="shared" si="1690"/>
        <v>1.0787732335489248</v>
      </c>
      <c r="NQ427" s="56">
        <f t="shared" si="1597"/>
        <v>1.0787732335489248</v>
      </c>
      <c r="NR427" s="56">
        <f t="shared" si="1691"/>
        <v>1.0840495586724641</v>
      </c>
      <c r="NS427" s="61">
        <f t="shared" si="1598"/>
        <v>1.0869118991613278</v>
      </c>
      <c r="NT427" s="25"/>
      <c r="NU427" s="86">
        <f t="shared" si="1852"/>
        <v>0</v>
      </c>
      <c r="NV427" s="86">
        <f t="shared" si="1852"/>
        <v>0</v>
      </c>
      <c r="NW427" s="86">
        <f t="shared" si="1852"/>
        <v>0</v>
      </c>
      <c r="NX427" s="86">
        <f t="shared" si="1842"/>
        <v>0</v>
      </c>
      <c r="NY427" s="87">
        <f t="shared" si="1853"/>
        <v>0</v>
      </c>
      <c r="NZ427" s="87">
        <f t="shared" si="1853"/>
        <v>0</v>
      </c>
      <c r="OA427" s="87">
        <f t="shared" si="1853"/>
        <v>0</v>
      </c>
      <c r="OB427" s="87">
        <f t="shared" si="1843"/>
        <v>0</v>
      </c>
      <c r="OC427" s="26"/>
    </row>
    <row r="428" spans="1:393" thickBot="1" x14ac:dyDescent="0.35">
      <c r="A428" s="136" t="s">
        <v>954</v>
      </c>
      <c r="B428" s="137" t="s">
        <v>955</v>
      </c>
      <c r="C428" s="133" t="s">
        <v>100</v>
      </c>
      <c r="D428" s="64">
        <f>VLOOKUP(B428,[1]УсіТ_1!$A$10:$G$556,6,FALSE)</f>
        <v>5751.4</v>
      </c>
      <c r="E428" s="64">
        <f>VLOOKUP(B428,[1]УсіТ_1!$A$10:$G$556,7,FALSE)</f>
        <v>44.7</v>
      </c>
      <c r="F428" s="38"/>
      <c r="G428" s="38"/>
      <c r="H428" s="39"/>
      <c r="I428" s="256">
        <v>3.9232</v>
      </c>
      <c r="J428" s="62">
        <v>3.9232</v>
      </c>
      <c r="K428" s="257">
        <f t="shared" si="1692"/>
        <v>3.2944</v>
      </c>
      <c r="L428" s="293">
        <f t="shared" si="1693"/>
        <v>3.5583</v>
      </c>
      <c r="M428" s="63">
        <v>0.26390000000000002</v>
      </c>
      <c r="N428" s="63">
        <v>0.439</v>
      </c>
      <c r="O428" s="63">
        <v>0.3649</v>
      </c>
      <c r="P428" s="63">
        <v>2.0799999999999999E-2</v>
      </c>
      <c r="Q428" s="63">
        <v>0</v>
      </c>
      <c r="R428" s="63">
        <v>0</v>
      </c>
      <c r="S428" s="63">
        <v>0.64149999999999996</v>
      </c>
      <c r="T428" s="63">
        <v>4.6699999999999998E-2</v>
      </c>
      <c r="U428" s="63">
        <v>1.1999999999999999E-3</v>
      </c>
      <c r="V428" s="63">
        <v>0.28520000000000001</v>
      </c>
      <c r="W428" s="63">
        <v>0.214</v>
      </c>
      <c r="X428" s="63">
        <v>1.2203999999999999</v>
      </c>
      <c r="Y428" s="63">
        <v>0.1673</v>
      </c>
      <c r="Z428" s="63">
        <v>2.0000000000000001E-4</v>
      </c>
      <c r="AA428" s="63">
        <v>0.2581</v>
      </c>
      <c r="AB428" s="259">
        <v>0</v>
      </c>
      <c r="AC428" s="144">
        <v>548.49</v>
      </c>
      <c r="AD428" s="70">
        <v>120.6678</v>
      </c>
      <c r="AE428" s="70">
        <v>399.33678926705699</v>
      </c>
      <c r="AF428" s="68">
        <f t="shared" si="1694"/>
        <v>28.049416078118082</v>
      </c>
      <c r="AG428" s="68">
        <f t="shared" si="1695"/>
        <v>127.33332729927231</v>
      </c>
      <c r="AH428" s="71">
        <v>18.9432456822083</v>
      </c>
      <c r="AI428" s="71">
        <v>117.27571569551201</v>
      </c>
      <c r="AJ428" s="68">
        <f t="shared" si="1696"/>
        <v>1.607263683606992</v>
      </c>
      <c r="AK428" s="68">
        <f t="shared" si="1697"/>
        <v>68.671264428369838</v>
      </c>
      <c r="AL428" s="71">
        <v>60.235677532239102</v>
      </c>
      <c r="AM428" s="69">
        <f t="shared" si="1698"/>
        <v>1517.9390738124196</v>
      </c>
      <c r="AN428" s="260">
        <v>886.37</v>
      </c>
      <c r="AO428" s="71">
        <v>195.00139999999999</v>
      </c>
      <c r="AP428" s="71">
        <v>645.335648603697</v>
      </c>
      <c r="AQ428" s="68">
        <f t="shared" si="1699"/>
        <v>45.328375957923676</v>
      </c>
      <c r="AR428" s="68">
        <f t="shared" si="1700"/>
        <v>205.77301558507202</v>
      </c>
      <c r="AS428" s="71">
        <v>82.087944759491705</v>
      </c>
      <c r="AT428" s="261">
        <f t="shared" si="1609"/>
        <v>17.803026293264065</v>
      </c>
      <c r="AU428" s="71">
        <v>195.07113011478299</v>
      </c>
      <c r="AV428" s="68">
        <f t="shared" si="1701"/>
        <v>2.6734498382231009</v>
      </c>
      <c r="AW428" s="68">
        <f t="shared" si="1702"/>
        <v>114.22468052323164</v>
      </c>
      <c r="AX428" s="71">
        <v>100.193306173899</v>
      </c>
      <c r="AY428" s="69">
        <f t="shared" si="1703"/>
        <v>2524.8713155822447</v>
      </c>
      <c r="AZ428" s="260">
        <v>258</v>
      </c>
      <c r="BA428" s="260">
        <v>1315.069</v>
      </c>
      <c r="BB428" s="260">
        <v>137.14291</v>
      </c>
      <c r="BC428" s="262">
        <f t="shared" si="1704"/>
        <v>109.71432800000001</v>
      </c>
      <c r="BD428" s="262">
        <f t="shared" si="1610"/>
        <v>27.428581999999992</v>
      </c>
      <c r="BE428" s="260">
        <v>51.475557999999999</v>
      </c>
      <c r="BF428" s="262">
        <f t="shared" si="1705"/>
        <v>41.180446400000001</v>
      </c>
      <c r="BG428" s="262">
        <f t="shared" si="1611"/>
        <v>10.295111599999998</v>
      </c>
      <c r="BH428" s="260">
        <v>162.15126501792992</v>
      </c>
      <c r="BI428" s="263">
        <f t="shared" si="1706"/>
        <v>94.948321836308935</v>
      </c>
      <c r="BJ428" s="68">
        <f t="shared" si="1707"/>
        <v>2.2222830870707293</v>
      </c>
      <c r="BK428" s="260">
        <v>83.284876053453331</v>
      </c>
      <c r="BL428" s="69">
        <f t="shared" si="1708"/>
        <v>2098.9483308856597</v>
      </c>
      <c r="BM428" s="260">
        <v>41.57</v>
      </c>
      <c r="BN428" s="260">
        <v>9.1454000000000004</v>
      </c>
      <c r="BO428" s="260">
        <v>30.265693685995299</v>
      </c>
      <c r="BP428" s="68">
        <f t="shared" si="1709"/>
        <v>2.1258623245043098</v>
      </c>
      <c r="BQ428" s="68">
        <f t="shared" si="1710"/>
        <v>9.6505796201038319</v>
      </c>
      <c r="BR428" s="260">
        <v>4.5318758787583402</v>
      </c>
      <c r="BS428" s="260">
        <v>9.22222345466108</v>
      </c>
      <c r="BT428" s="68">
        <f t="shared" si="1711"/>
        <v>0.12639057244613011</v>
      </c>
      <c r="BU428" s="68">
        <f t="shared" si="1712"/>
        <v>5.4001098327706138</v>
      </c>
      <c r="BV428" s="260">
        <v>4.7367596509707299</v>
      </c>
      <c r="BW428" s="69">
        <f t="shared" si="1713"/>
        <v>119.36634320446254</v>
      </c>
      <c r="BX428" s="260">
        <v>0</v>
      </c>
      <c r="BY428" s="260">
        <v>0</v>
      </c>
      <c r="BZ428" s="263">
        <f t="shared" si="1714"/>
        <v>0</v>
      </c>
      <c r="CA428" s="263">
        <f t="shared" si="1715"/>
        <v>0</v>
      </c>
      <c r="CB428" s="260">
        <v>0</v>
      </c>
      <c r="CC428" s="264">
        <f t="shared" si="1716"/>
        <v>0</v>
      </c>
      <c r="CD428" s="260">
        <v>0</v>
      </c>
      <c r="CE428" s="260">
        <v>0</v>
      </c>
      <c r="CF428" s="263">
        <f t="shared" si="1717"/>
        <v>0</v>
      </c>
      <c r="CG428" s="263">
        <f t="shared" si="1718"/>
        <v>0</v>
      </c>
      <c r="CH428" s="260">
        <v>0</v>
      </c>
      <c r="CI428" s="69">
        <f t="shared" si="1719"/>
        <v>0</v>
      </c>
      <c r="CJ428" s="260">
        <v>1485.1600512586292</v>
      </c>
      <c r="CK428" s="260">
        <v>326.73524008757812</v>
      </c>
      <c r="CL428" s="260">
        <v>120.07122006842998</v>
      </c>
      <c r="CM428" s="260">
        <v>55.76126988854044</v>
      </c>
      <c r="CN428" s="260">
        <v>711.37499822180848</v>
      </c>
      <c r="CO428" s="265">
        <f t="shared" si="1720"/>
        <v>49.966979875099824</v>
      </c>
      <c r="CP428" s="266">
        <f t="shared" si="1721"/>
        <v>226.83045468300227</v>
      </c>
      <c r="CQ428" s="260">
        <v>285.0735540700561</v>
      </c>
      <c r="CR428" s="265">
        <f t="shared" si="1722"/>
        <v>3.906933058530119</v>
      </c>
      <c r="CS428" s="265">
        <f t="shared" si="1723"/>
        <v>166.92595987993764</v>
      </c>
      <c r="CT428" s="260">
        <v>146.42075364107396</v>
      </c>
      <c r="CU428" s="267">
        <f t="shared" si="1612"/>
        <v>3689.8029808170913</v>
      </c>
      <c r="CV428" s="260">
        <v>192.3040000000002</v>
      </c>
      <c r="CW428" s="260">
        <v>20.739198606384601</v>
      </c>
      <c r="CX428" s="68">
        <f t="shared" si="1724"/>
        <v>0.28423071690050095</v>
      </c>
      <c r="CY428" s="68">
        <f t="shared" si="1725"/>
        <v>12.14392070076293</v>
      </c>
      <c r="CZ428" s="260">
        <v>10.6521599303192</v>
      </c>
      <c r="DA428" s="69">
        <f t="shared" si="1726"/>
        <v>268.43443024404479</v>
      </c>
      <c r="DB428" s="260">
        <v>4.9279999999999964</v>
      </c>
      <c r="DC428" s="260">
        <v>0.53146461192831795</v>
      </c>
      <c r="DD428" s="68">
        <f t="shared" si="1727"/>
        <v>7.283722506477598E-3</v>
      </c>
      <c r="DE428" s="68">
        <f t="shared" si="1728"/>
        <v>0.31120122937307432</v>
      </c>
      <c r="DF428" s="260">
        <v>0.27297323059641598</v>
      </c>
      <c r="DG428" s="69">
        <f t="shared" si="1729"/>
        <v>6.8789254110296767</v>
      </c>
      <c r="DH428" s="260">
        <v>598.53948645809965</v>
      </c>
      <c r="DI428" s="260">
        <v>131.67868702078192</v>
      </c>
      <c r="DJ428" s="260">
        <v>9.069413645024996</v>
      </c>
      <c r="DK428" s="260">
        <v>435.73674614149655</v>
      </c>
      <c r="DL428" s="68">
        <f t="shared" si="1730"/>
        <v>30.606149048978718</v>
      </c>
      <c r="DM428" s="68">
        <f t="shared" si="1731"/>
        <v>138.93989034816985</v>
      </c>
      <c r="DN428" s="260">
        <v>126.721052430393</v>
      </c>
      <c r="DO428" s="68">
        <f t="shared" si="1732"/>
        <v>1.736712023558536</v>
      </c>
      <c r="DP428" s="68">
        <f t="shared" si="1733"/>
        <v>74.202019134826344</v>
      </c>
      <c r="DQ428" s="260">
        <v>65.087033623920107</v>
      </c>
      <c r="DR428" s="264">
        <f t="shared" si="1734"/>
        <v>1640.1989031836595</v>
      </c>
      <c r="DS428" s="260">
        <v>444.85</v>
      </c>
      <c r="DT428" s="260">
        <v>97.867000000000004</v>
      </c>
      <c r="DU428" s="260">
        <v>323.88005379396202</v>
      </c>
      <c r="DV428" s="68">
        <f t="shared" si="1735"/>
        <v>22.749334978487891</v>
      </c>
      <c r="DW428" s="68">
        <f t="shared" si="1736"/>
        <v>103.27304171285031</v>
      </c>
      <c r="DX428" s="260">
        <v>8.33800625466667</v>
      </c>
      <c r="DY428" s="260">
        <v>6.4606206941249997</v>
      </c>
      <c r="DZ428" s="260">
        <v>0</v>
      </c>
      <c r="EA428" s="260">
        <v>95.054913437752305</v>
      </c>
      <c r="EB428" s="68">
        <f t="shared" si="1737"/>
        <v>1.3027275886643954</v>
      </c>
      <c r="EC428" s="68">
        <f t="shared" si="1738"/>
        <v>55.659784783129616</v>
      </c>
      <c r="ED428" s="267">
        <v>48.822529709025297</v>
      </c>
      <c r="EE428" s="69">
        <f t="shared" si="1739"/>
        <v>1230.3277486674374</v>
      </c>
      <c r="EF428" s="260">
        <v>1429.8422821428576</v>
      </c>
      <c r="EG428" s="260">
        <v>314.56530207142868</v>
      </c>
      <c r="EH428" s="260">
        <v>2242.7632495886332</v>
      </c>
      <c r="EI428" s="260">
        <v>1041.0192093004612</v>
      </c>
      <c r="EJ428" s="268">
        <f t="shared" si="1740"/>
        <v>73.121189261264391</v>
      </c>
      <c r="EK428" s="266">
        <f t="shared" si="1741"/>
        <v>331.94146711596363</v>
      </c>
      <c r="EL428" s="260">
        <v>542.26969763794023</v>
      </c>
      <c r="EM428" s="268">
        <f t="shared" si="1742"/>
        <v>7.4318062061279706</v>
      </c>
      <c r="EN428" s="268">
        <f t="shared" si="1743"/>
        <v>317.52819053068646</v>
      </c>
      <c r="EO428" s="269">
        <f t="shared" si="1744"/>
        <v>5570.4597407413212</v>
      </c>
      <c r="EP428" s="69">
        <f t="shared" si="1745"/>
        <v>7018.7792733340648</v>
      </c>
      <c r="EQ428" s="260">
        <v>341.04</v>
      </c>
      <c r="ER428" s="260">
        <v>75.028800000000004</v>
      </c>
      <c r="ES428" s="260">
        <v>248.29954714149301</v>
      </c>
      <c r="ET428" s="68">
        <f t="shared" si="1746"/>
        <v>17.440560191218466</v>
      </c>
      <c r="EU428" s="68">
        <f t="shared" si="1747"/>
        <v>79.173290200630731</v>
      </c>
      <c r="EV428" s="260">
        <v>24.638982941150001</v>
      </c>
      <c r="EW428" s="260">
        <v>74.306617958226099</v>
      </c>
      <c r="EX428" s="68">
        <f t="shared" si="1748"/>
        <v>1.0183721991174888</v>
      </c>
      <c r="EY428" s="68">
        <f t="shared" si="1749"/>
        <v>43.510537371911127</v>
      </c>
      <c r="EZ428" s="260">
        <v>38.165697402043399</v>
      </c>
      <c r="FA428" s="69">
        <f t="shared" si="1750"/>
        <v>961.77557453149484</v>
      </c>
      <c r="FB428" s="260">
        <v>0.83333333333333348</v>
      </c>
      <c r="FC428" s="260">
        <v>8.9871586162120806E-2</v>
      </c>
      <c r="FD428" s="68">
        <f t="shared" si="1751"/>
        <v>1.2316900883518657E-3</v>
      </c>
      <c r="FE428" s="68">
        <f t="shared" si="1752"/>
        <v>5.2624666763574489E-2</v>
      </c>
      <c r="FF428" s="260">
        <v>4.6160245974772703E-2</v>
      </c>
      <c r="FG428" s="69">
        <f t="shared" si="1753"/>
        <v>1.1632381985642724</v>
      </c>
      <c r="FH428" s="260">
        <v>1063.2936673333299</v>
      </c>
      <c r="FI428" s="260">
        <v>114.67186612726201</v>
      </c>
      <c r="FJ428" s="68">
        <f t="shared" si="1754"/>
        <v>1.5715779252741258</v>
      </c>
      <c r="FK428" s="68">
        <f t="shared" si="1755"/>
        <v>67.146569898282777</v>
      </c>
      <c r="FL428" s="260">
        <v>58.898499999999999</v>
      </c>
      <c r="FM428" s="69">
        <f t="shared" si="1756"/>
        <v>1484.2368401527103</v>
      </c>
      <c r="FN428" s="260">
        <v>0</v>
      </c>
      <c r="FO428" s="260">
        <v>0</v>
      </c>
      <c r="FP428" s="68">
        <f t="shared" si="1757"/>
        <v>0</v>
      </c>
      <c r="FQ428" s="68">
        <f t="shared" si="1758"/>
        <v>0</v>
      </c>
      <c r="FR428" s="260">
        <v>0</v>
      </c>
      <c r="FS428" s="264">
        <f t="shared" si="1759"/>
        <v>0</v>
      </c>
      <c r="FT428" s="270">
        <f t="shared" si="1613"/>
        <v>22562.722978024882</v>
      </c>
      <c r="FU428" s="271">
        <f t="shared" si="1614"/>
        <v>7046.5514490393753</v>
      </c>
      <c r="FV428" s="272">
        <f t="shared" si="1760"/>
        <v>2481.8972902640171</v>
      </c>
      <c r="FW428" s="272">
        <f t="shared" si="1615"/>
        <v>224.4590705818045</v>
      </c>
      <c r="FX428" s="272">
        <f t="shared" si="1616"/>
        <v>1315.069</v>
      </c>
      <c r="FY428" s="272">
        <f t="shared" si="1617"/>
        <v>0</v>
      </c>
      <c r="FZ428" s="272">
        <f t="shared" si="1618"/>
        <v>0</v>
      </c>
      <c r="GA428" s="272">
        <f t="shared" si="1619"/>
        <v>192.3040000000002</v>
      </c>
      <c r="GB428" s="272">
        <f t="shared" si="1620"/>
        <v>4.9279999999999964</v>
      </c>
      <c r="GC428" s="272">
        <f t="shared" si="1621"/>
        <v>1063.2936673333299</v>
      </c>
      <c r="GD428" s="272">
        <f t="shared" si="1622"/>
        <v>0</v>
      </c>
      <c r="GE428" s="272">
        <f t="shared" si="1623"/>
        <v>3835.2486861559705</v>
      </c>
      <c r="GF428" s="273">
        <f t="shared" si="1624"/>
        <v>1491.9563812093793</v>
      </c>
      <c r="GG428" s="273">
        <f t="shared" si="1625"/>
        <v>269.38786771559535</v>
      </c>
      <c r="GH428" s="272">
        <f t="shared" si="1761"/>
        <v>1743.1785707489908</v>
      </c>
      <c r="GI428" s="274">
        <f t="shared" si="1762"/>
        <v>1245.2847254759527</v>
      </c>
      <c r="GJ428" s="275">
        <f t="shared" si="1626"/>
        <v>23.89026231211492</v>
      </c>
      <c r="GK428" s="271">
        <f t="shared" si="1763"/>
        <v>17906.929734123485</v>
      </c>
      <c r="GL428" s="276">
        <f t="shared" si="1764"/>
        <v>22562.731464995592</v>
      </c>
      <c r="GM428" s="272">
        <f t="shared" si="1765"/>
        <v>9783.7925557247072</v>
      </c>
      <c r="GN428" s="272">
        <f t="shared" si="1766"/>
        <v>517.73720060951473</v>
      </c>
      <c r="GO428" s="277">
        <f t="shared" si="1767"/>
        <v>0.54636907057722406</v>
      </c>
      <c r="GP428" s="278">
        <f t="shared" si="1768"/>
        <v>2.8912672819780688E-2</v>
      </c>
      <c r="GQ428" s="279">
        <f t="shared" si="1769"/>
        <v>1.0798800771828647</v>
      </c>
      <c r="GR428" s="280">
        <f t="shared" si="1770"/>
        <v>17906.929734123485</v>
      </c>
      <c r="GS428" s="272">
        <f t="shared" si="1771"/>
        <v>9783.7925557247072</v>
      </c>
      <c r="GT428" s="272">
        <f t="shared" si="1627"/>
        <v>517.73720060951473</v>
      </c>
      <c r="GU428" s="73">
        <f t="shared" si="1772"/>
        <v>0.54636907057722406</v>
      </c>
      <c r="GV428" s="74">
        <f t="shared" si="1773"/>
        <v>2.8912672819780688E-2</v>
      </c>
      <c r="GW428" s="279">
        <f t="shared" si="1774"/>
        <v>1.0798800771828647</v>
      </c>
      <c r="GX428" s="280">
        <f t="shared" si="1775"/>
        <v>15036.384174839295</v>
      </c>
      <c r="GY428" s="272">
        <f t="shared" si="1628"/>
        <v>8759.6722011766869</v>
      </c>
      <c r="GZ428" s="272">
        <f t="shared" si="1629"/>
        <v>334.96346336071889</v>
      </c>
      <c r="HA428" s="73">
        <f t="shared" si="1776"/>
        <v>0.58256507012067671</v>
      </c>
      <c r="HB428" s="74">
        <f t="shared" si="1777"/>
        <v>2.2276862539946301E-2</v>
      </c>
      <c r="HC428" s="279">
        <f t="shared" si="1778"/>
        <v>1.0838482636485383</v>
      </c>
      <c r="HD428" s="280">
        <f t="shared" si="1779"/>
        <v>16241.097725484073</v>
      </c>
      <c r="HE428" s="272">
        <f t="shared" si="1630"/>
        <v>9667.9556030844105</v>
      </c>
      <c r="HF428" s="272">
        <f t="shared" si="1631"/>
        <v>364.62014312244401</v>
      </c>
      <c r="HG428" s="73">
        <f t="shared" si="1780"/>
        <v>0.59527722611473011</v>
      </c>
      <c r="HH428" s="74">
        <f t="shared" si="1781"/>
        <v>2.245046174128457E-2</v>
      </c>
      <c r="HI428" s="281">
        <f t="shared" si="1782"/>
        <v>1.0856295414536448</v>
      </c>
      <c r="HJ428" s="72">
        <f t="shared" si="1632"/>
        <v>4.2365855188038148</v>
      </c>
      <c r="HK428" s="73">
        <f t="shared" si="1783"/>
        <v>4.2365855188038148</v>
      </c>
      <c r="HL428" s="73">
        <f t="shared" si="1633"/>
        <v>3.5706297197637444</v>
      </c>
      <c r="HM428" s="74">
        <f t="shared" si="1784"/>
        <v>3.8629955973545043</v>
      </c>
      <c r="HN428" s="75"/>
      <c r="HO428" s="75"/>
      <c r="HP428" s="76">
        <f t="shared" si="1785"/>
        <v>908.28340190772337</v>
      </c>
      <c r="HQ428" s="77">
        <f t="shared" si="1786"/>
        <v>1033.6355942050081</v>
      </c>
      <c r="HR428" s="77">
        <f t="shared" si="1787"/>
        <v>29.656679761725073</v>
      </c>
      <c r="HS428" s="77">
        <f t="shared" si="1788"/>
        <v>34.247533788840116</v>
      </c>
      <c r="HT428" s="282">
        <f t="shared" si="1789"/>
        <v>1204.7135506447773</v>
      </c>
      <c r="HU428" s="73">
        <f t="shared" si="1844"/>
        <v>0.75394138417518342</v>
      </c>
      <c r="HV428" s="74">
        <f t="shared" si="1845"/>
        <v>2.461720443490692E-2</v>
      </c>
      <c r="HW428" s="279">
        <f t="shared" si="1605"/>
        <v>1.1078621936765405</v>
      </c>
      <c r="HX428" s="76">
        <f t="shared" si="1790"/>
        <v>1471.7685892521306</v>
      </c>
      <c r="HY428" s="77">
        <f t="shared" si="1791"/>
        <v>1674.8873722548171</v>
      </c>
      <c r="HZ428" s="77">
        <f t="shared" si="1634"/>
        <v>65.804852089410844</v>
      </c>
      <c r="IA428" s="77">
        <f t="shared" si="1792"/>
        <v>75.991443192851648</v>
      </c>
      <c r="IB428" s="282">
        <f t="shared" si="1793"/>
        <v>2003.866123477972</v>
      </c>
      <c r="IC428" s="73">
        <f t="shared" si="1846"/>
        <v>0.73446452934574469</v>
      </c>
      <c r="ID428" s="74">
        <f t="shared" si="1847"/>
        <v>3.2838946333998552E-2</v>
      </c>
      <c r="IE428" s="279">
        <f t="shared" si="1854"/>
        <v>1.1064469185875092</v>
      </c>
      <c r="IF428" s="76">
        <f t="shared" si="1635"/>
        <v>115.8369526402969</v>
      </c>
      <c r="IG428" s="77">
        <f t="shared" si="1794"/>
        <v>131.82361047418428</v>
      </c>
      <c r="IH428" s="77">
        <f t="shared" si="1636"/>
        <v>153.11705748707075</v>
      </c>
      <c r="II428" s="77">
        <f t="shared" si="1795"/>
        <v>176.81957798606931</v>
      </c>
      <c r="IJ428" s="282">
        <f t="shared" si="1796"/>
        <v>1665.8320086394124</v>
      </c>
      <c r="IK428" s="73">
        <f t="shared" si="1637"/>
        <v>6.9536995350994654E-2</v>
      </c>
      <c r="IL428" s="74">
        <f t="shared" si="1638"/>
        <v>9.1916265681634302E-2</v>
      </c>
      <c r="IM428" s="279">
        <f t="shared" si="1797"/>
        <v>1.0238254386559078</v>
      </c>
      <c r="IN428" s="76">
        <f t="shared" si="1639"/>
        <v>69.077241132506828</v>
      </c>
      <c r="IO428" s="77">
        <f t="shared" si="1798"/>
        <v>78.610591181204086</v>
      </c>
      <c r="IP428" s="77">
        <f t="shared" si="1640"/>
        <v>2.2522528969504401</v>
      </c>
      <c r="IQ428" s="77">
        <f t="shared" si="1799"/>
        <v>2.6009016453983684</v>
      </c>
      <c r="IR428" s="282">
        <f t="shared" si="1800"/>
        <v>94.735193019414709</v>
      </c>
      <c r="IS428" s="73">
        <f t="shared" si="1606"/>
        <v>0.72916134892289053</v>
      </c>
      <c r="IT428" s="74">
        <f t="shared" si="1607"/>
        <v>2.3774194416734562E-2</v>
      </c>
      <c r="IU428" s="279">
        <f t="shared" si="1608"/>
        <v>1.1043118030605585</v>
      </c>
      <c r="IV428" s="76">
        <f t="shared" si="1641"/>
        <v>0</v>
      </c>
      <c r="IW428" s="77">
        <f t="shared" si="1801"/>
        <v>0</v>
      </c>
      <c r="IX428" s="77">
        <f t="shared" si="1802"/>
        <v>0</v>
      </c>
      <c r="IY428" s="77">
        <f t="shared" si="1803"/>
        <v>0</v>
      </c>
      <c r="IZ428" s="282">
        <f t="shared" si="1804"/>
        <v>0</v>
      </c>
      <c r="JA428" s="283"/>
      <c r="JB428" s="284"/>
      <c r="JC428" s="285"/>
      <c r="JD428" s="76">
        <f t="shared" si="1642"/>
        <v>0</v>
      </c>
      <c r="JE428" s="77">
        <f t="shared" si="1805"/>
        <v>0</v>
      </c>
      <c r="JF428" s="77">
        <f t="shared" si="1643"/>
        <v>0</v>
      </c>
      <c r="JG428" s="77">
        <f t="shared" si="1806"/>
        <v>0</v>
      </c>
      <c r="JH428" s="282">
        <f t="shared" si="1807"/>
        <v>0</v>
      </c>
      <c r="JI428" s="283"/>
      <c r="JJ428" s="284"/>
      <c r="JK428" s="285"/>
      <c r="JL428" s="76">
        <f t="shared" si="1644"/>
        <v>2292.2781171129941</v>
      </c>
      <c r="JM428" s="77">
        <f t="shared" si="1808"/>
        <v>2608.6354200557585</v>
      </c>
      <c r="JN428" s="77">
        <f t="shared" si="1645"/>
        <v>109.63518282217038</v>
      </c>
      <c r="JO428" s="77">
        <f t="shared" si="1809"/>
        <v>126.60670912304236</v>
      </c>
      <c r="JP428" s="282">
        <f t="shared" si="1810"/>
        <v>2928.415064140549</v>
      </c>
      <c r="JQ428" s="73">
        <f t="shared" si="1646"/>
        <v>0.78277090743820066</v>
      </c>
      <c r="JR428" s="74">
        <f t="shared" si="1647"/>
        <v>3.7438402829124515E-2</v>
      </c>
      <c r="JS428" s="279">
        <f t="shared" si="1848"/>
        <v>1.1138256776934945</v>
      </c>
      <c r="JT428" s="76">
        <f t="shared" si="1648"/>
        <v>14.815583254930774</v>
      </c>
      <c r="JU428" s="77">
        <f t="shared" si="1811"/>
        <v>16.860281899943768</v>
      </c>
      <c r="JV428" s="77">
        <f t="shared" si="1649"/>
        <v>0.28423071690050095</v>
      </c>
      <c r="JW428" s="77">
        <f t="shared" si="1812"/>
        <v>0.32822963187669851</v>
      </c>
      <c r="JX428" s="282">
        <f t="shared" si="1813"/>
        <v>213.04319860638475</v>
      </c>
      <c r="JY428" s="73">
        <f t="shared" si="1855"/>
        <v>6.9542624931687266E-2</v>
      </c>
      <c r="JZ428" s="74">
        <f t="shared" si="1856"/>
        <v>1.3341459326549126E-3</v>
      </c>
      <c r="KA428" s="279">
        <f t="shared" si="1857"/>
        <v>1.0098041034571972</v>
      </c>
      <c r="KB428" s="76">
        <f t="shared" si="1650"/>
        <v>0.37966549983515063</v>
      </c>
      <c r="KC428" s="77">
        <f t="shared" si="1814"/>
        <v>0.43206313546739977</v>
      </c>
      <c r="KD428" s="77">
        <f t="shared" si="1651"/>
        <v>7.283722506477598E-3</v>
      </c>
      <c r="KE428" s="77">
        <f t="shared" si="1815"/>
        <v>8.41124275048033E-3</v>
      </c>
      <c r="KF428" s="282">
        <f t="shared" si="1816"/>
        <v>5.4594646119283148</v>
      </c>
      <c r="KG428" s="73">
        <f t="shared" si="1858"/>
        <v>6.9542624931687308E-2</v>
      </c>
      <c r="KH428" s="74">
        <f t="shared" si="1859"/>
        <v>1.3341459326549137E-3</v>
      </c>
      <c r="KI428" s="279">
        <f t="shared" si="1860"/>
        <v>1.0098041034571972</v>
      </c>
      <c r="KJ428" s="76">
        <f t="shared" si="1652"/>
        <v>990.25130304813683</v>
      </c>
      <c r="KK428" s="77">
        <f t="shared" si="1817"/>
        <v>1126.9158853818101</v>
      </c>
      <c r="KL428" s="77">
        <f t="shared" si="1653"/>
        <v>32.342861072537254</v>
      </c>
      <c r="KM428" s="77">
        <f t="shared" si="1818"/>
        <v>37.349535966566023</v>
      </c>
      <c r="KN428" s="282">
        <f t="shared" si="1819"/>
        <v>1301.7451612568727</v>
      </c>
      <c r="KO428" s="73">
        <f t="shared" si="1654"/>
        <v>0.76071056956495264</v>
      </c>
      <c r="KP428" s="74">
        <f t="shared" si="1655"/>
        <v>2.4845770151593484E-2</v>
      </c>
      <c r="KQ428" s="279">
        <f t="shared" si="1656"/>
        <v>1.1088317909251257</v>
      </c>
      <c r="KR428" s="76">
        <f t="shared" si="1657"/>
        <v>736.61504832509547</v>
      </c>
      <c r="KS428" s="77">
        <f t="shared" si="1820"/>
        <v>838.27529114444189</v>
      </c>
      <c r="KT428" s="77">
        <f t="shared" si="1658"/>
        <v>24.052062567152287</v>
      </c>
      <c r="KU428" s="77">
        <f t="shared" si="1821"/>
        <v>27.775321852547464</v>
      </c>
      <c r="KV428" s="282">
        <f t="shared" si="1822"/>
        <v>976.45059418050596</v>
      </c>
      <c r="KW428" s="73">
        <f t="shared" si="1590"/>
        <v>0.75438025509452999</v>
      </c>
      <c r="KX428" s="74">
        <f t="shared" si="1591"/>
        <v>2.46321347034851E-2</v>
      </c>
      <c r="KY428" s="279">
        <f t="shared" si="1592"/>
        <v>1.1079250734576955</v>
      </c>
      <c r="KZ428" s="76">
        <f t="shared" si="1659"/>
        <v>2536.7605665431993</v>
      </c>
      <c r="LA428" s="77">
        <f t="shared" si="1823"/>
        <v>2886.8588923318262</v>
      </c>
      <c r="LB428" s="77">
        <f t="shared" si="1660"/>
        <v>80.552995467392364</v>
      </c>
      <c r="LC428" s="77">
        <f t="shared" si="1824"/>
        <v>93.022599165744708</v>
      </c>
      <c r="LD428" s="286">
        <f t="shared" si="1825"/>
        <v>5570.4597407413212</v>
      </c>
      <c r="LE428" s="73">
        <f t="shared" si="1661"/>
        <v>0.45539518901641057</v>
      </c>
      <c r="LF428" s="74">
        <f t="shared" si="1662"/>
        <v>1.4460744573422285E-2</v>
      </c>
      <c r="LG428" s="279">
        <f t="shared" si="1663"/>
        <v>1.0650876132961207</v>
      </c>
      <c r="LH428" s="76">
        <f t="shared" si="1664"/>
        <v>565.74306963850108</v>
      </c>
      <c r="LI428" s="77">
        <f t="shared" si="1826"/>
        <v>643.8212706793106</v>
      </c>
      <c r="LJ428" s="77">
        <f t="shared" si="1665"/>
        <v>18.458932390335956</v>
      </c>
      <c r="LK428" s="77">
        <f t="shared" si="1827"/>
        <v>21.316375124359965</v>
      </c>
      <c r="LL428" s="282">
        <f t="shared" si="1828"/>
        <v>763.31394804086892</v>
      </c>
      <c r="LM428" s="73">
        <f t="shared" si="1849"/>
        <v>0.74116694852824883</v>
      </c>
      <c r="LN428" s="74">
        <f t="shared" si="1850"/>
        <v>2.4182621629950406E-2</v>
      </c>
      <c r="LO428" s="279">
        <f t="shared" si="1851"/>
        <v>1.1060319203947</v>
      </c>
      <c r="LP428" s="76">
        <f t="shared" si="1666"/>
        <v>6.4202093451560874E-2</v>
      </c>
      <c r="LQ428" s="77">
        <f t="shared" si="1829"/>
        <v>7.3062624368810794E-2</v>
      </c>
      <c r="LR428" s="77">
        <f t="shared" si="1667"/>
        <v>1.2316900883518657E-3</v>
      </c>
      <c r="LS428" s="77">
        <f t="shared" si="1830"/>
        <v>1.4223557140287345E-3</v>
      </c>
      <c r="LT428" s="282">
        <f t="shared" si="1831"/>
        <v>0.92320491949545436</v>
      </c>
      <c r="LU428" s="73">
        <f t="shared" si="1599"/>
        <v>6.9542624931687211E-2</v>
      </c>
      <c r="LV428" s="74">
        <f t="shared" si="1600"/>
        <v>1.3341459326549118E-3</v>
      </c>
      <c r="LW428" s="279">
        <f t="shared" si="1601"/>
        <v>1.0098041034571972</v>
      </c>
      <c r="LX428" s="76">
        <f t="shared" si="1668"/>
        <v>81.91881527590499</v>
      </c>
      <c r="LY428" s="77">
        <f t="shared" si="1832"/>
        <v>93.224430972132637</v>
      </c>
      <c r="LZ428" s="77">
        <f t="shared" si="1669"/>
        <v>1.5715779252741258</v>
      </c>
      <c r="MA428" s="77">
        <f t="shared" si="1833"/>
        <v>1.8148581881065604</v>
      </c>
      <c r="MB428" s="286">
        <f t="shared" si="1834"/>
        <v>1177.9657461529448</v>
      </c>
      <c r="MC428" s="73">
        <f t="shared" si="1593"/>
        <v>6.9542612375138466E-2</v>
      </c>
      <c r="MD428" s="74">
        <f t="shared" si="1594"/>
        <v>1.334145691762819E-3</v>
      </c>
      <c r="ME428" s="279">
        <f t="shared" si="1595"/>
        <v>1.0098041016869777</v>
      </c>
      <c r="MF428" s="76">
        <f t="shared" si="1670"/>
        <v>0</v>
      </c>
      <c r="MG428" s="77">
        <f t="shared" si="1835"/>
        <v>0</v>
      </c>
      <c r="MH428" s="77">
        <f t="shared" si="1671"/>
        <v>0</v>
      </c>
      <c r="MI428" s="77">
        <f t="shared" si="1836"/>
        <v>0</v>
      </c>
      <c r="MJ428" s="286">
        <f t="shared" si="1837"/>
        <v>0</v>
      </c>
      <c r="MK428" s="73"/>
      <c r="ML428" s="74"/>
      <c r="MM428" s="279"/>
      <c r="MN428" s="287">
        <f t="shared" si="1838"/>
        <v>1.0798803687150396</v>
      </c>
      <c r="MO428" s="288">
        <f t="shared" si="1838"/>
        <v>1.0798803687150396</v>
      </c>
      <c r="MP428" s="288">
        <f t="shared" si="1838"/>
        <v>1.0838477194833851</v>
      </c>
      <c r="MQ428" s="289">
        <f t="shared" si="1672"/>
        <v>1.0856287440567975</v>
      </c>
      <c r="MR428" s="290">
        <f t="shared" si="1839"/>
        <v>4.2365866625428437</v>
      </c>
      <c r="MS428" s="291">
        <f t="shared" si="1602"/>
        <v>4.2365866625428437</v>
      </c>
      <c r="MT428" s="291">
        <f t="shared" si="1673"/>
        <v>3.5706279270660639</v>
      </c>
      <c r="MU428" s="292">
        <f t="shared" si="1603"/>
        <v>3.8629927599773031</v>
      </c>
      <c r="MV428" s="359">
        <f t="shared" si="1674"/>
        <v>0.29236483291123905</v>
      </c>
      <c r="MW428" s="360">
        <f t="shared" si="1675"/>
        <v>0.48573019725991656</v>
      </c>
      <c r="MX428" s="360">
        <f t="shared" si="1676"/>
        <v>0.37359390256554076</v>
      </c>
      <c r="MY428" s="360">
        <f t="shared" si="1677"/>
        <v>2.2969685503659618E-2</v>
      </c>
      <c r="MZ428" s="360">
        <f t="shared" si="1678"/>
        <v>0</v>
      </c>
      <c r="NA428" s="360">
        <f t="shared" si="1679"/>
        <v>0</v>
      </c>
      <c r="NB428" s="360">
        <f t="shared" si="1680"/>
        <v>0.71451917224037664</v>
      </c>
      <c r="NC428" s="360">
        <f t="shared" si="1681"/>
        <v>4.7157851631451107E-2</v>
      </c>
      <c r="ND428" s="360">
        <f t="shared" si="1682"/>
        <v>1.2117649241486365E-3</v>
      </c>
      <c r="NE428" s="360">
        <f t="shared" si="1683"/>
        <v>0.31623882677184589</v>
      </c>
      <c r="NF428" s="360">
        <f t="shared" si="1684"/>
        <v>0.23709596571994684</v>
      </c>
      <c r="NG428" s="360">
        <f t="shared" si="1685"/>
        <v>1.2998329232665855</v>
      </c>
      <c r="NH428" s="360">
        <f t="shared" si="1686"/>
        <v>0.1850391402820333</v>
      </c>
      <c r="NI428" s="360">
        <f t="shared" si="1687"/>
        <v>2.0196082069143945E-4</v>
      </c>
      <c r="NJ428" s="360">
        <f t="shared" si="1688"/>
        <v>0.26063043864540891</v>
      </c>
      <c r="NK428" s="361">
        <f t="shared" si="1689"/>
        <v>0</v>
      </c>
      <c r="NL428" s="145">
        <f t="shared" si="1840"/>
        <v>4.2365866625428437</v>
      </c>
      <c r="NM428" s="56">
        <f t="shared" si="1604"/>
        <v>4.2365866625428437</v>
      </c>
      <c r="NN428" s="56">
        <f t="shared" si="1841"/>
        <v>3.5706279270660639</v>
      </c>
      <c r="NO428" s="58">
        <f t="shared" si="1596"/>
        <v>3.8629927599773031</v>
      </c>
      <c r="NP428" s="55">
        <f t="shared" si="1690"/>
        <v>1.0798803687150396</v>
      </c>
      <c r="NQ428" s="56">
        <f t="shared" si="1597"/>
        <v>1.0798803687150396</v>
      </c>
      <c r="NR428" s="56">
        <f t="shared" si="1691"/>
        <v>1.0838477194833851</v>
      </c>
      <c r="NS428" s="61">
        <f t="shared" si="1598"/>
        <v>1.0856287440567975</v>
      </c>
      <c r="NT428" s="25"/>
      <c r="NU428" s="86">
        <f t="shared" si="1852"/>
        <v>0</v>
      </c>
      <c r="NV428" s="86">
        <f t="shared" si="1852"/>
        <v>0</v>
      </c>
      <c r="NW428" s="86">
        <f t="shared" si="1852"/>
        <v>0</v>
      </c>
      <c r="NX428" s="86">
        <f t="shared" si="1842"/>
        <v>0</v>
      </c>
      <c r="NY428" s="87">
        <f t="shared" si="1853"/>
        <v>0</v>
      </c>
      <c r="NZ428" s="87">
        <f t="shared" si="1853"/>
        <v>0</v>
      </c>
      <c r="OA428" s="87">
        <f t="shared" si="1853"/>
        <v>0</v>
      </c>
      <c r="OB428" s="87">
        <f t="shared" si="1843"/>
        <v>0</v>
      </c>
      <c r="OC428" s="26"/>
    </row>
    <row r="429" spans="1:393" thickBot="1" x14ac:dyDescent="0.35">
      <c r="A429" s="136" t="s">
        <v>956</v>
      </c>
      <c r="B429" s="137" t="s">
        <v>957</v>
      </c>
      <c r="C429" s="133" t="s">
        <v>100</v>
      </c>
      <c r="D429" s="64">
        <f>VLOOKUP(B429,[1]УсіТ_1!$A$10:$G$556,6,FALSE)</f>
        <v>3589.4</v>
      </c>
      <c r="E429" s="64">
        <f>VLOOKUP(B429,[1]УсіТ_1!$A$10:$G$556,7,FALSE)</f>
        <v>42.6</v>
      </c>
      <c r="F429" s="38"/>
      <c r="G429" s="38"/>
      <c r="H429" s="39"/>
      <c r="I429" s="256">
        <v>3.2743000000000002</v>
      </c>
      <c r="J429" s="62">
        <v>3.2743000000000002</v>
      </c>
      <c r="K429" s="257">
        <f t="shared" si="1692"/>
        <v>2.7073000000000005</v>
      </c>
      <c r="L429" s="293">
        <f t="shared" si="1693"/>
        <v>2.9105000000000003</v>
      </c>
      <c r="M429" s="63">
        <v>0.20319999999999999</v>
      </c>
      <c r="N429" s="63">
        <v>0.41189999999999999</v>
      </c>
      <c r="O429" s="63">
        <v>0.36380000000000001</v>
      </c>
      <c r="P429" s="63">
        <v>8.6E-3</v>
      </c>
      <c r="Q429" s="63">
        <v>0</v>
      </c>
      <c r="R429" s="63">
        <v>0</v>
      </c>
      <c r="S429" s="63">
        <v>0.64410000000000001</v>
      </c>
      <c r="T429" s="63">
        <v>4.2799999999999998E-2</v>
      </c>
      <c r="U429" s="63">
        <v>1.1000000000000001E-3</v>
      </c>
      <c r="V429" s="63">
        <v>6.59E-2</v>
      </c>
      <c r="W429" s="63">
        <v>0.12709999999999999</v>
      </c>
      <c r="X429" s="63">
        <v>1.0612999999999999</v>
      </c>
      <c r="Y429" s="63">
        <v>0.1118</v>
      </c>
      <c r="Z429" s="63">
        <v>4.0000000000000002E-4</v>
      </c>
      <c r="AA429" s="63">
        <v>0.23230000000000001</v>
      </c>
      <c r="AB429" s="259">
        <v>0</v>
      </c>
      <c r="AC429" s="144">
        <v>263.61</v>
      </c>
      <c r="AD429" s="70">
        <v>57.994199999999999</v>
      </c>
      <c r="AE429" s="70">
        <v>191.92541526497999</v>
      </c>
      <c r="AF429" s="68">
        <f t="shared" si="1694"/>
        <v>13.480841168212194</v>
      </c>
      <c r="AG429" s="68">
        <f t="shared" si="1695"/>
        <v>61.197721762222045</v>
      </c>
      <c r="AH429" s="71">
        <v>9.0530549472500006</v>
      </c>
      <c r="AI429" s="71">
        <v>56.358400167371499</v>
      </c>
      <c r="AJ429" s="68">
        <f t="shared" si="1696"/>
        <v>0.77239187429382639</v>
      </c>
      <c r="AK429" s="68">
        <f t="shared" si="1697"/>
        <v>33.00088665160505</v>
      </c>
      <c r="AL429" s="71">
        <v>28.947053518980098</v>
      </c>
      <c r="AM429" s="69">
        <f t="shared" si="1698"/>
        <v>729.46574867829781</v>
      </c>
      <c r="AN429" s="260">
        <v>521.95000000000005</v>
      </c>
      <c r="AO429" s="71">
        <v>114.82899999999999</v>
      </c>
      <c r="AP429" s="71">
        <v>380.013923969335</v>
      </c>
      <c r="AQ429" s="68">
        <f t="shared" si="1699"/>
        <v>26.692178019606089</v>
      </c>
      <c r="AR429" s="68">
        <f t="shared" si="1700"/>
        <v>121.17199982471008</v>
      </c>
      <c r="AS429" s="71">
        <v>42.429922089633301</v>
      </c>
      <c r="AT429" s="261">
        <f t="shared" si="1609"/>
        <v>9.2020944219771543</v>
      </c>
      <c r="AU429" s="71">
        <v>114.232844729371</v>
      </c>
      <c r="AV429" s="68">
        <f t="shared" si="1701"/>
        <v>1.5655611370160296</v>
      </c>
      <c r="AW429" s="68">
        <f t="shared" si="1702"/>
        <v>66.889499162662105</v>
      </c>
      <c r="AX429" s="71">
        <v>58.672784539417002</v>
      </c>
      <c r="AY429" s="69">
        <f t="shared" si="1703"/>
        <v>1478.5541703933077</v>
      </c>
      <c r="AZ429" s="260">
        <v>152</v>
      </c>
      <c r="BA429" s="260">
        <v>774.769333333335</v>
      </c>
      <c r="BB429" s="260">
        <v>80.797373333333596</v>
      </c>
      <c r="BC429" s="262">
        <f t="shared" si="1704"/>
        <v>64.637898666666885</v>
      </c>
      <c r="BD429" s="262">
        <f t="shared" si="1610"/>
        <v>16.159474666666711</v>
      </c>
      <c r="BE429" s="260">
        <v>30.326685333333401</v>
      </c>
      <c r="BF429" s="262">
        <f t="shared" si="1705"/>
        <v>24.261348266666722</v>
      </c>
      <c r="BG429" s="262">
        <f t="shared" si="1611"/>
        <v>6.0653370666666788</v>
      </c>
      <c r="BH429" s="260">
        <v>95.530977840020952</v>
      </c>
      <c r="BI429" s="263">
        <f t="shared" si="1706"/>
        <v>55.938546198135633</v>
      </c>
      <c r="BJ429" s="68">
        <f t="shared" si="1707"/>
        <v>1.3092520512974872</v>
      </c>
      <c r="BK429" s="260">
        <v>49.067058760174163</v>
      </c>
      <c r="BL429" s="69">
        <f t="shared" si="1708"/>
        <v>1236.5897143202362</v>
      </c>
      <c r="BM429" s="260">
        <v>10.44</v>
      </c>
      <c r="BN429" s="260">
        <v>2.2968000000000002</v>
      </c>
      <c r="BO429" s="260">
        <v>7.6010065451477304</v>
      </c>
      <c r="BP429" s="68">
        <f t="shared" si="1709"/>
        <v>0.53389469973117654</v>
      </c>
      <c r="BQ429" s="68">
        <f t="shared" si="1710"/>
        <v>2.4236721489988953</v>
      </c>
      <c r="BR429" s="260">
        <v>1.8144166102666699</v>
      </c>
      <c r="BS429" s="260">
        <v>2.3890265183932202</v>
      </c>
      <c r="BT429" s="68">
        <f t="shared" si="1711"/>
        <v>3.2741608434579086E-2</v>
      </c>
      <c r="BU429" s="68">
        <f t="shared" si="1712"/>
        <v>1.3989040339512238</v>
      </c>
      <c r="BV429" s="260">
        <v>1.2270624836903801</v>
      </c>
      <c r="BW429" s="69">
        <f t="shared" si="1713"/>
        <v>30.921974588997593</v>
      </c>
      <c r="BX429" s="260">
        <v>0</v>
      </c>
      <c r="BY429" s="260">
        <v>0</v>
      </c>
      <c r="BZ429" s="263">
        <f t="shared" si="1714"/>
        <v>0</v>
      </c>
      <c r="CA429" s="263">
        <f t="shared" si="1715"/>
        <v>0</v>
      </c>
      <c r="CB429" s="260">
        <v>0</v>
      </c>
      <c r="CC429" s="264">
        <f t="shared" si="1716"/>
        <v>0</v>
      </c>
      <c r="CD429" s="260">
        <v>0</v>
      </c>
      <c r="CE429" s="260">
        <v>0</v>
      </c>
      <c r="CF429" s="263">
        <f t="shared" si="1717"/>
        <v>0</v>
      </c>
      <c r="CG429" s="263">
        <f t="shared" si="1718"/>
        <v>0</v>
      </c>
      <c r="CH429" s="260">
        <v>0</v>
      </c>
      <c r="CI429" s="69">
        <f t="shared" si="1719"/>
        <v>0</v>
      </c>
      <c r="CJ429" s="260">
        <v>925.00317579084367</v>
      </c>
      <c r="CK429" s="260">
        <v>203.50071570221237</v>
      </c>
      <c r="CL429" s="260">
        <v>73.037279575685346</v>
      </c>
      <c r="CM429" s="260">
        <v>32.957068667127217</v>
      </c>
      <c r="CN429" s="260">
        <v>454.82658573899641</v>
      </c>
      <c r="CO429" s="265">
        <f t="shared" si="1720"/>
        <v>31.947019382307108</v>
      </c>
      <c r="CP429" s="266">
        <f t="shared" si="1721"/>
        <v>145.02691478190786</v>
      </c>
      <c r="CQ429" s="260">
        <v>178.63247766752534</v>
      </c>
      <c r="CR429" s="265">
        <f t="shared" si="1722"/>
        <v>2.4481581064334348</v>
      </c>
      <c r="CS429" s="265">
        <f t="shared" si="1723"/>
        <v>104.59896182813013</v>
      </c>
      <c r="CT429" s="260">
        <v>91.750011993128396</v>
      </c>
      <c r="CU429" s="267">
        <f t="shared" si="1612"/>
        <v>2312.1002957620699</v>
      </c>
      <c r="CV429" s="260">
        <v>110.05969999999976</v>
      </c>
      <c r="CW429" s="260">
        <v>11.869487773832599</v>
      </c>
      <c r="CX429" s="68">
        <f t="shared" si="1724"/>
        <v>0.16267132994037578</v>
      </c>
      <c r="CY429" s="68">
        <f t="shared" si="1725"/>
        <v>6.9502260439187742</v>
      </c>
      <c r="CZ429" s="260">
        <v>6.0964593886916303</v>
      </c>
      <c r="DA429" s="69">
        <f t="shared" si="1726"/>
        <v>153.63077659502878</v>
      </c>
      <c r="DB429" s="260">
        <v>2.8203999999999958</v>
      </c>
      <c r="DC429" s="260">
        <v>0.304168585933975</v>
      </c>
      <c r="DD429" s="68">
        <f t="shared" si="1727"/>
        <v>4.1686304702251275E-3</v>
      </c>
      <c r="DE429" s="68">
        <f t="shared" si="1728"/>
        <v>0.1781071321679828</v>
      </c>
      <c r="DF429" s="260">
        <v>0.156228429296699</v>
      </c>
      <c r="DG429" s="69">
        <f t="shared" si="1729"/>
        <v>3.9369564182768038</v>
      </c>
      <c r="DH429" s="260">
        <v>86.370855833289596</v>
      </c>
      <c r="DI429" s="260">
        <v>19.001588283323713</v>
      </c>
      <c r="DJ429" s="260">
        <v>1.3087569513749993</v>
      </c>
      <c r="DK429" s="260">
        <v>62.877983046634824</v>
      </c>
      <c r="DL429" s="68">
        <f t="shared" si="1730"/>
        <v>4.4165495291956303</v>
      </c>
      <c r="DM429" s="68">
        <f t="shared" si="1731"/>
        <v>20.049399430216074</v>
      </c>
      <c r="DN429" s="260">
        <v>18.285841903448599</v>
      </c>
      <c r="DO429" s="68">
        <f t="shared" si="1732"/>
        <v>0.25060746328676303</v>
      </c>
      <c r="DP429" s="68">
        <f t="shared" si="1733"/>
        <v>10.707347869931942</v>
      </c>
      <c r="DQ429" s="260">
        <v>9.3920558895705302</v>
      </c>
      <c r="DR429" s="264">
        <f t="shared" si="1734"/>
        <v>236.68449828917073</v>
      </c>
      <c r="DS429" s="260">
        <v>165.08</v>
      </c>
      <c r="DT429" s="260">
        <v>36.317599999999999</v>
      </c>
      <c r="DU429" s="260">
        <v>120.189095830746</v>
      </c>
      <c r="DV429" s="68">
        <f t="shared" si="1735"/>
        <v>8.4420820911515992</v>
      </c>
      <c r="DW429" s="68">
        <f t="shared" si="1736"/>
        <v>38.323735474783327</v>
      </c>
      <c r="DX429" s="260">
        <v>3.11238836008333</v>
      </c>
      <c r="DY429" s="260">
        <v>2.05912615025</v>
      </c>
      <c r="DZ429" s="260">
        <v>0</v>
      </c>
      <c r="EA429" s="260">
        <v>35.239534385818402</v>
      </c>
      <c r="EB429" s="68">
        <f t="shared" si="1737"/>
        <v>0.48295781875764121</v>
      </c>
      <c r="EC429" s="68">
        <f t="shared" si="1738"/>
        <v>20.634650317753508</v>
      </c>
      <c r="ED429" s="267">
        <v>18.099887236344902</v>
      </c>
      <c r="EE429" s="69">
        <f t="shared" si="1739"/>
        <v>456.11715835589115</v>
      </c>
      <c r="EF429" s="260">
        <v>845.46885253968242</v>
      </c>
      <c r="EG429" s="260">
        <v>186.00314755873018</v>
      </c>
      <c r="EH429" s="260">
        <v>1082.1173288427469</v>
      </c>
      <c r="EI429" s="260">
        <v>615.55692355102121</v>
      </c>
      <c r="EJ429" s="268">
        <f t="shared" si="1740"/>
        <v>43.236718310223729</v>
      </c>
      <c r="EK429" s="266">
        <f t="shared" si="1741"/>
        <v>196.2777117573257</v>
      </c>
      <c r="EL429" s="260">
        <v>294.32724309585637</v>
      </c>
      <c r="EM429" s="268">
        <f t="shared" si="1742"/>
        <v>4.033754866628712</v>
      </c>
      <c r="EN429" s="268">
        <f t="shared" si="1743"/>
        <v>172.34449450375109</v>
      </c>
      <c r="EO429" s="269">
        <f t="shared" si="1744"/>
        <v>3023.4734955880372</v>
      </c>
      <c r="EP429" s="69">
        <f t="shared" si="1745"/>
        <v>3809.576604440927</v>
      </c>
      <c r="EQ429" s="260">
        <v>142.41</v>
      </c>
      <c r="ER429" s="260">
        <v>31.330200000000001</v>
      </c>
      <c r="ES429" s="260">
        <v>103.683845028208</v>
      </c>
      <c r="ET429" s="68">
        <f t="shared" si="1746"/>
        <v>7.2827532747813297</v>
      </c>
      <c r="EU429" s="68">
        <f t="shared" si="1747"/>
        <v>33.060838193384456</v>
      </c>
      <c r="EV429" s="260">
        <v>10.307447591683299</v>
      </c>
      <c r="EW429" s="260">
        <v>31.030662756653001</v>
      </c>
      <c r="EX429" s="68">
        <f t="shared" si="1748"/>
        <v>0.42527523307992937</v>
      </c>
      <c r="EY429" s="68">
        <f t="shared" si="1749"/>
        <v>18.170128699809194</v>
      </c>
      <c r="EZ429" s="260">
        <v>15.9381077688272</v>
      </c>
      <c r="FA429" s="69">
        <f t="shared" si="1750"/>
        <v>401.6403157744457</v>
      </c>
      <c r="FB429" s="260">
        <v>0.83333333333333348</v>
      </c>
      <c r="FC429" s="260">
        <v>8.9871586162120806E-2</v>
      </c>
      <c r="FD429" s="68">
        <f t="shared" si="1751"/>
        <v>1.2316900883518657E-3</v>
      </c>
      <c r="FE429" s="68">
        <f t="shared" si="1752"/>
        <v>5.2624666763574489E-2</v>
      </c>
      <c r="FF429" s="260">
        <v>4.6160245974772703E-2</v>
      </c>
      <c r="FG429" s="69">
        <f t="shared" si="1753"/>
        <v>1.1632381985642724</v>
      </c>
      <c r="FH429" s="260">
        <v>597.32236666666597</v>
      </c>
      <c r="FI429" s="260">
        <v>64.418770250934202</v>
      </c>
      <c r="FJ429" s="68">
        <f t="shared" si="1754"/>
        <v>0.88285924628905321</v>
      </c>
      <c r="FK429" s="68">
        <f t="shared" si="1755"/>
        <v>37.720668595515527</v>
      </c>
      <c r="FL429" s="260">
        <v>33.087000000000003</v>
      </c>
      <c r="FM429" s="69">
        <f t="shared" si="1756"/>
        <v>833.79376430112018</v>
      </c>
      <c r="FN429" s="260">
        <v>0</v>
      </c>
      <c r="FO429" s="260">
        <v>0</v>
      </c>
      <c r="FP429" s="68">
        <f t="shared" si="1757"/>
        <v>0</v>
      </c>
      <c r="FQ429" s="68">
        <f t="shared" si="1758"/>
        <v>0</v>
      </c>
      <c r="FR429" s="260">
        <v>0</v>
      </c>
      <c r="FS429" s="264">
        <f t="shared" si="1759"/>
        <v>0</v>
      </c>
      <c r="FT429" s="270">
        <f t="shared" si="1613"/>
        <v>11684.175216116335</v>
      </c>
      <c r="FU429" s="271">
        <f t="shared" si="1614"/>
        <v>3611.6061357080812</v>
      </c>
      <c r="FV429" s="272">
        <f t="shared" si="1760"/>
        <v>1206.1387030965361</v>
      </c>
      <c r="FW429" s="272">
        <f t="shared" si="1615"/>
        <v>131.05841002243795</v>
      </c>
      <c r="FX429" s="272">
        <f t="shared" si="1616"/>
        <v>774.769333333335</v>
      </c>
      <c r="FY429" s="272">
        <f t="shared" si="1617"/>
        <v>0</v>
      </c>
      <c r="FZ429" s="272">
        <f t="shared" si="1618"/>
        <v>0</v>
      </c>
      <c r="GA429" s="272">
        <f t="shared" si="1619"/>
        <v>110.05969999999976</v>
      </c>
      <c r="GB429" s="272">
        <f t="shared" si="1620"/>
        <v>2.8203999999999958</v>
      </c>
      <c r="GC429" s="272">
        <f t="shared" si="1621"/>
        <v>597.32236666666597</v>
      </c>
      <c r="GD429" s="272">
        <f t="shared" si="1622"/>
        <v>0</v>
      </c>
      <c r="GE429" s="272">
        <f t="shared" si="1623"/>
        <v>1936.6747789750693</v>
      </c>
      <c r="GF429" s="273">
        <f t="shared" si="1624"/>
        <v>753.38903191572922</v>
      </c>
      <c r="GG429" s="273">
        <f t="shared" si="1625"/>
        <v>136.03203647520886</v>
      </c>
      <c r="GH429" s="272">
        <f t="shared" si="1761"/>
        <v>902.70930726132121</v>
      </c>
      <c r="GI429" s="274">
        <f t="shared" si="1762"/>
        <v>644.87375575899671</v>
      </c>
      <c r="GJ429" s="275">
        <f t="shared" si="1626"/>
        <v>12.371631056016408</v>
      </c>
      <c r="GK429" s="271">
        <f t="shared" si="1763"/>
        <v>9273.1591350634462</v>
      </c>
      <c r="GL429" s="276">
        <f t="shared" si="1764"/>
        <v>11684.180510179944</v>
      </c>
      <c r="GM429" s="272">
        <f t="shared" si="1765"/>
        <v>5009.8689233828072</v>
      </c>
      <c r="GN429" s="272">
        <f t="shared" si="1766"/>
        <v>279.46207755366316</v>
      </c>
      <c r="GO429" s="277">
        <f t="shared" si="1767"/>
        <v>0.54025482043542328</v>
      </c>
      <c r="GP429" s="278">
        <f t="shared" si="1768"/>
        <v>3.0136663620595906E-2</v>
      </c>
      <c r="GQ429" s="279">
        <f t="shared" si="1769"/>
        <v>1.079225723296761</v>
      </c>
      <c r="GR429" s="280">
        <f t="shared" si="1770"/>
        <v>9273.1591350634462</v>
      </c>
      <c r="GS429" s="272">
        <f t="shared" si="1771"/>
        <v>5009.8689233828072</v>
      </c>
      <c r="GT429" s="272">
        <f t="shared" si="1627"/>
        <v>279.46207755366316</v>
      </c>
      <c r="GU429" s="73">
        <f t="shared" si="1772"/>
        <v>0.54025482043542328</v>
      </c>
      <c r="GV429" s="74">
        <f t="shared" si="1773"/>
        <v>3.0136663620595906E-2</v>
      </c>
      <c r="GW429" s="279">
        <f t="shared" si="1774"/>
        <v>1.079225723296761</v>
      </c>
      <c r="GX429" s="280">
        <f t="shared" si="1775"/>
        <v>7712.7976564931805</v>
      </c>
      <c r="GY429" s="272">
        <f t="shared" si="1628"/>
        <v>4505.0973947562134</v>
      </c>
      <c r="GZ429" s="272">
        <f t="shared" si="1629"/>
        <v>175.00034552652608</v>
      </c>
      <c r="HA429" s="73">
        <f t="shared" si="1776"/>
        <v>0.58410677881112338</v>
      </c>
      <c r="HB429" s="74">
        <f t="shared" si="1777"/>
        <v>2.2689606718672099E-2</v>
      </c>
      <c r="HC429" s="279">
        <f t="shared" si="1778"/>
        <v>1.0841249276637737</v>
      </c>
      <c r="HD429" s="280">
        <f t="shared" si="1779"/>
        <v>8291.7387268727816</v>
      </c>
      <c r="HE429" s="272">
        <f t="shared" si="1630"/>
        <v>4941.6238970210816</v>
      </c>
      <c r="HF429" s="272">
        <f t="shared" si="1631"/>
        <v>189.25357856903207</v>
      </c>
      <c r="HG429" s="73">
        <f t="shared" si="1780"/>
        <v>0.59596956196964113</v>
      </c>
      <c r="HH429" s="74">
        <f t="shared" si="1781"/>
        <v>2.2824353830117463E-2</v>
      </c>
      <c r="HI429" s="281">
        <f t="shared" si="1782"/>
        <v>1.0857829692203325</v>
      </c>
      <c r="HJ429" s="72">
        <f t="shared" si="1632"/>
        <v>3.5337087857905849</v>
      </c>
      <c r="HK429" s="73">
        <f t="shared" si="1783"/>
        <v>3.5337087857905849</v>
      </c>
      <c r="HL429" s="73">
        <f t="shared" si="1633"/>
        <v>2.9350514166641348</v>
      </c>
      <c r="HM429" s="74">
        <f t="shared" si="1784"/>
        <v>3.160171331915778</v>
      </c>
      <c r="HN429" s="75"/>
      <c r="HO429" s="75"/>
      <c r="HP429" s="76">
        <f t="shared" si="1785"/>
        <v>436.52650226486907</v>
      </c>
      <c r="HQ429" s="77">
        <f t="shared" si="1786"/>
        <v>496.77152484244363</v>
      </c>
      <c r="HR429" s="77">
        <f t="shared" si="1787"/>
        <v>14.25323304250602</v>
      </c>
      <c r="HS429" s="77">
        <f t="shared" si="1788"/>
        <v>16.459633517485951</v>
      </c>
      <c r="HT429" s="282">
        <f t="shared" si="1789"/>
        <v>578.94107037960146</v>
      </c>
      <c r="HU429" s="73">
        <f t="shared" si="1844"/>
        <v>0.75400852452676459</v>
      </c>
      <c r="HV429" s="74">
        <f t="shared" si="1845"/>
        <v>2.4619488531294604E-2</v>
      </c>
      <c r="HW429" s="279">
        <f t="shared" si="1605"/>
        <v>1.1078718132945831</v>
      </c>
      <c r="HX429" s="76">
        <f t="shared" si="1790"/>
        <v>866.2140287645941</v>
      </c>
      <c r="HY429" s="77">
        <f t="shared" si="1791"/>
        <v>985.7602268743957</v>
      </c>
      <c r="HZ429" s="77">
        <f t="shared" si="1634"/>
        <v>37.459833578599273</v>
      </c>
      <c r="IA429" s="77">
        <f t="shared" si="1792"/>
        <v>43.25861581656644</v>
      </c>
      <c r="IB429" s="282">
        <f t="shared" si="1793"/>
        <v>1173.4556907883393</v>
      </c>
      <c r="IC429" s="73">
        <f t="shared" si="1846"/>
        <v>0.73817361453389252</v>
      </c>
      <c r="ID429" s="74">
        <f t="shared" si="1847"/>
        <v>3.1922665570298082E-2</v>
      </c>
      <c r="IE429" s="279">
        <f t="shared" si="1854"/>
        <v>1.1068169691721046</v>
      </c>
      <c r="IF429" s="76">
        <f t="shared" si="1635"/>
        <v>68.245026361725465</v>
      </c>
      <c r="IG429" s="77">
        <f t="shared" si="1794"/>
        <v>77.663522449907191</v>
      </c>
      <c r="IH429" s="77">
        <f t="shared" si="1636"/>
        <v>90.208498984631106</v>
      </c>
      <c r="II429" s="77">
        <f t="shared" si="1795"/>
        <v>104.172774627452</v>
      </c>
      <c r="IJ429" s="282">
        <f t="shared" si="1796"/>
        <v>981.42040819066369</v>
      </c>
      <c r="IK429" s="73">
        <f t="shared" si="1637"/>
        <v>6.9536995350994668E-2</v>
      </c>
      <c r="IL429" s="74">
        <f t="shared" si="1638"/>
        <v>9.1916265681634385E-2</v>
      </c>
      <c r="IM429" s="279">
        <f t="shared" si="1797"/>
        <v>1.0238254386559078</v>
      </c>
      <c r="IN429" s="76">
        <f t="shared" si="1639"/>
        <v>17.400342943199142</v>
      </c>
      <c r="IO429" s="77">
        <f t="shared" si="1798"/>
        <v>19.801764272790056</v>
      </c>
      <c r="IP429" s="77">
        <f t="shared" si="1640"/>
        <v>0.56663630816575561</v>
      </c>
      <c r="IQ429" s="77">
        <f t="shared" si="1799"/>
        <v>0.65435160866981457</v>
      </c>
      <c r="IR429" s="282">
        <f t="shared" si="1800"/>
        <v>24.541249673807613</v>
      </c>
      <c r="IS429" s="73">
        <f t="shared" si="1606"/>
        <v>0.70902432331187204</v>
      </c>
      <c r="IT429" s="74">
        <f t="shared" si="1607"/>
        <v>2.3089138315988661E-2</v>
      </c>
      <c r="IU429" s="279">
        <f t="shared" si="1608"/>
        <v>1.1014266454715866</v>
      </c>
      <c r="IV429" s="76">
        <f t="shared" si="1641"/>
        <v>0</v>
      </c>
      <c r="IW429" s="77">
        <f t="shared" si="1801"/>
        <v>0</v>
      </c>
      <c r="IX429" s="77">
        <f t="shared" si="1802"/>
        <v>0</v>
      </c>
      <c r="IY429" s="77">
        <f t="shared" si="1803"/>
        <v>0</v>
      </c>
      <c r="IZ429" s="282">
        <f t="shared" si="1804"/>
        <v>0</v>
      </c>
      <c r="JA429" s="283"/>
      <c r="JB429" s="284"/>
      <c r="JC429" s="285"/>
      <c r="JD429" s="76">
        <f t="shared" si="1642"/>
        <v>0</v>
      </c>
      <c r="JE429" s="77">
        <f t="shared" si="1805"/>
        <v>0</v>
      </c>
      <c r="JF429" s="77">
        <f t="shared" si="1643"/>
        <v>0</v>
      </c>
      <c r="JG429" s="77">
        <f t="shared" si="1806"/>
        <v>0</v>
      </c>
      <c r="JH429" s="282">
        <f t="shared" si="1807"/>
        <v>0</v>
      </c>
      <c r="JI429" s="283"/>
      <c r="JJ429" s="284"/>
      <c r="JK429" s="285"/>
      <c r="JL429" s="76">
        <f t="shared" si="1644"/>
        <v>1433.0474609573023</v>
      </c>
      <c r="JM429" s="77">
        <f t="shared" si="1808"/>
        <v>1630.8223410440196</v>
      </c>
      <c r="JN429" s="77">
        <f t="shared" si="1645"/>
        <v>67.352246155867761</v>
      </c>
      <c r="JO429" s="77">
        <f t="shared" si="1809"/>
        <v>77.778373860796094</v>
      </c>
      <c r="JP429" s="282">
        <f t="shared" si="1810"/>
        <v>1835.0002347318014</v>
      </c>
      <c r="JQ429" s="73">
        <f t="shared" si="1646"/>
        <v>0.78095219490081025</v>
      </c>
      <c r="JR429" s="74">
        <f t="shared" si="1647"/>
        <v>3.6704216643172138E-2</v>
      </c>
      <c r="JS429" s="279">
        <f t="shared" si="1848"/>
        <v>1.113461025154624</v>
      </c>
      <c r="JT429" s="76">
        <f t="shared" si="1648"/>
        <v>8.4792757735809037</v>
      </c>
      <c r="JU429" s="77">
        <f t="shared" si="1811"/>
        <v>9.6495006230928038</v>
      </c>
      <c r="JV429" s="77">
        <f t="shared" si="1649"/>
        <v>0.16267132994037578</v>
      </c>
      <c r="JW429" s="77">
        <f t="shared" si="1812"/>
        <v>0.18785285181514597</v>
      </c>
      <c r="JX429" s="282">
        <f t="shared" si="1813"/>
        <v>121.92918777383237</v>
      </c>
      <c r="JY429" s="73">
        <f t="shared" si="1855"/>
        <v>6.954262493168735E-2</v>
      </c>
      <c r="JZ429" s="74">
        <f t="shared" si="1856"/>
        <v>1.3341459326549146E-3</v>
      </c>
      <c r="KA429" s="279">
        <f t="shared" si="1857"/>
        <v>1.0098041034571972</v>
      </c>
      <c r="KB429" s="76">
        <f t="shared" si="1650"/>
        <v>0.21729070124493902</v>
      </c>
      <c r="KC429" s="77">
        <f t="shared" si="1814"/>
        <v>0.24727899092375305</v>
      </c>
      <c r="KD429" s="77">
        <f t="shared" si="1651"/>
        <v>4.1686304702251275E-3</v>
      </c>
      <c r="KE429" s="77">
        <f t="shared" si="1815"/>
        <v>4.8139344670159777E-3</v>
      </c>
      <c r="KF429" s="282">
        <f t="shared" si="1816"/>
        <v>3.1245685859339711</v>
      </c>
      <c r="KG429" s="73">
        <f t="shared" si="1858"/>
        <v>6.9542624931687391E-2</v>
      </c>
      <c r="KH429" s="74">
        <f t="shared" si="1859"/>
        <v>1.3341459326549152E-3</v>
      </c>
      <c r="KI429" s="279">
        <f t="shared" si="1860"/>
        <v>1.0098041034571972</v>
      </c>
      <c r="KJ429" s="76">
        <f t="shared" si="1652"/>
        <v>142.89567582279389</v>
      </c>
      <c r="KK429" s="77">
        <f t="shared" si="1817"/>
        <v>162.61670804309767</v>
      </c>
      <c r="KL429" s="77">
        <f t="shared" si="1653"/>
        <v>4.6671569924823935</v>
      </c>
      <c r="KM429" s="77">
        <f t="shared" si="1818"/>
        <v>5.3896328949186678</v>
      </c>
      <c r="KN429" s="282">
        <f t="shared" si="1819"/>
        <v>187.84483991204024</v>
      </c>
      <c r="KO429" s="73">
        <f t="shared" si="1654"/>
        <v>0.76071121192206215</v>
      </c>
      <c r="KP429" s="74">
        <f t="shared" si="1655"/>
        <v>2.4845808884970302E-2</v>
      </c>
      <c r="KQ429" s="279">
        <f t="shared" si="1656"/>
        <v>1.1088318855727572</v>
      </c>
      <c r="KR429" s="76">
        <f t="shared" si="1657"/>
        <v>273.32683066689498</v>
      </c>
      <c r="KS429" s="77">
        <f t="shared" si="1820"/>
        <v>311.04866656723317</v>
      </c>
      <c r="KT429" s="77">
        <f t="shared" si="1658"/>
        <v>8.9250399099092412</v>
      </c>
      <c r="KU429" s="77">
        <f t="shared" si="1821"/>
        <v>10.306636087963192</v>
      </c>
      <c r="KV429" s="282">
        <f t="shared" si="1822"/>
        <v>361.99774472689774</v>
      </c>
      <c r="KW429" s="73">
        <f t="shared" si="1590"/>
        <v>0.75505119755124761</v>
      </c>
      <c r="KX429" s="74">
        <f t="shared" si="1591"/>
        <v>2.4654959982257807E-2</v>
      </c>
      <c r="KY429" s="279">
        <f t="shared" si="1592"/>
        <v>1.1080212035793011</v>
      </c>
      <c r="KZ429" s="76">
        <f t="shared" si="1659"/>
        <v>1481.1910917369262</v>
      </c>
      <c r="LA429" s="77">
        <f t="shared" si="1823"/>
        <v>1685.6102743075394</v>
      </c>
      <c r="LB429" s="77">
        <f t="shared" si="1660"/>
        <v>47.270473176852441</v>
      </c>
      <c r="LC429" s="77">
        <f t="shared" si="1824"/>
        <v>54.587942424629205</v>
      </c>
      <c r="LD429" s="286">
        <f t="shared" si="1825"/>
        <v>3023.4734955880372</v>
      </c>
      <c r="LE429" s="73">
        <f t="shared" si="1661"/>
        <v>0.4898971642709401</v>
      </c>
      <c r="LF429" s="74">
        <f t="shared" si="1662"/>
        <v>1.5634492330040675E-2</v>
      </c>
      <c r="LG429" s="279">
        <f t="shared" si="1663"/>
        <v>1.0700309270537227</v>
      </c>
      <c r="LH429" s="76">
        <f t="shared" si="1664"/>
        <v>236.24197960969624</v>
      </c>
      <c r="LI429" s="77">
        <f t="shared" si="1826"/>
        <v>268.84573521563044</v>
      </c>
      <c r="LJ429" s="77">
        <f t="shared" si="1665"/>
        <v>7.7080285078612594</v>
      </c>
      <c r="LK429" s="77">
        <f t="shared" si="1827"/>
        <v>8.9012313208781819</v>
      </c>
      <c r="LL429" s="282">
        <f t="shared" si="1828"/>
        <v>318.76215537654417</v>
      </c>
      <c r="LM429" s="73">
        <f t="shared" si="1849"/>
        <v>0.74112304621177716</v>
      </c>
      <c r="LN429" s="74">
        <f t="shared" si="1850"/>
        <v>2.418112808515803E-2</v>
      </c>
      <c r="LO429" s="279">
        <f t="shared" si="1851"/>
        <v>1.1060256302352698</v>
      </c>
      <c r="LP429" s="76">
        <f t="shared" si="1666"/>
        <v>6.4202093451560874E-2</v>
      </c>
      <c r="LQ429" s="77">
        <f t="shared" si="1829"/>
        <v>7.3062624368810794E-2</v>
      </c>
      <c r="LR429" s="77">
        <f t="shared" si="1667"/>
        <v>1.2316900883518657E-3</v>
      </c>
      <c r="LS429" s="77">
        <f t="shared" si="1830"/>
        <v>1.4223557140287345E-3</v>
      </c>
      <c r="LT429" s="282">
        <f t="shared" si="1831"/>
        <v>0.92320491949545436</v>
      </c>
      <c r="LU429" s="73">
        <f t="shared" si="1599"/>
        <v>6.9542624931687211E-2</v>
      </c>
      <c r="LV429" s="74">
        <f t="shared" si="1600"/>
        <v>1.3341459326549118E-3</v>
      </c>
      <c r="LW429" s="279">
        <f t="shared" si="1601"/>
        <v>1.0098041034571972</v>
      </c>
      <c r="LX429" s="76">
        <f t="shared" si="1668"/>
        <v>46.019215686528945</v>
      </c>
      <c r="LY429" s="77">
        <f t="shared" si="1832"/>
        <v>52.370327643426805</v>
      </c>
      <c r="LZ429" s="77">
        <f t="shared" si="1669"/>
        <v>0.88285924628905321</v>
      </c>
      <c r="MA429" s="77">
        <f t="shared" si="1833"/>
        <v>1.0195258576145987</v>
      </c>
      <c r="MB429" s="286">
        <f t="shared" si="1834"/>
        <v>661.74108277866685</v>
      </c>
      <c r="MC429" s="73">
        <f t="shared" si="1593"/>
        <v>6.9542630621168541E-2</v>
      </c>
      <c r="MD429" s="74">
        <f t="shared" si="1594"/>
        <v>1.3341460418052114E-3</v>
      </c>
      <c r="ME429" s="279">
        <f t="shared" si="1595"/>
        <v>1.0098041042592989</v>
      </c>
      <c r="MF429" s="76">
        <f t="shared" si="1670"/>
        <v>0</v>
      </c>
      <c r="MG429" s="77">
        <f t="shared" si="1835"/>
        <v>0</v>
      </c>
      <c r="MH429" s="77">
        <f t="shared" si="1671"/>
        <v>0</v>
      </c>
      <c r="MI429" s="77">
        <f t="shared" si="1836"/>
        <v>0</v>
      </c>
      <c r="MJ429" s="286">
        <f t="shared" si="1837"/>
        <v>0</v>
      </c>
      <c r="MK429" s="73"/>
      <c r="ML429" s="74"/>
      <c r="MM429" s="279"/>
      <c r="MN429" s="287">
        <f t="shared" si="1838"/>
        <v>1.0788957920406801</v>
      </c>
      <c r="MO429" s="288">
        <f t="shared" si="1838"/>
        <v>1.0788957920406801</v>
      </c>
      <c r="MP429" s="288">
        <f t="shared" si="1838"/>
        <v>1.0841211704777158</v>
      </c>
      <c r="MQ429" s="289">
        <f t="shared" si="1672"/>
        <v>1.0857793496979142</v>
      </c>
      <c r="MR429" s="290">
        <f t="shared" si="1839"/>
        <v>3.5326284918787993</v>
      </c>
      <c r="MS429" s="291">
        <f t="shared" si="1602"/>
        <v>3.5326284918787993</v>
      </c>
      <c r="MT429" s="291">
        <f t="shared" si="1673"/>
        <v>2.9350412448343208</v>
      </c>
      <c r="MU429" s="292">
        <f t="shared" si="1603"/>
        <v>3.1601607972957799</v>
      </c>
      <c r="MV429" s="359">
        <f t="shared" si="1674"/>
        <v>0.22511955246145926</v>
      </c>
      <c r="MW429" s="360">
        <f t="shared" si="1675"/>
        <v>0.45589790960198989</v>
      </c>
      <c r="MX429" s="360">
        <f t="shared" si="1676"/>
        <v>0.37246769458301926</v>
      </c>
      <c r="MY429" s="360">
        <f t="shared" si="1677"/>
        <v>9.4722691510556456E-3</v>
      </c>
      <c r="MZ429" s="360">
        <f t="shared" si="1678"/>
        <v>0</v>
      </c>
      <c r="NA429" s="360">
        <f t="shared" si="1679"/>
        <v>0</v>
      </c>
      <c r="NB429" s="360">
        <f t="shared" si="1680"/>
        <v>0.71718024630209332</v>
      </c>
      <c r="NC429" s="360">
        <f t="shared" si="1681"/>
        <v>4.3219615627968035E-2</v>
      </c>
      <c r="ND429" s="360">
        <f t="shared" si="1682"/>
        <v>1.110784513802917E-3</v>
      </c>
      <c r="NE429" s="360">
        <f t="shared" si="1683"/>
        <v>7.3072021259244696E-2</v>
      </c>
      <c r="NF429" s="360">
        <f t="shared" si="1684"/>
        <v>0.14082949497492916</v>
      </c>
      <c r="NG429" s="360">
        <f t="shared" si="1685"/>
        <v>1.1356238228821158</v>
      </c>
      <c r="NH429" s="360">
        <f t="shared" si="1686"/>
        <v>0.12365366546030315</v>
      </c>
      <c r="NI429" s="360">
        <f t="shared" si="1687"/>
        <v>4.0392164138287889E-4</v>
      </c>
      <c r="NJ429" s="360">
        <f t="shared" si="1688"/>
        <v>0.23457749341943515</v>
      </c>
      <c r="NK429" s="361">
        <f t="shared" si="1689"/>
        <v>0</v>
      </c>
      <c r="NL429" s="145">
        <f t="shared" si="1840"/>
        <v>3.5326284918787993</v>
      </c>
      <c r="NM429" s="56">
        <f t="shared" si="1604"/>
        <v>3.5326284918787993</v>
      </c>
      <c r="NN429" s="56">
        <f t="shared" si="1841"/>
        <v>2.9350412448343208</v>
      </c>
      <c r="NO429" s="58">
        <f t="shared" si="1596"/>
        <v>3.1601607972957799</v>
      </c>
      <c r="NP429" s="55">
        <f t="shared" si="1690"/>
        <v>1.0788957920406801</v>
      </c>
      <c r="NQ429" s="56">
        <f t="shared" si="1597"/>
        <v>1.0788957920406801</v>
      </c>
      <c r="NR429" s="56">
        <f t="shared" si="1691"/>
        <v>1.0841211704777158</v>
      </c>
      <c r="NS429" s="61">
        <f t="shared" si="1598"/>
        <v>1.0857793496979142</v>
      </c>
      <c r="NT429" s="41"/>
      <c r="NU429" s="86">
        <f t="shared" si="1852"/>
        <v>0</v>
      </c>
      <c r="NV429" s="86">
        <f t="shared" si="1852"/>
        <v>0</v>
      </c>
      <c r="NW429" s="86">
        <f t="shared" si="1852"/>
        <v>0</v>
      </c>
      <c r="NX429" s="86">
        <f t="shared" si="1842"/>
        <v>0</v>
      </c>
      <c r="NY429" s="87">
        <f t="shared" si="1853"/>
        <v>0</v>
      </c>
      <c r="NZ429" s="87">
        <f t="shared" si="1853"/>
        <v>0</v>
      </c>
      <c r="OA429" s="87">
        <f t="shared" si="1853"/>
        <v>0</v>
      </c>
      <c r="OB429" s="87">
        <f t="shared" si="1843"/>
        <v>0</v>
      </c>
      <c r="OC429" s="26"/>
    </row>
    <row r="430" spans="1:393" thickBot="1" x14ac:dyDescent="0.35">
      <c r="A430" s="136" t="s">
        <v>958</v>
      </c>
      <c r="B430" s="137" t="s">
        <v>959</v>
      </c>
      <c r="C430" s="133" t="s">
        <v>100</v>
      </c>
      <c r="D430" s="64">
        <f>VLOOKUP(B430,[1]УсіТ_1!$A$10:$G$556,6,FALSE)</f>
        <v>4547.55</v>
      </c>
      <c r="E430" s="64">
        <f>VLOOKUP(B430,[1]УсіТ_1!$A$10:$G$556,7,FALSE)</f>
        <v>0</v>
      </c>
      <c r="F430" s="38"/>
      <c r="G430" s="38"/>
      <c r="H430" s="39">
        <v>656.2</v>
      </c>
      <c r="I430" s="256">
        <v>3.7745000000000002</v>
      </c>
      <c r="J430" s="62">
        <v>3.7745000000000002</v>
      </c>
      <c r="K430" s="257">
        <f t="shared" si="1692"/>
        <v>3.1987000000000001</v>
      </c>
      <c r="L430" s="293">
        <f t="shared" si="1693"/>
        <v>3.4511000000000003</v>
      </c>
      <c r="M430" s="63">
        <v>0.25240000000000001</v>
      </c>
      <c r="N430" s="63">
        <v>0.52790000000000004</v>
      </c>
      <c r="O430" s="63">
        <v>0.32340000000000002</v>
      </c>
      <c r="P430" s="63">
        <v>8.3999999999999995E-3</v>
      </c>
      <c r="Q430" s="63">
        <v>0</v>
      </c>
      <c r="R430" s="63">
        <v>0</v>
      </c>
      <c r="S430" s="63">
        <v>0.64490000000000003</v>
      </c>
      <c r="T430" s="63">
        <v>4.2799999999999998E-2</v>
      </c>
      <c r="U430" s="63">
        <v>1.1000000000000001E-3</v>
      </c>
      <c r="V430" s="63">
        <v>3.7600000000000001E-2</v>
      </c>
      <c r="W430" s="63">
        <v>0.17169999999999999</v>
      </c>
      <c r="X430" s="63">
        <v>1.3542000000000001</v>
      </c>
      <c r="Y430" s="63">
        <v>0.17419999999999999</v>
      </c>
      <c r="Z430" s="63">
        <v>2.0000000000000001E-4</v>
      </c>
      <c r="AA430" s="63">
        <v>0.23569999999999999</v>
      </c>
      <c r="AB430" s="259">
        <v>0</v>
      </c>
      <c r="AC430" s="144">
        <v>392.15</v>
      </c>
      <c r="AD430" s="70">
        <v>86.272999999999996</v>
      </c>
      <c r="AE430" s="70">
        <v>285.51098818770902</v>
      </c>
      <c r="AF430" s="68">
        <f t="shared" si="1694"/>
        <v>20.054291810304679</v>
      </c>
      <c r="AG430" s="68">
        <f t="shared" si="1695"/>
        <v>91.038604715509265</v>
      </c>
      <c r="AH430" s="71">
        <v>13.49404127825</v>
      </c>
      <c r="AI430" s="71">
        <v>83.842428161997304</v>
      </c>
      <c r="AJ430" s="68">
        <f t="shared" si="1696"/>
        <v>1.149060477960173</v>
      </c>
      <c r="AK430" s="68">
        <f t="shared" si="1697"/>
        <v>49.094269179970169</v>
      </c>
      <c r="AL430" s="71">
        <v>43.063522881397802</v>
      </c>
      <c r="AM430" s="69">
        <f t="shared" si="1698"/>
        <v>1085.2007766112249</v>
      </c>
      <c r="AN430" s="260">
        <v>845.14</v>
      </c>
      <c r="AO430" s="71">
        <v>185.9308</v>
      </c>
      <c r="AP430" s="71">
        <v>615.31749727645104</v>
      </c>
      <c r="AQ430" s="68">
        <f t="shared" si="1699"/>
        <v>43.219901008697917</v>
      </c>
      <c r="AR430" s="68">
        <f t="shared" si="1700"/>
        <v>196.2013678165637</v>
      </c>
      <c r="AS430" s="71">
        <v>73.382038866166695</v>
      </c>
      <c r="AT430" s="261">
        <f t="shared" si="1609"/>
        <v>15.914911394302285</v>
      </c>
      <c r="AU430" s="71">
        <v>185.47018553244101</v>
      </c>
      <c r="AV430" s="68">
        <f t="shared" si="1701"/>
        <v>2.5418688927221043</v>
      </c>
      <c r="AW430" s="68">
        <f t="shared" si="1702"/>
        <v>108.60280901926296</v>
      </c>
      <c r="AX430" s="71">
        <v>95.262026083753</v>
      </c>
      <c r="AY430" s="69">
        <f t="shared" si="1703"/>
        <v>2400.6030573105741</v>
      </c>
      <c r="AZ430" s="260">
        <v>166</v>
      </c>
      <c r="BA430" s="260">
        <v>846.12966666666898</v>
      </c>
      <c r="BB430" s="260">
        <v>88.239236666666898</v>
      </c>
      <c r="BC430" s="262">
        <f t="shared" si="1704"/>
        <v>70.591389333333524</v>
      </c>
      <c r="BD430" s="262">
        <f t="shared" si="1610"/>
        <v>17.647847333333374</v>
      </c>
      <c r="BE430" s="260">
        <v>33.119932666666699</v>
      </c>
      <c r="BF430" s="262">
        <f t="shared" si="1705"/>
        <v>26.495946133333362</v>
      </c>
      <c r="BG430" s="262">
        <f t="shared" si="1611"/>
        <v>6.623986533333337</v>
      </c>
      <c r="BH430" s="260">
        <v>104.32988369370713</v>
      </c>
      <c r="BI430" s="263">
        <f t="shared" si="1706"/>
        <v>61.090780716384991</v>
      </c>
      <c r="BJ430" s="68">
        <f t="shared" si="1707"/>
        <v>1.4298410560222563</v>
      </c>
      <c r="BK430" s="260">
        <v>53.58639311966391</v>
      </c>
      <c r="BL430" s="69">
        <f t="shared" si="1708"/>
        <v>1350.4861353760482</v>
      </c>
      <c r="BM430" s="260">
        <v>12.93</v>
      </c>
      <c r="BN430" s="260">
        <v>2.8445999999999998</v>
      </c>
      <c r="BO430" s="260">
        <v>9.4138902901111194</v>
      </c>
      <c r="BP430" s="68">
        <f t="shared" si="1709"/>
        <v>0.66123165397740502</v>
      </c>
      <c r="BQ430" s="68">
        <f t="shared" si="1710"/>
        <v>3.0017318856854116</v>
      </c>
      <c r="BR430" s="260">
        <v>2.2473853308499998</v>
      </c>
      <c r="BS430" s="260">
        <v>2.95884679176292</v>
      </c>
      <c r="BT430" s="68">
        <f t="shared" si="1711"/>
        <v>4.0550995281110822E-2</v>
      </c>
      <c r="BU430" s="68">
        <f t="shared" si="1712"/>
        <v>1.7325645743039448</v>
      </c>
      <c r="BV430" s="260">
        <v>1.5197361206361999</v>
      </c>
      <c r="BW430" s="69">
        <f t="shared" si="1713"/>
        <v>38.297350240032287</v>
      </c>
      <c r="BX430" s="260">
        <v>0</v>
      </c>
      <c r="BY430" s="260">
        <v>0</v>
      </c>
      <c r="BZ430" s="263">
        <f t="shared" si="1714"/>
        <v>0</v>
      </c>
      <c r="CA430" s="263">
        <f t="shared" si="1715"/>
        <v>0</v>
      </c>
      <c r="CB430" s="260">
        <v>0</v>
      </c>
      <c r="CC430" s="264">
        <f t="shared" si="1716"/>
        <v>0</v>
      </c>
      <c r="CD430" s="260">
        <v>0</v>
      </c>
      <c r="CE430" s="260">
        <v>0</v>
      </c>
      <c r="CF430" s="263">
        <f t="shared" si="1717"/>
        <v>0</v>
      </c>
      <c r="CG430" s="263">
        <f t="shared" si="1718"/>
        <v>0</v>
      </c>
      <c r="CH430" s="260">
        <v>0</v>
      </c>
      <c r="CI430" s="69">
        <f t="shared" si="1719"/>
        <v>0</v>
      </c>
      <c r="CJ430" s="260">
        <v>1167.0348492638375</v>
      </c>
      <c r="CK430" s="260">
        <v>256.74768775702023</v>
      </c>
      <c r="CL430" s="260">
        <v>96.096818802503179</v>
      </c>
      <c r="CM430" s="260">
        <v>40.487370562740352</v>
      </c>
      <c r="CN430" s="260">
        <v>581.08568331129538</v>
      </c>
      <c r="CO430" s="265">
        <f t="shared" si="1720"/>
        <v>40.815458395785384</v>
      </c>
      <c r="CP430" s="266">
        <f t="shared" si="1721"/>
        <v>185.28614315200625</v>
      </c>
      <c r="CQ430" s="260">
        <v>226.58047335958281</v>
      </c>
      <c r="CR430" s="265">
        <f t="shared" si="1722"/>
        <v>3.1052853873930824</v>
      </c>
      <c r="CS430" s="265">
        <f t="shared" si="1723"/>
        <v>132.67510249759715</v>
      </c>
      <c r="CT430" s="260">
        <v>116.37727595562399</v>
      </c>
      <c r="CU430" s="267">
        <f t="shared" si="1612"/>
        <v>2932.7073461398359</v>
      </c>
      <c r="CV430" s="260">
        <v>139.59210000000024</v>
      </c>
      <c r="CW430" s="260">
        <v>15.054436131241699</v>
      </c>
      <c r="CX430" s="68">
        <f t="shared" si="1724"/>
        <v>0.20632104717866748</v>
      </c>
      <c r="CY430" s="68">
        <f t="shared" si="1725"/>
        <v>8.8151852943931015</v>
      </c>
      <c r="CZ430" s="260">
        <v>7.7323268065620798</v>
      </c>
      <c r="DA430" s="69">
        <f t="shared" si="1726"/>
        <v>194.85463552536478</v>
      </c>
      <c r="DB430" s="260">
        <v>3.5771999999999959</v>
      </c>
      <c r="DC430" s="260">
        <v>0.38578636562296598</v>
      </c>
      <c r="DD430" s="68">
        <f t="shared" si="1727"/>
        <v>5.2872021408627489E-3</v>
      </c>
      <c r="DE430" s="68">
        <f t="shared" si="1728"/>
        <v>0.22589874953599023</v>
      </c>
      <c r="DF430" s="260">
        <v>0.19814931828114801</v>
      </c>
      <c r="DG430" s="69">
        <f t="shared" si="1729"/>
        <v>4.9933628206849319</v>
      </c>
      <c r="DH430" s="260">
        <v>62.234862363940799</v>
      </c>
      <c r="DI430" s="260">
        <v>13.691669720066976</v>
      </c>
      <c r="DJ430" s="260">
        <v>0.94027654925833282</v>
      </c>
      <c r="DK430" s="260">
        <v>45.306979800948902</v>
      </c>
      <c r="DL430" s="68">
        <f t="shared" si="1730"/>
        <v>3.1823622612186506</v>
      </c>
      <c r="DM430" s="68">
        <f t="shared" si="1731"/>
        <v>14.446674193290168</v>
      </c>
      <c r="DN430" s="260">
        <v>13.1755983884008</v>
      </c>
      <c r="DO430" s="68">
        <f t="shared" si="1732"/>
        <v>0.18057157591303297</v>
      </c>
      <c r="DP430" s="68">
        <f t="shared" si="1733"/>
        <v>7.7150243387216424</v>
      </c>
      <c r="DQ430" s="260">
        <v>6.76730976324684</v>
      </c>
      <c r="DR430" s="264">
        <f t="shared" si="1734"/>
        <v>170.54003590303515</v>
      </c>
      <c r="DS430" s="260">
        <v>282.52999999999997</v>
      </c>
      <c r="DT430" s="260">
        <v>62.156599999999997</v>
      </c>
      <c r="DU430" s="260">
        <v>205.70041946365799</v>
      </c>
      <c r="DV430" s="68">
        <f t="shared" si="1735"/>
        <v>14.448397463127337</v>
      </c>
      <c r="DW430" s="68">
        <f t="shared" si="1736"/>
        <v>65.590047151020912</v>
      </c>
      <c r="DX430" s="260">
        <v>5.3099960489166698</v>
      </c>
      <c r="DY430" s="260">
        <v>3.8170264226250001</v>
      </c>
      <c r="DZ430" s="260">
        <v>0</v>
      </c>
      <c r="EA430" s="260">
        <v>60.341297314435003</v>
      </c>
      <c r="EB430" s="68">
        <f t="shared" si="1737"/>
        <v>0.82697747969433177</v>
      </c>
      <c r="EC430" s="68">
        <f t="shared" si="1738"/>
        <v>35.333088007656677</v>
      </c>
      <c r="ED430" s="267">
        <v>30.992766962481799</v>
      </c>
      <c r="EE430" s="69">
        <f t="shared" si="1739"/>
        <v>781.01772745453979</v>
      </c>
      <c r="EF430" s="260">
        <v>1256.3168452380955</v>
      </c>
      <c r="EG430" s="260">
        <v>276.38970595238095</v>
      </c>
      <c r="EH430" s="260">
        <v>1964.3197503247598</v>
      </c>
      <c r="EI430" s="260">
        <v>914.68128002242383</v>
      </c>
      <c r="EJ430" s="268">
        <f t="shared" si="1740"/>
        <v>64.247213108775043</v>
      </c>
      <c r="EK430" s="266">
        <f t="shared" si="1741"/>
        <v>291.65710231051008</v>
      </c>
      <c r="EL430" s="260">
        <v>475.78458964349193</v>
      </c>
      <c r="EM430" s="268">
        <f t="shared" si="1742"/>
        <v>6.520627801064057</v>
      </c>
      <c r="EN430" s="268">
        <f t="shared" si="1743"/>
        <v>278.59756960410527</v>
      </c>
      <c r="EO430" s="269">
        <f t="shared" si="1744"/>
        <v>4887.4921711811521</v>
      </c>
      <c r="EP430" s="69">
        <f t="shared" si="1745"/>
        <v>6158.2401356882519</v>
      </c>
      <c r="EQ430" s="260">
        <v>280.83</v>
      </c>
      <c r="ER430" s="260">
        <v>61.782600000000002</v>
      </c>
      <c r="ES430" s="260">
        <v>204.46270766990801</v>
      </c>
      <c r="ET430" s="68">
        <f t="shared" si="1746"/>
        <v>14.361460586734339</v>
      </c>
      <c r="EU430" s="68">
        <f t="shared" si="1747"/>
        <v>65.195387893042209</v>
      </c>
      <c r="EV430" s="260">
        <v>20.6200424875667</v>
      </c>
      <c r="EW430" s="260">
        <v>61.223617890615401</v>
      </c>
      <c r="EX430" s="68">
        <f t="shared" si="1748"/>
        <v>0.83906968319088404</v>
      </c>
      <c r="EY430" s="68">
        <f t="shared" si="1749"/>
        <v>35.849734350321413</v>
      </c>
      <c r="EZ430" s="260">
        <v>31.4459484024045</v>
      </c>
      <c r="FA430" s="69">
        <f t="shared" si="1750"/>
        <v>792.43789974059348</v>
      </c>
      <c r="FB430" s="260">
        <v>0.83333333333333348</v>
      </c>
      <c r="FC430" s="260">
        <v>8.9871586162120806E-2</v>
      </c>
      <c r="FD430" s="68">
        <f t="shared" si="1751"/>
        <v>1.2316900883518657E-3</v>
      </c>
      <c r="FE430" s="68">
        <f t="shared" si="1752"/>
        <v>5.2624666763574489E-2</v>
      </c>
      <c r="FF430" s="260">
        <v>4.6160245974772703E-2</v>
      </c>
      <c r="FG430" s="69">
        <f t="shared" si="1753"/>
        <v>1.1632381985642724</v>
      </c>
      <c r="FH430" s="260">
        <v>767.82654666666599</v>
      </c>
      <c r="FI430" s="260">
        <v>82.806947575580395</v>
      </c>
      <c r="FJ430" s="68">
        <f t="shared" si="1754"/>
        <v>1.1348692165233294</v>
      </c>
      <c r="FK430" s="68">
        <f t="shared" si="1755"/>
        <v>48.487939380671406</v>
      </c>
      <c r="FL430" s="260">
        <v>42.531500000000001</v>
      </c>
      <c r="FM430" s="69">
        <f t="shared" si="1756"/>
        <v>1071.7979930906956</v>
      </c>
      <c r="FN430" s="260">
        <v>0</v>
      </c>
      <c r="FO430" s="260">
        <v>0</v>
      </c>
      <c r="FP430" s="68">
        <f t="shared" si="1757"/>
        <v>0</v>
      </c>
      <c r="FQ430" s="68">
        <f t="shared" si="1758"/>
        <v>0</v>
      </c>
      <c r="FR430" s="260">
        <v>0</v>
      </c>
      <c r="FS430" s="264">
        <f t="shared" si="1759"/>
        <v>0</v>
      </c>
      <c r="FT430" s="270">
        <f t="shared" si="1613"/>
        <v>16982.339694099443</v>
      </c>
      <c r="FU430" s="271">
        <f t="shared" si="1614"/>
        <v>5244.9832202953421</v>
      </c>
      <c r="FV430" s="272">
        <f t="shared" si="1760"/>
        <v>2148.9302613538534</v>
      </c>
      <c r="FW430" s="272">
        <f t="shared" si="1615"/>
        <v>153.48961742370952</v>
      </c>
      <c r="FX430" s="272">
        <f t="shared" si="1616"/>
        <v>846.12966666666898</v>
      </c>
      <c r="FY430" s="272">
        <f t="shared" si="1617"/>
        <v>0</v>
      </c>
      <c r="FZ430" s="272">
        <f t="shared" si="1618"/>
        <v>0</v>
      </c>
      <c r="GA430" s="272">
        <f t="shared" si="1619"/>
        <v>139.59210000000024</v>
      </c>
      <c r="GB430" s="272">
        <f t="shared" si="1620"/>
        <v>3.5771999999999959</v>
      </c>
      <c r="GC430" s="272">
        <f t="shared" si="1621"/>
        <v>767.82654666666599</v>
      </c>
      <c r="GD430" s="272">
        <f t="shared" si="1622"/>
        <v>0</v>
      </c>
      <c r="GE430" s="272">
        <f t="shared" si="1623"/>
        <v>2861.4794460225053</v>
      </c>
      <c r="GF430" s="273">
        <f t="shared" si="1624"/>
        <v>1113.1488121235061</v>
      </c>
      <c r="GG430" s="273">
        <f t="shared" si="1625"/>
        <v>200.99031628862076</v>
      </c>
      <c r="GH430" s="272">
        <f t="shared" si="1761"/>
        <v>1312.0439624350417</v>
      </c>
      <c r="GI430" s="274">
        <f t="shared" si="1762"/>
        <v>937.29256026321968</v>
      </c>
      <c r="GJ430" s="275">
        <f t="shared" si="1626"/>
        <v>17.981562505172246</v>
      </c>
      <c r="GK430" s="271">
        <f t="shared" si="1763"/>
        <v>13478.052020863786</v>
      </c>
      <c r="GL430" s="276">
        <f t="shared" si="1764"/>
        <v>16982.345546288372</v>
      </c>
      <c r="GM430" s="272">
        <f t="shared" si="1765"/>
        <v>7295.4245926820677</v>
      </c>
      <c r="GN430" s="272">
        <f t="shared" si="1766"/>
        <v>372.46149621750254</v>
      </c>
      <c r="GO430" s="277">
        <f t="shared" si="1767"/>
        <v>0.54128182480590514</v>
      </c>
      <c r="GP430" s="278">
        <f t="shared" si="1768"/>
        <v>2.7634668247380166E-2</v>
      </c>
      <c r="GQ430" s="279">
        <f t="shared" si="1769"/>
        <v>1.0789801512861574</v>
      </c>
      <c r="GR430" s="280">
        <f t="shared" si="1770"/>
        <v>13478.052020863786</v>
      </c>
      <c r="GS430" s="272">
        <f t="shared" si="1771"/>
        <v>7295.4245926820677</v>
      </c>
      <c r="GT430" s="272">
        <f t="shared" si="1627"/>
        <v>372.46149621750254</v>
      </c>
      <c r="GU430" s="73">
        <f t="shared" si="1772"/>
        <v>0.54128182480590514</v>
      </c>
      <c r="GV430" s="74">
        <f t="shared" si="1773"/>
        <v>2.7634668247380166E-2</v>
      </c>
      <c r="GW430" s="279">
        <f t="shared" si="1774"/>
        <v>1.0789801512861574</v>
      </c>
      <c r="GX430" s="280">
        <f t="shared" si="1775"/>
        <v>11544.967170080237</v>
      </c>
      <c r="GY430" s="272">
        <f t="shared" si="1628"/>
        <v>6571.5087340555929</v>
      </c>
      <c r="GZ430" s="272">
        <f t="shared" si="1629"/>
        <v>252.74096740654858</v>
      </c>
      <c r="HA430" s="73">
        <f t="shared" si="1776"/>
        <v>0.56920982426751421</v>
      </c>
      <c r="HB430" s="74">
        <f t="shared" si="1777"/>
        <v>2.1891874067996336E-2</v>
      </c>
      <c r="HC430" s="279">
        <f t="shared" si="1778"/>
        <v>1.0819455099528854</v>
      </c>
      <c r="HD430" s="280">
        <f t="shared" si="1779"/>
        <v>12406.237627708193</v>
      </c>
      <c r="HE430" s="272">
        <f t="shared" si="1630"/>
        <v>7220.8938402080776</v>
      </c>
      <c r="HF430" s="272">
        <f t="shared" si="1631"/>
        <v>273.94431969481343</v>
      </c>
      <c r="HG430" s="73">
        <f t="shared" si="1780"/>
        <v>0.58203736353403979</v>
      </c>
      <c r="HH430" s="74">
        <f t="shared" si="1781"/>
        <v>2.2081176253063533E-2</v>
      </c>
      <c r="HI430" s="281">
        <f t="shared" si="1782"/>
        <v>1.0837451426253071</v>
      </c>
      <c r="HJ430" s="72">
        <f t="shared" si="1632"/>
        <v>4.0726105810296014</v>
      </c>
      <c r="HK430" s="73">
        <f t="shared" si="1783"/>
        <v>4.0726105810296014</v>
      </c>
      <c r="HL430" s="73">
        <f t="shared" si="1633"/>
        <v>3.4608191026862944</v>
      </c>
      <c r="HM430" s="74">
        <f t="shared" si="1784"/>
        <v>3.7401128617141977</v>
      </c>
      <c r="HN430" s="75"/>
      <c r="HO430" s="75"/>
      <c r="HP430" s="76">
        <f t="shared" si="1785"/>
        <v>649.38510615248492</v>
      </c>
      <c r="HQ430" s="77">
        <f t="shared" si="1786"/>
        <v>739.0067446525893</v>
      </c>
      <c r="HR430" s="77">
        <f t="shared" si="1787"/>
        <v>21.203352288264853</v>
      </c>
      <c r="HS430" s="77">
        <f t="shared" si="1788"/>
        <v>24.485631222488252</v>
      </c>
      <c r="HT430" s="282">
        <f t="shared" si="1789"/>
        <v>861.27045762795626</v>
      </c>
      <c r="HU430" s="73">
        <f t="shared" si="1844"/>
        <v>0.75398511629084619</v>
      </c>
      <c r="HV430" s="74">
        <f t="shared" si="1845"/>
        <v>2.4618692189514391E-2</v>
      </c>
      <c r="HW430" s="279">
        <f t="shared" si="1605"/>
        <v>1.1078684594502364</v>
      </c>
      <c r="HX430" s="76">
        <f t="shared" si="1790"/>
        <v>1402.9318957397086</v>
      </c>
      <c r="HY430" s="77">
        <f t="shared" si="1791"/>
        <v>1596.5505266707457</v>
      </c>
      <c r="HZ430" s="77">
        <f t="shared" si="1634"/>
        <v>61.676681295722311</v>
      </c>
      <c r="IA430" s="77">
        <f t="shared" si="1792"/>
        <v>71.224231560300126</v>
      </c>
      <c r="IB430" s="282">
        <f t="shared" si="1793"/>
        <v>1905.2405216750587</v>
      </c>
      <c r="IC430" s="73">
        <f t="shared" si="1846"/>
        <v>0.73635421868220186</v>
      </c>
      <c r="ID430" s="74">
        <f t="shared" si="1847"/>
        <v>3.2372123411220075E-2</v>
      </c>
      <c r="IE430" s="279">
        <f t="shared" si="1854"/>
        <v>1.1066354504243876</v>
      </c>
      <c r="IF430" s="76">
        <f t="shared" si="1635"/>
        <v>74.530752473989693</v>
      </c>
      <c r="IG430" s="77">
        <f t="shared" si="1794"/>
        <v>84.816741622925008</v>
      </c>
      <c r="IH430" s="77">
        <f t="shared" si="1636"/>
        <v>98.517176522689141</v>
      </c>
      <c r="II430" s="77">
        <f t="shared" si="1795"/>
        <v>113.76763544840142</v>
      </c>
      <c r="IJ430" s="282">
        <f t="shared" si="1796"/>
        <v>1071.8143931555937</v>
      </c>
      <c r="IK430" s="73">
        <f t="shared" si="1637"/>
        <v>6.9536995350994668E-2</v>
      </c>
      <c r="IL430" s="74">
        <f t="shared" si="1638"/>
        <v>9.1916265681634246E-2</v>
      </c>
      <c r="IM430" s="279">
        <f t="shared" si="1797"/>
        <v>1.0238254386559078</v>
      </c>
      <c r="IN430" s="76">
        <f t="shared" si="1639"/>
        <v>21.550441681187014</v>
      </c>
      <c r="IO430" s="77">
        <f t="shared" si="1798"/>
        <v>24.524618137607632</v>
      </c>
      <c r="IP430" s="77">
        <f t="shared" si="1640"/>
        <v>0.70178264925851586</v>
      </c>
      <c r="IQ430" s="77">
        <f t="shared" si="1799"/>
        <v>0.81041860336373417</v>
      </c>
      <c r="IR430" s="282">
        <f t="shared" si="1800"/>
        <v>30.394722412724036</v>
      </c>
      <c r="IS430" s="73">
        <f t="shared" si="1606"/>
        <v>0.70901919710131744</v>
      </c>
      <c r="IT430" s="74">
        <f t="shared" si="1607"/>
        <v>2.3088963923708381E-2</v>
      </c>
      <c r="IU430" s="279">
        <f t="shared" si="1608"/>
        <v>1.1014259110073428</v>
      </c>
      <c r="IV430" s="76">
        <f t="shared" si="1641"/>
        <v>0</v>
      </c>
      <c r="IW430" s="77">
        <f t="shared" si="1801"/>
        <v>0</v>
      </c>
      <c r="IX430" s="77">
        <f t="shared" si="1802"/>
        <v>0</v>
      </c>
      <c r="IY430" s="77">
        <f t="shared" si="1803"/>
        <v>0</v>
      </c>
      <c r="IZ430" s="282">
        <f t="shared" si="1804"/>
        <v>0</v>
      </c>
      <c r="JA430" s="283"/>
      <c r="JB430" s="284"/>
      <c r="JC430" s="285"/>
      <c r="JD430" s="76">
        <f t="shared" si="1642"/>
        <v>0</v>
      </c>
      <c r="JE430" s="77">
        <f t="shared" si="1805"/>
        <v>0</v>
      </c>
      <c r="JF430" s="77">
        <f t="shared" si="1643"/>
        <v>0</v>
      </c>
      <c r="JG430" s="77">
        <f t="shared" si="1806"/>
        <v>0</v>
      </c>
      <c r="JH430" s="282">
        <f t="shared" si="1807"/>
        <v>0</v>
      </c>
      <c r="JI430" s="283"/>
      <c r="JJ430" s="284"/>
      <c r="JK430" s="285"/>
      <c r="JL430" s="76">
        <f t="shared" si="1644"/>
        <v>1811.695256713374</v>
      </c>
      <c r="JM430" s="77">
        <f t="shared" si="1808"/>
        <v>2061.7273190923866</v>
      </c>
      <c r="JN430" s="77">
        <f t="shared" si="1645"/>
        <v>84.408114345918818</v>
      </c>
      <c r="JO430" s="77">
        <f t="shared" si="1809"/>
        <v>97.474490446667062</v>
      </c>
      <c r="JP430" s="282">
        <f t="shared" si="1810"/>
        <v>2327.5455128093936</v>
      </c>
      <c r="JQ430" s="73">
        <f t="shared" si="1646"/>
        <v>0.77837157071382967</v>
      </c>
      <c r="JR430" s="74">
        <f t="shared" si="1647"/>
        <v>3.6264860936719795E-2</v>
      </c>
      <c r="JS430" s="279">
        <f t="shared" si="1848"/>
        <v>1.1130368609472199</v>
      </c>
      <c r="JT430" s="76">
        <f t="shared" si="1648"/>
        <v>10.754526059159584</v>
      </c>
      <c r="JU430" s="77">
        <f t="shared" si="1811"/>
        <v>12.238758200584199</v>
      </c>
      <c r="JV430" s="77">
        <f t="shared" si="1649"/>
        <v>0.20632104717866748</v>
      </c>
      <c r="JW430" s="77">
        <f t="shared" si="1812"/>
        <v>0.23825954528192522</v>
      </c>
      <c r="JX430" s="282">
        <f t="shared" si="1813"/>
        <v>154.6465361312419</v>
      </c>
      <c r="JY430" s="73">
        <f t="shared" si="1855"/>
        <v>6.9542624931687308E-2</v>
      </c>
      <c r="JZ430" s="74">
        <f t="shared" si="1856"/>
        <v>1.3341459326549133E-3</v>
      </c>
      <c r="KA430" s="279">
        <f t="shared" si="1857"/>
        <v>1.0098041034571972</v>
      </c>
      <c r="KB430" s="76">
        <f t="shared" si="1650"/>
        <v>0.27559647443390806</v>
      </c>
      <c r="KC430" s="77">
        <f t="shared" si="1814"/>
        <v>0.31363154387053171</v>
      </c>
      <c r="KD430" s="77">
        <f t="shared" si="1651"/>
        <v>5.2872021408627489E-3</v>
      </c>
      <c r="KE430" s="77">
        <f t="shared" si="1815"/>
        <v>6.1056610322683027E-3</v>
      </c>
      <c r="KF430" s="282">
        <f t="shared" si="1816"/>
        <v>3.962986365622962</v>
      </c>
      <c r="KG430" s="73">
        <f t="shared" si="1858"/>
        <v>6.9542624931687252E-2</v>
      </c>
      <c r="KH430" s="74">
        <f t="shared" si="1859"/>
        <v>1.3341459326549126E-3</v>
      </c>
      <c r="KI430" s="279">
        <f t="shared" si="1860"/>
        <v>1.0098041034571972</v>
      </c>
      <c r="KJ430" s="76">
        <f t="shared" si="1652"/>
        <v>102.96380429306218</v>
      </c>
      <c r="KK430" s="77">
        <f t="shared" si="1817"/>
        <v>117.17383892354769</v>
      </c>
      <c r="KL430" s="77">
        <f t="shared" si="1653"/>
        <v>3.3629338371316835</v>
      </c>
      <c r="KM430" s="77">
        <f t="shared" si="1818"/>
        <v>3.8835159951196681</v>
      </c>
      <c r="KN430" s="282">
        <f t="shared" si="1819"/>
        <v>135.34923484367869</v>
      </c>
      <c r="KO430" s="73">
        <f t="shared" si="1654"/>
        <v>0.76072690334732962</v>
      </c>
      <c r="KP430" s="74">
        <f t="shared" si="1655"/>
        <v>2.4846345389508088E-2</v>
      </c>
      <c r="KQ430" s="279">
        <f t="shared" si="1656"/>
        <v>1.1088341341972607</v>
      </c>
      <c r="KR430" s="76">
        <f t="shared" si="1657"/>
        <v>467.81282489358659</v>
      </c>
      <c r="KS430" s="77">
        <f t="shared" si="1820"/>
        <v>532.37567285715045</v>
      </c>
      <c r="KT430" s="77">
        <f t="shared" si="1658"/>
        <v>15.275374942821669</v>
      </c>
      <c r="KU430" s="77">
        <f t="shared" si="1821"/>
        <v>17.640002983970465</v>
      </c>
      <c r="KV430" s="282">
        <f t="shared" si="1822"/>
        <v>619.85533924963477</v>
      </c>
      <c r="KW430" s="73">
        <f t="shared" si="1590"/>
        <v>0.75471290682096392</v>
      </c>
      <c r="KX430" s="74">
        <f t="shared" si="1591"/>
        <v>2.464345142418755E-2</v>
      </c>
      <c r="KY430" s="279">
        <f t="shared" si="1592"/>
        <v>1.1079727345508252</v>
      </c>
      <c r="KZ430" s="76">
        <f t="shared" si="1659"/>
        <v>2228.4172509263071</v>
      </c>
      <c r="LA430" s="77">
        <f t="shared" si="1823"/>
        <v>2535.9611157266468</v>
      </c>
      <c r="LB430" s="77">
        <f t="shared" si="1660"/>
        <v>70.767840909839094</v>
      </c>
      <c r="LC430" s="77">
        <f t="shared" si="1824"/>
        <v>81.722702682682183</v>
      </c>
      <c r="LD430" s="286">
        <f t="shared" si="1825"/>
        <v>4887.4921711811521</v>
      </c>
      <c r="LE430" s="73">
        <f t="shared" si="1661"/>
        <v>0.4559428788584165</v>
      </c>
      <c r="LF430" s="74">
        <f t="shared" si="1662"/>
        <v>1.4479376831970812E-2</v>
      </c>
      <c r="LG430" s="279">
        <f t="shared" si="1663"/>
        <v>1.0651660842448392</v>
      </c>
      <c r="LH430" s="76">
        <f t="shared" si="1664"/>
        <v>465.88764913690358</v>
      </c>
      <c r="LI430" s="77">
        <f t="shared" si="1826"/>
        <v>530.18480359428759</v>
      </c>
      <c r="LJ430" s="77">
        <f t="shared" si="1665"/>
        <v>15.200530269925222</v>
      </c>
      <c r="LK430" s="77">
        <f t="shared" si="1827"/>
        <v>17.553572355709647</v>
      </c>
      <c r="LL430" s="282">
        <f t="shared" si="1828"/>
        <v>628.91896804809005</v>
      </c>
      <c r="LM430" s="73">
        <f t="shared" si="1849"/>
        <v>0.74077531892992554</v>
      </c>
      <c r="LN430" s="74">
        <f t="shared" si="1850"/>
        <v>2.4169298498185731E-2</v>
      </c>
      <c r="LO430" s="279">
        <f t="shared" si="1851"/>
        <v>1.1059758091730381</v>
      </c>
      <c r="LP430" s="76">
        <f t="shared" si="1666"/>
        <v>6.4202093451560874E-2</v>
      </c>
      <c r="LQ430" s="77">
        <f t="shared" si="1829"/>
        <v>7.3062624368810794E-2</v>
      </c>
      <c r="LR430" s="77">
        <f t="shared" si="1667"/>
        <v>1.2316900883518657E-3</v>
      </c>
      <c r="LS430" s="77">
        <f t="shared" si="1830"/>
        <v>1.4223557140287345E-3</v>
      </c>
      <c r="LT430" s="282">
        <f t="shared" si="1831"/>
        <v>0.92320491949545436</v>
      </c>
      <c r="LU430" s="73">
        <f t="shared" si="1599"/>
        <v>6.9542624931687211E-2</v>
      </c>
      <c r="LV430" s="74">
        <f t="shared" si="1600"/>
        <v>1.3341459326549118E-3</v>
      </c>
      <c r="LW430" s="279">
        <f t="shared" si="1601"/>
        <v>1.0098041034571972</v>
      </c>
      <c r="LX430" s="76">
        <f t="shared" si="1668"/>
        <v>59.155286044419114</v>
      </c>
      <c r="LY430" s="77">
        <f t="shared" si="1832"/>
        <v>67.319307071409398</v>
      </c>
      <c r="LZ430" s="77">
        <f t="shared" si="1669"/>
        <v>1.1348692165233294</v>
      </c>
      <c r="MA430" s="77">
        <f t="shared" si="1833"/>
        <v>1.3105469712411408</v>
      </c>
      <c r="MB430" s="286">
        <f t="shared" si="1834"/>
        <v>850.63332784975842</v>
      </c>
      <c r="MC430" s="73">
        <f t="shared" si="1593"/>
        <v>6.9542638534928536E-2</v>
      </c>
      <c r="MD430" s="74">
        <f t="shared" si="1594"/>
        <v>1.3341461936273601E-3</v>
      </c>
      <c r="ME430" s="279">
        <f t="shared" si="1595"/>
        <v>1.0098041053749791</v>
      </c>
      <c r="MF430" s="76">
        <f t="shared" si="1670"/>
        <v>0</v>
      </c>
      <c r="MG430" s="77">
        <f t="shared" si="1835"/>
        <v>0</v>
      </c>
      <c r="MH430" s="77">
        <f t="shared" si="1671"/>
        <v>0</v>
      </c>
      <c r="MI430" s="77">
        <f t="shared" si="1836"/>
        <v>0</v>
      </c>
      <c r="MJ430" s="286">
        <f t="shared" si="1837"/>
        <v>0</v>
      </c>
      <c r="MK430" s="73"/>
      <c r="ML430" s="74"/>
      <c r="MM430" s="279"/>
      <c r="MN430" s="287">
        <f t="shared" si="1838"/>
        <v>1.0787009186363126</v>
      </c>
      <c r="MO430" s="288">
        <f t="shared" si="1838"/>
        <v>1.0787009186363126</v>
      </c>
      <c r="MP430" s="288">
        <f t="shared" si="1838"/>
        <v>1.0819475009742088</v>
      </c>
      <c r="MQ430" s="289">
        <f t="shared" si="1672"/>
        <v>1.0838432588251401</v>
      </c>
      <c r="MR430" s="290">
        <f t="shared" si="1839"/>
        <v>4.071556617392762</v>
      </c>
      <c r="MS430" s="291">
        <f t="shared" si="1602"/>
        <v>4.071556617392762</v>
      </c>
      <c r="MT430" s="291">
        <f t="shared" si="1673"/>
        <v>3.4608254713662019</v>
      </c>
      <c r="MU430" s="292">
        <f t="shared" si="1603"/>
        <v>3.7404514705314416</v>
      </c>
      <c r="MV430" s="359">
        <f t="shared" si="1674"/>
        <v>0.27962599916523967</v>
      </c>
      <c r="MW430" s="360">
        <f t="shared" si="1675"/>
        <v>0.58419285427903422</v>
      </c>
      <c r="MX430" s="360">
        <f t="shared" si="1676"/>
        <v>0.33110514686132059</v>
      </c>
      <c r="MY430" s="360">
        <f t="shared" si="1677"/>
        <v>9.2519776524616782E-3</v>
      </c>
      <c r="MZ430" s="360">
        <f t="shared" si="1678"/>
        <v>0</v>
      </c>
      <c r="NA430" s="360">
        <f t="shared" si="1679"/>
        <v>0</v>
      </c>
      <c r="NB430" s="360">
        <f t="shared" si="1680"/>
        <v>0.71779747162486218</v>
      </c>
      <c r="NC430" s="360">
        <f t="shared" si="1681"/>
        <v>4.3219615627968035E-2</v>
      </c>
      <c r="ND430" s="360">
        <f t="shared" si="1682"/>
        <v>1.110784513802917E-3</v>
      </c>
      <c r="NE430" s="360">
        <f t="shared" si="1683"/>
        <v>4.1692163445817006E-2</v>
      </c>
      <c r="NF430" s="360">
        <f t="shared" si="1684"/>
        <v>0.19023891852237668</v>
      </c>
      <c r="NG430" s="360">
        <f t="shared" si="1685"/>
        <v>1.4424479112843613</v>
      </c>
      <c r="NH430" s="360">
        <f t="shared" si="1686"/>
        <v>0.19266098595794323</v>
      </c>
      <c r="NI430" s="360">
        <f t="shared" si="1687"/>
        <v>2.0196082069143945E-4</v>
      </c>
      <c r="NJ430" s="360">
        <f t="shared" si="1688"/>
        <v>0.23801082763688258</v>
      </c>
      <c r="NK430" s="361">
        <f t="shared" si="1689"/>
        <v>0</v>
      </c>
      <c r="NL430" s="145">
        <f t="shared" si="1840"/>
        <v>4.071556617392762</v>
      </c>
      <c r="NM430" s="56">
        <f t="shared" si="1604"/>
        <v>4.071556617392762</v>
      </c>
      <c r="NN430" s="56">
        <f t="shared" si="1841"/>
        <v>3.4608254713662019</v>
      </c>
      <c r="NO430" s="58">
        <f t="shared" si="1596"/>
        <v>3.7404514705314416</v>
      </c>
      <c r="NP430" s="55">
        <f t="shared" si="1690"/>
        <v>1.0787009186363126</v>
      </c>
      <c r="NQ430" s="56">
        <f t="shared" si="1597"/>
        <v>1.0787009186363126</v>
      </c>
      <c r="NR430" s="56">
        <f t="shared" si="1691"/>
        <v>1.0819475009742088</v>
      </c>
      <c r="NS430" s="61">
        <f t="shared" si="1598"/>
        <v>1.0838432588251401</v>
      </c>
      <c r="NT430" s="41"/>
      <c r="NU430" s="86">
        <f t="shared" si="1852"/>
        <v>0</v>
      </c>
      <c r="NV430" s="86">
        <f t="shared" si="1852"/>
        <v>0</v>
      </c>
      <c r="NW430" s="86">
        <f t="shared" si="1852"/>
        <v>0</v>
      </c>
      <c r="NX430" s="86">
        <f t="shared" si="1842"/>
        <v>0</v>
      </c>
      <c r="NY430" s="87">
        <f t="shared" si="1853"/>
        <v>0</v>
      </c>
      <c r="NZ430" s="87">
        <f t="shared" si="1853"/>
        <v>0</v>
      </c>
      <c r="OA430" s="87">
        <f t="shared" si="1853"/>
        <v>0</v>
      </c>
      <c r="OB430" s="87">
        <f t="shared" si="1843"/>
        <v>0</v>
      </c>
      <c r="OC430" s="26"/>
    </row>
    <row r="431" spans="1:393" thickBot="1" x14ac:dyDescent="0.35">
      <c r="A431" s="136" t="s">
        <v>960</v>
      </c>
      <c r="B431" s="137" t="s">
        <v>961</v>
      </c>
      <c r="C431" s="133" t="s">
        <v>100</v>
      </c>
      <c r="D431" s="64">
        <f>VLOOKUP(B431,[1]УсіТ_1!$A$10:$G$556,6,FALSE)</f>
        <v>1868.25</v>
      </c>
      <c r="E431" s="64">
        <f>VLOOKUP(B431,[1]УсіТ_1!$A$10:$G$556,7,FALSE)</f>
        <v>0</v>
      </c>
      <c r="F431" s="38">
        <v>113</v>
      </c>
      <c r="G431" s="38"/>
      <c r="H431" s="39">
        <v>143.6</v>
      </c>
      <c r="I431" s="256">
        <v>2.9851999999999999</v>
      </c>
      <c r="J431" s="62">
        <v>2.9851999999999999</v>
      </c>
      <c r="K431" s="257">
        <f t="shared" si="1692"/>
        <v>2.4845999999999999</v>
      </c>
      <c r="L431" s="293">
        <f t="shared" si="1693"/>
        <v>2.6612</v>
      </c>
      <c r="M431" s="63">
        <v>0.17660000000000001</v>
      </c>
      <c r="N431" s="63">
        <v>0.4229</v>
      </c>
      <c r="O431" s="63">
        <v>0.32400000000000001</v>
      </c>
      <c r="P431" s="63">
        <v>0</v>
      </c>
      <c r="Q431" s="63">
        <v>0</v>
      </c>
      <c r="R431" s="63">
        <v>0</v>
      </c>
      <c r="S431" s="63">
        <v>0.61439999999999995</v>
      </c>
      <c r="T431" s="63">
        <v>0</v>
      </c>
      <c r="U431" s="63">
        <v>0</v>
      </c>
      <c r="V431" s="63">
        <v>0.26929999999999998</v>
      </c>
      <c r="W431" s="63">
        <v>8.4199999999999997E-2</v>
      </c>
      <c r="X431" s="63">
        <v>0.65739999999999998</v>
      </c>
      <c r="Y431" s="63">
        <v>0.24410000000000001</v>
      </c>
      <c r="Z431" s="63">
        <v>5.9999999999999995E-4</v>
      </c>
      <c r="AA431" s="63">
        <v>0.19170000000000001</v>
      </c>
      <c r="AB431" s="259">
        <v>0</v>
      </c>
      <c r="AC431" s="144">
        <v>119.19</v>
      </c>
      <c r="AD431" s="70">
        <v>26.221800000000002</v>
      </c>
      <c r="AE431" s="70">
        <v>86.778158057103198</v>
      </c>
      <c r="AF431" s="68">
        <f t="shared" si="1694"/>
        <v>6.0952978219309282</v>
      </c>
      <c r="AG431" s="68">
        <f t="shared" si="1695"/>
        <v>27.670257034404038</v>
      </c>
      <c r="AH431" s="71">
        <v>4.1435234509583303</v>
      </c>
      <c r="AI431" s="71">
        <v>25.487597815614901</v>
      </c>
      <c r="AJ431" s="68">
        <f t="shared" si="1696"/>
        <v>0.34930752806300225</v>
      </c>
      <c r="AK431" s="68">
        <f t="shared" si="1697"/>
        <v>14.924364851324569</v>
      </c>
      <c r="AL431" s="71">
        <v>13.0910539661838</v>
      </c>
      <c r="AM431" s="69">
        <f t="shared" si="1698"/>
        <v>329.89455994783225</v>
      </c>
      <c r="AN431" s="260">
        <v>280.95999999999998</v>
      </c>
      <c r="AO431" s="71">
        <v>61.811199999999999</v>
      </c>
      <c r="AP431" s="71">
        <v>204.55735621884199</v>
      </c>
      <c r="AQ431" s="68">
        <f t="shared" si="1699"/>
        <v>14.36810870081146</v>
      </c>
      <c r="AR431" s="68">
        <f t="shared" si="1700"/>
        <v>65.225567718652385</v>
      </c>
      <c r="AS431" s="71">
        <v>18.710896186216701</v>
      </c>
      <c r="AT431" s="261">
        <f t="shared" si="1609"/>
        <v>4.0579719439891706</v>
      </c>
      <c r="AU431" s="71">
        <v>61.045036101577097</v>
      </c>
      <c r="AV431" s="68">
        <f t="shared" si="1701"/>
        <v>0.83662221977211415</v>
      </c>
      <c r="AW431" s="68">
        <f t="shared" si="1702"/>
        <v>35.745165069422875</v>
      </c>
      <c r="AX431" s="71">
        <v>31.3542244253318</v>
      </c>
      <c r="AY431" s="69">
        <f t="shared" si="1703"/>
        <v>790.12645551836113</v>
      </c>
      <c r="AZ431" s="260">
        <v>61</v>
      </c>
      <c r="BA431" s="260">
        <v>310.92716666666797</v>
      </c>
      <c r="BB431" s="260">
        <v>32.425261666666799</v>
      </c>
      <c r="BC431" s="262">
        <f t="shared" si="1704"/>
        <v>25.940209333333442</v>
      </c>
      <c r="BD431" s="262">
        <f t="shared" si="1610"/>
        <v>6.485052333333357</v>
      </c>
      <c r="BE431" s="260">
        <v>12.1705776666667</v>
      </c>
      <c r="BF431" s="262">
        <f t="shared" si="1705"/>
        <v>9.7364621333333616</v>
      </c>
      <c r="BG431" s="262">
        <f t="shared" si="1611"/>
        <v>2.4341155333333386</v>
      </c>
      <c r="BH431" s="260">
        <v>38.338089791061108</v>
      </c>
      <c r="BI431" s="263">
        <f t="shared" si="1706"/>
        <v>22.449021829514997</v>
      </c>
      <c r="BJ431" s="68">
        <f t="shared" si="1707"/>
        <v>0.52542352058649244</v>
      </c>
      <c r="BK431" s="260">
        <v>19.691385423490988</v>
      </c>
      <c r="BL431" s="69">
        <f t="shared" si="1708"/>
        <v>496.26297745746433</v>
      </c>
      <c r="BM431" s="260">
        <v>0</v>
      </c>
      <c r="BN431" s="260">
        <v>0</v>
      </c>
      <c r="BO431" s="260">
        <v>0</v>
      </c>
      <c r="BP431" s="68">
        <f t="shared" si="1709"/>
        <v>0</v>
      </c>
      <c r="BQ431" s="68">
        <f t="shared" si="1710"/>
        <v>0</v>
      </c>
      <c r="BR431" s="260">
        <v>0</v>
      </c>
      <c r="BS431" s="260">
        <v>0</v>
      </c>
      <c r="BT431" s="68">
        <f t="shared" si="1711"/>
        <v>0</v>
      </c>
      <c r="BU431" s="68">
        <f t="shared" si="1712"/>
        <v>0</v>
      </c>
      <c r="BV431" s="260">
        <v>0</v>
      </c>
      <c r="BW431" s="69">
        <f t="shared" si="1713"/>
        <v>0</v>
      </c>
      <c r="BX431" s="260">
        <v>0</v>
      </c>
      <c r="BY431" s="260">
        <v>0</v>
      </c>
      <c r="BZ431" s="263">
        <f t="shared" si="1714"/>
        <v>0</v>
      </c>
      <c r="CA431" s="263">
        <f t="shared" si="1715"/>
        <v>0</v>
      </c>
      <c r="CB431" s="260">
        <v>0</v>
      </c>
      <c r="CC431" s="264">
        <f t="shared" si="1716"/>
        <v>0</v>
      </c>
      <c r="CD431" s="260">
        <v>0</v>
      </c>
      <c r="CE431" s="260">
        <v>0</v>
      </c>
      <c r="CF431" s="263">
        <f t="shared" si="1717"/>
        <v>0</v>
      </c>
      <c r="CG431" s="263">
        <f t="shared" si="1718"/>
        <v>0</v>
      </c>
      <c r="CH431" s="260">
        <v>0</v>
      </c>
      <c r="CI431" s="69">
        <f t="shared" si="1719"/>
        <v>0</v>
      </c>
      <c r="CJ431" s="260">
        <v>453.65196752273874</v>
      </c>
      <c r="CK431" s="260">
        <v>99.803440527547906</v>
      </c>
      <c r="CL431" s="260">
        <v>37.093625787509424</v>
      </c>
      <c r="CM431" s="260">
        <v>14.849732069545322</v>
      </c>
      <c r="CN431" s="260">
        <v>231.77562995942566</v>
      </c>
      <c r="CO431" s="265">
        <f t="shared" si="1720"/>
        <v>16.279920248350056</v>
      </c>
      <c r="CP431" s="266">
        <f t="shared" si="1721"/>
        <v>73.904440920122383</v>
      </c>
      <c r="CQ431" s="260">
        <v>88.684346512612223</v>
      </c>
      <c r="CR431" s="265">
        <f t="shared" si="1722"/>
        <v>1.2154189689553505</v>
      </c>
      <c r="CS431" s="265">
        <f t="shared" si="1723"/>
        <v>51.929473837846139</v>
      </c>
      <c r="CT431" s="260">
        <v>45.550450636861825</v>
      </c>
      <c r="CU431" s="267">
        <f t="shared" si="1612"/>
        <v>1147.8713531360349</v>
      </c>
      <c r="CV431" s="260">
        <v>0</v>
      </c>
      <c r="CW431" s="260">
        <v>0</v>
      </c>
      <c r="CX431" s="68">
        <f t="shared" si="1724"/>
        <v>0</v>
      </c>
      <c r="CY431" s="68">
        <f t="shared" si="1725"/>
        <v>0</v>
      </c>
      <c r="CZ431" s="260">
        <v>0</v>
      </c>
      <c r="DA431" s="69">
        <f t="shared" si="1726"/>
        <v>0</v>
      </c>
      <c r="DB431" s="260">
        <v>0</v>
      </c>
      <c r="DC431" s="260">
        <v>0</v>
      </c>
      <c r="DD431" s="68">
        <f t="shared" si="1727"/>
        <v>0</v>
      </c>
      <c r="DE431" s="68">
        <f t="shared" si="1728"/>
        <v>0</v>
      </c>
      <c r="DF431" s="260">
        <v>0</v>
      </c>
      <c r="DG431" s="69">
        <f t="shared" si="1729"/>
        <v>0</v>
      </c>
      <c r="DH431" s="260">
        <v>183.599919431968</v>
      </c>
      <c r="DI431" s="260">
        <v>40.391982275032959</v>
      </c>
      <c r="DJ431" s="260">
        <v>2.7798575286916654</v>
      </c>
      <c r="DK431" s="260">
        <v>133.66074134647269</v>
      </c>
      <c r="DL431" s="68">
        <f t="shared" si="1730"/>
        <v>9.3883304721762411</v>
      </c>
      <c r="DM431" s="68">
        <f t="shared" si="1731"/>
        <v>42.619331307218971</v>
      </c>
      <c r="DN431" s="260">
        <v>38.871047906019001</v>
      </c>
      <c r="DO431" s="68">
        <f t="shared" si="1732"/>
        <v>0.53272771155199039</v>
      </c>
      <c r="DP431" s="68">
        <f t="shared" si="1733"/>
        <v>22.76109758556105</v>
      </c>
      <c r="DQ431" s="260">
        <v>19.9651214500905</v>
      </c>
      <c r="DR431" s="264">
        <f t="shared" si="1734"/>
        <v>503.1224039259298</v>
      </c>
      <c r="DS431" s="260">
        <v>57.02</v>
      </c>
      <c r="DT431" s="260">
        <v>12.5444</v>
      </c>
      <c r="DU431" s="260">
        <v>41.514309693900699</v>
      </c>
      <c r="DV431" s="68">
        <f t="shared" si="1735"/>
        <v>2.9159651128995852</v>
      </c>
      <c r="DW431" s="68">
        <f t="shared" si="1736"/>
        <v>13.237335817616565</v>
      </c>
      <c r="DX431" s="260">
        <v>1.0834549</v>
      </c>
      <c r="DY431" s="260">
        <v>0.54100767120833304</v>
      </c>
      <c r="DZ431" s="260">
        <v>0</v>
      </c>
      <c r="EA431" s="260">
        <v>12.154575428361699</v>
      </c>
      <c r="EB431" s="68">
        <f t="shared" si="1737"/>
        <v>0.16657845624569709</v>
      </c>
      <c r="EC431" s="68">
        <f t="shared" si="1738"/>
        <v>7.117160260378907</v>
      </c>
      <c r="ED431" s="267">
        <v>6.24288738467353</v>
      </c>
      <c r="EE431" s="69">
        <f t="shared" si="1739"/>
        <v>157.32076209377314</v>
      </c>
      <c r="EF431" s="260">
        <v>267.79147952380964</v>
      </c>
      <c r="EG431" s="260">
        <v>58.914125495238139</v>
      </c>
      <c r="EH431" s="260">
        <v>358.2405411931764</v>
      </c>
      <c r="EI431" s="260">
        <v>194.96980733671182</v>
      </c>
      <c r="EJ431" s="268">
        <f t="shared" si="1740"/>
        <v>13.694679267330638</v>
      </c>
      <c r="EK431" s="266">
        <f t="shared" si="1741"/>
        <v>62.168462706998604</v>
      </c>
      <c r="EL431" s="260">
        <v>94.895330921757434</v>
      </c>
      <c r="EM431" s="268">
        <f t="shared" si="1742"/>
        <v>1.3005405102826857</v>
      </c>
      <c r="EN431" s="268">
        <f t="shared" si="1743"/>
        <v>55.566340602558753</v>
      </c>
      <c r="EO431" s="269">
        <f t="shared" si="1744"/>
        <v>974.81128447069352</v>
      </c>
      <c r="EP431" s="69">
        <f t="shared" si="1745"/>
        <v>1228.2622184330739</v>
      </c>
      <c r="EQ431" s="260">
        <v>161.75</v>
      </c>
      <c r="ER431" s="260">
        <v>35.585000000000001</v>
      </c>
      <c r="ES431" s="260">
        <v>117.764636846518</v>
      </c>
      <c r="ET431" s="68">
        <f t="shared" si="1746"/>
        <v>8.271788092099424</v>
      </c>
      <c r="EU431" s="68">
        <f t="shared" si="1747"/>
        <v>37.550667634154422</v>
      </c>
      <c r="EV431" s="260">
        <v>11.5697845275667</v>
      </c>
      <c r="EW431" s="260">
        <v>35.229958859461497</v>
      </c>
      <c r="EX431" s="68">
        <f t="shared" si="1748"/>
        <v>0.48282658616891982</v>
      </c>
      <c r="EY431" s="68">
        <f t="shared" si="1749"/>
        <v>20.629043329993117</v>
      </c>
      <c r="EZ431" s="260">
        <v>18.0949690116773</v>
      </c>
      <c r="FA431" s="69">
        <f t="shared" si="1750"/>
        <v>455.99321909426817</v>
      </c>
      <c r="FB431" s="260">
        <v>0.83333333333333348</v>
      </c>
      <c r="FC431" s="260">
        <v>8.9871586162120806E-2</v>
      </c>
      <c r="FD431" s="68">
        <f t="shared" si="1751"/>
        <v>1.2316900883518657E-3</v>
      </c>
      <c r="FE431" s="68">
        <f t="shared" si="1752"/>
        <v>5.2624666763574489E-2</v>
      </c>
      <c r="FF431" s="260">
        <v>4.6160245974772703E-2</v>
      </c>
      <c r="FG431" s="69">
        <f t="shared" si="1753"/>
        <v>1.1632381985642724</v>
      </c>
      <c r="FH431" s="260">
        <v>256.57706666666598</v>
      </c>
      <c r="FI431" s="260">
        <v>27.670785544988998</v>
      </c>
      <c r="FJ431" s="68">
        <f t="shared" si="1754"/>
        <v>0.37922811589407424</v>
      </c>
      <c r="FK431" s="68">
        <f t="shared" si="1755"/>
        <v>16.202739159010488</v>
      </c>
      <c r="FL431" s="260">
        <v>14.2125</v>
      </c>
      <c r="FM431" s="69">
        <f t="shared" si="1756"/>
        <v>358.15242265398592</v>
      </c>
      <c r="FN431" s="260">
        <v>0</v>
      </c>
      <c r="FO431" s="260">
        <v>0</v>
      </c>
      <c r="FP431" s="68">
        <f t="shared" si="1757"/>
        <v>0</v>
      </c>
      <c r="FQ431" s="68">
        <f t="shared" si="1758"/>
        <v>0</v>
      </c>
      <c r="FR431" s="260">
        <v>0</v>
      </c>
      <c r="FS431" s="264">
        <f t="shared" si="1759"/>
        <v>0</v>
      </c>
      <c r="FT431" s="270">
        <f t="shared" si="1613"/>
        <v>5468.1696104592884</v>
      </c>
      <c r="FU431" s="271">
        <f t="shared" si="1614"/>
        <v>1859.2353147763351</v>
      </c>
      <c r="FV431" s="272">
        <f t="shared" si="1760"/>
        <v>425.00748843179309</v>
      </c>
      <c r="FW431" s="272">
        <f t="shared" si="1615"/>
        <v>54.584375480201302</v>
      </c>
      <c r="FX431" s="272">
        <f t="shared" si="1616"/>
        <v>310.92716666666797</v>
      </c>
      <c r="FY431" s="272">
        <f t="shared" si="1617"/>
        <v>0</v>
      </c>
      <c r="FZ431" s="272">
        <f t="shared" si="1618"/>
        <v>0</v>
      </c>
      <c r="GA431" s="272">
        <f t="shared" si="1619"/>
        <v>0</v>
      </c>
      <c r="GB431" s="272">
        <f t="shared" si="1620"/>
        <v>0</v>
      </c>
      <c r="GC431" s="272">
        <f t="shared" si="1621"/>
        <v>256.57706666666598</v>
      </c>
      <c r="GD431" s="272">
        <f t="shared" si="1622"/>
        <v>0</v>
      </c>
      <c r="GE431" s="272">
        <f t="shared" si="1623"/>
        <v>1011.0206394589741</v>
      </c>
      <c r="GF431" s="273">
        <f t="shared" si="1624"/>
        <v>393.29879702978417</v>
      </c>
      <c r="GG431" s="273">
        <f t="shared" si="1625"/>
        <v>71.014089715598331</v>
      </c>
      <c r="GH431" s="272">
        <f t="shared" si="1761"/>
        <v>422.466640467616</v>
      </c>
      <c r="GI431" s="274">
        <f t="shared" si="1762"/>
        <v>301.79997805469685</v>
      </c>
      <c r="GJ431" s="275">
        <f t="shared" si="1626"/>
        <v>5.7899053076086782</v>
      </c>
      <c r="GK431" s="271">
        <f>FU431+FV431+FW431+FX431+FY431+FZ431+GA431+GB431+GC431+GD431+GE431+GH431-19.69</f>
        <v>4320.1286919482545</v>
      </c>
      <c r="GL431" s="276">
        <f t="shared" si="1764"/>
        <v>5443.3621518548016</v>
      </c>
      <c r="GM431" s="272">
        <f t="shared" si="1765"/>
        <v>2554.3340898608162</v>
      </c>
      <c r="GN431" s="272">
        <f t="shared" si="1766"/>
        <v>131.38837050340831</v>
      </c>
      <c r="GO431" s="277">
        <f t="shared" si="1767"/>
        <v>0.59126342569875723</v>
      </c>
      <c r="GP431" s="278">
        <f t="shared" si="1768"/>
        <v>3.0413068654247869E-2</v>
      </c>
      <c r="GQ431" s="279">
        <f t="shared" si="1769"/>
        <v>1.0863082084083631</v>
      </c>
      <c r="GR431" s="280">
        <f t="shared" si="1770"/>
        <v>4320.1286919482545</v>
      </c>
      <c r="GS431" s="272">
        <f t="shared" si="1771"/>
        <v>2554.3340898608162</v>
      </c>
      <c r="GT431" s="272">
        <f t="shared" si="1627"/>
        <v>131.38837050340831</v>
      </c>
      <c r="GU431" s="73">
        <f t="shared" si="1772"/>
        <v>0.59126342569875723</v>
      </c>
      <c r="GV431" s="74">
        <f t="shared" si="1773"/>
        <v>3.0413068654247869E-2</v>
      </c>
      <c r="GW431" s="279">
        <f t="shared" si="1774"/>
        <v>1.0863082084083631</v>
      </c>
      <c r="GX431" s="280">
        <f t="shared" si="1775"/>
        <v>3664.448106705956</v>
      </c>
      <c r="GY431" s="272">
        <f t="shared" si="1628"/>
        <v>2329.5690445282189</v>
      </c>
      <c r="GZ431" s="272">
        <f t="shared" si="1629"/>
        <v>88.741670166161086</v>
      </c>
      <c r="HA431" s="73">
        <f t="shared" si="1776"/>
        <v>0.63572166304254585</v>
      </c>
      <c r="HB431" s="74">
        <f t="shared" si="1777"/>
        <v>2.4216926418950631E-2</v>
      </c>
      <c r="HC431" s="279">
        <f t="shared" si="1778"/>
        <v>1.0914847269261554</v>
      </c>
      <c r="HD431" s="280">
        <f t="shared" si="1779"/>
        <v>3926.2691860296322</v>
      </c>
      <c r="HE431" s="272">
        <f t="shared" si="1630"/>
        <v>2526.9462832288077</v>
      </c>
      <c r="HF431" s="272">
        <f t="shared" si="1631"/>
        <v>95.186275516155021</v>
      </c>
      <c r="HG431" s="73">
        <f t="shared" si="1780"/>
        <v>0.64359985612299186</v>
      </c>
      <c r="HH431" s="74">
        <f t="shared" si="1781"/>
        <v>2.4243441039357366E-2</v>
      </c>
      <c r="HI431" s="281">
        <f t="shared" si="1782"/>
        <v>1.0925761008164265</v>
      </c>
      <c r="HJ431" s="72">
        <f t="shared" si="1632"/>
        <v>3.2428472637406451</v>
      </c>
      <c r="HK431" s="73">
        <f t="shared" si="1783"/>
        <v>3.2428472637406451</v>
      </c>
      <c r="HL431" s="73">
        <f t="shared" si="1633"/>
        <v>2.7119029525207257</v>
      </c>
      <c r="HM431" s="74">
        <f t="shared" si="1784"/>
        <v>2.9075635194926743</v>
      </c>
      <c r="HN431" s="75"/>
      <c r="HO431" s="75"/>
      <c r="HP431" s="76">
        <f t="shared" si="1785"/>
        <v>197.37723870058889</v>
      </c>
      <c r="HQ431" s="77">
        <f t="shared" si="1786"/>
        <v>224.61727141365716</v>
      </c>
      <c r="HR431" s="77">
        <f t="shared" si="1787"/>
        <v>6.44460534999393</v>
      </c>
      <c r="HS431" s="77">
        <f t="shared" si="1788"/>
        <v>7.4422302581729909</v>
      </c>
      <c r="HT431" s="282">
        <f t="shared" si="1789"/>
        <v>261.82107932367637</v>
      </c>
      <c r="HU431" s="73">
        <f t="shared" si="1844"/>
        <v>0.75386305491690853</v>
      </c>
      <c r="HV431" s="74">
        <f t="shared" si="1845"/>
        <v>2.4614539694975381E-2</v>
      </c>
      <c r="HW431" s="279">
        <f t="shared" si="1605"/>
        <v>1.1078509709538646</v>
      </c>
      <c r="HX431" s="76">
        <f t="shared" si="1790"/>
        <v>465.95549400145183</v>
      </c>
      <c r="HY431" s="77">
        <f t="shared" si="1791"/>
        <v>530.26201172859214</v>
      </c>
      <c r="HZ431" s="77">
        <f t="shared" si="1634"/>
        <v>19.262702864572745</v>
      </c>
      <c r="IA431" s="77">
        <f t="shared" si="1792"/>
        <v>22.244569268008608</v>
      </c>
      <c r="IB431" s="282">
        <f t="shared" si="1793"/>
        <v>627.08448850663581</v>
      </c>
      <c r="IC431" s="73">
        <f t="shared" si="1846"/>
        <v>0.7430505817662576</v>
      </c>
      <c r="ID431" s="74">
        <f t="shared" si="1847"/>
        <v>3.0717874891859818E-2</v>
      </c>
      <c r="IE431" s="279">
        <f t="shared" si="1854"/>
        <v>1.1073035378228211</v>
      </c>
      <c r="IF431" s="76">
        <f t="shared" si="1635"/>
        <v>27.387806632008296</v>
      </c>
      <c r="IG431" s="77">
        <f t="shared" si="1794"/>
        <v>31.167597825291761</v>
      </c>
      <c r="IH431" s="77">
        <f t="shared" si="1636"/>
        <v>36.202094987253297</v>
      </c>
      <c r="II431" s="77">
        <f t="shared" si="1795"/>
        <v>41.80617929128011</v>
      </c>
      <c r="IJ431" s="282">
        <f t="shared" si="1796"/>
        <v>393.85950591862246</v>
      </c>
      <c r="IK431" s="73">
        <f t="shared" si="1637"/>
        <v>6.953699535099464E-2</v>
      </c>
      <c r="IL431" s="74">
        <f t="shared" si="1638"/>
        <v>9.1916265681634246E-2</v>
      </c>
      <c r="IM431" s="279">
        <f t="shared" si="1797"/>
        <v>1.0238254386559078</v>
      </c>
      <c r="IN431" s="76">
        <f t="shared" si="1639"/>
        <v>0</v>
      </c>
      <c r="IO431" s="77">
        <f t="shared" si="1798"/>
        <v>0</v>
      </c>
      <c r="IP431" s="77">
        <f t="shared" si="1640"/>
        <v>0</v>
      </c>
      <c r="IQ431" s="77">
        <f t="shared" si="1799"/>
        <v>0</v>
      </c>
      <c r="IR431" s="282">
        <f t="shared" si="1800"/>
        <v>0</v>
      </c>
      <c r="IS431" s="73"/>
      <c r="IT431" s="74"/>
      <c r="IU431" s="279"/>
      <c r="IV431" s="76">
        <f t="shared" si="1641"/>
        <v>0</v>
      </c>
      <c r="IW431" s="77">
        <f t="shared" si="1801"/>
        <v>0</v>
      </c>
      <c r="IX431" s="77">
        <f t="shared" si="1802"/>
        <v>0</v>
      </c>
      <c r="IY431" s="77">
        <f t="shared" si="1803"/>
        <v>0</v>
      </c>
      <c r="IZ431" s="282">
        <f t="shared" si="1804"/>
        <v>0</v>
      </c>
      <c r="JA431" s="283"/>
      <c r="JB431" s="284"/>
      <c r="JC431" s="285"/>
      <c r="JD431" s="76">
        <f t="shared" si="1642"/>
        <v>0</v>
      </c>
      <c r="JE431" s="77">
        <f t="shared" si="1805"/>
        <v>0</v>
      </c>
      <c r="JF431" s="77">
        <f t="shared" si="1643"/>
        <v>0</v>
      </c>
      <c r="JG431" s="77">
        <f t="shared" si="1806"/>
        <v>0</v>
      </c>
      <c r="JH431" s="282">
        <f t="shared" si="1807"/>
        <v>0</v>
      </c>
      <c r="JI431" s="283"/>
      <c r="JJ431" s="284"/>
      <c r="JK431" s="285"/>
      <c r="JL431" s="76">
        <f t="shared" si="1644"/>
        <v>706.97278405500833</v>
      </c>
      <c r="JM431" s="77">
        <f t="shared" si="1808"/>
        <v>804.54209798244005</v>
      </c>
      <c r="JN431" s="77">
        <f t="shared" si="1645"/>
        <v>32.345071286850725</v>
      </c>
      <c r="JO431" s="77">
        <f t="shared" si="1809"/>
        <v>37.352088322055216</v>
      </c>
      <c r="JP431" s="282">
        <f t="shared" si="1810"/>
        <v>911.00901042542455</v>
      </c>
      <c r="JQ431" s="73">
        <f t="shared" si="1646"/>
        <v>0.77603270216269871</v>
      </c>
      <c r="JR431" s="74">
        <f t="shared" si="1647"/>
        <v>3.5504666712073647E-2</v>
      </c>
      <c r="JS431" s="279">
        <f t="shared" si="1848"/>
        <v>1.1125963956325029</v>
      </c>
      <c r="JT431" s="76">
        <f t="shared" si="1648"/>
        <v>0</v>
      </c>
      <c r="JU431" s="77">
        <f t="shared" si="1811"/>
        <v>0</v>
      </c>
      <c r="JV431" s="77">
        <f t="shared" si="1649"/>
        <v>0</v>
      </c>
      <c r="JW431" s="77">
        <f t="shared" si="1812"/>
        <v>0</v>
      </c>
      <c r="JX431" s="282">
        <f t="shared" si="1813"/>
        <v>0</v>
      </c>
      <c r="JY431" s="73"/>
      <c r="JZ431" s="74"/>
      <c r="KA431" s="279"/>
      <c r="KB431" s="76">
        <f t="shared" si="1650"/>
        <v>0</v>
      </c>
      <c r="KC431" s="77">
        <f t="shared" si="1814"/>
        <v>0</v>
      </c>
      <c r="KD431" s="77">
        <f t="shared" si="1651"/>
        <v>0</v>
      </c>
      <c r="KE431" s="77">
        <f t="shared" si="1815"/>
        <v>0</v>
      </c>
      <c r="KF431" s="282">
        <f t="shared" si="1816"/>
        <v>0</v>
      </c>
      <c r="KG431" s="73"/>
      <c r="KH431" s="74"/>
      <c r="KI431" s="279"/>
      <c r="KJ431" s="76">
        <f t="shared" si="1652"/>
        <v>303.75602495619256</v>
      </c>
      <c r="KK431" s="77">
        <f t="shared" si="1817"/>
        <v>345.67739396039667</v>
      </c>
      <c r="KL431" s="77">
        <f t="shared" si="1653"/>
        <v>9.9210581837282312</v>
      </c>
      <c r="KM431" s="77">
        <f t="shared" si="1818"/>
        <v>11.456837990569362</v>
      </c>
      <c r="KN431" s="282">
        <f t="shared" si="1819"/>
        <v>399.30349517930938</v>
      </c>
      <c r="KO431" s="73">
        <f t="shared" si="1654"/>
        <v>0.76071466597052773</v>
      </c>
      <c r="KP431" s="74">
        <f t="shared" si="1655"/>
        <v>2.4845908697275806E-2</v>
      </c>
      <c r="KQ431" s="279">
        <f t="shared" si="1656"/>
        <v>1.1088323777169307</v>
      </c>
      <c r="KR431" s="76">
        <f t="shared" si="1657"/>
        <v>94.39688521515447</v>
      </c>
      <c r="KS431" s="77">
        <f t="shared" si="1820"/>
        <v>107.42459934369793</v>
      </c>
      <c r="KT431" s="77">
        <f t="shared" si="1658"/>
        <v>3.0825435691452823</v>
      </c>
      <c r="KU431" s="77">
        <f t="shared" si="1821"/>
        <v>3.5597213136489723</v>
      </c>
      <c r="KV431" s="282">
        <f t="shared" si="1822"/>
        <v>124.85774769347074</v>
      </c>
      <c r="KW431" s="73">
        <f t="shared" si="1590"/>
        <v>0.75603546402984512</v>
      </c>
      <c r="KX431" s="74">
        <f t="shared" si="1591"/>
        <v>2.4688444458513002E-2</v>
      </c>
      <c r="KY431" s="279">
        <f t="shared" si="1592"/>
        <v>1.1081622255929366</v>
      </c>
      <c r="KZ431" s="76">
        <f t="shared" si="1659"/>
        <v>470.34206505670772</v>
      </c>
      <c r="LA431" s="77">
        <f t="shared" si="1823"/>
        <v>535.253973455184</v>
      </c>
      <c r="LB431" s="77">
        <f t="shared" si="1660"/>
        <v>14.995219777613324</v>
      </c>
      <c r="LC431" s="77">
        <f t="shared" si="1824"/>
        <v>17.316479799187867</v>
      </c>
      <c r="LD431" s="286">
        <f t="shared" si="1825"/>
        <v>974.81128447069352</v>
      </c>
      <c r="LE431" s="73">
        <f t="shared" si="1661"/>
        <v>0.48249550712997308</v>
      </c>
      <c r="LF431" s="74">
        <f t="shared" si="1662"/>
        <v>1.5382689979584594E-2</v>
      </c>
      <c r="LG431" s="279">
        <f t="shared" si="1663"/>
        <v>1.0689704453478472</v>
      </c>
      <c r="LH431" s="76">
        <f t="shared" si="1664"/>
        <v>268.31424737626003</v>
      </c>
      <c r="LI431" s="77">
        <f t="shared" si="1826"/>
        <v>305.34429665665766</v>
      </c>
      <c r="LJ431" s="77">
        <f t="shared" si="1665"/>
        <v>8.7546146782683429</v>
      </c>
      <c r="LK431" s="77">
        <f t="shared" si="1827"/>
        <v>10.109829030464283</v>
      </c>
      <c r="LL431" s="282">
        <f t="shared" si="1828"/>
        <v>361.89938023354614</v>
      </c>
      <c r="LM431" s="73">
        <f t="shared" si="1849"/>
        <v>0.74140565591216989</v>
      </c>
      <c r="LN431" s="74">
        <f t="shared" si="1850"/>
        <v>2.4190742389828601E-2</v>
      </c>
      <c r="LO431" s="279">
        <f t="shared" si="1851"/>
        <v>1.1060661214943841</v>
      </c>
      <c r="LP431" s="76">
        <f t="shared" si="1666"/>
        <v>6.4202093451560874E-2</v>
      </c>
      <c r="LQ431" s="77">
        <f t="shared" si="1829"/>
        <v>7.3062624368810794E-2</v>
      </c>
      <c r="LR431" s="77">
        <f t="shared" si="1667"/>
        <v>1.2316900883518657E-3</v>
      </c>
      <c r="LS431" s="77">
        <f t="shared" si="1830"/>
        <v>1.4223557140287345E-3</v>
      </c>
      <c r="LT431" s="282">
        <f t="shared" si="1831"/>
        <v>0.92320491949545436</v>
      </c>
      <c r="LU431" s="73">
        <f t="shared" si="1599"/>
        <v>6.9542624931687211E-2</v>
      </c>
      <c r="LV431" s="74">
        <f t="shared" si="1600"/>
        <v>1.3341459326549118E-3</v>
      </c>
      <c r="LW431" s="279">
        <f t="shared" si="1601"/>
        <v>1.0098041034571972</v>
      </c>
      <c r="LX431" s="76">
        <f t="shared" si="1668"/>
        <v>19.767341773992793</v>
      </c>
      <c r="LY431" s="77">
        <f t="shared" si="1832"/>
        <v>22.495432612221538</v>
      </c>
      <c r="LZ431" s="77">
        <f t="shared" si="1669"/>
        <v>0.37922811589407424</v>
      </c>
      <c r="MA431" s="77">
        <f t="shared" si="1833"/>
        <v>0.43793262823447693</v>
      </c>
      <c r="MB431" s="286">
        <f t="shared" si="1834"/>
        <v>284.24795448729037</v>
      </c>
      <c r="MC431" s="73">
        <f t="shared" si="1593"/>
        <v>6.9542599909462682E-2</v>
      </c>
      <c r="MD431" s="74">
        <f t="shared" si="1594"/>
        <v>1.3341454526140863E-3</v>
      </c>
      <c r="ME431" s="279">
        <f t="shared" si="1595"/>
        <v>1.0098040999295697</v>
      </c>
      <c r="MF431" s="76">
        <f t="shared" si="1670"/>
        <v>0</v>
      </c>
      <c r="MG431" s="77">
        <f t="shared" si="1835"/>
        <v>0</v>
      </c>
      <c r="MH431" s="77">
        <f t="shared" si="1671"/>
        <v>0</v>
      </c>
      <c r="MI431" s="77">
        <f t="shared" si="1836"/>
        <v>0</v>
      </c>
      <c r="MJ431" s="286">
        <f t="shared" si="1837"/>
        <v>0</v>
      </c>
      <c r="MK431" s="73"/>
      <c r="ML431" s="74"/>
      <c r="MM431" s="279"/>
      <c r="MN431" s="287">
        <f t="shared" si="1838"/>
        <v>1.0847034950348282</v>
      </c>
      <c r="MO431" s="288">
        <f t="shared" si="1838"/>
        <v>1.0847034950348282</v>
      </c>
      <c r="MP431" s="288">
        <f t="shared" si="1838"/>
        <v>1.0909969209462298</v>
      </c>
      <c r="MQ431" s="289">
        <f t="shared" si="1672"/>
        <v>1.0921153732351776</v>
      </c>
      <c r="MR431" s="290">
        <f t="shared" si="1839"/>
        <v>3.2380568733779689</v>
      </c>
      <c r="MS431" s="291">
        <f t="shared" si="1602"/>
        <v>3.2380568733779689</v>
      </c>
      <c r="MT431" s="291">
        <f t="shared" si="1673"/>
        <v>2.7106909497830025</v>
      </c>
      <c r="MU431" s="292">
        <f t="shared" si="1603"/>
        <v>2.9063374312534549</v>
      </c>
      <c r="MV431" s="359">
        <f t="shared" si="1674"/>
        <v>0.19564648147045249</v>
      </c>
      <c r="MW431" s="360">
        <f t="shared" si="1675"/>
        <v>0.46827866614527103</v>
      </c>
      <c r="MX431" s="360">
        <f t="shared" si="1676"/>
        <v>0.33171944212451415</v>
      </c>
      <c r="MY431" s="360">
        <f t="shared" si="1677"/>
        <v>0</v>
      </c>
      <c r="MZ431" s="360">
        <f t="shared" si="1678"/>
        <v>0</v>
      </c>
      <c r="NA431" s="360">
        <f t="shared" si="1679"/>
        <v>0</v>
      </c>
      <c r="NB431" s="360">
        <f t="shared" si="1680"/>
        <v>0.68357922547660976</v>
      </c>
      <c r="NC431" s="360">
        <f t="shared" si="1681"/>
        <v>0</v>
      </c>
      <c r="ND431" s="360">
        <f t="shared" si="1682"/>
        <v>0</v>
      </c>
      <c r="NE431" s="360">
        <f t="shared" si="1683"/>
        <v>0.29860855931916941</v>
      </c>
      <c r="NF431" s="360">
        <f t="shared" si="1684"/>
        <v>9.3307259394925263E-2</v>
      </c>
      <c r="NG431" s="360">
        <f t="shared" si="1685"/>
        <v>0.70274117077167475</v>
      </c>
      <c r="NH431" s="360">
        <f t="shared" si="1686"/>
        <v>0.26999074025677916</v>
      </c>
      <c r="NI431" s="360">
        <f t="shared" si="1687"/>
        <v>6.0588246207431823E-4</v>
      </c>
      <c r="NJ431" s="360">
        <f t="shared" si="1688"/>
        <v>0.19357944595649851</v>
      </c>
      <c r="NK431" s="361">
        <f t="shared" si="1689"/>
        <v>0</v>
      </c>
      <c r="NL431" s="145">
        <f t="shared" si="1840"/>
        <v>3.2380568733779689</v>
      </c>
      <c r="NM431" s="56">
        <f t="shared" si="1604"/>
        <v>3.2380568733779689</v>
      </c>
      <c r="NN431" s="56">
        <f t="shared" si="1841"/>
        <v>2.7106909497830025</v>
      </c>
      <c r="NO431" s="58">
        <f t="shared" si="1596"/>
        <v>2.9063374312534549</v>
      </c>
      <c r="NP431" s="55">
        <f t="shared" si="1690"/>
        <v>1.0847034950348282</v>
      </c>
      <c r="NQ431" s="56">
        <f t="shared" si="1597"/>
        <v>1.0847034950348282</v>
      </c>
      <c r="NR431" s="56">
        <f t="shared" si="1691"/>
        <v>1.0909969209462298</v>
      </c>
      <c r="NS431" s="61">
        <f t="shared" si="1598"/>
        <v>1.0921153732351776</v>
      </c>
      <c r="NT431" s="41"/>
      <c r="NU431" s="86">
        <f t="shared" si="1852"/>
        <v>0</v>
      </c>
      <c r="NV431" s="86">
        <f t="shared" si="1852"/>
        <v>0</v>
      </c>
      <c r="NW431" s="86">
        <f t="shared" si="1852"/>
        <v>0</v>
      </c>
      <c r="NX431" s="86">
        <f t="shared" si="1842"/>
        <v>0</v>
      </c>
      <c r="NY431" s="87">
        <f t="shared" si="1853"/>
        <v>0</v>
      </c>
      <c r="NZ431" s="87">
        <f t="shared" si="1853"/>
        <v>0</v>
      </c>
      <c r="OA431" s="87">
        <f t="shared" si="1853"/>
        <v>0</v>
      </c>
      <c r="OB431" s="87">
        <f t="shared" si="1843"/>
        <v>0</v>
      </c>
      <c r="OC431" s="26"/>
    </row>
    <row r="432" spans="1:393" thickBot="1" x14ac:dyDescent="0.35">
      <c r="A432" s="136" t="s">
        <v>962</v>
      </c>
      <c r="B432" s="137" t="s">
        <v>963</v>
      </c>
      <c r="C432" s="133" t="s">
        <v>100</v>
      </c>
      <c r="D432" s="64">
        <f>VLOOKUP(B432,[1]УсіТ_1!$A$10:$G$556,6,FALSE)</f>
        <v>2001</v>
      </c>
      <c r="E432" s="64">
        <f>VLOOKUP(B432,[1]УсіТ_1!$A$10:$G$556,7,FALSE)</f>
        <v>0</v>
      </c>
      <c r="F432" s="38">
        <v>822.8</v>
      </c>
      <c r="G432" s="38"/>
      <c r="H432" s="39">
        <v>0</v>
      </c>
      <c r="I432" s="256">
        <v>4.4629000000000003</v>
      </c>
      <c r="J432" s="62">
        <v>4.4629000000000003</v>
      </c>
      <c r="K432" s="257">
        <f t="shared" si="1692"/>
        <v>3.9171</v>
      </c>
      <c r="L432" s="293">
        <f t="shared" si="1693"/>
        <v>4.1254999999999997</v>
      </c>
      <c r="M432" s="63">
        <v>0.2084</v>
      </c>
      <c r="N432" s="63">
        <v>0.86760000000000004</v>
      </c>
      <c r="O432" s="63">
        <v>0.33739999999999998</v>
      </c>
      <c r="P432" s="63">
        <v>7.1999999999999998E-3</v>
      </c>
      <c r="Q432" s="63">
        <v>0</v>
      </c>
      <c r="R432" s="63">
        <v>0</v>
      </c>
      <c r="S432" s="63">
        <v>0.67769999999999997</v>
      </c>
      <c r="T432" s="63">
        <v>4.0300000000000002E-2</v>
      </c>
      <c r="U432" s="63">
        <v>1.1000000000000001E-3</v>
      </c>
      <c r="V432" s="63">
        <v>0.23769999999999999</v>
      </c>
      <c r="W432" s="63">
        <v>0.14510000000000001</v>
      </c>
      <c r="X432" s="63">
        <v>1.2922</v>
      </c>
      <c r="Y432" s="63">
        <v>0.3967</v>
      </c>
      <c r="Z432" s="63">
        <v>5.9999999999999995E-4</v>
      </c>
      <c r="AA432" s="63">
        <v>0.25090000000000001</v>
      </c>
      <c r="AB432" s="259">
        <v>0</v>
      </c>
      <c r="AC432" s="144">
        <v>150.63999999999999</v>
      </c>
      <c r="AD432" s="70">
        <v>33.140799999999999</v>
      </c>
      <c r="AE432" s="70">
        <v>109.67582624148</v>
      </c>
      <c r="AF432" s="68">
        <f t="shared" si="1694"/>
        <v>7.703630035201555</v>
      </c>
      <c r="AG432" s="68">
        <f t="shared" si="1695"/>
        <v>34.97145330701079</v>
      </c>
      <c r="AH432" s="71">
        <v>5.21795574995833</v>
      </c>
      <c r="AI432" s="71">
        <v>32.210830115854698</v>
      </c>
      <c r="AJ432" s="68">
        <f t="shared" si="1696"/>
        <v>0.44144942673778864</v>
      </c>
      <c r="AK432" s="68">
        <f t="shared" si="1697"/>
        <v>18.861180417659181</v>
      </c>
      <c r="AL432" s="71">
        <v>16.544270605364598</v>
      </c>
      <c r="AM432" s="69">
        <f t="shared" si="1698"/>
        <v>416.91561925518914</v>
      </c>
      <c r="AN432" s="260">
        <v>615.16999999999996</v>
      </c>
      <c r="AO432" s="71">
        <v>135.3374</v>
      </c>
      <c r="AP432" s="71">
        <v>447.88421421250303</v>
      </c>
      <c r="AQ432" s="68">
        <f t="shared" si="1699"/>
        <v>31.459387206286213</v>
      </c>
      <c r="AR432" s="68">
        <f t="shared" si="1700"/>
        <v>142.81325631222714</v>
      </c>
      <c r="AS432" s="71">
        <v>45.3712455353417</v>
      </c>
      <c r="AT432" s="261">
        <f t="shared" si="1609"/>
        <v>9.8400012278347315</v>
      </c>
      <c r="AU432" s="71">
        <v>134.13472921808901</v>
      </c>
      <c r="AV432" s="68">
        <f t="shared" si="1701"/>
        <v>1.8383164639339098</v>
      </c>
      <c r="AW432" s="68">
        <f t="shared" si="1702"/>
        <v>78.543127232568892</v>
      </c>
      <c r="AX432" s="71">
        <v>68.894879448296393</v>
      </c>
      <c r="AY432" s="69">
        <f t="shared" si="1703"/>
        <v>1736.1509620970762</v>
      </c>
      <c r="AZ432" s="260">
        <v>83</v>
      </c>
      <c r="BA432" s="260">
        <v>423.06483333333398</v>
      </c>
      <c r="BB432" s="260">
        <v>44.119618333333499</v>
      </c>
      <c r="BC432" s="262">
        <f t="shared" si="1704"/>
        <v>35.295694666666797</v>
      </c>
      <c r="BD432" s="262">
        <f t="shared" si="1610"/>
        <v>8.8239236666667011</v>
      </c>
      <c r="BE432" s="260">
        <v>16.5599663333333</v>
      </c>
      <c r="BF432" s="262">
        <f t="shared" si="1705"/>
        <v>13.24797306666664</v>
      </c>
      <c r="BG432" s="262">
        <f t="shared" si="1611"/>
        <v>3.3119932666666596</v>
      </c>
      <c r="BH432" s="260">
        <v>52.164941846853509</v>
      </c>
      <c r="BI432" s="263">
        <f t="shared" si="1706"/>
        <v>30.54539035819246</v>
      </c>
      <c r="BJ432" s="68">
        <f t="shared" si="1707"/>
        <v>0.71492052801112738</v>
      </c>
      <c r="BK432" s="260">
        <v>26.793196559831927</v>
      </c>
      <c r="BL432" s="69">
        <f t="shared" si="1708"/>
        <v>675.24306768802342</v>
      </c>
      <c r="BM432" s="260">
        <v>4.88</v>
      </c>
      <c r="BN432" s="260">
        <v>1.0736000000000001</v>
      </c>
      <c r="BO432" s="260">
        <v>3.5529609138238398</v>
      </c>
      <c r="BP432" s="68">
        <f t="shared" si="1709"/>
        <v>0.2495599745869865</v>
      </c>
      <c r="BQ432" s="68">
        <f t="shared" si="1710"/>
        <v>1.1329042229036972</v>
      </c>
      <c r="BR432" s="260">
        <v>0.84829323905833398</v>
      </c>
      <c r="BS432" s="260">
        <v>1.1167286006363399</v>
      </c>
      <c r="BT432" s="68">
        <f t="shared" si="1711"/>
        <v>1.5304765471721039E-2</v>
      </c>
      <c r="BU432" s="68">
        <f t="shared" si="1712"/>
        <v>0.65390489901701143</v>
      </c>
      <c r="BV432" s="260">
        <v>0.57357913767592705</v>
      </c>
      <c r="BW432" s="69">
        <f t="shared" si="1713"/>
        <v>14.454194269433328</v>
      </c>
      <c r="BX432" s="260">
        <v>0</v>
      </c>
      <c r="BY432" s="260">
        <v>0</v>
      </c>
      <c r="BZ432" s="263">
        <f t="shared" si="1714"/>
        <v>0</v>
      </c>
      <c r="CA432" s="263">
        <f t="shared" si="1715"/>
        <v>0</v>
      </c>
      <c r="CB432" s="260">
        <v>0</v>
      </c>
      <c r="CC432" s="264">
        <f t="shared" si="1716"/>
        <v>0</v>
      </c>
      <c r="CD432" s="260">
        <v>0</v>
      </c>
      <c r="CE432" s="260">
        <v>0</v>
      </c>
      <c r="CF432" s="263">
        <f t="shared" si="1717"/>
        <v>0</v>
      </c>
      <c r="CG432" s="263">
        <f t="shared" si="1718"/>
        <v>0</v>
      </c>
      <c r="CH432" s="260">
        <v>0</v>
      </c>
      <c r="CI432" s="69">
        <f t="shared" si="1719"/>
        <v>0</v>
      </c>
      <c r="CJ432" s="260">
        <v>542.04690693892223</v>
      </c>
      <c r="CK432" s="260">
        <v>119.25032955023886</v>
      </c>
      <c r="CL432" s="260">
        <v>44.300389422405544</v>
      </c>
      <c r="CM432" s="260">
        <v>19.400198394646416</v>
      </c>
      <c r="CN432" s="260">
        <v>265.94525330549902</v>
      </c>
      <c r="CO432" s="265">
        <f t="shared" si="1720"/>
        <v>18.67999459217825</v>
      </c>
      <c r="CP432" s="266">
        <f t="shared" si="1721"/>
        <v>84.799835359498019</v>
      </c>
      <c r="CQ432" s="260">
        <v>104.77691983770704</v>
      </c>
      <c r="CR432" s="265">
        <f t="shared" si="1722"/>
        <v>1.4359676863757751</v>
      </c>
      <c r="CS432" s="265">
        <f t="shared" si="1723"/>
        <v>61.352544518648713</v>
      </c>
      <c r="CT432" s="260">
        <v>53.815990111300671</v>
      </c>
      <c r="CU432" s="267">
        <f t="shared" si="1612"/>
        <v>1356.1629469992879</v>
      </c>
      <c r="CV432" s="260">
        <v>57.862899999999975</v>
      </c>
      <c r="CW432" s="260">
        <v>6.2402767235282202</v>
      </c>
      <c r="CX432" s="68">
        <f t="shared" si="1724"/>
        <v>8.5522992495954256E-2</v>
      </c>
      <c r="CY432" s="68">
        <f t="shared" si="1725"/>
        <v>3.6540189965688437</v>
      </c>
      <c r="CZ432" s="260">
        <v>3.2051588361764098</v>
      </c>
      <c r="DA432" s="69">
        <f t="shared" si="1726"/>
        <v>80.770002671645514</v>
      </c>
      <c r="DB432" s="260">
        <v>1.4827999999999975</v>
      </c>
      <c r="DC432" s="260">
        <v>0.15991390555343099</v>
      </c>
      <c r="DD432" s="68">
        <f t="shared" si="1727"/>
        <v>2.1916200756097719E-3</v>
      </c>
      <c r="DE432" s="68">
        <f t="shared" si="1728"/>
        <v>9.3638227052433728E-2</v>
      </c>
      <c r="DF432" s="260">
        <v>8.2135695277671603E-2</v>
      </c>
      <c r="DG432" s="69">
        <f t="shared" si="1729"/>
        <v>2.0698195209973198</v>
      </c>
      <c r="DH432" s="260">
        <v>173.60313157735294</v>
      </c>
      <c r="DI432" s="260">
        <v>38.19268894701765</v>
      </c>
      <c r="DJ432" s="260">
        <v>2.6263800006499984</v>
      </c>
      <c r="DK432" s="260">
        <v>126.38307978831294</v>
      </c>
      <c r="DL432" s="68">
        <f t="shared" si="1730"/>
        <v>8.8771475243311002</v>
      </c>
      <c r="DM432" s="68">
        <f t="shared" si="1731"/>
        <v>40.298761587461037</v>
      </c>
      <c r="DN432" s="260">
        <v>36.754599153329302</v>
      </c>
      <c r="DO432" s="68">
        <f t="shared" si="1732"/>
        <v>0.50372178139637813</v>
      </c>
      <c r="DP432" s="68">
        <f t="shared" si="1733"/>
        <v>21.521802552628586</v>
      </c>
      <c r="DQ432" s="260">
        <v>18.878061577341299</v>
      </c>
      <c r="DR432" s="264">
        <f t="shared" si="1734"/>
        <v>475.7255292528049</v>
      </c>
      <c r="DS432" s="260">
        <v>105.14</v>
      </c>
      <c r="DT432" s="260">
        <v>23.130800000000001</v>
      </c>
      <c r="DU432" s="260">
        <v>76.548834114639106</v>
      </c>
      <c r="DV432" s="68">
        <f t="shared" si="1735"/>
        <v>5.3767901082122505</v>
      </c>
      <c r="DW432" s="68">
        <f t="shared" si="1736"/>
        <v>24.408514343462052</v>
      </c>
      <c r="DX432" s="260">
        <v>1.9895351000833299</v>
      </c>
      <c r="DY432" s="260">
        <v>1.164440333875</v>
      </c>
      <c r="DZ432" s="260">
        <v>0</v>
      </c>
      <c r="EA432" s="260">
        <v>22.429101803992801</v>
      </c>
      <c r="EB432" s="68">
        <f t="shared" si="1737"/>
        <v>0.30739084022372132</v>
      </c>
      <c r="EC432" s="68">
        <f t="shared" si="1738"/>
        <v>13.1334502777352</v>
      </c>
      <c r="ED432" s="267">
        <v>11.520135567629501</v>
      </c>
      <c r="EE432" s="69">
        <f t="shared" si="1739"/>
        <v>290.30741630426365</v>
      </c>
      <c r="EF432" s="260">
        <v>529.95227619047648</v>
      </c>
      <c r="EG432" s="260">
        <v>116.58950076190486</v>
      </c>
      <c r="EH432" s="260">
        <v>820.03518335264312</v>
      </c>
      <c r="EI432" s="260">
        <v>385.84010727392189</v>
      </c>
      <c r="EJ432" s="268">
        <f t="shared" si="1740"/>
        <v>27.101409134920271</v>
      </c>
      <c r="EK432" s="266">
        <f t="shared" si="1741"/>
        <v>123.02974828557727</v>
      </c>
      <c r="EL432" s="260">
        <v>199.77559211652544</v>
      </c>
      <c r="EM432" s="268">
        <f t="shared" si="1742"/>
        <v>2.7379244899569812</v>
      </c>
      <c r="EN432" s="268">
        <f t="shared" si="1743"/>
        <v>116.97939706619995</v>
      </c>
      <c r="EO432" s="269">
        <f t="shared" si="1744"/>
        <v>2052.1926596954718</v>
      </c>
      <c r="EP432" s="69">
        <f t="shared" si="1745"/>
        <v>2585.7627512162944</v>
      </c>
      <c r="EQ432" s="260">
        <v>281.52999999999997</v>
      </c>
      <c r="ER432" s="260">
        <v>61.936599999999999</v>
      </c>
      <c r="ES432" s="260">
        <v>204.972353702628</v>
      </c>
      <c r="ET432" s="68">
        <f t="shared" si="1746"/>
        <v>14.397258124072589</v>
      </c>
      <c r="EU432" s="68">
        <f t="shared" si="1747"/>
        <v>65.357894646327367</v>
      </c>
      <c r="EV432" s="260">
        <v>20.201589820424999</v>
      </c>
      <c r="EW432" s="260">
        <v>61.325553123008703</v>
      </c>
      <c r="EX432" s="68">
        <f t="shared" si="1748"/>
        <v>0.84046670555083425</v>
      </c>
      <c r="EY432" s="68">
        <f t="shared" si="1749"/>
        <v>35.909422933390239</v>
      </c>
      <c r="EZ432" s="260">
        <v>31.498304832303099</v>
      </c>
      <c r="FA432" s="69">
        <f t="shared" si="1750"/>
        <v>793.75728177403766</v>
      </c>
      <c r="FB432" s="260">
        <v>0.83333333333333348</v>
      </c>
      <c r="FC432" s="260">
        <v>8.9871586162120806E-2</v>
      </c>
      <c r="FD432" s="68">
        <f t="shared" si="1751"/>
        <v>1.2316900883518657E-3</v>
      </c>
      <c r="FE432" s="68">
        <f t="shared" si="1752"/>
        <v>5.2624666763574489E-2</v>
      </c>
      <c r="FF432" s="260">
        <v>4.6160245974772703E-2</v>
      </c>
      <c r="FG432" s="69">
        <f t="shared" si="1753"/>
        <v>1.1632381985642724</v>
      </c>
      <c r="FH432" s="260">
        <v>359.67213333333399</v>
      </c>
      <c r="FI432" s="260">
        <v>38.789166145176601</v>
      </c>
      <c r="FJ432" s="68">
        <f t="shared" si="1754"/>
        <v>0.53160552201964528</v>
      </c>
      <c r="FK432" s="68">
        <f t="shared" si="1755"/>
        <v>22.71315139297274</v>
      </c>
      <c r="FL432" s="260">
        <v>19.922999999999998</v>
      </c>
      <c r="FM432" s="69">
        <f t="shared" si="1756"/>
        <v>502.06115937421265</v>
      </c>
      <c r="FN432" s="260">
        <v>0</v>
      </c>
      <c r="FO432" s="260">
        <v>0</v>
      </c>
      <c r="FP432" s="68">
        <f t="shared" si="1757"/>
        <v>0</v>
      </c>
      <c r="FQ432" s="68">
        <f t="shared" si="1758"/>
        <v>0</v>
      </c>
      <c r="FR432" s="260">
        <v>0</v>
      </c>
      <c r="FS432" s="264">
        <f t="shared" si="1759"/>
        <v>0</v>
      </c>
      <c r="FT432" s="270">
        <f t="shared" si="1613"/>
        <v>8930.5439886218301</v>
      </c>
      <c r="FU432" s="271">
        <f t="shared" si="1614"/>
        <v>2931.6140339659123</v>
      </c>
      <c r="FV432" s="272">
        <f t="shared" si="1760"/>
        <v>925.4840631986259</v>
      </c>
      <c r="FW432" s="272">
        <f t="shared" si="1615"/>
        <v>77.783867355814579</v>
      </c>
      <c r="FX432" s="272">
        <f t="shared" si="1616"/>
        <v>423.06483333333398</v>
      </c>
      <c r="FY432" s="272">
        <f t="shared" si="1617"/>
        <v>0</v>
      </c>
      <c r="FZ432" s="272">
        <f t="shared" si="1618"/>
        <v>0</v>
      </c>
      <c r="GA432" s="272">
        <f t="shared" si="1619"/>
        <v>57.862899999999975</v>
      </c>
      <c r="GB432" s="272">
        <f t="shared" si="1620"/>
        <v>1.4827999999999975</v>
      </c>
      <c r="GC432" s="272">
        <f t="shared" si="1621"/>
        <v>359.67213333333399</v>
      </c>
      <c r="GD432" s="272">
        <f t="shared" si="1622"/>
        <v>0</v>
      </c>
      <c r="GE432" s="272">
        <f t="shared" si="1623"/>
        <v>1620.8026295528077</v>
      </c>
      <c r="GF432" s="273">
        <f t="shared" si="1624"/>
        <v>630.5110890386502</v>
      </c>
      <c r="GG432" s="273">
        <f t="shared" si="1625"/>
        <v>113.84517669978922</v>
      </c>
      <c r="GH432" s="272">
        <f t="shared" si="1761"/>
        <v>689.96822417641727</v>
      </c>
      <c r="GI432" s="274">
        <f t="shared" si="1762"/>
        <v>492.89665731806531</v>
      </c>
      <c r="GJ432" s="275">
        <f t="shared" si="1626"/>
        <v>9.4560145123378003</v>
      </c>
      <c r="GK432" s="271">
        <f t="shared" si="1763"/>
        <v>7087.7354849162466</v>
      </c>
      <c r="GL432" s="276">
        <f t="shared" si="1764"/>
        <v>8930.5467109944711</v>
      </c>
      <c r="GM432" s="272">
        <f t="shared" si="1765"/>
        <v>4055.0217803226278</v>
      </c>
      <c r="GN432" s="272">
        <f t="shared" si="1766"/>
        <v>201.08505856794159</v>
      </c>
      <c r="GO432" s="277">
        <f t="shared" si="1767"/>
        <v>0.57211810301785615</v>
      </c>
      <c r="GP432" s="278">
        <f t="shared" si="1768"/>
        <v>2.8370846936356536E-2</v>
      </c>
      <c r="GQ432" s="279">
        <f t="shared" si="1769"/>
        <v>1.0833498265032424</v>
      </c>
      <c r="GR432" s="280">
        <f t="shared" si="1770"/>
        <v>7087.7354849162466</v>
      </c>
      <c r="GS432" s="272">
        <f t="shared" si="1771"/>
        <v>4055.0217803226278</v>
      </c>
      <c r="GT432" s="272">
        <f t="shared" si="1627"/>
        <v>201.08505856794159</v>
      </c>
      <c r="GU432" s="73">
        <f t="shared" si="1772"/>
        <v>0.57211810301785615</v>
      </c>
      <c r="GV432" s="74">
        <f t="shared" si="1773"/>
        <v>2.8370846936356536E-2</v>
      </c>
      <c r="GW432" s="279">
        <f t="shared" si="1774"/>
        <v>1.0833498265032424</v>
      </c>
      <c r="GX432" s="280">
        <f t="shared" si="1775"/>
        <v>6220.9428762311572</v>
      </c>
      <c r="GY432" s="272">
        <f t="shared" si="1628"/>
        <v>3768.2997909415358</v>
      </c>
      <c r="GZ432" s="272">
        <f t="shared" si="1629"/>
        <v>143.68139084465767</v>
      </c>
      <c r="HA432" s="73">
        <f t="shared" si="1776"/>
        <v>0.60574415581589303</v>
      </c>
      <c r="HB432" s="74">
        <f t="shared" si="1777"/>
        <v>2.3096400932024693E-2</v>
      </c>
      <c r="HC432" s="279">
        <f t="shared" si="1778"/>
        <v>1.0871740738084288</v>
      </c>
      <c r="HD432" s="280">
        <f t="shared" si="1779"/>
        <v>6551.82828833845</v>
      </c>
      <c r="HE432" s="272">
        <f t="shared" si="1630"/>
        <v>4017.7564040856328</v>
      </c>
      <c r="HF432" s="272">
        <f t="shared" si="1631"/>
        <v>151.826470306597</v>
      </c>
      <c r="HG432" s="73">
        <f t="shared" si="1780"/>
        <v>0.61322675553582617</v>
      </c>
      <c r="HH432" s="74">
        <f t="shared" si="1781"/>
        <v>2.3173145513723521E-2</v>
      </c>
      <c r="HI432" s="281">
        <f t="shared" si="1782"/>
        <v>1.0882186274570238</v>
      </c>
      <c r="HJ432" s="72">
        <f t="shared" si="1632"/>
        <v>4.8348819407013206</v>
      </c>
      <c r="HK432" s="73">
        <f t="shared" si="1783"/>
        <v>4.8348819407013206</v>
      </c>
      <c r="HL432" s="73">
        <f t="shared" si="1633"/>
        <v>4.2585695645149961</v>
      </c>
      <c r="HM432" s="74">
        <f t="shared" si="1784"/>
        <v>4.4894459475739517</v>
      </c>
      <c r="HN432" s="75"/>
      <c r="HO432" s="75"/>
      <c r="HP432" s="76">
        <f t="shared" si="1785"/>
        <v>249.45661314409736</v>
      </c>
      <c r="HQ432" s="77">
        <f t="shared" si="1786"/>
        <v>283.88412032411424</v>
      </c>
      <c r="HR432" s="77">
        <f t="shared" si="1787"/>
        <v>8.1450794619393427</v>
      </c>
      <c r="HS432" s="77">
        <f t="shared" si="1788"/>
        <v>9.4059377626475538</v>
      </c>
      <c r="HT432" s="282">
        <f t="shared" si="1789"/>
        <v>330.88541210729295</v>
      </c>
      <c r="HU432" s="73">
        <f t="shared" si="1844"/>
        <v>0.75390634949844371</v>
      </c>
      <c r="HV432" s="74">
        <f t="shared" si="1845"/>
        <v>2.4616012564791519E-2</v>
      </c>
      <c r="HW432" s="279">
        <f t="shared" si="1605"/>
        <v>1.1078571740393099</v>
      </c>
      <c r="HX432" s="76">
        <f t="shared" si="1790"/>
        <v>1020.5621879246511</v>
      </c>
      <c r="HY432" s="77">
        <f t="shared" si="1791"/>
        <v>1161.4099754801321</v>
      </c>
      <c r="HZ432" s="77">
        <f t="shared" si="1634"/>
        <v>43.137704898054849</v>
      </c>
      <c r="IA432" s="77">
        <f t="shared" si="1792"/>
        <v>49.815421616273746</v>
      </c>
      <c r="IB432" s="282">
        <f t="shared" si="1793"/>
        <v>1377.8975889659334</v>
      </c>
      <c r="IC432" s="73">
        <f t="shared" si="1846"/>
        <v>0.74066621213159189</v>
      </c>
      <c r="ID432" s="74">
        <f t="shared" si="1847"/>
        <v>3.1306902082924949E-2</v>
      </c>
      <c r="IE432" s="279">
        <f t="shared" si="1854"/>
        <v>1.1070656523787177</v>
      </c>
      <c r="IF432" s="76">
        <f t="shared" si="1635"/>
        <v>37.265376236994797</v>
      </c>
      <c r="IG432" s="77">
        <f t="shared" si="1794"/>
        <v>42.408370811462447</v>
      </c>
      <c r="IH432" s="77">
        <f t="shared" si="1636"/>
        <v>49.258588261344563</v>
      </c>
      <c r="II432" s="77">
        <f t="shared" si="1795"/>
        <v>56.883817724200703</v>
      </c>
      <c r="IJ432" s="282">
        <f t="shared" si="1796"/>
        <v>535.9071965777963</v>
      </c>
      <c r="IK432" s="73">
        <f t="shared" si="1637"/>
        <v>6.9536995350994654E-2</v>
      </c>
      <c r="IL432" s="74">
        <f t="shared" si="1638"/>
        <v>9.1916265681634329E-2</v>
      </c>
      <c r="IM432" s="279">
        <f t="shared" si="1797"/>
        <v>1.0238254386559078</v>
      </c>
      <c r="IN432" s="76">
        <f t="shared" si="1639"/>
        <v>8.1335071287432648</v>
      </c>
      <c r="IO432" s="77">
        <f t="shared" si="1798"/>
        <v>9.2560124475811225</v>
      </c>
      <c r="IP432" s="77">
        <f t="shared" si="1640"/>
        <v>0.26486474005870753</v>
      </c>
      <c r="IQ432" s="77">
        <f t="shared" si="1799"/>
        <v>0.30586580181979545</v>
      </c>
      <c r="IR432" s="282">
        <f t="shared" si="1800"/>
        <v>11.471582753518515</v>
      </c>
      <c r="IS432" s="73">
        <f t="shared" si="1606"/>
        <v>0.70901350785693373</v>
      </c>
      <c r="IT432" s="74">
        <f t="shared" si="1607"/>
        <v>2.3088770377171306E-2</v>
      </c>
      <c r="IU432" s="279">
        <f t="shared" si="1608"/>
        <v>1.1014250958737215</v>
      </c>
      <c r="IV432" s="76">
        <f t="shared" si="1641"/>
        <v>0</v>
      </c>
      <c r="IW432" s="77">
        <f t="shared" si="1801"/>
        <v>0</v>
      </c>
      <c r="IX432" s="77">
        <f t="shared" si="1802"/>
        <v>0</v>
      </c>
      <c r="IY432" s="77">
        <f t="shared" si="1803"/>
        <v>0</v>
      </c>
      <c r="IZ432" s="282">
        <f t="shared" si="1804"/>
        <v>0</v>
      </c>
      <c r="JA432" s="283"/>
      <c r="JB432" s="284"/>
      <c r="JC432" s="285"/>
      <c r="JD432" s="76">
        <f t="shared" si="1642"/>
        <v>0</v>
      </c>
      <c r="JE432" s="77">
        <f t="shared" si="1805"/>
        <v>0</v>
      </c>
      <c r="JF432" s="77">
        <f t="shared" si="1643"/>
        <v>0</v>
      </c>
      <c r="JG432" s="77">
        <f t="shared" si="1806"/>
        <v>0</v>
      </c>
      <c r="JH432" s="282">
        <f t="shared" si="1807"/>
        <v>0</v>
      </c>
      <c r="JI432" s="283"/>
      <c r="JJ432" s="284"/>
      <c r="JK432" s="285"/>
      <c r="JL432" s="76">
        <f t="shared" si="1644"/>
        <v>839.60313994050023</v>
      </c>
      <c r="JM432" s="77">
        <f t="shared" si="1808"/>
        <v>955.47676928368867</v>
      </c>
      <c r="JN432" s="77">
        <f t="shared" si="1645"/>
        <v>39.516160673200446</v>
      </c>
      <c r="JO432" s="77">
        <f t="shared" si="1809"/>
        <v>45.633262345411879</v>
      </c>
      <c r="JP432" s="282">
        <f t="shared" si="1810"/>
        <v>1076.319799205784</v>
      </c>
      <c r="JQ432" s="73">
        <f t="shared" si="1646"/>
        <v>0.78006847087644682</v>
      </c>
      <c r="JR432" s="74">
        <f t="shared" si="1647"/>
        <v>3.671414453432837E-2</v>
      </c>
      <c r="JS432" s="279">
        <f t="shared" si="1848"/>
        <v>1.1133405992395726</v>
      </c>
      <c r="JT432" s="76">
        <f t="shared" si="1648"/>
        <v>4.4579031758139891</v>
      </c>
      <c r="JU432" s="77">
        <f t="shared" si="1811"/>
        <v>5.0731383931080778</v>
      </c>
      <c r="JV432" s="77">
        <f t="shared" si="1649"/>
        <v>8.5522992495954256E-2</v>
      </c>
      <c r="JW432" s="77">
        <f t="shared" si="1812"/>
        <v>9.8761951734327974E-2</v>
      </c>
      <c r="JX432" s="282">
        <f t="shared" si="1813"/>
        <v>64.103176723528179</v>
      </c>
      <c r="JY432" s="73">
        <f t="shared" si="1855"/>
        <v>6.9542624931687322E-2</v>
      </c>
      <c r="JZ432" s="74">
        <f t="shared" si="1856"/>
        <v>1.3341459326549137E-3</v>
      </c>
      <c r="KA432" s="279">
        <f t="shared" si="1857"/>
        <v>1.0098041034571972</v>
      </c>
      <c r="KB432" s="76">
        <f t="shared" si="1650"/>
        <v>0.11423863700396915</v>
      </c>
      <c r="KC432" s="77">
        <f t="shared" si="1814"/>
        <v>0.13000471129688693</v>
      </c>
      <c r="KD432" s="77">
        <f t="shared" si="1651"/>
        <v>2.1916200756097719E-3</v>
      </c>
      <c r="KE432" s="77">
        <f t="shared" si="1815"/>
        <v>2.5308828633141649E-3</v>
      </c>
      <c r="KF432" s="282">
        <f t="shared" si="1816"/>
        <v>1.6427139055534283</v>
      </c>
      <c r="KG432" s="73">
        <f t="shared" si="1858"/>
        <v>6.9542624931687225E-2</v>
      </c>
      <c r="KH432" s="74">
        <f t="shared" si="1859"/>
        <v>1.3341459326549122E-3</v>
      </c>
      <c r="KI432" s="279">
        <f t="shared" si="1860"/>
        <v>1.0098041034571972</v>
      </c>
      <c r="KJ432" s="76">
        <f t="shared" si="1652"/>
        <v>287.21690877527993</v>
      </c>
      <c r="KK432" s="77">
        <f t="shared" si="1817"/>
        <v>326.85571435535633</v>
      </c>
      <c r="KL432" s="77">
        <f t="shared" si="1653"/>
        <v>9.3808693057274777</v>
      </c>
      <c r="KM432" s="77">
        <f t="shared" si="1818"/>
        <v>10.833027874254091</v>
      </c>
      <c r="KN432" s="282">
        <f t="shared" si="1819"/>
        <v>377.55994385143248</v>
      </c>
      <c r="KO432" s="73">
        <f t="shared" si="1654"/>
        <v>0.76071869766009403</v>
      </c>
      <c r="KP432" s="74">
        <f t="shared" si="1655"/>
        <v>2.4846039571980633E-2</v>
      </c>
      <c r="KQ432" s="279">
        <f t="shared" si="1656"/>
        <v>1.1088329543898121</v>
      </c>
      <c r="KR432" s="76">
        <f t="shared" si="1657"/>
        <v>174.07199683786064</v>
      </c>
      <c r="KS432" s="77">
        <f t="shared" si="1820"/>
        <v>198.09567312145379</v>
      </c>
      <c r="KT432" s="77">
        <f t="shared" si="1658"/>
        <v>5.684180948435972</v>
      </c>
      <c r="KU432" s="77">
        <f t="shared" si="1821"/>
        <v>6.5640921592538604</v>
      </c>
      <c r="KV432" s="282">
        <f t="shared" si="1822"/>
        <v>230.40271135259019</v>
      </c>
      <c r="KW432" s="73">
        <f t="shared" si="1590"/>
        <v>0.75551192872671769</v>
      </c>
      <c r="KX432" s="74">
        <f t="shared" si="1591"/>
        <v>2.4670633930767197E-2</v>
      </c>
      <c r="KY432" s="279">
        <f t="shared" si="1592"/>
        <v>1.108087215416057</v>
      </c>
      <c r="KZ432" s="76">
        <f t="shared" si="1659"/>
        <v>939.35293428154955</v>
      </c>
      <c r="LA432" s="77">
        <f t="shared" si="1823"/>
        <v>1068.9930327417462</v>
      </c>
      <c r="LB432" s="77">
        <f t="shared" si="1660"/>
        <v>29.839333624877252</v>
      </c>
      <c r="LC432" s="77">
        <f t="shared" si="1824"/>
        <v>34.45846247000825</v>
      </c>
      <c r="LD432" s="286">
        <f t="shared" si="1825"/>
        <v>2052.1926596954718</v>
      </c>
      <c r="LE432" s="73">
        <f t="shared" si="1661"/>
        <v>0.45773135862445863</v>
      </c>
      <c r="LF432" s="74">
        <f t="shared" si="1662"/>
        <v>1.4540220424190174E-2</v>
      </c>
      <c r="LG432" s="279">
        <f t="shared" si="1663"/>
        <v>1.0654223309254263</v>
      </c>
      <c r="LH432" s="76">
        <f t="shared" si="1664"/>
        <v>467.01272744725543</v>
      </c>
      <c r="LI432" s="77">
        <f t="shared" si="1826"/>
        <v>531.46515396225118</v>
      </c>
      <c r="LJ432" s="77">
        <f t="shared" si="1665"/>
        <v>15.237724829623424</v>
      </c>
      <c r="LK432" s="77">
        <f t="shared" si="1827"/>
        <v>17.596524633249132</v>
      </c>
      <c r="LL432" s="282">
        <f t="shared" si="1828"/>
        <v>629.96609664606171</v>
      </c>
      <c r="LM432" s="73">
        <f t="shared" si="1849"/>
        <v>0.74132993812465509</v>
      </c>
      <c r="LN432" s="74">
        <f t="shared" si="1850"/>
        <v>2.4188166491417619E-2</v>
      </c>
      <c r="LO432" s="279">
        <f t="shared" si="1851"/>
        <v>1.1060552729334552</v>
      </c>
      <c r="LP432" s="76">
        <f t="shared" si="1666"/>
        <v>6.4202093451560874E-2</v>
      </c>
      <c r="LQ432" s="77">
        <f t="shared" si="1829"/>
        <v>7.3062624368810794E-2</v>
      </c>
      <c r="LR432" s="77">
        <f t="shared" si="1667"/>
        <v>1.2316900883518657E-3</v>
      </c>
      <c r="LS432" s="77">
        <f t="shared" si="1830"/>
        <v>1.4223557140287345E-3</v>
      </c>
      <c r="LT432" s="282">
        <f t="shared" si="1831"/>
        <v>0.92320491949545436</v>
      </c>
      <c r="LU432" s="73">
        <f t="shared" si="1599"/>
        <v>6.9542624931687211E-2</v>
      </c>
      <c r="LV432" s="74">
        <f t="shared" si="1600"/>
        <v>1.3341459326549118E-3</v>
      </c>
      <c r="LW432" s="279">
        <f t="shared" si="1601"/>
        <v>1.0098041034571972</v>
      </c>
      <c r="LX432" s="76">
        <f t="shared" si="1668"/>
        <v>27.710044699426742</v>
      </c>
      <c r="LY432" s="77">
        <f t="shared" si="1832"/>
        <v>31.534307968394625</v>
      </c>
      <c r="LZ432" s="77">
        <f t="shared" si="1669"/>
        <v>0.53160552201964528</v>
      </c>
      <c r="MA432" s="77">
        <f t="shared" si="1833"/>
        <v>0.61389805682828635</v>
      </c>
      <c r="MB432" s="286">
        <f t="shared" si="1834"/>
        <v>398.46123759858148</v>
      </c>
      <c r="MC432" s="73">
        <f t="shared" si="1593"/>
        <v>6.9542635731464658E-2</v>
      </c>
      <c r="MD432" s="74">
        <f t="shared" si="1594"/>
        <v>1.3341461398440875E-3</v>
      </c>
      <c r="ME432" s="279">
        <f t="shared" si="1595"/>
        <v>1.0098041049797475</v>
      </c>
      <c r="MF432" s="76">
        <f t="shared" si="1670"/>
        <v>0</v>
      </c>
      <c r="MG432" s="77">
        <f t="shared" si="1835"/>
        <v>0</v>
      </c>
      <c r="MH432" s="77">
        <f t="shared" si="1671"/>
        <v>0</v>
      </c>
      <c r="MI432" s="77">
        <f t="shared" si="1836"/>
        <v>0</v>
      </c>
      <c r="MJ432" s="286">
        <f t="shared" si="1837"/>
        <v>0</v>
      </c>
      <c r="MK432" s="73"/>
      <c r="ML432" s="74"/>
      <c r="MM432" s="279"/>
      <c r="MN432" s="287">
        <f t="shared" si="1838"/>
        <v>1.08335006748202</v>
      </c>
      <c r="MO432" s="288">
        <f t="shared" si="1838"/>
        <v>1.08335006748202</v>
      </c>
      <c r="MP432" s="288">
        <f t="shared" si="1838"/>
        <v>1.087173387989383</v>
      </c>
      <c r="MQ432" s="289">
        <f t="shared" si="1672"/>
        <v>1.0882182312842092</v>
      </c>
      <c r="MR432" s="290">
        <f t="shared" si="1839"/>
        <v>4.8348830161655076</v>
      </c>
      <c r="MS432" s="291">
        <f t="shared" si="1602"/>
        <v>4.8348830161655076</v>
      </c>
      <c r="MT432" s="291">
        <f t="shared" si="1673"/>
        <v>4.2585668780932124</v>
      </c>
      <c r="MU432" s="292">
        <f t="shared" si="1603"/>
        <v>4.4894443131630046</v>
      </c>
      <c r="MV432" s="359">
        <f t="shared" si="1674"/>
        <v>0.23087743506979219</v>
      </c>
      <c r="MW432" s="360">
        <f t="shared" si="1675"/>
        <v>0.96049016000377552</v>
      </c>
      <c r="MX432" s="360">
        <f t="shared" si="1676"/>
        <v>0.34543870300250329</v>
      </c>
      <c r="MY432" s="360">
        <f t="shared" si="1677"/>
        <v>7.9302606902907948E-3</v>
      </c>
      <c r="MZ432" s="360">
        <f t="shared" si="1678"/>
        <v>0</v>
      </c>
      <c r="NA432" s="360">
        <f t="shared" si="1679"/>
        <v>0</v>
      </c>
      <c r="NB432" s="360">
        <f t="shared" si="1680"/>
        <v>0.75451092410465836</v>
      </c>
      <c r="NC432" s="360">
        <f t="shared" si="1681"/>
        <v>4.0695105369325052E-2</v>
      </c>
      <c r="ND432" s="360">
        <f t="shared" si="1682"/>
        <v>1.110784513802917E-3</v>
      </c>
      <c r="NE432" s="360">
        <f t="shared" si="1683"/>
        <v>0.26356959325845836</v>
      </c>
      <c r="NF432" s="360">
        <f t="shared" si="1684"/>
        <v>0.16078345495686988</v>
      </c>
      <c r="NG432" s="360">
        <f t="shared" si="1685"/>
        <v>1.3767387360218359</v>
      </c>
      <c r="NH432" s="360">
        <f t="shared" si="1686"/>
        <v>0.43877212677270166</v>
      </c>
      <c r="NI432" s="360">
        <f t="shared" si="1687"/>
        <v>6.0588246207431823E-4</v>
      </c>
      <c r="NJ432" s="360">
        <f t="shared" si="1688"/>
        <v>0.25335984993941868</v>
      </c>
      <c r="NK432" s="361">
        <f t="shared" si="1689"/>
        <v>0</v>
      </c>
      <c r="NL432" s="145">
        <f t="shared" si="1840"/>
        <v>4.8348830161655076</v>
      </c>
      <c r="NM432" s="56">
        <f t="shared" si="1604"/>
        <v>4.8348830161655076</v>
      </c>
      <c r="NN432" s="56">
        <f t="shared" si="1841"/>
        <v>4.2585668780932124</v>
      </c>
      <c r="NO432" s="58">
        <f t="shared" si="1596"/>
        <v>4.4894443131630046</v>
      </c>
      <c r="NP432" s="55">
        <f t="shared" si="1690"/>
        <v>1.08335006748202</v>
      </c>
      <c r="NQ432" s="56">
        <f t="shared" si="1597"/>
        <v>1.08335006748202</v>
      </c>
      <c r="NR432" s="56">
        <f t="shared" si="1691"/>
        <v>1.087173387989383</v>
      </c>
      <c r="NS432" s="61">
        <f t="shared" si="1598"/>
        <v>1.0882182312842092</v>
      </c>
      <c r="NT432" s="41"/>
      <c r="NU432" s="86">
        <f t="shared" si="1852"/>
        <v>0</v>
      </c>
      <c r="NV432" s="86">
        <f t="shared" si="1852"/>
        <v>0</v>
      </c>
      <c r="NW432" s="86">
        <f t="shared" si="1852"/>
        <v>0</v>
      </c>
      <c r="NX432" s="86">
        <f t="shared" si="1842"/>
        <v>0</v>
      </c>
      <c r="NY432" s="87">
        <f t="shared" si="1853"/>
        <v>0</v>
      </c>
      <c r="NZ432" s="87">
        <f t="shared" si="1853"/>
        <v>0</v>
      </c>
      <c r="OA432" s="87">
        <f t="shared" si="1853"/>
        <v>0</v>
      </c>
      <c r="OB432" s="87">
        <f t="shared" si="1843"/>
        <v>0</v>
      </c>
      <c r="OC432" s="26"/>
    </row>
    <row r="433" spans="1:393" thickBot="1" x14ac:dyDescent="0.35">
      <c r="A433" s="136" t="s">
        <v>964</v>
      </c>
      <c r="B433" s="137" t="s">
        <v>965</v>
      </c>
      <c r="C433" s="133" t="s">
        <v>100</v>
      </c>
      <c r="D433" s="64">
        <f>VLOOKUP(B433,[1]УсіТ_1!$A$10:$G$556,6,FALSE)</f>
        <v>2002.9</v>
      </c>
      <c r="E433" s="64">
        <f>VLOOKUP(B433,[1]УсіТ_1!$A$10:$G$556,7,FALSE)</f>
        <v>87</v>
      </c>
      <c r="F433" s="38"/>
      <c r="G433" s="38"/>
      <c r="H433" s="39">
        <v>486.9</v>
      </c>
      <c r="I433" s="256">
        <v>4.0891999999999999</v>
      </c>
      <c r="J433" s="62">
        <v>4.0891999999999999</v>
      </c>
      <c r="K433" s="257">
        <f t="shared" si="1692"/>
        <v>3.5709999999999997</v>
      </c>
      <c r="L433" s="293">
        <f t="shared" si="1693"/>
        <v>3.8048999999999999</v>
      </c>
      <c r="M433" s="63">
        <v>0.2339</v>
      </c>
      <c r="N433" s="63">
        <v>0.91669999999999996</v>
      </c>
      <c r="O433" s="63">
        <v>0.2843</v>
      </c>
      <c r="P433" s="63">
        <v>6.1999999999999998E-3</v>
      </c>
      <c r="Q433" s="63">
        <v>0</v>
      </c>
      <c r="R433" s="63">
        <v>0</v>
      </c>
      <c r="S433" s="63">
        <v>0.68100000000000005</v>
      </c>
      <c r="T433" s="63">
        <v>3.4799999999999998E-2</v>
      </c>
      <c r="U433" s="63">
        <v>8.0000000000000004E-4</v>
      </c>
      <c r="V433" s="63">
        <v>0.31900000000000001</v>
      </c>
      <c r="W433" s="63">
        <v>0.1421</v>
      </c>
      <c r="X433" s="63">
        <v>0.83899999999999997</v>
      </c>
      <c r="Y433" s="63">
        <v>0.38590000000000002</v>
      </c>
      <c r="Z433" s="63">
        <v>5.9999999999999995E-4</v>
      </c>
      <c r="AA433" s="63">
        <v>0.24490000000000001</v>
      </c>
      <c r="AB433" s="259">
        <v>0</v>
      </c>
      <c r="AC433" s="144">
        <v>169.26</v>
      </c>
      <c r="AD433" s="70">
        <v>37.237200000000001</v>
      </c>
      <c r="AE433" s="70">
        <v>123.232410711849</v>
      </c>
      <c r="AF433" s="68">
        <f t="shared" si="1694"/>
        <v>8.655844528400273</v>
      </c>
      <c r="AG433" s="68">
        <f t="shared" si="1695"/>
        <v>39.294132944401596</v>
      </c>
      <c r="AH433" s="71">
        <v>5.84200478641666</v>
      </c>
      <c r="AI433" s="71">
        <v>36.190024026977397</v>
      </c>
      <c r="AJ433" s="68">
        <f t="shared" si="1696"/>
        <v>0.49598427928972522</v>
      </c>
      <c r="AK433" s="68">
        <f t="shared" si="1697"/>
        <v>21.191213329092722</v>
      </c>
      <c r="AL433" s="71">
        <v>18.588081976262199</v>
      </c>
      <c r="AM433" s="69">
        <f t="shared" si="1698"/>
        <v>468.41966580180622</v>
      </c>
      <c r="AN433" s="260">
        <v>647.04</v>
      </c>
      <c r="AO433" s="71">
        <v>142.34880000000001</v>
      </c>
      <c r="AP433" s="71">
        <v>471.08767001651199</v>
      </c>
      <c r="AQ433" s="68">
        <f t="shared" si="1699"/>
        <v>33.089197941959803</v>
      </c>
      <c r="AR433" s="68">
        <f t="shared" si="1700"/>
        <v>150.21195663680504</v>
      </c>
      <c r="AS433" s="71">
        <v>54.908500626266701</v>
      </c>
      <c r="AT433" s="261">
        <f t="shared" si="1609"/>
        <v>11.908417042687637</v>
      </c>
      <c r="AU433" s="71">
        <v>141.85888047057799</v>
      </c>
      <c r="AV433" s="68">
        <f t="shared" si="1701"/>
        <v>1.9441759568492714</v>
      </c>
      <c r="AW433" s="68">
        <f t="shared" si="1702"/>
        <v>83.066034895068825</v>
      </c>
      <c r="AX433" s="71">
        <v>72.862192555667903</v>
      </c>
      <c r="AY433" s="69">
        <f t="shared" si="1703"/>
        <v>1836.1272524028293</v>
      </c>
      <c r="AZ433" s="260">
        <v>70</v>
      </c>
      <c r="BA433" s="260">
        <v>356.80166666666798</v>
      </c>
      <c r="BB433" s="260">
        <v>37.209316666666801</v>
      </c>
      <c r="BC433" s="262">
        <f t="shared" si="1704"/>
        <v>29.767453333333442</v>
      </c>
      <c r="BD433" s="262">
        <f t="shared" si="1610"/>
        <v>7.4418633333333588</v>
      </c>
      <c r="BE433" s="260">
        <v>13.966236666666701</v>
      </c>
      <c r="BF433" s="262">
        <f t="shared" si="1705"/>
        <v>11.172989333333362</v>
      </c>
      <c r="BG433" s="262">
        <f t="shared" si="1611"/>
        <v>2.7932473333333387</v>
      </c>
      <c r="BH433" s="260">
        <v>43.994529268430753</v>
      </c>
      <c r="BI433" s="263">
        <f t="shared" si="1706"/>
        <v>25.761172591246702</v>
      </c>
      <c r="BJ433" s="68">
        <f t="shared" si="1707"/>
        <v>0.6029450236238435</v>
      </c>
      <c r="BK433" s="260">
        <v>22.596671797448661</v>
      </c>
      <c r="BL433" s="69">
        <f t="shared" si="1708"/>
        <v>569.48210527905701</v>
      </c>
      <c r="BM433" s="260">
        <v>4.22</v>
      </c>
      <c r="BN433" s="260">
        <v>0.9284</v>
      </c>
      <c r="BO433" s="260">
        <v>3.0724375115443898</v>
      </c>
      <c r="BP433" s="68">
        <f t="shared" si="1709"/>
        <v>0.21580801081087794</v>
      </c>
      <c r="BQ433" s="68">
        <f t="shared" si="1710"/>
        <v>0.97968356980606719</v>
      </c>
      <c r="BR433" s="260">
        <v>0.73269672761666704</v>
      </c>
      <c r="BS433" s="260">
        <v>0.96560198859631396</v>
      </c>
      <c r="BT433" s="68">
        <f t="shared" si="1711"/>
        <v>1.3233575253712482E-2</v>
      </c>
      <c r="BU433" s="68">
        <f t="shared" si="1712"/>
        <v>0.56541210683052601</v>
      </c>
      <c r="BV433" s="260">
        <v>0.49595681138786801</v>
      </c>
      <c r="BW433" s="69">
        <f t="shared" si="1713"/>
        <v>12.498111646974284</v>
      </c>
      <c r="BX433" s="260">
        <v>0</v>
      </c>
      <c r="BY433" s="260">
        <v>0</v>
      </c>
      <c r="BZ433" s="263">
        <f t="shared" si="1714"/>
        <v>0</v>
      </c>
      <c r="CA433" s="263">
        <f t="shared" si="1715"/>
        <v>0</v>
      </c>
      <c r="CB433" s="260">
        <v>0</v>
      </c>
      <c r="CC433" s="264">
        <f t="shared" si="1716"/>
        <v>0</v>
      </c>
      <c r="CD433" s="260">
        <v>0</v>
      </c>
      <c r="CE433" s="260">
        <v>0</v>
      </c>
      <c r="CF433" s="263">
        <f t="shared" si="1717"/>
        <v>0</v>
      </c>
      <c r="CG433" s="263">
        <f t="shared" si="1718"/>
        <v>0</v>
      </c>
      <c r="CH433" s="260">
        <v>0</v>
      </c>
      <c r="CI433" s="69">
        <f t="shared" si="1719"/>
        <v>0</v>
      </c>
      <c r="CJ433" s="260">
        <v>545.01852169313702</v>
      </c>
      <c r="CK433" s="260">
        <v>119.90408480568385</v>
      </c>
      <c r="CL433" s="260">
        <v>44.269610496560674</v>
      </c>
      <c r="CM433" s="260">
        <v>19.418619372632339</v>
      </c>
      <c r="CN433" s="260">
        <v>267.98657985173566</v>
      </c>
      <c r="CO433" s="265">
        <f t="shared" si="1720"/>
        <v>18.823377368785913</v>
      </c>
      <c r="CP433" s="266">
        <f t="shared" si="1721"/>
        <v>85.450736824684128</v>
      </c>
      <c r="CQ433" s="260">
        <v>105.38473046630202</v>
      </c>
      <c r="CR433" s="265">
        <f t="shared" si="1722"/>
        <v>1.4442977310406691</v>
      </c>
      <c r="CS433" s="265">
        <f t="shared" si="1723"/>
        <v>61.708450463465013</v>
      </c>
      <c r="CT433" s="260">
        <v>54.128176524383541</v>
      </c>
      <c r="CU433" s="267">
        <f t="shared" si="1612"/>
        <v>1364.0300446053632</v>
      </c>
      <c r="CV433" s="260">
        <v>49.964700000000015</v>
      </c>
      <c r="CW433" s="260">
        <v>5.38848820933742</v>
      </c>
      <c r="CX433" s="68">
        <f t="shared" si="1724"/>
        <v>7.3849230908969346E-2</v>
      </c>
      <c r="CY433" s="68">
        <f t="shared" si="1725"/>
        <v>3.1552508249303637</v>
      </c>
      <c r="CZ433" s="260">
        <v>2.7676594104668699</v>
      </c>
      <c r="DA433" s="69">
        <f t="shared" si="1726"/>
        <v>69.745017143765153</v>
      </c>
      <c r="DB433" s="260">
        <v>1.2803999999999962</v>
      </c>
      <c r="DC433" s="260">
        <v>0.138085894706375</v>
      </c>
      <c r="DD433" s="68">
        <f t="shared" si="1727"/>
        <v>1.8924671869508694E-3</v>
      </c>
      <c r="DE433" s="68">
        <f t="shared" si="1728"/>
        <v>8.0856747988896707E-2</v>
      </c>
      <c r="DF433" s="260">
        <v>7.0924294735318694E-2</v>
      </c>
      <c r="DG433" s="69">
        <f t="shared" si="1729"/>
        <v>1.7872922273300278</v>
      </c>
      <c r="DH433" s="260">
        <v>233.13577154530049</v>
      </c>
      <c r="DI433" s="260">
        <v>51.289869739966107</v>
      </c>
      <c r="DJ433" s="260">
        <v>3.5318638323916649</v>
      </c>
      <c r="DK433" s="260">
        <v>169.72284168497876</v>
      </c>
      <c r="DL433" s="68">
        <f t="shared" si="1730"/>
        <v>11.921332399952908</v>
      </c>
      <c r="DM433" s="68">
        <f t="shared" si="1731"/>
        <v>54.118164745355692</v>
      </c>
      <c r="DN433" s="260">
        <v>49.359287206748299</v>
      </c>
      <c r="DO433" s="68">
        <f t="shared" si="1732"/>
        <v>0.67646903116848545</v>
      </c>
      <c r="DP433" s="68">
        <f t="shared" si="1733"/>
        <v>28.902528061060295</v>
      </c>
      <c r="DQ433" s="260">
        <v>25.3521378213226</v>
      </c>
      <c r="DR433" s="264">
        <f t="shared" si="1734"/>
        <v>638.87012619684958</v>
      </c>
      <c r="DS433" s="260">
        <v>103.07</v>
      </c>
      <c r="DT433" s="260">
        <v>22.6754</v>
      </c>
      <c r="DU433" s="260">
        <v>75.041737989308103</v>
      </c>
      <c r="DV433" s="68">
        <f t="shared" si="1735"/>
        <v>5.2709316763690008</v>
      </c>
      <c r="DW433" s="68">
        <f t="shared" si="1736"/>
        <v>23.927958658746761</v>
      </c>
      <c r="DX433" s="260">
        <v>1.9512858589166699</v>
      </c>
      <c r="DY433" s="260">
        <v>1.1254757924583301</v>
      </c>
      <c r="DZ433" s="260">
        <v>0</v>
      </c>
      <c r="EA433" s="260">
        <v>21.985886426284299</v>
      </c>
      <c r="EB433" s="68">
        <f t="shared" si="1737"/>
        <v>0.30131657347222635</v>
      </c>
      <c r="EC433" s="68">
        <f t="shared" si="1738"/>
        <v>12.873923740456476</v>
      </c>
      <c r="ED433" s="267">
        <v>11.2924893033484</v>
      </c>
      <c r="EE433" s="69">
        <f t="shared" si="1739"/>
        <v>284.57073044437891</v>
      </c>
      <c r="EF433" s="260">
        <v>365.26142539682525</v>
      </c>
      <c r="EG433" s="260">
        <v>80.357513587301554</v>
      </c>
      <c r="EH433" s="260">
        <v>492.30425116192197</v>
      </c>
      <c r="EI433" s="260">
        <v>265.9343376562507</v>
      </c>
      <c r="EJ433" s="268">
        <f t="shared" si="1740"/>
        <v>18.679227876975048</v>
      </c>
      <c r="EK433" s="266">
        <f t="shared" si="1741"/>
        <v>84.79635477374741</v>
      </c>
      <c r="EL433" s="260">
        <v>129.83110264416248</v>
      </c>
      <c r="EM433" s="268">
        <f t="shared" si="1742"/>
        <v>1.779335261738247</v>
      </c>
      <c r="EN433" s="268">
        <f t="shared" si="1743"/>
        <v>76.023121477699917</v>
      </c>
      <c r="EO433" s="269">
        <f t="shared" si="1744"/>
        <v>1333.688630446462</v>
      </c>
      <c r="EP433" s="69">
        <f t="shared" si="1745"/>
        <v>1680.4476743625421</v>
      </c>
      <c r="EQ433" s="260">
        <v>274.18</v>
      </c>
      <c r="ER433" s="260">
        <v>60.319600000000001</v>
      </c>
      <c r="ES433" s="260">
        <v>199.621070359062</v>
      </c>
      <c r="ET433" s="68">
        <f t="shared" si="1746"/>
        <v>14.021383982020515</v>
      </c>
      <c r="EU433" s="68">
        <f t="shared" si="1747"/>
        <v>63.651573736831224</v>
      </c>
      <c r="EV433" s="260">
        <v>19.600815043133299</v>
      </c>
      <c r="EW433" s="260">
        <v>59.716593822169102</v>
      </c>
      <c r="EX433" s="68">
        <f t="shared" si="1748"/>
        <v>0.81841591833282756</v>
      </c>
      <c r="EY433" s="68">
        <f t="shared" si="1749"/>
        <v>34.967290378946409</v>
      </c>
      <c r="EZ433" s="260">
        <v>30.671903961218199</v>
      </c>
      <c r="FA433" s="69">
        <f t="shared" si="1750"/>
        <v>772.93197982269896</v>
      </c>
      <c r="FB433" s="260">
        <v>0.83333333333333348</v>
      </c>
      <c r="FC433" s="260">
        <v>8.9871586162120806E-2</v>
      </c>
      <c r="FD433" s="68">
        <f t="shared" si="1751"/>
        <v>1.2316900883518657E-3</v>
      </c>
      <c r="FE433" s="68">
        <f t="shared" si="1752"/>
        <v>5.2624666763574489E-2</v>
      </c>
      <c r="FF433" s="260">
        <v>4.6160245974772703E-2</v>
      </c>
      <c r="FG433" s="69">
        <f t="shared" si="1753"/>
        <v>1.1632381985642724</v>
      </c>
      <c r="FH433" s="260">
        <v>351.40130666666602</v>
      </c>
      <c r="FI433" s="260">
        <v>37.897191371490102</v>
      </c>
      <c r="FJ433" s="68">
        <f t="shared" si="1754"/>
        <v>0.51938100774627183</v>
      </c>
      <c r="FK433" s="68">
        <f t="shared" si="1755"/>
        <v>22.190851996341515</v>
      </c>
      <c r="FL433" s="260">
        <v>19.465</v>
      </c>
      <c r="FM433" s="69">
        <f t="shared" si="1756"/>
        <v>490.51619764578732</v>
      </c>
      <c r="FN433" s="260">
        <v>0</v>
      </c>
      <c r="FO433" s="260">
        <v>0</v>
      </c>
      <c r="FP433" s="68">
        <f t="shared" si="1757"/>
        <v>0</v>
      </c>
      <c r="FQ433" s="68">
        <f t="shared" si="1758"/>
        <v>0</v>
      </c>
      <c r="FR433" s="260">
        <v>0</v>
      </c>
      <c r="FS433" s="264">
        <f t="shared" si="1759"/>
        <v>0</v>
      </c>
      <c r="FT433" s="270">
        <f t="shared" si="1613"/>
        <v>8190.5894357779462</v>
      </c>
      <c r="FU433" s="271">
        <f t="shared" si="1614"/>
        <v>2856.2465867682145</v>
      </c>
      <c r="FV433" s="272">
        <f t="shared" si="1760"/>
        <v>604.00791191036274</v>
      </c>
      <c r="FW433" s="272">
        <f t="shared" si="1615"/>
        <v>72.267479081986778</v>
      </c>
      <c r="FX433" s="272">
        <f t="shared" si="1616"/>
        <v>356.80166666666798</v>
      </c>
      <c r="FY433" s="272">
        <f t="shared" si="1617"/>
        <v>0</v>
      </c>
      <c r="FZ433" s="272">
        <f t="shared" si="1618"/>
        <v>0</v>
      </c>
      <c r="GA433" s="272">
        <f t="shared" si="1619"/>
        <v>49.964700000000015</v>
      </c>
      <c r="GB433" s="272">
        <f t="shared" si="1620"/>
        <v>1.2803999999999962</v>
      </c>
      <c r="GC433" s="272">
        <f t="shared" si="1621"/>
        <v>351.40130666666602</v>
      </c>
      <c r="GD433" s="272">
        <f t="shared" si="1622"/>
        <v>0</v>
      </c>
      <c r="GE433" s="272">
        <f t="shared" si="1623"/>
        <v>1575.6990857812405</v>
      </c>
      <c r="GF433" s="273">
        <f t="shared" si="1624"/>
        <v>612.96528550626101</v>
      </c>
      <c r="GG433" s="273">
        <f t="shared" si="1625"/>
        <v>110.67710378527433</v>
      </c>
      <c r="GH433" s="272">
        <f t="shared" si="1761"/>
        <v>632.80027338194463</v>
      </c>
      <c r="GI433" s="274">
        <f t="shared" si="1762"/>
        <v>452.05725216146732</v>
      </c>
      <c r="GJ433" s="275">
        <f t="shared" si="1626"/>
        <v>8.6725277466995507</v>
      </c>
      <c r="GK433" s="271">
        <f t="shared" si="1763"/>
        <v>6500.4694102570838</v>
      </c>
      <c r="GL433" s="276">
        <f t="shared" si="1764"/>
        <v>8190.5914569239249</v>
      </c>
      <c r="GM433" s="272">
        <f t="shared" si="1765"/>
        <v>3921.2691244359426</v>
      </c>
      <c r="GN433" s="272">
        <f t="shared" si="1766"/>
        <v>191.61711061396065</v>
      </c>
      <c r="GO433" s="277">
        <f t="shared" si="1767"/>
        <v>0.6032286096521855</v>
      </c>
      <c r="GP433" s="278">
        <f t="shared" si="1768"/>
        <v>2.9477426708847856E-2</v>
      </c>
      <c r="GQ433" s="279">
        <f t="shared" si="1769"/>
        <v>1.0878146860726279</v>
      </c>
      <c r="GR433" s="280">
        <f t="shared" si="1770"/>
        <v>6500.4694102570838</v>
      </c>
      <c r="GS433" s="272">
        <f t="shared" si="1771"/>
        <v>3921.2691244359426</v>
      </c>
      <c r="GT433" s="272">
        <f t="shared" si="1627"/>
        <v>191.61711061396065</v>
      </c>
      <c r="GU433" s="73">
        <f t="shared" si="1772"/>
        <v>0.6032286096521855</v>
      </c>
      <c r="GV433" s="74">
        <f t="shared" si="1773"/>
        <v>2.9477426708847856E-2</v>
      </c>
      <c r="GW433" s="279">
        <f t="shared" si="1774"/>
        <v>1.0878146860726279</v>
      </c>
      <c r="GX433" s="280">
        <f t="shared" si="1775"/>
        <v>5676.7378459071915</v>
      </c>
      <c r="GY433" s="272">
        <f t="shared" si="1628"/>
        <v>3609.5511714209588</v>
      </c>
      <c r="GZ433" s="272">
        <f t="shared" si="1629"/>
        <v>140.92189411598</v>
      </c>
      <c r="HA433" s="73">
        <f t="shared" si="1776"/>
        <v>0.63584954412213512</v>
      </c>
      <c r="HB433" s="74">
        <f t="shared" si="1777"/>
        <v>2.4824449876187555E-2</v>
      </c>
      <c r="HC433" s="279">
        <f t="shared" si="1778"/>
        <v>1.0915964204251296</v>
      </c>
      <c r="HD433" s="280">
        <f t="shared" si="1779"/>
        <v>6048.4994854324341</v>
      </c>
      <c r="HE433" s="272">
        <f t="shared" si="1630"/>
        <v>3889.8404938746221</v>
      </c>
      <c r="HF433" s="272">
        <f t="shared" si="1631"/>
        <v>150.07372292367</v>
      </c>
      <c r="HG433" s="73">
        <f t="shared" si="1780"/>
        <v>0.64310834501071634</v>
      </c>
      <c r="HH433" s="74">
        <f t="shared" si="1781"/>
        <v>2.4811727815322874E-2</v>
      </c>
      <c r="HI433" s="281">
        <f t="shared" si="1782"/>
        <v>1.092596238160741</v>
      </c>
      <c r="HJ433" s="72">
        <f t="shared" si="1632"/>
        <v>4.44829181428819</v>
      </c>
      <c r="HK433" s="73">
        <f t="shared" si="1783"/>
        <v>4.44829181428819</v>
      </c>
      <c r="HL433" s="73">
        <f t="shared" si="1633"/>
        <v>3.8980908173381374</v>
      </c>
      <c r="HM433" s="74">
        <f t="shared" si="1784"/>
        <v>4.1572194265778037</v>
      </c>
      <c r="HN433" s="75"/>
      <c r="HO433" s="75"/>
      <c r="HP433" s="76">
        <f t="shared" si="1785"/>
        <v>280.28932245366303</v>
      </c>
      <c r="HQ433" s="77">
        <f t="shared" si="1786"/>
        <v>318.97205184549307</v>
      </c>
      <c r="HR433" s="77">
        <f t="shared" si="1787"/>
        <v>9.1518288076899985</v>
      </c>
      <c r="HS433" s="77">
        <f t="shared" si="1788"/>
        <v>10.568531907120411</v>
      </c>
      <c r="HT433" s="282">
        <f t="shared" si="1789"/>
        <v>371.76163952524303</v>
      </c>
      <c r="HU433" s="73">
        <f t="shared" si="1844"/>
        <v>0.75394901639557432</v>
      </c>
      <c r="HV433" s="74">
        <f t="shared" si="1845"/>
        <v>2.4617464080956043E-2</v>
      </c>
      <c r="HW433" s="279">
        <f t="shared" si="1605"/>
        <v>1.1078632871924854</v>
      </c>
      <c r="HX433" s="76">
        <f t="shared" si="1790"/>
        <v>1073.9879496688861</v>
      </c>
      <c r="HY433" s="77">
        <f t="shared" si="1791"/>
        <v>1222.2090266026892</v>
      </c>
      <c r="HZ433" s="77">
        <f t="shared" si="1634"/>
        <v>46.941790941496713</v>
      </c>
      <c r="IA433" s="77">
        <f t="shared" si="1792"/>
        <v>54.208380179240407</v>
      </c>
      <c r="IB433" s="282">
        <f t="shared" si="1793"/>
        <v>1457.2438511133564</v>
      </c>
      <c r="IC433" s="73">
        <f t="shared" si="1846"/>
        <v>0.73699947256483056</v>
      </c>
      <c r="ID433" s="74">
        <f t="shared" si="1847"/>
        <v>3.2212721917222346E-2</v>
      </c>
      <c r="IE433" s="279">
        <f t="shared" si="1854"/>
        <v>1.1066998265614583</v>
      </c>
      <c r="IF433" s="76">
        <f t="shared" si="1635"/>
        <v>31.428630561320976</v>
      </c>
      <c r="IG433" s="77">
        <f t="shared" si="1794"/>
        <v>35.766095865088886</v>
      </c>
      <c r="IH433" s="77">
        <f t="shared" si="1636"/>
        <v>41.54338769029065</v>
      </c>
      <c r="II433" s="77">
        <f t="shared" si="1795"/>
        <v>47.974304104747645</v>
      </c>
      <c r="IJ433" s="282">
        <f t="shared" si="1796"/>
        <v>451.96992482464844</v>
      </c>
      <c r="IK433" s="73">
        <f t="shared" si="1637"/>
        <v>6.953699535099464E-2</v>
      </c>
      <c r="IL433" s="74">
        <f t="shared" si="1638"/>
        <v>9.191626568163426E-2</v>
      </c>
      <c r="IM433" s="279">
        <f t="shared" si="1797"/>
        <v>1.0238254386559078</v>
      </c>
      <c r="IN433" s="76">
        <f t="shared" si="1639"/>
        <v>7.033416725496644</v>
      </c>
      <c r="IO433" s="77">
        <f t="shared" si="1798"/>
        <v>8.0040985677824352</v>
      </c>
      <c r="IP433" s="77">
        <f t="shared" si="1640"/>
        <v>0.22904158606459044</v>
      </c>
      <c r="IQ433" s="77">
        <f t="shared" si="1799"/>
        <v>0.26449722358738903</v>
      </c>
      <c r="IR433" s="282">
        <f t="shared" si="1800"/>
        <v>9.9191362277573685</v>
      </c>
      <c r="IS433" s="73">
        <f t="shared" si="1606"/>
        <v>0.70907552472306745</v>
      </c>
      <c r="IT433" s="74">
        <f t="shared" si="1607"/>
        <v>2.3090880173986156E-2</v>
      </c>
      <c r="IU433" s="279">
        <f t="shared" si="1608"/>
        <v>1.1014339814179637</v>
      </c>
      <c r="IV433" s="76">
        <f t="shared" si="1641"/>
        <v>0</v>
      </c>
      <c r="IW433" s="77">
        <f t="shared" si="1801"/>
        <v>0</v>
      </c>
      <c r="IX433" s="77">
        <f t="shared" si="1802"/>
        <v>0</v>
      </c>
      <c r="IY433" s="77">
        <f t="shared" si="1803"/>
        <v>0</v>
      </c>
      <c r="IZ433" s="282">
        <f t="shared" si="1804"/>
        <v>0</v>
      </c>
      <c r="JA433" s="283"/>
      <c r="JB433" s="284"/>
      <c r="JC433" s="285"/>
      <c r="JD433" s="76">
        <f t="shared" si="1642"/>
        <v>0</v>
      </c>
      <c r="JE433" s="77">
        <f t="shared" si="1805"/>
        <v>0</v>
      </c>
      <c r="JF433" s="77">
        <f t="shared" si="1643"/>
        <v>0</v>
      </c>
      <c r="JG433" s="77">
        <f t="shared" si="1806"/>
        <v>0</v>
      </c>
      <c r="JH433" s="282">
        <f t="shared" si="1807"/>
        <v>0</v>
      </c>
      <c r="JI433" s="283"/>
      <c r="JJ433" s="284"/>
      <c r="JK433" s="285"/>
      <c r="JL433" s="76">
        <f t="shared" si="1644"/>
        <v>844.45681499036277</v>
      </c>
      <c r="JM433" s="77">
        <f t="shared" si="1808"/>
        <v>961.00030002718267</v>
      </c>
      <c r="JN433" s="77">
        <f t="shared" si="1645"/>
        <v>39.686294472458918</v>
      </c>
      <c r="JO433" s="77">
        <f t="shared" si="1809"/>
        <v>45.829732856795559</v>
      </c>
      <c r="JP433" s="282">
        <f t="shared" si="1810"/>
        <v>1082.563527464574</v>
      </c>
      <c r="JQ433" s="73">
        <f t="shared" si="1646"/>
        <v>0.78005289626570851</v>
      </c>
      <c r="JR433" s="74">
        <f t="shared" si="1647"/>
        <v>3.6659552502573682E-2</v>
      </c>
      <c r="JS433" s="279">
        <f t="shared" si="1848"/>
        <v>1.1133299989410288</v>
      </c>
      <c r="JT433" s="76">
        <f t="shared" si="1648"/>
        <v>3.8494060064150437</v>
      </c>
      <c r="JU433" s="77">
        <f t="shared" si="1811"/>
        <v>4.380662529360384</v>
      </c>
      <c r="JV433" s="77">
        <f t="shared" si="1649"/>
        <v>7.3849230908969346E-2</v>
      </c>
      <c r="JW433" s="77">
        <f t="shared" si="1812"/>
        <v>8.5281091853677798E-2</v>
      </c>
      <c r="JX433" s="282">
        <f t="shared" si="1813"/>
        <v>55.353188209337425</v>
      </c>
      <c r="JY433" s="73">
        <f t="shared" si="1855"/>
        <v>6.9542624931687211E-2</v>
      </c>
      <c r="JZ433" s="74">
        <f t="shared" si="1856"/>
        <v>1.3341459326549118E-3</v>
      </c>
      <c r="KA433" s="279">
        <f t="shared" si="1857"/>
        <v>1.0098041034571972</v>
      </c>
      <c r="KB433" s="76">
        <f t="shared" si="1650"/>
        <v>9.8645232546453979E-2</v>
      </c>
      <c r="KC433" s="77">
        <f t="shared" si="1814"/>
        <v>0.11225926109019009</v>
      </c>
      <c r="KD433" s="77">
        <f t="shared" si="1651"/>
        <v>1.8924671869508694E-3</v>
      </c>
      <c r="KE433" s="77">
        <f t="shared" si="1815"/>
        <v>2.1854211074908642E-3</v>
      </c>
      <c r="KF433" s="282">
        <f t="shared" si="1816"/>
        <v>1.4184858947063714</v>
      </c>
      <c r="KG433" s="73">
        <f t="shared" si="1858"/>
        <v>6.9542624931687239E-2</v>
      </c>
      <c r="KH433" s="74">
        <f t="shared" si="1859"/>
        <v>1.3341459326549122E-3</v>
      </c>
      <c r="KI433" s="279">
        <f t="shared" si="1860"/>
        <v>1.0098041034571972</v>
      </c>
      <c r="KJ433" s="76">
        <f t="shared" si="1652"/>
        <v>385.71088650909411</v>
      </c>
      <c r="KK433" s="77">
        <f t="shared" si="1817"/>
        <v>438.94284595621417</v>
      </c>
      <c r="KL433" s="77">
        <f t="shared" si="1653"/>
        <v>12.597801431121393</v>
      </c>
      <c r="KM433" s="77">
        <f t="shared" si="1818"/>
        <v>14.547941092658986</v>
      </c>
      <c r="KN433" s="282">
        <f t="shared" si="1819"/>
        <v>507.03978269591232</v>
      </c>
      <c r="KO433" s="73">
        <f t="shared" si="1654"/>
        <v>0.76071128868485072</v>
      </c>
      <c r="KP433" s="74">
        <f t="shared" si="1655"/>
        <v>2.4845785007518217E-2</v>
      </c>
      <c r="KQ433" s="279">
        <f t="shared" si="1656"/>
        <v>1.10883189247056</v>
      </c>
      <c r="KR433" s="76">
        <f t="shared" si="1657"/>
        <v>170.64369652702794</v>
      </c>
      <c r="KS433" s="77">
        <f t="shared" si="1820"/>
        <v>194.19423308472307</v>
      </c>
      <c r="KT433" s="77">
        <f t="shared" si="1658"/>
        <v>5.5722482498412269</v>
      </c>
      <c r="KU433" s="77">
        <f t="shared" si="1821"/>
        <v>6.434832278916649</v>
      </c>
      <c r="KV433" s="282">
        <f t="shared" si="1822"/>
        <v>225.84978606696737</v>
      </c>
      <c r="KW433" s="73">
        <f t="shared" si="1590"/>
        <v>0.75556279905631563</v>
      </c>
      <c r="KX433" s="74">
        <f t="shared" si="1591"/>
        <v>2.4672364525459341E-2</v>
      </c>
      <c r="KY433" s="279">
        <f t="shared" si="1592"/>
        <v>1.1080945039263033</v>
      </c>
      <c r="KZ433" s="76">
        <f t="shared" si="1659"/>
        <v>641.81870001089248</v>
      </c>
      <c r="LA433" s="77">
        <f t="shared" si="1823"/>
        <v>730.39609879939576</v>
      </c>
      <c r="LB433" s="77">
        <f t="shared" si="1660"/>
        <v>20.458563138713295</v>
      </c>
      <c r="LC433" s="77">
        <f t="shared" si="1824"/>
        <v>23.625548712586113</v>
      </c>
      <c r="LD433" s="286">
        <f t="shared" si="1825"/>
        <v>1333.688630446462</v>
      </c>
      <c r="LE433" s="73">
        <f t="shared" si="1661"/>
        <v>0.48123578874331335</v>
      </c>
      <c r="LF433" s="74">
        <f t="shared" si="1662"/>
        <v>1.5339834704795108E-2</v>
      </c>
      <c r="LG433" s="279">
        <f t="shared" si="1663"/>
        <v>1.068789957616767</v>
      </c>
      <c r="LH433" s="76">
        <f t="shared" si="1664"/>
        <v>454.81461422124869</v>
      </c>
      <c r="LI433" s="77">
        <f t="shared" si="1826"/>
        <v>517.58357912992324</v>
      </c>
      <c r="LJ433" s="77">
        <f t="shared" si="1665"/>
        <v>14.839799900353343</v>
      </c>
      <c r="LK433" s="77">
        <f t="shared" si="1827"/>
        <v>17.137000924928042</v>
      </c>
      <c r="LL433" s="282">
        <f t="shared" si="1828"/>
        <v>613.43807922436429</v>
      </c>
      <c r="LM433" s="73">
        <f t="shared" si="1849"/>
        <v>0.74141894614093684</v>
      </c>
      <c r="LN433" s="74">
        <f t="shared" si="1850"/>
        <v>2.4191194519774348E-2</v>
      </c>
      <c r="LO433" s="279">
        <f t="shared" si="1851"/>
        <v>1.1060680256685718</v>
      </c>
      <c r="LP433" s="76">
        <f t="shared" si="1666"/>
        <v>6.4202093451560874E-2</v>
      </c>
      <c r="LQ433" s="77">
        <f t="shared" si="1829"/>
        <v>7.3062624368810794E-2</v>
      </c>
      <c r="LR433" s="77">
        <f t="shared" si="1667"/>
        <v>1.2316900883518657E-3</v>
      </c>
      <c r="LS433" s="77">
        <f t="shared" si="1830"/>
        <v>1.4223557140287345E-3</v>
      </c>
      <c r="LT433" s="282">
        <f t="shared" si="1831"/>
        <v>0.92320491949545436</v>
      </c>
      <c r="LU433" s="73">
        <f t="shared" si="1599"/>
        <v>6.9542624931687211E-2</v>
      </c>
      <c r="LV433" s="74">
        <f t="shared" si="1600"/>
        <v>1.3341459326549118E-3</v>
      </c>
      <c r="LW433" s="279">
        <f t="shared" si="1601"/>
        <v>1.0098041034571972</v>
      </c>
      <c r="LX433" s="76">
        <f t="shared" si="1668"/>
        <v>27.072839435536647</v>
      </c>
      <c r="LY433" s="77">
        <f t="shared" si="1832"/>
        <v>30.809162006035059</v>
      </c>
      <c r="LZ433" s="77">
        <f t="shared" si="1669"/>
        <v>0.51938100774627183</v>
      </c>
      <c r="MA433" s="77">
        <f t="shared" si="1833"/>
        <v>0.59978118774539468</v>
      </c>
      <c r="MB433" s="286">
        <f t="shared" si="1834"/>
        <v>389.29856956014868</v>
      </c>
      <c r="MC433" s="73">
        <f t="shared" si="1593"/>
        <v>6.9542612155305522E-2</v>
      </c>
      <c r="MD433" s="74">
        <f t="shared" si="1594"/>
        <v>1.3341456875454168E-3</v>
      </c>
      <c r="ME433" s="279">
        <f t="shared" si="1595"/>
        <v>1.0098041016559858</v>
      </c>
      <c r="MF433" s="76">
        <f t="shared" si="1670"/>
        <v>0</v>
      </c>
      <c r="MG433" s="77">
        <f t="shared" si="1835"/>
        <v>0</v>
      </c>
      <c r="MH433" s="77">
        <f t="shared" si="1671"/>
        <v>0</v>
      </c>
      <c r="MI433" s="77">
        <f t="shared" si="1836"/>
        <v>0</v>
      </c>
      <c r="MJ433" s="286">
        <f t="shared" si="1837"/>
        <v>0</v>
      </c>
      <c r="MK433" s="73"/>
      <c r="ML433" s="74"/>
      <c r="MM433" s="279"/>
      <c r="MN433" s="287">
        <f t="shared" si="1838"/>
        <v>1.0878169586592548</v>
      </c>
      <c r="MO433" s="288">
        <f t="shared" si="1838"/>
        <v>1.0878169586592548</v>
      </c>
      <c r="MP433" s="288">
        <f t="shared" si="1838"/>
        <v>1.0915985192565745</v>
      </c>
      <c r="MQ433" s="289">
        <f t="shared" si="1672"/>
        <v>1.0925983692448029</v>
      </c>
      <c r="MR433" s="290">
        <f t="shared" si="1839"/>
        <v>4.4483011073494243</v>
      </c>
      <c r="MS433" s="291">
        <f t="shared" si="1602"/>
        <v>4.4483011073494243</v>
      </c>
      <c r="MT433" s="291">
        <f t="shared" si="1673"/>
        <v>3.8980983122652275</v>
      </c>
      <c r="MU433" s="292">
        <f t="shared" si="1603"/>
        <v>4.1572275351395502</v>
      </c>
      <c r="MV433" s="359">
        <f t="shared" si="1674"/>
        <v>0.25912922287432233</v>
      </c>
      <c r="MW433" s="360">
        <f t="shared" si="1675"/>
        <v>1.0145117310088887</v>
      </c>
      <c r="MX433" s="360">
        <f t="shared" si="1676"/>
        <v>0.29107357220987456</v>
      </c>
      <c r="MY433" s="360">
        <f t="shared" si="1677"/>
        <v>6.8288906847913744E-3</v>
      </c>
      <c r="MZ433" s="360">
        <f t="shared" si="1678"/>
        <v>0</v>
      </c>
      <c r="NA433" s="360">
        <f t="shared" si="1679"/>
        <v>0</v>
      </c>
      <c r="NB433" s="360">
        <f t="shared" si="1680"/>
        <v>0.75817772927884064</v>
      </c>
      <c r="NC433" s="360">
        <f t="shared" si="1681"/>
        <v>3.5141182800310457E-2</v>
      </c>
      <c r="ND433" s="360">
        <f t="shared" si="1682"/>
        <v>8.0784328276575779E-4</v>
      </c>
      <c r="NE433" s="360">
        <f t="shared" si="1683"/>
        <v>0.35371737369810863</v>
      </c>
      <c r="NF433" s="360">
        <f t="shared" si="1684"/>
        <v>0.15746022900792769</v>
      </c>
      <c r="NG433" s="360">
        <f t="shared" si="1685"/>
        <v>0.89671477444046743</v>
      </c>
      <c r="NH433" s="360">
        <f t="shared" si="1686"/>
        <v>0.42683165110550186</v>
      </c>
      <c r="NI433" s="360">
        <f t="shared" si="1687"/>
        <v>6.0588246207431823E-4</v>
      </c>
      <c r="NJ433" s="360">
        <f t="shared" si="1688"/>
        <v>0.24730102449555091</v>
      </c>
      <c r="NK433" s="361">
        <f t="shared" si="1689"/>
        <v>0</v>
      </c>
      <c r="NL433" s="145">
        <f t="shared" si="1840"/>
        <v>4.4483011073494243</v>
      </c>
      <c r="NM433" s="56">
        <f t="shared" si="1604"/>
        <v>4.4483011073494243</v>
      </c>
      <c r="NN433" s="56">
        <f t="shared" si="1841"/>
        <v>3.8980983122652275</v>
      </c>
      <c r="NO433" s="58">
        <f t="shared" si="1596"/>
        <v>4.1572275351395502</v>
      </c>
      <c r="NP433" s="55">
        <f t="shared" si="1690"/>
        <v>1.0878169586592548</v>
      </c>
      <c r="NQ433" s="56">
        <f t="shared" si="1597"/>
        <v>1.0878169586592548</v>
      </c>
      <c r="NR433" s="56">
        <f t="shared" si="1691"/>
        <v>1.0915985192565745</v>
      </c>
      <c r="NS433" s="61">
        <f t="shared" si="1598"/>
        <v>1.0925983692448029</v>
      </c>
      <c r="NT433" s="41"/>
      <c r="NU433" s="86">
        <f t="shared" si="1852"/>
        <v>0</v>
      </c>
      <c r="NV433" s="86">
        <f t="shared" si="1852"/>
        <v>0</v>
      </c>
      <c r="NW433" s="86">
        <f t="shared" si="1852"/>
        <v>0</v>
      </c>
      <c r="NX433" s="86">
        <f t="shared" si="1842"/>
        <v>0</v>
      </c>
      <c r="NY433" s="87">
        <f t="shared" si="1853"/>
        <v>0</v>
      </c>
      <c r="NZ433" s="87">
        <f t="shared" si="1853"/>
        <v>0</v>
      </c>
      <c r="OA433" s="87">
        <f t="shared" si="1853"/>
        <v>0</v>
      </c>
      <c r="OB433" s="87">
        <f t="shared" si="1843"/>
        <v>0</v>
      </c>
      <c r="OC433" s="26"/>
    </row>
    <row r="434" spans="1:393" thickBot="1" x14ac:dyDescent="0.35">
      <c r="A434" s="136" t="s">
        <v>966</v>
      </c>
      <c r="B434" s="137" t="s">
        <v>967</v>
      </c>
      <c r="C434" s="133" t="s">
        <v>100</v>
      </c>
      <c r="D434" s="64">
        <f>VLOOKUP(B434,[1]УсіТ_1!$A$10:$G$556,6,FALSE)</f>
        <v>4453.6000000000004</v>
      </c>
      <c r="E434" s="64">
        <f>VLOOKUP(B434,[1]УсіТ_1!$A$10:$G$556,7,FALSE)</f>
        <v>153.69999999999999</v>
      </c>
      <c r="F434" s="38"/>
      <c r="G434" s="38"/>
      <c r="H434" s="39">
        <v>500.7</v>
      </c>
      <c r="I434" s="256">
        <v>3.8233000000000001</v>
      </c>
      <c r="J434" s="62">
        <v>3.8233000000000001</v>
      </c>
      <c r="K434" s="257">
        <f t="shared" si="1692"/>
        <v>3.1040000000000001</v>
      </c>
      <c r="L434" s="293">
        <f t="shared" si="1693"/>
        <v>3.3612000000000002</v>
      </c>
      <c r="M434" s="63">
        <v>0.25719999999999998</v>
      </c>
      <c r="N434" s="63">
        <v>0.38669999999999999</v>
      </c>
      <c r="O434" s="63">
        <v>0.46210000000000001</v>
      </c>
      <c r="P434" s="63">
        <v>2.18E-2</v>
      </c>
      <c r="Q434" s="63">
        <v>0</v>
      </c>
      <c r="R434" s="63">
        <v>0</v>
      </c>
      <c r="S434" s="63">
        <v>0.61890000000000001</v>
      </c>
      <c r="T434" s="63">
        <v>4.5699999999999998E-2</v>
      </c>
      <c r="U434" s="63">
        <v>1.1999999999999999E-3</v>
      </c>
      <c r="V434" s="63">
        <v>0.29759999999999998</v>
      </c>
      <c r="W434" s="63">
        <v>0.17269999999999999</v>
      </c>
      <c r="X434" s="63">
        <v>1.1716</v>
      </c>
      <c r="Y434" s="63">
        <v>0.1288</v>
      </c>
      <c r="Z434" s="63">
        <v>2.0000000000000001E-4</v>
      </c>
      <c r="AA434" s="63">
        <v>0.25879999999999997</v>
      </c>
      <c r="AB434" s="259">
        <v>0</v>
      </c>
      <c r="AC434" s="144">
        <v>413.71</v>
      </c>
      <c r="AD434" s="70">
        <v>91.016199999999998</v>
      </c>
      <c r="AE434" s="70">
        <v>301.20808599550497</v>
      </c>
      <c r="AF434" s="68">
        <f t="shared" si="1694"/>
        <v>21.156855960324268</v>
      </c>
      <c r="AG434" s="68">
        <f t="shared" si="1695"/>
        <v>96.043812716698696</v>
      </c>
      <c r="AH434" s="71">
        <v>14.58795405125</v>
      </c>
      <c r="AI434" s="71">
        <v>88.489962233157996</v>
      </c>
      <c r="AJ434" s="68">
        <f t="shared" si="1696"/>
        <v>1.2127549324054303</v>
      </c>
      <c r="AK434" s="68">
        <f t="shared" si="1697"/>
        <v>51.815651345474599</v>
      </c>
      <c r="AL434" s="71">
        <v>45.450610113995701</v>
      </c>
      <c r="AM434" s="69">
        <f t="shared" si="1698"/>
        <v>1145.3553748726904</v>
      </c>
      <c r="AN434" s="260">
        <v>603.9</v>
      </c>
      <c r="AO434" s="71">
        <v>132.858</v>
      </c>
      <c r="AP434" s="71">
        <v>439.67891308570103</v>
      </c>
      <c r="AQ434" s="68">
        <f t="shared" si="1699"/>
        <v>30.883046855139639</v>
      </c>
      <c r="AR434" s="68">
        <f t="shared" si="1700"/>
        <v>140.19689758433279</v>
      </c>
      <c r="AS434" s="71">
        <v>57.3375657240083</v>
      </c>
      <c r="AT434" s="261">
        <f t="shared" si="1609"/>
        <v>12.435226550829737</v>
      </c>
      <c r="AU434" s="71">
        <v>133.05752325236699</v>
      </c>
      <c r="AV434" s="68">
        <f t="shared" si="1701"/>
        <v>1.8235533561736896</v>
      </c>
      <c r="AW434" s="68">
        <f t="shared" si="1702"/>
        <v>77.912364970516506</v>
      </c>
      <c r="AX434" s="71">
        <v>68.341600103103801</v>
      </c>
      <c r="AY434" s="69">
        <f t="shared" si="1703"/>
        <v>1722.208322598216</v>
      </c>
      <c r="AZ434" s="260">
        <v>253</v>
      </c>
      <c r="BA434" s="260">
        <v>1289.58316666667</v>
      </c>
      <c r="BB434" s="260">
        <v>134.48510166666699</v>
      </c>
      <c r="BC434" s="262">
        <f t="shared" si="1704"/>
        <v>107.58808133333361</v>
      </c>
      <c r="BD434" s="262">
        <f t="shared" si="1610"/>
        <v>26.897020333333387</v>
      </c>
      <c r="BE434" s="260">
        <v>50.477969666666702</v>
      </c>
      <c r="BF434" s="262">
        <f t="shared" si="1705"/>
        <v>40.382375733333362</v>
      </c>
      <c r="BG434" s="262">
        <f t="shared" si="1611"/>
        <v>10.09559393333334</v>
      </c>
      <c r="BH434" s="260">
        <v>159.00879864161385</v>
      </c>
      <c r="BI434" s="263">
        <f t="shared" si="1706"/>
        <v>93.108238079791562</v>
      </c>
      <c r="BJ434" s="68">
        <f t="shared" si="1707"/>
        <v>2.1792155853833179</v>
      </c>
      <c r="BK434" s="260">
        <v>81.670828067921491</v>
      </c>
      <c r="BL434" s="69">
        <f t="shared" si="1708"/>
        <v>2058.2710376514469</v>
      </c>
      <c r="BM434" s="260">
        <v>33.75</v>
      </c>
      <c r="BN434" s="260">
        <v>7.4249999999999998</v>
      </c>
      <c r="BO434" s="260">
        <v>24.572219434744799</v>
      </c>
      <c r="BP434" s="68">
        <f t="shared" si="1709"/>
        <v>1.7259526930964746</v>
      </c>
      <c r="BQ434" s="68">
        <f t="shared" si="1710"/>
        <v>7.8351470334015954</v>
      </c>
      <c r="BR434" s="260">
        <v>3.8067807979083299</v>
      </c>
      <c r="BS434" s="260">
        <v>7.5011139897948702</v>
      </c>
      <c r="BT434" s="68">
        <f t="shared" si="1711"/>
        <v>0.1028027672301387</v>
      </c>
      <c r="BU434" s="68">
        <f t="shared" si="1712"/>
        <v>4.3923073011803453</v>
      </c>
      <c r="BV434" s="260">
        <v>3.8527557111223998</v>
      </c>
      <c r="BW434" s="69">
        <f t="shared" si="1713"/>
        <v>97.089443920284467</v>
      </c>
      <c r="BX434" s="260">
        <v>0</v>
      </c>
      <c r="BY434" s="260">
        <v>0</v>
      </c>
      <c r="BZ434" s="263">
        <f t="shared" si="1714"/>
        <v>0</v>
      </c>
      <c r="CA434" s="263">
        <f t="shared" si="1715"/>
        <v>0</v>
      </c>
      <c r="CB434" s="260">
        <v>0</v>
      </c>
      <c r="CC434" s="264">
        <f t="shared" si="1716"/>
        <v>0</v>
      </c>
      <c r="CD434" s="260">
        <v>0</v>
      </c>
      <c r="CE434" s="260">
        <v>0</v>
      </c>
      <c r="CF434" s="263">
        <f t="shared" si="1717"/>
        <v>0</v>
      </c>
      <c r="CG434" s="263">
        <f t="shared" si="1718"/>
        <v>0</v>
      </c>
      <c r="CH434" s="260">
        <v>0</v>
      </c>
      <c r="CI434" s="69">
        <f t="shared" si="1719"/>
        <v>0</v>
      </c>
      <c r="CJ434" s="260">
        <v>1113.7649838796519</v>
      </c>
      <c r="CK434" s="260">
        <v>245.02831876309034</v>
      </c>
      <c r="CL434" s="260">
        <v>91.25956153238937</v>
      </c>
      <c r="CM434" s="260">
        <v>43.178772398999143</v>
      </c>
      <c r="CN434" s="260">
        <v>524.44701056165241</v>
      </c>
      <c r="CO434" s="265">
        <f t="shared" si="1720"/>
        <v>36.837158021850463</v>
      </c>
      <c r="CP434" s="266">
        <f t="shared" si="1721"/>
        <v>167.2262226817096</v>
      </c>
      <c r="CQ434" s="260">
        <v>212.94172350460136</v>
      </c>
      <c r="CR434" s="265">
        <f t="shared" si="1722"/>
        <v>2.9183663206305615</v>
      </c>
      <c r="CS434" s="265">
        <f t="shared" si="1723"/>
        <v>124.68887796501335</v>
      </c>
      <c r="CT434" s="260">
        <v>109.37208026497873</v>
      </c>
      <c r="CU434" s="267">
        <f t="shared" si="1612"/>
        <v>2756.1764142076368</v>
      </c>
      <c r="CV434" s="260">
        <v>145.94500000000025</v>
      </c>
      <c r="CW434" s="260">
        <v>15.739570370916899</v>
      </c>
      <c r="CX434" s="68">
        <f t="shared" si="1724"/>
        <v>0.2157108119334161</v>
      </c>
      <c r="CY434" s="68">
        <f t="shared" si="1725"/>
        <v>9.2163683889718744</v>
      </c>
      <c r="CZ434" s="260">
        <v>8.0842285185458405</v>
      </c>
      <c r="DA434" s="69">
        <f t="shared" si="1726"/>
        <v>203.7225586673556</v>
      </c>
      <c r="DB434" s="260">
        <v>3.7400000000000024</v>
      </c>
      <c r="DC434" s="260">
        <v>0.40334367869559801</v>
      </c>
      <c r="DD434" s="68">
        <f t="shared" si="1727"/>
        <v>5.5278251165231706E-3</v>
      </c>
      <c r="DE434" s="68">
        <f t="shared" si="1728"/>
        <v>0.23617950443492219</v>
      </c>
      <c r="DF434" s="260">
        <v>0.20716718393478001</v>
      </c>
      <c r="DG434" s="69">
        <f t="shared" si="1729"/>
        <v>5.2206130351564575</v>
      </c>
      <c r="DH434" s="260">
        <v>483.6115647840154</v>
      </c>
      <c r="DI434" s="260">
        <v>106.39454425248339</v>
      </c>
      <c r="DJ434" s="260">
        <v>7.3300464388249962</v>
      </c>
      <c r="DK434" s="260">
        <v>352.0692191627632</v>
      </c>
      <c r="DL434" s="68">
        <f t="shared" si="1730"/>
        <v>24.729341953992485</v>
      </c>
      <c r="DM434" s="68">
        <f t="shared" si="1731"/>
        <v>112.26149536067699</v>
      </c>
      <c r="DN434" s="260">
        <v>102.38914913960799</v>
      </c>
      <c r="DO434" s="68">
        <f t="shared" si="1732"/>
        <v>1.4032432889583275</v>
      </c>
      <c r="DP434" s="68">
        <f t="shared" si="1733"/>
        <v>59.954375835294023</v>
      </c>
      <c r="DQ434" s="260">
        <v>52.589572647645497</v>
      </c>
      <c r="DR434" s="264">
        <f t="shared" si="1734"/>
        <v>1325.2609157104084</v>
      </c>
      <c r="DS434" s="260">
        <v>278.19</v>
      </c>
      <c r="DT434" s="260">
        <v>61.201799999999999</v>
      </c>
      <c r="DU434" s="260">
        <v>202.54061406079001</v>
      </c>
      <c r="DV434" s="68">
        <f t="shared" si="1735"/>
        <v>14.226452731629889</v>
      </c>
      <c r="DW434" s="68">
        <f t="shared" si="1736"/>
        <v>64.582505280651617</v>
      </c>
      <c r="DX434" s="260">
        <v>5.22397629625</v>
      </c>
      <c r="DY434" s="260">
        <v>3.8170264226250001</v>
      </c>
      <c r="DZ434" s="260">
        <v>0</v>
      </c>
      <c r="EA434" s="260">
        <v>59.420225878982102</v>
      </c>
      <c r="EB434" s="68">
        <f t="shared" si="1737"/>
        <v>0.81435419567144973</v>
      </c>
      <c r="EC434" s="68">
        <f t="shared" si="1738"/>
        <v>34.79375094434149</v>
      </c>
      <c r="ED434" s="267">
        <v>30.519682132932399</v>
      </c>
      <c r="EE434" s="69">
        <f t="shared" si="1739"/>
        <v>769.09598974989547</v>
      </c>
      <c r="EF434" s="260">
        <v>1057.3755065476194</v>
      </c>
      <c r="EG434" s="260">
        <v>232.62261144047622</v>
      </c>
      <c r="EH434" s="260">
        <v>1678.0994629668596</v>
      </c>
      <c r="EI434" s="260">
        <v>769.83890286851988</v>
      </c>
      <c r="EJ434" s="268">
        <f t="shared" si="1740"/>
        <v>54.073484537484831</v>
      </c>
      <c r="EK434" s="266">
        <f t="shared" si="1741"/>
        <v>245.47237224646196</v>
      </c>
      <c r="EL434" s="260">
        <v>403.12113692937203</v>
      </c>
      <c r="EM434" s="268">
        <f t="shared" si="1742"/>
        <v>5.5247751816170441</v>
      </c>
      <c r="EN434" s="268">
        <f t="shared" si="1743"/>
        <v>236.04919421354151</v>
      </c>
      <c r="EO434" s="269">
        <f t="shared" si="1744"/>
        <v>4141.0576207528475</v>
      </c>
      <c r="EP434" s="69">
        <f t="shared" si="1745"/>
        <v>5217.7326021485878</v>
      </c>
      <c r="EQ434" s="260">
        <v>203.57</v>
      </c>
      <c r="ER434" s="260">
        <v>44.785400000000003</v>
      </c>
      <c r="ES434" s="260">
        <v>148.21234697277001</v>
      </c>
      <c r="ET434" s="68">
        <f t="shared" si="1746"/>
        <v>10.410435251367366</v>
      </c>
      <c r="EU434" s="68">
        <f t="shared" si="1747"/>
        <v>47.259285380431386</v>
      </c>
      <c r="EV434" s="260">
        <v>14.429129465899999</v>
      </c>
      <c r="EW434" s="260">
        <v>44.324329431864598</v>
      </c>
      <c r="EX434" s="68">
        <f t="shared" si="1748"/>
        <v>0.60746493486370434</v>
      </c>
      <c r="EY434" s="68">
        <f t="shared" si="1749"/>
        <v>25.954288396146044</v>
      </c>
      <c r="EZ434" s="260">
        <v>22.766060293526699</v>
      </c>
      <c r="FA434" s="69">
        <f t="shared" si="1750"/>
        <v>573.70471939687366</v>
      </c>
      <c r="FB434" s="260">
        <v>0.83333333333333348</v>
      </c>
      <c r="FC434" s="260">
        <v>8.9871586162120806E-2</v>
      </c>
      <c r="FD434" s="68">
        <f t="shared" si="1751"/>
        <v>1.2316900883518657E-3</v>
      </c>
      <c r="FE434" s="68">
        <f t="shared" si="1752"/>
        <v>5.2624666763574489E-2</v>
      </c>
      <c r="FF434" s="260">
        <v>4.6160245974772703E-2</v>
      </c>
      <c r="FG434" s="69">
        <f t="shared" si="1753"/>
        <v>1.1632381985642724</v>
      </c>
      <c r="FH434" s="260">
        <v>825.69512666666606</v>
      </c>
      <c r="FI434" s="260">
        <v>89.047836863839905</v>
      </c>
      <c r="FJ434" s="68">
        <f t="shared" si="1754"/>
        <v>1.2204006042189259</v>
      </c>
      <c r="FK434" s="68">
        <f t="shared" si="1755"/>
        <v>52.142317066968914</v>
      </c>
      <c r="FL434" s="260">
        <v>45.737000000000002</v>
      </c>
      <c r="FM434" s="69">
        <f t="shared" si="1756"/>
        <v>1152.575956236607</v>
      </c>
      <c r="FN434" s="260">
        <v>0</v>
      </c>
      <c r="FO434" s="260">
        <v>0</v>
      </c>
      <c r="FP434" s="68">
        <f t="shared" si="1757"/>
        <v>0</v>
      </c>
      <c r="FQ434" s="68">
        <f t="shared" si="1758"/>
        <v>0</v>
      </c>
      <c r="FR434" s="260">
        <v>0</v>
      </c>
      <c r="FS434" s="264">
        <f t="shared" si="1759"/>
        <v>0</v>
      </c>
      <c r="FT434" s="270">
        <f t="shared" si="1613"/>
        <v>17027.577186393723</v>
      </c>
      <c r="FU434" s="271">
        <f t="shared" si="1614"/>
        <v>5109.2039296673347</v>
      </c>
      <c r="FV434" s="272">
        <f t="shared" si="1760"/>
        <v>1858.1034523461867</v>
      </c>
      <c r="FW434" s="272">
        <f t="shared" si="1615"/>
        <v>203.58445601649586</v>
      </c>
      <c r="FX434" s="272">
        <f t="shared" si="1616"/>
        <v>1289.58316666667</v>
      </c>
      <c r="FY434" s="272">
        <f t="shared" si="1617"/>
        <v>0</v>
      </c>
      <c r="FZ434" s="272">
        <f t="shared" si="1618"/>
        <v>0</v>
      </c>
      <c r="GA434" s="272">
        <f t="shared" si="1619"/>
        <v>145.94500000000025</v>
      </c>
      <c r="GB434" s="272">
        <f t="shared" si="1620"/>
        <v>3.7400000000000024</v>
      </c>
      <c r="GC434" s="272">
        <f t="shared" si="1621"/>
        <v>825.69512666666606</v>
      </c>
      <c r="GD434" s="272">
        <f t="shared" si="1622"/>
        <v>0</v>
      </c>
      <c r="GE434" s="272">
        <f t="shared" si="1623"/>
        <v>2762.5673121424461</v>
      </c>
      <c r="GF434" s="273">
        <f t="shared" si="1624"/>
        <v>1074.670840706925</v>
      </c>
      <c r="GG434" s="273">
        <f t="shared" si="1625"/>
        <v>194.04272800488542</v>
      </c>
      <c r="GH434" s="272">
        <f t="shared" si="1761"/>
        <v>1315.5345855009762</v>
      </c>
      <c r="GI434" s="274">
        <f t="shared" si="1762"/>
        <v>939.7861771876951</v>
      </c>
      <c r="GJ434" s="275">
        <f t="shared" si="1626"/>
        <v>18.029401494290884</v>
      </c>
      <c r="GK434" s="271">
        <f t="shared" si="1763"/>
        <v>13513.957029006775</v>
      </c>
      <c r="GL434" s="276">
        <f t="shared" si="1764"/>
        <v>17027.585856548536</v>
      </c>
      <c r="GM434" s="272">
        <f t="shared" si="1765"/>
        <v>7123.6609475619543</v>
      </c>
      <c r="GN434" s="272">
        <f t="shared" si="1766"/>
        <v>415.65658551567213</v>
      </c>
      <c r="GO434" s="277">
        <f t="shared" si="1767"/>
        <v>0.52713360951729449</v>
      </c>
      <c r="GP434" s="278">
        <f t="shared" si="1768"/>
        <v>3.0757577859948346E-2</v>
      </c>
      <c r="GQ434" s="279">
        <f t="shared" si="1769"/>
        <v>1.0775109825022018</v>
      </c>
      <c r="GR434" s="280">
        <f t="shared" si="1770"/>
        <v>13513.957029006775</v>
      </c>
      <c r="GS434" s="272">
        <f t="shared" si="1771"/>
        <v>7123.6609475619543</v>
      </c>
      <c r="GT434" s="272">
        <f t="shared" si="1627"/>
        <v>415.65658551567213</v>
      </c>
      <c r="GU434" s="73">
        <f t="shared" si="1772"/>
        <v>0.52713360951729449</v>
      </c>
      <c r="GV434" s="74">
        <f t="shared" si="1773"/>
        <v>3.0757577859948346E-2</v>
      </c>
      <c r="GW434" s="279">
        <f t="shared" si="1774"/>
        <v>1.0775109825022018</v>
      </c>
      <c r="GX434" s="280">
        <f t="shared" si="1775"/>
        <v>10971.396384146348</v>
      </c>
      <c r="GY434" s="272">
        <f t="shared" si="1628"/>
        <v>6324.9541509487572</v>
      </c>
      <c r="GZ434" s="272">
        <f t="shared" si="1629"/>
        <v>243.13730197089217</v>
      </c>
      <c r="HA434" s="73">
        <f t="shared" si="1776"/>
        <v>0.57649490816759719</v>
      </c>
      <c r="HB434" s="74">
        <f t="shared" si="1777"/>
        <v>2.2161017017143344E-2</v>
      </c>
      <c r="HC434" s="279">
        <f t="shared" si="1778"/>
        <v>1.0829925877104638</v>
      </c>
      <c r="HD434" s="280">
        <f t="shared" si="1779"/>
        <v>11880.408586426262</v>
      </c>
      <c r="HE434" s="272">
        <f t="shared" si="1630"/>
        <v>7010.0688971046084</v>
      </c>
      <c r="HF434" s="272">
        <f t="shared" si="1631"/>
        <v>265.50691286362184</v>
      </c>
      <c r="HG434" s="73">
        <f t="shared" si="1780"/>
        <v>0.59005284591927509</v>
      </c>
      <c r="HH434" s="74">
        <f t="shared" si="1781"/>
        <v>2.2348298118885557E-2</v>
      </c>
      <c r="HI434" s="281">
        <f t="shared" si="1782"/>
        <v>1.0848927098141226</v>
      </c>
      <c r="HJ434" s="72">
        <f t="shared" si="1632"/>
        <v>4.1196477394006683</v>
      </c>
      <c r="HK434" s="73">
        <f t="shared" si="1783"/>
        <v>4.1196477394006683</v>
      </c>
      <c r="HL434" s="73">
        <f t="shared" si="1633"/>
        <v>3.3616089922532799</v>
      </c>
      <c r="HM434" s="74">
        <f t="shared" si="1784"/>
        <v>3.646541376227229</v>
      </c>
      <c r="HN434" s="75"/>
      <c r="HO434" s="75"/>
      <c r="HP434" s="76">
        <f t="shared" si="1785"/>
        <v>685.11474615585144</v>
      </c>
      <c r="HQ434" s="77">
        <f t="shared" si="1786"/>
        <v>779.66743227282052</v>
      </c>
      <c r="HR434" s="77">
        <f t="shared" si="1787"/>
        <v>22.3696108927297</v>
      </c>
      <c r="HS434" s="77">
        <f t="shared" si="1788"/>
        <v>25.832426658924259</v>
      </c>
      <c r="HT434" s="282">
        <f t="shared" si="1789"/>
        <v>909.01220227991303</v>
      </c>
      <c r="HU434" s="73">
        <f t="shared" si="1844"/>
        <v>0.7536914734890251</v>
      </c>
      <c r="HV434" s="74">
        <f t="shared" si="1845"/>
        <v>2.4608702541752462E-2</v>
      </c>
      <c r="HW434" s="279">
        <f t="shared" si="1605"/>
        <v>1.1078263874096836</v>
      </c>
      <c r="HX434" s="76">
        <f t="shared" si="1790"/>
        <v>1002.8513003169162</v>
      </c>
      <c r="HY434" s="77">
        <f t="shared" si="1791"/>
        <v>1141.2548082736537</v>
      </c>
      <c r="HZ434" s="77">
        <f t="shared" si="1634"/>
        <v>45.141826762143069</v>
      </c>
      <c r="IA434" s="77">
        <f t="shared" si="1792"/>
        <v>52.129781544922821</v>
      </c>
      <c r="IB434" s="282">
        <f t="shared" si="1793"/>
        <v>1366.8320020620761</v>
      </c>
      <c r="IC434" s="73">
        <f t="shared" si="1846"/>
        <v>0.73370487287681363</v>
      </c>
      <c r="ID434" s="74">
        <f t="shared" si="1847"/>
        <v>3.3026609483857335E-2</v>
      </c>
      <c r="IE434" s="279">
        <f t="shared" si="1854"/>
        <v>1.1063711286538302</v>
      </c>
      <c r="IF434" s="76">
        <f t="shared" si="1635"/>
        <v>113.59205045734571</v>
      </c>
      <c r="IG434" s="77">
        <f t="shared" si="1794"/>
        <v>129.26888934096399</v>
      </c>
      <c r="IH434" s="77">
        <f t="shared" si="1636"/>
        <v>150.1496726520503</v>
      </c>
      <c r="II434" s="77">
        <f t="shared" si="1795"/>
        <v>173.39284197858768</v>
      </c>
      <c r="IJ434" s="282">
        <f t="shared" si="1796"/>
        <v>1633.5484425805134</v>
      </c>
      <c r="IK434" s="73">
        <f t="shared" si="1637"/>
        <v>6.953699535099464E-2</v>
      </c>
      <c r="IL434" s="74">
        <f t="shared" si="1638"/>
        <v>9.1916265681634232E-2</v>
      </c>
      <c r="IM434" s="279">
        <f t="shared" si="1797"/>
        <v>1.0238254386559078</v>
      </c>
      <c r="IN434" s="76">
        <f t="shared" si="1639"/>
        <v>56.092494288189961</v>
      </c>
      <c r="IO434" s="77">
        <f t="shared" si="1798"/>
        <v>63.833819424903055</v>
      </c>
      <c r="IP434" s="77">
        <f t="shared" si="1640"/>
        <v>1.8287554603266134</v>
      </c>
      <c r="IQ434" s="77">
        <f t="shared" si="1799"/>
        <v>2.1118468055851731</v>
      </c>
      <c r="IR434" s="282">
        <f t="shared" si="1800"/>
        <v>77.055114222447997</v>
      </c>
      <c r="IS434" s="73">
        <f t="shared" si="1606"/>
        <v>0.72795290558207848</v>
      </c>
      <c r="IT434" s="74">
        <f t="shared" si="1607"/>
        <v>2.3733083504973291E-2</v>
      </c>
      <c r="IU434" s="279">
        <f t="shared" si="1608"/>
        <v>1.1041386618259523</v>
      </c>
      <c r="IV434" s="76">
        <f t="shared" si="1641"/>
        <v>0</v>
      </c>
      <c r="IW434" s="77">
        <f t="shared" si="1801"/>
        <v>0</v>
      </c>
      <c r="IX434" s="77">
        <f t="shared" si="1802"/>
        <v>0</v>
      </c>
      <c r="IY434" s="77">
        <f t="shared" si="1803"/>
        <v>0</v>
      </c>
      <c r="IZ434" s="282">
        <f t="shared" si="1804"/>
        <v>0</v>
      </c>
      <c r="JA434" s="283"/>
      <c r="JB434" s="284"/>
      <c r="JC434" s="285"/>
      <c r="JD434" s="76">
        <f t="shared" si="1642"/>
        <v>0</v>
      </c>
      <c r="JE434" s="77">
        <f t="shared" si="1805"/>
        <v>0</v>
      </c>
      <c r="JF434" s="77">
        <f t="shared" si="1643"/>
        <v>0</v>
      </c>
      <c r="JG434" s="77">
        <f t="shared" si="1806"/>
        <v>0</v>
      </c>
      <c r="JH434" s="282">
        <f t="shared" si="1807"/>
        <v>0</v>
      </c>
      <c r="JI434" s="283"/>
      <c r="JJ434" s="284"/>
      <c r="JK434" s="285"/>
      <c r="JL434" s="76">
        <f t="shared" si="1644"/>
        <v>1714.9297254317441</v>
      </c>
      <c r="JM434" s="77">
        <f t="shared" si="1808"/>
        <v>1951.6071768385791</v>
      </c>
      <c r="JN434" s="77">
        <f t="shared" si="1645"/>
        <v>82.934296741480168</v>
      </c>
      <c r="JO434" s="77">
        <f t="shared" si="1809"/>
        <v>95.772525877061298</v>
      </c>
      <c r="JP434" s="282">
        <f t="shared" si="1810"/>
        <v>2187.4415985774895</v>
      </c>
      <c r="JQ434" s="73">
        <f t="shared" si="1646"/>
        <v>0.7839888052540358</v>
      </c>
      <c r="JR434" s="74">
        <f t="shared" si="1647"/>
        <v>3.791383358322023E-2</v>
      </c>
      <c r="JS434" s="279">
        <f t="shared" si="1848"/>
        <v>1.114067356451792</v>
      </c>
      <c r="JT434" s="76">
        <f t="shared" si="1648"/>
        <v>11.243969434545686</v>
      </c>
      <c r="JU434" s="77">
        <f t="shared" si="1811"/>
        <v>12.795749656207336</v>
      </c>
      <c r="JV434" s="77">
        <f t="shared" si="1649"/>
        <v>0.2157108119334161</v>
      </c>
      <c r="JW434" s="77">
        <f t="shared" si="1812"/>
        <v>0.24910284562070892</v>
      </c>
      <c r="JX434" s="282">
        <f t="shared" si="1813"/>
        <v>161.68457037091713</v>
      </c>
      <c r="JY434" s="73">
        <f t="shared" si="1855"/>
        <v>6.9542624931687266E-2</v>
      </c>
      <c r="JZ434" s="74">
        <f t="shared" si="1856"/>
        <v>1.3341459326549126E-3</v>
      </c>
      <c r="KA434" s="279">
        <f t="shared" si="1857"/>
        <v>1.0098041034571972</v>
      </c>
      <c r="KB434" s="76">
        <f t="shared" si="1650"/>
        <v>0.28813899541060506</v>
      </c>
      <c r="KC434" s="77">
        <f t="shared" si="1814"/>
        <v>0.32790505816722265</v>
      </c>
      <c r="KD434" s="77">
        <f t="shared" si="1651"/>
        <v>5.5278251165231706E-3</v>
      </c>
      <c r="KE434" s="77">
        <f t="shared" si="1815"/>
        <v>6.3835324445609574E-3</v>
      </c>
      <c r="KF434" s="282">
        <f t="shared" si="1816"/>
        <v>4.1433436786956017</v>
      </c>
      <c r="KG434" s="73">
        <f t="shared" si="1858"/>
        <v>6.9542624931687141E-2</v>
      </c>
      <c r="KH434" s="74">
        <f t="shared" si="1859"/>
        <v>1.3341459326549102E-3</v>
      </c>
      <c r="KI434" s="279">
        <f t="shared" si="1860"/>
        <v>1.0098041034571972</v>
      </c>
      <c r="KJ434" s="76">
        <f t="shared" si="1652"/>
        <v>800.1094718955834</v>
      </c>
      <c r="KK434" s="77">
        <f t="shared" si="1817"/>
        <v>910.5325801118928</v>
      </c>
      <c r="KL434" s="77">
        <f t="shared" si="1653"/>
        <v>26.132585242950814</v>
      </c>
      <c r="KM434" s="77">
        <f t="shared" si="1818"/>
        <v>30.177909438559603</v>
      </c>
      <c r="KN434" s="282">
        <f t="shared" si="1819"/>
        <v>1051.7943775479432</v>
      </c>
      <c r="KO434" s="73">
        <f t="shared" si="1654"/>
        <v>0.76070902162539134</v>
      </c>
      <c r="KP434" s="74">
        <f t="shared" si="1655"/>
        <v>2.4845716806239183E-2</v>
      </c>
      <c r="KQ434" s="279">
        <f t="shared" si="1656"/>
        <v>1.1088315690361259</v>
      </c>
      <c r="KR434" s="76">
        <f t="shared" si="1657"/>
        <v>460.63083259449155</v>
      </c>
      <c r="KS434" s="77">
        <f t="shared" si="1820"/>
        <v>524.20249380085727</v>
      </c>
      <c r="KT434" s="77">
        <f t="shared" si="1658"/>
        <v>15.04080692730134</v>
      </c>
      <c r="KU434" s="77">
        <f t="shared" si="1821"/>
        <v>17.369123839647589</v>
      </c>
      <c r="KV434" s="282">
        <f t="shared" si="1822"/>
        <v>610.3936426586472</v>
      </c>
      <c r="KW434" s="73">
        <f t="shared" si="1590"/>
        <v>0.75464552774199178</v>
      </c>
      <c r="KX434" s="74">
        <f t="shared" si="1591"/>
        <v>2.4641159206359342E-2</v>
      </c>
      <c r="KY434" s="279">
        <f t="shared" si="1592"/>
        <v>1.1079630807288166</v>
      </c>
      <c r="KZ434" s="76">
        <f t="shared" si="1659"/>
        <v>1877.4544290692997</v>
      </c>
      <c r="LA434" s="77">
        <f t="shared" si="1823"/>
        <v>2136.561914825154</v>
      </c>
      <c r="LB434" s="77">
        <f t="shared" si="1660"/>
        <v>59.598259719101875</v>
      </c>
      <c r="LC434" s="77">
        <f t="shared" si="1824"/>
        <v>68.824070323618855</v>
      </c>
      <c r="LD434" s="286">
        <f t="shared" si="1825"/>
        <v>4141.0576207528475</v>
      </c>
      <c r="LE434" s="73">
        <f t="shared" si="1661"/>
        <v>0.45337558686951501</v>
      </c>
      <c r="LF434" s="74">
        <f t="shared" si="1662"/>
        <v>1.4392038261053432E-2</v>
      </c>
      <c r="LG434" s="279">
        <f t="shared" si="1663"/>
        <v>1.0647982522666728</v>
      </c>
      <c r="LH434" s="76">
        <f t="shared" si="1664"/>
        <v>337.67596000742446</v>
      </c>
      <c r="LI434" s="77">
        <f t="shared" si="1826"/>
        <v>384.2786192480491</v>
      </c>
      <c r="LJ434" s="77">
        <f t="shared" si="1665"/>
        <v>11.017900186231071</v>
      </c>
      <c r="LK434" s="77">
        <f t="shared" si="1827"/>
        <v>12.723471135059642</v>
      </c>
      <c r="LL434" s="282">
        <f t="shared" si="1828"/>
        <v>455.32120587053464</v>
      </c>
      <c r="LM434" s="73">
        <f t="shared" si="1849"/>
        <v>0.74162142165510903</v>
      </c>
      <c r="LN434" s="74">
        <f t="shared" si="1850"/>
        <v>2.4198082681358538E-2</v>
      </c>
      <c r="LO434" s="279">
        <f t="shared" si="1851"/>
        <v>1.1060970356016959</v>
      </c>
      <c r="LP434" s="76">
        <f t="shared" si="1666"/>
        <v>6.4202093451560874E-2</v>
      </c>
      <c r="LQ434" s="77">
        <f t="shared" si="1829"/>
        <v>7.3062624368810794E-2</v>
      </c>
      <c r="LR434" s="77">
        <f t="shared" si="1667"/>
        <v>1.2316900883518657E-3</v>
      </c>
      <c r="LS434" s="77">
        <f t="shared" si="1830"/>
        <v>1.4223557140287345E-3</v>
      </c>
      <c r="LT434" s="282">
        <f t="shared" si="1831"/>
        <v>0.92320491949545436</v>
      </c>
      <c r="LU434" s="73">
        <f t="shared" si="1599"/>
        <v>6.9542624931687211E-2</v>
      </c>
      <c r="LV434" s="74">
        <f t="shared" si="1600"/>
        <v>1.3341459326549118E-3</v>
      </c>
      <c r="LW434" s="279">
        <f t="shared" si="1601"/>
        <v>1.0098041034571972</v>
      </c>
      <c r="LX434" s="76">
        <f t="shared" si="1668"/>
        <v>63.613626821702077</v>
      </c>
      <c r="LY434" s="77">
        <f t="shared" si="1832"/>
        <v>72.392943459365185</v>
      </c>
      <c r="LZ434" s="77">
        <f t="shared" si="1669"/>
        <v>1.2204006042189259</v>
      </c>
      <c r="MA434" s="77">
        <f t="shared" si="1833"/>
        <v>1.4093186177520158</v>
      </c>
      <c r="MB434" s="286">
        <f t="shared" si="1834"/>
        <v>914.7428224100056</v>
      </c>
      <c r="MC434" s="73">
        <f t="shared" si="1593"/>
        <v>6.9542635660265625E-2</v>
      </c>
      <c r="MD434" s="74">
        <f t="shared" si="1594"/>
        <v>1.3341461384781641E-3</v>
      </c>
      <c r="ME434" s="279">
        <f t="shared" si="1595"/>
        <v>1.0098041049697095</v>
      </c>
      <c r="MF434" s="76">
        <f t="shared" si="1670"/>
        <v>0</v>
      </c>
      <c r="MG434" s="77">
        <f t="shared" si="1835"/>
        <v>0</v>
      </c>
      <c r="MH434" s="77">
        <f t="shared" si="1671"/>
        <v>0</v>
      </c>
      <c r="MI434" s="77">
        <f t="shared" si="1836"/>
        <v>0</v>
      </c>
      <c r="MJ434" s="286">
        <f t="shared" si="1837"/>
        <v>0</v>
      </c>
      <c r="MK434" s="73"/>
      <c r="ML434" s="74"/>
      <c r="MM434" s="279"/>
      <c r="MN434" s="287">
        <f t="shared" si="1838"/>
        <v>1.0775137740690153</v>
      </c>
      <c r="MO434" s="288">
        <f t="shared" si="1838"/>
        <v>1.0775137740690153</v>
      </c>
      <c r="MP434" s="288">
        <f t="shared" si="1838"/>
        <v>1.0829947584901418</v>
      </c>
      <c r="MQ434" s="289">
        <f t="shared" si="1672"/>
        <v>1.0848948819454871</v>
      </c>
      <c r="MR434" s="290">
        <f t="shared" si="1839"/>
        <v>4.1196584123980662</v>
      </c>
      <c r="MS434" s="291">
        <f t="shared" si="1602"/>
        <v>4.1196584123980662</v>
      </c>
      <c r="MT434" s="291">
        <f t="shared" si="1673"/>
        <v>3.3616157303534004</v>
      </c>
      <c r="MU434" s="292">
        <f t="shared" si="1603"/>
        <v>3.6465486771951712</v>
      </c>
      <c r="MV434" s="359">
        <f t="shared" si="1674"/>
        <v>0.28493294684177062</v>
      </c>
      <c r="MW434" s="360">
        <f t="shared" si="1675"/>
        <v>0.42783371545043614</v>
      </c>
      <c r="MX434" s="360">
        <f t="shared" si="1676"/>
        <v>0.47310973520289501</v>
      </c>
      <c r="MY434" s="360">
        <f t="shared" si="1677"/>
        <v>2.407022282780576E-2</v>
      </c>
      <c r="MZ434" s="360">
        <f t="shared" si="1678"/>
        <v>0</v>
      </c>
      <c r="NA434" s="360">
        <f t="shared" si="1679"/>
        <v>0</v>
      </c>
      <c r="NB434" s="360">
        <f t="shared" si="1680"/>
        <v>0.68949628690801412</v>
      </c>
      <c r="NC434" s="360">
        <f t="shared" si="1681"/>
        <v>4.614804752799391E-2</v>
      </c>
      <c r="ND434" s="360">
        <f t="shared" si="1682"/>
        <v>1.2117649241486365E-3</v>
      </c>
      <c r="NE434" s="360">
        <f t="shared" si="1683"/>
        <v>0.32998827494515104</v>
      </c>
      <c r="NF434" s="360">
        <f t="shared" si="1684"/>
        <v>0.1913452240418666</v>
      </c>
      <c r="NG434" s="360">
        <f t="shared" si="1685"/>
        <v>1.2475176323556338</v>
      </c>
      <c r="NH434" s="360">
        <f t="shared" si="1686"/>
        <v>0.14246529818549844</v>
      </c>
      <c r="NI434" s="360">
        <f t="shared" si="1687"/>
        <v>2.0196082069143945E-4</v>
      </c>
      <c r="NJ434" s="360">
        <f t="shared" si="1688"/>
        <v>0.26133730236616082</v>
      </c>
      <c r="NK434" s="361">
        <f t="shared" si="1689"/>
        <v>0</v>
      </c>
      <c r="NL434" s="145">
        <f t="shared" si="1840"/>
        <v>4.1196584123980662</v>
      </c>
      <c r="NM434" s="56">
        <f t="shared" si="1604"/>
        <v>4.1196584123980662</v>
      </c>
      <c r="NN434" s="56">
        <f t="shared" si="1841"/>
        <v>3.3616157303534004</v>
      </c>
      <c r="NO434" s="58">
        <f t="shared" si="1596"/>
        <v>3.6465486771951712</v>
      </c>
      <c r="NP434" s="55">
        <f t="shared" si="1690"/>
        <v>1.0775137740690153</v>
      </c>
      <c r="NQ434" s="56">
        <f t="shared" si="1597"/>
        <v>1.0775137740690153</v>
      </c>
      <c r="NR434" s="56">
        <f t="shared" si="1691"/>
        <v>1.0829947584901418</v>
      </c>
      <c r="NS434" s="61">
        <f t="shared" si="1598"/>
        <v>1.0848948819454871</v>
      </c>
      <c r="NT434" s="41"/>
      <c r="NU434" s="86">
        <f t="shared" si="1852"/>
        <v>0</v>
      </c>
      <c r="NV434" s="86">
        <f t="shared" si="1852"/>
        <v>0</v>
      </c>
      <c r="NW434" s="86">
        <f t="shared" si="1852"/>
        <v>0</v>
      </c>
      <c r="NX434" s="86">
        <f t="shared" si="1842"/>
        <v>0</v>
      </c>
      <c r="NY434" s="87">
        <f t="shared" si="1853"/>
        <v>0</v>
      </c>
      <c r="NZ434" s="87">
        <f t="shared" si="1853"/>
        <v>0</v>
      </c>
      <c r="OA434" s="87">
        <f t="shared" si="1853"/>
        <v>0</v>
      </c>
      <c r="OB434" s="87">
        <f t="shared" si="1843"/>
        <v>0</v>
      </c>
      <c r="OC434" s="26"/>
    </row>
    <row r="435" spans="1:393" thickBot="1" x14ac:dyDescent="0.35">
      <c r="A435" s="136" t="s">
        <v>968</v>
      </c>
      <c r="B435" s="137" t="s">
        <v>969</v>
      </c>
      <c r="C435" s="133" t="s">
        <v>100</v>
      </c>
      <c r="D435" s="64">
        <f>VLOOKUP(B435,[1]УсіТ_1!$A$10:$G$556,6,FALSE)</f>
        <v>3831.4</v>
      </c>
      <c r="E435" s="64">
        <f>VLOOKUP(B435,[1]УсіТ_1!$A$10:$G$556,7,FALSE)</f>
        <v>32.799999999999997</v>
      </c>
      <c r="F435" s="38"/>
      <c r="G435" s="38"/>
      <c r="H435" s="39">
        <v>446.3</v>
      </c>
      <c r="I435" s="256">
        <v>3.0164</v>
      </c>
      <c r="J435" s="62">
        <v>3.0164</v>
      </c>
      <c r="K435" s="257">
        <f t="shared" si="1692"/>
        <v>2.4316999999999998</v>
      </c>
      <c r="L435" s="293">
        <f t="shared" si="1693"/>
        <v>2.6901999999999999</v>
      </c>
      <c r="M435" s="63">
        <v>0.25850000000000001</v>
      </c>
      <c r="N435" s="63">
        <v>0.54</v>
      </c>
      <c r="O435" s="63">
        <v>0.32619999999999999</v>
      </c>
      <c r="P435" s="63">
        <v>0</v>
      </c>
      <c r="Q435" s="63">
        <v>0</v>
      </c>
      <c r="R435" s="63">
        <v>0</v>
      </c>
      <c r="S435" s="63">
        <v>0.52429999999999999</v>
      </c>
      <c r="T435" s="63">
        <v>0</v>
      </c>
      <c r="U435" s="63">
        <v>0</v>
      </c>
      <c r="V435" s="63">
        <v>0.34939999999999999</v>
      </c>
      <c r="W435" s="63">
        <v>0.1024</v>
      </c>
      <c r="X435" s="63">
        <v>0.59809999999999997</v>
      </c>
      <c r="Y435" s="63">
        <v>0.11899999999999999</v>
      </c>
      <c r="Z435" s="63">
        <v>4.0000000000000002E-4</v>
      </c>
      <c r="AA435" s="63">
        <v>0.1981</v>
      </c>
      <c r="AB435" s="259">
        <v>0</v>
      </c>
      <c r="AC435" s="144">
        <v>291.19</v>
      </c>
      <c r="AD435" s="70">
        <v>64.061800000000005</v>
      </c>
      <c r="AE435" s="70">
        <v>212.00546895417301</v>
      </c>
      <c r="AF435" s="68">
        <f t="shared" si="1694"/>
        <v>14.891264139341112</v>
      </c>
      <c r="AG435" s="68">
        <f t="shared" si="1695"/>
        <v>67.600487841665512</v>
      </c>
      <c r="AH435" s="71">
        <v>10.090669721041699</v>
      </c>
      <c r="AI435" s="71">
        <v>62.264610019406902</v>
      </c>
      <c r="AJ435" s="68">
        <f t="shared" si="1696"/>
        <v>0.85333648031597165</v>
      </c>
      <c r="AK435" s="68">
        <f t="shared" si="1697"/>
        <v>36.459291455303791</v>
      </c>
      <c r="AL435" s="71">
        <v>31.980627434731101</v>
      </c>
      <c r="AM435" s="69">
        <f t="shared" si="1698"/>
        <v>805.91181135522311</v>
      </c>
      <c r="AN435" s="260">
        <v>726.78</v>
      </c>
      <c r="AO435" s="71">
        <v>159.89160000000001</v>
      </c>
      <c r="AP435" s="71">
        <v>529.14363380100303</v>
      </c>
      <c r="AQ435" s="68">
        <f t="shared" si="1699"/>
        <v>37.167048838182453</v>
      </c>
      <c r="AR435" s="68">
        <f t="shared" si="1700"/>
        <v>168.72379736105543</v>
      </c>
      <c r="AS435" s="71">
        <v>66.437273369799996</v>
      </c>
      <c r="AT435" s="261">
        <f t="shared" si="1609"/>
        <v>14.408748180025034</v>
      </c>
      <c r="AU435" s="71">
        <v>159.85486069466401</v>
      </c>
      <c r="AV435" s="68">
        <f t="shared" si="1701"/>
        <v>2.1908108658203704</v>
      </c>
      <c r="AW435" s="68">
        <f t="shared" si="1702"/>
        <v>93.603653099203299</v>
      </c>
      <c r="AX435" s="71">
        <v>82.105368393273196</v>
      </c>
      <c r="AY435" s="69">
        <f t="shared" si="1703"/>
        <v>2069.0552835104886</v>
      </c>
      <c r="AZ435" s="260">
        <v>125</v>
      </c>
      <c r="BA435" s="260">
        <v>637.14583333333496</v>
      </c>
      <c r="BB435" s="260">
        <v>66.445208333333497</v>
      </c>
      <c r="BC435" s="262">
        <f t="shared" si="1704"/>
        <v>53.156166666666799</v>
      </c>
      <c r="BD435" s="262">
        <f t="shared" si="1610"/>
        <v>13.289041666666698</v>
      </c>
      <c r="BE435" s="260">
        <v>24.9397083333334</v>
      </c>
      <c r="BF435" s="262">
        <f t="shared" si="1705"/>
        <v>19.951766666666721</v>
      </c>
      <c r="BG435" s="262">
        <f t="shared" si="1611"/>
        <v>4.9879416666666785</v>
      </c>
      <c r="BH435" s="260">
        <v>78.561659407911989</v>
      </c>
      <c r="BI435" s="263">
        <f t="shared" si="1706"/>
        <v>46.002093912940495</v>
      </c>
      <c r="BJ435" s="68">
        <f t="shared" si="1707"/>
        <v>1.0766875421854338</v>
      </c>
      <c r="BK435" s="260">
        <v>40.351199638301139</v>
      </c>
      <c r="BL435" s="69">
        <f t="shared" si="1708"/>
        <v>1016.9323308554581</v>
      </c>
      <c r="BM435" s="260">
        <v>0</v>
      </c>
      <c r="BN435" s="260">
        <v>0</v>
      </c>
      <c r="BO435" s="260">
        <v>0</v>
      </c>
      <c r="BP435" s="68">
        <f t="shared" si="1709"/>
        <v>0</v>
      </c>
      <c r="BQ435" s="68">
        <f t="shared" si="1710"/>
        <v>0</v>
      </c>
      <c r="BR435" s="260">
        <v>0</v>
      </c>
      <c r="BS435" s="260">
        <v>0</v>
      </c>
      <c r="BT435" s="68">
        <f t="shared" si="1711"/>
        <v>0</v>
      </c>
      <c r="BU435" s="68">
        <f t="shared" si="1712"/>
        <v>0</v>
      </c>
      <c r="BV435" s="260">
        <v>0</v>
      </c>
      <c r="BW435" s="69">
        <f t="shared" si="1713"/>
        <v>0</v>
      </c>
      <c r="BX435" s="260">
        <v>0</v>
      </c>
      <c r="BY435" s="260">
        <v>0</v>
      </c>
      <c r="BZ435" s="263">
        <f t="shared" si="1714"/>
        <v>0</v>
      </c>
      <c r="CA435" s="263">
        <f t="shared" si="1715"/>
        <v>0</v>
      </c>
      <c r="CB435" s="260">
        <v>0</v>
      </c>
      <c r="CC435" s="264">
        <f t="shared" si="1716"/>
        <v>0</v>
      </c>
      <c r="CD435" s="260">
        <v>0</v>
      </c>
      <c r="CE435" s="260">
        <v>0</v>
      </c>
      <c r="CF435" s="263">
        <f t="shared" si="1717"/>
        <v>0</v>
      </c>
      <c r="CG435" s="263">
        <f t="shared" si="1718"/>
        <v>0</v>
      </c>
      <c r="CH435" s="260">
        <v>0</v>
      </c>
      <c r="CI435" s="69">
        <f t="shared" si="1719"/>
        <v>0</v>
      </c>
      <c r="CJ435" s="260">
        <v>808.42886041549025</v>
      </c>
      <c r="CK435" s="260">
        <v>177.85436490750357</v>
      </c>
      <c r="CL435" s="260">
        <v>64.610768491090226</v>
      </c>
      <c r="CM435" s="260">
        <v>30.223977249110813</v>
      </c>
      <c r="CN435" s="260">
        <v>388.08409364567126</v>
      </c>
      <c r="CO435" s="265">
        <f t="shared" si="1720"/>
        <v>27.259026737671949</v>
      </c>
      <c r="CP435" s="266">
        <f t="shared" si="1721"/>
        <v>123.74527026804603</v>
      </c>
      <c r="CQ435" s="260">
        <v>155.18789233986905</v>
      </c>
      <c r="CR435" s="265">
        <f t="shared" si="1722"/>
        <v>2.1268500645179054</v>
      </c>
      <c r="CS435" s="265">
        <f t="shared" si="1723"/>
        <v>90.870891111179688</v>
      </c>
      <c r="CT435" s="260">
        <v>79.70829923700839</v>
      </c>
      <c r="CU435" s="267">
        <f t="shared" si="1612"/>
        <v>2008.6491348439592</v>
      </c>
      <c r="CV435" s="260">
        <v>0</v>
      </c>
      <c r="CW435" s="260">
        <v>0</v>
      </c>
      <c r="CX435" s="68">
        <f t="shared" si="1724"/>
        <v>0</v>
      </c>
      <c r="CY435" s="68">
        <f t="shared" si="1725"/>
        <v>0</v>
      </c>
      <c r="CZ435" s="260">
        <v>0</v>
      </c>
      <c r="DA435" s="69">
        <f t="shared" si="1726"/>
        <v>0</v>
      </c>
      <c r="DB435" s="260">
        <v>0</v>
      </c>
      <c r="DC435" s="260">
        <v>0</v>
      </c>
      <c r="DD435" s="68">
        <f t="shared" si="1727"/>
        <v>0</v>
      </c>
      <c r="DE435" s="68">
        <f t="shared" si="1728"/>
        <v>0</v>
      </c>
      <c r="DF435" s="260">
        <v>0</v>
      </c>
      <c r="DG435" s="69">
        <f t="shared" si="1729"/>
        <v>0</v>
      </c>
      <c r="DH435" s="260">
        <v>488.56943195519523</v>
      </c>
      <c r="DI435" s="260">
        <v>107.48527503014294</v>
      </c>
      <c r="DJ435" s="260">
        <v>7.4126623510749958</v>
      </c>
      <c r="DK435" s="260">
        <v>355.67854646338213</v>
      </c>
      <c r="DL435" s="68">
        <f t="shared" si="1730"/>
        <v>24.982861103587961</v>
      </c>
      <c r="DM435" s="68">
        <f t="shared" si="1731"/>
        <v>113.41237268240694</v>
      </c>
      <c r="DN435" s="260">
        <v>103.43988936817399</v>
      </c>
      <c r="DO435" s="68">
        <f t="shared" si="1732"/>
        <v>1.4176436837908246</v>
      </c>
      <c r="DP435" s="68">
        <f t="shared" si="1733"/>
        <v>60.569640979091758</v>
      </c>
      <c r="DQ435" s="260">
        <v>53.12925854257</v>
      </c>
      <c r="DR435" s="264">
        <f t="shared" si="1734"/>
        <v>1338.8580764526471</v>
      </c>
      <c r="DS435" s="260">
        <v>141.97999999999999</v>
      </c>
      <c r="DT435" s="260">
        <v>31.235600000000002</v>
      </c>
      <c r="DU435" s="260">
        <v>103.37077675096501</v>
      </c>
      <c r="DV435" s="68">
        <f t="shared" si="1735"/>
        <v>7.2607633589877816</v>
      </c>
      <c r="DW435" s="68">
        <f t="shared" si="1736"/>
        <v>32.961012616366204</v>
      </c>
      <c r="DX435" s="260">
        <v>2.66439617491667</v>
      </c>
      <c r="DY435" s="260">
        <v>1.7743852706666701</v>
      </c>
      <c r="DZ435" s="260">
        <v>0</v>
      </c>
      <c r="EA435" s="260">
        <v>30.307412062301601</v>
      </c>
      <c r="EB435" s="68">
        <f t="shared" si="1737"/>
        <v>0.41536308231384345</v>
      </c>
      <c r="EC435" s="68">
        <f t="shared" si="1738"/>
        <v>17.746626362728954</v>
      </c>
      <c r="ED435" s="267">
        <v>15.566628512942501</v>
      </c>
      <c r="EE435" s="69">
        <f t="shared" si="1739"/>
        <v>392.27903852615083</v>
      </c>
      <c r="EF435" s="260">
        <v>494.65377079365004</v>
      </c>
      <c r="EG435" s="260">
        <v>108.823829574603</v>
      </c>
      <c r="EH435" s="260">
        <v>677.94846202413794</v>
      </c>
      <c r="EI435" s="260">
        <v>360.14047407897885</v>
      </c>
      <c r="EJ435" s="268">
        <f t="shared" si="1740"/>
        <v>25.296266899307472</v>
      </c>
      <c r="EK435" s="266">
        <f t="shared" si="1741"/>
        <v>114.83511184577135</v>
      </c>
      <c r="EL435" s="260">
        <v>177.03622610800926</v>
      </c>
      <c r="EM435" s="268">
        <f t="shared" si="1742"/>
        <v>2.4262814788102669</v>
      </c>
      <c r="EN435" s="268">
        <f t="shared" si="1743"/>
        <v>103.66427034244926</v>
      </c>
      <c r="EO435" s="269">
        <f t="shared" si="1744"/>
        <v>1818.6027625793793</v>
      </c>
      <c r="EP435" s="69">
        <f t="shared" si="1745"/>
        <v>2291.4394808500178</v>
      </c>
      <c r="EQ435" s="260">
        <v>161.72</v>
      </c>
      <c r="ER435" s="260">
        <v>35.578400000000002</v>
      </c>
      <c r="ES435" s="260">
        <v>117.742794873687</v>
      </c>
      <c r="ET435" s="68">
        <f t="shared" si="1746"/>
        <v>8.2702539119277745</v>
      </c>
      <c r="EU435" s="68">
        <f t="shared" si="1747"/>
        <v>37.543703059013581</v>
      </c>
      <c r="EV435" s="260">
        <v>11.6018402394833</v>
      </c>
      <c r="EW435" s="260">
        <v>35.227113209315903</v>
      </c>
      <c r="EX435" s="68">
        <f t="shared" si="1748"/>
        <v>0.48278758653367443</v>
      </c>
      <c r="EY435" s="68">
        <f t="shared" si="1749"/>
        <v>20.627377048167766</v>
      </c>
      <c r="EZ435" s="260">
        <v>18.0935074161243</v>
      </c>
      <c r="FA435" s="69">
        <f t="shared" si="1750"/>
        <v>455.95638688633261</v>
      </c>
      <c r="FB435" s="260">
        <v>0.83333333333333348</v>
      </c>
      <c r="FC435" s="260">
        <v>8.9871586162120806E-2</v>
      </c>
      <c r="FD435" s="68">
        <f t="shared" si="1751"/>
        <v>1.2316900883518657E-3</v>
      </c>
      <c r="FE435" s="68">
        <f t="shared" si="1752"/>
        <v>5.2624666763574489E-2</v>
      </c>
      <c r="FF435" s="260">
        <v>4.6160245974772703E-2</v>
      </c>
      <c r="FG435" s="69">
        <f t="shared" si="1753"/>
        <v>1.1632381985642724</v>
      </c>
      <c r="FH435" s="260">
        <v>543.65173333333405</v>
      </c>
      <c r="FI435" s="260">
        <v>58.630612313343697</v>
      </c>
      <c r="FJ435" s="68">
        <f t="shared" si="1754"/>
        <v>0.80353254175437538</v>
      </c>
      <c r="FK435" s="68">
        <f t="shared" si="1755"/>
        <v>34.331389562527654</v>
      </c>
      <c r="FL435" s="260">
        <v>30.114000000000001</v>
      </c>
      <c r="FM435" s="69">
        <f t="shared" si="1756"/>
        <v>758.87561477601332</v>
      </c>
      <c r="FN435" s="260">
        <v>0</v>
      </c>
      <c r="FO435" s="260">
        <v>0</v>
      </c>
      <c r="FP435" s="68">
        <f t="shared" si="1757"/>
        <v>0</v>
      </c>
      <c r="FQ435" s="68">
        <f t="shared" si="1758"/>
        <v>0</v>
      </c>
      <c r="FR435" s="260">
        <v>0</v>
      </c>
      <c r="FS435" s="264">
        <f t="shared" si="1759"/>
        <v>0</v>
      </c>
      <c r="FT435" s="270">
        <f t="shared" si="1613"/>
        <v>11139.120396254855</v>
      </c>
      <c r="FU435" s="271">
        <f t="shared" si="1614"/>
        <v>3798.2529326765844</v>
      </c>
      <c r="FV435" s="272">
        <f t="shared" si="1760"/>
        <v>817.01804887974242</v>
      </c>
      <c r="FW435" s="272">
        <f t="shared" si="1615"/>
        <v>117.74065876246937</v>
      </c>
      <c r="FX435" s="272">
        <f t="shared" si="1616"/>
        <v>637.14583333333496</v>
      </c>
      <c r="FY435" s="272">
        <f t="shared" si="1617"/>
        <v>0</v>
      </c>
      <c r="FZ435" s="272">
        <f t="shared" si="1618"/>
        <v>0</v>
      </c>
      <c r="GA435" s="272">
        <f t="shared" si="1619"/>
        <v>0</v>
      </c>
      <c r="GB435" s="272">
        <f t="shared" si="1620"/>
        <v>0</v>
      </c>
      <c r="GC435" s="272">
        <f t="shared" si="1621"/>
        <v>543.65173333333405</v>
      </c>
      <c r="GD435" s="272">
        <f t="shared" si="1622"/>
        <v>0</v>
      </c>
      <c r="GE435" s="272">
        <f t="shared" si="1623"/>
        <v>2066.1657885678605</v>
      </c>
      <c r="GF435" s="273">
        <f t="shared" si="1624"/>
        <v>803.76254192267652</v>
      </c>
      <c r="GG435" s="273">
        <f t="shared" si="1625"/>
        <v>145.12748498900652</v>
      </c>
      <c r="GH435" s="272">
        <f t="shared" si="1761"/>
        <v>860.60014710915857</v>
      </c>
      <c r="GI435" s="274">
        <f t="shared" si="1762"/>
        <v>614.79198741923449</v>
      </c>
      <c r="GJ435" s="275">
        <f t="shared" si="1626"/>
        <v>11.794525016131018</v>
      </c>
      <c r="GK435" s="271">
        <f t="shared" si="1763"/>
        <v>8840.5751426624847</v>
      </c>
      <c r="GL435" s="276">
        <f t="shared" si="1764"/>
        <v>11139.12467975473</v>
      </c>
      <c r="GM435" s="272">
        <f t="shared" si="1765"/>
        <v>5216.8074620184952</v>
      </c>
      <c r="GN435" s="272">
        <f t="shared" si="1766"/>
        <v>274.66266876760687</v>
      </c>
      <c r="GO435" s="277">
        <f t="shared" si="1767"/>
        <v>0.59009819811874453</v>
      </c>
      <c r="GP435" s="278">
        <f t="shared" si="1768"/>
        <v>3.106841628913384E-2</v>
      </c>
      <c r="GQ435" s="279">
        <f t="shared" si="1769"/>
        <v>1.0862488431639257</v>
      </c>
      <c r="GR435" s="280">
        <f t="shared" si="1770"/>
        <v>8840.5751426624847</v>
      </c>
      <c r="GS435" s="272">
        <f t="shared" si="1771"/>
        <v>5216.8074620184952</v>
      </c>
      <c r="GT435" s="272">
        <f t="shared" si="1627"/>
        <v>274.66266876760687</v>
      </c>
      <c r="GU435" s="73">
        <f t="shared" si="1772"/>
        <v>0.59009819811874453</v>
      </c>
      <c r="GV435" s="74">
        <f t="shared" si="1773"/>
        <v>3.106841628913384E-2</v>
      </c>
      <c r="GW435" s="279">
        <f t="shared" si="1774"/>
        <v>1.0862488431639257</v>
      </c>
      <c r="GX435" s="280">
        <f t="shared" si="1775"/>
        <v>7393.8734424952772</v>
      </c>
      <c r="GY435" s="272">
        <f t="shared" si="1628"/>
        <v>4678.4801767024064</v>
      </c>
      <c r="GZ435" s="272">
        <f t="shared" si="1629"/>
        <v>184.73344727243085</v>
      </c>
      <c r="HA435" s="73">
        <f t="shared" si="1776"/>
        <v>0.63275091372452774</v>
      </c>
      <c r="HB435" s="74">
        <f t="shared" si="1777"/>
        <v>2.4984664494079736E-2</v>
      </c>
      <c r="HC435" s="279">
        <f t="shared" si="1778"/>
        <v>1.0911935796668057</v>
      </c>
      <c r="HD435" s="280">
        <f t="shared" si="1779"/>
        <v>8033.4859911898984</v>
      </c>
      <c r="HE435" s="272">
        <f t="shared" si="1630"/>
        <v>5160.6849074447082</v>
      </c>
      <c r="HF435" s="272">
        <f t="shared" si="1631"/>
        <v>200.47804789208791</v>
      </c>
      <c r="HG435" s="73">
        <f t="shared" si="1780"/>
        <v>0.64239670214204503</v>
      </c>
      <c r="HH435" s="74">
        <f t="shared" si="1781"/>
        <v>2.4955299369656788E-2</v>
      </c>
      <c r="HI435" s="281">
        <f t="shared" si="1782"/>
        <v>1.0925202492050465</v>
      </c>
      <c r="HJ435" s="72">
        <f t="shared" si="1632"/>
        <v>3.2765610105196652</v>
      </c>
      <c r="HK435" s="73">
        <f t="shared" si="1783"/>
        <v>3.2765610105196652</v>
      </c>
      <c r="HL435" s="73">
        <f t="shared" si="1633"/>
        <v>2.6534554276757714</v>
      </c>
      <c r="HM435" s="74">
        <f t="shared" si="1784"/>
        <v>2.9390979744114163</v>
      </c>
      <c r="HN435" s="75"/>
      <c r="HO435" s="75"/>
      <c r="HP435" s="76">
        <f t="shared" si="1785"/>
        <v>482.20473074230256</v>
      </c>
      <c r="HQ435" s="77">
        <f t="shared" si="1786"/>
        <v>548.75380563204772</v>
      </c>
      <c r="HR435" s="77">
        <f t="shared" si="1787"/>
        <v>15.744600619657085</v>
      </c>
      <c r="HS435" s="77">
        <f t="shared" si="1788"/>
        <v>18.181864795580001</v>
      </c>
      <c r="HT435" s="282">
        <f t="shared" si="1789"/>
        <v>639.61254869462152</v>
      </c>
      <c r="HU435" s="73">
        <f t="shared" si="1844"/>
        <v>0.75390129810059092</v>
      </c>
      <c r="HV435" s="74">
        <f t="shared" si="1845"/>
        <v>2.461584071761893E-2</v>
      </c>
      <c r="HW435" s="279">
        <f t="shared" si="1605"/>
        <v>1.1078564502939501</v>
      </c>
      <c r="HX435" s="76">
        <f t="shared" si="1790"/>
        <v>1206.7110895615156</v>
      </c>
      <c r="HY435" s="77">
        <f t="shared" si="1791"/>
        <v>1373.2492870319004</v>
      </c>
      <c r="HZ435" s="77">
        <f t="shared" si="1634"/>
        <v>53.766607884027856</v>
      </c>
      <c r="IA435" s="77">
        <f t="shared" si="1792"/>
        <v>62.089678784475367</v>
      </c>
      <c r="IB435" s="282">
        <f t="shared" si="1793"/>
        <v>1642.107367865467</v>
      </c>
      <c r="IC435" s="73">
        <f t="shared" si="1846"/>
        <v>0.73485517035958992</v>
      </c>
      <c r="ID435" s="74">
        <f t="shared" si="1847"/>
        <v>3.2742443603987773E-2</v>
      </c>
      <c r="IE435" s="279">
        <f t="shared" si="1854"/>
        <v>1.1064858923312244</v>
      </c>
      <c r="IF435" s="76">
        <f t="shared" si="1635"/>
        <v>56.122554573787404</v>
      </c>
      <c r="IG435" s="77">
        <f t="shared" si="1794"/>
        <v>63.868028330515799</v>
      </c>
      <c r="IH435" s="77">
        <f t="shared" si="1636"/>
        <v>74.184620875518959</v>
      </c>
      <c r="II435" s="77">
        <f t="shared" si="1795"/>
        <v>85.668400187049301</v>
      </c>
      <c r="IJ435" s="282">
        <f t="shared" si="1796"/>
        <v>807.08915147258574</v>
      </c>
      <c r="IK435" s="73">
        <f t="shared" si="1637"/>
        <v>6.953699535099464E-2</v>
      </c>
      <c r="IL435" s="74">
        <f t="shared" si="1638"/>
        <v>9.1916265681634274E-2</v>
      </c>
      <c r="IM435" s="279">
        <f t="shared" si="1797"/>
        <v>1.0238254386559078</v>
      </c>
      <c r="IN435" s="76">
        <f t="shared" si="1639"/>
        <v>0</v>
      </c>
      <c r="IO435" s="77">
        <f t="shared" si="1798"/>
        <v>0</v>
      </c>
      <c r="IP435" s="77">
        <f t="shared" si="1640"/>
        <v>0</v>
      </c>
      <c r="IQ435" s="77">
        <f t="shared" si="1799"/>
        <v>0</v>
      </c>
      <c r="IR435" s="282">
        <f t="shared" si="1800"/>
        <v>0</v>
      </c>
      <c r="IS435" s="73"/>
      <c r="IT435" s="74"/>
      <c r="IU435" s="279"/>
      <c r="IV435" s="76">
        <f t="shared" si="1641"/>
        <v>0</v>
      </c>
      <c r="IW435" s="77">
        <f t="shared" si="1801"/>
        <v>0</v>
      </c>
      <c r="IX435" s="77">
        <f t="shared" si="1802"/>
        <v>0</v>
      </c>
      <c r="IY435" s="77">
        <f t="shared" si="1803"/>
        <v>0</v>
      </c>
      <c r="IZ435" s="282">
        <f t="shared" si="1804"/>
        <v>0</v>
      </c>
      <c r="JA435" s="283"/>
      <c r="JB435" s="284"/>
      <c r="JC435" s="285"/>
      <c r="JD435" s="76">
        <f t="shared" si="1642"/>
        <v>0</v>
      </c>
      <c r="JE435" s="77">
        <f t="shared" si="1805"/>
        <v>0</v>
      </c>
      <c r="JF435" s="77">
        <f t="shared" si="1643"/>
        <v>0</v>
      </c>
      <c r="JG435" s="77">
        <f t="shared" si="1806"/>
        <v>0</v>
      </c>
      <c r="JH435" s="282">
        <f t="shared" si="1807"/>
        <v>0</v>
      </c>
      <c r="JI435" s="283"/>
      <c r="JJ435" s="284"/>
      <c r="JK435" s="285"/>
      <c r="JL435" s="76">
        <f t="shared" si="1644"/>
        <v>1248.1149422056492</v>
      </c>
      <c r="JM435" s="77">
        <f t="shared" si="1808"/>
        <v>1420.3672853794508</v>
      </c>
      <c r="JN435" s="77">
        <f t="shared" si="1645"/>
        <v>59.609854051300665</v>
      </c>
      <c r="JO435" s="77">
        <f t="shared" si="1809"/>
        <v>68.837459458442012</v>
      </c>
      <c r="JP435" s="282">
        <f t="shared" si="1810"/>
        <v>1594.1659800348882</v>
      </c>
      <c r="JQ435" s="73">
        <f t="shared" si="1646"/>
        <v>0.78292659474412718</v>
      </c>
      <c r="JR435" s="74">
        <f t="shared" si="1647"/>
        <v>3.7392501657823679E-2</v>
      </c>
      <c r="JS435" s="279">
        <f t="shared" si="1848"/>
        <v>1.1138400585972681</v>
      </c>
      <c r="JT435" s="76">
        <f t="shared" si="1648"/>
        <v>0</v>
      </c>
      <c r="JU435" s="77">
        <f t="shared" si="1811"/>
        <v>0</v>
      </c>
      <c r="JV435" s="77">
        <f t="shared" si="1649"/>
        <v>0</v>
      </c>
      <c r="JW435" s="77">
        <f t="shared" si="1812"/>
        <v>0</v>
      </c>
      <c r="JX435" s="282">
        <f t="shared" si="1813"/>
        <v>0</v>
      </c>
      <c r="JY435" s="73"/>
      <c r="JZ435" s="74"/>
      <c r="KA435" s="279"/>
      <c r="KB435" s="76">
        <f t="shared" si="1650"/>
        <v>0</v>
      </c>
      <c r="KC435" s="77">
        <f t="shared" si="1814"/>
        <v>0</v>
      </c>
      <c r="KD435" s="77">
        <f t="shared" si="1651"/>
        <v>0</v>
      </c>
      <c r="KE435" s="77">
        <f t="shared" si="1815"/>
        <v>0</v>
      </c>
      <c r="KF435" s="282">
        <f t="shared" si="1816"/>
        <v>0</v>
      </c>
      <c r="KG435" s="73"/>
      <c r="KH435" s="74"/>
      <c r="KI435" s="279"/>
      <c r="KJ435" s="76">
        <f t="shared" si="1652"/>
        <v>808.31276365236658</v>
      </c>
      <c r="KK435" s="77">
        <f t="shared" si="1817"/>
        <v>919.86800816402967</v>
      </c>
      <c r="KL435" s="77">
        <f t="shared" si="1653"/>
        <v>26.400504787378786</v>
      </c>
      <c r="KM435" s="77">
        <f t="shared" si="1818"/>
        <v>30.487302928465024</v>
      </c>
      <c r="KN435" s="282">
        <f t="shared" si="1819"/>
        <v>1062.5857749624183</v>
      </c>
      <c r="KO435" s="73">
        <f t="shared" si="1654"/>
        <v>0.7607035429031177</v>
      </c>
      <c r="KP435" s="74">
        <f t="shared" si="1655"/>
        <v>2.4845528153538968E-2</v>
      </c>
      <c r="KQ435" s="279">
        <f t="shared" si="1656"/>
        <v>1.1088307837142271</v>
      </c>
      <c r="KR435" s="76">
        <f t="shared" si="1657"/>
        <v>235.07891955449611</v>
      </c>
      <c r="KS435" s="77">
        <f t="shared" si="1820"/>
        <v>267.52216124221212</v>
      </c>
      <c r="KT435" s="77">
        <f t="shared" si="1658"/>
        <v>7.6761264413016246</v>
      </c>
      <c r="KU435" s="77">
        <f t="shared" si="1821"/>
        <v>8.8643908144151169</v>
      </c>
      <c r="KV435" s="282">
        <f t="shared" si="1822"/>
        <v>311.3325702588499</v>
      </c>
      <c r="KW435" s="73">
        <f t="shared" si="1590"/>
        <v>0.75507332676130046</v>
      </c>
      <c r="KX435" s="74">
        <f t="shared" si="1591"/>
        <v>2.465571281192808E-2</v>
      </c>
      <c r="KY435" s="279">
        <f t="shared" si="1592"/>
        <v>1.1080243741696134</v>
      </c>
      <c r="KZ435" s="76">
        <f t="shared" si="1659"/>
        <v>870.04684663788214</v>
      </c>
      <c r="LA435" s="77">
        <f t="shared" si="1823"/>
        <v>990.12201194237628</v>
      </c>
      <c r="LB435" s="77">
        <f t="shared" si="1660"/>
        <v>27.72254837811774</v>
      </c>
      <c r="LC435" s="77">
        <f t="shared" si="1824"/>
        <v>32.013998867050368</v>
      </c>
      <c r="LD435" s="286">
        <f t="shared" si="1825"/>
        <v>1818.6027625793793</v>
      </c>
      <c r="LE435" s="73">
        <f t="shared" si="1661"/>
        <v>0.47841500328739656</v>
      </c>
      <c r="LF435" s="74">
        <f t="shared" si="1662"/>
        <v>1.5243872355498907E-2</v>
      </c>
      <c r="LG435" s="279">
        <f t="shared" si="1663"/>
        <v>1.0683858060443248</v>
      </c>
      <c r="LH435" s="76">
        <f t="shared" si="1664"/>
        <v>268.26711773076124</v>
      </c>
      <c r="LI435" s="77">
        <f t="shared" si="1826"/>
        <v>305.29066264878361</v>
      </c>
      <c r="LJ435" s="77">
        <f t="shared" si="1665"/>
        <v>8.7530414984614495</v>
      </c>
      <c r="LK435" s="77">
        <f t="shared" si="1827"/>
        <v>10.108012322423283</v>
      </c>
      <c r="LL435" s="282">
        <f t="shared" si="1828"/>
        <v>361.87014832248616</v>
      </c>
      <c r="LM435" s="73">
        <f t="shared" si="1849"/>
        <v>0.74133530763551925</v>
      </c>
      <c r="LN435" s="74">
        <f t="shared" si="1850"/>
        <v>2.4188349160707896E-2</v>
      </c>
      <c r="LO435" s="279">
        <f t="shared" si="1851"/>
        <v>1.1060560422568557</v>
      </c>
      <c r="LP435" s="76">
        <f t="shared" si="1666"/>
        <v>6.4202093451560874E-2</v>
      </c>
      <c r="LQ435" s="77">
        <f t="shared" si="1829"/>
        <v>7.3062624368810794E-2</v>
      </c>
      <c r="LR435" s="77">
        <f t="shared" si="1667"/>
        <v>1.2316900883518657E-3</v>
      </c>
      <c r="LS435" s="77">
        <f t="shared" si="1830"/>
        <v>1.4223557140287345E-3</v>
      </c>
      <c r="LT435" s="282">
        <f t="shared" si="1831"/>
        <v>0.92320491949545436</v>
      </c>
      <c r="LU435" s="73">
        <f t="shared" si="1599"/>
        <v>6.9542624931687211E-2</v>
      </c>
      <c r="LV435" s="74">
        <f t="shared" si="1600"/>
        <v>1.3341459326549118E-3</v>
      </c>
      <c r="LW435" s="279">
        <f t="shared" si="1601"/>
        <v>1.0098041034571972</v>
      </c>
      <c r="LX435" s="76">
        <f t="shared" si="1668"/>
        <v>41.884295266283736</v>
      </c>
      <c r="LY435" s="77">
        <f t="shared" si="1832"/>
        <v>47.664746855983552</v>
      </c>
      <c r="LZ435" s="77">
        <f t="shared" si="1669"/>
        <v>0.80353254175437538</v>
      </c>
      <c r="MA435" s="77">
        <f t="shared" si="1833"/>
        <v>0.92791937921795276</v>
      </c>
      <c r="MB435" s="286">
        <f t="shared" si="1834"/>
        <v>602.28223394921702</v>
      </c>
      <c r="MC435" s="73">
        <f t="shared" si="1593"/>
        <v>6.9542637828854365E-2</v>
      </c>
      <c r="MD435" s="74">
        <f t="shared" si="1594"/>
        <v>1.3341461800816248E-3</v>
      </c>
      <c r="ME435" s="279">
        <f t="shared" si="1595"/>
        <v>1.0098041052754367</v>
      </c>
      <c r="MF435" s="76">
        <f t="shared" si="1670"/>
        <v>0</v>
      </c>
      <c r="MG435" s="77">
        <f t="shared" si="1835"/>
        <v>0</v>
      </c>
      <c r="MH435" s="77">
        <f t="shared" si="1671"/>
        <v>0</v>
      </c>
      <c r="MI435" s="77">
        <f t="shared" si="1836"/>
        <v>0</v>
      </c>
      <c r="MJ435" s="286">
        <f t="shared" si="1837"/>
        <v>0</v>
      </c>
      <c r="MK435" s="73"/>
      <c r="ML435" s="74"/>
      <c r="MM435" s="279"/>
      <c r="MN435" s="287">
        <f t="shared" si="1838"/>
        <v>1.0853325093942432</v>
      </c>
      <c r="MO435" s="288">
        <f t="shared" si="1838"/>
        <v>1.0853325093942432</v>
      </c>
      <c r="MP435" s="288">
        <f t="shared" si="1838"/>
        <v>1.0911889751393065</v>
      </c>
      <c r="MQ435" s="289">
        <f t="shared" si="1672"/>
        <v>1.0927905446610802</v>
      </c>
      <c r="MR435" s="290">
        <f t="shared" si="1839"/>
        <v>3.2737969813367949</v>
      </c>
      <c r="MS435" s="291">
        <f t="shared" si="1602"/>
        <v>3.2737969813367949</v>
      </c>
      <c r="MT435" s="291">
        <f t="shared" si="1673"/>
        <v>2.6534442308462514</v>
      </c>
      <c r="MU435" s="292">
        <f t="shared" si="1603"/>
        <v>2.9398251232472377</v>
      </c>
      <c r="MV435" s="359">
        <f t="shared" si="1674"/>
        <v>0.28638089240098613</v>
      </c>
      <c r="MW435" s="360">
        <f t="shared" si="1675"/>
        <v>0.59750238185886118</v>
      </c>
      <c r="MX435" s="360">
        <f t="shared" si="1676"/>
        <v>0.33397185808955709</v>
      </c>
      <c r="MY435" s="360">
        <f t="shared" si="1677"/>
        <v>0</v>
      </c>
      <c r="MZ435" s="360">
        <f t="shared" si="1678"/>
        <v>0</v>
      </c>
      <c r="NA435" s="360">
        <f t="shared" si="1679"/>
        <v>0</v>
      </c>
      <c r="NB435" s="360">
        <f t="shared" si="1680"/>
        <v>0.58398634272254768</v>
      </c>
      <c r="NC435" s="360">
        <f t="shared" si="1681"/>
        <v>0</v>
      </c>
      <c r="ND435" s="360">
        <f t="shared" si="1682"/>
        <v>0</v>
      </c>
      <c r="NE435" s="360">
        <f t="shared" si="1683"/>
        <v>0.3874254758297509</v>
      </c>
      <c r="NF435" s="360">
        <f t="shared" si="1684"/>
        <v>0.11346169591496842</v>
      </c>
      <c r="NG435" s="360">
        <f t="shared" si="1685"/>
        <v>0.63900155059511066</v>
      </c>
      <c r="NH435" s="360">
        <f t="shared" si="1686"/>
        <v>0.13162066902856581</v>
      </c>
      <c r="NI435" s="360">
        <f t="shared" si="1687"/>
        <v>4.0392164138287889E-4</v>
      </c>
      <c r="NJ435" s="360">
        <f t="shared" si="1688"/>
        <v>0.200042193255064</v>
      </c>
      <c r="NK435" s="361">
        <f t="shared" si="1689"/>
        <v>0</v>
      </c>
      <c r="NL435" s="145">
        <f t="shared" si="1840"/>
        <v>3.2737969813367949</v>
      </c>
      <c r="NM435" s="56">
        <f t="shared" si="1604"/>
        <v>3.2737969813367949</v>
      </c>
      <c r="NN435" s="56">
        <f t="shared" si="1841"/>
        <v>2.6534442308462514</v>
      </c>
      <c r="NO435" s="58">
        <f t="shared" si="1596"/>
        <v>2.9398251232472377</v>
      </c>
      <c r="NP435" s="55">
        <f t="shared" si="1690"/>
        <v>1.0853325093942432</v>
      </c>
      <c r="NQ435" s="56">
        <f t="shared" si="1597"/>
        <v>1.0853325093942432</v>
      </c>
      <c r="NR435" s="56">
        <f t="shared" si="1691"/>
        <v>1.0911889751393065</v>
      </c>
      <c r="NS435" s="61">
        <f t="shared" si="1598"/>
        <v>1.0927905446610802</v>
      </c>
      <c r="NT435" s="41"/>
      <c r="NU435" s="86">
        <f t="shared" si="1852"/>
        <v>0</v>
      </c>
      <c r="NV435" s="86">
        <f t="shared" si="1852"/>
        <v>0</v>
      </c>
      <c r="NW435" s="86">
        <f t="shared" si="1852"/>
        <v>0</v>
      </c>
      <c r="NX435" s="86">
        <f t="shared" si="1842"/>
        <v>0</v>
      </c>
      <c r="NY435" s="87">
        <f t="shared" si="1853"/>
        <v>0</v>
      </c>
      <c r="NZ435" s="87">
        <f t="shared" si="1853"/>
        <v>0</v>
      </c>
      <c r="OA435" s="87">
        <f t="shared" si="1853"/>
        <v>0</v>
      </c>
      <c r="OB435" s="87">
        <f t="shared" si="1843"/>
        <v>0</v>
      </c>
      <c r="OC435" s="26"/>
    </row>
    <row r="436" spans="1:393" thickBot="1" x14ac:dyDescent="0.35">
      <c r="A436" s="136" t="s">
        <v>970</v>
      </c>
      <c r="B436" s="137" t="s">
        <v>971</v>
      </c>
      <c r="C436" s="133" t="s">
        <v>100</v>
      </c>
      <c r="D436" s="64">
        <f>VLOOKUP(B436,[1]УсіТ_1!$A$10:$G$556,6,FALSE)</f>
        <v>4801.8500000000004</v>
      </c>
      <c r="E436" s="64">
        <f>VLOOKUP(B436,[1]УсіТ_1!$A$10:$G$556,7,FALSE)</f>
        <v>42.7</v>
      </c>
      <c r="F436" s="38">
        <v>95.8</v>
      </c>
      <c r="G436" s="38"/>
      <c r="H436" s="39">
        <v>43.2</v>
      </c>
      <c r="I436" s="256">
        <v>3.3725999999999998</v>
      </c>
      <c r="J436" s="62">
        <v>3.3725999999999998</v>
      </c>
      <c r="K436" s="257">
        <f t="shared" si="1692"/>
        <v>2.7233000000000001</v>
      </c>
      <c r="L436" s="293">
        <f t="shared" si="1693"/>
        <v>2.964</v>
      </c>
      <c r="M436" s="63">
        <v>0.2407</v>
      </c>
      <c r="N436" s="63">
        <v>0.37390000000000001</v>
      </c>
      <c r="O436" s="63">
        <v>0.40860000000000002</v>
      </c>
      <c r="P436" s="63">
        <v>1E-4</v>
      </c>
      <c r="Q436" s="63">
        <v>0</v>
      </c>
      <c r="R436" s="63">
        <v>0</v>
      </c>
      <c r="S436" s="63">
        <v>0.63180000000000003</v>
      </c>
      <c r="T436" s="63">
        <v>6.9999999999999999E-4</v>
      </c>
      <c r="U436" s="63">
        <v>0</v>
      </c>
      <c r="V436" s="63">
        <v>0.4</v>
      </c>
      <c r="W436" s="63">
        <v>0.16120000000000001</v>
      </c>
      <c r="X436" s="63">
        <v>0.77429999999999999</v>
      </c>
      <c r="Y436" s="63">
        <v>0.1492</v>
      </c>
      <c r="Z436" s="63">
        <v>2.0000000000000001E-4</v>
      </c>
      <c r="AA436" s="63">
        <v>0.2319</v>
      </c>
      <c r="AB436" s="259">
        <v>0</v>
      </c>
      <c r="AC436" s="144">
        <v>388</v>
      </c>
      <c r="AD436" s="70">
        <v>85.36</v>
      </c>
      <c r="AE436" s="70">
        <v>282.489515279437</v>
      </c>
      <c r="AF436" s="68">
        <f t="shared" si="1694"/>
        <v>19.842063553227653</v>
      </c>
      <c r="AG436" s="68">
        <f t="shared" si="1695"/>
        <v>90.07517182103183</v>
      </c>
      <c r="AH436" s="71">
        <v>13.442216008958299</v>
      </c>
      <c r="AI436" s="71">
        <v>82.964961734750503</v>
      </c>
      <c r="AJ436" s="68">
        <f t="shared" si="1696"/>
        <v>1.1370348005747557</v>
      </c>
      <c r="AK436" s="68">
        <f t="shared" si="1697"/>
        <v>48.580465203630098</v>
      </c>
      <c r="AL436" s="71">
        <v>42.6128346511573</v>
      </c>
      <c r="AM436" s="69">
        <f t="shared" si="1698"/>
        <v>1073.8434332091638</v>
      </c>
      <c r="AN436" s="260">
        <v>636.67999999999995</v>
      </c>
      <c r="AO436" s="71">
        <v>140.06960000000001</v>
      </c>
      <c r="AP436" s="71">
        <v>463.54490873224699</v>
      </c>
      <c r="AQ436" s="68">
        <f t="shared" si="1699"/>
        <v>32.559394389353031</v>
      </c>
      <c r="AR436" s="68">
        <f t="shared" si="1700"/>
        <v>147.80685668818174</v>
      </c>
      <c r="AS436" s="71">
        <v>45.786854425141698</v>
      </c>
      <c r="AT436" s="261">
        <f t="shared" si="1609"/>
        <v>9.9301374349782066</v>
      </c>
      <c r="AU436" s="71">
        <v>138.69860644859699</v>
      </c>
      <c r="AV436" s="68">
        <f t="shared" si="1701"/>
        <v>1.9008644013780218</v>
      </c>
      <c r="AW436" s="68">
        <f t="shared" si="1702"/>
        <v>81.215523800401769</v>
      </c>
      <c r="AX436" s="71">
        <v>71.238998480299301</v>
      </c>
      <c r="AY436" s="69">
        <f t="shared" si="1703"/>
        <v>1795.2227617035419</v>
      </c>
      <c r="AZ436" s="260">
        <v>224</v>
      </c>
      <c r="BA436" s="260">
        <v>1141.7653333333401</v>
      </c>
      <c r="BB436" s="260">
        <v>119.069813333334</v>
      </c>
      <c r="BC436" s="262">
        <f t="shared" si="1704"/>
        <v>95.2558506666672</v>
      </c>
      <c r="BD436" s="262">
        <f t="shared" si="1610"/>
        <v>23.813962666666797</v>
      </c>
      <c r="BE436" s="260">
        <v>44.691957333333399</v>
      </c>
      <c r="BF436" s="262">
        <f t="shared" si="1705"/>
        <v>35.753565866666719</v>
      </c>
      <c r="BG436" s="262">
        <f t="shared" si="1611"/>
        <v>8.9383914666666797</v>
      </c>
      <c r="BH436" s="260">
        <v>140.78249365897872</v>
      </c>
      <c r="BI436" s="263">
        <f t="shared" si="1706"/>
        <v>82.43575229198963</v>
      </c>
      <c r="BJ436" s="68">
        <f t="shared" si="1707"/>
        <v>1.9294240755963035</v>
      </c>
      <c r="BK436" s="260">
        <v>72.309349751835867</v>
      </c>
      <c r="BL436" s="69">
        <f t="shared" si="1708"/>
        <v>1822.3427368929865</v>
      </c>
      <c r="BM436" s="260">
        <v>0.22</v>
      </c>
      <c r="BN436" s="260">
        <v>4.8399999999999999E-2</v>
      </c>
      <c r="BO436" s="260">
        <v>0.160174467426485</v>
      </c>
      <c r="BP436" s="68">
        <f t="shared" si="1709"/>
        <v>1.1250654592036306E-2</v>
      </c>
      <c r="BQ436" s="68">
        <f t="shared" si="1710"/>
        <v>5.1073551032543858E-2</v>
      </c>
      <c r="BR436" s="260">
        <v>3.7777086116666699E-2</v>
      </c>
      <c r="BS436" s="260">
        <v>5.0294104591310701E-2</v>
      </c>
      <c r="BT436" s="68">
        <f t="shared" si="1711"/>
        <v>6.8928070342391321E-4</v>
      </c>
      <c r="BU436" s="68">
        <f t="shared" si="1712"/>
        <v>2.9449914119860348E-2</v>
      </c>
      <c r="BV436" s="260">
        <v>2.5832282906723101E-2</v>
      </c>
      <c r="BW436" s="69">
        <f t="shared" si="1713"/>
        <v>0.65097352924942264</v>
      </c>
      <c r="BX436" s="260">
        <v>0</v>
      </c>
      <c r="BY436" s="260">
        <v>0</v>
      </c>
      <c r="BZ436" s="263">
        <f t="shared" si="1714"/>
        <v>0</v>
      </c>
      <c r="CA436" s="263">
        <f t="shared" si="1715"/>
        <v>0</v>
      </c>
      <c r="CB436" s="260">
        <v>0</v>
      </c>
      <c r="CC436" s="264">
        <f t="shared" si="1716"/>
        <v>0</v>
      </c>
      <c r="CD436" s="260">
        <v>0</v>
      </c>
      <c r="CE436" s="260">
        <v>0</v>
      </c>
      <c r="CF436" s="263">
        <f t="shared" si="1717"/>
        <v>0</v>
      </c>
      <c r="CG436" s="263">
        <f t="shared" si="1718"/>
        <v>0</v>
      </c>
      <c r="CH436" s="260">
        <v>0</v>
      </c>
      <c r="CI436" s="69">
        <f t="shared" si="1719"/>
        <v>0</v>
      </c>
      <c r="CJ436" s="260">
        <v>1212.5643965202914</v>
      </c>
      <c r="CK436" s="260">
        <v>266.76418957934681</v>
      </c>
      <c r="CL436" s="260">
        <v>98.181582113306064</v>
      </c>
      <c r="CM436" s="260">
        <v>43.247123922578481</v>
      </c>
      <c r="CN436" s="260">
        <v>595.92603743117422</v>
      </c>
      <c r="CO436" s="265">
        <f t="shared" si="1720"/>
        <v>41.857844869165675</v>
      </c>
      <c r="CP436" s="266">
        <f t="shared" si="1721"/>
        <v>190.01816814737907</v>
      </c>
      <c r="CQ436" s="260">
        <v>234.39619183050377</v>
      </c>
      <c r="CR436" s="265">
        <f t="shared" si="1722"/>
        <v>3.2123998090370542</v>
      </c>
      <c r="CS436" s="265">
        <f t="shared" si="1723"/>
        <v>137.2516277111188</v>
      </c>
      <c r="CT436" s="260">
        <v>120.3916202271993</v>
      </c>
      <c r="CU436" s="267">
        <f t="shared" si="1612"/>
        <v>3033.8688212421862</v>
      </c>
      <c r="CV436" s="260">
        <v>2.5754999999999959</v>
      </c>
      <c r="CW436" s="260">
        <v>0.27775712419265097</v>
      </c>
      <c r="CX436" s="68">
        <f t="shared" si="1724"/>
        <v>3.8066613870602816E-3</v>
      </c>
      <c r="CY436" s="68">
        <f t="shared" si="1725"/>
        <v>0.16264179509950355</v>
      </c>
      <c r="CZ436" s="260">
        <v>0.14266285620963301</v>
      </c>
      <c r="DA436" s="69">
        <f t="shared" si="1726"/>
        <v>3.5951039764827359</v>
      </c>
      <c r="DB436" s="260">
        <v>6.6000000000000031E-2</v>
      </c>
      <c r="DC436" s="260">
        <v>7.1178296240399699E-3</v>
      </c>
      <c r="DD436" s="68">
        <f t="shared" si="1727"/>
        <v>9.7549854997467788E-5</v>
      </c>
      <c r="DE436" s="68">
        <f t="shared" si="1728"/>
        <v>4.1678736076751002E-3</v>
      </c>
      <c r="DF436" s="260">
        <v>3.6558914812020002E-3</v>
      </c>
      <c r="DG436" s="69">
        <f t="shared" si="1729"/>
        <v>9.212846532629039E-2</v>
      </c>
      <c r="DH436" s="260">
        <v>700.87971937492011</v>
      </c>
      <c r="DI436" s="260">
        <v>154.19353826248243</v>
      </c>
      <c r="DJ436" s="260">
        <v>10.633608250291662</v>
      </c>
      <c r="DK436" s="260">
        <v>510.24043570494183</v>
      </c>
      <c r="DL436" s="68">
        <f t="shared" si="1730"/>
        <v>35.83928820391511</v>
      </c>
      <c r="DM436" s="68">
        <f t="shared" si="1731"/>
        <v>162.69628580974916</v>
      </c>
      <c r="DN436" s="260">
        <v>148.39041935297499</v>
      </c>
      <c r="DO436" s="68">
        <f t="shared" si="1732"/>
        <v>2.0336906972325224</v>
      </c>
      <c r="DP436" s="68">
        <f t="shared" si="1733"/>
        <v>86.890603613811919</v>
      </c>
      <c r="DQ436" s="260">
        <v>76.216950764356795</v>
      </c>
      <c r="DR436" s="264">
        <f t="shared" si="1734"/>
        <v>1920.6656060519613</v>
      </c>
      <c r="DS436" s="260">
        <v>279.77999999999997</v>
      </c>
      <c r="DT436" s="260">
        <v>61.551600000000001</v>
      </c>
      <c r="DU436" s="260">
        <v>203.698238620827</v>
      </c>
      <c r="DV436" s="68">
        <f t="shared" si="1735"/>
        <v>14.307764280726888</v>
      </c>
      <c r="DW436" s="68">
        <f t="shared" si="1736"/>
        <v>64.951627763114132</v>
      </c>
      <c r="DX436" s="260">
        <v>5.2321842879166702</v>
      </c>
      <c r="DY436" s="260">
        <v>3.9818764055416702</v>
      </c>
      <c r="DZ436" s="260">
        <v>0</v>
      </c>
      <c r="EA436" s="260">
        <v>59.772934022464298</v>
      </c>
      <c r="EB436" s="68">
        <f t="shared" si="1737"/>
        <v>0.81918806077787321</v>
      </c>
      <c r="EC436" s="68">
        <f t="shared" si="1738"/>
        <v>35.00028060859006</v>
      </c>
      <c r="ED436" s="267">
        <v>30.700841666837501</v>
      </c>
      <c r="EE436" s="69">
        <f t="shared" si="1739"/>
        <v>773.66121000430439</v>
      </c>
      <c r="EF436" s="260">
        <v>814.22874206349218</v>
      </c>
      <c r="EG436" s="260">
        <v>179.1303232539683</v>
      </c>
      <c r="EH436" s="260">
        <v>1077.4157718715862</v>
      </c>
      <c r="EI436" s="260">
        <v>592.8120687425295</v>
      </c>
      <c r="EJ436" s="268">
        <f t="shared" si="1740"/>
        <v>41.63911970847527</v>
      </c>
      <c r="EK436" s="266">
        <f t="shared" si="1741"/>
        <v>189.02524186338044</v>
      </c>
      <c r="EL436" s="260">
        <v>287.25693614007196</v>
      </c>
      <c r="EM436" s="268">
        <f t="shared" si="1742"/>
        <v>3.936856309799686</v>
      </c>
      <c r="EN436" s="268">
        <f t="shared" si="1743"/>
        <v>168.2044479845637</v>
      </c>
      <c r="EO436" s="269">
        <f t="shared" si="1744"/>
        <v>2950.8438420716479</v>
      </c>
      <c r="EP436" s="69">
        <f t="shared" si="1745"/>
        <v>3718.0632410102762</v>
      </c>
      <c r="EQ436" s="260">
        <v>254.1</v>
      </c>
      <c r="ER436" s="260">
        <v>55.902000000000001</v>
      </c>
      <c r="ES436" s="260">
        <v>185.00150987759</v>
      </c>
      <c r="ET436" s="68">
        <f t="shared" si="1746"/>
        <v>12.994506053801921</v>
      </c>
      <c r="EU436" s="68">
        <f t="shared" si="1747"/>
        <v>58.989951442588094</v>
      </c>
      <c r="EV436" s="260">
        <v>18.215933093924999</v>
      </c>
      <c r="EW436" s="260">
        <v>55.348614466908202</v>
      </c>
      <c r="EX436" s="68">
        <f t="shared" si="1748"/>
        <v>0.75855276126897697</v>
      </c>
      <c r="EY436" s="68">
        <f t="shared" si="1749"/>
        <v>32.409602595555967</v>
      </c>
      <c r="EZ436" s="260">
        <v>28.4284028719212</v>
      </c>
      <c r="FA436" s="69">
        <f t="shared" si="1750"/>
        <v>716.3957523724132</v>
      </c>
      <c r="FB436" s="260">
        <v>0.83333333333333348</v>
      </c>
      <c r="FC436" s="260">
        <v>8.9871586162120806E-2</v>
      </c>
      <c r="FD436" s="68">
        <f t="shared" si="1751"/>
        <v>1.2316900883518657E-3</v>
      </c>
      <c r="FE436" s="68">
        <f t="shared" si="1752"/>
        <v>5.2624666763574489E-2</v>
      </c>
      <c r="FF436" s="260">
        <v>4.6160245974772703E-2</v>
      </c>
      <c r="FG436" s="69">
        <f t="shared" si="1753"/>
        <v>1.1632381985642724</v>
      </c>
      <c r="FH436" s="260">
        <v>797.70762866666598</v>
      </c>
      <c r="FI436" s="260">
        <v>86.029499858276793</v>
      </c>
      <c r="FJ436" s="68">
        <f t="shared" si="1754"/>
        <v>1.1790342955576834</v>
      </c>
      <c r="FK436" s="68">
        <f t="shared" si="1755"/>
        <v>50.37491776001341</v>
      </c>
      <c r="FL436" s="260">
        <v>44.186999999999998</v>
      </c>
      <c r="FM436" s="69">
        <f t="shared" si="1756"/>
        <v>1113.5089542299313</v>
      </c>
      <c r="FN436" s="260">
        <v>0</v>
      </c>
      <c r="FO436" s="260">
        <v>0</v>
      </c>
      <c r="FP436" s="68">
        <f t="shared" si="1757"/>
        <v>0</v>
      </c>
      <c r="FQ436" s="68">
        <f t="shared" si="1758"/>
        <v>0</v>
      </c>
      <c r="FR436" s="260">
        <v>0</v>
      </c>
      <c r="FS436" s="264">
        <f t="shared" si="1759"/>
        <v>0</v>
      </c>
      <c r="FT436" s="270">
        <f t="shared" si="1613"/>
        <v>15973.073960886386</v>
      </c>
      <c r="FU436" s="271">
        <f t="shared" si="1614"/>
        <v>5229.4725090545016</v>
      </c>
      <c r="FV436" s="272">
        <f t="shared" si="1760"/>
        <v>1253.336229651894</v>
      </c>
      <c r="FW436" s="272">
        <f t="shared" si="1615"/>
        <v>184.18667789089059</v>
      </c>
      <c r="FX436" s="272">
        <f t="shared" si="1616"/>
        <v>1141.7653333333401</v>
      </c>
      <c r="FY436" s="272">
        <f t="shared" si="1617"/>
        <v>0</v>
      </c>
      <c r="FZ436" s="272">
        <f t="shared" si="1618"/>
        <v>0</v>
      </c>
      <c r="GA436" s="272">
        <f t="shared" si="1619"/>
        <v>2.5754999999999959</v>
      </c>
      <c r="GB436" s="272">
        <f t="shared" si="1620"/>
        <v>6.6000000000000031E-2</v>
      </c>
      <c r="GC436" s="272">
        <f t="shared" si="1621"/>
        <v>797.70762866666598</v>
      </c>
      <c r="GD436" s="272">
        <f t="shared" si="1622"/>
        <v>0</v>
      </c>
      <c r="GE436" s="272">
        <f t="shared" si="1623"/>
        <v>2833.8728888561727</v>
      </c>
      <c r="GF436" s="273">
        <f t="shared" si="1624"/>
        <v>1102.4095400454776</v>
      </c>
      <c r="GG436" s="273">
        <f t="shared" si="1625"/>
        <v>199.05123171325761</v>
      </c>
      <c r="GH436" s="272">
        <f t="shared" si="1761"/>
        <v>1234.0656981580964</v>
      </c>
      <c r="GI436" s="274">
        <f t="shared" si="1762"/>
        <v>881.58676909950441</v>
      </c>
      <c r="GJ436" s="275">
        <f t="shared" si="1626"/>
        <v>16.912870393256711</v>
      </c>
      <c r="GK436" s="271">
        <f t="shared" si="1763"/>
        <v>12677.04846561156</v>
      </c>
      <c r="GL436" s="276">
        <f t="shared" si="1764"/>
        <v>15973.081066670567</v>
      </c>
      <c r="GM436" s="272">
        <f t="shared" si="1765"/>
        <v>7213.4688181994834</v>
      </c>
      <c r="GN436" s="272">
        <f t="shared" si="1766"/>
        <v>400.15077999740487</v>
      </c>
      <c r="GO436" s="277">
        <f t="shared" si="1767"/>
        <v>0.56901800429075622</v>
      </c>
      <c r="GP436" s="278">
        <f t="shared" si="1768"/>
        <v>3.1564979899136245E-2</v>
      </c>
      <c r="GQ436" s="279">
        <f t="shared" si="1769"/>
        <v>1.0834164336605534</v>
      </c>
      <c r="GR436" s="280">
        <f t="shared" si="1770"/>
        <v>12677.04846561156</v>
      </c>
      <c r="GS436" s="272">
        <f t="shared" si="1771"/>
        <v>7213.4688181994834</v>
      </c>
      <c r="GT436" s="272">
        <f t="shared" si="1627"/>
        <v>400.15077999740487</v>
      </c>
      <c r="GU436" s="73">
        <f t="shared" si="1772"/>
        <v>0.56901800429075622</v>
      </c>
      <c r="GV436" s="74">
        <f t="shared" si="1773"/>
        <v>3.1564979899136245E-2</v>
      </c>
      <c r="GW436" s="279">
        <f t="shared" si="1774"/>
        <v>1.0834164336605534</v>
      </c>
      <c r="GX436" s="280">
        <f t="shared" si="1775"/>
        <v>10378.488013149536</v>
      </c>
      <c r="GY436" s="272">
        <f t="shared" si="1628"/>
        <v>6470.3773232331678</v>
      </c>
      <c r="GZ436" s="272">
        <f t="shared" si="1629"/>
        <v>246.23284103467222</v>
      </c>
      <c r="HA436" s="73">
        <f t="shared" si="1776"/>
        <v>0.62344122911113886</v>
      </c>
      <c r="HB436" s="74">
        <f t="shared" si="1777"/>
        <v>2.3725309575218994E-2</v>
      </c>
      <c r="HC436" s="279">
        <f t="shared" si="1778"/>
        <v>1.089713801951872</v>
      </c>
      <c r="HD436" s="280">
        <f t="shared" si="1779"/>
        <v>11230.744706172682</v>
      </c>
      <c r="HE436" s="272">
        <f t="shared" si="1630"/>
        <v>7112.8972004032557</v>
      </c>
      <c r="HF436" s="272">
        <f t="shared" si="1631"/>
        <v>267.21193938847466</v>
      </c>
      <c r="HG436" s="73">
        <f t="shared" si="1780"/>
        <v>0.63334154470574333</v>
      </c>
      <c r="HH436" s="74">
        <f t="shared" si="1781"/>
        <v>2.3792895874626078E-2</v>
      </c>
      <c r="HI436" s="281">
        <f t="shared" si="1782"/>
        <v>1.0910906068662318</v>
      </c>
      <c r="HJ436" s="72">
        <f t="shared" si="1632"/>
        <v>3.653930264163582</v>
      </c>
      <c r="HK436" s="73">
        <f t="shared" si="1783"/>
        <v>3.653930264163582</v>
      </c>
      <c r="HL436" s="73">
        <f t="shared" si="1633"/>
        <v>2.9676175968555327</v>
      </c>
      <c r="HM436" s="74">
        <f t="shared" si="1784"/>
        <v>3.233992558751511</v>
      </c>
      <c r="HN436" s="75"/>
      <c r="HO436" s="75"/>
      <c r="HP436" s="76">
        <f t="shared" si="1785"/>
        <v>642.51987717008751</v>
      </c>
      <c r="HQ436" s="77">
        <f t="shared" si="1786"/>
        <v>731.19404541833126</v>
      </c>
      <c r="HR436" s="77">
        <f t="shared" si="1787"/>
        <v>20.97909835380241</v>
      </c>
      <c r="HS436" s="77">
        <f t="shared" si="1788"/>
        <v>24.226662778971026</v>
      </c>
      <c r="HT436" s="282">
        <f t="shared" si="1789"/>
        <v>852.25669302314589</v>
      </c>
      <c r="HU436" s="73">
        <f t="shared" si="1844"/>
        <v>0.75390417280376554</v>
      </c>
      <c r="HV436" s="74">
        <f t="shared" si="1845"/>
        <v>2.4615938514234294E-2</v>
      </c>
      <c r="HW436" s="279">
        <f t="shared" si="1605"/>
        <v>1.107856862170651</v>
      </c>
      <c r="HX436" s="76">
        <f t="shared" si="1790"/>
        <v>1056.1569041960718</v>
      </c>
      <c r="HY436" s="77">
        <f t="shared" si="1791"/>
        <v>1201.9171185441717</v>
      </c>
      <c r="HZ436" s="77">
        <f t="shared" si="1634"/>
        <v>44.39039622570926</v>
      </c>
      <c r="IA436" s="77">
        <f t="shared" si="1792"/>
        <v>51.262029561449054</v>
      </c>
      <c r="IB436" s="282">
        <f t="shared" si="1793"/>
        <v>1424.7799696059858</v>
      </c>
      <c r="IC436" s="73">
        <f t="shared" si="1846"/>
        <v>0.74127719839305817</v>
      </c>
      <c r="ID436" s="74">
        <f t="shared" si="1847"/>
        <v>3.1155965954508157E-2</v>
      </c>
      <c r="IE436" s="279">
        <f t="shared" si="1854"/>
        <v>1.1071266096799837</v>
      </c>
      <c r="IF436" s="76">
        <f t="shared" si="1635"/>
        <v>100.57161779622734</v>
      </c>
      <c r="IG436" s="77">
        <f t="shared" si="1794"/>
        <v>114.45150676828467</v>
      </c>
      <c r="IH436" s="77">
        <f t="shared" si="1636"/>
        <v>132.93884060893024</v>
      </c>
      <c r="II436" s="77">
        <f t="shared" si="1795"/>
        <v>153.51777313519264</v>
      </c>
      <c r="IJ436" s="282">
        <f t="shared" si="1796"/>
        <v>1446.3037594388782</v>
      </c>
      <c r="IK436" s="73">
        <f t="shared" si="1637"/>
        <v>6.953699535099464E-2</v>
      </c>
      <c r="IL436" s="74">
        <f t="shared" si="1638"/>
        <v>9.1916265681634163E-2</v>
      </c>
      <c r="IM436" s="279">
        <f t="shared" si="1797"/>
        <v>1.0238254386559078</v>
      </c>
      <c r="IN436" s="76">
        <f t="shared" si="1639"/>
        <v>0.36663862748593307</v>
      </c>
      <c r="IO436" s="77">
        <f t="shared" si="1798"/>
        <v>0.41723842446526666</v>
      </c>
      <c r="IP436" s="77">
        <f t="shared" si="1640"/>
        <v>1.1939935295460219E-2</v>
      </c>
      <c r="IQ436" s="77">
        <f t="shared" si="1799"/>
        <v>1.3788237279197462E-2</v>
      </c>
      <c r="IR436" s="282">
        <f t="shared" si="1800"/>
        <v>0.51664565813446239</v>
      </c>
      <c r="IS436" s="73">
        <f t="shared" si="1606"/>
        <v>0.70965200561215513</v>
      </c>
      <c r="IT436" s="74">
        <f t="shared" si="1607"/>
        <v>2.3110491896077692E-2</v>
      </c>
      <c r="IU436" s="279">
        <f t="shared" si="1608"/>
        <v>1.1015165774400464</v>
      </c>
      <c r="IV436" s="76">
        <f t="shared" si="1641"/>
        <v>0</v>
      </c>
      <c r="IW436" s="77">
        <f t="shared" si="1801"/>
        <v>0</v>
      </c>
      <c r="IX436" s="77">
        <f t="shared" si="1802"/>
        <v>0</v>
      </c>
      <c r="IY436" s="77">
        <f t="shared" si="1803"/>
        <v>0</v>
      </c>
      <c r="IZ436" s="282">
        <f t="shared" si="1804"/>
        <v>0</v>
      </c>
      <c r="JA436" s="283"/>
      <c r="JB436" s="284"/>
      <c r="JC436" s="285"/>
      <c r="JD436" s="76">
        <f t="shared" si="1642"/>
        <v>0</v>
      </c>
      <c r="JE436" s="77">
        <f t="shared" si="1805"/>
        <v>0</v>
      </c>
      <c r="JF436" s="77">
        <f t="shared" si="1643"/>
        <v>0</v>
      </c>
      <c r="JG436" s="77">
        <f t="shared" si="1806"/>
        <v>0</v>
      </c>
      <c r="JH436" s="282">
        <f t="shared" si="1807"/>
        <v>0</v>
      </c>
      <c r="JI436" s="283"/>
      <c r="JJ436" s="284"/>
      <c r="JK436" s="285"/>
      <c r="JL436" s="76">
        <f t="shared" si="1644"/>
        <v>1878.5977370470055</v>
      </c>
      <c r="JM436" s="77">
        <f t="shared" si="1808"/>
        <v>2137.8630107368626</v>
      </c>
      <c r="JN436" s="77">
        <f t="shared" si="1645"/>
        <v>88.317368600781208</v>
      </c>
      <c r="JO436" s="77">
        <f t="shared" si="1809"/>
        <v>101.98889726018214</v>
      </c>
      <c r="JP436" s="282">
        <f t="shared" si="1810"/>
        <v>2407.8323978112589</v>
      </c>
      <c r="JQ436" s="73">
        <f t="shared" si="1646"/>
        <v>0.78020286576203046</v>
      </c>
      <c r="JR436" s="74">
        <f t="shared" si="1647"/>
        <v>3.6679201044500641E-2</v>
      </c>
      <c r="JS436" s="279">
        <f t="shared" si="1848"/>
        <v>1.1133537378255065</v>
      </c>
      <c r="JT436" s="76">
        <f t="shared" si="1648"/>
        <v>0.19842299002139432</v>
      </c>
      <c r="JU436" s="77">
        <f t="shared" si="1811"/>
        <v>0.22580734687424694</v>
      </c>
      <c r="JV436" s="77">
        <f t="shared" si="1649"/>
        <v>3.8066613870602816E-3</v>
      </c>
      <c r="JW436" s="77">
        <f t="shared" si="1812"/>
        <v>4.3959325697772132E-3</v>
      </c>
      <c r="JX436" s="282">
        <f t="shared" si="1813"/>
        <v>2.8532571241926474</v>
      </c>
      <c r="JY436" s="73">
        <f t="shared" si="1855"/>
        <v>6.9542624931687405E-2</v>
      </c>
      <c r="JZ436" s="74">
        <f t="shared" si="1856"/>
        <v>1.3341459326549154E-3</v>
      </c>
      <c r="KA436" s="279">
        <f t="shared" si="1857"/>
        <v>1.0098041034571972</v>
      </c>
      <c r="KB436" s="76">
        <f t="shared" si="1650"/>
        <v>5.0848058013636226E-3</v>
      </c>
      <c r="KC436" s="77">
        <f t="shared" si="1814"/>
        <v>5.7865598500098162E-3</v>
      </c>
      <c r="KD436" s="77">
        <f t="shared" si="1651"/>
        <v>9.7549854997467788E-5</v>
      </c>
      <c r="KE436" s="77">
        <f t="shared" si="1815"/>
        <v>1.1265057255107581E-4</v>
      </c>
      <c r="KF436" s="282">
        <f t="shared" si="1816"/>
        <v>7.3117829624039982E-2</v>
      </c>
      <c r="KG436" s="73">
        <f t="shared" si="1858"/>
        <v>6.9542624931687239E-2</v>
      </c>
      <c r="KH436" s="74">
        <f t="shared" si="1859"/>
        <v>1.3341459326549122E-3</v>
      </c>
      <c r="KI436" s="279">
        <f t="shared" si="1860"/>
        <v>1.0098041034571972</v>
      </c>
      <c r="KJ436" s="76">
        <f t="shared" si="1652"/>
        <v>1159.5692627341471</v>
      </c>
      <c r="KK436" s="77">
        <f t="shared" si="1817"/>
        <v>1319.6014166840866</v>
      </c>
      <c r="KL436" s="77">
        <f t="shared" si="1653"/>
        <v>37.872978901147633</v>
      </c>
      <c r="KM436" s="77">
        <f t="shared" si="1818"/>
        <v>43.735716035045286</v>
      </c>
      <c r="KN436" s="282">
        <f t="shared" si="1819"/>
        <v>1524.3377825809216</v>
      </c>
      <c r="KO436" s="73">
        <f t="shared" si="1654"/>
        <v>0.76070361568472744</v>
      </c>
      <c r="KP436" s="74">
        <f t="shared" si="1655"/>
        <v>2.4845529208771082E-2</v>
      </c>
      <c r="KQ436" s="279">
        <f t="shared" si="1656"/>
        <v>1.1088307939221671</v>
      </c>
      <c r="KR436" s="76">
        <f t="shared" si="1657"/>
        <v>463.27292821347908</v>
      </c>
      <c r="KS436" s="77">
        <f t="shared" si="1820"/>
        <v>527.20922503622126</v>
      </c>
      <c r="KT436" s="77">
        <f t="shared" si="1658"/>
        <v>15.126952341504762</v>
      </c>
      <c r="KU436" s="77">
        <f t="shared" si="1821"/>
        <v>17.468604563969699</v>
      </c>
      <c r="KV436" s="282">
        <f t="shared" si="1822"/>
        <v>614.01683333674953</v>
      </c>
      <c r="KW436" s="73">
        <f t="shared" si="1590"/>
        <v>0.75449548458780291</v>
      </c>
      <c r="KX436" s="74">
        <f t="shared" si="1591"/>
        <v>2.4636054779313486E-2</v>
      </c>
      <c r="KY436" s="279">
        <f t="shared" si="1592"/>
        <v>1.1079415831078003</v>
      </c>
      <c r="KZ436" s="76">
        <f t="shared" si="1659"/>
        <v>1429.1792869319522</v>
      </c>
      <c r="LA436" s="77">
        <f t="shared" si="1823"/>
        <v>1626.4203203214308</v>
      </c>
      <c r="LB436" s="77">
        <f t="shared" si="1660"/>
        <v>45.575976018274957</v>
      </c>
      <c r="LC436" s="77">
        <f t="shared" si="1824"/>
        <v>52.631137105903925</v>
      </c>
      <c r="LD436" s="286">
        <f t="shared" si="1825"/>
        <v>2950.8438420716479</v>
      </c>
      <c r="LE436" s="73">
        <f t="shared" si="1661"/>
        <v>0.48432901346910756</v>
      </c>
      <c r="LF436" s="74">
        <f t="shared" si="1662"/>
        <v>1.5445065363498944E-2</v>
      </c>
      <c r="LG436" s="279">
        <f t="shared" si="1663"/>
        <v>1.0692331432671411</v>
      </c>
      <c r="LH436" s="76">
        <f t="shared" si="1664"/>
        <v>421.50945592653579</v>
      </c>
      <c r="LI436" s="77">
        <f t="shared" si="1826"/>
        <v>479.68197593895701</v>
      </c>
      <c r="LJ436" s="77">
        <f t="shared" si="1665"/>
        <v>13.753058815070897</v>
      </c>
      <c r="LK436" s="77">
        <f t="shared" si="1827"/>
        <v>15.882032319643873</v>
      </c>
      <c r="LL436" s="282">
        <f t="shared" si="1828"/>
        <v>568.56805743842312</v>
      </c>
      <c r="LM436" s="73">
        <f t="shared" si="1849"/>
        <v>0.74135268489328732</v>
      </c>
      <c r="LN436" s="74">
        <f t="shared" si="1850"/>
        <v>2.4188940330261827E-2</v>
      </c>
      <c r="LO436" s="279">
        <f t="shared" si="1851"/>
        <v>1.1060585320052472</v>
      </c>
      <c r="LP436" s="76">
        <f t="shared" si="1666"/>
        <v>6.4202093451560874E-2</v>
      </c>
      <c r="LQ436" s="77">
        <f t="shared" si="1829"/>
        <v>7.3062624368810794E-2</v>
      </c>
      <c r="LR436" s="77">
        <f t="shared" si="1667"/>
        <v>1.2316900883518657E-3</v>
      </c>
      <c r="LS436" s="77">
        <f t="shared" si="1830"/>
        <v>1.4223557140287345E-3</v>
      </c>
      <c r="LT436" s="282">
        <f t="shared" si="1831"/>
        <v>0.92320491949545436</v>
      </c>
      <c r="LU436" s="73">
        <f t="shared" si="1599"/>
        <v>6.9542624931687211E-2</v>
      </c>
      <c r="LV436" s="74">
        <f t="shared" si="1600"/>
        <v>1.3341459326549118E-3</v>
      </c>
      <c r="LW436" s="279">
        <f t="shared" si="1601"/>
        <v>1.0098041034571972</v>
      </c>
      <c r="LX436" s="76">
        <f t="shared" si="1668"/>
        <v>61.457399667216357</v>
      </c>
      <c r="LY436" s="77">
        <f t="shared" si="1832"/>
        <v>69.939135395288886</v>
      </c>
      <c r="LZ436" s="77">
        <f t="shared" si="1669"/>
        <v>1.1790342955576834</v>
      </c>
      <c r="MA436" s="77">
        <f t="shared" si="1833"/>
        <v>1.3615488045100128</v>
      </c>
      <c r="MB436" s="286">
        <f t="shared" si="1834"/>
        <v>883.73726526185033</v>
      </c>
      <c r="MC436" s="73">
        <f t="shared" si="1593"/>
        <v>6.9542614171652709E-2</v>
      </c>
      <c r="MD436" s="74">
        <f t="shared" si="1594"/>
        <v>1.3341457262281871E-3</v>
      </c>
      <c r="ME436" s="279">
        <f t="shared" si="1595"/>
        <v>1.0098041019402499</v>
      </c>
      <c r="MF436" s="76">
        <f t="shared" si="1670"/>
        <v>0</v>
      </c>
      <c r="MG436" s="77">
        <f t="shared" si="1835"/>
        <v>0</v>
      </c>
      <c r="MH436" s="77">
        <f t="shared" si="1671"/>
        <v>0</v>
      </c>
      <c r="MI436" s="77">
        <f t="shared" si="1836"/>
        <v>0</v>
      </c>
      <c r="MJ436" s="286">
        <f t="shared" si="1837"/>
        <v>0</v>
      </c>
      <c r="MK436" s="73"/>
      <c r="ML436" s="74"/>
      <c r="MM436" s="279"/>
      <c r="MN436" s="287">
        <f t="shared" si="1838"/>
        <v>1.0830291036708637</v>
      </c>
      <c r="MO436" s="288">
        <f t="shared" si="1838"/>
        <v>1.0830291036708637</v>
      </c>
      <c r="MP436" s="288">
        <f t="shared" si="1838"/>
        <v>1.0897175243568742</v>
      </c>
      <c r="MQ436" s="289">
        <f t="shared" si="1672"/>
        <v>1.0911905805686744</v>
      </c>
      <c r="MR436" s="290">
        <f t="shared" si="1839"/>
        <v>3.652623955040355</v>
      </c>
      <c r="MS436" s="291">
        <f t="shared" si="1602"/>
        <v>3.652623955040355</v>
      </c>
      <c r="MT436" s="291">
        <f t="shared" si="1673"/>
        <v>2.9676277340810753</v>
      </c>
      <c r="MU436" s="292">
        <f t="shared" si="1603"/>
        <v>3.234288880805551</v>
      </c>
      <c r="MV436" s="359">
        <f t="shared" si="1674"/>
        <v>0.26666114672447572</v>
      </c>
      <c r="MW436" s="360">
        <f t="shared" si="1675"/>
        <v>0.4139546393593459</v>
      </c>
      <c r="MX436" s="360">
        <f t="shared" si="1676"/>
        <v>0.41833507423480393</v>
      </c>
      <c r="MY436" s="360">
        <f t="shared" si="1677"/>
        <v>1.1015165774400464E-4</v>
      </c>
      <c r="MZ436" s="360">
        <f t="shared" si="1678"/>
        <v>0</v>
      </c>
      <c r="NA436" s="360">
        <f t="shared" si="1679"/>
        <v>0</v>
      </c>
      <c r="NB436" s="360">
        <f t="shared" si="1680"/>
        <v>0.70341689155815501</v>
      </c>
      <c r="NC436" s="360">
        <f t="shared" si="1681"/>
        <v>7.0686287242003806E-4</v>
      </c>
      <c r="ND436" s="360">
        <f t="shared" si="1682"/>
        <v>0</v>
      </c>
      <c r="NE436" s="360">
        <f t="shared" si="1683"/>
        <v>0.44353231756886685</v>
      </c>
      <c r="NF436" s="360">
        <f t="shared" si="1684"/>
        <v>0.17860018319697743</v>
      </c>
      <c r="NG436" s="360">
        <f t="shared" si="1685"/>
        <v>0.82790722283174734</v>
      </c>
      <c r="NH436" s="360">
        <f t="shared" si="1686"/>
        <v>0.16502393297518289</v>
      </c>
      <c r="NI436" s="360">
        <f t="shared" si="1687"/>
        <v>2.0196082069143945E-4</v>
      </c>
      <c r="NJ436" s="360">
        <f t="shared" si="1688"/>
        <v>0.23417357123994395</v>
      </c>
      <c r="NK436" s="361">
        <f t="shared" si="1689"/>
        <v>0</v>
      </c>
      <c r="NL436" s="145">
        <f t="shared" si="1840"/>
        <v>3.652623955040355</v>
      </c>
      <c r="NM436" s="56">
        <f t="shared" si="1604"/>
        <v>3.652623955040355</v>
      </c>
      <c r="NN436" s="56">
        <f t="shared" si="1841"/>
        <v>2.9676277340810753</v>
      </c>
      <c r="NO436" s="58">
        <f t="shared" si="1596"/>
        <v>3.234288880805551</v>
      </c>
      <c r="NP436" s="55">
        <f t="shared" si="1690"/>
        <v>1.0830291036708637</v>
      </c>
      <c r="NQ436" s="56">
        <f t="shared" si="1597"/>
        <v>1.0830291036708637</v>
      </c>
      <c r="NR436" s="56">
        <f t="shared" si="1691"/>
        <v>1.0897175243568742</v>
      </c>
      <c r="NS436" s="61">
        <f t="shared" si="1598"/>
        <v>1.0911905805686744</v>
      </c>
      <c r="NT436" s="41"/>
      <c r="NU436" s="86">
        <f t="shared" si="1852"/>
        <v>0</v>
      </c>
      <c r="NV436" s="86">
        <f t="shared" si="1852"/>
        <v>0</v>
      </c>
      <c r="NW436" s="86">
        <f t="shared" si="1852"/>
        <v>0</v>
      </c>
      <c r="NX436" s="86">
        <f t="shared" si="1842"/>
        <v>0</v>
      </c>
      <c r="NY436" s="87">
        <f t="shared" si="1853"/>
        <v>0</v>
      </c>
      <c r="NZ436" s="87">
        <f t="shared" si="1853"/>
        <v>0</v>
      </c>
      <c r="OA436" s="87">
        <f t="shared" si="1853"/>
        <v>0</v>
      </c>
      <c r="OB436" s="87">
        <f t="shared" si="1843"/>
        <v>0</v>
      </c>
      <c r="OC436" s="26"/>
    </row>
    <row r="437" spans="1:393" thickBot="1" x14ac:dyDescent="0.35">
      <c r="A437" s="136" t="s">
        <v>972</v>
      </c>
      <c r="B437" s="137" t="s">
        <v>973</v>
      </c>
      <c r="C437" s="133" t="s">
        <v>100</v>
      </c>
      <c r="D437" s="64">
        <f>VLOOKUP(B437,[1]УсіТ_1!$A$10:$G$556,6,FALSE)</f>
        <v>3185.4</v>
      </c>
      <c r="E437" s="64">
        <f>VLOOKUP(B437,[1]УсіТ_1!$A$10:$G$556,7,FALSE)</f>
        <v>59.5</v>
      </c>
      <c r="F437" s="38"/>
      <c r="G437" s="38"/>
      <c r="H437" s="39">
        <v>436.6</v>
      </c>
      <c r="I437" s="256">
        <v>3.3624000000000001</v>
      </c>
      <c r="J437" s="62">
        <v>3.3624000000000001</v>
      </c>
      <c r="K437" s="257">
        <f t="shared" si="1692"/>
        <v>2.802</v>
      </c>
      <c r="L437" s="293">
        <f t="shared" si="1693"/>
        <v>3.0304000000000002</v>
      </c>
      <c r="M437" s="63">
        <v>0.22839999999999999</v>
      </c>
      <c r="N437" s="63">
        <v>0.44969999999999999</v>
      </c>
      <c r="O437" s="63">
        <v>0.33200000000000002</v>
      </c>
      <c r="P437" s="63">
        <v>2.0000000000000001E-4</v>
      </c>
      <c r="Q437" s="63">
        <v>0</v>
      </c>
      <c r="R437" s="63">
        <v>0</v>
      </c>
      <c r="S437" s="63">
        <v>0.65959999999999996</v>
      </c>
      <c r="T437" s="63">
        <v>1.1000000000000001E-3</v>
      </c>
      <c r="U437" s="63">
        <v>0</v>
      </c>
      <c r="V437" s="63">
        <v>0.42180000000000001</v>
      </c>
      <c r="W437" s="63">
        <v>0.12970000000000001</v>
      </c>
      <c r="X437" s="63">
        <v>0.74380000000000002</v>
      </c>
      <c r="Y437" s="63">
        <v>0.1444</v>
      </c>
      <c r="Z437" s="63">
        <v>4.0000000000000002E-4</v>
      </c>
      <c r="AA437" s="63">
        <v>0.25130000000000002</v>
      </c>
      <c r="AB437" s="259">
        <v>0</v>
      </c>
      <c r="AC437" s="144">
        <v>262.89</v>
      </c>
      <c r="AD437" s="70">
        <v>57.835799999999999</v>
      </c>
      <c r="AE437" s="70">
        <v>191.40120791703899</v>
      </c>
      <c r="AF437" s="68">
        <f t="shared" si="1694"/>
        <v>13.444020844092817</v>
      </c>
      <c r="AG437" s="68">
        <f t="shared" si="1695"/>
        <v>61.030571958842884</v>
      </c>
      <c r="AH437" s="71">
        <v>9.0994390089999992</v>
      </c>
      <c r="AI437" s="71">
        <v>56.2121370418675</v>
      </c>
      <c r="AJ437" s="68">
        <f t="shared" si="1696"/>
        <v>0.77038733815879412</v>
      </c>
      <c r="AK437" s="68">
        <f t="shared" si="1697"/>
        <v>32.915241693413684</v>
      </c>
      <c r="AL437" s="71">
        <v>28.8719291983953</v>
      </c>
      <c r="AM437" s="69">
        <f t="shared" si="1698"/>
        <v>727.57261579956219</v>
      </c>
      <c r="AN437" s="260">
        <v>506.27</v>
      </c>
      <c r="AO437" s="71">
        <v>111.3794</v>
      </c>
      <c r="AP437" s="71">
        <v>368.59785283639297</v>
      </c>
      <c r="AQ437" s="68">
        <f t="shared" si="1699"/>
        <v>25.89031318322824</v>
      </c>
      <c r="AR437" s="68">
        <f t="shared" si="1700"/>
        <v>117.53184855111793</v>
      </c>
      <c r="AS437" s="71">
        <v>39.897827935666697</v>
      </c>
      <c r="AT437" s="261">
        <f t="shared" si="1609"/>
        <v>8.6529402321364426</v>
      </c>
      <c r="AU437" s="71">
        <v>110.665543249731</v>
      </c>
      <c r="AV437" s="68">
        <f t="shared" si="1701"/>
        <v>1.5166712702375633</v>
      </c>
      <c r="AW437" s="68">
        <f t="shared" si="1702"/>
        <v>64.800651512052994</v>
      </c>
      <c r="AX437" s="71">
        <v>56.840531201089597</v>
      </c>
      <c r="AY437" s="69">
        <f t="shared" si="1703"/>
        <v>1432.3813862674563</v>
      </c>
      <c r="AZ437" s="260">
        <v>130</v>
      </c>
      <c r="BA437" s="260">
        <v>662.63166666666802</v>
      </c>
      <c r="BB437" s="260">
        <v>69.103016666666903</v>
      </c>
      <c r="BC437" s="262">
        <f t="shared" si="1704"/>
        <v>55.282413333333523</v>
      </c>
      <c r="BD437" s="262">
        <f t="shared" si="1610"/>
        <v>13.820603333333381</v>
      </c>
      <c r="BE437" s="260">
        <v>25.9372966666667</v>
      </c>
      <c r="BF437" s="262">
        <f t="shared" si="1705"/>
        <v>20.74983733333336</v>
      </c>
      <c r="BG437" s="262">
        <f t="shared" si="1611"/>
        <v>5.1874593333333401</v>
      </c>
      <c r="BH437" s="260">
        <v>81.704125784228438</v>
      </c>
      <c r="BI437" s="263">
        <f t="shared" si="1706"/>
        <v>47.842177669458103</v>
      </c>
      <c r="BJ437" s="68">
        <f t="shared" si="1707"/>
        <v>1.1197550438728507</v>
      </c>
      <c r="BK437" s="260">
        <v>41.965247623833164</v>
      </c>
      <c r="BL437" s="69">
        <f t="shared" si="1708"/>
        <v>1057.6096240896759</v>
      </c>
      <c r="BM437" s="260">
        <v>0.22</v>
      </c>
      <c r="BN437" s="260">
        <v>4.8399999999999999E-2</v>
      </c>
      <c r="BO437" s="260">
        <v>0.160174467426485</v>
      </c>
      <c r="BP437" s="68">
        <f t="shared" si="1709"/>
        <v>1.1250654592036306E-2</v>
      </c>
      <c r="BQ437" s="68">
        <f t="shared" si="1710"/>
        <v>5.1073551032543858E-2</v>
      </c>
      <c r="BR437" s="260">
        <v>3.7777086116666699E-2</v>
      </c>
      <c r="BS437" s="260">
        <v>5.0294104591310701E-2</v>
      </c>
      <c r="BT437" s="68">
        <f t="shared" si="1711"/>
        <v>6.8928070342391321E-4</v>
      </c>
      <c r="BU437" s="68">
        <f t="shared" si="1712"/>
        <v>2.9449914119860348E-2</v>
      </c>
      <c r="BV437" s="260">
        <v>2.5832282906723101E-2</v>
      </c>
      <c r="BW437" s="69">
        <f t="shared" si="1713"/>
        <v>0.65097352924942264</v>
      </c>
      <c r="BX437" s="260">
        <v>0</v>
      </c>
      <c r="BY437" s="260">
        <v>0</v>
      </c>
      <c r="BZ437" s="263">
        <f t="shared" si="1714"/>
        <v>0</v>
      </c>
      <c r="CA437" s="263">
        <f t="shared" si="1715"/>
        <v>0</v>
      </c>
      <c r="CB437" s="260">
        <v>0</v>
      </c>
      <c r="CC437" s="264">
        <f t="shared" si="1716"/>
        <v>0</v>
      </c>
      <c r="CD437" s="260">
        <v>0</v>
      </c>
      <c r="CE437" s="260">
        <v>0</v>
      </c>
      <c r="CF437" s="263">
        <f t="shared" si="1717"/>
        <v>0</v>
      </c>
      <c r="CG437" s="263">
        <f t="shared" si="1718"/>
        <v>0</v>
      </c>
      <c r="CH437" s="260">
        <v>0</v>
      </c>
      <c r="CI437" s="69">
        <f t="shared" si="1719"/>
        <v>0</v>
      </c>
      <c r="CJ437" s="260">
        <v>842.77823056633815</v>
      </c>
      <c r="CK437" s="260">
        <v>185.41122668132479</v>
      </c>
      <c r="CL437" s="260">
        <v>68.309774835709348</v>
      </c>
      <c r="CM437" s="260">
        <v>30.883254355975364</v>
      </c>
      <c r="CN437" s="260">
        <v>408.71906240391871</v>
      </c>
      <c r="CO437" s="265">
        <f t="shared" si="1720"/>
        <v>28.708426943251251</v>
      </c>
      <c r="CP437" s="266">
        <f t="shared" si="1721"/>
        <v>130.32497767623832</v>
      </c>
      <c r="CQ437" s="260">
        <v>162.33162731941798</v>
      </c>
      <c r="CR437" s="265">
        <f t="shared" si="1722"/>
        <v>2.2247549524126233</v>
      </c>
      <c r="CS437" s="265">
        <f t="shared" si="1723"/>
        <v>95.053933703394478</v>
      </c>
      <c r="CT437" s="260">
        <v>83.377496342750874</v>
      </c>
      <c r="CU437" s="267">
        <f t="shared" si="1612"/>
        <v>2101.1129017793514</v>
      </c>
      <c r="CV437" s="260">
        <v>2.5754999999999959</v>
      </c>
      <c r="CW437" s="260">
        <v>0.27775712419265097</v>
      </c>
      <c r="CX437" s="68">
        <f t="shared" si="1724"/>
        <v>3.8066613870602816E-3</v>
      </c>
      <c r="CY437" s="68">
        <f t="shared" si="1725"/>
        <v>0.16264179509950355</v>
      </c>
      <c r="CZ437" s="260">
        <v>0.14266285620963301</v>
      </c>
      <c r="DA437" s="69">
        <f t="shared" si="1726"/>
        <v>3.5951039764827359</v>
      </c>
      <c r="DB437" s="260">
        <v>6.6000000000000031E-2</v>
      </c>
      <c r="DC437" s="260">
        <v>7.1178296240399699E-3</v>
      </c>
      <c r="DD437" s="68">
        <f t="shared" si="1727"/>
        <v>9.7549854997467788E-5</v>
      </c>
      <c r="DE437" s="68">
        <f t="shared" si="1728"/>
        <v>4.1678736076751002E-3</v>
      </c>
      <c r="DF437" s="260">
        <v>3.6558914812020002E-3</v>
      </c>
      <c r="DG437" s="69">
        <f t="shared" si="1729"/>
        <v>9.212846532629039E-2</v>
      </c>
      <c r="DH437" s="260">
        <v>490.33650196432001</v>
      </c>
      <c r="DI437" s="260">
        <v>107.87403043215041</v>
      </c>
      <c r="DJ437" s="260">
        <v>7.4387904729166632</v>
      </c>
      <c r="DK437" s="260">
        <v>356.96497343002494</v>
      </c>
      <c r="DL437" s="68">
        <f t="shared" si="1730"/>
        <v>25.073219733724951</v>
      </c>
      <c r="DM437" s="68">
        <f t="shared" si="1731"/>
        <v>113.82256535784461</v>
      </c>
      <c r="DN437" s="260">
        <v>103.81346364196899</v>
      </c>
      <c r="DO437" s="68">
        <f t="shared" si="1732"/>
        <v>1.4227635192131851</v>
      </c>
      <c r="DP437" s="68">
        <f t="shared" si="1733"/>
        <v>60.788388889409511</v>
      </c>
      <c r="DQ437" s="260">
        <v>53.3211354316363</v>
      </c>
      <c r="DR437" s="264">
        <f t="shared" si="1734"/>
        <v>1343.6986744476208</v>
      </c>
      <c r="DS437" s="260">
        <v>149.55000000000001</v>
      </c>
      <c r="DT437" s="260">
        <v>32.901000000000003</v>
      </c>
      <c r="DU437" s="260">
        <v>108.882234561958</v>
      </c>
      <c r="DV437" s="68">
        <f t="shared" si="1735"/>
        <v>7.6478881556319296</v>
      </c>
      <c r="DW437" s="68">
        <f t="shared" si="1736"/>
        <v>34.718407076895048</v>
      </c>
      <c r="DX437" s="260">
        <v>2.7990893181666698</v>
      </c>
      <c r="DY437" s="260">
        <v>1.946728434625</v>
      </c>
      <c r="DZ437" s="260">
        <v>0</v>
      </c>
      <c r="EA437" s="260">
        <v>31.930912873084999</v>
      </c>
      <c r="EB437" s="68">
        <f t="shared" si="1737"/>
        <v>0.43761316092562991</v>
      </c>
      <c r="EC437" s="68">
        <f t="shared" si="1738"/>
        <v>18.697273756486414</v>
      </c>
      <c r="ED437" s="267">
        <v>16.4004982593917</v>
      </c>
      <c r="EE437" s="69">
        <f t="shared" si="1739"/>
        <v>413.29255613667175</v>
      </c>
      <c r="EF437" s="260">
        <v>517.56548825396771</v>
      </c>
      <c r="EG437" s="260">
        <v>113.86440741587298</v>
      </c>
      <c r="EH437" s="260">
        <v>689.18783912422293</v>
      </c>
      <c r="EI437" s="260">
        <v>376.82171108821746</v>
      </c>
      <c r="EJ437" s="268">
        <f t="shared" si="1740"/>
        <v>26.467956986836391</v>
      </c>
      <c r="EK437" s="266">
        <f t="shared" si="1741"/>
        <v>120.15412444101119</v>
      </c>
      <c r="EL437" s="260">
        <v>183.06189049871057</v>
      </c>
      <c r="EM437" s="268">
        <f t="shared" si="1742"/>
        <v>2.5088632092848284</v>
      </c>
      <c r="EN437" s="268">
        <f t="shared" si="1743"/>
        <v>107.19262222908198</v>
      </c>
      <c r="EO437" s="269">
        <f t="shared" si="1744"/>
        <v>1880.5013363809917</v>
      </c>
      <c r="EP437" s="69">
        <f t="shared" si="1745"/>
        <v>2369.4316838400496</v>
      </c>
      <c r="EQ437" s="260">
        <v>163.08000000000001</v>
      </c>
      <c r="ER437" s="260">
        <v>35.877600000000001</v>
      </c>
      <c r="ES437" s="260">
        <v>118.732964308687</v>
      </c>
      <c r="ET437" s="68">
        <f t="shared" si="1746"/>
        <v>8.3398034130421745</v>
      </c>
      <c r="EU437" s="68">
        <f t="shared" si="1747"/>
        <v>37.859430465396549</v>
      </c>
      <c r="EV437" s="260">
        <v>11.7050053306917</v>
      </c>
      <c r="EW437" s="260">
        <v>35.5239627819196</v>
      </c>
      <c r="EX437" s="68">
        <f t="shared" si="1748"/>
        <v>0.48685590992620814</v>
      </c>
      <c r="EY437" s="68">
        <f t="shared" si="1749"/>
        <v>20.801198502804152</v>
      </c>
      <c r="EZ437" s="260">
        <v>18.245976621064901</v>
      </c>
      <c r="FA437" s="69">
        <f t="shared" si="1750"/>
        <v>459.79861085083587</v>
      </c>
      <c r="FB437" s="260">
        <v>0.83333333333333348</v>
      </c>
      <c r="FC437" s="260">
        <v>8.9871586162120806E-2</v>
      </c>
      <c r="FD437" s="68">
        <f t="shared" si="1751"/>
        <v>1.2316900883518657E-3</v>
      </c>
      <c r="FE437" s="68">
        <f t="shared" si="1752"/>
        <v>5.2624666763574489E-2</v>
      </c>
      <c r="FF437" s="260">
        <v>4.6160245974772703E-2</v>
      </c>
      <c r="FG437" s="69">
        <f t="shared" si="1753"/>
        <v>1.1632381985642724</v>
      </c>
      <c r="FH437" s="260">
        <v>573.38049999999998</v>
      </c>
      <c r="FI437" s="260">
        <v>61.836738011315902</v>
      </c>
      <c r="FJ437" s="68">
        <f t="shared" si="1754"/>
        <v>0.84747249444508443</v>
      </c>
      <c r="FK437" s="68">
        <f t="shared" si="1755"/>
        <v>36.208749289478071</v>
      </c>
      <c r="FL437" s="260">
        <v>31.760999999999999</v>
      </c>
      <c r="FM437" s="69">
        <f t="shared" si="1756"/>
        <v>800.37388561357898</v>
      </c>
      <c r="FN437" s="260">
        <v>0</v>
      </c>
      <c r="FO437" s="260">
        <v>0</v>
      </c>
      <c r="FP437" s="68">
        <f t="shared" si="1757"/>
        <v>0</v>
      </c>
      <c r="FQ437" s="68">
        <f t="shared" si="1758"/>
        <v>0</v>
      </c>
      <c r="FR437" s="260">
        <v>0</v>
      </c>
      <c r="FS437" s="264">
        <f t="shared" si="1759"/>
        <v>0</v>
      </c>
      <c r="FT437" s="270">
        <f t="shared" si="1613"/>
        <v>10710.773382994425</v>
      </c>
      <c r="FU437" s="271">
        <f t="shared" si="1614"/>
        <v>3577.8820853139732</v>
      </c>
      <c r="FV437" s="272">
        <f t="shared" si="1760"/>
        <v>810.72747295900399</v>
      </c>
      <c r="FW437" s="272">
        <f t="shared" si="1615"/>
        <v>115.56844525477869</v>
      </c>
      <c r="FX437" s="272">
        <f t="shared" si="1616"/>
        <v>662.63166666666802</v>
      </c>
      <c r="FY437" s="272">
        <f t="shared" si="1617"/>
        <v>0</v>
      </c>
      <c r="FZ437" s="272">
        <f t="shared" si="1618"/>
        <v>0</v>
      </c>
      <c r="GA437" s="272">
        <f t="shared" si="1619"/>
        <v>2.5754999999999959</v>
      </c>
      <c r="GB437" s="272">
        <f t="shared" si="1620"/>
        <v>6.6000000000000031E-2</v>
      </c>
      <c r="GC437" s="272">
        <f t="shared" si="1621"/>
        <v>573.38049999999998</v>
      </c>
      <c r="GD437" s="272">
        <f t="shared" si="1622"/>
        <v>0</v>
      </c>
      <c r="GE437" s="272">
        <f t="shared" si="1623"/>
        <v>1930.2801810136646</v>
      </c>
      <c r="GF437" s="273">
        <f t="shared" si="1624"/>
        <v>750.90145887562255</v>
      </c>
      <c r="GG437" s="273">
        <f t="shared" si="1625"/>
        <v>135.5828799143998</v>
      </c>
      <c r="GH437" s="272">
        <f t="shared" si="1761"/>
        <v>827.50544184681507</v>
      </c>
      <c r="GI437" s="274">
        <f t="shared" si="1762"/>
        <v>591.14992822410738</v>
      </c>
      <c r="GJ437" s="275">
        <f t="shared" si="1626"/>
        <v>11.3409620805106</v>
      </c>
      <c r="GK437" s="271">
        <f t="shared" si="1763"/>
        <v>8500.6172930549037</v>
      </c>
      <c r="GL437" s="276">
        <f t="shared" si="1764"/>
        <v>10710.777789249179</v>
      </c>
      <c r="GM437" s="272">
        <f t="shared" si="1765"/>
        <v>4919.9334724137034</v>
      </c>
      <c r="GN437" s="272">
        <f t="shared" si="1766"/>
        <v>262.49228724968913</v>
      </c>
      <c r="GO437" s="277">
        <f t="shared" si="1767"/>
        <v>0.57877367052312101</v>
      </c>
      <c r="GP437" s="278">
        <f t="shared" si="1768"/>
        <v>3.0879203027308167E-2</v>
      </c>
      <c r="GQ437" s="279">
        <f t="shared" si="1769"/>
        <v>1.0846566548975232</v>
      </c>
      <c r="GR437" s="280">
        <f t="shared" si="1770"/>
        <v>8500.6172930549037</v>
      </c>
      <c r="GS437" s="272">
        <f t="shared" si="1771"/>
        <v>4919.9334724137034</v>
      </c>
      <c r="GT437" s="272">
        <f t="shared" si="1627"/>
        <v>262.49228724968913</v>
      </c>
      <c r="GU437" s="73">
        <f t="shared" si="1772"/>
        <v>0.57877367052312101</v>
      </c>
      <c r="GV437" s="74">
        <f t="shared" si="1773"/>
        <v>3.0879203027308167E-2</v>
      </c>
      <c r="GW437" s="279">
        <f t="shared" si="1774"/>
        <v>1.0846566548975232</v>
      </c>
      <c r="GX437" s="280">
        <f t="shared" si="1775"/>
        <v>7083.8059915555086</v>
      </c>
      <c r="GY437" s="272">
        <f t="shared" si="1628"/>
        <v>4426.2263230012113</v>
      </c>
      <c r="GZ437" s="272">
        <f t="shared" si="1629"/>
        <v>171.12587335689776</v>
      </c>
      <c r="HA437" s="73">
        <f t="shared" si="1776"/>
        <v>0.62483731602441461</v>
      </c>
      <c r="HB437" s="74">
        <f t="shared" si="1777"/>
        <v>2.4157334850911243E-2</v>
      </c>
      <c r="HC437" s="279">
        <f t="shared" si="1778"/>
        <v>1.0899733534194507</v>
      </c>
      <c r="HD437" s="280">
        <f t="shared" si="1779"/>
        <v>7661.2445755234148</v>
      </c>
      <c r="HE437" s="272">
        <f t="shared" si="1630"/>
        <v>4861.5660156569647</v>
      </c>
      <c r="HF437" s="272">
        <f t="shared" si="1631"/>
        <v>185.34028153914937</v>
      </c>
      <c r="HG437" s="73">
        <f t="shared" si="1780"/>
        <v>0.63456609010877629</v>
      </c>
      <c r="HH437" s="74">
        <f t="shared" si="1781"/>
        <v>2.4191928571407988E-2</v>
      </c>
      <c r="HI437" s="281">
        <f t="shared" si="1782"/>
        <v>1.0913213766387662</v>
      </c>
      <c r="HJ437" s="72">
        <f t="shared" si="1632"/>
        <v>3.6470495364274318</v>
      </c>
      <c r="HK437" s="73">
        <f t="shared" si="1783"/>
        <v>3.6470495364274318</v>
      </c>
      <c r="HL437" s="73">
        <f t="shared" si="1633"/>
        <v>3.0541053362813009</v>
      </c>
      <c r="HM437" s="74">
        <f t="shared" si="1784"/>
        <v>3.3071402997661172</v>
      </c>
      <c r="HN437" s="75"/>
      <c r="HO437" s="75"/>
      <c r="HP437" s="76">
        <f t="shared" si="1785"/>
        <v>435.33969265575297</v>
      </c>
      <c r="HQ437" s="77">
        <f t="shared" si="1786"/>
        <v>495.4209236391734</v>
      </c>
      <c r="HR437" s="77">
        <f t="shared" si="1787"/>
        <v>14.214408182251612</v>
      </c>
      <c r="HS437" s="77">
        <f t="shared" si="1788"/>
        <v>16.41479856886416</v>
      </c>
      <c r="HT437" s="282">
        <f t="shared" si="1789"/>
        <v>577.43858396790654</v>
      </c>
      <c r="HU437" s="73">
        <f t="shared" si="1844"/>
        <v>0.7539151430863662</v>
      </c>
      <c r="HV437" s="74">
        <f t="shared" si="1845"/>
        <v>2.4616311720246312E-2</v>
      </c>
      <c r="HW437" s="279">
        <f t="shared" si="1605"/>
        <v>1.1078584339516435</v>
      </c>
      <c r="HX437" s="76">
        <f t="shared" si="1790"/>
        <v>840.09505007706855</v>
      </c>
      <c r="HY437" s="77">
        <f t="shared" si="1791"/>
        <v>956.03656793820471</v>
      </c>
      <c r="HZ437" s="77">
        <f t="shared" si="1634"/>
        <v>36.059924685602248</v>
      </c>
      <c r="IA437" s="77">
        <f t="shared" si="1792"/>
        <v>41.642001026933478</v>
      </c>
      <c r="IB437" s="282">
        <f t="shared" si="1793"/>
        <v>1136.8106240217908</v>
      </c>
      <c r="IC437" s="73">
        <f t="shared" si="1846"/>
        <v>0.73899296182243046</v>
      </c>
      <c r="ID437" s="74">
        <f t="shared" si="1847"/>
        <v>3.1720256587706767E-2</v>
      </c>
      <c r="IE437" s="279">
        <f t="shared" si="1854"/>
        <v>1.1068987143808906</v>
      </c>
      <c r="IF437" s="76">
        <f t="shared" si="1635"/>
        <v>58.367456756738882</v>
      </c>
      <c r="IG437" s="77">
        <f t="shared" si="1794"/>
        <v>66.422749463736409</v>
      </c>
      <c r="IH437" s="77">
        <f t="shared" si="1636"/>
        <v>77.15200571053974</v>
      </c>
      <c r="II437" s="77">
        <f t="shared" si="1795"/>
        <v>89.095136194531293</v>
      </c>
      <c r="IJ437" s="282">
        <f t="shared" si="1796"/>
        <v>839.37271753148877</v>
      </c>
      <c r="IK437" s="73">
        <f t="shared" si="1637"/>
        <v>6.9536995350994654E-2</v>
      </c>
      <c r="IL437" s="74">
        <f t="shared" si="1638"/>
        <v>9.1916265681634343E-2</v>
      </c>
      <c r="IM437" s="279">
        <f t="shared" si="1797"/>
        <v>1.0238254386559078</v>
      </c>
      <c r="IN437" s="76">
        <f t="shared" si="1639"/>
        <v>0.36663862748593307</v>
      </c>
      <c r="IO437" s="77">
        <f t="shared" si="1798"/>
        <v>0.41723842446526666</v>
      </c>
      <c r="IP437" s="77">
        <f t="shared" si="1640"/>
        <v>1.1939935295460219E-2</v>
      </c>
      <c r="IQ437" s="77">
        <f t="shared" si="1799"/>
        <v>1.3788237279197462E-2</v>
      </c>
      <c r="IR437" s="282">
        <f t="shared" si="1800"/>
        <v>0.51664565813446239</v>
      </c>
      <c r="IS437" s="73">
        <f t="shared" si="1606"/>
        <v>0.70965200561215513</v>
      </c>
      <c r="IT437" s="74">
        <f t="shared" si="1607"/>
        <v>2.3110491896077692E-2</v>
      </c>
      <c r="IU437" s="279">
        <f t="shared" si="1608"/>
        <v>1.1015165774400464</v>
      </c>
      <c r="IV437" s="76">
        <f t="shared" si="1641"/>
        <v>0</v>
      </c>
      <c r="IW437" s="77">
        <f t="shared" si="1801"/>
        <v>0</v>
      </c>
      <c r="IX437" s="77">
        <f t="shared" si="1802"/>
        <v>0</v>
      </c>
      <c r="IY437" s="77">
        <f t="shared" si="1803"/>
        <v>0</v>
      </c>
      <c r="IZ437" s="282">
        <f t="shared" si="1804"/>
        <v>0</v>
      </c>
      <c r="JA437" s="283"/>
      <c r="JB437" s="284"/>
      <c r="JC437" s="285"/>
      <c r="JD437" s="76">
        <f t="shared" si="1642"/>
        <v>0</v>
      </c>
      <c r="JE437" s="77">
        <f t="shared" si="1805"/>
        <v>0</v>
      </c>
      <c r="JF437" s="77">
        <f t="shared" si="1643"/>
        <v>0</v>
      </c>
      <c r="JG437" s="77">
        <f t="shared" si="1806"/>
        <v>0</v>
      </c>
      <c r="JH437" s="282">
        <f t="shared" si="1807"/>
        <v>0</v>
      </c>
      <c r="JI437" s="283"/>
      <c r="JJ437" s="284"/>
      <c r="JK437" s="285"/>
      <c r="JL437" s="76">
        <f t="shared" si="1644"/>
        <v>1303.1517291308151</v>
      </c>
      <c r="JM437" s="77">
        <f t="shared" si="1808"/>
        <v>1482.9996992681588</v>
      </c>
      <c r="JN437" s="77">
        <f t="shared" si="1645"/>
        <v>61.816436251639239</v>
      </c>
      <c r="JO437" s="77">
        <f t="shared" si="1809"/>
        <v>71.385620583392992</v>
      </c>
      <c r="JP437" s="282">
        <f t="shared" si="1810"/>
        <v>1667.5499220471042</v>
      </c>
      <c r="JQ437" s="73">
        <f t="shared" si="1646"/>
        <v>0.78147689127714415</v>
      </c>
      <c r="JR437" s="74">
        <f t="shared" si="1647"/>
        <v>3.7070216270198762E-2</v>
      </c>
      <c r="JS437" s="279">
        <f t="shared" si="1848"/>
        <v>1.1135900952437854</v>
      </c>
      <c r="JT437" s="76">
        <f t="shared" si="1648"/>
        <v>0.19842299002139432</v>
      </c>
      <c r="JU437" s="77">
        <f t="shared" si="1811"/>
        <v>0.22580734687424694</v>
      </c>
      <c r="JV437" s="77">
        <f t="shared" si="1649"/>
        <v>3.8066613870602816E-3</v>
      </c>
      <c r="JW437" s="77">
        <f t="shared" si="1812"/>
        <v>4.3959325697772132E-3</v>
      </c>
      <c r="JX437" s="282">
        <f t="shared" si="1813"/>
        <v>2.8532571241926474</v>
      </c>
      <c r="JY437" s="73">
        <f t="shared" si="1855"/>
        <v>6.9542624931687405E-2</v>
      </c>
      <c r="JZ437" s="74">
        <f t="shared" si="1856"/>
        <v>1.3341459326549154E-3</v>
      </c>
      <c r="KA437" s="279">
        <f t="shared" si="1857"/>
        <v>1.0098041034571972</v>
      </c>
      <c r="KB437" s="76">
        <f t="shared" si="1650"/>
        <v>5.0848058013636226E-3</v>
      </c>
      <c r="KC437" s="77">
        <f t="shared" si="1814"/>
        <v>5.7865598500098162E-3</v>
      </c>
      <c r="KD437" s="77">
        <f t="shared" si="1651"/>
        <v>9.7549854997467788E-5</v>
      </c>
      <c r="KE437" s="77">
        <f t="shared" si="1815"/>
        <v>1.1265057255107581E-4</v>
      </c>
      <c r="KF437" s="282">
        <f t="shared" si="1816"/>
        <v>7.3117829624039982E-2</v>
      </c>
      <c r="KG437" s="73">
        <f t="shared" si="1858"/>
        <v>6.9542624931687239E-2</v>
      </c>
      <c r="KH437" s="74">
        <f t="shared" si="1859"/>
        <v>1.3341459326549122E-3</v>
      </c>
      <c r="KI437" s="279">
        <f t="shared" si="1860"/>
        <v>1.0098041034571972</v>
      </c>
      <c r="KJ437" s="76">
        <f t="shared" si="1652"/>
        <v>811.23589657812045</v>
      </c>
      <c r="KK437" s="77">
        <f t="shared" si="1817"/>
        <v>923.19456266486679</v>
      </c>
      <c r="KL437" s="77">
        <f t="shared" si="1653"/>
        <v>26.495983252938135</v>
      </c>
      <c r="KM437" s="77">
        <f t="shared" si="1818"/>
        <v>30.597561460492958</v>
      </c>
      <c r="KN437" s="282">
        <f t="shared" si="1819"/>
        <v>1066.4275194028737</v>
      </c>
      <c r="KO437" s="73">
        <f t="shared" si="1654"/>
        <v>0.76070420335022571</v>
      </c>
      <c r="KP437" s="74">
        <f t="shared" si="1655"/>
        <v>2.4845554686898991E-2</v>
      </c>
      <c r="KQ437" s="279">
        <f t="shared" si="1656"/>
        <v>1.1088308789698964</v>
      </c>
      <c r="KR437" s="76">
        <f t="shared" si="1657"/>
        <v>247.61813061672538</v>
      </c>
      <c r="KS437" s="77">
        <f t="shared" si="1820"/>
        <v>281.79190882313964</v>
      </c>
      <c r="KT437" s="77">
        <f t="shared" si="1658"/>
        <v>8.0855013165575595</v>
      </c>
      <c r="KU437" s="77">
        <f t="shared" si="1821"/>
        <v>9.3371369203606704</v>
      </c>
      <c r="KV437" s="282">
        <f t="shared" si="1822"/>
        <v>328.00996518783472</v>
      </c>
      <c r="KW437" s="73">
        <f t="shared" si="1590"/>
        <v>0.75491038961248325</v>
      </c>
      <c r="KX437" s="74">
        <f t="shared" si="1591"/>
        <v>2.4650169734713401E-2</v>
      </c>
      <c r="KY437" s="279">
        <f t="shared" si="1592"/>
        <v>1.1080010291453524</v>
      </c>
      <c r="KZ437" s="76">
        <f t="shared" si="1659"/>
        <v>908.79292660735427</v>
      </c>
      <c r="LA437" s="77">
        <f t="shared" si="1823"/>
        <v>1034.2154384084351</v>
      </c>
      <c r="LB437" s="77">
        <f t="shared" si="1660"/>
        <v>28.976820196121221</v>
      </c>
      <c r="LC437" s="77">
        <f t="shared" si="1824"/>
        <v>33.462431962480785</v>
      </c>
      <c r="LD437" s="286">
        <f t="shared" si="1825"/>
        <v>1880.5013363809917</v>
      </c>
      <c r="LE437" s="73">
        <f t="shared" si="1661"/>
        <v>0.48327161966091353</v>
      </c>
      <c r="LF437" s="74">
        <f t="shared" si="1662"/>
        <v>1.5409093115502304E-2</v>
      </c>
      <c r="LG437" s="279">
        <f t="shared" si="1663"/>
        <v>1.0690816438436825</v>
      </c>
      <c r="LH437" s="76">
        <f t="shared" si="1664"/>
        <v>270.52356734120485</v>
      </c>
      <c r="LI437" s="77">
        <f t="shared" si="1826"/>
        <v>307.85852486996453</v>
      </c>
      <c r="LJ437" s="77">
        <f t="shared" si="1665"/>
        <v>8.8266593229683821</v>
      </c>
      <c r="LK437" s="77">
        <f t="shared" si="1827"/>
        <v>10.193026186163888</v>
      </c>
      <c r="LL437" s="282">
        <f t="shared" si="1828"/>
        <v>364.9195324212983</v>
      </c>
      <c r="LM437" s="73">
        <f t="shared" si="1849"/>
        <v>0.74132389008129707</v>
      </c>
      <c r="LN437" s="74">
        <f t="shared" si="1850"/>
        <v>2.4187960738637677E-2</v>
      </c>
      <c r="LO437" s="279">
        <f t="shared" si="1851"/>
        <v>1.1060544063924609</v>
      </c>
      <c r="LP437" s="76">
        <f t="shared" si="1666"/>
        <v>6.4202093451560874E-2</v>
      </c>
      <c r="LQ437" s="77">
        <f t="shared" si="1829"/>
        <v>7.3062624368810794E-2</v>
      </c>
      <c r="LR437" s="77">
        <f t="shared" si="1667"/>
        <v>1.2316900883518657E-3</v>
      </c>
      <c r="LS437" s="77">
        <f t="shared" si="1830"/>
        <v>1.4223557140287345E-3</v>
      </c>
      <c r="LT437" s="282">
        <f t="shared" si="1831"/>
        <v>0.92320491949545436</v>
      </c>
      <c r="LU437" s="73">
        <f t="shared" si="1599"/>
        <v>6.9542624931687211E-2</v>
      </c>
      <c r="LV437" s="74">
        <f t="shared" si="1600"/>
        <v>1.3341459326549118E-3</v>
      </c>
      <c r="LW437" s="279">
        <f t="shared" si="1601"/>
        <v>1.0098041034571972</v>
      </c>
      <c r="LX437" s="76">
        <f t="shared" si="1668"/>
        <v>44.174674133163244</v>
      </c>
      <c r="LY437" s="77">
        <f t="shared" si="1832"/>
        <v>50.271220910281102</v>
      </c>
      <c r="LZ437" s="77">
        <f t="shared" si="1669"/>
        <v>0.84747249444508443</v>
      </c>
      <c r="MA437" s="77">
        <f t="shared" si="1833"/>
        <v>0.97866123658518356</v>
      </c>
      <c r="MB437" s="286">
        <f t="shared" si="1834"/>
        <v>635.21736953458651</v>
      </c>
      <c r="MC437" s="73">
        <f t="shared" si="1593"/>
        <v>6.9542610532720969E-2</v>
      </c>
      <c r="MD437" s="74">
        <f t="shared" si="1594"/>
        <v>1.3341456564168164E-3</v>
      </c>
      <c r="ME437" s="279">
        <f t="shared" si="1595"/>
        <v>1.0098041014272341</v>
      </c>
      <c r="MF437" s="76">
        <f t="shared" si="1670"/>
        <v>0</v>
      </c>
      <c r="MG437" s="77">
        <f t="shared" si="1835"/>
        <v>0</v>
      </c>
      <c r="MH437" s="77">
        <f t="shared" si="1671"/>
        <v>0</v>
      </c>
      <c r="MI437" s="77">
        <f t="shared" si="1836"/>
        <v>0</v>
      </c>
      <c r="MJ437" s="286">
        <f t="shared" si="1837"/>
        <v>0</v>
      </c>
      <c r="MK437" s="73"/>
      <c r="ML437" s="74"/>
      <c r="MM437" s="279"/>
      <c r="MN437" s="287">
        <f t="shared" si="1838"/>
        <v>1.0846567487482746</v>
      </c>
      <c r="MO437" s="288">
        <f t="shared" si="1838"/>
        <v>1.0846567487482746</v>
      </c>
      <c r="MP437" s="288">
        <f t="shared" si="1838"/>
        <v>1.0899732120067387</v>
      </c>
      <c r="MQ437" s="289">
        <f t="shared" si="1672"/>
        <v>1.091321213819112</v>
      </c>
      <c r="MR437" s="290">
        <f t="shared" si="1839"/>
        <v>3.6470498519911985</v>
      </c>
      <c r="MS437" s="291">
        <f t="shared" si="1602"/>
        <v>3.6470498519911985</v>
      </c>
      <c r="MT437" s="291">
        <f t="shared" si="1673"/>
        <v>3.0541049400428819</v>
      </c>
      <c r="MU437" s="292">
        <f t="shared" si="1603"/>
        <v>3.3071398063574371</v>
      </c>
      <c r="MV437" s="359">
        <f t="shared" si="1674"/>
        <v>0.25303486631455535</v>
      </c>
      <c r="MW437" s="360">
        <f t="shared" si="1675"/>
        <v>0.49777235185708651</v>
      </c>
      <c r="MX437" s="360">
        <f t="shared" si="1676"/>
        <v>0.33991004563376143</v>
      </c>
      <c r="MY437" s="360">
        <f t="shared" si="1677"/>
        <v>2.2030331548800929E-4</v>
      </c>
      <c r="MZ437" s="360">
        <f t="shared" si="1678"/>
        <v>0</v>
      </c>
      <c r="NA437" s="360">
        <f t="shared" si="1679"/>
        <v>0</v>
      </c>
      <c r="NB437" s="360">
        <f t="shared" si="1680"/>
        <v>0.73452402682280082</v>
      </c>
      <c r="NC437" s="360">
        <f t="shared" si="1681"/>
        <v>1.110784513802917E-3</v>
      </c>
      <c r="ND437" s="360">
        <f t="shared" si="1682"/>
        <v>0</v>
      </c>
      <c r="NE437" s="360">
        <f t="shared" si="1683"/>
        <v>0.46770486474950229</v>
      </c>
      <c r="NF437" s="360">
        <f t="shared" si="1684"/>
        <v>0.1437077334801522</v>
      </c>
      <c r="NG437" s="360">
        <f t="shared" si="1685"/>
        <v>0.79518292669093105</v>
      </c>
      <c r="NH437" s="360">
        <f t="shared" si="1686"/>
        <v>0.15971425628307134</v>
      </c>
      <c r="NI437" s="360">
        <f t="shared" si="1687"/>
        <v>4.0392164138287889E-4</v>
      </c>
      <c r="NJ437" s="360">
        <f t="shared" si="1688"/>
        <v>0.25376377068866396</v>
      </c>
      <c r="NK437" s="361">
        <f t="shared" si="1689"/>
        <v>0</v>
      </c>
      <c r="NL437" s="145">
        <f t="shared" si="1840"/>
        <v>3.6470498519911985</v>
      </c>
      <c r="NM437" s="56">
        <f t="shared" si="1604"/>
        <v>3.6470498519911985</v>
      </c>
      <c r="NN437" s="56">
        <f t="shared" si="1841"/>
        <v>3.0541049400428819</v>
      </c>
      <c r="NO437" s="58">
        <f t="shared" si="1596"/>
        <v>3.3071398063574371</v>
      </c>
      <c r="NP437" s="55">
        <f t="shared" si="1690"/>
        <v>1.0846567487482746</v>
      </c>
      <c r="NQ437" s="56">
        <f t="shared" si="1597"/>
        <v>1.0846567487482746</v>
      </c>
      <c r="NR437" s="56">
        <f t="shared" si="1691"/>
        <v>1.0899732120067387</v>
      </c>
      <c r="NS437" s="61">
        <f t="shared" si="1598"/>
        <v>1.091321213819112</v>
      </c>
      <c r="NT437" s="41"/>
      <c r="NU437" s="86">
        <f t="shared" si="1852"/>
        <v>0</v>
      </c>
      <c r="NV437" s="86">
        <f t="shared" si="1852"/>
        <v>0</v>
      </c>
      <c r="NW437" s="86">
        <f t="shared" si="1852"/>
        <v>0</v>
      </c>
      <c r="NX437" s="86">
        <f t="shared" si="1842"/>
        <v>0</v>
      </c>
      <c r="NY437" s="87">
        <f t="shared" si="1853"/>
        <v>0</v>
      </c>
      <c r="NZ437" s="87">
        <f t="shared" si="1853"/>
        <v>0</v>
      </c>
      <c r="OA437" s="87">
        <f t="shared" si="1853"/>
        <v>0</v>
      </c>
      <c r="OB437" s="87">
        <f t="shared" si="1843"/>
        <v>0</v>
      </c>
      <c r="OC437" s="26"/>
    </row>
    <row r="438" spans="1:393" thickBot="1" x14ac:dyDescent="0.35">
      <c r="A438" s="136" t="s">
        <v>974</v>
      </c>
      <c r="B438" s="137" t="s">
        <v>975</v>
      </c>
      <c r="C438" s="133" t="s">
        <v>100</v>
      </c>
      <c r="D438" s="64">
        <f>VLOOKUP(B438,[1]УсіТ_1!$A$10:$G$556,6,FALSE)</f>
        <v>2743.3</v>
      </c>
      <c r="E438" s="64">
        <f>VLOOKUP(B438,[1]УсіТ_1!$A$10:$G$556,7,FALSE)</f>
        <v>0</v>
      </c>
      <c r="F438" s="38"/>
      <c r="G438" s="38"/>
      <c r="H438" s="39">
        <v>689.99</v>
      </c>
      <c r="I438" s="256">
        <v>3.9581</v>
      </c>
      <c r="J438" s="62">
        <v>3.9581</v>
      </c>
      <c r="K438" s="257">
        <f t="shared" si="1692"/>
        <v>3.3542999999999998</v>
      </c>
      <c r="L438" s="293">
        <f t="shared" si="1693"/>
        <v>3.6347999999999998</v>
      </c>
      <c r="M438" s="63">
        <v>0.28050000000000003</v>
      </c>
      <c r="N438" s="63">
        <v>0.58220000000000005</v>
      </c>
      <c r="O438" s="63">
        <v>0.32329999999999998</v>
      </c>
      <c r="P438" s="63">
        <v>1.06E-2</v>
      </c>
      <c r="Q438" s="63">
        <v>0</v>
      </c>
      <c r="R438" s="63">
        <v>0</v>
      </c>
      <c r="S438" s="63">
        <v>0.66310000000000002</v>
      </c>
      <c r="T438" s="63">
        <v>4.7199999999999999E-2</v>
      </c>
      <c r="U438" s="63">
        <v>1.1999999999999999E-3</v>
      </c>
      <c r="V438" s="63">
        <v>0.42420000000000002</v>
      </c>
      <c r="W438" s="63">
        <v>0.13850000000000001</v>
      </c>
      <c r="X438" s="63">
        <v>1.0952999999999999</v>
      </c>
      <c r="Y438" s="63">
        <v>0.13739999999999999</v>
      </c>
      <c r="Z438" s="63">
        <v>5.0000000000000001E-4</v>
      </c>
      <c r="AA438" s="63">
        <v>0.25409999999999999</v>
      </c>
      <c r="AB438" s="259">
        <v>0</v>
      </c>
      <c r="AC438" s="144">
        <v>278.11</v>
      </c>
      <c r="AD438" s="70">
        <v>61.184199999999997</v>
      </c>
      <c r="AE438" s="70">
        <v>202.48236879990799</v>
      </c>
      <c r="AF438" s="68">
        <f t="shared" si="1694"/>
        <v>14.222361584505537</v>
      </c>
      <c r="AG438" s="68">
        <f t="shared" si="1695"/>
        <v>64.563933080276257</v>
      </c>
      <c r="AH438" s="71">
        <v>9.5383079669583299</v>
      </c>
      <c r="AI438" s="71">
        <v>59.457050939774902</v>
      </c>
      <c r="AJ438" s="68">
        <f t="shared" si="1696"/>
        <v>0.81485888312961507</v>
      </c>
      <c r="AK438" s="68">
        <f t="shared" si="1697"/>
        <v>34.815314005988952</v>
      </c>
      <c r="AL438" s="71">
        <v>30.538596385331999</v>
      </c>
      <c r="AM438" s="69">
        <f t="shared" si="1698"/>
        <v>769.57262891036783</v>
      </c>
      <c r="AN438" s="260">
        <v>556.71</v>
      </c>
      <c r="AO438" s="71">
        <v>122.47620000000001</v>
      </c>
      <c r="AP438" s="71">
        <v>405.32148982272003</v>
      </c>
      <c r="AQ438" s="68">
        <f t="shared" si="1699"/>
        <v>28.469781445147852</v>
      </c>
      <c r="AR438" s="68">
        <f t="shared" si="1700"/>
        <v>129.24162088785215</v>
      </c>
      <c r="AS438" s="71">
        <v>59.713720617658304</v>
      </c>
      <c r="AT438" s="261">
        <f t="shared" si="1609"/>
        <v>12.950561027438468</v>
      </c>
      <c r="AU438" s="71">
        <v>123.399591692323</v>
      </c>
      <c r="AV438" s="68">
        <f t="shared" si="1701"/>
        <v>1.6911914041432867</v>
      </c>
      <c r="AW438" s="68">
        <f t="shared" si="1702"/>
        <v>72.257124513806502</v>
      </c>
      <c r="AX438" s="71">
        <v>63.381050106635101</v>
      </c>
      <c r="AY438" s="69">
        <f t="shared" si="1703"/>
        <v>1597.2024626872035</v>
      </c>
      <c r="AZ438" s="260">
        <v>109</v>
      </c>
      <c r="BA438" s="260">
        <v>555.59116666666796</v>
      </c>
      <c r="BB438" s="260">
        <v>57.940221666666801</v>
      </c>
      <c r="BC438" s="262">
        <f t="shared" si="1704"/>
        <v>46.352177333333444</v>
      </c>
      <c r="BD438" s="262">
        <f t="shared" si="1610"/>
        <v>11.588044333333357</v>
      </c>
      <c r="BE438" s="260">
        <v>21.7474256666667</v>
      </c>
      <c r="BF438" s="262">
        <f t="shared" si="1705"/>
        <v>17.397940533333362</v>
      </c>
      <c r="BG438" s="262">
        <f t="shared" si="1611"/>
        <v>4.3494851333333386</v>
      </c>
      <c r="BH438" s="260">
        <v>68.505767003699233</v>
      </c>
      <c r="BI438" s="263">
        <f t="shared" si="1706"/>
        <v>40.113825892084101</v>
      </c>
      <c r="BJ438" s="68">
        <f t="shared" si="1707"/>
        <v>0.93887153678569801</v>
      </c>
      <c r="BK438" s="260">
        <v>35.186246084598586</v>
      </c>
      <c r="BL438" s="69">
        <f t="shared" si="1708"/>
        <v>886.76499250595919</v>
      </c>
      <c r="BM438" s="260">
        <v>9.7899999999999991</v>
      </c>
      <c r="BN438" s="260">
        <v>2.1537999999999999</v>
      </c>
      <c r="BO438" s="260">
        <v>7.1277638004785704</v>
      </c>
      <c r="BP438" s="68">
        <f t="shared" si="1709"/>
        <v>0.50065412934561471</v>
      </c>
      <c r="BQ438" s="68">
        <f t="shared" si="1710"/>
        <v>2.2727730209481978</v>
      </c>
      <c r="BR438" s="260">
        <v>1.7021701962</v>
      </c>
      <c r="BS438" s="260">
        <v>2.2403621097497801</v>
      </c>
      <c r="BT438" s="68">
        <f t="shared" si="1711"/>
        <v>3.0704162714120738E-2</v>
      </c>
      <c r="BU438" s="68">
        <f t="shared" si="1712"/>
        <v>1.3118529948124227</v>
      </c>
      <c r="BV438" s="260">
        <v>1.1507048053214199</v>
      </c>
      <c r="BW438" s="69">
        <f t="shared" si="1713"/>
        <v>28.997761094099729</v>
      </c>
      <c r="BX438" s="260">
        <v>0</v>
      </c>
      <c r="BY438" s="260">
        <v>0</v>
      </c>
      <c r="BZ438" s="263">
        <f t="shared" si="1714"/>
        <v>0</v>
      </c>
      <c r="CA438" s="263">
        <f t="shared" si="1715"/>
        <v>0</v>
      </c>
      <c r="CB438" s="260">
        <v>0</v>
      </c>
      <c r="CC438" s="264">
        <f t="shared" si="1716"/>
        <v>0</v>
      </c>
      <c r="CD438" s="260">
        <v>0</v>
      </c>
      <c r="CE438" s="260">
        <v>0</v>
      </c>
      <c r="CF438" s="263">
        <f t="shared" si="1717"/>
        <v>0</v>
      </c>
      <c r="CG438" s="263">
        <f t="shared" si="1718"/>
        <v>0</v>
      </c>
      <c r="CH438" s="260">
        <v>0</v>
      </c>
      <c r="CI438" s="69">
        <f t="shared" si="1719"/>
        <v>0</v>
      </c>
      <c r="CJ438" s="260">
        <v>729.43513433560474</v>
      </c>
      <c r="CK438" s="260">
        <v>160.47574329593718</v>
      </c>
      <c r="CL438" s="260">
        <v>58.654537347075902</v>
      </c>
      <c r="CM438" s="260">
        <v>26.596983636198662</v>
      </c>
      <c r="CN438" s="260">
        <v>354.63287175021185</v>
      </c>
      <c r="CO438" s="265">
        <f t="shared" si="1720"/>
        <v>24.909412911734879</v>
      </c>
      <c r="CP438" s="266">
        <f t="shared" si="1721"/>
        <v>113.07894675201604</v>
      </c>
      <c r="CQ438" s="260">
        <v>140.54459700337108</v>
      </c>
      <c r="CR438" s="265">
        <f t="shared" si="1722"/>
        <v>1.9261637019312008</v>
      </c>
      <c r="CS438" s="265">
        <f t="shared" si="1723"/>
        <v>82.296450953711954</v>
      </c>
      <c r="CT438" s="260">
        <v>72.187144403993017</v>
      </c>
      <c r="CU438" s="267">
        <f t="shared" si="1612"/>
        <v>1819.1160337634326</v>
      </c>
      <c r="CV438" s="260">
        <v>92.717999999999805</v>
      </c>
      <c r="CW438" s="260">
        <v>9.9992564709354195</v>
      </c>
      <c r="CX438" s="68">
        <f t="shared" si="1724"/>
        <v>0.13703980993416992</v>
      </c>
      <c r="CY438" s="68">
        <f t="shared" si="1725"/>
        <v>5.8551046235821191</v>
      </c>
      <c r="CZ438" s="260">
        <v>5.1358628235467698</v>
      </c>
      <c r="DA438" s="69">
        <f t="shared" si="1726"/>
        <v>129.42374315337838</v>
      </c>
      <c r="DB438" s="260">
        <v>2.375999999999999</v>
      </c>
      <c r="DC438" s="260">
        <v>0.25624186646543901</v>
      </c>
      <c r="DD438" s="68">
        <f t="shared" si="1727"/>
        <v>3.5117947799088414E-3</v>
      </c>
      <c r="DE438" s="68">
        <f t="shared" si="1728"/>
        <v>0.15004344987630366</v>
      </c>
      <c r="DF438" s="260">
        <v>0.13161209332327201</v>
      </c>
      <c r="DG438" s="69">
        <f t="shared" si="1729"/>
        <v>3.3166247517464518</v>
      </c>
      <c r="DH438" s="260">
        <v>424.62161252882811</v>
      </c>
      <c r="DI438" s="260">
        <v>93.416754756342186</v>
      </c>
      <c r="DJ438" s="260">
        <v>6.4418917984333293</v>
      </c>
      <c r="DK438" s="260">
        <v>309.12453392098683</v>
      </c>
      <c r="DL438" s="68">
        <f t="shared" si="1730"/>
        <v>21.712907262610113</v>
      </c>
      <c r="DM438" s="68">
        <f t="shared" si="1731"/>
        <v>98.568067135113694</v>
      </c>
      <c r="DN438" s="260">
        <v>89.901184099503894</v>
      </c>
      <c r="DO438" s="68">
        <f t="shared" si="1732"/>
        <v>1.2320957280837008</v>
      </c>
      <c r="DP438" s="68">
        <f t="shared" si="1733"/>
        <v>52.641997954200903</v>
      </c>
      <c r="DQ438" s="260">
        <v>46.175448199728201</v>
      </c>
      <c r="DR438" s="264">
        <f t="shared" si="1734"/>
        <v>1163.6177103645869</v>
      </c>
      <c r="DS438" s="260">
        <v>137.44</v>
      </c>
      <c r="DT438" s="260">
        <v>30.236799999999999</v>
      </c>
      <c r="DU438" s="260">
        <v>100.06535819589099</v>
      </c>
      <c r="DV438" s="68">
        <f t="shared" si="1735"/>
        <v>7.0285907596793828</v>
      </c>
      <c r="DW438" s="68">
        <f t="shared" si="1736"/>
        <v>31.907040245058191</v>
      </c>
      <c r="DX438" s="260">
        <v>2.5738620268333299</v>
      </c>
      <c r="DY438" s="260">
        <v>1.71893573095833</v>
      </c>
      <c r="DZ438" s="260">
        <v>0</v>
      </c>
      <c r="EA438" s="260">
        <v>29.337855579720198</v>
      </c>
      <c r="EB438" s="68">
        <f t="shared" si="1737"/>
        <v>0.4020753107200653</v>
      </c>
      <c r="EC438" s="68">
        <f t="shared" si="1738"/>
        <v>17.178898686127482</v>
      </c>
      <c r="ED438" s="267">
        <v>15.0686405766702</v>
      </c>
      <c r="EE438" s="69">
        <f t="shared" si="1739"/>
        <v>379.72974253208764</v>
      </c>
      <c r="EF438" s="260">
        <v>664.27332936507923</v>
      </c>
      <c r="EG438" s="260">
        <v>146.14013246031737</v>
      </c>
      <c r="EH438" s="260">
        <v>858.61227793575199</v>
      </c>
      <c r="EI438" s="260">
        <v>483.63466707577061</v>
      </c>
      <c r="EJ438" s="268">
        <f t="shared" si="1740"/>
        <v>33.970499015402126</v>
      </c>
      <c r="EK438" s="266">
        <f t="shared" si="1741"/>
        <v>154.21271721311436</v>
      </c>
      <c r="EL438" s="260">
        <v>232.15560627699622</v>
      </c>
      <c r="EM438" s="268">
        <f t="shared" si="1742"/>
        <v>3.1816925840262331</v>
      </c>
      <c r="EN438" s="268">
        <f t="shared" si="1743"/>
        <v>135.93964387792025</v>
      </c>
      <c r="EO438" s="269">
        <f t="shared" si="1744"/>
        <v>2384.8160131139157</v>
      </c>
      <c r="EP438" s="69">
        <f t="shared" si="1745"/>
        <v>3004.8681765235342</v>
      </c>
      <c r="EQ438" s="260">
        <v>133.74</v>
      </c>
      <c r="ER438" s="260">
        <v>29.422799999999999</v>
      </c>
      <c r="ES438" s="260">
        <v>97.371514880082103</v>
      </c>
      <c r="ET438" s="68">
        <f t="shared" si="1746"/>
        <v>6.8393752051769665</v>
      </c>
      <c r="EU438" s="68">
        <f t="shared" si="1747"/>
        <v>31.048075977692736</v>
      </c>
      <c r="EV438" s="260">
        <v>9.4861738688833306</v>
      </c>
      <c r="EW438" s="260">
        <v>29.120603544168699</v>
      </c>
      <c r="EX438" s="68">
        <f t="shared" si="1748"/>
        <v>0.399097871572832</v>
      </c>
      <c r="EY438" s="68">
        <f t="shared" si="1749"/>
        <v>17.05168588770216</v>
      </c>
      <c r="EZ438" s="260">
        <v>14.9570546146567</v>
      </c>
      <c r="FA438" s="69">
        <f t="shared" si="1750"/>
        <v>376.91777628934904</v>
      </c>
      <c r="FB438" s="260">
        <v>0.83333333333333348</v>
      </c>
      <c r="FC438" s="260">
        <v>8.9871586162120806E-2</v>
      </c>
      <c r="FD438" s="68">
        <f t="shared" si="1751"/>
        <v>1.2316900883518657E-3</v>
      </c>
      <c r="FE438" s="68">
        <f t="shared" si="1752"/>
        <v>5.2624666763574489E-2</v>
      </c>
      <c r="FF438" s="260">
        <v>4.6160245974772703E-2</v>
      </c>
      <c r="FG438" s="69">
        <f t="shared" si="1753"/>
        <v>1.1632381985642724</v>
      </c>
      <c r="FH438" s="260">
        <v>499.37836666666601</v>
      </c>
      <c r="FI438" s="260">
        <v>53.855911088858903</v>
      </c>
      <c r="FJ438" s="68">
        <f t="shared" si="1754"/>
        <v>0.73809526147281124</v>
      </c>
      <c r="FK438" s="68">
        <f t="shared" si="1755"/>
        <v>31.535544161725689</v>
      </c>
      <c r="FL438" s="260">
        <v>27.6615</v>
      </c>
      <c r="FM438" s="69">
        <f t="shared" si="1756"/>
        <v>697.07493330662987</v>
      </c>
      <c r="FN438" s="260">
        <v>0</v>
      </c>
      <c r="FO438" s="260">
        <v>0</v>
      </c>
      <c r="FP438" s="68">
        <f t="shared" si="1757"/>
        <v>0</v>
      </c>
      <c r="FQ438" s="68">
        <f t="shared" si="1758"/>
        <v>0</v>
      </c>
      <c r="FR438" s="260">
        <v>0</v>
      </c>
      <c r="FS438" s="264">
        <f t="shared" si="1759"/>
        <v>0</v>
      </c>
      <c r="FT438" s="270">
        <f t="shared" si="1613"/>
        <v>10857.765824080938</v>
      </c>
      <c r="FU438" s="271">
        <f t="shared" si="1614"/>
        <v>3579.6265067421086</v>
      </c>
      <c r="FV438" s="272">
        <f t="shared" si="1760"/>
        <v>985.66519562511587</v>
      </c>
      <c r="FW438" s="272">
        <f t="shared" si="1615"/>
        <v>103.29766253030392</v>
      </c>
      <c r="FX438" s="272">
        <f t="shared" si="1616"/>
        <v>555.59116666666796</v>
      </c>
      <c r="FY438" s="272">
        <f t="shared" si="1617"/>
        <v>0</v>
      </c>
      <c r="FZ438" s="272">
        <f t="shared" si="1618"/>
        <v>0</v>
      </c>
      <c r="GA438" s="272">
        <f t="shared" si="1619"/>
        <v>92.717999999999805</v>
      </c>
      <c r="GB438" s="272">
        <f t="shared" si="1620"/>
        <v>2.375999999999999</v>
      </c>
      <c r="GC438" s="272">
        <f t="shared" si="1621"/>
        <v>499.37836666666601</v>
      </c>
      <c r="GD438" s="272">
        <f t="shared" si="1622"/>
        <v>0</v>
      </c>
      <c r="GE438" s="272">
        <f t="shared" si="1623"/>
        <v>1959.7605682460489</v>
      </c>
      <c r="GF438" s="273">
        <f t="shared" si="1624"/>
        <v>762.36967266072736</v>
      </c>
      <c r="GG438" s="273">
        <f t="shared" si="1625"/>
        <v>137.65358231360247</v>
      </c>
      <c r="GH438" s="272">
        <f t="shared" si="1761"/>
        <v>838.86389926172876</v>
      </c>
      <c r="GI438" s="274">
        <f t="shared" si="1762"/>
        <v>599.26413623532892</v>
      </c>
      <c r="GJ438" s="275">
        <f t="shared" si="1626"/>
        <v>11.496629739381996</v>
      </c>
      <c r="GK438" s="271">
        <f t="shared" si="1763"/>
        <v>8617.2773657386388</v>
      </c>
      <c r="GL438" s="276">
        <f t="shared" si="1764"/>
        <v>10857.769480830686</v>
      </c>
      <c r="GM438" s="272">
        <f t="shared" si="1765"/>
        <v>4941.2603156381647</v>
      </c>
      <c r="GN438" s="272">
        <f t="shared" si="1766"/>
        <v>252.44787458328841</v>
      </c>
      <c r="GO438" s="277">
        <f t="shared" si="1767"/>
        <v>0.57341316821065558</v>
      </c>
      <c r="GP438" s="278">
        <f t="shared" si="1768"/>
        <v>2.9295549379319483E-2</v>
      </c>
      <c r="GQ438" s="279">
        <f t="shared" si="1769"/>
        <v>1.0836717023886713</v>
      </c>
      <c r="GR438" s="280">
        <f t="shared" si="1770"/>
        <v>8617.2773657386388</v>
      </c>
      <c r="GS438" s="272">
        <f t="shared" si="1771"/>
        <v>4941.2603156381647</v>
      </c>
      <c r="GT438" s="272">
        <f t="shared" si="1627"/>
        <v>252.44787458328841</v>
      </c>
      <c r="GU438" s="73">
        <f t="shared" si="1772"/>
        <v>0.57341316821065558</v>
      </c>
      <c r="GV438" s="74">
        <f t="shared" si="1773"/>
        <v>2.9295549379319483E-2</v>
      </c>
      <c r="GW438" s="279">
        <f t="shared" si="1774"/>
        <v>1.0836717023886713</v>
      </c>
      <c r="GX438" s="280">
        <f t="shared" si="1775"/>
        <v>7302.723697947903</v>
      </c>
      <c r="GY438" s="272">
        <f t="shared" si="1628"/>
        <v>4431.7845666045787</v>
      </c>
      <c r="GZ438" s="272">
        <f t="shared" si="1629"/>
        <v>172.72166471220075</v>
      </c>
      <c r="HA438" s="73">
        <f t="shared" si="1776"/>
        <v>0.606867348390838</v>
      </c>
      <c r="HB438" s="74">
        <f t="shared" si="1777"/>
        <v>2.3651677354400834E-2</v>
      </c>
      <c r="HC438" s="279">
        <f t="shared" si="1778"/>
        <v>1.0874150424058808</v>
      </c>
      <c r="HD438" s="280">
        <f t="shared" si="1779"/>
        <v>7913.4956256545438</v>
      </c>
      <c r="HE438" s="272">
        <f t="shared" si="1630"/>
        <v>4892.3214480498218</v>
      </c>
      <c r="HF438" s="272">
        <f t="shared" si="1631"/>
        <v>187.75888517983589</v>
      </c>
      <c r="HG438" s="73">
        <f t="shared" si="1780"/>
        <v>0.6182250777001177</v>
      </c>
      <c r="HH438" s="74">
        <f t="shared" si="1781"/>
        <v>2.3726415488389926E-2</v>
      </c>
      <c r="HI438" s="281">
        <f t="shared" si="1782"/>
        <v>1.088994092090996</v>
      </c>
      <c r="HJ438" s="72">
        <f t="shared" si="1632"/>
        <v>4.2892809652245996</v>
      </c>
      <c r="HK438" s="73">
        <f t="shared" si="1783"/>
        <v>4.2892809652245996</v>
      </c>
      <c r="HL438" s="73">
        <f t="shared" si="1633"/>
        <v>3.6475162767420457</v>
      </c>
      <c r="HM438" s="74">
        <f t="shared" si="1784"/>
        <v>3.958275725932352</v>
      </c>
      <c r="HN438" s="75"/>
      <c r="HO438" s="75"/>
      <c r="HP438" s="76">
        <f t="shared" si="1785"/>
        <v>460.53688144524352</v>
      </c>
      <c r="HQ438" s="77">
        <f t="shared" si="1786"/>
        <v>524.09557645350162</v>
      </c>
      <c r="HR438" s="77">
        <f t="shared" si="1787"/>
        <v>15.037220467635152</v>
      </c>
      <c r="HS438" s="77">
        <f t="shared" si="1788"/>
        <v>17.364982196025075</v>
      </c>
      <c r="HT438" s="282">
        <f t="shared" si="1789"/>
        <v>610.77192770664112</v>
      </c>
      <c r="HU438" s="73">
        <f t="shared" si="1844"/>
        <v>0.75402431014551019</v>
      </c>
      <c r="HV438" s="74">
        <f t="shared" si="1845"/>
        <v>2.4620025553724622E-2</v>
      </c>
      <c r="HW438" s="279">
        <f t="shared" si="1605"/>
        <v>1.1078740749988985</v>
      </c>
      <c r="HX438" s="76">
        <f t="shared" si="1790"/>
        <v>925.01466939002364</v>
      </c>
      <c r="HY438" s="77">
        <f t="shared" si="1791"/>
        <v>1052.6759439125408</v>
      </c>
      <c r="HZ438" s="77">
        <f t="shared" si="1634"/>
        <v>43.111533876729609</v>
      </c>
      <c r="IA438" s="77">
        <f t="shared" si="1792"/>
        <v>49.785199320847354</v>
      </c>
      <c r="IB438" s="282">
        <f t="shared" si="1793"/>
        <v>1267.6210021327013</v>
      </c>
      <c r="IC438" s="73">
        <f t="shared" si="1846"/>
        <v>0.72972494762530626</v>
      </c>
      <c r="ID438" s="74">
        <f t="shared" si="1847"/>
        <v>3.4009797726762866E-2</v>
      </c>
      <c r="IE438" s="279">
        <f t="shared" si="1854"/>
        <v>1.1059740567098713</v>
      </c>
      <c r="IF438" s="76">
        <f t="shared" si="1635"/>
        <v>48.938867588342603</v>
      </c>
      <c r="IG438" s="77">
        <f t="shared" si="1794"/>
        <v>55.692920704209762</v>
      </c>
      <c r="IH438" s="77">
        <f t="shared" si="1636"/>
        <v>64.68898940345251</v>
      </c>
      <c r="II438" s="77">
        <f t="shared" si="1795"/>
        <v>74.702844963106955</v>
      </c>
      <c r="IJ438" s="282">
        <f t="shared" si="1796"/>
        <v>703.78174008409462</v>
      </c>
      <c r="IK438" s="73">
        <f t="shared" si="1637"/>
        <v>6.953699535099464E-2</v>
      </c>
      <c r="IL438" s="74">
        <f t="shared" si="1638"/>
        <v>9.191626568163426E-2</v>
      </c>
      <c r="IM438" s="279">
        <f t="shared" si="1797"/>
        <v>1.0238254386559078</v>
      </c>
      <c r="IN438" s="76">
        <f t="shared" si="1639"/>
        <v>16.317043739227955</v>
      </c>
      <c r="IO438" s="77">
        <f t="shared" si="1798"/>
        <v>18.568958945678805</v>
      </c>
      <c r="IP438" s="77">
        <f t="shared" si="1640"/>
        <v>0.53135829205973539</v>
      </c>
      <c r="IQ438" s="77">
        <f t="shared" si="1799"/>
        <v>0.61361255567058248</v>
      </c>
      <c r="IR438" s="282">
        <f t="shared" si="1800"/>
        <v>23.014096106428358</v>
      </c>
      <c r="IS438" s="73">
        <f t="shared" si="1606"/>
        <v>0.70900215519088905</v>
      </c>
      <c r="IT438" s="74">
        <f t="shared" si="1607"/>
        <v>2.3088384162579169E-2</v>
      </c>
      <c r="IU438" s="279">
        <f t="shared" si="1608"/>
        <v>1.1014234693062617</v>
      </c>
      <c r="IV438" s="76">
        <f t="shared" si="1641"/>
        <v>0</v>
      </c>
      <c r="IW438" s="77">
        <f t="shared" si="1801"/>
        <v>0</v>
      </c>
      <c r="IX438" s="77">
        <f t="shared" si="1802"/>
        <v>0</v>
      </c>
      <c r="IY438" s="77">
        <f t="shared" si="1803"/>
        <v>0</v>
      </c>
      <c r="IZ438" s="282">
        <f t="shared" si="1804"/>
        <v>0</v>
      </c>
      <c r="JA438" s="283"/>
      <c r="JB438" s="284"/>
      <c r="JC438" s="285"/>
      <c r="JD438" s="76">
        <f t="shared" si="1642"/>
        <v>0</v>
      </c>
      <c r="JE438" s="77">
        <f t="shared" si="1805"/>
        <v>0</v>
      </c>
      <c r="JF438" s="77">
        <f t="shared" si="1643"/>
        <v>0</v>
      </c>
      <c r="JG438" s="77">
        <f t="shared" si="1806"/>
        <v>0</v>
      </c>
      <c r="JH438" s="282">
        <f t="shared" si="1807"/>
        <v>0</v>
      </c>
      <c r="JI438" s="283"/>
      <c r="JJ438" s="284"/>
      <c r="JK438" s="285"/>
      <c r="JL438" s="76">
        <f t="shared" si="1644"/>
        <v>1128.26886283253</v>
      </c>
      <c r="JM438" s="77">
        <f t="shared" si="1808"/>
        <v>1283.9812485920475</v>
      </c>
      <c r="JN438" s="77">
        <f t="shared" si="1645"/>
        <v>53.432560249864743</v>
      </c>
      <c r="JO438" s="77">
        <f t="shared" si="1809"/>
        <v>61.703920576543808</v>
      </c>
      <c r="JP438" s="282">
        <f t="shared" si="1810"/>
        <v>1443.7428839392323</v>
      </c>
      <c r="JQ438" s="73">
        <f t="shared" si="1646"/>
        <v>0.78148877849639276</v>
      </c>
      <c r="JR438" s="74">
        <f t="shared" si="1647"/>
        <v>3.7009747957388886E-2</v>
      </c>
      <c r="JS438" s="279">
        <f t="shared" si="1848"/>
        <v>1.113582375304091</v>
      </c>
      <c r="JT438" s="76">
        <f t="shared" si="1648"/>
        <v>7.1432276407701849</v>
      </c>
      <c r="JU438" s="77">
        <f t="shared" si="1811"/>
        <v>8.1290644874728777</v>
      </c>
      <c r="JV438" s="77">
        <f t="shared" si="1649"/>
        <v>0.13703980993416992</v>
      </c>
      <c r="JW438" s="77">
        <f t="shared" si="1812"/>
        <v>0.15825357251197944</v>
      </c>
      <c r="JX438" s="282">
        <f t="shared" si="1813"/>
        <v>102.71725647093523</v>
      </c>
      <c r="JY438" s="73">
        <f t="shared" si="1855"/>
        <v>6.9542624931687363E-2</v>
      </c>
      <c r="JZ438" s="74">
        <f t="shared" si="1856"/>
        <v>1.3341459326549144E-3</v>
      </c>
      <c r="KA438" s="279">
        <f t="shared" si="1857"/>
        <v>1.0098041034571972</v>
      </c>
      <c r="KB438" s="76">
        <f t="shared" si="1650"/>
        <v>0.18305300884909045</v>
      </c>
      <c r="KC438" s="77">
        <f t="shared" si="1814"/>
        <v>0.20831615460035341</v>
      </c>
      <c r="KD438" s="77">
        <f t="shared" si="1651"/>
        <v>3.5117947799088414E-3</v>
      </c>
      <c r="KE438" s="77">
        <f t="shared" si="1815"/>
        <v>4.0554206118387304E-3</v>
      </c>
      <c r="KF438" s="282">
        <f t="shared" si="1816"/>
        <v>2.6322418664654381</v>
      </c>
      <c r="KG438" s="73">
        <f t="shared" si="1858"/>
        <v>6.954262493168728E-2</v>
      </c>
      <c r="KH438" s="74">
        <f t="shared" si="1859"/>
        <v>1.3341459326549133E-3</v>
      </c>
      <c r="KI438" s="279">
        <f t="shared" si="1860"/>
        <v>1.0098041034571972</v>
      </c>
      <c r="KJ438" s="76">
        <f t="shared" si="1652"/>
        <v>702.51464669413417</v>
      </c>
      <c r="KK438" s="77">
        <f t="shared" si="1817"/>
        <v>799.46869308439159</v>
      </c>
      <c r="KL438" s="77">
        <f t="shared" si="1653"/>
        <v>22.945002990693812</v>
      </c>
      <c r="KM438" s="77">
        <f t="shared" si="1818"/>
        <v>26.496889453653214</v>
      </c>
      <c r="KN438" s="282">
        <f t="shared" si="1819"/>
        <v>923.50611933697382</v>
      </c>
      <c r="KO438" s="73">
        <f t="shared" si="1654"/>
        <v>0.76070383507420691</v>
      </c>
      <c r="KP438" s="74">
        <f t="shared" si="1655"/>
        <v>2.4845534328637748E-2</v>
      </c>
      <c r="KQ438" s="279">
        <f t="shared" si="1656"/>
        <v>1.1088308249926646</v>
      </c>
      <c r="KR438" s="76">
        <f t="shared" si="1657"/>
        <v>227.56164549604651</v>
      </c>
      <c r="KS438" s="77">
        <f t="shared" si="1820"/>
        <v>258.9674281909559</v>
      </c>
      <c r="KT438" s="77">
        <f t="shared" si="1658"/>
        <v>7.4306660703994485</v>
      </c>
      <c r="KU438" s="77">
        <f t="shared" si="1821"/>
        <v>8.5809331780972826</v>
      </c>
      <c r="KV438" s="282">
        <f t="shared" si="1822"/>
        <v>301.37281153340291</v>
      </c>
      <c r="KW438" s="73">
        <f t="shared" si="1590"/>
        <v>0.75508352707133475</v>
      </c>
      <c r="KX438" s="74">
        <f t="shared" si="1591"/>
        <v>2.4656059823684077E-2</v>
      </c>
      <c r="KY438" s="279">
        <f t="shared" si="1592"/>
        <v>1.1080258356318211</v>
      </c>
      <c r="KZ438" s="76">
        <f t="shared" si="1659"/>
        <v>1164.3993423564589</v>
      </c>
      <c r="LA438" s="77">
        <f t="shared" si="1823"/>
        <v>1325.0980955950738</v>
      </c>
      <c r="LB438" s="77">
        <f t="shared" si="1660"/>
        <v>37.152191599428356</v>
      </c>
      <c r="LC438" s="77">
        <f t="shared" si="1824"/>
        <v>42.903350859019866</v>
      </c>
      <c r="LD438" s="286">
        <f t="shared" si="1825"/>
        <v>2384.8160131139157</v>
      </c>
      <c r="LE438" s="73">
        <f t="shared" si="1661"/>
        <v>0.4882554192665256</v>
      </c>
      <c r="LF438" s="74">
        <f t="shared" si="1662"/>
        <v>1.557864061425761E-2</v>
      </c>
      <c r="LG438" s="279">
        <f t="shared" si="1663"/>
        <v>1.0697957039800603</v>
      </c>
      <c r="LH438" s="76">
        <f t="shared" si="1664"/>
        <v>221.84450947578176</v>
      </c>
      <c r="LI438" s="77">
        <f t="shared" si="1826"/>
        <v>252.4612702285344</v>
      </c>
      <c r="LJ438" s="77">
        <f t="shared" si="1665"/>
        <v>7.2384730767497985</v>
      </c>
      <c r="LK438" s="77">
        <f t="shared" si="1827"/>
        <v>8.3589887090306672</v>
      </c>
      <c r="LL438" s="282">
        <f t="shared" si="1828"/>
        <v>299.14109229313419</v>
      </c>
      <c r="LM438" s="73">
        <f t="shared" si="1849"/>
        <v>0.74160493222506518</v>
      </c>
      <c r="LN438" s="74">
        <f t="shared" si="1850"/>
        <v>2.4197521715460867E-2</v>
      </c>
      <c r="LO438" s="279">
        <f t="shared" si="1851"/>
        <v>1.1060946730579346</v>
      </c>
      <c r="LP438" s="76">
        <f t="shared" si="1666"/>
        <v>6.4202093451560874E-2</v>
      </c>
      <c r="LQ438" s="77">
        <f t="shared" si="1829"/>
        <v>7.3062624368810794E-2</v>
      </c>
      <c r="LR438" s="77">
        <f t="shared" si="1667"/>
        <v>1.2316900883518657E-3</v>
      </c>
      <c r="LS438" s="77">
        <f t="shared" si="1830"/>
        <v>1.4223557140287345E-3</v>
      </c>
      <c r="LT438" s="282">
        <f t="shared" si="1831"/>
        <v>0.92320491949545436</v>
      </c>
      <c r="LU438" s="73">
        <f t="shared" si="1599"/>
        <v>6.9542624931687211E-2</v>
      </c>
      <c r="LV438" s="74">
        <f t="shared" si="1600"/>
        <v>1.3341459326549118E-3</v>
      </c>
      <c r="LW438" s="279">
        <f t="shared" si="1601"/>
        <v>1.0098041034571972</v>
      </c>
      <c r="LX438" s="76">
        <f t="shared" si="1668"/>
        <v>38.473363877305339</v>
      </c>
      <c r="LY438" s="77">
        <f t="shared" si="1832"/>
        <v>43.783072826012244</v>
      </c>
      <c r="LZ438" s="77">
        <f t="shared" si="1669"/>
        <v>0.73809526147281124</v>
      </c>
      <c r="MA438" s="77">
        <f t="shared" si="1833"/>
        <v>0.8523524079488024</v>
      </c>
      <c r="MB438" s="286">
        <f t="shared" si="1834"/>
        <v>553.23407405288083</v>
      </c>
      <c r="MC438" s="73">
        <f t="shared" si="1593"/>
        <v>6.954265053751528E-2</v>
      </c>
      <c r="MD438" s="74">
        <f t="shared" si="1594"/>
        <v>1.3341464238919248E-3</v>
      </c>
      <c r="ME438" s="279">
        <f t="shared" si="1595"/>
        <v>1.0098041070671011</v>
      </c>
      <c r="MF438" s="76">
        <f t="shared" si="1670"/>
        <v>0</v>
      </c>
      <c r="MG438" s="77">
        <f t="shared" si="1835"/>
        <v>0</v>
      </c>
      <c r="MH438" s="77">
        <f t="shared" si="1671"/>
        <v>0</v>
      </c>
      <c r="MI438" s="77">
        <f t="shared" si="1836"/>
        <v>0</v>
      </c>
      <c r="MJ438" s="286">
        <f t="shared" si="1837"/>
        <v>0</v>
      </c>
      <c r="MK438" s="73"/>
      <c r="ML438" s="74"/>
      <c r="MM438" s="279"/>
      <c r="MN438" s="287">
        <f t="shared" si="1838"/>
        <v>1.0836699429319991</v>
      </c>
      <c r="MO438" s="288">
        <f t="shared" si="1838"/>
        <v>1.0836699429319991</v>
      </c>
      <c r="MP438" s="288">
        <f t="shared" si="1838"/>
        <v>1.0874139339845867</v>
      </c>
      <c r="MQ438" s="289">
        <f t="shared" si="1672"/>
        <v>1.088992857048996</v>
      </c>
      <c r="MR438" s="290">
        <f t="shared" si="1839"/>
        <v>4.2892740011191455</v>
      </c>
      <c r="MS438" s="291">
        <f t="shared" si="1602"/>
        <v>4.2892740011191455</v>
      </c>
      <c r="MT438" s="291">
        <f t="shared" si="1673"/>
        <v>3.6475125587644994</v>
      </c>
      <c r="MU438" s="292">
        <f t="shared" si="1603"/>
        <v>3.9582712368016906</v>
      </c>
      <c r="MV438" s="359">
        <f t="shared" si="1674"/>
        <v>0.31075867803719104</v>
      </c>
      <c r="MW438" s="360">
        <f t="shared" si="1675"/>
        <v>0.64389809581648705</v>
      </c>
      <c r="MX438" s="360">
        <f t="shared" si="1676"/>
        <v>0.33100276431745496</v>
      </c>
      <c r="MY438" s="360">
        <f t="shared" si="1677"/>
        <v>1.1675088774646373E-2</v>
      </c>
      <c r="MZ438" s="360">
        <f t="shared" si="1678"/>
        <v>0</v>
      </c>
      <c r="NA438" s="360">
        <f t="shared" si="1679"/>
        <v>0</v>
      </c>
      <c r="NB438" s="360">
        <f t="shared" si="1680"/>
        <v>0.73841647306414271</v>
      </c>
      <c r="NC438" s="360">
        <f t="shared" si="1681"/>
        <v>4.7662753683179702E-2</v>
      </c>
      <c r="ND438" s="360">
        <f t="shared" si="1682"/>
        <v>1.2117649241486365E-3</v>
      </c>
      <c r="NE438" s="360">
        <f t="shared" si="1683"/>
        <v>0.47036603596188836</v>
      </c>
      <c r="NF438" s="360">
        <f t="shared" si="1684"/>
        <v>0.15346157823500722</v>
      </c>
      <c r="NG438" s="360">
        <f t="shared" si="1685"/>
        <v>1.17174723456936</v>
      </c>
      <c r="NH438" s="360">
        <f t="shared" si="1686"/>
        <v>0.15197740807816021</v>
      </c>
      <c r="NI438" s="360">
        <f t="shared" si="1687"/>
        <v>5.0490205172859862E-4</v>
      </c>
      <c r="NJ438" s="360">
        <f t="shared" si="1688"/>
        <v>0.25659122360575037</v>
      </c>
      <c r="NK438" s="361">
        <f t="shared" si="1689"/>
        <v>0</v>
      </c>
      <c r="NL438" s="145">
        <f t="shared" si="1840"/>
        <v>4.2892740011191455</v>
      </c>
      <c r="NM438" s="56">
        <f t="shared" si="1604"/>
        <v>4.2892740011191455</v>
      </c>
      <c r="NN438" s="56">
        <f t="shared" si="1841"/>
        <v>3.6475125587644994</v>
      </c>
      <c r="NO438" s="58">
        <f t="shared" si="1596"/>
        <v>3.9582712368016906</v>
      </c>
      <c r="NP438" s="55">
        <f t="shared" si="1690"/>
        <v>1.0836699429319991</v>
      </c>
      <c r="NQ438" s="56">
        <f t="shared" si="1597"/>
        <v>1.0836699429319991</v>
      </c>
      <c r="NR438" s="56">
        <f t="shared" si="1691"/>
        <v>1.0874139339845867</v>
      </c>
      <c r="NS438" s="61">
        <f t="shared" si="1598"/>
        <v>1.088992857048996</v>
      </c>
      <c r="NT438" s="41"/>
      <c r="NU438" s="86">
        <f t="shared" si="1852"/>
        <v>0</v>
      </c>
      <c r="NV438" s="86">
        <f t="shared" si="1852"/>
        <v>0</v>
      </c>
      <c r="NW438" s="86">
        <f t="shared" si="1852"/>
        <v>0</v>
      </c>
      <c r="NX438" s="86">
        <f t="shared" si="1842"/>
        <v>0</v>
      </c>
      <c r="NY438" s="87">
        <f t="shared" si="1853"/>
        <v>0</v>
      </c>
      <c r="NZ438" s="87">
        <f t="shared" si="1853"/>
        <v>0</v>
      </c>
      <c r="OA438" s="87">
        <f t="shared" si="1853"/>
        <v>0</v>
      </c>
      <c r="OB438" s="87">
        <f t="shared" si="1843"/>
        <v>0</v>
      </c>
      <c r="OC438" s="26"/>
    </row>
    <row r="439" spans="1:393" thickBot="1" x14ac:dyDescent="0.35">
      <c r="A439" s="136" t="s">
        <v>976</v>
      </c>
      <c r="B439" s="137" t="s">
        <v>977</v>
      </c>
      <c r="C439" s="133" t="s">
        <v>100</v>
      </c>
      <c r="D439" s="64">
        <f>VLOOKUP(B439,[1]УсіТ_1!$A$10:$G$556,6,FALSE)</f>
        <v>2835.5</v>
      </c>
      <c r="E439" s="64">
        <f>VLOOKUP(B439,[1]УсіТ_1!$A$10:$G$556,7,FALSE)</f>
        <v>43</v>
      </c>
      <c r="F439" s="38"/>
      <c r="G439" s="38"/>
      <c r="H439" s="39">
        <v>691.21</v>
      </c>
      <c r="I439" s="256">
        <v>4.4733999999999998</v>
      </c>
      <c r="J439" s="62">
        <v>4.4733999999999998</v>
      </c>
      <c r="K439" s="257">
        <f t="shared" si="1692"/>
        <v>3.7746999999999997</v>
      </c>
      <c r="L439" s="293">
        <f t="shared" si="1693"/>
        <v>4.0316000000000001</v>
      </c>
      <c r="M439" s="63">
        <v>0.25690000000000002</v>
      </c>
      <c r="N439" s="63">
        <v>1.1993</v>
      </c>
      <c r="O439" s="63">
        <v>0.44180000000000003</v>
      </c>
      <c r="P439" s="63">
        <v>9.7000000000000003E-3</v>
      </c>
      <c r="Q439" s="63">
        <v>0</v>
      </c>
      <c r="R439" s="63">
        <v>0</v>
      </c>
      <c r="S439" s="63">
        <v>0.65510000000000002</v>
      </c>
      <c r="T439" s="63">
        <v>4.3900000000000002E-2</v>
      </c>
      <c r="U439" s="63">
        <v>1.1000000000000001E-3</v>
      </c>
      <c r="V439" s="63">
        <v>0.41039999999999999</v>
      </c>
      <c r="W439" s="63">
        <v>5.0599999999999999E-2</v>
      </c>
      <c r="X439" s="63">
        <v>0.94099999999999995</v>
      </c>
      <c r="Y439" s="63">
        <v>0.20660000000000001</v>
      </c>
      <c r="Z439" s="63">
        <v>4.0000000000000002E-4</v>
      </c>
      <c r="AA439" s="63">
        <v>0.25659999999999999</v>
      </c>
      <c r="AB439" s="259">
        <v>0</v>
      </c>
      <c r="AC439" s="144">
        <v>263.24</v>
      </c>
      <c r="AD439" s="70">
        <v>57.912799999999997</v>
      </c>
      <c r="AE439" s="70">
        <v>191.65603093339899</v>
      </c>
      <c r="AF439" s="68">
        <f t="shared" si="1694"/>
        <v>13.461919612761944</v>
      </c>
      <c r="AG439" s="68">
        <f t="shared" si="1695"/>
        <v>61.111825335485463</v>
      </c>
      <c r="AH439" s="71">
        <v>9.0376931657499995</v>
      </c>
      <c r="AI439" s="71">
        <v>56.279009824775898</v>
      </c>
      <c r="AJ439" s="68">
        <f t="shared" si="1696"/>
        <v>0.77130382964855371</v>
      </c>
      <c r="AK439" s="68">
        <f t="shared" si="1697"/>
        <v>32.954399318936829</v>
      </c>
      <c r="AL439" s="71">
        <v>28.906276696196201</v>
      </c>
      <c r="AM439" s="69">
        <f t="shared" si="1698"/>
        <v>728.43817274414539</v>
      </c>
      <c r="AN439" s="260">
        <v>1194.22</v>
      </c>
      <c r="AO439" s="71">
        <v>262.72840000000002</v>
      </c>
      <c r="AP439" s="71">
        <v>869.47069313662098</v>
      </c>
      <c r="AQ439" s="68">
        <f t="shared" si="1699"/>
        <v>61.071621485916253</v>
      </c>
      <c r="AR439" s="68">
        <f t="shared" si="1700"/>
        <v>277.24116415492921</v>
      </c>
      <c r="AS439" s="71">
        <v>109.655293855642</v>
      </c>
      <c r="AT439" s="261">
        <f t="shared" si="1609"/>
        <v>23.781763393240055</v>
      </c>
      <c r="AU439" s="71">
        <v>262.72064300149299</v>
      </c>
      <c r="AV439" s="68">
        <f t="shared" si="1701"/>
        <v>3.6005864123354616</v>
      </c>
      <c r="AW439" s="68">
        <f t="shared" si="1702"/>
        <v>153.83712339209623</v>
      </c>
      <c r="AX439" s="71">
        <v>134.93975149968799</v>
      </c>
      <c r="AY439" s="69">
        <f t="shared" si="1703"/>
        <v>3400.4817377921331</v>
      </c>
      <c r="AZ439" s="260">
        <v>154</v>
      </c>
      <c r="BA439" s="260">
        <v>784.96366666666904</v>
      </c>
      <c r="BB439" s="260">
        <v>81.860496666666904</v>
      </c>
      <c r="BC439" s="262">
        <f t="shared" si="1704"/>
        <v>65.488397333333523</v>
      </c>
      <c r="BD439" s="262">
        <f t="shared" si="1610"/>
        <v>16.372099333333381</v>
      </c>
      <c r="BE439" s="260">
        <v>30.7257206666667</v>
      </c>
      <c r="BF439" s="262">
        <f t="shared" si="1705"/>
        <v>24.58057653333336</v>
      </c>
      <c r="BG439" s="262">
        <f t="shared" si="1611"/>
        <v>6.1451441333333392</v>
      </c>
      <c r="BH439" s="260">
        <v>96.7879643905476</v>
      </c>
      <c r="BI439" s="263">
        <f t="shared" si="1706"/>
        <v>56.674579700742711</v>
      </c>
      <c r="BJ439" s="68">
        <f t="shared" si="1707"/>
        <v>1.326479051972455</v>
      </c>
      <c r="BK439" s="260">
        <v>49.712677954387019</v>
      </c>
      <c r="BL439" s="69">
        <f t="shared" si="1708"/>
        <v>1252.8606316139246</v>
      </c>
      <c r="BM439" s="260">
        <v>9.26</v>
      </c>
      <c r="BN439" s="260">
        <v>2.0371999999999999</v>
      </c>
      <c r="BO439" s="260">
        <v>6.7418889471329502</v>
      </c>
      <c r="BP439" s="68">
        <f t="shared" si="1709"/>
        <v>0.47355027964661839</v>
      </c>
      <c r="BQ439" s="68">
        <f t="shared" si="1710"/>
        <v>2.1497321934607068</v>
      </c>
      <c r="BR439" s="260">
        <v>1.609131318525</v>
      </c>
      <c r="BS439" s="260">
        <v>2.11898006464489</v>
      </c>
      <c r="BT439" s="68">
        <f t="shared" si="1711"/>
        <v>2.9040621785958218E-2</v>
      </c>
      <c r="BU439" s="68">
        <f t="shared" si="1712"/>
        <v>1.240777252773074</v>
      </c>
      <c r="BV439" s="260">
        <v>1.0883600165151399</v>
      </c>
      <c r="BW439" s="69">
        <f t="shared" si="1713"/>
        <v>27.426672416181578</v>
      </c>
      <c r="BX439" s="260">
        <v>0</v>
      </c>
      <c r="BY439" s="260">
        <v>0</v>
      </c>
      <c r="BZ439" s="263">
        <f t="shared" si="1714"/>
        <v>0</v>
      </c>
      <c r="CA439" s="263">
        <f t="shared" si="1715"/>
        <v>0</v>
      </c>
      <c r="CB439" s="260">
        <v>0</v>
      </c>
      <c r="CC439" s="264">
        <f t="shared" si="1716"/>
        <v>0</v>
      </c>
      <c r="CD439" s="260">
        <v>0</v>
      </c>
      <c r="CE439" s="260">
        <v>0</v>
      </c>
      <c r="CF439" s="263">
        <f t="shared" si="1717"/>
        <v>0</v>
      </c>
      <c r="CG439" s="263">
        <f t="shared" si="1718"/>
        <v>0</v>
      </c>
      <c r="CH439" s="260">
        <v>0</v>
      </c>
      <c r="CI439" s="69">
        <f t="shared" si="1719"/>
        <v>0</v>
      </c>
      <c r="CJ439" s="260">
        <v>745.0245450401369</v>
      </c>
      <c r="CK439" s="260">
        <v>163.90541411279474</v>
      </c>
      <c r="CL439" s="260">
        <v>61.780763297091752</v>
      </c>
      <c r="CM439" s="260">
        <v>27.49088583109441</v>
      </c>
      <c r="CN439" s="260">
        <v>360.05285806628501</v>
      </c>
      <c r="CO439" s="265">
        <f t="shared" si="1720"/>
        <v>25.290112750575858</v>
      </c>
      <c r="CP439" s="266">
        <f t="shared" si="1721"/>
        <v>114.80717442873177</v>
      </c>
      <c r="CQ439" s="260">
        <v>143.51740102997636</v>
      </c>
      <c r="CR439" s="265">
        <f t="shared" si="1722"/>
        <v>1.966905981115826</v>
      </c>
      <c r="CS439" s="265">
        <f t="shared" si="1723"/>
        <v>84.037188242706776</v>
      </c>
      <c r="CT439" s="260">
        <v>73.714049302003218</v>
      </c>
      <c r="CU439" s="267">
        <f t="shared" si="1612"/>
        <v>1857.5940370179455</v>
      </c>
      <c r="CV439" s="260">
        <v>89.112300000000005</v>
      </c>
      <c r="CW439" s="260">
        <v>9.6103964970657092</v>
      </c>
      <c r="CX439" s="68">
        <f t="shared" si="1724"/>
        <v>0.13171048399228555</v>
      </c>
      <c r="CY439" s="68">
        <f t="shared" si="1725"/>
        <v>5.6274061104428146</v>
      </c>
      <c r="CZ439" s="260">
        <v>4.9361348248532897</v>
      </c>
      <c r="DA439" s="69">
        <f t="shared" si="1726"/>
        <v>124.39059758630279</v>
      </c>
      <c r="DB439" s="260">
        <v>2.2835999999999976</v>
      </c>
      <c r="DC439" s="260">
        <v>0.24627690499178301</v>
      </c>
      <c r="DD439" s="68">
        <f t="shared" si="1727"/>
        <v>3.3752249829123861E-3</v>
      </c>
      <c r="DE439" s="68">
        <f t="shared" si="1728"/>
        <v>0.14420842682555851</v>
      </c>
      <c r="DF439" s="260">
        <v>0.12649384524958901</v>
      </c>
      <c r="DG439" s="69">
        <f t="shared" si="1729"/>
        <v>3.1876449002896439</v>
      </c>
      <c r="DH439" s="260">
        <v>424.62161252882811</v>
      </c>
      <c r="DI439" s="260">
        <v>93.416754756342186</v>
      </c>
      <c r="DJ439" s="260">
        <v>6.4418917984333293</v>
      </c>
      <c r="DK439" s="260">
        <v>309.12453392098683</v>
      </c>
      <c r="DL439" s="68">
        <f t="shared" si="1730"/>
        <v>21.712907262610113</v>
      </c>
      <c r="DM439" s="68">
        <f t="shared" si="1731"/>
        <v>98.568067135113694</v>
      </c>
      <c r="DN439" s="260">
        <v>89.901184099503894</v>
      </c>
      <c r="DO439" s="68">
        <f t="shared" si="1732"/>
        <v>1.2320957280837008</v>
      </c>
      <c r="DP439" s="68">
        <f t="shared" si="1733"/>
        <v>52.641997954200903</v>
      </c>
      <c r="DQ439" s="260">
        <v>46.175448199728201</v>
      </c>
      <c r="DR439" s="264">
        <f t="shared" si="1734"/>
        <v>1163.6177103645869</v>
      </c>
      <c r="DS439" s="260">
        <v>52.32</v>
      </c>
      <c r="DT439" s="260">
        <v>11.510400000000001</v>
      </c>
      <c r="DU439" s="260">
        <v>38.092400617062196</v>
      </c>
      <c r="DV439" s="68">
        <f t="shared" si="1735"/>
        <v>2.6756102193424485</v>
      </c>
      <c r="DW439" s="68">
        <f t="shared" si="1736"/>
        <v>12.146219045557686</v>
      </c>
      <c r="DX439" s="260">
        <v>1.0117170528333299</v>
      </c>
      <c r="DY439" s="260">
        <v>1.7189357309583299E-2</v>
      </c>
      <c r="DZ439" s="260">
        <v>0</v>
      </c>
      <c r="EA439" s="260">
        <v>11.1029198503595</v>
      </c>
      <c r="EB439" s="68">
        <f t="shared" si="1737"/>
        <v>0.15216551654917695</v>
      </c>
      <c r="EC439" s="68">
        <f t="shared" si="1738"/>
        <v>6.5013591300574065</v>
      </c>
      <c r="ED439" s="267">
        <v>5.7027313438782299</v>
      </c>
      <c r="EE439" s="69">
        <f t="shared" si="1739"/>
        <v>143.70882986573142</v>
      </c>
      <c r="EF439" s="260">
        <v>603.11199317777778</v>
      </c>
      <c r="EG439" s="260">
        <v>132.68463849911109</v>
      </c>
      <c r="EH439" s="260">
        <v>736.61687668845036</v>
      </c>
      <c r="EI439" s="260">
        <v>439.1051922989833</v>
      </c>
      <c r="EJ439" s="268">
        <f t="shared" si="1740"/>
        <v>30.842748707080585</v>
      </c>
      <c r="EK439" s="266">
        <f t="shared" si="1741"/>
        <v>140.0139598268384</v>
      </c>
      <c r="EL439" s="260">
        <v>206.14946112871067</v>
      </c>
      <c r="EM439" s="268">
        <f t="shared" si="1742"/>
        <v>2.8252783647689799</v>
      </c>
      <c r="EN439" s="268">
        <f t="shared" si="1743"/>
        <v>120.71164156176106</v>
      </c>
      <c r="EO439" s="269">
        <f t="shared" si="1744"/>
        <v>2117.6681617930331</v>
      </c>
      <c r="EP439" s="69">
        <f t="shared" si="1745"/>
        <v>2668.2618838592216</v>
      </c>
      <c r="EQ439" s="260">
        <v>207.79</v>
      </c>
      <c r="ER439" s="260">
        <v>45.713799999999999</v>
      </c>
      <c r="ES439" s="260">
        <v>151.284784484315</v>
      </c>
      <c r="ET439" s="68">
        <f t="shared" si="1746"/>
        <v>10.626243262178285</v>
      </c>
      <c r="EU439" s="68">
        <f t="shared" si="1747"/>
        <v>48.238968950237648</v>
      </c>
      <c r="EV439" s="260">
        <v>15.072423176625</v>
      </c>
      <c r="EW439" s="260">
        <v>45.280289671338103</v>
      </c>
      <c r="EX439" s="68">
        <f t="shared" si="1748"/>
        <v>0.6205663699456887</v>
      </c>
      <c r="EY439" s="68">
        <f t="shared" si="1749"/>
        <v>26.514054738210714</v>
      </c>
      <c r="EZ439" s="260">
        <v>23.257064866613899</v>
      </c>
      <c r="FA439" s="69">
        <f t="shared" si="1750"/>
        <v>586.07803463867037</v>
      </c>
      <c r="FB439" s="260">
        <v>0.83333333333333348</v>
      </c>
      <c r="FC439" s="260">
        <v>8.9871586162120806E-2</v>
      </c>
      <c r="FD439" s="68">
        <f t="shared" si="1751"/>
        <v>1.2316900883518657E-3</v>
      </c>
      <c r="FE439" s="68">
        <f t="shared" si="1752"/>
        <v>5.2624666763574489E-2</v>
      </c>
      <c r="FF439" s="260">
        <v>4.6160245974772703E-2</v>
      </c>
      <c r="FG439" s="69">
        <f t="shared" si="1753"/>
        <v>1.1632381985642724</v>
      </c>
      <c r="FH439" s="260">
        <v>521.336867333334</v>
      </c>
      <c r="FI439" s="260">
        <v>56.2240454304455</v>
      </c>
      <c r="FJ439" s="68">
        <f t="shared" si="1754"/>
        <v>0.7705505426242556</v>
      </c>
      <c r="FK439" s="68">
        <f t="shared" si="1755"/>
        <v>32.922214697979086</v>
      </c>
      <c r="FL439" s="260">
        <v>28.878</v>
      </c>
      <c r="FM439" s="69">
        <f t="shared" si="1756"/>
        <v>727.72669531653537</v>
      </c>
      <c r="FN439" s="260">
        <v>0</v>
      </c>
      <c r="FO439" s="260">
        <v>0</v>
      </c>
      <c r="FP439" s="68">
        <f t="shared" si="1757"/>
        <v>0</v>
      </c>
      <c r="FQ439" s="68">
        <f t="shared" si="1758"/>
        <v>0</v>
      </c>
      <c r="FR439" s="260">
        <v>0</v>
      </c>
      <c r="FS439" s="264">
        <f t="shared" si="1759"/>
        <v>0</v>
      </c>
      <c r="FT439" s="270">
        <f t="shared" si="1613"/>
        <v>12684.935886314233</v>
      </c>
      <c r="FU439" s="271">
        <f t="shared" si="1614"/>
        <v>4269.497558114992</v>
      </c>
      <c r="FV439" s="272">
        <f t="shared" si="1760"/>
        <v>913.32090728632591</v>
      </c>
      <c r="FW439" s="272">
        <f t="shared" si="1615"/>
        <v>141.34162309100134</v>
      </c>
      <c r="FX439" s="272">
        <f t="shared" si="1616"/>
        <v>784.96366666666904</v>
      </c>
      <c r="FY439" s="272">
        <f t="shared" si="1617"/>
        <v>0</v>
      </c>
      <c r="FZ439" s="272">
        <f t="shared" si="1618"/>
        <v>0</v>
      </c>
      <c r="GA439" s="272">
        <f t="shared" si="1619"/>
        <v>89.112300000000005</v>
      </c>
      <c r="GB439" s="272">
        <f t="shared" si="1620"/>
        <v>2.2835999999999976</v>
      </c>
      <c r="GC439" s="272">
        <f t="shared" si="1621"/>
        <v>521.336867333334</v>
      </c>
      <c r="GD439" s="272">
        <f t="shared" si="1622"/>
        <v>0</v>
      </c>
      <c r="GE439" s="272">
        <f t="shared" si="1623"/>
        <v>2365.5283824047851</v>
      </c>
      <c r="GF439" s="273">
        <f t="shared" si="1624"/>
        <v>920.21807550583253</v>
      </c>
      <c r="GG439" s="273">
        <f t="shared" si="1625"/>
        <v>166.15471358011212</v>
      </c>
      <c r="GH439" s="272">
        <f t="shared" si="1761"/>
        <v>980.02844348001486</v>
      </c>
      <c r="GI439" s="274">
        <f t="shared" si="1762"/>
        <v>700.10868173606605</v>
      </c>
      <c r="GJ439" s="275">
        <f t="shared" si="1626"/>
        <v>13.431289817893605</v>
      </c>
      <c r="GK439" s="271">
        <f t="shared" si="1763"/>
        <v>10067.413348377122</v>
      </c>
      <c r="GL439" s="276">
        <f t="shared" si="1764"/>
        <v>12684.940818955174</v>
      </c>
      <c r="GM439" s="272">
        <f t="shared" si="1765"/>
        <v>5889.824315356891</v>
      </c>
      <c r="GN439" s="272">
        <f t="shared" si="1766"/>
        <v>320.92762648900708</v>
      </c>
      <c r="GO439" s="277">
        <f t="shared" si="1767"/>
        <v>0.58503849117373696</v>
      </c>
      <c r="GP439" s="278">
        <f t="shared" si="1768"/>
        <v>3.1877863298494735E-2</v>
      </c>
      <c r="GQ439" s="279">
        <f t="shared" si="1769"/>
        <v>1.0856758554054944</v>
      </c>
      <c r="GR439" s="280">
        <f t="shared" si="1770"/>
        <v>10067.413348377122</v>
      </c>
      <c r="GS439" s="272">
        <f t="shared" si="1771"/>
        <v>5889.824315356891</v>
      </c>
      <c r="GT439" s="272">
        <f t="shared" si="1627"/>
        <v>320.92762648900708</v>
      </c>
      <c r="GU439" s="73">
        <f t="shared" si="1772"/>
        <v>0.58503849117373696</v>
      </c>
      <c r="GV439" s="74">
        <f t="shared" si="1773"/>
        <v>3.1877863298494735E-2</v>
      </c>
      <c r="GW439" s="279">
        <f t="shared" si="1774"/>
        <v>1.0856758554054944</v>
      </c>
      <c r="GX439" s="280">
        <f t="shared" si="1775"/>
        <v>8494.9539798389706</v>
      </c>
      <c r="GY439" s="272">
        <f t="shared" si="1628"/>
        <v>5384.7677340435903</v>
      </c>
      <c r="GZ439" s="272">
        <f t="shared" si="1629"/>
        <v>215.29895012795723</v>
      </c>
      <c r="HA439" s="73">
        <f t="shared" si="1776"/>
        <v>0.63387838790218654</v>
      </c>
      <c r="HB439" s="74">
        <f t="shared" si="1777"/>
        <v>2.5344333899739196E-2</v>
      </c>
      <c r="HC439" s="279">
        <f t="shared" si="1778"/>
        <v>1.0914048592020604</v>
      </c>
      <c r="HD439" s="280">
        <f t="shared" si="1779"/>
        <v>9073.0795137628957</v>
      </c>
      <c r="HE439" s="272">
        <f t="shared" si="1630"/>
        <v>5820.6813281219847</v>
      </c>
      <c r="HF439" s="272">
        <f t="shared" si="1631"/>
        <v>229.53217357036772</v>
      </c>
      <c r="HG439" s="73">
        <f t="shared" si="1780"/>
        <v>0.6415331552305511</v>
      </c>
      <c r="HH439" s="74">
        <f t="shared" si="1781"/>
        <v>2.5298155187793939E-2</v>
      </c>
      <c r="HI439" s="281">
        <f t="shared" si="1782"/>
        <v>1.0924541451764389</v>
      </c>
      <c r="HJ439" s="72">
        <f t="shared" si="1632"/>
        <v>4.8566623715709385</v>
      </c>
      <c r="HK439" s="73">
        <f t="shared" si="1783"/>
        <v>4.8566623715709385</v>
      </c>
      <c r="HL439" s="73">
        <f t="shared" si="1633"/>
        <v>4.1197259220300175</v>
      </c>
      <c r="HM439" s="74">
        <f t="shared" si="1784"/>
        <v>4.404338131693331</v>
      </c>
      <c r="HN439" s="75"/>
      <c r="HO439" s="75"/>
      <c r="HP439" s="76">
        <f t="shared" si="1785"/>
        <v>435.91359407839519</v>
      </c>
      <c r="HQ439" s="77">
        <f t="shared" si="1786"/>
        <v>496.07402919715452</v>
      </c>
      <c r="HR439" s="77">
        <f t="shared" si="1787"/>
        <v>14.233223442410498</v>
      </c>
      <c r="HS439" s="77">
        <f t="shared" si="1788"/>
        <v>16.436526431295643</v>
      </c>
      <c r="HT439" s="282">
        <f t="shared" si="1789"/>
        <v>578.12553392392488</v>
      </c>
      <c r="HU439" s="73">
        <f t="shared" si="1844"/>
        <v>0.75401200690740766</v>
      </c>
      <c r="HV439" s="74">
        <f t="shared" si="1845"/>
        <v>2.4619607000931111E-2</v>
      </c>
      <c r="HW439" s="279">
        <f t="shared" si="1605"/>
        <v>1.1078723122370355</v>
      </c>
      <c r="HX439" s="76">
        <f t="shared" si="1790"/>
        <v>1982.863910807371</v>
      </c>
      <c r="HY439" s="77">
        <f t="shared" si="1791"/>
        <v>2256.5189591378962</v>
      </c>
      <c r="HZ439" s="77">
        <f t="shared" si="1634"/>
        <v>88.453971291491769</v>
      </c>
      <c r="IA439" s="77">
        <f t="shared" si="1792"/>
        <v>102.14664604741471</v>
      </c>
      <c r="IB439" s="282">
        <f t="shared" si="1793"/>
        <v>2698.7950299937565</v>
      </c>
      <c r="IC439" s="73">
        <f t="shared" si="1846"/>
        <v>0.73472193655698192</v>
      </c>
      <c r="ID439" s="74">
        <f t="shared" si="1847"/>
        <v>3.2775357264421968E-2</v>
      </c>
      <c r="IE439" s="279">
        <f t="shared" si="1854"/>
        <v>1.1064725997687614</v>
      </c>
      <c r="IF439" s="76">
        <f t="shared" si="1635"/>
        <v>69.142987234906101</v>
      </c>
      <c r="IG439" s="77">
        <f t="shared" si="1794"/>
        <v>78.685410903195489</v>
      </c>
      <c r="IH439" s="77">
        <f t="shared" si="1636"/>
        <v>91.395452918639336</v>
      </c>
      <c r="II439" s="77">
        <f t="shared" si="1795"/>
        <v>105.54346903044471</v>
      </c>
      <c r="IJ439" s="282">
        <f t="shared" si="1796"/>
        <v>994.33383461422579</v>
      </c>
      <c r="IK439" s="73">
        <f t="shared" si="1637"/>
        <v>6.9536995350994654E-2</v>
      </c>
      <c r="IL439" s="74">
        <f t="shared" si="1638"/>
        <v>9.1916265681634232E-2</v>
      </c>
      <c r="IM439" s="279">
        <f t="shared" si="1797"/>
        <v>1.0238254386559078</v>
      </c>
      <c r="IN439" s="76">
        <f t="shared" si="1639"/>
        <v>15.433621524405213</v>
      </c>
      <c r="IO439" s="77">
        <f t="shared" si="1798"/>
        <v>17.563615630988377</v>
      </c>
      <c r="IP439" s="77">
        <f t="shared" si="1640"/>
        <v>0.50259090143257656</v>
      </c>
      <c r="IQ439" s="77">
        <f t="shared" si="1799"/>
        <v>0.58039197297433942</v>
      </c>
      <c r="IR439" s="282">
        <f t="shared" si="1800"/>
        <v>21.767200330302838</v>
      </c>
      <c r="IS439" s="73">
        <f t="shared" si="1606"/>
        <v>0.70903107842121338</v>
      </c>
      <c r="IT439" s="74">
        <f t="shared" si="1607"/>
        <v>2.3089368122959902E-2</v>
      </c>
      <c r="IU439" s="279">
        <f t="shared" si="1608"/>
        <v>1.1014276133183458</v>
      </c>
      <c r="IV439" s="76">
        <f t="shared" si="1641"/>
        <v>0</v>
      </c>
      <c r="IW439" s="77">
        <f t="shared" si="1801"/>
        <v>0</v>
      </c>
      <c r="IX439" s="77">
        <f t="shared" si="1802"/>
        <v>0</v>
      </c>
      <c r="IY439" s="77">
        <f t="shared" si="1803"/>
        <v>0</v>
      </c>
      <c r="IZ439" s="282">
        <f t="shared" si="1804"/>
        <v>0</v>
      </c>
      <c r="JA439" s="283"/>
      <c r="JB439" s="284"/>
      <c r="JC439" s="285"/>
      <c r="JD439" s="76">
        <f t="shared" si="1642"/>
        <v>0</v>
      </c>
      <c r="JE439" s="77">
        <f t="shared" si="1805"/>
        <v>0</v>
      </c>
      <c r="JF439" s="77">
        <f t="shared" si="1643"/>
        <v>0</v>
      </c>
      <c r="JG439" s="77">
        <f t="shared" si="1806"/>
        <v>0</v>
      </c>
      <c r="JH439" s="282">
        <f t="shared" si="1807"/>
        <v>0</v>
      </c>
      <c r="JI439" s="283"/>
      <c r="JJ439" s="284"/>
      <c r="JK439" s="285"/>
      <c r="JL439" s="76">
        <f t="shared" si="1644"/>
        <v>1151.5200816120864</v>
      </c>
      <c r="JM439" s="77">
        <f t="shared" si="1808"/>
        <v>1310.4413680753705</v>
      </c>
      <c r="JN439" s="77">
        <f t="shared" si="1645"/>
        <v>54.747904562786097</v>
      </c>
      <c r="JO439" s="77">
        <f t="shared" si="1809"/>
        <v>63.222880189105389</v>
      </c>
      <c r="JP439" s="282">
        <f t="shared" si="1810"/>
        <v>1474.2809817602742</v>
      </c>
      <c r="JQ439" s="73">
        <f t="shared" si="1646"/>
        <v>0.78107233007725907</v>
      </c>
      <c r="JR439" s="74">
        <f t="shared" si="1647"/>
        <v>3.7135325789401243E-2</v>
      </c>
      <c r="JS439" s="279">
        <f t="shared" si="1848"/>
        <v>1.1135443407061618</v>
      </c>
      <c r="JT439" s="76">
        <f t="shared" si="1648"/>
        <v>6.8654354547402336</v>
      </c>
      <c r="JU439" s="77">
        <f t="shared" si="1811"/>
        <v>7.8129342018489334</v>
      </c>
      <c r="JV439" s="77">
        <f t="shared" si="1649"/>
        <v>0.13171048399228555</v>
      </c>
      <c r="JW439" s="77">
        <f t="shared" si="1812"/>
        <v>0.15209926691429135</v>
      </c>
      <c r="JX439" s="282">
        <f t="shared" si="1813"/>
        <v>98.722696497065712</v>
      </c>
      <c r="JY439" s="73">
        <f t="shared" si="1855"/>
        <v>6.9542624931687225E-2</v>
      </c>
      <c r="JZ439" s="74">
        <f t="shared" si="1856"/>
        <v>1.334145932654912E-3</v>
      </c>
      <c r="KA439" s="279">
        <f t="shared" si="1857"/>
        <v>1.0098041034571972</v>
      </c>
      <c r="KB439" s="76">
        <f t="shared" si="1650"/>
        <v>0.17593428072718137</v>
      </c>
      <c r="KC439" s="77">
        <f t="shared" si="1814"/>
        <v>0.20021497081033968</v>
      </c>
      <c r="KD439" s="77">
        <f t="shared" si="1651"/>
        <v>3.3752249829123861E-3</v>
      </c>
      <c r="KE439" s="77">
        <f t="shared" si="1815"/>
        <v>3.8977098102672236E-3</v>
      </c>
      <c r="KF439" s="282">
        <f t="shared" si="1816"/>
        <v>2.5298769049917809</v>
      </c>
      <c r="KG439" s="73">
        <f t="shared" si="1858"/>
        <v>6.9542624931687322E-2</v>
      </c>
      <c r="KH439" s="74">
        <f t="shared" si="1859"/>
        <v>1.3341459326549137E-3</v>
      </c>
      <c r="KI439" s="279">
        <f t="shared" si="1860"/>
        <v>1.0098041034571972</v>
      </c>
      <c r="KJ439" s="76">
        <f t="shared" si="1652"/>
        <v>702.51464669413417</v>
      </c>
      <c r="KK439" s="77">
        <f t="shared" si="1817"/>
        <v>799.46869308439159</v>
      </c>
      <c r="KL439" s="77">
        <f t="shared" si="1653"/>
        <v>22.945002990693812</v>
      </c>
      <c r="KM439" s="77">
        <f t="shared" si="1818"/>
        <v>26.496889453653214</v>
      </c>
      <c r="KN439" s="282">
        <f t="shared" si="1819"/>
        <v>923.50611933697382</v>
      </c>
      <c r="KO439" s="73">
        <f t="shared" si="1654"/>
        <v>0.76070383507420691</v>
      </c>
      <c r="KP439" s="74">
        <f t="shared" si="1655"/>
        <v>2.4845534328637748E-2</v>
      </c>
      <c r="KQ439" s="279">
        <f t="shared" si="1656"/>
        <v>1.1088308249926646</v>
      </c>
      <c r="KR439" s="76">
        <f t="shared" si="1657"/>
        <v>86.580445374250402</v>
      </c>
      <c r="KS439" s="77">
        <f t="shared" si="1820"/>
        <v>98.529412640350699</v>
      </c>
      <c r="KT439" s="77">
        <f t="shared" si="1658"/>
        <v>2.8277757358916253</v>
      </c>
      <c r="KU439" s="77">
        <f t="shared" si="1821"/>
        <v>3.2655154198076493</v>
      </c>
      <c r="KV439" s="282">
        <f t="shared" si="1822"/>
        <v>114.05462687756462</v>
      </c>
      <c r="KW439" s="73">
        <f t="shared" si="1590"/>
        <v>0.7591138364530603</v>
      </c>
      <c r="KX439" s="74">
        <f t="shared" si="1591"/>
        <v>2.4793169845947476E-2</v>
      </c>
      <c r="KY439" s="279">
        <f t="shared" si="1592"/>
        <v>1.1086032832610395</v>
      </c>
      <c r="KZ439" s="76">
        <f t="shared" si="1659"/>
        <v>1053.8818653709802</v>
      </c>
      <c r="LA439" s="77">
        <f t="shared" si="1823"/>
        <v>1199.3281016108292</v>
      </c>
      <c r="LB439" s="77">
        <f t="shared" si="1660"/>
        <v>33.668027071849565</v>
      </c>
      <c r="LC439" s="77">
        <f t="shared" si="1824"/>
        <v>38.87983766257188</v>
      </c>
      <c r="LD439" s="286">
        <f t="shared" si="1825"/>
        <v>2117.6681617930331</v>
      </c>
      <c r="LE439" s="73">
        <f t="shared" si="1661"/>
        <v>0.49766147708366959</v>
      </c>
      <c r="LF439" s="74">
        <f t="shared" si="1662"/>
        <v>1.5898632127208632E-2</v>
      </c>
      <c r="LG439" s="279">
        <f t="shared" si="1663"/>
        <v>1.0711433687056091</v>
      </c>
      <c r="LH439" s="76">
        <f t="shared" si="1664"/>
        <v>344.70248889990694</v>
      </c>
      <c r="LI439" s="77">
        <f t="shared" si="1826"/>
        <v>392.27487939298311</v>
      </c>
      <c r="LJ439" s="77">
        <f t="shared" si="1665"/>
        <v>11.246809632123973</v>
      </c>
      <c r="LK439" s="77">
        <f t="shared" si="1827"/>
        <v>12.987815763176766</v>
      </c>
      <c r="LL439" s="282">
        <f t="shared" si="1828"/>
        <v>465.14129733227804</v>
      </c>
      <c r="LM439" s="73">
        <f t="shared" si="1849"/>
        <v>0.7410704894983029</v>
      </c>
      <c r="LN439" s="74">
        <f t="shared" si="1850"/>
        <v>2.4179340120147857E-2</v>
      </c>
      <c r="LO439" s="279">
        <f t="shared" si="1851"/>
        <v>1.1060181001062597</v>
      </c>
      <c r="LP439" s="76">
        <f t="shared" si="1666"/>
        <v>6.4202093451560874E-2</v>
      </c>
      <c r="LQ439" s="77">
        <f t="shared" si="1829"/>
        <v>7.3062624368810794E-2</v>
      </c>
      <c r="LR439" s="77">
        <f t="shared" si="1667"/>
        <v>1.2316900883518657E-3</v>
      </c>
      <c r="LS439" s="77">
        <f t="shared" si="1830"/>
        <v>1.4223557140287345E-3</v>
      </c>
      <c r="LT439" s="282">
        <f t="shared" si="1831"/>
        <v>0.92320491949545436</v>
      </c>
      <c r="LU439" s="73">
        <f t="shared" si="1599"/>
        <v>6.9542624931687211E-2</v>
      </c>
      <c r="LV439" s="74">
        <f t="shared" si="1600"/>
        <v>1.3341459326549118E-3</v>
      </c>
      <c r="LW439" s="279">
        <f t="shared" si="1601"/>
        <v>1.0098041034571972</v>
      </c>
      <c r="LX439" s="76">
        <f t="shared" si="1668"/>
        <v>40.165101931534487</v>
      </c>
      <c r="LY439" s="77">
        <f t="shared" si="1832"/>
        <v>45.708287649105557</v>
      </c>
      <c r="LZ439" s="77">
        <f t="shared" si="1669"/>
        <v>0.7705505426242556</v>
      </c>
      <c r="MA439" s="77">
        <f t="shared" si="1833"/>
        <v>0.88983176662249042</v>
      </c>
      <c r="MB439" s="286">
        <f t="shared" si="1834"/>
        <v>577.56086929883759</v>
      </c>
      <c r="MC439" s="73">
        <f t="shared" si="1593"/>
        <v>6.9542630165189634E-2</v>
      </c>
      <c r="MD439" s="74">
        <f t="shared" si="1594"/>
        <v>1.3341460330574483E-3</v>
      </c>
      <c r="ME439" s="279">
        <f t="shared" si="1595"/>
        <v>1.0098041041950152</v>
      </c>
      <c r="MF439" s="76">
        <f t="shared" si="1670"/>
        <v>0</v>
      </c>
      <c r="MG439" s="77">
        <f t="shared" si="1835"/>
        <v>0</v>
      </c>
      <c r="MH439" s="77">
        <f t="shared" si="1671"/>
        <v>0</v>
      </c>
      <c r="MI439" s="77">
        <f t="shared" si="1836"/>
        <v>0</v>
      </c>
      <c r="MJ439" s="286">
        <f t="shared" si="1837"/>
        <v>0</v>
      </c>
      <c r="MK439" s="73"/>
      <c r="ML439" s="74"/>
      <c r="MM439" s="279"/>
      <c r="MN439" s="287">
        <f t="shared" si="1838"/>
        <v>1.0856769785258802</v>
      </c>
      <c r="MO439" s="288">
        <f t="shared" si="1838"/>
        <v>1.0856769785258802</v>
      </c>
      <c r="MP439" s="288">
        <f t="shared" si="1838"/>
        <v>1.091405653409754</v>
      </c>
      <c r="MQ439" s="289">
        <f t="shared" si="1672"/>
        <v>1.0924549352464261</v>
      </c>
      <c r="MR439" s="290">
        <f t="shared" si="1839"/>
        <v>4.8566673957376727</v>
      </c>
      <c r="MS439" s="291">
        <f t="shared" si="1602"/>
        <v>4.8566673957376727</v>
      </c>
      <c r="MT439" s="291">
        <f t="shared" si="1673"/>
        <v>4.119728919925798</v>
      </c>
      <c r="MU439" s="292">
        <f t="shared" si="1603"/>
        <v>4.404341316939492</v>
      </c>
      <c r="MV439" s="359">
        <f t="shared" si="1674"/>
        <v>0.28461239701369445</v>
      </c>
      <c r="MW439" s="360">
        <f t="shared" si="1675"/>
        <v>1.3269925889026757</v>
      </c>
      <c r="MX439" s="360">
        <f t="shared" si="1676"/>
        <v>0.4523260787981801</v>
      </c>
      <c r="MY439" s="360">
        <f t="shared" si="1677"/>
        <v>1.0683847849187954E-2</v>
      </c>
      <c r="MZ439" s="360">
        <f t="shared" si="1678"/>
        <v>0</v>
      </c>
      <c r="NA439" s="360">
        <f t="shared" si="1679"/>
        <v>0</v>
      </c>
      <c r="NB439" s="360">
        <f t="shared" si="1680"/>
        <v>0.72948289759660667</v>
      </c>
      <c r="NC439" s="360">
        <f t="shared" si="1681"/>
        <v>4.4330400141770955E-2</v>
      </c>
      <c r="ND439" s="360">
        <f t="shared" si="1682"/>
        <v>1.110784513802917E-3</v>
      </c>
      <c r="NE439" s="360">
        <f t="shared" si="1683"/>
        <v>0.45506417057698956</v>
      </c>
      <c r="NF439" s="360">
        <f t="shared" si="1684"/>
        <v>5.6095326133008598E-2</v>
      </c>
      <c r="NG439" s="360">
        <f t="shared" si="1685"/>
        <v>1.0079459099519781</v>
      </c>
      <c r="NH439" s="360">
        <f t="shared" si="1686"/>
        <v>0.22850333948195325</v>
      </c>
      <c r="NI439" s="360">
        <f t="shared" si="1687"/>
        <v>4.0392164138287889E-4</v>
      </c>
      <c r="NJ439" s="360">
        <f t="shared" si="1688"/>
        <v>0.25911573313644087</v>
      </c>
      <c r="NK439" s="361">
        <f t="shared" si="1689"/>
        <v>0</v>
      </c>
      <c r="NL439" s="145">
        <f t="shared" si="1840"/>
        <v>4.8566673957376727</v>
      </c>
      <c r="NM439" s="56">
        <f t="shared" si="1604"/>
        <v>4.8566673957376727</v>
      </c>
      <c r="NN439" s="56">
        <f t="shared" si="1841"/>
        <v>4.119728919925798</v>
      </c>
      <c r="NO439" s="58">
        <f t="shared" si="1596"/>
        <v>4.404341316939492</v>
      </c>
      <c r="NP439" s="55">
        <f t="shared" si="1690"/>
        <v>1.0856769785258802</v>
      </c>
      <c r="NQ439" s="56">
        <f t="shared" si="1597"/>
        <v>1.0856769785258802</v>
      </c>
      <c r="NR439" s="56">
        <f t="shared" si="1691"/>
        <v>1.091405653409754</v>
      </c>
      <c r="NS439" s="61">
        <f t="shared" si="1598"/>
        <v>1.0924549352464261</v>
      </c>
      <c r="NT439" s="41"/>
      <c r="NU439" s="86">
        <f t="shared" si="1852"/>
        <v>0</v>
      </c>
      <c r="NV439" s="86">
        <f t="shared" si="1852"/>
        <v>0</v>
      </c>
      <c r="NW439" s="86">
        <f t="shared" si="1852"/>
        <v>0</v>
      </c>
      <c r="NX439" s="86">
        <f t="shared" si="1842"/>
        <v>0</v>
      </c>
      <c r="NY439" s="87">
        <f t="shared" si="1853"/>
        <v>0</v>
      </c>
      <c r="NZ439" s="87">
        <f t="shared" si="1853"/>
        <v>0</v>
      </c>
      <c r="OA439" s="87">
        <f t="shared" si="1853"/>
        <v>0</v>
      </c>
      <c r="OB439" s="87">
        <f t="shared" si="1843"/>
        <v>0</v>
      </c>
      <c r="OC439" s="26"/>
    </row>
    <row r="440" spans="1:393" thickBot="1" x14ac:dyDescent="0.35">
      <c r="A440" s="136" t="s">
        <v>978</v>
      </c>
      <c r="B440" s="137" t="s">
        <v>979</v>
      </c>
      <c r="C440" s="133" t="s">
        <v>100</v>
      </c>
      <c r="D440" s="64">
        <f>VLOOKUP(B440,[1]УсіТ_1!$A$10:$G$556,6,FALSE)</f>
        <v>4411.1000000000004</v>
      </c>
      <c r="E440" s="64">
        <f>VLOOKUP(B440,[1]УсіТ_1!$A$10:$G$556,7,FALSE)</f>
        <v>30.7</v>
      </c>
      <c r="F440" s="38"/>
      <c r="G440" s="38"/>
      <c r="H440" s="39">
        <v>691.97</v>
      </c>
      <c r="I440" s="256">
        <v>3.8544999999999998</v>
      </c>
      <c r="J440" s="62">
        <v>3.8544999999999998</v>
      </c>
      <c r="K440" s="257">
        <f t="shared" si="1692"/>
        <v>3.2262999999999997</v>
      </c>
      <c r="L440" s="293">
        <f t="shared" si="1693"/>
        <v>3.4468999999999999</v>
      </c>
      <c r="M440" s="63">
        <v>0.22059999999999999</v>
      </c>
      <c r="N440" s="63">
        <v>0.58140000000000003</v>
      </c>
      <c r="O440" s="63">
        <v>0.40760000000000002</v>
      </c>
      <c r="P440" s="63">
        <v>9.2999999999999992E-3</v>
      </c>
      <c r="Q440" s="63">
        <v>0</v>
      </c>
      <c r="R440" s="63">
        <v>0</v>
      </c>
      <c r="S440" s="63">
        <v>0.60599999999999998</v>
      </c>
      <c r="T440" s="63">
        <v>4.2099999999999999E-2</v>
      </c>
      <c r="U440" s="63">
        <v>1.1000000000000001E-3</v>
      </c>
      <c r="V440" s="63">
        <v>0.39560000000000001</v>
      </c>
      <c r="W440" s="63">
        <v>0.17319999999999999</v>
      </c>
      <c r="X440" s="63">
        <v>1.0091000000000001</v>
      </c>
      <c r="Y440" s="63">
        <v>0.14990000000000001</v>
      </c>
      <c r="Z440" s="63">
        <v>2.0000000000000001E-4</v>
      </c>
      <c r="AA440" s="63">
        <v>0.25840000000000002</v>
      </c>
      <c r="AB440" s="259">
        <v>0</v>
      </c>
      <c r="AC440" s="144">
        <v>351.69</v>
      </c>
      <c r="AD440" s="70">
        <v>77.371799999999993</v>
      </c>
      <c r="AE440" s="70">
        <v>256.05344749645599</v>
      </c>
      <c r="AF440" s="68">
        <f t="shared" si="1694"/>
        <v>17.985194152151067</v>
      </c>
      <c r="AG440" s="68">
        <f t="shared" si="1695"/>
        <v>81.645714375614943</v>
      </c>
      <c r="AH440" s="71">
        <v>12.060491969458299</v>
      </c>
      <c r="AI440" s="71">
        <v>75.187547447461398</v>
      </c>
      <c r="AJ440" s="68">
        <f t="shared" si="1696"/>
        <v>1.0304453377674585</v>
      </c>
      <c r="AK440" s="68">
        <f t="shared" si="1697"/>
        <v>44.026369158050812</v>
      </c>
      <c r="AL440" s="71">
        <v>38.618164345668802</v>
      </c>
      <c r="AM440" s="69">
        <f t="shared" si="1698"/>
        <v>973.17774151085337</v>
      </c>
      <c r="AN440" s="260">
        <v>897.63</v>
      </c>
      <c r="AO440" s="71">
        <v>197.4786</v>
      </c>
      <c r="AP440" s="71">
        <v>653.53366907288898</v>
      </c>
      <c r="AQ440" s="68">
        <f t="shared" si="1699"/>
        <v>45.904204915679721</v>
      </c>
      <c r="AR440" s="68">
        <f t="shared" si="1700"/>
        <v>208.38705278791952</v>
      </c>
      <c r="AS440" s="71">
        <v>88.472287803541704</v>
      </c>
      <c r="AT440" s="261">
        <f t="shared" si="1609"/>
        <v>19.187646500426666</v>
      </c>
      <c r="AU440" s="71">
        <v>198.12527902560799</v>
      </c>
      <c r="AV440" s="68">
        <f t="shared" si="1701"/>
        <v>2.7153069490459578</v>
      </c>
      <c r="AW440" s="68">
        <f t="shared" si="1702"/>
        <v>116.01304963456087</v>
      </c>
      <c r="AX440" s="71">
        <v>101.76199179510201</v>
      </c>
      <c r="AY440" s="69">
        <f t="shared" si="1703"/>
        <v>2564.402193236569</v>
      </c>
      <c r="AZ440" s="260">
        <v>221</v>
      </c>
      <c r="BA440" s="260">
        <v>1126.4738333333401</v>
      </c>
      <c r="BB440" s="260">
        <v>117.475128333334</v>
      </c>
      <c r="BC440" s="262">
        <f t="shared" si="1704"/>
        <v>93.980102666667207</v>
      </c>
      <c r="BD440" s="262">
        <f t="shared" si="1610"/>
        <v>23.495025666666791</v>
      </c>
      <c r="BE440" s="260">
        <v>44.093404333333403</v>
      </c>
      <c r="BF440" s="262">
        <f t="shared" si="1705"/>
        <v>35.274723466666721</v>
      </c>
      <c r="BG440" s="262">
        <f t="shared" si="1611"/>
        <v>8.818680866666682</v>
      </c>
      <c r="BH440" s="260">
        <v>138.89701383318882</v>
      </c>
      <c r="BI440" s="263">
        <f t="shared" si="1706"/>
        <v>81.331702038079044</v>
      </c>
      <c r="BJ440" s="68">
        <f t="shared" si="1707"/>
        <v>1.9035835745838527</v>
      </c>
      <c r="BK440" s="260">
        <v>71.340920960516627</v>
      </c>
      <c r="BL440" s="69">
        <f t="shared" si="1708"/>
        <v>1797.9363609524553</v>
      </c>
      <c r="BM440" s="260">
        <v>13.84</v>
      </c>
      <c r="BN440" s="260">
        <v>3.0448</v>
      </c>
      <c r="BO440" s="260">
        <v>10.0764301326479</v>
      </c>
      <c r="BP440" s="68">
        <f t="shared" si="1709"/>
        <v>0.70776845251718845</v>
      </c>
      <c r="BQ440" s="68">
        <f t="shared" si="1710"/>
        <v>3.2129906649563744</v>
      </c>
      <c r="BR440" s="260">
        <v>2.4054172988750002</v>
      </c>
      <c r="BS440" s="260">
        <v>3.16707262192168</v>
      </c>
      <c r="BT440" s="68">
        <f t="shared" si="1711"/>
        <v>4.3404730283436624E-2</v>
      </c>
      <c r="BU440" s="68">
        <f t="shared" si="1712"/>
        <v>1.8544920420567275</v>
      </c>
      <c r="BV440" s="260">
        <v>1.6266860026722301</v>
      </c>
      <c r="BW440" s="69">
        <f t="shared" si="1713"/>
        <v>40.992487267340174</v>
      </c>
      <c r="BX440" s="260">
        <v>0</v>
      </c>
      <c r="BY440" s="260">
        <v>0</v>
      </c>
      <c r="BZ440" s="263">
        <f t="shared" si="1714"/>
        <v>0</v>
      </c>
      <c r="CA440" s="263">
        <f t="shared" si="1715"/>
        <v>0</v>
      </c>
      <c r="CB440" s="260">
        <v>0</v>
      </c>
      <c r="CC440" s="264">
        <f t="shared" si="1716"/>
        <v>0</v>
      </c>
      <c r="CD440" s="260">
        <v>0</v>
      </c>
      <c r="CE440" s="260">
        <v>0</v>
      </c>
      <c r="CF440" s="263">
        <f t="shared" si="1717"/>
        <v>0</v>
      </c>
      <c r="CG440" s="263">
        <f t="shared" si="1718"/>
        <v>0</v>
      </c>
      <c r="CH440" s="260">
        <v>0</v>
      </c>
      <c r="CI440" s="69">
        <f t="shared" si="1719"/>
        <v>0</v>
      </c>
      <c r="CJ440" s="260">
        <v>1083.3241275353721</v>
      </c>
      <c r="CK440" s="260">
        <v>238.3313301544521</v>
      </c>
      <c r="CL440" s="260">
        <v>88.459117585106782</v>
      </c>
      <c r="CM440" s="260">
        <v>42.766724207208803</v>
      </c>
      <c r="CN440" s="260">
        <v>505.01758504691099</v>
      </c>
      <c r="CO440" s="265">
        <f t="shared" si="1720"/>
        <v>35.472435173695025</v>
      </c>
      <c r="CP440" s="266">
        <f t="shared" si="1721"/>
        <v>161.03091720322811</v>
      </c>
      <c r="CQ440" s="260">
        <v>206.53915870378847</v>
      </c>
      <c r="CR440" s="265">
        <f t="shared" si="1722"/>
        <v>2.8306191700354209</v>
      </c>
      <c r="CS440" s="265">
        <f t="shared" si="1723"/>
        <v>120.93983053563817</v>
      </c>
      <c r="CT440" s="260">
        <v>106.08356630082315</v>
      </c>
      <c r="CU440" s="267">
        <f t="shared" si="1612"/>
        <v>2673.3058623917445</v>
      </c>
      <c r="CV440" s="260">
        <v>133.23920000000018</v>
      </c>
      <c r="CW440" s="260">
        <v>14.369301891566501</v>
      </c>
      <c r="CX440" s="68">
        <f t="shared" si="1724"/>
        <v>0.19693128242391889</v>
      </c>
      <c r="CY440" s="68">
        <f t="shared" si="1725"/>
        <v>8.4140021998143304</v>
      </c>
      <c r="CZ440" s="260">
        <v>7.3804250945783201</v>
      </c>
      <c r="DA440" s="69">
        <f t="shared" si="1726"/>
        <v>185.986712383374</v>
      </c>
      <c r="DB440" s="260">
        <v>3.4143999999999992</v>
      </c>
      <c r="DC440" s="260">
        <v>0.368229052550334</v>
      </c>
      <c r="DD440" s="68">
        <f t="shared" si="1727"/>
        <v>5.0465791652023273E-3</v>
      </c>
      <c r="DE440" s="68">
        <f t="shared" si="1728"/>
        <v>0.21561799463705827</v>
      </c>
      <c r="DF440" s="260">
        <v>0.18913145262751699</v>
      </c>
      <c r="DG440" s="69">
        <f t="shared" si="1729"/>
        <v>4.7661126062134196</v>
      </c>
      <c r="DH440" s="260">
        <v>636.93684617794975</v>
      </c>
      <c r="DI440" s="260">
        <v>140.12610615914895</v>
      </c>
      <c r="DJ440" s="260">
        <v>9.6629048650583282</v>
      </c>
      <c r="DK440" s="260">
        <v>463.69002401754739</v>
      </c>
      <c r="DL440" s="68">
        <f t="shared" si="1730"/>
        <v>32.56958728699253</v>
      </c>
      <c r="DM440" s="68">
        <f t="shared" si="1731"/>
        <v>147.85312843828319</v>
      </c>
      <c r="DN440" s="260">
        <v>134.85172928105101</v>
      </c>
      <c r="DO440" s="68">
        <f t="shared" si="1732"/>
        <v>1.848142949796804</v>
      </c>
      <c r="DP440" s="68">
        <f t="shared" si="1733"/>
        <v>78.962969487436538</v>
      </c>
      <c r="DQ440" s="260">
        <v>69.263148226935598</v>
      </c>
      <c r="DR440" s="264">
        <f t="shared" si="1734"/>
        <v>1745.4369104732291</v>
      </c>
      <c r="DS440" s="260">
        <v>276.29000000000002</v>
      </c>
      <c r="DT440" s="260">
        <v>60.783799999999999</v>
      </c>
      <c r="DU440" s="260">
        <v>201.15728911483399</v>
      </c>
      <c r="DV440" s="68">
        <f t="shared" si="1735"/>
        <v>14.129287987425938</v>
      </c>
      <c r="DW440" s="68">
        <f t="shared" si="1736"/>
        <v>64.141415521734189</v>
      </c>
      <c r="DX440" s="260">
        <v>5.1853166555000003</v>
      </c>
      <c r="DY440" s="260">
        <v>3.8200236950416699</v>
      </c>
      <c r="DZ440" s="260">
        <v>0</v>
      </c>
      <c r="EA440" s="260">
        <v>59.017207106098702</v>
      </c>
      <c r="EB440" s="68">
        <f t="shared" si="1737"/>
        <v>0.80883082338908274</v>
      </c>
      <c r="EC440" s="68">
        <f t="shared" si="1738"/>
        <v>34.557761689804522</v>
      </c>
      <c r="ED440" s="267">
        <v>30.312681828573702</v>
      </c>
      <c r="EE440" s="69">
        <f t="shared" si="1739"/>
        <v>763.8795820800575</v>
      </c>
      <c r="EF440" s="260">
        <v>1007.3797980952379</v>
      </c>
      <c r="EG440" s="260">
        <v>221.62355558095234</v>
      </c>
      <c r="EH440" s="260">
        <v>1226.4586516395063</v>
      </c>
      <c r="EI440" s="260">
        <v>733.43873934592921</v>
      </c>
      <c r="EJ440" s="268">
        <f t="shared" si="1740"/>
        <v>51.516737051658062</v>
      </c>
      <c r="EK440" s="266">
        <f t="shared" si="1741"/>
        <v>233.86574330532167</v>
      </c>
      <c r="EL440" s="260">
        <v>343.90988164356992</v>
      </c>
      <c r="EM440" s="268">
        <f t="shared" si="1742"/>
        <v>4.7132849279251259</v>
      </c>
      <c r="EN440" s="268">
        <f t="shared" si="1743"/>
        <v>201.37780683591893</v>
      </c>
      <c r="EO440" s="269">
        <f t="shared" si="1744"/>
        <v>3532.8106263051959</v>
      </c>
      <c r="EP440" s="69">
        <f t="shared" si="1745"/>
        <v>4451.3413891445471</v>
      </c>
      <c r="EQ440" s="260">
        <v>234.38</v>
      </c>
      <c r="ER440" s="260">
        <v>51.563600000000001</v>
      </c>
      <c r="ES440" s="260">
        <v>170.644053070089</v>
      </c>
      <c r="ET440" s="68">
        <f t="shared" si="1746"/>
        <v>11.986038287643051</v>
      </c>
      <c r="EU440" s="68">
        <f t="shared" si="1747"/>
        <v>54.411904050034714</v>
      </c>
      <c r="EV440" s="260">
        <v>17.143144525549999</v>
      </c>
      <c r="EW440" s="260">
        <v>51.089925832520002</v>
      </c>
      <c r="EX440" s="68">
        <f t="shared" si="1748"/>
        <v>0.7001874335346866</v>
      </c>
      <c r="EY440" s="68">
        <f t="shared" si="1749"/>
        <v>29.915910430935419</v>
      </c>
      <c r="EZ440" s="260">
        <v>26.241036171407899</v>
      </c>
      <c r="FA440" s="69">
        <f t="shared" si="1750"/>
        <v>661.27411151948024</v>
      </c>
      <c r="FB440" s="260">
        <v>0.83333333333333348</v>
      </c>
      <c r="FC440" s="260">
        <v>8.9871586162120806E-2</v>
      </c>
      <c r="FD440" s="68">
        <f t="shared" si="1751"/>
        <v>1.2316900883518657E-3</v>
      </c>
      <c r="FE440" s="68">
        <f t="shared" si="1752"/>
        <v>5.2624666763574489E-2</v>
      </c>
      <c r="FF440" s="260">
        <v>4.6160245974772703E-2</v>
      </c>
      <c r="FG440" s="69">
        <f t="shared" si="1753"/>
        <v>1.1632381985642724</v>
      </c>
      <c r="FH440" s="260">
        <v>816.55368666666595</v>
      </c>
      <c r="FI440" s="260">
        <v>88.061970008712805</v>
      </c>
      <c r="FJ440" s="68">
        <f t="shared" si="1754"/>
        <v>1.2068892989694091</v>
      </c>
      <c r="FK440" s="68">
        <f t="shared" si="1755"/>
        <v>51.565038786481821</v>
      </c>
      <c r="FL440" s="260">
        <v>45.231000000000002</v>
      </c>
      <c r="FM440" s="69">
        <f t="shared" si="1756"/>
        <v>1139.8159880104545</v>
      </c>
      <c r="FN440" s="260">
        <v>0</v>
      </c>
      <c r="FO440" s="260">
        <v>0</v>
      </c>
      <c r="FP440" s="68">
        <f t="shared" si="1757"/>
        <v>0</v>
      </c>
      <c r="FQ440" s="68">
        <f t="shared" si="1758"/>
        <v>0</v>
      </c>
      <c r="FR440" s="260">
        <v>0</v>
      </c>
      <c r="FS440" s="264">
        <f t="shared" si="1759"/>
        <v>0</v>
      </c>
      <c r="FT440" s="270">
        <f t="shared" si="1613"/>
        <v>17003.478689774882</v>
      </c>
      <c r="FU440" s="271">
        <f t="shared" si="1614"/>
        <v>5491.794363703114</v>
      </c>
      <c r="FV440" s="272">
        <f t="shared" si="1760"/>
        <v>1424.8600251966695</v>
      </c>
      <c r="FW440" s="272">
        <f t="shared" si="1615"/>
        <v>191.20919684096938</v>
      </c>
      <c r="FX440" s="272">
        <f t="shared" si="1616"/>
        <v>1126.4738333333401</v>
      </c>
      <c r="FY440" s="272">
        <f t="shared" si="1617"/>
        <v>0</v>
      </c>
      <c r="FZ440" s="272">
        <f t="shared" si="1618"/>
        <v>0</v>
      </c>
      <c r="GA440" s="272">
        <f t="shared" si="1619"/>
        <v>133.23920000000018</v>
      </c>
      <c r="GB440" s="272">
        <f t="shared" si="1620"/>
        <v>3.4143999999999992</v>
      </c>
      <c r="GC440" s="272">
        <f t="shared" si="1621"/>
        <v>816.55368666666595</v>
      </c>
      <c r="GD440" s="272">
        <f t="shared" si="1622"/>
        <v>0</v>
      </c>
      <c r="GE440" s="272">
        <f t="shared" si="1623"/>
        <v>2993.6112372973034</v>
      </c>
      <c r="GF440" s="273">
        <f t="shared" si="1624"/>
        <v>1164.549616943453</v>
      </c>
      <c r="GG440" s="273">
        <f t="shared" si="1625"/>
        <v>210.27125330776258</v>
      </c>
      <c r="GH440" s="272">
        <f t="shared" si="1761"/>
        <v>1313.6741880341997</v>
      </c>
      <c r="GI440" s="274">
        <f t="shared" si="1762"/>
        <v>938.45715411021706</v>
      </c>
      <c r="GJ440" s="275">
        <f t="shared" si="1626"/>
        <v>18.003904747008708</v>
      </c>
      <c r="GK440" s="271">
        <f t="shared" si="1763"/>
        <v>13494.830131072264</v>
      </c>
      <c r="GL440" s="276">
        <f t="shared" si="1764"/>
        <v>17003.485965151052</v>
      </c>
      <c r="GM440" s="272">
        <f t="shared" si="1765"/>
        <v>7594.8011347567835</v>
      </c>
      <c r="GN440" s="272">
        <f t="shared" si="1766"/>
        <v>419.48435489574069</v>
      </c>
      <c r="GO440" s="277">
        <f t="shared" si="1767"/>
        <v>0.56279338539204871</v>
      </c>
      <c r="GP440" s="278">
        <f t="shared" si="1768"/>
        <v>3.1084819210125885E-2</v>
      </c>
      <c r="GQ440" s="279">
        <f t="shared" si="1769"/>
        <v>1.082483045131684</v>
      </c>
      <c r="GR440" s="280">
        <f t="shared" si="1770"/>
        <v>13494.830131072264</v>
      </c>
      <c r="GS440" s="272">
        <f t="shared" si="1771"/>
        <v>7594.8011347567835</v>
      </c>
      <c r="GT440" s="272">
        <f t="shared" si="1627"/>
        <v>419.48435489574069</v>
      </c>
      <c r="GU440" s="73">
        <f t="shared" si="1772"/>
        <v>0.56279338539204871</v>
      </c>
      <c r="GV440" s="74">
        <f t="shared" si="1773"/>
        <v>3.1084819210125885E-2</v>
      </c>
      <c r="GW440" s="279">
        <f t="shared" si="1774"/>
        <v>1.082483045131684</v>
      </c>
      <c r="GX440" s="280">
        <f t="shared" si="1775"/>
        <v>11295.533224355351</v>
      </c>
      <c r="GY440" s="272">
        <f t="shared" si="1628"/>
        <v>6913.1947163592558</v>
      </c>
      <c r="GZ440" s="272">
        <f t="shared" si="1629"/>
        <v>269.31030569790437</v>
      </c>
      <c r="HA440" s="73">
        <f t="shared" si="1776"/>
        <v>0.61202907193908052</v>
      </c>
      <c r="HB440" s="74">
        <f t="shared" si="1777"/>
        <v>2.3842194994143289E-2</v>
      </c>
      <c r="HC440" s="279">
        <f t="shared" si="1778"/>
        <v>1.0881569040034058</v>
      </c>
      <c r="HD440" s="280">
        <f t="shared" si="1779"/>
        <v>12067.896511268727</v>
      </c>
      <c r="HE440" s="272">
        <f t="shared" si="1630"/>
        <v>7495.5764582703268</v>
      </c>
      <c r="HF440" s="272">
        <f t="shared" si="1631"/>
        <v>288.32594518782287</v>
      </c>
      <c r="HG440" s="73">
        <f t="shared" si="1780"/>
        <v>0.62111706470726924</v>
      </c>
      <c r="HH440" s="74">
        <f t="shared" si="1781"/>
        <v>2.389198025675731E-2</v>
      </c>
      <c r="HI440" s="281">
        <f t="shared" si="1782"/>
        <v>1.0894188446439961</v>
      </c>
      <c r="HJ440" s="72">
        <f t="shared" si="1632"/>
        <v>4.1724308974600754</v>
      </c>
      <c r="HK440" s="73">
        <f t="shared" si="1783"/>
        <v>4.1724308974600754</v>
      </c>
      <c r="HL440" s="73">
        <f t="shared" si="1633"/>
        <v>3.5107206193861877</v>
      </c>
      <c r="HM440" s="74">
        <f t="shared" si="1784"/>
        <v>3.75511781560339</v>
      </c>
      <c r="HN440" s="75"/>
      <c r="HO440" s="75"/>
      <c r="HP440" s="76">
        <f t="shared" si="1785"/>
        <v>582.38174191107225</v>
      </c>
      <c r="HQ440" s="77">
        <f t="shared" si="1786"/>
        <v>662.75624611221929</v>
      </c>
      <c r="HR440" s="77">
        <f t="shared" si="1787"/>
        <v>19.015639489918524</v>
      </c>
      <c r="HS440" s="77">
        <f t="shared" si="1788"/>
        <v>21.959260482957912</v>
      </c>
      <c r="HT440" s="282">
        <f t="shared" si="1789"/>
        <v>772.36328691337565</v>
      </c>
      <c r="HU440" s="73">
        <f t="shared" si="1844"/>
        <v>0.7540256661324054</v>
      </c>
      <c r="HV440" s="74">
        <f t="shared" si="1845"/>
        <v>2.4620071684027651E-2</v>
      </c>
      <c r="HW440" s="279">
        <f t="shared" si="1605"/>
        <v>1.1078742692796206</v>
      </c>
      <c r="HX440" s="76">
        <f t="shared" si="1790"/>
        <v>1490.876724955426</v>
      </c>
      <c r="HY440" s="77">
        <f t="shared" si="1791"/>
        <v>1696.6326217665242</v>
      </c>
      <c r="HZ440" s="77">
        <f t="shared" si="1634"/>
        <v>67.807158365152333</v>
      </c>
      <c r="IA440" s="77">
        <f t="shared" si="1792"/>
        <v>78.303706480077921</v>
      </c>
      <c r="IB440" s="282">
        <f t="shared" si="1793"/>
        <v>2035.239835902039</v>
      </c>
      <c r="IC440" s="73">
        <f t="shared" si="1846"/>
        <v>0.73253122244172975</v>
      </c>
      <c r="ID440" s="74">
        <f t="shared" si="1847"/>
        <v>3.3316544403770236E-2</v>
      </c>
      <c r="IE440" s="279">
        <f t="shared" si="1854"/>
        <v>1.1062540350828867</v>
      </c>
      <c r="IF440" s="76">
        <f t="shared" si="1635"/>
        <v>99.224676486456431</v>
      </c>
      <c r="IG440" s="77">
        <f t="shared" si="1794"/>
        <v>112.91867408835228</v>
      </c>
      <c r="IH440" s="77">
        <f t="shared" si="1636"/>
        <v>131.15840970791777</v>
      </c>
      <c r="II440" s="77">
        <f t="shared" si="1795"/>
        <v>151.46173153070345</v>
      </c>
      <c r="IJ440" s="282">
        <f t="shared" si="1796"/>
        <v>1426.933619803536</v>
      </c>
      <c r="IK440" s="73">
        <f t="shared" si="1637"/>
        <v>6.953699535099464E-2</v>
      </c>
      <c r="IL440" s="74">
        <f t="shared" si="1638"/>
        <v>9.1916265681634163E-2</v>
      </c>
      <c r="IM440" s="279">
        <f t="shared" si="1797"/>
        <v>1.0238254386559078</v>
      </c>
      <c r="IN440" s="76">
        <f t="shared" si="1639"/>
        <v>23.067128902555982</v>
      </c>
      <c r="IO440" s="77">
        <f t="shared" si="1798"/>
        <v>26.250623362397732</v>
      </c>
      <c r="IP440" s="77">
        <f t="shared" si="1640"/>
        <v>0.75117318280062506</v>
      </c>
      <c r="IQ440" s="77">
        <f t="shared" si="1799"/>
        <v>0.86745479149816185</v>
      </c>
      <c r="IR440" s="282">
        <f t="shared" si="1800"/>
        <v>32.533720053444583</v>
      </c>
      <c r="IS440" s="73">
        <f t="shared" si="1606"/>
        <v>0.70902217344535412</v>
      </c>
      <c r="IT440" s="74">
        <f t="shared" si="1607"/>
        <v>2.3089065178117953E-2</v>
      </c>
      <c r="IU440" s="279">
        <f t="shared" si="1608"/>
        <v>1.1014263374467661</v>
      </c>
      <c r="IV440" s="76">
        <f t="shared" si="1641"/>
        <v>0</v>
      </c>
      <c r="IW440" s="77">
        <f t="shared" si="1801"/>
        <v>0</v>
      </c>
      <c r="IX440" s="77">
        <f t="shared" si="1802"/>
        <v>0</v>
      </c>
      <c r="IY440" s="77">
        <f t="shared" si="1803"/>
        <v>0</v>
      </c>
      <c r="IZ440" s="282">
        <f t="shared" si="1804"/>
        <v>0</v>
      </c>
      <c r="JA440" s="283"/>
      <c r="JB440" s="284"/>
      <c r="JC440" s="285"/>
      <c r="JD440" s="76">
        <f t="shared" si="1642"/>
        <v>0</v>
      </c>
      <c r="JE440" s="77">
        <f t="shared" si="1805"/>
        <v>0</v>
      </c>
      <c r="JF440" s="77">
        <f t="shared" si="1643"/>
        <v>0</v>
      </c>
      <c r="JG440" s="77">
        <f t="shared" si="1806"/>
        <v>0</v>
      </c>
      <c r="JH440" s="282">
        <f t="shared" si="1807"/>
        <v>0</v>
      </c>
      <c r="JI440" s="283"/>
      <c r="JJ440" s="284"/>
      <c r="JK440" s="285"/>
      <c r="JL440" s="76">
        <f t="shared" si="1644"/>
        <v>1665.659769931241</v>
      </c>
      <c r="JM440" s="77">
        <f t="shared" si="1808"/>
        <v>1895.5374747794515</v>
      </c>
      <c r="JN440" s="77">
        <f t="shared" si="1645"/>
        <v>81.069778550939247</v>
      </c>
      <c r="JO440" s="77">
        <f t="shared" si="1809"/>
        <v>93.619380270624646</v>
      </c>
      <c r="JP440" s="282">
        <f t="shared" si="1810"/>
        <v>2121.6713193585274</v>
      </c>
      <c r="JQ440" s="73">
        <f t="shared" si="1646"/>
        <v>0.78506965463191614</v>
      </c>
      <c r="JR440" s="74">
        <f t="shared" si="1647"/>
        <v>3.8210338147687331E-2</v>
      </c>
      <c r="JS440" s="279">
        <f t="shared" si="1848"/>
        <v>1.1142624233810126</v>
      </c>
      <c r="JT440" s="76">
        <f t="shared" si="1648"/>
        <v>10.265082683773484</v>
      </c>
      <c r="JU440" s="77">
        <f t="shared" si="1811"/>
        <v>11.681766744961061</v>
      </c>
      <c r="JV440" s="77">
        <f t="shared" si="1649"/>
        <v>0.19693128242391889</v>
      </c>
      <c r="JW440" s="77">
        <f t="shared" si="1812"/>
        <v>0.22741624494314153</v>
      </c>
      <c r="JX440" s="282">
        <f t="shared" si="1813"/>
        <v>147.60850189156668</v>
      </c>
      <c r="JY440" s="73">
        <f t="shared" si="1855"/>
        <v>6.954262493168735E-2</v>
      </c>
      <c r="JZ440" s="74">
        <f t="shared" si="1856"/>
        <v>1.3341459326549141E-3</v>
      </c>
      <c r="KA440" s="279">
        <f t="shared" si="1857"/>
        <v>1.0098041034571972</v>
      </c>
      <c r="KB440" s="76">
        <f t="shared" si="1650"/>
        <v>0.26305395345721111</v>
      </c>
      <c r="KC440" s="77">
        <f t="shared" si="1814"/>
        <v>0.29935802957384078</v>
      </c>
      <c r="KD440" s="77">
        <f t="shared" si="1651"/>
        <v>5.0465791652023273E-3</v>
      </c>
      <c r="KE440" s="77">
        <f t="shared" si="1815"/>
        <v>5.827789619975648E-3</v>
      </c>
      <c r="KF440" s="282">
        <f t="shared" si="1816"/>
        <v>3.7826290525503325</v>
      </c>
      <c r="KG440" s="73">
        <f t="shared" si="1858"/>
        <v>6.9542624931687211E-2</v>
      </c>
      <c r="KH440" s="74">
        <f t="shared" si="1859"/>
        <v>1.3341459326549113E-3</v>
      </c>
      <c r="KI440" s="279">
        <f t="shared" si="1860"/>
        <v>1.0098041034571972</v>
      </c>
      <c r="KJ440" s="76">
        <f t="shared" si="1652"/>
        <v>1053.7785918064767</v>
      </c>
      <c r="KK440" s="77">
        <f t="shared" si="1817"/>
        <v>1199.2105752616885</v>
      </c>
      <c r="KL440" s="77">
        <f t="shared" si="1653"/>
        <v>34.417730236789332</v>
      </c>
      <c r="KM440" s="77">
        <f t="shared" si="1818"/>
        <v>39.745594877444319</v>
      </c>
      <c r="KN440" s="282">
        <f t="shared" si="1819"/>
        <v>1385.2673892644675</v>
      </c>
      <c r="KO440" s="73">
        <f t="shared" si="1654"/>
        <v>0.76070410663893506</v>
      </c>
      <c r="KP440" s="74">
        <f t="shared" si="1655"/>
        <v>2.4845550038584276E-2</v>
      </c>
      <c r="KQ440" s="279">
        <f t="shared" si="1656"/>
        <v>1.1088308649032121</v>
      </c>
      <c r="KR440" s="76">
        <f t="shared" si="1657"/>
        <v>457.48679619807723</v>
      </c>
      <c r="KS440" s="77">
        <f t="shared" si="1820"/>
        <v>520.62454894137386</v>
      </c>
      <c r="KT440" s="77">
        <f t="shared" si="1658"/>
        <v>14.938118810815022</v>
      </c>
      <c r="KU440" s="77">
        <f t="shared" si="1821"/>
        <v>17.250539602729187</v>
      </c>
      <c r="KV440" s="282">
        <f t="shared" si="1822"/>
        <v>606.2536365714742</v>
      </c>
      <c r="KW440" s="73">
        <f t="shared" si="1590"/>
        <v>0.75461286926918392</v>
      </c>
      <c r="KX440" s="74">
        <f t="shared" si="1591"/>
        <v>2.4640048174051479E-2</v>
      </c>
      <c r="KY440" s="279">
        <f t="shared" si="1592"/>
        <v>1.1079584015451833</v>
      </c>
      <c r="KZ440" s="76">
        <f t="shared" si="1659"/>
        <v>1760.0004848485037</v>
      </c>
      <c r="LA440" s="77">
        <f t="shared" si="1823"/>
        <v>2002.8981517624457</v>
      </c>
      <c r="LB440" s="77">
        <f t="shared" si="1660"/>
        <v>56.230021979583185</v>
      </c>
      <c r="LC440" s="77">
        <f t="shared" si="1824"/>
        <v>64.934429382022671</v>
      </c>
      <c r="LD440" s="286">
        <f t="shared" si="1825"/>
        <v>3532.8106263051959</v>
      </c>
      <c r="LE440" s="73">
        <f t="shared" si="1661"/>
        <v>0.49818704454283391</v>
      </c>
      <c r="LF440" s="74">
        <f t="shared" si="1662"/>
        <v>1.5916511788346712E-2</v>
      </c>
      <c r="LG440" s="279">
        <f t="shared" si="1663"/>
        <v>1.0712186700421926</v>
      </c>
      <c r="LH440" s="76">
        <f t="shared" si="1664"/>
        <v>388.82353366678353</v>
      </c>
      <c r="LI440" s="77">
        <f t="shared" si="1826"/>
        <v>442.48506954813632</v>
      </c>
      <c r="LJ440" s="77">
        <f t="shared" si="1665"/>
        <v>12.686225721177738</v>
      </c>
      <c r="LK440" s="77">
        <f t="shared" si="1827"/>
        <v>14.650053462816052</v>
      </c>
      <c r="LL440" s="282">
        <f t="shared" si="1828"/>
        <v>524.820723428159</v>
      </c>
      <c r="LM440" s="73">
        <f t="shared" si="1849"/>
        <v>0.74086924602932214</v>
      </c>
      <c r="LN440" s="74">
        <f t="shared" si="1850"/>
        <v>2.4172493872403868E-2</v>
      </c>
      <c r="LO440" s="279">
        <f t="shared" si="1851"/>
        <v>1.105989266695955</v>
      </c>
      <c r="LP440" s="76">
        <f t="shared" si="1666"/>
        <v>6.4202093451560874E-2</v>
      </c>
      <c r="LQ440" s="77">
        <f t="shared" si="1829"/>
        <v>7.3062624368810794E-2</v>
      </c>
      <c r="LR440" s="77">
        <f t="shared" si="1667"/>
        <v>1.2316900883518657E-3</v>
      </c>
      <c r="LS440" s="77">
        <f t="shared" si="1830"/>
        <v>1.4223557140287345E-3</v>
      </c>
      <c r="LT440" s="282">
        <f t="shared" si="1831"/>
        <v>0.92320491949545436</v>
      </c>
      <c r="LU440" s="73">
        <f t="shared" si="1599"/>
        <v>6.9542624931687211E-2</v>
      </c>
      <c r="LV440" s="74">
        <f t="shared" si="1600"/>
        <v>1.3341459326549118E-3</v>
      </c>
      <c r="LW440" s="279">
        <f t="shared" si="1601"/>
        <v>1.0098041034571972</v>
      </c>
      <c r="LX440" s="76">
        <f t="shared" si="1668"/>
        <v>62.909347319507823</v>
      </c>
      <c r="LY440" s="77">
        <f t="shared" si="1832"/>
        <v>71.591466343073094</v>
      </c>
      <c r="LZ440" s="77">
        <f t="shared" si="1669"/>
        <v>1.2068892989694091</v>
      </c>
      <c r="MA440" s="77">
        <f t="shared" si="1833"/>
        <v>1.3937157624498737</v>
      </c>
      <c r="MB440" s="286">
        <f t="shared" si="1834"/>
        <v>904.61586350036066</v>
      </c>
      <c r="MC440" s="73">
        <f t="shared" si="1593"/>
        <v>6.954260903195264E-2</v>
      </c>
      <c r="MD440" s="74">
        <f t="shared" si="1594"/>
        <v>1.3341456276252091E-3</v>
      </c>
      <c r="ME440" s="279">
        <f t="shared" si="1595"/>
        <v>1.009804101215656</v>
      </c>
      <c r="MF440" s="76">
        <f t="shared" si="1670"/>
        <v>0</v>
      </c>
      <c r="MG440" s="77">
        <f t="shared" si="1835"/>
        <v>0</v>
      </c>
      <c r="MH440" s="77">
        <f t="shared" si="1671"/>
        <v>0</v>
      </c>
      <c r="MI440" s="77">
        <f t="shared" si="1836"/>
        <v>0</v>
      </c>
      <c r="MJ440" s="286">
        <f t="shared" si="1837"/>
        <v>0</v>
      </c>
      <c r="MK440" s="73"/>
      <c r="ML440" s="74"/>
      <c r="MM440" s="279"/>
      <c r="MN440" s="287">
        <f t="shared" si="1838"/>
        <v>1.082484373140064</v>
      </c>
      <c r="MO440" s="288">
        <f t="shared" si="1838"/>
        <v>1.082484373140064</v>
      </c>
      <c r="MP440" s="288">
        <f t="shared" si="1838"/>
        <v>1.088159099795166</v>
      </c>
      <c r="MQ440" s="289">
        <f t="shared" si="1672"/>
        <v>1.0894208614906811</v>
      </c>
      <c r="MR440" s="290">
        <f t="shared" si="1839"/>
        <v>4.1724360162683762</v>
      </c>
      <c r="MS440" s="291">
        <f t="shared" si="1602"/>
        <v>4.1724360162683762</v>
      </c>
      <c r="MT440" s="291">
        <f t="shared" si="1673"/>
        <v>3.510727703669144</v>
      </c>
      <c r="MU440" s="292">
        <f t="shared" si="1603"/>
        <v>3.7551247674722283</v>
      </c>
      <c r="MV440" s="359">
        <f t="shared" si="1674"/>
        <v>0.24439706380308429</v>
      </c>
      <c r="MW440" s="360">
        <f t="shared" si="1675"/>
        <v>0.64317609599719039</v>
      </c>
      <c r="MX440" s="360">
        <f t="shared" si="1676"/>
        <v>0.41731124879614806</v>
      </c>
      <c r="MY440" s="360">
        <f t="shared" si="1677"/>
        <v>1.0243264938254924E-2</v>
      </c>
      <c r="MZ440" s="360">
        <f t="shared" si="1678"/>
        <v>0</v>
      </c>
      <c r="NA440" s="360">
        <f t="shared" si="1679"/>
        <v>0</v>
      </c>
      <c r="NB440" s="360">
        <f t="shared" si="1680"/>
        <v>0.67524302856889362</v>
      </c>
      <c r="NC440" s="360">
        <f t="shared" si="1681"/>
        <v>4.2512752755548E-2</v>
      </c>
      <c r="ND440" s="360">
        <f t="shared" si="1682"/>
        <v>1.110784513802917E-3</v>
      </c>
      <c r="NE440" s="360">
        <f t="shared" si="1683"/>
        <v>0.43865349015571076</v>
      </c>
      <c r="NF440" s="360">
        <f t="shared" si="1684"/>
        <v>0.19189839514762574</v>
      </c>
      <c r="NG440" s="360">
        <f t="shared" si="1685"/>
        <v>1.0809667599395767</v>
      </c>
      <c r="NH440" s="360">
        <f t="shared" si="1686"/>
        <v>0.16578779107772365</v>
      </c>
      <c r="NI440" s="360">
        <f t="shared" si="1687"/>
        <v>2.0196082069143945E-4</v>
      </c>
      <c r="NJ440" s="360">
        <f t="shared" si="1688"/>
        <v>0.26093337975412551</v>
      </c>
      <c r="NK440" s="361">
        <f t="shared" si="1689"/>
        <v>0</v>
      </c>
      <c r="NL440" s="145">
        <f t="shared" si="1840"/>
        <v>4.1724360162683762</v>
      </c>
      <c r="NM440" s="56">
        <f t="shared" si="1604"/>
        <v>4.1724360162683762</v>
      </c>
      <c r="NN440" s="56">
        <f t="shared" si="1841"/>
        <v>3.510727703669144</v>
      </c>
      <c r="NO440" s="58">
        <f t="shared" si="1596"/>
        <v>3.7551247674722283</v>
      </c>
      <c r="NP440" s="55">
        <f t="shared" si="1690"/>
        <v>1.082484373140064</v>
      </c>
      <c r="NQ440" s="56">
        <f t="shared" si="1597"/>
        <v>1.082484373140064</v>
      </c>
      <c r="NR440" s="56">
        <f t="shared" si="1691"/>
        <v>1.088159099795166</v>
      </c>
      <c r="NS440" s="61">
        <f t="shared" si="1598"/>
        <v>1.0894208614906811</v>
      </c>
      <c r="NT440" s="41"/>
      <c r="NU440" s="86">
        <f t="shared" si="1852"/>
        <v>0</v>
      </c>
      <c r="NV440" s="86">
        <f t="shared" si="1852"/>
        <v>0</v>
      </c>
      <c r="NW440" s="86">
        <f t="shared" si="1852"/>
        <v>0</v>
      </c>
      <c r="NX440" s="86">
        <f t="shared" si="1842"/>
        <v>0</v>
      </c>
      <c r="NY440" s="87">
        <f t="shared" si="1853"/>
        <v>0</v>
      </c>
      <c r="NZ440" s="87">
        <f t="shared" si="1853"/>
        <v>0</v>
      </c>
      <c r="OA440" s="87">
        <f t="shared" si="1853"/>
        <v>0</v>
      </c>
      <c r="OB440" s="87">
        <f t="shared" si="1843"/>
        <v>0</v>
      </c>
      <c r="OC440" s="26"/>
    </row>
    <row r="441" spans="1:393" thickBot="1" x14ac:dyDescent="0.35">
      <c r="A441" s="136" t="s">
        <v>980</v>
      </c>
      <c r="B441" s="137" t="s">
        <v>981</v>
      </c>
      <c r="C441" s="133" t="s">
        <v>100</v>
      </c>
      <c r="D441" s="64">
        <f>VLOOKUP(B441,[1]УсіТ_1!$A$10:$G$556,6,FALSE)</f>
        <v>2141.06</v>
      </c>
      <c r="E441" s="64">
        <f>VLOOKUP(B441,[1]УсіТ_1!$A$10:$G$556,7,FALSE)</f>
        <v>44.7</v>
      </c>
      <c r="F441" s="38">
        <v>115.1</v>
      </c>
      <c r="G441" s="38"/>
      <c r="H441" s="39">
        <v>576.05999999999995</v>
      </c>
      <c r="I441" s="256">
        <v>3.2664</v>
      </c>
      <c r="J441" s="62">
        <v>3.2664</v>
      </c>
      <c r="K441" s="257">
        <f t="shared" si="1692"/>
        <v>2.5189000000000004</v>
      </c>
      <c r="L441" s="293">
        <f t="shared" si="1693"/>
        <v>2.6716000000000002</v>
      </c>
      <c r="M441" s="63">
        <v>0.1527</v>
      </c>
      <c r="N441" s="63">
        <v>0.50280000000000002</v>
      </c>
      <c r="O441" s="63">
        <v>0.5948</v>
      </c>
      <c r="P441" s="63">
        <v>9.4999999999999998E-3</v>
      </c>
      <c r="Q441" s="63">
        <v>0</v>
      </c>
      <c r="R441" s="63">
        <v>0</v>
      </c>
      <c r="S441" s="63">
        <v>0.68920000000000003</v>
      </c>
      <c r="T441" s="63">
        <v>0</v>
      </c>
      <c r="U441" s="63">
        <v>0</v>
      </c>
      <c r="V441" s="63">
        <v>9.8900000000000002E-2</v>
      </c>
      <c r="W441" s="63">
        <v>0.1502</v>
      </c>
      <c r="X441" s="63">
        <v>0.76129999999999998</v>
      </c>
      <c r="Y441" s="63">
        <v>6.2600000000000003E-2</v>
      </c>
      <c r="Z441" s="63">
        <v>5.9999999999999995E-4</v>
      </c>
      <c r="AA441" s="63">
        <v>0.24379999999999999</v>
      </c>
      <c r="AB441" s="259">
        <v>0</v>
      </c>
      <c r="AC441" s="144">
        <v>118.11</v>
      </c>
      <c r="AD441" s="70">
        <v>25.984200000000001</v>
      </c>
      <c r="AE441" s="70">
        <v>85.991847035191398</v>
      </c>
      <c r="AF441" s="68">
        <f t="shared" si="1694"/>
        <v>6.0400673357518437</v>
      </c>
      <c r="AG441" s="68">
        <f t="shared" si="1695"/>
        <v>27.419532329335198</v>
      </c>
      <c r="AH441" s="71">
        <v>4.0728057363333399</v>
      </c>
      <c r="AI441" s="71">
        <v>25.253073014975399</v>
      </c>
      <c r="AJ441" s="68">
        <f t="shared" si="1696"/>
        <v>0.34609336567023785</v>
      </c>
      <c r="AK441" s="68">
        <f t="shared" si="1697"/>
        <v>14.787037916210906</v>
      </c>
      <c r="AL441" s="71">
        <v>12.970596289325</v>
      </c>
      <c r="AM441" s="69">
        <f t="shared" si="1698"/>
        <v>326.85902649099017</v>
      </c>
      <c r="AN441" s="260">
        <v>378.2</v>
      </c>
      <c r="AO441" s="71">
        <v>83.203999999999994</v>
      </c>
      <c r="AP441" s="71">
        <v>275.354470821348</v>
      </c>
      <c r="AQ441" s="68">
        <f t="shared" si="1699"/>
        <v>19.340898030491484</v>
      </c>
      <c r="AR441" s="68">
        <f t="shared" si="1700"/>
        <v>87.800077275036656</v>
      </c>
      <c r="AS441" s="71">
        <v>34.397009954716701</v>
      </c>
      <c r="AT441" s="261">
        <f t="shared" si="1609"/>
        <v>7.4599367108978525</v>
      </c>
      <c r="AU441" s="71">
        <v>83.1659594819494</v>
      </c>
      <c r="AV441" s="68">
        <f t="shared" si="1701"/>
        <v>1.1397894747001165</v>
      </c>
      <c r="AW441" s="68">
        <f t="shared" si="1702"/>
        <v>48.698160238493401</v>
      </c>
      <c r="AX441" s="71">
        <v>42.716072012900703</v>
      </c>
      <c r="AY441" s="69">
        <f t="shared" si="1703"/>
        <v>1076.4450147250977</v>
      </c>
      <c r="AZ441" s="260">
        <v>153</v>
      </c>
      <c r="BA441" s="260">
        <v>779.86650000000202</v>
      </c>
      <c r="BB441" s="260">
        <v>81.3289350000002</v>
      </c>
      <c r="BC441" s="262">
        <f t="shared" si="1704"/>
        <v>65.063148000000169</v>
      </c>
      <c r="BD441" s="262">
        <f t="shared" si="1610"/>
        <v>16.265787000000032</v>
      </c>
      <c r="BE441" s="260">
        <v>30.526202999999999</v>
      </c>
      <c r="BF441" s="262">
        <f t="shared" si="1705"/>
        <v>24.420962400000001</v>
      </c>
      <c r="BG441" s="262">
        <f t="shared" si="1611"/>
        <v>6.1052405999999984</v>
      </c>
      <c r="BH441" s="260">
        <v>96.159471115284262</v>
      </c>
      <c r="BI441" s="263">
        <f t="shared" si="1706"/>
        <v>56.306562949439162</v>
      </c>
      <c r="BJ441" s="68">
        <f t="shared" si="1707"/>
        <v>1.3178655516349709</v>
      </c>
      <c r="BK441" s="260">
        <v>49.389868357280591</v>
      </c>
      <c r="BL441" s="69">
        <f t="shared" si="1708"/>
        <v>1244.7251729670807</v>
      </c>
      <c r="BM441" s="260">
        <v>7.28</v>
      </c>
      <c r="BN441" s="260">
        <v>1.6015999999999999</v>
      </c>
      <c r="BO441" s="260">
        <v>5.3003187402945899</v>
      </c>
      <c r="BP441" s="68">
        <f t="shared" si="1709"/>
        <v>0.37229438831829198</v>
      </c>
      <c r="BQ441" s="68">
        <f t="shared" si="1710"/>
        <v>1.6900702341678133</v>
      </c>
      <c r="BR441" s="260">
        <v>0.42138673251666697</v>
      </c>
      <c r="BS441" s="260">
        <v>1.57490667126184</v>
      </c>
      <c r="BT441" s="68">
        <f t="shared" si="1711"/>
        <v>2.1584095929643519E-2</v>
      </c>
      <c r="BU441" s="68">
        <f t="shared" si="1712"/>
        <v>0.92219290098405549</v>
      </c>
      <c r="BV441" s="260">
        <v>0.80891060720365704</v>
      </c>
      <c r="BW441" s="69">
        <f t="shared" si="1713"/>
        <v>20.384547301532109</v>
      </c>
      <c r="BX441" s="260">
        <v>0</v>
      </c>
      <c r="BY441" s="260">
        <v>0</v>
      </c>
      <c r="BZ441" s="263">
        <f t="shared" si="1714"/>
        <v>0</v>
      </c>
      <c r="CA441" s="263">
        <f t="shared" si="1715"/>
        <v>0</v>
      </c>
      <c r="CB441" s="260">
        <v>0</v>
      </c>
      <c r="CC441" s="264">
        <f t="shared" si="1716"/>
        <v>0</v>
      </c>
      <c r="CD441" s="260">
        <v>0</v>
      </c>
      <c r="CE441" s="260">
        <v>0</v>
      </c>
      <c r="CF441" s="263">
        <f t="shared" si="1717"/>
        <v>0</v>
      </c>
      <c r="CG441" s="263">
        <f t="shared" si="1718"/>
        <v>0</v>
      </c>
      <c r="CH441" s="260">
        <v>0</v>
      </c>
      <c r="CI441" s="69">
        <f t="shared" si="1719"/>
        <v>0</v>
      </c>
      <c r="CJ441" s="260">
        <v>587.18610979181267</v>
      </c>
      <c r="CK441" s="260">
        <v>129.18095463602839</v>
      </c>
      <c r="CL441" s="260">
        <v>47.841502224586442</v>
      </c>
      <c r="CM441" s="260">
        <v>20.28692610337923</v>
      </c>
      <c r="CN441" s="260">
        <v>292.92702693261663</v>
      </c>
      <c r="CO441" s="265">
        <f t="shared" si="1720"/>
        <v>20.575194371746992</v>
      </c>
      <c r="CP441" s="266">
        <f t="shared" si="1721"/>
        <v>93.403297661788002</v>
      </c>
      <c r="CQ441" s="260">
        <v>114.00774345834506</v>
      </c>
      <c r="CR441" s="265">
        <f t="shared" si="1722"/>
        <v>1.5624761240966192</v>
      </c>
      <c r="CS441" s="265">
        <f t="shared" si="1723"/>
        <v>66.757690213007791</v>
      </c>
      <c r="CT441" s="260">
        <v>58.557167017978927</v>
      </c>
      <c r="CU441" s="267">
        <f t="shared" si="1612"/>
        <v>1475.6406048736417</v>
      </c>
      <c r="CV441" s="260">
        <v>0</v>
      </c>
      <c r="CW441" s="260">
        <v>0</v>
      </c>
      <c r="CX441" s="68">
        <f t="shared" si="1724"/>
        <v>0</v>
      </c>
      <c r="CY441" s="68">
        <f t="shared" si="1725"/>
        <v>0</v>
      </c>
      <c r="CZ441" s="260">
        <v>0</v>
      </c>
      <c r="DA441" s="69">
        <f t="shared" si="1726"/>
        <v>0</v>
      </c>
      <c r="DB441" s="260">
        <v>0</v>
      </c>
      <c r="DC441" s="260">
        <v>0</v>
      </c>
      <c r="DD441" s="68">
        <f t="shared" si="1727"/>
        <v>0</v>
      </c>
      <c r="DE441" s="68">
        <f t="shared" si="1728"/>
        <v>0</v>
      </c>
      <c r="DF441" s="260">
        <v>0</v>
      </c>
      <c r="DG441" s="69">
        <f t="shared" si="1729"/>
        <v>0</v>
      </c>
      <c r="DH441" s="260">
        <v>77.241127810003192</v>
      </c>
      <c r="DI441" s="260">
        <v>16.993048118200701</v>
      </c>
      <c r="DJ441" s="260">
        <v>1.1576302826249993</v>
      </c>
      <c r="DK441" s="260">
        <v>56.23154104568232</v>
      </c>
      <c r="DL441" s="68">
        <f t="shared" si="1730"/>
        <v>3.9497034430487261</v>
      </c>
      <c r="DM441" s="68">
        <f t="shared" si="1731"/>
        <v>17.930101640908354</v>
      </c>
      <c r="DN441" s="260">
        <v>16.351118600808</v>
      </c>
      <c r="DO441" s="68">
        <f t="shared" si="1732"/>
        <v>0.22409208042407364</v>
      </c>
      <c r="DP441" s="68">
        <f t="shared" si="1733"/>
        <v>9.5744629011775277</v>
      </c>
      <c r="DQ441" s="260">
        <v>8.3983346551204008</v>
      </c>
      <c r="DR441" s="264">
        <f t="shared" si="1734"/>
        <v>211.64736061492755</v>
      </c>
      <c r="DS441" s="260">
        <v>116.26</v>
      </c>
      <c r="DT441" s="260">
        <v>25.577200000000001</v>
      </c>
      <c r="DU441" s="260">
        <v>84.644925377286896</v>
      </c>
      <c r="DV441" s="68">
        <f t="shared" si="1735"/>
        <v>5.9454595585006311</v>
      </c>
      <c r="DW441" s="68">
        <f t="shared" si="1736"/>
        <v>26.990050195652451</v>
      </c>
      <c r="DX441" s="260">
        <v>2.1784830682499998</v>
      </c>
      <c r="DY441" s="260">
        <v>1.7534043637500001</v>
      </c>
      <c r="DZ441" s="260">
        <v>0</v>
      </c>
      <c r="EA441" s="260">
        <v>24.849207366179801</v>
      </c>
      <c r="EB441" s="68">
        <f t="shared" si="1737"/>
        <v>0.34055838695349416</v>
      </c>
      <c r="EC441" s="68">
        <f t="shared" si="1738"/>
        <v>14.550552770096047</v>
      </c>
      <c r="ED441" s="267">
        <v>12.763161008773301</v>
      </c>
      <c r="EE441" s="69">
        <f t="shared" si="1739"/>
        <v>321.63165742108799</v>
      </c>
      <c r="EF441" s="260">
        <v>329.51841547619034</v>
      </c>
      <c r="EG441" s="260">
        <v>72.494051404761876</v>
      </c>
      <c r="EH441" s="260">
        <v>525.73638230115523</v>
      </c>
      <c r="EI441" s="260">
        <v>239.91107593689969</v>
      </c>
      <c r="EJ441" s="268">
        <f t="shared" si="1740"/>
        <v>16.851353973807832</v>
      </c>
      <c r="EK441" s="266">
        <f t="shared" si="1741"/>
        <v>76.498525495391704</v>
      </c>
      <c r="EL441" s="260">
        <v>125.92733948206603</v>
      </c>
      <c r="EM441" s="268">
        <f t="shared" si="1742"/>
        <v>1.7258341876017149</v>
      </c>
      <c r="EN441" s="268">
        <f t="shared" si="1743"/>
        <v>73.737257343081694</v>
      </c>
      <c r="EO441" s="269">
        <f t="shared" si="1744"/>
        <v>1293.5872646010735</v>
      </c>
      <c r="EP441" s="69">
        <f t="shared" si="1745"/>
        <v>1629.9199533973524</v>
      </c>
      <c r="EQ441" s="260">
        <v>47.61</v>
      </c>
      <c r="ER441" s="260">
        <v>10.4742</v>
      </c>
      <c r="ES441" s="260">
        <v>34.663210882613399</v>
      </c>
      <c r="ET441" s="68">
        <f t="shared" si="1746"/>
        <v>2.4347439323947651</v>
      </c>
      <c r="EU441" s="68">
        <f t="shared" si="1747"/>
        <v>11.052780748451873</v>
      </c>
      <c r="EV441" s="260">
        <v>3.3358701111500002</v>
      </c>
      <c r="EW441" s="260">
        <v>10.362188239884301</v>
      </c>
      <c r="EX441" s="68">
        <f t="shared" si="1748"/>
        <v>0.14201378982761434</v>
      </c>
      <c r="EY441" s="68">
        <f t="shared" si="1749"/>
        <v>6.0676207726172118</v>
      </c>
      <c r="EZ441" s="260">
        <v>5.3222734616823804</v>
      </c>
      <c r="FA441" s="69">
        <f t="shared" si="1750"/>
        <v>134.1212912343961</v>
      </c>
      <c r="FB441" s="260">
        <v>0.83333333333333348</v>
      </c>
      <c r="FC441" s="260">
        <v>8.9871586162120806E-2</v>
      </c>
      <c r="FD441" s="68">
        <f t="shared" si="1751"/>
        <v>1.2316900883518657E-3</v>
      </c>
      <c r="FE441" s="68">
        <f t="shared" si="1752"/>
        <v>5.2624666763574489E-2</v>
      </c>
      <c r="FF441" s="260">
        <v>4.6160245974772703E-2</v>
      </c>
      <c r="FG441" s="69">
        <f t="shared" si="1753"/>
        <v>1.1632381985642724</v>
      </c>
      <c r="FH441" s="260">
        <v>373.96800000000002</v>
      </c>
      <c r="FI441" s="260">
        <v>40.330916800651202</v>
      </c>
      <c r="FJ441" s="68">
        <f t="shared" si="1754"/>
        <v>0.55273521475292475</v>
      </c>
      <c r="FK441" s="68">
        <f t="shared" si="1755"/>
        <v>23.615929656288515</v>
      </c>
      <c r="FL441" s="260">
        <v>20.715</v>
      </c>
      <c r="FM441" s="69">
        <f t="shared" si="1756"/>
        <v>522.0167001607814</v>
      </c>
      <c r="FN441" s="260">
        <v>0</v>
      </c>
      <c r="FO441" s="260">
        <v>0</v>
      </c>
      <c r="FP441" s="68">
        <f t="shared" si="1757"/>
        <v>0</v>
      </c>
      <c r="FQ441" s="68">
        <f t="shared" si="1758"/>
        <v>0</v>
      </c>
      <c r="FR441" s="260">
        <v>0</v>
      </c>
      <c r="FS441" s="264">
        <f t="shared" si="1759"/>
        <v>0</v>
      </c>
      <c r="FT441" s="270">
        <f t="shared" si="1613"/>
        <v>6964.5545673854531</v>
      </c>
      <c r="FU441" s="271">
        <f t="shared" si="1614"/>
        <v>2026.9149072369971</v>
      </c>
      <c r="FV441" s="272">
        <f t="shared" si="1760"/>
        <v>616.35197289413975</v>
      </c>
      <c r="FW441" s="272">
        <f t="shared" si="1615"/>
        <v>117.23097321427726</v>
      </c>
      <c r="FX441" s="272">
        <f t="shared" si="1616"/>
        <v>779.86650000000202</v>
      </c>
      <c r="FY441" s="272">
        <f t="shared" si="1617"/>
        <v>0</v>
      </c>
      <c r="FZ441" s="272">
        <f t="shared" si="1618"/>
        <v>0</v>
      </c>
      <c r="GA441" s="272">
        <f t="shared" si="1619"/>
        <v>0</v>
      </c>
      <c r="GB441" s="272">
        <f t="shared" si="1620"/>
        <v>0</v>
      </c>
      <c r="GC441" s="272">
        <f t="shared" si="1621"/>
        <v>373.96800000000002</v>
      </c>
      <c r="GD441" s="272">
        <f t="shared" si="1622"/>
        <v>0</v>
      </c>
      <c r="GE441" s="272">
        <f t="shared" si="1623"/>
        <v>1075.0244167719329</v>
      </c>
      <c r="GF441" s="273">
        <f t="shared" si="1624"/>
        <v>418.19701140849315</v>
      </c>
      <c r="GG441" s="273">
        <f t="shared" si="1625"/>
        <v>75.509715034060562</v>
      </c>
      <c r="GH441" s="272">
        <f t="shared" si="1761"/>
        <v>538.07179581756736</v>
      </c>
      <c r="GI441" s="274">
        <f t="shared" si="1762"/>
        <v>384.38551264035505</v>
      </c>
      <c r="GJ441" s="275">
        <f t="shared" si="1626"/>
        <v>7.3742739616797612</v>
      </c>
      <c r="GK441" s="271">
        <f t="shared" si="1763"/>
        <v>5527.4285659349162</v>
      </c>
      <c r="GL441" s="276">
        <f t="shared" si="1764"/>
        <v>6964.5599930779945</v>
      </c>
      <c r="GM441" s="272">
        <f t="shared" si="1765"/>
        <v>2829.4974312858453</v>
      </c>
      <c r="GN441" s="272">
        <f t="shared" si="1766"/>
        <v>200.11496221001758</v>
      </c>
      <c r="GO441" s="277">
        <f t="shared" si="1767"/>
        <v>0.51190122089027135</v>
      </c>
      <c r="GP441" s="278">
        <f t="shared" si="1768"/>
        <v>3.6203988857189305E-2</v>
      </c>
      <c r="GQ441" s="279">
        <f t="shared" si="1769"/>
        <v>1.0762518649701593</v>
      </c>
      <c r="GR441" s="280">
        <f t="shared" si="1770"/>
        <v>5527.4285659349162</v>
      </c>
      <c r="GS441" s="272">
        <f t="shared" si="1771"/>
        <v>2829.4974312858453</v>
      </c>
      <c r="GT441" s="272">
        <f t="shared" si="1627"/>
        <v>200.11496221001758</v>
      </c>
      <c r="GU441" s="73">
        <f t="shared" si="1772"/>
        <v>0.51190122089027135</v>
      </c>
      <c r="GV441" s="74">
        <f t="shared" si="1773"/>
        <v>3.6203988857189305E-2</v>
      </c>
      <c r="GW441" s="279">
        <f t="shared" si="1774"/>
        <v>1.0762518649701593</v>
      </c>
      <c r="GX441" s="280">
        <f t="shared" si="1775"/>
        <v>4280.1395187459711</v>
      </c>
      <c r="GY441" s="272">
        <f t="shared" si="1628"/>
        <v>2565.217208787963</v>
      </c>
      <c r="GZ441" s="272">
        <f t="shared" si="1629"/>
        <v>102.92682555696034</v>
      </c>
      <c r="HA441" s="73">
        <f t="shared" si="1776"/>
        <v>0.59933027826614882</v>
      </c>
      <c r="HB441" s="74">
        <f t="shared" si="1777"/>
        <v>2.4047539830457827E-2</v>
      </c>
      <c r="HC441" s="279">
        <f t="shared" si="1778"/>
        <v>1.086436130869266</v>
      </c>
      <c r="HD441" s="280">
        <f t="shared" si="1779"/>
        <v>4539.5514445324716</v>
      </c>
      <c r="HE441" s="272">
        <f t="shared" si="1630"/>
        <v>2760.8034244875294</v>
      </c>
      <c r="HF441" s="272">
        <f t="shared" si="1631"/>
        <v>109.31298625838242</v>
      </c>
      <c r="HG441" s="73">
        <f t="shared" si="1780"/>
        <v>0.60816656848612149</v>
      </c>
      <c r="HH441" s="74">
        <f t="shared" si="1781"/>
        <v>2.4080129412354434E-2</v>
      </c>
      <c r="HI441" s="281">
        <f t="shared" si="1782"/>
        <v>1.0876606721498021</v>
      </c>
      <c r="HJ441" s="72">
        <f t="shared" si="1632"/>
        <v>3.5154690917385283</v>
      </c>
      <c r="HK441" s="73">
        <f t="shared" si="1783"/>
        <v>3.5154690917385283</v>
      </c>
      <c r="HL441" s="73">
        <f t="shared" si="1633"/>
        <v>2.7366239700465949</v>
      </c>
      <c r="HM441" s="74">
        <f t="shared" si="1784"/>
        <v>2.9057942517154114</v>
      </c>
      <c r="HN441" s="75"/>
      <c r="HO441" s="75"/>
      <c r="HP441" s="76">
        <f t="shared" si="1785"/>
        <v>195.58621569956622</v>
      </c>
      <c r="HQ441" s="77">
        <f t="shared" si="1786"/>
        <v>222.57906932826336</v>
      </c>
      <c r="HR441" s="77">
        <f t="shared" si="1787"/>
        <v>6.3861607014220816</v>
      </c>
      <c r="HS441" s="77">
        <f t="shared" si="1788"/>
        <v>7.3747383780022204</v>
      </c>
      <c r="HT441" s="282">
        <f t="shared" si="1789"/>
        <v>259.41192578650015</v>
      </c>
      <c r="HU441" s="73">
        <f t="shared" si="1844"/>
        <v>0.75396000051492074</v>
      </c>
      <c r="HV441" s="74">
        <f t="shared" si="1845"/>
        <v>2.4617837757690393E-2</v>
      </c>
      <c r="HW441" s="279">
        <f t="shared" si="1605"/>
        <v>1.1078648609559547</v>
      </c>
      <c r="HX441" s="76">
        <f t="shared" si="1790"/>
        <v>627.93184976650662</v>
      </c>
      <c r="HY441" s="77">
        <f t="shared" si="1791"/>
        <v>714.59272435278217</v>
      </c>
      <c r="HZ441" s="77">
        <f t="shared" si="1634"/>
        <v>27.940624216089454</v>
      </c>
      <c r="IA441" s="77">
        <f t="shared" si="1792"/>
        <v>32.265832844740103</v>
      </c>
      <c r="IB441" s="282">
        <f t="shared" si="1793"/>
        <v>854.32144025801415</v>
      </c>
      <c r="IC441" s="73">
        <f t="shared" si="1846"/>
        <v>0.73500654458217096</v>
      </c>
      <c r="ID441" s="74">
        <f t="shared" si="1847"/>
        <v>3.2705048591138118E-2</v>
      </c>
      <c r="IE441" s="279">
        <f t="shared" si="1854"/>
        <v>1.1065009947396935</v>
      </c>
      <c r="IF441" s="76">
        <f t="shared" si="1635"/>
        <v>68.694006798315769</v>
      </c>
      <c r="IG441" s="77">
        <f t="shared" si="1794"/>
        <v>78.174466676551333</v>
      </c>
      <c r="IH441" s="77">
        <f t="shared" si="1636"/>
        <v>90.801975951635129</v>
      </c>
      <c r="II441" s="77">
        <f t="shared" si="1795"/>
        <v>104.85812182894826</v>
      </c>
      <c r="IJ441" s="282">
        <f t="shared" si="1796"/>
        <v>987.87712140244503</v>
      </c>
      <c r="IK441" s="73">
        <f t="shared" si="1637"/>
        <v>6.9536995350994626E-2</v>
      </c>
      <c r="IL441" s="74">
        <f t="shared" si="1638"/>
        <v>9.1916265681634191E-2</v>
      </c>
      <c r="IM441" s="279">
        <f t="shared" si="1797"/>
        <v>1.0238254386559078</v>
      </c>
      <c r="IN441" s="76">
        <f t="shared" si="1639"/>
        <v>12.06856102488528</v>
      </c>
      <c r="IO441" s="77">
        <f t="shared" si="1798"/>
        <v>13.734143131929697</v>
      </c>
      <c r="IP441" s="77">
        <f t="shared" si="1640"/>
        <v>0.39387848424793548</v>
      </c>
      <c r="IQ441" s="77">
        <f t="shared" si="1799"/>
        <v>0.45485087360951593</v>
      </c>
      <c r="IR441" s="282">
        <f t="shared" si="1800"/>
        <v>16.1782121440731</v>
      </c>
      <c r="IS441" s="73">
        <f t="shared" si="1606"/>
        <v>0.7459761880614606</v>
      </c>
      <c r="IT441" s="74">
        <f t="shared" si="1607"/>
        <v>2.4346230642811367E-2</v>
      </c>
      <c r="IU441" s="279">
        <f t="shared" si="1608"/>
        <v>1.1067209702178693</v>
      </c>
      <c r="IV441" s="76">
        <f t="shared" si="1641"/>
        <v>0</v>
      </c>
      <c r="IW441" s="77">
        <f t="shared" si="1801"/>
        <v>0</v>
      </c>
      <c r="IX441" s="77">
        <f t="shared" si="1802"/>
        <v>0</v>
      </c>
      <c r="IY441" s="77">
        <f t="shared" si="1803"/>
        <v>0</v>
      </c>
      <c r="IZ441" s="282">
        <f t="shared" si="1804"/>
        <v>0</v>
      </c>
      <c r="JA441" s="283"/>
      <c r="JB441" s="284"/>
      <c r="JC441" s="285"/>
      <c r="JD441" s="76">
        <f t="shared" si="1642"/>
        <v>0</v>
      </c>
      <c r="JE441" s="77">
        <f t="shared" si="1805"/>
        <v>0</v>
      </c>
      <c r="JF441" s="77">
        <f t="shared" si="1643"/>
        <v>0</v>
      </c>
      <c r="JG441" s="77">
        <f t="shared" si="1806"/>
        <v>0</v>
      </c>
      <c r="JH441" s="282">
        <f t="shared" si="1807"/>
        <v>0</v>
      </c>
      <c r="JI441" s="283"/>
      <c r="JJ441" s="284"/>
      <c r="JK441" s="285"/>
      <c r="JL441" s="76">
        <f t="shared" si="1644"/>
        <v>911.76346963509195</v>
      </c>
      <c r="JM441" s="77">
        <f t="shared" si="1808"/>
        <v>1037.5959460794309</v>
      </c>
      <c r="JN441" s="77">
        <f t="shared" si="1645"/>
        <v>42.424596599222838</v>
      </c>
      <c r="JO441" s="77">
        <f t="shared" si="1809"/>
        <v>48.991924152782538</v>
      </c>
      <c r="JP441" s="282">
        <f t="shared" si="1810"/>
        <v>1171.143337201303</v>
      </c>
      <c r="JQ441" s="73">
        <f t="shared" si="1646"/>
        <v>0.77852423411633409</v>
      </c>
      <c r="JR441" s="74">
        <f t="shared" si="1647"/>
        <v>3.6224939554030569E-2</v>
      </c>
      <c r="JS441" s="279">
        <f t="shared" si="1848"/>
        <v>1.113051750193359</v>
      </c>
      <c r="JT441" s="76">
        <f t="shared" si="1648"/>
        <v>0</v>
      </c>
      <c r="JU441" s="77">
        <f t="shared" si="1811"/>
        <v>0</v>
      </c>
      <c r="JV441" s="77">
        <f t="shared" si="1649"/>
        <v>0</v>
      </c>
      <c r="JW441" s="77">
        <f t="shared" si="1812"/>
        <v>0</v>
      </c>
      <c r="JX441" s="282">
        <f t="shared" si="1813"/>
        <v>0</v>
      </c>
      <c r="JY441" s="73"/>
      <c r="JZ441" s="74"/>
      <c r="KA441" s="279"/>
      <c r="KB441" s="76">
        <f t="shared" si="1650"/>
        <v>0</v>
      </c>
      <c r="KC441" s="77">
        <f t="shared" si="1814"/>
        <v>0</v>
      </c>
      <c r="KD441" s="77">
        <f t="shared" si="1651"/>
        <v>0</v>
      </c>
      <c r="KE441" s="77">
        <f t="shared" si="1815"/>
        <v>0</v>
      </c>
      <c r="KF441" s="282">
        <f t="shared" si="1816"/>
        <v>0</v>
      </c>
      <c r="KG441" s="73"/>
      <c r="KH441" s="74"/>
      <c r="KI441" s="279"/>
      <c r="KJ441" s="76">
        <f t="shared" si="1652"/>
        <v>127.78974466954867</v>
      </c>
      <c r="KK441" s="77">
        <f t="shared" si="1817"/>
        <v>145.42600733139307</v>
      </c>
      <c r="KL441" s="77">
        <f t="shared" si="1653"/>
        <v>4.1737955234727995</v>
      </c>
      <c r="KM441" s="77">
        <f t="shared" si="1818"/>
        <v>4.8198990705063887</v>
      </c>
      <c r="KN441" s="282">
        <f t="shared" si="1819"/>
        <v>167.97409572613299</v>
      </c>
      <c r="KO441" s="73">
        <f t="shared" si="1654"/>
        <v>0.76077054689372237</v>
      </c>
      <c r="KP441" s="74">
        <f t="shared" si="1655"/>
        <v>2.4847852315739247E-2</v>
      </c>
      <c r="KQ441" s="279">
        <f t="shared" si="1656"/>
        <v>1.1088403907152793</v>
      </c>
      <c r="KR441" s="76">
        <f t="shared" si="1657"/>
        <v>192.51673561821315</v>
      </c>
      <c r="KS441" s="77">
        <f t="shared" si="1820"/>
        <v>219.08597030088274</v>
      </c>
      <c r="KT441" s="77">
        <f t="shared" si="1658"/>
        <v>6.286017945454125</v>
      </c>
      <c r="KU441" s="77">
        <f t="shared" si="1821"/>
        <v>7.2590935234104235</v>
      </c>
      <c r="KV441" s="282">
        <f t="shared" si="1822"/>
        <v>255.26322017546667</v>
      </c>
      <c r="KW441" s="73">
        <f t="shared" si="1590"/>
        <v>0.75418908954403263</v>
      </c>
      <c r="KX441" s="74">
        <f t="shared" si="1591"/>
        <v>2.4625631303770074E-2</v>
      </c>
      <c r="KY441" s="279">
        <f t="shared" si="1592"/>
        <v>1.1078976839737955</v>
      </c>
      <c r="KZ441" s="76">
        <f t="shared" si="1659"/>
        <v>585.30012194388974</v>
      </c>
      <c r="LA441" s="77">
        <f t="shared" si="1823"/>
        <v>666.07739177336589</v>
      </c>
      <c r="LB441" s="77">
        <f t="shared" si="1660"/>
        <v>18.577188161409548</v>
      </c>
      <c r="LC441" s="77">
        <f t="shared" si="1824"/>
        <v>21.452936888795747</v>
      </c>
      <c r="LD441" s="286">
        <f t="shared" si="1825"/>
        <v>1293.5872646010735</v>
      </c>
      <c r="LE441" s="73">
        <f t="shared" si="1661"/>
        <v>0.45246280476051931</v>
      </c>
      <c r="LF441" s="74">
        <f t="shared" si="1662"/>
        <v>1.4360985663490223E-2</v>
      </c>
      <c r="LG441" s="279">
        <f t="shared" si="1663"/>
        <v>1.0646674722657075</v>
      </c>
      <c r="LH441" s="76">
        <f t="shared" si="1664"/>
        <v>78.971089855704278</v>
      </c>
      <c r="LI441" s="77">
        <f t="shared" si="1826"/>
        <v>89.869889966690025</v>
      </c>
      <c r="LJ441" s="77">
        <f t="shared" si="1665"/>
        <v>2.5767577222223794</v>
      </c>
      <c r="LK441" s="77">
        <f t="shared" si="1827"/>
        <v>2.9756398176224037</v>
      </c>
      <c r="LL441" s="282">
        <f t="shared" si="1828"/>
        <v>106.4454692336477</v>
      </c>
      <c r="LM441" s="73">
        <f t="shared" si="1849"/>
        <v>0.74189244900938722</v>
      </c>
      <c r="LN441" s="74">
        <f t="shared" si="1850"/>
        <v>2.4207302957783942E-2</v>
      </c>
      <c r="LO441" s="279">
        <f t="shared" si="1851"/>
        <v>1.1061358673856505</v>
      </c>
      <c r="LP441" s="76">
        <f t="shared" si="1666"/>
        <v>6.4202093451560874E-2</v>
      </c>
      <c r="LQ441" s="77">
        <f t="shared" si="1829"/>
        <v>7.3062624368810794E-2</v>
      </c>
      <c r="LR441" s="77">
        <f t="shared" si="1667"/>
        <v>1.2316900883518657E-3</v>
      </c>
      <c r="LS441" s="77">
        <f t="shared" si="1830"/>
        <v>1.4223557140287345E-3</v>
      </c>
      <c r="LT441" s="282">
        <f t="shared" si="1831"/>
        <v>0.92320491949545436</v>
      </c>
      <c r="LU441" s="73">
        <f t="shared" si="1599"/>
        <v>6.9542624931687211E-2</v>
      </c>
      <c r="LV441" s="74">
        <f t="shared" si="1600"/>
        <v>1.3341459326549118E-3</v>
      </c>
      <c r="LW441" s="279">
        <f t="shared" si="1601"/>
        <v>1.0098041034571972</v>
      </c>
      <c r="LX441" s="76">
        <f t="shared" si="1668"/>
        <v>28.811434180671988</v>
      </c>
      <c r="LY441" s="77">
        <f t="shared" si="1832"/>
        <v>32.787700211946529</v>
      </c>
      <c r="LZ441" s="77">
        <f t="shared" si="1669"/>
        <v>0.55273521475292475</v>
      </c>
      <c r="MA441" s="77">
        <f t="shared" si="1833"/>
        <v>0.63829862599667753</v>
      </c>
      <c r="MB441" s="286">
        <f t="shared" si="1834"/>
        <v>414.29896838157254</v>
      </c>
      <c r="MC441" s="73">
        <f t="shared" si="1593"/>
        <v>6.9542616273512992E-2</v>
      </c>
      <c r="MD441" s="74">
        <f t="shared" si="1594"/>
        <v>1.3341457665514904E-3</v>
      </c>
      <c r="ME441" s="279">
        <f t="shared" si="1595"/>
        <v>1.0098041022365698</v>
      </c>
      <c r="MF441" s="76">
        <f t="shared" si="1670"/>
        <v>0</v>
      </c>
      <c r="MG441" s="77">
        <f t="shared" si="1835"/>
        <v>0</v>
      </c>
      <c r="MH441" s="77">
        <f t="shared" si="1671"/>
        <v>0</v>
      </c>
      <c r="MI441" s="77">
        <f t="shared" si="1836"/>
        <v>0</v>
      </c>
      <c r="MJ441" s="286">
        <f t="shared" si="1837"/>
        <v>0</v>
      </c>
      <c r="MK441" s="73"/>
      <c r="ML441" s="74"/>
      <c r="MM441" s="279"/>
      <c r="MN441" s="287">
        <f t="shared" si="1838"/>
        <v>1.0760354739413849</v>
      </c>
      <c r="MO441" s="288">
        <f t="shared" si="1838"/>
        <v>1.0760354739413849</v>
      </c>
      <c r="MP441" s="288">
        <f t="shared" si="1838"/>
        <v>1.0864345297159994</v>
      </c>
      <c r="MQ441" s="289">
        <f t="shared" si="1672"/>
        <v>1.0876594180152739</v>
      </c>
      <c r="MR441" s="290">
        <f t="shared" si="1839"/>
        <v>3.5147622720821396</v>
      </c>
      <c r="MS441" s="291">
        <f t="shared" si="1602"/>
        <v>3.5147622720821396</v>
      </c>
      <c r="MT441" s="291">
        <f t="shared" si="1673"/>
        <v>2.7366199369016315</v>
      </c>
      <c r="MU441" s="292">
        <f t="shared" si="1603"/>
        <v>2.9057909011696057</v>
      </c>
      <c r="MV441" s="359">
        <f t="shared" si="1674"/>
        <v>0.16917096426797429</v>
      </c>
      <c r="MW441" s="360">
        <f t="shared" si="1675"/>
        <v>0.55634870015511795</v>
      </c>
      <c r="MX441" s="360">
        <f t="shared" si="1676"/>
        <v>0.60897137091253395</v>
      </c>
      <c r="MY441" s="360">
        <f t="shared" si="1677"/>
        <v>1.0513849217069758E-2</v>
      </c>
      <c r="MZ441" s="360">
        <f t="shared" si="1678"/>
        <v>0</v>
      </c>
      <c r="NA441" s="360">
        <f t="shared" si="1679"/>
        <v>0</v>
      </c>
      <c r="NB441" s="360">
        <f t="shared" si="1680"/>
        <v>0.76711526623326309</v>
      </c>
      <c r="NC441" s="360">
        <f t="shared" si="1681"/>
        <v>0</v>
      </c>
      <c r="ND441" s="360">
        <f t="shared" si="1682"/>
        <v>0</v>
      </c>
      <c r="NE441" s="360">
        <f t="shared" si="1683"/>
        <v>0.10966431464174112</v>
      </c>
      <c r="NF441" s="360">
        <f t="shared" si="1684"/>
        <v>0.1664062321328641</v>
      </c>
      <c r="NG441" s="360">
        <f t="shared" si="1685"/>
        <v>0.81053134663588311</v>
      </c>
      <c r="NH441" s="360">
        <f t="shared" si="1686"/>
        <v>6.9244105298341727E-2</v>
      </c>
      <c r="NI441" s="360">
        <f t="shared" si="1687"/>
        <v>6.0588246207431823E-4</v>
      </c>
      <c r="NJ441" s="360">
        <f t="shared" si="1688"/>
        <v>0.24619024012527571</v>
      </c>
      <c r="NK441" s="361">
        <f t="shared" si="1689"/>
        <v>0</v>
      </c>
      <c r="NL441" s="145">
        <f t="shared" si="1840"/>
        <v>3.5147622720821396</v>
      </c>
      <c r="NM441" s="56">
        <f t="shared" si="1604"/>
        <v>3.5147622720821396</v>
      </c>
      <c r="NN441" s="56">
        <f t="shared" si="1841"/>
        <v>2.7366199369016315</v>
      </c>
      <c r="NO441" s="58">
        <f t="shared" si="1596"/>
        <v>2.9057909011696057</v>
      </c>
      <c r="NP441" s="55">
        <f t="shared" si="1690"/>
        <v>1.0760354739413849</v>
      </c>
      <c r="NQ441" s="56">
        <f t="shared" si="1597"/>
        <v>1.0760354739413849</v>
      </c>
      <c r="NR441" s="56">
        <f t="shared" si="1691"/>
        <v>1.0864345297159994</v>
      </c>
      <c r="NS441" s="61">
        <f t="shared" si="1598"/>
        <v>1.0876594180152739</v>
      </c>
      <c r="NT441" s="41"/>
      <c r="NU441" s="86">
        <f t="shared" si="1852"/>
        <v>0</v>
      </c>
      <c r="NV441" s="86">
        <f t="shared" si="1852"/>
        <v>0</v>
      </c>
      <c r="NW441" s="86">
        <f t="shared" si="1852"/>
        <v>0</v>
      </c>
      <c r="NX441" s="86">
        <f t="shared" si="1842"/>
        <v>0</v>
      </c>
      <c r="NY441" s="87">
        <f t="shared" si="1853"/>
        <v>0</v>
      </c>
      <c r="NZ441" s="87">
        <f t="shared" si="1853"/>
        <v>0</v>
      </c>
      <c r="OA441" s="87">
        <f t="shared" si="1853"/>
        <v>0</v>
      </c>
      <c r="OB441" s="87">
        <f t="shared" si="1843"/>
        <v>0</v>
      </c>
      <c r="OC441" s="26"/>
    </row>
    <row r="442" spans="1:393" thickBot="1" x14ac:dyDescent="0.35">
      <c r="A442" s="136" t="s">
        <v>982</v>
      </c>
      <c r="B442" s="137" t="s">
        <v>983</v>
      </c>
      <c r="C442" s="133" t="s">
        <v>100</v>
      </c>
      <c r="D442" s="64">
        <f>VLOOKUP(B442,[1]УсіТ_1!$A$10:$G$556,6,FALSE)</f>
        <v>4399.3</v>
      </c>
      <c r="E442" s="64">
        <f>VLOOKUP(B442,[1]УсіТ_1!$A$10:$G$556,7,FALSE)</f>
        <v>294.5</v>
      </c>
      <c r="F442" s="38"/>
      <c r="G442" s="38"/>
      <c r="H442" s="39"/>
      <c r="I442" s="256">
        <v>3.6972</v>
      </c>
      <c r="J442" s="62">
        <v>3.6972</v>
      </c>
      <c r="K442" s="257">
        <f t="shared" si="1692"/>
        <v>3.1065</v>
      </c>
      <c r="L442" s="293">
        <f t="shared" si="1693"/>
        <v>3.3439999999999999</v>
      </c>
      <c r="M442" s="63">
        <v>0.23749999999999999</v>
      </c>
      <c r="N442" s="63">
        <v>0.3332</v>
      </c>
      <c r="O442" s="63">
        <v>0.35320000000000001</v>
      </c>
      <c r="P442" s="63">
        <v>9.5999999999999992E-3</v>
      </c>
      <c r="Q442" s="63">
        <v>0</v>
      </c>
      <c r="R442" s="63">
        <v>0</v>
      </c>
      <c r="S442" s="63">
        <v>0.63629999999999998</v>
      </c>
      <c r="T442" s="63">
        <v>4.1000000000000002E-2</v>
      </c>
      <c r="U442" s="63">
        <v>1.1000000000000001E-3</v>
      </c>
      <c r="V442" s="63">
        <v>0.39639999999999997</v>
      </c>
      <c r="W442" s="63">
        <v>0.17349999999999999</v>
      </c>
      <c r="X442" s="63">
        <v>1.1226</v>
      </c>
      <c r="Y442" s="63">
        <v>0.13370000000000001</v>
      </c>
      <c r="Z442" s="63">
        <v>2.0000000000000001E-4</v>
      </c>
      <c r="AA442" s="63">
        <v>0.25890000000000002</v>
      </c>
      <c r="AB442" s="259">
        <v>0</v>
      </c>
      <c r="AC442" s="144">
        <v>377.63</v>
      </c>
      <c r="AD442" s="70">
        <v>83.078599999999994</v>
      </c>
      <c r="AE442" s="70">
        <v>274.93947333756103</v>
      </c>
      <c r="AF442" s="68">
        <f t="shared" si="1694"/>
        <v>19.311748607230285</v>
      </c>
      <c r="AG442" s="68">
        <f t="shared" si="1695"/>
        <v>87.667750347361377</v>
      </c>
      <c r="AH442" s="71">
        <v>12.914070469875</v>
      </c>
      <c r="AI442" s="71">
        <v>80.729360645870202</v>
      </c>
      <c r="AJ442" s="68">
        <f t="shared" si="1696"/>
        <v>1.1063958876516511</v>
      </c>
      <c r="AK442" s="68">
        <f t="shared" si="1697"/>
        <v>47.271400043631878</v>
      </c>
      <c r="AL442" s="71">
        <v>41.464575222665303</v>
      </c>
      <c r="AM442" s="69">
        <f t="shared" si="1698"/>
        <v>1044.9072956111659</v>
      </c>
      <c r="AN442" s="260">
        <v>517.32000000000005</v>
      </c>
      <c r="AO442" s="71">
        <v>113.8104</v>
      </c>
      <c r="AP442" s="71">
        <v>376.642979495769</v>
      </c>
      <c r="AQ442" s="68">
        <f t="shared" si="1699"/>
        <v>26.455402879782813</v>
      </c>
      <c r="AR442" s="68">
        <f t="shared" si="1700"/>
        <v>120.09713372797988</v>
      </c>
      <c r="AS442" s="71">
        <v>42.213336635483302</v>
      </c>
      <c r="AT442" s="261">
        <f t="shared" si="1609"/>
        <v>9.155121915279997</v>
      </c>
      <c r="AU442" s="71">
        <v>113.236765953446</v>
      </c>
      <c r="AV442" s="68">
        <f t="shared" si="1701"/>
        <v>1.5519098773919775</v>
      </c>
      <c r="AW442" s="68">
        <f t="shared" si="1702"/>
        <v>66.306241251104126</v>
      </c>
      <c r="AX442" s="71">
        <v>58.161174104234803</v>
      </c>
      <c r="AY442" s="69">
        <f t="shared" si="1703"/>
        <v>1465.6615874267195</v>
      </c>
      <c r="AZ442" s="260">
        <v>191</v>
      </c>
      <c r="BA442" s="260">
        <v>973.558833333336</v>
      </c>
      <c r="BB442" s="260">
        <v>101.528278333334</v>
      </c>
      <c r="BC442" s="262">
        <f t="shared" si="1704"/>
        <v>81.222622666667206</v>
      </c>
      <c r="BD442" s="262">
        <f t="shared" si="1610"/>
        <v>20.305655666666794</v>
      </c>
      <c r="BE442" s="260">
        <v>38.107874333333399</v>
      </c>
      <c r="BF442" s="262">
        <f t="shared" si="1705"/>
        <v>30.486299466666722</v>
      </c>
      <c r="BG442" s="262">
        <f t="shared" si="1611"/>
        <v>7.6215748666666769</v>
      </c>
      <c r="BH442" s="260">
        <v>120.04221557528956</v>
      </c>
      <c r="BI442" s="263">
        <f t="shared" si="1706"/>
        <v>70.2911994989731</v>
      </c>
      <c r="BJ442" s="68">
        <f t="shared" si="1707"/>
        <v>1.6451785644593435</v>
      </c>
      <c r="BK442" s="260">
        <v>61.656633047324171</v>
      </c>
      <c r="BL442" s="69">
        <f t="shared" si="1708"/>
        <v>1553.8726015471407</v>
      </c>
      <c r="BM442" s="260">
        <v>14.28</v>
      </c>
      <c r="BN442" s="260">
        <v>3.1415999999999999</v>
      </c>
      <c r="BO442" s="260">
        <v>10.3967790675009</v>
      </c>
      <c r="BP442" s="68">
        <f t="shared" si="1709"/>
        <v>0.73026976170126312</v>
      </c>
      <c r="BQ442" s="68">
        <f t="shared" si="1710"/>
        <v>3.3151377670214717</v>
      </c>
      <c r="BR442" s="260">
        <v>2.481130967775</v>
      </c>
      <c r="BS442" s="260">
        <v>3.2676780321664101</v>
      </c>
      <c r="BT442" s="68">
        <f t="shared" si="1711"/>
        <v>4.4783527430840651E-2</v>
      </c>
      <c r="BU442" s="68">
        <f t="shared" si="1712"/>
        <v>1.9134019424471702</v>
      </c>
      <c r="BV442" s="260">
        <v>1.6783594033721201</v>
      </c>
      <c r="BW442" s="69">
        <f t="shared" si="1713"/>
        <v>42.294656964977314</v>
      </c>
      <c r="BX442" s="260">
        <v>0</v>
      </c>
      <c r="BY442" s="260">
        <v>0</v>
      </c>
      <c r="BZ442" s="263">
        <f t="shared" si="1714"/>
        <v>0</v>
      </c>
      <c r="CA442" s="263">
        <f t="shared" si="1715"/>
        <v>0</v>
      </c>
      <c r="CB442" s="260">
        <v>0</v>
      </c>
      <c r="CC442" s="264">
        <f t="shared" si="1716"/>
        <v>0</v>
      </c>
      <c r="CD442" s="260">
        <v>0</v>
      </c>
      <c r="CE442" s="260">
        <v>0</v>
      </c>
      <c r="CF442" s="263">
        <f t="shared" si="1717"/>
        <v>0</v>
      </c>
      <c r="CG442" s="263">
        <f t="shared" si="1718"/>
        <v>0</v>
      </c>
      <c r="CH442" s="260">
        <v>0</v>
      </c>
      <c r="CI442" s="69">
        <f t="shared" si="1719"/>
        <v>0</v>
      </c>
      <c r="CJ442" s="260">
        <v>1131.0556780091956</v>
      </c>
      <c r="CK442" s="260">
        <v>248.83227119958312</v>
      </c>
      <c r="CL442" s="260">
        <v>84.904750494834815</v>
      </c>
      <c r="CM442" s="260">
        <v>42.652320238664657</v>
      </c>
      <c r="CN442" s="260">
        <v>540.52824637989875</v>
      </c>
      <c r="CO442" s="265">
        <f t="shared" si="1720"/>
        <v>37.966704025724084</v>
      </c>
      <c r="CP442" s="266">
        <f t="shared" si="1721"/>
        <v>172.35391769718726</v>
      </c>
      <c r="CQ442" s="260">
        <v>216.26564977829628</v>
      </c>
      <c r="CR442" s="265">
        <f t="shared" si="1722"/>
        <v>2.9639207302115507</v>
      </c>
      <c r="CS442" s="265">
        <f t="shared" si="1723"/>
        <v>126.6352162902805</v>
      </c>
      <c r="CT442" s="260">
        <v>111.07933014169714</v>
      </c>
      <c r="CU442" s="267">
        <f t="shared" si="1612"/>
        <v>2799.1991112042069</v>
      </c>
      <c r="CV442" s="260">
        <v>129.46179999999993</v>
      </c>
      <c r="CW442" s="260">
        <v>13.961924776083899</v>
      </c>
      <c r="CX442" s="68">
        <f t="shared" si="1724"/>
        <v>0.19134817905622983</v>
      </c>
      <c r="CY442" s="68">
        <f t="shared" si="1725"/>
        <v>8.1754609003350325</v>
      </c>
      <c r="CZ442" s="260">
        <v>7.1711862388041903</v>
      </c>
      <c r="DA442" s="69">
        <f t="shared" si="1726"/>
        <v>180.7138932178656</v>
      </c>
      <c r="DB442" s="260">
        <v>3.3176000000000001</v>
      </c>
      <c r="DC442" s="260">
        <v>0.35778956910174298</v>
      </c>
      <c r="DD442" s="68">
        <f t="shared" si="1727"/>
        <v>4.903506044539388E-3</v>
      </c>
      <c r="DE442" s="68">
        <f t="shared" si="1728"/>
        <v>0.20950511334580202</v>
      </c>
      <c r="DF442" s="260">
        <v>0.18376947845508701</v>
      </c>
      <c r="DG442" s="69">
        <f t="shared" si="1729"/>
        <v>4.6309908570681957</v>
      </c>
      <c r="DH442" s="260">
        <v>636.33344853434039</v>
      </c>
      <c r="DI442" s="260">
        <v>139.99335867755488</v>
      </c>
      <c r="DJ442" s="260">
        <v>9.6537029301166619</v>
      </c>
      <c r="DK442" s="260">
        <v>463.2507505329998</v>
      </c>
      <c r="DL442" s="68">
        <f t="shared" si="1730"/>
        <v>32.538732717437902</v>
      </c>
      <c r="DM442" s="68">
        <f t="shared" si="1731"/>
        <v>147.71306081645338</v>
      </c>
      <c r="DN442" s="260">
        <v>134.72519109702901</v>
      </c>
      <c r="DO442" s="68">
        <f t="shared" si="1732"/>
        <v>1.8464087439847827</v>
      </c>
      <c r="DP442" s="68">
        <f t="shared" si="1733"/>
        <v>78.888874547629726</v>
      </c>
      <c r="DQ442" s="260">
        <v>69.198155119000901</v>
      </c>
      <c r="DR442" s="264">
        <f t="shared" si="1734"/>
        <v>1743.7855282692499</v>
      </c>
      <c r="DS442" s="260">
        <v>276.13</v>
      </c>
      <c r="DT442" s="260">
        <v>60.748600000000003</v>
      </c>
      <c r="DU442" s="260">
        <v>201.04079859306901</v>
      </c>
      <c r="DV442" s="68">
        <f t="shared" si="1735"/>
        <v>14.121105693177167</v>
      </c>
      <c r="DW442" s="68">
        <f t="shared" si="1736"/>
        <v>64.104271120983171</v>
      </c>
      <c r="DX442" s="260">
        <v>5.1823617784999998</v>
      </c>
      <c r="DY442" s="260">
        <v>3.8170264226250001</v>
      </c>
      <c r="DZ442" s="260">
        <v>0</v>
      </c>
      <c r="EA442" s="260">
        <v>58.982950645268403</v>
      </c>
      <c r="EB442" s="68">
        <f t="shared" si="1737"/>
        <v>0.80836133859340342</v>
      </c>
      <c r="EC442" s="68">
        <f t="shared" si="1738"/>
        <v>34.537702682139496</v>
      </c>
      <c r="ED442" s="267">
        <v>30.295086871973101</v>
      </c>
      <c r="EE442" s="69">
        <f t="shared" si="1739"/>
        <v>763.43618917372248</v>
      </c>
      <c r="EF442" s="260">
        <v>1089.5752687301583</v>
      </c>
      <c r="EG442" s="260">
        <v>239.70655912063484</v>
      </c>
      <c r="EH442" s="260">
        <v>1415.5107846311444</v>
      </c>
      <c r="EI442" s="260">
        <v>793.28244722691943</v>
      </c>
      <c r="EJ442" s="268">
        <f t="shared" si="1740"/>
        <v>55.720159093218818</v>
      </c>
      <c r="EK442" s="266">
        <f t="shared" si="1741"/>
        <v>252.94762768766998</v>
      </c>
      <c r="EL442" s="260">
        <v>381.56690109201099</v>
      </c>
      <c r="EM442" s="268">
        <f t="shared" si="1742"/>
        <v>5.2293743794660106</v>
      </c>
      <c r="EN442" s="268">
        <f t="shared" si="1743"/>
        <v>223.42802520203142</v>
      </c>
      <c r="EO442" s="269">
        <f t="shared" si="1744"/>
        <v>3919.6419608008682</v>
      </c>
      <c r="EP442" s="69">
        <f t="shared" si="1745"/>
        <v>4938.7488706090944</v>
      </c>
      <c r="EQ442" s="260">
        <v>208.53</v>
      </c>
      <c r="ER442" s="260">
        <v>45.876600000000003</v>
      </c>
      <c r="ES442" s="260">
        <v>151.82355314747701</v>
      </c>
      <c r="ET442" s="68">
        <f t="shared" si="1746"/>
        <v>10.664086373078785</v>
      </c>
      <c r="EU442" s="68">
        <f t="shared" si="1747"/>
        <v>48.410761803710813</v>
      </c>
      <c r="EV442" s="260">
        <v>14.930524797566701</v>
      </c>
      <c r="EW442" s="260">
        <v>45.420453787242302</v>
      </c>
      <c r="EX442" s="68">
        <f t="shared" si="1748"/>
        <v>0.62248731915415578</v>
      </c>
      <c r="EY442" s="68">
        <f t="shared" si="1749"/>
        <v>26.59612839693488</v>
      </c>
      <c r="EZ442" s="260">
        <v>23.3290565866143</v>
      </c>
      <c r="FA442" s="69">
        <f t="shared" si="1750"/>
        <v>587.89222598268043</v>
      </c>
      <c r="FB442" s="260">
        <v>0.83333333333333348</v>
      </c>
      <c r="FC442" s="260">
        <v>8.9871586162120806E-2</v>
      </c>
      <c r="FD442" s="68">
        <f t="shared" si="1751"/>
        <v>1.2316900883518657E-3</v>
      </c>
      <c r="FE442" s="68">
        <f t="shared" si="1752"/>
        <v>5.2624666763574489E-2</v>
      </c>
      <c r="FF442" s="260">
        <v>4.6160245974772703E-2</v>
      </c>
      <c r="FG442" s="69">
        <f t="shared" si="1753"/>
        <v>1.1632381985642724</v>
      </c>
      <c r="FH442" s="260">
        <v>815.90072666666595</v>
      </c>
      <c r="FI442" s="260">
        <v>87.991550947632305</v>
      </c>
      <c r="FJ442" s="68">
        <f t="shared" si="1754"/>
        <v>1.2059242057373007</v>
      </c>
      <c r="FK442" s="68">
        <f t="shared" si="1755"/>
        <v>51.523804623589889</v>
      </c>
      <c r="FL442" s="260">
        <v>45.194499999999998</v>
      </c>
      <c r="FM442" s="69">
        <f t="shared" si="1756"/>
        <v>1138.9041331371577</v>
      </c>
      <c r="FN442" s="260">
        <v>0</v>
      </c>
      <c r="FO442" s="260">
        <v>0</v>
      </c>
      <c r="FP442" s="68">
        <f t="shared" si="1757"/>
        <v>0</v>
      </c>
      <c r="FQ442" s="68">
        <f t="shared" si="1758"/>
        <v>0</v>
      </c>
      <c r="FR442" s="260">
        <v>0</v>
      </c>
      <c r="FS442" s="264">
        <f t="shared" si="1759"/>
        <v>0</v>
      </c>
      <c r="FT442" s="270">
        <f t="shared" si="1613"/>
        <v>16265.210322199611</v>
      </c>
      <c r="FU442" s="271">
        <f t="shared" si="1614"/>
        <v>5186.0423842714663</v>
      </c>
      <c r="FV442" s="272">
        <f t="shared" si="1760"/>
        <v>1568.5608108406429</v>
      </c>
      <c r="FW442" s="272">
        <f t="shared" si="1615"/>
        <v>163.51636428727858</v>
      </c>
      <c r="FX442" s="272">
        <f t="shared" si="1616"/>
        <v>973.558833333336</v>
      </c>
      <c r="FY442" s="272">
        <f t="shared" si="1617"/>
        <v>0</v>
      </c>
      <c r="FZ442" s="272">
        <f t="shared" si="1618"/>
        <v>0</v>
      </c>
      <c r="GA442" s="272">
        <f t="shared" si="1619"/>
        <v>129.46179999999993</v>
      </c>
      <c r="GB442" s="272">
        <f t="shared" si="1620"/>
        <v>3.3176000000000001</v>
      </c>
      <c r="GC442" s="272">
        <f t="shared" si="1621"/>
        <v>815.90072666666595</v>
      </c>
      <c r="GD442" s="272">
        <f t="shared" si="1622"/>
        <v>0</v>
      </c>
      <c r="GE442" s="272">
        <f t="shared" si="1623"/>
        <v>2811.9050277811948</v>
      </c>
      <c r="GF442" s="273">
        <f t="shared" si="1624"/>
        <v>1093.8637863814081</v>
      </c>
      <c r="GG442" s="273">
        <f t="shared" si="1625"/>
        <v>197.50820915135111</v>
      </c>
      <c r="GH442" s="272">
        <f t="shared" si="1761"/>
        <v>1256.6383034855992</v>
      </c>
      <c r="GI442" s="274">
        <f t="shared" si="1762"/>
        <v>897.712093894232</v>
      </c>
      <c r="GJ442" s="275">
        <f t="shared" si="1626"/>
        <v>17.222227949270142</v>
      </c>
      <c r="GK442" s="271">
        <f t="shared" si="1763"/>
        <v>12908.901850666185</v>
      </c>
      <c r="GL442" s="276">
        <f t="shared" si="1764"/>
        <v>16265.216331839392</v>
      </c>
      <c r="GM442" s="272">
        <f t="shared" si="1765"/>
        <v>7177.6182645471063</v>
      </c>
      <c r="GN442" s="272">
        <f t="shared" si="1766"/>
        <v>378.24680138789978</v>
      </c>
      <c r="GO442" s="277">
        <f t="shared" si="1767"/>
        <v>0.55602082559615196</v>
      </c>
      <c r="GP442" s="278">
        <f t="shared" si="1768"/>
        <v>2.9301237685712186E-2</v>
      </c>
      <c r="GQ442" s="279">
        <f t="shared" si="1769"/>
        <v>1.0812722657342733</v>
      </c>
      <c r="GR442" s="280">
        <f t="shared" si="1770"/>
        <v>12908.901850666185</v>
      </c>
      <c r="GS442" s="272">
        <f t="shared" si="1771"/>
        <v>7177.6182645471063</v>
      </c>
      <c r="GT442" s="272">
        <f t="shared" si="1627"/>
        <v>378.24680138789978</v>
      </c>
      <c r="GU442" s="73">
        <f t="shared" si="1772"/>
        <v>0.55602082559615196</v>
      </c>
      <c r="GV442" s="74">
        <f t="shared" si="1773"/>
        <v>2.9301237685712186E-2</v>
      </c>
      <c r="GW442" s="279">
        <f t="shared" si="1774"/>
        <v>1.0812722657342733</v>
      </c>
      <c r="GX442" s="280">
        <f t="shared" si="1775"/>
        <v>10846.378122762768</v>
      </c>
      <c r="GY442" s="272">
        <f t="shared" si="1628"/>
        <v>6466.5286376813474</v>
      </c>
      <c r="GZ442" s="272">
        <f t="shared" si="1629"/>
        <v>244.47455619522458</v>
      </c>
      <c r="HA442" s="73">
        <f t="shared" si="1776"/>
        <v>0.59619243995471238</v>
      </c>
      <c r="HB442" s="74">
        <f t="shared" si="1777"/>
        <v>2.2539741232343511E-2</v>
      </c>
      <c r="HC442" s="279">
        <f t="shared" si="1778"/>
        <v>1.0857696705809168</v>
      </c>
      <c r="HD442" s="280">
        <f t="shared" si="1779"/>
        <v>11675.669627216073</v>
      </c>
      <c r="HE442" s="272">
        <f t="shared" si="1630"/>
        <v>7091.8630011583582</v>
      </c>
      <c r="HF442" s="272">
        <f t="shared" si="1631"/>
        <v>264.89270069010655</v>
      </c>
      <c r="HG442" s="73">
        <f t="shared" si="1780"/>
        <v>0.60740524762940984</v>
      </c>
      <c r="HH442" s="74">
        <f t="shared" si="1781"/>
        <v>2.2687581025129359E-2</v>
      </c>
      <c r="HI442" s="281">
        <f t="shared" si="1782"/>
        <v>1.0873400357680247</v>
      </c>
      <c r="HJ442" s="72">
        <f t="shared" si="1632"/>
        <v>3.9976798208727553</v>
      </c>
      <c r="HK442" s="73">
        <f t="shared" si="1783"/>
        <v>3.9976798208727553</v>
      </c>
      <c r="HL442" s="73">
        <f t="shared" si="1633"/>
        <v>3.3729434816596182</v>
      </c>
      <c r="HM442" s="74">
        <f t="shared" si="1784"/>
        <v>3.6360650796082745</v>
      </c>
      <c r="HN442" s="75"/>
      <c r="HO442" s="75"/>
      <c r="HP442" s="76">
        <f t="shared" si="1785"/>
        <v>625.33436347701172</v>
      </c>
      <c r="HQ442" s="77">
        <f t="shared" si="1786"/>
        <v>711.63675898047404</v>
      </c>
      <c r="HR442" s="77">
        <f t="shared" si="1787"/>
        <v>20.418144494881936</v>
      </c>
      <c r="HS442" s="77">
        <f t="shared" si="1788"/>
        <v>23.578873262689662</v>
      </c>
      <c r="HT442" s="282">
        <f t="shared" si="1789"/>
        <v>829.29150445330629</v>
      </c>
      <c r="HU442" s="73">
        <f t="shared" si="1844"/>
        <v>0.75405856700443441</v>
      </c>
      <c r="HV442" s="74">
        <f t="shared" si="1845"/>
        <v>2.462119096269072E-2</v>
      </c>
      <c r="HW442" s="279">
        <f t="shared" si="1605"/>
        <v>1.1078789831933065</v>
      </c>
      <c r="HX442" s="76">
        <f t="shared" si="1790"/>
        <v>858.54251747448245</v>
      </c>
      <c r="HY442" s="77">
        <f t="shared" si="1791"/>
        <v>977.0299703111358</v>
      </c>
      <c r="HZ442" s="77">
        <f t="shared" si="1634"/>
        <v>37.162434672454786</v>
      </c>
      <c r="IA442" s="77">
        <f t="shared" si="1792"/>
        <v>42.91517955975079</v>
      </c>
      <c r="IB442" s="282">
        <f t="shared" si="1793"/>
        <v>1163.2234820846982</v>
      </c>
      <c r="IC442" s="73">
        <f t="shared" si="1846"/>
        <v>0.73807185867312908</v>
      </c>
      <c r="ID442" s="74">
        <f t="shared" si="1847"/>
        <v>3.1947803018774396E-2</v>
      </c>
      <c r="IE442" s="279">
        <f t="shared" si="1854"/>
        <v>1.1068068171227849</v>
      </c>
      <c r="IF442" s="76">
        <f t="shared" si="1635"/>
        <v>85.755263388747181</v>
      </c>
      <c r="IG442" s="77">
        <f t="shared" si="1794"/>
        <v>97.590347289028173</v>
      </c>
      <c r="IH442" s="77">
        <f t="shared" si="1636"/>
        <v>113.35410069779327</v>
      </c>
      <c r="II442" s="77">
        <f t="shared" si="1795"/>
        <v>130.90131548581166</v>
      </c>
      <c r="IJ442" s="282">
        <f t="shared" si="1796"/>
        <v>1233.2322234501116</v>
      </c>
      <c r="IK442" s="73">
        <f t="shared" si="1637"/>
        <v>6.9536995350994626E-2</v>
      </c>
      <c r="IL442" s="74">
        <f t="shared" si="1638"/>
        <v>9.1916265681634468E-2</v>
      </c>
      <c r="IM442" s="279">
        <f t="shared" si="1797"/>
        <v>1.0238254386559078</v>
      </c>
      <c r="IN442" s="76">
        <f t="shared" si="1639"/>
        <v>23.800418445551742</v>
      </c>
      <c r="IO442" s="77">
        <f t="shared" si="1798"/>
        <v>27.085114195222339</v>
      </c>
      <c r="IP442" s="77">
        <f t="shared" si="1640"/>
        <v>0.77505328913210381</v>
      </c>
      <c r="IQ442" s="77">
        <f t="shared" si="1799"/>
        <v>0.89503153828975346</v>
      </c>
      <c r="IR442" s="282">
        <f t="shared" si="1800"/>
        <v>33.567188067442309</v>
      </c>
      <c r="IS442" s="73">
        <f t="shared" si="1606"/>
        <v>0.70903819520814693</v>
      </c>
      <c r="IT442" s="74">
        <f t="shared" si="1607"/>
        <v>2.3089610234103827E-2</v>
      </c>
      <c r="IU442" s="279">
        <f t="shared" si="1608"/>
        <v>1.1014286329849157</v>
      </c>
      <c r="IV442" s="76">
        <f t="shared" si="1641"/>
        <v>0</v>
      </c>
      <c r="IW442" s="77">
        <f t="shared" si="1801"/>
        <v>0</v>
      </c>
      <c r="IX442" s="77">
        <f t="shared" si="1802"/>
        <v>0</v>
      </c>
      <c r="IY442" s="77">
        <f t="shared" si="1803"/>
        <v>0</v>
      </c>
      <c r="IZ442" s="282">
        <f t="shared" si="1804"/>
        <v>0</v>
      </c>
      <c r="JA442" s="283"/>
      <c r="JB442" s="284"/>
      <c r="JC442" s="285"/>
      <c r="JD442" s="76">
        <f t="shared" si="1642"/>
        <v>0</v>
      </c>
      <c r="JE442" s="77">
        <f t="shared" si="1805"/>
        <v>0</v>
      </c>
      <c r="JF442" s="77">
        <f t="shared" si="1643"/>
        <v>0</v>
      </c>
      <c r="JG442" s="77">
        <f t="shared" si="1806"/>
        <v>0</v>
      </c>
      <c r="JH442" s="282">
        <f t="shared" si="1807"/>
        <v>0</v>
      </c>
      <c r="JI442" s="283"/>
      <c r="JJ442" s="284"/>
      <c r="JK442" s="285"/>
      <c r="JL442" s="76">
        <f t="shared" si="1644"/>
        <v>1744.6546926734895</v>
      </c>
      <c r="JM442" s="77">
        <f t="shared" si="1808"/>
        <v>1985.4344868093578</v>
      </c>
      <c r="JN442" s="77">
        <f t="shared" si="1645"/>
        <v>83.582944994600297</v>
      </c>
      <c r="JO442" s="77">
        <f t="shared" si="1809"/>
        <v>96.521584879764433</v>
      </c>
      <c r="JP442" s="282">
        <f t="shared" si="1810"/>
        <v>2221.5865961938148</v>
      </c>
      <c r="JQ442" s="73">
        <f t="shared" si="1646"/>
        <v>0.78531923790977132</v>
      </c>
      <c r="JR442" s="74">
        <f t="shared" si="1647"/>
        <v>3.7623086643482968E-2</v>
      </c>
      <c r="JS442" s="279">
        <f t="shared" si="1848"/>
        <v>1.1142059618363387</v>
      </c>
      <c r="JT442" s="76">
        <f t="shared" si="1648"/>
        <v>9.9740622984087395</v>
      </c>
      <c r="JU442" s="77">
        <f t="shared" si="1811"/>
        <v>11.350582636212129</v>
      </c>
      <c r="JV442" s="77">
        <f t="shared" si="1649"/>
        <v>0.19134817905622983</v>
      </c>
      <c r="JW442" s="77">
        <f t="shared" si="1812"/>
        <v>0.22096887717413422</v>
      </c>
      <c r="JX442" s="282">
        <f t="shared" si="1813"/>
        <v>143.42372477608382</v>
      </c>
      <c r="JY442" s="73">
        <f t="shared" si="1855"/>
        <v>6.9542624931687266E-2</v>
      </c>
      <c r="JZ442" s="74">
        <f t="shared" si="1856"/>
        <v>1.3341459326549126E-3</v>
      </c>
      <c r="KA442" s="279">
        <f t="shared" si="1857"/>
        <v>1.0098041034571972</v>
      </c>
      <c r="KB442" s="76">
        <f t="shared" si="1650"/>
        <v>0.25559623828187844</v>
      </c>
      <c r="KC442" s="77">
        <f t="shared" si="1814"/>
        <v>0.29087107512716048</v>
      </c>
      <c r="KD442" s="77">
        <f t="shared" si="1651"/>
        <v>4.903506044539388E-3</v>
      </c>
      <c r="KE442" s="77">
        <f t="shared" si="1815"/>
        <v>5.6625687802340854E-3</v>
      </c>
      <c r="KF442" s="282">
        <f t="shared" si="1816"/>
        <v>3.6753895691017431</v>
      </c>
      <c r="KG442" s="73">
        <f t="shared" si="1858"/>
        <v>6.9542624931687336E-2</v>
      </c>
      <c r="KH442" s="74">
        <f t="shared" si="1859"/>
        <v>1.3341459326549141E-3</v>
      </c>
      <c r="KI442" s="279">
        <f t="shared" si="1860"/>
        <v>1.0098041034571972</v>
      </c>
      <c r="KJ442" s="76">
        <f t="shared" si="1652"/>
        <v>1052.7811683560765</v>
      </c>
      <c r="KK442" s="77">
        <f t="shared" si="1817"/>
        <v>1198.0754974008985</v>
      </c>
      <c r="KL442" s="77">
        <f t="shared" si="1653"/>
        <v>34.385141461422684</v>
      </c>
      <c r="KM442" s="77">
        <f t="shared" si="1818"/>
        <v>39.707961359650916</v>
      </c>
      <c r="KN442" s="282">
        <f t="shared" si="1819"/>
        <v>1383.9567684676588</v>
      </c>
      <c r="KO442" s="73">
        <f t="shared" si="1654"/>
        <v>0.76070379678241995</v>
      </c>
      <c r="KP442" s="74">
        <f t="shared" si="1655"/>
        <v>2.4845531482529267E-2</v>
      </c>
      <c r="KQ442" s="279">
        <f t="shared" si="1656"/>
        <v>1.1088308192674374</v>
      </c>
      <c r="KR442" s="76">
        <f t="shared" si="1657"/>
        <v>457.22180803980967</v>
      </c>
      <c r="KS442" s="77">
        <f t="shared" si="1820"/>
        <v>520.32298976738377</v>
      </c>
      <c r="KT442" s="77">
        <f t="shared" si="1658"/>
        <v>14.929467031770571</v>
      </c>
      <c r="KU442" s="77">
        <f t="shared" si="1821"/>
        <v>17.240548528288656</v>
      </c>
      <c r="KV442" s="282">
        <f t="shared" si="1822"/>
        <v>605.90173743946229</v>
      </c>
      <c r="KW442" s="73">
        <f t="shared" si="1590"/>
        <v>0.75461379261268791</v>
      </c>
      <c r="KX442" s="74">
        <f t="shared" si="1591"/>
        <v>2.4640079585944785E-2</v>
      </c>
      <c r="KY442" s="279">
        <f t="shared" si="1592"/>
        <v>1.1079585338383813</v>
      </c>
      <c r="KZ442" s="76">
        <f t="shared" si="1659"/>
        <v>1910.460124376229</v>
      </c>
      <c r="LA442" s="77">
        <f t="shared" si="1823"/>
        <v>2174.1227261413924</v>
      </c>
      <c r="LB442" s="77">
        <f t="shared" si="1660"/>
        <v>60.949533472684827</v>
      </c>
      <c r="LC442" s="77">
        <f t="shared" si="1824"/>
        <v>70.384521254256441</v>
      </c>
      <c r="LD442" s="286">
        <f t="shared" si="1825"/>
        <v>3919.6419608008682</v>
      </c>
      <c r="LE442" s="73">
        <f t="shared" si="1661"/>
        <v>0.48740679467210329</v>
      </c>
      <c r="LF442" s="74">
        <f t="shared" si="1662"/>
        <v>1.5549770637783332E-2</v>
      </c>
      <c r="LG442" s="279">
        <f t="shared" si="1663"/>
        <v>1.0696741162274259</v>
      </c>
      <c r="LH442" s="76">
        <f t="shared" si="1664"/>
        <v>345.91500604478779</v>
      </c>
      <c r="LI442" s="77">
        <f t="shared" si="1826"/>
        <v>393.65473602902892</v>
      </c>
      <c r="LJ442" s="77">
        <f t="shared" si="1665"/>
        <v>11.28657369223294</v>
      </c>
      <c r="LK442" s="77">
        <f t="shared" si="1827"/>
        <v>13.0337352997906</v>
      </c>
      <c r="LL442" s="282">
        <f t="shared" si="1828"/>
        <v>466.581131732286</v>
      </c>
      <c r="LM442" s="73">
        <f t="shared" si="1849"/>
        <v>0.74138232885779487</v>
      </c>
      <c r="LN442" s="74">
        <f t="shared" si="1850"/>
        <v>2.4189948809822271E-2</v>
      </c>
      <c r="LO442" s="279">
        <f t="shared" si="1851"/>
        <v>1.1060627792814246</v>
      </c>
      <c r="LP442" s="76">
        <f t="shared" si="1666"/>
        <v>6.4202093451560874E-2</v>
      </c>
      <c r="LQ442" s="77">
        <f t="shared" si="1829"/>
        <v>7.3062624368810794E-2</v>
      </c>
      <c r="LR442" s="77">
        <f t="shared" si="1667"/>
        <v>1.2316900883518657E-3</v>
      </c>
      <c r="LS442" s="77">
        <f t="shared" si="1830"/>
        <v>1.4223557140287345E-3</v>
      </c>
      <c r="LT442" s="282">
        <f t="shared" si="1831"/>
        <v>0.92320491949545436</v>
      </c>
      <c r="LU442" s="73">
        <f t="shared" si="1599"/>
        <v>6.9542624931687211E-2</v>
      </c>
      <c r="LV442" s="74">
        <f t="shared" si="1600"/>
        <v>1.3341459326549118E-3</v>
      </c>
      <c r="LW442" s="279">
        <f t="shared" si="1601"/>
        <v>1.0098041034571972</v>
      </c>
      <c r="LX442" s="76">
        <f t="shared" si="1668"/>
        <v>62.859041640779665</v>
      </c>
      <c r="LY442" s="77">
        <f t="shared" si="1832"/>
        <v>71.534217977623669</v>
      </c>
      <c r="LZ442" s="77">
        <f t="shared" si="1669"/>
        <v>1.2059242057373007</v>
      </c>
      <c r="MA442" s="77">
        <f t="shared" si="1833"/>
        <v>1.3926012727854349</v>
      </c>
      <c r="MB442" s="286">
        <f t="shared" si="1834"/>
        <v>903.89216915647432</v>
      </c>
      <c r="MC442" s="73">
        <f t="shared" si="1593"/>
        <v>6.9542633276091614E-2</v>
      </c>
      <c r="MD442" s="74">
        <f t="shared" si="1594"/>
        <v>1.3341460927387913E-3</v>
      </c>
      <c r="ME442" s="279">
        <f t="shared" si="1595"/>
        <v>1.0098041046335895</v>
      </c>
      <c r="MF442" s="76">
        <f t="shared" si="1670"/>
        <v>0</v>
      </c>
      <c r="MG442" s="77">
        <f t="shared" si="1835"/>
        <v>0</v>
      </c>
      <c r="MH442" s="77">
        <f t="shared" si="1671"/>
        <v>0</v>
      </c>
      <c r="MI442" s="77">
        <f t="shared" si="1836"/>
        <v>0</v>
      </c>
      <c r="MJ442" s="286">
        <f t="shared" si="1837"/>
        <v>0</v>
      </c>
      <c r="MK442" s="73"/>
      <c r="ML442" s="74"/>
      <c r="MM442" s="279"/>
      <c r="MN442" s="287">
        <f t="shared" si="1838"/>
        <v>1.0812746127911361</v>
      </c>
      <c r="MO442" s="288">
        <f t="shared" si="1838"/>
        <v>1.0812746127911361</v>
      </c>
      <c r="MP442" s="288">
        <f t="shared" si="1838"/>
        <v>1.0857724432543736</v>
      </c>
      <c r="MQ442" s="289">
        <f t="shared" si="1672"/>
        <v>1.0873425100114</v>
      </c>
      <c r="MR442" s="290">
        <f t="shared" si="1839"/>
        <v>3.9976884984113883</v>
      </c>
      <c r="MS442" s="291">
        <f t="shared" si="1602"/>
        <v>3.9976884984113883</v>
      </c>
      <c r="MT442" s="291">
        <f t="shared" si="1673"/>
        <v>3.3729520949697114</v>
      </c>
      <c r="MU442" s="292">
        <f t="shared" si="1603"/>
        <v>3.6360733534781216</v>
      </c>
      <c r="MV442" s="359">
        <f t="shared" si="1674"/>
        <v>0.26312125850841028</v>
      </c>
      <c r="MW442" s="360">
        <f t="shared" si="1675"/>
        <v>0.36878803146531192</v>
      </c>
      <c r="MX442" s="360">
        <f t="shared" si="1676"/>
        <v>0.36161514493326663</v>
      </c>
      <c r="MY442" s="360">
        <f t="shared" si="1677"/>
        <v>1.0573714876655189E-2</v>
      </c>
      <c r="MZ442" s="360">
        <f t="shared" si="1678"/>
        <v>0</v>
      </c>
      <c r="NA442" s="360">
        <f t="shared" si="1679"/>
        <v>0</v>
      </c>
      <c r="NB442" s="360">
        <f t="shared" si="1680"/>
        <v>0.70896925351646223</v>
      </c>
      <c r="NC442" s="360">
        <f t="shared" si="1681"/>
        <v>4.1401968241745087E-2</v>
      </c>
      <c r="ND442" s="360">
        <f t="shared" si="1682"/>
        <v>1.110784513802917E-3</v>
      </c>
      <c r="NE442" s="360">
        <f t="shared" si="1683"/>
        <v>0.43954053675761218</v>
      </c>
      <c r="NF442" s="360">
        <f t="shared" si="1684"/>
        <v>0.19223080562095915</v>
      </c>
      <c r="NG442" s="360">
        <f t="shared" si="1685"/>
        <v>1.2008161628769083</v>
      </c>
      <c r="NH442" s="360">
        <f t="shared" si="1686"/>
        <v>0.14788059358992647</v>
      </c>
      <c r="NI442" s="360">
        <f t="shared" si="1687"/>
        <v>2.0196082069143945E-4</v>
      </c>
      <c r="NJ442" s="360">
        <f t="shared" si="1688"/>
        <v>0.26143828268963631</v>
      </c>
      <c r="NK442" s="361">
        <f t="shared" si="1689"/>
        <v>0</v>
      </c>
      <c r="NL442" s="145">
        <f t="shared" si="1840"/>
        <v>3.9976884984113883</v>
      </c>
      <c r="NM442" s="56">
        <f t="shared" si="1604"/>
        <v>3.9976884984113883</v>
      </c>
      <c r="NN442" s="56">
        <f t="shared" si="1841"/>
        <v>3.3729520949697114</v>
      </c>
      <c r="NO442" s="58">
        <f t="shared" si="1596"/>
        <v>3.6360733534781216</v>
      </c>
      <c r="NP442" s="55">
        <f t="shared" si="1690"/>
        <v>1.0812746127911361</v>
      </c>
      <c r="NQ442" s="56">
        <f t="shared" si="1597"/>
        <v>1.0812746127911361</v>
      </c>
      <c r="NR442" s="56">
        <f t="shared" si="1691"/>
        <v>1.0857724432543736</v>
      </c>
      <c r="NS442" s="61">
        <f t="shared" si="1598"/>
        <v>1.0873425100114</v>
      </c>
      <c r="NT442" s="41"/>
      <c r="NU442" s="86">
        <f t="shared" si="1852"/>
        <v>0</v>
      </c>
      <c r="NV442" s="86">
        <f t="shared" si="1852"/>
        <v>0</v>
      </c>
      <c r="NW442" s="86">
        <f t="shared" si="1852"/>
        <v>0</v>
      </c>
      <c r="NX442" s="86">
        <f t="shared" si="1842"/>
        <v>0</v>
      </c>
      <c r="NY442" s="87">
        <f t="shared" si="1853"/>
        <v>0</v>
      </c>
      <c r="NZ442" s="87">
        <f t="shared" si="1853"/>
        <v>0</v>
      </c>
      <c r="OA442" s="87">
        <f t="shared" si="1853"/>
        <v>0</v>
      </c>
      <c r="OB442" s="87">
        <f t="shared" si="1843"/>
        <v>0</v>
      </c>
      <c r="OC442" s="26"/>
    </row>
    <row r="443" spans="1:393" thickBot="1" x14ac:dyDescent="0.35">
      <c r="A443" s="136" t="s">
        <v>984</v>
      </c>
      <c r="B443" s="137" t="s">
        <v>985</v>
      </c>
      <c r="C443" s="133" t="s">
        <v>100</v>
      </c>
      <c r="D443" s="64">
        <f>VLOOKUP(B443,[1]УсіТ_1!$A$10:$G$556,6,FALSE)</f>
        <v>4414.2</v>
      </c>
      <c r="E443" s="64">
        <f>VLOOKUP(B443,[1]УсіТ_1!$A$10:$G$556,7,FALSE)</f>
        <v>54.8</v>
      </c>
      <c r="F443" s="38"/>
      <c r="G443" s="38"/>
      <c r="H443" s="39"/>
      <c r="I443" s="256">
        <v>3.6659000000000002</v>
      </c>
      <c r="J443" s="62">
        <v>3.6659000000000002</v>
      </c>
      <c r="K443" s="257">
        <f t="shared" si="1692"/>
        <v>3.0659999999999998</v>
      </c>
      <c r="L443" s="293">
        <f t="shared" si="1693"/>
        <v>3.3028</v>
      </c>
      <c r="M443" s="63">
        <v>0.23680000000000001</v>
      </c>
      <c r="N443" s="63">
        <v>0.33800000000000002</v>
      </c>
      <c r="O443" s="63">
        <v>0.36309999999999998</v>
      </c>
      <c r="P443" s="63">
        <v>9.5999999999999992E-3</v>
      </c>
      <c r="Q443" s="63">
        <v>0</v>
      </c>
      <c r="R443" s="63">
        <v>0</v>
      </c>
      <c r="S443" s="63">
        <v>0.61870000000000003</v>
      </c>
      <c r="T443" s="63">
        <v>4.2099999999999999E-2</v>
      </c>
      <c r="U443" s="63">
        <v>1.1000000000000001E-3</v>
      </c>
      <c r="V443" s="63">
        <v>0.39539999999999997</v>
      </c>
      <c r="W443" s="63">
        <v>0.1729</v>
      </c>
      <c r="X443" s="63">
        <v>1.1132</v>
      </c>
      <c r="Y443" s="63">
        <v>0.1171</v>
      </c>
      <c r="Z443" s="63">
        <v>2.0000000000000001E-4</v>
      </c>
      <c r="AA443" s="63">
        <v>0.25769999999999998</v>
      </c>
      <c r="AB443" s="259">
        <v>0</v>
      </c>
      <c r="AC443" s="144">
        <v>377.72</v>
      </c>
      <c r="AD443" s="70">
        <v>83.098399999999998</v>
      </c>
      <c r="AE443" s="70">
        <v>275.00499925605402</v>
      </c>
      <c r="AF443" s="68">
        <f t="shared" si="1694"/>
        <v>19.316351147745234</v>
      </c>
      <c r="AG443" s="68">
        <f t="shared" si="1695"/>
        <v>87.688644072783887</v>
      </c>
      <c r="AH443" s="71">
        <v>12.917489836374999</v>
      </c>
      <c r="AI443" s="71">
        <v>80.748637592607807</v>
      </c>
      <c r="AJ443" s="68">
        <f t="shared" si="1696"/>
        <v>1.10666007820669</v>
      </c>
      <c r="AK443" s="68">
        <f t="shared" si="1697"/>
        <v>47.28268773690187</v>
      </c>
      <c r="AL443" s="71">
        <v>41.474476334251797</v>
      </c>
      <c r="AM443" s="69">
        <f t="shared" si="1698"/>
        <v>1045.1568036231463</v>
      </c>
      <c r="AN443" s="260">
        <v>525.15</v>
      </c>
      <c r="AO443" s="71">
        <v>115.533</v>
      </c>
      <c r="AP443" s="71">
        <v>382.343734404629</v>
      </c>
      <c r="AQ443" s="68">
        <f t="shared" si="1699"/>
        <v>26.85582390458114</v>
      </c>
      <c r="AR443" s="68">
        <f t="shared" si="1700"/>
        <v>121.91488783972881</v>
      </c>
      <c r="AS443" s="71">
        <v>45.717627942508301</v>
      </c>
      <c r="AT443" s="261">
        <f t="shared" si="1609"/>
        <v>9.9151237701322472</v>
      </c>
      <c r="AU443" s="71">
        <v>115.259701255154</v>
      </c>
      <c r="AV443" s="68">
        <f t="shared" si="1701"/>
        <v>1.5796342057018855</v>
      </c>
      <c r="AW443" s="68">
        <f t="shared" si="1702"/>
        <v>67.490779108760449</v>
      </c>
      <c r="AX443" s="71">
        <v>59.200203180114698</v>
      </c>
      <c r="AY443" s="69">
        <f t="shared" si="1703"/>
        <v>1491.8451201388868</v>
      </c>
      <c r="AZ443" s="260">
        <v>197</v>
      </c>
      <c r="BA443" s="260">
        <v>1004.1418333333399</v>
      </c>
      <c r="BB443" s="260">
        <v>104.717648333334</v>
      </c>
      <c r="BC443" s="262">
        <f t="shared" si="1704"/>
        <v>83.774118666667206</v>
      </c>
      <c r="BD443" s="262">
        <f t="shared" si="1610"/>
        <v>20.943529666666791</v>
      </c>
      <c r="BE443" s="260">
        <v>39.304980333333397</v>
      </c>
      <c r="BF443" s="262">
        <f t="shared" si="1705"/>
        <v>31.443984266666718</v>
      </c>
      <c r="BG443" s="262">
        <f t="shared" si="1611"/>
        <v>7.8609960666666794</v>
      </c>
      <c r="BH443" s="260">
        <v>123.81317522686973</v>
      </c>
      <c r="BI443" s="263">
        <f t="shared" si="1706"/>
        <v>72.499300006794485</v>
      </c>
      <c r="BJ443" s="68">
        <f t="shared" si="1707"/>
        <v>1.6968595664842496</v>
      </c>
      <c r="BK443" s="260">
        <v>63.59349062996283</v>
      </c>
      <c r="BL443" s="69">
        <f t="shared" si="1708"/>
        <v>1602.6853534282079</v>
      </c>
      <c r="BM443" s="260">
        <v>14.28</v>
      </c>
      <c r="BN443" s="260">
        <v>3.1415999999999999</v>
      </c>
      <c r="BO443" s="260">
        <v>10.3967790675009</v>
      </c>
      <c r="BP443" s="68">
        <f t="shared" si="1709"/>
        <v>0.73026976170126312</v>
      </c>
      <c r="BQ443" s="68">
        <f t="shared" si="1710"/>
        <v>3.3151377670214717</v>
      </c>
      <c r="BR443" s="260">
        <v>2.48221581205833</v>
      </c>
      <c r="BS443" s="260">
        <v>3.26779502817819</v>
      </c>
      <c r="BT443" s="68">
        <f t="shared" si="1711"/>
        <v>4.4785130861182097E-2</v>
      </c>
      <c r="BU443" s="68">
        <f t="shared" si="1712"/>
        <v>1.9134704499298518</v>
      </c>
      <c r="BV443" s="260">
        <v>1.6784194953868701</v>
      </c>
      <c r="BW443" s="69">
        <f t="shared" si="1713"/>
        <v>42.296171283749146</v>
      </c>
      <c r="BX443" s="260">
        <v>0</v>
      </c>
      <c r="BY443" s="260">
        <v>0</v>
      </c>
      <c r="BZ443" s="263">
        <f t="shared" si="1714"/>
        <v>0</v>
      </c>
      <c r="CA443" s="263">
        <f t="shared" si="1715"/>
        <v>0</v>
      </c>
      <c r="CB443" s="260">
        <v>0</v>
      </c>
      <c r="CC443" s="264">
        <f t="shared" si="1716"/>
        <v>0</v>
      </c>
      <c r="CD443" s="260">
        <v>0</v>
      </c>
      <c r="CE443" s="260">
        <v>0</v>
      </c>
      <c r="CF443" s="263">
        <f t="shared" si="1717"/>
        <v>0</v>
      </c>
      <c r="CG443" s="263">
        <f t="shared" si="1718"/>
        <v>0</v>
      </c>
      <c r="CH443" s="260">
        <v>0</v>
      </c>
      <c r="CI443" s="69">
        <f t="shared" si="1719"/>
        <v>0</v>
      </c>
      <c r="CJ443" s="260">
        <v>1106.9420252922491</v>
      </c>
      <c r="CK443" s="260">
        <v>243.52726767649395</v>
      </c>
      <c r="CL443" s="260">
        <v>83.910751828870048</v>
      </c>
      <c r="CM443" s="260">
        <v>42.79677948708057</v>
      </c>
      <c r="CN443" s="260">
        <v>522.01358160647283</v>
      </c>
      <c r="CO443" s="265">
        <f t="shared" si="1720"/>
        <v>36.666233972038647</v>
      </c>
      <c r="CP443" s="266">
        <f t="shared" si="1721"/>
        <v>166.45029465820312</v>
      </c>
      <c r="CQ443" s="260">
        <v>210.98903878934141</v>
      </c>
      <c r="CR443" s="265">
        <f t="shared" si="1722"/>
        <v>2.8916047766079238</v>
      </c>
      <c r="CS443" s="265">
        <f t="shared" si="1723"/>
        <v>123.54547561925402</v>
      </c>
      <c r="CT443" s="260">
        <v>108.36913360945866</v>
      </c>
      <c r="CU443" s="267">
        <f t="shared" si="1612"/>
        <v>2730.9021585634628</v>
      </c>
      <c r="CV443" s="260">
        <v>133.23920000000018</v>
      </c>
      <c r="CW443" s="260">
        <v>14.369301891566501</v>
      </c>
      <c r="CX443" s="68">
        <f t="shared" si="1724"/>
        <v>0.19693128242391889</v>
      </c>
      <c r="CY443" s="68">
        <f t="shared" si="1725"/>
        <v>8.4140021998143304</v>
      </c>
      <c r="CZ443" s="260">
        <v>7.3804250945783201</v>
      </c>
      <c r="DA443" s="69">
        <f t="shared" si="1726"/>
        <v>185.986712383374</v>
      </c>
      <c r="DB443" s="260">
        <v>3.4143999999999992</v>
      </c>
      <c r="DC443" s="260">
        <v>0.368229052550334</v>
      </c>
      <c r="DD443" s="68">
        <f t="shared" si="1727"/>
        <v>5.0465791652023273E-3</v>
      </c>
      <c r="DE443" s="68">
        <f t="shared" si="1728"/>
        <v>0.21561799463705827</v>
      </c>
      <c r="DF443" s="260">
        <v>0.18913145262751699</v>
      </c>
      <c r="DG443" s="69">
        <f t="shared" si="1729"/>
        <v>4.7661126062134196</v>
      </c>
      <c r="DH443" s="260">
        <v>636.93684617794975</v>
      </c>
      <c r="DI443" s="260">
        <v>140.12610615914895</v>
      </c>
      <c r="DJ443" s="260">
        <v>9.6629048650583282</v>
      </c>
      <c r="DK443" s="260">
        <v>463.69002401754739</v>
      </c>
      <c r="DL443" s="68">
        <f t="shared" si="1730"/>
        <v>32.56958728699253</v>
      </c>
      <c r="DM443" s="68">
        <f t="shared" si="1731"/>
        <v>147.85312843828319</v>
      </c>
      <c r="DN443" s="260">
        <v>134.85172928105101</v>
      </c>
      <c r="DO443" s="68">
        <f t="shared" si="1732"/>
        <v>1.848142949796804</v>
      </c>
      <c r="DP443" s="68">
        <f t="shared" si="1733"/>
        <v>78.962969487436538</v>
      </c>
      <c r="DQ443" s="260">
        <v>69.263148226935598</v>
      </c>
      <c r="DR443" s="264">
        <f t="shared" si="1734"/>
        <v>1745.4369104732291</v>
      </c>
      <c r="DS443" s="260">
        <v>276.13</v>
      </c>
      <c r="DT443" s="260">
        <v>60.748600000000003</v>
      </c>
      <c r="DU443" s="260">
        <v>201.04079859306901</v>
      </c>
      <c r="DV443" s="68">
        <f t="shared" si="1735"/>
        <v>14.121105693177167</v>
      </c>
      <c r="DW443" s="68">
        <f t="shared" si="1736"/>
        <v>64.104271120983171</v>
      </c>
      <c r="DX443" s="260">
        <v>5.1823617784999998</v>
      </c>
      <c r="DY443" s="260">
        <v>3.8170264226250001</v>
      </c>
      <c r="DZ443" s="260">
        <v>0</v>
      </c>
      <c r="EA443" s="260">
        <v>58.982950645268403</v>
      </c>
      <c r="EB443" s="68">
        <f t="shared" si="1737"/>
        <v>0.80836133859340342</v>
      </c>
      <c r="EC443" s="68">
        <f t="shared" si="1738"/>
        <v>34.537702682139496</v>
      </c>
      <c r="ED443" s="267">
        <v>30.295086871973101</v>
      </c>
      <c r="EE443" s="69">
        <f t="shared" si="1739"/>
        <v>763.43618917372248</v>
      </c>
      <c r="EF443" s="260">
        <v>1087.3154085714291</v>
      </c>
      <c r="EG443" s="260">
        <v>239.20938988571436</v>
      </c>
      <c r="EH443" s="260">
        <v>1402.065624426991</v>
      </c>
      <c r="EI443" s="260">
        <v>791.63712042063366</v>
      </c>
      <c r="EJ443" s="268">
        <f t="shared" si="1740"/>
        <v>55.604591338345308</v>
      </c>
      <c r="EK443" s="266">
        <f t="shared" si="1741"/>
        <v>252.42299549156408</v>
      </c>
      <c r="EL443" s="260">
        <v>379.64211956206259</v>
      </c>
      <c r="EM443" s="268">
        <f t="shared" si="1742"/>
        <v>5.2029952485980679</v>
      </c>
      <c r="EN443" s="268">
        <f t="shared" si="1743"/>
        <v>222.30096167804402</v>
      </c>
      <c r="EO443" s="269">
        <f t="shared" si="1744"/>
        <v>3899.8696628668304</v>
      </c>
      <c r="EP443" s="69">
        <f t="shared" si="1745"/>
        <v>4913.8357752122065</v>
      </c>
      <c r="EQ443" s="260">
        <v>183.54</v>
      </c>
      <c r="ER443" s="260">
        <v>40.378799999999998</v>
      </c>
      <c r="ES443" s="260">
        <v>133.62918977935001</v>
      </c>
      <c r="ET443" s="68">
        <f t="shared" si="1746"/>
        <v>9.3861142901015437</v>
      </c>
      <c r="EU443" s="68">
        <f t="shared" si="1747"/>
        <v>42.6092707114231</v>
      </c>
      <c r="EV443" s="260">
        <v>12.875068270008301</v>
      </c>
      <c r="EW443" s="260">
        <v>39.948609333503001</v>
      </c>
      <c r="EX443" s="68">
        <f t="shared" si="1748"/>
        <v>0.54749569091565864</v>
      </c>
      <c r="EY443" s="68">
        <f t="shared" si="1749"/>
        <v>23.392067989670018</v>
      </c>
      <c r="EZ443" s="260">
        <v>20.518583369143101</v>
      </c>
      <c r="FA443" s="69">
        <f t="shared" si="1750"/>
        <v>517.06830090240521</v>
      </c>
      <c r="FB443" s="260">
        <v>0.83333333333333348</v>
      </c>
      <c r="FC443" s="260">
        <v>8.9871586162120806E-2</v>
      </c>
      <c r="FD443" s="68">
        <f t="shared" si="1751"/>
        <v>1.2316900883518657E-3</v>
      </c>
      <c r="FE443" s="68">
        <f t="shared" si="1752"/>
        <v>5.2624666763574489E-2</v>
      </c>
      <c r="FF443" s="260">
        <v>4.6160245974772703E-2</v>
      </c>
      <c r="FG443" s="69">
        <f t="shared" si="1753"/>
        <v>1.1632381985642724</v>
      </c>
      <c r="FH443" s="260">
        <v>814.83966666666595</v>
      </c>
      <c r="FI443" s="260">
        <v>87.877119973376494</v>
      </c>
      <c r="FJ443" s="68">
        <f t="shared" si="1754"/>
        <v>1.2043559292351249</v>
      </c>
      <c r="FK443" s="68">
        <f t="shared" si="1755"/>
        <v>51.4567991088905</v>
      </c>
      <c r="FL443" s="260">
        <v>45.136000000000003</v>
      </c>
      <c r="FM443" s="69">
        <f t="shared" si="1756"/>
        <v>1137.4233439680509</v>
      </c>
      <c r="FN443" s="260">
        <v>0</v>
      </c>
      <c r="FO443" s="260">
        <v>0</v>
      </c>
      <c r="FP443" s="68">
        <f t="shared" si="1757"/>
        <v>0</v>
      </c>
      <c r="FQ443" s="68">
        <f t="shared" si="1758"/>
        <v>0</v>
      </c>
      <c r="FR443" s="260">
        <v>0</v>
      </c>
      <c r="FS443" s="264">
        <f t="shared" si="1759"/>
        <v>0</v>
      </c>
      <c r="FT443" s="270">
        <f t="shared" si="1613"/>
        <v>16182.002189955218</v>
      </c>
      <c r="FU443" s="271">
        <f t="shared" si="1614"/>
        <v>5133.777443762986</v>
      </c>
      <c r="FV443" s="272">
        <f t="shared" si="1760"/>
        <v>1555.5570269924483</v>
      </c>
      <c r="FW443" s="272">
        <f t="shared" si="1615"/>
        <v>167.93000619054675</v>
      </c>
      <c r="FX443" s="272">
        <f t="shared" si="1616"/>
        <v>1004.1418333333399</v>
      </c>
      <c r="FY443" s="272">
        <f t="shared" si="1617"/>
        <v>0</v>
      </c>
      <c r="FZ443" s="272">
        <f t="shared" si="1618"/>
        <v>0</v>
      </c>
      <c r="GA443" s="272">
        <f t="shared" si="1619"/>
        <v>133.23920000000018</v>
      </c>
      <c r="GB443" s="272">
        <f t="shared" si="1620"/>
        <v>3.4143999999999992</v>
      </c>
      <c r="GC443" s="272">
        <f t="shared" si="1621"/>
        <v>814.83966666666595</v>
      </c>
      <c r="GD443" s="272">
        <f t="shared" si="1622"/>
        <v>0</v>
      </c>
      <c r="GE443" s="272">
        <f t="shared" si="1623"/>
        <v>2779.7562271452566</v>
      </c>
      <c r="GF443" s="273">
        <f t="shared" si="1624"/>
        <v>1081.3575287219887</v>
      </c>
      <c r="GG443" s="273">
        <f t="shared" si="1625"/>
        <v>195.25007739468282</v>
      </c>
      <c r="GH443" s="272">
        <f t="shared" si="1761"/>
        <v>1250.2082792176916</v>
      </c>
      <c r="GI443" s="274">
        <f t="shared" si="1762"/>
        <v>893.11863964942427</v>
      </c>
      <c r="GJ443" s="275">
        <f t="shared" si="1626"/>
        <v>17.134104466678462</v>
      </c>
      <c r="GK443" s="271">
        <f t="shared" si="1763"/>
        <v>12842.864083308936</v>
      </c>
      <c r="GL443" s="276">
        <f t="shared" si="1764"/>
        <v>16182.00874496926</v>
      </c>
      <c r="GM443" s="272">
        <f t="shared" si="1765"/>
        <v>7108.2536121343992</v>
      </c>
      <c r="GN443" s="272">
        <f t="shared" si="1766"/>
        <v>380.31418805190805</v>
      </c>
      <c r="GO443" s="277">
        <f t="shared" si="1767"/>
        <v>0.55347884755492738</v>
      </c>
      <c r="GP443" s="278">
        <f t="shared" si="1768"/>
        <v>2.9612879618198133E-2</v>
      </c>
      <c r="GQ443" s="279">
        <f t="shared" si="1769"/>
        <v>1.0809696895159524</v>
      </c>
      <c r="GR443" s="280">
        <f t="shared" si="1770"/>
        <v>12842.864083308936</v>
      </c>
      <c r="GS443" s="272">
        <f t="shared" si="1771"/>
        <v>7108.2536121343992</v>
      </c>
      <c r="GT443" s="272">
        <f t="shared" si="1627"/>
        <v>380.31418805190805</v>
      </c>
      <c r="GU443" s="73">
        <f t="shared" si="1772"/>
        <v>0.55347884755492738</v>
      </c>
      <c r="GV443" s="74">
        <f t="shared" si="1773"/>
        <v>2.9612879618198133E-2</v>
      </c>
      <c r="GW443" s="279">
        <f t="shared" si="1774"/>
        <v>1.0809696895159524</v>
      </c>
      <c r="GX443" s="280">
        <f t="shared" si="1775"/>
        <v>10741.402053903099</v>
      </c>
      <c r="GY443" s="272">
        <f t="shared" si="1628"/>
        <v>6394.3210413182933</v>
      </c>
      <c r="GZ443" s="272">
        <f t="shared" si="1629"/>
        <v>242.97621432613792</v>
      </c>
      <c r="HA443" s="73">
        <f t="shared" si="1776"/>
        <v>0.59529668559373883</v>
      </c>
      <c r="HB443" s="74">
        <f t="shared" si="1777"/>
        <v>2.262053064458636E-2</v>
      </c>
      <c r="HC443" s="279">
        <f t="shared" si="1778"/>
        <v>1.0856585537225738</v>
      </c>
      <c r="HD443" s="280">
        <f t="shared" si="1779"/>
        <v>11570.891580588135</v>
      </c>
      <c r="HE443" s="272">
        <f t="shared" si="1630"/>
        <v>7019.8044661261101</v>
      </c>
      <c r="HF443" s="272">
        <f t="shared" si="1631"/>
        <v>263.39922555208983</v>
      </c>
      <c r="HG443" s="73">
        <f t="shared" si="1780"/>
        <v>0.60667792254685537</v>
      </c>
      <c r="HH443" s="74">
        <f t="shared" si="1781"/>
        <v>2.2763952433361368E-2</v>
      </c>
      <c r="HI443" s="281">
        <f t="shared" si="1782"/>
        <v>1.0872514799273758</v>
      </c>
      <c r="HJ443" s="72">
        <f t="shared" si="1632"/>
        <v>3.96272678479653</v>
      </c>
      <c r="HK443" s="73">
        <f t="shared" si="1783"/>
        <v>3.96272678479653</v>
      </c>
      <c r="HL443" s="73">
        <f t="shared" si="1633"/>
        <v>3.3286291257134111</v>
      </c>
      <c r="HM443" s="74">
        <f t="shared" si="1784"/>
        <v>3.5909741879041368</v>
      </c>
      <c r="HN443" s="75"/>
      <c r="HO443" s="75"/>
      <c r="HP443" s="76">
        <f t="shared" si="1785"/>
        <v>625.48342480781662</v>
      </c>
      <c r="HQ443" s="77">
        <f t="shared" si="1786"/>
        <v>711.80639226554342</v>
      </c>
      <c r="HR443" s="77">
        <f t="shared" si="1787"/>
        <v>20.423011225951925</v>
      </c>
      <c r="HS443" s="77">
        <f t="shared" si="1788"/>
        <v>23.584493363729283</v>
      </c>
      <c r="HT443" s="282">
        <f t="shared" si="1789"/>
        <v>829.48952668503682</v>
      </c>
      <c r="HU443" s="73">
        <f t="shared" si="1844"/>
        <v>0.75405825472865462</v>
      </c>
      <c r="HV443" s="74">
        <f t="shared" si="1845"/>
        <v>2.4621180339154166E-2</v>
      </c>
      <c r="HW443" s="279">
        <f t="shared" si="1605"/>
        <v>1.1078789384516026</v>
      </c>
      <c r="HX443" s="76">
        <f t="shared" si="1790"/>
        <v>871.75791367715692</v>
      </c>
      <c r="HY443" s="77">
        <f t="shared" si="1791"/>
        <v>992.06922334374133</v>
      </c>
      <c r="HZ443" s="77">
        <f t="shared" si="1634"/>
        <v>38.35058188041527</v>
      </c>
      <c r="IA443" s="77">
        <f t="shared" si="1792"/>
        <v>44.287251955503557</v>
      </c>
      <c r="IB443" s="282">
        <f t="shared" si="1793"/>
        <v>1184.0040636022911</v>
      </c>
      <c r="IC443" s="73">
        <f t="shared" si="1846"/>
        <v>0.73627949470448928</v>
      </c>
      <c r="ID443" s="74">
        <f t="shared" si="1847"/>
        <v>3.2390582988148675E-2</v>
      </c>
      <c r="IE443" s="279">
        <f t="shared" si="1854"/>
        <v>1.1066279953107319</v>
      </c>
      <c r="IF443" s="76">
        <f t="shared" si="1635"/>
        <v>88.449146008289276</v>
      </c>
      <c r="IG443" s="77">
        <f t="shared" si="1794"/>
        <v>100.65601264889328</v>
      </c>
      <c r="IH443" s="77">
        <f t="shared" si="1636"/>
        <v>116.91496249981817</v>
      </c>
      <c r="II443" s="77">
        <f t="shared" si="1795"/>
        <v>135.01339869479003</v>
      </c>
      <c r="IJ443" s="282">
        <f t="shared" si="1796"/>
        <v>1271.9725027207999</v>
      </c>
      <c r="IK443" s="73">
        <f t="shared" si="1637"/>
        <v>6.953699535099464E-2</v>
      </c>
      <c r="IL443" s="74">
        <f t="shared" si="1638"/>
        <v>9.1916265681634163E-2</v>
      </c>
      <c r="IM443" s="279">
        <f t="shared" si="1797"/>
        <v>1.0238254386559078</v>
      </c>
      <c r="IN443" s="76">
        <f t="shared" si="1639"/>
        <v>23.800502024680615</v>
      </c>
      <c r="IO443" s="77">
        <f t="shared" si="1798"/>
        <v>27.085209309106787</v>
      </c>
      <c r="IP443" s="77">
        <f t="shared" si="1640"/>
        <v>0.7750548925624452</v>
      </c>
      <c r="IQ443" s="77">
        <f t="shared" si="1799"/>
        <v>0.8950333899311117</v>
      </c>
      <c r="IR443" s="282">
        <f t="shared" si="1800"/>
        <v>33.568389907737419</v>
      </c>
      <c r="IS443" s="73">
        <f t="shared" si="1606"/>
        <v>0.70901529951529385</v>
      </c>
      <c r="IT443" s="74">
        <f t="shared" si="1607"/>
        <v>2.308883132889842E-2</v>
      </c>
      <c r="IU443" s="279">
        <f t="shared" si="1608"/>
        <v>1.1014253525758191</v>
      </c>
      <c r="IV443" s="76">
        <f t="shared" si="1641"/>
        <v>0</v>
      </c>
      <c r="IW443" s="77">
        <f t="shared" si="1801"/>
        <v>0</v>
      </c>
      <c r="IX443" s="77">
        <f t="shared" si="1802"/>
        <v>0</v>
      </c>
      <c r="IY443" s="77">
        <f t="shared" si="1803"/>
        <v>0</v>
      </c>
      <c r="IZ443" s="282">
        <f t="shared" si="1804"/>
        <v>0</v>
      </c>
      <c r="JA443" s="283"/>
      <c r="JB443" s="284"/>
      <c r="JC443" s="285"/>
      <c r="JD443" s="76">
        <f t="shared" si="1642"/>
        <v>0</v>
      </c>
      <c r="JE443" s="77">
        <f t="shared" si="1805"/>
        <v>0</v>
      </c>
      <c r="JF443" s="77">
        <f t="shared" si="1643"/>
        <v>0</v>
      </c>
      <c r="JG443" s="77">
        <f t="shared" si="1806"/>
        <v>0</v>
      </c>
      <c r="JH443" s="282">
        <f t="shared" si="1807"/>
        <v>0</v>
      </c>
      <c r="JI443" s="283"/>
      <c r="JJ443" s="284"/>
      <c r="JK443" s="285"/>
      <c r="JL443" s="76">
        <f t="shared" si="1644"/>
        <v>1704.2641327072406</v>
      </c>
      <c r="JM443" s="77">
        <f t="shared" si="1808"/>
        <v>1939.4696256621669</v>
      </c>
      <c r="JN443" s="77">
        <f t="shared" si="1645"/>
        <v>82.354618235727145</v>
      </c>
      <c r="JO443" s="77">
        <f t="shared" si="1809"/>
        <v>95.103113138617715</v>
      </c>
      <c r="JP443" s="282">
        <f t="shared" si="1810"/>
        <v>2167.382665526558</v>
      </c>
      <c r="JQ443" s="73">
        <f t="shared" si="1646"/>
        <v>0.78632359657319473</v>
      </c>
      <c r="JR443" s="74">
        <f t="shared" si="1647"/>
        <v>3.7997267185727622E-2</v>
      </c>
      <c r="JS443" s="279">
        <f t="shared" si="1848"/>
        <v>1.1144024965234172</v>
      </c>
      <c r="JT443" s="76">
        <f t="shared" si="1648"/>
        <v>10.265082683773484</v>
      </c>
      <c r="JU443" s="77">
        <f t="shared" si="1811"/>
        <v>11.681766744961061</v>
      </c>
      <c r="JV443" s="77">
        <f t="shared" si="1649"/>
        <v>0.19693128242391889</v>
      </c>
      <c r="JW443" s="77">
        <f t="shared" si="1812"/>
        <v>0.22741624494314153</v>
      </c>
      <c r="JX443" s="282">
        <f t="shared" si="1813"/>
        <v>147.60850189156668</v>
      </c>
      <c r="JY443" s="73">
        <f t="shared" si="1855"/>
        <v>6.954262493168735E-2</v>
      </c>
      <c r="JZ443" s="74">
        <f t="shared" si="1856"/>
        <v>1.3341459326549141E-3</v>
      </c>
      <c r="KA443" s="279">
        <f t="shared" si="1857"/>
        <v>1.0098041034571972</v>
      </c>
      <c r="KB443" s="76">
        <f t="shared" si="1650"/>
        <v>0.26305395345721111</v>
      </c>
      <c r="KC443" s="77">
        <f t="shared" si="1814"/>
        <v>0.29935802957384078</v>
      </c>
      <c r="KD443" s="77">
        <f t="shared" si="1651"/>
        <v>5.0465791652023273E-3</v>
      </c>
      <c r="KE443" s="77">
        <f t="shared" si="1815"/>
        <v>5.827789619975648E-3</v>
      </c>
      <c r="KF443" s="282">
        <f t="shared" si="1816"/>
        <v>3.7826290525503325</v>
      </c>
      <c r="KG443" s="73">
        <f t="shared" si="1858"/>
        <v>6.9542624931687211E-2</v>
      </c>
      <c r="KH443" s="74">
        <f t="shared" si="1859"/>
        <v>1.3341459326549113E-3</v>
      </c>
      <c r="KI443" s="279">
        <f t="shared" si="1860"/>
        <v>1.0098041034571972</v>
      </c>
      <c r="KJ443" s="76">
        <f t="shared" si="1652"/>
        <v>1053.7785918064767</v>
      </c>
      <c r="KK443" s="77">
        <f t="shared" si="1817"/>
        <v>1199.2105752616885</v>
      </c>
      <c r="KL443" s="77">
        <f t="shared" si="1653"/>
        <v>34.417730236789332</v>
      </c>
      <c r="KM443" s="77">
        <f t="shared" si="1818"/>
        <v>39.745594877444319</v>
      </c>
      <c r="KN443" s="282">
        <f t="shared" si="1819"/>
        <v>1385.2673892644675</v>
      </c>
      <c r="KO443" s="73">
        <f t="shared" si="1654"/>
        <v>0.76070410663893506</v>
      </c>
      <c r="KP443" s="74">
        <f t="shared" si="1655"/>
        <v>2.4845550038584276E-2</v>
      </c>
      <c r="KQ443" s="279">
        <f t="shared" si="1656"/>
        <v>1.1088308649032121</v>
      </c>
      <c r="KR443" s="76">
        <f t="shared" si="1657"/>
        <v>457.22180803980967</v>
      </c>
      <c r="KS443" s="77">
        <f t="shared" si="1820"/>
        <v>520.32298976738377</v>
      </c>
      <c r="KT443" s="77">
        <f t="shared" si="1658"/>
        <v>14.929467031770571</v>
      </c>
      <c r="KU443" s="77">
        <f t="shared" si="1821"/>
        <v>17.240548528288656</v>
      </c>
      <c r="KV443" s="282">
        <f t="shared" si="1822"/>
        <v>605.90173743946229</v>
      </c>
      <c r="KW443" s="73">
        <f t="shared" si="1590"/>
        <v>0.75461379261268791</v>
      </c>
      <c r="KX443" s="74">
        <f t="shared" si="1591"/>
        <v>2.4640079585944785E-2</v>
      </c>
      <c r="KY443" s="279">
        <f t="shared" si="1592"/>
        <v>1.1079585338383813</v>
      </c>
      <c r="KZ443" s="76">
        <f t="shared" si="1659"/>
        <v>1905.6880262040652</v>
      </c>
      <c r="LA443" s="77">
        <f t="shared" si="1823"/>
        <v>2168.692030700488</v>
      </c>
      <c r="LB443" s="77">
        <f t="shared" si="1660"/>
        <v>60.807586586943373</v>
      </c>
      <c r="LC443" s="77">
        <f t="shared" si="1824"/>
        <v>70.220600990602208</v>
      </c>
      <c r="LD443" s="286">
        <f t="shared" si="1825"/>
        <v>3899.8696628668308</v>
      </c>
      <c r="LE443" s="73">
        <f t="shared" si="1661"/>
        <v>0.48865428615457268</v>
      </c>
      <c r="LF443" s="74">
        <f t="shared" si="1662"/>
        <v>1.5592209956638178E-2</v>
      </c>
      <c r="LG443" s="279">
        <f t="shared" si="1663"/>
        <v>1.0698528521334802</v>
      </c>
      <c r="LH443" s="76">
        <f t="shared" si="1664"/>
        <v>304.4404332153336</v>
      </c>
      <c r="LI443" s="77">
        <f t="shared" si="1826"/>
        <v>346.45625740338176</v>
      </c>
      <c r="LJ443" s="77">
        <f t="shared" si="1665"/>
        <v>9.9336099810172023</v>
      </c>
      <c r="LK443" s="77">
        <f t="shared" si="1827"/>
        <v>11.471332806078665</v>
      </c>
      <c r="LL443" s="282">
        <f t="shared" si="1828"/>
        <v>410.37166738286129</v>
      </c>
      <c r="LM443" s="73">
        <f t="shared" si="1849"/>
        <v>0.74186513693037726</v>
      </c>
      <c r="LN443" s="74">
        <f t="shared" si="1850"/>
        <v>2.4206373808329996E-2</v>
      </c>
      <c r="LO443" s="279">
        <f t="shared" si="1851"/>
        <v>1.1061319542132908</v>
      </c>
      <c r="LP443" s="76">
        <f t="shared" si="1666"/>
        <v>6.4202093451560874E-2</v>
      </c>
      <c r="LQ443" s="77">
        <f t="shared" si="1829"/>
        <v>7.3062624368810794E-2</v>
      </c>
      <c r="LR443" s="77">
        <f t="shared" si="1667"/>
        <v>1.2316900883518657E-3</v>
      </c>
      <c r="LS443" s="77">
        <f t="shared" si="1830"/>
        <v>1.4223557140287345E-3</v>
      </c>
      <c r="LT443" s="282">
        <f t="shared" si="1831"/>
        <v>0.92320491949545436</v>
      </c>
      <c r="LU443" s="73">
        <f t="shared" si="1599"/>
        <v>6.9542624931687211E-2</v>
      </c>
      <c r="LV443" s="74">
        <f t="shared" si="1600"/>
        <v>1.3341459326549118E-3</v>
      </c>
      <c r="LW443" s="279">
        <f t="shared" si="1601"/>
        <v>1.0098041034571972</v>
      </c>
      <c r="LX443" s="76">
        <f t="shared" si="1668"/>
        <v>62.777294912846408</v>
      </c>
      <c r="LY443" s="77">
        <f t="shared" si="1832"/>
        <v>71.441189383768332</v>
      </c>
      <c r="LZ443" s="77">
        <f t="shared" si="1669"/>
        <v>1.2043559292351249</v>
      </c>
      <c r="MA443" s="77">
        <f t="shared" si="1833"/>
        <v>1.3907902270807222</v>
      </c>
      <c r="MB443" s="286">
        <f t="shared" si="1834"/>
        <v>902.71693965718327</v>
      </c>
      <c r="MC443" s="73">
        <f t="shared" si="1593"/>
        <v>6.9542613143702359E-2</v>
      </c>
      <c r="MD443" s="74">
        <f t="shared" si="1594"/>
        <v>1.3341457065073935E-3</v>
      </c>
      <c r="ME443" s="279">
        <f t="shared" si="1595"/>
        <v>1.0098041017953296</v>
      </c>
      <c r="MF443" s="76">
        <f t="shared" si="1670"/>
        <v>0</v>
      </c>
      <c r="MG443" s="77">
        <f t="shared" si="1835"/>
        <v>0</v>
      </c>
      <c r="MH443" s="77">
        <f t="shared" si="1671"/>
        <v>0</v>
      </c>
      <c r="MI443" s="77">
        <f t="shared" si="1836"/>
        <v>0</v>
      </c>
      <c r="MJ443" s="286">
        <f t="shared" si="1837"/>
        <v>0</v>
      </c>
      <c r="MK443" s="73"/>
      <c r="ML443" s="74"/>
      <c r="MM443" s="279"/>
      <c r="MN443" s="287">
        <f t="shared" si="1838"/>
        <v>1.0809704400664353</v>
      </c>
      <c r="MO443" s="288">
        <f t="shared" si="1838"/>
        <v>1.0809704400664353</v>
      </c>
      <c r="MP443" s="288">
        <f t="shared" si="1838"/>
        <v>1.0856597478272165</v>
      </c>
      <c r="MQ443" s="289">
        <f t="shared" si="1672"/>
        <v>1.0872527914083763</v>
      </c>
      <c r="MR443" s="290">
        <f t="shared" si="1839"/>
        <v>3.9627295362395452</v>
      </c>
      <c r="MS443" s="291">
        <f t="shared" si="1602"/>
        <v>3.9627295362395452</v>
      </c>
      <c r="MT443" s="291">
        <f t="shared" si="1673"/>
        <v>3.3286327868382459</v>
      </c>
      <c r="MU443" s="292">
        <f t="shared" si="1603"/>
        <v>3.5909785194635853</v>
      </c>
      <c r="MV443" s="359">
        <f t="shared" si="1674"/>
        <v>0.2623457326253395</v>
      </c>
      <c r="MW443" s="360">
        <f t="shared" si="1675"/>
        <v>0.37404026241502741</v>
      </c>
      <c r="MX443" s="360">
        <f t="shared" si="1676"/>
        <v>0.37175101677596012</v>
      </c>
      <c r="MY443" s="360">
        <f t="shared" si="1677"/>
        <v>1.0573683384727863E-2</v>
      </c>
      <c r="MZ443" s="360">
        <f t="shared" si="1678"/>
        <v>0</v>
      </c>
      <c r="NA443" s="360">
        <f t="shared" si="1679"/>
        <v>0</v>
      </c>
      <c r="NB443" s="360">
        <f t="shared" si="1680"/>
        <v>0.68948082459903826</v>
      </c>
      <c r="NC443" s="360">
        <f t="shared" si="1681"/>
        <v>4.2512752755548E-2</v>
      </c>
      <c r="ND443" s="360">
        <f t="shared" si="1682"/>
        <v>1.110784513802917E-3</v>
      </c>
      <c r="NE443" s="360">
        <f t="shared" si="1683"/>
        <v>0.43843172398273006</v>
      </c>
      <c r="NF443" s="360">
        <f t="shared" si="1684"/>
        <v>0.19156603050065613</v>
      </c>
      <c r="NG443" s="360">
        <f t="shared" si="1685"/>
        <v>1.1909601949949902</v>
      </c>
      <c r="NH443" s="360">
        <f t="shared" si="1686"/>
        <v>0.12952805183837635</v>
      </c>
      <c r="NI443" s="360">
        <f t="shared" si="1687"/>
        <v>2.0196082069143945E-4</v>
      </c>
      <c r="NJ443" s="360">
        <f t="shared" si="1688"/>
        <v>0.26022651703265642</v>
      </c>
      <c r="NK443" s="361">
        <f t="shared" si="1689"/>
        <v>0</v>
      </c>
      <c r="NL443" s="145">
        <f t="shared" si="1840"/>
        <v>3.9627295362395452</v>
      </c>
      <c r="NM443" s="56">
        <f t="shared" si="1604"/>
        <v>3.9627295362395452</v>
      </c>
      <c r="NN443" s="56">
        <f t="shared" si="1841"/>
        <v>3.3286327868382459</v>
      </c>
      <c r="NO443" s="58">
        <f t="shared" si="1596"/>
        <v>3.5909785194635853</v>
      </c>
      <c r="NP443" s="55">
        <f t="shared" si="1690"/>
        <v>1.0809704400664353</v>
      </c>
      <c r="NQ443" s="56">
        <f t="shared" si="1597"/>
        <v>1.0809704400664353</v>
      </c>
      <c r="NR443" s="56">
        <f t="shared" si="1691"/>
        <v>1.0856597478272165</v>
      </c>
      <c r="NS443" s="61">
        <f t="shared" si="1598"/>
        <v>1.0872527914083763</v>
      </c>
      <c r="NT443" s="41"/>
      <c r="NU443" s="86">
        <f t="shared" si="1852"/>
        <v>0</v>
      </c>
      <c r="NV443" s="86">
        <f t="shared" si="1852"/>
        <v>0</v>
      </c>
      <c r="NW443" s="86">
        <f t="shared" si="1852"/>
        <v>0</v>
      </c>
      <c r="NX443" s="86">
        <f t="shared" si="1842"/>
        <v>0</v>
      </c>
      <c r="NY443" s="87">
        <f t="shared" si="1853"/>
        <v>0</v>
      </c>
      <c r="NZ443" s="87">
        <f t="shared" si="1853"/>
        <v>0</v>
      </c>
      <c r="OA443" s="87">
        <f t="shared" si="1853"/>
        <v>0</v>
      </c>
      <c r="OB443" s="87">
        <f t="shared" si="1843"/>
        <v>0</v>
      </c>
      <c r="OC443" s="26"/>
    </row>
    <row r="444" spans="1:393" thickBot="1" x14ac:dyDescent="0.35">
      <c r="A444" s="136" t="s">
        <v>986</v>
      </c>
      <c r="B444" s="137" t="s">
        <v>987</v>
      </c>
      <c r="C444" s="133" t="s">
        <v>100</v>
      </c>
      <c r="D444" s="64">
        <f>VLOOKUP(B444,[1]УсіТ_1!$A$10:$G$556,6,FALSE)</f>
        <v>4408.8</v>
      </c>
      <c r="E444" s="64">
        <f>VLOOKUP(B444,[1]УсіТ_1!$A$10:$G$556,7,FALSE)</f>
        <v>43</v>
      </c>
      <c r="F444" s="38"/>
      <c r="G444" s="38"/>
      <c r="H444" s="39"/>
      <c r="I444" s="256">
        <v>3.7105999999999999</v>
      </c>
      <c r="J444" s="62">
        <v>3.7105999999999999</v>
      </c>
      <c r="K444" s="257">
        <f t="shared" si="1692"/>
        <v>3.1452999999999998</v>
      </c>
      <c r="L444" s="293">
        <f t="shared" si="1693"/>
        <v>3.3654999999999999</v>
      </c>
      <c r="M444" s="63">
        <v>0.22020000000000001</v>
      </c>
      <c r="N444" s="63">
        <v>0.37780000000000002</v>
      </c>
      <c r="O444" s="63">
        <v>0.34510000000000002</v>
      </c>
      <c r="P444" s="63">
        <v>9.2999999999999992E-3</v>
      </c>
      <c r="Q444" s="63">
        <v>0</v>
      </c>
      <c r="R444" s="63">
        <v>0</v>
      </c>
      <c r="S444" s="63">
        <v>0.63470000000000004</v>
      </c>
      <c r="T444" s="63">
        <v>4.2200000000000001E-2</v>
      </c>
      <c r="U444" s="63">
        <v>1.1000000000000001E-3</v>
      </c>
      <c r="V444" s="63">
        <v>0.39589999999999997</v>
      </c>
      <c r="W444" s="63">
        <v>0.17319999999999999</v>
      </c>
      <c r="X444" s="63">
        <v>1.1237999999999999</v>
      </c>
      <c r="Y444" s="63">
        <v>0.1295</v>
      </c>
      <c r="Z444" s="63">
        <v>2.0000000000000001E-4</v>
      </c>
      <c r="AA444" s="63">
        <v>0.2576</v>
      </c>
      <c r="AB444" s="259">
        <v>0</v>
      </c>
      <c r="AC444" s="144">
        <v>350.9</v>
      </c>
      <c r="AD444" s="70">
        <v>77.197999999999993</v>
      </c>
      <c r="AE444" s="70">
        <v>255.47827554524301</v>
      </c>
      <c r="AF444" s="68">
        <f t="shared" si="1694"/>
        <v>17.944794074297867</v>
      </c>
      <c r="AG444" s="68">
        <f t="shared" si="1695"/>
        <v>81.462313896907276</v>
      </c>
      <c r="AH444" s="71">
        <v>12.039981487625001</v>
      </c>
      <c r="AI444" s="71">
        <v>75.019363655641698</v>
      </c>
      <c r="AJ444" s="68">
        <f t="shared" si="1696"/>
        <v>1.0281403789005694</v>
      </c>
      <c r="AK444" s="68">
        <f t="shared" si="1697"/>
        <v>43.927888466015617</v>
      </c>
      <c r="AL444" s="71">
        <v>38.531781034425499</v>
      </c>
      <c r="AM444" s="69">
        <f t="shared" si="1698"/>
        <v>971.00088206752218</v>
      </c>
      <c r="AN444" s="260">
        <v>583.67999999999995</v>
      </c>
      <c r="AO444" s="71">
        <v>128.40960000000001</v>
      </c>
      <c r="AP444" s="71">
        <v>424.95742339768498</v>
      </c>
      <c r="AQ444" s="68">
        <f t="shared" si="1699"/>
        <v>29.849009419453392</v>
      </c>
      <c r="AR444" s="68">
        <f t="shared" si="1700"/>
        <v>135.50277393943261</v>
      </c>
      <c r="AS444" s="71">
        <v>56.182718547958302</v>
      </c>
      <c r="AT444" s="261">
        <f t="shared" si="1609"/>
        <v>12.184766209787485</v>
      </c>
      <c r="AU444" s="71">
        <v>128.68493947736701</v>
      </c>
      <c r="AV444" s="68">
        <f t="shared" si="1701"/>
        <v>1.7636270955373148</v>
      </c>
      <c r="AW444" s="68">
        <f t="shared" si="1702"/>
        <v>75.35198105073016</v>
      </c>
      <c r="AX444" s="71">
        <v>66.095734071150304</v>
      </c>
      <c r="AY444" s="69">
        <f t="shared" si="1703"/>
        <v>1665.6124985929926</v>
      </c>
      <c r="AZ444" s="260">
        <v>187</v>
      </c>
      <c r="BA444" s="260">
        <v>953.17016666666905</v>
      </c>
      <c r="BB444" s="260">
        <v>99.4020316666669</v>
      </c>
      <c r="BC444" s="262">
        <f t="shared" si="1704"/>
        <v>79.521625333333532</v>
      </c>
      <c r="BD444" s="262">
        <f t="shared" si="1610"/>
        <v>19.880406333333369</v>
      </c>
      <c r="BE444" s="260">
        <v>37.309803666666703</v>
      </c>
      <c r="BF444" s="262">
        <f t="shared" si="1705"/>
        <v>29.847842933333364</v>
      </c>
      <c r="BG444" s="262">
        <f t="shared" si="1611"/>
        <v>7.4619607333333384</v>
      </c>
      <c r="BH444" s="260">
        <v>117.52824247423634</v>
      </c>
      <c r="BI444" s="263">
        <f t="shared" si="1706"/>
        <v>68.819132493758985</v>
      </c>
      <c r="BJ444" s="68">
        <f t="shared" si="1707"/>
        <v>1.6107245631094089</v>
      </c>
      <c r="BK444" s="260">
        <v>60.365394658898495</v>
      </c>
      <c r="BL444" s="69">
        <f t="shared" si="1708"/>
        <v>1521.3307669597652</v>
      </c>
      <c r="BM444" s="260">
        <v>13.84</v>
      </c>
      <c r="BN444" s="260">
        <v>3.0448</v>
      </c>
      <c r="BO444" s="260">
        <v>10.0764301326479</v>
      </c>
      <c r="BP444" s="68">
        <f t="shared" si="1709"/>
        <v>0.70776845251718845</v>
      </c>
      <c r="BQ444" s="68">
        <f t="shared" si="1710"/>
        <v>3.2129906649563744</v>
      </c>
      <c r="BR444" s="260">
        <v>2.4054172988750002</v>
      </c>
      <c r="BS444" s="260">
        <v>3.16707262192168</v>
      </c>
      <c r="BT444" s="68">
        <f t="shared" si="1711"/>
        <v>4.3404730283436624E-2</v>
      </c>
      <c r="BU444" s="68">
        <f t="shared" si="1712"/>
        <v>1.8544920420567275</v>
      </c>
      <c r="BV444" s="260">
        <v>1.6266860026722301</v>
      </c>
      <c r="BW444" s="69">
        <f t="shared" si="1713"/>
        <v>40.992487267340174</v>
      </c>
      <c r="BX444" s="260">
        <v>0</v>
      </c>
      <c r="BY444" s="260">
        <v>0</v>
      </c>
      <c r="BZ444" s="263">
        <f t="shared" si="1714"/>
        <v>0</v>
      </c>
      <c r="CA444" s="263">
        <f t="shared" si="1715"/>
        <v>0</v>
      </c>
      <c r="CB444" s="260">
        <v>0</v>
      </c>
      <c r="CC444" s="264">
        <f t="shared" si="1716"/>
        <v>0</v>
      </c>
      <c r="CD444" s="260">
        <v>0</v>
      </c>
      <c r="CE444" s="260">
        <v>0</v>
      </c>
      <c r="CF444" s="263">
        <f t="shared" si="1717"/>
        <v>0</v>
      </c>
      <c r="CG444" s="263">
        <f t="shared" si="1718"/>
        <v>0</v>
      </c>
      <c r="CH444" s="260">
        <v>0</v>
      </c>
      <c r="CI444" s="69">
        <f t="shared" si="1719"/>
        <v>0</v>
      </c>
      <c r="CJ444" s="260">
        <v>1131.0437517802698</v>
      </c>
      <c r="CK444" s="260">
        <v>248.82964747680813</v>
      </c>
      <c r="CL444" s="260">
        <v>84.958445452527002</v>
      </c>
      <c r="CM444" s="260">
        <v>42.744425128594266</v>
      </c>
      <c r="CN444" s="260">
        <v>539.90854124457132</v>
      </c>
      <c r="CO444" s="265">
        <f t="shared" si="1720"/>
        <v>37.923175937018691</v>
      </c>
      <c r="CP444" s="266">
        <f t="shared" si="1721"/>
        <v>172.1563172783265</v>
      </c>
      <c r="CQ444" s="260">
        <v>216.20303874829671</v>
      </c>
      <c r="CR444" s="265">
        <f t="shared" si="1722"/>
        <v>2.9630626460454064</v>
      </c>
      <c r="CS444" s="265">
        <f t="shared" si="1723"/>
        <v>126.59855415122013</v>
      </c>
      <c r="CT444" s="260">
        <v>111.04717158448304</v>
      </c>
      <c r="CU444" s="267">
        <f t="shared" si="1612"/>
        <v>2798.3887155443467</v>
      </c>
      <c r="CV444" s="260">
        <v>133.23920000000018</v>
      </c>
      <c r="CW444" s="260">
        <v>14.369301891566501</v>
      </c>
      <c r="CX444" s="68">
        <f t="shared" si="1724"/>
        <v>0.19693128242391889</v>
      </c>
      <c r="CY444" s="68">
        <f t="shared" si="1725"/>
        <v>8.4140021998143304</v>
      </c>
      <c r="CZ444" s="260">
        <v>7.3804250945783201</v>
      </c>
      <c r="DA444" s="69">
        <f t="shared" si="1726"/>
        <v>185.986712383374</v>
      </c>
      <c r="DB444" s="260">
        <v>3.4143999999999992</v>
      </c>
      <c r="DC444" s="260">
        <v>0.368229052550334</v>
      </c>
      <c r="DD444" s="68">
        <f t="shared" si="1727"/>
        <v>5.0465791652023273E-3</v>
      </c>
      <c r="DE444" s="68">
        <f t="shared" si="1728"/>
        <v>0.21561799463705827</v>
      </c>
      <c r="DF444" s="260">
        <v>0.18913145262751699</v>
      </c>
      <c r="DG444" s="69">
        <f t="shared" si="1729"/>
        <v>4.7661126062134196</v>
      </c>
      <c r="DH444" s="260">
        <v>636.93684617794975</v>
      </c>
      <c r="DI444" s="260">
        <v>140.12610615914895</v>
      </c>
      <c r="DJ444" s="260">
        <v>9.6629048650583282</v>
      </c>
      <c r="DK444" s="260">
        <v>463.69002401754739</v>
      </c>
      <c r="DL444" s="68">
        <f t="shared" si="1730"/>
        <v>32.56958728699253</v>
      </c>
      <c r="DM444" s="68">
        <f t="shared" si="1731"/>
        <v>147.85312843828319</v>
      </c>
      <c r="DN444" s="260">
        <v>134.85172928105101</v>
      </c>
      <c r="DO444" s="68">
        <f t="shared" si="1732"/>
        <v>1.848142949796804</v>
      </c>
      <c r="DP444" s="68">
        <f t="shared" si="1733"/>
        <v>78.962969487436538</v>
      </c>
      <c r="DQ444" s="260">
        <v>69.263148226935598</v>
      </c>
      <c r="DR444" s="264">
        <f t="shared" si="1734"/>
        <v>1745.4369104732291</v>
      </c>
      <c r="DS444" s="260">
        <v>276.13</v>
      </c>
      <c r="DT444" s="260">
        <v>60.748600000000003</v>
      </c>
      <c r="DU444" s="260">
        <v>201.04079859306901</v>
      </c>
      <c r="DV444" s="68">
        <f t="shared" si="1735"/>
        <v>14.121105693177167</v>
      </c>
      <c r="DW444" s="68">
        <f t="shared" si="1736"/>
        <v>64.104271120983171</v>
      </c>
      <c r="DX444" s="260">
        <v>5.1823617784999998</v>
      </c>
      <c r="DY444" s="260">
        <v>3.8170264226250001</v>
      </c>
      <c r="DZ444" s="260">
        <v>0</v>
      </c>
      <c r="EA444" s="260">
        <v>58.982950645268403</v>
      </c>
      <c r="EB444" s="68">
        <f t="shared" si="1737"/>
        <v>0.80836133859340342</v>
      </c>
      <c r="EC444" s="68">
        <f t="shared" si="1738"/>
        <v>34.537702682139496</v>
      </c>
      <c r="ED444" s="267">
        <v>30.295086871973101</v>
      </c>
      <c r="EE444" s="69">
        <f t="shared" si="1739"/>
        <v>763.43618917372248</v>
      </c>
      <c r="EF444" s="260">
        <v>1093.6789480952375</v>
      </c>
      <c r="EG444" s="260">
        <v>240.60936858095226</v>
      </c>
      <c r="EH444" s="260">
        <v>1418.9233005523633</v>
      </c>
      <c r="EI444" s="260">
        <v>796.27019566687636</v>
      </c>
      <c r="EJ444" s="268">
        <f t="shared" si="1740"/>
        <v>55.930018543641395</v>
      </c>
      <c r="EK444" s="266">
        <f t="shared" si="1741"/>
        <v>253.90030713073151</v>
      </c>
      <c r="EL444" s="260">
        <v>382.79707269421453</v>
      </c>
      <c r="EM444" s="268">
        <f t="shared" si="1742"/>
        <v>5.2462338812742102</v>
      </c>
      <c r="EN444" s="268">
        <f t="shared" si="1743"/>
        <v>224.14835710438811</v>
      </c>
      <c r="EO444" s="269">
        <f t="shared" si="1744"/>
        <v>3932.2788855896438</v>
      </c>
      <c r="EP444" s="69">
        <f t="shared" si="1745"/>
        <v>4954.6713958429509</v>
      </c>
      <c r="EQ444" s="260">
        <v>202.53</v>
      </c>
      <c r="ER444" s="260">
        <v>44.556600000000003</v>
      </c>
      <c r="ES444" s="260">
        <v>147.4551585813</v>
      </c>
      <c r="ET444" s="68">
        <f t="shared" si="1746"/>
        <v>10.357250338750511</v>
      </c>
      <c r="EU444" s="68">
        <f t="shared" si="1747"/>
        <v>47.017846775550474</v>
      </c>
      <c r="EV444" s="260">
        <v>14.45773889625</v>
      </c>
      <c r="EW444" s="260">
        <v>44.108920293381303</v>
      </c>
      <c r="EX444" s="68">
        <f t="shared" si="1748"/>
        <v>0.60451275262079074</v>
      </c>
      <c r="EY444" s="68">
        <f t="shared" si="1749"/>
        <v>25.828154713470596</v>
      </c>
      <c r="EZ444" s="260">
        <v>22.655420888546601</v>
      </c>
      <c r="FA444" s="69">
        <f t="shared" si="1750"/>
        <v>570.91660639137342</v>
      </c>
      <c r="FB444" s="260">
        <v>0.83333333333333348</v>
      </c>
      <c r="FC444" s="260">
        <v>8.9871586162120806E-2</v>
      </c>
      <c r="FD444" s="68">
        <f t="shared" si="1751"/>
        <v>1.2316900883518657E-3</v>
      </c>
      <c r="FE444" s="68">
        <f t="shared" si="1752"/>
        <v>5.2624666763574489E-2</v>
      </c>
      <c r="FF444" s="260">
        <v>4.6160245974772703E-2</v>
      </c>
      <c r="FG444" s="69">
        <f t="shared" si="1753"/>
        <v>1.1632381985642724</v>
      </c>
      <c r="FH444" s="260">
        <v>813.75412066666604</v>
      </c>
      <c r="FI444" s="260">
        <v>87.760048284330196</v>
      </c>
      <c r="FJ444" s="68">
        <f t="shared" si="1754"/>
        <v>1.2027514617367454</v>
      </c>
      <c r="FK444" s="68">
        <f t="shared" si="1755"/>
        <v>51.388247313082687</v>
      </c>
      <c r="FL444" s="260">
        <v>45.075499999999998</v>
      </c>
      <c r="FM444" s="69">
        <f t="shared" si="1756"/>
        <v>1135.9076027411954</v>
      </c>
      <c r="FN444" s="260">
        <v>0</v>
      </c>
      <c r="FO444" s="260">
        <v>0</v>
      </c>
      <c r="FP444" s="68">
        <f t="shared" si="1757"/>
        <v>0</v>
      </c>
      <c r="FQ444" s="68">
        <f t="shared" si="1758"/>
        <v>0</v>
      </c>
      <c r="FR444" s="260">
        <v>0</v>
      </c>
      <c r="FS444" s="264">
        <f t="shared" si="1759"/>
        <v>0</v>
      </c>
      <c r="FT444" s="270">
        <f t="shared" si="1613"/>
        <v>16359.610118242588</v>
      </c>
      <c r="FU444" s="271">
        <f t="shared" si="1614"/>
        <v>5232.262268270365</v>
      </c>
      <c r="FV444" s="272">
        <f t="shared" si="1760"/>
        <v>1580.8764043634001</v>
      </c>
      <c r="FW444" s="272">
        <f t="shared" si="1615"/>
        <v>164.29865960504864</v>
      </c>
      <c r="FX444" s="272">
        <f t="shared" si="1616"/>
        <v>953.17016666666905</v>
      </c>
      <c r="FY444" s="272">
        <f t="shared" si="1617"/>
        <v>0</v>
      </c>
      <c r="FZ444" s="272">
        <f t="shared" si="1618"/>
        <v>0</v>
      </c>
      <c r="GA444" s="272">
        <f t="shared" si="1619"/>
        <v>133.23920000000018</v>
      </c>
      <c r="GB444" s="272">
        <f t="shared" si="1620"/>
        <v>3.4143999999999992</v>
      </c>
      <c r="GC444" s="272">
        <f t="shared" si="1621"/>
        <v>813.75412066666604</v>
      </c>
      <c r="GD444" s="272">
        <f t="shared" si="1622"/>
        <v>0</v>
      </c>
      <c r="GE444" s="272">
        <f t="shared" si="1623"/>
        <v>2838.8768471789399</v>
      </c>
      <c r="GF444" s="273">
        <f t="shared" si="1624"/>
        <v>1104.3561380791089</v>
      </c>
      <c r="GG444" s="273">
        <f t="shared" si="1625"/>
        <v>199.40270974584874</v>
      </c>
      <c r="GH444" s="272">
        <f t="shared" si="1761"/>
        <v>1263.9307807059879</v>
      </c>
      <c r="GI444" s="274">
        <f t="shared" si="1762"/>
        <v>902.92166372592703</v>
      </c>
      <c r="GJ444" s="275">
        <f t="shared" si="1626"/>
        <v>17.322171349575566</v>
      </c>
      <c r="GK444" s="271">
        <f t="shared" si="1763"/>
        <v>12983.822847457079</v>
      </c>
      <c r="GL444" s="276">
        <f t="shared" si="1764"/>
        <v>16359.61678779592</v>
      </c>
      <c r="GM444" s="272">
        <f t="shared" si="1765"/>
        <v>7239.5400700754008</v>
      </c>
      <c r="GN444" s="272">
        <f t="shared" si="1766"/>
        <v>381.02354070047295</v>
      </c>
      <c r="GO444" s="277">
        <f t="shared" si="1767"/>
        <v>0.5575815501436302</v>
      </c>
      <c r="GP444" s="278">
        <f t="shared" si="1768"/>
        <v>2.9346021212473455E-2</v>
      </c>
      <c r="GQ444" s="279">
        <f t="shared" si="1769"/>
        <v>1.0814945938190133</v>
      </c>
      <c r="GR444" s="280">
        <f t="shared" si="1770"/>
        <v>12983.822847457079</v>
      </c>
      <c r="GS444" s="272">
        <f t="shared" si="1771"/>
        <v>7239.5400700754008</v>
      </c>
      <c r="GT444" s="272">
        <f t="shared" si="1627"/>
        <v>381.02354070047295</v>
      </c>
      <c r="GU444" s="73">
        <f t="shared" si="1772"/>
        <v>0.5575815501436302</v>
      </c>
      <c r="GV444" s="74">
        <f t="shared" si="1773"/>
        <v>2.9346021212473455E-2</v>
      </c>
      <c r="GW444" s="279">
        <f t="shared" si="1774"/>
        <v>1.0814945938190133</v>
      </c>
      <c r="GX444" s="280">
        <f t="shared" si="1775"/>
        <v>11005.78185616558</v>
      </c>
      <c r="GY444" s="272">
        <f t="shared" si="1628"/>
        <v>6574.5066815502496</v>
      </c>
      <c r="GZ444" s="272">
        <f t="shared" si="1629"/>
        <v>251.0704134174982</v>
      </c>
      <c r="HA444" s="73">
        <f t="shared" si="1776"/>
        <v>0.59736843483474333</v>
      </c>
      <c r="HB444" s="74">
        <f t="shared" si="1777"/>
        <v>2.2812592208235106E-2</v>
      </c>
      <c r="HC444" s="279">
        <f t="shared" si="1778"/>
        <v>1.0859742069653777</v>
      </c>
      <c r="HD444" s="280">
        <f t="shared" si="1779"/>
        <v>11776.417476854091</v>
      </c>
      <c r="HE444" s="272">
        <f t="shared" si="1630"/>
        <v>7155.5807284330149</v>
      </c>
      <c r="HF444" s="272">
        <f t="shared" si="1631"/>
        <v>270.04334787069661</v>
      </c>
      <c r="HG444" s="73">
        <f t="shared" si="1780"/>
        <v>0.60761948550965694</v>
      </c>
      <c r="HH444" s="74">
        <f t="shared" si="1781"/>
        <v>2.2930857232384309E-2</v>
      </c>
      <c r="HI444" s="281">
        <f t="shared" si="1782"/>
        <v>1.0874072618947608</v>
      </c>
      <c r="HJ444" s="72">
        <f t="shared" si="1632"/>
        <v>4.0129938398248308</v>
      </c>
      <c r="HK444" s="73">
        <f t="shared" si="1783"/>
        <v>4.0129938398248308</v>
      </c>
      <c r="HL444" s="73">
        <f t="shared" si="1633"/>
        <v>3.4157146731682024</v>
      </c>
      <c r="HM444" s="74">
        <f t="shared" si="1784"/>
        <v>3.6596691399068173</v>
      </c>
      <c r="HN444" s="75"/>
      <c r="HO444" s="75"/>
      <c r="HP444" s="76">
        <f t="shared" si="1785"/>
        <v>581.07404688276597</v>
      </c>
      <c r="HQ444" s="77">
        <f t="shared" si="1786"/>
        <v>661.26807609305649</v>
      </c>
      <c r="HR444" s="77">
        <f t="shared" si="1787"/>
        <v>18.972934453198437</v>
      </c>
      <c r="HS444" s="77">
        <f t="shared" si="1788"/>
        <v>21.909944706553556</v>
      </c>
      <c r="HT444" s="282">
        <f t="shared" si="1789"/>
        <v>770.63562068850968</v>
      </c>
      <c r="HU444" s="73">
        <f t="shared" si="1844"/>
        <v>0.75401919050097432</v>
      </c>
      <c r="HV444" s="74">
        <f t="shared" si="1845"/>
        <v>2.461985138481846E-2</v>
      </c>
      <c r="HW444" s="279">
        <f t="shared" si="1605"/>
        <v>1.1078733414754094</v>
      </c>
      <c r="HX444" s="76">
        <f t="shared" si="1790"/>
        <v>969.33240108799862</v>
      </c>
      <c r="HY444" s="77">
        <f t="shared" si="1791"/>
        <v>1103.1099657621533</v>
      </c>
      <c r="HZ444" s="77">
        <f t="shared" si="1634"/>
        <v>43.797402724778195</v>
      </c>
      <c r="IA444" s="77">
        <f t="shared" si="1792"/>
        <v>50.577240666573864</v>
      </c>
      <c r="IB444" s="282">
        <f t="shared" si="1793"/>
        <v>1321.9146814230098</v>
      </c>
      <c r="IC444" s="73">
        <f t="shared" si="1846"/>
        <v>0.73327909486906917</v>
      </c>
      <c r="ID444" s="74">
        <f t="shared" si="1847"/>
        <v>3.3131792346561523E-2</v>
      </c>
      <c r="IE444" s="279">
        <f t="shared" si="1854"/>
        <v>1.1063286493381279</v>
      </c>
      <c r="IF444" s="76">
        <f t="shared" si="1635"/>
        <v>83.959341642385965</v>
      </c>
      <c r="IG444" s="77">
        <f t="shared" si="1794"/>
        <v>95.546570382451648</v>
      </c>
      <c r="IH444" s="77">
        <f t="shared" si="1636"/>
        <v>110.98019282977631</v>
      </c>
      <c r="II444" s="77">
        <f t="shared" si="1795"/>
        <v>128.1599266798257</v>
      </c>
      <c r="IJ444" s="282">
        <f t="shared" si="1796"/>
        <v>1207.4053706029881</v>
      </c>
      <c r="IK444" s="73">
        <f t="shared" si="1637"/>
        <v>6.9536995350994654E-2</v>
      </c>
      <c r="IL444" s="74">
        <f t="shared" si="1638"/>
        <v>9.1916265681634246E-2</v>
      </c>
      <c r="IM444" s="279">
        <f t="shared" si="1797"/>
        <v>1.0238254386559078</v>
      </c>
      <c r="IN444" s="76">
        <f t="shared" si="1639"/>
        <v>23.067128902555982</v>
      </c>
      <c r="IO444" s="77">
        <f t="shared" si="1798"/>
        <v>26.250623362397732</v>
      </c>
      <c r="IP444" s="77">
        <f t="shared" si="1640"/>
        <v>0.75117318280062506</v>
      </c>
      <c r="IQ444" s="77">
        <f t="shared" si="1799"/>
        <v>0.86745479149816185</v>
      </c>
      <c r="IR444" s="282">
        <f t="shared" si="1800"/>
        <v>32.533720053444583</v>
      </c>
      <c r="IS444" s="73">
        <f t="shared" si="1606"/>
        <v>0.70902217344535412</v>
      </c>
      <c r="IT444" s="74">
        <f t="shared" si="1607"/>
        <v>2.3089065178117953E-2</v>
      </c>
      <c r="IU444" s="279">
        <f t="shared" si="1608"/>
        <v>1.1014263374467661</v>
      </c>
      <c r="IV444" s="76">
        <f t="shared" si="1641"/>
        <v>0</v>
      </c>
      <c r="IW444" s="77">
        <f t="shared" si="1801"/>
        <v>0</v>
      </c>
      <c r="IX444" s="77">
        <f t="shared" si="1802"/>
        <v>0</v>
      </c>
      <c r="IY444" s="77">
        <f t="shared" si="1803"/>
        <v>0</v>
      </c>
      <c r="IZ444" s="282">
        <f t="shared" si="1804"/>
        <v>0</v>
      </c>
      <c r="JA444" s="283"/>
      <c r="JB444" s="284"/>
      <c r="JC444" s="285"/>
      <c r="JD444" s="76">
        <f t="shared" si="1642"/>
        <v>0</v>
      </c>
      <c r="JE444" s="77">
        <f t="shared" si="1805"/>
        <v>0</v>
      </c>
      <c r="JF444" s="77">
        <f t="shared" si="1643"/>
        <v>0</v>
      </c>
      <c r="JG444" s="77">
        <f t="shared" si="1806"/>
        <v>0</v>
      </c>
      <c r="JH444" s="282">
        <f t="shared" si="1807"/>
        <v>0</v>
      </c>
      <c r="JI444" s="283"/>
      <c r="JJ444" s="284"/>
      <c r="JK444" s="285"/>
      <c r="JL444" s="76">
        <f t="shared" si="1644"/>
        <v>1744.3543424011248</v>
      </c>
      <c r="JM444" s="77">
        <f t="shared" si="1808"/>
        <v>1985.0926851959039</v>
      </c>
      <c r="JN444" s="77">
        <f t="shared" si="1645"/>
        <v>83.630663711658357</v>
      </c>
      <c r="JO444" s="77">
        <f t="shared" si="1809"/>
        <v>96.576690454223069</v>
      </c>
      <c r="JP444" s="282">
        <f t="shared" si="1810"/>
        <v>2220.9434250351956</v>
      </c>
      <c r="JQ444" s="73">
        <f t="shared" si="1646"/>
        <v>0.78541142594547708</v>
      </c>
      <c r="JR444" s="74">
        <f t="shared" si="1647"/>
        <v>3.7655467838102655E-2</v>
      </c>
      <c r="JS444" s="279">
        <f t="shared" si="1848"/>
        <v>1.1142236973160735</v>
      </c>
      <c r="JT444" s="76">
        <f t="shared" si="1648"/>
        <v>10.265082683773484</v>
      </c>
      <c r="JU444" s="77">
        <f t="shared" si="1811"/>
        <v>11.681766744961061</v>
      </c>
      <c r="JV444" s="77">
        <f t="shared" si="1649"/>
        <v>0.19693128242391889</v>
      </c>
      <c r="JW444" s="77">
        <f t="shared" si="1812"/>
        <v>0.22741624494314153</v>
      </c>
      <c r="JX444" s="282">
        <f t="shared" si="1813"/>
        <v>147.60850189156668</v>
      </c>
      <c r="JY444" s="73">
        <f t="shared" si="1855"/>
        <v>6.954262493168735E-2</v>
      </c>
      <c r="JZ444" s="74">
        <f t="shared" si="1856"/>
        <v>1.3341459326549141E-3</v>
      </c>
      <c r="KA444" s="279">
        <f t="shared" si="1857"/>
        <v>1.0098041034571972</v>
      </c>
      <c r="KB444" s="76">
        <f t="shared" si="1650"/>
        <v>0.26305395345721111</v>
      </c>
      <c r="KC444" s="77">
        <f t="shared" si="1814"/>
        <v>0.29935802957384078</v>
      </c>
      <c r="KD444" s="77">
        <f t="shared" si="1651"/>
        <v>5.0465791652023273E-3</v>
      </c>
      <c r="KE444" s="77">
        <f t="shared" si="1815"/>
        <v>5.827789619975648E-3</v>
      </c>
      <c r="KF444" s="282">
        <f t="shared" si="1816"/>
        <v>3.7826290525503325</v>
      </c>
      <c r="KG444" s="73">
        <f t="shared" si="1858"/>
        <v>6.9542624931687211E-2</v>
      </c>
      <c r="KH444" s="74">
        <f t="shared" si="1859"/>
        <v>1.3341459326549113E-3</v>
      </c>
      <c r="KI444" s="279">
        <f t="shared" si="1860"/>
        <v>1.0098041034571972</v>
      </c>
      <c r="KJ444" s="76">
        <f t="shared" si="1652"/>
        <v>1053.7785918064767</v>
      </c>
      <c r="KK444" s="77">
        <f t="shared" si="1817"/>
        <v>1199.2105752616885</v>
      </c>
      <c r="KL444" s="77">
        <f t="shared" si="1653"/>
        <v>34.417730236789332</v>
      </c>
      <c r="KM444" s="77">
        <f t="shared" si="1818"/>
        <v>39.745594877444319</v>
      </c>
      <c r="KN444" s="282">
        <f t="shared" si="1819"/>
        <v>1385.2673892644675</v>
      </c>
      <c r="KO444" s="73">
        <f t="shared" si="1654"/>
        <v>0.76070410663893506</v>
      </c>
      <c r="KP444" s="74">
        <f t="shared" si="1655"/>
        <v>2.4845550038584276E-2</v>
      </c>
      <c r="KQ444" s="279">
        <f t="shared" si="1656"/>
        <v>1.1088308649032121</v>
      </c>
      <c r="KR444" s="76">
        <f t="shared" si="1657"/>
        <v>457.22180803980967</v>
      </c>
      <c r="KS444" s="77">
        <f t="shared" si="1820"/>
        <v>520.32298976738377</v>
      </c>
      <c r="KT444" s="77">
        <f t="shared" si="1658"/>
        <v>14.929467031770571</v>
      </c>
      <c r="KU444" s="77">
        <f t="shared" si="1821"/>
        <v>17.240548528288656</v>
      </c>
      <c r="KV444" s="282">
        <f t="shared" si="1822"/>
        <v>605.90173743946229</v>
      </c>
      <c r="KW444" s="73">
        <f t="shared" si="1590"/>
        <v>0.75461379261268791</v>
      </c>
      <c r="KX444" s="74">
        <f t="shared" si="1591"/>
        <v>2.4640079585944785E-2</v>
      </c>
      <c r="KY444" s="279">
        <f t="shared" si="1592"/>
        <v>1.1079585338383813</v>
      </c>
      <c r="KZ444" s="76">
        <f t="shared" si="1659"/>
        <v>1917.5076870430357</v>
      </c>
      <c r="LA444" s="77">
        <f t="shared" si="1823"/>
        <v>2182.1429229318451</v>
      </c>
      <c r="LB444" s="77">
        <f t="shared" si="1660"/>
        <v>61.176252424915603</v>
      </c>
      <c r="LC444" s="77">
        <f t="shared" si="1824"/>
        <v>70.646336300292546</v>
      </c>
      <c r="LD444" s="286">
        <f t="shared" si="1825"/>
        <v>3932.2788855896438</v>
      </c>
      <c r="LE444" s="73">
        <f t="shared" si="1661"/>
        <v>0.48763267886975065</v>
      </c>
      <c r="LF444" s="74">
        <f t="shared" si="1662"/>
        <v>1.5557455156373591E-2</v>
      </c>
      <c r="LG444" s="279">
        <f t="shared" si="1663"/>
        <v>1.0697064800690208</v>
      </c>
      <c r="LH444" s="76">
        <f t="shared" si="1664"/>
        <v>335.9587218166057</v>
      </c>
      <c r="LI444" s="77">
        <f t="shared" si="1826"/>
        <v>382.32438501451543</v>
      </c>
      <c r="LJ444" s="77">
        <f t="shared" si="1665"/>
        <v>10.961763091371301</v>
      </c>
      <c r="LK444" s="77">
        <f t="shared" si="1827"/>
        <v>12.658644017915579</v>
      </c>
      <c r="LL444" s="282">
        <f t="shared" si="1828"/>
        <v>453.10841777093128</v>
      </c>
      <c r="LM444" s="73">
        <f t="shared" si="1849"/>
        <v>0.74145327837729436</v>
      </c>
      <c r="LN444" s="74">
        <f t="shared" si="1850"/>
        <v>2.4192362493060136E-2</v>
      </c>
      <c r="LO444" s="279">
        <f t="shared" si="1851"/>
        <v>1.1060729446627762</v>
      </c>
      <c r="LP444" s="76">
        <f t="shared" si="1666"/>
        <v>6.4202093451560874E-2</v>
      </c>
      <c r="LQ444" s="77">
        <f t="shared" si="1829"/>
        <v>7.3062624368810794E-2</v>
      </c>
      <c r="LR444" s="77">
        <f t="shared" si="1667"/>
        <v>1.2316900883518657E-3</v>
      </c>
      <c r="LS444" s="77">
        <f t="shared" si="1830"/>
        <v>1.4223557140287345E-3</v>
      </c>
      <c r="LT444" s="282">
        <f t="shared" si="1831"/>
        <v>0.92320491949545436</v>
      </c>
      <c r="LU444" s="73">
        <f t="shared" si="1599"/>
        <v>6.9542624931687211E-2</v>
      </c>
      <c r="LV444" s="74">
        <f t="shared" si="1600"/>
        <v>1.3341459326549118E-3</v>
      </c>
      <c r="LW444" s="279">
        <f t="shared" si="1601"/>
        <v>1.0098041034571972</v>
      </c>
      <c r="LX444" s="76">
        <f t="shared" si="1668"/>
        <v>62.693661721960879</v>
      </c>
      <c r="LY444" s="77">
        <f t="shared" si="1832"/>
        <v>71.346013976208695</v>
      </c>
      <c r="LZ444" s="77">
        <f t="shared" si="1669"/>
        <v>1.2027514617367454</v>
      </c>
      <c r="MA444" s="77">
        <f t="shared" si="1833"/>
        <v>1.3889373880135936</v>
      </c>
      <c r="MB444" s="286">
        <f t="shared" si="1834"/>
        <v>901.51397042952021</v>
      </c>
      <c r="MC444" s="73">
        <f t="shared" si="1593"/>
        <v>6.9542640245598086E-2</v>
      </c>
      <c r="MD444" s="74">
        <f t="shared" si="1594"/>
        <v>1.3341462264458339E-3</v>
      </c>
      <c r="ME444" s="279">
        <f t="shared" si="1595"/>
        <v>1.0098041056161489</v>
      </c>
      <c r="MF444" s="76">
        <f t="shared" si="1670"/>
        <v>0</v>
      </c>
      <c r="MG444" s="77">
        <f t="shared" si="1835"/>
        <v>0</v>
      </c>
      <c r="MH444" s="77">
        <f t="shared" si="1671"/>
        <v>0</v>
      </c>
      <c r="MI444" s="77">
        <f t="shared" si="1836"/>
        <v>0</v>
      </c>
      <c r="MJ444" s="286">
        <f t="shared" si="1837"/>
        <v>0</v>
      </c>
      <c r="MK444" s="73"/>
      <c r="ML444" s="74"/>
      <c r="MM444" s="279"/>
      <c r="MN444" s="287">
        <f t="shared" si="1838"/>
        <v>1.0814954563241101</v>
      </c>
      <c r="MO444" s="288">
        <f t="shared" si="1838"/>
        <v>1.0814954563241101</v>
      </c>
      <c r="MP444" s="288">
        <f t="shared" si="1838"/>
        <v>1.0859762730306184</v>
      </c>
      <c r="MQ444" s="289">
        <f t="shared" si="1672"/>
        <v>1.0874089678669112</v>
      </c>
      <c r="MR444" s="290">
        <f t="shared" si="1839"/>
        <v>4.0129970402362432</v>
      </c>
      <c r="MS444" s="291">
        <f t="shared" si="1602"/>
        <v>4.0129970402362432</v>
      </c>
      <c r="MT444" s="291">
        <f t="shared" si="1673"/>
        <v>3.4157211715632041</v>
      </c>
      <c r="MU444" s="292">
        <f t="shared" si="1603"/>
        <v>3.6596748813560893</v>
      </c>
      <c r="MV444" s="359">
        <f t="shared" si="1674"/>
        <v>0.24395370979288516</v>
      </c>
      <c r="MW444" s="360">
        <f t="shared" si="1675"/>
        <v>0.41797096371994474</v>
      </c>
      <c r="MX444" s="360">
        <f t="shared" si="1676"/>
        <v>0.35332215888015378</v>
      </c>
      <c r="MY444" s="360">
        <f t="shared" si="1677"/>
        <v>1.0243264938254924E-2</v>
      </c>
      <c r="MZ444" s="360">
        <f t="shared" si="1678"/>
        <v>0</v>
      </c>
      <c r="NA444" s="360">
        <f t="shared" si="1679"/>
        <v>0</v>
      </c>
      <c r="NB444" s="360">
        <f t="shared" si="1680"/>
        <v>0.70719778068651196</v>
      </c>
      <c r="NC444" s="360">
        <f t="shared" si="1681"/>
        <v>4.2613733165893723E-2</v>
      </c>
      <c r="ND444" s="360">
        <f t="shared" si="1682"/>
        <v>1.110784513802917E-3</v>
      </c>
      <c r="NE444" s="360">
        <f t="shared" si="1683"/>
        <v>0.43898613941518166</v>
      </c>
      <c r="NF444" s="360">
        <f t="shared" si="1684"/>
        <v>0.19189841806080762</v>
      </c>
      <c r="NG444" s="360">
        <f t="shared" si="1685"/>
        <v>1.2021361423015655</v>
      </c>
      <c r="NH444" s="360">
        <f t="shared" si="1686"/>
        <v>0.14323644633382951</v>
      </c>
      <c r="NI444" s="360">
        <f t="shared" si="1687"/>
        <v>2.0196082069143945E-4</v>
      </c>
      <c r="NJ444" s="360">
        <f t="shared" si="1688"/>
        <v>0.26012553760671997</v>
      </c>
      <c r="NK444" s="361">
        <f t="shared" si="1689"/>
        <v>0</v>
      </c>
      <c r="NL444" s="145">
        <f t="shared" si="1840"/>
        <v>4.0129970402362432</v>
      </c>
      <c r="NM444" s="56">
        <f t="shared" si="1604"/>
        <v>4.0129970402362432</v>
      </c>
      <c r="NN444" s="56">
        <f t="shared" si="1841"/>
        <v>3.4157211715632041</v>
      </c>
      <c r="NO444" s="58">
        <f t="shared" si="1596"/>
        <v>3.6596748813560893</v>
      </c>
      <c r="NP444" s="55">
        <f t="shared" si="1690"/>
        <v>1.0814954563241101</v>
      </c>
      <c r="NQ444" s="56">
        <f t="shared" si="1597"/>
        <v>1.0814954563241101</v>
      </c>
      <c r="NR444" s="56">
        <f t="shared" si="1691"/>
        <v>1.0859762730306184</v>
      </c>
      <c r="NS444" s="61">
        <f t="shared" si="1598"/>
        <v>1.0874089678669112</v>
      </c>
      <c r="NT444" s="41"/>
      <c r="NU444" s="86">
        <f t="shared" si="1852"/>
        <v>0</v>
      </c>
      <c r="NV444" s="86">
        <f t="shared" si="1852"/>
        <v>0</v>
      </c>
      <c r="NW444" s="86">
        <f t="shared" si="1852"/>
        <v>0</v>
      </c>
      <c r="NX444" s="86">
        <f t="shared" si="1842"/>
        <v>0</v>
      </c>
      <c r="NY444" s="87">
        <f t="shared" si="1853"/>
        <v>0</v>
      </c>
      <c r="NZ444" s="87">
        <f t="shared" si="1853"/>
        <v>0</v>
      </c>
      <c r="OA444" s="87">
        <f t="shared" si="1853"/>
        <v>0</v>
      </c>
      <c r="OB444" s="87">
        <f t="shared" si="1843"/>
        <v>0</v>
      </c>
      <c r="OC444" s="26"/>
    </row>
    <row r="445" spans="1:393" thickBot="1" x14ac:dyDescent="0.35">
      <c r="A445" s="136" t="s">
        <v>988</v>
      </c>
      <c r="B445" s="137" t="s">
        <v>989</v>
      </c>
      <c r="C445" s="133" t="s">
        <v>100</v>
      </c>
      <c r="D445" s="64">
        <f>VLOOKUP(B445,[1]УсіТ_1!$A$10:$G$556,6,FALSE)</f>
        <v>4753</v>
      </c>
      <c r="E445" s="64">
        <f>VLOOKUP(B445,[1]УсіТ_1!$A$10:$G$556,7,FALSE)</f>
        <v>0</v>
      </c>
      <c r="F445" s="38"/>
      <c r="G445" s="38"/>
      <c r="H445" s="39"/>
      <c r="I445" s="256">
        <v>3.3774999999999999</v>
      </c>
      <c r="J445" s="62">
        <v>3.3774999999999999</v>
      </c>
      <c r="K445" s="257">
        <f t="shared" si="1692"/>
        <v>2.8485</v>
      </c>
      <c r="L445" s="293">
        <f t="shared" si="1693"/>
        <v>3.0497999999999998</v>
      </c>
      <c r="M445" s="63">
        <v>0.20130000000000001</v>
      </c>
      <c r="N445" s="63">
        <v>0.50039999999999996</v>
      </c>
      <c r="O445" s="63">
        <v>0.32769999999999999</v>
      </c>
      <c r="P445" s="63">
        <v>0</v>
      </c>
      <c r="Q445" s="63">
        <v>0</v>
      </c>
      <c r="R445" s="63">
        <v>0</v>
      </c>
      <c r="S445" s="63">
        <v>0.63419999999999999</v>
      </c>
      <c r="T445" s="63">
        <v>0</v>
      </c>
      <c r="U445" s="63">
        <v>0</v>
      </c>
      <c r="V445" s="63">
        <v>0.40400000000000003</v>
      </c>
      <c r="W445" s="63">
        <v>0.16120000000000001</v>
      </c>
      <c r="X445" s="63">
        <v>0.78480000000000005</v>
      </c>
      <c r="Y445" s="63">
        <v>0.1426</v>
      </c>
      <c r="Z445" s="63">
        <v>2.0000000000000001E-4</v>
      </c>
      <c r="AA445" s="63">
        <v>0.22109999999999999</v>
      </c>
      <c r="AB445" s="259">
        <v>0</v>
      </c>
      <c r="AC445" s="144">
        <v>323.20999999999998</v>
      </c>
      <c r="AD445" s="70">
        <v>71.106200000000001</v>
      </c>
      <c r="AE445" s="70">
        <v>235.318134622337</v>
      </c>
      <c r="AF445" s="68">
        <f t="shared" si="1694"/>
        <v>16.528745775872949</v>
      </c>
      <c r="AG445" s="68">
        <f t="shared" si="1695"/>
        <v>75.034011041947622</v>
      </c>
      <c r="AH445" s="71">
        <v>11.177201735166699</v>
      </c>
      <c r="AI445" s="71">
        <v>69.108899044121301</v>
      </c>
      <c r="AJ445" s="68">
        <f t="shared" si="1696"/>
        <v>0.94713746139968247</v>
      </c>
      <c r="AK445" s="68">
        <f t="shared" si="1697"/>
        <v>40.466992270881406</v>
      </c>
      <c r="AL445" s="71">
        <v>35.496021770081299</v>
      </c>
      <c r="AM445" s="69">
        <f t="shared" si="1698"/>
        <v>894.49974860604732</v>
      </c>
      <c r="AN445" s="260">
        <v>844.72</v>
      </c>
      <c r="AO445" s="71">
        <v>185.83840000000001</v>
      </c>
      <c r="AP445" s="71">
        <v>615.01170965681899</v>
      </c>
      <c r="AQ445" s="68">
        <f t="shared" si="1699"/>
        <v>43.198422486294966</v>
      </c>
      <c r="AR445" s="68">
        <f t="shared" si="1700"/>
        <v>196.1038637645926</v>
      </c>
      <c r="AS445" s="71">
        <v>58.2027826349333</v>
      </c>
      <c r="AT445" s="261">
        <f t="shared" si="1609"/>
        <v>12.622872610914502</v>
      </c>
      <c r="AU445" s="71">
        <v>183.74492674834099</v>
      </c>
      <c r="AV445" s="68">
        <f t="shared" si="1701"/>
        <v>2.5182242210860131</v>
      </c>
      <c r="AW445" s="68">
        <f t="shared" si="1702"/>
        <v>107.59257683719807</v>
      </c>
      <c r="AX445" s="71">
        <v>94.375890952004497</v>
      </c>
      <c r="AY445" s="69">
        <f t="shared" si="1703"/>
        <v>2378.2724519905173</v>
      </c>
      <c r="AZ445" s="260">
        <v>179</v>
      </c>
      <c r="BA445" s="260">
        <v>912.39283333333594</v>
      </c>
      <c r="BB445" s="260">
        <v>95.149538333333595</v>
      </c>
      <c r="BC445" s="262">
        <f t="shared" si="1704"/>
        <v>76.119630666666879</v>
      </c>
      <c r="BD445" s="262">
        <f t="shared" si="1610"/>
        <v>19.029907666666716</v>
      </c>
      <c r="BE445" s="260">
        <v>35.713662333333403</v>
      </c>
      <c r="BF445" s="262">
        <f t="shared" si="1705"/>
        <v>28.570929866666724</v>
      </c>
      <c r="BG445" s="262">
        <f t="shared" si="1611"/>
        <v>7.1427324666666792</v>
      </c>
      <c r="BH445" s="260">
        <v>112.50029627212999</v>
      </c>
      <c r="BI445" s="263">
        <f t="shared" si="1706"/>
        <v>65.874998483330799</v>
      </c>
      <c r="BJ445" s="68">
        <f t="shared" si="1707"/>
        <v>1.5418165604095415</v>
      </c>
      <c r="BK445" s="260">
        <v>57.782917882047244</v>
      </c>
      <c r="BL445" s="69">
        <f t="shared" si="1708"/>
        <v>1456.2470977850164</v>
      </c>
      <c r="BM445" s="260">
        <v>0</v>
      </c>
      <c r="BN445" s="260">
        <v>0</v>
      </c>
      <c r="BO445" s="260">
        <v>0</v>
      </c>
      <c r="BP445" s="68">
        <f t="shared" si="1709"/>
        <v>0</v>
      </c>
      <c r="BQ445" s="68">
        <f t="shared" si="1710"/>
        <v>0</v>
      </c>
      <c r="BR445" s="260">
        <v>0</v>
      </c>
      <c r="BS445" s="260">
        <v>0</v>
      </c>
      <c r="BT445" s="68">
        <f t="shared" si="1711"/>
        <v>0</v>
      </c>
      <c r="BU445" s="68">
        <f t="shared" si="1712"/>
        <v>0</v>
      </c>
      <c r="BV445" s="260">
        <v>0</v>
      </c>
      <c r="BW445" s="69">
        <f t="shared" si="1713"/>
        <v>0</v>
      </c>
      <c r="BX445" s="260">
        <v>0</v>
      </c>
      <c r="BY445" s="260">
        <v>0</v>
      </c>
      <c r="BZ445" s="263">
        <f t="shared" si="1714"/>
        <v>0</v>
      </c>
      <c r="CA445" s="263">
        <f t="shared" si="1715"/>
        <v>0</v>
      </c>
      <c r="CB445" s="260">
        <v>0</v>
      </c>
      <c r="CC445" s="264">
        <f t="shared" si="1716"/>
        <v>0</v>
      </c>
      <c r="CD445" s="260">
        <v>0</v>
      </c>
      <c r="CE445" s="260">
        <v>0</v>
      </c>
      <c r="CF445" s="263">
        <f t="shared" si="1717"/>
        <v>0</v>
      </c>
      <c r="CG445" s="263">
        <f t="shared" si="1718"/>
        <v>0</v>
      </c>
      <c r="CH445" s="260">
        <v>0</v>
      </c>
      <c r="CI445" s="69">
        <f t="shared" si="1719"/>
        <v>0</v>
      </c>
      <c r="CJ445" s="260">
        <v>1204.3593881068032</v>
      </c>
      <c r="CK445" s="260">
        <v>264.95908764146742</v>
      </c>
      <c r="CL445" s="260">
        <v>99.165642828168615</v>
      </c>
      <c r="CM445" s="260">
        <v>43.078911307812305</v>
      </c>
      <c r="CN445" s="260">
        <v>591.06817096565305</v>
      </c>
      <c r="CO445" s="265">
        <f t="shared" si="1720"/>
        <v>41.516628328627469</v>
      </c>
      <c r="CP445" s="266">
        <f t="shared" si="1721"/>
        <v>188.46917913045004</v>
      </c>
      <c r="CQ445" s="260">
        <v>232.89886835286129</v>
      </c>
      <c r="CR445" s="265">
        <f t="shared" si="1722"/>
        <v>3.1918789907759639</v>
      </c>
      <c r="CS445" s="265">
        <f t="shared" si="1723"/>
        <v>136.37486395949134</v>
      </c>
      <c r="CT445" s="260">
        <v>119.622558246841</v>
      </c>
      <c r="CU445" s="267">
        <f t="shared" si="1612"/>
        <v>3014.4884593701536</v>
      </c>
      <c r="CV445" s="260">
        <v>0</v>
      </c>
      <c r="CW445" s="260">
        <v>0</v>
      </c>
      <c r="CX445" s="68">
        <f t="shared" si="1724"/>
        <v>0</v>
      </c>
      <c r="CY445" s="68">
        <f t="shared" si="1725"/>
        <v>0</v>
      </c>
      <c r="CZ445" s="260">
        <v>0</v>
      </c>
      <c r="DA445" s="69">
        <f t="shared" si="1726"/>
        <v>0</v>
      </c>
      <c r="DB445" s="260">
        <v>0</v>
      </c>
      <c r="DC445" s="260">
        <v>0</v>
      </c>
      <c r="DD445" s="68">
        <f t="shared" si="1727"/>
        <v>0</v>
      </c>
      <c r="DE445" s="68">
        <f t="shared" si="1728"/>
        <v>0</v>
      </c>
      <c r="DF445" s="260">
        <v>0</v>
      </c>
      <c r="DG445" s="69">
        <f t="shared" si="1729"/>
        <v>0</v>
      </c>
      <c r="DH445" s="260">
        <v>700.87971937492011</v>
      </c>
      <c r="DI445" s="260">
        <v>154.19353826248243</v>
      </c>
      <c r="DJ445" s="260">
        <v>10.633608250291662</v>
      </c>
      <c r="DK445" s="260">
        <v>510.24043570494183</v>
      </c>
      <c r="DL445" s="68">
        <f t="shared" si="1730"/>
        <v>35.83928820391511</v>
      </c>
      <c r="DM445" s="68">
        <f t="shared" si="1731"/>
        <v>162.69628580974916</v>
      </c>
      <c r="DN445" s="260">
        <v>148.39041935297499</v>
      </c>
      <c r="DO445" s="68">
        <f t="shared" si="1732"/>
        <v>2.0336906972325224</v>
      </c>
      <c r="DP445" s="68">
        <f t="shared" si="1733"/>
        <v>86.890603613811919</v>
      </c>
      <c r="DQ445" s="260">
        <v>76.216950764356795</v>
      </c>
      <c r="DR445" s="264">
        <f t="shared" si="1734"/>
        <v>1920.6656060519613</v>
      </c>
      <c r="DS445" s="260">
        <v>276.95</v>
      </c>
      <c r="DT445" s="260">
        <v>60.929000000000002</v>
      </c>
      <c r="DU445" s="260">
        <v>201.63781251711299</v>
      </c>
      <c r="DV445" s="68">
        <f t="shared" si="1735"/>
        <v>14.163039951202016</v>
      </c>
      <c r="DW445" s="68">
        <f t="shared" si="1736"/>
        <v>64.29463617483168</v>
      </c>
      <c r="DX445" s="260">
        <v>5.1710347499999996</v>
      </c>
      <c r="DY445" s="260">
        <v>3.9713859520833301</v>
      </c>
      <c r="DZ445" s="260">
        <v>0</v>
      </c>
      <c r="EA445" s="260">
        <v>59.170650662282597</v>
      </c>
      <c r="EB445" s="68">
        <f t="shared" si="1737"/>
        <v>0.81093376732658295</v>
      </c>
      <c r="EC445" s="68">
        <f t="shared" si="1738"/>
        <v>34.647611177902228</v>
      </c>
      <c r="ED445" s="267">
        <v>30.3914941940739</v>
      </c>
      <c r="EE445" s="69">
        <f t="shared" si="1739"/>
        <v>765.86565369066341</v>
      </c>
      <c r="EF445" s="260">
        <v>818.75692301587242</v>
      </c>
      <c r="EG445" s="260">
        <v>180.12652306349193</v>
      </c>
      <c r="EH445" s="260">
        <v>1077.1081548231803</v>
      </c>
      <c r="EI445" s="260">
        <v>596.10888225370377</v>
      </c>
      <c r="EJ445" s="268">
        <f t="shared" si="1740"/>
        <v>41.870687889500154</v>
      </c>
      <c r="EK445" s="266">
        <f t="shared" si="1741"/>
        <v>190.07647041318049</v>
      </c>
      <c r="EL445" s="260">
        <v>288.17509056698589</v>
      </c>
      <c r="EM445" s="268">
        <f t="shared" si="1742"/>
        <v>3.9494396162205416</v>
      </c>
      <c r="EN445" s="268">
        <f t="shared" si="1743"/>
        <v>168.74207698186086</v>
      </c>
      <c r="EO445" s="269">
        <f t="shared" si="1744"/>
        <v>2960.2755737232346</v>
      </c>
      <c r="EP445" s="69">
        <f t="shared" si="1745"/>
        <v>3729.9472228912755</v>
      </c>
      <c r="EQ445" s="260">
        <v>240.4</v>
      </c>
      <c r="ER445" s="260">
        <v>52.887999999999998</v>
      </c>
      <c r="ES445" s="260">
        <v>175.02700895148601</v>
      </c>
      <c r="ET445" s="68">
        <f t="shared" si="1746"/>
        <v>12.293897108752377</v>
      </c>
      <c r="EU445" s="68">
        <f t="shared" si="1747"/>
        <v>55.809462128288729</v>
      </c>
      <c r="EV445" s="260">
        <v>17.1110466421</v>
      </c>
      <c r="EW445" s="260">
        <v>52.351211496740902</v>
      </c>
      <c r="EX445" s="68">
        <f t="shared" si="1748"/>
        <v>0.71747335356283404</v>
      </c>
      <c r="EY445" s="68">
        <f t="shared" si="1749"/>
        <v>30.654461296762623</v>
      </c>
      <c r="EZ445" s="260">
        <v>26.8888633545163</v>
      </c>
      <c r="FA445" s="69">
        <f t="shared" si="1750"/>
        <v>677.59935653381172</v>
      </c>
      <c r="FB445" s="260">
        <v>0.83333333333333348</v>
      </c>
      <c r="FC445" s="260">
        <v>8.9871586162120806E-2</v>
      </c>
      <c r="FD445" s="68">
        <f t="shared" si="1751"/>
        <v>1.2316900883518657E-3</v>
      </c>
      <c r="FE445" s="68">
        <f t="shared" si="1752"/>
        <v>5.2624666763574489E-2</v>
      </c>
      <c r="FF445" s="260">
        <v>4.6160245974772703E-2</v>
      </c>
      <c r="FG445" s="69">
        <f t="shared" si="1753"/>
        <v>1.1632381985642724</v>
      </c>
      <c r="FH445" s="260">
        <v>752.98234666666599</v>
      </c>
      <c r="FI445" s="260">
        <v>81.206061416411004</v>
      </c>
      <c r="FJ445" s="68">
        <f t="shared" si="1754"/>
        <v>1.1129290717119129</v>
      </c>
      <c r="FK445" s="68">
        <f t="shared" si="1755"/>
        <v>47.550534086625127</v>
      </c>
      <c r="FL445" s="260">
        <v>41.709499999999998</v>
      </c>
      <c r="FM445" s="69">
        <f t="shared" si="1756"/>
        <v>1051.0774896996925</v>
      </c>
      <c r="FN445" s="260">
        <v>0</v>
      </c>
      <c r="FO445" s="260">
        <v>0</v>
      </c>
      <c r="FP445" s="68">
        <f t="shared" si="1757"/>
        <v>0</v>
      </c>
      <c r="FQ445" s="68">
        <f t="shared" si="1758"/>
        <v>0</v>
      </c>
      <c r="FR445" s="260">
        <v>0</v>
      </c>
      <c r="FS445" s="264">
        <f t="shared" si="1759"/>
        <v>0</v>
      </c>
      <c r="FT445" s="270">
        <f t="shared" si="1613"/>
        <v>15889.826324817703</v>
      </c>
      <c r="FU445" s="271">
        <f t="shared" si="1614"/>
        <v>5379.3167794650362</v>
      </c>
      <c r="FV445" s="272">
        <f t="shared" si="1760"/>
        <v>1253.8450471638637</v>
      </c>
      <c r="FW445" s="272">
        <f t="shared" si="1615"/>
        <v>160.3923444520604</v>
      </c>
      <c r="FX445" s="272">
        <f t="shared" si="1616"/>
        <v>912.39283333333594</v>
      </c>
      <c r="FY445" s="272">
        <f t="shared" si="1617"/>
        <v>0</v>
      </c>
      <c r="FZ445" s="272">
        <f t="shared" si="1618"/>
        <v>0</v>
      </c>
      <c r="GA445" s="272">
        <f t="shared" si="1619"/>
        <v>0</v>
      </c>
      <c r="GB445" s="272">
        <f t="shared" si="1620"/>
        <v>0</v>
      </c>
      <c r="GC445" s="272">
        <f t="shared" si="1621"/>
        <v>752.98234666666599</v>
      </c>
      <c r="GD445" s="272">
        <f t="shared" si="1622"/>
        <v>0</v>
      </c>
      <c r="GE445" s="272">
        <f t="shared" si="1623"/>
        <v>2924.4121546720535</v>
      </c>
      <c r="GF445" s="273">
        <f t="shared" si="1624"/>
        <v>1137.6303683249091</v>
      </c>
      <c r="GG445" s="273">
        <f t="shared" si="1625"/>
        <v>205.41070974416505</v>
      </c>
      <c r="GH445" s="272">
        <f t="shared" si="1761"/>
        <v>1227.6362954990111</v>
      </c>
      <c r="GI445" s="274">
        <f t="shared" si="1762"/>
        <v>876.99375891704608</v>
      </c>
      <c r="GJ445" s="275">
        <f t="shared" si="1626"/>
        <v>16.824755429813948</v>
      </c>
      <c r="GK445" s="271">
        <f t="shared" si="1763"/>
        <v>12610.977801252026</v>
      </c>
      <c r="GL445" s="276">
        <f t="shared" si="1764"/>
        <v>15889.832029577552</v>
      </c>
      <c r="GM445" s="272">
        <f t="shared" si="1765"/>
        <v>7393.940906706991</v>
      </c>
      <c r="GN445" s="272">
        <f t="shared" si="1766"/>
        <v>382.62780962603938</v>
      </c>
      <c r="GO445" s="277">
        <f t="shared" si="1767"/>
        <v>0.58630988201191792</v>
      </c>
      <c r="GP445" s="278">
        <f t="shared" si="1768"/>
        <v>3.0340851887634902E-2</v>
      </c>
      <c r="GQ445" s="279">
        <f t="shared" si="1769"/>
        <v>1.0856133906886707</v>
      </c>
      <c r="GR445" s="280">
        <f t="shared" si="1770"/>
        <v>12610.977801252026</v>
      </c>
      <c r="GS445" s="272">
        <f t="shared" si="1771"/>
        <v>7393.940906706991</v>
      </c>
      <c r="GT445" s="272">
        <f t="shared" si="1627"/>
        <v>382.62780962603938</v>
      </c>
      <c r="GU445" s="73">
        <f t="shared" si="1772"/>
        <v>0.58630988201191792</v>
      </c>
      <c r="GV445" s="74">
        <f t="shared" si="1773"/>
        <v>3.0340851887634902E-2</v>
      </c>
      <c r="GW445" s="279">
        <f t="shared" si="1774"/>
        <v>1.0856133906886707</v>
      </c>
      <c r="GX445" s="280">
        <f t="shared" si="1775"/>
        <v>10745.305700941657</v>
      </c>
      <c r="GY445" s="272">
        <f t="shared" si="1628"/>
        <v>6778.3459845156758</v>
      </c>
      <c r="GZ445" s="272">
        <f t="shared" si="1629"/>
        <v>258.91954929502361</v>
      </c>
      <c r="HA445" s="73">
        <f t="shared" si="1776"/>
        <v>0.6308192780333518</v>
      </c>
      <c r="HB445" s="74">
        <f t="shared" si="1777"/>
        <v>2.40960617130077E-2</v>
      </c>
      <c r="HC445" s="279">
        <f t="shared" si="1778"/>
        <v>1.0907894389145563</v>
      </c>
      <c r="HD445" s="280">
        <f t="shared" si="1779"/>
        <v>11455.226136343283</v>
      </c>
      <c r="HE445" s="272">
        <f t="shared" si="1630"/>
        <v>7313.5734085573276</v>
      </c>
      <c r="HF445" s="272">
        <f t="shared" si="1631"/>
        <v>276.39543253229624</v>
      </c>
      <c r="HG445" s="73">
        <f t="shared" si="1780"/>
        <v>0.63844862785851153</v>
      </c>
      <c r="HH445" s="74">
        <f t="shared" si="1781"/>
        <v>2.4128326166813388E-2</v>
      </c>
      <c r="HI445" s="281">
        <f t="shared" si="1782"/>
        <v>1.0918473600213758</v>
      </c>
      <c r="HJ445" s="72">
        <f t="shared" si="1632"/>
        <v>3.6666592270509852</v>
      </c>
      <c r="HK445" s="73">
        <f t="shared" si="1783"/>
        <v>3.6666592270509852</v>
      </c>
      <c r="HL445" s="73">
        <f t="shared" si="1633"/>
        <v>3.1071137167481138</v>
      </c>
      <c r="HM445" s="74">
        <f t="shared" si="1784"/>
        <v>3.3299160785931918</v>
      </c>
      <c r="HN445" s="75"/>
      <c r="HO445" s="75"/>
      <c r="HP445" s="76">
        <f t="shared" si="1785"/>
        <v>535.22742404165137</v>
      </c>
      <c r="HQ445" s="77">
        <f t="shared" si="1786"/>
        <v>609.09416083363965</v>
      </c>
      <c r="HR445" s="77">
        <f t="shared" si="1787"/>
        <v>17.47588323727263</v>
      </c>
      <c r="HS445" s="77">
        <f t="shared" si="1788"/>
        <v>20.181149962402433</v>
      </c>
      <c r="HT445" s="282">
        <f t="shared" si="1789"/>
        <v>709.9204354016249</v>
      </c>
      <c r="HU445" s="73">
        <f t="shared" si="1844"/>
        <v>0.75392592937384029</v>
      </c>
      <c r="HV445" s="74">
        <f t="shared" si="1845"/>
        <v>2.461667866679448E-2</v>
      </c>
      <c r="HW445" s="279">
        <f t="shared" si="1605"/>
        <v>1.1078599793705033</v>
      </c>
      <c r="HX445" s="76">
        <f t="shared" si="1790"/>
        <v>1401.0680575341846</v>
      </c>
      <c r="HY445" s="77">
        <f t="shared" si="1791"/>
        <v>1594.4294601544773</v>
      </c>
      <c r="HZ445" s="77">
        <f t="shared" si="1634"/>
        <v>58.339519318295487</v>
      </c>
      <c r="IA445" s="77">
        <f t="shared" si="1792"/>
        <v>67.370476908767628</v>
      </c>
      <c r="IB445" s="282">
        <f t="shared" si="1793"/>
        <v>1887.5178190400929</v>
      </c>
      <c r="IC445" s="73">
        <f t="shared" si="1846"/>
        <v>0.74228070506200838</v>
      </c>
      <c r="ID445" s="74">
        <f t="shared" si="1847"/>
        <v>3.0908062816574815E-2</v>
      </c>
      <c r="IE445" s="279">
        <f t="shared" si="1854"/>
        <v>1.1072267282296135</v>
      </c>
      <c r="IF445" s="76">
        <f t="shared" si="1635"/>
        <v>80.367498149663575</v>
      </c>
      <c r="IG445" s="77">
        <f t="shared" si="1794"/>
        <v>91.45901656929864</v>
      </c>
      <c r="IH445" s="77">
        <f t="shared" si="1636"/>
        <v>106.23237709374315</v>
      </c>
      <c r="II445" s="77">
        <f t="shared" si="1795"/>
        <v>122.6771490678546</v>
      </c>
      <c r="IJ445" s="282">
        <f t="shared" si="1796"/>
        <v>1155.7516649087434</v>
      </c>
      <c r="IK445" s="73">
        <f t="shared" si="1637"/>
        <v>6.9536995350994613E-2</v>
      </c>
      <c r="IL445" s="74">
        <f t="shared" si="1638"/>
        <v>9.1916265681634232E-2</v>
      </c>
      <c r="IM445" s="279">
        <f t="shared" si="1797"/>
        <v>1.0238254386559078</v>
      </c>
      <c r="IN445" s="76">
        <f t="shared" si="1639"/>
        <v>0</v>
      </c>
      <c r="IO445" s="77">
        <f t="shared" si="1798"/>
        <v>0</v>
      </c>
      <c r="IP445" s="77">
        <f t="shared" si="1640"/>
        <v>0</v>
      </c>
      <c r="IQ445" s="77">
        <f t="shared" si="1799"/>
        <v>0</v>
      </c>
      <c r="IR445" s="282">
        <f t="shared" si="1800"/>
        <v>0</v>
      </c>
      <c r="IS445" s="73"/>
      <c r="IT445" s="74"/>
      <c r="IU445" s="279"/>
      <c r="IV445" s="76">
        <f t="shared" si="1641"/>
        <v>0</v>
      </c>
      <c r="IW445" s="77">
        <f t="shared" si="1801"/>
        <v>0</v>
      </c>
      <c r="IX445" s="77">
        <f t="shared" si="1802"/>
        <v>0</v>
      </c>
      <c r="IY445" s="77">
        <f t="shared" si="1803"/>
        <v>0</v>
      </c>
      <c r="IZ445" s="282">
        <f t="shared" si="1804"/>
        <v>0</v>
      </c>
      <c r="JA445" s="283"/>
      <c r="JB445" s="284"/>
      <c r="JC445" s="285"/>
      <c r="JD445" s="76">
        <f t="shared" si="1642"/>
        <v>0</v>
      </c>
      <c r="JE445" s="77">
        <f t="shared" si="1805"/>
        <v>0</v>
      </c>
      <c r="JF445" s="77">
        <f t="shared" si="1643"/>
        <v>0</v>
      </c>
      <c r="JG445" s="77">
        <f t="shared" si="1806"/>
        <v>0</v>
      </c>
      <c r="JH445" s="282">
        <f t="shared" si="1807"/>
        <v>0</v>
      </c>
      <c r="JI445" s="283"/>
      <c r="JJ445" s="284"/>
      <c r="JK445" s="285"/>
      <c r="JL445" s="76">
        <f t="shared" si="1644"/>
        <v>1865.6282083179992</v>
      </c>
      <c r="JM445" s="77">
        <f t="shared" si="1808"/>
        <v>2123.1035573479662</v>
      </c>
      <c r="JN445" s="77">
        <f t="shared" si="1645"/>
        <v>87.787418627215743</v>
      </c>
      <c r="JO445" s="77">
        <f t="shared" si="1809"/>
        <v>101.37691103070874</v>
      </c>
      <c r="JP445" s="282">
        <f t="shared" si="1810"/>
        <v>2392.4511582302803</v>
      </c>
      <c r="JQ445" s="73">
        <f t="shared" si="1646"/>
        <v>0.77979782446134571</v>
      </c>
      <c r="JR445" s="74">
        <f t="shared" si="1647"/>
        <v>3.6693505037801048E-2</v>
      </c>
      <c r="JS445" s="279">
        <f t="shared" si="1848"/>
        <v>1.1133000523337617</v>
      </c>
      <c r="JT445" s="76">
        <f t="shared" si="1648"/>
        <v>0</v>
      </c>
      <c r="JU445" s="77">
        <f t="shared" si="1811"/>
        <v>0</v>
      </c>
      <c r="JV445" s="77">
        <f t="shared" si="1649"/>
        <v>0</v>
      </c>
      <c r="JW445" s="77">
        <f t="shared" si="1812"/>
        <v>0</v>
      </c>
      <c r="JX445" s="282">
        <f t="shared" si="1813"/>
        <v>0</v>
      </c>
      <c r="JY445" s="73"/>
      <c r="JZ445" s="74"/>
      <c r="KA445" s="279"/>
      <c r="KB445" s="76">
        <f t="shared" si="1650"/>
        <v>0</v>
      </c>
      <c r="KC445" s="77">
        <f t="shared" si="1814"/>
        <v>0</v>
      </c>
      <c r="KD445" s="77">
        <f t="shared" si="1651"/>
        <v>0</v>
      </c>
      <c r="KE445" s="77">
        <f t="shared" si="1815"/>
        <v>0</v>
      </c>
      <c r="KF445" s="282">
        <f t="shared" si="1816"/>
        <v>0</v>
      </c>
      <c r="KG445" s="73"/>
      <c r="KH445" s="74"/>
      <c r="KI445" s="279"/>
      <c r="KJ445" s="76">
        <f t="shared" si="1652"/>
        <v>1159.5692627341471</v>
      </c>
      <c r="KK445" s="77">
        <f t="shared" si="1817"/>
        <v>1319.6014166840866</v>
      </c>
      <c r="KL445" s="77">
        <f t="shared" si="1653"/>
        <v>37.872978901147633</v>
      </c>
      <c r="KM445" s="77">
        <f t="shared" si="1818"/>
        <v>43.735716035045286</v>
      </c>
      <c r="KN445" s="282">
        <f t="shared" si="1819"/>
        <v>1524.3377825809216</v>
      </c>
      <c r="KO445" s="73">
        <f t="shared" si="1654"/>
        <v>0.76070361568472744</v>
      </c>
      <c r="KP445" s="74">
        <f t="shared" si="1655"/>
        <v>2.4845529208771082E-2</v>
      </c>
      <c r="KQ445" s="279">
        <f t="shared" si="1656"/>
        <v>1.1088307939221671</v>
      </c>
      <c r="KR445" s="76">
        <f t="shared" si="1657"/>
        <v>458.58854177033538</v>
      </c>
      <c r="KS445" s="77">
        <f t="shared" si="1820"/>
        <v>521.8783464200593</v>
      </c>
      <c r="KT445" s="77">
        <f t="shared" si="1658"/>
        <v>14.973973718528599</v>
      </c>
      <c r="KU445" s="77">
        <f t="shared" si="1821"/>
        <v>17.291944850156828</v>
      </c>
      <c r="KV445" s="282">
        <f t="shared" si="1822"/>
        <v>607.82988388147885</v>
      </c>
      <c r="KW445" s="73">
        <f t="shared" si="1590"/>
        <v>0.7544685674910907</v>
      </c>
      <c r="KX445" s="74">
        <f t="shared" si="1591"/>
        <v>2.46351390670492E-2</v>
      </c>
      <c r="KY445" s="279">
        <f t="shared" si="1592"/>
        <v>1.1079377265270247</v>
      </c>
      <c r="KZ445" s="76">
        <f t="shared" si="1659"/>
        <v>1436.6420739013147</v>
      </c>
      <c r="LA445" s="77">
        <f t="shared" si="1823"/>
        <v>1634.913046520435</v>
      </c>
      <c r="LB445" s="77">
        <f t="shared" si="1660"/>
        <v>45.820127505720698</v>
      </c>
      <c r="LC445" s="77">
        <f t="shared" si="1824"/>
        <v>52.913083243606266</v>
      </c>
      <c r="LD445" s="286">
        <f t="shared" si="1825"/>
        <v>2960.2755737232346</v>
      </c>
      <c r="LE445" s="73">
        <f t="shared" si="1661"/>
        <v>0.48530687029734981</v>
      </c>
      <c r="LF445" s="74">
        <f t="shared" si="1662"/>
        <v>1.5478331785203104E-2</v>
      </c>
      <c r="LG445" s="279">
        <f t="shared" si="1663"/>
        <v>1.0693732469300865</v>
      </c>
      <c r="LH445" s="76">
        <f t="shared" si="1664"/>
        <v>398.77398657856264</v>
      </c>
      <c r="LI445" s="77">
        <f t="shared" si="1826"/>
        <v>453.80878446627008</v>
      </c>
      <c r="LJ445" s="77">
        <f t="shared" si="1665"/>
        <v>13.011370462315211</v>
      </c>
      <c r="LK445" s="77">
        <f t="shared" si="1827"/>
        <v>15.025530609881606</v>
      </c>
      <c r="LL445" s="282">
        <f t="shared" si="1828"/>
        <v>537.77726709032675</v>
      </c>
      <c r="LM445" s="73">
        <f t="shared" si="1849"/>
        <v>0.7415225800379236</v>
      </c>
      <c r="LN445" s="74">
        <f t="shared" si="1850"/>
        <v>2.4194720116590167E-2</v>
      </c>
      <c r="LO445" s="279">
        <f t="shared" si="1851"/>
        <v>1.1060828739450821</v>
      </c>
      <c r="LP445" s="76">
        <f t="shared" si="1666"/>
        <v>6.4202093451560874E-2</v>
      </c>
      <c r="LQ445" s="77">
        <f t="shared" si="1829"/>
        <v>7.3062624368810794E-2</v>
      </c>
      <c r="LR445" s="77">
        <f t="shared" si="1667"/>
        <v>1.2316900883518657E-3</v>
      </c>
      <c r="LS445" s="77">
        <f t="shared" si="1830"/>
        <v>1.4223557140287345E-3</v>
      </c>
      <c r="LT445" s="282">
        <f t="shared" si="1831"/>
        <v>0.92320491949545436</v>
      </c>
      <c r="LU445" s="73">
        <f t="shared" si="1599"/>
        <v>6.9542624931687211E-2</v>
      </c>
      <c r="LV445" s="74">
        <f t="shared" si="1600"/>
        <v>1.3341459326549118E-3</v>
      </c>
      <c r="LW445" s="279">
        <f t="shared" si="1601"/>
        <v>1.0098041034571972</v>
      </c>
      <c r="LX445" s="76">
        <f t="shared" si="1668"/>
        <v>58.011651585682657</v>
      </c>
      <c r="LY445" s="77">
        <f t="shared" si="1832"/>
        <v>66.017839621022716</v>
      </c>
      <c r="LZ445" s="77">
        <f t="shared" si="1669"/>
        <v>1.1129290717119129</v>
      </c>
      <c r="MA445" s="77">
        <f t="shared" si="1833"/>
        <v>1.285210492012917</v>
      </c>
      <c r="MB445" s="286">
        <f t="shared" si="1834"/>
        <v>834.18848388864478</v>
      </c>
      <c r="MC445" s="73">
        <f t="shared" si="1593"/>
        <v>6.9542618612110432E-2</v>
      </c>
      <c r="MD445" s="74">
        <f t="shared" si="1594"/>
        <v>1.3341458114164964E-3</v>
      </c>
      <c r="ME445" s="279">
        <f t="shared" si="1595"/>
        <v>1.0098041025662647</v>
      </c>
      <c r="MF445" s="76">
        <f t="shared" si="1670"/>
        <v>0</v>
      </c>
      <c r="MG445" s="77">
        <f t="shared" si="1835"/>
        <v>0</v>
      </c>
      <c r="MH445" s="77">
        <f t="shared" si="1671"/>
        <v>0</v>
      </c>
      <c r="MI445" s="77">
        <f t="shared" si="1836"/>
        <v>0</v>
      </c>
      <c r="MJ445" s="286">
        <f t="shared" si="1837"/>
        <v>0</v>
      </c>
      <c r="MK445" s="73"/>
      <c r="ML445" s="74"/>
      <c r="MM445" s="279"/>
      <c r="MN445" s="287">
        <f t="shared" si="1838"/>
        <v>1.0853114286499181</v>
      </c>
      <c r="MO445" s="288">
        <f t="shared" si="1838"/>
        <v>1.0853114286499181</v>
      </c>
      <c r="MP445" s="288">
        <f t="shared" si="1838"/>
        <v>1.0907914832965684</v>
      </c>
      <c r="MQ445" s="289">
        <f t="shared" si="1672"/>
        <v>1.0919180779125051</v>
      </c>
      <c r="MR445" s="290">
        <f t="shared" si="1839"/>
        <v>3.6656393502650984</v>
      </c>
      <c r="MS445" s="291">
        <f t="shared" si="1602"/>
        <v>3.6656393502650984</v>
      </c>
      <c r="MT445" s="291">
        <f t="shared" si="1673"/>
        <v>3.1071195401702751</v>
      </c>
      <c r="MU445" s="292">
        <f t="shared" si="1603"/>
        <v>3.3301317540175575</v>
      </c>
      <c r="MV445" s="359">
        <f t="shared" si="1674"/>
        <v>0.22301221384728231</v>
      </c>
      <c r="MW445" s="360">
        <f t="shared" si="1675"/>
        <v>0.55405625480609855</v>
      </c>
      <c r="MX445" s="360">
        <f t="shared" si="1676"/>
        <v>0.33550759624754095</v>
      </c>
      <c r="MY445" s="360">
        <f t="shared" si="1677"/>
        <v>0</v>
      </c>
      <c r="MZ445" s="360">
        <f t="shared" si="1678"/>
        <v>0</v>
      </c>
      <c r="NA445" s="360">
        <f t="shared" si="1679"/>
        <v>0</v>
      </c>
      <c r="NB445" s="360">
        <f t="shared" si="1680"/>
        <v>0.70605489319007164</v>
      </c>
      <c r="NC445" s="360">
        <f t="shared" si="1681"/>
        <v>0</v>
      </c>
      <c r="ND445" s="360">
        <f t="shared" si="1682"/>
        <v>0</v>
      </c>
      <c r="NE445" s="360">
        <f t="shared" si="1683"/>
        <v>0.44796764074455553</v>
      </c>
      <c r="NF445" s="360">
        <f t="shared" si="1684"/>
        <v>0.17859956151615639</v>
      </c>
      <c r="NG445" s="360">
        <f t="shared" si="1685"/>
        <v>0.83924412419073191</v>
      </c>
      <c r="NH445" s="360">
        <f t="shared" si="1686"/>
        <v>0.1577274178245687</v>
      </c>
      <c r="NI445" s="360">
        <f t="shared" si="1687"/>
        <v>2.0196082069143945E-4</v>
      </c>
      <c r="NJ445" s="360">
        <f t="shared" si="1688"/>
        <v>0.22326768707740113</v>
      </c>
      <c r="NK445" s="361">
        <f t="shared" si="1689"/>
        <v>0</v>
      </c>
      <c r="NL445" s="145">
        <f t="shared" si="1840"/>
        <v>3.6656393502650984</v>
      </c>
      <c r="NM445" s="56">
        <f t="shared" si="1604"/>
        <v>3.6656393502650984</v>
      </c>
      <c r="NN445" s="56">
        <f t="shared" si="1841"/>
        <v>3.1071195401702751</v>
      </c>
      <c r="NO445" s="58">
        <f t="shared" si="1596"/>
        <v>3.3301317540175575</v>
      </c>
      <c r="NP445" s="55">
        <f t="shared" si="1690"/>
        <v>1.0853114286499181</v>
      </c>
      <c r="NQ445" s="56">
        <f t="shared" si="1597"/>
        <v>1.0853114286499181</v>
      </c>
      <c r="NR445" s="56">
        <f t="shared" si="1691"/>
        <v>1.0907914832965684</v>
      </c>
      <c r="NS445" s="61">
        <f t="shared" si="1598"/>
        <v>1.0919180779125051</v>
      </c>
      <c r="NT445" s="41"/>
      <c r="NU445" s="86">
        <f t="shared" si="1852"/>
        <v>0</v>
      </c>
      <c r="NV445" s="86">
        <f t="shared" si="1852"/>
        <v>0</v>
      </c>
      <c r="NW445" s="86">
        <f t="shared" si="1852"/>
        <v>0</v>
      </c>
      <c r="NX445" s="86">
        <f t="shared" si="1842"/>
        <v>0</v>
      </c>
      <c r="NY445" s="87">
        <f t="shared" si="1853"/>
        <v>0</v>
      </c>
      <c r="NZ445" s="87">
        <f t="shared" si="1853"/>
        <v>0</v>
      </c>
      <c r="OA445" s="87">
        <f t="shared" si="1853"/>
        <v>0</v>
      </c>
      <c r="OB445" s="87">
        <f t="shared" si="1843"/>
        <v>0</v>
      </c>
      <c r="OC445" s="26"/>
    </row>
    <row r="446" spans="1:393" thickBot="1" x14ac:dyDescent="0.35">
      <c r="A446" s="136" t="s">
        <v>990</v>
      </c>
      <c r="B446" s="137" t="s">
        <v>991</v>
      </c>
      <c r="C446" s="133" t="s">
        <v>100</v>
      </c>
      <c r="D446" s="64">
        <f>VLOOKUP(B446,[1]УсіТ_1!$A$10:$G$556,6,FALSE)</f>
        <v>3098.97</v>
      </c>
      <c r="E446" s="64">
        <f>VLOOKUP(B446,[1]УсіТ_1!$A$10:$G$556,7,FALSE)</f>
        <v>68</v>
      </c>
      <c r="F446" s="38"/>
      <c r="G446" s="38"/>
      <c r="H446" s="39"/>
      <c r="I446" s="256">
        <v>3.5173000000000001</v>
      </c>
      <c r="J446" s="62">
        <v>3.5173000000000001</v>
      </c>
      <c r="K446" s="257">
        <f t="shared" si="1692"/>
        <v>2.9164000000000003</v>
      </c>
      <c r="L446" s="293">
        <f t="shared" si="1693"/>
        <v>3.1497000000000002</v>
      </c>
      <c r="M446" s="63">
        <v>0.23330000000000001</v>
      </c>
      <c r="N446" s="63">
        <v>0.43049999999999999</v>
      </c>
      <c r="O446" s="63">
        <v>0.36759999999999998</v>
      </c>
      <c r="P446" s="63">
        <v>9.1999999999999998E-3</v>
      </c>
      <c r="Q446" s="63">
        <v>0</v>
      </c>
      <c r="R446" s="63">
        <v>0</v>
      </c>
      <c r="S446" s="63">
        <v>0.65720000000000001</v>
      </c>
      <c r="T446" s="63">
        <v>5.1499999999999997E-2</v>
      </c>
      <c r="U446" s="63">
        <v>1.2999999999999999E-3</v>
      </c>
      <c r="V446" s="63">
        <v>0.34239999999999998</v>
      </c>
      <c r="W446" s="63">
        <v>0.13789999999999999</v>
      </c>
      <c r="X446" s="63">
        <v>0.86609999999999998</v>
      </c>
      <c r="Y446" s="63">
        <v>0.1726</v>
      </c>
      <c r="Z446" s="63">
        <v>4.0000000000000002E-4</v>
      </c>
      <c r="AA446" s="63">
        <v>0.24729999999999999</v>
      </c>
      <c r="AB446" s="259">
        <v>0</v>
      </c>
      <c r="AC446" s="144">
        <v>261.19</v>
      </c>
      <c r="AD446" s="70">
        <v>57.461799999999997</v>
      </c>
      <c r="AE446" s="70">
        <v>190.16349612328901</v>
      </c>
      <c r="AF446" s="68">
        <f t="shared" si="1694"/>
        <v>13.35708396769982</v>
      </c>
      <c r="AG446" s="68">
        <f t="shared" si="1695"/>
        <v>60.635912700864175</v>
      </c>
      <c r="AH446" s="71">
        <v>9.0190318168333299</v>
      </c>
      <c r="AI446" s="71">
        <v>55.846310905409503</v>
      </c>
      <c r="AJ446" s="68">
        <f t="shared" si="1696"/>
        <v>0.76537369095863728</v>
      </c>
      <c r="AK446" s="68">
        <f t="shared" si="1697"/>
        <v>32.701030735906158</v>
      </c>
      <c r="AL446" s="71">
        <v>28.684031942276601</v>
      </c>
      <c r="AM446" s="69">
        <f t="shared" si="1698"/>
        <v>722.83760494537012</v>
      </c>
      <c r="AN446" s="260">
        <v>469.5</v>
      </c>
      <c r="AO446" s="71">
        <v>103.29</v>
      </c>
      <c r="AP446" s="71">
        <v>341.82687480333902</v>
      </c>
      <c r="AQ446" s="68">
        <f t="shared" si="1699"/>
        <v>24.009919686186532</v>
      </c>
      <c r="AR446" s="68">
        <f t="shared" si="1700"/>
        <v>108.99560095354228</v>
      </c>
      <c r="AS446" s="71">
        <v>41.174058818933297</v>
      </c>
      <c r="AT446" s="261">
        <f t="shared" si="1609"/>
        <v>8.9297259652625449</v>
      </c>
      <c r="AU446" s="71">
        <v>103.07813669281001</v>
      </c>
      <c r="AV446" s="68">
        <f t="shared" si="1701"/>
        <v>1.412685863374961</v>
      </c>
      <c r="AW446" s="68">
        <f t="shared" si="1702"/>
        <v>60.35781525302167</v>
      </c>
      <c r="AX446" s="71">
        <v>52.943453515754101</v>
      </c>
      <c r="AY446" s="69">
        <f t="shared" si="1703"/>
        <v>1334.1750285970036</v>
      </c>
      <c r="AZ446" s="260">
        <v>140</v>
      </c>
      <c r="BA446" s="260">
        <v>713.60333333333494</v>
      </c>
      <c r="BB446" s="260">
        <v>74.418633333333503</v>
      </c>
      <c r="BC446" s="262">
        <f t="shared" si="1704"/>
        <v>59.534906666666807</v>
      </c>
      <c r="BD446" s="262">
        <f t="shared" si="1610"/>
        <v>14.883726666666696</v>
      </c>
      <c r="BE446" s="260">
        <v>27.932473333333402</v>
      </c>
      <c r="BF446" s="262">
        <f t="shared" si="1705"/>
        <v>22.345978666666724</v>
      </c>
      <c r="BG446" s="262">
        <f t="shared" si="1611"/>
        <v>5.5864946666666775</v>
      </c>
      <c r="BH446" s="260">
        <v>87.989058536861393</v>
      </c>
      <c r="BI446" s="263">
        <f t="shared" si="1706"/>
        <v>51.522345182493339</v>
      </c>
      <c r="BJ446" s="68">
        <f t="shared" si="1707"/>
        <v>1.2058900472476854</v>
      </c>
      <c r="BK446" s="260">
        <v>45.193343594897264</v>
      </c>
      <c r="BL446" s="69">
        <f t="shared" si="1708"/>
        <v>1138.9642105581127</v>
      </c>
      <c r="BM446" s="260">
        <v>9.6300000000000008</v>
      </c>
      <c r="BN446" s="260">
        <v>2.1185999999999998</v>
      </c>
      <c r="BO446" s="260">
        <v>7.0112732787138503</v>
      </c>
      <c r="BP446" s="68">
        <f t="shared" si="1709"/>
        <v>0.49247183509686082</v>
      </c>
      <c r="BQ446" s="68">
        <f t="shared" si="1710"/>
        <v>2.2356286201972555</v>
      </c>
      <c r="BR446" s="260">
        <v>1.67418834101666</v>
      </c>
      <c r="BS446" s="260">
        <v>2.2037298353996402</v>
      </c>
      <c r="BT446" s="68">
        <f t="shared" si="1711"/>
        <v>3.0202117394152069E-2</v>
      </c>
      <c r="BU446" s="68">
        <f t="shared" si="1712"/>
        <v>1.290402820037601</v>
      </c>
      <c r="BV446" s="260">
        <v>1.1318895727565099</v>
      </c>
      <c r="BW446" s="69">
        <f t="shared" si="1713"/>
        <v>28.523617233463991</v>
      </c>
      <c r="BX446" s="260">
        <v>0</v>
      </c>
      <c r="BY446" s="260">
        <v>0</v>
      </c>
      <c r="BZ446" s="263">
        <f t="shared" si="1714"/>
        <v>0</v>
      </c>
      <c r="CA446" s="263">
        <f t="shared" si="1715"/>
        <v>0</v>
      </c>
      <c r="CB446" s="260">
        <v>0</v>
      </c>
      <c r="CC446" s="264">
        <f t="shared" si="1716"/>
        <v>0</v>
      </c>
      <c r="CD446" s="260">
        <v>0</v>
      </c>
      <c r="CE446" s="260">
        <v>0</v>
      </c>
      <c r="CF446" s="263">
        <f t="shared" si="1717"/>
        <v>0</v>
      </c>
      <c r="CG446" s="263">
        <f t="shared" si="1718"/>
        <v>0</v>
      </c>
      <c r="CH446" s="260">
        <v>0</v>
      </c>
      <c r="CI446" s="69">
        <f t="shared" si="1719"/>
        <v>0</v>
      </c>
      <c r="CJ446" s="260">
        <v>817.57219729960616</v>
      </c>
      <c r="CK446" s="260">
        <v>179.86589892968703</v>
      </c>
      <c r="CL446" s="260">
        <v>65.705501067722324</v>
      </c>
      <c r="CM446" s="260">
        <v>30.045293762647383</v>
      </c>
      <c r="CN446" s="260">
        <v>395.92642696194685</v>
      </c>
      <c r="CO446" s="265">
        <f t="shared" si="1720"/>
        <v>27.809872229807144</v>
      </c>
      <c r="CP446" s="266">
        <f t="shared" si="1721"/>
        <v>126.24589235394029</v>
      </c>
      <c r="CQ446" s="260">
        <v>157.35472541177586</v>
      </c>
      <c r="CR446" s="265">
        <f t="shared" si="1722"/>
        <v>2.1565465117683882</v>
      </c>
      <c r="CS446" s="265">
        <f t="shared" si="1723"/>
        <v>92.139688883767008</v>
      </c>
      <c r="CT446" s="260">
        <v>80.821237729103657</v>
      </c>
      <c r="CU446" s="267">
        <f t="shared" si="1612"/>
        <v>2036.6951848798101</v>
      </c>
      <c r="CV446" s="260">
        <v>114.18050000000017</v>
      </c>
      <c r="CW446" s="260">
        <v>12.3138991725408</v>
      </c>
      <c r="CX446" s="68">
        <f t="shared" si="1724"/>
        <v>0.16876198815967167</v>
      </c>
      <c r="CY446" s="68">
        <f t="shared" si="1725"/>
        <v>7.2104529160779558</v>
      </c>
      <c r="CZ446" s="260">
        <v>6.32471995862704</v>
      </c>
      <c r="DA446" s="69">
        <f t="shared" si="1726"/>
        <v>159.38294295740161</v>
      </c>
      <c r="DB446" s="260">
        <v>2.9259999999999988</v>
      </c>
      <c r="DC446" s="260">
        <v>0.31555711333243902</v>
      </c>
      <c r="DD446" s="68">
        <f t="shared" si="1727"/>
        <v>4.3247102382210773E-3</v>
      </c>
      <c r="DE446" s="68">
        <f t="shared" si="1728"/>
        <v>0.18477572994026301</v>
      </c>
      <c r="DF446" s="260">
        <v>0.162077855666622</v>
      </c>
      <c r="DG446" s="69">
        <f t="shared" si="1729"/>
        <v>4.0843619627988721</v>
      </c>
      <c r="DH446" s="260">
        <v>387.18802208203522</v>
      </c>
      <c r="DI446" s="260">
        <v>85.181364858047743</v>
      </c>
      <c r="DJ446" s="260">
        <v>5.8680134616333302</v>
      </c>
      <c r="DK446" s="260">
        <v>281.87288007572164</v>
      </c>
      <c r="DL446" s="68">
        <f t="shared" si="1730"/>
        <v>19.798751096518686</v>
      </c>
      <c r="DM446" s="68">
        <f t="shared" si="1731"/>
        <v>89.878550286704751</v>
      </c>
      <c r="DN446" s="260">
        <v>81.974114953566001</v>
      </c>
      <c r="DO446" s="68">
        <f t="shared" si="1732"/>
        <v>1.123455245438622</v>
      </c>
      <c r="DP446" s="68">
        <f t="shared" si="1733"/>
        <v>48.000270907520388</v>
      </c>
      <c r="DQ446" s="260">
        <v>42.103911496509902</v>
      </c>
      <c r="DR446" s="264">
        <f t="shared" si="1734"/>
        <v>1061.0259683130166</v>
      </c>
      <c r="DS446" s="260">
        <v>154.71</v>
      </c>
      <c r="DT446" s="260">
        <v>34.036200000000001</v>
      </c>
      <c r="DU446" s="260">
        <v>112.63905388887</v>
      </c>
      <c r="DV446" s="68">
        <f t="shared" si="1735"/>
        <v>7.9117671451542284</v>
      </c>
      <c r="DW446" s="68">
        <f t="shared" si="1736"/>
        <v>35.916314001112859</v>
      </c>
      <c r="DX446" s="260">
        <v>2.9046440910000002</v>
      </c>
      <c r="DY446" s="260">
        <v>1.9347393449583301</v>
      </c>
      <c r="DZ446" s="260">
        <v>0</v>
      </c>
      <c r="EA446" s="260">
        <v>33.025072653963001</v>
      </c>
      <c r="EB446" s="68">
        <f t="shared" si="1737"/>
        <v>0.45260862072256292</v>
      </c>
      <c r="EC446" s="68">
        <f t="shared" si="1738"/>
        <v>19.337963392818651</v>
      </c>
      <c r="ED446" s="267">
        <v>16.9624854989396</v>
      </c>
      <c r="EE446" s="69">
        <f t="shared" si="1739"/>
        <v>427.45463457327708</v>
      </c>
      <c r="EF446" s="260">
        <v>505.04141170634892</v>
      </c>
      <c r="EG446" s="260">
        <v>111.10911057539674</v>
      </c>
      <c r="EH446" s="260">
        <v>939.0191571672226</v>
      </c>
      <c r="EI446" s="260">
        <v>367.70335976538382</v>
      </c>
      <c r="EJ446" s="268">
        <f t="shared" si="1740"/>
        <v>25.827483989920559</v>
      </c>
      <c r="EK446" s="266">
        <f t="shared" si="1741"/>
        <v>117.24662870150981</v>
      </c>
      <c r="EL446" s="260">
        <v>207.37398002708602</v>
      </c>
      <c r="EM446" s="268">
        <f t="shared" si="1742"/>
        <v>2.8420603962712141</v>
      </c>
      <c r="EN446" s="268">
        <f t="shared" si="1743"/>
        <v>121.42866350078033</v>
      </c>
      <c r="EO446" s="269">
        <f t="shared" si="1744"/>
        <v>2130.247019241438</v>
      </c>
      <c r="EP446" s="69">
        <f t="shared" si="1745"/>
        <v>2684.1112442442118</v>
      </c>
      <c r="EQ446" s="260">
        <v>189.77</v>
      </c>
      <c r="ER446" s="260">
        <v>41.749400000000001</v>
      </c>
      <c r="ES446" s="260">
        <v>138.16503947056401</v>
      </c>
      <c r="ET446" s="68">
        <f t="shared" si="1746"/>
        <v>9.7047123724124162</v>
      </c>
      <c r="EU446" s="68">
        <f t="shared" si="1747"/>
        <v>44.055580815662978</v>
      </c>
      <c r="EV446" s="260">
        <v>13.473596115058299</v>
      </c>
      <c r="EW446" s="260">
        <v>41.322024490610602</v>
      </c>
      <c r="EX446" s="68">
        <f t="shared" si="1748"/>
        <v>0.56631834564381833</v>
      </c>
      <c r="EY446" s="68">
        <f t="shared" si="1749"/>
        <v>24.196276728575</v>
      </c>
      <c r="EZ446" s="260">
        <v>21.2240030038116</v>
      </c>
      <c r="FA446" s="69">
        <f t="shared" si="1750"/>
        <v>534.84487569605346</v>
      </c>
      <c r="FB446" s="260">
        <v>0.83333333333333348</v>
      </c>
      <c r="FC446" s="260">
        <v>8.9871586162120806E-2</v>
      </c>
      <c r="FD446" s="68">
        <f t="shared" si="1751"/>
        <v>1.2316900883518657E-3</v>
      </c>
      <c r="FE446" s="68">
        <f t="shared" si="1752"/>
        <v>5.2624666763574489E-2</v>
      </c>
      <c r="FF446" s="260">
        <v>4.6160245974772703E-2</v>
      </c>
      <c r="FG446" s="69">
        <f t="shared" si="1753"/>
        <v>1.1632381985642724</v>
      </c>
      <c r="FH446" s="260">
        <v>549.11215333333405</v>
      </c>
      <c r="FI446" s="260">
        <v>59.219496241157302</v>
      </c>
      <c r="FJ446" s="68">
        <f t="shared" si="1754"/>
        <v>0.81160319598506081</v>
      </c>
      <c r="FK446" s="68">
        <f t="shared" si="1755"/>
        <v>34.676212901994624</v>
      </c>
      <c r="FL446" s="260">
        <v>30.416499999999999</v>
      </c>
      <c r="FM446" s="69">
        <f t="shared" si="1756"/>
        <v>766.4977794893897</v>
      </c>
      <c r="FN446" s="260">
        <v>0</v>
      </c>
      <c r="FO446" s="260">
        <v>0</v>
      </c>
      <c r="FP446" s="68">
        <f t="shared" si="1757"/>
        <v>0</v>
      </c>
      <c r="FQ446" s="68">
        <f t="shared" si="1758"/>
        <v>0</v>
      </c>
      <c r="FR446" s="260">
        <v>0</v>
      </c>
      <c r="FS446" s="264">
        <f t="shared" si="1759"/>
        <v>0</v>
      </c>
      <c r="FT446" s="270">
        <f t="shared" si="1613"/>
        <v>10899.760691648471</v>
      </c>
      <c r="FU446" s="271">
        <f t="shared" si="1614"/>
        <v>3409.4140054511217</v>
      </c>
      <c r="FV446" s="272">
        <f t="shared" si="1760"/>
        <v>1063.1014651631349</v>
      </c>
      <c r="FW446" s="272">
        <f t="shared" si="1615"/>
        <v>120.85590506124345</v>
      </c>
      <c r="FX446" s="272">
        <f t="shared" si="1616"/>
        <v>713.60333333333494</v>
      </c>
      <c r="FY446" s="272">
        <f t="shared" si="1617"/>
        <v>0</v>
      </c>
      <c r="FZ446" s="272">
        <f t="shared" si="1618"/>
        <v>0</v>
      </c>
      <c r="GA446" s="272">
        <f t="shared" si="1619"/>
        <v>114.18050000000017</v>
      </c>
      <c r="GB446" s="272">
        <f t="shared" si="1620"/>
        <v>2.9259999999999988</v>
      </c>
      <c r="GC446" s="272">
        <f t="shared" si="1621"/>
        <v>549.11215333333405</v>
      </c>
      <c r="GD446" s="272">
        <f t="shared" si="1622"/>
        <v>0</v>
      </c>
      <c r="GE446" s="272">
        <f t="shared" si="1623"/>
        <v>1835.3084043678282</v>
      </c>
      <c r="GF446" s="273">
        <f t="shared" si="1624"/>
        <v>713.95633228891211</v>
      </c>
      <c r="GG446" s="273">
        <f t="shared" si="1625"/>
        <v>128.91206232279623</v>
      </c>
      <c r="GH446" s="272">
        <f t="shared" si="1761"/>
        <v>842.10597762067459</v>
      </c>
      <c r="GI446" s="274">
        <f t="shared" si="1762"/>
        <v>601.58019881602979</v>
      </c>
      <c r="GJ446" s="275">
        <f t="shared" si="1626"/>
        <v>11.541062423291345</v>
      </c>
      <c r="GK446" s="271">
        <f t="shared" si="1763"/>
        <v>8650.6077443306731</v>
      </c>
      <c r="GL446" s="276">
        <f t="shared" si="1764"/>
        <v>10899.765757856647</v>
      </c>
      <c r="GM446" s="272">
        <f t="shared" si="1765"/>
        <v>4724.9505365560644</v>
      </c>
      <c r="GN446" s="272">
        <f t="shared" si="1766"/>
        <v>261.309029807331</v>
      </c>
      <c r="GO446" s="277">
        <f t="shared" si="1767"/>
        <v>0.54619868062479693</v>
      </c>
      <c r="GP446" s="278">
        <f t="shared" si="1768"/>
        <v>3.0207014065408808E-2</v>
      </c>
      <c r="GQ446" s="279">
        <f t="shared" si="1769"/>
        <v>1.0800569256903536</v>
      </c>
      <c r="GR446" s="280">
        <f t="shared" si="1770"/>
        <v>8650.6077443306731</v>
      </c>
      <c r="GS446" s="272">
        <f t="shared" si="1771"/>
        <v>4724.9505365560644</v>
      </c>
      <c r="GT446" s="272">
        <f t="shared" si="1627"/>
        <v>261.309029807331</v>
      </c>
      <c r="GU446" s="73">
        <f t="shared" si="1772"/>
        <v>0.54619868062479693</v>
      </c>
      <c r="GV446" s="74">
        <f t="shared" si="1773"/>
        <v>3.0207014065408808E-2</v>
      </c>
      <c r="GW446" s="279">
        <f t="shared" si="1774"/>
        <v>1.0800569256903536</v>
      </c>
      <c r="GX446" s="280">
        <f t="shared" si="1775"/>
        <v>7172.9872558358456</v>
      </c>
      <c r="GY446" s="272">
        <f t="shared" si="1628"/>
        <v>4229.5704044405629</v>
      </c>
      <c r="GZ446" s="272">
        <f t="shared" si="1629"/>
        <v>164.09979676809132</v>
      </c>
      <c r="HA446" s="73">
        <f t="shared" si="1776"/>
        <v>0.58965257480409461</v>
      </c>
      <c r="HB446" s="74">
        <f t="shared" si="1777"/>
        <v>2.2877469444070452E-2</v>
      </c>
      <c r="HC446" s="279">
        <f t="shared" si="1778"/>
        <v>1.0849193841186553</v>
      </c>
      <c r="HD446" s="280">
        <f t="shared" si="1779"/>
        <v>7746.6678946813772</v>
      </c>
      <c r="HE446" s="272">
        <f t="shared" si="1630"/>
        <v>4662.0932754334226</v>
      </c>
      <c r="HF446" s="272">
        <f t="shared" si="1631"/>
        <v>178.22225442674977</v>
      </c>
      <c r="HG446" s="73">
        <f t="shared" si="1780"/>
        <v>0.60181917423286879</v>
      </c>
      <c r="HH446" s="74">
        <f t="shared" si="1781"/>
        <v>2.3006311468329713E-2</v>
      </c>
      <c r="HI446" s="281">
        <f t="shared" si="1782"/>
        <v>1.0866184412511757</v>
      </c>
      <c r="HJ446" s="72">
        <f t="shared" si="1632"/>
        <v>3.7988842247306809</v>
      </c>
      <c r="HK446" s="73">
        <f t="shared" si="1783"/>
        <v>3.7988842247306809</v>
      </c>
      <c r="HL446" s="73">
        <f t="shared" si="1633"/>
        <v>3.1640588918436467</v>
      </c>
      <c r="HM446" s="74">
        <f t="shared" si="1784"/>
        <v>3.4225221044088281</v>
      </c>
      <c r="HN446" s="75"/>
      <c r="HO446" s="75"/>
      <c r="HP446" s="76">
        <f t="shared" si="1785"/>
        <v>432.52287099285979</v>
      </c>
      <c r="HQ446" s="77">
        <f t="shared" si="1786"/>
        <v>492.21535241858436</v>
      </c>
      <c r="HR446" s="77">
        <f t="shared" si="1787"/>
        <v>14.122457658658458</v>
      </c>
      <c r="HS446" s="77">
        <f t="shared" si="1788"/>
        <v>16.308614104218787</v>
      </c>
      <c r="HT446" s="282">
        <f t="shared" si="1789"/>
        <v>573.6806388455318</v>
      </c>
      <c r="HU446" s="73">
        <f t="shared" si="1844"/>
        <v>0.75394364338887876</v>
      </c>
      <c r="HV446" s="74">
        <f t="shared" si="1845"/>
        <v>2.4617281292738633E-2</v>
      </c>
      <c r="HW446" s="279">
        <f t="shared" si="1605"/>
        <v>1.1078625173682151</v>
      </c>
      <c r="HX446" s="76">
        <f t="shared" si="1790"/>
        <v>779.40116777200808</v>
      </c>
      <c r="HY446" s="77">
        <f t="shared" si="1791"/>
        <v>886.96632293622292</v>
      </c>
      <c r="HZ446" s="77">
        <f t="shared" si="1634"/>
        <v>34.352331514824037</v>
      </c>
      <c r="IA446" s="77">
        <f t="shared" si="1792"/>
        <v>39.670072433318801</v>
      </c>
      <c r="IB446" s="282">
        <f t="shared" si="1793"/>
        <v>1058.8690703150824</v>
      </c>
      <c r="IC446" s="73">
        <f t="shared" si="1846"/>
        <v>0.73606944392103701</v>
      </c>
      <c r="ID446" s="74">
        <f t="shared" si="1847"/>
        <v>3.2442473274436077E-2</v>
      </c>
      <c r="IE446" s="279">
        <f t="shared" si="1854"/>
        <v>1.106607038818425</v>
      </c>
      <c r="IF446" s="76">
        <f t="shared" si="1635"/>
        <v>62.857261122641873</v>
      </c>
      <c r="IG446" s="77">
        <f t="shared" si="1794"/>
        <v>71.532191730177672</v>
      </c>
      <c r="IH446" s="77">
        <f t="shared" si="1636"/>
        <v>83.08677538058123</v>
      </c>
      <c r="II446" s="77">
        <f t="shared" si="1795"/>
        <v>95.948608209495205</v>
      </c>
      <c r="IJ446" s="282">
        <f t="shared" si="1796"/>
        <v>903.93984964929575</v>
      </c>
      <c r="IK446" s="73">
        <f t="shared" si="1637"/>
        <v>6.953699535099464E-2</v>
      </c>
      <c r="IL446" s="74">
        <f t="shared" si="1638"/>
        <v>9.1916265681634302E-2</v>
      </c>
      <c r="IM446" s="279">
        <f t="shared" si="1797"/>
        <v>1.0238254386559078</v>
      </c>
      <c r="IN446" s="76">
        <f t="shared" si="1639"/>
        <v>16.050358357086523</v>
      </c>
      <c r="IO446" s="77">
        <f t="shared" si="1798"/>
        <v>18.265468313948034</v>
      </c>
      <c r="IP446" s="77">
        <f t="shared" si="1640"/>
        <v>0.52267395249101289</v>
      </c>
      <c r="IQ446" s="77">
        <f t="shared" si="1799"/>
        <v>0.60358388033662169</v>
      </c>
      <c r="IR446" s="282">
        <f t="shared" si="1800"/>
        <v>22.637791455130149</v>
      </c>
      <c r="IS446" s="73">
        <f t="shared" si="1606"/>
        <v>0.70900725403799103</v>
      </c>
      <c r="IT446" s="74">
        <f t="shared" si="1607"/>
        <v>2.3088557623962259E-2</v>
      </c>
      <c r="IU446" s="279">
        <f t="shared" si="1608"/>
        <v>1.1014241998499723</v>
      </c>
      <c r="IV446" s="76">
        <f t="shared" si="1641"/>
        <v>0</v>
      </c>
      <c r="IW446" s="77">
        <f t="shared" si="1801"/>
        <v>0</v>
      </c>
      <c r="IX446" s="77">
        <f t="shared" si="1802"/>
        <v>0</v>
      </c>
      <c r="IY446" s="77">
        <f t="shared" si="1803"/>
        <v>0</v>
      </c>
      <c r="IZ446" s="282">
        <f t="shared" si="1804"/>
        <v>0</v>
      </c>
      <c r="JA446" s="283"/>
      <c r="JB446" s="284"/>
      <c r="JC446" s="285"/>
      <c r="JD446" s="76">
        <f t="shared" si="1642"/>
        <v>0</v>
      </c>
      <c r="JE446" s="77">
        <f t="shared" si="1805"/>
        <v>0</v>
      </c>
      <c r="JF446" s="77">
        <f t="shared" si="1643"/>
        <v>0</v>
      </c>
      <c r="JG446" s="77">
        <f t="shared" si="1806"/>
        <v>0</v>
      </c>
      <c r="JH446" s="282">
        <f t="shared" si="1807"/>
        <v>0</v>
      </c>
      <c r="JI446" s="283"/>
      <c r="JJ446" s="284"/>
      <c r="JK446" s="285"/>
      <c r="JL446" s="76">
        <f t="shared" si="1644"/>
        <v>1263.8685053392962</v>
      </c>
      <c r="JM446" s="77">
        <f t="shared" si="1808"/>
        <v>1438.2949977611725</v>
      </c>
      <c r="JN446" s="77">
        <f t="shared" si="1645"/>
        <v>60.01171250422292</v>
      </c>
      <c r="JO446" s="77">
        <f t="shared" si="1809"/>
        <v>69.301525599876626</v>
      </c>
      <c r="JP446" s="282">
        <f t="shared" si="1810"/>
        <v>1616.4247499046112</v>
      </c>
      <c r="JQ446" s="73">
        <f t="shared" si="1646"/>
        <v>0.78189133482018258</v>
      </c>
      <c r="JR446" s="74">
        <f t="shared" si="1647"/>
        <v>3.7126202446333703E-2</v>
      </c>
      <c r="JS446" s="279">
        <f t="shared" si="1848"/>
        <v>1.1136559592572257</v>
      </c>
      <c r="JT446" s="76">
        <f t="shared" si="1648"/>
        <v>8.7967525576151058</v>
      </c>
      <c r="JU446" s="77">
        <f t="shared" si="1811"/>
        <v>10.010792378091566</v>
      </c>
      <c r="JV446" s="77">
        <f t="shared" si="1649"/>
        <v>0.16876198815967167</v>
      </c>
      <c r="JW446" s="77">
        <f t="shared" si="1812"/>
        <v>0.19488634392678886</v>
      </c>
      <c r="JX446" s="282">
        <f t="shared" si="1813"/>
        <v>126.49439917254095</v>
      </c>
      <c r="JY446" s="73">
        <f t="shared" si="1855"/>
        <v>6.9542624931686933E-2</v>
      </c>
      <c r="JZ446" s="74">
        <f t="shared" si="1856"/>
        <v>1.3341459326549063E-3</v>
      </c>
      <c r="KA446" s="279">
        <f t="shared" si="1857"/>
        <v>1.009804103457197</v>
      </c>
      <c r="KB446" s="76">
        <f t="shared" si="1650"/>
        <v>0.22542639052712085</v>
      </c>
      <c r="KC446" s="77">
        <f t="shared" si="1814"/>
        <v>0.2565374866837688</v>
      </c>
      <c r="KD446" s="77">
        <f t="shared" si="1651"/>
        <v>4.3247102382210773E-3</v>
      </c>
      <c r="KE446" s="77">
        <f t="shared" si="1815"/>
        <v>4.9941753830977003E-3</v>
      </c>
      <c r="KF446" s="282">
        <f t="shared" si="1816"/>
        <v>3.2415571133324379</v>
      </c>
      <c r="KG446" s="73">
        <f t="shared" si="1858"/>
        <v>6.954262493168735E-2</v>
      </c>
      <c r="KH446" s="74">
        <f t="shared" si="1859"/>
        <v>1.3341459326549144E-3</v>
      </c>
      <c r="KI446" s="279">
        <f t="shared" si="1860"/>
        <v>1.0098041034571972</v>
      </c>
      <c r="KJ446" s="76">
        <f t="shared" si="1652"/>
        <v>640.58154879703761</v>
      </c>
      <c r="KK446" s="77">
        <f t="shared" si="1817"/>
        <v>728.98820834651679</v>
      </c>
      <c r="KL446" s="77">
        <f t="shared" si="1653"/>
        <v>20.922206341957306</v>
      </c>
      <c r="KM446" s="77">
        <f t="shared" si="1818"/>
        <v>24.160963883692297</v>
      </c>
      <c r="KN446" s="282">
        <f t="shared" si="1819"/>
        <v>842.08410183572755</v>
      </c>
      <c r="KO446" s="73">
        <f t="shared" si="1654"/>
        <v>0.76070970512396785</v>
      </c>
      <c r="KP446" s="74">
        <f t="shared" si="1655"/>
        <v>2.4845744381525894E-2</v>
      </c>
      <c r="KQ446" s="279">
        <f t="shared" si="1656"/>
        <v>1.108831667634419</v>
      </c>
      <c r="KR446" s="76">
        <f t="shared" si="1657"/>
        <v>256.15641842059642</v>
      </c>
      <c r="KS446" s="77">
        <f t="shared" si="1820"/>
        <v>291.50856572682295</v>
      </c>
      <c r="KT446" s="77">
        <f t="shared" si="1658"/>
        <v>8.3643757658767921</v>
      </c>
      <c r="KU446" s="77">
        <f t="shared" si="1821"/>
        <v>9.6591811344345206</v>
      </c>
      <c r="KV446" s="282">
        <f t="shared" si="1822"/>
        <v>339.24970997879137</v>
      </c>
      <c r="KW446" s="73">
        <f t="shared" si="1590"/>
        <v>0.75506746471974984</v>
      </c>
      <c r="KX446" s="74">
        <f t="shared" si="1591"/>
        <v>2.4655513386878655E-2</v>
      </c>
      <c r="KY446" s="279">
        <f t="shared" si="1592"/>
        <v>1.1080235342782614</v>
      </c>
      <c r="KZ446" s="76">
        <f t="shared" si="1659"/>
        <v>907.33437876853964</v>
      </c>
      <c r="LA446" s="77">
        <f t="shared" si="1823"/>
        <v>1032.5555963823858</v>
      </c>
      <c r="LB446" s="77">
        <f t="shared" si="1660"/>
        <v>28.669544386191774</v>
      </c>
      <c r="LC446" s="77">
        <f t="shared" si="1824"/>
        <v>33.107589857174261</v>
      </c>
      <c r="LD446" s="286">
        <f t="shared" si="1825"/>
        <v>2130.247019241438</v>
      </c>
      <c r="LE446" s="73">
        <f t="shared" si="1661"/>
        <v>0.42592918594559676</v>
      </c>
      <c r="LF446" s="74">
        <f t="shared" si="1662"/>
        <v>1.3458319212389155E-2</v>
      </c>
      <c r="LG446" s="279">
        <f t="shared" si="1663"/>
        <v>1.0608658347664297</v>
      </c>
      <c r="LH446" s="76">
        <f t="shared" si="1664"/>
        <v>314.78666620397036</v>
      </c>
      <c r="LI446" s="77">
        <f t="shared" si="1826"/>
        <v>358.23037400678027</v>
      </c>
      <c r="LJ446" s="77">
        <f t="shared" si="1665"/>
        <v>10.271030718056235</v>
      </c>
      <c r="LK446" s="77">
        <f t="shared" si="1827"/>
        <v>11.86098627321134</v>
      </c>
      <c r="LL446" s="282">
        <f t="shared" si="1828"/>
        <v>424.48006007623286</v>
      </c>
      <c r="LM446" s="73">
        <f t="shared" si="1849"/>
        <v>0.74158175097185353</v>
      </c>
      <c r="LN446" s="74">
        <f t="shared" si="1850"/>
        <v>2.4196733095570258E-2</v>
      </c>
      <c r="LO446" s="279">
        <f t="shared" si="1851"/>
        <v>1.1060913517348196</v>
      </c>
      <c r="LP446" s="76">
        <f t="shared" si="1666"/>
        <v>6.4202093451560874E-2</v>
      </c>
      <c r="LQ446" s="77">
        <f t="shared" si="1829"/>
        <v>7.3062624368810794E-2</v>
      </c>
      <c r="LR446" s="77">
        <f t="shared" si="1667"/>
        <v>1.2316900883518657E-3</v>
      </c>
      <c r="LS446" s="77">
        <f t="shared" si="1830"/>
        <v>1.4223557140287345E-3</v>
      </c>
      <c r="LT446" s="282">
        <f t="shared" si="1831"/>
        <v>0.92320491949545436</v>
      </c>
      <c r="LU446" s="73">
        <f t="shared" si="1599"/>
        <v>6.9542624931687211E-2</v>
      </c>
      <c r="LV446" s="74">
        <f t="shared" si="1600"/>
        <v>1.3341459326549118E-3</v>
      </c>
      <c r="LW446" s="279">
        <f t="shared" si="1601"/>
        <v>1.0098041034571972</v>
      </c>
      <c r="LX446" s="76">
        <f t="shared" si="1668"/>
        <v>42.304979740433438</v>
      </c>
      <c r="LY446" s="77">
        <f t="shared" si="1832"/>
        <v>48.143489994410658</v>
      </c>
      <c r="LZ446" s="77">
        <f t="shared" si="1669"/>
        <v>0.81160319598506081</v>
      </c>
      <c r="MA446" s="77">
        <f t="shared" si="1833"/>
        <v>0.93723937072354824</v>
      </c>
      <c r="MB446" s="286">
        <f t="shared" si="1834"/>
        <v>608.33157102332518</v>
      </c>
      <c r="MC446" s="73">
        <f t="shared" si="1593"/>
        <v>6.9542633911418919E-2</v>
      </c>
      <c r="MD446" s="74">
        <f t="shared" si="1594"/>
        <v>1.3341461049272776E-3</v>
      </c>
      <c r="ME446" s="279">
        <f t="shared" si="1595"/>
        <v>1.0098041047231576</v>
      </c>
      <c r="MF446" s="76">
        <f t="shared" si="1670"/>
        <v>0</v>
      </c>
      <c r="MG446" s="77">
        <f t="shared" si="1835"/>
        <v>0</v>
      </c>
      <c r="MH446" s="77">
        <f t="shared" si="1671"/>
        <v>0</v>
      </c>
      <c r="MI446" s="77">
        <f t="shared" si="1836"/>
        <v>0</v>
      </c>
      <c r="MJ446" s="286">
        <f t="shared" si="1837"/>
        <v>0</v>
      </c>
      <c r="MK446" s="73"/>
      <c r="ML446" s="74"/>
      <c r="MM446" s="279"/>
      <c r="MN446" s="287">
        <f t="shared" si="1838"/>
        <v>1.0800552965067829</v>
      </c>
      <c r="MO446" s="288">
        <f t="shared" si="1838"/>
        <v>1.0800552965067829</v>
      </c>
      <c r="MP446" s="288">
        <f t="shared" si="1838"/>
        <v>1.0849183712287036</v>
      </c>
      <c r="MQ446" s="289">
        <f t="shared" si="1672"/>
        <v>1.0866178566699671</v>
      </c>
      <c r="MR446" s="290">
        <f t="shared" si="1839"/>
        <v>3.7988784944033078</v>
      </c>
      <c r="MS446" s="291">
        <f t="shared" si="1602"/>
        <v>3.7988784944033078</v>
      </c>
      <c r="MT446" s="291">
        <f t="shared" si="1673"/>
        <v>3.1640559378513915</v>
      </c>
      <c r="MU446" s="292">
        <f t="shared" si="1603"/>
        <v>3.422520263153396</v>
      </c>
      <c r="MV446" s="359">
        <f t="shared" si="1674"/>
        <v>0.25846432530200458</v>
      </c>
      <c r="MW446" s="360">
        <f t="shared" si="1675"/>
        <v>0.47639433021133198</v>
      </c>
      <c r="MX446" s="360">
        <f t="shared" si="1676"/>
        <v>0.37635823124991169</v>
      </c>
      <c r="MY446" s="360">
        <f t="shared" si="1677"/>
        <v>1.0133102638619745E-2</v>
      </c>
      <c r="MZ446" s="360">
        <f t="shared" si="1678"/>
        <v>0</v>
      </c>
      <c r="NA446" s="360">
        <f t="shared" si="1679"/>
        <v>0</v>
      </c>
      <c r="NB446" s="360">
        <f t="shared" si="1680"/>
        <v>0.73189469642384875</v>
      </c>
      <c r="NC446" s="360">
        <f t="shared" si="1681"/>
        <v>5.200491132804564E-2</v>
      </c>
      <c r="ND446" s="360">
        <f t="shared" si="1682"/>
        <v>1.3127453344943562E-3</v>
      </c>
      <c r="NE446" s="360">
        <f t="shared" si="1683"/>
        <v>0.37966396299802502</v>
      </c>
      <c r="NF446" s="360">
        <f t="shared" si="1684"/>
        <v>0.15279644537697223</v>
      </c>
      <c r="NG446" s="360">
        <f t="shared" si="1685"/>
        <v>0.91881589949120479</v>
      </c>
      <c r="NH446" s="360">
        <f t="shared" si="1686"/>
        <v>0.19091136730942987</v>
      </c>
      <c r="NI446" s="360">
        <f t="shared" si="1687"/>
        <v>4.0392164138287889E-4</v>
      </c>
      <c r="NJ446" s="360">
        <f t="shared" si="1688"/>
        <v>0.24972455509803687</v>
      </c>
      <c r="NK446" s="361">
        <f t="shared" si="1689"/>
        <v>0</v>
      </c>
      <c r="NL446" s="145">
        <f t="shared" si="1840"/>
        <v>3.7988784944033078</v>
      </c>
      <c r="NM446" s="56">
        <f t="shared" si="1604"/>
        <v>3.7988784944033078</v>
      </c>
      <c r="NN446" s="56">
        <f t="shared" si="1841"/>
        <v>3.1640559378513915</v>
      </c>
      <c r="NO446" s="58">
        <f t="shared" si="1596"/>
        <v>3.422520263153396</v>
      </c>
      <c r="NP446" s="55">
        <f t="shared" si="1690"/>
        <v>1.0800552965067829</v>
      </c>
      <c r="NQ446" s="56">
        <f t="shared" si="1597"/>
        <v>1.0800552965067829</v>
      </c>
      <c r="NR446" s="56">
        <f t="shared" si="1691"/>
        <v>1.0849183712287036</v>
      </c>
      <c r="NS446" s="61">
        <f t="shared" si="1598"/>
        <v>1.0866178566699671</v>
      </c>
      <c r="NT446" s="41"/>
      <c r="NU446" s="86">
        <f t="shared" si="1852"/>
        <v>0</v>
      </c>
      <c r="NV446" s="86">
        <f t="shared" si="1852"/>
        <v>0</v>
      </c>
      <c r="NW446" s="86">
        <f t="shared" si="1852"/>
        <v>0</v>
      </c>
      <c r="NX446" s="86">
        <f t="shared" si="1842"/>
        <v>0</v>
      </c>
      <c r="NY446" s="87">
        <f t="shared" si="1853"/>
        <v>0</v>
      </c>
      <c r="NZ446" s="87">
        <f t="shared" si="1853"/>
        <v>0</v>
      </c>
      <c r="OA446" s="87">
        <f t="shared" si="1853"/>
        <v>0</v>
      </c>
      <c r="OB446" s="87">
        <f t="shared" si="1843"/>
        <v>0</v>
      </c>
      <c r="OC446" s="26"/>
    </row>
    <row r="447" spans="1:393" thickBot="1" x14ac:dyDescent="0.35">
      <c r="A447" s="136" t="s">
        <v>992</v>
      </c>
      <c r="B447" s="137" t="s">
        <v>993</v>
      </c>
      <c r="C447" s="133" t="s">
        <v>100</v>
      </c>
      <c r="D447" s="64">
        <f>VLOOKUP(B447,[1]УсіТ_1!$A$10:$G$556,6,FALSE)</f>
        <v>3207.78</v>
      </c>
      <c r="E447" s="64">
        <f>VLOOKUP(B447,[1]УсіТ_1!$A$10:$G$556,7,FALSE)</f>
        <v>0</v>
      </c>
      <c r="F447" s="38">
        <v>250.9</v>
      </c>
      <c r="G447" s="38"/>
      <c r="H447" s="39"/>
      <c r="I447" s="256">
        <v>3.3948</v>
      </c>
      <c r="J447" s="62">
        <v>3.3948</v>
      </c>
      <c r="K447" s="257">
        <f t="shared" si="1692"/>
        <v>2.7592000000000003</v>
      </c>
      <c r="L447" s="293">
        <f t="shared" si="1693"/>
        <v>3.0089000000000001</v>
      </c>
      <c r="M447" s="63">
        <v>0.24970000000000001</v>
      </c>
      <c r="N447" s="63">
        <v>0.43909999999999999</v>
      </c>
      <c r="O447" s="63">
        <v>0.38590000000000002</v>
      </c>
      <c r="P447" s="63">
        <v>2.9999999999999997E-4</v>
      </c>
      <c r="Q447" s="63">
        <v>0</v>
      </c>
      <c r="R447" s="63">
        <v>0</v>
      </c>
      <c r="S447" s="63">
        <v>0.62709999999999999</v>
      </c>
      <c r="T447" s="63">
        <v>1.4E-3</v>
      </c>
      <c r="U447" s="63">
        <v>0</v>
      </c>
      <c r="V447" s="63">
        <v>0.41739999999999999</v>
      </c>
      <c r="W447" s="63">
        <v>0.12770000000000001</v>
      </c>
      <c r="X447" s="63">
        <v>0.77229999999999999</v>
      </c>
      <c r="Y447" s="63">
        <v>0.13009999999999999</v>
      </c>
      <c r="Z447" s="63">
        <v>4.0000000000000002E-4</v>
      </c>
      <c r="AA447" s="63">
        <v>0.24340000000000001</v>
      </c>
      <c r="AB447" s="259">
        <v>0</v>
      </c>
      <c r="AC447" s="144">
        <v>281.48</v>
      </c>
      <c r="AD447" s="70">
        <v>61.925600000000003</v>
      </c>
      <c r="AE447" s="70">
        <v>204.93595041457701</v>
      </c>
      <c r="AF447" s="68">
        <f t="shared" si="1694"/>
        <v>14.394701157119888</v>
      </c>
      <c r="AG447" s="68">
        <f t="shared" si="1695"/>
        <v>65.346287021092849</v>
      </c>
      <c r="AH447" s="71">
        <v>9.7080875582916608</v>
      </c>
      <c r="AI447" s="71">
        <v>60.183367346182798</v>
      </c>
      <c r="AJ447" s="68">
        <f t="shared" si="1696"/>
        <v>0.82481304947943523</v>
      </c>
      <c r="AK447" s="68">
        <f t="shared" si="1697"/>
        <v>35.240611483026726</v>
      </c>
      <c r="AL447" s="71">
        <v>30.911650265952598</v>
      </c>
      <c r="AM447" s="69">
        <f t="shared" si="1698"/>
        <v>778.97358670200504</v>
      </c>
      <c r="AN447" s="260">
        <v>498.38</v>
      </c>
      <c r="AO447" s="71">
        <v>109.64360000000001</v>
      </c>
      <c r="AP447" s="71">
        <v>362.85341398187001</v>
      </c>
      <c r="AQ447" s="68">
        <f t="shared" si="1699"/>
        <v>25.486823798086547</v>
      </c>
      <c r="AR447" s="68">
        <f t="shared" si="1700"/>
        <v>115.70016528908702</v>
      </c>
      <c r="AS447" s="71">
        <v>38.234010294125</v>
      </c>
      <c r="AT447" s="261">
        <f t="shared" si="1609"/>
        <v>8.2920956610322509</v>
      </c>
      <c r="AU447" s="71">
        <v>108.82849003843999</v>
      </c>
      <c r="AV447" s="68">
        <f t="shared" si="1701"/>
        <v>1.4914944559768202</v>
      </c>
      <c r="AW447" s="68">
        <f t="shared" si="1702"/>
        <v>63.724957655968694</v>
      </c>
      <c r="AX447" s="71">
        <v>55.896975715722</v>
      </c>
      <c r="AY447" s="69">
        <f t="shared" si="1703"/>
        <v>1408.6037880361882</v>
      </c>
      <c r="AZ447" s="260">
        <v>148</v>
      </c>
      <c r="BA447" s="260">
        <v>754.38066666666896</v>
      </c>
      <c r="BB447" s="260">
        <v>78.671126666666893</v>
      </c>
      <c r="BC447" s="262">
        <f t="shared" si="1704"/>
        <v>62.936901333333516</v>
      </c>
      <c r="BD447" s="262">
        <f t="shared" si="1610"/>
        <v>15.734225333333377</v>
      </c>
      <c r="BE447" s="260">
        <v>29.528614666666702</v>
      </c>
      <c r="BF447" s="262">
        <f t="shared" si="1705"/>
        <v>23.622891733333361</v>
      </c>
      <c r="BG447" s="262">
        <f t="shared" si="1611"/>
        <v>5.9057229333333403</v>
      </c>
      <c r="BH447" s="260">
        <v>93.017004738967827</v>
      </c>
      <c r="BI447" s="263">
        <f t="shared" si="1706"/>
        <v>54.466479192921568</v>
      </c>
      <c r="BJ447" s="68">
        <f t="shared" si="1707"/>
        <v>1.2747980499475542</v>
      </c>
      <c r="BK447" s="260">
        <v>47.775820371748559</v>
      </c>
      <c r="BL447" s="69">
        <f t="shared" si="1708"/>
        <v>1204.0478797328626</v>
      </c>
      <c r="BM447" s="260">
        <v>0.28999999999999998</v>
      </c>
      <c r="BN447" s="260">
        <v>6.3799999999999996E-2</v>
      </c>
      <c r="BO447" s="260">
        <v>0.21113907069854801</v>
      </c>
      <c r="BP447" s="68">
        <f t="shared" si="1709"/>
        <v>1.4830408325866011E-2</v>
      </c>
      <c r="BQ447" s="68">
        <f t="shared" si="1710"/>
        <v>6.7324226361080416E-2</v>
      </c>
      <c r="BR447" s="260">
        <v>5.0443924425000002E-2</v>
      </c>
      <c r="BS447" s="260">
        <v>6.6366535042739899E-2</v>
      </c>
      <c r="BT447" s="68">
        <f t="shared" si="1711"/>
        <v>9.0955336276075038E-4</v>
      </c>
      <c r="BU447" s="68">
        <f t="shared" si="1712"/>
        <v>3.8861190060416523E-2</v>
      </c>
      <c r="BV447" s="260">
        <v>3.4087476508314403E-2</v>
      </c>
      <c r="BW447" s="69">
        <f t="shared" si="1713"/>
        <v>0.85900440800952282</v>
      </c>
      <c r="BX447" s="260">
        <v>0</v>
      </c>
      <c r="BY447" s="260">
        <v>0</v>
      </c>
      <c r="BZ447" s="263">
        <f t="shared" si="1714"/>
        <v>0</v>
      </c>
      <c r="CA447" s="263">
        <f t="shared" si="1715"/>
        <v>0</v>
      </c>
      <c r="CB447" s="260">
        <v>0</v>
      </c>
      <c r="CC447" s="264">
        <f t="shared" si="1716"/>
        <v>0</v>
      </c>
      <c r="CD447" s="260">
        <v>0</v>
      </c>
      <c r="CE447" s="260">
        <v>0</v>
      </c>
      <c r="CF447" s="263">
        <f t="shared" si="1717"/>
        <v>0</v>
      </c>
      <c r="CG447" s="263">
        <f t="shared" si="1718"/>
        <v>0</v>
      </c>
      <c r="CH447" s="260">
        <v>0</v>
      </c>
      <c r="CI447" s="69">
        <f t="shared" si="1719"/>
        <v>0</v>
      </c>
      <c r="CJ447" s="260">
        <v>809.25898837076988</v>
      </c>
      <c r="CK447" s="260">
        <v>178.03699306958731</v>
      </c>
      <c r="CL447" s="260">
        <v>65.362996124079658</v>
      </c>
      <c r="CM447" s="260">
        <v>30.247051947851077</v>
      </c>
      <c r="CN447" s="260">
        <v>388.53540428253149</v>
      </c>
      <c r="CO447" s="265">
        <f t="shared" si="1720"/>
        <v>27.290726796805011</v>
      </c>
      <c r="CP447" s="266">
        <f t="shared" si="1721"/>
        <v>123.88917608033654</v>
      </c>
      <c r="CQ447" s="260">
        <v>155.42691061065315</v>
      </c>
      <c r="CR447" s="265">
        <f t="shared" si="1722"/>
        <v>2.1301258099190017</v>
      </c>
      <c r="CS447" s="265">
        <f t="shared" si="1723"/>
        <v>91.010849215710394</v>
      </c>
      <c r="CT447" s="260">
        <v>79.83106487009681</v>
      </c>
      <c r="CU447" s="267">
        <f t="shared" si="1612"/>
        <v>2011.7428287932617</v>
      </c>
      <c r="CV447" s="260">
        <v>3.4340000000000002</v>
      </c>
      <c r="CW447" s="260">
        <v>0.37034283225686698</v>
      </c>
      <c r="CX447" s="68">
        <f t="shared" si="1724"/>
        <v>5.0755485160803616E-3</v>
      </c>
      <c r="CY447" s="68">
        <f t="shared" si="1725"/>
        <v>0.21685572679933748</v>
      </c>
      <c r="CZ447" s="260">
        <v>0.190217141612843</v>
      </c>
      <c r="DA447" s="69">
        <f t="shared" si="1726"/>
        <v>4.7934719686436518</v>
      </c>
      <c r="DB447" s="260">
        <v>8.8000000000000037E-2</v>
      </c>
      <c r="DC447" s="260">
        <v>9.4904394987199592E-3</v>
      </c>
      <c r="DD447" s="68">
        <f t="shared" si="1727"/>
        <v>1.3006647332995704E-4</v>
      </c>
      <c r="DE447" s="68">
        <f t="shared" si="1728"/>
        <v>5.557164810233467E-3</v>
      </c>
      <c r="DF447" s="260">
        <v>4.8745219749359997E-3</v>
      </c>
      <c r="DG447" s="69">
        <f t="shared" si="1729"/>
        <v>0.12283795376838719</v>
      </c>
      <c r="DH447" s="260">
        <v>488.56943195519523</v>
      </c>
      <c r="DI447" s="260">
        <v>107.48527503014294</v>
      </c>
      <c r="DJ447" s="260">
        <v>7.4126623510749958</v>
      </c>
      <c r="DK447" s="260">
        <v>355.67854646338213</v>
      </c>
      <c r="DL447" s="68">
        <f t="shared" si="1730"/>
        <v>24.982861103587961</v>
      </c>
      <c r="DM447" s="68">
        <f t="shared" si="1731"/>
        <v>113.41237268240694</v>
      </c>
      <c r="DN447" s="260">
        <v>103.43988936817399</v>
      </c>
      <c r="DO447" s="68">
        <f t="shared" si="1732"/>
        <v>1.4176436837908246</v>
      </c>
      <c r="DP447" s="68">
        <f t="shared" si="1733"/>
        <v>60.569640979091758</v>
      </c>
      <c r="DQ447" s="260">
        <v>53.12925854257</v>
      </c>
      <c r="DR447" s="264">
        <f t="shared" si="1734"/>
        <v>1338.8580764526471</v>
      </c>
      <c r="DS447" s="260">
        <v>148.15</v>
      </c>
      <c r="DT447" s="260">
        <v>32.593000000000004</v>
      </c>
      <c r="DU447" s="260">
        <v>107.86294249651699</v>
      </c>
      <c r="DV447" s="68">
        <f t="shared" si="1735"/>
        <v>7.5762930809553533</v>
      </c>
      <c r="DW447" s="68">
        <f t="shared" si="1736"/>
        <v>34.393393570324399</v>
      </c>
      <c r="DX447" s="260">
        <v>2.7741370234999998</v>
      </c>
      <c r="DY447" s="260">
        <v>1.9122598018333301</v>
      </c>
      <c r="DZ447" s="260">
        <v>0</v>
      </c>
      <c r="EA447" s="260">
        <v>31.630377292864299</v>
      </c>
      <c r="EB447" s="68">
        <f t="shared" si="1737"/>
        <v>0.4334943207987052</v>
      </c>
      <c r="EC447" s="68">
        <f t="shared" si="1738"/>
        <v>18.521293945345864</v>
      </c>
      <c r="ED447" s="267">
        <v>16.2461358307357</v>
      </c>
      <c r="EE447" s="69">
        <f t="shared" si="1739"/>
        <v>409.40262293454032</v>
      </c>
      <c r="EF447" s="260">
        <v>531.95502365079312</v>
      </c>
      <c r="EG447" s="260">
        <v>117.03010520317454</v>
      </c>
      <c r="EH447" s="260">
        <v>738.49260375579934</v>
      </c>
      <c r="EI447" s="260">
        <v>387.29823912776766</v>
      </c>
      <c r="EJ447" s="268">
        <f t="shared" si="1740"/>
        <v>27.203828316334398</v>
      </c>
      <c r="EK447" s="266">
        <f t="shared" si="1741"/>
        <v>123.49469112475825</v>
      </c>
      <c r="EL447" s="260">
        <v>191.40231799496595</v>
      </c>
      <c r="EM447" s="268">
        <f t="shared" si="1742"/>
        <v>2.6231687681210083</v>
      </c>
      <c r="EN447" s="268">
        <f t="shared" si="1743"/>
        <v>112.0763929112243</v>
      </c>
      <c r="EO447" s="269">
        <f t="shared" si="1744"/>
        <v>1966.1782897325004</v>
      </c>
      <c r="EP447" s="69">
        <f t="shared" si="1745"/>
        <v>2477.3846450629508</v>
      </c>
      <c r="EQ447" s="260">
        <v>148.13</v>
      </c>
      <c r="ER447" s="260">
        <v>32.5886</v>
      </c>
      <c r="ES447" s="260">
        <v>107.84838118129601</v>
      </c>
      <c r="ET447" s="68">
        <f t="shared" si="1746"/>
        <v>7.5752702941742314</v>
      </c>
      <c r="EU447" s="68">
        <f t="shared" si="1747"/>
        <v>34.388750520230403</v>
      </c>
      <c r="EV447" s="260">
        <v>10.419235759525</v>
      </c>
      <c r="EW447" s="260">
        <v>32.244438668500301</v>
      </c>
      <c r="EX447" s="68">
        <f t="shared" si="1748"/>
        <v>0.44191003195179662</v>
      </c>
      <c r="EY447" s="68">
        <f t="shared" si="1749"/>
        <v>18.880860040095026</v>
      </c>
      <c r="EZ447" s="260">
        <v>16.561532780466099</v>
      </c>
      <c r="FA447" s="69">
        <f t="shared" si="1750"/>
        <v>417.35062606774494</v>
      </c>
      <c r="FB447" s="260">
        <v>0.83333333333333348</v>
      </c>
      <c r="FC447" s="260">
        <v>8.9871586162120806E-2</v>
      </c>
      <c r="FD447" s="68">
        <f t="shared" si="1751"/>
        <v>1.2316900883518657E-3</v>
      </c>
      <c r="FE447" s="68">
        <f t="shared" si="1752"/>
        <v>5.2624666763574489E-2</v>
      </c>
      <c r="FF447" s="260">
        <v>4.6160245974772703E-2</v>
      </c>
      <c r="FG447" s="69">
        <f t="shared" si="1753"/>
        <v>1.1632381985642724</v>
      </c>
      <c r="FH447" s="260">
        <v>559.34186</v>
      </c>
      <c r="FI447" s="260">
        <v>60.322728198085102</v>
      </c>
      <c r="FJ447" s="68">
        <f t="shared" si="1754"/>
        <v>0.82672298995475635</v>
      </c>
      <c r="FK447" s="68">
        <f t="shared" si="1755"/>
        <v>35.322214787301526</v>
      </c>
      <c r="FL447" s="260">
        <v>30.983000000000001</v>
      </c>
      <c r="FM447" s="69">
        <f t="shared" si="1756"/>
        <v>780.77710583770204</v>
      </c>
      <c r="FN447" s="260">
        <v>0</v>
      </c>
      <c r="FO447" s="260">
        <v>0</v>
      </c>
      <c r="FP447" s="68">
        <f t="shared" si="1757"/>
        <v>0</v>
      </c>
      <c r="FQ447" s="68">
        <f t="shared" si="1758"/>
        <v>0</v>
      </c>
      <c r="FR447" s="260">
        <v>0</v>
      </c>
      <c r="FS447" s="264">
        <f t="shared" si="1759"/>
        <v>0</v>
      </c>
      <c r="FT447" s="270">
        <f t="shared" si="1613"/>
        <v>10834.079712148887</v>
      </c>
      <c r="FU447" s="271">
        <f t="shared" si="1614"/>
        <v>3545.5804172796634</v>
      </c>
      <c r="FV447" s="272">
        <f t="shared" si="1760"/>
        <v>858.30057058377076</v>
      </c>
      <c r="FW447" s="272">
        <f t="shared" si="1615"/>
        <v>125.09894067555021</v>
      </c>
      <c r="FX447" s="272">
        <f t="shared" si="1616"/>
        <v>754.38066666666896</v>
      </c>
      <c r="FY447" s="272">
        <f t="shared" si="1617"/>
        <v>0</v>
      </c>
      <c r="FZ447" s="272">
        <f t="shared" si="1618"/>
        <v>0</v>
      </c>
      <c r="GA447" s="272">
        <f t="shared" si="1619"/>
        <v>3.4340000000000002</v>
      </c>
      <c r="GB447" s="272">
        <f t="shared" si="1620"/>
        <v>8.8000000000000037E-2</v>
      </c>
      <c r="GC447" s="272">
        <f t="shared" si="1621"/>
        <v>559.34186</v>
      </c>
      <c r="GD447" s="272">
        <f t="shared" si="1622"/>
        <v>0</v>
      </c>
      <c r="GE447" s="272">
        <f t="shared" si="1623"/>
        <v>1915.2240170186399</v>
      </c>
      <c r="GF447" s="273">
        <f t="shared" si="1624"/>
        <v>745.0444358278088</v>
      </c>
      <c r="GG447" s="273">
        <f t="shared" si="1625"/>
        <v>134.52533495538927</v>
      </c>
      <c r="GH447" s="272">
        <f t="shared" si="1761"/>
        <v>837.03159564979387</v>
      </c>
      <c r="GI447" s="274">
        <f t="shared" si="1762"/>
        <v>597.95518273012556</v>
      </c>
      <c r="GJ447" s="275">
        <f t="shared" si="1626"/>
        <v>11.471518018380424</v>
      </c>
      <c r="GK447" s="271">
        <f t="shared" si="1763"/>
        <v>8598.4800678740867</v>
      </c>
      <c r="GL447" s="276">
        <f t="shared" si="1764"/>
        <v>10834.084885521348</v>
      </c>
      <c r="GM447" s="272">
        <f t="shared" si="1765"/>
        <v>4888.5800358375982</v>
      </c>
      <c r="GN447" s="272">
        <f t="shared" si="1766"/>
        <v>271.09579364931989</v>
      </c>
      <c r="GO447" s="277">
        <f t="shared" si="1767"/>
        <v>0.56854002070696952</v>
      </c>
      <c r="GP447" s="278">
        <f t="shared" si="1768"/>
        <v>3.1528338905174251E-2</v>
      </c>
      <c r="GQ447" s="279">
        <f t="shared" si="1769"/>
        <v>1.0833447951202899</v>
      </c>
      <c r="GR447" s="280">
        <f t="shared" si="1770"/>
        <v>8598.4800678740867</v>
      </c>
      <c r="GS447" s="272">
        <f t="shared" si="1771"/>
        <v>4888.5800358375982</v>
      </c>
      <c r="GT447" s="272">
        <f t="shared" si="1627"/>
        <v>271.09579364931989</v>
      </c>
      <c r="GU447" s="73">
        <f t="shared" si="1772"/>
        <v>0.56854002070696952</v>
      </c>
      <c r="GV447" s="74">
        <f t="shared" si="1773"/>
        <v>3.1528338905174251E-2</v>
      </c>
      <c r="GW447" s="279">
        <f t="shared" si="1774"/>
        <v>1.0833447951202899</v>
      </c>
      <c r="GX447" s="280">
        <f t="shared" si="1775"/>
        <v>7024.653507211493</v>
      </c>
      <c r="GY447" s="272">
        <f t="shared" si="1628"/>
        <v>4356.0093150472085</v>
      </c>
      <c r="GZ447" s="272">
        <f t="shared" si="1629"/>
        <v>168.04168832610617</v>
      </c>
      <c r="HA447" s="73">
        <f t="shared" si="1776"/>
        <v>0.62010308559352278</v>
      </c>
      <c r="HB447" s="74">
        <f t="shared" si="1777"/>
        <v>2.3921704914497913E-2</v>
      </c>
      <c r="HC447" s="279">
        <f t="shared" si="1778"/>
        <v>1.0892835067635263</v>
      </c>
      <c r="HD447" s="280">
        <f t="shared" si="1779"/>
        <v>7642.8865125305447</v>
      </c>
      <c r="HE447" s="272">
        <f t="shared" si="1630"/>
        <v>4822.1309312222347</v>
      </c>
      <c r="HF447" s="272">
        <f t="shared" si="1631"/>
        <v>183.26120253270551</v>
      </c>
      <c r="HG447" s="73">
        <f t="shared" si="1780"/>
        <v>0.6309305945229372</v>
      </c>
      <c r="HH447" s="74">
        <f t="shared" si="1781"/>
        <v>2.3978009124203007E-2</v>
      </c>
      <c r="HI447" s="281">
        <f t="shared" si="1782"/>
        <v>1.0907865271625372</v>
      </c>
      <c r="HJ447" s="72">
        <f t="shared" si="1632"/>
        <v>3.6777389104743601</v>
      </c>
      <c r="HK447" s="73">
        <f t="shared" si="1783"/>
        <v>3.6777389104743601</v>
      </c>
      <c r="HL447" s="73">
        <f t="shared" si="1633"/>
        <v>3.005551051861922</v>
      </c>
      <c r="HM447" s="74">
        <f t="shared" si="1784"/>
        <v>3.2820675815793585</v>
      </c>
      <c r="HN447" s="75"/>
      <c r="HO447" s="75"/>
      <c r="HP447" s="76">
        <f t="shared" si="1785"/>
        <v>466.12161617502596</v>
      </c>
      <c r="HQ447" s="77">
        <f t="shared" si="1786"/>
        <v>530.45106042334123</v>
      </c>
      <c r="HR447" s="77">
        <f t="shared" si="1787"/>
        <v>15.219514206599323</v>
      </c>
      <c r="HS447" s="77">
        <f t="shared" si="1788"/>
        <v>17.575495005780898</v>
      </c>
      <c r="HT447" s="282">
        <f t="shared" si="1789"/>
        <v>618.23300531905159</v>
      </c>
      <c r="HU447" s="73">
        <f t="shared" si="1844"/>
        <v>0.75395783169886654</v>
      </c>
      <c r="HV447" s="74">
        <f t="shared" si="1845"/>
        <v>2.4617763975161737E-2</v>
      </c>
      <c r="HW447" s="279">
        <f t="shared" si="1605"/>
        <v>1.1078645502161155</v>
      </c>
      <c r="HX447" s="76">
        <f t="shared" si="1790"/>
        <v>826.92224999296798</v>
      </c>
      <c r="HY447" s="77">
        <f t="shared" si="1791"/>
        <v>941.04578971449746</v>
      </c>
      <c r="HZ447" s="77">
        <f t="shared" si="1634"/>
        <v>35.270413915095617</v>
      </c>
      <c r="IA447" s="77">
        <f t="shared" si="1792"/>
        <v>40.730273989152423</v>
      </c>
      <c r="IB447" s="282">
        <f t="shared" si="1793"/>
        <v>1117.9395143144352</v>
      </c>
      <c r="IC447" s="73">
        <f t="shared" si="1846"/>
        <v>0.73968424892832374</v>
      </c>
      <c r="ID447" s="74">
        <f t="shared" si="1847"/>
        <v>3.1549483190711644E-2</v>
      </c>
      <c r="IE447" s="279">
        <f t="shared" si="1854"/>
        <v>1.1069676831925201</v>
      </c>
      <c r="IF447" s="76">
        <f t="shared" si="1635"/>
        <v>66.449104615364305</v>
      </c>
      <c r="IG447" s="77">
        <f t="shared" si="1794"/>
        <v>75.619745543330737</v>
      </c>
      <c r="IH447" s="77">
        <f t="shared" si="1636"/>
        <v>87.834591116614433</v>
      </c>
      <c r="II447" s="77">
        <f t="shared" si="1795"/>
        <v>101.43138582146635</v>
      </c>
      <c r="IJ447" s="282">
        <f t="shared" si="1796"/>
        <v>955.59355534354177</v>
      </c>
      <c r="IK447" s="73">
        <f t="shared" si="1637"/>
        <v>6.953699535099464E-2</v>
      </c>
      <c r="IL447" s="74">
        <f t="shared" si="1638"/>
        <v>9.1916265681634232E-2</v>
      </c>
      <c r="IM447" s="279">
        <f t="shared" si="1797"/>
        <v>1.0238254386559078</v>
      </c>
      <c r="IN447" s="76">
        <f t="shared" si="1639"/>
        <v>0.48334620803422623</v>
      </c>
      <c r="IO447" s="77">
        <f t="shared" si="1798"/>
        <v>0.55005281820502983</v>
      </c>
      <c r="IP447" s="77">
        <f t="shared" si="1640"/>
        <v>1.573996168862676E-2</v>
      </c>
      <c r="IQ447" s="77">
        <f t="shared" si="1799"/>
        <v>1.8176507758026185E-2</v>
      </c>
      <c r="IR447" s="282">
        <f t="shared" si="1800"/>
        <v>0.68174953016628792</v>
      </c>
      <c r="IS447" s="73">
        <f t="shared" si="1606"/>
        <v>0.70897915824941093</v>
      </c>
      <c r="IT447" s="74">
        <f t="shared" si="1607"/>
        <v>2.3087601812923245E-2</v>
      </c>
      <c r="IU447" s="279">
        <f t="shared" si="1608"/>
        <v>1.1014201743906418</v>
      </c>
      <c r="IV447" s="76">
        <f t="shared" si="1641"/>
        <v>0</v>
      </c>
      <c r="IW447" s="77">
        <f t="shared" si="1801"/>
        <v>0</v>
      </c>
      <c r="IX447" s="77">
        <f t="shared" si="1802"/>
        <v>0</v>
      </c>
      <c r="IY447" s="77">
        <f t="shared" si="1803"/>
        <v>0</v>
      </c>
      <c r="IZ447" s="282">
        <f t="shared" si="1804"/>
        <v>0</v>
      </c>
      <c r="JA447" s="283"/>
      <c r="JB447" s="284"/>
      <c r="JC447" s="285"/>
      <c r="JD447" s="76">
        <f t="shared" si="1642"/>
        <v>0</v>
      </c>
      <c r="JE447" s="77">
        <f t="shared" si="1805"/>
        <v>0</v>
      </c>
      <c r="JF447" s="77">
        <f t="shared" si="1643"/>
        <v>0</v>
      </c>
      <c r="JG447" s="77">
        <f t="shared" si="1806"/>
        <v>0</v>
      </c>
      <c r="JH447" s="282">
        <f t="shared" si="1807"/>
        <v>0</v>
      </c>
      <c r="JI447" s="283"/>
      <c r="JJ447" s="284"/>
      <c r="JK447" s="285"/>
      <c r="JL447" s="76">
        <f t="shared" si="1644"/>
        <v>1249.4740123015345</v>
      </c>
      <c r="JM447" s="77">
        <f t="shared" si="1808"/>
        <v>1421.9139207392691</v>
      </c>
      <c r="JN447" s="77">
        <f t="shared" si="1645"/>
        <v>59.667904554575088</v>
      </c>
      <c r="JO447" s="77">
        <f t="shared" si="1809"/>
        <v>68.904496179623308</v>
      </c>
      <c r="JP447" s="282">
        <f t="shared" si="1810"/>
        <v>1596.6212926930648</v>
      </c>
      <c r="JQ447" s="73">
        <f t="shared" si="1646"/>
        <v>0.78257381260023939</v>
      </c>
      <c r="JR447" s="74">
        <f t="shared" si="1647"/>
        <v>3.7371357145019407E-2</v>
      </c>
      <c r="JS447" s="279">
        <f t="shared" si="1848"/>
        <v>1.1137880979630082</v>
      </c>
      <c r="JT447" s="76">
        <f t="shared" si="1648"/>
        <v>0.26456398669519171</v>
      </c>
      <c r="JU447" s="77">
        <f t="shared" si="1811"/>
        <v>0.30107646249899511</v>
      </c>
      <c r="JV447" s="77">
        <f t="shared" si="1649"/>
        <v>5.0755485160803616E-3</v>
      </c>
      <c r="JW447" s="77">
        <f t="shared" si="1812"/>
        <v>5.8612434263696023E-3</v>
      </c>
      <c r="JX447" s="282">
        <f t="shared" si="1813"/>
        <v>3.8043428322568662</v>
      </c>
      <c r="JY447" s="73">
        <f t="shared" si="1855"/>
        <v>6.9542624931687169E-2</v>
      </c>
      <c r="JZ447" s="74">
        <f t="shared" si="1856"/>
        <v>1.3341459326549109E-3</v>
      </c>
      <c r="KA447" s="279">
        <f t="shared" si="1857"/>
        <v>1.0098041034571972</v>
      </c>
      <c r="KB447" s="76">
        <f t="shared" si="1650"/>
        <v>6.7797410684848295E-3</v>
      </c>
      <c r="KC447" s="77">
        <f t="shared" si="1814"/>
        <v>7.7154131333464207E-3</v>
      </c>
      <c r="KD447" s="77">
        <f t="shared" si="1651"/>
        <v>1.3006647332995704E-4</v>
      </c>
      <c r="KE447" s="77">
        <f t="shared" si="1815"/>
        <v>1.502007634014344E-4</v>
      </c>
      <c r="KF447" s="282">
        <f t="shared" si="1816"/>
        <v>9.749043949871998E-2</v>
      </c>
      <c r="KG447" s="73">
        <f t="shared" si="1858"/>
        <v>6.9542624931687225E-2</v>
      </c>
      <c r="KH447" s="74">
        <f t="shared" si="1859"/>
        <v>1.334145932654912E-3</v>
      </c>
      <c r="KI447" s="279">
        <f t="shared" si="1860"/>
        <v>1.0098041034571972</v>
      </c>
      <c r="KJ447" s="76">
        <f t="shared" si="1652"/>
        <v>808.31276365236658</v>
      </c>
      <c r="KK447" s="77">
        <f t="shared" si="1817"/>
        <v>919.86800816402967</v>
      </c>
      <c r="KL447" s="77">
        <f t="shared" si="1653"/>
        <v>26.400504787378786</v>
      </c>
      <c r="KM447" s="77">
        <f t="shared" si="1818"/>
        <v>30.487302928465024</v>
      </c>
      <c r="KN447" s="282">
        <f t="shared" si="1819"/>
        <v>1062.5857749624183</v>
      </c>
      <c r="KO447" s="73">
        <f t="shared" si="1654"/>
        <v>0.7607035429031177</v>
      </c>
      <c r="KP447" s="74">
        <f t="shared" si="1655"/>
        <v>2.4845528153538968E-2</v>
      </c>
      <c r="KQ447" s="279">
        <f t="shared" si="1656"/>
        <v>1.1088307837142271</v>
      </c>
      <c r="KR447" s="76">
        <f t="shared" si="1657"/>
        <v>245.29891876911773</v>
      </c>
      <c r="KS447" s="77">
        <f t="shared" si="1820"/>
        <v>279.15262254844367</v>
      </c>
      <c r="KT447" s="77">
        <f t="shared" si="1658"/>
        <v>8.0097874017540587</v>
      </c>
      <c r="KU447" s="77">
        <f t="shared" si="1821"/>
        <v>9.2497024915455874</v>
      </c>
      <c r="KV447" s="282">
        <f t="shared" si="1822"/>
        <v>324.92271661471455</v>
      </c>
      <c r="KW447" s="73">
        <f t="shared" si="1590"/>
        <v>0.75494542617648741</v>
      </c>
      <c r="KX447" s="74">
        <f t="shared" si="1591"/>
        <v>2.4651361669033037E-2</v>
      </c>
      <c r="KY447" s="279">
        <f t="shared" si="1592"/>
        <v>1.1080060490529835</v>
      </c>
      <c r="KZ447" s="76">
        <f t="shared" si="1659"/>
        <v>936.38185137786638</v>
      </c>
      <c r="LA447" s="77">
        <f t="shared" si="1823"/>
        <v>1065.6119106865258</v>
      </c>
      <c r="LB447" s="77">
        <f t="shared" si="1660"/>
        <v>29.826997084455407</v>
      </c>
      <c r="LC447" s="77">
        <f t="shared" si="1824"/>
        <v>34.444216233129104</v>
      </c>
      <c r="LD447" s="286">
        <f t="shared" si="1825"/>
        <v>1966.1782897325006</v>
      </c>
      <c r="LE447" s="73">
        <f t="shared" si="1661"/>
        <v>0.47624462962881231</v>
      </c>
      <c r="LF447" s="74">
        <f t="shared" si="1662"/>
        <v>1.517003683756135E-2</v>
      </c>
      <c r="LG447" s="279">
        <f t="shared" si="1663"/>
        <v>1.0680748430375269</v>
      </c>
      <c r="LH447" s="76">
        <f t="shared" si="1664"/>
        <v>245.70752488359702</v>
      </c>
      <c r="LI447" s="77">
        <f t="shared" si="1826"/>
        <v>279.61762039278221</v>
      </c>
      <c r="LJ447" s="77">
        <f t="shared" si="1665"/>
        <v>8.0171803261260273</v>
      </c>
      <c r="LK447" s="77">
        <f t="shared" si="1827"/>
        <v>9.2582398406103366</v>
      </c>
      <c r="LL447" s="282">
        <f t="shared" si="1828"/>
        <v>331.23065560932139</v>
      </c>
      <c r="LM447" s="73">
        <f t="shared" si="1849"/>
        <v>0.74180188555193138</v>
      </c>
      <c r="LN447" s="74">
        <f t="shared" si="1850"/>
        <v>2.4204222013744101E-2</v>
      </c>
      <c r="LO447" s="279">
        <f t="shared" si="1851"/>
        <v>1.1061228917927497</v>
      </c>
      <c r="LP447" s="76">
        <f t="shared" si="1666"/>
        <v>6.4202093451560874E-2</v>
      </c>
      <c r="LQ447" s="77">
        <f t="shared" si="1829"/>
        <v>7.3062624368810794E-2</v>
      </c>
      <c r="LR447" s="77">
        <f t="shared" si="1667"/>
        <v>1.2316900883518657E-3</v>
      </c>
      <c r="LS447" s="77">
        <f t="shared" si="1830"/>
        <v>1.4223557140287345E-3</v>
      </c>
      <c r="LT447" s="282">
        <f t="shared" si="1831"/>
        <v>0.92320491949545436</v>
      </c>
      <c r="LU447" s="73">
        <f t="shared" si="1599"/>
        <v>6.9542624931687211E-2</v>
      </c>
      <c r="LV447" s="74">
        <f t="shared" si="1600"/>
        <v>1.3341459326549118E-3</v>
      </c>
      <c r="LW447" s="279">
        <f t="shared" si="1601"/>
        <v>1.0098041034571972</v>
      </c>
      <c r="LX447" s="76">
        <f t="shared" si="1668"/>
        <v>43.093102040507858</v>
      </c>
      <c r="LY447" s="77">
        <f t="shared" si="1832"/>
        <v>49.040381053118345</v>
      </c>
      <c r="LZ447" s="77">
        <f t="shared" si="1669"/>
        <v>0.82672298995475635</v>
      </c>
      <c r="MA447" s="77">
        <f t="shared" si="1833"/>
        <v>0.95469970879975263</v>
      </c>
      <c r="MB447" s="286">
        <f t="shared" si="1834"/>
        <v>619.66436971246185</v>
      </c>
      <c r="MC447" s="73">
        <f t="shared" si="1593"/>
        <v>6.9542649451515212E-2</v>
      </c>
      <c r="MD447" s="74">
        <f t="shared" si="1594"/>
        <v>1.3341464030574718E-3</v>
      </c>
      <c r="ME447" s="279">
        <f t="shared" si="1595"/>
        <v>1.0098041069139969</v>
      </c>
      <c r="MF447" s="76">
        <f t="shared" si="1670"/>
        <v>0</v>
      </c>
      <c r="MG447" s="77">
        <f t="shared" si="1835"/>
        <v>0</v>
      </c>
      <c r="MH447" s="77">
        <f t="shared" si="1671"/>
        <v>0</v>
      </c>
      <c r="MI447" s="77">
        <f t="shared" si="1836"/>
        <v>0</v>
      </c>
      <c r="MJ447" s="286">
        <f t="shared" si="1837"/>
        <v>0</v>
      </c>
      <c r="MK447" s="73"/>
      <c r="ML447" s="74"/>
      <c r="MM447" s="279"/>
      <c r="MN447" s="287">
        <f t="shared" si="1838"/>
        <v>1.0832118431237854</v>
      </c>
      <c r="MO447" s="288">
        <f t="shared" si="1838"/>
        <v>1.0832118431237854</v>
      </c>
      <c r="MP447" s="288">
        <f t="shared" si="1838"/>
        <v>1.0892865867172903</v>
      </c>
      <c r="MQ447" s="289">
        <f t="shared" si="1672"/>
        <v>1.0908283187408394</v>
      </c>
      <c r="MR447" s="290">
        <f t="shared" si="1839"/>
        <v>3.6772875650366266</v>
      </c>
      <c r="MS447" s="291">
        <f t="shared" si="1602"/>
        <v>3.6772875650366266</v>
      </c>
      <c r="MT447" s="291">
        <f t="shared" si="1673"/>
        <v>3.0055595500703478</v>
      </c>
      <c r="MU447" s="292">
        <f t="shared" si="1603"/>
        <v>3.2821933282593116</v>
      </c>
      <c r="MV447" s="359">
        <f t="shared" si="1674"/>
        <v>0.27663377818896406</v>
      </c>
      <c r="MW447" s="360">
        <f t="shared" si="1675"/>
        <v>0.48606950968983559</v>
      </c>
      <c r="MX447" s="360">
        <f t="shared" si="1676"/>
        <v>0.39509423677731487</v>
      </c>
      <c r="MY447" s="360">
        <f t="shared" si="1677"/>
        <v>3.304260523171925E-4</v>
      </c>
      <c r="MZ447" s="360">
        <f t="shared" si="1678"/>
        <v>0</v>
      </c>
      <c r="NA447" s="360">
        <f t="shared" si="1679"/>
        <v>0</v>
      </c>
      <c r="NB447" s="360">
        <f t="shared" si="1680"/>
        <v>0.69845651623260241</v>
      </c>
      <c r="NC447" s="360">
        <f t="shared" si="1681"/>
        <v>1.4137257448400761E-3</v>
      </c>
      <c r="ND447" s="360">
        <f t="shared" si="1682"/>
        <v>0</v>
      </c>
      <c r="NE447" s="360">
        <f t="shared" si="1683"/>
        <v>0.46282596912231838</v>
      </c>
      <c r="NF447" s="360">
        <f t="shared" si="1684"/>
        <v>0.14149237246406601</v>
      </c>
      <c r="NG447" s="360">
        <f t="shared" si="1685"/>
        <v>0.82487420127788202</v>
      </c>
      <c r="NH447" s="360">
        <f t="shared" si="1686"/>
        <v>0.14390658822223673</v>
      </c>
      <c r="NI447" s="360">
        <f t="shared" si="1687"/>
        <v>4.0392164138287889E-4</v>
      </c>
      <c r="NJ447" s="360">
        <f t="shared" si="1688"/>
        <v>0.24578631962286684</v>
      </c>
      <c r="NK447" s="361">
        <f t="shared" si="1689"/>
        <v>0</v>
      </c>
      <c r="NL447" s="145">
        <f t="shared" si="1840"/>
        <v>3.6772875650366266</v>
      </c>
      <c r="NM447" s="56">
        <f t="shared" si="1604"/>
        <v>3.6772875650366266</v>
      </c>
      <c r="NN447" s="56">
        <f t="shared" si="1841"/>
        <v>3.0055595500703478</v>
      </c>
      <c r="NO447" s="58">
        <f t="shared" si="1596"/>
        <v>3.2821933282593116</v>
      </c>
      <c r="NP447" s="55">
        <f t="shared" si="1690"/>
        <v>1.0832118431237854</v>
      </c>
      <c r="NQ447" s="56">
        <f t="shared" si="1597"/>
        <v>1.0832118431237854</v>
      </c>
      <c r="NR447" s="56">
        <f t="shared" si="1691"/>
        <v>1.0892865867172903</v>
      </c>
      <c r="NS447" s="61">
        <f t="shared" si="1598"/>
        <v>1.0908283187408394</v>
      </c>
      <c r="NT447" s="41"/>
      <c r="NU447" s="86">
        <f t="shared" si="1852"/>
        <v>0</v>
      </c>
      <c r="NV447" s="86">
        <f t="shared" si="1852"/>
        <v>0</v>
      </c>
      <c r="NW447" s="86">
        <f t="shared" si="1852"/>
        <v>0</v>
      </c>
      <c r="NX447" s="86">
        <f t="shared" si="1842"/>
        <v>0</v>
      </c>
      <c r="NY447" s="87">
        <f t="shared" si="1853"/>
        <v>0</v>
      </c>
      <c r="NZ447" s="87">
        <f t="shared" si="1853"/>
        <v>0</v>
      </c>
      <c r="OA447" s="87">
        <f t="shared" si="1853"/>
        <v>0</v>
      </c>
      <c r="OB447" s="87">
        <f t="shared" si="1843"/>
        <v>0</v>
      </c>
      <c r="OC447" s="26"/>
    </row>
    <row r="448" spans="1:393" thickBot="1" x14ac:dyDescent="0.35">
      <c r="A448" s="136" t="s">
        <v>994</v>
      </c>
      <c r="B448" s="137" t="s">
        <v>995</v>
      </c>
      <c r="C448" s="133" t="s">
        <v>100</v>
      </c>
      <c r="D448" s="64">
        <f>VLOOKUP(B448,[1]УсіТ_1!$A$10:$G$556,6,FALSE)</f>
        <v>3713.2</v>
      </c>
      <c r="E448" s="64">
        <f>VLOOKUP(B448,[1]УсіТ_1!$A$10:$G$556,7,FALSE)</f>
        <v>0</v>
      </c>
      <c r="F448" s="38"/>
      <c r="G448" s="38"/>
      <c r="H448" s="39"/>
      <c r="I448" s="256">
        <v>2.9725999999999999</v>
      </c>
      <c r="J448" s="62">
        <v>2.9725999999999999</v>
      </c>
      <c r="K448" s="257">
        <f t="shared" si="1692"/>
        <v>2.3733</v>
      </c>
      <c r="L448" s="293">
        <f t="shared" si="1693"/>
        <v>2.7008000000000001</v>
      </c>
      <c r="M448" s="63">
        <v>0.32750000000000001</v>
      </c>
      <c r="N448" s="63">
        <v>0.312</v>
      </c>
      <c r="O448" s="63">
        <v>0.27179999999999999</v>
      </c>
      <c r="P448" s="63">
        <v>2.24E-2</v>
      </c>
      <c r="Q448" s="63">
        <v>0</v>
      </c>
      <c r="R448" s="63">
        <v>0</v>
      </c>
      <c r="S448" s="63">
        <v>0.60770000000000002</v>
      </c>
      <c r="T448" s="63">
        <v>5.4600000000000003E-2</v>
      </c>
      <c r="U448" s="63">
        <v>1.4E-3</v>
      </c>
      <c r="V448" s="63">
        <v>5.1200000000000002E-2</v>
      </c>
      <c r="W448" s="63">
        <v>0.10340000000000001</v>
      </c>
      <c r="X448" s="63">
        <v>0.88919999999999999</v>
      </c>
      <c r="Y448" s="63">
        <v>0.1177</v>
      </c>
      <c r="Z448" s="63">
        <v>4.0000000000000002E-4</v>
      </c>
      <c r="AA448" s="63">
        <v>0.21329999999999999</v>
      </c>
      <c r="AB448" s="259">
        <v>0</v>
      </c>
      <c r="AC448" s="144">
        <v>439.45</v>
      </c>
      <c r="AD448" s="70">
        <v>96.679000000000002</v>
      </c>
      <c r="AE448" s="70">
        <v>319.94849868440298</v>
      </c>
      <c r="AF448" s="68">
        <f t="shared" si="1694"/>
        <v>22.473182547592465</v>
      </c>
      <c r="AG448" s="68">
        <f t="shared" si="1695"/>
        <v>102.01941818750609</v>
      </c>
      <c r="AH448" s="71">
        <v>15.1964872175</v>
      </c>
      <c r="AI448" s="71">
        <v>93.963330113756797</v>
      </c>
      <c r="AJ448" s="68">
        <f t="shared" si="1696"/>
        <v>1.287767439209037</v>
      </c>
      <c r="AK448" s="68">
        <f t="shared" si="1697"/>
        <v>55.020603801430752</v>
      </c>
      <c r="AL448" s="71">
        <v>48.261865800782999</v>
      </c>
      <c r="AM448" s="69">
        <f t="shared" si="1698"/>
        <v>1216.1990181797314</v>
      </c>
      <c r="AN448" s="260">
        <v>410.7</v>
      </c>
      <c r="AO448" s="71">
        <v>90.353999999999999</v>
      </c>
      <c r="AP448" s="71">
        <v>299.016608054806</v>
      </c>
      <c r="AQ448" s="68">
        <f t="shared" si="1699"/>
        <v>21.002926549769573</v>
      </c>
      <c r="AR448" s="68">
        <f t="shared" si="1700"/>
        <v>95.34503367757155</v>
      </c>
      <c r="AS448" s="71">
        <v>29.836221216799999</v>
      </c>
      <c r="AT448" s="261">
        <f t="shared" si="1609"/>
        <v>6.4708043595270368</v>
      </c>
      <c r="AU448" s="71">
        <v>89.502051736098807</v>
      </c>
      <c r="AV448" s="68">
        <f t="shared" si="1701"/>
        <v>1.2266256190432341</v>
      </c>
      <c r="AW448" s="68">
        <f t="shared" si="1702"/>
        <v>52.408284402279605</v>
      </c>
      <c r="AX448" s="71">
        <v>45.970444050385197</v>
      </c>
      <c r="AY448" s="69">
        <f t="shared" si="1703"/>
        <v>1158.4551900697079</v>
      </c>
      <c r="AZ448" s="260">
        <v>122</v>
      </c>
      <c r="BA448" s="260">
        <v>621.85433333333503</v>
      </c>
      <c r="BB448" s="260">
        <v>64.850523333333498</v>
      </c>
      <c r="BC448" s="262">
        <f t="shared" si="1704"/>
        <v>51.880418666666799</v>
      </c>
      <c r="BD448" s="262">
        <f t="shared" si="1610"/>
        <v>12.9701046666667</v>
      </c>
      <c r="BE448" s="260">
        <v>24.341155333333401</v>
      </c>
      <c r="BF448" s="262">
        <f t="shared" si="1705"/>
        <v>19.472924266666723</v>
      </c>
      <c r="BG448" s="262">
        <f t="shared" si="1611"/>
        <v>4.8682310666666773</v>
      </c>
      <c r="BH448" s="260">
        <v>76.676179582122103</v>
      </c>
      <c r="BI448" s="263">
        <f t="shared" si="1706"/>
        <v>44.898043659029931</v>
      </c>
      <c r="BJ448" s="68">
        <f t="shared" si="1707"/>
        <v>1.0508470411729833</v>
      </c>
      <c r="BK448" s="260">
        <v>39.38277084698192</v>
      </c>
      <c r="BL448" s="69">
        <f t="shared" si="1708"/>
        <v>992.52595491492707</v>
      </c>
      <c r="BM448" s="260">
        <v>29.03</v>
      </c>
      <c r="BN448" s="260">
        <v>6.3865999999999996</v>
      </c>
      <c r="BO448" s="260">
        <v>21.135749042685699</v>
      </c>
      <c r="BP448" s="68">
        <f t="shared" si="1709"/>
        <v>1.4845750127582433</v>
      </c>
      <c r="BQ448" s="68">
        <f t="shared" si="1710"/>
        <v>6.7393872112488467</v>
      </c>
      <c r="BR448" s="260">
        <v>3.0999065132916699</v>
      </c>
      <c r="BS448" s="260">
        <v>6.4332513899566504</v>
      </c>
      <c r="BT448" s="68">
        <f t="shared" si="1711"/>
        <v>8.8167710299355898E-2</v>
      </c>
      <c r="BU448" s="68">
        <f t="shared" si="1712"/>
        <v>3.7670160843946765</v>
      </c>
      <c r="BV448" s="260">
        <v>3.3042753472966999</v>
      </c>
      <c r="BW448" s="69">
        <f t="shared" si="1713"/>
        <v>83.267738751876863</v>
      </c>
      <c r="BX448" s="260">
        <v>0</v>
      </c>
      <c r="BY448" s="260">
        <v>0</v>
      </c>
      <c r="BZ448" s="263">
        <f t="shared" si="1714"/>
        <v>0</v>
      </c>
      <c r="CA448" s="263">
        <f t="shared" si="1715"/>
        <v>0</v>
      </c>
      <c r="CB448" s="260">
        <v>0</v>
      </c>
      <c r="CC448" s="264">
        <f t="shared" si="1716"/>
        <v>0</v>
      </c>
      <c r="CD448" s="260">
        <v>0</v>
      </c>
      <c r="CE448" s="260">
        <v>0</v>
      </c>
      <c r="CF448" s="263">
        <f t="shared" si="1717"/>
        <v>0</v>
      </c>
      <c r="CG448" s="263">
        <f t="shared" si="1718"/>
        <v>0</v>
      </c>
      <c r="CH448" s="260">
        <v>0</v>
      </c>
      <c r="CI448" s="69">
        <f t="shared" si="1719"/>
        <v>0</v>
      </c>
      <c r="CJ448" s="260">
        <v>913.29917710053394</v>
      </c>
      <c r="CK448" s="260">
        <v>200.925837254199</v>
      </c>
      <c r="CL448" s="260">
        <v>72.317961515766456</v>
      </c>
      <c r="CM448" s="260">
        <v>35.403180638626118</v>
      </c>
      <c r="CN448" s="260">
        <v>430.07784557000866</v>
      </c>
      <c r="CO448" s="265">
        <f t="shared" si="1720"/>
        <v>30.208667872837406</v>
      </c>
      <c r="CP448" s="266">
        <f t="shared" si="1721"/>
        <v>137.1354819941441</v>
      </c>
      <c r="CQ448" s="260">
        <v>174.34593355880418</v>
      </c>
      <c r="CR448" s="265">
        <f t="shared" si="1722"/>
        <v>2.3894110194234113</v>
      </c>
      <c r="CS448" s="265">
        <f t="shared" si="1723"/>
        <v>102.08895877909202</v>
      </c>
      <c r="CT448" s="260">
        <v>89.548338039323539</v>
      </c>
      <c r="CU448" s="267">
        <f t="shared" si="1612"/>
        <v>2256.6181116463626</v>
      </c>
      <c r="CV448" s="260">
        <v>145.25820000000024</v>
      </c>
      <c r="CW448" s="260">
        <v>15.665501804465499</v>
      </c>
      <c r="CX448" s="68">
        <f t="shared" si="1724"/>
        <v>0.21469570223019968</v>
      </c>
      <c r="CY448" s="68">
        <f t="shared" si="1725"/>
        <v>9.1729972436119915</v>
      </c>
      <c r="CZ448" s="260">
        <v>8.0461850902232701</v>
      </c>
      <c r="DA448" s="69">
        <f t="shared" si="1726"/>
        <v>202.76386427362681</v>
      </c>
      <c r="DB448" s="260">
        <v>3.722400000000003</v>
      </c>
      <c r="DC448" s="260">
        <v>0.40144559079585401</v>
      </c>
      <c r="DD448" s="68">
        <f t="shared" si="1727"/>
        <v>5.5018118218571792E-3</v>
      </c>
      <c r="DE448" s="68">
        <f t="shared" si="1728"/>
        <v>0.23506807147287551</v>
      </c>
      <c r="DF448" s="260">
        <v>0.20619227953979299</v>
      </c>
      <c r="DG448" s="69">
        <f t="shared" si="1729"/>
        <v>5.1960454444027793</v>
      </c>
      <c r="DH448" s="260">
        <v>69.359627333975041</v>
      </c>
      <c r="DI448" s="260">
        <v>15.259118013474509</v>
      </c>
      <c r="DJ448" s="260">
        <v>1.0515729448666662</v>
      </c>
      <c r="DK448" s="260">
        <v>50.49380869913383</v>
      </c>
      <c r="DL448" s="68">
        <f t="shared" si="1730"/>
        <v>3.5466851230271601</v>
      </c>
      <c r="DM448" s="68">
        <f t="shared" si="1731"/>
        <v>16.100556829423208</v>
      </c>
      <c r="DN448" s="260">
        <v>14.6841495530765</v>
      </c>
      <c r="DO448" s="68">
        <f t="shared" si="1732"/>
        <v>0.20124626962491343</v>
      </c>
      <c r="DP448" s="68">
        <f t="shared" si="1733"/>
        <v>8.5983625074021575</v>
      </c>
      <c r="DQ448" s="260">
        <v>7.5421385584273803</v>
      </c>
      <c r="DR448" s="264">
        <f t="shared" si="1734"/>
        <v>190.06849812354471</v>
      </c>
      <c r="DS448" s="260">
        <v>139.11000000000001</v>
      </c>
      <c r="DT448" s="260">
        <v>30.604199999999999</v>
      </c>
      <c r="DU448" s="260">
        <v>101.28122801681</v>
      </c>
      <c r="DV448" s="68">
        <f t="shared" si="1735"/>
        <v>7.1139934559007347</v>
      </c>
      <c r="DW448" s="68">
        <f t="shared" si="1736"/>
        <v>32.294734927896073</v>
      </c>
      <c r="DX448" s="260">
        <v>2.6281168517500002</v>
      </c>
      <c r="DY448" s="260">
        <v>1.5945489256666701</v>
      </c>
      <c r="DZ448" s="260">
        <v>0</v>
      </c>
      <c r="EA448" s="260">
        <v>29.681143955763002</v>
      </c>
      <c r="EB448" s="68">
        <f t="shared" si="1737"/>
        <v>0.40678007791373194</v>
      </c>
      <c r="EC448" s="68">
        <f t="shared" si="1738"/>
        <v>17.37991256787285</v>
      </c>
      <c r="ED448" s="267">
        <v>15.2449618874995</v>
      </c>
      <c r="EE448" s="69">
        <f t="shared" si="1739"/>
        <v>384.17303956498705</v>
      </c>
      <c r="EF448" s="260">
        <v>624.82734126984076</v>
      </c>
      <c r="EG448" s="260">
        <v>137.46201507936502</v>
      </c>
      <c r="EH448" s="260">
        <v>1148.1523139376623</v>
      </c>
      <c r="EI448" s="260">
        <v>454.91539373365094</v>
      </c>
      <c r="EJ448" s="268">
        <f t="shared" si="1740"/>
        <v>31.953257255851639</v>
      </c>
      <c r="EK448" s="266">
        <f t="shared" si="1741"/>
        <v>145.0552322766994</v>
      </c>
      <c r="EL448" s="260">
        <v>255.09406941996144</v>
      </c>
      <c r="EM448" s="268">
        <f t="shared" si="1742"/>
        <v>3.4960642214005717</v>
      </c>
      <c r="EN448" s="268">
        <f t="shared" si="1743"/>
        <v>149.37135272513612</v>
      </c>
      <c r="EO448" s="269">
        <f t="shared" si="1744"/>
        <v>2620.4511334404806</v>
      </c>
      <c r="EP448" s="69">
        <f t="shared" si="1745"/>
        <v>3301.7684281350057</v>
      </c>
      <c r="EQ448" s="260">
        <v>154.76</v>
      </c>
      <c r="ER448" s="260">
        <v>34.047199999999997</v>
      </c>
      <c r="ES448" s="260">
        <v>112.675457176922</v>
      </c>
      <c r="ET448" s="68">
        <f t="shared" si="1746"/>
        <v>7.9143241121070007</v>
      </c>
      <c r="EU448" s="68">
        <f t="shared" si="1747"/>
        <v>35.927921626347697</v>
      </c>
      <c r="EV448" s="260">
        <v>11.780469488725</v>
      </c>
      <c r="EW448" s="260">
        <v>33.7841448954565</v>
      </c>
      <c r="EX448" s="68">
        <f t="shared" si="1748"/>
        <v>0.46301170579223133</v>
      </c>
      <c r="EY448" s="68">
        <f t="shared" si="1749"/>
        <v>19.782441180114137</v>
      </c>
      <c r="EZ448" s="260">
        <v>17.352363578055201</v>
      </c>
      <c r="FA448" s="69">
        <f t="shared" si="1750"/>
        <v>437.27956216699039</v>
      </c>
      <c r="FB448" s="260">
        <v>0.83333333333333348</v>
      </c>
      <c r="FC448" s="260">
        <v>8.9871586162120806E-2</v>
      </c>
      <c r="FD448" s="68">
        <f t="shared" si="1751"/>
        <v>1.2316900883518657E-3</v>
      </c>
      <c r="FE448" s="68">
        <f t="shared" si="1752"/>
        <v>5.2624666763574489E-2</v>
      </c>
      <c r="FF448" s="260">
        <v>4.6160245974772703E-2</v>
      </c>
      <c r="FG448" s="69">
        <f t="shared" si="1753"/>
        <v>1.1632381985642724</v>
      </c>
      <c r="FH448" s="260">
        <v>567.44944666666595</v>
      </c>
      <c r="FI448" s="260">
        <v>61.197098206501302</v>
      </c>
      <c r="FJ448" s="68">
        <f t="shared" si="1754"/>
        <v>0.83870623092010033</v>
      </c>
      <c r="FK448" s="68">
        <f t="shared" si="1755"/>
        <v>35.834205643209664</v>
      </c>
      <c r="FL448" s="260">
        <v>31.432500000000001</v>
      </c>
      <c r="FM448" s="69">
        <f t="shared" si="1756"/>
        <v>792.09485384780066</v>
      </c>
      <c r="FN448" s="260">
        <v>0</v>
      </c>
      <c r="FO448" s="260">
        <v>0</v>
      </c>
      <c r="FP448" s="68">
        <f t="shared" si="1757"/>
        <v>0</v>
      </c>
      <c r="FQ448" s="68">
        <f t="shared" si="1758"/>
        <v>0</v>
      </c>
      <c r="FR448" s="260">
        <v>0</v>
      </c>
      <c r="FS448" s="264">
        <f t="shared" si="1759"/>
        <v>0</v>
      </c>
      <c r="FT448" s="270">
        <f t="shared" si="1613"/>
        <v>11021.573543317527</v>
      </c>
      <c r="FU448" s="271">
        <f t="shared" si="1614"/>
        <v>3392.2541160513883</v>
      </c>
      <c r="FV448" s="272">
        <f t="shared" si="1760"/>
        <v>1262.4552826805423</v>
      </c>
      <c r="FW448" s="272">
        <f t="shared" si="1615"/>
        <v>113.22732793148668</v>
      </c>
      <c r="FX448" s="272">
        <f t="shared" si="1616"/>
        <v>621.85433333333503</v>
      </c>
      <c r="FY448" s="272">
        <f t="shared" si="1617"/>
        <v>0</v>
      </c>
      <c r="FZ448" s="272">
        <f t="shared" si="1618"/>
        <v>0</v>
      </c>
      <c r="GA448" s="272">
        <f t="shared" si="1619"/>
        <v>145.25820000000024</v>
      </c>
      <c r="GB448" s="272">
        <f t="shared" si="1620"/>
        <v>3.722400000000003</v>
      </c>
      <c r="GC448" s="272">
        <f t="shared" si="1621"/>
        <v>567.44944666666595</v>
      </c>
      <c r="GD448" s="272">
        <f t="shared" si="1622"/>
        <v>0</v>
      </c>
      <c r="GE448" s="272">
        <f t="shared" si="1623"/>
        <v>1789.5445889784201</v>
      </c>
      <c r="GF448" s="273">
        <f t="shared" si="1624"/>
        <v>696.15367541162107</v>
      </c>
      <c r="GG448" s="273">
        <f t="shared" si="1625"/>
        <v>125.69761192984423</v>
      </c>
      <c r="GH448" s="272">
        <f t="shared" si="1761"/>
        <v>851.51817139292075</v>
      </c>
      <c r="GI448" s="274">
        <f t="shared" si="1762"/>
        <v>608.30404302480849</v>
      </c>
      <c r="GJ448" s="275">
        <f t="shared" si="1626"/>
        <v>11.670056538939981</v>
      </c>
      <c r="GK448" s="271">
        <f t="shared" si="1763"/>
        <v>8747.2838670347592</v>
      </c>
      <c r="GL448" s="276">
        <f t="shared" si="1764"/>
        <v>11021.577672463798</v>
      </c>
      <c r="GM448" s="272">
        <f t="shared" si="1765"/>
        <v>4696.7118344878181</v>
      </c>
      <c r="GN448" s="272">
        <f t="shared" si="1766"/>
        <v>250.5949964002709</v>
      </c>
      <c r="GO448" s="277">
        <f t="shared" si="1767"/>
        <v>0.53693373919051235</v>
      </c>
      <c r="GP448" s="278">
        <f t="shared" si="1768"/>
        <v>2.8648321034220658E-2</v>
      </c>
      <c r="GQ448" s="279">
        <f t="shared" si="1769"/>
        <v>1.0785369854417801</v>
      </c>
      <c r="GR448" s="280">
        <f t="shared" si="1770"/>
        <v>8747.2838670347592</v>
      </c>
      <c r="GS448" s="272">
        <f t="shared" si="1771"/>
        <v>4696.7118344878181</v>
      </c>
      <c r="GT448" s="272">
        <f t="shared" si="1627"/>
        <v>250.5949964002709</v>
      </c>
      <c r="GU448" s="73">
        <f t="shared" si="1772"/>
        <v>0.53693373919051235</v>
      </c>
      <c r="GV448" s="74">
        <f t="shared" si="1773"/>
        <v>2.8648321034220658E-2</v>
      </c>
      <c r="GW448" s="279">
        <f t="shared" si="1774"/>
        <v>1.0785369854417801</v>
      </c>
      <c r="GX448" s="280">
        <f t="shared" si="1775"/>
        <v>6994.3275391818552</v>
      </c>
      <c r="GY448" s="272">
        <f t="shared" si="1628"/>
        <v>3914.2183943972987</v>
      </c>
      <c r="GZ448" s="272">
        <f t="shared" si="1629"/>
        <v>154.4298564389629</v>
      </c>
      <c r="HA448" s="73">
        <f t="shared" si="1776"/>
        <v>0.55962755139361908</v>
      </c>
      <c r="HB448" s="74">
        <f t="shared" si="1777"/>
        <v>2.2079300057633127E-2</v>
      </c>
      <c r="HC448" s="279">
        <f t="shared" si="1778"/>
        <v>1.0806520740167549</v>
      </c>
      <c r="HD448" s="280">
        <f t="shared" si="1779"/>
        <v>7959.5648551975155</v>
      </c>
      <c r="HE448" s="272">
        <f t="shared" si="1630"/>
        <v>4641.9362212238011</v>
      </c>
      <c r="HF448" s="272">
        <f t="shared" si="1631"/>
        <v>178.19080642576441</v>
      </c>
      <c r="HG448" s="73">
        <f t="shared" si="1780"/>
        <v>0.58318969763688322</v>
      </c>
      <c r="HH448" s="74">
        <f t="shared" si="1781"/>
        <v>2.2387003519345357E-2</v>
      </c>
      <c r="HI448" s="281">
        <f t="shared" si="1782"/>
        <v>1.0839515183156609</v>
      </c>
      <c r="HJ448" s="72">
        <f t="shared" si="1632"/>
        <v>3.2060590429242355</v>
      </c>
      <c r="HK448" s="73">
        <f t="shared" si="1783"/>
        <v>3.2060590429242355</v>
      </c>
      <c r="HL448" s="73">
        <f t="shared" si="1633"/>
        <v>2.5647115672639642</v>
      </c>
      <c r="HM448" s="74">
        <f t="shared" si="1784"/>
        <v>2.9275362606669373</v>
      </c>
      <c r="HN448" s="75"/>
      <c r="HO448" s="75"/>
      <c r="HP448" s="76">
        <f t="shared" si="1785"/>
        <v>727.71782682650291</v>
      </c>
      <c r="HQ448" s="77">
        <f t="shared" si="1786"/>
        <v>828.15016410682858</v>
      </c>
      <c r="HR448" s="77">
        <f t="shared" si="1787"/>
        <v>23.760949986801503</v>
      </c>
      <c r="HS448" s="77">
        <f t="shared" si="1788"/>
        <v>27.439145044758376</v>
      </c>
      <c r="HT448" s="282">
        <f t="shared" si="1789"/>
        <v>965.23731601565987</v>
      </c>
      <c r="HU448" s="73">
        <f t="shared" si="1844"/>
        <v>0.7539263295687757</v>
      </c>
      <c r="HV448" s="74">
        <f t="shared" si="1845"/>
        <v>2.461669228131666E-2</v>
      </c>
      <c r="HW448" s="279">
        <f t="shared" si="1605"/>
        <v>1.1078600367089346</v>
      </c>
      <c r="HX448" s="76">
        <f t="shared" si="1790"/>
        <v>681.31304805741831</v>
      </c>
      <c r="HY448" s="77">
        <f t="shared" si="1791"/>
        <v>775.34106181982258</v>
      </c>
      <c r="HZ448" s="77">
        <f t="shared" si="1634"/>
        <v>28.700356528339842</v>
      </c>
      <c r="IA448" s="77">
        <f t="shared" si="1792"/>
        <v>33.143171718926851</v>
      </c>
      <c r="IB448" s="282">
        <f t="shared" si="1793"/>
        <v>919.40888100770474</v>
      </c>
      <c r="IC448" s="73">
        <f t="shared" si="1846"/>
        <v>0.74103379044008699</v>
      </c>
      <c r="ID448" s="74">
        <f t="shared" si="1847"/>
        <v>3.1216096691260187E-2</v>
      </c>
      <c r="IE448" s="279">
        <f t="shared" si="1854"/>
        <v>1.1071023251864434</v>
      </c>
      <c r="IF448" s="76">
        <f t="shared" si="1635"/>
        <v>54.775613264016513</v>
      </c>
      <c r="IG448" s="77">
        <f t="shared" si="1794"/>
        <v>62.335195650583429</v>
      </c>
      <c r="IH448" s="77">
        <f t="shared" si="1636"/>
        <v>72.404189974506508</v>
      </c>
      <c r="II448" s="77">
        <f t="shared" si="1795"/>
        <v>83.61235858256012</v>
      </c>
      <c r="IJ448" s="282">
        <f t="shared" si="1796"/>
        <v>787.71901183724367</v>
      </c>
      <c r="IK448" s="73">
        <f t="shared" si="1637"/>
        <v>6.9536995350994654E-2</v>
      </c>
      <c r="IL448" s="74">
        <f t="shared" si="1638"/>
        <v>9.1916265681634274E-2</v>
      </c>
      <c r="IM448" s="279">
        <f t="shared" si="1797"/>
        <v>1.0238254386559078</v>
      </c>
      <c r="IN448" s="76">
        <f t="shared" si="1639"/>
        <v>48.234412020685099</v>
      </c>
      <c r="IO448" s="77">
        <f t="shared" si="1798"/>
        <v>54.891243223659849</v>
      </c>
      <c r="IP448" s="77">
        <f t="shared" si="1640"/>
        <v>1.5727427230575992</v>
      </c>
      <c r="IQ448" s="77">
        <f t="shared" si="1799"/>
        <v>1.8162032965869157</v>
      </c>
      <c r="IR448" s="282">
        <f t="shared" si="1800"/>
        <v>66.085506945934014</v>
      </c>
      <c r="IS448" s="73">
        <f t="shared" si="1606"/>
        <v>0.72987882290358641</v>
      </c>
      <c r="IT448" s="74">
        <f t="shared" si="1607"/>
        <v>2.3798602685219532E-2</v>
      </c>
      <c r="IU448" s="279">
        <f t="shared" si="1608"/>
        <v>1.1044146000445958</v>
      </c>
      <c r="IV448" s="76">
        <f t="shared" si="1641"/>
        <v>0</v>
      </c>
      <c r="IW448" s="77">
        <f t="shared" si="1801"/>
        <v>0</v>
      </c>
      <c r="IX448" s="77">
        <f t="shared" si="1802"/>
        <v>0</v>
      </c>
      <c r="IY448" s="77">
        <f t="shared" si="1803"/>
        <v>0</v>
      </c>
      <c r="IZ448" s="282">
        <f t="shared" si="1804"/>
        <v>0</v>
      </c>
      <c r="JA448" s="283"/>
      <c r="JB448" s="284"/>
      <c r="JC448" s="285"/>
      <c r="JD448" s="76">
        <f t="shared" si="1642"/>
        <v>0</v>
      </c>
      <c r="JE448" s="77">
        <f t="shared" si="1805"/>
        <v>0</v>
      </c>
      <c r="JF448" s="77">
        <f t="shared" si="1643"/>
        <v>0</v>
      </c>
      <c r="JG448" s="77">
        <f t="shared" si="1806"/>
        <v>0</v>
      </c>
      <c r="JH448" s="282">
        <f t="shared" si="1807"/>
        <v>0</v>
      </c>
      <c r="JI448" s="283"/>
      <c r="JJ448" s="284"/>
      <c r="JK448" s="285"/>
      <c r="JL448" s="76">
        <f t="shared" si="1644"/>
        <v>1406.078832098081</v>
      </c>
      <c r="JM448" s="77">
        <f t="shared" si="1808"/>
        <v>1600.131771715937</v>
      </c>
      <c r="JN448" s="77">
        <f t="shared" si="1645"/>
        <v>68.001259530886927</v>
      </c>
      <c r="JO448" s="77">
        <f t="shared" si="1809"/>
        <v>78.527854506268227</v>
      </c>
      <c r="JP448" s="282">
        <f t="shared" si="1810"/>
        <v>1790.9667552748908</v>
      </c>
      <c r="JQ448" s="73">
        <f t="shared" si="1646"/>
        <v>0.78509488127392157</v>
      </c>
      <c r="JR448" s="74">
        <f t="shared" si="1647"/>
        <v>3.7969023897626505E-2</v>
      </c>
      <c r="JS448" s="279">
        <f t="shared" si="1848"/>
        <v>1.1142285494639663</v>
      </c>
      <c r="JT448" s="76">
        <f t="shared" si="1648"/>
        <v>11.19105663720663</v>
      </c>
      <c r="JU448" s="77">
        <f t="shared" si="1811"/>
        <v>12.735534363707517</v>
      </c>
      <c r="JV448" s="77">
        <f t="shared" si="1649"/>
        <v>0.21469570223019968</v>
      </c>
      <c r="JW448" s="77">
        <f t="shared" si="1812"/>
        <v>0.24793059693543459</v>
      </c>
      <c r="JX448" s="282">
        <f t="shared" si="1813"/>
        <v>160.92370180446574</v>
      </c>
      <c r="JY448" s="73">
        <f t="shared" si="1855"/>
        <v>6.9542624931687169E-2</v>
      </c>
      <c r="JZ448" s="74">
        <f t="shared" si="1856"/>
        <v>1.3341459326549107E-3</v>
      </c>
      <c r="KA448" s="279">
        <f t="shared" si="1857"/>
        <v>1.0098041034571972</v>
      </c>
      <c r="KB448" s="76">
        <f t="shared" si="1650"/>
        <v>0.28678304719690811</v>
      </c>
      <c r="KC448" s="77">
        <f t="shared" si="1814"/>
        <v>0.32636197554055341</v>
      </c>
      <c r="KD448" s="77">
        <f t="shared" si="1651"/>
        <v>5.5018118218571792E-3</v>
      </c>
      <c r="KE448" s="77">
        <f t="shared" si="1815"/>
        <v>6.3534922918806712E-3</v>
      </c>
      <c r="KF448" s="282">
        <f t="shared" si="1816"/>
        <v>4.1238455907958569</v>
      </c>
      <c r="KG448" s="73">
        <f t="shared" si="1858"/>
        <v>6.9542624931687155E-2</v>
      </c>
      <c r="KH448" s="74">
        <f t="shared" si="1859"/>
        <v>1.3341459326549107E-3</v>
      </c>
      <c r="KI448" s="279">
        <f t="shared" si="1860"/>
        <v>1.0098041034571972</v>
      </c>
      <c r="KJ448" s="76">
        <f t="shared" si="1652"/>
        <v>114.7514269383765</v>
      </c>
      <c r="KK448" s="77">
        <f t="shared" si="1817"/>
        <v>130.58827137014183</v>
      </c>
      <c r="KL448" s="77">
        <f t="shared" si="1653"/>
        <v>3.7479313926520734</v>
      </c>
      <c r="KM448" s="77">
        <f t="shared" si="1818"/>
        <v>4.3281111722346148</v>
      </c>
      <c r="KN448" s="282">
        <f t="shared" si="1819"/>
        <v>150.84801438376564</v>
      </c>
      <c r="KO448" s="73">
        <f t="shared" si="1654"/>
        <v>0.76070889900110028</v>
      </c>
      <c r="KP448" s="74">
        <f t="shared" si="1655"/>
        <v>2.484574561993988E-2</v>
      </c>
      <c r="KQ448" s="279">
        <f t="shared" si="1656"/>
        <v>1.1088315565731086</v>
      </c>
      <c r="KR448" s="76">
        <f t="shared" si="1657"/>
        <v>230.31726994483807</v>
      </c>
      <c r="KS448" s="77">
        <f t="shared" si="1820"/>
        <v>262.10335636992517</v>
      </c>
      <c r="KT448" s="77">
        <f t="shared" si="1658"/>
        <v>7.5207735338144666</v>
      </c>
      <c r="KU448" s="77">
        <f t="shared" si="1821"/>
        <v>8.6849892768489472</v>
      </c>
      <c r="KV448" s="282">
        <f t="shared" si="1822"/>
        <v>304.89923774998971</v>
      </c>
      <c r="KW448" s="73">
        <f t="shared" si="1590"/>
        <v>0.7553881460789118</v>
      </c>
      <c r="KX448" s="74">
        <f t="shared" si="1591"/>
        <v>2.466642287896215E-2</v>
      </c>
      <c r="KY448" s="279">
        <f t="shared" si="1592"/>
        <v>1.1080694803020139</v>
      </c>
      <c r="KZ448" s="76">
        <f t="shared" si="1659"/>
        <v>1121.489790051445</v>
      </c>
      <c r="LA448" s="77">
        <f t="shared" si="1823"/>
        <v>1276.2665959764449</v>
      </c>
      <c r="LB448" s="77">
        <f t="shared" si="1660"/>
        <v>35.449321477252212</v>
      </c>
      <c r="LC448" s="77">
        <f t="shared" si="1824"/>
        <v>40.936876441930856</v>
      </c>
      <c r="LD448" s="286">
        <f t="shared" si="1825"/>
        <v>2620.4511334404806</v>
      </c>
      <c r="LE448" s="73">
        <f t="shared" si="1661"/>
        <v>0.42797584573882225</v>
      </c>
      <c r="LF448" s="74">
        <f t="shared" si="1662"/>
        <v>1.3527946018481778E-2</v>
      </c>
      <c r="LG448" s="279">
        <f t="shared" si="1663"/>
        <v>1.0611590725140758</v>
      </c>
      <c r="LH448" s="76">
        <f t="shared" si="1664"/>
        <v>256.77384262388341</v>
      </c>
      <c r="LI448" s="77">
        <f t="shared" si="1826"/>
        <v>292.21120064440555</v>
      </c>
      <c r="LJ448" s="77">
        <f t="shared" si="1665"/>
        <v>8.3773358178992314</v>
      </c>
      <c r="LK448" s="77">
        <f t="shared" si="1827"/>
        <v>9.674147402510032</v>
      </c>
      <c r="LL448" s="282">
        <f t="shared" si="1828"/>
        <v>347.04727156110346</v>
      </c>
      <c r="LM448" s="73">
        <f t="shared" si="1849"/>
        <v>0.73988146187939152</v>
      </c>
      <c r="LN448" s="74">
        <f t="shared" si="1850"/>
        <v>2.4138889725932516E-2</v>
      </c>
      <c r="LO448" s="279">
        <f t="shared" si="1851"/>
        <v>1.105847740683549</v>
      </c>
      <c r="LP448" s="76">
        <f t="shared" si="1666"/>
        <v>6.4202093451560874E-2</v>
      </c>
      <c r="LQ448" s="77">
        <f t="shared" si="1829"/>
        <v>7.3062624368810794E-2</v>
      </c>
      <c r="LR448" s="77">
        <f t="shared" si="1667"/>
        <v>1.2316900883518657E-3</v>
      </c>
      <c r="LS448" s="77">
        <f t="shared" si="1830"/>
        <v>1.4223557140287345E-3</v>
      </c>
      <c r="LT448" s="282">
        <f t="shared" si="1831"/>
        <v>0.92320491949545436</v>
      </c>
      <c r="LU448" s="73">
        <f t="shared" si="1599"/>
        <v>6.9542624931687211E-2</v>
      </c>
      <c r="LV448" s="74">
        <f t="shared" si="1600"/>
        <v>1.3341459326549118E-3</v>
      </c>
      <c r="LW448" s="279">
        <f t="shared" si="1601"/>
        <v>1.0098041034571972</v>
      </c>
      <c r="LX448" s="76">
        <f t="shared" si="1668"/>
        <v>43.717730884715792</v>
      </c>
      <c r="LY448" s="77">
        <f t="shared" si="1832"/>
        <v>49.751214924115416</v>
      </c>
      <c r="LZ448" s="77">
        <f t="shared" si="1669"/>
        <v>0.83870623092010033</v>
      </c>
      <c r="MA448" s="77">
        <f t="shared" si="1833"/>
        <v>0.96853795546653187</v>
      </c>
      <c r="MB448" s="286">
        <f t="shared" si="1834"/>
        <v>628.64670940301642</v>
      </c>
      <c r="MC448" s="73">
        <f t="shared" si="1593"/>
        <v>6.954260673094366E-2</v>
      </c>
      <c r="MD448" s="74">
        <f t="shared" si="1594"/>
        <v>1.334145583481322E-3</v>
      </c>
      <c r="ME448" s="279">
        <f t="shared" si="1595"/>
        <v>1.0098041008912604</v>
      </c>
      <c r="MF448" s="76">
        <f t="shared" si="1670"/>
        <v>0</v>
      </c>
      <c r="MG448" s="77">
        <f t="shared" si="1835"/>
        <v>0</v>
      </c>
      <c r="MH448" s="77">
        <f t="shared" si="1671"/>
        <v>0</v>
      </c>
      <c r="MI448" s="77">
        <f t="shared" si="1836"/>
        <v>0</v>
      </c>
      <c r="MJ448" s="286">
        <f t="shared" si="1837"/>
        <v>0</v>
      </c>
      <c r="MK448" s="73"/>
      <c r="ML448" s="74"/>
      <c r="MM448" s="279"/>
      <c r="MN448" s="287">
        <f t="shared" si="1838"/>
        <v>1.0784508749007962</v>
      </c>
      <c r="MO448" s="288">
        <f t="shared" si="1838"/>
        <v>1.0784508749007962</v>
      </c>
      <c r="MP448" s="288">
        <f t="shared" si="1838"/>
        <v>1.0806485292551533</v>
      </c>
      <c r="MQ448" s="289">
        <f t="shared" si="1672"/>
        <v>1.0839482066437467</v>
      </c>
      <c r="MR448" s="290">
        <f t="shared" si="1839"/>
        <v>3.2058030707301066</v>
      </c>
      <c r="MS448" s="291">
        <f t="shared" si="1602"/>
        <v>3.2058030707301066</v>
      </c>
      <c r="MT448" s="291">
        <f t="shared" si="1673"/>
        <v>2.5647031544812551</v>
      </c>
      <c r="MU448" s="292">
        <f t="shared" si="1603"/>
        <v>2.927527316503431</v>
      </c>
      <c r="MV448" s="359">
        <f t="shared" si="1674"/>
        <v>0.3628241620221761</v>
      </c>
      <c r="MW448" s="360">
        <f t="shared" si="1675"/>
        <v>0.34541592545817035</v>
      </c>
      <c r="MX448" s="360">
        <f t="shared" si="1676"/>
        <v>0.27827575422667572</v>
      </c>
      <c r="MY448" s="360">
        <f t="shared" si="1677"/>
        <v>2.4738887040998945E-2</v>
      </c>
      <c r="MZ448" s="360">
        <f t="shared" si="1678"/>
        <v>0</v>
      </c>
      <c r="NA448" s="360">
        <f t="shared" si="1679"/>
        <v>0</v>
      </c>
      <c r="NB448" s="360">
        <f t="shared" si="1680"/>
        <v>0.6771166895092523</v>
      </c>
      <c r="NC448" s="360">
        <f t="shared" si="1681"/>
        <v>5.5135304048762969E-2</v>
      </c>
      <c r="ND448" s="360">
        <f t="shared" si="1682"/>
        <v>1.4137257448400761E-3</v>
      </c>
      <c r="NE448" s="360">
        <f t="shared" si="1683"/>
        <v>5.6772175696543165E-2</v>
      </c>
      <c r="NF448" s="360">
        <f t="shared" si="1684"/>
        <v>0.11457438426322825</v>
      </c>
      <c r="NG448" s="360">
        <f t="shared" si="1685"/>
        <v>0.94358264727951624</v>
      </c>
      <c r="NH448" s="360">
        <f t="shared" si="1686"/>
        <v>0.1301582790784537</v>
      </c>
      <c r="NI448" s="360">
        <f t="shared" si="1687"/>
        <v>4.0392164138287889E-4</v>
      </c>
      <c r="NJ448" s="360">
        <f t="shared" si="1688"/>
        <v>0.21539121472010583</v>
      </c>
      <c r="NK448" s="361">
        <f t="shared" si="1689"/>
        <v>0</v>
      </c>
      <c r="NL448" s="145">
        <f t="shared" si="1840"/>
        <v>3.2058030707301066</v>
      </c>
      <c r="NM448" s="56">
        <f t="shared" si="1604"/>
        <v>3.2058030707301066</v>
      </c>
      <c r="NN448" s="56">
        <f t="shared" si="1841"/>
        <v>2.5647031544812551</v>
      </c>
      <c r="NO448" s="58">
        <f t="shared" si="1596"/>
        <v>2.927527316503431</v>
      </c>
      <c r="NP448" s="55">
        <f t="shared" si="1690"/>
        <v>1.0784508749007962</v>
      </c>
      <c r="NQ448" s="56">
        <f t="shared" si="1597"/>
        <v>1.0784508749007962</v>
      </c>
      <c r="NR448" s="56">
        <f t="shared" si="1691"/>
        <v>1.0806485292551533</v>
      </c>
      <c r="NS448" s="61">
        <f t="shared" si="1598"/>
        <v>1.0839482066437467</v>
      </c>
      <c r="NT448" s="41"/>
      <c r="NU448" s="86">
        <f t="shared" si="1852"/>
        <v>0</v>
      </c>
      <c r="NV448" s="86">
        <f t="shared" si="1852"/>
        <v>0</v>
      </c>
      <c r="NW448" s="86">
        <f t="shared" si="1852"/>
        <v>0</v>
      </c>
      <c r="NX448" s="86">
        <f t="shared" si="1842"/>
        <v>0</v>
      </c>
      <c r="NY448" s="87">
        <f t="shared" si="1853"/>
        <v>0</v>
      </c>
      <c r="NZ448" s="87">
        <f t="shared" si="1853"/>
        <v>0</v>
      </c>
      <c r="OA448" s="87">
        <f t="shared" si="1853"/>
        <v>0</v>
      </c>
      <c r="OB448" s="87">
        <f t="shared" si="1843"/>
        <v>0</v>
      </c>
      <c r="OC448" s="26"/>
    </row>
    <row r="449" spans="1:393" thickBot="1" x14ac:dyDescent="0.35">
      <c r="A449" s="136" t="s">
        <v>996</v>
      </c>
      <c r="B449" s="137" t="s">
        <v>997</v>
      </c>
      <c r="C449" s="133" t="s">
        <v>100</v>
      </c>
      <c r="D449" s="64">
        <f>VLOOKUP(B449,[1]УсіТ_1!$A$10:$G$556,6,FALSE)</f>
        <v>1399.5</v>
      </c>
      <c r="E449" s="64">
        <f>VLOOKUP(B449,[1]УсіТ_1!$A$10:$G$556,7,FALSE)</f>
        <v>0</v>
      </c>
      <c r="F449" s="38"/>
      <c r="G449" s="38"/>
      <c r="H449" s="39"/>
      <c r="I449" s="256">
        <v>3.8077000000000001</v>
      </c>
      <c r="J449" s="62">
        <v>3.8077000000000001</v>
      </c>
      <c r="K449" s="257">
        <f t="shared" si="1692"/>
        <v>3.3031000000000001</v>
      </c>
      <c r="L449" s="293">
        <f t="shared" si="1693"/>
        <v>3.5984000000000003</v>
      </c>
      <c r="M449" s="63">
        <v>0.29530000000000001</v>
      </c>
      <c r="N449" s="63">
        <v>0.74790000000000001</v>
      </c>
      <c r="O449" s="63">
        <v>0.20930000000000001</v>
      </c>
      <c r="P449" s="63">
        <v>1.04E-2</v>
      </c>
      <c r="Q449" s="63">
        <v>0</v>
      </c>
      <c r="R449" s="63">
        <v>0</v>
      </c>
      <c r="S449" s="63">
        <v>0.80779999999999996</v>
      </c>
      <c r="T449" s="63">
        <v>3.2500000000000001E-2</v>
      </c>
      <c r="U449" s="63">
        <v>8.0000000000000004E-4</v>
      </c>
      <c r="V449" s="63">
        <v>4.4499999999999998E-2</v>
      </c>
      <c r="W449" s="63">
        <v>0.12740000000000001</v>
      </c>
      <c r="X449" s="63">
        <v>1.1557999999999999</v>
      </c>
      <c r="Y449" s="63">
        <v>0.1472</v>
      </c>
      <c r="Z449" s="63">
        <v>8.0000000000000004E-4</v>
      </c>
      <c r="AA449" s="63">
        <v>0.22800000000000001</v>
      </c>
      <c r="AB449" s="259">
        <v>0</v>
      </c>
      <c r="AC449" s="144">
        <v>149.28</v>
      </c>
      <c r="AD449" s="70">
        <v>32.8416</v>
      </c>
      <c r="AE449" s="70">
        <v>108.68565680648</v>
      </c>
      <c r="AF449" s="68">
        <f t="shared" si="1694"/>
        <v>7.6340805340871549</v>
      </c>
      <c r="AG449" s="68">
        <f t="shared" si="1695"/>
        <v>34.655725900627822</v>
      </c>
      <c r="AH449" s="71">
        <v>5.2118047543333397</v>
      </c>
      <c r="AI449" s="71">
        <v>31.924443116031298</v>
      </c>
      <c r="AJ449" s="68">
        <f t="shared" si="1696"/>
        <v>0.43752449290520895</v>
      </c>
      <c r="AK449" s="68">
        <f t="shared" si="1697"/>
        <v>18.693485364364591</v>
      </c>
      <c r="AL449" s="71">
        <v>16.397175233842201</v>
      </c>
      <c r="AM449" s="69">
        <f t="shared" si="1698"/>
        <v>413.20881589282413</v>
      </c>
      <c r="AN449" s="260">
        <v>367.92</v>
      </c>
      <c r="AO449" s="71">
        <v>80.942400000000006</v>
      </c>
      <c r="AP449" s="71">
        <v>267.86995479796502</v>
      </c>
      <c r="AQ449" s="68">
        <f t="shared" si="1699"/>
        <v>18.815185625009061</v>
      </c>
      <c r="AR449" s="68">
        <f t="shared" si="1700"/>
        <v>85.413549526788714</v>
      </c>
      <c r="AS449" s="71">
        <v>33.085920498325002</v>
      </c>
      <c r="AT449" s="261">
        <f t="shared" si="1609"/>
        <v>7.1755909384053114</v>
      </c>
      <c r="AU449" s="71">
        <v>80.864829281067998</v>
      </c>
      <c r="AV449" s="68">
        <f t="shared" si="1701"/>
        <v>1.108252485297037</v>
      </c>
      <c r="AW449" s="68">
        <f t="shared" si="1702"/>
        <v>47.350724244846489</v>
      </c>
      <c r="AX449" s="71">
        <v>41.534155228867903</v>
      </c>
      <c r="AY449" s="69">
        <f t="shared" si="1703"/>
        <v>1046.660711767471</v>
      </c>
      <c r="AZ449" s="260">
        <v>36</v>
      </c>
      <c r="BA449" s="260">
        <v>183.49800000000101</v>
      </c>
      <c r="BB449" s="260">
        <v>19.136220000000101</v>
      </c>
      <c r="BC449" s="262">
        <f t="shared" si="1704"/>
        <v>15.308976000000081</v>
      </c>
      <c r="BD449" s="262">
        <f t="shared" si="1610"/>
        <v>3.8272440000000199</v>
      </c>
      <c r="BE449" s="260">
        <v>7.1826360000000102</v>
      </c>
      <c r="BF449" s="262">
        <f t="shared" si="1705"/>
        <v>5.7461088000000089</v>
      </c>
      <c r="BG449" s="262">
        <f t="shared" si="1611"/>
        <v>1.4365272000000013</v>
      </c>
      <c r="BH449" s="260">
        <v>22.625757909478711</v>
      </c>
      <c r="BI449" s="263">
        <f t="shared" si="1706"/>
        <v>13.248603046926897</v>
      </c>
      <c r="BJ449" s="68">
        <f t="shared" si="1707"/>
        <v>0.31008601214940573</v>
      </c>
      <c r="BK449" s="260">
        <v>11.62114549583076</v>
      </c>
      <c r="BL449" s="69">
        <f t="shared" si="1708"/>
        <v>292.8765112863727</v>
      </c>
      <c r="BM449" s="260">
        <v>4.92</v>
      </c>
      <c r="BN449" s="260">
        <v>1.0824</v>
      </c>
      <c r="BO449" s="260">
        <v>3.5820835442650201</v>
      </c>
      <c r="BP449" s="68">
        <f t="shared" si="1709"/>
        <v>0.25160554814917502</v>
      </c>
      <c r="BQ449" s="68">
        <f t="shared" si="1710"/>
        <v>1.1421903230914328</v>
      </c>
      <c r="BR449" s="260">
        <v>0.854897869283333</v>
      </c>
      <c r="BS449" s="260">
        <v>1.12584451942435</v>
      </c>
      <c r="BT449" s="68">
        <f t="shared" si="1711"/>
        <v>1.5429699138710718E-2</v>
      </c>
      <c r="BU449" s="68">
        <f t="shared" si="1712"/>
        <v>0.65924276172700591</v>
      </c>
      <c r="BV449" s="260">
        <v>0.57826129664863701</v>
      </c>
      <c r="BW449" s="69">
        <f t="shared" si="1713"/>
        <v>14.572184675545607</v>
      </c>
      <c r="BX449" s="260">
        <v>0</v>
      </c>
      <c r="BY449" s="260">
        <v>0</v>
      </c>
      <c r="BZ449" s="263">
        <f t="shared" si="1714"/>
        <v>0</v>
      </c>
      <c r="CA449" s="263">
        <f t="shared" si="1715"/>
        <v>0</v>
      </c>
      <c r="CB449" s="260">
        <v>0</v>
      </c>
      <c r="CC449" s="264">
        <f t="shared" si="1716"/>
        <v>0</v>
      </c>
      <c r="CD449" s="260">
        <v>0</v>
      </c>
      <c r="CE449" s="260">
        <v>0</v>
      </c>
      <c r="CF449" s="263">
        <f t="shared" si="1717"/>
        <v>0</v>
      </c>
      <c r="CG449" s="263">
        <f t="shared" si="1718"/>
        <v>0</v>
      </c>
      <c r="CH449" s="260">
        <v>0</v>
      </c>
      <c r="CI449" s="69">
        <f t="shared" si="1719"/>
        <v>0</v>
      </c>
      <c r="CJ449" s="260">
        <v>446.06255185458349</v>
      </c>
      <c r="CK449" s="260">
        <v>98.133768418570355</v>
      </c>
      <c r="CL449" s="260">
        <v>30.948065646962952</v>
      </c>
      <c r="CM449" s="260">
        <v>13.568504574366647</v>
      </c>
      <c r="CN449" s="260">
        <v>234.74967466013342</v>
      </c>
      <c r="CO449" s="265">
        <f t="shared" si="1720"/>
        <v>16.488817148127772</v>
      </c>
      <c r="CP449" s="266">
        <f t="shared" si="1721"/>
        <v>74.852750761479456</v>
      </c>
      <c r="CQ449" s="260">
        <v>87.343756856352087</v>
      </c>
      <c r="CR449" s="265">
        <f t="shared" si="1722"/>
        <v>1.1970461877163054</v>
      </c>
      <c r="CS449" s="265">
        <f t="shared" si="1723"/>
        <v>51.144486202264389</v>
      </c>
      <c r="CT449" s="260">
        <v>44.861890982728532</v>
      </c>
      <c r="CU449" s="267">
        <f t="shared" si="1612"/>
        <v>1130.5196501031969</v>
      </c>
      <c r="CV449" s="260">
        <v>32.622999999999948</v>
      </c>
      <c r="CW449" s="260">
        <v>3.5182569064402398</v>
      </c>
      <c r="CX449" s="68">
        <f t="shared" si="1724"/>
        <v>4.8217710902763486E-2</v>
      </c>
      <c r="CY449" s="68">
        <f t="shared" si="1725"/>
        <v>2.0601294045937082</v>
      </c>
      <c r="CZ449" s="260">
        <v>1.8070628453220099</v>
      </c>
      <c r="DA449" s="69">
        <f t="shared" si="1726"/>
        <v>45.537983702114637</v>
      </c>
      <c r="DB449" s="260">
        <v>0.83600000000000041</v>
      </c>
      <c r="DC449" s="260">
        <v>9.0159175237839603E-2</v>
      </c>
      <c r="DD449" s="68">
        <f t="shared" si="1727"/>
        <v>1.2356314966345918E-3</v>
      </c>
      <c r="DE449" s="68">
        <f t="shared" si="1728"/>
        <v>5.2793065697217929E-2</v>
      </c>
      <c r="DF449" s="260">
        <v>4.6307958761891997E-2</v>
      </c>
      <c r="DG449" s="69">
        <f t="shared" si="1729"/>
        <v>1.1669605607996782</v>
      </c>
      <c r="DH449" s="260">
        <v>22.757624628554559</v>
      </c>
      <c r="DI449" s="260">
        <v>5.0066774182820035</v>
      </c>
      <c r="DJ449" s="260">
        <v>0.34544198105833318</v>
      </c>
      <c r="DK449" s="260">
        <v>16.567550729587719</v>
      </c>
      <c r="DL449" s="68">
        <f t="shared" si="1730"/>
        <v>1.1637047632462414</v>
      </c>
      <c r="DM449" s="68">
        <f t="shared" si="1731"/>
        <v>5.2827623607377987</v>
      </c>
      <c r="DN449" s="260">
        <v>4.818069945894</v>
      </c>
      <c r="DO449" s="68">
        <f t="shared" si="1732"/>
        <v>6.6031648608477267E-2</v>
      </c>
      <c r="DP449" s="68">
        <f t="shared" si="1733"/>
        <v>2.8212401290980154</v>
      </c>
      <c r="DQ449" s="260">
        <v>2.47467863118528</v>
      </c>
      <c r="DR449" s="264">
        <f t="shared" si="1734"/>
        <v>62.364052001474271</v>
      </c>
      <c r="DS449" s="260">
        <v>64.64</v>
      </c>
      <c r="DT449" s="260">
        <v>14.220800000000001</v>
      </c>
      <c r="DU449" s="260">
        <v>47.062170792945302</v>
      </c>
      <c r="DV449" s="68">
        <f t="shared" si="1735"/>
        <v>3.3056468764964779</v>
      </c>
      <c r="DW449" s="68">
        <f t="shared" si="1736"/>
        <v>15.006337903380125</v>
      </c>
      <c r="DX449" s="260">
        <v>1.23251202866667</v>
      </c>
      <c r="DY449" s="260">
        <v>0.57997221262499998</v>
      </c>
      <c r="DZ449" s="260">
        <v>0</v>
      </c>
      <c r="EA449" s="260">
        <v>13.7757455436806</v>
      </c>
      <c r="EB449" s="68">
        <f t="shared" si="1737"/>
        <v>0.18879659267614263</v>
      </c>
      <c r="EC449" s="68">
        <f t="shared" si="1738"/>
        <v>8.066442906084351</v>
      </c>
      <c r="ED449" s="267">
        <v>7.0755600288958798</v>
      </c>
      <c r="EE449" s="69">
        <f t="shared" si="1739"/>
        <v>178.30411272817616</v>
      </c>
      <c r="EF449" s="260">
        <v>317.25436111111128</v>
      </c>
      <c r="EG449" s="260">
        <v>69.795959444444478</v>
      </c>
      <c r="EH449" s="260">
        <v>540.71721982904251</v>
      </c>
      <c r="EI449" s="260">
        <v>230.98203786228146</v>
      </c>
      <c r="EJ449" s="268">
        <f t="shared" si="1740"/>
        <v>16.224178339446649</v>
      </c>
      <c r="EK449" s="266">
        <f t="shared" si="1741"/>
        <v>73.651394556842789</v>
      </c>
      <c r="EL449" s="260">
        <v>124.96639507408281</v>
      </c>
      <c r="EM449" s="268">
        <f t="shared" si="1742"/>
        <v>1.712664444490305</v>
      </c>
      <c r="EN449" s="268">
        <f t="shared" si="1743"/>
        <v>73.174572501209482</v>
      </c>
      <c r="EO449" s="269">
        <f t="shared" si="1744"/>
        <v>1283.7159733209626</v>
      </c>
      <c r="EP449" s="69">
        <f t="shared" si="1745"/>
        <v>1617.4821263844128</v>
      </c>
      <c r="EQ449" s="260">
        <v>73</v>
      </c>
      <c r="ER449" s="260">
        <v>16.059999999999999</v>
      </c>
      <c r="ES449" s="260">
        <v>53.148800555151702</v>
      </c>
      <c r="ET449" s="68">
        <f t="shared" si="1746"/>
        <v>3.7331717509938556</v>
      </c>
      <c r="EU449" s="68">
        <f t="shared" si="1747"/>
        <v>16.947132842616782</v>
      </c>
      <c r="EV449" s="260">
        <v>5.3741584516666698</v>
      </c>
      <c r="EW449" s="260">
        <v>15.9162175397304</v>
      </c>
      <c r="EX449" s="68">
        <f t="shared" si="1748"/>
        <v>0.21813176138200513</v>
      </c>
      <c r="EY449" s="68">
        <f t="shared" si="1749"/>
        <v>9.319804845259295</v>
      </c>
      <c r="EZ449" s="260">
        <v>8.1749588273274192</v>
      </c>
      <c r="FA449" s="69">
        <f t="shared" si="1750"/>
        <v>206.00896244865143</v>
      </c>
      <c r="FB449" s="260">
        <v>0.83333333333333348</v>
      </c>
      <c r="FC449" s="260">
        <v>8.9871586162120806E-2</v>
      </c>
      <c r="FD449" s="68">
        <f t="shared" si="1751"/>
        <v>1.2316900883518657E-3</v>
      </c>
      <c r="FE449" s="68">
        <f t="shared" si="1752"/>
        <v>5.2624666763574489E-2</v>
      </c>
      <c r="FF449" s="260">
        <v>4.6160245974772703E-2</v>
      </c>
      <c r="FG449" s="69">
        <f t="shared" si="1753"/>
        <v>1.1632381985642724</v>
      </c>
      <c r="FH449" s="260">
        <v>228.590413333334</v>
      </c>
      <c r="FI449" s="260">
        <v>24.6525396332658</v>
      </c>
      <c r="FJ449" s="68">
        <f t="shared" si="1754"/>
        <v>0.33786305567390779</v>
      </c>
      <c r="FK449" s="68">
        <f t="shared" si="1755"/>
        <v>14.435393192417322</v>
      </c>
      <c r="FL449" s="260">
        <v>12.662000000000001</v>
      </c>
      <c r="FM449" s="69">
        <f t="shared" si="1756"/>
        <v>319.08594355991977</v>
      </c>
      <c r="FN449" s="260">
        <v>0</v>
      </c>
      <c r="FO449" s="260">
        <v>0</v>
      </c>
      <c r="FP449" s="68">
        <f t="shared" si="1757"/>
        <v>0</v>
      </c>
      <c r="FQ449" s="68">
        <f t="shared" si="1758"/>
        <v>0</v>
      </c>
      <c r="FR449" s="260">
        <v>0</v>
      </c>
      <c r="FS449" s="264">
        <f t="shared" si="1759"/>
        <v>0</v>
      </c>
      <c r="FT449" s="270">
        <f t="shared" si="1613"/>
        <v>5328.951253309524</v>
      </c>
      <c r="FU449" s="271">
        <f t="shared" si="1614"/>
        <v>1763.9181428755462</v>
      </c>
      <c r="FV449" s="272">
        <f t="shared" si="1760"/>
        <v>603.70300229252518</v>
      </c>
      <c r="FW449" s="272">
        <f t="shared" si="1615"/>
        <v>41.799180312772052</v>
      </c>
      <c r="FX449" s="272">
        <f t="shared" si="1616"/>
        <v>183.49800000000101</v>
      </c>
      <c r="FY449" s="272">
        <f t="shared" si="1617"/>
        <v>0</v>
      </c>
      <c r="FZ449" s="272">
        <f t="shared" si="1618"/>
        <v>0</v>
      </c>
      <c r="GA449" s="272">
        <f t="shared" si="1619"/>
        <v>32.622999999999948</v>
      </c>
      <c r="GB449" s="272">
        <f t="shared" si="1620"/>
        <v>0.83600000000000041</v>
      </c>
      <c r="GC449" s="272">
        <f t="shared" si="1621"/>
        <v>228.590413333334</v>
      </c>
      <c r="GD449" s="272">
        <f t="shared" si="1622"/>
        <v>0</v>
      </c>
      <c r="GE449" s="272">
        <f t="shared" si="1623"/>
        <v>962.6479297488097</v>
      </c>
      <c r="GF449" s="273">
        <f t="shared" si="1624"/>
        <v>374.48124989418915</v>
      </c>
      <c r="GG449" s="273">
        <f t="shared" si="1625"/>
        <v>67.616390585556388</v>
      </c>
      <c r="GH449" s="272">
        <f t="shared" si="1761"/>
        <v>411.71188708684826</v>
      </c>
      <c r="GI449" s="274">
        <f t="shared" si="1762"/>
        <v>294.11704164412782</v>
      </c>
      <c r="GJ449" s="275">
        <f t="shared" si="1626"/>
        <v>5.6425114125252556</v>
      </c>
      <c r="GK449" s="271">
        <f t="shared" si="1763"/>
        <v>4229.3275556498356</v>
      </c>
      <c r="GL449" s="276">
        <f t="shared" si="1764"/>
        <v>5328.952720118793</v>
      </c>
      <c r="GM449" s="272">
        <f t="shared" si="1765"/>
        <v>2432.516434413863</v>
      </c>
      <c r="GN449" s="272">
        <f t="shared" si="1766"/>
        <v>115.05808231085369</v>
      </c>
      <c r="GO449" s="277">
        <f t="shared" si="1767"/>
        <v>0.57515441932709488</v>
      </c>
      <c r="GP449" s="278">
        <f t="shared" si="1768"/>
        <v>2.7204817029872975E-2</v>
      </c>
      <c r="GQ449" s="279">
        <f t="shared" si="1769"/>
        <v>1.0835883670875566</v>
      </c>
      <c r="GR449" s="280">
        <f t="shared" si="1770"/>
        <v>4229.3275556498356</v>
      </c>
      <c r="GS449" s="272">
        <f t="shared" si="1771"/>
        <v>2432.516434413863</v>
      </c>
      <c r="GT449" s="272">
        <f t="shared" si="1627"/>
        <v>115.05808231085369</v>
      </c>
      <c r="GU449" s="73">
        <f t="shared" si="1772"/>
        <v>0.57515441932709488</v>
      </c>
      <c r="GV449" s="74">
        <f t="shared" si="1773"/>
        <v>2.7204817029872975E-2</v>
      </c>
      <c r="GW449" s="279">
        <f t="shared" si="1774"/>
        <v>1.0835883670875566</v>
      </c>
      <c r="GX449" s="280">
        <f t="shared" si="1775"/>
        <v>3668.9423753488859</v>
      </c>
      <c r="GY449" s="272">
        <f t="shared" si="1628"/>
        <v>2169.1455009533206</v>
      </c>
      <c r="GZ449" s="272">
        <f t="shared" si="1629"/>
        <v>85.621306471711819</v>
      </c>
      <c r="HA449" s="73">
        <f t="shared" si="1776"/>
        <v>0.59121819833625844</v>
      </c>
      <c r="HB449" s="74">
        <f t="shared" si="1777"/>
        <v>2.3336781478768782E-2</v>
      </c>
      <c r="HC449" s="279">
        <f t="shared" si="1778"/>
        <v>1.0852065573253005</v>
      </c>
      <c r="HD449" s="280">
        <f t="shared" si="1779"/>
        <v>3996.8858800257303</v>
      </c>
      <c r="HE449" s="272">
        <f t="shared" si="1630"/>
        <v>2416.3531386966119</v>
      </c>
      <c r="HF449" s="272">
        <f t="shared" si="1631"/>
        <v>93.692911498704191</v>
      </c>
      <c r="HG449" s="73">
        <f t="shared" si="1780"/>
        <v>0.60455895195112663</v>
      </c>
      <c r="HH449" s="74">
        <f t="shared" si="1781"/>
        <v>2.3441477768212145E-2</v>
      </c>
      <c r="HI449" s="281">
        <f t="shared" si="1782"/>
        <v>1.0870639217172942</v>
      </c>
      <c r="HJ449" s="72">
        <f t="shared" si="1632"/>
        <v>4.1259794253592892</v>
      </c>
      <c r="HK449" s="73">
        <f t="shared" si="1783"/>
        <v>4.1259794253592892</v>
      </c>
      <c r="HL449" s="73">
        <f t="shared" si="1633"/>
        <v>3.5845457795012003</v>
      </c>
      <c r="HM449" s="74">
        <f t="shared" si="1784"/>
        <v>3.9116908159075114</v>
      </c>
      <c r="HN449" s="75"/>
      <c r="HO449" s="75"/>
      <c r="HP449" s="76">
        <f t="shared" si="1785"/>
        <v>247.20763774329072</v>
      </c>
      <c r="HQ449" s="77">
        <f t="shared" si="1786"/>
        <v>281.32476382824228</v>
      </c>
      <c r="HR449" s="77">
        <f t="shared" si="1787"/>
        <v>8.0716050269923638</v>
      </c>
      <c r="HS449" s="77">
        <f t="shared" si="1788"/>
        <v>9.3210894851707824</v>
      </c>
      <c r="HT449" s="282">
        <f t="shared" si="1789"/>
        <v>327.94350467684455</v>
      </c>
      <c r="HU449" s="73">
        <f t="shared" si="1844"/>
        <v>0.75381166029462621</v>
      </c>
      <c r="HV449" s="74">
        <f t="shared" si="1845"/>
        <v>2.4612791263989575E-2</v>
      </c>
      <c r="HW449" s="279">
        <f t="shared" si="1605"/>
        <v>1.1078436073249269</v>
      </c>
      <c r="HX449" s="76">
        <f t="shared" si="1790"/>
        <v>610.83481400139499</v>
      </c>
      <c r="HY449" s="77">
        <f t="shared" si="1791"/>
        <v>695.13612668172755</v>
      </c>
      <c r="HZ449" s="77">
        <f t="shared" si="1634"/>
        <v>27.099029048711408</v>
      </c>
      <c r="IA449" s="77">
        <f t="shared" si="1792"/>
        <v>31.293958745451935</v>
      </c>
      <c r="IB449" s="282">
        <f t="shared" si="1793"/>
        <v>830.68310457735788</v>
      </c>
      <c r="IC449" s="73">
        <f t="shared" si="1846"/>
        <v>0.73534036100587452</v>
      </c>
      <c r="ID449" s="74">
        <f t="shared" si="1847"/>
        <v>3.2622583629528717E-2</v>
      </c>
      <c r="IE449" s="279">
        <f t="shared" si="1854"/>
        <v>1.1065342991682718</v>
      </c>
      <c r="IF449" s="76">
        <f t="shared" si="1635"/>
        <v>16.163295717250815</v>
      </c>
      <c r="IG449" s="77">
        <f t="shared" si="1794"/>
        <v>18.393992159188599</v>
      </c>
      <c r="IH449" s="77">
        <f t="shared" si="1636"/>
        <v>21.365170812149493</v>
      </c>
      <c r="II449" s="77">
        <f t="shared" si="1795"/>
        <v>24.672499253870235</v>
      </c>
      <c r="IJ449" s="282">
        <f t="shared" si="1796"/>
        <v>232.4416756241053</v>
      </c>
      <c r="IK449" s="73">
        <f t="shared" si="1637"/>
        <v>6.953699535099464E-2</v>
      </c>
      <c r="IL449" s="74">
        <f t="shared" si="1638"/>
        <v>9.1916265681634177E-2</v>
      </c>
      <c r="IM449" s="279">
        <f t="shared" si="1797"/>
        <v>1.0238254386559078</v>
      </c>
      <c r="IN449" s="76">
        <f t="shared" si="1639"/>
        <v>8.2001483634784957</v>
      </c>
      <c r="IO449" s="77">
        <f t="shared" si="1798"/>
        <v>9.3318508391221631</v>
      </c>
      <c r="IP449" s="77">
        <f t="shared" si="1640"/>
        <v>0.26703524728788575</v>
      </c>
      <c r="IQ449" s="77">
        <f t="shared" si="1799"/>
        <v>0.30837230356805045</v>
      </c>
      <c r="IR449" s="282">
        <f t="shared" si="1800"/>
        <v>11.565225932972703</v>
      </c>
      <c r="IS449" s="73">
        <f t="shared" si="1606"/>
        <v>0.70903486114349912</v>
      </c>
      <c r="IT449" s="74">
        <f t="shared" si="1607"/>
        <v>2.3089496810136896E-2</v>
      </c>
      <c r="IU449" s="279">
        <f t="shared" si="1608"/>
        <v>1.1014281552926235</v>
      </c>
      <c r="IV449" s="76">
        <f t="shared" si="1641"/>
        <v>0</v>
      </c>
      <c r="IW449" s="77">
        <f t="shared" si="1801"/>
        <v>0</v>
      </c>
      <c r="IX449" s="77">
        <f t="shared" si="1802"/>
        <v>0</v>
      </c>
      <c r="IY449" s="77">
        <f t="shared" si="1803"/>
        <v>0</v>
      </c>
      <c r="IZ449" s="282">
        <f t="shared" si="1804"/>
        <v>0</v>
      </c>
      <c r="JA449" s="283"/>
      <c r="JB449" s="284"/>
      <c r="JC449" s="285"/>
      <c r="JD449" s="76">
        <f t="shared" si="1642"/>
        <v>0</v>
      </c>
      <c r="JE449" s="77">
        <f t="shared" si="1805"/>
        <v>0</v>
      </c>
      <c r="JF449" s="77">
        <f t="shared" si="1643"/>
        <v>0</v>
      </c>
      <c r="JG449" s="77">
        <f t="shared" si="1806"/>
        <v>0</v>
      </c>
      <c r="JH449" s="282">
        <f t="shared" si="1807"/>
        <v>0</v>
      </c>
      <c r="JI449" s="283"/>
      <c r="JJ449" s="284"/>
      <c r="JK449" s="285"/>
      <c r="JL449" s="76">
        <f t="shared" si="1644"/>
        <v>697.9129493689212</v>
      </c>
      <c r="JM449" s="77">
        <f t="shared" si="1808"/>
        <v>794.23191551132595</v>
      </c>
      <c r="JN449" s="77">
        <f t="shared" si="1645"/>
        <v>31.254367910210728</v>
      </c>
      <c r="JO449" s="77">
        <f t="shared" si="1809"/>
        <v>36.092544062711347</v>
      </c>
      <c r="JP449" s="282">
        <f t="shared" si="1810"/>
        <v>897.23781754221977</v>
      </c>
      <c r="JQ449" s="73">
        <f t="shared" si="1646"/>
        <v>0.77784611362090827</v>
      </c>
      <c r="JR449" s="74">
        <f t="shared" si="1647"/>
        <v>3.4833984144610627E-2</v>
      </c>
      <c r="JS449" s="279">
        <f t="shared" si="1848"/>
        <v>1.1127428428864072</v>
      </c>
      <c r="JT449" s="76">
        <f t="shared" si="1648"/>
        <v>2.5133578736043241</v>
      </c>
      <c r="JU449" s="77">
        <f t="shared" si="1811"/>
        <v>2.8602263937404566</v>
      </c>
      <c r="JV449" s="77">
        <f t="shared" si="1649"/>
        <v>4.8217710902763486E-2</v>
      </c>
      <c r="JW449" s="77">
        <f t="shared" si="1812"/>
        <v>5.5681812550511273E-2</v>
      </c>
      <c r="JX449" s="282">
        <f t="shared" si="1813"/>
        <v>36.141256906440191</v>
      </c>
      <c r="JY449" s="73">
        <f t="shared" si="1855"/>
        <v>6.9542624931687322E-2</v>
      </c>
      <c r="JZ449" s="74">
        <f t="shared" si="1856"/>
        <v>1.3341459326549137E-3</v>
      </c>
      <c r="KA449" s="279">
        <f t="shared" si="1857"/>
        <v>1.0098041034571972</v>
      </c>
      <c r="KB449" s="76">
        <f t="shared" si="1650"/>
        <v>6.4407540150605874E-2</v>
      </c>
      <c r="KC449" s="77">
        <f t="shared" si="1814"/>
        <v>7.3296424766790991E-2</v>
      </c>
      <c r="KD449" s="77">
        <f t="shared" si="1651"/>
        <v>1.2356314966345918E-3</v>
      </c>
      <c r="KE449" s="77">
        <f t="shared" si="1815"/>
        <v>1.4269072523136266E-3</v>
      </c>
      <c r="KF449" s="282">
        <f t="shared" si="1816"/>
        <v>0.92615917523783997</v>
      </c>
      <c r="KG449" s="73">
        <f t="shared" si="1858"/>
        <v>6.9542624931687211E-2</v>
      </c>
      <c r="KH449" s="74">
        <f t="shared" si="1859"/>
        <v>1.3341459326549118E-3</v>
      </c>
      <c r="KI449" s="279">
        <f t="shared" si="1860"/>
        <v>1.0098041034571972</v>
      </c>
      <c r="KJ449" s="76">
        <f t="shared" si="1652"/>
        <v>37.65118508443625</v>
      </c>
      <c r="KK449" s="77">
        <f t="shared" si="1817"/>
        <v>42.847425137939297</v>
      </c>
      <c r="KL449" s="77">
        <f t="shared" si="1653"/>
        <v>1.2297364118547187</v>
      </c>
      <c r="KM449" s="77">
        <f t="shared" si="1818"/>
        <v>1.4200996084098292</v>
      </c>
      <c r="KN449" s="282">
        <f t="shared" si="1819"/>
        <v>49.49527936624942</v>
      </c>
      <c r="KO449" s="73">
        <f t="shared" si="1654"/>
        <v>0.76070254712231</v>
      </c>
      <c r="KP449" s="74">
        <f t="shared" si="1655"/>
        <v>2.4845529262600138E-2</v>
      </c>
      <c r="KQ449" s="279">
        <f t="shared" si="1656"/>
        <v>1.1088306464582005</v>
      </c>
      <c r="KR449" s="76">
        <f t="shared" si="1657"/>
        <v>107.00959258754665</v>
      </c>
      <c r="KS449" s="77">
        <f t="shared" si="1820"/>
        <v>121.77798646055396</v>
      </c>
      <c r="KT449" s="77">
        <f t="shared" si="1658"/>
        <v>3.4944434691726207</v>
      </c>
      <c r="KU449" s="77">
        <f t="shared" si="1821"/>
        <v>4.0353833182005427</v>
      </c>
      <c r="KV449" s="282">
        <f t="shared" si="1822"/>
        <v>141.51120057791758</v>
      </c>
      <c r="KW449" s="73">
        <f t="shared" si="1590"/>
        <v>0.75619168059157282</v>
      </c>
      <c r="KX449" s="74">
        <f t="shared" si="1591"/>
        <v>2.4693758903193978E-2</v>
      </c>
      <c r="KY449" s="279">
        <f t="shared" si="1592"/>
        <v>1.1081846077166573</v>
      </c>
      <c r="KZ449" s="76">
        <f t="shared" si="1659"/>
        <v>566.17800036637948</v>
      </c>
      <c r="LA449" s="77">
        <f t="shared" si="1823"/>
        <v>644.31622619694349</v>
      </c>
      <c r="LB449" s="77">
        <f t="shared" si="1660"/>
        <v>17.936842783936953</v>
      </c>
      <c r="LC449" s="77">
        <f t="shared" si="1824"/>
        <v>20.713466046890396</v>
      </c>
      <c r="LD449" s="286">
        <f t="shared" si="1825"/>
        <v>1283.7159733209626</v>
      </c>
      <c r="LE449" s="73">
        <f t="shared" si="1661"/>
        <v>0.44104615984615481</v>
      </c>
      <c r="LF449" s="74">
        <f t="shared" si="1662"/>
        <v>1.3972594527693295E-2</v>
      </c>
      <c r="LG449" s="279">
        <f t="shared" si="1663"/>
        <v>1.0630317381532548</v>
      </c>
      <c r="LH449" s="76">
        <f t="shared" si="1664"/>
        <v>121.10566397920881</v>
      </c>
      <c r="LI449" s="77">
        <f t="shared" si="1826"/>
        <v>137.81945666497941</v>
      </c>
      <c r="LJ449" s="77">
        <f t="shared" si="1665"/>
        <v>3.9513035123758606</v>
      </c>
      <c r="LK449" s="77">
        <f t="shared" si="1827"/>
        <v>4.5629652960916438</v>
      </c>
      <c r="LL449" s="282">
        <f t="shared" si="1828"/>
        <v>163.49917654654874</v>
      </c>
      <c r="LM449" s="73">
        <f t="shared" si="1849"/>
        <v>0.74071115547624578</v>
      </c>
      <c r="LN449" s="74">
        <f t="shared" si="1850"/>
        <v>2.416711567504997E-2</v>
      </c>
      <c r="LO449" s="279">
        <f t="shared" si="1851"/>
        <v>1.1059666160737742</v>
      </c>
      <c r="LP449" s="76">
        <f t="shared" si="1666"/>
        <v>6.4202093451560874E-2</v>
      </c>
      <c r="LQ449" s="77">
        <f t="shared" si="1829"/>
        <v>7.3062624368810794E-2</v>
      </c>
      <c r="LR449" s="77">
        <f t="shared" si="1667"/>
        <v>1.2316900883518657E-3</v>
      </c>
      <c r="LS449" s="77">
        <f t="shared" si="1830"/>
        <v>1.4223557140287345E-3</v>
      </c>
      <c r="LT449" s="282">
        <f t="shared" si="1831"/>
        <v>0.92320491949545436</v>
      </c>
      <c r="LU449" s="73">
        <f t="shared" si="1599"/>
        <v>6.9542624931687211E-2</v>
      </c>
      <c r="LV449" s="74">
        <f t="shared" si="1600"/>
        <v>1.3341459326549118E-3</v>
      </c>
      <c r="LW449" s="279">
        <f t="shared" si="1601"/>
        <v>1.0098041034571972</v>
      </c>
      <c r="LX449" s="76">
        <f t="shared" si="1668"/>
        <v>17.611179694749133</v>
      </c>
      <c r="LY449" s="77">
        <f t="shared" si="1832"/>
        <v>20.041698604421459</v>
      </c>
      <c r="LZ449" s="77">
        <f t="shared" si="1669"/>
        <v>0.33786305567390779</v>
      </c>
      <c r="MA449" s="77">
        <f t="shared" si="1833"/>
        <v>0.39016425669222871</v>
      </c>
      <c r="MB449" s="286">
        <f t="shared" si="1834"/>
        <v>253.24281234914267</v>
      </c>
      <c r="MC449" s="73">
        <f t="shared" si="1593"/>
        <v>6.954266354643393E-2</v>
      </c>
      <c r="MD449" s="74">
        <f t="shared" si="1594"/>
        <v>1.3341466734625434E-3</v>
      </c>
      <c r="ME449" s="279">
        <f t="shared" si="1595"/>
        <v>1.0098041089010954</v>
      </c>
      <c r="MF449" s="76">
        <f t="shared" si="1670"/>
        <v>0</v>
      </c>
      <c r="MG449" s="77">
        <f t="shared" si="1835"/>
        <v>0</v>
      </c>
      <c r="MH449" s="77">
        <f t="shared" si="1671"/>
        <v>0</v>
      </c>
      <c r="MI449" s="77">
        <f t="shared" si="1836"/>
        <v>0</v>
      </c>
      <c r="MJ449" s="286">
        <f t="shared" si="1837"/>
        <v>0</v>
      </c>
      <c r="MK449" s="73"/>
      <c r="ML449" s="74"/>
      <c r="MM449" s="279"/>
      <c r="MN449" s="287">
        <f t="shared" si="1838"/>
        <v>1.0835895983380492</v>
      </c>
      <c r="MO449" s="288">
        <f t="shared" si="1838"/>
        <v>1.0835895983380492</v>
      </c>
      <c r="MP449" s="288">
        <f t="shared" si="1838"/>
        <v>1.0852082080585079</v>
      </c>
      <c r="MQ449" s="289">
        <f t="shared" si="1672"/>
        <v>1.0870657651403701</v>
      </c>
      <c r="MR449" s="290">
        <f t="shared" si="1839"/>
        <v>4.1259841135917901</v>
      </c>
      <c r="MS449" s="291">
        <f t="shared" si="1602"/>
        <v>4.1259841135917901</v>
      </c>
      <c r="MT449" s="291">
        <f t="shared" si="1673"/>
        <v>3.5845512320380575</v>
      </c>
      <c r="MU449" s="292">
        <f t="shared" si="1603"/>
        <v>3.9116974492811085</v>
      </c>
      <c r="MV449" s="359">
        <f t="shared" si="1674"/>
        <v>0.32714621724305093</v>
      </c>
      <c r="MW449" s="360">
        <f t="shared" si="1675"/>
        <v>0.82757700234795051</v>
      </c>
      <c r="MX449" s="360">
        <f t="shared" si="1676"/>
        <v>0.21428666431068152</v>
      </c>
      <c r="MY449" s="360">
        <f t="shared" si="1677"/>
        <v>1.1454852815043284E-2</v>
      </c>
      <c r="MZ449" s="360">
        <f t="shared" si="1678"/>
        <v>0</v>
      </c>
      <c r="NA449" s="360">
        <f t="shared" si="1679"/>
        <v>0</v>
      </c>
      <c r="NB449" s="360">
        <f t="shared" si="1680"/>
        <v>0.8988736684836397</v>
      </c>
      <c r="NC449" s="360">
        <f t="shared" si="1681"/>
        <v>3.2818633362358907E-2</v>
      </c>
      <c r="ND449" s="360">
        <f t="shared" si="1682"/>
        <v>8.0784328276575779E-4</v>
      </c>
      <c r="NE449" s="360">
        <f t="shared" si="1683"/>
        <v>4.9342963767389919E-2</v>
      </c>
      <c r="NF449" s="360">
        <f t="shared" si="1684"/>
        <v>0.14118271902310214</v>
      </c>
      <c r="NG449" s="360">
        <f t="shared" si="1685"/>
        <v>1.2286520829575318</v>
      </c>
      <c r="NH449" s="360">
        <f t="shared" si="1686"/>
        <v>0.16279828588605957</v>
      </c>
      <c r="NI449" s="360">
        <f t="shared" si="1687"/>
        <v>8.0784328276575779E-4</v>
      </c>
      <c r="NJ449" s="360">
        <f t="shared" si="1688"/>
        <v>0.23023533682944977</v>
      </c>
      <c r="NK449" s="361">
        <f t="shared" si="1689"/>
        <v>0</v>
      </c>
      <c r="NL449" s="145">
        <f t="shared" si="1840"/>
        <v>4.1259841135917901</v>
      </c>
      <c r="NM449" s="56">
        <f t="shared" si="1604"/>
        <v>4.1259841135917901</v>
      </c>
      <c r="NN449" s="56">
        <f t="shared" si="1841"/>
        <v>3.5845512320380575</v>
      </c>
      <c r="NO449" s="58">
        <f t="shared" si="1596"/>
        <v>3.9116974492811085</v>
      </c>
      <c r="NP449" s="55">
        <f t="shared" si="1690"/>
        <v>1.0835895983380492</v>
      </c>
      <c r="NQ449" s="56">
        <f t="shared" si="1597"/>
        <v>1.0835895983380492</v>
      </c>
      <c r="NR449" s="56">
        <f t="shared" si="1691"/>
        <v>1.0852082080585079</v>
      </c>
      <c r="NS449" s="61">
        <f t="shared" si="1598"/>
        <v>1.0870657651403701</v>
      </c>
      <c r="NT449" s="41"/>
      <c r="NU449" s="86">
        <f t="shared" si="1852"/>
        <v>0</v>
      </c>
      <c r="NV449" s="86">
        <f t="shared" si="1852"/>
        <v>0</v>
      </c>
      <c r="NW449" s="86">
        <f t="shared" si="1852"/>
        <v>0</v>
      </c>
      <c r="NX449" s="86">
        <f t="shared" si="1842"/>
        <v>0</v>
      </c>
      <c r="NY449" s="87">
        <f t="shared" si="1853"/>
        <v>0</v>
      </c>
      <c r="NZ449" s="87">
        <f t="shared" si="1853"/>
        <v>0</v>
      </c>
      <c r="OA449" s="87">
        <f t="shared" si="1853"/>
        <v>0</v>
      </c>
      <c r="OB449" s="87">
        <f t="shared" si="1843"/>
        <v>0</v>
      </c>
      <c r="OC449" s="26"/>
    </row>
    <row r="450" spans="1:393" ht="21.75" customHeight="1" thickBot="1" x14ac:dyDescent="0.35">
      <c r="A450" s="136" t="s">
        <v>998</v>
      </c>
      <c r="B450" s="137" t="s">
        <v>999</v>
      </c>
      <c r="C450" s="133" t="s">
        <v>100</v>
      </c>
      <c r="D450" s="64">
        <f>VLOOKUP(B450,[1]УсіТ_1!$A$10:$G$556,6,FALSE)</f>
        <v>3559.03</v>
      </c>
      <c r="E450" s="64">
        <f>VLOOKUP(B450,[1]УсіТ_1!$A$10:$G$556,7,FALSE)</f>
        <v>43.1</v>
      </c>
      <c r="F450" s="38"/>
      <c r="G450" s="38"/>
      <c r="H450" s="39"/>
      <c r="I450" s="256">
        <v>3.6831</v>
      </c>
      <c r="J450" s="62">
        <v>3.6831</v>
      </c>
      <c r="K450" s="257">
        <f t="shared" si="1692"/>
        <v>3.1105</v>
      </c>
      <c r="L450" s="293">
        <f t="shared" si="1693"/>
        <v>3.3218999999999999</v>
      </c>
      <c r="M450" s="63">
        <v>0.2114</v>
      </c>
      <c r="N450" s="63">
        <v>0.62239999999999995</v>
      </c>
      <c r="O450" s="63">
        <v>0.36120000000000002</v>
      </c>
      <c r="P450" s="63">
        <v>8.6E-3</v>
      </c>
      <c r="Q450" s="63">
        <v>0</v>
      </c>
      <c r="R450" s="63">
        <v>0</v>
      </c>
      <c r="S450" s="63">
        <v>0.61880000000000002</v>
      </c>
      <c r="T450" s="63">
        <v>4.82E-2</v>
      </c>
      <c r="U450" s="63">
        <v>1.1999999999999999E-3</v>
      </c>
      <c r="V450" s="63">
        <v>0.3019</v>
      </c>
      <c r="W450" s="63">
        <v>0.12920000000000001</v>
      </c>
      <c r="X450" s="63">
        <v>0.96989999999999998</v>
      </c>
      <c r="Y450" s="63">
        <v>0.16489999999999999</v>
      </c>
      <c r="Z450" s="63">
        <v>4.0000000000000002E-4</v>
      </c>
      <c r="AA450" s="63">
        <v>0.245</v>
      </c>
      <c r="AB450" s="259">
        <v>0</v>
      </c>
      <c r="AC450" s="144">
        <v>271.81</v>
      </c>
      <c r="AD450" s="70">
        <v>59.798200000000001</v>
      </c>
      <c r="AE450" s="70">
        <v>197.89555450542201</v>
      </c>
      <c r="AF450" s="68">
        <f t="shared" si="1694"/>
        <v>13.900183748460842</v>
      </c>
      <c r="AG450" s="68">
        <f t="shared" si="1695"/>
        <v>63.101372300707872</v>
      </c>
      <c r="AH450" s="71">
        <v>9.4156718481249992</v>
      </c>
      <c r="AI450" s="71">
        <v>58.120252391968201</v>
      </c>
      <c r="AJ450" s="68">
        <f t="shared" si="1696"/>
        <v>0.79653805903192421</v>
      </c>
      <c r="AK450" s="68">
        <f t="shared" si="1697"/>
        <v>34.032546269126549</v>
      </c>
      <c r="AL450" s="71">
        <v>29.851983937275801</v>
      </c>
      <c r="AM450" s="69">
        <f t="shared" si="1698"/>
        <v>752.2699952193492</v>
      </c>
      <c r="AN450" s="260">
        <v>781.56</v>
      </c>
      <c r="AO450" s="71">
        <v>171.94319999999999</v>
      </c>
      <c r="AP450" s="71">
        <v>569.02707619019702</v>
      </c>
      <c r="AQ450" s="68">
        <f t="shared" si="1699"/>
        <v>39.968461831599434</v>
      </c>
      <c r="AR450" s="68">
        <f t="shared" si="1700"/>
        <v>181.44111156815859</v>
      </c>
      <c r="AS450" s="71">
        <v>64.283007453808295</v>
      </c>
      <c r="AT450" s="261">
        <f t="shared" si="1609"/>
        <v>13.941536424907385</v>
      </c>
      <c r="AU450" s="71">
        <v>171.131312093053</v>
      </c>
      <c r="AV450" s="68">
        <f t="shared" si="1701"/>
        <v>2.3453546322352912</v>
      </c>
      <c r="AW450" s="68">
        <f t="shared" si="1702"/>
        <v>100.20662432133555</v>
      </c>
      <c r="AX450" s="71">
        <v>87.897229786853103</v>
      </c>
      <c r="AY450" s="69">
        <f t="shared" si="1703"/>
        <v>2215.0101906286932</v>
      </c>
      <c r="AZ450" s="260">
        <v>158</v>
      </c>
      <c r="BA450" s="260">
        <v>805.35233333333599</v>
      </c>
      <c r="BB450" s="260">
        <v>83.986743333333607</v>
      </c>
      <c r="BC450" s="262">
        <f t="shared" si="1704"/>
        <v>67.189394666666885</v>
      </c>
      <c r="BD450" s="262">
        <f t="shared" si="1610"/>
        <v>16.797348666666721</v>
      </c>
      <c r="BE450" s="260">
        <v>31.523791333333399</v>
      </c>
      <c r="BF450" s="262">
        <f t="shared" si="1705"/>
        <v>25.219033066666722</v>
      </c>
      <c r="BG450" s="262">
        <f t="shared" si="1611"/>
        <v>6.3047582666666777</v>
      </c>
      <c r="BH450" s="260">
        <v>99.30193749160081</v>
      </c>
      <c r="BI450" s="263">
        <f t="shared" si="1706"/>
        <v>58.146646705956826</v>
      </c>
      <c r="BJ450" s="68">
        <f t="shared" si="1707"/>
        <v>1.3609330533223891</v>
      </c>
      <c r="BK450" s="260">
        <v>51.003916342812673</v>
      </c>
      <c r="BL450" s="69">
        <f t="shared" si="1708"/>
        <v>1285.4024662012998</v>
      </c>
      <c r="BM450" s="260">
        <v>10.39</v>
      </c>
      <c r="BN450" s="260">
        <v>2.2858000000000001</v>
      </c>
      <c r="BO450" s="260">
        <v>7.5646032570962598</v>
      </c>
      <c r="BP450" s="68">
        <f t="shared" si="1709"/>
        <v>0.53133773277844132</v>
      </c>
      <c r="BQ450" s="68">
        <f t="shared" si="1710"/>
        <v>2.4120645237642275</v>
      </c>
      <c r="BR450" s="260">
        <v>1.8058657202833299</v>
      </c>
      <c r="BS450" s="260">
        <v>2.3775997943446301</v>
      </c>
      <c r="BT450" s="68">
        <f t="shared" si="1711"/>
        <v>3.2585005181493154E-2</v>
      </c>
      <c r="BU450" s="68">
        <f t="shared" si="1712"/>
        <v>1.3922130699776756</v>
      </c>
      <c r="BV450" s="260">
        <v>1.22119343858621</v>
      </c>
      <c r="BW450" s="69">
        <f t="shared" si="1713"/>
        <v>30.774074652372512</v>
      </c>
      <c r="BX450" s="260">
        <v>0</v>
      </c>
      <c r="BY450" s="260">
        <v>0</v>
      </c>
      <c r="BZ450" s="263">
        <f t="shared" si="1714"/>
        <v>0</v>
      </c>
      <c r="CA450" s="263">
        <f t="shared" si="1715"/>
        <v>0</v>
      </c>
      <c r="CB450" s="260">
        <v>0</v>
      </c>
      <c r="CC450" s="264">
        <f t="shared" si="1716"/>
        <v>0</v>
      </c>
      <c r="CD450" s="260">
        <v>0</v>
      </c>
      <c r="CE450" s="260">
        <v>0</v>
      </c>
      <c r="CF450" s="263">
        <f t="shared" si="1717"/>
        <v>0</v>
      </c>
      <c r="CG450" s="263">
        <f t="shared" si="1718"/>
        <v>0</v>
      </c>
      <c r="CH450" s="260">
        <v>0</v>
      </c>
      <c r="CI450" s="69">
        <f t="shared" si="1719"/>
        <v>0</v>
      </c>
      <c r="CJ450" s="260">
        <v>890.22466247018087</v>
      </c>
      <c r="CK450" s="260">
        <v>195.8494435718074</v>
      </c>
      <c r="CL450" s="260">
        <v>72.306591799581355</v>
      </c>
      <c r="CM450" s="260">
        <v>34.50569120064889</v>
      </c>
      <c r="CN450" s="260">
        <v>419.23200906894107</v>
      </c>
      <c r="CO450" s="265">
        <f t="shared" si="1720"/>
        <v>29.446856317002418</v>
      </c>
      <c r="CP450" s="266">
        <f t="shared" si="1721"/>
        <v>133.67715687574068</v>
      </c>
      <c r="CQ450" s="260">
        <v>170.13906819177708</v>
      </c>
      <c r="CR450" s="265">
        <f t="shared" si="1722"/>
        <v>2.3317559295683048</v>
      </c>
      <c r="CS450" s="265">
        <f t="shared" si="1723"/>
        <v>99.625611935967839</v>
      </c>
      <c r="CT450" s="260">
        <v>87.387589037136962</v>
      </c>
      <c r="CU450" s="267">
        <f t="shared" si="1612"/>
        <v>2202.1672369673097</v>
      </c>
      <c r="CV450" s="260">
        <v>123.10889999999988</v>
      </c>
      <c r="CW450" s="260">
        <v>13.276790536408701</v>
      </c>
      <c r="CX450" s="68">
        <f t="shared" si="1724"/>
        <v>0.18195841430148124</v>
      </c>
      <c r="CY450" s="68">
        <f t="shared" si="1725"/>
        <v>7.7742778057562605</v>
      </c>
      <c r="CZ450" s="260">
        <v>6.8192845268204296</v>
      </c>
      <c r="DA450" s="69">
        <f t="shared" si="1726"/>
        <v>171.84597007587482</v>
      </c>
      <c r="DB450" s="260">
        <v>3.1548000000000029</v>
      </c>
      <c r="DC450" s="260">
        <v>0.340232256029111</v>
      </c>
      <c r="DD450" s="68">
        <f t="shared" si="1727"/>
        <v>4.6628830688789664E-3</v>
      </c>
      <c r="DE450" s="68">
        <f t="shared" si="1728"/>
        <v>0.19922435844687006</v>
      </c>
      <c r="DF450" s="260">
        <v>0.17475161280145601</v>
      </c>
      <c r="DG450" s="69">
        <f t="shared" si="1729"/>
        <v>4.4037406425966834</v>
      </c>
      <c r="DH450" s="260">
        <v>392.08860833209087</v>
      </c>
      <c r="DI450" s="260">
        <v>86.259493833059992</v>
      </c>
      <c r="DJ450" s="260">
        <v>5.9392109144666634</v>
      </c>
      <c r="DK450" s="260">
        <v>285.44050686576213</v>
      </c>
      <c r="DL450" s="68">
        <f t="shared" si="1730"/>
        <v>20.049341202251131</v>
      </c>
      <c r="DM450" s="68">
        <f t="shared" si="1731"/>
        <v>91.016130900230635</v>
      </c>
      <c r="DN450" s="260">
        <v>83.010635367626193</v>
      </c>
      <c r="DO450" s="68">
        <f t="shared" si="1732"/>
        <v>1.1376607577133171</v>
      </c>
      <c r="DP450" s="68">
        <f t="shared" si="1733"/>
        <v>48.607209582054992</v>
      </c>
      <c r="DQ450" s="260">
        <v>42.636293746719502</v>
      </c>
      <c r="DR450" s="264">
        <f t="shared" si="1734"/>
        <v>1074.4496988716703</v>
      </c>
      <c r="DS450" s="260">
        <v>166.43</v>
      </c>
      <c r="DT450" s="260">
        <v>36.614600000000003</v>
      </c>
      <c r="DU450" s="260">
        <v>121.171984608136</v>
      </c>
      <c r="DV450" s="68">
        <f t="shared" si="1735"/>
        <v>8.5111201988754726</v>
      </c>
      <c r="DW450" s="68">
        <f t="shared" si="1736"/>
        <v>38.637141356119457</v>
      </c>
      <c r="DX450" s="260">
        <v>3.1389001731666699</v>
      </c>
      <c r="DY450" s="260">
        <v>2.05912615025</v>
      </c>
      <c r="DZ450" s="260">
        <v>0</v>
      </c>
      <c r="EA450" s="260">
        <v>35.526016307275903</v>
      </c>
      <c r="EB450" s="68">
        <f t="shared" si="1737"/>
        <v>0.48688405349121627</v>
      </c>
      <c r="EC450" s="68">
        <f t="shared" si="1738"/>
        <v>20.802400952790634</v>
      </c>
      <c r="ED450" s="267">
        <v>18.247031361941399</v>
      </c>
      <c r="EE450" s="69">
        <f t="shared" si="1739"/>
        <v>459.82519032092404</v>
      </c>
      <c r="EF450" s="260">
        <v>766.7987731746033</v>
      </c>
      <c r="EG450" s="260">
        <v>168.69573009841272</v>
      </c>
      <c r="EH450" s="260">
        <v>979.20767568842018</v>
      </c>
      <c r="EI450" s="260">
        <v>558.27993234783628</v>
      </c>
      <c r="EJ450" s="268">
        <f t="shared" si="1740"/>
        <v>39.213582448112021</v>
      </c>
      <c r="EK450" s="266">
        <f t="shared" si="1741"/>
        <v>178.01425578829577</v>
      </c>
      <c r="EL450" s="260">
        <v>266.70098987269785</v>
      </c>
      <c r="EM450" s="268">
        <f t="shared" si="1742"/>
        <v>3.6551370662053242</v>
      </c>
      <c r="EN450" s="268">
        <f t="shared" si="1743"/>
        <v>156.16783142391773</v>
      </c>
      <c r="EO450" s="269">
        <f t="shared" si="1744"/>
        <v>2739.6831011819704</v>
      </c>
      <c r="EP450" s="69">
        <f t="shared" si="1745"/>
        <v>3452.0007074892828</v>
      </c>
      <c r="EQ450" s="260">
        <v>208.13</v>
      </c>
      <c r="ER450" s="260">
        <v>45.788600000000002</v>
      </c>
      <c r="ES450" s="260">
        <v>151.53232684306499</v>
      </c>
      <c r="ET450" s="68">
        <f t="shared" si="1746"/>
        <v>10.643630637456885</v>
      </c>
      <c r="EU450" s="68">
        <f t="shared" si="1747"/>
        <v>48.317900801833389</v>
      </c>
      <c r="EV450" s="260">
        <v>15.0079239134167</v>
      </c>
      <c r="EW450" s="260">
        <v>45.344764600064998</v>
      </c>
      <c r="EX450" s="68">
        <f t="shared" si="1748"/>
        <v>0.62144999884389085</v>
      </c>
      <c r="EY450" s="68">
        <f t="shared" si="1749"/>
        <v>26.551808290626461</v>
      </c>
      <c r="EZ450" s="260">
        <v>23.290180767827401</v>
      </c>
      <c r="FA450" s="69">
        <f t="shared" si="1750"/>
        <v>586.91255534924881</v>
      </c>
      <c r="FB450" s="260">
        <v>0.83333333333333348</v>
      </c>
      <c r="FC450" s="260">
        <v>8.9871586162120806E-2</v>
      </c>
      <c r="FD450" s="68">
        <f t="shared" si="1751"/>
        <v>1.2316900883518657E-3</v>
      </c>
      <c r="FE450" s="68">
        <f t="shared" si="1752"/>
        <v>5.2624666763574489E-2</v>
      </c>
      <c r="FF450" s="260">
        <v>4.6160245974772703E-2</v>
      </c>
      <c r="FG450" s="69">
        <f t="shared" si="1753"/>
        <v>1.1632381985642724</v>
      </c>
      <c r="FH450" s="260">
        <v>624.64330133333397</v>
      </c>
      <c r="FI450" s="260">
        <v>67.365221131644404</v>
      </c>
      <c r="FJ450" s="68">
        <f t="shared" si="1754"/>
        <v>0.9232403556091866</v>
      </c>
      <c r="FK450" s="68">
        <f t="shared" si="1755"/>
        <v>39.44597469451891</v>
      </c>
      <c r="FL450" s="260">
        <v>34.600499999999997</v>
      </c>
      <c r="FM450" s="69">
        <f t="shared" si="1756"/>
        <v>871.93082695797398</v>
      </c>
      <c r="FN450" s="260">
        <v>0</v>
      </c>
      <c r="FO450" s="260">
        <v>0</v>
      </c>
      <c r="FP450" s="68">
        <f t="shared" si="1757"/>
        <v>0</v>
      </c>
      <c r="FQ450" s="68">
        <f t="shared" si="1758"/>
        <v>0</v>
      </c>
      <c r="FR450" s="260">
        <v>0</v>
      </c>
      <c r="FS450" s="264">
        <f t="shared" si="1759"/>
        <v>0</v>
      </c>
      <c r="FT450" s="270">
        <f t="shared" si="1613"/>
        <v>13108.155891575161</v>
      </c>
      <c r="FU450" s="271">
        <f t="shared" si="1614"/>
        <v>4254.6671114801547</v>
      </c>
      <c r="FV450" s="272">
        <f t="shared" si="1760"/>
        <v>1128.6521863026287</v>
      </c>
      <c r="FW450" s="272">
        <f t="shared" si="1615"/>
        <v>140.85565535888989</v>
      </c>
      <c r="FX450" s="272">
        <f t="shared" si="1616"/>
        <v>805.35233333333599</v>
      </c>
      <c r="FY450" s="272">
        <f t="shared" si="1617"/>
        <v>0</v>
      </c>
      <c r="FZ450" s="272">
        <f t="shared" si="1618"/>
        <v>0</v>
      </c>
      <c r="GA450" s="272">
        <f t="shared" si="1619"/>
        <v>123.10889999999988</v>
      </c>
      <c r="GB450" s="272">
        <f t="shared" si="1620"/>
        <v>3.1548000000000029</v>
      </c>
      <c r="GC450" s="272">
        <f t="shared" si="1621"/>
        <v>624.64330133333397</v>
      </c>
      <c r="GD450" s="272">
        <f t="shared" si="1622"/>
        <v>0</v>
      </c>
      <c r="GE450" s="272">
        <f t="shared" si="1623"/>
        <v>2310.1439936864554</v>
      </c>
      <c r="GF450" s="273">
        <f t="shared" si="1624"/>
        <v>898.67290362011772</v>
      </c>
      <c r="GG450" s="273">
        <f t="shared" si="1625"/>
        <v>162.26451411653662</v>
      </c>
      <c r="GH450" s="272">
        <f t="shared" si="1761"/>
        <v>1012.7246916206528</v>
      </c>
      <c r="GI450" s="274">
        <f t="shared" si="1762"/>
        <v>723.46609277423261</v>
      </c>
      <c r="GJ450" s="275">
        <f t="shared" si="1626"/>
        <v>13.87939189866105</v>
      </c>
      <c r="GK450" s="271">
        <f t="shared" si="1763"/>
        <v>10403.302973115453</v>
      </c>
      <c r="GL450" s="276">
        <f t="shared" si="1764"/>
        <v>13108.16174612547</v>
      </c>
      <c r="GM450" s="272">
        <f t="shared" si="1765"/>
        <v>5876.806107874505</v>
      </c>
      <c r="GN450" s="272">
        <f t="shared" si="1766"/>
        <v>316.99956137408753</v>
      </c>
      <c r="GO450" s="277">
        <f t="shared" si="1767"/>
        <v>0.5648981023682127</v>
      </c>
      <c r="GP450" s="278">
        <f t="shared" si="1768"/>
        <v>3.0471049645798831E-2</v>
      </c>
      <c r="GQ450" s="279">
        <f t="shared" si="1769"/>
        <v>1.0826785055930066</v>
      </c>
      <c r="GR450" s="280">
        <f t="shared" si="1770"/>
        <v>10403.302973115453</v>
      </c>
      <c r="GS450" s="272">
        <f t="shared" si="1771"/>
        <v>5876.806107874505</v>
      </c>
      <c r="GT450" s="272">
        <f t="shared" si="1627"/>
        <v>316.99956137408753</v>
      </c>
      <c r="GU450" s="73">
        <f t="shared" si="1772"/>
        <v>0.5648981023682127</v>
      </c>
      <c r="GV450" s="74">
        <f t="shared" si="1773"/>
        <v>3.0471049645798831E-2</v>
      </c>
      <c r="GW450" s="279">
        <f t="shared" si="1774"/>
        <v>1.0826785055930066</v>
      </c>
      <c r="GX450" s="280">
        <f t="shared" si="1775"/>
        <v>8786.1026069085874</v>
      </c>
      <c r="GY450" s="272">
        <f t="shared" si="1628"/>
        <v>5355.7556182380386</v>
      </c>
      <c r="GZ450" s="272">
        <f t="shared" si="1629"/>
        <v>208.53347877993875</v>
      </c>
      <c r="HA450" s="73">
        <f t="shared" si="1776"/>
        <v>0.60957125791209887</v>
      </c>
      <c r="HB450" s="74">
        <f t="shared" si="1777"/>
        <v>2.3734468866317027E-2</v>
      </c>
      <c r="HC450" s="279">
        <f t="shared" si="1778"/>
        <v>1.0878010250849548</v>
      </c>
      <c r="HD450" s="280">
        <f t="shared" si="1779"/>
        <v>9383.142285654103</v>
      </c>
      <c r="HE450" s="272">
        <f t="shared" si="1630"/>
        <v>5805.8671988932374</v>
      </c>
      <c r="HF450" s="272">
        <f t="shared" si="1631"/>
        <v>223.23020058743151</v>
      </c>
      <c r="HG450" s="73">
        <f t="shared" si="1780"/>
        <v>0.61875510592755634</v>
      </c>
      <c r="HH450" s="74">
        <f t="shared" si="1781"/>
        <v>2.3790559046379209E-2</v>
      </c>
      <c r="HI450" s="281">
        <f t="shared" si="1782"/>
        <v>1.0890771707094415</v>
      </c>
      <c r="HJ450" s="72">
        <f t="shared" si="1632"/>
        <v>3.9876132039496026</v>
      </c>
      <c r="HK450" s="73">
        <f t="shared" si="1783"/>
        <v>3.9876132039496026</v>
      </c>
      <c r="HL450" s="73">
        <f t="shared" si="1633"/>
        <v>3.3836050885267519</v>
      </c>
      <c r="HM450" s="74">
        <f t="shared" si="1784"/>
        <v>3.6178054533796935</v>
      </c>
      <c r="HN450" s="75"/>
      <c r="HO450" s="75"/>
      <c r="HP450" s="76">
        <f t="shared" si="1785"/>
        <v>450.111580655198</v>
      </c>
      <c r="HQ450" s="77">
        <f t="shared" si="1786"/>
        <v>512.23147990142184</v>
      </c>
      <c r="HR450" s="77">
        <f t="shared" si="1787"/>
        <v>14.696721807492766</v>
      </c>
      <c r="HS450" s="77">
        <f t="shared" si="1788"/>
        <v>16.971774343292648</v>
      </c>
      <c r="HT450" s="282">
        <f t="shared" si="1789"/>
        <v>597.03967874551529</v>
      </c>
      <c r="HU450" s="73">
        <f t="shared" si="1844"/>
        <v>0.75390563923818443</v>
      </c>
      <c r="HV450" s="74">
        <f t="shared" si="1845"/>
        <v>2.4615988401931924E-2</v>
      </c>
      <c r="HW450" s="279">
        <f t="shared" si="1605"/>
        <v>1.1078570722758807</v>
      </c>
      <c r="HX450" s="76">
        <f t="shared" si="1790"/>
        <v>1297.1134377851827</v>
      </c>
      <c r="HY450" s="77">
        <f t="shared" si="1791"/>
        <v>1476.1280633339156</v>
      </c>
      <c r="HZ450" s="77">
        <f t="shared" si="1634"/>
        <v>56.255352888742109</v>
      </c>
      <c r="IA450" s="77">
        <f t="shared" si="1792"/>
        <v>64.96368151591939</v>
      </c>
      <c r="IB450" s="282">
        <f t="shared" si="1793"/>
        <v>1757.9445957370581</v>
      </c>
      <c r="IC450" s="73">
        <f t="shared" si="1846"/>
        <v>0.73785797398315534</v>
      </c>
      <c r="ID450" s="74">
        <f t="shared" si="1847"/>
        <v>3.2000640421295974E-2</v>
      </c>
      <c r="IE450" s="279">
        <f t="shared" si="1854"/>
        <v>1.1067854781266317</v>
      </c>
      <c r="IF450" s="76">
        <f t="shared" si="1635"/>
        <v>70.938908981267332</v>
      </c>
      <c r="IG450" s="77">
        <f t="shared" si="1794"/>
        <v>80.729187809772029</v>
      </c>
      <c r="IH450" s="77">
        <f t="shared" si="1636"/>
        <v>93.769360786655994</v>
      </c>
      <c r="II450" s="77">
        <f t="shared" si="1795"/>
        <v>108.28485783643035</v>
      </c>
      <c r="IJ450" s="282">
        <f t="shared" si="1796"/>
        <v>1020.1606874613491</v>
      </c>
      <c r="IK450" s="73">
        <f t="shared" si="1637"/>
        <v>6.953699535099464E-2</v>
      </c>
      <c r="IL450" s="74">
        <f t="shared" si="1638"/>
        <v>9.1916265681634246E-2</v>
      </c>
      <c r="IM450" s="279">
        <f t="shared" si="1797"/>
        <v>1.0238254386559078</v>
      </c>
      <c r="IN450" s="76">
        <f t="shared" si="1639"/>
        <v>17.317018664365122</v>
      </c>
      <c r="IO450" s="77">
        <f t="shared" si="1798"/>
        <v>19.706940410234154</v>
      </c>
      <c r="IP450" s="77">
        <f t="shared" si="1640"/>
        <v>0.56392273795993453</v>
      </c>
      <c r="IQ450" s="77">
        <f t="shared" si="1799"/>
        <v>0.65121797779613244</v>
      </c>
      <c r="IR450" s="282">
        <f t="shared" si="1800"/>
        <v>24.423868771724216</v>
      </c>
      <c r="IS450" s="73">
        <f t="shared" si="1606"/>
        <v>0.70902029593334648</v>
      </c>
      <c r="IT450" s="74">
        <f t="shared" si="1607"/>
        <v>2.3089001305673332E-2</v>
      </c>
      <c r="IU450" s="279">
        <f t="shared" si="1608"/>
        <v>1.1014260684438795</v>
      </c>
      <c r="IV450" s="76">
        <f t="shared" si="1641"/>
        <v>0</v>
      </c>
      <c r="IW450" s="77">
        <f t="shared" si="1801"/>
        <v>0</v>
      </c>
      <c r="IX450" s="77">
        <f t="shared" si="1802"/>
        <v>0</v>
      </c>
      <c r="IY450" s="77">
        <f t="shared" si="1803"/>
        <v>0</v>
      </c>
      <c r="IZ450" s="282">
        <f t="shared" si="1804"/>
        <v>0</v>
      </c>
      <c r="JA450" s="283"/>
      <c r="JB450" s="284"/>
      <c r="JC450" s="285"/>
      <c r="JD450" s="76">
        <f t="shared" si="1642"/>
        <v>0</v>
      </c>
      <c r="JE450" s="77">
        <f t="shared" si="1805"/>
        <v>0</v>
      </c>
      <c r="JF450" s="77">
        <f t="shared" si="1643"/>
        <v>0</v>
      </c>
      <c r="JG450" s="77">
        <f t="shared" si="1806"/>
        <v>0</v>
      </c>
      <c r="JH450" s="282">
        <f t="shared" si="1807"/>
        <v>0</v>
      </c>
      <c r="JI450" s="283"/>
      <c r="JJ450" s="284"/>
      <c r="JK450" s="285"/>
      <c r="JL450" s="76">
        <f t="shared" si="1644"/>
        <v>1370.7034839922726</v>
      </c>
      <c r="JM450" s="77">
        <f t="shared" si="1808"/>
        <v>1559.8742718180461</v>
      </c>
      <c r="JN450" s="77">
        <f t="shared" si="1645"/>
        <v>66.284303447219614</v>
      </c>
      <c r="JO450" s="77">
        <f t="shared" si="1809"/>
        <v>76.545113620849207</v>
      </c>
      <c r="JP450" s="282">
        <f t="shared" si="1810"/>
        <v>1747.7517753708808</v>
      </c>
      <c r="JQ450" s="73">
        <f t="shared" si="1646"/>
        <v>0.78426668094867369</v>
      </c>
      <c r="JR450" s="74">
        <f t="shared" si="1647"/>
        <v>3.792546766725715E-2</v>
      </c>
      <c r="JS450" s="279">
        <f t="shared" si="1848"/>
        <v>1.1141075070326176</v>
      </c>
      <c r="JT450" s="76">
        <f t="shared" si="1648"/>
        <v>9.4846189230226372</v>
      </c>
      <c r="JU450" s="77">
        <f t="shared" si="1811"/>
        <v>10.793591180588992</v>
      </c>
      <c r="JV450" s="77">
        <f t="shared" si="1649"/>
        <v>0.18195841430148124</v>
      </c>
      <c r="JW450" s="77">
        <f t="shared" si="1812"/>
        <v>0.21012557683535055</v>
      </c>
      <c r="JX450" s="282">
        <f t="shared" si="1813"/>
        <v>136.38569053640859</v>
      </c>
      <c r="JY450" s="73">
        <f t="shared" si="1855"/>
        <v>6.9542624931687308E-2</v>
      </c>
      <c r="JZ450" s="74">
        <f t="shared" si="1856"/>
        <v>1.3341459326549135E-3</v>
      </c>
      <c r="KA450" s="279">
        <f t="shared" si="1857"/>
        <v>1.0098041034571972</v>
      </c>
      <c r="KB450" s="76">
        <f t="shared" si="1650"/>
        <v>0.24305371730518147</v>
      </c>
      <c r="KC450" s="77">
        <f t="shared" si="1814"/>
        <v>0.27659756083046955</v>
      </c>
      <c r="KD450" s="77">
        <f t="shared" si="1651"/>
        <v>4.6628830688789664E-3</v>
      </c>
      <c r="KE450" s="77">
        <f t="shared" si="1815"/>
        <v>5.3846973679414307E-3</v>
      </c>
      <c r="KF450" s="282">
        <f t="shared" si="1816"/>
        <v>3.4950322560291136</v>
      </c>
      <c r="KG450" s="73">
        <f t="shared" si="1858"/>
        <v>6.954262493168728E-2</v>
      </c>
      <c r="KH450" s="74">
        <f t="shared" si="1859"/>
        <v>1.3341459326549131E-3</v>
      </c>
      <c r="KI450" s="279">
        <f t="shared" si="1860"/>
        <v>1.0098041034571972</v>
      </c>
      <c r="KJ450" s="76">
        <f t="shared" si="1652"/>
        <v>648.68857755353929</v>
      </c>
      <c r="KK450" s="77">
        <f t="shared" si="1817"/>
        <v>738.2140881417032</v>
      </c>
      <c r="KL450" s="77">
        <f t="shared" si="1653"/>
        <v>21.187001959964448</v>
      </c>
      <c r="KM450" s="77">
        <f t="shared" si="1818"/>
        <v>24.466749863366946</v>
      </c>
      <c r="KN450" s="282">
        <f t="shared" si="1819"/>
        <v>852.7378562473574</v>
      </c>
      <c r="KO450" s="73">
        <f t="shared" si="1654"/>
        <v>0.76071277098946033</v>
      </c>
      <c r="KP450" s="74">
        <f t="shared" si="1655"/>
        <v>2.484585597407633E-2</v>
      </c>
      <c r="KQ450" s="279">
        <f t="shared" si="1656"/>
        <v>1.1088321080290424</v>
      </c>
      <c r="KR450" s="76">
        <f t="shared" si="1657"/>
        <v>275.56084161687033</v>
      </c>
      <c r="KS450" s="77">
        <f t="shared" si="1820"/>
        <v>313.59099336841462</v>
      </c>
      <c r="KT450" s="77">
        <f t="shared" si="1658"/>
        <v>8.9980042523666892</v>
      </c>
      <c r="KU450" s="77">
        <f t="shared" si="1821"/>
        <v>10.390895310633054</v>
      </c>
      <c r="KV450" s="282">
        <f t="shared" si="1822"/>
        <v>364.9406272388286</v>
      </c>
      <c r="KW450" s="73">
        <f t="shared" si="1590"/>
        <v>0.75508403572873428</v>
      </c>
      <c r="KX450" s="74">
        <f t="shared" si="1591"/>
        <v>2.4656077128069692E-2</v>
      </c>
      <c r="KY450" s="279">
        <f t="shared" si="1592"/>
        <v>1.1080259085103479</v>
      </c>
      <c r="KZ450" s="76">
        <f t="shared" si="1659"/>
        <v>1343.1966496719165</v>
      </c>
      <c r="LA450" s="77">
        <f t="shared" si="1823"/>
        <v>1528.5712192931376</v>
      </c>
      <c r="LB450" s="77">
        <f t="shared" si="1660"/>
        <v>42.868719514317348</v>
      </c>
      <c r="LC450" s="77">
        <f t="shared" si="1824"/>
        <v>49.504797295133677</v>
      </c>
      <c r="LD450" s="286">
        <f t="shared" si="1825"/>
        <v>2739.6831011819704</v>
      </c>
      <c r="LE450" s="73">
        <f t="shared" si="1661"/>
        <v>0.49027445878409315</v>
      </c>
      <c r="LF450" s="74">
        <f t="shared" si="1662"/>
        <v>1.5647327786130691E-2</v>
      </c>
      <c r="LG450" s="279">
        <f t="shared" si="1663"/>
        <v>1.0700849843980857</v>
      </c>
      <c r="LH450" s="76">
        <f t="shared" si="1664"/>
        <v>345.25964509280101</v>
      </c>
      <c r="LI450" s="77">
        <f t="shared" si="1826"/>
        <v>392.90892871205847</v>
      </c>
      <c r="LJ450" s="77">
        <f t="shared" si="1665"/>
        <v>11.265080636300777</v>
      </c>
      <c r="LK450" s="77">
        <f t="shared" si="1827"/>
        <v>13.008915118800138</v>
      </c>
      <c r="LL450" s="282">
        <f t="shared" si="1828"/>
        <v>465.80361535654669</v>
      </c>
      <c r="LM450" s="73">
        <f t="shared" si="1849"/>
        <v>0.74121289253739264</v>
      </c>
      <c r="LN450" s="74">
        <f t="shared" si="1850"/>
        <v>2.4184184632568783E-2</v>
      </c>
      <c r="LO450" s="279">
        <f t="shared" si="1851"/>
        <v>1.1060385030802071</v>
      </c>
      <c r="LP450" s="76">
        <f t="shared" si="1666"/>
        <v>6.4202093451560874E-2</v>
      </c>
      <c r="LQ450" s="77">
        <f t="shared" si="1829"/>
        <v>7.3062624368810794E-2</v>
      </c>
      <c r="LR450" s="77">
        <f t="shared" si="1667"/>
        <v>1.2316900883518657E-3</v>
      </c>
      <c r="LS450" s="77">
        <f t="shared" si="1830"/>
        <v>1.4223557140287345E-3</v>
      </c>
      <c r="LT450" s="282">
        <f t="shared" si="1831"/>
        <v>0.92320491949545436</v>
      </c>
      <c r="LU450" s="73">
        <f t="shared" si="1599"/>
        <v>6.9542624931687211E-2</v>
      </c>
      <c r="LV450" s="74">
        <f t="shared" si="1600"/>
        <v>1.3341459326549118E-3</v>
      </c>
      <c r="LW450" s="279">
        <f t="shared" si="1601"/>
        <v>1.0098041034571972</v>
      </c>
      <c r="LX450" s="76">
        <f t="shared" si="1668"/>
        <v>48.12408912731307</v>
      </c>
      <c r="LY450" s="77">
        <f t="shared" si="1832"/>
        <v>54.765694667773545</v>
      </c>
      <c r="LZ450" s="77">
        <f t="shared" si="1669"/>
        <v>0.9232403556091866</v>
      </c>
      <c r="MA450" s="77">
        <f t="shared" si="1833"/>
        <v>1.0661579626574886</v>
      </c>
      <c r="MB450" s="286">
        <f t="shared" si="1834"/>
        <v>692.00859282378883</v>
      </c>
      <c r="MC450" s="73">
        <f t="shared" si="1593"/>
        <v>6.9542617861057768E-2</v>
      </c>
      <c r="MD450" s="74">
        <f t="shared" si="1594"/>
        <v>1.3341457970078676E-3</v>
      </c>
      <c r="ME450" s="279">
        <f t="shared" si="1595"/>
        <v>1.0098041024603814</v>
      </c>
      <c r="MF450" s="76">
        <f t="shared" si="1670"/>
        <v>0</v>
      </c>
      <c r="MG450" s="77">
        <f t="shared" si="1835"/>
        <v>0</v>
      </c>
      <c r="MH450" s="77">
        <f t="shared" si="1671"/>
        <v>0</v>
      </c>
      <c r="MI450" s="77">
        <f t="shared" si="1836"/>
        <v>0</v>
      </c>
      <c r="MJ450" s="286">
        <f t="shared" si="1837"/>
        <v>0</v>
      </c>
      <c r="MK450" s="73"/>
      <c r="ML450" s="74"/>
      <c r="MM450" s="279"/>
      <c r="MN450" s="287">
        <f t="shared" si="1838"/>
        <v>1.0826794793576464</v>
      </c>
      <c r="MO450" s="288">
        <f t="shared" si="1838"/>
        <v>1.0826794793576464</v>
      </c>
      <c r="MP450" s="288">
        <f t="shared" si="1838"/>
        <v>1.0878026223759885</v>
      </c>
      <c r="MQ450" s="289">
        <f t="shared" si="1672"/>
        <v>1.0890788530598854</v>
      </c>
      <c r="MR450" s="290">
        <f t="shared" si="1839"/>
        <v>3.9876167904221473</v>
      </c>
      <c r="MS450" s="291">
        <f t="shared" si="1602"/>
        <v>3.9876167904221473</v>
      </c>
      <c r="MT450" s="291">
        <f t="shared" si="1673"/>
        <v>3.3836100569005119</v>
      </c>
      <c r="MU450" s="292">
        <f t="shared" si="1603"/>
        <v>3.6178110419796332</v>
      </c>
      <c r="MV450" s="359">
        <f t="shared" si="1674"/>
        <v>0.23420098507912118</v>
      </c>
      <c r="MW450" s="360">
        <f t="shared" si="1675"/>
        <v>0.68886328158601551</v>
      </c>
      <c r="MX450" s="360">
        <f t="shared" si="1676"/>
        <v>0.3698057484425139</v>
      </c>
      <c r="MY450" s="360">
        <f t="shared" si="1677"/>
        <v>9.4722641886173641E-3</v>
      </c>
      <c r="MZ450" s="360">
        <f t="shared" si="1678"/>
        <v>0</v>
      </c>
      <c r="NA450" s="360">
        <f t="shared" si="1679"/>
        <v>0</v>
      </c>
      <c r="NB450" s="360">
        <f t="shared" si="1680"/>
        <v>0.6894097253517838</v>
      </c>
      <c r="NC450" s="360">
        <f t="shared" si="1681"/>
        <v>4.8672557786636907E-2</v>
      </c>
      <c r="ND450" s="360">
        <f t="shared" si="1682"/>
        <v>1.2117649241486365E-3</v>
      </c>
      <c r="NE450" s="360">
        <f t="shared" si="1683"/>
        <v>0.33475641341396789</v>
      </c>
      <c r="NF450" s="360">
        <f t="shared" si="1684"/>
        <v>0.14315694737953696</v>
      </c>
      <c r="NG450" s="360">
        <f t="shared" si="1685"/>
        <v>1.0378754263677032</v>
      </c>
      <c r="NH450" s="360">
        <f t="shared" si="1686"/>
        <v>0.18238574915792616</v>
      </c>
      <c r="NI450" s="360">
        <f t="shared" si="1687"/>
        <v>4.0392164138287889E-4</v>
      </c>
      <c r="NJ450" s="360">
        <f t="shared" si="1688"/>
        <v>0.24740200510279345</v>
      </c>
      <c r="NK450" s="361">
        <f t="shared" si="1689"/>
        <v>0</v>
      </c>
      <c r="NL450" s="145">
        <f t="shared" si="1840"/>
        <v>3.9876167904221473</v>
      </c>
      <c r="NM450" s="56">
        <f t="shared" si="1604"/>
        <v>3.9876167904221473</v>
      </c>
      <c r="NN450" s="56">
        <f t="shared" si="1841"/>
        <v>3.3836100569005119</v>
      </c>
      <c r="NO450" s="58">
        <f t="shared" si="1596"/>
        <v>3.6178110419796332</v>
      </c>
      <c r="NP450" s="55">
        <f t="shared" si="1690"/>
        <v>1.0826794793576464</v>
      </c>
      <c r="NQ450" s="56">
        <f t="shared" si="1597"/>
        <v>1.0826794793576464</v>
      </c>
      <c r="NR450" s="56">
        <f t="shared" si="1691"/>
        <v>1.0878026223759885</v>
      </c>
      <c r="NS450" s="61">
        <f t="shared" si="1598"/>
        <v>1.0890788530598854</v>
      </c>
      <c r="NT450" s="41"/>
      <c r="NU450" s="86">
        <f t="shared" si="1852"/>
        <v>0</v>
      </c>
      <c r="NV450" s="86">
        <f t="shared" si="1852"/>
        <v>0</v>
      </c>
      <c r="NW450" s="86">
        <f t="shared" si="1852"/>
        <v>0</v>
      </c>
      <c r="NX450" s="86">
        <f t="shared" si="1842"/>
        <v>0</v>
      </c>
      <c r="NY450" s="87">
        <f t="shared" si="1853"/>
        <v>0</v>
      </c>
      <c r="NZ450" s="87">
        <f t="shared" si="1853"/>
        <v>0</v>
      </c>
      <c r="OA450" s="87">
        <f t="shared" si="1853"/>
        <v>0</v>
      </c>
      <c r="OB450" s="87">
        <f t="shared" si="1843"/>
        <v>0</v>
      </c>
      <c r="OC450" s="26"/>
    </row>
    <row r="451" spans="1:393" ht="21.75" customHeight="1" thickBot="1" x14ac:dyDescent="0.35">
      <c r="A451" s="136" t="s">
        <v>1000</v>
      </c>
      <c r="B451" s="137" t="s">
        <v>1001</v>
      </c>
      <c r="C451" s="133" t="s">
        <v>100</v>
      </c>
      <c r="D451" s="64">
        <f>VLOOKUP(B451,[1]УсіТ_1!$A$10:$G$556,6,FALSE)</f>
        <v>2907.42</v>
      </c>
      <c r="E451" s="64">
        <f>VLOOKUP(B451,[1]УсіТ_1!$A$10:$G$556,7,FALSE)</f>
        <v>0</v>
      </c>
      <c r="F451" s="38"/>
      <c r="G451" s="38"/>
      <c r="H451" s="39"/>
      <c r="I451" s="256">
        <v>3.5855000000000001</v>
      </c>
      <c r="J451" s="62">
        <v>3.5855000000000001</v>
      </c>
      <c r="K451" s="257">
        <f t="shared" si="1692"/>
        <v>2.9996</v>
      </c>
      <c r="L451" s="293">
        <f t="shared" si="1693"/>
        <v>3.2581000000000002</v>
      </c>
      <c r="M451" s="63">
        <v>0.25850000000000001</v>
      </c>
      <c r="N451" s="63">
        <v>0.70340000000000003</v>
      </c>
      <c r="O451" s="63">
        <v>0.32740000000000002</v>
      </c>
      <c r="P451" s="63">
        <v>4.7999999999999996E-3</v>
      </c>
      <c r="Q451" s="63">
        <v>0</v>
      </c>
      <c r="R451" s="63">
        <v>0</v>
      </c>
      <c r="S451" s="63">
        <v>0.64910000000000001</v>
      </c>
      <c r="T451" s="63">
        <v>2.6800000000000001E-2</v>
      </c>
      <c r="U451" s="63">
        <v>6.9999999999999999E-4</v>
      </c>
      <c r="V451" s="63">
        <v>0.36959999999999998</v>
      </c>
      <c r="W451" s="63">
        <v>0.15260000000000001</v>
      </c>
      <c r="X451" s="63">
        <v>0.67290000000000005</v>
      </c>
      <c r="Y451" s="63">
        <v>0.19869999999999999</v>
      </c>
      <c r="Z451" s="63">
        <v>4.0000000000000002E-4</v>
      </c>
      <c r="AA451" s="63">
        <v>0.22059999999999999</v>
      </c>
      <c r="AB451" s="259">
        <v>0</v>
      </c>
      <c r="AC451" s="144">
        <v>271.51</v>
      </c>
      <c r="AD451" s="70">
        <v>59.732199999999999</v>
      </c>
      <c r="AE451" s="70">
        <v>197.677134777113</v>
      </c>
      <c r="AF451" s="68">
        <f t="shared" si="1694"/>
        <v>13.884841946744416</v>
      </c>
      <c r="AG451" s="68">
        <f t="shared" si="1695"/>
        <v>63.031726549299798</v>
      </c>
      <c r="AH451" s="71">
        <v>9.4033874292916693</v>
      </c>
      <c r="AI451" s="71">
        <v>58.055900294160402</v>
      </c>
      <c r="AJ451" s="68">
        <f t="shared" si="1696"/>
        <v>0.79565611353146837</v>
      </c>
      <c r="AK451" s="68">
        <f t="shared" si="1697"/>
        <v>33.994864640846799</v>
      </c>
      <c r="AL451" s="71">
        <v>29.8189311250283</v>
      </c>
      <c r="AM451" s="69">
        <f t="shared" si="1698"/>
        <v>751.43706435071192</v>
      </c>
      <c r="AN451" s="260">
        <v>719.74</v>
      </c>
      <c r="AO451" s="71">
        <v>158.34280000000001</v>
      </c>
      <c r="AP451" s="71">
        <v>524.01805084335501</v>
      </c>
      <c r="AQ451" s="68">
        <f t="shared" si="1699"/>
        <v>36.807027891237254</v>
      </c>
      <c r="AR451" s="68">
        <f t="shared" si="1700"/>
        <v>167.08944372801386</v>
      </c>
      <c r="AS451" s="71">
        <v>63.067420827758298</v>
      </c>
      <c r="AT451" s="261">
        <f t="shared" si="1609"/>
        <v>13.677903065237894</v>
      </c>
      <c r="AU451" s="71">
        <v>158.01239588339499</v>
      </c>
      <c r="AV451" s="68">
        <f t="shared" si="1701"/>
        <v>2.1655598855819282</v>
      </c>
      <c r="AW451" s="68">
        <f t="shared" si="1702"/>
        <v>92.524790459105475</v>
      </c>
      <c r="AX451" s="71">
        <v>81.159033377725294</v>
      </c>
      <c r="AY451" s="69">
        <f t="shared" si="1703"/>
        <v>2045.2076411186804</v>
      </c>
      <c r="AZ451" s="260">
        <v>117</v>
      </c>
      <c r="BA451" s="260">
        <v>596.36850000000197</v>
      </c>
      <c r="BB451" s="260">
        <v>62.192715000000199</v>
      </c>
      <c r="BC451" s="262">
        <f t="shared" si="1704"/>
        <v>49.75417200000016</v>
      </c>
      <c r="BD451" s="262">
        <f t="shared" si="1610"/>
        <v>12.438543000000038</v>
      </c>
      <c r="BE451" s="260">
        <v>23.343567</v>
      </c>
      <c r="BF451" s="262">
        <f t="shared" si="1705"/>
        <v>18.674853600000002</v>
      </c>
      <c r="BG451" s="262">
        <f t="shared" si="1611"/>
        <v>4.6687133999999979</v>
      </c>
      <c r="BH451" s="260">
        <v>73.533713205805668</v>
      </c>
      <c r="BI451" s="263">
        <f t="shared" si="1706"/>
        <v>43.05795990251233</v>
      </c>
      <c r="BJ451" s="68">
        <f t="shared" si="1707"/>
        <v>1.0077795394855666</v>
      </c>
      <c r="BK451" s="260">
        <v>37.768722861449888</v>
      </c>
      <c r="BL451" s="69">
        <f t="shared" si="1708"/>
        <v>951.84866168070926</v>
      </c>
      <c r="BM451" s="260">
        <v>4.72</v>
      </c>
      <c r="BN451" s="260">
        <v>1.0384</v>
      </c>
      <c r="BO451" s="260">
        <v>3.43647039205913</v>
      </c>
      <c r="BP451" s="68">
        <f t="shared" si="1709"/>
        <v>0.24137768033823329</v>
      </c>
      <c r="BQ451" s="68">
        <f t="shared" si="1710"/>
        <v>1.0957598221527582</v>
      </c>
      <c r="BR451" s="260">
        <v>0.81944996839999995</v>
      </c>
      <c r="BS451" s="260">
        <v>1.0800034261561</v>
      </c>
      <c r="BT451" s="68">
        <f t="shared" si="1711"/>
        <v>1.4801446955469351E-2</v>
      </c>
      <c r="BU451" s="68">
        <f t="shared" si="1712"/>
        <v>0.632400326199409</v>
      </c>
      <c r="BV451" s="260">
        <v>0.55471618933075995</v>
      </c>
      <c r="BW451" s="69">
        <f t="shared" si="1713"/>
        <v>13.978847971135188</v>
      </c>
      <c r="BX451" s="260">
        <v>0</v>
      </c>
      <c r="BY451" s="260">
        <v>0</v>
      </c>
      <c r="BZ451" s="263">
        <f t="shared" si="1714"/>
        <v>0</v>
      </c>
      <c r="CA451" s="263">
        <f t="shared" si="1715"/>
        <v>0</v>
      </c>
      <c r="CB451" s="260">
        <v>0</v>
      </c>
      <c r="CC451" s="264">
        <f t="shared" si="1716"/>
        <v>0</v>
      </c>
      <c r="CD451" s="260">
        <v>0</v>
      </c>
      <c r="CE451" s="260">
        <v>0</v>
      </c>
      <c r="CF451" s="263">
        <f t="shared" si="1717"/>
        <v>0</v>
      </c>
      <c r="CG451" s="263">
        <f t="shared" si="1718"/>
        <v>0</v>
      </c>
      <c r="CH451" s="260">
        <v>0</v>
      </c>
      <c r="CI451" s="69">
        <f t="shared" si="1719"/>
        <v>0</v>
      </c>
      <c r="CJ451" s="260">
        <v>757.77177299968071</v>
      </c>
      <c r="CK451" s="260">
        <v>166.70980462416566</v>
      </c>
      <c r="CL451" s="260">
        <v>62.731635651348086</v>
      </c>
      <c r="CM451" s="260">
        <v>28.188168324119385</v>
      </c>
      <c r="CN451" s="260">
        <v>364.70791973425389</v>
      </c>
      <c r="CO451" s="265">
        <f t="shared" si="1720"/>
        <v>25.617084282133991</v>
      </c>
      <c r="CP451" s="266">
        <f t="shared" si="1721"/>
        <v>116.29149670230366</v>
      </c>
      <c r="CQ451" s="260">
        <v>145.79915640450886</v>
      </c>
      <c r="CR451" s="265">
        <f t="shared" si="1722"/>
        <v>1.998177438523794</v>
      </c>
      <c r="CS451" s="265">
        <f t="shared" si="1723"/>
        <v>85.373279229285785</v>
      </c>
      <c r="CT451" s="260">
        <v>74.886014701086026</v>
      </c>
      <c r="CU451" s="267">
        <f t="shared" si="1612"/>
        <v>1887.1275649380518</v>
      </c>
      <c r="CV451" s="260">
        <v>55.802499999999995</v>
      </c>
      <c r="CW451" s="260">
        <v>6.0180710241741</v>
      </c>
      <c r="CX451" s="68">
        <f t="shared" si="1724"/>
        <v>8.2477663386306035E-2</v>
      </c>
      <c r="CY451" s="68">
        <f t="shared" si="1725"/>
        <v>3.5239055604892409</v>
      </c>
      <c r="CZ451" s="260">
        <v>3.0910285512087001</v>
      </c>
      <c r="DA451" s="69">
        <f t="shared" si="1726"/>
        <v>77.893919490459353</v>
      </c>
      <c r="DB451" s="260">
        <v>1.430000000000001</v>
      </c>
      <c r="DC451" s="260">
        <v>0.15421964185419901</v>
      </c>
      <c r="DD451" s="68">
        <f t="shared" si="1727"/>
        <v>2.1135801916117975E-3</v>
      </c>
      <c r="DE451" s="68">
        <f t="shared" si="1728"/>
        <v>9.0303928166293651E-2</v>
      </c>
      <c r="DF451" s="260">
        <v>7.9210982092710006E-2</v>
      </c>
      <c r="DG451" s="69">
        <f t="shared" si="1729"/>
        <v>1.9961167487362921</v>
      </c>
      <c r="DH451" s="260">
        <v>392.08860833209087</v>
      </c>
      <c r="DI451" s="260">
        <v>86.259493833059992</v>
      </c>
      <c r="DJ451" s="260">
        <v>5.9392109144666634</v>
      </c>
      <c r="DK451" s="260">
        <v>285.44050686576213</v>
      </c>
      <c r="DL451" s="68">
        <f t="shared" si="1730"/>
        <v>20.049341202251131</v>
      </c>
      <c r="DM451" s="68">
        <f t="shared" si="1731"/>
        <v>91.016130900230635</v>
      </c>
      <c r="DN451" s="260">
        <v>83.010635367626193</v>
      </c>
      <c r="DO451" s="68">
        <f t="shared" si="1732"/>
        <v>1.1376607577133171</v>
      </c>
      <c r="DP451" s="68">
        <f t="shared" si="1733"/>
        <v>48.607209582054992</v>
      </c>
      <c r="DQ451" s="260">
        <v>42.636293746719502</v>
      </c>
      <c r="DR451" s="264">
        <f t="shared" si="1734"/>
        <v>1074.4496988716703</v>
      </c>
      <c r="DS451" s="260">
        <v>160.63</v>
      </c>
      <c r="DT451" s="260">
        <v>35.3386</v>
      </c>
      <c r="DU451" s="260">
        <v>116.94920319416499</v>
      </c>
      <c r="DV451" s="68">
        <f t="shared" si="1735"/>
        <v>8.2145120323581491</v>
      </c>
      <c r="DW451" s="68">
        <f t="shared" si="1736"/>
        <v>37.290656828897838</v>
      </c>
      <c r="DX451" s="260">
        <v>3.0312113224999999</v>
      </c>
      <c r="DY451" s="260">
        <v>1.94972570704167</v>
      </c>
      <c r="DZ451" s="260">
        <v>0</v>
      </c>
      <c r="EA451" s="260">
        <v>34.2840768274135</v>
      </c>
      <c r="EB451" s="68">
        <f t="shared" si="1737"/>
        <v>0.46986327291970204</v>
      </c>
      <c r="EC451" s="68">
        <f t="shared" si="1738"/>
        <v>20.075178322599285</v>
      </c>
      <c r="ED451" s="267">
        <v>17.609140852555999</v>
      </c>
      <c r="EE451" s="69">
        <f t="shared" si="1739"/>
        <v>443.7503494844114</v>
      </c>
      <c r="EF451" s="260">
        <v>449.38452777777729</v>
      </c>
      <c r="EG451" s="260">
        <v>98.864596111111027</v>
      </c>
      <c r="EH451" s="260">
        <v>526.16013881092897</v>
      </c>
      <c r="EI451" s="260">
        <v>327.1814882113992</v>
      </c>
      <c r="EJ451" s="268">
        <f t="shared" si="1740"/>
        <v>22.98122773196868</v>
      </c>
      <c r="EK451" s="266">
        <f t="shared" si="1741"/>
        <v>104.32574369406316</v>
      </c>
      <c r="EL451" s="260">
        <v>151.15582072145889</v>
      </c>
      <c r="EM451" s="268">
        <f t="shared" si="1742"/>
        <v>2.0715905229875942</v>
      </c>
      <c r="EN451" s="268">
        <f t="shared" si="1743"/>
        <v>88.50989544673314</v>
      </c>
      <c r="EO451" s="269">
        <f t="shared" si="1744"/>
        <v>1552.7465716326753</v>
      </c>
      <c r="EP451" s="69">
        <f t="shared" si="1745"/>
        <v>1956.4606802571709</v>
      </c>
      <c r="EQ451" s="260">
        <v>204.81</v>
      </c>
      <c r="ER451" s="260">
        <v>45.058199999999999</v>
      </c>
      <c r="ES451" s="260">
        <v>149.11514851644699</v>
      </c>
      <c r="ET451" s="68">
        <f t="shared" si="1746"/>
        <v>10.473848031795237</v>
      </c>
      <c r="EU451" s="68">
        <f t="shared" si="1747"/>
        <v>47.547154486251316</v>
      </c>
      <c r="EV451" s="260">
        <v>14.987389548816701</v>
      </c>
      <c r="EW451" s="260">
        <v>44.645048225555001</v>
      </c>
      <c r="EX451" s="68">
        <f t="shared" si="1748"/>
        <v>0.61186038593123127</v>
      </c>
      <c r="EY451" s="68">
        <f t="shared" si="1749"/>
        <v>26.142086568666635</v>
      </c>
      <c r="EZ451" s="260">
        <v>22.930789314540998</v>
      </c>
      <c r="FA451" s="69">
        <f t="shared" si="1750"/>
        <v>577.85589072643165</v>
      </c>
      <c r="FB451" s="260">
        <v>0.83333333333333348</v>
      </c>
      <c r="FC451" s="260">
        <v>8.9871586162120806E-2</v>
      </c>
      <c r="FD451" s="68">
        <f t="shared" si="1751"/>
        <v>1.2316900883518657E-3</v>
      </c>
      <c r="FE451" s="68">
        <f t="shared" si="1752"/>
        <v>5.2624666763574489E-2</v>
      </c>
      <c r="FF451" s="260">
        <v>4.6160245974772703E-2</v>
      </c>
      <c r="FG451" s="69">
        <f t="shared" si="1753"/>
        <v>1.1632381985642724</v>
      </c>
      <c r="FH451" s="260">
        <v>459.58045466666601</v>
      </c>
      <c r="FI451" s="260">
        <v>49.563869316002297</v>
      </c>
      <c r="FJ451" s="68">
        <f t="shared" si="1754"/>
        <v>0.67927282897581154</v>
      </c>
      <c r="FK451" s="68">
        <f t="shared" si="1755"/>
        <v>29.022321933462411</v>
      </c>
      <c r="FL451" s="260">
        <v>25.457000000000001</v>
      </c>
      <c r="FM451" s="69">
        <f t="shared" si="1756"/>
        <v>641.52158877920192</v>
      </c>
      <c r="FN451" s="260">
        <v>0</v>
      </c>
      <c r="FO451" s="260">
        <v>0</v>
      </c>
      <c r="FP451" s="68">
        <f t="shared" si="1757"/>
        <v>0</v>
      </c>
      <c r="FQ451" s="68">
        <f t="shared" si="1758"/>
        <v>0</v>
      </c>
      <c r="FR451" s="260">
        <v>0</v>
      </c>
      <c r="FS451" s="264">
        <f t="shared" si="1759"/>
        <v>0</v>
      </c>
      <c r="FT451" s="270">
        <f t="shared" si="1613"/>
        <v>10424.691262615936</v>
      </c>
      <c r="FU451" s="271">
        <f t="shared" si="1614"/>
        <v>3611.9990036778854</v>
      </c>
      <c r="FV451" s="272">
        <f t="shared" si="1760"/>
        <v>664.16408852452821</v>
      </c>
      <c r="FW451" s="272">
        <f t="shared" si="1615"/>
        <v>110.29509698935745</v>
      </c>
      <c r="FX451" s="272">
        <f t="shared" si="1616"/>
        <v>596.36850000000197</v>
      </c>
      <c r="FY451" s="272">
        <f t="shared" si="1617"/>
        <v>0</v>
      </c>
      <c r="FZ451" s="272">
        <f t="shared" si="1618"/>
        <v>0</v>
      </c>
      <c r="GA451" s="272">
        <f t="shared" si="1619"/>
        <v>55.802499999999995</v>
      </c>
      <c r="GB451" s="272">
        <f t="shared" si="1620"/>
        <v>1.430000000000001</v>
      </c>
      <c r="GC451" s="272">
        <f t="shared" si="1621"/>
        <v>459.58045466666601</v>
      </c>
      <c r="GD451" s="272">
        <f t="shared" si="1622"/>
        <v>0</v>
      </c>
      <c r="GE451" s="272">
        <f t="shared" si="1623"/>
        <v>1968.5259225345544</v>
      </c>
      <c r="GF451" s="273">
        <f t="shared" si="1624"/>
        <v>765.77949750767993</v>
      </c>
      <c r="GG451" s="273">
        <f t="shared" si="1625"/>
        <v>138.26926079882708</v>
      </c>
      <c r="GH451" s="272">
        <f t="shared" si="1761"/>
        <v>805.40278192427229</v>
      </c>
      <c r="GI451" s="274">
        <f t="shared" si="1762"/>
        <v>575.36032109160021</v>
      </c>
      <c r="GJ451" s="275">
        <f t="shared" si="1626"/>
        <v>11.038045126272152</v>
      </c>
      <c r="GK451" s="271">
        <f t="shared" si="1763"/>
        <v>8273.5683483172652</v>
      </c>
      <c r="GL451" s="276">
        <f t="shared" si="1764"/>
        <v>10424.696118879754</v>
      </c>
      <c r="GM451" s="272">
        <f t="shared" si="1765"/>
        <v>4953.1388222771648</v>
      </c>
      <c r="GN451" s="272">
        <f t="shared" si="1766"/>
        <v>259.60240291445666</v>
      </c>
      <c r="GO451" s="277">
        <f t="shared" si="1767"/>
        <v>0.59867020054104803</v>
      </c>
      <c r="GP451" s="278">
        <f t="shared" si="1768"/>
        <v>3.1377320158025454E-2</v>
      </c>
      <c r="GQ451" s="279">
        <f t="shared" si="1769"/>
        <v>1.0874796835371325</v>
      </c>
      <c r="GR451" s="280">
        <f t="shared" si="1770"/>
        <v>8273.5683483172652</v>
      </c>
      <c r="GS451" s="272">
        <f t="shared" si="1771"/>
        <v>4953.1388222771648</v>
      </c>
      <c r="GT451" s="272">
        <f t="shared" si="1627"/>
        <v>259.60240291445666</v>
      </c>
      <c r="GU451" s="73">
        <f t="shared" si="1772"/>
        <v>0.59867020054104803</v>
      </c>
      <c r="GV451" s="74">
        <f t="shared" si="1773"/>
        <v>3.1377320158025454E-2</v>
      </c>
      <c r="GW451" s="279">
        <f t="shared" si="1774"/>
        <v>1.0874796835371325</v>
      </c>
      <c r="GX451" s="280">
        <f t="shared" si="1775"/>
        <v>6921.754280038359</v>
      </c>
      <c r="GY451" s="272">
        <f t="shared" si="1628"/>
        <v>4450.9934699441201</v>
      </c>
      <c r="GZ451" s="272">
        <f t="shared" si="1629"/>
        <v>175.48509971469505</v>
      </c>
      <c r="HA451" s="73">
        <f t="shared" si="1776"/>
        <v>0.64304413156941098</v>
      </c>
      <c r="HB451" s="74">
        <f t="shared" si="1777"/>
        <v>2.5352691328667413E-2</v>
      </c>
      <c r="HC451" s="279">
        <f t="shared" si="1778"/>
        <v>1.0926711172155721</v>
      </c>
      <c r="HD451" s="280">
        <f t="shared" si="1779"/>
        <v>7518.1329025389241</v>
      </c>
      <c r="HE451" s="272">
        <f t="shared" si="1630"/>
        <v>4900.6081111960993</v>
      </c>
      <c r="HF451" s="272">
        <f t="shared" si="1631"/>
        <v>190.16559777497093</v>
      </c>
      <c r="HG451" s="73">
        <f t="shared" si="1780"/>
        <v>0.65183845174393373</v>
      </c>
      <c r="HH451" s="74">
        <f t="shared" si="1781"/>
        <v>2.5294258593214113E-2</v>
      </c>
      <c r="HI451" s="281">
        <f t="shared" si="1782"/>
        <v>1.0938757759554099</v>
      </c>
      <c r="HJ451" s="72">
        <f t="shared" si="1632"/>
        <v>3.8991584053223889</v>
      </c>
      <c r="HK451" s="73">
        <f t="shared" si="1783"/>
        <v>3.8991584053223889</v>
      </c>
      <c r="HL451" s="73">
        <f t="shared" si="1633"/>
        <v>3.2775762831998301</v>
      </c>
      <c r="HM451" s="74">
        <f t="shared" si="1784"/>
        <v>3.5639566656403212</v>
      </c>
      <c r="HN451" s="75"/>
      <c r="HO451" s="75"/>
      <c r="HP451" s="76">
        <f t="shared" si="1785"/>
        <v>449.61464125197881</v>
      </c>
      <c r="HQ451" s="77">
        <f t="shared" si="1786"/>
        <v>511.6659578911644</v>
      </c>
      <c r="HR451" s="77">
        <f t="shared" si="1787"/>
        <v>14.680498060275884</v>
      </c>
      <c r="HS451" s="77">
        <f t="shared" si="1788"/>
        <v>16.95303916000659</v>
      </c>
      <c r="HT451" s="282">
        <f t="shared" si="1789"/>
        <v>596.37862250056503</v>
      </c>
      <c r="HU451" s="73">
        <f t="shared" si="1844"/>
        <v>0.75390804480345508</v>
      </c>
      <c r="HV451" s="74">
        <f t="shared" si="1845"/>
        <v>2.4616070238604126E-2</v>
      </c>
      <c r="HW451" s="279">
        <f t="shared" si="1605"/>
        <v>1.1078574169362607</v>
      </c>
      <c r="HX451" s="76">
        <f t="shared" si="1790"/>
        <v>1194.8121657082856</v>
      </c>
      <c r="HY451" s="77">
        <f t="shared" si="1791"/>
        <v>1359.7081926976862</v>
      </c>
      <c r="HZ451" s="77">
        <f t="shared" si="1634"/>
        <v>52.650490842057074</v>
      </c>
      <c r="IA451" s="77">
        <f t="shared" si="1792"/>
        <v>60.80078682440751</v>
      </c>
      <c r="IB451" s="282">
        <f t="shared" si="1793"/>
        <v>1623.1806675545083</v>
      </c>
      <c r="IC451" s="73">
        <f t="shared" si="1846"/>
        <v>0.73609314698677097</v>
      </c>
      <c r="ID451" s="74">
        <f t="shared" si="1847"/>
        <v>3.2436617743470633E-2</v>
      </c>
      <c r="IE451" s="279">
        <f t="shared" si="1854"/>
        <v>1.1066094036423335</v>
      </c>
      <c r="IF451" s="76">
        <f t="shared" si="1635"/>
        <v>52.530711081065043</v>
      </c>
      <c r="IG451" s="77">
        <f t="shared" si="1794"/>
        <v>59.780474517362826</v>
      </c>
      <c r="IH451" s="77">
        <f t="shared" si="1636"/>
        <v>69.436805139485728</v>
      </c>
      <c r="II451" s="77">
        <f t="shared" si="1795"/>
        <v>80.185622575078128</v>
      </c>
      <c r="IJ451" s="282">
        <f t="shared" si="1796"/>
        <v>755.43544577834075</v>
      </c>
      <c r="IK451" s="73">
        <f t="shared" si="1637"/>
        <v>6.953699535099464E-2</v>
      </c>
      <c r="IL451" s="74">
        <f t="shared" si="1638"/>
        <v>9.1916265681634191E-2</v>
      </c>
      <c r="IM451" s="279">
        <f t="shared" si="1797"/>
        <v>1.0238254386559078</v>
      </c>
      <c r="IN451" s="76">
        <f t="shared" si="1639"/>
        <v>7.8667553809896438</v>
      </c>
      <c r="IO451" s="77">
        <f t="shared" si="1798"/>
        <v>8.9524462911200242</v>
      </c>
      <c r="IP451" s="77">
        <f t="shared" si="1640"/>
        <v>0.25617912729370262</v>
      </c>
      <c r="IQ451" s="77">
        <f t="shared" si="1799"/>
        <v>0.29583565619876778</v>
      </c>
      <c r="IR451" s="282">
        <f t="shared" si="1800"/>
        <v>11.094323786615229</v>
      </c>
      <c r="IS451" s="73">
        <f t="shared" si="1606"/>
        <v>0.70907930328124258</v>
      </c>
      <c r="IT451" s="74">
        <f t="shared" si="1607"/>
        <v>2.3091008719501271E-2</v>
      </c>
      <c r="IU451" s="279">
        <f t="shared" si="1608"/>
        <v>1.101434522795623</v>
      </c>
      <c r="IV451" s="76">
        <f t="shared" si="1641"/>
        <v>0</v>
      </c>
      <c r="IW451" s="77">
        <f t="shared" si="1801"/>
        <v>0</v>
      </c>
      <c r="IX451" s="77">
        <f t="shared" si="1802"/>
        <v>0</v>
      </c>
      <c r="IY451" s="77">
        <f t="shared" si="1803"/>
        <v>0</v>
      </c>
      <c r="IZ451" s="282">
        <f t="shared" si="1804"/>
        <v>0</v>
      </c>
      <c r="JA451" s="283"/>
      <c r="JB451" s="284"/>
      <c r="JC451" s="285"/>
      <c r="JD451" s="76">
        <f t="shared" si="1642"/>
        <v>0</v>
      </c>
      <c r="JE451" s="77">
        <f t="shared" si="1805"/>
        <v>0</v>
      </c>
      <c r="JF451" s="77">
        <f t="shared" si="1643"/>
        <v>0</v>
      </c>
      <c r="JG451" s="77">
        <f t="shared" si="1806"/>
        <v>0</v>
      </c>
      <c r="JH451" s="282">
        <f t="shared" si="1807"/>
        <v>0</v>
      </c>
      <c r="JI451" s="283"/>
      <c r="JJ451" s="284"/>
      <c r="JK451" s="285"/>
      <c r="JL451" s="76">
        <f t="shared" si="1644"/>
        <v>1170.5126042603854</v>
      </c>
      <c r="JM451" s="77">
        <f t="shared" si="1808"/>
        <v>1332.0550487743612</v>
      </c>
      <c r="JN451" s="77">
        <f t="shared" si="1645"/>
        <v>55.803430044777173</v>
      </c>
      <c r="JO451" s="77">
        <f t="shared" si="1809"/>
        <v>64.441801015708677</v>
      </c>
      <c r="JP451" s="282">
        <f t="shared" si="1810"/>
        <v>1497.7202896333745</v>
      </c>
      <c r="JQ451" s="73">
        <f t="shared" si="1646"/>
        <v>0.78152951012429295</v>
      </c>
      <c r="JR451" s="74">
        <f t="shared" si="1647"/>
        <v>3.7258913050071077E-2</v>
      </c>
      <c r="JS451" s="279">
        <f t="shared" si="1848"/>
        <v>1.1136265674324046</v>
      </c>
      <c r="JT451" s="76">
        <f t="shared" si="1648"/>
        <v>4.2991647837968738</v>
      </c>
      <c r="JU451" s="77">
        <f t="shared" si="1811"/>
        <v>4.89249251560868</v>
      </c>
      <c r="JV451" s="77">
        <f t="shared" si="1649"/>
        <v>8.2477663386306035E-2</v>
      </c>
      <c r="JW451" s="77">
        <f t="shared" si="1812"/>
        <v>9.5245205678506209E-2</v>
      </c>
      <c r="JX451" s="282">
        <f t="shared" si="1813"/>
        <v>61.820571024174093</v>
      </c>
      <c r="JY451" s="73">
        <f t="shared" si="1855"/>
        <v>6.954262493168728E-2</v>
      </c>
      <c r="JZ451" s="74">
        <f t="shared" si="1856"/>
        <v>1.3341459326549131E-3</v>
      </c>
      <c r="KA451" s="279">
        <f t="shared" si="1857"/>
        <v>1.0098041034571972</v>
      </c>
      <c r="KB451" s="76">
        <f t="shared" si="1650"/>
        <v>0.11017079236287826</v>
      </c>
      <c r="KC451" s="77">
        <f t="shared" si="1814"/>
        <v>0.12537546341687908</v>
      </c>
      <c r="KD451" s="77">
        <f t="shared" si="1651"/>
        <v>2.1135801916117975E-3</v>
      </c>
      <c r="KE451" s="77">
        <f t="shared" si="1815"/>
        <v>2.440762405273304E-3</v>
      </c>
      <c r="KF451" s="282">
        <f t="shared" si="1816"/>
        <v>1.5842196418542001</v>
      </c>
      <c r="KG451" s="73">
        <f t="shared" si="1858"/>
        <v>6.9542624931687072E-2</v>
      </c>
      <c r="KH451" s="74">
        <f t="shared" si="1859"/>
        <v>1.3341459326549089E-3</v>
      </c>
      <c r="KI451" s="279">
        <f t="shared" si="1860"/>
        <v>1.0098041034571972</v>
      </c>
      <c r="KJ451" s="76">
        <f t="shared" si="1652"/>
        <v>648.68857755353929</v>
      </c>
      <c r="KK451" s="77">
        <f t="shared" si="1817"/>
        <v>738.2140881417032</v>
      </c>
      <c r="KL451" s="77">
        <f t="shared" si="1653"/>
        <v>21.187001959964448</v>
      </c>
      <c r="KM451" s="77">
        <f t="shared" si="1818"/>
        <v>24.466749863366946</v>
      </c>
      <c r="KN451" s="282">
        <f t="shared" si="1819"/>
        <v>852.7378562473574</v>
      </c>
      <c r="KO451" s="73">
        <f t="shared" si="1654"/>
        <v>0.76071277098946033</v>
      </c>
      <c r="KP451" s="74">
        <f t="shared" si="1655"/>
        <v>2.484585597407633E-2</v>
      </c>
      <c r="KQ451" s="279">
        <f t="shared" si="1656"/>
        <v>1.1088321080290424</v>
      </c>
      <c r="KR451" s="76">
        <f t="shared" si="1657"/>
        <v>265.95491888482644</v>
      </c>
      <c r="KS451" s="77">
        <f t="shared" si="1820"/>
        <v>302.65935724012132</v>
      </c>
      <c r="KT451" s="77">
        <f t="shared" si="1658"/>
        <v>8.6843753052778503</v>
      </c>
      <c r="KU451" s="77">
        <f t="shared" si="1821"/>
        <v>10.028716602534862</v>
      </c>
      <c r="KV451" s="282">
        <f t="shared" si="1822"/>
        <v>352.18281705112014</v>
      </c>
      <c r="KW451" s="73">
        <f t="shared" si="1590"/>
        <v>0.75516154113283296</v>
      </c>
      <c r="KX451" s="74">
        <f t="shared" si="1591"/>
        <v>2.4658713840707603E-2</v>
      </c>
      <c r="KY451" s="279">
        <f t="shared" si="1592"/>
        <v>1.1080370131942838</v>
      </c>
      <c r="KZ451" s="76">
        <f t="shared" si="1659"/>
        <v>783.50860364065977</v>
      </c>
      <c r="LA451" s="77">
        <f t="shared" si="1823"/>
        <v>891.64062602910724</v>
      </c>
      <c r="LB451" s="77">
        <f t="shared" si="1660"/>
        <v>25.052818254956275</v>
      </c>
      <c r="LC451" s="77">
        <f t="shared" si="1824"/>
        <v>28.930994520823507</v>
      </c>
      <c r="LD451" s="286">
        <f t="shared" si="1825"/>
        <v>1552.7465716326753</v>
      </c>
      <c r="LE451" s="73">
        <f t="shared" si="1661"/>
        <v>0.50459528808801002</v>
      </c>
      <c r="LF451" s="74">
        <f t="shared" si="1662"/>
        <v>1.6134518480123802E-2</v>
      </c>
      <c r="LG451" s="279">
        <f t="shared" si="1663"/>
        <v>1.0721368191697496</v>
      </c>
      <c r="LH451" s="76">
        <f t="shared" si="1664"/>
        <v>339.76907408699992</v>
      </c>
      <c r="LI451" s="77">
        <f t="shared" si="1826"/>
        <v>386.66060400174678</v>
      </c>
      <c r="LJ451" s="77">
        <f t="shared" si="1665"/>
        <v>11.085708417726469</v>
      </c>
      <c r="LK451" s="77">
        <f t="shared" si="1827"/>
        <v>12.801776080790527</v>
      </c>
      <c r="LL451" s="282">
        <f t="shared" si="1828"/>
        <v>458.61578629081873</v>
      </c>
      <c r="LM451" s="73">
        <f t="shared" si="1849"/>
        <v>0.74085778170650363</v>
      </c>
      <c r="LN451" s="74">
        <f t="shared" si="1850"/>
        <v>2.4172103859278773E-2</v>
      </c>
      <c r="LO451" s="279">
        <f t="shared" si="1851"/>
        <v>1.1059876241307309</v>
      </c>
      <c r="LP451" s="76">
        <f t="shared" si="1666"/>
        <v>6.4202093451560874E-2</v>
      </c>
      <c r="LQ451" s="77">
        <f t="shared" si="1829"/>
        <v>7.3062624368810794E-2</v>
      </c>
      <c r="LR451" s="77">
        <f t="shared" si="1667"/>
        <v>1.2316900883518657E-3</v>
      </c>
      <c r="LS451" s="77">
        <f t="shared" si="1830"/>
        <v>1.4223557140287345E-3</v>
      </c>
      <c r="LT451" s="282">
        <f t="shared" si="1831"/>
        <v>0.92320491949545436</v>
      </c>
      <c r="LU451" s="73">
        <f t="shared" si="1599"/>
        <v>6.9542624931687211E-2</v>
      </c>
      <c r="LV451" s="74">
        <f t="shared" si="1600"/>
        <v>1.3341459326549118E-3</v>
      </c>
      <c r="LW451" s="279">
        <f t="shared" si="1601"/>
        <v>1.0098041034571972</v>
      </c>
      <c r="LX451" s="76">
        <f t="shared" si="1668"/>
        <v>35.407232758824144</v>
      </c>
      <c r="LY451" s="77">
        <f t="shared" si="1832"/>
        <v>40.293784951869462</v>
      </c>
      <c r="LZ451" s="77">
        <f t="shared" si="1669"/>
        <v>0.67927282897581154</v>
      </c>
      <c r="MA451" s="77">
        <f t="shared" si="1833"/>
        <v>0.78442426290126721</v>
      </c>
      <c r="MB451" s="286">
        <f t="shared" si="1834"/>
        <v>509.14411807873165</v>
      </c>
      <c r="MC451" s="73">
        <f t="shared" si="1593"/>
        <v>6.9542653055551823E-2</v>
      </c>
      <c r="MD451" s="74">
        <f t="shared" si="1594"/>
        <v>1.334146472199394E-3</v>
      </c>
      <c r="ME451" s="279">
        <f t="shared" si="1595"/>
        <v>1.0098041074220931</v>
      </c>
      <c r="MF451" s="76">
        <f t="shared" si="1670"/>
        <v>0</v>
      </c>
      <c r="MG451" s="77">
        <f t="shared" si="1835"/>
        <v>0</v>
      </c>
      <c r="MH451" s="77">
        <f t="shared" si="1671"/>
        <v>0</v>
      </c>
      <c r="MI451" s="77">
        <f t="shared" si="1836"/>
        <v>0</v>
      </c>
      <c r="MJ451" s="286">
        <f t="shared" si="1837"/>
        <v>0</v>
      </c>
      <c r="MK451" s="73"/>
      <c r="ML451" s="74"/>
      <c r="MM451" s="279"/>
      <c r="MN451" s="287">
        <f t="shared" si="1838"/>
        <v>1.0874802003917527</v>
      </c>
      <c r="MO451" s="288">
        <f t="shared" si="1838"/>
        <v>1.0874802003917527</v>
      </c>
      <c r="MP451" s="288">
        <f t="shared" si="1838"/>
        <v>1.0926719121251707</v>
      </c>
      <c r="MQ451" s="289">
        <f t="shared" si="1672"/>
        <v>1.0938767410112291</v>
      </c>
      <c r="MR451" s="290">
        <f t="shared" si="1839"/>
        <v>3.8991602585046299</v>
      </c>
      <c r="MS451" s="291">
        <f t="shared" si="1602"/>
        <v>3.8991602585046299</v>
      </c>
      <c r="MT451" s="291">
        <f t="shared" si="1673"/>
        <v>3.277578667610662</v>
      </c>
      <c r="MU451" s="292">
        <f t="shared" si="1603"/>
        <v>3.5639598098886855</v>
      </c>
      <c r="MV451" s="359">
        <f t="shared" si="1674"/>
        <v>0.28638114227802342</v>
      </c>
      <c r="MW451" s="360">
        <f t="shared" si="1675"/>
        <v>0.77838905452201745</v>
      </c>
      <c r="MX451" s="360">
        <f t="shared" si="1676"/>
        <v>0.33520044861594422</v>
      </c>
      <c r="MY451" s="360">
        <f t="shared" si="1677"/>
        <v>5.2868857094189904E-3</v>
      </c>
      <c r="MZ451" s="360">
        <f t="shared" si="1678"/>
        <v>0</v>
      </c>
      <c r="NA451" s="360">
        <f t="shared" si="1679"/>
        <v>0</v>
      </c>
      <c r="NB451" s="360">
        <f t="shared" si="1680"/>
        <v>0.7228550049203738</v>
      </c>
      <c r="NC451" s="360">
        <f t="shared" si="1681"/>
        <v>2.7062749972652886E-2</v>
      </c>
      <c r="ND451" s="360">
        <f t="shared" si="1682"/>
        <v>7.0686287242003806E-4</v>
      </c>
      <c r="NE451" s="360">
        <f t="shared" si="1683"/>
        <v>0.40982434712753407</v>
      </c>
      <c r="NF451" s="360">
        <f t="shared" si="1684"/>
        <v>0.16908644821344773</v>
      </c>
      <c r="NG451" s="360">
        <f t="shared" si="1685"/>
        <v>0.72144086561932452</v>
      </c>
      <c r="NH451" s="360">
        <f t="shared" si="1686"/>
        <v>0.21975974091477621</v>
      </c>
      <c r="NI451" s="360">
        <f t="shared" si="1687"/>
        <v>4.0392164138287889E-4</v>
      </c>
      <c r="NJ451" s="360">
        <f t="shared" si="1688"/>
        <v>0.22276278609731373</v>
      </c>
      <c r="NK451" s="361">
        <f t="shared" si="1689"/>
        <v>0</v>
      </c>
      <c r="NL451" s="145">
        <f t="shared" si="1840"/>
        <v>3.8991602585046299</v>
      </c>
      <c r="NM451" s="56">
        <f t="shared" si="1604"/>
        <v>3.8991602585046299</v>
      </c>
      <c r="NN451" s="56">
        <f t="shared" si="1841"/>
        <v>3.277578667610662</v>
      </c>
      <c r="NO451" s="58">
        <f t="shared" si="1596"/>
        <v>3.5639598098886855</v>
      </c>
      <c r="NP451" s="55">
        <f t="shared" si="1690"/>
        <v>1.0874802003917527</v>
      </c>
      <c r="NQ451" s="56">
        <f t="shared" si="1597"/>
        <v>1.0874802003917527</v>
      </c>
      <c r="NR451" s="56">
        <f t="shared" si="1691"/>
        <v>1.0926719121251707</v>
      </c>
      <c r="NS451" s="61">
        <f t="shared" si="1598"/>
        <v>1.0938767410112291</v>
      </c>
      <c r="NT451" s="41"/>
      <c r="NU451" s="86">
        <f t="shared" si="1852"/>
        <v>0</v>
      </c>
      <c r="NV451" s="86">
        <f t="shared" si="1852"/>
        <v>0</v>
      </c>
      <c r="NW451" s="86">
        <f t="shared" si="1852"/>
        <v>0</v>
      </c>
      <c r="NX451" s="86">
        <f t="shared" si="1842"/>
        <v>0</v>
      </c>
      <c r="NY451" s="87">
        <f t="shared" si="1853"/>
        <v>0</v>
      </c>
      <c r="NZ451" s="87">
        <f t="shared" si="1853"/>
        <v>0</v>
      </c>
      <c r="OA451" s="87">
        <f t="shared" si="1853"/>
        <v>0</v>
      </c>
      <c r="OB451" s="87">
        <f t="shared" si="1843"/>
        <v>0</v>
      </c>
      <c r="OC451" s="26"/>
    </row>
    <row r="452" spans="1:393" ht="21.75" customHeight="1" thickBot="1" x14ac:dyDescent="0.35">
      <c r="A452" s="136" t="s">
        <v>1002</v>
      </c>
      <c r="B452" s="137" t="s">
        <v>1003</v>
      </c>
      <c r="C452" s="133" t="s">
        <v>100</v>
      </c>
      <c r="D452" s="64">
        <f>VLOOKUP(B452,[1]УсіТ_1!$A$10:$G$556,6,FALSE)</f>
        <v>3555.5</v>
      </c>
      <c r="E452" s="64">
        <f>VLOOKUP(B452,[1]УсіТ_1!$A$10:$G$556,7,FALSE)</f>
        <v>100.7</v>
      </c>
      <c r="F452" s="38">
        <v>45.1</v>
      </c>
      <c r="G452" s="38"/>
      <c r="H452" s="39"/>
      <c r="I452" s="256">
        <v>3.8035999999999999</v>
      </c>
      <c r="J452" s="62">
        <v>3.8035999999999999</v>
      </c>
      <c r="K452" s="257">
        <f t="shared" si="1692"/>
        <v>3.2790999999999997</v>
      </c>
      <c r="L452" s="293">
        <f t="shared" si="1693"/>
        <v>3.4901999999999997</v>
      </c>
      <c r="M452" s="63">
        <v>0.21110000000000001</v>
      </c>
      <c r="N452" s="63">
        <v>0.753</v>
      </c>
      <c r="O452" s="63">
        <v>0.31340000000000001</v>
      </c>
      <c r="P452" s="63">
        <v>8.0999999999999996E-3</v>
      </c>
      <c r="Q452" s="63">
        <v>0</v>
      </c>
      <c r="R452" s="63">
        <v>0</v>
      </c>
      <c r="S452" s="63">
        <v>0.66249999999999998</v>
      </c>
      <c r="T452" s="63">
        <v>4.4999999999999998E-2</v>
      </c>
      <c r="U452" s="63">
        <v>1.1999999999999999E-3</v>
      </c>
      <c r="V452" s="63">
        <v>0.30380000000000001</v>
      </c>
      <c r="W452" s="63">
        <v>0.12820000000000001</v>
      </c>
      <c r="X452" s="63">
        <v>0.96940000000000004</v>
      </c>
      <c r="Y452" s="63">
        <v>0.16070000000000001</v>
      </c>
      <c r="Z452" s="63">
        <v>4.0000000000000002E-4</v>
      </c>
      <c r="AA452" s="63">
        <v>0.24679999999999999</v>
      </c>
      <c r="AB452" s="259">
        <v>0</v>
      </c>
      <c r="AC452" s="144">
        <v>271.20999999999998</v>
      </c>
      <c r="AD452" s="70">
        <v>59.666200000000003</v>
      </c>
      <c r="AE452" s="70">
        <v>197.45871504880401</v>
      </c>
      <c r="AF452" s="68">
        <f t="shared" si="1694"/>
        <v>13.869500145027994</v>
      </c>
      <c r="AG452" s="68">
        <f t="shared" si="1695"/>
        <v>62.962080797891737</v>
      </c>
      <c r="AH452" s="71">
        <v>9.3885769100833301</v>
      </c>
      <c r="AI452" s="71">
        <v>57.991275766775502</v>
      </c>
      <c r="AJ452" s="68">
        <f t="shared" si="1696"/>
        <v>0.79477043438365824</v>
      </c>
      <c r="AK452" s="68">
        <f t="shared" si="1697"/>
        <v>33.957023490338464</v>
      </c>
      <c r="AL452" s="71">
        <v>29.7857383862831</v>
      </c>
      <c r="AM452" s="69">
        <f t="shared" si="1698"/>
        <v>750.60060733433511</v>
      </c>
      <c r="AN452" s="260">
        <v>947.05</v>
      </c>
      <c r="AO452" s="71">
        <v>208.351</v>
      </c>
      <c r="AP452" s="71">
        <v>689.51467898296505</v>
      </c>
      <c r="AQ452" s="68">
        <f t="shared" si="1699"/>
        <v>48.431511051763465</v>
      </c>
      <c r="AR452" s="68">
        <f t="shared" si="1700"/>
        <v>219.86002956986619</v>
      </c>
      <c r="AS452" s="71">
        <v>73.089096985158307</v>
      </c>
      <c r="AT452" s="261">
        <f t="shared" si="1609"/>
        <v>15.851378898449566</v>
      </c>
      <c r="AU452" s="71">
        <v>206.848957779334</v>
      </c>
      <c r="AV452" s="68">
        <f t="shared" si="1701"/>
        <v>2.8348649663657723</v>
      </c>
      <c r="AW452" s="68">
        <f t="shared" si="1702"/>
        <v>121.12123462352015</v>
      </c>
      <c r="AX452" s="71">
        <v>106.24268668737299</v>
      </c>
      <c r="AY452" s="69">
        <f t="shared" si="1703"/>
        <v>2677.3157045217963</v>
      </c>
      <c r="AZ452" s="260">
        <v>137</v>
      </c>
      <c r="BA452" s="260">
        <v>698.31183333333502</v>
      </c>
      <c r="BB452" s="260">
        <v>72.823948333333504</v>
      </c>
      <c r="BC452" s="262">
        <f t="shared" si="1704"/>
        <v>58.259158666666806</v>
      </c>
      <c r="BD452" s="262">
        <f t="shared" si="1610"/>
        <v>14.564789666666698</v>
      </c>
      <c r="BE452" s="260">
        <v>27.333920333333399</v>
      </c>
      <c r="BF452" s="262">
        <f t="shared" si="1705"/>
        <v>21.867136266666719</v>
      </c>
      <c r="BG452" s="262">
        <f t="shared" si="1611"/>
        <v>5.4667840666666798</v>
      </c>
      <c r="BH452" s="260">
        <v>86.103578711071521</v>
      </c>
      <c r="BI452" s="263">
        <f t="shared" si="1706"/>
        <v>50.418294928582775</v>
      </c>
      <c r="BJ452" s="68">
        <f t="shared" si="1707"/>
        <v>1.1800495462352352</v>
      </c>
      <c r="BK452" s="260">
        <v>44.224914803578038</v>
      </c>
      <c r="BL452" s="69">
        <f t="shared" si="1708"/>
        <v>1114.5578346175819</v>
      </c>
      <c r="BM452" s="260">
        <v>9.67</v>
      </c>
      <c r="BN452" s="260">
        <v>2.1274000000000002</v>
      </c>
      <c r="BO452" s="260">
        <v>7.0403959091550297</v>
      </c>
      <c r="BP452" s="68">
        <f t="shared" si="1709"/>
        <v>0.49451740865904925</v>
      </c>
      <c r="BQ452" s="68">
        <f t="shared" si="1710"/>
        <v>2.2449147203849908</v>
      </c>
      <c r="BR452" s="260">
        <v>1.6809524679083301</v>
      </c>
      <c r="BS452" s="260">
        <v>2.2128629552497601</v>
      </c>
      <c r="BT452" s="68">
        <f t="shared" si="1711"/>
        <v>3.0327286801697963E-2</v>
      </c>
      <c r="BU452" s="68">
        <f t="shared" si="1712"/>
        <v>1.295750754898318</v>
      </c>
      <c r="BV452" s="260">
        <v>1.1365805666156601</v>
      </c>
      <c r="BW452" s="69">
        <f t="shared" si="1713"/>
        <v>28.641830278714536</v>
      </c>
      <c r="BX452" s="260">
        <v>0</v>
      </c>
      <c r="BY452" s="260">
        <v>0</v>
      </c>
      <c r="BZ452" s="263">
        <f t="shared" si="1714"/>
        <v>0</v>
      </c>
      <c r="CA452" s="263">
        <f t="shared" si="1715"/>
        <v>0</v>
      </c>
      <c r="CB452" s="260">
        <v>0</v>
      </c>
      <c r="CC452" s="264">
        <f t="shared" si="1716"/>
        <v>0</v>
      </c>
      <c r="CD452" s="260">
        <v>0</v>
      </c>
      <c r="CE452" s="260">
        <v>0</v>
      </c>
      <c r="CF452" s="263">
        <f t="shared" si="1717"/>
        <v>0</v>
      </c>
      <c r="CG452" s="263">
        <f t="shared" si="1718"/>
        <v>0</v>
      </c>
      <c r="CH452" s="260">
        <v>0</v>
      </c>
      <c r="CI452" s="69">
        <f t="shared" si="1719"/>
        <v>0</v>
      </c>
      <c r="CJ452" s="260">
        <v>945.17434663735025</v>
      </c>
      <c r="CK452" s="260">
        <v>207.93837407090169</v>
      </c>
      <c r="CL452" s="260">
        <v>74.77921330272207</v>
      </c>
      <c r="CM452" s="260">
        <v>34.471466962601369</v>
      </c>
      <c r="CN452" s="260">
        <v>459.46603562297264</v>
      </c>
      <c r="CO452" s="265">
        <f t="shared" si="1720"/>
        <v>32.272894342157599</v>
      </c>
      <c r="CP452" s="266">
        <f t="shared" si="1721"/>
        <v>146.5062590508123</v>
      </c>
      <c r="CQ452" s="260">
        <v>181.97464519285438</v>
      </c>
      <c r="CR452" s="265">
        <f t="shared" si="1722"/>
        <v>2.4939625123680695</v>
      </c>
      <c r="CS452" s="265">
        <f t="shared" si="1723"/>
        <v>106.55598139125667</v>
      </c>
      <c r="CT452" s="260">
        <v>93.466631023082854</v>
      </c>
      <c r="CU452" s="267">
        <f t="shared" si="1612"/>
        <v>2355.3590950198604</v>
      </c>
      <c r="CV452" s="260">
        <v>114.52390000000017</v>
      </c>
      <c r="CW452" s="260">
        <v>12.3509334557665</v>
      </c>
      <c r="CX452" s="68">
        <f t="shared" si="1724"/>
        <v>0.16926954301127989</v>
      </c>
      <c r="CY452" s="68">
        <f t="shared" si="1725"/>
        <v>7.2321384887578972</v>
      </c>
      <c r="CZ452" s="260">
        <v>6.3437416727883296</v>
      </c>
      <c r="DA452" s="69">
        <f t="shared" si="1726"/>
        <v>159.86229015426599</v>
      </c>
      <c r="DB452" s="260">
        <v>2.9348000000000032</v>
      </c>
      <c r="DC452" s="260">
        <v>0.31650615728231102</v>
      </c>
      <c r="DD452" s="68">
        <f t="shared" si="1727"/>
        <v>4.3377168855540729E-3</v>
      </c>
      <c r="DE452" s="68">
        <f t="shared" si="1728"/>
        <v>0.18533144642128635</v>
      </c>
      <c r="DF452" s="260">
        <v>0.16256530786411599</v>
      </c>
      <c r="DG452" s="69">
        <f t="shared" si="1729"/>
        <v>4.0966457581757156</v>
      </c>
      <c r="DH452" s="260">
        <v>394.22987744606974</v>
      </c>
      <c r="DI452" s="260">
        <v>86.730573038135347</v>
      </c>
      <c r="DJ452" s="260">
        <v>5.9717199400999972</v>
      </c>
      <c r="DK452" s="260">
        <v>286.99935078073878</v>
      </c>
      <c r="DL452" s="68">
        <f t="shared" si="1730"/>
        <v>20.15883439883909</v>
      </c>
      <c r="DM452" s="68">
        <f t="shared" si="1731"/>
        <v>91.513186988647917</v>
      </c>
      <c r="DN452" s="260">
        <v>83.464643998783203</v>
      </c>
      <c r="DO452" s="68">
        <f t="shared" si="1732"/>
        <v>1.1438829460033237</v>
      </c>
      <c r="DP452" s="68">
        <f t="shared" si="1733"/>
        <v>48.873056152063498</v>
      </c>
      <c r="DQ452" s="260">
        <v>42.869483690102399</v>
      </c>
      <c r="DR452" s="264">
        <f t="shared" si="1734"/>
        <v>1080.3187786727153</v>
      </c>
      <c r="DS452" s="260">
        <v>164.98</v>
      </c>
      <c r="DT452" s="260">
        <v>36.2956</v>
      </c>
      <c r="DU452" s="260">
        <v>120.11628925464299</v>
      </c>
      <c r="DV452" s="68">
        <f t="shared" si="1735"/>
        <v>8.4369681572461239</v>
      </c>
      <c r="DW452" s="68">
        <f t="shared" si="1736"/>
        <v>38.300520224313971</v>
      </c>
      <c r="DX452" s="260">
        <v>3.1102542822500001</v>
      </c>
      <c r="DY452" s="260">
        <v>2.05912615025</v>
      </c>
      <c r="DZ452" s="260">
        <v>0</v>
      </c>
      <c r="EA452" s="260">
        <v>35.218295143079601</v>
      </c>
      <c r="EB452" s="68">
        <f t="shared" si="1737"/>
        <v>0.48266673493590595</v>
      </c>
      <c r="EC452" s="68">
        <f t="shared" si="1738"/>
        <v>20.622213594210834</v>
      </c>
      <c r="ED452" s="267">
        <v>18.0889782415111</v>
      </c>
      <c r="EE452" s="69">
        <f t="shared" si="1739"/>
        <v>455.84225168608043</v>
      </c>
      <c r="EF452" s="260">
        <v>767.02149634920602</v>
      </c>
      <c r="EG452" s="260">
        <v>168.7447291968254</v>
      </c>
      <c r="EH452" s="260">
        <v>975.0945127113024</v>
      </c>
      <c r="EI452" s="260">
        <v>558.44208946545189</v>
      </c>
      <c r="EJ452" s="268">
        <f t="shared" si="1740"/>
        <v>39.224972364053336</v>
      </c>
      <c r="EK452" s="266">
        <f t="shared" si="1741"/>
        <v>178.0659615311329</v>
      </c>
      <c r="EL452" s="260">
        <v>266.30419421046838</v>
      </c>
      <c r="EM452" s="268">
        <f t="shared" si="1742"/>
        <v>3.6496989816544692</v>
      </c>
      <c r="EN452" s="268">
        <f t="shared" si="1743"/>
        <v>155.93548613671661</v>
      </c>
      <c r="EO452" s="269">
        <f t="shared" si="1744"/>
        <v>2735.6070219332537</v>
      </c>
      <c r="EP452" s="69">
        <f t="shared" si="1745"/>
        <v>3446.8648476358999</v>
      </c>
      <c r="EQ452" s="260">
        <v>202.62</v>
      </c>
      <c r="ER452" s="260">
        <v>44.5764</v>
      </c>
      <c r="ES452" s="260">
        <v>147.520684499792</v>
      </c>
      <c r="ET452" s="68">
        <f t="shared" si="1746"/>
        <v>10.36185287926539</v>
      </c>
      <c r="EU452" s="68">
        <f t="shared" si="1747"/>
        <v>47.038740500972672</v>
      </c>
      <c r="EV452" s="260">
        <v>14.55739868765</v>
      </c>
      <c r="EW452" s="260">
        <v>44.138576375685197</v>
      </c>
      <c r="EX452" s="68">
        <f t="shared" si="1748"/>
        <v>0.60491918922876564</v>
      </c>
      <c r="EY452" s="68">
        <f t="shared" si="1749"/>
        <v>25.845519951087972</v>
      </c>
      <c r="EZ452" s="260">
        <v>22.670652978156401</v>
      </c>
      <c r="FA452" s="69">
        <f t="shared" si="1750"/>
        <v>571.30045504954035</v>
      </c>
      <c r="FB452" s="260">
        <v>0.83333333333333348</v>
      </c>
      <c r="FC452" s="260">
        <v>8.9871586162120806E-2</v>
      </c>
      <c r="FD452" s="68">
        <f t="shared" si="1751"/>
        <v>1.2316900883518657E-3</v>
      </c>
      <c r="FE452" s="68">
        <f t="shared" si="1752"/>
        <v>5.2624666763574489E-2</v>
      </c>
      <c r="FF452" s="260">
        <v>4.6160245974772703E-2</v>
      </c>
      <c r="FG452" s="69">
        <f t="shared" si="1753"/>
        <v>1.1632381985642724</v>
      </c>
      <c r="FH452" s="260">
        <v>628.58282666666605</v>
      </c>
      <c r="FI452" s="260">
        <v>67.790082800163304</v>
      </c>
      <c r="FJ452" s="68">
        <f t="shared" si="1754"/>
        <v>0.92906308477623811</v>
      </c>
      <c r="FK452" s="68">
        <f t="shared" si="1755"/>
        <v>39.694754143966826</v>
      </c>
      <c r="FL452" s="260">
        <v>34.8185</v>
      </c>
      <c r="FM452" s="69">
        <f t="shared" si="1756"/>
        <v>877.42969136019519</v>
      </c>
      <c r="FN452" s="260">
        <v>0</v>
      </c>
      <c r="FO452" s="260">
        <v>0</v>
      </c>
      <c r="FP452" s="68">
        <f t="shared" si="1757"/>
        <v>0</v>
      </c>
      <c r="FQ452" s="68">
        <f t="shared" si="1758"/>
        <v>0</v>
      </c>
      <c r="FR452" s="260">
        <v>0</v>
      </c>
      <c r="FS452" s="264">
        <f t="shared" si="1759"/>
        <v>0</v>
      </c>
      <c r="FT452" s="270">
        <f t="shared" si="1613"/>
        <v>13523.353270287726</v>
      </c>
      <c r="FU452" s="271">
        <f t="shared" si="1614"/>
        <v>4516.3859967384888</v>
      </c>
      <c r="FV452" s="272">
        <f t="shared" si="1760"/>
        <v>1130.2729126430402</v>
      </c>
      <c r="FW452" s="272">
        <f t="shared" si="1615"/>
        <v>130.44914079438445</v>
      </c>
      <c r="FX452" s="272">
        <f t="shared" si="1616"/>
        <v>698.31183333333502</v>
      </c>
      <c r="FY452" s="272">
        <f t="shared" si="1617"/>
        <v>0</v>
      </c>
      <c r="FZ452" s="272">
        <f t="shared" si="1618"/>
        <v>0</v>
      </c>
      <c r="GA452" s="272">
        <f t="shared" si="1619"/>
        <v>114.52390000000017</v>
      </c>
      <c r="GB452" s="272">
        <f t="shared" si="1620"/>
        <v>2.9348000000000032</v>
      </c>
      <c r="GC452" s="272">
        <f t="shared" si="1621"/>
        <v>628.58282666666605</v>
      </c>
      <c r="GD452" s="272">
        <f t="shared" si="1622"/>
        <v>0</v>
      </c>
      <c r="GE452" s="272">
        <f t="shared" si="1623"/>
        <v>2466.558239564522</v>
      </c>
      <c r="GF452" s="273">
        <f t="shared" si="1624"/>
        <v>959.51986592850778</v>
      </c>
      <c r="GG452" s="273">
        <f t="shared" si="1625"/>
        <v>173.25105074701204</v>
      </c>
      <c r="GH452" s="272">
        <f t="shared" si="1761"/>
        <v>1044.8044241326756</v>
      </c>
      <c r="GI452" s="274">
        <f t="shared" si="1762"/>
        <v>746.38307991767363</v>
      </c>
      <c r="GJ452" s="275">
        <f t="shared" si="1626"/>
        <v>14.31904463273832</v>
      </c>
      <c r="GK452" s="271">
        <f t="shared" si="1763"/>
        <v>10732.824073873111</v>
      </c>
      <c r="GL452" s="276">
        <f t="shared" si="1764"/>
        <v>13523.358333080121</v>
      </c>
      <c r="GM452" s="272">
        <f t="shared" si="1765"/>
        <v>6222.2889425846706</v>
      </c>
      <c r="GN452" s="272">
        <f t="shared" si="1766"/>
        <v>318.01923617413485</v>
      </c>
      <c r="GO452" s="277">
        <f t="shared" si="1767"/>
        <v>0.57974386794726041</v>
      </c>
      <c r="GP452" s="278">
        <f t="shared" si="1768"/>
        <v>2.96305272484889E-2</v>
      </c>
      <c r="GQ452" s="279">
        <f t="shared" si="1769"/>
        <v>1.0845972568334674</v>
      </c>
      <c r="GR452" s="280">
        <f t="shared" si="1770"/>
        <v>10732.824073873111</v>
      </c>
      <c r="GS452" s="272">
        <f t="shared" si="1771"/>
        <v>6222.2889425846706</v>
      </c>
      <c r="GT452" s="272">
        <f t="shared" si="1627"/>
        <v>318.01923617413485</v>
      </c>
      <c r="GU452" s="73">
        <f t="shared" si="1772"/>
        <v>0.57974386794726041</v>
      </c>
      <c r="GV452" s="74">
        <f t="shared" si="1773"/>
        <v>2.96305272484889E-2</v>
      </c>
      <c r="GW452" s="279">
        <f t="shared" si="1774"/>
        <v>1.0845972568334674</v>
      </c>
      <c r="GX452" s="280">
        <f t="shared" si="1775"/>
        <v>9252.5395961334943</v>
      </c>
      <c r="GY452" s="272">
        <f t="shared" si="1628"/>
        <v>5711.6611155401588</v>
      </c>
      <c r="GZ452" s="272">
        <f t="shared" si="1629"/>
        <v>222.04862111515445</v>
      </c>
      <c r="HA452" s="73">
        <f t="shared" si="1776"/>
        <v>0.61730739503422183</v>
      </c>
      <c r="HB452" s="74">
        <f t="shared" si="1777"/>
        <v>2.3998667480217586E-2</v>
      </c>
      <c r="HC452" s="279">
        <f t="shared" si="1778"/>
        <v>1.0889095873146106</v>
      </c>
      <c r="HD452" s="280">
        <f t="shared" si="1779"/>
        <v>9848.2543638591578</v>
      </c>
      <c r="HE452" s="272">
        <f t="shared" si="1630"/>
        <v>6160.7786227717997</v>
      </c>
      <c r="HF452" s="272">
        <f t="shared" si="1631"/>
        <v>236.71289169456608</v>
      </c>
      <c r="HG452" s="73">
        <f t="shared" si="1780"/>
        <v>0.62557062349856118</v>
      </c>
      <c r="HH452" s="74">
        <f t="shared" si="1781"/>
        <v>2.4036025365393513E-2</v>
      </c>
      <c r="HI452" s="281">
        <f t="shared" si="1782"/>
        <v>1.0900557784755995</v>
      </c>
      <c r="HJ452" s="72">
        <f t="shared" si="1632"/>
        <v>4.1253741260917769</v>
      </c>
      <c r="HK452" s="73">
        <f t="shared" si="1783"/>
        <v>4.1253741260917769</v>
      </c>
      <c r="HL452" s="73">
        <f t="shared" si="1633"/>
        <v>3.5706434277633394</v>
      </c>
      <c r="HM452" s="74">
        <f t="shared" si="1784"/>
        <v>3.8045126780355374</v>
      </c>
      <c r="HN452" s="75"/>
      <c r="HO452" s="75"/>
      <c r="HP452" s="76">
        <f t="shared" si="1785"/>
        <v>449.11750723164079</v>
      </c>
      <c r="HQ452" s="77">
        <f t="shared" si="1786"/>
        <v>511.10021440467949</v>
      </c>
      <c r="HR452" s="77">
        <f t="shared" si="1787"/>
        <v>14.664270579411651</v>
      </c>
      <c r="HS452" s="77">
        <f t="shared" si="1788"/>
        <v>16.934299665104575</v>
      </c>
      <c r="HT452" s="282">
        <f t="shared" si="1789"/>
        <v>595.7147677256628</v>
      </c>
      <c r="HU452" s="73">
        <f t="shared" si="1844"/>
        <v>0.75391367070904536</v>
      </c>
      <c r="HV452" s="74">
        <f t="shared" si="1845"/>
        <v>2.4616261630372754E-2</v>
      </c>
      <c r="HW452" s="279">
        <f t="shared" si="1605"/>
        <v>1.107858222994937</v>
      </c>
      <c r="HX452" s="76">
        <f t="shared" si="1790"/>
        <v>1571.3981423159312</v>
      </c>
      <c r="HY452" s="77">
        <f t="shared" si="1791"/>
        <v>1788.2667999369528</v>
      </c>
      <c r="HZ452" s="77">
        <f t="shared" si="1634"/>
        <v>67.117754916578804</v>
      </c>
      <c r="IA452" s="77">
        <f t="shared" si="1792"/>
        <v>77.507583377665199</v>
      </c>
      <c r="IB452" s="282">
        <f t="shared" si="1793"/>
        <v>2124.8537337474572</v>
      </c>
      <c r="IC452" s="73">
        <f t="shared" si="1846"/>
        <v>0.7395323816216588</v>
      </c>
      <c r="ID452" s="74">
        <f t="shared" si="1847"/>
        <v>3.1587000013505812E-2</v>
      </c>
      <c r="IE452" s="279">
        <f t="shared" si="1854"/>
        <v>1.1069525315896958</v>
      </c>
      <c r="IF452" s="76">
        <f t="shared" si="1635"/>
        <v>61.510319812870982</v>
      </c>
      <c r="IG452" s="77">
        <f t="shared" si="1794"/>
        <v>69.999359050245303</v>
      </c>
      <c r="IH452" s="77">
        <f t="shared" si="1636"/>
        <v>81.306344479568764</v>
      </c>
      <c r="II452" s="77">
        <f t="shared" si="1795"/>
        <v>93.89256660500601</v>
      </c>
      <c r="IJ452" s="282">
        <f t="shared" si="1796"/>
        <v>884.56971001395391</v>
      </c>
      <c r="IK452" s="73">
        <f t="shared" si="1637"/>
        <v>6.9536995350994626E-2</v>
      </c>
      <c r="IL452" s="74">
        <f t="shared" si="1638"/>
        <v>9.191626568163426E-2</v>
      </c>
      <c r="IM452" s="279">
        <f t="shared" si="1797"/>
        <v>1.0238254386559078</v>
      </c>
      <c r="IN452" s="76">
        <f t="shared" si="1639"/>
        <v>16.117011879845638</v>
      </c>
      <c r="IO452" s="77">
        <f t="shared" si="1798"/>
        <v>18.341320689383135</v>
      </c>
      <c r="IP452" s="77">
        <f t="shared" si="1640"/>
        <v>0.52484469546074719</v>
      </c>
      <c r="IQ452" s="77">
        <f t="shared" si="1799"/>
        <v>0.60609065431807085</v>
      </c>
      <c r="IR452" s="282">
        <f t="shared" si="1800"/>
        <v>22.731611332313125</v>
      </c>
      <c r="IS452" s="73">
        <f t="shared" si="1606"/>
        <v>0.70901317307564582</v>
      </c>
      <c r="IT452" s="74">
        <f t="shared" si="1607"/>
        <v>2.3088758988003513E-2</v>
      </c>
      <c r="IU452" s="279">
        <f t="shared" si="1608"/>
        <v>1.1014250479075127</v>
      </c>
      <c r="IV452" s="76">
        <f t="shared" si="1641"/>
        <v>0</v>
      </c>
      <c r="IW452" s="77">
        <f t="shared" si="1801"/>
        <v>0</v>
      </c>
      <c r="IX452" s="77">
        <f t="shared" si="1802"/>
        <v>0</v>
      </c>
      <c r="IY452" s="77">
        <f t="shared" si="1803"/>
        <v>0</v>
      </c>
      <c r="IZ452" s="282">
        <f t="shared" si="1804"/>
        <v>0</v>
      </c>
      <c r="JA452" s="283"/>
      <c r="JB452" s="284"/>
      <c r="JC452" s="285"/>
      <c r="JD452" s="76">
        <f t="shared" si="1642"/>
        <v>0</v>
      </c>
      <c r="JE452" s="77">
        <f t="shared" si="1805"/>
        <v>0</v>
      </c>
      <c r="JF452" s="77">
        <f t="shared" si="1643"/>
        <v>0</v>
      </c>
      <c r="JG452" s="77">
        <f t="shared" si="1806"/>
        <v>0</v>
      </c>
      <c r="JH452" s="282">
        <f t="shared" si="1807"/>
        <v>0</v>
      </c>
      <c r="JI452" s="283"/>
      <c r="JJ452" s="284"/>
      <c r="JK452" s="285"/>
      <c r="JL452" s="76">
        <f t="shared" si="1644"/>
        <v>1461.848654047576</v>
      </c>
      <c r="JM452" s="77">
        <f t="shared" si="1808"/>
        <v>1663.598386792682</v>
      </c>
      <c r="JN452" s="77">
        <f t="shared" si="1645"/>
        <v>69.238323817127039</v>
      </c>
      <c r="JO452" s="77">
        <f t="shared" si="1809"/>
        <v>79.956416344018308</v>
      </c>
      <c r="JP452" s="282">
        <f t="shared" si="1810"/>
        <v>1869.3326150951275</v>
      </c>
      <c r="JQ452" s="73">
        <f t="shared" si="1646"/>
        <v>0.78201634221911054</v>
      </c>
      <c r="JR452" s="74">
        <f t="shared" si="1647"/>
        <v>3.7039060495717938E-2</v>
      </c>
      <c r="JS452" s="279">
        <f t="shared" si="1848"/>
        <v>1.1136597219543964</v>
      </c>
      <c r="JT452" s="76">
        <f t="shared" si="1648"/>
        <v>8.8232089562846348</v>
      </c>
      <c r="JU452" s="77">
        <f t="shared" si="1811"/>
        <v>10.040900024341477</v>
      </c>
      <c r="JV452" s="77">
        <f t="shared" si="1649"/>
        <v>0.16926954301127989</v>
      </c>
      <c r="JW452" s="77">
        <f t="shared" si="1812"/>
        <v>0.19547246826942602</v>
      </c>
      <c r="JX452" s="282">
        <f t="shared" si="1813"/>
        <v>126.87483345576666</v>
      </c>
      <c r="JY452" s="73">
        <f t="shared" si="1855"/>
        <v>6.9542624931687003E-2</v>
      </c>
      <c r="JZ452" s="74">
        <f t="shared" si="1856"/>
        <v>1.3341459326549076E-3</v>
      </c>
      <c r="KA452" s="279">
        <f t="shared" si="1857"/>
        <v>1.0098041034571972</v>
      </c>
      <c r="KB452" s="76">
        <f t="shared" si="1650"/>
        <v>0.22610436463396935</v>
      </c>
      <c r="KC452" s="77">
        <f t="shared" si="1814"/>
        <v>0.25730902799710348</v>
      </c>
      <c r="KD452" s="77">
        <f t="shared" si="1651"/>
        <v>4.3377168855540729E-3</v>
      </c>
      <c r="KE452" s="77">
        <f t="shared" si="1815"/>
        <v>5.0091954594378438E-3</v>
      </c>
      <c r="KF452" s="282">
        <f t="shared" si="1816"/>
        <v>3.2513061572823139</v>
      </c>
      <c r="KG452" s="73">
        <f t="shared" si="1858"/>
        <v>6.9542624931687266E-2</v>
      </c>
      <c r="KH452" s="74">
        <f t="shared" si="1859"/>
        <v>1.3341459326549126E-3</v>
      </c>
      <c r="KI452" s="279">
        <f t="shared" si="1860"/>
        <v>1.0098041034571972</v>
      </c>
      <c r="KJ452" s="76">
        <f t="shared" si="1652"/>
        <v>652.23166711587305</v>
      </c>
      <c r="KK452" s="77">
        <f t="shared" si="1817"/>
        <v>742.24615949453471</v>
      </c>
      <c r="KL452" s="77">
        <f t="shared" si="1653"/>
        <v>21.302717344842414</v>
      </c>
      <c r="KM452" s="77">
        <f t="shared" si="1818"/>
        <v>24.600377989824022</v>
      </c>
      <c r="KN452" s="282">
        <f t="shared" si="1819"/>
        <v>857.39585608945663</v>
      </c>
      <c r="KO452" s="73">
        <f t="shared" si="1654"/>
        <v>0.76071240895736525</v>
      </c>
      <c r="KP452" s="74">
        <f t="shared" si="1655"/>
        <v>2.484583660341343E-2</v>
      </c>
      <c r="KQ452" s="279">
        <f t="shared" si="1656"/>
        <v>1.1088320550664144</v>
      </c>
      <c r="KR452" s="76">
        <f t="shared" si="1657"/>
        <v>273.16133525860027</v>
      </c>
      <c r="KS452" s="77">
        <f t="shared" si="1820"/>
        <v>310.86033113763966</v>
      </c>
      <c r="KT452" s="77">
        <f t="shared" si="1658"/>
        <v>8.9196348921820299</v>
      </c>
      <c r="KU452" s="77">
        <f t="shared" si="1821"/>
        <v>10.300394373491809</v>
      </c>
      <c r="KV452" s="282">
        <f t="shared" si="1822"/>
        <v>361.77956483022257</v>
      </c>
      <c r="KW452" s="73">
        <f t="shared" si="1590"/>
        <v>0.75504910120280166</v>
      </c>
      <c r="KX452" s="74">
        <f t="shared" si="1591"/>
        <v>2.4654888665057335E-2</v>
      </c>
      <c r="KY452" s="279">
        <f t="shared" si="1592"/>
        <v>1.1080209032223496</v>
      </c>
      <c r="KZ452" s="76">
        <f t="shared" si="1659"/>
        <v>1343.2479917008077</v>
      </c>
      <c r="LA452" s="77">
        <f t="shared" si="1823"/>
        <v>1528.6296470354362</v>
      </c>
      <c r="LB452" s="77">
        <f t="shared" si="1660"/>
        <v>42.874671345707803</v>
      </c>
      <c r="LC452" s="77">
        <f t="shared" si="1824"/>
        <v>49.511670470023375</v>
      </c>
      <c r="LD452" s="286">
        <f t="shared" si="1825"/>
        <v>2735.6070219332537</v>
      </c>
      <c r="LE452" s="73">
        <f t="shared" si="1661"/>
        <v>0.49102374022696221</v>
      </c>
      <c r="LF452" s="74">
        <f t="shared" si="1662"/>
        <v>1.5672818135774584E-2</v>
      </c>
      <c r="LG452" s="279">
        <f t="shared" si="1663"/>
        <v>1.0701923386361409</v>
      </c>
      <c r="LH452" s="76">
        <f t="shared" si="1664"/>
        <v>336.11519775151396</v>
      </c>
      <c r="LI452" s="77">
        <f t="shared" si="1826"/>
        <v>382.50245619320037</v>
      </c>
      <c r="LJ452" s="77">
        <f t="shared" si="1665"/>
        <v>10.966772068494155</v>
      </c>
      <c r="LK452" s="77">
        <f t="shared" si="1827"/>
        <v>12.66442838469705</v>
      </c>
      <c r="LL452" s="282">
        <f t="shared" si="1828"/>
        <v>453.41305956312732</v>
      </c>
      <c r="LM452" s="73">
        <f t="shared" si="1849"/>
        <v>0.74130021326551065</v>
      </c>
      <c r="LN452" s="74">
        <f t="shared" si="1850"/>
        <v>2.4187155259843777E-2</v>
      </c>
      <c r="LO452" s="279">
        <f t="shared" si="1851"/>
        <v>1.106051014066997</v>
      </c>
      <c r="LP452" s="76">
        <f t="shared" si="1666"/>
        <v>6.4202093451560874E-2</v>
      </c>
      <c r="LQ452" s="77">
        <f t="shared" si="1829"/>
        <v>7.3062624368810794E-2</v>
      </c>
      <c r="LR452" s="77">
        <f t="shared" si="1667"/>
        <v>1.2316900883518657E-3</v>
      </c>
      <c r="LS452" s="77">
        <f t="shared" si="1830"/>
        <v>1.4223557140287345E-3</v>
      </c>
      <c r="LT452" s="282">
        <f t="shared" si="1831"/>
        <v>0.92320491949545436</v>
      </c>
      <c r="LU452" s="73">
        <f t="shared" si="1599"/>
        <v>6.9542624931687211E-2</v>
      </c>
      <c r="LV452" s="74">
        <f t="shared" si="1600"/>
        <v>1.3341459326549118E-3</v>
      </c>
      <c r="LW452" s="279">
        <f t="shared" si="1601"/>
        <v>1.0098041034571972</v>
      </c>
      <c r="LX452" s="76">
        <f t="shared" si="1668"/>
        <v>48.427600055639523</v>
      </c>
      <c r="LY452" s="77">
        <f t="shared" si="1832"/>
        <v>55.111093139318335</v>
      </c>
      <c r="LZ452" s="77">
        <f t="shared" si="1669"/>
        <v>0.92906308477623811</v>
      </c>
      <c r="MA452" s="77">
        <f t="shared" si="1833"/>
        <v>1.0728820502995997</v>
      </c>
      <c r="MB452" s="286">
        <f t="shared" si="1834"/>
        <v>696.37277092078978</v>
      </c>
      <c r="MC452" s="73">
        <f t="shared" si="1593"/>
        <v>6.9542638767459808E-2</v>
      </c>
      <c r="MD452" s="74">
        <f t="shared" si="1594"/>
        <v>1.3341461980883743E-3</v>
      </c>
      <c r="ME452" s="279">
        <f t="shared" si="1595"/>
        <v>1.0098041054077611</v>
      </c>
      <c r="MF452" s="76">
        <f t="shared" si="1670"/>
        <v>0</v>
      </c>
      <c r="MG452" s="77">
        <f t="shared" si="1835"/>
        <v>0</v>
      </c>
      <c r="MH452" s="77">
        <f t="shared" si="1671"/>
        <v>0</v>
      </c>
      <c r="MI452" s="77">
        <f t="shared" si="1836"/>
        <v>0</v>
      </c>
      <c r="MJ452" s="286">
        <f t="shared" si="1837"/>
        <v>0</v>
      </c>
      <c r="MK452" s="73"/>
      <c r="ML452" s="74"/>
      <c r="MM452" s="279"/>
      <c r="MN452" s="287">
        <f t="shared" si="1838"/>
        <v>1.0845953733072184</v>
      </c>
      <c r="MO452" s="288">
        <f t="shared" si="1838"/>
        <v>1.0845953733072184</v>
      </c>
      <c r="MP452" s="288">
        <f t="shared" si="1838"/>
        <v>1.0889058578763513</v>
      </c>
      <c r="MQ452" s="289">
        <f t="shared" si="1672"/>
        <v>1.0900521659035511</v>
      </c>
      <c r="MR452" s="290">
        <f t="shared" si="1839"/>
        <v>4.125366961911336</v>
      </c>
      <c r="MS452" s="291">
        <f t="shared" si="1602"/>
        <v>4.125366961911336</v>
      </c>
      <c r="MT452" s="291">
        <f t="shared" si="1673"/>
        <v>3.5706311985623431</v>
      </c>
      <c r="MU452" s="292">
        <f t="shared" si="1603"/>
        <v>3.8045000694365743</v>
      </c>
      <c r="MV452" s="359">
        <f t="shared" si="1674"/>
        <v>0.23386887087423119</v>
      </c>
      <c r="MW452" s="360">
        <f t="shared" si="1675"/>
        <v>0.83353525628704095</v>
      </c>
      <c r="MX452" s="360">
        <f t="shared" si="1676"/>
        <v>0.32086689247476152</v>
      </c>
      <c r="MY452" s="360">
        <f t="shared" si="1677"/>
        <v>8.9215428880508527E-3</v>
      </c>
      <c r="MZ452" s="360">
        <f t="shared" si="1678"/>
        <v>0</v>
      </c>
      <c r="NA452" s="360">
        <f t="shared" si="1679"/>
        <v>0</v>
      </c>
      <c r="NB452" s="360">
        <f t="shared" si="1680"/>
        <v>0.73779956579478767</v>
      </c>
      <c r="NC452" s="360">
        <f t="shared" si="1681"/>
        <v>4.5441184655573869E-2</v>
      </c>
      <c r="ND452" s="360">
        <f t="shared" si="1682"/>
        <v>1.2117649241486365E-3</v>
      </c>
      <c r="NE452" s="360">
        <f t="shared" si="1683"/>
        <v>0.33686317832917667</v>
      </c>
      <c r="NF452" s="360">
        <f t="shared" si="1684"/>
        <v>0.14204827979310522</v>
      </c>
      <c r="NG452" s="360">
        <f t="shared" si="1685"/>
        <v>1.0374444530738751</v>
      </c>
      <c r="NH452" s="360">
        <f t="shared" si="1686"/>
        <v>0.17774239796056643</v>
      </c>
      <c r="NI452" s="360">
        <f t="shared" si="1687"/>
        <v>4.0392164138287889E-4</v>
      </c>
      <c r="NJ452" s="360">
        <f t="shared" si="1688"/>
        <v>0.24921965321463543</v>
      </c>
      <c r="NK452" s="361">
        <f t="shared" si="1689"/>
        <v>0</v>
      </c>
      <c r="NL452" s="145">
        <f t="shared" si="1840"/>
        <v>4.125366961911336</v>
      </c>
      <c r="NM452" s="56">
        <f t="shared" si="1604"/>
        <v>4.125366961911336</v>
      </c>
      <c r="NN452" s="56">
        <f t="shared" si="1841"/>
        <v>3.5706311985623431</v>
      </c>
      <c r="NO452" s="58">
        <f t="shared" si="1596"/>
        <v>3.8045000694365743</v>
      </c>
      <c r="NP452" s="55">
        <f t="shared" si="1690"/>
        <v>1.0845953733072184</v>
      </c>
      <c r="NQ452" s="56">
        <f t="shared" si="1597"/>
        <v>1.0845953733072184</v>
      </c>
      <c r="NR452" s="56">
        <f t="shared" si="1691"/>
        <v>1.0889058578763513</v>
      </c>
      <c r="NS452" s="61">
        <f t="shared" si="1598"/>
        <v>1.0900521659035511</v>
      </c>
      <c r="NT452" s="41"/>
      <c r="NU452" s="86">
        <f t="shared" si="1852"/>
        <v>0</v>
      </c>
      <c r="NV452" s="86">
        <f t="shared" si="1852"/>
        <v>0</v>
      </c>
      <c r="NW452" s="86">
        <f t="shared" si="1852"/>
        <v>0</v>
      </c>
      <c r="NX452" s="86">
        <f t="shared" si="1842"/>
        <v>0</v>
      </c>
      <c r="NY452" s="87">
        <f t="shared" si="1853"/>
        <v>0</v>
      </c>
      <c r="NZ452" s="87">
        <f t="shared" si="1853"/>
        <v>0</v>
      </c>
      <c r="OA452" s="87">
        <f t="shared" si="1853"/>
        <v>0</v>
      </c>
      <c r="OB452" s="87">
        <f t="shared" si="1843"/>
        <v>0</v>
      </c>
      <c r="OC452" s="26"/>
    </row>
    <row r="453" spans="1:393" thickBot="1" x14ac:dyDescent="0.35">
      <c r="A453" s="136" t="s">
        <v>1004</v>
      </c>
      <c r="B453" s="137" t="s">
        <v>1005</v>
      </c>
      <c r="C453" s="133" t="s">
        <v>100</v>
      </c>
      <c r="D453" s="64">
        <f>VLOOKUP(B453,[1]УсіТ_1!$A$10:$G$556,6,FALSE)</f>
        <v>4426.8999999999996</v>
      </c>
      <c r="E453" s="64">
        <f>VLOOKUP(B453,[1]УсіТ_1!$A$10:$G$556,7,FALSE)</f>
        <v>0</v>
      </c>
      <c r="F453" s="38">
        <v>928</v>
      </c>
      <c r="G453" s="38"/>
      <c r="H453" s="39"/>
      <c r="I453" s="256">
        <v>3.8818000000000001</v>
      </c>
      <c r="J453" s="62">
        <v>3.8818000000000001</v>
      </c>
      <c r="K453" s="257">
        <f t="shared" si="1692"/>
        <v>3.2391000000000005</v>
      </c>
      <c r="L453" s="293">
        <f t="shared" si="1693"/>
        <v>3.4886000000000004</v>
      </c>
      <c r="M453" s="63">
        <v>0.2495</v>
      </c>
      <c r="N453" s="63">
        <v>0.64800000000000002</v>
      </c>
      <c r="O453" s="63">
        <v>0.39319999999999999</v>
      </c>
      <c r="P453" s="63">
        <v>2.0199999999999999E-2</v>
      </c>
      <c r="Q453" s="63">
        <v>0</v>
      </c>
      <c r="R453" s="63">
        <v>0</v>
      </c>
      <c r="S453" s="63">
        <v>0.66679999999999995</v>
      </c>
      <c r="T453" s="63">
        <v>3.4099999999999998E-2</v>
      </c>
      <c r="U453" s="63">
        <v>8.0000000000000004E-4</v>
      </c>
      <c r="V453" s="63">
        <v>0.04</v>
      </c>
      <c r="W453" s="63">
        <v>0.16819999999999999</v>
      </c>
      <c r="X453" s="63">
        <v>1.2485999999999999</v>
      </c>
      <c r="Y453" s="63">
        <v>0.1547</v>
      </c>
      <c r="Z453" s="63">
        <v>2.0000000000000001E-4</v>
      </c>
      <c r="AA453" s="63">
        <v>0.25750000000000001</v>
      </c>
      <c r="AB453" s="259">
        <v>0</v>
      </c>
      <c r="AC453" s="144">
        <v>399.15</v>
      </c>
      <c r="AD453" s="70">
        <v>87.813000000000002</v>
      </c>
      <c r="AE453" s="70">
        <v>290.60744851491501</v>
      </c>
      <c r="AF453" s="68">
        <f t="shared" si="1694"/>
        <v>20.412267183687629</v>
      </c>
      <c r="AG453" s="68">
        <f t="shared" si="1695"/>
        <v>92.663672248362829</v>
      </c>
      <c r="AH453" s="71">
        <v>13.732001455000001</v>
      </c>
      <c r="AI453" s="71">
        <v>85.338727575322196</v>
      </c>
      <c r="AJ453" s="68">
        <f t="shared" si="1696"/>
        <v>1.1695672614197907</v>
      </c>
      <c r="AK453" s="68">
        <f t="shared" si="1697"/>
        <v>49.970433286640215</v>
      </c>
      <c r="AL453" s="71">
        <v>43.8320588772619</v>
      </c>
      <c r="AM453" s="69">
        <f t="shared" si="1698"/>
        <v>1104.5678837069988</v>
      </c>
      <c r="AN453" s="260">
        <v>1013.79</v>
      </c>
      <c r="AO453" s="71">
        <v>223.03380000000001</v>
      </c>
      <c r="AP453" s="71">
        <v>738.10578787407201</v>
      </c>
      <c r="AQ453" s="68">
        <f t="shared" si="1699"/>
        <v>51.844550540274817</v>
      </c>
      <c r="AR453" s="68">
        <f t="shared" si="1700"/>
        <v>235.35388773310234</v>
      </c>
      <c r="AS453" s="71">
        <v>80.213876518808306</v>
      </c>
      <c r="AT453" s="261">
        <f t="shared" si="1609"/>
        <v>17.396583102829577</v>
      </c>
      <c r="AU453" s="71">
        <v>221.638803522845</v>
      </c>
      <c r="AV453" s="68">
        <f t="shared" si="1701"/>
        <v>3.0375598022805907</v>
      </c>
      <c r="AW453" s="68">
        <f t="shared" si="1702"/>
        <v>129.78148795801599</v>
      </c>
      <c r="AX453" s="71">
        <v>113.839113395786</v>
      </c>
      <c r="AY453" s="69">
        <f t="shared" si="1703"/>
        <v>2868.7456575738138</v>
      </c>
      <c r="AZ453" s="260">
        <v>214</v>
      </c>
      <c r="BA453" s="260">
        <v>1090.7936666666701</v>
      </c>
      <c r="BB453" s="260">
        <v>113.754196666667</v>
      </c>
      <c r="BC453" s="262">
        <f t="shared" si="1704"/>
        <v>91.003357333333611</v>
      </c>
      <c r="BD453" s="262">
        <f t="shared" si="1610"/>
        <v>22.750839333333388</v>
      </c>
      <c r="BE453" s="260">
        <v>42.696780666666697</v>
      </c>
      <c r="BF453" s="262">
        <f t="shared" si="1705"/>
        <v>34.157424533333362</v>
      </c>
      <c r="BG453" s="262">
        <f t="shared" si="1611"/>
        <v>8.5393561333333352</v>
      </c>
      <c r="BH453" s="260">
        <v>134.49756090634537</v>
      </c>
      <c r="BI453" s="263">
        <f t="shared" si="1706"/>
        <v>78.755584778954159</v>
      </c>
      <c r="BJ453" s="68">
        <f t="shared" si="1707"/>
        <v>1.8432890722214634</v>
      </c>
      <c r="BK453" s="260">
        <v>69.081253780771576</v>
      </c>
      <c r="BL453" s="69">
        <f t="shared" si="1708"/>
        <v>1740.9881504245448</v>
      </c>
      <c r="BM453" s="260">
        <v>31.17</v>
      </c>
      <c r="BN453" s="260">
        <v>6.8574000000000002</v>
      </c>
      <c r="BO453" s="260">
        <v>22.693809771288802</v>
      </c>
      <c r="BP453" s="68">
        <f t="shared" si="1709"/>
        <v>1.5940131983353254</v>
      </c>
      <c r="BQ453" s="68">
        <f t="shared" si="1710"/>
        <v>7.2361935712926897</v>
      </c>
      <c r="BR453" s="260">
        <v>3.4250408049583401</v>
      </c>
      <c r="BS453" s="260">
        <v>6.91791034276822</v>
      </c>
      <c r="BT453" s="68">
        <f t="shared" si="1711"/>
        <v>9.4809961247638463E-2</v>
      </c>
      <c r="BU453" s="68">
        <f t="shared" si="1712"/>
        <v>4.0508100728493028</v>
      </c>
      <c r="BV453" s="260">
        <v>3.55320804595077</v>
      </c>
      <c r="BW453" s="69">
        <f t="shared" si="1713"/>
        <v>89.540842757959354</v>
      </c>
      <c r="BX453" s="260">
        <v>0</v>
      </c>
      <c r="BY453" s="260">
        <v>0</v>
      </c>
      <c r="BZ453" s="263">
        <f t="shared" si="1714"/>
        <v>0</v>
      </c>
      <c r="CA453" s="263">
        <f t="shared" si="1715"/>
        <v>0</v>
      </c>
      <c r="CB453" s="260">
        <v>0</v>
      </c>
      <c r="CC453" s="264">
        <f t="shared" si="1716"/>
        <v>0</v>
      </c>
      <c r="CD453" s="260">
        <v>0</v>
      </c>
      <c r="CE453" s="260">
        <v>0</v>
      </c>
      <c r="CF453" s="263">
        <f t="shared" si="1717"/>
        <v>0</v>
      </c>
      <c r="CG453" s="263">
        <f t="shared" si="1718"/>
        <v>0</v>
      </c>
      <c r="CH453" s="260">
        <v>0</v>
      </c>
      <c r="CI453" s="69">
        <f t="shared" si="1719"/>
        <v>0</v>
      </c>
      <c r="CJ453" s="260">
        <v>1186.7101870704219</v>
      </c>
      <c r="CK453" s="260">
        <v>261.07626333131054</v>
      </c>
      <c r="CL453" s="260">
        <v>87.614295528732129</v>
      </c>
      <c r="CM453" s="260">
        <v>42.919909182039092</v>
      </c>
      <c r="CN453" s="260">
        <v>579.27320900519658</v>
      </c>
      <c r="CO453" s="265">
        <f t="shared" si="1720"/>
        <v>40.688150200525008</v>
      </c>
      <c r="CP453" s="266">
        <f t="shared" si="1721"/>
        <v>184.70821396981498</v>
      </c>
      <c r="CQ453" s="260">
        <v>228.05892381158486</v>
      </c>
      <c r="CR453" s="265">
        <f t="shared" si="1722"/>
        <v>3.1255475508377706</v>
      </c>
      <c r="CS453" s="265">
        <f t="shared" si="1723"/>
        <v>133.54081507356878</v>
      </c>
      <c r="CT453" s="260">
        <v>117.13664428815605</v>
      </c>
      <c r="CU453" s="267">
        <f t="shared" si="1612"/>
        <v>2951.8434276424828</v>
      </c>
      <c r="CV453" s="260">
        <v>108.17100000000013</v>
      </c>
      <c r="CW453" s="260">
        <v>11.665799216091299</v>
      </c>
      <c r="CX453" s="68">
        <f t="shared" si="1724"/>
        <v>0.15987977825653127</v>
      </c>
      <c r="CY453" s="68">
        <f t="shared" si="1725"/>
        <v>6.8309553941791252</v>
      </c>
      <c r="CZ453" s="260">
        <v>5.9918399608045698</v>
      </c>
      <c r="DA453" s="69">
        <f t="shared" si="1726"/>
        <v>150.99436701227521</v>
      </c>
      <c r="DB453" s="260">
        <v>2.7719999999999971</v>
      </c>
      <c r="DC453" s="260">
        <v>0.29894884420967899</v>
      </c>
      <c r="DD453" s="68">
        <f t="shared" si="1727"/>
        <v>4.0970939098936504E-3</v>
      </c>
      <c r="DE453" s="68">
        <f t="shared" si="1728"/>
        <v>0.17505069152235436</v>
      </c>
      <c r="DF453" s="260">
        <v>0.153547442210484</v>
      </c>
      <c r="DG453" s="69">
        <f t="shared" si="1729"/>
        <v>3.8693955437041918</v>
      </c>
      <c r="DH453" s="260">
        <v>64.485887055726081</v>
      </c>
      <c r="DI453" s="260">
        <v>14.186895152259739</v>
      </c>
      <c r="DJ453" s="260">
        <v>0.97339008156666618</v>
      </c>
      <c r="DK453" s="260">
        <v>46.945725776568587</v>
      </c>
      <c r="DL453" s="68">
        <f t="shared" si="1730"/>
        <v>3.2974677785461775</v>
      </c>
      <c r="DM453" s="68">
        <f t="shared" si="1731"/>
        <v>14.969208012568211</v>
      </c>
      <c r="DN453" s="260">
        <v>13.6527210461943</v>
      </c>
      <c r="DO453" s="68">
        <f t="shared" si="1732"/>
        <v>0.18711054193809287</v>
      </c>
      <c r="DP453" s="68">
        <f t="shared" si="1733"/>
        <v>7.9944054194832574</v>
      </c>
      <c r="DQ453" s="260">
        <v>7.01237163635271</v>
      </c>
      <c r="DR453" s="264">
        <f t="shared" si="1734"/>
        <v>176.70838889840169</v>
      </c>
      <c r="DS453" s="260">
        <v>269.33</v>
      </c>
      <c r="DT453" s="260">
        <v>59.252600000000001</v>
      </c>
      <c r="DU453" s="260">
        <v>196.08995141806901</v>
      </c>
      <c r="DV453" s="68">
        <f t="shared" si="1735"/>
        <v>13.773358187605167</v>
      </c>
      <c r="DW453" s="68">
        <f t="shared" si="1736"/>
        <v>62.525634089068312</v>
      </c>
      <c r="DX453" s="260">
        <v>5.05801070475</v>
      </c>
      <c r="DY453" s="260">
        <v>3.6671628017916702</v>
      </c>
      <c r="DZ453" s="260">
        <v>0</v>
      </c>
      <c r="EA453" s="260">
        <v>57.524759513089698</v>
      </c>
      <c r="EB453" s="68">
        <f t="shared" si="1737"/>
        <v>0.78837682912689433</v>
      </c>
      <c r="EC453" s="68">
        <f t="shared" si="1738"/>
        <v>33.683853031927725</v>
      </c>
      <c r="ED453" s="267">
        <v>29.546124221885002</v>
      </c>
      <c r="EE453" s="69">
        <f t="shared" si="1739"/>
        <v>744.56233039150231</v>
      </c>
      <c r="EF453" s="260">
        <v>1140.8974531746039</v>
      </c>
      <c r="EG453" s="260">
        <v>250.9974396984129</v>
      </c>
      <c r="EH453" s="260">
        <v>1737.3523785316645</v>
      </c>
      <c r="EI453" s="260">
        <v>830.64837250215919</v>
      </c>
      <c r="EJ453" s="268">
        <f t="shared" si="1740"/>
        <v>58.344741684551657</v>
      </c>
      <c r="EK453" s="266">
        <f t="shared" si="1741"/>
        <v>264.86220135278347</v>
      </c>
      <c r="EL453" s="260">
        <v>427.05852306525668</v>
      </c>
      <c r="EM453" s="268">
        <f t="shared" si="1742"/>
        <v>5.8528370586093432</v>
      </c>
      <c r="EN453" s="268">
        <f t="shared" si="1743"/>
        <v>250.06582641495331</v>
      </c>
      <c r="EO453" s="269">
        <f t="shared" si="1744"/>
        <v>4386.9541669720975</v>
      </c>
      <c r="EP453" s="69">
        <f t="shared" si="1745"/>
        <v>5527.5622503848426</v>
      </c>
      <c r="EQ453" s="260">
        <v>243.12</v>
      </c>
      <c r="ER453" s="260">
        <v>53.486400000000003</v>
      </c>
      <c r="ES453" s="260">
        <v>177.00734782148601</v>
      </c>
      <c r="ET453" s="68">
        <f t="shared" si="1746"/>
        <v>12.432996110981177</v>
      </c>
      <c r="EU453" s="68">
        <f t="shared" si="1747"/>
        <v>56.440916941054667</v>
      </c>
      <c r="EV453" s="260">
        <v>16.8368699669</v>
      </c>
      <c r="EW453" s="260">
        <v>52.893089945801201</v>
      </c>
      <c r="EX453" s="68">
        <f t="shared" si="1748"/>
        <v>0.72489979770720547</v>
      </c>
      <c r="EY453" s="68">
        <f t="shared" si="1749"/>
        <v>30.971760390123677</v>
      </c>
      <c r="EZ453" s="260">
        <v>27.167185386709399</v>
      </c>
      <c r="FA453" s="69">
        <f t="shared" si="1750"/>
        <v>684.6130717450759</v>
      </c>
      <c r="FB453" s="260">
        <v>0.83333333333333348</v>
      </c>
      <c r="FC453" s="260">
        <v>8.9871586162120806E-2</v>
      </c>
      <c r="FD453" s="68">
        <f t="shared" si="1751"/>
        <v>1.2316900883518657E-3</v>
      </c>
      <c r="FE453" s="68">
        <f t="shared" si="1752"/>
        <v>5.2624666763574489E-2</v>
      </c>
      <c r="FF453" s="260">
        <v>4.6160245974772703E-2</v>
      </c>
      <c r="FG453" s="69">
        <f t="shared" si="1753"/>
        <v>1.1632381985642724</v>
      </c>
      <c r="FH453" s="260">
        <v>816.55368666666595</v>
      </c>
      <c r="FI453" s="260">
        <v>88.061970008712805</v>
      </c>
      <c r="FJ453" s="68">
        <f t="shared" si="1754"/>
        <v>1.2068892989694091</v>
      </c>
      <c r="FK453" s="68">
        <f t="shared" si="1755"/>
        <v>51.565038786481821</v>
      </c>
      <c r="FL453" s="260">
        <v>45.231000000000002</v>
      </c>
      <c r="FM453" s="69">
        <f t="shared" si="1756"/>
        <v>1139.8159880104545</v>
      </c>
      <c r="FN453" s="260">
        <v>0</v>
      </c>
      <c r="FO453" s="260">
        <v>0</v>
      </c>
      <c r="FP453" s="68">
        <f t="shared" si="1757"/>
        <v>0</v>
      </c>
      <c r="FQ453" s="68">
        <f t="shared" si="1758"/>
        <v>0</v>
      </c>
      <c r="FR453" s="260">
        <v>0</v>
      </c>
      <c r="FS453" s="264">
        <f t="shared" si="1759"/>
        <v>0</v>
      </c>
      <c r="FT453" s="270">
        <f t="shared" si="1613"/>
        <v>17184.974992290619</v>
      </c>
      <c r="FU453" s="271">
        <f t="shared" si="1614"/>
        <v>5305.3573254827343</v>
      </c>
      <c r="FV453" s="272">
        <f t="shared" si="1760"/>
        <v>1920.6800629093029</v>
      </c>
      <c r="FW453" s="272">
        <f t="shared" si="1615"/>
        <v>185.47727415153565</v>
      </c>
      <c r="FX453" s="272">
        <f t="shared" si="1616"/>
        <v>1090.7936666666701</v>
      </c>
      <c r="FY453" s="272">
        <f t="shared" si="1617"/>
        <v>0</v>
      </c>
      <c r="FZ453" s="272">
        <f t="shared" si="1618"/>
        <v>0</v>
      </c>
      <c r="GA453" s="272">
        <f t="shared" si="1619"/>
        <v>108.17100000000013</v>
      </c>
      <c r="GB453" s="272">
        <f t="shared" si="1620"/>
        <v>2.7719999999999971</v>
      </c>
      <c r="GC453" s="272">
        <f t="shared" si="1621"/>
        <v>816.55368666666595</v>
      </c>
      <c r="GD453" s="272">
        <f t="shared" si="1622"/>
        <v>0</v>
      </c>
      <c r="GE453" s="272">
        <f t="shared" si="1623"/>
        <v>2881.3716526837552</v>
      </c>
      <c r="GF453" s="273">
        <f t="shared" si="1624"/>
        <v>1120.8871120600179</v>
      </c>
      <c r="GG453" s="273">
        <f t="shared" si="1625"/>
        <v>202.38754488450695</v>
      </c>
      <c r="GH453" s="272">
        <f t="shared" si="1761"/>
        <v>1327.6976093843834</v>
      </c>
      <c r="GI453" s="274">
        <f t="shared" si="1762"/>
        <v>948.47514807786524</v>
      </c>
      <c r="GJ453" s="275">
        <f t="shared" si="1626"/>
        <v>18.196095736612975</v>
      </c>
      <c r="GK453" s="271">
        <f t="shared" si="1763"/>
        <v>13638.874277945048</v>
      </c>
      <c r="GL453" s="276">
        <f t="shared" si="1764"/>
        <v>17184.981590210762</v>
      </c>
      <c r="GM453" s="272">
        <f t="shared" si="1765"/>
        <v>7374.7195856206172</v>
      </c>
      <c r="GN453" s="272">
        <f t="shared" si="1766"/>
        <v>406.06091477265556</v>
      </c>
      <c r="GO453" s="277">
        <f t="shared" si="1767"/>
        <v>0.54071321689254237</v>
      </c>
      <c r="GP453" s="278">
        <f t="shared" si="1768"/>
        <v>2.9772318924391191E-2</v>
      </c>
      <c r="GQ453" s="279">
        <f t="shared" si="1769"/>
        <v>1.0792325860328356</v>
      </c>
      <c r="GR453" s="280">
        <f t="shared" si="1770"/>
        <v>13638.874277945048</v>
      </c>
      <c r="GS453" s="272">
        <f t="shared" si="1771"/>
        <v>7374.7195856206172</v>
      </c>
      <c r="GT453" s="272">
        <f t="shared" si="1627"/>
        <v>406.06091477265556</v>
      </c>
      <c r="GU453" s="73">
        <f t="shared" si="1772"/>
        <v>0.54071321689254237</v>
      </c>
      <c r="GV453" s="74">
        <f t="shared" si="1773"/>
        <v>2.9772318924391191E-2</v>
      </c>
      <c r="GW453" s="279">
        <f t="shared" si="1774"/>
        <v>1.0792325860328356</v>
      </c>
      <c r="GX453" s="280">
        <f t="shared" si="1775"/>
        <v>11380.496473078743</v>
      </c>
      <c r="GY453" s="272">
        <f t="shared" si="1628"/>
        <v>6617.6611634375895</v>
      </c>
      <c r="GZ453" s="272">
        <f t="shared" si="1629"/>
        <v>257.47500938865971</v>
      </c>
      <c r="HA453" s="73">
        <f t="shared" si="1776"/>
        <v>0.58149142957796873</v>
      </c>
      <c r="HB453" s="74">
        <f t="shared" si="1777"/>
        <v>2.2624233485571785E-2</v>
      </c>
      <c r="HC453" s="279">
        <f t="shared" si="1778"/>
        <v>1.0837538635396218</v>
      </c>
      <c r="HD453" s="280">
        <f t="shared" si="1779"/>
        <v>12257.137650623981</v>
      </c>
      <c r="HE453" s="272">
        <f t="shared" si="1630"/>
        <v>7278.6377721902927</v>
      </c>
      <c r="HF453" s="272">
        <f t="shared" si="1631"/>
        <v>279.05684383376712</v>
      </c>
      <c r="HG453" s="73">
        <f t="shared" si="1780"/>
        <v>0.59382850871547121</v>
      </c>
      <c r="HH453" s="74">
        <f t="shared" si="1781"/>
        <v>2.2766885041840174E-2</v>
      </c>
      <c r="HI453" s="281">
        <f t="shared" si="1782"/>
        <v>1.0854785862922991</v>
      </c>
      <c r="HJ453" s="72">
        <f t="shared" si="1632"/>
        <v>4.1893650524622617</v>
      </c>
      <c r="HK453" s="73">
        <f t="shared" si="1783"/>
        <v>4.1893650524622617</v>
      </c>
      <c r="HL453" s="73">
        <f t="shared" si="1633"/>
        <v>3.5103871393911894</v>
      </c>
      <c r="HM453" s="74">
        <f t="shared" si="1784"/>
        <v>3.7868005961393152</v>
      </c>
      <c r="HN453" s="75"/>
      <c r="HO453" s="75"/>
      <c r="HP453" s="76">
        <f t="shared" si="1785"/>
        <v>660.97660875270367</v>
      </c>
      <c r="HQ453" s="77">
        <f t="shared" si="1786"/>
        <v>752.19799052666428</v>
      </c>
      <c r="HR453" s="77">
        <f t="shared" si="1787"/>
        <v>21.581834445107418</v>
      </c>
      <c r="HS453" s="77">
        <f t="shared" si="1788"/>
        <v>24.922702417210047</v>
      </c>
      <c r="HT453" s="282">
        <f t="shared" si="1789"/>
        <v>876.64117754523716</v>
      </c>
      <c r="HU453" s="73">
        <f t="shared" si="1844"/>
        <v>0.75398763562939686</v>
      </c>
      <c r="HV453" s="74">
        <f t="shared" si="1845"/>
        <v>2.4618777896722441E-2</v>
      </c>
      <c r="HW453" s="279">
        <f t="shared" si="1605"/>
        <v>1.1078688204116256</v>
      </c>
      <c r="HX453" s="76">
        <f t="shared" si="1790"/>
        <v>1682.2889583431643</v>
      </c>
      <c r="HY453" s="77">
        <f t="shared" si="1791"/>
        <v>1914.4616574841043</v>
      </c>
      <c r="HZ453" s="77">
        <f t="shared" si="1634"/>
        <v>72.278693445384988</v>
      </c>
      <c r="IA453" s="77">
        <f t="shared" si="1792"/>
        <v>83.467435190730583</v>
      </c>
      <c r="IB453" s="282">
        <f t="shared" si="1793"/>
        <v>2276.7822679157252</v>
      </c>
      <c r="IC453" s="73">
        <f t="shared" si="1846"/>
        <v>0.73888881780654925</v>
      </c>
      <c r="ID453" s="74">
        <f t="shared" si="1847"/>
        <v>3.1745983998528036E-2</v>
      </c>
      <c r="IE453" s="279">
        <f t="shared" si="1854"/>
        <v>1.1068883240684539</v>
      </c>
      <c r="IF453" s="76">
        <f t="shared" si="1635"/>
        <v>96.081813430324075</v>
      </c>
      <c r="IG453" s="77">
        <f t="shared" si="1794"/>
        <v>109.3420645018431</v>
      </c>
      <c r="IH453" s="77">
        <f t="shared" si="1636"/>
        <v>127.00407093888845</v>
      </c>
      <c r="II453" s="77">
        <f t="shared" si="1795"/>
        <v>146.66430112022837</v>
      </c>
      <c r="IJ453" s="282">
        <f t="shared" si="1796"/>
        <v>1381.7366273210673</v>
      </c>
      <c r="IK453" s="73">
        <f t="shared" si="1637"/>
        <v>6.953699535099464E-2</v>
      </c>
      <c r="IL453" s="74">
        <f t="shared" si="1638"/>
        <v>9.1916265681634232E-2</v>
      </c>
      <c r="IM453" s="279">
        <f t="shared" si="1797"/>
        <v>1.0238254386559078</v>
      </c>
      <c r="IN453" s="76">
        <f t="shared" si="1639"/>
        <v>51.797544445853227</v>
      </c>
      <c r="IO453" s="77">
        <f t="shared" si="1798"/>
        <v>58.946123554825427</v>
      </c>
      <c r="IP453" s="77">
        <f t="shared" si="1640"/>
        <v>1.6888231595829639</v>
      </c>
      <c r="IQ453" s="77">
        <f t="shared" si="1799"/>
        <v>1.9502529846864067</v>
      </c>
      <c r="IR453" s="282">
        <f t="shared" si="1800"/>
        <v>71.064160919015364</v>
      </c>
      <c r="IS453" s="73">
        <f t="shared" si="1606"/>
        <v>0.72888420514641195</v>
      </c>
      <c r="IT453" s="74">
        <f t="shared" si="1607"/>
        <v>2.3764766061299798E-2</v>
      </c>
      <c r="IU453" s="279">
        <f t="shared" si="1608"/>
        <v>1.1042720949385454</v>
      </c>
      <c r="IV453" s="76">
        <f t="shared" si="1641"/>
        <v>0</v>
      </c>
      <c r="IW453" s="77">
        <f t="shared" si="1801"/>
        <v>0</v>
      </c>
      <c r="IX453" s="77">
        <f t="shared" si="1802"/>
        <v>0</v>
      </c>
      <c r="IY453" s="77">
        <f t="shared" si="1803"/>
        <v>0</v>
      </c>
      <c r="IZ453" s="282">
        <f t="shared" si="1804"/>
        <v>0</v>
      </c>
      <c r="JA453" s="283"/>
      <c r="JB453" s="284"/>
      <c r="JC453" s="285"/>
      <c r="JD453" s="76">
        <f t="shared" si="1642"/>
        <v>0</v>
      </c>
      <c r="JE453" s="77">
        <f t="shared" si="1805"/>
        <v>0</v>
      </c>
      <c r="JF453" s="77">
        <f t="shared" si="1643"/>
        <v>0</v>
      </c>
      <c r="JG453" s="77">
        <f t="shared" si="1806"/>
        <v>0</v>
      </c>
      <c r="JH453" s="282">
        <f t="shared" si="1807"/>
        <v>0</v>
      </c>
      <c r="JI453" s="283"/>
      <c r="JJ453" s="284"/>
      <c r="JK453" s="285"/>
      <c r="JL453" s="76">
        <f t="shared" si="1644"/>
        <v>1836.0502658346606</v>
      </c>
      <c r="JM453" s="77">
        <f t="shared" si="1808"/>
        <v>2089.4435630225021</v>
      </c>
      <c r="JN453" s="77">
        <f t="shared" si="1645"/>
        <v>86.733606933401873</v>
      </c>
      <c r="JO453" s="77">
        <f t="shared" si="1809"/>
        <v>100.15996928669249</v>
      </c>
      <c r="JP453" s="282">
        <f t="shared" si="1810"/>
        <v>2342.7328790813358</v>
      </c>
      <c r="JQ453" s="73">
        <f t="shared" si="1646"/>
        <v>0.7837215596490188</v>
      </c>
      <c r="JR453" s="74">
        <f t="shared" si="1647"/>
        <v>3.7022405630561278E-2</v>
      </c>
      <c r="JS453" s="279">
        <f t="shared" si="1848"/>
        <v>1.113892480838772</v>
      </c>
      <c r="JT453" s="76">
        <f t="shared" si="1648"/>
        <v>8.3337655808985325</v>
      </c>
      <c r="JU453" s="77">
        <f t="shared" si="1811"/>
        <v>9.4839085687183395</v>
      </c>
      <c r="JV453" s="77">
        <f t="shared" si="1649"/>
        <v>0.15987977825653127</v>
      </c>
      <c r="JW453" s="77">
        <f t="shared" si="1812"/>
        <v>0.18462916793064232</v>
      </c>
      <c r="JX453" s="282">
        <f t="shared" si="1813"/>
        <v>119.83679921609144</v>
      </c>
      <c r="JY453" s="73">
        <f t="shared" si="1855"/>
        <v>6.954262493168703E-2</v>
      </c>
      <c r="JZ453" s="74">
        <f t="shared" si="1856"/>
        <v>1.3341459326549081E-3</v>
      </c>
      <c r="KA453" s="279">
        <f t="shared" si="1857"/>
        <v>1.0098041034571972</v>
      </c>
      <c r="KB453" s="76">
        <f t="shared" si="1650"/>
        <v>0.21356184365727232</v>
      </c>
      <c r="KC453" s="77">
        <f t="shared" si="1814"/>
        <v>0.24303551370041246</v>
      </c>
      <c r="KD453" s="77">
        <f t="shared" si="1651"/>
        <v>4.0970939098936504E-3</v>
      </c>
      <c r="KE453" s="77">
        <f t="shared" si="1815"/>
        <v>4.7313240471451874E-3</v>
      </c>
      <c r="KF453" s="282">
        <f t="shared" si="1816"/>
        <v>3.070948844209676</v>
      </c>
      <c r="KG453" s="73">
        <f t="shared" si="1858"/>
        <v>6.9542624931687363E-2</v>
      </c>
      <c r="KH453" s="74">
        <f t="shared" si="1859"/>
        <v>1.3341459326549148E-3</v>
      </c>
      <c r="KI453" s="279">
        <f t="shared" si="1860"/>
        <v>1.0098041034571972</v>
      </c>
      <c r="KJ453" s="76">
        <f t="shared" si="1652"/>
        <v>106.68839059508861</v>
      </c>
      <c r="KK453" s="77">
        <f t="shared" si="1817"/>
        <v>121.41245538111679</v>
      </c>
      <c r="KL453" s="77">
        <f t="shared" si="1653"/>
        <v>3.4845783204842702</v>
      </c>
      <c r="KM453" s="77">
        <f t="shared" si="1818"/>
        <v>4.0239910444952356</v>
      </c>
      <c r="KN453" s="282">
        <f t="shared" si="1819"/>
        <v>140.24475309396959</v>
      </c>
      <c r="KO453" s="73">
        <f t="shared" si="1654"/>
        <v>0.76072999696183374</v>
      </c>
      <c r="KP453" s="74">
        <f t="shared" si="1655"/>
        <v>2.4846407752234862E-2</v>
      </c>
      <c r="KQ453" s="279">
        <f t="shared" si="1656"/>
        <v>1.1088345708007485</v>
      </c>
      <c r="KR453" s="76">
        <f t="shared" si="1657"/>
        <v>445.95817428761512</v>
      </c>
      <c r="KS453" s="77">
        <f t="shared" si="1820"/>
        <v>507.50486192104887</v>
      </c>
      <c r="KT453" s="77">
        <f t="shared" si="1658"/>
        <v>14.561735016732062</v>
      </c>
      <c r="KU453" s="77">
        <f t="shared" si="1821"/>
        <v>16.815891597322185</v>
      </c>
      <c r="KV453" s="282">
        <f t="shared" si="1822"/>
        <v>590.92248443770018</v>
      </c>
      <c r="KW453" s="73">
        <f t="shared" si="1590"/>
        <v>0.75468134320861446</v>
      </c>
      <c r="KX453" s="74">
        <f t="shared" si="1591"/>
        <v>2.4642377638732879E-2</v>
      </c>
      <c r="KY453" s="279">
        <f t="shared" si="1592"/>
        <v>1.1079682122346968</v>
      </c>
      <c r="KZ453" s="76">
        <f t="shared" si="1659"/>
        <v>2020.1070867496558</v>
      </c>
      <c r="LA453" s="77">
        <f t="shared" si="1823"/>
        <v>2298.9020657919755</v>
      </c>
      <c r="LB453" s="77">
        <f t="shared" si="1660"/>
        <v>64.197578743161003</v>
      </c>
      <c r="LC453" s="77">
        <f t="shared" si="1824"/>
        <v>74.135363932602331</v>
      </c>
      <c r="LD453" s="286">
        <f t="shared" si="1825"/>
        <v>4386.9541669720975</v>
      </c>
      <c r="LE453" s="73">
        <f t="shared" si="1661"/>
        <v>0.46048055435781904</v>
      </c>
      <c r="LF453" s="74">
        <f t="shared" si="1662"/>
        <v>1.4633747310715709E-2</v>
      </c>
      <c r="LG453" s="279">
        <f t="shared" si="1663"/>
        <v>1.0658162253906214</v>
      </c>
      <c r="LH453" s="76">
        <f t="shared" si="1664"/>
        <v>403.24986634403763</v>
      </c>
      <c r="LI453" s="77">
        <f t="shared" si="1826"/>
        <v>458.90238039817825</v>
      </c>
      <c r="LJ453" s="77">
        <f t="shared" si="1665"/>
        <v>13.157895908688383</v>
      </c>
      <c r="LK453" s="77">
        <f t="shared" si="1827"/>
        <v>15.194738195353345</v>
      </c>
      <c r="LL453" s="282">
        <f t="shared" si="1828"/>
        <v>543.34370773418721</v>
      </c>
      <c r="LM453" s="73">
        <f t="shared" si="1849"/>
        <v>0.74216349725598396</v>
      </c>
      <c r="LN453" s="74">
        <f t="shared" si="1850"/>
        <v>2.4216523944960166E-2</v>
      </c>
      <c r="LO453" s="279">
        <f t="shared" si="1851"/>
        <v>1.106174702162978</v>
      </c>
      <c r="LP453" s="76">
        <f t="shared" si="1666"/>
        <v>6.4202093451560874E-2</v>
      </c>
      <c r="LQ453" s="77">
        <f t="shared" si="1829"/>
        <v>7.3062624368810794E-2</v>
      </c>
      <c r="LR453" s="77">
        <f t="shared" si="1667"/>
        <v>1.2316900883518657E-3</v>
      </c>
      <c r="LS453" s="77">
        <f t="shared" si="1830"/>
        <v>1.4223557140287345E-3</v>
      </c>
      <c r="LT453" s="282">
        <f t="shared" si="1831"/>
        <v>0.92320491949545436</v>
      </c>
      <c r="LU453" s="73">
        <f t="shared" si="1599"/>
        <v>6.9542624931687211E-2</v>
      </c>
      <c r="LV453" s="74">
        <f t="shared" si="1600"/>
        <v>1.3341459326549118E-3</v>
      </c>
      <c r="LW453" s="279">
        <f t="shared" si="1601"/>
        <v>1.0098041034571972</v>
      </c>
      <c r="LX453" s="76">
        <f t="shared" si="1668"/>
        <v>62.909347319507823</v>
      </c>
      <c r="LY453" s="77">
        <f t="shared" si="1832"/>
        <v>71.591466343073094</v>
      </c>
      <c r="LZ453" s="77">
        <f t="shared" si="1669"/>
        <v>1.2068892989694091</v>
      </c>
      <c r="MA453" s="77">
        <f t="shared" si="1833"/>
        <v>1.3937157624498737</v>
      </c>
      <c r="MB453" s="286">
        <f t="shared" si="1834"/>
        <v>904.61586350036066</v>
      </c>
      <c r="MC453" s="73">
        <f t="shared" si="1593"/>
        <v>6.954260903195264E-2</v>
      </c>
      <c r="MD453" s="74">
        <f t="shared" si="1594"/>
        <v>1.3341456276252091E-3</v>
      </c>
      <c r="ME453" s="279">
        <f t="shared" si="1595"/>
        <v>1.009804101215656</v>
      </c>
      <c r="MF453" s="76">
        <f t="shared" si="1670"/>
        <v>0</v>
      </c>
      <c r="MG453" s="77">
        <f t="shared" si="1835"/>
        <v>0</v>
      </c>
      <c r="MH453" s="77">
        <f t="shared" si="1671"/>
        <v>0</v>
      </c>
      <c r="MI453" s="77">
        <f t="shared" si="1836"/>
        <v>0</v>
      </c>
      <c r="MJ453" s="286">
        <f t="shared" si="1837"/>
        <v>0</v>
      </c>
      <c r="MK453" s="73"/>
      <c r="ML453" s="74"/>
      <c r="MM453" s="279"/>
      <c r="MN453" s="287">
        <f t="shared" si="1838"/>
        <v>1.0792365787472926</v>
      </c>
      <c r="MO453" s="288">
        <f t="shared" si="1838"/>
        <v>1.0792365787472926</v>
      </c>
      <c r="MP453" s="288">
        <f t="shared" si="1838"/>
        <v>1.0837575617329003</v>
      </c>
      <c r="MQ453" s="289">
        <f t="shared" si="1672"/>
        <v>1.0854819666633428</v>
      </c>
      <c r="MR453" s="290">
        <f t="shared" si="1839"/>
        <v>4.189380551381241</v>
      </c>
      <c r="MS453" s="291">
        <f t="shared" si="1602"/>
        <v>4.189380551381241</v>
      </c>
      <c r="MT453" s="291">
        <f t="shared" si="1673"/>
        <v>3.5103991182090377</v>
      </c>
      <c r="MU453" s="292">
        <f t="shared" si="1603"/>
        <v>3.7868123889017382</v>
      </c>
      <c r="MV453" s="359">
        <f t="shared" si="1674"/>
        <v>0.27641327069270061</v>
      </c>
      <c r="MW453" s="360">
        <f t="shared" si="1675"/>
        <v>0.71726363399635817</v>
      </c>
      <c r="MX453" s="360">
        <f t="shared" si="1676"/>
        <v>0.40256816247950294</v>
      </c>
      <c r="MY453" s="360">
        <f t="shared" si="1677"/>
        <v>2.2306296317758614E-2</v>
      </c>
      <c r="MZ453" s="360">
        <f t="shared" si="1678"/>
        <v>0</v>
      </c>
      <c r="NA453" s="360">
        <f t="shared" si="1679"/>
        <v>0</v>
      </c>
      <c r="NB453" s="360">
        <f t="shared" si="1680"/>
        <v>0.7427435062232931</v>
      </c>
      <c r="NC453" s="360">
        <f t="shared" si="1681"/>
        <v>3.4434319927890422E-2</v>
      </c>
      <c r="ND453" s="360">
        <f t="shared" si="1682"/>
        <v>8.0784328276575779E-4</v>
      </c>
      <c r="NE453" s="360">
        <f t="shared" si="1683"/>
        <v>4.4353382832029942E-2</v>
      </c>
      <c r="NF453" s="360">
        <f t="shared" si="1684"/>
        <v>0.18636025329787598</v>
      </c>
      <c r="NG453" s="360">
        <f t="shared" si="1685"/>
        <v>1.3307781390227298</v>
      </c>
      <c r="NH453" s="360">
        <f t="shared" si="1686"/>
        <v>0.1711252264246127</v>
      </c>
      <c r="NI453" s="360">
        <f t="shared" si="1687"/>
        <v>2.0196082069143945E-4</v>
      </c>
      <c r="NJ453" s="360">
        <f t="shared" si="1688"/>
        <v>0.26002455606303143</v>
      </c>
      <c r="NK453" s="361">
        <f t="shared" si="1689"/>
        <v>0</v>
      </c>
      <c r="NL453" s="145">
        <f t="shared" si="1840"/>
        <v>4.189380551381241</v>
      </c>
      <c r="NM453" s="56">
        <f t="shared" si="1604"/>
        <v>4.189380551381241</v>
      </c>
      <c r="NN453" s="56">
        <f t="shared" si="1841"/>
        <v>3.5103991182090377</v>
      </c>
      <c r="NO453" s="58">
        <f t="shared" si="1596"/>
        <v>3.7868123889017382</v>
      </c>
      <c r="NP453" s="55">
        <f t="shared" si="1690"/>
        <v>1.0792365787472926</v>
      </c>
      <c r="NQ453" s="56">
        <f t="shared" si="1597"/>
        <v>1.0792365787472926</v>
      </c>
      <c r="NR453" s="56">
        <f t="shared" si="1691"/>
        <v>1.0837575617329003</v>
      </c>
      <c r="NS453" s="61">
        <f t="shared" si="1598"/>
        <v>1.0854819666633428</v>
      </c>
      <c r="NT453" s="41"/>
      <c r="NU453" s="86">
        <f t="shared" si="1852"/>
        <v>0</v>
      </c>
      <c r="NV453" s="86">
        <f t="shared" si="1852"/>
        <v>0</v>
      </c>
      <c r="NW453" s="86">
        <f t="shared" si="1852"/>
        <v>0</v>
      </c>
      <c r="NX453" s="86">
        <f t="shared" si="1842"/>
        <v>0</v>
      </c>
      <c r="NY453" s="87">
        <f t="shared" si="1853"/>
        <v>0</v>
      </c>
      <c r="NZ453" s="87">
        <f t="shared" si="1853"/>
        <v>0</v>
      </c>
      <c r="OA453" s="87">
        <f t="shared" si="1853"/>
        <v>0</v>
      </c>
      <c r="OB453" s="87">
        <f t="shared" si="1843"/>
        <v>0</v>
      </c>
      <c r="OC453" s="26"/>
    </row>
    <row r="454" spans="1:393" thickBot="1" x14ac:dyDescent="0.35">
      <c r="A454" s="136" t="s">
        <v>1006</v>
      </c>
      <c r="B454" s="137" t="s">
        <v>1007</v>
      </c>
      <c r="C454" s="133" t="s">
        <v>100</v>
      </c>
      <c r="D454" s="64">
        <f>VLOOKUP(B454,[1]УсіТ_1!$A$10:$G$556,6,FALSE)</f>
        <v>2876.01</v>
      </c>
      <c r="E454" s="64">
        <f>VLOOKUP(B454,[1]УсіТ_1!$A$10:$G$556,7,FALSE)</f>
        <v>153.27000000000001</v>
      </c>
      <c r="F454" s="38">
        <v>742.4</v>
      </c>
      <c r="G454" s="38"/>
      <c r="H454" s="39"/>
      <c r="I454" s="256">
        <v>3.2012</v>
      </c>
      <c r="J454" s="62">
        <v>3.2012</v>
      </c>
      <c r="K454" s="257">
        <f t="shared" si="1692"/>
        <v>2.5881999999999996</v>
      </c>
      <c r="L454" s="293">
        <f t="shared" si="1693"/>
        <v>2.7818999999999998</v>
      </c>
      <c r="M454" s="63">
        <v>0.19370000000000001</v>
      </c>
      <c r="N454" s="63">
        <v>0.72</v>
      </c>
      <c r="O454" s="63">
        <v>0.41930000000000001</v>
      </c>
      <c r="P454" s="63">
        <v>5.8999999999999999E-3</v>
      </c>
      <c r="Q454" s="63">
        <v>0</v>
      </c>
      <c r="R454" s="63">
        <v>0</v>
      </c>
      <c r="S454" s="63">
        <v>0.54100000000000004</v>
      </c>
      <c r="T454" s="63">
        <v>2.63E-2</v>
      </c>
      <c r="U454" s="63">
        <v>6.9999999999999999E-4</v>
      </c>
      <c r="V454" s="63">
        <v>4.7300000000000002E-2</v>
      </c>
      <c r="W454" s="63">
        <v>0.109</v>
      </c>
      <c r="X454" s="63">
        <v>0.70809999999999995</v>
      </c>
      <c r="Y454" s="63">
        <v>0.1968</v>
      </c>
      <c r="Z454" s="63">
        <v>4.0000000000000002E-4</v>
      </c>
      <c r="AA454" s="63">
        <v>0.23269999999999999</v>
      </c>
      <c r="AB454" s="259">
        <v>0</v>
      </c>
      <c r="AC454" s="144">
        <v>181.99</v>
      </c>
      <c r="AD454" s="70">
        <v>40.037799999999997</v>
      </c>
      <c r="AE454" s="70">
        <v>132.500687849754</v>
      </c>
      <c r="AF454" s="68">
        <f t="shared" si="1694"/>
        <v>9.3068483145667198</v>
      </c>
      <c r="AG454" s="68">
        <f t="shared" si="1695"/>
        <v>42.249434329148258</v>
      </c>
      <c r="AH454" s="71">
        <v>6.2849392544166696</v>
      </c>
      <c r="AI454" s="71">
        <v>38.912250002931103</v>
      </c>
      <c r="AJ454" s="68">
        <f t="shared" si="1696"/>
        <v>0.53329238629017073</v>
      </c>
      <c r="AK454" s="68">
        <f t="shared" si="1697"/>
        <v>22.785223638216319</v>
      </c>
      <c r="AL454" s="71">
        <v>19.986283855355101</v>
      </c>
      <c r="AM454" s="69">
        <f t="shared" si="1698"/>
        <v>503.65435315494824</v>
      </c>
      <c r="AN454" s="260">
        <v>731</v>
      </c>
      <c r="AO454" s="71">
        <v>160.82</v>
      </c>
      <c r="AP454" s="71">
        <v>532.216071312547</v>
      </c>
      <c r="AQ454" s="68">
        <f t="shared" si="1699"/>
        <v>37.382856848993299</v>
      </c>
      <c r="AR454" s="68">
        <f t="shared" si="1700"/>
        <v>169.70348093086136</v>
      </c>
      <c r="AS454" s="71">
        <v>59.4771612563083</v>
      </c>
      <c r="AT454" s="261">
        <f t="shared" si="1609"/>
        <v>12.899256630156128</v>
      </c>
      <c r="AU454" s="71">
        <v>159.99082476415001</v>
      </c>
      <c r="AV454" s="68">
        <f t="shared" si="1701"/>
        <v>2.192674253392676</v>
      </c>
      <c r="AW454" s="68">
        <f t="shared" si="1702"/>
        <v>93.683267403947099</v>
      </c>
      <c r="AX454" s="71">
        <v>82.175202866650494</v>
      </c>
      <c r="AY454" s="69">
        <f t="shared" si="1703"/>
        <v>2070.8151122395871</v>
      </c>
      <c r="AZ454" s="260">
        <v>134</v>
      </c>
      <c r="BA454" s="260">
        <v>683.02033333333497</v>
      </c>
      <c r="BB454" s="260">
        <v>71.229263333333506</v>
      </c>
      <c r="BC454" s="262">
        <f t="shared" si="1704"/>
        <v>56.983410666666806</v>
      </c>
      <c r="BD454" s="262">
        <f t="shared" si="1610"/>
        <v>14.2458526666667</v>
      </c>
      <c r="BE454" s="260">
        <v>26.7353673333334</v>
      </c>
      <c r="BF454" s="262">
        <f t="shared" si="1705"/>
        <v>21.388293866666721</v>
      </c>
      <c r="BG454" s="262">
        <f t="shared" si="1611"/>
        <v>5.3470734666666786</v>
      </c>
      <c r="BH454" s="260">
        <v>84.218098885281648</v>
      </c>
      <c r="BI454" s="263">
        <f t="shared" si="1706"/>
        <v>49.31424467467221</v>
      </c>
      <c r="BJ454" s="68">
        <f t="shared" si="1707"/>
        <v>1.1542090452227851</v>
      </c>
      <c r="BK454" s="260">
        <v>43.256486012258812</v>
      </c>
      <c r="BL454" s="69">
        <f t="shared" si="1708"/>
        <v>1090.1514586770509</v>
      </c>
      <c r="BM454" s="260">
        <v>5.73</v>
      </c>
      <c r="BN454" s="260">
        <v>1.2605999999999999</v>
      </c>
      <c r="BO454" s="260">
        <v>4.1718168106988998</v>
      </c>
      <c r="BP454" s="68">
        <f t="shared" si="1709"/>
        <v>0.29302841278349073</v>
      </c>
      <c r="BQ454" s="68">
        <f t="shared" si="1710"/>
        <v>1.3302338518930725</v>
      </c>
      <c r="BR454" s="260">
        <v>0.99637047948333402</v>
      </c>
      <c r="BS454" s="260">
        <v>1.31127539949181</v>
      </c>
      <c r="BT454" s="68">
        <f t="shared" si="1711"/>
        <v>1.7971029350035257E-2</v>
      </c>
      <c r="BU454" s="68">
        <f t="shared" si="1712"/>
        <v>0.76782255527402732</v>
      </c>
      <c r="BV454" s="260">
        <v>0.67350313448370103</v>
      </c>
      <c r="BW454" s="69">
        <f t="shared" si="1713"/>
        <v>16.972278988989295</v>
      </c>
      <c r="BX454" s="260">
        <v>0</v>
      </c>
      <c r="BY454" s="260">
        <v>0</v>
      </c>
      <c r="BZ454" s="263">
        <f t="shared" si="1714"/>
        <v>0</v>
      </c>
      <c r="CA454" s="263">
        <f t="shared" si="1715"/>
        <v>0</v>
      </c>
      <c r="CB454" s="260">
        <v>0</v>
      </c>
      <c r="CC454" s="264">
        <f t="shared" si="1716"/>
        <v>0</v>
      </c>
      <c r="CD454" s="260">
        <v>0</v>
      </c>
      <c r="CE454" s="260">
        <v>0</v>
      </c>
      <c r="CF454" s="263">
        <f t="shared" si="1717"/>
        <v>0</v>
      </c>
      <c r="CG454" s="263">
        <f t="shared" si="1718"/>
        <v>0</v>
      </c>
      <c r="CH454" s="260">
        <v>0</v>
      </c>
      <c r="CI454" s="69">
        <f t="shared" si="1719"/>
        <v>0</v>
      </c>
      <c r="CJ454" s="260">
        <v>633.54429554340277</v>
      </c>
      <c r="CK454" s="260">
        <v>139.37975804536813</v>
      </c>
      <c r="CL454" s="260">
        <v>47.659119687895974</v>
      </c>
      <c r="CM454" s="260">
        <v>25.210659613984522</v>
      </c>
      <c r="CN454" s="260">
        <v>294.01488194951855</v>
      </c>
      <c r="CO454" s="265">
        <f t="shared" si="1720"/>
        <v>20.651605308134183</v>
      </c>
      <c r="CP454" s="266">
        <f t="shared" si="1721"/>
        <v>93.750173288187383</v>
      </c>
      <c r="CQ454" s="260">
        <v>120.20483463210854</v>
      </c>
      <c r="CR454" s="265">
        <f t="shared" si="1722"/>
        <v>1.6474072586330477</v>
      </c>
      <c r="CS454" s="265">
        <f t="shared" si="1723"/>
        <v>70.386421738169688</v>
      </c>
      <c r="CT454" s="260">
        <v>61.74014469896683</v>
      </c>
      <c r="CU454" s="267">
        <f t="shared" si="1612"/>
        <v>1555.8516414687126</v>
      </c>
      <c r="CV454" s="260">
        <v>54.257199999999955</v>
      </c>
      <c r="CW454" s="260">
        <v>5.8514167496585099</v>
      </c>
      <c r="CX454" s="68">
        <f t="shared" si="1724"/>
        <v>8.0193666554069884E-2</v>
      </c>
      <c r="CY454" s="68">
        <f t="shared" si="1725"/>
        <v>3.4263204834295391</v>
      </c>
      <c r="CZ454" s="260">
        <v>3.0054308374829302</v>
      </c>
      <c r="DA454" s="69">
        <f t="shared" si="1726"/>
        <v>75.73685710456968</v>
      </c>
      <c r="DB454" s="260">
        <v>1.3903999999999961</v>
      </c>
      <c r="DC454" s="260">
        <v>0.14994894407977499</v>
      </c>
      <c r="DD454" s="68">
        <f t="shared" si="1727"/>
        <v>2.0550502786133161E-3</v>
      </c>
      <c r="DE454" s="68">
        <f t="shared" si="1728"/>
        <v>8.7803204001688576E-2</v>
      </c>
      <c r="DF454" s="260">
        <v>7.7017447203988801E-2</v>
      </c>
      <c r="DG454" s="69">
        <f t="shared" si="1729"/>
        <v>1.9408396695405119</v>
      </c>
      <c r="DH454" s="260">
        <v>49.624357717049612</v>
      </c>
      <c r="DI454" s="260">
        <v>10.917358697750915</v>
      </c>
      <c r="DJ454" s="260">
        <v>0.74649857621666638</v>
      </c>
      <c r="DK454" s="260">
        <v>36.126532418012118</v>
      </c>
      <c r="DL454" s="68">
        <f t="shared" si="1730"/>
        <v>2.5375276370411712</v>
      </c>
      <c r="DM454" s="68">
        <f t="shared" si="1731"/>
        <v>11.51937837987218</v>
      </c>
      <c r="DN454" s="260">
        <v>10.5056038021321</v>
      </c>
      <c r="DO454" s="68">
        <f t="shared" si="1732"/>
        <v>0.14397930010822044</v>
      </c>
      <c r="DP454" s="68">
        <f t="shared" si="1733"/>
        <v>6.1515983287536598</v>
      </c>
      <c r="DQ454" s="260">
        <v>5.3959352040936803</v>
      </c>
      <c r="DR454" s="264">
        <f t="shared" si="1734"/>
        <v>135.97954369830609</v>
      </c>
      <c r="DS454" s="260">
        <v>113.47</v>
      </c>
      <c r="DT454" s="260">
        <v>24.9634</v>
      </c>
      <c r="DU454" s="260">
        <v>82.613621904014593</v>
      </c>
      <c r="DV454" s="68">
        <f t="shared" si="1735"/>
        <v>5.8027808025379848</v>
      </c>
      <c r="DW454" s="68">
        <f t="shared" si="1736"/>
        <v>26.342344707557899</v>
      </c>
      <c r="DX454" s="260">
        <v>2.1433528639166699</v>
      </c>
      <c r="DY454" s="260">
        <v>1.33978077025</v>
      </c>
      <c r="DZ454" s="260">
        <v>0</v>
      </c>
      <c r="EA454" s="260">
        <v>24.214657463332799</v>
      </c>
      <c r="EB454" s="68">
        <f t="shared" si="1737"/>
        <v>0.33186188053497601</v>
      </c>
      <c r="EC454" s="68">
        <f t="shared" si="1738"/>
        <v>14.178989536284375</v>
      </c>
      <c r="ED454" s="267">
        <v>12.437240650075699</v>
      </c>
      <c r="EE454" s="69">
        <f t="shared" si="1739"/>
        <v>313.41846438190777</v>
      </c>
      <c r="EF454" s="260">
        <v>448.21686492063475</v>
      </c>
      <c r="EG454" s="260">
        <v>98.607710282539642</v>
      </c>
      <c r="EH454" s="260">
        <v>585.70650415830039</v>
      </c>
      <c r="EI454" s="260">
        <v>326.3313528646878</v>
      </c>
      <c r="EJ454" s="268">
        <f t="shared" si="1740"/>
        <v>22.92151422521567</v>
      </c>
      <c r="EK454" s="266">
        <f t="shared" si="1741"/>
        <v>104.05466783714007</v>
      </c>
      <c r="EL454" s="260">
        <v>157.33233693179346</v>
      </c>
      <c r="EM454" s="268">
        <f t="shared" si="1742"/>
        <v>2.1562396776502295</v>
      </c>
      <c r="EN454" s="268">
        <f t="shared" si="1743"/>
        <v>92.126579219759392</v>
      </c>
      <c r="EO454" s="269">
        <f t="shared" si="1744"/>
        <v>1616.194769157956</v>
      </c>
      <c r="EP454" s="69">
        <f t="shared" si="1745"/>
        <v>2036.4054091390244</v>
      </c>
      <c r="EQ454" s="260">
        <v>201.02</v>
      </c>
      <c r="ER454" s="260">
        <v>44.224400000000003</v>
      </c>
      <c r="ES454" s="260">
        <v>146.35577928214499</v>
      </c>
      <c r="ET454" s="68">
        <f t="shared" si="1746"/>
        <v>10.280029936777863</v>
      </c>
      <c r="EU454" s="68">
        <f t="shared" si="1747"/>
        <v>46.667296493463311</v>
      </c>
      <c r="EV454" s="260">
        <v>13.814141652708299</v>
      </c>
      <c r="EW454" s="260">
        <v>43.722273690305201</v>
      </c>
      <c r="EX454" s="68">
        <f t="shared" si="1748"/>
        <v>0.59921376092563283</v>
      </c>
      <c r="EY454" s="68">
        <f t="shared" si="1749"/>
        <v>25.601752248452971</v>
      </c>
      <c r="EZ454" s="260">
        <v>22.456829731257901</v>
      </c>
      <c r="FA454" s="69">
        <f t="shared" si="1750"/>
        <v>565.91210922769972</v>
      </c>
      <c r="FB454" s="260">
        <v>0.83333333333333348</v>
      </c>
      <c r="FC454" s="260">
        <v>8.9871586162120806E-2</v>
      </c>
      <c r="FD454" s="68">
        <f t="shared" si="1751"/>
        <v>1.2316900883518657E-3</v>
      </c>
      <c r="FE454" s="68">
        <f t="shared" si="1752"/>
        <v>5.2624666763574489E-2</v>
      </c>
      <c r="FF454" s="260">
        <v>4.6160245974772703E-2</v>
      </c>
      <c r="FG454" s="69">
        <f t="shared" si="1753"/>
        <v>1.1632381985642724</v>
      </c>
      <c r="FH454" s="260">
        <v>479.47124866666599</v>
      </c>
      <c r="FI454" s="260">
        <v>51.709009964167102</v>
      </c>
      <c r="FJ454" s="68">
        <f t="shared" si="1754"/>
        <v>0.70867198155891009</v>
      </c>
      <c r="FK454" s="68">
        <f t="shared" si="1755"/>
        <v>30.278417620557903</v>
      </c>
      <c r="FL454" s="260">
        <v>26.559000000000001</v>
      </c>
      <c r="FM454" s="69">
        <f t="shared" si="1756"/>
        <v>669.28711035699973</v>
      </c>
      <c r="FN454" s="260">
        <v>0</v>
      </c>
      <c r="FO454" s="260">
        <v>0</v>
      </c>
      <c r="FP454" s="68">
        <f t="shared" si="1757"/>
        <v>0</v>
      </c>
      <c r="FQ454" s="68">
        <f t="shared" si="1758"/>
        <v>0</v>
      </c>
      <c r="FR454" s="260">
        <v>0</v>
      </c>
      <c r="FS454" s="264">
        <f t="shared" si="1759"/>
        <v>0</v>
      </c>
      <c r="FT454" s="270">
        <f t="shared" si="1613"/>
        <v>9037.2884163059007</v>
      </c>
      <c r="FU454" s="271">
        <f t="shared" si="1614"/>
        <v>2884.8065452067458</v>
      </c>
      <c r="FV454" s="272">
        <f t="shared" si="1760"/>
        <v>700.48421192202238</v>
      </c>
      <c r="FW454" s="272">
        <f t="shared" si="1615"/>
        <v>116.48162077747418</v>
      </c>
      <c r="FX454" s="272">
        <f t="shared" si="1616"/>
        <v>683.02033333333497</v>
      </c>
      <c r="FY454" s="272">
        <f t="shared" si="1617"/>
        <v>0</v>
      </c>
      <c r="FZ454" s="272">
        <f t="shared" si="1618"/>
        <v>0</v>
      </c>
      <c r="GA454" s="272">
        <f t="shared" si="1619"/>
        <v>54.257199999999955</v>
      </c>
      <c r="GB454" s="272">
        <f t="shared" si="1620"/>
        <v>1.3903999999999961</v>
      </c>
      <c r="GC454" s="272">
        <f t="shared" si="1621"/>
        <v>479.47124866666599</v>
      </c>
      <c r="GD454" s="272">
        <f t="shared" si="1622"/>
        <v>0</v>
      </c>
      <c r="GE454" s="272">
        <f t="shared" si="1623"/>
        <v>1554.3307443913779</v>
      </c>
      <c r="GF454" s="273">
        <f t="shared" si="1624"/>
        <v>604.6527519781107</v>
      </c>
      <c r="GG454" s="273">
        <f t="shared" si="1625"/>
        <v>109.17619148605039</v>
      </c>
      <c r="GH454" s="272">
        <f t="shared" si="1761"/>
        <v>698.21240281559415</v>
      </c>
      <c r="GI454" s="274">
        <f t="shared" si="1762"/>
        <v>498.78609968830455</v>
      </c>
      <c r="GJ454" s="275">
        <f t="shared" si="1626"/>
        <v>9.5690009805877203</v>
      </c>
      <c r="GK454" s="271">
        <f t="shared" si="1763"/>
        <v>7172.4547071132156</v>
      </c>
      <c r="GL454" s="276">
        <f t="shared" si="1764"/>
        <v>9037.2929309626525</v>
      </c>
      <c r="GM454" s="272">
        <f t="shared" si="1765"/>
        <v>3988.2453968731611</v>
      </c>
      <c r="GN454" s="272">
        <f t="shared" si="1766"/>
        <v>235.22681324411229</v>
      </c>
      <c r="GO454" s="277">
        <f t="shared" si="1767"/>
        <v>0.55605027284701503</v>
      </c>
      <c r="GP454" s="278">
        <f t="shared" si="1768"/>
        <v>3.2795858998011976E-2</v>
      </c>
      <c r="GQ454" s="279">
        <f t="shared" si="1769"/>
        <v>1.0818172971285087</v>
      </c>
      <c r="GR454" s="280">
        <f t="shared" si="1770"/>
        <v>7172.4547071132156</v>
      </c>
      <c r="GS454" s="272">
        <f t="shared" si="1771"/>
        <v>3988.2453968731611</v>
      </c>
      <c r="GT454" s="272">
        <f t="shared" si="1627"/>
        <v>235.22681324411229</v>
      </c>
      <c r="GU454" s="73">
        <f t="shared" si="1772"/>
        <v>0.55605027284701503</v>
      </c>
      <c r="GV454" s="74">
        <f t="shared" si="1773"/>
        <v>3.2795858998011976E-2</v>
      </c>
      <c r="GW454" s="279">
        <f t="shared" si="1774"/>
        <v>1.0818172971285087</v>
      </c>
      <c r="GX454" s="280">
        <f t="shared" si="1775"/>
        <v>5907.5294596275025</v>
      </c>
      <c r="GY454" s="272">
        <f t="shared" si="1628"/>
        <v>3626.7119356498761</v>
      </c>
      <c r="GZ454" s="272">
        <f t="shared" si="1629"/>
        <v>145.86075896469913</v>
      </c>
      <c r="HA454" s="73">
        <f t="shared" si="1776"/>
        <v>0.61391347439485422</v>
      </c>
      <c r="HB454" s="74">
        <f t="shared" si="1777"/>
        <v>2.4690652828990942E-2</v>
      </c>
      <c r="HC454" s="279">
        <f t="shared" si="1778"/>
        <v>1.0885483116591617</v>
      </c>
      <c r="HD454" s="280">
        <f t="shared" si="1779"/>
        <v>6307.2551367346041</v>
      </c>
      <c r="HE454" s="272">
        <f t="shared" si="1630"/>
        <v>3928.0820183700607</v>
      </c>
      <c r="HF454" s="272">
        <f t="shared" si="1631"/>
        <v>155.70089966555599</v>
      </c>
      <c r="HG454" s="73">
        <f t="shared" si="1780"/>
        <v>0.62278787415657166</v>
      </c>
      <c r="HH454" s="74">
        <f t="shared" si="1781"/>
        <v>2.4685999898549461E-2</v>
      </c>
      <c r="HI454" s="281">
        <f t="shared" si="1782"/>
        <v>1.0897723472966439</v>
      </c>
      <c r="HJ454" s="72">
        <f t="shared" si="1632"/>
        <v>3.4631135315677821</v>
      </c>
      <c r="HK454" s="73">
        <f t="shared" si="1783"/>
        <v>3.4631135315677821</v>
      </c>
      <c r="HL454" s="73">
        <f t="shared" si="1633"/>
        <v>2.8173807402362416</v>
      </c>
      <c r="HM454" s="74">
        <f t="shared" si="1784"/>
        <v>3.0316376929445332</v>
      </c>
      <c r="HN454" s="75"/>
      <c r="HO454" s="75"/>
      <c r="HP454" s="76">
        <f t="shared" si="1785"/>
        <v>301.37008272018483</v>
      </c>
      <c r="HQ454" s="77">
        <f t="shared" si="1786"/>
        <v>342.9621678363975</v>
      </c>
      <c r="HR454" s="77">
        <f t="shared" si="1787"/>
        <v>9.8401407008568906</v>
      </c>
      <c r="HS454" s="77">
        <f t="shared" si="1788"/>
        <v>11.363394481349538</v>
      </c>
      <c r="HT454" s="282">
        <f t="shared" si="1789"/>
        <v>399.72567710710177</v>
      </c>
      <c r="HU454" s="73">
        <f t="shared" si="1844"/>
        <v>0.75394226585908386</v>
      </c>
      <c r="HV454" s="74">
        <f t="shared" si="1845"/>
        <v>2.4617234429551899E-2</v>
      </c>
      <c r="HW454" s="279">
        <f t="shared" si="1605"/>
        <v>1.1078623200009068</v>
      </c>
      <c r="HX454" s="76">
        <f t="shared" si="1790"/>
        <v>1213.1518329684661</v>
      </c>
      <c r="HY454" s="77">
        <f t="shared" si="1791"/>
        <v>1380.578917436444</v>
      </c>
      <c r="HZ454" s="77">
        <f t="shared" si="1634"/>
        <v>52.474787732542104</v>
      </c>
      <c r="IA454" s="77">
        <f t="shared" si="1792"/>
        <v>60.597884873539627</v>
      </c>
      <c r="IB454" s="282">
        <f t="shared" si="1793"/>
        <v>1643.5040573330057</v>
      </c>
      <c r="IC454" s="73">
        <f t="shared" si="1846"/>
        <v>0.73814958201995973</v>
      </c>
      <c r="ID454" s="74">
        <f t="shared" si="1847"/>
        <v>3.192860248711251E-2</v>
      </c>
      <c r="IE454" s="279">
        <f t="shared" si="1854"/>
        <v>1.1068145714795796</v>
      </c>
      <c r="IF454" s="76">
        <f t="shared" si="1635"/>
        <v>60.163378503100098</v>
      </c>
      <c r="IG454" s="77">
        <f t="shared" si="1794"/>
        <v>68.466526370312934</v>
      </c>
      <c r="IH454" s="77">
        <f t="shared" si="1636"/>
        <v>79.525913578556313</v>
      </c>
      <c r="II454" s="77">
        <f t="shared" si="1795"/>
        <v>91.836525000516829</v>
      </c>
      <c r="IJ454" s="282">
        <f t="shared" si="1796"/>
        <v>865.19957037861184</v>
      </c>
      <c r="IK454" s="73">
        <f t="shared" si="1637"/>
        <v>6.9536995350994654E-2</v>
      </c>
      <c r="IL454" s="74">
        <f t="shared" si="1638"/>
        <v>9.1916265681634274E-2</v>
      </c>
      <c r="IM454" s="279">
        <f t="shared" si="1797"/>
        <v>1.0238254386559078</v>
      </c>
      <c r="IN454" s="76">
        <f t="shared" si="1639"/>
        <v>9.5502288167438625</v>
      </c>
      <c r="IO454" s="77">
        <f t="shared" si="1798"/>
        <v>10.868255895742683</v>
      </c>
      <c r="IP454" s="77">
        <f t="shared" si="1640"/>
        <v>0.31099944213352598</v>
      </c>
      <c r="IQ454" s="77">
        <f t="shared" si="1799"/>
        <v>0.35914215577579583</v>
      </c>
      <c r="IR454" s="282">
        <f t="shared" si="1800"/>
        <v>13.470062689674045</v>
      </c>
      <c r="IS454" s="73">
        <f t="shared" si="1606"/>
        <v>0.70899661247047718</v>
      </c>
      <c r="IT454" s="74">
        <f t="shared" si="1607"/>
        <v>2.3088195600747551E-2</v>
      </c>
      <c r="IU454" s="279">
        <f t="shared" si="1608"/>
        <v>1.1014226751660463</v>
      </c>
      <c r="IV454" s="76">
        <f t="shared" si="1641"/>
        <v>0</v>
      </c>
      <c r="IW454" s="77">
        <f t="shared" si="1801"/>
        <v>0</v>
      </c>
      <c r="IX454" s="77">
        <f t="shared" si="1802"/>
        <v>0</v>
      </c>
      <c r="IY454" s="77">
        <f t="shared" si="1803"/>
        <v>0</v>
      </c>
      <c r="IZ454" s="282">
        <f t="shared" si="1804"/>
        <v>0</v>
      </c>
      <c r="JA454" s="283"/>
      <c r="JB454" s="284"/>
      <c r="JC454" s="285"/>
      <c r="JD454" s="76">
        <f t="shared" si="1642"/>
        <v>0</v>
      </c>
      <c r="JE454" s="77">
        <f t="shared" si="1805"/>
        <v>0</v>
      </c>
      <c r="JF454" s="77">
        <f t="shared" si="1643"/>
        <v>0</v>
      </c>
      <c r="JG454" s="77">
        <f t="shared" si="1806"/>
        <v>0</v>
      </c>
      <c r="JH454" s="282">
        <f t="shared" si="1807"/>
        <v>0</v>
      </c>
      <c r="JI454" s="283"/>
      <c r="JJ454" s="284"/>
      <c r="JK454" s="285"/>
      <c r="JL454" s="76">
        <f t="shared" si="1644"/>
        <v>973.17069952092652</v>
      </c>
      <c r="JM454" s="77">
        <f t="shared" si="1808"/>
        <v>1107.4779877618096</v>
      </c>
      <c r="JN454" s="77">
        <f t="shared" si="1645"/>
        <v>47.50967218075175</v>
      </c>
      <c r="JO454" s="77">
        <f t="shared" si="1809"/>
        <v>54.864169434332126</v>
      </c>
      <c r="JP454" s="282">
        <f t="shared" si="1810"/>
        <v>1234.8028900545339</v>
      </c>
      <c r="JQ454" s="73">
        <f t="shared" si="1646"/>
        <v>0.78811825543909064</v>
      </c>
      <c r="JR454" s="74">
        <f t="shared" si="1647"/>
        <v>3.8475511001317408E-2</v>
      </c>
      <c r="JS454" s="279">
        <f t="shared" si="1848"/>
        <v>1.1147242095361529</v>
      </c>
      <c r="JT454" s="76">
        <f t="shared" si="1648"/>
        <v>4.1801109897840378</v>
      </c>
      <c r="JU454" s="77">
        <f t="shared" si="1811"/>
        <v>4.7570081074841326</v>
      </c>
      <c r="JV454" s="77">
        <f t="shared" si="1649"/>
        <v>8.0193666554069884E-2</v>
      </c>
      <c r="JW454" s="77">
        <f t="shared" si="1812"/>
        <v>9.260764613663991E-2</v>
      </c>
      <c r="JX454" s="282">
        <f t="shared" si="1813"/>
        <v>60.108616749658481</v>
      </c>
      <c r="JY454" s="73">
        <f t="shared" si="1855"/>
        <v>6.9542624931687322E-2</v>
      </c>
      <c r="JZ454" s="74">
        <f t="shared" si="1856"/>
        <v>1.3341459326549137E-3</v>
      </c>
      <c r="KA454" s="279">
        <f t="shared" si="1857"/>
        <v>1.0098041034571972</v>
      </c>
      <c r="KB454" s="76">
        <f t="shared" si="1650"/>
        <v>0.10711990888206006</v>
      </c>
      <c r="KC454" s="77">
        <f t="shared" si="1814"/>
        <v>0.12190352750687317</v>
      </c>
      <c r="KD454" s="77">
        <f t="shared" si="1651"/>
        <v>2.0550502786133161E-3</v>
      </c>
      <c r="KE454" s="77">
        <f t="shared" si="1815"/>
        <v>2.3731720617426576E-3</v>
      </c>
      <c r="KF454" s="282">
        <f t="shared" si="1816"/>
        <v>1.5403489440797713</v>
      </c>
      <c r="KG454" s="73">
        <f t="shared" si="1858"/>
        <v>6.9542624931687266E-2</v>
      </c>
      <c r="KH454" s="74">
        <f t="shared" si="1859"/>
        <v>1.3341459326549124E-3</v>
      </c>
      <c r="KI454" s="279">
        <f t="shared" si="1860"/>
        <v>1.0098041034571972</v>
      </c>
      <c r="KJ454" s="76">
        <f t="shared" si="1652"/>
        <v>82.100307999324045</v>
      </c>
      <c r="KK454" s="77">
        <f t="shared" si="1817"/>
        <v>93.430971506310755</v>
      </c>
      <c r="KL454" s="77">
        <f t="shared" si="1653"/>
        <v>2.6815069371493916</v>
      </c>
      <c r="KM454" s="77">
        <f t="shared" si="1818"/>
        <v>3.0966042110201175</v>
      </c>
      <c r="KN454" s="282">
        <f t="shared" si="1819"/>
        <v>107.92027277643341</v>
      </c>
      <c r="KO454" s="73">
        <f t="shared" si="1654"/>
        <v>0.76074963384685146</v>
      </c>
      <c r="KP454" s="74">
        <f t="shared" si="1655"/>
        <v>2.4847110447027643E-2</v>
      </c>
      <c r="KQ454" s="279">
        <f t="shared" si="1656"/>
        <v>1.1088373896644037</v>
      </c>
      <c r="KR454" s="76">
        <f t="shared" si="1657"/>
        <v>187.8694277774876</v>
      </c>
      <c r="KS454" s="77">
        <f t="shared" si="1820"/>
        <v>213.79728750505865</v>
      </c>
      <c r="KT454" s="77">
        <f t="shared" si="1658"/>
        <v>6.1346426830729612</v>
      </c>
      <c r="KU454" s="77">
        <f t="shared" si="1821"/>
        <v>7.0842853704126556</v>
      </c>
      <c r="KV454" s="282">
        <f t="shared" si="1822"/>
        <v>248.74481300151413</v>
      </c>
      <c r="KW454" s="73">
        <f t="shared" ref="KW454:KW516" si="1861">KR454/KV454</f>
        <v>0.755269730092197</v>
      </c>
      <c r="KX454" s="74">
        <f t="shared" ref="KX454:KX516" si="1862">KT454/KV454</f>
        <v>2.4662394399498973E-2</v>
      </c>
      <c r="KY454" s="279">
        <f t="shared" ref="KY454:KY516" si="1863">1+KW454*(KU454*$GO$8-KU454)/KU454+KX454*(KV454*$GP$8-KV454)/KV454</f>
        <v>1.1080525141030666</v>
      </c>
      <c r="KZ454" s="76">
        <f t="shared" si="1659"/>
        <v>786.16569661259177</v>
      </c>
      <c r="LA454" s="77">
        <f t="shared" si="1823"/>
        <v>894.66442440209551</v>
      </c>
      <c r="LB454" s="77">
        <f t="shared" si="1660"/>
        <v>25.077753902865901</v>
      </c>
      <c r="LC454" s="77">
        <f t="shared" si="1824"/>
        <v>28.959790207029542</v>
      </c>
      <c r="LD454" s="286">
        <f t="shared" si="1825"/>
        <v>1616.194769157956</v>
      </c>
      <c r="LE454" s="73">
        <f t="shared" si="1661"/>
        <v>0.48643004643690763</v>
      </c>
      <c r="LF454" s="74">
        <f t="shared" si="1662"/>
        <v>1.5516541930111252E-2</v>
      </c>
      <c r="LG454" s="279">
        <f t="shared" si="1663"/>
        <v>1.0695341713995388</v>
      </c>
      <c r="LH454" s="76">
        <f t="shared" si="1664"/>
        <v>333.41263946513789</v>
      </c>
      <c r="LI454" s="77">
        <f t="shared" si="1826"/>
        <v>379.42691783772153</v>
      </c>
      <c r="LJ454" s="77">
        <f t="shared" si="1665"/>
        <v>10.879243697703496</v>
      </c>
      <c r="LK454" s="77">
        <f t="shared" si="1827"/>
        <v>12.563350622107997</v>
      </c>
      <c r="LL454" s="282">
        <f t="shared" si="1828"/>
        <v>449.13659462515852</v>
      </c>
      <c r="LM454" s="73">
        <f t="shared" si="1849"/>
        <v>0.74234129094601653</v>
      </c>
      <c r="LN454" s="74">
        <f t="shared" si="1850"/>
        <v>2.4222572437641428E-2</v>
      </c>
      <c r="LO454" s="279">
        <f t="shared" si="1851"/>
        <v>1.1062001757768065</v>
      </c>
      <c r="LP454" s="76">
        <f t="shared" si="1666"/>
        <v>6.4202093451560874E-2</v>
      </c>
      <c r="LQ454" s="77">
        <f t="shared" si="1829"/>
        <v>7.3062624368810794E-2</v>
      </c>
      <c r="LR454" s="77">
        <f t="shared" si="1667"/>
        <v>1.2316900883518657E-3</v>
      </c>
      <c r="LS454" s="77">
        <f t="shared" si="1830"/>
        <v>1.4223557140287345E-3</v>
      </c>
      <c r="LT454" s="282">
        <f t="shared" si="1831"/>
        <v>0.92320491949545436</v>
      </c>
      <c r="LU454" s="73">
        <f t="shared" si="1599"/>
        <v>6.9542624931687211E-2</v>
      </c>
      <c r="LV454" s="74">
        <f t="shared" si="1600"/>
        <v>1.3341459326549118E-3</v>
      </c>
      <c r="LW454" s="279">
        <f t="shared" si="1601"/>
        <v>1.0098041034571972</v>
      </c>
      <c r="LX454" s="76">
        <f t="shared" si="1668"/>
        <v>36.939669497080644</v>
      </c>
      <c r="LY454" s="77">
        <f t="shared" si="1832"/>
        <v>42.037713284372742</v>
      </c>
      <c r="LZ454" s="77">
        <f t="shared" si="1669"/>
        <v>0.70867198155891009</v>
      </c>
      <c r="MA454" s="77">
        <f t="shared" si="1833"/>
        <v>0.81837440430422936</v>
      </c>
      <c r="MB454" s="286">
        <f t="shared" si="1834"/>
        <v>531.1802463150791</v>
      </c>
      <c r="MC454" s="73">
        <f t="shared" ref="MC454:MC516" si="1864">LX454/MB454</f>
        <v>6.9542626544077502E-2</v>
      </c>
      <c r="MD454" s="74">
        <f t="shared" ref="MD454:MD516" si="1865">LZ454/MB454</f>
        <v>1.3341459635879392E-3</v>
      </c>
      <c r="ME454" s="279">
        <f t="shared" ref="ME454:ME516" si="1866">1+MC454*(MA454*$GO$8-MA454)/MA454+MD454*(MB454*$GP$8-MB454)/MB454</f>
        <v>1.0098041036845116</v>
      </c>
      <c r="MF454" s="76">
        <f t="shared" si="1670"/>
        <v>0</v>
      </c>
      <c r="MG454" s="77">
        <f t="shared" si="1835"/>
        <v>0</v>
      </c>
      <c r="MH454" s="77">
        <f t="shared" si="1671"/>
        <v>0</v>
      </c>
      <c r="MI454" s="77">
        <f t="shared" si="1836"/>
        <v>0</v>
      </c>
      <c r="MJ454" s="286">
        <f t="shared" si="1837"/>
        <v>0</v>
      </c>
      <c r="MK454" s="73"/>
      <c r="ML454" s="74"/>
      <c r="MM454" s="279"/>
      <c r="MN454" s="287">
        <f t="shared" si="1838"/>
        <v>1.0812403916380715</v>
      </c>
      <c r="MO454" s="288">
        <f t="shared" si="1838"/>
        <v>1.0812403916380715</v>
      </c>
      <c r="MP454" s="288">
        <f t="shared" si="1838"/>
        <v>1.0885494953632631</v>
      </c>
      <c r="MQ454" s="289">
        <f t="shared" si="1672"/>
        <v>1.0898942216770455</v>
      </c>
      <c r="MR454" s="290">
        <f t="shared" si="1839"/>
        <v>3.4612667417117948</v>
      </c>
      <c r="MS454" s="291">
        <f t="shared" si="1602"/>
        <v>3.4612667417117948</v>
      </c>
      <c r="MT454" s="291">
        <f t="shared" si="1673"/>
        <v>2.817383803899197</v>
      </c>
      <c r="MU454" s="292">
        <f t="shared" si="1603"/>
        <v>3.0319767352833726</v>
      </c>
      <c r="MV454" s="359">
        <f t="shared" si="1674"/>
        <v>0.21459293138417565</v>
      </c>
      <c r="MW454" s="360">
        <f t="shared" si="1675"/>
        <v>0.79690649146529735</v>
      </c>
      <c r="MX454" s="360">
        <f t="shared" si="1676"/>
        <v>0.42929000642842213</v>
      </c>
      <c r="MY454" s="360">
        <f t="shared" si="1677"/>
        <v>6.4983937834796734E-3</v>
      </c>
      <c r="MZ454" s="360">
        <f t="shared" si="1678"/>
        <v>0</v>
      </c>
      <c r="NA454" s="360">
        <f t="shared" si="1679"/>
        <v>0</v>
      </c>
      <c r="NB454" s="360">
        <f t="shared" si="1680"/>
        <v>0.60306579735905874</v>
      </c>
      <c r="NC454" s="360">
        <f t="shared" si="1681"/>
        <v>2.6557847920924287E-2</v>
      </c>
      <c r="ND454" s="360">
        <f t="shared" si="1682"/>
        <v>7.0686287242003806E-4</v>
      </c>
      <c r="NE454" s="360">
        <f t="shared" si="1683"/>
        <v>5.24480085311263E-2</v>
      </c>
      <c r="NF454" s="360">
        <f t="shared" si="1684"/>
        <v>0.12077772403723426</v>
      </c>
      <c r="NG454" s="360">
        <f t="shared" si="1685"/>
        <v>0.75733714676801334</v>
      </c>
      <c r="NH454" s="360">
        <f t="shared" si="1686"/>
        <v>0.21770019459287551</v>
      </c>
      <c r="NI454" s="360">
        <f t="shared" si="1687"/>
        <v>4.0392164138287889E-4</v>
      </c>
      <c r="NJ454" s="360">
        <f t="shared" si="1688"/>
        <v>0.23498141492738583</v>
      </c>
      <c r="NK454" s="361">
        <f t="shared" si="1689"/>
        <v>0</v>
      </c>
      <c r="NL454" s="145">
        <f t="shared" si="1840"/>
        <v>3.4612667417117948</v>
      </c>
      <c r="NM454" s="56">
        <f t="shared" si="1604"/>
        <v>3.4612667417117948</v>
      </c>
      <c r="NN454" s="56">
        <f t="shared" si="1841"/>
        <v>2.817383803899197</v>
      </c>
      <c r="NO454" s="58">
        <f t="shared" ref="NO454:NO516" si="1867">NN454+MV454</f>
        <v>3.0319767352833726</v>
      </c>
      <c r="NP454" s="55">
        <f t="shared" si="1690"/>
        <v>1.0812403916380715</v>
      </c>
      <c r="NQ454" s="56">
        <f t="shared" ref="NQ454:NQ516" si="1868">NM454/J454</f>
        <v>1.0812403916380715</v>
      </c>
      <c r="NR454" s="56">
        <f t="shared" si="1691"/>
        <v>1.0885494953632631</v>
      </c>
      <c r="NS454" s="61">
        <f t="shared" ref="NS454:NS516" si="1869">NO454/L454</f>
        <v>1.0898942216770455</v>
      </c>
      <c r="NT454" s="41"/>
      <c r="NU454" s="86">
        <f t="shared" si="1852"/>
        <v>0</v>
      </c>
      <c r="NV454" s="86">
        <f t="shared" si="1852"/>
        <v>0</v>
      </c>
      <c r="NW454" s="86">
        <f t="shared" si="1852"/>
        <v>0</v>
      </c>
      <c r="NX454" s="86">
        <f t="shared" si="1842"/>
        <v>0</v>
      </c>
      <c r="NY454" s="87">
        <f t="shared" si="1853"/>
        <v>0</v>
      </c>
      <c r="NZ454" s="87">
        <f t="shared" si="1853"/>
        <v>0</v>
      </c>
      <c r="OA454" s="87">
        <f t="shared" si="1853"/>
        <v>0</v>
      </c>
      <c r="OB454" s="87">
        <f t="shared" si="1843"/>
        <v>0</v>
      </c>
      <c r="OC454" s="26"/>
    </row>
    <row r="455" spans="1:393" thickBot="1" x14ac:dyDescent="0.35">
      <c r="A455" s="136" t="s">
        <v>1008</v>
      </c>
      <c r="B455" s="137" t="s">
        <v>1009</v>
      </c>
      <c r="C455" s="133" t="s">
        <v>100</v>
      </c>
      <c r="D455" s="64">
        <f>VLOOKUP(B455,[1]УсіТ_1!$A$10:$G$556,6,FALSE)</f>
        <v>4458.8999999999996</v>
      </c>
      <c r="E455" s="64">
        <f>VLOOKUP(B455,[1]УсіТ_1!$A$10:$G$556,7,FALSE)</f>
        <v>0</v>
      </c>
      <c r="F455" s="38">
        <v>759.1</v>
      </c>
      <c r="G455" s="38"/>
      <c r="H455" s="39"/>
      <c r="I455" s="256">
        <v>4.2192999999999996</v>
      </c>
      <c r="J455" s="62">
        <v>4.2192999999999996</v>
      </c>
      <c r="K455" s="257">
        <f t="shared" si="1692"/>
        <v>3.5695999999999994</v>
      </c>
      <c r="L455" s="293">
        <f t="shared" si="1693"/>
        <v>3.8142999999999994</v>
      </c>
      <c r="M455" s="63">
        <v>0.2447</v>
      </c>
      <c r="N455" s="63">
        <v>0.75490000000000002</v>
      </c>
      <c r="O455" s="63">
        <v>0.40500000000000003</v>
      </c>
      <c r="P455" s="63">
        <v>2.1000000000000001E-2</v>
      </c>
      <c r="Q455" s="63">
        <v>0</v>
      </c>
      <c r="R455" s="63">
        <v>0</v>
      </c>
      <c r="S455" s="63">
        <v>0.67800000000000005</v>
      </c>
      <c r="T455" s="63">
        <v>5.11E-2</v>
      </c>
      <c r="U455" s="63">
        <v>1.2999999999999999E-3</v>
      </c>
      <c r="V455" s="63">
        <v>3.9600000000000003E-2</v>
      </c>
      <c r="W455" s="63">
        <v>0.16880000000000001</v>
      </c>
      <c r="X455" s="63">
        <v>1.4661</v>
      </c>
      <c r="Y455" s="63">
        <v>0.13150000000000001</v>
      </c>
      <c r="Z455" s="63">
        <v>2.0000000000000001E-4</v>
      </c>
      <c r="AA455" s="63">
        <v>0.2571</v>
      </c>
      <c r="AB455" s="259">
        <v>0</v>
      </c>
      <c r="AC455" s="144">
        <v>394.38</v>
      </c>
      <c r="AD455" s="70">
        <v>86.763599999999997</v>
      </c>
      <c r="AE455" s="70">
        <v>287.13457483480499</v>
      </c>
      <c r="AF455" s="68">
        <f t="shared" si="1694"/>
        <v>20.168332536396701</v>
      </c>
      <c r="AG455" s="68">
        <f t="shared" si="1695"/>
        <v>91.556304800975582</v>
      </c>
      <c r="AH455" s="71">
        <v>13.525439791625001</v>
      </c>
      <c r="AI455" s="71">
        <v>84.314317096508105</v>
      </c>
      <c r="AJ455" s="68">
        <f t="shared" si="1696"/>
        <v>1.1555277158076436</v>
      </c>
      <c r="AK455" s="68">
        <f t="shared" si="1697"/>
        <v>49.370585633128712</v>
      </c>
      <c r="AL455" s="71">
        <v>43.305896586146901</v>
      </c>
      <c r="AM455" s="69">
        <f t="shared" si="1698"/>
        <v>1091.3085939709019</v>
      </c>
      <c r="AN455" s="260">
        <v>1181.76</v>
      </c>
      <c r="AO455" s="71">
        <v>259.98719999999997</v>
      </c>
      <c r="AP455" s="71">
        <v>860.39899375419304</v>
      </c>
      <c r="AQ455" s="68">
        <f t="shared" si="1699"/>
        <v>60.434425321294519</v>
      </c>
      <c r="AR455" s="68">
        <f t="shared" si="1700"/>
        <v>274.34854394644947</v>
      </c>
      <c r="AS455" s="71">
        <v>109.274209155592</v>
      </c>
      <c r="AT455" s="261">
        <f t="shared" si="1609"/>
        <v>23.699114705240515</v>
      </c>
      <c r="AU455" s="71">
        <v>260.06181181584401</v>
      </c>
      <c r="AV455" s="68">
        <f t="shared" si="1701"/>
        <v>3.5641471309361421</v>
      </c>
      <c r="AW455" s="68">
        <f t="shared" si="1702"/>
        <v>152.28023415601473</v>
      </c>
      <c r="AX455" s="71">
        <v>133.57411073628199</v>
      </c>
      <c r="AY455" s="69">
        <f t="shared" si="1703"/>
        <v>3366.067590554293</v>
      </c>
      <c r="AZ455" s="260">
        <v>222</v>
      </c>
      <c r="BA455" s="260">
        <v>1131.5709999999999</v>
      </c>
      <c r="BB455" s="260">
        <v>118.00669000000001</v>
      </c>
      <c r="BC455" s="262">
        <f t="shared" si="1704"/>
        <v>94.405352000000008</v>
      </c>
      <c r="BD455" s="262">
        <f t="shared" si="1610"/>
        <v>23.601337999999998</v>
      </c>
      <c r="BE455" s="260">
        <v>44.292921999999997</v>
      </c>
      <c r="BF455" s="262">
        <f t="shared" si="1705"/>
        <v>35.434337599999999</v>
      </c>
      <c r="BG455" s="262">
        <f t="shared" si="1611"/>
        <v>8.858584399999998</v>
      </c>
      <c r="BH455" s="260">
        <v>139.52550710845131</v>
      </c>
      <c r="BI455" s="263">
        <f t="shared" si="1706"/>
        <v>81.699718789382104</v>
      </c>
      <c r="BJ455" s="68">
        <f t="shared" si="1707"/>
        <v>1.9121970749213253</v>
      </c>
      <c r="BK455" s="260">
        <v>71.663730557622628</v>
      </c>
      <c r="BL455" s="69">
        <f t="shared" si="1708"/>
        <v>1806.0718195992886</v>
      </c>
      <c r="BM455" s="260">
        <v>32.61</v>
      </c>
      <c r="BN455" s="260">
        <v>7.1741999999999999</v>
      </c>
      <c r="BO455" s="260">
        <v>23.742224467171201</v>
      </c>
      <c r="BP455" s="68">
        <f t="shared" si="1709"/>
        <v>1.6676538465741051</v>
      </c>
      <c r="BQ455" s="68">
        <f t="shared" si="1710"/>
        <v>7.5704931780511435</v>
      </c>
      <c r="BR455" s="260">
        <v>3.7090009311249998</v>
      </c>
      <c r="BS455" s="260">
        <v>7.2510651921957896</v>
      </c>
      <c r="BT455" s="68">
        <f t="shared" si="1711"/>
        <v>9.9375848459043292E-2</v>
      </c>
      <c r="BU455" s="68">
        <f t="shared" si="1712"/>
        <v>4.2458902275510138</v>
      </c>
      <c r="BV455" s="260">
        <v>3.7243245295245999</v>
      </c>
      <c r="BW455" s="69">
        <f t="shared" si="1713"/>
        <v>93.8529781440199</v>
      </c>
      <c r="BX455" s="260">
        <v>0</v>
      </c>
      <c r="BY455" s="260">
        <v>0</v>
      </c>
      <c r="BZ455" s="263">
        <f t="shared" si="1714"/>
        <v>0</v>
      </c>
      <c r="CA455" s="263">
        <f t="shared" si="1715"/>
        <v>0</v>
      </c>
      <c r="CB455" s="260">
        <v>0</v>
      </c>
      <c r="CC455" s="264">
        <f t="shared" si="1716"/>
        <v>0</v>
      </c>
      <c r="CD455" s="260">
        <v>0</v>
      </c>
      <c r="CE455" s="260">
        <v>0</v>
      </c>
      <c r="CF455" s="263">
        <f t="shared" si="1717"/>
        <v>0</v>
      </c>
      <c r="CG455" s="263">
        <f t="shared" si="1718"/>
        <v>0</v>
      </c>
      <c r="CH455" s="260">
        <v>0</v>
      </c>
      <c r="CI455" s="69">
        <f t="shared" si="1719"/>
        <v>0</v>
      </c>
      <c r="CJ455" s="260">
        <v>1213.3010671414095</v>
      </c>
      <c r="CK455" s="260">
        <v>266.92625710722643</v>
      </c>
      <c r="CL455" s="260">
        <v>88.966191079921686</v>
      </c>
      <c r="CM455" s="260">
        <v>43.230157232328295</v>
      </c>
      <c r="CN455" s="260">
        <v>596.57493878216428</v>
      </c>
      <c r="CO455" s="265">
        <f t="shared" si="1720"/>
        <v>41.903423700059214</v>
      </c>
      <c r="CP455" s="266">
        <f t="shared" si="1721"/>
        <v>190.22507812995846</v>
      </c>
      <c r="CQ455" s="260">
        <v>233.56925623908063</v>
      </c>
      <c r="CR455" s="265">
        <f t="shared" si="1722"/>
        <v>3.2010666567566002</v>
      </c>
      <c r="CS455" s="265">
        <f t="shared" si="1723"/>
        <v>136.76741226781863</v>
      </c>
      <c r="CT455" s="260">
        <v>119.96688587081948</v>
      </c>
      <c r="CU455" s="267">
        <f t="shared" si="1612"/>
        <v>3023.1655154647465</v>
      </c>
      <c r="CV455" s="260">
        <v>163.11499999999972</v>
      </c>
      <c r="CW455" s="260">
        <v>17.5912845322012</v>
      </c>
      <c r="CX455" s="68">
        <f t="shared" si="1724"/>
        <v>0.24108855451381744</v>
      </c>
      <c r="CY455" s="68">
        <f t="shared" si="1725"/>
        <v>10.300647022968542</v>
      </c>
      <c r="CZ455" s="260">
        <v>9.0353142266100601</v>
      </c>
      <c r="DA455" s="69">
        <f t="shared" si="1726"/>
        <v>227.68991851057319</v>
      </c>
      <c r="DB455" s="260">
        <v>4.1800000000000024</v>
      </c>
      <c r="DC455" s="260">
        <v>0.45079587618919797</v>
      </c>
      <c r="DD455" s="68">
        <f t="shared" si="1727"/>
        <v>6.1781574831729583E-3</v>
      </c>
      <c r="DE455" s="68">
        <f t="shared" si="1728"/>
        <v>0.26396532848608961</v>
      </c>
      <c r="DF455" s="260">
        <v>0.23153979380945999</v>
      </c>
      <c r="DG455" s="69">
        <f t="shared" si="1729"/>
        <v>5.8348028039983921</v>
      </c>
      <c r="DH455" s="260">
        <v>64.485887055726081</v>
      </c>
      <c r="DI455" s="260">
        <v>14.186895152259739</v>
      </c>
      <c r="DJ455" s="260">
        <v>0.97339008156666618</v>
      </c>
      <c r="DK455" s="260">
        <v>46.945725776568587</v>
      </c>
      <c r="DL455" s="68">
        <f t="shared" si="1730"/>
        <v>3.2974677785461775</v>
      </c>
      <c r="DM455" s="68">
        <f t="shared" si="1731"/>
        <v>14.969208012568211</v>
      </c>
      <c r="DN455" s="260">
        <v>13.6527210461943</v>
      </c>
      <c r="DO455" s="68">
        <f t="shared" si="1732"/>
        <v>0.18711054193809287</v>
      </c>
      <c r="DP455" s="68">
        <f t="shared" si="1733"/>
        <v>7.9944054194832574</v>
      </c>
      <c r="DQ455" s="260">
        <v>7.01237163635271</v>
      </c>
      <c r="DR455" s="264">
        <f t="shared" si="1734"/>
        <v>176.70838889840169</v>
      </c>
      <c r="DS455" s="260">
        <v>272.39999999999998</v>
      </c>
      <c r="DT455" s="260">
        <v>59.927999999999997</v>
      </c>
      <c r="DU455" s="260">
        <v>198.32511330442901</v>
      </c>
      <c r="DV455" s="68">
        <f t="shared" si="1735"/>
        <v>13.930355958503092</v>
      </c>
      <c r="DW455" s="68">
        <f t="shared" si="1736"/>
        <v>63.238342278476836</v>
      </c>
      <c r="DX455" s="260">
        <v>5.1130042489166696</v>
      </c>
      <c r="DY455" s="260">
        <v>3.7495877932499999</v>
      </c>
      <c r="DZ455" s="260">
        <v>0</v>
      </c>
      <c r="EA455" s="260">
        <v>58.184558638648802</v>
      </c>
      <c r="EB455" s="68">
        <f t="shared" si="1737"/>
        <v>0.79741937614268188</v>
      </c>
      <c r="EC455" s="68">
        <f t="shared" si="1738"/>
        <v>34.07020104909536</v>
      </c>
      <c r="ED455" s="267">
        <v>29.8850131992622</v>
      </c>
      <c r="EE455" s="69">
        <f t="shared" si="1739"/>
        <v>753.10233262140798</v>
      </c>
      <c r="EF455" s="260">
        <v>1323.8212928571436</v>
      </c>
      <c r="EG455" s="260">
        <v>291.24068442857157</v>
      </c>
      <c r="EH455" s="260">
        <v>2104.2913488972968</v>
      </c>
      <c r="EI455" s="260">
        <v>963.82895705106034</v>
      </c>
      <c r="EJ455" s="268">
        <f t="shared" si="1740"/>
        <v>67.699345943266479</v>
      </c>
      <c r="EK455" s="266">
        <f t="shared" si="1741"/>
        <v>307.32842890321518</v>
      </c>
      <c r="EL455" s="260">
        <v>505.06202409670641</v>
      </c>
      <c r="EM455" s="268">
        <f t="shared" si="1742"/>
        <v>6.9218750402453617</v>
      </c>
      <c r="EN455" s="268">
        <f t="shared" si="1743"/>
        <v>295.74108845792284</v>
      </c>
      <c r="EO455" s="269">
        <f t="shared" si="1744"/>
        <v>5188.2443073307786</v>
      </c>
      <c r="EP455" s="69">
        <f t="shared" si="1745"/>
        <v>6537.1878272367812</v>
      </c>
      <c r="EQ455" s="260">
        <v>207.98</v>
      </c>
      <c r="ER455" s="260">
        <v>45.755600000000001</v>
      </c>
      <c r="ES455" s="260">
        <v>151.42311697891</v>
      </c>
      <c r="ET455" s="68">
        <f t="shared" si="1746"/>
        <v>10.635959736598638</v>
      </c>
      <c r="EU455" s="68">
        <f t="shared" si="1747"/>
        <v>48.283077926129195</v>
      </c>
      <c r="EV455" s="260">
        <v>14.8954464746583</v>
      </c>
      <c r="EW455" s="260">
        <v>45.301120732289903</v>
      </c>
      <c r="EX455" s="68">
        <f t="shared" si="1748"/>
        <v>0.62085185963603318</v>
      </c>
      <c r="EY455" s="68">
        <f t="shared" si="1749"/>
        <v>26.526252449275283</v>
      </c>
      <c r="EZ455" s="260">
        <v>23.267764209292899</v>
      </c>
      <c r="FA455" s="69">
        <f t="shared" si="1750"/>
        <v>586.34765807418125</v>
      </c>
      <c r="FB455" s="260">
        <v>0.83333333333333348</v>
      </c>
      <c r="FC455" s="260">
        <v>8.9871586162120806E-2</v>
      </c>
      <c r="FD455" s="68">
        <f t="shared" si="1751"/>
        <v>1.2316900883518657E-3</v>
      </c>
      <c r="FE455" s="68">
        <f t="shared" si="1752"/>
        <v>5.2624666763574489E-2</v>
      </c>
      <c r="FF455" s="260">
        <v>4.6160245974772703E-2</v>
      </c>
      <c r="FG455" s="69">
        <f t="shared" si="1753"/>
        <v>1.1632381985642724</v>
      </c>
      <c r="FH455" s="260">
        <v>821.31485333333399</v>
      </c>
      <c r="FI455" s="260">
        <v>88.575442329091601</v>
      </c>
      <c r="FJ455" s="68">
        <f t="shared" si="1754"/>
        <v>1.2139264371202003</v>
      </c>
      <c r="FK455" s="68">
        <f t="shared" si="1755"/>
        <v>51.865704557568904</v>
      </c>
      <c r="FL455" s="260">
        <v>45.494500000000002</v>
      </c>
      <c r="FM455" s="69">
        <f t="shared" si="1756"/>
        <v>1146.4617547949108</v>
      </c>
      <c r="FN455" s="260">
        <v>0</v>
      </c>
      <c r="FO455" s="260">
        <v>0</v>
      </c>
      <c r="FP455" s="68">
        <f t="shared" si="1757"/>
        <v>0</v>
      </c>
      <c r="FQ455" s="68">
        <f t="shared" si="1758"/>
        <v>0</v>
      </c>
      <c r="FR455" s="260">
        <v>0</v>
      </c>
      <c r="FS455" s="264">
        <f t="shared" si="1759"/>
        <v>0</v>
      </c>
      <c r="FT455" s="270">
        <f t="shared" si="1613"/>
        <v>18814.96241887207</v>
      </c>
      <c r="FU455" s="271">
        <f t="shared" si="1614"/>
        <v>5722.7006837423369</v>
      </c>
      <c r="FV455" s="272">
        <f t="shared" si="1760"/>
        <v>2310.8616022497167</v>
      </c>
      <c r="FW455" s="272">
        <f t="shared" si="1615"/>
        <v>196.76896153756883</v>
      </c>
      <c r="FX455" s="272">
        <f t="shared" si="1616"/>
        <v>1131.5709999999999</v>
      </c>
      <c r="FY455" s="272">
        <f t="shared" si="1617"/>
        <v>0</v>
      </c>
      <c r="FZ455" s="272">
        <f t="shared" si="1618"/>
        <v>0</v>
      </c>
      <c r="GA455" s="272">
        <f t="shared" si="1619"/>
        <v>163.11499999999972</v>
      </c>
      <c r="GB455" s="272">
        <f t="shared" si="1620"/>
        <v>4.1800000000000024</v>
      </c>
      <c r="GC455" s="272">
        <f t="shared" si="1621"/>
        <v>821.31485333333399</v>
      </c>
      <c r="GD455" s="272">
        <f t="shared" si="1622"/>
        <v>0</v>
      </c>
      <c r="GE455" s="272">
        <f t="shared" si="1623"/>
        <v>3128.3736449493017</v>
      </c>
      <c r="GF455" s="273">
        <f t="shared" si="1624"/>
        <v>1216.9737621545053</v>
      </c>
      <c r="GG455" s="273">
        <f t="shared" si="1625"/>
        <v>219.73696482123893</v>
      </c>
      <c r="GH455" s="272">
        <f t="shared" si="1761"/>
        <v>1453.6297762895633</v>
      </c>
      <c r="GI455" s="274">
        <f t="shared" si="1762"/>
        <v>1038.4380506310599</v>
      </c>
      <c r="GJ455" s="275">
        <f t="shared" si="1626"/>
        <v>19.92199608404847</v>
      </c>
      <c r="GK455" s="271">
        <f t="shared" si="1763"/>
        <v>14932.515522101821</v>
      </c>
      <c r="GL455" s="276">
        <f t="shared" si="1764"/>
        <v>18814.969557848293</v>
      </c>
      <c r="GM455" s="272">
        <f t="shared" si="1765"/>
        <v>7978.1124965279023</v>
      </c>
      <c r="GN455" s="272">
        <f t="shared" si="1766"/>
        <v>436.42792244285624</v>
      </c>
      <c r="GO455" s="277">
        <f t="shared" si="1767"/>
        <v>0.53427786394860188</v>
      </c>
      <c r="GP455" s="278">
        <f t="shared" si="1768"/>
        <v>2.9226684666551546E-2</v>
      </c>
      <c r="GQ455" s="279">
        <f t="shared" si="1769"/>
        <v>1.0782599787899287</v>
      </c>
      <c r="GR455" s="280">
        <f t="shared" si="1770"/>
        <v>14932.515522101821</v>
      </c>
      <c r="GS455" s="272">
        <f t="shared" si="1771"/>
        <v>7978.1124965279023</v>
      </c>
      <c r="GT455" s="272">
        <f t="shared" si="1627"/>
        <v>436.42792244285624</v>
      </c>
      <c r="GU455" s="73">
        <f t="shared" si="1772"/>
        <v>0.53427786394860188</v>
      </c>
      <c r="GV455" s="74">
        <f t="shared" si="1773"/>
        <v>2.9226684666551546E-2</v>
      </c>
      <c r="GW455" s="279">
        <f t="shared" si="1774"/>
        <v>1.0782599787899287</v>
      </c>
      <c r="GX455" s="280">
        <f t="shared" si="1775"/>
        <v>12633.007257363575</v>
      </c>
      <c r="GY455" s="272">
        <f t="shared" si="1628"/>
        <v>7225.3644332752483</v>
      </c>
      <c r="GZ455" s="272">
        <f t="shared" si="1629"/>
        <v>283.35217551573061</v>
      </c>
      <c r="HA455" s="73">
        <f t="shared" si="1776"/>
        <v>0.57194334540286917</v>
      </c>
      <c r="HB455" s="74">
        <f t="shared" si="1777"/>
        <v>2.2429511021658695E-2</v>
      </c>
      <c r="HC455" s="279">
        <f t="shared" si="1778"/>
        <v>1.0824059894052027</v>
      </c>
      <c r="HD455" s="280">
        <f t="shared" si="1779"/>
        <v>13499.125189086513</v>
      </c>
      <c r="HE455" s="272">
        <f t="shared" si="1630"/>
        <v>7878.4388396048562</v>
      </c>
      <c r="HF455" s="272">
        <f t="shared" si="1631"/>
        <v>304.67603576793493</v>
      </c>
      <c r="HG455" s="73">
        <f t="shared" si="1780"/>
        <v>0.58362588162188833</v>
      </c>
      <c r="HH455" s="74">
        <f t="shared" si="1781"/>
        <v>2.2570057800060477E-2</v>
      </c>
      <c r="HI455" s="281">
        <f t="shared" si="1782"/>
        <v>1.084040052870086</v>
      </c>
      <c r="HJ455" s="72">
        <f t="shared" si="1632"/>
        <v>4.5495023285083462</v>
      </c>
      <c r="HK455" s="73">
        <f t="shared" si="1783"/>
        <v>4.5495023285083462</v>
      </c>
      <c r="HL455" s="73">
        <f t="shared" si="1633"/>
        <v>3.863756419780811</v>
      </c>
      <c r="HM455" s="74">
        <f t="shared" si="1784"/>
        <v>4.1348539736623682</v>
      </c>
      <c r="HN455" s="75"/>
      <c r="HO455" s="75"/>
      <c r="HP455" s="76">
        <f t="shared" si="1785"/>
        <v>653.0744063296072</v>
      </c>
      <c r="HQ455" s="77">
        <f t="shared" si="1786"/>
        <v>743.20520514715622</v>
      </c>
      <c r="HR455" s="77">
        <f t="shared" si="1787"/>
        <v>21.323860252204344</v>
      </c>
      <c r="HS455" s="77">
        <f t="shared" si="1788"/>
        <v>24.624793819245578</v>
      </c>
      <c r="HT455" s="282">
        <f t="shared" si="1789"/>
        <v>866.11793172293801</v>
      </c>
      <c r="HU455" s="73">
        <f t="shared" si="1844"/>
        <v>0.75402480702653185</v>
      </c>
      <c r="HV455" s="74">
        <f t="shared" si="1845"/>
        <v>2.4620042457480978E-2</v>
      </c>
      <c r="HW455" s="279">
        <f t="shared" si="1605"/>
        <v>1.1078741461901496</v>
      </c>
      <c r="HX455" s="76">
        <f t="shared" si="1790"/>
        <v>1962.2343092850062</v>
      </c>
      <c r="HY455" s="77">
        <f t="shared" si="1791"/>
        <v>2233.04226630943</v>
      </c>
      <c r="HZ455" s="77">
        <f t="shared" si="1634"/>
        <v>87.697687157471165</v>
      </c>
      <c r="IA455" s="77">
        <f t="shared" si="1792"/>
        <v>101.2732891294477</v>
      </c>
      <c r="IB455" s="282">
        <f t="shared" si="1793"/>
        <v>2671.4822147256291</v>
      </c>
      <c r="IC455" s="73">
        <f t="shared" si="1846"/>
        <v>0.73451146276357859</v>
      </c>
      <c r="ID455" s="74">
        <f t="shared" si="1847"/>
        <v>3.2827352049760151E-2</v>
      </c>
      <c r="IE455" s="279">
        <f t="shared" si="1854"/>
        <v>1.1064516010733045</v>
      </c>
      <c r="IF455" s="76">
        <f t="shared" si="1635"/>
        <v>99.673656923046167</v>
      </c>
      <c r="IG455" s="77">
        <f t="shared" si="1794"/>
        <v>113.42961831499576</v>
      </c>
      <c r="IH455" s="77">
        <f t="shared" si="1636"/>
        <v>131.75188667492134</v>
      </c>
      <c r="II455" s="77">
        <f t="shared" si="1795"/>
        <v>152.14707873219916</v>
      </c>
      <c r="IJ455" s="282">
        <f t="shared" si="1796"/>
        <v>1433.3903330153084</v>
      </c>
      <c r="IK455" s="73">
        <f t="shared" si="1637"/>
        <v>6.953699535099464E-2</v>
      </c>
      <c r="IL455" s="74">
        <f t="shared" si="1638"/>
        <v>9.1916265681634288E-2</v>
      </c>
      <c r="IM455" s="279">
        <f t="shared" si="1797"/>
        <v>1.0238254386559078</v>
      </c>
      <c r="IN455" s="76">
        <f t="shared" si="1639"/>
        <v>54.20018775483463</v>
      </c>
      <c r="IO455" s="77">
        <f t="shared" si="1798"/>
        <v>61.680355666879358</v>
      </c>
      <c r="IP455" s="77">
        <f t="shared" si="1640"/>
        <v>1.7670296950331483</v>
      </c>
      <c r="IQ455" s="77">
        <f t="shared" si="1799"/>
        <v>2.0405658918242797</v>
      </c>
      <c r="IR455" s="282">
        <f t="shared" si="1800"/>
        <v>74.486490590491982</v>
      </c>
      <c r="IS455" s="73">
        <f t="shared" si="1606"/>
        <v>0.72765124689272376</v>
      </c>
      <c r="IT455" s="74">
        <f t="shared" si="1607"/>
        <v>2.3722821158911001E-2</v>
      </c>
      <c r="IU455" s="279">
        <f t="shared" si="1608"/>
        <v>1.1040954412990642</v>
      </c>
      <c r="IV455" s="76">
        <f t="shared" si="1641"/>
        <v>0</v>
      </c>
      <c r="IW455" s="77">
        <f t="shared" si="1801"/>
        <v>0</v>
      </c>
      <c r="IX455" s="77">
        <f t="shared" si="1802"/>
        <v>0</v>
      </c>
      <c r="IY455" s="77">
        <f t="shared" si="1803"/>
        <v>0</v>
      </c>
      <c r="IZ455" s="282">
        <f t="shared" si="1804"/>
        <v>0</v>
      </c>
      <c r="JA455" s="283"/>
      <c r="JB455" s="284"/>
      <c r="JC455" s="285"/>
      <c r="JD455" s="76">
        <f t="shared" si="1642"/>
        <v>0</v>
      </c>
      <c r="JE455" s="77">
        <f t="shared" si="1805"/>
        <v>0</v>
      </c>
      <c r="JF455" s="77">
        <f t="shared" si="1643"/>
        <v>0</v>
      </c>
      <c r="JG455" s="77">
        <f t="shared" si="1806"/>
        <v>0</v>
      </c>
      <c r="JH455" s="282">
        <f t="shared" si="1807"/>
        <v>0</v>
      </c>
      <c r="JI455" s="283"/>
      <c r="JJ455" s="284"/>
      <c r="JK455" s="285"/>
      <c r="JL455" s="76">
        <f t="shared" si="1644"/>
        <v>1879.1581625339238</v>
      </c>
      <c r="JM455" s="77">
        <f t="shared" si="1808"/>
        <v>2138.5007805452306</v>
      </c>
      <c r="JN455" s="77">
        <f t="shared" si="1645"/>
        <v>88.334647589144097</v>
      </c>
      <c r="JO455" s="77">
        <f t="shared" si="1809"/>
        <v>102.00885103594361</v>
      </c>
      <c r="JP455" s="282">
        <f t="shared" si="1810"/>
        <v>2399.3377106863068</v>
      </c>
      <c r="JQ455" s="73">
        <f t="shared" si="1646"/>
        <v>0.78319869444156287</v>
      </c>
      <c r="JR455" s="74">
        <f t="shared" si="1647"/>
        <v>3.681626275272306E-2</v>
      </c>
      <c r="JS455" s="279">
        <f t="shared" si="1848"/>
        <v>1.1137884092940016</v>
      </c>
      <c r="JT455" s="76">
        <f t="shared" si="1648"/>
        <v>12.566789368021622</v>
      </c>
      <c r="JU455" s="77">
        <f t="shared" si="1811"/>
        <v>14.301131968702286</v>
      </c>
      <c r="JV455" s="77">
        <f t="shared" si="1649"/>
        <v>0.24108855451381744</v>
      </c>
      <c r="JW455" s="77">
        <f t="shared" si="1812"/>
        <v>0.27840906275255639</v>
      </c>
      <c r="JX455" s="282">
        <f t="shared" si="1813"/>
        <v>180.70628453220093</v>
      </c>
      <c r="JY455" s="73">
        <f t="shared" si="1855"/>
        <v>6.9542624931687336E-2</v>
      </c>
      <c r="JZ455" s="74">
        <f t="shared" si="1856"/>
        <v>1.3341459326549139E-3</v>
      </c>
      <c r="KA455" s="279">
        <f t="shared" si="1857"/>
        <v>1.0098041034571972</v>
      </c>
      <c r="KB455" s="76">
        <f t="shared" si="1650"/>
        <v>0.32203770075302934</v>
      </c>
      <c r="KC455" s="77">
        <f t="shared" si="1814"/>
        <v>0.3664821238339549</v>
      </c>
      <c r="KD455" s="77">
        <f t="shared" si="1651"/>
        <v>6.1781574831729583E-3</v>
      </c>
      <c r="KE455" s="77">
        <f t="shared" si="1815"/>
        <v>7.134536261568133E-3</v>
      </c>
      <c r="KF455" s="282">
        <f t="shared" si="1816"/>
        <v>4.6307958761892003</v>
      </c>
      <c r="KG455" s="73">
        <f t="shared" si="1858"/>
        <v>6.9542624931687197E-2</v>
      </c>
      <c r="KH455" s="74">
        <f t="shared" si="1859"/>
        <v>1.3341459326549113E-3</v>
      </c>
      <c r="KI455" s="279">
        <f t="shared" si="1860"/>
        <v>1.0098041034571972</v>
      </c>
      <c r="KJ455" s="76">
        <f t="shared" si="1652"/>
        <v>106.68839059508861</v>
      </c>
      <c r="KK455" s="77">
        <f t="shared" si="1817"/>
        <v>121.41245538111679</v>
      </c>
      <c r="KL455" s="77">
        <f t="shared" si="1653"/>
        <v>3.4845783204842702</v>
      </c>
      <c r="KM455" s="77">
        <f t="shared" si="1818"/>
        <v>4.0239910444952356</v>
      </c>
      <c r="KN455" s="282">
        <f t="shared" si="1819"/>
        <v>140.24475309396959</v>
      </c>
      <c r="KO455" s="73">
        <f t="shared" si="1654"/>
        <v>0.76072999696183374</v>
      </c>
      <c r="KP455" s="74">
        <f t="shared" si="1655"/>
        <v>2.4846407752234862E-2</v>
      </c>
      <c r="KQ455" s="279">
        <f t="shared" si="1656"/>
        <v>1.1088345708007485</v>
      </c>
      <c r="KR455" s="76">
        <f t="shared" si="1657"/>
        <v>451.04442285963808</v>
      </c>
      <c r="KS455" s="77">
        <f t="shared" si="1820"/>
        <v>513.29306365849675</v>
      </c>
      <c r="KT455" s="77">
        <f t="shared" si="1658"/>
        <v>14.727775334645774</v>
      </c>
      <c r="KU455" s="77">
        <f t="shared" si="1821"/>
        <v>17.007634956448939</v>
      </c>
      <c r="KV455" s="282">
        <f t="shared" si="1822"/>
        <v>597.70026398524442</v>
      </c>
      <c r="KW455" s="73">
        <f t="shared" si="1861"/>
        <v>0.75463313308955327</v>
      </c>
      <c r="KX455" s="74">
        <f t="shared" si="1862"/>
        <v>2.4640737543675174E-2</v>
      </c>
      <c r="KY455" s="279">
        <f t="shared" si="1863"/>
        <v>1.1079613048694501</v>
      </c>
      <c r="KZ455" s="76">
        <f t="shared" si="1659"/>
        <v>2350.8067884663033</v>
      </c>
      <c r="LA455" s="77">
        <f t="shared" si="1823"/>
        <v>2675.2416333425376</v>
      </c>
      <c r="LB455" s="77">
        <f t="shared" si="1660"/>
        <v>74.621220983511847</v>
      </c>
      <c r="LC455" s="77">
        <f t="shared" si="1824"/>
        <v>86.17258599175949</v>
      </c>
      <c r="LD455" s="286">
        <f t="shared" si="1825"/>
        <v>5188.2443073307786</v>
      </c>
      <c r="LE455" s="73">
        <f t="shared" si="1661"/>
        <v>0.453102562102696</v>
      </c>
      <c r="LF455" s="74">
        <f t="shared" si="1662"/>
        <v>1.4382750033200073E-2</v>
      </c>
      <c r="LG455" s="279">
        <f t="shared" si="1663"/>
        <v>1.0647591343009326</v>
      </c>
      <c r="LH455" s="76">
        <f t="shared" si="1664"/>
        <v>345.00298305799345</v>
      </c>
      <c r="LI455" s="77">
        <f t="shared" si="1826"/>
        <v>392.61684474982712</v>
      </c>
      <c r="LJ455" s="77">
        <f t="shared" si="1665"/>
        <v>11.256811596234671</v>
      </c>
      <c r="LK455" s="77">
        <f t="shared" si="1827"/>
        <v>12.9993660313318</v>
      </c>
      <c r="LL455" s="282">
        <f t="shared" si="1828"/>
        <v>465.35528418585812</v>
      </c>
      <c r="LM455" s="73">
        <f t="shared" si="1849"/>
        <v>0.74137544964505608</v>
      </c>
      <c r="LN455" s="74">
        <f t="shared" si="1850"/>
        <v>2.4189714780887318E-2</v>
      </c>
      <c r="LO455" s="279">
        <f t="shared" si="1851"/>
        <v>1.1060617936535957</v>
      </c>
      <c r="LP455" s="76">
        <f t="shared" si="1666"/>
        <v>6.4202093451560874E-2</v>
      </c>
      <c r="LQ455" s="77">
        <f t="shared" si="1829"/>
        <v>7.3062624368810794E-2</v>
      </c>
      <c r="LR455" s="77">
        <f t="shared" si="1667"/>
        <v>1.2316900883518657E-3</v>
      </c>
      <c r="LS455" s="77">
        <f t="shared" si="1830"/>
        <v>1.4223557140287345E-3</v>
      </c>
      <c r="LT455" s="282">
        <f t="shared" si="1831"/>
        <v>0.92320491949545436</v>
      </c>
      <c r="LU455" s="73">
        <f t="shared" ref="LU455:LU517" si="1870">LP455/LT455</f>
        <v>6.9542624931687211E-2</v>
      </c>
      <c r="LV455" s="74">
        <f t="shared" ref="LV455:LV517" si="1871">LR455/LT455</f>
        <v>1.3341459326549118E-3</v>
      </c>
      <c r="LW455" s="279">
        <f t="shared" ref="LW455:LW517" si="1872">1+LU455*(LS455*$GO$8-LS455)/LS455+LV455*(LT455*$GP$8-LT455)/LT455</f>
        <v>1.0098041034571972</v>
      </c>
      <c r="LX455" s="76">
        <f t="shared" si="1668"/>
        <v>63.276159560234063</v>
      </c>
      <c r="LY455" s="77">
        <f t="shared" si="1832"/>
        <v>72.008902341141962</v>
      </c>
      <c r="LZ455" s="77">
        <f t="shared" si="1669"/>
        <v>1.2139264371202003</v>
      </c>
      <c r="MA455" s="77">
        <f t="shared" si="1833"/>
        <v>1.4018422495864074</v>
      </c>
      <c r="MB455" s="286">
        <f t="shared" si="1834"/>
        <v>909.89028158326266</v>
      </c>
      <c r="MC455" s="73">
        <f t="shared" si="1864"/>
        <v>6.9542626007753183E-2</v>
      </c>
      <c r="MD455" s="74">
        <f t="shared" si="1865"/>
        <v>1.3341459532987834E-3</v>
      </c>
      <c r="ME455" s="279">
        <f t="shared" si="1866"/>
        <v>1.0098041036089007</v>
      </c>
      <c r="MF455" s="76">
        <f t="shared" si="1670"/>
        <v>0</v>
      </c>
      <c r="MG455" s="77">
        <f t="shared" si="1835"/>
        <v>0</v>
      </c>
      <c r="MH455" s="77">
        <f t="shared" si="1671"/>
        <v>0</v>
      </c>
      <c r="MI455" s="77">
        <f t="shared" si="1836"/>
        <v>0</v>
      </c>
      <c r="MJ455" s="286">
        <f t="shared" si="1837"/>
        <v>0</v>
      </c>
      <c r="MK455" s="73"/>
      <c r="ML455" s="74"/>
      <c r="MM455" s="279"/>
      <c r="MN455" s="287">
        <f t="shared" si="1838"/>
        <v>1.0782597839586279</v>
      </c>
      <c r="MO455" s="288">
        <f t="shared" si="1838"/>
        <v>1.0782597839586279</v>
      </c>
      <c r="MP455" s="288">
        <f t="shared" si="1838"/>
        <v>1.0824057037842523</v>
      </c>
      <c r="MQ455" s="289">
        <f t="shared" si="1672"/>
        <v>1.0840395888632242</v>
      </c>
      <c r="MR455" s="290">
        <f t="shared" si="1839"/>
        <v>4.5495015064566378</v>
      </c>
      <c r="MS455" s="291">
        <f t="shared" ref="MS455:MS517" si="1873">MR455+MZ455+NA455+NK455</f>
        <v>4.5495015064566378</v>
      </c>
      <c r="MT455" s="291">
        <f t="shared" si="1673"/>
        <v>3.8637554002282659</v>
      </c>
      <c r="MU455" s="292">
        <f t="shared" ref="MU455:MU517" si="1874">MT455+MV455</f>
        <v>4.1348522038009952</v>
      </c>
      <c r="MV455" s="359">
        <f t="shared" si="1674"/>
        <v>0.27109680357272958</v>
      </c>
      <c r="MW455" s="360">
        <f t="shared" si="1675"/>
        <v>0.83526031365023756</v>
      </c>
      <c r="MX455" s="360">
        <f t="shared" si="1676"/>
        <v>0.4146493026556427</v>
      </c>
      <c r="MY455" s="360">
        <f t="shared" si="1677"/>
        <v>2.318600426728035E-2</v>
      </c>
      <c r="MZ455" s="360">
        <f t="shared" si="1678"/>
        <v>0</v>
      </c>
      <c r="NA455" s="360">
        <f t="shared" si="1679"/>
        <v>0</v>
      </c>
      <c r="NB455" s="360">
        <f t="shared" si="1680"/>
        <v>0.75514854150133315</v>
      </c>
      <c r="NC455" s="360">
        <f t="shared" si="1681"/>
        <v>5.1600989686662775E-2</v>
      </c>
      <c r="ND455" s="360">
        <f t="shared" si="1682"/>
        <v>1.3127453344943562E-3</v>
      </c>
      <c r="NE455" s="360">
        <f t="shared" si="1683"/>
        <v>4.3909849003709644E-2</v>
      </c>
      <c r="NF455" s="360">
        <f t="shared" si="1684"/>
        <v>0.18702386826196318</v>
      </c>
      <c r="NG455" s="360">
        <f t="shared" si="1685"/>
        <v>1.5610433667985972</v>
      </c>
      <c r="NH455" s="360">
        <f t="shared" si="1686"/>
        <v>0.14544712586544783</v>
      </c>
      <c r="NI455" s="360">
        <f t="shared" si="1687"/>
        <v>2.0196082069143945E-4</v>
      </c>
      <c r="NJ455" s="360">
        <f t="shared" si="1688"/>
        <v>0.25962063503784838</v>
      </c>
      <c r="NK455" s="361">
        <f t="shared" si="1689"/>
        <v>0</v>
      </c>
      <c r="NL455" s="145">
        <f t="shared" si="1840"/>
        <v>4.5495015064566378</v>
      </c>
      <c r="NM455" s="56">
        <f t="shared" ref="NM455:NM517" si="1875">NL455+MZ455+NA455+NK455</f>
        <v>4.5495015064566378</v>
      </c>
      <c r="NN455" s="56">
        <f t="shared" si="1841"/>
        <v>3.8637554002282659</v>
      </c>
      <c r="NO455" s="58">
        <f t="shared" si="1867"/>
        <v>4.1348522038009952</v>
      </c>
      <c r="NP455" s="55">
        <f t="shared" si="1690"/>
        <v>1.0782597839586279</v>
      </c>
      <c r="NQ455" s="56">
        <f t="shared" si="1868"/>
        <v>1.0782597839586279</v>
      </c>
      <c r="NR455" s="56">
        <f t="shared" si="1691"/>
        <v>1.0824057037842523</v>
      </c>
      <c r="NS455" s="61">
        <f t="shared" si="1869"/>
        <v>1.0840395888632242</v>
      </c>
      <c r="NT455" s="41"/>
      <c r="NU455" s="86">
        <f t="shared" si="1852"/>
        <v>0</v>
      </c>
      <c r="NV455" s="86">
        <f t="shared" si="1852"/>
        <v>0</v>
      </c>
      <c r="NW455" s="86">
        <f t="shared" si="1852"/>
        <v>0</v>
      </c>
      <c r="NX455" s="86">
        <f t="shared" si="1842"/>
        <v>0</v>
      </c>
      <c r="NY455" s="87">
        <f t="shared" si="1853"/>
        <v>0</v>
      </c>
      <c r="NZ455" s="87">
        <f t="shared" si="1853"/>
        <v>0</v>
      </c>
      <c r="OA455" s="87">
        <f t="shared" si="1853"/>
        <v>0</v>
      </c>
      <c r="OB455" s="87">
        <f t="shared" si="1843"/>
        <v>0</v>
      </c>
      <c r="OC455" s="26"/>
    </row>
    <row r="456" spans="1:393" thickBot="1" x14ac:dyDescent="0.35">
      <c r="A456" s="136" t="s">
        <v>1010</v>
      </c>
      <c r="B456" s="137" t="s">
        <v>1011</v>
      </c>
      <c r="C456" s="133" t="s">
        <v>100</v>
      </c>
      <c r="D456" s="64">
        <f>VLOOKUP(B456,[1]УсіТ_1!$A$10:$G$556,6,FALSE)</f>
        <v>1746.5</v>
      </c>
      <c r="E456" s="64">
        <f>VLOOKUP(B456,[1]УсіТ_1!$A$10:$G$556,7,FALSE)</f>
        <v>145.6</v>
      </c>
      <c r="F456" s="38">
        <v>834.6</v>
      </c>
      <c r="G456" s="38"/>
      <c r="H456" s="39"/>
      <c r="I456" s="256">
        <v>3.3719999999999999</v>
      </c>
      <c r="J456" s="62">
        <v>3.3719999999999999</v>
      </c>
      <c r="K456" s="257">
        <f t="shared" si="1692"/>
        <v>2.7092000000000001</v>
      </c>
      <c r="L456" s="293">
        <f t="shared" si="1693"/>
        <v>2.9621</v>
      </c>
      <c r="M456" s="63">
        <v>0.25290000000000001</v>
      </c>
      <c r="N456" s="63">
        <v>0.503</v>
      </c>
      <c r="O456" s="63">
        <v>0.40989999999999999</v>
      </c>
      <c r="P456" s="63">
        <v>1.2E-2</v>
      </c>
      <c r="Q456" s="63">
        <v>0</v>
      </c>
      <c r="R456" s="63">
        <v>0</v>
      </c>
      <c r="S456" s="63">
        <v>0.66800000000000004</v>
      </c>
      <c r="T456" s="63">
        <v>5.6300000000000003E-2</v>
      </c>
      <c r="U456" s="63">
        <v>1.4E-3</v>
      </c>
      <c r="V456" s="63">
        <v>4.7E-2</v>
      </c>
      <c r="W456" s="63">
        <v>0.1031</v>
      </c>
      <c r="X456" s="63">
        <v>0.98260000000000003</v>
      </c>
      <c r="Y456" s="63">
        <v>0.1094</v>
      </c>
      <c r="Z456" s="63">
        <v>6.9999999999999999E-4</v>
      </c>
      <c r="AA456" s="63">
        <v>0.22570000000000001</v>
      </c>
      <c r="AB456" s="259">
        <v>0</v>
      </c>
      <c r="AC456" s="144">
        <v>159.59</v>
      </c>
      <c r="AD456" s="70">
        <v>35.1098</v>
      </c>
      <c r="AE456" s="70">
        <v>116.192014802694</v>
      </c>
      <c r="AF456" s="68">
        <f t="shared" si="1694"/>
        <v>8.1613271197412267</v>
      </c>
      <c r="AG456" s="68">
        <f t="shared" si="1695"/>
        <v>37.049218224016613</v>
      </c>
      <c r="AH456" s="71">
        <v>5.5023714837083304</v>
      </c>
      <c r="AI456" s="71">
        <v>34.121816848839003</v>
      </c>
      <c r="AJ456" s="68">
        <f t="shared" si="1696"/>
        <v>0.46763949991333853</v>
      </c>
      <c r="AK456" s="68">
        <f t="shared" si="1697"/>
        <v>19.980166343105076</v>
      </c>
      <c r="AL456" s="71">
        <v>17.525800156761999</v>
      </c>
      <c r="AM456" s="69">
        <f t="shared" si="1698"/>
        <v>441.65016395040396</v>
      </c>
      <c r="AN456" s="260">
        <v>311.04000000000002</v>
      </c>
      <c r="AO456" s="71">
        <v>68.428799999999995</v>
      </c>
      <c r="AP456" s="71">
        <v>226.45757431060801</v>
      </c>
      <c r="AQ456" s="68">
        <f t="shared" si="1699"/>
        <v>15.906380019577107</v>
      </c>
      <c r="AR456" s="68">
        <f t="shared" si="1700"/>
        <v>72.208715059829089</v>
      </c>
      <c r="AS456" s="71">
        <v>23.411932700975001</v>
      </c>
      <c r="AT456" s="261">
        <f t="shared" si="1609"/>
        <v>5.0775208792566628</v>
      </c>
      <c r="AU456" s="71">
        <v>67.871558260457704</v>
      </c>
      <c r="AV456" s="68">
        <f t="shared" si="1701"/>
        <v>0.93017970595957289</v>
      </c>
      <c r="AW456" s="68">
        <f t="shared" si="1702"/>
        <v>39.74246242564405</v>
      </c>
      <c r="AX456" s="71">
        <v>34.860493263602002</v>
      </c>
      <c r="AY456" s="69">
        <f t="shared" si="1703"/>
        <v>878.4844302427714</v>
      </c>
      <c r="AZ456" s="260">
        <v>88</v>
      </c>
      <c r="BA456" s="260">
        <v>448.55066666666801</v>
      </c>
      <c r="BB456" s="260">
        <v>46.777426666666798</v>
      </c>
      <c r="BC456" s="262">
        <f t="shared" si="1704"/>
        <v>37.421941333333443</v>
      </c>
      <c r="BD456" s="262">
        <f t="shared" si="1610"/>
        <v>9.3554853333333554</v>
      </c>
      <c r="BE456" s="260">
        <v>17.5575546666667</v>
      </c>
      <c r="BF456" s="262">
        <f t="shared" si="1705"/>
        <v>14.046043733333361</v>
      </c>
      <c r="BG456" s="262">
        <f t="shared" si="1611"/>
        <v>3.511510933333339</v>
      </c>
      <c r="BH456" s="260">
        <v>55.30740822317005</v>
      </c>
      <c r="BI456" s="263">
        <f t="shared" si="1706"/>
        <v>32.385474114710114</v>
      </c>
      <c r="BJ456" s="68">
        <f t="shared" si="1707"/>
        <v>0.75798802969854551</v>
      </c>
      <c r="BK456" s="260">
        <v>28.407244545364005</v>
      </c>
      <c r="BL456" s="69">
        <f t="shared" si="1708"/>
        <v>715.92036092224259</v>
      </c>
      <c r="BM456" s="260">
        <v>7.1</v>
      </c>
      <c r="BN456" s="260">
        <v>1.5620000000000001</v>
      </c>
      <c r="BO456" s="260">
        <v>5.1692669033092802</v>
      </c>
      <c r="BP456" s="68">
        <f t="shared" si="1709"/>
        <v>0.3630893072884438</v>
      </c>
      <c r="BQ456" s="68">
        <f t="shared" si="1710"/>
        <v>1.6482827833230036</v>
      </c>
      <c r="BR456" s="260">
        <v>1.23298772378333</v>
      </c>
      <c r="BS456" s="260">
        <v>1.62461814922426</v>
      </c>
      <c r="BT456" s="68">
        <f t="shared" si="1711"/>
        <v>2.2265391735118482E-2</v>
      </c>
      <c r="BU456" s="68">
        <f t="shared" si="1712"/>
        <v>0.95130165575086234</v>
      </c>
      <c r="BV456" s="260">
        <v>0.83444363881584305</v>
      </c>
      <c r="BW456" s="69">
        <f t="shared" si="1713"/>
        <v>21.027979698159253</v>
      </c>
      <c r="BX456" s="260">
        <v>0</v>
      </c>
      <c r="BY456" s="260">
        <v>0</v>
      </c>
      <c r="BZ456" s="263">
        <f t="shared" si="1714"/>
        <v>0</v>
      </c>
      <c r="CA456" s="263">
        <f t="shared" si="1715"/>
        <v>0</v>
      </c>
      <c r="CB456" s="260">
        <v>0</v>
      </c>
      <c r="CC456" s="264">
        <f t="shared" si="1716"/>
        <v>0</v>
      </c>
      <c r="CD456" s="260">
        <v>0</v>
      </c>
      <c r="CE456" s="260">
        <v>0</v>
      </c>
      <c r="CF456" s="263">
        <f t="shared" si="1717"/>
        <v>0</v>
      </c>
      <c r="CG456" s="263">
        <f t="shared" si="1718"/>
        <v>0</v>
      </c>
      <c r="CH456" s="260">
        <v>0</v>
      </c>
      <c r="CI456" s="69">
        <f t="shared" si="1719"/>
        <v>0</v>
      </c>
      <c r="CJ456" s="260">
        <v>468.7927201243516</v>
      </c>
      <c r="CK456" s="260">
        <v>103.13440717615799</v>
      </c>
      <c r="CL456" s="260">
        <v>34.82727080524711</v>
      </c>
      <c r="CM456" s="260">
        <v>16.932756869690138</v>
      </c>
      <c r="CN456" s="260">
        <v>228.98034733383074</v>
      </c>
      <c r="CO456" s="265">
        <f t="shared" si="1720"/>
        <v>16.083579596728271</v>
      </c>
      <c r="CP456" s="266">
        <f t="shared" si="1721"/>
        <v>73.013131511559934</v>
      </c>
      <c r="CQ456" s="260">
        <v>90.130568918649402</v>
      </c>
      <c r="CR456" s="265">
        <f t="shared" si="1722"/>
        <v>1.23523944703009</v>
      </c>
      <c r="CS456" s="265">
        <f t="shared" si="1723"/>
        <v>52.776315152590833</v>
      </c>
      <c r="CT456" s="260">
        <v>46.293265856306988</v>
      </c>
      <c r="CU456" s="267">
        <f t="shared" si="1612"/>
        <v>1166.5902962574526</v>
      </c>
      <c r="CV456" s="260">
        <v>70.39700000000002</v>
      </c>
      <c r="CW456" s="260">
        <v>7.59202806126578</v>
      </c>
      <c r="CX456" s="68">
        <f t="shared" si="1724"/>
        <v>0.10404874457964752</v>
      </c>
      <c r="CY456" s="68">
        <f t="shared" si="1725"/>
        <v>4.4455423993864223</v>
      </c>
      <c r="CZ456" s="260">
        <v>3.8994514030632899</v>
      </c>
      <c r="DA456" s="69">
        <f t="shared" si="1726"/>
        <v>98.266175357194911</v>
      </c>
      <c r="DB456" s="260">
        <v>1.8040000000000032</v>
      </c>
      <c r="DC456" s="260">
        <v>0.194554009723759</v>
      </c>
      <c r="DD456" s="68">
        <f t="shared" si="1727"/>
        <v>2.6663627032641169E-3</v>
      </c>
      <c r="DE456" s="68">
        <f t="shared" si="1728"/>
        <v>0.11392187860978598</v>
      </c>
      <c r="DF456" s="260">
        <v>9.9927700486187904E-2</v>
      </c>
      <c r="DG456" s="69">
        <f t="shared" si="1729"/>
        <v>2.5181780522519399</v>
      </c>
      <c r="DH456" s="260">
        <v>29.959878547101436</v>
      </c>
      <c r="DI456" s="260">
        <v>6.591173280362316</v>
      </c>
      <c r="DJ456" s="260">
        <v>0.4533128388416664</v>
      </c>
      <c r="DK456" s="260">
        <v>21.810791582289845</v>
      </c>
      <c r="DL456" s="68">
        <f t="shared" si="1730"/>
        <v>1.5319900007400387</v>
      </c>
      <c r="DM456" s="68">
        <f t="shared" si="1731"/>
        <v>6.9546326255121036</v>
      </c>
      <c r="DN456" s="260">
        <v>6.3429507876993103</v>
      </c>
      <c r="DO456" s="68">
        <f t="shared" si="1732"/>
        <v>8.6930140545419046E-2</v>
      </c>
      <c r="DP456" s="68">
        <f t="shared" si="1733"/>
        <v>3.714140205540482</v>
      </c>
      <c r="DQ456" s="260">
        <v>3.2578947481566201</v>
      </c>
      <c r="DR456" s="264">
        <f t="shared" si="1734"/>
        <v>82.099202141341436</v>
      </c>
      <c r="DS456" s="260">
        <v>65.27</v>
      </c>
      <c r="DT456" s="260">
        <v>14.359400000000001</v>
      </c>
      <c r="DU456" s="260">
        <v>47.520852222393899</v>
      </c>
      <c r="DV456" s="68">
        <f t="shared" si="1735"/>
        <v>3.3378646601009474</v>
      </c>
      <c r="DW456" s="68">
        <f t="shared" si="1736"/>
        <v>15.152593981336961</v>
      </c>
      <c r="DX456" s="260">
        <v>1.2398171412500001</v>
      </c>
      <c r="DY456" s="260">
        <v>0.64741084199999999</v>
      </c>
      <c r="DZ456" s="260">
        <v>0</v>
      </c>
      <c r="EA456" s="260">
        <v>13.9161636245334</v>
      </c>
      <c r="EB456" s="68">
        <f t="shared" si="1737"/>
        <v>0.19072102247423026</v>
      </c>
      <c r="EC456" s="68">
        <f t="shared" si="1738"/>
        <v>8.148665275000031</v>
      </c>
      <c r="ED456" s="267">
        <v>7.1476821915088697</v>
      </c>
      <c r="EE456" s="69">
        <f t="shared" si="1739"/>
        <v>180.12159122602338</v>
      </c>
      <c r="EF456" s="260">
        <v>313.37250059523814</v>
      </c>
      <c r="EG456" s="260">
        <v>68.941950130952392</v>
      </c>
      <c r="EH456" s="260">
        <v>618.88171039589793</v>
      </c>
      <c r="EI456" s="260">
        <v>228.15578813158197</v>
      </c>
      <c r="EJ456" s="268">
        <f t="shared" si="1740"/>
        <v>16.025662558362317</v>
      </c>
      <c r="EK456" s="266">
        <f t="shared" si="1741"/>
        <v>72.750210915212492</v>
      </c>
      <c r="EL456" s="260">
        <v>132.58057155710694</v>
      </c>
      <c r="EM456" s="268">
        <f t="shared" si="1742"/>
        <v>1.8170167331901506</v>
      </c>
      <c r="EN456" s="268">
        <f t="shared" si="1743"/>
        <v>77.633083997550202</v>
      </c>
      <c r="EO456" s="269">
        <f t="shared" si="1744"/>
        <v>1361.9325208107773</v>
      </c>
      <c r="EP456" s="69">
        <f t="shared" si="1745"/>
        <v>1716.0349762215794</v>
      </c>
      <c r="EQ456" s="260">
        <v>67.78</v>
      </c>
      <c r="ER456" s="260">
        <v>14.9116</v>
      </c>
      <c r="ES456" s="260">
        <v>49.348297282577903</v>
      </c>
      <c r="ET456" s="68">
        <f t="shared" si="1746"/>
        <v>3.4662244011282719</v>
      </c>
      <c r="EU456" s="68">
        <f t="shared" si="1747"/>
        <v>15.735296768117355</v>
      </c>
      <c r="EV456" s="260">
        <v>4.9074409593750001</v>
      </c>
      <c r="EW456" s="260">
        <v>14.7692094101817</v>
      </c>
      <c r="EX456" s="68">
        <f t="shared" si="1748"/>
        <v>0.20241201496654021</v>
      </c>
      <c r="EY456" s="68">
        <f t="shared" si="1749"/>
        <v>8.6481696469695351</v>
      </c>
      <c r="EZ456" s="260">
        <v>7.5858273826067304</v>
      </c>
      <c r="FA456" s="69">
        <f t="shared" si="1750"/>
        <v>191.16285004168961</v>
      </c>
      <c r="FB456" s="260">
        <v>0.83333333333333348</v>
      </c>
      <c r="FC456" s="260">
        <v>8.9871586162120806E-2</v>
      </c>
      <c r="FD456" s="68">
        <f t="shared" si="1751"/>
        <v>1.2316900883518657E-3</v>
      </c>
      <c r="FE456" s="68">
        <f t="shared" si="1752"/>
        <v>5.2624666763574489E-2</v>
      </c>
      <c r="FF456" s="260">
        <v>4.6160245974772703E-2</v>
      </c>
      <c r="FG456" s="69">
        <f t="shared" si="1753"/>
        <v>1.1632381985642724</v>
      </c>
      <c r="FH456" s="260">
        <v>282.432406666666</v>
      </c>
      <c r="FI456" s="260">
        <v>30.459178044862099</v>
      </c>
      <c r="FJ456" s="68">
        <f t="shared" si="1754"/>
        <v>0.4174430351048351</v>
      </c>
      <c r="FK456" s="68">
        <f t="shared" si="1755"/>
        <v>17.835493540881181</v>
      </c>
      <c r="FL456" s="260">
        <v>15.644500000000001</v>
      </c>
      <c r="FM456" s="69">
        <f t="shared" si="1756"/>
        <v>394.24330165383367</v>
      </c>
      <c r="FN456" s="260">
        <v>0</v>
      </c>
      <c r="FO456" s="260">
        <v>0</v>
      </c>
      <c r="FP456" s="68">
        <f t="shared" si="1757"/>
        <v>0</v>
      </c>
      <c r="FQ456" s="68">
        <f t="shared" si="1758"/>
        <v>0</v>
      </c>
      <c r="FR456" s="260">
        <v>0</v>
      </c>
      <c r="FS456" s="264">
        <f t="shared" si="1759"/>
        <v>0</v>
      </c>
      <c r="FT456" s="270">
        <f t="shared" si="1613"/>
        <v>5889.2827439635093</v>
      </c>
      <c r="FU456" s="271">
        <f t="shared" si="1614"/>
        <v>1735.9442298541637</v>
      </c>
      <c r="FV456" s="272">
        <f t="shared" si="1760"/>
        <v>682.79430674213165</v>
      </c>
      <c r="FW456" s="272">
        <f t="shared" si="1615"/>
        <v>73.478262815613604</v>
      </c>
      <c r="FX456" s="272">
        <f t="shared" si="1616"/>
        <v>448.55066666666801</v>
      </c>
      <c r="FY456" s="272">
        <f t="shared" si="1617"/>
        <v>0</v>
      </c>
      <c r="FZ456" s="272">
        <f t="shared" si="1618"/>
        <v>0</v>
      </c>
      <c r="GA456" s="272">
        <f t="shared" si="1619"/>
        <v>70.39700000000002</v>
      </c>
      <c r="GB456" s="272">
        <f t="shared" si="1620"/>
        <v>1.8040000000000032</v>
      </c>
      <c r="GC456" s="272">
        <f t="shared" si="1621"/>
        <v>282.432406666666</v>
      </c>
      <c r="GD456" s="272">
        <f t="shared" si="1622"/>
        <v>0</v>
      </c>
      <c r="GE456" s="272">
        <f t="shared" si="1623"/>
        <v>923.63493256928564</v>
      </c>
      <c r="GF456" s="273">
        <f t="shared" si="1624"/>
        <v>359.30473988006713</v>
      </c>
      <c r="GG456" s="273">
        <f t="shared" si="1625"/>
        <v>64.876117663666619</v>
      </c>
      <c r="GH456" s="272">
        <f t="shared" si="1761"/>
        <v>455.00049748187553</v>
      </c>
      <c r="GI456" s="274">
        <f t="shared" si="1762"/>
        <v>325.04138078905254</v>
      </c>
      <c r="GJ456" s="275">
        <f t="shared" si="1626"/>
        <v>6.2357818179891025</v>
      </c>
      <c r="GK456" s="271">
        <f t="shared" si="1763"/>
        <v>4674.036302796404</v>
      </c>
      <c r="GL456" s="276">
        <f t="shared" si="1764"/>
        <v>5889.2857415234694</v>
      </c>
      <c r="GM456" s="272">
        <f t="shared" si="1765"/>
        <v>2420.2903505232835</v>
      </c>
      <c r="GN456" s="272">
        <f t="shared" si="1766"/>
        <v>144.59016229726933</v>
      </c>
      <c r="GO456" s="277">
        <f t="shared" si="1767"/>
        <v>0.51781590765036656</v>
      </c>
      <c r="GP456" s="278">
        <f t="shared" si="1768"/>
        <v>3.093475380385113E-2</v>
      </c>
      <c r="GQ456" s="279">
        <f t="shared" si="1769"/>
        <v>1.0762524733036634</v>
      </c>
      <c r="GR456" s="280">
        <f t="shared" si="1770"/>
        <v>4674.036302796404</v>
      </c>
      <c r="GS456" s="272">
        <f t="shared" si="1771"/>
        <v>2420.2903505232835</v>
      </c>
      <c r="GT456" s="272">
        <f t="shared" si="1627"/>
        <v>144.59016229726933</v>
      </c>
      <c r="GU456" s="73">
        <f t="shared" si="1772"/>
        <v>0.51781590765036656</v>
      </c>
      <c r="GV456" s="74">
        <f t="shared" si="1773"/>
        <v>3.093475380385113E-2</v>
      </c>
      <c r="GW456" s="279">
        <f t="shared" si="1774"/>
        <v>1.0762524733036634</v>
      </c>
      <c r="GX456" s="280">
        <f t="shared" si="1775"/>
        <v>3755.3295370244618</v>
      </c>
      <c r="GY456" s="272">
        <f t="shared" si="1628"/>
        <v>2116.5044229314485</v>
      </c>
      <c r="GZ456" s="272">
        <f t="shared" si="1629"/>
        <v>83.735222581249403</v>
      </c>
      <c r="HA456" s="73">
        <f t="shared" si="1776"/>
        <v>0.5636001853005056</v>
      </c>
      <c r="HB456" s="74">
        <f t="shared" si="1777"/>
        <v>2.2297702972718891E-2</v>
      </c>
      <c r="HC456" s="279">
        <f t="shared" si="1778"/>
        <v>1.0812341459934995</v>
      </c>
      <c r="HD456" s="280">
        <f t="shared" si="1779"/>
        <v>4105.845540159703</v>
      </c>
      <c r="HE456" s="272">
        <f t="shared" si="1630"/>
        <v>2380.7800721033373</v>
      </c>
      <c r="HF456" s="272">
        <f t="shared" si="1631"/>
        <v>92.364189200903965</v>
      </c>
      <c r="HG456" s="73">
        <f t="shared" si="1780"/>
        <v>0.57985134823428675</v>
      </c>
      <c r="HH456" s="74">
        <f t="shared" si="1781"/>
        <v>2.2495777860487006E-2</v>
      </c>
      <c r="HI456" s="281">
        <f t="shared" si="1782"/>
        <v>1.0835076309826173</v>
      </c>
      <c r="HJ456" s="72">
        <f t="shared" si="1632"/>
        <v>3.6291233399799525</v>
      </c>
      <c r="HK456" s="73">
        <f t="shared" si="1783"/>
        <v>3.6291233399799525</v>
      </c>
      <c r="HL456" s="73">
        <f t="shared" si="1633"/>
        <v>2.9292795483255891</v>
      </c>
      <c r="HM456" s="74">
        <f t="shared" si="1784"/>
        <v>3.2094579537336108</v>
      </c>
      <c r="HN456" s="75"/>
      <c r="HO456" s="75"/>
      <c r="HP456" s="76">
        <f t="shared" si="1785"/>
        <v>264.27564917188846</v>
      </c>
      <c r="HQ456" s="77">
        <f t="shared" si="1786"/>
        <v>300.74833151410076</v>
      </c>
      <c r="HR456" s="77">
        <f t="shared" si="1787"/>
        <v>8.628966619654566</v>
      </c>
      <c r="HS456" s="77">
        <f t="shared" si="1788"/>
        <v>9.964730652377094</v>
      </c>
      <c r="HT456" s="282">
        <f t="shared" si="1789"/>
        <v>350.51600313524125</v>
      </c>
      <c r="HU456" s="73">
        <f t="shared" si="1844"/>
        <v>0.75396172159911834</v>
      </c>
      <c r="HV456" s="74">
        <f t="shared" si="1845"/>
        <v>2.4617896308503813E-2</v>
      </c>
      <c r="HW456" s="279">
        <f t="shared" ref="HW456:HW518" si="1876">1+HU456*(HQ456-HP456)/HP456+HV456*(HS456-HR456)/HR456</f>
        <v>1.1078651075464505</v>
      </c>
      <c r="HX456" s="76">
        <f t="shared" si="1790"/>
        <v>516.04923653227718</v>
      </c>
      <c r="HY456" s="77">
        <f t="shared" si="1791"/>
        <v>587.26919166609673</v>
      </c>
      <c r="HZ456" s="77">
        <f t="shared" si="1634"/>
        <v>21.914080604793345</v>
      </c>
      <c r="IA456" s="77">
        <f t="shared" si="1792"/>
        <v>25.306380282415354</v>
      </c>
      <c r="IB456" s="282">
        <f t="shared" si="1793"/>
        <v>697.20986527204082</v>
      </c>
      <c r="IC456" s="73">
        <f t="shared" si="1846"/>
        <v>0.74016341741080005</v>
      </c>
      <c r="ID456" s="74">
        <f t="shared" si="1847"/>
        <v>3.1431110912698859E-2</v>
      </c>
      <c r="IE456" s="279">
        <f t="shared" si="1854"/>
        <v>1.1070154892061501</v>
      </c>
      <c r="IF456" s="76">
        <f t="shared" si="1635"/>
        <v>39.510278419946339</v>
      </c>
      <c r="IG456" s="77">
        <f t="shared" si="1794"/>
        <v>44.963091944683129</v>
      </c>
      <c r="IH456" s="77">
        <f t="shared" si="1636"/>
        <v>52.225973096365351</v>
      </c>
      <c r="II456" s="77">
        <f t="shared" si="1795"/>
        <v>60.31055373168271</v>
      </c>
      <c r="IJ456" s="282">
        <f t="shared" si="1796"/>
        <v>568.19076263670047</v>
      </c>
      <c r="IK456" s="73">
        <f t="shared" si="1637"/>
        <v>6.953699535099464E-2</v>
      </c>
      <c r="IL456" s="74">
        <f t="shared" si="1638"/>
        <v>9.191626568163426E-2</v>
      </c>
      <c r="IM456" s="279">
        <f t="shared" si="1797"/>
        <v>1.0238254386559078</v>
      </c>
      <c r="IN456" s="76">
        <f t="shared" si="1639"/>
        <v>11.833493015670115</v>
      </c>
      <c r="IO456" s="77">
        <f t="shared" si="1798"/>
        <v>13.466633386762746</v>
      </c>
      <c r="IP456" s="77">
        <f t="shared" si="1640"/>
        <v>0.38535469902356229</v>
      </c>
      <c r="IQ456" s="77">
        <f t="shared" si="1799"/>
        <v>0.44500760643240972</v>
      </c>
      <c r="IR456" s="282">
        <f t="shared" si="1800"/>
        <v>16.688872776316867</v>
      </c>
      <c r="IS456" s="73">
        <f t="shared" ref="IS456:IS518" si="1877">IN456/IR456</f>
        <v>0.70906484663619651</v>
      </c>
      <c r="IT456" s="74">
        <f t="shared" ref="IT456:IT518" si="1878">IP456/IR456</f>
        <v>2.3090516908392884E-2</v>
      </c>
      <c r="IU456" s="279">
        <f t="shared" ref="IU456:IU518" si="1879">1+IS456*(IO456-IN456)/IN456+IT456*(IQ456-IP456)/IP456</f>
        <v>1.1014324515016807</v>
      </c>
      <c r="IV456" s="76">
        <f t="shared" si="1641"/>
        <v>0</v>
      </c>
      <c r="IW456" s="77">
        <f t="shared" si="1801"/>
        <v>0</v>
      </c>
      <c r="IX456" s="77">
        <f t="shared" si="1802"/>
        <v>0</v>
      </c>
      <c r="IY456" s="77">
        <f t="shared" si="1803"/>
        <v>0</v>
      </c>
      <c r="IZ456" s="282">
        <f t="shared" si="1804"/>
        <v>0</v>
      </c>
      <c r="JA456" s="283"/>
      <c r="JB456" s="284"/>
      <c r="JC456" s="285"/>
      <c r="JD456" s="76">
        <f t="shared" si="1642"/>
        <v>0</v>
      </c>
      <c r="JE456" s="77">
        <f t="shared" si="1805"/>
        <v>0</v>
      </c>
      <c r="JF456" s="77">
        <f t="shared" si="1643"/>
        <v>0</v>
      </c>
      <c r="JG456" s="77">
        <f t="shared" si="1806"/>
        <v>0</v>
      </c>
      <c r="JH456" s="282">
        <f t="shared" si="1807"/>
        <v>0</v>
      </c>
      <c r="JI456" s="283"/>
      <c r="JJ456" s="284"/>
      <c r="JK456" s="285"/>
      <c r="JL456" s="76">
        <f t="shared" si="1644"/>
        <v>725.39025223077351</v>
      </c>
      <c r="JM456" s="77">
        <f t="shared" si="1808"/>
        <v>825.50136094114259</v>
      </c>
      <c r="JN456" s="77">
        <f t="shared" si="1645"/>
        <v>34.251575913448498</v>
      </c>
      <c r="JO456" s="77">
        <f t="shared" si="1809"/>
        <v>39.553719864850329</v>
      </c>
      <c r="JP456" s="282">
        <f t="shared" si="1810"/>
        <v>925.86531449004178</v>
      </c>
      <c r="JQ456" s="73">
        <f t="shared" si="1646"/>
        <v>0.783472758810834</v>
      </c>
      <c r="JR456" s="74">
        <f t="shared" si="1647"/>
        <v>3.6994123634833384E-2</v>
      </c>
      <c r="JS456" s="279">
        <f t="shared" si="1848"/>
        <v>1.1138537657821552</v>
      </c>
      <c r="JT456" s="76">
        <f t="shared" si="1648"/>
        <v>5.4235617272514354</v>
      </c>
      <c r="JU456" s="77">
        <f t="shared" si="1811"/>
        <v>6.1720674812294058</v>
      </c>
      <c r="JV456" s="77">
        <f t="shared" si="1649"/>
        <v>0.10404874457964752</v>
      </c>
      <c r="JW456" s="77">
        <f t="shared" si="1812"/>
        <v>0.12015549024057696</v>
      </c>
      <c r="JX456" s="282">
        <f t="shared" si="1813"/>
        <v>77.989028061265799</v>
      </c>
      <c r="JY456" s="73">
        <f t="shared" si="1855"/>
        <v>6.9542624931687197E-2</v>
      </c>
      <c r="JZ456" s="74">
        <f t="shared" si="1856"/>
        <v>1.3341459326549115E-3</v>
      </c>
      <c r="KA456" s="279">
        <f t="shared" si="1857"/>
        <v>1.0098041034571972</v>
      </c>
      <c r="KB456" s="76">
        <f t="shared" si="1650"/>
        <v>0.13898469190393889</v>
      </c>
      <c r="KC456" s="77">
        <f t="shared" si="1814"/>
        <v>0.15816596923360149</v>
      </c>
      <c r="KD456" s="77">
        <f t="shared" si="1651"/>
        <v>2.6663627032641169E-3</v>
      </c>
      <c r="KE456" s="77">
        <f t="shared" si="1815"/>
        <v>3.0791156497294021E-3</v>
      </c>
      <c r="KF456" s="282">
        <f t="shared" si="1816"/>
        <v>1.9985540097237617</v>
      </c>
      <c r="KG456" s="73">
        <f t="shared" si="1858"/>
        <v>6.95426249316871E-2</v>
      </c>
      <c r="KH456" s="74">
        <f t="shared" si="1859"/>
        <v>1.3341459326549094E-3</v>
      </c>
      <c r="KI456" s="279">
        <f t="shared" si="1860"/>
        <v>1.0098041034571972</v>
      </c>
      <c r="KJ456" s="76">
        <f t="shared" si="1652"/>
        <v>49.566954681347902</v>
      </c>
      <c r="KK456" s="77">
        <f t="shared" si="1817"/>
        <v>56.407690096920724</v>
      </c>
      <c r="KL456" s="77">
        <f t="shared" si="1653"/>
        <v>1.6189201412854577</v>
      </c>
      <c r="KM456" s="77">
        <f t="shared" si="1818"/>
        <v>1.8695289791564467</v>
      </c>
      <c r="KN456" s="282">
        <f t="shared" si="1819"/>
        <v>65.158096937572566</v>
      </c>
      <c r="KO456" s="73">
        <f t="shared" si="1654"/>
        <v>0.76071826850372248</v>
      </c>
      <c r="KP456" s="74">
        <f t="shared" si="1655"/>
        <v>2.4846031688686852E-2</v>
      </c>
      <c r="KQ456" s="279">
        <f t="shared" si="1656"/>
        <v>1.1088328939416074</v>
      </c>
      <c r="KR456" s="76">
        <f t="shared" si="1657"/>
        <v>108.05693629273112</v>
      </c>
      <c r="KS456" s="77">
        <f t="shared" si="1820"/>
        <v>122.96987407049095</v>
      </c>
      <c r="KT456" s="77">
        <f t="shared" si="1658"/>
        <v>3.5285856825751778</v>
      </c>
      <c r="KU456" s="77">
        <f t="shared" si="1821"/>
        <v>4.0748107462378158</v>
      </c>
      <c r="KV456" s="282">
        <f t="shared" si="1822"/>
        <v>142.9536438301773</v>
      </c>
      <c r="KW456" s="73">
        <f t="shared" si="1861"/>
        <v>0.75588794659265945</v>
      </c>
      <c r="KX456" s="74">
        <f t="shared" si="1862"/>
        <v>2.4683425955668425E-2</v>
      </c>
      <c r="KY456" s="279">
        <f t="shared" si="1863"/>
        <v>1.1081410898471904</v>
      </c>
      <c r="KZ456" s="76">
        <f t="shared" si="1659"/>
        <v>565.78207051976096</v>
      </c>
      <c r="LA456" s="77">
        <f t="shared" si="1823"/>
        <v>643.86565407219314</v>
      </c>
      <c r="LB456" s="77">
        <f t="shared" si="1660"/>
        <v>17.842679291552468</v>
      </c>
      <c r="LC456" s="77">
        <f t="shared" si="1824"/>
        <v>20.604726045884792</v>
      </c>
      <c r="LD456" s="286">
        <f t="shared" si="1825"/>
        <v>1361.9325208107773</v>
      </c>
      <c r="LE456" s="73">
        <f t="shared" si="1661"/>
        <v>0.41542592006169515</v>
      </c>
      <c r="LF456" s="74">
        <f t="shared" si="1662"/>
        <v>1.3101000981260418E-2</v>
      </c>
      <c r="LG456" s="279">
        <f t="shared" si="1663"/>
        <v>1.0593609661796137</v>
      </c>
      <c r="LH456" s="76">
        <f t="shared" si="1664"/>
        <v>112.43942902640599</v>
      </c>
      <c r="LI456" s="77">
        <f t="shared" si="1826"/>
        <v>127.95719462634028</v>
      </c>
      <c r="LJ456" s="77">
        <f t="shared" si="1665"/>
        <v>3.6686364160948122</v>
      </c>
      <c r="LK456" s="77">
        <f t="shared" si="1827"/>
        <v>4.2365413333062891</v>
      </c>
      <c r="LL456" s="282">
        <f t="shared" si="1828"/>
        <v>151.71654765213461</v>
      </c>
      <c r="LM456" s="73">
        <f t="shared" si="1849"/>
        <v>0.74111513059349532</v>
      </c>
      <c r="LN456" s="74">
        <f t="shared" si="1850"/>
        <v>2.418085879799016E-2</v>
      </c>
      <c r="LO456" s="279">
        <f t="shared" si="1851"/>
        <v>1.1060244961151371</v>
      </c>
      <c r="LP456" s="76">
        <f t="shared" si="1666"/>
        <v>6.4202093451560874E-2</v>
      </c>
      <c r="LQ456" s="77">
        <f t="shared" si="1829"/>
        <v>7.3062624368810794E-2</v>
      </c>
      <c r="LR456" s="77">
        <f t="shared" si="1667"/>
        <v>1.2316900883518657E-3</v>
      </c>
      <c r="LS456" s="77">
        <f t="shared" si="1830"/>
        <v>1.4223557140287345E-3</v>
      </c>
      <c r="LT456" s="282">
        <f t="shared" si="1831"/>
        <v>0.92320491949545436</v>
      </c>
      <c r="LU456" s="73">
        <f t="shared" si="1870"/>
        <v>6.9542624931687211E-2</v>
      </c>
      <c r="LV456" s="74">
        <f t="shared" si="1871"/>
        <v>1.3341459326549118E-3</v>
      </c>
      <c r="LW456" s="279">
        <f t="shared" si="1872"/>
        <v>1.0098041034571972</v>
      </c>
      <c r="LX456" s="76">
        <f t="shared" si="1668"/>
        <v>21.759302119875041</v>
      </c>
      <c r="LY456" s="77">
        <f t="shared" si="1832"/>
        <v>24.762303405438995</v>
      </c>
      <c r="LZ456" s="77">
        <f t="shared" si="1669"/>
        <v>0.4174430351048351</v>
      </c>
      <c r="MA456" s="77">
        <f t="shared" si="1833"/>
        <v>0.48206321693906362</v>
      </c>
      <c r="MB456" s="286">
        <f t="shared" si="1834"/>
        <v>312.89150924907432</v>
      </c>
      <c r="MC456" s="73">
        <f t="shared" si="1864"/>
        <v>6.9542641703817396E-2</v>
      </c>
      <c r="MD456" s="74">
        <f t="shared" si="1865"/>
        <v>1.3341462544211563E-3</v>
      </c>
      <c r="ME456" s="279">
        <f t="shared" si="1866"/>
        <v>1.0098041058217282</v>
      </c>
      <c r="MF456" s="76">
        <f t="shared" si="1670"/>
        <v>0</v>
      </c>
      <c r="MG456" s="77">
        <f t="shared" si="1835"/>
        <v>0</v>
      </c>
      <c r="MH456" s="77">
        <f t="shared" si="1671"/>
        <v>0</v>
      </c>
      <c r="MI456" s="77">
        <f t="shared" si="1836"/>
        <v>0</v>
      </c>
      <c r="MJ456" s="286">
        <f t="shared" si="1837"/>
        <v>0</v>
      </c>
      <c r="MK456" s="73"/>
      <c r="ML456" s="74"/>
      <c r="MM456" s="279"/>
      <c r="MN456" s="287">
        <f t="shared" si="1838"/>
        <v>1.0762522043244949</v>
      </c>
      <c r="MO456" s="288">
        <f t="shared" si="1838"/>
        <v>1.0762522043244949</v>
      </c>
      <c r="MP456" s="288">
        <f t="shared" si="1838"/>
        <v>1.0812333161001928</v>
      </c>
      <c r="MQ456" s="289">
        <f t="shared" si="1672"/>
        <v>1.0835071016093782</v>
      </c>
      <c r="MR456" s="290">
        <f t="shared" si="1839"/>
        <v>3.6291224329821965</v>
      </c>
      <c r="MS456" s="291">
        <f t="shared" si="1873"/>
        <v>3.6291224329821965</v>
      </c>
      <c r="MT456" s="291">
        <f t="shared" si="1673"/>
        <v>2.9292772999786423</v>
      </c>
      <c r="MU456" s="292">
        <f t="shared" si="1874"/>
        <v>3.2094563856771394</v>
      </c>
      <c r="MV456" s="359">
        <f t="shared" si="1674"/>
        <v>0.28017908569849737</v>
      </c>
      <c r="MW456" s="360">
        <f t="shared" si="1675"/>
        <v>0.5568287910706935</v>
      </c>
      <c r="MX456" s="360">
        <f t="shared" si="1676"/>
        <v>0.41966604730505658</v>
      </c>
      <c r="MY456" s="360">
        <f t="shared" si="1677"/>
        <v>1.3217189418020168E-2</v>
      </c>
      <c r="MZ456" s="360">
        <f t="shared" si="1678"/>
        <v>0</v>
      </c>
      <c r="NA456" s="360">
        <f t="shared" si="1679"/>
        <v>0</v>
      </c>
      <c r="NB456" s="360">
        <f t="shared" si="1680"/>
        <v>0.74405431554247969</v>
      </c>
      <c r="NC456" s="360">
        <f t="shared" si="1681"/>
        <v>5.6851971024640201E-2</v>
      </c>
      <c r="ND456" s="360">
        <f t="shared" si="1682"/>
        <v>1.4137257448400761E-3</v>
      </c>
      <c r="NE456" s="360">
        <f t="shared" si="1683"/>
        <v>5.2115146015255548E-2</v>
      </c>
      <c r="NF456" s="360">
        <f t="shared" si="1684"/>
        <v>0.11424934636324532</v>
      </c>
      <c r="NG456" s="360">
        <f t="shared" si="1685"/>
        <v>1.0409280853680885</v>
      </c>
      <c r="NH456" s="360">
        <f t="shared" si="1686"/>
        <v>0.12099907987499599</v>
      </c>
      <c r="NI456" s="360">
        <f t="shared" si="1687"/>
        <v>7.0686287242003806E-4</v>
      </c>
      <c r="NJ456" s="360">
        <f t="shared" si="1688"/>
        <v>0.22791278668396406</v>
      </c>
      <c r="NK456" s="361">
        <f t="shared" si="1689"/>
        <v>0</v>
      </c>
      <c r="NL456" s="145">
        <f t="shared" si="1840"/>
        <v>3.6291224329821965</v>
      </c>
      <c r="NM456" s="56">
        <f t="shared" si="1875"/>
        <v>3.6291224329821965</v>
      </c>
      <c r="NN456" s="56">
        <f t="shared" si="1841"/>
        <v>2.9292772999786423</v>
      </c>
      <c r="NO456" s="58">
        <f t="shared" si="1867"/>
        <v>3.2094563856771394</v>
      </c>
      <c r="NP456" s="55">
        <f t="shared" si="1690"/>
        <v>1.0762522043244949</v>
      </c>
      <c r="NQ456" s="56">
        <f t="shared" si="1868"/>
        <v>1.0762522043244949</v>
      </c>
      <c r="NR456" s="56">
        <f t="shared" si="1691"/>
        <v>1.0812333161001928</v>
      </c>
      <c r="NS456" s="61">
        <f t="shared" si="1869"/>
        <v>1.0835071016093782</v>
      </c>
      <c r="NT456" s="41"/>
      <c r="NU456" s="86">
        <f t="shared" si="1852"/>
        <v>0</v>
      </c>
      <c r="NV456" s="86">
        <f t="shared" si="1852"/>
        <v>0</v>
      </c>
      <c r="NW456" s="86">
        <f t="shared" si="1852"/>
        <v>0</v>
      </c>
      <c r="NX456" s="86">
        <f t="shared" si="1842"/>
        <v>0</v>
      </c>
      <c r="NY456" s="87">
        <f t="shared" si="1853"/>
        <v>0</v>
      </c>
      <c r="NZ456" s="87">
        <f t="shared" si="1853"/>
        <v>0</v>
      </c>
      <c r="OA456" s="87">
        <f t="shared" si="1853"/>
        <v>0</v>
      </c>
      <c r="OB456" s="87">
        <f t="shared" si="1843"/>
        <v>0</v>
      </c>
      <c r="OC456" s="26"/>
    </row>
    <row r="457" spans="1:393" thickBot="1" x14ac:dyDescent="0.35">
      <c r="A457" s="136" t="s">
        <v>1012</v>
      </c>
      <c r="B457" s="137" t="s">
        <v>1013</v>
      </c>
      <c r="C457" s="133" t="s">
        <v>100</v>
      </c>
      <c r="D457" s="64">
        <f>VLOOKUP(B457,[1]УсіТ_1!$A$10:$G$556,6,FALSE)</f>
        <v>3198.1</v>
      </c>
      <c r="E457" s="64">
        <f>VLOOKUP(B457,[1]УсіТ_1!$A$10:$G$556,7,FALSE)</f>
        <v>0</v>
      </c>
      <c r="F457" s="38">
        <v>238.9</v>
      </c>
      <c r="G457" s="38"/>
      <c r="H457" s="39">
        <v>0</v>
      </c>
      <c r="I457" s="256">
        <v>3.2292999999999998</v>
      </c>
      <c r="J457" s="62">
        <v>3.2292999999999998</v>
      </c>
      <c r="K457" s="257">
        <f t="shared" si="1692"/>
        <v>2.7300999999999997</v>
      </c>
      <c r="L457" s="293">
        <f t="shared" si="1693"/>
        <v>2.9543999999999997</v>
      </c>
      <c r="M457" s="63">
        <v>0.2243</v>
      </c>
      <c r="N457" s="63">
        <v>0.5857</v>
      </c>
      <c r="O457" s="63">
        <v>0.27489999999999998</v>
      </c>
      <c r="P457" s="63">
        <v>5.8999999999999999E-3</v>
      </c>
      <c r="Q457" s="63">
        <v>0</v>
      </c>
      <c r="R457" s="63">
        <v>0</v>
      </c>
      <c r="S457" s="63">
        <v>0.64510000000000001</v>
      </c>
      <c r="T457" s="63">
        <v>2.8299999999999999E-2</v>
      </c>
      <c r="U457" s="63">
        <v>6.9999999999999999E-4</v>
      </c>
      <c r="V457" s="63">
        <v>6.6400000000000001E-2</v>
      </c>
      <c r="W457" s="63">
        <v>0.13150000000000001</v>
      </c>
      <c r="X457" s="63">
        <v>0.88139999999999996</v>
      </c>
      <c r="Y457" s="63">
        <v>0.17760000000000001</v>
      </c>
      <c r="Z457" s="63">
        <v>4.0000000000000002E-4</v>
      </c>
      <c r="AA457" s="63">
        <v>0.20710000000000001</v>
      </c>
      <c r="AB457" s="259">
        <v>0</v>
      </c>
      <c r="AC457" s="144">
        <v>235.79</v>
      </c>
      <c r="AD457" s="70">
        <v>51.873800000000003</v>
      </c>
      <c r="AE457" s="70">
        <v>171.67062579314</v>
      </c>
      <c r="AF457" s="68">
        <f t="shared" si="1694"/>
        <v>12.058144755710153</v>
      </c>
      <c r="AG457" s="68">
        <f t="shared" si="1695"/>
        <v>54.739239081652201</v>
      </c>
      <c r="AH457" s="71">
        <v>8.1076097276250003</v>
      </c>
      <c r="AI457" s="71">
        <v>50.411708605321898</v>
      </c>
      <c r="AJ457" s="68">
        <f t="shared" si="1696"/>
        <v>0.6908924664359366</v>
      </c>
      <c r="AK457" s="68">
        <f t="shared" si="1697"/>
        <v>29.518777620680659</v>
      </c>
      <c r="AL457" s="71">
        <v>25.892687206304299</v>
      </c>
      <c r="AM457" s="69">
        <f t="shared" si="1698"/>
        <v>652.49571759886942</v>
      </c>
      <c r="AN457" s="260">
        <v>660.02</v>
      </c>
      <c r="AO457" s="71">
        <v>145.20439999999999</v>
      </c>
      <c r="AP457" s="71">
        <v>480.53796359467498</v>
      </c>
      <c r="AQ457" s="68">
        <f t="shared" si="1699"/>
        <v>33.752986562889966</v>
      </c>
      <c r="AR457" s="68">
        <f t="shared" si="1700"/>
        <v>153.22529614772523</v>
      </c>
      <c r="AS457" s="71">
        <v>56.111937912433298</v>
      </c>
      <c r="AT457" s="261">
        <f t="shared" si="1609"/>
        <v>12.169415484184626</v>
      </c>
      <c r="AU457" s="71">
        <v>144.71564628795801</v>
      </c>
      <c r="AV457" s="68">
        <f t="shared" si="1701"/>
        <v>1.9833279323764645</v>
      </c>
      <c r="AW457" s="68">
        <f t="shared" si="1702"/>
        <v>84.738825546498973</v>
      </c>
      <c r="AX457" s="71">
        <v>74.329497389753399</v>
      </c>
      <c r="AY457" s="69">
        <f t="shared" si="1703"/>
        <v>1873.1033342217836</v>
      </c>
      <c r="AZ457" s="260">
        <v>94</v>
      </c>
      <c r="BA457" s="260">
        <v>479.13366666666798</v>
      </c>
      <c r="BB457" s="260">
        <v>49.966796666666802</v>
      </c>
      <c r="BC457" s="262">
        <f t="shared" si="1704"/>
        <v>39.973437333333443</v>
      </c>
      <c r="BD457" s="262">
        <f t="shared" si="1610"/>
        <v>9.993359333333359</v>
      </c>
      <c r="BE457" s="260">
        <v>18.754660666666702</v>
      </c>
      <c r="BF457" s="262">
        <f t="shared" si="1705"/>
        <v>15.003728533333362</v>
      </c>
      <c r="BG457" s="262">
        <f t="shared" si="1611"/>
        <v>3.7509321333333396</v>
      </c>
      <c r="BH457" s="260">
        <v>59.078367874749823</v>
      </c>
      <c r="BI457" s="263">
        <f t="shared" si="1706"/>
        <v>34.593574622531257</v>
      </c>
      <c r="BJ457" s="68">
        <f t="shared" si="1707"/>
        <v>0.80966903172344629</v>
      </c>
      <c r="BK457" s="260">
        <v>30.344102128002461</v>
      </c>
      <c r="BL457" s="69">
        <f t="shared" si="1708"/>
        <v>764.73311280330449</v>
      </c>
      <c r="BM457" s="260">
        <v>6.42</v>
      </c>
      <c r="BN457" s="260">
        <v>1.4124000000000001</v>
      </c>
      <c r="BO457" s="260">
        <v>4.6741821858092401</v>
      </c>
      <c r="BP457" s="68">
        <f t="shared" si="1709"/>
        <v>0.32831455673124099</v>
      </c>
      <c r="BQ457" s="68">
        <f t="shared" si="1710"/>
        <v>1.4904190801315058</v>
      </c>
      <c r="BR457" s="260">
        <v>1.11506202710833</v>
      </c>
      <c r="BS457" s="260">
        <v>1.46903852586117</v>
      </c>
      <c r="BT457" s="68">
        <f t="shared" si="1711"/>
        <v>2.0133172996927334E-2</v>
      </c>
      <c r="BU457" s="68">
        <f t="shared" si="1712"/>
        <v>0.86020138497211152</v>
      </c>
      <c r="BV457" s="260">
        <v>0.754534136938938</v>
      </c>
      <c r="BW457" s="69">
        <f t="shared" si="1713"/>
        <v>19.014260250861213</v>
      </c>
      <c r="BX457" s="260">
        <v>0</v>
      </c>
      <c r="BY457" s="260">
        <v>0</v>
      </c>
      <c r="BZ457" s="263">
        <f t="shared" si="1714"/>
        <v>0</v>
      </c>
      <c r="CA457" s="263">
        <f t="shared" si="1715"/>
        <v>0</v>
      </c>
      <c r="CB457" s="260">
        <v>0</v>
      </c>
      <c r="CC457" s="264">
        <f t="shared" si="1716"/>
        <v>0</v>
      </c>
      <c r="CD457" s="260">
        <v>0</v>
      </c>
      <c r="CE457" s="260">
        <v>0</v>
      </c>
      <c r="CF457" s="263">
        <f t="shared" si="1717"/>
        <v>0</v>
      </c>
      <c r="CG457" s="263">
        <f t="shared" si="1718"/>
        <v>0</v>
      </c>
      <c r="CH457" s="260">
        <v>0</v>
      </c>
      <c r="CI457" s="69">
        <f t="shared" si="1719"/>
        <v>0</v>
      </c>
      <c r="CJ457" s="260">
        <v>819.92742941990218</v>
      </c>
      <c r="CK457" s="260">
        <v>180.38404840483724</v>
      </c>
      <c r="CL457" s="260">
        <v>59.530549885700481</v>
      </c>
      <c r="CM457" s="260">
        <v>26.96540319591708</v>
      </c>
      <c r="CN457" s="260">
        <v>418.07312521251276</v>
      </c>
      <c r="CO457" s="265">
        <f t="shared" si="1720"/>
        <v>29.365456314926895</v>
      </c>
      <c r="CP457" s="266">
        <f t="shared" si="1721"/>
        <v>133.30763285151224</v>
      </c>
      <c r="CQ457" s="260">
        <v>159.38709528283488</v>
      </c>
      <c r="CR457" s="265">
        <f t="shared" si="1722"/>
        <v>2.1844001408512521</v>
      </c>
      <c r="CS457" s="265">
        <f t="shared" si="1723"/>
        <v>93.329751191245094</v>
      </c>
      <c r="CT457" s="260">
        <v>81.865112630683456</v>
      </c>
      <c r="CU457" s="267">
        <f t="shared" si="1612"/>
        <v>2063.0008330037649</v>
      </c>
      <c r="CV457" s="260">
        <v>64.902599999999978</v>
      </c>
      <c r="CW457" s="260">
        <v>6.9994795296547903</v>
      </c>
      <c r="CX457" s="68">
        <f t="shared" si="1724"/>
        <v>9.5927866953918903E-2</v>
      </c>
      <c r="CY457" s="68">
        <f t="shared" si="1725"/>
        <v>4.0985732365074812</v>
      </c>
      <c r="CZ457" s="260">
        <v>3.5951039764827399</v>
      </c>
      <c r="DA457" s="69">
        <f t="shared" si="1726"/>
        <v>90.596620207365007</v>
      </c>
      <c r="DB457" s="260">
        <v>1.6632000000000025</v>
      </c>
      <c r="DC457" s="260">
        <v>0.17936930652580699</v>
      </c>
      <c r="DD457" s="68">
        <f t="shared" si="1727"/>
        <v>2.4582563459361849E-3</v>
      </c>
      <c r="DE457" s="68">
        <f t="shared" si="1728"/>
        <v>0.10503041491341239</v>
      </c>
      <c r="DF457" s="260">
        <v>9.2128465326290293E-2</v>
      </c>
      <c r="DG457" s="69">
        <f t="shared" si="1729"/>
        <v>2.3216373262225196</v>
      </c>
      <c r="DH457" s="260">
        <v>77.415634241648007</v>
      </c>
      <c r="DI457" s="260">
        <v>17.031439533162562</v>
      </c>
      <c r="DJ457" s="260">
        <v>1.172071275416666</v>
      </c>
      <c r="DK457" s="260">
        <v>56.358581727919749</v>
      </c>
      <c r="DL457" s="68">
        <f t="shared" si="1730"/>
        <v>3.9586267805690829</v>
      </c>
      <c r="DM457" s="68">
        <f t="shared" si="1731"/>
        <v>17.970610086927945</v>
      </c>
      <c r="DN457" s="260">
        <v>16.3904993448472</v>
      </c>
      <c r="DO457" s="68">
        <f t="shared" si="1732"/>
        <v>0.22463179352113088</v>
      </c>
      <c r="DP457" s="68">
        <f t="shared" si="1733"/>
        <v>9.5975224533726582</v>
      </c>
      <c r="DQ457" s="260">
        <v>8.4185615689777098</v>
      </c>
      <c r="DR457" s="264">
        <f t="shared" si="1734"/>
        <v>212.14414523036629</v>
      </c>
      <c r="DS457" s="260">
        <v>152.21</v>
      </c>
      <c r="DT457" s="260">
        <v>33.486199999999997</v>
      </c>
      <c r="DU457" s="260">
        <v>110.818889486297</v>
      </c>
      <c r="DV457" s="68">
        <f t="shared" si="1735"/>
        <v>7.7839187975175008</v>
      </c>
      <c r="DW457" s="68">
        <f t="shared" si="1736"/>
        <v>35.335932739379629</v>
      </c>
      <c r="DX457" s="260">
        <v>2.8644249318333301</v>
      </c>
      <c r="DY457" s="260">
        <v>1.9587175242916699</v>
      </c>
      <c r="DZ457" s="260">
        <v>0</v>
      </c>
      <c r="EA457" s="260">
        <v>32.498093851145399</v>
      </c>
      <c r="EB457" s="68">
        <f t="shared" si="1737"/>
        <v>0.4453863762299477</v>
      </c>
      <c r="EC457" s="68">
        <f t="shared" si="1738"/>
        <v>19.029388846913594</v>
      </c>
      <c r="ED457" s="267">
        <v>16.6918162896784</v>
      </c>
      <c r="EE457" s="69">
        <f t="shared" si="1739"/>
        <v>420.63377049989498</v>
      </c>
      <c r="EF457" s="260">
        <v>618.82806952380895</v>
      </c>
      <c r="EG457" s="260">
        <v>136.14217529523799</v>
      </c>
      <c r="EH457" s="260">
        <v>813.81577788348841</v>
      </c>
      <c r="EI457" s="260">
        <v>450.54752938425355</v>
      </c>
      <c r="EJ457" s="268">
        <f t="shared" si="1740"/>
        <v>31.646458463949969</v>
      </c>
      <c r="EK457" s="266">
        <f t="shared" si="1741"/>
        <v>143.66248631452186</v>
      </c>
      <c r="EL457" s="260">
        <v>217.77685117971532</v>
      </c>
      <c r="EM457" s="268">
        <f t="shared" si="1742"/>
        <v>2.9846317454179987</v>
      </c>
      <c r="EN457" s="268">
        <f t="shared" si="1743"/>
        <v>127.52010631568703</v>
      </c>
      <c r="EO457" s="269">
        <f t="shared" si="1744"/>
        <v>2237.1104032665044</v>
      </c>
      <c r="EP457" s="69">
        <f t="shared" si="1745"/>
        <v>2818.7591081157957</v>
      </c>
      <c r="EQ457" s="260">
        <v>201.5</v>
      </c>
      <c r="ER457" s="260">
        <v>44.33</v>
      </c>
      <c r="ES457" s="260">
        <v>146.705250847439</v>
      </c>
      <c r="ET457" s="68">
        <f t="shared" si="1746"/>
        <v>10.304576819524115</v>
      </c>
      <c r="EU457" s="68">
        <f t="shared" si="1747"/>
        <v>46.778729695716095</v>
      </c>
      <c r="EV457" s="260">
        <v>14.238416113025</v>
      </c>
      <c r="EW457" s="260">
        <v>43.868873590462997</v>
      </c>
      <c r="EX457" s="68">
        <f t="shared" si="1748"/>
        <v>0.60122291255729532</v>
      </c>
      <c r="EY457" s="68">
        <f t="shared" si="1749"/>
        <v>25.687594406389969</v>
      </c>
      <c r="EZ457" s="260">
        <v>22.532127027546402</v>
      </c>
      <c r="FA457" s="69">
        <f t="shared" si="1750"/>
        <v>567.80960109416799</v>
      </c>
      <c r="FB457" s="260">
        <v>0.83333333333333348</v>
      </c>
      <c r="FC457" s="260">
        <v>8.9871586162120806E-2</v>
      </c>
      <c r="FD457" s="68">
        <f t="shared" si="1751"/>
        <v>1.2316900883518657E-3</v>
      </c>
      <c r="FE457" s="68">
        <f t="shared" si="1752"/>
        <v>5.2624666763574489E-2</v>
      </c>
      <c r="FF457" s="260">
        <v>4.6160245974772703E-2</v>
      </c>
      <c r="FG457" s="69">
        <f t="shared" si="1753"/>
        <v>1.1632381985642724</v>
      </c>
      <c r="FH457" s="260">
        <v>474.36999866666599</v>
      </c>
      <c r="FI457" s="260">
        <v>51.158861049475703</v>
      </c>
      <c r="FJ457" s="68">
        <f t="shared" si="1754"/>
        <v>0.70113219068306454</v>
      </c>
      <c r="FK457" s="68">
        <f t="shared" si="1755"/>
        <v>29.956275722964698</v>
      </c>
      <c r="FL457" s="260">
        <v>26.276499999999999</v>
      </c>
      <c r="FM457" s="69">
        <f t="shared" si="1756"/>
        <v>662.16643165937012</v>
      </c>
      <c r="FN457" s="260">
        <v>0</v>
      </c>
      <c r="FO457" s="260">
        <v>0</v>
      </c>
      <c r="FP457" s="68">
        <f t="shared" si="1757"/>
        <v>0</v>
      </c>
      <c r="FQ457" s="68">
        <f t="shared" si="1758"/>
        <v>0</v>
      </c>
      <c r="FR457" s="260">
        <v>0</v>
      </c>
      <c r="FS457" s="264">
        <f t="shared" si="1759"/>
        <v>0</v>
      </c>
      <c r="FT457" s="270">
        <f t="shared" si="1613"/>
        <v>10147.94181021033</v>
      </c>
      <c r="FU457" s="271">
        <f t="shared" si="1614"/>
        <v>3381.975596418597</v>
      </c>
      <c r="FV457" s="272">
        <f t="shared" si="1760"/>
        <v>934.35737340082051</v>
      </c>
      <c r="FW457" s="272">
        <f t="shared" si="1615"/>
        <v>94.111984546768511</v>
      </c>
      <c r="FX457" s="272">
        <f t="shared" si="1616"/>
        <v>479.13366666666798</v>
      </c>
      <c r="FY457" s="272">
        <f t="shared" si="1617"/>
        <v>0</v>
      </c>
      <c r="FZ457" s="272">
        <f t="shared" si="1618"/>
        <v>0</v>
      </c>
      <c r="GA457" s="272">
        <f t="shared" si="1619"/>
        <v>64.902599999999978</v>
      </c>
      <c r="GB457" s="272">
        <f t="shared" si="1620"/>
        <v>1.6632000000000025</v>
      </c>
      <c r="GC457" s="272">
        <f t="shared" si="1621"/>
        <v>474.36999866666599</v>
      </c>
      <c r="GD457" s="272">
        <f t="shared" si="1622"/>
        <v>0</v>
      </c>
      <c r="GE457" s="272">
        <f t="shared" si="1623"/>
        <v>1839.3861482320463</v>
      </c>
      <c r="GF457" s="273">
        <f t="shared" si="1624"/>
        <v>715.54262211703133</v>
      </c>
      <c r="GG457" s="273">
        <f t="shared" si="1625"/>
        <v>129.19848305181893</v>
      </c>
      <c r="GH457" s="272">
        <f t="shared" si="1761"/>
        <v>784.0237560147151</v>
      </c>
      <c r="GI457" s="274">
        <f t="shared" si="1762"/>
        <v>560.08766064391739</v>
      </c>
      <c r="GJ457" s="275">
        <f t="shared" si="1626"/>
        <v>10.745045576181672</v>
      </c>
      <c r="GK457" s="271">
        <f t="shared" si="1763"/>
        <v>8053.9243239462812</v>
      </c>
      <c r="GL457" s="276">
        <f t="shared" si="1764"/>
        <v>10147.944648172315</v>
      </c>
      <c r="GM457" s="272">
        <f t="shared" si="1765"/>
        <v>4657.6058791795458</v>
      </c>
      <c r="GN457" s="272">
        <f t="shared" si="1766"/>
        <v>234.05551317476909</v>
      </c>
      <c r="GO457" s="277">
        <f t="shared" si="1767"/>
        <v>0.57830266238426742</v>
      </c>
      <c r="GP457" s="278">
        <f t="shared" si="1768"/>
        <v>2.9061051949403716E-2</v>
      </c>
      <c r="GQ457" s="279">
        <f t="shared" si="1769"/>
        <v>1.0843102012774204</v>
      </c>
      <c r="GR457" s="280">
        <f t="shared" si="1770"/>
        <v>8053.9243239462812</v>
      </c>
      <c r="GS457" s="272">
        <f t="shared" si="1771"/>
        <v>4657.6058791795458</v>
      </c>
      <c r="GT457" s="272">
        <f t="shared" si="1627"/>
        <v>234.05551317476909</v>
      </c>
      <c r="GU457" s="73">
        <f t="shared" si="1772"/>
        <v>0.57830266238426742</v>
      </c>
      <c r="GV457" s="74">
        <f t="shared" si="1773"/>
        <v>2.9061051949403716E-2</v>
      </c>
      <c r="GW457" s="279">
        <f t="shared" si="1774"/>
        <v>1.0843102012774204</v>
      </c>
      <c r="GX457" s="280">
        <f t="shared" si="1775"/>
        <v>6929.1395379128098</v>
      </c>
      <c r="GY457" s="272">
        <f t="shared" si="1628"/>
        <v>4224.9431377632118</v>
      </c>
      <c r="GZ457" s="272">
        <f t="shared" si="1629"/>
        <v>165.51964105423275</v>
      </c>
      <c r="HA457" s="73">
        <f t="shared" si="1776"/>
        <v>0.60973561214151073</v>
      </c>
      <c r="HB457" s="74">
        <f t="shared" si="1777"/>
        <v>2.3887474072154486E-2</v>
      </c>
      <c r="HC457" s="279">
        <f t="shared" si="1778"/>
        <v>1.0878473928180192</v>
      </c>
      <c r="HD457" s="280">
        <f t="shared" si="1779"/>
        <v>7446.9932820388967</v>
      </c>
      <c r="HE457" s="272">
        <f t="shared" si="1630"/>
        <v>4615.4017181400577</v>
      </c>
      <c r="HF457" s="272">
        <f t="shared" si="1631"/>
        <v>178.26867827637884</v>
      </c>
      <c r="HG457" s="73">
        <f t="shared" si="1780"/>
        <v>0.61976713867484734</v>
      </c>
      <c r="HH457" s="74">
        <f t="shared" si="1781"/>
        <v>2.3938342835132922E-2</v>
      </c>
      <c r="HI457" s="281">
        <f t="shared" si="1782"/>
        <v>1.0892397182793943</v>
      </c>
      <c r="HJ457" s="72">
        <f t="shared" si="1632"/>
        <v>3.5015629329851734</v>
      </c>
      <c r="HK457" s="73">
        <f t="shared" si="1783"/>
        <v>3.5015629329851734</v>
      </c>
      <c r="HL457" s="73">
        <f t="shared" si="1633"/>
        <v>2.9699321671324741</v>
      </c>
      <c r="HM457" s="74">
        <f t="shared" si="1784"/>
        <v>3.218049823684642</v>
      </c>
      <c r="HN457" s="75"/>
      <c r="HO457" s="75"/>
      <c r="HP457" s="76">
        <f t="shared" si="1785"/>
        <v>390.45858037684604</v>
      </c>
      <c r="HQ457" s="77">
        <f t="shared" si="1786"/>
        <v>444.34576905465457</v>
      </c>
      <c r="HR457" s="77">
        <f t="shared" si="1787"/>
        <v>12.749037222146089</v>
      </c>
      <c r="HS457" s="77">
        <f t="shared" si="1788"/>
        <v>14.722588184134304</v>
      </c>
      <c r="HT457" s="282">
        <f t="shared" si="1789"/>
        <v>517.85374412608678</v>
      </c>
      <c r="HU457" s="73">
        <f t="shared" si="1844"/>
        <v>0.75399393130925663</v>
      </c>
      <c r="HV457" s="74">
        <f t="shared" si="1845"/>
        <v>2.4618992074028453E-2</v>
      </c>
      <c r="HW457" s="279">
        <f t="shared" si="1876"/>
        <v>1.1078697224330503</v>
      </c>
      <c r="HX457" s="76">
        <f t="shared" si="1790"/>
        <v>1095.5406284669534</v>
      </c>
      <c r="HY457" s="77">
        <f t="shared" si="1791"/>
        <v>1246.7361906016777</v>
      </c>
      <c r="HZ457" s="77">
        <f t="shared" si="1634"/>
        <v>47.905729979451053</v>
      </c>
      <c r="IA457" s="77">
        <f t="shared" si="1792"/>
        <v>55.321536980270075</v>
      </c>
      <c r="IB457" s="282">
        <f t="shared" si="1793"/>
        <v>1486.5899477950663</v>
      </c>
      <c r="IC457" s="73">
        <f t="shared" si="1846"/>
        <v>0.73694876659961039</v>
      </c>
      <c r="ID457" s="74">
        <f t="shared" si="1847"/>
        <v>3.2225248159726619E-2</v>
      </c>
      <c r="IE457" s="279">
        <f t="shared" si="1854"/>
        <v>1.1066947676935381</v>
      </c>
      <c r="IF457" s="76">
        <f t="shared" si="1635"/>
        <v>42.204161039488135</v>
      </c>
      <c r="IG457" s="77">
        <f t="shared" si="1794"/>
        <v>48.028757304547888</v>
      </c>
      <c r="IH457" s="77">
        <f t="shared" si="1636"/>
        <v>55.786834898390254</v>
      </c>
      <c r="II457" s="77">
        <f t="shared" si="1795"/>
        <v>64.422636940661064</v>
      </c>
      <c r="IJ457" s="282">
        <f t="shared" si="1796"/>
        <v>606.9310419073845</v>
      </c>
      <c r="IK457" s="73">
        <f t="shared" si="1637"/>
        <v>6.9536995350994654E-2</v>
      </c>
      <c r="IL457" s="74">
        <f t="shared" si="1638"/>
        <v>9.191626568163426E-2</v>
      </c>
      <c r="IM457" s="279">
        <f t="shared" si="1797"/>
        <v>1.0238254386559078</v>
      </c>
      <c r="IN457" s="76">
        <f t="shared" si="1639"/>
        <v>10.700156967426413</v>
      </c>
      <c r="IO457" s="77">
        <f t="shared" si="1798"/>
        <v>12.176885630500932</v>
      </c>
      <c r="IP457" s="77">
        <f t="shared" si="1640"/>
        <v>0.34844772972816834</v>
      </c>
      <c r="IQ457" s="77">
        <f t="shared" si="1799"/>
        <v>0.40238743829008883</v>
      </c>
      <c r="IR457" s="282">
        <f t="shared" si="1800"/>
        <v>15.090682738778741</v>
      </c>
      <c r="IS457" s="73">
        <f t="shared" si="1877"/>
        <v>0.70905718135138229</v>
      </c>
      <c r="IT457" s="74">
        <f t="shared" si="1878"/>
        <v>2.3090256137501142E-2</v>
      </c>
      <c r="IU457" s="279">
        <f t="shared" si="1879"/>
        <v>1.1014313532483895</v>
      </c>
      <c r="IV457" s="76">
        <f t="shared" si="1641"/>
        <v>0</v>
      </c>
      <c r="IW457" s="77">
        <f t="shared" si="1801"/>
        <v>0</v>
      </c>
      <c r="IX457" s="77">
        <f t="shared" si="1802"/>
        <v>0</v>
      </c>
      <c r="IY457" s="77">
        <f t="shared" si="1803"/>
        <v>0</v>
      </c>
      <c r="IZ457" s="282">
        <f t="shared" si="1804"/>
        <v>0</v>
      </c>
      <c r="JA457" s="283"/>
      <c r="JB457" s="284"/>
      <c r="JC457" s="285"/>
      <c r="JD457" s="76">
        <f t="shared" si="1642"/>
        <v>0</v>
      </c>
      <c r="JE457" s="77">
        <f t="shared" si="1805"/>
        <v>0</v>
      </c>
      <c r="JF457" s="77">
        <f t="shared" si="1643"/>
        <v>0</v>
      </c>
      <c r="JG457" s="77">
        <f t="shared" si="1806"/>
        <v>0</v>
      </c>
      <c r="JH457" s="282">
        <f t="shared" si="1807"/>
        <v>0</v>
      </c>
      <c r="JI457" s="283"/>
      <c r="JJ457" s="284"/>
      <c r="JK457" s="285"/>
      <c r="JL457" s="76">
        <f t="shared" si="1644"/>
        <v>1276.8090863569034</v>
      </c>
      <c r="JM457" s="77">
        <f t="shared" si="1808"/>
        <v>1453.0215083650196</v>
      </c>
      <c r="JN457" s="77">
        <f t="shared" si="1645"/>
        <v>58.515259651695231</v>
      </c>
      <c r="JO457" s="77">
        <f t="shared" si="1809"/>
        <v>67.573421845777659</v>
      </c>
      <c r="JP457" s="282">
        <f t="shared" si="1810"/>
        <v>1637.3022484156863</v>
      </c>
      <c r="JQ457" s="73">
        <f t="shared" si="1646"/>
        <v>0.77982491479040639</v>
      </c>
      <c r="JR457" s="74">
        <f t="shared" si="1647"/>
        <v>3.5738825686165605E-2</v>
      </c>
      <c r="JS457" s="279">
        <f t="shared" si="1848"/>
        <v>1.1131560067064423</v>
      </c>
      <c r="JT457" s="76">
        <f t="shared" si="1648"/>
        <v>5.0002593485391271</v>
      </c>
      <c r="JU457" s="77">
        <f t="shared" si="1811"/>
        <v>5.6903451412310115</v>
      </c>
      <c r="JV457" s="77">
        <f t="shared" si="1649"/>
        <v>9.5927866953918903E-2</v>
      </c>
      <c r="JW457" s="77">
        <f t="shared" si="1812"/>
        <v>0.11077750075838555</v>
      </c>
      <c r="JX457" s="282">
        <f t="shared" si="1813"/>
        <v>71.90207952965477</v>
      </c>
      <c r="JY457" s="73">
        <f t="shared" si="1855"/>
        <v>6.9542624931687225E-2</v>
      </c>
      <c r="JZ457" s="74">
        <f t="shared" si="1856"/>
        <v>1.3341459326549118E-3</v>
      </c>
      <c r="KA457" s="279">
        <f t="shared" si="1857"/>
        <v>1.0098041034571972</v>
      </c>
      <c r="KB457" s="76">
        <f t="shared" si="1650"/>
        <v>0.12813710619436311</v>
      </c>
      <c r="KC457" s="77">
        <f t="shared" si="1814"/>
        <v>0.14582130822024716</v>
      </c>
      <c r="KD457" s="77">
        <f t="shared" si="1651"/>
        <v>2.4582563459361849E-3</v>
      </c>
      <c r="KE457" s="77">
        <f t="shared" si="1815"/>
        <v>2.8387944282871063E-3</v>
      </c>
      <c r="KF457" s="282">
        <f t="shared" si="1816"/>
        <v>1.8425693065258091</v>
      </c>
      <c r="KG457" s="73">
        <f t="shared" si="1858"/>
        <v>6.9542624931687086E-2</v>
      </c>
      <c r="KH457" s="74">
        <f t="shared" si="1859"/>
        <v>1.3341459326549092E-3</v>
      </c>
      <c r="KI457" s="279">
        <f t="shared" si="1860"/>
        <v>1.0098041034571972</v>
      </c>
      <c r="KJ457" s="76">
        <f t="shared" si="1652"/>
        <v>128.08019547397731</v>
      </c>
      <c r="KK457" s="77">
        <f t="shared" si="1817"/>
        <v>145.75654325134093</v>
      </c>
      <c r="KL457" s="77">
        <f t="shared" si="1653"/>
        <v>4.183258574090214</v>
      </c>
      <c r="KM457" s="77">
        <f t="shared" si="1818"/>
        <v>4.8308270013593795</v>
      </c>
      <c r="KN457" s="282">
        <f t="shared" si="1819"/>
        <v>168.36836923044945</v>
      </c>
      <c r="KO457" s="73">
        <f t="shared" si="1654"/>
        <v>0.76071411785589704</v>
      </c>
      <c r="KP457" s="74">
        <f t="shared" si="1655"/>
        <v>2.4845869762891729E-2</v>
      </c>
      <c r="KQ457" s="279">
        <f t="shared" si="1656"/>
        <v>1.1088322960445878</v>
      </c>
      <c r="KR457" s="76">
        <f t="shared" si="1657"/>
        <v>252.02189233527776</v>
      </c>
      <c r="KS457" s="77">
        <f t="shared" si="1820"/>
        <v>286.80343369646943</v>
      </c>
      <c r="KT457" s="77">
        <f t="shared" si="1658"/>
        <v>8.2293051737474485</v>
      </c>
      <c r="KU457" s="77">
        <f t="shared" si="1821"/>
        <v>9.5032016146435545</v>
      </c>
      <c r="KV457" s="282">
        <f t="shared" si="1822"/>
        <v>333.83632579356743</v>
      </c>
      <c r="KW457" s="73">
        <f t="shared" si="1861"/>
        <v>0.75492650997818367</v>
      </c>
      <c r="KX457" s="74">
        <f t="shared" si="1862"/>
        <v>2.4650718145143257E-2</v>
      </c>
      <c r="KY457" s="279">
        <f t="shared" si="1863"/>
        <v>1.1080033388109574</v>
      </c>
      <c r="KZ457" s="76">
        <f t="shared" si="1659"/>
        <v>1085.8130078279019</v>
      </c>
      <c r="LA457" s="77">
        <f t="shared" si="1823"/>
        <v>1235.6660610382305</v>
      </c>
      <c r="LB457" s="77">
        <f t="shared" si="1660"/>
        <v>34.631090209367969</v>
      </c>
      <c r="LC457" s="77">
        <f t="shared" si="1824"/>
        <v>39.991982973778128</v>
      </c>
      <c r="LD457" s="286">
        <f t="shared" si="1825"/>
        <v>2237.1104032665044</v>
      </c>
      <c r="LE457" s="73">
        <f t="shared" si="1661"/>
        <v>0.4853640688642179</v>
      </c>
      <c r="LF457" s="74">
        <f t="shared" si="1662"/>
        <v>1.5480277664795431E-2</v>
      </c>
      <c r="LG457" s="279">
        <f t="shared" si="1663"/>
        <v>1.0693814421264611</v>
      </c>
      <c r="LH457" s="76">
        <f t="shared" si="1664"/>
        <v>334.23891540456941</v>
      </c>
      <c r="LI457" s="77">
        <f t="shared" si="1826"/>
        <v>380.367228119554</v>
      </c>
      <c r="LJ457" s="77">
        <f t="shared" si="1665"/>
        <v>10.905799732081411</v>
      </c>
      <c r="LK457" s="77">
        <f t="shared" si="1827"/>
        <v>12.594017530607614</v>
      </c>
      <c r="LL457" s="282">
        <f t="shared" si="1828"/>
        <v>450.64254055092698</v>
      </c>
      <c r="LM457" s="73">
        <f t="shared" si="1849"/>
        <v>0.74169410414726966</v>
      </c>
      <c r="LN457" s="74">
        <f t="shared" si="1850"/>
        <v>2.4200555319852119E-2</v>
      </c>
      <c r="LO457" s="279">
        <f t="shared" si="1851"/>
        <v>1.1061074492768779</v>
      </c>
      <c r="LP457" s="76">
        <f t="shared" si="1666"/>
        <v>6.4202093451560874E-2</v>
      </c>
      <c r="LQ457" s="77">
        <f t="shared" si="1829"/>
        <v>7.3062624368810794E-2</v>
      </c>
      <c r="LR457" s="77">
        <f t="shared" si="1667"/>
        <v>1.2316900883518657E-3</v>
      </c>
      <c r="LS457" s="77">
        <f t="shared" si="1830"/>
        <v>1.4223557140287345E-3</v>
      </c>
      <c r="LT457" s="282">
        <f t="shared" si="1831"/>
        <v>0.92320491949545436</v>
      </c>
      <c r="LU457" s="73">
        <f t="shared" si="1870"/>
        <v>6.9542624931687211E-2</v>
      </c>
      <c r="LV457" s="74">
        <f t="shared" si="1871"/>
        <v>1.3341459326549118E-3</v>
      </c>
      <c r="LW457" s="279">
        <f t="shared" si="1872"/>
        <v>1.0098041034571972</v>
      </c>
      <c r="LX457" s="76">
        <f t="shared" si="1668"/>
        <v>36.546656382016927</v>
      </c>
      <c r="LY457" s="77">
        <f t="shared" si="1832"/>
        <v>41.590460429299085</v>
      </c>
      <c r="LZ457" s="77">
        <f t="shared" si="1669"/>
        <v>0.70113219068306454</v>
      </c>
      <c r="MA457" s="77">
        <f t="shared" si="1833"/>
        <v>0.80966745380080296</v>
      </c>
      <c r="MB457" s="286">
        <f t="shared" si="1834"/>
        <v>525.52891401537306</v>
      </c>
      <c r="MC457" s="73">
        <f t="shared" si="1864"/>
        <v>6.9542617746333635E-2</v>
      </c>
      <c r="MD457" s="74">
        <f t="shared" si="1865"/>
        <v>1.3341457948069335E-3</v>
      </c>
      <c r="ME457" s="279">
        <f t="shared" si="1866"/>
        <v>1.0098041024442075</v>
      </c>
      <c r="MF457" s="76">
        <f t="shared" si="1670"/>
        <v>0</v>
      </c>
      <c r="MG457" s="77">
        <f t="shared" si="1835"/>
        <v>0</v>
      </c>
      <c r="MH457" s="77">
        <f t="shared" si="1671"/>
        <v>0</v>
      </c>
      <c r="MI457" s="77">
        <f t="shared" si="1836"/>
        <v>0</v>
      </c>
      <c r="MJ457" s="286">
        <f t="shared" si="1837"/>
        <v>0</v>
      </c>
      <c r="MK457" s="73"/>
      <c r="ML457" s="74"/>
      <c r="MM457" s="279"/>
      <c r="MN457" s="287">
        <f t="shared" si="1838"/>
        <v>1.0837879299004471</v>
      </c>
      <c r="MO457" s="288">
        <f t="shared" si="1838"/>
        <v>1.0837879299004471</v>
      </c>
      <c r="MP457" s="288">
        <f t="shared" si="1838"/>
        <v>1.0878471741691778</v>
      </c>
      <c r="MQ457" s="289">
        <f t="shared" si="1672"/>
        <v>1.0893672992624577</v>
      </c>
      <c r="MR457" s="290">
        <f t="shared" si="1839"/>
        <v>3.4998763620275137</v>
      </c>
      <c r="MS457" s="291">
        <f t="shared" si="1873"/>
        <v>3.4998763620275137</v>
      </c>
      <c r="MT457" s="291">
        <f t="shared" si="1673"/>
        <v>2.9699315701992717</v>
      </c>
      <c r="MU457" s="292">
        <f t="shared" si="1874"/>
        <v>3.2184267489410048</v>
      </c>
      <c r="MV457" s="359">
        <f t="shared" si="1674"/>
        <v>0.24849517874173319</v>
      </c>
      <c r="MW457" s="360">
        <f t="shared" si="1675"/>
        <v>0.64819112543810531</v>
      </c>
      <c r="MX457" s="360">
        <f t="shared" si="1676"/>
        <v>0.28144961308650901</v>
      </c>
      <c r="MY457" s="360">
        <f t="shared" si="1677"/>
        <v>6.4984449841654982E-3</v>
      </c>
      <c r="MZ457" s="360">
        <f t="shared" si="1678"/>
        <v>0</v>
      </c>
      <c r="NA457" s="360">
        <f t="shared" si="1679"/>
        <v>0</v>
      </c>
      <c r="NB457" s="360">
        <f t="shared" si="1680"/>
        <v>0.71809693992632595</v>
      </c>
      <c r="NC457" s="360">
        <f t="shared" si="1681"/>
        <v>2.8577456127838678E-2</v>
      </c>
      <c r="ND457" s="360">
        <f t="shared" si="1682"/>
        <v>7.0686287242003806E-4</v>
      </c>
      <c r="NE457" s="360">
        <f t="shared" si="1683"/>
        <v>7.3626464457360624E-2</v>
      </c>
      <c r="NF457" s="360">
        <f t="shared" si="1684"/>
        <v>0.14570243905364089</v>
      </c>
      <c r="NG457" s="360">
        <f t="shared" si="1685"/>
        <v>0.94255280309026279</v>
      </c>
      <c r="NH457" s="360">
        <f t="shared" si="1686"/>
        <v>0.19644468299157353</v>
      </c>
      <c r="NI457" s="360">
        <f t="shared" si="1687"/>
        <v>4.0392164138287889E-4</v>
      </c>
      <c r="NJ457" s="360">
        <f t="shared" si="1688"/>
        <v>0.20913042961619538</v>
      </c>
      <c r="NK457" s="361">
        <f t="shared" si="1689"/>
        <v>0</v>
      </c>
      <c r="NL457" s="145">
        <f t="shared" si="1840"/>
        <v>3.4998763620275137</v>
      </c>
      <c r="NM457" s="56">
        <f t="shared" si="1875"/>
        <v>3.4998763620275137</v>
      </c>
      <c r="NN457" s="56">
        <f t="shared" si="1841"/>
        <v>2.9699315701992717</v>
      </c>
      <c r="NO457" s="58">
        <f t="shared" si="1867"/>
        <v>3.2184267489410048</v>
      </c>
      <c r="NP457" s="55">
        <f t="shared" si="1690"/>
        <v>1.0837879299004471</v>
      </c>
      <c r="NQ457" s="56">
        <f t="shared" si="1868"/>
        <v>1.0837879299004471</v>
      </c>
      <c r="NR457" s="56">
        <f t="shared" si="1691"/>
        <v>1.0878471741691778</v>
      </c>
      <c r="NS457" s="61">
        <f t="shared" si="1869"/>
        <v>1.0893672992624577</v>
      </c>
      <c r="NT457" s="41"/>
      <c r="NU457" s="86">
        <f t="shared" si="1852"/>
        <v>0</v>
      </c>
      <c r="NV457" s="86">
        <f t="shared" si="1852"/>
        <v>0</v>
      </c>
      <c r="NW457" s="86">
        <f t="shared" si="1852"/>
        <v>0</v>
      </c>
      <c r="NX457" s="86">
        <f t="shared" si="1842"/>
        <v>0</v>
      </c>
      <c r="NY457" s="87">
        <f t="shared" si="1853"/>
        <v>0</v>
      </c>
      <c r="NZ457" s="87">
        <f t="shared" si="1853"/>
        <v>0</v>
      </c>
      <c r="OA457" s="87">
        <f t="shared" si="1853"/>
        <v>0</v>
      </c>
      <c r="OB457" s="87">
        <f t="shared" si="1843"/>
        <v>0</v>
      </c>
      <c r="OC457" s="26"/>
    </row>
    <row r="458" spans="1:393" thickBot="1" x14ac:dyDescent="0.35">
      <c r="A458" s="136" t="s">
        <v>1014</v>
      </c>
      <c r="B458" s="137" t="s">
        <v>1015</v>
      </c>
      <c r="C458" s="133" t="s">
        <v>100</v>
      </c>
      <c r="D458" s="64">
        <f>VLOOKUP(B458,[1]УсіТ_1!$A$10:$G$556,6,FALSE)</f>
        <v>3208.86</v>
      </c>
      <c r="E458" s="64">
        <f>VLOOKUP(B458,[1]УсіТ_1!$A$10:$G$556,7,FALSE)</f>
        <v>159.4</v>
      </c>
      <c r="F458" s="38">
        <v>675.9</v>
      </c>
      <c r="G458" s="38"/>
      <c r="H458" s="39"/>
      <c r="I458" s="256">
        <v>2.8098000000000001</v>
      </c>
      <c r="J458" s="62">
        <v>2.8098000000000001</v>
      </c>
      <c r="K458" s="257">
        <f t="shared" si="1692"/>
        <v>2.2444999999999999</v>
      </c>
      <c r="L458" s="293">
        <f t="shared" si="1693"/>
        <v>2.4786000000000001</v>
      </c>
      <c r="M458" s="63">
        <v>0.2341</v>
      </c>
      <c r="N458" s="63">
        <v>0.32090000000000002</v>
      </c>
      <c r="O458" s="63">
        <v>0.33119999999999999</v>
      </c>
      <c r="P458" s="63">
        <v>1.8700000000000001E-2</v>
      </c>
      <c r="Q458" s="63">
        <v>0</v>
      </c>
      <c r="R458" s="63">
        <v>0</v>
      </c>
      <c r="S458" s="63">
        <v>0.59489999999999998</v>
      </c>
      <c r="T458" s="63">
        <v>3.1300000000000001E-2</v>
      </c>
      <c r="U458" s="63">
        <v>8.0000000000000004E-4</v>
      </c>
      <c r="V458" s="63">
        <v>5.3999999999999999E-2</v>
      </c>
      <c r="W458" s="63">
        <v>9.8500000000000004E-2</v>
      </c>
      <c r="X458" s="63">
        <v>0.78990000000000005</v>
      </c>
      <c r="Y458" s="63">
        <v>0.13039999999999999</v>
      </c>
      <c r="Z458" s="63">
        <v>4.0000000000000002E-4</v>
      </c>
      <c r="AA458" s="63">
        <v>0.20469999999999999</v>
      </c>
      <c r="AB458" s="259">
        <v>0</v>
      </c>
      <c r="AC458" s="144">
        <v>255.63</v>
      </c>
      <c r="AD458" s="70">
        <v>56.238599999999998</v>
      </c>
      <c r="AE458" s="70">
        <v>186.11545049196499</v>
      </c>
      <c r="AF458" s="68">
        <f t="shared" si="1694"/>
        <v>13.07274924255562</v>
      </c>
      <c r="AG458" s="68">
        <f t="shared" si="1695"/>
        <v>59.34514477476894</v>
      </c>
      <c r="AH458" s="71">
        <v>8.7704988595416697</v>
      </c>
      <c r="AI458" s="71">
        <v>54.651402174108803</v>
      </c>
      <c r="AJ458" s="68">
        <f t="shared" si="1696"/>
        <v>0.74899746679616119</v>
      </c>
      <c r="AK458" s="68">
        <f t="shared" si="1697"/>
        <v>32.001347148658105</v>
      </c>
      <c r="AL458" s="71">
        <v>28.070297576280801</v>
      </c>
      <c r="AM458" s="69">
        <f t="shared" si="1698"/>
        <v>707.37149892227558</v>
      </c>
      <c r="AN458" s="260">
        <v>363.54</v>
      </c>
      <c r="AO458" s="71">
        <v>79.978800000000007</v>
      </c>
      <c r="AP458" s="71">
        <v>264.681026764656</v>
      </c>
      <c r="AQ458" s="68">
        <f t="shared" si="1699"/>
        <v>18.591195319949435</v>
      </c>
      <c r="AR458" s="68">
        <f t="shared" si="1700"/>
        <v>84.396721556231739</v>
      </c>
      <c r="AS458" s="71">
        <v>29.459898572483301</v>
      </c>
      <c r="AT458" s="261">
        <f t="shared" si="1609"/>
        <v>6.3891884541568853</v>
      </c>
      <c r="AU458" s="71">
        <v>79.553579476755701</v>
      </c>
      <c r="AV458" s="68">
        <f t="shared" si="1701"/>
        <v>1.0902818067289368</v>
      </c>
      <c r="AW458" s="68">
        <f t="shared" si="1702"/>
        <v>46.582916676932207</v>
      </c>
      <c r="AX458" s="71">
        <v>40.860665240694701</v>
      </c>
      <c r="AY458" s="69">
        <f t="shared" si="1703"/>
        <v>1029.6887640655077</v>
      </c>
      <c r="AZ458" s="260">
        <v>123</v>
      </c>
      <c r="BA458" s="260">
        <v>626.95150000000206</v>
      </c>
      <c r="BB458" s="260">
        <v>65.382085000000203</v>
      </c>
      <c r="BC458" s="262">
        <f t="shared" si="1704"/>
        <v>52.305668000000168</v>
      </c>
      <c r="BD458" s="262">
        <f t="shared" si="1610"/>
        <v>13.076417000000035</v>
      </c>
      <c r="BE458" s="260">
        <v>24.540673000000002</v>
      </c>
      <c r="BF458" s="262">
        <f t="shared" si="1705"/>
        <v>19.632538400000001</v>
      </c>
      <c r="BG458" s="262">
        <f t="shared" si="1611"/>
        <v>4.9081346000000003</v>
      </c>
      <c r="BH458" s="260">
        <v>77.304672857385441</v>
      </c>
      <c r="BI458" s="263">
        <f t="shared" si="1706"/>
        <v>45.266060410333473</v>
      </c>
      <c r="BJ458" s="68">
        <f t="shared" si="1707"/>
        <v>1.0594605415104674</v>
      </c>
      <c r="BK458" s="260">
        <v>39.705580444088341</v>
      </c>
      <c r="BL458" s="69">
        <f t="shared" si="1708"/>
        <v>1000.6614135617712</v>
      </c>
      <c r="BM458" s="260">
        <v>21.05</v>
      </c>
      <c r="BN458" s="260">
        <v>4.6310000000000002</v>
      </c>
      <c r="BO458" s="260">
        <v>15.3257842696705</v>
      </c>
      <c r="BP458" s="68">
        <f t="shared" si="1709"/>
        <v>1.076483087101656</v>
      </c>
      <c r="BQ458" s="68">
        <f t="shared" si="1710"/>
        <v>4.886810223795675</v>
      </c>
      <c r="BR458" s="260">
        <v>2.05510149805</v>
      </c>
      <c r="BS458" s="260">
        <v>4.6440479724925199</v>
      </c>
      <c r="BT458" s="68">
        <f t="shared" si="1711"/>
        <v>6.364667746300999E-2</v>
      </c>
      <c r="BU458" s="68">
        <f t="shared" si="1712"/>
        <v>2.719340866484885</v>
      </c>
      <c r="BV458" s="260">
        <v>2.38529668701065</v>
      </c>
      <c r="BW458" s="69">
        <f t="shared" si="1713"/>
        <v>60.109476512668408</v>
      </c>
      <c r="BX458" s="260">
        <v>0</v>
      </c>
      <c r="BY458" s="260">
        <v>0</v>
      </c>
      <c r="BZ458" s="263">
        <f t="shared" si="1714"/>
        <v>0</v>
      </c>
      <c r="CA458" s="263">
        <f t="shared" si="1715"/>
        <v>0</v>
      </c>
      <c r="CB458" s="260">
        <v>0</v>
      </c>
      <c r="CC458" s="264">
        <f t="shared" si="1716"/>
        <v>0</v>
      </c>
      <c r="CD458" s="260">
        <v>0</v>
      </c>
      <c r="CE458" s="260">
        <v>0</v>
      </c>
      <c r="CF458" s="263">
        <f t="shared" si="1717"/>
        <v>0</v>
      </c>
      <c r="CG458" s="263">
        <f t="shared" si="1718"/>
        <v>0</v>
      </c>
      <c r="CH458" s="260">
        <v>0</v>
      </c>
      <c r="CI458" s="69">
        <f t="shared" si="1719"/>
        <v>0</v>
      </c>
      <c r="CJ458" s="260">
        <v>769.83717145363767</v>
      </c>
      <c r="CK458" s="260">
        <v>169.36419285750466</v>
      </c>
      <c r="CL458" s="260">
        <v>62.141322233426152</v>
      </c>
      <c r="CM458" s="260">
        <v>29.298080724028992</v>
      </c>
      <c r="CN458" s="260">
        <v>366.12918587172703</v>
      </c>
      <c r="CO458" s="265">
        <f t="shared" si="1720"/>
        <v>25.716914015630106</v>
      </c>
      <c r="CP458" s="266">
        <f t="shared" si="1721"/>
        <v>116.74468446543062</v>
      </c>
      <c r="CQ458" s="260">
        <v>147.47623996386</v>
      </c>
      <c r="CR458" s="265">
        <f t="shared" si="1722"/>
        <v>2.0211618687047013</v>
      </c>
      <c r="CS458" s="265">
        <f t="shared" si="1723"/>
        <v>86.355302215798076</v>
      </c>
      <c r="CT458" s="260">
        <v>75.747405858467388</v>
      </c>
      <c r="CU458" s="267">
        <f t="shared" si="1612"/>
        <v>1908.8346218863476</v>
      </c>
      <c r="CV458" s="260">
        <v>71.94229999999996</v>
      </c>
      <c r="CW458" s="260">
        <v>7.7586823357813701</v>
      </c>
      <c r="CX458" s="68">
        <f t="shared" si="1724"/>
        <v>0.10633274141188367</v>
      </c>
      <c r="CY458" s="68">
        <f t="shared" si="1725"/>
        <v>4.5431274764461245</v>
      </c>
      <c r="CZ458" s="260">
        <v>3.98504911678907</v>
      </c>
      <c r="DA458" s="69">
        <f t="shared" si="1726"/>
        <v>100.42323774308448</v>
      </c>
      <c r="DB458" s="260">
        <v>1.8435999999999981</v>
      </c>
      <c r="DC458" s="260">
        <v>0.19882470749818301</v>
      </c>
      <c r="DD458" s="68">
        <f t="shared" si="1727"/>
        <v>2.7248926162625983E-3</v>
      </c>
      <c r="DE458" s="68">
        <f t="shared" si="1728"/>
        <v>0.11642260277439107</v>
      </c>
      <c r="DF458" s="260">
        <v>0.102121235374909</v>
      </c>
      <c r="DG458" s="69">
        <f t="shared" si="1729"/>
        <v>2.5734551314477074</v>
      </c>
      <c r="DH458" s="260">
        <v>63.203714407936005</v>
      </c>
      <c r="DI458" s="260">
        <v>13.904817169745922</v>
      </c>
      <c r="DJ458" s="260">
        <v>0.9492098145666662</v>
      </c>
      <c r="DK458" s="260">
        <v>46.012304088977409</v>
      </c>
      <c r="DL458" s="68">
        <f t="shared" si="1730"/>
        <v>3.231904239209773</v>
      </c>
      <c r="DM458" s="68">
        <f t="shared" si="1731"/>
        <v>14.671575306419513</v>
      </c>
      <c r="DN458" s="260">
        <v>13.380702766026699</v>
      </c>
      <c r="DO458" s="68">
        <f t="shared" si="1732"/>
        <v>0.18338253140839592</v>
      </c>
      <c r="DP458" s="68">
        <f t="shared" si="1733"/>
        <v>7.8351240274579981</v>
      </c>
      <c r="DQ458" s="260">
        <v>6.8726563908743303</v>
      </c>
      <c r="DR458" s="264">
        <f t="shared" si="1734"/>
        <v>173.18808556575246</v>
      </c>
      <c r="DS458" s="260">
        <v>114.46</v>
      </c>
      <c r="DT458" s="260">
        <v>25.1812</v>
      </c>
      <c r="DU458" s="260">
        <v>83.334407007433796</v>
      </c>
      <c r="DV458" s="68">
        <f t="shared" si="1735"/>
        <v>5.85340874820215</v>
      </c>
      <c r="DW458" s="68">
        <f t="shared" si="1736"/>
        <v>26.572175687204354</v>
      </c>
      <c r="DX458" s="260">
        <v>2.1634624434999998</v>
      </c>
      <c r="DY458" s="260">
        <v>1.32329577195833</v>
      </c>
      <c r="DZ458" s="260">
        <v>0</v>
      </c>
      <c r="EA458" s="260">
        <v>24.423038362328199</v>
      </c>
      <c r="EB458" s="68">
        <f t="shared" si="1737"/>
        <v>0.33471774075570798</v>
      </c>
      <c r="EC458" s="68">
        <f t="shared" si="1738"/>
        <v>14.301007805214727</v>
      </c>
      <c r="ED458" s="267">
        <v>12.544270179261</v>
      </c>
      <c r="EE458" s="69">
        <f t="shared" si="1739"/>
        <v>316.11560851737755</v>
      </c>
      <c r="EF458" s="260">
        <v>482.71918134920639</v>
      </c>
      <c r="EG458" s="260">
        <v>106.19821989682541</v>
      </c>
      <c r="EH458" s="260">
        <v>875.39276198198127</v>
      </c>
      <c r="EI458" s="260">
        <v>351.45130813253553</v>
      </c>
      <c r="EJ458" s="268">
        <f t="shared" si="1740"/>
        <v>24.685939883229295</v>
      </c>
      <c r="EK458" s="266">
        <f t="shared" si="1741"/>
        <v>112.06446701375654</v>
      </c>
      <c r="EL458" s="260">
        <v>195.82243622788653</v>
      </c>
      <c r="EM458" s="268">
        <f t="shared" si="1742"/>
        <v>2.6837464885031848</v>
      </c>
      <c r="EN458" s="268">
        <f t="shared" si="1743"/>
        <v>114.66461082298387</v>
      </c>
      <c r="EO458" s="269">
        <f t="shared" si="1744"/>
        <v>2011.5839075884353</v>
      </c>
      <c r="EP458" s="69">
        <f t="shared" si="1745"/>
        <v>2534.5957235614283</v>
      </c>
      <c r="EQ458" s="260">
        <v>148.29</v>
      </c>
      <c r="ER458" s="260">
        <v>32.623800000000003</v>
      </c>
      <c r="ES458" s="260">
        <v>107.96487170306099</v>
      </c>
      <c r="ET458" s="68">
        <f t="shared" si="1746"/>
        <v>7.583452588423004</v>
      </c>
      <c r="EU458" s="68">
        <f t="shared" si="1747"/>
        <v>34.425894920981435</v>
      </c>
      <c r="EV458" s="260">
        <v>10.9952984847083</v>
      </c>
      <c r="EW458" s="260">
        <v>32.340179219408803</v>
      </c>
      <c r="EX458" s="68">
        <f t="shared" si="1748"/>
        <v>0.44322215620199767</v>
      </c>
      <c r="EY458" s="68">
        <f t="shared" si="1749"/>
        <v>18.936921302641704</v>
      </c>
      <c r="EZ458" s="260">
        <v>16.6107074703589</v>
      </c>
      <c r="FA458" s="69">
        <f t="shared" si="1750"/>
        <v>418.58982825304435</v>
      </c>
      <c r="FB458" s="260">
        <v>0.83333333333333348</v>
      </c>
      <c r="FC458" s="260">
        <v>8.9871586162120806E-2</v>
      </c>
      <c r="FD458" s="68">
        <f t="shared" si="1751"/>
        <v>1.2316900883518657E-3</v>
      </c>
      <c r="FE458" s="68">
        <f t="shared" si="1752"/>
        <v>5.2624666763574489E-2</v>
      </c>
      <c r="FF458" s="260">
        <v>4.6160245974772703E-2</v>
      </c>
      <c r="FG458" s="69">
        <f t="shared" si="1753"/>
        <v>1.1632381985642724</v>
      </c>
      <c r="FH458" s="260">
        <v>470.45767999999998</v>
      </c>
      <c r="FI458" s="260">
        <v>50.736933508501799</v>
      </c>
      <c r="FJ458" s="68">
        <f t="shared" si="1754"/>
        <v>0.69534967373401713</v>
      </c>
      <c r="FK458" s="68">
        <f t="shared" si="1755"/>
        <v>29.709214363637262</v>
      </c>
      <c r="FL458" s="260">
        <v>26.0595</v>
      </c>
      <c r="FM458" s="69">
        <f t="shared" si="1756"/>
        <v>656.70493621020205</v>
      </c>
      <c r="FN458" s="260">
        <v>0</v>
      </c>
      <c r="FO458" s="260">
        <v>0</v>
      </c>
      <c r="FP458" s="68">
        <f t="shared" si="1757"/>
        <v>0</v>
      </c>
      <c r="FQ458" s="68">
        <f t="shared" si="1758"/>
        <v>0</v>
      </c>
      <c r="FR458" s="260">
        <v>0</v>
      </c>
      <c r="FS458" s="264">
        <f t="shared" si="1759"/>
        <v>0</v>
      </c>
      <c r="FT458" s="270">
        <f t="shared" si="1613"/>
        <v>8910.0198881294746</v>
      </c>
      <c r="FU458" s="271">
        <f t="shared" si="1614"/>
        <v>2706.8506971348556</v>
      </c>
      <c r="FV458" s="272">
        <f t="shared" si="1760"/>
        <v>976.38146541536321</v>
      </c>
      <c r="FW458" s="272">
        <f t="shared" si="1615"/>
        <v>107.62547557818606</v>
      </c>
      <c r="FX458" s="272">
        <f t="shared" si="1616"/>
        <v>626.95150000000206</v>
      </c>
      <c r="FY458" s="272">
        <f t="shared" si="1617"/>
        <v>0</v>
      </c>
      <c r="FZ458" s="272">
        <f t="shared" si="1618"/>
        <v>0</v>
      </c>
      <c r="GA458" s="272">
        <f t="shared" si="1619"/>
        <v>71.94229999999996</v>
      </c>
      <c r="GB458" s="272">
        <f t="shared" si="1620"/>
        <v>1.8435999999999981</v>
      </c>
      <c r="GC458" s="272">
        <f t="shared" si="1621"/>
        <v>470.45767999999998</v>
      </c>
      <c r="GD458" s="272">
        <f t="shared" si="1622"/>
        <v>0</v>
      </c>
      <c r="GE458" s="272">
        <f t="shared" si="1623"/>
        <v>1421.0143383300262</v>
      </c>
      <c r="GF458" s="273">
        <f t="shared" si="1624"/>
        <v>552.79111821727838</v>
      </c>
      <c r="GG458" s="273">
        <f t="shared" si="1625"/>
        <v>99.812047124301031</v>
      </c>
      <c r="GH458" s="272">
        <f t="shared" si="1761"/>
        <v>688.38061115819619</v>
      </c>
      <c r="GI458" s="274">
        <f t="shared" si="1762"/>
        <v>491.76250487107416</v>
      </c>
      <c r="GJ458" s="275">
        <f t="shared" si="1626"/>
        <v>9.4342562759230759</v>
      </c>
      <c r="GK458" s="271">
        <f t="shared" si="1763"/>
        <v>7071.4476676166296</v>
      </c>
      <c r="GL458" s="276">
        <f t="shared" si="1764"/>
        <v>8910.024061196953</v>
      </c>
      <c r="GM458" s="272">
        <f t="shared" si="1765"/>
        <v>3751.4043202232083</v>
      </c>
      <c r="GN458" s="272">
        <f t="shared" si="1766"/>
        <v>216.87177897841016</v>
      </c>
      <c r="GO458" s="277">
        <f t="shared" si="1767"/>
        <v>0.530500188441271</v>
      </c>
      <c r="GP458" s="278">
        <f t="shared" si="1768"/>
        <v>3.0668653601378475E-2</v>
      </c>
      <c r="GQ458" s="279">
        <f t="shared" si="1769"/>
        <v>1.0779618385842731</v>
      </c>
      <c r="GR458" s="280">
        <f t="shared" si="1770"/>
        <v>7071.4476676166296</v>
      </c>
      <c r="GS458" s="272">
        <f t="shared" si="1771"/>
        <v>3751.4043202232083</v>
      </c>
      <c r="GT458" s="272">
        <f t="shared" si="1627"/>
        <v>216.87177897841016</v>
      </c>
      <c r="GU458" s="73">
        <f t="shared" si="1772"/>
        <v>0.530500188441271</v>
      </c>
      <c r="GV458" s="74">
        <f t="shared" si="1773"/>
        <v>3.0668653601378475E-2</v>
      </c>
      <c r="GW458" s="279">
        <f t="shared" si="1774"/>
        <v>1.0779618385842731</v>
      </c>
      <c r="GX458" s="280">
        <f t="shared" si="1775"/>
        <v>5715.8659910419892</v>
      </c>
      <c r="GY458" s="272">
        <f t="shared" si="1628"/>
        <v>3272.8684063760202</v>
      </c>
      <c r="GZ458" s="272">
        <f t="shared" si="1629"/>
        <v>130.0523653275477</v>
      </c>
      <c r="HA458" s="73">
        <f t="shared" si="1776"/>
        <v>0.57259362124747504</v>
      </c>
      <c r="HB458" s="74">
        <f t="shared" si="1777"/>
        <v>2.275287166133149E-2</v>
      </c>
      <c r="HC458" s="279">
        <f t="shared" si="1778"/>
        <v>1.0825457902015381</v>
      </c>
      <c r="HD458" s="280">
        <f t="shared" si="1779"/>
        <v>6277.271942567605</v>
      </c>
      <c r="HE458" s="272">
        <f t="shared" si="1630"/>
        <v>3696.1797265226014</v>
      </c>
      <c r="HF458" s="272">
        <f t="shared" si="1631"/>
        <v>143.8741120368995</v>
      </c>
      <c r="HG458" s="73">
        <f t="shared" si="1780"/>
        <v>0.58881943626784239</v>
      </c>
      <c r="HH458" s="74">
        <f t="shared" si="1781"/>
        <v>2.2919846926059792E-2</v>
      </c>
      <c r="HI458" s="281">
        <f t="shared" si="1782"/>
        <v>1.0848109627034792</v>
      </c>
      <c r="HJ458" s="72">
        <f t="shared" si="1632"/>
        <v>3.0288571740540906</v>
      </c>
      <c r="HK458" s="73">
        <f t="shared" si="1783"/>
        <v>3.0288571740540906</v>
      </c>
      <c r="HL458" s="73">
        <f t="shared" si="1633"/>
        <v>2.4297740261073519</v>
      </c>
      <c r="HM458" s="74">
        <f t="shared" si="1784"/>
        <v>2.6888124521568435</v>
      </c>
      <c r="HN458" s="75"/>
      <c r="HO458" s="75"/>
      <c r="HP458" s="76">
        <f t="shared" si="1785"/>
        <v>423.31132014658101</v>
      </c>
      <c r="HQ458" s="77">
        <f t="shared" si="1786"/>
        <v>481.73251544001062</v>
      </c>
      <c r="HR458" s="77">
        <f t="shared" si="1787"/>
        <v>13.821746709351782</v>
      </c>
      <c r="HS458" s="77">
        <f t="shared" si="1788"/>
        <v>15.961353099959439</v>
      </c>
      <c r="HT458" s="282">
        <f t="shared" si="1789"/>
        <v>561.40595152561548</v>
      </c>
      <c r="HU458" s="73">
        <f t="shared" si="1844"/>
        <v>0.75402000815316694</v>
      </c>
      <c r="HV458" s="74">
        <f t="shared" si="1845"/>
        <v>2.4619879201122314E-2</v>
      </c>
      <c r="HW458" s="279">
        <f t="shared" si="1876"/>
        <v>1.1078734586255521</v>
      </c>
      <c r="HX458" s="76">
        <f t="shared" si="1790"/>
        <v>603.31395864446006</v>
      </c>
      <c r="HY458" s="77">
        <f t="shared" si="1791"/>
        <v>686.57731807698201</v>
      </c>
      <c r="HZ458" s="77">
        <f t="shared" si="1634"/>
        <v>26.070665580835257</v>
      </c>
      <c r="IA458" s="77">
        <f t="shared" si="1792"/>
        <v>30.106404612748555</v>
      </c>
      <c r="IB458" s="282">
        <f t="shared" si="1793"/>
        <v>817.21330481389498</v>
      </c>
      <c r="IC458" s="73">
        <f t="shared" si="1846"/>
        <v>0.73825763125803923</v>
      </c>
      <c r="ID458" s="74">
        <f t="shared" si="1847"/>
        <v>3.1901910342456263E-2</v>
      </c>
      <c r="IE458" s="279">
        <f t="shared" si="1854"/>
        <v>1.1068253514109341</v>
      </c>
      <c r="IF458" s="76">
        <f t="shared" si="1635"/>
        <v>55.224593700606839</v>
      </c>
      <c r="IG458" s="77">
        <f t="shared" si="1794"/>
        <v>62.846139877227586</v>
      </c>
      <c r="IH458" s="77">
        <f t="shared" si="1636"/>
        <v>72.99766694151063</v>
      </c>
      <c r="II458" s="77">
        <f t="shared" si="1795"/>
        <v>84.297705784056475</v>
      </c>
      <c r="IJ458" s="282">
        <f t="shared" si="1796"/>
        <v>794.17572504902466</v>
      </c>
      <c r="IK458" s="73">
        <f t="shared" si="1637"/>
        <v>6.9536995350994654E-2</v>
      </c>
      <c r="IL458" s="74">
        <f t="shared" si="1638"/>
        <v>9.1916265681634204E-2</v>
      </c>
      <c r="IM458" s="279">
        <f t="shared" si="1797"/>
        <v>1.0238254386559078</v>
      </c>
      <c r="IN458" s="76">
        <f t="shared" si="1639"/>
        <v>34.960504330142285</v>
      </c>
      <c r="IO458" s="77">
        <f t="shared" si="1798"/>
        <v>39.785403532745221</v>
      </c>
      <c r="IP458" s="77">
        <f t="shared" si="1640"/>
        <v>1.140129764564666</v>
      </c>
      <c r="IQ458" s="77">
        <f t="shared" si="1799"/>
        <v>1.3166218521192763</v>
      </c>
      <c r="IR458" s="282">
        <f t="shared" si="1800"/>
        <v>47.705933740213027</v>
      </c>
      <c r="IS458" s="73">
        <f t="shared" si="1877"/>
        <v>0.73283345674613287</v>
      </c>
      <c r="IT458" s="74">
        <f t="shared" si="1878"/>
        <v>2.3899118520001005E-2</v>
      </c>
      <c r="IU458" s="279">
        <f t="shared" si="1879"/>
        <v>1.1048379289124299</v>
      </c>
      <c r="IV458" s="76">
        <f t="shared" si="1641"/>
        <v>0</v>
      </c>
      <c r="IW458" s="77">
        <f t="shared" si="1801"/>
        <v>0</v>
      </c>
      <c r="IX458" s="77">
        <f t="shared" si="1802"/>
        <v>0</v>
      </c>
      <c r="IY458" s="77">
        <f t="shared" si="1803"/>
        <v>0</v>
      </c>
      <c r="IZ458" s="282">
        <f t="shared" si="1804"/>
        <v>0</v>
      </c>
      <c r="JA458" s="283"/>
      <c r="JB458" s="284"/>
      <c r="JC458" s="285"/>
      <c r="JD458" s="76">
        <f t="shared" si="1642"/>
        <v>0</v>
      </c>
      <c r="JE458" s="77">
        <f t="shared" si="1805"/>
        <v>0</v>
      </c>
      <c r="JF458" s="77">
        <f t="shared" si="1643"/>
        <v>0</v>
      </c>
      <c r="JG458" s="77">
        <f t="shared" si="1806"/>
        <v>0</v>
      </c>
      <c r="JH458" s="282">
        <f t="shared" si="1807"/>
        <v>0</v>
      </c>
      <c r="JI458" s="283"/>
      <c r="JJ458" s="284"/>
      <c r="JK458" s="285"/>
      <c r="JL458" s="76">
        <f t="shared" si="1644"/>
        <v>1186.9833480622412</v>
      </c>
      <c r="JM458" s="77">
        <f t="shared" si="1808"/>
        <v>1350.7989199283111</v>
      </c>
      <c r="JN458" s="77">
        <f t="shared" si="1645"/>
        <v>57.036156608363804</v>
      </c>
      <c r="JO458" s="77">
        <f t="shared" si="1809"/>
        <v>65.865353651338523</v>
      </c>
      <c r="JP458" s="282">
        <f t="shared" si="1810"/>
        <v>1514.9481126082123</v>
      </c>
      <c r="JQ458" s="73">
        <f t="shared" si="1646"/>
        <v>0.78351419311561099</v>
      </c>
      <c r="JR458" s="74">
        <f t="shared" si="1647"/>
        <v>3.7648917566006558E-2</v>
      </c>
      <c r="JS458" s="279">
        <f t="shared" si="1848"/>
        <v>1.1139608462311033</v>
      </c>
      <c r="JT458" s="76">
        <f t="shared" si="1648"/>
        <v>5.5426155212642714</v>
      </c>
      <c r="JU458" s="77">
        <f t="shared" si="1811"/>
        <v>6.3075518893539533</v>
      </c>
      <c r="JV458" s="77">
        <f t="shared" si="1649"/>
        <v>0.10633274141188367</v>
      </c>
      <c r="JW458" s="77">
        <f t="shared" si="1812"/>
        <v>0.12279304978244328</v>
      </c>
      <c r="JX458" s="282">
        <f t="shared" si="1813"/>
        <v>79.700982335781333</v>
      </c>
      <c r="JY458" s="73">
        <f t="shared" si="1855"/>
        <v>6.9542624931687239E-2</v>
      </c>
      <c r="JZ458" s="74">
        <f t="shared" si="1856"/>
        <v>1.3341459326549122E-3</v>
      </c>
      <c r="KA458" s="279">
        <f t="shared" si="1857"/>
        <v>1.0098041034571972</v>
      </c>
      <c r="KB458" s="76">
        <f t="shared" si="1650"/>
        <v>0.14203557538475708</v>
      </c>
      <c r="KC458" s="77">
        <f t="shared" si="1814"/>
        <v>0.1616379051436074</v>
      </c>
      <c r="KD458" s="77">
        <f t="shared" si="1651"/>
        <v>2.7248926162625983E-3</v>
      </c>
      <c r="KE458" s="77">
        <f t="shared" si="1815"/>
        <v>3.1467059932600485E-3</v>
      </c>
      <c r="KF458" s="282">
        <f t="shared" si="1816"/>
        <v>2.0424247074981805</v>
      </c>
      <c r="KG458" s="73">
        <f t="shared" si="1858"/>
        <v>6.9542624931687294E-2</v>
      </c>
      <c r="KH458" s="74">
        <f t="shared" si="1859"/>
        <v>1.3341459326549133E-3</v>
      </c>
      <c r="KI458" s="279">
        <f t="shared" si="1860"/>
        <v>1.0098041034571972</v>
      </c>
      <c r="KJ458" s="76">
        <f t="shared" si="1652"/>
        <v>104.5667047650125</v>
      </c>
      <c r="KK458" s="77">
        <f t="shared" si="1817"/>
        <v>118.99795568963188</v>
      </c>
      <c r="KL458" s="77">
        <f t="shared" si="1653"/>
        <v>3.4152867706181689</v>
      </c>
      <c r="KM458" s="77">
        <f t="shared" si="1818"/>
        <v>3.9439731627098618</v>
      </c>
      <c r="KN458" s="282">
        <f t="shared" si="1819"/>
        <v>137.45086156012101</v>
      </c>
      <c r="KO458" s="73">
        <f t="shared" si="1654"/>
        <v>0.76075699765093885</v>
      </c>
      <c r="KP458" s="74">
        <f t="shared" si="1655"/>
        <v>2.4847328942527742E-2</v>
      </c>
      <c r="KQ458" s="279">
        <f t="shared" si="1656"/>
        <v>1.1088384397661093</v>
      </c>
      <c r="KR458" s="76">
        <f t="shared" si="1657"/>
        <v>189.50648386075127</v>
      </c>
      <c r="KS458" s="77">
        <f t="shared" si="1820"/>
        <v>215.66027369837354</v>
      </c>
      <c r="KT458" s="77">
        <f t="shared" si="1658"/>
        <v>6.1881264889578578</v>
      </c>
      <c r="KU458" s="77">
        <f t="shared" si="1821"/>
        <v>7.1460484694485347</v>
      </c>
      <c r="KV458" s="282">
        <f t="shared" si="1822"/>
        <v>250.88540358522025</v>
      </c>
      <c r="KW458" s="73">
        <f t="shared" si="1861"/>
        <v>0.75535077430831921</v>
      </c>
      <c r="KX458" s="74">
        <f t="shared" si="1862"/>
        <v>2.4665151501553528E-2</v>
      </c>
      <c r="KY458" s="279">
        <f t="shared" si="1863"/>
        <v>1.1080641258147317</v>
      </c>
      <c r="KZ458" s="76">
        <f t="shared" si="1659"/>
        <v>865.52687620685504</v>
      </c>
      <c r="LA458" s="77">
        <f t="shared" si="1823"/>
        <v>984.97824039216312</v>
      </c>
      <c r="LB458" s="77">
        <f t="shared" si="1660"/>
        <v>27.369686371732481</v>
      </c>
      <c r="LC458" s="77">
        <f t="shared" si="1824"/>
        <v>31.606513822076671</v>
      </c>
      <c r="LD458" s="286">
        <f t="shared" si="1825"/>
        <v>2011.5839075884353</v>
      </c>
      <c r="LE458" s="73">
        <f t="shared" si="1661"/>
        <v>0.43027132646158528</v>
      </c>
      <c r="LF458" s="74">
        <f t="shared" si="1662"/>
        <v>1.3606037644506871E-2</v>
      </c>
      <c r="LG458" s="279">
        <f t="shared" si="1663"/>
        <v>1.0614879603923331</v>
      </c>
      <c r="LH458" s="76">
        <f t="shared" si="1664"/>
        <v>246.0164357928202</v>
      </c>
      <c r="LI458" s="77">
        <f t="shared" si="1826"/>
        <v>279.96916409658729</v>
      </c>
      <c r="LJ458" s="77">
        <f t="shared" si="1665"/>
        <v>8.0266747446250015</v>
      </c>
      <c r="LK458" s="77">
        <f t="shared" si="1827"/>
        <v>9.269203995092953</v>
      </c>
      <c r="LL458" s="282">
        <f t="shared" si="1828"/>
        <v>332.21414940717801</v>
      </c>
      <c r="LM458" s="73">
        <f t="shared" si="1849"/>
        <v>0.74053569431592858</v>
      </c>
      <c r="LN458" s="74">
        <f t="shared" si="1850"/>
        <v>2.4161146534391328E-2</v>
      </c>
      <c r="LO458" s="279">
        <f t="shared" si="1851"/>
        <v>1.1059414766560651</v>
      </c>
      <c r="LP458" s="76">
        <f t="shared" si="1666"/>
        <v>6.4202093451560874E-2</v>
      </c>
      <c r="LQ458" s="77">
        <f t="shared" si="1829"/>
        <v>7.3062624368810794E-2</v>
      </c>
      <c r="LR458" s="77">
        <f t="shared" si="1667"/>
        <v>1.2316900883518657E-3</v>
      </c>
      <c r="LS458" s="77">
        <f t="shared" si="1830"/>
        <v>1.4223557140287345E-3</v>
      </c>
      <c r="LT458" s="282">
        <f t="shared" si="1831"/>
        <v>0.92320491949545436</v>
      </c>
      <c r="LU458" s="73">
        <f t="shared" si="1870"/>
        <v>6.9542624931687211E-2</v>
      </c>
      <c r="LV458" s="74">
        <f t="shared" si="1871"/>
        <v>1.3341459326549118E-3</v>
      </c>
      <c r="LW458" s="279">
        <f t="shared" si="1872"/>
        <v>1.0098041034571972</v>
      </c>
      <c r="LX458" s="76">
        <f t="shared" si="1668"/>
        <v>36.245241523637461</v>
      </c>
      <c r="LY458" s="77">
        <f t="shared" si="1832"/>
        <v>41.247447306314662</v>
      </c>
      <c r="LZ458" s="77">
        <f t="shared" si="1669"/>
        <v>0.69534967373401713</v>
      </c>
      <c r="MA458" s="77">
        <f t="shared" si="1833"/>
        <v>0.80298980322804303</v>
      </c>
      <c r="MB458" s="286">
        <f t="shared" si="1834"/>
        <v>521.19439381762072</v>
      </c>
      <c r="MC458" s="73">
        <f t="shared" si="1864"/>
        <v>6.9542654244896959E-2</v>
      </c>
      <c r="MD458" s="74">
        <f t="shared" si="1865"/>
        <v>1.334146495016479E-3</v>
      </c>
      <c r="ME458" s="279">
        <f t="shared" si="1866"/>
        <v>1.0098041075897668</v>
      </c>
      <c r="MF458" s="76">
        <f t="shared" si="1670"/>
        <v>0</v>
      </c>
      <c r="MG458" s="77">
        <f t="shared" si="1835"/>
        <v>0</v>
      </c>
      <c r="MH458" s="77">
        <f t="shared" si="1671"/>
        <v>0</v>
      </c>
      <c r="MI458" s="77">
        <f t="shared" si="1836"/>
        <v>0</v>
      </c>
      <c r="MJ458" s="286">
        <f t="shared" si="1837"/>
        <v>0</v>
      </c>
      <c r="MK458" s="73"/>
      <c r="ML458" s="74"/>
      <c r="MM458" s="279"/>
      <c r="MN458" s="287">
        <f t="shared" si="1838"/>
        <v>1.0777320196114855</v>
      </c>
      <c r="MO458" s="288">
        <f t="shared" si="1838"/>
        <v>1.0777320196114855</v>
      </c>
      <c r="MP458" s="288">
        <f t="shared" si="1838"/>
        <v>1.0825427786844615</v>
      </c>
      <c r="MQ458" s="289">
        <f t="shared" si="1672"/>
        <v>1.0849352228764284</v>
      </c>
      <c r="MR458" s="290">
        <f t="shared" si="1839"/>
        <v>3.0282114287043522</v>
      </c>
      <c r="MS458" s="291">
        <f t="shared" si="1873"/>
        <v>3.0282114287043522</v>
      </c>
      <c r="MT458" s="291">
        <f t="shared" si="1673"/>
        <v>2.4297672667572736</v>
      </c>
      <c r="MU458" s="292">
        <f t="shared" si="1874"/>
        <v>2.6891204434215155</v>
      </c>
      <c r="MV458" s="359">
        <f t="shared" si="1674"/>
        <v>0.25935317666424174</v>
      </c>
      <c r="MW458" s="360">
        <f t="shared" si="1675"/>
        <v>0.35518025526776875</v>
      </c>
      <c r="MX458" s="360">
        <f t="shared" si="1676"/>
        <v>0.33909098528283665</v>
      </c>
      <c r="MY458" s="360">
        <f t="shared" si="1677"/>
        <v>2.0660469270662441E-2</v>
      </c>
      <c r="MZ458" s="360">
        <f t="shared" si="1678"/>
        <v>0</v>
      </c>
      <c r="NA458" s="360">
        <f t="shared" si="1679"/>
        <v>0</v>
      </c>
      <c r="NB458" s="360">
        <f t="shared" si="1680"/>
        <v>0.6626953074228833</v>
      </c>
      <c r="NC458" s="360">
        <f t="shared" si="1681"/>
        <v>3.160686843821027E-2</v>
      </c>
      <c r="ND458" s="360">
        <f t="shared" si="1682"/>
        <v>8.0784328276575779E-4</v>
      </c>
      <c r="NE458" s="360">
        <f t="shared" si="1683"/>
        <v>5.9877275747369903E-2</v>
      </c>
      <c r="NF458" s="360">
        <f t="shared" si="1684"/>
        <v>0.10914431639275107</v>
      </c>
      <c r="NG458" s="360">
        <f t="shared" si="1685"/>
        <v>0.83846933991390393</v>
      </c>
      <c r="NH458" s="360">
        <f t="shared" si="1686"/>
        <v>0.14421476855595089</v>
      </c>
      <c r="NI458" s="360">
        <f t="shared" si="1687"/>
        <v>4.0392164138287889E-4</v>
      </c>
      <c r="NJ458" s="360">
        <f t="shared" si="1688"/>
        <v>0.20670690082362525</v>
      </c>
      <c r="NK458" s="361">
        <f t="shared" si="1689"/>
        <v>0</v>
      </c>
      <c r="NL458" s="145">
        <f t="shared" si="1840"/>
        <v>3.0282114287043522</v>
      </c>
      <c r="NM458" s="56">
        <f t="shared" si="1875"/>
        <v>3.0282114287043522</v>
      </c>
      <c r="NN458" s="56">
        <f t="shared" si="1841"/>
        <v>2.4297672667572736</v>
      </c>
      <c r="NO458" s="58">
        <f t="shared" si="1867"/>
        <v>2.6891204434215155</v>
      </c>
      <c r="NP458" s="55">
        <f t="shared" si="1690"/>
        <v>1.0777320196114855</v>
      </c>
      <c r="NQ458" s="56">
        <f t="shared" si="1868"/>
        <v>1.0777320196114855</v>
      </c>
      <c r="NR458" s="56">
        <f t="shared" si="1691"/>
        <v>1.0825427786844615</v>
      </c>
      <c r="NS458" s="61">
        <f t="shared" si="1869"/>
        <v>1.0849352228764284</v>
      </c>
      <c r="NT458" s="41"/>
      <c r="NU458" s="86">
        <f t="shared" si="1852"/>
        <v>0</v>
      </c>
      <c r="NV458" s="86">
        <f t="shared" si="1852"/>
        <v>0</v>
      </c>
      <c r="NW458" s="86">
        <f t="shared" si="1852"/>
        <v>0</v>
      </c>
      <c r="NX458" s="86">
        <f t="shared" si="1842"/>
        <v>0</v>
      </c>
      <c r="NY458" s="87">
        <f t="shared" si="1853"/>
        <v>0</v>
      </c>
      <c r="NZ458" s="87">
        <f t="shared" si="1853"/>
        <v>0</v>
      </c>
      <c r="OA458" s="87">
        <f t="shared" si="1853"/>
        <v>0</v>
      </c>
      <c r="OB458" s="87">
        <f t="shared" si="1843"/>
        <v>0</v>
      </c>
      <c r="OC458" s="26"/>
    </row>
    <row r="459" spans="1:393" thickBot="1" x14ac:dyDescent="0.35">
      <c r="A459" s="136" t="s">
        <v>1016</v>
      </c>
      <c r="B459" s="137" t="s">
        <v>1017</v>
      </c>
      <c r="C459" s="133" t="s">
        <v>100</v>
      </c>
      <c r="D459" s="64">
        <f>VLOOKUP(B459,[1]УсіТ_1!$A$10:$G$556,6,FALSE)</f>
        <v>2226.6999999999998</v>
      </c>
      <c r="E459" s="64">
        <f>VLOOKUP(B459,[1]УсіТ_1!$A$10:$G$556,7,FALSE)</f>
        <v>75.7</v>
      </c>
      <c r="F459" s="38"/>
      <c r="G459" s="38"/>
      <c r="H459" s="39"/>
      <c r="I459" s="256">
        <v>4.2972000000000001</v>
      </c>
      <c r="J459" s="62">
        <v>4.2972000000000001</v>
      </c>
      <c r="K459" s="257">
        <f t="shared" si="1692"/>
        <v>3.5116000000000005</v>
      </c>
      <c r="L459" s="293">
        <f t="shared" si="1693"/>
        <v>3.9793000000000003</v>
      </c>
      <c r="M459" s="63">
        <v>0.4677</v>
      </c>
      <c r="N459" s="63">
        <v>1.1206</v>
      </c>
      <c r="O459" s="63">
        <v>0.31790000000000002</v>
      </c>
      <c r="P459" s="63">
        <v>2.4799999999999999E-2</v>
      </c>
      <c r="Q459" s="63">
        <v>0</v>
      </c>
      <c r="R459" s="63">
        <v>0</v>
      </c>
      <c r="S459" s="63">
        <v>0.71309999999999996</v>
      </c>
      <c r="T459" s="63">
        <v>4.4200000000000003E-2</v>
      </c>
      <c r="U459" s="63">
        <v>1.1000000000000001E-3</v>
      </c>
      <c r="V459" s="63">
        <v>6.54E-2</v>
      </c>
      <c r="W459" s="63">
        <v>0.13400000000000001</v>
      </c>
      <c r="X459" s="63">
        <v>1.0528999999999999</v>
      </c>
      <c r="Y459" s="63">
        <v>0.13689999999999999</v>
      </c>
      <c r="Z459" s="63">
        <v>5.0000000000000001E-4</v>
      </c>
      <c r="AA459" s="63">
        <v>0.21809999999999999</v>
      </c>
      <c r="AB459" s="259">
        <v>0</v>
      </c>
      <c r="AC459" s="144">
        <v>377.44</v>
      </c>
      <c r="AD459" s="70">
        <v>83.036799999999999</v>
      </c>
      <c r="AE459" s="70">
        <v>274.80114084296503</v>
      </c>
      <c r="AF459" s="68">
        <f t="shared" si="1694"/>
        <v>19.302032132809863</v>
      </c>
      <c r="AG459" s="68">
        <f t="shared" si="1695"/>
        <v>87.623641371469503</v>
      </c>
      <c r="AH459" s="71">
        <v>10.722650165416701</v>
      </c>
      <c r="AI459" s="71">
        <v>80.453107670163405</v>
      </c>
      <c r="AJ459" s="68">
        <f t="shared" si="1696"/>
        <v>1.1026098406195894</v>
      </c>
      <c r="AK459" s="68">
        <f t="shared" si="1697"/>
        <v>47.109639008694863</v>
      </c>
      <c r="AL459" s="71">
        <v>41.322684933927299</v>
      </c>
      <c r="AM459" s="69">
        <f t="shared" si="1698"/>
        <v>1041.331660334967</v>
      </c>
      <c r="AN459" s="260">
        <v>884.3</v>
      </c>
      <c r="AO459" s="71">
        <v>194.54599999999999</v>
      </c>
      <c r="AP459" s="71">
        <v>643.82855247836596</v>
      </c>
      <c r="AQ459" s="68">
        <f t="shared" si="1699"/>
        <v>45.222517526080424</v>
      </c>
      <c r="AR459" s="68">
        <f t="shared" si="1700"/>
        <v>205.2924599003567</v>
      </c>
      <c r="AS459" s="71">
        <v>64.955711518116701</v>
      </c>
      <c r="AT459" s="261">
        <f t="shared" si="1609"/>
        <v>14.087430784664557</v>
      </c>
      <c r="AU459" s="71">
        <v>192.788600756129</v>
      </c>
      <c r="AV459" s="68">
        <f t="shared" si="1701"/>
        <v>2.6421677733627478</v>
      </c>
      <c r="AW459" s="68">
        <f t="shared" si="1702"/>
        <v>112.88813632715437</v>
      </c>
      <c r="AX459" s="71">
        <v>99.020943237630405</v>
      </c>
      <c r="AY459" s="69">
        <f t="shared" si="1703"/>
        <v>2495.3277695882903</v>
      </c>
      <c r="AZ459" s="260">
        <v>87</v>
      </c>
      <c r="BA459" s="260">
        <v>443.45350000000099</v>
      </c>
      <c r="BB459" s="260">
        <v>46.245865000000101</v>
      </c>
      <c r="BC459" s="262">
        <f t="shared" si="1704"/>
        <v>36.996692000000081</v>
      </c>
      <c r="BD459" s="262">
        <f t="shared" si="1610"/>
        <v>9.2491730000000203</v>
      </c>
      <c r="BE459" s="260">
        <v>17.358036999999999</v>
      </c>
      <c r="BF459" s="262">
        <f t="shared" si="1705"/>
        <v>13.8864296</v>
      </c>
      <c r="BG459" s="262">
        <f t="shared" si="1611"/>
        <v>3.4716073999999999</v>
      </c>
      <c r="BH459" s="260">
        <v>54.678914947906719</v>
      </c>
      <c r="BI459" s="263">
        <f t="shared" si="1706"/>
        <v>32.017457363406571</v>
      </c>
      <c r="BJ459" s="68">
        <f t="shared" si="1707"/>
        <v>0.74937452936106164</v>
      </c>
      <c r="BK459" s="260">
        <v>28.084434948257581</v>
      </c>
      <c r="BL459" s="69">
        <f t="shared" si="1708"/>
        <v>707.78490227539851</v>
      </c>
      <c r="BM459" s="260">
        <v>19.37</v>
      </c>
      <c r="BN459" s="260">
        <v>4.2614000000000001</v>
      </c>
      <c r="BO459" s="260">
        <v>14.102633791141001</v>
      </c>
      <c r="BP459" s="68">
        <f t="shared" si="1709"/>
        <v>0.99056899748974381</v>
      </c>
      <c r="BQ459" s="68">
        <f t="shared" si="1710"/>
        <v>4.4967940159108011</v>
      </c>
      <c r="BR459" s="260">
        <v>1.86134788145</v>
      </c>
      <c r="BS459" s="260">
        <v>4.2701997067323898</v>
      </c>
      <c r="BT459" s="68">
        <f t="shared" si="1711"/>
        <v>5.85230869807674E-2</v>
      </c>
      <c r="BU459" s="68">
        <f t="shared" si="1712"/>
        <v>2.5004325190759777</v>
      </c>
      <c r="BV459" s="260">
        <v>2.1932790689661701</v>
      </c>
      <c r="BW459" s="69">
        <f t="shared" si="1713"/>
        <v>55.270632537947478</v>
      </c>
      <c r="BX459" s="260">
        <v>0</v>
      </c>
      <c r="BY459" s="260">
        <v>0</v>
      </c>
      <c r="BZ459" s="263">
        <f t="shared" si="1714"/>
        <v>0</v>
      </c>
      <c r="CA459" s="263">
        <f t="shared" si="1715"/>
        <v>0</v>
      </c>
      <c r="CB459" s="260">
        <v>0</v>
      </c>
      <c r="CC459" s="264">
        <f t="shared" si="1716"/>
        <v>0</v>
      </c>
      <c r="CD459" s="260">
        <v>0</v>
      </c>
      <c r="CE459" s="260">
        <v>0</v>
      </c>
      <c r="CF459" s="263">
        <f t="shared" si="1717"/>
        <v>0</v>
      </c>
      <c r="CG459" s="263">
        <f t="shared" si="1718"/>
        <v>0</v>
      </c>
      <c r="CH459" s="260">
        <v>0</v>
      </c>
      <c r="CI459" s="69">
        <f t="shared" si="1719"/>
        <v>0</v>
      </c>
      <c r="CJ459" s="260">
        <v>631.23030168960418</v>
      </c>
      <c r="CK459" s="260">
        <v>138.87067752599546</v>
      </c>
      <c r="CL459" s="260">
        <v>51.035179628886837</v>
      </c>
      <c r="CM459" s="260">
        <v>21.588416674342419</v>
      </c>
      <c r="CN459" s="260">
        <v>316.36003177829332</v>
      </c>
      <c r="CO459" s="265">
        <f t="shared" si="1720"/>
        <v>22.221128632107323</v>
      </c>
      <c r="CP459" s="266">
        <f t="shared" si="1721"/>
        <v>100.87519245289016</v>
      </c>
      <c r="CQ459" s="260">
        <v>122.67430466614863</v>
      </c>
      <c r="CR459" s="265">
        <f t="shared" si="1722"/>
        <v>1.681251345449567</v>
      </c>
      <c r="CS459" s="265">
        <f t="shared" si="1723"/>
        <v>71.832429794481996</v>
      </c>
      <c r="CT459" s="260">
        <v>63.008524940893182</v>
      </c>
      <c r="CU459" s="267">
        <f t="shared" si="1612"/>
        <v>1587.8148242757859</v>
      </c>
      <c r="CV459" s="260">
        <v>70.379500000000007</v>
      </c>
      <c r="CW459" s="260">
        <v>7.5901407579563802</v>
      </c>
      <c r="CX459" s="68">
        <f t="shared" si="1724"/>
        <v>0.10402287908779219</v>
      </c>
      <c r="CY459" s="68">
        <f t="shared" si="1725"/>
        <v>4.4444372813843902</v>
      </c>
      <c r="CZ459" s="260">
        <v>3.89848203789782</v>
      </c>
      <c r="DA459" s="69">
        <f t="shared" si="1726"/>
        <v>98.241747355025041</v>
      </c>
      <c r="DB459" s="260">
        <v>1.7600000000000009</v>
      </c>
      <c r="DC459" s="260">
        <v>0.18980878997439901</v>
      </c>
      <c r="DD459" s="68">
        <f t="shared" si="1727"/>
        <v>2.6013294665991385E-3</v>
      </c>
      <c r="DE459" s="68">
        <f t="shared" si="1728"/>
        <v>0.11114329620466924</v>
      </c>
      <c r="DF459" s="260">
        <v>9.7490439498719994E-2</v>
      </c>
      <c r="DG459" s="69">
        <f t="shared" si="1729"/>
        <v>2.4567590753677435</v>
      </c>
      <c r="DH459" s="260">
        <v>53.105535220211202</v>
      </c>
      <c r="DI459" s="260">
        <v>11.683217748446465</v>
      </c>
      <c r="DJ459" s="260">
        <v>0.80654623926666624</v>
      </c>
      <c r="DK459" s="260">
        <v>38.660829640313757</v>
      </c>
      <c r="DL459" s="68">
        <f t="shared" si="1730"/>
        <v>2.7155366739356381</v>
      </c>
      <c r="DM459" s="68">
        <f t="shared" si="1731"/>
        <v>12.327469460769725</v>
      </c>
      <c r="DN459" s="260">
        <v>11.2434936619458</v>
      </c>
      <c r="DO459" s="68">
        <f t="shared" si="1732"/>
        <v>0.15409208063696719</v>
      </c>
      <c r="DP459" s="68">
        <f t="shared" si="1733"/>
        <v>6.5836726877270113</v>
      </c>
      <c r="DQ459" s="260">
        <v>5.7749334936069898</v>
      </c>
      <c r="DR459" s="264">
        <f t="shared" si="1734"/>
        <v>145.52946720454906</v>
      </c>
      <c r="DS459" s="260">
        <v>108.1</v>
      </c>
      <c r="DT459" s="260">
        <v>23.782</v>
      </c>
      <c r="DU459" s="260">
        <v>78.703908767286407</v>
      </c>
      <c r="DV459" s="68">
        <f t="shared" si="1735"/>
        <v>5.528162551814197</v>
      </c>
      <c r="DW459" s="68">
        <f t="shared" si="1736"/>
        <v>25.095685757354477</v>
      </c>
      <c r="DX459" s="260">
        <v>2.0454315233333298</v>
      </c>
      <c r="DY459" s="260">
        <v>1.20340487529167</v>
      </c>
      <c r="DZ459" s="260">
        <v>0</v>
      </c>
      <c r="EA459" s="260">
        <v>23.061201269560001</v>
      </c>
      <c r="EB459" s="68">
        <f t="shared" si="1737"/>
        <v>0.31605376339931984</v>
      </c>
      <c r="EC459" s="68">
        <f t="shared" si="1738"/>
        <v>13.503578648195937</v>
      </c>
      <c r="ED459" s="267">
        <v>11.8447973217735</v>
      </c>
      <c r="EE459" s="69">
        <f t="shared" si="1739"/>
        <v>298.48889250869388</v>
      </c>
      <c r="EF459" s="260">
        <v>441.48008650793645</v>
      </c>
      <c r="EG459" s="260">
        <v>97.125619031746027</v>
      </c>
      <c r="EH459" s="260">
        <v>819.57548664094213</v>
      </c>
      <c r="EI459" s="260">
        <v>321.42653516275948</v>
      </c>
      <c r="EJ459" s="268">
        <f t="shared" si="1740"/>
        <v>22.576999829832225</v>
      </c>
      <c r="EK459" s="266">
        <f t="shared" si="1741"/>
        <v>102.49070785506781</v>
      </c>
      <c r="EL459" s="260">
        <v>181.138812703806</v>
      </c>
      <c r="EM459" s="268">
        <f t="shared" si="1742"/>
        <v>2.4825074281056612</v>
      </c>
      <c r="EN459" s="268">
        <f t="shared" si="1743"/>
        <v>106.06655633396441</v>
      </c>
      <c r="EO459" s="269">
        <f t="shared" si="1744"/>
        <v>1860.7465400471904</v>
      </c>
      <c r="EP459" s="69">
        <f t="shared" si="1745"/>
        <v>2344.5406404594601</v>
      </c>
      <c r="EQ459" s="260">
        <v>107.75</v>
      </c>
      <c r="ER459" s="260">
        <v>23.704999999999998</v>
      </c>
      <c r="ES459" s="260">
        <v>78.449085750926002</v>
      </c>
      <c r="ET459" s="68">
        <f t="shared" si="1746"/>
        <v>5.5102637831450423</v>
      </c>
      <c r="EU459" s="68">
        <f t="shared" si="1747"/>
        <v>25.014432380711764</v>
      </c>
      <c r="EV459" s="260">
        <v>8.4392729173749998</v>
      </c>
      <c r="EW459" s="260">
        <v>23.547436765782098</v>
      </c>
      <c r="EX459" s="68">
        <f t="shared" si="1748"/>
        <v>0.32271762087504369</v>
      </c>
      <c r="EY459" s="68">
        <f t="shared" si="1749"/>
        <v>13.788295787950771</v>
      </c>
      <c r="EZ459" s="260">
        <v>12.0945397717042</v>
      </c>
      <c r="FA459" s="69">
        <f t="shared" si="1750"/>
        <v>304.78240224694474</v>
      </c>
      <c r="FB459" s="260">
        <v>0.83333333333333348</v>
      </c>
      <c r="FC459" s="260">
        <v>8.9871586162120806E-2</v>
      </c>
      <c r="FD459" s="68">
        <f t="shared" si="1751"/>
        <v>1.2316900883518657E-3</v>
      </c>
      <c r="FE459" s="68">
        <f t="shared" si="1752"/>
        <v>5.2624666763574489E-2</v>
      </c>
      <c r="FF459" s="260">
        <v>4.6160245974772703E-2</v>
      </c>
      <c r="FG459" s="69">
        <f t="shared" si="1753"/>
        <v>1.1632381985642724</v>
      </c>
      <c r="FH459" s="260">
        <v>347.97326666666601</v>
      </c>
      <c r="FI459" s="260">
        <v>37.527491300817502</v>
      </c>
      <c r="FJ459" s="68">
        <f t="shared" si="1754"/>
        <v>0.51431426827770388</v>
      </c>
      <c r="FK459" s="68">
        <f t="shared" si="1755"/>
        <v>21.974372641158894</v>
      </c>
      <c r="FL459" s="260">
        <v>19.274999999999999</v>
      </c>
      <c r="FM459" s="69">
        <f t="shared" si="1756"/>
        <v>485.73090956098019</v>
      </c>
      <c r="FN459" s="260">
        <v>0</v>
      </c>
      <c r="FO459" s="260">
        <v>0</v>
      </c>
      <c r="FP459" s="68">
        <f t="shared" si="1757"/>
        <v>0</v>
      </c>
      <c r="FQ459" s="68">
        <f t="shared" si="1758"/>
        <v>0</v>
      </c>
      <c r="FR459" s="260">
        <v>0</v>
      </c>
      <c r="FS459" s="264">
        <f t="shared" si="1759"/>
        <v>0</v>
      </c>
      <c r="FT459" s="270">
        <f t="shared" si="1613"/>
        <v>9568.4638456219745</v>
      </c>
      <c r="FU459" s="271">
        <f t="shared" si="1614"/>
        <v>3199.7866377239393</v>
      </c>
      <c r="FV459" s="272">
        <f t="shared" si="1760"/>
        <v>938.52329766440539</v>
      </c>
      <c r="FW459" s="272">
        <f t="shared" si="1615"/>
        <v>86.558969059007069</v>
      </c>
      <c r="FX459" s="272">
        <f t="shared" si="1616"/>
        <v>443.45350000000099</v>
      </c>
      <c r="FY459" s="272">
        <f t="shared" si="1617"/>
        <v>0</v>
      </c>
      <c r="FZ459" s="272">
        <f t="shared" si="1618"/>
        <v>0</v>
      </c>
      <c r="GA459" s="272">
        <f t="shared" si="1619"/>
        <v>70.379500000000007</v>
      </c>
      <c r="GB459" s="272">
        <f t="shared" si="1620"/>
        <v>1.7600000000000009</v>
      </c>
      <c r="GC459" s="272">
        <f t="shared" si="1621"/>
        <v>347.97326666666601</v>
      </c>
      <c r="GD459" s="272">
        <f t="shared" si="1622"/>
        <v>0</v>
      </c>
      <c r="GE459" s="272">
        <f t="shared" si="1623"/>
        <v>1766.3327182120513</v>
      </c>
      <c r="GF459" s="273">
        <f t="shared" si="1624"/>
        <v>687.12398749732779</v>
      </c>
      <c r="GG459" s="273">
        <f t="shared" si="1625"/>
        <v>124.06721012721445</v>
      </c>
      <c r="GH459" s="272">
        <f t="shared" si="1761"/>
        <v>739.25338458308431</v>
      </c>
      <c r="GI459" s="274">
        <f t="shared" si="1762"/>
        <v>528.10478715451939</v>
      </c>
      <c r="GJ459" s="275">
        <f t="shared" si="1626"/>
        <v>10.131467635711173</v>
      </c>
      <c r="GK459" s="271">
        <f t="shared" si="1763"/>
        <v>7594.021273909153</v>
      </c>
      <c r="GL459" s="276">
        <f t="shared" si="1764"/>
        <v>9568.4668051255339</v>
      </c>
      <c r="GM459" s="272">
        <f t="shared" si="1765"/>
        <v>4415.0154123757866</v>
      </c>
      <c r="GN459" s="272">
        <f t="shared" si="1766"/>
        <v>220.7576468219327</v>
      </c>
      <c r="GO459" s="277">
        <f t="shared" si="1767"/>
        <v>0.58138043773257453</v>
      </c>
      <c r="GP459" s="278">
        <f t="shared" si="1768"/>
        <v>2.9069927362515E-2</v>
      </c>
      <c r="GQ459" s="279">
        <f t="shared" si="1769"/>
        <v>1.08473633896719</v>
      </c>
      <c r="GR459" s="280">
        <f t="shared" si="1770"/>
        <v>7594.021273909153</v>
      </c>
      <c r="GS459" s="272">
        <f t="shared" si="1771"/>
        <v>4415.0154123757866</v>
      </c>
      <c r="GT459" s="272">
        <f t="shared" si="1627"/>
        <v>220.7576468219327</v>
      </c>
      <c r="GU459" s="73">
        <f t="shared" si="1772"/>
        <v>0.58138043773257453</v>
      </c>
      <c r="GV459" s="74">
        <f t="shared" si="1773"/>
        <v>2.9069927362515E-2</v>
      </c>
      <c r="GW459" s="279">
        <f t="shared" si="1774"/>
        <v>1.08473633896719</v>
      </c>
      <c r="GX459" s="280">
        <f t="shared" si="1775"/>
        <v>6205.8335258056886</v>
      </c>
      <c r="GY459" s="272">
        <f t="shared" si="1628"/>
        <v>3751.1027123286303</v>
      </c>
      <c r="GZ459" s="272">
        <f t="shared" si="1629"/>
        <v>148.72050871914209</v>
      </c>
      <c r="HA459" s="73">
        <f t="shared" si="1776"/>
        <v>0.60444784680904462</v>
      </c>
      <c r="HB459" s="74">
        <f t="shared" si="1777"/>
        <v>2.3964630714104446E-2</v>
      </c>
      <c r="HC459" s="279">
        <f t="shared" si="1778"/>
        <v>1.0871295721726597</v>
      </c>
      <c r="HD459" s="280">
        <f t="shared" si="1779"/>
        <v>7032.2872244842338</v>
      </c>
      <c r="HE459" s="272">
        <f t="shared" si="1630"/>
        <v>4375.9541143924307</v>
      </c>
      <c r="HF459" s="272">
        <f t="shared" si="1631"/>
        <v>169.12515069257154</v>
      </c>
      <c r="HG459" s="73">
        <f t="shared" si="1780"/>
        <v>0.6222661240508951</v>
      </c>
      <c r="HH459" s="74">
        <f t="shared" si="1781"/>
        <v>2.4049807024907974E-2</v>
      </c>
      <c r="HI459" s="281">
        <f t="shared" si="1782"/>
        <v>1.0896018579077198</v>
      </c>
      <c r="HJ459" s="72">
        <f t="shared" si="1632"/>
        <v>4.661328995809809</v>
      </c>
      <c r="HK459" s="73">
        <f t="shared" si="1783"/>
        <v>4.661328995809809</v>
      </c>
      <c r="HL459" s="73">
        <f t="shared" si="1633"/>
        <v>3.8175642056415122</v>
      </c>
      <c r="HM459" s="74">
        <f t="shared" si="1784"/>
        <v>4.33585267317219</v>
      </c>
      <c r="HN459" s="75"/>
      <c r="HO459" s="75"/>
      <c r="HP459" s="76">
        <f t="shared" si="1785"/>
        <v>624.85140206380061</v>
      </c>
      <c r="HQ459" s="77">
        <f t="shared" si="1786"/>
        <v>711.08714406262573</v>
      </c>
      <c r="HR459" s="77">
        <f t="shared" si="1787"/>
        <v>20.404641973429452</v>
      </c>
      <c r="HS459" s="77">
        <f t="shared" si="1788"/>
        <v>23.563280550916332</v>
      </c>
      <c r="HT459" s="282">
        <f t="shared" si="1789"/>
        <v>826.45369867854515</v>
      </c>
      <c r="HU459" s="73">
        <f t="shared" si="1844"/>
        <v>0.75606341052487791</v>
      </c>
      <c r="HV459" s="74">
        <f t="shared" si="1845"/>
        <v>2.4689395190626375E-2</v>
      </c>
      <c r="HW459" s="279">
        <f t="shared" si="1876"/>
        <v>1.1081662296620474</v>
      </c>
      <c r="HX459" s="76">
        <f t="shared" si="1790"/>
        <v>1467.0263273975634</v>
      </c>
      <c r="HY459" s="77">
        <f t="shared" si="1791"/>
        <v>1669.490630841701</v>
      </c>
      <c r="HZ459" s="77">
        <f t="shared" si="1634"/>
        <v>61.952116084107729</v>
      </c>
      <c r="IA459" s="77">
        <f t="shared" si="1792"/>
        <v>71.542303653927604</v>
      </c>
      <c r="IB459" s="282">
        <f t="shared" si="1793"/>
        <v>1980.4188647526114</v>
      </c>
      <c r="IC459" s="73">
        <f t="shared" si="1846"/>
        <v>0.74076568018393441</v>
      </c>
      <c r="ID459" s="74">
        <f t="shared" si="1847"/>
        <v>3.1282329807460513E-2</v>
      </c>
      <c r="IE459" s="279">
        <f t="shared" si="1854"/>
        <v>1.1070755761763795</v>
      </c>
      <c r="IF459" s="76">
        <f t="shared" si="1635"/>
        <v>39.061297983356013</v>
      </c>
      <c r="IG459" s="77">
        <f t="shared" si="1794"/>
        <v>44.452147718038972</v>
      </c>
      <c r="IH459" s="77">
        <f t="shared" si="1636"/>
        <v>51.632496129361144</v>
      </c>
      <c r="II459" s="77">
        <f t="shared" si="1795"/>
        <v>59.625206530186254</v>
      </c>
      <c r="IJ459" s="282">
        <f t="shared" si="1796"/>
        <v>561.73404942491948</v>
      </c>
      <c r="IK459" s="73">
        <f t="shared" si="1637"/>
        <v>6.9536995350994626E-2</v>
      </c>
      <c r="IL459" s="74">
        <f t="shared" si="1638"/>
        <v>9.1916265681634218E-2</v>
      </c>
      <c r="IM459" s="279">
        <f t="shared" si="1797"/>
        <v>1.0238254386559078</v>
      </c>
      <c r="IN459" s="76">
        <f t="shared" si="1639"/>
        <v>32.168016372683866</v>
      </c>
      <c r="IO459" s="77">
        <f t="shared" si="1798"/>
        <v>36.607524312277967</v>
      </c>
      <c r="IP459" s="77">
        <f t="shared" si="1640"/>
        <v>1.0490920844705112</v>
      </c>
      <c r="IQ459" s="77">
        <f t="shared" si="1799"/>
        <v>1.2114915391465464</v>
      </c>
      <c r="IR459" s="282">
        <f t="shared" si="1800"/>
        <v>43.865581379323395</v>
      </c>
      <c r="IS459" s="73">
        <f t="shared" si="1877"/>
        <v>0.73333158620454697</v>
      </c>
      <c r="IT459" s="74">
        <f t="shared" si="1878"/>
        <v>2.3916064747862072E-2</v>
      </c>
      <c r="IU459" s="279">
        <f t="shared" si="1879"/>
        <v>1.1049092990350586</v>
      </c>
      <c r="IV459" s="76">
        <f t="shared" si="1641"/>
        <v>0</v>
      </c>
      <c r="IW459" s="77">
        <f t="shared" si="1801"/>
        <v>0</v>
      </c>
      <c r="IX459" s="77">
        <f t="shared" si="1802"/>
        <v>0</v>
      </c>
      <c r="IY459" s="77">
        <f t="shared" si="1803"/>
        <v>0</v>
      </c>
      <c r="IZ459" s="282">
        <f t="shared" si="1804"/>
        <v>0</v>
      </c>
      <c r="JA459" s="283"/>
      <c r="JB459" s="284"/>
      <c r="JC459" s="285"/>
      <c r="JD459" s="76">
        <f t="shared" si="1642"/>
        <v>0</v>
      </c>
      <c r="JE459" s="77">
        <f t="shared" si="1805"/>
        <v>0</v>
      </c>
      <c r="JF459" s="77">
        <f t="shared" si="1643"/>
        <v>0</v>
      </c>
      <c r="JG459" s="77">
        <f t="shared" si="1806"/>
        <v>0</v>
      </c>
      <c r="JH459" s="282">
        <f t="shared" si="1807"/>
        <v>0</v>
      </c>
      <c r="JI459" s="283"/>
      <c r="JJ459" s="284"/>
      <c r="JK459" s="285"/>
      <c r="JL459" s="76">
        <f t="shared" si="1644"/>
        <v>980.80427835739374</v>
      </c>
      <c r="JM459" s="77">
        <f t="shared" si="1808"/>
        <v>1116.1650768134975</v>
      </c>
      <c r="JN459" s="77">
        <f t="shared" si="1645"/>
        <v>45.490796651899309</v>
      </c>
      <c r="JO459" s="77">
        <f t="shared" si="1809"/>
        <v>52.532771973613322</v>
      </c>
      <c r="JP459" s="282">
        <f t="shared" si="1810"/>
        <v>1260.170495456973</v>
      </c>
      <c r="JQ459" s="73">
        <f t="shared" si="1646"/>
        <v>0.77831077770292245</v>
      </c>
      <c r="JR459" s="74">
        <f t="shared" si="1647"/>
        <v>3.6098922182274291E-2</v>
      </c>
      <c r="JS459" s="279">
        <f t="shared" si="1848"/>
        <v>1.1130027835845964</v>
      </c>
      <c r="JT459" s="76">
        <f t="shared" si="1648"/>
        <v>5.4222134832889557</v>
      </c>
      <c r="JU459" s="77">
        <f t="shared" si="1811"/>
        <v>6.1705331661176643</v>
      </c>
      <c r="JV459" s="77">
        <f t="shared" si="1649"/>
        <v>0.10402287908779219</v>
      </c>
      <c r="JW459" s="77">
        <f t="shared" si="1812"/>
        <v>0.12012562077058242</v>
      </c>
      <c r="JX459" s="282">
        <f t="shared" si="1813"/>
        <v>77.969640757956384</v>
      </c>
      <c r="JY459" s="73">
        <f t="shared" si="1855"/>
        <v>6.9542624931687252E-2</v>
      </c>
      <c r="JZ459" s="74">
        <f t="shared" si="1856"/>
        <v>1.3341459326549124E-3</v>
      </c>
      <c r="KA459" s="279">
        <f t="shared" si="1857"/>
        <v>1.0098041034571972</v>
      </c>
      <c r="KB459" s="76">
        <f t="shared" si="1650"/>
        <v>0.13559482136969647</v>
      </c>
      <c r="KC459" s="77">
        <f t="shared" si="1814"/>
        <v>0.15430826266692826</v>
      </c>
      <c r="KD459" s="77">
        <f t="shared" si="1651"/>
        <v>2.6013294665991385E-3</v>
      </c>
      <c r="KE459" s="77">
        <f t="shared" si="1815"/>
        <v>3.0040152680286853E-3</v>
      </c>
      <c r="KF459" s="282">
        <f t="shared" si="1816"/>
        <v>1.9498087899743997</v>
      </c>
      <c r="KG459" s="73">
        <f t="shared" si="1858"/>
        <v>6.9542624931687169E-2</v>
      </c>
      <c r="KH459" s="74">
        <f t="shared" si="1859"/>
        <v>1.3341459326549109E-3</v>
      </c>
      <c r="KI459" s="279">
        <f t="shared" si="1860"/>
        <v>1.0098041034571972</v>
      </c>
      <c r="KJ459" s="76">
        <f t="shared" si="1652"/>
        <v>87.86034638982369</v>
      </c>
      <c r="KK459" s="77">
        <f t="shared" si="1817"/>
        <v>99.98595279508325</v>
      </c>
      <c r="KL459" s="77">
        <f t="shared" si="1653"/>
        <v>2.8696287545726054</v>
      </c>
      <c r="KM459" s="77">
        <f t="shared" si="1818"/>
        <v>3.3138472857804446</v>
      </c>
      <c r="KN459" s="282">
        <f t="shared" si="1819"/>
        <v>115.49957714646752</v>
      </c>
      <c r="KO459" s="73">
        <f t="shared" si="1654"/>
        <v>0.76069842470856908</v>
      </c>
      <c r="KP459" s="74">
        <f t="shared" si="1655"/>
        <v>2.4845361562956782E-2</v>
      </c>
      <c r="KQ459" s="279">
        <f t="shared" si="1656"/>
        <v>1.1088300515639753</v>
      </c>
      <c r="KR459" s="76">
        <f t="shared" si="1657"/>
        <v>178.9731025747715</v>
      </c>
      <c r="KS459" s="77">
        <f t="shared" si="1820"/>
        <v>203.67318046111572</v>
      </c>
      <c r="KT459" s="77">
        <f t="shared" si="1658"/>
        <v>5.8442163152135169</v>
      </c>
      <c r="KU459" s="77">
        <f t="shared" si="1821"/>
        <v>6.7489010008085693</v>
      </c>
      <c r="KV459" s="282">
        <f t="shared" si="1822"/>
        <v>236.89594643547136</v>
      </c>
      <c r="KW459" s="73">
        <f t="shared" si="1861"/>
        <v>0.75549246522680535</v>
      </c>
      <c r="KX459" s="74">
        <f t="shared" si="1862"/>
        <v>2.4669971787826418E-2</v>
      </c>
      <c r="KY459" s="279">
        <f t="shared" si="1863"/>
        <v>1.1080844267587069</v>
      </c>
      <c r="KZ459" s="76">
        <f t="shared" si="1659"/>
        <v>793.04556785030184</v>
      </c>
      <c r="LA459" s="77">
        <f t="shared" si="1823"/>
        <v>902.49378666932193</v>
      </c>
      <c r="LB459" s="77">
        <f t="shared" si="1660"/>
        <v>25.059507257937888</v>
      </c>
      <c r="LC459" s="77">
        <f t="shared" si="1824"/>
        <v>28.938718981466675</v>
      </c>
      <c r="LD459" s="286">
        <f t="shared" si="1825"/>
        <v>1860.7465400471904</v>
      </c>
      <c r="LE459" s="73">
        <f t="shared" si="1661"/>
        <v>0.42619752383373471</v>
      </c>
      <c r="LF459" s="74">
        <f t="shared" si="1662"/>
        <v>1.3467447993912354E-2</v>
      </c>
      <c r="LG459" s="279">
        <f t="shared" si="1663"/>
        <v>1.0609042812137512</v>
      </c>
      <c r="LH459" s="76">
        <f t="shared" si="1664"/>
        <v>178.79432836576828</v>
      </c>
      <c r="LI459" s="77">
        <f t="shared" si="1826"/>
        <v>203.46973362352796</v>
      </c>
      <c r="LJ459" s="77">
        <f t="shared" si="1665"/>
        <v>5.832981404020086</v>
      </c>
      <c r="LK459" s="77">
        <f t="shared" si="1827"/>
        <v>6.7359269253623957</v>
      </c>
      <c r="LL459" s="282">
        <f t="shared" si="1828"/>
        <v>241.89079543408312</v>
      </c>
      <c r="LM459" s="73">
        <f t="shared" si="1849"/>
        <v>0.73915308784244727</v>
      </c>
      <c r="LN459" s="74">
        <f t="shared" si="1850"/>
        <v>2.4114110640516759E-2</v>
      </c>
      <c r="LO459" s="279">
        <f t="shared" si="1851"/>
        <v>1.105743381980288</v>
      </c>
      <c r="LP459" s="76">
        <f t="shared" si="1666"/>
        <v>6.4202093451560874E-2</v>
      </c>
      <c r="LQ459" s="77">
        <f t="shared" si="1829"/>
        <v>7.3062624368810794E-2</v>
      </c>
      <c r="LR459" s="77">
        <f t="shared" si="1667"/>
        <v>1.2316900883518657E-3</v>
      </c>
      <c r="LS459" s="77">
        <f t="shared" si="1830"/>
        <v>1.4223557140287345E-3</v>
      </c>
      <c r="LT459" s="282">
        <f t="shared" si="1831"/>
        <v>0.92320491949545436</v>
      </c>
      <c r="LU459" s="73">
        <f t="shared" si="1870"/>
        <v>6.9542624931687211E-2</v>
      </c>
      <c r="LV459" s="74">
        <f t="shared" si="1871"/>
        <v>1.3341459326549118E-3</v>
      </c>
      <c r="LW459" s="279">
        <f t="shared" si="1872"/>
        <v>1.0098041034571972</v>
      </c>
      <c r="LX459" s="76">
        <f t="shared" si="1668"/>
        <v>26.808734622213851</v>
      </c>
      <c r="LY459" s="77">
        <f t="shared" si="1832"/>
        <v>30.508608087425586</v>
      </c>
      <c r="LZ459" s="77">
        <f t="shared" si="1669"/>
        <v>0.51431426827770388</v>
      </c>
      <c r="MA459" s="77">
        <f t="shared" si="1833"/>
        <v>0.59393011700709242</v>
      </c>
      <c r="MB459" s="286">
        <f t="shared" si="1834"/>
        <v>385.50072187379379</v>
      </c>
      <c r="MC459" s="73">
        <f t="shared" si="1864"/>
        <v>6.9542631442829211E-2</v>
      </c>
      <c r="MD459" s="74">
        <f t="shared" si="1865"/>
        <v>1.3341460575684249E-3</v>
      </c>
      <c r="ME459" s="279">
        <f t="shared" si="1866"/>
        <v>1.0098041043751365</v>
      </c>
      <c r="MF459" s="76">
        <f t="shared" si="1670"/>
        <v>0</v>
      </c>
      <c r="MG459" s="77">
        <f t="shared" si="1835"/>
        <v>0</v>
      </c>
      <c r="MH459" s="77">
        <f t="shared" si="1671"/>
        <v>0</v>
      </c>
      <c r="MI459" s="77">
        <f t="shared" si="1836"/>
        <v>0</v>
      </c>
      <c r="MJ459" s="286">
        <f t="shared" si="1837"/>
        <v>0</v>
      </c>
      <c r="MK459" s="73"/>
      <c r="ML459" s="74"/>
      <c r="MM459" s="279"/>
      <c r="MN459" s="287">
        <f t="shared" si="1838"/>
        <v>1.0847358436094936</v>
      </c>
      <c r="MO459" s="288">
        <f t="shared" si="1838"/>
        <v>1.0847358436094936</v>
      </c>
      <c r="MP459" s="288">
        <f t="shared" si="1838"/>
        <v>1.0871293469065564</v>
      </c>
      <c r="MQ459" s="289">
        <f t="shared" si="1672"/>
        <v>1.0896018797803642</v>
      </c>
      <c r="MR459" s="290">
        <f t="shared" si="1839"/>
        <v>4.6613268671587162</v>
      </c>
      <c r="MS459" s="291">
        <f t="shared" si="1873"/>
        <v>4.6613268671587162</v>
      </c>
      <c r="MT459" s="291">
        <f t="shared" si="1673"/>
        <v>3.8175634145970636</v>
      </c>
      <c r="MU459" s="292">
        <f t="shared" si="1874"/>
        <v>4.3358527602100034</v>
      </c>
      <c r="MV459" s="359">
        <f t="shared" si="1674"/>
        <v>0.5182893456129396</v>
      </c>
      <c r="MW459" s="360">
        <f t="shared" si="1675"/>
        <v>1.240588890663251</v>
      </c>
      <c r="MX459" s="360">
        <f t="shared" si="1676"/>
        <v>0.32547410694871309</v>
      </c>
      <c r="MY459" s="360">
        <f t="shared" si="1677"/>
        <v>2.7401750616069455E-2</v>
      </c>
      <c r="MZ459" s="360">
        <f t="shared" si="1678"/>
        <v>0</v>
      </c>
      <c r="NA459" s="360">
        <f t="shared" si="1679"/>
        <v>0</v>
      </c>
      <c r="NB459" s="360">
        <f t="shared" si="1680"/>
        <v>0.79368228497417559</v>
      </c>
      <c r="NC459" s="360">
        <f t="shared" si="1681"/>
        <v>4.4633341372808118E-2</v>
      </c>
      <c r="ND459" s="360">
        <f t="shared" si="1682"/>
        <v>1.110784513802917E-3</v>
      </c>
      <c r="NE459" s="360">
        <f t="shared" si="1683"/>
        <v>7.2517485372283988E-2</v>
      </c>
      <c r="NF459" s="360">
        <f t="shared" si="1684"/>
        <v>0.14848331318566674</v>
      </c>
      <c r="NG459" s="360">
        <f t="shared" si="1685"/>
        <v>1.1170261176899585</v>
      </c>
      <c r="NH459" s="360">
        <f t="shared" si="1686"/>
        <v>0.15137626899310141</v>
      </c>
      <c r="NI459" s="360">
        <f t="shared" si="1687"/>
        <v>5.0490205172859862E-4</v>
      </c>
      <c r="NJ459" s="360">
        <f t="shared" si="1688"/>
        <v>0.22023827516421726</v>
      </c>
      <c r="NK459" s="361">
        <f t="shared" si="1689"/>
        <v>0</v>
      </c>
      <c r="NL459" s="145">
        <f t="shared" si="1840"/>
        <v>4.6613268671587162</v>
      </c>
      <c r="NM459" s="56">
        <f t="shared" si="1875"/>
        <v>4.6613268671587162</v>
      </c>
      <c r="NN459" s="56">
        <f t="shared" si="1841"/>
        <v>3.8175634145970636</v>
      </c>
      <c r="NO459" s="58">
        <f t="shared" si="1867"/>
        <v>4.3358527602100034</v>
      </c>
      <c r="NP459" s="55">
        <f t="shared" si="1690"/>
        <v>1.0847358436094936</v>
      </c>
      <c r="NQ459" s="56">
        <f t="shared" si="1868"/>
        <v>1.0847358436094936</v>
      </c>
      <c r="NR459" s="56">
        <f t="shared" si="1691"/>
        <v>1.0871293469065564</v>
      </c>
      <c r="NS459" s="61">
        <f t="shared" si="1869"/>
        <v>1.0896018797803642</v>
      </c>
      <c r="NT459" s="41"/>
      <c r="NU459" s="86">
        <f t="shared" si="1852"/>
        <v>0</v>
      </c>
      <c r="NV459" s="86">
        <f t="shared" si="1852"/>
        <v>0</v>
      </c>
      <c r="NW459" s="86">
        <f t="shared" si="1852"/>
        <v>0</v>
      </c>
      <c r="NX459" s="86">
        <f t="shared" si="1842"/>
        <v>0</v>
      </c>
      <c r="NY459" s="87">
        <f t="shared" si="1853"/>
        <v>0</v>
      </c>
      <c r="NZ459" s="87">
        <f t="shared" si="1853"/>
        <v>0</v>
      </c>
      <c r="OA459" s="87">
        <f t="shared" si="1853"/>
        <v>0</v>
      </c>
      <c r="OB459" s="87">
        <f t="shared" si="1843"/>
        <v>0</v>
      </c>
      <c r="OC459" s="26"/>
    </row>
    <row r="460" spans="1:393" thickBot="1" x14ac:dyDescent="0.35">
      <c r="A460" s="136" t="s">
        <v>1018</v>
      </c>
      <c r="B460" s="137" t="s">
        <v>1019</v>
      </c>
      <c r="C460" s="133" t="s">
        <v>100</v>
      </c>
      <c r="D460" s="64">
        <f>VLOOKUP(B460,[1]УсіТ_1!$A$10:$G$556,6,FALSE)</f>
        <v>1868.8</v>
      </c>
      <c r="E460" s="64">
        <f>VLOOKUP(B460,[1]УсіТ_1!$A$10:$G$556,7,FALSE)</f>
        <v>0</v>
      </c>
      <c r="F460" s="38">
        <v>667.8</v>
      </c>
      <c r="G460" s="38"/>
      <c r="H460" s="39"/>
      <c r="I460" s="256">
        <v>3.4262999999999999</v>
      </c>
      <c r="J460" s="62">
        <v>3.4262999999999999</v>
      </c>
      <c r="K460" s="257">
        <f t="shared" si="1692"/>
        <v>2.6059000000000001</v>
      </c>
      <c r="L460" s="293">
        <f t="shared" si="1693"/>
        <v>2.8515999999999999</v>
      </c>
      <c r="M460" s="63">
        <v>0.2457</v>
      </c>
      <c r="N460" s="63">
        <v>0.64629999999999999</v>
      </c>
      <c r="O460" s="63">
        <v>0.57469999999999999</v>
      </c>
      <c r="P460" s="63">
        <v>1.77E-2</v>
      </c>
      <c r="Q460" s="63">
        <v>0</v>
      </c>
      <c r="R460" s="63">
        <v>0</v>
      </c>
      <c r="S460" s="63">
        <v>0.64849999999999997</v>
      </c>
      <c r="T460" s="63">
        <v>2.2100000000000002E-2</v>
      </c>
      <c r="U460" s="63">
        <v>5.9999999999999995E-4</v>
      </c>
      <c r="V460" s="63">
        <v>8.8700000000000001E-2</v>
      </c>
      <c r="W460" s="63">
        <v>9.6000000000000002E-2</v>
      </c>
      <c r="X460" s="63">
        <v>0.83289999999999997</v>
      </c>
      <c r="Y460" s="63">
        <v>5.0299999999999997E-2</v>
      </c>
      <c r="Z460" s="63">
        <v>5.9999999999999995E-4</v>
      </c>
      <c r="AA460" s="63">
        <v>0.20219999999999999</v>
      </c>
      <c r="AB460" s="259">
        <v>0</v>
      </c>
      <c r="AC460" s="144">
        <v>165.9</v>
      </c>
      <c r="AD460" s="70">
        <v>36.497999999999998</v>
      </c>
      <c r="AE460" s="70">
        <v>120.78610975479</v>
      </c>
      <c r="AF460" s="68">
        <f t="shared" si="1694"/>
        <v>8.48401634917645</v>
      </c>
      <c r="AG460" s="68">
        <f t="shared" si="1695"/>
        <v>38.51410052863185</v>
      </c>
      <c r="AH460" s="71">
        <v>5.7532593118750004</v>
      </c>
      <c r="AI460" s="71">
        <v>35.474547727219303</v>
      </c>
      <c r="AJ460" s="68">
        <f t="shared" si="1696"/>
        <v>0.48617867660154057</v>
      </c>
      <c r="AK460" s="68">
        <f t="shared" si="1697"/>
        <v>20.772263319864173</v>
      </c>
      <c r="AL460" s="71">
        <v>18.220595839694202</v>
      </c>
      <c r="AM460" s="69">
        <f t="shared" si="1698"/>
        <v>459.1590151602943</v>
      </c>
      <c r="AN460" s="260">
        <v>427.95</v>
      </c>
      <c r="AO460" s="71">
        <v>94.149000000000001</v>
      </c>
      <c r="AP460" s="71">
        <v>311.57574243256403</v>
      </c>
      <c r="AQ460" s="68">
        <f t="shared" si="1699"/>
        <v>21.885080148463295</v>
      </c>
      <c r="AR460" s="68">
        <f t="shared" si="1700"/>
        <v>99.349664383532229</v>
      </c>
      <c r="AS460" s="71">
        <v>31.620035781566699</v>
      </c>
      <c r="AT460" s="261">
        <f t="shared" si="1609"/>
        <v>6.8576735605028221</v>
      </c>
      <c r="AU460" s="71">
        <v>93.318497059085402</v>
      </c>
      <c r="AV460" s="68">
        <f t="shared" si="1701"/>
        <v>1.2789300021947654</v>
      </c>
      <c r="AW460" s="68">
        <f t="shared" si="1702"/>
        <v>54.643019226935692</v>
      </c>
      <c r="AX460" s="71">
        <v>47.930663763660803</v>
      </c>
      <c r="AY460" s="69">
        <f t="shared" si="1703"/>
        <v>1207.8527268442524</v>
      </c>
      <c r="AZ460" s="260">
        <v>132</v>
      </c>
      <c r="BA460" s="260">
        <v>672.82600000000195</v>
      </c>
      <c r="BB460" s="260">
        <v>70.166140000000198</v>
      </c>
      <c r="BC460" s="262">
        <f t="shared" si="1704"/>
        <v>56.132912000000161</v>
      </c>
      <c r="BD460" s="262">
        <f t="shared" si="1610"/>
        <v>14.033228000000037</v>
      </c>
      <c r="BE460" s="260">
        <v>26.336331999999999</v>
      </c>
      <c r="BF460" s="262">
        <f t="shared" si="1705"/>
        <v>21.069065600000002</v>
      </c>
      <c r="BG460" s="262">
        <f t="shared" si="1611"/>
        <v>5.2672663999999969</v>
      </c>
      <c r="BH460" s="260">
        <v>82.961112334755072</v>
      </c>
      <c r="BI460" s="263">
        <f t="shared" si="1706"/>
        <v>48.578211172065174</v>
      </c>
      <c r="BJ460" s="68">
        <f t="shared" si="1707"/>
        <v>1.1369820445478183</v>
      </c>
      <c r="BK460" s="260">
        <v>42.610866818046006</v>
      </c>
      <c r="BL460" s="69">
        <f t="shared" si="1708"/>
        <v>1073.8805413833638</v>
      </c>
      <c r="BM460" s="260">
        <v>11.66</v>
      </c>
      <c r="BN460" s="260">
        <v>2.5651999999999999</v>
      </c>
      <c r="BO460" s="260">
        <v>8.4892467736036892</v>
      </c>
      <c r="BP460" s="68">
        <f t="shared" si="1709"/>
        <v>0.59628469337792311</v>
      </c>
      <c r="BQ460" s="68">
        <f t="shared" si="1710"/>
        <v>2.7068982047248196</v>
      </c>
      <c r="BR460" s="260">
        <v>0.96338871156666706</v>
      </c>
      <c r="BS460" s="260">
        <v>2.55355755832562</v>
      </c>
      <c r="BT460" s="68">
        <f t="shared" si="1711"/>
        <v>3.4996506336852626E-2</v>
      </c>
      <c r="BU460" s="68">
        <f t="shared" si="1712"/>
        <v>1.4952458425078001</v>
      </c>
      <c r="BV460" s="260">
        <v>1.3115696521747999</v>
      </c>
      <c r="BW460" s="69">
        <f t="shared" si="1713"/>
        <v>33.05155523480493</v>
      </c>
      <c r="BX460" s="260">
        <v>0</v>
      </c>
      <c r="BY460" s="260">
        <v>0</v>
      </c>
      <c r="BZ460" s="263">
        <f t="shared" si="1714"/>
        <v>0</v>
      </c>
      <c r="CA460" s="263">
        <f t="shared" si="1715"/>
        <v>0</v>
      </c>
      <c r="CB460" s="260">
        <v>0</v>
      </c>
      <c r="CC460" s="264">
        <f t="shared" si="1716"/>
        <v>0</v>
      </c>
      <c r="CD460" s="260">
        <v>0</v>
      </c>
      <c r="CE460" s="260">
        <v>0</v>
      </c>
      <c r="CF460" s="263">
        <f t="shared" si="1717"/>
        <v>0</v>
      </c>
      <c r="CG460" s="263">
        <f t="shared" si="1718"/>
        <v>0</v>
      </c>
      <c r="CH460" s="260">
        <v>0</v>
      </c>
      <c r="CI460" s="69">
        <f t="shared" si="1719"/>
        <v>0</v>
      </c>
      <c r="CJ460" s="260">
        <v>488.72139614565606</v>
      </c>
      <c r="CK460" s="260">
        <v>107.51871651348645</v>
      </c>
      <c r="CL460" s="260">
        <v>36.323526245732481</v>
      </c>
      <c r="CM460" s="260">
        <v>18.118486136889167</v>
      </c>
      <c r="CN460" s="260">
        <v>235.62362900798718</v>
      </c>
      <c r="CO460" s="265">
        <f t="shared" si="1720"/>
        <v>16.550203701521017</v>
      </c>
      <c r="CP460" s="266">
        <f t="shared" si="1721"/>
        <v>75.1314215927448</v>
      </c>
      <c r="CQ460" s="260">
        <v>93.630440543114645</v>
      </c>
      <c r="CR460" s="265">
        <f t="shared" si="1722"/>
        <v>1.2832051876433863</v>
      </c>
      <c r="CS460" s="265">
        <f t="shared" si="1723"/>
        <v>54.825678981782957</v>
      </c>
      <c r="CT460" s="260">
        <v>48.090885570885206</v>
      </c>
      <c r="CU460" s="267">
        <f t="shared" si="1612"/>
        <v>1211.8903128322345</v>
      </c>
      <c r="CV460" s="260">
        <v>29.532399999999992</v>
      </c>
      <c r="CW460" s="260">
        <v>3.18494835740906</v>
      </c>
      <c r="CX460" s="68">
        <f t="shared" si="1724"/>
        <v>4.3649717238291169E-2</v>
      </c>
      <c r="CY460" s="68">
        <f t="shared" si="1725"/>
        <v>1.8649592504743049</v>
      </c>
      <c r="CZ460" s="260">
        <v>1.63586741787045</v>
      </c>
      <c r="DA460" s="69">
        <f t="shared" si="1726"/>
        <v>41.223858930335403</v>
      </c>
      <c r="DB460" s="260">
        <v>0.7567999999999997</v>
      </c>
      <c r="DC460" s="260">
        <v>8.1617779688991698E-2</v>
      </c>
      <c r="DD460" s="68">
        <f t="shared" si="1727"/>
        <v>1.1185716706376312E-3</v>
      </c>
      <c r="DE460" s="68">
        <f t="shared" si="1728"/>
        <v>4.7791617368007848E-2</v>
      </c>
      <c r="DF460" s="260">
        <v>4.1920888984449602E-2</v>
      </c>
      <c r="DG460" s="69">
        <f t="shared" si="1729"/>
        <v>1.056406402408129</v>
      </c>
      <c r="DH460" s="260">
        <v>60.448207224144639</v>
      </c>
      <c r="DI460" s="260">
        <v>13.298605589311821</v>
      </c>
      <c r="DJ460" s="260">
        <v>0.91092439181666618</v>
      </c>
      <c r="DK460" s="260">
        <v>44.006294859177295</v>
      </c>
      <c r="DL460" s="68">
        <f t="shared" si="1730"/>
        <v>3.0910021509086132</v>
      </c>
      <c r="DM460" s="68">
        <f t="shared" si="1731"/>
        <v>14.031935191386991</v>
      </c>
      <c r="DN460" s="260">
        <v>12.797156438575</v>
      </c>
      <c r="DO460" s="68">
        <f t="shared" si="1732"/>
        <v>0.17538502899067038</v>
      </c>
      <c r="DP460" s="68">
        <f t="shared" si="1733"/>
        <v>7.4934261412333454</v>
      </c>
      <c r="DQ460" s="260">
        <v>6.5729327166504001</v>
      </c>
      <c r="DR460" s="264">
        <f t="shared" si="1734"/>
        <v>165.64094546361099</v>
      </c>
      <c r="DS460" s="260">
        <v>65.11</v>
      </c>
      <c r="DT460" s="260">
        <v>14.324199999999999</v>
      </c>
      <c r="DU460" s="260">
        <v>47.404361700629202</v>
      </c>
      <c r="DV460" s="68">
        <f t="shared" si="1735"/>
        <v>3.3296823658521952</v>
      </c>
      <c r="DW460" s="68">
        <f t="shared" si="1736"/>
        <v>15.115449580586027</v>
      </c>
      <c r="DX460" s="260">
        <v>1.2507337701666701</v>
      </c>
      <c r="DY460" s="260">
        <v>0.43910040904166697</v>
      </c>
      <c r="DZ460" s="260">
        <v>0</v>
      </c>
      <c r="EA460" s="260">
        <v>13.8612609655128</v>
      </c>
      <c r="EB460" s="68">
        <f t="shared" si="1737"/>
        <v>0.18996858153235294</v>
      </c>
      <c r="EC460" s="68">
        <f t="shared" si="1738"/>
        <v>8.1165168033998825</v>
      </c>
      <c r="ED460" s="267">
        <v>7.1194828422675398</v>
      </c>
      <c r="EE460" s="69">
        <f t="shared" si="1739"/>
        <v>179.41096762514144</v>
      </c>
      <c r="EF460" s="260">
        <v>284.25368769841282</v>
      </c>
      <c r="EG460" s="260">
        <v>62.535811293650831</v>
      </c>
      <c r="EH460" s="260">
        <v>561.28792194593984</v>
      </c>
      <c r="EI460" s="260">
        <v>206.95537745958003</v>
      </c>
      <c r="EJ460" s="268">
        <f t="shared" si="1740"/>
        <v>14.536545712760901</v>
      </c>
      <c r="EK460" s="266">
        <f t="shared" si="1741"/>
        <v>65.990205567516611</v>
      </c>
      <c r="EL460" s="260">
        <v>120.25171945773499</v>
      </c>
      <c r="EM460" s="268">
        <f t="shared" si="1742"/>
        <v>1.6480498151682581</v>
      </c>
      <c r="EN460" s="268">
        <f t="shared" si="1743"/>
        <v>70.413875335354561</v>
      </c>
      <c r="EO460" s="269">
        <f t="shared" si="1744"/>
        <v>1235.2845178553184</v>
      </c>
      <c r="EP460" s="69">
        <f t="shared" si="1745"/>
        <v>1556.4584924977012</v>
      </c>
      <c r="EQ460" s="260">
        <v>33.340000000000003</v>
      </c>
      <c r="ER460" s="260">
        <v>7.3348000000000004</v>
      </c>
      <c r="ES460" s="260">
        <v>24.2737124727227</v>
      </c>
      <c r="ET460" s="68">
        <f t="shared" si="1746"/>
        <v>1.7049855640840423</v>
      </c>
      <c r="EU460" s="68">
        <f t="shared" si="1747"/>
        <v>7.7399645064773051</v>
      </c>
      <c r="EV460" s="260">
        <v>2.3591932288000002</v>
      </c>
      <c r="EW460" s="260">
        <v>7.2588603267948804</v>
      </c>
      <c r="EX460" s="68">
        <f t="shared" si="1748"/>
        <v>9.9482680778723839E-2</v>
      </c>
      <c r="EY460" s="68">
        <f t="shared" si="1749"/>
        <v>4.25045469979605</v>
      </c>
      <c r="EZ460" s="260">
        <v>3.7283283014158801</v>
      </c>
      <c r="FA460" s="69">
        <f t="shared" si="1750"/>
        <v>93.95387319568016</v>
      </c>
      <c r="FB460" s="260">
        <v>0.83333333333333348</v>
      </c>
      <c r="FC460" s="260">
        <v>8.9871586162120806E-2</v>
      </c>
      <c r="FD460" s="68">
        <f t="shared" si="1751"/>
        <v>1.2316900883518657E-3</v>
      </c>
      <c r="FE460" s="68">
        <f t="shared" si="1752"/>
        <v>5.2624666763574489E-2</v>
      </c>
      <c r="FF460" s="260">
        <v>4.6160245974772703E-2</v>
      </c>
      <c r="FG460" s="69">
        <f t="shared" si="1753"/>
        <v>1.1632381985642724</v>
      </c>
      <c r="FH460" s="260">
        <v>270.68184733333402</v>
      </c>
      <c r="FI460" s="260">
        <v>29.191928358167701</v>
      </c>
      <c r="FJ460" s="68">
        <f t="shared" si="1754"/>
        <v>0.40007537814868832</v>
      </c>
      <c r="FK460" s="68">
        <f t="shared" si="1755"/>
        <v>17.093450417838529</v>
      </c>
      <c r="FL460" s="260">
        <v>14.993499999999999</v>
      </c>
      <c r="FM460" s="69">
        <f t="shared" si="1756"/>
        <v>377.840730829802</v>
      </c>
      <c r="FN460" s="260">
        <v>0</v>
      </c>
      <c r="FO460" s="260">
        <v>0</v>
      </c>
      <c r="FP460" s="68">
        <f t="shared" si="1757"/>
        <v>0</v>
      </c>
      <c r="FQ460" s="68">
        <f t="shared" si="1758"/>
        <v>0</v>
      </c>
      <c r="FR460" s="260">
        <v>0</v>
      </c>
      <c r="FS460" s="264">
        <f t="shared" si="1759"/>
        <v>0</v>
      </c>
      <c r="FT460" s="270">
        <f t="shared" si="1613"/>
        <v>6402.5826645981942</v>
      </c>
      <c r="FU460" s="271">
        <f t="shared" si="1614"/>
        <v>1875.6076244646624</v>
      </c>
      <c r="FV460" s="272">
        <f t="shared" si="1760"/>
        <v>636.06575183244706</v>
      </c>
      <c r="FW460" s="272">
        <f t="shared" si="1615"/>
        <v>102.17813729739217</v>
      </c>
      <c r="FX460" s="272">
        <f t="shared" si="1616"/>
        <v>672.82600000000195</v>
      </c>
      <c r="FY460" s="272">
        <f t="shared" si="1617"/>
        <v>0</v>
      </c>
      <c r="FZ460" s="272">
        <f t="shared" si="1618"/>
        <v>0</v>
      </c>
      <c r="GA460" s="272">
        <f t="shared" si="1619"/>
        <v>29.532399999999992</v>
      </c>
      <c r="GB460" s="272">
        <f t="shared" si="1620"/>
        <v>0.7567999999999997</v>
      </c>
      <c r="GC460" s="272">
        <f t="shared" si="1621"/>
        <v>270.68184733333402</v>
      </c>
      <c r="GD460" s="272">
        <f t="shared" si="1622"/>
        <v>0</v>
      </c>
      <c r="GE460" s="272">
        <f t="shared" si="1623"/>
        <v>999.1144744610541</v>
      </c>
      <c r="GF460" s="273">
        <f t="shared" si="1624"/>
        <v>388.66716025783268</v>
      </c>
      <c r="GG460" s="273">
        <f t="shared" si="1625"/>
        <v>70.177800686144437</v>
      </c>
      <c r="GH460" s="272">
        <f t="shared" si="1761"/>
        <v>494.65551849254564</v>
      </c>
      <c r="GI460" s="274">
        <f t="shared" si="1762"/>
        <v>353.3699713199685</v>
      </c>
      <c r="GJ460" s="275">
        <f t="shared" si="1626"/>
        <v>6.7792538809403382</v>
      </c>
      <c r="GK460" s="271">
        <f t="shared" si="1763"/>
        <v>5081.4185538814372</v>
      </c>
      <c r="GL460" s="276">
        <f t="shared" si="1764"/>
        <v>6402.5873778906116</v>
      </c>
      <c r="GM460" s="272">
        <f t="shared" si="1765"/>
        <v>2617.6447560424635</v>
      </c>
      <c r="GN460" s="272">
        <f t="shared" si="1766"/>
        <v>179.13519186447692</v>
      </c>
      <c r="GO460" s="277">
        <f t="shared" si="1767"/>
        <v>0.51514055145939075</v>
      </c>
      <c r="GP460" s="278">
        <f t="shared" si="1768"/>
        <v>3.52529888976858E-2</v>
      </c>
      <c r="GQ460" s="279">
        <f t="shared" si="1769"/>
        <v>1.0765517101882722</v>
      </c>
      <c r="GR460" s="280">
        <f t="shared" si="1770"/>
        <v>5081.4185538814372</v>
      </c>
      <c r="GS460" s="272">
        <f t="shared" si="1771"/>
        <v>2617.6447560424635</v>
      </c>
      <c r="GT460" s="272">
        <f t="shared" si="1627"/>
        <v>179.13519186447692</v>
      </c>
      <c r="GU460" s="73">
        <f t="shared" si="1772"/>
        <v>0.51514055145939075</v>
      </c>
      <c r="GV460" s="74">
        <f t="shared" si="1773"/>
        <v>3.52529888976858E-2</v>
      </c>
      <c r="GW460" s="279">
        <f t="shared" si="1774"/>
        <v>1.0765517101882722</v>
      </c>
      <c r="GX460" s="280">
        <f t="shared" si="1775"/>
        <v>3864.7204931325023</v>
      </c>
      <c r="GY460" s="272">
        <f t="shared" si="1628"/>
        <v>2283.6519745173791</v>
      </c>
      <c r="GZ460" s="272">
        <f t="shared" si="1629"/>
        <v>91.826037194150942</v>
      </c>
      <c r="HA460" s="73">
        <f t="shared" si="1776"/>
        <v>0.5908970593281877</v>
      </c>
      <c r="HB460" s="74">
        <f t="shared" si="1777"/>
        <v>2.3760072004514476E-2</v>
      </c>
      <c r="HC460" s="279">
        <f t="shared" si="1778"/>
        <v>1.0852277623041819</v>
      </c>
      <c r="HD460" s="280">
        <f t="shared" si="1779"/>
        <v>4229.1324099263866</v>
      </c>
      <c r="HE460" s="272">
        <f t="shared" si="1630"/>
        <v>2558.3793384125443</v>
      </c>
      <c r="HF460" s="272">
        <f t="shared" si="1631"/>
        <v>100.79623221992894</v>
      </c>
      <c r="HG460" s="73">
        <f t="shared" si="1780"/>
        <v>0.60494188652208125</v>
      </c>
      <c r="HH460" s="74">
        <f t="shared" si="1781"/>
        <v>2.3833784911379358E-2</v>
      </c>
      <c r="HI460" s="281">
        <f t="shared" si="1782"/>
        <v>1.087177499663194</v>
      </c>
      <c r="HJ460" s="72">
        <f t="shared" si="1632"/>
        <v>3.6885891246180771</v>
      </c>
      <c r="HK460" s="73">
        <f t="shared" si="1783"/>
        <v>3.6885891246180771</v>
      </c>
      <c r="HL460" s="73">
        <f t="shared" si="1633"/>
        <v>2.8279950257884678</v>
      </c>
      <c r="HM460" s="74">
        <f t="shared" si="1784"/>
        <v>3.100195358039564</v>
      </c>
      <c r="HN460" s="75"/>
      <c r="HO460" s="75"/>
      <c r="HP460" s="76">
        <f t="shared" si="1785"/>
        <v>274.72736389516513</v>
      </c>
      <c r="HQ460" s="77">
        <f t="shared" si="1786"/>
        <v>312.64248738633688</v>
      </c>
      <c r="HR460" s="77">
        <f t="shared" si="1787"/>
        <v>8.9701950257779899</v>
      </c>
      <c r="HS460" s="77">
        <f t="shared" si="1788"/>
        <v>10.358781215768424</v>
      </c>
      <c r="HT460" s="282">
        <f t="shared" si="1789"/>
        <v>364.41191679388436</v>
      </c>
      <c r="HU460" s="73">
        <f t="shared" si="1844"/>
        <v>0.75389237078806659</v>
      </c>
      <c r="HV460" s="74">
        <f t="shared" si="1845"/>
        <v>2.4615537012889831E-2</v>
      </c>
      <c r="HW460" s="279">
        <f t="shared" si="1876"/>
        <v>1.1078551712220563</v>
      </c>
      <c r="HX460" s="76">
        <f t="shared" si="1790"/>
        <v>709.97007400477082</v>
      </c>
      <c r="HY460" s="77">
        <f t="shared" si="1791"/>
        <v>807.95304391816921</v>
      </c>
      <c r="HZ460" s="77">
        <f t="shared" si="1634"/>
        <v>30.021683711160883</v>
      </c>
      <c r="IA460" s="77">
        <f t="shared" si="1792"/>
        <v>34.66904034964859</v>
      </c>
      <c r="IB460" s="282">
        <f t="shared" si="1793"/>
        <v>958.61327527321623</v>
      </c>
      <c r="IC460" s="73">
        <f t="shared" si="1846"/>
        <v>0.7406219925364802</v>
      </c>
      <c r="ID460" s="74">
        <f t="shared" si="1847"/>
        <v>3.1317825952915525E-2</v>
      </c>
      <c r="IE460" s="279">
        <f t="shared" si="1854"/>
        <v>1.1070612406474709</v>
      </c>
      <c r="IF460" s="76">
        <f t="shared" si="1635"/>
        <v>59.265417629919511</v>
      </c>
      <c r="IG460" s="77">
        <f t="shared" si="1794"/>
        <v>67.444637917024707</v>
      </c>
      <c r="IH460" s="77">
        <f t="shared" si="1636"/>
        <v>78.338959644547984</v>
      </c>
      <c r="II460" s="77">
        <f t="shared" si="1795"/>
        <v>90.465830597524018</v>
      </c>
      <c r="IJ460" s="282">
        <f t="shared" si="1796"/>
        <v>852.28614395505065</v>
      </c>
      <c r="IK460" s="73">
        <f t="shared" si="1637"/>
        <v>6.953699535099464E-2</v>
      </c>
      <c r="IL460" s="74">
        <f t="shared" si="1638"/>
        <v>9.1916265681634218E-2</v>
      </c>
      <c r="IM460" s="279">
        <f t="shared" si="1797"/>
        <v>1.0238254386559078</v>
      </c>
      <c r="IN460" s="76">
        <f t="shared" si="1639"/>
        <v>19.351815737623799</v>
      </c>
      <c r="IO460" s="77">
        <f t="shared" si="1798"/>
        <v>22.022559827573257</v>
      </c>
      <c r="IP460" s="77">
        <f t="shared" si="1640"/>
        <v>0.6312811997147757</v>
      </c>
      <c r="IQ460" s="77">
        <f t="shared" si="1799"/>
        <v>0.72900352943062297</v>
      </c>
      <c r="IR460" s="282">
        <f t="shared" si="1800"/>
        <v>26.231393043495977</v>
      </c>
      <c r="IS460" s="73">
        <f t="shared" si="1877"/>
        <v>0.73773496152245122</v>
      </c>
      <c r="IT460" s="74">
        <f t="shared" si="1878"/>
        <v>2.4065866371183846E-2</v>
      </c>
      <c r="IU460" s="279">
        <f t="shared" si="1879"/>
        <v>1.1055401981539725</v>
      </c>
      <c r="IV460" s="76">
        <f t="shared" si="1641"/>
        <v>0</v>
      </c>
      <c r="IW460" s="77">
        <f t="shared" si="1801"/>
        <v>0</v>
      </c>
      <c r="IX460" s="77">
        <f t="shared" si="1802"/>
        <v>0</v>
      </c>
      <c r="IY460" s="77">
        <f t="shared" si="1803"/>
        <v>0</v>
      </c>
      <c r="IZ460" s="282">
        <f t="shared" si="1804"/>
        <v>0</v>
      </c>
      <c r="JA460" s="283"/>
      <c r="JB460" s="284"/>
      <c r="JC460" s="285"/>
      <c r="JD460" s="76">
        <f t="shared" si="1642"/>
        <v>0</v>
      </c>
      <c r="JE460" s="77">
        <f t="shared" si="1805"/>
        <v>0</v>
      </c>
      <c r="JF460" s="77">
        <f t="shared" si="1643"/>
        <v>0</v>
      </c>
      <c r="JG460" s="77">
        <f t="shared" si="1806"/>
        <v>0</v>
      </c>
      <c r="JH460" s="282">
        <f t="shared" si="1807"/>
        <v>0</v>
      </c>
      <c r="JI460" s="283"/>
      <c r="JJ460" s="284"/>
      <c r="JK460" s="285"/>
      <c r="JL460" s="76">
        <f t="shared" si="1644"/>
        <v>754.78777536006635</v>
      </c>
      <c r="JM460" s="77">
        <f t="shared" si="1808"/>
        <v>858.95603623750912</v>
      </c>
      <c r="JN460" s="77">
        <f t="shared" si="1645"/>
        <v>35.951895026053577</v>
      </c>
      <c r="JO460" s="77">
        <f t="shared" si="1809"/>
        <v>41.51724837608667</v>
      </c>
      <c r="JP460" s="282">
        <f t="shared" si="1810"/>
        <v>961.81770859701146</v>
      </c>
      <c r="JQ460" s="73">
        <f t="shared" si="1646"/>
        <v>0.78475138127895727</v>
      </c>
      <c r="JR460" s="74">
        <f t="shared" si="1647"/>
        <v>3.7379115298777403E-2</v>
      </c>
      <c r="JS460" s="279">
        <f t="shared" si="1848"/>
        <v>1.1140898251785596</v>
      </c>
      <c r="JT460" s="76">
        <f t="shared" si="1648"/>
        <v>2.2752502855786521</v>
      </c>
      <c r="JU460" s="77">
        <f t="shared" si="1811"/>
        <v>2.5892575774913618</v>
      </c>
      <c r="JV460" s="77">
        <f t="shared" si="1649"/>
        <v>4.3649717238291169E-2</v>
      </c>
      <c r="JW460" s="77">
        <f t="shared" si="1812"/>
        <v>5.0406693466778646E-2</v>
      </c>
      <c r="JX460" s="282">
        <f t="shared" si="1813"/>
        <v>32.717348357409051</v>
      </c>
      <c r="JY460" s="73">
        <f t="shared" si="1855"/>
        <v>6.9542624931687266E-2</v>
      </c>
      <c r="JZ460" s="74">
        <f t="shared" si="1856"/>
        <v>1.3341459326549126E-3</v>
      </c>
      <c r="KA460" s="279">
        <f t="shared" si="1857"/>
        <v>1.0098041034571972</v>
      </c>
      <c r="KB460" s="76">
        <f t="shared" si="1650"/>
        <v>5.8305773188969574E-2</v>
      </c>
      <c r="KC460" s="77">
        <f t="shared" si="1814"/>
        <v>6.6352552946779261E-2</v>
      </c>
      <c r="KD460" s="77">
        <f t="shared" si="1651"/>
        <v>1.1185716706376312E-3</v>
      </c>
      <c r="KE460" s="77">
        <f t="shared" si="1815"/>
        <v>1.2917265652523367E-3</v>
      </c>
      <c r="KF460" s="282">
        <f t="shared" si="1816"/>
        <v>0.83841777968899123</v>
      </c>
      <c r="KG460" s="73">
        <f t="shared" si="1858"/>
        <v>6.9542624931687322E-2</v>
      </c>
      <c r="KH460" s="74">
        <f t="shared" si="1859"/>
        <v>1.3341459326549137E-3</v>
      </c>
      <c r="KI460" s="279">
        <f t="shared" si="1860"/>
        <v>1.0098041034571972</v>
      </c>
      <c r="KJ460" s="76">
        <f t="shared" si="1652"/>
        <v>100.00775363925327</v>
      </c>
      <c r="KK460" s="77">
        <f t="shared" si="1817"/>
        <v>113.8098237190066</v>
      </c>
      <c r="KL460" s="77">
        <f t="shared" si="1653"/>
        <v>3.2663871798992834</v>
      </c>
      <c r="KM460" s="77">
        <f t="shared" si="1818"/>
        <v>3.7720239153476927</v>
      </c>
      <c r="KN460" s="282">
        <f t="shared" si="1819"/>
        <v>131.46106782826268</v>
      </c>
      <c r="KO460" s="73">
        <f t="shared" si="1654"/>
        <v>0.76074046325183353</v>
      </c>
      <c r="KP460" s="74">
        <f t="shared" si="1655"/>
        <v>2.4846802432537719E-2</v>
      </c>
      <c r="KQ460" s="279">
        <f t="shared" si="1656"/>
        <v>1.1088360763499423</v>
      </c>
      <c r="KR460" s="76">
        <f t="shared" si="1657"/>
        <v>107.77719898846281</v>
      </c>
      <c r="KS460" s="77">
        <f t="shared" si="1820"/>
        <v>122.65153022086056</v>
      </c>
      <c r="KT460" s="77">
        <f t="shared" si="1658"/>
        <v>3.5196509473845481</v>
      </c>
      <c r="KU460" s="77">
        <f t="shared" si="1821"/>
        <v>4.0644929140396764</v>
      </c>
      <c r="KV460" s="282">
        <f t="shared" si="1822"/>
        <v>142.38965684535034</v>
      </c>
      <c r="KW460" s="73">
        <f t="shared" si="1861"/>
        <v>0.75691733076876377</v>
      </c>
      <c r="KX460" s="74">
        <f t="shared" si="1862"/>
        <v>2.4718445323646275E-2</v>
      </c>
      <c r="KY460" s="279">
        <f t="shared" si="1863"/>
        <v>1.1082885761554977</v>
      </c>
      <c r="KZ460" s="76">
        <f t="shared" si="1659"/>
        <v>513.20247769356649</v>
      </c>
      <c r="LA460" s="77">
        <f t="shared" si="1823"/>
        <v>584.02955164005562</v>
      </c>
      <c r="LB460" s="77">
        <f t="shared" si="1660"/>
        <v>16.184595527929158</v>
      </c>
      <c r="LC460" s="77">
        <f t="shared" si="1824"/>
        <v>18.689970915652591</v>
      </c>
      <c r="LD460" s="286">
        <f t="shared" si="1825"/>
        <v>1235.2845178553184</v>
      </c>
      <c r="LE460" s="73">
        <f t="shared" si="1661"/>
        <v>0.41545285339168708</v>
      </c>
      <c r="LF460" s="74">
        <f t="shared" si="1662"/>
        <v>1.3101917245776381E-2</v>
      </c>
      <c r="LG460" s="279">
        <f t="shared" si="1663"/>
        <v>1.0593648250862329</v>
      </c>
      <c r="LH460" s="76">
        <f t="shared" si="1664"/>
        <v>55.303111431653498</v>
      </c>
      <c r="LI460" s="77">
        <f t="shared" si="1826"/>
        <v>62.935493840335994</v>
      </c>
      <c r="LJ460" s="77">
        <f t="shared" si="1665"/>
        <v>1.8044682448627662</v>
      </c>
      <c r="LK460" s="77">
        <f t="shared" si="1827"/>
        <v>2.0837999291675224</v>
      </c>
      <c r="LL460" s="282">
        <f t="shared" si="1828"/>
        <v>74.566566028317581</v>
      </c>
      <c r="LM460" s="73">
        <f t="shared" si="1849"/>
        <v>0.7416609665335997</v>
      </c>
      <c r="LN460" s="74">
        <f t="shared" si="1850"/>
        <v>2.4199427987303276E-2</v>
      </c>
      <c r="LO460" s="279">
        <f t="shared" si="1851"/>
        <v>1.1061027014437366</v>
      </c>
      <c r="LP460" s="76">
        <f t="shared" si="1666"/>
        <v>6.4202093451560874E-2</v>
      </c>
      <c r="LQ460" s="77">
        <f t="shared" si="1829"/>
        <v>7.3062624368810794E-2</v>
      </c>
      <c r="LR460" s="77">
        <f t="shared" si="1667"/>
        <v>1.2316900883518657E-3</v>
      </c>
      <c r="LS460" s="77">
        <f t="shared" si="1830"/>
        <v>1.4223557140287345E-3</v>
      </c>
      <c r="LT460" s="282">
        <f t="shared" si="1831"/>
        <v>0.92320491949545436</v>
      </c>
      <c r="LU460" s="73">
        <f t="shared" si="1870"/>
        <v>6.9542624931687211E-2</v>
      </c>
      <c r="LV460" s="74">
        <f t="shared" si="1871"/>
        <v>1.3341459326549118E-3</v>
      </c>
      <c r="LW460" s="279">
        <f t="shared" si="1872"/>
        <v>1.0098041034571972</v>
      </c>
      <c r="LX460" s="76">
        <f t="shared" si="1668"/>
        <v>20.854009509763006</v>
      </c>
      <c r="LY460" s="77">
        <f t="shared" si="1832"/>
        <v>23.732071362205399</v>
      </c>
      <c r="LZ460" s="77">
        <f t="shared" si="1669"/>
        <v>0.40007537814868832</v>
      </c>
      <c r="MA460" s="77">
        <f t="shared" si="1833"/>
        <v>0.46200704668610532</v>
      </c>
      <c r="MB460" s="286">
        <f t="shared" si="1834"/>
        <v>299.87359589666823</v>
      </c>
      <c r="MC460" s="73">
        <f t="shared" si="1864"/>
        <v>6.9542666627271085E-2</v>
      </c>
      <c r="MD460" s="74">
        <f t="shared" si="1865"/>
        <v>1.3341467325671049E-3</v>
      </c>
      <c r="ME460" s="279">
        <f t="shared" si="1866"/>
        <v>1.0098041093354311</v>
      </c>
      <c r="MF460" s="76">
        <f t="shared" si="1670"/>
        <v>0</v>
      </c>
      <c r="MG460" s="77">
        <f t="shared" si="1835"/>
        <v>0</v>
      </c>
      <c r="MH460" s="77">
        <f t="shared" si="1671"/>
        <v>0</v>
      </c>
      <c r="MI460" s="77">
        <f t="shared" si="1836"/>
        <v>0</v>
      </c>
      <c r="MJ460" s="286">
        <f t="shared" si="1837"/>
        <v>0</v>
      </c>
      <c r="MK460" s="73"/>
      <c r="ML460" s="74"/>
      <c r="MM460" s="279"/>
      <c r="MN460" s="287">
        <f t="shared" si="1838"/>
        <v>1.0765501288939028</v>
      </c>
      <c r="MO460" s="288">
        <f t="shared" si="1838"/>
        <v>1.0765501288939028</v>
      </c>
      <c r="MP460" s="288">
        <f t="shared" si="1838"/>
        <v>1.0852262985779841</v>
      </c>
      <c r="MQ460" s="289">
        <f t="shared" si="1672"/>
        <v>1.0871760510007114</v>
      </c>
      <c r="MR460" s="290">
        <f t="shared" si="1839"/>
        <v>3.6885837066291787</v>
      </c>
      <c r="MS460" s="291">
        <f t="shared" si="1873"/>
        <v>3.6885837066291787</v>
      </c>
      <c r="MT460" s="291">
        <f t="shared" si="1673"/>
        <v>2.827991211464369</v>
      </c>
      <c r="MU460" s="292">
        <f t="shared" si="1874"/>
        <v>3.1001912270336285</v>
      </c>
      <c r="MV460" s="359">
        <f t="shared" si="1674"/>
        <v>0.27220001556925927</v>
      </c>
      <c r="MW460" s="360">
        <f t="shared" si="1675"/>
        <v>0.71549367983046042</v>
      </c>
      <c r="MX460" s="360">
        <f t="shared" si="1676"/>
        <v>0.58839247959555019</v>
      </c>
      <c r="MY460" s="360">
        <f t="shared" si="1677"/>
        <v>1.9568061507325315E-2</v>
      </c>
      <c r="MZ460" s="360">
        <f t="shared" si="1678"/>
        <v>0</v>
      </c>
      <c r="NA460" s="360">
        <f t="shared" si="1679"/>
        <v>0</v>
      </c>
      <c r="NB460" s="360">
        <f t="shared" si="1680"/>
        <v>0.72248725162829586</v>
      </c>
      <c r="NC460" s="360">
        <f t="shared" si="1681"/>
        <v>2.2316670686404059E-2</v>
      </c>
      <c r="ND460" s="360">
        <f t="shared" si="1682"/>
        <v>6.0588246207431823E-4</v>
      </c>
      <c r="NE460" s="360">
        <f t="shared" si="1683"/>
        <v>9.8353759972239885E-2</v>
      </c>
      <c r="NF460" s="360">
        <f t="shared" si="1684"/>
        <v>0.10639570331092778</v>
      </c>
      <c r="NG460" s="360">
        <f t="shared" si="1685"/>
        <v>0.88234496281432329</v>
      </c>
      <c r="NH460" s="360">
        <f t="shared" si="1686"/>
        <v>5.5636965882619946E-2</v>
      </c>
      <c r="NI460" s="360">
        <f t="shared" si="1687"/>
        <v>6.0588246207431823E-4</v>
      </c>
      <c r="NJ460" s="360">
        <f t="shared" si="1688"/>
        <v>0.20418239090762416</v>
      </c>
      <c r="NK460" s="361">
        <f t="shared" si="1689"/>
        <v>0</v>
      </c>
      <c r="NL460" s="145">
        <f t="shared" si="1840"/>
        <v>3.6885837066291787</v>
      </c>
      <c r="NM460" s="56">
        <f t="shared" si="1875"/>
        <v>3.6885837066291787</v>
      </c>
      <c r="NN460" s="56">
        <f t="shared" si="1841"/>
        <v>2.827991211464369</v>
      </c>
      <c r="NO460" s="58">
        <f t="shared" si="1867"/>
        <v>3.1001912270336285</v>
      </c>
      <c r="NP460" s="55">
        <f t="shared" si="1690"/>
        <v>1.0765501288939028</v>
      </c>
      <c r="NQ460" s="56">
        <f t="shared" si="1868"/>
        <v>1.0765501288939028</v>
      </c>
      <c r="NR460" s="56">
        <f t="shared" si="1691"/>
        <v>1.0852262985779841</v>
      </c>
      <c r="NS460" s="61">
        <f t="shared" si="1869"/>
        <v>1.0871760510007114</v>
      </c>
      <c r="NT460" s="41"/>
      <c r="NU460" s="86">
        <f t="shared" si="1852"/>
        <v>0</v>
      </c>
      <c r="NV460" s="86">
        <f t="shared" si="1852"/>
        <v>0</v>
      </c>
      <c r="NW460" s="86">
        <f t="shared" si="1852"/>
        <v>0</v>
      </c>
      <c r="NX460" s="86">
        <f t="shared" si="1842"/>
        <v>0</v>
      </c>
      <c r="NY460" s="87">
        <f t="shared" si="1853"/>
        <v>0</v>
      </c>
      <c r="NZ460" s="87">
        <f t="shared" si="1853"/>
        <v>0</v>
      </c>
      <c r="OA460" s="87">
        <f t="shared" si="1853"/>
        <v>0</v>
      </c>
      <c r="OB460" s="87">
        <f t="shared" si="1843"/>
        <v>0</v>
      </c>
      <c r="OC460" s="26"/>
    </row>
    <row r="461" spans="1:393" thickBot="1" x14ac:dyDescent="0.35">
      <c r="A461" s="136" t="s">
        <v>1020</v>
      </c>
      <c r="B461" s="137" t="s">
        <v>1021</v>
      </c>
      <c r="C461" s="133" t="s">
        <v>100</v>
      </c>
      <c r="D461" s="64">
        <f>VLOOKUP(B461,[1]УсіТ_1!$A$10:$G$556,6,FALSE)</f>
        <v>3180.8</v>
      </c>
      <c r="E461" s="64">
        <f>VLOOKUP(B461,[1]УсіТ_1!$A$10:$G$556,7,FALSE)</f>
        <v>0</v>
      </c>
      <c r="F461" s="38">
        <v>46.2</v>
      </c>
      <c r="G461" s="38"/>
      <c r="H461" s="39"/>
      <c r="I461" s="256">
        <v>3.4826999999999999</v>
      </c>
      <c r="J461" s="62">
        <v>3.4826999999999999</v>
      </c>
      <c r="K461" s="257">
        <f t="shared" si="1692"/>
        <v>2.8862999999999999</v>
      </c>
      <c r="L461" s="293">
        <f t="shared" si="1693"/>
        <v>3.1526999999999998</v>
      </c>
      <c r="M461" s="63">
        <v>0.26640000000000003</v>
      </c>
      <c r="N461" s="63">
        <v>0.5131</v>
      </c>
      <c r="O461" s="63">
        <v>0.33</v>
      </c>
      <c r="P461" s="63">
        <v>2.0899999999999998E-2</v>
      </c>
      <c r="Q461" s="63">
        <v>0</v>
      </c>
      <c r="R461" s="63">
        <v>0</v>
      </c>
      <c r="S461" s="63">
        <v>0.63990000000000002</v>
      </c>
      <c r="T461" s="63">
        <v>4.4400000000000002E-2</v>
      </c>
      <c r="U461" s="63">
        <v>1.1000000000000001E-3</v>
      </c>
      <c r="V461" s="63">
        <v>0.33850000000000002</v>
      </c>
      <c r="W461" s="63">
        <v>0.1346</v>
      </c>
      <c r="X461" s="63">
        <v>0.81930000000000003</v>
      </c>
      <c r="Y461" s="63">
        <v>0.12239999999999999</v>
      </c>
      <c r="Z461" s="63">
        <v>4.0000000000000002E-4</v>
      </c>
      <c r="AA461" s="63">
        <v>0.25169999999999998</v>
      </c>
      <c r="AB461" s="259">
        <v>0</v>
      </c>
      <c r="AC461" s="144">
        <v>306.14999999999998</v>
      </c>
      <c r="AD461" s="70">
        <v>67.352999999999994</v>
      </c>
      <c r="AE461" s="70">
        <v>222.897332739174</v>
      </c>
      <c r="AF461" s="68">
        <f t="shared" si="1694"/>
        <v>15.656308651599581</v>
      </c>
      <c r="AG461" s="68">
        <f t="shared" si="1695"/>
        <v>71.07348931187849</v>
      </c>
      <c r="AH461" s="71">
        <v>10.633550801249999</v>
      </c>
      <c r="AI461" s="71">
        <v>65.466117561516</v>
      </c>
      <c r="AJ461" s="68">
        <f t="shared" si="1696"/>
        <v>0.89721314118057682</v>
      </c>
      <c r="AK461" s="68">
        <f t="shared" si="1697"/>
        <v>38.333947002615943</v>
      </c>
      <c r="AL461" s="71">
        <v>33.625000055096997</v>
      </c>
      <c r="AM461" s="69">
        <f t="shared" si="1698"/>
        <v>847.35000138844418</v>
      </c>
      <c r="AN461" s="260">
        <v>577.07000000000005</v>
      </c>
      <c r="AO461" s="71">
        <v>126.9554</v>
      </c>
      <c r="AP461" s="71">
        <v>420.14490871727998</v>
      </c>
      <c r="AQ461" s="68">
        <f t="shared" si="1699"/>
        <v>29.510978388301744</v>
      </c>
      <c r="AR461" s="68">
        <f t="shared" si="1700"/>
        <v>133.96824588340931</v>
      </c>
      <c r="AS461" s="71">
        <v>45.039295509583297</v>
      </c>
      <c r="AT461" s="261">
        <f t="shared" si="1609"/>
        <v>9.7680087439938781</v>
      </c>
      <c r="AU461" s="71">
        <v>126.094466025424</v>
      </c>
      <c r="AV461" s="68">
        <f t="shared" si="1701"/>
        <v>1.7281246568784359</v>
      </c>
      <c r="AW461" s="68">
        <f t="shared" si="1702"/>
        <v>73.83511895905113</v>
      </c>
      <c r="AX461" s="71">
        <v>64.765203512614207</v>
      </c>
      <c r="AY461" s="69">
        <f t="shared" si="1703"/>
        <v>1632.0831285178817</v>
      </c>
      <c r="AZ461" s="260">
        <v>129</v>
      </c>
      <c r="BA461" s="260">
        <v>657.53450000000203</v>
      </c>
      <c r="BB461" s="260">
        <v>68.571455000000199</v>
      </c>
      <c r="BC461" s="262">
        <f t="shared" si="1704"/>
        <v>54.857164000000161</v>
      </c>
      <c r="BD461" s="262">
        <f t="shared" si="1610"/>
        <v>13.714291000000038</v>
      </c>
      <c r="BE461" s="260">
        <v>25.737779</v>
      </c>
      <c r="BF461" s="262">
        <f t="shared" si="1705"/>
        <v>20.590223200000001</v>
      </c>
      <c r="BG461" s="262">
        <f t="shared" si="1611"/>
        <v>5.1475557999999992</v>
      </c>
      <c r="BH461" s="260">
        <v>81.075632508965214</v>
      </c>
      <c r="BI461" s="263">
        <f t="shared" si="1706"/>
        <v>47.474160918154617</v>
      </c>
      <c r="BJ461" s="68">
        <f t="shared" si="1707"/>
        <v>1.1111415435353682</v>
      </c>
      <c r="BK461" s="260">
        <v>41.642438026726794</v>
      </c>
      <c r="BL461" s="69">
        <f t="shared" si="1708"/>
        <v>1049.4741654428333</v>
      </c>
      <c r="BM461" s="260">
        <v>23.27</v>
      </c>
      <c r="BN461" s="260">
        <v>5.1193999999999997</v>
      </c>
      <c r="BO461" s="260">
        <v>16.942090259155901</v>
      </c>
      <c r="BP461" s="68">
        <f t="shared" si="1709"/>
        <v>1.1900124198031103</v>
      </c>
      <c r="BQ461" s="68">
        <f t="shared" si="1710"/>
        <v>5.4021887842149683</v>
      </c>
      <c r="BR461" s="260">
        <v>2.3372369566083302</v>
      </c>
      <c r="BS461" s="260">
        <v>5.1408769502522196</v>
      </c>
      <c r="BT461" s="68">
        <f t="shared" si="1711"/>
        <v>7.0455718603206666E-2</v>
      </c>
      <c r="BU461" s="68">
        <f t="shared" si="1712"/>
        <v>3.0102610617279884</v>
      </c>
      <c r="BV461" s="260">
        <v>2.6404802083008199</v>
      </c>
      <c r="BW461" s="69">
        <f t="shared" si="1713"/>
        <v>66.540101249180722</v>
      </c>
      <c r="BX461" s="260">
        <v>0</v>
      </c>
      <c r="BY461" s="260">
        <v>0</v>
      </c>
      <c r="BZ461" s="263">
        <f t="shared" si="1714"/>
        <v>0</v>
      </c>
      <c r="CA461" s="263">
        <f t="shared" si="1715"/>
        <v>0</v>
      </c>
      <c r="CB461" s="260">
        <v>0</v>
      </c>
      <c r="CC461" s="264">
        <f t="shared" si="1716"/>
        <v>0</v>
      </c>
      <c r="CD461" s="260">
        <v>0</v>
      </c>
      <c r="CE461" s="260">
        <v>0</v>
      </c>
      <c r="CF461" s="263">
        <f t="shared" si="1717"/>
        <v>0</v>
      </c>
      <c r="CG461" s="263">
        <f t="shared" si="1718"/>
        <v>0</v>
      </c>
      <c r="CH461" s="260">
        <v>0</v>
      </c>
      <c r="CI461" s="69">
        <f t="shared" si="1719"/>
        <v>0</v>
      </c>
      <c r="CJ461" s="260">
        <v>819.9674790561337</v>
      </c>
      <c r="CK461" s="260">
        <v>180.39286132603689</v>
      </c>
      <c r="CL461" s="260">
        <v>65.458029440046531</v>
      </c>
      <c r="CM461" s="260">
        <v>30.838656198746289</v>
      </c>
      <c r="CN461" s="260">
        <v>392.4071985575012</v>
      </c>
      <c r="CO461" s="265">
        <f t="shared" si="1720"/>
        <v>27.562681626678884</v>
      </c>
      <c r="CP461" s="266">
        <f t="shared" si="1721"/>
        <v>125.12374414644194</v>
      </c>
      <c r="CQ461" s="260">
        <v>157.26365431858795</v>
      </c>
      <c r="CR461" s="265">
        <f t="shared" si="1722"/>
        <v>2.1552983824362477</v>
      </c>
      <c r="CS461" s="265">
        <f t="shared" si="1723"/>
        <v>92.086361840866459</v>
      </c>
      <c r="CT461" s="260">
        <v>80.774461386966323</v>
      </c>
      <c r="CU461" s="267">
        <f t="shared" si="1612"/>
        <v>2035.5164209023271</v>
      </c>
      <c r="CV461" s="260">
        <v>101.30299999999951</v>
      </c>
      <c r="CW461" s="260">
        <v>10.925113551577599</v>
      </c>
      <c r="CX461" s="68">
        <f t="shared" si="1724"/>
        <v>0.149728681224371</v>
      </c>
      <c r="CY461" s="68">
        <f t="shared" si="1725"/>
        <v>6.39724394058047</v>
      </c>
      <c r="CZ461" s="260">
        <v>5.6114056775788796</v>
      </c>
      <c r="DA461" s="69">
        <f t="shared" si="1726"/>
        <v>141.40742307498718</v>
      </c>
      <c r="DB461" s="260">
        <v>2.5959999999999992</v>
      </c>
      <c r="DC461" s="260">
        <v>0.27996796521223899</v>
      </c>
      <c r="DD461" s="68">
        <f t="shared" si="1727"/>
        <v>3.8369609632337353E-3</v>
      </c>
      <c r="DE461" s="68">
        <f t="shared" si="1728"/>
        <v>0.1639363619018874</v>
      </c>
      <c r="DF461" s="260">
        <v>0.143798398260612</v>
      </c>
      <c r="DG461" s="69">
        <f t="shared" si="1729"/>
        <v>3.62371963616742</v>
      </c>
      <c r="DH461" s="260">
        <v>392.97888223337378</v>
      </c>
      <c r="DI461" s="260">
        <v>86.45535409134223</v>
      </c>
      <c r="DJ461" s="260">
        <v>5.9562042687749974</v>
      </c>
      <c r="DK461" s="260">
        <v>286.0886262658961</v>
      </c>
      <c r="DL461" s="68">
        <f t="shared" si="1730"/>
        <v>20.09486510891654</v>
      </c>
      <c r="DM461" s="68">
        <f t="shared" si="1731"/>
        <v>91.22279154839616</v>
      </c>
      <c r="DN461" s="260">
        <v>83.199818244548695</v>
      </c>
      <c r="DO461" s="68">
        <f t="shared" si="1732"/>
        <v>1.1402535090415398</v>
      </c>
      <c r="DP461" s="68">
        <f t="shared" si="1733"/>
        <v>48.717986372368465</v>
      </c>
      <c r="DQ461" s="260">
        <v>42.7334627019575</v>
      </c>
      <c r="DR461" s="264">
        <f t="shared" si="1734"/>
        <v>1076.8948173670719</v>
      </c>
      <c r="DS461" s="260">
        <v>155.07</v>
      </c>
      <c r="DT461" s="260">
        <v>34.115400000000001</v>
      </c>
      <c r="DU461" s="260">
        <v>112.90115756284099</v>
      </c>
      <c r="DV461" s="68">
        <f t="shared" si="1735"/>
        <v>7.9301773072139508</v>
      </c>
      <c r="DW461" s="68">
        <f t="shared" si="1736"/>
        <v>35.999888902802603</v>
      </c>
      <c r="DX461" s="260">
        <v>2.92590278941667</v>
      </c>
      <c r="DY461" s="260">
        <v>1.8732952604166699</v>
      </c>
      <c r="DZ461" s="260">
        <v>0</v>
      </c>
      <c r="EA461" s="260">
        <v>33.096371552966403</v>
      </c>
      <c r="EB461" s="68">
        <f t="shared" si="1737"/>
        <v>0.45358577213340456</v>
      </c>
      <c r="EC461" s="68">
        <f t="shared" si="1738"/>
        <v>19.379712748325691</v>
      </c>
      <c r="ED461" s="267">
        <v>16.999106358281999</v>
      </c>
      <c r="EE461" s="69">
        <f t="shared" si="1739"/>
        <v>428.37748022870727</v>
      </c>
      <c r="EF461" s="260">
        <v>486.50909126984095</v>
      </c>
      <c r="EG461" s="260">
        <v>107.03200007936506</v>
      </c>
      <c r="EH461" s="260">
        <v>919.17857368062789</v>
      </c>
      <c r="EI461" s="260">
        <v>354.21061178313562</v>
      </c>
      <c r="EJ461" s="268">
        <f t="shared" si="1740"/>
        <v>24.879753371647446</v>
      </c>
      <c r="EK461" s="266">
        <f t="shared" si="1741"/>
        <v>112.94430409439418</v>
      </c>
      <c r="EL461" s="260">
        <v>201.34078227752252</v>
      </c>
      <c r="EM461" s="268">
        <f t="shared" si="1742"/>
        <v>2.7593754211134462</v>
      </c>
      <c r="EN461" s="268">
        <f t="shared" si="1743"/>
        <v>117.89590042573242</v>
      </c>
      <c r="EO461" s="269">
        <f t="shared" si="1744"/>
        <v>2068.2710590904917</v>
      </c>
      <c r="EP461" s="69">
        <f t="shared" si="1745"/>
        <v>2606.0215344540197</v>
      </c>
      <c r="EQ461" s="260">
        <v>137.80000000000001</v>
      </c>
      <c r="ER461" s="260">
        <v>30.315999999999999</v>
      </c>
      <c r="ES461" s="260">
        <v>100.32746186986201</v>
      </c>
      <c r="ET461" s="68">
        <f t="shared" si="1746"/>
        <v>7.047000921739107</v>
      </c>
      <c r="EU461" s="68">
        <f t="shared" si="1747"/>
        <v>31.990615146747938</v>
      </c>
      <c r="EV461" s="260">
        <v>10.5566107832333</v>
      </c>
      <c r="EW461" s="260">
        <v>30.089014882416699</v>
      </c>
      <c r="EX461" s="68">
        <f t="shared" si="1748"/>
        <v>0.41236994896352086</v>
      </c>
      <c r="EY461" s="68">
        <f t="shared" si="1749"/>
        <v>17.618743020458627</v>
      </c>
      <c r="EZ461" s="260">
        <v>15.454454376775599</v>
      </c>
      <c r="FA461" s="69">
        <f t="shared" si="1750"/>
        <v>389.45225029474506</v>
      </c>
      <c r="FB461" s="260">
        <v>0.83333333333333348</v>
      </c>
      <c r="FC461" s="260">
        <v>8.9871586162120806E-2</v>
      </c>
      <c r="FD461" s="68">
        <f t="shared" si="1751"/>
        <v>1.2316900883518657E-3</v>
      </c>
      <c r="FE461" s="68">
        <f t="shared" si="1752"/>
        <v>5.2624666763574489E-2</v>
      </c>
      <c r="FF461" s="260">
        <v>4.6160245974772703E-2</v>
      </c>
      <c r="FG461" s="69">
        <f t="shared" si="1753"/>
        <v>1.1632381985642724</v>
      </c>
      <c r="FH461" s="260">
        <v>573.46484066666596</v>
      </c>
      <c r="FI461" s="260">
        <v>61.8458338067054</v>
      </c>
      <c r="FJ461" s="68">
        <f t="shared" si="1754"/>
        <v>0.8475971523208975</v>
      </c>
      <c r="FK461" s="68">
        <f t="shared" si="1755"/>
        <v>36.214075368851574</v>
      </c>
      <c r="FL461" s="260">
        <v>31.765499999999999</v>
      </c>
      <c r="FM461" s="69">
        <f t="shared" si="1756"/>
        <v>800.49140936804554</v>
      </c>
      <c r="FN461" s="260">
        <v>0</v>
      </c>
      <c r="FO461" s="260">
        <v>0</v>
      </c>
      <c r="FP461" s="68">
        <f t="shared" si="1757"/>
        <v>0</v>
      </c>
      <c r="FQ461" s="68">
        <f t="shared" si="1758"/>
        <v>0</v>
      </c>
      <c r="FR461" s="260">
        <v>0</v>
      </c>
      <c r="FS461" s="264">
        <f t="shared" si="1759"/>
        <v>0</v>
      </c>
      <c r="FT461" s="270">
        <f t="shared" si="1613"/>
        <v>11078.395690122976</v>
      </c>
      <c r="FU461" s="271">
        <f t="shared" si="1614"/>
        <v>3536.5548680560933</v>
      </c>
      <c r="FV461" s="272">
        <f t="shared" si="1760"/>
        <v>1043.0472146805507</v>
      </c>
      <c r="FW461" s="272">
        <f t="shared" si="1615"/>
        <v>116.05405214274033</v>
      </c>
      <c r="FX461" s="272">
        <f t="shared" si="1616"/>
        <v>657.53450000000203</v>
      </c>
      <c r="FY461" s="272">
        <f t="shared" si="1617"/>
        <v>0</v>
      </c>
      <c r="FZ461" s="272">
        <f t="shared" si="1618"/>
        <v>0</v>
      </c>
      <c r="GA461" s="272">
        <f t="shared" si="1619"/>
        <v>101.30299999999951</v>
      </c>
      <c r="GB461" s="272">
        <f t="shared" si="1620"/>
        <v>2.5959999999999992</v>
      </c>
      <c r="GC461" s="272">
        <f t="shared" si="1621"/>
        <v>573.46484066666596</v>
      </c>
      <c r="GD461" s="272">
        <f t="shared" si="1622"/>
        <v>0</v>
      </c>
      <c r="GE461" s="272">
        <f t="shared" si="1623"/>
        <v>1905.9193877548457</v>
      </c>
      <c r="GF461" s="273">
        <f t="shared" si="1624"/>
        <v>741.42482673830841</v>
      </c>
      <c r="GG461" s="273">
        <f t="shared" si="1625"/>
        <v>133.87177779590036</v>
      </c>
      <c r="GH461" s="272">
        <f t="shared" si="1761"/>
        <v>855.907521231857</v>
      </c>
      <c r="GI461" s="274">
        <f t="shared" si="1762"/>
        <v>611.43968867862657</v>
      </c>
      <c r="GJ461" s="275">
        <f t="shared" si="1626"/>
        <v>11.7302125784826</v>
      </c>
      <c r="GK461" s="271">
        <f t="shared" si="1763"/>
        <v>8792.3813845327531</v>
      </c>
      <c r="GL461" s="276">
        <f t="shared" si="1764"/>
        <v>11078.400544511269</v>
      </c>
      <c r="GM461" s="272">
        <f t="shared" si="1765"/>
        <v>4889.4193834730277</v>
      </c>
      <c r="GN461" s="272">
        <f t="shared" si="1766"/>
        <v>261.6560425171233</v>
      </c>
      <c r="GO461" s="277">
        <f t="shared" si="1767"/>
        <v>0.55609728122967017</v>
      </c>
      <c r="GP461" s="278">
        <f t="shared" si="1768"/>
        <v>2.9759405452704699E-2</v>
      </c>
      <c r="GQ461" s="279">
        <f t="shared" si="1769"/>
        <v>1.0813537417465855</v>
      </c>
      <c r="GR461" s="280">
        <f t="shared" si="1770"/>
        <v>8792.3813845327531</v>
      </c>
      <c r="GS461" s="272">
        <f t="shared" si="1771"/>
        <v>4889.4193834730277</v>
      </c>
      <c r="GT461" s="272">
        <f t="shared" si="1627"/>
        <v>261.6560425171233</v>
      </c>
      <c r="GU461" s="73">
        <f t="shared" si="1772"/>
        <v>0.55609728122967017</v>
      </c>
      <c r="GV461" s="74">
        <f t="shared" si="1773"/>
        <v>2.9759405452704699E-2</v>
      </c>
      <c r="GW461" s="279">
        <f t="shared" si="1774"/>
        <v>1.0813537417465855</v>
      </c>
      <c r="GX461" s="280">
        <f t="shared" si="1775"/>
        <v>7286.9653791111041</v>
      </c>
      <c r="GY461" s="272">
        <f t="shared" si="1628"/>
        <v>4324.520834849196</v>
      </c>
      <c r="GZ461" s="272">
        <f t="shared" si="1629"/>
        <v>168.54399198080762</v>
      </c>
      <c r="HA461" s="73">
        <f t="shared" si="1776"/>
        <v>0.59345977507261327</v>
      </c>
      <c r="HB461" s="74">
        <f t="shared" si="1777"/>
        <v>2.3129517324723087E-2</v>
      </c>
      <c r="HC461" s="279">
        <f t="shared" si="1778"/>
        <v>1.0854838328396386</v>
      </c>
      <c r="HD461" s="280">
        <f t="shared" si="1779"/>
        <v>7959.4653802130442</v>
      </c>
      <c r="HE461" s="272">
        <f t="shared" si="1630"/>
        <v>4831.5009071528793</v>
      </c>
      <c r="HF461" s="272">
        <f t="shared" si="1631"/>
        <v>185.09751377358776</v>
      </c>
      <c r="HG461" s="73">
        <f t="shared" si="1780"/>
        <v>0.60701324477945762</v>
      </c>
      <c r="HH461" s="74">
        <f t="shared" si="1781"/>
        <v>2.3255018387759282E-2</v>
      </c>
      <c r="HI461" s="281">
        <f t="shared" si="1782"/>
        <v>1.087373774758438</v>
      </c>
      <c r="HJ461" s="72">
        <f t="shared" si="1632"/>
        <v>3.7660306763808333</v>
      </c>
      <c r="HK461" s="73">
        <f t="shared" si="1783"/>
        <v>3.7660306763808333</v>
      </c>
      <c r="HL461" s="73">
        <f t="shared" si="1633"/>
        <v>3.1330319867250487</v>
      </c>
      <c r="HM461" s="74">
        <f t="shared" si="1784"/>
        <v>3.4281632996809273</v>
      </c>
      <c r="HN461" s="75"/>
      <c r="HO461" s="75"/>
      <c r="HP461" s="76">
        <f t="shared" si="1785"/>
        <v>506.98007230368319</v>
      </c>
      <c r="HQ461" s="77">
        <f t="shared" si="1786"/>
        <v>576.94839208231451</v>
      </c>
      <c r="HR461" s="77">
        <f t="shared" si="1787"/>
        <v>16.553521792780156</v>
      </c>
      <c r="HS461" s="77">
        <f t="shared" si="1788"/>
        <v>19.116006966302525</v>
      </c>
      <c r="HT461" s="282">
        <f t="shared" si="1789"/>
        <v>672.5000011019398</v>
      </c>
      <c r="HU461" s="73">
        <f t="shared" si="1844"/>
        <v>0.75387371222744948</v>
      </c>
      <c r="HV461" s="74">
        <f t="shared" si="1845"/>
        <v>2.4614902253763591E-2</v>
      </c>
      <c r="HW461" s="279">
        <f t="shared" si="1876"/>
        <v>1.1078524978933928</v>
      </c>
      <c r="HX461" s="76">
        <f t="shared" si="1790"/>
        <v>957.54550510780177</v>
      </c>
      <c r="HY461" s="77">
        <f t="shared" si="1791"/>
        <v>1089.6963602677295</v>
      </c>
      <c r="HZ461" s="77">
        <f t="shared" si="1634"/>
        <v>41.007111789174061</v>
      </c>
      <c r="IA461" s="77">
        <f t="shared" si="1792"/>
        <v>47.35501269413821</v>
      </c>
      <c r="IB461" s="282">
        <f t="shared" si="1793"/>
        <v>1295.3040702522871</v>
      </c>
      <c r="IC461" s="73">
        <f t="shared" si="1846"/>
        <v>0.73924380158961445</v>
      </c>
      <c r="ID461" s="74">
        <f t="shared" si="1847"/>
        <v>3.1658289918896867E-2</v>
      </c>
      <c r="IE461" s="279">
        <f t="shared" si="1854"/>
        <v>1.1069237403368279</v>
      </c>
      <c r="IF461" s="76">
        <f t="shared" si="1635"/>
        <v>57.918476320148628</v>
      </c>
      <c r="IG461" s="77">
        <f t="shared" si="1794"/>
        <v>65.911805237092338</v>
      </c>
      <c r="IH461" s="77">
        <f t="shared" si="1636"/>
        <v>76.558528743535533</v>
      </c>
      <c r="II461" s="77">
        <f t="shared" si="1795"/>
        <v>88.409788993034837</v>
      </c>
      <c r="IJ461" s="282">
        <f t="shared" si="1796"/>
        <v>832.91600431970892</v>
      </c>
      <c r="IK461" s="73">
        <f t="shared" si="1637"/>
        <v>6.953699535099464E-2</v>
      </c>
      <c r="IL461" s="74">
        <f t="shared" si="1638"/>
        <v>9.1916265681634191E-2</v>
      </c>
      <c r="IM461" s="279">
        <f t="shared" si="1797"/>
        <v>1.0238254386559078</v>
      </c>
      <c r="IN461" s="76">
        <f t="shared" si="1639"/>
        <v>38.652588812050404</v>
      </c>
      <c r="IO461" s="77">
        <f t="shared" si="1798"/>
        <v>43.987032594001477</v>
      </c>
      <c r="IP461" s="77">
        <f t="shared" si="1640"/>
        <v>1.260468138406317</v>
      </c>
      <c r="IQ461" s="77">
        <f t="shared" si="1799"/>
        <v>1.455588606231615</v>
      </c>
      <c r="IR461" s="282">
        <f t="shared" si="1800"/>
        <v>52.809604166016449</v>
      </c>
      <c r="IS461" s="73">
        <f t="shared" si="1877"/>
        <v>0.73192347154390835</v>
      </c>
      <c r="IT461" s="74">
        <f t="shared" si="1878"/>
        <v>2.3868161072440719E-2</v>
      </c>
      <c r="IU461" s="279">
        <f t="shared" si="1879"/>
        <v>1.1047075496417884</v>
      </c>
      <c r="IV461" s="76">
        <f t="shared" si="1641"/>
        <v>0</v>
      </c>
      <c r="IW461" s="77">
        <f t="shared" si="1801"/>
        <v>0</v>
      </c>
      <c r="IX461" s="77">
        <f t="shared" si="1802"/>
        <v>0</v>
      </c>
      <c r="IY461" s="77">
        <f t="shared" si="1803"/>
        <v>0</v>
      </c>
      <c r="IZ461" s="282">
        <f t="shared" si="1804"/>
        <v>0</v>
      </c>
      <c r="JA461" s="283"/>
      <c r="JB461" s="284"/>
      <c r="JC461" s="285"/>
      <c r="JD461" s="76">
        <f t="shared" si="1642"/>
        <v>0</v>
      </c>
      <c r="JE461" s="77">
        <f t="shared" si="1805"/>
        <v>0</v>
      </c>
      <c r="JF461" s="77">
        <f t="shared" si="1643"/>
        <v>0</v>
      </c>
      <c r="JG461" s="77">
        <f t="shared" si="1806"/>
        <v>0</v>
      </c>
      <c r="JH461" s="282">
        <f t="shared" si="1807"/>
        <v>0</v>
      </c>
      <c r="JI461" s="283"/>
      <c r="JJ461" s="284"/>
      <c r="JK461" s="285"/>
      <c r="JL461" s="76">
        <f t="shared" si="1644"/>
        <v>1265.3566696866869</v>
      </c>
      <c r="JM461" s="77">
        <f t="shared" si="1808"/>
        <v>1439.9885436701466</v>
      </c>
      <c r="JN461" s="77">
        <f t="shared" si="1645"/>
        <v>60.556636207861423</v>
      </c>
      <c r="JO461" s="77">
        <f t="shared" si="1809"/>
        <v>69.930803492838379</v>
      </c>
      <c r="JP461" s="282">
        <f t="shared" si="1810"/>
        <v>1615.4892229383549</v>
      </c>
      <c r="JQ461" s="73">
        <f t="shared" si="1646"/>
        <v>0.78326531165907465</v>
      </c>
      <c r="JR461" s="74">
        <f t="shared" si="1647"/>
        <v>3.7485014042815554E-2</v>
      </c>
      <c r="JS461" s="279">
        <f t="shared" si="1848"/>
        <v>1.1139011258358966</v>
      </c>
      <c r="JT461" s="76">
        <f t="shared" si="1648"/>
        <v>7.8046376075081731</v>
      </c>
      <c r="JU461" s="77">
        <f t="shared" si="1811"/>
        <v>8.8817556437203766</v>
      </c>
      <c r="JV461" s="77">
        <f t="shared" si="1649"/>
        <v>0.149728681224371</v>
      </c>
      <c r="JW461" s="77">
        <f t="shared" si="1812"/>
        <v>0.17290668107790363</v>
      </c>
      <c r="JX461" s="282">
        <f t="shared" si="1813"/>
        <v>112.22811355157712</v>
      </c>
      <c r="JY461" s="73">
        <f t="shared" si="1855"/>
        <v>6.9542624931687586E-2</v>
      </c>
      <c r="JZ461" s="74">
        <f t="shared" si="1856"/>
        <v>1.3341459326549189E-3</v>
      </c>
      <c r="KA461" s="279">
        <f t="shared" si="1857"/>
        <v>1.0098041034571972</v>
      </c>
      <c r="KB461" s="76">
        <f t="shared" si="1650"/>
        <v>0.20000236152030262</v>
      </c>
      <c r="KC461" s="77">
        <f t="shared" si="1814"/>
        <v>0.22760468743371959</v>
      </c>
      <c r="KD461" s="77">
        <f t="shared" si="1651"/>
        <v>3.8369609632337353E-3</v>
      </c>
      <c r="KE461" s="77">
        <f t="shared" si="1815"/>
        <v>4.4309225203423182E-3</v>
      </c>
      <c r="KF461" s="282">
        <f t="shared" si="1816"/>
        <v>2.8759679652122379</v>
      </c>
      <c r="KG461" s="73">
        <f t="shared" si="1858"/>
        <v>6.9542624931687322E-2</v>
      </c>
      <c r="KH461" s="74">
        <f t="shared" si="1859"/>
        <v>1.3341459326549137E-3</v>
      </c>
      <c r="KI461" s="279">
        <f t="shared" si="1860"/>
        <v>1.0098041034571972</v>
      </c>
      <c r="KJ461" s="76">
        <f t="shared" si="1652"/>
        <v>650.16198538804883</v>
      </c>
      <c r="KK461" s="77">
        <f t="shared" si="1817"/>
        <v>739.89084099145339</v>
      </c>
      <c r="KL461" s="77">
        <f t="shared" si="1653"/>
        <v>21.235118617958079</v>
      </c>
      <c r="KM461" s="77">
        <f t="shared" si="1818"/>
        <v>24.522314980017992</v>
      </c>
      <c r="KN461" s="282">
        <f t="shared" si="1819"/>
        <v>854.67842648180317</v>
      </c>
      <c r="KO461" s="73">
        <f t="shared" si="1654"/>
        <v>0.76070948469399713</v>
      </c>
      <c r="KP461" s="74">
        <f t="shared" si="1655"/>
        <v>2.4845740760498992E-2</v>
      </c>
      <c r="KQ461" s="279">
        <f t="shared" si="1656"/>
        <v>1.1088316366523439</v>
      </c>
      <c r="KR461" s="76">
        <f t="shared" si="1657"/>
        <v>256.7485140143765</v>
      </c>
      <c r="KS461" s="77">
        <f t="shared" si="1820"/>
        <v>292.18237643350056</v>
      </c>
      <c r="KT461" s="77">
        <f t="shared" si="1658"/>
        <v>8.3837630793473554</v>
      </c>
      <c r="KU461" s="77">
        <f t="shared" si="1821"/>
        <v>9.6815696040303258</v>
      </c>
      <c r="KV461" s="282">
        <f t="shared" si="1822"/>
        <v>339.98212716564069</v>
      </c>
      <c r="KW461" s="73">
        <f t="shared" si="1861"/>
        <v>0.75518238607080534</v>
      </c>
      <c r="KX461" s="74">
        <f t="shared" si="1862"/>
        <v>2.4659422979793146E-2</v>
      </c>
      <c r="KY461" s="279">
        <f t="shared" si="1863"/>
        <v>1.1080399997789037</v>
      </c>
      <c r="KZ461" s="76">
        <f t="shared" si="1659"/>
        <v>875.16614086376046</v>
      </c>
      <c r="LA461" s="77">
        <f t="shared" si="1823"/>
        <v>995.94781996436802</v>
      </c>
      <c r="LB461" s="77">
        <f t="shared" si="1660"/>
        <v>27.639128792760893</v>
      </c>
      <c r="LC461" s="77">
        <f t="shared" si="1824"/>
        <v>31.917665929880279</v>
      </c>
      <c r="LD461" s="286">
        <f t="shared" si="1825"/>
        <v>2068.2710590904917</v>
      </c>
      <c r="LE461" s="73">
        <f t="shared" si="1661"/>
        <v>0.42313899670800831</v>
      </c>
      <c r="LF461" s="74">
        <f t="shared" si="1662"/>
        <v>1.3363397738067762E-2</v>
      </c>
      <c r="LG461" s="279">
        <f t="shared" si="1663"/>
        <v>1.060466066905525</v>
      </c>
      <c r="LH461" s="76">
        <f t="shared" si="1664"/>
        <v>228.63941696399201</v>
      </c>
      <c r="LI461" s="77">
        <f t="shared" si="1826"/>
        <v>260.19394289919251</v>
      </c>
      <c r="LJ461" s="77">
        <f t="shared" si="1665"/>
        <v>7.4593708707026281</v>
      </c>
      <c r="LK461" s="77">
        <f t="shared" si="1827"/>
        <v>8.6140814814873945</v>
      </c>
      <c r="LL461" s="282">
        <f t="shared" si="1828"/>
        <v>309.08908753551196</v>
      </c>
      <c r="LM461" s="73">
        <f t="shared" si="1849"/>
        <v>0.73972012013437094</v>
      </c>
      <c r="LN461" s="74">
        <f t="shared" si="1850"/>
        <v>2.4133400923918427E-2</v>
      </c>
      <c r="LO461" s="279">
        <f t="shared" si="1851"/>
        <v>1.105824624242767</v>
      </c>
      <c r="LP461" s="76">
        <f t="shared" si="1666"/>
        <v>6.4202093451560874E-2</v>
      </c>
      <c r="LQ461" s="77">
        <f t="shared" si="1829"/>
        <v>7.3062624368810794E-2</v>
      </c>
      <c r="LR461" s="77">
        <f t="shared" si="1667"/>
        <v>1.2316900883518657E-3</v>
      </c>
      <c r="LS461" s="77">
        <f t="shared" si="1830"/>
        <v>1.4223557140287345E-3</v>
      </c>
      <c r="LT461" s="282">
        <f t="shared" si="1831"/>
        <v>0.92320491949545436</v>
      </c>
      <c r="LU461" s="73">
        <f t="shared" si="1870"/>
        <v>6.9542624931687211E-2</v>
      </c>
      <c r="LV461" s="74">
        <f t="shared" si="1871"/>
        <v>1.3341459326549118E-3</v>
      </c>
      <c r="LW461" s="279">
        <f t="shared" si="1872"/>
        <v>1.0098041034571972</v>
      </c>
      <c r="LX461" s="76">
        <f t="shared" si="1668"/>
        <v>44.18117194999892</v>
      </c>
      <c r="LY461" s="77">
        <f t="shared" si="1832"/>
        <v>50.278615490818268</v>
      </c>
      <c r="LZ461" s="77">
        <f t="shared" si="1669"/>
        <v>0.8475971523208975</v>
      </c>
      <c r="MA461" s="77">
        <f t="shared" si="1833"/>
        <v>0.97880519150017242</v>
      </c>
      <c r="MB461" s="286">
        <f t="shared" si="1834"/>
        <v>635.31064235559177</v>
      </c>
      <c r="MC461" s="73">
        <f t="shared" si="1864"/>
        <v>6.9542628447376353E-2</v>
      </c>
      <c r="MD461" s="74">
        <f t="shared" si="1865"/>
        <v>1.3341460001019252E-3</v>
      </c>
      <c r="ME461" s="279">
        <f t="shared" si="1866"/>
        <v>1.009804103952838</v>
      </c>
      <c r="MF461" s="76">
        <f t="shared" si="1670"/>
        <v>0</v>
      </c>
      <c r="MG461" s="77">
        <f t="shared" si="1835"/>
        <v>0</v>
      </c>
      <c r="MH461" s="77">
        <f t="shared" si="1671"/>
        <v>0</v>
      </c>
      <c r="MI461" s="77">
        <f t="shared" si="1836"/>
        <v>0</v>
      </c>
      <c r="MJ461" s="286">
        <f t="shared" si="1837"/>
        <v>0</v>
      </c>
      <c r="MK461" s="73"/>
      <c r="ML461" s="74"/>
      <c r="MM461" s="279"/>
      <c r="MN461" s="287">
        <f t="shared" si="1838"/>
        <v>1.0813514705503386</v>
      </c>
      <c r="MO461" s="288">
        <f t="shared" si="1838"/>
        <v>1.0813514705503386</v>
      </c>
      <c r="MP461" s="288">
        <f t="shared" si="1838"/>
        <v>1.0854826131346065</v>
      </c>
      <c r="MQ461" s="289">
        <f t="shared" si="1672"/>
        <v>1.087372846045997</v>
      </c>
      <c r="MR461" s="290">
        <f t="shared" si="1839"/>
        <v>3.7660227664856643</v>
      </c>
      <c r="MS461" s="291">
        <f t="shared" si="1873"/>
        <v>3.7660227664856643</v>
      </c>
      <c r="MT461" s="291">
        <f t="shared" si="1673"/>
        <v>3.1330284662904146</v>
      </c>
      <c r="MU461" s="292">
        <f t="shared" si="1874"/>
        <v>3.4281603717292146</v>
      </c>
      <c r="MV461" s="359">
        <f t="shared" si="1674"/>
        <v>0.29513190543879986</v>
      </c>
      <c r="MW461" s="360">
        <f t="shared" si="1675"/>
        <v>0.56796257116682647</v>
      </c>
      <c r="MX461" s="360">
        <f t="shared" si="1676"/>
        <v>0.33786239475644958</v>
      </c>
      <c r="MY461" s="360">
        <f t="shared" si="1677"/>
        <v>2.3088387787513376E-2</v>
      </c>
      <c r="MZ461" s="360">
        <f t="shared" si="1678"/>
        <v>0</v>
      </c>
      <c r="NA461" s="360">
        <f t="shared" si="1679"/>
        <v>0</v>
      </c>
      <c r="NB461" s="360">
        <f t="shared" si="1680"/>
        <v>0.71278533042239023</v>
      </c>
      <c r="NC461" s="360">
        <f t="shared" si="1681"/>
        <v>4.4835302193499557E-2</v>
      </c>
      <c r="ND461" s="360">
        <f t="shared" si="1682"/>
        <v>1.110784513802917E-3</v>
      </c>
      <c r="NE461" s="360">
        <f t="shared" si="1683"/>
        <v>0.37533950900681839</v>
      </c>
      <c r="NF461" s="360">
        <f t="shared" si="1684"/>
        <v>0.14914218397024043</v>
      </c>
      <c r="NG461" s="360">
        <f t="shared" si="1685"/>
        <v>0.86883984861569674</v>
      </c>
      <c r="NH461" s="360">
        <f t="shared" si="1686"/>
        <v>0.13535293400731466</v>
      </c>
      <c r="NI461" s="360">
        <f t="shared" si="1687"/>
        <v>4.0392164138287889E-4</v>
      </c>
      <c r="NJ461" s="360">
        <f t="shared" si="1688"/>
        <v>0.2541676929649293</v>
      </c>
      <c r="NK461" s="361">
        <f t="shared" si="1689"/>
        <v>0</v>
      </c>
      <c r="NL461" s="145">
        <f t="shared" si="1840"/>
        <v>3.7660227664856643</v>
      </c>
      <c r="NM461" s="56">
        <f t="shared" si="1875"/>
        <v>3.7660227664856643</v>
      </c>
      <c r="NN461" s="56">
        <f t="shared" si="1841"/>
        <v>3.1330284662904146</v>
      </c>
      <c r="NO461" s="58">
        <f t="shared" si="1867"/>
        <v>3.4281603717292146</v>
      </c>
      <c r="NP461" s="55">
        <f t="shared" si="1690"/>
        <v>1.0813514705503386</v>
      </c>
      <c r="NQ461" s="56">
        <f t="shared" si="1868"/>
        <v>1.0813514705503386</v>
      </c>
      <c r="NR461" s="56">
        <f t="shared" si="1691"/>
        <v>1.0854826131346065</v>
      </c>
      <c r="NS461" s="61">
        <f t="shared" si="1869"/>
        <v>1.087372846045997</v>
      </c>
      <c r="NT461" s="41"/>
      <c r="NU461" s="86">
        <f t="shared" si="1852"/>
        <v>0</v>
      </c>
      <c r="NV461" s="86">
        <f t="shared" si="1852"/>
        <v>0</v>
      </c>
      <c r="NW461" s="86">
        <f t="shared" si="1852"/>
        <v>0</v>
      </c>
      <c r="NX461" s="86">
        <f t="shared" si="1842"/>
        <v>0</v>
      </c>
      <c r="NY461" s="87">
        <f t="shared" si="1853"/>
        <v>0</v>
      </c>
      <c r="NZ461" s="87">
        <f t="shared" si="1853"/>
        <v>0</v>
      </c>
      <c r="OA461" s="87">
        <f t="shared" si="1853"/>
        <v>0</v>
      </c>
      <c r="OB461" s="87">
        <f t="shared" si="1843"/>
        <v>0</v>
      </c>
      <c r="OC461" s="26"/>
    </row>
    <row r="462" spans="1:393" thickBot="1" x14ac:dyDescent="0.35">
      <c r="A462" s="136" t="s">
        <v>1022</v>
      </c>
      <c r="B462" s="137" t="s">
        <v>1023</v>
      </c>
      <c r="C462" s="133" t="s">
        <v>100</v>
      </c>
      <c r="D462" s="64">
        <f>VLOOKUP(B462,[1]УсіТ_1!$A$10:$G$556,6,FALSE)</f>
        <v>1779.26</v>
      </c>
      <c r="E462" s="64">
        <f>VLOOKUP(B462,[1]УсіТ_1!$A$10:$G$556,7,FALSE)</f>
        <v>59.5</v>
      </c>
      <c r="F462" s="38">
        <v>62.3</v>
      </c>
      <c r="G462" s="38"/>
      <c r="H462" s="39"/>
      <c r="I462" s="256">
        <v>3.3692000000000002</v>
      </c>
      <c r="J462" s="62">
        <v>3.3692000000000002</v>
      </c>
      <c r="K462" s="257">
        <f t="shared" si="1692"/>
        <v>2.7709999999999999</v>
      </c>
      <c r="L462" s="293">
        <f t="shared" si="1693"/>
        <v>3.0034000000000001</v>
      </c>
      <c r="M462" s="63">
        <v>0.2324</v>
      </c>
      <c r="N462" s="63">
        <v>0.48420000000000002</v>
      </c>
      <c r="O462" s="63">
        <v>0.36580000000000001</v>
      </c>
      <c r="P462" s="63">
        <v>2.1600000000000001E-2</v>
      </c>
      <c r="Q462" s="63">
        <v>0</v>
      </c>
      <c r="R462" s="63">
        <v>0</v>
      </c>
      <c r="S462" s="63">
        <v>0.63639999999999997</v>
      </c>
      <c r="T462" s="63">
        <v>5.1400000000000001E-2</v>
      </c>
      <c r="U462" s="63">
        <v>1.2999999999999999E-3</v>
      </c>
      <c r="V462" s="63">
        <v>0.31659999999999999</v>
      </c>
      <c r="W462" s="63">
        <v>9.7299999999999998E-2</v>
      </c>
      <c r="X462" s="63">
        <v>0.76380000000000003</v>
      </c>
      <c r="Y462" s="63">
        <v>0.14860000000000001</v>
      </c>
      <c r="Z462" s="63">
        <v>5.9999999999999995E-4</v>
      </c>
      <c r="AA462" s="63">
        <v>0.2492</v>
      </c>
      <c r="AB462" s="259">
        <v>0</v>
      </c>
      <c r="AC462" s="144">
        <v>149.41999999999999</v>
      </c>
      <c r="AD462" s="70">
        <v>32.872399999999999</v>
      </c>
      <c r="AE462" s="70">
        <v>108.787586013024</v>
      </c>
      <c r="AF462" s="68">
        <f t="shared" si="1694"/>
        <v>7.6412400415548056</v>
      </c>
      <c r="AG462" s="68">
        <f t="shared" si="1695"/>
        <v>34.688227251284857</v>
      </c>
      <c r="AH462" s="71">
        <v>5.1646346787916704</v>
      </c>
      <c r="AI462" s="71">
        <v>31.9487687442832</v>
      </c>
      <c r="AJ462" s="68">
        <f t="shared" si="1696"/>
        <v>0.43785787564040124</v>
      </c>
      <c r="AK462" s="68">
        <f t="shared" si="1697"/>
        <v>18.707729333290004</v>
      </c>
      <c r="AL462" s="71">
        <v>16.409669471805</v>
      </c>
      <c r="AM462" s="69">
        <f t="shared" si="1698"/>
        <v>413.52367068948462</v>
      </c>
      <c r="AN462" s="260">
        <v>303.45</v>
      </c>
      <c r="AO462" s="71">
        <v>66.759</v>
      </c>
      <c r="AP462" s="71">
        <v>220.931555184394</v>
      </c>
      <c r="AQ462" s="68">
        <f t="shared" si="1699"/>
        <v>15.518232436151834</v>
      </c>
      <c r="AR462" s="68">
        <f t="shared" si="1700"/>
        <v>70.446677549206228</v>
      </c>
      <c r="AS462" s="71">
        <v>26.000494690091699</v>
      </c>
      <c r="AT462" s="261">
        <f t="shared" ref="AT462:AT525" si="1880">$AT$558/$AS$558*AS462</f>
        <v>5.6389216706762806</v>
      </c>
      <c r="AU462" s="71">
        <v>66.556134045571895</v>
      </c>
      <c r="AV462" s="68">
        <f t="shared" si="1701"/>
        <v>0.91215181709456283</v>
      </c>
      <c r="AW462" s="68">
        <f t="shared" si="1702"/>
        <v>38.972210514920803</v>
      </c>
      <c r="AX462" s="71">
        <v>34.184859196002897</v>
      </c>
      <c r="AY462" s="69">
        <f t="shared" si="1703"/>
        <v>861.4584517392725</v>
      </c>
      <c r="AZ462" s="260">
        <v>80</v>
      </c>
      <c r="BA462" s="260">
        <v>407.77333333333399</v>
      </c>
      <c r="BB462" s="260">
        <v>42.5249333333335</v>
      </c>
      <c r="BC462" s="262">
        <f t="shared" si="1704"/>
        <v>34.019946666666804</v>
      </c>
      <c r="BD462" s="262">
        <f t="shared" ref="BD462:BD524" si="1881">BB462-BC462</f>
        <v>8.5049866666666958</v>
      </c>
      <c r="BE462" s="260">
        <v>15.961413333333301</v>
      </c>
      <c r="BF462" s="262">
        <f t="shared" si="1705"/>
        <v>12.769130666666641</v>
      </c>
      <c r="BG462" s="262">
        <f t="shared" ref="BG462:BG524" si="1882">BE462-BF462</f>
        <v>3.1922826666666602</v>
      </c>
      <c r="BH462" s="260">
        <v>50.279462021063623</v>
      </c>
      <c r="BI462" s="263">
        <f t="shared" si="1706"/>
        <v>29.441340104281888</v>
      </c>
      <c r="BJ462" s="68">
        <f t="shared" si="1707"/>
        <v>0.68908002699867699</v>
      </c>
      <c r="BK462" s="260">
        <v>25.824767768512704</v>
      </c>
      <c r="BL462" s="69">
        <f t="shared" si="1708"/>
        <v>650.83669174749264</v>
      </c>
      <c r="BM462" s="260">
        <v>13.43</v>
      </c>
      <c r="BN462" s="260">
        <v>2.9546000000000001</v>
      </c>
      <c r="BO462" s="260">
        <v>9.7779231706258596</v>
      </c>
      <c r="BP462" s="68">
        <f t="shared" si="1709"/>
        <v>0.68680132350476031</v>
      </c>
      <c r="BQ462" s="68">
        <f t="shared" si="1710"/>
        <v>3.1178081380321028</v>
      </c>
      <c r="BR462" s="260">
        <v>1.4171648725916699</v>
      </c>
      <c r="BS462" s="260">
        <v>2.97435637236052</v>
      </c>
      <c r="BT462" s="68">
        <f t="shared" si="1711"/>
        <v>4.0763554083200926E-2</v>
      </c>
      <c r="BU462" s="68">
        <f t="shared" si="1712"/>
        <v>1.741646271261192</v>
      </c>
      <c r="BV462" s="260">
        <v>1.5277022207788999</v>
      </c>
      <c r="BW462" s="69">
        <f t="shared" si="1713"/>
        <v>38.498095963628344</v>
      </c>
      <c r="BX462" s="260">
        <v>0</v>
      </c>
      <c r="BY462" s="260">
        <v>0</v>
      </c>
      <c r="BZ462" s="263">
        <f t="shared" si="1714"/>
        <v>0</v>
      </c>
      <c r="CA462" s="263">
        <f t="shared" si="1715"/>
        <v>0</v>
      </c>
      <c r="CB462" s="260">
        <v>0</v>
      </c>
      <c r="CC462" s="264">
        <f t="shared" si="1716"/>
        <v>0</v>
      </c>
      <c r="CD462" s="260">
        <v>0</v>
      </c>
      <c r="CE462" s="260">
        <v>0</v>
      </c>
      <c r="CF462" s="263">
        <f t="shared" si="1717"/>
        <v>0</v>
      </c>
      <c r="CG462" s="263">
        <f t="shared" si="1718"/>
        <v>0</v>
      </c>
      <c r="CH462" s="260">
        <v>0</v>
      </c>
      <c r="CI462" s="69">
        <f t="shared" si="1719"/>
        <v>0</v>
      </c>
      <c r="CJ462" s="260">
        <v>456.07624609702486</v>
      </c>
      <c r="CK462" s="260">
        <v>100.33678305425187</v>
      </c>
      <c r="CL462" s="260">
        <v>37.201182788405362</v>
      </c>
      <c r="CM462" s="260">
        <v>17.250373311173707</v>
      </c>
      <c r="CN462" s="260">
        <v>217.61485667064295</v>
      </c>
      <c r="CO462" s="265">
        <f t="shared" si="1720"/>
        <v>15.28526753254596</v>
      </c>
      <c r="CP462" s="266">
        <f t="shared" si="1721"/>
        <v>69.389108427714547</v>
      </c>
      <c r="CQ462" s="260">
        <v>87.487732068301938</v>
      </c>
      <c r="CR462" s="265">
        <f t="shared" si="1722"/>
        <v>1.1990193679960781</v>
      </c>
      <c r="CS462" s="265">
        <f t="shared" si="1723"/>
        <v>51.228791463522477</v>
      </c>
      <c r="CT462" s="260">
        <v>44.935840174922419</v>
      </c>
      <c r="CU462" s="267">
        <f t="shared" ref="CU462:CU524" si="1883">(CJ462+CK462+CL462+CN462+CQ462+CT462)*1.2</f>
        <v>1132.3831690242594</v>
      </c>
      <c r="CV462" s="260">
        <v>65.417699999999996</v>
      </c>
      <c r="CW462" s="260">
        <v>7.0550309544933301</v>
      </c>
      <c r="CX462" s="68">
        <f t="shared" si="1724"/>
        <v>9.6689199231331097E-2</v>
      </c>
      <c r="CY462" s="68">
        <f t="shared" si="1725"/>
        <v>4.1311015955273875</v>
      </c>
      <c r="CZ462" s="260">
        <v>3.6236365477246699</v>
      </c>
      <c r="DA462" s="69">
        <f t="shared" si="1726"/>
        <v>91.315641002661593</v>
      </c>
      <c r="DB462" s="260">
        <v>1.6764000000000043</v>
      </c>
      <c r="DC462" s="260">
        <v>0.18079287245061501</v>
      </c>
      <c r="DD462" s="68">
        <f t="shared" si="1727"/>
        <v>2.4777663169356788E-3</v>
      </c>
      <c r="DE462" s="68">
        <f t="shared" si="1728"/>
        <v>0.10586398963494742</v>
      </c>
      <c r="DF462" s="260">
        <v>9.2859643622530796E-2</v>
      </c>
      <c r="DG462" s="69">
        <f t="shared" si="1729"/>
        <v>2.34006301928778</v>
      </c>
      <c r="DH462" s="260">
        <v>205.53529061461344</v>
      </c>
      <c r="DI462" s="260">
        <v>45.217763935214961</v>
      </c>
      <c r="DJ462" s="260">
        <v>3.1136795481083319</v>
      </c>
      <c r="DK462" s="260">
        <v>149.62969156743858</v>
      </c>
      <c r="DL462" s="68">
        <f t="shared" si="1730"/>
        <v>10.509989535696885</v>
      </c>
      <c r="DM462" s="68">
        <f t="shared" si="1731"/>
        <v>47.7112227125766</v>
      </c>
      <c r="DN462" s="260">
        <v>43.5153190780687</v>
      </c>
      <c r="DO462" s="68">
        <f t="shared" si="1732"/>
        <v>0.59637744796493153</v>
      </c>
      <c r="DP462" s="68">
        <f t="shared" si="1733"/>
        <v>25.480569147439439</v>
      </c>
      <c r="DQ462" s="260">
        <v>22.350532777855801</v>
      </c>
      <c r="DR462" s="264">
        <f t="shared" si="1734"/>
        <v>563.23473302555976</v>
      </c>
      <c r="DS462" s="260">
        <v>62.81</v>
      </c>
      <c r="DT462" s="260">
        <v>13.818199999999999</v>
      </c>
      <c r="DU462" s="260">
        <v>45.729810450261397</v>
      </c>
      <c r="DV462" s="68">
        <f t="shared" si="1735"/>
        <v>3.2120618860263606</v>
      </c>
      <c r="DW462" s="68">
        <f t="shared" si="1736"/>
        <v>14.581498819791248</v>
      </c>
      <c r="DX462" s="260">
        <v>1.19688934483333</v>
      </c>
      <c r="DY462" s="260">
        <v>0.56648448674999996</v>
      </c>
      <c r="DZ462" s="260">
        <v>0</v>
      </c>
      <c r="EA462" s="260">
        <v>13.3859828184571</v>
      </c>
      <c r="EB462" s="68">
        <f t="shared" si="1737"/>
        <v>0.18345489452695454</v>
      </c>
      <c r="EC462" s="68">
        <f t="shared" si="1738"/>
        <v>7.8382157832788284</v>
      </c>
      <c r="ED462" s="267">
        <v>6.8753683550151097</v>
      </c>
      <c r="EE462" s="69">
        <f t="shared" si="1739"/>
        <v>173.25928254638029</v>
      </c>
      <c r="EF462" s="260">
        <v>250.79630000000006</v>
      </c>
      <c r="EG462" s="260">
        <v>55.175186000000032</v>
      </c>
      <c r="EH462" s="260">
        <v>485.00425344109703</v>
      </c>
      <c r="EI462" s="260">
        <v>182.59619902287679</v>
      </c>
      <c r="EJ462" s="268">
        <f t="shared" si="1740"/>
        <v>12.825557019366865</v>
      </c>
      <c r="EK462" s="266">
        <f t="shared" si="1741"/>
        <v>58.222989212832537</v>
      </c>
      <c r="EL462" s="260">
        <v>104.9957452232258</v>
      </c>
      <c r="EM462" s="268">
        <f t="shared" si="1742"/>
        <v>1.4389666882843095</v>
      </c>
      <c r="EN462" s="268">
        <f t="shared" si="1743"/>
        <v>61.480678598440761</v>
      </c>
      <c r="EO462" s="269">
        <f t="shared" si="1744"/>
        <v>1078.5676836871999</v>
      </c>
      <c r="EP462" s="69">
        <f t="shared" si="1745"/>
        <v>1358.9952814458718</v>
      </c>
      <c r="EQ462" s="260">
        <v>93.52</v>
      </c>
      <c r="ER462" s="260">
        <v>20.574400000000001</v>
      </c>
      <c r="ES462" s="260">
        <v>68.088709971476604</v>
      </c>
      <c r="ET462" s="68">
        <f t="shared" si="1746"/>
        <v>4.7825509883965163</v>
      </c>
      <c r="EU462" s="68">
        <f t="shared" si="1747"/>
        <v>21.710902238924973</v>
      </c>
      <c r="EV462" s="260">
        <v>7.2160043942999996</v>
      </c>
      <c r="EW462" s="260">
        <v>20.425918590904001</v>
      </c>
      <c r="EX462" s="68">
        <f t="shared" si="1748"/>
        <v>0.27993721428833934</v>
      </c>
      <c r="EY462" s="68">
        <f t="shared" si="1749"/>
        <v>11.960478334578202</v>
      </c>
      <c r="EZ462" s="260">
        <v>10.491251647834</v>
      </c>
      <c r="FA462" s="69">
        <f t="shared" si="1750"/>
        <v>264.37954152541749</v>
      </c>
      <c r="FB462" s="260">
        <v>0.83333333333333348</v>
      </c>
      <c r="FC462" s="260">
        <v>8.9871586162120806E-2</v>
      </c>
      <c r="FD462" s="68">
        <f t="shared" si="1751"/>
        <v>1.2316900883518657E-3</v>
      </c>
      <c r="FE462" s="68">
        <f t="shared" si="1752"/>
        <v>5.2624666763574489E-2</v>
      </c>
      <c r="FF462" s="260">
        <v>4.6160245974772703E-2</v>
      </c>
      <c r="FG462" s="69">
        <f t="shared" si="1753"/>
        <v>1.1632381985642724</v>
      </c>
      <c r="FH462" s="260">
        <v>317.643274666666</v>
      </c>
      <c r="FI462" s="260">
        <v>34.256525913628202</v>
      </c>
      <c r="FJ462" s="68">
        <f t="shared" si="1754"/>
        <v>0.46948568764627452</v>
      </c>
      <c r="FK462" s="68">
        <f t="shared" si="1755"/>
        <v>20.05904577482865</v>
      </c>
      <c r="FL462" s="260">
        <v>17.594999999999999</v>
      </c>
      <c r="FM462" s="69">
        <f t="shared" si="1756"/>
        <v>443.39376069635301</v>
      </c>
      <c r="FN462" s="260">
        <v>0</v>
      </c>
      <c r="FO462" s="260">
        <v>0</v>
      </c>
      <c r="FP462" s="68">
        <f t="shared" si="1757"/>
        <v>0</v>
      </c>
      <c r="FQ462" s="68">
        <f t="shared" si="1758"/>
        <v>0</v>
      </c>
      <c r="FR462" s="260">
        <v>0</v>
      </c>
      <c r="FS462" s="264">
        <f t="shared" si="1759"/>
        <v>0</v>
      </c>
      <c r="FT462" s="270">
        <f t="shared" ref="FT462:FT524" si="1884">AM462+AY462+BL462+BW462+CC462+CI462+CU462+DA462+DG462+DR462+EE462+EP462+FA462+FG462+FM462+FS462</f>
        <v>5994.7816206242333</v>
      </c>
      <c r="FU462" s="271">
        <f t="shared" ref="FU462:FU524" si="1885">AC462+AD462+AN462+AO462+BM462+BN462+CJ462+CK462+DH462+DI462+DS462+DT462+EF462+EG462+EQ462+ER462</f>
        <v>1872.7461697011047</v>
      </c>
      <c r="FV462" s="272">
        <f t="shared" si="1760"/>
        <v>556.52209592978579</v>
      </c>
      <c r="FW462" s="272">
        <f t="shared" ref="FW462:FW524" si="1886">AT462+BC462+BF462+CM462</f>
        <v>69.678372315183438</v>
      </c>
      <c r="FX462" s="272">
        <f t="shared" ref="FX462:FX524" si="1887">BA462</f>
        <v>407.77333333333399</v>
      </c>
      <c r="FY462" s="272">
        <f t="shared" ref="FY462:FY524" si="1888">BX462</f>
        <v>0</v>
      </c>
      <c r="FZ462" s="272">
        <f t="shared" ref="FZ462:FZ524" si="1889">CD462</f>
        <v>0</v>
      </c>
      <c r="GA462" s="272">
        <f t="shared" ref="GA462:GA524" si="1890">CV462</f>
        <v>65.417699999999996</v>
      </c>
      <c r="GB462" s="272">
        <f t="shared" ref="GB462:GB524" si="1891">DB462</f>
        <v>1.6764000000000043</v>
      </c>
      <c r="GC462" s="272">
        <f t="shared" ref="GC462:GC524" si="1892">FH462</f>
        <v>317.643274666666</v>
      </c>
      <c r="GD462" s="272">
        <f t="shared" ref="GD462:GD524" si="1893">FN462</f>
        <v>0</v>
      </c>
      <c r="GE462" s="272">
        <f t="shared" ref="GE462:GE524" si="1894">AE462+AP462+BO462+CN462+DK462+DU462+EI462+ES462</f>
        <v>1003.1563320507404</v>
      </c>
      <c r="GF462" s="273">
        <f t="shared" ref="GF462:GF524" si="1895">(AG462+AR462+BQ462+CP462+DM462+DW462+EK462+EU462)*1.22</f>
        <v>390.23948990744299</v>
      </c>
      <c r="GG462" s="273">
        <f t="shared" ref="GG462:GG524" si="1896">AF462+AQ462+BP462+CO462+DL462+DV462+EJ462+ET462</f>
        <v>70.461700763243996</v>
      </c>
      <c r="GH462" s="272">
        <f t="shared" si="1761"/>
        <v>463.15164028897101</v>
      </c>
      <c r="GI462" s="274">
        <f t="shared" si="1762"/>
        <v>330.86436060487711</v>
      </c>
      <c r="GJ462" s="275">
        <f t="shared" ref="GJ462:GJ524" si="1897">AJ462+AV462+BJ462+BT462+CA462+CG462+CR462+CX462+DD462+DO462+EB462+EM462+EX462+FD462+FJ462+FP462</f>
        <v>6.3474932301603477</v>
      </c>
      <c r="GK462" s="271">
        <f t="shared" si="1763"/>
        <v>4757.7653182857857</v>
      </c>
      <c r="GL462" s="276">
        <f t="shared" si="1764"/>
        <v>5994.7843010400893</v>
      </c>
      <c r="GM462" s="272">
        <f t="shared" si="1765"/>
        <v>2593.8500202134251</v>
      </c>
      <c r="GN462" s="272">
        <f t="shared" si="1766"/>
        <v>146.48756630858779</v>
      </c>
      <c r="GO462" s="277">
        <f t="shared" si="1767"/>
        <v>0.54518242214350843</v>
      </c>
      <c r="GP462" s="278">
        <f t="shared" si="1768"/>
        <v>3.0789153417379356E-2</v>
      </c>
      <c r="GQ462" s="279">
        <f t="shared" si="1769"/>
        <v>1.080006787029036</v>
      </c>
      <c r="GR462" s="280">
        <f t="shared" si="1770"/>
        <v>4757.7653182857857</v>
      </c>
      <c r="GS462" s="272">
        <f t="shared" si="1771"/>
        <v>2593.8500202134251</v>
      </c>
      <c r="GT462" s="272">
        <f t="shared" ref="GT462:GT524" si="1898">GN462-CA462-CG462-FP462</f>
        <v>146.48756630858779</v>
      </c>
      <c r="GU462" s="73">
        <f t="shared" si="1772"/>
        <v>0.54518242214350843</v>
      </c>
      <c r="GV462" s="74">
        <f t="shared" si="1773"/>
        <v>3.0789153417379356E-2</v>
      </c>
      <c r="GW462" s="279">
        <f t="shared" si="1774"/>
        <v>1.080006787029036</v>
      </c>
      <c r="GX462" s="280">
        <f t="shared" si="1775"/>
        <v>3913.0348719072322</v>
      </c>
      <c r="GY462" s="272">
        <f t="shared" ref="GY462:GY524" si="1899">GS462-AC462-AD462-AG462*1.22-AK462*1.22-BI462*1.22</f>
        <v>2310.4961182530192</v>
      </c>
      <c r="GZ462" s="272">
        <f t="shared" ref="GZ462:GZ524" si="1900">GT462-AF462-AJ462-BC462-BF462-BJ462</f>
        <v>90.930311031060469</v>
      </c>
      <c r="HA462" s="73">
        <f t="shared" si="1776"/>
        <v>0.59046141777082406</v>
      </c>
      <c r="HB462" s="74">
        <f t="shared" si="1777"/>
        <v>2.3237797261627929E-2</v>
      </c>
      <c r="HC462" s="279">
        <f t="shared" si="1778"/>
        <v>1.0850867912826514</v>
      </c>
      <c r="HD462" s="280">
        <f t="shared" si="1779"/>
        <v>4241.2282613433308</v>
      </c>
      <c r="HE462" s="272">
        <f t="shared" ref="HE462:HE524" si="1901">GY462+AC462+AD462+AG462*1.22+AK462*1.22</f>
        <v>2557.931585286201</v>
      </c>
      <c r="HF462" s="272">
        <f t="shared" ref="HF462:HF524" si="1902">GZ462+AF462+AJ462</f>
        <v>99.009408948255683</v>
      </c>
      <c r="HG462" s="73">
        <f t="shared" si="1780"/>
        <v>0.60311103946006983</v>
      </c>
      <c r="HH462" s="74">
        <f t="shared" si="1781"/>
        <v>2.3344513156878823E-2</v>
      </c>
      <c r="HI462" s="281">
        <f t="shared" si="1782"/>
        <v>1.086849085192569</v>
      </c>
      <c r="HJ462" s="72">
        <f t="shared" ref="HJ462:HJ524" si="1903">I462*GW462</f>
        <v>3.638758866858228</v>
      </c>
      <c r="HK462" s="73">
        <f t="shared" si="1783"/>
        <v>3.638758866858228</v>
      </c>
      <c r="HL462" s="73">
        <f t="shared" ref="HL462:HL524" si="1904">K462*HC462</f>
        <v>3.006775498644227</v>
      </c>
      <c r="HM462" s="74">
        <f t="shared" si="1784"/>
        <v>3.2642425424673616</v>
      </c>
      <c r="HN462" s="75"/>
      <c r="HO462" s="75"/>
      <c r="HP462" s="76">
        <f t="shared" si="1785"/>
        <v>247.43546703318134</v>
      </c>
      <c r="HQ462" s="77">
        <f t="shared" si="1786"/>
        <v>281.58403583843068</v>
      </c>
      <c r="HR462" s="77">
        <f t="shared" si="1787"/>
        <v>8.079097917195206</v>
      </c>
      <c r="HS462" s="77">
        <f t="shared" si="1788"/>
        <v>9.3297422747770238</v>
      </c>
      <c r="HT462" s="282">
        <f t="shared" si="1789"/>
        <v>328.19338943609887</v>
      </c>
      <c r="HU462" s="73">
        <f t="shared" si="1844"/>
        <v>0.75393190416883282</v>
      </c>
      <c r="HV462" s="74">
        <f t="shared" si="1845"/>
        <v>2.4616881927685057E-2</v>
      </c>
      <c r="HW462" s="279">
        <f t="shared" si="1876"/>
        <v>1.1078608354167461</v>
      </c>
      <c r="HX462" s="76">
        <f t="shared" si="1790"/>
        <v>503.70004343823496</v>
      </c>
      <c r="HY462" s="77">
        <f t="shared" si="1791"/>
        <v>573.21568643314572</v>
      </c>
      <c r="HZ462" s="77">
        <f t="shared" ref="HZ462:HZ524" si="1905">AQ462+AT462+AV462</f>
        <v>22.069305923922681</v>
      </c>
      <c r="IA462" s="77">
        <f t="shared" si="1792"/>
        <v>25.485634480945912</v>
      </c>
      <c r="IB462" s="282">
        <f t="shared" si="1793"/>
        <v>683.69718392005757</v>
      </c>
      <c r="IC462" s="73">
        <f t="shared" si="1846"/>
        <v>0.73672973252604612</v>
      </c>
      <c r="ID462" s="74">
        <f t="shared" si="1847"/>
        <v>3.2279357649808854E-2</v>
      </c>
      <c r="IE462" s="279">
        <f t="shared" si="1854"/>
        <v>1.10667291495011</v>
      </c>
      <c r="IF462" s="76">
        <f t="shared" ref="IF462:IF524" si="1906">BI462*1.22</f>
        <v>35.918434927223906</v>
      </c>
      <c r="IG462" s="77">
        <f t="shared" si="1794"/>
        <v>40.875538131530078</v>
      </c>
      <c r="IH462" s="77">
        <f t="shared" ref="IH462:IH524" si="1907">BC462+BF462+BJ462</f>
        <v>47.478157360332119</v>
      </c>
      <c r="II462" s="77">
        <f t="shared" si="1795"/>
        <v>54.827776119711537</v>
      </c>
      <c r="IJ462" s="282">
        <f t="shared" si="1796"/>
        <v>516.53705694245446</v>
      </c>
      <c r="IK462" s="73">
        <f t="shared" ref="IK462:IK524" si="1908">IF462/IJ462</f>
        <v>6.953699535099464E-2</v>
      </c>
      <c r="IL462" s="74">
        <f t="shared" ref="IL462:IL524" si="1909">IH462/IJ462</f>
        <v>9.1916265681634315E-2</v>
      </c>
      <c r="IM462" s="279">
        <f t="shared" si="1797"/>
        <v>1.0238254386559078</v>
      </c>
      <c r="IN462" s="76">
        <f t="shared" ref="IN462:IN524" si="1910">BM462+BN462+BQ462*1.22+BU462*1.22</f>
        <v>22.313134379337818</v>
      </c>
      <c r="IO462" s="77">
        <f t="shared" si="1798"/>
        <v>25.39257005503023</v>
      </c>
      <c r="IP462" s="77">
        <f t="shared" ref="IP462:IP524" si="1911">BP462+BT462</f>
        <v>0.72756487758796129</v>
      </c>
      <c r="IQ462" s="77">
        <f t="shared" si="1799"/>
        <v>0.84019192063857773</v>
      </c>
      <c r="IR462" s="282">
        <f t="shared" si="1800"/>
        <v>30.554044415578051</v>
      </c>
      <c r="IS462" s="73">
        <f t="shared" si="1877"/>
        <v>0.73028415079351705</v>
      </c>
      <c r="IT462" s="74">
        <f t="shared" si="1878"/>
        <v>2.3812391829116104E-2</v>
      </c>
      <c r="IU462" s="279">
        <f t="shared" si="1879"/>
        <v>1.1044726739061603</v>
      </c>
      <c r="IV462" s="76">
        <f t="shared" ref="IV462:IV524" si="1912">BZ462*1.22</f>
        <v>0</v>
      </c>
      <c r="IW462" s="77">
        <f t="shared" si="1801"/>
        <v>0</v>
      </c>
      <c r="IX462" s="77">
        <f t="shared" si="1802"/>
        <v>0</v>
      </c>
      <c r="IY462" s="77">
        <f t="shared" si="1803"/>
        <v>0</v>
      </c>
      <c r="IZ462" s="282">
        <f t="shared" si="1804"/>
        <v>0</v>
      </c>
      <c r="JA462" s="283"/>
      <c r="JB462" s="284"/>
      <c r="JC462" s="285"/>
      <c r="JD462" s="76">
        <f t="shared" ref="JD462:JD524" si="1913">CF462*1.22</f>
        <v>0</v>
      </c>
      <c r="JE462" s="77">
        <f t="shared" si="1805"/>
        <v>0</v>
      </c>
      <c r="JF462" s="77">
        <f t="shared" ref="JF462:JF524" si="1914">CG462</f>
        <v>0</v>
      </c>
      <c r="JG462" s="77">
        <f t="shared" si="1806"/>
        <v>0</v>
      </c>
      <c r="JH462" s="282">
        <f t="shared" si="1807"/>
        <v>0</v>
      </c>
      <c r="JI462" s="283"/>
      <c r="JJ462" s="284"/>
      <c r="JK462" s="285"/>
      <c r="JL462" s="76">
        <f t="shared" ref="JL462:JL524" si="1915">CJ462+CK462+CP462*1.22+CS462*1.22</f>
        <v>703.56686701858587</v>
      </c>
      <c r="JM462" s="77">
        <f t="shared" si="1808"/>
        <v>800.66613033582087</v>
      </c>
      <c r="JN462" s="77">
        <f t="shared" ref="JN462:JN524" si="1916">CM462+CO462+CR462</f>
        <v>33.734660211715749</v>
      </c>
      <c r="JO462" s="77">
        <f t="shared" si="1809"/>
        <v>38.956785612489348</v>
      </c>
      <c r="JP462" s="282">
        <f t="shared" si="1810"/>
        <v>898.71680081290424</v>
      </c>
      <c r="JQ462" s="73">
        <f t="shared" ref="JQ462:JQ524" si="1917">JL462/JP462</f>
        <v>0.78285714296450004</v>
      </c>
      <c r="JR462" s="74">
        <f t="shared" ref="JR462:JR524" si="1918">JN462/JP462</f>
        <v>3.7536474427986868E-2</v>
      </c>
      <c r="JS462" s="279">
        <f t="shared" si="1848"/>
        <v>1.113852760541983</v>
      </c>
      <c r="JT462" s="76">
        <f t="shared" ref="JT462:JT524" si="1919">CY462*1.22</f>
        <v>5.0399439465434126</v>
      </c>
      <c r="JU462" s="77">
        <f t="shared" si="1811"/>
        <v>5.735506610605869</v>
      </c>
      <c r="JV462" s="77">
        <f t="shared" ref="JV462:JV524" si="1920">CX462</f>
        <v>9.6689199231331097E-2</v>
      </c>
      <c r="JW462" s="77">
        <f t="shared" si="1812"/>
        <v>0.11165668727234115</v>
      </c>
      <c r="JX462" s="282">
        <f t="shared" si="1813"/>
        <v>72.472730954493329</v>
      </c>
      <c r="JY462" s="73">
        <f t="shared" si="1855"/>
        <v>6.954262493168728E-2</v>
      </c>
      <c r="JZ462" s="74">
        <f t="shared" si="1856"/>
        <v>1.3341459326549131E-3</v>
      </c>
      <c r="KA462" s="279">
        <f t="shared" si="1857"/>
        <v>1.0098041034571972</v>
      </c>
      <c r="KB462" s="76">
        <f t="shared" ref="KB462:KB524" si="1921">DE462*1.22</f>
        <v>0.12915406735463586</v>
      </c>
      <c r="KC462" s="77">
        <f t="shared" si="1814"/>
        <v>0.14697862019024915</v>
      </c>
      <c r="KD462" s="77">
        <f t="shared" ref="KD462:KD524" si="1922">DD462</f>
        <v>2.4777663169356788E-3</v>
      </c>
      <c r="KE462" s="77">
        <f t="shared" si="1815"/>
        <v>2.861324542797322E-3</v>
      </c>
      <c r="KF462" s="282">
        <f t="shared" si="1816"/>
        <v>1.857192872450619</v>
      </c>
      <c r="KG462" s="73">
        <f t="shared" si="1858"/>
        <v>6.954262493168703E-2</v>
      </c>
      <c r="KH462" s="74">
        <f t="shared" si="1859"/>
        <v>1.3341459326549081E-3</v>
      </c>
      <c r="KI462" s="279">
        <f t="shared" si="1860"/>
        <v>1.0098041034571972</v>
      </c>
      <c r="KJ462" s="76">
        <f t="shared" ref="KJ462:KJ524" si="1923">DH462+DI462+DM462*1.22+DP462*1.22</f>
        <v>340.04704061904795</v>
      </c>
      <c r="KK462" s="77">
        <f t="shared" si="1817"/>
        <v>386.97693269488275</v>
      </c>
      <c r="KL462" s="77">
        <f t="shared" ref="KL462:KL524" si="1924">DL462+DO462</f>
        <v>11.106366983661816</v>
      </c>
      <c r="KM462" s="77">
        <f t="shared" si="1818"/>
        <v>12.825632592732665</v>
      </c>
      <c r="KN462" s="282">
        <f t="shared" si="1819"/>
        <v>447.0116928774284</v>
      </c>
      <c r="KO462" s="73">
        <f t="shared" ref="KO462:KO524" si="1925">KJ462/KN462</f>
        <v>0.76071173536905579</v>
      </c>
      <c r="KP462" s="74">
        <f t="shared" ref="KP462:KP524" si="1926">KL462/KN462</f>
        <v>2.4845808645786827E-2</v>
      </c>
      <c r="KQ462" s="279">
        <f t="shared" ref="KQ462:KQ524" si="1927">1+KO462*(KM462*$GO$8-KM462)/KM462+KP462*(KN462*$GP$8-KN462)/KN462</f>
        <v>1.108831957776651</v>
      </c>
      <c r="KR462" s="76">
        <f t="shared" ref="KR462:KR524" si="1928">DS462+DT462+DW462*1.22+EC462*1.22</f>
        <v>103.9802518157455</v>
      </c>
      <c r="KS462" s="77">
        <f t="shared" si="1820"/>
        <v>118.33056636883654</v>
      </c>
      <c r="KT462" s="77">
        <f t="shared" ref="KT462:KT524" si="1929">DV462+EB462</f>
        <v>3.3955167805533151</v>
      </c>
      <c r="KU462" s="77">
        <f t="shared" si="1821"/>
        <v>3.9211427781829684</v>
      </c>
      <c r="KV462" s="282">
        <f t="shared" si="1822"/>
        <v>137.50736710030182</v>
      </c>
      <c r="KW462" s="73">
        <f t="shared" si="1861"/>
        <v>0.75617949793118588</v>
      </c>
      <c r="KX462" s="74">
        <f t="shared" si="1862"/>
        <v>2.4693344452421429E-2</v>
      </c>
      <c r="KY462" s="279">
        <f t="shared" si="1863"/>
        <v>1.1081828622307177</v>
      </c>
      <c r="KZ462" s="76">
        <f t="shared" ref="KZ462:KZ524" si="1930">EF462+EG462+EK462*1.22+EN462*1.22</f>
        <v>452.00996072975352</v>
      </c>
      <c r="LA462" s="77">
        <f t="shared" si="1823"/>
        <v>514.3918554100668</v>
      </c>
      <c r="LB462" s="77">
        <f t="shared" ref="LB462:LB524" si="1931">EJ462+EM462</f>
        <v>14.264523707651175</v>
      </c>
      <c r="LC462" s="77">
        <f t="shared" si="1824"/>
        <v>16.472671977595578</v>
      </c>
      <c r="LD462" s="286">
        <f t="shared" si="1825"/>
        <v>1078.5676836871999</v>
      </c>
      <c r="LE462" s="73">
        <f t="shared" ref="LE462:LE524" si="1932">KZ462/LD462</f>
        <v>0.41908353788656894</v>
      </c>
      <c r="LF462" s="74">
        <f t="shared" ref="LF462:LF524" si="1933">LB462/LD462</f>
        <v>1.3225432138747533E-2</v>
      </c>
      <c r="LG462" s="279">
        <f t="shared" ref="LG462:LG524" si="1934">1+LE462*(LC462*$GO$8-LC462)/LC462+LF462*(LD462*$GP$8-LD462)/LD462</f>
        <v>1.0598850159588036</v>
      </c>
      <c r="LH462" s="76">
        <f t="shared" ref="LH462:LH524" si="1935">EQ462+ER462+EU462*1.22+EY462*1.22</f>
        <v>155.17348429967387</v>
      </c>
      <c r="LI462" s="77">
        <f t="shared" si="1826"/>
        <v>176.58897686787185</v>
      </c>
      <c r="LJ462" s="77">
        <f t="shared" ref="LJ462:LJ524" si="1936">ET462+EX462</f>
        <v>5.0624882026848557</v>
      </c>
      <c r="LK462" s="77">
        <f t="shared" si="1827"/>
        <v>5.8461613764604712</v>
      </c>
      <c r="LL462" s="282">
        <f t="shared" si="1828"/>
        <v>209.82503295668053</v>
      </c>
      <c r="LM462" s="73">
        <f t="shared" si="1849"/>
        <v>0.73953751901333076</v>
      </c>
      <c r="LN462" s="74">
        <f t="shared" si="1850"/>
        <v>2.4127188883749789E-2</v>
      </c>
      <c r="LO462" s="279">
        <f t="shared" si="1851"/>
        <v>1.1057984618382342</v>
      </c>
      <c r="LP462" s="76">
        <f t="shared" ref="LP462:LP524" si="1937">FE462*1.22</f>
        <v>6.4202093451560874E-2</v>
      </c>
      <c r="LQ462" s="77">
        <f t="shared" si="1829"/>
        <v>7.3062624368810794E-2</v>
      </c>
      <c r="LR462" s="77">
        <f t="shared" ref="LR462:LR524" si="1938">FD462</f>
        <v>1.2316900883518657E-3</v>
      </c>
      <c r="LS462" s="77">
        <f t="shared" si="1830"/>
        <v>1.4223557140287345E-3</v>
      </c>
      <c r="LT462" s="282">
        <f t="shared" si="1831"/>
        <v>0.92320491949545436</v>
      </c>
      <c r="LU462" s="73">
        <f t="shared" si="1870"/>
        <v>6.9542624931687211E-2</v>
      </c>
      <c r="LV462" s="74">
        <f t="shared" si="1871"/>
        <v>1.3341459326549118E-3</v>
      </c>
      <c r="LW462" s="279">
        <f t="shared" si="1872"/>
        <v>1.0098041034571972</v>
      </c>
      <c r="LX462" s="76">
        <f t="shared" ref="LX462:LX524" si="1939">FK462*1.22</f>
        <v>24.472035845290954</v>
      </c>
      <c r="LY462" s="77">
        <f t="shared" si="1832"/>
        <v>27.849421512299557</v>
      </c>
      <c r="LZ462" s="77">
        <f t="shared" ref="LZ462:LZ524" si="1940">FJ462</f>
        <v>0.46948568764627452</v>
      </c>
      <c r="MA462" s="77">
        <f t="shared" si="1833"/>
        <v>0.54216207209391787</v>
      </c>
      <c r="MB462" s="286">
        <f t="shared" si="1834"/>
        <v>351.89981007647066</v>
      </c>
      <c r="MC462" s="73">
        <f t="shared" si="1864"/>
        <v>6.9542623055047922E-2</v>
      </c>
      <c r="MD462" s="74">
        <f t="shared" si="1865"/>
        <v>1.3341458966523781E-3</v>
      </c>
      <c r="ME462" s="279">
        <f t="shared" si="1866"/>
        <v>1.009804103192629</v>
      </c>
      <c r="MF462" s="76">
        <f t="shared" ref="MF462:MF524" si="1941">FQ462*1.22</f>
        <v>0</v>
      </c>
      <c r="MG462" s="77">
        <f t="shared" si="1835"/>
        <v>0</v>
      </c>
      <c r="MH462" s="77">
        <f t="shared" ref="MH462:MH524" si="1942">FP462</f>
        <v>0</v>
      </c>
      <c r="MI462" s="77">
        <f t="shared" si="1836"/>
        <v>0</v>
      </c>
      <c r="MJ462" s="286">
        <f t="shared" si="1837"/>
        <v>0</v>
      </c>
      <c r="MK462" s="73"/>
      <c r="ML462" s="74"/>
      <c r="MM462" s="279"/>
      <c r="MN462" s="287">
        <f t="shared" si="1838"/>
        <v>1.0800058452365016</v>
      </c>
      <c r="MO462" s="288">
        <f t="shared" si="1838"/>
        <v>1.0800058452365016</v>
      </c>
      <c r="MP462" s="288">
        <f t="shared" si="1838"/>
        <v>1.0850860664596313</v>
      </c>
      <c r="MQ462" s="289">
        <f t="shared" si="1838"/>
        <v>1.0868483546349106</v>
      </c>
      <c r="MR462" s="290">
        <f t="shared" si="1839"/>
        <v>3.6387556937708214</v>
      </c>
      <c r="MS462" s="291">
        <f t="shared" si="1873"/>
        <v>3.6387556937708214</v>
      </c>
      <c r="MT462" s="291">
        <f t="shared" ref="MT462:MT524" si="1943">MR462-MV462-MX462</f>
        <v>3.0067734901596386</v>
      </c>
      <c r="MU462" s="292">
        <f t="shared" si="1874"/>
        <v>3.2642403483104903</v>
      </c>
      <c r="MV462" s="359">
        <f t="shared" ref="MV462:MV524" si="1944">M462*HW462</f>
        <v>0.2574668581508518</v>
      </c>
      <c r="MW462" s="360">
        <f t="shared" ref="MW462:MW524" si="1945">N462*IE462</f>
        <v>0.53585102541884333</v>
      </c>
      <c r="MX462" s="360">
        <f t="shared" ref="MX462:MX524" si="1946">O462*IM462</f>
        <v>0.37451534546033111</v>
      </c>
      <c r="MY462" s="360">
        <f t="shared" ref="MY462:MY524" si="1947">P462*IU462</f>
        <v>2.3856609756373066E-2</v>
      </c>
      <c r="MZ462" s="360">
        <f t="shared" ref="MZ462:MZ524" si="1948">Q462*JC462</f>
        <v>0</v>
      </c>
      <c r="NA462" s="360">
        <f t="shared" ref="NA462:NA524" si="1949">R462*JK462</f>
        <v>0</v>
      </c>
      <c r="NB462" s="360">
        <f t="shared" ref="NB462:NB524" si="1950">S462*JS462</f>
        <v>0.70885589680891792</v>
      </c>
      <c r="NC462" s="360">
        <f t="shared" ref="NC462:NC524" si="1951">T462*KA462</f>
        <v>5.1903930917699938E-2</v>
      </c>
      <c r="ND462" s="360">
        <f t="shared" ref="ND462:ND524" si="1952">U462*KI462</f>
        <v>1.3127453344943562E-3</v>
      </c>
      <c r="NE462" s="360">
        <f t="shared" ref="NE462:NE524" si="1953">V462*KQ462</f>
        <v>0.35105619783208769</v>
      </c>
      <c r="NF462" s="360">
        <f t="shared" ref="NF462:NF524" si="1954">W462*KY462</f>
        <v>0.10782619249504884</v>
      </c>
      <c r="NG462" s="360">
        <f t="shared" ref="NG462:NG524" si="1955">X462*LG462</f>
        <v>0.80954017518933419</v>
      </c>
      <c r="NH462" s="360">
        <f t="shared" ref="NH462:NH524" si="1956">Y462*LO462</f>
        <v>0.16432165142916161</v>
      </c>
      <c r="NI462" s="360">
        <f t="shared" ref="NI462:NI524" si="1957">Z462*LW462</f>
        <v>6.0588246207431823E-4</v>
      </c>
      <c r="NJ462" s="360">
        <f t="shared" ref="NJ462:NJ524" si="1958">AA462*ME462</f>
        <v>0.25164318251560314</v>
      </c>
      <c r="NK462" s="361">
        <f t="shared" ref="NK462:NK524" si="1959">AB462*MM462</f>
        <v>0</v>
      </c>
      <c r="NL462" s="145">
        <f t="shared" si="1840"/>
        <v>3.6387556937708214</v>
      </c>
      <c r="NM462" s="56">
        <f t="shared" si="1875"/>
        <v>3.6387556937708214</v>
      </c>
      <c r="NN462" s="56">
        <f t="shared" si="1841"/>
        <v>3.0067734901596386</v>
      </c>
      <c r="NO462" s="58">
        <f t="shared" si="1867"/>
        <v>3.2642403483104903</v>
      </c>
      <c r="NP462" s="55">
        <f t="shared" ref="NP462:NP524" si="1960">NL462/I462</f>
        <v>1.0800058452365016</v>
      </c>
      <c r="NQ462" s="56">
        <f t="shared" si="1868"/>
        <v>1.0800058452365016</v>
      </c>
      <c r="NR462" s="56">
        <f t="shared" ref="NR462:NR524" si="1961">NN462/K462</f>
        <v>1.0850860664596313</v>
      </c>
      <c r="NS462" s="61">
        <f t="shared" si="1869"/>
        <v>1.0868483546349106</v>
      </c>
      <c r="NT462" s="41"/>
      <c r="NU462" s="86">
        <f t="shared" si="1852"/>
        <v>0</v>
      </c>
      <c r="NV462" s="86">
        <f t="shared" si="1852"/>
        <v>0</v>
      </c>
      <c r="NW462" s="86">
        <f t="shared" si="1852"/>
        <v>0</v>
      </c>
      <c r="NX462" s="86">
        <f t="shared" si="1842"/>
        <v>0</v>
      </c>
      <c r="NY462" s="87">
        <f t="shared" si="1853"/>
        <v>0</v>
      </c>
      <c r="NZ462" s="87">
        <f t="shared" si="1853"/>
        <v>0</v>
      </c>
      <c r="OA462" s="87">
        <f t="shared" si="1853"/>
        <v>0</v>
      </c>
      <c r="OB462" s="87">
        <f t="shared" si="1843"/>
        <v>0</v>
      </c>
      <c r="OC462" s="26"/>
    </row>
    <row r="463" spans="1:393" thickBot="1" x14ac:dyDescent="0.35">
      <c r="A463" s="136" t="s">
        <v>1024</v>
      </c>
      <c r="B463" s="137" t="s">
        <v>1025</v>
      </c>
      <c r="C463" s="133" t="s">
        <v>100</v>
      </c>
      <c r="D463" s="64">
        <f>VLOOKUP(B463,[1]УсіТ_1!$A$10:$G$556,6,FALSE)</f>
        <v>5707.2</v>
      </c>
      <c r="E463" s="64">
        <f>VLOOKUP(B463,[1]УсіТ_1!$A$10:$G$556,7,FALSE)</f>
        <v>85.3</v>
      </c>
      <c r="F463" s="38"/>
      <c r="G463" s="38"/>
      <c r="H463" s="39"/>
      <c r="I463" s="256">
        <v>3.5991</v>
      </c>
      <c r="J463" s="62">
        <v>3.5991</v>
      </c>
      <c r="K463" s="257">
        <f t="shared" ref="K463:K507" si="1962">I463-M463-O463-Q463-R463-AB463</f>
        <v>3.1096999999999997</v>
      </c>
      <c r="L463" s="293">
        <f t="shared" ref="L463:L525" si="1963">K463+M463</f>
        <v>3.3111999999999995</v>
      </c>
      <c r="M463" s="63">
        <v>0.20150000000000001</v>
      </c>
      <c r="N463" s="63">
        <v>0.64910000000000001</v>
      </c>
      <c r="O463" s="63">
        <v>0.28789999999999999</v>
      </c>
      <c r="P463" s="63">
        <v>1.9E-3</v>
      </c>
      <c r="Q463" s="63">
        <v>0</v>
      </c>
      <c r="R463" s="63">
        <v>0</v>
      </c>
      <c r="S463" s="63">
        <v>0.60319999999999996</v>
      </c>
      <c r="T463" s="63">
        <v>1.06E-2</v>
      </c>
      <c r="U463" s="63">
        <v>2.0000000000000001E-4</v>
      </c>
      <c r="V463" s="63">
        <v>0.33300000000000002</v>
      </c>
      <c r="W463" s="63">
        <v>0.18229999999999999</v>
      </c>
      <c r="X463" s="63">
        <v>0.75829999999999997</v>
      </c>
      <c r="Y463" s="63">
        <v>0.36480000000000001</v>
      </c>
      <c r="Z463" s="63">
        <v>2.0000000000000001E-4</v>
      </c>
      <c r="AA463" s="63">
        <v>0.20610000000000001</v>
      </c>
      <c r="AB463" s="259">
        <v>0</v>
      </c>
      <c r="AC463" s="144">
        <v>415.48</v>
      </c>
      <c r="AD463" s="70">
        <v>91.405600000000007</v>
      </c>
      <c r="AE463" s="70">
        <v>302.49676239252699</v>
      </c>
      <c r="AF463" s="68">
        <f t="shared" ref="AF463:AF525" si="1964">AE463*$AF$9</f>
        <v>21.247372590451096</v>
      </c>
      <c r="AG463" s="68">
        <f t="shared" ref="AG463:AG525" si="1965">AE463*$AG$9</f>
        <v>96.454722650005934</v>
      </c>
      <c r="AH463" s="71">
        <v>14.317740361249999</v>
      </c>
      <c r="AI463" s="71">
        <v>88.832681707660598</v>
      </c>
      <c r="AJ463" s="68">
        <f t="shared" ref="AJ463:AJ525" si="1966">AI463*$AJ$9</f>
        <v>1.2174519028034885</v>
      </c>
      <c r="AK463" s="68">
        <f t="shared" ref="AK463:AK525" si="1967">AI463*$AK$9</f>
        <v>52.016332104647496</v>
      </c>
      <c r="AL463" s="71">
        <v>45.626639223071898</v>
      </c>
      <c r="AM463" s="69">
        <f t="shared" ref="AM463:AM525" si="1968">(AC463+AD463+AE463+AH463+AI463+AL463)*1.2</f>
        <v>1149.7913084214115</v>
      </c>
      <c r="AN463" s="260">
        <v>1306.6600000000001</v>
      </c>
      <c r="AO463" s="71">
        <v>287.46519999999998</v>
      </c>
      <c r="AP463" s="71">
        <v>951.33440730677501</v>
      </c>
      <c r="AQ463" s="68">
        <f t="shared" ref="AQ463:AQ525" si="1969">AP463*$AQ$9</f>
        <v>66.821728769227875</v>
      </c>
      <c r="AR463" s="68">
        <f t="shared" ref="AR463:AR525" si="1970">AP463*$AR$9</f>
        <v>303.34439178265285</v>
      </c>
      <c r="AS463" s="71">
        <v>108.633609283783</v>
      </c>
      <c r="AT463" s="261">
        <f t="shared" si="1880"/>
        <v>23.560183021730939</v>
      </c>
      <c r="AU463" s="71">
        <v>286.23308063654298</v>
      </c>
      <c r="AV463" s="68">
        <f t="shared" ref="AV463:AV525" si="1971">AU463*$AV$9</f>
        <v>3.9228243701238217</v>
      </c>
      <c r="AW463" s="68">
        <f t="shared" ref="AW463:AW525" si="1972">AU463*$AW$9</f>
        <v>167.60492529905028</v>
      </c>
      <c r="AX463" s="71">
        <v>147.016314861355</v>
      </c>
      <c r="AY463" s="69">
        <f t="shared" ref="AY463:AY525" si="1973">(AN463+AO463+AP463+AS463+AU463+AX463)*1.2</f>
        <v>3704.811134506147</v>
      </c>
      <c r="AZ463" s="260">
        <v>180</v>
      </c>
      <c r="BA463" s="260">
        <v>917.49000000000296</v>
      </c>
      <c r="BB463" s="260">
        <v>95.681100000000299</v>
      </c>
      <c r="BC463" s="262">
        <f t="shared" ref="BC463:BC525" si="1974">BB463*0.8</f>
        <v>76.544880000000248</v>
      </c>
      <c r="BD463" s="262">
        <f t="shared" si="1881"/>
        <v>19.136220000000051</v>
      </c>
      <c r="BE463" s="260">
        <v>35.913179999999997</v>
      </c>
      <c r="BF463" s="262">
        <f t="shared" ref="BF463:BF525" si="1975">BE463*0.8</f>
        <v>28.730543999999998</v>
      </c>
      <c r="BG463" s="262">
        <f t="shared" si="1882"/>
        <v>7.1826359999999987</v>
      </c>
      <c r="BH463" s="260">
        <v>113.1287895473933</v>
      </c>
      <c r="BI463" s="263">
        <f t="shared" ref="BI463:BI525" si="1976">BH463*$BI$9</f>
        <v>66.243015234634342</v>
      </c>
      <c r="BJ463" s="68">
        <f t="shared" ref="BJ463:BJ525" si="1977">BH463*$BJ$9</f>
        <v>1.5504300607470252</v>
      </c>
      <c r="BK463" s="260">
        <v>58.105727479153664</v>
      </c>
      <c r="BL463" s="69">
        <f t="shared" ref="BL463:BL525" si="1978">(BA463+BB463+BE463+BH463+BK463)*1.2</f>
        <v>1464.3825564318604</v>
      </c>
      <c r="BM463" s="260">
        <v>3.65</v>
      </c>
      <c r="BN463" s="260">
        <v>0.80300000000000005</v>
      </c>
      <c r="BO463" s="260">
        <v>2.6574400277575898</v>
      </c>
      <c r="BP463" s="68">
        <f t="shared" ref="BP463:BP525" si="1979">BO463*$BP$9</f>
        <v>0.18665858754969311</v>
      </c>
      <c r="BQ463" s="68">
        <f t="shared" ref="BQ463:BQ525" si="1980">BO463*$BQ$9</f>
        <v>0.8473566421308405</v>
      </c>
      <c r="BR463" s="260">
        <v>0.63429756066666698</v>
      </c>
      <c r="BS463" s="260">
        <v>0.835238221777304</v>
      </c>
      <c r="BT463" s="68">
        <f t="shared" ref="BT463:BT525" si="1981">BS463*$BT$9</f>
        <v>1.1446939829457952E-2</v>
      </c>
      <c r="BU463" s="68">
        <f t="shared" ref="BU463:BU525" si="1982">BS463*$BU$9</f>
        <v>0.48907708171458747</v>
      </c>
      <c r="BV463" s="260">
        <v>0.428998790510078</v>
      </c>
      <c r="BW463" s="69">
        <f t="shared" ref="BW463:BW525" si="1983">(BM463+BN463+BO463+BR463+BS463+BV463)*1.2</f>
        <v>10.810769520853968</v>
      </c>
      <c r="BX463" s="260">
        <v>0</v>
      </c>
      <c r="BY463" s="260">
        <v>0</v>
      </c>
      <c r="BZ463" s="263">
        <f t="shared" ref="BZ463:BZ525" si="1984">BY463*$BZ$9</f>
        <v>0</v>
      </c>
      <c r="CA463" s="263">
        <f t="shared" ref="CA463:CA525" si="1985">BY463*$CA$9</f>
        <v>0</v>
      </c>
      <c r="CB463" s="260">
        <v>0</v>
      </c>
      <c r="CC463" s="264">
        <f t="shared" ref="CC463:CC525" si="1986">(BX463+BY463+CB463)*1.2</f>
        <v>0</v>
      </c>
      <c r="CD463" s="260">
        <v>0</v>
      </c>
      <c r="CE463" s="260">
        <v>0</v>
      </c>
      <c r="CF463" s="263">
        <f t="shared" ref="CF463:CF525" si="1987">CE463*$CF$9</f>
        <v>0</v>
      </c>
      <c r="CG463" s="263">
        <f t="shared" ref="CG463:CG525" si="1988">CE463*$CG$9</f>
        <v>0</v>
      </c>
      <c r="CH463" s="260">
        <v>0</v>
      </c>
      <c r="CI463" s="69">
        <f t="shared" ref="CI463:CI525" si="1989">(CD463+CE463+CH463)*1.2</f>
        <v>0</v>
      </c>
      <c r="CJ463" s="260">
        <v>1378.3811702860871</v>
      </c>
      <c r="CK463" s="260">
        <v>303.24388294842345</v>
      </c>
      <c r="CL463" s="260">
        <v>108.1964167682053</v>
      </c>
      <c r="CM463" s="260">
        <v>49.325561895353879</v>
      </c>
      <c r="CN463" s="260">
        <v>676.32731319837592</v>
      </c>
      <c r="CO463" s="265">
        <f t="shared" ref="CO463:CO525" si="1990">CN463*$CO$9</f>
        <v>47.505230479053921</v>
      </c>
      <c r="CP463" s="266">
        <f t="shared" ref="CP463:CP525" si="1991">CN463*$CP$9</f>
        <v>215.65507974106052</v>
      </c>
      <c r="CQ463" s="260">
        <v>265.96404429923797</v>
      </c>
      <c r="CR463" s="265">
        <f t="shared" ref="CR463:CR526" si="1992">CQ463*$CR$9</f>
        <v>3.6450372271210565</v>
      </c>
      <c r="CS463" s="265">
        <f t="shared" ref="CS463:CS525" si="1993">CQ463*$CF$9</f>
        <v>155.736309995596</v>
      </c>
      <c r="CT463" s="260">
        <v>136.60564177816508</v>
      </c>
      <c r="CU463" s="267">
        <f t="shared" si="1883"/>
        <v>3442.4621631341943</v>
      </c>
      <c r="CV463" s="260">
        <v>43.268400000000042</v>
      </c>
      <c r="CW463" s="260">
        <v>4.6663196864365304</v>
      </c>
      <c r="CX463" s="68">
        <f t="shared" ref="CX463:CX525" si="1994">CW463*$CX$9</f>
        <v>6.3951911302612643E-2</v>
      </c>
      <c r="CY463" s="68">
        <f t="shared" ref="CY463:CY525" si="1995">CW463*$CY$9</f>
        <v>2.732382157671656</v>
      </c>
      <c r="CZ463" s="260">
        <v>2.3967359843218299</v>
      </c>
      <c r="DA463" s="69">
        <f t="shared" ref="DA463:DA525" si="1996">(CV463+CW463+CZ463)*1.2</f>
        <v>60.397746804910078</v>
      </c>
      <c r="DB463" s="260">
        <v>1.1088000000000044</v>
      </c>
      <c r="DC463" s="260">
        <v>0.119579537683872</v>
      </c>
      <c r="DD463" s="68">
        <f t="shared" ref="DD463:DD525" si="1997">DC463*$DD$9</f>
        <v>1.6388375639574658E-3</v>
      </c>
      <c r="DE463" s="68">
        <f t="shared" ref="DE463:DE525" si="1998">DC463*$DE$9</f>
        <v>7.0020276608941986E-2</v>
      </c>
      <c r="DF463" s="260">
        <v>6.14189768841936E-2</v>
      </c>
      <c r="DG463" s="69">
        <f t="shared" ref="DG463:DG525" si="1999">(DB463+DC463+DF463)*1.2</f>
        <v>1.547758217481684</v>
      </c>
      <c r="DH463" s="260">
        <v>693.49209280222465</v>
      </c>
      <c r="DI463" s="260">
        <v>152.56826041648944</v>
      </c>
      <c r="DJ463" s="260">
        <v>10.510557558224995</v>
      </c>
      <c r="DK463" s="260">
        <v>504.86224356001952</v>
      </c>
      <c r="DL463" s="68">
        <f t="shared" ref="DL463:DL525" si="2000">DK463*$DL$9</f>
        <v>35.461523987655767</v>
      </c>
      <c r="DM463" s="68">
        <f t="shared" ref="DM463:DM525" si="2001">DK463*$DM$9</f>
        <v>160.98138470603493</v>
      </c>
      <c r="DN463" s="260">
        <v>146.82417244742501</v>
      </c>
      <c r="DO463" s="68">
        <f t="shared" ref="DO463:DO525" si="2002">DN463*$DO$9</f>
        <v>2.0122252833919601</v>
      </c>
      <c r="DP463" s="68">
        <f t="shared" ref="DP463:DP525" si="2003">DN463*$DP$9</f>
        <v>85.973481473279506</v>
      </c>
      <c r="DQ463" s="260">
        <v>75.4124880247428</v>
      </c>
      <c r="DR463" s="264">
        <f t="shared" ref="DR463:DR525" si="2004">(DH463+DI463+DJ463+DK463+DN463+DQ463)*1.2</f>
        <v>1900.4037777709516</v>
      </c>
      <c r="DS463" s="260">
        <v>376.17</v>
      </c>
      <c r="DT463" s="260">
        <v>82.757400000000004</v>
      </c>
      <c r="DU463" s="260">
        <v>273.87649732645798</v>
      </c>
      <c r="DV463" s="68">
        <f t="shared" ref="DV463:DV525" si="2005">DU463*$DV$9</f>
        <v>19.237085172210406</v>
      </c>
      <c r="DW463" s="68">
        <f t="shared" ref="DW463:DW525" si="2006">DU463*$DW$9</f>
        <v>87.328807690509038</v>
      </c>
      <c r="DX463" s="260">
        <v>7.0550150772500002</v>
      </c>
      <c r="DY463" s="260">
        <v>5.3845998965416699</v>
      </c>
      <c r="DZ463" s="260">
        <v>0</v>
      </c>
      <c r="EA463" s="260">
        <v>80.371459832944197</v>
      </c>
      <c r="EB463" s="68">
        <f t="shared" ref="EB463:EB525" si="2007">EA463*$EB$9</f>
        <v>1.1014908570105002</v>
      </c>
      <c r="EC463" s="68">
        <f t="shared" ref="EC463:EC525" si="2008">EA463*$EC$9</f>
        <v>47.061829791019811</v>
      </c>
      <c r="ED463" s="267">
        <v>41.280748606659699</v>
      </c>
      <c r="EE463" s="69">
        <f t="shared" ref="EE463:EE525" si="2009">(DS463+DT463+DU463+DX463+DY463+DZ463+EA463+ED463)*1.2</f>
        <v>1040.2748648878242</v>
      </c>
      <c r="EF463" s="260">
        <v>953.09227460317391</v>
      </c>
      <c r="EG463" s="260">
        <v>209.68030041269833</v>
      </c>
      <c r="EH463" s="260">
        <v>1243.5264328263263</v>
      </c>
      <c r="EI463" s="260">
        <v>693.91385224027431</v>
      </c>
      <c r="EJ463" s="268">
        <f t="shared" ref="EJ463:EJ525" si="2010">EI463*$EJ$9</f>
        <v>48.740508981356868</v>
      </c>
      <c r="EK463" s="266">
        <f t="shared" ref="EK463:EK525" si="2011">EI463*$EK$9</f>
        <v>221.26275875303833</v>
      </c>
      <c r="EL463" s="260">
        <v>334.34525661098047</v>
      </c>
      <c r="EM463" s="268">
        <f t="shared" ref="EM463:EM525" si="2012">EL463*$EB$9</f>
        <v>4.5822017418534875</v>
      </c>
      <c r="EN463" s="268">
        <f t="shared" ref="EN463:EN525" si="2013">EL463*$EC$9</f>
        <v>195.77720238958605</v>
      </c>
      <c r="EO463" s="269">
        <f t="shared" ref="EO463:EO525" si="2014">EF463+EG463+EH463+EI463+EL463</f>
        <v>3434.558116693453</v>
      </c>
      <c r="EP463" s="69">
        <f t="shared" ref="EP463:EP525" si="2015">EO463*1.2*1.05</f>
        <v>4327.5432270337515</v>
      </c>
      <c r="EQ463" s="260">
        <v>738.89</v>
      </c>
      <c r="ER463" s="260">
        <v>162.5558</v>
      </c>
      <c r="ES463" s="260">
        <v>537.96051016706997</v>
      </c>
      <c r="ET463" s="68">
        <f t="shared" ref="ET463:ET525" si="2016">ES463*$ET$9</f>
        <v>37.786346234134996</v>
      </c>
      <c r="EU463" s="68">
        <f t="shared" ref="EU463:EU525" si="2017">ES463*$EU$9</f>
        <v>171.53516419289224</v>
      </c>
      <c r="EV463" s="260">
        <v>52.328928395116698</v>
      </c>
      <c r="EW463" s="260">
        <v>160.87753442821599</v>
      </c>
      <c r="EX463" s="68">
        <f t="shared" ref="EX463:EX525" si="2018">EW463*$EX$9</f>
        <v>2.2048266093387001</v>
      </c>
      <c r="EY463" s="68">
        <f t="shared" ref="EY463:EY525" si="2019">EW463*$EY$9</f>
        <v>94.202483794579592</v>
      </c>
      <c r="EZ463" s="260">
        <v>82.630638649520293</v>
      </c>
      <c r="FA463" s="69">
        <f t="shared" ref="FA463:FA525" si="2020">(EQ463+ER463+ES463+EV463+EW463+EZ463)*1.2</f>
        <v>2082.2920939679075</v>
      </c>
      <c r="FB463" s="260">
        <v>0.83333333333333348</v>
      </c>
      <c r="FC463" s="260">
        <v>8.9871586162120806E-2</v>
      </c>
      <c r="FD463" s="68">
        <f t="shared" ref="FD463:FD525" si="2021">FC463*$FD$9</f>
        <v>1.2316900883518657E-3</v>
      </c>
      <c r="FE463" s="68">
        <f t="shared" ref="FE463:FE525" si="2022">FC463*$FE$9</f>
        <v>5.2624666763574489E-2</v>
      </c>
      <c r="FF463" s="260">
        <v>4.6160245974772703E-2</v>
      </c>
      <c r="FG463" s="69">
        <f t="shared" ref="FG463:FG525" si="2023">(FB463+FC463+FF463)*1.2</f>
        <v>1.1632381985642724</v>
      </c>
      <c r="FH463" s="260">
        <v>842.69929333333403</v>
      </c>
      <c r="FI463" s="260">
        <v>90.881666579478093</v>
      </c>
      <c r="FJ463" s="68">
        <f t="shared" ref="FJ463:FJ525" si="2024">FI463*$FJ$9</f>
        <v>1.2455332404717472</v>
      </c>
      <c r="FK463" s="68">
        <f t="shared" ref="FK463:FK525" si="2025">FI463*$FK$9</f>
        <v>53.216123392279719</v>
      </c>
      <c r="FL463" s="260">
        <v>46.679000000000002</v>
      </c>
      <c r="FM463" s="69">
        <f t="shared" ref="FM463:FM525" si="2026">(FH463+FI463+FL463)*1.2</f>
        <v>1176.3119518953745</v>
      </c>
      <c r="FN463" s="260">
        <v>0</v>
      </c>
      <c r="FO463" s="260">
        <v>0</v>
      </c>
      <c r="FP463" s="68">
        <f t="shared" ref="FP463:FP525" si="2027">FO463*$FP$9</f>
        <v>0</v>
      </c>
      <c r="FQ463" s="68">
        <f t="shared" ref="FQ463:FQ525" si="2028">FO463*$FQ$9</f>
        <v>0</v>
      </c>
      <c r="FR463" s="260">
        <v>0</v>
      </c>
      <c r="FS463" s="264">
        <f t="shared" ref="FS463:FS525" si="2029">(FN463+FO463+FR463)*1.2</f>
        <v>0</v>
      </c>
      <c r="FT463" s="270">
        <f t="shared" si="1884"/>
        <v>20362.19259079123</v>
      </c>
      <c r="FU463" s="271">
        <f t="shared" si="1885"/>
        <v>7156.2949814690983</v>
      </c>
      <c r="FV463" s="272">
        <f t="shared" ref="FV463:FV525" si="2030">AH463+AS463-AT463+BD463+BG463+BR463+CL463-CM463+DJ463+DX463+DY463+DZ463+EH463+EV463+FB463</f>
        <v>1504.854042143613</v>
      </c>
      <c r="FW463" s="272">
        <f t="shared" si="1886"/>
        <v>178.16116891708506</v>
      </c>
      <c r="FX463" s="272">
        <f t="shared" si="1887"/>
        <v>917.49000000000296</v>
      </c>
      <c r="FY463" s="272">
        <f t="shared" si="1888"/>
        <v>0</v>
      </c>
      <c r="FZ463" s="272">
        <f t="shared" si="1889"/>
        <v>0</v>
      </c>
      <c r="GA463" s="272">
        <f t="shared" si="1890"/>
        <v>43.268400000000042</v>
      </c>
      <c r="GB463" s="272">
        <f t="shared" si="1891"/>
        <v>1.1088000000000044</v>
      </c>
      <c r="GC463" s="272">
        <f t="shared" si="1892"/>
        <v>842.69929333333403</v>
      </c>
      <c r="GD463" s="272">
        <f t="shared" si="1893"/>
        <v>0</v>
      </c>
      <c r="GE463" s="272">
        <f t="shared" si="1894"/>
        <v>3943.4290262192567</v>
      </c>
      <c r="GF463" s="273">
        <f t="shared" si="1895"/>
        <v>1534.0397927131562</v>
      </c>
      <c r="GG463" s="273">
        <f t="shared" si="1896"/>
        <v>276.9864548016406</v>
      </c>
      <c r="GH463" s="272">
        <f t="shared" ref="GH463:GH525" si="2031">AI463+AU463+BH463+BS463+BY463+CE463+CQ463+CW463+DC463+DN463+EA463+EL463+EW463+FC463+FI463+FO463</f>
        <v>1573.1696951219385</v>
      </c>
      <c r="GI463" s="274">
        <f t="shared" ref="GI463:GI525" si="2032">(AK463+AW463+BI463+BU463+BZ463+CF463+CS463+CY463+DE463+DP463+EC463+EN463+EY463+FE463+FK463+FQ463)*1.22</f>
        <v>1123.8344853420665</v>
      </c>
      <c r="GJ463" s="275">
        <f t="shared" si="1897"/>
        <v>21.560290671646168</v>
      </c>
      <c r="GK463" s="271">
        <f t="shared" ref="GK463:GK525" si="2033">FU463+FV463+FW463+FX463+FY463+FZ463+GA463+GB463+GC463+GD463+GE463+GH463</f>
        <v>16160.475407204331</v>
      </c>
      <c r="GL463" s="276">
        <f t="shared" ref="GL463:GL525" si="2034">GK463*1.05*1.2</f>
        <v>20362.199013077454</v>
      </c>
      <c r="GM463" s="272">
        <f t="shared" ref="GM463:GM525" si="2035">FU463+GF463+GI463</f>
        <v>9814.1692595243203</v>
      </c>
      <c r="GN463" s="272">
        <f t="shared" ref="GN463:GN525" si="2036">FW463+GG463+GJ463</f>
        <v>476.7079143903718</v>
      </c>
      <c r="GO463" s="277">
        <f t="shared" ref="GO463:GO525" si="2037">GM463/GK463</f>
        <v>0.60729458832313621</v>
      </c>
      <c r="GP463" s="278">
        <f t="shared" ref="GP463:GP525" si="2038">GN463/GK463</f>
        <v>2.9498384322150305E-2</v>
      </c>
      <c r="GQ463" s="279">
        <f t="shared" ref="GQ463:GQ525" si="2039">1+GO463*(GM463*$GO$8-GM463)/GM463+GP463*(GN463*$GP$8-GN463)/GN463</f>
        <v>1.0883790760275449</v>
      </c>
      <c r="GR463" s="280">
        <f t="shared" ref="GR463:GR525" si="2040">GK463-CC463/1.05/1.2-CI463/1.05/1.2-FS463/1.05/1.2</f>
        <v>16160.475407204331</v>
      </c>
      <c r="GS463" s="272">
        <f t="shared" ref="GS463:GS525" si="2041">GM463-BZ463*1.22-CF463*1.22-FQ463*1.22</f>
        <v>9814.1692595243203</v>
      </c>
      <c r="GT463" s="272">
        <f t="shared" si="1898"/>
        <v>476.7079143903718</v>
      </c>
      <c r="GU463" s="73">
        <f t="shared" ref="GU463:GU525" si="2042">GS463/GR463</f>
        <v>0.60729458832313621</v>
      </c>
      <c r="GV463" s="74">
        <f t="shared" ref="GV463:GV525" si="2043">GT463/GR463</f>
        <v>2.9498384322150305E-2</v>
      </c>
      <c r="GW463" s="279">
        <f t="shared" ref="GW463:GW525" si="2044">1+GU463*(GS463*$GO$8-GS463)/GS463+GV463*(GT463*$GP$8-GT463)/GT463</f>
        <v>1.0883790760275449</v>
      </c>
      <c r="GX463" s="280">
        <f t="shared" ref="GX463:GX525" si="2045">GR463-AM463/1.05/1.2-BL463/1.05/1.2</f>
        <v>14085.734244622368</v>
      </c>
      <c r="GY463" s="272">
        <f t="shared" si="1899"/>
        <v>9045.3324941373903</v>
      </c>
      <c r="GZ463" s="272">
        <f t="shared" si="1900"/>
        <v>347.41723583636991</v>
      </c>
      <c r="HA463" s="73">
        <f t="shared" ref="HA463:HA525" si="2046">GY463/GX463</f>
        <v>0.64216265457306243</v>
      </c>
      <c r="HB463" s="74">
        <f t="shared" ref="HB463:HB525" si="2047">GZ463/GX463</f>
        <v>2.4664474694956449E-2</v>
      </c>
      <c r="HC463" s="279">
        <f t="shared" ref="HC463:HC525" si="2048">1+HA463*(GY463*$GO$8-GY463)/GY463+HB463*(GZ463*$GP$8-GZ463)/GZ463</f>
        <v>1.0924429286404076</v>
      </c>
      <c r="HD463" s="280">
        <f t="shared" ref="HD463:HD525" si="2049">GX463+AM463/1.05/1.2</f>
        <v>14998.267029083807</v>
      </c>
      <c r="HE463" s="272">
        <f t="shared" si="1901"/>
        <v>9733.3527809380666</v>
      </c>
      <c r="HF463" s="272">
        <f t="shared" si="1902"/>
        <v>369.88206032962449</v>
      </c>
      <c r="HG463" s="73">
        <f t="shared" ref="HG463:HG525" si="2050">HE463/HD463</f>
        <v>0.64896516124587522</v>
      </c>
      <c r="HH463" s="74">
        <f t="shared" ref="HH463:HH525" si="2051">HF463/HD463</f>
        <v>2.4661653217159671E-2</v>
      </c>
      <c r="HI463" s="281">
        <f t="shared" ref="HI463:HI525" si="2052">1+HG463*(HE463*$GO$8-HE463)/HE463+HH463*(HF463*$GP$8-HF463)/HF463</f>
        <v>1.0933813058215596</v>
      </c>
      <c r="HJ463" s="72">
        <f t="shared" si="1903"/>
        <v>3.917185132530737</v>
      </c>
      <c r="HK463" s="73">
        <f t="shared" ref="HK463:HK525" si="2053">J463*GQ463</f>
        <v>3.917185132530737</v>
      </c>
      <c r="HL463" s="73">
        <f t="shared" si="1904"/>
        <v>3.3971697751930749</v>
      </c>
      <c r="HM463" s="74">
        <f t="shared" ref="HM463:HM525" si="2054">L463*HI463</f>
        <v>3.6204041798363473</v>
      </c>
      <c r="HN463" s="75"/>
      <c r="HO463" s="75"/>
      <c r="HP463" s="76">
        <f t="shared" ref="HP463:HP525" si="2055">AC463+AD463+AG463*1.22+AK463*1.22</f>
        <v>688.02028680067713</v>
      </c>
      <c r="HQ463" s="77">
        <f t="shared" ref="HQ463:HQ525" si="2056">HP463*$HP$8</f>
        <v>782.97396658203854</v>
      </c>
      <c r="HR463" s="77">
        <f t="shared" ref="HR463:HR525" si="2057">AF463+AJ463</f>
        <v>22.464824493254586</v>
      </c>
      <c r="HS463" s="77">
        <f t="shared" ref="HS463:HS525" si="2058">HR463*$HR$8</f>
        <v>25.942379324810396</v>
      </c>
      <c r="HT463" s="282">
        <f t="shared" ref="HT463:HT525" si="2059">AM463/1.05/1.2</f>
        <v>912.5327844614377</v>
      </c>
      <c r="HU463" s="73">
        <f t="shared" si="1844"/>
        <v>0.7539677461634825</v>
      </c>
      <c r="HV463" s="74">
        <f t="shared" si="1845"/>
        <v>2.4618101262534876E-2</v>
      </c>
      <c r="HW463" s="279">
        <f t="shared" si="1876"/>
        <v>1.1078659707234626</v>
      </c>
      <c r="HX463" s="76">
        <f t="shared" ref="HX463:HX525" si="2060">AN463+AO463+AR463*1.22+AW463*1.22</f>
        <v>2168.683366839678</v>
      </c>
      <c r="HY463" s="77">
        <f t="shared" ref="HY463:HY525" si="2061">HX463*$HP$8</f>
        <v>2467.9833582972219</v>
      </c>
      <c r="HZ463" s="77">
        <f t="shared" si="1905"/>
        <v>94.30473616108263</v>
      </c>
      <c r="IA463" s="77">
        <f t="shared" ref="IA463:IA525" si="2062">HZ463*$HR$8</f>
        <v>108.90310931881822</v>
      </c>
      <c r="IB463" s="282">
        <f t="shared" ref="IB463:IB525" si="2063">AY463/1.05/1.2</f>
        <v>2940.3262972271009</v>
      </c>
      <c r="IC463" s="73">
        <f t="shared" si="1846"/>
        <v>0.73756554464205992</v>
      </c>
      <c r="ID463" s="74">
        <f t="shared" si="1847"/>
        <v>3.2072881247913708E-2</v>
      </c>
      <c r="IE463" s="279">
        <f t="shared" si="1854"/>
        <v>1.1067563028332277</v>
      </c>
      <c r="IF463" s="76">
        <f t="shared" si="1906"/>
        <v>80.816478586253893</v>
      </c>
      <c r="IG463" s="77">
        <f t="shared" ref="IG463:IG525" si="2064">IF463*$HP$8</f>
        <v>91.969960795942796</v>
      </c>
      <c r="IH463" s="77">
        <f t="shared" si="1907"/>
        <v>106.82585406074726</v>
      </c>
      <c r="II463" s="77">
        <f t="shared" ref="II463:II525" si="2065">IH463*$HR$8</f>
        <v>123.36249626935094</v>
      </c>
      <c r="IJ463" s="282">
        <f t="shared" ref="IJ463:IJ525" si="2066">BL463/1.05/1.2</f>
        <v>1162.208378120524</v>
      </c>
      <c r="IK463" s="73">
        <f t="shared" si="1908"/>
        <v>6.953699535099464E-2</v>
      </c>
      <c r="IL463" s="74">
        <f t="shared" si="1909"/>
        <v>9.1916265681634191E-2</v>
      </c>
      <c r="IM463" s="279">
        <f t="shared" ref="IM463:IM525" si="2067">1+IK463*(IG463-IF463)/IF463+IL463*(II463-IH463)/IH463</f>
        <v>1.0238254386559078</v>
      </c>
      <c r="IN463" s="76">
        <f t="shared" si="1910"/>
        <v>6.0834491430914222</v>
      </c>
      <c r="IO463" s="77">
        <f t="shared" ref="IO463:IO525" si="2068">IN463*$HP$8</f>
        <v>6.9230259593294692</v>
      </c>
      <c r="IP463" s="77">
        <f t="shared" si="1911"/>
        <v>0.19810552737915108</v>
      </c>
      <c r="IQ463" s="77">
        <f t="shared" ref="IQ463:IQ525" si="2069">IP463*$HR$8</f>
        <v>0.22877226301744366</v>
      </c>
      <c r="IR463" s="282">
        <f t="shared" ref="IR463:IR525" si="2070">BW463/1.2/1.05</f>
        <v>8.579975810201562</v>
      </c>
      <c r="IS463" s="73">
        <f t="shared" si="1877"/>
        <v>0.70902870563553588</v>
      </c>
      <c r="IT463" s="74">
        <f t="shared" si="1878"/>
        <v>2.3089287401440488E-2</v>
      </c>
      <c r="IU463" s="279">
        <f t="shared" si="1879"/>
        <v>1.1014272733545032</v>
      </c>
      <c r="IV463" s="76">
        <f t="shared" si="1912"/>
        <v>0</v>
      </c>
      <c r="IW463" s="77">
        <f t="shared" ref="IW463:IW525" si="2071">IV463*$HP$8</f>
        <v>0</v>
      </c>
      <c r="IX463" s="77">
        <f t="shared" ref="IX463:IX525" si="2072">CA463</f>
        <v>0</v>
      </c>
      <c r="IY463" s="77">
        <f t="shared" ref="IY463:IY525" si="2073">IX463*$HR$8</f>
        <v>0</v>
      </c>
      <c r="IZ463" s="282">
        <f t="shared" ref="IZ463:IZ525" si="2074">CC463/1.05/1.2</f>
        <v>0</v>
      </c>
      <c r="JA463" s="283"/>
      <c r="JB463" s="284"/>
      <c r="JC463" s="285"/>
      <c r="JD463" s="76">
        <f t="shared" si="1913"/>
        <v>0</v>
      </c>
      <c r="JE463" s="77">
        <f t="shared" ref="JE463:JE525" si="2075">JD463*$HP$8</f>
        <v>0</v>
      </c>
      <c r="JF463" s="77">
        <f t="shared" si="1914"/>
        <v>0</v>
      </c>
      <c r="JG463" s="77">
        <f t="shared" ref="JG463:JG525" si="2076">JF463*$HR$8</f>
        <v>0</v>
      </c>
      <c r="JH463" s="282">
        <f t="shared" ref="JH463:JH525" si="2077">CI463/1.05/1.2</f>
        <v>0</v>
      </c>
      <c r="JI463" s="283"/>
      <c r="JJ463" s="284"/>
      <c r="JK463" s="285"/>
      <c r="JL463" s="76">
        <f t="shared" si="1915"/>
        <v>2134.7225487132318</v>
      </c>
      <c r="JM463" s="77">
        <f t="shared" ref="JM463:JM525" si="2078">JL463*$HP$8</f>
        <v>2429.3356076611449</v>
      </c>
      <c r="JN463" s="77">
        <f t="shared" si="1916"/>
        <v>100.47582960152884</v>
      </c>
      <c r="JO463" s="77">
        <f t="shared" ref="JO463:JO525" si="2079">JN463*$HR$8</f>
        <v>116.02948802384552</v>
      </c>
      <c r="JP463" s="282">
        <f t="shared" ref="JP463:JP525" si="2080">CU463/1.05/1.2</f>
        <v>2732.1128278842812</v>
      </c>
      <c r="JQ463" s="73">
        <f t="shared" si="1917"/>
        <v>0.78134494554031209</v>
      </c>
      <c r="JR463" s="74">
        <f t="shared" si="1918"/>
        <v>3.6775871251018666E-2</v>
      </c>
      <c r="JS463" s="279">
        <f t="shared" si="1848"/>
        <v>1.1135263208036763</v>
      </c>
      <c r="JT463" s="76">
        <f t="shared" si="1919"/>
        <v>3.3335062323594205</v>
      </c>
      <c r="JU463" s="77">
        <f t="shared" ref="JU463:JU525" si="2081">JT463*$HP$8</f>
        <v>3.793563427487344</v>
      </c>
      <c r="JV463" s="77">
        <f t="shared" si="1920"/>
        <v>6.3951911302612643E-2</v>
      </c>
      <c r="JW463" s="77">
        <f t="shared" ref="JW463:JW525" si="2082">JV463*$HR$8</f>
        <v>7.3851667172257079E-2</v>
      </c>
      <c r="JX463" s="282">
        <f t="shared" ref="JX463:JX525" si="2083">DA463/1.05/1.2</f>
        <v>47.934719686436573</v>
      </c>
      <c r="JY463" s="73">
        <f t="shared" si="1855"/>
        <v>6.9542624931687183E-2</v>
      </c>
      <c r="JZ463" s="74">
        <f t="shared" si="1856"/>
        <v>1.3341459326549109E-3</v>
      </c>
      <c r="KA463" s="279">
        <f t="shared" si="1857"/>
        <v>1.0098041034571972</v>
      </c>
      <c r="KB463" s="76">
        <f t="shared" si="1921"/>
        <v>8.5424737462909225E-2</v>
      </c>
      <c r="KC463" s="77">
        <f t="shared" ref="KC463:KC525" si="2084">KB463*$HP$8</f>
        <v>9.7214205480165322E-2</v>
      </c>
      <c r="KD463" s="77">
        <f t="shared" si="1922"/>
        <v>1.6388375639574658E-3</v>
      </c>
      <c r="KE463" s="77">
        <f t="shared" ref="KE463:KE525" si="2085">KD463*$HR$8</f>
        <v>1.8925296188580815E-3</v>
      </c>
      <c r="KF463" s="282">
        <f t="shared" ref="KF463:KF525" si="2086">DG463/1.05/1.2</f>
        <v>1.2283795376838762</v>
      </c>
      <c r="KG463" s="73">
        <f t="shared" si="1858"/>
        <v>6.954262493168728E-2</v>
      </c>
      <c r="KH463" s="74">
        <f t="shared" si="1859"/>
        <v>1.3341459326549128E-3</v>
      </c>
      <c r="KI463" s="279">
        <f t="shared" si="1860"/>
        <v>1.0098041034571972</v>
      </c>
      <c r="KJ463" s="76">
        <f t="shared" si="1923"/>
        <v>1147.3452899574777</v>
      </c>
      <c r="KK463" s="77">
        <f t="shared" ref="KK463:KK525" si="2087">KJ463*$HP$8</f>
        <v>1305.6904134245092</v>
      </c>
      <c r="KL463" s="77">
        <f t="shared" si="1924"/>
        <v>37.47374927104773</v>
      </c>
      <c r="KM463" s="77">
        <f t="shared" ref="KM463:KM525" si="2088">KL463*$HR$8</f>
        <v>43.274685658205918</v>
      </c>
      <c r="KN463" s="282">
        <f t="shared" ref="KN463:KN525" si="2089">DR463/1.05/1.2</f>
        <v>1508.2569664848822</v>
      </c>
      <c r="KO463" s="73">
        <f t="shared" si="1925"/>
        <v>0.76070942515283779</v>
      </c>
      <c r="KP463" s="74">
        <f t="shared" si="1926"/>
        <v>2.4845732593155798E-2</v>
      </c>
      <c r="KQ463" s="279">
        <f t="shared" si="1927"/>
        <v>1.1088316271707637</v>
      </c>
      <c r="KR463" s="76">
        <f t="shared" si="1928"/>
        <v>622.88397772746521</v>
      </c>
      <c r="KS463" s="77">
        <f t="shared" ref="KS463:KS525" si="2090">KR463*$HP$8</f>
        <v>708.84819549363272</v>
      </c>
      <c r="KT463" s="77">
        <f t="shared" si="1929"/>
        <v>20.338576029220906</v>
      </c>
      <c r="KU463" s="77">
        <f t="shared" ref="KU463:KU525" si="2091">KT463*$HR$8</f>
        <v>23.486987598544303</v>
      </c>
      <c r="KV463" s="282">
        <f t="shared" ref="KV463:KV525" si="2092">EE463/1.05/1.2</f>
        <v>825.61497213319376</v>
      </c>
      <c r="KW463" s="73">
        <f t="shared" si="1861"/>
        <v>0.75444850051359946</v>
      </c>
      <c r="KX463" s="74">
        <f t="shared" si="1862"/>
        <v>2.4634456393966352E-2</v>
      </c>
      <c r="KY463" s="279">
        <f t="shared" si="1863"/>
        <v>1.1079348514056679</v>
      </c>
      <c r="KZ463" s="76">
        <f t="shared" si="1930"/>
        <v>1671.5613276098741</v>
      </c>
      <c r="LA463" s="77">
        <f t="shared" ref="LA463:LA525" si="2093">KZ463*$HP$8</f>
        <v>1902.2535064333126</v>
      </c>
      <c r="LB463" s="77">
        <f t="shared" si="1931"/>
        <v>53.322710723210356</v>
      </c>
      <c r="LC463" s="77">
        <f t="shared" ref="LC463:LC525" si="2094">LB463*$HR$8</f>
        <v>61.577066343163324</v>
      </c>
      <c r="LD463" s="286">
        <f t="shared" ref="LD463:LD525" si="2095">EP463/1.05/1.2</f>
        <v>3434.5581166934535</v>
      </c>
      <c r="LE463" s="73">
        <f t="shared" si="1932"/>
        <v>0.48668890460328956</v>
      </c>
      <c r="LF463" s="74">
        <f t="shared" si="1933"/>
        <v>1.5525348214094464E-2</v>
      </c>
      <c r="LG463" s="279">
        <f t="shared" si="1934"/>
        <v>1.0695712596278419</v>
      </c>
      <c r="LH463" s="76">
        <f t="shared" si="1935"/>
        <v>1225.6457305447157</v>
      </c>
      <c r="LI463" s="77">
        <f t="shared" ref="LI463:LI525" si="2096">LH463*$HP$8</f>
        <v>1394.7970978171918</v>
      </c>
      <c r="LJ463" s="77">
        <f t="shared" si="1936"/>
        <v>39.991172843473699</v>
      </c>
      <c r="LK463" s="77">
        <f t="shared" ref="LK463:LK525" si="2097">LJ463*$HR$8</f>
        <v>46.181806399643428</v>
      </c>
      <c r="LL463" s="282">
        <f t="shared" ref="LL463:LL525" si="2098">FA463/1.05/1.2</f>
        <v>1652.6127729904028</v>
      </c>
      <c r="LM463" s="73">
        <f t="shared" si="1849"/>
        <v>0.74164120632258557</v>
      </c>
      <c r="LN463" s="74">
        <f t="shared" si="1850"/>
        <v>2.4198755750332045E-2</v>
      </c>
      <c r="LO463" s="279">
        <f t="shared" si="1851"/>
        <v>1.1060998702747313</v>
      </c>
      <c r="LP463" s="76">
        <f t="shared" si="1937"/>
        <v>6.4202093451560874E-2</v>
      </c>
      <c r="LQ463" s="77">
        <f t="shared" ref="LQ463:LQ525" si="2099">LP463*$HP$8</f>
        <v>7.3062624368810794E-2</v>
      </c>
      <c r="LR463" s="77">
        <f t="shared" si="1938"/>
        <v>1.2316900883518657E-3</v>
      </c>
      <c r="LS463" s="77">
        <f t="shared" ref="LS463:LS525" si="2100">LR463*$HR$8</f>
        <v>1.4223557140287345E-3</v>
      </c>
      <c r="LT463" s="282">
        <f t="shared" ref="LT463:LT525" si="2101">FG463/1.05/1.2</f>
        <v>0.92320491949545436</v>
      </c>
      <c r="LU463" s="73">
        <f t="shared" si="1870"/>
        <v>6.9542624931687211E-2</v>
      </c>
      <c r="LV463" s="74">
        <f t="shared" si="1871"/>
        <v>1.3341459326549118E-3</v>
      </c>
      <c r="LW463" s="279">
        <f t="shared" si="1872"/>
        <v>1.0098041034571972</v>
      </c>
      <c r="LX463" s="76">
        <f t="shared" si="1939"/>
        <v>64.923670538581263</v>
      </c>
      <c r="LY463" s="77">
        <f t="shared" ref="LY463:LY525" si="2102">LX463*$HP$8</f>
        <v>73.883786309610855</v>
      </c>
      <c r="LZ463" s="77">
        <f t="shared" si="1940"/>
        <v>1.2455332404717472</v>
      </c>
      <c r="MA463" s="77">
        <f t="shared" ref="MA463:MA525" si="2103">LZ463*$HR$8</f>
        <v>1.4383417860967738</v>
      </c>
      <c r="MB463" s="286">
        <f t="shared" ref="MB463:MB525" si="2104">FM463/1.05/1.2</f>
        <v>933.58091420267829</v>
      </c>
      <c r="MC463" s="73">
        <f t="shared" si="1864"/>
        <v>6.9542628336644083E-2</v>
      </c>
      <c r="MD463" s="74">
        <f t="shared" si="1865"/>
        <v>1.3341459979775731E-3</v>
      </c>
      <c r="ME463" s="279">
        <f t="shared" si="1866"/>
        <v>1.0098041039372272</v>
      </c>
      <c r="MF463" s="76">
        <f t="shared" si="1941"/>
        <v>0</v>
      </c>
      <c r="MG463" s="77">
        <f t="shared" ref="MG463:MG525" si="2105">MF463*$HP$8</f>
        <v>0</v>
      </c>
      <c r="MH463" s="77">
        <f t="shared" si="1942"/>
        <v>0</v>
      </c>
      <c r="MI463" s="77">
        <f t="shared" ref="MI463:MI525" si="2106">MH463*$HR$8</f>
        <v>0</v>
      </c>
      <c r="MJ463" s="286">
        <f t="shared" ref="MJ463:MJ525" si="2107">FS463/1.05/1.2</f>
        <v>0</v>
      </c>
      <c r="MK463" s="73"/>
      <c r="ML463" s="74"/>
      <c r="MM463" s="279"/>
      <c r="MN463" s="287">
        <f t="shared" ref="MN463:MQ525" si="2108">MR463/I463</f>
        <v>1.087818812107926</v>
      </c>
      <c r="MO463" s="288">
        <f t="shared" si="2108"/>
        <v>1.087818812107926</v>
      </c>
      <c r="MP463" s="288">
        <f t="shared" si="2108"/>
        <v>1.0924443997066673</v>
      </c>
      <c r="MQ463" s="289">
        <f t="shared" si="2108"/>
        <v>1.093382865084743</v>
      </c>
      <c r="MR463" s="290">
        <f t="shared" ref="MR463:MR525" si="2109">MV463+MW463+MX463+MY463+NB463+NC463+ND463+NE463+NF463+NG463+NH463+NI463+NJ463</f>
        <v>3.9151686866576365</v>
      </c>
      <c r="MS463" s="291">
        <f t="shared" si="1873"/>
        <v>3.9151686866576365</v>
      </c>
      <c r="MT463" s="291">
        <f t="shared" si="1943"/>
        <v>3.3971743497678228</v>
      </c>
      <c r="MU463" s="292">
        <f t="shared" si="1874"/>
        <v>3.6204093428686006</v>
      </c>
      <c r="MV463" s="359">
        <f t="shared" si="1944"/>
        <v>0.22323499310077774</v>
      </c>
      <c r="MW463" s="360">
        <f t="shared" si="1945"/>
        <v>0.71839551616904807</v>
      </c>
      <c r="MX463" s="360">
        <f t="shared" si="1946"/>
        <v>0.29475934378903584</v>
      </c>
      <c r="MY463" s="360">
        <f t="shared" si="1947"/>
        <v>2.0927118193735561E-3</v>
      </c>
      <c r="MZ463" s="360">
        <f t="shared" si="1948"/>
        <v>0</v>
      </c>
      <c r="NA463" s="360">
        <f t="shared" si="1949"/>
        <v>0</v>
      </c>
      <c r="NB463" s="360">
        <f t="shared" si="1950"/>
        <v>0.67167907670877747</v>
      </c>
      <c r="NC463" s="360">
        <f t="shared" si="1951"/>
        <v>1.0703923496646291E-2</v>
      </c>
      <c r="ND463" s="360">
        <f t="shared" si="1952"/>
        <v>2.0196082069143945E-4</v>
      </c>
      <c r="NE463" s="360">
        <f t="shared" si="1953"/>
        <v>0.36924093184786433</v>
      </c>
      <c r="NF463" s="360">
        <f t="shared" si="1954"/>
        <v>0.20197652341125324</v>
      </c>
      <c r="NG463" s="360">
        <f t="shared" si="1955"/>
        <v>0.8110558861757925</v>
      </c>
      <c r="NH463" s="360">
        <f t="shared" si="1956"/>
        <v>0.40350523267622201</v>
      </c>
      <c r="NI463" s="360">
        <f t="shared" si="1957"/>
        <v>2.0196082069143945E-4</v>
      </c>
      <c r="NJ463" s="360">
        <f t="shared" si="1958"/>
        <v>0.20812062582146254</v>
      </c>
      <c r="NK463" s="361">
        <f t="shared" si="1959"/>
        <v>0</v>
      </c>
      <c r="NL463" s="145">
        <f t="shared" ref="NL463:NL525" si="2110">MV463+MW463+MX463+MY463+NB463+NC463+ND463+NE463+NF463+NG463+NH463+NI463+NJ463</f>
        <v>3.9151686866576365</v>
      </c>
      <c r="NM463" s="56">
        <f t="shared" si="1875"/>
        <v>3.9151686866576365</v>
      </c>
      <c r="NN463" s="56">
        <f t="shared" ref="NN463:NN525" si="2111">NL463-MV463-MX463</f>
        <v>3.3971743497678228</v>
      </c>
      <c r="NO463" s="58">
        <f t="shared" si="1867"/>
        <v>3.6204093428686006</v>
      </c>
      <c r="NP463" s="55">
        <f t="shared" si="1960"/>
        <v>1.087818812107926</v>
      </c>
      <c r="NQ463" s="56">
        <f t="shared" si="1868"/>
        <v>1.087818812107926</v>
      </c>
      <c r="NR463" s="56">
        <f t="shared" si="1961"/>
        <v>1.0924443997066673</v>
      </c>
      <c r="NS463" s="61">
        <f t="shared" si="1869"/>
        <v>1.093382865084743</v>
      </c>
      <c r="NT463" s="41"/>
      <c r="NU463" s="86">
        <f t="shared" si="1852"/>
        <v>0</v>
      </c>
      <c r="NV463" s="86">
        <f t="shared" si="1852"/>
        <v>0</v>
      </c>
      <c r="NW463" s="86">
        <f t="shared" si="1852"/>
        <v>0</v>
      </c>
      <c r="NX463" s="86">
        <f t="shared" si="1852"/>
        <v>0</v>
      </c>
      <c r="NY463" s="87">
        <f t="shared" si="1853"/>
        <v>0</v>
      </c>
      <c r="NZ463" s="87">
        <f t="shared" si="1853"/>
        <v>0</v>
      </c>
      <c r="OA463" s="87">
        <f t="shared" si="1853"/>
        <v>0</v>
      </c>
      <c r="OB463" s="87">
        <f t="shared" si="1853"/>
        <v>0</v>
      </c>
      <c r="OC463" s="26"/>
    </row>
    <row r="464" spans="1:393" thickBot="1" x14ac:dyDescent="0.35">
      <c r="A464" s="136" t="s">
        <v>1026</v>
      </c>
      <c r="B464" s="137" t="s">
        <v>1027</v>
      </c>
      <c r="C464" s="133" t="s">
        <v>100</v>
      </c>
      <c r="D464" s="64">
        <f>VLOOKUP(B464,[1]УсіТ_1!$A$10:$G$556,6,FALSE)</f>
        <v>1579.8</v>
      </c>
      <c r="E464" s="64">
        <f>VLOOKUP(B464,[1]УсіТ_1!$A$10:$G$556,7,FALSE)</f>
        <v>82.4</v>
      </c>
      <c r="F464" s="38"/>
      <c r="G464" s="38"/>
      <c r="H464" s="39"/>
      <c r="I464" s="256">
        <v>3.9036</v>
      </c>
      <c r="J464" s="62">
        <v>3.9036</v>
      </c>
      <c r="K464" s="257">
        <f t="shared" si="1962"/>
        <v>3.3898999999999999</v>
      </c>
      <c r="L464" s="293">
        <f t="shared" si="1963"/>
        <v>3.5649999999999999</v>
      </c>
      <c r="M464" s="63">
        <v>0.17510000000000001</v>
      </c>
      <c r="N464" s="63">
        <v>0.70909999999999995</v>
      </c>
      <c r="O464" s="63">
        <v>0.33860000000000001</v>
      </c>
      <c r="P464" s="63">
        <v>6.4999999999999997E-3</v>
      </c>
      <c r="Q464" s="63">
        <v>0</v>
      </c>
      <c r="R464" s="63">
        <v>0</v>
      </c>
      <c r="S464" s="63">
        <v>0.64119999999999999</v>
      </c>
      <c r="T464" s="63">
        <v>3.6600000000000001E-2</v>
      </c>
      <c r="U464" s="63">
        <v>1E-3</v>
      </c>
      <c r="V464" s="63">
        <v>0.27879999999999999</v>
      </c>
      <c r="W464" s="63">
        <v>0.1134</v>
      </c>
      <c r="X464" s="63">
        <v>1.1085</v>
      </c>
      <c r="Y464" s="63">
        <v>0.26440000000000002</v>
      </c>
      <c r="Z464" s="63">
        <v>6.9999999999999999E-4</v>
      </c>
      <c r="AA464" s="63">
        <v>0.22969999999999999</v>
      </c>
      <c r="AB464" s="259">
        <v>0</v>
      </c>
      <c r="AC464" s="144">
        <v>99.95</v>
      </c>
      <c r="AD464" s="70">
        <v>21.989000000000001</v>
      </c>
      <c r="AE464" s="70">
        <v>72.7701728148961</v>
      </c>
      <c r="AF464" s="68">
        <f t="shared" si="1964"/>
        <v>5.1113769385183021</v>
      </c>
      <c r="AG464" s="68">
        <f t="shared" si="1965"/>
        <v>23.203642844103399</v>
      </c>
      <c r="AH464" s="71">
        <v>3.4278566262083299</v>
      </c>
      <c r="AI464" s="71">
        <v>21.3682669359874</v>
      </c>
      <c r="AJ464" s="68">
        <f t="shared" si="1966"/>
        <v>0.29285209835770731</v>
      </c>
      <c r="AK464" s="68">
        <f t="shared" si="1967"/>
        <v>12.512274177435167</v>
      </c>
      <c r="AL464" s="71">
        <v>10.975264818854599</v>
      </c>
      <c r="AM464" s="69">
        <f t="shared" si="1968"/>
        <v>276.57667343513572</v>
      </c>
      <c r="AN464" s="260">
        <v>398.88</v>
      </c>
      <c r="AO464" s="71">
        <v>87.753600000000006</v>
      </c>
      <c r="AP464" s="71">
        <v>290.41087075943699</v>
      </c>
      <c r="AQ464" s="68">
        <f t="shared" si="1969"/>
        <v>20.398459562142854</v>
      </c>
      <c r="AR464" s="68">
        <f t="shared" si="1970"/>
        <v>92.600991072095596</v>
      </c>
      <c r="AS464" s="71">
        <v>25.524762656050001</v>
      </c>
      <c r="AT464" s="261">
        <f t="shared" si="1880"/>
        <v>5.5357461077430514</v>
      </c>
      <c r="AU464" s="71">
        <v>86.553804014360693</v>
      </c>
      <c r="AV464" s="68">
        <f t="shared" si="1971"/>
        <v>1.1862198840168132</v>
      </c>
      <c r="AW464" s="68">
        <f t="shared" si="1972"/>
        <v>50.681926155824961</v>
      </c>
      <c r="AX464" s="71">
        <v>44.456151871492402</v>
      </c>
      <c r="AY464" s="69">
        <f t="shared" si="1973"/>
        <v>1120.295027161608</v>
      </c>
      <c r="AZ464" s="260">
        <v>63</v>
      </c>
      <c r="BA464" s="260">
        <v>321.12150000000099</v>
      </c>
      <c r="BB464" s="260">
        <v>33.4883850000001</v>
      </c>
      <c r="BC464" s="262">
        <f t="shared" si="1974"/>
        <v>26.79070800000008</v>
      </c>
      <c r="BD464" s="262">
        <f t="shared" si="1881"/>
        <v>6.6976770000000201</v>
      </c>
      <c r="BE464" s="260">
        <v>12.569613</v>
      </c>
      <c r="BF464" s="262">
        <f t="shared" si="1975"/>
        <v>10.055690400000001</v>
      </c>
      <c r="BG464" s="262">
        <f t="shared" si="1882"/>
        <v>2.513922599999999</v>
      </c>
      <c r="BH464" s="260">
        <v>39.595076341587657</v>
      </c>
      <c r="BI464" s="263">
        <f t="shared" si="1976"/>
        <v>23.185055332122019</v>
      </c>
      <c r="BJ464" s="68">
        <f t="shared" si="1977"/>
        <v>0.54265052126145885</v>
      </c>
      <c r="BK464" s="260">
        <v>20.33700461770378</v>
      </c>
      <c r="BL464" s="69">
        <f t="shared" si="1978"/>
        <v>512.53389475115102</v>
      </c>
      <c r="BM464" s="260">
        <v>3.49</v>
      </c>
      <c r="BN464" s="260">
        <v>0.76780000000000004</v>
      </c>
      <c r="BO464" s="260">
        <v>2.5409495059928702</v>
      </c>
      <c r="BP464" s="68">
        <f t="shared" si="1979"/>
        <v>0.1784762933009392</v>
      </c>
      <c r="BQ464" s="68">
        <f t="shared" si="1980"/>
        <v>0.81021224137989856</v>
      </c>
      <c r="BR464" s="260">
        <v>0.60669863095833398</v>
      </c>
      <c r="BS464" s="260">
        <v>0.79864724437095203</v>
      </c>
      <c r="BT464" s="68">
        <f t="shared" si="1981"/>
        <v>1.0945460484103898E-2</v>
      </c>
      <c r="BU464" s="68">
        <f t="shared" si="1982"/>
        <v>0.46765108853038845</v>
      </c>
      <c r="BV464" s="260">
        <v>0.41020476906610798</v>
      </c>
      <c r="BW464" s="69">
        <f t="shared" si="1983"/>
        <v>10.337160180465919</v>
      </c>
      <c r="BX464" s="260">
        <v>0</v>
      </c>
      <c r="BY464" s="260">
        <v>0</v>
      </c>
      <c r="BZ464" s="263">
        <f t="shared" si="1984"/>
        <v>0</v>
      </c>
      <c r="CA464" s="263">
        <f t="shared" si="1985"/>
        <v>0</v>
      </c>
      <c r="CB464" s="260">
        <v>0</v>
      </c>
      <c r="CC464" s="264">
        <f t="shared" si="1986"/>
        <v>0</v>
      </c>
      <c r="CD464" s="260">
        <v>0</v>
      </c>
      <c r="CE464" s="260">
        <v>0</v>
      </c>
      <c r="CF464" s="263">
        <f t="shared" si="1987"/>
        <v>0</v>
      </c>
      <c r="CG464" s="263">
        <f t="shared" si="1988"/>
        <v>0</v>
      </c>
      <c r="CH464" s="260">
        <v>0</v>
      </c>
      <c r="CI464" s="69">
        <f t="shared" si="1989"/>
        <v>0</v>
      </c>
      <c r="CJ464" s="260">
        <v>406.86162735769744</v>
      </c>
      <c r="CK464" s="260">
        <v>89.509565600820366</v>
      </c>
      <c r="CL464" s="260">
        <v>30.489369651592568</v>
      </c>
      <c r="CM464" s="260">
        <v>14.67473277867907</v>
      </c>
      <c r="CN464" s="260">
        <v>198.87012724547395</v>
      </c>
      <c r="CO464" s="265">
        <f t="shared" si="1990"/>
        <v>13.968637737722089</v>
      </c>
      <c r="CP464" s="266">
        <f t="shared" si="1991"/>
        <v>63.412126513746308</v>
      </c>
      <c r="CQ464" s="260">
        <v>78.267082127322055</v>
      </c>
      <c r="CR464" s="265">
        <f t="shared" si="1992"/>
        <v>1.0726503605549489</v>
      </c>
      <c r="CS464" s="265">
        <f t="shared" si="1993"/>
        <v>45.829603007981937</v>
      </c>
      <c r="CT464" s="260">
        <v>40.199888719085124</v>
      </c>
      <c r="CU464" s="267">
        <f t="shared" si="1883"/>
        <v>1013.0371928423899</v>
      </c>
      <c r="CV464" s="260">
        <v>41.379699999999985</v>
      </c>
      <c r="CW464" s="260">
        <v>4.46263112869525</v>
      </c>
      <c r="CX464" s="68">
        <f t="shared" si="1994"/>
        <v>6.1160359618768402E-2</v>
      </c>
      <c r="CY464" s="68">
        <f t="shared" si="1995"/>
        <v>2.6131115079320186</v>
      </c>
      <c r="CZ464" s="260">
        <v>2.2921165564347601</v>
      </c>
      <c r="DA464" s="69">
        <f t="shared" si="1996"/>
        <v>57.761337222155994</v>
      </c>
      <c r="DB464" s="260">
        <v>1.0603999999999953</v>
      </c>
      <c r="DC464" s="260">
        <v>0.114359795959576</v>
      </c>
      <c r="DD464" s="68">
        <f t="shared" si="1997"/>
        <v>1.5673010036259892E-3</v>
      </c>
      <c r="DE464" s="68">
        <f t="shared" si="1998"/>
        <v>6.6963835963313567E-2</v>
      </c>
      <c r="DF464" s="260">
        <v>5.8737989797978798E-2</v>
      </c>
      <c r="DG464" s="69">
        <f t="shared" si="1999"/>
        <v>1.48019734290906</v>
      </c>
      <c r="DH464" s="260">
        <v>160.72324996792895</v>
      </c>
      <c r="DI464" s="260">
        <v>35.35911499294437</v>
      </c>
      <c r="DJ464" s="260">
        <v>2.4329378646499986</v>
      </c>
      <c r="DK464" s="260">
        <v>117.00652597665227</v>
      </c>
      <c r="DL464" s="68">
        <f t="shared" si="2000"/>
        <v>8.2185383846000555</v>
      </c>
      <c r="DM464" s="68">
        <f t="shared" si="2001"/>
        <v>37.308934885967297</v>
      </c>
      <c r="DN464" s="260">
        <v>34.026967693773102</v>
      </c>
      <c r="DO464" s="68">
        <f t="shared" si="2002"/>
        <v>0.46633959224316035</v>
      </c>
      <c r="DP464" s="68">
        <f t="shared" si="2003"/>
        <v>19.924627040959617</v>
      </c>
      <c r="DQ464" s="260">
        <v>17.4770833095881</v>
      </c>
      <c r="DR464" s="264">
        <f t="shared" si="2004"/>
        <v>440.43105576664419</v>
      </c>
      <c r="DS464" s="260">
        <v>64.91</v>
      </c>
      <c r="DT464" s="260">
        <v>14.280200000000001</v>
      </c>
      <c r="DU464" s="260">
        <v>47.258748548423299</v>
      </c>
      <c r="DV464" s="68">
        <f t="shared" si="2005"/>
        <v>3.3194544980412521</v>
      </c>
      <c r="DW464" s="68">
        <f t="shared" si="2006"/>
        <v>15.069019079647349</v>
      </c>
      <c r="DX464" s="260">
        <v>1.2347281864166699</v>
      </c>
      <c r="DY464" s="260">
        <v>0.62343266266666697</v>
      </c>
      <c r="DZ464" s="260">
        <v>0</v>
      </c>
      <c r="EA464" s="260">
        <v>13.8373961249169</v>
      </c>
      <c r="EB464" s="68">
        <f t="shared" si="2007"/>
        <v>0.18964151389198611</v>
      </c>
      <c r="EC464" s="68">
        <f t="shared" si="2008"/>
        <v>8.1025426505295908</v>
      </c>
      <c r="ED464" s="267">
        <v>7.1072252761211896</v>
      </c>
      <c r="EE464" s="69">
        <f t="shared" si="2009"/>
        <v>179.10207695825369</v>
      </c>
      <c r="EF464" s="260">
        <v>335.46128174603126</v>
      </c>
      <c r="EG464" s="260">
        <v>73.801481984126937</v>
      </c>
      <c r="EH464" s="260">
        <v>601.01130972212979</v>
      </c>
      <c r="EI464" s="260">
        <v>244.23787339034769</v>
      </c>
      <c r="EJ464" s="268">
        <f t="shared" si="2010"/>
        <v>17.15526822693802</v>
      </c>
      <c r="EK464" s="266">
        <f t="shared" si="2011"/>
        <v>77.878176784993045</v>
      </c>
      <c r="EL464" s="260">
        <v>135.29397422649356</v>
      </c>
      <c r="EM464" s="268">
        <f t="shared" si="2012"/>
        <v>1.8542039167740942</v>
      </c>
      <c r="EN464" s="268">
        <f t="shared" si="2013"/>
        <v>79.221927784220213</v>
      </c>
      <c r="EO464" s="269">
        <f t="shared" si="2014"/>
        <v>1389.8059210691295</v>
      </c>
      <c r="EP464" s="69">
        <f t="shared" si="2015"/>
        <v>1751.1554605471031</v>
      </c>
      <c r="EQ464" s="260">
        <v>148.5</v>
      </c>
      <c r="ER464" s="260">
        <v>32.67</v>
      </c>
      <c r="ES464" s="260">
        <v>108.117765512877</v>
      </c>
      <c r="ET464" s="68">
        <f t="shared" si="2016"/>
        <v>7.5941918496244805</v>
      </c>
      <c r="EU464" s="68">
        <f t="shared" si="2017"/>
        <v>34.474646946966985</v>
      </c>
      <c r="EV464" s="260">
        <v>9.8423973555916699</v>
      </c>
      <c r="EW464" s="260">
        <v>32.2599626471074</v>
      </c>
      <c r="EX464" s="68">
        <f t="shared" si="2018"/>
        <v>0.44212278807860694</v>
      </c>
      <c r="EY464" s="68">
        <f t="shared" si="2019"/>
        <v>18.889950167864328</v>
      </c>
      <c r="EZ464" s="260">
        <v>16.569506275778799</v>
      </c>
      <c r="FA464" s="69">
        <f t="shared" si="2020"/>
        <v>417.55155814962581</v>
      </c>
      <c r="FB464" s="260">
        <v>0.83333333333333348</v>
      </c>
      <c r="FC464" s="260">
        <v>8.9871586162120806E-2</v>
      </c>
      <c r="FD464" s="68">
        <f t="shared" si="2021"/>
        <v>1.2316900883518657E-3</v>
      </c>
      <c r="FE464" s="68">
        <f t="shared" si="2022"/>
        <v>5.2624666763574489E-2</v>
      </c>
      <c r="FF464" s="260">
        <v>4.6160245974772703E-2</v>
      </c>
      <c r="FG464" s="69">
        <f t="shared" si="2023"/>
        <v>1.1632381985642724</v>
      </c>
      <c r="FH464" s="260">
        <v>259.9597</v>
      </c>
      <c r="FI464" s="260">
        <v>28.035588692674899</v>
      </c>
      <c r="FJ464" s="68">
        <f t="shared" si="2024"/>
        <v>0.38422774303310953</v>
      </c>
      <c r="FK464" s="68">
        <f t="shared" si="2025"/>
        <v>16.416351101350557</v>
      </c>
      <c r="FL464" s="260">
        <v>14.4</v>
      </c>
      <c r="FM464" s="69">
        <f t="shared" si="2026"/>
        <v>362.8743464312098</v>
      </c>
      <c r="FN464" s="260">
        <v>0</v>
      </c>
      <c r="FO464" s="260">
        <v>0</v>
      </c>
      <c r="FP464" s="68">
        <f t="shared" si="2027"/>
        <v>0</v>
      </c>
      <c r="FQ464" s="68">
        <f t="shared" si="2028"/>
        <v>0</v>
      </c>
      <c r="FR464" s="260">
        <v>0</v>
      </c>
      <c r="FS464" s="264">
        <f t="shared" si="2029"/>
        <v>0</v>
      </c>
      <c r="FT464" s="270">
        <f t="shared" si="1884"/>
        <v>6144.2992189872166</v>
      </c>
      <c r="FU464" s="271">
        <f t="shared" si="1885"/>
        <v>1974.9069216495493</v>
      </c>
      <c r="FV464" s="272">
        <f t="shared" si="2030"/>
        <v>665.02794740317529</v>
      </c>
      <c r="FW464" s="272">
        <f t="shared" si="1886"/>
        <v>57.056877286422207</v>
      </c>
      <c r="FX464" s="272">
        <f t="shared" si="1887"/>
        <v>321.12150000000099</v>
      </c>
      <c r="FY464" s="272">
        <f t="shared" si="1888"/>
        <v>0</v>
      </c>
      <c r="FZ464" s="272">
        <f t="shared" si="1889"/>
        <v>0</v>
      </c>
      <c r="GA464" s="272">
        <f t="shared" si="1890"/>
        <v>41.379699999999985</v>
      </c>
      <c r="GB464" s="272">
        <f t="shared" si="1891"/>
        <v>1.0603999999999953</v>
      </c>
      <c r="GC464" s="272">
        <f t="shared" si="1892"/>
        <v>259.9597</v>
      </c>
      <c r="GD464" s="272">
        <f t="shared" si="1893"/>
        <v>0</v>
      </c>
      <c r="GE464" s="272">
        <f t="shared" si="1894"/>
        <v>1081.2130337541003</v>
      </c>
      <c r="GF464" s="273">
        <f t="shared" si="1895"/>
        <v>420.6044554500578</v>
      </c>
      <c r="GG464" s="273">
        <f t="shared" si="1896"/>
        <v>75.944403490887993</v>
      </c>
      <c r="GH464" s="272">
        <f t="shared" si="2031"/>
        <v>474.70362855941153</v>
      </c>
      <c r="GI464" s="274">
        <f t="shared" si="2032"/>
        <v>339.11682239132278</v>
      </c>
      <c r="GJ464" s="275">
        <f t="shared" si="1897"/>
        <v>6.5058132294067361</v>
      </c>
      <c r="GK464" s="271">
        <f t="shared" si="2033"/>
        <v>4876.4297086526585</v>
      </c>
      <c r="GL464" s="276">
        <f t="shared" si="2034"/>
        <v>6144.3014329023499</v>
      </c>
      <c r="GM464" s="272">
        <f t="shared" si="2035"/>
        <v>2734.62819949093</v>
      </c>
      <c r="GN464" s="272">
        <f t="shared" si="2036"/>
        <v>139.50709400671693</v>
      </c>
      <c r="GO464" s="277">
        <f t="shared" si="2037"/>
        <v>0.56078491086186466</v>
      </c>
      <c r="GP464" s="278">
        <f t="shared" si="2038"/>
        <v>2.8608449694082081E-2</v>
      </c>
      <c r="GQ464" s="279">
        <f t="shared" si="2039"/>
        <v>1.08182251356069</v>
      </c>
      <c r="GR464" s="280">
        <f t="shared" si="2040"/>
        <v>4876.4297086526585</v>
      </c>
      <c r="GS464" s="272">
        <f t="shared" si="2041"/>
        <v>2734.62819949093</v>
      </c>
      <c r="GT464" s="272">
        <f t="shared" si="1898"/>
        <v>139.50709400671693</v>
      </c>
      <c r="GU464" s="73">
        <f t="shared" si="2042"/>
        <v>0.56078491086186466</v>
      </c>
      <c r="GV464" s="74">
        <f t="shared" si="2043"/>
        <v>2.8608449694082081E-2</v>
      </c>
      <c r="GW464" s="279">
        <f t="shared" si="2044"/>
        <v>1.08182251356069</v>
      </c>
      <c r="GX464" s="280">
        <f t="shared" si="2045"/>
        <v>4250.1514799333827</v>
      </c>
      <c r="GY464" s="272">
        <f t="shared" si="1899"/>
        <v>2540.8300132194645</v>
      </c>
      <c r="GZ464" s="272">
        <f t="shared" si="1900"/>
        <v>96.713816048579361</v>
      </c>
      <c r="HA464" s="73">
        <f t="shared" si="2046"/>
        <v>0.59782104831220972</v>
      </c>
      <c r="HB464" s="74">
        <f t="shared" si="2047"/>
        <v>2.2755380956467758E-2</v>
      </c>
      <c r="HC464" s="279">
        <f t="shared" si="2048"/>
        <v>1.0860278158496293</v>
      </c>
      <c r="HD464" s="280">
        <f t="shared" si="2049"/>
        <v>4469.6567763104749</v>
      </c>
      <c r="HE464" s="272">
        <f t="shared" si="1901"/>
        <v>2706.3424319857413</v>
      </c>
      <c r="HF464" s="272">
        <f t="shared" si="1902"/>
        <v>102.11804508545538</v>
      </c>
      <c r="HG464" s="73">
        <f t="shared" si="2050"/>
        <v>0.6054922262330219</v>
      </c>
      <c r="HH464" s="74">
        <f t="shared" si="2051"/>
        <v>2.2846954519346738E-2</v>
      </c>
      <c r="HI464" s="281">
        <f t="shared" si="2052"/>
        <v>1.0871006907020144</v>
      </c>
      <c r="HJ464" s="72">
        <f t="shared" si="1903"/>
        <v>4.2230023639355094</v>
      </c>
      <c r="HK464" s="73">
        <f t="shared" si="2053"/>
        <v>4.2230023639355094</v>
      </c>
      <c r="HL464" s="73">
        <f t="shared" si="1904"/>
        <v>3.6815256929486582</v>
      </c>
      <c r="HM464" s="74">
        <f t="shared" si="2054"/>
        <v>3.8755139623526813</v>
      </c>
      <c r="HN464" s="75"/>
      <c r="HO464" s="75"/>
      <c r="HP464" s="76">
        <f t="shared" si="2055"/>
        <v>165.51241876627705</v>
      </c>
      <c r="HQ464" s="77">
        <f t="shared" si="2056"/>
        <v>188.35478768021093</v>
      </c>
      <c r="HR464" s="77">
        <f t="shared" si="2057"/>
        <v>5.4042290368760098</v>
      </c>
      <c r="HS464" s="77">
        <f t="shared" si="2058"/>
        <v>6.2408036917844161</v>
      </c>
      <c r="HT464" s="282">
        <f t="shared" si="2059"/>
        <v>219.50529637709181</v>
      </c>
      <c r="HU464" s="73">
        <f t="shared" ref="HU464:HU526" si="2112">HP464/HT464</f>
        <v>0.75402471602298149</v>
      </c>
      <c r="HV464" s="74">
        <f t="shared" ref="HV464:HV526" si="2113">HR464/HT464</f>
        <v>2.4620039361565083E-2</v>
      </c>
      <c r="HW464" s="279">
        <f t="shared" si="1876"/>
        <v>1.1078741331515018</v>
      </c>
      <c r="HX464" s="76">
        <f t="shared" si="2060"/>
        <v>661.43875901806314</v>
      </c>
      <c r="HY464" s="77">
        <f t="shared" si="2061"/>
        <v>752.723922150146</v>
      </c>
      <c r="HZ464" s="77">
        <f t="shared" si="1905"/>
        <v>27.12042555390272</v>
      </c>
      <c r="IA464" s="77">
        <f t="shared" si="2062"/>
        <v>31.318667429646862</v>
      </c>
      <c r="IB464" s="282">
        <f t="shared" si="2063"/>
        <v>889.12303742984761</v>
      </c>
      <c r="IC464" s="73">
        <f t="shared" ref="IC464:IC526" si="2114">HX464/IB464</f>
        <v>0.74392264194397406</v>
      </c>
      <c r="ID464" s="74">
        <f t="shared" ref="ID464:ID526" si="2115">HZ464/IB464</f>
        <v>3.0502443882568436E-2</v>
      </c>
      <c r="IE464" s="279">
        <f t="shared" si="1854"/>
        <v>1.1073905421277095</v>
      </c>
      <c r="IF464" s="76">
        <f t="shared" si="1906"/>
        <v>28.285767505188861</v>
      </c>
      <c r="IG464" s="77">
        <f t="shared" si="2064"/>
        <v>32.189486278579977</v>
      </c>
      <c r="IH464" s="77">
        <f t="shared" si="1907"/>
        <v>37.389048921261541</v>
      </c>
      <c r="II464" s="77">
        <f t="shared" si="2065"/>
        <v>43.176873694272828</v>
      </c>
      <c r="IJ464" s="282">
        <f t="shared" si="2066"/>
        <v>406.77293234218337</v>
      </c>
      <c r="IK464" s="73">
        <f t="shared" si="1908"/>
        <v>6.953699535099464E-2</v>
      </c>
      <c r="IL464" s="74">
        <f t="shared" si="1909"/>
        <v>9.1916265681634204E-2</v>
      </c>
      <c r="IM464" s="279">
        <f t="shared" si="2067"/>
        <v>1.0238254386559078</v>
      </c>
      <c r="IN464" s="76">
        <f t="shared" si="1910"/>
        <v>5.8167932624905507</v>
      </c>
      <c r="IO464" s="77">
        <f t="shared" si="2068"/>
        <v>6.6195689006468719</v>
      </c>
      <c r="IP464" s="77">
        <f t="shared" si="1911"/>
        <v>0.18942175378504308</v>
      </c>
      <c r="IQ464" s="77">
        <f t="shared" si="2069"/>
        <v>0.21874424127096775</v>
      </c>
      <c r="IR464" s="282">
        <f t="shared" si="2070"/>
        <v>8.2040953813221567</v>
      </c>
      <c r="IS464" s="73">
        <f t="shared" si="1877"/>
        <v>0.70901092590090375</v>
      </c>
      <c r="IT464" s="74">
        <f t="shared" si="1878"/>
        <v>2.308868253973374E-2</v>
      </c>
      <c r="IU464" s="279">
        <f t="shared" si="1879"/>
        <v>1.1014247259407346</v>
      </c>
      <c r="IV464" s="76">
        <f t="shared" si="1912"/>
        <v>0</v>
      </c>
      <c r="IW464" s="77">
        <f t="shared" si="2071"/>
        <v>0</v>
      </c>
      <c r="IX464" s="77">
        <f t="shared" si="2072"/>
        <v>0</v>
      </c>
      <c r="IY464" s="77">
        <f t="shared" si="2073"/>
        <v>0</v>
      </c>
      <c r="IZ464" s="282">
        <f t="shared" si="2074"/>
        <v>0</v>
      </c>
      <c r="JA464" s="283"/>
      <c r="JB464" s="284"/>
      <c r="JC464" s="285"/>
      <c r="JD464" s="76">
        <f t="shared" si="1913"/>
        <v>0</v>
      </c>
      <c r="JE464" s="77">
        <f t="shared" si="2075"/>
        <v>0</v>
      </c>
      <c r="JF464" s="77">
        <f t="shared" si="1914"/>
        <v>0</v>
      </c>
      <c r="JG464" s="77">
        <f t="shared" si="2076"/>
        <v>0</v>
      </c>
      <c r="JH464" s="282">
        <f t="shared" si="2077"/>
        <v>0</v>
      </c>
      <c r="JI464" s="283"/>
      <c r="JJ464" s="284"/>
      <c r="JK464" s="285"/>
      <c r="JL464" s="76">
        <f t="shared" si="1915"/>
        <v>629.64610297502634</v>
      </c>
      <c r="JM464" s="77">
        <f t="shared" si="2078"/>
        <v>716.54356164660965</v>
      </c>
      <c r="JN464" s="77">
        <f t="shared" si="1916"/>
        <v>29.716020876956108</v>
      </c>
      <c r="JO464" s="77">
        <f t="shared" si="2079"/>
        <v>34.316060908708913</v>
      </c>
      <c r="JP464" s="282">
        <f t="shared" si="2080"/>
        <v>803.99777209713477</v>
      </c>
      <c r="JQ464" s="73">
        <f t="shared" si="1917"/>
        <v>0.78314408923381418</v>
      </c>
      <c r="JR464" s="74">
        <f t="shared" si="1918"/>
        <v>3.6960327389272886E-2</v>
      </c>
      <c r="JS464" s="279">
        <f t="shared" ref="JS464:JS526" si="2116">1+JQ464*(JO464*$GO$8-JO464)/JO464+JR464*(JP464*$GP$8-JP464)/JP464</f>
        <v>1.1138031744350183</v>
      </c>
      <c r="JT464" s="76">
        <f t="shared" si="1919"/>
        <v>3.1879960396770626</v>
      </c>
      <c r="JU464" s="77">
        <f t="shared" si="2081"/>
        <v>3.627971373112894</v>
      </c>
      <c r="JV464" s="77">
        <f t="shared" si="1920"/>
        <v>6.1160359618768402E-2</v>
      </c>
      <c r="JW464" s="77">
        <f t="shared" si="2082"/>
        <v>7.0627983287753757E-2</v>
      </c>
      <c r="JX464" s="282">
        <f t="shared" si="2083"/>
        <v>45.842331128695236</v>
      </c>
      <c r="JY464" s="73">
        <f t="shared" si="1855"/>
        <v>6.9542624931687225E-2</v>
      </c>
      <c r="JZ464" s="74">
        <f t="shared" si="1856"/>
        <v>1.3341459326549118E-3</v>
      </c>
      <c r="KA464" s="279">
        <f t="shared" si="1857"/>
        <v>1.0098041034571972</v>
      </c>
      <c r="KB464" s="76">
        <f t="shared" si="1921"/>
        <v>8.1695879875242544E-2</v>
      </c>
      <c r="KC464" s="77">
        <f t="shared" si="2084"/>
        <v>9.2970728256824758E-2</v>
      </c>
      <c r="KD464" s="77">
        <f t="shared" si="1922"/>
        <v>1.5673010036259892E-3</v>
      </c>
      <c r="KE464" s="77">
        <f t="shared" si="2085"/>
        <v>1.8099191989872922E-3</v>
      </c>
      <c r="KF464" s="282">
        <f t="shared" si="2086"/>
        <v>1.1747597959595715</v>
      </c>
      <c r="KG464" s="73">
        <f t="shared" si="1858"/>
        <v>6.954262493168778E-2</v>
      </c>
      <c r="KH464" s="74">
        <f t="shared" si="1859"/>
        <v>1.3341459326549226E-3</v>
      </c>
      <c r="KI464" s="279">
        <f t="shared" si="1860"/>
        <v>1.0098041034571972</v>
      </c>
      <c r="KJ464" s="76">
        <f t="shared" si="1923"/>
        <v>265.90731051172412</v>
      </c>
      <c r="KK464" s="77">
        <f t="shared" si="2087"/>
        <v>302.60517843544716</v>
      </c>
      <c r="KL464" s="77">
        <f t="shared" si="1924"/>
        <v>8.6848779768432163</v>
      </c>
      <c r="KM464" s="77">
        <f t="shared" si="2088"/>
        <v>10.029297087658547</v>
      </c>
      <c r="KN464" s="282">
        <f t="shared" si="2089"/>
        <v>349.54845695765408</v>
      </c>
      <c r="KO464" s="73">
        <f t="shared" si="1925"/>
        <v>0.76071659084433429</v>
      </c>
      <c r="KP464" s="74">
        <f t="shared" si="1926"/>
        <v>2.4845991461193442E-2</v>
      </c>
      <c r="KQ464" s="279">
        <f t="shared" si="1927"/>
        <v>1.1088326561806192</v>
      </c>
      <c r="KR464" s="76">
        <f t="shared" si="1928"/>
        <v>107.45950531081587</v>
      </c>
      <c r="KS464" s="77">
        <f t="shared" si="2090"/>
        <v>122.28999163876156</v>
      </c>
      <c r="KT464" s="77">
        <f t="shared" si="1929"/>
        <v>3.5090960119332384</v>
      </c>
      <c r="KU464" s="77">
        <f t="shared" si="2091"/>
        <v>4.0523040745805039</v>
      </c>
      <c r="KV464" s="282">
        <f t="shared" si="2092"/>
        <v>142.14450552242357</v>
      </c>
      <c r="KW464" s="73">
        <f t="shared" si="1861"/>
        <v>0.75598775285664432</v>
      </c>
      <c r="KX464" s="74">
        <f t="shared" si="1862"/>
        <v>2.4686821337456984E-2</v>
      </c>
      <c r="KY464" s="279">
        <f t="shared" si="1863"/>
        <v>1.1081553897147838</v>
      </c>
      <c r="KZ464" s="76">
        <f t="shared" si="1930"/>
        <v>600.9248913045983</v>
      </c>
      <c r="LA464" s="77">
        <f t="shared" si="2093"/>
        <v>683.85853555354595</v>
      </c>
      <c r="LB464" s="77">
        <f t="shared" si="1931"/>
        <v>19.009472143712113</v>
      </c>
      <c r="LC464" s="77">
        <f t="shared" si="2094"/>
        <v>21.952138431558748</v>
      </c>
      <c r="LD464" s="286">
        <f t="shared" si="2095"/>
        <v>1389.8059210691295</v>
      </c>
      <c r="LE464" s="73">
        <f t="shared" si="1932"/>
        <v>0.43238043686152067</v>
      </c>
      <c r="LF464" s="74">
        <f t="shared" si="1933"/>
        <v>1.3677789003150012E-2</v>
      </c>
      <c r="LG464" s="279">
        <f t="shared" si="1934"/>
        <v>1.061790145828946</v>
      </c>
      <c r="LH464" s="76">
        <f t="shared" si="1935"/>
        <v>246.27480848009421</v>
      </c>
      <c r="LI464" s="77">
        <f t="shared" si="2096"/>
        <v>280.26319479843198</v>
      </c>
      <c r="LJ464" s="77">
        <f t="shared" si="1936"/>
        <v>8.0363146377030876</v>
      </c>
      <c r="LK464" s="77">
        <f t="shared" si="2097"/>
        <v>9.2803361436195253</v>
      </c>
      <c r="LL464" s="282">
        <f t="shared" si="2098"/>
        <v>331.39012551557607</v>
      </c>
      <c r="LM464" s="73">
        <f t="shared" ref="LM464:LM526" si="2117">LH464/LL464</f>
        <v>0.74315674945637067</v>
      </c>
      <c r="LN464" s="74">
        <f t="shared" ref="LN464:LN526" si="2118">LJ464/LL464</f>
        <v>2.4250314113011682E-2</v>
      </c>
      <c r="LO464" s="279">
        <f t="shared" ref="LO464:LO526" si="2119">1+LM464*(LK464*$GO$8-LK464)/LK464+LN464*(LL464*$GP$8-LL464)/LL464</f>
        <v>1.1063170116171679</v>
      </c>
      <c r="LP464" s="76">
        <f t="shared" si="1937"/>
        <v>6.4202093451560874E-2</v>
      </c>
      <c r="LQ464" s="77">
        <f t="shared" si="2099"/>
        <v>7.3062624368810794E-2</v>
      </c>
      <c r="LR464" s="77">
        <f t="shared" si="1938"/>
        <v>1.2316900883518657E-3</v>
      </c>
      <c r="LS464" s="77">
        <f t="shared" si="2100"/>
        <v>1.4223557140287345E-3</v>
      </c>
      <c r="LT464" s="282">
        <f t="shared" si="2101"/>
        <v>0.92320491949545436</v>
      </c>
      <c r="LU464" s="73">
        <f t="shared" si="1870"/>
        <v>6.9542624931687211E-2</v>
      </c>
      <c r="LV464" s="74">
        <f t="shared" si="1871"/>
        <v>1.3341459326549118E-3</v>
      </c>
      <c r="LW464" s="279">
        <f t="shared" si="1872"/>
        <v>1.0098041034571972</v>
      </c>
      <c r="LX464" s="76">
        <f t="shared" si="1939"/>
        <v>20.02794834364768</v>
      </c>
      <c r="LY464" s="77">
        <f t="shared" si="2102"/>
        <v>22.792005494554495</v>
      </c>
      <c r="LZ464" s="77">
        <f t="shared" si="1940"/>
        <v>0.38422774303310953</v>
      </c>
      <c r="MA464" s="77">
        <f t="shared" si="2103"/>
        <v>0.44370619765463493</v>
      </c>
      <c r="MB464" s="286">
        <f t="shared" si="2104"/>
        <v>287.99551304064272</v>
      </c>
      <c r="MC464" s="73">
        <f t="shared" si="1864"/>
        <v>6.9542570758112057E-2</v>
      </c>
      <c r="MD464" s="74">
        <f t="shared" si="1865"/>
        <v>1.3341448933577179E-3</v>
      </c>
      <c r="ME464" s="279">
        <f t="shared" si="1866"/>
        <v>1.0098040958198189</v>
      </c>
      <c r="MF464" s="76">
        <f t="shared" si="1941"/>
        <v>0</v>
      </c>
      <c r="MG464" s="77">
        <f t="shared" si="2105"/>
        <v>0</v>
      </c>
      <c r="MH464" s="77">
        <f t="shared" si="1942"/>
        <v>0</v>
      </c>
      <c r="MI464" s="77">
        <f t="shared" si="2106"/>
        <v>0</v>
      </c>
      <c r="MJ464" s="286">
        <f t="shared" si="2107"/>
        <v>0</v>
      </c>
      <c r="MK464" s="73"/>
      <c r="ML464" s="74"/>
      <c r="MM464" s="279"/>
      <c r="MN464" s="287">
        <f t="shared" si="2108"/>
        <v>1.0816108213097724</v>
      </c>
      <c r="MO464" s="288">
        <f t="shared" si="2108"/>
        <v>1.0816108213097724</v>
      </c>
      <c r="MP464" s="288">
        <f t="shared" si="2108"/>
        <v>1.0860261210717452</v>
      </c>
      <c r="MQ464" s="289">
        <f t="shared" si="2108"/>
        <v>1.0870992169806275</v>
      </c>
      <c r="MR464" s="290">
        <f t="shared" si="2109"/>
        <v>4.2221760020648276</v>
      </c>
      <c r="MS464" s="291">
        <f t="shared" si="1873"/>
        <v>4.2221760020648276</v>
      </c>
      <c r="MT464" s="291">
        <f t="shared" si="1943"/>
        <v>3.6815199478211089</v>
      </c>
      <c r="MU464" s="292">
        <f t="shared" si="1874"/>
        <v>3.875508708535937</v>
      </c>
      <c r="MV464" s="359">
        <f t="shared" si="1944"/>
        <v>0.19398876071482798</v>
      </c>
      <c r="MW464" s="360">
        <f t="shared" si="1945"/>
        <v>0.78525063342275869</v>
      </c>
      <c r="MX464" s="360">
        <f t="shared" si="1946"/>
        <v>0.34666729352889042</v>
      </c>
      <c r="MY464" s="360">
        <f t="shared" si="1947"/>
        <v>7.1592607186147742E-3</v>
      </c>
      <c r="MZ464" s="360">
        <f t="shared" si="1948"/>
        <v>0</v>
      </c>
      <c r="NA464" s="360">
        <f t="shared" si="1949"/>
        <v>0</v>
      </c>
      <c r="NB464" s="360">
        <f t="shared" si="1950"/>
        <v>0.71417059544773376</v>
      </c>
      <c r="NC464" s="360">
        <f t="shared" si="1951"/>
        <v>3.6958830186533419E-2</v>
      </c>
      <c r="ND464" s="360">
        <f t="shared" si="1952"/>
        <v>1.0098041034571972E-3</v>
      </c>
      <c r="NE464" s="360">
        <f t="shared" si="1953"/>
        <v>0.30914254454315665</v>
      </c>
      <c r="NF464" s="360">
        <f t="shared" si="1954"/>
        <v>0.12566482119365649</v>
      </c>
      <c r="NG464" s="360">
        <f t="shared" si="1955"/>
        <v>1.1769943766513866</v>
      </c>
      <c r="NH464" s="360">
        <f t="shared" si="1956"/>
        <v>0.29251021787157921</v>
      </c>
      <c r="NI464" s="360">
        <f t="shared" si="1957"/>
        <v>7.0686287242003806E-4</v>
      </c>
      <c r="NJ464" s="360">
        <f t="shared" si="1958"/>
        <v>0.23195200080981238</v>
      </c>
      <c r="NK464" s="361">
        <f t="shared" si="1959"/>
        <v>0</v>
      </c>
      <c r="NL464" s="145">
        <f t="shared" si="2110"/>
        <v>4.2221760020648276</v>
      </c>
      <c r="NM464" s="56">
        <f t="shared" si="1875"/>
        <v>4.2221760020648276</v>
      </c>
      <c r="NN464" s="56">
        <f t="shared" si="2111"/>
        <v>3.6815199478211089</v>
      </c>
      <c r="NO464" s="58">
        <f t="shared" si="1867"/>
        <v>3.875508708535937</v>
      </c>
      <c r="NP464" s="55">
        <f t="shared" si="1960"/>
        <v>1.0816108213097724</v>
      </c>
      <c r="NQ464" s="56">
        <f t="shared" si="1868"/>
        <v>1.0816108213097724</v>
      </c>
      <c r="NR464" s="56">
        <f t="shared" si="1961"/>
        <v>1.0860261210717452</v>
      </c>
      <c r="NS464" s="61">
        <f t="shared" si="1869"/>
        <v>1.0870992169806275</v>
      </c>
      <c r="NT464" s="25"/>
      <c r="NU464" s="86">
        <f t="shared" ref="NU464:NX526" si="2120">NL463-MR463</f>
        <v>0</v>
      </c>
      <c r="NV464" s="86">
        <f t="shared" si="2120"/>
        <v>0</v>
      </c>
      <c r="NW464" s="86">
        <f t="shared" si="2120"/>
        <v>0</v>
      </c>
      <c r="NX464" s="86">
        <f t="shared" si="2120"/>
        <v>0</v>
      </c>
      <c r="NY464" s="87">
        <f t="shared" ref="NY464:OB526" si="2121">NP463-MN463</f>
        <v>0</v>
      </c>
      <c r="NZ464" s="87">
        <f t="shared" si="2121"/>
        <v>0</v>
      </c>
      <c r="OA464" s="87">
        <f t="shared" si="2121"/>
        <v>0</v>
      </c>
      <c r="OB464" s="87">
        <f t="shared" si="2121"/>
        <v>0</v>
      </c>
      <c r="OC464" s="26"/>
    </row>
    <row r="465" spans="1:393" thickBot="1" x14ac:dyDescent="0.35">
      <c r="A465" s="136" t="s">
        <v>1028</v>
      </c>
      <c r="B465" s="137" t="s">
        <v>1029</v>
      </c>
      <c r="C465" s="133" t="s">
        <v>100</v>
      </c>
      <c r="D465" s="64">
        <f>VLOOKUP(B465,[1]УсіТ_1!$A$10:$G$556,6,FALSE)</f>
        <v>2567.86</v>
      </c>
      <c r="E465" s="64">
        <f>VLOOKUP(B465,[1]УсіТ_1!$A$10:$G$556,7,FALSE)</f>
        <v>0</v>
      </c>
      <c r="F465" s="38"/>
      <c r="G465" s="38"/>
      <c r="H465" s="39"/>
      <c r="I465" s="256">
        <v>3.0432000000000001</v>
      </c>
      <c r="J465" s="62">
        <v>3.0432000000000001</v>
      </c>
      <c r="K465" s="257">
        <f t="shared" si="1962"/>
        <v>2.4926000000000004</v>
      </c>
      <c r="L465" s="293">
        <f t="shared" si="1963"/>
        <v>2.6903000000000006</v>
      </c>
      <c r="M465" s="63">
        <v>0.19769999999999999</v>
      </c>
      <c r="N465" s="63">
        <v>0.3362</v>
      </c>
      <c r="O465" s="63">
        <v>0.35289999999999999</v>
      </c>
      <c r="P465" s="63">
        <v>5.5999999999999999E-3</v>
      </c>
      <c r="Q465" s="63">
        <v>0</v>
      </c>
      <c r="R465" s="63">
        <v>0</v>
      </c>
      <c r="S465" s="63">
        <v>0.56979999999999997</v>
      </c>
      <c r="T465" s="63">
        <v>3.1300000000000001E-2</v>
      </c>
      <c r="U465" s="63">
        <v>8.0000000000000004E-4</v>
      </c>
      <c r="V465" s="63">
        <v>0.39419999999999999</v>
      </c>
      <c r="W465" s="63">
        <v>0.1157</v>
      </c>
      <c r="X465" s="63">
        <v>0.73450000000000004</v>
      </c>
      <c r="Y465" s="63">
        <v>0.1043</v>
      </c>
      <c r="Z465" s="63">
        <v>5.0000000000000001E-4</v>
      </c>
      <c r="AA465" s="63">
        <v>0.19969999999999999</v>
      </c>
      <c r="AB465" s="259">
        <v>0</v>
      </c>
      <c r="AC465" s="144">
        <v>177.33</v>
      </c>
      <c r="AD465" s="70">
        <v>39.012599999999999</v>
      </c>
      <c r="AE465" s="70">
        <v>129.107901403357</v>
      </c>
      <c r="AF465" s="68">
        <f t="shared" si="1964"/>
        <v>9.0685389945717958</v>
      </c>
      <c r="AG465" s="68">
        <f t="shared" si="1965"/>
        <v>41.167603657277219</v>
      </c>
      <c r="AH465" s="71">
        <v>6.11009896358334</v>
      </c>
      <c r="AI465" s="71">
        <v>37.914370544501203</v>
      </c>
      <c r="AJ465" s="68">
        <f t="shared" si="1966"/>
        <v>0.51961644831238896</v>
      </c>
      <c r="AK465" s="68">
        <f t="shared" si="1967"/>
        <v>22.200911329814858</v>
      </c>
      <c r="AL465" s="71">
        <v>19.4737485455721</v>
      </c>
      <c r="AM465" s="69">
        <f t="shared" si="1968"/>
        <v>490.7384633484163</v>
      </c>
      <c r="AN465" s="260">
        <v>304.31</v>
      </c>
      <c r="AO465" s="71">
        <v>66.9482</v>
      </c>
      <c r="AP465" s="71">
        <v>221.55769173888001</v>
      </c>
      <c r="AQ465" s="68">
        <f t="shared" si="1969"/>
        <v>15.562212267738932</v>
      </c>
      <c r="AR465" s="68">
        <f t="shared" si="1970"/>
        <v>70.646328703242759</v>
      </c>
      <c r="AS465" s="71">
        <v>25.6310469004667</v>
      </c>
      <c r="AT465" s="261">
        <f t="shared" si="1880"/>
        <v>5.5587967664415254</v>
      </c>
      <c r="AU465" s="71">
        <v>66.696968799151094</v>
      </c>
      <c r="AV465" s="68">
        <f t="shared" si="1971"/>
        <v>0.91408195739236575</v>
      </c>
      <c r="AW465" s="68">
        <f t="shared" si="1972"/>
        <v>39.054676868218124</v>
      </c>
      <c r="AX465" s="71">
        <v>34.257195371924901</v>
      </c>
      <c r="AY465" s="69">
        <f t="shared" si="1973"/>
        <v>863.28132337250736</v>
      </c>
      <c r="AZ465" s="260">
        <v>92</v>
      </c>
      <c r="BA465" s="260">
        <v>468.93933333333501</v>
      </c>
      <c r="BB465" s="260">
        <v>48.903673333333501</v>
      </c>
      <c r="BC465" s="262">
        <f t="shared" si="1974"/>
        <v>39.122938666666805</v>
      </c>
      <c r="BD465" s="262">
        <f t="shared" si="1881"/>
        <v>9.7807346666666959</v>
      </c>
      <c r="BE465" s="260">
        <v>18.3556253333333</v>
      </c>
      <c r="BF465" s="262">
        <f t="shared" si="1975"/>
        <v>14.684500266666641</v>
      </c>
      <c r="BG465" s="262">
        <f t="shared" si="1882"/>
        <v>3.6711250666666597</v>
      </c>
      <c r="BH465" s="260">
        <v>57.821381324223267</v>
      </c>
      <c r="BI465" s="263">
        <f t="shared" si="1976"/>
        <v>33.857541119924235</v>
      </c>
      <c r="BJ465" s="68">
        <f t="shared" si="1977"/>
        <v>0.79244203104847988</v>
      </c>
      <c r="BK465" s="260">
        <v>29.698482933789659</v>
      </c>
      <c r="BL465" s="69">
        <f t="shared" si="1978"/>
        <v>748.46219550961769</v>
      </c>
      <c r="BM465" s="260">
        <v>4.87</v>
      </c>
      <c r="BN465" s="260">
        <v>1.0713999999999999</v>
      </c>
      <c r="BO465" s="260">
        <v>3.5456802562135499</v>
      </c>
      <c r="BP465" s="68">
        <f t="shared" si="1979"/>
        <v>0.24904858119643974</v>
      </c>
      <c r="BQ465" s="68">
        <f t="shared" si="1980"/>
        <v>1.1305826978567648</v>
      </c>
      <c r="BR465" s="260">
        <v>0.84688940144166702</v>
      </c>
      <c r="BS465" s="260">
        <v>1.1144762933816399</v>
      </c>
      <c r="BT465" s="68">
        <f t="shared" si="1981"/>
        <v>1.5273897600795375E-2</v>
      </c>
      <c r="BU465" s="68">
        <f t="shared" si="1982"/>
        <v>0.65258605149479276</v>
      </c>
      <c r="BV465" s="260">
        <v>0.57242229755184204</v>
      </c>
      <c r="BW465" s="69">
        <f t="shared" si="1983"/>
        <v>14.425041898306437</v>
      </c>
      <c r="BX465" s="260">
        <v>0</v>
      </c>
      <c r="BY465" s="260">
        <v>0</v>
      </c>
      <c r="BZ465" s="263">
        <f t="shared" si="1984"/>
        <v>0</v>
      </c>
      <c r="CA465" s="263">
        <f t="shared" si="1985"/>
        <v>0</v>
      </c>
      <c r="CB465" s="260">
        <v>0</v>
      </c>
      <c r="CC465" s="264">
        <f t="shared" si="1986"/>
        <v>0</v>
      </c>
      <c r="CD465" s="260">
        <v>0</v>
      </c>
      <c r="CE465" s="260">
        <v>0</v>
      </c>
      <c r="CF465" s="263">
        <f t="shared" si="1987"/>
        <v>0</v>
      </c>
      <c r="CG465" s="263">
        <f t="shared" si="1988"/>
        <v>0</v>
      </c>
      <c r="CH465" s="260">
        <v>0</v>
      </c>
      <c r="CI465" s="69">
        <f t="shared" si="1989"/>
        <v>0</v>
      </c>
      <c r="CJ465" s="260">
        <v>586.10814085481388</v>
      </c>
      <c r="CK465" s="260">
        <v>128.94380161215372</v>
      </c>
      <c r="CL465" s="260">
        <v>42.770442737388962</v>
      </c>
      <c r="CM465" s="260">
        <v>20.562271248010894</v>
      </c>
      <c r="CN465" s="260">
        <v>290.31556030009045</v>
      </c>
      <c r="CO465" s="265">
        <f t="shared" si="1990"/>
        <v>20.391764955478351</v>
      </c>
      <c r="CP465" s="266">
        <f t="shared" si="1991"/>
        <v>92.57060018840744</v>
      </c>
      <c r="CQ465" s="260">
        <v>113.03738397752085</v>
      </c>
      <c r="CR465" s="265">
        <f t="shared" si="1992"/>
        <v>1.5491773474119233</v>
      </c>
      <c r="CS465" s="265">
        <f t="shared" si="1993"/>
        <v>66.189492337573242</v>
      </c>
      <c r="CT465" s="260">
        <v>58.058766642158417</v>
      </c>
      <c r="CU465" s="267">
        <f t="shared" si="1883"/>
        <v>1463.0809153489515</v>
      </c>
      <c r="CV465" s="260">
        <v>57.691199999999959</v>
      </c>
      <c r="CW465" s="260">
        <v>6.2217595819153697</v>
      </c>
      <c r="CX465" s="68">
        <f t="shared" si="1994"/>
        <v>8.5269215070150145E-2</v>
      </c>
      <c r="CY465" s="68">
        <f t="shared" si="1995"/>
        <v>3.6431762102288725</v>
      </c>
      <c r="CZ465" s="260">
        <v>3.1956479790957699</v>
      </c>
      <c r="DA465" s="69">
        <f t="shared" si="1996"/>
        <v>80.530329073213309</v>
      </c>
      <c r="DB465" s="260">
        <v>1.4784000000000002</v>
      </c>
      <c r="DC465" s="260">
        <v>0.15943938357849499</v>
      </c>
      <c r="DD465" s="68">
        <f t="shared" si="1997"/>
        <v>2.1851167519432741E-3</v>
      </c>
      <c r="DE465" s="68">
        <f t="shared" si="1998"/>
        <v>9.3360368811922056E-2</v>
      </c>
      <c r="DF465" s="260">
        <v>8.1891969178924801E-2</v>
      </c>
      <c r="DG465" s="69">
        <f t="shared" si="1999"/>
        <v>2.0636776233089038</v>
      </c>
      <c r="DH465" s="260">
        <v>369.40894383228516</v>
      </c>
      <c r="DI465" s="260">
        <v>81.269967643102731</v>
      </c>
      <c r="DJ465" s="260">
        <v>5.6053217276416634</v>
      </c>
      <c r="DK465" s="260">
        <v>268.92971110990356</v>
      </c>
      <c r="DL465" s="68">
        <f t="shared" si="2000"/>
        <v>18.889622908359627</v>
      </c>
      <c r="DM465" s="68">
        <f t="shared" si="2001"/>
        <v>85.751465543926059</v>
      </c>
      <c r="DN465" s="260">
        <v>78.211142732915306</v>
      </c>
      <c r="DO465" s="68">
        <f t="shared" si="2002"/>
        <v>1.0718837111546042</v>
      </c>
      <c r="DP465" s="68">
        <f t="shared" si="2003"/>
        <v>45.796847471829487</v>
      </c>
      <c r="DQ465" s="260">
        <v>40.171156877178603</v>
      </c>
      <c r="DR465" s="264">
        <f t="shared" si="2004"/>
        <v>1012.3154927076324</v>
      </c>
      <c r="DS465" s="260">
        <v>107.63</v>
      </c>
      <c r="DT465" s="260">
        <v>23.678599999999999</v>
      </c>
      <c r="DU465" s="260">
        <v>78.361717859602507</v>
      </c>
      <c r="DV465" s="68">
        <f t="shared" si="2005"/>
        <v>5.5041270624584797</v>
      </c>
      <c r="DW465" s="68">
        <f t="shared" si="2006"/>
        <v>24.986574080148571</v>
      </c>
      <c r="DX465" s="260">
        <v>2.0364027325</v>
      </c>
      <c r="DY465" s="260">
        <v>1.1959116942500001</v>
      </c>
      <c r="DZ465" s="260">
        <v>0</v>
      </c>
      <c r="EA465" s="260">
        <v>22.960676713998399</v>
      </c>
      <c r="EB465" s="68">
        <f t="shared" si="2007"/>
        <v>0.31467607436534806</v>
      </c>
      <c r="EC465" s="68">
        <f t="shared" si="2008"/>
        <v>13.444716092588619</v>
      </c>
      <c r="ED465" s="267">
        <v>11.7931654500176</v>
      </c>
      <c r="EE465" s="69">
        <f t="shared" si="2009"/>
        <v>297.18776934044217</v>
      </c>
      <c r="EF465" s="260">
        <v>404.18959523809531</v>
      </c>
      <c r="EG465" s="260">
        <v>88.921710952380991</v>
      </c>
      <c r="EH465" s="260">
        <v>563.84356252017574</v>
      </c>
      <c r="EI465" s="260">
        <v>294.27660525721979</v>
      </c>
      <c r="EJ465" s="268">
        <f t="shared" si="2010"/>
        <v>20.669988753267116</v>
      </c>
      <c r="EK465" s="266">
        <f t="shared" si="2011"/>
        <v>93.833626905527609</v>
      </c>
      <c r="EL465" s="260">
        <v>145.72477900520767</v>
      </c>
      <c r="EM465" s="268">
        <f t="shared" si="2012"/>
        <v>1.9971580962663711</v>
      </c>
      <c r="EN465" s="268">
        <f t="shared" si="2013"/>
        <v>85.329727245615373</v>
      </c>
      <c r="EO465" s="269">
        <f t="shared" si="2014"/>
        <v>1496.9562529730795</v>
      </c>
      <c r="EP465" s="69">
        <f t="shared" si="2015"/>
        <v>1886.1648787460804</v>
      </c>
      <c r="EQ465" s="260">
        <v>94.85</v>
      </c>
      <c r="ER465" s="260">
        <v>20.867000000000001</v>
      </c>
      <c r="ES465" s="260">
        <v>69.057037433645803</v>
      </c>
      <c r="ET465" s="68">
        <f t="shared" si="2016"/>
        <v>4.850566309339281</v>
      </c>
      <c r="EU465" s="68">
        <f t="shared" si="2017"/>
        <v>22.019665070167168</v>
      </c>
      <c r="EV465" s="260">
        <v>7.1279298050416697</v>
      </c>
      <c r="EW465" s="260">
        <v>20.695841020046601</v>
      </c>
      <c r="EX465" s="68">
        <f t="shared" si="2018"/>
        <v>0.28363650117973865</v>
      </c>
      <c r="EY465" s="68">
        <f t="shared" si="2019"/>
        <v>12.118532492652367</v>
      </c>
      <c r="EZ465" s="260">
        <v>10.6298904129367</v>
      </c>
      <c r="FA465" s="69">
        <f t="shared" si="2020"/>
        <v>267.87323840600493</v>
      </c>
      <c r="FB465" s="260">
        <v>0.83333333333333348</v>
      </c>
      <c r="FC465" s="260">
        <v>8.9871586162120806E-2</v>
      </c>
      <c r="FD465" s="68">
        <f t="shared" si="2021"/>
        <v>1.2316900883518657E-3</v>
      </c>
      <c r="FE465" s="68">
        <f t="shared" si="2022"/>
        <v>5.2624666763574489E-2</v>
      </c>
      <c r="FF465" s="260">
        <v>4.6160245974772703E-2</v>
      </c>
      <c r="FG465" s="69">
        <f t="shared" si="2023"/>
        <v>1.1632381985642724</v>
      </c>
      <c r="FH465" s="260">
        <v>367.31720666666598</v>
      </c>
      <c r="FI465" s="260">
        <v>39.613655985327398</v>
      </c>
      <c r="FJ465" s="68">
        <f t="shared" si="2024"/>
        <v>0.54290515527891203</v>
      </c>
      <c r="FK465" s="68">
        <f t="shared" si="2025"/>
        <v>23.195934716832401</v>
      </c>
      <c r="FL465" s="260">
        <v>20.346499999999999</v>
      </c>
      <c r="FM465" s="69">
        <f t="shared" si="2026"/>
        <v>512.73283518239202</v>
      </c>
      <c r="FN465" s="260">
        <v>0</v>
      </c>
      <c r="FO465" s="260">
        <v>0</v>
      </c>
      <c r="FP465" s="68">
        <f t="shared" si="2027"/>
        <v>0</v>
      </c>
      <c r="FQ465" s="68">
        <f t="shared" si="2028"/>
        <v>0</v>
      </c>
      <c r="FR465" s="260">
        <v>0</v>
      </c>
      <c r="FS465" s="264">
        <f t="shared" si="2029"/>
        <v>0</v>
      </c>
      <c r="FT465" s="270">
        <f t="shared" si="1884"/>
        <v>7640.0193987554367</v>
      </c>
      <c r="FU465" s="271">
        <f t="shared" si="1885"/>
        <v>2499.4099601328321</v>
      </c>
      <c r="FV465" s="272">
        <f t="shared" si="2030"/>
        <v>643.33173153470398</v>
      </c>
      <c r="FW465" s="272">
        <f t="shared" si="1886"/>
        <v>79.928506947785863</v>
      </c>
      <c r="FX465" s="272">
        <f t="shared" si="1887"/>
        <v>468.93933333333501</v>
      </c>
      <c r="FY465" s="272">
        <f t="shared" si="1888"/>
        <v>0</v>
      </c>
      <c r="FZ465" s="272">
        <f t="shared" si="1889"/>
        <v>0</v>
      </c>
      <c r="GA465" s="272">
        <f t="shared" si="1890"/>
        <v>57.691199999999959</v>
      </c>
      <c r="GB465" s="272">
        <f t="shared" si="1891"/>
        <v>1.4784000000000002</v>
      </c>
      <c r="GC465" s="272">
        <f t="shared" si="1892"/>
        <v>367.31720666666598</v>
      </c>
      <c r="GD465" s="272">
        <f t="shared" si="1893"/>
        <v>0</v>
      </c>
      <c r="GE465" s="272">
        <f t="shared" si="1894"/>
        <v>1355.1519053589127</v>
      </c>
      <c r="GF465" s="273">
        <f t="shared" si="1895"/>
        <v>527.1698651527953</v>
      </c>
      <c r="GG465" s="273">
        <f t="shared" si="1896"/>
        <v>95.185869832410035</v>
      </c>
      <c r="GH465" s="272">
        <f t="shared" si="2031"/>
        <v>590.2617469479294</v>
      </c>
      <c r="GI465" s="274">
        <f t="shared" si="2032"/>
        <v>421.66875490626438</v>
      </c>
      <c r="GJ465" s="275">
        <f t="shared" si="1897"/>
        <v>8.0895372419213736</v>
      </c>
      <c r="GK465" s="271">
        <f t="shared" si="2033"/>
        <v>6063.5099909221644</v>
      </c>
      <c r="GL465" s="276">
        <f t="shared" si="2034"/>
        <v>7640.0225885619275</v>
      </c>
      <c r="GM465" s="272">
        <f t="shared" si="2035"/>
        <v>3448.248580191892</v>
      </c>
      <c r="GN465" s="272">
        <f t="shared" si="2036"/>
        <v>183.20391402211726</v>
      </c>
      <c r="GO465" s="277">
        <f t="shared" si="2037"/>
        <v>0.56868852947457049</v>
      </c>
      <c r="GP465" s="278">
        <f t="shared" si="2038"/>
        <v>3.0214168739953678E-2</v>
      </c>
      <c r="GQ465" s="279">
        <f t="shared" si="2039"/>
        <v>1.0831618572737303</v>
      </c>
      <c r="GR465" s="280">
        <f t="shared" si="2040"/>
        <v>6063.5099909221644</v>
      </c>
      <c r="GS465" s="272">
        <f t="shared" si="2041"/>
        <v>3448.248580191892</v>
      </c>
      <c r="GT465" s="272">
        <f t="shared" si="1898"/>
        <v>183.20391402211726</v>
      </c>
      <c r="GU465" s="73">
        <f t="shared" si="2042"/>
        <v>0.56868852947457049</v>
      </c>
      <c r="GV465" s="74">
        <f t="shared" si="2043"/>
        <v>3.0214168739953678E-2</v>
      </c>
      <c r="GW465" s="279">
        <f t="shared" si="2044"/>
        <v>1.0831618572737303</v>
      </c>
      <c r="GX465" s="280">
        <f t="shared" si="2045"/>
        <v>5080.0174045268996</v>
      </c>
      <c r="GY465" s="272">
        <f t="shared" si="1899"/>
        <v>3113.2901917413324</v>
      </c>
      <c r="GZ465" s="272">
        <f t="shared" si="1900"/>
        <v>119.01587761485116</v>
      </c>
      <c r="HA465" s="73">
        <f t="shared" si="2046"/>
        <v>0.61285030027003862</v>
      </c>
      <c r="HB465" s="74">
        <f t="shared" si="2047"/>
        <v>2.3428242097909717E-2</v>
      </c>
      <c r="HC465" s="279">
        <f t="shared" si="2048"/>
        <v>1.0882061618170245</v>
      </c>
      <c r="HD465" s="280">
        <f t="shared" si="2049"/>
        <v>5469.4923754383408</v>
      </c>
      <c r="HE465" s="272">
        <f t="shared" si="1901"/>
        <v>3406.9423800255845</v>
      </c>
      <c r="HF465" s="272">
        <f t="shared" si="1902"/>
        <v>128.60403305773534</v>
      </c>
      <c r="HG465" s="73">
        <f t="shared" si="2050"/>
        <v>0.62289919176503883</v>
      </c>
      <c r="HH465" s="74">
        <f t="shared" si="2051"/>
        <v>2.3512974190302009E-2</v>
      </c>
      <c r="HI465" s="281">
        <f t="shared" si="2052"/>
        <v>1.0896061258601517</v>
      </c>
      <c r="HJ465" s="72">
        <f t="shared" si="1903"/>
        <v>3.296278164055416</v>
      </c>
      <c r="HK465" s="73">
        <f t="shared" si="2053"/>
        <v>3.296278164055416</v>
      </c>
      <c r="HL465" s="73">
        <f t="shared" si="1904"/>
        <v>2.7124626789451156</v>
      </c>
      <c r="HM465" s="74">
        <f t="shared" si="2054"/>
        <v>2.9313673604015666</v>
      </c>
      <c r="HN465" s="75"/>
      <c r="HO465" s="75"/>
      <c r="HP465" s="76">
        <f t="shared" si="2055"/>
        <v>293.65218828425236</v>
      </c>
      <c r="HQ465" s="77">
        <f t="shared" si="2056"/>
        <v>334.17912678936204</v>
      </c>
      <c r="HR465" s="77">
        <f t="shared" si="2057"/>
        <v>9.5881554428841849</v>
      </c>
      <c r="HS465" s="77">
        <f t="shared" si="2058"/>
        <v>11.072401905442657</v>
      </c>
      <c r="HT465" s="282">
        <f t="shared" si="2059"/>
        <v>389.47497091144152</v>
      </c>
      <c r="HU465" s="73">
        <f t="shared" si="2112"/>
        <v>0.75396934390174908</v>
      </c>
      <c r="HV465" s="74">
        <f t="shared" si="2113"/>
        <v>2.4618155617153459E-2</v>
      </c>
      <c r="HW465" s="279">
        <f t="shared" si="1876"/>
        <v>1.1078661996414156</v>
      </c>
      <c r="HX465" s="76">
        <f t="shared" si="2060"/>
        <v>505.0934267971823</v>
      </c>
      <c r="HY465" s="77">
        <f t="shared" si="2061"/>
        <v>574.80137062946142</v>
      </c>
      <c r="HZ465" s="77">
        <f t="shared" si="1905"/>
        <v>22.035090991572822</v>
      </c>
      <c r="IA465" s="77">
        <f t="shared" si="2062"/>
        <v>25.446123077068297</v>
      </c>
      <c r="IB465" s="282">
        <f t="shared" si="2063"/>
        <v>685.14390743849788</v>
      </c>
      <c r="IC465" s="73">
        <f t="shared" si="2114"/>
        <v>0.73720779140478909</v>
      </c>
      <c r="ID465" s="74">
        <f t="shared" si="2115"/>
        <v>3.2161259484819703E-2</v>
      </c>
      <c r="IE465" s="279">
        <f t="shared" si="1854"/>
        <v>1.1067206102600251</v>
      </c>
      <c r="IF465" s="76">
        <f t="shared" si="1906"/>
        <v>41.306200166307569</v>
      </c>
      <c r="IG465" s="77">
        <f t="shared" si="2064"/>
        <v>47.006868851259675</v>
      </c>
      <c r="IH465" s="77">
        <f t="shared" si="1907"/>
        <v>54.599880964381924</v>
      </c>
      <c r="II465" s="77">
        <f t="shared" si="2065"/>
        <v>63.051942537668246</v>
      </c>
      <c r="IJ465" s="282">
        <f t="shared" si="2066"/>
        <v>594.01761548382353</v>
      </c>
      <c r="IK465" s="73">
        <f t="shared" si="1908"/>
        <v>6.9536995350994654E-2</v>
      </c>
      <c r="IL465" s="74">
        <f t="shared" si="1909"/>
        <v>9.1916265681634163E-2</v>
      </c>
      <c r="IM465" s="279">
        <f t="shared" si="2067"/>
        <v>1.0238254386559078</v>
      </c>
      <c r="IN465" s="76">
        <f t="shared" si="1910"/>
        <v>8.1168658742088997</v>
      </c>
      <c r="IO465" s="77">
        <f t="shared" si="2068"/>
        <v>9.2370745335084692</v>
      </c>
      <c r="IP465" s="77">
        <f t="shared" si="1911"/>
        <v>0.26432247879723514</v>
      </c>
      <c r="IQ465" s="77">
        <f t="shared" si="2069"/>
        <v>0.30523959851504717</v>
      </c>
      <c r="IR465" s="282">
        <f t="shared" si="2070"/>
        <v>11.448445951036854</v>
      </c>
      <c r="IS465" s="73">
        <f t="shared" si="1877"/>
        <v>0.70899281080798371</v>
      </c>
      <c r="IT465" s="74">
        <f t="shared" si="1878"/>
        <v>2.3088066269229858E-2</v>
      </c>
      <c r="IU465" s="279">
        <f t="shared" si="1879"/>
        <v>1.1014221304780865</v>
      </c>
      <c r="IV465" s="76">
        <f t="shared" si="1912"/>
        <v>0</v>
      </c>
      <c r="IW465" s="77">
        <f t="shared" si="2071"/>
        <v>0</v>
      </c>
      <c r="IX465" s="77">
        <f t="shared" si="2072"/>
        <v>0</v>
      </c>
      <c r="IY465" s="77">
        <f t="shared" si="2073"/>
        <v>0</v>
      </c>
      <c r="IZ465" s="282">
        <f t="shared" si="2074"/>
        <v>0</v>
      </c>
      <c r="JA465" s="283"/>
      <c r="JB465" s="284"/>
      <c r="JC465" s="285"/>
      <c r="JD465" s="76">
        <f t="shared" si="1913"/>
        <v>0</v>
      </c>
      <c r="JE465" s="77">
        <f t="shared" si="2075"/>
        <v>0</v>
      </c>
      <c r="JF465" s="77">
        <f t="shared" si="1914"/>
        <v>0</v>
      </c>
      <c r="JG465" s="77">
        <f t="shared" si="2076"/>
        <v>0</v>
      </c>
      <c r="JH465" s="282">
        <f t="shared" si="2077"/>
        <v>0</v>
      </c>
      <c r="JI465" s="283"/>
      <c r="JJ465" s="284"/>
      <c r="JK465" s="285"/>
      <c r="JL465" s="76">
        <f t="shared" si="1915"/>
        <v>908.73925534866407</v>
      </c>
      <c r="JM465" s="77">
        <f t="shared" si="2078"/>
        <v>1034.1543599793331</v>
      </c>
      <c r="JN465" s="77">
        <f t="shared" si="1916"/>
        <v>42.503213550901165</v>
      </c>
      <c r="JO465" s="77">
        <f t="shared" si="2079"/>
        <v>49.082711008580667</v>
      </c>
      <c r="JP465" s="282">
        <f t="shared" si="2080"/>
        <v>1161.175329642025</v>
      </c>
      <c r="JQ465" s="73">
        <f t="shared" si="1917"/>
        <v>0.78260296455731315</v>
      </c>
      <c r="JR465" s="74">
        <f t="shared" si="1918"/>
        <v>3.6603613998589121E-2</v>
      </c>
      <c r="JS465" s="279">
        <f t="shared" si="2116"/>
        <v>1.1136732745855362</v>
      </c>
      <c r="JT465" s="76">
        <f t="shared" si="1919"/>
        <v>4.4446749764792246</v>
      </c>
      <c r="JU465" s="77">
        <f t="shared" si="2081"/>
        <v>5.0580845699831221</v>
      </c>
      <c r="JV465" s="77">
        <f t="shared" si="1920"/>
        <v>8.5269215070150145E-2</v>
      </c>
      <c r="JW465" s="77">
        <f t="shared" si="2082"/>
        <v>9.8468889563009393E-2</v>
      </c>
      <c r="JX465" s="282">
        <f t="shared" si="2083"/>
        <v>63.912959581915324</v>
      </c>
      <c r="JY465" s="73">
        <f t="shared" si="1855"/>
        <v>6.9542624931687252E-2</v>
      </c>
      <c r="JZ465" s="74">
        <f t="shared" si="1856"/>
        <v>1.3341459326549124E-3</v>
      </c>
      <c r="KA465" s="279">
        <f t="shared" si="1857"/>
        <v>1.0098041034571972</v>
      </c>
      <c r="KB465" s="76">
        <f t="shared" si="1921"/>
        <v>0.11389964995054491</v>
      </c>
      <c r="KC465" s="77">
        <f t="shared" si="2084"/>
        <v>0.12961894064021962</v>
      </c>
      <c r="KD465" s="77">
        <f t="shared" si="1922"/>
        <v>2.1851167519432741E-3</v>
      </c>
      <c r="KE465" s="77">
        <f t="shared" si="2085"/>
        <v>2.5233728251440931E-3</v>
      </c>
      <c r="KF465" s="282">
        <f t="shared" si="2086"/>
        <v>1.6378393835784952</v>
      </c>
      <c r="KG465" s="73">
        <f t="shared" si="1858"/>
        <v>6.9542624931687114E-2</v>
      </c>
      <c r="KH465" s="74">
        <f t="shared" si="1859"/>
        <v>1.3341459326549098E-3</v>
      </c>
      <c r="KI465" s="279">
        <f t="shared" si="1860"/>
        <v>1.0098041034571972</v>
      </c>
      <c r="KJ465" s="76">
        <f t="shared" si="1923"/>
        <v>611.16785335460963</v>
      </c>
      <c r="KK465" s="77">
        <f t="shared" si="2087"/>
        <v>695.51512879607924</v>
      </c>
      <c r="KL465" s="77">
        <f t="shared" si="1924"/>
        <v>19.961506619514232</v>
      </c>
      <c r="KM465" s="77">
        <f t="shared" si="2088"/>
        <v>23.051547844215037</v>
      </c>
      <c r="KN465" s="282">
        <f t="shared" si="2089"/>
        <v>803.42499421240666</v>
      </c>
      <c r="KO465" s="73">
        <f t="shared" si="1925"/>
        <v>0.76070306221146911</v>
      </c>
      <c r="KP465" s="74">
        <f t="shared" si="1926"/>
        <v>2.4845513599041556E-2</v>
      </c>
      <c r="KQ465" s="279">
        <f t="shared" si="1927"/>
        <v>1.1088307151209364</v>
      </c>
      <c r="KR465" s="76">
        <f t="shared" si="1928"/>
        <v>178.19477401073934</v>
      </c>
      <c r="KS465" s="77">
        <f t="shared" si="2090"/>
        <v>202.78743477196147</v>
      </c>
      <c r="KT465" s="77">
        <f t="shared" si="1929"/>
        <v>5.8188031368238278</v>
      </c>
      <c r="KU465" s="77">
        <f t="shared" si="2091"/>
        <v>6.7195538624041564</v>
      </c>
      <c r="KV465" s="282">
        <f t="shared" si="2092"/>
        <v>235.86330900035094</v>
      </c>
      <c r="KW465" s="73">
        <f t="shared" si="1861"/>
        <v>0.75550018680724185</v>
      </c>
      <c r="KX465" s="74">
        <f t="shared" si="1862"/>
        <v>2.4670234473879827E-2</v>
      </c>
      <c r="KY465" s="279">
        <f t="shared" si="1863"/>
        <v>1.1080855330778241</v>
      </c>
      <c r="KZ465" s="76">
        <f t="shared" si="1930"/>
        <v>711.69059825487079</v>
      </c>
      <c r="LA465" s="77">
        <f t="shared" si="2093"/>
        <v>809.91101772002548</v>
      </c>
      <c r="LB465" s="77">
        <f t="shared" si="1931"/>
        <v>22.667146849533488</v>
      </c>
      <c r="LC465" s="77">
        <f t="shared" si="2094"/>
        <v>26.176021181841271</v>
      </c>
      <c r="LD465" s="286">
        <f t="shared" si="2095"/>
        <v>1496.9562529730795</v>
      </c>
      <c r="LE465" s="73">
        <f t="shared" si="1932"/>
        <v>0.47542511468948684</v>
      </c>
      <c r="LF465" s="74">
        <f t="shared" si="1933"/>
        <v>1.5142157163587548E-2</v>
      </c>
      <c r="LG465" s="279">
        <f t="shared" si="1934"/>
        <v>1.0679574260072193</v>
      </c>
      <c r="LH465" s="76">
        <f t="shared" si="1935"/>
        <v>157.36560102663984</v>
      </c>
      <c r="LI465" s="77">
        <f t="shared" si="2096"/>
        <v>179.0836276243264</v>
      </c>
      <c r="LJ465" s="77">
        <f t="shared" si="1936"/>
        <v>5.1342028105190201</v>
      </c>
      <c r="LK465" s="77">
        <f t="shared" si="2097"/>
        <v>5.9289774055873643</v>
      </c>
      <c r="LL465" s="282">
        <f t="shared" si="2098"/>
        <v>212.59780825873406</v>
      </c>
      <c r="LM465" s="73">
        <f t="shared" si="2117"/>
        <v>0.74020330837618054</v>
      </c>
      <c r="LN465" s="74">
        <f t="shared" si="2118"/>
        <v>2.4149838855679236E-2</v>
      </c>
      <c r="LO465" s="279">
        <f t="shared" si="2119"/>
        <v>1.1058938536438556</v>
      </c>
      <c r="LP465" s="76">
        <f t="shared" si="1937"/>
        <v>6.4202093451560874E-2</v>
      </c>
      <c r="LQ465" s="77">
        <f t="shared" si="2099"/>
        <v>7.3062624368810794E-2</v>
      </c>
      <c r="LR465" s="77">
        <f t="shared" si="1938"/>
        <v>1.2316900883518657E-3</v>
      </c>
      <c r="LS465" s="77">
        <f t="shared" si="2100"/>
        <v>1.4223557140287345E-3</v>
      </c>
      <c r="LT465" s="282">
        <f t="shared" si="2101"/>
        <v>0.92320491949545436</v>
      </c>
      <c r="LU465" s="73">
        <f t="shared" si="1870"/>
        <v>6.9542624931687211E-2</v>
      </c>
      <c r="LV465" s="74">
        <f t="shared" si="1871"/>
        <v>1.3341459326549118E-3</v>
      </c>
      <c r="LW465" s="279">
        <f t="shared" si="1872"/>
        <v>1.0098041034571972</v>
      </c>
      <c r="LX465" s="76">
        <f t="shared" si="1939"/>
        <v>28.299040354535528</v>
      </c>
      <c r="LY465" s="77">
        <f t="shared" si="2102"/>
        <v>32.204590913864976</v>
      </c>
      <c r="LZ465" s="77">
        <f t="shared" si="1940"/>
        <v>0.54290515527891203</v>
      </c>
      <c r="MA465" s="77">
        <f t="shared" si="2103"/>
        <v>0.62694687331608767</v>
      </c>
      <c r="MB465" s="286">
        <f t="shared" si="2104"/>
        <v>406.93082157332697</v>
      </c>
      <c r="MC465" s="73">
        <f t="shared" si="1864"/>
        <v>6.9542631951844375E-2</v>
      </c>
      <c r="MD465" s="74">
        <f t="shared" si="1865"/>
        <v>1.3341460673336662E-3</v>
      </c>
      <c r="ME465" s="279">
        <f t="shared" si="1866"/>
        <v>1.0098041044468973</v>
      </c>
      <c r="MF465" s="76">
        <f t="shared" si="1941"/>
        <v>0</v>
      </c>
      <c r="MG465" s="77">
        <f t="shared" si="2105"/>
        <v>0</v>
      </c>
      <c r="MH465" s="77">
        <f t="shared" si="1942"/>
        <v>0</v>
      </c>
      <c r="MI465" s="77">
        <f t="shared" si="2106"/>
        <v>0</v>
      </c>
      <c r="MJ465" s="286">
        <f t="shared" si="2107"/>
        <v>0</v>
      </c>
      <c r="MK465" s="73"/>
      <c r="ML465" s="74"/>
      <c r="MM465" s="279"/>
      <c r="MN465" s="287">
        <f t="shared" si="2108"/>
        <v>1.082017325767481</v>
      </c>
      <c r="MO465" s="288">
        <f t="shared" si="2108"/>
        <v>1.082017325767481</v>
      </c>
      <c r="MP465" s="288">
        <f t="shared" si="2108"/>
        <v>1.0882058817318545</v>
      </c>
      <c r="MQ465" s="289">
        <f t="shared" si="2108"/>
        <v>1.0896506443422398</v>
      </c>
      <c r="MR465" s="290">
        <f t="shared" si="2109"/>
        <v>3.2927951257755983</v>
      </c>
      <c r="MS465" s="291">
        <f t="shared" si="1873"/>
        <v>3.2927951257755983</v>
      </c>
      <c r="MT465" s="291">
        <f t="shared" si="1943"/>
        <v>2.7124619808048207</v>
      </c>
      <c r="MU465" s="292">
        <f t="shared" si="1874"/>
        <v>2.9314871284739286</v>
      </c>
      <c r="MV465" s="359">
        <f t="shared" si="1944"/>
        <v>0.21902514766910786</v>
      </c>
      <c r="MW465" s="360">
        <f t="shared" si="1945"/>
        <v>0.37207946916942042</v>
      </c>
      <c r="MX465" s="360">
        <f t="shared" si="1946"/>
        <v>0.36130799730166985</v>
      </c>
      <c r="MY465" s="360">
        <f t="shared" si="1947"/>
        <v>6.1679639306772838E-3</v>
      </c>
      <c r="MZ465" s="360">
        <f t="shared" si="1948"/>
        <v>0</v>
      </c>
      <c r="NA465" s="360">
        <f t="shared" si="1949"/>
        <v>0</v>
      </c>
      <c r="NB465" s="360">
        <f t="shared" si="1950"/>
        <v>0.63457103185883856</v>
      </c>
      <c r="NC465" s="360">
        <f t="shared" si="1951"/>
        <v>3.160686843821027E-2</v>
      </c>
      <c r="ND465" s="360">
        <f t="shared" si="1952"/>
        <v>8.0784328276575779E-4</v>
      </c>
      <c r="NE465" s="360">
        <f t="shared" si="1953"/>
        <v>0.43710106790067316</v>
      </c>
      <c r="NF465" s="360">
        <f t="shared" si="1954"/>
        <v>0.12820549617710425</v>
      </c>
      <c r="NG465" s="360">
        <f t="shared" si="1955"/>
        <v>0.78441472940230261</v>
      </c>
      <c r="NH465" s="360">
        <f t="shared" si="1956"/>
        <v>0.11534472893505414</v>
      </c>
      <c r="NI465" s="360">
        <f t="shared" si="1957"/>
        <v>5.0490205172859862E-4</v>
      </c>
      <c r="NJ465" s="360">
        <f t="shared" si="1958"/>
        <v>0.20165787965804538</v>
      </c>
      <c r="NK465" s="361">
        <f t="shared" si="1959"/>
        <v>0</v>
      </c>
      <c r="NL465" s="145">
        <f t="shared" si="2110"/>
        <v>3.2927951257755983</v>
      </c>
      <c r="NM465" s="56">
        <f t="shared" si="1875"/>
        <v>3.2927951257755983</v>
      </c>
      <c r="NN465" s="56">
        <f t="shared" si="2111"/>
        <v>2.7124619808048207</v>
      </c>
      <c r="NO465" s="58">
        <f t="shared" si="1867"/>
        <v>2.9314871284739286</v>
      </c>
      <c r="NP465" s="55">
        <f t="shared" si="1960"/>
        <v>1.082017325767481</v>
      </c>
      <c r="NQ465" s="56">
        <f t="shared" si="1868"/>
        <v>1.082017325767481</v>
      </c>
      <c r="NR465" s="56">
        <f t="shared" si="1961"/>
        <v>1.0882058817318545</v>
      </c>
      <c r="NS465" s="61">
        <f t="shared" si="1869"/>
        <v>1.0896506443422398</v>
      </c>
      <c r="NT465" s="25"/>
      <c r="NU465" s="86">
        <f t="shared" si="2120"/>
        <v>0</v>
      </c>
      <c r="NV465" s="86">
        <f t="shared" si="2120"/>
        <v>0</v>
      </c>
      <c r="NW465" s="86">
        <f t="shared" si="2120"/>
        <v>0</v>
      </c>
      <c r="NX465" s="86">
        <f t="shared" si="2120"/>
        <v>0</v>
      </c>
      <c r="NY465" s="87">
        <f t="shared" si="2121"/>
        <v>0</v>
      </c>
      <c r="NZ465" s="87">
        <f t="shared" si="2121"/>
        <v>0</v>
      </c>
      <c r="OA465" s="87">
        <f t="shared" si="2121"/>
        <v>0</v>
      </c>
      <c r="OB465" s="87">
        <f t="shared" si="2121"/>
        <v>0</v>
      </c>
      <c r="OC465" s="26"/>
    </row>
    <row r="466" spans="1:393" thickBot="1" x14ac:dyDescent="0.35">
      <c r="A466" s="136" t="s">
        <v>1030</v>
      </c>
      <c r="B466" s="137" t="s">
        <v>1031</v>
      </c>
      <c r="C466" s="133" t="s">
        <v>100</v>
      </c>
      <c r="D466" s="64">
        <f>VLOOKUP(B466,[1]УсіТ_1!$A$10:$G$556,6,FALSE)</f>
        <v>2655</v>
      </c>
      <c r="E466" s="64">
        <f>VLOOKUP(B466,[1]УсіТ_1!$A$10:$G$556,7,FALSE)</f>
        <v>0</v>
      </c>
      <c r="F466" s="38"/>
      <c r="G466" s="38"/>
      <c r="H466" s="39"/>
      <c r="I466" s="256">
        <v>3.3378999999999999</v>
      </c>
      <c r="J466" s="62">
        <v>3.3378999999999999</v>
      </c>
      <c r="K466" s="257">
        <f t="shared" si="1962"/>
        <v>2.7671000000000001</v>
      </c>
      <c r="L466" s="293">
        <f t="shared" si="1963"/>
        <v>3.0314000000000001</v>
      </c>
      <c r="M466" s="63">
        <v>0.26429999999999998</v>
      </c>
      <c r="N466" s="63">
        <v>0.3977</v>
      </c>
      <c r="O466" s="63">
        <v>0.30649999999999999</v>
      </c>
      <c r="P466" s="63">
        <v>6.0000000000000001E-3</v>
      </c>
      <c r="Q466" s="63">
        <v>0</v>
      </c>
      <c r="R466" s="63">
        <v>0</v>
      </c>
      <c r="S466" s="63">
        <v>0.58160000000000001</v>
      </c>
      <c r="T466" s="63">
        <v>2.1700000000000001E-2</v>
      </c>
      <c r="U466" s="63">
        <v>5.9999999999999995E-4</v>
      </c>
      <c r="V466" s="63">
        <v>3.4700000000000002E-2</v>
      </c>
      <c r="W466" s="63">
        <v>0.1115</v>
      </c>
      <c r="X466" s="63">
        <v>1.2637</v>
      </c>
      <c r="Y466" s="63">
        <v>0.1547</v>
      </c>
      <c r="Z466" s="63">
        <v>5.0000000000000001E-4</v>
      </c>
      <c r="AA466" s="63">
        <v>0.19439999999999999</v>
      </c>
      <c r="AB466" s="259">
        <v>0</v>
      </c>
      <c r="AC466" s="144">
        <v>200.26</v>
      </c>
      <c r="AD466" s="70">
        <v>44.057200000000002</v>
      </c>
      <c r="AE466" s="70">
        <v>145.80244930376301</v>
      </c>
      <c r="AF466" s="68">
        <f t="shared" si="1964"/>
        <v>10.241164039096313</v>
      </c>
      <c r="AG466" s="68">
        <f t="shared" si="1965"/>
        <v>46.490860589896478</v>
      </c>
      <c r="AH466" s="71">
        <v>6.8983680787916697</v>
      </c>
      <c r="AI466" s="71">
        <v>42.8167667485328</v>
      </c>
      <c r="AJ466" s="68">
        <f t="shared" si="1966"/>
        <v>0.58680378828864199</v>
      </c>
      <c r="AK466" s="68">
        <f t="shared" si="1967"/>
        <v>25.071529036670377</v>
      </c>
      <c r="AL466" s="71">
        <v>21.991739206554399</v>
      </c>
      <c r="AM466" s="69">
        <f t="shared" si="1968"/>
        <v>554.19182800517024</v>
      </c>
      <c r="AN466" s="260">
        <v>368.75</v>
      </c>
      <c r="AO466" s="71">
        <v>81.125</v>
      </c>
      <c r="AP466" s="71">
        <v>268.47424937961898</v>
      </c>
      <c r="AQ466" s="68">
        <f t="shared" si="1969"/>
        <v>18.857631276424435</v>
      </c>
      <c r="AR466" s="68">
        <f t="shared" si="1970"/>
        <v>85.606236105684061</v>
      </c>
      <c r="AS466" s="71">
        <v>38.011791577691703</v>
      </c>
      <c r="AT466" s="261">
        <f t="shared" si="1880"/>
        <v>8.2439014266278132</v>
      </c>
      <c r="AU466" s="71">
        <v>81.570439754479693</v>
      </c>
      <c r="AV466" s="68">
        <f t="shared" si="1971"/>
        <v>1.1179228768351441</v>
      </c>
      <c r="AW466" s="68">
        <f t="shared" si="1972"/>
        <v>47.763897279994602</v>
      </c>
      <c r="AX466" s="71">
        <v>41.896574035589502</v>
      </c>
      <c r="AY466" s="69">
        <f t="shared" si="1973"/>
        <v>1055.7936656968559</v>
      </c>
      <c r="AZ466" s="260">
        <v>79</v>
      </c>
      <c r="BA466" s="260">
        <v>402.676166666668</v>
      </c>
      <c r="BB466" s="260">
        <v>41.993371666666803</v>
      </c>
      <c r="BC466" s="262">
        <f t="shared" si="1974"/>
        <v>33.594697333333443</v>
      </c>
      <c r="BD466" s="262">
        <f t="shared" si="1881"/>
        <v>8.3986743333333607</v>
      </c>
      <c r="BE466" s="260">
        <v>15.7618956666667</v>
      </c>
      <c r="BF466" s="262">
        <f t="shared" si="1975"/>
        <v>12.609516533333361</v>
      </c>
      <c r="BG466" s="262">
        <f t="shared" si="1882"/>
        <v>3.1523791333333389</v>
      </c>
      <c r="BH466" s="260">
        <v>49.650968745800405</v>
      </c>
      <c r="BI466" s="263">
        <f t="shared" si="1976"/>
        <v>29.073323352978413</v>
      </c>
      <c r="BJ466" s="68">
        <f t="shared" si="1977"/>
        <v>0.68046652666119456</v>
      </c>
      <c r="BK466" s="260">
        <v>25.501958171406336</v>
      </c>
      <c r="BL466" s="69">
        <f t="shared" si="1978"/>
        <v>642.70123310064992</v>
      </c>
      <c r="BM466" s="260">
        <v>5.35</v>
      </c>
      <c r="BN466" s="260">
        <v>1.177</v>
      </c>
      <c r="BO466" s="260">
        <v>3.8951518215076999</v>
      </c>
      <c r="BP466" s="68">
        <f t="shared" si="1979"/>
        <v>0.27359546394270085</v>
      </c>
      <c r="BQ466" s="68">
        <f t="shared" si="1980"/>
        <v>1.2420159001095881</v>
      </c>
      <c r="BR466" s="260">
        <v>0.93029254485000001</v>
      </c>
      <c r="BS466" s="260">
        <v>1.22431461842616</v>
      </c>
      <c r="BT466" s="68">
        <f t="shared" si="1981"/>
        <v>1.6779231845530523E-2</v>
      </c>
      <c r="BU466" s="68">
        <f t="shared" si="1982"/>
        <v>0.71690232207791171</v>
      </c>
      <c r="BV466" s="260">
        <v>0.62883794923919301</v>
      </c>
      <c r="BW466" s="69">
        <f t="shared" si="1983"/>
        <v>15.84671632082766</v>
      </c>
      <c r="BX466" s="260">
        <v>0</v>
      </c>
      <c r="BY466" s="260">
        <v>0</v>
      </c>
      <c r="BZ466" s="263">
        <f t="shared" si="1984"/>
        <v>0</v>
      </c>
      <c r="CA466" s="263">
        <f t="shared" si="1985"/>
        <v>0</v>
      </c>
      <c r="CB466" s="260">
        <v>0</v>
      </c>
      <c r="CC466" s="264">
        <f t="shared" si="1986"/>
        <v>0</v>
      </c>
      <c r="CD466" s="260">
        <v>0</v>
      </c>
      <c r="CE466" s="260">
        <v>0</v>
      </c>
      <c r="CF466" s="263">
        <f t="shared" si="1987"/>
        <v>0</v>
      </c>
      <c r="CG466" s="263">
        <f t="shared" si="1988"/>
        <v>0</v>
      </c>
      <c r="CH466" s="260">
        <v>0</v>
      </c>
      <c r="CI466" s="69">
        <f t="shared" si="1989"/>
        <v>0</v>
      </c>
      <c r="CJ466" s="260">
        <v>612.18392765232761</v>
      </c>
      <c r="CK466" s="260">
        <v>134.68047458908592</v>
      </c>
      <c r="CL466" s="260">
        <v>48.443858014659874</v>
      </c>
      <c r="CM466" s="260">
        <v>20.332881595828319</v>
      </c>
      <c r="CN466" s="260">
        <v>310.82221437022713</v>
      </c>
      <c r="CO466" s="265">
        <f t="shared" si="1990"/>
        <v>21.832152337364754</v>
      </c>
      <c r="CP466" s="266">
        <f t="shared" si="1991"/>
        <v>99.109392918519362</v>
      </c>
      <c r="CQ466" s="260">
        <v>119.29164066675779</v>
      </c>
      <c r="CR466" s="265">
        <f t="shared" si="1992"/>
        <v>1.6348919353379154</v>
      </c>
      <c r="CS466" s="265">
        <f t="shared" si="1993"/>
        <v>69.85169735898269</v>
      </c>
      <c r="CT466" s="260">
        <v>61.271105930837891</v>
      </c>
      <c r="CU466" s="267">
        <f t="shared" si="1883"/>
        <v>1544.0318654686751</v>
      </c>
      <c r="CV466" s="260">
        <v>41.20799999999997</v>
      </c>
      <c r="CW466" s="260">
        <v>4.4441139870824102</v>
      </c>
      <c r="CX466" s="68">
        <f t="shared" si="1994"/>
        <v>6.090658219296443E-2</v>
      </c>
      <c r="CY466" s="68">
        <f t="shared" si="1995"/>
        <v>2.6022687215920537</v>
      </c>
      <c r="CZ466" s="260">
        <v>2.2826056993541202</v>
      </c>
      <c r="DA466" s="69">
        <f t="shared" si="1996"/>
        <v>57.521663623723803</v>
      </c>
      <c r="DB466" s="260">
        <v>1.0559999999999978</v>
      </c>
      <c r="DC466" s="260">
        <v>0.11388527398464</v>
      </c>
      <c r="DD466" s="68">
        <f t="shared" si="1997"/>
        <v>1.5607976799594913E-3</v>
      </c>
      <c r="DE466" s="68">
        <f t="shared" si="1998"/>
        <v>6.6685977722801895E-2</v>
      </c>
      <c r="DF466" s="260">
        <v>5.8494263699232003E-2</v>
      </c>
      <c r="DG466" s="69">
        <f t="shared" si="1999"/>
        <v>1.474055445220644</v>
      </c>
      <c r="DH466" s="260">
        <v>33.660460377810558</v>
      </c>
      <c r="DI466" s="260">
        <v>7.4053012831183231</v>
      </c>
      <c r="DJ466" s="260">
        <v>0.50603925438333308</v>
      </c>
      <c r="DK466" s="260">
        <v>24.504815155046085</v>
      </c>
      <c r="DL466" s="68">
        <f t="shared" si="2000"/>
        <v>1.721218216490437</v>
      </c>
      <c r="DM466" s="68">
        <f t="shared" si="2001"/>
        <v>7.8136543699683045</v>
      </c>
      <c r="DN466" s="260">
        <v>7.1253706145104099</v>
      </c>
      <c r="DO466" s="68">
        <f t="shared" si="2002"/>
        <v>9.7653204271865163E-2</v>
      </c>
      <c r="DP466" s="68">
        <f t="shared" si="2003"/>
        <v>4.1722892648090291</v>
      </c>
      <c r="DQ466" s="260">
        <v>3.6597647184494302</v>
      </c>
      <c r="DR466" s="264">
        <f t="shared" si="2004"/>
        <v>92.234101683981763</v>
      </c>
      <c r="DS466" s="260">
        <v>107.22</v>
      </c>
      <c r="DT466" s="260">
        <v>23.5884</v>
      </c>
      <c r="DU466" s="260">
        <v>78.063210897580404</v>
      </c>
      <c r="DV466" s="68">
        <f t="shared" si="2005"/>
        <v>5.4831599334460472</v>
      </c>
      <c r="DW466" s="68">
        <f t="shared" si="2006"/>
        <v>24.891391553224281</v>
      </c>
      <c r="DX466" s="260">
        <v>2.0288513801666701</v>
      </c>
      <c r="DY466" s="260">
        <v>1.1989089666666699</v>
      </c>
      <c r="DZ466" s="260">
        <v>0</v>
      </c>
      <c r="EA466" s="260">
        <v>22.8740483012688</v>
      </c>
      <c r="EB466" s="68">
        <f t="shared" si="2007"/>
        <v>0.31348883196888894</v>
      </c>
      <c r="EC466" s="68">
        <f t="shared" si="2008"/>
        <v>13.393990479001152</v>
      </c>
      <c r="ED466" s="267">
        <v>11.7486709772841</v>
      </c>
      <c r="EE466" s="69">
        <f t="shared" si="2009"/>
        <v>296.06650862755993</v>
      </c>
      <c r="EF466" s="260">
        <v>657.22369841269892</v>
      </c>
      <c r="EG466" s="260">
        <v>144.58921365079371</v>
      </c>
      <c r="EH466" s="260">
        <v>1123.2043782567484</v>
      </c>
      <c r="EI466" s="260">
        <v>478.50207215144792</v>
      </c>
      <c r="EJ466" s="268">
        <f t="shared" si="2010"/>
        <v>33.609985547917702</v>
      </c>
      <c r="EK466" s="266">
        <f t="shared" si="2011"/>
        <v>152.57612773035498</v>
      </c>
      <c r="EL466" s="260">
        <v>259.20971697204004</v>
      </c>
      <c r="EM466" s="268">
        <f t="shared" si="2012"/>
        <v>3.5524691711018086</v>
      </c>
      <c r="EN466" s="268">
        <f t="shared" si="2013"/>
        <v>151.78128661184593</v>
      </c>
      <c r="EO466" s="269">
        <f t="shared" si="2014"/>
        <v>2662.729079443729</v>
      </c>
      <c r="EP466" s="69">
        <f t="shared" si="2015"/>
        <v>3355.0386400990988</v>
      </c>
      <c r="EQ466" s="260">
        <v>145.52000000000001</v>
      </c>
      <c r="ER466" s="260">
        <v>32.014400000000002</v>
      </c>
      <c r="ES466" s="260">
        <v>105.948129545009</v>
      </c>
      <c r="ET466" s="68">
        <f t="shared" si="2016"/>
        <v>7.4417966192414315</v>
      </c>
      <c r="EU466" s="68">
        <f t="shared" si="2017"/>
        <v>33.782832482980659</v>
      </c>
      <c r="EV466" s="260">
        <v>10.794859656591701</v>
      </c>
      <c r="EW466" s="260">
        <v>31.7366108870348</v>
      </c>
      <c r="EX466" s="68">
        <f t="shared" si="2018"/>
        <v>0.43495025220681194</v>
      </c>
      <c r="EY466" s="68">
        <f t="shared" si="2019"/>
        <v>18.583499451346775</v>
      </c>
      <c r="EZ466" s="260">
        <v>16.3007000044318</v>
      </c>
      <c r="FA466" s="69">
        <f t="shared" si="2020"/>
        <v>410.77764011168074</v>
      </c>
      <c r="FB466" s="260">
        <v>0.83333333333333348</v>
      </c>
      <c r="FC466" s="260">
        <v>8.9871586162120806E-2</v>
      </c>
      <c r="FD466" s="68">
        <f t="shared" si="2021"/>
        <v>1.2316900883518657E-3</v>
      </c>
      <c r="FE466" s="68">
        <f t="shared" si="2022"/>
        <v>5.2624666763574489E-2</v>
      </c>
      <c r="FF466" s="260">
        <v>4.6160245974772703E-2</v>
      </c>
      <c r="FG466" s="69">
        <f t="shared" si="2023"/>
        <v>1.1632381985642724</v>
      </c>
      <c r="FH466" s="260">
        <v>369.82022000000001</v>
      </c>
      <c r="FI466" s="260">
        <v>39.883595719469398</v>
      </c>
      <c r="FJ466" s="68">
        <f t="shared" si="2024"/>
        <v>0.54660467933532808</v>
      </c>
      <c r="FK466" s="68">
        <f t="shared" si="2025"/>
        <v>23.353999007918183</v>
      </c>
      <c r="FL466" s="260">
        <v>20.484999999999999</v>
      </c>
      <c r="FM466" s="69">
        <f t="shared" si="2026"/>
        <v>516.22657886336322</v>
      </c>
      <c r="FN466" s="260">
        <v>0</v>
      </c>
      <c r="FO466" s="260">
        <v>0</v>
      </c>
      <c r="FP466" s="68">
        <f t="shared" si="2027"/>
        <v>0</v>
      </c>
      <c r="FQ466" s="68">
        <f t="shared" si="2028"/>
        <v>0</v>
      </c>
      <c r="FR466" s="260">
        <v>0</v>
      </c>
      <c r="FS466" s="264">
        <f t="shared" si="2029"/>
        <v>0</v>
      </c>
      <c r="FT466" s="270">
        <f t="shared" si="1884"/>
        <v>8543.0677352453731</v>
      </c>
      <c r="FU466" s="271">
        <f t="shared" si="1885"/>
        <v>2598.8050759658349</v>
      </c>
      <c r="FV466" s="272">
        <f t="shared" si="2030"/>
        <v>1215.8249515080938</v>
      </c>
      <c r="FW466" s="272">
        <f t="shared" si="1886"/>
        <v>74.780996889122946</v>
      </c>
      <c r="FX466" s="272">
        <f t="shared" si="1887"/>
        <v>402.676166666668</v>
      </c>
      <c r="FY466" s="272">
        <f t="shared" si="1888"/>
        <v>0</v>
      </c>
      <c r="FZ466" s="272">
        <f t="shared" si="1889"/>
        <v>0</v>
      </c>
      <c r="GA466" s="272">
        <f t="shared" si="1890"/>
        <v>41.20799999999997</v>
      </c>
      <c r="GB466" s="272">
        <f t="shared" si="1891"/>
        <v>1.0559999999999978</v>
      </c>
      <c r="GC466" s="272">
        <f t="shared" si="1892"/>
        <v>369.82022000000001</v>
      </c>
      <c r="GD466" s="272">
        <f t="shared" si="1893"/>
        <v>0</v>
      </c>
      <c r="GE466" s="272">
        <f t="shared" si="1894"/>
        <v>1416.0122926242002</v>
      </c>
      <c r="GF466" s="273">
        <f t="shared" si="1895"/>
        <v>550.84526421390001</v>
      </c>
      <c r="GG466" s="273">
        <f t="shared" si="1896"/>
        <v>99.460703433923825</v>
      </c>
      <c r="GH466" s="272">
        <f t="shared" si="2031"/>
        <v>660.0313438755494</v>
      </c>
      <c r="GI466" s="274">
        <f t="shared" si="2032"/>
        <v>471.51047210867824</v>
      </c>
      <c r="GJ466" s="275">
        <f t="shared" si="1897"/>
        <v>9.045729567814405</v>
      </c>
      <c r="GK466" s="271">
        <f t="shared" si="2033"/>
        <v>6780.2150475294675</v>
      </c>
      <c r="GL466" s="276">
        <f t="shared" si="2034"/>
        <v>8543.070959887129</v>
      </c>
      <c r="GM466" s="272">
        <f t="shared" si="2035"/>
        <v>3621.1608122884131</v>
      </c>
      <c r="GN466" s="272">
        <f t="shared" si="2036"/>
        <v>183.28742989086118</v>
      </c>
      <c r="GO466" s="277">
        <f t="shared" si="2037"/>
        <v>0.53407757525447064</v>
      </c>
      <c r="GP466" s="278">
        <f t="shared" si="2038"/>
        <v>2.7032686810965725E-2</v>
      </c>
      <c r="GQ466" s="279">
        <f t="shared" si="2039"/>
        <v>1.077892706079207</v>
      </c>
      <c r="GR466" s="280">
        <f t="shared" si="2040"/>
        <v>6780.2150475294675</v>
      </c>
      <c r="GS466" s="272">
        <f t="shared" si="2041"/>
        <v>3621.1608122884131</v>
      </c>
      <c r="GT466" s="272">
        <f t="shared" si="1898"/>
        <v>183.28742989086118</v>
      </c>
      <c r="GU466" s="73">
        <f t="shared" si="2042"/>
        <v>0.53407757525447064</v>
      </c>
      <c r="GV466" s="74">
        <f t="shared" si="2043"/>
        <v>2.7032686810965725E-2</v>
      </c>
      <c r="GW466" s="279">
        <f t="shared" si="2044"/>
        <v>1.077892706079207</v>
      </c>
      <c r="GX466" s="280">
        <f t="shared" si="2045"/>
        <v>5830.2999196677047</v>
      </c>
      <c r="GY466" s="272">
        <f t="shared" si="1899"/>
        <v>3254.068042453368</v>
      </c>
      <c r="GZ466" s="272">
        <f t="shared" si="1900"/>
        <v>125.57478167014823</v>
      </c>
      <c r="HA466" s="73">
        <f t="shared" si="2046"/>
        <v>0.55813047138042127</v>
      </c>
      <c r="HB466" s="74">
        <f t="shared" si="2047"/>
        <v>2.1538305644712923E-2</v>
      </c>
      <c r="HC466" s="279">
        <f t="shared" si="2048"/>
        <v>1.0803617160690135</v>
      </c>
      <c r="HD466" s="280">
        <f t="shared" si="2049"/>
        <v>6270.1347037987925</v>
      </c>
      <c r="HE466" s="272">
        <f t="shared" si="1901"/>
        <v>3585.6913577977793</v>
      </c>
      <c r="HF466" s="272">
        <f t="shared" si="1902"/>
        <v>136.40274949753319</v>
      </c>
      <c r="HG466" s="73">
        <f t="shared" si="2050"/>
        <v>0.57186831339131683</v>
      </c>
      <c r="HH466" s="74">
        <f t="shared" si="2051"/>
        <v>2.1754357113714463E-2</v>
      </c>
      <c r="HI466" s="281">
        <f t="shared" si="2052"/>
        <v>1.0822911204123387</v>
      </c>
      <c r="HJ466" s="72">
        <f t="shared" si="1903"/>
        <v>3.5978980636217845</v>
      </c>
      <c r="HK466" s="73">
        <f t="shared" si="2053"/>
        <v>3.5978980636217845</v>
      </c>
      <c r="HL466" s="73">
        <f t="shared" si="1904"/>
        <v>2.9894689045345677</v>
      </c>
      <c r="HM466" s="74">
        <f t="shared" si="2054"/>
        <v>3.2808573024179637</v>
      </c>
      <c r="HN466" s="75"/>
      <c r="HO466" s="75"/>
      <c r="HP466" s="76">
        <f t="shared" si="2055"/>
        <v>331.62331534441154</v>
      </c>
      <c r="HQ466" s="77">
        <f t="shared" si="2056"/>
        <v>377.39064909509375</v>
      </c>
      <c r="HR466" s="77">
        <f t="shared" si="2057"/>
        <v>10.827967827384954</v>
      </c>
      <c r="HS466" s="77">
        <f t="shared" si="2058"/>
        <v>12.504137247064145</v>
      </c>
      <c r="HT466" s="282">
        <f t="shared" si="2059"/>
        <v>439.83478413108753</v>
      </c>
      <c r="HU466" s="73">
        <f t="shared" si="2112"/>
        <v>0.75397246263627737</v>
      </c>
      <c r="HV466" s="74">
        <f t="shared" si="2113"/>
        <v>2.4618261715648682E-2</v>
      </c>
      <c r="HW466" s="279">
        <f t="shared" si="1876"/>
        <v>1.1078666464820148</v>
      </c>
      <c r="HX466" s="76">
        <f t="shared" si="2060"/>
        <v>612.58656273052804</v>
      </c>
      <c r="HY466" s="77">
        <f t="shared" si="2061"/>
        <v>697.12963425296823</v>
      </c>
      <c r="HZ466" s="77">
        <f t="shared" si="1905"/>
        <v>28.219455579887395</v>
      </c>
      <c r="IA466" s="77">
        <f t="shared" si="2062"/>
        <v>32.587827303653967</v>
      </c>
      <c r="IB466" s="282">
        <f t="shared" si="2063"/>
        <v>837.93148071179041</v>
      </c>
      <c r="IC466" s="73">
        <f t="shared" si="2114"/>
        <v>0.7310699941839629</v>
      </c>
      <c r="ID466" s="74">
        <f t="shared" si="2115"/>
        <v>3.3677521646419177E-2</v>
      </c>
      <c r="IE466" s="279">
        <f t="shared" si="1854"/>
        <v>1.1061082502481945</v>
      </c>
      <c r="IF466" s="76">
        <f t="shared" si="1906"/>
        <v>35.469454490633666</v>
      </c>
      <c r="IG466" s="77">
        <f t="shared" si="2064"/>
        <v>40.364593904886014</v>
      </c>
      <c r="IH466" s="77">
        <f t="shared" si="1907"/>
        <v>46.884680393327997</v>
      </c>
      <c r="II466" s="77">
        <f t="shared" si="2065"/>
        <v>54.142428918215174</v>
      </c>
      <c r="IJ466" s="282">
        <f t="shared" si="2066"/>
        <v>510.08034373067454</v>
      </c>
      <c r="IK466" s="73">
        <f t="shared" si="1908"/>
        <v>6.953699535099464E-2</v>
      </c>
      <c r="IL466" s="74">
        <f t="shared" si="1909"/>
        <v>9.1916265681634246E-2</v>
      </c>
      <c r="IM466" s="279">
        <f t="shared" si="2067"/>
        <v>1.0238254386559078</v>
      </c>
      <c r="IN466" s="76">
        <f t="shared" si="1910"/>
        <v>8.9168802310687489</v>
      </c>
      <c r="IO466" s="77">
        <f t="shared" si="2068"/>
        <v>10.147498871758547</v>
      </c>
      <c r="IP466" s="77">
        <f t="shared" si="1911"/>
        <v>0.29037469578823139</v>
      </c>
      <c r="IQ466" s="77">
        <f t="shared" si="2069"/>
        <v>0.33532469869624959</v>
      </c>
      <c r="IR466" s="282">
        <f t="shared" si="2070"/>
        <v>12.576758984783858</v>
      </c>
      <c r="IS466" s="73">
        <f t="shared" si="1877"/>
        <v>0.70899666932132066</v>
      </c>
      <c r="IT466" s="74">
        <f t="shared" si="1878"/>
        <v>2.308819753479769E-2</v>
      </c>
      <c r="IU466" s="279">
        <f t="shared" si="1879"/>
        <v>1.1014226833114222</v>
      </c>
      <c r="IV466" s="76">
        <f t="shared" si="1912"/>
        <v>0</v>
      </c>
      <c r="IW466" s="77">
        <f t="shared" si="2071"/>
        <v>0</v>
      </c>
      <c r="IX466" s="77">
        <f t="shared" si="2072"/>
        <v>0</v>
      </c>
      <c r="IY466" s="77">
        <f t="shared" si="2073"/>
        <v>0</v>
      </c>
      <c r="IZ466" s="282">
        <f t="shared" si="2074"/>
        <v>0</v>
      </c>
      <c r="JA466" s="283"/>
      <c r="JB466" s="284"/>
      <c r="JC466" s="285"/>
      <c r="JD466" s="76">
        <f t="shared" si="1913"/>
        <v>0</v>
      </c>
      <c r="JE466" s="77">
        <f t="shared" si="2075"/>
        <v>0</v>
      </c>
      <c r="JF466" s="77">
        <f t="shared" si="1914"/>
        <v>0</v>
      </c>
      <c r="JG466" s="77">
        <f t="shared" si="2076"/>
        <v>0</v>
      </c>
      <c r="JH466" s="282">
        <f t="shared" si="2077"/>
        <v>0</v>
      </c>
      <c r="JI466" s="283"/>
      <c r="JJ466" s="284"/>
      <c r="JK466" s="285"/>
      <c r="JL466" s="76">
        <f t="shared" si="1915"/>
        <v>952.99693237996598</v>
      </c>
      <c r="JM466" s="77">
        <f t="shared" si="2078"/>
        <v>1084.5200390177251</v>
      </c>
      <c r="JN466" s="77">
        <f t="shared" si="1916"/>
        <v>43.799925868530991</v>
      </c>
      <c r="JO466" s="77">
        <f t="shared" si="2079"/>
        <v>50.580154392979594</v>
      </c>
      <c r="JP466" s="282">
        <f t="shared" si="2080"/>
        <v>1225.4221154513295</v>
      </c>
      <c r="JQ466" s="73">
        <f t="shared" si="1917"/>
        <v>0.7776887003781322</v>
      </c>
      <c r="JR466" s="74">
        <f t="shared" si="1918"/>
        <v>3.5742725152629745E-2</v>
      </c>
      <c r="JS466" s="279">
        <f t="shared" si="2116"/>
        <v>1.1128617913928132</v>
      </c>
      <c r="JT466" s="76">
        <f t="shared" si="1919"/>
        <v>3.1747678403423056</v>
      </c>
      <c r="JU466" s="77">
        <f t="shared" si="2081"/>
        <v>3.6129175499879471</v>
      </c>
      <c r="JV466" s="77">
        <f t="shared" si="1920"/>
        <v>6.090658219296443E-2</v>
      </c>
      <c r="JW466" s="77">
        <f t="shared" si="2082"/>
        <v>7.0334921116435328E-2</v>
      </c>
      <c r="JX466" s="282">
        <f t="shared" si="2083"/>
        <v>45.652113987082387</v>
      </c>
      <c r="JY466" s="73">
        <f t="shared" si="1855"/>
        <v>6.9542624931687294E-2</v>
      </c>
      <c r="JZ466" s="74">
        <f t="shared" si="1856"/>
        <v>1.3341459326549131E-3</v>
      </c>
      <c r="KA466" s="279">
        <f t="shared" si="1857"/>
        <v>1.0098041034571972</v>
      </c>
      <c r="KB466" s="76">
        <f t="shared" si="1921"/>
        <v>8.1356892821818308E-2</v>
      </c>
      <c r="KC466" s="77">
        <f t="shared" si="2084"/>
        <v>9.2584957600157447E-2</v>
      </c>
      <c r="KD466" s="77">
        <f t="shared" si="1922"/>
        <v>1.5607976799594913E-3</v>
      </c>
      <c r="KE466" s="77">
        <f t="shared" si="2085"/>
        <v>1.8024091608172207E-3</v>
      </c>
      <c r="KF466" s="282">
        <f t="shared" si="2086"/>
        <v>1.1698852739846382</v>
      </c>
      <c r="KG466" s="73">
        <f t="shared" si="1858"/>
        <v>6.9542624931687627E-2</v>
      </c>
      <c r="KH466" s="74">
        <f t="shared" si="1859"/>
        <v>1.3341459326549198E-3</v>
      </c>
      <c r="KI466" s="279">
        <f t="shared" si="1860"/>
        <v>1.0098041034571972</v>
      </c>
      <c r="KJ466" s="76">
        <f t="shared" si="1923"/>
        <v>55.688612895357231</v>
      </c>
      <c r="KK466" s="77">
        <f t="shared" si="2087"/>
        <v>63.37419836104548</v>
      </c>
      <c r="KL466" s="77">
        <f t="shared" si="1924"/>
        <v>1.8188714207623022</v>
      </c>
      <c r="KM466" s="77">
        <f t="shared" si="2088"/>
        <v>2.1004327166963068</v>
      </c>
      <c r="KN466" s="282">
        <f t="shared" si="2089"/>
        <v>73.201668003160137</v>
      </c>
      <c r="KO466" s="73">
        <f t="shared" si="1925"/>
        <v>0.76075606491580405</v>
      </c>
      <c r="KP466" s="74">
        <f t="shared" si="1926"/>
        <v>2.484740403297615E-2</v>
      </c>
      <c r="KQ466" s="279">
        <f t="shared" si="1927"/>
        <v>1.1088383226633349</v>
      </c>
      <c r="KR466" s="76">
        <f t="shared" si="1928"/>
        <v>177.51656607931506</v>
      </c>
      <c r="KS466" s="77">
        <f t="shared" si="2090"/>
        <v>202.01562736392131</v>
      </c>
      <c r="KT466" s="77">
        <f t="shared" si="1929"/>
        <v>5.7966487654149361</v>
      </c>
      <c r="KU466" s="77">
        <f t="shared" si="2091"/>
        <v>6.6939699943011686</v>
      </c>
      <c r="KV466" s="282">
        <f t="shared" si="2092"/>
        <v>234.97341954568248</v>
      </c>
      <c r="KW466" s="73">
        <f t="shared" si="1861"/>
        <v>0.75547509340648245</v>
      </c>
      <c r="KX466" s="74">
        <f t="shared" si="1862"/>
        <v>2.4669380803252844E-2</v>
      </c>
      <c r="KY466" s="279">
        <f t="shared" si="1863"/>
        <v>1.108081937789372</v>
      </c>
      <c r="KZ466" s="76">
        <f t="shared" si="1930"/>
        <v>1173.1289575609776</v>
      </c>
      <c r="LA466" s="77">
        <f t="shared" si="2093"/>
        <v>1335.0324849939682</v>
      </c>
      <c r="LB466" s="77">
        <f t="shared" si="1931"/>
        <v>37.162454719019507</v>
      </c>
      <c r="LC466" s="77">
        <f t="shared" si="2094"/>
        <v>42.915202709523726</v>
      </c>
      <c r="LD466" s="286">
        <f t="shared" si="2095"/>
        <v>2662.729079443729</v>
      </c>
      <c r="LE466" s="73">
        <f t="shared" si="1932"/>
        <v>0.44057390840755606</v>
      </c>
      <c r="LF466" s="74">
        <f t="shared" si="1933"/>
        <v>1.395652866298479E-2</v>
      </c>
      <c r="LG466" s="279">
        <f t="shared" si="1934"/>
        <v>1.0629640757363568</v>
      </c>
      <c r="LH466" s="76">
        <f t="shared" si="1935"/>
        <v>241.42132495987948</v>
      </c>
      <c r="LI466" s="77">
        <f t="shared" si="2096"/>
        <v>274.73988201759244</v>
      </c>
      <c r="LJ466" s="77">
        <f t="shared" si="1936"/>
        <v>7.8767468714482431</v>
      </c>
      <c r="LK466" s="77">
        <f t="shared" si="2097"/>
        <v>9.0960672871484309</v>
      </c>
      <c r="LL466" s="282">
        <f t="shared" si="2098"/>
        <v>326.0140000886355</v>
      </c>
      <c r="LM466" s="73">
        <f t="shared" si="2117"/>
        <v>0.740524409670268</v>
      </c>
      <c r="LN466" s="74">
        <f t="shared" si="2118"/>
        <v>2.4160762633833953E-2</v>
      </c>
      <c r="LO466" s="279">
        <f t="shared" si="2119"/>
        <v>1.1059398598343111</v>
      </c>
      <c r="LP466" s="76">
        <f t="shared" si="1937"/>
        <v>6.4202093451560874E-2</v>
      </c>
      <c r="LQ466" s="77">
        <f t="shared" si="2099"/>
        <v>7.3062624368810794E-2</v>
      </c>
      <c r="LR466" s="77">
        <f t="shared" si="1938"/>
        <v>1.2316900883518657E-3</v>
      </c>
      <c r="LS466" s="77">
        <f t="shared" si="2100"/>
        <v>1.4223557140287345E-3</v>
      </c>
      <c r="LT466" s="282">
        <f t="shared" si="2101"/>
        <v>0.92320491949545436</v>
      </c>
      <c r="LU466" s="73">
        <f t="shared" si="1870"/>
        <v>6.9542624931687211E-2</v>
      </c>
      <c r="LV466" s="74">
        <f t="shared" si="1871"/>
        <v>1.3341459326549118E-3</v>
      </c>
      <c r="LW466" s="279">
        <f t="shared" si="1872"/>
        <v>1.0098041034571972</v>
      </c>
      <c r="LX466" s="76">
        <f t="shared" si="1939"/>
        <v>28.491878789660184</v>
      </c>
      <c r="LY466" s="77">
        <f t="shared" si="2102"/>
        <v>32.424042981421188</v>
      </c>
      <c r="LZ466" s="77">
        <f t="shared" si="1940"/>
        <v>0.54660467933532808</v>
      </c>
      <c r="MA466" s="77">
        <f t="shared" si="2103"/>
        <v>0.63121908369643687</v>
      </c>
      <c r="MB466" s="286">
        <f t="shared" si="2104"/>
        <v>409.70363401854223</v>
      </c>
      <c r="MC466" s="73">
        <f t="shared" si="1864"/>
        <v>6.954265577339426E-2</v>
      </c>
      <c r="MD466" s="74">
        <f t="shared" si="1865"/>
        <v>1.3341465243400551E-3</v>
      </c>
      <c r="ME466" s="279">
        <f t="shared" si="1866"/>
        <v>1.009804107805254</v>
      </c>
      <c r="MF466" s="76">
        <f t="shared" si="1941"/>
        <v>0</v>
      </c>
      <c r="MG466" s="77">
        <f t="shared" si="2105"/>
        <v>0</v>
      </c>
      <c r="MH466" s="77">
        <f t="shared" si="1942"/>
        <v>0</v>
      </c>
      <c r="MI466" s="77">
        <f t="shared" si="2106"/>
        <v>0</v>
      </c>
      <c r="MJ466" s="286">
        <f t="shared" si="2107"/>
        <v>0</v>
      </c>
      <c r="MK466" s="73"/>
      <c r="ML466" s="74"/>
      <c r="MM466" s="279"/>
      <c r="MN466" s="287">
        <f t="shared" si="2108"/>
        <v>1.0773461558199371</v>
      </c>
      <c r="MO466" s="288">
        <f t="shared" si="2108"/>
        <v>1.0773461558199371</v>
      </c>
      <c r="MP466" s="288">
        <f t="shared" si="2108"/>
        <v>1.0803592504420281</v>
      </c>
      <c r="MQ466" s="289">
        <f t="shared" si="2108"/>
        <v>1.0827575498328601</v>
      </c>
      <c r="MR466" s="290">
        <f t="shared" si="2109"/>
        <v>3.5960737335113682</v>
      </c>
      <c r="MS466" s="291">
        <f t="shared" si="1873"/>
        <v>3.5960737335113682</v>
      </c>
      <c r="MT466" s="291">
        <f t="shared" si="1943"/>
        <v>2.9894620818981359</v>
      </c>
      <c r="MU466" s="292">
        <f t="shared" si="1874"/>
        <v>3.2822712365633322</v>
      </c>
      <c r="MV466" s="359">
        <f t="shared" si="1944"/>
        <v>0.29280915466519647</v>
      </c>
      <c r="MW466" s="360">
        <f t="shared" si="1945"/>
        <v>0.43989925112370692</v>
      </c>
      <c r="MX466" s="360">
        <f t="shared" si="1946"/>
        <v>0.31380249694803575</v>
      </c>
      <c r="MY466" s="360">
        <f t="shared" si="1947"/>
        <v>6.6085360998685335E-3</v>
      </c>
      <c r="MZ466" s="360">
        <f t="shared" si="1948"/>
        <v>0</v>
      </c>
      <c r="NA466" s="360">
        <f t="shared" si="1949"/>
        <v>0</v>
      </c>
      <c r="NB466" s="360">
        <f t="shared" si="1950"/>
        <v>0.64724041787406017</v>
      </c>
      <c r="NC466" s="360">
        <f t="shared" si="1951"/>
        <v>2.191274904502118E-2</v>
      </c>
      <c r="ND466" s="360">
        <f t="shared" si="1952"/>
        <v>6.0588246207431823E-4</v>
      </c>
      <c r="NE466" s="360">
        <f t="shared" si="1953"/>
        <v>3.8476689796417725E-2</v>
      </c>
      <c r="NF466" s="360">
        <f t="shared" si="1954"/>
        <v>0.12355113606351498</v>
      </c>
      <c r="NG466" s="360">
        <f t="shared" si="1955"/>
        <v>1.3432677025080342</v>
      </c>
      <c r="NH466" s="360">
        <f t="shared" si="1956"/>
        <v>0.17108889631636792</v>
      </c>
      <c r="NI466" s="360">
        <f t="shared" si="1957"/>
        <v>5.0490205172859862E-4</v>
      </c>
      <c r="NJ466" s="360">
        <f t="shared" si="1958"/>
        <v>0.19630591855734136</v>
      </c>
      <c r="NK466" s="361">
        <f t="shared" si="1959"/>
        <v>0</v>
      </c>
      <c r="NL466" s="145">
        <f t="shared" si="2110"/>
        <v>3.5960737335113682</v>
      </c>
      <c r="NM466" s="56">
        <f t="shared" si="1875"/>
        <v>3.5960737335113682</v>
      </c>
      <c r="NN466" s="56">
        <f t="shared" si="2111"/>
        <v>2.9894620818981359</v>
      </c>
      <c r="NO466" s="58">
        <f t="shared" si="1867"/>
        <v>3.2822712365633322</v>
      </c>
      <c r="NP466" s="55">
        <f t="shared" si="1960"/>
        <v>1.0773461558199371</v>
      </c>
      <c r="NQ466" s="56">
        <f t="shared" si="1868"/>
        <v>1.0773461558199371</v>
      </c>
      <c r="NR466" s="56">
        <f t="shared" si="1961"/>
        <v>1.0803592504420281</v>
      </c>
      <c r="NS466" s="61">
        <f t="shared" si="1869"/>
        <v>1.0827575498328601</v>
      </c>
      <c r="NT466" s="25"/>
      <c r="NU466" s="86">
        <f t="shared" si="2120"/>
        <v>0</v>
      </c>
      <c r="NV466" s="86">
        <f t="shared" si="2120"/>
        <v>0</v>
      </c>
      <c r="NW466" s="86">
        <f t="shared" si="2120"/>
        <v>0</v>
      </c>
      <c r="NX466" s="86">
        <f t="shared" si="2120"/>
        <v>0</v>
      </c>
      <c r="NY466" s="87">
        <f t="shared" si="2121"/>
        <v>0</v>
      </c>
      <c r="NZ466" s="87">
        <f t="shared" si="2121"/>
        <v>0</v>
      </c>
      <c r="OA466" s="87">
        <f t="shared" si="2121"/>
        <v>0</v>
      </c>
      <c r="OB466" s="87">
        <f t="shared" si="2121"/>
        <v>0</v>
      </c>
      <c r="OC466" s="26"/>
    </row>
    <row r="467" spans="1:393" thickBot="1" x14ac:dyDescent="0.35">
      <c r="A467" s="136" t="s">
        <v>1032</v>
      </c>
      <c r="B467" s="137" t="s">
        <v>1033</v>
      </c>
      <c r="C467" s="133" t="s">
        <v>100</v>
      </c>
      <c r="D467" s="64">
        <f>VLOOKUP(B467,[1]УсіТ_1!$A$10:$G$556,6,FALSE)</f>
        <v>1873.8</v>
      </c>
      <c r="E467" s="64">
        <f>VLOOKUP(B467,[1]УсіТ_1!$A$10:$G$556,7,FALSE)</f>
        <v>42.6</v>
      </c>
      <c r="F467" s="38"/>
      <c r="G467" s="38"/>
      <c r="H467" s="39"/>
      <c r="I467" s="256">
        <v>3.1867999999999999</v>
      </c>
      <c r="J467" s="62">
        <v>3.1867999999999999</v>
      </c>
      <c r="K467" s="257">
        <f t="shared" si="1962"/>
        <v>2.6582999999999997</v>
      </c>
      <c r="L467" s="293">
        <f t="shared" si="1963"/>
        <v>2.84</v>
      </c>
      <c r="M467" s="63">
        <v>0.1817</v>
      </c>
      <c r="N467" s="63">
        <v>0.5484</v>
      </c>
      <c r="O467" s="63">
        <v>0.3468</v>
      </c>
      <c r="P467" s="63">
        <v>8.9999999999999993E-3</v>
      </c>
      <c r="Q467" s="63">
        <v>0</v>
      </c>
      <c r="R467" s="63">
        <v>0</v>
      </c>
      <c r="S467" s="63">
        <v>0.65439999999999998</v>
      </c>
      <c r="T467" s="63">
        <v>5.0500000000000003E-2</v>
      </c>
      <c r="U467" s="63">
        <v>1.2999999999999999E-3</v>
      </c>
      <c r="V467" s="63">
        <v>6.2300000000000001E-2</v>
      </c>
      <c r="W467" s="63">
        <v>9.4700000000000006E-2</v>
      </c>
      <c r="X467" s="63">
        <v>0.86719999999999997</v>
      </c>
      <c r="Y467" s="63">
        <v>0.126</v>
      </c>
      <c r="Z467" s="63">
        <v>5.9999999999999995E-4</v>
      </c>
      <c r="AA467" s="63">
        <v>0.24390000000000001</v>
      </c>
      <c r="AB467" s="259">
        <v>0</v>
      </c>
      <c r="AC467" s="144">
        <v>120.09</v>
      </c>
      <c r="AD467" s="70">
        <v>26.419799999999999</v>
      </c>
      <c r="AE467" s="70">
        <v>87.433417242029805</v>
      </c>
      <c r="AF467" s="68">
        <f t="shared" si="1964"/>
        <v>6.1413232270801732</v>
      </c>
      <c r="AG467" s="68">
        <f t="shared" si="1965"/>
        <v>27.879194288628106</v>
      </c>
      <c r="AH467" s="71">
        <v>4.2197628156249998</v>
      </c>
      <c r="AI467" s="71">
        <v>25.684901739454801</v>
      </c>
      <c r="AJ467" s="68">
        <f t="shared" si="1966"/>
        <v>0.35201157833922808</v>
      </c>
      <c r="AK467" s="68">
        <f t="shared" si="1967"/>
        <v>15.039896953144718</v>
      </c>
      <c r="AL467" s="71">
        <v>13.192394089855499</v>
      </c>
      <c r="AM467" s="69">
        <f t="shared" si="1968"/>
        <v>332.44833106435811</v>
      </c>
      <c r="AN467" s="260">
        <v>356.29</v>
      </c>
      <c r="AO467" s="71">
        <v>78.383799999999994</v>
      </c>
      <c r="AP467" s="71">
        <v>259.40254999719201</v>
      </c>
      <c r="AQ467" s="68">
        <f t="shared" si="1969"/>
        <v>18.220435111802765</v>
      </c>
      <c r="AR467" s="68">
        <f t="shared" si="1970"/>
        <v>82.713615897204633</v>
      </c>
      <c r="AS467" s="71">
        <v>42.025262342700003</v>
      </c>
      <c r="AT467" s="261">
        <f t="shared" si="1880"/>
        <v>9.1143328373061472</v>
      </c>
      <c r="AU467" s="71">
        <v>79.385543372976798</v>
      </c>
      <c r="AV467" s="68">
        <f t="shared" si="1971"/>
        <v>1.087978871926647</v>
      </c>
      <c r="AW467" s="68">
        <f t="shared" si="1972"/>
        <v>46.484522464220056</v>
      </c>
      <c r="AX467" s="71">
        <v>40.774357785643403</v>
      </c>
      <c r="AY467" s="69">
        <f t="shared" si="1973"/>
        <v>1027.5138161982145</v>
      </c>
      <c r="AZ467" s="260">
        <v>78</v>
      </c>
      <c r="BA467" s="260">
        <v>397.57900000000097</v>
      </c>
      <c r="BB467" s="260">
        <v>41.461810000000099</v>
      </c>
      <c r="BC467" s="262">
        <f t="shared" si="1974"/>
        <v>33.169448000000081</v>
      </c>
      <c r="BD467" s="262">
        <f t="shared" si="1881"/>
        <v>8.2923620000000184</v>
      </c>
      <c r="BE467" s="260">
        <v>15.562378000000001</v>
      </c>
      <c r="BF467" s="262">
        <f t="shared" si="1975"/>
        <v>12.449902400000001</v>
      </c>
      <c r="BG467" s="262">
        <f t="shared" si="1882"/>
        <v>3.1124755999999998</v>
      </c>
      <c r="BH467" s="260">
        <v>49.022475470537074</v>
      </c>
      <c r="BI467" s="263">
        <f t="shared" si="1976"/>
        <v>28.705306601674867</v>
      </c>
      <c r="BJ467" s="68">
        <f t="shared" si="1977"/>
        <v>0.67185302632371058</v>
      </c>
      <c r="BK467" s="260">
        <v>25.179148574299905</v>
      </c>
      <c r="BL467" s="69">
        <f t="shared" si="1978"/>
        <v>634.5657744538056</v>
      </c>
      <c r="BM467" s="260">
        <v>5.72</v>
      </c>
      <c r="BN467" s="260">
        <v>1.2584</v>
      </c>
      <c r="BO467" s="260">
        <v>4.1645361530885996</v>
      </c>
      <c r="BP467" s="68">
        <f t="shared" si="1979"/>
        <v>0.29251701939294322</v>
      </c>
      <c r="BQ467" s="68">
        <f t="shared" si="1980"/>
        <v>1.327912326846137</v>
      </c>
      <c r="BR467" s="260">
        <v>0.99442421972499995</v>
      </c>
      <c r="BS467" s="260">
        <v>1.30896459423123</v>
      </c>
      <c r="BT467" s="68">
        <f t="shared" si="1981"/>
        <v>1.7939359763939008E-2</v>
      </c>
      <c r="BU467" s="68">
        <f t="shared" si="1982"/>
        <v>0.76646945401047373</v>
      </c>
      <c r="BV467" s="260">
        <v>0.67231624835224202</v>
      </c>
      <c r="BW467" s="69">
        <f t="shared" si="1983"/>
        <v>16.942369458476481</v>
      </c>
      <c r="BX467" s="260">
        <v>0</v>
      </c>
      <c r="BY467" s="260">
        <v>0</v>
      </c>
      <c r="BZ467" s="263">
        <f t="shared" si="1984"/>
        <v>0</v>
      </c>
      <c r="CA467" s="263">
        <f t="shared" si="1985"/>
        <v>0</v>
      </c>
      <c r="CB467" s="260">
        <v>0</v>
      </c>
      <c r="CC467" s="264">
        <f t="shared" si="1986"/>
        <v>0</v>
      </c>
      <c r="CD467" s="260">
        <v>0</v>
      </c>
      <c r="CE467" s="260">
        <v>0</v>
      </c>
      <c r="CF467" s="263">
        <f t="shared" si="1987"/>
        <v>0</v>
      </c>
      <c r="CG467" s="263">
        <f t="shared" si="1988"/>
        <v>0</v>
      </c>
      <c r="CH467" s="260">
        <v>0</v>
      </c>
      <c r="CI467" s="69">
        <f t="shared" si="1989"/>
        <v>0</v>
      </c>
      <c r="CJ467" s="260">
        <v>491.28500830891846</v>
      </c>
      <c r="CK467" s="260">
        <v>108.08271099353925</v>
      </c>
      <c r="CL467" s="260">
        <v>39.100532553121283</v>
      </c>
      <c r="CM467" s="260">
        <v>17.739401800442053</v>
      </c>
      <c r="CN467" s="260">
        <v>240.00494539648719</v>
      </c>
      <c r="CO467" s="265">
        <f t="shared" si="1990"/>
        <v>16.857947364649259</v>
      </c>
      <c r="CP467" s="266">
        <f t="shared" si="1991"/>
        <v>76.528456899014699</v>
      </c>
      <c r="CQ467" s="260">
        <v>94.739735878270665</v>
      </c>
      <c r="CR467" s="265">
        <f t="shared" si="1992"/>
        <v>1.2984080802116995</v>
      </c>
      <c r="CS467" s="265">
        <f t="shared" si="1993"/>
        <v>55.475231302464906</v>
      </c>
      <c r="CT467" s="260">
        <v>48.660646801504811</v>
      </c>
      <c r="CU467" s="267">
        <f t="shared" si="1883"/>
        <v>1226.24829591821</v>
      </c>
      <c r="CV467" s="260">
        <v>67.821500000000015</v>
      </c>
      <c r="CW467" s="260">
        <v>7.3142709370731298</v>
      </c>
      <c r="CX467" s="68">
        <f t="shared" si="1994"/>
        <v>0.10024208319258725</v>
      </c>
      <c r="CY467" s="68">
        <f t="shared" si="1995"/>
        <v>4.2829006042869198</v>
      </c>
      <c r="CZ467" s="260">
        <v>3.7567885468536599</v>
      </c>
      <c r="DA467" s="69">
        <f t="shared" si="1996"/>
        <v>94.671071380712164</v>
      </c>
      <c r="DB467" s="260">
        <v>1.7380000000000049</v>
      </c>
      <c r="DC467" s="260">
        <v>0.18743618009971899</v>
      </c>
      <c r="DD467" s="68">
        <f t="shared" si="1997"/>
        <v>2.5688128482666489E-3</v>
      </c>
      <c r="DE467" s="68">
        <f t="shared" si="1998"/>
        <v>0.10975400500211085</v>
      </c>
      <c r="DF467" s="260">
        <v>9.6271809004985998E-2</v>
      </c>
      <c r="DG467" s="69">
        <f t="shared" si="1999"/>
        <v>2.4260495869256515</v>
      </c>
      <c r="DH467" s="260">
        <v>42.576581032238082</v>
      </c>
      <c r="DI467" s="260">
        <v>9.3668478270923785</v>
      </c>
      <c r="DJ467" s="260">
        <v>0.64534445926666639</v>
      </c>
      <c r="DK467" s="260">
        <v>30.995750991469322</v>
      </c>
      <c r="DL467" s="68">
        <f t="shared" si="2000"/>
        <v>2.1771415496408051</v>
      </c>
      <c r="DM467" s="68">
        <f t="shared" si="2001"/>
        <v>9.88336715264189</v>
      </c>
      <c r="DN467" s="260">
        <v>9.0146969039136895</v>
      </c>
      <c r="DO467" s="68">
        <f t="shared" si="2002"/>
        <v>0.12354642106813711</v>
      </c>
      <c r="DP467" s="68">
        <f t="shared" si="2003"/>
        <v>5.2785918308742765</v>
      </c>
      <c r="DQ467" s="260">
        <v>4.63016893595303</v>
      </c>
      <c r="DR467" s="264">
        <f t="shared" si="2004"/>
        <v>116.67526817991981</v>
      </c>
      <c r="DS467" s="260">
        <v>64.260000000000005</v>
      </c>
      <c r="DT467" s="260">
        <v>14.1372</v>
      </c>
      <c r="DU467" s="260">
        <v>46.785505803754099</v>
      </c>
      <c r="DV467" s="68">
        <f t="shared" si="2005"/>
        <v>3.2862139276556879</v>
      </c>
      <c r="DW467" s="68">
        <f t="shared" si="2006"/>
        <v>14.918119951596639</v>
      </c>
      <c r="DX467" s="260">
        <v>1.21814804325</v>
      </c>
      <c r="DY467" s="260">
        <v>0.62193402645833296</v>
      </c>
      <c r="DZ467" s="260">
        <v>0</v>
      </c>
      <c r="EA467" s="260">
        <v>13.698887309907199</v>
      </c>
      <c r="EB467" s="68">
        <f t="shared" si="2007"/>
        <v>0.18774325058227817</v>
      </c>
      <c r="EC467" s="68">
        <f t="shared" si="2008"/>
        <v>8.0214382598654002</v>
      </c>
      <c r="ED467" s="267">
        <v>7.0360837591684602</v>
      </c>
      <c r="EE467" s="69">
        <f t="shared" si="2009"/>
        <v>177.30931073104571</v>
      </c>
      <c r="EF467" s="260">
        <v>350.65552174603164</v>
      </c>
      <c r="EG467" s="260">
        <v>77.144214784126987</v>
      </c>
      <c r="EH467" s="260">
        <v>480.94598782989044</v>
      </c>
      <c r="EI467" s="260">
        <v>255.30027929921249</v>
      </c>
      <c r="EJ467" s="268">
        <f t="shared" si="2010"/>
        <v>17.932291617976684</v>
      </c>
      <c r="EK467" s="266">
        <f t="shared" si="2011"/>
        <v>81.40555765790549</v>
      </c>
      <c r="EL467" s="260">
        <v>125.53759285744293</v>
      </c>
      <c r="EM467" s="268">
        <f t="shared" si="2012"/>
        <v>1.7204927101112555</v>
      </c>
      <c r="EN467" s="268">
        <f t="shared" si="2013"/>
        <v>73.509039648047136</v>
      </c>
      <c r="EO467" s="269">
        <f t="shared" si="2014"/>
        <v>1289.5835965167043</v>
      </c>
      <c r="EP467" s="69">
        <f t="shared" si="2015"/>
        <v>1624.8753316110476</v>
      </c>
      <c r="EQ467" s="260">
        <v>83.76</v>
      </c>
      <c r="ER467" s="260">
        <v>18.427199999999999</v>
      </c>
      <c r="ES467" s="260">
        <v>60.982788143828898</v>
      </c>
      <c r="ET467" s="68">
        <f t="shared" si="2016"/>
        <v>4.2834310392225419</v>
      </c>
      <c r="EU467" s="68">
        <f t="shared" si="2017"/>
        <v>19.445093793117568</v>
      </c>
      <c r="EV467" s="260">
        <v>5.93202645615</v>
      </c>
      <c r="EW467" s="260">
        <v>18.2369595303723</v>
      </c>
      <c r="EX467" s="68">
        <f t="shared" si="2018"/>
        <v>0.24993753036375238</v>
      </c>
      <c r="EY467" s="68">
        <f t="shared" si="2019"/>
        <v>10.678724600847621</v>
      </c>
      <c r="EZ467" s="260">
        <v>9.3669487065175705</v>
      </c>
      <c r="FA467" s="69">
        <f t="shared" si="2020"/>
        <v>236.04710740424252</v>
      </c>
      <c r="FB467" s="260">
        <v>0.83333333333333348</v>
      </c>
      <c r="FC467" s="260">
        <v>8.9871586162120806E-2</v>
      </c>
      <c r="FD467" s="68">
        <f t="shared" si="2021"/>
        <v>1.2316900883518657E-3</v>
      </c>
      <c r="FE467" s="68">
        <f t="shared" si="2022"/>
        <v>5.2624666763574489E-2</v>
      </c>
      <c r="FF467" s="260">
        <v>4.6160245974772703E-2</v>
      </c>
      <c r="FG467" s="69">
        <f t="shared" si="2023"/>
        <v>1.1632381985642724</v>
      </c>
      <c r="FH467" s="260">
        <v>327.45943999999997</v>
      </c>
      <c r="FI467" s="260">
        <v>35.315159131871802</v>
      </c>
      <c r="FJ467" s="68">
        <f t="shared" si="2024"/>
        <v>0.48399425590230305</v>
      </c>
      <c r="FK467" s="68">
        <f t="shared" si="2025"/>
        <v>20.678932690304062</v>
      </c>
      <c r="FL467" s="260">
        <v>18.138500000000001</v>
      </c>
      <c r="FM467" s="69">
        <f t="shared" si="2026"/>
        <v>457.0957189582461</v>
      </c>
      <c r="FN467" s="260">
        <v>0</v>
      </c>
      <c r="FO467" s="260">
        <v>0</v>
      </c>
      <c r="FP467" s="68">
        <f t="shared" si="2027"/>
        <v>0</v>
      </c>
      <c r="FQ467" s="68">
        <f t="shared" si="2028"/>
        <v>0</v>
      </c>
      <c r="FR467" s="260">
        <v>0</v>
      </c>
      <c r="FS467" s="264">
        <f t="shared" si="2029"/>
        <v>0</v>
      </c>
      <c r="FT467" s="270">
        <f t="shared" si="1884"/>
        <v>5947.9816831437684</v>
      </c>
      <c r="FU467" s="271">
        <f t="shared" si="1885"/>
        <v>1847.8572846919467</v>
      </c>
      <c r="FV467" s="272">
        <f t="shared" si="2030"/>
        <v>561.08785904177182</v>
      </c>
      <c r="FW467" s="272">
        <f t="shared" si="1886"/>
        <v>72.473085037748277</v>
      </c>
      <c r="FX467" s="272">
        <f t="shared" si="1887"/>
        <v>397.57900000000097</v>
      </c>
      <c r="FY467" s="272">
        <f t="shared" si="1888"/>
        <v>0</v>
      </c>
      <c r="FZ467" s="272">
        <f t="shared" si="1889"/>
        <v>0</v>
      </c>
      <c r="GA467" s="272">
        <f t="shared" si="1890"/>
        <v>67.821500000000015</v>
      </c>
      <c r="GB467" s="272">
        <f t="shared" si="1891"/>
        <v>1.7380000000000049</v>
      </c>
      <c r="GC467" s="272">
        <f t="shared" si="1892"/>
        <v>327.45943999999997</v>
      </c>
      <c r="GD467" s="272">
        <f t="shared" si="1893"/>
        <v>0</v>
      </c>
      <c r="GE467" s="272">
        <f t="shared" si="1894"/>
        <v>985.06977302706241</v>
      </c>
      <c r="GF467" s="273">
        <f t="shared" si="1895"/>
        <v>383.20360791968528</v>
      </c>
      <c r="GG467" s="273">
        <f t="shared" si="1896"/>
        <v>69.191300857420856</v>
      </c>
      <c r="GH467" s="272">
        <f t="shared" si="2031"/>
        <v>459.53649549231346</v>
      </c>
      <c r="GI467" s="274">
        <f t="shared" si="2032"/>
        <v>328.28178835943743</v>
      </c>
      <c r="GJ467" s="275">
        <f t="shared" si="1897"/>
        <v>6.2979476707221558</v>
      </c>
      <c r="GK467" s="271">
        <f t="shared" si="2033"/>
        <v>4720.6224372908437</v>
      </c>
      <c r="GL467" s="276">
        <f t="shared" si="2034"/>
        <v>5947.9842709864624</v>
      </c>
      <c r="GM467" s="272">
        <f t="shared" si="2035"/>
        <v>2559.3426809710695</v>
      </c>
      <c r="GN467" s="272">
        <f t="shared" si="2036"/>
        <v>147.96233356589127</v>
      </c>
      <c r="GO467" s="277">
        <f t="shared" si="2037"/>
        <v>0.54216212267970987</v>
      </c>
      <c r="GP467" s="278">
        <f t="shared" si="2038"/>
        <v>3.1343818644984998E-2</v>
      </c>
      <c r="GQ467" s="279">
        <f t="shared" si="2039"/>
        <v>1.0796758176772703</v>
      </c>
      <c r="GR467" s="280">
        <f t="shared" si="2040"/>
        <v>4720.6224372908437</v>
      </c>
      <c r="GS467" s="272">
        <f t="shared" si="2041"/>
        <v>2559.3426809710695</v>
      </c>
      <c r="GT467" s="272">
        <f t="shared" si="1898"/>
        <v>147.96233356589127</v>
      </c>
      <c r="GU467" s="73">
        <f t="shared" si="2042"/>
        <v>0.54216212267970987</v>
      </c>
      <c r="GV467" s="74">
        <f t="shared" si="2043"/>
        <v>3.1343818644984998E-2</v>
      </c>
      <c r="GW467" s="279">
        <f t="shared" si="2044"/>
        <v>1.0796758176772703</v>
      </c>
      <c r="GX467" s="280">
        <f t="shared" si="2045"/>
        <v>3953.1509249748406</v>
      </c>
      <c r="GY467" s="272">
        <f t="shared" si="1899"/>
        <v>2325.4511156020631</v>
      </c>
      <c r="GZ467" s="272">
        <f t="shared" si="1900"/>
        <v>95.177795334148101</v>
      </c>
      <c r="HA467" s="73">
        <f t="shared" si="2046"/>
        <v>0.58825255087291239</v>
      </c>
      <c r="HB467" s="74">
        <f t="shared" si="2047"/>
        <v>2.4076438552558893E-2</v>
      </c>
      <c r="HC467" s="279">
        <f t="shared" si="2048"/>
        <v>1.0849117672339068</v>
      </c>
      <c r="HD467" s="280">
        <f t="shared" si="2049"/>
        <v>4216.9988067719505</v>
      </c>
      <c r="HE467" s="272">
        <f t="shared" si="1901"/>
        <v>2524.3222069170261</v>
      </c>
      <c r="HF467" s="272">
        <f t="shared" si="1902"/>
        <v>101.67113013956751</v>
      </c>
      <c r="HG467" s="73">
        <f t="shared" si="2050"/>
        <v>0.59860633654040729</v>
      </c>
      <c r="HH467" s="74">
        <f t="shared" si="2051"/>
        <v>2.4109831374933503E-2</v>
      </c>
      <c r="HI467" s="281">
        <f t="shared" si="2052"/>
        <v>1.0863458624027813</v>
      </c>
      <c r="HJ467" s="72">
        <f t="shared" si="1903"/>
        <v>3.440710895773925</v>
      </c>
      <c r="HK467" s="73">
        <f t="shared" si="2053"/>
        <v>3.440710895773925</v>
      </c>
      <c r="HL467" s="73">
        <f t="shared" si="1904"/>
        <v>2.8840209508378942</v>
      </c>
      <c r="HM467" s="74">
        <f t="shared" si="2054"/>
        <v>3.0852222492238988</v>
      </c>
      <c r="HN467" s="75"/>
      <c r="HO467" s="75"/>
      <c r="HP467" s="76">
        <f t="shared" si="2055"/>
        <v>198.87109131496285</v>
      </c>
      <c r="HQ467" s="77">
        <f t="shared" si="2056"/>
        <v>226.31729062734087</v>
      </c>
      <c r="HR467" s="77">
        <f t="shared" si="2057"/>
        <v>6.4933348054194013</v>
      </c>
      <c r="HS467" s="77">
        <f t="shared" si="2058"/>
        <v>7.4985030332983253</v>
      </c>
      <c r="HT467" s="282">
        <f t="shared" si="2059"/>
        <v>263.84788179710961</v>
      </c>
      <c r="HU467" s="73">
        <f t="shared" si="2112"/>
        <v>0.75373389378918043</v>
      </c>
      <c r="HV467" s="74">
        <f t="shared" si="2113"/>
        <v>2.4610145668755315E-2</v>
      </c>
      <c r="HW467" s="279">
        <f t="shared" si="1876"/>
        <v>1.107832465231368</v>
      </c>
      <c r="HX467" s="76">
        <f t="shared" si="2060"/>
        <v>592.29552880093809</v>
      </c>
      <c r="HY467" s="77">
        <f t="shared" si="2061"/>
        <v>674.03823473075556</v>
      </c>
      <c r="HZ467" s="77">
        <f t="shared" si="1905"/>
        <v>28.42274682103556</v>
      </c>
      <c r="IA467" s="77">
        <f t="shared" si="2062"/>
        <v>32.822588028931868</v>
      </c>
      <c r="IB467" s="282">
        <f t="shared" si="2063"/>
        <v>815.48715571286868</v>
      </c>
      <c r="IC467" s="73">
        <f t="shared" si="2114"/>
        <v>0.7263088384061368</v>
      </c>
      <c r="ID467" s="74">
        <f t="shared" si="2115"/>
        <v>3.4853702626609057E-2</v>
      </c>
      <c r="IE467" s="279">
        <f t="shared" si="1854"/>
        <v>1.10563323595503</v>
      </c>
      <c r="IF467" s="76">
        <f t="shared" si="1906"/>
        <v>35.020474054043333</v>
      </c>
      <c r="IG467" s="77">
        <f t="shared" si="2064"/>
        <v>39.853649678241851</v>
      </c>
      <c r="IH467" s="77">
        <f t="shared" si="1907"/>
        <v>46.29120342632379</v>
      </c>
      <c r="II467" s="77">
        <f t="shared" si="2065"/>
        <v>53.457081716718712</v>
      </c>
      <c r="IJ467" s="282">
        <f t="shared" si="2066"/>
        <v>503.62363051889332</v>
      </c>
      <c r="IK467" s="73">
        <f t="shared" si="1908"/>
        <v>6.9536995350994654E-2</v>
      </c>
      <c r="IL467" s="74">
        <f t="shared" si="1909"/>
        <v>9.1916265681634232E-2</v>
      </c>
      <c r="IM467" s="279">
        <f t="shared" si="2067"/>
        <v>1.0238254386559078</v>
      </c>
      <c r="IN467" s="76">
        <f t="shared" si="1910"/>
        <v>9.5335457726450645</v>
      </c>
      <c r="IO467" s="77">
        <f t="shared" si="2068"/>
        <v>10.849270424727809</v>
      </c>
      <c r="IP467" s="77">
        <f t="shared" si="1911"/>
        <v>0.31045637915688223</v>
      </c>
      <c r="IQ467" s="77">
        <f t="shared" si="2069"/>
        <v>0.35851502665036761</v>
      </c>
      <c r="IR467" s="282">
        <f t="shared" si="2070"/>
        <v>13.446324967044825</v>
      </c>
      <c r="IS467" s="73">
        <f t="shared" si="1877"/>
        <v>0.70900753893800217</v>
      </c>
      <c r="IT467" s="74">
        <f t="shared" si="1878"/>
        <v>2.3088567316182675E-2</v>
      </c>
      <c r="IU467" s="279">
        <f t="shared" si="1879"/>
        <v>1.1014242406693788</v>
      </c>
      <c r="IV467" s="76">
        <f t="shared" si="1912"/>
        <v>0</v>
      </c>
      <c r="IW467" s="77">
        <f t="shared" si="2071"/>
        <v>0</v>
      </c>
      <c r="IX467" s="77">
        <f t="shared" si="2072"/>
        <v>0</v>
      </c>
      <c r="IY467" s="77">
        <f t="shared" si="2073"/>
        <v>0</v>
      </c>
      <c r="IZ467" s="282">
        <f t="shared" si="2074"/>
        <v>0</v>
      </c>
      <c r="JA467" s="283"/>
      <c r="JB467" s="284"/>
      <c r="JC467" s="285"/>
      <c r="JD467" s="76">
        <f t="shared" si="1913"/>
        <v>0</v>
      </c>
      <c r="JE467" s="77">
        <f t="shared" si="2075"/>
        <v>0</v>
      </c>
      <c r="JF467" s="77">
        <f t="shared" si="1914"/>
        <v>0</v>
      </c>
      <c r="JG467" s="77">
        <f t="shared" si="2076"/>
        <v>0</v>
      </c>
      <c r="JH467" s="282">
        <f t="shared" si="2077"/>
        <v>0</v>
      </c>
      <c r="JI467" s="283"/>
      <c r="JJ467" s="284"/>
      <c r="JK467" s="285"/>
      <c r="JL467" s="76">
        <f t="shared" si="1915"/>
        <v>760.41221890826284</v>
      </c>
      <c r="JM467" s="77">
        <f t="shared" si="2078"/>
        <v>865.35670923979217</v>
      </c>
      <c r="JN467" s="77">
        <f t="shared" si="1916"/>
        <v>35.895757245303017</v>
      </c>
      <c r="JO467" s="77">
        <f t="shared" si="2079"/>
        <v>41.452420466875928</v>
      </c>
      <c r="JP467" s="282">
        <f t="shared" si="2080"/>
        <v>973.21293326842067</v>
      </c>
      <c r="JQ467" s="73">
        <f t="shared" si="1917"/>
        <v>0.78134208138244554</v>
      </c>
      <c r="JR467" s="74">
        <f t="shared" si="1918"/>
        <v>3.6883765122963742E-2</v>
      </c>
      <c r="JS467" s="279">
        <f t="shared" si="2116"/>
        <v>1.1135426274926261</v>
      </c>
      <c r="JT467" s="76">
        <f t="shared" si="1919"/>
        <v>5.2251387372300417</v>
      </c>
      <c r="JU467" s="77">
        <f t="shared" si="2081"/>
        <v>5.9462601343551595</v>
      </c>
      <c r="JV467" s="77">
        <f t="shared" si="1920"/>
        <v>0.10024208319258725</v>
      </c>
      <c r="JW467" s="77">
        <f t="shared" si="2082"/>
        <v>0.11575955767079976</v>
      </c>
      <c r="JX467" s="282">
        <f t="shared" si="2083"/>
        <v>75.135770937073147</v>
      </c>
      <c r="JY467" s="73">
        <f t="shared" si="1855"/>
        <v>6.9542624931687197E-2</v>
      </c>
      <c r="JZ467" s="74">
        <f t="shared" si="1856"/>
        <v>1.3341459326549115E-3</v>
      </c>
      <c r="KA467" s="279">
        <f t="shared" si="1857"/>
        <v>1.0098041034571972</v>
      </c>
      <c r="KB467" s="76">
        <f t="shared" si="1921"/>
        <v>0.13389988610257525</v>
      </c>
      <c r="KC467" s="77">
        <f t="shared" si="2084"/>
        <v>0.15237940938359165</v>
      </c>
      <c r="KD467" s="77">
        <f t="shared" si="1922"/>
        <v>2.5688128482666489E-3</v>
      </c>
      <c r="KE467" s="77">
        <f t="shared" si="2085"/>
        <v>2.9664650771783264E-3</v>
      </c>
      <c r="KF467" s="282">
        <f t="shared" si="2086"/>
        <v>1.9254361800997233</v>
      </c>
      <c r="KG467" s="73">
        <f t="shared" si="1858"/>
        <v>6.954262493168703E-2</v>
      </c>
      <c r="KH467" s="74">
        <f t="shared" si="1859"/>
        <v>1.3341459326549081E-3</v>
      </c>
      <c r="KI467" s="279">
        <f t="shared" si="1860"/>
        <v>1.0098041034571972</v>
      </c>
      <c r="KJ467" s="76">
        <f t="shared" si="1923"/>
        <v>70.44101881922019</v>
      </c>
      <c r="KK467" s="77">
        <f t="shared" si="2087"/>
        <v>80.162583826460761</v>
      </c>
      <c r="KL467" s="77">
        <f t="shared" si="1924"/>
        <v>2.300687970708942</v>
      </c>
      <c r="KM467" s="77">
        <f t="shared" si="2088"/>
        <v>2.6568344685746865</v>
      </c>
      <c r="KN467" s="282">
        <f t="shared" si="2089"/>
        <v>92.599419190412547</v>
      </c>
      <c r="KO467" s="73">
        <f t="shared" si="1925"/>
        <v>0.76070691841351668</v>
      </c>
      <c r="KP467" s="74">
        <f t="shared" si="1926"/>
        <v>2.4845598285859961E-2</v>
      </c>
      <c r="KQ467" s="279">
        <f t="shared" si="1927"/>
        <v>1.1088312604249004</v>
      </c>
      <c r="KR467" s="76">
        <f t="shared" si="1928"/>
        <v>106.38346101798368</v>
      </c>
      <c r="KS467" s="77">
        <f t="shared" si="2090"/>
        <v>121.06544247307561</v>
      </c>
      <c r="KT467" s="77">
        <f t="shared" si="1929"/>
        <v>3.4739571782379661</v>
      </c>
      <c r="KU467" s="77">
        <f t="shared" si="2091"/>
        <v>4.0117257494292033</v>
      </c>
      <c r="KV467" s="282">
        <f t="shared" si="2092"/>
        <v>140.72167518336963</v>
      </c>
      <c r="KW467" s="73">
        <f t="shared" si="1861"/>
        <v>0.75598489628096743</v>
      </c>
      <c r="KX467" s="74">
        <f t="shared" si="1862"/>
        <v>2.4686724157534159E-2</v>
      </c>
      <c r="KY467" s="279">
        <f t="shared" si="1863"/>
        <v>1.1081549804353226</v>
      </c>
      <c r="KZ467" s="76">
        <f t="shared" si="1930"/>
        <v>616.79554524342075</v>
      </c>
      <c r="LA467" s="77">
        <f t="shared" si="2093"/>
        <v>701.91949844246517</v>
      </c>
      <c r="LB467" s="77">
        <f t="shared" si="1931"/>
        <v>19.65278432808794</v>
      </c>
      <c r="LC467" s="77">
        <f t="shared" si="2094"/>
        <v>22.695035342075954</v>
      </c>
      <c r="LD467" s="286">
        <f t="shared" si="2095"/>
        <v>1289.5835965167043</v>
      </c>
      <c r="LE467" s="73">
        <f t="shared" si="1932"/>
        <v>0.47829047059023383</v>
      </c>
      <c r="LF467" s="74">
        <f t="shared" si="1933"/>
        <v>1.5239635787220073E-2</v>
      </c>
      <c r="LG467" s="279">
        <f t="shared" si="1934"/>
        <v>1.0683679634660197</v>
      </c>
      <c r="LH467" s="76">
        <f t="shared" si="1935"/>
        <v>138.93825844063753</v>
      </c>
      <c r="LI467" s="77">
        <f t="shared" si="2096"/>
        <v>158.1131274880299</v>
      </c>
      <c r="LJ467" s="77">
        <f t="shared" si="1936"/>
        <v>4.533368569586294</v>
      </c>
      <c r="LK467" s="77">
        <f t="shared" si="2097"/>
        <v>5.2351340241582527</v>
      </c>
      <c r="LL467" s="282">
        <f t="shared" si="2098"/>
        <v>187.3389741303512</v>
      </c>
      <c r="LM467" s="73">
        <f t="shared" si="2117"/>
        <v>0.74164096972135507</v>
      </c>
      <c r="LN467" s="74">
        <f t="shared" si="2118"/>
        <v>2.4198747701222909E-2</v>
      </c>
      <c r="LO467" s="279">
        <f t="shared" si="2119"/>
        <v>1.1060998363753933</v>
      </c>
      <c r="LP467" s="76">
        <f t="shared" si="1937"/>
        <v>6.4202093451560874E-2</v>
      </c>
      <c r="LQ467" s="77">
        <f t="shared" si="2099"/>
        <v>7.3062624368810794E-2</v>
      </c>
      <c r="LR467" s="77">
        <f t="shared" si="1938"/>
        <v>1.2316900883518657E-3</v>
      </c>
      <c r="LS467" s="77">
        <f t="shared" si="2100"/>
        <v>1.4223557140287345E-3</v>
      </c>
      <c r="LT467" s="282">
        <f t="shared" si="2101"/>
        <v>0.92320491949545436</v>
      </c>
      <c r="LU467" s="73">
        <f t="shared" si="1870"/>
        <v>6.9542624931687211E-2</v>
      </c>
      <c r="LV467" s="74">
        <f t="shared" si="1871"/>
        <v>1.3341459326549118E-3</v>
      </c>
      <c r="LW467" s="279">
        <f t="shared" si="1872"/>
        <v>1.0098041034571972</v>
      </c>
      <c r="LX467" s="76">
        <f t="shared" si="1939"/>
        <v>25.228297882170956</v>
      </c>
      <c r="LY467" s="77">
        <f t="shared" si="2102"/>
        <v>28.71005527288937</v>
      </c>
      <c r="LZ467" s="77">
        <f t="shared" si="1940"/>
        <v>0.48399425590230305</v>
      </c>
      <c r="MA467" s="77">
        <f t="shared" si="2103"/>
        <v>0.55891656671597956</v>
      </c>
      <c r="MB467" s="286">
        <f t="shared" si="2104"/>
        <v>362.77438012559213</v>
      </c>
      <c r="MC467" s="73">
        <f t="shared" si="1864"/>
        <v>6.9542666914452295E-2</v>
      </c>
      <c r="MD467" s="74">
        <f t="shared" si="1865"/>
        <v>1.3341467380765552E-3</v>
      </c>
      <c r="ME467" s="279">
        <f t="shared" si="1866"/>
        <v>1.0098041093759178</v>
      </c>
      <c r="MF467" s="76">
        <f t="shared" si="1941"/>
        <v>0</v>
      </c>
      <c r="MG467" s="77">
        <f t="shared" si="2105"/>
        <v>0</v>
      </c>
      <c r="MH467" s="77">
        <f t="shared" si="1942"/>
        <v>0</v>
      </c>
      <c r="MI467" s="77">
        <f t="shared" si="2106"/>
        <v>0</v>
      </c>
      <c r="MJ467" s="286">
        <f t="shared" si="2107"/>
        <v>0</v>
      </c>
      <c r="MK467" s="73"/>
      <c r="ML467" s="74"/>
      <c r="MM467" s="279"/>
      <c r="MN467" s="287">
        <f t="shared" si="2108"/>
        <v>1.0795735220359035</v>
      </c>
      <c r="MO467" s="288">
        <f t="shared" si="2108"/>
        <v>1.0795735220359035</v>
      </c>
      <c r="MP467" s="288">
        <f t="shared" si="2108"/>
        <v>1.084914824875149</v>
      </c>
      <c r="MQ467" s="289">
        <f t="shared" si="2108"/>
        <v>1.0863810696824465</v>
      </c>
      <c r="MR467" s="290">
        <f t="shared" si="2109"/>
        <v>3.440384900024017</v>
      </c>
      <c r="MS467" s="291">
        <f t="shared" si="1873"/>
        <v>3.440384900024017</v>
      </c>
      <c r="MT467" s="291">
        <f t="shared" si="1943"/>
        <v>2.8840290789656082</v>
      </c>
      <c r="MU467" s="292">
        <f t="shared" si="1874"/>
        <v>3.085322237898148</v>
      </c>
      <c r="MV467" s="359">
        <f t="shared" si="1944"/>
        <v>0.20129315893253957</v>
      </c>
      <c r="MW467" s="360">
        <f t="shared" si="1945"/>
        <v>0.60632926659773845</v>
      </c>
      <c r="MX467" s="360">
        <f t="shared" si="1946"/>
        <v>0.35506266212586884</v>
      </c>
      <c r="MY467" s="360">
        <f t="shared" si="1947"/>
        <v>9.9128181660244081E-3</v>
      </c>
      <c r="MZ467" s="360">
        <f t="shared" si="1948"/>
        <v>0</v>
      </c>
      <c r="NA467" s="360">
        <f t="shared" si="1949"/>
        <v>0</v>
      </c>
      <c r="NB467" s="360">
        <f t="shared" si="1950"/>
        <v>0.72870229543117448</v>
      </c>
      <c r="NC467" s="360">
        <f t="shared" si="1951"/>
        <v>5.0995107224588464E-2</v>
      </c>
      <c r="ND467" s="360">
        <f t="shared" si="1952"/>
        <v>1.3127453344943562E-3</v>
      </c>
      <c r="NE467" s="360">
        <f t="shared" si="1953"/>
        <v>6.9080187524471301E-2</v>
      </c>
      <c r="NF467" s="360">
        <f t="shared" si="1954"/>
        <v>0.10494227664722505</v>
      </c>
      <c r="NG467" s="360">
        <f t="shared" si="1955"/>
        <v>0.92648869791773225</v>
      </c>
      <c r="NH467" s="360">
        <f t="shared" si="1956"/>
        <v>0.13936857938329955</v>
      </c>
      <c r="NI467" s="360">
        <f t="shared" si="1957"/>
        <v>6.0588246207431823E-4</v>
      </c>
      <c r="NJ467" s="360">
        <f t="shared" si="1958"/>
        <v>0.24629122227678635</v>
      </c>
      <c r="NK467" s="361">
        <f t="shared" si="1959"/>
        <v>0</v>
      </c>
      <c r="NL467" s="145">
        <f t="shared" si="2110"/>
        <v>3.440384900024017</v>
      </c>
      <c r="NM467" s="56">
        <f t="shared" si="1875"/>
        <v>3.440384900024017</v>
      </c>
      <c r="NN467" s="56">
        <f t="shared" si="2111"/>
        <v>2.8840290789656082</v>
      </c>
      <c r="NO467" s="58">
        <f t="shared" si="1867"/>
        <v>3.085322237898148</v>
      </c>
      <c r="NP467" s="55">
        <f t="shared" si="1960"/>
        <v>1.0795735220359035</v>
      </c>
      <c r="NQ467" s="56">
        <f t="shared" si="1868"/>
        <v>1.0795735220359035</v>
      </c>
      <c r="NR467" s="56">
        <f t="shared" si="1961"/>
        <v>1.084914824875149</v>
      </c>
      <c r="NS467" s="61">
        <f t="shared" si="1869"/>
        <v>1.0863810696824465</v>
      </c>
      <c r="NT467" s="25"/>
      <c r="NU467" s="86">
        <f t="shared" si="2120"/>
        <v>0</v>
      </c>
      <c r="NV467" s="86">
        <f t="shared" si="2120"/>
        <v>0</v>
      </c>
      <c r="NW467" s="86">
        <f t="shared" si="2120"/>
        <v>0</v>
      </c>
      <c r="NX467" s="86">
        <f t="shared" si="2120"/>
        <v>0</v>
      </c>
      <c r="NY467" s="87">
        <f t="shared" si="2121"/>
        <v>0</v>
      </c>
      <c r="NZ467" s="87">
        <f t="shared" si="2121"/>
        <v>0</v>
      </c>
      <c r="OA467" s="87">
        <f t="shared" si="2121"/>
        <v>0</v>
      </c>
      <c r="OB467" s="87">
        <f t="shared" si="2121"/>
        <v>0</v>
      </c>
      <c r="OC467" s="26"/>
    </row>
    <row r="468" spans="1:393" thickBot="1" x14ac:dyDescent="0.35">
      <c r="A468" s="136" t="s">
        <v>1034</v>
      </c>
      <c r="B468" s="137" t="s">
        <v>1035</v>
      </c>
      <c r="C468" s="133" t="s">
        <v>100</v>
      </c>
      <c r="D468" s="64">
        <f>VLOOKUP(B468,[1]УсіТ_1!$A$10:$G$556,6,FALSE)</f>
        <v>2562.6999999999998</v>
      </c>
      <c r="E468" s="64">
        <f>VLOOKUP(B468,[1]УсіТ_1!$A$10:$G$556,7,FALSE)</f>
        <v>101.7</v>
      </c>
      <c r="F468" s="38"/>
      <c r="G468" s="38"/>
      <c r="H468" s="39">
        <v>460.2</v>
      </c>
      <c r="I468" s="256">
        <v>3.18</v>
      </c>
      <c r="J468" s="62">
        <v>3.18</v>
      </c>
      <c r="K468" s="257">
        <f t="shared" si="1962"/>
        <v>2.6338000000000004</v>
      </c>
      <c r="L468" s="293">
        <f t="shared" si="1963"/>
        <v>2.8646000000000003</v>
      </c>
      <c r="M468" s="63">
        <v>0.23080000000000001</v>
      </c>
      <c r="N468" s="63">
        <v>0.34010000000000001</v>
      </c>
      <c r="O468" s="63">
        <v>0.31540000000000001</v>
      </c>
      <c r="P468" s="63">
        <v>6.0000000000000001E-3</v>
      </c>
      <c r="Q468" s="63">
        <v>0</v>
      </c>
      <c r="R468" s="63">
        <v>0</v>
      </c>
      <c r="S468" s="63">
        <v>0.63080000000000003</v>
      </c>
      <c r="T468" s="63">
        <v>2.5999999999999999E-2</v>
      </c>
      <c r="U468" s="63">
        <v>6.9999999999999999E-4</v>
      </c>
      <c r="V468" s="63">
        <v>6.3399999999999998E-2</v>
      </c>
      <c r="W468" s="63">
        <v>0.12239999999999999</v>
      </c>
      <c r="X468" s="63">
        <v>1.093</v>
      </c>
      <c r="Y468" s="63">
        <v>0.12839999999999999</v>
      </c>
      <c r="Z468" s="63">
        <v>5.0000000000000001E-4</v>
      </c>
      <c r="AA468" s="63">
        <v>0.2225</v>
      </c>
      <c r="AB468" s="259">
        <v>0</v>
      </c>
      <c r="AC468" s="144">
        <v>201.35</v>
      </c>
      <c r="AD468" s="70">
        <v>44.296999999999997</v>
      </c>
      <c r="AE468" s="70">
        <v>146.59604098328501</v>
      </c>
      <c r="AF468" s="68">
        <f t="shared" si="1964"/>
        <v>10.296905918665939</v>
      </c>
      <c r="AG468" s="68">
        <f t="shared" si="1965"/>
        <v>46.743906820012221</v>
      </c>
      <c r="AH468" s="71">
        <v>6.9271000489166701</v>
      </c>
      <c r="AI468" s="71">
        <v>43.048864467745801</v>
      </c>
      <c r="AJ468" s="68">
        <f t="shared" si="1966"/>
        <v>0.58998468753045619</v>
      </c>
      <c r="AK468" s="68">
        <f t="shared" si="1967"/>
        <v>25.207434784546425</v>
      </c>
      <c r="AL468" s="71">
        <v>22.1109502749974</v>
      </c>
      <c r="AM468" s="69">
        <f t="shared" si="1968"/>
        <v>557.19594692993383</v>
      </c>
      <c r="AN468" s="260">
        <v>308.73</v>
      </c>
      <c r="AO468" s="71">
        <v>67.920599999999993</v>
      </c>
      <c r="AP468" s="71">
        <v>224.77574240262999</v>
      </c>
      <c r="AQ468" s="68">
        <f t="shared" si="1969"/>
        <v>15.788248146360729</v>
      </c>
      <c r="AR468" s="68">
        <f t="shared" si="1970"/>
        <v>71.672442773987399</v>
      </c>
      <c r="AS468" s="71">
        <v>23.002566266958301</v>
      </c>
      <c r="AT468" s="261">
        <f t="shared" si="1880"/>
        <v>4.9887385201693206</v>
      </c>
      <c r="AU468" s="71">
        <v>67.342099761141597</v>
      </c>
      <c r="AV468" s="68">
        <f t="shared" si="1971"/>
        <v>0.92292347722644563</v>
      </c>
      <c r="AW468" s="68">
        <f t="shared" si="1972"/>
        <v>39.432435883535511</v>
      </c>
      <c r="AX468" s="71">
        <v>34.588550421536503</v>
      </c>
      <c r="AY468" s="69">
        <f t="shared" si="1973"/>
        <v>871.63147062271969</v>
      </c>
      <c r="AZ468" s="260">
        <v>90</v>
      </c>
      <c r="BA468" s="260">
        <v>458.74500000000103</v>
      </c>
      <c r="BB468" s="260">
        <v>47.8405500000001</v>
      </c>
      <c r="BC468" s="262">
        <f t="shared" si="1974"/>
        <v>38.272440000000081</v>
      </c>
      <c r="BD468" s="262">
        <f t="shared" si="1881"/>
        <v>9.5681100000000185</v>
      </c>
      <c r="BE468" s="260">
        <v>17.956589999999998</v>
      </c>
      <c r="BF468" s="262">
        <f t="shared" si="1975"/>
        <v>14.365271999999999</v>
      </c>
      <c r="BG468" s="262">
        <f t="shared" si="1882"/>
        <v>3.5913179999999993</v>
      </c>
      <c r="BH468" s="260">
        <v>56.564394773696606</v>
      </c>
      <c r="BI468" s="263">
        <f t="shared" si="1976"/>
        <v>33.121507617317143</v>
      </c>
      <c r="BJ468" s="68">
        <f t="shared" si="1977"/>
        <v>0.77521503037351203</v>
      </c>
      <c r="BK468" s="260">
        <v>29.052863739576804</v>
      </c>
      <c r="BL468" s="69">
        <f t="shared" si="1978"/>
        <v>732.1912782159294</v>
      </c>
      <c r="BM468" s="260">
        <v>5.2</v>
      </c>
      <c r="BN468" s="260">
        <v>1.1439999999999999</v>
      </c>
      <c r="BO468" s="260">
        <v>3.78594195735328</v>
      </c>
      <c r="BP468" s="68">
        <f t="shared" si="1979"/>
        <v>0.26592456308449436</v>
      </c>
      <c r="BQ468" s="68">
        <f t="shared" si="1980"/>
        <v>1.2071930244055815</v>
      </c>
      <c r="BR468" s="260">
        <v>0.90409745275833298</v>
      </c>
      <c r="BS468" s="260">
        <v>1.1899759482745</v>
      </c>
      <c r="BT468" s="68">
        <f t="shared" si="1981"/>
        <v>1.6308620371102023E-2</v>
      </c>
      <c r="BU468" s="68">
        <f t="shared" si="1982"/>
        <v>0.69679517641592659</v>
      </c>
      <c r="BV468" s="260">
        <v>0.611200767919305</v>
      </c>
      <c r="BW468" s="69">
        <f t="shared" si="1983"/>
        <v>15.402259351566499</v>
      </c>
      <c r="BX468" s="260">
        <v>0</v>
      </c>
      <c r="BY468" s="260">
        <v>0</v>
      </c>
      <c r="BZ468" s="263">
        <f t="shared" si="1984"/>
        <v>0</v>
      </c>
      <c r="CA468" s="263">
        <f t="shared" si="1985"/>
        <v>0</v>
      </c>
      <c r="CB468" s="260">
        <v>0</v>
      </c>
      <c r="CC468" s="264">
        <f t="shared" si="1986"/>
        <v>0</v>
      </c>
      <c r="CD468" s="260">
        <v>0</v>
      </c>
      <c r="CE468" s="260">
        <v>0</v>
      </c>
      <c r="CF468" s="263">
        <f t="shared" si="1987"/>
        <v>0</v>
      </c>
      <c r="CG468" s="263">
        <f t="shared" si="1988"/>
        <v>0</v>
      </c>
      <c r="CH468" s="260">
        <v>0</v>
      </c>
      <c r="CI468" s="69">
        <f t="shared" si="1989"/>
        <v>0</v>
      </c>
      <c r="CJ468" s="260">
        <v>644.65541990079134</v>
      </c>
      <c r="CK468" s="260">
        <v>141.82420400934512</v>
      </c>
      <c r="CL468" s="260">
        <v>51.664531958880296</v>
      </c>
      <c r="CM468" s="260">
        <v>22.511404623952782</v>
      </c>
      <c r="CN468" s="260">
        <v>320.01131649951293</v>
      </c>
      <c r="CO468" s="265">
        <f t="shared" si="1990"/>
        <v>22.477594870925788</v>
      </c>
      <c r="CP468" s="266">
        <f t="shared" si="1991"/>
        <v>102.03944840166768</v>
      </c>
      <c r="CQ468" s="260">
        <v>124.90232358577271</v>
      </c>
      <c r="CR468" s="265">
        <f t="shared" si="1992"/>
        <v>1.7117863447430151</v>
      </c>
      <c r="CS468" s="265">
        <f t="shared" si="1993"/>
        <v>73.137055184943549</v>
      </c>
      <c r="CT468" s="260">
        <v>64.152889981705698</v>
      </c>
      <c r="CU468" s="267">
        <f t="shared" si="1883"/>
        <v>1616.6528231232098</v>
      </c>
      <c r="CV468" s="260">
        <v>47.904300000000042</v>
      </c>
      <c r="CW468" s="260">
        <v>5.1662825099832999</v>
      </c>
      <c r="CX468" s="68">
        <f t="shared" si="1994"/>
        <v>7.0803901799321126E-2</v>
      </c>
      <c r="CY468" s="68">
        <f t="shared" si="1995"/>
        <v>3.0251373888507613</v>
      </c>
      <c r="CZ468" s="260">
        <v>2.6535291254991602</v>
      </c>
      <c r="DA468" s="69">
        <f t="shared" si="1996"/>
        <v>66.868933962578993</v>
      </c>
      <c r="DB468" s="260">
        <v>1.2276</v>
      </c>
      <c r="DC468" s="260">
        <v>0.13239163100714299</v>
      </c>
      <c r="DD468" s="68">
        <f t="shared" si="1997"/>
        <v>1.8144273029528947E-3</v>
      </c>
      <c r="DE468" s="68">
        <f t="shared" si="1998"/>
        <v>7.7522449102756616E-2</v>
      </c>
      <c r="DF468" s="260">
        <v>6.7999581550357097E-2</v>
      </c>
      <c r="DG468" s="69">
        <f t="shared" si="1999"/>
        <v>1.7135894550690001</v>
      </c>
      <c r="DH468" s="260">
        <v>59.2800341228928</v>
      </c>
      <c r="DI468" s="260">
        <v>13.041607507036415</v>
      </c>
      <c r="DJ468" s="260">
        <v>0.89789391459999957</v>
      </c>
      <c r="DK468" s="260">
        <v>43.155864841465956</v>
      </c>
      <c r="DL468" s="68">
        <f t="shared" si="2000"/>
        <v>3.0312679464645687</v>
      </c>
      <c r="DM468" s="68">
        <f t="shared" si="2001"/>
        <v>13.760765375079517</v>
      </c>
      <c r="DN468" s="260">
        <v>12.550105358226199</v>
      </c>
      <c r="DO468" s="68">
        <f t="shared" si="2002"/>
        <v>0.17199919393449006</v>
      </c>
      <c r="DP468" s="68">
        <f t="shared" si="2003"/>
        <v>7.348764392930784</v>
      </c>
      <c r="DQ468" s="260">
        <v>6.4460412359919603</v>
      </c>
      <c r="DR468" s="264">
        <f t="shared" si="2004"/>
        <v>162.44585637625599</v>
      </c>
      <c r="DS468" s="260">
        <v>113.61</v>
      </c>
      <c r="DT468" s="260">
        <v>24.994199999999999</v>
      </c>
      <c r="DU468" s="260">
        <v>82.715551110558806</v>
      </c>
      <c r="DV468" s="68">
        <f t="shared" si="2005"/>
        <v>5.8099403100056506</v>
      </c>
      <c r="DW468" s="68">
        <f t="shared" si="2006"/>
        <v>26.374846058214999</v>
      </c>
      <c r="DX468" s="260">
        <v>2.1495088576666701</v>
      </c>
      <c r="DY468" s="260">
        <v>1.294821684</v>
      </c>
      <c r="DZ468" s="260">
        <v>0</v>
      </c>
      <c r="EA468" s="260">
        <v>24.2398854364295</v>
      </c>
      <c r="EB468" s="68">
        <f t="shared" si="2007"/>
        <v>0.33220762990626629</v>
      </c>
      <c r="EC468" s="68">
        <f t="shared" si="2008"/>
        <v>14.193761876843039</v>
      </c>
      <c r="ED468" s="267">
        <v>12.4501983544327</v>
      </c>
      <c r="EE468" s="69">
        <f t="shared" si="2009"/>
        <v>313.74499853170511</v>
      </c>
      <c r="EF468" s="260">
        <v>620.50715714285752</v>
      </c>
      <c r="EG468" s="260">
        <v>136.51157457142858</v>
      </c>
      <c r="EH468" s="260">
        <v>797.85479659592397</v>
      </c>
      <c r="EI468" s="260">
        <v>451.7700155894517</v>
      </c>
      <c r="EJ468" s="268">
        <f t="shared" si="2010"/>
        <v>31.732325895003086</v>
      </c>
      <c r="EK468" s="266">
        <f t="shared" si="2011"/>
        <v>144.05229071088374</v>
      </c>
      <c r="EL468" s="260">
        <v>216.40828578269011</v>
      </c>
      <c r="EM468" s="268">
        <f t="shared" si="2012"/>
        <v>2.9658755566517683</v>
      </c>
      <c r="EN468" s="268">
        <f t="shared" si="2013"/>
        <v>126.71873737319733</v>
      </c>
      <c r="EO468" s="269">
        <f t="shared" si="2014"/>
        <v>2223.051829682352</v>
      </c>
      <c r="EP468" s="69">
        <f t="shared" si="2015"/>
        <v>2801.0453053997635</v>
      </c>
      <c r="EQ468" s="260">
        <v>116.74</v>
      </c>
      <c r="ER468" s="260">
        <v>25.6828</v>
      </c>
      <c r="ES468" s="260">
        <v>84.994396942581005</v>
      </c>
      <c r="ET468" s="68">
        <f t="shared" si="2016"/>
        <v>5.9700064412468894</v>
      </c>
      <c r="EU468" s="68">
        <f t="shared" si="2017"/>
        <v>27.101483397905263</v>
      </c>
      <c r="EV468" s="260">
        <v>8.3886683753083293</v>
      </c>
      <c r="EW468" s="260">
        <v>25.4306965709401</v>
      </c>
      <c r="EX468" s="68">
        <f t="shared" si="2018"/>
        <v>0.34852769650473409</v>
      </c>
      <c r="EY468" s="68">
        <f t="shared" si="2019"/>
        <v>14.89104609990026</v>
      </c>
      <c r="EZ468" s="260">
        <v>13.0618280944415</v>
      </c>
      <c r="FA468" s="69">
        <f t="shared" si="2020"/>
        <v>329.15806797992514</v>
      </c>
      <c r="FB468" s="260">
        <v>0.83333333333333348</v>
      </c>
      <c r="FC468" s="260">
        <v>8.9871586162120806E-2</v>
      </c>
      <c r="FD468" s="68">
        <f t="shared" si="2021"/>
        <v>1.2316900883518657E-3</v>
      </c>
      <c r="FE468" s="68">
        <f t="shared" si="2022"/>
        <v>5.2624666763574489E-2</v>
      </c>
      <c r="FF468" s="260">
        <v>4.6160245974772703E-2</v>
      </c>
      <c r="FG468" s="69">
        <f t="shared" si="2023"/>
        <v>1.1632381985642724</v>
      </c>
      <c r="FH468" s="260">
        <v>408.53802733333401</v>
      </c>
      <c r="FI468" s="260">
        <v>44.059152628788702</v>
      </c>
      <c r="FJ468" s="68">
        <f t="shared" si="2024"/>
        <v>0.60383068677754914</v>
      </c>
      <c r="FK468" s="68">
        <f t="shared" si="2025"/>
        <v>25.79901305839774</v>
      </c>
      <c r="FL468" s="260">
        <v>22.63</v>
      </c>
      <c r="FM468" s="69">
        <f t="shared" si="2026"/>
        <v>570.27261595454718</v>
      </c>
      <c r="FN468" s="260">
        <v>0</v>
      </c>
      <c r="FO468" s="260">
        <v>0</v>
      </c>
      <c r="FP468" s="68">
        <f t="shared" si="2027"/>
        <v>0</v>
      </c>
      <c r="FQ468" s="68">
        <f t="shared" si="2028"/>
        <v>0</v>
      </c>
      <c r="FR468" s="260">
        <v>0</v>
      </c>
      <c r="FS468" s="264">
        <f t="shared" si="2029"/>
        <v>0</v>
      </c>
      <c r="FT468" s="270">
        <f t="shared" si="1884"/>
        <v>8039.4863841017686</v>
      </c>
      <c r="FU468" s="271">
        <f t="shared" si="1885"/>
        <v>2525.4885972543511</v>
      </c>
      <c r="FV468" s="272">
        <f t="shared" si="2030"/>
        <v>879.57660334422394</v>
      </c>
      <c r="FW468" s="272">
        <f t="shared" si="1886"/>
        <v>80.137855144122184</v>
      </c>
      <c r="FX468" s="272">
        <f t="shared" si="1887"/>
        <v>458.74500000000103</v>
      </c>
      <c r="FY468" s="272">
        <f t="shared" si="1888"/>
        <v>0</v>
      </c>
      <c r="FZ468" s="272">
        <f t="shared" si="1889"/>
        <v>0</v>
      </c>
      <c r="GA468" s="272">
        <f t="shared" si="1890"/>
        <v>47.904300000000042</v>
      </c>
      <c r="GB468" s="272">
        <f t="shared" si="1891"/>
        <v>1.2276</v>
      </c>
      <c r="GC468" s="272">
        <f t="shared" si="1892"/>
        <v>408.53802733333401</v>
      </c>
      <c r="GD468" s="272">
        <f t="shared" si="1893"/>
        <v>0</v>
      </c>
      <c r="GE468" s="272">
        <f t="shared" si="1894"/>
        <v>1357.8048703268387</v>
      </c>
      <c r="GF468" s="273">
        <f t="shared" si="1895"/>
        <v>528.20189940583077</v>
      </c>
      <c r="GG468" s="273">
        <f t="shared" si="1896"/>
        <v>95.372214091757158</v>
      </c>
      <c r="GH468" s="272">
        <f t="shared" si="2031"/>
        <v>621.12433004085835</v>
      </c>
      <c r="GI468" s="274">
        <f t="shared" si="2032"/>
        <v>443.71623986234869</v>
      </c>
      <c r="GJ468" s="275">
        <f t="shared" si="1897"/>
        <v>8.5125089432099639</v>
      </c>
      <c r="GK468" s="271">
        <f t="shared" si="2033"/>
        <v>6380.5471834437294</v>
      </c>
      <c r="GL468" s="276">
        <f t="shared" si="2034"/>
        <v>8039.4894511390994</v>
      </c>
      <c r="GM468" s="272">
        <f t="shared" si="2035"/>
        <v>3497.4067365225305</v>
      </c>
      <c r="GN468" s="272">
        <f t="shared" si="2036"/>
        <v>184.02257817908929</v>
      </c>
      <c r="GO468" s="277">
        <f t="shared" si="2037"/>
        <v>0.54813586295507954</v>
      </c>
      <c r="GP468" s="278">
        <f t="shared" si="2038"/>
        <v>2.8841190714268494E-2</v>
      </c>
      <c r="GQ468" s="279">
        <f t="shared" si="2039"/>
        <v>1.0801128467689993</v>
      </c>
      <c r="GR468" s="280">
        <f t="shared" si="2040"/>
        <v>6380.5471834437294</v>
      </c>
      <c r="GS468" s="272">
        <f t="shared" si="2041"/>
        <v>3497.4067365225305</v>
      </c>
      <c r="GT468" s="272">
        <f t="shared" si="1898"/>
        <v>184.02257817908929</v>
      </c>
      <c r="GU468" s="73">
        <f t="shared" si="2042"/>
        <v>0.54813586295507954</v>
      </c>
      <c r="GV468" s="74">
        <f t="shared" si="2043"/>
        <v>2.8841190714268494E-2</v>
      </c>
      <c r="GW468" s="279">
        <f t="shared" si="2044"/>
        <v>1.0801128467689993</v>
      </c>
      <c r="GX468" s="280">
        <f t="shared" si="2045"/>
        <v>5357.2239888835211</v>
      </c>
      <c r="GY468" s="272">
        <f t="shared" si="1899"/>
        <v>3123.5708604718425</v>
      </c>
      <c r="GZ468" s="272">
        <f t="shared" si="1900"/>
        <v>119.7227605425193</v>
      </c>
      <c r="HA468" s="73">
        <f t="shared" si="2046"/>
        <v>0.58305773045020914</v>
      </c>
      <c r="HB468" s="74">
        <f t="shared" si="2047"/>
        <v>2.2347910184630951E-2</v>
      </c>
      <c r="HC468" s="279">
        <f t="shared" si="2048"/>
        <v>1.0839272538760141</v>
      </c>
      <c r="HD468" s="280">
        <f t="shared" si="2049"/>
        <v>5799.4429943834684</v>
      </c>
      <c r="HE468" s="272">
        <f t="shared" si="1901"/>
        <v>3456.9984972294037</v>
      </c>
      <c r="HF468" s="272">
        <f t="shared" si="1902"/>
        <v>130.6096511487157</v>
      </c>
      <c r="HG468" s="73">
        <f t="shared" si="2050"/>
        <v>0.59609146957343495</v>
      </c>
      <c r="HH468" s="74">
        <f t="shared" si="2051"/>
        <v>2.2521068191411829E-2</v>
      </c>
      <c r="HI468" s="281">
        <f t="shared" si="2052"/>
        <v>1.0857528450718603</v>
      </c>
      <c r="HJ468" s="72">
        <f t="shared" si="1903"/>
        <v>3.4347588527254178</v>
      </c>
      <c r="HK468" s="73">
        <f t="shared" si="2053"/>
        <v>3.4347588527254178</v>
      </c>
      <c r="HL468" s="73">
        <f t="shared" si="1904"/>
        <v>2.8548476012586463</v>
      </c>
      <c r="HM468" s="74">
        <f t="shared" si="2054"/>
        <v>3.1102475999928512</v>
      </c>
      <c r="HN468" s="75"/>
      <c r="HO468" s="75"/>
      <c r="HP468" s="76">
        <f t="shared" si="2055"/>
        <v>333.42763675756152</v>
      </c>
      <c r="HQ468" s="77">
        <f t="shared" si="2056"/>
        <v>379.44398490647256</v>
      </c>
      <c r="HR468" s="77">
        <f t="shared" si="2057"/>
        <v>10.886890606196395</v>
      </c>
      <c r="HS468" s="77">
        <f t="shared" si="2058"/>
        <v>12.572181272035598</v>
      </c>
      <c r="HT468" s="282">
        <f t="shared" si="2059"/>
        <v>442.21900549994751</v>
      </c>
      <c r="HU468" s="73">
        <f t="shared" si="2112"/>
        <v>0.75398757767230584</v>
      </c>
      <c r="HV468" s="74">
        <f t="shared" si="2113"/>
        <v>2.4618775925038094E-2</v>
      </c>
      <c r="HW468" s="279">
        <f t="shared" si="1876"/>
        <v>1.1078688121077509</v>
      </c>
      <c r="HX468" s="76">
        <f t="shared" si="2060"/>
        <v>512.19855196217793</v>
      </c>
      <c r="HY468" s="77">
        <f t="shared" si="2061"/>
        <v>582.88707411847804</v>
      </c>
      <c r="HZ468" s="77">
        <f t="shared" si="1905"/>
        <v>21.699910143756494</v>
      </c>
      <c r="IA468" s="77">
        <f t="shared" si="2062"/>
        <v>25.059056234010001</v>
      </c>
      <c r="IB468" s="282">
        <f t="shared" si="2063"/>
        <v>691.77100843072992</v>
      </c>
      <c r="IC468" s="73">
        <f t="shared" si="2114"/>
        <v>0.74041633101116966</v>
      </c>
      <c r="ID468" s="74">
        <f t="shared" si="2115"/>
        <v>3.1368631930647616E-2</v>
      </c>
      <c r="IE468" s="279">
        <f t="shared" si="1854"/>
        <v>1.1070407220657157</v>
      </c>
      <c r="IF468" s="76">
        <f t="shared" si="1906"/>
        <v>40.408239293126911</v>
      </c>
      <c r="IG468" s="77">
        <f t="shared" si="2064"/>
        <v>45.984980397971356</v>
      </c>
      <c r="IH468" s="77">
        <f t="shared" si="1907"/>
        <v>53.412927030373588</v>
      </c>
      <c r="II468" s="77">
        <f t="shared" si="2065"/>
        <v>61.681248134675421</v>
      </c>
      <c r="IJ468" s="282">
        <f t="shared" si="2066"/>
        <v>581.10418906026143</v>
      </c>
      <c r="IK468" s="73">
        <f t="shared" si="1908"/>
        <v>6.953699535099464E-2</v>
      </c>
      <c r="IL468" s="74">
        <f t="shared" si="1909"/>
        <v>9.1916265681634218E-2</v>
      </c>
      <c r="IM468" s="279">
        <f t="shared" si="2067"/>
        <v>1.0238254386559078</v>
      </c>
      <c r="IN468" s="76">
        <f t="shared" si="1910"/>
        <v>8.6668656050022399</v>
      </c>
      <c r="IO468" s="77">
        <f t="shared" si="2068"/>
        <v>9.8629797271485984</v>
      </c>
      <c r="IP468" s="77">
        <f t="shared" si="1911"/>
        <v>0.28223318345559639</v>
      </c>
      <c r="IQ468" s="77">
        <f t="shared" si="2069"/>
        <v>0.32592288025452271</v>
      </c>
      <c r="IR468" s="282">
        <f t="shared" si="2070"/>
        <v>12.224015358386112</v>
      </c>
      <c r="IS468" s="73">
        <f t="shared" si="1877"/>
        <v>0.70900316720041257</v>
      </c>
      <c r="IT468" s="74">
        <f t="shared" si="1878"/>
        <v>2.3088418590866244E-2</v>
      </c>
      <c r="IU468" s="279">
        <f t="shared" si="1879"/>
        <v>1.1014236143031948</v>
      </c>
      <c r="IV468" s="76">
        <f t="shared" si="1912"/>
        <v>0</v>
      </c>
      <c r="IW468" s="77">
        <f t="shared" si="2071"/>
        <v>0</v>
      </c>
      <c r="IX468" s="77">
        <f t="shared" si="2072"/>
        <v>0</v>
      </c>
      <c r="IY468" s="77">
        <f t="shared" si="2073"/>
        <v>0</v>
      </c>
      <c r="IZ468" s="282">
        <f t="shared" si="2074"/>
        <v>0</v>
      </c>
      <c r="JA468" s="283"/>
      <c r="JB468" s="284"/>
      <c r="JC468" s="285"/>
      <c r="JD468" s="76">
        <f t="shared" si="1913"/>
        <v>0</v>
      </c>
      <c r="JE468" s="77">
        <f t="shared" si="2075"/>
        <v>0</v>
      </c>
      <c r="JF468" s="77">
        <f t="shared" si="1914"/>
        <v>0</v>
      </c>
      <c r="JG468" s="77">
        <f t="shared" si="2076"/>
        <v>0</v>
      </c>
      <c r="JH468" s="282">
        <f t="shared" si="2077"/>
        <v>0</v>
      </c>
      <c r="JI468" s="283"/>
      <c r="JJ468" s="284"/>
      <c r="JK468" s="285"/>
      <c r="JL468" s="76">
        <f t="shared" si="1915"/>
        <v>1000.1949582858022</v>
      </c>
      <c r="JM468" s="77">
        <f t="shared" si="2078"/>
        <v>1138.2318644788256</v>
      </c>
      <c r="JN468" s="77">
        <f t="shared" si="1916"/>
        <v>46.700785839621588</v>
      </c>
      <c r="JO468" s="77">
        <f t="shared" si="2079"/>
        <v>53.930067487595011</v>
      </c>
      <c r="JP468" s="282">
        <f t="shared" si="2080"/>
        <v>1283.0577961295317</v>
      </c>
      <c r="JQ468" s="73">
        <f t="shared" si="1917"/>
        <v>0.7795400653836384</v>
      </c>
      <c r="JR468" s="74">
        <f t="shared" si="1918"/>
        <v>3.6398037547879014E-2</v>
      </c>
      <c r="JS468" s="279">
        <f t="shared" si="2116"/>
        <v>1.1132187406360075</v>
      </c>
      <c r="JT468" s="76">
        <f t="shared" si="1919"/>
        <v>3.6906676143979289</v>
      </c>
      <c r="JU468" s="77">
        <f t="shared" si="2081"/>
        <v>4.2000166518609872</v>
      </c>
      <c r="JV468" s="77">
        <f t="shared" si="1920"/>
        <v>7.0803901799321126E-2</v>
      </c>
      <c r="JW468" s="77">
        <f t="shared" si="2082"/>
        <v>8.1764345797856033E-2</v>
      </c>
      <c r="JX468" s="282">
        <f t="shared" si="2083"/>
        <v>53.070582509983325</v>
      </c>
      <c r="JY468" s="73">
        <f t="shared" si="1855"/>
        <v>6.9542624931687197E-2</v>
      </c>
      <c r="JZ468" s="74">
        <f t="shared" si="1856"/>
        <v>1.3341459326549113E-3</v>
      </c>
      <c r="KA468" s="279">
        <f t="shared" si="1857"/>
        <v>1.0098041034571972</v>
      </c>
      <c r="KB468" s="76">
        <f t="shared" si="1921"/>
        <v>9.4577387905363075E-2</v>
      </c>
      <c r="KC468" s="77">
        <f t="shared" si="2084"/>
        <v>0.10763001321018223</v>
      </c>
      <c r="KD468" s="77">
        <f t="shared" si="1922"/>
        <v>1.8144273029528947E-3</v>
      </c>
      <c r="KE468" s="77">
        <f t="shared" si="2085"/>
        <v>2.0953006494500029E-3</v>
      </c>
      <c r="KF468" s="282">
        <f t="shared" si="2086"/>
        <v>1.3599916310071429</v>
      </c>
      <c r="KG468" s="73">
        <f t="shared" si="1858"/>
        <v>6.9542624931687058E-2</v>
      </c>
      <c r="KH468" s="74">
        <f t="shared" si="1859"/>
        <v>1.3341459326549083E-3</v>
      </c>
      <c r="KI468" s="279">
        <f t="shared" si="1860"/>
        <v>1.0098041034571972</v>
      </c>
      <c r="KJ468" s="76">
        <f t="shared" si="1923"/>
        <v>98.075267946901789</v>
      </c>
      <c r="KK468" s="77">
        <f t="shared" si="2087"/>
        <v>111.61063567625371</v>
      </c>
      <c r="KL468" s="77">
        <f t="shared" si="1924"/>
        <v>3.2032671403990589</v>
      </c>
      <c r="KM468" s="77">
        <f t="shared" si="2088"/>
        <v>3.6991328937328336</v>
      </c>
      <c r="KN468" s="282">
        <f t="shared" si="2089"/>
        <v>128.92528283829841</v>
      </c>
      <c r="KO468" s="73">
        <f t="shared" si="1925"/>
        <v>0.76071400262049804</v>
      </c>
      <c r="KP468" s="74">
        <f t="shared" si="1926"/>
        <v>2.4845919046124439E-2</v>
      </c>
      <c r="KQ468" s="279">
        <f t="shared" si="1927"/>
        <v>1.108832287769995</v>
      </c>
      <c r="KR468" s="76">
        <f t="shared" si="1928"/>
        <v>188.09790168077078</v>
      </c>
      <c r="KS468" s="77">
        <f t="shared" si="2090"/>
        <v>214.05729309173395</v>
      </c>
      <c r="KT468" s="77">
        <f t="shared" si="1929"/>
        <v>6.1421479399119168</v>
      </c>
      <c r="KU468" s="77">
        <f t="shared" si="2091"/>
        <v>7.092952441010282</v>
      </c>
      <c r="KV468" s="282">
        <f t="shared" si="2092"/>
        <v>249.00396708865483</v>
      </c>
      <c r="KW468" s="73">
        <f t="shared" si="1861"/>
        <v>0.7554012246471592</v>
      </c>
      <c r="KX468" s="74">
        <f t="shared" si="1862"/>
        <v>2.4666867808275036E-2</v>
      </c>
      <c r="KY468" s="279">
        <f t="shared" si="1863"/>
        <v>1.1080713541502751</v>
      </c>
      <c r="KZ468" s="76">
        <f t="shared" si="1930"/>
        <v>1087.359385976865</v>
      </c>
      <c r="LA468" s="77">
        <f t="shared" si="2093"/>
        <v>1237.4258548355322</v>
      </c>
      <c r="LB468" s="77">
        <f t="shared" si="1931"/>
        <v>34.698201451654853</v>
      </c>
      <c r="LC468" s="77">
        <f t="shared" si="2094"/>
        <v>40.069483036371025</v>
      </c>
      <c r="LD468" s="286">
        <f t="shared" si="2095"/>
        <v>2223.051829682352</v>
      </c>
      <c r="LE468" s="73">
        <f t="shared" si="1932"/>
        <v>0.48912912036433981</v>
      </c>
      <c r="LF468" s="74">
        <f t="shared" si="1933"/>
        <v>1.5608363686515046E-2</v>
      </c>
      <c r="LG468" s="279">
        <f t="shared" si="1934"/>
        <v>1.0699208846001551</v>
      </c>
      <c r="LH468" s="76">
        <f t="shared" si="1935"/>
        <v>193.65368598732272</v>
      </c>
      <c r="LI468" s="77">
        <f t="shared" si="2096"/>
        <v>220.37983119043312</v>
      </c>
      <c r="LJ468" s="77">
        <f t="shared" si="1936"/>
        <v>6.3185341377516231</v>
      </c>
      <c r="LK468" s="77">
        <f t="shared" si="2097"/>
        <v>7.2966432222755744</v>
      </c>
      <c r="LL468" s="282">
        <f t="shared" si="2098"/>
        <v>261.2365618888295</v>
      </c>
      <c r="LM468" s="73">
        <f t="shared" si="2117"/>
        <v>0.74129625878988947</v>
      </c>
      <c r="LN468" s="74">
        <f t="shared" si="2118"/>
        <v>2.4187020729665346E-2</v>
      </c>
      <c r="LO468" s="279">
        <f t="shared" si="2119"/>
        <v>1.1060504474845447</v>
      </c>
      <c r="LP468" s="76">
        <f t="shared" si="1937"/>
        <v>6.4202093451560874E-2</v>
      </c>
      <c r="LQ468" s="77">
        <f t="shared" si="2099"/>
        <v>7.3062624368810794E-2</v>
      </c>
      <c r="LR468" s="77">
        <f t="shared" si="1938"/>
        <v>1.2316900883518657E-3</v>
      </c>
      <c r="LS468" s="77">
        <f t="shared" si="2100"/>
        <v>1.4223557140287345E-3</v>
      </c>
      <c r="LT468" s="282">
        <f t="shared" si="2101"/>
        <v>0.92320491949545436</v>
      </c>
      <c r="LU468" s="73">
        <f t="shared" si="1870"/>
        <v>6.9542624931687211E-2</v>
      </c>
      <c r="LV468" s="74">
        <f t="shared" si="1871"/>
        <v>1.3341459326549118E-3</v>
      </c>
      <c r="LW468" s="279">
        <f t="shared" si="1872"/>
        <v>1.0098041034571972</v>
      </c>
      <c r="LX468" s="76">
        <f t="shared" si="1939"/>
        <v>31.474795931245243</v>
      </c>
      <c r="LY468" s="77">
        <f t="shared" si="2102"/>
        <v>35.818632517716395</v>
      </c>
      <c r="LZ468" s="77">
        <f t="shared" si="1940"/>
        <v>0.60383068677754914</v>
      </c>
      <c r="MA468" s="77">
        <f t="shared" si="2103"/>
        <v>0.69730367709071372</v>
      </c>
      <c r="MB468" s="286">
        <f t="shared" si="2104"/>
        <v>452.59731424964059</v>
      </c>
      <c r="MC468" s="73">
        <f t="shared" si="1864"/>
        <v>6.9542604298099275E-2</v>
      </c>
      <c r="MD468" s="74">
        <f t="shared" si="1865"/>
        <v>1.3341455368082282E-3</v>
      </c>
      <c r="ME468" s="279">
        <f t="shared" si="1866"/>
        <v>1.0098041005482787</v>
      </c>
      <c r="MF468" s="76">
        <f t="shared" si="1941"/>
        <v>0</v>
      </c>
      <c r="MG468" s="77">
        <f t="shared" si="2105"/>
        <v>0</v>
      </c>
      <c r="MH468" s="77">
        <f t="shared" si="1942"/>
        <v>0</v>
      </c>
      <c r="MI468" s="77">
        <f t="shared" si="2106"/>
        <v>0</v>
      </c>
      <c r="MJ468" s="286">
        <f t="shared" si="2107"/>
        <v>0</v>
      </c>
      <c r="MK468" s="73"/>
      <c r="ML468" s="74"/>
      <c r="MM468" s="279"/>
      <c r="MN468" s="287">
        <f t="shared" si="2108"/>
        <v>1.0797039393533738</v>
      </c>
      <c r="MO468" s="288">
        <f t="shared" si="2108"/>
        <v>1.0797039393533738</v>
      </c>
      <c r="MP468" s="288">
        <f t="shared" si="2108"/>
        <v>1.0839273528579185</v>
      </c>
      <c r="MQ468" s="289">
        <f t="shared" si="2108"/>
        <v>1.0858563093596507</v>
      </c>
      <c r="MR468" s="290">
        <f t="shared" si="2109"/>
        <v>3.433458527143729</v>
      </c>
      <c r="MS468" s="291">
        <f t="shared" si="1873"/>
        <v>3.433458527143729</v>
      </c>
      <c r="MT468" s="291">
        <f t="shared" si="1943"/>
        <v>2.8548478619571864</v>
      </c>
      <c r="MU468" s="292">
        <f t="shared" si="1874"/>
        <v>3.1105439837916555</v>
      </c>
      <c r="MV468" s="359">
        <f t="shared" si="1944"/>
        <v>0.25569612183446894</v>
      </c>
      <c r="MW468" s="360">
        <f t="shared" si="1945"/>
        <v>0.37650454957454993</v>
      </c>
      <c r="MX468" s="360">
        <f t="shared" si="1946"/>
        <v>0.32291454335207331</v>
      </c>
      <c r="MY468" s="360">
        <f t="shared" si="1947"/>
        <v>6.6085416858191687E-3</v>
      </c>
      <c r="MZ468" s="360">
        <f t="shared" si="1948"/>
        <v>0</v>
      </c>
      <c r="NA468" s="360">
        <f t="shared" si="1949"/>
        <v>0</v>
      </c>
      <c r="NB468" s="360">
        <f t="shared" si="1950"/>
        <v>0.7022183815931935</v>
      </c>
      <c r="NC468" s="360">
        <f t="shared" si="1951"/>
        <v>2.6254906689887125E-2</v>
      </c>
      <c r="ND468" s="360">
        <f t="shared" si="1952"/>
        <v>7.0686287242003806E-4</v>
      </c>
      <c r="NE468" s="360">
        <f t="shared" si="1953"/>
        <v>7.0299967044617676E-2</v>
      </c>
      <c r="NF468" s="360">
        <f t="shared" si="1954"/>
        <v>0.13562793374799367</v>
      </c>
      <c r="NG468" s="360">
        <f t="shared" si="1955"/>
        <v>1.1694235268679696</v>
      </c>
      <c r="NH468" s="360">
        <f t="shared" si="1956"/>
        <v>0.14201687745701552</v>
      </c>
      <c r="NI468" s="360">
        <f t="shared" si="1957"/>
        <v>5.0490205172859862E-4</v>
      </c>
      <c r="NJ468" s="360">
        <f t="shared" si="1958"/>
        <v>0.22468141237199202</v>
      </c>
      <c r="NK468" s="361">
        <f t="shared" si="1959"/>
        <v>0</v>
      </c>
      <c r="NL468" s="145">
        <f t="shared" si="2110"/>
        <v>3.433458527143729</v>
      </c>
      <c r="NM468" s="56">
        <f t="shared" si="1875"/>
        <v>3.433458527143729</v>
      </c>
      <c r="NN468" s="56">
        <f t="shared" si="2111"/>
        <v>2.8548478619571864</v>
      </c>
      <c r="NO468" s="58">
        <f t="shared" si="1867"/>
        <v>3.1105439837916555</v>
      </c>
      <c r="NP468" s="55">
        <f t="shared" si="1960"/>
        <v>1.0797039393533738</v>
      </c>
      <c r="NQ468" s="56">
        <f t="shared" si="1868"/>
        <v>1.0797039393533738</v>
      </c>
      <c r="NR468" s="56">
        <f t="shared" si="1961"/>
        <v>1.0839273528579185</v>
      </c>
      <c r="NS468" s="61">
        <f t="shared" si="1869"/>
        <v>1.0858563093596507</v>
      </c>
      <c r="NT468" s="41"/>
      <c r="NU468" s="86">
        <f t="shared" si="2120"/>
        <v>0</v>
      </c>
      <c r="NV468" s="86">
        <f t="shared" si="2120"/>
        <v>0</v>
      </c>
      <c r="NW468" s="86">
        <f t="shared" si="2120"/>
        <v>0</v>
      </c>
      <c r="NX468" s="86">
        <f t="shared" si="2120"/>
        <v>0</v>
      </c>
      <c r="NY468" s="87">
        <f t="shared" si="2121"/>
        <v>0</v>
      </c>
      <c r="NZ468" s="87">
        <f t="shared" si="2121"/>
        <v>0</v>
      </c>
      <c r="OA468" s="87">
        <f t="shared" si="2121"/>
        <v>0</v>
      </c>
      <c r="OB468" s="87">
        <f t="shared" si="2121"/>
        <v>0</v>
      </c>
      <c r="OC468" s="26"/>
    </row>
    <row r="469" spans="1:393" thickBot="1" x14ac:dyDescent="0.35">
      <c r="A469" s="136" t="s">
        <v>1036</v>
      </c>
      <c r="B469" s="137" t="s">
        <v>1037</v>
      </c>
      <c r="C469" s="133" t="s">
        <v>100</v>
      </c>
      <c r="D469" s="64">
        <f>VLOOKUP(B469,[1]УсіТ_1!$A$10:$G$556,6,FALSE)</f>
        <v>3032.9</v>
      </c>
      <c r="E469" s="64">
        <f>VLOOKUP(B469,[1]УсіТ_1!$A$10:$G$556,7,FALSE)</f>
        <v>190.2</v>
      </c>
      <c r="F469" s="38"/>
      <c r="G469" s="38"/>
      <c r="H469" s="39"/>
      <c r="I469" s="256">
        <v>3.0112999999999999</v>
      </c>
      <c r="J469" s="62">
        <v>3.0112999999999999</v>
      </c>
      <c r="K469" s="257">
        <f t="shared" si="1962"/>
        <v>2.5257000000000001</v>
      </c>
      <c r="L469" s="293">
        <f t="shared" si="1963"/>
        <v>2.7763</v>
      </c>
      <c r="M469" s="63">
        <v>0.25059999999999999</v>
      </c>
      <c r="N469" s="63">
        <v>0.40679999999999999</v>
      </c>
      <c r="O469" s="63">
        <v>0.23499999999999999</v>
      </c>
      <c r="P469" s="63">
        <v>4.5999999999999999E-3</v>
      </c>
      <c r="Q469" s="63">
        <v>0</v>
      </c>
      <c r="R469" s="63">
        <v>0</v>
      </c>
      <c r="S469" s="63">
        <v>0.64480000000000004</v>
      </c>
      <c r="T469" s="63">
        <v>1.9400000000000001E-2</v>
      </c>
      <c r="U469" s="63">
        <v>5.0000000000000001E-4</v>
      </c>
      <c r="V469" s="63">
        <v>6.6400000000000001E-2</v>
      </c>
      <c r="W469" s="63">
        <v>0.14019999999999999</v>
      </c>
      <c r="X469" s="63">
        <v>0.91490000000000005</v>
      </c>
      <c r="Y469" s="63">
        <v>0.12130000000000001</v>
      </c>
      <c r="Z469" s="63">
        <v>4.0000000000000002E-4</v>
      </c>
      <c r="AA469" s="63">
        <v>0.2064</v>
      </c>
      <c r="AB469" s="259">
        <v>0</v>
      </c>
      <c r="AC469" s="144">
        <v>235.16</v>
      </c>
      <c r="AD469" s="70">
        <v>51.735199999999999</v>
      </c>
      <c r="AE469" s="70">
        <v>171.211944363692</v>
      </c>
      <c r="AF469" s="68">
        <f t="shared" si="1964"/>
        <v>12.025926972105726</v>
      </c>
      <c r="AG469" s="68">
        <f t="shared" si="1965"/>
        <v>54.592983003695551</v>
      </c>
      <c r="AH469" s="71">
        <v>8.1285025326666602</v>
      </c>
      <c r="AI469" s="71">
        <v>50.281604534277903</v>
      </c>
      <c r="AJ469" s="68">
        <f t="shared" si="1966"/>
        <v>0.68910939014227868</v>
      </c>
      <c r="AK469" s="68">
        <f t="shared" si="1967"/>
        <v>29.442594661464565</v>
      </c>
      <c r="AL469" s="71">
        <v>25.8258625715318</v>
      </c>
      <c r="AM469" s="69">
        <f t="shared" si="1968"/>
        <v>650.81173680260213</v>
      </c>
      <c r="AN469" s="260">
        <v>435.11</v>
      </c>
      <c r="AO469" s="71">
        <v>95.724199999999996</v>
      </c>
      <c r="AP469" s="71">
        <v>316.78869328153502</v>
      </c>
      <c r="AQ469" s="68">
        <f t="shared" si="1969"/>
        <v>22.251237816095017</v>
      </c>
      <c r="AR469" s="68">
        <f t="shared" si="1970"/>
        <v>101.01187631713681</v>
      </c>
      <c r="AS469" s="71">
        <v>36.352204869925004</v>
      </c>
      <c r="AT469" s="261">
        <f t="shared" si="1880"/>
        <v>7.8839744497630928</v>
      </c>
      <c r="AU469" s="71">
        <v>95.333093038425801</v>
      </c>
      <c r="AV469" s="68">
        <f t="shared" si="1971"/>
        <v>1.3065400400916256</v>
      </c>
      <c r="AW469" s="68">
        <f t="shared" si="1972"/>
        <v>55.822673961022382</v>
      </c>
      <c r="AX469" s="71">
        <v>48.965409559494297</v>
      </c>
      <c r="AY469" s="69">
        <f t="shared" si="1973"/>
        <v>1233.9283208992558</v>
      </c>
      <c r="AZ469" s="260">
        <v>75</v>
      </c>
      <c r="BA469" s="260">
        <v>382.28750000000099</v>
      </c>
      <c r="BB469" s="260">
        <v>39.867125000000101</v>
      </c>
      <c r="BC469" s="262">
        <f t="shared" si="1974"/>
        <v>31.893700000000081</v>
      </c>
      <c r="BD469" s="262">
        <f t="shared" si="1881"/>
        <v>7.9734250000000202</v>
      </c>
      <c r="BE469" s="260">
        <v>14.963825</v>
      </c>
      <c r="BF469" s="262">
        <f t="shared" si="1975"/>
        <v>11.971060000000001</v>
      </c>
      <c r="BG469" s="262">
        <f t="shared" si="1882"/>
        <v>2.9927649999999986</v>
      </c>
      <c r="BH469" s="260">
        <v>47.136995644747181</v>
      </c>
      <c r="BI469" s="263">
        <f t="shared" si="1976"/>
        <v>27.601256347764291</v>
      </c>
      <c r="BJ469" s="68">
        <f t="shared" si="1977"/>
        <v>0.64601252531126008</v>
      </c>
      <c r="BK469" s="260">
        <v>24.210719782980679</v>
      </c>
      <c r="BL469" s="69">
        <f t="shared" si="1978"/>
        <v>610.15939851327471</v>
      </c>
      <c r="BM469" s="260">
        <v>4.72</v>
      </c>
      <c r="BN469" s="260">
        <v>1.0384</v>
      </c>
      <c r="BO469" s="260">
        <v>3.43647039205913</v>
      </c>
      <c r="BP469" s="68">
        <f t="shared" si="1979"/>
        <v>0.24137768033823329</v>
      </c>
      <c r="BQ469" s="68">
        <f t="shared" si="1980"/>
        <v>1.0957598221527582</v>
      </c>
      <c r="BR469" s="260">
        <v>0.82069430934999998</v>
      </c>
      <c r="BS469" s="260">
        <v>1.08013762322998</v>
      </c>
      <c r="BT469" s="68">
        <f t="shared" si="1981"/>
        <v>1.4803286126366876E-2</v>
      </c>
      <c r="BU469" s="68">
        <f t="shared" si="1982"/>
        <v>0.63247890583280775</v>
      </c>
      <c r="BV469" s="260">
        <v>0.55478511623195403</v>
      </c>
      <c r="BW469" s="69">
        <f t="shared" si="1983"/>
        <v>13.980584929045277</v>
      </c>
      <c r="BX469" s="260">
        <v>0</v>
      </c>
      <c r="BY469" s="260">
        <v>0</v>
      </c>
      <c r="BZ469" s="263">
        <f t="shared" si="1984"/>
        <v>0</v>
      </c>
      <c r="CA469" s="263">
        <f t="shared" si="1985"/>
        <v>0</v>
      </c>
      <c r="CB469" s="260">
        <v>0</v>
      </c>
      <c r="CC469" s="264">
        <f t="shared" si="1986"/>
        <v>0</v>
      </c>
      <c r="CD469" s="260">
        <v>0</v>
      </c>
      <c r="CE469" s="260">
        <v>0</v>
      </c>
      <c r="CF469" s="263">
        <f t="shared" si="1987"/>
        <v>0</v>
      </c>
      <c r="CG469" s="263">
        <f t="shared" si="1988"/>
        <v>0</v>
      </c>
      <c r="CH469" s="260">
        <v>0</v>
      </c>
      <c r="CI469" s="69">
        <f t="shared" si="1989"/>
        <v>0</v>
      </c>
      <c r="CJ469" s="260">
        <v>773.71298851128176</v>
      </c>
      <c r="CK469" s="260">
        <v>170.21687048222157</v>
      </c>
      <c r="CL469" s="260">
        <v>60.746035704311772</v>
      </c>
      <c r="CM469" s="260">
        <v>25.179537856439886</v>
      </c>
      <c r="CN469" s="260">
        <v>396.27336920463239</v>
      </c>
      <c r="CO469" s="265">
        <f t="shared" si="1990"/>
        <v>27.834241452933377</v>
      </c>
      <c r="CP469" s="266">
        <f t="shared" si="1991"/>
        <v>126.35651905132748</v>
      </c>
      <c r="CQ469" s="260">
        <v>151.08663941937138</v>
      </c>
      <c r="CR469" s="265">
        <f t="shared" si="1992"/>
        <v>2.0706423932424847</v>
      </c>
      <c r="CS469" s="265">
        <f t="shared" si="1993"/>
        <v>88.469386058570592</v>
      </c>
      <c r="CT469" s="260">
        <v>77.601795371888812</v>
      </c>
      <c r="CU469" s="267">
        <f t="shared" si="1883"/>
        <v>1955.565238432449</v>
      </c>
      <c r="CV469" s="260">
        <v>42.238199999999956</v>
      </c>
      <c r="CW469" s="260">
        <v>4.5552168367594703</v>
      </c>
      <c r="CX469" s="68">
        <f t="shared" si="1994"/>
        <v>6.242924674778854E-2</v>
      </c>
      <c r="CY469" s="68">
        <f t="shared" si="1995"/>
        <v>2.6673254396318549</v>
      </c>
      <c r="CZ469" s="260">
        <v>2.3396708418379699</v>
      </c>
      <c r="DA469" s="69">
        <f t="shared" si="1996"/>
        <v>58.959705214316877</v>
      </c>
      <c r="DB469" s="260">
        <v>1.0824000000000011</v>
      </c>
      <c r="DC469" s="260">
        <v>0.116732405834256</v>
      </c>
      <c r="DD469" s="68">
        <f t="shared" si="1997"/>
        <v>1.5998176219584783E-3</v>
      </c>
      <c r="DE469" s="68">
        <f t="shared" si="1998"/>
        <v>6.8353127165871941E-2</v>
      </c>
      <c r="DF469" s="260">
        <v>5.9956620291712802E-2</v>
      </c>
      <c r="DG469" s="69">
        <f t="shared" si="1999"/>
        <v>1.510906831351164</v>
      </c>
      <c r="DH469" s="260">
        <v>73.475888029443837</v>
      </c>
      <c r="DI469" s="260">
        <v>16.164695366477645</v>
      </c>
      <c r="DJ469" s="260">
        <v>1.1120907797749993</v>
      </c>
      <c r="DK469" s="260">
        <v>53.490446485435115</v>
      </c>
      <c r="DL469" s="68">
        <f t="shared" si="2000"/>
        <v>3.7571689611369621</v>
      </c>
      <c r="DM469" s="68">
        <f t="shared" si="2001"/>
        <v>17.05607074723881</v>
      </c>
      <c r="DN469" s="260">
        <v>15.5554134979135</v>
      </c>
      <c r="DO469" s="68">
        <f t="shared" si="2002"/>
        <v>0.21318694198890453</v>
      </c>
      <c r="DP469" s="68">
        <f t="shared" si="2003"/>
        <v>9.1085345953572414</v>
      </c>
      <c r="DQ469" s="260">
        <v>7.9896410419161699</v>
      </c>
      <c r="DR469" s="264">
        <f t="shared" si="2004"/>
        <v>201.34581024115352</v>
      </c>
      <c r="DS469" s="260">
        <v>153.87</v>
      </c>
      <c r="DT469" s="260">
        <v>33.851399999999998</v>
      </c>
      <c r="DU469" s="260">
        <v>112.027478649605</v>
      </c>
      <c r="DV469" s="68">
        <f t="shared" si="2005"/>
        <v>7.8688101003482549</v>
      </c>
      <c r="DW469" s="68">
        <f t="shared" si="2006"/>
        <v>35.721305897170346</v>
      </c>
      <c r="DX469" s="260">
        <v>2.8872431486666699</v>
      </c>
      <c r="DY469" s="260">
        <v>1.9587175242916699</v>
      </c>
      <c r="DZ469" s="260">
        <v>0</v>
      </c>
      <c r="EA469" s="260">
        <v>32.849305616058103</v>
      </c>
      <c r="EB469" s="68">
        <f t="shared" si="2007"/>
        <v>0.45019973346807629</v>
      </c>
      <c r="EC469" s="68">
        <f t="shared" si="2008"/>
        <v>19.235042300705288</v>
      </c>
      <c r="ED469" s="267">
        <v>16.872207246931101</v>
      </c>
      <c r="EE469" s="69">
        <f t="shared" si="2009"/>
        <v>425.17962262266303</v>
      </c>
      <c r="EF469" s="260">
        <v>608.45999285714242</v>
      </c>
      <c r="EG469" s="260">
        <v>133.86119842857136</v>
      </c>
      <c r="EH469" s="260">
        <v>802.53077358710061</v>
      </c>
      <c r="EI469" s="260">
        <v>442.99888775552483</v>
      </c>
      <c r="EJ469" s="268">
        <f t="shared" si="2010"/>
        <v>31.116241875948063</v>
      </c>
      <c r="EK469" s="266">
        <f t="shared" si="2011"/>
        <v>141.25551134750216</v>
      </c>
      <c r="EL469" s="260">
        <v>214.38157101531988</v>
      </c>
      <c r="EM469" s="268">
        <f t="shared" si="2012"/>
        <v>2.9380994307649591</v>
      </c>
      <c r="EN469" s="268">
        <f t="shared" si="2013"/>
        <v>125.53198643430461</v>
      </c>
      <c r="EO469" s="269">
        <f t="shared" si="2014"/>
        <v>2202.2324236436589</v>
      </c>
      <c r="EP469" s="69">
        <f t="shared" si="2015"/>
        <v>2774.8128537910102</v>
      </c>
      <c r="EQ469" s="260">
        <v>130.53</v>
      </c>
      <c r="ER469" s="260">
        <v>28.7166</v>
      </c>
      <c r="ES469" s="260">
        <v>95.034423787177502</v>
      </c>
      <c r="ET469" s="68">
        <f t="shared" si="2016"/>
        <v>6.6752179268113476</v>
      </c>
      <c r="EU469" s="68">
        <f t="shared" si="2017"/>
        <v>30.302866437626992</v>
      </c>
      <c r="EV469" s="260">
        <v>9.3354057973416698</v>
      </c>
      <c r="EW469" s="260">
        <v>28.429951998186901</v>
      </c>
      <c r="EX469" s="68">
        <f t="shared" si="2018"/>
        <v>0.3896324921351515</v>
      </c>
      <c r="EY469" s="68">
        <f t="shared" si="2019"/>
        <v>16.647272112346332</v>
      </c>
      <c r="EZ469" s="260">
        <v>14.602319079135301</v>
      </c>
      <c r="FA469" s="69">
        <f t="shared" si="2020"/>
        <v>367.97844079420963</v>
      </c>
      <c r="FB469" s="260">
        <v>0.83333333333333348</v>
      </c>
      <c r="FC469" s="260">
        <v>8.9871586162120806E-2</v>
      </c>
      <c r="FD469" s="68">
        <f t="shared" si="2021"/>
        <v>1.2316900883518657E-3</v>
      </c>
      <c r="FE469" s="68">
        <f t="shared" si="2022"/>
        <v>5.2624666763574489E-2</v>
      </c>
      <c r="FF469" s="260">
        <v>4.6160245974772703E-2</v>
      </c>
      <c r="FG469" s="69">
        <f t="shared" si="2023"/>
        <v>1.1632381985642724</v>
      </c>
      <c r="FH469" s="260">
        <v>448.45020733333399</v>
      </c>
      <c r="FI469" s="260">
        <v>48.363517737334398</v>
      </c>
      <c r="FJ469" s="68">
        <f t="shared" si="2024"/>
        <v>0.66282201059016788</v>
      </c>
      <c r="FK469" s="68">
        <f t="shared" si="2025"/>
        <v>28.319451265167107</v>
      </c>
      <c r="FL469" s="260">
        <v>24.840499999999999</v>
      </c>
      <c r="FM469" s="69">
        <f t="shared" si="2026"/>
        <v>625.98507008480203</v>
      </c>
      <c r="FN469" s="260">
        <v>0</v>
      </c>
      <c r="FO469" s="260">
        <v>0</v>
      </c>
      <c r="FP469" s="68">
        <f t="shared" si="2027"/>
        <v>0</v>
      </c>
      <c r="FQ469" s="68">
        <f t="shared" si="2028"/>
        <v>0</v>
      </c>
      <c r="FR469" s="260">
        <v>0</v>
      </c>
      <c r="FS469" s="264">
        <f t="shared" si="2029"/>
        <v>0</v>
      </c>
      <c r="FT469" s="270">
        <f t="shared" si="1884"/>
        <v>8921.3809273546976</v>
      </c>
      <c r="FU469" s="271">
        <f t="shared" si="1885"/>
        <v>2946.3474336751392</v>
      </c>
      <c r="FV469" s="272">
        <f t="shared" si="2030"/>
        <v>902.60767928055952</v>
      </c>
      <c r="FW469" s="272">
        <f t="shared" si="1886"/>
        <v>76.92827230620307</v>
      </c>
      <c r="FX469" s="272">
        <f t="shared" si="1887"/>
        <v>382.28750000000099</v>
      </c>
      <c r="FY469" s="272">
        <f t="shared" si="1888"/>
        <v>0</v>
      </c>
      <c r="FZ469" s="272">
        <f t="shared" si="1889"/>
        <v>0</v>
      </c>
      <c r="GA469" s="272">
        <f t="shared" si="1890"/>
        <v>42.238199999999956</v>
      </c>
      <c r="GB469" s="272">
        <f t="shared" si="1891"/>
        <v>1.0824000000000011</v>
      </c>
      <c r="GC469" s="272">
        <f t="shared" si="1892"/>
        <v>448.45020733333399</v>
      </c>
      <c r="GD469" s="272">
        <f t="shared" si="1893"/>
        <v>0</v>
      </c>
      <c r="GE469" s="272">
        <f t="shared" si="1894"/>
        <v>1591.2617139196611</v>
      </c>
      <c r="GF469" s="273">
        <f t="shared" si="1895"/>
        <v>619.01932900109807</v>
      </c>
      <c r="GG469" s="273">
        <f t="shared" si="1896"/>
        <v>111.77022278571698</v>
      </c>
      <c r="GH469" s="272">
        <f t="shared" si="2031"/>
        <v>689.26005095362086</v>
      </c>
      <c r="GI469" s="274">
        <f t="shared" si="2032"/>
        <v>492.39075544883775</v>
      </c>
      <c r="GJ469" s="275">
        <f t="shared" si="1897"/>
        <v>9.4463089983193722</v>
      </c>
      <c r="GK469" s="271">
        <f t="shared" si="2033"/>
        <v>7080.4634574685178</v>
      </c>
      <c r="GL469" s="276">
        <f t="shared" si="2034"/>
        <v>8921.3839564103328</v>
      </c>
      <c r="GM469" s="272">
        <f t="shared" si="2035"/>
        <v>4057.757518125075</v>
      </c>
      <c r="GN469" s="272">
        <f t="shared" si="2036"/>
        <v>198.14480409023943</v>
      </c>
      <c r="GO469" s="277">
        <f t="shared" si="2037"/>
        <v>0.57309207829396058</v>
      </c>
      <c r="GP469" s="278">
        <f t="shared" si="2038"/>
        <v>2.7984722367465232E-2</v>
      </c>
      <c r="GQ469" s="279">
        <f t="shared" si="2039"/>
        <v>1.083424472747833</v>
      </c>
      <c r="GR469" s="280">
        <f t="shared" si="2040"/>
        <v>7080.4634574685178</v>
      </c>
      <c r="GS469" s="272">
        <f t="shared" si="2041"/>
        <v>4057.757518125075</v>
      </c>
      <c r="GT469" s="272">
        <f t="shared" si="1898"/>
        <v>198.14480409023943</v>
      </c>
      <c r="GU469" s="73">
        <f t="shared" si="2042"/>
        <v>0.57309207829396058</v>
      </c>
      <c r="GV469" s="74">
        <f t="shared" si="2043"/>
        <v>2.7984722367465232E-2</v>
      </c>
      <c r="GW469" s="279">
        <f t="shared" si="2044"/>
        <v>1.083424472747833</v>
      </c>
      <c r="GX469" s="280">
        <f t="shared" si="2045"/>
        <v>6079.6927151543296</v>
      </c>
      <c r="GY469" s="272">
        <f t="shared" si="1899"/>
        <v>3634.665380629307</v>
      </c>
      <c r="GZ469" s="272">
        <f t="shared" si="1900"/>
        <v>140.91899520268009</v>
      </c>
      <c r="HA469" s="73">
        <f t="shared" si="2046"/>
        <v>0.59783702086940804</v>
      </c>
      <c r="HB469" s="74">
        <f t="shared" si="2047"/>
        <v>2.3178637770856967E-2</v>
      </c>
      <c r="HC469" s="279">
        <f t="shared" si="2048"/>
        <v>1.0860955403771155</v>
      </c>
      <c r="HD469" s="280">
        <f t="shared" si="2049"/>
        <v>6596.2099665849664</v>
      </c>
      <c r="HE469" s="272">
        <f t="shared" si="1901"/>
        <v>4024.0839853808025</v>
      </c>
      <c r="HF469" s="272">
        <f t="shared" si="1902"/>
        <v>153.63403156492811</v>
      </c>
      <c r="HG469" s="73">
        <f t="shared" si="2050"/>
        <v>0.61006002018825634</v>
      </c>
      <c r="HH469" s="74">
        <f t="shared" si="2051"/>
        <v>2.3291258517119117E-2</v>
      </c>
      <c r="HI469" s="281">
        <f t="shared" si="2052"/>
        <v>1.0877998702046312</v>
      </c>
      <c r="HJ469" s="72">
        <f t="shared" si="1903"/>
        <v>3.2625161147855497</v>
      </c>
      <c r="HK469" s="73">
        <f t="shared" si="2053"/>
        <v>3.2625161147855497</v>
      </c>
      <c r="HL469" s="73">
        <f t="shared" si="1904"/>
        <v>2.7431515063304808</v>
      </c>
      <c r="HM469" s="74">
        <f t="shared" si="2054"/>
        <v>3.0200587796491174</v>
      </c>
      <c r="HN469" s="75"/>
      <c r="HO469" s="75"/>
      <c r="HP469" s="76">
        <f t="shared" si="2055"/>
        <v>389.41860475149531</v>
      </c>
      <c r="HQ469" s="77">
        <f t="shared" si="2056"/>
        <v>443.16226639324918</v>
      </c>
      <c r="HR469" s="77">
        <f t="shared" si="2057"/>
        <v>12.715036362248004</v>
      </c>
      <c r="HS469" s="77">
        <f t="shared" si="2058"/>
        <v>14.683323991123995</v>
      </c>
      <c r="HT469" s="282">
        <f t="shared" si="2059"/>
        <v>516.51725143063663</v>
      </c>
      <c r="HU469" s="73">
        <f t="shared" si="2112"/>
        <v>0.75393145857741117</v>
      </c>
      <c r="HV469" s="74">
        <f t="shared" si="2113"/>
        <v>2.4616866768786931E-2</v>
      </c>
      <c r="HW469" s="279">
        <f t="shared" si="1876"/>
        <v>1.1078607715740767</v>
      </c>
      <c r="HX469" s="76">
        <f t="shared" si="2060"/>
        <v>722.17235133935424</v>
      </c>
      <c r="HY469" s="77">
        <f t="shared" si="2061"/>
        <v>821.83935754769846</v>
      </c>
      <c r="HZ469" s="77">
        <f t="shared" si="1905"/>
        <v>31.441752305949734</v>
      </c>
      <c r="IA469" s="77">
        <f t="shared" si="2062"/>
        <v>36.308935562910754</v>
      </c>
      <c r="IB469" s="282">
        <f t="shared" si="2063"/>
        <v>979.30819118988552</v>
      </c>
      <c r="IC469" s="73">
        <f t="shared" si="2114"/>
        <v>0.73743113540375438</v>
      </c>
      <c r="ID469" s="74">
        <f t="shared" si="2115"/>
        <v>3.2106085284293567E-2</v>
      </c>
      <c r="IE469" s="279">
        <f t="shared" si="1854"/>
        <v>1.1067428929990806</v>
      </c>
      <c r="IF469" s="76">
        <f t="shared" si="1906"/>
        <v>33.673532744272435</v>
      </c>
      <c r="IG469" s="77">
        <f t="shared" si="2064"/>
        <v>38.320816998309475</v>
      </c>
      <c r="IH469" s="77">
        <f t="shared" si="1907"/>
        <v>44.510772525311339</v>
      </c>
      <c r="II469" s="77">
        <f t="shared" si="2065"/>
        <v>51.401040112229538</v>
      </c>
      <c r="IJ469" s="282">
        <f t="shared" si="2066"/>
        <v>484.25349088355131</v>
      </c>
      <c r="IK469" s="73">
        <f t="shared" si="1908"/>
        <v>6.953699535099464E-2</v>
      </c>
      <c r="IL469" s="74">
        <f t="shared" si="1909"/>
        <v>9.1916265681634218E-2</v>
      </c>
      <c r="IM469" s="279">
        <f t="shared" si="2067"/>
        <v>1.0238254386559078</v>
      </c>
      <c r="IN469" s="76">
        <f t="shared" si="1910"/>
        <v>7.8668512481423898</v>
      </c>
      <c r="IO469" s="77">
        <f t="shared" si="2068"/>
        <v>8.9525553888985208</v>
      </c>
      <c r="IP469" s="77">
        <f t="shared" si="1911"/>
        <v>0.25618096646460015</v>
      </c>
      <c r="IQ469" s="77">
        <f t="shared" si="2069"/>
        <v>0.29583778007332029</v>
      </c>
      <c r="IR469" s="282">
        <f t="shared" si="2070"/>
        <v>11.095702324639108</v>
      </c>
      <c r="IS469" s="73">
        <f t="shared" si="1877"/>
        <v>0.70899984678511663</v>
      </c>
      <c r="IT469" s="74">
        <f t="shared" si="1878"/>
        <v>2.3088305631246513E-2</v>
      </c>
      <c r="IU469" s="279">
        <f t="shared" si="1879"/>
        <v>1.101423138566531</v>
      </c>
      <c r="IV469" s="76">
        <f t="shared" si="1912"/>
        <v>0</v>
      </c>
      <c r="IW469" s="77">
        <f t="shared" si="2071"/>
        <v>0</v>
      </c>
      <c r="IX469" s="77">
        <f t="shared" si="2072"/>
        <v>0</v>
      </c>
      <c r="IY469" s="77">
        <f t="shared" si="2073"/>
        <v>0</v>
      </c>
      <c r="IZ469" s="282">
        <f t="shared" si="2074"/>
        <v>0</v>
      </c>
      <c r="JA469" s="283"/>
      <c r="JB469" s="284"/>
      <c r="JC469" s="285"/>
      <c r="JD469" s="76">
        <f t="shared" si="1913"/>
        <v>0</v>
      </c>
      <c r="JE469" s="77">
        <f t="shared" si="2075"/>
        <v>0</v>
      </c>
      <c r="JF469" s="77">
        <f t="shared" si="1914"/>
        <v>0</v>
      </c>
      <c r="JG469" s="77">
        <f t="shared" si="2076"/>
        <v>0</v>
      </c>
      <c r="JH469" s="282">
        <f t="shared" si="2077"/>
        <v>0</v>
      </c>
      <c r="JI469" s="283"/>
      <c r="JJ469" s="284"/>
      <c r="JK469" s="285"/>
      <c r="JL469" s="76">
        <f t="shared" si="1915"/>
        <v>1206.0174632275789</v>
      </c>
      <c r="JM469" s="77">
        <f t="shared" si="2078"/>
        <v>1372.4599333276171</v>
      </c>
      <c r="JN469" s="77">
        <f t="shared" si="1916"/>
        <v>55.084421702615749</v>
      </c>
      <c r="JO469" s="77">
        <f t="shared" si="2079"/>
        <v>63.611490182180667</v>
      </c>
      <c r="JP469" s="282">
        <f t="shared" si="2080"/>
        <v>1552.0359035178167</v>
      </c>
      <c r="JQ469" s="73">
        <f t="shared" si="1917"/>
        <v>0.77705513158171235</v>
      </c>
      <c r="JR469" s="74">
        <f t="shared" si="1918"/>
        <v>3.549171870171456E-2</v>
      </c>
      <c r="JS469" s="279">
        <f t="shared" si="2116"/>
        <v>1.1127354967646175</v>
      </c>
      <c r="JT469" s="76">
        <f t="shared" si="1919"/>
        <v>3.2541370363508628</v>
      </c>
      <c r="JU469" s="77">
        <f t="shared" si="2081"/>
        <v>3.7032404887376451</v>
      </c>
      <c r="JV469" s="77">
        <f t="shared" si="1920"/>
        <v>6.242924674778854E-2</v>
      </c>
      <c r="JW469" s="77">
        <f t="shared" si="2082"/>
        <v>7.2093294144346204E-2</v>
      </c>
      <c r="JX469" s="282">
        <f t="shared" si="2083"/>
        <v>46.793416836759427</v>
      </c>
      <c r="JY469" s="73">
        <f t="shared" si="1855"/>
        <v>6.9542624931687308E-2</v>
      </c>
      <c r="JZ469" s="74">
        <f t="shared" si="1856"/>
        <v>1.3341459326549135E-3</v>
      </c>
      <c r="KA469" s="279">
        <f t="shared" si="1857"/>
        <v>1.0098041034571972</v>
      </c>
      <c r="KB469" s="76">
        <f t="shared" si="1921"/>
        <v>8.3390815142363767E-2</v>
      </c>
      <c r="KC469" s="77">
        <f t="shared" si="2084"/>
        <v>9.4899581540161385E-2</v>
      </c>
      <c r="KD469" s="77">
        <f t="shared" si="1922"/>
        <v>1.5998176219584783E-3</v>
      </c>
      <c r="KE469" s="77">
        <f t="shared" si="2085"/>
        <v>1.8474693898376509E-3</v>
      </c>
      <c r="KF469" s="282">
        <f t="shared" si="2086"/>
        <v>1.1991324058342572</v>
      </c>
      <c r="KG469" s="73">
        <f t="shared" si="1858"/>
        <v>6.9542624931687447E-2</v>
      </c>
      <c r="KH469" s="74">
        <f t="shared" si="1859"/>
        <v>1.3341459326549161E-3</v>
      </c>
      <c r="KI469" s="279">
        <f t="shared" si="1860"/>
        <v>1.0098041034571972</v>
      </c>
      <c r="KJ469" s="76">
        <f t="shared" si="1923"/>
        <v>121.56140191388866</v>
      </c>
      <c r="KK469" s="77">
        <f t="shared" si="2087"/>
        <v>138.33809099202443</v>
      </c>
      <c r="KL469" s="77">
        <f t="shared" si="1924"/>
        <v>3.9703559031258666</v>
      </c>
      <c r="KM469" s="77">
        <f t="shared" si="2088"/>
        <v>4.5849669969297508</v>
      </c>
      <c r="KN469" s="282">
        <f t="shared" si="2089"/>
        <v>159.79826209615359</v>
      </c>
      <c r="KO469" s="73">
        <f t="shared" si="1925"/>
        <v>0.76071792220583034</v>
      </c>
      <c r="KP469" s="74">
        <f t="shared" si="1926"/>
        <v>2.4846051834636534E-2</v>
      </c>
      <c r="KQ469" s="279">
        <f t="shared" si="1927"/>
        <v>1.1088328492676283</v>
      </c>
      <c r="KR469" s="76">
        <f t="shared" si="1928"/>
        <v>254.76814480140828</v>
      </c>
      <c r="KS469" s="77">
        <f t="shared" si="2090"/>
        <v>289.92869646545063</v>
      </c>
      <c r="KT469" s="77">
        <f t="shared" si="1929"/>
        <v>8.319009833816331</v>
      </c>
      <c r="KU469" s="77">
        <f t="shared" si="2091"/>
        <v>9.6067925560910989</v>
      </c>
      <c r="KV469" s="282">
        <f t="shared" si="2092"/>
        <v>337.44414493862143</v>
      </c>
      <c r="KW469" s="73">
        <f t="shared" si="1861"/>
        <v>0.75499352595893676</v>
      </c>
      <c r="KX469" s="74">
        <f t="shared" si="1862"/>
        <v>2.4652998010469249E-2</v>
      </c>
      <c r="KY469" s="279">
        <f t="shared" si="1863"/>
        <v>1.1080129406096135</v>
      </c>
      <c r="KZ469" s="76">
        <f t="shared" si="1930"/>
        <v>1067.801938579518</v>
      </c>
      <c r="LA469" s="77">
        <f t="shared" si="2093"/>
        <v>1215.1692841228773</v>
      </c>
      <c r="LB469" s="77">
        <f t="shared" si="1931"/>
        <v>34.05434130671302</v>
      </c>
      <c r="LC469" s="77">
        <f t="shared" si="2094"/>
        <v>39.3259533409922</v>
      </c>
      <c r="LD469" s="286">
        <f t="shared" si="2095"/>
        <v>2202.2324236436589</v>
      </c>
      <c r="LE469" s="73">
        <f t="shared" si="1932"/>
        <v>0.48487249897665574</v>
      </c>
      <c r="LF469" s="74">
        <f t="shared" si="1933"/>
        <v>1.5463554591739733E-2</v>
      </c>
      <c r="LG469" s="279">
        <f t="shared" si="1934"/>
        <v>1.0693110118345697</v>
      </c>
      <c r="LH469" s="76">
        <f t="shared" si="1935"/>
        <v>216.52576903096747</v>
      </c>
      <c r="LI469" s="77">
        <f t="shared" si="2096"/>
        <v>246.40849041493129</v>
      </c>
      <c r="LJ469" s="77">
        <f t="shared" si="1936"/>
        <v>7.0648504189464987</v>
      </c>
      <c r="LK469" s="77">
        <f t="shared" si="2097"/>
        <v>8.1584892637994173</v>
      </c>
      <c r="LL469" s="282">
        <f t="shared" si="2098"/>
        <v>292.04638158270603</v>
      </c>
      <c r="LM469" s="73">
        <f t="shared" si="2117"/>
        <v>0.7414088401216794</v>
      </c>
      <c r="LN469" s="74">
        <f t="shared" si="2118"/>
        <v>2.4190850715764711E-2</v>
      </c>
      <c r="LO469" s="279">
        <f t="shared" si="2119"/>
        <v>1.1060665777159935</v>
      </c>
      <c r="LP469" s="76">
        <f t="shared" si="1937"/>
        <v>6.4202093451560874E-2</v>
      </c>
      <c r="LQ469" s="77">
        <f t="shared" si="2099"/>
        <v>7.3062624368810794E-2</v>
      </c>
      <c r="LR469" s="77">
        <f t="shared" si="1938"/>
        <v>1.2316900883518657E-3</v>
      </c>
      <c r="LS469" s="77">
        <f t="shared" si="2100"/>
        <v>1.4223557140287345E-3</v>
      </c>
      <c r="LT469" s="282">
        <f t="shared" si="2101"/>
        <v>0.92320491949545436</v>
      </c>
      <c r="LU469" s="73">
        <f t="shared" si="1870"/>
        <v>6.9542624931687211E-2</v>
      </c>
      <c r="LV469" s="74">
        <f t="shared" si="1871"/>
        <v>1.3341459326549118E-3</v>
      </c>
      <c r="LW469" s="279">
        <f t="shared" si="1872"/>
        <v>1.0098041034571972</v>
      </c>
      <c r="LX469" s="76">
        <f t="shared" si="1939"/>
        <v>34.54973054350387</v>
      </c>
      <c r="LY469" s="77">
        <f t="shared" si="2102"/>
        <v>39.317938855812841</v>
      </c>
      <c r="LZ469" s="77">
        <f t="shared" si="1940"/>
        <v>0.66282201059016788</v>
      </c>
      <c r="MA469" s="77">
        <f t="shared" si="2103"/>
        <v>0.76542685782952591</v>
      </c>
      <c r="MB469" s="286">
        <f t="shared" si="2104"/>
        <v>496.81354768635083</v>
      </c>
      <c r="MC469" s="73">
        <f t="shared" si="1864"/>
        <v>6.9542649761467179E-2</v>
      </c>
      <c r="MD469" s="74">
        <f t="shared" si="1865"/>
        <v>1.3341464090037693E-3</v>
      </c>
      <c r="ME469" s="279">
        <f t="shared" si="1866"/>
        <v>1.0098041069576937</v>
      </c>
      <c r="MF469" s="76">
        <f t="shared" si="1941"/>
        <v>0</v>
      </c>
      <c r="MG469" s="77">
        <f t="shared" si="2105"/>
        <v>0</v>
      </c>
      <c r="MH469" s="77">
        <f t="shared" si="1942"/>
        <v>0</v>
      </c>
      <c r="MI469" s="77">
        <f t="shared" si="2106"/>
        <v>0</v>
      </c>
      <c r="MJ469" s="286">
        <f t="shared" si="2107"/>
        <v>0</v>
      </c>
      <c r="MK469" s="73"/>
      <c r="ML469" s="74"/>
      <c r="MM469" s="279"/>
      <c r="MN469" s="287">
        <f t="shared" si="2108"/>
        <v>1.0830476266427607</v>
      </c>
      <c r="MO469" s="288">
        <f t="shared" si="2108"/>
        <v>1.0830476266427607</v>
      </c>
      <c r="MP469" s="288">
        <f t="shared" si="2108"/>
        <v>1.0860959063502169</v>
      </c>
      <c r="MQ469" s="289">
        <f t="shared" si="2108"/>
        <v>1.0880604905900682</v>
      </c>
      <c r="MR469" s="290">
        <f t="shared" si="2109"/>
        <v>3.2613813181093447</v>
      </c>
      <c r="MS469" s="291">
        <f t="shared" si="1873"/>
        <v>3.2613813181093447</v>
      </c>
      <c r="MT469" s="291">
        <f t="shared" si="1943"/>
        <v>2.7431524306687427</v>
      </c>
      <c r="MU469" s="292">
        <f t="shared" si="1874"/>
        <v>3.0207823400252063</v>
      </c>
      <c r="MV469" s="359">
        <f t="shared" si="1944"/>
        <v>0.27762990935646359</v>
      </c>
      <c r="MW469" s="360">
        <f t="shared" si="1945"/>
        <v>0.45022300887202599</v>
      </c>
      <c r="MX469" s="360">
        <f t="shared" si="1946"/>
        <v>0.24059897808413833</v>
      </c>
      <c r="MY469" s="360">
        <f t="shared" si="1947"/>
        <v>5.0665464374060427E-3</v>
      </c>
      <c r="MZ469" s="360">
        <f t="shared" si="1948"/>
        <v>0</v>
      </c>
      <c r="NA469" s="360">
        <f t="shared" si="1949"/>
        <v>0</v>
      </c>
      <c r="NB469" s="360">
        <f t="shared" si="1950"/>
        <v>0.7174918483138254</v>
      </c>
      <c r="NC469" s="360">
        <f t="shared" si="1951"/>
        <v>1.9590199607069626E-2</v>
      </c>
      <c r="ND469" s="360">
        <f t="shared" si="1952"/>
        <v>5.0490205172859862E-4</v>
      </c>
      <c r="NE469" s="360">
        <f t="shared" si="1953"/>
        <v>7.3626501191370514E-2</v>
      </c>
      <c r="NF469" s="360">
        <f t="shared" si="1954"/>
        <v>0.15534341427346782</v>
      </c>
      <c r="NG469" s="360">
        <f t="shared" si="1955"/>
        <v>0.97831264472744783</v>
      </c>
      <c r="NH469" s="360">
        <f t="shared" si="1956"/>
        <v>0.13416587587695</v>
      </c>
      <c r="NI469" s="360">
        <f t="shared" si="1957"/>
        <v>4.0392164138287889E-4</v>
      </c>
      <c r="NJ469" s="360">
        <f t="shared" si="1958"/>
        <v>0.20842356767606798</v>
      </c>
      <c r="NK469" s="361">
        <f t="shared" si="1959"/>
        <v>0</v>
      </c>
      <c r="NL469" s="145">
        <f t="shared" si="2110"/>
        <v>3.2613813181093447</v>
      </c>
      <c r="NM469" s="56">
        <f t="shared" si="1875"/>
        <v>3.2613813181093447</v>
      </c>
      <c r="NN469" s="56">
        <f t="shared" si="2111"/>
        <v>2.7431524306687427</v>
      </c>
      <c r="NO469" s="58">
        <f t="shared" si="1867"/>
        <v>3.0207823400252063</v>
      </c>
      <c r="NP469" s="55">
        <f t="shared" si="1960"/>
        <v>1.0830476266427607</v>
      </c>
      <c r="NQ469" s="56">
        <f t="shared" si="1868"/>
        <v>1.0830476266427607</v>
      </c>
      <c r="NR469" s="56">
        <f t="shared" si="1961"/>
        <v>1.0860959063502169</v>
      </c>
      <c r="NS469" s="61">
        <f t="shared" si="1869"/>
        <v>1.0880604905900682</v>
      </c>
      <c r="NT469" s="25"/>
      <c r="NU469" s="86">
        <f t="shared" si="2120"/>
        <v>0</v>
      </c>
      <c r="NV469" s="86">
        <f t="shared" si="2120"/>
        <v>0</v>
      </c>
      <c r="NW469" s="86">
        <f t="shared" si="2120"/>
        <v>0</v>
      </c>
      <c r="NX469" s="86">
        <f t="shared" si="2120"/>
        <v>0</v>
      </c>
      <c r="NY469" s="87">
        <f t="shared" si="2121"/>
        <v>0</v>
      </c>
      <c r="NZ469" s="87">
        <f t="shared" si="2121"/>
        <v>0</v>
      </c>
      <c r="OA469" s="87">
        <f t="shared" si="2121"/>
        <v>0</v>
      </c>
      <c r="OB469" s="87">
        <f t="shared" si="2121"/>
        <v>0</v>
      </c>
      <c r="OC469" s="26"/>
    </row>
    <row r="470" spans="1:393" thickBot="1" x14ac:dyDescent="0.35">
      <c r="A470" s="136" t="s">
        <v>1038</v>
      </c>
      <c r="B470" s="137" t="s">
        <v>1039</v>
      </c>
      <c r="C470" s="133" t="s">
        <v>100</v>
      </c>
      <c r="D470" s="64">
        <f>VLOOKUP(B470,[1]УсіТ_1!$A$10:$G$556,6,FALSE)</f>
        <v>3240.9</v>
      </c>
      <c r="E470" s="64">
        <f>VLOOKUP(B470,[1]УсіТ_1!$A$10:$G$556,7,FALSE)</f>
        <v>29</v>
      </c>
      <c r="F470" s="38"/>
      <c r="G470" s="38"/>
      <c r="H470" s="39"/>
      <c r="I470" s="256">
        <v>2.9125999999999999</v>
      </c>
      <c r="J470" s="62">
        <v>2.9125999999999999</v>
      </c>
      <c r="K470" s="257">
        <f t="shared" si="1962"/>
        <v>2.2932999999999999</v>
      </c>
      <c r="L470" s="293">
        <f t="shared" si="1963"/>
        <v>2.5444</v>
      </c>
      <c r="M470" s="63">
        <v>0.25109999999999999</v>
      </c>
      <c r="N470" s="63">
        <v>0.30130000000000001</v>
      </c>
      <c r="O470" s="63">
        <v>0.36820000000000003</v>
      </c>
      <c r="P470" s="63">
        <v>8.2000000000000007E-3</v>
      </c>
      <c r="Q470" s="63">
        <v>0</v>
      </c>
      <c r="R470" s="63">
        <v>0</v>
      </c>
      <c r="S470" s="63">
        <v>0.60309999999999997</v>
      </c>
      <c r="T470" s="63">
        <v>1.9900000000000001E-2</v>
      </c>
      <c r="U470" s="63">
        <v>5.0000000000000001E-4</v>
      </c>
      <c r="V470" s="63">
        <v>6.2199999999999998E-2</v>
      </c>
      <c r="W470" s="63">
        <v>0.13550000000000001</v>
      </c>
      <c r="X470" s="63">
        <v>0.86660000000000004</v>
      </c>
      <c r="Y470" s="63">
        <v>0.1056</v>
      </c>
      <c r="Z470" s="63">
        <v>4.0000000000000002E-4</v>
      </c>
      <c r="AA470" s="63">
        <v>0.19</v>
      </c>
      <c r="AB470" s="259">
        <v>0</v>
      </c>
      <c r="AC470" s="144">
        <v>234.63</v>
      </c>
      <c r="AD470" s="70">
        <v>51.618600000000001</v>
      </c>
      <c r="AE470" s="70">
        <v>170.826069510346</v>
      </c>
      <c r="AF470" s="68">
        <f t="shared" si="1964"/>
        <v>11.998823122406703</v>
      </c>
      <c r="AG470" s="68">
        <f t="shared" si="1965"/>
        <v>54.469942176207944</v>
      </c>
      <c r="AH470" s="71">
        <v>8.0827099378750003</v>
      </c>
      <c r="AI470" s="71">
        <v>50.165317807232498</v>
      </c>
      <c r="AJ470" s="68">
        <f t="shared" si="1966"/>
        <v>0.6875156805481214</v>
      </c>
      <c r="AK470" s="68">
        <f t="shared" si="1967"/>
        <v>29.37450250329622</v>
      </c>
      <c r="AL470" s="71">
        <v>25.766134862772699</v>
      </c>
      <c r="AM470" s="69">
        <f t="shared" si="1968"/>
        <v>649.30659854187138</v>
      </c>
      <c r="AN470" s="260">
        <v>346.57</v>
      </c>
      <c r="AO470" s="71">
        <v>76.245400000000004</v>
      </c>
      <c r="AP470" s="71">
        <v>252.325750799986</v>
      </c>
      <c r="AQ470" s="68">
        <f t="shared" si="1969"/>
        <v>17.723360736191015</v>
      </c>
      <c r="AR470" s="68">
        <f t="shared" si="1970"/>
        <v>80.457093551585132</v>
      </c>
      <c r="AS470" s="71">
        <v>24.315442822449999</v>
      </c>
      <c r="AT470" s="261">
        <f t="shared" si="1880"/>
        <v>5.2734718742045494</v>
      </c>
      <c r="AU470" s="71">
        <v>75.433528224482799</v>
      </c>
      <c r="AV470" s="68">
        <f t="shared" si="1971"/>
        <v>1.0338165043165368</v>
      </c>
      <c r="AW470" s="68">
        <f t="shared" si="1972"/>
        <v>44.170404185958802</v>
      </c>
      <c r="AX470" s="71">
        <v>38.744506092345901</v>
      </c>
      <c r="AY470" s="69">
        <f t="shared" si="1973"/>
        <v>976.36155352711751</v>
      </c>
      <c r="AZ470" s="260">
        <v>117</v>
      </c>
      <c r="BA470" s="260">
        <v>596.36850000000197</v>
      </c>
      <c r="BB470" s="260">
        <v>62.192715000000199</v>
      </c>
      <c r="BC470" s="262">
        <f t="shared" si="1974"/>
        <v>49.75417200000016</v>
      </c>
      <c r="BD470" s="262">
        <f t="shared" si="1881"/>
        <v>12.438543000000038</v>
      </c>
      <c r="BE470" s="260">
        <v>23.343567</v>
      </c>
      <c r="BF470" s="262">
        <f t="shared" si="1975"/>
        <v>18.674853600000002</v>
      </c>
      <c r="BG470" s="262">
        <f t="shared" si="1882"/>
        <v>4.6687133999999979</v>
      </c>
      <c r="BH470" s="260">
        <v>73.533713205805668</v>
      </c>
      <c r="BI470" s="263">
        <f t="shared" si="1976"/>
        <v>43.05795990251233</v>
      </c>
      <c r="BJ470" s="68">
        <f t="shared" si="1977"/>
        <v>1.0077795394855666</v>
      </c>
      <c r="BK470" s="260">
        <v>37.768722861449888</v>
      </c>
      <c r="BL470" s="69">
        <f t="shared" si="1978"/>
        <v>951.84866168070926</v>
      </c>
      <c r="BM470" s="260">
        <v>8.9700000000000006</v>
      </c>
      <c r="BN470" s="260">
        <v>1.9734</v>
      </c>
      <c r="BO470" s="260">
        <v>6.5307498764343999</v>
      </c>
      <c r="BP470" s="68">
        <f t="shared" si="1979"/>
        <v>0.4587198713207522</v>
      </c>
      <c r="BQ470" s="68">
        <f t="shared" si="1980"/>
        <v>2.0824079670996256</v>
      </c>
      <c r="BR470" s="260">
        <v>1.559070319575</v>
      </c>
      <c r="BS470" s="260">
        <v>2.0526548265459299</v>
      </c>
      <c r="BT470" s="68">
        <f t="shared" si="1981"/>
        <v>2.813163439781197E-2</v>
      </c>
      <c r="BU470" s="68">
        <f t="shared" si="1982"/>
        <v>1.2019402443032754</v>
      </c>
      <c r="BV470" s="260">
        <v>1.0542937511277699</v>
      </c>
      <c r="BW470" s="69">
        <f t="shared" si="1983"/>
        <v>26.568202528419715</v>
      </c>
      <c r="BX470" s="260">
        <v>0</v>
      </c>
      <c r="BY470" s="260">
        <v>0</v>
      </c>
      <c r="BZ470" s="263">
        <f t="shared" si="1984"/>
        <v>0</v>
      </c>
      <c r="CA470" s="263">
        <f t="shared" si="1985"/>
        <v>0</v>
      </c>
      <c r="CB470" s="260">
        <v>0</v>
      </c>
      <c r="CC470" s="264">
        <f t="shared" si="1986"/>
        <v>0</v>
      </c>
      <c r="CD470" s="260">
        <v>0</v>
      </c>
      <c r="CE470" s="260">
        <v>0</v>
      </c>
      <c r="CF470" s="263">
        <f t="shared" si="1987"/>
        <v>0</v>
      </c>
      <c r="CG470" s="263">
        <f t="shared" si="1988"/>
        <v>0</v>
      </c>
      <c r="CH470" s="260">
        <v>0</v>
      </c>
      <c r="CI470" s="69">
        <f t="shared" si="1989"/>
        <v>0</v>
      </c>
      <c r="CJ470" s="260">
        <v>771.51110973577079</v>
      </c>
      <c r="CK470" s="260">
        <v>169.7324570940018</v>
      </c>
      <c r="CL470" s="260">
        <v>63.647575180485411</v>
      </c>
      <c r="CM470" s="260">
        <v>25.068042463367206</v>
      </c>
      <c r="CN470" s="260">
        <v>395.40991493703092</v>
      </c>
      <c r="CO470" s="265">
        <f t="shared" si="1990"/>
        <v>27.77359242517705</v>
      </c>
      <c r="CP470" s="266">
        <f t="shared" si="1991"/>
        <v>126.08119629665154</v>
      </c>
      <c r="CQ470" s="260">
        <v>151.01673295273997</v>
      </c>
      <c r="CR470" s="265">
        <f t="shared" si="1992"/>
        <v>2.0696843251173012</v>
      </c>
      <c r="CS470" s="265">
        <f t="shared" si="1993"/>
        <v>88.428452047408697</v>
      </c>
      <c r="CT470" s="260">
        <v>77.565889699888004</v>
      </c>
      <c r="CU470" s="267">
        <f t="shared" si="1883"/>
        <v>1954.6604155199002</v>
      </c>
      <c r="CV470" s="260">
        <v>46.187299999999993</v>
      </c>
      <c r="CW470" s="260">
        <v>4.9811110938548699</v>
      </c>
      <c r="CX470" s="68">
        <f t="shared" si="1994"/>
        <v>6.8266127541280988E-2</v>
      </c>
      <c r="CY470" s="68">
        <f t="shared" si="1995"/>
        <v>2.9167095254510946</v>
      </c>
      <c r="CZ470" s="260">
        <v>2.5584205546927401</v>
      </c>
      <c r="DA470" s="69">
        <f t="shared" si="1996"/>
        <v>64.472197978257114</v>
      </c>
      <c r="DB470" s="260">
        <v>1.1835999999999978</v>
      </c>
      <c r="DC470" s="260">
        <v>0.127646411257783</v>
      </c>
      <c r="DD470" s="68">
        <f t="shared" si="1997"/>
        <v>1.7493940662879162E-3</v>
      </c>
      <c r="DE470" s="68">
        <f t="shared" si="1998"/>
        <v>7.4743866697639869E-2</v>
      </c>
      <c r="DF470" s="260">
        <v>6.5562320562889201E-2</v>
      </c>
      <c r="DG470" s="69">
        <f t="shared" si="1999"/>
        <v>1.6521704781848041</v>
      </c>
      <c r="DH470" s="260">
        <v>73.475888029443837</v>
      </c>
      <c r="DI470" s="260">
        <v>16.164695366477645</v>
      </c>
      <c r="DJ470" s="260">
        <v>1.1120907797749993</v>
      </c>
      <c r="DK470" s="260">
        <v>53.490446485435115</v>
      </c>
      <c r="DL470" s="68">
        <f t="shared" si="2000"/>
        <v>3.7571689611369621</v>
      </c>
      <c r="DM470" s="68">
        <f t="shared" si="2001"/>
        <v>17.05607074723881</v>
      </c>
      <c r="DN470" s="260">
        <v>15.5554134979135</v>
      </c>
      <c r="DO470" s="68">
        <f t="shared" si="2002"/>
        <v>0.21318694198890453</v>
      </c>
      <c r="DP470" s="68">
        <f t="shared" si="2003"/>
        <v>9.1085345953572414</v>
      </c>
      <c r="DQ470" s="260">
        <v>7.9896410419161699</v>
      </c>
      <c r="DR470" s="264">
        <f t="shared" si="2004"/>
        <v>201.34581024115352</v>
      </c>
      <c r="DS470" s="260">
        <v>158.86000000000001</v>
      </c>
      <c r="DT470" s="260">
        <v>34.949199999999998</v>
      </c>
      <c r="DU470" s="260">
        <v>115.66052679714301</v>
      </c>
      <c r="DV470" s="68">
        <f t="shared" si="2005"/>
        <v>8.1239954022313245</v>
      </c>
      <c r="DW470" s="68">
        <f t="shared" si="2006"/>
        <v>36.879746895590614</v>
      </c>
      <c r="DX470" s="260">
        <v>2.98705232733333</v>
      </c>
      <c r="DY470" s="260">
        <v>1.9602161604999999</v>
      </c>
      <c r="DZ470" s="260">
        <v>0</v>
      </c>
      <c r="EA470" s="260">
        <v>33.9085848991066</v>
      </c>
      <c r="EB470" s="68">
        <f t="shared" si="2007"/>
        <v>0.46471715604225594</v>
      </c>
      <c r="EC470" s="68">
        <f t="shared" si="2008"/>
        <v>19.855307522011469</v>
      </c>
      <c r="ED470" s="267">
        <v>17.4162790092041</v>
      </c>
      <c r="EE470" s="69">
        <f t="shared" si="2009"/>
        <v>438.8902310319445</v>
      </c>
      <c r="EF470" s="260">
        <v>616.15240793650753</v>
      </c>
      <c r="EG470" s="260">
        <v>135.5535297460317</v>
      </c>
      <c r="EH470" s="260">
        <v>811.65049219944353</v>
      </c>
      <c r="EI470" s="260">
        <v>448.59947179443736</v>
      </c>
      <c r="EJ470" s="268">
        <f t="shared" si="2010"/>
        <v>31.50962689884128</v>
      </c>
      <c r="EK470" s="266">
        <f t="shared" si="2011"/>
        <v>143.04132477531789</v>
      </c>
      <c r="EL470" s="260">
        <v>216.9812018062799</v>
      </c>
      <c r="EM470" s="268">
        <f t="shared" si="2012"/>
        <v>2.973727370755066</v>
      </c>
      <c r="EN470" s="268">
        <f t="shared" si="2013"/>
        <v>127.05421064247443</v>
      </c>
      <c r="EO470" s="269">
        <f t="shared" si="2014"/>
        <v>2228.9371034827</v>
      </c>
      <c r="EP470" s="69">
        <f t="shared" si="2015"/>
        <v>2808.4607503882021</v>
      </c>
      <c r="EQ470" s="260">
        <v>121.39</v>
      </c>
      <c r="ER470" s="260">
        <v>26.7058</v>
      </c>
      <c r="ES470" s="260">
        <v>88.379902731368105</v>
      </c>
      <c r="ET470" s="68">
        <f t="shared" si="2016"/>
        <v>6.2078043678512955</v>
      </c>
      <c r="EU470" s="68">
        <f t="shared" si="2017"/>
        <v>28.180992544729495</v>
      </c>
      <c r="EV470" s="260">
        <v>8.7160969718416705</v>
      </c>
      <c r="EW470" s="260">
        <v>26.442931143927002</v>
      </c>
      <c r="EX470" s="68">
        <f t="shared" si="2018"/>
        <v>0.36240037132751957</v>
      </c>
      <c r="EY470" s="68">
        <f t="shared" si="2019"/>
        <v>15.483764103051032</v>
      </c>
      <c r="EZ470" s="260">
        <v>13.5817365423569</v>
      </c>
      <c r="FA470" s="69">
        <f t="shared" si="2020"/>
        <v>342.2597608673924</v>
      </c>
      <c r="FB470" s="260">
        <v>0.83333333333333348</v>
      </c>
      <c r="FC470" s="260">
        <v>8.9871586162120806E-2</v>
      </c>
      <c r="FD470" s="68">
        <f t="shared" si="2021"/>
        <v>1.2316900883518657E-3</v>
      </c>
      <c r="FE470" s="68">
        <f t="shared" si="2022"/>
        <v>5.2624666763574489E-2</v>
      </c>
      <c r="FF470" s="260">
        <v>4.6160245974772703E-2</v>
      </c>
      <c r="FG470" s="69">
        <f t="shared" si="2023"/>
        <v>1.1632381985642724</v>
      </c>
      <c r="FH470" s="260">
        <v>441.02006666666603</v>
      </c>
      <c r="FI470" s="260">
        <v>47.5622075047891</v>
      </c>
      <c r="FJ470" s="68">
        <f t="shared" si="2024"/>
        <v>0.65184005385313459</v>
      </c>
      <c r="FK470" s="68">
        <f t="shared" si="2025"/>
        <v>27.850240853259276</v>
      </c>
      <c r="FL470" s="260">
        <v>24.428999999999998</v>
      </c>
      <c r="FM470" s="69">
        <f t="shared" si="2026"/>
        <v>615.61352900574616</v>
      </c>
      <c r="FN470" s="260">
        <v>0</v>
      </c>
      <c r="FO470" s="260">
        <v>0</v>
      </c>
      <c r="FP470" s="68">
        <f t="shared" si="2027"/>
        <v>0</v>
      </c>
      <c r="FQ470" s="68">
        <f t="shared" si="2028"/>
        <v>0</v>
      </c>
      <c r="FR470" s="260">
        <v>0</v>
      </c>
      <c r="FS470" s="264">
        <f t="shared" si="2029"/>
        <v>0</v>
      </c>
      <c r="FT470" s="270">
        <f t="shared" si="1884"/>
        <v>9032.6031199874633</v>
      </c>
      <c r="FU470" s="271">
        <f t="shared" si="1885"/>
        <v>2844.5024879082339</v>
      </c>
      <c r="FV470" s="272">
        <f t="shared" si="2030"/>
        <v>911.62982209504059</v>
      </c>
      <c r="FW470" s="272">
        <f t="shared" si="1886"/>
        <v>98.770539937571925</v>
      </c>
      <c r="FX470" s="272">
        <f t="shared" si="1887"/>
        <v>596.36850000000197</v>
      </c>
      <c r="FY470" s="272">
        <f t="shared" si="1888"/>
        <v>0</v>
      </c>
      <c r="FZ470" s="272">
        <f t="shared" si="1889"/>
        <v>0</v>
      </c>
      <c r="GA470" s="272">
        <f t="shared" si="1890"/>
        <v>46.187299999999993</v>
      </c>
      <c r="GB470" s="272">
        <f t="shared" si="1891"/>
        <v>1.1835999999999978</v>
      </c>
      <c r="GC470" s="272">
        <f t="shared" si="1892"/>
        <v>441.02006666666603</v>
      </c>
      <c r="GD470" s="272">
        <f t="shared" si="1893"/>
        <v>0</v>
      </c>
      <c r="GE470" s="272">
        <f t="shared" si="1894"/>
        <v>1531.2228329321808</v>
      </c>
      <c r="GF470" s="273">
        <f t="shared" si="1895"/>
        <v>595.66350544439365</v>
      </c>
      <c r="GG470" s="273">
        <f t="shared" si="1896"/>
        <v>107.55309178515638</v>
      </c>
      <c r="GH470" s="272">
        <f t="shared" si="2031"/>
        <v>697.85091496009773</v>
      </c>
      <c r="GI470" s="274">
        <f t="shared" si="2032"/>
        <v>498.52786148342494</v>
      </c>
      <c r="GJ470" s="275">
        <f t="shared" si="1897"/>
        <v>9.5640467895281382</v>
      </c>
      <c r="GK470" s="271">
        <f t="shared" si="2033"/>
        <v>7168.7360644997925</v>
      </c>
      <c r="GL470" s="276">
        <f t="shared" si="2034"/>
        <v>9032.6074412697399</v>
      </c>
      <c r="GM470" s="272">
        <f t="shared" si="2035"/>
        <v>3938.6938548360527</v>
      </c>
      <c r="GN470" s="272">
        <f t="shared" si="2036"/>
        <v>215.88767851225643</v>
      </c>
      <c r="GO470" s="277">
        <f t="shared" si="2037"/>
        <v>0.54942654038287286</v>
      </c>
      <c r="GP470" s="278">
        <f t="shared" si="2038"/>
        <v>3.0115166267782E-2</v>
      </c>
      <c r="GQ470" s="279">
        <f t="shared" si="2039"/>
        <v>1.0804881845764929</v>
      </c>
      <c r="GR470" s="280">
        <f t="shared" si="2040"/>
        <v>7168.7360644997925</v>
      </c>
      <c r="GS470" s="272">
        <f t="shared" si="2041"/>
        <v>3938.6938548360527</v>
      </c>
      <c r="GT470" s="272">
        <f t="shared" si="1898"/>
        <v>215.88767851225643</v>
      </c>
      <c r="GU470" s="73">
        <f t="shared" si="2042"/>
        <v>0.54942654038287286</v>
      </c>
      <c r="GV470" s="74">
        <f t="shared" si="2043"/>
        <v>3.0115166267782E-2</v>
      </c>
      <c r="GW470" s="279">
        <f t="shared" si="2044"/>
        <v>1.0804881845764929</v>
      </c>
      <c r="GX470" s="280">
        <f t="shared" si="2045"/>
        <v>5897.9779214659975</v>
      </c>
      <c r="GY470" s="272">
        <f t="shared" si="1899"/>
        <v>3497.6243212459926</v>
      </c>
      <c r="GZ470" s="272">
        <f t="shared" si="1900"/>
        <v>133.76453456981588</v>
      </c>
      <c r="HA470" s="73">
        <f t="shared" si="2046"/>
        <v>0.59302092476748802</v>
      </c>
      <c r="HB470" s="74">
        <f t="shared" si="2047"/>
        <v>2.2679727925561215E-2</v>
      </c>
      <c r="HC470" s="279">
        <f t="shared" si="2048"/>
        <v>1.0853536397100378</v>
      </c>
      <c r="HD470" s="280">
        <f t="shared" si="2049"/>
        <v>6413.3006187214505</v>
      </c>
      <c r="HE470" s="272">
        <f t="shared" si="1901"/>
        <v>3886.1631437549877</v>
      </c>
      <c r="HF470" s="272">
        <f t="shared" si="1902"/>
        <v>146.4508733727707</v>
      </c>
      <c r="HG470" s="73">
        <f t="shared" si="2050"/>
        <v>0.60595368512909809</v>
      </c>
      <c r="HH470" s="74">
        <f t="shared" si="2051"/>
        <v>2.2835491750574918E-2</v>
      </c>
      <c r="HI470" s="281">
        <f t="shared" si="2052"/>
        <v>1.0871626022076559</v>
      </c>
      <c r="HJ470" s="72">
        <f t="shared" si="1903"/>
        <v>3.147029886397493</v>
      </c>
      <c r="HK470" s="73">
        <f t="shared" si="2053"/>
        <v>3.147029886397493</v>
      </c>
      <c r="HL470" s="73">
        <f t="shared" si="1904"/>
        <v>2.4890415019470296</v>
      </c>
      <c r="HM470" s="74">
        <f t="shared" si="2054"/>
        <v>2.7661765250571597</v>
      </c>
      <c r="HN470" s="75"/>
      <c r="HO470" s="75"/>
      <c r="HP470" s="76">
        <f t="shared" si="2055"/>
        <v>388.53882250899511</v>
      </c>
      <c r="HQ470" s="77">
        <f t="shared" si="2056"/>
        <v>442.16106540346152</v>
      </c>
      <c r="HR470" s="77">
        <f t="shared" si="2057"/>
        <v>12.686338802954825</v>
      </c>
      <c r="HS470" s="77">
        <f t="shared" si="2058"/>
        <v>14.650184049652234</v>
      </c>
      <c r="HT470" s="282">
        <f t="shared" si="2059"/>
        <v>515.32269725545348</v>
      </c>
      <c r="HU470" s="73">
        <f t="shared" si="2112"/>
        <v>0.75397187932591758</v>
      </c>
      <c r="HV470" s="74">
        <f t="shared" si="2113"/>
        <v>2.4618241871589851E-2</v>
      </c>
      <c r="HW470" s="279">
        <f t="shared" si="1876"/>
        <v>1.107866562907492</v>
      </c>
      <c r="HX470" s="76">
        <f t="shared" si="2060"/>
        <v>574.86094723980364</v>
      </c>
      <c r="HY470" s="77">
        <f t="shared" si="2061"/>
        <v>654.19750656836891</v>
      </c>
      <c r="HZ470" s="77">
        <f t="shared" si="1905"/>
        <v>24.030649114712102</v>
      </c>
      <c r="IA470" s="77">
        <f t="shared" si="2062"/>
        <v>27.750593597669535</v>
      </c>
      <c r="IB470" s="282">
        <f t="shared" si="2063"/>
        <v>774.89012184691865</v>
      </c>
      <c r="IC470" s="73">
        <f t="shared" si="2114"/>
        <v>0.74186124075197435</v>
      </c>
      <c r="ID470" s="74">
        <f t="shared" si="2115"/>
        <v>3.101168596321249E-2</v>
      </c>
      <c r="IE470" s="279">
        <f t="shared" si="1854"/>
        <v>1.1071848788232852</v>
      </c>
      <c r="IF470" s="76">
        <f t="shared" si="1906"/>
        <v>52.530711081065043</v>
      </c>
      <c r="IG470" s="77">
        <f t="shared" si="2064"/>
        <v>59.780474517362826</v>
      </c>
      <c r="IH470" s="77">
        <f t="shared" si="1907"/>
        <v>69.436805139485728</v>
      </c>
      <c r="II470" s="77">
        <f t="shared" si="2065"/>
        <v>80.185622575078128</v>
      </c>
      <c r="IJ470" s="282">
        <f t="shared" si="2066"/>
        <v>755.43544577834075</v>
      </c>
      <c r="IK470" s="73">
        <f t="shared" si="1908"/>
        <v>6.953699535099464E-2</v>
      </c>
      <c r="IL470" s="74">
        <f t="shared" si="1909"/>
        <v>9.1916265681634191E-2</v>
      </c>
      <c r="IM470" s="279">
        <f t="shared" si="2067"/>
        <v>1.0238254386559078</v>
      </c>
      <c r="IN470" s="76">
        <f t="shared" si="1910"/>
        <v>14.95030481791154</v>
      </c>
      <c r="IO470" s="77">
        <f t="shared" si="2068"/>
        <v>17.013596385831512</v>
      </c>
      <c r="IP470" s="77">
        <f t="shared" si="1911"/>
        <v>0.48685150571856417</v>
      </c>
      <c r="IQ470" s="77">
        <f t="shared" si="2069"/>
        <v>0.56221611880379796</v>
      </c>
      <c r="IR470" s="282">
        <f t="shared" si="2070"/>
        <v>21.085875022555332</v>
      </c>
      <c r="IS470" s="73">
        <f t="shared" si="1877"/>
        <v>0.70901989136895494</v>
      </c>
      <c r="IT470" s="74">
        <f t="shared" si="1878"/>
        <v>2.3088987542503426E-2</v>
      </c>
      <c r="IU470" s="279">
        <f t="shared" si="1879"/>
        <v>1.1014260104794089</v>
      </c>
      <c r="IV470" s="76">
        <f t="shared" si="1912"/>
        <v>0</v>
      </c>
      <c r="IW470" s="77">
        <f t="shared" si="2071"/>
        <v>0</v>
      </c>
      <c r="IX470" s="77">
        <f t="shared" si="2072"/>
        <v>0</v>
      </c>
      <c r="IY470" s="77">
        <f t="shared" si="2073"/>
        <v>0</v>
      </c>
      <c r="IZ470" s="282">
        <f t="shared" si="2074"/>
        <v>0</v>
      </c>
      <c r="JA470" s="283"/>
      <c r="JB470" s="284"/>
      <c r="JC470" s="285"/>
      <c r="JD470" s="76">
        <f t="shared" si="1913"/>
        <v>0</v>
      </c>
      <c r="JE470" s="77">
        <f t="shared" si="2075"/>
        <v>0</v>
      </c>
      <c r="JF470" s="77">
        <f t="shared" si="1914"/>
        <v>0</v>
      </c>
      <c r="JG470" s="77">
        <f t="shared" si="2076"/>
        <v>0</v>
      </c>
      <c r="JH470" s="282">
        <f t="shared" si="2077"/>
        <v>0</v>
      </c>
      <c r="JI470" s="283"/>
      <c r="JJ470" s="284"/>
      <c r="JK470" s="285"/>
      <c r="JL470" s="76">
        <f t="shared" si="1915"/>
        <v>1202.9453378095259</v>
      </c>
      <c r="JM470" s="77">
        <f t="shared" si="2078"/>
        <v>1368.9638238806185</v>
      </c>
      <c r="JN470" s="77">
        <f t="shared" si="1916"/>
        <v>54.911319213661557</v>
      </c>
      <c r="JO470" s="77">
        <f t="shared" si="2079"/>
        <v>63.411591427936365</v>
      </c>
      <c r="JP470" s="282">
        <f t="shared" si="2080"/>
        <v>1551.3177900951589</v>
      </c>
      <c r="JQ470" s="73">
        <f t="shared" si="1917"/>
        <v>0.77543450187323415</v>
      </c>
      <c r="JR470" s="74">
        <f t="shared" si="1918"/>
        <v>3.5396563853169798E-2</v>
      </c>
      <c r="JS470" s="279">
        <f t="shared" si="2116"/>
        <v>1.1124971036879958</v>
      </c>
      <c r="JT470" s="76">
        <f t="shared" si="1919"/>
        <v>3.5583856210503355</v>
      </c>
      <c r="JU470" s="77">
        <f t="shared" si="2081"/>
        <v>4.049478420611492</v>
      </c>
      <c r="JV470" s="77">
        <f t="shared" si="1920"/>
        <v>6.8266127541280988E-2</v>
      </c>
      <c r="JW470" s="77">
        <f t="shared" si="2082"/>
        <v>7.8833724084671292E-2</v>
      </c>
      <c r="JX470" s="282">
        <f t="shared" si="2083"/>
        <v>51.168411093854857</v>
      </c>
      <c r="JY470" s="73">
        <f t="shared" si="1855"/>
        <v>6.9542624931687294E-2</v>
      </c>
      <c r="JZ470" s="74">
        <f t="shared" si="1856"/>
        <v>1.3341459326549131E-3</v>
      </c>
      <c r="KA470" s="279">
        <f t="shared" si="1857"/>
        <v>1.0098041034571972</v>
      </c>
      <c r="KB470" s="76">
        <f t="shared" si="1921"/>
        <v>9.1187517371120644E-2</v>
      </c>
      <c r="KC470" s="77">
        <f t="shared" si="2084"/>
        <v>0.103772306643509</v>
      </c>
      <c r="KD470" s="77">
        <f t="shared" si="1922"/>
        <v>1.7493940662879162E-3</v>
      </c>
      <c r="KE470" s="77">
        <f t="shared" si="2085"/>
        <v>2.0202002677492856E-3</v>
      </c>
      <c r="KF470" s="282">
        <f t="shared" si="2086"/>
        <v>1.3112464112577811</v>
      </c>
      <c r="KG470" s="73">
        <f t="shared" si="1858"/>
        <v>6.9542624931687128E-2</v>
      </c>
      <c r="KH470" s="74">
        <f t="shared" si="1859"/>
        <v>1.33414593265491E-3</v>
      </c>
      <c r="KI470" s="279">
        <f t="shared" si="1860"/>
        <v>1.0098041034571972</v>
      </c>
      <c r="KJ470" s="76">
        <f t="shared" si="1923"/>
        <v>121.56140191388866</v>
      </c>
      <c r="KK470" s="77">
        <f t="shared" si="2087"/>
        <v>138.33809099202443</v>
      </c>
      <c r="KL470" s="77">
        <f t="shared" si="1924"/>
        <v>3.9703559031258666</v>
      </c>
      <c r="KM470" s="77">
        <f t="shared" si="2088"/>
        <v>4.5849669969297508</v>
      </c>
      <c r="KN470" s="282">
        <f t="shared" si="2089"/>
        <v>159.79826209615359</v>
      </c>
      <c r="KO470" s="73">
        <f t="shared" si="1925"/>
        <v>0.76071792220583034</v>
      </c>
      <c r="KP470" s="74">
        <f t="shared" si="1926"/>
        <v>2.4846051834636534E-2</v>
      </c>
      <c r="KQ470" s="279">
        <f t="shared" si="1927"/>
        <v>1.1088328492676283</v>
      </c>
      <c r="KR470" s="76">
        <f t="shared" si="1928"/>
        <v>263.02596638947455</v>
      </c>
      <c r="KS470" s="77">
        <f t="shared" si="2090"/>
        <v>299.32618001088593</v>
      </c>
      <c r="KT470" s="77">
        <f t="shared" si="1929"/>
        <v>8.5887125582735813</v>
      </c>
      <c r="KU470" s="77">
        <f t="shared" si="2091"/>
        <v>9.9182452622943327</v>
      </c>
      <c r="KV470" s="282">
        <f t="shared" si="2092"/>
        <v>348.32558018408292</v>
      </c>
      <c r="KW470" s="73">
        <f t="shared" si="1861"/>
        <v>0.7551152753423126</v>
      </c>
      <c r="KX470" s="74">
        <f t="shared" si="1862"/>
        <v>2.4657139891174868E-2</v>
      </c>
      <c r="KY470" s="279">
        <f t="shared" si="1863"/>
        <v>1.1080303844051465</v>
      </c>
      <c r="KZ470" s="76">
        <f t="shared" si="1930"/>
        <v>1081.2224908922458</v>
      </c>
      <c r="LA470" s="77">
        <f t="shared" si="2093"/>
        <v>1230.4420068602847</v>
      </c>
      <c r="LB470" s="77">
        <f t="shared" si="1931"/>
        <v>34.483354269596347</v>
      </c>
      <c r="LC470" s="77">
        <f t="shared" si="2094"/>
        <v>39.821377510529864</v>
      </c>
      <c r="LD470" s="286">
        <f t="shared" si="2095"/>
        <v>2228.9371034827</v>
      </c>
      <c r="LE470" s="73">
        <f t="shared" si="1932"/>
        <v>0.4850843432068328</v>
      </c>
      <c r="LF470" s="74">
        <f t="shared" si="1933"/>
        <v>1.5470761474478721E-2</v>
      </c>
      <c r="LG470" s="279">
        <f t="shared" si="1934"/>
        <v>1.0693413640822242</v>
      </c>
      <c r="LH470" s="76">
        <f t="shared" si="1935"/>
        <v>201.36680311029224</v>
      </c>
      <c r="LI470" s="77">
        <f t="shared" si="2096"/>
        <v>229.15743560754368</v>
      </c>
      <c r="LJ470" s="77">
        <f t="shared" si="1936"/>
        <v>6.5702047391788154</v>
      </c>
      <c r="LK470" s="77">
        <f t="shared" si="2097"/>
        <v>7.5872724328036965</v>
      </c>
      <c r="LL470" s="282">
        <f t="shared" si="2098"/>
        <v>271.63473084713684</v>
      </c>
      <c r="LM470" s="73">
        <f t="shared" si="2117"/>
        <v>0.74131464147569537</v>
      </c>
      <c r="LN470" s="74">
        <f t="shared" si="2118"/>
        <v>2.4187646103606006E-2</v>
      </c>
      <c r="LO470" s="279">
        <f t="shared" si="2119"/>
        <v>1.1060530812868989</v>
      </c>
      <c r="LP470" s="76">
        <f t="shared" si="1937"/>
        <v>6.4202093451560874E-2</v>
      </c>
      <c r="LQ470" s="77">
        <f t="shared" si="2099"/>
        <v>7.3062624368810794E-2</v>
      </c>
      <c r="LR470" s="77">
        <f t="shared" si="1938"/>
        <v>1.2316900883518657E-3</v>
      </c>
      <c r="LS470" s="77">
        <f t="shared" si="2100"/>
        <v>1.4223557140287345E-3</v>
      </c>
      <c r="LT470" s="282">
        <f t="shared" si="2101"/>
        <v>0.92320491949545436</v>
      </c>
      <c r="LU470" s="73">
        <f t="shared" si="1870"/>
        <v>6.9542624931687211E-2</v>
      </c>
      <c r="LV470" s="74">
        <f t="shared" si="1871"/>
        <v>1.3341459326549118E-3</v>
      </c>
      <c r="LW470" s="279">
        <f t="shared" si="1872"/>
        <v>1.0098041034571972</v>
      </c>
      <c r="LX470" s="76">
        <f t="shared" si="1939"/>
        <v>33.977293840976316</v>
      </c>
      <c r="LY470" s="77">
        <f t="shared" si="2102"/>
        <v>38.666500163969452</v>
      </c>
      <c r="LZ470" s="77">
        <f t="shared" si="1940"/>
        <v>0.65184005385313459</v>
      </c>
      <c r="MA470" s="77">
        <f t="shared" si="2103"/>
        <v>0.75274489418959989</v>
      </c>
      <c r="MB470" s="286">
        <f t="shared" si="2104"/>
        <v>488.58216587757636</v>
      </c>
      <c r="MC470" s="73">
        <f t="shared" si="1864"/>
        <v>6.9542640345759119E-2</v>
      </c>
      <c r="MD470" s="74">
        <f t="shared" si="1865"/>
        <v>1.334146228367381E-3</v>
      </c>
      <c r="ME470" s="279">
        <f t="shared" si="1866"/>
        <v>1.0098041056302693</v>
      </c>
      <c r="MF470" s="76">
        <f t="shared" si="1941"/>
        <v>0</v>
      </c>
      <c r="MG470" s="77">
        <f t="shared" si="2105"/>
        <v>0</v>
      </c>
      <c r="MH470" s="77">
        <f t="shared" si="1942"/>
        <v>0</v>
      </c>
      <c r="MI470" s="77">
        <f t="shared" si="2106"/>
        <v>0</v>
      </c>
      <c r="MJ470" s="286">
        <f t="shared" si="2107"/>
        <v>0</v>
      </c>
      <c r="MK470" s="73"/>
      <c r="ML470" s="74"/>
      <c r="MM470" s="279"/>
      <c r="MN470" s="287">
        <f t="shared" si="2108"/>
        <v>1.0795152022932604</v>
      </c>
      <c r="MO470" s="288">
        <f t="shared" si="2108"/>
        <v>1.0795152022932604</v>
      </c>
      <c r="MP470" s="288">
        <f t="shared" si="2108"/>
        <v>1.0853521814591087</v>
      </c>
      <c r="MQ470" s="289">
        <f t="shared" si="2108"/>
        <v>1.0875740652752102</v>
      </c>
      <c r="MR470" s="290">
        <f t="shared" si="2109"/>
        <v>3.1441959781993503</v>
      </c>
      <c r="MS470" s="291">
        <f t="shared" si="1873"/>
        <v>3.1441959781993503</v>
      </c>
      <c r="MT470" s="291">
        <f t="shared" si="1943"/>
        <v>2.4890381577401737</v>
      </c>
      <c r="MU470" s="292">
        <f t="shared" si="1874"/>
        <v>2.7672234516862448</v>
      </c>
      <c r="MV470" s="359">
        <f t="shared" si="1944"/>
        <v>0.27818529394607122</v>
      </c>
      <c r="MW470" s="360">
        <f t="shared" si="1945"/>
        <v>0.33359480398945585</v>
      </c>
      <c r="MX470" s="360">
        <f t="shared" si="1946"/>
        <v>0.37697252651310525</v>
      </c>
      <c r="MY470" s="360">
        <f t="shared" si="1947"/>
        <v>9.0316932859311541E-3</v>
      </c>
      <c r="MZ470" s="360">
        <f t="shared" si="1948"/>
        <v>0</v>
      </c>
      <c r="NA470" s="360">
        <f t="shared" si="1949"/>
        <v>0</v>
      </c>
      <c r="NB470" s="360">
        <f t="shared" si="1950"/>
        <v>0.67094700323423029</v>
      </c>
      <c r="NC470" s="360">
        <f t="shared" si="1951"/>
        <v>2.0095101658798225E-2</v>
      </c>
      <c r="ND470" s="360">
        <f t="shared" si="1952"/>
        <v>5.0490205172859862E-4</v>
      </c>
      <c r="NE470" s="360">
        <f t="shared" si="1953"/>
        <v>6.8969403224446474E-2</v>
      </c>
      <c r="NF470" s="360">
        <f t="shared" si="1954"/>
        <v>0.15013811708689737</v>
      </c>
      <c r="NG470" s="360">
        <f t="shared" si="1955"/>
        <v>0.92669122611365562</v>
      </c>
      <c r="NH470" s="360">
        <f t="shared" si="1956"/>
        <v>0.11679920538389653</v>
      </c>
      <c r="NI470" s="360">
        <f t="shared" si="1957"/>
        <v>4.0392164138287889E-4</v>
      </c>
      <c r="NJ470" s="360">
        <f t="shared" si="1958"/>
        <v>0.19186278006975119</v>
      </c>
      <c r="NK470" s="361">
        <f t="shared" si="1959"/>
        <v>0</v>
      </c>
      <c r="NL470" s="145">
        <f t="shared" si="2110"/>
        <v>3.1441959781993503</v>
      </c>
      <c r="NM470" s="56">
        <f t="shared" si="1875"/>
        <v>3.1441959781993503</v>
      </c>
      <c r="NN470" s="56">
        <f t="shared" si="2111"/>
        <v>2.4890381577401737</v>
      </c>
      <c r="NO470" s="58">
        <f t="shared" si="1867"/>
        <v>2.7672234516862448</v>
      </c>
      <c r="NP470" s="55">
        <f t="shared" si="1960"/>
        <v>1.0795152022932604</v>
      </c>
      <c r="NQ470" s="56">
        <f t="shared" si="1868"/>
        <v>1.0795152022932604</v>
      </c>
      <c r="NR470" s="56">
        <f t="shared" si="1961"/>
        <v>1.0853521814591087</v>
      </c>
      <c r="NS470" s="61">
        <f t="shared" si="1869"/>
        <v>1.0875740652752102</v>
      </c>
      <c r="NT470" s="25"/>
      <c r="NU470" s="86">
        <f t="shared" si="2120"/>
        <v>0</v>
      </c>
      <c r="NV470" s="86">
        <f t="shared" si="2120"/>
        <v>0</v>
      </c>
      <c r="NW470" s="86">
        <f t="shared" si="2120"/>
        <v>0</v>
      </c>
      <c r="NX470" s="86">
        <f t="shared" si="2120"/>
        <v>0</v>
      </c>
      <c r="NY470" s="87">
        <f t="shared" si="2121"/>
        <v>0</v>
      </c>
      <c r="NZ470" s="87">
        <f t="shared" si="2121"/>
        <v>0</v>
      </c>
      <c r="OA470" s="87">
        <f t="shared" si="2121"/>
        <v>0</v>
      </c>
      <c r="OB470" s="87">
        <f t="shared" si="2121"/>
        <v>0</v>
      </c>
      <c r="OC470" s="26"/>
    </row>
    <row r="471" spans="1:393" thickBot="1" x14ac:dyDescent="0.35">
      <c r="A471" s="136" t="s">
        <v>1040</v>
      </c>
      <c r="B471" s="137" t="s">
        <v>1041</v>
      </c>
      <c r="C471" s="133" t="s">
        <v>100</v>
      </c>
      <c r="D471" s="64">
        <f>VLOOKUP(B471,[1]УсіТ_1!$A$10:$G$556,6,FALSE)</f>
        <v>4380.5</v>
      </c>
      <c r="E471" s="64">
        <f>VLOOKUP(B471,[1]УсіТ_1!$A$10:$G$556,7,FALSE)</f>
        <v>0</v>
      </c>
      <c r="F471" s="38"/>
      <c r="G471" s="38"/>
      <c r="H471" s="39"/>
      <c r="I471" s="256">
        <v>3.0289999999999999</v>
      </c>
      <c r="J471" s="62">
        <v>3.0289999999999999</v>
      </c>
      <c r="K471" s="257">
        <f t="shared" si="1962"/>
        <v>2.4624999999999999</v>
      </c>
      <c r="L471" s="293">
        <f t="shared" si="1963"/>
        <v>2.7475999999999998</v>
      </c>
      <c r="M471" s="63">
        <v>0.28510000000000002</v>
      </c>
      <c r="N471" s="63">
        <v>0.40960000000000002</v>
      </c>
      <c r="O471" s="63">
        <v>0.28139999999999998</v>
      </c>
      <c r="P471" s="63">
        <v>4.4000000000000003E-3</v>
      </c>
      <c r="Q471" s="63">
        <v>0</v>
      </c>
      <c r="R471" s="63">
        <v>0</v>
      </c>
      <c r="S471" s="63">
        <v>0.6119</v>
      </c>
      <c r="T471" s="63">
        <v>2.06E-2</v>
      </c>
      <c r="U471" s="63">
        <v>5.0000000000000001E-4</v>
      </c>
      <c r="V471" s="63">
        <v>5.7700000000000001E-2</v>
      </c>
      <c r="W471" s="63">
        <v>0.18129999999999999</v>
      </c>
      <c r="X471" s="63">
        <v>0.86219999999999997</v>
      </c>
      <c r="Y471" s="63">
        <v>0.1118</v>
      </c>
      <c r="Z471" s="63">
        <v>2.0000000000000001E-4</v>
      </c>
      <c r="AA471" s="63">
        <v>0.20230000000000001</v>
      </c>
      <c r="AB471" s="259">
        <v>0</v>
      </c>
      <c r="AC471" s="144">
        <v>369.28</v>
      </c>
      <c r="AD471" s="70">
        <v>81.241600000000005</v>
      </c>
      <c r="AE471" s="70">
        <v>268.86012423296501</v>
      </c>
      <c r="AF471" s="68">
        <f t="shared" si="1964"/>
        <v>18.884735126123463</v>
      </c>
      <c r="AG471" s="68">
        <f t="shared" si="1965"/>
        <v>85.729276933171676</v>
      </c>
      <c r="AH471" s="71">
        <v>12.6977191215417</v>
      </c>
      <c r="AI471" s="71">
        <v>78.951768925142403</v>
      </c>
      <c r="AJ471" s="68">
        <f t="shared" si="1966"/>
        <v>1.0820339931190766</v>
      </c>
      <c r="AK471" s="68">
        <f t="shared" si="1967"/>
        <v>46.230524101192835</v>
      </c>
      <c r="AL471" s="71">
        <v>40.551560613982502</v>
      </c>
      <c r="AM471" s="69">
        <f t="shared" si="1968"/>
        <v>1021.8993274723578</v>
      </c>
      <c r="AN471" s="260">
        <v>628.17999999999995</v>
      </c>
      <c r="AO471" s="71">
        <v>138.1996</v>
      </c>
      <c r="AP471" s="71">
        <v>457.35634976349598</v>
      </c>
      <c r="AQ471" s="68">
        <f t="shared" si="1969"/>
        <v>32.124710007387954</v>
      </c>
      <c r="AR471" s="68">
        <f t="shared" si="1970"/>
        <v>145.83356039828786</v>
      </c>
      <c r="AS471" s="71">
        <v>61.528972604033299</v>
      </c>
      <c r="AT471" s="261">
        <f t="shared" si="1880"/>
        <v>13.344248297073722</v>
      </c>
      <c r="AU471" s="71">
        <v>138.61055665404601</v>
      </c>
      <c r="AV471" s="68">
        <f t="shared" si="1971"/>
        <v>1.8996576789437005</v>
      </c>
      <c r="AW471" s="68">
        <f t="shared" si="1972"/>
        <v>81.163965891003258</v>
      </c>
      <c r="AX471" s="71">
        <v>71.193773951078796</v>
      </c>
      <c r="AY471" s="69">
        <f t="shared" si="1973"/>
        <v>1794.0831035671847</v>
      </c>
      <c r="AZ471" s="260">
        <v>124</v>
      </c>
      <c r="BA471" s="260">
        <v>632.04866666666805</v>
      </c>
      <c r="BB471" s="260">
        <v>65.913646666666807</v>
      </c>
      <c r="BC471" s="262">
        <f t="shared" si="1974"/>
        <v>52.730917333333451</v>
      </c>
      <c r="BD471" s="262">
        <f t="shared" si="1881"/>
        <v>13.182729333333356</v>
      </c>
      <c r="BE471" s="260">
        <v>24.740190666666699</v>
      </c>
      <c r="BF471" s="262">
        <f t="shared" si="1975"/>
        <v>19.792152533333361</v>
      </c>
      <c r="BG471" s="262">
        <f t="shared" si="1882"/>
        <v>4.9480381333333376</v>
      </c>
      <c r="BH471" s="260">
        <v>77.933166132648637</v>
      </c>
      <c r="BI471" s="263">
        <f t="shared" si="1976"/>
        <v>45.634077161636938</v>
      </c>
      <c r="BJ471" s="68">
        <f t="shared" si="1977"/>
        <v>1.0680740418479495</v>
      </c>
      <c r="BK471" s="260">
        <v>40.028390041194704</v>
      </c>
      <c r="BL471" s="69">
        <f t="shared" si="1978"/>
        <v>1008.7968722086138</v>
      </c>
      <c r="BM471" s="260">
        <v>6.52</v>
      </c>
      <c r="BN471" s="260">
        <v>1.4343999999999999</v>
      </c>
      <c r="BO471" s="260">
        <v>4.7469887619121804</v>
      </c>
      <c r="BP471" s="68">
        <f t="shared" si="1979"/>
        <v>0.33342849063671154</v>
      </c>
      <c r="BQ471" s="68">
        <f t="shared" si="1980"/>
        <v>1.5136343306008415</v>
      </c>
      <c r="BR471" s="260">
        <v>1.133408148025</v>
      </c>
      <c r="BS471" s="260">
        <v>1.49202617103224</v>
      </c>
      <c r="BT471" s="68">
        <f t="shared" si="1981"/>
        <v>2.0448218673996849E-2</v>
      </c>
      <c r="BU471" s="68">
        <f t="shared" si="1982"/>
        <v>0.87366189255261228</v>
      </c>
      <c r="BV471" s="260">
        <v>0.76634115404847203</v>
      </c>
      <c r="BW471" s="69">
        <f t="shared" si="1983"/>
        <v>19.311797082021467</v>
      </c>
      <c r="BX471" s="260">
        <v>0</v>
      </c>
      <c r="BY471" s="260">
        <v>0</v>
      </c>
      <c r="BZ471" s="263">
        <f t="shared" si="1984"/>
        <v>0</v>
      </c>
      <c r="CA471" s="263">
        <f t="shared" si="1985"/>
        <v>0</v>
      </c>
      <c r="CB471" s="260">
        <v>0</v>
      </c>
      <c r="CC471" s="264">
        <f t="shared" si="1986"/>
        <v>0</v>
      </c>
      <c r="CD471" s="260">
        <v>0</v>
      </c>
      <c r="CE471" s="260">
        <v>0</v>
      </c>
      <c r="CF471" s="263">
        <f t="shared" si="1987"/>
        <v>0</v>
      </c>
      <c r="CG471" s="263">
        <f t="shared" si="1988"/>
        <v>0</v>
      </c>
      <c r="CH471" s="260">
        <v>0</v>
      </c>
      <c r="CI471" s="69">
        <f t="shared" si="1989"/>
        <v>0</v>
      </c>
      <c r="CJ471" s="260">
        <v>1061.8773289514606</v>
      </c>
      <c r="CK471" s="260">
        <v>233.61303032477571</v>
      </c>
      <c r="CL471" s="260">
        <v>82.032868572990793</v>
      </c>
      <c r="CM471" s="260">
        <v>34.751659733018798</v>
      </c>
      <c r="CN471" s="260">
        <v>542.57468784226171</v>
      </c>
      <c r="CO471" s="265">
        <f t="shared" si="1990"/>
        <v>38.11044607404046</v>
      </c>
      <c r="CP471" s="266">
        <f t="shared" si="1991"/>
        <v>173.00645011475925</v>
      </c>
      <c r="CQ471" s="260">
        <v>207.07469493636705</v>
      </c>
      <c r="CR471" s="265">
        <f t="shared" si="1992"/>
        <v>2.8379586941029107</v>
      </c>
      <c r="CS471" s="265">
        <f t="shared" si="1993"/>
        <v>121.25341591876948</v>
      </c>
      <c r="CT471" s="260">
        <v>106.35863081542576</v>
      </c>
      <c r="CU471" s="267">
        <f t="shared" si="1883"/>
        <v>2680.2374897319382</v>
      </c>
      <c r="CV471" s="260">
        <v>64.902599999999978</v>
      </c>
      <c r="CW471" s="260">
        <v>6.9994795296547903</v>
      </c>
      <c r="CX471" s="68">
        <f t="shared" si="1994"/>
        <v>9.5927866953918903E-2</v>
      </c>
      <c r="CY471" s="68">
        <f t="shared" si="1995"/>
        <v>4.0985732365074812</v>
      </c>
      <c r="CZ471" s="260">
        <v>3.5951039764827399</v>
      </c>
      <c r="DA471" s="69">
        <f t="shared" si="1996"/>
        <v>90.596620207365007</v>
      </c>
      <c r="DB471" s="260">
        <v>1.6632000000000025</v>
      </c>
      <c r="DC471" s="260">
        <v>0.17936930652580699</v>
      </c>
      <c r="DD471" s="68">
        <f t="shared" si="1997"/>
        <v>2.4582563459361849E-3</v>
      </c>
      <c r="DE471" s="68">
        <f t="shared" si="1998"/>
        <v>0.10503041491341239</v>
      </c>
      <c r="DF471" s="260">
        <v>9.2128465326290293E-2</v>
      </c>
      <c r="DG471" s="69">
        <f t="shared" si="1999"/>
        <v>2.3216373262225196</v>
      </c>
      <c r="DH471" s="260">
        <v>92.176870197453439</v>
      </c>
      <c r="DI471" s="260">
        <v>20.278911443439757</v>
      </c>
      <c r="DJ471" s="260">
        <v>1.3926490443833326</v>
      </c>
      <c r="DK471" s="260">
        <v>67.104761503746104</v>
      </c>
      <c r="DL471" s="68">
        <f t="shared" si="2000"/>
        <v>4.7134384480231262</v>
      </c>
      <c r="DM471" s="68">
        <f t="shared" si="2001"/>
        <v>21.397158462607489</v>
      </c>
      <c r="DN471" s="260">
        <v>19.515345308725902</v>
      </c>
      <c r="DO471" s="68">
        <f t="shared" si="2002"/>
        <v>0.26745780745608849</v>
      </c>
      <c r="DP471" s="68">
        <f t="shared" si="2003"/>
        <v>11.427288506905686</v>
      </c>
      <c r="DQ471" s="260">
        <v>10.0235589267156</v>
      </c>
      <c r="DR471" s="264">
        <f t="shared" si="2004"/>
        <v>252.59051570935691</v>
      </c>
      <c r="DS471" s="260">
        <v>287.3</v>
      </c>
      <c r="DT471" s="260">
        <v>63.206000000000003</v>
      </c>
      <c r="DU471" s="260">
        <v>209.17329314376801</v>
      </c>
      <c r="DV471" s="68">
        <f t="shared" si="2005"/>
        <v>14.692332110418263</v>
      </c>
      <c r="DW471" s="68">
        <f t="shared" si="2006"/>
        <v>66.697414598408145</v>
      </c>
      <c r="DX471" s="260">
        <v>5.3809951768333297</v>
      </c>
      <c r="DY471" s="260">
        <v>3.9923668590000001</v>
      </c>
      <c r="DZ471" s="260">
        <v>0</v>
      </c>
      <c r="EA471" s="260">
        <v>61.369997676908604</v>
      </c>
      <c r="EB471" s="68">
        <f t="shared" si="2007"/>
        <v>0.84107581816203247</v>
      </c>
      <c r="EC471" s="68">
        <f t="shared" si="2008"/>
        <v>35.93544761970454</v>
      </c>
      <c r="ED471" s="267">
        <v>31.521132642825499</v>
      </c>
      <c r="EE471" s="69">
        <f t="shared" si="2009"/>
        <v>794.33254259920261</v>
      </c>
      <c r="EF471" s="260">
        <v>918.57680555555532</v>
      </c>
      <c r="EG471" s="260">
        <v>202.08689722222218</v>
      </c>
      <c r="EH471" s="260">
        <v>916.25496469958421</v>
      </c>
      <c r="EI471" s="260">
        <v>668.78432100083057</v>
      </c>
      <c r="EJ471" s="268">
        <f t="shared" si="2010"/>
        <v>46.975410707098341</v>
      </c>
      <c r="EK471" s="266">
        <f t="shared" si="2011"/>
        <v>213.24990616296682</v>
      </c>
      <c r="EL471" s="260">
        <v>291.79898310975079</v>
      </c>
      <c r="EM471" s="268">
        <f t="shared" si="2012"/>
        <v>3.9991050635191345</v>
      </c>
      <c r="EN471" s="268">
        <f t="shared" si="2013"/>
        <v>170.86406175584702</v>
      </c>
      <c r="EO471" s="269">
        <f t="shared" si="2014"/>
        <v>2997.501971587943</v>
      </c>
      <c r="EP471" s="69">
        <f t="shared" si="2015"/>
        <v>3776.8524842008082</v>
      </c>
      <c r="EQ471" s="260">
        <v>173.84</v>
      </c>
      <c r="ER471" s="260">
        <v>38.244799999999998</v>
      </c>
      <c r="ES471" s="260">
        <v>126.56695189736401</v>
      </c>
      <c r="ET471" s="68">
        <f t="shared" si="2016"/>
        <v>8.890062701270848</v>
      </c>
      <c r="EU471" s="68">
        <f t="shared" si="2017"/>
        <v>40.357391415897283</v>
      </c>
      <c r="EV471" s="260">
        <v>12.305735835175</v>
      </c>
      <c r="EW471" s="260">
        <v>37.849327317595602</v>
      </c>
      <c r="EX471" s="68">
        <f t="shared" si="2018"/>
        <v>0.51872503088764776</v>
      </c>
      <c r="EY471" s="68">
        <f t="shared" si="2019"/>
        <v>22.162825008127374</v>
      </c>
      <c r="EZ471" s="260">
        <v>19.4403407525067</v>
      </c>
      <c r="FA471" s="69">
        <f t="shared" si="2020"/>
        <v>489.89658696316957</v>
      </c>
      <c r="FB471" s="260">
        <v>0.83333333333333348</v>
      </c>
      <c r="FC471" s="260">
        <v>8.9871586162120806E-2</v>
      </c>
      <c r="FD471" s="68">
        <f t="shared" si="2021"/>
        <v>1.2316900883518657E-3</v>
      </c>
      <c r="FE471" s="68">
        <f t="shared" si="2022"/>
        <v>5.2624666763574489E-2</v>
      </c>
      <c r="FF471" s="260">
        <v>4.6160245974772703E-2</v>
      </c>
      <c r="FG471" s="69">
        <f t="shared" si="2023"/>
        <v>1.1632381985642724</v>
      </c>
      <c r="FH471" s="260">
        <v>634.707047333334</v>
      </c>
      <c r="FI471" s="260">
        <v>68.450554910547595</v>
      </c>
      <c r="FJ471" s="68">
        <f t="shared" si="2024"/>
        <v>0.93811485504905479</v>
      </c>
      <c r="FK471" s="68">
        <f t="shared" si="2025"/>
        <v>40.081496230090785</v>
      </c>
      <c r="FL471" s="260">
        <v>35.158000000000001</v>
      </c>
      <c r="FM471" s="69">
        <f t="shared" si="2026"/>
        <v>885.97872269265793</v>
      </c>
      <c r="FN471" s="260">
        <v>0</v>
      </c>
      <c r="FO471" s="260">
        <v>0</v>
      </c>
      <c r="FP471" s="68">
        <f t="shared" si="2027"/>
        <v>0</v>
      </c>
      <c r="FQ471" s="68">
        <f t="shared" si="2028"/>
        <v>0</v>
      </c>
      <c r="FR471" s="260">
        <v>0</v>
      </c>
      <c r="FS471" s="264">
        <f t="shared" si="2029"/>
        <v>0</v>
      </c>
      <c r="FT471" s="270">
        <f t="shared" si="1884"/>
        <v>12818.060937959463</v>
      </c>
      <c r="FU471" s="271">
        <f t="shared" si="1885"/>
        <v>4316.0562436949076</v>
      </c>
      <c r="FV471" s="272">
        <f t="shared" si="2030"/>
        <v>1067.5878728314742</v>
      </c>
      <c r="FW471" s="272">
        <f t="shared" si="1886"/>
        <v>120.61897789675933</v>
      </c>
      <c r="FX471" s="272">
        <f t="shared" si="1887"/>
        <v>632.04866666666805</v>
      </c>
      <c r="FY471" s="272">
        <f t="shared" si="1888"/>
        <v>0</v>
      </c>
      <c r="FZ471" s="272">
        <f t="shared" si="1889"/>
        <v>0</v>
      </c>
      <c r="GA471" s="272">
        <f t="shared" si="1890"/>
        <v>64.902599999999978</v>
      </c>
      <c r="GB471" s="272">
        <f t="shared" si="1891"/>
        <v>1.6632000000000025</v>
      </c>
      <c r="GC471" s="272">
        <f t="shared" si="1892"/>
        <v>634.707047333334</v>
      </c>
      <c r="GD471" s="272">
        <f t="shared" si="1893"/>
        <v>0</v>
      </c>
      <c r="GE471" s="272">
        <f t="shared" si="1894"/>
        <v>2345.1674781463439</v>
      </c>
      <c r="GF471" s="273">
        <f t="shared" si="1895"/>
        <v>912.2974467483732</v>
      </c>
      <c r="GG471" s="273">
        <f t="shared" si="1896"/>
        <v>164.72456366499915</v>
      </c>
      <c r="GH471" s="272">
        <f t="shared" si="2031"/>
        <v>990.31514156510752</v>
      </c>
      <c r="GI471" s="274">
        <f t="shared" si="2032"/>
        <v>707.45725073289827</v>
      </c>
      <c r="GJ471" s="275">
        <f t="shared" si="1897"/>
        <v>13.5722690151498</v>
      </c>
      <c r="GK471" s="271">
        <f t="shared" si="2033"/>
        <v>10173.067228134596</v>
      </c>
      <c r="GL471" s="276">
        <f t="shared" si="2034"/>
        <v>12818.064707449592</v>
      </c>
      <c r="GM471" s="272">
        <f t="shared" si="2035"/>
        <v>5935.8109411761789</v>
      </c>
      <c r="GN471" s="272">
        <f t="shared" si="2036"/>
        <v>298.91581057690826</v>
      </c>
      <c r="GO471" s="277">
        <f t="shared" si="2037"/>
        <v>0.58348291700659582</v>
      </c>
      <c r="GP471" s="278">
        <f t="shared" si="2038"/>
        <v>2.9383056640992979E-2</v>
      </c>
      <c r="GQ471" s="279">
        <f t="shared" si="2039"/>
        <v>1.085074974544106</v>
      </c>
      <c r="GR471" s="280">
        <f t="shared" si="2040"/>
        <v>10173.067228134596</v>
      </c>
      <c r="GS471" s="272">
        <f t="shared" si="2041"/>
        <v>5935.8109411761789</v>
      </c>
      <c r="GT471" s="272">
        <f t="shared" si="1898"/>
        <v>298.91581057690826</v>
      </c>
      <c r="GU471" s="73">
        <f t="shared" si="2042"/>
        <v>0.58348291700659582</v>
      </c>
      <c r="GV471" s="74">
        <f t="shared" si="2043"/>
        <v>2.9383056640992979E-2</v>
      </c>
      <c r="GW471" s="279">
        <f t="shared" si="2044"/>
        <v>1.085074974544106</v>
      </c>
      <c r="GX471" s="280">
        <f t="shared" si="2045"/>
        <v>8561.4035775941411</v>
      </c>
      <c r="GY471" s="272">
        <f t="shared" si="1899"/>
        <v>5268.6248097770576</v>
      </c>
      <c r="GZ471" s="272">
        <f t="shared" si="1900"/>
        <v>205.35789754915095</v>
      </c>
      <c r="HA471" s="73">
        <f t="shared" si="2046"/>
        <v>0.61539264701473229</v>
      </c>
      <c r="HB471" s="74">
        <f t="shared" si="2047"/>
        <v>2.398647554550384E-2</v>
      </c>
      <c r="HC471" s="279">
        <f t="shared" si="2048"/>
        <v>1.0886434456289471</v>
      </c>
      <c r="HD471" s="280">
        <f t="shared" si="2049"/>
        <v>9372.4347898737906</v>
      </c>
      <c r="HE471" s="272">
        <f t="shared" si="1901"/>
        <v>5880.1373670389821</v>
      </c>
      <c r="HF471" s="272">
        <f t="shared" si="1902"/>
        <v>225.32466666839349</v>
      </c>
      <c r="HG471" s="73">
        <f t="shared" si="2050"/>
        <v>0.62738631944305734</v>
      </c>
      <c r="HH471" s="74">
        <f t="shared" si="2051"/>
        <v>2.4041209325013368E-2</v>
      </c>
      <c r="HI471" s="281">
        <f t="shared" si="2052"/>
        <v>1.0903071651498486</v>
      </c>
      <c r="HJ471" s="72">
        <f t="shared" si="1903"/>
        <v>3.2866920978940968</v>
      </c>
      <c r="HK471" s="73">
        <f t="shared" si="2053"/>
        <v>3.2866920978940968</v>
      </c>
      <c r="HL471" s="73">
        <f t="shared" si="1904"/>
        <v>2.6807844848612823</v>
      </c>
      <c r="HM471" s="74">
        <f t="shared" si="2054"/>
        <v>2.995727966965724</v>
      </c>
      <c r="HN471" s="75"/>
      <c r="HO471" s="75"/>
      <c r="HP471" s="76">
        <f t="shared" si="2055"/>
        <v>611.51255726192471</v>
      </c>
      <c r="HQ471" s="77">
        <f t="shared" si="2056"/>
        <v>695.90740528964295</v>
      </c>
      <c r="HR471" s="77">
        <f t="shared" si="2057"/>
        <v>19.966769119242539</v>
      </c>
      <c r="HS471" s="77">
        <f t="shared" si="2058"/>
        <v>23.057624978901284</v>
      </c>
      <c r="HT471" s="282">
        <f t="shared" si="2059"/>
        <v>811.03121227964903</v>
      </c>
      <c r="HU471" s="73">
        <f t="shared" si="2112"/>
        <v>0.75399386361849541</v>
      </c>
      <c r="HV471" s="74">
        <f t="shared" si="2113"/>
        <v>2.4618989771207304E-2</v>
      </c>
      <c r="HW471" s="279">
        <f t="shared" si="1876"/>
        <v>1.1078697127345714</v>
      </c>
      <c r="HX471" s="76">
        <f t="shared" si="2060"/>
        <v>1043.316582072935</v>
      </c>
      <c r="HY471" s="77">
        <f t="shared" si="2061"/>
        <v>1187.3047035648208</v>
      </c>
      <c r="HZ471" s="77">
        <f t="shared" si="1905"/>
        <v>47.368615983405377</v>
      </c>
      <c r="IA471" s="77">
        <f t="shared" si="2062"/>
        <v>54.701277737636531</v>
      </c>
      <c r="IB471" s="282">
        <f t="shared" si="2063"/>
        <v>1423.8754790215751</v>
      </c>
      <c r="IC471" s="73">
        <f t="shared" si="2114"/>
        <v>0.73273021232857849</v>
      </c>
      <c r="ID471" s="74">
        <f t="shared" si="2115"/>
        <v>3.3267386566664538E-2</v>
      </c>
      <c r="IE471" s="279">
        <f t="shared" si="1854"/>
        <v>1.1062738880439866</v>
      </c>
      <c r="IF471" s="76">
        <f t="shared" si="1906"/>
        <v>55.673574137197065</v>
      </c>
      <c r="IG471" s="77">
        <f t="shared" si="2064"/>
        <v>63.357084103871628</v>
      </c>
      <c r="IH471" s="77">
        <f t="shared" si="1907"/>
        <v>73.591143908514766</v>
      </c>
      <c r="II471" s="77">
        <f t="shared" si="2065"/>
        <v>84.98305298555286</v>
      </c>
      <c r="IJ471" s="282">
        <f t="shared" si="2066"/>
        <v>800.63243826080452</v>
      </c>
      <c r="IK471" s="73">
        <f t="shared" si="1908"/>
        <v>6.953699535099464E-2</v>
      </c>
      <c r="IL471" s="74">
        <f t="shared" si="1909"/>
        <v>9.1916265681634288E-2</v>
      </c>
      <c r="IM471" s="279">
        <f t="shared" si="2067"/>
        <v>1.0238254386559078</v>
      </c>
      <c r="IN471" s="76">
        <f t="shared" si="1910"/>
        <v>10.866901392247213</v>
      </c>
      <c r="IO471" s="77">
        <f t="shared" si="2068"/>
        <v>12.36664245339125</v>
      </c>
      <c r="IP471" s="77">
        <f t="shared" si="1911"/>
        <v>0.35387670931070836</v>
      </c>
      <c r="IQ471" s="77">
        <f t="shared" si="2069"/>
        <v>0.40865682391200603</v>
      </c>
      <c r="IR471" s="282">
        <f t="shared" si="2070"/>
        <v>15.326823080969419</v>
      </c>
      <c r="IS471" s="73">
        <f t="shared" si="1877"/>
        <v>0.70901199386454217</v>
      </c>
      <c r="IT471" s="74">
        <f t="shared" si="1878"/>
        <v>2.3088718871564461E-2</v>
      </c>
      <c r="IU471" s="279">
        <f t="shared" si="1879"/>
        <v>1.1014248789545638</v>
      </c>
      <c r="IV471" s="76">
        <f t="shared" si="1912"/>
        <v>0</v>
      </c>
      <c r="IW471" s="77">
        <f t="shared" si="2071"/>
        <v>0</v>
      </c>
      <c r="IX471" s="77">
        <f t="shared" si="2072"/>
        <v>0</v>
      </c>
      <c r="IY471" s="77">
        <f t="shared" si="2073"/>
        <v>0</v>
      </c>
      <c r="IZ471" s="282">
        <f t="shared" si="2074"/>
        <v>0</v>
      </c>
      <c r="JA471" s="283"/>
      <c r="JB471" s="284"/>
      <c r="JC471" s="285"/>
      <c r="JD471" s="76">
        <f t="shared" si="1913"/>
        <v>0</v>
      </c>
      <c r="JE471" s="77">
        <f t="shared" si="2075"/>
        <v>0</v>
      </c>
      <c r="JF471" s="77">
        <f t="shared" si="1914"/>
        <v>0</v>
      </c>
      <c r="JG471" s="77">
        <f t="shared" si="2076"/>
        <v>0</v>
      </c>
      <c r="JH471" s="282">
        <f t="shared" si="2077"/>
        <v>0</v>
      </c>
      <c r="JI471" s="283"/>
      <c r="JJ471" s="284"/>
      <c r="JK471" s="285"/>
      <c r="JL471" s="76">
        <f t="shared" si="1915"/>
        <v>1654.4873958371413</v>
      </c>
      <c r="JM471" s="77">
        <f t="shared" si="2078"/>
        <v>1882.8232013366251</v>
      </c>
      <c r="JN471" s="77">
        <f t="shared" si="1916"/>
        <v>75.700064501162174</v>
      </c>
      <c r="JO471" s="77">
        <f t="shared" si="2079"/>
        <v>87.418434485942086</v>
      </c>
      <c r="JP471" s="282">
        <f t="shared" si="2080"/>
        <v>2127.1726108983639</v>
      </c>
      <c r="JQ471" s="73">
        <f t="shared" si="1917"/>
        <v>0.77778709041313077</v>
      </c>
      <c r="JR471" s="74">
        <f t="shared" si="1918"/>
        <v>3.5587175254758449E-2</v>
      </c>
      <c r="JS471" s="279">
        <f t="shared" si="2116"/>
        <v>1.1128512910773529</v>
      </c>
      <c r="JT471" s="76">
        <f t="shared" si="1919"/>
        <v>5.0002593485391271</v>
      </c>
      <c r="JU471" s="77">
        <f t="shared" si="2081"/>
        <v>5.6903451412310115</v>
      </c>
      <c r="JV471" s="77">
        <f t="shared" si="1920"/>
        <v>9.5927866953918903E-2</v>
      </c>
      <c r="JW471" s="77">
        <f t="shared" si="2082"/>
        <v>0.11077750075838555</v>
      </c>
      <c r="JX471" s="282">
        <f t="shared" si="2083"/>
        <v>71.90207952965477</v>
      </c>
      <c r="JY471" s="73">
        <f t="shared" si="1855"/>
        <v>6.9542624931687225E-2</v>
      </c>
      <c r="JZ471" s="74">
        <f t="shared" si="1856"/>
        <v>1.3341459326549118E-3</v>
      </c>
      <c r="KA471" s="279">
        <f t="shared" si="1857"/>
        <v>1.0098041034571972</v>
      </c>
      <c r="KB471" s="76">
        <f t="shared" si="1921"/>
        <v>0.12813710619436311</v>
      </c>
      <c r="KC471" s="77">
        <f t="shared" si="2084"/>
        <v>0.14582130822024716</v>
      </c>
      <c r="KD471" s="77">
        <f t="shared" si="1922"/>
        <v>2.4582563459361849E-3</v>
      </c>
      <c r="KE471" s="77">
        <f t="shared" si="2085"/>
        <v>2.8387944282871063E-3</v>
      </c>
      <c r="KF471" s="282">
        <f t="shared" si="2086"/>
        <v>1.8425693065258091</v>
      </c>
      <c r="KG471" s="73">
        <f t="shared" si="1858"/>
        <v>6.9542624931687086E-2</v>
      </c>
      <c r="KH471" s="74">
        <f t="shared" si="1859"/>
        <v>1.3341459326549092E-3</v>
      </c>
      <c r="KI471" s="279">
        <f t="shared" si="1860"/>
        <v>1.0098041034571972</v>
      </c>
      <c r="KJ471" s="76">
        <f t="shared" si="1923"/>
        <v>152.50160694369927</v>
      </c>
      <c r="KK471" s="77">
        <f t="shared" si="2087"/>
        <v>173.54835371799919</v>
      </c>
      <c r="KL471" s="77">
        <f t="shared" si="1924"/>
        <v>4.9808962554792142</v>
      </c>
      <c r="KM471" s="77">
        <f t="shared" si="2088"/>
        <v>5.7519389958273965</v>
      </c>
      <c r="KN471" s="282">
        <f t="shared" si="2089"/>
        <v>200.46866326139437</v>
      </c>
      <c r="KO471" s="73">
        <f t="shared" si="1925"/>
        <v>0.76072541444968844</v>
      </c>
      <c r="KP471" s="74">
        <f t="shared" si="1926"/>
        <v>2.484625863437091E-2</v>
      </c>
      <c r="KQ471" s="279">
        <f t="shared" si="1927"/>
        <v>1.1088339152848021</v>
      </c>
      <c r="KR471" s="76">
        <f t="shared" si="1928"/>
        <v>475.71809190609747</v>
      </c>
      <c r="KS471" s="77">
        <f t="shared" si="2090"/>
        <v>541.37194577005801</v>
      </c>
      <c r="KT471" s="77">
        <f t="shared" si="1929"/>
        <v>15.533407928580296</v>
      </c>
      <c r="KU471" s="77">
        <f t="shared" si="2091"/>
        <v>17.937979475924525</v>
      </c>
      <c r="KV471" s="282">
        <f t="shared" si="2092"/>
        <v>630.42265285651001</v>
      </c>
      <c r="KW471" s="73">
        <f t="shared" si="1861"/>
        <v>0.75460183695901439</v>
      </c>
      <c r="KX471" s="74">
        <f t="shared" si="1862"/>
        <v>2.4639672857878478E-2</v>
      </c>
      <c r="KY471" s="279">
        <f t="shared" si="1863"/>
        <v>1.1079568208771131</v>
      </c>
      <c r="KZ471" s="76">
        <f t="shared" si="1930"/>
        <v>1589.2827436387304</v>
      </c>
      <c r="LA471" s="77">
        <f t="shared" si="2093"/>
        <v>1808.6196550883114</v>
      </c>
      <c r="LB471" s="77">
        <f t="shared" si="1931"/>
        <v>50.974515770617472</v>
      </c>
      <c r="LC471" s="77">
        <f t="shared" si="2094"/>
        <v>58.86537081190906</v>
      </c>
      <c r="LD471" s="286">
        <f t="shared" si="2095"/>
        <v>2997.501971587943</v>
      </c>
      <c r="LE471" s="73">
        <f t="shared" si="1932"/>
        <v>0.53020240143388431</v>
      </c>
      <c r="LF471" s="74">
        <f t="shared" si="1933"/>
        <v>1.7005665468708079E-2</v>
      </c>
      <c r="LG471" s="279">
        <f t="shared" si="1934"/>
        <v>1.0758057104364465</v>
      </c>
      <c r="LH471" s="76">
        <f t="shared" si="1935"/>
        <v>288.35946403731009</v>
      </c>
      <c r="LI471" s="77">
        <f t="shared" si="2096"/>
        <v>328.15595366909923</v>
      </c>
      <c r="LJ471" s="77">
        <f t="shared" si="1936"/>
        <v>9.4087877321584958</v>
      </c>
      <c r="LK471" s="77">
        <f t="shared" si="2097"/>
        <v>10.865268073096631</v>
      </c>
      <c r="LL471" s="282">
        <f t="shared" si="2098"/>
        <v>388.80681505013456</v>
      </c>
      <c r="LM471" s="73">
        <f t="shared" si="2117"/>
        <v>0.74165228816816819</v>
      </c>
      <c r="LN471" s="74">
        <f t="shared" si="2118"/>
        <v>2.4199132751686163E-2</v>
      </c>
      <c r="LO471" s="279">
        <f t="shared" si="2119"/>
        <v>1.1061014580400499</v>
      </c>
      <c r="LP471" s="76">
        <f t="shared" si="1937"/>
        <v>6.4202093451560874E-2</v>
      </c>
      <c r="LQ471" s="77">
        <f t="shared" si="2099"/>
        <v>7.3062624368810794E-2</v>
      </c>
      <c r="LR471" s="77">
        <f t="shared" si="1938"/>
        <v>1.2316900883518657E-3</v>
      </c>
      <c r="LS471" s="77">
        <f t="shared" si="2100"/>
        <v>1.4223557140287345E-3</v>
      </c>
      <c r="LT471" s="282">
        <f t="shared" si="2101"/>
        <v>0.92320491949545436</v>
      </c>
      <c r="LU471" s="73">
        <f t="shared" si="1870"/>
        <v>6.9542624931687211E-2</v>
      </c>
      <c r="LV471" s="74">
        <f t="shared" si="1871"/>
        <v>1.3341459326549118E-3</v>
      </c>
      <c r="LW471" s="279">
        <f t="shared" si="1872"/>
        <v>1.0098041034571972</v>
      </c>
      <c r="LX471" s="76">
        <f t="shared" si="1939"/>
        <v>48.899425400710754</v>
      </c>
      <c r="LY471" s="77">
        <f t="shared" si="2102"/>
        <v>55.648035100262845</v>
      </c>
      <c r="LZ471" s="77">
        <f t="shared" si="1940"/>
        <v>0.93811485504905479</v>
      </c>
      <c r="MA471" s="77">
        <f t="shared" si="2103"/>
        <v>1.0833350346106485</v>
      </c>
      <c r="MB471" s="286">
        <f t="shared" si="2104"/>
        <v>703.15771642274444</v>
      </c>
      <c r="MC471" s="73">
        <f t="shared" si="1864"/>
        <v>6.9542613639344608E-2</v>
      </c>
      <c r="MD471" s="74">
        <f t="shared" si="1865"/>
        <v>1.334145716016081E-3</v>
      </c>
      <c r="ME471" s="279">
        <f t="shared" si="1866"/>
        <v>1.0098041018652053</v>
      </c>
      <c r="MF471" s="76">
        <f t="shared" si="1941"/>
        <v>0</v>
      </c>
      <c r="MG471" s="77">
        <f t="shared" si="2105"/>
        <v>0</v>
      </c>
      <c r="MH471" s="77">
        <f t="shared" si="1942"/>
        <v>0</v>
      </c>
      <c r="MI471" s="77">
        <f t="shared" si="2106"/>
        <v>0</v>
      </c>
      <c r="MJ471" s="286">
        <f t="shared" si="2107"/>
        <v>0</v>
      </c>
      <c r="MK471" s="73"/>
      <c r="ML471" s="74"/>
      <c r="MM471" s="279"/>
      <c r="MN471" s="287">
        <f t="shared" si="2108"/>
        <v>1.0844351947355408</v>
      </c>
      <c r="MO471" s="288">
        <f t="shared" si="2108"/>
        <v>1.0844351947355408</v>
      </c>
      <c r="MP471" s="288">
        <f t="shared" si="2108"/>
        <v>1.0886481507880423</v>
      </c>
      <c r="MQ471" s="289">
        <f t="shared" si="2108"/>
        <v>1.0906426431853913</v>
      </c>
      <c r="MR471" s="290">
        <f t="shared" si="2109"/>
        <v>3.2847542048539529</v>
      </c>
      <c r="MS471" s="291">
        <f t="shared" si="1873"/>
        <v>3.2847542048539529</v>
      </c>
      <c r="MT471" s="291">
        <f t="shared" si="1943"/>
        <v>2.6807960713155543</v>
      </c>
      <c r="MU471" s="292">
        <f t="shared" si="1874"/>
        <v>2.9966497264161807</v>
      </c>
      <c r="MV471" s="359">
        <f t="shared" si="1944"/>
        <v>0.3158536551006263</v>
      </c>
      <c r="MW471" s="360">
        <f t="shared" si="1945"/>
        <v>0.45312978454281694</v>
      </c>
      <c r="MX471" s="360">
        <f t="shared" si="1946"/>
        <v>0.28810447843777243</v>
      </c>
      <c r="MY471" s="360">
        <f t="shared" si="1947"/>
        <v>4.8462694674000807E-3</v>
      </c>
      <c r="MZ471" s="360">
        <f t="shared" si="1948"/>
        <v>0</v>
      </c>
      <c r="NA471" s="360">
        <f t="shared" si="1949"/>
        <v>0</v>
      </c>
      <c r="NB471" s="360">
        <f t="shared" si="1950"/>
        <v>0.68095370501023222</v>
      </c>
      <c r="NC471" s="360">
        <f t="shared" si="1951"/>
        <v>2.0801964531218263E-2</v>
      </c>
      <c r="ND471" s="360">
        <f t="shared" si="1952"/>
        <v>5.0490205172859862E-4</v>
      </c>
      <c r="NE471" s="360">
        <f t="shared" si="1953"/>
        <v>6.3979716911933091E-2</v>
      </c>
      <c r="NF471" s="360">
        <f t="shared" si="1954"/>
        <v>0.20087257162502059</v>
      </c>
      <c r="NG471" s="360">
        <f t="shared" si="1955"/>
        <v>0.92755968353830409</v>
      </c>
      <c r="NH471" s="360">
        <f t="shared" si="1956"/>
        <v>0.12366214300887757</v>
      </c>
      <c r="NI471" s="360">
        <f t="shared" si="1957"/>
        <v>2.0196082069143945E-4</v>
      </c>
      <c r="NJ471" s="360">
        <f t="shared" si="1958"/>
        <v>0.20428336980733103</v>
      </c>
      <c r="NK471" s="361">
        <f t="shared" si="1959"/>
        <v>0</v>
      </c>
      <c r="NL471" s="145">
        <f t="shared" si="2110"/>
        <v>3.2847542048539529</v>
      </c>
      <c r="NM471" s="56">
        <f t="shared" si="1875"/>
        <v>3.2847542048539529</v>
      </c>
      <c r="NN471" s="56">
        <f t="shared" si="2111"/>
        <v>2.6807960713155543</v>
      </c>
      <c r="NO471" s="58">
        <f t="shared" si="1867"/>
        <v>2.9966497264161807</v>
      </c>
      <c r="NP471" s="55">
        <f t="shared" si="1960"/>
        <v>1.0844351947355408</v>
      </c>
      <c r="NQ471" s="56">
        <f t="shared" si="1868"/>
        <v>1.0844351947355408</v>
      </c>
      <c r="NR471" s="56">
        <f t="shared" si="1961"/>
        <v>1.0886481507880423</v>
      </c>
      <c r="NS471" s="61">
        <f t="shared" si="1869"/>
        <v>1.0906426431853913</v>
      </c>
      <c r="NT471" s="41"/>
      <c r="NU471" s="86">
        <f t="shared" si="2120"/>
        <v>0</v>
      </c>
      <c r="NV471" s="86">
        <f t="shared" si="2120"/>
        <v>0</v>
      </c>
      <c r="NW471" s="86">
        <f t="shared" si="2120"/>
        <v>0</v>
      </c>
      <c r="NX471" s="86">
        <f t="shared" si="2120"/>
        <v>0</v>
      </c>
      <c r="NY471" s="87">
        <f t="shared" si="2121"/>
        <v>0</v>
      </c>
      <c r="NZ471" s="87">
        <f t="shared" si="2121"/>
        <v>0</v>
      </c>
      <c r="OA471" s="87">
        <f t="shared" si="2121"/>
        <v>0</v>
      </c>
      <c r="OB471" s="87">
        <f t="shared" si="2121"/>
        <v>0</v>
      </c>
      <c r="OC471" s="26"/>
    </row>
    <row r="472" spans="1:393" thickBot="1" x14ac:dyDescent="0.35">
      <c r="A472" s="136" t="s">
        <v>1042</v>
      </c>
      <c r="B472" s="137" t="s">
        <v>1043</v>
      </c>
      <c r="C472" s="133" t="s">
        <v>100</v>
      </c>
      <c r="D472" s="64">
        <f>VLOOKUP(B472,[1]УсіТ_1!$A$10:$G$556,6,FALSE)</f>
        <v>3531.2</v>
      </c>
      <c r="E472" s="64">
        <f>VLOOKUP(B472,[1]УсіТ_1!$A$10:$G$556,7,FALSE)</f>
        <v>0</v>
      </c>
      <c r="F472" s="38"/>
      <c r="G472" s="38"/>
      <c r="H472" s="39"/>
      <c r="I472" s="256">
        <v>3.1364000000000001</v>
      </c>
      <c r="J472" s="62">
        <v>3.1364000000000001</v>
      </c>
      <c r="K472" s="257">
        <f t="shared" si="1962"/>
        <v>2.5897000000000001</v>
      </c>
      <c r="L472" s="293">
        <f t="shared" si="1963"/>
        <v>2.7885</v>
      </c>
      <c r="M472" s="63">
        <v>0.1988</v>
      </c>
      <c r="N472" s="63">
        <v>0.37680000000000002</v>
      </c>
      <c r="O472" s="63">
        <v>0.34789999999999999</v>
      </c>
      <c r="P472" s="63">
        <v>8.6E-3</v>
      </c>
      <c r="Q472" s="63">
        <v>0</v>
      </c>
      <c r="R472" s="63">
        <v>0</v>
      </c>
      <c r="S472" s="63">
        <v>0.6552</v>
      </c>
      <c r="T472" s="63">
        <v>4.82E-2</v>
      </c>
      <c r="U472" s="63">
        <v>1.1999999999999999E-3</v>
      </c>
      <c r="V472" s="63">
        <v>6.7400000000000002E-2</v>
      </c>
      <c r="W472" s="63">
        <v>0.12590000000000001</v>
      </c>
      <c r="X472" s="63">
        <v>0.97660000000000002</v>
      </c>
      <c r="Y472" s="63">
        <v>8.2199999999999995E-2</v>
      </c>
      <c r="Z472" s="63">
        <v>4.0000000000000002E-4</v>
      </c>
      <c r="AA472" s="63">
        <v>0.2472</v>
      </c>
      <c r="AB472" s="259">
        <v>0</v>
      </c>
      <c r="AC472" s="144">
        <v>253.83</v>
      </c>
      <c r="AD472" s="70">
        <v>55.842599999999997</v>
      </c>
      <c r="AE472" s="70">
        <v>184.80493212211201</v>
      </c>
      <c r="AF472" s="68">
        <f t="shared" si="1964"/>
        <v>12.980698432257146</v>
      </c>
      <c r="AG472" s="68">
        <f t="shared" si="1965"/>
        <v>58.927270266320875</v>
      </c>
      <c r="AH472" s="71">
        <v>8.5499257131250008</v>
      </c>
      <c r="AI472" s="71">
        <v>54.249450622502501</v>
      </c>
      <c r="AJ472" s="68">
        <f t="shared" si="1966"/>
        <v>0.74348872078139683</v>
      </c>
      <c r="AK472" s="68">
        <f t="shared" si="1967"/>
        <v>31.765982809808829</v>
      </c>
      <c r="AL472" s="71">
        <v>27.863845422887</v>
      </c>
      <c r="AM472" s="69">
        <f t="shared" si="1968"/>
        <v>702.16890465675181</v>
      </c>
      <c r="AN472" s="260">
        <v>466.73</v>
      </c>
      <c r="AO472" s="71">
        <v>102.6806</v>
      </c>
      <c r="AP472" s="71">
        <v>339.81013264528701</v>
      </c>
      <c r="AQ472" s="68">
        <f t="shared" si="1969"/>
        <v>23.868263717004957</v>
      </c>
      <c r="AR472" s="68">
        <f t="shared" si="1970"/>
        <v>108.3525385155415</v>
      </c>
      <c r="AS472" s="71">
        <v>44.010521417850001</v>
      </c>
      <c r="AT472" s="261">
        <f t="shared" si="1880"/>
        <v>9.5448908153063172</v>
      </c>
      <c r="AU472" s="71">
        <v>102.80208573835399</v>
      </c>
      <c r="AV472" s="68">
        <f t="shared" si="1971"/>
        <v>1.4089025850441415</v>
      </c>
      <c r="AW472" s="68">
        <f t="shared" si="1972"/>
        <v>60.196172512436135</v>
      </c>
      <c r="AX472" s="71">
        <v>52.801666990074601</v>
      </c>
      <c r="AY472" s="69">
        <f t="shared" si="1973"/>
        <v>1330.6020081498789</v>
      </c>
      <c r="AZ472" s="260">
        <v>151</v>
      </c>
      <c r="BA472" s="260">
        <v>769.672166666669</v>
      </c>
      <c r="BB472" s="260">
        <v>80.265811666666906</v>
      </c>
      <c r="BC472" s="262">
        <f t="shared" si="1974"/>
        <v>64.21264933333353</v>
      </c>
      <c r="BD472" s="262">
        <f t="shared" si="1881"/>
        <v>16.053162333333375</v>
      </c>
      <c r="BE472" s="260">
        <v>30.127167666666701</v>
      </c>
      <c r="BF472" s="262">
        <f t="shared" si="1975"/>
        <v>24.101734133333363</v>
      </c>
      <c r="BG472" s="262">
        <f t="shared" si="1882"/>
        <v>6.025433533333338</v>
      </c>
      <c r="BH472" s="260">
        <v>94.902484564757714</v>
      </c>
      <c r="BI472" s="263">
        <f t="shared" si="1976"/>
        <v>55.57052944683214</v>
      </c>
      <c r="BJ472" s="68">
        <f t="shared" si="1977"/>
        <v>1.3006385509600045</v>
      </c>
      <c r="BK472" s="260">
        <v>48.744249163067792</v>
      </c>
      <c r="BL472" s="69">
        <f t="shared" si="1978"/>
        <v>1228.4542556733936</v>
      </c>
      <c r="BM472" s="260">
        <v>10.29</v>
      </c>
      <c r="BN472" s="260">
        <v>2.2637999999999998</v>
      </c>
      <c r="BO472" s="260">
        <v>7.4917966809933096</v>
      </c>
      <c r="BP472" s="68">
        <f t="shared" si="1979"/>
        <v>0.52622379887296999</v>
      </c>
      <c r="BQ472" s="68">
        <f t="shared" si="1980"/>
        <v>2.3888492732948885</v>
      </c>
      <c r="BR472" s="260">
        <v>1.7882215181750001</v>
      </c>
      <c r="BS472" s="260">
        <v>2.3546878482415599</v>
      </c>
      <c r="BT472" s="68">
        <f t="shared" si="1981"/>
        <v>3.227099696015058E-2</v>
      </c>
      <c r="BU472" s="68">
        <f t="shared" si="1982"/>
        <v>1.3787968882892383</v>
      </c>
      <c r="BV472" s="260">
        <v>1.20942530237049</v>
      </c>
      <c r="BW472" s="69">
        <f t="shared" si="1983"/>
        <v>30.477517619736432</v>
      </c>
      <c r="BX472" s="260">
        <v>0</v>
      </c>
      <c r="BY472" s="260">
        <v>0</v>
      </c>
      <c r="BZ472" s="263">
        <f t="shared" si="1984"/>
        <v>0</v>
      </c>
      <c r="CA472" s="263">
        <f t="shared" si="1985"/>
        <v>0</v>
      </c>
      <c r="CB472" s="260">
        <v>0</v>
      </c>
      <c r="CC472" s="264">
        <f t="shared" si="1986"/>
        <v>0</v>
      </c>
      <c r="CD472" s="260">
        <v>0</v>
      </c>
      <c r="CE472" s="260">
        <v>0</v>
      </c>
      <c r="CF472" s="263">
        <f t="shared" si="1987"/>
        <v>0</v>
      </c>
      <c r="CG472" s="263">
        <f t="shared" si="1988"/>
        <v>0</v>
      </c>
      <c r="CH472" s="260">
        <v>0</v>
      </c>
      <c r="CI472" s="69">
        <f t="shared" si="1989"/>
        <v>0</v>
      </c>
      <c r="CJ472" s="260">
        <v>932.04211583344431</v>
      </c>
      <c r="CK472" s="260">
        <v>205.04928317231557</v>
      </c>
      <c r="CL472" s="260">
        <v>68.791144153837848</v>
      </c>
      <c r="CM472" s="260">
        <v>34.235872349413007</v>
      </c>
      <c r="CN472" s="260">
        <v>451.4678381108402</v>
      </c>
      <c r="CO472" s="265">
        <f t="shared" si="1990"/>
        <v>31.711100948905415</v>
      </c>
      <c r="CP472" s="266">
        <f t="shared" si="1991"/>
        <v>143.95593779569873</v>
      </c>
      <c r="CQ472" s="260">
        <v>178.73844971294693</v>
      </c>
      <c r="CR472" s="265">
        <f t="shared" si="1992"/>
        <v>2.4496104533159375</v>
      </c>
      <c r="CS472" s="265">
        <f t="shared" si="1993"/>
        <v>104.66101418321493</v>
      </c>
      <c r="CT472" s="260">
        <v>91.804441828986526</v>
      </c>
      <c r="CU472" s="267">
        <f t="shared" si="1883"/>
        <v>2313.4719273748456</v>
      </c>
      <c r="CV472" s="260">
        <v>121.90700000000027</v>
      </c>
      <c r="CW472" s="260">
        <v>13.147170545118801</v>
      </c>
      <c r="CX472" s="68">
        <f t="shared" si="1994"/>
        <v>0.18018197232085317</v>
      </c>
      <c r="CY472" s="68">
        <f t="shared" si="1995"/>
        <v>7.6983783013764944</v>
      </c>
      <c r="CZ472" s="260">
        <v>6.7527085272559404</v>
      </c>
      <c r="DA472" s="69">
        <f t="shared" si="1996"/>
        <v>170.16825488685001</v>
      </c>
      <c r="DB472" s="260">
        <v>3.1240000000000032</v>
      </c>
      <c r="DC472" s="260">
        <v>0.33691060220455898</v>
      </c>
      <c r="DD472" s="68">
        <f t="shared" si="1997"/>
        <v>4.6173598032134807E-3</v>
      </c>
      <c r="DE472" s="68">
        <f t="shared" si="1998"/>
        <v>0.19727935076328834</v>
      </c>
      <c r="DF472" s="260">
        <v>0.173045530110228</v>
      </c>
      <c r="DG472" s="69">
        <f t="shared" si="1999"/>
        <v>4.3607473587777479</v>
      </c>
      <c r="DH472" s="260">
        <v>86.830891826247694</v>
      </c>
      <c r="DI472" s="260">
        <v>19.102796201774492</v>
      </c>
      <c r="DJ472" s="260">
        <v>1.3163468685166659</v>
      </c>
      <c r="DK472" s="260">
        <v>63.212889249508322</v>
      </c>
      <c r="DL472" s="68">
        <f t="shared" si="2000"/>
        <v>4.4400733408854647</v>
      </c>
      <c r="DM472" s="68">
        <f t="shared" si="2001"/>
        <v>20.15618829187672</v>
      </c>
      <c r="DN472" s="260">
        <v>18.382750105146101</v>
      </c>
      <c r="DO472" s="68">
        <f t="shared" si="2002"/>
        <v>0.25193559019102735</v>
      </c>
      <c r="DP472" s="68">
        <f t="shared" si="2003"/>
        <v>10.764092855068721</v>
      </c>
      <c r="DQ472" s="260">
        <v>9.4418303134831003</v>
      </c>
      <c r="DR472" s="264">
        <f t="shared" si="2004"/>
        <v>237.94500547761163</v>
      </c>
      <c r="DS472" s="260">
        <v>160.9</v>
      </c>
      <c r="DT472" s="260">
        <v>35.398000000000003</v>
      </c>
      <c r="DU472" s="260">
        <v>117.145780949643</v>
      </c>
      <c r="DV472" s="68">
        <f t="shared" si="2005"/>
        <v>8.2283196539029237</v>
      </c>
      <c r="DW472" s="68">
        <f t="shared" si="2006"/>
        <v>37.353338005165064</v>
      </c>
      <c r="DX472" s="260">
        <v>3.0342482794166701</v>
      </c>
      <c r="DY472" s="260">
        <v>1.97220525016667</v>
      </c>
      <c r="DZ472" s="260">
        <v>0</v>
      </c>
      <c r="EA472" s="260">
        <v>34.343553223616802</v>
      </c>
      <c r="EB472" s="68">
        <f t="shared" si="2007"/>
        <v>0.47067839692966829</v>
      </c>
      <c r="EC472" s="68">
        <f t="shared" si="2008"/>
        <v>20.110004964301712</v>
      </c>
      <c r="ED472" s="267">
        <v>17.639689385142098</v>
      </c>
      <c r="EE472" s="69">
        <f t="shared" si="2009"/>
        <v>444.52017250558225</v>
      </c>
      <c r="EF472" s="260">
        <v>767.74815396825352</v>
      </c>
      <c r="EG472" s="260">
        <v>168.90459387301578</v>
      </c>
      <c r="EH472" s="260">
        <v>975.00258169890606</v>
      </c>
      <c r="EI472" s="260">
        <v>558.97114399787233</v>
      </c>
      <c r="EJ472" s="268">
        <f t="shared" si="2010"/>
        <v>39.262133154410549</v>
      </c>
      <c r="EK472" s="266">
        <f t="shared" si="2011"/>
        <v>178.23465691744957</v>
      </c>
      <c r="EL472" s="260">
        <v>266.44694398918978</v>
      </c>
      <c r="EM472" s="268">
        <f t="shared" si="2012"/>
        <v>3.6516553673718462</v>
      </c>
      <c r="EN472" s="268">
        <f t="shared" si="2013"/>
        <v>156.01907384064603</v>
      </c>
      <c r="EO472" s="269">
        <f t="shared" si="2014"/>
        <v>2737.0734175272373</v>
      </c>
      <c r="EP472" s="69">
        <f t="shared" si="2015"/>
        <v>3448.7125060843191</v>
      </c>
      <c r="EQ472" s="260">
        <v>102.82</v>
      </c>
      <c r="ER472" s="260">
        <v>22.6204</v>
      </c>
      <c r="ES472" s="260">
        <v>74.859721549050704</v>
      </c>
      <c r="ET472" s="68">
        <f t="shared" si="2016"/>
        <v>5.2581468416053214</v>
      </c>
      <c r="EU472" s="68">
        <f t="shared" si="2017"/>
        <v>23.869920532573403</v>
      </c>
      <c r="EV472" s="260">
        <v>7.6482000161750001</v>
      </c>
      <c r="EW472" s="260">
        <v>22.426374598581098</v>
      </c>
      <c r="EX472" s="68">
        <f t="shared" si="2018"/>
        <v>0.30735346387355394</v>
      </c>
      <c r="EY472" s="68">
        <f t="shared" si="2019"/>
        <v>13.131853351697558</v>
      </c>
      <c r="EZ472" s="260">
        <v>11.5187348081904</v>
      </c>
      <c r="FA472" s="69">
        <f t="shared" si="2020"/>
        <v>290.27211716639664</v>
      </c>
      <c r="FB472" s="260">
        <v>0.83333333333333348</v>
      </c>
      <c r="FC472" s="260">
        <v>8.9871586162120806E-2</v>
      </c>
      <c r="FD472" s="68">
        <f t="shared" si="2021"/>
        <v>1.2316900883518657E-3</v>
      </c>
      <c r="FE472" s="68">
        <f t="shared" si="2022"/>
        <v>5.2624666763574489E-2</v>
      </c>
      <c r="FF472" s="260">
        <v>4.6160245974772703E-2</v>
      </c>
      <c r="FG472" s="69">
        <f t="shared" si="2023"/>
        <v>1.1632381985642724</v>
      </c>
      <c r="FH472" s="260">
        <v>625.26361333333398</v>
      </c>
      <c r="FI472" s="260">
        <v>67.432119239670897</v>
      </c>
      <c r="FJ472" s="68">
        <f t="shared" si="2024"/>
        <v>0.92415719417968967</v>
      </c>
      <c r="FK472" s="68">
        <f t="shared" si="2025"/>
        <v>39.485147149266254</v>
      </c>
      <c r="FL472" s="260">
        <v>34.634999999999998</v>
      </c>
      <c r="FM472" s="69">
        <f t="shared" si="2026"/>
        <v>872.79687908760582</v>
      </c>
      <c r="FN472" s="260">
        <v>0</v>
      </c>
      <c r="FO472" s="260">
        <v>0</v>
      </c>
      <c r="FP472" s="68">
        <f t="shared" si="2027"/>
        <v>0</v>
      </c>
      <c r="FQ472" s="68">
        <f t="shared" si="2028"/>
        <v>0</v>
      </c>
      <c r="FR472" s="260">
        <v>0</v>
      </c>
      <c r="FS472" s="264">
        <f t="shared" si="2029"/>
        <v>0</v>
      </c>
      <c r="FT472" s="270">
        <f t="shared" si="1884"/>
        <v>11075.113534240312</v>
      </c>
      <c r="FU472" s="271">
        <f t="shared" si="1885"/>
        <v>3393.0532348750521</v>
      </c>
      <c r="FV472" s="272">
        <f t="shared" si="2030"/>
        <v>1091.2445609514496</v>
      </c>
      <c r="FW472" s="272">
        <f t="shared" si="1886"/>
        <v>132.09514663138623</v>
      </c>
      <c r="FX472" s="272">
        <f t="shared" si="1887"/>
        <v>769.672166666669</v>
      </c>
      <c r="FY472" s="272">
        <f t="shared" si="1888"/>
        <v>0</v>
      </c>
      <c r="FZ472" s="272">
        <f t="shared" si="1889"/>
        <v>0</v>
      </c>
      <c r="GA472" s="272">
        <f t="shared" si="1890"/>
        <v>121.90700000000027</v>
      </c>
      <c r="GB472" s="272">
        <f t="shared" si="1891"/>
        <v>3.1240000000000032</v>
      </c>
      <c r="GC472" s="272">
        <f t="shared" si="1892"/>
        <v>625.26361333333398</v>
      </c>
      <c r="GD472" s="272">
        <f t="shared" si="1893"/>
        <v>0</v>
      </c>
      <c r="GE472" s="272">
        <f t="shared" si="1894"/>
        <v>1797.7642353053068</v>
      </c>
      <c r="GF472" s="273">
        <f t="shared" si="1895"/>
        <v>699.35121350946326</v>
      </c>
      <c r="GG472" s="273">
        <f t="shared" si="1896"/>
        <v>126.27495988784476</v>
      </c>
      <c r="GH472" s="272">
        <f t="shared" si="2031"/>
        <v>855.65285237649277</v>
      </c>
      <c r="GI472" s="274">
        <f t="shared" si="2032"/>
        <v>611.25775939096718</v>
      </c>
      <c r="GJ472" s="275">
        <f t="shared" si="1897"/>
        <v>11.726722341819835</v>
      </c>
      <c r="GK472" s="271">
        <f t="shared" si="2033"/>
        <v>8789.7768101396905</v>
      </c>
      <c r="GL472" s="276">
        <f t="shared" si="2034"/>
        <v>11075.118780776011</v>
      </c>
      <c r="GM472" s="272">
        <f t="shared" si="2035"/>
        <v>4703.6622077754828</v>
      </c>
      <c r="GN472" s="272">
        <f t="shared" si="2036"/>
        <v>270.09682886105082</v>
      </c>
      <c r="GO472" s="277">
        <f t="shared" si="2037"/>
        <v>0.5351287421029215</v>
      </c>
      <c r="GP472" s="278">
        <f t="shared" si="2038"/>
        <v>3.0728519585329305E-2</v>
      </c>
      <c r="GQ472" s="279">
        <f t="shared" si="2039"/>
        <v>1.0786098925294332</v>
      </c>
      <c r="GR472" s="280">
        <f t="shared" si="2040"/>
        <v>8789.7768101396905</v>
      </c>
      <c r="GS472" s="272">
        <f t="shared" si="2041"/>
        <v>4703.6622077754828</v>
      </c>
      <c r="GT472" s="272">
        <f t="shared" si="1898"/>
        <v>270.09682886105082</v>
      </c>
      <c r="GU472" s="73">
        <f t="shared" si="2042"/>
        <v>0.5351287421029215</v>
      </c>
      <c r="GV472" s="74">
        <f t="shared" si="2043"/>
        <v>3.0728519585329305E-2</v>
      </c>
      <c r="GW472" s="279">
        <f t="shared" si="2044"/>
        <v>1.0786098925294332</v>
      </c>
      <c r="GX472" s="280">
        <f t="shared" si="2045"/>
        <v>7257.5362067030674</v>
      </c>
      <c r="GY472" s="272">
        <f t="shared" si="1899"/>
        <v>4215.5477930974694</v>
      </c>
      <c r="GZ472" s="272">
        <f t="shared" si="1900"/>
        <v>166.75761969038538</v>
      </c>
      <c r="HA472" s="73">
        <f t="shared" si="2046"/>
        <v>0.58085108679223474</v>
      </c>
      <c r="HB472" s="74">
        <f t="shared" si="2047"/>
        <v>2.2977166760307428E-2</v>
      </c>
      <c r="HC472" s="279">
        <f t="shared" si="2048"/>
        <v>1.0837201239026917</v>
      </c>
      <c r="HD472" s="280">
        <f t="shared" si="2049"/>
        <v>7814.8131151608068</v>
      </c>
      <c r="HE472" s="272">
        <f t="shared" si="1901"/>
        <v>4635.8661618503475</v>
      </c>
      <c r="HF472" s="272">
        <f t="shared" si="1902"/>
        <v>180.48180684342393</v>
      </c>
      <c r="HG472" s="73">
        <f t="shared" si="2050"/>
        <v>0.59321523029856282</v>
      </c>
      <c r="HH472" s="74">
        <f t="shared" si="2051"/>
        <v>2.3094833386775124E-2</v>
      </c>
      <c r="HI472" s="281">
        <f t="shared" si="2052"/>
        <v>1.0854447141417773</v>
      </c>
      <c r="HJ472" s="72">
        <f t="shared" si="1903"/>
        <v>3.3829520669293145</v>
      </c>
      <c r="HK472" s="73">
        <f t="shared" si="2053"/>
        <v>3.3829520669293145</v>
      </c>
      <c r="HL472" s="73">
        <f t="shared" si="1904"/>
        <v>2.8065100048708009</v>
      </c>
      <c r="HM472" s="74">
        <f t="shared" si="2054"/>
        <v>3.0267625853843461</v>
      </c>
      <c r="HN472" s="75"/>
      <c r="HO472" s="75"/>
      <c r="HP472" s="76">
        <f t="shared" si="2055"/>
        <v>420.3183687528782</v>
      </c>
      <c r="HQ472" s="77">
        <f t="shared" si="2056"/>
        <v>478.32650682446291</v>
      </c>
      <c r="HR472" s="77">
        <f t="shared" si="2057"/>
        <v>13.724187153038542</v>
      </c>
      <c r="HS472" s="77">
        <f t="shared" si="2058"/>
        <v>15.848691324328909</v>
      </c>
      <c r="HT472" s="282">
        <f t="shared" si="2059"/>
        <v>557.27690845773952</v>
      </c>
      <c r="HU472" s="73">
        <f t="shared" si="2112"/>
        <v>0.75423611201854168</v>
      </c>
      <c r="HV472" s="74">
        <f t="shared" si="2113"/>
        <v>2.4627230995485076E-2</v>
      </c>
      <c r="HW472" s="279">
        <f t="shared" si="1876"/>
        <v>1.10790442117778</v>
      </c>
      <c r="HX472" s="76">
        <f t="shared" si="2060"/>
        <v>775.04002745413277</v>
      </c>
      <c r="HY472" s="77">
        <f t="shared" si="2061"/>
        <v>882.00330164307763</v>
      </c>
      <c r="HZ472" s="77">
        <f t="shared" si="1905"/>
        <v>34.822057117355413</v>
      </c>
      <c r="IA472" s="77">
        <f t="shared" si="2062"/>
        <v>40.212511559122035</v>
      </c>
      <c r="IB472" s="282">
        <f t="shared" si="2063"/>
        <v>1056.0333398014914</v>
      </c>
      <c r="IC472" s="73">
        <f t="shared" si="2114"/>
        <v>0.7339162488940183</v>
      </c>
      <c r="ID472" s="74">
        <f t="shared" si="2115"/>
        <v>3.2974391815982926E-2</v>
      </c>
      <c r="IE472" s="279">
        <f t="shared" ref="IE472:IE534" si="2122">1+IC472*(HY472-HX472)/HX472+ID472*(IA472-HZ472)/HZ472</f>
        <v>1.1063922173629777</v>
      </c>
      <c r="IF472" s="76">
        <f t="shared" si="1906"/>
        <v>67.796045925135203</v>
      </c>
      <c r="IG472" s="77">
        <f t="shared" si="2064"/>
        <v>77.152578223263106</v>
      </c>
      <c r="IH472" s="77">
        <f t="shared" si="1907"/>
        <v>89.615022017626899</v>
      </c>
      <c r="II472" s="77">
        <f t="shared" si="2065"/>
        <v>103.48742742595554</v>
      </c>
      <c r="IJ472" s="282">
        <f t="shared" si="2066"/>
        <v>974.96369497888384</v>
      </c>
      <c r="IK472" s="73">
        <f t="shared" si="1908"/>
        <v>6.953699535099464E-2</v>
      </c>
      <c r="IL472" s="74">
        <f t="shared" si="1909"/>
        <v>9.1916265681634246E-2</v>
      </c>
      <c r="IM472" s="279">
        <f t="shared" si="2067"/>
        <v>1.0238254386559078</v>
      </c>
      <c r="IN472" s="76">
        <f t="shared" si="1910"/>
        <v>17.150328317132633</v>
      </c>
      <c r="IO472" s="77">
        <f t="shared" si="2068"/>
        <v>19.517245128180107</v>
      </c>
      <c r="IP472" s="77">
        <f t="shared" si="1911"/>
        <v>0.55849479583312056</v>
      </c>
      <c r="IQ472" s="77">
        <f t="shared" si="2069"/>
        <v>0.64494979022808763</v>
      </c>
      <c r="IR472" s="282">
        <f t="shared" si="2070"/>
        <v>24.188506047409867</v>
      </c>
      <c r="IS472" s="73">
        <f t="shared" si="1877"/>
        <v>0.70902801039128704</v>
      </c>
      <c r="IT472" s="74">
        <f t="shared" si="1878"/>
        <v>2.3089263749421385E-2</v>
      </c>
      <c r="IU472" s="279">
        <f t="shared" si="1879"/>
        <v>1.1014271737425119</v>
      </c>
      <c r="IV472" s="76">
        <f t="shared" si="1912"/>
        <v>0</v>
      </c>
      <c r="IW472" s="77">
        <f t="shared" si="2071"/>
        <v>0</v>
      </c>
      <c r="IX472" s="77">
        <f t="shared" si="2072"/>
        <v>0</v>
      </c>
      <c r="IY472" s="77">
        <f t="shared" si="2073"/>
        <v>0</v>
      </c>
      <c r="IZ472" s="282">
        <f t="shared" si="2074"/>
        <v>0</v>
      </c>
      <c r="JA472" s="283"/>
      <c r="JB472" s="284"/>
      <c r="JC472" s="285"/>
      <c r="JD472" s="76">
        <f t="shared" si="1913"/>
        <v>0</v>
      </c>
      <c r="JE472" s="77">
        <f t="shared" si="2075"/>
        <v>0</v>
      </c>
      <c r="JF472" s="77">
        <f t="shared" si="1914"/>
        <v>0</v>
      </c>
      <c r="JG472" s="77">
        <f t="shared" si="2076"/>
        <v>0</v>
      </c>
      <c r="JH472" s="282">
        <f t="shared" si="2077"/>
        <v>0</v>
      </c>
      <c r="JI472" s="283"/>
      <c r="JJ472" s="284"/>
      <c r="JK472" s="285"/>
      <c r="JL472" s="76">
        <f t="shared" si="1915"/>
        <v>1440.4040804200345</v>
      </c>
      <c r="JM472" s="77">
        <f t="shared" si="2078"/>
        <v>1639.1942475588035</v>
      </c>
      <c r="JN472" s="77">
        <f t="shared" si="1916"/>
        <v>68.396583751634367</v>
      </c>
      <c r="JO472" s="77">
        <f t="shared" si="2079"/>
        <v>78.984374916387367</v>
      </c>
      <c r="JP472" s="282">
        <f t="shared" si="2080"/>
        <v>1836.0888312498773</v>
      </c>
      <c r="JQ472" s="73">
        <f t="shared" si="1917"/>
        <v>0.7844958565754746</v>
      </c>
      <c r="JR472" s="74">
        <f t="shared" si="1918"/>
        <v>3.7251238931111458E-2</v>
      </c>
      <c r="JS472" s="279">
        <f t="shared" si="2116"/>
        <v>1.1140347649525173</v>
      </c>
      <c r="JT472" s="76">
        <f t="shared" si="1919"/>
        <v>9.3920215276793222</v>
      </c>
      <c r="JU472" s="77">
        <f t="shared" si="2081"/>
        <v>10.688214418714345</v>
      </c>
      <c r="JV472" s="77">
        <f t="shared" si="1920"/>
        <v>0.18018197232085317</v>
      </c>
      <c r="JW472" s="77">
        <f t="shared" si="2082"/>
        <v>0.20807414163612126</v>
      </c>
      <c r="JX472" s="282">
        <f t="shared" si="2083"/>
        <v>135.05417054511906</v>
      </c>
      <c r="JY472" s="73">
        <f t="shared" ref="JY472:JY534" si="2123">JT472/JX472</f>
        <v>6.9542624931687128E-2</v>
      </c>
      <c r="JZ472" s="74">
        <f t="shared" ref="JZ472:JZ534" si="2124">JV472/JX472</f>
        <v>1.3341459326549102E-3</v>
      </c>
      <c r="KA472" s="279">
        <f t="shared" ref="KA472:KA534" si="2125">1+JY472*(JW472*$GO$8-JW472)/JW472+JZ472*(JX472*$GP$8-JX472)/JX472</f>
        <v>1.0098041034571972</v>
      </c>
      <c r="KB472" s="76">
        <f t="shared" si="1921"/>
        <v>0.24068080793121177</v>
      </c>
      <c r="KC472" s="77">
        <f t="shared" si="2084"/>
        <v>0.27389716623379828</v>
      </c>
      <c r="KD472" s="77">
        <f t="shared" si="1922"/>
        <v>4.6173598032134807E-3</v>
      </c>
      <c r="KE472" s="77">
        <f t="shared" si="2085"/>
        <v>5.3321271007509274E-3</v>
      </c>
      <c r="KF472" s="282">
        <f t="shared" si="2086"/>
        <v>3.4609106022045619</v>
      </c>
      <c r="KG472" s="73">
        <f t="shared" ref="KG472:KG534" si="2126">KB472/KF472</f>
        <v>6.9542624931687266E-2</v>
      </c>
      <c r="KH472" s="74">
        <f t="shared" ref="KH472:KH534" si="2127">KD472/KF472</f>
        <v>1.3341459326549126E-3</v>
      </c>
      <c r="KI472" s="279">
        <f t="shared" ref="KI472:KI534" si="2128">1+KG472*(KE472*$GO$8-KE472)/KE472+KH472*(KF472*$GP$8-KF472)/KF472</f>
        <v>1.0098041034571972</v>
      </c>
      <c r="KJ472" s="76">
        <f t="shared" si="1923"/>
        <v>143.65643102729564</v>
      </c>
      <c r="KK472" s="77">
        <f t="shared" si="2087"/>
        <v>163.48245507337271</v>
      </c>
      <c r="KL472" s="77">
        <f t="shared" si="1924"/>
        <v>4.6920089310764919</v>
      </c>
      <c r="KM472" s="77">
        <f t="shared" si="2088"/>
        <v>5.4183319136071333</v>
      </c>
      <c r="KN472" s="282">
        <f t="shared" si="2089"/>
        <v>188.84524244254891</v>
      </c>
      <c r="KO472" s="73">
        <f t="shared" si="1925"/>
        <v>0.76070982339414372</v>
      </c>
      <c r="KP472" s="74">
        <f t="shared" si="1926"/>
        <v>2.4845788384125746E-2</v>
      </c>
      <c r="KQ472" s="279">
        <f t="shared" si="1927"/>
        <v>1.1088316907684883</v>
      </c>
      <c r="KR472" s="76">
        <f t="shared" si="1928"/>
        <v>266.40327842274951</v>
      </c>
      <c r="KS472" s="77">
        <f t="shared" si="2090"/>
        <v>303.16959487787318</v>
      </c>
      <c r="KT472" s="77">
        <f t="shared" si="1929"/>
        <v>8.6989980508325928</v>
      </c>
      <c r="KU472" s="77">
        <f t="shared" si="2091"/>
        <v>10.045602949101479</v>
      </c>
      <c r="KV472" s="282">
        <f t="shared" si="2092"/>
        <v>352.79378770284308</v>
      </c>
      <c r="KW472" s="73">
        <f t="shared" si="1861"/>
        <v>0.75512463004915498</v>
      </c>
      <c r="KX472" s="74">
        <f t="shared" si="1862"/>
        <v>2.4657458135741685E-2</v>
      </c>
      <c r="KY472" s="279">
        <f t="shared" si="1863"/>
        <v>1.1080317247124967</v>
      </c>
      <c r="KZ472" s="76">
        <f t="shared" si="1930"/>
        <v>1344.4422993661458</v>
      </c>
      <c r="LA472" s="77">
        <f t="shared" si="2093"/>
        <v>1529.9887811016674</v>
      </c>
      <c r="LB472" s="77">
        <f t="shared" si="1931"/>
        <v>42.913788521782394</v>
      </c>
      <c r="LC472" s="77">
        <f t="shared" si="2094"/>
        <v>49.556842984954308</v>
      </c>
      <c r="LD472" s="286">
        <f t="shared" si="2095"/>
        <v>2737.0734175272373</v>
      </c>
      <c r="LE472" s="73">
        <f t="shared" si="1932"/>
        <v>0.49119701749935502</v>
      </c>
      <c r="LF472" s="74">
        <f t="shared" si="1933"/>
        <v>1.5678712981163703E-2</v>
      </c>
      <c r="LG472" s="279">
        <f t="shared" si="1934"/>
        <v>1.0702171651545702</v>
      </c>
      <c r="LH472" s="76">
        <f t="shared" si="1935"/>
        <v>170.58256413881057</v>
      </c>
      <c r="LI472" s="77">
        <f t="shared" si="2096"/>
        <v>194.12466381560782</v>
      </c>
      <c r="LJ472" s="77">
        <f t="shared" si="1936"/>
        <v>5.5655003054788752</v>
      </c>
      <c r="LK472" s="77">
        <f t="shared" si="2097"/>
        <v>6.4270397527670058</v>
      </c>
      <c r="LL472" s="282">
        <f t="shared" si="2098"/>
        <v>230.37469616380687</v>
      </c>
      <c r="LM472" s="73">
        <f t="shared" si="2117"/>
        <v>0.74045703360371928</v>
      </c>
      <c r="LN472" s="74">
        <f t="shared" si="2118"/>
        <v>2.4158470518487636E-2</v>
      </c>
      <c r="LO472" s="279">
        <f t="shared" si="2119"/>
        <v>1.1059302064439112</v>
      </c>
      <c r="LP472" s="76">
        <f t="shared" si="1937"/>
        <v>6.4202093451560874E-2</v>
      </c>
      <c r="LQ472" s="77">
        <f t="shared" si="2099"/>
        <v>7.3062624368810794E-2</v>
      </c>
      <c r="LR472" s="77">
        <f t="shared" si="1938"/>
        <v>1.2316900883518657E-3</v>
      </c>
      <c r="LS472" s="77">
        <f t="shared" si="2100"/>
        <v>1.4223557140287345E-3</v>
      </c>
      <c r="LT472" s="282">
        <f t="shared" si="2101"/>
        <v>0.92320491949545436</v>
      </c>
      <c r="LU472" s="73">
        <f t="shared" si="1870"/>
        <v>6.9542624931687211E-2</v>
      </c>
      <c r="LV472" s="74">
        <f t="shared" si="1871"/>
        <v>1.3341459326549118E-3</v>
      </c>
      <c r="LW472" s="279">
        <f t="shared" si="1872"/>
        <v>1.0098041034571972</v>
      </c>
      <c r="LX472" s="76">
        <f t="shared" si="1939"/>
        <v>48.171879522104831</v>
      </c>
      <c r="LY472" s="77">
        <f t="shared" si="2102"/>
        <v>54.82008061495052</v>
      </c>
      <c r="LZ472" s="77">
        <f t="shared" si="1940"/>
        <v>0.92415719417968967</v>
      </c>
      <c r="MA472" s="77">
        <f t="shared" si="2103"/>
        <v>1.0672167278387057</v>
      </c>
      <c r="MB472" s="286">
        <f t="shared" si="2104"/>
        <v>692.69593578381421</v>
      </c>
      <c r="MC472" s="73">
        <f t="shared" si="1864"/>
        <v>6.9542604530509269E-2</v>
      </c>
      <c r="MD472" s="74">
        <f t="shared" si="1865"/>
        <v>1.334145541266916E-3</v>
      </c>
      <c r="ME472" s="279">
        <f t="shared" si="1866"/>
        <v>1.0098041005810436</v>
      </c>
      <c r="MF472" s="76">
        <f t="shared" si="1941"/>
        <v>0</v>
      </c>
      <c r="MG472" s="77">
        <f t="shared" si="2105"/>
        <v>0</v>
      </c>
      <c r="MH472" s="77">
        <f t="shared" si="1942"/>
        <v>0</v>
      </c>
      <c r="MI472" s="77">
        <f t="shared" si="2106"/>
        <v>0</v>
      </c>
      <c r="MJ472" s="286">
        <f t="shared" si="2107"/>
        <v>0</v>
      </c>
      <c r="MK472" s="73"/>
      <c r="ML472" s="74"/>
      <c r="MM472" s="279"/>
      <c r="MN472" s="287">
        <f t="shared" si="2108"/>
        <v>1.0786081248586028</v>
      </c>
      <c r="MO472" s="288">
        <f t="shared" si="2108"/>
        <v>1.0786081248586028</v>
      </c>
      <c r="MP472" s="288">
        <f t="shared" si="2108"/>
        <v>1.0837186754326715</v>
      </c>
      <c r="MQ472" s="289">
        <f t="shared" si="2108"/>
        <v>1.0854429452028445</v>
      </c>
      <c r="MR472" s="290">
        <f t="shared" si="2109"/>
        <v>3.3829465228065221</v>
      </c>
      <c r="MS472" s="291">
        <f t="shared" si="1873"/>
        <v>3.3829465228065221</v>
      </c>
      <c r="MT472" s="291">
        <f t="shared" si="1943"/>
        <v>2.8065062537679895</v>
      </c>
      <c r="MU472" s="292">
        <f t="shared" si="1874"/>
        <v>3.0267576526981319</v>
      </c>
      <c r="MV472" s="359">
        <f t="shared" si="1944"/>
        <v>0.22025139893014267</v>
      </c>
      <c r="MW472" s="360">
        <f t="shared" si="1945"/>
        <v>0.41688858750237001</v>
      </c>
      <c r="MX472" s="360">
        <f t="shared" si="1946"/>
        <v>0.35618887010839029</v>
      </c>
      <c r="MY472" s="360">
        <f t="shared" si="1947"/>
        <v>9.4722736941856029E-3</v>
      </c>
      <c r="MZ472" s="360">
        <f t="shared" si="1948"/>
        <v>0</v>
      </c>
      <c r="NA472" s="360">
        <f t="shared" si="1949"/>
        <v>0</v>
      </c>
      <c r="NB472" s="360">
        <f t="shared" si="1950"/>
        <v>0.72991557799688933</v>
      </c>
      <c r="NC472" s="360">
        <f t="shared" si="1951"/>
        <v>4.8672557786636907E-2</v>
      </c>
      <c r="ND472" s="360">
        <f t="shared" si="1952"/>
        <v>1.2117649241486365E-3</v>
      </c>
      <c r="NE472" s="360">
        <f t="shared" si="1953"/>
        <v>7.4735255957796121E-2</v>
      </c>
      <c r="NF472" s="360">
        <f t="shared" si="1954"/>
        <v>0.13950119414130335</v>
      </c>
      <c r="NG472" s="360">
        <f t="shared" si="1955"/>
        <v>1.0451740834899532</v>
      </c>
      <c r="NH472" s="360">
        <f t="shared" si="1956"/>
        <v>9.090746296968949E-2</v>
      </c>
      <c r="NI472" s="360">
        <f t="shared" si="1957"/>
        <v>4.0392164138287889E-4</v>
      </c>
      <c r="NJ472" s="360">
        <f t="shared" si="1958"/>
        <v>0.249623573663634</v>
      </c>
      <c r="NK472" s="361">
        <f t="shared" si="1959"/>
        <v>0</v>
      </c>
      <c r="NL472" s="145">
        <f t="shared" si="2110"/>
        <v>3.3829465228065221</v>
      </c>
      <c r="NM472" s="56">
        <f t="shared" si="1875"/>
        <v>3.3829465228065221</v>
      </c>
      <c r="NN472" s="56">
        <f t="shared" si="2111"/>
        <v>2.8065062537679895</v>
      </c>
      <c r="NO472" s="58">
        <f t="shared" si="1867"/>
        <v>3.0267576526981319</v>
      </c>
      <c r="NP472" s="55">
        <f t="shared" si="1960"/>
        <v>1.0786081248586028</v>
      </c>
      <c r="NQ472" s="56">
        <f t="shared" si="1868"/>
        <v>1.0786081248586028</v>
      </c>
      <c r="NR472" s="56">
        <f t="shared" si="1961"/>
        <v>1.0837186754326715</v>
      </c>
      <c r="NS472" s="61">
        <f t="shared" si="1869"/>
        <v>1.0854429452028445</v>
      </c>
      <c r="NT472" s="25"/>
      <c r="NU472" s="86">
        <f t="shared" si="2120"/>
        <v>0</v>
      </c>
      <c r="NV472" s="86">
        <f t="shared" si="2120"/>
        <v>0</v>
      </c>
      <c r="NW472" s="86">
        <f t="shared" si="2120"/>
        <v>0</v>
      </c>
      <c r="NX472" s="86">
        <f t="shared" si="2120"/>
        <v>0</v>
      </c>
      <c r="NY472" s="87">
        <f t="shared" si="2121"/>
        <v>0</v>
      </c>
      <c r="NZ472" s="87">
        <f t="shared" si="2121"/>
        <v>0</v>
      </c>
      <c r="OA472" s="87">
        <f t="shared" si="2121"/>
        <v>0</v>
      </c>
      <c r="OB472" s="87">
        <f t="shared" si="2121"/>
        <v>0</v>
      </c>
      <c r="OC472" s="26"/>
    </row>
    <row r="473" spans="1:393" thickBot="1" x14ac:dyDescent="0.35">
      <c r="A473" s="136" t="s">
        <v>1044</v>
      </c>
      <c r="B473" s="137" t="s">
        <v>1045</v>
      </c>
      <c r="C473" s="133" t="s">
        <v>100</v>
      </c>
      <c r="D473" s="64">
        <f>VLOOKUP(B473,[1]УсіТ_1!$A$10:$G$556,6,FALSE)</f>
        <v>2947.9</v>
      </c>
      <c r="E473" s="64">
        <f>VLOOKUP(B473,[1]УсіТ_1!$A$10:$G$556,7,FALSE)</f>
        <v>0</v>
      </c>
      <c r="F473" s="38">
        <v>64.099999999999994</v>
      </c>
      <c r="G473" s="38"/>
      <c r="H473" s="39"/>
      <c r="I473" s="256">
        <v>3.3445999999999998</v>
      </c>
      <c r="J473" s="62">
        <v>3.3445999999999998</v>
      </c>
      <c r="K473" s="257">
        <f t="shared" si="1962"/>
        <v>2.6551999999999998</v>
      </c>
      <c r="L473" s="293">
        <f t="shared" si="1963"/>
        <v>2.9582999999999999</v>
      </c>
      <c r="M473" s="63">
        <v>0.30309999999999998</v>
      </c>
      <c r="N473" s="63">
        <v>0.41360000000000002</v>
      </c>
      <c r="O473" s="63">
        <v>0.38629999999999998</v>
      </c>
      <c r="P473" s="63">
        <v>1.9199999999999998E-2</v>
      </c>
      <c r="Q473" s="63">
        <v>0</v>
      </c>
      <c r="R473" s="63">
        <v>0</v>
      </c>
      <c r="S473" s="63">
        <v>0.67989999999999995</v>
      </c>
      <c r="T473" s="63">
        <v>4.6100000000000002E-2</v>
      </c>
      <c r="U473" s="63">
        <v>1.1999999999999999E-3</v>
      </c>
      <c r="V473" s="63">
        <v>4.2200000000000001E-2</v>
      </c>
      <c r="W473" s="63">
        <v>0.1482</v>
      </c>
      <c r="X473" s="63">
        <v>0.9647</v>
      </c>
      <c r="Y473" s="63">
        <v>0.1033</v>
      </c>
      <c r="Z473" s="63">
        <v>4.0000000000000002E-4</v>
      </c>
      <c r="AA473" s="63">
        <v>0.2364</v>
      </c>
      <c r="AB473" s="259">
        <v>0</v>
      </c>
      <c r="AC473" s="144">
        <v>313.74</v>
      </c>
      <c r="AD473" s="70">
        <v>69.022800000000004</v>
      </c>
      <c r="AE473" s="70">
        <v>228.42335186538801</v>
      </c>
      <c r="AF473" s="68">
        <f t="shared" si="1964"/>
        <v>16.044456235024853</v>
      </c>
      <c r="AG473" s="68">
        <f t="shared" si="1965"/>
        <v>72.83552682250135</v>
      </c>
      <c r="AH473" s="71">
        <v>10.690863602083301</v>
      </c>
      <c r="AI473" s="71">
        <v>67.066888533392799</v>
      </c>
      <c r="AJ473" s="68">
        <f t="shared" si="1966"/>
        <v>0.91915170735014828</v>
      </c>
      <c r="AK473" s="68">
        <f t="shared" si="1967"/>
        <v>39.271284848282285</v>
      </c>
      <c r="AL473" s="71">
        <v>34.447195200043197</v>
      </c>
      <c r="AM473" s="69">
        <f t="shared" si="1968"/>
        <v>868.06931904108876</v>
      </c>
      <c r="AN473" s="260">
        <v>431.71</v>
      </c>
      <c r="AO473" s="71">
        <v>94.976200000000006</v>
      </c>
      <c r="AP473" s="71">
        <v>314.313269694035</v>
      </c>
      <c r="AQ473" s="68">
        <f t="shared" si="1969"/>
        <v>22.077364063309016</v>
      </c>
      <c r="AR473" s="68">
        <f t="shared" si="1970"/>
        <v>100.22255780117938</v>
      </c>
      <c r="AS473" s="71">
        <v>32.374850449175</v>
      </c>
      <c r="AT473" s="261">
        <f t="shared" si="1880"/>
        <v>7.0213758606803172</v>
      </c>
      <c r="AU473" s="71">
        <v>94.189842557440997</v>
      </c>
      <c r="AV473" s="68">
        <f t="shared" si="1971"/>
        <v>1.2908717922497288</v>
      </c>
      <c r="AW473" s="68">
        <f t="shared" si="1972"/>
        <v>55.153239068879806</v>
      </c>
      <c r="AX473" s="71">
        <v>48.378208135032502</v>
      </c>
      <c r="AY473" s="69">
        <f t="shared" si="1973"/>
        <v>1219.1308450028203</v>
      </c>
      <c r="AZ473" s="260">
        <v>136</v>
      </c>
      <c r="BA473" s="260">
        <v>693.21466666666902</v>
      </c>
      <c r="BB473" s="260">
        <v>72.2923866666669</v>
      </c>
      <c r="BC473" s="262">
        <f t="shared" si="1974"/>
        <v>57.833909333333523</v>
      </c>
      <c r="BD473" s="262">
        <f t="shared" si="1881"/>
        <v>14.458477333333377</v>
      </c>
      <c r="BE473" s="260">
        <v>27.134402666666698</v>
      </c>
      <c r="BF473" s="262">
        <f t="shared" si="1975"/>
        <v>21.707522133333359</v>
      </c>
      <c r="BG473" s="262">
        <f t="shared" si="1882"/>
        <v>5.426880533333339</v>
      </c>
      <c r="BH473" s="260">
        <v>85.475085435808296</v>
      </c>
      <c r="BI473" s="263">
        <f t="shared" si="1976"/>
        <v>50.050278177279296</v>
      </c>
      <c r="BJ473" s="68">
        <f t="shared" si="1977"/>
        <v>1.1714360458977526</v>
      </c>
      <c r="BK473" s="260">
        <v>43.902105206471667</v>
      </c>
      <c r="BL473" s="69">
        <f t="shared" si="1978"/>
        <v>1106.422375970739</v>
      </c>
      <c r="BM473" s="260">
        <v>19.79</v>
      </c>
      <c r="BN473" s="260">
        <v>4.3537999999999997</v>
      </c>
      <c r="BO473" s="260">
        <v>14.4084214107733</v>
      </c>
      <c r="BP473" s="68">
        <f t="shared" si="1979"/>
        <v>1.0120475198927166</v>
      </c>
      <c r="BQ473" s="68">
        <f t="shared" si="1980"/>
        <v>4.5942980678819962</v>
      </c>
      <c r="BR473" s="260">
        <v>2.0967856500750002</v>
      </c>
      <c r="BS473" s="260">
        <v>4.38382888856842</v>
      </c>
      <c r="BT473" s="68">
        <f t="shared" si="1981"/>
        <v>6.00803749178302E-2</v>
      </c>
      <c r="BU473" s="68">
        <f t="shared" si="1982"/>
        <v>2.5669685410167928</v>
      </c>
      <c r="BV473" s="260">
        <v>2.2516417974708398</v>
      </c>
      <c r="BW473" s="69">
        <f t="shared" si="1983"/>
        <v>56.741373296265074</v>
      </c>
      <c r="BX473" s="260">
        <v>0</v>
      </c>
      <c r="BY473" s="260">
        <v>0</v>
      </c>
      <c r="BZ473" s="263">
        <f t="shared" si="1984"/>
        <v>0</v>
      </c>
      <c r="CA473" s="263">
        <f t="shared" si="1985"/>
        <v>0</v>
      </c>
      <c r="CB473" s="260">
        <v>0</v>
      </c>
      <c r="CC473" s="264">
        <f t="shared" si="1986"/>
        <v>0</v>
      </c>
      <c r="CD473" s="260">
        <v>0</v>
      </c>
      <c r="CE473" s="260">
        <v>0</v>
      </c>
      <c r="CF473" s="263">
        <f t="shared" si="1987"/>
        <v>0</v>
      </c>
      <c r="CG473" s="263">
        <f t="shared" si="1988"/>
        <v>0</v>
      </c>
      <c r="CH473" s="260">
        <v>0</v>
      </c>
      <c r="CI473" s="69">
        <f t="shared" si="1989"/>
        <v>0</v>
      </c>
      <c r="CJ473" s="260">
        <v>801.3053371040254</v>
      </c>
      <c r="CK473" s="260">
        <v>176.28718851111904</v>
      </c>
      <c r="CL473" s="260">
        <v>59.125976211097303</v>
      </c>
      <c r="CM473" s="260">
        <v>27.770109076354689</v>
      </c>
      <c r="CN473" s="260">
        <v>399.17661416909812</v>
      </c>
      <c r="CO473" s="265">
        <f t="shared" si="1990"/>
        <v>28.038165379237451</v>
      </c>
      <c r="CP473" s="266">
        <f t="shared" si="1991"/>
        <v>127.28225354718695</v>
      </c>
      <c r="CQ473" s="260">
        <v>154.85540645389059</v>
      </c>
      <c r="CR473" s="265">
        <f t="shared" si="1992"/>
        <v>2.1222933454505708</v>
      </c>
      <c r="CS473" s="265">
        <f t="shared" si="1993"/>
        <v>90.676202670701457</v>
      </c>
      <c r="CT473" s="260">
        <v>79.537526349432653</v>
      </c>
      <c r="CU473" s="267">
        <f t="shared" si="1883"/>
        <v>2004.3456585583956</v>
      </c>
      <c r="CV473" s="260">
        <v>97.353899999999683</v>
      </c>
      <c r="CW473" s="260">
        <v>10.4992192944822</v>
      </c>
      <c r="CX473" s="68">
        <f t="shared" si="1994"/>
        <v>0.14389180043087857</v>
      </c>
      <c r="CY473" s="68">
        <f t="shared" si="1995"/>
        <v>6.1478598547612302</v>
      </c>
      <c r="CZ473" s="260">
        <v>5.3926559647241099</v>
      </c>
      <c r="DA473" s="69">
        <f t="shared" si="1996"/>
        <v>135.8949303110472</v>
      </c>
      <c r="DB473" s="260">
        <v>2.4948000000000028</v>
      </c>
      <c r="DC473" s="260">
        <v>0.26905395978871099</v>
      </c>
      <c r="DD473" s="68">
        <f t="shared" si="1997"/>
        <v>3.6873845189042843E-3</v>
      </c>
      <c r="DE473" s="68">
        <f t="shared" si="1998"/>
        <v>0.15754562237011888</v>
      </c>
      <c r="DF473" s="260">
        <v>0.13819269798943601</v>
      </c>
      <c r="DG473" s="69">
        <f t="shared" si="1999"/>
        <v>3.4824559893337801</v>
      </c>
      <c r="DH473" s="260">
        <v>45.412265729371519</v>
      </c>
      <c r="DI473" s="260">
        <v>9.9906984604617346</v>
      </c>
      <c r="DJ473" s="260">
        <v>0.68739125688333302</v>
      </c>
      <c r="DK473" s="260">
        <v>33.060129450982465</v>
      </c>
      <c r="DL473" s="68">
        <f t="shared" si="2000"/>
        <v>2.3221434926370081</v>
      </c>
      <c r="DM473" s="68">
        <f t="shared" si="2001"/>
        <v>10.541618996999171</v>
      </c>
      <c r="DN473" s="260">
        <v>9.6143888113534199</v>
      </c>
      <c r="DO473" s="68">
        <f t="shared" si="2002"/>
        <v>0.13176519865959863</v>
      </c>
      <c r="DP473" s="68">
        <f t="shared" si="2003"/>
        <v>5.6297438260432404</v>
      </c>
      <c r="DQ473" s="260">
        <v>4.9381853751706801</v>
      </c>
      <c r="DR473" s="264">
        <f t="shared" si="2004"/>
        <v>124.44367090106776</v>
      </c>
      <c r="DS473" s="260">
        <v>158.13999999999999</v>
      </c>
      <c r="DT473" s="260">
        <v>34.790799999999997</v>
      </c>
      <c r="DU473" s="260">
        <v>115.136319449201</v>
      </c>
      <c r="DV473" s="68">
        <f t="shared" si="2005"/>
        <v>8.0871750781118781</v>
      </c>
      <c r="DW473" s="68">
        <f t="shared" si="2006"/>
        <v>36.712597092211126</v>
      </c>
      <c r="DX473" s="260">
        <v>2.9826200118333301</v>
      </c>
      <c r="DY473" s="260">
        <v>1.9362379811666699</v>
      </c>
      <c r="DZ473" s="260">
        <v>0</v>
      </c>
      <c r="EA473" s="260">
        <v>33.754255487078801</v>
      </c>
      <c r="EB473" s="68">
        <f t="shared" si="2007"/>
        <v>0.46260207145041499</v>
      </c>
      <c r="EC473" s="68">
        <f t="shared" si="2008"/>
        <v>19.764939317480941</v>
      </c>
      <c r="ED473" s="267">
        <v>17.337011646463999</v>
      </c>
      <c r="EE473" s="69">
        <f t="shared" si="2009"/>
        <v>436.8926934908925</v>
      </c>
      <c r="EF473" s="260">
        <v>560.87802103174567</v>
      </c>
      <c r="EG473" s="260">
        <v>123.39316462698406</v>
      </c>
      <c r="EH473" s="260">
        <v>944.61120341289154</v>
      </c>
      <c r="EI473" s="260">
        <v>408.35608322718429</v>
      </c>
      <c r="EJ473" s="268">
        <f t="shared" si="2010"/>
        <v>28.682931285877423</v>
      </c>
      <c r="EK473" s="266">
        <f t="shared" si="2011"/>
        <v>130.20923740998643</v>
      </c>
      <c r="EL473" s="260">
        <v>219.70782347518758</v>
      </c>
      <c r="EM473" s="268">
        <f t="shared" si="2012"/>
        <v>3.0110957207274458</v>
      </c>
      <c r="EN473" s="268">
        <f t="shared" si="2013"/>
        <v>128.65079486719</v>
      </c>
      <c r="EO473" s="269">
        <f t="shared" si="2014"/>
        <v>2256.9462957739929</v>
      </c>
      <c r="EP473" s="69">
        <f t="shared" si="2015"/>
        <v>2843.7523326752307</v>
      </c>
      <c r="EQ473" s="260">
        <v>107.91</v>
      </c>
      <c r="ER473" s="260">
        <v>23.740200000000002</v>
      </c>
      <c r="ES473" s="260">
        <v>78.565576272690706</v>
      </c>
      <c r="ET473" s="68">
        <f t="shared" si="2016"/>
        <v>5.5184460773937953</v>
      </c>
      <c r="EU473" s="68">
        <f t="shared" si="2017"/>
        <v>25.051576781462703</v>
      </c>
      <c r="EV473" s="260">
        <v>7.9969226425583297</v>
      </c>
      <c r="EW473" s="260">
        <v>23.533345646676899</v>
      </c>
      <c r="EX473" s="68">
        <f t="shared" si="2018"/>
        <v>0.32252450208770689</v>
      </c>
      <c r="EY473" s="68">
        <f t="shared" si="2019"/>
        <v>13.780044676794246</v>
      </c>
      <c r="EZ473" s="260">
        <v>12.0873022280963</v>
      </c>
      <c r="FA473" s="69">
        <f t="shared" si="2020"/>
        <v>304.60001614802661</v>
      </c>
      <c r="FB473" s="260">
        <v>0.83333333333333348</v>
      </c>
      <c r="FC473" s="260">
        <v>8.9871586162120806E-2</v>
      </c>
      <c r="FD473" s="68">
        <f t="shared" si="2021"/>
        <v>1.2316900883518657E-3</v>
      </c>
      <c r="FE473" s="68">
        <f t="shared" si="2022"/>
        <v>5.2624666763574489E-2</v>
      </c>
      <c r="FF473" s="260">
        <v>4.6160245974772703E-2</v>
      </c>
      <c r="FG473" s="69">
        <f t="shared" si="2023"/>
        <v>1.1632381985642724</v>
      </c>
      <c r="FH473" s="260">
        <v>499.160713333334</v>
      </c>
      <c r="FI473" s="260">
        <v>53.832438068498902</v>
      </c>
      <c r="FJ473" s="68">
        <f t="shared" si="2024"/>
        <v>0.73777356372877745</v>
      </c>
      <c r="FK473" s="68">
        <f t="shared" si="2025"/>
        <v>31.521799440761807</v>
      </c>
      <c r="FL473" s="260">
        <v>27.6495</v>
      </c>
      <c r="FM473" s="69">
        <f t="shared" si="2026"/>
        <v>696.77118168219943</v>
      </c>
      <c r="FN473" s="260">
        <v>0</v>
      </c>
      <c r="FO473" s="260">
        <v>0</v>
      </c>
      <c r="FP473" s="68">
        <f t="shared" si="2027"/>
        <v>0</v>
      </c>
      <c r="FQ473" s="68">
        <f t="shared" si="2028"/>
        <v>0</v>
      </c>
      <c r="FR473" s="260">
        <v>0</v>
      </c>
      <c r="FS473" s="264">
        <f t="shared" si="2029"/>
        <v>0</v>
      </c>
      <c r="FT473" s="270">
        <f t="shared" si="1884"/>
        <v>9801.7100912656697</v>
      </c>
      <c r="FU473" s="271">
        <f t="shared" si="1885"/>
        <v>2975.4404754637071</v>
      </c>
      <c r="FV473" s="272">
        <f t="shared" si="2030"/>
        <v>1048.4300574807287</v>
      </c>
      <c r="FW473" s="272">
        <f t="shared" si="1886"/>
        <v>114.33291640370189</v>
      </c>
      <c r="FX473" s="272">
        <f t="shared" si="1887"/>
        <v>693.21466666666902</v>
      </c>
      <c r="FY473" s="272">
        <f t="shared" si="1888"/>
        <v>0</v>
      </c>
      <c r="FZ473" s="272">
        <f t="shared" si="1889"/>
        <v>0</v>
      </c>
      <c r="GA473" s="272">
        <f t="shared" si="1890"/>
        <v>97.353899999999683</v>
      </c>
      <c r="GB473" s="272">
        <f t="shared" si="1891"/>
        <v>2.4948000000000028</v>
      </c>
      <c r="GC473" s="272">
        <f t="shared" si="1892"/>
        <v>499.160713333334</v>
      </c>
      <c r="GD473" s="272">
        <f t="shared" si="1893"/>
        <v>0</v>
      </c>
      <c r="GE473" s="272">
        <f t="shared" si="1894"/>
        <v>1591.4397655393529</v>
      </c>
      <c r="GF473" s="273">
        <f t="shared" si="1895"/>
        <v>619.08859315367897</v>
      </c>
      <c r="GG473" s="273">
        <f t="shared" si="1896"/>
        <v>111.78272913148415</v>
      </c>
      <c r="GH473" s="272">
        <f t="shared" si="2031"/>
        <v>757.27144819832961</v>
      </c>
      <c r="GI473" s="274">
        <f t="shared" si="2032"/>
        <v>540.97645720555613</v>
      </c>
      <c r="GJ473" s="275">
        <f t="shared" si="1897"/>
        <v>10.378405197558109</v>
      </c>
      <c r="GK473" s="271">
        <f t="shared" si="2033"/>
        <v>7779.138743085824</v>
      </c>
      <c r="GL473" s="276">
        <f t="shared" si="2034"/>
        <v>9801.7148162881385</v>
      </c>
      <c r="GM473" s="272">
        <f t="shared" si="2035"/>
        <v>4135.5055258229422</v>
      </c>
      <c r="GN473" s="272">
        <f t="shared" si="2036"/>
        <v>236.49405073274414</v>
      </c>
      <c r="GO473" s="277">
        <f t="shared" si="2037"/>
        <v>0.53161483069043092</v>
      </c>
      <c r="GP473" s="278">
        <f t="shared" si="2038"/>
        <v>3.0401058336045544E-2</v>
      </c>
      <c r="GQ473" s="279">
        <f t="shared" si="2039"/>
        <v>1.0780742466140063</v>
      </c>
      <c r="GR473" s="280">
        <f t="shared" si="2040"/>
        <v>7779.138743085824</v>
      </c>
      <c r="GS473" s="272">
        <f t="shared" si="2041"/>
        <v>4135.5055258229422</v>
      </c>
      <c r="GT473" s="272">
        <f t="shared" si="1898"/>
        <v>236.49405073274414</v>
      </c>
      <c r="GU473" s="73">
        <f t="shared" si="2042"/>
        <v>0.53161483069043092</v>
      </c>
      <c r="GV473" s="74">
        <f t="shared" si="2043"/>
        <v>3.0401058336045544E-2</v>
      </c>
      <c r="GW473" s="279">
        <f t="shared" si="2044"/>
        <v>1.0780742466140063</v>
      </c>
      <c r="GX473" s="280">
        <f t="shared" si="2045"/>
        <v>6212.0818422827861</v>
      </c>
      <c r="GY473" s="272">
        <f t="shared" si="1899"/>
        <v>3554.9110762083055</v>
      </c>
      <c r="GZ473" s="272">
        <f t="shared" si="1900"/>
        <v>138.81757527780451</v>
      </c>
      <c r="HA473" s="73">
        <f t="shared" si="2046"/>
        <v>0.57225760485183241</v>
      </c>
      <c r="HB473" s="74">
        <f t="shared" si="2047"/>
        <v>2.2346385447296762E-2</v>
      </c>
      <c r="HC473" s="279">
        <f t="shared" si="2048"/>
        <v>1.0824364925128429</v>
      </c>
      <c r="HD473" s="280">
        <f t="shared" si="2049"/>
        <v>6901.0257462836498</v>
      </c>
      <c r="HE473" s="272">
        <f t="shared" si="1901"/>
        <v>4074.4441864466617</v>
      </c>
      <c r="HF473" s="272">
        <f t="shared" si="1902"/>
        <v>155.78118322017951</v>
      </c>
      <c r="HG473" s="73">
        <f t="shared" si="2050"/>
        <v>0.59041138755942724</v>
      </c>
      <c r="HH473" s="74">
        <f t="shared" si="2051"/>
        <v>2.2573627305197495E-2</v>
      </c>
      <c r="HI473" s="281">
        <f t="shared" si="2052"/>
        <v>1.0849770731039212</v>
      </c>
      <c r="HJ473" s="72">
        <f t="shared" si="1903"/>
        <v>3.6057271252252052</v>
      </c>
      <c r="HK473" s="73">
        <f t="shared" si="2053"/>
        <v>3.6057271252252052</v>
      </c>
      <c r="HL473" s="73">
        <f t="shared" si="1904"/>
        <v>2.8740853749201003</v>
      </c>
      <c r="HM473" s="74">
        <f t="shared" si="2054"/>
        <v>3.2096876753633299</v>
      </c>
      <c r="HN473" s="75"/>
      <c r="HO473" s="75"/>
      <c r="HP473" s="76">
        <f t="shared" si="2055"/>
        <v>519.53311023835613</v>
      </c>
      <c r="HQ473" s="77">
        <f t="shared" si="2056"/>
        <v>591.23387478235168</v>
      </c>
      <c r="HR473" s="77">
        <f t="shared" si="2057"/>
        <v>16.963607942375003</v>
      </c>
      <c r="HS473" s="77">
        <f t="shared" si="2058"/>
        <v>19.589574451854652</v>
      </c>
      <c r="HT473" s="282">
        <f t="shared" si="2059"/>
        <v>688.94390400086411</v>
      </c>
      <c r="HU473" s="73">
        <f t="shared" si="2112"/>
        <v>0.75410074350219447</v>
      </c>
      <c r="HV473" s="74">
        <f t="shared" si="2113"/>
        <v>2.4622625795602839E-2</v>
      </c>
      <c r="HW473" s="279">
        <f t="shared" si="1876"/>
        <v>1.1078850260838971</v>
      </c>
      <c r="HX473" s="76">
        <f t="shared" si="2060"/>
        <v>716.2446721814722</v>
      </c>
      <c r="HY473" s="77">
        <f t="shared" si="2061"/>
        <v>815.09359938923717</v>
      </c>
      <c r="HZ473" s="77">
        <f t="shared" si="1905"/>
        <v>30.389611716239063</v>
      </c>
      <c r="IA473" s="77">
        <f t="shared" si="2062"/>
        <v>35.093923609912871</v>
      </c>
      <c r="IB473" s="282">
        <f t="shared" si="2063"/>
        <v>967.56416270065097</v>
      </c>
      <c r="IC473" s="73">
        <f t="shared" si="2114"/>
        <v>0.74025547844010731</v>
      </c>
      <c r="ID473" s="74">
        <f t="shared" si="2115"/>
        <v>3.1408368444957722E-2</v>
      </c>
      <c r="IE473" s="279">
        <f t="shared" si="2122"/>
        <v>1.1070246740147986</v>
      </c>
      <c r="IF473" s="76">
        <f t="shared" si="1906"/>
        <v>61.061339376280742</v>
      </c>
      <c r="IG473" s="77">
        <f t="shared" si="2064"/>
        <v>69.488414823601246</v>
      </c>
      <c r="IH473" s="77">
        <f t="shared" si="1907"/>
        <v>80.712867512564628</v>
      </c>
      <c r="II473" s="77">
        <f t="shared" si="2065"/>
        <v>93.20721940350964</v>
      </c>
      <c r="IJ473" s="282">
        <f t="shared" si="2066"/>
        <v>878.11299680217383</v>
      </c>
      <c r="IK473" s="73">
        <f t="shared" si="1908"/>
        <v>6.9536995350994654E-2</v>
      </c>
      <c r="IL473" s="74">
        <f t="shared" si="1909"/>
        <v>9.1916265681634218E-2</v>
      </c>
      <c r="IM473" s="279">
        <f t="shared" si="2067"/>
        <v>1.0238254386559078</v>
      </c>
      <c r="IN473" s="76">
        <f t="shared" si="1910"/>
        <v>32.880545262856522</v>
      </c>
      <c r="IO473" s="77">
        <f t="shared" si="2068"/>
        <v>37.418389314583351</v>
      </c>
      <c r="IP473" s="77">
        <f t="shared" si="1911"/>
        <v>1.0721278948105468</v>
      </c>
      <c r="IQ473" s="77">
        <f t="shared" si="2069"/>
        <v>1.2380932929272195</v>
      </c>
      <c r="IR473" s="282">
        <f t="shared" si="2070"/>
        <v>45.032835949416722</v>
      </c>
      <c r="IS473" s="73">
        <f t="shared" si="1877"/>
        <v>0.73014600501264681</v>
      </c>
      <c r="IT473" s="74">
        <f t="shared" si="1878"/>
        <v>2.3807692147454759E-2</v>
      </c>
      <c r="IU473" s="279">
        <f t="shared" si="1879"/>
        <v>1.1044528808962215</v>
      </c>
      <c r="IV473" s="76">
        <f t="shared" si="1912"/>
        <v>0</v>
      </c>
      <c r="IW473" s="77">
        <f t="shared" si="2071"/>
        <v>0</v>
      </c>
      <c r="IX473" s="77">
        <f t="shared" si="2072"/>
        <v>0</v>
      </c>
      <c r="IY473" s="77">
        <f t="shared" si="2073"/>
        <v>0</v>
      </c>
      <c r="IZ473" s="282">
        <f t="shared" si="2074"/>
        <v>0</v>
      </c>
      <c r="JA473" s="283"/>
      <c r="JB473" s="284"/>
      <c r="JC473" s="285"/>
      <c r="JD473" s="76">
        <f t="shared" si="1913"/>
        <v>0</v>
      </c>
      <c r="JE473" s="77">
        <f t="shared" si="2075"/>
        <v>0</v>
      </c>
      <c r="JF473" s="77">
        <f t="shared" si="1914"/>
        <v>0</v>
      </c>
      <c r="JG473" s="77">
        <f t="shared" si="2076"/>
        <v>0</v>
      </c>
      <c r="JH473" s="282">
        <f t="shared" si="2077"/>
        <v>0</v>
      </c>
      <c r="JI473" s="283"/>
      <c r="JJ473" s="284"/>
      <c r="JK473" s="285"/>
      <c r="JL473" s="76">
        <f t="shared" si="1915"/>
        <v>1243.5018422009684</v>
      </c>
      <c r="JM473" s="77">
        <f t="shared" si="2078"/>
        <v>1415.1175314431241</v>
      </c>
      <c r="JN473" s="77">
        <f t="shared" si="1916"/>
        <v>57.930567801042713</v>
      </c>
      <c r="JO473" s="77">
        <f t="shared" si="2079"/>
        <v>66.898219696644134</v>
      </c>
      <c r="JP473" s="282">
        <f t="shared" si="2080"/>
        <v>1590.7505226653934</v>
      </c>
      <c r="JQ473" s="73">
        <f t="shared" si="1917"/>
        <v>0.78170764333140685</v>
      </c>
      <c r="JR473" s="74">
        <f t="shared" si="1918"/>
        <v>3.6417129509394554E-2</v>
      </c>
      <c r="JS473" s="279">
        <f t="shared" si="2116"/>
        <v>1.1135208435042216</v>
      </c>
      <c r="JT473" s="76">
        <f t="shared" si="1919"/>
        <v>7.5003890228087009</v>
      </c>
      <c r="JU473" s="77">
        <f t="shared" si="2081"/>
        <v>8.5355177118465289</v>
      </c>
      <c r="JV473" s="77">
        <f t="shared" si="1920"/>
        <v>0.14389180043087857</v>
      </c>
      <c r="JW473" s="77">
        <f t="shared" si="2082"/>
        <v>0.16616625113757857</v>
      </c>
      <c r="JX473" s="282">
        <f t="shared" si="2083"/>
        <v>107.85311929448191</v>
      </c>
      <c r="JY473" s="73">
        <f t="shared" si="2123"/>
        <v>6.9542624931687474E-2</v>
      </c>
      <c r="JZ473" s="74">
        <f t="shared" si="2124"/>
        <v>1.3341459326549167E-3</v>
      </c>
      <c r="KA473" s="279">
        <f t="shared" si="2125"/>
        <v>1.0098041034571972</v>
      </c>
      <c r="KB473" s="76">
        <f t="shared" si="1921"/>
        <v>0.19220565929154501</v>
      </c>
      <c r="KC473" s="77">
        <f t="shared" si="2084"/>
        <v>0.21873196233037112</v>
      </c>
      <c r="KD473" s="77">
        <f t="shared" si="1922"/>
        <v>3.6873845189042843E-3</v>
      </c>
      <c r="KE473" s="77">
        <f t="shared" si="2085"/>
        <v>4.2581916424306674E-3</v>
      </c>
      <c r="KF473" s="282">
        <f t="shared" si="2086"/>
        <v>2.7638539597887144</v>
      </c>
      <c r="KG473" s="73">
        <f t="shared" si="2126"/>
        <v>6.9542624931687183E-2</v>
      </c>
      <c r="KH473" s="74">
        <f t="shared" si="2127"/>
        <v>1.3341459326549113E-3</v>
      </c>
      <c r="KI473" s="279">
        <f t="shared" si="2128"/>
        <v>1.0098041034571972</v>
      </c>
      <c r="KJ473" s="76">
        <f t="shared" si="1923"/>
        <v>75.132026833945005</v>
      </c>
      <c r="KK473" s="77">
        <f t="shared" si="2087"/>
        <v>85.500997857297747</v>
      </c>
      <c r="KL473" s="77">
        <f t="shared" si="1924"/>
        <v>2.4539086912966068</v>
      </c>
      <c r="KM473" s="77">
        <f t="shared" si="2088"/>
        <v>2.8337737567093217</v>
      </c>
      <c r="KN473" s="282">
        <f t="shared" si="2089"/>
        <v>98.764818175450614</v>
      </c>
      <c r="KO473" s="73">
        <f t="shared" si="1925"/>
        <v>0.7607165002873475</v>
      </c>
      <c r="KP473" s="74">
        <f t="shared" si="1926"/>
        <v>2.4845979941332596E-2</v>
      </c>
      <c r="KQ473" s="279">
        <f t="shared" si="1927"/>
        <v>1.1088326418995751</v>
      </c>
      <c r="KR473" s="76">
        <f t="shared" si="1928"/>
        <v>261.83339441982429</v>
      </c>
      <c r="KS473" s="77">
        <f t="shared" si="2090"/>
        <v>297.96902118370423</v>
      </c>
      <c r="KT473" s="77">
        <f t="shared" si="1929"/>
        <v>8.5497771495622938</v>
      </c>
      <c r="KU473" s="77">
        <f t="shared" si="2091"/>
        <v>9.8732826523145381</v>
      </c>
      <c r="KV473" s="282">
        <f t="shared" si="2092"/>
        <v>346.74023292927978</v>
      </c>
      <c r="KW473" s="73">
        <f t="shared" si="1861"/>
        <v>0.75512839167189216</v>
      </c>
      <c r="KX473" s="74">
        <f t="shared" si="1862"/>
        <v>2.4657586105117729E-2</v>
      </c>
      <c r="KY473" s="279">
        <f t="shared" si="1863"/>
        <v>1.1080322636637101</v>
      </c>
      <c r="KZ473" s="76">
        <f t="shared" si="1930"/>
        <v>1000.080425036885</v>
      </c>
      <c r="LA473" s="77">
        <f t="shared" si="2093"/>
        <v>1138.1015244962255</v>
      </c>
      <c r="LB473" s="77">
        <f t="shared" si="1931"/>
        <v>31.69402700660487</v>
      </c>
      <c r="LC473" s="77">
        <f t="shared" si="2094"/>
        <v>36.600262387227303</v>
      </c>
      <c r="LD473" s="286">
        <f t="shared" si="2095"/>
        <v>2256.9462957739929</v>
      </c>
      <c r="LE473" s="73">
        <f t="shared" si="1932"/>
        <v>0.44311219407811353</v>
      </c>
      <c r="LF473" s="74">
        <f t="shared" si="1933"/>
        <v>1.4042880446889757E-2</v>
      </c>
      <c r="LG473" s="279">
        <f t="shared" si="1934"/>
        <v>1.063327751797899</v>
      </c>
      <c r="LH473" s="76">
        <f t="shared" si="1935"/>
        <v>179.02477817907345</v>
      </c>
      <c r="LI473" s="77">
        <f t="shared" si="2096"/>
        <v>203.73198781556738</v>
      </c>
      <c r="LJ473" s="77">
        <f t="shared" si="1936"/>
        <v>5.8409705794815023</v>
      </c>
      <c r="LK473" s="77">
        <f t="shared" si="2097"/>
        <v>6.7451528251852393</v>
      </c>
      <c r="LL473" s="282">
        <f t="shared" si="2098"/>
        <v>241.74604456192588</v>
      </c>
      <c r="LM473" s="73">
        <f t="shared" si="2117"/>
        <v>0.74054894467245069</v>
      </c>
      <c r="LN473" s="74">
        <f t="shared" si="2118"/>
        <v>2.416159730789421E-2</v>
      </c>
      <c r="LO473" s="279">
        <f t="shared" si="2119"/>
        <v>1.1059433751175067</v>
      </c>
      <c r="LP473" s="76">
        <f t="shared" si="1937"/>
        <v>6.4202093451560874E-2</v>
      </c>
      <c r="LQ473" s="77">
        <f t="shared" si="2099"/>
        <v>7.3062624368810794E-2</v>
      </c>
      <c r="LR473" s="77">
        <f t="shared" si="1938"/>
        <v>1.2316900883518657E-3</v>
      </c>
      <c r="LS473" s="77">
        <f t="shared" si="2100"/>
        <v>1.4223557140287345E-3</v>
      </c>
      <c r="LT473" s="282">
        <f t="shared" si="2101"/>
        <v>0.92320491949545436</v>
      </c>
      <c r="LU473" s="73">
        <f t="shared" si="1870"/>
        <v>6.9542624931687211E-2</v>
      </c>
      <c r="LV473" s="74">
        <f t="shared" si="1871"/>
        <v>1.3341459326549118E-3</v>
      </c>
      <c r="LW473" s="279">
        <f t="shared" si="1872"/>
        <v>1.0098041034571972</v>
      </c>
      <c r="LX473" s="76">
        <f t="shared" si="1939"/>
        <v>38.456595317729402</v>
      </c>
      <c r="LY473" s="77">
        <f t="shared" si="2102"/>
        <v>43.763990037529233</v>
      </c>
      <c r="LZ473" s="77">
        <f t="shared" si="1940"/>
        <v>0.73777356372877745</v>
      </c>
      <c r="MA473" s="77">
        <f t="shared" si="2103"/>
        <v>0.85198091139399224</v>
      </c>
      <c r="MB473" s="286">
        <f t="shared" si="2104"/>
        <v>552.99300133507893</v>
      </c>
      <c r="MC473" s="73">
        <f t="shared" si="1864"/>
        <v>6.9542643803600562E-2</v>
      </c>
      <c r="MD473" s="74">
        <f t="shared" si="1865"/>
        <v>1.3341462947046108E-3</v>
      </c>
      <c r="ME473" s="279">
        <f t="shared" si="1866"/>
        <v>1.0098041061177552</v>
      </c>
      <c r="MF473" s="76">
        <f t="shared" si="1941"/>
        <v>0</v>
      </c>
      <c r="MG473" s="77">
        <f t="shared" si="2105"/>
        <v>0</v>
      </c>
      <c r="MH473" s="77">
        <f t="shared" si="1942"/>
        <v>0</v>
      </c>
      <c r="MI473" s="77">
        <f t="shared" si="2106"/>
        <v>0</v>
      </c>
      <c r="MJ473" s="286">
        <f t="shared" si="2107"/>
        <v>0</v>
      </c>
      <c r="MK473" s="73"/>
      <c r="ML473" s="74"/>
      <c r="MM473" s="279"/>
      <c r="MN473" s="287">
        <f t="shared" si="2108"/>
        <v>1.0779710992454692</v>
      </c>
      <c r="MO473" s="288">
        <f t="shared" si="2108"/>
        <v>1.0779710992454692</v>
      </c>
      <c r="MP473" s="288">
        <f t="shared" si="2108"/>
        <v>1.0824338732214485</v>
      </c>
      <c r="MQ473" s="289">
        <f t="shared" si="2108"/>
        <v>1.0850415345244293</v>
      </c>
      <c r="MR473" s="290">
        <f t="shared" si="2109"/>
        <v>3.6053821385363962</v>
      </c>
      <c r="MS473" s="291">
        <f t="shared" si="1873"/>
        <v>3.6053821385363962</v>
      </c>
      <c r="MT473" s="291">
        <f t="shared" si="1943"/>
        <v>2.87407842017759</v>
      </c>
      <c r="MU473" s="292">
        <f t="shared" si="1874"/>
        <v>3.2098783715836192</v>
      </c>
      <c r="MV473" s="359">
        <f t="shared" si="1944"/>
        <v>0.3357999514060292</v>
      </c>
      <c r="MW473" s="360">
        <f t="shared" si="1945"/>
        <v>0.45786540517252072</v>
      </c>
      <c r="MX473" s="360">
        <f t="shared" si="1946"/>
        <v>0.39550376695277717</v>
      </c>
      <c r="MY473" s="360">
        <f t="shared" si="1947"/>
        <v>2.1205495313207451E-2</v>
      </c>
      <c r="MZ473" s="360">
        <f t="shared" si="1948"/>
        <v>0</v>
      </c>
      <c r="NA473" s="360">
        <f t="shared" si="1949"/>
        <v>0</v>
      </c>
      <c r="NB473" s="360">
        <f t="shared" si="1950"/>
        <v>0.75708282149852024</v>
      </c>
      <c r="NC473" s="360">
        <f t="shared" si="1951"/>
        <v>4.6551969169376789E-2</v>
      </c>
      <c r="ND473" s="360">
        <f t="shared" si="1952"/>
        <v>1.2117649241486365E-3</v>
      </c>
      <c r="NE473" s="360">
        <f t="shared" si="1953"/>
        <v>4.6792737488162067E-2</v>
      </c>
      <c r="NF473" s="360">
        <f t="shared" si="1954"/>
        <v>0.16421038147496184</v>
      </c>
      <c r="NG473" s="360">
        <f t="shared" si="1955"/>
        <v>1.0257922821594332</v>
      </c>
      <c r="NH473" s="360">
        <f t="shared" si="1956"/>
        <v>0.11424395064963845</v>
      </c>
      <c r="NI473" s="360">
        <f t="shared" si="1957"/>
        <v>4.0392164138287889E-4</v>
      </c>
      <c r="NJ473" s="360">
        <f t="shared" si="1958"/>
        <v>0.23871769068623733</v>
      </c>
      <c r="NK473" s="361">
        <f t="shared" si="1959"/>
        <v>0</v>
      </c>
      <c r="NL473" s="145">
        <f t="shared" si="2110"/>
        <v>3.6053821385363962</v>
      </c>
      <c r="NM473" s="56">
        <f t="shared" si="1875"/>
        <v>3.6053821385363962</v>
      </c>
      <c r="NN473" s="56">
        <f t="shared" si="2111"/>
        <v>2.87407842017759</v>
      </c>
      <c r="NO473" s="58">
        <f t="shared" si="1867"/>
        <v>3.2098783715836192</v>
      </c>
      <c r="NP473" s="55">
        <f t="shared" si="1960"/>
        <v>1.0779710992454692</v>
      </c>
      <c r="NQ473" s="56">
        <f t="shared" si="1868"/>
        <v>1.0779710992454692</v>
      </c>
      <c r="NR473" s="56">
        <f t="shared" si="1961"/>
        <v>1.0824338732214485</v>
      </c>
      <c r="NS473" s="61">
        <f t="shared" si="1869"/>
        <v>1.0850415345244293</v>
      </c>
      <c r="NT473" s="41"/>
      <c r="NU473" s="86">
        <f t="shared" si="2120"/>
        <v>0</v>
      </c>
      <c r="NV473" s="86">
        <f t="shared" si="2120"/>
        <v>0</v>
      </c>
      <c r="NW473" s="86">
        <f t="shared" si="2120"/>
        <v>0</v>
      </c>
      <c r="NX473" s="86">
        <f t="shared" si="2120"/>
        <v>0</v>
      </c>
      <c r="NY473" s="87">
        <f t="shared" si="2121"/>
        <v>0</v>
      </c>
      <c r="NZ473" s="87">
        <f t="shared" si="2121"/>
        <v>0</v>
      </c>
      <c r="OA473" s="87">
        <f t="shared" si="2121"/>
        <v>0</v>
      </c>
      <c r="OB473" s="87">
        <f t="shared" si="2121"/>
        <v>0</v>
      </c>
      <c r="OC473" s="26"/>
    </row>
    <row r="474" spans="1:393" thickBot="1" x14ac:dyDescent="0.35">
      <c r="A474" s="136" t="s">
        <v>1046</v>
      </c>
      <c r="B474" s="137" t="s">
        <v>1047</v>
      </c>
      <c r="C474" s="133" t="s">
        <v>100</v>
      </c>
      <c r="D474" s="64">
        <f>VLOOKUP(B474,[1]УсіТ_1!$A$10:$G$556,6,FALSE)</f>
        <v>2626.7</v>
      </c>
      <c r="E474" s="64">
        <f>VLOOKUP(B474,[1]УсіТ_1!$A$10:$G$556,7,FALSE)</f>
        <v>58.2</v>
      </c>
      <c r="F474" s="38"/>
      <c r="G474" s="38"/>
      <c r="H474" s="39"/>
      <c r="I474" s="256">
        <v>3.3216999999999999</v>
      </c>
      <c r="J474" s="62">
        <v>3.3216999999999999</v>
      </c>
      <c r="K474" s="257">
        <f t="shared" si="1962"/>
        <v>2.7850999999999999</v>
      </c>
      <c r="L474" s="293">
        <f t="shared" si="1963"/>
        <v>2.9964999999999997</v>
      </c>
      <c r="M474" s="63">
        <v>0.2114</v>
      </c>
      <c r="N474" s="63">
        <v>0.3201</v>
      </c>
      <c r="O474" s="63">
        <v>0.32519999999999999</v>
      </c>
      <c r="P474" s="63">
        <v>8.6E-3</v>
      </c>
      <c r="Q474" s="63">
        <v>0</v>
      </c>
      <c r="R474" s="63">
        <v>0</v>
      </c>
      <c r="S474" s="63">
        <v>0.6552</v>
      </c>
      <c r="T474" s="63">
        <v>4.0899999999999999E-2</v>
      </c>
      <c r="U474" s="63">
        <v>1.1000000000000001E-3</v>
      </c>
      <c r="V474" s="63">
        <v>6.3700000000000007E-2</v>
      </c>
      <c r="W474" s="63">
        <v>0.1157</v>
      </c>
      <c r="X474" s="63">
        <v>1.2392000000000001</v>
      </c>
      <c r="Y474" s="63">
        <v>9.4700000000000006E-2</v>
      </c>
      <c r="Z474" s="63">
        <v>5.0000000000000001E-4</v>
      </c>
      <c r="AA474" s="63">
        <v>0.24540000000000001</v>
      </c>
      <c r="AB474" s="259">
        <v>0</v>
      </c>
      <c r="AC474" s="144">
        <v>200.63</v>
      </c>
      <c r="AD474" s="70">
        <v>44.138599999999997</v>
      </c>
      <c r="AE474" s="70">
        <v>146.07183363534401</v>
      </c>
      <c r="AF474" s="68">
        <f t="shared" si="1964"/>
        <v>10.260085594546563</v>
      </c>
      <c r="AG474" s="68">
        <f t="shared" si="1965"/>
        <v>46.57675701663306</v>
      </c>
      <c r="AH474" s="71">
        <v>6.9232994569166699</v>
      </c>
      <c r="AI474" s="71">
        <v>42.897189132921604</v>
      </c>
      <c r="AJ474" s="68">
        <f t="shared" si="1966"/>
        <v>0.58790597706669057</v>
      </c>
      <c r="AK474" s="68">
        <f t="shared" si="1967"/>
        <v>25.118620685538776</v>
      </c>
      <c r="AL474" s="71">
        <v>22.0330461112591</v>
      </c>
      <c r="AM474" s="69">
        <f t="shared" si="1968"/>
        <v>555.23276200372959</v>
      </c>
      <c r="AN474" s="260">
        <v>293.25</v>
      </c>
      <c r="AO474" s="71">
        <v>64.515000000000001</v>
      </c>
      <c r="AP474" s="71">
        <v>213.505284421894</v>
      </c>
      <c r="AQ474" s="68">
        <f t="shared" si="1969"/>
        <v>14.996611177793834</v>
      </c>
      <c r="AR474" s="68">
        <f t="shared" si="1970"/>
        <v>68.078722001333958</v>
      </c>
      <c r="AS474" s="71">
        <v>31.003101299683301</v>
      </c>
      <c r="AT474" s="261">
        <f t="shared" si="1880"/>
        <v>6.7238743670357275</v>
      </c>
      <c r="AU474" s="71">
        <v>64.952717373634698</v>
      </c>
      <c r="AV474" s="68">
        <f t="shared" si="1971"/>
        <v>0.89017699160566355</v>
      </c>
      <c r="AW474" s="68">
        <f t="shared" si="1972"/>
        <v>38.033323469001296</v>
      </c>
      <c r="AX474" s="71">
        <v>33.361305154760601</v>
      </c>
      <c r="AY474" s="69">
        <f t="shared" si="1973"/>
        <v>840.70488989996716</v>
      </c>
      <c r="AZ474" s="260">
        <v>105</v>
      </c>
      <c r="BA474" s="260">
        <v>535.20250000000101</v>
      </c>
      <c r="BB474" s="260">
        <v>55.813975000000198</v>
      </c>
      <c r="BC474" s="262">
        <f t="shared" si="1974"/>
        <v>44.65118000000016</v>
      </c>
      <c r="BD474" s="262">
        <f t="shared" si="1881"/>
        <v>11.162795000000038</v>
      </c>
      <c r="BE474" s="260">
        <v>20.949355000000001</v>
      </c>
      <c r="BF474" s="262">
        <f t="shared" si="1975"/>
        <v>16.759484</v>
      </c>
      <c r="BG474" s="262">
        <f t="shared" si="1882"/>
        <v>4.1898710000000001</v>
      </c>
      <c r="BH474" s="260">
        <v>65.991793902646037</v>
      </c>
      <c r="BI474" s="263">
        <f t="shared" si="1976"/>
        <v>38.641758886870001</v>
      </c>
      <c r="BJ474" s="68">
        <f t="shared" si="1977"/>
        <v>0.90441753543576398</v>
      </c>
      <c r="BK474" s="260">
        <v>33.895007696172932</v>
      </c>
      <c r="BL474" s="69">
        <f t="shared" si="1978"/>
        <v>854.22315791858421</v>
      </c>
      <c r="BM474" s="260">
        <v>7.65</v>
      </c>
      <c r="BN474" s="260">
        <v>1.6830000000000001</v>
      </c>
      <c r="BO474" s="260">
        <v>5.5697030718754901</v>
      </c>
      <c r="BP474" s="68">
        <f t="shared" si="1979"/>
        <v>0.39121594376853441</v>
      </c>
      <c r="BQ474" s="68">
        <f t="shared" si="1980"/>
        <v>1.7759666609043625</v>
      </c>
      <c r="BR474" s="260">
        <v>1.3286747800250001</v>
      </c>
      <c r="BS474" s="260">
        <v>1.75048760777642</v>
      </c>
      <c r="BT474" s="68">
        <f t="shared" si="1981"/>
        <v>2.3990432664575838E-2</v>
      </c>
      <c r="BU474" s="68">
        <f t="shared" si="1982"/>
        <v>1.0250050206839139</v>
      </c>
      <c r="BV474" s="260">
        <v>0.899093272983846</v>
      </c>
      <c r="BW474" s="69">
        <f t="shared" si="1983"/>
        <v>22.657150479192911</v>
      </c>
      <c r="BX474" s="260">
        <v>0</v>
      </c>
      <c r="BY474" s="260">
        <v>0</v>
      </c>
      <c r="BZ474" s="263">
        <f t="shared" si="1984"/>
        <v>0</v>
      </c>
      <c r="CA474" s="263">
        <f t="shared" si="1985"/>
        <v>0</v>
      </c>
      <c r="CB474" s="260">
        <v>0</v>
      </c>
      <c r="CC474" s="264">
        <f t="shared" si="1986"/>
        <v>0</v>
      </c>
      <c r="CD474" s="260">
        <v>0</v>
      </c>
      <c r="CE474" s="260">
        <v>0</v>
      </c>
      <c r="CF474" s="263">
        <f t="shared" si="1987"/>
        <v>0</v>
      </c>
      <c r="CG474" s="263">
        <f t="shared" si="1988"/>
        <v>0</v>
      </c>
      <c r="CH474" s="260">
        <v>0</v>
      </c>
      <c r="CI474" s="69">
        <f t="shared" si="1989"/>
        <v>0</v>
      </c>
      <c r="CJ474" s="260">
        <v>693.22130257694494</v>
      </c>
      <c r="CK474" s="260">
        <v>152.50869972494374</v>
      </c>
      <c r="CL474" s="260">
        <v>51.346157574290771</v>
      </c>
      <c r="CM474" s="260">
        <v>25.466517302957396</v>
      </c>
      <c r="CN474" s="260">
        <v>335.76631253682115</v>
      </c>
      <c r="CO474" s="265">
        <f t="shared" si="1990"/>
        <v>23.584225792586317</v>
      </c>
      <c r="CP474" s="266">
        <f t="shared" si="1991"/>
        <v>107.06311794811586</v>
      </c>
      <c r="CQ474" s="260">
        <v>132.95701062949269</v>
      </c>
      <c r="CR474" s="265">
        <f t="shared" si="1992"/>
        <v>1.8221758306771974</v>
      </c>
      <c r="CS474" s="265">
        <f t="shared" si="1993"/>
        <v>77.853509402141967</v>
      </c>
      <c r="CT474" s="260">
        <v>68.289974360268033</v>
      </c>
      <c r="CU474" s="267">
        <f t="shared" si="1883"/>
        <v>1720.9073488833133</v>
      </c>
      <c r="CV474" s="260">
        <v>76.92159999999997</v>
      </c>
      <c r="CW474" s="260">
        <v>8.2956794425538298</v>
      </c>
      <c r="CX474" s="68">
        <f t="shared" si="1994"/>
        <v>0.11369228676020024</v>
      </c>
      <c r="CY474" s="68">
        <f t="shared" si="1995"/>
        <v>4.8575682803051654</v>
      </c>
      <c r="CZ474" s="260">
        <v>4.26086397212769</v>
      </c>
      <c r="DA474" s="69">
        <f t="shared" si="1996"/>
        <v>107.37377209761779</v>
      </c>
      <c r="DB474" s="260">
        <v>1.971199999999997</v>
      </c>
      <c r="DC474" s="260">
        <v>0.212585844771327</v>
      </c>
      <c r="DD474" s="68">
        <f t="shared" si="1997"/>
        <v>2.9134890025910363E-3</v>
      </c>
      <c r="DE474" s="68">
        <f t="shared" si="1998"/>
        <v>0.12448049174922961</v>
      </c>
      <c r="DF474" s="260">
        <v>0.10918929223856599</v>
      </c>
      <c r="DG474" s="69">
        <f t="shared" si="1999"/>
        <v>2.7515701644118677</v>
      </c>
      <c r="DH474" s="260">
        <v>61.085534025272317</v>
      </c>
      <c r="DI474" s="260">
        <v>13.438817485559909</v>
      </c>
      <c r="DJ474" s="260">
        <v>0.92314886013333286</v>
      </c>
      <c r="DK474" s="260">
        <v>44.470268770398242</v>
      </c>
      <c r="DL474" s="68">
        <f t="shared" si="2000"/>
        <v>3.1235916784327724</v>
      </c>
      <c r="DM474" s="68">
        <f t="shared" si="2001"/>
        <v>14.179878840666722</v>
      </c>
      <c r="DN474" s="260">
        <v>12.932299626653201</v>
      </c>
      <c r="DO474" s="68">
        <f t="shared" si="2002"/>
        <v>0.17723716638328213</v>
      </c>
      <c r="DP474" s="68">
        <f t="shared" si="2003"/>
        <v>7.5725597755852885</v>
      </c>
      <c r="DQ474" s="260">
        <v>6.6423455652480596</v>
      </c>
      <c r="DR474" s="264">
        <f t="shared" si="2004"/>
        <v>167.39089719991807</v>
      </c>
      <c r="DS474" s="260">
        <v>110.03</v>
      </c>
      <c r="DT474" s="260">
        <v>24.206600000000002</v>
      </c>
      <c r="DU474" s="260">
        <v>80.109075686073297</v>
      </c>
      <c r="DV474" s="68">
        <f t="shared" si="2005"/>
        <v>5.6268614761897879</v>
      </c>
      <c r="DW474" s="68">
        <f t="shared" si="2006"/>
        <v>25.543740091412701</v>
      </c>
      <c r="DX474" s="260">
        <v>2.08351660466667</v>
      </c>
      <c r="DY474" s="260">
        <v>1.1974103304583299</v>
      </c>
      <c r="DZ474" s="260">
        <v>0</v>
      </c>
      <c r="EA474" s="260">
        <v>23.470137562368802</v>
      </c>
      <c r="EB474" s="68">
        <f t="shared" si="2007"/>
        <v>0.32165823529226445</v>
      </c>
      <c r="EC474" s="68">
        <f t="shared" si="2008"/>
        <v>13.743032930195302</v>
      </c>
      <c r="ED474" s="267">
        <v>12.0548370091783</v>
      </c>
      <c r="EE474" s="69">
        <f t="shared" si="2009"/>
        <v>303.78189263129445</v>
      </c>
      <c r="EF474" s="260">
        <v>653.75428313492034</v>
      </c>
      <c r="EG474" s="260">
        <v>143.8259422896825</v>
      </c>
      <c r="EH474" s="260">
        <v>1058.245681422181</v>
      </c>
      <c r="EI474" s="260">
        <v>475.97610967690548</v>
      </c>
      <c r="EJ474" s="268">
        <f t="shared" si="2010"/>
        <v>33.432561943705842</v>
      </c>
      <c r="EK474" s="266">
        <f t="shared" si="2011"/>
        <v>151.77069428379741</v>
      </c>
      <c r="EL474" s="260">
        <v>251.47529500921905</v>
      </c>
      <c r="EM474" s="268">
        <f t="shared" si="2012"/>
        <v>3.4464689181013473</v>
      </c>
      <c r="EN474" s="268">
        <f t="shared" si="2013"/>
        <v>147.25236489382826</v>
      </c>
      <c r="EO474" s="269">
        <f t="shared" si="2014"/>
        <v>2583.2773115329082</v>
      </c>
      <c r="EP474" s="69">
        <f t="shared" si="2015"/>
        <v>3254.9294125314645</v>
      </c>
      <c r="EQ474" s="260">
        <v>88.07</v>
      </c>
      <c r="ER474" s="260">
        <v>19.375399999999999</v>
      </c>
      <c r="ES474" s="260">
        <v>64.120751573865903</v>
      </c>
      <c r="ET474" s="68">
        <f t="shared" si="2016"/>
        <v>4.5038415905483404</v>
      </c>
      <c r="EU474" s="68">
        <f t="shared" si="2017"/>
        <v>20.445671088346028</v>
      </c>
      <c r="EV474" s="260">
        <v>6.6519381658916696</v>
      </c>
      <c r="EW474" s="260">
        <v>19.220090889234299</v>
      </c>
      <c r="EX474" s="68">
        <f t="shared" si="2018"/>
        <v>0.26341134563695606</v>
      </c>
      <c r="EY474" s="68">
        <f t="shared" si="2019"/>
        <v>11.254401100554702</v>
      </c>
      <c r="EZ474" s="260">
        <v>9.8719090314496096</v>
      </c>
      <c r="FA474" s="69">
        <f t="shared" si="2020"/>
        <v>248.77210759252975</v>
      </c>
      <c r="FB474" s="260">
        <v>0.83333333333333348</v>
      </c>
      <c r="FC474" s="260">
        <v>8.9871586162120806E-2</v>
      </c>
      <c r="FD474" s="68">
        <f t="shared" si="2021"/>
        <v>1.2316900883518657E-3</v>
      </c>
      <c r="FE474" s="68">
        <f t="shared" si="2022"/>
        <v>5.2624666763574489E-2</v>
      </c>
      <c r="FF474" s="260">
        <v>4.6160245974772703E-2</v>
      </c>
      <c r="FG474" s="69">
        <f t="shared" si="2023"/>
        <v>1.1632381985642724</v>
      </c>
      <c r="FH474" s="260">
        <v>461.69713333333402</v>
      </c>
      <c r="FI474" s="260">
        <v>49.792144439005099</v>
      </c>
      <c r="FJ474" s="68">
        <f t="shared" si="2024"/>
        <v>0.6824013395365649</v>
      </c>
      <c r="FK474" s="68">
        <f t="shared" si="2025"/>
        <v>29.155989344837192</v>
      </c>
      <c r="FL474" s="260">
        <v>25.5745</v>
      </c>
      <c r="FM474" s="69">
        <f t="shared" si="2026"/>
        <v>644.47653332680693</v>
      </c>
      <c r="FN474" s="260">
        <v>0</v>
      </c>
      <c r="FO474" s="260">
        <v>0</v>
      </c>
      <c r="FP474" s="68">
        <f t="shared" si="2027"/>
        <v>0</v>
      </c>
      <c r="FQ474" s="68">
        <f t="shared" si="2028"/>
        <v>0</v>
      </c>
      <c r="FR474" s="260">
        <v>0</v>
      </c>
      <c r="FS474" s="264">
        <f t="shared" si="2029"/>
        <v>0</v>
      </c>
      <c r="FT474" s="270">
        <f t="shared" si="1884"/>
        <v>8724.3647329273954</v>
      </c>
      <c r="FU474" s="271">
        <f t="shared" si="1885"/>
        <v>2571.3831792373239</v>
      </c>
      <c r="FV474" s="272">
        <f t="shared" si="2030"/>
        <v>1143.6985361575867</v>
      </c>
      <c r="FW474" s="272">
        <f t="shared" si="1886"/>
        <v>93.601055669993286</v>
      </c>
      <c r="FX474" s="272">
        <f t="shared" si="1887"/>
        <v>535.20250000000101</v>
      </c>
      <c r="FY474" s="272">
        <f t="shared" si="1888"/>
        <v>0</v>
      </c>
      <c r="FZ474" s="272">
        <f t="shared" si="1889"/>
        <v>0</v>
      </c>
      <c r="GA474" s="272">
        <f t="shared" si="1890"/>
        <v>76.92159999999997</v>
      </c>
      <c r="GB474" s="272">
        <f t="shared" si="1891"/>
        <v>1.971199999999997</v>
      </c>
      <c r="GC474" s="272">
        <f t="shared" si="1892"/>
        <v>461.69713333333402</v>
      </c>
      <c r="GD474" s="272">
        <f t="shared" si="1893"/>
        <v>0</v>
      </c>
      <c r="GE474" s="272">
        <f t="shared" si="1894"/>
        <v>1365.5893393731774</v>
      </c>
      <c r="GF474" s="273">
        <f t="shared" si="1895"/>
        <v>531.23014847607635</v>
      </c>
      <c r="GG474" s="273">
        <f t="shared" si="1896"/>
        <v>95.918995197572002</v>
      </c>
      <c r="GH474" s="272">
        <f t="shared" si="2031"/>
        <v>674.03730304643909</v>
      </c>
      <c r="GI474" s="274">
        <f t="shared" si="2032"/>
        <v>481.51599151662668</v>
      </c>
      <c r="GJ474" s="275">
        <f t="shared" si="1897"/>
        <v>9.237681238251449</v>
      </c>
      <c r="GK474" s="271">
        <f t="shared" si="2033"/>
        <v>6924.1018468178554</v>
      </c>
      <c r="GL474" s="276">
        <f t="shared" si="2034"/>
        <v>8724.3683269904977</v>
      </c>
      <c r="GM474" s="272">
        <f t="shared" si="2035"/>
        <v>3584.1293192300272</v>
      </c>
      <c r="GN474" s="272">
        <f t="shared" si="2036"/>
        <v>198.75773210581673</v>
      </c>
      <c r="GO474" s="277">
        <f t="shared" si="2037"/>
        <v>0.51763093589924647</v>
      </c>
      <c r="GP474" s="278">
        <f t="shared" si="2038"/>
        <v>2.8705200544841904E-2</v>
      </c>
      <c r="GQ474" s="279">
        <f t="shared" si="2039"/>
        <v>1.0758818105077965</v>
      </c>
      <c r="GR474" s="280">
        <f t="shared" si="2040"/>
        <v>6924.1018468178554</v>
      </c>
      <c r="GS474" s="272">
        <f t="shared" si="2041"/>
        <v>3584.1293192300272</v>
      </c>
      <c r="GT474" s="272">
        <f t="shared" si="1898"/>
        <v>198.75773210581673</v>
      </c>
      <c r="GU474" s="73">
        <f t="shared" si="2042"/>
        <v>0.51763093589924647</v>
      </c>
      <c r="GV474" s="74">
        <f t="shared" si="2043"/>
        <v>2.8705200544841904E-2</v>
      </c>
      <c r="GW474" s="279">
        <f t="shared" si="2044"/>
        <v>1.0758818105077965</v>
      </c>
      <c r="GX474" s="280">
        <f t="shared" si="2045"/>
        <v>5805.4860373557021</v>
      </c>
      <c r="GY474" s="272">
        <f t="shared" si="1899"/>
        <v>3204.7494125913959</v>
      </c>
      <c r="GZ474" s="272">
        <f t="shared" si="1900"/>
        <v>125.59465899876756</v>
      </c>
      <c r="HA474" s="73">
        <f t="shared" si="2046"/>
        <v>0.55202086301995545</v>
      </c>
      <c r="HB474" s="74">
        <f t="shared" si="2047"/>
        <v>2.1633788831912124E-2</v>
      </c>
      <c r="HC474" s="279">
        <f t="shared" si="2048"/>
        <v>1.0795333098165638</v>
      </c>
      <c r="HD474" s="280">
        <f t="shared" si="2049"/>
        <v>6246.146959580884</v>
      </c>
      <c r="HE474" s="272">
        <f t="shared" si="1901"/>
        <v>3536.9863733880452</v>
      </c>
      <c r="HF474" s="272">
        <f t="shared" si="1902"/>
        <v>136.44265057038081</v>
      </c>
      <c r="HG474" s="73">
        <f t="shared" si="2050"/>
        <v>0.56626691563231757</v>
      </c>
      <c r="HH474" s="74">
        <f t="shared" si="2051"/>
        <v>2.1844290800922189E-2</v>
      </c>
      <c r="HI474" s="281">
        <f t="shared" si="2052"/>
        <v>1.081531993242399</v>
      </c>
      <c r="HJ474" s="72">
        <f t="shared" si="1903"/>
        <v>3.5737566099637474</v>
      </c>
      <c r="HK474" s="73">
        <f t="shared" si="2053"/>
        <v>3.5737566099637474</v>
      </c>
      <c r="HL474" s="73">
        <f t="shared" si="1904"/>
        <v>3.0066082211701119</v>
      </c>
      <c r="HM474" s="74">
        <f t="shared" si="2054"/>
        <v>3.2408106177508484</v>
      </c>
      <c r="HN474" s="75"/>
      <c r="HO474" s="75"/>
      <c r="HP474" s="76">
        <f t="shared" si="2055"/>
        <v>332.23696079664961</v>
      </c>
      <c r="HQ474" s="77">
        <f t="shared" si="2056"/>
        <v>378.0889837561952</v>
      </c>
      <c r="HR474" s="77">
        <f t="shared" si="2057"/>
        <v>10.847991571613253</v>
      </c>
      <c r="HS474" s="77">
        <f t="shared" si="2058"/>
        <v>12.527260666898986</v>
      </c>
      <c r="HT474" s="282">
        <f t="shared" si="2059"/>
        <v>440.66092222518222</v>
      </c>
      <c r="HU474" s="73">
        <f t="shared" si="2112"/>
        <v>0.75395149431215769</v>
      </c>
      <c r="HV474" s="74">
        <f t="shared" si="2113"/>
        <v>2.4617548379000168E-2</v>
      </c>
      <c r="HW474" s="279">
        <f t="shared" si="1876"/>
        <v>1.1078636422190902</v>
      </c>
      <c r="HX474" s="76">
        <f t="shared" si="2060"/>
        <v>487.22169547380895</v>
      </c>
      <c r="HY474" s="77">
        <f t="shared" si="2061"/>
        <v>554.46316166614929</v>
      </c>
      <c r="HZ474" s="77">
        <f t="shared" si="1905"/>
        <v>22.610662536435225</v>
      </c>
      <c r="IA474" s="77">
        <f t="shared" si="2062"/>
        <v>26.110793097075398</v>
      </c>
      <c r="IB474" s="282">
        <f t="shared" si="2063"/>
        <v>667.22610309521201</v>
      </c>
      <c r="IC474" s="73">
        <f t="shared" si="2114"/>
        <v>0.73021977589549314</v>
      </c>
      <c r="ID474" s="74">
        <f t="shared" si="2115"/>
        <v>3.3887556903943135E-2</v>
      </c>
      <c r="IE474" s="279">
        <f t="shared" si="2122"/>
        <v>1.1060234250800673</v>
      </c>
      <c r="IF474" s="76">
        <f t="shared" si="1906"/>
        <v>47.142945841981401</v>
      </c>
      <c r="IG474" s="77">
        <f t="shared" si="2064"/>
        <v>53.649143797633251</v>
      </c>
      <c r="IH474" s="77">
        <f t="shared" si="1907"/>
        <v>62.315081535435922</v>
      </c>
      <c r="II474" s="77">
        <f t="shared" si="2065"/>
        <v>71.961456157121404</v>
      </c>
      <c r="IJ474" s="282">
        <f t="shared" si="2066"/>
        <v>677.95488723697156</v>
      </c>
      <c r="IK474" s="73">
        <f t="shared" si="1908"/>
        <v>6.9536995350994668E-2</v>
      </c>
      <c r="IL474" s="74">
        <f t="shared" si="1909"/>
        <v>9.1916265681634329E-2</v>
      </c>
      <c r="IM474" s="279">
        <f t="shared" si="2067"/>
        <v>1.0238254386559078</v>
      </c>
      <c r="IN474" s="76">
        <f t="shared" si="1910"/>
        <v>12.750185451537698</v>
      </c>
      <c r="IO474" s="77">
        <f t="shared" si="2068"/>
        <v>14.509838545704415</v>
      </c>
      <c r="IP474" s="77">
        <f t="shared" si="1911"/>
        <v>0.41520637643311026</v>
      </c>
      <c r="IQ474" s="77">
        <f t="shared" si="2069"/>
        <v>0.47948032350495573</v>
      </c>
      <c r="IR474" s="282">
        <f t="shared" si="2070"/>
        <v>17.981865459676911</v>
      </c>
      <c r="IS474" s="73">
        <f t="shared" si="1877"/>
        <v>0.70905799401786795</v>
      </c>
      <c r="IT474" s="74">
        <f t="shared" si="1878"/>
        <v>2.3090283784192572E-2</v>
      </c>
      <c r="IU474" s="279">
        <f t="shared" si="1879"/>
        <v>1.1014314696841989</v>
      </c>
      <c r="IV474" s="76">
        <f t="shared" si="1912"/>
        <v>0</v>
      </c>
      <c r="IW474" s="77">
        <f t="shared" si="2071"/>
        <v>0</v>
      </c>
      <c r="IX474" s="77">
        <f t="shared" si="2072"/>
        <v>0</v>
      </c>
      <c r="IY474" s="77">
        <f t="shared" si="2073"/>
        <v>0</v>
      </c>
      <c r="IZ474" s="282">
        <f t="shared" si="2074"/>
        <v>0</v>
      </c>
      <c r="JA474" s="283"/>
      <c r="JB474" s="284"/>
      <c r="JC474" s="285"/>
      <c r="JD474" s="76">
        <f t="shared" si="1913"/>
        <v>0</v>
      </c>
      <c r="JE474" s="77">
        <f t="shared" si="2075"/>
        <v>0</v>
      </c>
      <c r="JF474" s="77">
        <f t="shared" si="1914"/>
        <v>0</v>
      </c>
      <c r="JG474" s="77">
        <f t="shared" si="2076"/>
        <v>0</v>
      </c>
      <c r="JH474" s="282">
        <f t="shared" si="2077"/>
        <v>0</v>
      </c>
      <c r="JI474" s="283"/>
      <c r="JJ474" s="284"/>
      <c r="JK474" s="285"/>
      <c r="JL474" s="76">
        <f t="shared" si="1915"/>
        <v>1071.3282876692033</v>
      </c>
      <c r="JM474" s="77">
        <f t="shared" si="2078"/>
        <v>1219.1823046504301</v>
      </c>
      <c r="JN474" s="77">
        <f t="shared" si="1916"/>
        <v>50.872918926220905</v>
      </c>
      <c r="JO474" s="77">
        <f t="shared" si="2079"/>
        <v>58.748046775999903</v>
      </c>
      <c r="JP474" s="282">
        <f t="shared" si="2080"/>
        <v>1365.7994832407248</v>
      </c>
      <c r="JQ474" s="73">
        <f t="shared" si="1917"/>
        <v>0.78439646581736155</v>
      </c>
      <c r="JR474" s="74">
        <f t="shared" si="1918"/>
        <v>3.7247721609552295E-2</v>
      </c>
      <c r="JS474" s="279">
        <f t="shared" si="2116"/>
        <v>1.114020503552613</v>
      </c>
      <c r="JT474" s="76">
        <f t="shared" si="1919"/>
        <v>5.9262333019723012</v>
      </c>
      <c r="JU474" s="77">
        <f t="shared" si="2081"/>
        <v>6.7441127599774982</v>
      </c>
      <c r="JV474" s="77">
        <f t="shared" si="1920"/>
        <v>0.11369228676020024</v>
      </c>
      <c r="JW474" s="77">
        <f t="shared" si="2082"/>
        <v>0.13129185275067926</v>
      </c>
      <c r="JX474" s="282">
        <f t="shared" si="2083"/>
        <v>85.217279442553803</v>
      </c>
      <c r="JY474" s="73">
        <f t="shared" si="2123"/>
        <v>6.9542624931687252E-2</v>
      </c>
      <c r="JZ474" s="74">
        <f t="shared" si="2124"/>
        <v>1.3341459326549124E-3</v>
      </c>
      <c r="KA474" s="279">
        <f t="shared" si="2125"/>
        <v>1.0098041034571972</v>
      </c>
      <c r="KB474" s="76">
        <f t="shared" si="1921"/>
        <v>0.15186619993406011</v>
      </c>
      <c r="KC474" s="77">
        <f t="shared" si="2084"/>
        <v>0.17282525418695974</v>
      </c>
      <c r="KD474" s="77">
        <f t="shared" si="1922"/>
        <v>2.9134890025910363E-3</v>
      </c>
      <c r="KE474" s="77">
        <f t="shared" si="2085"/>
        <v>3.364497100192129E-3</v>
      </c>
      <c r="KF474" s="282">
        <f t="shared" si="2086"/>
        <v>2.1837858447713239</v>
      </c>
      <c r="KG474" s="73">
        <f t="shared" si="2126"/>
        <v>6.9542624931687322E-2</v>
      </c>
      <c r="KH474" s="74">
        <f t="shared" si="2127"/>
        <v>1.3341459326549137E-3</v>
      </c>
      <c r="KI474" s="279">
        <f t="shared" si="2128"/>
        <v>1.0098041034571972</v>
      </c>
      <c r="KJ474" s="76">
        <f t="shared" si="1923"/>
        <v>101.06232662265967</v>
      </c>
      <c r="KK474" s="77">
        <f t="shared" si="2087"/>
        <v>115.00993831985292</v>
      </c>
      <c r="KL474" s="77">
        <f t="shared" si="1924"/>
        <v>3.3008288448160545</v>
      </c>
      <c r="KM474" s="77">
        <f t="shared" si="2088"/>
        <v>3.8117971499935801</v>
      </c>
      <c r="KN474" s="282">
        <f t="shared" si="2089"/>
        <v>132.8499184126334</v>
      </c>
      <c r="KO474" s="73">
        <f t="shared" si="1925"/>
        <v>0.76072554526348224</v>
      </c>
      <c r="KP474" s="74">
        <f t="shared" si="1926"/>
        <v>2.4846299374935567E-2</v>
      </c>
      <c r="KQ474" s="279">
        <f t="shared" si="1927"/>
        <v>1.1088339396450533</v>
      </c>
      <c r="KR474" s="76">
        <f t="shared" si="1928"/>
        <v>182.16646308636177</v>
      </c>
      <c r="KS474" s="77">
        <f t="shared" si="2090"/>
        <v>207.30725665691057</v>
      </c>
      <c r="KT474" s="77">
        <f t="shared" si="1929"/>
        <v>5.9485197114820521</v>
      </c>
      <c r="KU474" s="77">
        <f t="shared" si="2091"/>
        <v>6.8693505628194744</v>
      </c>
      <c r="KV474" s="282">
        <f t="shared" si="2092"/>
        <v>241.09674018356699</v>
      </c>
      <c r="KW474" s="73">
        <f t="shared" si="1861"/>
        <v>0.75557414400403466</v>
      </c>
      <c r="KX474" s="74">
        <f t="shared" si="1862"/>
        <v>2.4672750477476177E-2</v>
      </c>
      <c r="KY474" s="279">
        <f t="shared" si="1863"/>
        <v>1.1080961293879101</v>
      </c>
      <c r="KZ474" s="76">
        <f t="shared" si="1930"/>
        <v>1162.3883576213061</v>
      </c>
      <c r="LA474" s="77">
        <f t="shared" si="2093"/>
        <v>1322.8095748566225</v>
      </c>
      <c r="LB474" s="77">
        <f t="shared" si="1931"/>
        <v>36.879030861807188</v>
      </c>
      <c r="LC474" s="77">
        <f t="shared" si="2094"/>
        <v>42.587904839214943</v>
      </c>
      <c r="LD474" s="286">
        <f t="shared" si="2095"/>
        <v>2583.2773115329082</v>
      </c>
      <c r="LE474" s="73">
        <f t="shared" si="1932"/>
        <v>0.44996654150597121</v>
      </c>
      <c r="LF474" s="74">
        <f t="shared" si="1933"/>
        <v>1.4276063470678373E-2</v>
      </c>
      <c r="LG474" s="279">
        <f t="shared" si="1934"/>
        <v>1.0643098170185001</v>
      </c>
      <c r="LH474" s="76">
        <f t="shared" si="1935"/>
        <v>146.11948807045889</v>
      </c>
      <c r="LI474" s="77">
        <f t="shared" si="2096"/>
        <v>166.28543861906292</v>
      </c>
      <c r="LJ474" s="77">
        <f t="shared" si="1936"/>
        <v>4.7672529361852964</v>
      </c>
      <c r="LK474" s="77">
        <f t="shared" si="2097"/>
        <v>5.5052236907067806</v>
      </c>
      <c r="LL474" s="282">
        <f t="shared" si="2098"/>
        <v>197.43818062899186</v>
      </c>
      <c r="LM474" s="73">
        <f t="shared" si="2117"/>
        <v>0.74007716037980287</v>
      </c>
      <c r="LN474" s="74">
        <f t="shared" si="2118"/>
        <v>2.4145547335363119E-2</v>
      </c>
      <c r="LO474" s="279">
        <f t="shared" si="2119"/>
        <v>1.1058757796315308</v>
      </c>
      <c r="LP474" s="76">
        <f t="shared" si="1937"/>
        <v>6.4202093451560874E-2</v>
      </c>
      <c r="LQ474" s="77">
        <f t="shared" si="2099"/>
        <v>7.3062624368810794E-2</v>
      </c>
      <c r="LR474" s="77">
        <f t="shared" si="1938"/>
        <v>1.2316900883518657E-3</v>
      </c>
      <c r="LS474" s="77">
        <f t="shared" si="2100"/>
        <v>1.4223557140287345E-3</v>
      </c>
      <c r="LT474" s="282">
        <f t="shared" si="2101"/>
        <v>0.92320491949545436</v>
      </c>
      <c r="LU474" s="73">
        <f t="shared" si="1870"/>
        <v>6.9542624931687211E-2</v>
      </c>
      <c r="LV474" s="74">
        <f t="shared" si="1871"/>
        <v>1.3341459326549118E-3</v>
      </c>
      <c r="LW474" s="279">
        <f t="shared" si="1872"/>
        <v>1.0098041034571972</v>
      </c>
      <c r="LX474" s="76">
        <f t="shared" si="1939"/>
        <v>35.570307000701376</v>
      </c>
      <c r="LY474" s="77">
        <f t="shared" si="2102"/>
        <v>40.479365069868173</v>
      </c>
      <c r="LZ474" s="77">
        <f t="shared" si="1940"/>
        <v>0.6824013395365649</v>
      </c>
      <c r="MA474" s="77">
        <f t="shared" si="2103"/>
        <v>0.78803706689682518</v>
      </c>
      <c r="MB474" s="286">
        <f t="shared" si="2104"/>
        <v>511.48931216413246</v>
      </c>
      <c r="MC474" s="73">
        <f t="shared" si="1864"/>
        <v>6.9542620255742857E-2</v>
      </c>
      <c r="MD474" s="74">
        <f t="shared" si="1865"/>
        <v>1.3341458429488909E-3</v>
      </c>
      <c r="ME474" s="279">
        <f t="shared" si="1866"/>
        <v>1.0098041027979836</v>
      </c>
      <c r="MF474" s="76">
        <f t="shared" si="1941"/>
        <v>0</v>
      </c>
      <c r="MG474" s="77">
        <f t="shared" si="2105"/>
        <v>0</v>
      </c>
      <c r="MH474" s="77">
        <f t="shared" si="1942"/>
        <v>0</v>
      </c>
      <c r="MI474" s="77">
        <f t="shared" si="2106"/>
        <v>0</v>
      </c>
      <c r="MJ474" s="286">
        <f t="shared" si="2107"/>
        <v>0</v>
      </c>
      <c r="MK474" s="73"/>
      <c r="ML474" s="74"/>
      <c r="MM474" s="279"/>
      <c r="MN474" s="287">
        <f t="shared" si="2108"/>
        <v>1.0758792956861432</v>
      </c>
      <c r="MO474" s="288">
        <f t="shared" si="2108"/>
        <v>1.0758792956861432</v>
      </c>
      <c r="MP474" s="288">
        <f t="shared" si="2108"/>
        <v>1.0795295859626746</v>
      </c>
      <c r="MQ474" s="289">
        <f t="shared" si="2108"/>
        <v>1.0815285245552346</v>
      </c>
      <c r="MR474" s="290">
        <f t="shared" si="2109"/>
        <v>3.5737482564806613</v>
      </c>
      <c r="MS474" s="291">
        <f t="shared" si="1873"/>
        <v>3.5737482564806613</v>
      </c>
      <c r="MT474" s="291">
        <f t="shared" si="1943"/>
        <v>3.0065978498646446</v>
      </c>
      <c r="MU474" s="292">
        <f t="shared" si="1874"/>
        <v>3.2408002238297602</v>
      </c>
      <c r="MV474" s="359">
        <f t="shared" si="1944"/>
        <v>0.23420237396511567</v>
      </c>
      <c r="MW474" s="360">
        <f t="shared" si="1945"/>
        <v>0.35403809836812955</v>
      </c>
      <c r="MX474" s="360">
        <f t="shared" si="1946"/>
        <v>0.33294803265090123</v>
      </c>
      <c r="MY474" s="360">
        <f t="shared" si="1947"/>
        <v>9.4723106392841112E-3</v>
      </c>
      <c r="MZ474" s="360">
        <f t="shared" si="1948"/>
        <v>0</v>
      </c>
      <c r="NA474" s="360">
        <f t="shared" si="1949"/>
        <v>0</v>
      </c>
      <c r="NB474" s="360">
        <f t="shared" si="1950"/>
        <v>0.72990623392767207</v>
      </c>
      <c r="NC474" s="360">
        <f t="shared" si="1951"/>
        <v>4.1300987831399363E-2</v>
      </c>
      <c r="ND474" s="360">
        <f t="shared" si="1952"/>
        <v>1.110784513802917E-3</v>
      </c>
      <c r="NE474" s="360">
        <f t="shared" si="1953"/>
        <v>7.0632721955389902E-2</v>
      </c>
      <c r="NF474" s="360">
        <f t="shared" si="1954"/>
        <v>0.1282067221701812</v>
      </c>
      <c r="NG474" s="360">
        <f t="shared" si="1955"/>
        <v>1.3188927252493254</v>
      </c>
      <c r="NH474" s="360">
        <f t="shared" si="1956"/>
        <v>0.10472643633110598</v>
      </c>
      <c r="NI474" s="360">
        <f t="shared" si="1957"/>
        <v>5.0490205172859862E-4</v>
      </c>
      <c r="NJ474" s="360">
        <f t="shared" si="1958"/>
        <v>0.24780592682662519</v>
      </c>
      <c r="NK474" s="361">
        <f t="shared" si="1959"/>
        <v>0</v>
      </c>
      <c r="NL474" s="145">
        <f t="shared" si="2110"/>
        <v>3.5737482564806613</v>
      </c>
      <c r="NM474" s="56">
        <f t="shared" si="1875"/>
        <v>3.5737482564806613</v>
      </c>
      <c r="NN474" s="56">
        <f t="shared" si="2111"/>
        <v>3.0065978498646446</v>
      </c>
      <c r="NO474" s="58">
        <f t="shared" si="1867"/>
        <v>3.2408002238297602</v>
      </c>
      <c r="NP474" s="55">
        <f t="shared" si="1960"/>
        <v>1.0758792956861432</v>
      </c>
      <c r="NQ474" s="56">
        <f t="shared" si="1868"/>
        <v>1.0758792956861432</v>
      </c>
      <c r="NR474" s="56">
        <f t="shared" si="1961"/>
        <v>1.0795295859626746</v>
      </c>
      <c r="NS474" s="61">
        <f t="shared" si="1869"/>
        <v>1.0815285245552346</v>
      </c>
      <c r="NT474" s="41"/>
      <c r="NU474" s="86">
        <f t="shared" si="2120"/>
        <v>0</v>
      </c>
      <c r="NV474" s="86">
        <f t="shared" si="2120"/>
        <v>0</v>
      </c>
      <c r="NW474" s="86">
        <f t="shared" si="2120"/>
        <v>0</v>
      </c>
      <c r="NX474" s="86">
        <f t="shared" si="2120"/>
        <v>0</v>
      </c>
      <c r="NY474" s="87">
        <f t="shared" si="2121"/>
        <v>0</v>
      </c>
      <c r="NZ474" s="87">
        <f t="shared" si="2121"/>
        <v>0</v>
      </c>
      <c r="OA474" s="87">
        <f t="shared" si="2121"/>
        <v>0</v>
      </c>
      <c r="OB474" s="87">
        <f t="shared" si="2121"/>
        <v>0</v>
      </c>
      <c r="OC474" s="26"/>
    </row>
    <row r="475" spans="1:393" thickBot="1" x14ac:dyDescent="0.35">
      <c r="A475" s="136" t="s">
        <v>1048</v>
      </c>
      <c r="B475" s="137" t="s">
        <v>1049</v>
      </c>
      <c r="C475" s="133" t="s">
        <v>100</v>
      </c>
      <c r="D475" s="64">
        <f>VLOOKUP(B475,[1]УсіТ_1!$A$10:$G$556,6,FALSE)</f>
        <v>4962.3999999999996</v>
      </c>
      <c r="E475" s="64">
        <f>VLOOKUP(B475,[1]УсіТ_1!$A$10:$G$556,7,FALSE)</f>
        <v>95.8</v>
      </c>
      <c r="F475" s="38">
        <v>68.599999999999994</v>
      </c>
      <c r="G475" s="38"/>
      <c r="H475" s="39"/>
      <c r="I475" s="256">
        <v>2.9428000000000001</v>
      </c>
      <c r="J475" s="62">
        <v>2.9428000000000001</v>
      </c>
      <c r="K475" s="257">
        <f t="shared" si="1962"/>
        <v>2.2762000000000002</v>
      </c>
      <c r="L475" s="293">
        <f t="shared" si="1963"/>
        <v>2.5708000000000002</v>
      </c>
      <c r="M475" s="63">
        <v>0.29459999999999997</v>
      </c>
      <c r="N475" s="63">
        <v>0.18909999999999999</v>
      </c>
      <c r="O475" s="63">
        <v>0.372</v>
      </c>
      <c r="P475" s="63">
        <v>3.5999999999999999E-3</v>
      </c>
      <c r="Q475" s="63">
        <v>0</v>
      </c>
      <c r="R475" s="63">
        <v>0</v>
      </c>
      <c r="S475" s="63">
        <v>0.6593</v>
      </c>
      <c r="T475" s="63">
        <v>0.02</v>
      </c>
      <c r="U475" s="63">
        <v>5.0000000000000001E-4</v>
      </c>
      <c r="V475" s="63">
        <v>6.7699999999999996E-2</v>
      </c>
      <c r="W475" s="63">
        <v>0.1608</v>
      </c>
      <c r="X475" s="63">
        <v>0.81359999999999999</v>
      </c>
      <c r="Y475" s="63">
        <v>0.128</v>
      </c>
      <c r="Z475" s="63">
        <v>2.0000000000000001E-4</v>
      </c>
      <c r="AA475" s="63">
        <v>0.2334</v>
      </c>
      <c r="AB475" s="259">
        <v>0</v>
      </c>
      <c r="AC475" s="144">
        <v>516.45000000000005</v>
      </c>
      <c r="AD475" s="70">
        <v>113.619</v>
      </c>
      <c r="AE475" s="70">
        <v>376.00956228367301</v>
      </c>
      <c r="AF475" s="68">
        <f t="shared" si="1964"/>
        <v>26.41091165480519</v>
      </c>
      <c r="AG475" s="68">
        <f t="shared" si="1965"/>
        <v>119.89516104889654</v>
      </c>
      <c r="AH475" s="71">
        <v>17.7549327440417</v>
      </c>
      <c r="AI475" s="71">
        <v>110.41624819685801</v>
      </c>
      <c r="AJ475" s="68">
        <f t="shared" si="1966"/>
        <v>1.5132546815379391</v>
      </c>
      <c r="AK475" s="68">
        <f t="shared" si="1967"/>
        <v>64.654675796663</v>
      </c>
      <c r="AL475" s="71">
        <v>56.712487161228402</v>
      </c>
      <c r="AM475" s="69">
        <f t="shared" si="1968"/>
        <v>1429.1546764629616</v>
      </c>
      <c r="AN475" s="260">
        <v>331.41</v>
      </c>
      <c r="AO475" s="71">
        <v>72.910200000000003</v>
      </c>
      <c r="AP475" s="71">
        <v>241.28827386277899</v>
      </c>
      <c r="AQ475" s="68">
        <f t="shared" si="1969"/>
        <v>16.948088356121595</v>
      </c>
      <c r="AR475" s="68">
        <f t="shared" si="1970"/>
        <v>76.937661580433428</v>
      </c>
      <c r="AS475" s="71">
        <v>26.483617161733299</v>
      </c>
      <c r="AT475" s="261">
        <f t="shared" si="1880"/>
        <v>5.7437000530648543</v>
      </c>
      <c r="AU475" s="71">
        <v>72.482378720867302</v>
      </c>
      <c r="AV475" s="68">
        <f t="shared" si="1971"/>
        <v>0.99337100036948645</v>
      </c>
      <c r="AW475" s="68">
        <f t="shared" si="1972"/>
        <v>42.442346789518737</v>
      </c>
      <c r="AX475" s="71">
        <v>37.228723487269001</v>
      </c>
      <c r="AY475" s="69">
        <f t="shared" si="1973"/>
        <v>938.16383187917813</v>
      </c>
      <c r="AZ475" s="260">
        <v>218</v>
      </c>
      <c r="BA475" s="260">
        <v>1111.18233333334</v>
      </c>
      <c r="BB475" s="260">
        <v>115.880443333334</v>
      </c>
      <c r="BC475" s="262">
        <f t="shared" si="1974"/>
        <v>92.7043546666672</v>
      </c>
      <c r="BD475" s="262">
        <f t="shared" si="1881"/>
        <v>23.1760886666668</v>
      </c>
      <c r="BE475" s="260">
        <v>43.494851333333401</v>
      </c>
      <c r="BF475" s="262">
        <f t="shared" si="1975"/>
        <v>34.795881066666723</v>
      </c>
      <c r="BG475" s="262">
        <f t="shared" si="1882"/>
        <v>8.6989702666666773</v>
      </c>
      <c r="BH475" s="260">
        <v>137.01153400739895</v>
      </c>
      <c r="BI475" s="263">
        <f t="shared" si="1976"/>
        <v>80.227651784168486</v>
      </c>
      <c r="BJ475" s="68">
        <f t="shared" si="1977"/>
        <v>1.8777430735714027</v>
      </c>
      <c r="BK475" s="260">
        <v>70.3724921691974</v>
      </c>
      <c r="BL475" s="69">
        <f t="shared" si="1978"/>
        <v>1773.5299850119243</v>
      </c>
      <c r="BM475" s="260">
        <v>6.01</v>
      </c>
      <c r="BN475" s="260">
        <v>1.3222</v>
      </c>
      <c r="BO475" s="260">
        <v>4.3756752237871499</v>
      </c>
      <c r="BP475" s="68">
        <f t="shared" si="1979"/>
        <v>0.30734742771880941</v>
      </c>
      <c r="BQ475" s="68">
        <f t="shared" si="1980"/>
        <v>1.3952365532072182</v>
      </c>
      <c r="BR475" s="260">
        <v>1.0451871374833299</v>
      </c>
      <c r="BS475" s="260">
        <v>1.3753655313981901</v>
      </c>
      <c r="BT475" s="68">
        <f t="shared" si="1981"/>
        <v>1.8849384607812197E-2</v>
      </c>
      <c r="BU475" s="68">
        <f t="shared" si="1982"/>
        <v>0.80535078837233576</v>
      </c>
      <c r="BV475" s="260">
        <v>0.70642139463343501</v>
      </c>
      <c r="BW475" s="69">
        <f t="shared" si="1983"/>
        <v>17.801819144762526</v>
      </c>
      <c r="BX475" s="260">
        <v>0</v>
      </c>
      <c r="BY475" s="260">
        <v>0</v>
      </c>
      <c r="BZ475" s="263">
        <f t="shared" si="1984"/>
        <v>0</v>
      </c>
      <c r="CA475" s="263">
        <f t="shared" si="1985"/>
        <v>0</v>
      </c>
      <c r="CB475" s="260">
        <v>0</v>
      </c>
      <c r="CC475" s="264">
        <f t="shared" si="1986"/>
        <v>0</v>
      </c>
      <c r="CD475" s="260">
        <v>0</v>
      </c>
      <c r="CE475" s="260">
        <v>0</v>
      </c>
      <c r="CF475" s="263">
        <f t="shared" si="1987"/>
        <v>0</v>
      </c>
      <c r="CG475" s="263">
        <f t="shared" si="1988"/>
        <v>0</v>
      </c>
      <c r="CH475" s="260">
        <v>0</v>
      </c>
      <c r="CI475" s="69">
        <f t="shared" si="1989"/>
        <v>0</v>
      </c>
      <c r="CJ475" s="260">
        <v>1308.0770378246618</v>
      </c>
      <c r="CK475" s="260">
        <v>287.77697220041659</v>
      </c>
      <c r="CL475" s="260">
        <v>102.37134548264532</v>
      </c>
      <c r="CM475" s="260">
        <v>46.216294716361823</v>
      </c>
      <c r="CN475" s="260">
        <v>645.76809975576487</v>
      </c>
      <c r="CO475" s="265">
        <f t="shared" si="1990"/>
        <v>45.358751326844924</v>
      </c>
      <c r="CP475" s="266">
        <f t="shared" si="1991"/>
        <v>205.91090782432269</v>
      </c>
      <c r="CQ475" s="260">
        <v>252.79009254853725</v>
      </c>
      <c r="CR475" s="265">
        <f t="shared" si="1992"/>
        <v>3.4644882183777028</v>
      </c>
      <c r="CS475" s="265">
        <f t="shared" si="1993"/>
        <v>148.02224985216617</v>
      </c>
      <c r="CT475" s="260">
        <v>129.83917776833712</v>
      </c>
      <c r="CU475" s="267">
        <f t="shared" si="1883"/>
        <v>3271.9472706964357</v>
      </c>
      <c r="CV475" s="260">
        <v>71.255499999999998</v>
      </c>
      <c r="CW475" s="260">
        <v>7.6846137693300003</v>
      </c>
      <c r="CX475" s="68">
        <f t="shared" si="1994"/>
        <v>0.10531763170866766</v>
      </c>
      <c r="CY475" s="68">
        <f t="shared" si="1995"/>
        <v>4.4997563310862594</v>
      </c>
      <c r="CZ475" s="260">
        <v>3.9470056884665001</v>
      </c>
      <c r="DA475" s="69">
        <f t="shared" si="1996"/>
        <v>99.464543349355793</v>
      </c>
      <c r="DB475" s="260">
        <v>1.825999999999999</v>
      </c>
      <c r="DC475" s="260">
        <v>0.19692661959843899</v>
      </c>
      <c r="DD475" s="68">
        <f t="shared" si="1997"/>
        <v>2.6988793215966065E-3</v>
      </c>
      <c r="DE475" s="68">
        <f t="shared" si="1998"/>
        <v>0.11531116981234435</v>
      </c>
      <c r="DF475" s="260">
        <v>0.101146330979922</v>
      </c>
      <c r="DG475" s="69">
        <f t="shared" si="1999"/>
        <v>2.5488875406940319</v>
      </c>
      <c r="DH475" s="260">
        <v>122.5640236882704</v>
      </c>
      <c r="DI475" s="260">
        <v>26.964085211419487</v>
      </c>
      <c r="DJ475" s="260">
        <v>1.8608730478749991</v>
      </c>
      <c r="DK475" s="260">
        <v>89.226609245060843</v>
      </c>
      <c r="DL475" s="68">
        <f t="shared" si="2000"/>
        <v>6.2672770333730732</v>
      </c>
      <c r="DM475" s="68">
        <f t="shared" si="2001"/>
        <v>28.450975077098587</v>
      </c>
      <c r="DN475" s="260">
        <v>25.948910428836999</v>
      </c>
      <c r="DO475" s="68">
        <f t="shared" si="2002"/>
        <v>0.35562981742721106</v>
      </c>
      <c r="DP475" s="68">
        <f t="shared" si="2003"/>
        <v>15.19448829724722</v>
      </c>
      <c r="DQ475" s="260">
        <v>13.327995413497201</v>
      </c>
      <c r="DR475" s="264">
        <f t="shared" si="2004"/>
        <v>335.87099644195195</v>
      </c>
      <c r="DS475" s="260">
        <v>288.67</v>
      </c>
      <c r="DT475" s="260">
        <v>63.507399999999997</v>
      </c>
      <c r="DU475" s="260">
        <v>210.170743236379</v>
      </c>
      <c r="DV475" s="68">
        <f t="shared" si="2005"/>
        <v>14.762393004923259</v>
      </c>
      <c r="DW475" s="68">
        <f t="shared" si="2006"/>
        <v>67.015463529838271</v>
      </c>
      <c r="DX475" s="260">
        <v>5.4194085778333303</v>
      </c>
      <c r="DY475" s="260">
        <v>3.9923668590000001</v>
      </c>
      <c r="DZ475" s="260">
        <v>0</v>
      </c>
      <c r="EA475" s="260">
        <v>61.6619649541041</v>
      </c>
      <c r="EB475" s="68">
        <f t="shared" si="2007"/>
        <v>0.84507722969599675</v>
      </c>
      <c r="EC475" s="68">
        <f t="shared" si="2008"/>
        <v>36.10641022673547</v>
      </c>
      <c r="ED475" s="267">
        <v>31.671094181365799</v>
      </c>
      <c r="EE475" s="69">
        <f t="shared" si="2009"/>
        <v>798.11157337041857</v>
      </c>
      <c r="EF475" s="260">
        <v>897.78126730158704</v>
      </c>
      <c r="EG475" s="260">
        <v>197.51187880634913</v>
      </c>
      <c r="EH475" s="260">
        <v>1143.3826626279108</v>
      </c>
      <c r="EI475" s="260">
        <v>653.64380161593692</v>
      </c>
      <c r="EJ475" s="268">
        <f t="shared" si="2010"/>
        <v>45.911940625503405</v>
      </c>
      <c r="EK475" s="266">
        <f t="shared" si="2011"/>
        <v>208.42216987086087</v>
      </c>
      <c r="EL475" s="260">
        <v>311.92482128414667</v>
      </c>
      <c r="EM475" s="268">
        <f t="shared" si="2012"/>
        <v>4.2749296756992301</v>
      </c>
      <c r="EN475" s="268">
        <f t="shared" si="2013"/>
        <v>182.64882680221723</v>
      </c>
      <c r="EO475" s="269">
        <f t="shared" si="2014"/>
        <v>3204.2444316359301</v>
      </c>
      <c r="EP475" s="69">
        <f t="shared" si="2015"/>
        <v>4037.347983861272</v>
      </c>
      <c r="EQ475" s="260">
        <v>225.21</v>
      </c>
      <c r="ER475" s="260">
        <v>49.546199999999999</v>
      </c>
      <c r="ES475" s="260">
        <v>163.96769004144801</v>
      </c>
      <c r="ET475" s="68">
        <f t="shared" si="2016"/>
        <v>11.517090548511307</v>
      </c>
      <c r="EU475" s="68">
        <f t="shared" si="2017"/>
        <v>52.28306558199619</v>
      </c>
      <c r="EV475" s="260">
        <v>16.324657340775001</v>
      </c>
      <c r="EW475" s="260">
        <v>49.0751216808113</v>
      </c>
      <c r="EX475" s="68">
        <f t="shared" si="2018"/>
        <v>0.67257454263551886</v>
      </c>
      <c r="EY475" s="68">
        <f t="shared" si="2019"/>
        <v>28.736133800685781</v>
      </c>
      <c r="EZ475" s="260">
        <v>25.206183453151699</v>
      </c>
      <c r="FA475" s="69">
        <f t="shared" si="2020"/>
        <v>635.1958230194233</v>
      </c>
      <c r="FB475" s="260">
        <v>0.83333333333333348</v>
      </c>
      <c r="FC475" s="260">
        <v>8.9871586162120806E-2</v>
      </c>
      <c r="FD475" s="68">
        <f t="shared" si="2021"/>
        <v>1.2316900883518657E-3</v>
      </c>
      <c r="FE475" s="68">
        <f t="shared" si="2022"/>
        <v>5.2624666763574489E-2</v>
      </c>
      <c r="FF475" s="260">
        <v>4.6160245974772703E-2</v>
      </c>
      <c r="FG475" s="69">
        <f t="shared" si="2023"/>
        <v>1.1632381985642724</v>
      </c>
      <c r="FH475" s="260">
        <v>829.74892</v>
      </c>
      <c r="FI475" s="260">
        <v>89.485021868047994</v>
      </c>
      <c r="FJ475" s="68">
        <f t="shared" si="2024"/>
        <v>1.2263922247015977</v>
      </c>
      <c r="FK475" s="68">
        <f t="shared" si="2025"/>
        <v>52.398312494922976</v>
      </c>
      <c r="FL475" s="260">
        <v>45.961500000000001</v>
      </c>
      <c r="FM475" s="69">
        <f t="shared" si="2026"/>
        <v>1158.2345302416575</v>
      </c>
      <c r="FN475" s="260">
        <v>0</v>
      </c>
      <c r="FO475" s="260">
        <v>0</v>
      </c>
      <c r="FP475" s="68">
        <f t="shared" si="2027"/>
        <v>0</v>
      </c>
      <c r="FQ475" s="68">
        <f t="shared" si="2028"/>
        <v>0</v>
      </c>
      <c r="FR475" s="260">
        <v>0</v>
      </c>
      <c r="FS475" s="264">
        <f t="shared" si="2029"/>
        <v>0</v>
      </c>
      <c r="FT475" s="270">
        <f t="shared" si="1884"/>
        <v>14498.535159218598</v>
      </c>
      <c r="FU475" s="271">
        <f t="shared" si="1885"/>
        <v>4509.3302650327041</v>
      </c>
      <c r="FV475" s="272">
        <f t="shared" si="2030"/>
        <v>1299.383448476538</v>
      </c>
      <c r="FW475" s="272">
        <f t="shared" si="1886"/>
        <v>179.4602305027606</v>
      </c>
      <c r="FX475" s="272">
        <f t="shared" si="1887"/>
        <v>1111.18233333334</v>
      </c>
      <c r="FY475" s="272">
        <f t="shared" si="1888"/>
        <v>0</v>
      </c>
      <c r="FZ475" s="272">
        <f t="shared" si="1889"/>
        <v>0</v>
      </c>
      <c r="GA475" s="272">
        <f t="shared" si="1890"/>
        <v>71.255499999999998</v>
      </c>
      <c r="GB475" s="272">
        <f t="shared" si="1891"/>
        <v>1.825999999999999</v>
      </c>
      <c r="GC475" s="272">
        <f t="shared" si="1892"/>
        <v>829.74892</v>
      </c>
      <c r="GD475" s="272">
        <f t="shared" si="1893"/>
        <v>0</v>
      </c>
      <c r="GE475" s="272">
        <f t="shared" si="1894"/>
        <v>2384.4504552648286</v>
      </c>
      <c r="GF475" s="273">
        <f t="shared" si="1895"/>
        <v>927.57898210131748</v>
      </c>
      <c r="GG475" s="273">
        <f t="shared" si="1896"/>
        <v>167.48379997780157</v>
      </c>
      <c r="GH475" s="272">
        <f t="shared" si="2031"/>
        <v>1120.1428711960975</v>
      </c>
      <c r="GI475" s="274">
        <f t="shared" si="2032"/>
        <v>800.20304933643877</v>
      </c>
      <c r="GJ475" s="275">
        <f t="shared" si="1897"/>
        <v>15.351558049742517</v>
      </c>
      <c r="GK475" s="271">
        <f t="shared" si="2033"/>
        <v>11506.780023806268</v>
      </c>
      <c r="GL475" s="276">
        <f t="shared" si="2034"/>
        <v>14498.542829995899</v>
      </c>
      <c r="GM475" s="272">
        <f t="shared" si="2035"/>
        <v>6237.1122964704609</v>
      </c>
      <c r="GN475" s="272">
        <f t="shared" si="2036"/>
        <v>362.29558853030466</v>
      </c>
      <c r="GO475" s="277">
        <f t="shared" si="2037"/>
        <v>0.54203802311042348</v>
      </c>
      <c r="GP475" s="278">
        <f t="shared" si="2038"/>
        <v>3.1485401457293415E-2</v>
      </c>
      <c r="GQ475" s="279">
        <f t="shared" si="2039"/>
        <v>1.0796806077150587</v>
      </c>
      <c r="GR475" s="280">
        <f t="shared" si="2040"/>
        <v>11506.780023806268</v>
      </c>
      <c r="GS475" s="272">
        <f t="shared" si="2041"/>
        <v>6237.1122964704609</v>
      </c>
      <c r="GT475" s="272">
        <f t="shared" si="1898"/>
        <v>362.29558853030466</v>
      </c>
      <c r="GU475" s="73">
        <f t="shared" si="2042"/>
        <v>0.54203802311042348</v>
      </c>
      <c r="GV475" s="74">
        <f t="shared" si="2043"/>
        <v>3.1485401457293415E-2</v>
      </c>
      <c r="GW475" s="279">
        <f t="shared" si="2044"/>
        <v>1.0796806077150587</v>
      </c>
      <c r="GX475" s="280">
        <f t="shared" si="2045"/>
        <v>8964.9668004135019</v>
      </c>
      <c r="GY475" s="272">
        <f t="shared" si="1899"/>
        <v>5284.0147603421929</v>
      </c>
      <c r="GZ475" s="272">
        <f t="shared" si="1900"/>
        <v>204.9934433870562</v>
      </c>
      <c r="HA475" s="73">
        <f t="shared" si="2046"/>
        <v>0.58940706396129339</v>
      </c>
      <c r="HB475" s="74">
        <f t="shared" si="2047"/>
        <v>2.2866057170183949E-2</v>
      </c>
      <c r="HC475" s="279">
        <f t="shared" si="2048"/>
        <v>1.0848837345472424</v>
      </c>
      <c r="HD475" s="280">
        <f t="shared" si="2049"/>
        <v>10099.216543638075</v>
      </c>
      <c r="HE475" s="272">
        <f t="shared" si="1901"/>
        <v>6139.2345612937752</v>
      </c>
      <c r="HF475" s="272">
        <f t="shared" si="1902"/>
        <v>232.91760972339932</v>
      </c>
      <c r="HG475" s="73">
        <f t="shared" si="2050"/>
        <v>0.60789216022515524</v>
      </c>
      <c r="HH475" s="74">
        <f t="shared" si="2051"/>
        <v>2.3062938468244254E-2</v>
      </c>
      <c r="HI475" s="281">
        <f t="shared" si="2052"/>
        <v>1.0874653399075578</v>
      </c>
      <c r="HJ475" s="72">
        <f t="shared" si="1903"/>
        <v>3.177284092383875</v>
      </c>
      <c r="HK475" s="73">
        <f t="shared" si="2053"/>
        <v>3.177284092383875</v>
      </c>
      <c r="HL475" s="73">
        <f t="shared" si="1904"/>
        <v>2.4694123565764334</v>
      </c>
      <c r="HM475" s="74">
        <f t="shared" si="2054"/>
        <v>2.7956558958343498</v>
      </c>
      <c r="HN475" s="75"/>
      <c r="HO475" s="75"/>
      <c r="HP475" s="76">
        <f t="shared" si="2055"/>
        <v>855.21980095158267</v>
      </c>
      <c r="HQ475" s="77">
        <f t="shared" si="2056"/>
        <v>973.24868568091051</v>
      </c>
      <c r="HR475" s="77">
        <f t="shared" si="2057"/>
        <v>27.924166336343131</v>
      </c>
      <c r="HS475" s="77">
        <f t="shared" si="2058"/>
        <v>32.246827285209051</v>
      </c>
      <c r="HT475" s="282">
        <f t="shared" si="2059"/>
        <v>1134.2497432245725</v>
      </c>
      <c r="HU475" s="73">
        <f t="shared" si="2112"/>
        <v>0.7539960278238792</v>
      </c>
      <c r="HV475" s="74">
        <f t="shared" si="2113"/>
        <v>2.4619063396882222E-2</v>
      </c>
      <c r="HW475" s="279">
        <f t="shared" si="1876"/>
        <v>1.1078700228138108</v>
      </c>
      <c r="HX475" s="76">
        <f t="shared" si="2060"/>
        <v>549.96381021134164</v>
      </c>
      <c r="HY475" s="77">
        <f t="shared" si="2061"/>
        <v>625.86431565860892</v>
      </c>
      <c r="HZ475" s="77">
        <f t="shared" si="1905"/>
        <v>23.685159409555936</v>
      </c>
      <c r="IA475" s="77">
        <f t="shared" si="2062"/>
        <v>27.351622086155196</v>
      </c>
      <c r="IB475" s="282">
        <f t="shared" si="2063"/>
        <v>744.57446974537947</v>
      </c>
      <c r="IC475" s="73">
        <f t="shared" si="2114"/>
        <v>0.73862834754381468</v>
      </c>
      <c r="ID475" s="74">
        <f t="shared" si="2115"/>
        <v>3.1810329754732927E-2</v>
      </c>
      <c r="IE475" s="279">
        <f t="shared" si="2122"/>
        <v>1.1068623372905546</v>
      </c>
      <c r="IF475" s="76">
        <f t="shared" si="1906"/>
        <v>97.877735176685547</v>
      </c>
      <c r="IG475" s="77">
        <f t="shared" si="2064"/>
        <v>111.38584140841992</v>
      </c>
      <c r="IH475" s="77">
        <f t="shared" si="1907"/>
        <v>129.37797880690533</v>
      </c>
      <c r="II475" s="77">
        <f t="shared" si="2065"/>
        <v>149.40568992621428</v>
      </c>
      <c r="IJ475" s="282">
        <f t="shared" si="2066"/>
        <v>1407.5634801681938</v>
      </c>
      <c r="IK475" s="73">
        <f t="shared" si="1908"/>
        <v>6.9536995350994654E-2</v>
      </c>
      <c r="IL475" s="74">
        <f t="shared" si="1909"/>
        <v>9.1916265681634191E-2</v>
      </c>
      <c r="IM475" s="279">
        <f t="shared" si="2067"/>
        <v>1.0238254386559078</v>
      </c>
      <c r="IN475" s="76">
        <f t="shared" si="1910"/>
        <v>10.016916556727056</v>
      </c>
      <c r="IO475" s="77">
        <f t="shared" si="2068"/>
        <v>11.399351210720956</v>
      </c>
      <c r="IP475" s="77">
        <f t="shared" si="1911"/>
        <v>0.32619681232662162</v>
      </c>
      <c r="IQ475" s="77">
        <f t="shared" si="2069"/>
        <v>0.37669207887478268</v>
      </c>
      <c r="IR475" s="282">
        <f t="shared" si="2070"/>
        <v>14.128427892668672</v>
      </c>
      <c r="IS475" s="73">
        <f t="shared" si="1877"/>
        <v>0.70899017447828683</v>
      </c>
      <c r="IT475" s="74">
        <f t="shared" si="1878"/>
        <v>2.3087976582014984E-2</v>
      </c>
      <c r="IU475" s="279">
        <f t="shared" si="1879"/>
        <v>1.1014217527546442</v>
      </c>
      <c r="IV475" s="76">
        <f t="shared" si="1912"/>
        <v>0</v>
      </c>
      <c r="IW475" s="77">
        <f t="shared" si="2071"/>
        <v>0</v>
      </c>
      <c r="IX475" s="77">
        <f t="shared" si="2072"/>
        <v>0</v>
      </c>
      <c r="IY475" s="77">
        <f t="shared" si="2073"/>
        <v>0</v>
      </c>
      <c r="IZ475" s="282">
        <f t="shared" si="2074"/>
        <v>0</v>
      </c>
      <c r="JA475" s="283"/>
      <c r="JB475" s="284"/>
      <c r="JC475" s="285"/>
      <c r="JD475" s="76">
        <f t="shared" si="1913"/>
        <v>0</v>
      </c>
      <c r="JE475" s="77">
        <f t="shared" si="2075"/>
        <v>0</v>
      </c>
      <c r="JF475" s="77">
        <f t="shared" si="1914"/>
        <v>0</v>
      </c>
      <c r="JG475" s="77">
        <f t="shared" si="2076"/>
        <v>0</v>
      </c>
      <c r="JH475" s="282">
        <f t="shared" si="2077"/>
        <v>0</v>
      </c>
      <c r="JI475" s="283"/>
      <c r="JJ475" s="284"/>
      <c r="JK475" s="285"/>
      <c r="JL475" s="76">
        <f t="shared" si="1915"/>
        <v>2027.6524623903947</v>
      </c>
      <c r="JM475" s="77">
        <f t="shared" si="2078"/>
        <v>2307.4887787248931</v>
      </c>
      <c r="JN475" s="77">
        <f t="shared" si="1916"/>
        <v>95.039534261584464</v>
      </c>
      <c r="JO475" s="77">
        <f t="shared" si="2079"/>
        <v>109.75165416527774</v>
      </c>
      <c r="JP475" s="282">
        <f t="shared" si="2080"/>
        <v>2596.7835481717743</v>
      </c>
      <c r="JQ475" s="73">
        <f t="shared" si="1917"/>
        <v>0.78083229686892164</v>
      </c>
      <c r="JR475" s="74">
        <f t="shared" si="1918"/>
        <v>3.6598943461612576E-2</v>
      </c>
      <c r="JS475" s="279">
        <f t="shared" si="2116"/>
        <v>1.1134281817387375</v>
      </c>
      <c r="JT475" s="76">
        <f t="shared" si="1919"/>
        <v>5.4897027239252365</v>
      </c>
      <c r="JU475" s="77">
        <f t="shared" si="2081"/>
        <v>6.2473365968541579</v>
      </c>
      <c r="JV475" s="77">
        <f t="shared" si="1920"/>
        <v>0.10531763170866766</v>
      </c>
      <c r="JW475" s="77">
        <f t="shared" si="2082"/>
        <v>0.12162080109716943</v>
      </c>
      <c r="JX475" s="282">
        <f t="shared" si="2083"/>
        <v>78.940113769329997</v>
      </c>
      <c r="JY475" s="73">
        <f t="shared" si="2123"/>
        <v>6.9542624931687252E-2</v>
      </c>
      <c r="JZ475" s="74">
        <f t="shared" si="2124"/>
        <v>1.3341459326549124E-3</v>
      </c>
      <c r="KA475" s="279">
        <f t="shared" si="2125"/>
        <v>1.0098041034571972</v>
      </c>
      <c r="KB475" s="76">
        <f t="shared" si="1921"/>
        <v>0.14067962717106011</v>
      </c>
      <c r="KC475" s="77">
        <f t="shared" si="2084"/>
        <v>0.1600948225169381</v>
      </c>
      <c r="KD475" s="77">
        <f t="shared" si="1922"/>
        <v>2.6988793215966065E-3</v>
      </c>
      <c r="KE475" s="77">
        <f t="shared" si="2085"/>
        <v>3.1166658405797614E-3</v>
      </c>
      <c r="KF475" s="282">
        <f t="shared" si="2086"/>
        <v>2.0229266195984379</v>
      </c>
      <c r="KG475" s="73">
        <f t="shared" si="2126"/>
        <v>6.9542624931687239E-2</v>
      </c>
      <c r="KH475" s="74">
        <f t="shared" si="2127"/>
        <v>1.3341459326549122E-3</v>
      </c>
      <c r="KI475" s="279">
        <f t="shared" si="2128"/>
        <v>1.0098041034571972</v>
      </c>
      <c r="KJ475" s="76">
        <f t="shared" si="1923"/>
        <v>202.77557421639176</v>
      </c>
      <c r="KK475" s="77">
        <f t="shared" si="2087"/>
        <v>230.76063121399599</v>
      </c>
      <c r="KL475" s="77">
        <f t="shared" si="1924"/>
        <v>6.622906850800284</v>
      </c>
      <c r="KM475" s="77">
        <f t="shared" si="2088"/>
        <v>7.6481328313041681</v>
      </c>
      <c r="KN475" s="282">
        <f t="shared" si="2089"/>
        <v>266.56428289043805</v>
      </c>
      <c r="KO475" s="73">
        <f t="shared" si="1925"/>
        <v>0.76070046601005281</v>
      </c>
      <c r="KP475" s="74">
        <f t="shared" si="1926"/>
        <v>2.4845439827819688E-2</v>
      </c>
      <c r="KQ475" s="279">
        <f t="shared" si="1927"/>
        <v>1.108830345399394</v>
      </c>
      <c r="KR475" s="76">
        <f t="shared" si="1928"/>
        <v>477.98608598301996</v>
      </c>
      <c r="KS475" s="77">
        <f t="shared" si="2090"/>
        <v>543.95294570953649</v>
      </c>
      <c r="KT475" s="77">
        <f t="shared" si="1929"/>
        <v>15.607470234619257</v>
      </c>
      <c r="KU475" s="77">
        <f t="shared" si="2091"/>
        <v>18.023506626938318</v>
      </c>
      <c r="KV475" s="282">
        <f t="shared" si="2092"/>
        <v>633.42188362731633</v>
      </c>
      <c r="KW475" s="73">
        <f t="shared" si="1861"/>
        <v>0.75460936595024641</v>
      </c>
      <c r="KX475" s="74">
        <f t="shared" si="1862"/>
        <v>2.4639928992099925E-2</v>
      </c>
      <c r="KY475" s="279">
        <f t="shared" si="1863"/>
        <v>1.1079578996027704</v>
      </c>
      <c r="KZ475" s="76">
        <f t="shared" si="1930"/>
        <v>1572.3997620490914</v>
      </c>
      <c r="LA475" s="77">
        <f t="shared" si="2093"/>
        <v>1789.4066532094864</v>
      </c>
      <c r="LB475" s="77">
        <f t="shared" si="1931"/>
        <v>50.186870301202632</v>
      </c>
      <c r="LC475" s="77">
        <f t="shared" si="2094"/>
        <v>57.955797823828803</v>
      </c>
      <c r="LD475" s="286">
        <f t="shared" si="2095"/>
        <v>3204.2444316359301</v>
      </c>
      <c r="LE475" s="73">
        <f t="shared" si="1932"/>
        <v>0.49072403669476022</v>
      </c>
      <c r="LF475" s="74">
        <f t="shared" si="1933"/>
        <v>1.5662622303623596E-2</v>
      </c>
      <c r="LG475" s="279">
        <f t="shared" si="1934"/>
        <v>1.0701493982368449</v>
      </c>
      <c r="LH475" s="76">
        <f t="shared" si="1935"/>
        <v>373.599623246872</v>
      </c>
      <c r="LI475" s="77">
        <f t="shared" si="2096"/>
        <v>425.1601072511728</v>
      </c>
      <c r="LJ475" s="77">
        <f t="shared" si="1936"/>
        <v>12.189665091146827</v>
      </c>
      <c r="LK475" s="77">
        <f t="shared" si="2097"/>
        <v>14.076625247256356</v>
      </c>
      <c r="LL475" s="282">
        <f t="shared" si="2098"/>
        <v>504.12366906303441</v>
      </c>
      <c r="LM475" s="73">
        <f t="shared" si="2117"/>
        <v>0.74108724936729364</v>
      </c>
      <c r="LN475" s="74">
        <f t="shared" si="2118"/>
        <v>2.4179910286304489E-2</v>
      </c>
      <c r="LO475" s="279">
        <f t="shared" si="2119"/>
        <v>1.1060205013975</v>
      </c>
      <c r="LP475" s="76">
        <f t="shared" si="1937"/>
        <v>6.4202093451560874E-2</v>
      </c>
      <c r="LQ475" s="77">
        <f t="shared" si="2099"/>
        <v>7.3062624368810794E-2</v>
      </c>
      <c r="LR475" s="77">
        <f t="shared" si="1938"/>
        <v>1.2316900883518657E-3</v>
      </c>
      <c r="LS475" s="77">
        <f t="shared" si="2100"/>
        <v>1.4223557140287345E-3</v>
      </c>
      <c r="LT475" s="282">
        <f t="shared" si="2101"/>
        <v>0.92320491949545436</v>
      </c>
      <c r="LU475" s="73">
        <f t="shared" si="1870"/>
        <v>6.9542624931687211E-2</v>
      </c>
      <c r="LV475" s="74">
        <f t="shared" si="1871"/>
        <v>1.3341459326549118E-3</v>
      </c>
      <c r="LW475" s="279">
        <f t="shared" si="1872"/>
        <v>1.0098041034571972</v>
      </c>
      <c r="LX475" s="76">
        <f t="shared" si="1939"/>
        <v>63.925941243806029</v>
      </c>
      <c r="LY475" s="77">
        <f t="shared" si="2102"/>
        <v>72.748360394863695</v>
      </c>
      <c r="LZ475" s="77">
        <f t="shared" si="1940"/>
        <v>1.2263922247015977</v>
      </c>
      <c r="MA475" s="77">
        <f t="shared" si="2103"/>
        <v>1.416237741085405</v>
      </c>
      <c r="MB475" s="286">
        <f t="shared" si="2104"/>
        <v>919.23375416004569</v>
      </c>
      <c r="MC475" s="73">
        <f t="shared" si="1864"/>
        <v>6.9542639132326764E-2</v>
      </c>
      <c r="MD475" s="74">
        <f t="shared" si="1865"/>
        <v>1.3341462050881928E-3</v>
      </c>
      <c r="ME475" s="279">
        <f t="shared" si="1866"/>
        <v>1.0098041054592</v>
      </c>
      <c r="MF475" s="76">
        <f t="shared" si="1941"/>
        <v>0</v>
      </c>
      <c r="MG475" s="77">
        <f t="shared" si="2105"/>
        <v>0</v>
      </c>
      <c r="MH475" s="77">
        <f t="shared" si="1942"/>
        <v>0</v>
      </c>
      <c r="MI475" s="77">
        <f t="shared" si="2106"/>
        <v>0</v>
      </c>
      <c r="MJ475" s="286">
        <f t="shared" si="2107"/>
        <v>0</v>
      </c>
      <c r="MK475" s="73"/>
      <c r="ML475" s="74"/>
      <c r="MM475" s="279"/>
      <c r="MN475" s="287">
        <f t="shared" si="2108"/>
        <v>1.079468669563898</v>
      </c>
      <c r="MO475" s="288">
        <f t="shared" si="2108"/>
        <v>1.079468669563898</v>
      </c>
      <c r="MP475" s="288">
        <f t="shared" si="2108"/>
        <v>1.0848865780211283</v>
      </c>
      <c r="MQ475" s="289">
        <f t="shared" si="2108"/>
        <v>1.0875203584925475</v>
      </c>
      <c r="MR475" s="290">
        <f t="shared" si="2109"/>
        <v>3.1766604007926391</v>
      </c>
      <c r="MS475" s="291">
        <f t="shared" si="1873"/>
        <v>3.1766604007926391</v>
      </c>
      <c r="MT475" s="291">
        <f t="shared" si="1943"/>
        <v>2.4694188288916927</v>
      </c>
      <c r="MU475" s="292">
        <f t="shared" si="1874"/>
        <v>2.7957973376126413</v>
      </c>
      <c r="MV475" s="359">
        <f t="shared" si="1944"/>
        <v>0.32637850872094859</v>
      </c>
      <c r="MW475" s="360">
        <f t="shared" si="1945"/>
        <v>0.20930766798164385</v>
      </c>
      <c r="MX475" s="360">
        <f t="shared" si="1946"/>
        <v>0.38086306317999769</v>
      </c>
      <c r="MY475" s="360">
        <f t="shared" si="1947"/>
        <v>3.9651183099167191E-3</v>
      </c>
      <c r="MZ475" s="360">
        <f t="shared" si="1948"/>
        <v>0</v>
      </c>
      <c r="NA475" s="360">
        <f t="shared" si="1949"/>
        <v>0</v>
      </c>
      <c r="NB475" s="360">
        <f t="shared" si="1950"/>
        <v>0.73408320022034956</v>
      </c>
      <c r="NC475" s="360">
        <f t="shared" si="1951"/>
        <v>2.0196082069143945E-2</v>
      </c>
      <c r="ND475" s="360">
        <f t="shared" si="1952"/>
        <v>5.0490205172859862E-4</v>
      </c>
      <c r="NE475" s="360">
        <f t="shared" si="1953"/>
        <v>7.5067814383538961E-2</v>
      </c>
      <c r="NF475" s="360">
        <f t="shared" si="1954"/>
        <v>0.17815963025612547</v>
      </c>
      <c r="NG475" s="360">
        <f t="shared" si="1955"/>
        <v>0.87067355040549699</v>
      </c>
      <c r="NH475" s="360">
        <f t="shared" si="1956"/>
        <v>0.14157062417888</v>
      </c>
      <c r="NI475" s="360">
        <f t="shared" si="1957"/>
        <v>2.0196082069143945E-4</v>
      </c>
      <c r="NJ475" s="360">
        <f t="shared" si="1958"/>
        <v>0.23568827821417726</v>
      </c>
      <c r="NK475" s="361">
        <f t="shared" si="1959"/>
        <v>0</v>
      </c>
      <c r="NL475" s="145">
        <f t="shared" si="2110"/>
        <v>3.1766604007926391</v>
      </c>
      <c r="NM475" s="56">
        <f t="shared" si="1875"/>
        <v>3.1766604007926391</v>
      </c>
      <c r="NN475" s="56">
        <f t="shared" si="2111"/>
        <v>2.4694188288916927</v>
      </c>
      <c r="NO475" s="58">
        <f t="shared" si="1867"/>
        <v>2.7957973376126413</v>
      </c>
      <c r="NP475" s="55">
        <f t="shared" si="1960"/>
        <v>1.079468669563898</v>
      </c>
      <c r="NQ475" s="56">
        <f t="shared" si="1868"/>
        <v>1.079468669563898</v>
      </c>
      <c r="NR475" s="56">
        <f t="shared" si="1961"/>
        <v>1.0848865780211283</v>
      </c>
      <c r="NS475" s="61">
        <f t="shared" si="1869"/>
        <v>1.0875203584925475</v>
      </c>
      <c r="NT475" s="41"/>
      <c r="NU475" s="86">
        <f t="shared" si="2120"/>
        <v>0</v>
      </c>
      <c r="NV475" s="86">
        <f t="shared" si="2120"/>
        <v>0</v>
      </c>
      <c r="NW475" s="86">
        <f t="shared" si="2120"/>
        <v>0</v>
      </c>
      <c r="NX475" s="86">
        <f t="shared" si="2120"/>
        <v>0</v>
      </c>
      <c r="NY475" s="87">
        <f t="shared" si="2121"/>
        <v>0</v>
      </c>
      <c r="NZ475" s="87">
        <f t="shared" si="2121"/>
        <v>0</v>
      </c>
      <c r="OA475" s="87">
        <f t="shared" si="2121"/>
        <v>0</v>
      </c>
      <c r="OB475" s="87">
        <f t="shared" si="2121"/>
        <v>0</v>
      </c>
      <c r="OC475" s="26"/>
    </row>
    <row r="476" spans="1:393" thickBot="1" x14ac:dyDescent="0.35">
      <c r="A476" s="136" t="s">
        <v>1050</v>
      </c>
      <c r="B476" s="137" t="s">
        <v>1051</v>
      </c>
      <c r="C476" s="133" t="s">
        <v>100</v>
      </c>
      <c r="D476" s="64">
        <f>VLOOKUP(B476,[1]УсіТ_1!$A$10:$G$556,6,FALSE)</f>
        <v>4489.1000000000004</v>
      </c>
      <c r="E476" s="64">
        <f>VLOOKUP(B476,[1]УсіТ_1!$A$10:$G$556,7,FALSE)</f>
        <v>92.8</v>
      </c>
      <c r="F476" s="38"/>
      <c r="G476" s="38"/>
      <c r="H476" s="39"/>
      <c r="I476" s="256">
        <v>3.6070000000000002</v>
      </c>
      <c r="J476" s="62">
        <v>3.6070000000000002</v>
      </c>
      <c r="K476" s="257">
        <f t="shared" si="1962"/>
        <v>2.9649000000000001</v>
      </c>
      <c r="L476" s="293">
        <f t="shared" si="1963"/>
        <v>3.2482000000000002</v>
      </c>
      <c r="M476" s="63">
        <v>0.2833</v>
      </c>
      <c r="N476" s="63">
        <v>0.5504</v>
      </c>
      <c r="O476" s="63">
        <v>0.35880000000000001</v>
      </c>
      <c r="P476" s="63">
        <v>3.8999999999999998E-3</v>
      </c>
      <c r="Q476" s="63">
        <v>0</v>
      </c>
      <c r="R476" s="63">
        <v>0</v>
      </c>
      <c r="S476" s="63">
        <v>0.68159999999999998</v>
      </c>
      <c r="T476" s="63">
        <v>2.18E-2</v>
      </c>
      <c r="U476" s="63">
        <v>5.9999999999999995E-4</v>
      </c>
      <c r="V476" s="63">
        <v>6.59E-2</v>
      </c>
      <c r="W476" s="63">
        <v>0.18010000000000001</v>
      </c>
      <c r="X476" s="63">
        <v>1.0639000000000001</v>
      </c>
      <c r="Y476" s="63">
        <v>0.1406</v>
      </c>
      <c r="Z476" s="63">
        <v>2.0000000000000001E-4</v>
      </c>
      <c r="AA476" s="63">
        <v>0.25590000000000002</v>
      </c>
      <c r="AB476" s="259">
        <v>0</v>
      </c>
      <c r="AC476" s="144">
        <v>459.56</v>
      </c>
      <c r="AD476" s="70">
        <v>101.1032</v>
      </c>
      <c r="AE476" s="70">
        <v>334.58990113870601</v>
      </c>
      <c r="AF476" s="68">
        <f t="shared" si="1964"/>
        <v>23.501594655982711</v>
      </c>
      <c r="AG476" s="68">
        <f t="shared" si="1965"/>
        <v>106.68800505689006</v>
      </c>
      <c r="AH476" s="71">
        <v>15.9589335825</v>
      </c>
      <c r="AI476" s="71">
        <v>98.270485068490004</v>
      </c>
      <c r="AJ476" s="68">
        <f t="shared" si="1966"/>
        <v>1.3467969978636556</v>
      </c>
      <c r="AK476" s="68">
        <f t="shared" si="1967"/>
        <v>57.5426756137946</v>
      </c>
      <c r="AL476" s="71">
        <v>50.474125989484797</v>
      </c>
      <c r="AM476" s="69">
        <f t="shared" si="1968"/>
        <v>1271.9479749350169</v>
      </c>
      <c r="AN476" s="260">
        <v>873.23</v>
      </c>
      <c r="AO476" s="71">
        <v>192.11060000000001</v>
      </c>
      <c r="AP476" s="71">
        <v>635.76886450376901</v>
      </c>
      <c r="AQ476" s="68">
        <f t="shared" si="1969"/>
        <v>44.65640504274473</v>
      </c>
      <c r="AR476" s="68">
        <f t="shared" si="1970"/>
        <v>202.72253167340077</v>
      </c>
      <c r="AS476" s="71">
        <v>68.962009751924995</v>
      </c>
      <c r="AT476" s="261">
        <f t="shared" si="1880"/>
        <v>14.95630663487762</v>
      </c>
      <c r="AU476" s="71">
        <v>190.894957214019</v>
      </c>
      <c r="AV476" s="68">
        <f t="shared" si="1971"/>
        <v>2.6162153886181305</v>
      </c>
      <c r="AW476" s="68">
        <f t="shared" si="1972"/>
        <v>111.77930577649768</v>
      </c>
      <c r="AX476" s="71">
        <v>98.048321573485495</v>
      </c>
      <c r="AY476" s="69">
        <f t="shared" si="1973"/>
        <v>2470.8177036518382</v>
      </c>
      <c r="AZ476" s="260">
        <v>198</v>
      </c>
      <c r="BA476" s="260">
        <v>1009.239</v>
      </c>
      <c r="BB476" s="260">
        <v>105.24921000000001</v>
      </c>
      <c r="BC476" s="262">
        <f t="shared" si="1974"/>
        <v>84.199368000000007</v>
      </c>
      <c r="BD476" s="262">
        <f t="shared" si="1881"/>
        <v>21.049841999999998</v>
      </c>
      <c r="BE476" s="260">
        <v>39.504497999999998</v>
      </c>
      <c r="BF476" s="262">
        <f t="shared" si="1975"/>
        <v>31.603598399999999</v>
      </c>
      <c r="BG476" s="262">
        <f t="shared" si="1882"/>
        <v>7.9008995999999989</v>
      </c>
      <c r="BH476" s="260">
        <v>124.44166850213226</v>
      </c>
      <c r="BI476" s="263">
        <f t="shared" si="1976"/>
        <v>72.867316758097559</v>
      </c>
      <c r="BJ476" s="68">
        <f t="shared" si="1977"/>
        <v>1.7054730668217226</v>
      </c>
      <c r="BK476" s="260">
        <v>63.916300227068831</v>
      </c>
      <c r="BL476" s="69">
        <f t="shared" si="1978"/>
        <v>1610.8208120750412</v>
      </c>
      <c r="BM476" s="260">
        <v>5.94</v>
      </c>
      <c r="BN476" s="260">
        <v>1.3068</v>
      </c>
      <c r="BO476" s="260">
        <v>4.3247106205150896</v>
      </c>
      <c r="BP476" s="68">
        <f t="shared" si="1979"/>
        <v>0.30376767398497989</v>
      </c>
      <c r="BQ476" s="68">
        <f t="shared" si="1980"/>
        <v>1.3789858778786823</v>
      </c>
      <c r="BR476" s="260">
        <v>1.0329032246500001</v>
      </c>
      <c r="BS476" s="260">
        <v>1.3593343978905399</v>
      </c>
      <c r="BT476" s="68">
        <f t="shared" si="1981"/>
        <v>1.8629677923089848E-2</v>
      </c>
      <c r="BU476" s="68">
        <f t="shared" si="1982"/>
        <v>0.79596369402239719</v>
      </c>
      <c r="BV476" s="260">
        <v>0.69818741215278202</v>
      </c>
      <c r="BW476" s="69">
        <f t="shared" si="1983"/>
        <v>17.594322786250096</v>
      </c>
      <c r="BX476" s="260">
        <v>0</v>
      </c>
      <c r="BY476" s="260">
        <v>0</v>
      </c>
      <c r="BZ476" s="263">
        <f t="shared" si="1984"/>
        <v>0</v>
      </c>
      <c r="CA476" s="263">
        <f t="shared" si="1985"/>
        <v>0</v>
      </c>
      <c r="CB476" s="260">
        <v>0</v>
      </c>
      <c r="CC476" s="264">
        <f t="shared" si="1986"/>
        <v>0</v>
      </c>
      <c r="CD476" s="260">
        <v>0</v>
      </c>
      <c r="CE476" s="260">
        <v>0</v>
      </c>
      <c r="CF476" s="263">
        <f t="shared" si="1987"/>
        <v>0</v>
      </c>
      <c r="CG476" s="263">
        <f t="shared" si="1988"/>
        <v>0</v>
      </c>
      <c r="CH476" s="260">
        <v>0</v>
      </c>
      <c r="CI476" s="69">
        <f t="shared" si="1989"/>
        <v>0</v>
      </c>
      <c r="CJ476" s="260">
        <v>1223.6425227084037</v>
      </c>
      <c r="CK476" s="260">
        <v>269.20137748324703</v>
      </c>
      <c r="CL476" s="260">
        <v>96.994104455703507</v>
      </c>
      <c r="CM476" s="260">
        <v>43.522953829788719</v>
      </c>
      <c r="CN476" s="260">
        <v>602.16179154149859</v>
      </c>
      <c r="CO476" s="265">
        <f t="shared" si="1990"/>
        <v>42.29584423787486</v>
      </c>
      <c r="CP476" s="266">
        <f t="shared" si="1991"/>
        <v>192.0065131745053</v>
      </c>
      <c r="CQ476" s="260">
        <v>236.39819902790964</v>
      </c>
      <c r="CR476" s="265">
        <f t="shared" si="1992"/>
        <v>3.2398373176775017</v>
      </c>
      <c r="CS476" s="265">
        <f t="shared" si="1993"/>
        <v>138.42391103358861</v>
      </c>
      <c r="CT476" s="260">
        <v>121.41990011656068</v>
      </c>
      <c r="CU476" s="267">
        <f t="shared" si="1883"/>
        <v>3059.7814743999884</v>
      </c>
      <c r="CV476" s="260">
        <v>70.39700000000002</v>
      </c>
      <c r="CW476" s="260">
        <v>7.59202806126578</v>
      </c>
      <c r="CX476" s="68">
        <f t="shared" si="1994"/>
        <v>0.10404874457964752</v>
      </c>
      <c r="CY476" s="68">
        <f t="shared" si="1995"/>
        <v>4.4455423993864223</v>
      </c>
      <c r="CZ476" s="260">
        <v>3.8994514030632899</v>
      </c>
      <c r="DA476" s="69">
        <f t="shared" si="1996"/>
        <v>98.266175357194911</v>
      </c>
      <c r="DB476" s="260">
        <v>1.8040000000000032</v>
      </c>
      <c r="DC476" s="260">
        <v>0.194554009723759</v>
      </c>
      <c r="DD476" s="68">
        <f t="shared" si="1997"/>
        <v>2.6663627032641169E-3</v>
      </c>
      <c r="DE476" s="68">
        <f t="shared" si="1998"/>
        <v>0.11392187860978598</v>
      </c>
      <c r="DF476" s="260">
        <v>9.9927700486187904E-2</v>
      </c>
      <c r="DG476" s="69">
        <f t="shared" si="1999"/>
        <v>2.5181780522519399</v>
      </c>
      <c r="DH476" s="260">
        <v>107.85791789389441</v>
      </c>
      <c r="DI476" s="260">
        <v>23.728741936656771</v>
      </c>
      <c r="DJ476" s="260">
        <v>1.6353248906916658</v>
      </c>
      <c r="DK476" s="260">
        <v>78.520564226755127</v>
      </c>
      <c r="DL476" s="68">
        <f t="shared" si="2000"/>
        <v>5.51528443128728</v>
      </c>
      <c r="DM476" s="68">
        <f t="shared" si="2001"/>
        <v>25.037224150471591</v>
      </c>
      <c r="DN476" s="260">
        <v>22.8356128901275</v>
      </c>
      <c r="DO476" s="68">
        <f t="shared" si="2002"/>
        <v>0.3129620746591974</v>
      </c>
      <c r="DP476" s="68">
        <f t="shared" si="2003"/>
        <v>13.371484470265719</v>
      </c>
      <c r="DQ476" s="260">
        <v>11.7289296095372</v>
      </c>
      <c r="DR476" s="264">
        <f t="shared" si="2004"/>
        <v>295.5685097371952</v>
      </c>
      <c r="DS476" s="260">
        <v>292.56</v>
      </c>
      <c r="DT476" s="260">
        <v>64.363200000000006</v>
      </c>
      <c r="DU476" s="260">
        <v>213.00291904678301</v>
      </c>
      <c r="DV476" s="68">
        <f t="shared" si="2005"/>
        <v>14.961325033846038</v>
      </c>
      <c r="DW476" s="68">
        <f t="shared" si="2006"/>
        <v>67.918536773095312</v>
      </c>
      <c r="DX476" s="260">
        <v>5.4983694576666702</v>
      </c>
      <c r="DY476" s="260">
        <v>3.9863723141666698</v>
      </c>
      <c r="DZ476" s="260">
        <v>0</v>
      </c>
      <c r="EA476" s="260">
        <v>62.487087721594598</v>
      </c>
      <c r="EB476" s="68">
        <f t="shared" si="2007"/>
        <v>0.85638553722445399</v>
      </c>
      <c r="EC476" s="68">
        <f t="shared" si="2008"/>
        <v>36.589564163730607</v>
      </c>
      <c r="ED476" s="267">
        <v>32.094897427010501</v>
      </c>
      <c r="EE476" s="69">
        <f t="shared" si="2009"/>
        <v>808.79141516066568</v>
      </c>
      <c r="EF476" s="260">
        <v>1067.1002933333334</v>
      </c>
      <c r="EG476" s="260">
        <v>234.76206453333327</v>
      </c>
      <c r="EH476" s="260">
        <v>1342.7124829706197</v>
      </c>
      <c r="EI476" s="260">
        <v>776.91918716050964</v>
      </c>
      <c r="EJ476" s="268">
        <f t="shared" si="2010"/>
        <v>54.570803706154194</v>
      </c>
      <c r="EK476" s="266">
        <f t="shared" si="2011"/>
        <v>247.73000585637442</v>
      </c>
      <c r="EL476" s="260">
        <v>368.99411440846285</v>
      </c>
      <c r="EM476" s="268">
        <f t="shared" si="2012"/>
        <v>5.0570643379679838</v>
      </c>
      <c r="EN476" s="268">
        <f t="shared" si="2013"/>
        <v>216.06597966833306</v>
      </c>
      <c r="EO476" s="269">
        <f t="shared" si="2014"/>
        <v>3790.4881424062592</v>
      </c>
      <c r="EP476" s="69">
        <f t="shared" si="2015"/>
        <v>4776.0150594318866</v>
      </c>
      <c r="EQ476" s="260">
        <v>224</v>
      </c>
      <c r="ER476" s="260">
        <v>49.28</v>
      </c>
      <c r="ES476" s="260">
        <v>163.08673047060299</v>
      </c>
      <c r="ET476" s="68">
        <f t="shared" si="2016"/>
        <v>11.455211948255153</v>
      </c>
      <c r="EU476" s="68">
        <f t="shared" si="2017"/>
        <v>52.002161051317408</v>
      </c>
      <c r="EV476" s="260">
        <v>15.939634688325</v>
      </c>
      <c r="EW476" s="260">
        <v>48.779388561667503</v>
      </c>
      <c r="EX476" s="68">
        <f t="shared" si="2018"/>
        <v>0.6685215202376531</v>
      </c>
      <c r="EY476" s="68">
        <f t="shared" si="2019"/>
        <v>28.562966089838653</v>
      </c>
      <c r="EZ476" s="260">
        <v>25.054287686029799</v>
      </c>
      <c r="FA476" s="69">
        <f t="shared" si="2020"/>
        <v>631.36804968795036</v>
      </c>
      <c r="FB476" s="260">
        <v>0.83333333333333348</v>
      </c>
      <c r="FC476" s="260">
        <v>8.9871586162120806E-2</v>
      </c>
      <c r="FD476" s="68">
        <f t="shared" si="2021"/>
        <v>1.2316900883518657E-3</v>
      </c>
      <c r="FE476" s="68">
        <f t="shared" si="2022"/>
        <v>5.2624666763574489E-2</v>
      </c>
      <c r="FF476" s="260">
        <v>4.6160245974772703E-2</v>
      </c>
      <c r="FG476" s="69">
        <f t="shared" si="2023"/>
        <v>1.1632381985642724</v>
      </c>
      <c r="FH476" s="260">
        <v>822.94725333333395</v>
      </c>
      <c r="FI476" s="260">
        <v>88.751489981792901</v>
      </c>
      <c r="FJ476" s="68">
        <f t="shared" si="2024"/>
        <v>1.2163391702004718</v>
      </c>
      <c r="FK476" s="68">
        <f t="shared" si="2025"/>
        <v>51.968789964798759</v>
      </c>
      <c r="FL476" s="260">
        <v>45.585000000000001</v>
      </c>
      <c r="FM476" s="69">
        <f t="shared" si="2026"/>
        <v>1148.7404919781522</v>
      </c>
      <c r="FN476" s="260">
        <v>0</v>
      </c>
      <c r="FO476" s="260">
        <v>0</v>
      </c>
      <c r="FP476" s="68">
        <f t="shared" si="2027"/>
        <v>0</v>
      </c>
      <c r="FQ476" s="68">
        <f t="shared" si="2028"/>
        <v>0</v>
      </c>
      <c r="FR476" s="260">
        <v>0</v>
      </c>
      <c r="FS476" s="264">
        <f t="shared" si="2029"/>
        <v>0</v>
      </c>
      <c r="FT476" s="270">
        <f t="shared" si="1884"/>
        <v>16193.393405451996</v>
      </c>
      <c r="FU476" s="271">
        <f t="shared" si="1885"/>
        <v>5189.7467178888683</v>
      </c>
      <c r="FV476" s="272">
        <f t="shared" si="2030"/>
        <v>1524.0249498049152</v>
      </c>
      <c r="FW476" s="272">
        <f t="shared" si="1886"/>
        <v>174.28222686466634</v>
      </c>
      <c r="FX476" s="272">
        <f t="shared" si="1887"/>
        <v>1009.239</v>
      </c>
      <c r="FY476" s="272">
        <f t="shared" si="1888"/>
        <v>0</v>
      </c>
      <c r="FZ476" s="272">
        <f t="shared" si="1889"/>
        <v>0</v>
      </c>
      <c r="GA476" s="272">
        <f t="shared" si="1890"/>
        <v>70.39700000000002</v>
      </c>
      <c r="GB476" s="272">
        <f t="shared" si="1891"/>
        <v>1.8040000000000032</v>
      </c>
      <c r="GC476" s="272">
        <f t="shared" si="1892"/>
        <v>822.94725333333395</v>
      </c>
      <c r="GD476" s="272">
        <f t="shared" si="1893"/>
        <v>0</v>
      </c>
      <c r="GE476" s="272">
        <f t="shared" si="1894"/>
        <v>2808.3746687091393</v>
      </c>
      <c r="GF476" s="273">
        <f t="shared" si="1895"/>
        <v>1092.490435608999</v>
      </c>
      <c r="GG476" s="273">
        <f t="shared" si="1896"/>
        <v>197.26023673012995</v>
      </c>
      <c r="GH476" s="272">
        <f t="shared" si="2031"/>
        <v>1251.0887914312384</v>
      </c>
      <c r="GI476" s="274">
        <f t="shared" si="2032"/>
        <v>893.74765633682739</v>
      </c>
      <c r="GJ476" s="275">
        <f t="shared" si="1897"/>
        <v>17.146171886565124</v>
      </c>
      <c r="GK476" s="271">
        <f t="shared" si="2033"/>
        <v>12851.904608032162</v>
      </c>
      <c r="GL476" s="276">
        <f t="shared" si="2034"/>
        <v>16193.399806120524</v>
      </c>
      <c r="GM476" s="272">
        <f t="shared" si="2035"/>
        <v>7175.9848098346947</v>
      </c>
      <c r="GN476" s="272">
        <f t="shared" si="2036"/>
        <v>388.68863548136142</v>
      </c>
      <c r="GO476" s="277">
        <f t="shared" si="2037"/>
        <v>0.55835963841109271</v>
      </c>
      <c r="GP476" s="278">
        <f t="shared" si="2038"/>
        <v>3.0243660168348854E-2</v>
      </c>
      <c r="GQ476" s="279">
        <f t="shared" si="2039"/>
        <v>1.0817409322911753</v>
      </c>
      <c r="GR476" s="280">
        <f t="shared" si="2040"/>
        <v>12851.904608032162</v>
      </c>
      <c r="GS476" s="272">
        <f t="shared" si="2041"/>
        <v>7175.9848098346947</v>
      </c>
      <c r="GT476" s="272">
        <f t="shared" si="1898"/>
        <v>388.68863548136142</v>
      </c>
      <c r="GU476" s="73">
        <f t="shared" si="2042"/>
        <v>0.55835963841109271</v>
      </c>
      <c r="GV476" s="74">
        <f t="shared" si="2043"/>
        <v>3.0243660168348854E-2</v>
      </c>
      <c r="GW476" s="279">
        <f t="shared" si="2044"/>
        <v>1.0817409322911753</v>
      </c>
      <c r="GX476" s="280">
        <f t="shared" si="2045"/>
        <v>10563.992872309895</v>
      </c>
      <c r="GY476" s="272">
        <f t="shared" si="1899"/>
        <v>6326.0620529715798</v>
      </c>
      <c r="GZ476" s="272">
        <f t="shared" si="1900"/>
        <v>246.33180436069333</v>
      </c>
      <c r="HA476" s="73">
        <f t="shared" si="2046"/>
        <v>0.59883248024081071</v>
      </c>
      <c r="HB476" s="74">
        <f t="shared" si="2047"/>
        <v>2.3318058554012547E-2</v>
      </c>
      <c r="HC476" s="279">
        <f t="shared" si="2048"/>
        <v>1.0862545060621953</v>
      </c>
      <c r="HD476" s="280">
        <f t="shared" si="2049"/>
        <v>11573.47539209959</v>
      </c>
      <c r="HE476" s="272">
        <f t="shared" si="1901"/>
        <v>7087.0866833898153</v>
      </c>
      <c r="HF476" s="272">
        <f t="shared" si="1902"/>
        <v>271.18019601453966</v>
      </c>
      <c r="HG476" s="73">
        <f t="shared" si="2050"/>
        <v>0.61235596424455863</v>
      </c>
      <c r="HH476" s="74">
        <f t="shared" si="2051"/>
        <v>2.3431180939794075E-2</v>
      </c>
      <c r="HI476" s="281">
        <f t="shared" si="2052"/>
        <v>1.0881383934348716</v>
      </c>
      <c r="HJ476" s="72">
        <f t="shared" si="1903"/>
        <v>3.9018395427742694</v>
      </c>
      <c r="HK476" s="73">
        <f t="shared" si="2053"/>
        <v>3.9018395427742694</v>
      </c>
      <c r="HL476" s="73">
        <f t="shared" si="1904"/>
        <v>3.2206359850238031</v>
      </c>
      <c r="HM476" s="74">
        <f t="shared" si="2054"/>
        <v>3.5344911295551502</v>
      </c>
      <c r="HN476" s="75"/>
      <c r="HO476" s="75"/>
      <c r="HP476" s="76">
        <f t="shared" si="2055"/>
        <v>761.02463041823523</v>
      </c>
      <c r="HQ476" s="77">
        <f t="shared" si="2056"/>
        <v>866.05363966225582</v>
      </c>
      <c r="HR476" s="77">
        <f t="shared" si="2057"/>
        <v>24.848391653846367</v>
      </c>
      <c r="HS476" s="77">
        <f t="shared" si="2058"/>
        <v>28.694922681861787</v>
      </c>
      <c r="HT476" s="282">
        <f t="shared" si="2059"/>
        <v>1009.482519789696</v>
      </c>
      <c r="HU476" s="73">
        <f t="shared" si="2112"/>
        <v>0.75387598645767373</v>
      </c>
      <c r="HV476" s="74">
        <f t="shared" si="2113"/>
        <v>2.461497962245349E-2</v>
      </c>
      <c r="HW476" s="279">
        <f t="shared" si="1876"/>
        <v>1.1078528237365792</v>
      </c>
      <c r="HX476" s="76">
        <f t="shared" si="2060"/>
        <v>1449.032841688876</v>
      </c>
      <c r="HY476" s="77">
        <f t="shared" si="2061"/>
        <v>1649.0138641703577</v>
      </c>
      <c r="HZ476" s="77">
        <f t="shared" si="1905"/>
        <v>62.22892706624048</v>
      </c>
      <c r="IA476" s="77">
        <f t="shared" si="2062"/>
        <v>71.861964976094512</v>
      </c>
      <c r="IB476" s="282">
        <f t="shared" si="2063"/>
        <v>1960.9664314697129</v>
      </c>
      <c r="IC476" s="73">
        <f t="shared" si="2114"/>
        <v>0.73893811665243503</v>
      </c>
      <c r="ID476" s="74">
        <f t="shared" si="2115"/>
        <v>3.173380536636769E-2</v>
      </c>
      <c r="IE476" s="279">
        <f t="shared" si="2122"/>
        <v>1.1068932425499163</v>
      </c>
      <c r="IF476" s="76">
        <f t="shared" si="1906"/>
        <v>88.898126444879026</v>
      </c>
      <c r="IG476" s="77">
        <f t="shared" si="2064"/>
        <v>101.16695687553678</v>
      </c>
      <c r="IH476" s="77">
        <f t="shared" si="1907"/>
        <v>117.50843946682173</v>
      </c>
      <c r="II476" s="77">
        <f t="shared" si="2065"/>
        <v>135.69874589628574</v>
      </c>
      <c r="IJ476" s="282">
        <f t="shared" si="2066"/>
        <v>1278.4292159325723</v>
      </c>
      <c r="IK476" s="73">
        <f t="shared" si="1908"/>
        <v>6.9536995350994654E-2</v>
      </c>
      <c r="IL476" s="74">
        <f t="shared" si="1909"/>
        <v>9.1916265681634288E-2</v>
      </c>
      <c r="IM476" s="279">
        <f t="shared" si="2067"/>
        <v>1.0238254386559078</v>
      </c>
      <c r="IN476" s="76">
        <f t="shared" si="1910"/>
        <v>9.9002384777193164</v>
      </c>
      <c r="IO476" s="77">
        <f t="shared" si="2068"/>
        <v>11.26657039002936</v>
      </c>
      <c r="IP476" s="77">
        <f t="shared" si="1911"/>
        <v>0.32239735190806973</v>
      </c>
      <c r="IQ476" s="77">
        <f t="shared" si="2069"/>
        <v>0.37230446198343892</v>
      </c>
      <c r="IR476" s="282">
        <f t="shared" si="2070"/>
        <v>13.963748243055631</v>
      </c>
      <c r="IS476" s="73">
        <f t="shared" si="1877"/>
        <v>0.70899577286799365</v>
      </c>
      <c r="IT476" s="74">
        <f t="shared" si="1878"/>
        <v>2.3088167037700818E-2</v>
      </c>
      <c r="IU476" s="279">
        <f t="shared" si="1879"/>
        <v>1.1014225548709478</v>
      </c>
      <c r="IV476" s="76">
        <f t="shared" si="1912"/>
        <v>0</v>
      </c>
      <c r="IW476" s="77">
        <f t="shared" si="2071"/>
        <v>0</v>
      </c>
      <c r="IX476" s="77">
        <f t="shared" si="2072"/>
        <v>0</v>
      </c>
      <c r="IY476" s="77">
        <f t="shared" si="2073"/>
        <v>0</v>
      </c>
      <c r="IZ476" s="282">
        <f t="shared" si="2074"/>
        <v>0</v>
      </c>
      <c r="JA476" s="283"/>
      <c r="JB476" s="284"/>
      <c r="JC476" s="285"/>
      <c r="JD476" s="76">
        <f t="shared" si="1913"/>
        <v>0</v>
      </c>
      <c r="JE476" s="77">
        <f t="shared" si="2075"/>
        <v>0</v>
      </c>
      <c r="JF476" s="77">
        <f t="shared" si="1914"/>
        <v>0</v>
      </c>
      <c r="JG476" s="77">
        <f t="shared" si="2076"/>
        <v>0</v>
      </c>
      <c r="JH476" s="282">
        <f t="shared" si="2077"/>
        <v>0</v>
      </c>
      <c r="JI476" s="283"/>
      <c r="JJ476" s="284"/>
      <c r="JK476" s="285"/>
      <c r="JL476" s="76">
        <f t="shared" si="1915"/>
        <v>1895.9690177255254</v>
      </c>
      <c r="JM476" s="77">
        <f t="shared" si="2078"/>
        <v>2157.6317018618251</v>
      </c>
      <c r="JN476" s="77">
        <f t="shared" si="1916"/>
        <v>89.058635385341077</v>
      </c>
      <c r="JO476" s="77">
        <f t="shared" si="2079"/>
        <v>102.84491214299187</v>
      </c>
      <c r="JP476" s="282">
        <f t="shared" si="2080"/>
        <v>2428.3979955555465</v>
      </c>
      <c r="JQ476" s="73">
        <f t="shared" si="1917"/>
        <v>0.7807488810300155</v>
      </c>
      <c r="JR476" s="74">
        <f t="shared" si="1918"/>
        <v>3.6673821815178635E-2</v>
      </c>
      <c r="JS476" s="279">
        <f t="shared" si="2116"/>
        <v>1.1134282606879422</v>
      </c>
      <c r="JT476" s="76">
        <f t="shared" si="1919"/>
        <v>5.4235617272514354</v>
      </c>
      <c r="JU476" s="77">
        <f t="shared" si="2081"/>
        <v>6.1720674812294058</v>
      </c>
      <c r="JV476" s="77">
        <f t="shared" si="1920"/>
        <v>0.10404874457964752</v>
      </c>
      <c r="JW476" s="77">
        <f t="shared" si="2082"/>
        <v>0.12015549024057696</v>
      </c>
      <c r="JX476" s="282">
        <f t="shared" si="2083"/>
        <v>77.989028061265799</v>
      </c>
      <c r="JY476" s="73">
        <f t="shared" si="2123"/>
        <v>6.9542624931687197E-2</v>
      </c>
      <c r="JZ476" s="74">
        <f t="shared" si="2124"/>
        <v>1.3341459326549115E-3</v>
      </c>
      <c r="KA476" s="279">
        <f t="shared" si="2125"/>
        <v>1.0098041034571972</v>
      </c>
      <c r="KB476" s="76">
        <f t="shared" si="1921"/>
        <v>0.13898469190393889</v>
      </c>
      <c r="KC476" s="77">
        <f t="shared" si="2084"/>
        <v>0.15816596923360149</v>
      </c>
      <c r="KD476" s="77">
        <f t="shared" si="1922"/>
        <v>2.6663627032641169E-3</v>
      </c>
      <c r="KE476" s="77">
        <f t="shared" si="2085"/>
        <v>3.0791156497294021E-3</v>
      </c>
      <c r="KF476" s="282">
        <f t="shared" si="2086"/>
        <v>1.9985540097237617</v>
      </c>
      <c r="KG476" s="73">
        <f t="shared" si="2126"/>
        <v>6.95426249316871E-2</v>
      </c>
      <c r="KH476" s="74">
        <f t="shared" si="2127"/>
        <v>1.3341459326549094E-3</v>
      </c>
      <c r="KI476" s="279">
        <f t="shared" si="2128"/>
        <v>1.0098041034571972</v>
      </c>
      <c r="KJ476" s="76">
        <f t="shared" si="1923"/>
        <v>178.4452843478507</v>
      </c>
      <c r="KK476" s="77">
        <f t="shared" si="2087"/>
        <v>203.07251804069756</v>
      </c>
      <c r="KL476" s="77">
        <f t="shared" si="1924"/>
        <v>5.8282465059464776</v>
      </c>
      <c r="KM476" s="77">
        <f t="shared" si="2088"/>
        <v>6.7304590650669924</v>
      </c>
      <c r="KN476" s="282">
        <f t="shared" si="2089"/>
        <v>234.57818233110729</v>
      </c>
      <c r="KO476" s="73">
        <f t="shared" si="1925"/>
        <v>0.76070708100199635</v>
      </c>
      <c r="KP476" s="74">
        <f t="shared" si="1926"/>
        <v>2.4845646121172103E-2</v>
      </c>
      <c r="KQ476" s="279">
        <f t="shared" si="1927"/>
        <v>1.1088312902686428</v>
      </c>
      <c r="KR476" s="76">
        <f t="shared" si="1928"/>
        <v>484.42308314292762</v>
      </c>
      <c r="KS476" s="77">
        <f t="shared" si="2090"/>
        <v>551.27831284748299</v>
      </c>
      <c r="KT476" s="77">
        <f t="shared" si="1929"/>
        <v>15.817710571070492</v>
      </c>
      <c r="KU476" s="77">
        <f t="shared" si="2091"/>
        <v>18.266292167472205</v>
      </c>
      <c r="KV476" s="282">
        <f t="shared" si="2092"/>
        <v>641.8979485402109</v>
      </c>
      <c r="KW476" s="73">
        <f t="shared" si="1861"/>
        <v>0.75467305082465386</v>
      </c>
      <c r="KX476" s="74">
        <f t="shared" si="1862"/>
        <v>2.4642095534099705E-2</v>
      </c>
      <c r="KY476" s="279">
        <f t="shared" si="1863"/>
        <v>1.1079670241329891</v>
      </c>
      <c r="KZ476" s="76">
        <f t="shared" si="1930"/>
        <v>1867.6934602068095</v>
      </c>
      <c r="LA476" s="77">
        <f t="shared" si="2093"/>
        <v>2125.4538346499512</v>
      </c>
      <c r="LB476" s="77">
        <f t="shared" si="1931"/>
        <v>59.627868044122181</v>
      </c>
      <c r="LC476" s="77">
        <f t="shared" si="2094"/>
        <v>68.858262017352303</v>
      </c>
      <c r="LD476" s="286">
        <f t="shared" si="2095"/>
        <v>3790.4881424062592</v>
      </c>
      <c r="LE476" s="73">
        <f t="shared" si="1932"/>
        <v>0.49273164564529398</v>
      </c>
      <c r="LF476" s="74">
        <f t="shared" si="1933"/>
        <v>1.5730920610734191E-2</v>
      </c>
      <c r="LG476" s="279">
        <f t="shared" si="1934"/>
        <v>1.0704370409260486</v>
      </c>
      <c r="LH476" s="76">
        <f t="shared" si="1935"/>
        <v>371.56945511221033</v>
      </c>
      <c r="LI476" s="77">
        <f t="shared" si="2096"/>
        <v>422.8497556122465</v>
      </c>
      <c r="LJ476" s="77">
        <f t="shared" si="1936"/>
        <v>12.123733468492805</v>
      </c>
      <c r="LK476" s="77">
        <f t="shared" si="2097"/>
        <v>14.000487409415491</v>
      </c>
      <c r="LL476" s="282">
        <f t="shared" si="2098"/>
        <v>501.08575372059556</v>
      </c>
      <c r="LM476" s="73">
        <f t="shared" si="2117"/>
        <v>0.74152867518839249</v>
      </c>
      <c r="LN476" s="74">
        <f t="shared" si="2118"/>
        <v>2.419492747194121E-2</v>
      </c>
      <c r="LO476" s="279">
        <f t="shared" si="2119"/>
        <v>1.1060837472354066</v>
      </c>
      <c r="LP476" s="76">
        <f t="shared" si="1937"/>
        <v>6.4202093451560874E-2</v>
      </c>
      <c r="LQ476" s="77">
        <f t="shared" si="2099"/>
        <v>7.3062624368810794E-2</v>
      </c>
      <c r="LR476" s="77">
        <f t="shared" si="1938"/>
        <v>1.2316900883518657E-3</v>
      </c>
      <c r="LS476" s="77">
        <f t="shared" si="2100"/>
        <v>1.4223557140287345E-3</v>
      </c>
      <c r="LT476" s="282">
        <f t="shared" si="2101"/>
        <v>0.92320491949545436</v>
      </c>
      <c r="LU476" s="73">
        <f t="shared" si="1870"/>
        <v>6.9542624931687211E-2</v>
      </c>
      <c r="LV476" s="74">
        <f t="shared" si="1871"/>
        <v>1.3341459326549118E-3</v>
      </c>
      <c r="LW476" s="279">
        <f t="shared" si="1872"/>
        <v>1.0098041034571972</v>
      </c>
      <c r="LX476" s="76">
        <f t="shared" si="1939"/>
        <v>63.401923757054483</v>
      </c>
      <c r="LY476" s="77">
        <f t="shared" si="2102"/>
        <v>72.152023254765567</v>
      </c>
      <c r="LZ476" s="77">
        <f t="shared" si="1940"/>
        <v>1.2163391702004718</v>
      </c>
      <c r="MA476" s="77">
        <f t="shared" si="2103"/>
        <v>1.4046284737475048</v>
      </c>
      <c r="MB476" s="286">
        <f t="shared" si="2104"/>
        <v>911.69880315726368</v>
      </c>
      <c r="MC476" s="73">
        <f t="shared" si="1864"/>
        <v>6.9542620367044575E-2</v>
      </c>
      <c r="MD476" s="74">
        <f t="shared" si="1865"/>
        <v>1.3341458450841677E-3</v>
      </c>
      <c r="ME476" s="279">
        <f t="shared" si="1866"/>
        <v>1.0098041028136751</v>
      </c>
      <c r="MF476" s="76">
        <f t="shared" si="1941"/>
        <v>0</v>
      </c>
      <c r="MG476" s="77">
        <f t="shared" si="2105"/>
        <v>0</v>
      </c>
      <c r="MH476" s="77">
        <f t="shared" si="1942"/>
        <v>0</v>
      </c>
      <c r="MI476" s="77">
        <f t="shared" si="2106"/>
        <v>0</v>
      </c>
      <c r="MJ476" s="286">
        <f t="shared" si="2107"/>
        <v>0</v>
      </c>
      <c r="MK476" s="73"/>
      <c r="ML476" s="74"/>
      <c r="MM476" s="279"/>
      <c r="MN476" s="287">
        <f t="shared" si="2108"/>
        <v>1.081742775694043</v>
      </c>
      <c r="MO476" s="288">
        <f t="shared" si="2108"/>
        <v>1.081742775694043</v>
      </c>
      <c r="MP476" s="288">
        <f t="shared" si="2108"/>
        <v>1.086256844943877</v>
      </c>
      <c r="MQ476" s="289">
        <f t="shared" si="2108"/>
        <v>1.0881403929987912</v>
      </c>
      <c r="MR476" s="290">
        <f t="shared" si="2109"/>
        <v>3.9018461919284135</v>
      </c>
      <c r="MS476" s="291">
        <f t="shared" si="1873"/>
        <v>3.9018461919284135</v>
      </c>
      <c r="MT476" s="291">
        <f t="shared" si="1943"/>
        <v>3.2206429195741006</v>
      </c>
      <c r="MU476" s="292">
        <f t="shared" si="1874"/>
        <v>3.5344976245386737</v>
      </c>
      <c r="MV476" s="359">
        <f t="shared" si="1944"/>
        <v>0.31385470496457291</v>
      </c>
      <c r="MW476" s="360">
        <f t="shared" si="1945"/>
        <v>0.60923404069947396</v>
      </c>
      <c r="MX476" s="360">
        <f t="shared" si="1946"/>
        <v>0.36734856738973976</v>
      </c>
      <c r="MY476" s="360">
        <f t="shared" si="1947"/>
        <v>4.2955479639966961E-3</v>
      </c>
      <c r="MZ476" s="360">
        <f t="shared" si="1948"/>
        <v>0</v>
      </c>
      <c r="NA476" s="360">
        <f t="shared" si="1949"/>
        <v>0</v>
      </c>
      <c r="NB476" s="360">
        <f t="shared" si="1950"/>
        <v>0.75891270248490139</v>
      </c>
      <c r="NC476" s="360">
        <f t="shared" si="1951"/>
        <v>2.20137294553669E-2</v>
      </c>
      <c r="ND476" s="360">
        <f t="shared" si="1952"/>
        <v>6.0588246207431823E-4</v>
      </c>
      <c r="NE476" s="360">
        <f t="shared" si="1953"/>
        <v>7.3071982028703561E-2</v>
      </c>
      <c r="NF476" s="360">
        <f t="shared" si="1954"/>
        <v>0.19954486104635136</v>
      </c>
      <c r="NG476" s="360">
        <f t="shared" si="1955"/>
        <v>1.1388379678412233</v>
      </c>
      <c r="NH476" s="360">
        <f t="shared" si="1956"/>
        <v>0.15551537486129816</v>
      </c>
      <c r="NI476" s="360">
        <f t="shared" si="1957"/>
        <v>2.0196082069143945E-4</v>
      </c>
      <c r="NJ476" s="360">
        <f t="shared" si="1958"/>
        <v>0.25840886991001949</v>
      </c>
      <c r="NK476" s="361">
        <f t="shared" si="1959"/>
        <v>0</v>
      </c>
      <c r="NL476" s="145">
        <f t="shared" si="2110"/>
        <v>3.9018461919284135</v>
      </c>
      <c r="NM476" s="56">
        <f t="shared" si="1875"/>
        <v>3.9018461919284135</v>
      </c>
      <c r="NN476" s="56">
        <f t="shared" si="2111"/>
        <v>3.2206429195741006</v>
      </c>
      <c r="NO476" s="58">
        <f t="shared" si="1867"/>
        <v>3.5344976245386737</v>
      </c>
      <c r="NP476" s="55">
        <f t="shared" si="1960"/>
        <v>1.081742775694043</v>
      </c>
      <c r="NQ476" s="56">
        <f t="shared" si="1868"/>
        <v>1.081742775694043</v>
      </c>
      <c r="NR476" s="56">
        <f t="shared" si="1961"/>
        <v>1.086256844943877</v>
      </c>
      <c r="NS476" s="61">
        <f t="shared" si="1869"/>
        <v>1.0881403929987912</v>
      </c>
      <c r="NT476" s="41"/>
      <c r="NU476" s="86">
        <f t="shared" si="2120"/>
        <v>0</v>
      </c>
      <c r="NV476" s="86">
        <f t="shared" si="2120"/>
        <v>0</v>
      </c>
      <c r="NW476" s="86">
        <f t="shared" si="2120"/>
        <v>0</v>
      </c>
      <c r="NX476" s="86">
        <f t="shared" si="2120"/>
        <v>0</v>
      </c>
      <c r="NY476" s="87">
        <f t="shared" si="2121"/>
        <v>0</v>
      </c>
      <c r="NZ476" s="87">
        <f t="shared" si="2121"/>
        <v>0</v>
      </c>
      <c r="OA476" s="87">
        <f t="shared" si="2121"/>
        <v>0</v>
      </c>
      <c r="OB476" s="87">
        <f t="shared" si="2121"/>
        <v>0</v>
      </c>
      <c r="OC476" s="26"/>
    </row>
    <row r="477" spans="1:393" thickBot="1" x14ac:dyDescent="0.35">
      <c r="A477" s="136" t="s">
        <v>1052</v>
      </c>
      <c r="B477" s="137" t="s">
        <v>1053</v>
      </c>
      <c r="C477" s="133" t="s">
        <v>100</v>
      </c>
      <c r="D477" s="64">
        <f>VLOOKUP(B477,[1]УсіТ_1!$A$10:$G$556,6,FALSE)</f>
        <v>4428.8</v>
      </c>
      <c r="E477" s="64">
        <f>VLOOKUP(B477,[1]УсіТ_1!$A$10:$G$556,7,FALSE)</f>
        <v>180.4</v>
      </c>
      <c r="F477" s="38"/>
      <c r="G477" s="38"/>
      <c r="H477" s="39"/>
      <c r="I477" s="256">
        <v>3.2425999999999999</v>
      </c>
      <c r="J477" s="62">
        <v>3.2425999999999999</v>
      </c>
      <c r="K477" s="257">
        <f t="shared" si="1962"/>
        <v>2.6166999999999998</v>
      </c>
      <c r="L477" s="293">
        <f t="shared" si="1963"/>
        <v>2.9141999999999997</v>
      </c>
      <c r="M477" s="63">
        <v>0.29749999999999999</v>
      </c>
      <c r="N477" s="63">
        <v>0.41720000000000002</v>
      </c>
      <c r="O477" s="63">
        <v>0.32840000000000003</v>
      </c>
      <c r="P477" s="63">
        <v>2.9999999999999997E-4</v>
      </c>
      <c r="Q477" s="63">
        <v>0</v>
      </c>
      <c r="R477" s="63">
        <v>0</v>
      </c>
      <c r="S477" s="63">
        <v>0.67789999999999995</v>
      </c>
      <c r="T477" s="63">
        <v>1.1999999999999999E-3</v>
      </c>
      <c r="U477" s="63">
        <v>0</v>
      </c>
      <c r="V477" s="63">
        <v>6.7599999999999993E-2</v>
      </c>
      <c r="W477" s="63">
        <v>0.1822</v>
      </c>
      <c r="X477" s="63">
        <v>0.89429999999999998</v>
      </c>
      <c r="Y477" s="63">
        <v>0.13320000000000001</v>
      </c>
      <c r="Z477" s="63">
        <v>2.0000000000000001E-4</v>
      </c>
      <c r="AA477" s="63">
        <v>0.24260000000000001</v>
      </c>
      <c r="AB477" s="259">
        <v>0</v>
      </c>
      <c r="AC477" s="144">
        <v>460.55</v>
      </c>
      <c r="AD477" s="70">
        <v>101.321</v>
      </c>
      <c r="AE477" s="70">
        <v>335.31068624212497</v>
      </c>
      <c r="AF477" s="68">
        <f t="shared" si="1964"/>
        <v>23.552222601646857</v>
      </c>
      <c r="AG477" s="68">
        <f t="shared" si="1965"/>
        <v>106.91783603653644</v>
      </c>
      <c r="AH477" s="71">
        <v>15.98669492875</v>
      </c>
      <c r="AI477" s="71">
        <v>98.481469018707202</v>
      </c>
      <c r="AJ477" s="68">
        <f t="shared" si="1966"/>
        <v>1.3496885329013821</v>
      </c>
      <c r="AK477" s="68">
        <f t="shared" si="1967"/>
        <v>57.666218109780075</v>
      </c>
      <c r="AL477" s="71">
        <v>50.582492509479103</v>
      </c>
      <c r="AM477" s="69">
        <f t="shared" si="1968"/>
        <v>1274.6788112388735</v>
      </c>
      <c r="AN477" s="260">
        <v>653.4</v>
      </c>
      <c r="AO477" s="71">
        <v>143.74799999999999</v>
      </c>
      <c r="AP477" s="71">
        <v>475.71816825666002</v>
      </c>
      <c r="AQ477" s="68">
        <f t="shared" si="1969"/>
        <v>33.414444138347797</v>
      </c>
      <c r="AR477" s="68">
        <f t="shared" si="1970"/>
        <v>151.68844656665513</v>
      </c>
      <c r="AS477" s="71">
        <v>50.830162302633298</v>
      </c>
      <c r="AT477" s="261">
        <f t="shared" si="1880"/>
        <v>11.023917319601605</v>
      </c>
      <c r="AU477" s="71">
        <v>142.75522658921099</v>
      </c>
      <c r="AV477" s="68">
        <f t="shared" si="1971"/>
        <v>1.9564603804051366</v>
      </c>
      <c r="AW477" s="68">
        <f t="shared" si="1972"/>
        <v>83.590893950218856</v>
      </c>
      <c r="AX477" s="71">
        <v>73.322577857425003</v>
      </c>
      <c r="AY477" s="69">
        <f t="shared" si="1973"/>
        <v>1847.7289620071147</v>
      </c>
      <c r="AZ477" s="260">
        <v>173</v>
      </c>
      <c r="BA477" s="260">
        <v>881.80983333333597</v>
      </c>
      <c r="BB477" s="260">
        <v>91.960168333333598</v>
      </c>
      <c r="BC477" s="262">
        <f t="shared" si="1974"/>
        <v>73.568134666666879</v>
      </c>
      <c r="BD477" s="262">
        <f t="shared" si="1881"/>
        <v>18.39203366666672</v>
      </c>
      <c r="BE477" s="260">
        <v>34.516556333333398</v>
      </c>
      <c r="BF477" s="262">
        <f t="shared" si="1975"/>
        <v>27.613245066666721</v>
      </c>
      <c r="BG477" s="262">
        <f t="shared" si="1882"/>
        <v>6.9033112666666767</v>
      </c>
      <c r="BH477" s="260">
        <v>108.72933662055021</v>
      </c>
      <c r="BI477" s="263">
        <f t="shared" si="1976"/>
        <v>63.666897975509663</v>
      </c>
      <c r="BJ477" s="68">
        <f t="shared" si="1977"/>
        <v>1.4901355583846407</v>
      </c>
      <c r="BK477" s="260">
        <v>55.846060299408791</v>
      </c>
      <c r="BL477" s="69">
        <f t="shared" si="1978"/>
        <v>1407.4343459039542</v>
      </c>
      <c r="BM477" s="260">
        <v>0.43</v>
      </c>
      <c r="BN477" s="260">
        <v>9.4600000000000004E-2</v>
      </c>
      <c r="BO477" s="260">
        <v>0.313068277242675</v>
      </c>
      <c r="BP477" s="68">
        <f t="shared" si="1979"/>
        <v>2.1989915793525491E-2</v>
      </c>
      <c r="BQ477" s="68">
        <f t="shared" si="1980"/>
        <v>9.9825577018153824E-2</v>
      </c>
      <c r="BR477" s="260">
        <v>7.55541722333333E-2</v>
      </c>
      <c r="BS477" s="260">
        <v>9.84873000639193E-2</v>
      </c>
      <c r="BT477" s="68">
        <f t="shared" si="1981"/>
        <v>1.3497684473760139E-3</v>
      </c>
      <c r="BU477" s="68">
        <f t="shared" si="1982"/>
        <v>5.7669632501628203E-2</v>
      </c>
      <c r="BV477" s="260">
        <v>5.0585487476996399E-2</v>
      </c>
      <c r="BW477" s="69">
        <f t="shared" si="1983"/>
        <v>1.2747542844203086</v>
      </c>
      <c r="BX477" s="260">
        <v>0</v>
      </c>
      <c r="BY477" s="260">
        <v>0</v>
      </c>
      <c r="BZ477" s="263">
        <f t="shared" si="1984"/>
        <v>0</v>
      </c>
      <c r="CA477" s="263">
        <f t="shared" si="1985"/>
        <v>0</v>
      </c>
      <c r="CB477" s="260">
        <v>0</v>
      </c>
      <c r="CC477" s="264">
        <f t="shared" si="1986"/>
        <v>0</v>
      </c>
      <c r="CD477" s="260">
        <v>0</v>
      </c>
      <c r="CE477" s="260">
        <v>0</v>
      </c>
      <c r="CF477" s="263">
        <f t="shared" si="1987"/>
        <v>0</v>
      </c>
      <c r="CG477" s="263">
        <f t="shared" si="1988"/>
        <v>0</v>
      </c>
      <c r="CH477" s="260">
        <v>0</v>
      </c>
      <c r="CI477" s="69">
        <f t="shared" si="1989"/>
        <v>0</v>
      </c>
      <c r="CJ477" s="260">
        <v>1196.8987927563035</v>
      </c>
      <c r="CK477" s="260">
        <v>263.31775587288286</v>
      </c>
      <c r="CL477" s="260">
        <v>94.6941441144793</v>
      </c>
      <c r="CM477" s="260">
        <v>41.547061559509388</v>
      </c>
      <c r="CN477" s="260">
        <v>595.79862850345785</v>
      </c>
      <c r="CO477" s="265">
        <f t="shared" si="1990"/>
        <v>41.848895666082875</v>
      </c>
      <c r="CP477" s="266">
        <f t="shared" si="1991"/>
        <v>189.97754228186957</v>
      </c>
      <c r="CQ477" s="260">
        <v>231.94519042139626</v>
      </c>
      <c r="CR477" s="265">
        <f t="shared" si="1992"/>
        <v>3.1788088347252357</v>
      </c>
      <c r="CS477" s="265">
        <f t="shared" si="1993"/>
        <v>135.81643403201028</v>
      </c>
      <c r="CT477" s="260">
        <v>119.13272592299913</v>
      </c>
      <c r="CU477" s="267">
        <f t="shared" si="1883"/>
        <v>3002.1446851098226</v>
      </c>
      <c r="CV477" s="260">
        <v>3.7773999999999979</v>
      </c>
      <c r="CW477" s="260">
        <v>0.40737711548255401</v>
      </c>
      <c r="CX477" s="68">
        <f t="shared" si="1994"/>
        <v>5.583103367688403E-3</v>
      </c>
      <c r="CY477" s="68">
        <f t="shared" si="1995"/>
        <v>0.23854129947927144</v>
      </c>
      <c r="CZ477" s="260">
        <v>0.20923885577412801</v>
      </c>
      <c r="DA477" s="69">
        <f t="shared" si="1996"/>
        <v>5.2728191655080154</v>
      </c>
      <c r="DB477" s="260">
        <v>9.68000000000004E-2</v>
      </c>
      <c r="DC477" s="260">
        <v>1.0439483448592E-2</v>
      </c>
      <c r="DD477" s="68">
        <f t="shared" si="1997"/>
        <v>1.4307312066295336E-4</v>
      </c>
      <c r="DE477" s="68">
        <f t="shared" si="1998"/>
        <v>6.1128812912568404E-3</v>
      </c>
      <c r="DF477" s="260">
        <v>5.3619741724296004E-3</v>
      </c>
      <c r="DG477" s="69">
        <f t="shared" si="1999"/>
        <v>0.1351217491452264</v>
      </c>
      <c r="DH477" s="260">
        <v>109.09941002819458</v>
      </c>
      <c r="DI477" s="260">
        <v>24.00187020620281</v>
      </c>
      <c r="DJ477" s="260">
        <v>1.6537959279833325</v>
      </c>
      <c r="DK477" s="260">
        <v>79.424370500525654</v>
      </c>
      <c r="DL477" s="68">
        <f t="shared" si="2000"/>
        <v>5.5787677839569216</v>
      </c>
      <c r="DM477" s="68">
        <f t="shared" si="2001"/>
        <v>25.325413626538609</v>
      </c>
      <c r="DN477" s="260">
        <v>23.098324326588099</v>
      </c>
      <c r="DO477" s="68">
        <f t="shared" si="2002"/>
        <v>0.31656253489588987</v>
      </c>
      <c r="DP477" s="68">
        <f t="shared" si="2003"/>
        <v>13.525316202730968</v>
      </c>
      <c r="DQ477" s="260">
        <v>11.8638646323322</v>
      </c>
      <c r="DR477" s="264">
        <f t="shared" si="2004"/>
        <v>298.96996274619204</v>
      </c>
      <c r="DS477" s="260">
        <v>291.83</v>
      </c>
      <c r="DT477" s="260">
        <v>64.202600000000004</v>
      </c>
      <c r="DU477" s="260">
        <v>212.47143104123199</v>
      </c>
      <c r="DV477" s="68">
        <f t="shared" si="2005"/>
        <v>14.923993316336135</v>
      </c>
      <c r="DW477" s="68">
        <f t="shared" si="2006"/>
        <v>67.749065444669313</v>
      </c>
      <c r="DX477" s="260">
        <v>5.4785061178333301</v>
      </c>
      <c r="DY477" s="260">
        <v>4.0463177625000002</v>
      </c>
      <c r="DZ477" s="260">
        <v>0</v>
      </c>
      <c r="EA477" s="260">
        <v>62.338044047130602</v>
      </c>
      <c r="EB477" s="68">
        <f t="shared" si="2007"/>
        <v>0.85434289366592486</v>
      </c>
      <c r="EC477" s="68">
        <f t="shared" si="2008"/>
        <v>36.502291043973514</v>
      </c>
      <c r="ED477" s="267">
        <v>32.018344948434802</v>
      </c>
      <c r="EE477" s="69">
        <f t="shared" si="2009"/>
        <v>806.86229270055685</v>
      </c>
      <c r="EF477" s="260">
        <v>881.2924794444441</v>
      </c>
      <c r="EG477" s="260">
        <v>193.88434547777769</v>
      </c>
      <c r="EH477" s="260">
        <v>1120.6230847879328</v>
      </c>
      <c r="EI477" s="260">
        <v>641.63887973627288</v>
      </c>
      <c r="EJ477" s="268">
        <f t="shared" si="2010"/>
        <v>45.068714912675809</v>
      </c>
      <c r="EK477" s="266">
        <f t="shared" si="2011"/>
        <v>204.59425647046743</v>
      </c>
      <c r="EL477" s="260">
        <v>306.00614957457412</v>
      </c>
      <c r="EM477" s="268">
        <f t="shared" si="2012"/>
        <v>4.1938142799195388</v>
      </c>
      <c r="EN477" s="268">
        <f t="shared" si="2013"/>
        <v>179.18312490799019</v>
      </c>
      <c r="EO477" s="269">
        <f t="shared" si="2014"/>
        <v>3143.4449390210016</v>
      </c>
      <c r="EP477" s="69">
        <f t="shared" si="2015"/>
        <v>3960.7406231664622</v>
      </c>
      <c r="EQ477" s="260">
        <v>209.14</v>
      </c>
      <c r="ER477" s="260">
        <v>46.010800000000003</v>
      </c>
      <c r="ES477" s="260">
        <v>152.267673261705</v>
      </c>
      <c r="ET477" s="68">
        <f t="shared" si="2016"/>
        <v>10.695281369902158</v>
      </c>
      <c r="EU477" s="68">
        <f t="shared" si="2017"/>
        <v>48.552374831573779</v>
      </c>
      <c r="EV477" s="260">
        <v>15.268768623791701</v>
      </c>
      <c r="EW477" s="260">
        <v>45.585087454490001</v>
      </c>
      <c r="EX477" s="68">
        <f t="shared" si="2018"/>
        <v>0.62474362356378543</v>
      </c>
      <c r="EY477" s="68">
        <f t="shared" si="2019"/>
        <v>26.692530299326439</v>
      </c>
      <c r="EZ477" s="260">
        <v>23.413616466999301</v>
      </c>
      <c r="FA477" s="69">
        <f t="shared" si="2020"/>
        <v>590.02313496838315</v>
      </c>
      <c r="FB477" s="260">
        <v>0.83333333333333348</v>
      </c>
      <c r="FC477" s="260">
        <v>8.9871586162120806E-2</v>
      </c>
      <c r="FD477" s="68">
        <f t="shared" si="2021"/>
        <v>1.2316900883518657E-3</v>
      </c>
      <c r="FE477" s="68">
        <f t="shared" si="2022"/>
        <v>5.2624666763574489E-2</v>
      </c>
      <c r="FF477" s="260">
        <v>4.6160245974772703E-2</v>
      </c>
      <c r="FG477" s="69">
        <f t="shared" si="2023"/>
        <v>1.1632381985642724</v>
      </c>
      <c r="FH477" s="260">
        <v>769.70380666666597</v>
      </c>
      <c r="FI477" s="260">
        <v>83.009402376186799</v>
      </c>
      <c r="FJ477" s="68">
        <f t="shared" si="2024"/>
        <v>1.1376438595656402</v>
      </c>
      <c r="FK477" s="68">
        <f t="shared" si="2025"/>
        <v>48.606487598985687</v>
      </c>
      <c r="FL477" s="260">
        <v>42.6355</v>
      </c>
      <c r="FM477" s="69">
        <f t="shared" si="2026"/>
        <v>1074.4184508514234</v>
      </c>
      <c r="FN477" s="260">
        <v>0</v>
      </c>
      <c r="FO477" s="260">
        <v>0</v>
      </c>
      <c r="FP477" s="68">
        <f t="shared" si="2027"/>
        <v>0</v>
      </c>
      <c r="FQ477" s="68">
        <f t="shared" si="2028"/>
        <v>0</v>
      </c>
      <c r="FR477" s="260">
        <v>0</v>
      </c>
      <c r="FS477" s="264">
        <f t="shared" si="2029"/>
        <v>0</v>
      </c>
      <c r="FT477" s="270">
        <f t="shared" si="1884"/>
        <v>14270.847202090419</v>
      </c>
      <c r="FU477" s="271">
        <f t="shared" si="1885"/>
        <v>4639.2216537858067</v>
      </c>
      <c r="FV477" s="272">
        <f t="shared" si="2030"/>
        <v>1282.2147281256928</v>
      </c>
      <c r="FW477" s="272">
        <f t="shared" si="1886"/>
        <v>153.7523586124446</v>
      </c>
      <c r="FX477" s="272">
        <f t="shared" si="1887"/>
        <v>881.80983333333597</v>
      </c>
      <c r="FY477" s="272">
        <f t="shared" si="1888"/>
        <v>0</v>
      </c>
      <c r="FZ477" s="272">
        <f t="shared" si="1889"/>
        <v>0</v>
      </c>
      <c r="GA477" s="272">
        <f t="shared" si="1890"/>
        <v>3.7773999999999979</v>
      </c>
      <c r="GB477" s="272">
        <f t="shared" si="1891"/>
        <v>9.68000000000004E-2</v>
      </c>
      <c r="GC477" s="272">
        <f t="shared" si="1892"/>
        <v>769.70380666666597</v>
      </c>
      <c r="GD477" s="272">
        <f t="shared" si="1893"/>
        <v>0</v>
      </c>
      <c r="GE477" s="272">
        <f t="shared" si="1894"/>
        <v>2492.9429058192209</v>
      </c>
      <c r="GF477" s="273">
        <f t="shared" si="1895"/>
        <v>969.78380821910059</v>
      </c>
      <c r="GG477" s="273">
        <f t="shared" si="1896"/>
        <v>175.10430970474206</v>
      </c>
      <c r="GH477" s="272">
        <f t="shared" si="2031"/>
        <v>1102.5544059139913</v>
      </c>
      <c r="GI477" s="274">
        <f t="shared" si="2032"/>
        <v>787.63827397268494</v>
      </c>
      <c r="GJ477" s="275">
        <f t="shared" si="1897"/>
        <v>15.110508133051253</v>
      </c>
      <c r="GK477" s="271">
        <f t="shared" si="2033"/>
        <v>11326.07389225716</v>
      </c>
      <c r="GL477" s="276">
        <f t="shared" si="2034"/>
        <v>14270.853104244021</v>
      </c>
      <c r="GM477" s="272">
        <f t="shared" si="2035"/>
        <v>6396.6437359775919</v>
      </c>
      <c r="GN477" s="272">
        <f t="shared" si="2036"/>
        <v>343.9671764502379</v>
      </c>
      <c r="GO477" s="277">
        <f t="shared" si="2037"/>
        <v>0.56477149953529149</v>
      </c>
      <c r="GP477" s="278">
        <f t="shared" si="2038"/>
        <v>3.0369497826195895E-2</v>
      </c>
      <c r="GQ477" s="279">
        <f t="shared" si="2039"/>
        <v>1.0826453129143605</v>
      </c>
      <c r="GR477" s="280">
        <f t="shared" si="2040"/>
        <v>11326.07389225716</v>
      </c>
      <c r="GS477" s="272">
        <f t="shared" si="2041"/>
        <v>6396.6437359775919</v>
      </c>
      <c r="GT477" s="272">
        <f t="shared" si="1898"/>
        <v>343.9671764502379</v>
      </c>
      <c r="GU477" s="73">
        <f t="shared" si="2042"/>
        <v>0.56477149953529149</v>
      </c>
      <c r="GV477" s="74">
        <f t="shared" si="2043"/>
        <v>3.0369497826195895E-2</v>
      </c>
      <c r="GW477" s="279">
        <f t="shared" si="2044"/>
        <v>1.0826453129143605</v>
      </c>
      <c r="GX477" s="280">
        <f t="shared" si="2045"/>
        <v>9197.4126564295184</v>
      </c>
      <c r="GY477" s="272">
        <f t="shared" si="1899"/>
        <v>5556.3065743889638</v>
      </c>
      <c r="GZ477" s="272">
        <f t="shared" si="1900"/>
        <v>216.39375002397142</v>
      </c>
      <c r="HA477" s="73">
        <f t="shared" si="2046"/>
        <v>0.60411626420880304</v>
      </c>
      <c r="HB477" s="74">
        <f t="shared" si="2047"/>
        <v>2.3527676544196349E-2</v>
      </c>
      <c r="HC477" s="279">
        <f t="shared" si="2048"/>
        <v>1.0870161699524985</v>
      </c>
      <c r="HD477" s="280">
        <f t="shared" si="2049"/>
        <v>10209.062506619101</v>
      </c>
      <c r="HE477" s="272">
        <f t="shared" si="1901"/>
        <v>6318.9701204474704</v>
      </c>
      <c r="HF477" s="272">
        <f t="shared" si="1902"/>
        <v>241.29566115851966</v>
      </c>
      <c r="HG477" s="73">
        <f t="shared" si="2050"/>
        <v>0.61895694304452853</v>
      </c>
      <c r="HH477" s="74">
        <f t="shared" si="2051"/>
        <v>2.363543773016125E-2</v>
      </c>
      <c r="HI477" s="281">
        <f t="shared" si="2052"/>
        <v>1.0890810134702045</v>
      </c>
      <c r="HJ477" s="72">
        <f t="shared" si="1903"/>
        <v>3.5105856916561051</v>
      </c>
      <c r="HK477" s="73">
        <f t="shared" si="2053"/>
        <v>3.5105856916561051</v>
      </c>
      <c r="HL477" s="73">
        <f t="shared" si="1904"/>
        <v>2.8443952119147027</v>
      </c>
      <c r="HM477" s="74">
        <f t="shared" si="2054"/>
        <v>3.1737998894548696</v>
      </c>
      <c r="HN477" s="75"/>
      <c r="HO477" s="75"/>
      <c r="HP477" s="76">
        <f t="shared" si="2055"/>
        <v>762.6635460585062</v>
      </c>
      <c r="HQ477" s="77">
        <f t="shared" si="2056"/>
        <v>867.91874205004058</v>
      </c>
      <c r="HR477" s="77">
        <f t="shared" si="2057"/>
        <v>24.901911134548239</v>
      </c>
      <c r="HS477" s="77">
        <f t="shared" si="2058"/>
        <v>28.756726978176307</v>
      </c>
      <c r="HT477" s="282">
        <f t="shared" si="2059"/>
        <v>1011.6498501895821</v>
      </c>
      <c r="HU477" s="73">
        <f t="shared" si="2112"/>
        <v>0.75388094597709265</v>
      </c>
      <c r="HV477" s="74">
        <f t="shared" si="2113"/>
        <v>2.4615148343946916E-2</v>
      </c>
      <c r="HW477" s="279">
        <f t="shared" si="1876"/>
        <v>1.1078535343179414</v>
      </c>
      <c r="HX477" s="76">
        <f t="shared" si="2060"/>
        <v>1084.1887954305862</v>
      </c>
      <c r="HY477" s="77">
        <f t="shared" si="2061"/>
        <v>1233.8176910879613</v>
      </c>
      <c r="HZ477" s="77">
        <f t="shared" si="1905"/>
        <v>46.394821838354531</v>
      </c>
      <c r="IA477" s="77">
        <f t="shared" si="2062"/>
        <v>53.576740258931814</v>
      </c>
      <c r="IB477" s="282">
        <f t="shared" si="2063"/>
        <v>1466.4515571485035</v>
      </c>
      <c r="IC477" s="73">
        <f t="shared" si="2114"/>
        <v>0.73932806722833555</v>
      </c>
      <c r="ID477" s="74">
        <f t="shared" si="2115"/>
        <v>3.1637473199979872E-2</v>
      </c>
      <c r="IE477" s="279">
        <f t="shared" si="2122"/>
        <v>1.1069321474095395</v>
      </c>
      <c r="IF477" s="76">
        <f t="shared" si="1906"/>
        <v>77.673615530121793</v>
      </c>
      <c r="IG477" s="77">
        <f t="shared" si="2064"/>
        <v>88.393351209433902</v>
      </c>
      <c r="IH477" s="77">
        <f t="shared" si="1907"/>
        <v>102.67151529171824</v>
      </c>
      <c r="II477" s="77">
        <f t="shared" si="2065"/>
        <v>118.56506585887622</v>
      </c>
      <c r="IJ477" s="282">
        <f t="shared" si="2066"/>
        <v>1117.0113856380588</v>
      </c>
      <c r="IK477" s="73">
        <f t="shared" si="1908"/>
        <v>6.9536995350994654E-2</v>
      </c>
      <c r="IL477" s="74">
        <f t="shared" si="1909"/>
        <v>9.191626568163426E-2</v>
      </c>
      <c r="IM477" s="279">
        <f t="shared" si="2067"/>
        <v>1.0238254386559078</v>
      </c>
      <c r="IN477" s="76">
        <f t="shared" si="1910"/>
        <v>0.71674415561413407</v>
      </c>
      <c r="IO477" s="77">
        <f t="shared" si="2068"/>
        <v>0.81566201653044068</v>
      </c>
      <c r="IP477" s="77">
        <f t="shared" si="1911"/>
        <v>2.3339684240901503E-2</v>
      </c>
      <c r="IQ477" s="77">
        <f t="shared" si="2069"/>
        <v>2.6952667361393057E-2</v>
      </c>
      <c r="IR477" s="282">
        <f t="shared" si="2070"/>
        <v>1.0117097495399274</v>
      </c>
      <c r="IS477" s="73">
        <f t="shared" si="1877"/>
        <v>0.70844840226168793</v>
      </c>
      <c r="IT477" s="74">
        <f t="shared" si="1878"/>
        <v>2.3069545639463462E-2</v>
      </c>
      <c r="IU477" s="279">
        <f t="shared" si="1879"/>
        <v>1.1013441296611246</v>
      </c>
      <c r="IV477" s="76">
        <f t="shared" si="1912"/>
        <v>0</v>
      </c>
      <c r="IW477" s="77">
        <f t="shared" si="2071"/>
        <v>0</v>
      </c>
      <c r="IX477" s="77">
        <f t="shared" si="2072"/>
        <v>0</v>
      </c>
      <c r="IY477" s="77">
        <f t="shared" si="2073"/>
        <v>0</v>
      </c>
      <c r="IZ477" s="282">
        <f t="shared" si="2074"/>
        <v>0</v>
      </c>
      <c r="JA477" s="283"/>
      <c r="JB477" s="284"/>
      <c r="JC477" s="285"/>
      <c r="JD477" s="76">
        <f t="shared" si="1913"/>
        <v>0</v>
      </c>
      <c r="JE477" s="77">
        <f t="shared" si="2075"/>
        <v>0</v>
      </c>
      <c r="JF477" s="77">
        <f t="shared" si="1914"/>
        <v>0</v>
      </c>
      <c r="JG477" s="77">
        <f t="shared" si="2076"/>
        <v>0</v>
      </c>
      <c r="JH477" s="282">
        <f t="shared" si="2077"/>
        <v>0</v>
      </c>
      <c r="JI477" s="283"/>
      <c r="JJ477" s="284"/>
      <c r="JK477" s="285"/>
      <c r="JL477" s="76">
        <f t="shared" si="1915"/>
        <v>1857.6851997321198</v>
      </c>
      <c r="JM477" s="77">
        <f t="shared" si="2078"/>
        <v>2114.0643341471496</v>
      </c>
      <c r="JN477" s="77">
        <f t="shared" si="1916"/>
        <v>86.574766060317501</v>
      </c>
      <c r="JO477" s="77">
        <f t="shared" si="2079"/>
        <v>99.976539846454656</v>
      </c>
      <c r="JP477" s="282">
        <f t="shared" si="2080"/>
        <v>2382.6545119919224</v>
      </c>
      <c r="JQ477" s="73">
        <f t="shared" si="1917"/>
        <v>0.77967040138734878</v>
      </c>
      <c r="JR477" s="74">
        <f t="shared" si="1918"/>
        <v>3.6335425729826079E-2</v>
      </c>
      <c r="JS477" s="279">
        <f t="shared" si="2116"/>
        <v>1.1132270359984451</v>
      </c>
      <c r="JT477" s="76">
        <f t="shared" si="1919"/>
        <v>0.29102038536471114</v>
      </c>
      <c r="JU477" s="77">
        <f t="shared" si="2081"/>
        <v>0.33118410874889492</v>
      </c>
      <c r="JV477" s="77">
        <f t="shared" si="1920"/>
        <v>5.583103367688403E-3</v>
      </c>
      <c r="JW477" s="77">
        <f t="shared" si="2082"/>
        <v>6.4473677690065683E-3</v>
      </c>
      <c r="JX477" s="282">
        <f t="shared" si="2083"/>
        <v>4.1847771154825519</v>
      </c>
      <c r="JY477" s="73">
        <f t="shared" si="2123"/>
        <v>6.9542624931687239E-2</v>
      </c>
      <c r="JZ477" s="74">
        <f t="shared" si="2124"/>
        <v>1.3341459326549124E-3</v>
      </c>
      <c r="KA477" s="279">
        <f t="shared" si="2125"/>
        <v>1.0098041034571972</v>
      </c>
      <c r="KB477" s="76">
        <f t="shared" si="1921"/>
        <v>7.4577151753333452E-3</v>
      </c>
      <c r="KC477" s="77">
        <f t="shared" si="2084"/>
        <v>8.4869544466810998E-3</v>
      </c>
      <c r="KD477" s="77">
        <f t="shared" si="1922"/>
        <v>1.4307312066295336E-4</v>
      </c>
      <c r="KE477" s="77">
        <f t="shared" si="2085"/>
        <v>1.6522083974157854E-4</v>
      </c>
      <c r="KF477" s="282">
        <f t="shared" si="2086"/>
        <v>0.10723948344859238</v>
      </c>
      <c r="KG477" s="73">
        <f t="shared" si="2126"/>
        <v>6.9542624931687266E-2</v>
      </c>
      <c r="KH477" s="74">
        <f t="shared" si="2127"/>
        <v>1.3341459326549126E-3</v>
      </c>
      <c r="KI477" s="279">
        <f t="shared" si="2128"/>
        <v>1.0098041034571972</v>
      </c>
      <c r="KJ477" s="76">
        <f t="shared" si="1923"/>
        <v>180.49917062610626</v>
      </c>
      <c r="KK477" s="77">
        <f t="shared" si="2087"/>
        <v>205.40986116421519</v>
      </c>
      <c r="KL477" s="77">
        <f t="shared" si="1924"/>
        <v>5.8953303188528112</v>
      </c>
      <c r="KM477" s="77">
        <f t="shared" si="2088"/>
        <v>6.807927452211227</v>
      </c>
      <c r="KN477" s="282">
        <f t="shared" si="2089"/>
        <v>237.27774821126351</v>
      </c>
      <c r="KO477" s="73">
        <f t="shared" si="1925"/>
        <v>0.76070837651997747</v>
      </c>
      <c r="KP477" s="74">
        <f t="shared" si="1926"/>
        <v>2.4845693973814278E-2</v>
      </c>
      <c r="KQ477" s="279">
        <f t="shared" si="1927"/>
        <v>1.1088314764706684</v>
      </c>
      <c r="KR477" s="76">
        <f t="shared" si="1928"/>
        <v>483.21925491614422</v>
      </c>
      <c r="KS477" s="77">
        <f t="shared" si="2090"/>
        <v>549.90834428712128</v>
      </c>
      <c r="KT477" s="77">
        <f t="shared" si="1929"/>
        <v>15.77833621000206</v>
      </c>
      <c r="KU477" s="77">
        <f t="shared" si="2091"/>
        <v>18.220822655310378</v>
      </c>
      <c r="KV477" s="282">
        <f t="shared" si="2092"/>
        <v>640.36689896869586</v>
      </c>
      <c r="KW477" s="73">
        <f t="shared" si="1861"/>
        <v>0.75459749042988278</v>
      </c>
      <c r="KX477" s="74">
        <f t="shared" si="1862"/>
        <v>2.4639524990146905E-2</v>
      </c>
      <c r="KY477" s="279">
        <f t="shared" si="1863"/>
        <v>1.1079561981227029</v>
      </c>
      <c r="KZ477" s="76">
        <f t="shared" si="1930"/>
        <v>1543.3852302039402</v>
      </c>
      <c r="LA477" s="77">
        <f t="shared" si="2093"/>
        <v>1756.387825824386</v>
      </c>
      <c r="LB477" s="77">
        <f t="shared" si="1931"/>
        <v>49.262529192595345</v>
      </c>
      <c r="LC477" s="77">
        <f t="shared" si="2094"/>
        <v>56.888368711609104</v>
      </c>
      <c r="LD477" s="286">
        <f t="shared" si="2095"/>
        <v>3143.4449390210016</v>
      </c>
      <c r="LE477" s="73">
        <f t="shared" si="1932"/>
        <v>0.49098529166049715</v>
      </c>
      <c r="LF477" s="74">
        <f t="shared" si="1933"/>
        <v>1.5671510126064981E-2</v>
      </c>
      <c r="LG477" s="279">
        <f t="shared" si="1934"/>
        <v>1.07018682986958</v>
      </c>
      <c r="LH477" s="76">
        <f t="shared" si="1935"/>
        <v>346.94958425969827</v>
      </c>
      <c r="LI477" s="77">
        <f t="shared" si="2096"/>
        <v>394.83209638337922</v>
      </c>
      <c r="LJ477" s="77">
        <f t="shared" si="1936"/>
        <v>11.320024993465944</v>
      </c>
      <c r="LK477" s="77">
        <f t="shared" si="2097"/>
        <v>13.072364862454473</v>
      </c>
      <c r="LL477" s="282">
        <f t="shared" si="2098"/>
        <v>468.27232933998658</v>
      </c>
      <c r="LM477" s="73">
        <f t="shared" si="2117"/>
        <v>0.74091412735984541</v>
      </c>
      <c r="LN477" s="74">
        <f t="shared" si="2118"/>
        <v>2.417402072298639E-2</v>
      </c>
      <c r="LO477" s="279">
        <f t="shared" si="2119"/>
        <v>1.1059956971248506</v>
      </c>
      <c r="LP477" s="76">
        <f t="shared" si="1937"/>
        <v>6.4202093451560874E-2</v>
      </c>
      <c r="LQ477" s="77">
        <f t="shared" si="2099"/>
        <v>7.3062624368810794E-2</v>
      </c>
      <c r="LR477" s="77">
        <f t="shared" si="1938"/>
        <v>1.2316900883518657E-3</v>
      </c>
      <c r="LS477" s="77">
        <f t="shared" si="2100"/>
        <v>1.4223557140287345E-3</v>
      </c>
      <c r="LT477" s="282">
        <f t="shared" si="2101"/>
        <v>0.92320491949545436</v>
      </c>
      <c r="LU477" s="73">
        <f t="shared" si="1870"/>
        <v>6.9542624931687211E-2</v>
      </c>
      <c r="LV477" s="74">
        <f t="shared" si="1871"/>
        <v>1.3341459326549118E-3</v>
      </c>
      <c r="LW477" s="279">
        <f t="shared" si="1872"/>
        <v>1.0098041034571972</v>
      </c>
      <c r="LX477" s="76">
        <f t="shared" si="1939"/>
        <v>59.299914870762535</v>
      </c>
      <c r="LY477" s="77">
        <f t="shared" si="2102"/>
        <v>67.483896122076473</v>
      </c>
      <c r="LZ477" s="77">
        <f t="shared" si="1940"/>
        <v>1.1376438595656402</v>
      </c>
      <c r="MA477" s="77">
        <f t="shared" si="2103"/>
        <v>1.3137511290264012</v>
      </c>
      <c r="MB477" s="286">
        <f t="shared" si="2104"/>
        <v>852.71305623128842</v>
      </c>
      <c r="MC477" s="73">
        <f t="shared" si="1864"/>
        <v>6.9542637394164789E-2</v>
      </c>
      <c r="MD477" s="74">
        <f t="shared" si="1865"/>
        <v>1.3341461717422884E-3</v>
      </c>
      <c r="ME477" s="279">
        <f t="shared" si="1866"/>
        <v>1.0098041052141544</v>
      </c>
      <c r="MF477" s="76">
        <f t="shared" si="1941"/>
        <v>0</v>
      </c>
      <c r="MG477" s="77">
        <f t="shared" si="2105"/>
        <v>0</v>
      </c>
      <c r="MH477" s="77">
        <f t="shared" si="1942"/>
        <v>0</v>
      </c>
      <c r="MI477" s="77">
        <f t="shared" si="2106"/>
        <v>0</v>
      </c>
      <c r="MJ477" s="286">
        <f t="shared" si="2107"/>
        <v>0</v>
      </c>
      <c r="MK477" s="73"/>
      <c r="ML477" s="74"/>
      <c r="MM477" s="279"/>
      <c r="MN477" s="287">
        <f t="shared" si="2108"/>
        <v>1.0825310987917891</v>
      </c>
      <c r="MO477" s="288">
        <f t="shared" si="2108"/>
        <v>1.0825310987917891</v>
      </c>
      <c r="MP477" s="288">
        <f t="shared" si="2108"/>
        <v>1.087019773160113</v>
      </c>
      <c r="MQ477" s="289">
        <f t="shared" si="2108"/>
        <v>1.0891466154991611</v>
      </c>
      <c r="MR477" s="290">
        <f t="shared" si="2109"/>
        <v>3.510215340942255</v>
      </c>
      <c r="MS477" s="291">
        <f t="shared" si="1873"/>
        <v>3.510215340942255</v>
      </c>
      <c r="MT477" s="291">
        <f t="shared" si="1943"/>
        <v>2.8444046404280674</v>
      </c>
      <c r="MU477" s="292">
        <f t="shared" si="1874"/>
        <v>3.173991066887655</v>
      </c>
      <c r="MV477" s="359">
        <f t="shared" si="1944"/>
        <v>0.32958642645958758</v>
      </c>
      <c r="MW477" s="360">
        <f t="shared" si="1945"/>
        <v>0.46181209189925987</v>
      </c>
      <c r="MX477" s="360">
        <f t="shared" si="1946"/>
        <v>0.33622427405460015</v>
      </c>
      <c r="MY477" s="360">
        <f t="shared" si="1947"/>
        <v>3.3040323889833737E-4</v>
      </c>
      <c r="MZ477" s="360">
        <f t="shared" si="1948"/>
        <v>0</v>
      </c>
      <c r="NA477" s="360">
        <f t="shared" si="1949"/>
        <v>0</v>
      </c>
      <c r="NB477" s="360">
        <f t="shared" si="1950"/>
        <v>0.75465660770334586</v>
      </c>
      <c r="NC477" s="360">
        <f t="shared" si="1951"/>
        <v>1.2117649241486365E-3</v>
      </c>
      <c r="ND477" s="360">
        <f t="shared" si="1952"/>
        <v>0</v>
      </c>
      <c r="NE477" s="360">
        <f t="shared" si="1953"/>
        <v>7.4957007809417178E-2</v>
      </c>
      <c r="NF477" s="360">
        <f t="shared" si="1954"/>
        <v>0.20186961929795647</v>
      </c>
      <c r="NG477" s="360">
        <f t="shared" si="1955"/>
        <v>0.95706808195236537</v>
      </c>
      <c r="NH477" s="360">
        <f t="shared" si="1956"/>
        <v>0.14731862685703012</v>
      </c>
      <c r="NI477" s="360">
        <f t="shared" si="1957"/>
        <v>2.0196082069143945E-4</v>
      </c>
      <c r="NJ477" s="360">
        <f t="shared" si="1958"/>
        <v>0.24497847592495386</v>
      </c>
      <c r="NK477" s="361">
        <f t="shared" si="1959"/>
        <v>0</v>
      </c>
      <c r="NL477" s="145">
        <f t="shared" si="2110"/>
        <v>3.510215340942255</v>
      </c>
      <c r="NM477" s="56">
        <f t="shared" si="1875"/>
        <v>3.510215340942255</v>
      </c>
      <c r="NN477" s="56">
        <f t="shared" si="2111"/>
        <v>2.8444046404280674</v>
      </c>
      <c r="NO477" s="58">
        <f t="shared" si="1867"/>
        <v>3.173991066887655</v>
      </c>
      <c r="NP477" s="55">
        <f t="shared" si="1960"/>
        <v>1.0825310987917891</v>
      </c>
      <c r="NQ477" s="56">
        <f t="shared" si="1868"/>
        <v>1.0825310987917891</v>
      </c>
      <c r="NR477" s="56">
        <f t="shared" si="1961"/>
        <v>1.087019773160113</v>
      </c>
      <c r="NS477" s="61">
        <f t="shared" si="1869"/>
        <v>1.0891466154991611</v>
      </c>
      <c r="NT477" s="41"/>
      <c r="NU477" s="86">
        <f t="shared" si="2120"/>
        <v>0</v>
      </c>
      <c r="NV477" s="86">
        <f t="shared" si="2120"/>
        <v>0</v>
      </c>
      <c r="NW477" s="86">
        <f t="shared" si="2120"/>
        <v>0</v>
      </c>
      <c r="NX477" s="86">
        <f t="shared" si="2120"/>
        <v>0</v>
      </c>
      <c r="NY477" s="87">
        <f t="shared" si="2121"/>
        <v>0</v>
      </c>
      <c r="NZ477" s="87">
        <f t="shared" si="2121"/>
        <v>0</v>
      </c>
      <c r="OA477" s="87">
        <f t="shared" si="2121"/>
        <v>0</v>
      </c>
      <c r="OB477" s="87">
        <f t="shared" si="2121"/>
        <v>0</v>
      </c>
      <c r="OC477" s="26"/>
    </row>
    <row r="478" spans="1:393" thickBot="1" x14ac:dyDescent="0.35">
      <c r="A478" s="136" t="s">
        <v>1054</v>
      </c>
      <c r="B478" s="137" t="s">
        <v>1055</v>
      </c>
      <c r="C478" s="133" t="s">
        <v>100</v>
      </c>
      <c r="D478" s="64">
        <f>VLOOKUP(B478,[1]УсіТ_1!$A$10:$G$556,6,FALSE)</f>
        <v>2799.7</v>
      </c>
      <c r="E478" s="64">
        <f>VLOOKUP(B478,[1]УсіТ_1!$A$10:$G$556,7,FALSE)</f>
        <v>58.8</v>
      </c>
      <c r="F478" s="38"/>
      <c r="G478" s="38"/>
      <c r="H478" s="39"/>
      <c r="I478" s="256">
        <v>3.5045999999999999</v>
      </c>
      <c r="J478" s="62">
        <v>3.5045999999999999</v>
      </c>
      <c r="K478" s="257">
        <f t="shared" si="1962"/>
        <v>2.9306000000000001</v>
      </c>
      <c r="L478" s="293">
        <f t="shared" si="1963"/>
        <v>3.1414</v>
      </c>
      <c r="M478" s="63">
        <v>0.21079999999999999</v>
      </c>
      <c r="N478" s="63">
        <v>0.41620000000000001</v>
      </c>
      <c r="O478" s="63">
        <v>0.36320000000000002</v>
      </c>
      <c r="P478" s="63">
        <v>9.1999999999999998E-3</v>
      </c>
      <c r="Q478" s="63">
        <v>0</v>
      </c>
      <c r="R478" s="63">
        <v>0</v>
      </c>
      <c r="S478" s="63">
        <v>0.66339999999999999</v>
      </c>
      <c r="T478" s="63">
        <v>5.04E-2</v>
      </c>
      <c r="U478" s="63">
        <v>1.2999999999999999E-3</v>
      </c>
      <c r="V478" s="63">
        <v>4.3200000000000002E-2</v>
      </c>
      <c r="W478" s="63">
        <v>0.1109</v>
      </c>
      <c r="X478" s="63">
        <v>1.2839</v>
      </c>
      <c r="Y478" s="63">
        <v>9.1700000000000004E-2</v>
      </c>
      <c r="Z478" s="63">
        <v>4.0000000000000002E-4</v>
      </c>
      <c r="AA478" s="63">
        <v>0.26</v>
      </c>
      <c r="AB478" s="259">
        <v>0</v>
      </c>
      <c r="AC478" s="144">
        <v>213.23</v>
      </c>
      <c r="AD478" s="70">
        <v>46.910600000000002</v>
      </c>
      <c r="AE478" s="70">
        <v>155.24546222431499</v>
      </c>
      <c r="AF478" s="68">
        <f t="shared" si="1964"/>
        <v>10.904441266635885</v>
      </c>
      <c r="AG478" s="68">
        <f t="shared" si="1965"/>
        <v>49.501878575769524</v>
      </c>
      <c r="AH478" s="71">
        <v>7.4191495810416699</v>
      </c>
      <c r="AI478" s="71">
        <v>45.5978100270707</v>
      </c>
      <c r="AJ478" s="68">
        <f t="shared" si="1966"/>
        <v>0.62491798642100393</v>
      </c>
      <c r="AK478" s="68">
        <f t="shared" si="1967"/>
        <v>26.699980052591357</v>
      </c>
      <c r="AL478" s="71">
        <v>23.420151091621399</v>
      </c>
      <c r="AM478" s="69">
        <f t="shared" si="1968"/>
        <v>590.18780750885844</v>
      </c>
      <c r="AN478" s="260">
        <v>414.08</v>
      </c>
      <c r="AO478" s="71">
        <v>91.0976</v>
      </c>
      <c r="AP478" s="71">
        <v>301.47747032708497</v>
      </c>
      <c r="AQ478" s="68">
        <f t="shared" si="1969"/>
        <v>21.175777515774449</v>
      </c>
      <c r="AR478" s="68">
        <f t="shared" si="1970"/>
        <v>96.129709143434965</v>
      </c>
      <c r="AS478" s="71">
        <v>28.176672202341699</v>
      </c>
      <c r="AT478" s="261">
        <f t="shared" si="1880"/>
        <v>6.1108855574919136</v>
      </c>
      <c r="AU478" s="71">
        <v>90.033183455528203</v>
      </c>
      <c r="AV478" s="68">
        <f t="shared" si="1971"/>
        <v>1.233904779258014</v>
      </c>
      <c r="AW478" s="68">
        <f t="shared" si="1972"/>
        <v>52.719290705118361</v>
      </c>
      <c r="AX478" s="71">
        <v>46.243246299247801</v>
      </c>
      <c r="AY478" s="69">
        <f t="shared" si="1973"/>
        <v>1165.3298067410433</v>
      </c>
      <c r="AZ478" s="260">
        <v>125</v>
      </c>
      <c r="BA478" s="260">
        <v>637.14583333333496</v>
      </c>
      <c r="BB478" s="260">
        <v>66.445208333333497</v>
      </c>
      <c r="BC478" s="262">
        <f t="shared" si="1974"/>
        <v>53.156166666666799</v>
      </c>
      <c r="BD478" s="262">
        <f t="shared" si="1881"/>
        <v>13.289041666666698</v>
      </c>
      <c r="BE478" s="260">
        <v>24.9397083333334</v>
      </c>
      <c r="BF478" s="262">
        <f t="shared" si="1975"/>
        <v>19.951766666666721</v>
      </c>
      <c r="BG478" s="262">
        <f t="shared" si="1882"/>
        <v>4.9879416666666785</v>
      </c>
      <c r="BH478" s="260">
        <v>78.561659407911989</v>
      </c>
      <c r="BI478" s="263">
        <f t="shared" si="1976"/>
        <v>46.002093912940495</v>
      </c>
      <c r="BJ478" s="68">
        <f t="shared" si="1977"/>
        <v>1.0766875421854338</v>
      </c>
      <c r="BK478" s="260">
        <v>40.351199638301139</v>
      </c>
      <c r="BL478" s="69">
        <f t="shared" si="1978"/>
        <v>1016.9323308554581</v>
      </c>
      <c r="BM478" s="260">
        <v>8.65</v>
      </c>
      <c r="BN478" s="260">
        <v>1.903</v>
      </c>
      <c r="BO478" s="260">
        <v>6.2977688329049704</v>
      </c>
      <c r="BP478" s="68">
        <f t="shared" si="1979"/>
        <v>0.4423552828232451</v>
      </c>
      <c r="BQ478" s="68">
        <f t="shared" si="1980"/>
        <v>2.0081191655977446</v>
      </c>
      <c r="BR478" s="260">
        <v>1.504031956825</v>
      </c>
      <c r="BS478" s="260">
        <v>1.9794900727953399</v>
      </c>
      <c r="BT478" s="68">
        <f t="shared" si="1981"/>
        <v>2.7128911447660133E-2</v>
      </c>
      <c r="BU478" s="68">
        <f t="shared" si="1982"/>
        <v>1.1590983300856026</v>
      </c>
      <c r="BV478" s="260">
        <v>1.0167145431262701</v>
      </c>
      <c r="BW478" s="69">
        <f t="shared" si="1983"/>
        <v>25.621206486781897</v>
      </c>
      <c r="BX478" s="260">
        <v>0</v>
      </c>
      <c r="BY478" s="260">
        <v>0</v>
      </c>
      <c r="BZ478" s="263">
        <f t="shared" si="1984"/>
        <v>0</v>
      </c>
      <c r="CA478" s="263">
        <f t="shared" si="1985"/>
        <v>0</v>
      </c>
      <c r="CB478" s="260">
        <v>0</v>
      </c>
      <c r="CC478" s="264">
        <f t="shared" si="1986"/>
        <v>0</v>
      </c>
      <c r="CD478" s="260">
        <v>0</v>
      </c>
      <c r="CE478" s="260">
        <v>0</v>
      </c>
      <c r="CF478" s="263">
        <f t="shared" si="1987"/>
        <v>0</v>
      </c>
      <c r="CG478" s="263">
        <f t="shared" si="1988"/>
        <v>0</v>
      </c>
      <c r="CH478" s="260">
        <v>0</v>
      </c>
      <c r="CI478" s="69">
        <f t="shared" si="1989"/>
        <v>0</v>
      </c>
      <c r="CJ478" s="260">
        <v>744.62043546071993</v>
      </c>
      <c r="CK478" s="260">
        <v>163.81650982598887</v>
      </c>
      <c r="CL478" s="260">
        <v>60.040048965122892</v>
      </c>
      <c r="CM478" s="260">
        <v>27.143795824833372</v>
      </c>
      <c r="CN478" s="260">
        <v>362.06122809872141</v>
      </c>
      <c r="CO478" s="265">
        <f t="shared" si="1990"/>
        <v>25.431180661654192</v>
      </c>
      <c r="CP478" s="266">
        <f t="shared" si="1991"/>
        <v>115.44756731401451</v>
      </c>
      <c r="CQ478" s="260">
        <v>143.49309706888428</v>
      </c>
      <c r="CR478" s="265">
        <f t="shared" si="1992"/>
        <v>1.9665728953290591</v>
      </c>
      <c r="CS478" s="265">
        <f t="shared" si="1993"/>
        <v>84.022956961073476</v>
      </c>
      <c r="CT478" s="260">
        <v>73.701566192823989</v>
      </c>
      <c r="CU478" s="267">
        <f t="shared" si="1883"/>
        <v>1857.2794627347134</v>
      </c>
      <c r="CV478" s="260">
        <v>101.13130000000007</v>
      </c>
      <c r="CW478" s="260">
        <v>10.906596409964701</v>
      </c>
      <c r="CX478" s="68">
        <f t="shared" si="1994"/>
        <v>0.14947490379856623</v>
      </c>
      <c r="CY478" s="68">
        <f t="shared" si="1995"/>
        <v>6.3864011542404704</v>
      </c>
      <c r="CZ478" s="260">
        <v>5.60189482049823</v>
      </c>
      <c r="DA478" s="69">
        <f t="shared" si="1996"/>
        <v>141.1677494765556</v>
      </c>
      <c r="DB478" s="260">
        <v>2.5916000000000023</v>
      </c>
      <c r="DC478" s="260">
        <v>0.27949344323730302</v>
      </c>
      <c r="DD478" s="68">
        <f t="shared" si="1997"/>
        <v>3.8304576395672379E-3</v>
      </c>
      <c r="DE478" s="68">
        <f t="shared" si="1998"/>
        <v>0.16365850366137574</v>
      </c>
      <c r="DF478" s="260">
        <v>0.14355467216186499</v>
      </c>
      <c r="DG478" s="69">
        <f t="shared" si="1999"/>
        <v>3.617577738479004</v>
      </c>
      <c r="DH478" s="260">
        <v>44.128976346456959</v>
      </c>
      <c r="DI478" s="260">
        <v>9.7083747962205305</v>
      </c>
      <c r="DJ478" s="260">
        <v>0.66670369511666638</v>
      </c>
      <c r="DK478" s="260">
        <v>32.125894780220662</v>
      </c>
      <c r="DL478" s="68">
        <f t="shared" si="2000"/>
        <v>2.2565228493626992</v>
      </c>
      <c r="DM478" s="68">
        <f t="shared" si="2001"/>
        <v>10.24372706141072</v>
      </c>
      <c r="DN478" s="260">
        <v>9.3426411262023699</v>
      </c>
      <c r="DO478" s="68">
        <f t="shared" si="2002"/>
        <v>0.12804089663460347</v>
      </c>
      <c r="DP478" s="68">
        <f t="shared" si="2003"/>
        <v>5.4706208820123026</v>
      </c>
      <c r="DQ478" s="260">
        <v>4.7986091139147602</v>
      </c>
      <c r="DR478" s="264">
        <f t="shared" si="2004"/>
        <v>120.92543982975833</v>
      </c>
      <c r="DS478" s="260">
        <v>112.35</v>
      </c>
      <c r="DT478" s="260">
        <v>24.716999999999999</v>
      </c>
      <c r="DU478" s="260">
        <v>81.7981882516616</v>
      </c>
      <c r="DV478" s="68">
        <f t="shared" si="2005"/>
        <v>5.7455047427967108</v>
      </c>
      <c r="DW478" s="68">
        <f t="shared" si="2006"/>
        <v>26.082333902301318</v>
      </c>
      <c r="DX478" s="260">
        <v>2.1248848826666702</v>
      </c>
      <c r="DY478" s="260">
        <v>1.27983532191667</v>
      </c>
      <c r="DZ478" s="260">
        <v>0</v>
      </c>
      <c r="EA478" s="260">
        <v>23.970899074886599</v>
      </c>
      <c r="EB478" s="68">
        <f t="shared" si="2007"/>
        <v>0.32852117182132085</v>
      </c>
      <c r="EC478" s="68">
        <f t="shared" si="2008"/>
        <v>14.036255836896148</v>
      </c>
      <c r="ED478" s="267">
        <v>12.312040376556601</v>
      </c>
      <c r="EE478" s="69">
        <f t="shared" si="2009"/>
        <v>310.26341748922579</v>
      </c>
      <c r="EF478" s="260">
        <v>700.23061269841241</v>
      </c>
      <c r="EG478" s="260">
        <v>154.05073479365075</v>
      </c>
      <c r="EH478" s="260">
        <v>1211.0231027930847</v>
      </c>
      <c r="EI478" s="260">
        <v>509.8139339304056</v>
      </c>
      <c r="EJ478" s="268">
        <f t="shared" si="2010"/>
        <v>35.809330719271685</v>
      </c>
      <c r="EK478" s="266">
        <f t="shared" si="2011"/>
        <v>162.56029060091697</v>
      </c>
      <c r="EL478" s="260">
        <v>277.71596849362714</v>
      </c>
      <c r="EM478" s="268">
        <f t="shared" si="2012"/>
        <v>3.8060973482051601</v>
      </c>
      <c r="EN478" s="268">
        <f t="shared" si="2013"/>
        <v>162.61769621531735</v>
      </c>
      <c r="EO478" s="269">
        <f t="shared" si="2014"/>
        <v>2852.8343527091811</v>
      </c>
      <c r="EP478" s="69">
        <f t="shared" si="2015"/>
        <v>3594.5712844135683</v>
      </c>
      <c r="EQ478" s="260">
        <v>90.93</v>
      </c>
      <c r="ER478" s="260">
        <v>20.0046</v>
      </c>
      <c r="ES478" s="260">
        <v>66.203019650410297</v>
      </c>
      <c r="ET478" s="68">
        <f t="shared" si="2016"/>
        <v>4.6501001002448188</v>
      </c>
      <c r="EU478" s="68">
        <f t="shared" si="2017"/>
        <v>21.109627251769126</v>
      </c>
      <c r="EV478" s="260">
        <v>6.8300163642166698</v>
      </c>
      <c r="EW478" s="260">
        <v>19.840155901356301</v>
      </c>
      <c r="EX478" s="68">
        <f t="shared" si="2018"/>
        <v>0.27190933662808808</v>
      </c>
      <c r="EY478" s="68">
        <f t="shared" si="2019"/>
        <v>11.617482648662788</v>
      </c>
      <c r="EZ478" s="260">
        <v>10.1903895957992</v>
      </c>
      <c r="FA478" s="69">
        <f t="shared" si="2020"/>
        <v>256.79781781413897</v>
      </c>
      <c r="FB478" s="260">
        <v>0.83333333333333348</v>
      </c>
      <c r="FC478" s="260">
        <v>8.9871586162120806E-2</v>
      </c>
      <c r="FD478" s="68">
        <f t="shared" si="2021"/>
        <v>1.2316900883518657E-3</v>
      </c>
      <c r="FE478" s="68">
        <f t="shared" si="2022"/>
        <v>5.2624666763574489E-2</v>
      </c>
      <c r="FF478" s="260">
        <v>4.6160245974772703E-2</v>
      </c>
      <c r="FG478" s="69">
        <f t="shared" si="2023"/>
        <v>1.1632381985642724</v>
      </c>
      <c r="FH478" s="260">
        <v>521.39128066666603</v>
      </c>
      <c r="FI478" s="260">
        <v>56.229913685535401</v>
      </c>
      <c r="FJ478" s="68">
        <f t="shared" si="2024"/>
        <v>0.77063096706026268</v>
      </c>
      <c r="FK478" s="68">
        <f t="shared" si="2025"/>
        <v>32.925650878219997</v>
      </c>
      <c r="FL478" s="260">
        <v>28.881</v>
      </c>
      <c r="FM478" s="69">
        <f t="shared" si="2026"/>
        <v>727.8026332226417</v>
      </c>
      <c r="FN478" s="260">
        <v>0</v>
      </c>
      <c r="FO478" s="260">
        <v>0</v>
      </c>
      <c r="FP478" s="68">
        <f t="shared" si="2027"/>
        <v>0</v>
      </c>
      <c r="FQ478" s="68">
        <f t="shared" si="2028"/>
        <v>0</v>
      </c>
      <c r="FR478" s="260">
        <v>0</v>
      </c>
      <c r="FS478" s="264">
        <f t="shared" si="2029"/>
        <v>0</v>
      </c>
      <c r="FT478" s="270">
        <f t="shared" si="1884"/>
        <v>9811.6597725097854</v>
      </c>
      <c r="FU478" s="271">
        <f t="shared" si="1885"/>
        <v>2840.4284439214493</v>
      </c>
      <c r="FV478" s="272">
        <f t="shared" si="2030"/>
        <v>1304.9200810466739</v>
      </c>
      <c r="FW478" s="272">
        <f t="shared" si="1886"/>
        <v>106.36261471565881</v>
      </c>
      <c r="FX478" s="272">
        <f t="shared" si="1887"/>
        <v>637.14583333333496</v>
      </c>
      <c r="FY478" s="272">
        <f t="shared" si="1888"/>
        <v>0</v>
      </c>
      <c r="FZ478" s="272">
        <f t="shared" si="1889"/>
        <v>0</v>
      </c>
      <c r="GA478" s="272">
        <f t="shared" si="1890"/>
        <v>101.13130000000007</v>
      </c>
      <c r="GB478" s="272">
        <f t="shared" si="1891"/>
        <v>2.5916000000000023</v>
      </c>
      <c r="GC478" s="272">
        <f t="shared" si="1892"/>
        <v>521.39128066666603</v>
      </c>
      <c r="GD478" s="272">
        <f t="shared" si="1893"/>
        <v>0</v>
      </c>
      <c r="GE478" s="272">
        <f t="shared" si="1894"/>
        <v>1515.0229660957245</v>
      </c>
      <c r="GF478" s="273">
        <f t="shared" si="1895"/>
        <v>589.36156867856221</v>
      </c>
      <c r="GG478" s="273">
        <f t="shared" si="1896"/>
        <v>106.41521313856367</v>
      </c>
      <c r="GH478" s="272">
        <f t="shared" si="2031"/>
        <v>758.04077975316227</v>
      </c>
      <c r="GI478" s="274">
        <f t="shared" si="2032"/>
        <v>541.52604911205162</v>
      </c>
      <c r="GJ478" s="275">
        <f t="shared" si="1897"/>
        <v>10.388948886517092</v>
      </c>
      <c r="GK478" s="271">
        <f t="shared" si="2033"/>
        <v>7787.0348995326704</v>
      </c>
      <c r="GL478" s="276">
        <f t="shared" si="2034"/>
        <v>9811.663973411165</v>
      </c>
      <c r="GM478" s="272">
        <f t="shared" si="2035"/>
        <v>3971.3160617120629</v>
      </c>
      <c r="GN478" s="272">
        <f t="shared" si="2036"/>
        <v>223.16677674073958</v>
      </c>
      <c r="GO478" s="277">
        <f t="shared" si="2037"/>
        <v>0.50999078762962735</v>
      </c>
      <c r="GP478" s="278">
        <f t="shared" si="2038"/>
        <v>2.8658761597964929E-2</v>
      </c>
      <c r="GQ478" s="279">
        <f t="shared" si="2039"/>
        <v>1.0748202048961299</v>
      </c>
      <c r="GR478" s="280">
        <f t="shared" si="2040"/>
        <v>7787.0348995326704</v>
      </c>
      <c r="GS478" s="272">
        <f t="shared" si="2041"/>
        <v>3971.3160617120629</v>
      </c>
      <c r="GT478" s="272">
        <f t="shared" si="1898"/>
        <v>223.16677674073958</v>
      </c>
      <c r="GU478" s="73">
        <f t="shared" si="2042"/>
        <v>0.50999078762962735</v>
      </c>
      <c r="GV478" s="74">
        <f t="shared" si="2043"/>
        <v>2.8658761597964929E-2</v>
      </c>
      <c r="GW478" s="279">
        <f t="shared" si="2044"/>
        <v>1.0748202048961299</v>
      </c>
      <c r="GX478" s="280">
        <f t="shared" si="2045"/>
        <v>6511.542726227658</v>
      </c>
      <c r="GY478" s="272">
        <f t="shared" si="1899"/>
        <v>3562.0866396116749</v>
      </c>
      <c r="GZ478" s="272">
        <f t="shared" si="1900"/>
        <v>137.45279661216375</v>
      </c>
      <c r="HA478" s="73">
        <f t="shared" si="2046"/>
        <v>0.54704188997548109</v>
      </c>
      <c r="HB478" s="74">
        <f t="shared" si="2047"/>
        <v>2.1109098471936847E-2</v>
      </c>
      <c r="HC478" s="279">
        <f t="shared" si="2048"/>
        <v>1.078764939678972</v>
      </c>
      <c r="HD478" s="280">
        <f t="shared" si="2049"/>
        <v>6979.945748060085</v>
      </c>
      <c r="HE478" s="272">
        <f t="shared" si="1901"/>
        <v>3915.1935071382754</v>
      </c>
      <c r="HF478" s="272">
        <f t="shared" si="1902"/>
        <v>148.98215586522065</v>
      </c>
      <c r="HG478" s="73">
        <f t="shared" si="2050"/>
        <v>0.56092033497916705</v>
      </c>
      <c r="HH478" s="74">
        <f t="shared" si="2051"/>
        <v>2.1344314303105693E-2</v>
      </c>
      <c r="HI478" s="281">
        <f t="shared" si="2052"/>
        <v>1.0807167152845956</v>
      </c>
      <c r="HJ478" s="72">
        <f t="shared" si="1903"/>
        <v>3.7668148900789769</v>
      </c>
      <c r="HK478" s="73">
        <f t="shared" si="2053"/>
        <v>3.7668148900789769</v>
      </c>
      <c r="HL478" s="73">
        <f t="shared" si="1904"/>
        <v>3.1614285322231956</v>
      </c>
      <c r="HM478" s="74">
        <f t="shared" si="2054"/>
        <v>3.3949634893950287</v>
      </c>
      <c r="HN478" s="75"/>
      <c r="HO478" s="75"/>
      <c r="HP478" s="76">
        <f t="shared" si="2055"/>
        <v>353.10686752660024</v>
      </c>
      <c r="HQ478" s="77">
        <f t="shared" si="2056"/>
        <v>401.83914631394634</v>
      </c>
      <c r="HR478" s="77">
        <f t="shared" si="2057"/>
        <v>11.529359253056889</v>
      </c>
      <c r="HS478" s="77">
        <f t="shared" si="2058"/>
        <v>13.314104065430096</v>
      </c>
      <c r="HT478" s="282">
        <f t="shared" si="2059"/>
        <v>468.40302183242727</v>
      </c>
      <c r="HU478" s="73">
        <f t="shared" si="2112"/>
        <v>0.753852667613501</v>
      </c>
      <c r="HV478" s="74">
        <f t="shared" si="2113"/>
        <v>2.4614186321755958E-2</v>
      </c>
      <c r="HW478" s="279">
        <f t="shared" si="1876"/>
        <v>1.107849482699947</v>
      </c>
      <c r="HX478" s="76">
        <f t="shared" si="2060"/>
        <v>686.77337981523499</v>
      </c>
      <c r="HY478" s="77">
        <f t="shared" si="2061"/>
        <v>781.55497396353553</v>
      </c>
      <c r="HZ478" s="77">
        <f t="shared" si="1905"/>
        <v>28.520567852524376</v>
      </c>
      <c r="IA478" s="77">
        <f t="shared" si="2062"/>
        <v>32.935551756095151</v>
      </c>
      <c r="IB478" s="282">
        <f t="shared" si="2063"/>
        <v>924.86492598495488</v>
      </c>
      <c r="IC478" s="73">
        <f t="shared" si="2114"/>
        <v>0.74256614184373015</v>
      </c>
      <c r="ID478" s="74">
        <f t="shared" si="2115"/>
        <v>3.0837549409878186E-2</v>
      </c>
      <c r="IE478" s="279">
        <f t="shared" si="2122"/>
        <v>1.1072552058845022</v>
      </c>
      <c r="IF478" s="76">
        <f t="shared" si="1906"/>
        <v>56.122554573787404</v>
      </c>
      <c r="IG478" s="77">
        <f t="shared" si="2064"/>
        <v>63.868028330515799</v>
      </c>
      <c r="IH478" s="77">
        <f t="shared" si="1907"/>
        <v>74.184620875518959</v>
      </c>
      <c r="II478" s="77">
        <f t="shared" si="2065"/>
        <v>85.668400187049301</v>
      </c>
      <c r="IJ478" s="282">
        <f t="shared" si="2066"/>
        <v>807.08915147258574</v>
      </c>
      <c r="IK478" s="73">
        <f t="shared" si="1908"/>
        <v>6.953699535099464E-2</v>
      </c>
      <c r="IL478" s="74">
        <f t="shared" si="1909"/>
        <v>9.1916265681634274E-2</v>
      </c>
      <c r="IM478" s="279">
        <f t="shared" si="2067"/>
        <v>1.0238254386559078</v>
      </c>
      <c r="IN478" s="76">
        <f t="shared" si="1910"/>
        <v>14.417005344733685</v>
      </c>
      <c r="IO478" s="77">
        <f t="shared" si="2068"/>
        <v>16.40669625236038</v>
      </c>
      <c r="IP478" s="77">
        <f t="shared" si="1911"/>
        <v>0.46948419427090521</v>
      </c>
      <c r="IQ478" s="77">
        <f t="shared" si="2069"/>
        <v>0.54216034754404141</v>
      </c>
      <c r="IR478" s="282">
        <f t="shared" si="2070"/>
        <v>20.334290862525314</v>
      </c>
      <c r="IS478" s="73">
        <f t="shared" si="1877"/>
        <v>0.70899966181280627</v>
      </c>
      <c r="IT478" s="74">
        <f t="shared" si="1878"/>
        <v>2.3088299338539117E-2</v>
      </c>
      <c r="IU478" s="279">
        <f t="shared" si="1879"/>
        <v>1.1014231120643911</v>
      </c>
      <c r="IV478" s="76">
        <f t="shared" si="1912"/>
        <v>0</v>
      </c>
      <c r="IW478" s="77">
        <f t="shared" si="2071"/>
        <v>0</v>
      </c>
      <c r="IX478" s="77">
        <f t="shared" si="2072"/>
        <v>0</v>
      </c>
      <c r="IY478" s="77">
        <f t="shared" si="2073"/>
        <v>0</v>
      </c>
      <c r="IZ478" s="282">
        <f t="shared" si="2074"/>
        <v>0</v>
      </c>
      <c r="JA478" s="283"/>
      <c r="JB478" s="284"/>
      <c r="JC478" s="285"/>
      <c r="JD478" s="76">
        <f t="shared" si="1913"/>
        <v>0</v>
      </c>
      <c r="JE478" s="77">
        <f t="shared" si="2075"/>
        <v>0</v>
      </c>
      <c r="JF478" s="77">
        <f t="shared" si="1914"/>
        <v>0</v>
      </c>
      <c r="JG478" s="77">
        <f t="shared" si="2076"/>
        <v>0</v>
      </c>
      <c r="JH478" s="282">
        <f t="shared" si="2077"/>
        <v>0</v>
      </c>
      <c r="JI478" s="283"/>
      <c r="JJ478" s="284"/>
      <c r="JK478" s="285"/>
      <c r="JL478" s="76">
        <f t="shared" si="1915"/>
        <v>1151.7909849023163</v>
      </c>
      <c r="JM478" s="77">
        <f t="shared" si="2078"/>
        <v>1310.7496587286848</v>
      </c>
      <c r="JN478" s="77">
        <f t="shared" si="1916"/>
        <v>54.541549381816623</v>
      </c>
      <c r="JO478" s="77">
        <f t="shared" si="2079"/>
        <v>62.98458122612184</v>
      </c>
      <c r="JP478" s="282">
        <f t="shared" si="2080"/>
        <v>1474.031319630725</v>
      </c>
      <c r="JQ478" s="73">
        <f t="shared" si="1917"/>
        <v>0.78138840712751167</v>
      </c>
      <c r="JR478" s="74">
        <f t="shared" si="1918"/>
        <v>3.7001621780655511E-2</v>
      </c>
      <c r="JS478" s="279">
        <f t="shared" si="2116"/>
        <v>1.1135672651193134</v>
      </c>
      <c r="JT478" s="76">
        <f t="shared" si="1919"/>
        <v>7.791409408173374</v>
      </c>
      <c r="JU478" s="77">
        <f t="shared" si="2081"/>
        <v>8.8667018205953809</v>
      </c>
      <c r="JV478" s="77">
        <f t="shared" si="1920"/>
        <v>0.14947490379856623</v>
      </c>
      <c r="JW478" s="77">
        <f t="shared" si="2082"/>
        <v>0.1726136189065843</v>
      </c>
      <c r="JX478" s="282">
        <f t="shared" si="2083"/>
        <v>112.03789640996476</v>
      </c>
      <c r="JY478" s="73">
        <f t="shared" si="2123"/>
        <v>6.9542624931686947E-2</v>
      </c>
      <c r="JZ478" s="74">
        <f t="shared" si="2124"/>
        <v>1.3341459326549066E-3</v>
      </c>
      <c r="KA478" s="279">
        <f t="shared" si="2125"/>
        <v>1.009804103457197</v>
      </c>
      <c r="KB478" s="76">
        <f t="shared" si="1921"/>
        <v>0.1996633744668784</v>
      </c>
      <c r="KC478" s="77">
        <f t="shared" si="2084"/>
        <v>0.22721891677705228</v>
      </c>
      <c r="KD478" s="77">
        <f t="shared" si="1922"/>
        <v>3.8304576395672379E-3</v>
      </c>
      <c r="KE478" s="77">
        <f t="shared" si="2085"/>
        <v>4.4234124821722464E-3</v>
      </c>
      <c r="KF478" s="282">
        <f t="shared" si="2086"/>
        <v>2.8710934432373048</v>
      </c>
      <c r="KG478" s="73">
        <f t="shared" si="2126"/>
        <v>6.9542624931687252E-2</v>
      </c>
      <c r="KH478" s="74">
        <f t="shared" si="2127"/>
        <v>1.3341459326549124E-3</v>
      </c>
      <c r="KI478" s="279">
        <f t="shared" si="2128"/>
        <v>1.0098041034571972</v>
      </c>
      <c r="KJ478" s="76">
        <f t="shared" si="1923"/>
        <v>73.008855633653582</v>
      </c>
      <c r="KK478" s="77">
        <f t="shared" si="2087"/>
        <v>83.084807799654115</v>
      </c>
      <c r="KL478" s="77">
        <f t="shared" si="1924"/>
        <v>2.3845637459973026</v>
      </c>
      <c r="KM478" s="77">
        <f t="shared" si="2088"/>
        <v>2.7536942138776852</v>
      </c>
      <c r="KN478" s="282">
        <f t="shared" si="2089"/>
        <v>95.972571293458998</v>
      </c>
      <c r="KO478" s="73">
        <f t="shared" si="1925"/>
        <v>0.76072626428244394</v>
      </c>
      <c r="KP478" s="74">
        <f t="shared" si="1926"/>
        <v>2.4846304666631583E-2</v>
      </c>
      <c r="KQ478" s="279">
        <f t="shared" si="1927"/>
        <v>1.1088340396960148</v>
      </c>
      <c r="KR478" s="76">
        <f t="shared" si="1928"/>
        <v>186.01167948182092</v>
      </c>
      <c r="KS478" s="77">
        <f t="shared" si="2090"/>
        <v>211.68315136710703</v>
      </c>
      <c r="KT478" s="77">
        <f t="shared" si="1929"/>
        <v>6.0740259146180318</v>
      </c>
      <c r="KU478" s="77">
        <f t="shared" si="2091"/>
        <v>7.0142851262009032</v>
      </c>
      <c r="KV478" s="282">
        <f t="shared" si="2092"/>
        <v>246.24080753113159</v>
      </c>
      <c r="KW478" s="73">
        <f t="shared" si="1861"/>
        <v>0.75540557776275141</v>
      </c>
      <c r="KX478" s="74">
        <f t="shared" si="1862"/>
        <v>2.4667015900076222E-2</v>
      </c>
      <c r="KY478" s="279">
        <f t="shared" si="1863"/>
        <v>1.108071977848369</v>
      </c>
      <c r="KZ478" s="76">
        <f t="shared" si="1930"/>
        <v>1250.9984914078691</v>
      </c>
      <c r="LA478" s="77">
        <f t="shared" si="2093"/>
        <v>1423.648793207069</v>
      </c>
      <c r="LB478" s="77">
        <f t="shared" si="1931"/>
        <v>39.615428067476842</v>
      </c>
      <c r="LC478" s="77">
        <f t="shared" si="2094"/>
        <v>45.747896332322256</v>
      </c>
      <c r="LD478" s="286">
        <f t="shared" si="2095"/>
        <v>2852.8343527091811</v>
      </c>
      <c r="LE478" s="73">
        <f t="shared" si="1932"/>
        <v>0.4385107359001984</v>
      </c>
      <c r="LF478" s="74">
        <f t="shared" si="1933"/>
        <v>1.3886340098876133E-2</v>
      </c>
      <c r="LG478" s="279">
        <f t="shared" si="1934"/>
        <v>1.0626684721088924</v>
      </c>
      <c r="LH478" s="76">
        <f t="shared" si="1935"/>
        <v>150.86167407852693</v>
      </c>
      <c r="LI478" s="77">
        <f t="shared" si="2096"/>
        <v>171.68209371810443</v>
      </c>
      <c r="LJ478" s="77">
        <f t="shared" si="1936"/>
        <v>4.9220094368729068</v>
      </c>
      <c r="LK478" s="77">
        <f t="shared" si="2097"/>
        <v>5.6839364977008326</v>
      </c>
      <c r="LL478" s="282">
        <f t="shared" si="2098"/>
        <v>203.8077919159833</v>
      </c>
      <c r="LM478" s="73">
        <f t="shared" si="2117"/>
        <v>0.74021543857713445</v>
      </c>
      <c r="LN478" s="74">
        <f t="shared" si="2118"/>
        <v>2.4150251521796239E-2</v>
      </c>
      <c r="LO478" s="279">
        <f t="shared" si="2119"/>
        <v>1.1058955916136044</v>
      </c>
      <c r="LP478" s="76">
        <f t="shared" si="1937"/>
        <v>6.4202093451560874E-2</v>
      </c>
      <c r="LQ478" s="77">
        <f t="shared" si="2099"/>
        <v>7.3062624368810794E-2</v>
      </c>
      <c r="LR478" s="77">
        <f t="shared" si="1938"/>
        <v>1.2316900883518657E-3</v>
      </c>
      <c r="LS478" s="77">
        <f t="shared" si="2100"/>
        <v>1.4223557140287345E-3</v>
      </c>
      <c r="LT478" s="282">
        <f t="shared" si="2101"/>
        <v>0.92320491949545436</v>
      </c>
      <c r="LU478" s="73">
        <f t="shared" si="1870"/>
        <v>6.9542624931687211E-2</v>
      </c>
      <c r="LV478" s="74">
        <f t="shared" si="1871"/>
        <v>1.3341459326549118E-3</v>
      </c>
      <c r="LW478" s="279">
        <f t="shared" si="1872"/>
        <v>1.0098041034571972</v>
      </c>
      <c r="LX478" s="76">
        <f t="shared" si="1939"/>
        <v>40.169294071428396</v>
      </c>
      <c r="LY478" s="77">
        <f t="shared" si="2102"/>
        <v>45.713058346226227</v>
      </c>
      <c r="LZ478" s="77">
        <f t="shared" si="1940"/>
        <v>0.77063096706026268</v>
      </c>
      <c r="MA478" s="77">
        <f t="shared" si="2103"/>
        <v>0.88992464076119138</v>
      </c>
      <c r="MB478" s="286">
        <f t="shared" si="2104"/>
        <v>577.6211374782871</v>
      </c>
      <c r="MC478" s="73">
        <f t="shared" si="1864"/>
        <v>6.9542631779015138E-2</v>
      </c>
      <c r="MD478" s="74">
        <f t="shared" si="1865"/>
        <v>1.3341460640180101E-3</v>
      </c>
      <c r="ME478" s="279">
        <f t="shared" si="1866"/>
        <v>1.0098041044225319</v>
      </c>
      <c r="MF478" s="76">
        <f t="shared" si="1941"/>
        <v>0</v>
      </c>
      <c r="MG478" s="77">
        <f t="shared" si="2105"/>
        <v>0</v>
      </c>
      <c r="MH478" s="77">
        <f t="shared" si="1942"/>
        <v>0</v>
      </c>
      <c r="MI478" s="77">
        <f t="shared" si="2106"/>
        <v>0</v>
      </c>
      <c r="MJ478" s="286">
        <f t="shared" si="2107"/>
        <v>0</v>
      </c>
      <c r="MK478" s="73"/>
      <c r="ML478" s="74"/>
      <c r="MM478" s="279"/>
      <c r="MN478" s="287">
        <f t="shared" si="2108"/>
        <v>1.0748212789371265</v>
      </c>
      <c r="MO478" s="288">
        <f t="shared" si="2108"/>
        <v>1.0748212789371265</v>
      </c>
      <c r="MP478" s="288">
        <f t="shared" si="2108"/>
        <v>1.0787656397632155</v>
      </c>
      <c r="MQ478" s="289">
        <f t="shared" si="2108"/>
        <v>1.0807172772786744</v>
      </c>
      <c r="MR478" s="290">
        <f t="shared" si="2109"/>
        <v>3.7668186541630537</v>
      </c>
      <c r="MS478" s="291">
        <f t="shared" si="1873"/>
        <v>3.7668186541630537</v>
      </c>
      <c r="MT478" s="291">
        <f t="shared" si="1943"/>
        <v>3.1614305838900791</v>
      </c>
      <c r="MU478" s="292">
        <f t="shared" si="1874"/>
        <v>3.3949652548432279</v>
      </c>
      <c r="MV478" s="359">
        <f t="shared" si="1944"/>
        <v>0.23353467095314881</v>
      </c>
      <c r="MW478" s="360">
        <f t="shared" si="1945"/>
        <v>0.46083961668912982</v>
      </c>
      <c r="MX478" s="360">
        <f t="shared" si="1946"/>
        <v>0.37185339931982575</v>
      </c>
      <c r="MY478" s="360">
        <f t="shared" si="1947"/>
        <v>1.0133092630992399E-2</v>
      </c>
      <c r="MZ478" s="360">
        <f t="shared" si="1948"/>
        <v>0</v>
      </c>
      <c r="NA478" s="360">
        <f t="shared" si="1949"/>
        <v>0</v>
      </c>
      <c r="NB478" s="360">
        <f t="shared" si="1950"/>
        <v>0.73874052368015253</v>
      </c>
      <c r="NC478" s="360">
        <f t="shared" si="1951"/>
        <v>5.0894126814242727E-2</v>
      </c>
      <c r="ND478" s="360">
        <f t="shared" si="1952"/>
        <v>1.3127453344943562E-3</v>
      </c>
      <c r="NE478" s="360">
        <f t="shared" si="1953"/>
        <v>4.7901630514867843E-2</v>
      </c>
      <c r="NF478" s="360">
        <f t="shared" si="1954"/>
        <v>0.12288518234338412</v>
      </c>
      <c r="NG478" s="360">
        <f t="shared" si="1955"/>
        <v>1.3643600513406069</v>
      </c>
      <c r="NH478" s="360">
        <f t="shared" si="1956"/>
        <v>0.10141062575096753</v>
      </c>
      <c r="NI478" s="360">
        <f t="shared" si="1957"/>
        <v>4.0392164138287889E-4</v>
      </c>
      <c r="NJ478" s="360">
        <f t="shared" si="1958"/>
        <v>0.26254906714985832</v>
      </c>
      <c r="NK478" s="361">
        <f t="shared" si="1959"/>
        <v>0</v>
      </c>
      <c r="NL478" s="145">
        <f t="shared" si="2110"/>
        <v>3.7668186541630537</v>
      </c>
      <c r="NM478" s="56">
        <f t="shared" si="1875"/>
        <v>3.7668186541630537</v>
      </c>
      <c r="NN478" s="56">
        <f t="shared" si="2111"/>
        <v>3.1614305838900791</v>
      </c>
      <c r="NO478" s="58">
        <f t="shared" si="1867"/>
        <v>3.3949652548432279</v>
      </c>
      <c r="NP478" s="55">
        <f t="shared" si="1960"/>
        <v>1.0748212789371265</v>
      </c>
      <c r="NQ478" s="56">
        <f t="shared" si="1868"/>
        <v>1.0748212789371265</v>
      </c>
      <c r="NR478" s="56">
        <f t="shared" si="1961"/>
        <v>1.0787656397632155</v>
      </c>
      <c r="NS478" s="61">
        <f t="shared" si="1869"/>
        <v>1.0807172772786744</v>
      </c>
      <c r="NT478" s="41"/>
      <c r="NU478" s="86">
        <f t="shared" si="2120"/>
        <v>0</v>
      </c>
      <c r="NV478" s="86">
        <f t="shared" si="2120"/>
        <v>0</v>
      </c>
      <c r="NW478" s="86">
        <f t="shared" si="2120"/>
        <v>0</v>
      </c>
      <c r="NX478" s="86">
        <f t="shared" si="2120"/>
        <v>0</v>
      </c>
      <c r="NY478" s="87">
        <f t="shared" si="2121"/>
        <v>0</v>
      </c>
      <c r="NZ478" s="87">
        <f t="shared" si="2121"/>
        <v>0</v>
      </c>
      <c r="OA478" s="87">
        <f t="shared" si="2121"/>
        <v>0</v>
      </c>
      <c r="OB478" s="87">
        <f t="shared" si="2121"/>
        <v>0</v>
      </c>
      <c r="OC478" s="26"/>
    </row>
    <row r="479" spans="1:393" thickBot="1" x14ac:dyDescent="0.35">
      <c r="A479" s="136" t="s">
        <v>1056</v>
      </c>
      <c r="B479" s="137" t="s">
        <v>1057</v>
      </c>
      <c r="C479" s="133" t="s">
        <v>100</v>
      </c>
      <c r="D479" s="64">
        <f>VLOOKUP(B479,[1]УсіТ_1!$A$10:$G$556,6,FALSE)</f>
        <v>2921.4</v>
      </c>
      <c r="E479" s="64">
        <f>VLOOKUP(B479,[1]УсіТ_1!$A$10:$G$556,7,FALSE)</f>
        <v>0</v>
      </c>
      <c r="F479" s="38"/>
      <c r="G479" s="38"/>
      <c r="H479" s="39"/>
      <c r="I479" s="256">
        <v>2.7987000000000002</v>
      </c>
      <c r="J479" s="62">
        <v>2.7987000000000002</v>
      </c>
      <c r="K479" s="257">
        <f t="shared" si="1962"/>
        <v>2.1890000000000001</v>
      </c>
      <c r="L479" s="293">
        <f t="shared" si="1963"/>
        <v>2.4405000000000001</v>
      </c>
      <c r="M479" s="63">
        <v>0.2515</v>
      </c>
      <c r="N479" s="63">
        <v>0.16039999999999999</v>
      </c>
      <c r="O479" s="63">
        <v>0.35820000000000002</v>
      </c>
      <c r="P479" s="63">
        <v>6.0000000000000001E-3</v>
      </c>
      <c r="Q479" s="63">
        <v>0</v>
      </c>
      <c r="R479" s="63">
        <v>0</v>
      </c>
      <c r="S479" s="63">
        <v>0.61880000000000002</v>
      </c>
      <c r="T479" s="63">
        <v>3.2199999999999999E-2</v>
      </c>
      <c r="U479" s="63">
        <v>8.0000000000000004E-4</v>
      </c>
      <c r="V479" s="63">
        <v>6.8900000000000003E-2</v>
      </c>
      <c r="W479" s="63">
        <v>0.15129999999999999</v>
      </c>
      <c r="X479" s="63">
        <v>0.87250000000000005</v>
      </c>
      <c r="Y479" s="63">
        <v>7.1999999999999995E-2</v>
      </c>
      <c r="Z479" s="63">
        <v>4.0000000000000002E-4</v>
      </c>
      <c r="AA479" s="63">
        <v>0.20569999999999999</v>
      </c>
      <c r="AB479" s="259">
        <v>0</v>
      </c>
      <c r="AC479" s="144">
        <v>233.27</v>
      </c>
      <c r="AD479" s="70">
        <v>51.319400000000002</v>
      </c>
      <c r="AE479" s="70">
        <v>169.83590007534599</v>
      </c>
      <c r="AF479" s="68">
        <f t="shared" si="1964"/>
        <v>11.929273621292301</v>
      </c>
      <c r="AG479" s="68">
        <f t="shared" si="1965"/>
        <v>54.154214769824968</v>
      </c>
      <c r="AH479" s="71">
        <v>8.0206418298333393</v>
      </c>
      <c r="AI479" s="71">
        <v>49.872900375905303</v>
      </c>
      <c r="AJ479" s="68">
        <f t="shared" si="1966"/>
        <v>0.68350809965178216</v>
      </c>
      <c r="AK479" s="68">
        <f t="shared" si="1967"/>
        <v>29.203276306712855</v>
      </c>
      <c r="AL479" s="71">
        <v>25.615942114054199</v>
      </c>
      <c r="AM479" s="69">
        <f t="shared" si="1968"/>
        <v>645.52174127416652</v>
      </c>
      <c r="AN479" s="260">
        <v>166.29</v>
      </c>
      <c r="AO479" s="71">
        <v>36.583799999999997</v>
      </c>
      <c r="AP479" s="71">
        <v>121.070055401592</v>
      </c>
      <c r="AQ479" s="68">
        <f t="shared" si="1969"/>
        <v>8.503960691407821</v>
      </c>
      <c r="AR479" s="68">
        <f t="shared" si="1970"/>
        <v>38.604640005462429</v>
      </c>
      <c r="AS479" s="71">
        <v>11.726297943575</v>
      </c>
      <c r="AT479" s="261">
        <f t="shared" si="1880"/>
        <v>2.5431699042261018</v>
      </c>
      <c r="AU479" s="71">
        <v>36.200650930095001</v>
      </c>
      <c r="AV479" s="68">
        <f t="shared" si="1971"/>
        <v>0.49612992099695202</v>
      </c>
      <c r="AW479" s="68">
        <f t="shared" si="1972"/>
        <v>21.197435954720849</v>
      </c>
      <c r="AX479" s="71">
        <v>18.593540213763099</v>
      </c>
      <c r="AY479" s="69">
        <f t="shared" si="1973"/>
        <v>468.55721338683003</v>
      </c>
      <c r="AZ479" s="260">
        <v>113</v>
      </c>
      <c r="BA479" s="260">
        <v>575.97983333333502</v>
      </c>
      <c r="BB479" s="260">
        <v>60.066468333333503</v>
      </c>
      <c r="BC479" s="262">
        <f t="shared" si="1974"/>
        <v>48.053174666666806</v>
      </c>
      <c r="BD479" s="262">
        <f t="shared" si="1881"/>
        <v>12.013293666666698</v>
      </c>
      <c r="BE479" s="260">
        <v>22.5454963333334</v>
      </c>
      <c r="BF479" s="262">
        <f t="shared" si="1975"/>
        <v>18.036397066666719</v>
      </c>
      <c r="BG479" s="262">
        <f t="shared" si="1882"/>
        <v>4.5090992666666807</v>
      </c>
      <c r="BH479" s="260">
        <v>71.019740104752458</v>
      </c>
      <c r="BI479" s="263">
        <f t="shared" si="1976"/>
        <v>41.585892897298223</v>
      </c>
      <c r="BJ479" s="68">
        <f t="shared" si="1977"/>
        <v>0.9733255381356325</v>
      </c>
      <c r="BK479" s="260">
        <v>36.477484473024241</v>
      </c>
      <c r="BL479" s="69">
        <f t="shared" si="1978"/>
        <v>919.30682709333439</v>
      </c>
      <c r="BM479" s="260">
        <v>5.94</v>
      </c>
      <c r="BN479" s="260">
        <v>1.3068</v>
      </c>
      <c r="BO479" s="260">
        <v>4.3247106205150896</v>
      </c>
      <c r="BP479" s="68">
        <f t="shared" si="1979"/>
        <v>0.30376767398497989</v>
      </c>
      <c r="BQ479" s="68">
        <f t="shared" si="1980"/>
        <v>1.3789858778786823</v>
      </c>
      <c r="BR479" s="260">
        <v>1.0329032246500001</v>
      </c>
      <c r="BS479" s="260">
        <v>1.3593343978905399</v>
      </c>
      <c r="BT479" s="68">
        <f t="shared" si="1981"/>
        <v>1.8629677923089848E-2</v>
      </c>
      <c r="BU479" s="68">
        <f t="shared" si="1982"/>
        <v>0.79596369402239719</v>
      </c>
      <c r="BV479" s="260">
        <v>0.69818741215278202</v>
      </c>
      <c r="BW479" s="69">
        <f t="shared" si="1983"/>
        <v>17.594322786250096</v>
      </c>
      <c r="BX479" s="260">
        <v>0</v>
      </c>
      <c r="BY479" s="260">
        <v>0</v>
      </c>
      <c r="BZ479" s="263">
        <f t="shared" si="1984"/>
        <v>0</v>
      </c>
      <c r="CA479" s="263">
        <f t="shared" si="1985"/>
        <v>0</v>
      </c>
      <c r="CB479" s="260">
        <v>0</v>
      </c>
      <c r="CC479" s="264">
        <f t="shared" si="1986"/>
        <v>0</v>
      </c>
      <c r="CD479" s="260">
        <v>0</v>
      </c>
      <c r="CE479" s="260">
        <v>0</v>
      </c>
      <c r="CF479" s="263">
        <f t="shared" si="1987"/>
        <v>0</v>
      </c>
      <c r="CG479" s="263">
        <f t="shared" si="1988"/>
        <v>0</v>
      </c>
      <c r="CH479" s="260">
        <v>0</v>
      </c>
      <c r="CI479" s="69">
        <f t="shared" si="1989"/>
        <v>0</v>
      </c>
      <c r="CJ479" s="260">
        <v>721.09058169317836</v>
      </c>
      <c r="CK479" s="260">
        <v>158.63994082845227</v>
      </c>
      <c r="CL479" s="260">
        <v>55.461150529476143</v>
      </c>
      <c r="CM479" s="260">
        <v>24.881893633193684</v>
      </c>
      <c r="CN479" s="260">
        <v>359.93536255120881</v>
      </c>
      <c r="CO479" s="265">
        <f t="shared" si="1990"/>
        <v>25.281859865596907</v>
      </c>
      <c r="CP479" s="266">
        <f t="shared" si="1991"/>
        <v>114.76970957380354</v>
      </c>
      <c r="CQ479" s="260">
        <v>139.67414560387266</v>
      </c>
      <c r="CR479" s="265">
        <f t="shared" si="1992"/>
        <v>1.9142341655010748</v>
      </c>
      <c r="CS479" s="265">
        <f t="shared" si="1993"/>
        <v>81.78675465493005</v>
      </c>
      <c r="CT479" s="260">
        <v>71.740059263674453</v>
      </c>
      <c r="CU479" s="267">
        <f t="shared" si="1883"/>
        <v>1807.8494885638352</v>
      </c>
      <c r="CV479" s="260">
        <v>67.306399999999968</v>
      </c>
      <c r="CW479" s="260">
        <v>7.2587195122345998</v>
      </c>
      <c r="CX479" s="68">
        <f t="shared" si="1994"/>
        <v>9.9480750915175192E-2</v>
      </c>
      <c r="CY479" s="68">
        <f t="shared" si="1995"/>
        <v>4.2503722452670187</v>
      </c>
      <c r="CZ479" s="260">
        <v>3.7282559756117299</v>
      </c>
      <c r="DA479" s="69">
        <f t="shared" si="1996"/>
        <v>93.952050585415563</v>
      </c>
      <c r="DB479" s="260">
        <v>1.7248000000000034</v>
      </c>
      <c r="DC479" s="260">
        <v>0.186012614174911</v>
      </c>
      <c r="DD479" s="68">
        <f t="shared" si="1997"/>
        <v>2.549302877267155E-3</v>
      </c>
      <c r="DE479" s="68">
        <f t="shared" si="1998"/>
        <v>0.10892043028057584</v>
      </c>
      <c r="DF479" s="260">
        <v>9.5540630708745494E-2</v>
      </c>
      <c r="DG479" s="69">
        <f t="shared" si="1999"/>
        <v>2.4076238938603916</v>
      </c>
      <c r="DH479" s="260">
        <v>73.475888029443837</v>
      </c>
      <c r="DI479" s="260">
        <v>16.164695366477645</v>
      </c>
      <c r="DJ479" s="260">
        <v>1.1120907797749993</v>
      </c>
      <c r="DK479" s="260">
        <v>53.490446485435115</v>
      </c>
      <c r="DL479" s="68">
        <f t="shared" si="2000"/>
        <v>3.7571689611369621</v>
      </c>
      <c r="DM479" s="68">
        <f t="shared" si="2001"/>
        <v>17.05607074723881</v>
      </c>
      <c r="DN479" s="260">
        <v>15.5554134979135</v>
      </c>
      <c r="DO479" s="68">
        <f t="shared" si="2002"/>
        <v>0.21318694198890453</v>
      </c>
      <c r="DP479" s="68">
        <f t="shared" si="2003"/>
        <v>9.1085345953572414</v>
      </c>
      <c r="DQ479" s="260">
        <v>7.9896410419161699</v>
      </c>
      <c r="DR479" s="264">
        <f t="shared" si="2004"/>
        <v>201.34581024115352</v>
      </c>
      <c r="DS479" s="260">
        <v>160.02000000000001</v>
      </c>
      <c r="DT479" s="260">
        <v>35.2044</v>
      </c>
      <c r="DU479" s="260">
        <v>116.50508307993699</v>
      </c>
      <c r="DV479" s="68">
        <f t="shared" si="2005"/>
        <v>8.183317035534774</v>
      </c>
      <c r="DW479" s="68">
        <f t="shared" si="2006"/>
        <v>37.149043801034864</v>
      </c>
      <c r="DX479" s="260">
        <v>3.0185710153333298</v>
      </c>
      <c r="DY479" s="260">
        <v>1.9602161604999999</v>
      </c>
      <c r="DZ479" s="260">
        <v>0</v>
      </c>
      <c r="EA479" s="260">
        <v>34.155689518257198</v>
      </c>
      <c r="EB479" s="68">
        <f t="shared" si="2007"/>
        <v>0.4681037248477149</v>
      </c>
      <c r="EC479" s="68">
        <f t="shared" si="2008"/>
        <v>20.000000620173576</v>
      </c>
      <c r="ED479" s="267">
        <v>17.543197988701401</v>
      </c>
      <c r="EE479" s="69">
        <f t="shared" si="2009"/>
        <v>442.08858931527476</v>
      </c>
      <c r="EF479" s="260">
        <v>557.26465238095204</v>
      </c>
      <c r="EG479" s="260">
        <v>122.59822352380947</v>
      </c>
      <c r="EH479" s="260">
        <v>740.39073746294389</v>
      </c>
      <c r="EI479" s="260">
        <v>405.72531323056421</v>
      </c>
      <c r="EJ479" s="268">
        <f t="shared" si="2010"/>
        <v>28.498146001314829</v>
      </c>
      <c r="EK479" s="266">
        <f t="shared" si="2011"/>
        <v>129.37038482732416</v>
      </c>
      <c r="EL479" s="260">
        <v>196.92434691839179</v>
      </c>
      <c r="EM479" s="268">
        <f t="shared" si="2012"/>
        <v>2.6988481745165593</v>
      </c>
      <c r="EN479" s="268">
        <f t="shared" si="2013"/>
        <v>115.30983903545199</v>
      </c>
      <c r="EO479" s="269">
        <f t="shared" si="2014"/>
        <v>2022.9032735166613</v>
      </c>
      <c r="EP479" s="69">
        <f t="shared" si="2015"/>
        <v>2548.8581246309936</v>
      </c>
      <c r="EQ479" s="260">
        <v>74.540000000000006</v>
      </c>
      <c r="ER479" s="260">
        <v>16.398800000000001</v>
      </c>
      <c r="ES479" s="260">
        <v>54.2700218271371</v>
      </c>
      <c r="ET479" s="68">
        <f t="shared" si="2016"/>
        <v>3.8119263331381097</v>
      </c>
      <c r="EU479" s="68">
        <f t="shared" si="2017"/>
        <v>17.30464769984459</v>
      </c>
      <c r="EV479" s="260">
        <v>5.4027699832916696</v>
      </c>
      <c r="EW479" s="260">
        <v>16.242843180486201</v>
      </c>
      <c r="EX479" s="68">
        <f t="shared" si="2018"/>
        <v>0.22260816578856338</v>
      </c>
      <c r="EY479" s="68">
        <f t="shared" si="2019"/>
        <v>9.5110617957064179</v>
      </c>
      <c r="EZ479" s="260">
        <v>8.3427217495457597</v>
      </c>
      <c r="FA479" s="69">
        <f t="shared" si="2020"/>
        <v>210.23658808855288</v>
      </c>
      <c r="FB479" s="260">
        <v>0.83333333333333348</v>
      </c>
      <c r="FC479" s="260">
        <v>8.9871586162120806E-2</v>
      </c>
      <c r="FD479" s="68">
        <f t="shared" si="2021"/>
        <v>1.2316900883518657E-3</v>
      </c>
      <c r="FE479" s="68">
        <f t="shared" si="2022"/>
        <v>5.2624666763574489E-2</v>
      </c>
      <c r="FF479" s="260">
        <v>4.6160245974772703E-2</v>
      </c>
      <c r="FG479" s="69">
        <f t="shared" si="2023"/>
        <v>1.1632381985642724</v>
      </c>
      <c r="FH479" s="260">
        <v>430.57270666666602</v>
      </c>
      <c r="FI479" s="260">
        <v>46.435502527501001</v>
      </c>
      <c r="FJ479" s="68">
        <f t="shared" si="2024"/>
        <v>0.63639856213940127</v>
      </c>
      <c r="FK479" s="68">
        <f t="shared" si="2025"/>
        <v>27.190494246988322</v>
      </c>
      <c r="FL479" s="260">
        <v>23.8505</v>
      </c>
      <c r="FM479" s="69">
        <f t="shared" si="2026"/>
        <v>601.03045103300042</v>
      </c>
      <c r="FN479" s="260">
        <v>0</v>
      </c>
      <c r="FO479" s="260">
        <v>0</v>
      </c>
      <c r="FP479" s="68">
        <f t="shared" si="2027"/>
        <v>0</v>
      </c>
      <c r="FQ479" s="68">
        <f t="shared" si="2028"/>
        <v>0</v>
      </c>
      <c r="FR479" s="260">
        <v>0</v>
      </c>
      <c r="FS479" s="264">
        <f t="shared" si="2029"/>
        <v>0</v>
      </c>
      <c r="FT479" s="270">
        <f t="shared" si="1884"/>
        <v>7959.9120690912314</v>
      </c>
      <c r="FU479" s="271">
        <f t="shared" si="1885"/>
        <v>2430.1071818223136</v>
      </c>
      <c r="FV479" s="272">
        <f t="shared" si="2030"/>
        <v>818.05604165862542</v>
      </c>
      <c r="FW479" s="272">
        <f t="shared" si="1886"/>
        <v>93.514635270753317</v>
      </c>
      <c r="FX479" s="272">
        <f t="shared" si="1887"/>
        <v>575.97983333333502</v>
      </c>
      <c r="FY479" s="272">
        <f t="shared" si="1888"/>
        <v>0</v>
      </c>
      <c r="FZ479" s="272">
        <f t="shared" si="1889"/>
        <v>0</v>
      </c>
      <c r="GA479" s="272">
        <f t="shared" si="1890"/>
        <v>67.306399999999968</v>
      </c>
      <c r="GB479" s="272">
        <f t="shared" si="1891"/>
        <v>1.7248000000000034</v>
      </c>
      <c r="GC479" s="272">
        <f t="shared" si="1892"/>
        <v>430.57270666666602</v>
      </c>
      <c r="GD479" s="272">
        <f t="shared" si="1893"/>
        <v>0</v>
      </c>
      <c r="GE479" s="272">
        <f t="shared" si="1894"/>
        <v>1285.1568932717353</v>
      </c>
      <c r="GF479" s="273">
        <f t="shared" si="1895"/>
        <v>499.94099070894265</v>
      </c>
      <c r="GG479" s="273">
        <f t="shared" si="1896"/>
        <v>90.26942018340668</v>
      </c>
      <c r="GH479" s="272">
        <f t="shared" si="2031"/>
        <v>614.97517076763711</v>
      </c>
      <c r="GI479" s="274">
        <f t="shared" si="2032"/>
        <v>439.32342879528119</v>
      </c>
      <c r="GJ479" s="275">
        <f t="shared" si="1897"/>
        <v>8.4282347153704684</v>
      </c>
      <c r="GK479" s="271">
        <f t="shared" si="2033"/>
        <v>6317.3936627910662</v>
      </c>
      <c r="GL479" s="276">
        <f t="shared" si="2034"/>
        <v>7959.9160151167434</v>
      </c>
      <c r="GM479" s="272">
        <f t="shared" si="2035"/>
        <v>3369.3716013265375</v>
      </c>
      <c r="GN479" s="272">
        <f t="shared" si="2036"/>
        <v>192.21229016953049</v>
      </c>
      <c r="GO479" s="277">
        <f t="shared" si="2037"/>
        <v>0.53334836819998444</v>
      </c>
      <c r="GP479" s="278">
        <f t="shared" si="2038"/>
        <v>3.0425884538689621E-2</v>
      </c>
      <c r="GQ479" s="279">
        <f t="shared" si="2039"/>
        <v>1.0783173352218689</v>
      </c>
      <c r="GR479" s="280">
        <f t="shared" si="2040"/>
        <v>6317.3936627910662</v>
      </c>
      <c r="GS479" s="272">
        <f t="shared" si="2041"/>
        <v>3369.3716013265375</v>
      </c>
      <c r="GT479" s="272">
        <f t="shared" si="1898"/>
        <v>192.21229016953049</v>
      </c>
      <c r="GU479" s="73">
        <f t="shared" si="2042"/>
        <v>0.53334836819998444</v>
      </c>
      <c r="GV479" s="74">
        <f t="shared" si="2043"/>
        <v>3.0425884538689621E-2</v>
      </c>
      <c r="GW479" s="279">
        <f t="shared" si="2044"/>
        <v>1.0783173352218689</v>
      </c>
      <c r="GX479" s="280">
        <f t="shared" si="2045"/>
        <v>5075.4662275787641</v>
      </c>
      <c r="GY479" s="272">
        <f t="shared" si="1899"/>
        <v>2932.3512728784581</v>
      </c>
      <c r="GZ479" s="272">
        <f t="shared" si="1900"/>
        <v>112.53661117711725</v>
      </c>
      <c r="HA479" s="73">
        <f t="shared" si="2046"/>
        <v>0.57775013001659303</v>
      </c>
      <c r="HB479" s="74">
        <f t="shared" si="2047"/>
        <v>2.217266476242568E-2</v>
      </c>
      <c r="HC479" s="279">
        <f t="shared" si="2048"/>
        <v>1.0831676239488135</v>
      </c>
      <c r="HD479" s="280">
        <f t="shared" si="2049"/>
        <v>5587.7850698598486</v>
      </c>
      <c r="HE479" s="272">
        <f t="shared" si="1901"/>
        <v>3318.6368119918338</v>
      </c>
      <c r="HF479" s="272">
        <f t="shared" si="1902"/>
        <v>125.14939289806134</v>
      </c>
      <c r="HG479" s="73">
        <f t="shared" si="2050"/>
        <v>0.59390917340259675</v>
      </c>
      <c r="HH479" s="74">
        <f t="shared" si="2051"/>
        <v>2.2396958961988189E-2</v>
      </c>
      <c r="HI479" s="281">
        <f t="shared" si="2052"/>
        <v>1.085432454268608</v>
      </c>
      <c r="HJ479" s="72">
        <f t="shared" si="1903"/>
        <v>3.0178867260854445</v>
      </c>
      <c r="HK479" s="73">
        <f t="shared" si="2053"/>
        <v>3.0178867260854445</v>
      </c>
      <c r="HL479" s="73">
        <f t="shared" si="1904"/>
        <v>2.3710539288239527</v>
      </c>
      <c r="HM479" s="74">
        <f t="shared" si="2054"/>
        <v>2.6489979046425378</v>
      </c>
      <c r="HN479" s="75"/>
      <c r="HO479" s="75"/>
      <c r="HP479" s="76">
        <f t="shared" si="2055"/>
        <v>386.2855391133761</v>
      </c>
      <c r="HQ479" s="77">
        <f t="shared" si="2056"/>
        <v>439.59680636641315</v>
      </c>
      <c r="HR479" s="77">
        <f t="shared" si="2057"/>
        <v>12.612781720944083</v>
      </c>
      <c r="HS479" s="77">
        <f t="shared" si="2058"/>
        <v>14.565240331346228</v>
      </c>
      <c r="HT479" s="282">
        <f t="shared" si="2059"/>
        <v>512.31884228108447</v>
      </c>
      <c r="HU479" s="73">
        <f t="shared" si="2112"/>
        <v>0.75399440198890832</v>
      </c>
      <c r="HV479" s="74">
        <f t="shared" si="2113"/>
        <v>2.461900808642143E-2</v>
      </c>
      <c r="HW479" s="279">
        <f t="shared" si="1876"/>
        <v>1.1078697898702672</v>
      </c>
      <c r="HX479" s="76">
        <f t="shared" si="2060"/>
        <v>275.83233267142356</v>
      </c>
      <c r="HY479" s="77">
        <f t="shared" si="2061"/>
        <v>313.8999529034067</v>
      </c>
      <c r="HZ479" s="77">
        <f t="shared" si="1905"/>
        <v>11.543260516630875</v>
      </c>
      <c r="IA479" s="77">
        <f t="shared" si="2062"/>
        <v>13.330157244605335</v>
      </c>
      <c r="IB479" s="282">
        <f t="shared" si="2063"/>
        <v>371.87080427526195</v>
      </c>
      <c r="IC479" s="73">
        <f t="shared" si="2114"/>
        <v>0.74174237262049247</v>
      </c>
      <c r="ID479" s="74">
        <f t="shared" si="2115"/>
        <v>3.1041050773339161E-2</v>
      </c>
      <c r="IE479" s="279">
        <f t="shared" si="2122"/>
        <v>1.1071730195050671</v>
      </c>
      <c r="IF479" s="76">
        <f t="shared" si="1906"/>
        <v>50.734789334703834</v>
      </c>
      <c r="IG479" s="77">
        <f t="shared" si="2064"/>
        <v>57.736697610786308</v>
      </c>
      <c r="IH479" s="77">
        <f t="shared" si="1907"/>
        <v>67.062897271469154</v>
      </c>
      <c r="II479" s="77">
        <f t="shared" si="2065"/>
        <v>77.444233769092577</v>
      </c>
      <c r="IJ479" s="282">
        <f t="shared" si="2066"/>
        <v>729.6085929312178</v>
      </c>
      <c r="IK479" s="73">
        <f t="shared" si="1908"/>
        <v>6.953699535099464E-2</v>
      </c>
      <c r="IL479" s="74">
        <f t="shared" si="1909"/>
        <v>9.191626568163426E-2</v>
      </c>
      <c r="IM479" s="279">
        <f t="shared" si="2067"/>
        <v>1.0238254386559078</v>
      </c>
      <c r="IN479" s="76">
        <f t="shared" si="1910"/>
        <v>9.9002384777193164</v>
      </c>
      <c r="IO479" s="77">
        <f t="shared" si="2068"/>
        <v>11.26657039002936</v>
      </c>
      <c r="IP479" s="77">
        <f t="shared" si="1911"/>
        <v>0.32239735190806973</v>
      </c>
      <c r="IQ479" s="77">
        <f t="shared" si="2069"/>
        <v>0.37230446198343892</v>
      </c>
      <c r="IR479" s="282">
        <f t="shared" si="2070"/>
        <v>13.963748243055631</v>
      </c>
      <c r="IS479" s="73">
        <f t="shared" si="1877"/>
        <v>0.70899577286799365</v>
      </c>
      <c r="IT479" s="74">
        <f t="shared" si="1878"/>
        <v>2.3088167037700818E-2</v>
      </c>
      <c r="IU479" s="279">
        <f t="shared" si="1879"/>
        <v>1.1014225548709478</v>
      </c>
      <c r="IV479" s="76">
        <f t="shared" si="1912"/>
        <v>0</v>
      </c>
      <c r="IW479" s="77">
        <f t="shared" si="2071"/>
        <v>0</v>
      </c>
      <c r="IX479" s="77">
        <f t="shared" si="2072"/>
        <v>0</v>
      </c>
      <c r="IY479" s="77">
        <f t="shared" si="2073"/>
        <v>0</v>
      </c>
      <c r="IZ479" s="282">
        <f t="shared" si="2074"/>
        <v>0</v>
      </c>
      <c r="JA479" s="283"/>
      <c r="JB479" s="284"/>
      <c r="JC479" s="285"/>
      <c r="JD479" s="76">
        <f t="shared" si="1913"/>
        <v>0</v>
      </c>
      <c r="JE479" s="77">
        <f t="shared" si="2075"/>
        <v>0</v>
      </c>
      <c r="JF479" s="77">
        <f t="shared" si="1914"/>
        <v>0</v>
      </c>
      <c r="JG479" s="77">
        <f t="shared" si="2076"/>
        <v>0</v>
      </c>
      <c r="JH479" s="282">
        <f t="shared" si="2077"/>
        <v>0</v>
      </c>
      <c r="JI479" s="283"/>
      <c r="JJ479" s="284"/>
      <c r="JK479" s="285"/>
      <c r="JL479" s="76">
        <f t="shared" si="1915"/>
        <v>1119.5294088806857</v>
      </c>
      <c r="JM479" s="77">
        <f t="shared" si="2078"/>
        <v>1274.035662600309</v>
      </c>
      <c r="JN479" s="77">
        <f t="shared" si="1916"/>
        <v>52.077987664291669</v>
      </c>
      <c r="JO479" s="77">
        <f t="shared" si="2079"/>
        <v>60.139660154724019</v>
      </c>
      <c r="JP479" s="282">
        <f t="shared" si="2080"/>
        <v>1434.8011813998692</v>
      </c>
      <c r="JQ479" s="73">
        <f t="shared" si="1917"/>
        <v>0.78026797259005087</v>
      </c>
      <c r="JR479" s="74">
        <f t="shared" si="1918"/>
        <v>3.6296309439529162E-2</v>
      </c>
      <c r="JS479" s="279">
        <f t="shared" si="2116"/>
        <v>1.1133034515983922</v>
      </c>
      <c r="JT479" s="76">
        <f t="shared" si="1919"/>
        <v>5.1854541392257625</v>
      </c>
      <c r="JU479" s="77">
        <f t="shared" si="2081"/>
        <v>5.9010986649803101</v>
      </c>
      <c r="JV479" s="77">
        <f t="shared" si="1920"/>
        <v>9.9480750915175192E-2</v>
      </c>
      <c r="JW479" s="77">
        <f t="shared" si="2082"/>
        <v>0.11488037115684431</v>
      </c>
      <c r="JX479" s="282">
        <f t="shared" si="2083"/>
        <v>74.565119512234574</v>
      </c>
      <c r="JY479" s="73">
        <f t="shared" si="2123"/>
        <v>6.9542624931687239E-2</v>
      </c>
      <c r="JZ479" s="74">
        <f t="shared" si="2124"/>
        <v>1.3341459326549122E-3</v>
      </c>
      <c r="KA479" s="279">
        <f t="shared" si="2125"/>
        <v>1.0098041034571972</v>
      </c>
      <c r="KB479" s="76">
        <f t="shared" si="1921"/>
        <v>0.13288292494230253</v>
      </c>
      <c r="KC479" s="77">
        <f t="shared" si="2084"/>
        <v>0.15122209741358969</v>
      </c>
      <c r="KD479" s="77">
        <f t="shared" si="1922"/>
        <v>2.549302877267155E-3</v>
      </c>
      <c r="KE479" s="77">
        <f t="shared" si="2085"/>
        <v>2.9439349626681106E-3</v>
      </c>
      <c r="KF479" s="282">
        <f t="shared" si="2086"/>
        <v>1.9108126141749138</v>
      </c>
      <c r="KG479" s="73">
        <f t="shared" si="2126"/>
        <v>6.9542624931687086E-2</v>
      </c>
      <c r="KH479" s="74">
        <f t="shared" si="2127"/>
        <v>1.3341459326549089E-3</v>
      </c>
      <c r="KI479" s="279">
        <f t="shared" si="2128"/>
        <v>1.0098041034571972</v>
      </c>
      <c r="KJ479" s="76">
        <f t="shared" si="1923"/>
        <v>121.56140191388866</v>
      </c>
      <c r="KK479" s="77">
        <f t="shared" si="2087"/>
        <v>138.33809099202443</v>
      </c>
      <c r="KL479" s="77">
        <f t="shared" si="1924"/>
        <v>3.9703559031258666</v>
      </c>
      <c r="KM479" s="77">
        <f t="shared" si="2088"/>
        <v>4.5849669969297508</v>
      </c>
      <c r="KN479" s="282">
        <f t="shared" si="2089"/>
        <v>159.79826209615359</v>
      </c>
      <c r="KO479" s="73">
        <f t="shared" si="1925"/>
        <v>0.76071792220583034</v>
      </c>
      <c r="KP479" s="74">
        <f t="shared" si="1926"/>
        <v>2.4846051834636534E-2</v>
      </c>
      <c r="KQ479" s="279">
        <f t="shared" si="1927"/>
        <v>1.1088328492676283</v>
      </c>
      <c r="KR479" s="76">
        <f t="shared" si="1928"/>
        <v>264.94623419387432</v>
      </c>
      <c r="KS479" s="77">
        <f t="shared" si="2090"/>
        <v>301.51146397497092</v>
      </c>
      <c r="KT479" s="77">
        <f t="shared" si="1929"/>
        <v>8.6514207603824893</v>
      </c>
      <c r="KU479" s="77">
        <f t="shared" si="2091"/>
        <v>9.9906606940896996</v>
      </c>
      <c r="KV479" s="282">
        <f t="shared" si="2092"/>
        <v>350.86395977402759</v>
      </c>
      <c r="KW479" s="73">
        <f t="shared" si="1861"/>
        <v>0.75512524673241388</v>
      </c>
      <c r="KX479" s="74">
        <f t="shared" si="1862"/>
        <v>2.4657479115137385E-2</v>
      </c>
      <c r="KY479" s="279">
        <f t="shared" si="1863"/>
        <v>1.1080318130685636</v>
      </c>
      <c r="KZ479" s="76">
        <f t="shared" si="1930"/>
        <v>978.3727490173485</v>
      </c>
      <c r="LA479" s="77">
        <f t="shared" si="2093"/>
        <v>1113.3979721092328</v>
      </c>
      <c r="LB479" s="77">
        <f t="shared" si="1931"/>
        <v>31.196994175831389</v>
      </c>
      <c r="LC479" s="77">
        <f t="shared" si="2094"/>
        <v>36.026288874250092</v>
      </c>
      <c r="LD479" s="286">
        <f t="shared" si="2095"/>
        <v>2022.9032735166616</v>
      </c>
      <c r="LE479" s="73">
        <f t="shared" si="1932"/>
        <v>0.48364781540766544</v>
      </c>
      <c r="LF479" s="74">
        <f t="shared" si="1933"/>
        <v>1.5421891191860012E-2</v>
      </c>
      <c r="LG479" s="279">
        <f t="shared" si="1934"/>
        <v>1.0691355437609118</v>
      </c>
      <c r="LH479" s="76">
        <f t="shared" si="1935"/>
        <v>123.65396558457223</v>
      </c>
      <c r="LI479" s="77">
        <f t="shared" si="2096"/>
        <v>140.71944937489906</v>
      </c>
      <c r="LJ479" s="77">
        <f t="shared" si="1936"/>
        <v>4.0345344989266732</v>
      </c>
      <c r="LK479" s="77">
        <f t="shared" si="2097"/>
        <v>4.6590804393605225</v>
      </c>
      <c r="LL479" s="282">
        <f t="shared" si="2098"/>
        <v>166.854434990915</v>
      </c>
      <c r="LM479" s="73">
        <f t="shared" si="2117"/>
        <v>0.74108887540990465</v>
      </c>
      <c r="LN479" s="74">
        <f t="shared" si="2118"/>
        <v>2.4179965603829158E-2</v>
      </c>
      <c r="LO479" s="279">
        <f t="shared" si="2119"/>
        <v>1.1060207343707937</v>
      </c>
      <c r="LP479" s="76">
        <f t="shared" si="1937"/>
        <v>6.4202093451560874E-2</v>
      </c>
      <c r="LQ479" s="77">
        <f t="shared" si="2099"/>
        <v>7.3062624368810794E-2</v>
      </c>
      <c r="LR479" s="77">
        <f t="shared" si="1938"/>
        <v>1.2316900883518657E-3</v>
      </c>
      <c r="LS479" s="77">
        <f t="shared" si="2100"/>
        <v>1.4223557140287345E-3</v>
      </c>
      <c r="LT479" s="282">
        <f t="shared" si="2101"/>
        <v>0.92320491949545436</v>
      </c>
      <c r="LU479" s="73">
        <f t="shared" si="1870"/>
        <v>6.9542624931687211E-2</v>
      </c>
      <c r="LV479" s="74">
        <f t="shared" si="1871"/>
        <v>1.3341459326549118E-3</v>
      </c>
      <c r="LW479" s="279">
        <f t="shared" si="1872"/>
        <v>1.0098041034571972</v>
      </c>
      <c r="LX479" s="76">
        <f t="shared" si="1939"/>
        <v>33.172402981325753</v>
      </c>
      <c r="LY479" s="77">
        <f t="shared" si="2102"/>
        <v>37.750526316778519</v>
      </c>
      <c r="LZ479" s="77">
        <f t="shared" si="1940"/>
        <v>0.63639856213940127</v>
      </c>
      <c r="MA479" s="77">
        <f t="shared" si="2103"/>
        <v>0.73491305955858066</v>
      </c>
      <c r="MB479" s="286">
        <f t="shared" si="2104"/>
        <v>477.00829447063524</v>
      </c>
      <c r="MC479" s="73">
        <f t="shared" si="1864"/>
        <v>6.954261249930499E-2</v>
      </c>
      <c r="MD479" s="74">
        <f t="shared" si="1865"/>
        <v>1.3341456941449016E-3</v>
      </c>
      <c r="ME479" s="279">
        <f t="shared" si="1866"/>
        <v>1.0098041017044828</v>
      </c>
      <c r="MF479" s="76">
        <f t="shared" si="1941"/>
        <v>0</v>
      </c>
      <c r="MG479" s="77">
        <f t="shared" si="2105"/>
        <v>0</v>
      </c>
      <c r="MH479" s="77">
        <f t="shared" si="1942"/>
        <v>0</v>
      </c>
      <c r="MI479" s="77">
        <f t="shared" si="2106"/>
        <v>0</v>
      </c>
      <c r="MJ479" s="286">
        <f t="shared" si="2107"/>
        <v>0</v>
      </c>
      <c r="MK479" s="73"/>
      <c r="ML479" s="74"/>
      <c r="MM479" s="279"/>
      <c r="MN479" s="287">
        <f t="shared" si="2108"/>
        <v>1.0777921892306535</v>
      </c>
      <c r="MO479" s="288">
        <f t="shared" si="2108"/>
        <v>1.0777921892306535</v>
      </c>
      <c r="MP479" s="288">
        <f t="shared" si="2108"/>
        <v>1.0831674169579313</v>
      </c>
      <c r="MQ479" s="289">
        <f t="shared" si="2108"/>
        <v>1.0857130620255209</v>
      </c>
      <c r="MR479" s="290">
        <f t="shared" si="2109"/>
        <v>3.01641699999983</v>
      </c>
      <c r="MS479" s="291">
        <f t="shared" si="1873"/>
        <v>3.01641699999983</v>
      </c>
      <c r="MT479" s="291">
        <f t="shared" si="1943"/>
        <v>2.3710534757209114</v>
      </c>
      <c r="MU479" s="292">
        <f t="shared" si="1874"/>
        <v>2.6496827278732837</v>
      </c>
      <c r="MV479" s="359">
        <f t="shared" si="1944"/>
        <v>0.27862925215237222</v>
      </c>
      <c r="MW479" s="360">
        <f t="shared" si="1945"/>
        <v>0.17759055232861273</v>
      </c>
      <c r="MX479" s="360">
        <f t="shared" si="1946"/>
        <v>0.36673427212654619</v>
      </c>
      <c r="MY479" s="360">
        <f t="shared" si="1947"/>
        <v>6.6085353292256871E-3</v>
      </c>
      <c r="MZ479" s="360">
        <f t="shared" si="1948"/>
        <v>0</v>
      </c>
      <c r="NA479" s="360">
        <f t="shared" si="1949"/>
        <v>0</v>
      </c>
      <c r="NB479" s="360">
        <f t="shared" si="1950"/>
        <v>0.68891217584908504</v>
      </c>
      <c r="NC479" s="360">
        <f t="shared" si="1951"/>
        <v>3.2515692131321751E-2</v>
      </c>
      <c r="ND479" s="360">
        <f t="shared" si="1952"/>
        <v>8.0784328276575779E-4</v>
      </c>
      <c r="NE479" s="360">
        <f t="shared" si="1953"/>
        <v>7.6398583314539595E-2</v>
      </c>
      <c r="NF479" s="360">
        <f t="shared" si="1954"/>
        <v>0.16764521331727367</v>
      </c>
      <c r="NG479" s="360">
        <f t="shared" si="1955"/>
        <v>0.93282076193139563</v>
      </c>
      <c r="NH479" s="360">
        <f t="shared" si="1956"/>
        <v>7.9633492874697148E-2</v>
      </c>
      <c r="NI479" s="360">
        <f t="shared" si="1957"/>
        <v>4.0392164138287889E-4</v>
      </c>
      <c r="NJ479" s="360">
        <f t="shared" si="1958"/>
        <v>0.2077167037206121</v>
      </c>
      <c r="NK479" s="361">
        <f t="shared" si="1959"/>
        <v>0</v>
      </c>
      <c r="NL479" s="145">
        <f t="shared" si="2110"/>
        <v>3.01641699999983</v>
      </c>
      <c r="NM479" s="56">
        <f t="shared" si="1875"/>
        <v>3.01641699999983</v>
      </c>
      <c r="NN479" s="56">
        <f t="shared" si="2111"/>
        <v>2.3710534757209114</v>
      </c>
      <c r="NO479" s="58">
        <f t="shared" si="1867"/>
        <v>2.6496827278732837</v>
      </c>
      <c r="NP479" s="55">
        <f t="shared" si="1960"/>
        <v>1.0777921892306535</v>
      </c>
      <c r="NQ479" s="56">
        <f t="shared" si="1868"/>
        <v>1.0777921892306535</v>
      </c>
      <c r="NR479" s="56">
        <f t="shared" si="1961"/>
        <v>1.0831674169579313</v>
      </c>
      <c r="NS479" s="61">
        <f t="shared" si="1869"/>
        <v>1.0857130620255209</v>
      </c>
      <c r="NT479" s="41"/>
      <c r="NU479" s="86">
        <f t="shared" si="2120"/>
        <v>0</v>
      </c>
      <c r="NV479" s="86">
        <f t="shared" si="2120"/>
        <v>0</v>
      </c>
      <c r="NW479" s="86">
        <f t="shared" si="2120"/>
        <v>0</v>
      </c>
      <c r="NX479" s="86">
        <f t="shared" si="2120"/>
        <v>0</v>
      </c>
      <c r="NY479" s="87">
        <f t="shared" si="2121"/>
        <v>0</v>
      </c>
      <c r="NZ479" s="87">
        <f t="shared" si="2121"/>
        <v>0</v>
      </c>
      <c r="OA479" s="87">
        <f t="shared" si="2121"/>
        <v>0</v>
      </c>
      <c r="OB479" s="87">
        <f t="shared" si="2121"/>
        <v>0</v>
      </c>
      <c r="OC479" s="26"/>
    </row>
    <row r="480" spans="1:393" thickBot="1" x14ac:dyDescent="0.35">
      <c r="A480" s="136" t="s">
        <v>1058</v>
      </c>
      <c r="B480" s="137" t="s">
        <v>1059</v>
      </c>
      <c r="C480" s="133" t="s">
        <v>100</v>
      </c>
      <c r="D480" s="64">
        <f>VLOOKUP(B480,[1]УсіТ_1!$A$10:$G$556,6,FALSE)</f>
        <v>2766.8</v>
      </c>
      <c r="E480" s="64">
        <f>VLOOKUP(B480,[1]УсіТ_1!$A$10:$G$556,7,FALSE)</f>
        <v>44.4</v>
      </c>
      <c r="F480" s="38"/>
      <c r="G480" s="38"/>
      <c r="H480" s="39"/>
      <c r="I480" s="256">
        <v>3.5840000000000001</v>
      </c>
      <c r="J480" s="62">
        <v>3.5840000000000001</v>
      </c>
      <c r="K480" s="257">
        <f t="shared" si="1962"/>
        <v>2.9302000000000001</v>
      </c>
      <c r="L480" s="293">
        <f t="shared" si="1963"/>
        <v>3.1988000000000003</v>
      </c>
      <c r="M480" s="63">
        <v>0.26860000000000001</v>
      </c>
      <c r="N480" s="63">
        <v>0.43740000000000001</v>
      </c>
      <c r="O480" s="63">
        <v>0.38519999999999999</v>
      </c>
      <c r="P480" s="63">
        <v>8.8000000000000005E-3</v>
      </c>
      <c r="Q480" s="63">
        <v>0</v>
      </c>
      <c r="R480" s="63">
        <v>0</v>
      </c>
      <c r="S480" s="63">
        <v>0.67310000000000003</v>
      </c>
      <c r="T480" s="63">
        <v>4.9099999999999998E-2</v>
      </c>
      <c r="U480" s="63">
        <v>1.1999999999999999E-3</v>
      </c>
      <c r="V480" s="63">
        <v>7.1199999999999999E-2</v>
      </c>
      <c r="W480" s="63">
        <v>0.1457</v>
      </c>
      <c r="X480" s="63">
        <v>1.2003999999999999</v>
      </c>
      <c r="Y480" s="63">
        <v>8.8400000000000006E-2</v>
      </c>
      <c r="Z480" s="63">
        <v>5.0000000000000001E-4</v>
      </c>
      <c r="AA480" s="63">
        <v>0.25440000000000002</v>
      </c>
      <c r="AB480" s="259">
        <v>0</v>
      </c>
      <c r="AC480" s="144">
        <v>268.43</v>
      </c>
      <c r="AD480" s="70">
        <v>59.054600000000001</v>
      </c>
      <c r="AE480" s="70">
        <v>195.43469223314199</v>
      </c>
      <c r="AF480" s="68">
        <f t="shared" si="1964"/>
        <v>13.727332782455893</v>
      </c>
      <c r="AG480" s="68">
        <f t="shared" si="1965"/>
        <v>62.316696834844116</v>
      </c>
      <c r="AH480" s="71">
        <v>9.4263706529583295</v>
      </c>
      <c r="AI480" s="71">
        <v>57.411298932119401</v>
      </c>
      <c r="AJ480" s="68">
        <f t="shared" si="1966"/>
        <v>0.78682185186469644</v>
      </c>
      <c r="AK480" s="68">
        <f t="shared" si="1967"/>
        <v>33.617415734898245</v>
      </c>
      <c r="AL480" s="71">
        <v>29.487848090911001</v>
      </c>
      <c r="AM480" s="69">
        <f t="shared" si="1968"/>
        <v>743.09377189095687</v>
      </c>
      <c r="AN480" s="260">
        <v>428.38</v>
      </c>
      <c r="AO480" s="71">
        <v>94.243600000000001</v>
      </c>
      <c r="AP480" s="71">
        <v>311.88881070980699</v>
      </c>
      <c r="AQ480" s="68">
        <f t="shared" si="1969"/>
        <v>21.907070064256843</v>
      </c>
      <c r="AR480" s="68">
        <f t="shared" si="1970"/>
        <v>99.449489960550466</v>
      </c>
      <c r="AS480" s="71">
        <v>32.521863645816701</v>
      </c>
      <c r="AT480" s="261">
        <f t="shared" si="1880"/>
        <v>7.0532597117492815</v>
      </c>
      <c r="AU480" s="71">
        <v>93.506094591915996</v>
      </c>
      <c r="AV480" s="68">
        <f t="shared" si="1971"/>
        <v>1.2815010263822086</v>
      </c>
      <c r="AW480" s="68">
        <f t="shared" si="1972"/>
        <v>54.752867712674778</v>
      </c>
      <c r="AX480" s="71">
        <v>48.027018447377003</v>
      </c>
      <c r="AY480" s="69">
        <f t="shared" si="1973"/>
        <v>1210.2808648739001</v>
      </c>
      <c r="AZ480" s="260">
        <v>131</v>
      </c>
      <c r="BA480" s="260">
        <v>667.72883333333505</v>
      </c>
      <c r="BB480" s="260">
        <v>69.634578333333494</v>
      </c>
      <c r="BC480" s="262">
        <f t="shared" si="1974"/>
        <v>55.707662666666799</v>
      </c>
      <c r="BD480" s="262">
        <f t="shared" si="1881"/>
        <v>13.926915666666694</v>
      </c>
      <c r="BE480" s="260">
        <v>26.136814333333401</v>
      </c>
      <c r="BF480" s="262">
        <f t="shared" si="1975"/>
        <v>20.909451466666724</v>
      </c>
      <c r="BG480" s="262">
        <f t="shared" si="1882"/>
        <v>5.2273628666666774</v>
      </c>
      <c r="BH480" s="260">
        <v>82.332619059491762</v>
      </c>
      <c r="BI480" s="263">
        <f t="shared" si="1976"/>
        <v>48.210194420761638</v>
      </c>
      <c r="BJ480" s="68">
        <f t="shared" si="1977"/>
        <v>1.1283685442103346</v>
      </c>
      <c r="BK480" s="260">
        <v>42.288057220939592</v>
      </c>
      <c r="BL480" s="69">
        <f t="shared" si="1978"/>
        <v>1065.7450827365199</v>
      </c>
      <c r="BM480" s="260">
        <v>8.2100000000000009</v>
      </c>
      <c r="BN480" s="260">
        <v>1.8062</v>
      </c>
      <c r="BO480" s="260">
        <v>5.9774198980520001</v>
      </c>
      <c r="BP480" s="68">
        <f t="shared" si="1979"/>
        <v>0.41985397363917248</v>
      </c>
      <c r="BQ480" s="68">
        <f t="shared" si="1980"/>
        <v>1.9059720635326567</v>
      </c>
      <c r="BR480" s="260">
        <v>1.4277758657833299</v>
      </c>
      <c r="BS480" s="260">
        <v>1.87882616454472</v>
      </c>
      <c r="BT480" s="68">
        <f t="shared" si="1981"/>
        <v>2.5749312585085386E-2</v>
      </c>
      <c r="BU480" s="68">
        <f t="shared" si="1982"/>
        <v>1.1001541759538189</v>
      </c>
      <c r="BV480" s="260">
        <v>0.96501109641900096</v>
      </c>
      <c r="BW480" s="69">
        <f t="shared" si="1983"/>
        <v>24.318279629758862</v>
      </c>
      <c r="BX480" s="260">
        <v>0</v>
      </c>
      <c r="BY480" s="260">
        <v>0</v>
      </c>
      <c r="BZ480" s="263">
        <f t="shared" si="1984"/>
        <v>0</v>
      </c>
      <c r="CA480" s="263">
        <f t="shared" si="1985"/>
        <v>0</v>
      </c>
      <c r="CB480" s="260">
        <v>0</v>
      </c>
      <c r="CC480" s="264">
        <f t="shared" si="1986"/>
        <v>0</v>
      </c>
      <c r="CD480" s="260">
        <v>0</v>
      </c>
      <c r="CE480" s="260">
        <v>0</v>
      </c>
      <c r="CF480" s="263">
        <f t="shared" si="1987"/>
        <v>0</v>
      </c>
      <c r="CG480" s="263">
        <f t="shared" si="1988"/>
        <v>0</v>
      </c>
      <c r="CH480" s="260">
        <v>0</v>
      </c>
      <c r="CI480" s="69">
        <f t="shared" si="1989"/>
        <v>0</v>
      </c>
      <c r="CJ480" s="260">
        <v>746.01984313773607</v>
      </c>
      <c r="CK480" s="260">
        <v>164.12437935012537</v>
      </c>
      <c r="CL480" s="260">
        <v>58.8625943854124</v>
      </c>
      <c r="CM480" s="260">
        <v>26.824822048129789</v>
      </c>
      <c r="CN480" s="260">
        <v>365.19615477251784</v>
      </c>
      <c r="CO480" s="265">
        <f t="shared" si="1990"/>
        <v>25.651377911221651</v>
      </c>
      <c r="CP480" s="266">
        <f t="shared" si="1991"/>
        <v>116.44717630307457</v>
      </c>
      <c r="CQ480" s="260">
        <v>143.88832526172058</v>
      </c>
      <c r="CR480" s="265">
        <f t="shared" si="1992"/>
        <v>1.9719894977118806</v>
      </c>
      <c r="CS480" s="265">
        <f t="shared" si="1993"/>
        <v>84.25438441030154</v>
      </c>
      <c r="CT480" s="260">
        <v>73.904565064620755</v>
      </c>
      <c r="CU480" s="267">
        <f t="shared" si="1883"/>
        <v>1862.3950343665599</v>
      </c>
      <c r="CV480" s="260">
        <v>97.353899999999683</v>
      </c>
      <c r="CW480" s="260">
        <v>10.4992192944822</v>
      </c>
      <c r="CX480" s="68">
        <f t="shared" si="1994"/>
        <v>0.14389180043087857</v>
      </c>
      <c r="CY480" s="68">
        <f t="shared" si="1995"/>
        <v>6.1478598547612302</v>
      </c>
      <c r="CZ480" s="260">
        <v>5.3926559647241099</v>
      </c>
      <c r="DA480" s="69">
        <f t="shared" si="1996"/>
        <v>135.8949303110472</v>
      </c>
      <c r="DB480" s="260">
        <v>2.4948000000000028</v>
      </c>
      <c r="DC480" s="260">
        <v>0.26905395978871099</v>
      </c>
      <c r="DD480" s="68">
        <f t="shared" si="1997"/>
        <v>3.6873845189042843E-3</v>
      </c>
      <c r="DE480" s="68">
        <f t="shared" si="1998"/>
        <v>0.15754562237011888</v>
      </c>
      <c r="DF480" s="260">
        <v>0.13819269798943601</v>
      </c>
      <c r="DG480" s="69">
        <f t="shared" si="1999"/>
        <v>3.4824559893337801</v>
      </c>
      <c r="DH480" s="260">
        <v>71.908231948646403</v>
      </c>
      <c r="DI480" s="260">
        <v>15.819811028702208</v>
      </c>
      <c r="DJ480" s="260">
        <v>1.0902613720666661</v>
      </c>
      <c r="DK480" s="260">
        <v>52.349192858614579</v>
      </c>
      <c r="DL480" s="68">
        <f t="shared" si="2000"/>
        <v>3.677007306389088</v>
      </c>
      <c r="DM480" s="68">
        <f t="shared" si="2001"/>
        <v>16.692168333283561</v>
      </c>
      <c r="DN480" s="260">
        <v>15.2237419267517</v>
      </c>
      <c r="DO480" s="68">
        <f t="shared" si="2002"/>
        <v>0.20864138310613206</v>
      </c>
      <c r="DP480" s="68">
        <f t="shared" si="2003"/>
        <v>8.9143229801771646</v>
      </c>
      <c r="DQ480" s="260">
        <v>7.8192864063581897</v>
      </c>
      <c r="DR480" s="264">
        <f t="shared" si="2004"/>
        <v>197.0526306493677</v>
      </c>
      <c r="DS480" s="260">
        <v>145.96</v>
      </c>
      <c r="DT480" s="260">
        <v>32.111199999999997</v>
      </c>
      <c r="DU480" s="260">
        <v>106.268478479862</v>
      </c>
      <c r="DV480" s="68">
        <f t="shared" si="2005"/>
        <v>7.4642979284255064</v>
      </c>
      <c r="DW480" s="68">
        <f t="shared" si="2006"/>
        <v>33.884979585045755</v>
      </c>
      <c r="DX480" s="260">
        <v>2.7555048824166701</v>
      </c>
      <c r="DY480" s="260">
        <v>1.71893573095833</v>
      </c>
      <c r="DZ480" s="260">
        <v>0</v>
      </c>
      <c r="EA480" s="260">
        <v>31.147419586709901</v>
      </c>
      <c r="EB480" s="68">
        <f t="shared" si="2007"/>
        <v>0.42687538543585918</v>
      </c>
      <c r="EC480" s="68">
        <f t="shared" si="2008"/>
        <v>18.238496128676331</v>
      </c>
      <c r="ED480" s="267">
        <v>15.9980769339973</v>
      </c>
      <c r="EE480" s="69">
        <f t="shared" si="2009"/>
        <v>403.15153873673302</v>
      </c>
      <c r="EF480" s="260">
        <v>738.77182428571416</v>
      </c>
      <c r="EG480" s="260">
        <v>162.52980134285707</v>
      </c>
      <c r="EH480" s="260">
        <v>940.14799129847404</v>
      </c>
      <c r="EI480" s="260">
        <v>537.87447047571243</v>
      </c>
      <c r="EJ480" s="268">
        <f t="shared" si="2010"/>
        <v>37.780302806214038</v>
      </c>
      <c r="EK480" s="266">
        <f t="shared" si="2011"/>
        <v>171.50772940482659</v>
      </c>
      <c r="EL480" s="260">
        <v>256.60035567435176</v>
      </c>
      <c r="EM480" s="268">
        <f t="shared" si="2012"/>
        <v>3.5167078745169911</v>
      </c>
      <c r="EN480" s="268">
        <f t="shared" si="2013"/>
        <v>150.25336466653937</v>
      </c>
      <c r="EO480" s="269">
        <f t="shared" si="2014"/>
        <v>2635.9244430771091</v>
      </c>
      <c r="EP480" s="69">
        <f t="shared" si="2015"/>
        <v>3321.2647982771573</v>
      </c>
      <c r="EQ480" s="260">
        <v>86.72</v>
      </c>
      <c r="ER480" s="260">
        <v>19.078399999999998</v>
      </c>
      <c r="ES480" s="260">
        <v>63.137862796476199</v>
      </c>
      <c r="ET480" s="68">
        <f t="shared" si="2016"/>
        <v>4.4348034828244884</v>
      </c>
      <c r="EU480" s="68">
        <f t="shared" si="2017"/>
        <v>20.132265207009993</v>
      </c>
      <c r="EV480" s="260">
        <v>6.4102779399166696</v>
      </c>
      <c r="EW480" s="260">
        <v>18.910406092824701</v>
      </c>
      <c r="EX480" s="68">
        <f t="shared" si="2018"/>
        <v>0.25916711550216254</v>
      </c>
      <c r="EY480" s="68">
        <f t="shared" si="2019"/>
        <v>11.073063929277875</v>
      </c>
      <c r="EZ480" s="260">
        <v>9.7128473414608791</v>
      </c>
      <c r="FA480" s="69">
        <f t="shared" si="2020"/>
        <v>244.76375300481413</v>
      </c>
      <c r="FB480" s="260">
        <v>0.83333333333333348</v>
      </c>
      <c r="FC480" s="260">
        <v>8.9871586162120806E-2</v>
      </c>
      <c r="FD480" s="68">
        <f t="shared" si="2021"/>
        <v>1.2316900883518657E-3</v>
      </c>
      <c r="FE480" s="68">
        <f t="shared" si="2022"/>
        <v>5.2624666763574489E-2</v>
      </c>
      <c r="FF480" s="260">
        <v>4.6160245974772703E-2</v>
      </c>
      <c r="FG480" s="69">
        <f t="shared" si="2023"/>
        <v>1.1632381985642724</v>
      </c>
      <c r="FH480" s="260">
        <v>504.30277333333402</v>
      </c>
      <c r="FI480" s="260">
        <v>54.386988174507898</v>
      </c>
      <c r="FJ480" s="68">
        <f t="shared" si="2024"/>
        <v>0.7453736729316307</v>
      </c>
      <c r="FK480" s="68">
        <f t="shared" si="2025"/>
        <v>31.846518473535799</v>
      </c>
      <c r="FL480" s="260">
        <v>27.9345</v>
      </c>
      <c r="FM480" s="69">
        <f t="shared" si="2026"/>
        <v>703.94911380941028</v>
      </c>
      <c r="FN480" s="260">
        <v>0</v>
      </c>
      <c r="FO480" s="260">
        <v>0</v>
      </c>
      <c r="FP480" s="68">
        <f t="shared" si="2027"/>
        <v>0</v>
      </c>
      <c r="FQ480" s="68">
        <f t="shared" si="2028"/>
        <v>0</v>
      </c>
      <c r="FR480" s="260">
        <v>0</v>
      </c>
      <c r="FS480" s="264">
        <f t="shared" si="2029"/>
        <v>0</v>
      </c>
      <c r="FT480" s="270">
        <f t="shared" si="1884"/>
        <v>9916.5554924741227</v>
      </c>
      <c r="FU480" s="271">
        <f t="shared" si="1885"/>
        <v>3043.1678910937808</v>
      </c>
      <c r="FV480" s="272">
        <f t="shared" si="2030"/>
        <v>1040.4711058805906</v>
      </c>
      <c r="FW480" s="272">
        <f t="shared" si="1886"/>
        <v>110.4951958932126</v>
      </c>
      <c r="FX480" s="272">
        <f t="shared" si="1887"/>
        <v>667.72883333333505</v>
      </c>
      <c r="FY480" s="272">
        <f t="shared" si="1888"/>
        <v>0</v>
      </c>
      <c r="FZ480" s="272">
        <f t="shared" si="1889"/>
        <v>0</v>
      </c>
      <c r="GA480" s="272">
        <f t="shared" si="1890"/>
        <v>97.353899999999683</v>
      </c>
      <c r="GB480" s="272">
        <f t="shared" si="1891"/>
        <v>2.4948000000000028</v>
      </c>
      <c r="GC480" s="272">
        <f t="shared" si="1892"/>
        <v>504.30277333333402</v>
      </c>
      <c r="GD480" s="272">
        <f t="shared" si="1893"/>
        <v>0</v>
      </c>
      <c r="GE480" s="272">
        <f t="shared" si="1894"/>
        <v>1638.1270822241838</v>
      </c>
      <c r="GF480" s="273">
        <f t="shared" si="1895"/>
        <v>637.25050278444462</v>
      </c>
      <c r="GG480" s="273">
        <f t="shared" si="1896"/>
        <v>115.06204625542668</v>
      </c>
      <c r="GH480" s="272">
        <f t="shared" si="2031"/>
        <v>766.14422030537139</v>
      </c>
      <c r="GI480" s="274">
        <f t="shared" si="2032"/>
        <v>547.31495158756354</v>
      </c>
      <c r="GJ480" s="275">
        <f t="shared" si="1897"/>
        <v>10.500006539285115</v>
      </c>
      <c r="GK480" s="271">
        <f t="shared" si="2033"/>
        <v>7870.2858020638087</v>
      </c>
      <c r="GL480" s="276">
        <f t="shared" si="2034"/>
        <v>9916.5601106003978</v>
      </c>
      <c r="GM480" s="272">
        <f t="shared" si="2035"/>
        <v>4227.7333454657892</v>
      </c>
      <c r="GN480" s="272">
        <f t="shared" si="2036"/>
        <v>236.05724868792439</v>
      </c>
      <c r="GO480" s="277">
        <f t="shared" si="2037"/>
        <v>0.53717659711381249</v>
      </c>
      <c r="GP480" s="278">
        <f t="shared" si="2038"/>
        <v>2.9993478588290094E-2</v>
      </c>
      <c r="GQ480" s="279">
        <f t="shared" si="2039"/>
        <v>1.0787787326531446</v>
      </c>
      <c r="GR480" s="280">
        <f t="shared" si="2040"/>
        <v>7870.2858020638087</v>
      </c>
      <c r="GS480" s="272">
        <f t="shared" si="2041"/>
        <v>4227.7333454657892</v>
      </c>
      <c r="GT480" s="272">
        <f t="shared" si="1898"/>
        <v>236.05724868792439</v>
      </c>
      <c r="GU480" s="73">
        <f t="shared" si="2042"/>
        <v>0.53717659711381249</v>
      </c>
      <c r="GV480" s="74">
        <f t="shared" si="2043"/>
        <v>2.9993478588290094E-2</v>
      </c>
      <c r="GW480" s="279">
        <f t="shared" si="2044"/>
        <v>1.0787787326531446</v>
      </c>
      <c r="GX480" s="280">
        <f t="shared" si="2045"/>
        <v>6434.6994095023192</v>
      </c>
      <c r="GY480" s="272">
        <f t="shared" si="1899"/>
        <v>3724.3926909373745</v>
      </c>
      <c r="GZ480" s="272">
        <f t="shared" si="1900"/>
        <v>143.79761137605993</v>
      </c>
      <c r="HA480" s="73">
        <f t="shared" si="2046"/>
        <v>0.57879823965629984</v>
      </c>
      <c r="HB480" s="74">
        <f t="shared" si="2047"/>
        <v>2.2347215032874661E-2</v>
      </c>
      <c r="HC480" s="279">
        <f t="shared" si="2048"/>
        <v>1.083339293942055</v>
      </c>
      <c r="HD480" s="280">
        <f t="shared" si="2049"/>
        <v>7024.4563713205389</v>
      </c>
      <c r="HE480" s="272">
        <f t="shared" si="1901"/>
        <v>4168.9169082724602</v>
      </c>
      <c r="HF480" s="272">
        <f t="shared" si="1902"/>
        <v>158.31176601038052</v>
      </c>
      <c r="HG480" s="73">
        <f t="shared" si="2050"/>
        <v>0.59348605613002603</v>
      </c>
      <c r="HH480" s="74">
        <f t="shared" si="2051"/>
        <v>2.253722674636233E-2</v>
      </c>
      <c r="HI480" s="281">
        <f t="shared" si="2052"/>
        <v>1.0853957733068416</v>
      </c>
      <c r="HJ480" s="72">
        <f t="shared" si="1903"/>
        <v>3.8663429778288703</v>
      </c>
      <c r="HK480" s="73">
        <f t="shared" si="2053"/>
        <v>3.8663429778288703</v>
      </c>
      <c r="HL480" s="73">
        <f t="shared" si="1904"/>
        <v>3.1744007991090095</v>
      </c>
      <c r="HM480" s="74">
        <f t="shared" si="2054"/>
        <v>3.4719639996539251</v>
      </c>
      <c r="HN480" s="75"/>
      <c r="HO480" s="75"/>
      <c r="HP480" s="76">
        <f t="shared" si="2055"/>
        <v>444.52421733508572</v>
      </c>
      <c r="HQ480" s="77">
        <f t="shared" si="2056"/>
        <v>505.87300456950089</v>
      </c>
      <c r="HR480" s="77">
        <f t="shared" si="2057"/>
        <v>14.514154634320588</v>
      </c>
      <c r="HS480" s="77">
        <f t="shared" si="2058"/>
        <v>16.760945771713416</v>
      </c>
      <c r="HT480" s="282">
        <f t="shared" si="2059"/>
        <v>589.75696181821979</v>
      </c>
      <c r="HU480" s="73">
        <f t="shared" si="2112"/>
        <v>0.75374136485751397</v>
      </c>
      <c r="HV480" s="74">
        <f t="shared" si="2113"/>
        <v>2.4610399832455512E-2</v>
      </c>
      <c r="HW480" s="279">
        <f t="shared" si="1876"/>
        <v>1.1078335356580495</v>
      </c>
      <c r="HX480" s="76">
        <f t="shared" si="2060"/>
        <v>710.75047636133479</v>
      </c>
      <c r="HY480" s="77">
        <f t="shared" si="2061"/>
        <v>808.84114960396255</v>
      </c>
      <c r="HZ480" s="77">
        <f t="shared" si="1905"/>
        <v>30.241830802388332</v>
      </c>
      <c r="IA480" s="77">
        <f t="shared" si="2062"/>
        <v>34.923266210598044</v>
      </c>
      <c r="IB480" s="282">
        <f t="shared" si="2063"/>
        <v>960.54036894753972</v>
      </c>
      <c r="IC480" s="73">
        <f t="shared" si="2114"/>
        <v>0.73994857409283199</v>
      </c>
      <c r="ID480" s="74">
        <f t="shared" si="2115"/>
        <v>3.1484185131671442E-2</v>
      </c>
      <c r="IE480" s="279">
        <f t="shared" si="2122"/>
        <v>1.1069940545689345</v>
      </c>
      <c r="IF480" s="76">
        <f t="shared" si="1906"/>
        <v>58.8164371933292</v>
      </c>
      <c r="IG480" s="77">
        <f t="shared" si="2064"/>
        <v>66.933693690380565</v>
      </c>
      <c r="IH480" s="77">
        <f t="shared" si="1907"/>
        <v>77.745482677543862</v>
      </c>
      <c r="II480" s="77">
        <f t="shared" si="2065"/>
        <v>89.780483396027662</v>
      </c>
      <c r="IJ480" s="282">
        <f t="shared" si="2066"/>
        <v>845.82943074326965</v>
      </c>
      <c r="IK480" s="73">
        <f t="shared" si="1908"/>
        <v>6.9536995350994654E-2</v>
      </c>
      <c r="IL480" s="74">
        <f t="shared" si="1909"/>
        <v>9.1916265681634288E-2</v>
      </c>
      <c r="IM480" s="279">
        <f t="shared" si="2067"/>
        <v>1.0238254386559078</v>
      </c>
      <c r="IN480" s="76">
        <f t="shared" si="1910"/>
        <v>13.683674012173501</v>
      </c>
      <c r="IO480" s="77">
        <f t="shared" si="2068"/>
        <v>15.572157862593565</v>
      </c>
      <c r="IP480" s="77">
        <f t="shared" si="1911"/>
        <v>0.44560328622425788</v>
      </c>
      <c r="IQ480" s="77">
        <f t="shared" si="2069"/>
        <v>0.51458267493177301</v>
      </c>
      <c r="IR480" s="282">
        <f t="shared" si="2070"/>
        <v>19.300221928380047</v>
      </c>
      <c r="IS480" s="73">
        <f t="shared" si="1877"/>
        <v>0.70899050088394666</v>
      </c>
      <c r="IT480" s="74">
        <f t="shared" si="1878"/>
        <v>2.3087987686246224E-2</v>
      </c>
      <c r="IU480" s="279">
        <f t="shared" si="1879"/>
        <v>1.1014217995208242</v>
      </c>
      <c r="IV480" s="76">
        <f t="shared" si="1912"/>
        <v>0</v>
      </c>
      <c r="IW480" s="77">
        <f t="shared" si="2071"/>
        <v>0</v>
      </c>
      <c r="IX480" s="77">
        <f t="shared" si="2072"/>
        <v>0</v>
      </c>
      <c r="IY480" s="77">
        <f t="shared" si="2073"/>
        <v>0</v>
      </c>
      <c r="IZ480" s="282">
        <f t="shared" si="2074"/>
        <v>0</v>
      </c>
      <c r="JA480" s="283"/>
      <c r="JB480" s="284"/>
      <c r="JC480" s="285"/>
      <c r="JD480" s="76">
        <f t="shared" si="1913"/>
        <v>0</v>
      </c>
      <c r="JE480" s="77">
        <f t="shared" si="2075"/>
        <v>0</v>
      </c>
      <c r="JF480" s="77">
        <f t="shared" si="1914"/>
        <v>0</v>
      </c>
      <c r="JG480" s="77">
        <f t="shared" si="2076"/>
        <v>0</v>
      </c>
      <c r="JH480" s="282">
        <f t="shared" si="2077"/>
        <v>0</v>
      </c>
      <c r="JI480" s="283"/>
      <c r="JJ480" s="284"/>
      <c r="JK480" s="285"/>
      <c r="JL480" s="76">
        <f t="shared" si="1915"/>
        <v>1155.0001265581802</v>
      </c>
      <c r="JM480" s="77">
        <f t="shared" si="2078"/>
        <v>1314.4016940244746</v>
      </c>
      <c r="JN480" s="77">
        <f t="shared" si="1916"/>
        <v>54.448189457063322</v>
      </c>
      <c r="JO480" s="77">
        <f t="shared" si="2079"/>
        <v>62.876769185016727</v>
      </c>
      <c r="JP480" s="282">
        <f t="shared" si="2080"/>
        <v>1478.0912971163173</v>
      </c>
      <c r="JQ480" s="73">
        <f t="shared" si="1917"/>
        <v>0.78141325154374974</v>
      </c>
      <c r="JR480" s="74">
        <f t="shared" si="1918"/>
        <v>3.6836824331006504E-2</v>
      </c>
      <c r="JS480" s="279">
        <f t="shared" si="2116"/>
        <v>1.1135451832519927</v>
      </c>
      <c r="JT480" s="76">
        <f t="shared" si="1919"/>
        <v>7.5003890228087009</v>
      </c>
      <c r="JU480" s="77">
        <f t="shared" si="2081"/>
        <v>8.5355177118465289</v>
      </c>
      <c r="JV480" s="77">
        <f t="shared" si="1920"/>
        <v>0.14389180043087857</v>
      </c>
      <c r="JW480" s="77">
        <f t="shared" si="2082"/>
        <v>0.16616625113757857</v>
      </c>
      <c r="JX480" s="282">
        <f t="shared" si="2083"/>
        <v>107.85311929448191</v>
      </c>
      <c r="JY480" s="73">
        <f t="shared" si="2123"/>
        <v>6.9542624931687474E-2</v>
      </c>
      <c r="JZ480" s="74">
        <f t="shared" si="2124"/>
        <v>1.3341459326549167E-3</v>
      </c>
      <c r="KA480" s="279">
        <f t="shared" si="2125"/>
        <v>1.0098041034571972</v>
      </c>
      <c r="KB480" s="76">
        <f t="shared" si="1921"/>
        <v>0.19220565929154501</v>
      </c>
      <c r="KC480" s="77">
        <f t="shared" si="2084"/>
        <v>0.21873196233037112</v>
      </c>
      <c r="KD480" s="77">
        <f t="shared" si="1922"/>
        <v>3.6873845189042843E-3</v>
      </c>
      <c r="KE480" s="77">
        <f t="shared" si="2085"/>
        <v>4.2581916424306674E-3</v>
      </c>
      <c r="KF480" s="282">
        <f t="shared" si="2086"/>
        <v>2.7638539597887144</v>
      </c>
      <c r="KG480" s="73">
        <f t="shared" si="2126"/>
        <v>6.9542624931687183E-2</v>
      </c>
      <c r="KH480" s="74">
        <f t="shared" si="2127"/>
        <v>1.3341459326549113E-3</v>
      </c>
      <c r="KI480" s="279">
        <f t="shared" si="2128"/>
        <v>1.0098041034571972</v>
      </c>
      <c r="KJ480" s="76">
        <f t="shared" si="1923"/>
        <v>118.9679623797707</v>
      </c>
      <c r="KK480" s="77">
        <f t="shared" si="2087"/>
        <v>135.38673086780284</v>
      </c>
      <c r="KL480" s="77">
        <f t="shared" si="1924"/>
        <v>3.8856486894952202</v>
      </c>
      <c r="KM480" s="77">
        <f t="shared" si="2088"/>
        <v>4.4871471066290809</v>
      </c>
      <c r="KN480" s="282">
        <f t="shared" si="2089"/>
        <v>156.39097670584738</v>
      </c>
      <c r="KO480" s="73">
        <f t="shared" si="1925"/>
        <v>0.76070860918999905</v>
      </c>
      <c r="KP480" s="74">
        <f t="shared" si="1926"/>
        <v>2.4845734525999273E-2</v>
      </c>
      <c r="KQ480" s="279">
        <f t="shared" si="1927"/>
        <v>1.1088315148589365</v>
      </c>
      <c r="KR480" s="76">
        <f t="shared" si="1928"/>
        <v>241.66184037074095</v>
      </c>
      <c r="KS480" s="77">
        <f t="shared" si="2090"/>
        <v>275.01359096030689</v>
      </c>
      <c r="KT480" s="77">
        <f t="shared" si="1929"/>
        <v>7.8911733138613656</v>
      </c>
      <c r="KU480" s="77">
        <f t="shared" si="2091"/>
        <v>9.1127269428471056</v>
      </c>
      <c r="KV480" s="282">
        <f t="shared" si="2092"/>
        <v>319.96153867994684</v>
      </c>
      <c r="KW480" s="73">
        <f t="shared" si="1861"/>
        <v>0.75528402997359001</v>
      </c>
      <c r="KX480" s="74">
        <f t="shared" si="1862"/>
        <v>2.4662880877550718E-2</v>
      </c>
      <c r="KY480" s="279">
        <f t="shared" si="1863"/>
        <v>1.1080545629365</v>
      </c>
      <c r="KZ480" s="76">
        <f t="shared" si="1930"/>
        <v>1293.8501603956377</v>
      </c>
      <c r="LA480" s="77">
        <f t="shared" si="2093"/>
        <v>1472.4144210318395</v>
      </c>
      <c r="LB480" s="77">
        <f t="shared" si="1931"/>
        <v>41.297010680731027</v>
      </c>
      <c r="LC480" s="77">
        <f t="shared" si="2094"/>
        <v>47.689787934108189</v>
      </c>
      <c r="LD480" s="286">
        <f t="shared" si="2095"/>
        <v>2635.9244430771091</v>
      </c>
      <c r="LE480" s="73">
        <f t="shared" si="1932"/>
        <v>0.49085252188990319</v>
      </c>
      <c r="LF480" s="74">
        <f t="shared" si="1933"/>
        <v>1.5666993334802107E-2</v>
      </c>
      <c r="LG480" s="279">
        <f t="shared" si="1934"/>
        <v>1.0701678071142529</v>
      </c>
      <c r="LH480" s="76">
        <f t="shared" si="1935"/>
        <v>143.86890154627119</v>
      </c>
      <c r="LI480" s="77">
        <f t="shared" si="2096"/>
        <v>163.72424864867207</v>
      </c>
      <c r="LJ480" s="77">
        <f t="shared" si="1936"/>
        <v>4.6939705983266506</v>
      </c>
      <c r="LK480" s="77">
        <f t="shared" si="2097"/>
        <v>5.420597246947616</v>
      </c>
      <c r="LL480" s="282">
        <f t="shared" si="2098"/>
        <v>194.25694682921755</v>
      </c>
      <c r="LM480" s="73">
        <f t="shared" si="2117"/>
        <v>0.74061135982310378</v>
      </c>
      <c r="LN480" s="74">
        <f t="shared" si="2118"/>
        <v>2.4163720654239409E-2</v>
      </c>
      <c r="LO480" s="279">
        <f t="shared" si="2119"/>
        <v>1.1059523177264627</v>
      </c>
      <c r="LP480" s="76">
        <f t="shared" si="1937"/>
        <v>6.4202093451560874E-2</v>
      </c>
      <c r="LQ480" s="77">
        <f t="shared" si="2099"/>
        <v>7.3062624368810794E-2</v>
      </c>
      <c r="LR480" s="77">
        <f t="shared" si="1938"/>
        <v>1.2316900883518657E-3</v>
      </c>
      <c r="LS480" s="77">
        <f t="shared" si="2100"/>
        <v>1.4223557140287345E-3</v>
      </c>
      <c r="LT480" s="282">
        <f t="shared" si="2101"/>
        <v>0.92320491949545436</v>
      </c>
      <c r="LU480" s="73">
        <f t="shared" si="1870"/>
        <v>6.9542624931687211E-2</v>
      </c>
      <c r="LV480" s="74">
        <f t="shared" si="1871"/>
        <v>1.3341459326549118E-3</v>
      </c>
      <c r="LW480" s="279">
        <f t="shared" si="1872"/>
        <v>1.0098041034571972</v>
      </c>
      <c r="LX480" s="76">
        <f t="shared" si="1939"/>
        <v>38.852752537713677</v>
      </c>
      <c r="LY480" s="77">
        <f t="shared" si="2102"/>
        <v>44.214820915443539</v>
      </c>
      <c r="LZ480" s="77">
        <f t="shared" si="1940"/>
        <v>0.7453736729316307</v>
      </c>
      <c r="MA480" s="77">
        <f t="shared" si="2103"/>
        <v>0.86075751750144713</v>
      </c>
      <c r="MB480" s="286">
        <f t="shared" si="2104"/>
        <v>558.68977286461131</v>
      </c>
      <c r="MC480" s="73">
        <f t="shared" si="1864"/>
        <v>6.9542623518059205E-2</v>
      </c>
      <c r="MD480" s="74">
        <f t="shared" si="1865"/>
        <v>1.3341459055350544E-3</v>
      </c>
      <c r="ME480" s="279">
        <f t="shared" si="1866"/>
        <v>1.0098041032579042</v>
      </c>
      <c r="MF480" s="76">
        <f t="shared" si="1941"/>
        <v>0</v>
      </c>
      <c r="MG480" s="77">
        <f t="shared" si="2105"/>
        <v>0</v>
      </c>
      <c r="MH480" s="77">
        <f t="shared" si="1942"/>
        <v>0</v>
      </c>
      <c r="MI480" s="77">
        <f t="shared" si="2106"/>
        <v>0</v>
      </c>
      <c r="MJ480" s="286">
        <f t="shared" si="2107"/>
        <v>0</v>
      </c>
      <c r="MK480" s="73"/>
      <c r="ML480" s="74"/>
      <c r="MM480" s="279"/>
      <c r="MN480" s="287">
        <f t="shared" si="2108"/>
        <v>1.0787781270503261</v>
      </c>
      <c r="MO480" s="288">
        <f t="shared" si="2108"/>
        <v>1.0787781270503261</v>
      </c>
      <c r="MP480" s="288">
        <f t="shared" si="2108"/>
        <v>1.0833387347963828</v>
      </c>
      <c r="MQ480" s="289">
        <f t="shared" si="2108"/>
        <v>1.0853955384450771</v>
      </c>
      <c r="MR480" s="290">
        <f t="shared" si="2109"/>
        <v>3.8663408073483687</v>
      </c>
      <c r="MS480" s="291">
        <f t="shared" si="1873"/>
        <v>3.8663408073483687</v>
      </c>
      <c r="MT480" s="291">
        <f t="shared" si="1943"/>
        <v>3.1743991607003608</v>
      </c>
      <c r="MU480" s="292">
        <f t="shared" si="1874"/>
        <v>3.4719632483781129</v>
      </c>
      <c r="MV480" s="359">
        <f t="shared" si="1944"/>
        <v>0.29756408767775211</v>
      </c>
      <c r="MW480" s="360">
        <f t="shared" si="1945"/>
        <v>0.48419919946845197</v>
      </c>
      <c r="MX480" s="360">
        <f t="shared" si="1946"/>
        <v>0.39437755897025567</v>
      </c>
      <c r="MY480" s="360">
        <f t="shared" si="1947"/>
        <v>9.6925118357832542E-3</v>
      </c>
      <c r="MZ480" s="360">
        <f t="shared" si="1948"/>
        <v>0</v>
      </c>
      <c r="NA480" s="360">
        <f t="shared" si="1949"/>
        <v>0</v>
      </c>
      <c r="NB480" s="360">
        <f t="shared" si="1950"/>
        <v>0.74952726284691629</v>
      </c>
      <c r="NC480" s="360">
        <f t="shared" si="1951"/>
        <v>4.9581381479748381E-2</v>
      </c>
      <c r="ND480" s="360">
        <f t="shared" si="1952"/>
        <v>1.2117649241486365E-3</v>
      </c>
      <c r="NE480" s="360">
        <f t="shared" si="1953"/>
        <v>7.8948803857956273E-2</v>
      </c>
      <c r="NF480" s="360">
        <f t="shared" si="1954"/>
        <v>0.16144354981984804</v>
      </c>
      <c r="NG480" s="360">
        <f t="shared" si="1955"/>
        <v>1.284629435659949</v>
      </c>
      <c r="NH480" s="360">
        <f t="shared" si="1956"/>
        <v>9.7766184887019311E-2</v>
      </c>
      <c r="NI480" s="360">
        <f t="shared" si="1957"/>
        <v>5.0490205172859862E-4</v>
      </c>
      <c r="NJ480" s="360">
        <f t="shared" si="1958"/>
        <v>0.25689416386881081</v>
      </c>
      <c r="NK480" s="361">
        <f t="shared" si="1959"/>
        <v>0</v>
      </c>
      <c r="NL480" s="145">
        <f t="shared" si="2110"/>
        <v>3.8663408073483687</v>
      </c>
      <c r="NM480" s="56">
        <f t="shared" si="1875"/>
        <v>3.8663408073483687</v>
      </c>
      <c r="NN480" s="56">
        <f t="shared" si="2111"/>
        <v>3.1743991607003608</v>
      </c>
      <c r="NO480" s="58">
        <f t="shared" si="1867"/>
        <v>3.4719632483781129</v>
      </c>
      <c r="NP480" s="55">
        <f t="shared" si="1960"/>
        <v>1.0787781270503261</v>
      </c>
      <c r="NQ480" s="56">
        <f t="shared" si="1868"/>
        <v>1.0787781270503261</v>
      </c>
      <c r="NR480" s="56">
        <f t="shared" si="1961"/>
        <v>1.0833387347963828</v>
      </c>
      <c r="NS480" s="61">
        <f t="shared" si="1869"/>
        <v>1.0853955384450771</v>
      </c>
      <c r="NT480" s="41"/>
      <c r="NU480" s="86">
        <f t="shared" si="2120"/>
        <v>0</v>
      </c>
      <c r="NV480" s="86">
        <f t="shared" si="2120"/>
        <v>0</v>
      </c>
      <c r="NW480" s="86">
        <f t="shared" si="2120"/>
        <v>0</v>
      </c>
      <c r="NX480" s="86">
        <f t="shared" si="2120"/>
        <v>0</v>
      </c>
      <c r="NY480" s="87">
        <f t="shared" si="2121"/>
        <v>0</v>
      </c>
      <c r="NZ480" s="87">
        <f t="shared" si="2121"/>
        <v>0</v>
      </c>
      <c r="OA480" s="87">
        <f t="shared" si="2121"/>
        <v>0</v>
      </c>
      <c r="OB480" s="87">
        <f t="shared" si="2121"/>
        <v>0</v>
      </c>
      <c r="OC480" s="26"/>
    </row>
    <row r="481" spans="1:393" thickBot="1" x14ac:dyDescent="0.35">
      <c r="A481" s="136" t="s">
        <v>1060</v>
      </c>
      <c r="B481" s="137" t="s">
        <v>1061</v>
      </c>
      <c r="C481" s="133" t="s">
        <v>100</v>
      </c>
      <c r="D481" s="64">
        <f>VLOOKUP(B481,[1]УсіТ_1!$A$10:$G$556,6,FALSE)</f>
        <v>3811.9</v>
      </c>
      <c r="E481" s="64">
        <f>VLOOKUP(B481,[1]УсіТ_1!$A$10:$G$556,7,FALSE)</f>
        <v>0</v>
      </c>
      <c r="F481" s="38"/>
      <c r="G481" s="38">
        <v>39.799999999999997</v>
      </c>
      <c r="H481" s="39"/>
      <c r="I481" s="256">
        <v>2.76</v>
      </c>
      <c r="J481" s="62">
        <v>2.76</v>
      </c>
      <c r="K481" s="257">
        <f t="shared" si="1962"/>
        <v>2.2087999999999997</v>
      </c>
      <c r="L481" s="293">
        <f t="shared" si="1963"/>
        <v>2.4691999999999998</v>
      </c>
      <c r="M481" s="63">
        <v>0.26040000000000002</v>
      </c>
      <c r="N481" s="63">
        <v>0.35189999999999999</v>
      </c>
      <c r="O481" s="63">
        <v>0.2908</v>
      </c>
      <c r="P481" s="63">
        <v>3.8999999999999998E-3</v>
      </c>
      <c r="Q481" s="63">
        <v>0</v>
      </c>
      <c r="R481" s="63">
        <v>0</v>
      </c>
      <c r="S481" s="63">
        <v>0.54120000000000001</v>
      </c>
      <c r="T481" s="63">
        <v>1.26E-2</v>
      </c>
      <c r="U481" s="63">
        <v>4.0000000000000002E-4</v>
      </c>
      <c r="V481" s="63">
        <v>4.7199999999999999E-2</v>
      </c>
      <c r="W481" s="63">
        <v>0.1134</v>
      </c>
      <c r="X481" s="63">
        <v>0.84640000000000004</v>
      </c>
      <c r="Y481" s="63">
        <v>0.114</v>
      </c>
      <c r="Z481" s="63">
        <v>4.0000000000000002E-4</v>
      </c>
      <c r="AA481" s="63">
        <v>0.1774</v>
      </c>
      <c r="AB481" s="259">
        <v>0</v>
      </c>
      <c r="AC481" s="144">
        <v>260.63</v>
      </c>
      <c r="AD481" s="70">
        <v>57.3386</v>
      </c>
      <c r="AE481" s="70">
        <v>189.75577929711201</v>
      </c>
      <c r="AF481" s="68">
        <f t="shared" si="1964"/>
        <v>13.328445937829148</v>
      </c>
      <c r="AG481" s="68">
        <f t="shared" si="1965"/>
        <v>60.505907298235726</v>
      </c>
      <c r="AH481" s="71">
        <v>8.9275578823749999</v>
      </c>
      <c r="AI481" s="71">
        <v>55.718794905663501</v>
      </c>
      <c r="AJ481" s="68">
        <f t="shared" si="1966"/>
        <v>0.7636260841821183</v>
      </c>
      <c r="AK481" s="68">
        <f t="shared" si="1967"/>
        <v>32.626363232190883</v>
      </c>
      <c r="AL481" s="71">
        <v>28.6185366042575</v>
      </c>
      <c r="AM481" s="69">
        <f t="shared" si="1968"/>
        <v>721.18712242728964</v>
      </c>
      <c r="AN481" s="260">
        <v>476</v>
      </c>
      <c r="AO481" s="71">
        <v>104.72</v>
      </c>
      <c r="AP481" s="71">
        <v>346.55930225003101</v>
      </c>
      <c r="AQ481" s="68">
        <f t="shared" si="1969"/>
        <v>24.342325390042177</v>
      </c>
      <c r="AR481" s="68">
        <f t="shared" si="1970"/>
        <v>110.50459223404938</v>
      </c>
      <c r="AS481" s="71">
        <v>33.8123203000833</v>
      </c>
      <c r="AT481" s="261">
        <f t="shared" si="1880"/>
        <v>7.3331306941881413</v>
      </c>
      <c r="AU481" s="71">
        <v>103.649794278846</v>
      </c>
      <c r="AV481" s="68">
        <f t="shared" si="1971"/>
        <v>1.4205204305915844</v>
      </c>
      <c r="AW481" s="68">
        <f t="shared" si="1972"/>
        <v>60.692551639155397</v>
      </c>
      <c r="AX481" s="71">
        <v>53.237070841448002</v>
      </c>
      <c r="AY481" s="69">
        <f t="shared" si="1973"/>
        <v>1341.57418520449</v>
      </c>
      <c r="AZ481" s="260">
        <v>99</v>
      </c>
      <c r="BA481" s="260">
        <v>504.61950000000098</v>
      </c>
      <c r="BB481" s="260">
        <v>52.624605000000102</v>
      </c>
      <c r="BC481" s="262">
        <f t="shared" si="1974"/>
        <v>42.099684000000082</v>
      </c>
      <c r="BD481" s="262">
        <f t="shared" si="1881"/>
        <v>10.52492100000002</v>
      </c>
      <c r="BE481" s="260">
        <v>19.752248999999999</v>
      </c>
      <c r="BF481" s="262">
        <f t="shared" si="1975"/>
        <v>15.8017992</v>
      </c>
      <c r="BG481" s="262">
        <f t="shared" si="1882"/>
        <v>3.9504497999999995</v>
      </c>
      <c r="BH481" s="260">
        <v>62.220834251066258</v>
      </c>
      <c r="BI481" s="263">
        <f t="shared" si="1976"/>
        <v>36.43365837904885</v>
      </c>
      <c r="BJ481" s="68">
        <f t="shared" si="1977"/>
        <v>0.85273653341086308</v>
      </c>
      <c r="BK481" s="260">
        <v>31.958150113534479</v>
      </c>
      <c r="BL481" s="69">
        <f t="shared" si="1978"/>
        <v>805.41040603752208</v>
      </c>
      <c r="BM481" s="260">
        <v>5.05</v>
      </c>
      <c r="BN481" s="260">
        <v>1.111</v>
      </c>
      <c r="BO481" s="260">
        <v>3.6767320931988499</v>
      </c>
      <c r="BP481" s="68">
        <f t="shared" si="1979"/>
        <v>0.25825366222628721</v>
      </c>
      <c r="BQ481" s="68">
        <f t="shared" si="1980"/>
        <v>1.1723701487015716</v>
      </c>
      <c r="BR481" s="260">
        <v>0.87751943519166697</v>
      </c>
      <c r="BS481" s="260">
        <v>1.1555959811790499</v>
      </c>
      <c r="BT481" s="68">
        <f t="shared" si="1981"/>
        <v>1.5837442922058881E-2</v>
      </c>
      <c r="BU481" s="68">
        <f t="shared" si="1982"/>
        <v>0.67666384916331745</v>
      </c>
      <c r="BV481" s="260">
        <v>0.59354237547847799</v>
      </c>
      <c r="BW481" s="69">
        <f t="shared" si="1983"/>
        <v>14.95726786205765</v>
      </c>
      <c r="BX481" s="260">
        <v>0</v>
      </c>
      <c r="BY481" s="260">
        <v>0</v>
      </c>
      <c r="BZ481" s="263">
        <f t="shared" si="1984"/>
        <v>0</v>
      </c>
      <c r="CA481" s="263">
        <f t="shared" si="1985"/>
        <v>0</v>
      </c>
      <c r="CB481" s="260">
        <v>0</v>
      </c>
      <c r="CC481" s="264">
        <f t="shared" si="1986"/>
        <v>0</v>
      </c>
      <c r="CD481" s="260">
        <v>0</v>
      </c>
      <c r="CE481" s="260">
        <v>0</v>
      </c>
      <c r="CF481" s="263">
        <f t="shared" si="1987"/>
        <v>0</v>
      </c>
      <c r="CG481" s="263">
        <f t="shared" si="1988"/>
        <v>0</v>
      </c>
      <c r="CH481" s="260">
        <v>0</v>
      </c>
      <c r="CI481" s="69">
        <f t="shared" si="1989"/>
        <v>0</v>
      </c>
      <c r="CJ481" s="260">
        <v>817.22774089461291</v>
      </c>
      <c r="CK481" s="260">
        <v>179.79011687216723</v>
      </c>
      <c r="CL481" s="260">
        <v>64.159977767909027</v>
      </c>
      <c r="CM481" s="260">
        <v>26.854877328001557</v>
      </c>
      <c r="CN481" s="260">
        <v>416.84080089947065</v>
      </c>
      <c r="CO481" s="265">
        <f t="shared" si="1990"/>
        <v>29.278897855178815</v>
      </c>
      <c r="CP481" s="266">
        <f t="shared" si="1991"/>
        <v>132.91469145640701</v>
      </c>
      <c r="CQ481" s="260">
        <v>159.3982555536391</v>
      </c>
      <c r="CR481" s="265">
        <f t="shared" si="1992"/>
        <v>2.184553092362624</v>
      </c>
      <c r="CS481" s="265">
        <f t="shared" si="1993"/>
        <v>93.336286132455598</v>
      </c>
      <c r="CT481" s="260">
        <v>81.870844818880727</v>
      </c>
      <c r="CU481" s="267">
        <f t="shared" si="1883"/>
        <v>2063.1452841680152</v>
      </c>
      <c r="CV481" s="260">
        <v>34.339999999999982</v>
      </c>
      <c r="CW481" s="260">
        <v>3.7034283225686799</v>
      </c>
      <c r="CX481" s="68">
        <f t="shared" si="1994"/>
        <v>5.0755485160803762E-2</v>
      </c>
      <c r="CY481" s="68">
        <f t="shared" si="1995"/>
        <v>2.1685572679933807</v>
      </c>
      <c r="CZ481" s="260">
        <v>1.90217141612843</v>
      </c>
      <c r="DA481" s="69">
        <f t="shared" si="1996"/>
        <v>47.934719686436509</v>
      </c>
      <c r="DB481" s="260">
        <v>0.88000000000000034</v>
      </c>
      <c r="DC481" s="260">
        <v>9.4904394987199603E-2</v>
      </c>
      <c r="DD481" s="68">
        <f t="shared" si="1997"/>
        <v>1.3006647332995706E-3</v>
      </c>
      <c r="DE481" s="68">
        <f t="shared" si="1998"/>
        <v>5.5571648102334677E-2</v>
      </c>
      <c r="DF481" s="260">
        <v>4.8745219749359997E-2</v>
      </c>
      <c r="DG481" s="69">
        <f t="shared" si="1999"/>
        <v>1.2283795376838718</v>
      </c>
      <c r="DH481" s="260">
        <v>65.62690155727104</v>
      </c>
      <c r="DI481" s="260">
        <v>14.437918342599628</v>
      </c>
      <c r="DJ481" s="260">
        <v>0.99401047592499947</v>
      </c>
      <c r="DK481" s="260">
        <v>47.776384333693315</v>
      </c>
      <c r="DL481" s="68">
        <f t="shared" si="2000"/>
        <v>3.3558132355986183</v>
      </c>
      <c r="DM481" s="68">
        <f t="shared" si="2001"/>
        <v>15.234073461410118</v>
      </c>
      <c r="DN481" s="260">
        <v>13.8944985203172</v>
      </c>
      <c r="DO481" s="68">
        <f t="shared" si="2002"/>
        <v>0.19042410222094722</v>
      </c>
      <c r="DP481" s="68">
        <f t="shared" si="2003"/>
        <v>8.1359791865658178</v>
      </c>
      <c r="DQ481" s="260">
        <v>7.1365544637987597</v>
      </c>
      <c r="DR481" s="264">
        <f t="shared" si="2004"/>
        <v>179.83952123232589</v>
      </c>
      <c r="DS481" s="260">
        <v>156.4</v>
      </c>
      <c r="DT481" s="260">
        <v>34.408000000000001</v>
      </c>
      <c r="DU481" s="260">
        <v>113.86948502500999</v>
      </c>
      <c r="DV481" s="68">
        <f t="shared" si="2005"/>
        <v>7.9981926281567013</v>
      </c>
      <c r="DW481" s="68">
        <f t="shared" si="2006"/>
        <v>36.308651734044737</v>
      </c>
      <c r="DX481" s="260">
        <v>2.9286114266666701</v>
      </c>
      <c r="DY481" s="260">
        <v>2.0471370605833301</v>
      </c>
      <c r="DZ481" s="260">
        <v>0</v>
      </c>
      <c r="EA481" s="260">
        <v>33.394832707171702</v>
      </c>
      <c r="EB481" s="68">
        <f t="shared" si="2007"/>
        <v>0.45767618225178819</v>
      </c>
      <c r="EC481" s="68">
        <f t="shared" si="2008"/>
        <v>19.554477871015219</v>
      </c>
      <c r="ED481" s="267">
        <v>17.1524033109716</v>
      </c>
      <c r="EE481" s="69">
        <f t="shared" si="2009"/>
        <v>432.24056343648397</v>
      </c>
      <c r="EF481" s="260">
        <v>619.06415039682508</v>
      </c>
      <c r="EG481" s="260">
        <v>136.19411308730156</v>
      </c>
      <c r="EH481" s="260">
        <v>1105.4026946082809</v>
      </c>
      <c r="EI481" s="260">
        <v>450.7194117847306</v>
      </c>
      <c r="EJ481" s="268">
        <f t="shared" si="2010"/>
        <v>31.658531483759475</v>
      </c>
      <c r="EK481" s="266">
        <f t="shared" si="2011"/>
        <v>143.71729308050277</v>
      </c>
      <c r="EL481" s="260">
        <v>249.27290407781746</v>
      </c>
      <c r="EM481" s="268">
        <f t="shared" si="2012"/>
        <v>3.4162851503864884</v>
      </c>
      <c r="EN481" s="268">
        <f t="shared" si="2013"/>
        <v>145.96274607438232</v>
      </c>
      <c r="EO481" s="269">
        <f t="shared" si="2014"/>
        <v>2560.6532739549557</v>
      </c>
      <c r="EP481" s="69">
        <f t="shared" si="2015"/>
        <v>3226.4231251832443</v>
      </c>
      <c r="EQ481" s="260">
        <v>154.29</v>
      </c>
      <c r="ER481" s="260">
        <v>33.943800000000003</v>
      </c>
      <c r="ES481" s="260">
        <v>112.333266269238</v>
      </c>
      <c r="ET481" s="68">
        <f t="shared" si="2016"/>
        <v>7.8902886227512763</v>
      </c>
      <c r="EU481" s="68">
        <f t="shared" si="2017"/>
        <v>35.818809949141766</v>
      </c>
      <c r="EV481" s="260">
        <v>10.7049084572167</v>
      </c>
      <c r="EW481" s="260">
        <v>33.569407315778498</v>
      </c>
      <c r="EX481" s="68">
        <f t="shared" si="2018"/>
        <v>0.46006872726274434</v>
      </c>
      <c r="EY481" s="68">
        <f t="shared" si="2019"/>
        <v>19.656700731383363</v>
      </c>
      <c r="EZ481" s="260">
        <v>17.242069102111699</v>
      </c>
      <c r="FA481" s="69">
        <f t="shared" si="2020"/>
        <v>434.50014137321386</v>
      </c>
      <c r="FB481" s="260">
        <v>0.83333333333333348</v>
      </c>
      <c r="FC481" s="260">
        <v>8.9871586162120806E-2</v>
      </c>
      <c r="FD481" s="68">
        <f t="shared" si="2021"/>
        <v>1.2316900883518657E-3</v>
      </c>
      <c r="FE481" s="68">
        <f t="shared" si="2022"/>
        <v>5.2624666763574489E-2</v>
      </c>
      <c r="FF481" s="260">
        <v>4.6160245974772703E-2</v>
      </c>
      <c r="FG481" s="69">
        <f t="shared" si="2023"/>
        <v>1.1632381985642724</v>
      </c>
      <c r="FH481" s="260">
        <v>484.52352666666599</v>
      </c>
      <c r="FI481" s="260">
        <v>52.253877449277503</v>
      </c>
      <c r="FJ481" s="68">
        <f t="shared" si="2024"/>
        <v>0.7161393904423482</v>
      </c>
      <c r="FK481" s="68">
        <f t="shared" si="2025"/>
        <v>30.597466955934241</v>
      </c>
      <c r="FL481" s="260">
        <v>26.838999999999999</v>
      </c>
      <c r="FM481" s="69">
        <f t="shared" si="2026"/>
        <v>676.3396849391321</v>
      </c>
      <c r="FN481" s="260">
        <v>0</v>
      </c>
      <c r="FO481" s="260">
        <v>0</v>
      </c>
      <c r="FP481" s="68">
        <f t="shared" si="2027"/>
        <v>0</v>
      </c>
      <c r="FQ481" s="68">
        <f t="shared" si="2028"/>
        <v>0</v>
      </c>
      <c r="FR481" s="260">
        <v>0</v>
      </c>
      <c r="FS481" s="264">
        <f t="shared" si="2029"/>
        <v>0</v>
      </c>
      <c r="FT481" s="270">
        <f t="shared" si="1884"/>
        <v>9945.9436392864573</v>
      </c>
      <c r="FU481" s="271">
        <f t="shared" si="1885"/>
        <v>3116.2323411507773</v>
      </c>
      <c r="FV481" s="272">
        <f t="shared" si="2030"/>
        <v>1210.9754335253751</v>
      </c>
      <c r="FW481" s="272">
        <f t="shared" si="1886"/>
        <v>92.089491222189793</v>
      </c>
      <c r="FX481" s="272">
        <f t="shared" si="1887"/>
        <v>504.61950000000098</v>
      </c>
      <c r="FY481" s="272">
        <f t="shared" si="1888"/>
        <v>0</v>
      </c>
      <c r="FZ481" s="272">
        <f t="shared" si="1889"/>
        <v>0</v>
      </c>
      <c r="GA481" s="272">
        <f t="shared" si="1890"/>
        <v>34.339999999999982</v>
      </c>
      <c r="GB481" s="272">
        <f t="shared" si="1891"/>
        <v>0.88000000000000034</v>
      </c>
      <c r="GC481" s="272">
        <f t="shared" si="1892"/>
        <v>484.52352666666599</v>
      </c>
      <c r="GD481" s="272">
        <f t="shared" si="1893"/>
        <v>0</v>
      </c>
      <c r="GE481" s="272">
        <f t="shared" si="1894"/>
        <v>1681.5311619524844</v>
      </c>
      <c r="GF481" s="273">
        <f t="shared" si="1895"/>
        <v>654.13519502224153</v>
      </c>
      <c r="GG481" s="273">
        <f t="shared" si="1896"/>
        <v>118.11074881554249</v>
      </c>
      <c r="GH481" s="272">
        <f t="shared" si="2031"/>
        <v>768.41699934447422</v>
      </c>
      <c r="GI481" s="274">
        <f t="shared" si="2032"/>
        <v>548.93857011366822</v>
      </c>
      <c r="GJ481" s="275">
        <f t="shared" si="1897"/>
        <v>10.531154976016019</v>
      </c>
      <c r="GK481" s="271">
        <f t="shared" si="2033"/>
        <v>7893.608453861968</v>
      </c>
      <c r="GL481" s="276">
        <f t="shared" si="2034"/>
        <v>9945.9466518660793</v>
      </c>
      <c r="GM481" s="272">
        <f t="shared" si="2035"/>
        <v>4319.3061062866873</v>
      </c>
      <c r="GN481" s="272">
        <f t="shared" si="2036"/>
        <v>220.73139501374828</v>
      </c>
      <c r="GO481" s="277">
        <f t="shared" si="2037"/>
        <v>0.54719031625814374</v>
      </c>
      <c r="GP481" s="278">
        <f t="shared" si="2038"/>
        <v>2.7963306807516516E-2</v>
      </c>
      <c r="GQ481" s="279">
        <f t="shared" si="2039"/>
        <v>1.07984645544059</v>
      </c>
      <c r="GR481" s="280">
        <f t="shared" si="2040"/>
        <v>7893.608453861968</v>
      </c>
      <c r="GS481" s="272">
        <f t="shared" si="2041"/>
        <v>4319.3061062866873</v>
      </c>
      <c r="GT481" s="272">
        <f t="shared" si="1898"/>
        <v>220.73139501374828</v>
      </c>
      <c r="GU481" s="73">
        <f t="shared" si="2042"/>
        <v>0.54719031625814374</v>
      </c>
      <c r="GV481" s="74">
        <f t="shared" si="2043"/>
        <v>2.7963306807516516E-2</v>
      </c>
      <c r="GW481" s="279">
        <f t="shared" si="2044"/>
        <v>1.07984645544059</v>
      </c>
      <c r="GX481" s="280">
        <f t="shared" si="2045"/>
        <v>6682.02311381053</v>
      </c>
      <c r="GY481" s="272">
        <f t="shared" si="1899"/>
        <v>3843.2670730171271</v>
      </c>
      <c r="GZ481" s="272">
        <f t="shared" si="1900"/>
        <v>147.88510325832607</v>
      </c>
      <c r="HA481" s="73">
        <f t="shared" si="2046"/>
        <v>0.5751651868838632</v>
      </c>
      <c r="HB481" s="74">
        <f t="shared" si="2047"/>
        <v>2.2131785649270558E-2</v>
      </c>
      <c r="HC481" s="279">
        <f t="shared" si="2048"/>
        <v>1.0828045478603492</v>
      </c>
      <c r="HD481" s="280">
        <f t="shared" si="2049"/>
        <v>7254.3938458956809</v>
      </c>
      <c r="HE481" s="272">
        <f t="shared" si="1901"/>
        <v>4274.8570430642467</v>
      </c>
      <c r="HF481" s="272">
        <f t="shared" si="1902"/>
        <v>161.97717528033732</v>
      </c>
      <c r="HG481" s="73">
        <f t="shared" si="2050"/>
        <v>0.58927832343743414</v>
      </c>
      <c r="HH481" s="74">
        <f t="shared" si="2051"/>
        <v>2.2328147426401334E-2</v>
      </c>
      <c r="HI481" s="281">
        <f t="shared" si="2052"/>
        <v>1.0847826986392071</v>
      </c>
      <c r="HJ481" s="72">
        <f t="shared" si="1903"/>
        <v>2.980376217016028</v>
      </c>
      <c r="HK481" s="73">
        <f t="shared" si="2053"/>
        <v>2.980376217016028</v>
      </c>
      <c r="HL481" s="73">
        <f t="shared" si="1904"/>
        <v>2.3916986853139388</v>
      </c>
      <c r="HM481" s="74">
        <f t="shared" si="2054"/>
        <v>2.67854543947993</v>
      </c>
      <c r="HN481" s="75"/>
      <c r="HO481" s="75"/>
      <c r="HP481" s="76">
        <f t="shared" si="2055"/>
        <v>431.58997004712046</v>
      </c>
      <c r="HQ481" s="77">
        <f t="shared" si="2056"/>
        <v>491.15370181332355</v>
      </c>
      <c r="HR481" s="77">
        <f t="shared" si="2057"/>
        <v>14.092072022011266</v>
      </c>
      <c r="HS481" s="77">
        <f t="shared" si="2058"/>
        <v>16.273524771018611</v>
      </c>
      <c r="HT481" s="282">
        <f t="shared" si="2059"/>
        <v>572.37073208515051</v>
      </c>
      <c r="HU481" s="73">
        <f t="shared" si="2112"/>
        <v>0.754039201960651</v>
      </c>
      <c r="HV481" s="74">
        <f t="shared" si="2113"/>
        <v>2.462053216920046E-2</v>
      </c>
      <c r="HW481" s="279">
        <f t="shared" si="1876"/>
        <v>1.1078762086423817</v>
      </c>
      <c r="HX481" s="76">
        <f t="shared" si="2060"/>
        <v>789.58051552530992</v>
      </c>
      <c r="HY481" s="77">
        <f t="shared" si="2061"/>
        <v>898.55052247295794</v>
      </c>
      <c r="HZ481" s="77">
        <f t="shared" si="1905"/>
        <v>33.095976514821906</v>
      </c>
      <c r="IA481" s="77">
        <f t="shared" si="2062"/>
        <v>38.219233679316339</v>
      </c>
      <c r="IB481" s="282">
        <f t="shared" si="2063"/>
        <v>1064.7414168289604</v>
      </c>
      <c r="IC481" s="73">
        <f t="shared" si="2114"/>
        <v>0.74157020948509589</v>
      </c>
      <c r="ID481" s="74">
        <f t="shared" si="2115"/>
        <v>3.1083581413963564E-2</v>
      </c>
      <c r="IE481" s="279">
        <f t="shared" si="2122"/>
        <v>1.1071558430139197</v>
      </c>
      <c r="IF481" s="76">
        <f t="shared" si="1906"/>
        <v>44.449063222439598</v>
      </c>
      <c r="IG481" s="77">
        <f t="shared" si="2064"/>
        <v>50.583478437768484</v>
      </c>
      <c r="IH481" s="77">
        <f t="shared" si="1907"/>
        <v>58.754219733410942</v>
      </c>
      <c r="II481" s="77">
        <f t="shared" si="2065"/>
        <v>67.849372948142957</v>
      </c>
      <c r="IJ481" s="282">
        <f t="shared" si="2066"/>
        <v>639.21460796628742</v>
      </c>
      <c r="IK481" s="73">
        <f t="shared" si="1908"/>
        <v>6.9536995350994654E-2</v>
      </c>
      <c r="IL481" s="74">
        <f t="shared" si="1909"/>
        <v>9.1916265681634232E-2</v>
      </c>
      <c r="IM481" s="279">
        <f t="shared" si="2067"/>
        <v>1.0238254386559078</v>
      </c>
      <c r="IN481" s="76">
        <f t="shared" si="1910"/>
        <v>8.416821477395164</v>
      </c>
      <c r="IO481" s="77">
        <f t="shared" si="2068"/>
        <v>9.5784270094904702</v>
      </c>
      <c r="IP481" s="77">
        <f t="shared" si="1911"/>
        <v>0.27409110514834611</v>
      </c>
      <c r="IQ481" s="77">
        <f t="shared" si="2069"/>
        <v>0.31652040822531008</v>
      </c>
      <c r="IR481" s="282">
        <f t="shared" si="2070"/>
        <v>11.870847509569565</v>
      </c>
      <c r="IS481" s="73">
        <f t="shared" si="1877"/>
        <v>0.70903290355722515</v>
      </c>
      <c r="IT481" s="74">
        <f t="shared" si="1878"/>
        <v>2.3089430213587558E-2</v>
      </c>
      <c r="IU481" s="279">
        <f t="shared" si="1879"/>
        <v>1.1014278748169961</v>
      </c>
      <c r="IV481" s="76">
        <f t="shared" si="1912"/>
        <v>0</v>
      </c>
      <c r="IW481" s="77">
        <f t="shared" si="2071"/>
        <v>0</v>
      </c>
      <c r="IX481" s="77">
        <f t="shared" si="2072"/>
        <v>0</v>
      </c>
      <c r="IY481" s="77">
        <f t="shared" si="2073"/>
        <v>0</v>
      </c>
      <c r="IZ481" s="282">
        <f t="shared" si="2074"/>
        <v>0</v>
      </c>
      <c r="JA481" s="283"/>
      <c r="JB481" s="284"/>
      <c r="JC481" s="285"/>
      <c r="JD481" s="76">
        <f t="shared" si="1913"/>
        <v>0</v>
      </c>
      <c r="JE481" s="77">
        <f t="shared" si="2075"/>
        <v>0</v>
      </c>
      <c r="JF481" s="77">
        <f t="shared" si="1914"/>
        <v>0</v>
      </c>
      <c r="JG481" s="77">
        <f t="shared" si="2076"/>
        <v>0</v>
      </c>
      <c r="JH481" s="282">
        <f t="shared" si="2077"/>
        <v>0</v>
      </c>
      <c r="JI481" s="283"/>
      <c r="JJ481" s="284"/>
      <c r="JK481" s="285"/>
      <c r="JL481" s="76">
        <f t="shared" si="1915"/>
        <v>1273.0440504251924</v>
      </c>
      <c r="JM481" s="77">
        <f t="shared" si="2078"/>
        <v>1448.7368598243731</v>
      </c>
      <c r="JN481" s="77">
        <f t="shared" si="1916"/>
        <v>58.318328275543003</v>
      </c>
      <c r="JO481" s="77">
        <f t="shared" si="2079"/>
        <v>67.346005492597058</v>
      </c>
      <c r="JP481" s="282">
        <f t="shared" si="2080"/>
        <v>1637.4168921968374</v>
      </c>
      <c r="JQ481" s="73">
        <f t="shared" si="1917"/>
        <v>0.77747094004704886</v>
      </c>
      <c r="JR481" s="74">
        <f t="shared" si="1918"/>
        <v>3.5616053891627031E-2</v>
      </c>
      <c r="JS481" s="279">
        <f t="shared" si="2116"/>
        <v>1.1128121295783171</v>
      </c>
      <c r="JT481" s="76">
        <f t="shared" si="1919"/>
        <v>2.6456398669519245</v>
      </c>
      <c r="JU481" s="77">
        <f t="shared" si="2081"/>
        <v>3.0107646249899598</v>
      </c>
      <c r="JV481" s="77">
        <f t="shared" si="1920"/>
        <v>5.0755485160803762E-2</v>
      </c>
      <c r="JW481" s="77">
        <f t="shared" si="2082"/>
        <v>5.8612434263696188E-2</v>
      </c>
      <c r="JX481" s="282">
        <f t="shared" si="2083"/>
        <v>38.043428322568658</v>
      </c>
      <c r="JY481" s="73">
        <f t="shared" si="2123"/>
        <v>6.9542624931687363E-2</v>
      </c>
      <c r="JZ481" s="74">
        <f t="shared" si="2124"/>
        <v>1.3341459326549148E-3</v>
      </c>
      <c r="KA481" s="279">
        <f t="shared" si="2125"/>
        <v>1.0098041034571972</v>
      </c>
      <c r="KB481" s="76">
        <f t="shared" si="1921"/>
        <v>6.7797410684848305E-2</v>
      </c>
      <c r="KC481" s="77">
        <f t="shared" si="2084"/>
        <v>7.7154131333464215E-2</v>
      </c>
      <c r="KD481" s="77">
        <f t="shared" si="1922"/>
        <v>1.3006647332995706E-3</v>
      </c>
      <c r="KE481" s="77">
        <f t="shared" si="2085"/>
        <v>1.5020076340143441E-3</v>
      </c>
      <c r="KF481" s="282">
        <f t="shared" si="2086"/>
        <v>0.97490439498719983</v>
      </c>
      <c r="KG481" s="73">
        <f t="shared" si="2126"/>
        <v>6.9542624931687239E-2</v>
      </c>
      <c r="KH481" s="74">
        <f t="shared" si="2127"/>
        <v>1.3341459326549122E-3</v>
      </c>
      <c r="KI481" s="279">
        <f t="shared" si="2128"/>
        <v>1.0098041034571972</v>
      </c>
      <c r="KJ481" s="76">
        <f t="shared" si="1923"/>
        <v>108.57628413040132</v>
      </c>
      <c r="KK481" s="77">
        <f t="shared" si="2087"/>
        <v>123.56089710323801</v>
      </c>
      <c r="KL481" s="77">
        <f t="shared" si="1924"/>
        <v>3.5462373378195657</v>
      </c>
      <c r="KM481" s="77">
        <f t="shared" si="2088"/>
        <v>4.095194877714035</v>
      </c>
      <c r="KN481" s="282">
        <f t="shared" si="2089"/>
        <v>142.72977875581421</v>
      </c>
      <c r="KO481" s="73">
        <f t="shared" si="1925"/>
        <v>0.7607122008936652</v>
      </c>
      <c r="KP481" s="74">
        <f t="shared" si="1926"/>
        <v>2.4845812616907086E-2</v>
      </c>
      <c r="KQ481" s="279">
        <f t="shared" si="1927"/>
        <v>1.1088320226384318</v>
      </c>
      <c r="KR481" s="76">
        <f t="shared" si="1928"/>
        <v>258.96101811817311</v>
      </c>
      <c r="KS481" s="77">
        <f t="shared" si="2090"/>
        <v>294.70022822866218</v>
      </c>
      <c r="KT481" s="77">
        <f t="shared" si="1929"/>
        <v>8.4558688104084894</v>
      </c>
      <c r="KU481" s="77">
        <f t="shared" si="2091"/>
        <v>9.7648373022597248</v>
      </c>
      <c r="KV481" s="282">
        <f t="shared" si="2092"/>
        <v>343.04806621943175</v>
      </c>
      <c r="KW481" s="73">
        <f t="shared" si="1861"/>
        <v>0.75488260572944876</v>
      </c>
      <c r="KX481" s="74">
        <f t="shared" si="1862"/>
        <v>2.4649224534615703E-2</v>
      </c>
      <c r="KY481" s="279">
        <f t="shared" si="1863"/>
        <v>1.1079970483746797</v>
      </c>
      <c r="KZ481" s="76">
        <f t="shared" si="1930"/>
        <v>1108.6679112530865</v>
      </c>
      <c r="LA481" s="77">
        <f t="shared" si="2093"/>
        <v>1261.675169685125</v>
      </c>
      <c r="LB481" s="77">
        <f t="shared" si="1931"/>
        <v>35.074816634145961</v>
      </c>
      <c r="LC481" s="77">
        <f t="shared" si="2094"/>
        <v>40.504398249111759</v>
      </c>
      <c r="LD481" s="286">
        <f t="shared" si="2095"/>
        <v>2560.6532739549557</v>
      </c>
      <c r="LE481" s="73">
        <f t="shared" si="1932"/>
        <v>0.4329629171311965</v>
      </c>
      <c r="LF481" s="74">
        <f t="shared" si="1933"/>
        <v>1.3697604822527394E-2</v>
      </c>
      <c r="LG481" s="279">
        <f t="shared" si="1934"/>
        <v>1.0618736014198036</v>
      </c>
      <c r="LH481" s="76">
        <f t="shared" si="1935"/>
        <v>255.91392303024065</v>
      </c>
      <c r="LI481" s="77">
        <f t="shared" si="2096"/>
        <v>291.23260354764415</v>
      </c>
      <c r="LJ481" s="77">
        <f t="shared" si="1936"/>
        <v>8.3503573500140202</v>
      </c>
      <c r="LK481" s="77">
        <f t="shared" si="2097"/>
        <v>9.6429926677961912</v>
      </c>
      <c r="LL481" s="282">
        <f t="shared" si="2098"/>
        <v>344.84138204223325</v>
      </c>
      <c r="LM481" s="73">
        <f t="shared" si="2117"/>
        <v>0.74212068608082105</v>
      </c>
      <c r="LN481" s="74">
        <f t="shared" si="2118"/>
        <v>2.4215067520496538E-2</v>
      </c>
      <c r="LO481" s="279">
        <f t="shared" si="2119"/>
        <v>1.106168568338187</v>
      </c>
      <c r="LP481" s="76">
        <f t="shared" si="1937"/>
        <v>6.4202093451560874E-2</v>
      </c>
      <c r="LQ481" s="77">
        <f t="shared" si="2099"/>
        <v>7.3062624368810794E-2</v>
      </c>
      <c r="LR481" s="77">
        <f t="shared" si="1938"/>
        <v>1.2316900883518657E-3</v>
      </c>
      <c r="LS481" s="77">
        <f t="shared" si="2100"/>
        <v>1.4223557140287345E-3</v>
      </c>
      <c r="LT481" s="282">
        <f t="shared" si="2101"/>
        <v>0.92320491949545436</v>
      </c>
      <c r="LU481" s="73">
        <f t="shared" si="1870"/>
        <v>6.9542624931687211E-2</v>
      </c>
      <c r="LV481" s="74">
        <f t="shared" si="1871"/>
        <v>1.3341459326549118E-3</v>
      </c>
      <c r="LW481" s="279">
        <f t="shared" si="1872"/>
        <v>1.0098041034571972</v>
      </c>
      <c r="LX481" s="76">
        <f t="shared" si="1939"/>
        <v>37.328909686239776</v>
      </c>
      <c r="LY481" s="77">
        <f t="shared" si="2102"/>
        <v>42.480672512037728</v>
      </c>
      <c r="LZ481" s="77">
        <f t="shared" si="1940"/>
        <v>0.7161393904423482</v>
      </c>
      <c r="MA481" s="77">
        <f t="shared" si="2103"/>
        <v>0.82699776808282377</v>
      </c>
      <c r="MB481" s="286">
        <f t="shared" si="2104"/>
        <v>536.77752772946997</v>
      </c>
      <c r="MC481" s="73">
        <f t="shared" si="1864"/>
        <v>6.9542608916841872E-2</v>
      </c>
      <c r="MD481" s="74">
        <f t="shared" si="1865"/>
        <v>1.3341456254168573E-3</v>
      </c>
      <c r="ME481" s="279">
        <f t="shared" si="1866"/>
        <v>1.0098041011994279</v>
      </c>
      <c r="MF481" s="76">
        <f t="shared" si="1941"/>
        <v>0</v>
      </c>
      <c r="MG481" s="77">
        <f t="shared" si="2105"/>
        <v>0</v>
      </c>
      <c r="MH481" s="77">
        <f t="shared" si="1942"/>
        <v>0</v>
      </c>
      <c r="MI481" s="77">
        <f t="shared" si="2106"/>
        <v>0</v>
      </c>
      <c r="MJ481" s="286">
        <f t="shared" si="2107"/>
        <v>0</v>
      </c>
      <c r="MK481" s="73"/>
      <c r="ML481" s="74"/>
      <c r="MM481" s="279"/>
      <c r="MN481" s="287">
        <f t="shared" si="2108"/>
        <v>1.0789508800773142</v>
      </c>
      <c r="MO481" s="288">
        <f t="shared" si="2108"/>
        <v>1.0789508800773142</v>
      </c>
      <c r="MP481" s="288">
        <f t="shared" si="2108"/>
        <v>1.0827983641442287</v>
      </c>
      <c r="MQ481" s="289">
        <f t="shared" si="2108"/>
        <v>1.0854430550187302</v>
      </c>
      <c r="MR481" s="290">
        <f t="shared" si="2109"/>
        <v>2.9779044290133867</v>
      </c>
      <c r="MS481" s="291">
        <f t="shared" si="1873"/>
        <v>2.9779044290133867</v>
      </c>
      <c r="MT481" s="291">
        <f t="shared" si="1943"/>
        <v>2.3916850267217722</v>
      </c>
      <c r="MU481" s="292">
        <f t="shared" si="1874"/>
        <v>2.6801759914522485</v>
      </c>
      <c r="MV481" s="359">
        <f t="shared" si="1944"/>
        <v>0.2884909647304762</v>
      </c>
      <c r="MW481" s="360">
        <f t="shared" si="1945"/>
        <v>0.38960814115659831</v>
      </c>
      <c r="MX481" s="360">
        <f t="shared" si="1946"/>
        <v>0.29772843756113798</v>
      </c>
      <c r="MY481" s="360">
        <f t="shared" si="1947"/>
        <v>4.2955687117862849E-3</v>
      </c>
      <c r="MZ481" s="360">
        <f t="shared" si="1948"/>
        <v>0</v>
      </c>
      <c r="NA481" s="360">
        <f t="shared" si="1949"/>
        <v>0</v>
      </c>
      <c r="NB481" s="360">
        <f t="shared" si="1950"/>
        <v>0.60225392452778526</v>
      </c>
      <c r="NC481" s="360">
        <f t="shared" si="1951"/>
        <v>1.2723531703560685E-2</v>
      </c>
      <c r="ND481" s="360">
        <f t="shared" si="1952"/>
        <v>4.0392164138287889E-4</v>
      </c>
      <c r="NE481" s="360">
        <f t="shared" si="1953"/>
        <v>5.2336871468533983E-2</v>
      </c>
      <c r="NF481" s="360">
        <f t="shared" si="1954"/>
        <v>0.12564686528568869</v>
      </c>
      <c r="NG481" s="360">
        <f t="shared" si="1955"/>
        <v>0.89876981624172181</v>
      </c>
      <c r="NH481" s="360">
        <f t="shared" si="1956"/>
        <v>0.12610321679055334</v>
      </c>
      <c r="NI481" s="360">
        <f t="shared" si="1957"/>
        <v>4.0392164138287889E-4</v>
      </c>
      <c r="NJ481" s="360">
        <f t="shared" si="1958"/>
        <v>0.17913924755277852</v>
      </c>
      <c r="NK481" s="361">
        <f t="shared" si="1959"/>
        <v>0</v>
      </c>
      <c r="NL481" s="145">
        <f t="shared" si="2110"/>
        <v>2.9779044290133867</v>
      </c>
      <c r="NM481" s="56">
        <f t="shared" si="1875"/>
        <v>2.9779044290133867</v>
      </c>
      <c r="NN481" s="56">
        <f t="shared" si="2111"/>
        <v>2.3916850267217722</v>
      </c>
      <c r="NO481" s="58">
        <f t="shared" si="1867"/>
        <v>2.6801759914522485</v>
      </c>
      <c r="NP481" s="55">
        <f t="shared" si="1960"/>
        <v>1.0789508800773142</v>
      </c>
      <c r="NQ481" s="56">
        <f t="shared" si="1868"/>
        <v>1.0789508800773142</v>
      </c>
      <c r="NR481" s="56">
        <f t="shared" si="1961"/>
        <v>1.0827983641442287</v>
      </c>
      <c r="NS481" s="61">
        <f t="shared" si="1869"/>
        <v>1.0854430550187302</v>
      </c>
      <c r="NT481" s="41"/>
      <c r="NU481" s="86">
        <f t="shared" si="2120"/>
        <v>0</v>
      </c>
      <c r="NV481" s="86">
        <f t="shared" si="2120"/>
        <v>0</v>
      </c>
      <c r="NW481" s="86">
        <f t="shared" si="2120"/>
        <v>0</v>
      </c>
      <c r="NX481" s="86">
        <f t="shared" si="2120"/>
        <v>0</v>
      </c>
      <c r="NY481" s="87">
        <f t="shared" si="2121"/>
        <v>0</v>
      </c>
      <c r="NZ481" s="87">
        <f t="shared" si="2121"/>
        <v>0</v>
      </c>
      <c r="OA481" s="87">
        <f t="shared" si="2121"/>
        <v>0</v>
      </c>
      <c r="OB481" s="87">
        <f t="shared" si="2121"/>
        <v>0</v>
      </c>
      <c r="OC481" s="26"/>
    </row>
    <row r="482" spans="1:393" thickBot="1" x14ac:dyDescent="0.35">
      <c r="A482" s="136" t="s">
        <v>1062</v>
      </c>
      <c r="B482" s="137" t="s">
        <v>1063</v>
      </c>
      <c r="C482" s="133" t="s">
        <v>100</v>
      </c>
      <c r="D482" s="64">
        <f>VLOOKUP(B482,[1]УсіТ_1!$A$10:$G$556,6,FALSE)</f>
        <v>4505.74</v>
      </c>
      <c r="E482" s="64">
        <f>VLOOKUP(B482,[1]УсіТ_1!$A$10:$G$556,7,FALSE)</f>
        <v>165.5</v>
      </c>
      <c r="F482" s="38"/>
      <c r="G482" s="38"/>
      <c r="H482" s="39"/>
      <c r="I482" s="256">
        <v>3.3144999999999998</v>
      </c>
      <c r="J482" s="62">
        <v>3.3144999999999998</v>
      </c>
      <c r="K482" s="257">
        <f t="shared" si="1962"/>
        <v>2.7218</v>
      </c>
      <c r="L482" s="293">
        <f t="shared" si="1963"/>
        <v>2.9569999999999999</v>
      </c>
      <c r="M482" s="63">
        <v>0.23519999999999999</v>
      </c>
      <c r="N482" s="63">
        <v>0.4637</v>
      </c>
      <c r="O482" s="63">
        <v>0.35749999999999998</v>
      </c>
      <c r="P482" s="63">
        <v>2.9999999999999997E-4</v>
      </c>
      <c r="Q482" s="63">
        <v>0</v>
      </c>
      <c r="R482" s="63">
        <v>0</v>
      </c>
      <c r="S482" s="63">
        <v>0.65800000000000003</v>
      </c>
      <c r="T482" s="63">
        <v>1.6000000000000001E-3</v>
      </c>
      <c r="U482" s="63">
        <v>0</v>
      </c>
      <c r="V482" s="63">
        <v>5.8200000000000002E-2</v>
      </c>
      <c r="W482" s="63">
        <v>0.17399999999999999</v>
      </c>
      <c r="X482" s="63">
        <v>0.98529999999999995</v>
      </c>
      <c r="Y482" s="63">
        <v>0.12920000000000001</v>
      </c>
      <c r="Z482" s="63">
        <v>2.0000000000000001E-4</v>
      </c>
      <c r="AA482" s="63">
        <v>0.25130000000000002</v>
      </c>
      <c r="AB482" s="259">
        <v>0</v>
      </c>
      <c r="AC482" s="144">
        <v>382.96</v>
      </c>
      <c r="AD482" s="70">
        <v>84.251199999999997</v>
      </c>
      <c r="AE482" s="70">
        <v>278.820063843848</v>
      </c>
      <c r="AF482" s="68">
        <f t="shared" si="1964"/>
        <v>19.584321284391883</v>
      </c>
      <c r="AG482" s="68">
        <f t="shared" si="1965"/>
        <v>88.905123197377051</v>
      </c>
      <c r="AH482" s="71">
        <v>13.1721941765416</v>
      </c>
      <c r="AI482" s="71">
        <v>81.876982790471402</v>
      </c>
      <c r="AJ482" s="68">
        <f t="shared" si="1966"/>
        <v>1.1221240491434106</v>
      </c>
      <c r="AK482" s="68">
        <f t="shared" si="1967"/>
        <v>47.943394780891694</v>
      </c>
      <c r="AL482" s="71">
        <v>42.054022040543003</v>
      </c>
      <c r="AM482" s="69">
        <f t="shared" si="1968"/>
        <v>1059.7613554216846</v>
      </c>
      <c r="AN482" s="260">
        <v>739.4</v>
      </c>
      <c r="AO482" s="71">
        <v>162.66800000000001</v>
      </c>
      <c r="AP482" s="71">
        <v>538.33182370519501</v>
      </c>
      <c r="AQ482" s="68">
        <f t="shared" si="1969"/>
        <v>37.812427297052892</v>
      </c>
      <c r="AR482" s="68">
        <f t="shared" si="1970"/>
        <v>171.65356197028589</v>
      </c>
      <c r="AS482" s="71">
        <v>56.440364047099997</v>
      </c>
      <c r="AT482" s="261">
        <f t="shared" si="1880"/>
        <v>12.240643715418789</v>
      </c>
      <c r="AU482" s="71">
        <v>161.42808228540699</v>
      </c>
      <c r="AV482" s="68">
        <f t="shared" si="1971"/>
        <v>2.2123718677215027</v>
      </c>
      <c r="AW482" s="68">
        <f t="shared" si="1972"/>
        <v>94.524859294549202</v>
      </c>
      <c r="AX482" s="71">
        <v>82.913413501885401</v>
      </c>
      <c r="AY482" s="69">
        <f t="shared" si="1973"/>
        <v>2089.418020247505</v>
      </c>
      <c r="AZ482" s="260">
        <v>198</v>
      </c>
      <c r="BA482" s="260">
        <v>1009.239</v>
      </c>
      <c r="BB482" s="260">
        <v>105.24921000000001</v>
      </c>
      <c r="BC482" s="262">
        <f t="shared" si="1974"/>
        <v>84.199368000000007</v>
      </c>
      <c r="BD482" s="262">
        <f t="shared" si="1881"/>
        <v>21.049841999999998</v>
      </c>
      <c r="BE482" s="260">
        <v>39.504497999999998</v>
      </c>
      <c r="BF482" s="262">
        <f t="shared" si="1975"/>
        <v>31.603598399999999</v>
      </c>
      <c r="BG482" s="262">
        <f t="shared" si="1882"/>
        <v>7.9008995999999989</v>
      </c>
      <c r="BH482" s="260">
        <v>124.44166850213226</v>
      </c>
      <c r="BI482" s="263">
        <f t="shared" si="1976"/>
        <v>72.867316758097559</v>
      </c>
      <c r="BJ482" s="68">
        <f t="shared" si="1977"/>
        <v>1.7054730668217226</v>
      </c>
      <c r="BK482" s="260">
        <v>63.916300227068831</v>
      </c>
      <c r="BL482" s="69">
        <f t="shared" si="1978"/>
        <v>1610.8208120750412</v>
      </c>
      <c r="BM482" s="260">
        <v>0.43</v>
      </c>
      <c r="BN482" s="260">
        <v>9.4600000000000004E-2</v>
      </c>
      <c r="BO482" s="260">
        <v>0.313068277242675</v>
      </c>
      <c r="BP482" s="68">
        <f t="shared" si="1979"/>
        <v>2.1989915793525491E-2</v>
      </c>
      <c r="BQ482" s="68">
        <f t="shared" si="1980"/>
        <v>9.9825577018153824E-2</v>
      </c>
      <c r="BR482" s="260">
        <v>7.55541722333333E-2</v>
      </c>
      <c r="BS482" s="260">
        <v>9.84873000639193E-2</v>
      </c>
      <c r="BT482" s="68">
        <f t="shared" si="1981"/>
        <v>1.3497684473760139E-3</v>
      </c>
      <c r="BU482" s="68">
        <f t="shared" si="1982"/>
        <v>5.7669632501628203E-2</v>
      </c>
      <c r="BV482" s="260">
        <v>5.0585487476996399E-2</v>
      </c>
      <c r="BW482" s="69">
        <f t="shared" si="1983"/>
        <v>1.2747542844203086</v>
      </c>
      <c r="BX482" s="260">
        <v>0</v>
      </c>
      <c r="BY482" s="260">
        <v>0</v>
      </c>
      <c r="BZ482" s="263">
        <f t="shared" si="1984"/>
        <v>0</v>
      </c>
      <c r="CA482" s="263">
        <f t="shared" si="1985"/>
        <v>0</v>
      </c>
      <c r="CB482" s="260">
        <v>0</v>
      </c>
      <c r="CC482" s="264">
        <f t="shared" si="1986"/>
        <v>0</v>
      </c>
      <c r="CD482" s="260">
        <v>0</v>
      </c>
      <c r="CE482" s="260">
        <v>0</v>
      </c>
      <c r="CF482" s="263">
        <f t="shared" si="1987"/>
        <v>0</v>
      </c>
      <c r="CG482" s="263">
        <f t="shared" si="1988"/>
        <v>0</v>
      </c>
      <c r="CH482" s="260">
        <v>0</v>
      </c>
      <c r="CI482" s="69">
        <f t="shared" si="1989"/>
        <v>0</v>
      </c>
      <c r="CJ482" s="260">
        <v>1193.6109803453169</v>
      </c>
      <c r="CK482" s="260">
        <v>262.59443824672326</v>
      </c>
      <c r="CL482" s="260">
        <v>88.523266090463054</v>
      </c>
      <c r="CM482" s="260">
        <v>43.684282815939106</v>
      </c>
      <c r="CN482" s="260">
        <v>579.22660042568191</v>
      </c>
      <c r="CO482" s="265">
        <f t="shared" si="1990"/>
        <v>40.684876413899893</v>
      </c>
      <c r="CP482" s="266">
        <f t="shared" si="1991"/>
        <v>184.69335226493376</v>
      </c>
      <c r="CQ482" s="260">
        <v>229.05987726221909</v>
      </c>
      <c r="CR482" s="265">
        <f t="shared" si="1992"/>
        <v>3.1392656178787126</v>
      </c>
      <c r="CS482" s="265">
        <f t="shared" si="1993"/>
        <v>134.12692737040143</v>
      </c>
      <c r="CT482" s="260">
        <v>117.65075847556145</v>
      </c>
      <c r="CU482" s="267">
        <f t="shared" si="1883"/>
        <v>2964.7991050151591</v>
      </c>
      <c r="CV482" s="260">
        <v>5.1510000000000034</v>
      </c>
      <c r="CW482" s="260">
        <v>0.55551424838530095</v>
      </c>
      <c r="CX482" s="68">
        <f t="shared" si="1994"/>
        <v>7.6133227741205494E-3</v>
      </c>
      <c r="CY482" s="68">
        <f t="shared" si="1995"/>
        <v>0.32528359019900654</v>
      </c>
      <c r="CZ482" s="260">
        <v>0.28532571241926502</v>
      </c>
      <c r="DA482" s="69">
        <f t="shared" si="1996"/>
        <v>7.1902079529654834</v>
      </c>
      <c r="DB482" s="260">
        <v>0.13200000000000009</v>
      </c>
      <c r="DC482" s="260">
        <v>1.42356592480799E-2</v>
      </c>
      <c r="DD482" s="68">
        <f t="shared" si="1997"/>
        <v>1.9509970999493503E-4</v>
      </c>
      <c r="DE482" s="68">
        <f t="shared" si="1998"/>
        <v>8.3357472153501779E-3</v>
      </c>
      <c r="DF482" s="260">
        <v>7.3117829624040004E-3</v>
      </c>
      <c r="DG482" s="69">
        <f t="shared" si="1999"/>
        <v>0.18425693065258078</v>
      </c>
      <c r="DH482" s="260">
        <v>95.6604400084845</v>
      </c>
      <c r="DI482" s="260">
        <v>21.045296801866591</v>
      </c>
      <c r="DJ482" s="260">
        <v>1.4452411251083326</v>
      </c>
      <c r="DK482" s="260">
        <v>69.640800326176716</v>
      </c>
      <c r="DL482" s="68">
        <f t="shared" si="2000"/>
        <v>4.8915698149106523</v>
      </c>
      <c r="DM482" s="68">
        <f t="shared" si="2001"/>
        <v>22.205804873605359</v>
      </c>
      <c r="DN482" s="260">
        <v>20.251913708486502</v>
      </c>
      <c r="DO482" s="68">
        <f t="shared" si="2002"/>
        <v>0.27755247737480748</v>
      </c>
      <c r="DP482" s="68">
        <f t="shared" si="2003"/>
        <v>11.858589079659104</v>
      </c>
      <c r="DQ482" s="260">
        <v>10.401878482007101</v>
      </c>
      <c r="DR482" s="264">
        <f t="shared" si="2004"/>
        <v>262.1346845425557</v>
      </c>
      <c r="DS482" s="260">
        <v>283.45999999999998</v>
      </c>
      <c r="DT482" s="260">
        <v>62.361199999999997</v>
      </c>
      <c r="DU482" s="260">
        <v>206.37752062141499</v>
      </c>
      <c r="DV482" s="68">
        <f t="shared" si="2005"/>
        <v>14.495957048448188</v>
      </c>
      <c r="DW482" s="68">
        <f t="shared" si="2006"/>
        <v>65.805948980385622</v>
      </c>
      <c r="DX482" s="260">
        <v>5.3069590919999996</v>
      </c>
      <c r="DY482" s="260">
        <v>3.9893695865833299</v>
      </c>
      <c r="DZ482" s="260">
        <v>0</v>
      </c>
      <c r="EA482" s="260">
        <v>60.554940843322903</v>
      </c>
      <c r="EB482" s="68">
        <f t="shared" si="2007"/>
        <v>0.82990546425774037</v>
      </c>
      <c r="EC482" s="68">
        <f t="shared" si="2008"/>
        <v>35.458187830571099</v>
      </c>
      <c r="ED482" s="267">
        <v>31.102499507166002</v>
      </c>
      <c r="EE482" s="69">
        <f t="shared" si="2009"/>
        <v>783.78298758058475</v>
      </c>
      <c r="EF482" s="260">
        <v>878.82378432539633</v>
      </c>
      <c r="EG482" s="260">
        <v>193.34123255158724</v>
      </c>
      <c r="EH482" s="260">
        <v>1468.3613368702052</v>
      </c>
      <c r="EI482" s="260">
        <v>639.84150734567436</v>
      </c>
      <c r="EJ482" s="268">
        <f t="shared" si="2010"/>
        <v>44.942467475960164</v>
      </c>
      <c r="EK482" s="266">
        <f t="shared" si="2011"/>
        <v>204.02114271525642</v>
      </c>
      <c r="EL482" s="260">
        <v>342.98964510653661</v>
      </c>
      <c r="EM482" s="268">
        <f t="shared" si="2012"/>
        <v>4.7006730861850841</v>
      </c>
      <c r="EN482" s="268">
        <f t="shared" si="2013"/>
        <v>200.83895865071295</v>
      </c>
      <c r="EO482" s="269">
        <f t="shared" si="2014"/>
        <v>3523.3575061993997</v>
      </c>
      <c r="EP482" s="69">
        <f t="shared" si="2015"/>
        <v>4439.4304578112442</v>
      </c>
      <c r="EQ482" s="260">
        <v>206.2</v>
      </c>
      <c r="ER482" s="260">
        <v>45.363999999999997</v>
      </c>
      <c r="ES482" s="260">
        <v>150.127159924278</v>
      </c>
      <c r="ET482" s="68">
        <f t="shared" si="2016"/>
        <v>10.544931713081287</v>
      </c>
      <c r="EU482" s="68">
        <f t="shared" si="2017"/>
        <v>47.869846467775133</v>
      </c>
      <c r="EV482" s="260">
        <v>15.537665212875</v>
      </c>
      <c r="EW482" s="260">
        <v>44.996419569160899</v>
      </c>
      <c r="EX482" s="68">
        <f t="shared" si="2018"/>
        <v>0.61667593019535016</v>
      </c>
      <c r="EY482" s="68">
        <f t="shared" si="2019"/>
        <v>26.347833464400441</v>
      </c>
      <c r="EZ482" s="260">
        <v>23.111262235315699</v>
      </c>
      <c r="FA482" s="69">
        <f t="shared" si="2020"/>
        <v>582.4038083299555</v>
      </c>
      <c r="FB482" s="260">
        <v>0.83333333333333348</v>
      </c>
      <c r="FC482" s="260">
        <v>8.9871586162120806E-2</v>
      </c>
      <c r="FD482" s="68">
        <f t="shared" si="2021"/>
        <v>1.2316900883518657E-3</v>
      </c>
      <c r="FE482" s="68">
        <f t="shared" si="2022"/>
        <v>5.2624666763574489E-2</v>
      </c>
      <c r="FF482" s="260">
        <v>4.6160245974772703E-2</v>
      </c>
      <c r="FG482" s="69">
        <f t="shared" si="2023"/>
        <v>1.1632381985642724</v>
      </c>
      <c r="FH482" s="260">
        <v>811.13955999999996</v>
      </c>
      <c r="FI482" s="260">
        <v>87.478078627253694</v>
      </c>
      <c r="FJ482" s="68">
        <f t="shared" si="2024"/>
        <v>1.198887067586512</v>
      </c>
      <c r="FK482" s="68">
        <f t="shared" si="2025"/>
        <v>51.223138852502913</v>
      </c>
      <c r="FL482" s="260">
        <v>44.930999999999997</v>
      </c>
      <c r="FM482" s="69">
        <f t="shared" si="2026"/>
        <v>1132.2583663527043</v>
      </c>
      <c r="FN482" s="260">
        <v>0</v>
      </c>
      <c r="FO482" s="260">
        <v>0</v>
      </c>
      <c r="FP482" s="68">
        <f t="shared" si="2027"/>
        <v>0</v>
      </c>
      <c r="FQ482" s="68">
        <f t="shared" si="2028"/>
        <v>0</v>
      </c>
      <c r="FR482" s="260">
        <v>0</v>
      </c>
      <c r="FS482" s="264">
        <f t="shared" si="2029"/>
        <v>0</v>
      </c>
      <c r="FT482" s="270">
        <f t="shared" si="1884"/>
        <v>14934.622054743037</v>
      </c>
      <c r="FU482" s="271">
        <f t="shared" si="1885"/>
        <v>4612.2651722793744</v>
      </c>
      <c r="FV482" s="272">
        <f t="shared" si="2030"/>
        <v>1626.7110987750852</v>
      </c>
      <c r="FW482" s="272">
        <f t="shared" si="1886"/>
        <v>171.7278929313579</v>
      </c>
      <c r="FX482" s="272">
        <f t="shared" si="1887"/>
        <v>1009.239</v>
      </c>
      <c r="FY482" s="272">
        <f t="shared" si="1888"/>
        <v>0</v>
      </c>
      <c r="FZ482" s="272">
        <f t="shared" si="1889"/>
        <v>0</v>
      </c>
      <c r="GA482" s="272">
        <f t="shared" si="1890"/>
        <v>5.1510000000000034</v>
      </c>
      <c r="GB482" s="272">
        <f t="shared" si="1891"/>
        <v>0.13200000000000009</v>
      </c>
      <c r="GC482" s="272">
        <f t="shared" si="1892"/>
        <v>811.13955999999996</v>
      </c>
      <c r="GD482" s="272">
        <f t="shared" si="1893"/>
        <v>0</v>
      </c>
      <c r="GE482" s="272">
        <f t="shared" si="1894"/>
        <v>2462.678544469512</v>
      </c>
      <c r="GF482" s="273">
        <f t="shared" si="1895"/>
        <v>958.01061937689758</v>
      </c>
      <c r="GG482" s="273">
        <f t="shared" si="1896"/>
        <v>172.97854096353851</v>
      </c>
      <c r="GH482" s="272">
        <f t="shared" si="2031"/>
        <v>1153.8357174888502</v>
      </c>
      <c r="GI482" s="274">
        <f t="shared" si="2032"/>
        <v>824.27240605652833</v>
      </c>
      <c r="GJ482" s="275">
        <f t="shared" si="1897"/>
        <v>15.813318508184686</v>
      </c>
      <c r="GK482" s="271">
        <f t="shared" si="2033"/>
        <v>11852.879985944179</v>
      </c>
      <c r="GL482" s="276">
        <f t="shared" si="2034"/>
        <v>14934.628782289667</v>
      </c>
      <c r="GM482" s="272">
        <f t="shared" si="2035"/>
        <v>6394.5481977128002</v>
      </c>
      <c r="GN482" s="272">
        <f t="shared" si="2036"/>
        <v>360.5197524030811</v>
      </c>
      <c r="GO482" s="277">
        <f t="shared" si="2037"/>
        <v>0.53949320378640631</v>
      </c>
      <c r="GP482" s="278">
        <f t="shared" si="2038"/>
        <v>3.0416215538384424E-2</v>
      </c>
      <c r="GQ482" s="279">
        <f t="shared" si="2039"/>
        <v>1.0791638872199039</v>
      </c>
      <c r="GR482" s="280">
        <f t="shared" si="2040"/>
        <v>11852.879985944179</v>
      </c>
      <c r="GS482" s="272">
        <f t="shared" si="2041"/>
        <v>6394.5481977128002</v>
      </c>
      <c r="GT482" s="272">
        <f t="shared" si="1898"/>
        <v>360.5197524030811</v>
      </c>
      <c r="GU482" s="73">
        <f t="shared" si="2042"/>
        <v>0.53949320378640631</v>
      </c>
      <c r="GV482" s="74">
        <f t="shared" si="2043"/>
        <v>3.0416215538384424E-2</v>
      </c>
      <c r="GW482" s="279">
        <f t="shared" si="2044"/>
        <v>1.0791638872199039</v>
      </c>
      <c r="GX482" s="280">
        <f t="shared" si="2045"/>
        <v>9733.3703292007449</v>
      </c>
      <c r="GY482" s="272">
        <f t="shared" si="1899"/>
        <v>5671.483679334433</v>
      </c>
      <c r="GZ482" s="272">
        <f t="shared" si="1900"/>
        <v>222.3048676027241</v>
      </c>
      <c r="HA482" s="73">
        <f t="shared" si="2046"/>
        <v>0.58268446463190793</v>
      </c>
      <c r="HB482" s="74">
        <f t="shared" si="2047"/>
        <v>2.2839454380544324E-2</v>
      </c>
      <c r="HC482" s="279">
        <f t="shared" si="2048"/>
        <v>1.0839518305019578</v>
      </c>
      <c r="HD482" s="280">
        <f t="shared" si="2049"/>
        <v>10574.450770011606</v>
      </c>
      <c r="HE482" s="272">
        <f t="shared" si="1901"/>
        <v>6305.6500712679208</v>
      </c>
      <c r="HF482" s="272">
        <f t="shared" si="1902"/>
        <v>243.0113129362594</v>
      </c>
      <c r="HG482" s="73">
        <f t="shared" si="2050"/>
        <v>0.59630993688582845</v>
      </c>
      <c r="HH482" s="74">
        <f t="shared" si="2051"/>
        <v>2.2980986740741397E-2</v>
      </c>
      <c r="HI482" s="281">
        <f t="shared" si="2052"/>
        <v>1.08585419113708</v>
      </c>
      <c r="HJ482" s="72">
        <f t="shared" si="1903"/>
        <v>3.5768887041903712</v>
      </c>
      <c r="HK482" s="73">
        <f t="shared" si="2053"/>
        <v>3.5768887041903712</v>
      </c>
      <c r="HL482" s="73">
        <f t="shared" si="1904"/>
        <v>2.9503000922602287</v>
      </c>
      <c r="HM482" s="74">
        <f t="shared" si="2054"/>
        <v>3.2108708431923456</v>
      </c>
      <c r="HN482" s="75"/>
      <c r="HO482" s="75"/>
      <c r="HP482" s="76">
        <f t="shared" si="2055"/>
        <v>634.16639193348783</v>
      </c>
      <c r="HQ482" s="77">
        <f t="shared" si="2056"/>
        <v>721.68769568422852</v>
      </c>
      <c r="HR482" s="77">
        <f t="shared" si="2057"/>
        <v>20.706445333535292</v>
      </c>
      <c r="HS482" s="77">
        <f t="shared" si="2058"/>
        <v>23.911803071166556</v>
      </c>
      <c r="HT482" s="282">
        <f t="shared" si="2059"/>
        <v>841.08044081086075</v>
      </c>
      <c r="HU482" s="73">
        <f t="shared" si="2112"/>
        <v>0.75399017877779539</v>
      </c>
      <c r="HV482" s="74">
        <f t="shared" si="2113"/>
        <v>2.4618864413935036E-2</v>
      </c>
      <c r="HW482" s="279">
        <f t="shared" si="1876"/>
        <v>1.1078691847844009</v>
      </c>
      <c r="HX482" s="76">
        <f t="shared" si="2060"/>
        <v>1226.8056739430988</v>
      </c>
      <c r="HY482" s="77">
        <f t="shared" si="2061"/>
        <v>1396.1171250039858</v>
      </c>
      <c r="HZ482" s="77">
        <f t="shared" si="1905"/>
        <v>52.265442880193184</v>
      </c>
      <c r="IA482" s="77">
        <f t="shared" si="2062"/>
        <v>60.356133438047095</v>
      </c>
      <c r="IB482" s="282">
        <f t="shared" si="2063"/>
        <v>1658.2682700377025</v>
      </c>
      <c r="IC482" s="73">
        <f t="shared" si="2114"/>
        <v>0.73981134181335217</v>
      </c>
      <c r="ID482" s="74">
        <f t="shared" si="2115"/>
        <v>3.1518086563282595E-2</v>
      </c>
      <c r="IE482" s="279">
        <f t="shared" si="2122"/>
        <v>1.1069803630836568</v>
      </c>
      <c r="IF482" s="76">
        <f t="shared" si="1906"/>
        <v>88.898126444879026</v>
      </c>
      <c r="IG482" s="77">
        <f t="shared" si="2064"/>
        <v>101.16695687553678</v>
      </c>
      <c r="IH482" s="77">
        <f t="shared" si="1907"/>
        <v>117.50843946682173</v>
      </c>
      <c r="II482" s="77">
        <f t="shared" si="2065"/>
        <v>135.69874589628574</v>
      </c>
      <c r="IJ482" s="282">
        <f t="shared" si="2066"/>
        <v>1278.4292159325723</v>
      </c>
      <c r="IK482" s="73">
        <f t="shared" si="1908"/>
        <v>6.9536995350994654E-2</v>
      </c>
      <c r="IL482" s="74">
        <f t="shared" si="1909"/>
        <v>9.1916265681634288E-2</v>
      </c>
      <c r="IM482" s="279">
        <f t="shared" si="2067"/>
        <v>1.0238254386559078</v>
      </c>
      <c r="IN482" s="76">
        <f t="shared" si="1910"/>
        <v>0.71674415561413407</v>
      </c>
      <c r="IO482" s="77">
        <f t="shared" si="2068"/>
        <v>0.81566201653044068</v>
      </c>
      <c r="IP482" s="77">
        <f t="shared" si="1911"/>
        <v>2.3339684240901503E-2</v>
      </c>
      <c r="IQ482" s="77">
        <f t="shared" si="2069"/>
        <v>2.6952667361393057E-2</v>
      </c>
      <c r="IR482" s="282">
        <f t="shared" si="2070"/>
        <v>1.0117097495399274</v>
      </c>
      <c r="IS482" s="73">
        <f t="shared" si="1877"/>
        <v>0.70844840226168793</v>
      </c>
      <c r="IT482" s="74">
        <f t="shared" si="1878"/>
        <v>2.3069545639463462E-2</v>
      </c>
      <c r="IU482" s="279">
        <f t="shared" si="1879"/>
        <v>1.1013441296611246</v>
      </c>
      <c r="IV482" s="76">
        <f t="shared" si="1912"/>
        <v>0</v>
      </c>
      <c r="IW482" s="77">
        <f t="shared" si="2071"/>
        <v>0</v>
      </c>
      <c r="IX482" s="77">
        <f t="shared" si="2072"/>
        <v>0</v>
      </c>
      <c r="IY482" s="77">
        <f t="shared" si="2073"/>
        <v>0</v>
      </c>
      <c r="IZ482" s="282">
        <f t="shared" si="2074"/>
        <v>0</v>
      </c>
      <c r="JA482" s="283"/>
      <c r="JB482" s="284"/>
      <c r="JC482" s="285"/>
      <c r="JD482" s="76">
        <f t="shared" si="1913"/>
        <v>0</v>
      </c>
      <c r="JE482" s="77">
        <f t="shared" si="2075"/>
        <v>0</v>
      </c>
      <c r="JF482" s="77">
        <f t="shared" si="1914"/>
        <v>0</v>
      </c>
      <c r="JG482" s="77">
        <f t="shared" si="2076"/>
        <v>0</v>
      </c>
      <c r="JH482" s="282">
        <f t="shared" si="2077"/>
        <v>0</v>
      </c>
      <c r="JI482" s="283"/>
      <c r="JJ482" s="284"/>
      <c r="JK482" s="285"/>
      <c r="JL482" s="76">
        <f t="shared" si="1915"/>
        <v>1845.1661597471491</v>
      </c>
      <c r="JM482" s="77">
        <f t="shared" si="2078"/>
        <v>2099.8175414538532</v>
      </c>
      <c r="JN482" s="77">
        <f t="shared" si="1916"/>
        <v>87.508424847717706</v>
      </c>
      <c r="JO482" s="77">
        <f t="shared" si="2079"/>
        <v>101.05472901414441</v>
      </c>
      <c r="JP482" s="282">
        <f t="shared" si="2080"/>
        <v>2353.0151627104437</v>
      </c>
      <c r="JQ482" s="73">
        <f t="shared" si="1917"/>
        <v>0.78417096030171685</v>
      </c>
      <c r="JR482" s="74">
        <f t="shared" si="1918"/>
        <v>3.718991115506308E-2</v>
      </c>
      <c r="JS482" s="279">
        <f t="shared" si="2116"/>
        <v>1.1139804324780436</v>
      </c>
      <c r="JT482" s="76">
        <f t="shared" si="1919"/>
        <v>0.39684598004278798</v>
      </c>
      <c r="JU482" s="77">
        <f t="shared" si="2081"/>
        <v>0.45161469374849311</v>
      </c>
      <c r="JV482" s="77">
        <f t="shared" si="1920"/>
        <v>7.6133227741205494E-3</v>
      </c>
      <c r="JW482" s="77">
        <f t="shared" si="2082"/>
        <v>8.7918651395544108E-3</v>
      </c>
      <c r="JX482" s="282">
        <f t="shared" si="2083"/>
        <v>5.7065142483853037</v>
      </c>
      <c r="JY482" s="73">
        <f t="shared" si="2123"/>
        <v>6.9542624931687183E-2</v>
      </c>
      <c r="JZ482" s="74">
        <f t="shared" si="2124"/>
        <v>1.3341459326549109E-3</v>
      </c>
      <c r="KA482" s="279">
        <f t="shared" si="2125"/>
        <v>1.0098041034571972</v>
      </c>
      <c r="KB482" s="76">
        <f t="shared" si="1921"/>
        <v>1.0169611602727217E-2</v>
      </c>
      <c r="KC482" s="77">
        <f t="shared" si="2084"/>
        <v>1.1573119700019601E-2</v>
      </c>
      <c r="KD482" s="77">
        <f t="shared" si="1922"/>
        <v>1.9509970999493503E-4</v>
      </c>
      <c r="KE482" s="77">
        <f t="shared" si="2085"/>
        <v>2.2530114510215099E-4</v>
      </c>
      <c r="KF482" s="282">
        <f t="shared" si="2086"/>
        <v>0.14623565924807996</v>
      </c>
      <c r="KG482" s="73">
        <f t="shared" si="2126"/>
        <v>6.9542624931687044E-2</v>
      </c>
      <c r="KH482" s="74">
        <f t="shared" si="2127"/>
        <v>1.3341459326549085E-3</v>
      </c>
      <c r="KI482" s="279">
        <f t="shared" si="2128"/>
        <v>1.009804103457197</v>
      </c>
      <c r="KJ482" s="76">
        <f t="shared" si="1923"/>
        <v>158.26429743333375</v>
      </c>
      <c r="KK482" s="77">
        <f t="shared" si="2087"/>
        <v>180.10635312210815</v>
      </c>
      <c r="KL482" s="77">
        <f t="shared" si="1924"/>
        <v>5.1691222922854596</v>
      </c>
      <c r="KM482" s="77">
        <f t="shared" si="2088"/>
        <v>5.969302423131249</v>
      </c>
      <c r="KN482" s="282">
        <f t="shared" si="2089"/>
        <v>208.04340043059977</v>
      </c>
      <c r="KO482" s="73">
        <f t="shared" si="1925"/>
        <v>0.76072731509754576</v>
      </c>
      <c r="KP482" s="74">
        <f t="shared" si="1926"/>
        <v>2.4846365141055281E-2</v>
      </c>
      <c r="KQ482" s="279">
        <f t="shared" si="1927"/>
        <v>1.1088341940804476</v>
      </c>
      <c r="KR482" s="76">
        <f t="shared" si="1928"/>
        <v>469.36344690936716</v>
      </c>
      <c r="KS482" s="77">
        <f t="shared" si="2090"/>
        <v>534.14029621732891</v>
      </c>
      <c r="KT482" s="77">
        <f t="shared" si="1929"/>
        <v>15.325862512705928</v>
      </c>
      <c r="KU482" s="77">
        <f t="shared" si="2091"/>
        <v>17.698306029672807</v>
      </c>
      <c r="KV482" s="282">
        <f t="shared" si="2092"/>
        <v>622.04999014332122</v>
      </c>
      <c r="KW482" s="73">
        <f t="shared" si="1861"/>
        <v>0.75454296977197144</v>
      </c>
      <c r="KX482" s="74">
        <f t="shared" si="1862"/>
        <v>2.463767021228443E-2</v>
      </c>
      <c r="KY482" s="279">
        <f t="shared" si="1863"/>
        <v>1.1079483866070914</v>
      </c>
      <c r="KZ482" s="76">
        <f t="shared" si="1930"/>
        <v>1566.0943405434662</v>
      </c>
      <c r="LA482" s="77">
        <f t="shared" si="2093"/>
        <v>1782.2310204818698</v>
      </c>
      <c r="LB482" s="77">
        <f t="shared" si="1931"/>
        <v>49.643140562145248</v>
      </c>
      <c r="LC482" s="77">
        <f t="shared" si="2094"/>
        <v>57.327898721165333</v>
      </c>
      <c r="LD482" s="286">
        <f t="shared" si="2095"/>
        <v>3523.3575061993997</v>
      </c>
      <c r="LE482" s="73">
        <f t="shared" si="1932"/>
        <v>0.44448919469225023</v>
      </c>
      <c r="LF482" s="74">
        <f t="shared" si="1933"/>
        <v>1.4089725630963479E-2</v>
      </c>
      <c r="LG482" s="279">
        <f t="shared" si="1934"/>
        <v>1.0635250432871504</v>
      </c>
      <c r="LH482" s="76">
        <f t="shared" si="1935"/>
        <v>342.10956951725416</v>
      </c>
      <c r="LI482" s="77">
        <f t="shared" si="2096"/>
        <v>389.32411120633037</v>
      </c>
      <c r="LJ482" s="77">
        <f t="shared" si="1936"/>
        <v>11.161607643276637</v>
      </c>
      <c r="LK482" s="77">
        <f t="shared" si="2097"/>
        <v>12.889424506455862</v>
      </c>
      <c r="LL482" s="282">
        <f t="shared" si="2098"/>
        <v>462.22524470631384</v>
      </c>
      <c r="LM482" s="73">
        <f t="shared" si="2117"/>
        <v>0.74013605581975916</v>
      </c>
      <c r="LN482" s="74">
        <f t="shared" si="2118"/>
        <v>2.4147550942113599E-2</v>
      </c>
      <c r="LO482" s="279">
        <f t="shared" si="2119"/>
        <v>1.1058842179495241</v>
      </c>
      <c r="LP482" s="76">
        <f t="shared" si="1937"/>
        <v>6.4202093451560874E-2</v>
      </c>
      <c r="LQ482" s="77">
        <f t="shared" si="2099"/>
        <v>7.3062624368810794E-2</v>
      </c>
      <c r="LR482" s="77">
        <f t="shared" si="1938"/>
        <v>1.2316900883518657E-3</v>
      </c>
      <c r="LS482" s="77">
        <f t="shared" si="2100"/>
        <v>1.4223557140287345E-3</v>
      </c>
      <c r="LT482" s="282">
        <f t="shared" si="2101"/>
        <v>0.92320491949545436</v>
      </c>
      <c r="LU482" s="73">
        <f t="shared" si="1870"/>
        <v>6.9542624931687211E-2</v>
      </c>
      <c r="LV482" s="74">
        <f t="shared" si="1871"/>
        <v>1.3341459326549118E-3</v>
      </c>
      <c r="LW482" s="279">
        <f t="shared" si="1872"/>
        <v>1.0098041034571972</v>
      </c>
      <c r="LX482" s="76">
        <f t="shared" si="1939"/>
        <v>62.492229400053553</v>
      </c>
      <c r="LY482" s="77">
        <f t="shared" si="2102"/>
        <v>71.116781979554943</v>
      </c>
      <c r="LZ482" s="77">
        <f t="shared" si="1940"/>
        <v>1.198887067586512</v>
      </c>
      <c r="MA482" s="77">
        <f t="shared" si="2103"/>
        <v>1.3844747856489041</v>
      </c>
      <c r="MB482" s="286">
        <f t="shared" si="2104"/>
        <v>898.61775107357482</v>
      </c>
      <c r="MC482" s="73">
        <f t="shared" si="1864"/>
        <v>6.9542616229641974E-2</v>
      </c>
      <c r="MD482" s="74">
        <f t="shared" si="1865"/>
        <v>1.3341457657098435E-3</v>
      </c>
      <c r="ME482" s="279">
        <f t="shared" si="1866"/>
        <v>1.0098041022303847</v>
      </c>
      <c r="MF482" s="76">
        <f t="shared" si="1941"/>
        <v>0</v>
      </c>
      <c r="MG482" s="77">
        <f t="shared" si="2105"/>
        <v>0</v>
      </c>
      <c r="MH482" s="77">
        <f t="shared" si="1942"/>
        <v>0</v>
      </c>
      <c r="MI482" s="77">
        <f t="shared" si="2106"/>
        <v>0</v>
      </c>
      <c r="MJ482" s="286">
        <f t="shared" si="2107"/>
        <v>0</v>
      </c>
      <c r="MK482" s="73"/>
      <c r="ML482" s="74"/>
      <c r="MM482" s="279"/>
      <c r="MN482" s="287">
        <f t="shared" si="2108"/>
        <v>1.0791657271093267</v>
      </c>
      <c r="MO482" s="288">
        <f t="shared" si="2108"/>
        <v>1.0791657271093267</v>
      </c>
      <c r="MP482" s="288">
        <f t="shared" si="2108"/>
        <v>1.0839541391443475</v>
      </c>
      <c r="MQ482" s="289">
        <f t="shared" si="2108"/>
        <v>1.0858563436538302</v>
      </c>
      <c r="MR482" s="290">
        <f t="shared" si="2109"/>
        <v>3.5768948025038632</v>
      </c>
      <c r="MS482" s="291">
        <f t="shared" si="1873"/>
        <v>3.5768948025038632</v>
      </c>
      <c r="MT482" s="291">
        <f t="shared" si="1943"/>
        <v>2.950306375923085</v>
      </c>
      <c r="MU482" s="292">
        <f t="shared" si="1874"/>
        <v>3.2108772081843759</v>
      </c>
      <c r="MV482" s="359">
        <f t="shared" si="1944"/>
        <v>0.26057083226129107</v>
      </c>
      <c r="MW482" s="360">
        <f t="shared" si="1945"/>
        <v>0.51330679436189164</v>
      </c>
      <c r="MX482" s="360">
        <f t="shared" si="1946"/>
        <v>0.36601759431948705</v>
      </c>
      <c r="MY482" s="360">
        <f t="shared" si="1947"/>
        <v>3.3040323889833737E-4</v>
      </c>
      <c r="MZ482" s="360">
        <f t="shared" si="1948"/>
        <v>0</v>
      </c>
      <c r="NA482" s="360">
        <f t="shared" si="1949"/>
        <v>0</v>
      </c>
      <c r="NB482" s="360">
        <f t="shared" si="1950"/>
        <v>0.73299912457055272</v>
      </c>
      <c r="NC482" s="360">
        <f t="shared" si="1951"/>
        <v>1.6156865655315156E-3</v>
      </c>
      <c r="ND482" s="360">
        <f t="shared" si="1952"/>
        <v>0</v>
      </c>
      <c r="NE482" s="360">
        <f t="shared" si="1953"/>
        <v>6.4534150095482051E-2</v>
      </c>
      <c r="NF482" s="360">
        <f t="shared" si="1954"/>
        <v>0.1927830192696339</v>
      </c>
      <c r="NG482" s="360">
        <f t="shared" si="1955"/>
        <v>1.0478912251508292</v>
      </c>
      <c r="NH482" s="360">
        <f t="shared" si="1956"/>
        <v>0.14288024095907853</v>
      </c>
      <c r="NI482" s="360">
        <f t="shared" si="1957"/>
        <v>2.0196082069143945E-4</v>
      </c>
      <c r="NJ482" s="360">
        <f t="shared" si="1958"/>
        <v>0.25376377089049573</v>
      </c>
      <c r="NK482" s="361">
        <f t="shared" si="1959"/>
        <v>0</v>
      </c>
      <c r="NL482" s="145">
        <f t="shared" si="2110"/>
        <v>3.5768948025038632</v>
      </c>
      <c r="NM482" s="56">
        <f t="shared" si="1875"/>
        <v>3.5768948025038632</v>
      </c>
      <c r="NN482" s="56">
        <f t="shared" si="2111"/>
        <v>2.950306375923085</v>
      </c>
      <c r="NO482" s="58">
        <f t="shared" si="1867"/>
        <v>3.2108772081843759</v>
      </c>
      <c r="NP482" s="55">
        <f t="shared" si="1960"/>
        <v>1.0791657271093267</v>
      </c>
      <c r="NQ482" s="56">
        <f t="shared" si="1868"/>
        <v>1.0791657271093267</v>
      </c>
      <c r="NR482" s="56">
        <f t="shared" si="1961"/>
        <v>1.0839541391443475</v>
      </c>
      <c r="NS482" s="61">
        <f t="shared" si="1869"/>
        <v>1.0858563436538302</v>
      </c>
      <c r="NT482" s="41"/>
      <c r="NU482" s="86">
        <f t="shared" si="2120"/>
        <v>0</v>
      </c>
      <c r="NV482" s="86">
        <f t="shared" si="2120"/>
        <v>0</v>
      </c>
      <c r="NW482" s="86">
        <f t="shared" si="2120"/>
        <v>0</v>
      </c>
      <c r="NX482" s="86">
        <f t="shared" si="2120"/>
        <v>0</v>
      </c>
      <c r="NY482" s="87">
        <f t="shared" si="2121"/>
        <v>0</v>
      </c>
      <c r="NZ482" s="87">
        <f t="shared" si="2121"/>
        <v>0</v>
      </c>
      <c r="OA482" s="87">
        <f t="shared" si="2121"/>
        <v>0</v>
      </c>
      <c r="OB482" s="87">
        <f t="shared" si="2121"/>
        <v>0</v>
      </c>
      <c r="OC482" s="26"/>
    </row>
    <row r="483" spans="1:393" thickBot="1" x14ac:dyDescent="0.35">
      <c r="A483" s="136" t="s">
        <v>1064</v>
      </c>
      <c r="B483" s="137" t="s">
        <v>1065</v>
      </c>
      <c r="C483" s="133" t="s">
        <v>100</v>
      </c>
      <c r="D483" s="64">
        <f>VLOOKUP(B483,[1]УсіТ_1!$A$10:$G$556,6,FALSE)</f>
        <v>4506.7</v>
      </c>
      <c r="E483" s="64">
        <f>VLOOKUP(B483,[1]УсіТ_1!$A$10:$G$556,7,FALSE)</f>
        <v>29.2</v>
      </c>
      <c r="F483" s="38">
        <v>744.9</v>
      </c>
      <c r="G483" s="38"/>
      <c r="H483" s="39"/>
      <c r="I483" s="256">
        <v>3.1762000000000001</v>
      </c>
      <c r="J483" s="62">
        <v>3.1762000000000001</v>
      </c>
      <c r="K483" s="257">
        <f t="shared" si="1962"/>
        <v>2.6356000000000002</v>
      </c>
      <c r="L483" s="293">
        <f t="shared" si="1963"/>
        <v>2.8638000000000003</v>
      </c>
      <c r="M483" s="63">
        <v>0.22819999999999999</v>
      </c>
      <c r="N483" s="63">
        <v>0.36890000000000001</v>
      </c>
      <c r="O483" s="63">
        <v>0.31240000000000001</v>
      </c>
      <c r="P483" s="63">
        <v>9.4000000000000004E-3</v>
      </c>
      <c r="Q483" s="63">
        <v>0</v>
      </c>
      <c r="R483" s="63">
        <v>0</v>
      </c>
      <c r="S483" s="63">
        <v>0.65480000000000005</v>
      </c>
      <c r="T483" s="63">
        <v>4.0399999999999998E-2</v>
      </c>
      <c r="U483" s="63">
        <v>1.1000000000000001E-3</v>
      </c>
      <c r="V483" s="63">
        <v>5.8200000000000002E-2</v>
      </c>
      <c r="W483" s="63">
        <v>0.1736</v>
      </c>
      <c r="X483" s="63">
        <v>0.97970000000000002</v>
      </c>
      <c r="Y483" s="63">
        <v>0.1052</v>
      </c>
      <c r="Z483" s="63">
        <v>2.0000000000000001E-4</v>
      </c>
      <c r="AA483" s="63">
        <v>0.24410000000000001</v>
      </c>
      <c r="AB483" s="259">
        <v>0</v>
      </c>
      <c r="AC483" s="144">
        <v>371.56</v>
      </c>
      <c r="AD483" s="70">
        <v>81.743200000000002</v>
      </c>
      <c r="AE483" s="70">
        <v>270.520114168112</v>
      </c>
      <c r="AF483" s="68">
        <f t="shared" si="1964"/>
        <v>19.001332819168187</v>
      </c>
      <c r="AG483" s="68">
        <f t="shared" si="1965"/>
        <v>86.258584643872524</v>
      </c>
      <c r="AH483" s="71">
        <v>12.7950657934167</v>
      </c>
      <c r="AI483" s="71">
        <v>79.441274643977295</v>
      </c>
      <c r="AJ483" s="68">
        <f t="shared" si="1966"/>
        <v>1.0887426689957089</v>
      </c>
      <c r="AK483" s="68">
        <f t="shared" si="1967"/>
        <v>46.517156132879485</v>
      </c>
      <c r="AL483" s="71">
        <v>40.802982730275303</v>
      </c>
      <c r="AM483" s="69">
        <f t="shared" si="1968"/>
        <v>1028.2351648029376</v>
      </c>
      <c r="AN483" s="260">
        <v>585.53</v>
      </c>
      <c r="AO483" s="71">
        <v>128.81659999999999</v>
      </c>
      <c r="AP483" s="71">
        <v>426.30434505558901</v>
      </c>
      <c r="AQ483" s="68">
        <f t="shared" si="1969"/>
        <v>29.943617196704572</v>
      </c>
      <c r="AR483" s="68">
        <f t="shared" si="1970"/>
        <v>135.93225607311521</v>
      </c>
      <c r="AS483" s="71">
        <v>50.230419533499997</v>
      </c>
      <c r="AT483" s="261">
        <f t="shared" si="1880"/>
        <v>10.893846621408853</v>
      </c>
      <c r="AU483" s="71">
        <v>128.43167659983899</v>
      </c>
      <c r="AV483" s="68">
        <f t="shared" si="1971"/>
        <v>1.7601561278007933</v>
      </c>
      <c r="AW483" s="68">
        <f t="shared" si="1972"/>
        <v>75.203681959742127</v>
      </c>
      <c r="AX483" s="71">
        <v>65.965652059446398</v>
      </c>
      <c r="AY483" s="69">
        <f t="shared" si="1973"/>
        <v>1662.3344318980494</v>
      </c>
      <c r="AZ483" s="260">
        <v>173</v>
      </c>
      <c r="BA483" s="260">
        <v>881.80983333333597</v>
      </c>
      <c r="BB483" s="260">
        <v>91.960168333333598</v>
      </c>
      <c r="BC483" s="262">
        <f t="shared" si="1974"/>
        <v>73.568134666666879</v>
      </c>
      <c r="BD483" s="262">
        <f t="shared" si="1881"/>
        <v>18.39203366666672</v>
      </c>
      <c r="BE483" s="260">
        <v>34.516556333333398</v>
      </c>
      <c r="BF483" s="262">
        <f t="shared" si="1975"/>
        <v>27.613245066666721</v>
      </c>
      <c r="BG483" s="262">
        <f t="shared" si="1882"/>
        <v>6.9033112666666767</v>
      </c>
      <c r="BH483" s="260">
        <v>108.72933662055021</v>
      </c>
      <c r="BI483" s="263">
        <f t="shared" si="1976"/>
        <v>63.666897975509663</v>
      </c>
      <c r="BJ483" s="68">
        <f t="shared" si="1977"/>
        <v>1.4901355583846407</v>
      </c>
      <c r="BK483" s="260">
        <v>55.846060299408791</v>
      </c>
      <c r="BL483" s="69">
        <f t="shared" si="1978"/>
        <v>1407.4343459039542</v>
      </c>
      <c r="BM483" s="260">
        <v>14.36</v>
      </c>
      <c r="BN483" s="260">
        <v>3.1591999999999998</v>
      </c>
      <c r="BO483" s="260">
        <v>10.455024328383301</v>
      </c>
      <c r="BP483" s="68">
        <f t="shared" si="1979"/>
        <v>0.73436090882564298</v>
      </c>
      <c r="BQ483" s="68">
        <f t="shared" si="1980"/>
        <v>3.3337099673969557</v>
      </c>
      <c r="BR483" s="260">
        <v>2.4948826503666699</v>
      </c>
      <c r="BS483" s="260">
        <v>3.28596836774833</v>
      </c>
      <c r="BT483" s="68">
        <f t="shared" si="1981"/>
        <v>4.5034196479990865E-2</v>
      </c>
      <c r="BU483" s="68">
        <f t="shared" si="1982"/>
        <v>1.9241119216085056</v>
      </c>
      <c r="BV483" s="260">
        <v>1.6877537673249201</v>
      </c>
      <c r="BW483" s="69">
        <f t="shared" si="1983"/>
        <v>42.531394936587866</v>
      </c>
      <c r="BX483" s="260">
        <v>0</v>
      </c>
      <c r="BY483" s="260">
        <v>0</v>
      </c>
      <c r="BZ483" s="263">
        <f t="shared" si="1984"/>
        <v>0</v>
      </c>
      <c r="CA483" s="263">
        <f t="shared" si="1985"/>
        <v>0</v>
      </c>
      <c r="CB483" s="260">
        <v>0</v>
      </c>
      <c r="CC483" s="264">
        <f t="shared" si="1986"/>
        <v>0</v>
      </c>
      <c r="CD483" s="260">
        <v>0</v>
      </c>
      <c r="CE483" s="260">
        <v>0</v>
      </c>
      <c r="CF483" s="263">
        <f t="shared" si="1987"/>
        <v>0</v>
      </c>
      <c r="CG483" s="263">
        <f t="shared" si="1988"/>
        <v>0</v>
      </c>
      <c r="CH483" s="260">
        <v>0</v>
      </c>
      <c r="CI483" s="69">
        <f t="shared" si="1989"/>
        <v>0</v>
      </c>
      <c r="CJ483" s="260">
        <v>1188.6780067474465</v>
      </c>
      <c r="CK483" s="260">
        <v>261.50918406000073</v>
      </c>
      <c r="CL483" s="260">
        <v>88.29046151467243</v>
      </c>
      <c r="CM483" s="260">
        <v>43.693590257447781</v>
      </c>
      <c r="CN483" s="260">
        <v>575.57332586225891</v>
      </c>
      <c r="CO483" s="265">
        <f t="shared" si="1990"/>
        <v>40.428270408565062</v>
      </c>
      <c r="CP483" s="266">
        <f t="shared" si="1991"/>
        <v>183.52846183109159</v>
      </c>
      <c r="CQ483" s="260">
        <v>227.99173833468842</v>
      </c>
      <c r="CR483" s="265">
        <f t="shared" si="1992"/>
        <v>3.1246267738769049</v>
      </c>
      <c r="CS483" s="265">
        <f t="shared" si="1993"/>
        <v>133.50147434883016</v>
      </c>
      <c r="CT483" s="260">
        <v>117.1021361830706</v>
      </c>
      <c r="CU483" s="267">
        <f t="shared" si="1883"/>
        <v>2950.9738232425648</v>
      </c>
      <c r="CV483" s="260">
        <v>130.66369999999949</v>
      </c>
      <c r="CW483" s="260">
        <v>14.091544767373801</v>
      </c>
      <c r="CX483" s="68">
        <f t="shared" si="1994"/>
        <v>0.19312462103685793</v>
      </c>
      <c r="CY483" s="68">
        <f t="shared" si="1995"/>
        <v>8.2513604047147986</v>
      </c>
      <c r="CZ483" s="260">
        <v>7.2377622383686901</v>
      </c>
      <c r="DA483" s="69">
        <f t="shared" si="1996"/>
        <v>182.39160840689038</v>
      </c>
      <c r="DB483" s="260">
        <v>3.3484000000000007</v>
      </c>
      <c r="DC483" s="260">
        <v>0.361111222926294</v>
      </c>
      <c r="DD483" s="68">
        <f t="shared" si="1997"/>
        <v>4.949029310204859E-3</v>
      </c>
      <c r="DE483" s="68">
        <f t="shared" si="1998"/>
        <v>0.21145012102938315</v>
      </c>
      <c r="DF483" s="260">
        <v>0.185475561146315</v>
      </c>
      <c r="DG483" s="69">
        <f t="shared" si="1999"/>
        <v>4.6739841408871312</v>
      </c>
      <c r="DH483" s="260">
        <v>95.6604400084845</v>
      </c>
      <c r="DI483" s="260">
        <v>21.045296801866591</v>
      </c>
      <c r="DJ483" s="260">
        <v>1.4452411251083326</v>
      </c>
      <c r="DK483" s="260">
        <v>69.640800326176716</v>
      </c>
      <c r="DL483" s="68">
        <f t="shared" si="2000"/>
        <v>4.8915698149106523</v>
      </c>
      <c r="DM483" s="68">
        <f t="shared" si="2001"/>
        <v>22.205804873605359</v>
      </c>
      <c r="DN483" s="260">
        <v>20.251913708486502</v>
      </c>
      <c r="DO483" s="68">
        <f t="shared" si="2002"/>
        <v>0.27755247737480748</v>
      </c>
      <c r="DP483" s="68">
        <f t="shared" si="2003"/>
        <v>11.858589079659104</v>
      </c>
      <c r="DQ483" s="260">
        <v>10.401878482007101</v>
      </c>
      <c r="DR483" s="264">
        <f t="shared" si="2004"/>
        <v>262.1346845425557</v>
      </c>
      <c r="DS483" s="260">
        <v>283.07</v>
      </c>
      <c r="DT483" s="260">
        <v>62.275399999999998</v>
      </c>
      <c r="DU483" s="260">
        <v>206.093574974614</v>
      </c>
      <c r="DV483" s="68">
        <f t="shared" si="2005"/>
        <v>14.476012706216887</v>
      </c>
      <c r="DW483" s="68">
        <f t="shared" si="2006"/>
        <v>65.715409503555364</v>
      </c>
      <c r="DX483" s="260">
        <v>5.2994898195833304</v>
      </c>
      <c r="DY483" s="260">
        <v>3.9818764055416702</v>
      </c>
      <c r="DZ483" s="260">
        <v>0</v>
      </c>
      <c r="EA483" s="260">
        <v>60.471391748383397</v>
      </c>
      <c r="EB483" s="68">
        <f t="shared" si="2007"/>
        <v>0.82876042391159443</v>
      </c>
      <c r="EC483" s="68">
        <f t="shared" si="2008"/>
        <v>35.409265323832891</v>
      </c>
      <c r="ED483" s="267">
        <v>31.0595866474061</v>
      </c>
      <c r="EE483" s="69">
        <f t="shared" si="2009"/>
        <v>782.70158351463431</v>
      </c>
      <c r="EF483" s="260">
        <v>873.49006269841323</v>
      </c>
      <c r="EG483" s="260">
        <v>192.16781379365085</v>
      </c>
      <c r="EH483" s="260">
        <v>1461.3398403711601</v>
      </c>
      <c r="EI483" s="260">
        <v>635.95820725020565</v>
      </c>
      <c r="EJ483" s="268">
        <f t="shared" si="2010"/>
        <v>44.669704477254442</v>
      </c>
      <c r="EK483" s="266">
        <f t="shared" si="2011"/>
        <v>202.78290588021505</v>
      </c>
      <c r="EL483" s="260">
        <v>341.11183903314077</v>
      </c>
      <c r="EM483" s="268">
        <f t="shared" si="2012"/>
        <v>4.6749377539491945</v>
      </c>
      <c r="EN483" s="268">
        <f t="shared" si="2013"/>
        <v>199.73940179321173</v>
      </c>
      <c r="EO483" s="269">
        <f t="shared" si="2014"/>
        <v>3504.0677631465705</v>
      </c>
      <c r="EP483" s="69">
        <f t="shared" si="2015"/>
        <v>4415.1253815646787</v>
      </c>
      <c r="EQ483" s="260">
        <v>167.97</v>
      </c>
      <c r="ER483" s="260">
        <v>36.953400000000002</v>
      </c>
      <c r="ES483" s="260">
        <v>122.29320588012099</v>
      </c>
      <c r="ET483" s="68">
        <f t="shared" si="2016"/>
        <v>8.5898747810196987</v>
      </c>
      <c r="EU483" s="68">
        <f t="shared" si="2017"/>
        <v>38.994656213347135</v>
      </c>
      <c r="EV483" s="260">
        <v>12.390080228575</v>
      </c>
      <c r="EW483" s="260">
        <v>36.625189862219997</v>
      </c>
      <c r="EX483" s="68">
        <f t="shared" si="2018"/>
        <v>0.50194822706172504</v>
      </c>
      <c r="EY483" s="68">
        <f t="shared" si="2019"/>
        <v>21.446026424582367</v>
      </c>
      <c r="EZ483" s="260">
        <v>18.8115937985458</v>
      </c>
      <c r="FA483" s="69">
        <f t="shared" si="2020"/>
        <v>474.05216372335417</v>
      </c>
      <c r="FB483" s="260">
        <v>0.83333333333333348</v>
      </c>
      <c r="FC483" s="260">
        <v>8.9871586162120806E-2</v>
      </c>
      <c r="FD483" s="68">
        <f t="shared" si="2021"/>
        <v>1.2316900883518657E-3</v>
      </c>
      <c r="FE483" s="68">
        <f t="shared" si="2022"/>
        <v>5.2624666763574489E-2</v>
      </c>
      <c r="FF483" s="260">
        <v>4.6160245974772703E-2</v>
      </c>
      <c r="FG483" s="69">
        <f t="shared" si="2023"/>
        <v>1.1632381985642724</v>
      </c>
      <c r="FH483" s="260">
        <v>788.06830666666599</v>
      </c>
      <c r="FI483" s="260">
        <v>84.989938469075895</v>
      </c>
      <c r="FJ483" s="68">
        <f t="shared" si="2024"/>
        <v>1.1647871067186852</v>
      </c>
      <c r="FK483" s="68">
        <f t="shared" si="2025"/>
        <v>49.766198430321268</v>
      </c>
      <c r="FL483" s="260">
        <v>43.652999999999999</v>
      </c>
      <c r="FM483" s="69">
        <f t="shared" si="2026"/>
        <v>1100.0534941628903</v>
      </c>
      <c r="FN483" s="260">
        <v>0</v>
      </c>
      <c r="FO483" s="260">
        <v>0</v>
      </c>
      <c r="FP483" s="68">
        <f t="shared" si="2027"/>
        <v>0</v>
      </c>
      <c r="FQ483" s="68">
        <f t="shared" si="2028"/>
        <v>0</v>
      </c>
      <c r="FR483" s="260">
        <v>0</v>
      </c>
      <c r="FS483" s="264">
        <f t="shared" si="2029"/>
        <v>0</v>
      </c>
      <c r="FT483" s="270">
        <f t="shared" si="1884"/>
        <v>14313.805299038549</v>
      </c>
      <c r="FU483" s="271">
        <f t="shared" si="1885"/>
        <v>4367.9886041098625</v>
      </c>
      <c r="FV483" s="272">
        <f t="shared" si="2030"/>
        <v>1609.8085988297344</v>
      </c>
      <c r="FW483" s="272">
        <f t="shared" si="1886"/>
        <v>155.76881661219022</v>
      </c>
      <c r="FX483" s="272">
        <f t="shared" si="1887"/>
        <v>881.80983333333597</v>
      </c>
      <c r="FY483" s="272">
        <f t="shared" si="1888"/>
        <v>0</v>
      </c>
      <c r="FZ483" s="272">
        <f t="shared" si="1889"/>
        <v>0</v>
      </c>
      <c r="GA483" s="272">
        <f t="shared" si="1890"/>
        <v>130.66369999999949</v>
      </c>
      <c r="GB483" s="272">
        <f t="shared" si="1891"/>
        <v>3.3484000000000007</v>
      </c>
      <c r="GC483" s="272">
        <f t="shared" si="1892"/>
        <v>788.06830666666599</v>
      </c>
      <c r="GD483" s="272">
        <f t="shared" si="1893"/>
        <v>0</v>
      </c>
      <c r="GE483" s="272">
        <f t="shared" si="1894"/>
        <v>2316.8385978454608</v>
      </c>
      <c r="GF483" s="273">
        <f t="shared" si="1895"/>
        <v>901.27718256316302</v>
      </c>
      <c r="GG483" s="273">
        <f t="shared" si="1896"/>
        <v>162.73474311266514</v>
      </c>
      <c r="GH483" s="272">
        <f t="shared" si="2031"/>
        <v>1105.872794964572</v>
      </c>
      <c r="GI483" s="274">
        <f t="shared" si="2032"/>
        <v>790.00885107087572</v>
      </c>
      <c r="GJ483" s="275">
        <f t="shared" si="1897"/>
        <v>15.155986654989459</v>
      </c>
      <c r="GK483" s="271">
        <f t="shared" si="2033"/>
        <v>11360.167652361823</v>
      </c>
      <c r="GL483" s="276">
        <f t="shared" si="2034"/>
        <v>14313.811241975896</v>
      </c>
      <c r="GM483" s="272">
        <f t="shared" si="2035"/>
        <v>6059.2746377439016</v>
      </c>
      <c r="GN483" s="272">
        <f t="shared" si="2036"/>
        <v>333.65954637984481</v>
      </c>
      <c r="GO483" s="277">
        <f t="shared" si="2037"/>
        <v>0.5333789802375104</v>
      </c>
      <c r="GP483" s="278">
        <f t="shared" si="2038"/>
        <v>2.9371005480757648E-2</v>
      </c>
      <c r="GQ483" s="279">
        <f t="shared" si="2039"/>
        <v>1.0781582647110002</v>
      </c>
      <c r="GR483" s="280">
        <f t="shared" si="2040"/>
        <v>11360.167652361823</v>
      </c>
      <c r="GS483" s="272">
        <f t="shared" si="2041"/>
        <v>6059.2746377439016</v>
      </c>
      <c r="GT483" s="272">
        <f t="shared" si="1898"/>
        <v>333.65954637984481</v>
      </c>
      <c r="GU483" s="73">
        <f t="shared" si="2042"/>
        <v>0.5333789802375104</v>
      </c>
      <c r="GV483" s="74">
        <f t="shared" si="2043"/>
        <v>2.9371005480757648E-2</v>
      </c>
      <c r="GW483" s="279">
        <f t="shared" si="2044"/>
        <v>1.0781582647110002</v>
      </c>
      <c r="GX483" s="280">
        <f t="shared" si="2045"/>
        <v>9427.0966121182573</v>
      </c>
      <c r="GY483" s="272">
        <f t="shared" si="1899"/>
        <v>5366.3114184661417</v>
      </c>
      <c r="GZ483" s="272">
        <f t="shared" si="1900"/>
        <v>210.89795559996267</v>
      </c>
      <c r="HA483" s="73">
        <f t="shared" si="2046"/>
        <v>0.56924328234505472</v>
      </c>
      <c r="HB483" s="74">
        <f t="shared" si="2047"/>
        <v>2.2371464330688998E-2</v>
      </c>
      <c r="HC483" s="279">
        <f t="shared" si="2048"/>
        <v>1.0820243680748316</v>
      </c>
      <c r="HD483" s="280">
        <f t="shared" si="2049"/>
        <v>10243.156266723763</v>
      </c>
      <c r="HE483" s="272">
        <f t="shared" si="1901"/>
        <v>5981.6010222137802</v>
      </c>
      <c r="HF483" s="272">
        <f t="shared" si="1902"/>
        <v>230.98803108812658</v>
      </c>
      <c r="HG483" s="73">
        <f t="shared" si="2050"/>
        <v>0.58396073109279767</v>
      </c>
      <c r="HH483" s="74">
        <f t="shared" si="2051"/>
        <v>2.2550474196954457E-2</v>
      </c>
      <c r="HI483" s="281">
        <f t="shared" si="2052"/>
        <v>1.0840832339038056</v>
      </c>
      <c r="HJ483" s="72">
        <f t="shared" si="1903"/>
        <v>3.4244462803750788</v>
      </c>
      <c r="HK483" s="73">
        <f t="shared" si="2053"/>
        <v>3.4244462803750788</v>
      </c>
      <c r="HL483" s="73">
        <f t="shared" si="1904"/>
        <v>2.8517834244980262</v>
      </c>
      <c r="HM483" s="74">
        <f t="shared" si="2054"/>
        <v>3.1045975652537185</v>
      </c>
      <c r="HN483" s="75"/>
      <c r="HO483" s="75"/>
      <c r="HP483" s="76">
        <f t="shared" si="2055"/>
        <v>615.28960374763744</v>
      </c>
      <c r="HQ483" s="77">
        <f t="shared" si="2056"/>
        <v>700.2057219608489</v>
      </c>
      <c r="HR483" s="77">
        <f t="shared" si="2057"/>
        <v>20.090075488163897</v>
      </c>
      <c r="HS483" s="77">
        <f t="shared" si="2058"/>
        <v>23.200019173731668</v>
      </c>
      <c r="HT483" s="282">
        <f t="shared" si="2059"/>
        <v>816.05965460550601</v>
      </c>
      <c r="HU483" s="73">
        <f t="shared" si="2112"/>
        <v>0.75397625685229663</v>
      </c>
      <c r="HV483" s="74">
        <f t="shared" si="2113"/>
        <v>2.4618390793839335E-2</v>
      </c>
      <c r="HW483" s="279">
        <f t="shared" si="1876"/>
        <v>1.1078671901030717</v>
      </c>
      <c r="HX483" s="76">
        <f t="shared" si="2060"/>
        <v>971.93244440008596</v>
      </c>
      <c r="HY483" s="77">
        <f t="shared" si="2061"/>
        <v>1106.0688410517419</v>
      </c>
      <c r="HZ483" s="77">
        <f t="shared" si="1905"/>
        <v>42.597619945914218</v>
      </c>
      <c r="IA483" s="77">
        <f t="shared" si="2062"/>
        <v>49.19173151354174</v>
      </c>
      <c r="IB483" s="282">
        <f t="shared" si="2063"/>
        <v>1319.3130411889281</v>
      </c>
      <c r="IC483" s="73">
        <f t="shared" si="2114"/>
        <v>0.73669585159577256</v>
      </c>
      <c r="ID483" s="74">
        <f t="shared" si="2115"/>
        <v>3.2287727488486302E-2</v>
      </c>
      <c r="IE483" s="279">
        <f t="shared" si="2122"/>
        <v>1.1066695346939504</v>
      </c>
      <c r="IF483" s="76">
        <f t="shared" si="1906"/>
        <v>77.673615530121793</v>
      </c>
      <c r="IG483" s="77">
        <f t="shared" si="2064"/>
        <v>88.393351209433902</v>
      </c>
      <c r="IH483" s="77">
        <f t="shared" si="1907"/>
        <v>102.67151529171824</v>
      </c>
      <c r="II483" s="77">
        <f t="shared" si="2065"/>
        <v>118.56506585887622</v>
      </c>
      <c r="IJ483" s="282">
        <f t="shared" si="2066"/>
        <v>1117.0113856380588</v>
      </c>
      <c r="IK483" s="73">
        <f t="shared" si="1908"/>
        <v>6.9536995350994654E-2</v>
      </c>
      <c r="IL483" s="74">
        <f t="shared" si="1909"/>
        <v>9.191626568163426E-2</v>
      </c>
      <c r="IM483" s="279">
        <f t="shared" si="2067"/>
        <v>1.0238254386559078</v>
      </c>
      <c r="IN483" s="76">
        <f t="shared" si="1910"/>
        <v>23.93374270458666</v>
      </c>
      <c r="IO483" s="77">
        <f t="shared" si="2068"/>
        <v>27.236838535246665</v>
      </c>
      <c r="IP483" s="77">
        <f t="shared" si="1911"/>
        <v>0.77939510530563383</v>
      </c>
      <c r="IQ483" s="77">
        <f t="shared" si="2069"/>
        <v>0.90004546760694604</v>
      </c>
      <c r="IR483" s="282">
        <f t="shared" si="2070"/>
        <v>33.755075346498309</v>
      </c>
      <c r="IS483" s="73">
        <f t="shared" si="1877"/>
        <v>0.70904130590452097</v>
      </c>
      <c r="IT483" s="74">
        <f t="shared" si="1878"/>
        <v>2.3089716059143291E-2</v>
      </c>
      <c r="IU483" s="279">
        <f t="shared" si="1879"/>
        <v>1.1014290786738383</v>
      </c>
      <c r="IV483" s="76">
        <f t="shared" si="1912"/>
        <v>0</v>
      </c>
      <c r="IW483" s="77">
        <f t="shared" si="2071"/>
        <v>0</v>
      </c>
      <c r="IX483" s="77">
        <f t="shared" si="2072"/>
        <v>0</v>
      </c>
      <c r="IY483" s="77">
        <f t="shared" si="2073"/>
        <v>0</v>
      </c>
      <c r="IZ483" s="282">
        <f t="shared" si="2074"/>
        <v>0</v>
      </c>
      <c r="JA483" s="283"/>
      <c r="JB483" s="284"/>
      <c r="JC483" s="285"/>
      <c r="JD483" s="76">
        <f t="shared" si="1913"/>
        <v>0</v>
      </c>
      <c r="JE483" s="77">
        <f t="shared" si="2075"/>
        <v>0</v>
      </c>
      <c r="JF483" s="77">
        <f t="shared" si="1914"/>
        <v>0</v>
      </c>
      <c r="JG483" s="77">
        <f t="shared" si="2076"/>
        <v>0</v>
      </c>
      <c r="JH483" s="282">
        <f t="shared" si="2077"/>
        <v>0</v>
      </c>
      <c r="JI483" s="283"/>
      <c r="JJ483" s="284"/>
      <c r="JK483" s="285"/>
      <c r="JL483" s="76">
        <f t="shared" si="1915"/>
        <v>1836.9637129469518</v>
      </c>
      <c r="JM483" s="77">
        <f t="shared" si="2078"/>
        <v>2090.4830749707603</v>
      </c>
      <c r="JN483" s="77">
        <f t="shared" si="1916"/>
        <v>87.246487439889762</v>
      </c>
      <c r="JO483" s="77">
        <f t="shared" si="2079"/>
        <v>100.7522436955847</v>
      </c>
      <c r="JP483" s="282">
        <f t="shared" si="2080"/>
        <v>2342.0427168591782</v>
      </c>
      <c r="JQ483" s="73">
        <f t="shared" si="1917"/>
        <v>0.78434253129696618</v>
      </c>
      <c r="JR483" s="74">
        <f t="shared" si="1918"/>
        <v>3.7252304072785063E-2</v>
      </c>
      <c r="JS483" s="279">
        <f t="shared" si="2116"/>
        <v>1.1140137694147614</v>
      </c>
      <c r="JT483" s="76">
        <f t="shared" si="1919"/>
        <v>10.066659693752054</v>
      </c>
      <c r="JU483" s="77">
        <f t="shared" si="2081"/>
        <v>11.455959398086776</v>
      </c>
      <c r="JV483" s="77">
        <f t="shared" si="1920"/>
        <v>0.19312462103685793</v>
      </c>
      <c r="JW483" s="77">
        <f t="shared" si="2082"/>
        <v>0.22302031237336353</v>
      </c>
      <c r="JX483" s="282">
        <f t="shared" si="2083"/>
        <v>144.75524476737331</v>
      </c>
      <c r="JY483" s="73">
        <f t="shared" si="2123"/>
        <v>6.9542624931687447E-2</v>
      </c>
      <c r="JZ483" s="74">
        <f t="shared" si="2124"/>
        <v>1.3341459326549161E-3</v>
      </c>
      <c r="KA483" s="279">
        <f t="shared" si="2125"/>
        <v>1.0098041034571972</v>
      </c>
      <c r="KB483" s="76">
        <f t="shared" si="1921"/>
        <v>0.25796914765584744</v>
      </c>
      <c r="KC483" s="77">
        <f t="shared" si="2084"/>
        <v>0.29357146972383091</v>
      </c>
      <c r="KD483" s="77">
        <f t="shared" si="1922"/>
        <v>4.949029310204859E-3</v>
      </c>
      <c r="KE483" s="77">
        <f t="shared" si="2085"/>
        <v>5.7151390474245714E-3</v>
      </c>
      <c r="KF483" s="282">
        <f t="shared" si="2086"/>
        <v>3.7095112229262948</v>
      </c>
      <c r="KG483" s="73">
        <f t="shared" si="2126"/>
        <v>6.9542624931687155E-2</v>
      </c>
      <c r="KH483" s="74">
        <f t="shared" si="2127"/>
        <v>1.3341459326549105E-3</v>
      </c>
      <c r="KI483" s="279">
        <f t="shared" si="2128"/>
        <v>1.0098041034571972</v>
      </c>
      <c r="KJ483" s="76">
        <f t="shared" si="1923"/>
        <v>158.26429743333375</v>
      </c>
      <c r="KK483" s="77">
        <f t="shared" si="2087"/>
        <v>180.10635312210815</v>
      </c>
      <c r="KL483" s="77">
        <f t="shared" si="1924"/>
        <v>5.1691222922854596</v>
      </c>
      <c r="KM483" s="77">
        <f t="shared" si="2088"/>
        <v>5.969302423131249</v>
      </c>
      <c r="KN483" s="282">
        <f t="shared" si="2089"/>
        <v>208.04340043059977</v>
      </c>
      <c r="KO483" s="73">
        <f t="shared" si="1925"/>
        <v>0.76072731509754576</v>
      </c>
      <c r="KP483" s="74">
        <f t="shared" si="1926"/>
        <v>2.4846365141055281E-2</v>
      </c>
      <c r="KQ483" s="279">
        <f t="shared" si="1927"/>
        <v>1.1088341940804476</v>
      </c>
      <c r="KR483" s="76">
        <f t="shared" si="1928"/>
        <v>468.71750328941368</v>
      </c>
      <c r="KS483" s="77">
        <f t="shared" si="2090"/>
        <v>533.4052059183856</v>
      </c>
      <c r="KT483" s="77">
        <f t="shared" si="1929"/>
        <v>15.304773130128481</v>
      </c>
      <c r="KU483" s="77">
        <f t="shared" si="2091"/>
        <v>17.67395201067237</v>
      </c>
      <c r="KV483" s="282">
        <f t="shared" si="2092"/>
        <v>621.19173294812242</v>
      </c>
      <c r="KW483" s="73">
        <f t="shared" si="1861"/>
        <v>0.75454562324086449</v>
      </c>
      <c r="KX483" s="74">
        <f t="shared" si="1862"/>
        <v>2.4637760482570086E-2</v>
      </c>
      <c r="KY483" s="279">
        <f t="shared" si="1863"/>
        <v>1.1079487667861736</v>
      </c>
      <c r="KZ483" s="76">
        <f t="shared" si="1930"/>
        <v>1556.7350918536449</v>
      </c>
      <c r="LA483" s="77">
        <f t="shared" si="2093"/>
        <v>1771.5801018803663</v>
      </c>
      <c r="LB483" s="77">
        <f t="shared" si="1931"/>
        <v>49.344642231203636</v>
      </c>
      <c r="LC483" s="77">
        <f t="shared" si="2094"/>
        <v>56.983192848593959</v>
      </c>
      <c r="LD483" s="286">
        <f t="shared" si="2095"/>
        <v>3504.0677631465701</v>
      </c>
      <c r="LE483" s="73">
        <f t="shared" si="1932"/>
        <v>0.44426512187530687</v>
      </c>
      <c r="LF483" s="74">
        <f t="shared" si="1933"/>
        <v>1.4082102735049083E-2</v>
      </c>
      <c r="LG483" s="279">
        <f t="shared" si="1934"/>
        <v>1.0634929389733967</v>
      </c>
      <c r="LH483" s="76">
        <f t="shared" si="1935"/>
        <v>278.66103281827401</v>
      </c>
      <c r="LI483" s="77">
        <f t="shared" si="2096"/>
        <v>317.11904195752402</v>
      </c>
      <c r="LJ483" s="77">
        <f t="shared" si="1936"/>
        <v>9.0918230080814233</v>
      </c>
      <c r="LK483" s="77">
        <f t="shared" si="2097"/>
        <v>10.499237209732428</v>
      </c>
      <c r="LL483" s="282">
        <f t="shared" si="2098"/>
        <v>376.23187597091601</v>
      </c>
      <c r="LM483" s="73">
        <f t="shared" si="2117"/>
        <v>0.74066300761771564</v>
      </c>
      <c r="LN483" s="74">
        <f t="shared" si="2118"/>
        <v>2.4165477698078544E-2</v>
      </c>
      <c r="LO483" s="279">
        <f t="shared" si="2119"/>
        <v>1.1059597176289835</v>
      </c>
      <c r="LP483" s="76">
        <f t="shared" si="1937"/>
        <v>6.4202093451560874E-2</v>
      </c>
      <c r="LQ483" s="77">
        <f t="shared" si="2099"/>
        <v>7.3062624368810794E-2</v>
      </c>
      <c r="LR483" s="77">
        <f t="shared" si="1938"/>
        <v>1.2316900883518657E-3</v>
      </c>
      <c r="LS483" s="77">
        <f t="shared" si="2100"/>
        <v>1.4223557140287345E-3</v>
      </c>
      <c r="LT483" s="282">
        <f t="shared" si="2101"/>
        <v>0.92320491949545436</v>
      </c>
      <c r="LU483" s="73">
        <f t="shared" si="1870"/>
        <v>6.9542624931687211E-2</v>
      </c>
      <c r="LV483" s="74">
        <f t="shared" si="1871"/>
        <v>1.3341459326549118E-3</v>
      </c>
      <c r="LW483" s="279">
        <f t="shared" si="1872"/>
        <v>1.0098041034571972</v>
      </c>
      <c r="LX483" s="76">
        <f t="shared" si="1939"/>
        <v>60.714762084991946</v>
      </c>
      <c r="LY483" s="77">
        <f t="shared" si="2102"/>
        <v>69.094006400341684</v>
      </c>
      <c r="LZ483" s="77">
        <f t="shared" si="1940"/>
        <v>1.1647871067186852</v>
      </c>
      <c r="MA483" s="77">
        <f t="shared" si="2103"/>
        <v>1.3450961508387378</v>
      </c>
      <c r="MB483" s="286">
        <f t="shared" si="2104"/>
        <v>873.05832870070662</v>
      </c>
      <c r="MC483" s="73">
        <f t="shared" si="1864"/>
        <v>6.9542618275400009E-2</v>
      </c>
      <c r="MD483" s="74">
        <f t="shared" si="1865"/>
        <v>1.3341458049568487E-3</v>
      </c>
      <c r="ME483" s="279">
        <f t="shared" si="1866"/>
        <v>1.0098041025187954</v>
      </c>
      <c r="MF483" s="76">
        <f t="shared" si="1941"/>
        <v>0</v>
      </c>
      <c r="MG483" s="77">
        <f t="shared" si="2105"/>
        <v>0</v>
      </c>
      <c r="MH483" s="77">
        <f t="shared" si="1942"/>
        <v>0</v>
      </c>
      <c r="MI483" s="77">
        <f t="shared" si="2106"/>
        <v>0</v>
      </c>
      <c r="MJ483" s="286">
        <f t="shared" si="2107"/>
        <v>0</v>
      </c>
      <c r="MK483" s="73"/>
      <c r="ML483" s="74"/>
      <c r="MM483" s="279"/>
      <c r="MN483" s="287">
        <f t="shared" si="2108"/>
        <v>1.0781580076424393</v>
      </c>
      <c r="MO483" s="288">
        <f t="shared" si="2108"/>
        <v>1.0781580076424393</v>
      </c>
      <c r="MP483" s="288">
        <f t="shared" si="2108"/>
        <v>1.0820257641737323</v>
      </c>
      <c r="MQ483" s="289">
        <f t="shared" si="2108"/>
        <v>1.0840849210272399</v>
      </c>
      <c r="MR483" s="290">
        <f t="shared" si="2109"/>
        <v>3.4244454638739157</v>
      </c>
      <c r="MS483" s="291">
        <f t="shared" si="1873"/>
        <v>3.4244454638739157</v>
      </c>
      <c r="MT483" s="291">
        <f t="shared" si="1943"/>
        <v>2.8517871040562892</v>
      </c>
      <c r="MU483" s="292">
        <f t="shared" si="1874"/>
        <v>3.10460239683781</v>
      </c>
      <c r="MV483" s="359">
        <f t="shared" si="1944"/>
        <v>0.25281529278152093</v>
      </c>
      <c r="MW483" s="360">
        <f t="shared" si="1945"/>
        <v>0.40825039134859831</v>
      </c>
      <c r="MX483" s="360">
        <f t="shared" si="1946"/>
        <v>0.3198430670361056</v>
      </c>
      <c r="MY483" s="360">
        <f t="shared" si="1947"/>
        <v>1.035343333953408E-2</v>
      </c>
      <c r="MZ483" s="360">
        <f t="shared" si="1948"/>
        <v>0</v>
      </c>
      <c r="NA483" s="360">
        <f t="shared" si="1949"/>
        <v>0</v>
      </c>
      <c r="NB483" s="360">
        <f t="shared" si="1950"/>
        <v>0.72945621621278578</v>
      </c>
      <c r="NC483" s="360">
        <f t="shared" si="1951"/>
        <v>4.0796085779670761E-2</v>
      </c>
      <c r="ND483" s="360">
        <f t="shared" si="1952"/>
        <v>1.110784513802917E-3</v>
      </c>
      <c r="NE483" s="360">
        <f t="shared" si="1953"/>
        <v>6.4534150095482051E-2</v>
      </c>
      <c r="NF483" s="360">
        <f t="shared" si="1954"/>
        <v>0.19233990591407973</v>
      </c>
      <c r="NG483" s="360">
        <f t="shared" si="1955"/>
        <v>1.0419040323122368</v>
      </c>
      <c r="NH483" s="360">
        <f t="shared" si="1956"/>
        <v>0.11634696229456906</v>
      </c>
      <c r="NI483" s="360">
        <f t="shared" si="1957"/>
        <v>2.0196082069143945E-4</v>
      </c>
      <c r="NJ483" s="360">
        <f t="shared" si="1958"/>
        <v>0.24649318142483798</v>
      </c>
      <c r="NK483" s="361">
        <f t="shared" si="1959"/>
        <v>0</v>
      </c>
      <c r="NL483" s="145">
        <f t="shared" si="2110"/>
        <v>3.4244454638739157</v>
      </c>
      <c r="NM483" s="56">
        <f t="shared" si="1875"/>
        <v>3.4244454638739157</v>
      </c>
      <c r="NN483" s="56">
        <f t="shared" si="2111"/>
        <v>2.8517871040562892</v>
      </c>
      <c r="NO483" s="58">
        <f t="shared" si="1867"/>
        <v>3.10460239683781</v>
      </c>
      <c r="NP483" s="55">
        <f t="shared" si="1960"/>
        <v>1.0781580076424393</v>
      </c>
      <c r="NQ483" s="56">
        <f t="shared" si="1868"/>
        <v>1.0781580076424393</v>
      </c>
      <c r="NR483" s="56">
        <f t="shared" si="1961"/>
        <v>1.0820257641737323</v>
      </c>
      <c r="NS483" s="61">
        <f t="shared" si="1869"/>
        <v>1.0840849210272399</v>
      </c>
      <c r="NT483" s="41"/>
      <c r="NU483" s="86">
        <f t="shared" si="2120"/>
        <v>0</v>
      </c>
      <c r="NV483" s="86">
        <f t="shared" si="2120"/>
        <v>0</v>
      </c>
      <c r="NW483" s="86">
        <f t="shared" si="2120"/>
        <v>0</v>
      </c>
      <c r="NX483" s="86">
        <f t="shared" si="2120"/>
        <v>0</v>
      </c>
      <c r="NY483" s="87">
        <f t="shared" si="2121"/>
        <v>0</v>
      </c>
      <c r="NZ483" s="87">
        <f t="shared" si="2121"/>
        <v>0</v>
      </c>
      <c r="OA483" s="87">
        <f t="shared" si="2121"/>
        <v>0</v>
      </c>
      <c r="OB483" s="87">
        <f t="shared" si="2121"/>
        <v>0</v>
      </c>
      <c r="OC483" s="26"/>
    </row>
    <row r="484" spans="1:393" thickBot="1" x14ac:dyDescent="0.35">
      <c r="A484" s="136" t="s">
        <v>1066</v>
      </c>
      <c r="B484" s="137" t="s">
        <v>1067</v>
      </c>
      <c r="C484" s="133" t="s">
        <v>100</v>
      </c>
      <c r="D484" s="64">
        <f>VLOOKUP(B484,[1]УсіТ_1!$A$10:$G$556,6,FALSE)</f>
        <v>3543.1</v>
      </c>
      <c r="E484" s="64">
        <f>VLOOKUP(B484,[1]УсіТ_1!$A$10:$G$556,7,FALSE)</f>
        <v>102.4</v>
      </c>
      <c r="F484" s="38"/>
      <c r="G484" s="38"/>
      <c r="H484" s="39"/>
      <c r="I484" s="256">
        <v>3.1703000000000001</v>
      </c>
      <c r="J484" s="62">
        <v>3.1703000000000001</v>
      </c>
      <c r="K484" s="257">
        <f t="shared" si="1962"/>
        <v>2.6233</v>
      </c>
      <c r="L484" s="293">
        <f t="shared" si="1963"/>
        <v>2.8374000000000001</v>
      </c>
      <c r="M484" s="63">
        <v>0.21410000000000001</v>
      </c>
      <c r="N484" s="63">
        <v>0.43120000000000003</v>
      </c>
      <c r="O484" s="63">
        <v>0.33289999999999997</v>
      </c>
      <c r="P484" s="63">
        <v>8.5000000000000006E-3</v>
      </c>
      <c r="Q484" s="63">
        <v>0</v>
      </c>
      <c r="R484" s="63">
        <v>0</v>
      </c>
      <c r="S484" s="63">
        <v>0.68210000000000004</v>
      </c>
      <c r="T484" s="63">
        <v>2.8400000000000002E-2</v>
      </c>
      <c r="U484" s="63">
        <v>6.9999999999999999E-4</v>
      </c>
      <c r="V484" s="63">
        <v>5.8299999999999998E-2</v>
      </c>
      <c r="W484" s="63">
        <v>0.122</v>
      </c>
      <c r="X484" s="63">
        <v>0.91659999999999997</v>
      </c>
      <c r="Y484" s="63">
        <v>0.13439999999999999</v>
      </c>
      <c r="Z484" s="63">
        <v>4.0000000000000002E-4</v>
      </c>
      <c r="AA484" s="63">
        <v>0.2407</v>
      </c>
      <c r="AB484" s="259">
        <v>0</v>
      </c>
      <c r="AC484" s="144">
        <v>270.29000000000002</v>
      </c>
      <c r="AD484" s="70">
        <v>59.463799999999999</v>
      </c>
      <c r="AE484" s="70">
        <v>196.788894548657</v>
      </c>
      <c r="AF484" s="68">
        <f t="shared" si="1964"/>
        <v>13.822451953097667</v>
      </c>
      <c r="AG484" s="68">
        <f t="shared" si="1965"/>
        <v>62.748500493573864</v>
      </c>
      <c r="AH484" s="71">
        <v>9.3934637050000003</v>
      </c>
      <c r="AI484" s="71">
        <v>57.798519148667502</v>
      </c>
      <c r="AJ484" s="68">
        <f t="shared" si="1966"/>
        <v>0.7921287049324881</v>
      </c>
      <c r="AK484" s="68">
        <f t="shared" si="1967"/>
        <v>33.84415408157885</v>
      </c>
      <c r="AL484" s="71">
        <v>29.6867338701162</v>
      </c>
      <c r="AM484" s="69">
        <f t="shared" si="1968"/>
        <v>748.10569352692892</v>
      </c>
      <c r="AN484" s="260">
        <v>538.66</v>
      </c>
      <c r="AO484" s="71">
        <v>118.5052</v>
      </c>
      <c r="AP484" s="71">
        <v>392.17990283613801</v>
      </c>
      <c r="AQ484" s="68">
        <f t="shared" si="1969"/>
        <v>27.546716375210334</v>
      </c>
      <c r="AR484" s="68">
        <f t="shared" si="1970"/>
        <v>125.05126817813662</v>
      </c>
      <c r="AS484" s="71">
        <v>45.139182594700003</v>
      </c>
      <c r="AT484" s="261">
        <f t="shared" si="1880"/>
        <v>9.7896720029279454</v>
      </c>
      <c r="AU484" s="71">
        <v>118.03564651342199</v>
      </c>
      <c r="AV484" s="68">
        <f t="shared" si="1971"/>
        <v>1.6176785354664485</v>
      </c>
      <c r="AW484" s="68">
        <f t="shared" si="1972"/>
        <v>69.116244958520298</v>
      </c>
      <c r="AX484" s="71">
        <v>60.625996597213103</v>
      </c>
      <c r="AY484" s="69">
        <f t="shared" si="1973"/>
        <v>1527.7751142497675</v>
      </c>
      <c r="AZ484" s="260">
        <v>143</v>
      </c>
      <c r="BA484" s="260">
        <v>728.89483333333499</v>
      </c>
      <c r="BB484" s="260">
        <v>76.013318333333501</v>
      </c>
      <c r="BC484" s="262">
        <f t="shared" si="1974"/>
        <v>60.810654666666807</v>
      </c>
      <c r="BD484" s="262">
        <f t="shared" si="1881"/>
        <v>15.202663666666695</v>
      </c>
      <c r="BE484" s="260">
        <v>28.531026333333401</v>
      </c>
      <c r="BF484" s="262">
        <f t="shared" si="1975"/>
        <v>22.824821066666722</v>
      </c>
      <c r="BG484" s="262">
        <f t="shared" si="1882"/>
        <v>5.7062052666666787</v>
      </c>
      <c r="BH484" s="260">
        <v>89.874538362651279</v>
      </c>
      <c r="BI484" s="263">
        <f t="shared" si="1976"/>
        <v>52.626395436403911</v>
      </c>
      <c r="BJ484" s="68">
        <f t="shared" si="1977"/>
        <v>1.2317305482601357</v>
      </c>
      <c r="BK484" s="260">
        <v>46.161772386216484</v>
      </c>
      <c r="BL484" s="69">
        <f t="shared" si="1978"/>
        <v>1163.3705864986437</v>
      </c>
      <c r="BM484" s="260">
        <v>10.210000000000001</v>
      </c>
      <c r="BN484" s="260">
        <v>2.2462</v>
      </c>
      <c r="BO484" s="260">
        <v>7.43355142011095</v>
      </c>
      <c r="BP484" s="68">
        <f t="shared" si="1979"/>
        <v>0.52213265174859314</v>
      </c>
      <c r="BQ484" s="68">
        <f t="shared" si="1980"/>
        <v>2.3702770729194178</v>
      </c>
      <c r="BR484" s="260">
        <v>1.775012257725</v>
      </c>
      <c r="BS484" s="260">
        <v>2.3364560106655401</v>
      </c>
      <c r="BT484" s="68">
        <f t="shared" si="1981"/>
        <v>3.2021129626171228E-2</v>
      </c>
      <c r="BU484" s="68">
        <f t="shared" si="1982"/>
        <v>1.3681211628692498</v>
      </c>
      <c r="BV484" s="260">
        <v>1.20006098442507</v>
      </c>
      <c r="BW484" s="69">
        <f t="shared" si="1983"/>
        <v>30.241536807511867</v>
      </c>
      <c r="BX484" s="260">
        <v>0</v>
      </c>
      <c r="BY484" s="260">
        <v>0</v>
      </c>
      <c r="BZ484" s="263">
        <f t="shared" si="1984"/>
        <v>0</v>
      </c>
      <c r="CA484" s="263">
        <f t="shared" si="1985"/>
        <v>0</v>
      </c>
      <c r="CB484" s="260">
        <v>0</v>
      </c>
      <c r="CC484" s="264">
        <f t="shared" si="1986"/>
        <v>0</v>
      </c>
      <c r="CD484" s="260">
        <v>0</v>
      </c>
      <c r="CE484" s="260">
        <v>0</v>
      </c>
      <c r="CF484" s="263">
        <f t="shared" si="1987"/>
        <v>0</v>
      </c>
      <c r="CG484" s="263">
        <f t="shared" si="1988"/>
        <v>0</v>
      </c>
      <c r="CH484" s="260">
        <v>0</v>
      </c>
      <c r="CI484" s="69">
        <f t="shared" si="1989"/>
        <v>0</v>
      </c>
      <c r="CJ484" s="260">
        <v>965.44267450247457</v>
      </c>
      <c r="CK484" s="260">
        <v>212.39740589666155</v>
      </c>
      <c r="CL484" s="260">
        <v>75.330663524456156</v>
      </c>
      <c r="CM484" s="260">
        <v>33.881995667051889</v>
      </c>
      <c r="CN484" s="260">
        <v>478.13325233577194</v>
      </c>
      <c r="CO484" s="265">
        <f t="shared" si="1990"/>
        <v>33.584079644064623</v>
      </c>
      <c r="CP484" s="266">
        <f t="shared" si="1991"/>
        <v>152.4585251062889</v>
      </c>
      <c r="CQ484" s="260">
        <v>186.71404412448138</v>
      </c>
      <c r="CR484" s="265">
        <f t="shared" si="1992"/>
        <v>2.5589159747260175</v>
      </c>
      <c r="CS484" s="265">
        <f t="shared" si="1993"/>
        <v>109.33115539326657</v>
      </c>
      <c r="CT484" s="260">
        <v>95.900902296117152</v>
      </c>
      <c r="CU484" s="267">
        <f t="shared" si="1883"/>
        <v>2416.7027312159557</v>
      </c>
      <c r="CV484" s="260">
        <v>72.113999999999962</v>
      </c>
      <c r="CW484" s="260">
        <v>7.7771994773942197</v>
      </c>
      <c r="CX484" s="68">
        <f t="shared" si="1994"/>
        <v>0.10658651883768779</v>
      </c>
      <c r="CY484" s="68">
        <f t="shared" si="1995"/>
        <v>4.5539702627860947</v>
      </c>
      <c r="CZ484" s="260">
        <v>3.99455997386971</v>
      </c>
      <c r="DA484" s="69">
        <f t="shared" si="1996"/>
        <v>100.66291134151668</v>
      </c>
      <c r="DB484" s="260">
        <v>1.847999999999995</v>
      </c>
      <c r="DC484" s="260">
        <v>0.19929922947311901</v>
      </c>
      <c r="DD484" s="68">
        <f t="shared" si="1997"/>
        <v>2.7313959399290961E-3</v>
      </c>
      <c r="DE484" s="68">
        <f t="shared" si="1998"/>
        <v>0.11670046101490274</v>
      </c>
      <c r="DF484" s="260">
        <v>0.10236496147365599</v>
      </c>
      <c r="DG484" s="69">
        <f t="shared" si="1999"/>
        <v>2.5795970291361239</v>
      </c>
      <c r="DH484" s="260">
        <v>75.372147820584004</v>
      </c>
      <c r="DI484" s="260">
        <v>16.581872520528481</v>
      </c>
      <c r="DJ484" s="260">
        <v>1.1407040957249994</v>
      </c>
      <c r="DK484" s="260">
        <v>54.870923613385152</v>
      </c>
      <c r="DL484" s="68">
        <f t="shared" si="2000"/>
        <v>3.854133674604173</v>
      </c>
      <c r="DM484" s="68">
        <f t="shared" si="2001"/>
        <v>17.496252445211216</v>
      </c>
      <c r="DN484" s="260">
        <v>15.957340328311099</v>
      </c>
      <c r="DO484" s="68">
        <f t="shared" si="2002"/>
        <v>0.21869534919950362</v>
      </c>
      <c r="DP484" s="68">
        <f t="shared" si="2003"/>
        <v>9.3438844586038776</v>
      </c>
      <c r="DQ484" s="260">
        <v>8.1960804978922503</v>
      </c>
      <c r="DR484" s="264">
        <f t="shared" si="2004"/>
        <v>206.54288265171115</v>
      </c>
      <c r="DS484" s="260">
        <v>156.4</v>
      </c>
      <c r="DT484" s="260">
        <v>34.408000000000001</v>
      </c>
      <c r="DU484" s="260">
        <v>113.86948502500999</v>
      </c>
      <c r="DV484" s="68">
        <f t="shared" si="2005"/>
        <v>7.9981926281567013</v>
      </c>
      <c r="DW484" s="68">
        <f t="shared" si="2006"/>
        <v>36.308651734044737</v>
      </c>
      <c r="DX484" s="260">
        <v>2.9286114266666701</v>
      </c>
      <c r="DY484" s="260">
        <v>2.0471370605833301</v>
      </c>
      <c r="DZ484" s="260">
        <v>0</v>
      </c>
      <c r="EA484" s="260">
        <v>33.394832707171702</v>
      </c>
      <c r="EB484" s="68">
        <f t="shared" si="2007"/>
        <v>0.45767618225178819</v>
      </c>
      <c r="EC484" s="68">
        <f t="shared" si="2008"/>
        <v>19.554477871015219</v>
      </c>
      <c r="ED484" s="267">
        <v>17.1524033109716</v>
      </c>
      <c r="EE484" s="69">
        <f t="shared" si="2009"/>
        <v>432.24056343648397</v>
      </c>
      <c r="EF484" s="260">
        <v>625.65441706349168</v>
      </c>
      <c r="EG484" s="260">
        <v>137.64397175396826</v>
      </c>
      <c r="EH484" s="260">
        <v>1107.7197723632883</v>
      </c>
      <c r="EI484" s="260">
        <v>455.51755930078434</v>
      </c>
      <c r="EJ484" s="268">
        <f t="shared" si="2010"/>
        <v>31.99555336528709</v>
      </c>
      <c r="EK484" s="266">
        <f t="shared" si="2011"/>
        <v>145.2472399937667</v>
      </c>
      <c r="EL484" s="260">
        <v>250.90734655500947</v>
      </c>
      <c r="EM484" s="268">
        <f t="shared" si="2012"/>
        <v>3.4386851845364048</v>
      </c>
      <c r="EN484" s="268">
        <f t="shared" si="2013"/>
        <v>146.91980040467203</v>
      </c>
      <c r="EO484" s="269">
        <f t="shared" si="2014"/>
        <v>2577.4430670365423</v>
      </c>
      <c r="EP484" s="69">
        <f t="shared" si="2015"/>
        <v>3247.5782644660435</v>
      </c>
      <c r="EQ484" s="260">
        <v>168.85</v>
      </c>
      <c r="ER484" s="260">
        <v>37.146999999999998</v>
      </c>
      <c r="ES484" s="260">
        <v>122.933903749827</v>
      </c>
      <c r="ET484" s="68">
        <f t="shared" si="2016"/>
        <v>8.6348773993878485</v>
      </c>
      <c r="EU484" s="68">
        <f t="shared" si="2017"/>
        <v>39.198950417477334</v>
      </c>
      <c r="EV484" s="260">
        <v>12.1201824306583</v>
      </c>
      <c r="EW484" s="260">
        <v>36.780962492825203</v>
      </c>
      <c r="EX484" s="68">
        <f t="shared" si="2018"/>
        <v>0.50408309096416937</v>
      </c>
      <c r="EY484" s="68">
        <f t="shared" si="2019"/>
        <v>21.537239711523771</v>
      </c>
      <c r="EZ484" s="260">
        <v>18.891602433665501</v>
      </c>
      <c r="FA484" s="69">
        <f t="shared" si="2020"/>
        <v>476.06838132837123</v>
      </c>
      <c r="FB484" s="260">
        <v>0.83333333333333348</v>
      </c>
      <c r="FC484" s="260">
        <v>8.9871586162120806E-2</v>
      </c>
      <c r="FD484" s="68">
        <f t="shared" si="2021"/>
        <v>1.2316900883518657E-3</v>
      </c>
      <c r="FE484" s="68">
        <f t="shared" si="2022"/>
        <v>5.2624666763574489E-2</v>
      </c>
      <c r="FF484" s="260">
        <v>4.6160245974772703E-2</v>
      </c>
      <c r="FG484" s="69">
        <f t="shared" si="2023"/>
        <v>1.1632381985642724</v>
      </c>
      <c r="FH484" s="260">
        <v>611.00732000000005</v>
      </c>
      <c r="FI484" s="260">
        <v>65.894636406079798</v>
      </c>
      <c r="FJ484" s="68">
        <f t="shared" si="2024"/>
        <v>0.90308599194532369</v>
      </c>
      <c r="FK484" s="68">
        <f t="shared" si="2025"/>
        <v>38.584867926125654</v>
      </c>
      <c r="FL484" s="260">
        <v>33.844999999999999</v>
      </c>
      <c r="FM484" s="69">
        <f t="shared" si="2026"/>
        <v>852.89634768729582</v>
      </c>
      <c r="FN484" s="260">
        <v>0</v>
      </c>
      <c r="FO484" s="260">
        <v>0</v>
      </c>
      <c r="FP484" s="68">
        <f t="shared" si="2027"/>
        <v>0</v>
      </c>
      <c r="FQ484" s="68">
        <f t="shared" si="2028"/>
        <v>0</v>
      </c>
      <c r="FR484" s="260">
        <v>0</v>
      </c>
      <c r="FS484" s="264">
        <f t="shared" si="2029"/>
        <v>0</v>
      </c>
      <c r="FT484" s="270">
        <f t="shared" si="1884"/>
        <v>11205.927848437928</v>
      </c>
      <c r="FU484" s="271">
        <f t="shared" si="1885"/>
        <v>3429.2726895577084</v>
      </c>
      <c r="FV484" s="272">
        <f t="shared" si="2030"/>
        <v>1235.6652640554896</v>
      </c>
      <c r="FW484" s="272">
        <f t="shared" si="1886"/>
        <v>127.30714340331335</v>
      </c>
      <c r="FX484" s="272">
        <f t="shared" si="1887"/>
        <v>728.89483333333499</v>
      </c>
      <c r="FY484" s="272">
        <f t="shared" si="1888"/>
        <v>0</v>
      </c>
      <c r="FZ484" s="272">
        <f t="shared" si="1889"/>
        <v>0</v>
      </c>
      <c r="GA484" s="272">
        <f t="shared" si="1890"/>
        <v>72.113999999999962</v>
      </c>
      <c r="GB484" s="272">
        <f t="shared" si="1891"/>
        <v>1.847999999999995</v>
      </c>
      <c r="GC484" s="272">
        <f t="shared" si="1892"/>
        <v>611.00732000000005</v>
      </c>
      <c r="GD484" s="272">
        <f t="shared" si="1893"/>
        <v>0</v>
      </c>
      <c r="GE484" s="272">
        <f t="shared" si="1894"/>
        <v>1821.7274728296845</v>
      </c>
      <c r="GF484" s="273">
        <f t="shared" si="1895"/>
        <v>708.67319183853101</v>
      </c>
      <c r="GG484" s="273">
        <f t="shared" si="1896"/>
        <v>127.95813769155703</v>
      </c>
      <c r="GH484" s="272">
        <f t="shared" si="2031"/>
        <v>865.76069294231434</v>
      </c>
      <c r="GI484" s="274">
        <f t="shared" si="2032"/>
        <v>618.47855689007554</v>
      </c>
      <c r="GJ484" s="275">
        <f t="shared" si="1897"/>
        <v>11.865250296774418</v>
      </c>
      <c r="GK484" s="271">
        <f t="shared" si="2033"/>
        <v>8893.5974161218437</v>
      </c>
      <c r="GL484" s="276">
        <f t="shared" si="2034"/>
        <v>11205.932744313523</v>
      </c>
      <c r="GM484" s="272">
        <f t="shared" si="2035"/>
        <v>4756.4244382863144</v>
      </c>
      <c r="GN484" s="272">
        <f t="shared" si="2036"/>
        <v>267.13053139164481</v>
      </c>
      <c r="GO484" s="277">
        <f t="shared" si="2037"/>
        <v>0.53481445311029252</v>
      </c>
      <c r="GP484" s="278">
        <f t="shared" si="2038"/>
        <v>3.0036274287320978E-2</v>
      </c>
      <c r="GQ484" s="279">
        <f t="shared" si="2039"/>
        <v>1.0784593579334287</v>
      </c>
      <c r="GR484" s="280">
        <f t="shared" si="2040"/>
        <v>8893.5974161218437</v>
      </c>
      <c r="GS484" s="272">
        <f t="shared" si="2041"/>
        <v>4756.4244382863144</v>
      </c>
      <c r="GT484" s="272">
        <f t="shared" si="1898"/>
        <v>267.13053139164481</v>
      </c>
      <c r="GU484" s="73">
        <f t="shared" si="2042"/>
        <v>0.53481445311029252</v>
      </c>
      <c r="GV484" s="74">
        <f t="shared" si="2043"/>
        <v>3.0036274287320978E-2</v>
      </c>
      <c r="GW484" s="279">
        <f t="shared" si="2044"/>
        <v>1.0784593579334287</v>
      </c>
      <c r="GX484" s="280">
        <f t="shared" si="2045"/>
        <v>7376.5527494348817</v>
      </c>
      <c r="GY484" s="272">
        <f t="shared" si="1899"/>
        <v>4244.6233972722148</v>
      </c>
      <c r="GZ484" s="272">
        <f t="shared" si="1900"/>
        <v>167.64874445202099</v>
      </c>
      <c r="HA484" s="73">
        <f t="shared" si="2046"/>
        <v>0.57542100510260652</v>
      </c>
      <c r="HB484" s="74">
        <f t="shared" si="2047"/>
        <v>2.2727248099034415E-2</v>
      </c>
      <c r="HC484" s="279">
        <f t="shared" si="2048"/>
        <v>1.0829320309199413</v>
      </c>
      <c r="HD484" s="280">
        <f t="shared" si="2049"/>
        <v>7970.2874268372061</v>
      </c>
      <c r="HE484" s="272">
        <f t="shared" si="1901"/>
        <v>4692.2202358539016</v>
      </c>
      <c r="HF484" s="272">
        <f t="shared" si="1902"/>
        <v>182.26332511005114</v>
      </c>
      <c r="HG484" s="73">
        <f t="shared" si="2050"/>
        <v>0.58871405566309454</v>
      </c>
      <c r="HH484" s="74">
        <f t="shared" si="2051"/>
        <v>2.2867848466335352E-2</v>
      </c>
      <c r="HI484" s="281">
        <f t="shared" si="2052"/>
        <v>1.0847883697646523</v>
      </c>
      <c r="HJ484" s="72">
        <f t="shared" si="1903"/>
        <v>3.4190397024563493</v>
      </c>
      <c r="HK484" s="73">
        <f t="shared" si="2053"/>
        <v>3.4190397024563493</v>
      </c>
      <c r="HL484" s="73">
        <f t="shared" si="1904"/>
        <v>2.8408555967122817</v>
      </c>
      <c r="HM484" s="74">
        <f t="shared" si="2054"/>
        <v>3.0779785203702246</v>
      </c>
      <c r="HN484" s="75"/>
      <c r="HO484" s="75"/>
      <c r="HP484" s="76">
        <f t="shared" si="2055"/>
        <v>447.59683858168631</v>
      </c>
      <c r="HQ484" s="77">
        <f t="shared" si="2056"/>
        <v>509.36967827434484</v>
      </c>
      <c r="HR484" s="77">
        <f t="shared" si="2057"/>
        <v>14.614580658030155</v>
      </c>
      <c r="HS484" s="77">
        <f t="shared" si="2058"/>
        <v>16.876917743893223</v>
      </c>
      <c r="HT484" s="282">
        <f t="shared" si="2059"/>
        <v>593.73467740232445</v>
      </c>
      <c r="HU484" s="73">
        <f t="shared" si="2112"/>
        <v>0.75386676173267753</v>
      </c>
      <c r="HV484" s="74">
        <f t="shared" si="2113"/>
        <v>2.4614665799833471E-2</v>
      </c>
      <c r="HW484" s="279">
        <f t="shared" si="1876"/>
        <v>1.107851502052541</v>
      </c>
      <c r="HX484" s="76">
        <f t="shared" si="2060"/>
        <v>894.04956602672132</v>
      </c>
      <c r="HY484" s="77">
        <f t="shared" si="2061"/>
        <v>1017.4373466340691</v>
      </c>
      <c r="HZ484" s="77">
        <f t="shared" si="1905"/>
        <v>38.954066913604727</v>
      </c>
      <c r="IA484" s="77">
        <f t="shared" si="2062"/>
        <v>44.984156471830744</v>
      </c>
      <c r="IB484" s="282">
        <f t="shared" si="2063"/>
        <v>1212.51993194426</v>
      </c>
      <c r="IC484" s="73">
        <f t="shared" si="2114"/>
        <v>0.73734834576543784</v>
      </c>
      <c r="ID484" s="74">
        <f t="shared" si="2115"/>
        <v>3.2126537376703068E-2</v>
      </c>
      <c r="IE484" s="279">
        <f t="shared" si="2122"/>
        <v>1.1067346331850016</v>
      </c>
      <c r="IF484" s="76">
        <f t="shared" si="1906"/>
        <v>64.204202432412771</v>
      </c>
      <c r="IG484" s="77">
        <f t="shared" si="2064"/>
        <v>73.065024410110055</v>
      </c>
      <c r="IH484" s="77">
        <f t="shared" si="1907"/>
        <v>84.867206281593653</v>
      </c>
      <c r="II484" s="77">
        <f t="shared" si="2065"/>
        <v>98.004649813984358</v>
      </c>
      <c r="IJ484" s="282">
        <f t="shared" si="2066"/>
        <v>923.30998928463771</v>
      </c>
      <c r="IK484" s="73">
        <f t="shared" si="1908"/>
        <v>6.9536995350994654E-2</v>
      </c>
      <c r="IL484" s="74">
        <f t="shared" si="1909"/>
        <v>9.1916265681634274E-2</v>
      </c>
      <c r="IM484" s="279">
        <f t="shared" si="2067"/>
        <v>1.0238254386559078</v>
      </c>
      <c r="IN484" s="76">
        <f t="shared" si="1910"/>
        <v>17.017045847662175</v>
      </c>
      <c r="IO484" s="77">
        <f t="shared" si="2068"/>
        <v>19.36556834509803</v>
      </c>
      <c r="IP484" s="77">
        <f t="shared" si="1911"/>
        <v>0.55415378137476434</v>
      </c>
      <c r="IQ484" s="77">
        <f t="shared" si="2069"/>
        <v>0.63993678673157794</v>
      </c>
      <c r="IR484" s="282">
        <f t="shared" si="2070"/>
        <v>24.001219688501482</v>
      </c>
      <c r="IS484" s="73">
        <f t="shared" si="1877"/>
        <v>0.70900754497133789</v>
      </c>
      <c r="IT484" s="74">
        <f t="shared" si="1878"/>
        <v>2.3088567521435115E-2</v>
      </c>
      <c r="IU484" s="279">
        <f t="shared" si="1879"/>
        <v>1.1014242415338125</v>
      </c>
      <c r="IV484" s="76">
        <f t="shared" si="1912"/>
        <v>0</v>
      </c>
      <c r="IW484" s="77">
        <f t="shared" si="2071"/>
        <v>0</v>
      </c>
      <c r="IX484" s="77">
        <f t="shared" si="2072"/>
        <v>0</v>
      </c>
      <c r="IY484" s="77">
        <f t="shared" si="2073"/>
        <v>0</v>
      </c>
      <c r="IZ484" s="282">
        <f t="shared" si="2074"/>
        <v>0</v>
      </c>
      <c r="JA484" s="283"/>
      <c r="JB484" s="284"/>
      <c r="JC484" s="285"/>
      <c r="JD484" s="76">
        <f t="shared" si="1913"/>
        <v>0</v>
      </c>
      <c r="JE484" s="77">
        <f t="shared" si="2075"/>
        <v>0</v>
      </c>
      <c r="JF484" s="77">
        <f t="shared" si="1914"/>
        <v>0</v>
      </c>
      <c r="JG484" s="77">
        <f t="shared" si="2076"/>
        <v>0</v>
      </c>
      <c r="JH484" s="282">
        <f t="shared" si="2077"/>
        <v>0</v>
      </c>
      <c r="JI484" s="283"/>
      <c r="JJ484" s="284"/>
      <c r="JK484" s="285"/>
      <c r="JL484" s="76">
        <f t="shared" si="1915"/>
        <v>1497.2234906085939</v>
      </c>
      <c r="JM484" s="77">
        <f t="shared" si="2078"/>
        <v>1703.855304547486</v>
      </c>
      <c r="JN484" s="77">
        <f t="shared" si="1916"/>
        <v>70.024991285842532</v>
      </c>
      <c r="JO484" s="77">
        <f t="shared" si="2079"/>
        <v>80.864859936890966</v>
      </c>
      <c r="JP484" s="282">
        <f t="shared" si="2080"/>
        <v>1918.018040647584</v>
      </c>
      <c r="JQ484" s="73">
        <f t="shared" si="1917"/>
        <v>0.78060970172266131</v>
      </c>
      <c r="JR484" s="74">
        <f t="shared" si="1918"/>
        <v>3.6509036829601382E-2</v>
      </c>
      <c r="JS484" s="279">
        <f t="shared" si="2116"/>
        <v>1.1133835438359667</v>
      </c>
      <c r="JT484" s="76">
        <f t="shared" si="1919"/>
        <v>5.5558437205990359</v>
      </c>
      <c r="JU484" s="77">
        <f t="shared" si="2081"/>
        <v>6.322605712478909</v>
      </c>
      <c r="JV484" s="77">
        <f t="shared" si="1920"/>
        <v>0.10658651883768779</v>
      </c>
      <c r="JW484" s="77">
        <f t="shared" si="2082"/>
        <v>0.12308611195376186</v>
      </c>
      <c r="JX484" s="282">
        <f t="shared" si="2083"/>
        <v>79.891199477394181</v>
      </c>
      <c r="JY484" s="73">
        <f t="shared" si="2123"/>
        <v>6.9542624931687294E-2</v>
      </c>
      <c r="JZ484" s="74">
        <f t="shared" si="2124"/>
        <v>1.3341459326549133E-3</v>
      </c>
      <c r="KA484" s="279">
        <f t="shared" si="2125"/>
        <v>1.0098041034571972</v>
      </c>
      <c r="KB484" s="76">
        <f t="shared" si="1921"/>
        <v>0.14237456243818133</v>
      </c>
      <c r="KC484" s="77">
        <f t="shared" si="2084"/>
        <v>0.16202367580027474</v>
      </c>
      <c r="KD484" s="77">
        <f t="shared" si="1922"/>
        <v>2.7313959399290961E-3</v>
      </c>
      <c r="KE484" s="77">
        <f t="shared" si="2085"/>
        <v>3.1542160314301203E-3</v>
      </c>
      <c r="KF484" s="282">
        <f t="shared" si="2086"/>
        <v>2.047299229473114</v>
      </c>
      <c r="KG484" s="73">
        <f t="shared" si="2126"/>
        <v>6.9542624931687377E-2</v>
      </c>
      <c r="KH484" s="74">
        <f t="shared" si="2127"/>
        <v>1.3341459326549148E-3</v>
      </c>
      <c r="KI484" s="279">
        <f t="shared" si="2128"/>
        <v>1.0098041034571972</v>
      </c>
      <c r="KJ484" s="76">
        <f t="shared" si="1923"/>
        <v>124.6989873637669</v>
      </c>
      <c r="KK484" s="77">
        <f t="shared" si="2087"/>
        <v>141.90869460984038</v>
      </c>
      <c r="KL484" s="77">
        <f t="shared" si="1924"/>
        <v>4.0728290238036768</v>
      </c>
      <c r="KM484" s="77">
        <f t="shared" si="2088"/>
        <v>4.7033029566884865</v>
      </c>
      <c r="KN484" s="282">
        <f t="shared" si="2089"/>
        <v>163.9229227394533</v>
      </c>
      <c r="KO484" s="73">
        <f t="shared" si="1925"/>
        <v>0.76071720342596172</v>
      </c>
      <c r="KP484" s="74">
        <f t="shared" si="1926"/>
        <v>2.484600052109381E-2</v>
      </c>
      <c r="KQ484" s="279">
        <f t="shared" si="1927"/>
        <v>1.1088327421254822</v>
      </c>
      <c r="KR484" s="76">
        <f t="shared" si="1928"/>
        <v>258.96101811817311</v>
      </c>
      <c r="KS484" s="77">
        <f t="shared" si="2090"/>
        <v>294.70022822866218</v>
      </c>
      <c r="KT484" s="77">
        <f t="shared" si="1929"/>
        <v>8.4558688104084894</v>
      </c>
      <c r="KU484" s="77">
        <f t="shared" si="2091"/>
        <v>9.7648373022597248</v>
      </c>
      <c r="KV484" s="282">
        <f t="shared" si="2092"/>
        <v>343.04806621943175</v>
      </c>
      <c r="KW484" s="73">
        <f t="shared" si="1861"/>
        <v>0.75488260572944876</v>
      </c>
      <c r="KX484" s="74">
        <f t="shared" si="1862"/>
        <v>2.4649224534615703E-2</v>
      </c>
      <c r="KY484" s="279">
        <f t="shared" si="1863"/>
        <v>1.1079970483746797</v>
      </c>
      <c r="KZ484" s="76">
        <f t="shared" si="1930"/>
        <v>1119.742178103555</v>
      </c>
      <c r="LA484" s="77">
        <f t="shared" si="2093"/>
        <v>1274.2777961036265</v>
      </c>
      <c r="LB484" s="77">
        <f t="shared" si="1931"/>
        <v>35.434238549823498</v>
      </c>
      <c r="LC484" s="77">
        <f t="shared" si="2094"/>
        <v>40.919458677336173</v>
      </c>
      <c r="LD484" s="286">
        <f t="shared" si="2095"/>
        <v>2577.4430670365423</v>
      </c>
      <c r="LE484" s="73">
        <f t="shared" si="1932"/>
        <v>0.43443915112002729</v>
      </c>
      <c r="LF484" s="74">
        <f t="shared" si="1933"/>
        <v>1.3747825898852772E-2</v>
      </c>
      <c r="LG484" s="279">
        <f t="shared" si="1934"/>
        <v>1.0620851106952174</v>
      </c>
      <c r="LH484" s="76">
        <f t="shared" si="1935"/>
        <v>280.09515195738135</v>
      </c>
      <c r="LI484" s="77">
        <f t="shared" si="2096"/>
        <v>318.75108387901952</v>
      </c>
      <c r="LJ484" s="77">
        <f t="shared" si="1936"/>
        <v>9.1389604903520176</v>
      </c>
      <c r="LK484" s="77">
        <f t="shared" si="2097"/>
        <v>10.553671574258511</v>
      </c>
      <c r="LL484" s="282">
        <f t="shared" si="2098"/>
        <v>377.83204867331045</v>
      </c>
      <c r="LM484" s="73">
        <f t="shared" si="2117"/>
        <v>0.7413218464153194</v>
      </c>
      <c r="LN484" s="74">
        <f t="shared" si="2118"/>
        <v>2.4187891213680365E-2</v>
      </c>
      <c r="LO484" s="279">
        <f t="shared" si="2119"/>
        <v>1.1060541135836559</v>
      </c>
      <c r="LP484" s="76">
        <f t="shared" si="1937"/>
        <v>6.4202093451560874E-2</v>
      </c>
      <c r="LQ484" s="77">
        <f t="shared" si="2099"/>
        <v>7.3062624368810794E-2</v>
      </c>
      <c r="LR484" s="77">
        <f t="shared" si="1938"/>
        <v>1.2316900883518657E-3</v>
      </c>
      <c r="LS484" s="77">
        <f t="shared" si="2100"/>
        <v>1.4223557140287345E-3</v>
      </c>
      <c r="LT484" s="282">
        <f t="shared" si="2101"/>
        <v>0.92320491949545436</v>
      </c>
      <c r="LU484" s="73">
        <f t="shared" si="1870"/>
        <v>6.9542624931687211E-2</v>
      </c>
      <c r="LV484" s="74">
        <f t="shared" si="1871"/>
        <v>1.3341459326549118E-3</v>
      </c>
      <c r="LW484" s="279">
        <f t="shared" si="1872"/>
        <v>1.0098041034571972</v>
      </c>
      <c r="LX484" s="76">
        <f t="shared" si="1939"/>
        <v>47.073538869873296</v>
      </c>
      <c r="LY484" s="77">
        <f t="shared" si="2102"/>
        <v>53.57015796930451</v>
      </c>
      <c r="LZ484" s="77">
        <f t="shared" si="1940"/>
        <v>0.90308599194532369</v>
      </c>
      <c r="MA484" s="77">
        <f t="shared" si="2103"/>
        <v>1.0428837034984599</v>
      </c>
      <c r="MB484" s="286">
        <f t="shared" si="2104"/>
        <v>676.9018632438856</v>
      </c>
      <c r="MC484" s="73">
        <f t="shared" si="1864"/>
        <v>6.9542634502858275E-2</v>
      </c>
      <c r="MD484" s="74">
        <f t="shared" si="1865"/>
        <v>1.3341461162737923E-3</v>
      </c>
      <c r="ME484" s="279">
        <f t="shared" si="1866"/>
        <v>1.0098041048065385</v>
      </c>
      <c r="MF484" s="76">
        <f t="shared" si="1941"/>
        <v>0</v>
      </c>
      <c r="MG484" s="77">
        <f t="shared" si="2105"/>
        <v>0</v>
      </c>
      <c r="MH484" s="77">
        <f t="shared" si="1942"/>
        <v>0</v>
      </c>
      <c r="MI484" s="77">
        <f t="shared" si="2106"/>
        <v>0</v>
      </c>
      <c r="MJ484" s="286">
        <f t="shared" si="2107"/>
        <v>0</v>
      </c>
      <c r="MK484" s="73"/>
      <c r="ML484" s="74"/>
      <c r="MM484" s="279"/>
      <c r="MN484" s="287">
        <f t="shared" si="2108"/>
        <v>1.0784083630654357</v>
      </c>
      <c r="MO484" s="288">
        <f t="shared" si="2108"/>
        <v>1.0784083630654357</v>
      </c>
      <c r="MP484" s="288">
        <f t="shared" si="2108"/>
        <v>1.0829320086564063</v>
      </c>
      <c r="MQ484" s="289">
        <f t="shared" si="2108"/>
        <v>1.0848123440113484</v>
      </c>
      <c r="MR484" s="290">
        <f t="shared" si="2109"/>
        <v>3.4188780334263513</v>
      </c>
      <c r="MS484" s="291">
        <f t="shared" si="1873"/>
        <v>3.4188780334263513</v>
      </c>
      <c r="MT484" s="291">
        <f t="shared" si="1943"/>
        <v>2.8408555383083507</v>
      </c>
      <c r="MU484" s="292">
        <f t="shared" si="1874"/>
        <v>3.0780465448977998</v>
      </c>
      <c r="MV484" s="359">
        <f t="shared" si="1944"/>
        <v>0.23719100658944905</v>
      </c>
      <c r="MW484" s="360">
        <f t="shared" si="1945"/>
        <v>0.47722397382937276</v>
      </c>
      <c r="MX484" s="360">
        <f t="shared" si="1946"/>
        <v>0.34083148852855166</v>
      </c>
      <c r="MY484" s="360">
        <f t="shared" si="1947"/>
        <v>9.3621060530374063E-3</v>
      </c>
      <c r="MZ484" s="360">
        <f t="shared" si="1948"/>
        <v>0</v>
      </c>
      <c r="NA484" s="360">
        <f t="shared" si="1949"/>
        <v>0</v>
      </c>
      <c r="NB484" s="360">
        <f t="shared" si="1950"/>
        <v>0.75943891525051299</v>
      </c>
      <c r="NC484" s="360">
        <f t="shared" si="1951"/>
        <v>2.8678436538184401E-2</v>
      </c>
      <c r="ND484" s="360">
        <f t="shared" si="1952"/>
        <v>7.0686287242003806E-4</v>
      </c>
      <c r="NE484" s="360">
        <f t="shared" si="1953"/>
        <v>6.4644948865915611E-2</v>
      </c>
      <c r="NF484" s="360">
        <f t="shared" si="1954"/>
        <v>0.13517563990171091</v>
      </c>
      <c r="NG484" s="360">
        <f t="shared" si="1955"/>
        <v>0.97350721246323624</v>
      </c>
      <c r="NH484" s="360">
        <f t="shared" si="1956"/>
        <v>0.14865367286564335</v>
      </c>
      <c r="NI484" s="360">
        <f t="shared" si="1957"/>
        <v>4.0392164138287889E-4</v>
      </c>
      <c r="NJ484" s="360">
        <f t="shared" si="1958"/>
        <v>0.24305984802693381</v>
      </c>
      <c r="NK484" s="361">
        <f t="shared" si="1959"/>
        <v>0</v>
      </c>
      <c r="NL484" s="145">
        <f t="shared" si="2110"/>
        <v>3.4188780334263513</v>
      </c>
      <c r="NM484" s="56">
        <f t="shared" si="1875"/>
        <v>3.4188780334263513</v>
      </c>
      <c r="NN484" s="56">
        <f t="shared" si="2111"/>
        <v>2.8408555383083507</v>
      </c>
      <c r="NO484" s="58">
        <f t="shared" si="1867"/>
        <v>3.0780465448977998</v>
      </c>
      <c r="NP484" s="55">
        <f t="shared" si="1960"/>
        <v>1.0784083630654357</v>
      </c>
      <c r="NQ484" s="56">
        <f t="shared" si="1868"/>
        <v>1.0784083630654357</v>
      </c>
      <c r="NR484" s="56">
        <f t="shared" si="1961"/>
        <v>1.0829320086564063</v>
      </c>
      <c r="NS484" s="61">
        <f t="shared" si="1869"/>
        <v>1.0848123440113484</v>
      </c>
      <c r="NT484" s="41"/>
      <c r="NU484" s="86">
        <f t="shared" si="2120"/>
        <v>0</v>
      </c>
      <c r="NV484" s="86">
        <f t="shared" si="2120"/>
        <v>0</v>
      </c>
      <c r="NW484" s="86">
        <f t="shared" si="2120"/>
        <v>0</v>
      </c>
      <c r="NX484" s="86">
        <f t="shared" si="2120"/>
        <v>0</v>
      </c>
      <c r="NY484" s="87">
        <f t="shared" si="2121"/>
        <v>0</v>
      </c>
      <c r="NZ484" s="87">
        <f t="shared" si="2121"/>
        <v>0</v>
      </c>
      <c r="OA484" s="87">
        <f t="shared" si="2121"/>
        <v>0</v>
      </c>
      <c r="OB484" s="87">
        <f t="shared" si="2121"/>
        <v>0</v>
      </c>
      <c r="OC484" s="26"/>
    </row>
    <row r="485" spans="1:393" thickBot="1" x14ac:dyDescent="0.35">
      <c r="A485" s="136" t="s">
        <v>1068</v>
      </c>
      <c r="B485" s="137" t="s">
        <v>1069</v>
      </c>
      <c r="C485" s="133" t="s">
        <v>100</v>
      </c>
      <c r="D485" s="64">
        <f>VLOOKUP(B485,[1]УсіТ_1!$A$10:$G$556,6,FALSE)</f>
        <v>2882.6</v>
      </c>
      <c r="E485" s="64">
        <f>VLOOKUP(B485,[1]УсіТ_1!$A$10:$G$556,7,FALSE)</f>
        <v>56.8</v>
      </c>
      <c r="F485" s="38"/>
      <c r="G485" s="38"/>
      <c r="H485" s="39"/>
      <c r="I485" s="256">
        <v>3.1717</v>
      </c>
      <c r="J485" s="62">
        <v>3.1717</v>
      </c>
      <c r="K485" s="257">
        <f t="shared" si="1962"/>
        <v>2.5650999999999997</v>
      </c>
      <c r="L485" s="293">
        <f t="shared" si="1963"/>
        <v>2.7568999999999999</v>
      </c>
      <c r="M485" s="63">
        <v>0.1918</v>
      </c>
      <c r="N485" s="63">
        <v>0.214</v>
      </c>
      <c r="O485" s="63">
        <v>0.4148</v>
      </c>
      <c r="P485" s="63">
        <v>8.6E-3</v>
      </c>
      <c r="Q485" s="63">
        <v>0</v>
      </c>
      <c r="R485" s="63">
        <v>0</v>
      </c>
      <c r="S485" s="63">
        <v>0.64070000000000005</v>
      </c>
      <c r="T485" s="63">
        <v>4.8099999999999997E-2</v>
      </c>
      <c r="U485" s="63">
        <v>1.1999999999999999E-3</v>
      </c>
      <c r="V485" s="63">
        <v>6.8400000000000002E-2</v>
      </c>
      <c r="W485" s="63">
        <v>0.1057</v>
      </c>
      <c r="X485" s="63">
        <v>1.0545</v>
      </c>
      <c r="Y485" s="63">
        <v>0.16539999999999999</v>
      </c>
      <c r="Z485" s="63">
        <v>4.0000000000000002E-4</v>
      </c>
      <c r="AA485" s="63">
        <v>0.2581</v>
      </c>
      <c r="AB485" s="259">
        <v>0</v>
      </c>
      <c r="AC485" s="144">
        <v>199.75</v>
      </c>
      <c r="AD485" s="70">
        <v>43.945</v>
      </c>
      <c r="AE485" s="70">
        <v>145.431135765638</v>
      </c>
      <c r="AF485" s="68">
        <f t="shared" si="1964"/>
        <v>10.215082976178413</v>
      </c>
      <c r="AG485" s="68">
        <f t="shared" si="1965"/>
        <v>46.37246281250286</v>
      </c>
      <c r="AH485" s="71">
        <v>6.8920608504583303</v>
      </c>
      <c r="AI485" s="71">
        <v>42.7089401747414</v>
      </c>
      <c r="AJ485" s="68">
        <f t="shared" si="1966"/>
        <v>0.58532602509483089</v>
      </c>
      <c r="AK485" s="68">
        <f t="shared" si="1967"/>
        <v>25.008390755080526</v>
      </c>
      <c r="AL485" s="71">
        <v>21.936356839541901</v>
      </c>
      <c r="AM485" s="69">
        <f t="shared" si="1968"/>
        <v>552.79619235645544</v>
      </c>
      <c r="AN485" s="260">
        <v>216.11</v>
      </c>
      <c r="AO485" s="71">
        <v>47.544199999999996</v>
      </c>
      <c r="AP485" s="71">
        <v>157.34229161607999</v>
      </c>
      <c r="AQ485" s="68">
        <f t="shared" si="1969"/>
        <v>11.051722563113458</v>
      </c>
      <c r="AR485" s="68">
        <f t="shared" si="1970"/>
        <v>50.170477789286494</v>
      </c>
      <c r="AS485" s="71">
        <v>20.917609269958302</v>
      </c>
      <c r="AT485" s="261">
        <f t="shared" si="1880"/>
        <v>4.5365583084869723</v>
      </c>
      <c r="AU485" s="71">
        <v>47.658625432842904</v>
      </c>
      <c r="AV485" s="68">
        <f t="shared" si="1971"/>
        <v>0.65316146155711197</v>
      </c>
      <c r="AW485" s="68">
        <f t="shared" si="1972"/>
        <v>27.906698756702895</v>
      </c>
      <c r="AX485" s="71">
        <v>24.478636315944001</v>
      </c>
      <c r="AY485" s="69">
        <f t="shared" si="1973"/>
        <v>616.86163516179022</v>
      </c>
      <c r="AZ485" s="260">
        <v>147</v>
      </c>
      <c r="BA485" s="260">
        <v>749.28350000000205</v>
      </c>
      <c r="BB485" s="260">
        <v>78.139565000000204</v>
      </c>
      <c r="BC485" s="262">
        <f t="shared" si="1974"/>
        <v>62.511652000000169</v>
      </c>
      <c r="BD485" s="262">
        <f t="shared" si="1881"/>
        <v>15.627913000000035</v>
      </c>
      <c r="BE485" s="260">
        <v>29.329097000000001</v>
      </c>
      <c r="BF485" s="262">
        <f t="shared" si="1975"/>
        <v>23.463277600000001</v>
      </c>
      <c r="BG485" s="262">
        <f t="shared" si="1882"/>
        <v>5.8658193999999995</v>
      </c>
      <c r="BH485" s="260">
        <v>92.388511463704504</v>
      </c>
      <c r="BI485" s="263">
        <f t="shared" si="1976"/>
        <v>54.098462441618025</v>
      </c>
      <c r="BJ485" s="68">
        <f t="shared" si="1977"/>
        <v>1.2661845496100703</v>
      </c>
      <c r="BK485" s="260">
        <v>47.453010774642138</v>
      </c>
      <c r="BL485" s="69">
        <f t="shared" si="1978"/>
        <v>1195.9124210860186</v>
      </c>
      <c r="BM485" s="260">
        <v>8.39</v>
      </c>
      <c r="BN485" s="260">
        <v>1.8458000000000001</v>
      </c>
      <c r="BO485" s="260">
        <v>6.1084717350373001</v>
      </c>
      <c r="BP485" s="68">
        <f t="shared" si="1979"/>
        <v>0.42905905466901995</v>
      </c>
      <c r="BQ485" s="68">
        <f t="shared" si="1980"/>
        <v>1.9477595143774635</v>
      </c>
      <c r="BR485" s="260">
        <v>1.4577039807250001</v>
      </c>
      <c r="BS485" s="260">
        <v>1.91987015327414</v>
      </c>
      <c r="BT485" s="68">
        <f t="shared" si="1981"/>
        <v>2.6311820450622088E-2</v>
      </c>
      <c r="BU485" s="68">
        <f t="shared" si="1982"/>
        <v>1.1241876477302859</v>
      </c>
      <c r="BV485" s="260">
        <v>0.98609229345182203</v>
      </c>
      <c r="BW485" s="69">
        <f t="shared" si="1983"/>
        <v>24.849525794985919</v>
      </c>
      <c r="BX485" s="260">
        <v>0</v>
      </c>
      <c r="BY485" s="260">
        <v>0</v>
      </c>
      <c r="BZ485" s="263">
        <f t="shared" si="1984"/>
        <v>0</v>
      </c>
      <c r="CA485" s="263">
        <f t="shared" si="1985"/>
        <v>0</v>
      </c>
      <c r="CB485" s="260">
        <v>0</v>
      </c>
      <c r="CC485" s="264">
        <f t="shared" si="1986"/>
        <v>0</v>
      </c>
      <c r="CD485" s="260">
        <v>0</v>
      </c>
      <c r="CE485" s="260">
        <v>0</v>
      </c>
      <c r="CF485" s="263">
        <f t="shared" si="1987"/>
        <v>0</v>
      </c>
      <c r="CG485" s="263">
        <f t="shared" si="1988"/>
        <v>0</v>
      </c>
      <c r="CH485" s="260">
        <v>0</v>
      </c>
      <c r="CI485" s="69">
        <f t="shared" si="1989"/>
        <v>0</v>
      </c>
      <c r="CJ485" s="260">
        <v>743.74615289462122</v>
      </c>
      <c r="CK485" s="260">
        <v>163.62416807672091</v>
      </c>
      <c r="CL485" s="260">
        <v>59.576048093528094</v>
      </c>
      <c r="CM485" s="260">
        <v>27.947532180113825</v>
      </c>
      <c r="CN485" s="260">
        <v>356.09272147850589</v>
      </c>
      <c r="CO485" s="265">
        <f t="shared" si="1990"/>
        <v>25.011952756650253</v>
      </c>
      <c r="CP485" s="266">
        <f t="shared" si="1991"/>
        <v>113.54443735607934</v>
      </c>
      <c r="CQ485" s="260">
        <v>142.68434643863355</v>
      </c>
      <c r="CR485" s="265">
        <f t="shared" si="1992"/>
        <v>1.9554889679414729</v>
      </c>
      <c r="CS485" s="265">
        <f t="shared" si="1993"/>
        <v>83.549389794527642</v>
      </c>
      <c r="CT485" s="260">
        <v>73.286172077521712</v>
      </c>
      <c r="CU485" s="267">
        <f t="shared" si="1883"/>
        <v>1846.8115308714378</v>
      </c>
      <c r="CV485" s="260">
        <v>99.414299999999898</v>
      </c>
      <c r="CW485" s="260">
        <v>10.721424993836299</v>
      </c>
      <c r="CX485" s="68">
        <f t="shared" si="1994"/>
        <v>0.14693712954052648</v>
      </c>
      <c r="CY485" s="68">
        <f t="shared" si="1995"/>
        <v>6.277973290840821</v>
      </c>
      <c r="CZ485" s="260">
        <v>5.5067862496918103</v>
      </c>
      <c r="DA485" s="69">
        <f t="shared" si="1996"/>
        <v>138.77101349223361</v>
      </c>
      <c r="DB485" s="260">
        <v>2.5475999999999996</v>
      </c>
      <c r="DC485" s="260">
        <v>0.27474822348794298</v>
      </c>
      <c r="DD485" s="68">
        <f t="shared" si="1997"/>
        <v>3.7654244029022587E-3</v>
      </c>
      <c r="DE485" s="68">
        <f t="shared" si="1998"/>
        <v>0.16087992125625897</v>
      </c>
      <c r="DF485" s="260">
        <v>0.14111741117439699</v>
      </c>
      <c r="DG485" s="69">
        <f t="shared" si="1999"/>
        <v>3.5561587615948076</v>
      </c>
      <c r="DH485" s="260">
        <v>71.908231948646403</v>
      </c>
      <c r="DI485" s="260">
        <v>15.819811028702208</v>
      </c>
      <c r="DJ485" s="260">
        <v>1.0902613720666661</v>
      </c>
      <c r="DK485" s="260">
        <v>52.349192858614579</v>
      </c>
      <c r="DL485" s="68">
        <f t="shared" si="2000"/>
        <v>3.677007306389088</v>
      </c>
      <c r="DM485" s="68">
        <f t="shared" si="2001"/>
        <v>16.692168333283561</v>
      </c>
      <c r="DN485" s="260">
        <v>15.2237419267517</v>
      </c>
      <c r="DO485" s="68">
        <f t="shared" si="2002"/>
        <v>0.20864138310613206</v>
      </c>
      <c r="DP485" s="68">
        <f t="shared" si="2003"/>
        <v>8.9143229801771646</v>
      </c>
      <c r="DQ485" s="260">
        <v>7.8192864063581897</v>
      </c>
      <c r="DR485" s="264">
        <f t="shared" si="2004"/>
        <v>197.0526306493677</v>
      </c>
      <c r="DS485" s="260">
        <v>110.38</v>
      </c>
      <c r="DT485" s="260">
        <v>24.2836</v>
      </c>
      <c r="DU485" s="260">
        <v>80.363898702433602</v>
      </c>
      <c r="DV485" s="68">
        <f t="shared" si="2005"/>
        <v>5.6447602448589356</v>
      </c>
      <c r="DW485" s="68">
        <f t="shared" si="2006"/>
        <v>25.624993468055383</v>
      </c>
      <c r="DX485" s="260">
        <v>2.0864714816666701</v>
      </c>
      <c r="DY485" s="260">
        <v>1.27983532191667</v>
      </c>
      <c r="DZ485" s="260">
        <v>0</v>
      </c>
      <c r="EA485" s="260">
        <v>23.552877250569001</v>
      </c>
      <c r="EB485" s="68">
        <f t="shared" si="2007"/>
        <v>0.32279218271904814</v>
      </c>
      <c r="EC485" s="68">
        <f t="shared" si="2008"/>
        <v>13.791481485579681</v>
      </c>
      <c r="ED485" s="267">
        <v>12.0973341378293</v>
      </c>
      <c r="EE485" s="69">
        <f t="shared" si="2009"/>
        <v>304.85282027329828</v>
      </c>
      <c r="EF485" s="260">
        <v>675.71494920634962</v>
      </c>
      <c r="EG485" s="260">
        <v>148.65728882539682</v>
      </c>
      <c r="EH485" s="260">
        <v>861.22835847583087</v>
      </c>
      <c r="EI485" s="260">
        <v>491.96491873291421</v>
      </c>
      <c r="EJ485" s="268">
        <f t="shared" si="2010"/>
        <v>34.555615891799896</v>
      </c>
      <c r="EK485" s="266">
        <f t="shared" si="2011"/>
        <v>156.86891791701447</v>
      </c>
      <c r="EL485" s="260">
        <v>234.84152019191856</v>
      </c>
      <c r="EM485" s="268">
        <f t="shared" si="2012"/>
        <v>3.2185030342302441</v>
      </c>
      <c r="EN485" s="268">
        <f t="shared" si="2013"/>
        <v>137.5123915144587</v>
      </c>
      <c r="EO485" s="269">
        <f t="shared" si="2014"/>
        <v>2412.4070354324103</v>
      </c>
      <c r="EP485" s="69">
        <f t="shared" si="2015"/>
        <v>3039.6328646448369</v>
      </c>
      <c r="EQ485" s="260">
        <v>168.49</v>
      </c>
      <c r="ER485" s="260">
        <v>37.067799999999998</v>
      </c>
      <c r="ES485" s="260">
        <v>122.671800075856</v>
      </c>
      <c r="ET485" s="68">
        <f t="shared" si="2016"/>
        <v>8.6164672373281253</v>
      </c>
      <c r="EU485" s="68">
        <f t="shared" si="2017"/>
        <v>39.115375515787591</v>
      </c>
      <c r="EV485" s="260">
        <v>13.2803976922083</v>
      </c>
      <c r="EW485" s="260">
        <v>36.830454227565902</v>
      </c>
      <c r="EX485" s="68">
        <f t="shared" si="2018"/>
        <v>0.50476137518879072</v>
      </c>
      <c r="EY485" s="68">
        <f t="shared" si="2019"/>
        <v>21.566219794768124</v>
      </c>
      <c r="EZ485" s="260">
        <v>18.9170225997815</v>
      </c>
      <c r="FA485" s="69">
        <f t="shared" si="2020"/>
        <v>476.70896951449402</v>
      </c>
      <c r="FB485" s="260">
        <v>0.83333333333333348</v>
      </c>
      <c r="FC485" s="260">
        <v>8.9871586162120806E-2</v>
      </c>
      <c r="FD485" s="68">
        <f t="shared" si="2021"/>
        <v>1.2316900883518657E-3</v>
      </c>
      <c r="FE485" s="68">
        <f t="shared" si="2022"/>
        <v>5.2624666763574489E-2</v>
      </c>
      <c r="FF485" s="260">
        <v>4.6160245974772703E-2</v>
      </c>
      <c r="FG485" s="69">
        <f t="shared" si="2023"/>
        <v>1.1632381985642724</v>
      </c>
      <c r="FH485" s="260">
        <v>532.89697999999999</v>
      </c>
      <c r="FI485" s="260">
        <v>57.470756224324802</v>
      </c>
      <c r="FJ485" s="68">
        <f t="shared" si="2024"/>
        <v>0.78763671405437141</v>
      </c>
      <c r="FK485" s="68">
        <f t="shared" si="2025"/>
        <v>33.652231190178284</v>
      </c>
      <c r="FL485" s="260">
        <v>29.5185</v>
      </c>
      <c r="FM485" s="69">
        <f t="shared" si="2026"/>
        <v>743.86348346918965</v>
      </c>
      <c r="FN485" s="260">
        <v>0</v>
      </c>
      <c r="FO485" s="260">
        <v>0</v>
      </c>
      <c r="FP485" s="68">
        <f t="shared" si="2027"/>
        <v>0</v>
      </c>
      <c r="FQ485" s="68">
        <f t="shared" si="2028"/>
        <v>0</v>
      </c>
      <c r="FR485" s="260">
        <v>0</v>
      </c>
      <c r="FS485" s="264">
        <f t="shared" si="2029"/>
        <v>0</v>
      </c>
      <c r="FT485" s="270">
        <f t="shared" si="1884"/>
        <v>9142.8324842742659</v>
      </c>
      <c r="FU485" s="271">
        <f t="shared" si="1885"/>
        <v>2677.2770019804375</v>
      </c>
      <c r="FV485" s="272">
        <f t="shared" si="2030"/>
        <v>957.65172178309149</v>
      </c>
      <c r="FW485" s="272">
        <f t="shared" si="1886"/>
        <v>118.45902008860097</v>
      </c>
      <c r="FX485" s="272">
        <f t="shared" si="1887"/>
        <v>749.28350000000205</v>
      </c>
      <c r="FY485" s="272">
        <f t="shared" si="1888"/>
        <v>0</v>
      </c>
      <c r="FZ485" s="272">
        <f t="shared" si="1889"/>
        <v>0</v>
      </c>
      <c r="GA485" s="272">
        <f t="shared" si="1890"/>
        <v>99.414299999999898</v>
      </c>
      <c r="GB485" s="272">
        <f t="shared" si="1891"/>
        <v>2.5475999999999996</v>
      </c>
      <c r="GC485" s="272">
        <f t="shared" si="1892"/>
        <v>532.89697999999999</v>
      </c>
      <c r="GD485" s="272">
        <f t="shared" si="1893"/>
        <v>0</v>
      </c>
      <c r="GE485" s="272">
        <f t="shared" si="1894"/>
        <v>1412.3244309650797</v>
      </c>
      <c r="GF485" s="273">
        <f t="shared" si="1895"/>
        <v>549.4106431017924</v>
      </c>
      <c r="GG485" s="273">
        <f t="shared" si="1896"/>
        <v>99.201668030987179</v>
      </c>
      <c r="GH485" s="272">
        <f t="shared" si="2031"/>
        <v>706.36568828781276</v>
      </c>
      <c r="GI485" s="274">
        <f t="shared" si="2032"/>
        <v>504.61061017241201</v>
      </c>
      <c r="GJ485" s="275">
        <f t="shared" si="1897"/>
        <v>9.6807417579844763</v>
      </c>
      <c r="GK485" s="271">
        <f t="shared" si="2033"/>
        <v>7256.2202431050246</v>
      </c>
      <c r="GL485" s="276">
        <f t="shared" si="2034"/>
        <v>9142.8375063123312</v>
      </c>
      <c r="GM485" s="272">
        <f t="shared" si="2035"/>
        <v>3731.2982552546423</v>
      </c>
      <c r="GN485" s="272">
        <f t="shared" si="2036"/>
        <v>227.34142987757261</v>
      </c>
      <c r="GO485" s="277">
        <f t="shared" si="2037"/>
        <v>0.51422064521817412</v>
      </c>
      <c r="GP485" s="278">
        <f t="shared" si="2038"/>
        <v>3.1330558095117915E-2</v>
      </c>
      <c r="GQ485" s="279">
        <f t="shared" si="2039"/>
        <v>1.0758175616396843</v>
      </c>
      <c r="GR485" s="280">
        <f t="shared" si="2040"/>
        <v>7256.2202431050246</v>
      </c>
      <c r="GS485" s="272">
        <f t="shared" si="2041"/>
        <v>3731.2982552546423</v>
      </c>
      <c r="GT485" s="272">
        <f t="shared" si="1898"/>
        <v>227.34142987757261</v>
      </c>
      <c r="GU485" s="73">
        <f t="shared" si="2042"/>
        <v>0.51422064521817412</v>
      </c>
      <c r="GV485" s="74">
        <f t="shared" si="2043"/>
        <v>3.1330558095117915E-2</v>
      </c>
      <c r="GW485" s="279">
        <f t="shared" si="2044"/>
        <v>1.0758175616396843</v>
      </c>
      <c r="GX485" s="280">
        <f t="shared" si="2045"/>
        <v>5868.3562641824255</v>
      </c>
      <c r="GY485" s="272">
        <f t="shared" si="1899"/>
        <v>3334.5184897234162</v>
      </c>
      <c r="GZ485" s="272">
        <f t="shared" si="1900"/>
        <v>129.2999067266891</v>
      </c>
      <c r="HA485" s="73">
        <f t="shared" si="2046"/>
        <v>0.56822018630254012</v>
      </c>
      <c r="HB485" s="74">
        <f t="shared" si="2047"/>
        <v>2.2033411215312958E-2</v>
      </c>
      <c r="HC485" s="279">
        <f t="shared" si="2048"/>
        <v>1.0818308399677441</v>
      </c>
      <c r="HD485" s="280">
        <f t="shared" si="2049"/>
        <v>6307.0834009732635</v>
      </c>
      <c r="HE485" s="272">
        <f t="shared" si="1901"/>
        <v>3665.2981310758682</v>
      </c>
      <c r="HF485" s="272">
        <f t="shared" si="1902"/>
        <v>140.10031572796237</v>
      </c>
      <c r="HG485" s="73">
        <f t="shared" si="2050"/>
        <v>0.58113994980790418</v>
      </c>
      <c r="HH485" s="74">
        <f t="shared" si="2051"/>
        <v>2.2213169990164251E-2</v>
      </c>
      <c r="HI485" s="281">
        <f t="shared" si="2052"/>
        <v>1.0836417231874662</v>
      </c>
      <c r="HJ485" s="72">
        <f t="shared" si="1903"/>
        <v>3.4121705602525867</v>
      </c>
      <c r="HK485" s="73">
        <f t="shared" si="2053"/>
        <v>3.4121705602525867</v>
      </c>
      <c r="HL485" s="73">
        <f t="shared" si="1904"/>
        <v>2.7750042876012602</v>
      </c>
      <c r="HM485" s="74">
        <f t="shared" si="2054"/>
        <v>2.9874918666555255</v>
      </c>
      <c r="HN485" s="75"/>
      <c r="HO485" s="75"/>
      <c r="HP485" s="76">
        <f t="shared" si="2055"/>
        <v>330.77964135245168</v>
      </c>
      <c r="HQ485" s="77">
        <f t="shared" si="2056"/>
        <v>376.43053965550354</v>
      </c>
      <c r="HR485" s="77">
        <f t="shared" si="2057"/>
        <v>10.800409001273245</v>
      </c>
      <c r="HS485" s="77">
        <f t="shared" si="2058"/>
        <v>12.472312314670344</v>
      </c>
      <c r="HT485" s="282">
        <f t="shared" si="2059"/>
        <v>438.72713679083768</v>
      </c>
      <c r="HU485" s="73">
        <f t="shared" si="2112"/>
        <v>0.75395300088344031</v>
      </c>
      <c r="HV485" s="74">
        <f t="shared" si="2113"/>
        <v>2.4617599632142925E-2</v>
      </c>
      <c r="HW485" s="279">
        <f t="shared" si="1876"/>
        <v>1.1078638580749793</v>
      </c>
      <c r="HX485" s="76">
        <f t="shared" si="2060"/>
        <v>358.90835538610708</v>
      </c>
      <c r="HY485" s="77">
        <f t="shared" si="2061"/>
        <v>408.44129751294372</v>
      </c>
      <c r="HZ485" s="77">
        <f t="shared" si="1905"/>
        <v>16.241442333157543</v>
      </c>
      <c r="IA485" s="77">
        <f t="shared" si="2062"/>
        <v>18.755617606330333</v>
      </c>
      <c r="IB485" s="282">
        <f t="shared" si="2063"/>
        <v>489.57272631888111</v>
      </c>
      <c r="IC485" s="73">
        <f t="shared" si="2114"/>
        <v>0.73310528975900024</v>
      </c>
      <c r="ID485" s="74">
        <f t="shared" si="2115"/>
        <v>3.3174728615455486E-2</v>
      </c>
      <c r="IE485" s="279">
        <f t="shared" si="2122"/>
        <v>1.1063113090293122</v>
      </c>
      <c r="IF485" s="76">
        <f t="shared" si="1906"/>
        <v>66.000124178773987</v>
      </c>
      <c r="IG485" s="77">
        <f t="shared" si="2064"/>
        <v>75.108801316686581</v>
      </c>
      <c r="IH485" s="77">
        <f t="shared" si="1907"/>
        <v>87.24111414961024</v>
      </c>
      <c r="II485" s="77">
        <f t="shared" si="2065"/>
        <v>100.74603861996991</v>
      </c>
      <c r="IJ485" s="282">
        <f t="shared" si="2066"/>
        <v>949.13684213176077</v>
      </c>
      <c r="IK485" s="73">
        <f t="shared" si="1908"/>
        <v>6.953699535099464E-2</v>
      </c>
      <c r="IL485" s="74">
        <f t="shared" si="1909"/>
        <v>9.1916265681634218E-2</v>
      </c>
      <c r="IM485" s="279">
        <f t="shared" si="2067"/>
        <v>1.0238254386559078</v>
      </c>
      <c r="IN485" s="76">
        <f t="shared" si="1910"/>
        <v>13.983575537771456</v>
      </c>
      <c r="IO485" s="77">
        <f t="shared" si="2068"/>
        <v>15.913448797739294</v>
      </c>
      <c r="IP485" s="77">
        <f t="shared" si="1911"/>
        <v>0.45537087511964203</v>
      </c>
      <c r="IQ485" s="77">
        <f t="shared" si="2069"/>
        <v>0.52586228658816259</v>
      </c>
      <c r="IR485" s="282">
        <f t="shared" si="2070"/>
        <v>19.721845869036443</v>
      </c>
      <c r="IS485" s="73">
        <f t="shared" si="1877"/>
        <v>0.70903989568876269</v>
      </c>
      <c r="IT485" s="74">
        <f t="shared" si="1878"/>
        <v>2.3089668083989049E-2</v>
      </c>
      <c r="IU485" s="279">
        <f t="shared" si="1879"/>
        <v>1.1014288766234075</v>
      </c>
      <c r="IV485" s="76">
        <f t="shared" si="1912"/>
        <v>0</v>
      </c>
      <c r="IW485" s="77">
        <f t="shared" si="2071"/>
        <v>0</v>
      </c>
      <c r="IX485" s="77">
        <f t="shared" si="2072"/>
        <v>0</v>
      </c>
      <c r="IY485" s="77">
        <f t="shared" si="2073"/>
        <v>0</v>
      </c>
      <c r="IZ485" s="282">
        <f t="shared" si="2074"/>
        <v>0</v>
      </c>
      <c r="JA485" s="283"/>
      <c r="JB485" s="284"/>
      <c r="JC485" s="285"/>
      <c r="JD485" s="76">
        <f t="shared" si="1913"/>
        <v>0</v>
      </c>
      <c r="JE485" s="77">
        <f t="shared" si="2075"/>
        <v>0</v>
      </c>
      <c r="JF485" s="77">
        <f t="shared" si="1914"/>
        <v>0</v>
      </c>
      <c r="JG485" s="77">
        <f t="shared" si="2076"/>
        <v>0</v>
      </c>
      <c r="JH485" s="282">
        <f t="shared" si="2077"/>
        <v>0</v>
      </c>
      <c r="JI485" s="283"/>
      <c r="JJ485" s="284"/>
      <c r="JK485" s="285"/>
      <c r="JL485" s="76">
        <f t="shared" si="1915"/>
        <v>1147.8247900950826</v>
      </c>
      <c r="JM485" s="77">
        <f t="shared" si="2078"/>
        <v>1306.2360893761049</v>
      </c>
      <c r="JN485" s="77">
        <f t="shared" si="1916"/>
        <v>54.914973904705548</v>
      </c>
      <c r="JO485" s="77">
        <f t="shared" si="2079"/>
        <v>63.41581186515397</v>
      </c>
      <c r="JP485" s="282">
        <f t="shared" si="2080"/>
        <v>1465.7234371995537</v>
      </c>
      <c r="JQ485" s="73">
        <f t="shared" si="1917"/>
        <v>0.78311143900935642</v>
      </c>
      <c r="JR485" s="74">
        <f t="shared" si="1918"/>
        <v>3.7466122537842074E-2</v>
      </c>
      <c r="JS485" s="279">
        <f t="shared" si="2116"/>
        <v>1.1138769654665392</v>
      </c>
      <c r="JT485" s="76">
        <f t="shared" si="1919"/>
        <v>7.6591274148258011</v>
      </c>
      <c r="JU485" s="77">
        <f t="shared" si="2081"/>
        <v>8.7161635893459088</v>
      </c>
      <c r="JV485" s="77">
        <f t="shared" si="1920"/>
        <v>0.14693712954052648</v>
      </c>
      <c r="JW485" s="77">
        <f t="shared" si="2082"/>
        <v>0.16968299719339999</v>
      </c>
      <c r="JX485" s="282">
        <f t="shared" si="2083"/>
        <v>110.13572499383619</v>
      </c>
      <c r="JY485" s="73">
        <f t="shared" si="2123"/>
        <v>6.9542624931687225E-2</v>
      </c>
      <c r="JZ485" s="74">
        <f t="shared" si="2124"/>
        <v>1.334145932654912E-3</v>
      </c>
      <c r="KA485" s="279">
        <f t="shared" si="2125"/>
        <v>1.0098041034571972</v>
      </c>
      <c r="KB485" s="76">
        <f t="shared" si="1921"/>
        <v>0.19627350393263593</v>
      </c>
      <c r="KC485" s="77">
        <f t="shared" si="2084"/>
        <v>0.223361210210379</v>
      </c>
      <c r="KD485" s="77">
        <f t="shared" si="1922"/>
        <v>3.7654244029022587E-3</v>
      </c>
      <c r="KE485" s="77">
        <f t="shared" si="2085"/>
        <v>4.3483121004715287E-3</v>
      </c>
      <c r="KF485" s="282">
        <f t="shared" si="2086"/>
        <v>2.8223482234879422</v>
      </c>
      <c r="KG485" s="73">
        <f t="shared" si="2126"/>
        <v>6.9542624931687294E-2</v>
      </c>
      <c r="KH485" s="74">
        <f t="shared" si="2127"/>
        <v>1.3341459326549135E-3</v>
      </c>
      <c r="KI485" s="279">
        <f t="shared" si="2128"/>
        <v>1.0098041034571972</v>
      </c>
      <c r="KJ485" s="76">
        <f t="shared" si="1923"/>
        <v>118.9679623797707</v>
      </c>
      <c r="KK485" s="77">
        <f t="shared" si="2087"/>
        <v>135.38673086780284</v>
      </c>
      <c r="KL485" s="77">
        <f t="shared" si="1924"/>
        <v>3.8856486894952202</v>
      </c>
      <c r="KM485" s="77">
        <f t="shared" si="2088"/>
        <v>4.4871471066290809</v>
      </c>
      <c r="KN485" s="282">
        <f t="shared" si="2089"/>
        <v>156.39097670584738</v>
      </c>
      <c r="KO485" s="73">
        <f t="shared" si="1925"/>
        <v>0.76070860918999905</v>
      </c>
      <c r="KP485" s="74">
        <f t="shared" si="1926"/>
        <v>2.4845734525999273E-2</v>
      </c>
      <c r="KQ485" s="279">
        <f t="shared" si="1927"/>
        <v>1.1088315148589365</v>
      </c>
      <c r="KR485" s="76">
        <f t="shared" si="1928"/>
        <v>182.75169944343477</v>
      </c>
      <c r="KS485" s="77">
        <f t="shared" si="2090"/>
        <v>207.97326148362319</v>
      </c>
      <c r="KT485" s="77">
        <f t="shared" si="1929"/>
        <v>5.9675524275779841</v>
      </c>
      <c r="KU485" s="77">
        <f t="shared" si="2091"/>
        <v>6.8913295433670561</v>
      </c>
      <c r="KV485" s="282">
        <f t="shared" si="2092"/>
        <v>241.94668275658591</v>
      </c>
      <c r="KW485" s="73">
        <f t="shared" si="1861"/>
        <v>0.75533872736455265</v>
      </c>
      <c r="KX485" s="74">
        <f t="shared" si="1862"/>
        <v>2.4664741667823276E-2</v>
      </c>
      <c r="KY485" s="279">
        <f t="shared" si="1863"/>
        <v>1.1080623997737609</v>
      </c>
      <c r="KZ485" s="76">
        <f t="shared" si="1930"/>
        <v>1183.5174355381437</v>
      </c>
      <c r="LA485" s="77">
        <f t="shared" si="2093"/>
        <v>1346.8546768167628</v>
      </c>
      <c r="LB485" s="77">
        <f t="shared" si="1931"/>
        <v>37.774118926030141</v>
      </c>
      <c r="LC485" s="77">
        <f t="shared" si="2094"/>
        <v>43.621552535779607</v>
      </c>
      <c r="LD485" s="286">
        <f t="shared" si="2095"/>
        <v>2412.4070354324103</v>
      </c>
      <c r="LE485" s="73">
        <f t="shared" si="1932"/>
        <v>0.49059608024481027</v>
      </c>
      <c r="LF485" s="74">
        <f t="shared" si="1933"/>
        <v>1.5658269260211861E-2</v>
      </c>
      <c r="LG485" s="279">
        <f t="shared" si="1934"/>
        <v>1.0701310651160669</v>
      </c>
      <c r="LH485" s="76">
        <f t="shared" si="1935"/>
        <v>279.589346278878</v>
      </c>
      <c r="LI485" s="77">
        <f t="shared" si="2096"/>
        <v>318.17547195882594</v>
      </c>
      <c r="LJ485" s="77">
        <f t="shared" si="1936"/>
        <v>9.1212286125169157</v>
      </c>
      <c r="LK485" s="77">
        <f t="shared" si="2097"/>
        <v>10.533194801734535</v>
      </c>
      <c r="LL485" s="282">
        <f t="shared" si="2098"/>
        <v>378.34045199563019</v>
      </c>
      <c r="LM485" s="73">
        <f t="shared" si="2117"/>
        <v>0.73898877268906804</v>
      </c>
      <c r="LN485" s="74">
        <f t="shared" si="2118"/>
        <v>2.4108520683963939E-2</v>
      </c>
      <c r="LO485" s="279">
        <f t="shared" si="2119"/>
        <v>1.1057198395206957</v>
      </c>
      <c r="LP485" s="76">
        <f t="shared" si="1937"/>
        <v>6.4202093451560874E-2</v>
      </c>
      <c r="LQ485" s="77">
        <f t="shared" si="2099"/>
        <v>7.3062624368810794E-2</v>
      </c>
      <c r="LR485" s="77">
        <f t="shared" si="1938"/>
        <v>1.2316900883518657E-3</v>
      </c>
      <c r="LS485" s="77">
        <f t="shared" si="2100"/>
        <v>1.4223557140287345E-3</v>
      </c>
      <c r="LT485" s="282">
        <f t="shared" si="2101"/>
        <v>0.92320491949545436</v>
      </c>
      <c r="LU485" s="73">
        <f t="shared" si="1870"/>
        <v>6.9542624931687211E-2</v>
      </c>
      <c r="LV485" s="74">
        <f t="shared" si="1871"/>
        <v>1.3341459326549118E-3</v>
      </c>
      <c r="LW485" s="279">
        <f t="shared" si="1872"/>
        <v>1.0098041034571972</v>
      </c>
      <c r="LX485" s="76">
        <f t="shared" si="1939"/>
        <v>41.055722052017508</v>
      </c>
      <c r="LY485" s="77">
        <f t="shared" si="2102"/>
        <v>46.721822252416445</v>
      </c>
      <c r="LZ485" s="77">
        <f t="shared" si="1940"/>
        <v>0.78763671405437141</v>
      </c>
      <c r="MA485" s="77">
        <f t="shared" si="2103"/>
        <v>0.90956287738998809</v>
      </c>
      <c r="MB485" s="286">
        <f t="shared" si="2104"/>
        <v>590.3678440231663</v>
      </c>
      <c r="MC485" s="73">
        <f t="shared" si="1864"/>
        <v>6.954261223347806E-2</v>
      </c>
      <c r="MD485" s="74">
        <f t="shared" si="1865"/>
        <v>1.3341456890451238E-3</v>
      </c>
      <c r="ME485" s="279">
        <f t="shared" si="1866"/>
        <v>1.0098041016670065</v>
      </c>
      <c r="MF485" s="76">
        <f t="shared" si="1941"/>
        <v>0</v>
      </c>
      <c r="MG485" s="77">
        <f t="shared" si="2105"/>
        <v>0</v>
      </c>
      <c r="MH485" s="77">
        <f t="shared" si="1942"/>
        <v>0</v>
      </c>
      <c r="MI485" s="77">
        <f t="shared" si="2106"/>
        <v>0</v>
      </c>
      <c r="MJ485" s="286">
        <f t="shared" si="2107"/>
        <v>0</v>
      </c>
      <c r="MK485" s="73"/>
      <c r="ML485" s="74"/>
      <c r="MM485" s="279"/>
      <c r="MN485" s="287">
        <f t="shared" si="2108"/>
        <v>1.0758199715152845</v>
      </c>
      <c r="MO485" s="288">
        <f t="shared" si="2108"/>
        <v>1.0758199715152845</v>
      </c>
      <c r="MP485" s="288">
        <f t="shared" si="2108"/>
        <v>1.081831945624645</v>
      </c>
      <c r="MQ485" s="289">
        <f t="shared" si="2108"/>
        <v>1.0836430090683584</v>
      </c>
      <c r="MR485" s="290">
        <f t="shared" si="2109"/>
        <v>3.4121782036550279</v>
      </c>
      <c r="MS485" s="291">
        <f t="shared" si="1873"/>
        <v>3.4121782036550279</v>
      </c>
      <c r="MT485" s="291">
        <f t="shared" si="1943"/>
        <v>2.7750071237217764</v>
      </c>
      <c r="MU485" s="292">
        <f t="shared" si="1874"/>
        <v>2.9874954117005572</v>
      </c>
      <c r="MV485" s="359">
        <f t="shared" si="1944"/>
        <v>0.21248828797878103</v>
      </c>
      <c r="MW485" s="360">
        <f t="shared" si="1945"/>
        <v>0.2367506201322728</v>
      </c>
      <c r="MX485" s="360">
        <f t="shared" si="1946"/>
        <v>0.42468279195447056</v>
      </c>
      <c r="MY485" s="360">
        <f t="shared" si="1947"/>
        <v>9.4722883389613041E-3</v>
      </c>
      <c r="MZ485" s="360">
        <f t="shared" si="1948"/>
        <v>0</v>
      </c>
      <c r="NA485" s="360">
        <f t="shared" si="1949"/>
        <v>0</v>
      </c>
      <c r="NB485" s="360">
        <f t="shared" si="1950"/>
        <v>0.71366097177441179</v>
      </c>
      <c r="NC485" s="360">
        <f t="shared" si="1951"/>
        <v>4.8571577376291183E-2</v>
      </c>
      <c r="ND485" s="360">
        <f t="shared" si="1952"/>
        <v>1.2117649241486365E-3</v>
      </c>
      <c r="NE485" s="360">
        <f t="shared" si="1953"/>
        <v>7.5844075616351259E-2</v>
      </c>
      <c r="NF485" s="360">
        <f t="shared" si="1954"/>
        <v>0.11712219565608653</v>
      </c>
      <c r="NG485" s="360">
        <f t="shared" si="1955"/>
        <v>1.1284532081648926</v>
      </c>
      <c r="NH485" s="360">
        <f t="shared" si="1956"/>
        <v>0.18288606145672306</v>
      </c>
      <c r="NI485" s="360">
        <f t="shared" si="1957"/>
        <v>4.0392164138287889E-4</v>
      </c>
      <c r="NJ485" s="360">
        <f t="shared" si="1958"/>
        <v>0.26063043864025437</v>
      </c>
      <c r="NK485" s="361">
        <f t="shared" si="1959"/>
        <v>0</v>
      </c>
      <c r="NL485" s="145">
        <f t="shared" si="2110"/>
        <v>3.4121782036550279</v>
      </c>
      <c r="NM485" s="56">
        <f t="shared" si="1875"/>
        <v>3.4121782036550279</v>
      </c>
      <c r="NN485" s="56">
        <f t="shared" si="2111"/>
        <v>2.7750071237217764</v>
      </c>
      <c r="NO485" s="58">
        <f t="shared" si="1867"/>
        <v>2.9874954117005572</v>
      </c>
      <c r="NP485" s="55">
        <f t="shared" si="1960"/>
        <v>1.0758199715152845</v>
      </c>
      <c r="NQ485" s="56">
        <f t="shared" si="1868"/>
        <v>1.0758199715152845</v>
      </c>
      <c r="NR485" s="56">
        <f t="shared" si="1961"/>
        <v>1.081831945624645</v>
      </c>
      <c r="NS485" s="61">
        <f t="shared" si="1869"/>
        <v>1.0836430090683584</v>
      </c>
      <c r="NT485" s="41"/>
      <c r="NU485" s="86">
        <f t="shared" si="2120"/>
        <v>0</v>
      </c>
      <c r="NV485" s="86">
        <f t="shared" si="2120"/>
        <v>0</v>
      </c>
      <c r="NW485" s="86">
        <f t="shared" si="2120"/>
        <v>0</v>
      </c>
      <c r="NX485" s="86">
        <f t="shared" si="2120"/>
        <v>0</v>
      </c>
      <c r="NY485" s="87">
        <f t="shared" si="2121"/>
        <v>0</v>
      </c>
      <c r="NZ485" s="87">
        <f t="shared" si="2121"/>
        <v>0</v>
      </c>
      <c r="OA485" s="87">
        <f t="shared" si="2121"/>
        <v>0</v>
      </c>
      <c r="OB485" s="87">
        <f t="shared" si="2121"/>
        <v>0</v>
      </c>
      <c r="OC485" s="26"/>
    </row>
    <row r="486" spans="1:393" thickBot="1" x14ac:dyDescent="0.35">
      <c r="A486" s="136" t="s">
        <v>1070</v>
      </c>
      <c r="B486" s="137" t="s">
        <v>1071</v>
      </c>
      <c r="C486" s="133" t="s">
        <v>100</v>
      </c>
      <c r="D486" s="64">
        <f>VLOOKUP(B486,[1]УсіТ_1!$A$10:$G$556,6,FALSE)</f>
        <v>1852</v>
      </c>
      <c r="E486" s="64">
        <f>VLOOKUP(B486,[1]УсіТ_1!$A$10:$G$556,7,FALSE)</f>
        <v>0</v>
      </c>
      <c r="F486" s="38">
        <v>235.9</v>
      </c>
      <c r="G486" s="38"/>
      <c r="H486" s="39"/>
      <c r="I486" s="256">
        <v>3.2837000000000001</v>
      </c>
      <c r="J486" s="62">
        <v>3.2837000000000001</v>
      </c>
      <c r="K486" s="257">
        <f t="shared" si="1962"/>
        <v>2.7698000000000005</v>
      </c>
      <c r="L486" s="293">
        <f t="shared" si="1963"/>
        <v>2.9191000000000003</v>
      </c>
      <c r="M486" s="63">
        <v>0.14929999999999999</v>
      </c>
      <c r="N486" s="63">
        <v>0.71599999999999997</v>
      </c>
      <c r="O486" s="63">
        <v>0.36459999999999998</v>
      </c>
      <c r="P486" s="63">
        <v>0</v>
      </c>
      <c r="Q486" s="63">
        <v>0</v>
      </c>
      <c r="R486" s="63">
        <v>0</v>
      </c>
      <c r="S486" s="63">
        <v>0.62890000000000001</v>
      </c>
      <c r="T486" s="63">
        <v>0</v>
      </c>
      <c r="U486" s="63">
        <v>0</v>
      </c>
      <c r="V486" s="63">
        <v>0.29920000000000002</v>
      </c>
      <c r="W486" s="63">
        <v>8.9399999999999993E-2</v>
      </c>
      <c r="X486" s="63">
        <v>0.62429999999999997</v>
      </c>
      <c r="Y486" s="63">
        <v>0.1736</v>
      </c>
      <c r="Z486" s="63">
        <v>5.9999999999999995E-4</v>
      </c>
      <c r="AA486" s="63">
        <v>0.23780000000000001</v>
      </c>
      <c r="AB486" s="259">
        <v>0</v>
      </c>
      <c r="AC486" s="144">
        <v>99.91</v>
      </c>
      <c r="AD486" s="70">
        <v>21.9802</v>
      </c>
      <c r="AE486" s="70">
        <v>72.741050184454906</v>
      </c>
      <c r="AF486" s="68">
        <f t="shared" si="1964"/>
        <v>5.1093313649561125</v>
      </c>
      <c r="AG486" s="68">
        <f t="shared" si="1965"/>
        <v>23.194356743915659</v>
      </c>
      <c r="AH486" s="71">
        <v>3.4217552677500001</v>
      </c>
      <c r="AI486" s="71">
        <v>21.3592052929978</v>
      </c>
      <c r="AJ486" s="68">
        <f t="shared" si="1966"/>
        <v>0.29272790854053482</v>
      </c>
      <c r="AK486" s="68">
        <f t="shared" si="1967"/>
        <v>12.506968096136035</v>
      </c>
      <c r="AL486" s="71">
        <v>10.9706105372601</v>
      </c>
      <c r="AM486" s="69">
        <f t="shared" si="1968"/>
        <v>276.4593855389553</v>
      </c>
      <c r="AN486" s="260">
        <v>469.38</v>
      </c>
      <c r="AO486" s="71">
        <v>103.2636</v>
      </c>
      <c r="AP486" s="71">
        <v>341.73950691201497</v>
      </c>
      <c r="AQ486" s="68">
        <f t="shared" si="1969"/>
        <v>24.00378296549993</v>
      </c>
      <c r="AR486" s="68">
        <f t="shared" si="1970"/>
        <v>108.96774265297891</v>
      </c>
      <c r="AS486" s="71">
        <v>35.558880661858304</v>
      </c>
      <c r="AT486" s="261">
        <f t="shared" si="1880"/>
        <v>7.7119202976378958</v>
      </c>
      <c r="AU486" s="71">
        <v>102.447351822314</v>
      </c>
      <c r="AV486" s="68">
        <f t="shared" si="1971"/>
        <v>1.4040409567248135</v>
      </c>
      <c r="AW486" s="68">
        <f t="shared" si="1972"/>
        <v>59.988456648963258</v>
      </c>
      <c r="AX486" s="71">
        <v>52.619466969809402</v>
      </c>
      <c r="AY486" s="69">
        <f t="shared" si="1973"/>
        <v>1326.0105676391959</v>
      </c>
      <c r="AZ486" s="260">
        <v>83</v>
      </c>
      <c r="BA486" s="260">
        <v>423.06483333333398</v>
      </c>
      <c r="BB486" s="260">
        <v>44.119618333333499</v>
      </c>
      <c r="BC486" s="262">
        <f t="shared" si="1974"/>
        <v>35.295694666666797</v>
      </c>
      <c r="BD486" s="262">
        <f t="shared" si="1881"/>
        <v>8.8239236666667011</v>
      </c>
      <c r="BE486" s="260">
        <v>16.5599663333333</v>
      </c>
      <c r="BF486" s="262">
        <f t="shared" si="1975"/>
        <v>13.24797306666664</v>
      </c>
      <c r="BG486" s="262">
        <f t="shared" si="1882"/>
        <v>3.3119932666666596</v>
      </c>
      <c r="BH486" s="260">
        <v>52.164941846853509</v>
      </c>
      <c r="BI486" s="263">
        <f t="shared" si="1976"/>
        <v>30.54539035819246</v>
      </c>
      <c r="BJ486" s="68">
        <f t="shared" si="1977"/>
        <v>0.71492052801112738</v>
      </c>
      <c r="BK486" s="260">
        <v>26.793196559831927</v>
      </c>
      <c r="BL486" s="69">
        <f t="shared" si="1978"/>
        <v>675.24306768802342</v>
      </c>
      <c r="BM486" s="260">
        <v>0</v>
      </c>
      <c r="BN486" s="260">
        <v>0</v>
      </c>
      <c r="BO486" s="260">
        <v>0</v>
      </c>
      <c r="BP486" s="68">
        <f t="shared" si="1979"/>
        <v>0</v>
      </c>
      <c r="BQ486" s="68">
        <f t="shared" si="1980"/>
        <v>0</v>
      </c>
      <c r="BR486" s="260">
        <v>0</v>
      </c>
      <c r="BS486" s="260">
        <v>0</v>
      </c>
      <c r="BT486" s="68">
        <f t="shared" si="1981"/>
        <v>0</v>
      </c>
      <c r="BU486" s="68">
        <f t="shared" si="1982"/>
        <v>0</v>
      </c>
      <c r="BV486" s="260">
        <v>0</v>
      </c>
      <c r="BW486" s="69">
        <f t="shared" si="1983"/>
        <v>0</v>
      </c>
      <c r="BX486" s="260">
        <v>0</v>
      </c>
      <c r="BY486" s="260">
        <v>0</v>
      </c>
      <c r="BZ486" s="263">
        <f t="shared" si="1984"/>
        <v>0</v>
      </c>
      <c r="CA486" s="263">
        <f t="shared" si="1985"/>
        <v>0</v>
      </c>
      <c r="CB486" s="260">
        <v>0</v>
      </c>
      <c r="CC486" s="264">
        <f t="shared" si="1986"/>
        <v>0</v>
      </c>
      <c r="CD486" s="260">
        <v>0</v>
      </c>
      <c r="CE486" s="260">
        <v>0</v>
      </c>
      <c r="CF486" s="263">
        <f t="shared" si="1987"/>
        <v>0</v>
      </c>
      <c r="CG486" s="263">
        <f t="shared" si="1988"/>
        <v>0</v>
      </c>
      <c r="CH486" s="260">
        <v>0</v>
      </c>
      <c r="CI486" s="69">
        <f t="shared" si="1989"/>
        <v>0</v>
      </c>
      <c r="CJ486" s="260">
        <v>470.08343410838779</v>
      </c>
      <c r="CK486" s="260">
        <v>103.41836478113062</v>
      </c>
      <c r="CL486" s="260">
        <v>37.796188095329626</v>
      </c>
      <c r="CM486" s="260">
        <v>17.955605910487339</v>
      </c>
      <c r="CN486" s="260">
        <v>223.13451126142323</v>
      </c>
      <c r="CO486" s="265">
        <f t="shared" si="1990"/>
        <v>15.672968071002368</v>
      </c>
      <c r="CP486" s="266">
        <f t="shared" si="1991"/>
        <v>71.14911652983993</v>
      </c>
      <c r="CQ486" s="260">
        <v>89.990126911674906</v>
      </c>
      <c r="CR486" s="265">
        <f t="shared" si="1992"/>
        <v>1.2333146893245046</v>
      </c>
      <c r="CS486" s="265">
        <f t="shared" si="1993"/>
        <v>52.694078773638893</v>
      </c>
      <c r="CT486" s="260">
        <v>46.221131404652375</v>
      </c>
      <c r="CU486" s="267">
        <f t="shared" si="1883"/>
        <v>1164.7725078751182</v>
      </c>
      <c r="CV486" s="260">
        <v>0</v>
      </c>
      <c r="CW486" s="260">
        <v>0</v>
      </c>
      <c r="CX486" s="68">
        <f t="shared" si="1994"/>
        <v>0</v>
      </c>
      <c r="CY486" s="68">
        <f t="shared" si="1995"/>
        <v>0</v>
      </c>
      <c r="CZ486" s="260">
        <v>0</v>
      </c>
      <c r="DA486" s="69">
        <f t="shared" si="1996"/>
        <v>0</v>
      </c>
      <c r="DB486" s="260">
        <v>0</v>
      </c>
      <c r="DC486" s="260">
        <v>0</v>
      </c>
      <c r="DD486" s="68">
        <f t="shared" si="1997"/>
        <v>0</v>
      </c>
      <c r="DE486" s="68">
        <f t="shared" si="1998"/>
        <v>0</v>
      </c>
      <c r="DF486" s="260">
        <v>0</v>
      </c>
      <c r="DG486" s="69">
        <f t="shared" si="1999"/>
        <v>0</v>
      </c>
      <c r="DH486" s="260">
        <v>202.17264593810205</v>
      </c>
      <c r="DI486" s="260">
        <v>44.477982106382449</v>
      </c>
      <c r="DJ486" s="260">
        <v>3.0626323177749981</v>
      </c>
      <c r="DK486" s="260">
        <v>147.1816862429383</v>
      </c>
      <c r="DL486" s="68">
        <f t="shared" si="2000"/>
        <v>10.338041641703986</v>
      </c>
      <c r="DM486" s="68">
        <f t="shared" si="2001"/>
        <v>46.930646838795788</v>
      </c>
      <c r="DN486" s="260">
        <v>42.803752916784397</v>
      </c>
      <c r="DO486" s="68">
        <f t="shared" si="2002"/>
        <v>0.58662543372453013</v>
      </c>
      <c r="DP486" s="68">
        <f t="shared" si="2003"/>
        <v>25.063908735434772</v>
      </c>
      <c r="DQ486" s="260">
        <v>21.985054984096202</v>
      </c>
      <c r="DR486" s="264">
        <f t="shared" si="2004"/>
        <v>554.02050540729408</v>
      </c>
      <c r="DS486" s="260">
        <v>60.04</v>
      </c>
      <c r="DT486" s="260">
        <v>13.2088</v>
      </c>
      <c r="DU486" s="260">
        <v>43.713068292209698</v>
      </c>
      <c r="DV486" s="68">
        <f t="shared" si="2005"/>
        <v>3.070405916844809</v>
      </c>
      <c r="DW486" s="68">
        <f t="shared" si="2006"/>
        <v>13.938436381790568</v>
      </c>
      <c r="DX486" s="260">
        <v>1.13967964291667</v>
      </c>
      <c r="DY486" s="260">
        <v>0.54100767120833304</v>
      </c>
      <c r="DZ486" s="260">
        <v>0</v>
      </c>
      <c r="EA486" s="260">
        <v>12.7951135904027</v>
      </c>
      <c r="EB486" s="68">
        <f t="shared" si="2007"/>
        <v>0.175357031756469</v>
      </c>
      <c r="EC486" s="68">
        <f t="shared" si="2008"/>
        <v>7.4922299433146629</v>
      </c>
      <c r="ED486" s="267">
        <v>6.5718834598368803</v>
      </c>
      <c r="EE486" s="69">
        <f t="shared" si="2009"/>
        <v>165.61146318788911</v>
      </c>
      <c r="EF486" s="260">
        <v>252.92334666666673</v>
      </c>
      <c r="EG486" s="260">
        <v>55.643136266666701</v>
      </c>
      <c r="EH486" s="260">
        <v>335.64304599633755</v>
      </c>
      <c r="EI486" s="260">
        <v>184.1448288729888</v>
      </c>
      <c r="EJ486" s="268">
        <f t="shared" si="2010"/>
        <v>12.934332780038732</v>
      </c>
      <c r="EK486" s="266">
        <f t="shared" si="2011"/>
        <v>58.716788424098951</v>
      </c>
      <c r="EL486" s="260">
        <v>89.334624048036034</v>
      </c>
      <c r="EM486" s="268">
        <f t="shared" si="2012"/>
        <v>1.2243310225783339</v>
      </c>
      <c r="EN486" s="268">
        <f t="shared" si="2013"/>
        <v>52.310246449823694</v>
      </c>
      <c r="EO486" s="269">
        <f t="shared" si="2014"/>
        <v>917.68898185069588</v>
      </c>
      <c r="EP486" s="69">
        <f t="shared" si="2015"/>
        <v>1156.2881171318768</v>
      </c>
      <c r="EQ486" s="260">
        <v>113.79</v>
      </c>
      <c r="ER486" s="260">
        <v>25.033799999999999</v>
      </c>
      <c r="ES486" s="260">
        <v>82.846602947544099</v>
      </c>
      <c r="ET486" s="68">
        <f t="shared" si="2016"/>
        <v>5.8191453910354971</v>
      </c>
      <c r="EU486" s="68">
        <f t="shared" si="2017"/>
        <v>26.416633509059803</v>
      </c>
      <c r="EV486" s="260">
        <v>8.7859290355833295</v>
      </c>
      <c r="EW486" s="260">
        <v>24.853771315713502</v>
      </c>
      <c r="EX486" s="68">
        <f t="shared" si="2018"/>
        <v>0.34062093588185355</v>
      </c>
      <c r="EY486" s="68">
        <f t="shared" si="2019"/>
        <v>14.553225209001305</v>
      </c>
      <c r="EZ486" s="260">
        <v>12.765505164942001</v>
      </c>
      <c r="FA486" s="69">
        <f t="shared" si="2020"/>
        <v>321.69073015653953</v>
      </c>
      <c r="FB486" s="260">
        <v>0.83333333333333348</v>
      </c>
      <c r="FC486" s="260">
        <v>8.9871586162120806E-2</v>
      </c>
      <c r="FD486" s="68">
        <f t="shared" si="2021"/>
        <v>1.2316900883518657E-3</v>
      </c>
      <c r="FE486" s="68">
        <f t="shared" si="2022"/>
        <v>5.2624666763574489E-2</v>
      </c>
      <c r="FF486" s="260">
        <v>4.6160245974772703E-2</v>
      </c>
      <c r="FG486" s="69">
        <f t="shared" si="2023"/>
        <v>1.1632381985642724</v>
      </c>
      <c r="FH486" s="260">
        <v>315.50773333333399</v>
      </c>
      <c r="FI486" s="260">
        <v>34.026216529298601</v>
      </c>
      <c r="FJ486" s="68">
        <f t="shared" si="2024"/>
        <v>0.46632929753403735</v>
      </c>
      <c r="FK486" s="68">
        <f t="shared" si="2025"/>
        <v>19.924187193596914</v>
      </c>
      <c r="FL486" s="260">
        <v>17.476500000000001</v>
      </c>
      <c r="FM486" s="69">
        <f t="shared" si="2026"/>
        <v>440.41253983515907</v>
      </c>
      <c r="FN486" s="260">
        <v>0</v>
      </c>
      <c r="FO486" s="260">
        <v>0</v>
      </c>
      <c r="FP486" s="68">
        <f t="shared" si="2027"/>
        <v>0</v>
      </c>
      <c r="FQ486" s="68">
        <f t="shared" si="2028"/>
        <v>0</v>
      </c>
      <c r="FR486" s="260">
        <v>0</v>
      </c>
      <c r="FS486" s="264">
        <f t="shared" si="2029"/>
        <v>0</v>
      </c>
      <c r="FT486" s="270">
        <f t="shared" si="1884"/>
        <v>6081.672122658616</v>
      </c>
      <c r="FU486" s="271">
        <f t="shared" si="1885"/>
        <v>2035.325309867336</v>
      </c>
      <c r="FV486" s="272">
        <f t="shared" si="2030"/>
        <v>413.25084274730023</v>
      </c>
      <c r="FW486" s="272">
        <f t="shared" si="1886"/>
        <v>74.211193941458674</v>
      </c>
      <c r="FX486" s="272">
        <f t="shared" si="1887"/>
        <v>423.06483333333398</v>
      </c>
      <c r="FY486" s="272">
        <f t="shared" si="1888"/>
        <v>0</v>
      </c>
      <c r="FZ486" s="272">
        <f t="shared" si="1889"/>
        <v>0</v>
      </c>
      <c r="GA486" s="272">
        <f t="shared" si="1890"/>
        <v>0</v>
      </c>
      <c r="GB486" s="272">
        <f t="shared" si="1891"/>
        <v>0</v>
      </c>
      <c r="GC486" s="272">
        <f t="shared" si="1892"/>
        <v>315.50773333333399</v>
      </c>
      <c r="GD486" s="272">
        <f t="shared" si="1893"/>
        <v>0</v>
      </c>
      <c r="GE486" s="272">
        <f t="shared" si="1894"/>
        <v>1095.5012547135739</v>
      </c>
      <c r="GF486" s="273">
        <f t="shared" si="1895"/>
        <v>426.16273971818509</v>
      </c>
      <c r="GG486" s="273">
        <f t="shared" si="1896"/>
        <v>76.948008131081423</v>
      </c>
      <c r="GH486" s="272">
        <f t="shared" si="2031"/>
        <v>469.86497586023762</v>
      </c>
      <c r="GI486" s="274">
        <f t="shared" si="2032"/>
        <v>335.66020561133604</v>
      </c>
      <c r="GJ486" s="275">
        <f t="shared" si="1897"/>
        <v>6.439499494164556</v>
      </c>
      <c r="GK486" s="271">
        <f t="shared" si="2033"/>
        <v>4826.7261437965744</v>
      </c>
      <c r="GL486" s="276">
        <f t="shared" si="2034"/>
        <v>6081.6749411836845</v>
      </c>
      <c r="GM486" s="272">
        <f t="shared" si="2035"/>
        <v>2797.1482551968575</v>
      </c>
      <c r="GN486" s="272">
        <f t="shared" si="2036"/>
        <v>157.59870156670465</v>
      </c>
      <c r="GO486" s="277">
        <f t="shared" si="2037"/>
        <v>0.57951252502523276</v>
      </c>
      <c r="GP486" s="278">
        <f t="shared" si="2038"/>
        <v>3.26512623404695E-2</v>
      </c>
      <c r="GQ486" s="279">
        <f t="shared" si="2039"/>
        <v>1.085032938989037</v>
      </c>
      <c r="GR486" s="280">
        <f t="shared" si="2040"/>
        <v>4826.7261437965744</v>
      </c>
      <c r="GS486" s="272">
        <f t="shared" si="2041"/>
        <v>2797.1482551968575</v>
      </c>
      <c r="GT486" s="272">
        <f t="shared" si="1898"/>
        <v>157.59870156670465</v>
      </c>
      <c r="GU486" s="73">
        <f t="shared" si="2042"/>
        <v>0.57951252502523276</v>
      </c>
      <c r="GV486" s="74">
        <f t="shared" si="2043"/>
        <v>3.26512623404695E-2</v>
      </c>
      <c r="GW486" s="279">
        <f t="shared" si="2044"/>
        <v>1.085032938989037</v>
      </c>
      <c r="GX486" s="280">
        <f t="shared" si="2045"/>
        <v>4071.4067364735752</v>
      </c>
      <c r="GY486" s="272">
        <f t="shared" si="1899"/>
        <v>2594.4370626549999</v>
      </c>
      <c r="GZ486" s="272">
        <f t="shared" si="1900"/>
        <v>102.93805403186342</v>
      </c>
      <c r="HA486" s="73">
        <f t="shared" si="2046"/>
        <v>0.63723357320525442</v>
      </c>
      <c r="HB486" s="74">
        <f t="shared" si="2047"/>
        <v>2.5283166407742058E-2</v>
      </c>
      <c r="HC486" s="279">
        <f t="shared" si="2048"/>
        <v>1.0918584395979758</v>
      </c>
      <c r="HD486" s="280">
        <f t="shared" si="2049"/>
        <v>4290.8189472187778</v>
      </c>
      <c r="HE486" s="272">
        <f t="shared" si="1901"/>
        <v>2759.8828789598629</v>
      </c>
      <c r="HF486" s="272">
        <f t="shared" si="1902"/>
        <v>108.34011330536006</v>
      </c>
      <c r="HG486" s="73">
        <f t="shared" si="2050"/>
        <v>0.64320655634951995</v>
      </c>
      <c r="HH486" s="74">
        <f t="shared" si="2051"/>
        <v>2.5249285658063933E-2</v>
      </c>
      <c r="HI486" s="281">
        <f t="shared" si="2052"/>
        <v>1.0926775262616655</v>
      </c>
      <c r="HJ486" s="72">
        <f t="shared" si="1903"/>
        <v>3.562922661758301</v>
      </c>
      <c r="HK486" s="73">
        <f t="shared" si="2053"/>
        <v>3.562922661758301</v>
      </c>
      <c r="HL486" s="73">
        <f t="shared" si="1904"/>
        <v>3.0242295059984738</v>
      </c>
      <c r="HM486" s="74">
        <f t="shared" si="2054"/>
        <v>3.189634966910428</v>
      </c>
      <c r="HN486" s="75"/>
      <c r="HO486" s="75"/>
      <c r="HP486" s="76">
        <f t="shared" si="2055"/>
        <v>165.44581630486306</v>
      </c>
      <c r="HQ486" s="77">
        <f t="shared" si="2056"/>
        <v>188.2789934130972</v>
      </c>
      <c r="HR486" s="77">
        <f t="shared" si="2057"/>
        <v>5.4020592734966471</v>
      </c>
      <c r="HS486" s="77">
        <f t="shared" si="2058"/>
        <v>6.2382980490339284</v>
      </c>
      <c r="HT486" s="282">
        <f t="shared" si="2059"/>
        <v>219.41221074520263</v>
      </c>
      <c r="HU486" s="73">
        <f t="shared" si="2112"/>
        <v>0.75404106153868866</v>
      </c>
      <c r="HV486" s="74">
        <f t="shared" si="2113"/>
        <v>2.4620595431536444E-2</v>
      </c>
      <c r="HW486" s="279">
        <f t="shared" si="1876"/>
        <v>1.1078764750757562</v>
      </c>
      <c r="HX486" s="76">
        <f t="shared" si="2060"/>
        <v>778.77016314836942</v>
      </c>
      <c r="HY486" s="77">
        <f t="shared" si="2061"/>
        <v>886.24823336447582</v>
      </c>
      <c r="HZ486" s="77">
        <f t="shared" si="1905"/>
        <v>33.119744219862639</v>
      </c>
      <c r="IA486" s="77">
        <f t="shared" si="2062"/>
        <v>38.246680625097376</v>
      </c>
      <c r="IB486" s="282">
        <f t="shared" si="2063"/>
        <v>1052.3893393961871</v>
      </c>
      <c r="IC486" s="73">
        <f t="shared" si="2114"/>
        <v>0.74000194984414436</v>
      </c>
      <c r="ID486" s="74">
        <f t="shared" si="2115"/>
        <v>3.1470999353590219E-2</v>
      </c>
      <c r="IE486" s="279">
        <f t="shared" si="2122"/>
        <v>1.1069993797979261</v>
      </c>
      <c r="IF486" s="76">
        <f t="shared" si="1906"/>
        <v>37.265376236994797</v>
      </c>
      <c r="IG486" s="77">
        <f t="shared" si="2064"/>
        <v>42.408370811462447</v>
      </c>
      <c r="IH486" s="77">
        <f t="shared" si="1907"/>
        <v>49.258588261344563</v>
      </c>
      <c r="II486" s="77">
        <f t="shared" si="2065"/>
        <v>56.883817724200703</v>
      </c>
      <c r="IJ486" s="282">
        <f t="shared" si="2066"/>
        <v>535.9071965777963</v>
      </c>
      <c r="IK486" s="73">
        <f t="shared" si="1908"/>
        <v>6.9536995350994654E-2</v>
      </c>
      <c r="IL486" s="74">
        <f t="shared" si="1909"/>
        <v>9.1916265681634329E-2</v>
      </c>
      <c r="IM486" s="279">
        <f t="shared" si="2067"/>
        <v>1.0238254386559078</v>
      </c>
      <c r="IN486" s="76">
        <f t="shared" si="1910"/>
        <v>0</v>
      </c>
      <c r="IO486" s="77">
        <f t="shared" si="2068"/>
        <v>0</v>
      </c>
      <c r="IP486" s="77">
        <f t="shared" si="1911"/>
        <v>0</v>
      </c>
      <c r="IQ486" s="77">
        <f t="shared" si="2069"/>
        <v>0</v>
      </c>
      <c r="IR486" s="282">
        <f t="shared" si="2070"/>
        <v>0</v>
      </c>
      <c r="IS486" s="73"/>
      <c r="IT486" s="74"/>
      <c r="IU486" s="279"/>
      <c r="IV486" s="76">
        <f t="shared" si="1912"/>
        <v>0</v>
      </c>
      <c r="IW486" s="77">
        <f t="shared" si="2071"/>
        <v>0</v>
      </c>
      <c r="IX486" s="77">
        <f t="shared" si="2072"/>
        <v>0</v>
      </c>
      <c r="IY486" s="77">
        <f t="shared" si="2073"/>
        <v>0</v>
      </c>
      <c r="IZ486" s="282">
        <f t="shared" si="2074"/>
        <v>0</v>
      </c>
      <c r="JA486" s="283"/>
      <c r="JB486" s="284"/>
      <c r="JC486" s="285"/>
      <c r="JD486" s="76">
        <f t="shared" si="1913"/>
        <v>0</v>
      </c>
      <c r="JE486" s="77">
        <f t="shared" si="2075"/>
        <v>0</v>
      </c>
      <c r="JF486" s="77">
        <f t="shared" si="1914"/>
        <v>0</v>
      </c>
      <c r="JG486" s="77">
        <f t="shared" si="2076"/>
        <v>0</v>
      </c>
      <c r="JH486" s="282">
        <f t="shared" si="2077"/>
        <v>0</v>
      </c>
      <c r="JI486" s="283"/>
      <c r="JJ486" s="284"/>
      <c r="JK486" s="285"/>
      <c r="JL486" s="76">
        <f t="shared" si="1915"/>
        <v>724.59049715976255</v>
      </c>
      <c r="JM486" s="77">
        <f t="shared" si="2078"/>
        <v>824.5912316727813</v>
      </c>
      <c r="JN486" s="77">
        <f t="shared" si="1916"/>
        <v>34.86188867081421</v>
      </c>
      <c r="JO486" s="77">
        <f t="shared" si="2079"/>
        <v>40.25850903705625</v>
      </c>
      <c r="JP486" s="282">
        <f t="shared" si="2080"/>
        <v>924.42262529771278</v>
      </c>
      <c r="JQ486" s="73">
        <f t="shared" si="1917"/>
        <v>0.78383033618027931</v>
      </c>
      <c r="JR486" s="74">
        <f t="shared" si="1918"/>
        <v>3.7712067745623218E-2</v>
      </c>
      <c r="JS486" s="279">
        <f t="shared" si="2116"/>
        <v>1.1140142527832628</v>
      </c>
      <c r="JT486" s="76">
        <f t="shared" si="1919"/>
        <v>0</v>
      </c>
      <c r="JU486" s="77">
        <f t="shared" si="2081"/>
        <v>0</v>
      </c>
      <c r="JV486" s="77">
        <f t="shared" si="1920"/>
        <v>0</v>
      </c>
      <c r="JW486" s="77">
        <f t="shared" si="2082"/>
        <v>0</v>
      </c>
      <c r="JX486" s="282">
        <f t="shared" si="2083"/>
        <v>0</v>
      </c>
      <c r="JY486" s="73"/>
      <c r="JZ486" s="74"/>
      <c r="KA486" s="279"/>
      <c r="KB486" s="76">
        <f t="shared" si="1921"/>
        <v>0</v>
      </c>
      <c r="KC486" s="77">
        <f t="shared" si="2084"/>
        <v>0</v>
      </c>
      <c r="KD486" s="77">
        <f t="shared" si="1922"/>
        <v>0</v>
      </c>
      <c r="KE486" s="77">
        <f t="shared" si="2085"/>
        <v>0</v>
      </c>
      <c r="KF486" s="282">
        <f t="shared" si="2086"/>
        <v>0</v>
      </c>
      <c r="KG486" s="73"/>
      <c r="KH486" s="74"/>
      <c r="KI486" s="279"/>
      <c r="KJ486" s="76">
        <f t="shared" si="1923"/>
        <v>334.48398584504577</v>
      </c>
      <c r="KK486" s="77">
        <f t="shared" si="2087"/>
        <v>380.64612073152051</v>
      </c>
      <c r="KL486" s="77">
        <f t="shared" si="1924"/>
        <v>10.924667075428516</v>
      </c>
      <c r="KM486" s="77">
        <f t="shared" si="2088"/>
        <v>12.615805538704851</v>
      </c>
      <c r="KN486" s="282">
        <f t="shared" si="2089"/>
        <v>439.69881381531275</v>
      </c>
      <c r="KO486" s="73">
        <f t="shared" si="1925"/>
        <v>0.76071159469977445</v>
      </c>
      <c r="KP486" s="74">
        <f t="shared" si="1926"/>
        <v>2.4845796104460763E-2</v>
      </c>
      <c r="KQ486" s="279">
        <f t="shared" si="1927"/>
        <v>1.1088319364214863</v>
      </c>
      <c r="KR486" s="76">
        <f t="shared" si="1928"/>
        <v>99.394212916628376</v>
      </c>
      <c r="KS486" s="77">
        <f t="shared" si="2090"/>
        <v>113.11160824125226</v>
      </c>
      <c r="KT486" s="77">
        <f t="shared" si="1929"/>
        <v>3.245762948601278</v>
      </c>
      <c r="KU486" s="77">
        <f t="shared" si="2091"/>
        <v>3.748207053044756</v>
      </c>
      <c r="KV486" s="282">
        <f t="shared" si="2092"/>
        <v>131.4376691967374</v>
      </c>
      <c r="KW486" s="73">
        <f t="shared" si="1861"/>
        <v>0.75620796932920342</v>
      </c>
      <c r="KX486" s="74">
        <f t="shared" si="1862"/>
        <v>2.4694313041590709E-2</v>
      </c>
      <c r="KY486" s="279">
        <f t="shared" si="1863"/>
        <v>1.1081869415059615</v>
      </c>
      <c r="KZ486" s="76">
        <f t="shared" si="1930"/>
        <v>444.01946547951906</v>
      </c>
      <c r="LA486" s="77">
        <f t="shared" si="2093"/>
        <v>505.29859191034745</v>
      </c>
      <c r="LB486" s="77">
        <f t="shared" si="1931"/>
        <v>14.158663802617065</v>
      </c>
      <c r="LC486" s="77">
        <f t="shared" si="2094"/>
        <v>16.350424959262188</v>
      </c>
      <c r="LD486" s="286">
        <f t="shared" si="2095"/>
        <v>917.68898185069588</v>
      </c>
      <c r="LE486" s="73">
        <f t="shared" si="1932"/>
        <v>0.4838452615875028</v>
      </c>
      <c r="LF486" s="74">
        <f t="shared" si="1933"/>
        <v>1.5428608256866507E-2</v>
      </c>
      <c r="LG486" s="279">
        <f t="shared" si="1934"/>
        <v>1.0691638331098541</v>
      </c>
      <c r="LH486" s="76">
        <f t="shared" si="1935"/>
        <v>188.80702763603455</v>
      </c>
      <c r="LI486" s="77">
        <f t="shared" si="2096"/>
        <v>214.86428552008366</v>
      </c>
      <c r="LJ486" s="77">
        <f t="shared" si="1936"/>
        <v>6.1597663269173504</v>
      </c>
      <c r="LK486" s="77">
        <f t="shared" si="2097"/>
        <v>7.1132981543241565</v>
      </c>
      <c r="LL486" s="282">
        <f t="shared" si="2098"/>
        <v>255.31010329884089</v>
      </c>
      <c r="LM486" s="73">
        <f t="shared" si="2117"/>
        <v>0.73952039185474627</v>
      </c>
      <c r="LN486" s="74">
        <f t="shared" si="2118"/>
        <v>2.4126606222501637E-2</v>
      </c>
      <c r="LO486" s="279">
        <f t="shared" si="2119"/>
        <v>1.1057960079231168</v>
      </c>
      <c r="LP486" s="76">
        <f t="shared" si="1937"/>
        <v>6.4202093451560874E-2</v>
      </c>
      <c r="LQ486" s="77">
        <f t="shared" si="2099"/>
        <v>7.3062624368810794E-2</v>
      </c>
      <c r="LR486" s="77">
        <f t="shared" si="1938"/>
        <v>1.2316900883518657E-3</v>
      </c>
      <c r="LS486" s="77">
        <f t="shared" si="2100"/>
        <v>1.4223557140287345E-3</v>
      </c>
      <c r="LT486" s="282">
        <f t="shared" si="2101"/>
        <v>0.92320491949545436</v>
      </c>
      <c r="LU486" s="73">
        <f t="shared" si="1870"/>
        <v>6.9542624931687211E-2</v>
      </c>
      <c r="LV486" s="74">
        <f t="shared" si="1871"/>
        <v>1.3341459326549118E-3</v>
      </c>
      <c r="LW486" s="279">
        <f t="shared" si="1872"/>
        <v>1.0098041034571972</v>
      </c>
      <c r="LX486" s="76">
        <f t="shared" si="1939"/>
        <v>24.307508376188235</v>
      </c>
      <c r="LY486" s="77">
        <f t="shared" si="2102"/>
        <v>27.662187607185974</v>
      </c>
      <c r="LZ486" s="77">
        <f t="shared" si="1940"/>
        <v>0.46632929753403735</v>
      </c>
      <c r="MA486" s="77">
        <f t="shared" si="2103"/>
        <v>0.53851707279230632</v>
      </c>
      <c r="MB486" s="286">
        <f t="shared" si="2104"/>
        <v>349.53376177393574</v>
      </c>
      <c r="MC486" s="73">
        <f t="shared" si="1864"/>
        <v>6.9542662353484885E-2</v>
      </c>
      <c r="MD486" s="74">
        <f t="shared" si="1865"/>
        <v>1.334146650576319E-3</v>
      </c>
      <c r="ME486" s="279">
        <f t="shared" si="1866"/>
        <v>1.0098041087329137</v>
      </c>
      <c r="MF486" s="76">
        <f t="shared" si="1941"/>
        <v>0</v>
      </c>
      <c r="MG486" s="77">
        <f t="shared" si="2105"/>
        <v>0</v>
      </c>
      <c r="MH486" s="77">
        <f t="shared" si="1942"/>
        <v>0</v>
      </c>
      <c r="MI486" s="77">
        <f t="shared" si="2106"/>
        <v>0</v>
      </c>
      <c r="MJ486" s="286">
        <f t="shared" si="2107"/>
        <v>0</v>
      </c>
      <c r="MK486" s="73"/>
      <c r="ML486" s="74"/>
      <c r="MM486" s="279"/>
      <c r="MN486" s="287">
        <f t="shared" si="2108"/>
        <v>1.0850335681170937</v>
      </c>
      <c r="MO486" s="288">
        <f t="shared" si="2108"/>
        <v>1.0850335681170937</v>
      </c>
      <c r="MP486" s="288">
        <f t="shared" si="2108"/>
        <v>1.0918593454268706</v>
      </c>
      <c r="MQ486" s="289">
        <f t="shared" si="2108"/>
        <v>1.0926785559563414</v>
      </c>
      <c r="MR486" s="290">
        <f t="shared" si="2109"/>
        <v>3.5629247276261009</v>
      </c>
      <c r="MS486" s="291">
        <f t="shared" si="1873"/>
        <v>3.5629247276261009</v>
      </c>
      <c r="MT486" s="291">
        <f t="shared" si="1943"/>
        <v>3.0242320149633466</v>
      </c>
      <c r="MU486" s="292">
        <f t="shared" si="1874"/>
        <v>3.1896379726921569</v>
      </c>
      <c r="MV486" s="359">
        <f t="shared" si="1944"/>
        <v>0.16540595772881039</v>
      </c>
      <c r="MW486" s="360">
        <f t="shared" si="1945"/>
        <v>0.79261155593531507</v>
      </c>
      <c r="MX486" s="360">
        <f t="shared" si="1946"/>
        <v>0.37328675493394398</v>
      </c>
      <c r="MY486" s="360">
        <f t="shared" si="1947"/>
        <v>0</v>
      </c>
      <c r="MZ486" s="360">
        <f t="shared" si="1948"/>
        <v>0</v>
      </c>
      <c r="NA486" s="360">
        <f t="shared" si="1949"/>
        <v>0</v>
      </c>
      <c r="NB486" s="360">
        <f t="shared" si="1950"/>
        <v>0.70060356357539399</v>
      </c>
      <c r="NC486" s="360">
        <f t="shared" si="1951"/>
        <v>0</v>
      </c>
      <c r="ND486" s="360">
        <f t="shared" si="1952"/>
        <v>0</v>
      </c>
      <c r="NE486" s="360">
        <f t="shared" si="1953"/>
        <v>0.33176251537730872</v>
      </c>
      <c r="NF486" s="360">
        <f t="shared" si="1954"/>
        <v>9.9071912570632956E-2</v>
      </c>
      <c r="NG486" s="360">
        <f t="shared" si="1955"/>
        <v>0.66747898101048186</v>
      </c>
      <c r="NH486" s="360">
        <f t="shared" si="1956"/>
        <v>0.19196618697545309</v>
      </c>
      <c r="NI486" s="360">
        <f t="shared" si="1957"/>
        <v>6.0588246207431823E-4</v>
      </c>
      <c r="NJ486" s="360">
        <f t="shared" si="1958"/>
        <v>0.24013141705668689</v>
      </c>
      <c r="NK486" s="361">
        <f t="shared" si="1959"/>
        <v>0</v>
      </c>
      <c r="NL486" s="145">
        <f t="shared" si="2110"/>
        <v>3.5629247276261009</v>
      </c>
      <c r="NM486" s="56">
        <f t="shared" si="1875"/>
        <v>3.5629247276261009</v>
      </c>
      <c r="NN486" s="56">
        <f t="shared" si="2111"/>
        <v>3.0242320149633466</v>
      </c>
      <c r="NO486" s="58">
        <f t="shared" si="1867"/>
        <v>3.1896379726921569</v>
      </c>
      <c r="NP486" s="55">
        <f t="shared" si="1960"/>
        <v>1.0850335681170937</v>
      </c>
      <c r="NQ486" s="56">
        <f t="shared" si="1868"/>
        <v>1.0850335681170937</v>
      </c>
      <c r="NR486" s="56">
        <f t="shared" si="1961"/>
        <v>1.0918593454268706</v>
      </c>
      <c r="NS486" s="61">
        <f t="shared" si="1869"/>
        <v>1.0926785559563414</v>
      </c>
      <c r="NT486" s="41"/>
      <c r="NU486" s="86">
        <f t="shared" si="2120"/>
        <v>0</v>
      </c>
      <c r="NV486" s="86">
        <f t="shared" si="2120"/>
        <v>0</v>
      </c>
      <c r="NW486" s="86">
        <f t="shared" si="2120"/>
        <v>0</v>
      </c>
      <c r="NX486" s="86">
        <f t="shared" si="2120"/>
        <v>0</v>
      </c>
      <c r="NY486" s="87">
        <f t="shared" si="2121"/>
        <v>0</v>
      </c>
      <c r="NZ486" s="87">
        <f t="shared" si="2121"/>
        <v>0</v>
      </c>
      <c r="OA486" s="87">
        <f t="shared" si="2121"/>
        <v>0</v>
      </c>
      <c r="OB486" s="87">
        <f t="shared" si="2121"/>
        <v>0</v>
      </c>
      <c r="OC486" s="26"/>
    </row>
    <row r="487" spans="1:393" thickBot="1" x14ac:dyDescent="0.35">
      <c r="A487" s="136" t="s">
        <v>1072</v>
      </c>
      <c r="B487" s="137" t="s">
        <v>1073</v>
      </c>
      <c r="C487" s="133" t="s">
        <v>100</v>
      </c>
      <c r="D487" s="64">
        <f>VLOOKUP(B487,[1]УсіТ_1!$A$10:$G$556,6,FALSE)</f>
        <v>1711.58</v>
      </c>
      <c r="E487" s="64">
        <f>VLOOKUP(B487,[1]УсіТ_1!$A$10:$G$556,7,FALSE)</f>
        <v>0</v>
      </c>
      <c r="F487" s="38">
        <v>486.4</v>
      </c>
      <c r="G487" s="38"/>
      <c r="H487" s="39"/>
      <c r="I487" s="256">
        <v>3.0362</v>
      </c>
      <c r="J487" s="62">
        <v>3.0362</v>
      </c>
      <c r="K487" s="257">
        <f t="shared" si="1962"/>
        <v>2.4552</v>
      </c>
      <c r="L487" s="293">
        <f t="shared" si="1963"/>
        <v>2.7082000000000002</v>
      </c>
      <c r="M487" s="63">
        <v>0.253</v>
      </c>
      <c r="N487" s="63">
        <v>0.23369999999999999</v>
      </c>
      <c r="O487" s="63">
        <v>0.32800000000000001</v>
      </c>
      <c r="P487" s="63">
        <v>8.3999999999999995E-3</v>
      </c>
      <c r="Q487" s="63">
        <v>0</v>
      </c>
      <c r="R487" s="63">
        <v>0</v>
      </c>
      <c r="S487" s="63">
        <v>0.64129999999999998</v>
      </c>
      <c r="T487" s="63">
        <v>4.6899999999999997E-2</v>
      </c>
      <c r="U487" s="63">
        <v>1.1999999999999999E-3</v>
      </c>
      <c r="V487" s="63">
        <v>5.7099999999999998E-2</v>
      </c>
      <c r="W487" s="63">
        <v>0.1042</v>
      </c>
      <c r="X487" s="63">
        <v>0.95399999999999996</v>
      </c>
      <c r="Y487" s="63">
        <v>0.1736</v>
      </c>
      <c r="Z487" s="63">
        <v>6.9999999999999999E-4</v>
      </c>
      <c r="AA487" s="63">
        <v>0.2341</v>
      </c>
      <c r="AB487" s="259">
        <v>0</v>
      </c>
      <c r="AC487" s="144">
        <v>156.5</v>
      </c>
      <c r="AD487" s="70">
        <v>34.43</v>
      </c>
      <c r="AE487" s="70">
        <v>113.942291601113</v>
      </c>
      <c r="AF487" s="68">
        <f t="shared" si="1964"/>
        <v>8.0033065620621766</v>
      </c>
      <c r="AG487" s="68">
        <f t="shared" si="1965"/>
        <v>36.331866984514093</v>
      </c>
      <c r="AH487" s="71">
        <v>5.4029981302500003</v>
      </c>
      <c r="AI487" s="71">
        <v>33.461918922083001</v>
      </c>
      <c r="AJ487" s="68">
        <f t="shared" si="1966"/>
        <v>0.45859559882714751</v>
      </c>
      <c r="AK487" s="68">
        <f t="shared" si="1967"/>
        <v>19.593760472501391</v>
      </c>
      <c r="AL487" s="71">
        <v>17.186860432672301</v>
      </c>
      <c r="AM487" s="69">
        <f t="shared" si="1968"/>
        <v>433.10888290334196</v>
      </c>
      <c r="AN487" s="260">
        <v>140.62</v>
      </c>
      <c r="AO487" s="71">
        <v>30.936399999999999</v>
      </c>
      <c r="AP487" s="71">
        <v>102.38060731596499</v>
      </c>
      <c r="AQ487" s="68">
        <f t="shared" si="1969"/>
        <v>7.1912138578733806</v>
      </c>
      <c r="AR487" s="68">
        <f t="shared" si="1970"/>
        <v>32.645285209983228</v>
      </c>
      <c r="AS487" s="71">
        <v>12.629635023458301</v>
      </c>
      <c r="AT487" s="261">
        <f t="shared" si="1880"/>
        <v>2.7390833703502881</v>
      </c>
      <c r="AU487" s="71">
        <v>30.905038425836501</v>
      </c>
      <c r="AV487" s="68">
        <f t="shared" si="1971"/>
        <v>0.42355355162608926</v>
      </c>
      <c r="AW487" s="68">
        <f t="shared" si="1972"/>
        <v>18.096568870402269</v>
      </c>
      <c r="AX487" s="71">
        <v>15.873584038262999</v>
      </c>
      <c r="AY487" s="69">
        <f t="shared" si="1973"/>
        <v>400.01431776422737</v>
      </c>
      <c r="AZ487" s="260">
        <v>69</v>
      </c>
      <c r="BA487" s="260">
        <v>351.70450000000102</v>
      </c>
      <c r="BB487" s="260">
        <v>36.677755000000097</v>
      </c>
      <c r="BC487" s="262">
        <f t="shared" si="1974"/>
        <v>29.342204000000081</v>
      </c>
      <c r="BD487" s="262">
        <f t="shared" si="1881"/>
        <v>7.3355510000000166</v>
      </c>
      <c r="BE487" s="260">
        <v>13.766719</v>
      </c>
      <c r="BF487" s="262">
        <f t="shared" si="1975"/>
        <v>11.0133752</v>
      </c>
      <c r="BG487" s="262">
        <f t="shared" si="1882"/>
        <v>2.7533437999999997</v>
      </c>
      <c r="BH487" s="260">
        <v>43.366035993167422</v>
      </c>
      <c r="BI487" s="263">
        <f t="shared" si="1976"/>
        <v>25.393155839943159</v>
      </c>
      <c r="BJ487" s="68">
        <f t="shared" si="1977"/>
        <v>0.59433152328635952</v>
      </c>
      <c r="BK487" s="260">
        <v>22.273862200342233</v>
      </c>
      <c r="BL487" s="69">
        <f t="shared" si="1978"/>
        <v>561.34664663221292</v>
      </c>
      <c r="BM487" s="260">
        <v>4.8499999999999996</v>
      </c>
      <c r="BN487" s="260">
        <v>1.0669999999999999</v>
      </c>
      <c r="BO487" s="260">
        <v>3.5311189409929602</v>
      </c>
      <c r="BP487" s="68">
        <f t="shared" si="1979"/>
        <v>0.2480257944153455</v>
      </c>
      <c r="BQ487" s="68">
        <f t="shared" si="1980"/>
        <v>1.1259396477628971</v>
      </c>
      <c r="BR487" s="260">
        <v>0.84331587525833296</v>
      </c>
      <c r="BS487" s="260">
        <v>1.1098890849846901</v>
      </c>
      <c r="BT487" s="68">
        <f t="shared" si="1981"/>
        <v>1.5211029909715177E-2</v>
      </c>
      <c r="BU487" s="68">
        <f t="shared" si="1982"/>
        <v>0.64989999326912529</v>
      </c>
      <c r="BV487" s="260">
        <v>0.57006619506180001</v>
      </c>
      <c r="BW487" s="69">
        <f t="shared" si="1983"/>
        <v>14.365668115557339</v>
      </c>
      <c r="BX487" s="260">
        <v>0</v>
      </c>
      <c r="BY487" s="260">
        <v>0</v>
      </c>
      <c r="BZ487" s="263">
        <f t="shared" si="1984"/>
        <v>0</v>
      </c>
      <c r="CA487" s="263">
        <f t="shared" si="1985"/>
        <v>0</v>
      </c>
      <c r="CB487" s="260">
        <v>0</v>
      </c>
      <c r="CC487" s="264">
        <f t="shared" si="1986"/>
        <v>0</v>
      </c>
      <c r="CD487" s="260">
        <v>0</v>
      </c>
      <c r="CE487" s="260">
        <v>0</v>
      </c>
      <c r="CF487" s="263">
        <f t="shared" si="1987"/>
        <v>0</v>
      </c>
      <c r="CG487" s="263">
        <f t="shared" si="1988"/>
        <v>0</v>
      </c>
      <c r="CH487" s="260">
        <v>0</v>
      </c>
      <c r="CI487" s="69">
        <f t="shared" si="1989"/>
        <v>0</v>
      </c>
      <c r="CJ487" s="260">
        <v>443.18588474688676</v>
      </c>
      <c r="CK487" s="260">
        <v>97.500903218189819</v>
      </c>
      <c r="CL487" s="260">
        <v>33.075956455557957</v>
      </c>
      <c r="CM487" s="260">
        <v>16.594198684812053</v>
      </c>
      <c r="CN487" s="260">
        <v>212.58287569023986</v>
      </c>
      <c r="CO487" s="265">
        <f t="shared" si="1990"/>
        <v>14.931821188482447</v>
      </c>
      <c r="CP487" s="266">
        <f t="shared" si="1991"/>
        <v>67.784600908341261</v>
      </c>
      <c r="CQ487" s="260">
        <v>84.804154073739412</v>
      </c>
      <c r="CR487" s="265">
        <f t="shared" si="1992"/>
        <v>1.1622409315805986</v>
      </c>
      <c r="CS487" s="265">
        <f t="shared" si="1993"/>
        <v>49.657411634494409</v>
      </c>
      <c r="CT487" s="260">
        <v>43.557488844858696</v>
      </c>
      <c r="CU487" s="267">
        <f t="shared" si="1883"/>
        <v>1097.6487156353667</v>
      </c>
      <c r="CV487" s="260">
        <v>57.519500000000029</v>
      </c>
      <c r="CW487" s="260">
        <v>6.2032424403025299</v>
      </c>
      <c r="CX487" s="68">
        <f t="shared" si="1994"/>
        <v>8.5015437644346173E-2</v>
      </c>
      <c r="CY487" s="68">
        <f t="shared" si="1995"/>
        <v>3.6323334238889076</v>
      </c>
      <c r="CZ487" s="260">
        <v>3.18613712201513</v>
      </c>
      <c r="DA487" s="69">
        <f t="shared" si="1996"/>
        <v>80.290655474781232</v>
      </c>
      <c r="DB487" s="260">
        <v>1.4740000000000031</v>
      </c>
      <c r="DC487" s="260">
        <v>0.15896486160355899</v>
      </c>
      <c r="DD487" s="68">
        <f t="shared" si="1997"/>
        <v>2.1786134282767758E-3</v>
      </c>
      <c r="DE487" s="68">
        <f t="shared" si="1998"/>
        <v>9.3082510571410385E-2</v>
      </c>
      <c r="DF487" s="260">
        <v>8.1648243080177998E-2</v>
      </c>
      <c r="DG487" s="69">
        <f t="shared" si="1999"/>
        <v>2.0575357256204878</v>
      </c>
      <c r="DH487" s="260">
        <v>35.688579412707846</v>
      </c>
      <c r="DI487" s="260">
        <v>7.8514874707957256</v>
      </c>
      <c r="DJ487" s="260">
        <v>0.54110064153333315</v>
      </c>
      <c r="DK487" s="260">
        <v>25.981285812451311</v>
      </c>
      <c r="DL487" s="68">
        <f t="shared" si="2000"/>
        <v>1.82492551546658</v>
      </c>
      <c r="DM487" s="68">
        <f t="shared" si="2001"/>
        <v>8.2844447567298491</v>
      </c>
      <c r="DN487" s="260">
        <v>7.5562142328751101</v>
      </c>
      <c r="DO487" s="68">
        <f t="shared" si="2002"/>
        <v>0.10355791606155339</v>
      </c>
      <c r="DP487" s="68">
        <f t="shared" si="2003"/>
        <v>4.4245714689169526</v>
      </c>
      <c r="DQ487" s="260">
        <v>3.88105654437202</v>
      </c>
      <c r="DR487" s="264">
        <f t="shared" si="2004"/>
        <v>97.799668937682412</v>
      </c>
      <c r="DS487" s="260">
        <v>64.58</v>
      </c>
      <c r="DT487" s="260">
        <v>14.207599999999999</v>
      </c>
      <c r="DU487" s="260">
        <v>47.018486847283597</v>
      </c>
      <c r="DV487" s="68">
        <f t="shared" si="2005"/>
        <v>3.3025785161531998</v>
      </c>
      <c r="DW487" s="68">
        <f t="shared" si="2006"/>
        <v>14.992408753098541</v>
      </c>
      <c r="DX487" s="260">
        <v>1.2284901127500001</v>
      </c>
      <c r="DY487" s="260">
        <v>0.60994493679166695</v>
      </c>
      <c r="DZ487" s="260">
        <v>0</v>
      </c>
      <c r="EA487" s="260">
        <v>13.7659387773279</v>
      </c>
      <c r="EB487" s="68">
        <f t="shared" si="2007"/>
        <v>0.18866219094327888</v>
      </c>
      <c r="EC487" s="68">
        <f t="shared" si="2008"/>
        <v>8.0607005148194606</v>
      </c>
      <c r="ED487" s="267">
        <v>7.0705230337076399</v>
      </c>
      <c r="EE487" s="69">
        <f t="shared" si="2009"/>
        <v>178.17718044943294</v>
      </c>
      <c r="EF487" s="260">
        <v>304.1277162698413</v>
      </c>
      <c r="EG487" s="260">
        <v>66.908097579365119</v>
      </c>
      <c r="EH487" s="260">
        <v>577.33584585962035</v>
      </c>
      <c r="EI487" s="260">
        <v>221.42497719615852</v>
      </c>
      <c r="EJ487" s="268">
        <f t="shared" si="2010"/>
        <v>15.552890398258175</v>
      </c>
      <c r="EK487" s="266">
        <f t="shared" si="2011"/>
        <v>70.604011078721499</v>
      </c>
      <c r="EL487" s="260">
        <v>126.15777509491883</v>
      </c>
      <c r="EM487" s="268">
        <f t="shared" si="2012"/>
        <v>1.7289923076758626</v>
      </c>
      <c r="EN487" s="268">
        <f t="shared" si="2013"/>
        <v>73.872189837930108</v>
      </c>
      <c r="EO487" s="269">
        <f t="shared" si="2014"/>
        <v>1295.9544119999041</v>
      </c>
      <c r="EP487" s="69">
        <f t="shared" si="2015"/>
        <v>1632.9025591198792</v>
      </c>
      <c r="EQ487" s="260">
        <v>105.09</v>
      </c>
      <c r="ER487" s="260">
        <v>23.119800000000001</v>
      </c>
      <c r="ES487" s="260">
        <v>76.512430826587604</v>
      </c>
      <c r="ET487" s="68">
        <f t="shared" si="2016"/>
        <v>5.3742331412595128</v>
      </c>
      <c r="EU487" s="68">
        <f t="shared" si="2017"/>
        <v>24.396906718227374</v>
      </c>
      <c r="EV487" s="260">
        <v>8.1512394535083299</v>
      </c>
      <c r="EW487" s="260">
        <v>22.957531711088802</v>
      </c>
      <c r="EX487" s="68">
        <f t="shared" si="2018"/>
        <v>0.31463297210047203</v>
      </c>
      <c r="EY487" s="68">
        <f t="shared" si="2019"/>
        <v>13.442874523554892</v>
      </c>
      <c r="EZ487" s="260">
        <v>11.791550099559201</v>
      </c>
      <c r="FA487" s="69">
        <f t="shared" si="2020"/>
        <v>297.1470625088927</v>
      </c>
      <c r="FB487" s="260">
        <v>0.83333333333333348</v>
      </c>
      <c r="FC487" s="260">
        <v>8.9871586162120806E-2</v>
      </c>
      <c r="FD487" s="68">
        <f t="shared" si="2021"/>
        <v>1.2316900883518657E-3</v>
      </c>
      <c r="FE487" s="68">
        <f t="shared" si="2022"/>
        <v>5.2624666763574489E-2</v>
      </c>
      <c r="FF487" s="260">
        <v>4.6160245974772703E-2</v>
      </c>
      <c r="FG487" s="69">
        <f t="shared" si="2023"/>
        <v>1.1632381985642724</v>
      </c>
      <c r="FH487" s="260">
        <v>287.08474666666598</v>
      </c>
      <c r="FI487" s="260">
        <v>30.960913855060699</v>
      </c>
      <c r="FJ487" s="68">
        <f t="shared" si="2024"/>
        <v>0.42431932438360687</v>
      </c>
      <c r="FK487" s="68">
        <f t="shared" si="2025"/>
        <v>18.129286951486215</v>
      </c>
      <c r="FL487" s="260">
        <v>15.9025</v>
      </c>
      <c r="FM487" s="69">
        <f t="shared" si="2026"/>
        <v>400.73779262607201</v>
      </c>
      <c r="FN487" s="260">
        <v>0</v>
      </c>
      <c r="FO487" s="260">
        <v>0</v>
      </c>
      <c r="FP487" s="68">
        <f t="shared" si="2027"/>
        <v>0</v>
      </c>
      <c r="FQ487" s="68">
        <f t="shared" si="2028"/>
        <v>0</v>
      </c>
      <c r="FR487" s="260">
        <v>0</v>
      </c>
      <c r="FS487" s="264">
        <f t="shared" si="2029"/>
        <v>0</v>
      </c>
      <c r="FT487" s="270">
        <f t="shared" si="1884"/>
        <v>5196.7599240916315</v>
      </c>
      <c r="FU487" s="271">
        <f t="shared" si="1885"/>
        <v>1530.6634686977866</v>
      </c>
      <c r="FV487" s="272">
        <f t="shared" si="2030"/>
        <v>631.40747256689929</v>
      </c>
      <c r="FW487" s="272">
        <f t="shared" si="1886"/>
        <v>59.688861255162422</v>
      </c>
      <c r="FX487" s="272">
        <f t="shared" si="1887"/>
        <v>351.70450000000102</v>
      </c>
      <c r="FY487" s="272">
        <f t="shared" si="1888"/>
        <v>0</v>
      </c>
      <c r="FZ487" s="272">
        <f t="shared" si="1889"/>
        <v>0</v>
      </c>
      <c r="GA487" s="272">
        <f t="shared" si="1890"/>
        <v>57.519500000000029</v>
      </c>
      <c r="GB487" s="272">
        <f t="shared" si="1891"/>
        <v>1.4740000000000031</v>
      </c>
      <c r="GC487" s="272">
        <f t="shared" si="1892"/>
        <v>287.08474666666598</v>
      </c>
      <c r="GD487" s="272">
        <f t="shared" si="1893"/>
        <v>0</v>
      </c>
      <c r="GE487" s="272">
        <f t="shared" si="1894"/>
        <v>803.37407423079185</v>
      </c>
      <c r="GF487" s="273">
        <f t="shared" si="1895"/>
        <v>312.5218661500021</v>
      </c>
      <c r="GG487" s="273">
        <f t="shared" si="1896"/>
        <v>56.428994973970816</v>
      </c>
      <c r="GH487" s="272">
        <f t="shared" si="2031"/>
        <v>401.49748905915055</v>
      </c>
      <c r="GI487" s="274">
        <f t="shared" si="2032"/>
        <v>286.82012206442101</v>
      </c>
      <c r="GJ487" s="275">
        <f t="shared" si="1897"/>
        <v>5.5025230875556579</v>
      </c>
      <c r="GK487" s="271">
        <f t="shared" si="2033"/>
        <v>4124.4141124764574</v>
      </c>
      <c r="GL487" s="276">
        <f t="shared" si="2034"/>
        <v>5196.7617817203363</v>
      </c>
      <c r="GM487" s="272">
        <f t="shared" si="2035"/>
        <v>2130.0054569122099</v>
      </c>
      <c r="GN487" s="272">
        <f t="shared" si="2036"/>
        <v>121.6203793166889</v>
      </c>
      <c r="GO487" s="277">
        <f t="shared" si="2037"/>
        <v>0.51643831070912338</v>
      </c>
      <c r="GP487" s="278">
        <f t="shared" si="2038"/>
        <v>2.9487916586451435E-2</v>
      </c>
      <c r="GQ487" s="279">
        <f t="shared" si="2039"/>
        <v>1.0758383807485485</v>
      </c>
      <c r="GR487" s="280">
        <f t="shared" si="2040"/>
        <v>4124.4141124764574</v>
      </c>
      <c r="GS487" s="272">
        <f t="shared" si="2041"/>
        <v>2130.0054569122099</v>
      </c>
      <c r="GT487" s="272">
        <f t="shared" si="1898"/>
        <v>121.6203793166889</v>
      </c>
      <c r="GU487" s="73">
        <f t="shared" si="2042"/>
        <v>0.51643831070912338</v>
      </c>
      <c r="GV487" s="74">
        <f t="shared" si="2043"/>
        <v>2.9487916586451435E-2</v>
      </c>
      <c r="GW487" s="279">
        <f t="shared" si="2044"/>
        <v>1.0758383807485485</v>
      </c>
      <c r="GX487" s="280">
        <f t="shared" si="2045"/>
        <v>3335.1636922101438</v>
      </c>
      <c r="GY487" s="272">
        <f t="shared" si="1899"/>
        <v>1839.8665412899204</v>
      </c>
      <c r="GZ487" s="272">
        <f t="shared" si="1900"/>
        <v>72.208566432513138</v>
      </c>
      <c r="HA487" s="73">
        <f t="shared" si="2046"/>
        <v>0.55165704327714093</v>
      </c>
      <c r="HB487" s="74">
        <f t="shared" si="2047"/>
        <v>2.1650681374700987E-2</v>
      </c>
      <c r="HC487" s="279">
        <f t="shared" si="2048"/>
        <v>1.079485714019482</v>
      </c>
      <c r="HD487" s="280">
        <f t="shared" si="2049"/>
        <v>3678.9009008635899</v>
      </c>
      <c r="HE487" s="272">
        <f t="shared" si="1901"/>
        <v>2099.0258067874793</v>
      </c>
      <c r="HF487" s="272">
        <f t="shared" si="1902"/>
        <v>80.670468593402461</v>
      </c>
      <c r="HG487" s="73">
        <f t="shared" si="2050"/>
        <v>0.57055785500901945</v>
      </c>
      <c r="HH487" s="74">
        <f t="shared" si="2051"/>
        <v>2.192787214639725E-2</v>
      </c>
      <c r="HI487" s="281">
        <f t="shared" si="2052"/>
        <v>1.0821371241780571</v>
      </c>
      <c r="HJ487" s="72">
        <f t="shared" si="1903"/>
        <v>3.266460491628743</v>
      </c>
      <c r="HK487" s="73">
        <f t="shared" si="2053"/>
        <v>3.266460491628743</v>
      </c>
      <c r="HL487" s="73">
        <f t="shared" si="1904"/>
        <v>2.6503533250606321</v>
      </c>
      <c r="HM487" s="74">
        <f t="shared" si="2054"/>
        <v>2.9306437596990143</v>
      </c>
      <c r="HN487" s="75"/>
      <c r="HO487" s="75"/>
      <c r="HP487" s="76">
        <f t="shared" si="2055"/>
        <v>259.15926549755886</v>
      </c>
      <c r="HQ487" s="77">
        <f t="shared" si="2056"/>
        <v>294.92583572887696</v>
      </c>
      <c r="HR487" s="77">
        <f t="shared" si="2057"/>
        <v>8.4619021608893235</v>
      </c>
      <c r="HS487" s="77">
        <f t="shared" si="2058"/>
        <v>9.7718046153949913</v>
      </c>
      <c r="HT487" s="282">
        <f t="shared" si="2059"/>
        <v>343.73720865344603</v>
      </c>
      <c r="HU487" s="73">
        <f t="shared" si="2112"/>
        <v>0.75394591849042969</v>
      </c>
      <c r="HV487" s="74">
        <f t="shared" si="2113"/>
        <v>2.461735869107079E-2</v>
      </c>
      <c r="HW487" s="279">
        <f t="shared" si="1876"/>
        <v>1.1078628433362419</v>
      </c>
      <c r="HX487" s="76">
        <f t="shared" si="2060"/>
        <v>233.4614619780703</v>
      </c>
      <c r="HY487" s="77">
        <f t="shared" si="2061"/>
        <v>265.68147834566378</v>
      </c>
      <c r="HZ487" s="77">
        <f t="shared" si="1905"/>
        <v>10.353850779849758</v>
      </c>
      <c r="IA487" s="77">
        <f t="shared" si="2062"/>
        <v>11.9566268805705</v>
      </c>
      <c r="IB487" s="282">
        <f t="shared" si="2063"/>
        <v>317.4716807652598</v>
      </c>
      <c r="IC487" s="73">
        <f t="shared" si="2114"/>
        <v>0.73537728283453696</v>
      </c>
      <c r="ID487" s="74">
        <f t="shared" si="2115"/>
        <v>3.2613462576857204E-2</v>
      </c>
      <c r="IE487" s="279">
        <f t="shared" si="2122"/>
        <v>1.1065379828108921</v>
      </c>
      <c r="IF487" s="76">
        <f t="shared" si="1906"/>
        <v>30.979650124730654</v>
      </c>
      <c r="IG487" s="77">
        <f t="shared" si="2064"/>
        <v>35.25515163844473</v>
      </c>
      <c r="IH487" s="77">
        <f t="shared" si="1907"/>
        <v>40.949910723286436</v>
      </c>
      <c r="II487" s="77">
        <f t="shared" si="2065"/>
        <v>47.288956903251176</v>
      </c>
      <c r="IJ487" s="282">
        <f t="shared" si="2066"/>
        <v>445.51321161286745</v>
      </c>
      <c r="IK487" s="73">
        <f t="shared" si="1908"/>
        <v>6.953699535099464E-2</v>
      </c>
      <c r="IL487" s="74">
        <f t="shared" si="1909"/>
        <v>9.1916265681634177E-2</v>
      </c>
      <c r="IM487" s="279">
        <f t="shared" si="2067"/>
        <v>1.0238254386559078</v>
      </c>
      <c r="IN487" s="76">
        <f t="shared" si="1910"/>
        <v>8.083524362059066</v>
      </c>
      <c r="IO487" s="77">
        <f t="shared" si="2068"/>
        <v>9.1991315592668368</v>
      </c>
      <c r="IP487" s="77">
        <f t="shared" si="1911"/>
        <v>0.26323682432506068</v>
      </c>
      <c r="IQ487" s="77">
        <f t="shared" si="2069"/>
        <v>0.30398588473058008</v>
      </c>
      <c r="IR487" s="282">
        <f t="shared" si="2070"/>
        <v>11.401323901235983</v>
      </c>
      <c r="IS487" s="73">
        <f t="shared" si="1877"/>
        <v>0.70899874717029621</v>
      </c>
      <c r="IT487" s="74">
        <f t="shared" si="1878"/>
        <v>2.3088268222651229E-2</v>
      </c>
      <c r="IU487" s="279">
        <f t="shared" si="1879"/>
        <v>1.1014229810178389</v>
      </c>
      <c r="IV487" s="76">
        <f t="shared" si="1912"/>
        <v>0</v>
      </c>
      <c r="IW487" s="77">
        <f t="shared" si="2071"/>
        <v>0</v>
      </c>
      <c r="IX487" s="77">
        <f t="shared" si="2072"/>
        <v>0</v>
      </c>
      <c r="IY487" s="77">
        <f t="shared" si="2073"/>
        <v>0</v>
      </c>
      <c r="IZ487" s="282">
        <f t="shared" si="2074"/>
        <v>0</v>
      </c>
      <c r="JA487" s="283"/>
      <c r="JB487" s="284"/>
      <c r="JC487" s="285"/>
      <c r="JD487" s="76">
        <f t="shared" si="1913"/>
        <v>0</v>
      </c>
      <c r="JE487" s="77">
        <f t="shared" si="2075"/>
        <v>0</v>
      </c>
      <c r="JF487" s="77">
        <f t="shared" si="1914"/>
        <v>0</v>
      </c>
      <c r="JG487" s="77">
        <f t="shared" si="2076"/>
        <v>0</v>
      </c>
      <c r="JH487" s="282">
        <f t="shared" si="2077"/>
        <v>0</v>
      </c>
      <c r="JI487" s="283"/>
      <c r="JJ487" s="284"/>
      <c r="JK487" s="285"/>
      <c r="JL487" s="76">
        <f t="shared" si="1915"/>
        <v>683.96604326733609</v>
      </c>
      <c r="JM487" s="77">
        <f t="shared" si="2078"/>
        <v>778.36019689866112</v>
      </c>
      <c r="JN487" s="77">
        <f t="shared" si="1916"/>
        <v>32.6882608048751</v>
      </c>
      <c r="JO487" s="77">
        <f t="shared" si="2079"/>
        <v>37.748403577469766</v>
      </c>
      <c r="JP487" s="282">
        <f t="shared" si="2080"/>
        <v>871.14977431378315</v>
      </c>
      <c r="JQ487" s="73">
        <f t="shared" si="1917"/>
        <v>0.78513025364221178</v>
      </c>
      <c r="JR487" s="74">
        <f t="shared" si="1918"/>
        <v>3.752312377125288E-2</v>
      </c>
      <c r="JS487" s="279">
        <f t="shared" si="2116"/>
        <v>1.1141644058649516</v>
      </c>
      <c r="JT487" s="76">
        <f t="shared" si="1919"/>
        <v>4.4314467771444672</v>
      </c>
      <c r="JU487" s="77">
        <f t="shared" si="2081"/>
        <v>5.0430307468581752</v>
      </c>
      <c r="JV487" s="77">
        <f t="shared" si="1920"/>
        <v>8.5015437644346173E-2</v>
      </c>
      <c r="JW487" s="77">
        <f t="shared" si="2082"/>
        <v>9.8175827391690965E-2</v>
      </c>
      <c r="JX487" s="282">
        <f t="shared" si="2083"/>
        <v>63.722742440302561</v>
      </c>
      <c r="JY487" s="73">
        <f t="shared" si="2123"/>
        <v>6.9542624931687211E-2</v>
      </c>
      <c r="JZ487" s="74">
        <f t="shared" si="2124"/>
        <v>1.3341459326549115E-3</v>
      </c>
      <c r="KA487" s="279">
        <f t="shared" si="2125"/>
        <v>1.0098041034571972</v>
      </c>
      <c r="KB487" s="76">
        <f t="shared" si="1921"/>
        <v>0.11356066289712066</v>
      </c>
      <c r="KC487" s="77">
        <f t="shared" si="2084"/>
        <v>0.12923316998355228</v>
      </c>
      <c r="KD487" s="77">
        <f t="shared" si="1922"/>
        <v>2.1786134282767758E-3</v>
      </c>
      <c r="KE487" s="77">
        <f t="shared" si="2085"/>
        <v>2.5158627869740209E-3</v>
      </c>
      <c r="KF487" s="282">
        <f t="shared" si="2086"/>
        <v>1.6329648616035617</v>
      </c>
      <c r="KG487" s="73">
        <f t="shared" si="2126"/>
        <v>6.9542624931687003E-2</v>
      </c>
      <c r="KH487" s="74">
        <f t="shared" si="2127"/>
        <v>1.3341459326549076E-3</v>
      </c>
      <c r="KI487" s="279">
        <f t="shared" si="2128"/>
        <v>1.0098041034571972</v>
      </c>
      <c r="KJ487" s="76">
        <f t="shared" si="1923"/>
        <v>59.045066678792672</v>
      </c>
      <c r="KK487" s="77">
        <f t="shared" si="2087"/>
        <v>67.193876331132842</v>
      </c>
      <c r="KL487" s="77">
        <f t="shared" si="1924"/>
        <v>1.9284834315281334</v>
      </c>
      <c r="KM487" s="77">
        <f t="shared" si="2088"/>
        <v>2.2270126667286885</v>
      </c>
      <c r="KN487" s="282">
        <f t="shared" si="2089"/>
        <v>77.618784871176516</v>
      </c>
      <c r="KO487" s="73">
        <f t="shared" si="1925"/>
        <v>0.76070588810156525</v>
      </c>
      <c r="KP487" s="74">
        <f t="shared" si="1926"/>
        <v>2.4845576167274806E-2</v>
      </c>
      <c r="KQ487" s="279">
        <f t="shared" si="1927"/>
        <v>1.1088311148075913</v>
      </c>
      <c r="KR487" s="76">
        <f t="shared" si="1928"/>
        <v>106.91239330685995</v>
      </c>
      <c r="KS487" s="77">
        <f t="shared" si="2090"/>
        <v>121.66737270713969</v>
      </c>
      <c r="KT487" s="77">
        <f t="shared" si="1929"/>
        <v>3.4912407070964786</v>
      </c>
      <c r="KU487" s="77">
        <f t="shared" si="2091"/>
        <v>4.0316847685550137</v>
      </c>
      <c r="KV487" s="282">
        <f t="shared" si="2092"/>
        <v>141.41046067415314</v>
      </c>
      <c r="KW487" s="73">
        <f t="shared" si="1861"/>
        <v>0.75604303102593096</v>
      </c>
      <c r="KX487" s="74">
        <f t="shared" si="1862"/>
        <v>2.4688701885649141E-2</v>
      </c>
      <c r="KY487" s="279">
        <f t="shared" si="1863"/>
        <v>1.1081633097637871</v>
      </c>
      <c r="KZ487" s="76">
        <f t="shared" si="1930"/>
        <v>547.29677896752139</v>
      </c>
      <c r="LA487" s="77">
        <f t="shared" si="2093"/>
        <v>622.82920743282898</v>
      </c>
      <c r="LB487" s="77">
        <f t="shared" si="1931"/>
        <v>17.281882705934038</v>
      </c>
      <c r="LC487" s="77">
        <f t="shared" si="2094"/>
        <v>19.957118148812629</v>
      </c>
      <c r="LD487" s="286">
        <f t="shared" si="2095"/>
        <v>1295.9544119999041</v>
      </c>
      <c r="LE487" s="73">
        <f t="shared" si="1932"/>
        <v>0.42231175255843945</v>
      </c>
      <c r="LF487" s="74">
        <f t="shared" si="1933"/>
        <v>1.3335255118476589E-2</v>
      </c>
      <c r="LG487" s="279">
        <f t="shared" si="1934"/>
        <v>1.0603475424629303</v>
      </c>
      <c r="LH487" s="76">
        <f t="shared" si="1935"/>
        <v>174.37433311497435</v>
      </c>
      <c r="LI487" s="77">
        <f t="shared" si="2096"/>
        <v>198.43973482817196</v>
      </c>
      <c r="LJ487" s="77">
        <f t="shared" si="1936"/>
        <v>5.6888661133599845</v>
      </c>
      <c r="LK487" s="77">
        <f t="shared" si="2097"/>
        <v>6.5695025877081106</v>
      </c>
      <c r="LL487" s="282">
        <f t="shared" si="2098"/>
        <v>235.83100199118468</v>
      </c>
      <c r="LM487" s="73">
        <f t="shared" si="2117"/>
        <v>0.73940377491799159</v>
      </c>
      <c r="LN487" s="74">
        <f t="shared" si="2118"/>
        <v>2.4122638946225711E-2</v>
      </c>
      <c r="LO487" s="279">
        <f t="shared" si="2119"/>
        <v>1.1057792994853075</v>
      </c>
      <c r="LP487" s="76">
        <f t="shared" si="1937"/>
        <v>6.4202093451560874E-2</v>
      </c>
      <c r="LQ487" s="77">
        <f t="shared" si="2099"/>
        <v>7.3062624368810794E-2</v>
      </c>
      <c r="LR487" s="77">
        <f t="shared" si="1938"/>
        <v>1.2316900883518657E-3</v>
      </c>
      <c r="LS487" s="77">
        <f t="shared" si="2100"/>
        <v>1.4223557140287345E-3</v>
      </c>
      <c r="LT487" s="282">
        <f t="shared" si="2101"/>
        <v>0.92320491949545436</v>
      </c>
      <c r="LU487" s="73">
        <f t="shared" si="1870"/>
        <v>6.9542624931687211E-2</v>
      </c>
      <c r="LV487" s="74">
        <f t="shared" si="1871"/>
        <v>1.3341459326549118E-3</v>
      </c>
      <c r="LW487" s="279">
        <f t="shared" si="1872"/>
        <v>1.0098041034571972</v>
      </c>
      <c r="LX487" s="76">
        <f t="shared" si="1939"/>
        <v>22.117730080813182</v>
      </c>
      <c r="LY487" s="77">
        <f t="shared" si="2102"/>
        <v>25.170198009266208</v>
      </c>
      <c r="LZ487" s="77">
        <f t="shared" si="1940"/>
        <v>0.42431932438360687</v>
      </c>
      <c r="MA487" s="77">
        <f t="shared" si="2103"/>
        <v>0.49000395579818923</v>
      </c>
      <c r="MB487" s="286">
        <f t="shared" si="2104"/>
        <v>318.04586716354919</v>
      </c>
      <c r="MC487" s="73">
        <f t="shared" si="1864"/>
        <v>6.9542579748220867E-2</v>
      </c>
      <c r="MD487" s="74">
        <f t="shared" si="1865"/>
        <v>1.3341450658291639E-3</v>
      </c>
      <c r="ME487" s="279">
        <f t="shared" si="1866"/>
        <v>1.0098040970872422</v>
      </c>
      <c r="MF487" s="76">
        <f t="shared" si="1941"/>
        <v>0</v>
      </c>
      <c r="MG487" s="77">
        <f t="shared" si="2105"/>
        <v>0</v>
      </c>
      <c r="MH487" s="77">
        <f t="shared" si="1942"/>
        <v>0</v>
      </c>
      <c r="MI487" s="77">
        <f t="shared" si="2106"/>
        <v>0</v>
      </c>
      <c r="MJ487" s="286">
        <f t="shared" si="2107"/>
        <v>0</v>
      </c>
      <c r="MK487" s="73"/>
      <c r="ML487" s="74"/>
      <c r="MM487" s="279"/>
      <c r="MN487" s="287">
        <f t="shared" si="2108"/>
        <v>1.0758384991627279</v>
      </c>
      <c r="MO487" s="288">
        <f t="shared" si="2108"/>
        <v>1.0758384991627279</v>
      </c>
      <c r="MP487" s="288">
        <f t="shared" si="2108"/>
        <v>1.0794871325817317</v>
      </c>
      <c r="MQ487" s="289">
        <f t="shared" si="2108"/>
        <v>1.0821379910193991</v>
      </c>
      <c r="MR487" s="290">
        <f t="shared" si="2109"/>
        <v>3.2664608511578748</v>
      </c>
      <c r="MS487" s="291">
        <f t="shared" si="1873"/>
        <v>3.2664608511578748</v>
      </c>
      <c r="MT487" s="291">
        <f t="shared" si="1943"/>
        <v>2.6503568079146675</v>
      </c>
      <c r="MU487" s="292">
        <f t="shared" si="1874"/>
        <v>2.9306461072787369</v>
      </c>
      <c r="MV487" s="359">
        <f t="shared" si="1944"/>
        <v>0.28028929936406921</v>
      </c>
      <c r="MW487" s="360">
        <f t="shared" si="1945"/>
        <v>0.25859792658290548</v>
      </c>
      <c r="MX487" s="360">
        <f t="shared" si="1946"/>
        <v>0.33581474387913779</v>
      </c>
      <c r="MY487" s="360">
        <f t="shared" si="1947"/>
        <v>9.2519530405498467E-3</v>
      </c>
      <c r="MZ487" s="360">
        <f t="shared" si="1948"/>
        <v>0</v>
      </c>
      <c r="NA487" s="360">
        <f t="shared" si="1949"/>
        <v>0</v>
      </c>
      <c r="NB487" s="360">
        <f t="shared" si="1950"/>
        <v>0.71451363348119346</v>
      </c>
      <c r="NC487" s="360">
        <f t="shared" si="1951"/>
        <v>4.7359812452142547E-2</v>
      </c>
      <c r="ND487" s="360">
        <f t="shared" si="1952"/>
        <v>1.2117649241486365E-3</v>
      </c>
      <c r="NE487" s="360">
        <f t="shared" si="1953"/>
        <v>6.3314256655513462E-2</v>
      </c>
      <c r="NF487" s="360">
        <f t="shared" si="1954"/>
        <v>0.11547061687738662</v>
      </c>
      <c r="NG487" s="360">
        <f t="shared" si="1955"/>
        <v>1.0115715555096354</v>
      </c>
      <c r="NH487" s="360">
        <f t="shared" si="1956"/>
        <v>0.19196328639064938</v>
      </c>
      <c r="NI487" s="360">
        <f t="shared" si="1957"/>
        <v>7.0686287242003806E-4</v>
      </c>
      <c r="NJ487" s="360">
        <f t="shared" si="1958"/>
        <v>0.2363951391281234</v>
      </c>
      <c r="NK487" s="361">
        <f t="shared" si="1959"/>
        <v>0</v>
      </c>
      <c r="NL487" s="145">
        <f t="shared" si="2110"/>
        <v>3.2664608511578748</v>
      </c>
      <c r="NM487" s="56">
        <f t="shared" si="1875"/>
        <v>3.2664608511578748</v>
      </c>
      <c r="NN487" s="56">
        <f t="shared" si="2111"/>
        <v>2.6503568079146675</v>
      </c>
      <c r="NO487" s="58">
        <f t="shared" si="1867"/>
        <v>2.9306461072787369</v>
      </c>
      <c r="NP487" s="55">
        <f t="shared" si="1960"/>
        <v>1.0758384991627279</v>
      </c>
      <c r="NQ487" s="56">
        <f t="shared" si="1868"/>
        <v>1.0758384991627279</v>
      </c>
      <c r="NR487" s="56">
        <f t="shared" si="1961"/>
        <v>1.0794871325817317</v>
      </c>
      <c r="NS487" s="61">
        <f t="shared" si="1869"/>
        <v>1.0821379910193991</v>
      </c>
      <c r="NT487" s="41"/>
      <c r="NU487" s="86">
        <f t="shared" si="2120"/>
        <v>0</v>
      </c>
      <c r="NV487" s="86">
        <f t="shared" si="2120"/>
        <v>0</v>
      </c>
      <c r="NW487" s="86">
        <f t="shared" si="2120"/>
        <v>0</v>
      </c>
      <c r="NX487" s="86">
        <f t="shared" si="2120"/>
        <v>0</v>
      </c>
      <c r="NY487" s="87">
        <f t="shared" si="2121"/>
        <v>0</v>
      </c>
      <c r="NZ487" s="87">
        <f t="shared" si="2121"/>
        <v>0</v>
      </c>
      <c r="OA487" s="87">
        <f t="shared" si="2121"/>
        <v>0</v>
      </c>
      <c r="OB487" s="87">
        <f t="shared" si="2121"/>
        <v>0</v>
      </c>
      <c r="OC487" s="26"/>
    </row>
    <row r="488" spans="1:393" thickBot="1" x14ac:dyDescent="0.35">
      <c r="A488" s="136" t="s">
        <v>1074</v>
      </c>
      <c r="B488" s="137" t="s">
        <v>1075</v>
      </c>
      <c r="C488" s="133" t="s">
        <v>100</v>
      </c>
      <c r="D488" s="64">
        <f>VLOOKUP(B488,[1]УсіТ_1!$A$10:$G$556,6,FALSE)</f>
        <v>3236.22</v>
      </c>
      <c r="E488" s="64">
        <f>VLOOKUP(B488,[1]УсіТ_1!$A$10:$G$556,7,FALSE)</f>
        <v>0</v>
      </c>
      <c r="F488" s="38">
        <v>565.6</v>
      </c>
      <c r="G488" s="38"/>
      <c r="H488" s="39"/>
      <c r="I488" s="256">
        <v>3.3607999999999998</v>
      </c>
      <c r="J488" s="62">
        <v>3.3607999999999998</v>
      </c>
      <c r="K488" s="257">
        <f t="shared" si="1962"/>
        <v>2.7810999999999999</v>
      </c>
      <c r="L488" s="293">
        <f t="shared" si="1963"/>
        <v>3.0097999999999998</v>
      </c>
      <c r="M488" s="63">
        <v>0.22869999999999999</v>
      </c>
      <c r="N488" s="63">
        <v>0.47249999999999998</v>
      </c>
      <c r="O488" s="63">
        <v>0.35099999999999998</v>
      </c>
      <c r="P488" s="63">
        <v>5.5999999999999999E-3</v>
      </c>
      <c r="Q488" s="63">
        <v>0</v>
      </c>
      <c r="R488" s="63">
        <v>0</v>
      </c>
      <c r="S488" s="63">
        <v>0.64659999999999995</v>
      </c>
      <c r="T488" s="63">
        <v>3.1300000000000001E-2</v>
      </c>
      <c r="U488" s="63">
        <v>8.0000000000000004E-4</v>
      </c>
      <c r="V488" s="63">
        <v>0.20030000000000001</v>
      </c>
      <c r="W488" s="63">
        <v>0.13189999999999999</v>
      </c>
      <c r="X488" s="63">
        <v>0.85880000000000001</v>
      </c>
      <c r="Y488" s="63">
        <v>0.19900000000000001</v>
      </c>
      <c r="Z488" s="63">
        <v>4.0000000000000002E-4</v>
      </c>
      <c r="AA488" s="63">
        <v>0.2339</v>
      </c>
      <c r="AB488" s="259">
        <v>0</v>
      </c>
      <c r="AC488" s="144">
        <v>252.84</v>
      </c>
      <c r="AD488" s="70">
        <v>55.6248</v>
      </c>
      <c r="AE488" s="70">
        <v>184.08414701869299</v>
      </c>
      <c r="AF488" s="68">
        <f t="shared" si="1964"/>
        <v>12.930070486592994</v>
      </c>
      <c r="AG488" s="68">
        <f t="shared" si="1965"/>
        <v>58.697439286674481</v>
      </c>
      <c r="AH488" s="71">
        <v>8.5918326415833306</v>
      </c>
      <c r="AI488" s="71">
        <v>54.045980110309102</v>
      </c>
      <c r="AJ488" s="68">
        <f t="shared" si="1966"/>
        <v>0.7407001574117863</v>
      </c>
      <c r="AK488" s="68">
        <f t="shared" si="1967"/>
        <v>31.646839837511937</v>
      </c>
      <c r="AL488" s="71">
        <v>27.7593379885293</v>
      </c>
      <c r="AM488" s="69">
        <f t="shared" si="1968"/>
        <v>699.53531731093767</v>
      </c>
      <c r="AN488" s="260">
        <v>534.9</v>
      </c>
      <c r="AO488" s="71">
        <v>117.678</v>
      </c>
      <c r="AP488" s="71">
        <v>389.44237557466698</v>
      </c>
      <c r="AQ488" s="68">
        <f t="shared" si="1969"/>
        <v>27.354432460364606</v>
      </c>
      <c r="AR488" s="68">
        <f t="shared" si="1970"/>
        <v>124.17837476048946</v>
      </c>
      <c r="AS488" s="71">
        <v>53.483730706533301</v>
      </c>
      <c r="AT488" s="261">
        <f t="shared" si="1880"/>
        <v>11.59941653820208</v>
      </c>
      <c r="AU488" s="71">
        <v>118.14563001433</v>
      </c>
      <c r="AV488" s="68">
        <f t="shared" si="1971"/>
        <v>1.6191858593463926</v>
      </c>
      <c r="AW488" s="68">
        <f t="shared" si="1972"/>
        <v>69.180646237410983</v>
      </c>
      <c r="AX488" s="71">
        <v>60.682486814776503</v>
      </c>
      <c r="AY488" s="69">
        <f t="shared" si="1973"/>
        <v>1529.1986677323682</v>
      </c>
      <c r="AZ488" s="260">
        <v>132</v>
      </c>
      <c r="BA488" s="260">
        <v>672.82600000000195</v>
      </c>
      <c r="BB488" s="260">
        <v>70.166140000000198</v>
      </c>
      <c r="BC488" s="262">
        <f t="shared" si="1974"/>
        <v>56.132912000000161</v>
      </c>
      <c r="BD488" s="262">
        <f t="shared" si="1881"/>
        <v>14.033228000000037</v>
      </c>
      <c r="BE488" s="260">
        <v>26.336331999999999</v>
      </c>
      <c r="BF488" s="262">
        <f t="shared" si="1975"/>
        <v>21.069065600000002</v>
      </c>
      <c r="BG488" s="262">
        <f t="shared" si="1882"/>
        <v>5.2672663999999969</v>
      </c>
      <c r="BH488" s="260">
        <v>82.961112334755072</v>
      </c>
      <c r="BI488" s="263">
        <f t="shared" si="1976"/>
        <v>48.578211172065174</v>
      </c>
      <c r="BJ488" s="68">
        <f t="shared" si="1977"/>
        <v>1.1369820445478183</v>
      </c>
      <c r="BK488" s="260">
        <v>42.610866818046006</v>
      </c>
      <c r="BL488" s="69">
        <f t="shared" si="1978"/>
        <v>1073.8805413833638</v>
      </c>
      <c r="BM488" s="260">
        <v>6.16</v>
      </c>
      <c r="BN488" s="260">
        <v>1.3552</v>
      </c>
      <c r="BO488" s="260">
        <v>4.4848850879415698</v>
      </c>
      <c r="BP488" s="68">
        <f t="shared" si="1979"/>
        <v>0.31501832857701584</v>
      </c>
      <c r="BQ488" s="68">
        <f t="shared" si="1980"/>
        <v>1.4300594289112247</v>
      </c>
      <c r="BR488" s="260">
        <v>1.0712227329083299</v>
      </c>
      <c r="BS488" s="260">
        <v>1.40968700048774</v>
      </c>
      <c r="BT488" s="68">
        <f t="shared" si="1981"/>
        <v>1.9319760341684478E-2</v>
      </c>
      <c r="BU488" s="68">
        <f t="shared" si="1982"/>
        <v>0.82544786188359809</v>
      </c>
      <c r="BV488" s="260">
        <v>0.72404974106688202</v>
      </c>
      <c r="BW488" s="69">
        <f t="shared" si="1983"/>
        <v>18.246053474885425</v>
      </c>
      <c r="BX488" s="260">
        <v>0</v>
      </c>
      <c r="BY488" s="260">
        <v>0</v>
      </c>
      <c r="BZ488" s="263">
        <f t="shared" si="1984"/>
        <v>0</v>
      </c>
      <c r="CA488" s="263">
        <f t="shared" si="1985"/>
        <v>0</v>
      </c>
      <c r="CB488" s="260">
        <v>0</v>
      </c>
      <c r="CC488" s="264">
        <f t="shared" si="1986"/>
        <v>0</v>
      </c>
      <c r="CD488" s="260">
        <v>0</v>
      </c>
      <c r="CE488" s="260">
        <v>0</v>
      </c>
      <c r="CF488" s="263">
        <f t="shared" si="1987"/>
        <v>0</v>
      </c>
      <c r="CG488" s="263">
        <f t="shared" si="1988"/>
        <v>0</v>
      </c>
      <c r="CH488" s="260">
        <v>0</v>
      </c>
      <c r="CI488" s="69">
        <f t="shared" si="1989"/>
        <v>0</v>
      </c>
      <c r="CJ488" s="260">
        <v>835.3465728364265</v>
      </c>
      <c r="CK488" s="260">
        <v>183.77626134866654</v>
      </c>
      <c r="CL488" s="260">
        <v>68.593295068258357</v>
      </c>
      <c r="CM488" s="260">
        <v>29.659907512678764</v>
      </c>
      <c r="CN488" s="260">
        <v>411.4239861341365</v>
      </c>
      <c r="CO488" s="265">
        <f t="shared" si="1990"/>
        <v>28.898420786061745</v>
      </c>
      <c r="CP488" s="266">
        <f t="shared" si="1991"/>
        <v>131.18747506670303</v>
      </c>
      <c r="CQ488" s="260">
        <v>161.67612058183937</v>
      </c>
      <c r="CR488" s="265">
        <f t="shared" si="1992"/>
        <v>2.2157712325741086</v>
      </c>
      <c r="CS488" s="265">
        <f t="shared" si="1993"/>
        <v>94.670099111178374</v>
      </c>
      <c r="CT488" s="260">
        <v>83.040812040883281</v>
      </c>
      <c r="CU488" s="267">
        <f t="shared" si="1883"/>
        <v>2092.628457612253</v>
      </c>
      <c r="CV488" s="260">
        <v>72.629100000000022</v>
      </c>
      <c r="CW488" s="260">
        <v>7.8327509022327497</v>
      </c>
      <c r="CX488" s="68">
        <f t="shared" si="1994"/>
        <v>0.10734785111509984</v>
      </c>
      <c r="CY488" s="68">
        <f t="shared" si="1995"/>
        <v>4.5864986218059958</v>
      </c>
      <c r="CZ488" s="260">
        <v>4.0230925451116404</v>
      </c>
      <c r="DA488" s="69">
        <f t="shared" si="1996"/>
        <v>101.38193213681329</v>
      </c>
      <c r="DB488" s="260">
        <v>1.8611999999999971</v>
      </c>
      <c r="DC488" s="260">
        <v>0.20072279539792701</v>
      </c>
      <c r="DD488" s="68">
        <f t="shared" si="1997"/>
        <v>2.7509059109285896E-3</v>
      </c>
      <c r="DE488" s="68">
        <f t="shared" si="1998"/>
        <v>0.11753403573643775</v>
      </c>
      <c r="DF488" s="260">
        <v>0.103096139769896</v>
      </c>
      <c r="DG488" s="69">
        <f t="shared" si="1999"/>
        <v>2.5980227222013839</v>
      </c>
      <c r="DH488" s="260">
        <v>236.54847726206847</v>
      </c>
      <c r="DI488" s="260">
        <v>52.040664997655064</v>
      </c>
      <c r="DJ488" s="260">
        <v>3.5753883129916648</v>
      </c>
      <c r="DK488" s="260">
        <v>172.20729144678583</v>
      </c>
      <c r="DL488" s="68">
        <f t="shared" si="2000"/>
        <v>12.095840151222236</v>
      </c>
      <c r="DM488" s="68">
        <f t="shared" si="2001"/>
        <v>54.910361365305022</v>
      </c>
      <c r="DN488" s="260">
        <v>50.080661370304803</v>
      </c>
      <c r="DO488" s="68">
        <f t="shared" si="2002"/>
        <v>0.68635546408002734</v>
      </c>
      <c r="DP488" s="68">
        <f t="shared" si="2003"/>
        <v>29.324931588027461</v>
      </c>
      <c r="DQ488" s="260">
        <v>25.722653245068901</v>
      </c>
      <c r="DR488" s="264">
        <f t="shared" si="2004"/>
        <v>648.21016396184973</v>
      </c>
      <c r="DS488" s="260">
        <v>154.54</v>
      </c>
      <c r="DT488" s="260">
        <v>33.998800000000003</v>
      </c>
      <c r="DU488" s="260">
        <v>112.515282709495</v>
      </c>
      <c r="DV488" s="68">
        <f t="shared" si="2005"/>
        <v>7.9030734575149282</v>
      </c>
      <c r="DW488" s="68">
        <f t="shared" si="2006"/>
        <v>35.876848075314989</v>
      </c>
      <c r="DX488" s="260">
        <v>2.9161352793333299</v>
      </c>
      <c r="DY488" s="260">
        <v>1.8673007155833301</v>
      </c>
      <c r="DZ488" s="260">
        <v>0</v>
      </c>
      <c r="EA488" s="260">
        <v>32.983323496623399</v>
      </c>
      <c r="EB488" s="68">
        <f t="shared" si="2007"/>
        <v>0.45203644852122371</v>
      </c>
      <c r="EC488" s="68">
        <f t="shared" si="2008"/>
        <v>19.313517006741819</v>
      </c>
      <c r="ED488" s="267">
        <v>16.9410421100518</v>
      </c>
      <c r="EE488" s="69">
        <f t="shared" si="2009"/>
        <v>426.91426117330417</v>
      </c>
      <c r="EF488" s="260">
        <v>524.08032242063462</v>
      </c>
      <c r="EG488" s="260">
        <v>115.29767093253957</v>
      </c>
      <c r="EH488" s="260">
        <v>970.08296490492478</v>
      </c>
      <c r="EI488" s="260">
        <v>381.5649387837525</v>
      </c>
      <c r="EJ488" s="268">
        <f t="shared" si="2010"/>
        <v>26.801121300170774</v>
      </c>
      <c r="EK488" s="266">
        <f t="shared" si="2011"/>
        <v>121.66655951046488</v>
      </c>
      <c r="EL488" s="260">
        <v>214.72398654841282</v>
      </c>
      <c r="EM488" s="268">
        <f t="shared" si="2012"/>
        <v>2.9427922356459977</v>
      </c>
      <c r="EN488" s="268">
        <f t="shared" si="2013"/>
        <v>125.73248921936933</v>
      </c>
      <c r="EO488" s="269">
        <f t="shared" si="2014"/>
        <v>2205.7498835902643</v>
      </c>
      <c r="EP488" s="69">
        <f t="shared" si="2015"/>
        <v>2779.244853323733</v>
      </c>
      <c r="EQ488" s="260">
        <v>227.96</v>
      </c>
      <c r="ER488" s="260">
        <v>50.151200000000003</v>
      </c>
      <c r="ES488" s="260">
        <v>165.969870884279</v>
      </c>
      <c r="ET488" s="68">
        <f t="shared" si="2016"/>
        <v>11.657723730911757</v>
      </c>
      <c r="EU488" s="68">
        <f t="shared" si="2017"/>
        <v>52.92148496990297</v>
      </c>
      <c r="EV488" s="260">
        <v>17.218574953658301</v>
      </c>
      <c r="EW488" s="260">
        <v>49.749277040975997</v>
      </c>
      <c r="EX488" s="68">
        <f t="shared" si="2018"/>
        <v>0.68181384184657601</v>
      </c>
      <c r="EY488" s="68">
        <f t="shared" si="2019"/>
        <v>29.130888168451659</v>
      </c>
      <c r="EZ488" s="260">
        <v>25.552446143945598</v>
      </c>
      <c r="FA488" s="69">
        <f t="shared" si="2020"/>
        <v>643.92164282743067</v>
      </c>
      <c r="FB488" s="260">
        <v>0.83333333333333348</v>
      </c>
      <c r="FC488" s="260">
        <v>8.9871586162120806E-2</v>
      </c>
      <c r="FD488" s="68">
        <f t="shared" si="2021"/>
        <v>1.2316900883518657E-3</v>
      </c>
      <c r="FE488" s="68">
        <f t="shared" si="2022"/>
        <v>5.2624666763574489E-2</v>
      </c>
      <c r="FF488" s="260">
        <v>4.6160245974772703E-2</v>
      </c>
      <c r="FG488" s="69">
        <f t="shared" si="2023"/>
        <v>1.1632381985642724</v>
      </c>
      <c r="FH488" s="260">
        <v>542.35129666666603</v>
      </c>
      <c r="FI488" s="260">
        <v>58.4903655462195</v>
      </c>
      <c r="FJ488" s="68">
        <f t="shared" si="2024"/>
        <v>0.80161045981093826</v>
      </c>
      <c r="FK488" s="68">
        <f t="shared" si="2025"/>
        <v>34.249267507051016</v>
      </c>
      <c r="FL488" s="260">
        <v>30.042000000000002</v>
      </c>
      <c r="FM488" s="69">
        <f t="shared" si="2026"/>
        <v>757.06039465546269</v>
      </c>
      <c r="FN488" s="260">
        <v>0</v>
      </c>
      <c r="FO488" s="260">
        <v>0</v>
      </c>
      <c r="FP488" s="68">
        <f t="shared" si="2027"/>
        <v>0</v>
      </c>
      <c r="FQ488" s="68">
        <f t="shared" si="2028"/>
        <v>0</v>
      </c>
      <c r="FR488" s="260">
        <v>0</v>
      </c>
      <c r="FS488" s="264">
        <f t="shared" si="2029"/>
        <v>0</v>
      </c>
      <c r="FT488" s="270">
        <f t="shared" si="1884"/>
        <v>10773.983546513165</v>
      </c>
      <c r="FU488" s="271">
        <f t="shared" si="1885"/>
        <v>3382.2979697979904</v>
      </c>
      <c r="FV488" s="272">
        <f t="shared" si="2030"/>
        <v>1106.2749489982273</v>
      </c>
      <c r="FW488" s="272">
        <f t="shared" si="1886"/>
        <v>118.46130165088101</v>
      </c>
      <c r="FX488" s="272">
        <f t="shared" si="1887"/>
        <v>672.82600000000195</v>
      </c>
      <c r="FY488" s="272">
        <f t="shared" si="1888"/>
        <v>0</v>
      </c>
      <c r="FZ488" s="272">
        <f t="shared" si="1889"/>
        <v>0</v>
      </c>
      <c r="GA488" s="272">
        <f t="shared" si="1890"/>
        <v>72.629100000000022</v>
      </c>
      <c r="GB488" s="272">
        <f t="shared" si="1891"/>
        <v>1.8611999999999971</v>
      </c>
      <c r="GC488" s="272">
        <f t="shared" si="1892"/>
        <v>542.35129666666603</v>
      </c>
      <c r="GD488" s="272">
        <f t="shared" si="1893"/>
        <v>0</v>
      </c>
      <c r="GE488" s="272">
        <f t="shared" si="1894"/>
        <v>1821.6927776397506</v>
      </c>
      <c r="GF488" s="273">
        <f t="shared" si="1895"/>
        <v>708.65969500579456</v>
      </c>
      <c r="GG488" s="273">
        <f t="shared" si="1896"/>
        <v>127.95570070141606</v>
      </c>
      <c r="GH488" s="272">
        <f t="shared" si="2031"/>
        <v>832.38948932805079</v>
      </c>
      <c r="GI488" s="274">
        <f t="shared" si="2032"/>
        <v>594.63897394147671</v>
      </c>
      <c r="GJ488" s="275">
        <f t="shared" si="1897"/>
        <v>11.407897951240932</v>
      </c>
      <c r="GK488" s="271">
        <f t="shared" si="2033"/>
        <v>8550.7840840815679</v>
      </c>
      <c r="GL488" s="276">
        <f t="shared" si="2034"/>
        <v>10773.987945942776</v>
      </c>
      <c r="GM488" s="272">
        <f t="shared" si="2035"/>
        <v>4685.5966387452618</v>
      </c>
      <c r="GN488" s="272">
        <f t="shared" si="2036"/>
        <v>257.82490030353802</v>
      </c>
      <c r="GO488" s="277">
        <f t="shared" si="2037"/>
        <v>0.54797274643715177</v>
      </c>
      <c r="GP488" s="278">
        <f t="shared" si="2038"/>
        <v>3.0152193970552205E-2</v>
      </c>
      <c r="GQ488" s="279">
        <f t="shared" si="2039"/>
        <v>1.0802932783624326</v>
      </c>
      <c r="GR488" s="280">
        <f t="shared" si="2040"/>
        <v>8550.7840840815679</v>
      </c>
      <c r="GS488" s="272">
        <f t="shared" si="2041"/>
        <v>4685.5966387452618</v>
      </c>
      <c r="GT488" s="272">
        <f t="shared" si="1898"/>
        <v>257.82490030353802</v>
      </c>
      <c r="GU488" s="73">
        <f t="shared" si="2042"/>
        <v>0.54797274643715177</v>
      </c>
      <c r="GV488" s="74">
        <f t="shared" si="2043"/>
        <v>3.0152193970552205E-2</v>
      </c>
      <c r="GW488" s="279">
        <f t="shared" si="2044"/>
        <v>1.0802932783624326</v>
      </c>
      <c r="GX488" s="280">
        <f t="shared" si="2045"/>
        <v>7143.3111803559314</v>
      </c>
      <c r="GY488" s="272">
        <f t="shared" si="1899"/>
        <v>4207.6464005838352</v>
      </c>
      <c r="GZ488" s="272">
        <f t="shared" si="1900"/>
        <v>165.81517001498528</v>
      </c>
      <c r="HA488" s="73">
        <f t="shared" si="2046"/>
        <v>0.58903305404849793</v>
      </c>
      <c r="HB488" s="74">
        <f t="shared" si="2047"/>
        <v>2.3212648284310522E-2</v>
      </c>
      <c r="HC488" s="279">
        <f t="shared" si="2048"/>
        <v>1.0848857697436445</v>
      </c>
      <c r="HD488" s="280">
        <f t="shared" si="2049"/>
        <v>7698.4979401265173</v>
      </c>
      <c r="HE488" s="272">
        <f t="shared" si="1901"/>
        <v>4626.3312211153425</v>
      </c>
      <c r="HF488" s="272">
        <f t="shared" si="1902"/>
        <v>179.48594065899007</v>
      </c>
      <c r="HG488" s="73">
        <f t="shared" si="2050"/>
        <v>0.60093946339866311</v>
      </c>
      <c r="HH488" s="74">
        <f t="shared" si="2051"/>
        <v>2.3314410428489432E-2</v>
      </c>
      <c r="HI488" s="281">
        <f t="shared" si="2052"/>
        <v>1.0865447260779797</v>
      </c>
      <c r="HJ488" s="72">
        <f t="shared" si="1903"/>
        <v>3.6306496499204632</v>
      </c>
      <c r="HK488" s="73">
        <f t="shared" si="2053"/>
        <v>3.6306496499204632</v>
      </c>
      <c r="HL488" s="73">
        <f t="shared" si="1904"/>
        <v>3.0171758142340495</v>
      </c>
      <c r="HM488" s="74">
        <f t="shared" si="2054"/>
        <v>3.270282316549503</v>
      </c>
      <c r="HN488" s="75"/>
      <c r="HO488" s="75"/>
      <c r="HP488" s="76">
        <f t="shared" si="2055"/>
        <v>418.68482053150746</v>
      </c>
      <c r="HQ488" s="77">
        <f t="shared" si="2056"/>
        <v>476.46751261306076</v>
      </c>
      <c r="HR488" s="77">
        <f t="shared" si="2057"/>
        <v>13.670770644004781</v>
      </c>
      <c r="HS488" s="77">
        <f t="shared" si="2058"/>
        <v>15.787005939696721</v>
      </c>
      <c r="HT488" s="282">
        <f t="shared" si="2059"/>
        <v>555.18675977058547</v>
      </c>
      <c r="HU488" s="73">
        <f t="shared" si="2112"/>
        <v>0.75413329508167048</v>
      </c>
      <c r="HV488" s="74">
        <f t="shared" si="2113"/>
        <v>2.4623733191428816E-2</v>
      </c>
      <c r="HW488" s="279">
        <f t="shared" si="1876"/>
        <v>1.1078896899522543</v>
      </c>
      <c r="HX488" s="76">
        <f t="shared" si="2060"/>
        <v>888.47600561743855</v>
      </c>
      <c r="HY488" s="77">
        <f t="shared" si="2061"/>
        <v>1011.0945791527012</v>
      </c>
      <c r="HZ488" s="77">
        <f t="shared" si="1905"/>
        <v>40.573034857913079</v>
      </c>
      <c r="IA488" s="77">
        <f t="shared" si="2062"/>
        <v>46.853740653918024</v>
      </c>
      <c r="IB488" s="282">
        <f t="shared" si="2063"/>
        <v>1213.6497362955304</v>
      </c>
      <c r="IC488" s="73">
        <f t="shared" si="2114"/>
        <v>0.732069541191817</v>
      </c>
      <c r="ID488" s="74">
        <f t="shared" si="2115"/>
        <v>3.3430596690735261E-2</v>
      </c>
      <c r="IE488" s="279">
        <f t="shared" si="2122"/>
        <v>1.1062079737476083</v>
      </c>
      <c r="IF488" s="76">
        <f t="shared" si="1906"/>
        <v>59.265417629919511</v>
      </c>
      <c r="IG488" s="77">
        <f t="shared" si="2064"/>
        <v>67.444637917024707</v>
      </c>
      <c r="IH488" s="77">
        <f t="shared" si="1907"/>
        <v>78.338959644547984</v>
      </c>
      <c r="II488" s="77">
        <f t="shared" si="2065"/>
        <v>90.465830597524018</v>
      </c>
      <c r="IJ488" s="282">
        <f t="shared" si="2066"/>
        <v>852.28614395505065</v>
      </c>
      <c r="IK488" s="73">
        <f t="shared" si="1908"/>
        <v>6.953699535099464E-2</v>
      </c>
      <c r="IL488" s="74">
        <f t="shared" si="1909"/>
        <v>9.1916265681634218E-2</v>
      </c>
      <c r="IM488" s="279">
        <f t="shared" si="2067"/>
        <v>1.0238254386559078</v>
      </c>
      <c r="IN488" s="76">
        <f t="shared" si="1910"/>
        <v>10.266918894769685</v>
      </c>
      <c r="IO488" s="77">
        <f t="shared" si="2068"/>
        <v>11.683856371436848</v>
      </c>
      <c r="IP488" s="77">
        <f t="shared" si="1911"/>
        <v>0.33433808891870032</v>
      </c>
      <c r="IQ488" s="77">
        <f t="shared" si="2069"/>
        <v>0.38609362508331513</v>
      </c>
      <c r="IR488" s="282">
        <f t="shared" si="2070"/>
        <v>14.480994821337639</v>
      </c>
      <c r="IS488" s="73">
        <f t="shared" si="1877"/>
        <v>0.70899265012107149</v>
      </c>
      <c r="IT488" s="74">
        <f t="shared" si="1878"/>
        <v>2.3088060802705049E-2</v>
      </c>
      <c r="IU488" s="279">
        <f t="shared" si="1879"/>
        <v>1.1014221074554678</v>
      </c>
      <c r="IV488" s="76">
        <f t="shared" si="1912"/>
        <v>0</v>
      </c>
      <c r="IW488" s="77">
        <f t="shared" si="2071"/>
        <v>0</v>
      </c>
      <c r="IX488" s="77">
        <f t="shared" si="2072"/>
        <v>0</v>
      </c>
      <c r="IY488" s="77">
        <f t="shared" si="2073"/>
        <v>0</v>
      </c>
      <c r="IZ488" s="282">
        <f t="shared" si="2074"/>
        <v>0</v>
      </c>
      <c r="JA488" s="283"/>
      <c r="JB488" s="284"/>
      <c r="JC488" s="285"/>
      <c r="JD488" s="76">
        <f t="shared" si="1913"/>
        <v>0</v>
      </c>
      <c r="JE488" s="77">
        <f t="shared" si="2075"/>
        <v>0</v>
      </c>
      <c r="JF488" s="77">
        <f t="shared" si="1914"/>
        <v>0</v>
      </c>
      <c r="JG488" s="77">
        <f t="shared" si="2076"/>
        <v>0</v>
      </c>
      <c r="JH488" s="282">
        <f t="shared" si="2077"/>
        <v>0</v>
      </c>
      <c r="JI488" s="283"/>
      <c r="JJ488" s="284"/>
      <c r="JK488" s="285"/>
      <c r="JL488" s="76">
        <f t="shared" si="1915"/>
        <v>1294.6690746821084</v>
      </c>
      <c r="JM488" s="77">
        <f t="shared" si="2078"/>
        <v>1473.3463536789861</v>
      </c>
      <c r="JN488" s="77">
        <f t="shared" si="1916"/>
        <v>60.774099531314612</v>
      </c>
      <c r="JO488" s="77">
        <f t="shared" si="2079"/>
        <v>70.181930138762112</v>
      </c>
      <c r="JP488" s="282">
        <f t="shared" si="2080"/>
        <v>1660.8162362002006</v>
      </c>
      <c r="JQ488" s="73">
        <f t="shared" si="1917"/>
        <v>0.77953782391012494</v>
      </c>
      <c r="JR488" s="74">
        <f t="shared" si="1918"/>
        <v>3.6592910285101941E-2</v>
      </c>
      <c r="JS488" s="279">
        <f t="shared" si="2116"/>
        <v>1.1132485975899702</v>
      </c>
      <c r="JT488" s="76">
        <f t="shared" si="1919"/>
        <v>5.5955283186033151</v>
      </c>
      <c r="JU488" s="77">
        <f t="shared" si="2081"/>
        <v>6.3677671818537585</v>
      </c>
      <c r="JV488" s="77">
        <f t="shared" si="1920"/>
        <v>0.10734785111509984</v>
      </c>
      <c r="JW488" s="77">
        <f t="shared" si="2082"/>
        <v>0.1239652984677173</v>
      </c>
      <c r="JX488" s="282">
        <f t="shared" si="2083"/>
        <v>80.461850902232769</v>
      </c>
      <c r="JY488" s="73">
        <f t="shared" si="2123"/>
        <v>6.9542624931687252E-2</v>
      </c>
      <c r="JZ488" s="74">
        <f t="shared" si="2124"/>
        <v>1.3341459326549124E-3</v>
      </c>
      <c r="KA488" s="279">
        <f t="shared" si="2125"/>
        <v>1.0098041034571972</v>
      </c>
      <c r="KB488" s="76">
        <f t="shared" si="1921"/>
        <v>0.14339152359845406</v>
      </c>
      <c r="KC488" s="77">
        <f t="shared" si="2084"/>
        <v>0.1631809877702767</v>
      </c>
      <c r="KD488" s="77">
        <f t="shared" si="1922"/>
        <v>2.7509059109285896E-3</v>
      </c>
      <c r="KE488" s="77">
        <f t="shared" si="2085"/>
        <v>3.1767461459403356E-3</v>
      </c>
      <c r="KF488" s="282">
        <f t="shared" si="2086"/>
        <v>2.0619227953979236</v>
      </c>
      <c r="KG488" s="73">
        <f t="shared" si="2126"/>
        <v>6.9542624931687322E-2</v>
      </c>
      <c r="KH488" s="74">
        <f t="shared" si="2127"/>
        <v>1.3341459326549137E-3</v>
      </c>
      <c r="KI488" s="279">
        <f t="shared" si="2128"/>
        <v>1.0098041034571972</v>
      </c>
      <c r="KJ488" s="76">
        <f t="shared" si="1923"/>
        <v>391.35619966278915</v>
      </c>
      <c r="KK488" s="77">
        <f t="shared" si="2087"/>
        <v>445.36726877825066</v>
      </c>
      <c r="KL488" s="77">
        <f t="shared" si="1924"/>
        <v>12.782195615302262</v>
      </c>
      <c r="KM488" s="77">
        <f t="shared" si="2088"/>
        <v>14.760879496551054</v>
      </c>
      <c r="KN488" s="282">
        <f t="shared" si="2089"/>
        <v>514.45251108083312</v>
      </c>
      <c r="KO488" s="73">
        <f t="shared" si="1925"/>
        <v>0.76072366493182009</v>
      </c>
      <c r="KP488" s="74">
        <f t="shared" si="1926"/>
        <v>2.4846210952392193E-2</v>
      </c>
      <c r="KQ488" s="279">
        <f t="shared" si="1927"/>
        <v>1.1088336664526708</v>
      </c>
      <c r="KR488" s="76">
        <f t="shared" si="1928"/>
        <v>255.87104540010927</v>
      </c>
      <c r="KS488" s="77">
        <f t="shared" si="2090"/>
        <v>291.18380837577831</v>
      </c>
      <c r="KT488" s="77">
        <f t="shared" si="1929"/>
        <v>8.3551099060361516</v>
      </c>
      <c r="KU488" s="77">
        <f t="shared" si="2091"/>
        <v>9.6484809194905488</v>
      </c>
      <c r="KV488" s="282">
        <f t="shared" si="2092"/>
        <v>338.82084220103502</v>
      </c>
      <c r="KW488" s="73">
        <f t="shared" si="1861"/>
        <v>0.75518094972531669</v>
      </c>
      <c r="KX488" s="74">
        <f t="shared" si="1862"/>
        <v>2.4659374115712614E-2</v>
      </c>
      <c r="KY488" s="279">
        <f t="shared" si="1863"/>
        <v>1.1080397939847033</v>
      </c>
      <c r="KZ488" s="76">
        <f t="shared" si="1930"/>
        <v>941.20483280357178</v>
      </c>
      <c r="LA488" s="77">
        <f t="shared" si="2093"/>
        <v>1071.1005117787927</v>
      </c>
      <c r="LB488" s="77">
        <f t="shared" si="1931"/>
        <v>29.743913535816773</v>
      </c>
      <c r="LC488" s="77">
        <f t="shared" si="2094"/>
        <v>34.348271351161209</v>
      </c>
      <c r="LD488" s="286">
        <f t="shared" si="2095"/>
        <v>2205.7498835902643</v>
      </c>
      <c r="LE488" s="73">
        <f t="shared" si="1932"/>
        <v>0.42670514903148832</v>
      </c>
      <c r="LF488" s="74">
        <f t="shared" si="1933"/>
        <v>1.3484717264227199E-2</v>
      </c>
      <c r="LG488" s="279">
        <f t="shared" si="1934"/>
        <v>1.0609770118503381</v>
      </c>
      <c r="LH488" s="76">
        <f t="shared" si="1935"/>
        <v>378.21509522879268</v>
      </c>
      <c r="LI488" s="77">
        <f t="shared" si="2096"/>
        <v>430.41256052131837</v>
      </c>
      <c r="LJ488" s="77">
        <f t="shared" si="1936"/>
        <v>12.339537572758333</v>
      </c>
      <c r="LK488" s="77">
        <f t="shared" si="2097"/>
        <v>14.249697989021323</v>
      </c>
      <c r="LL488" s="282">
        <f t="shared" si="2098"/>
        <v>511.04892287891317</v>
      </c>
      <c r="LM488" s="73">
        <f t="shared" si="2117"/>
        <v>0.74007610288693659</v>
      </c>
      <c r="LN488" s="74">
        <f t="shared" si="2118"/>
        <v>2.4145511359745173E-2</v>
      </c>
      <c r="LO488" s="279">
        <f t="shared" si="2119"/>
        <v>1.1058756281179145</v>
      </c>
      <c r="LP488" s="76">
        <f t="shared" si="1937"/>
        <v>6.4202093451560874E-2</v>
      </c>
      <c r="LQ488" s="77">
        <f t="shared" si="2099"/>
        <v>7.3062624368810794E-2</v>
      </c>
      <c r="LR488" s="77">
        <f t="shared" si="1938"/>
        <v>1.2316900883518657E-3</v>
      </c>
      <c r="LS488" s="77">
        <f t="shared" si="2100"/>
        <v>1.4223557140287345E-3</v>
      </c>
      <c r="LT488" s="282">
        <f t="shared" si="2101"/>
        <v>0.92320491949545436</v>
      </c>
      <c r="LU488" s="73">
        <f t="shared" si="1870"/>
        <v>6.9542624931687211E-2</v>
      </c>
      <c r="LV488" s="74">
        <f t="shared" si="1871"/>
        <v>1.3341459326549118E-3</v>
      </c>
      <c r="LW488" s="279">
        <f t="shared" si="1872"/>
        <v>1.0098041034571972</v>
      </c>
      <c r="LX488" s="76">
        <f t="shared" si="1939"/>
        <v>41.784106358602237</v>
      </c>
      <c r="LY488" s="77">
        <f t="shared" si="2102"/>
        <v>47.55073087715293</v>
      </c>
      <c r="LZ488" s="77">
        <f t="shared" si="1940"/>
        <v>0.80161045981093826</v>
      </c>
      <c r="MA488" s="77">
        <f t="shared" si="2103"/>
        <v>0.9256997589896715</v>
      </c>
      <c r="MB488" s="286">
        <f t="shared" si="2104"/>
        <v>600.84158305989104</v>
      </c>
      <c r="MC488" s="73">
        <f t="shared" si="1864"/>
        <v>6.9542634093015587E-2</v>
      </c>
      <c r="MD488" s="74">
        <f t="shared" si="1865"/>
        <v>1.3341461084111332E-3</v>
      </c>
      <c r="ME488" s="279">
        <f t="shared" si="1866"/>
        <v>1.0098041047487591</v>
      </c>
      <c r="MF488" s="76">
        <f t="shared" si="1941"/>
        <v>0</v>
      </c>
      <c r="MG488" s="77">
        <f t="shared" si="2105"/>
        <v>0</v>
      </c>
      <c r="MH488" s="77">
        <f t="shared" si="1942"/>
        <v>0</v>
      </c>
      <c r="MI488" s="77">
        <f t="shared" si="2106"/>
        <v>0</v>
      </c>
      <c r="MJ488" s="286">
        <f t="shared" si="2107"/>
        <v>0</v>
      </c>
      <c r="MK488" s="73"/>
      <c r="ML488" s="74"/>
      <c r="MM488" s="279"/>
      <c r="MN488" s="287">
        <f t="shared" si="2108"/>
        <v>1.0800740386551286</v>
      </c>
      <c r="MO488" s="288">
        <f t="shared" si="2108"/>
        <v>1.0800740386551286</v>
      </c>
      <c r="MP488" s="288">
        <f t="shared" si="2108"/>
        <v>1.0848857387551156</v>
      </c>
      <c r="MQ488" s="289">
        <f t="shared" si="2108"/>
        <v>1.0866336966389571</v>
      </c>
      <c r="MR488" s="290">
        <f t="shared" si="2109"/>
        <v>3.6299128291121563</v>
      </c>
      <c r="MS488" s="291">
        <f t="shared" si="1873"/>
        <v>3.6299128291121563</v>
      </c>
      <c r="MT488" s="291">
        <f t="shared" si="1943"/>
        <v>3.0171757280518521</v>
      </c>
      <c r="MU488" s="292">
        <f t="shared" si="1874"/>
        <v>3.2705501001439328</v>
      </c>
      <c r="MV488" s="359">
        <f t="shared" si="1944"/>
        <v>0.25337437209208058</v>
      </c>
      <c r="MW488" s="360">
        <f t="shared" si="1945"/>
        <v>0.5226832675957449</v>
      </c>
      <c r="MX488" s="360">
        <f t="shared" si="1946"/>
        <v>0.35936272896822363</v>
      </c>
      <c r="MY488" s="360">
        <f t="shared" si="1947"/>
        <v>6.1679638017506193E-3</v>
      </c>
      <c r="MZ488" s="360">
        <f t="shared" si="1948"/>
        <v>0</v>
      </c>
      <c r="NA488" s="360">
        <f t="shared" si="1949"/>
        <v>0</v>
      </c>
      <c r="NB488" s="360">
        <f t="shared" si="1950"/>
        <v>0.71982654320167472</v>
      </c>
      <c r="NC488" s="360">
        <f t="shared" si="1951"/>
        <v>3.160686843821027E-2</v>
      </c>
      <c r="ND488" s="360">
        <f t="shared" si="1952"/>
        <v>8.0784328276575779E-4</v>
      </c>
      <c r="NE488" s="360">
        <f t="shared" si="1953"/>
        <v>0.22209938339046997</v>
      </c>
      <c r="NF488" s="360">
        <f t="shared" si="1954"/>
        <v>0.14615044882658235</v>
      </c>
      <c r="NG488" s="360">
        <f t="shared" si="1955"/>
        <v>0.91116705777707041</v>
      </c>
      <c r="NH488" s="360">
        <f t="shared" si="1956"/>
        <v>0.22006924999546501</v>
      </c>
      <c r="NI488" s="360">
        <f t="shared" si="1957"/>
        <v>4.0392164138287889E-4</v>
      </c>
      <c r="NJ488" s="360">
        <f t="shared" si="1958"/>
        <v>0.23619318010073476</v>
      </c>
      <c r="NK488" s="361">
        <f t="shared" si="1959"/>
        <v>0</v>
      </c>
      <c r="NL488" s="145">
        <f t="shared" si="2110"/>
        <v>3.6299128291121563</v>
      </c>
      <c r="NM488" s="56">
        <f t="shared" si="1875"/>
        <v>3.6299128291121563</v>
      </c>
      <c r="NN488" s="56">
        <f t="shared" si="2111"/>
        <v>3.0171757280518521</v>
      </c>
      <c r="NO488" s="58">
        <f t="shared" si="1867"/>
        <v>3.2705501001439328</v>
      </c>
      <c r="NP488" s="55">
        <f t="shared" si="1960"/>
        <v>1.0800740386551286</v>
      </c>
      <c r="NQ488" s="56">
        <f t="shared" si="1868"/>
        <v>1.0800740386551286</v>
      </c>
      <c r="NR488" s="56">
        <f t="shared" si="1961"/>
        <v>1.0848857387551156</v>
      </c>
      <c r="NS488" s="61">
        <f t="shared" si="1869"/>
        <v>1.0866336966389571</v>
      </c>
      <c r="NT488" s="41"/>
      <c r="NU488" s="86">
        <f t="shared" si="2120"/>
        <v>0</v>
      </c>
      <c r="NV488" s="86">
        <f t="shared" si="2120"/>
        <v>0</v>
      </c>
      <c r="NW488" s="86">
        <f t="shared" si="2120"/>
        <v>0</v>
      </c>
      <c r="NX488" s="86">
        <f t="shared" si="2120"/>
        <v>0</v>
      </c>
      <c r="NY488" s="87">
        <f t="shared" si="2121"/>
        <v>0</v>
      </c>
      <c r="NZ488" s="87">
        <f t="shared" si="2121"/>
        <v>0</v>
      </c>
      <c r="OA488" s="87">
        <f t="shared" si="2121"/>
        <v>0</v>
      </c>
      <c r="OB488" s="87">
        <f t="shared" si="2121"/>
        <v>0</v>
      </c>
      <c r="OC488" s="26"/>
    </row>
    <row r="489" spans="1:393" thickBot="1" x14ac:dyDescent="0.35">
      <c r="A489" s="136" t="s">
        <v>1076</v>
      </c>
      <c r="B489" s="137" t="s">
        <v>1077</v>
      </c>
      <c r="C489" s="133" t="s">
        <v>100</v>
      </c>
      <c r="D489" s="64">
        <f>VLOOKUP(B489,[1]УсіТ_1!$A$10:$G$556,6,FALSE)</f>
        <v>3159</v>
      </c>
      <c r="E489" s="64">
        <f>VLOOKUP(B489,[1]УсіТ_1!$A$10:$G$556,7,FALSE)</f>
        <v>61.6</v>
      </c>
      <c r="F489" s="38"/>
      <c r="G489" s="38"/>
      <c r="H489" s="39"/>
      <c r="I489" s="256">
        <v>3.2262</v>
      </c>
      <c r="J489" s="62">
        <v>3.2262</v>
      </c>
      <c r="K489" s="257">
        <f t="shared" si="1962"/>
        <v>2.6488</v>
      </c>
      <c r="L489" s="293">
        <f t="shared" si="1963"/>
        <v>2.8811</v>
      </c>
      <c r="M489" s="63">
        <v>0.23230000000000001</v>
      </c>
      <c r="N489" s="63">
        <v>0.55200000000000005</v>
      </c>
      <c r="O489" s="63">
        <v>0.34510000000000002</v>
      </c>
      <c r="P489" s="63">
        <v>1.17E-2</v>
      </c>
      <c r="Q489" s="63">
        <v>0</v>
      </c>
      <c r="R489" s="63">
        <v>0</v>
      </c>
      <c r="S489" s="63">
        <v>0.69440000000000002</v>
      </c>
      <c r="T489" s="63">
        <v>4.9399999999999999E-2</v>
      </c>
      <c r="U489" s="63">
        <v>1.2999999999999999E-3</v>
      </c>
      <c r="V489" s="63">
        <v>6.8900000000000003E-2</v>
      </c>
      <c r="W489" s="63">
        <v>0.13439999999999999</v>
      </c>
      <c r="X489" s="63">
        <v>0.8306</v>
      </c>
      <c r="Y489" s="63">
        <v>5.4199999999999998E-2</v>
      </c>
      <c r="Z489" s="63">
        <v>4.0000000000000002E-4</v>
      </c>
      <c r="AA489" s="63">
        <v>0.2515</v>
      </c>
      <c r="AB489" s="259">
        <v>0</v>
      </c>
      <c r="AC489" s="144">
        <v>265.14999999999998</v>
      </c>
      <c r="AD489" s="70">
        <v>58.332999999999998</v>
      </c>
      <c r="AE489" s="70">
        <v>193.04663653696599</v>
      </c>
      <c r="AF489" s="68">
        <f t="shared" si="1964"/>
        <v>13.559595750356491</v>
      </c>
      <c r="AG489" s="68">
        <f t="shared" si="1965"/>
        <v>61.555236619450042</v>
      </c>
      <c r="AH489" s="71">
        <v>9.1292119805833298</v>
      </c>
      <c r="AI489" s="71">
        <v>56.690153395711299</v>
      </c>
      <c r="AJ489" s="68">
        <f t="shared" si="1966"/>
        <v>0.77693855228822339</v>
      </c>
      <c r="AK489" s="68">
        <f t="shared" si="1967"/>
        <v>33.195146081472338</v>
      </c>
      <c r="AL489" s="71">
        <v>29.117450095662999</v>
      </c>
      <c r="AM489" s="69">
        <f t="shared" si="1968"/>
        <v>733.75974241070821</v>
      </c>
      <c r="AN489" s="260">
        <v>617.16999999999996</v>
      </c>
      <c r="AO489" s="71">
        <v>135.7774</v>
      </c>
      <c r="AP489" s="71">
        <v>449.34034573456199</v>
      </c>
      <c r="AQ489" s="68">
        <f t="shared" si="1969"/>
        <v>31.561665884395634</v>
      </c>
      <c r="AR489" s="68">
        <f t="shared" si="1970"/>
        <v>143.27756132161389</v>
      </c>
      <c r="AS489" s="71">
        <v>47.003074775566702</v>
      </c>
      <c r="AT489" s="261">
        <f t="shared" si="1880"/>
        <v>10.193908235190811</v>
      </c>
      <c r="AU489" s="71">
        <v>134.730897140427</v>
      </c>
      <c r="AV489" s="68">
        <f t="shared" si="1971"/>
        <v>1.846486945309552</v>
      </c>
      <c r="AW489" s="68">
        <f t="shared" si="1972"/>
        <v>78.892215744165597</v>
      </c>
      <c r="AX489" s="71">
        <v>69.201085882527906</v>
      </c>
      <c r="AY489" s="69">
        <f t="shared" si="1973"/>
        <v>1743.8673642397005</v>
      </c>
      <c r="AZ489" s="260">
        <v>134</v>
      </c>
      <c r="BA489" s="260">
        <v>683.02033333333497</v>
      </c>
      <c r="BB489" s="260">
        <v>71.229263333333506</v>
      </c>
      <c r="BC489" s="262">
        <f t="shared" si="1974"/>
        <v>56.983410666666806</v>
      </c>
      <c r="BD489" s="262">
        <f t="shared" si="1881"/>
        <v>14.2458526666667</v>
      </c>
      <c r="BE489" s="260">
        <v>26.7353673333334</v>
      </c>
      <c r="BF489" s="262">
        <f t="shared" si="1975"/>
        <v>21.388293866666721</v>
      </c>
      <c r="BG489" s="262">
        <f t="shared" si="1882"/>
        <v>5.3470734666666786</v>
      </c>
      <c r="BH489" s="260">
        <v>84.218098885281648</v>
      </c>
      <c r="BI489" s="263">
        <f t="shared" si="1976"/>
        <v>49.31424467467221</v>
      </c>
      <c r="BJ489" s="68">
        <f t="shared" si="1977"/>
        <v>1.1542090452227851</v>
      </c>
      <c r="BK489" s="260">
        <v>43.256486012258812</v>
      </c>
      <c r="BL489" s="69">
        <f t="shared" si="1978"/>
        <v>1090.1514586770509</v>
      </c>
      <c r="BM489" s="260">
        <v>12.49</v>
      </c>
      <c r="BN489" s="260">
        <v>2.7477999999999998</v>
      </c>
      <c r="BO489" s="260">
        <v>9.0935413552581608</v>
      </c>
      <c r="BP489" s="68">
        <f t="shared" si="1979"/>
        <v>0.63873034479333324</v>
      </c>
      <c r="BQ489" s="68">
        <f t="shared" si="1980"/>
        <v>2.8995847836203277</v>
      </c>
      <c r="BR489" s="260">
        <v>2.170427321</v>
      </c>
      <c r="BS489" s="260">
        <v>2.8581071844443202</v>
      </c>
      <c r="BT489" s="68">
        <f t="shared" si="1981"/>
        <v>3.9170358962809411E-2</v>
      </c>
      <c r="BU489" s="68">
        <f t="shared" si="1982"/>
        <v>1.6735760942801094</v>
      </c>
      <c r="BV489" s="260">
        <v>1.4679937930351299</v>
      </c>
      <c r="BW489" s="69">
        <f t="shared" si="1983"/>
        <v>36.993443584485135</v>
      </c>
      <c r="BX489" s="260">
        <v>0</v>
      </c>
      <c r="BY489" s="260">
        <v>0</v>
      </c>
      <c r="BZ489" s="263">
        <f t="shared" si="1984"/>
        <v>0</v>
      </c>
      <c r="CA489" s="263">
        <f t="shared" si="1985"/>
        <v>0</v>
      </c>
      <c r="CB489" s="260">
        <v>0</v>
      </c>
      <c r="CC489" s="264">
        <f t="shared" si="1986"/>
        <v>0</v>
      </c>
      <c r="CD489" s="260">
        <v>0</v>
      </c>
      <c r="CE489" s="260">
        <v>0</v>
      </c>
      <c r="CF489" s="263">
        <f t="shared" si="1987"/>
        <v>0</v>
      </c>
      <c r="CG489" s="263">
        <f t="shared" si="1988"/>
        <v>0</v>
      </c>
      <c r="CH489" s="260">
        <v>0</v>
      </c>
      <c r="CI489" s="69">
        <f t="shared" si="1989"/>
        <v>0</v>
      </c>
      <c r="CJ489" s="260">
        <v>878.18000450777367</v>
      </c>
      <c r="CK489" s="260">
        <v>193.19961681619418</v>
      </c>
      <c r="CL489" s="260">
        <v>63.983867161186105</v>
      </c>
      <c r="CM489" s="260">
        <v>30.627299714486774</v>
      </c>
      <c r="CN489" s="260">
        <v>436.19188002603022</v>
      </c>
      <c r="CO489" s="265">
        <f t="shared" si="1990"/>
        <v>30.63811765302836</v>
      </c>
      <c r="CP489" s="266">
        <f t="shared" si="1991"/>
        <v>139.08501524886003</v>
      </c>
      <c r="CQ489" s="260">
        <v>169.4858089915632</v>
      </c>
      <c r="CR489" s="265">
        <f t="shared" si="1992"/>
        <v>2.3228030122293739</v>
      </c>
      <c r="CS489" s="265">
        <f t="shared" si="1993"/>
        <v>99.243093398245804</v>
      </c>
      <c r="CT489" s="260">
        <v>87.052059125460971</v>
      </c>
      <c r="CU489" s="267">
        <f t="shared" si="1883"/>
        <v>2193.7118839538498</v>
      </c>
      <c r="CV489" s="260">
        <v>111.77669999999996</v>
      </c>
      <c r="CW489" s="260">
        <v>12.054659189961001</v>
      </c>
      <c r="CX489" s="68">
        <f t="shared" si="1994"/>
        <v>0.16520910419841553</v>
      </c>
      <c r="CY489" s="68">
        <f t="shared" si="1995"/>
        <v>7.0586539073184245</v>
      </c>
      <c r="CZ489" s="260">
        <v>6.1915679594980499</v>
      </c>
      <c r="DA489" s="69">
        <f t="shared" si="1996"/>
        <v>156.0275125793508</v>
      </c>
      <c r="DB489" s="260">
        <v>2.8643999999999981</v>
      </c>
      <c r="DC489" s="260">
        <v>0.30891380568333499</v>
      </c>
      <c r="DD489" s="68">
        <f t="shared" si="1997"/>
        <v>4.2336637068901058E-3</v>
      </c>
      <c r="DE489" s="68">
        <f t="shared" si="1998"/>
        <v>0.18088571457309954</v>
      </c>
      <c r="DF489" s="260">
        <v>0.15866569028416699</v>
      </c>
      <c r="DG489" s="69">
        <f t="shared" si="1999"/>
        <v>3.9983753951610002</v>
      </c>
      <c r="DH489" s="260">
        <v>79.365044561320957</v>
      </c>
      <c r="DI489" s="260">
        <v>17.46030980349061</v>
      </c>
      <c r="DJ489" s="260">
        <v>1.2032369528833327</v>
      </c>
      <c r="DK489" s="260">
        <v>57.777752440641656</v>
      </c>
      <c r="DL489" s="68">
        <f t="shared" si="2000"/>
        <v>4.05830933143067</v>
      </c>
      <c r="DM489" s="68">
        <f t="shared" si="2001"/>
        <v>18.423129698727877</v>
      </c>
      <c r="DN489" s="260">
        <v>16.803133964464401</v>
      </c>
      <c r="DO489" s="68">
        <f t="shared" si="2002"/>
        <v>0.2302869509829846</v>
      </c>
      <c r="DP489" s="68">
        <f t="shared" si="2003"/>
        <v>9.8391423054279876</v>
      </c>
      <c r="DQ489" s="260">
        <v>8.6305008075361194</v>
      </c>
      <c r="DR489" s="264">
        <f t="shared" si="2004"/>
        <v>217.48797423640448</v>
      </c>
      <c r="DS489" s="260">
        <v>153.63999999999999</v>
      </c>
      <c r="DT489" s="260">
        <v>33.800800000000002</v>
      </c>
      <c r="DU489" s="260">
        <v>111.860023524569</v>
      </c>
      <c r="DV489" s="68">
        <f t="shared" si="2005"/>
        <v>7.8570480523657267</v>
      </c>
      <c r="DW489" s="68">
        <f t="shared" si="2006"/>
        <v>35.66791082109112</v>
      </c>
      <c r="DX489" s="260">
        <v>2.8769831590833301</v>
      </c>
      <c r="DY489" s="260">
        <v>1.9542216156666701</v>
      </c>
      <c r="DZ489" s="260">
        <v>0</v>
      </c>
      <c r="EA489" s="260">
        <v>32.799393343155401</v>
      </c>
      <c r="EB489" s="68">
        <f t="shared" si="2007"/>
        <v>0.44951568576794476</v>
      </c>
      <c r="EC489" s="68">
        <f t="shared" si="2008"/>
        <v>19.205815969658019</v>
      </c>
      <c r="ED489" s="267">
        <v>16.846571082123699</v>
      </c>
      <c r="EE489" s="69">
        <f t="shared" si="2009"/>
        <v>424.53359126951779</v>
      </c>
      <c r="EF489" s="260">
        <v>579.58353825396784</v>
      </c>
      <c r="EG489" s="260">
        <v>127.50837841587301</v>
      </c>
      <c r="EH489" s="260">
        <v>750.6267852916767</v>
      </c>
      <c r="EI489" s="260">
        <v>421.97492985903165</v>
      </c>
      <c r="EJ489" s="268">
        <f t="shared" si="2010"/>
        <v>29.639519073298381</v>
      </c>
      <c r="EK489" s="266">
        <f t="shared" si="2011"/>
        <v>134.55177008471054</v>
      </c>
      <c r="EL489" s="260">
        <v>202.71725782866045</v>
      </c>
      <c r="EM489" s="268">
        <f t="shared" si="2012"/>
        <v>2.7782400185417915</v>
      </c>
      <c r="EN489" s="268">
        <f t="shared" si="2013"/>
        <v>118.70190119060345</v>
      </c>
      <c r="EO489" s="269">
        <f t="shared" si="2014"/>
        <v>2082.4108896492098</v>
      </c>
      <c r="EP489" s="69">
        <f t="shared" si="2015"/>
        <v>2623.8377209580044</v>
      </c>
      <c r="EQ489" s="260">
        <v>60.71</v>
      </c>
      <c r="ER489" s="260">
        <v>13.356199999999999</v>
      </c>
      <c r="ES489" s="260">
        <v>44.200872352099502</v>
      </c>
      <c r="ET489" s="68">
        <f t="shared" si="2016"/>
        <v>3.104669274011469</v>
      </c>
      <c r="EU489" s="68">
        <f t="shared" si="2017"/>
        <v>14.093978559935151</v>
      </c>
      <c r="EV489" s="260">
        <v>4.4278573443666698</v>
      </c>
      <c r="EW489" s="260">
        <v>13.2321455350456</v>
      </c>
      <c r="EX489" s="68">
        <f t="shared" si="2018"/>
        <v>0.18134655455779994</v>
      </c>
      <c r="EY489" s="68">
        <f t="shared" si="2019"/>
        <v>7.7481357466280913</v>
      </c>
      <c r="EZ489" s="260">
        <v>6.7963537615755802</v>
      </c>
      <c r="FA489" s="69">
        <f t="shared" si="2020"/>
        <v>171.26811479170479</v>
      </c>
      <c r="FB489" s="260">
        <v>0.83333333333333348</v>
      </c>
      <c r="FC489" s="260">
        <v>8.9871586162120806E-2</v>
      </c>
      <c r="FD489" s="68">
        <f t="shared" si="2021"/>
        <v>1.2316900883518657E-3</v>
      </c>
      <c r="FE489" s="68">
        <f t="shared" si="2022"/>
        <v>5.2624666763574489E-2</v>
      </c>
      <c r="FF489" s="260">
        <v>4.6160245974772703E-2</v>
      </c>
      <c r="FG489" s="69">
        <f t="shared" si="2023"/>
        <v>1.1632381985642724</v>
      </c>
      <c r="FH489" s="260">
        <v>569.13625999999999</v>
      </c>
      <c r="FI489" s="260">
        <v>61.379014114292602</v>
      </c>
      <c r="FJ489" s="68">
        <f t="shared" si="2024"/>
        <v>0.84119938843638009</v>
      </c>
      <c r="FK489" s="68">
        <f t="shared" si="2025"/>
        <v>35.940727230680494</v>
      </c>
      <c r="FL489" s="260">
        <v>31.526</v>
      </c>
      <c r="FM489" s="69">
        <f t="shared" si="2026"/>
        <v>794.44952893715106</v>
      </c>
      <c r="FN489" s="260">
        <v>0</v>
      </c>
      <c r="FO489" s="260">
        <v>0</v>
      </c>
      <c r="FP489" s="68">
        <f t="shared" si="2027"/>
        <v>0</v>
      </c>
      <c r="FQ489" s="68">
        <f t="shared" si="2028"/>
        <v>0</v>
      </c>
      <c r="FR489" s="260">
        <v>0</v>
      </c>
      <c r="FS489" s="264">
        <f t="shared" si="2029"/>
        <v>0</v>
      </c>
      <c r="FT489" s="270">
        <f t="shared" si="1884"/>
        <v>10191.249949231653</v>
      </c>
      <c r="FU489" s="271">
        <f t="shared" si="1885"/>
        <v>3228.4720923586206</v>
      </c>
      <c r="FV489" s="272">
        <f t="shared" si="2030"/>
        <v>862.98071711900195</v>
      </c>
      <c r="FW489" s="272">
        <f t="shared" si="1886"/>
        <v>119.19291248301113</v>
      </c>
      <c r="FX489" s="272">
        <f t="shared" si="1887"/>
        <v>683.02033333333497</v>
      </c>
      <c r="FY489" s="272">
        <f t="shared" si="1888"/>
        <v>0</v>
      </c>
      <c r="FZ489" s="272">
        <f t="shared" si="1889"/>
        <v>0</v>
      </c>
      <c r="GA489" s="272">
        <f t="shared" si="1890"/>
        <v>111.77669999999996</v>
      </c>
      <c r="GB489" s="272">
        <f t="shared" si="1891"/>
        <v>2.8643999999999981</v>
      </c>
      <c r="GC489" s="272">
        <f t="shared" si="1892"/>
        <v>569.13625999999999</v>
      </c>
      <c r="GD489" s="272">
        <f t="shared" si="1893"/>
        <v>0</v>
      </c>
      <c r="GE489" s="272">
        <f t="shared" si="1894"/>
        <v>1723.4859818291582</v>
      </c>
      <c r="GF489" s="273">
        <f t="shared" si="1895"/>
        <v>670.45610830837109</v>
      </c>
      <c r="GG489" s="273">
        <f t="shared" si="1896"/>
        <v>121.05765536368004</v>
      </c>
      <c r="GH489" s="272">
        <f t="shared" si="2031"/>
        <v>787.36745496485219</v>
      </c>
      <c r="GI489" s="274">
        <f t="shared" si="2032"/>
        <v>562.4763185238769</v>
      </c>
      <c r="GJ489" s="275">
        <f t="shared" si="1897"/>
        <v>10.790870970293302</v>
      </c>
      <c r="GK489" s="271">
        <f t="shared" si="2033"/>
        <v>8088.2968520879795</v>
      </c>
      <c r="GL489" s="276">
        <f t="shared" si="2034"/>
        <v>10191.254033630854</v>
      </c>
      <c r="GM489" s="272">
        <f t="shared" si="2035"/>
        <v>4461.404519190869</v>
      </c>
      <c r="GN489" s="272">
        <f t="shared" si="2036"/>
        <v>251.04143881698448</v>
      </c>
      <c r="GO489" s="277">
        <f t="shared" si="2037"/>
        <v>0.55158763343844941</v>
      </c>
      <c r="GP489" s="278">
        <f t="shared" si="2038"/>
        <v>3.1037614396185097E-2</v>
      </c>
      <c r="GQ489" s="279">
        <f t="shared" si="2039"/>
        <v>1.08092923199937</v>
      </c>
      <c r="GR489" s="280">
        <f t="shared" si="2040"/>
        <v>8088.2968520879795</v>
      </c>
      <c r="GS489" s="272">
        <f t="shared" si="2041"/>
        <v>4461.404519190869</v>
      </c>
      <c r="GT489" s="272">
        <f t="shared" si="1898"/>
        <v>251.04143881698448</v>
      </c>
      <c r="GU489" s="73">
        <f t="shared" si="2042"/>
        <v>0.55158763343844941</v>
      </c>
      <c r="GV489" s="74">
        <f t="shared" si="2043"/>
        <v>3.1037614396185097E-2</v>
      </c>
      <c r="GW489" s="279">
        <f t="shared" si="2044"/>
        <v>1.08092923199937</v>
      </c>
      <c r="GX489" s="280">
        <f t="shared" si="2045"/>
        <v>6640.7482797961075</v>
      </c>
      <c r="GY489" s="272">
        <f t="shared" si="1899"/>
        <v>3962.1626737926445</v>
      </c>
      <c r="GZ489" s="272">
        <f t="shared" si="1900"/>
        <v>157.17899093578347</v>
      </c>
      <c r="HA489" s="73">
        <f t="shared" si="2046"/>
        <v>0.59664400860474953</v>
      </c>
      <c r="HB489" s="74">
        <f t="shared" si="2047"/>
        <v>2.3668867469948639E-2</v>
      </c>
      <c r="HC489" s="279">
        <f t="shared" si="2048"/>
        <v>1.0860067803118894</v>
      </c>
      <c r="HD489" s="280">
        <f t="shared" si="2049"/>
        <v>7223.097281709368</v>
      </c>
      <c r="HE489" s="272">
        <f t="shared" si="1901"/>
        <v>4401.2411406877691</v>
      </c>
      <c r="HF489" s="272">
        <f t="shared" si="1902"/>
        <v>171.51552523842818</v>
      </c>
      <c r="HG489" s="73">
        <f t="shared" si="2050"/>
        <v>0.60932879193428247</v>
      </c>
      <c r="HH489" s="74">
        <f t="shared" si="2051"/>
        <v>2.3745426449225188E-2</v>
      </c>
      <c r="HI489" s="281">
        <f t="shared" si="2052"/>
        <v>1.0877692585891903</v>
      </c>
      <c r="HJ489" s="72">
        <f t="shared" si="1903"/>
        <v>3.4872938882763673</v>
      </c>
      <c r="HK489" s="73">
        <f t="shared" si="2053"/>
        <v>3.4872938882763673</v>
      </c>
      <c r="HL489" s="73">
        <f t="shared" si="1904"/>
        <v>2.8766147596901326</v>
      </c>
      <c r="HM489" s="74">
        <f t="shared" si="2054"/>
        <v>3.1339720109213163</v>
      </c>
      <c r="HN489" s="75"/>
      <c r="HO489" s="75"/>
      <c r="HP489" s="76">
        <f t="shared" si="2055"/>
        <v>439.07846689512525</v>
      </c>
      <c r="HQ489" s="77">
        <f t="shared" si="2056"/>
        <v>499.67568611132145</v>
      </c>
      <c r="HR489" s="77">
        <f t="shared" si="2057"/>
        <v>14.336534302644715</v>
      </c>
      <c r="HS489" s="77">
        <f t="shared" si="2058"/>
        <v>16.555829812694117</v>
      </c>
      <c r="HT489" s="282">
        <f t="shared" si="2059"/>
        <v>582.34900191326051</v>
      </c>
      <c r="HU489" s="73">
        <f t="shared" si="2112"/>
        <v>0.75397822517522739</v>
      </c>
      <c r="HV489" s="74">
        <f t="shared" si="2113"/>
        <v>2.4618457755646857E-2</v>
      </c>
      <c r="HW489" s="279">
        <f t="shared" si="1876"/>
        <v>1.1078674721170072</v>
      </c>
      <c r="HX489" s="76">
        <f t="shared" si="2060"/>
        <v>1023.9945280202509</v>
      </c>
      <c r="HY489" s="77">
        <f t="shared" si="2061"/>
        <v>1165.3160128323257</v>
      </c>
      <c r="HZ489" s="77">
        <f t="shared" si="1905"/>
        <v>43.602061064895992</v>
      </c>
      <c r="IA489" s="77">
        <f t="shared" si="2062"/>
        <v>50.351660117741893</v>
      </c>
      <c r="IB489" s="282">
        <f t="shared" si="2063"/>
        <v>1384.021717650556</v>
      </c>
      <c r="IC489" s="73">
        <f t="shared" si="2114"/>
        <v>0.73986882934072107</v>
      </c>
      <c r="ID489" s="74">
        <f t="shared" si="2115"/>
        <v>3.1503885024949323E-2</v>
      </c>
      <c r="IE489" s="279">
        <f t="shared" si="2122"/>
        <v>1.1069860985391751</v>
      </c>
      <c r="IF489" s="76">
        <f t="shared" si="1906"/>
        <v>60.163378503100098</v>
      </c>
      <c r="IG489" s="77">
        <f t="shared" si="2064"/>
        <v>68.466526370312934</v>
      </c>
      <c r="IH489" s="77">
        <f t="shared" si="1907"/>
        <v>79.525913578556313</v>
      </c>
      <c r="II489" s="77">
        <f t="shared" si="2065"/>
        <v>91.836525000516829</v>
      </c>
      <c r="IJ489" s="282">
        <f t="shared" si="2066"/>
        <v>865.19957037861184</v>
      </c>
      <c r="IK489" s="73">
        <f t="shared" si="1908"/>
        <v>6.9536995350994654E-2</v>
      </c>
      <c r="IL489" s="74">
        <f t="shared" si="1909"/>
        <v>9.1916265681634274E-2</v>
      </c>
      <c r="IM489" s="279">
        <f t="shared" si="2067"/>
        <v>1.0238254386559078</v>
      </c>
      <c r="IN489" s="76">
        <f t="shared" si="1910"/>
        <v>20.817056271038531</v>
      </c>
      <c r="IO489" s="77">
        <f t="shared" si="2068"/>
        <v>23.69001820700456</v>
      </c>
      <c r="IP489" s="77">
        <f t="shared" si="1911"/>
        <v>0.67790070375614264</v>
      </c>
      <c r="IQ489" s="77">
        <f t="shared" si="2069"/>
        <v>0.78283973269759355</v>
      </c>
      <c r="IR489" s="282">
        <f t="shared" si="2070"/>
        <v>29.359875860702488</v>
      </c>
      <c r="IS489" s="73">
        <f t="shared" si="1877"/>
        <v>0.70903080005531216</v>
      </c>
      <c r="IT489" s="74">
        <f t="shared" si="1878"/>
        <v>2.3089358653028129E-2</v>
      </c>
      <c r="IU489" s="279">
        <f t="shared" si="1879"/>
        <v>1.1014275734351224</v>
      </c>
      <c r="IV489" s="76">
        <f t="shared" si="1912"/>
        <v>0</v>
      </c>
      <c r="IW489" s="77">
        <f t="shared" si="2071"/>
        <v>0</v>
      </c>
      <c r="IX489" s="77">
        <f t="shared" si="2072"/>
        <v>0</v>
      </c>
      <c r="IY489" s="77">
        <f t="shared" si="2073"/>
        <v>0</v>
      </c>
      <c r="IZ489" s="282">
        <f t="shared" si="2074"/>
        <v>0</v>
      </c>
      <c r="JA489" s="283"/>
      <c r="JB489" s="284"/>
      <c r="JC489" s="285"/>
      <c r="JD489" s="76">
        <f t="shared" si="1913"/>
        <v>0</v>
      </c>
      <c r="JE489" s="77">
        <f t="shared" si="2075"/>
        <v>0</v>
      </c>
      <c r="JF489" s="77">
        <f t="shared" si="1914"/>
        <v>0</v>
      </c>
      <c r="JG489" s="77">
        <f t="shared" si="2076"/>
        <v>0</v>
      </c>
      <c r="JH489" s="282">
        <f t="shared" si="2077"/>
        <v>0</v>
      </c>
      <c r="JI489" s="283"/>
      <c r="JJ489" s="284"/>
      <c r="JK489" s="285"/>
      <c r="JL489" s="76">
        <f t="shared" si="1915"/>
        <v>1362.1399138734369</v>
      </c>
      <c r="JM489" s="77">
        <f t="shared" si="2078"/>
        <v>1550.1288433871098</v>
      </c>
      <c r="JN489" s="77">
        <f t="shared" si="1916"/>
        <v>63.588220379744506</v>
      </c>
      <c r="JO489" s="77">
        <f t="shared" si="2079"/>
        <v>73.431676894528962</v>
      </c>
      <c r="JP489" s="282">
        <f t="shared" si="2080"/>
        <v>1741.0411777411507</v>
      </c>
      <c r="JQ489" s="73">
        <f t="shared" si="1917"/>
        <v>0.78237087743133948</v>
      </c>
      <c r="JR489" s="74">
        <f t="shared" si="1918"/>
        <v>3.6523099621483208E-2</v>
      </c>
      <c r="JS489" s="279">
        <f t="shared" si="2116"/>
        <v>1.1136287806157048</v>
      </c>
      <c r="JT489" s="76">
        <f t="shared" si="1919"/>
        <v>8.6115577669284775</v>
      </c>
      <c r="JU489" s="77">
        <f t="shared" si="2081"/>
        <v>9.8000388543422758</v>
      </c>
      <c r="JV489" s="77">
        <f t="shared" si="1920"/>
        <v>0.16520910419841553</v>
      </c>
      <c r="JW489" s="77">
        <f t="shared" si="2082"/>
        <v>0.19078347352833025</v>
      </c>
      <c r="JX489" s="282">
        <f t="shared" si="2083"/>
        <v>123.83135918996095</v>
      </c>
      <c r="JY489" s="73">
        <f t="shared" si="2123"/>
        <v>6.9542624931687086E-2</v>
      </c>
      <c r="JZ489" s="74">
        <f t="shared" si="2124"/>
        <v>1.3341459326549094E-3</v>
      </c>
      <c r="KA489" s="279">
        <f t="shared" si="2125"/>
        <v>1.0098041034571972</v>
      </c>
      <c r="KB489" s="76">
        <f t="shared" si="1921"/>
        <v>0.22068057177918143</v>
      </c>
      <c r="KC489" s="77">
        <f t="shared" si="2084"/>
        <v>0.25113669749042627</v>
      </c>
      <c r="KD489" s="77">
        <f t="shared" si="1922"/>
        <v>4.2336637068901058E-3</v>
      </c>
      <c r="KE489" s="77">
        <f t="shared" si="2085"/>
        <v>4.8890348487166946E-3</v>
      </c>
      <c r="KF489" s="282">
        <f t="shared" si="2086"/>
        <v>3.1733138056833332</v>
      </c>
      <c r="KG489" s="73">
        <f t="shared" si="2126"/>
        <v>6.954262493168735E-2</v>
      </c>
      <c r="KH489" s="74">
        <f t="shared" si="2127"/>
        <v>1.3341459326549141E-3</v>
      </c>
      <c r="KI489" s="279">
        <f t="shared" si="2128"/>
        <v>1.0098041034571972</v>
      </c>
      <c r="KJ489" s="76">
        <f t="shared" si="1923"/>
        <v>131.30532620988171</v>
      </c>
      <c r="KK489" s="77">
        <f t="shared" si="2087"/>
        <v>149.42677428010748</v>
      </c>
      <c r="KL489" s="77">
        <f t="shared" si="1924"/>
        <v>4.2885962824136543</v>
      </c>
      <c r="KM489" s="77">
        <f t="shared" si="2088"/>
        <v>4.9524709869312886</v>
      </c>
      <c r="KN489" s="282">
        <f t="shared" si="2089"/>
        <v>172.60950336222578</v>
      </c>
      <c r="KO489" s="73">
        <f t="shared" si="1925"/>
        <v>0.76070739821511379</v>
      </c>
      <c r="KP489" s="74">
        <f t="shared" si="1926"/>
        <v>2.4845655649758273E-2</v>
      </c>
      <c r="KQ489" s="279">
        <f t="shared" si="1927"/>
        <v>1.1088313355222505</v>
      </c>
      <c r="KR489" s="76">
        <f t="shared" si="1928"/>
        <v>254.38674668471393</v>
      </c>
      <c r="KS489" s="77">
        <f t="shared" si="2090"/>
        <v>289.4946615946713</v>
      </c>
      <c r="KT489" s="77">
        <f t="shared" si="1929"/>
        <v>8.3065637381336721</v>
      </c>
      <c r="KU489" s="77">
        <f t="shared" si="2091"/>
        <v>9.5924198047967657</v>
      </c>
      <c r="KV489" s="282">
        <f t="shared" si="2092"/>
        <v>336.93142164247445</v>
      </c>
      <c r="KW489" s="73">
        <f t="shared" si="1861"/>
        <v>0.75501045715661819</v>
      </c>
      <c r="KX489" s="74">
        <f t="shared" si="1862"/>
        <v>2.4653574005181252E-2</v>
      </c>
      <c r="KY489" s="279">
        <f t="shared" si="1863"/>
        <v>1.1080153664481869</v>
      </c>
      <c r="KZ489" s="76">
        <f t="shared" si="1930"/>
        <v>1016.0613956257239</v>
      </c>
      <c r="LA489" s="77">
        <f t="shared" si="2093"/>
        <v>1156.28802883603</v>
      </c>
      <c r="LB489" s="77">
        <f t="shared" si="1931"/>
        <v>32.417759091840175</v>
      </c>
      <c r="LC489" s="77">
        <f t="shared" si="2094"/>
        <v>37.436028199257038</v>
      </c>
      <c r="LD489" s="286">
        <f t="shared" si="2095"/>
        <v>2082.4108896492098</v>
      </c>
      <c r="LE489" s="73">
        <f t="shared" si="1932"/>
        <v>0.48792551012681429</v>
      </c>
      <c r="LF489" s="74">
        <f t="shared" si="1933"/>
        <v>1.556741719560498E-2</v>
      </c>
      <c r="LG489" s="279">
        <f t="shared" si="1934"/>
        <v>1.0697484358344813</v>
      </c>
      <c r="LH489" s="76">
        <f t="shared" si="1935"/>
        <v>100.71357945400716</v>
      </c>
      <c r="LI489" s="77">
        <f t="shared" si="2096"/>
        <v>114.61306055445469</v>
      </c>
      <c r="LJ489" s="77">
        <f t="shared" si="1936"/>
        <v>3.2860158285692691</v>
      </c>
      <c r="LK489" s="77">
        <f t="shared" si="2097"/>
        <v>3.794691078831792</v>
      </c>
      <c r="LL489" s="282">
        <f t="shared" si="2098"/>
        <v>135.92707523151174</v>
      </c>
      <c r="LM489" s="73">
        <f t="shared" si="2117"/>
        <v>0.74093832507225832</v>
      </c>
      <c r="LN489" s="74">
        <f t="shared" si="2118"/>
        <v>2.4174843922540885E-2</v>
      </c>
      <c r="LO489" s="279">
        <f t="shared" si="2119"/>
        <v>1.1059991640824316</v>
      </c>
      <c r="LP489" s="76">
        <f t="shared" si="1937"/>
        <v>6.4202093451560874E-2</v>
      </c>
      <c r="LQ489" s="77">
        <f t="shared" si="2099"/>
        <v>7.3062624368810794E-2</v>
      </c>
      <c r="LR489" s="77">
        <f t="shared" si="1938"/>
        <v>1.2316900883518657E-3</v>
      </c>
      <c r="LS489" s="77">
        <f t="shared" si="2100"/>
        <v>1.4223557140287345E-3</v>
      </c>
      <c r="LT489" s="282">
        <f t="shared" si="2101"/>
        <v>0.92320491949545436</v>
      </c>
      <c r="LU489" s="73">
        <f t="shared" si="1870"/>
        <v>6.9542624931687211E-2</v>
      </c>
      <c r="LV489" s="74">
        <f t="shared" si="1871"/>
        <v>1.3341459326549118E-3</v>
      </c>
      <c r="LW489" s="279">
        <f t="shared" si="1872"/>
        <v>1.0098041034571972</v>
      </c>
      <c r="LX489" s="76">
        <f t="shared" si="1939"/>
        <v>43.847687221430199</v>
      </c>
      <c r="LY489" s="77">
        <f t="shared" si="2102"/>
        <v>49.899106534859783</v>
      </c>
      <c r="LZ489" s="77">
        <f t="shared" si="1940"/>
        <v>0.84119938843638009</v>
      </c>
      <c r="MA489" s="77">
        <f t="shared" si="2103"/>
        <v>0.97141705376633181</v>
      </c>
      <c r="MB489" s="286">
        <f t="shared" si="2104"/>
        <v>630.5154991564691</v>
      </c>
      <c r="MC489" s="73">
        <f t="shared" si="1864"/>
        <v>6.9542600110689634E-2</v>
      </c>
      <c r="MD489" s="74">
        <f t="shared" si="1865"/>
        <v>1.3341454564745404E-3</v>
      </c>
      <c r="ME489" s="279">
        <f t="shared" si="1866"/>
        <v>1.0098040999579385</v>
      </c>
      <c r="MF489" s="76">
        <f t="shared" si="1941"/>
        <v>0</v>
      </c>
      <c r="MG489" s="77">
        <f t="shared" si="2105"/>
        <v>0</v>
      </c>
      <c r="MH489" s="77">
        <f t="shared" si="1942"/>
        <v>0</v>
      </c>
      <c r="MI489" s="77">
        <f t="shared" si="2106"/>
        <v>0</v>
      </c>
      <c r="MJ489" s="286">
        <f t="shared" si="2107"/>
        <v>0</v>
      </c>
      <c r="MK489" s="73"/>
      <c r="ML489" s="74"/>
      <c r="MM489" s="279"/>
      <c r="MN489" s="287">
        <f t="shared" si="2108"/>
        <v>1.080927189110064</v>
      </c>
      <c r="MO489" s="288">
        <f t="shared" si="2108"/>
        <v>1.080927189110064</v>
      </c>
      <c r="MP489" s="288">
        <f t="shared" si="2108"/>
        <v>1.0860040489481855</v>
      </c>
      <c r="MQ489" s="289">
        <f t="shared" si="2108"/>
        <v>1.0877668732868468</v>
      </c>
      <c r="MR489" s="290">
        <f t="shared" si="2109"/>
        <v>3.4872872975068883</v>
      </c>
      <c r="MS489" s="291">
        <f t="shared" si="1873"/>
        <v>3.4872872975068883</v>
      </c>
      <c r="MT489" s="291">
        <f t="shared" si="1943"/>
        <v>2.8766075248539535</v>
      </c>
      <c r="MU489" s="292">
        <f t="shared" si="1874"/>
        <v>3.1339651386267344</v>
      </c>
      <c r="MV489" s="359">
        <f t="shared" si="1944"/>
        <v>0.25735761377278077</v>
      </c>
      <c r="MW489" s="360">
        <f t="shared" si="1945"/>
        <v>0.61105632639362473</v>
      </c>
      <c r="MX489" s="360">
        <f t="shared" si="1946"/>
        <v>0.35332215888015378</v>
      </c>
      <c r="MY489" s="360">
        <f t="shared" si="1947"/>
        <v>1.2886702609190932E-2</v>
      </c>
      <c r="MZ489" s="360">
        <f t="shared" si="1948"/>
        <v>0</v>
      </c>
      <c r="NA489" s="360">
        <f t="shared" si="1949"/>
        <v>0</v>
      </c>
      <c r="NB489" s="360">
        <f t="shared" si="1950"/>
        <v>0.77330382525954544</v>
      </c>
      <c r="NC489" s="360">
        <f t="shared" si="1951"/>
        <v>4.9884322710785543E-2</v>
      </c>
      <c r="ND489" s="360">
        <f t="shared" si="1952"/>
        <v>1.3127453344943562E-3</v>
      </c>
      <c r="NE489" s="360">
        <f t="shared" si="1953"/>
        <v>7.6398479017483062E-2</v>
      </c>
      <c r="NF489" s="360">
        <f t="shared" si="1954"/>
        <v>0.14891726525063631</v>
      </c>
      <c r="NG489" s="360">
        <f t="shared" si="1955"/>
        <v>0.88853305080412015</v>
      </c>
      <c r="NH489" s="360">
        <f t="shared" si="1956"/>
        <v>5.9945154693267791E-2</v>
      </c>
      <c r="NI489" s="360">
        <f t="shared" si="1957"/>
        <v>4.0392164138287889E-4</v>
      </c>
      <c r="NJ489" s="360">
        <f t="shared" si="1958"/>
        <v>0.25396573113942156</v>
      </c>
      <c r="NK489" s="361">
        <f t="shared" si="1959"/>
        <v>0</v>
      </c>
      <c r="NL489" s="145">
        <f t="shared" si="2110"/>
        <v>3.4872872975068883</v>
      </c>
      <c r="NM489" s="56">
        <f t="shared" si="1875"/>
        <v>3.4872872975068883</v>
      </c>
      <c r="NN489" s="56">
        <f t="shared" si="2111"/>
        <v>2.8766075248539535</v>
      </c>
      <c r="NO489" s="58">
        <f t="shared" si="1867"/>
        <v>3.1339651386267344</v>
      </c>
      <c r="NP489" s="55">
        <f t="shared" si="1960"/>
        <v>1.080927189110064</v>
      </c>
      <c r="NQ489" s="56">
        <f t="shared" si="1868"/>
        <v>1.080927189110064</v>
      </c>
      <c r="NR489" s="56">
        <f t="shared" si="1961"/>
        <v>1.0860040489481855</v>
      </c>
      <c r="NS489" s="61">
        <f t="shared" si="1869"/>
        <v>1.0877668732868468</v>
      </c>
      <c r="NT489" s="41"/>
      <c r="NU489" s="86">
        <f t="shared" si="2120"/>
        <v>0</v>
      </c>
      <c r="NV489" s="86">
        <f t="shared" si="2120"/>
        <v>0</v>
      </c>
      <c r="NW489" s="86">
        <f t="shared" si="2120"/>
        <v>0</v>
      </c>
      <c r="NX489" s="86">
        <f t="shared" si="2120"/>
        <v>0</v>
      </c>
      <c r="NY489" s="87">
        <f t="shared" si="2121"/>
        <v>0</v>
      </c>
      <c r="NZ489" s="87">
        <f t="shared" si="2121"/>
        <v>0</v>
      </c>
      <c r="OA489" s="87">
        <f t="shared" si="2121"/>
        <v>0</v>
      </c>
      <c r="OB489" s="87">
        <f t="shared" si="2121"/>
        <v>0</v>
      </c>
      <c r="OC489" s="26"/>
    </row>
    <row r="490" spans="1:393" thickBot="1" x14ac:dyDescent="0.35">
      <c r="A490" s="136" t="s">
        <v>1078</v>
      </c>
      <c r="B490" s="137" t="s">
        <v>1079</v>
      </c>
      <c r="C490" s="133" t="s">
        <v>100</v>
      </c>
      <c r="D490" s="64">
        <f>VLOOKUP(B490,[1]УсіТ_1!$A$10:$G$556,6,FALSE)</f>
        <v>3193.6</v>
      </c>
      <c r="E490" s="64">
        <f>VLOOKUP(B490,[1]УсіТ_1!$A$10:$G$556,7,FALSE)</f>
        <v>90.8</v>
      </c>
      <c r="F490" s="38">
        <v>101</v>
      </c>
      <c r="G490" s="38"/>
      <c r="H490" s="39"/>
      <c r="I490" s="256">
        <v>3.1019999999999999</v>
      </c>
      <c r="J490" s="62">
        <v>3.1019999999999999</v>
      </c>
      <c r="K490" s="257">
        <f t="shared" si="1962"/>
        <v>2.508</v>
      </c>
      <c r="L490" s="293">
        <f t="shared" si="1963"/>
        <v>2.7804000000000002</v>
      </c>
      <c r="M490" s="63">
        <v>0.27239999999999998</v>
      </c>
      <c r="N490" s="63">
        <v>0.29820000000000002</v>
      </c>
      <c r="O490" s="63">
        <v>0.3216</v>
      </c>
      <c r="P490" s="63">
        <v>9.5999999999999992E-3</v>
      </c>
      <c r="Q490" s="63">
        <v>0</v>
      </c>
      <c r="R490" s="63">
        <v>0</v>
      </c>
      <c r="S490" s="63">
        <v>0.61419999999999997</v>
      </c>
      <c r="T490" s="63">
        <v>5.1499999999999997E-2</v>
      </c>
      <c r="U490" s="63">
        <v>1.2999999999999999E-3</v>
      </c>
      <c r="V490" s="63">
        <v>0.31680000000000003</v>
      </c>
      <c r="W490" s="63">
        <v>0.13600000000000001</v>
      </c>
      <c r="X490" s="63">
        <v>0.76339999999999997</v>
      </c>
      <c r="Y490" s="63">
        <v>0.105</v>
      </c>
      <c r="Z490" s="63">
        <v>4.0000000000000002E-4</v>
      </c>
      <c r="AA490" s="63">
        <v>0.21160000000000001</v>
      </c>
      <c r="AB490" s="259">
        <v>0</v>
      </c>
      <c r="AC490" s="144">
        <v>263.92</v>
      </c>
      <c r="AD490" s="70">
        <v>58.062399999999997</v>
      </c>
      <c r="AE490" s="70">
        <v>192.15111565089899</v>
      </c>
      <c r="AF490" s="68">
        <f t="shared" si="1964"/>
        <v>13.496694363319143</v>
      </c>
      <c r="AG490" s="68">
        <f t="shared" si="1965"/>
        <v>61.269689038676951</v>
      </c>
      <c r="AH490" s="71">
        <v>9.18288371708333</v>
      </c>
      <c r="AI490" s="71">
        <v>56.4375298510205</v>
      </c>
      <c r="AJ490" s="68">
        <f t="shared" si="1966"/>
        <v>0.77347634660823594</v>
      </c>
      <c r="AK490" s="68">
        <f t="shared" si="1967"/>
        <v>33.047221354384462</v>
      </c>
      <c r="AL490" s="71">
        <v>28.987696460950101</v>
      </c>
      <c r="AM490" s="69">
        <f t="shared" si="1968"/>
        <v>730.48995081594342</v>
      </c>
      <c r="AN490" s="260">
        <v>337.73</v>
      </c>
      <c r="AO490" s="71">
        <v>74.300600000000003</v>
      </c>
      <c r="AP490" s="71">
        <v>245.88964947248499</v>
      </c>
      <c r="AQ490" s="68">
        <f t="shared" si="1969"/>
        <v>17.271288978947346</v>
      </c>
      <c r="AR490" s="68">
        <f t="shared" si="1970"/>
        <v>78.40486541009551</v>
      </c>
      <c r="AS490" s="71">
        <v>24.426169786691698</v>
      </c>
      <c r="AT490" s="261">
        <f t="shared" si="1880"/>
        <v>5.2974860587665322</v>
      </c>
      <c r="AU490" s="71">
        <v>73.588266013038904</v>
      </c>
      <c r="AV490" s="68">
        <f t="shared" si="1971"/>
        <v>1.0085271857086981</v>
      </c>
      <c r="AW490" s="68">
        <f t="shared" si="1972"/>
        <v>43.089903516998987</v>
      </c>
      <c r="AX490" s="71">
        <v>37.796734263610801</v>
      </c>
      <c r="AY490" s="69">
        <f t="shared" si="1973"/>
        <v>952.4777034429917</v>
      </c>
      <c r="AZ490" s="260">
        <v>106</v>
      </c>
      <c r="BA490" s="260">
        <v>540.29966666666803</v>
      </c>
      <c r="BB490" s="260">
        <v>56.345536666666803</v>
      </c>
      <c r="BC490" s="262">
        <f t="shared" si="1974"/>
        <v>45.076429333333444</v>
      </c>
      <c r="BD490" s="262">
        <f t="shared" si="1881"/>
        <v>11.269107333333359</v>
      </c>
      <c r="BE490" s="260">
        <v>21.148872666666701</v>
      </c>
      <c r="BF490" s="262">
        <f t="shared" si="1975"/>
        <v>16.91909813333336</v>
      </c>
      <c r="BG490" s="262">
        <f t="shared" si="1882"/>
        <v>4.229774533333341</v>
      </c>
      <c r="BH490" s="260">
        <v>66.620287177909347</v>
      </c>
      <c r="BI490" s="263">
        <f t="shared" si="1976"/>
        <v>39.009775638173529</v>
      </c>
      <c r="BJ490" s="68">
        <f t="shared" si="1977"/>
        <v>0.91303103577324762</v>
      </c>
      <c r="BK490" s="260">
        <v>34.21781729327936</v>
      </c>
      <c r="BL490" s="69">
        <f t="shared" si="1978"/>
        <v>862.35861656542829</v>
      </c>
      <c r="BM490" s="260">
        <v>10.37</v>
      </c>
      <c r="BN490" s="260">
        <v>2.2814000000000001</v>
      </c>
      <c r="BO490" s="260">
        <v>7.5500419418756701</v>
      </c>
      <c r="BP490" s="68">
        <f t="shared" si="1979"/>
        <v>0.53031494599734708</v>
      </c>
      <c r="BQ490" s="68">
        <f t="shared" si="1980"/>
        <v>2.4074214736703596</v>
      </c>
      <c r="BR490" s="260">
        <v>1.801909268625</v>
      </c>
      <c r="BS490" s="260">
        <v>2.3729712890039001</v>
      </c>
      <c r="BT490" s="68">
        <f t="shared" si="1981"/>
        <v>3.2521571515798452E-2</v>
      </c>
      <c r="BU490" s="68">
        <f t="shared" si="1982"/>
        <v>1.3895028301613896</v>
      </c>
      <c r="BV490" s="260">
        <v>1.2188161249752301</v>
      </c>
      <c r="BW490" s="69">
        <f t="shared" si="1983"/>
        <v>30.714166349375756</v>
      </c>
      <c r="BX490" s="260">
        <v>0</v>
      </c>
      <c r="BY490" s="260">
        <v>0</v>
      </c>
      <c r="BZ490" s="263">
        <f t="shared" si="1984"/>
        <v>0</v>
      </c>
      <c r="CA490" s="263">
        <f t="shared" si="1985"/>
        <v>0</v>
      </c>
      <c r="CB490" s="260">
        <v>0</v>
      </c>
      <c r="CC490" s="264">
        <f t="shared" si="1986"/>
        <v>0</v>
      </c>
      <c r="CD490" s="260">
        <v>0</v>
      </c>
      <c r="CE490" s="260">
        <v>0</v>
      </c>
      <c r="CF490" s="263">
        <f t="shared" si="1987"/>
        <v>0</v>
      </c>
      <c r="CG490" s="263">
        <f t="shared" si="1988"/>
        <v>0</v>
      </c>
      <c r="CH490" s="260">
        <v>0</v>
      </c>
      <c r="CI490" s="69">
        <f t="shared" si="1989"/>
        <v>0</v>
      </c>
      <c r="CJ490" s="260">
        <v>776.79936944828876</v>
      </c>
      <c r="CK490" s="260">
        <v>170.89587471064993</v>
      </c>
      <c r="CL490" s="260">
        <v>64.337947655055004</v>
      </c>
      <c r="CM490" s="260">
        <v>25.99684756392049</v>
      </c>
      <c r="CN490" s="260">
        <v>393.0984407163088</v>
      </c>
      <c r="CO490" s="265">
        <f t="shared" si="1990"/>
        <v>27.61123447591353</v>
      </c>
      <c r="CP490" s="266">
        <f t="shared" si="1991"/>
        <v>125.34415500368365</v>
      </c>
      <c r="CQ490" s="260">
        <v>151.53769075677957</v>
      </c>
      <c r="CR490" s="265">
        <f t="shared" si="1992"/>
        <v>2.0768240518216641</v>
      </c>
      <c r="CS490" s="265">
        <f t="shared" si="1993"/>
        <v>88.733500973395309</v>
      </c>
      <c r="CT490" s="260">
        <v>77.833466376831993</v>
      </c>
      <c r="CU490" s="267">
        <f t="shared" si="1883"/>
        <v>1961.4033475966967</v>
      </c>
      <c r="CV490" s="260">
        <v>117.78619999999987</v>
      </c>
      <c r="CW490" s="260">
        <v>12.7027591464106</v>
      </c>
      <c r="CX490" s="68">
        <f t="shared" si="1994"/>
        <v>0.17409131410155726</v>
      </c>
      <c r="CY490" s="68">
        <f t="shared" si="1995"/>
        <v>7.4381514292173128</v>
      </c>
      <c r="CZ490" s="260">
        <v>6.5244479573205298</v>
      </c>
      <c r="DA490" s="69">
        <f t="shared" si="1996"/>
        <v>164.4160885244772</v>
      </c>
      <c r="DB490" s="260">
        <v>3.0184000000000002</v>
      </c>
      <c r="DC490" s="260">
        <v>0.32552207480609502</v>
      </c>
      <c r="DD490" s="68">
        <f t="shared" si="1997"/>
        <v>4.4612800352175326E-3</v>
      </c>
      <c r="DE490" s="68">
        <f t="shared" si="1998"/>
        <v>0.19061075299100816</v>
      </c>
      <c r="DF490" s="260">
        <v>0.167196103740305</v>
      </c>
      <c r="DG490" s="69">
        <f t="shared" si="1999"/>
        <v>4.2133418142556796</v>
      </c>
      <c r="DH490" s="260">
        <v>369.2507807559856</v>
      </c>
      <c r="DI490" s="260">
        <v>81.235171766316839</v>
      </c>
      <c r="DJ490" s="260">
        <v>5.5990079912583308</v>
      </c>
      <c r="DK490" s="260">
        <v>268.81456839035752</v>
      </c>
      <c r="DL490" s="68">
        <f t="shared" si="2000"/>
        <v>18.88153528373871</v>
      </c>
      <c r="DM490" s="68">
        <f t="shared" si="2001"/>
        <v>85.714750906086181</v>
      </c>
      <c r="DN490" s="260">
        <v>78.177099836966306</v>
      </c>
      <c r="DO490" s="68">
        <f t="shared" si="2002"/>
        <v>1.0714171532656231</v>
      </c>
      <c r="DP490" s="68">
        <f t="shared" si="2003"/>
        <v>45.776913517934972</v>
      </c>
      <c r="DQ490" s="260">
        <v>40.153671612727301</v>
      </c>
      <c r="DR490" s="264">
        <f t="shared" si="2004"/>
        <v>1011.8763604243343</v>
      </c>
      <c r="DS490" s="260">
        <v>157.11000000000001</v>
      </c>
      <c r="DT490" s="260">
        <v>34.5642</v>
      </c>
      <c r="DU490" s="260">
        <v>114.386411715341</v>
      </c>
      <c r="DV490" s="68">
        <f t="shared" si="2005"/>
        <v>8.0345015588855517</v>
      </c>
      <c r="DW490" s="68">
        <f t="shared" si="2006"/>
        <v>36.47348001237706</v>
      </c>
      <c r="DX490" s="260">
        <v>2.9531533217499999</v>
      </c>
      <c r="DY490" s="260">
        <v>1.9527229794583301</v>
      </c>
      <c r="DZ490" s="260">
        <v>0</v>
      </c>
      <c r="EA490" s="260">
        <v>33.536461825573703</v>
      </c>
      <c r="EB490" s="68">
        <f t="shared" si="2007"/>
        <v>0.45961720931948763</v>
      </c>
      <c r="EC490" s="68">
        <f t="shared" si="2008"/>
        <v>19.637409367811983</v>
      </c>
      <c r="ED490" s="267">
        <v>17.2251474921061</v>
      </c>
      <c r="EE490" s="69">
        <f t="shared" si="2009"/>
        <v>434.07371680107491</v>
      </c>
      <c r="EF490" s="260">
        <v>532.69443174603123</v>
      </c>
      <c r="EG490" s="260">
        <v>117.1927749841269</v>
      </c>
      <c r="EH490" s="260">
        <v>708.74842244066554</v>
      </c>
      <c r="EI490" s="260">
        <v>387.83657684533853</v>
      </c>
      <c r="EJ490" s="268">
        <f t="shared" si="2010"/>
        <v>27.241641157616577</v>
      </c>
      <c r="EK490" s="266">
        <f t="shared" si="2011"/>
        <v>123.66634656605832</v>
      </c>
      <c r="EL490" s="260">
        <v>188.34987281127692</v>
      </c>
      <c r="EM490" s="268">
        <f t="shared" si="2012"/>
        <v>2.5813350068785503</v>
      </c>
      <c r="EN490" s="268">
        <f t="shared" si="2013"/>
        <v>110.28902142413445</v>
      </c>
      <c r="EO490" s="269">
        <f t="shared" si="2014"/>
        <v>1934.8220788274391</v>
      </c>
      <c r="EP490" s="69">
        <f t="shared" si="2015"/>
        <v>2437.8758193225731</v>
      </c>
      <c r="EQ490" s="260">
        <v>118.99</v>
      </c>
      <c r="ER490" s="260">
        <v>26.177800000000001</v>
      </c>
      <c r="ES490" s="260">
        <v>86.632544904897301</v>
      </c>
      <c r="ET490" s="68">
        <f t="shared" si="2016"/>
        <v>6.0850699541199864</v>
      </c>
      <c r="EU490" s="68">
        <f t="shared" si="2017"/>
        <v>27.623826533465362</v>
      </c>
      <c r="EV490" s="260">
        <v>8.4281225262166704</v>
      </c>
      <c r="EW490" s="260">
        <v>25.907656091195499</v>
      </c>
      <c r="EX490" s="68">
        <f t="shared" si="2018"/>
        <v>0.35506442672983429</v>
      </c>
      <c r="EY490" s="68">
        <f t="shared" si="2019"/>
        <v>15.17033165482389</v>
      </c>
      <c r="EZ490" s="260">
        <v>13.306806176115501</v>
      </c>
      <c r="FA490" s="69">
        <f t="shared" si="2020"/>
        <v>335.33151563811003</v>
      </c>
      <c r="FB490" s="260">
        <v>0.83333333333333348</v>
      </c>
      <c r="FC490" s="260">
        <v>8.9871586162120806E-2</v>
      </c>
      <c r="FD490" s="68">
        <f t="shared" si="2021"/>
        <v>1.2316900883518657E-3</v>
      </c>
      <c r="FE490" s="68">
        <f t="shared" si="2022"/>
        <v>5.2624666763574489E-2</v>
      </c>
      <c r="FF490" s="260">
        <v>4.6160245974772703E-2</v>
      </c>
      <c r="FG490" s="69">
        <f t="shared" si="2023"/>
        <v>1.1632381985642724</v>
      </c>
      <c r="FH490" s="260">
        <v>484.16984000000002</v>
      </c>
      <c r="FI490" s="260">
        <v>52.215733791192299</v>
      </c>
      <c r="FJ490" s="68">
        <f t="shared" si="2024"/>
        <v>0.71561663160829048</v>
      </c>
      <c r="FK490" s="68">
        <f t="shared" si="2025"/>
        <v>30.575131784367816</v>
      </c>
      <c r="FL490" s="260">
        <v>26.819500000000001</v>
      </c>
      <c r="FM490" s="69">
        <f t="shared" si="2026"/>
        <v>675.84608854943065</v>
      </c>
      <c r="FN490" s="260">
        <v>0</v>
      </c>
      <c r="FO490" s="260">
        <v>0</v>
      </c>
      <c r="FP490" s="68">
        <f t="shared" si="2027"/>
        <v>0</v>
      </c>
      <c r="FQ490" s="68">
        <f t="shared" si="2028"/>
        <v>0</v>
      </c>
      <c r="FR490" s="260">
        <v>0</v>
      </c>
      <c r="FS490" s="264">
        <f t="shared" si="2029"/>
        <v>0</v>
      </c>
      <c r="FT490" s="270">
        <f t="shared" si="1884"/>
        <v>9602.2399540432561</v>
      </c>
      <c r="FU490" s="271">
        <f t="shared" si="1885"/>
        <v>3131.574803411399</v>
      </c>
      <c r="FV490" s="272">
        <f t="shared" si="2030"/>
        <v>812.46822126411701</v>
      </c>
      <c r="FW490" s="272">
        <f t="shared" si="1886"/>
        <v>93.28986108935382</v>
      </c>
      <c r="FX490" s="272">
        <f t="shared" si="1887"/>
        <v>540.29966666666803</v>
      </c>
      <c r="FY490" s="272">
        <f t="shared" si="1888"/>
        <v>0</v>
      </c>
      <c r="FZ490" s="272">
        <f t="shared" si="1889"/>
        <v>0</v>
      </c>
      <c r="GA490" s="272">
        <f t="shared" si="1890"/>
        <v>117.78619999999987</v>
      </c>
      <c r="GB490" s="272">
        <f t="shared" si="1891"/>
        <v>3.0184000000000002</v>
      </c>
      <c r="GC490" s="272">
        <f t="shared" si="1892"/>
        <v>484.16984000000002</v>
      </c>
      <c r="GD490" s="272">
        <f t="shared" si="1893"/>
        <v>0</v>
      </c>
      <c r="GE490" s="272">
        <f t="shared" si="1894"/>
        <v>1696.3593496375024</v>
      </c>
      <c r="GF490" s="273">
        <f t="shared" si="1895"/>
        <v>659.90353263181828</v>
      </c>
      <c r="GG490" s="273">
        <f t="shared" si="1896"/>
        <v>119.15228071853819</v>
      </c>
      <c r="GH490" s="272">
        <f t="shared" si="2031"/>
        <v>741.86172225133566</v>
      </c>
      <c r="GI490" s="274">
        <f t="shared" si="2032"/>
        <v>529.96812067161352</v>
      </c>
      <c r="GJ490" s="275">
        <f t="shared" si="1897"/>
        <v>10.167214903454555</v>
      </c>
      <c r="GK490" s="271">
        <f t="shared" si="2033"/>
        <v>7620.8280643203761</v>
      </c>
      <c r="GL490" s="276">
        <f t="shared" si="2034"/>
        <v>9602.2433610436728</v>
      </c>
      <c r="GM490" s="272">
        <f t="shared" si="2035"/>
        <v>4321.4464567148307</v>
      </c>
      <c r="GN490" s="272">
        <f t="shared" si="2036"/>
        <v>222.60935671134658</v>
      </c>
      <c r="GO490" s="277">
        <f t="shared" si="2037"/>
        <v>0.56705733553381465</v>
      </c>
      <c r="GP490" s="278">
        <f t="shared" si="2038"/>
        <v>2.9210652022655079E-2</v>
      </c>
      <c r="GQ490" s="279">
        <f t="shared" si="2039"/>
        <v>1.0827813918101288</v>
      </c>
      <c r="GR490" s="280">
        <f t="shared" si="2040"/>
        <v>7620.8280643203761</v>
      </c>
      <c r="GS490" s="272">
        <f t="shared" si="2041"/>
        <v>4321.4464567148307</v>
      </c>
      <c r="GT490" s="272">
        <f t="shared" si="1898"/>
        <v>222.60935671134658</v>
      </c>
      <c r="GU490" s="73">
        <f t="shared" si="2042"/>
        <v>0.56705733553381465</v>
      </c>
      <c r="GV490" s="74">
        <f t="shared" si="2043"/>
        <v>2.9210652022655079E-2</v>
      </c>
      <c r="GW490" s="279">
        <f t="shared" si="2044"/>
        <v>1.0827813918101288</v>
      </c>
      <c r="GX490" s="280">
        <f t="shared" si="2045"/>
        <v>6356.6625346526207</v>
      </c>
      <c r="GY490" s="272">
        <f t="shared" si="1899"/>
        <v>3836.8054997567237</v>
      </c>
      <c r="GZ490" s="272">
        <f t="shared" si="1900"/>
        <v>145.43062749897913</v>
      </c>
      <c r="HA490" s="73">
        <f t="shared" si="2046"/>
        <v>0.60358804307147285</v>
      </c>
      <c r="HB490" s="74">
        <f t="shared" si="2047"/>
        <v>2.287845653378336E-2</v>
      </c>
      <c r="HC490" s="279">
        <f t="shared" si="2048"/>
        <v>1.0868427708957238</v>
      </c>
      <c r="HD490" s="280">
        <f t="shared" si="2049"/>
        <v>6936.4164638716229</v>
      </c>
      <c r="HE490" s="272">
        <f t="shared" si="1901"/>
        <v>4273.8545304362578</v>
      </c>
      <c r="HF490" s="272">
        <f t="shared" si="1902"/>
        <v>159.70079820890652</v>
      </c>
      <c r="HG490" s="73">
        <f t="shared" si="2050"/>
        <v>0.61614733669707711</v>
      </c>
      <c r="HH490" s="74">
        <f t="shared" si="2051"/>
        <v>2.3023530816050235E-2</v>
      </c>
      <c r="HI490" s="281">
        <f t="shared" si="2052"/>
        <v>1.0885985365078881</v>
      </c>
      <c r="HJ490" s="72">
        <f t="shared" si="1903"/>
        <v>3.3587878773950193</v>
      </c>
      <c r="HK490" s="73">
        <f t="shared" si="2053"/>
        <v>3.3587878773950193</v>
      </c>
      <c r="HL490" s="73">
        <f t="shared" si="1904"/>
        <v>2.7258016694064753</v>
      </c>
      <c r="HM490" s="74">
        <f t="shared" si="2054"/>
        <v>3.0267393709065322</v>
      </c>
      <c r="HN490" s="75"/>
      <c r="HO490" s="75"/>
      <c r="HP490" s="76">
        <f t="shared" si="2055"/>
        <v>437.04903067953489</v>
      </c>
      <c r="HQ490" s="77">
        <f t="shared" si="2056"/>
        <v>497.36616740361751</v>
      </c>
      <c r="HR490" s="77">
        <f t="shared" si="2057"/>
        <v>14.270170709927379</v>
      </c>
      <c r="HS490" s="77">
        <f t="shared" si="2058"/>
        <v>16.47919313582414</v>
      </c>
      <c r="HT490" s="282">
        <f t="shared" si="2059"/>
        <v>579.75392921900266</v>
      </c>
      <c r="HU490" s="73">
        <f t="shared" si="2112"/>
        <v>0.75385264101321714</v>
      </c>
      <c r="HV490" s="74">
        <f t="shared" si="2113"/>
        <v>2.4614185416821571E-2</v>
      </c>
      <c r="HW490" s="279">
        <f t="shared" si="1876"/>
        <v>1.1078494788887581</v>
      </c>
      <c r="HX490" s="76">
        <f t="shared" si="2060"/>
        <v>560.25421809105535</v>
      </c>
      <c r="HY490" s="77">
        <f t="shared" si="2061"/>
        <v>637.57490272980192</v>
      </c>
      <c r="HZ490" s="77">
        <f t="shared" si="1905"/>
        <v>23.577302223422574</v>
      </c>
      <c r="IA490" s="77">
        <f t="shared" si="2062"/>
        <v>27.227068607608391</v>
      </c>
      <c r="IB490" s="282">
        <f t="shared" si="2063"/>
        <v>755.93468527221557</v>
      </c>
      <c r="IC490" s="73">
        <f t="shared" si="2114"/>
        <v>0.74114103904268558</v>
      </c>
      <c r="ID490" s="74">
        <f t="shared" si="2115"/>
        <v>3.1189602333080244E-2</v>
      </c>
      <c r="IE490" s="279">
        <f t="shared" si="2122"/>
        <v>1.1071130252394419</v>
      </c>
      <c r="IF490" s="76">
        <f t="shared" si="1906"/>
        <v>47.591926278571705</v>
      </c>
      <c r="IG490" s="77">
        <f t="shared" si="2064"/>
        <v>54.160088024277385</v>
      </c>
      <c r="IH490" s="77">
        <f t="shared" si="1907"/>
        <v>62.908558502440044</v>
      </c>
      <c r="II490" s="77">
        <f t="shared" si="2065"/>
        <v>72.64680335861776</v>
      </c>
      <c r="IJ490" s="282">
        <f t="shared" si="2066"/>
        <v>684.41160044875267</v>
      </c>
      <c r="IK490" s="73">
        <f t="shared" si="1908"/>
        <v>6.9536995350994626E-2</v>
      </c>
      <c r="IL490" s="74">
        <f t="shared" si="1909"/>
        <v>9.1916265681634232E-2</v>
      </c>
      <c r="IM490" s="279">
        <f t="shared" si="2067"/>
        <v>1.0238254386559078</v>
      </c>
      <c r="IN490" s="76">
        <f t="shared" si="1910"/>
        <v>17.283647650674734</v>
      </c>
      <c r="IO490" s="77">
        <f t="shared" si="2068"/>
        <v>19.668963862944352</v>
      </c>
      <c r="IP490" s="77">
        <f t="shared" si="1911"/>
        <v>0.56283651751314556</v>
      </c>
      <c r="IQ490" s="77">
        <f t="shared" si="2069"/>
        <v>0.64996361042418049</v>
      </c>
      <c r="IR490" s="282">
        <f t="shared" si="2070"/>
        <v>24.376322499504568</v>
      </c>
      <c r="IS490" s="73">
        <f t="shared" si="1877"/>
        <v>0.70903425449125934</v>
      </c>
      <c r="IT490" s="74">
        <f t="shared" si="1878"/>
        <v>2.308947617199374E-2</v>
      </c>
      <c r="IU490" s="279">
        <f t="shared" si="1879"/>
        <v>1.1014280683737634</v>
      </c>
      <c r="IV490" s="76">
        <f t="shared" si="1912"/>
        <v>0</v>
      </c>
      <c r="IW490" s="77">
        <f t="shared" si="2071"/>
        <v>0</v>
      </c>
      <c r="IX490" s="77">
        <f t="shared" si="2072"/>
        <v>0</v>
      </c>
      <c r="IY490" s="77">
        <f t="shared" si="2073"/>
        <v>0</v>
      </c>
      <c r="IZ490" s="282">
        <f t="shared" si="2074"/>
        <v>0</v>
      </c>
      <c r="JA490" s="283"/>
      <c r="JB490" s="284"/>
      <c r="JC490" s="285"/>
      <c r="JD490" s="76">
        <f t="shared" si="1913"/>
        <v>0</v>
      </c>
      <c r="JE490" s="77">
        <f t="shared" si="2075"/>
        <v>0</v>
      </c>
      <c r="JF490" s="77">
        <f t="shared" si="1914"/>
        <v>0</v>
      </c>
      <c r="JG490" s="77">
        <f t="shared" si="2076"/>
        <v>0</v>
      </c>
      <c r="JH490" s="282">
        <f t="shared" si="2077"/>
        <v>0</v>
      </c>
      <c r="JI490" s="283"/>
      <c r="JJ490" s="284"/>
      <c r="JK490" s="285"/>
      <c r="JL490" s="76">
        <f t="shared" si="1915"/>
        <v>1208.8699844509749</v>
      </c>
      <c r="JM490" s="77">
        <f t="shared" si="2078"/>
        <v>1375.706131005054</v>
      </c>
      <c r="JN490" s="77">
        <f t="shared" si="1916"/>
        <v>55.684906091655684</v>
      </c>
      <c r="JO490" s="77">
        <f t="shared" si="2079"/>
        <v>64.304929554643991</v>
      </c>
      <c r="JP490" s="282">
        <f t="shared" si="2080"/>
        <v>1556.6693234894419</v>
      </c>
      <c r="JQ490" s="73">
        <f t="shared" si="1917"/>
        <v>0.77657468173212452</v>
      </c>
      <c r="JR490" s="74">
        <f t="shared" si="1918"/>
        <v>3.5771827228426374E-2</v>
      </c>
      <c r="JS490" s="279">
        <f t="shared" si="2116"/>
        <v>1.1127125506808111</v>
      </c>
      <c r="JT490" s="76">
        <f t="shared" si="1919"/>
        <v>9.0745447436451219</v>
      </c>
      <c r="JU490" s="77">
        <f t="shared" si="2081"/>
        <v>10.326922663715585</v>
      </c>
      <c r="JV490" s="77">
        <f t="shared" si="1920"/>
        <v>0.17409131410155726</v>
      </c>
      <c r="JW490" s="77">
        <f t="shared" si="2082"/>
        <v>0.20104064952447834</v>
      </c>
      <c r="JX490" s="282">
        <f t="shared" si="2083"/>
        <v>130.48895914641048</v>
      </c>
      <c r="JY490" s="73">
        <f t="shared" si="2123"/>
        <v>6.954262493168753E-2</v>
      </c>
      <c r="JZ490" s="74">
        <f t="shared" si="2124"/>
        <v>1.3341459326549176E-3</v>
      </c>
      <c r="KA490" s="279">
        <f t="shared" si="2125"/>
        <v>1.0098041034571972</v>
      </c>
      <c r="KB490" s="76">
        <f t="shared" si="1921"/>
        <v>0.23254511864902994</v>
      </c>
      <c r="KC490" s="77">
        <f t="shared" si="2084"/>
        <v>0.26463867047378253</v>
      </c>
      <c r="KD490" s="77">
        <f t="shared" si="1922"/>
        <v>4.4612800352175326E-3</v>
      </c>
      <c r="KE490" s="77">
        <f t="shared" si="2085"/>
        <v>5.1518861846692066E-3</v>
      </c>
      <c r="KF490" s="282">
        <f t="shared" si="2086"/>
        <v>3.3439220748060947</v>
      </c>
      <c r="KG490" s="73">
        <f t="shared" si="2126"/>
        <v>6.9542624931687322E-2</v>
      </c>
      <c r="KH490" s="74">
        <f t="shared" si="2127"/>
        <v>1.3341459326549141E-3</v>
      </c>
      <c r="KI490" s="279">
        <f t="shared" si="2128"/>
        <v>1.0098041034571972</v>
      </c>
      <c r="KJ490" s="76">
        <f t="shared" si="1923"/>
        <v>610.90578311960826</v>
      </c>
      <c r="KK490" s="77">
        <f t="shared" si="2087"/>
        <v>695.21689024794534</v>
      </c>
      <c r="KL490" s="77">
        <f t="shared" si="1924"/>
        <v>19.952952437004335</v>
      </c>
      <c r="KM490" s="77">
        <f t="shared" si="2088"/>
        <v>23.041669474252608</v>
      </c>
      <c r="KN490" s="282">
        <f t="shared" si="2089"/>
        <v>803.07647652724938</v>
      </c>
      <c r="KO490" s="73">
        <f t="shared" si="1925"/>
        <v>0.76070685790891734</v>
      </c>
      <c r="KP490" s="74">
        <f t="shared" si="1926"/>
        <v>2.4845644244601787E-2</v>
      </c>
      <c r="KQ490" s="279">
        <f t="shared" si="1927"/>
        <v>1.1088312591890741</v>
      </c>
      <c r="KR490" s="76">
        <f t="shared" si="1928"/>
        <v>260.12948504383064</v>
      </c>
      <c r="KS490" s="77">
        <f t="shared" si="2090"/>
        <v>296.02995527472967</v>
      </c>
      <c r="KT490" s="77">
        <f t="shared" si="1929"/>
        <v>8.4941187682050394</v>
      </c>
      <c r="KU490" s="77">
        <f t="shared" si="2091"/>
        <v>9.8090083535231791</v>
      </c>
      <c r="KV490" s="282">
        <f t="shared" si="2092"/>
        <v>344.50294984212292</v>
      </c>
      <c r="KW490" s="73">
        <f t="shared" si="1861"/>
        <v>0.75508637926915134</v>
      </c>
      <c r="KX490" s="74">
        <f t="shared" si="1862"/>
        <v>2.4656156854673324E-2</v>
      </c>
      <c r="KY490" s="279">
        <f t="shared" si="1863"/>
        <v>1.108026244284039</v>
      </c>
      <c r="KZ490" s="76">
        <f t="shared" si="1930"/>
        <v>935.31275567819341</v>
      </c>
      <c r="LA490" s="77">
        <f t="shared" si="2093"/>
        <v>1064.3952690893409</v>
      </c>
      <c r="LB490" s="77">
        <f t="shared" si="1931"/>
        <v>29.822976164495127</v>
      </c>
      <c r="LC490" s="77">
        <f t="shared" si="2094"/>
        <v>34.439572874758973</v>
      </c>
      <c r="LD490" s="286">
        <f t="shared" si="2095"/>
        <v>1934.8220788274391</v>
      </c>
      <c r="LE490" s="73">
        <f t="shared" si="1932"/>
        <v>0.48341021425857478</v>
      </c>
      <c r="LF490" s="74">
        <f t="shared" si="1933"/>
        <v>1.5413808065788022E-2</v>
      </c>
      <c r="LG490" s="279">
        <f t="shared" si="1934"/>
        <v>1.0691015011584097</v>
      </c>
      <c r="LH490" s="76">
        <f t="shared" si="1935"/>
        <v>197.37667298971286</v>
      </c>
      <c r="LI490" s="77">
        <f t="shared" si="2096"/>
        <v>224.61662762902313</v>
      </c>
      <c r="LJ490" s="77">
        <f t="shared" si="1936"/>
        <v>6.4401343808498206</v>
      </c>
      <c r="LK490" s="77">
        <f t="shared" si="2097"/>
        <v>7.4370671830053734</v>
      </c>
      <c r="LL490" s="282">
        <f t="shared" si="2098"/>
        <v>266.13612352230956</v>
      </c>
      <c r="LM490" s="73">
        <f t="shared" si="2117"/>
        <v>0.74163803987761634</v>
      </c>
      <c r="LN490" s="74">
        <f t="shared" si="2118"/>
        <v>2.4198648028740673E-2</v>
      </c>
      <c r="LO490" s="279">
        <f t="shared" si="2119"/>
        <v>1.1060994165983586</v>
      </c>
      <c r="LP490" s="76">
        <f t="shared" si="1937"/>
        <v>6.4202093451560874E-2</v>
      </c>
      <c r="LQ490" s="77">
        <f t="shared" si="2099"/>
        <v>7.3062624368810794E-2</v>
      </c>
      <c r="LR490" s="77">
        <f t="shared" si="1938"/>
        <v>1.2316900883518657E-3</v>
      </c>
      <c r="LS490" s="77">
        <f t="shared" si="2100"/>
        <v>1.4223557140287345E-3</v>
      </c>
      <c r="LT490" s="282">
        <f t="shared" si="2101"/>
        <v>0.92320491949545436</v>
      </c>
      <c r="LU490" s="73">
        <f t="shared" si="1870"/>
        <v>6.9542624931687211E-2</v>
      </c>
      <c r="LV490" s="74">
        <f t="shared" si="1871"/>
        <v>1.3341459326549118E-3</v>
      </c>
      <c r="LW490" s="279">
        <f t="shared" si="1872"/>
        <v>1.0098041034571972</v>
      </c>
      <c r="LX490" s="76">
        <f t="shared" si="1939"/>
        <v>37.301660776928735</v>
      </c>
      <c r="LY490" s="77">
        <f t="shared" si="2102"/>
        <v>42.44966298075267</v>
      </c>
      <c r="LZ490" s="77">
        <f t="shared" si="1940"/>
        <v>0.71561663160829048</v>
      </c>
      <c r="MA490" s="77">
        <f t="shared" si="2103"/>
        <v>0.82639408618125387</v>
      </c>
      <c r="MB490" s="286">
        <f t="shared" si="2104"/>
        <v>536.38578456304015</v>
      </c>
      <c r="MC490" s="73">
        <f t="shared" si="1864"/>
        <v>6.954259760503545E-2</v>
      </c>
      <c r="MD490" s="74">
        <f t="shared" si="1865"/>
        <v>1.3341454084046214E-3</v>
      </c>
      <c r="ME490" s="279">
        <f t="shared" si="1866"/>
        <v>1.009804099604692</v>
      </c>
      <c r="MF490" s="76">
        <f t="shared" si="1941"/>
        <v>0</v>
      </c>
      <c r="MG490" s="77">
        <f t="shared" si="2105"/>
        <v>0</v>
      </c>
      <c r="MH490" s="77">
        <f t="shared" si="1942"/>
        <v>0</v>
      </c>
      <c r="MI490" s="77">
        <f t="shared" si="2106"/>
        <v>0</v>
      </c>
      <c r="MJ490" s="286">
        <f t="shared" si="2107"/>
        <v>0</v>
      </c>
      <c r="MK490" s="73"/>
      <c r="ML490" s="74"/>
      <c r="MM490" s="279"/>
      <c r="MN490" s="287">
        <f t="shared" si="2108"/>
        <v>1.0821538633053329</v>
      </c>
      <c r="MO490" s="288">
        <f t="shared" si="2108"/>
        <v>1.0821538633053329</v>
      </c>
      <c r="MP490" s="288">
        <f t="shared" si="2108"/>
        <v>1.0868424341515572</v>
      </c>
      <c r="MQ490" s="289">
        <f t="shared" si="2108"/>
        <v>1.0889005261478213</v>
      </c>
      <c r="MR490" s="290">
        <f t="shared" si="2109"/>
        <v>3.3568412839731425</v>
      </c>
      <c r="MS490" s="291">
        <f t="shared" si="1873"/>
        <v>3.3568412839731425</v>
      </c>
      <c r="MT490" s="291">
        <f t="shared" si="1943"/>
        <v>2.7258008248521053</v>
      </c>
      <c r="MU490" s="292">
        <f t="shared" si="1874"/>
        <v>3.0275790229014028</v>
      </c>
      <c r="MV490" s="359">
        <f t="shared" si="1944"/>
        <v>0.30177819804929767</v>
      </c>
      <c r="MW490" s="360">
        <f t="shared" si="1945"/>
        <v>0.33014110412640157</v>
      </c>
      <c r="MX490" s="360">
        <f t="shared" si="1946"/>
        <v>0.32926226107173995</v>
      </c>
      <c r="MY490" s="360">
        <f t="shared" si="1947"/>
        <v>1.0573709456388128E-2</v>
      </c>
      <c r="MZ490" s="360">
        <f t="shared" si="1948"/>
        <v>0</v>
      </c>
      <c r="NA490" s="360">
        <f t="shared" si="1949"/>
        <v>0</v>
      </c>
      <c r="NB490" s="360">
        <f t="shared" si="1950"/>
        <v>0.68342804862815409</v>
      </c>
      <c r="NC490" s="360">
        <f t="shared" si="1951"/>
        <v>5.2004911328045654E-2</v>
      </c>
      <c r="ND490" s="360">
        <f t="shared" si="1952"/>
        <v>1.3127453344943562E-3</v>
      </c>
      <c r="NE490" s="360">
        <f t="shared" si="1953"/>
        <v>0.3512777429110987</v>
      </c>
      <c r="NF490" s="360">
        <f t="shared" si="1954"/>
        <v>0.1506915692226293</v>
      </c>
      <c r="NG490" s="360">
        <f t="shared" si="1955"/>
        <v>0.81615208598432998</v>
      </c>
      <c r="NH490" s="360">
        <f t="shared" si="1956"/>
        <v>0.11614043874282766</v>
      </c>
      <c r="NI490" s="360">
        <f t="shared" si="1957"/>
        <v>4.0392164138287889E-4</v>
      </c>
      <c r="NJ490" s="360">
        <f t="shared" si="1958"/>
        <v>0.21367454747635284</v>
      </c>
      <c r="NK490" s="361">
        <f t="shared" si="1959"/>
        <v>0</v>
      </c>
      <c r="NL490" s="145">
        <f t="shared" si="2110"/>
        <v>3.3568412839731425</v>
      </c>
      <c r="NM490" s="56">
        <f t="shared" si="1875"/>
        <v>3.3568412839731425</v>
      </c>
      <c r="NN490" s="56">
        <f t="shared" si="2111"/>
        <v>2.7258008248521053</v>
      </c>
      <c r="NO490" s="58">
        <f t="shared" si="1867"/>
        <v>3.0275790229014028</v>
      </c>
      <c r="NP490" s="55">
        <f t="shared" si="1960"/>
        <v>1.0821538633053329</v>
      </c>
      <c r="NQ490" s="56">
        <f t="shared" si="1868"/>
        <v>1.0821538633053329</v>
      </c>
      <c r="NR490" s="56">
        <f t="shared" si="1961"/>
        <v>1.0868424341515572</v>
      </c>
      <c r="NS490" s="61">
        <f t="shared" si="1869"/>
        <v>1.0889005261478213</v>
      </c>
      <c r="NT490" s="41"/>
      <c r="NU490" s="86">
        <f t="shared" si="2120"/>
        <v>0</v>
      </c>
      <c r="NV490" s="86">
        <f t="shared" si="2120"/>
        <v>0</v>
      </c>
      <c r="NW490" s="86">
        <f t="shared" si="2120"/>
        <v>0</v>
      </c>
      <c r="NX490" s="86">
        <f t="shared" si="2120"/>
        <v>0</v>
      </c>
      <c r="NY490" s="87">
        <f t="shared" si="2121"/>
        <v>0</v>
      </c>
      <c r="NZ490" s="87">
        <f t="shared" si="2121"/>
        <v>0</v>
      </c>
      <c r="OA490" s="87">
        <f t="shared" si="2121"/>
        <v>0</v>
      </c>
      <c r="OB490" s="87">
        <f t="shared" si="2121"/>
        <v>0</v>
      </c>
      <c r="OC490" s="26"/>
    </row>
    <row r="491" spans="1:393" thickBot="1" x14ac:dyDescent="0.35">
      <c r="A491" s="136" t="s">
        <v>1080</v>
      </c>
      <c r="B491" s="137" t="s">
        <v>1081</v>
      </c>
      <c r="C491" s="133" t="s">
        <v>100</v>
      </c>
      <c r="D491" s="64">
        <f>VLOOKUP(B491,[1]УсіТ_1!$A$10:$G$556,6,FALSE)</f>
        <v>3497.7</v>
      </c>
      <c r="E491" s="64">
        <f>VLOOKUP(B491,[1]УсіТ_1!$A$10:$G$556,7,FALSE)</f>
        <v>46.6</v>
      </c>
      <c r="F491" s="38"/>
      <c r="G491" s="38"/>
      <c r="H491" s="39"/>
      <c r="I491" s="256">
        <v>3.4891000000000001</v>
      </c>
      <c r="J491" s="62">
        <v>3.4891000000000001</v>
      </c>
      <c r="K491" s="257">
        <f t="shared" si="1962"/>
        <v>2.7845</v>
      </c>
      <c r="L491" s="293">
        <f t="shared" si="1963"/>
        <v>3.0714000000000001</v>
      </c>
      <c r="M491" s="63">
        <v>0.28689999999999999</v>
      </c>
      <c r="N491" s="63">
        <v>0.52280000000000004</v>
      </c>
      <c r="O491" s="63">
        <v>0.41770000000000002</v>
      </c>
      <c r="P491" s="63">
        <v>1.06E-2</v>
      </c>
      <c r="Q491" s="63">
        <v>0</v>
      </c>
      <c r="R491" s="63">
        <v>0</v>
      </c>
      <c r="S491" s="63">
        <v>0.62960000000000005</v>
      </c>
      <c r="T491" s="63">
        <v>2.9499999999999998E-2</v>
      </c>
      <c r="U491" s="63">
        <v>6.9999999999999999E-4</v>
      </c>
      <c r="V491" s="63">
        <v>0.31180000000000002</v>
      </c>
      <c r="W491" s="63">
        <v>0.11940000000000001</v>
      </c>
      <c r="X491" s="63">
        <v>0.81769999999999998</v>
      </c>
      <c r="Y491" s="63">
        <v>9.7699999999999995E-2</v>
      </c>
      <c r="Z491" s="63">
        <v>4.0000000000000002E-4</v>
      </c>
      <c r="AA491" s="63">
        <v>0.24429999999999999</v>
      </c>
      <c r="AB491" s="259">
        <v>0</v>
      </c>
      <c r="AC491" s="144">
        <v>353.26</v>
      </c>
      <c r="AD491" s="70">
        <v>77.717200000000005</v>
      </c>
      <c r="AE491" s="70">
        <v>257.19651074127302</v>
      </c>
      <c r="AF491" s="68">
        <f t="shared" si="1964"/>
        <v>18.065482914467015</v>
      </c>
      <c r="AG491" s="68">
        <f t="shared" si="1965"/>
        <v>82.010193807983796</v>
      </c>
      <c r="AH491" s="71">
        <v>12.227863269083301</v>
      </c>
      <c r="AI491" s="71">
        <v>75.535440488108094</v>
      </c>
      <c r="AJ491" s="68">
        <f t="shared" si="1966"/>
        <v>1.0352132118895214</v>
      </c>
      <c r="AK491" s="68">
        <f t="shared" si="1967"/>
        <v>44.230079319573647</v>
      </c>
      <c r="AL491" s="71">
        <v>38.796850724923203</v>
      </c>
      <c r="AM491" s="69">
        <f t="shared" si="1968"/>
        <v>977.68063826806497</v>
      </c>
      <c r="AN491" s="260">
        <v>644.22</v>
      </c>
      <c r="AO491" s="71">
        <v>141.72839999999999</v>
      </c>
      <c r="AP491" s="71">
        <v>469.03452457040902</v>
      </c>
      <c r="AQ491" s="68">
        <f t="shared" si="1969"/>
        <v>32.944985005825529</v>
      </c>
      <c r="AR491" s="68">
        <f t="shared" si="1970"/>
        <v>149.55728657356974</v>
      </c>
      <c r="AS491" s="71">
        <v>55.0312781441583</v>
      </c>
      <c r="AT491" s="261">
        <f t="shared" si="1880"/>
        <v>11.935044720913107</v>
      </c>
      <c r="AU491" s="71">
        <v>141.279665151437</v>
      </c>
      <c r="AV491" s="68">
        <f t="shared" si="1971"/>
        <v>1.9362378109004441</v>
      </c>
      <c r="AW491" s="68">
        <f t="shared" si="1972"/>
        <v>82.726873048084542</v>
      </c>
      <c r="AX491" s="71">
        <v>72.564693393300303</v>
      </c>
      <c r="AY491" s="69">
        <f t="shared" si="1973"/>
        <v>1828.6302735111656</v>
      </c>
      <c r="AZ491" s="260">
        <v>175</v>
      </c>
      <c r="BA491" s="260">
        <v>892.00416666666899</v>
      </c>
      <c r="BB491" s="260">
        <v>93.023291666666907</v>
      </c>
      <c r="BC491" s="262">
        <f t="shared" si="1974"/>
        <v>74.418633333333531</v>
      </c>
      <c r="BD491" s="262">
        <f t="shared" si="1881"/>
        <v>18.604658333333376</v>
      </c>
      <c r="BE491" s="260">
        <v>34.9155916666667</v>
      </c>
      <c r="BF491" s="262">
        <f t="shared" si="1975"/>
        <v>27.932473333333363</v>
      </c>
      <c r="BG491" s="262">
        <f t="shared" si="1882"/>
        <v>6.9831183333333371</v>
      </c>
      <c r="BH491" s="260">
        <v>109.98632317107676</v>
      </c>
      <c r="BI491" s="263">
        <f t="shared" si="1976"/>
        <v>64.402931478116685</v>
      </c>
      <c r="BJ491" s="68">
        <f t="shared" si="1977"/>
        <v>1.5073625590596071</v>
      </c>
      <c r="BK491" s="260">
        <v>56.491679493621589</v>
      </c>
      <c r="BL491" s="69">
        <f t="shared" si="1978"/>
        <v>1423.705263197641</v>
      </c>
      <c r="BM491" s="260">
        <v>12.52</v>
      </c>
      <c r="BN491" s="260">
        <v>2.7544</v>
      </c>
      <c r="BO491" s="260">
        <v>9.1153833280890399</v>
      </c>
      <c r="BP491" s="68">
        <f t="shared" si="1979"/>
        <v>0.6402645249649741</v>
      </c>
      <c r="BQ491" s="68">
        <f t="shared" si="1980"/>
        <v>2.9065493587611271</v>
      </c>
      <c r="BR491" s="260">
        <v>2.17594710694167</v>
      </c>
      <c r="BS491" s="260">
        <v>2.8650051981018398</v>
      </c>
      <c r="BT491" s="68">
        <f t="shared" si="1981"/>
        <v>3.9264896239985712E-2</v>
      </c>
      <c r="BU491" s="68">
        <f t="shared" si="1982"/>
        <v>1.6776152537693247</v>
      </c>
      <c r="BV491" s="260">
        <v>1.47153678165663</v>
      </c>
      <c r="BW491" s="69">
        <f t="shared" si="1983"/>
        <v>37.082726897747015</v>
      </c>
      <c r="BX491" s="260">
        <v>0</v>
      </c>
      <c r="BY491" s="260">
        <v>0</v>
      </c>
      <c r="BZ491" s="263">
        <f t="shared" si="1984"/>
        <v>0</v>
      </c>
      <c r="CA491" s="263">
        <f t="shared" si="1985"/>
        <v>0</v>
      </c>
      <c r="CB491" s="260">
        <v>0</v>
      </c>
      <c r="CC491" s="264">
        <f t="shared" si="1986"/>
        <v>0</v>
      </c>
      <c r="CD491" s="260">
        <v>0</v>
      </c>
      <c r="CE491" s="260">
        <v>0</v>
      </c>
      <c r="CF491" s="263">
        <f t="shared" si="1987"/>
        <v>0</v>
      </c>
      <c r="CG491" s="263">
        <f t="shared" si="1988"/>
        <v>0</v>
      </c>
      <c r="CH491" s="260">
        <v>0</v>
      </c>
      <c r="CI491" s="69">
        <f t="shared" si="1989"/>
        <v>0</v>
      </c>
      <c r="CJ491" s="260">
        <v>884.48810806058702</v>
      </c>
      <c r="CK491" s="260">
        <v>194.58740084613896</v>
      </c>
      <c r="CL491" s="260">
        <v>73.743210667103028</v>
      </c>
      <c r="CM491" s="260">
        <v>33.043356406113901</v>
      </c>
      <c r="CN491" s="260">
        <v>424.75652092913811</v>
      </c>
      <c r="CO491" s="265">
        <f t="shared" si="1990"/>
        <v>29.834898030062661</v>
      </c>
      <c r="CP491" s="266">
        <f t="shared" si="1991"/>
        <v>135.43871377650683</v>
      </c>
      <c r="CQ491" s="260">
        <v>170.13502756742901</v>
      </c>
      <c r="CR491" s="265">
        <f t="shared" si="1992"/>
        <v>2.3317005528116144</v>
      </c>
      <c r="CS491" s="265">
        <f t="shared" si="1993"/>
        <v>99.623245932218325</v>
      </c>
      <c r="CT491" s="260">
        <v>87.385513673590239</v>
      </c>
      <c r="CU491" s="267">
        <f t="shared" si="1883"/>
        <v>2202.1149380927836</v>
      </c>
      <c r="CV491" s="260">
        <v>73.831000000000017</v>
      </c>
      <c r="CW491" s="260">
        <v>7.9623708935226496</v>
      </c>
      <c r="CX491" s="68">
        <f t="shared" si="1994"/>
        <v>0.10912429309572791</v>
      </c>
      <c r="CY491" s="68">
        <f t="shared" si="1995"/>
        <v>4.6623981261857619</v>
      </c>
      <c r="CZ491" s="260">
        <v>4.0896685446761296</v>
      </c>
      <c r="DA491" s="69">
        <f t="shared" si="1996"/>
        <v>103.05964732583855</v>
      </c>
      <c r="DB491" s="260">
        <v>1.8919999999999972</v>
      </c>
      <c r="DC491" s="260">
        <v>0.204044449222479</v>
      </c>
      <c r="DD491" s="68">
        <f t="shared" si="1997"/>
        <v>2.7964291765940749E-3</v>
      </c>
      <c r="DE491" s="68">
        <f t="shared" si="1998"/>
        <v>0.11947904342001947</v>
      </c>
      <c r="DF491" s="260">
        <v>0.104802222461124</v>
      </c>
      <c r="DG491" s="69">
        <f t="shared" si="1999"/>
        <v>2.6410160060203203</v>
      </c>
      <c r="DH491" s="260">
        <v>397.90237997627526</v>
      </c>
      <c r="DI491" s="260">
        <v>87.538523594780557</v>
      </c>
      <c r="DJ491" s="260">
        <v>6.0296182460833307</v>
      </c>
      <c r="DK491" s="260">
        <v>289.67293262272835</v>
      </c>
      <c r="DL491" s="68">
        <f t="shared" si="2000"/>
        <v>20.346626787420437</v>
      </c>
      <c r="DM491" s="68">
        <f t="shared" si="2001"/>
        <v>92.365690641948405</v>
      </c>
      <c r="DN491" s="260">
        <v>84.242818426701604</v>
      </c>
      <c r="DO491" s="68">
        <f t="shared" si="2002"/>
        <v>1.1545478265379454</v>
      </c>
      <c r="DP491" s="68">
        <f t="shared" si="2003"/>
        <v>49.328719301028833</v>
      </c>
      <c r="DQ491" s="260">
        <v>43.269173119631198</v>
      </c>
      <c r="DR491" s="264">
        <f t="shared" si="2004"/>
        <v>1090.3865351834402</v>
      </c>
      <c r="DS491" s="260">
        <v>151.13</v>
      </c>
      <c r="DT491" s="260">
        <v>33.248600000000003</v>
      </c>
      <c r="DU491" s="260">
        <v>110.032578464385</v>
      </c>
      <c r="DV491" s="68">
        <f t="shared" si="2005"/>
        <v>7.7286883113384022</v>
      </c>
      <c r="DW491" s="68">
        <f t="shared" si="2006"/>
        <v>35.085208034310725</v>
      </c>
      <c r="DX491" s="260">
        <v>2.8293768074166699</v>
      </c>
      <c r="DY491" s="260">
        <v>1.9527229794583301</v>
      </c>
      <c r="DZ491" s="260">
        <v>0</v>
      </c>
      <c r="EA491" s="260">
        <v>32.266769382582602</v>
      </c>
      <c r="EB491" s="68">
        <f t="shared" si="2007"/>
        <v>0.44221607438829458</v>
      </c>
      <c r="EC491" s="68">
        <f t="shared" si="2008"/>
        <v>18.893935879048772</v>
      </c>
      <c r="ED491" s="267">
        <v>16.573002381692099</v>
      </c>
      <c r="EE491" s="69">
        <f t="shared" si="2009"/>
        <v>417.63966001864162</v>
      </c>
      <c r="EF491" s="260">
        <v>521.53216468253936</v>
      </c>
      <c r="EG491" s="260">
        <v>114.73707623015873</v>
      </c>
      <c r="EH491" s="260">
        <v>1032.9049872899163</v>
      </c>
      <c r="EI491" s="260">
        <v>379.70971238094307</v>
      </c>
      <c r="EJ491" s="268">
        <f t="shared" si="2010"/>
        <v>26.67081019763744</v>
      </c>
      <c r="EK491" s="266">
        <f t="shared" si="2011"/>
        <v>121.07499830921226</v>
      </c>
      <c r="EL491" s="260">
        <v>220.96373952280922</v>
      </c>
      <c r="EM491" s="268">
        <f t="shared" si="2012"/>
        <v>3.0283080501601005</v>
      </c>
      <c r="EN491" s="268">
        <f t="shared" si="2013"/>
        <v>129.38620153253905</v>
      </c>
      <c r="EO491" s="269">
        <f t="shared" si="2014"/>
        <v>2269.8476801063666</v>
      </c>
      <c r="EP491" s="69">
        <f t="shared" si="2015"/>
        <v>2860.008076934022</v>
      </c>
      <c r="EQ491" s="260">
        <v>120.95</v>
      </c>
      <c r="ER491" s="260">
        <v>26.609000000000002</v>
      </c>
      <c r="ES491" s="260">
        <v>88.059553796515104</v>
      </c>
      <c r="ET491" s="68">
        <f t="shared" si="2016"/>
        <v>6.1853030586672206</v>
      </c>
      <c r="EU491" s="68">
        <f t="shared" si="2017"/>
        <v>28.078845442664399</v>
      </c>
      <c r="EV491" s="260">
        <v>9.2166812284166699</v>
      </c>
      <c r="EW491" s="260">
        <v>26.404477104079501</v>
      </c>
      <c r="EX491" s="68">
        <f t="shared" si="2018"/>
        <v>0.36187335871140958</v>
      </c>
      <c r="EY491" s="68">
        <f t="shared" si="2019"/>
        <v>15.461247186202169</v>
      </c>
      <c r="EZ491" s="260">
        <v>13.5619856064506</v>
      </c>
      <c r="FA491" s="69">
        <f t="shared" si="2020"/>
        <v>341.76203728255422</v>
      </c>
      <c r="FB491" s="260">
        <v>0.83333333333333348</v>
      </c>
      <c r="FC491" s="260">
        <v>8.9871586162120806E-2</v>
      </c>
      <c r="FD491" s="68">
        <f t="shared" si="2021"/>
        <v>1.2316900883518657E-3</v>
      </c>
      <c r="FE491" s="68">
        <f t="shared" si="2022"/>
        <v>5.2624666763574489E-2</v>
      </c>
      <c r="FF491" s="260">
        <v>4.6160245974772703E-2</v>
      </c>
      <c r="FG491" s="69">
        <f t="shared" si="2023"/>
        <v>1.1632381985642724</v>
      </c>
      <c r="FH491" s="260">
        <v>612.04661466666596</v>
      </c>
      <c r="FI491" s="260">
        <v>66.006720078299594</v>
      </c>
      <c r="FJ491" s="68">
        <f t="shared" si="2024"/>
        <v>0.90462209867309595</v>
      </c>
      <c r="FK491" s="68">
        <f t="shared" si="2025"/>
        <v>38.650498968728641</v>
      </c>
      <c r="FL491" s="260">
        <v>33.902500000000003</v>
      </c>
      <c r="FM491" s="69">
        <f t="shared" si="2026"/>
        <v>854.34700169395876</v>
      </c>
      <c r="FN491" s="260">
        <v>0</v>
      </c>
      <c r="FO491" s="260">
        <v>0</v>
      </c>
      <c r="FP491" s="68">
        <f t="shared" si="2027"/>
        <v>0</v>
      </c>
      <c r="FQ491" s="68">
        <f t="shared" si="2028"/>
        <v>0</v>
      </c>
      <c r="FR491" s="260">
        <v>0</v>
      </c>
      <c r="FS491" s="264">
        <f t="shared" si="2029"/>
        <v>0</v>
      </c>
      <c r="FT491" s="270">
        <f t="shared" si="1884"/>
        <v>12140.221052610443</v>
      </c>
      <c r="FU491" s="271">
        <f t="shared" si="1885"/>
        <v>3764.9232533904801</v>
      </c>
      <c r="FV491" s="272">
        <f t="shared" si="2030"/>
        <v>1177.5543946115506</v>
      </c>
      <c r="FW491" s="272">
        <f t="shared" si="1886"/>
        <v>147.32950779369389</v>
      </c>
      <c r="FX491" s="272">
        <f t="shared" si="1887"/>
        <v>892.00416666666899</v>
      </c>
      <c r="FY491" s="272">
        <f t="shared" si="1888"/>
        <v>0</v>
      </c>
      <c r="FZ491" s="272">
        <f t="shared" si="1889"/>
        <v>0</v>
      </c>
      <c r="GA491" s="272">
        <f t="shared" si="1890"/>
        <v>73.831000000000017</v>
      </c>
      <c r="GB491" s="272">
        <f t="shared" si="1891"/>
        <v>1.8919999999999972</v>
      </c>
      <c r="GC491" s="272">
        <f t="shared" si="1892"/>
        <v>612.04661466666596</v>
      </c>
      <c r="GD491" s="272">
        <f t="shared" si="1893"/>
        <v>0</v>
      </c>
      <c r="GE491" s="272">
        <f t="shared" si="1894"/>
        <v>2027.5777168334807</v>
      </c>
      <c r="GF491" s="273">
        <f t="shared" si="1895"/>
        <v>788.75133285284778</v>
      </c>
      <c r="GG491" s="273">
        <f t="shared" si="1896"/>
        <v>142.41705883038367</v>
      </c>
      <c r="GH491" s="272">
        <f t="shared" si="2031"/>
        <v>937.94227301953242</v>
      </c>
      <c r="GI491" s="274">
        <f t="shared" si="2032"/>
        <v>670.04333667752871</v>
      </c>
      <c r="GJ491" s="275">
        <f t="shared" si="1897"/>
        <v>12.854498851732693</v>
      </c>
      <c r="GK491" s="271">
        <f t="shared" si="2033"/>
        <v>9635.1009269820734</v>
      </c>
      <c r="GL491" s="276">
        <f t="shared" si="2034"/>
        <v>12140.227167997413</v>
      </c>
      <c r="GM491" s="272">
        <f t="shared" si="2035"/>
        <v>5223.7179229208568</v>
      </c>
      <c r="GN491" s="272">
        <f t="shared" si="2036"/>
        <v>302.60106547581023</v>
      </c>
      <c r="GO491" s="277">
        <f t="shared" si="2037"/>
        <v>0.54215497715155136</v>
      </c>
      <c r="GP491" s="278">
        <f t="shared" si="2038"/>
        <v>3.140611268828624E-2</v>
      </c>
      <c r="GQ491" s="279">
        <f t="shared" si="2039"/>
        <v>1.0796844746408323</v>
      </c>
      <c r="GR491" s="280">
        <f t="shared" si="2040"/>
        <v>9635.1009269820734</v>
      </c>
      <c r="GS491" s="272">
        <f t="shared" si="2041"/>
        <v>5223.7179229208568</v>
      </c>
      <c r="GT491" s="272">
        <f t="shared" si="1898"/>
        <v>302.60106547581023</v>
      </c>
      <c r="GU491" s="73">
        <f t="shared" si="2042"/>
        <v>0.54215497715155136</v>
      </c>
      <c r="GV491" s="74">
        <f t="shared" si="2043"/>
        <v>3.140611268828624E-2</v>
      </c>
      <c r="GW491" s="279">
        <f t="shared" si="2044"/>
        <v>1.0796844746408323</v>
      </c>
      <c r="GX491" s="280">
        <f t="shared" si="2045"/>
        <v>7729.2391004219899</v>
      </c>
      <c r="GY491" s="272">
        <f t="shared" si="1899"/>
        <v>4560.1560133019339</v>
      </c>
      <c r="GZ491" s="272">
        <f t="shared" si="1900"/>
        <v>179.6419001237272</v>
      </c>
      <c r="HA491" s="73">
        <f t="shared" si="2046"/>
        <v>0.58998770177170023</v>
      </c>
      <c r="HB491" s="74">
        <f t="shared" si="2047"/>
        <v>2.3241860911498956E-2</v>
      </c>
      <c r="HC491" s="279">
        <f t="shared" si="2048"/>
        <v>1.0850220427906125</v>
      </c>
      <c r="HD491" s="280">
        <f t="shared" si="2049"/>
        <v>8505.176114920454</v>
      </c>
      <c r="HE491" s="272">
        <f t="shared" si="1901"/>
        <v>5145.1463465175548</v>
      </c>
      <c r="HF491" s="272">
        <f t="shared" si="1902"/>
        <v>198.74259625008375</v>
      </c>
      <c r="HG491" s="73">
        <f t="shared" si="2050"/>
        <v>0.60494295203264881</v>
      </c>
      <c r="HH491" s="74">
        <f t="shared" si="2051"/>
        <v>2.3367252313733249E-2</v>
      </c>
      <c r="HI491" s="281">
        <f t="shared" si="2052"/>
        <v>1.0871054274681917</v>
      </c>
      <c r="HJ491" s="72">
        <f t="shared" si="1903"/>
        <v>3.7671271004693279</v>
      </c>
      <c r="HK491" s="73">
        <f t="shared" si="2053"/>
        <v>3.7671271004693279</v>
      </c>
      <c r="HL491" s="73">
        <f t="shared" si="1904"/>
        <v>3.0212438781504605</v>
      </c>
      <c r="HM491" s="74">
        <f t="shared" si="2054"/>
        <v>3.3389356099258043</v>
      </c>
      <c r="HN491" s="75"/>
      <c r="HO491" s="75"/>
      <c r="HP491" s="76">
        <f t="shared" si="2055"/>
        <v>584.99033321562001</v>
      </c>
      <c r="HQ491" s="77">
        <f t="shared" si="2056"/>
        <v>665.72484910270771</v>
      </c>
      <c r="HR491" s="77">
        <f t="shared" si="2057"/>
        <v>19.100696126356535</v>
      </c>
      <c r="HS491" s="77">
        <f t="shared" si="2058"/>
        <v>22.057483886716529</v>
      </c>
      <c r="HT491" s="282">
        <f t="shared" si="2059"/>
        <v>775.93701449846424</v>
      </c>
      <c r="HU491" s="73">
        <f t="shared" si="2112"/>
        <v>0.75391471509286767</v>
      </c>
      <c r="HV491" s="74">
        <f t="shared" si="2113"/>
        <v>2.4616297160024631E-2</v>
      </c>
      <c r="HW491" s="279">
        <f t="shared" si="1876"/>
        <v>1.1078583726303384</v>
      </c>
      <c r="HX491" s="76">
        <f t="shared" si="2060"/>
        <v>1069.3350747384184</v>
      </c>
      <c r="HY491" s="77">
        <f t="shared" si="2061"/>
        <v>1216.9140084030676</v>
      </c>
      <c r="HZ491" s="77">
        <f t="shared" si="1905"/>
        <v>46.816267537639078</v>
      </c>
      <c r="IA491" s="77">
        <f t="shared" si="2062"/>
        <v>54.063425752465612</v>
      </c>
      <c r="IB491" s="282">
        <f t="shared" si="2063"/>
        <v>1451.2938678660043</v>
      </c>
      <c r="IC491" s="73">
        <f t="shared" si="2114"/>
        <v>0.73681498862168993</v>
      </c>
      <c r="ID491" s="74">
        <f t="shared" si="2115"/>
        <v>3.2258296251522198E-2</v>
      </c>
      <c r="IE491" s="279">
        <f t="shared" si="2122"/>
        <v>1.1066814208394151</v>
      </c>
      <c r="IF491" s="76">
        <f t="shared" si="1906"/>
        <v>78.571576403302359</v>
      </c>
      <c r="IG491" s="77">
        <f t="shared" si="2064"/>
        <v>89.415239662722115</v>
      </c>
      <c r="IH491" s="77">
        <f t="shared" si="1907"/>
        <v>103.85846922572649</v>
      </c>
      <c r="II491" s="77">
        <f t="shared" si="2065"/>
        <v>119.93576026186896</v>
      </c>
      <c r="IJ491" s="282">
        <f t="shared" si="2066"/>
        <v>1129.9248120616198</v>
      </c>
      <c r="IK491" s="73">
        <f t="shared" si="1908"/>
        <v>6.9536995350994654E-2</v>
      </c>
      <c r="IL491" s="74">
        <f t="shared" si="1909"/>
        <v>9.1916265681634246E-2</v>
      </c>
      <c r="IM491" s="279">
        <f t="shared" si="2067"/>
        <v>1.0238254386559078</v>
      </c>
      <c r="IN491" s="76">
        <f t="shared" si="1910"/>
        <v>20.867080827287154</v>
      </c>
      <c r="IO491" s="77">
        <f t="shared" si="2068"/>
        <v>23.746946652261052</v>
      </c>
      <c r="IP491" s="77">
        <f t="shared" si="1911"/>
        <v>0.67952942120495985</v>
      </c>
      <c r="IQ491" s="77">
        <f t="shared" si="2069"/>
        <v>0.78472057560748765</v>
      </c>
      <c r="IR491" s="282">
        <f t="shared" si="2070"/>
        <v>29.430735633132553</v>
      </c>
      <c r="IS491" s="73">
        <f t="shared" si="1877"/>
        <v>0.7090234198493971</v>
      </c>
      <c r="IT491" s="74">
        <f t="shared" si="1878"/>
        <v>2.3089107580442494E-2</v>
      </c>
      <c r="IU491" s="279">
        <f t="shared" si="1879"/>
        <v>1.1014265160268677</v>
      </c>
      <c r="IV491" s="76">
        <f t="shared" si="1912"/>
        <v>0</v>
      </c>
      <c r="IW491" s="77">
        <f t="shared" si="2071"/>
        <v>0</v>
      </c>
      <c r="IX491" s="77">
        <f t="shared" si="2072"/>
        <v>0</v>
      </c>
      <c r="IY491" s="77">
        <f t="shared" si="2073"/>
        <v>0</v>
      </c>
      <c r="IZ491" s="282">
        <f t="shared" si="2074"/>
        <v>0</v>
      </c>
      <c r="JA491" s="283"/>
      <c r="JB491" s="284"/>
      <c r="JC491" s="285"/>
      <c r="JD491" s="76">
        <f t="shared" si="1913"/>
        <v>0</v>
      </c>
      <c r="JE491" s="77">
        <f t="shared" si="2075"/>
        <v>0</v>
      </c>
      <c r="JF491" s="77">
        <f t="shared" si="1914"/>
        <v>0</v>
      </c>
      <c r="JG491" s="77">
        <f t="shared" si="2076"/>
        <v>0</v>
      </c>
      <c r="JH491" s="282">
        <f t="shared" si="2077"/>
        <v>0</v>
      </c>
      <c r="JI491" s="283"/>
      <c r="JJ491" s="284"/>
      <c r="JK491" s="285"/>
      <c r="JL491" s="76">
        <f t="shared" si="1915"/>
        <v>1365.8510997513706</v>
      </c>
      <c r="JM491" s="77">
        <f t="shared" si="2078"/>
        <v>1554.3522100280572</v>
      </c>
      <c r="JN491" s="77">
        <f t="shared" si="1916"/>
        <v>65.209954988988173</v>
      </c>
      <c r="JO491" s="77">
        <f t="shared" si="2079"/>
        <v>75.304456021283542</v>
      </c>
      <c r="JP491" s="282">
        <f t="shared" si="2080"/>
        <v>1747.7102683276062</v>
      </c>
      <c r="JQ491" s="73">
        <f t="shared" si="1917"/>
        <v>0.78150888308184008</v>
      </c>
      <c r="JR491" s="74">
        <f t="shared" si="1918"/>
        <v>3.7311650661289497E-2</v>
      </c>
      <c r="JS491" s="279">
        <f t="shared" si="2116"/>
        <v>1.1136318844764923</v>
      </c>
      <c r="JT491" s="76">
        <f t="shared" si="1919"/>
        <v>5.6881257139466292</v>
      </c>
      <c r="JU491" s="77">
        <f t="shared" si="2081"/>
        <v>6.4731439437284033</v>
      </c>
      <c r="JV491" s="77">
        <f t="shared" si="1920"/>
        <v>0.10912429309572791</v>
      </c>
      <c r="JW491" s="77">
        <f t="shared" si="2082"/>
        <v>0.1260167336669466</v>
      </c>
      <c r="JX491" s="282">
        <f t="shared" si="2083"/>
        <v>81.793370893522663</v>
      </c>
      <c r="JY491" s="73">
        <f t="shared" si="2123"/>
        <v>6.9542624931687225E-2</v>
      </c>
      <c r="JZ491" s="74">
        <f t="shared" si="2124"/>
        <v>1.3341459326549118E-3</v>
      </c>
      <c r="KA491" s="279">
        <f t="shared" si="2125"/>
        <v>1.0098041034571972</v>
      </c>
      <c r="KB491" s="76">
        <f t="shared" si="1921"/>
        <v>0.14576443297242375</v>
      </c>
      <c r="KC491" s="77">
        <f t="shared" si="2084"/>
        <v>0.16588138236694794</v>
      </c>
      <c r="KD491" s="77">
        <f t="shared" si="1922"/>
        <v>2.7964291765940749E-3</v>
      </c>
      <c r="KE491" s="77">
        <f t="shared" si="2085"/>
        <v>3.229316413130838E-3</v>
      </c>
      <c r="KF491" s="282">
        <f t="shared" si="2086"/>
        <v>2.0960444492224766</v>
      </c>
      <c r="KG491" s="73">
        <f t="shared" si="2126"/>
        <v>6.9542624931687294E-2</v>
      </c>
      <c r="KH491" s="74">
        <f t="shared" si="2127"/>
        <v>1.3341459326549133E-3</v>
      </c>
      <c r="KI491" s="279">
        <f t="shared" si="2128"/>
        <v>1.0098041034571972</v>
      </c>
      <c r="KJ491" s="76">
        <f t="shared" si="1923"/>
        <v>658.30808370148804</v>
      </c>
      <c r="KK491" s="77">
        <f t="shared" si="2087"/>
        <v>749.16118233313034</v>
      </c>
      <c r="KL491" s="77">
        <f t="shared" si="1924"/>
        <v>21.501174613958383</v>
      </c>
      <c r="KM491" s="77">
        <f t="shared" si="2088"/>
        <v>24.829556444199142</v>
      </c>
      <c r="KN491" s="282">
        <f t="shared" si="2089"/>
        <v>865.38613903447629</v>
      </c>
      <c r="KO491" s="73">
        <f t="shared" si="1925"/>
        <v>0.76071022403475497</v>
      </c>
      <c r="KP491" s="74">
        <f t="shared" si="1926"/>
        <v>2.4845758031146133E-2</v>
      </c>
      <c r="KQ491" s="279">
        <f t="shared" si="1927"/>
        <v>1.1088317413622579</v>
      </c>
      <c r="KR491" s="76">
        <f t="shared" si="1928"/>
        <v>250.23315557429859</v>
      </c>
      <c r="KS491" s="77">
        <f t="shared" si="2090"/>
        <v>284.76783337510756</v>
      </c>
      <c r="KT491" s="77">
        <f t="shared" si="1929"/>
        <v>8.170904385726697</v>
      </c>
      <c r="KU491" s="77">
        <f t="shared" si="2091"/>
        <v>9.4357603846371898</v>
      </c>
      <c r="KV491" s="282">
        <f t="shared" si="2092"/>
        <v>331.46004763384258</v>
      </c>
      <c r="KW491" s="73">
        <f t="shared" si="1861"/>
        <v>0.75494213363152063</v>
      </c>
      <c r="KX491" s="74">
        <f t="shared" si="1862"/>
        <v>2.465124965755431E-2</v>
      </c>
      <c r="KY491" s="279">
        <f t="shared" si="1863"/>
        <v>1.1080055773094755</v>
      </c>
      <c r="KZ491" s="76">
        <f t="shared" si="1930"/>
        <v>941.83190471963474</v>
      </c>
      <c r="LA491" s="77">
        <f t="shared" si="2093"/>
        <v>1071.8141258899916</v>
      </c>
      <c r="LB491" s="77">
        <f t="shared" si="1931"/>
        <v>29.699118247797539</v>
      </c>
      <c r="LC491" s="77">
        <f t="shared" si="2094"/>
        <v>34.2965417525566</v>
      </c>
      <c r="LD491" s="286">
        <f t="shared" si="2095"/>
        <v>2269.8476801063666</v>
      </c>
      <c r="LE491" s="73">
        <f t="shared" si="1932"/>
        <v>0.4149317652343526</v>
      </c>
      <c r="LF491" s="74">
        <f t="shared" si="1933"/>
        <v>1.3084189969260765E-2</v>
      </c>
      <c r="LG491" s="279">
        <f t="shared" si="1934"/>
        <v>1.0592901655272344</v>
      </c>
      <c r="LH491" s="76">
        <f t="shared" si="1935"/>
        <v>200.67791300721723</v>
      </c>
      <c r="LI491" s="77">
        <f t="shared" si="2096"/>
        <v>228.37347178134328</v>
      </c>
      <c r="LJ491" s="77">
        <f t="shared" si="1936"/>
        <v>6.5471764173786298</v>
      </c>
      <c r="LK491" s="77">
        <f t="shared" si="2097"/>
        <v>7.5606793267888417</v>
      </c>
      <c r="LL491" s="282">
        <f t="shared" si="2098"/>
        <v>271.23971212901125</v>
      </c>
      <c r="LM491" s="73">
        <f t="shared" si="2117"/>
        <v>0.7398544683300935</v>
      </c>
      <c r="LN491" s="74">
        <f t="shared" si="2118"/>
        <v>2.4137971412772182E-2</v>
      </c>
      <c r="LO491" s="279">
        <f t="shared" si="2119"/>
        <v>1.1058438731489333</v>
      </c>
      <c r="LP491" s="76">
        <f t="shared" si="1937"/>
        <v>6.4202093451560874E-2</v>
      </c>
      <c r="LQ491" s="77">
        <f t="shared" si="2099"/>
        <v>7.3062624368810794E-2</v>
      </c>
      <c r="LR491" s="77">
        <f t="shared" si="1938"/>
        <v>1.2316900883518657E-3</v>
      </c>
      <c r="LS491" s="77">
        <f t="shared" si="2100"/>
        <v>1.4223557140287345E-3</v>
      </c>
      <c r="LT491" s="282">
        <f t="shared" si="2101"/>
        <v>0.92320491949545436</v>
      </c>
      <c r="LU491" s="73">
        <f t="shared" si="1870"/>
        <v>6.9542624931687211E-2</v>
      </c>
      <c r="LV491" s="74">
        <f t="shared" si="1871"/>
        <v>1.3341459326549118E-3</v>
      </c>
      <c r="LW491" s="279">
        <f t="shared" si="1872"/>
        <v>1.0098041034571972</v>
      </c>
      <c r="LX491" s="76">
        <f t="shared" si="1939"/>
        <v>47.153608741848942</v>
      </c>
      <c r="LY491" s="77">
        <f t="shared" si="2102"/>
        <v>53.661278284311514</v>
      </c>
      <c r="LZ491" s="77">
        <f t="shared" si="1940"/>
        <v>0.90462209867309595</v>
      </c>
      <c r="MA491" s="77">
        <f t="shared" si="2103"/>
        <v>1.0446575995476912</v>
      </c>
      <c r="MB491" s="286">
        <f t="shared" si="2104"/>
        <v>678.05317594758628</v>
      </c>
      <c r="MC491" s="73">
        <f t="shared" si="1864"/>
        <v>6.9542641218295731E-2</v>
      </c>
      <c r="MD491" s="74">
        <f t="shared" si="1865"/>
        <v>1.3341462451066279E-3</v>
      </c>
      <c r="ME491" s="279">
        <f t="shared" si="1866"/>
        <v>1.0098041057532794</v>
      </c>
      <c r="MF491" s="76">
        <f t="shared" si="1941"/>
        <v>0</v>
      </c>
      <c r="MG491" s="77">
        <f t="shared" si="2105"/>
        <v>0</v>
      </c>
      <c r="MH491" s="77">
        <f t="shared" si="1942"/>
        <v>0</v>
      </c>
      <c r="MI491" s="77">
        <f t="shared" si="2106"/>
        <v>0</v>
      </c>
      <c r="MJ491" s="286">
        <f t="shared" si="2107"/>
        <v>0</v>
      </c>
      <c r="MK491" s="73"/>
      <c r="ML491" s="74"/>
      <c r="MM491" s="279"/>
      <c r="MN491" s="287">
        <f t="shared" si="2108"/>
        <v>1.0795719587952302</v>
      </c>
      <c r="MO491" s="288">
        <f t="shared" si="2108"/>
        <v>1.0795719587952302</v>
      </c>
      <c r="MP491" s="288">
        <f t="shared" si="2108"/>
        <v>1.0850199564008696</v>
      </c>
      <c r="MQ491" s="289">
        <f t="shared" si="2108"/>
        <v>1.087153296772112</v>
      </c>
      <c r="MR491" s="290">
        <f t="shared" si="2109"/>
        <v>3.7667345214324377</v>
      </c>
      <c r="MS491" s="291">
        <f t="shared" si="1873"/>
        <v>3.7667345214324377</v>
      </c>
      <c r="MT491" s="291">
        <f t="shared" si="1943"/>
        <v>3.0212380685982212</v>
      </c>
      <c r="MU491" s="292">
        <f t="shared" si="1874"/>
        <v>3.3390826357058652</v>
      </c>
      <c r="MV491" s="359">
        <f t="shared" si="1944"/>
        <v>0.31784456710764408</v>
      </c>
      <c r="MW491" s="360">
        <f t="shared" si="1945"/>
        <v>0.57857304681484623</v>
      </c>
      <c r="MX491" s="360">
        <f t="shared" si="1946"/>
        <v>0.4276518857265727</v>
      </c>
      <c r="MY491" s="360">
        <f t="shared" si="1947"/>
        <v>1.1675121069884798E-2</v>
      </c>
      <c r="MZ491" s="360">
        <f t="shared" si="1948"/>
        <v>0</v>
      </c>
      <c r="NA491" s="360">
        <f t="shared" si="1949"/>
        <v>0</v>
      </c>
      <c r="NB491" s="360">
        <f t="shared" si="1950"/>
        <v>0.70114263446639957</v>
      </c>
      <c r="NC491" s="360">
        <f t="shared" si="1951"/>
        <v>2.9789221051987315E-2</v>
      </c>
      <c r="ND491" s="360">
        <f t="shared" si="1952"/>
        <v>7.0686287242003806E-4</v>
      </c>
      <c r="NE491" s="360">
        <f t="shared" si="1953"/>
        <v>0.34573373695675202</v>
      </c>
      <c r="NF491" s="360">
        <f t="shared" si="1954"/>
        <v>0.13229586593075138</v>
      </c>
      <c r="NG491" s="360">
        <f t="shared" si="1955"/>
        <v>0.86618156835161952</v>
      </c>
      <c r="NH491" s="360">
        <f t="shared" si="1956"/>
        <v>0.10804094640665078</v>
      </c>
      <c r="NI491" s="360">
        <f t="shared" si="1957"/>
        <v>4.0392164138287889E-4</v>
      </c>
      <c r="NJ491" s="360">
        <f t="shared" si="1958"/>
        <v>0.24669514303552614</v>
      </c>
      <c r="NK491" s="361">
        <f t="shared" si="1959"/>
        <v>0</v>
      </c>
      <c r="NL491" s="145">
        <f t="shared" si="2110"/>
        <v>3.7667345214324377</v>
      </c>
      <c r="NM491" s="56">
        <f t="shared" si="1875"/>
        <v>3.7667345214324377</v>
      </c>
      <c r="NN491" s="56">
        <f t="shared" si="2111"/>
        <v>3.0212380685982212</v>
      </c>
      <c r="NO491" s="58">
        <f t="shared" si="1867"/>
        <v>3.3390826357058652</v>
      </c>
      <c r="NP491" s="55">
        <f t="shared" si="1960"/>
        <v>1.0795719587952302</v>
      </c>
      <c r="NQ491" s="56">
        <f t="shared" si="1868"/>
        <v>1.0795719587952302</v>
      </c>
      <c r="NR491" s="56">
        <f t="shared" si="1961"/>
        <v>1.0850199564008696</v>
      </c>
      <c r="NS491" s="61">
        <f t="shared" si="1869"/>
        <v>1.087153296772112</v>
      </c>
      <c r="NT491" s="25"/>
      <c r="NU491" s="86">
        <f t="shared" si="2120"/>
        <v>0</v>
      </c>
      <c r="NV491" s="86">
        <f t="shared" si="2120"/>
        <v>0</v>
      </c>
      <c r="NW491" s="86">
        <f t="shared" si="2120"/>
        <v>0</v>
      </c>
      <c r="NX491" s="86">
        <f t="shared" si="2120"/>
        <v>0</v>
      </c>
      <c r="NY491" s="87">
        <f t="shared" si="2121"/>
        <v>0</v>
      </c>
      <c r="NZ491" s="87">
        <f t="shared" si="2121"/>
        <v>0</v>
      </c>
      <c r="OA491" s="87">
        <f t="shared" si="2121"/>
        <v>0</v>
      </c>
      <c r="OB491" s="87">
        <f t="shared" si="2121"/>
        <v>0</v>
      </c>
      <c r="OC491" s="26"/>
    </row>
    <row r="492" spans="1:393" thickBot="1" x14ac:dyDescent="0.35">
      <c r="A492" s="136" t="s">
        <v>1082</v>
      </c>
      <c r="B492" s="137" t="s">
        <v>1083</v>
      </c>
      <c r="C492" s="133" t="s">
        <v>100</v>
      </c>
      <c r="D492" s="64">
        <f>VLOOKUP(B492,[1]УсіТ_1!$A$10:$G$556,6,FALSE)</f>
        <v>4486.3999999999996</v>
      </c>
      <c r="E492" s="64">
        <f>VLOOKUP(B492,[1]УсіТ_1!$A$10:$G$556,7,FALSE)</f>
        <v>48.2</v>
      </c>
      <c r="F492" s="38"/>
      <c r="G492" s="38"/>
      <c r="H492" s="39"/>
      <c r="I492" s="256">
        <v>3.4632000000000001</v>
      </c>
      <c r="J492" s="62">
        <v>3.4632000000000001</v>
      </c>
      <c r="K492" s="257">
        <f t="shared" si="1962"/>
        <v>2.9236000000000004</v>
      </c>
      <c r="L492" s="293">
        <f t="shared" si="1963"/>
        <v>3.1708000000000003</v>
      </c>
      <c r="M492" s="63">
        <v>0.2472</v>
      </c>
      <c r="N492" s="63">
        <v>0.3629</v>
      </c>
      <c r="O492" s="63">
        <v>0.29239999999999999</v>
      </c>
      <c r="P492" s="63">
        <v>1.9400000000000001E-2</v>
      </c>
      <c r="Q492" s="63">
        <v>0</v>
      </c>
      <c r="R492" s="63">
        <v>0</v>
      </c>
      <c r="S492" s="63">
        <v>0.65590000000000004</v>
      </c>
      <c r="T492" s="63">
        <v>4.1399999999999999E-2</v>
      </c>
      <c r="U492" s="63">
        <v>1.1000000000000001E-3</v>
      </c>
      <c r="V492" s="63">
        <v>3.85E-2</v>
      </c>
      <c r="W492" s="63">
        <v>0.17480000000000001</v>
      </c>
      <c r="X492" s="63">
        <v>1.2964</v>
      </c>
      <c r="Y492" s="63">
        <v>8.1100000000000005E-2</v>
      </c>
      <c r="Z492" s="63">
        <v>2.0000000000000001E-4</v>
      </c>
      <c r="AA492" s="63">
        <v>0.25190000000000001</v>
      </c>
      <c r="AB492" s="259">
        <v>0</v>
      </c>
      <c r="AC492" s="144">
        <v>395.18</v>
      </c>
      <c r="AD492" s="70">
        <v>86.939599999999999</v>
      </c>
      <c r="AE492" s="70">
        <v>287.71702744362801</v>
      </c>
      <c r="AF492" s="68">
        <f t="shared" si="1964"/>
        <v>20.209244007640432</v>
      </c>
      <c r="AG492" s="68">
        <f t="shared" si="1965"/>
        <v>91.742026804730102</v>
      </c>
      <c r="AH492" s="71">
        <v>13.579943205541699</v>
      </c>
      <c r="AI492" s="71">
        <v>84.488267795916101</v>
      </c>
      <c r="AJ492" s="68">
        <f t="shared" si="1966"/>
        <v>1.1579117101430303</v>
      </c>
      <c r="AK492" s="68">
        <f t="shared" si="1967"/>
        <v>49.47244316096986</v>
      </c>
      <c r="AL492" s="71">
        <v>43.3952419222543</v>
      </c>
      <c r="AM492" s="69">
        <f t="shared" si="1968"/>
        <v>1093.5600964408079</v>
      </c>
      <c r="AN492" s="260">
        <v>570.70000000000005</v>
      </c>
      <c r="AO492" s="71">
        <v>125.554</v>
      </c>
      <c r="AP492" s="71">
        <v>415.50712981952199</v>
      </c>
      <c r="AQ492" s="68">
        <f t="shared" si="1969"/>
        <v>29.185220798523222</v>
      </c>
      <c r="AR492" s="68">
        <f t="shared" si="1970"/>
        <v>132.48943442851242</v>
      </c>
      <c r="AS492" s="71">
        <v>54.743571695575</v>
      </c>
      <c r="AT492" s="261">
        <f t="shared" si="1880"/>
        <v>11.872647672432027</v>
      </c>
      <c r="AU492" s="71">
        <v>125.80275334888</v>
      </c>
      <c r="AV492" s="68">
        <f t="shared" si="1971"/>
        <v>1.7241267346464004</v>
      </c>
      <c r="AW492" s="68">
        <f t="shared" si="1972"/>
        <v>73.664305434450085</v>
      </c>
      <c r="AX492" s="71">
        <v>64.615372743199003</v>
      </c>
      <c r="AY492" s="69">
        <f t="shared" si="1973"/>
        <v>1628.3073931286112</v>
      </c>
      <c r="AZ492" s="260">
        <v>159</v>
      </c>
      <c r="BA492" s="260">
        <v>810.44950000000199</v>
      </c>
      <c r="BB492" s="260">
        <v>84.518305000000197</v>
      </c>
      <c r="BC492" s="262">
        <f t="shared" si="1974"/>
        <v>67.614644000000155</v>
      </c>
      <c r="BD492" s="262">
        <f t="shared" si="1881"/>
        <v>16.903661000000042</v>
      </c>
      <c r="BE492" s="260">
        <v>31.723309</v>
      </c>
      <c r="BF492" s="262">
        <f t="shared" si="1975"/>
        <v>25.378647200000003</v>
      </c>
      <c r="BG492" s="262">
        <f t="shared" si="1882"/>
        <v>6.3446617999999972</v>
      </c>
      <c r="BH492" s="260">
        <v>99.930430766864006</v>
      </c>
      <c r="BI492" s="263">
        <f t="shared" si="1976"/>
        <v>58.514663457260291</v>
      </c>
      <c r="BJ492" s="68">
        <f t="shared" si="1977"/>
        <v>1.3695465536598712</v>
      </c>
      <c r="BK492" s="260">
        <v>51.326725939919037</v>
      </c>
      <c r="BL492" s="69">
        <f t="shared" si="1978"/>
        <v>1293.5379248481422</v>
      </c>
      <c r="BM492" s="260">
        <v>30.39</v>
      </c>
      <c r="BN492" s="260">
        <v>6.6858000000000004</v>
      </c>
      <c r="BO492" s="260">
        <v>22.125918477685801</v>
      </c>
      <c r="BP492" s="68">
        <f t="shared" si="1979"/>
        <v>1.5541245138726505</v>
      </c>
      <c r="BQ492" s="68">
        <f t="shared" si="1980"/>
        <v>7.0551146176318493</v>
      </c>
      <c r="BR492" s="260">
        <v>3.19370630453334</v>
      </c>
      <c r="BS492" s="260">
        <v>6.7290909533247998</v>
      </c>
      <c r="BT492" s="68">
        <f t="shared" si="1981"/>
        <v>9.2222191515316382E-2</v>
      </c>
      <c r="BU492" s="68">
        <f t="shared" si="1982"/>
        <v>3.9402461240831501</v>
      </c>
      <c r="BV492" s="260">
        <v>3.4562257867771899</v>
      </c>
      <c r="BW492" s="69">
        <f t="shared" si="1983"/>
        <v>87.096889826785372</v>
      </c>
      <c r="BX492" s="260">
        <v>0</v>
      </c>
      <c r="BY492" s="260">
        <v>0</v>
      </c>
      <c r="BZ492" s="263">
        <f t="shared" si="1984"/>
        <v>0</v>
      </c>
      <c r="CA492" s="263">
        <f t="shared" si="1985"/>
        <v>0</v>
      </c>
      <c r="CB492" s="260">
        <v>0</v>
      </c>
      <c r="CC492" s="264">
        <f t="shared" si="1986"/>
        <v>0</v>
      </c>
      <c r="CD492" s="260">
        <v>0</v>
      </c>
      <c r="CE492" s="260">
        <v>0</v>
      </c>
      <c r="CF492" s="263">
        <f t="shared" si="1987"/>
        <v>0</v>
      </c>
      <c r="CG492" s="263">
        <f t="shared" si="1988"/>
        <v>0</v>
      </c>
      <c r="CH492" s="260">
        <v>0</v>
      </c>
      <c r="CI492" s="69">
        <f t="shared" si="1989"/>
        <v>0</v>
      </c>
      <c r="CJ492" s="260">
        <v>1179.8591478122144</v>
      </c>
      <c r="CK492" s="260">
        <v>259.56903467597033</v>
      </c>
      <c r="CL492" s="260">
        <v>93.987451597915154</v>
      </c>
      <c r="CM492" s="260">
        <v>42.8840367512244</v>
      </c>
      <c r="CN492" s="260">
        <v>574.52317890526228</v>
      </c>
      <c r="CO492" s="265">
        <f t="shared" si="1990"/>
        <v>40.354508086305621</v>
      </c>
      <c r="CP492" s="266">
        <f t="shared" si="1991"/>
        <v>183.19360987208972</v>
      </c>
      <c r="CQ492" s="260">
        <v>227.33256634347924</v>
      </c>
      <c r="CR492" s="265">
        <f t="shared" si="1992"/>
        <v>3.1155928217373829</v>
      </c>
      <c r="CS492" s="265">
        <f t="shared" si="1993"/>
        <v>133.11549355268966</v>
      </c>
      <c r="CT492" s="260">
        <v>116.76356931724266</v>
      </c>
      <c r="CU492" s="267">
        <f t="shared" si="1883"/>
        <v>2942.4419383825011</v>
      </c>
      <c r="CV492" s="260">
        <v>133.06749999999971</v>
      </c>
      <c r="CW492" s="260">
        <v>14.350784749953601</v>
      </c>
      <c r="CX492" s="68">
        <f t="shared" si="1994"/>
        <v>0.19667750499811409</v>
      </c>
      <c r="CY492" s="68">
        <f t="shared" si="1995"/>
        <v>8.4031594134743308</v>
      </c>
      <c r="CZ492" s="260">
        <v>7.3709142374976802</v>
      </c>
      <c r="DA492" s="69">
        <f t="shared" si="1996"/>
        <v>185.74703878494117</v>
      </c>
      <c r="DB492" s="260">
        <v>3.4100000000000024</v>
      </c>
      <c r="DC492" s="260">
        <v>0.36775453057539798</v>
      </c>
      <c r="DD492" s="68">
        <f t="shared" si="1997"/>
        <v>5.0400758415358295E-3</v>
      </c>
      <c r="DE492" s="68">
        <f t="shared" si="1998"/>
        <v>0.21534013639654659</v>
      </c>
      <c r="DF492" s="260">
        <v>0.18888772652877001</v>
      </c>
      <c r="DG492" s="69">
        <f t="shared" si="1999"/>
        <v>4.759970708525004</v>
      </c>
      <c r="DH492" s="260">
        <v>63.159273515825269</v>
      </c>
      <c r="DI492" s="260">
        <v>13.89504017348156</v>
      </c>
      <c r="DJ492" s="260">
        <v>0.9525010175749995</v>
      </c>
      <c r="DK492" s="260">
        <v>45.979951119520798</v>
      </c>
      <c r="DL492" s="68">
        <f t="shared" si="2000"/>
        <v>3.2296317666351406</v>
      </c>
      <c r="DM492" s="68">
        <f t="shared" si="2001"/>
        <v>14.66125917387264</v>
      </c>
      <c r="DN492" s="260">
        <v>13.3713839072132</v>
      </c>
      <c r="DO492" s="68">
        <f t="shared" si="2002"/>
        <v>0.18325481644835692</v>
      </c>
      <c r="DP492" s="68">
        <f t="shared" si="2003"/>
        <v>7.8296673324043189</v>
      </c>
      <c r="DQ492" s="260">
        <v>6.86786999693821</v>
      </c>
      <c r="DR492" s="264">
        <f t="shared" si="2004"/>
        <v>173.07122367666486</v>
      </c>
      <c r="DS492" s="260">
        <v>283.70999999999998</v>
      </c>
      <c r="DT492" s="260">
        <v>62.416200000000003</v>
      </c>
      <c r="DU492" s="260">
        <v>206.55953706167301</v>
      </c>
      <c r="DV492" s="68">
        <f t="shared" si="2005"/>
        <v>14.508741883211911</v>
      </c>
      <c r="DW492" s="68">
        <f t="shared" si="2006"/>
        <v>65.863987106559179</v>
      </c>
      <c r="DX492" s="260">
        <v>5.3343737841666696</v>
      </c>
      <c r="DY492" s="260">
        <v>3.8110318777916699</v>
      </c>
      <c r="DZ492" s="260">
        <v>0</v>
      </c>
      <c r="EA492" s="260">
        <v>60.591187142219503</v>
      </c>
      <c r="EB492" s="68">
        <f t="shared" si="2007"/>
        <v>0.83040221978411832</v>
      </c>
      <c r="EC492" s="68">
        <f t="shared" si="2008"/>
        <v>35.479411995875203</v>
      </c>
      <c r="ED492" s="267">
        <v>31.121116493292501</v>
      </c>
      <c r="EE492" s="69">
        <f t="shared" si="2009"/>
        <v>784.25213563097202</v>
      </c>
      <c r="EF492" s="260">
        <v>1188.8946388888887</v>
      </c>
      <c r="EG492" s="260">
        <v>261.55682055555553</v>
      </c>
      <c r="EH492" s="260">
        <v>1850.6542210668242</v>
      </c>
      <c r="EI492" s="260">
        <v>865.59348004650303</v>
      </c>
      <c r="EJ492" s="268">
        <f t="shared" si="2010"/>
        <v>60.79928603846637</v>
      </c>
      <c r="EK492" s="266">
        <f t="shared" si="2011"/>
        <v>276.00486823458806</v>
      </c>
      <c r="EL492" s="260">
        <v>449.36143514364494</v>
      </c>
      <c r="EM492" s="268">
        <f t="shared" si="2012"/>
        <v>6.1584984686436544</v>
      </c>
      <c r="EN492" s="268">
        <f t="shared" si="2013"/>
        <v>263.12538579410187</v>
      </c>
      <c r="EO492" s="269">
        <f t="shared" si="2014"/>
        <v>4616.0605957014159</v>
      </c>
      <c r="EP492" s="69">
        <f t="shared" si="2015"/>
        <v>5816.2363505837839</v>
      </c>
      <c r="EQ492" s="260">
        <v>129.19999999999999</v>
      </c>
      <c r="ER492" s="260">
        <v>28.423999999999999</v>
      </c>
      <c r="ES492" s="260">
        <v>94.066096325008303</v>
      </c>
      <c r="ET492" s="68">
        <f t="shared" si="2016"/>
        <v>6.6072026058685829</v>
      </c>
      <c r="EU492" s="68">
        <f t="shared" si="2017"/>
        <v>29.994103606384794</v>
      </c>
      <c r="EV492" s="260">
        <v>9.1061109230249997</v>
      </c>
      <c r="EW492" s="260">
        <v>28.1258025725351</v>
      </c>
      <c r="EX492" s="68">
        <f t="shared" si="2018"/>
        <v>0.38546412425659354</v>
      </c>
      <c r="EY492" s="68">
        <f t="shared" si="2019"/>
        <v>16.46917619955822</v>
      </c>
      <c r="EZ492" s="260">
        <v>14.4461004910284</v>
      </c>
      <c r="FA492" s="69">
        <f t="shared" si="2020"/>
        <v>364.04173237391615</v>
      </c>
      <c r="FB492" s="260">
        <v>0.83333333333333348</v>
      </c>
      <c r="FC492" s="260">
        <v>8.9871586162120806E-2</v>
      </c>
      <c r="FD492" s="68">
        <f t="shared" si="2021"/>
        <v>1.2316900883518657E-3</v>
      </c>
      <c r="FE492" s="68">
        <f t="shared" si="2022"/>
        <v>5.2624666763574489E-2</v>
      </c>
      <c r="FF492" s="260">
        <v>4.6160245974772703E-2</v>
      </c>
      <c r="FG492" s="69">
        <f t="shared" si="2023"/>
        <v>1.1632381985642724</v>
      </c>
      <c r="FH492" s="260">
        <v>809.53708733333394</v>
      </c>
      <c r="FI492" s="260">
        <v>87.305258514852099</v>
      </c>
      <c r="FJ492" s="68">
        <f t="shared" si="2024"/>
        <v>1.1965185679460479</v>
      </c>
      <c r="FK492" s="68">
        <f t="shared" si="2025"/>
        <v>51.121943344405707</v>
      </c>
      <c r="FL492" s="260">
        <v>44.841999999999999</v>
      </c>
      <c r="FM492" s="69">
        <f t="shared" si="2026"/>
        <v>1130.0212150178231</v>
      </c>
      <c r="FN492" s="260">
        <v>0</v>
      </c>
      <c r="FO492" s="260">
        <v>0</v>
      </c>
      <c r="FP492" s="68">
        <f t="shared" si="2027"/>
        <v>0</v>
      </c>
      <c r="FQ492" s="68">
        <f t="shared" si="2028"/>
        <v>0</v>
      </c>
      <c r="FR492" s="260">
        <v>0</v>
      </c>
      <c r="FS492" s="264">
        <f t="shared" si="2029"/>
        <v>0</v>
      </c>
      <c r="FT492" s="270">
        <f t="shared" si="1884"/>
        <v>15504.237147602038</v>
      </c>
      <c r="FU492" s="271">
        <f t="shared" si="1885"/>
        <v>4686.1335556219356</v>
      </c>
      <c r="FV492" s="272">
        <f t="shared" si="2030"/>
        <v>2004.6878831826245</v>
      </c>
      <c r="FW492" s="272">
        <f t="shared" si="1886"/>
        <v>147.74997562365658</v>
      </c>
      <c r="FX492" s="272">
        <f t="shared" si="1887"/>
        <v>810.44950000000199</v>
      </c>
      <c r="FY492" s="272">
        <f t="shared" si="1888"/>
        <v>0</v>
      </c>
      <c r="FZ492" s="272">
        <f t="shared" si="1889"/>
        <v>0</v>
      </c>
      <c r="GA492" s="272">
        <f t="shared" si="1890"/>
        <v>133.06749999999971</v>
      </c>
      <c r="GB492" s="272">
        <f t="shared" si="1891"/>
        <v>3.4100000000000024</v>
      </c>
      <c r="GC492" s="272">
        <f t="shared" si="1892"/>
        <v>809.53708733333394</v>
      </c>
      <c r="GD492" s="272">
        <f t="shared" si="1893"/>
        <v>0</v>
      </c>
      <c r="GE492" s="272">
        <f t="shared" si="1894"/>
        <v>2512.0723191988031</v>
      </c>
      <c r="GF492" s="273">
        <f t="shared" si="1895"/>
        <v>977.22537269012992</v>
      </c>
      <c r="GG492" s="273">
        <f t="shared" si="1896"/>
        <v>176.44795970052394</v>
      </c>
      <c r="GH492" s="272">
        <f t="shared" si="2031"/>
        <v>1197.8465873556202</v>
      </c>
      <c r="GI492" s="274">
        <f t="shared" si="2032"/>
        <v>855.71270994716804</v>
      </c>
      <c r="GJ492" s="275">
        <f t="shared" si="1897"/>
        <v>16.416487479708774</v>
      </c>
      <c r="GK492" s="271">
        <f t="shared" si="2033"/>
        <v>12304.954408315974</v>
      </c>
      <c r="GL492" s="276">
        <f t="shared" si="2034"/>
        <v>15504.242554478127</v>
      </c>
      <c r="GM492" s="272">
        <f t="shared" si="2035"/>
        <v>6519.0716382592336</v>
      </c>
      <c r="GN492" s="272">
        <f t="shared" si="2036"/>
        <v>340.61442280388934</v>
      </c>
      <c r="GO492" s="277">
        <f t="shared" si="2037"/>
        <v>0.52979242522454961</v>
      </c>
      <c r="GP492" s="278">
        <f t="shared" si="2038"/>
        <v>2.7681079628681451E-2</v>
      </c>
      <c r="GQ492" s="279">
        <f t="shared" si="2039"/>
        <v>1.0774016837317599</v>
      </c>
      <c r="GR492" s="280">
        <f t="shared" si="2040"/>
        <v>12304.954408315974</v>
      </c>
      <c r="GS492" s="272">
        <f t="shared" si="2041"/>
        <v>6519.0716382592336</v>
      </c>
      <c r="GT492" s="272">
        <f t="shared" si="1898"/>
        <v>340.61442280388934</v>
      </c>
      <c r="GU492" s="73">
        <f t="shared" si="2042"/>
        <v>0.52979242522454961</v>
      </c>
      <c r="GV492" s="74">
        <f t="shared" si="2043"/>
        <v>2.7681079628681451E-2</v>
      </c>
      <c r="GW492" s="279">
        <f t="shared" si="2044"/>
        <v>1.0774016837317599</v>
      </c>
      <c r="GX492" s="280">
        <f t="shared" si="2045"/>
        <v>10410.43216919776</v>
      </c>
      <c r="GY492" s="272">
        <f t="shared" si="1899"/>
        <v>5793.2824954832213</v>
      </c>
      <c r="GZ492" s="272">
        <f t="shared" si="1900"/>
        <v>224.88442933244585</v>
      </c>
      <c r="HA492" s="73">
        <f t="shared" si="2046"/>
        <v>0.55648818428732516</v>
      </c>
      <c r="HB492" s="74">
        <f t="shared" si="2047"/>
        <v>2.160183416763722E-2</v>
      </c>
      <c r="HC492" s="279">
        <f t="shared" si="2048"/>
        <v>1.0801448982426438</v>
      </c>
      <c r="HD492" s="280">
        <f t="shared" si="2049"/>
        <v>11278.337007642845</v>
      </c>
      <c r="HE492" s="272">
        <f t="shared" si="1901"/>
        <v>6447.6837488413757</v>
      </c>
      <c r="HF492" s="272">
        <f t="shared" si="1902"/>
        <v>246.25158505022929</v>
      </c>
      <c r="HG492" s="73">
        <f t="shared" si="2050"/>
        <v>0.57168745219016393</v>
      </c>
      <c r="HH492" s="74">
        <f t="shared" si="2051"/>
        <v>2.1834033234097824E-2</v>
      </c>
      <c r="HI492" s="281">
        <f t="shared" si="2052"/>
        <v>1.0822784936214029</v>
      </c>
      <c r="HJ492" s="72">
        <f t="shared" si="1903"/>
        <v>3.7312575110998312</v>
      </c>
      <c r="HK492" s="73">
        <f t="shared" si="2053"/>
        <v>3.7312575110998312</v>
      </c>
      <c r="HL492" s="73">
        <f t="shared" si="1904"/>
        <v>3.1579116245021939</v>
      </c>
      <c r="HM492" s="74">
        <f t="shared" si="2054"/>
        <v>3.4316886475747448</v>
      </c>
      <c r="HN492" s="75"/>
      <c r="HO492" s="75"/>
      <c r="HP492" s="76">
        <f t="shared" si="2055"/>
        <v>654.40125335815389</v>
      </c>
      <c r="HQ492" s="77">
        <f t="shared" si="2056"/>
        <v>744.71517033411271</v>
      </c>
      <c r="HR492" s="77">
        <f t="shared" si="2057"/>
        <v>21.367155717783461</v>
      </c>
      <c r="HS492" s="77">
        <f t="shared" si="2058"/>
        <v>24.674791422896341</v>
      </c>
      <c r="HT492" s="282">
        <f t="shared" si="2059"/>
        <v>867.9048384450856</v>
      </c>
      <c r="HU492" s="73">
        <f t="shared" si="2112"/>
        <v>0.75400115815757074</v>
      </c>
      <c r="HV492" s="74">
        <f t="shared" si="2113"/>
        <v>2.4619237929430455E-2</v>
      </c>
      <c r="HW492" s="279">
        <f t="shared" si="1876"/>
        <v>1.1078707578688021</v>
      </c>
      <c r="HX492" s="76">
        <f t="shared" si="2060"/>
        <v>947.76156263281428</v>
      </c>
      <c r="HY492" s="77">
        <f t="shared" si="2061"/>
        <v>1078.562135891769</v>
      </c>
      <c r="HZ492" s="77">
        <f t="shared" si="1905"/>
        <v>42.781995205601646</v>
      </c>
      <c r="IA492" s="77">
        <f t="shared" si="2062"/>
        <v>49.40464806342878</v>
      </c>
      <c r="IB492" s="282">
        <f t="shared" si="2063"/>
        <v>1292.307454863977</v>
      </c>
      <c r="IC492" s="73">
        <f t="shared" si="2114"/>
        <v>0.73338705821562544</v>
      </c>
      <c r="ID492" s="74">
        <f t="shared" si="2115"/>
        <v>3.3105121420277425E-2</v>
      </c>
      <c r="IE492" s="279">
        <f t="shared" si="2122"/>
        <v>1.1063394207001975</v>
      </c>
      <c r="IF492" s="76">
        <f t="shared" si="1906"/>
        <v>71.387889417857551</v>
      </c>
      <c r="IG492" s="77">
        <f t="shared" si="2064"/>
        <v>81.240132036416071</v>
      </c>
      <c r="IH492" s="77">
        <f t="shared" si="1907"/>
        <v>94.362837753660031</v>
      </c>
      <c r="II492" s="77">
        <f t="shared" si="2065"/>
        <v>108.9702050379266</v>
      </c>
      <c r="IJ492" s="282">
        <f t="shared" si="2066"/>
        <v>1026.6174006731287</v>
      </c>
      <c r="IK492" s="73">
        <f t="shared" si="1908"/>
        <v>6.953699535099464E-2</v>
      </c>
      <c r="IL492" s="74">
        <f t="shared" si="1909"/>
        <v>9.1916265681634218E-2</v>
      </c>
      <c r="IM492" s="279">
        <f t="shared" si="2067"/>
        <v>1.0238254386559078</v>
      </c>
      <c r="IN492" s="76">
        <f t="shared" si="1910"/>
        <v>50.490140104892305</v>
      </c>
      <c r="IO492" s="77">
        <f t="shared" si="2068"/>
        <v>57.458284340768493</v>
      </c>
      <c r="IP492" s="77">
        <f t="shared" si="1911"/>
        <v>1.6463467053879668</v>
      </c>
      <c r="IQ492" s="77">
        <f t="shared" si="2069"/>
        <v>1.9012011753820242</v>
      </c>
      <c r="IR492" s="282">
        <f t="shared" si="2070"/>
        <v>69.124515735543952</v>
      </c>
      <c r="IS492" s="73">
        <f t="shared" si="1877"/>
        <v>0.73042305711127298</v>
      </c>
      <c r="IT492" s="74">
        <f t="shared" si="1878"/>
        <v>2.3817117384034161E-2</v>
      </c>
      <c r="IU492" s="279">
        <f t="shared" si="1879"/>
        <v>1.1044925758829753</v>
      </c>
      <c r="IV492" s="76">
        <f t="shared" si="1912"/>
        <v>0</v>
      </c>
      <c r="IW492" s="77">
        <f t="shared" si="2071"/>
        <v>0</v>
      </c>
      <c r="IX492" s="77">
        <f t="shared" si="2072"/>
        <v>0</v>
      </c>
      <c r="IY492" s="77">
        <f t="shared" si="2073"/>
        <v>0</v>
      </c>
      <c r="IZ492" s="282">
        <f t="shared" si="2074"/>
        <v>0</v>
      </c>
      <c r="JA492" s="283"/>
      <c r="JB492" s="284"/>
      <c r="JC492" s="285"/>
      <c r="JD492" s="76">
        <f t="shared" si="1913"/>
        <v>0</v>
      </c>
      <c r="JE492" s="77">
        <f t="shared" si="2075"/>
        <v>0</v>
      </c>
      <c r="JF492" s="77">
        <f t="shared" si="1914"/>
        <v>0</v>
      </c>
      <c r="JG492" s="77">
        <f t="shared" si="2076"/>
        <v>0</v>
      </c>
      <c r="JH492" s="282">
        <f t="shared" si="2077"/>
        <v>0</v>
      </c>
      <c r="JI492" s="283"/>
      <c r="JJ492" s="284"/>
      <c r="JK492" s="285"/>
      <c r="JL492" s="76">
        <f t="shared" si="1915"/>
        <v>1825.3252886664154</v>
      </c>
      <c r="JM492" s="77">
        <f t="shared" si="2078"/>
        <v>2077.2384317552674</v>
      </c>
      <c r="JN492" s="77">
        <f t="shared" si="1916"/>
        <v>86.354137659267394</v>
      </c>
      <c r="JO492" s="77">
        <f t="shared" si="2079"/>
        <v>99.721758168921994</v>
      </c>
      <c r="JP492" s="282">
        <f t="shared" si="2080"/>
        <v>2335.2713796686517</v>
      </c>
      <c r="JQ492" s="73">
        <f t="shared" si="1917"/>
        <v>0.78163304897155383</v>
      </c>
      <c r="JR492" s="74">
        <f t="shared" si="1918"/>
        <v>3.6978202367007156E-2</v>
      </c>
      <c r="JS492" s="279">
        <f t="shared" si="2116"/>
        <v>1.1135974028149769</v>
      </c>
      <c r="JT492" s="76">
        <f t="shared" si="1919"/>
        <v>10.251854484438683</v>
      </c>
      <c r="JU492" s="77">
        <f t="shared" si="2081"/>
        <v>11.666712921836066</v>
      </c>
      <c r="JV492" s="77">
        <f t="shared" si="1920"/>
        <v>0.19667750499811409</v>
      </c>
      <c r="JW492" s="77">
        <f t="shared" si="2082"/>
        <v>0.22712318277182217</v>
      </c>
      <c r="JX492" s="282">
        <f t="shared" si="2083"/>
        <v>147.4182847499533</v>
      </c>
      <c r="JY492" s="73">
        <f t="shared" si="2123"/>
        <v>6.9542624931687322E-2</v>
      </c>
      <c r="JZ492" s="74">
        <f t="shared" si="2124"/>
        <v>1.3341459326549137E-3</v>
      </c>
      <c r="KA492" s="279">
        <f t="shared" si="2125"/>
        <v>1.0098041034571972</v>
      </c>
      <c r="KB492" s="76">
        <f t="shared" si="1921"/>
        <v>0.26271496640378683</v>
      </c>
      <c r="KC492" s="77">
        <f t="shared" si="2084"/>
        <v>0.29897225891717344</v>
      </c>
      <c r="KD492" s="77">
        <f t="shared" si="1922"/>
        <v>5.0400758415358295E-3</v>
      </c>
      <c r="KE492" s="77">
        <f t="shared" si="2085"/>
        <v>5.8202795818055762E-3</v>
      </c>
      <c r="KF492" s="282">
        <f t="shared" si="2086"/>
        <v>3.7777545305753999</v>
      </c>
      <c r="KG492" s="73">
        <f t="shared" si="2126"/>
        <v>6.9542624931687128E-2</v>
      </c>
      <c r="KH492" s="74">
        <f t="shared" si="2127"/>
        <v>1.3341459326549102E-3</v>
      </c>
      <c r="KI492" s="279">
        <f t="shared" si="2128"/>
        <v>1.0098041034571972</v>
      </c>
      <c r="KJ492" s="76">
        <f t="shared" si="1923"/>
        <v>104.4932440269647</v>
      </c>
      <c r="KK492" s="77">
        <f t="shared" si="2087"/>
        <v>118.9143566351261</v>
      </c>
      <c r="KL492" s="77">
        <f t="shared" si="1924"/>
        <v>3.4128865830834973</v>
      </c>
      <c r="KM492" s="77">
        <f t="shared" si="2088"/>
        <v>3.9412014261448229</v>
      </c>
      <c r="KN492" s="282">
        <f t="shared" si="2089"/>
        <v>137.35811402909911</v>
      </c>
      <c r="KO492" s="73">
        <f t="shared" si="1925"/>
        <v>0.76073586744812149</v>
      </c>
      <c r="KP492" s="74">
        <f t="shared" si="1926"/>
        <v>2.4846632521180963E-2</v>
      </c>
      <c r="KQ492" s="279">
        <f t="shared" si="1927"/>
        <v>1.1088354157807943</v>
      </c>
      <c r="KR492" s="76">
        <f t="shared" si="1928"/>
        <v>469.76514690496992</v>
      </c>
      <c r="KS492" s="77">
        <f t="shared" si="2090"/>
        <v>534.59743482932481</v>
      </c>
      <c r="KT492" s="77">
        <f t="shared" si="1929"/>
        <v>15.33914410299603</v>
      </c>
      <c r="KU492" s="77">
        <f t="shared" si="2091"/>
        <v>17.713643610139815</v>
      </c>
      <c r="KV492" s="282">
        <f t="shared" si="2092"/>
        <v>622.42232986585077</v>
      </c>
      <c r="KW492" s="73">
        <f t="shared" si="1861"/>
        <v>0.75473697578654886</v>
      </c>
      <c r="KX492" s="74">
        <f t="shared" si="1862"/>
        <v>2.4644270243810246E-2</v>
      </c>
      <c r="KY492" s="279">
        <f t="shared" si="1863"/>
        <v>1.1079761830620434</v>
      </c>
      <c r="KZ492" s="76">
        <f t="shared" si="1930"/>
        <v>2108.1903693594459</v>
      </c>
      <c r="LA492" s="77">
        <f t="shared" si="2093"/>
        <v>2399.1417222347427</v>
      </c>
      <c r="LB492" s="77">
        <f t="shared" si="1931"/>
        <v>66.95778450711002</v>
      </c>
      <c r="LC492" s="77">
        <f t="shared" si="2094"/>
        <v>77.322849548810652</v>
      </c>
      <c r="LD492" s="286">
        <f t="shared" si="2095"/>
        <v>4616.0605957014159</v>
      </c>
      <c r="LE492" s="73">
        <f t="shared" si="1932"/>
        <v>0.45670768952267271</v>
      </c>
      <c r="LF492" s="74">
        <f t="shared" si="1933"/>
        <v>1.4505395481476712E-2</v>
      </c>
      <c r="LG492" s="279">
        <f t="shared" si="1934"/>
        <v>1.0652756634515566</v>
      </c>
      <c r="LH492" s="76">
        <f t="shared" si="1935"/>
        <v>214.30920136325048</v>
      </c>
      <c r="LI492" s="77">
        <f t="shared" si="2096"/>
        <v>243.88601424339268</v>
      </c>
      <c r="LJ492" s="77">
        <f t="shared" si="1936"/>
        <v>6.9926667301251761</v>
      </c>
      <c r="LK492" s="77">
        <f t="shared" si="2097"/>
        <v>8.0751315399485541</v>
      </c>
      <c r="LL492" s="282">
        <f t="shared" si="2098"/>
        <v>288.92200982056835</v>
      </c>
      <c r="LM492" s="73">
        <f t="shared" si="2117"/>
        <v>0.74175450148759769</v>
      </c>
      <c r="LN492" s="74">
        <f t="shared" si="2118"/>
        <v>2.4202610020842268E-2</v>
      </c>
      <c r="LO492" s="279">
        <f t="shared" si="2119"/>
        <v>1.1061161027815298</v>
      </c>
      <c r="LP492" s="76">
        <f t="shared" si="1937"/>
        <v>6.4202093451560874E-2</v>
      </c>
      <c r="LQ492" s="77">
        <f t="shared" si="2099"/>
        <v>7.3062624368810794E-2</v>
      </c>
      <c r="LR492" s="77">
        <f t="shared" si="1938"/>
        <v>1.2316900883518657E-3</v>
      </c>
      <c r="LS492" s="77">
        <f t="shared" si="2100"/>
        <v>1.4223557140287345E-3</v>
      </c>
      <c r="LT492" s="282">
        <f t="shared" si="2101"/>
        <v>0.92320491949545436</v>
      </c>
      <c r="LU492" s="73">
        <f t="shared" si="1870"/>
        <v>6.9542624931687211E-2</v>
      </c>
      <c r="LV492" s="74">
        <f t="shared" si="1871"/>
        <v>1.3341459326549118E-3</v>
      </c>
      <c r="LW492" s="279">
        <f t="shared" si="1872"/>
        <v>1.0098041034571972</v>
      </c>
      <c r="LX492" s="76">
        <f t="shared" si="1939"/>
        <v>62.368770880174964</v>
      </c>
      <c r="LY492" s="77">
        <f t="shared" si="2102"/>
        <v>70.976284949347914</v>
      </c>
      <c r="LZ492" s="77">
        <f t="shared" si="1940"/>
        <v>1.1965185679460479</v>
      </c>
      <c r="MA492" s="77">
        <f t="shared" si="2103"/>
        <v>1.3817396422640962</v>
      </c>
      <c r="MB492" s="286">
        <f t="shared" si="2104"/>
        <v>896.84223414112944</v>
      </c>
      <c r="MC492" s="73">
        <f t="shared" si="1864"/>
        <v>6.9542633593636549E-2</v>
      </c>
      <c r="MD492" s="74">
        <f t="shared" si="1865"/>
        <v>1.3341460988307568E-3</v>
      </c>
      <c r="ME492" s="279">
        <f t="shared" si="1866"/>
        <v>1.0098041046783568</v>
      </c>
      <c r="MF492" s="76">
        <f t="shared" si="1941"/>
        <v>0</v>
      </c>
      <c r="MG492" s="77">
        <f t="shared" si="2105"/>
        <v>0</v>
      </c>
      <c r="MH492" s="77">
        <f t="shared" si="1942"/>
        <v>0</v>
      </c>
      <c r="MI492" s="77">
        <f t="shared" si="2106"/>
        <v>0</v>
      </c>
      <c r="MJ492" s="286">
        <f t="shared" si="2107"/>
        <v>0</v>
      </c>
      <c r="MK492" s="73"/>
      <c r="ML492" s="74"/>
      <c r="MM492" s="279"/>
      <c r="MN492" s="287">
        <f t="shared" si="2108"/>
        <v>1.0773679121580666</v>
      </c>
      <c r="MO492" s="288">
        <f t="shared" si="2108"/>
        <v>1.0773679121580666</v>
      </c>
      <c r="MP492" s="288">
        <f t="shared" si="2108"/>
        <v>1.0801437760903205</v>
      </c>
      <c r="MQ492" s="289">
        <f t="shared" si="2108"/>
        <v>1.0823054103452847</v>
      </c>
      <c r="MR492" s="290">
        <f t="shared" si="2109"/>
        <v>3.7311405533858166</v>
      </c>
      <c r="MS492" s="291">
        <f t="shared" si="1873"/>
        <v>3.7311405533858166</v>
      </c>
      <c r="MT492" s="291">
        <f t="shared" si="1943"/>
        <v>3.1579083437776614</v>
      </c>
      <c r="MU492" s="292">
        <f t="shared" si="1874"/>
        <v>3.4317739951228292</v>
      </c>
      <c r="MV492" s="359">
        <f t="shared" si="1944"/>
        <v>0.27386565134516788</v>
      </c>
      <c r="MW492" s="360">
        <f t="shared" si="1945"/>
        <v>0.40149057577210168</v>
      </c>
      <c r="MX492" s="360">
        <f t="shared" si="1946"/>
        <v>0.29936655826298741</v>
      </c>
      <c r="MY492" s="360">
        <f t="shared" si="1947"/>
        <v>2.1427155972129724E-2</v>
      </c>
      <c r="MZ492" s="360">
        <f t="shared" si="1948"/>
        <v>0</v>
      </c>
      <c r="NA492" s="360">
        <f t="shared" si="1949"/>
        <v>0</v>
      </c>
      <c r="NB492" s="360">
        <f t="shared" si="1950"/>
        <v>0.73040853650634341</v>
      </c>
      <c r="NC492" s="360">
        <f t="shared" si="1951"/>
        <v>4.1805889883127965E-2</v>
      </c>
      <c r="ND492" s="360">
        <f t="shared" si="1952"/>
        <v>1.110784513802917E-3</v>
      </c>
      <c r="NE492" s="360">
        <f t="shared" si="1953"/>
        <v>4.269016350756058E-2</v>
      </c>
      <c r="NF492" s="360">
        <f t="shared" si="1954"/>
        <v>0.1936742367992452</v>
      </c>
      <c r="NG492" s="360">
        <f t="shared" si="1955"/>
        <v>1.3810233700985979</v>
      </c>
      <c r="NH492" s="360">
        <f t="shared" si="1956"/>
        <v>8.970601593558207E-2</v>
      </c>
      <c r="NI492" s="360">
        <f t="shared" si="1957"/>
        <v>2.0196082069143945E-4</v>
      </c>
      <c r="NJ492" s="360">
        <f t="shared" si="1958"/>
        <v>0.2543696539684781</v>
      </c>
      <c r="NK492" s="361">
        <f t="shared" si="1959"/>
        <v>0</v>
      </c>
      <c r="NL492" s="145">
        <f t="shared" si="2110"/>
        <v>3.7311405533858166</v>
      </c>
      <c r="NM492" s="56">
        <f t="shared" si="1875"/>
        <v>3.7311405533858166</v>
      </c>
      <c r="NN492" s="56">
        <f t="shared" si="2111"/>
        <v>3.1579083437776614</v>
      </c>
      <c r="NO492" s="58">
        <f t="shared" si="1867"/>
        <v>3.4317739951228292</v>
      </c>
      <c r="NP492" s="55">
        <f t="shared" si="1960"/>
        <v>1.0773679121580666</v>
      </c>
      <c r="NQ492" s="56">
        <f t="shared" si="1868"/>
        <v>1.0773679121580666</v>
      </c>
      <c r="NR492" s="56">
        <f t="shared" si="1961"/>
        <v>1.0801437760903205</v>
      </c>
      <c r="NS492" s="61">
        <f t="shared" si="1869"/>
        <v>1.0823054103452847</v>
      </c>
      <c r="NT492" s="25"/>
      <c r="NU492" s="86">
        <f t="shared" si="2120"/>
        <v>0</v>
      </c>
      <c r="NV492" s="86">
        <f t="shared" si="2120"/>
        <v>0</v>
      </c>
      <c r="NW492" s="86">
        <f t="shared" si="2120"/>
        <v>0</v>
      </c>
      <c r="NX492" s="86">
        <f t="shared" si="2120"/>
        <v>0</v>
      </c>
      <c r="NY492" s="87">
        <f t="shared" si="2121"/>
        <v>0</v>
      </c>
      <c r="NZ492" s="87">
        <f t="shared" si="2121"/>
        <v>0</v>
      </c>
      <c r="OA492" s="87">
        <f t="shared" si="2121"/>
        <v>0</v>
      </c>
      <c r="OB492" s="87">
        <f t="shared" si="2121"/>
        <v>0</v>
      </c>
      <c r="OC492" s="26"/>
    </row>
    <row r="493" spans="1:393" thickBot="1" x14ac:dyDescent="0.35">
      <c r="A493" s="136" t="s">
        <v>1084</v>
      </c>
      <c r="B493" s="137" t="s">
        <v>1085</v>
      </c>
      <c r="C493" s="133" t="s">
        <v>100</v>
      </c>
      <c r="D493" s="64">
        <f>VLOOKUP(B493,[1]УсіТ_1!$A$10:$G$556,6,FALSE)</f>
        <v>1299.4000000000001</v>
      </c>
      <c r="E493" s="64">
        <f>VLOOKUP(B493,[1]УсіТ_1!$A$10:$G$556,7,FALSE)</f>
        <v>0</v>
      </c>
      <c r="F493" s="38"/>
      <c r="G493" s="38"/>
      <c r="H493" s="39"/>
      <c r="I493" s="256">
        <v>2.0249999999999999</v>
      </c>
      <c r="J493" s="62">
        <v>2.0249999999999999</v>
      </c>
      <c r="K493" s="257">
        <f t="shared" si="1962"/>
        <v>1.4022000000000001</v>
      </c>
      <c r="L493" s="293">
        <f t="shared" si="1963"/>
        <v>1.6978</v>
      </c>
      <c r="M493" s="63">
        <v>0.29559999999999997</v>
      </c>
      <c r="N493" s="63">
        <v>6.7900000000000002E-2</v>
      </c>
      <c r="O493" s="63">
        <v>0.32719999999999999</v>
      </c>
      <c r="P493" s="63">
        <v>8.0000000000000004E-4</v>
      </c>
      <c r="Q493" s="63">
        <v>0</v>
      </c>
      <c r="R493" s="63">
        <v>0</v>
      </c>
      <c r="S493" s="63">
        <v>0.39079999999999998</v>
      </c>
      <c r="T493" s="63">
        <v>4.4000000000000003E-3</v>
      </c>
      <c r="U493" s="63">
        <v>1E-4</v>
      </c>
      <c r="V493" s="63">
        <v>2.86E-2</v>
      </c>
      <c r="W493" s="63">
        <v>6.9099999999999995E-2</v>
      </c>
      <c r="X493" s="63">
        <v>0.67249999999999999</v>
      </c>
      <c r="Y493" s="63">
        <v>3.56E-2</v>
      </c>
      <c r="Z493" s="63">
        <v>8.0000000000000004E-4</v>
      </c>
      <c r="AA493" s="63">
        <v>0.13159999999999999</v>
      </c>
      <c r="AB493" s="259">
        <v>0</v>
      </c>
      <c r="AC493" s="144">
        <v>79.709999999999994</v>
      </c>
      <c r="AD493" s="70">
        <v>17.536200000000001</v>
      </c>
      <c r="AE493" s="70">
        <v>58.034121811659503</v>
      </c>
      <c r="AF493" s="68">
        <f t="shared" si="1964"/>
        <v>4.0763167160509637</v>
      </c>
      <c r="AG493" s="68">
        <f t="shared" si="1965"/>
        <v>18.504876149109371</v>
      </c>
      <c r="AH493" s="71">
        <v>2.671364579</v>
      </c>
      <c r="AI493" s="71">
        <v>17.034442311492501</v>
      </c>
      <c r="AJ493" s="68">
        <f t="shared" si="1966"/>
        <v>0.23345703187900474</v>
      </c>
      <c r="AK493" s="68">
        <f t="shared" si="1967"/>
        <v>9.9745858332636796</v>
      </c>
      <c r="AL493" s="71">
        <v>8.7493064351075809</v>
      </c>
      <c r="AM493" s="69">
        <f t="shared" si="1968"/>
        <v>220.48252216471147</v>
      </c>
      <c r="AN493" s="260">
        <v>31.41</v>
      </c>
      <c r="AO493" s="71">
        <v>6.9101999999999997</v>
      </c>
      <c r="AP493" s="71">
        <v>22.8685455539358</v>
      </c>
      <c r="AQ493" s="68">
        <f t="shared" si="1969"/>
        <v>1.6062866397084505</v>
      </c>
      <c r="AR493" s="68">
        <f t="shared" si="1970"/>
        <v>7.291910172419076</v>
      </c>
      <c r="AS493" s="71">
        <v>1.9802495282583299</v>
      </c>
      <c r="AT493" s="261">
        <f t="shared" si="1880"/>
        <v>0.42947152011295042</v>
      </c>
      <c r="AU493" s="71">
        <v>6.8125173411647904</v>
      </c>
      <c r="AV493" s="68">
        <f t="shared" si="1971"/>
        <v>9.3365550160663446E-2</v>
      </c>
      <c r="AW493" s="68">
        <f t="shared" si="1972"/>
        <v>3.989096779188408</v>
      </c>
      <c r="AX493" s="71">
        <v>3.4990756211679401</v>
      </c>
      <c r="AY493" s="69">
        <f t="shared" si="1973"/>
        <v>88.176705653432236</v>
      </c>
      <c r="AZ493" s="260">
        <v>30</v>
      </c>
      <c r="BA493" s="260">
        <v>152.91499999999999</v>
      </c>
      <c r="BB493" s="260">
        <v>15.94685</v>
      </c>
      <c r="BC493" s="262">
        <f t="shared" si="1974"/>
        <v>12.757480000000001</v>
      </c>
      <c r="BD493" s="262">
        <f t="shared" si="1881"/>
        <v>3.1893699999999985</v>
      </c>
      <c r="BE493" s="260">
        <v>5.9855299999999998</v>
      </c>
      <c r="BF493" s="262">
        <f t="shared" si="1975"/>
        <v>4.788424</v>
      </c>
      <c r="BG493" s="262">
        <f t="shared" si="1882"/>
        <v>1.1971059999999998</v>
      </c>
      <c r="BH493" s="260">
        <v>18.854798257898828</v>
      </c>
      <c r="BI493" s="263">
        <f t="shared" si="1976"/>
        <v>11.040502539105692</v>
      </c>
      <c r="BJ493" s="68">
        <f t="shared" si="1977"/>
        <v>0.25840501012450345</v>
      </c>
      <c r="BK493" s="260">
        <v>9.6842879131922484</v>
      </c>
      <c r="BL493" s="69">
        <f t="shared" si="1978"/>
        <v>244.0637594053093</v>
      </c>
      <c r="BM493" s="260">
        <v>0.35</v>
      </c>
      <c r="BN493" s="260">
        <v>7.6999999999999999E-2</v>
      </c>
      <c r="BO493" s="260">
        <v>0.25482301636031701</v>
      </c>
      <c r="BP493" s="68">
        <f t="shared" si="1979"/>
        <v>1.7898768669148666E-2</v>
      </c>
      <c r="BQ493" s="68">
        <f t="shared" si="1980"/>
        <v>8.1253376642683395E-2</v>
      </c>
      <c r="BR493" s="260">
        <v>6.1642992974999998E-2</v>
      </c>
      <c r="BS493" s="260">
        <v>8.0179763419904501E-2</v>
      </c>
      <c r="BT493" s="68">
        <f t="shared" si="1981"/>
        <v>1.0988636576697913E-3</v>
      </c>
      <c r="BU493" s="68">
        <f t="shared" si="1982"/>
        <v>4.694958118957876E-2</v>
      </c>
      <c r="BV493" s="260">
        <v>4.1182288637761098E-2</v>
      </c>
      <c r="BW493" s="69">
        <f t="shared" si="1983"/>
        <v>1.0377936736715789</v>
      </c>
      <c r="BX493" s="260">
        <v>0</v>
      </c>
      <c r="BY493" s="260">
        <v>0</v>
      </c>
      <c r="BZ493" s="263">
        <f t="shared" si="1984"/>
        <v>0</v>
      </c>
      <c r="CA493" s="263">
        <f t="shared" si="1985"/>
        <v>0</v>
      </c>
      <c r="CB493" s="260">
        <v>0</v>
      </c>
      <c r="CC493" s="264">
        <f t="shared" si="1986"/>
        <v>0</v>
      </c>
      <c r="CD493" s="260">
        <v>0</v>
      </c>
      <c r="CE493" s="260">
        <v>0</v>
      </c>
      <c r="CF493" s="263">
        <f t="shared" si="1987"/>
        <v>0</v>
      </c>
      <c r="CG493" s="263">
        <f t="shared" si="1988"/>
        <v>0</v>
      </c>
      <c r="CH493" s="260">
        <v>0</v>
      </c>
      <c r="CI493" s="69">
        <f t="shared" si="1989"/>
        <v>0</v>
      </c>
      <c r="CJ493" s="260">
        <v>203.62707640466868</v>
      </c>
      <c r="CK493" s="260">
        <v>44.797960545488834</v>
      </c>
      <c r="CL493" s="260">
        <v>15.059290234952325</v>
      </c>
      <c r="CM493" s="260">
        <v>7.231688147209776</v>
      </c>
      <c r="CN493" s="260">
        <v>100.27902320563891</v>
      </c>
      <c r="CO493" s="265">
        <f t="shared" si="1990"/>
        <v>7.043598589964077</v>
      </c>
      <c r="CP493" s="266">
        <f t="shared" si="1991"/>
        <v>31.97516989739643</v>
      </c>
      <c r="CQ493" s="260">
        <v>39.230387272203842</v>
      </c>
      <c r="CR493" s="265">
        <f t="shared" si="1992"/>
        <v>0.53765245756555369</v>
      </c>
      <c r="CS493" s="265">
        <f t="shared" si="1993"/>
        <v>22.971510188788049</v>
      </c>
      <c r="CT493" s="260">
        <v>20.14968694225378</v>
      </c>
      <c r="CU493" s="267">
        <f t="shared" si="1883"/>
        <v>507.7721095262475</v>
      </c>
      <c r="CV493" s="260">
        <v>4.1207999999999965</v>
      </c>
      <c r="CW493" s="260">
        <v>0.44441139870824098</v>
      </c>
      <c r="CX493" s="68">
        <f t="shared" si="1994"/>
        <v>6.0906582192964426E-3</v>
      </c>
      <c r="CY493" s="68">
        <f t="shared" si="1995"/>
        <v>0.26022687215920537</v>
      </c>
      <c r="CZ493" s="260">
        <v>0.22826056993541199</v>
      </c>
      <c r="DA493" s="69">
        <f t="shared" si="1996"/>
        <v>5.75216636237238</v>
      </c>
      <c r="DB493" s="260">
        <v>0.10559999999999981</v>
      </c>
      <c r="DC493" s="260">
        <v>1.1388527398464E-2</v>
      </c>
      <c r="DD493" s="68">
        <f t="shared" si="1997"/>
        <v>1.5607976799594914E-4</v>
      </c>
      <c r="DE493" s="68">
        <f t="shared" si="1998"/>
        <v>6.6685977722801895E-3</v>
      </c>
      <c r="DF493" s="260">
        <v>5.8494263699232002E-3</v>
      </c>
      <c r="DG493" s="69">
        <f t="shared" si="1999"/>
        <v>0.14740554452206439</v>
      </c>
      <c r="DH493" s="260">
        <v>13.5146051238368</v>
      </c>
      <c r="DI493" s="260">
        <v>2.973213127244096</v>
      </c>
      <c r="DJ493" s="260">
        <v>0.20385308429166657</v>
      </c>
      <c r="DK493" s="260">
        <v>9.8386325301531894</v>
      </c>
      <c r="DL493" s="68">
        <f t="shared" si="2000"/>
        <v>0.69106554891796002</v>
      </c>
      <c r="DM493" s="68">
        <f t="shared" si="2001"/>
        <v>3.1371660458297059</v>
      </c>
      <c r="DN493" s="260">
        <v>2.8613562475299799</v>
      </c>
      <c r="DO493" s="68">
        <f t="shared" si="2002"/>
        <v>3.9214887372398373E-2</v>
      </c>
      <c r="DP493" s="68">
        <f t="shared" si="2003"/>
        <v>1.6754785961661698</v>
      </c>
      <c r="DQ493" s="260">
        <v>1.4696625913464301</v>
      </c>
      <c r="DR493" s="264">
        <f t="shared" si="2004"/>
        <v>37.033587245282597</v>
      </c>
      <c r="DS493" s="260">
        <v>32.61</v>
      </c>
      <c r="DT493" s="260">
        <v>7.1741999999999999</v>
      </c>
      <c r="DU493" s="260">
        <v>23.742224467171201</v>
      </c>
      <c r="DV493" s="68">
        <f t="shared" si="2005"/>
        <v>1.6676538465741051</v>
      </c>
      <c r="DW493" s="68">
        <f t="shared" si="2006"/>
        <v>7.5704931780511435</v>
      </c>
      <c r="DX493" s="260">
        <v>0.62750096291666702</v>
      </c>
      <c r="DY493" s="260">
        <v>0.21730225020833299</v>
      </c>
      <c r="DZ493" s="260">
        <v>0</v>
      </c>
      <c r="EA493" s="260">
        <v>6.9421732017974804</v>
      </c>
      <c r="EB493" s="68">
        <f t="shared" si="2007"/>
        <v>9.514248373063447E-2</v>
      </c>
      <c r="EC493" s="68">
        <f t="shared" si="2008"/>
        <v>4.0650172870053218</v>
      </c>
      <c r="ED493" s="267">
        <v>3.5656700441046798</v>
      </c>
      <c r="EE493" s="69">
        <f t="shared" si="2009"/>
        <v>89.854885111438023</v>
      </c>
      <c r="EF493" s="260">
        <v>155.45684444444441</v>
      </c>
      <c r="EG493" s="260">
        <v>34.200505777777771</v>
      </c>
      <c r="EH493" s="260">
        <v>323.19419327141952</v>
      </c>
      <c r="EI493" s="260">
        <v>113.18280575768536</v>
      </c>
      <c r="EJ493" s="268">
        <f t="shared" si="2010"/>
        <v>7.9499602764198194</v>
      </c>
      <c r="EK493" s="266">
        <f t="shared" si="2011"/>
        <v>36.089695809507063</v>
      </c>
      <c r="EL493" s="260">
        <v>67.515239951025464</v>
      </c>
      <c r="EM493" s="268">
        <f t="shared" si="2012"/>
        <v>0.92529636352880396</v>
      </c>
      <c r="EN493" s="268">
        <f t="shared" si="2013"/>
        <v>39.533818814282768</v>
      </c>
      <c r="EO493" s="269">
        <f t="shared" si="2014"/>
        <v>693.54958920235254</v>
      </c>
      <c r="EP493" s="69">
        <f t="shared" si="2015"/>
        <v>873.87248239496421</v>
      </c>
      <c r="EQ493" s="260">
        <v>16.41</v>
      </c>
      <c r="ER493" s="260">
        <v>3.6101999999999999</v>
      </c>
      <c r="ES493" s="260">
        <v>11.9475591384937</v>
      </c>
      <c r="ET493" s="68">
        <f t="shared" si="2016"/>
        <v>0.83919655388779746</v>
      </c>
      <c r="EU493" s="68">
        <f t="shared" si="2017"/>
        <v>3.8096226020183779</v>
      </c>
      <c r="EV493" s="260">
        <v>1.2061488113916701</v>
      </c>
      <c r="EW493" s="260">
        <v>3.5776700719828698</v>
      </c>
      <c r="EX493" s="68">
        <f t="shared" si="2018"/>
        <v>4.9031968336525233E-2</v>
      </c>
      <c r="EY493" s="68">
        <f t="shared" si="2019"/>
        <v>2.0949190213298574</v>
      </c>
      <c r="EZ493" s="260">
        <v>1.83757890109341</v>
      </c>
      <c r="FA493" s="69">
        <f t="shared" si="2020"/>
        <v>46.306988307553979</v>
      </c>
      <c r="FB493" s="260">
        <v>0.83333333333333348</v>
      </c>
      <c r="FC493" s="260">
        <v>8.9871586162120806E-2</v>
      </c>
      <c r="FD493" s="68">
        <f t="shared" si="2021"/>
        <v>1.2316900883518657E-3</v>
      </c>
      <c r="FE493" s="68">
        <f t="shared" si="2022"/>
        <v>5.2624666763574489E-2</v>
      </c>
      <c r="FF493" s="260">
        <v>4.6160245974772703E-2</v>
      </c>
      <c r="FG493" s="69">
        <f t="shared" si="2023"/>
        <v>1.1632381985642724</v>
      </c>
      <c r="FH493" s="260">
        <v>122.48441333333299</v>
      </c>
      <c r="FI493" s="260">
        <v>13.2094422076842</v>
      </c>
      <c r="FJ493" s="68">
        <f t="shared" si="2024"/>
        <v>0.18103540545631197</v>
      </c>
      <c r="FK493" s="68">
        <f t="shared" si="2025"/>
        <v>7.7348417224783139</v>
      </c>
      <c r="FL493" s="260">
        <v>6.7845000000000004</v>
      </c>
      <c r="FM493" s="69">
        <f t="shared" si="2026"/>
        <v>170.97402664922063</v>
      </c>
      <c r="FN493" s="260">
        <v>0</v>
      </c>
      <c r="FO493" s="260">
        <v>0</v>
      </c>
      <c r="FP493" s="68">
        <f t="shared" si="2027"/>
        <v>0</v>
      </c>
      <c r="FQ493" s="68">
        <f t="shared" si="2028"/>
        <v>0</v>
      </c>
      <c r="FR493" s="260">
        <v>0</v>
      </c>
      <c r="FS493" s="264">
        <f t="shared" si="2029"/>
        <v>0</v>
      </c>
      <c r="FT493" s="270">
        <f t="shared" si="1884"/>
        <v>2286.6376702372904</v>
      </c>
      <c r="FU493" s="271">
        <f t="shared" si="1885"/>
        <v>650.36800542346043</v>
      </c>
      <c r="FV493" s="272">
        <f t="shared" si="2030"/>
        <v>342.78019538142405</v>
      </c>
      <c r="FW493" s="272">
        <f t="shared" si="1886"/>
        <v>25.207063667322728</v>
      </c>
      <c r="FX493" s="272">
        <f t="shared" si="1887"/>
        <v>152.91499999999999</v>
      </c>
      <c r="FY493" s="272">
        <f t="shared" si="1888"/>
        <v>0</v>
      </c>
      <c r="FZ493" s="272">
        <f t="shared" si="1889"/>
        <v>0</v>
      </c>
      <c r="GA493" s="272">
        <f t="shared" si="1890"/>
        <v>4.1207999999999965</v>
      </c>
      <c r="GB493" s="272">
        <f t="shared" si="1891"/>
        <v>0.10559999999999981</v>
      </c>
      <c r="GC493" s="272">
        <f t="shared" si="1892"/>
        <v>122.48441333333299</v>
      </c>
      <c r="GD493" s="272">
        <f t="shared" si="1893"/>
        <v>0</v>
      </c>
      <c r="GE493" s="272">
        <f t="shared" si="1894"/>
        <v>340.14773548109798</v>
      </c>
      <c r="GF493" s="273">
        <f t="shared" si="1895"/>
        <v>132.32142842178811</v>
      </c>
      <c r="GG493" s="273">
        <f t="shared" si="1896"/>
        <v>23.891976940192325</v>
      </c>
      <c r="GH493" s="272">
        <f t="shared" si="2031"/>
        <v>176.66387813846868</v>
      </c>
      <c r="GI493" s="274">
        <f t="shared" si="2032"/>
        <v>126.20441340938133</v>
      </c>
      <c r="GJ493" s="275">
        <f t="shared" si="1897"/>
        <v>2.421178449887714</v>
      </c>
      <c r="GK493" s="271">
        <f t="shared" si="2033"/>
        <v>1814.7926914251066</v>
      </c>
      <c r="GL493" s="276">
        <f t="shared" si="2034"/>
        <v>2286.6387911956344</v>
      </c>
      <c r="GM493" s="272">
        <f t="shared" si="2035"/>
        <v>908.89384725462992</v>
      </c>
      <c r="GN493" s="272">
        <f t="shared" si="2036"/>
        <v>51.520219057402763</v>
      </c>
      <c r="GO493" s="277">
        <f t="shared" si="2037"/>
        <v>0.50082516397005139</v>
      </c>
      <c r="GP493" s="278">
        <f t="shared" si="2038"/>
        <v>2.8389038208515904E-2</v>
      </c>
      <c r="GQ493" s="279">
        <f t="shared" si="2039"/>
        <v>1.073513503994185</v>
      </c>
      <c r="GR493" s="280">
        <f t="shared" si="2040"/>
        <v>1814.7926914251066</v>
      </c>
      <c r="GS493" s="272">
        <f t="shared" si="2041"/>
        <v>908.89384725462992</v>
      </c>
      <c r="GT493" s="272">
        <f t="shared" si="1898"/>
        <v>51.520219057402763</v>
      </c>
      <c r="GU493" s="73">
        <f t="shared" si="2042"/>
        <v>0.50082516397005139</v>
      </c>
      <c r="GV493" s="74">
        <f t="shared" si="2043"/>
        <v>2.8389038208515904E-2</v>
      </c>
      <c r="GW493" s="279">
        <f t="shared" si="2044"/>
        <v>1.073513503994185</v>
      </c>
      <c r="GX493" s="280">
        <f t="shared" si="2045"/>
        <v>1446.1051663695346</v>
      </c>
      <c r="GY493" s="272">
        <f t="shared" si="1899"/>
        <v>763.43329053842581</v>
      </c>
      <c r="GZ493" s="272">
        <f t="shared" si="1900"/>
        <v>29.406136299348294</v>
      </c>
      <c r="HA493" s="73">
        <f t="shared" si="2046"/>
        <v>0.52792376951050857</v>
      </c>
      <c r="HB493" s="74">
        <f t="shared" si="2047"/>
        <v>2.0334714917845689E-2</v>
      </c>
      <c r="HC493" s="279">
        <f t="shared" si="2048"/>
        <v>1.0760065732994277</v>
      </c>
      <c r="HD493" s="280">
        <f t="shared" si="2049"/>
        <v>1621.0912950716865</v>
      </c>
      <c r="HE493" s="272">
        <f t="shared" si="1901"/>
        <v>895.42443415692094</v>
      </c>
      <c r="HF493" s="272">
        <f t="shared" si="1902"/>
        <v>33.715910047278264</v>
      </c>
      <c r="HG493" s="73">
        <f t="shared" si="2050"/>
        <v>0.55235904164010963</v>
      </c>
      <c r="HH493" s="74">
        <f t="shared" si="2051"/>
        <v>2.0798279621745366E-2</v>
      </c>
      <c r="HI493" s="281">
        <f t="shared" si="2052"/>
        <v>1.0794506450221977</v>
      </c>
      <c r="HJ493" s="72">
        <f t="shared" si="1903"/>
        <v>2.1738648455882243</v>
      </c>
      <c r="HK493" s="73">
        <f t="shared" si="2053"/>
        <v>2.1738648455882243</v>
      </c>
      <c r="HL493" s="73">
        <f t="shared" si="1904"/>
        <v>1.5087764170804576</v>
      </c>
      <c r="HM493" s="74">
        <f t="shared" si="2054"/>
        <v>1.8326913051186873</v>
      </c>
      <c r="HN493" s="75"/>
      <c r="HO493" s="75"/>
      <c r="HP493" s="76">
        <f t="shared" si="2055"/>
        <v>131.9911436184951</v>
      </c>
      <c r="HQ493" s="77">
        <f t="shared" si="2056"/>
        <v>150.20724134928361</v>
      </c>
      <c r="HR493" s="77">
        <f t="shared" si="2057"/>
        <v>4.3097737479299685</v>
      </c>
      <c r="HS493" s="77">
        <f t="shared" si="2058"/>
        <v>4.9769267241095276</v>
      </c>
      <c r="HT493" s="282">
        <f t="shared" si="2059"/>
        <v>174.98612870215194</v>
      </c>
      <c r="HU493" s="73">
        <f t="shared" si="2112"/>
        <v>0.75429489524372739</v>
      </c>
      <c r="HV493" s="74">
        <f t="shared" si="2113"/>
        <v>2.4629230784719725E-2</v>
      </c>
      <c r="HW493" s="279">
        <f t="shared" si="1876"/>
        <v>1.1079128434180614</v>
      </c>
      <c r="HX493" s="76">
        <f t="shared" si="2060"/>
        <v>52.083028480961133</v>
      </c>
      <c r="HY493" s="77">
        <f t="shared" si="2061"/>
        <v>59.271007241618577</v>
      </c>
      <c r="HZ493" s="77">
        <f t="shared" si="1905"/>
        <v>2.1291237099820646</v>
      </c>
      <c r="IA493" s="77">
        <f t="shared" si="2062"/>
        <v>2.4587120602872883</v>
      </c>
      <c r="IB493" s="282">
        <f t="shared" si="2063"/>
        <v>69.981512423358922</v>
      </c>
      <c r="IC493" s="73">
        <f t="shared" si="2114"/>
        <v>0.74423982388206422</v>
      </c>
      <c r="ID493" s="74">
        <f t="shared" si="2115"/>
        <v>3.042408825207657E-2</v>
      </c>
      <c r="IE493" s="279">
        <f t="shared" si="2122"/>
        <v>1.1074221869553853</v>
      </c>
      <c r="IF493" s="76">
        <f t="shared" si="1906"/>
        <v>13.469413097708944</v>
      </c>
      <c r="IG493" s="77">
        <f t="shared" si="2064"/>
        <v>15.328326799323754</v>
      </c>
      <c r="IH493" s="77">
        <f t="shared" si="1907"/>
        <v>17.804309010124502</v>
      </c>
      <c r="II493" s="77">
        <f t="shared" si="2065"/>
        <v>20.560416044891777</v>
      </c>
      <c r="IJ493" s="282">
        <f t="shared" si="2066"/>
        <v>193.70139635342008</v>
      </c>
      <c r="IK493" s="73">
        <f t="shared" si="1908"/>
        <v>6.9536995350994654E-2</v>
      </c>
      <c r="IL493" s="74">
        <f t="shared" si="1909"/>
        <v>9.191626568163426E-2</v>
      </c>
      <c r="IM493" s="279">
        <f t="shared" si="2067"/>
        <v>1.0238254386559078</v>
      </c>
      <c r="IN493" s="76">
        <f t="shared" si="1910"/>
        <v>0.58340760855535978</v>
      </c>
      <c r="IO493" s="77">
        <f t="shared" si="2068"/>
        <v>0.66392369261208495</v>
      </c>
      <c r="IP493" s="77">
        <f t="shared" si="1911"/>
        <v>1.8997632326818458E-2</v>
      </c>
      <c r="IQ493" s="77">
        <f t="shared" si="2069"/>
        <v>2.1938465811009958E-2</v>
      </c>
      <c r="IR493" s="282">
        <f t="shared" si="2070"/>
        <v>0.82364577275522144</v>
      </c>
      <c r="IS493" s="73">
        <f t="shared" si="1877"/>
        <v>0.70832344176765683</v>
      </c>
      <c r="IT493" s="74">
        <f t="shared" si="1878"/>
        <v>2.3065294517652248E-2</v>
      </c>
      <c r="IU493" s="279">
        <f t="shared" si="1879"/>
        <v>1.101326225789687</v>
      </c>
      <c r="IV493" s="76">
        <f t="shared" si="1912"/>
        <v>0</v>
      </c>
      <c r="IW493" s="77">
        <f t="shared" si="2071"/>
        <v>0</v>
      </c>
      <c r="IX493" s="77">
        <f t="shared" si="2072"/>
        <v>0</v>
      </c>
      <c r="IY493" s="77">
        <f t="shared" si="2073"/>
        <v>0</v>
      </c>
      <c r="IZ493" s="282">
        <f t="shared" si="2074"/>
        <v>0</v>
      </c>
      <c r="JA493" s="283"/>
      <c r="JB493" s="284"/>
      <c r="JC493" s="285"/>
      <c r="JD493" s="76">
        <f t="shared" si="1913"/>
        <v>0</v>
      </c>
      <c r="JE493" s="77">
        <f t="shared" si="2075"/>
        <v>0</v>
      </c>
      <c r="JF493" s="77">
        <f t="shared" si="1914"/>
        <v>0</v>
      </c>
      <c r="JG493" s="77">
        <f t="shared" si="2076"/>
        <v>0</v>
      </c>
      <c r="JH493" s="282">
        <f t="shared" si="2077"/>
        <v>0</v>
      </c>
      <c r="JI493" s="283"/>
      <c r="JJ493" s="284"/>
      <c r="JK493" s="285"/>
      <c r="JL493" s="76">
        <f t="shared" si="1915"/>
        <v>315.4599866553026</v>
      </c>
      <c r="JM493" s="77">
        <f t="shared" si="2078"/>
        <v>358.99661941360091</v>
      </c>
      <c r="JN493" s="77">
        <f t="shared" si="1916"/>
        <v>14.812939194739407</v>
      </c>
      <c r="JO493" s="77">
        <f t="shared" si="2079"/>
        <v>17.105982182085068</v>
      </c>
      <c r="JP493" s="282">
        <f t="shared" si="2080"/>
        <v>402.99373771924405</v>
      </c>
      <c r="JQ493" s="73">
        <f t="shared" si="1917"/>
        <v>0.78279128713180135</v>
      </c>
      <c r="JR493" s="74">
        <f t="shared" si="1918"/>
        <v>3.6757244116431463E-2</v>
      </c>
      <c r="JS493" s="279">
        <f t="shared" si="2116"/>
        <v>1.1137230469262835</v>
      </c>
      <c r="JT493" s="76">
        <f t="shared" si="1919"/>
        <v>0.31747678403423052</v>
      </c>
      <c r="JU493" s="77">
        <f t="shared" si="2081"/>
        <v>0.36129175499879468</v>
      </c>
      <c r="JV493" s="77">
        <f t="shared" si="1920"/>
        <v>6.0906582192964426E-3</v>
      </c>
      <c r="JW493" s="77">
        <f t="shared" si="2082"/>
        <v>7.0334921116435327E-3</v>
      </c>
      <c r="JX493" s="282">
        <f t="shared" si="2083"/>
        <v>4.5652113987082377</v>
      </c>
      <c r="JY493" s="73">
        <f t="shared" si="2123"/>
        <v>6.9542624931687294E-2</v>
      </c>
      <c r="JZ493" s="74">
        <f t="shared" si="2124"/>
        <v>1.3341459326549133E-3</v>
      </c>
      <c r="KA493" s="279">
        <f t="shared" si="2125"/>
        <v>1.0098041034571972</v>
      </c>
      <c r="KB493" s="76">
        <f t="shared" si="1921"/>
        <v>8.1356892821818315E-3</v>
      </c>
      <c r="KC493" s="77">
        <f t="shared" si="2084"/>
        <v>9.258495760015745E-3</v>
      </c>
      <c r="KD493" s="77">
        <f t="shared" si="1922"/>
        <v>1.5607976799594914E-4</v>
      </c>
      <c r="KE493" s="77">
        <f t="shared" si="2085"/>
        <v>1.8024091608172209E-4</v>
      </c>
      <c r="KF493" s="282">
        <f t="shared" si="2086"/>
        <v>0.1169885273984638</v>
      </c>
      <c r="KG493" s="73">
        <f t="shared" si="2126"/>
        <v>6.9542624931687641E-2</v>
      </c>
      <c r="KH493" s="74">
        <f t="shared" si="2127"/>
        <v>1.33414593265492E-3</v>
      </c>
      <c r="KI493" s="279">
        <f t="shared" si="2128"/>
        <v>1.0098041034571972</v>
      </c>
      <c r="KJ493" s="76">
        <f t="shared" si="1923"/>
        <v>22.359244714315864</v>
      </c>
      <c r="KK493" s="77">
        <f t="shared" si="2087"/>
        <v>25.445044077338594</v>
      </c>
      <c r="KL493" s="77">
        <f t="shared" si="1924"/>
        <v>0.73028043629035844</v>
      </c>
      <c r="KM493" s="77">
        <f t="shared" si="2088"/>
        <v>0.84332784782810599</v>
      </c>
      <c r="KN493" s="282">
        <f t="shared" si="2089"/>
        <v>29.391735908954445</v>
      </c>
      <c r="KO493" s="73">
        <f t="shared" si="1925"/>
        <v>0.76073236312333381</v>
      </c>
      <c r="KP493" s="74">
        <f t="shared" si="1926"/>
        <v>2.4846454750155542E-2</v>
      </c>
      <c r="KQ493" s="279">
        <f t="shared" si="1927"/>
        <v>1.1088349046299752</v>
      </c>
      <c r="KR493" s="76">
        <f t="shared" si="1928"/>
        <v>53.979522767368891</v>
      </c>
      <c r="KS493" s="77">
        <f t="shared" si="2090"/>
        <v>61.429236704493469</v>
      </c>
      <c r="KT493" s="77">
        <f t="shared" si="1929"/>
        <v>1.7627963303047396</v>
      </c>
      <c r="KU493" s="77">
        <f t="shared" si="2091"/>
        <v>2.0356772022359135</v>
      </c>
      <c r="KV493" s="282">
        <f t="shared" si="2092"/>
        <v>71.313400882093674</v>
      </c>
      <c r="KW493" s="73">
        <f t="shared" si="1861"/>
        <v>0.75693378943764267</v>
      </c>
      <c r="KX493" s="74">
        <f t="shared" si="1862"/>
        <v>2.4719005243057566E-2</v>
      </c>
      <c r="KY493" s="279">
        <f t="shared" si="1863"/>
        <v>1.1082909342919143</v>
      </c>
      <c r="KZ493" s="76">
        <f t="shared" si="1930"/>
        <v>281.91803806324577</v>
      </c>
      <c r="LA493" s="77">
        <f t="shared" si="2093"/>
        <v>320.82554649635432</v>
      </c>
      <c r="LB493" s="77">
        <f t="shared" si="1931"/>
        <v>8.8752566399486241</v>
      </c>
      <c r="LC493" s="77">
        <f t="shared" si="2094"/>
        <v>10.249146367812672</v>
      </c>
      <c r="LD493" s="286">
        <f t="shared" si="2095"/>
        <v>693.54958920235254</v>
      </c>
      <c r="LE493" s="73">
        <f t="shared" si="1932"/>
        <v>0.40648576893755806</v>
      </c>
      <c r="LF493" s="74">
        <f t="shared" si="1933"/>
        <v>1.2796859486509115E-2</v>
      </c>
      <c r="LG493" s="279">
        <f t="shared" si="1934"/>
        <v>1.0580800548195839</v>
      </c>
      <c r="LH493" s="76">
        <f t="shared" si="1935"/>
        <v>27.223740780484846</v>
      </c>
      <c r="LI493" s="77">
        <f t="shared" si="2096"/>
        <v>30.98088924559956</v>
      </c>
      <c r="LJ493" s="77">
        <f t="shared" si="1936"/>
        <v>0.88822852222432269</v>
      </c>
      <c r="LK493" s="77">
        <f t="shared" si="2097"/>
        <v>1.0257262974646479</v>
      </c>
      <c r="LL493" s="282">
        <f t="shared" si="2098"/>
        <v>36.751578021868234</v>
      </c>
      <c r="LM493" s="73">
        <f t="shared" si="2117"/>
        <v>0.7407502547043272</v>
      </c>
      <c r="LN493" s="74">
        <f t="shared" si="2118"/>
        <v>2.4168445820089726E-2</v>
      </c>
      <c r="LO493" s="279">
        <f t="shared" si="2119"/>
        <v>1.105972218064694</v>
      </c>
      <c r="LP493" s="76">
        <f t="shared" si="1937"/>
        <v>6.4202093451560874E-2</v>
      </c>
      <c r="LQ493" s="77">
        <f t="shared" si="2099"/>
        <v>7.3062624368810794E-2</v>
      </c>
      <c r="LR493" s="77">
        <f t="shared" si="1938"/>
        <v>1.2316900883518657E-3</v>
      </c>
      <c r="LS493" s="77">
        <f t="shared" si="2100"/>
        <v>1.4223557140287345E-3</v>
      </c>
      <c r="LT493" s="282">
        <f t="shared" si="2101"/>
        <v>0.92320491949545436</v>
      </c>
      <c r="LU493" s="73">
        <f t="shared" si="1870"/>
        <v>6.9542624931687211E-2</v>
      </c>
      <c r="LV493" s="74">
        <f t="shared" si="1871"/>
        <v>1.3341459326549118E-3</v>
      </c>
      <c r="LW493" s="279">
        <f t="shared" si="1872"/>
        <v>1.0098041034571972</v>
      </c>
      <c r="LX493" s="76">
        <f t="shared" si="1939"/>
        <v>9.4365069014235434</v>
      </c>
      <c r="LY493" s="77">
        <f t="shared" si="2102"/>
        <v>10.738839218889007</v>
      </c>
      <c r="LZ493" s="77">
        <f t="shared" si="1940"/>
        <v>0.18103540545631197</v>
      </c>
      <c r="MA493" s="77">
        <f t="shared" si="2103"/>
        <v>0.20905968622094906</v>
      </c>
      <c r="MB493" s="286">
        <f t="shared" si="2104"/>
        <v>135.6936719438259</v>
      </c>
      <c r="MC493" s="73">
        <f t="shared" si="1864"/>
        <v>6.9542719024731262E-2</v>
      </c>
      <c r="MD493" s="74">
        <f t="shared" si="1865"/>
        <v>1.3341477377902819E-3</v>
      </c>
      <c r="ME493" s="279">
        <f t="shared" si="1866"/>
        <v>1.009804116722413</v>
      </c>
      <c r="MF493" s="76">
        <f t="shared" si="1941"/>
        <v>0</v>
      </c>
      <c r="MG493" s="77">
        <f t="shared" si="2105"/>
        <v>0</v>
      </c>
      <c r="MH493" s="77">
        <f t="shared" si="1942"/>
        <v>0</v>
      </c>
      <c r="MI493" s="77">
        <f t="shared" si="2106"/>
        <v>0</v>
      </c>
      <c r="MJ493" s="286">
        <f t="shared" si="2107"/>
        <v>0</v>
      </c>
      <c r="MK493" s="73"/>
      <c r="ML493" s="74"/>
      <c r="MM493" s="279"/>
      <c r="MN493" s="287">
        <f t="shared" si="2108"/>
        <v>1.0722379888526126</v>
      </c>
      <c r="MO493" s="288">
        <f t="shared" si="2108"/>
        <v>1.0722379888526126</v>
      </c>
      <c r="MP493" s="288">
        <f t="shared" si="2108"/>
        <v>1.0760142685665015</v>
      </c>
      <c r="MQ493" s="289">
        <f t="shared" si="2108"/>
        <v>1.0815680550702835</v>
      </c>
      <c r="MR493" s="290">
        <f t="shared" si="2109"/>
        <v>2.1712819274265405</v>
      </c>
      <c r="MS493" s="291">
        <f t="shared" si="1873"/>
        <v>2.1712819274265405</v>
      </c>
      <c r="MT493" s="291">
        <f t="shared" si="1943"/>
        <v>1.5087872073839486</v>
      </c>
      <c r="MU493" s="292">
        <f t="shared" si="1874"/>
        <v>1.8362862438983274</v>
      </c>
      <c r="MV493" s="359">
        <f t="shared" si="1944"/>
        <v>0.32749903651437889</v>
      </c>
      <c r="MW493" s="360">
        <f t="shared" si="1945"/>
        <v>7.5193966494270667E-2</v>
      </c>
      <c r="MX493" s="360">
        <f t="shared" si="1946"/>
        <v>0.33499568352821302</v>
      </c>
      <c r="MY493" s="360">
        <f t="shared" si="1947"/>
        <v>8.8106098063174966E-4</v>
      </c>
      <c r="MZ493" s="360">
        <f t="shared" si="1948"/>
        <v>0</v>
      </c>
      <c r="NA493" s="360">
        <f t="shared" si="1949"/>
        <v>0</v>
      </c>
      <c r="NB493" s="360">
        <f t="shared" si="1950"/>
        <v>0.43524296673879159</v>
      </c>
      <c r="NC493" s="360">
        <f t="shared" si="1951"/>
        <v>4.4431380552116678E-3</v>
      </c>
      <c r="ND493" s="360">
        <f t="shared" si="1952"/>
        <v>1.0098041034571972E-4</v>
      </c>
      <c r="NE493" s="360">
        <f t="shared" si="1953"/>
        <v>3.1712678272417291E-2</v>
      </c>
      <c r="NF493" s="360">
        <f t="shared" si="1954"/>
        <v>7.6582903559571272E-2</v>
      </c>
      <c r="NG493" s="360">
        <f t="shared" si="1955"/>
        <v>0.71155883686617016</v>
      </c>
      <c r="NH493" s="360">
        <f t="shared" si="1956"/>
        <v>3.9372610963103107E-2</v>
      </c>
      <c r="NI493" s="360">
        <f t="shared" si="1957"/>
        <v>8.0784328276575779E-4</v>
      </c>
      <c r="NJ493" s="360">
        <f t="shared" si="1958"/>
        <v>0.13289022176066956</v>
      </c>
      <c r="NK493" s="361">
        <f t="shared" si="1959"/>
        <v>0</v>
      </c>
      <c r="NL493" s="145">
        <f t="shared" si="2110"/>
        <v>2.1712819274265405</v>
      </c>
      <c r="NM493" s="56">
        <f t="shared" si="1875"/>
        <v>2.1712819274265405</v>
      </c>
      <c r="NN493" s="56">
        <f t="shared" si="2111"/>
        <v>1.5087872073839486</v>
      </c>
      <c r="NO493" s="58">
        <f t="shared" si="1867"/>
        <v>1.8362862438983274</v>
      </c>
      <c r="NP493" s="55">
        <f t="shared" si="1960"/>
        <v>1.0722379888526126</v>
      </c>
      <c r="NQ493" s="56">
        <f t="shared" si="1868"/>
        <v>1.0722379888526126</v>
      </c>
      <c r="NR493" s="56">
        <f t="shared" si="1961"/>
        <v>1.0760142685665015</v>
      </c>
      <c r="NS493" s="61">
        <f t="shared" si="1869"/>
        <v>1.0815680550702835</v>
      </c>
      <c r="NT493" s="25"/>
      <c r="NU493" s="86">
        <f t="shared" si="2120"/>
        <v>0</v>
      </c>
      <c r="NV493" s="86">
        <f t="shared" si="2120"/>
        <v>0</v>
      </c>
      <c r="NW493" s="86">
        <f t="shared" si="2120"/>
        <v>0</v>
      </c>
      <c r="NX493" s="86">
        <f t="shared" si="2120"/>
        <v>0</v>
      </c>
      <c r="NY493" s="87">
        <f t="shared" si="2121"/>
        <v>0</v>
      </c>
      <c r="NZ493" s="87">
        <f t="shared" si="2121"/>
        <v>0</v>
      </c>
      <c r="OA493" s="87">
        <f t="shared" si="2121"/>
        <v>0</v>
      </c>
      <c r="OB493" s="87">
        <f t="shared" si="2121"/>
        <v>0</v>
      </c>
      <c r="OC493" s="26"/>
    </row>
    <row r="494" spans="1:393" thickBot="1" x14ac:dyDescent="0.35">
      <c r="A494" s="136" t="s">
        <v>1086</v>
      </c>
      <c r="B494" s="137" t="s">
        <v>1087</v>
      </c>
      <c r="C494" s="133" t="s">
        <v>100</v>
      </c>
      <c r="D494" s="64">
        <f>VLOOKUP(B494,[1]УсіТ_1!$A$10:$G$556,6,FALSE)</f>
        <v>4487.2</v>
      </c>
      <c r="E494" s="64">
        <f>VLOOKUP(B494,[1]УсіТ_1!$A$10:$G$556,7,FALSE)</f>
        <v>61.9</v>
      </c>
      <c r="F494" s="38"/>
      <c r="G494" s="38">
        <v>172.3</v>
      </c>
      <c r="H494" s="39">
        <v>276.3</v>
      </c>
      <c r="I494" s="256">
        <v>3.7092000000000001</v>
      </c>
      <c r="J494" s="62">
        <v>3.7092000000000001</v>
      </c>
      <c r="K494" s="257">
        <f t="shared" si="1962"/>
        <v>3.0994999999999999</v>
      </c>
      <c r="L494" s="293">
        <f t="shared" si="1963"/>
        <v>3.3540000000000001</v>
      </c>
      <c r="M494" s="63">
        <v>0.2545</v>
      </c>
      <c r="N494" s="63">
        <v>0.48349999999999999</v>
      </c>
      <c r="O494" s="63">
        <v>0.35520000000000002</v>
      </c>
      <c r="P494" s="63">
        <v>1.9599999999999999E-2</v>
      </c>
      <c r="Q494" s="63">
        <v>0</v>
      </c>
      <c r="R494" s="63">
        <v>0</v>
      </c>
      <c r="S494" s="63">
        <v>0.66259999999999997</v>
      </c>
      <c r="T494" s="63">
        <v>4.48E-2</v>
      </c>
      <c r="U494" s="63">
        <v>1.1999999999999999E-3</v>
      </c>
      <c r="V494" s="63">
        <v>3.7999999999999999E-2</v>
      </c>
      <c r="W494" s="63">
        <v>0.17499999999999999</v>
      </c>
      <c r="X494" s="63">
        <v>1.3068</v>
      </c>
      <c r="Y494" s="63">
        <v>0.11360000000000001</v>
      </c>
      <c r="Z494" s="63">
        <v>2.0000000000000001E-4</v>
      </c>
      <c r="AA494" s="63">
        <v>0.25419999999999998</v>
      </c>
      <c r="AB494" s="259">
        <v>0</v>
      </c>
      <c r="AC494" s="144">
        <v>408.57</v>
      </c>
      <c r="AD494" s="70">
        <v>89.885400000000004</v>
      </c>
      <c r="AE494" s="70">
        <v>297.46582798381303</v>
      </c>
      <c r="AF494" s="68">
        <f t="shared" si="1964"/>
        <v>20.893999757583025</v>
      </c>
      <c r="AG494" s="68">
        <f t="shared" si="1965"/>
        <v>94.850548842574582</v>
      </c>
      <c r="AH494" s="71">
        <v>14.0846660499167</v>
      </c>
      <c r="AI494" s="71">
        <v>87.355817396973706</v>
      </c>
      <c r="AJ494" s="68">
        <f t="shared" si="1966"/>
        <v>1.1972114774255247</v>
      </c>
      <c r="AK494" s="68">
        <f t="shared" si="1967"/>
        <v>51.151548300067546</v>
      </c>
      <c r="AL494" s="71">
        <v>44.868085571535197</v>
      </c>
      <c r="AM494" s="69">
        <f t="shared" si="1968"/>
        <v>1130.6757564026861</v>
      </c>
      <c r="AN494" s="260">
        <v>766.51</v>
      </c>
      <c r="AO494" s="71">
        <v>168.63220000000001</v>
      </c>
      <c r="AP494" s="71">
        <v>558.06968648670397</v>
      </c>
      <c r="AQ494" s="68">
        <f t="shared" si="1969"/>
        <v>39.198814778826083</v>
      </c>
      <c r="AR494" s="68">
        <f t="shared" si="1970"/>
        <v>177.9472163725234</v>
      </c>
      <c r="AS494" s="71">
        <v>61.085565788350003</v>
      </c>
      <c r="AT494" s="261">
        <f t="shared" si="1880"/>
        <v>13.248083345918584</v>
      </c>
      <c r="AU494" s="71">
        <v>167.624612884442</v>
      </c>
      <c r="AV494" s="68">
        <f t="shared" si="1971"/>
        <v>2.2972953195812775</v>
      </c>
      <c r="AW494" s="68">
        <f t="shared" si="1972"/>
        <v>98.153262572936555</v>
      </c>
      <c r="AX494" s="71">
        <v>86.096103257974605</v>
      </c>
      <c r="AY494" s="69">
        <f t="shared" si="1973"/>
        <v>2169.6218021009645</v>
      </c>
      <c r="AZ494" s="260">
        <v>194</v>
      </c>
      <c r="BA494" s="260">
        <v>988.85033333333604</v>
      </c>
      <c r="BB494" s="260">
        <v>103.122963333334</v>
      </c>
      <c r="BC494" s="262">
        <f t="shared" si="1974"/>
        <v>82.498370666667199</v>
      </c>
      <c r="BD494" s="262">
        <f t="shared" si="1881"/>
        <v>20.6245926666668</v>
      </c>
      <c r="BE494" s="260">
        <v>38.706427333333401</v>
      </c>
      <c r="BF494" s="262">
        <f t="shared" si="1975"/>
        <v>30.965141866666723</v>
      </c>
      <c r="BG494" s="262">
        <f t="shared" si="1882"/>
        <v>7.7412854666666782</v>
      </c>
      <c r="BH494" s="260">
        <v>121.92769540107943</v>
      </c>
      <c r="BI494" s="263">
        <f t="shared" si="1976"/>
        <v>71.395249752883672</v>
      </c>
      <c r="BJ494" s="68">
        <f t="shared" si="1977"/>
        <v>1.6710190654717936</v>
      </c>
      <c r="BK494" s="260">
        <v>62.62506183864339</v>
      </c>
      <c r="BL494" s="69">
        <f t="shared" si="1978"/>
        <v>1578.2789774876715</v>
      </c>
      <c r="BM494" s="260">
        <v>30.66</v>
      </c>
      <c r="BN494" s="260">
        <v>6.7451999999999996</v>
      </c>
      <c r="BO494" s="260">
        <v>22.322496233163701</v>
      </c>
      <c r="BP494" s="68">
        <f t="shared" si="1979"/>
        <v>1.5679321354174183</v>
      </c>
      <c r="BQ494" s="68">
        <f t="shared" si="1980"/>
        <v>7.1177957938990435</v>
      </c>
      <c r="BR494" s="260">
        <v>3.3663596448833299</v>
      </c>
      <c r="BS494" s="260">
        <v>6.8044354549938797</v>
      </c>
      <c r="BT494" s="68">
        <f t="shared" si="1981"/>
        <v>9.3254787910691125E-2</v>
      </c>
      <c r="BU494" s="68">
        <f t="shared" si="1982"/>
        <v>3.9843643984134864</v>
      </c>
      <c r="BV494" s="260">
        <v>3.4949245666520401</v>
      </c>
      <c r="BW494" s="69">
        <f t="shared" si="1983"/>
        <v>88.072099079631542</v>
      </c>
      <c r="BX494" s="260">
        <v>0</v>
      </c>
      <c r="BY494" s="260">
        <v>0</v>
      </c>
      <c r="BZ494" s="263">
        <f t="shared" si="1984"/>
        <v>0</v>
      </c>
      <c r="CA494" s="263">
        <f t="shared" si="1985"/>
        <v>0</v>
      </c>
      <c r="CB494" s="260">
        <v>0</v>
      </c>
      <c r="CC494" s="264">
        <f t="shared" si="1986"/>
        <v>0</v>
      </c>
      <c r="CD494" s="260">
        <v>0</v>
      </c>
      <c r="CE494" s="260">
        <v>0</v>
      </c>
      <c r="CF494" s="263">
        <f t="shared" si="1987"/>
        <v>0</v>
      </c>
      <c r="CG494" s="263">
        <f t="shared" si="1988"/>
        <v>0</v>
      </c>
      <c r="CH494" s="260">
        <v>0</v>
      </c>
      <c r="CI494" s="69">
        <f t="shared" si="1989"/>
        <v>0</v>
      </c>
      <c r="CJ494" s="260">
        <v>1191.4584368556939</v>
      </c>
      <c r="CK494" s="260">
        <v>262.1208783637187</v>
      </c>
      <c r="CL494" s="260">
        <v>94.694117272900741</v>
      </c>
      <c r="CM494" s="260">
        <v>43.074063682026534</v>
      </c>
      <c r="CN494" s="260">
        <v>581.70758913060843</v>
      </c>
      <c r="CO494" s="265">
        <f t="shared" si="1990"/>
        <v>40.859141060533936</v>
      </c>
      <c r="CP494" s="266">
        <f t="shared" si="1991"/>
        <v>185.48444528536405</v>
      </c>
      <c r="CQ494" s="260">
        <v>229.70972824951082</v>
      </c>
      <c r="CR494" s="265">
        <f t="shared" si="1992"/>
        <v>3.1481718256595457</v>
      </c>
      <c r="CS494" s="265">
        <f t="shared" si="1993"/>
        <v>134.50745021541405</v>
      </c>
      <c r="CT494" s="260">
        <v>117.98453784567529</v>
      </c>
      <c r="CU494" s="267">
        <f t="shared" si="1883"/>
        <v>2973.2103452617289</v>
      </c>
      <c r="CV494" s="260">
        <v>143.88460000000018</v>
      </c>
      <c r="CW494" s="260">
        <v>15.517364671562699</v>
      </c>
      <c r="CX494" s="68">
        <f t="shared" si="1994"/>
        <v>0.21266548282376679</v>
      </c>
      <c r="CY494" s="68">
        <f t="shared" si="1995"/>
        <v>9.0862549528922258</v>
      </c>
      <c r="CZ494" s="260">
        <v>7.9700982335781303</v>
      </c>
      <c r="DA494" s="69">
        <f t="shared" si="1996"/>
        <v>200.8464754861692</v>
      </c>
      <c r="DB494" s="260">
        <v>3.6871999999999963</v>
      </c>
      <c r="DC494" s="260">
        <v>0.39764941499636602</v>
      </c>
      <c r="DD494" s="68">
        <f t="shared" si="1997"/>
        <v>5.4497852325251965E-3</v>
      </c>
      <c r="DE494" s="68">
        <f t="shared" si="1998"/>
        <v>0.23284520554878213</v>
      </c>
      <c r="DF494" s="260">
        <v>0.20424247074981799</v>
      </c>
      <c r="DG494" s="69">
        <f t="shared" si="1999"/>
        <v>5.1469102628954149</v>
      </c>
      <c r="DH494" s="260">
        <v>62.3614317312</v>
      </c>
      <c r="DI494" s="260">
        <v>13.719514980864</v>
      </c>
      <c r="DJ494" s="260">
        <v>0.94034371666666616</v>
      </c>
      <c r="DK494" s="260">
        <v>45.3991223003136</v>
      </c>
      <c r="DL494" s="68">
        <f t="shared" si="2000"/>
        <v>3.1888343503740271</v>
      </c>
      <c r="DM494" s="68">
        <f t="shared" si="2001"/>
        <v>14.476054934922594</v>
      </c>
      <c r="DN494" s="260">
        <v>13.202458863483599</v>
      </c>
      <c r="DO494" s="68">
        <f t="shared" si="2002"/>
        <v>0.18093969872404272</v>
      </c>
      <c r="DP494" s="68">
        <f t="shared" si="2003"/>
        <v>7.7307525973482756</v>
      </c>
      <c r="DQ494" s="260">
        <v>6.7811059605742798</v>
      </c>
      <c r="DR494" s="264">
        <f t="shared" si="2004"/>
        <v>170.88477306372258</v>
      </c>
      <c r="DS494" s="260">
        <v>284.02999999999997</v>
      </c>
      <c r="DT494" s="260">
        <v>62.486600000000003</v>
      </c>
      <c r="DU494" s="260">
        <v>206.79251810520199</v>
      </c>
      <c r="DV494" s="68">
        <f t="shared" si="2005"/>
        <v>14.525106471709387</v>
      </c>
      <c r="DW494" s="68">
        <f t="shared" si="2006"/>
        <v>65.938275908060916</v>
      </c>
      <c r="DX494" s="260">
        <v>5.3402835381666698</v>
      </c>
      <c r="DY494" s="260">
        <v>3.8170264226250001</v>
      </c>
      <c r="DZ494" s="260">
        <v>0</v>
      </c>
      <c r="EA494" s="260">
        <v>60.659700063880003</v>
      </c>
      <c r="EB494" s="68">
        <f t="shared" si="2007"/>
        <v>0.83134118937547541</v>
      </c>
      <c r="EC494" s="68">
        <f t="shared" si="2008"/>
        <v>35.519530011205191</v>
      </c>
      <c r="ED494" s="267">
        <v>31.156306406493702</v>
      </c>
      <c r="EE494" s="69">
        <f t="shared" si="2009"/>
        <v>785.1389214436407</v>
      </c>
      <c r="EF494" s="260">
        <v>1206.4071833333337</v>
      </c>
      <c r="EG494" s="260">
        <v>265.40958033333339</v>
      </c>
      <c r="EH494" s="260">
        <v>1850.605079696413</v>
      </c>
      <c r="EI494" s="260">
        <v>878.34376404500995</v>
      </c>
      <c r="EJ494" s="268">
        <f t="shared" si="2010"/>
        <v>61.694865986521499</v>
      </c>
      <c r="EK494" s="266">
        <f t="shared" si="2011"/>
        <v>280.07044929091995</v>
      </c>
      <c r="EL494" s="260">
        <v>453.03536187966029</v>
      </c>
      <c r="EM494" s="268">
        <f t="shared" si="2012"/>
        <v>6.2088496345607442</v>
      </c>
      <c r="EN494" s="268">
        <f t="shared" si="2013"/>
        <v>265.27666829008263</v>
      </c>
      <c r="EO494" s="269">
        <f t="shared" si="2014"/>
        <v>4653.8009692877513</v>
      </c>
      <c r="EP494" s="69">
        <f t="shared" si="2015"/>
        <v>5863.7892213025661</v>
      </c>
      <c r="EQ494" s="260">
        <v>180.53</v>
      </c>
      <c r="ER494" s="260">
        <v>39.7166</v>
      </c>
      <c r="ES494" s="260">
        <v>131.43771183865101</v>
      </c>
      <c r="ET494" s="68">
        <f t="shared" si="2016"/>
        <v>9.2321848795468462</v>
      </c>
      <c r="EU494" s="68">
        <f t="shared" si="2017"/>
        <v>41.910491672295933</v>
      </c>
      <c r="EV494" s="260">
        <v>13.5848194253083</v>
      </c>
      <c r="EW494" s="260">
        <v>39.392779443302302</v>
      </c>
      <c r="EX494" s="68">
        <f t="shared" si="2018"/>
        <v>0.5398780422704581</v>
      </c>
      <c r="EY494" s="68">
        <f t="shared" si="2019"/>
        <v>23.066599574143439</v>
      </c>
      <c r="EZ494" s="260">
        <v>20.233095535363098</v>
      </c>
      <c r="FA494" s="69">
        <f t="shared" si="2020"/>
        <v>509.8740074911496</v>
      </c>
      <c r="FB494" s="260">
        <v>0.83333333333333348</v>
      </c>
      <c r="FC494" s="260">
        <v>8.9871586162120806E-2</v>
      </c>
      <c r="FD494" s="68">
        <f t="shared" si="2021"/>
        <v>1.2316900883518657E-3</v>
      </c>
      <c r="FE494" s="68">
        <f t="shared" si="2022"/>
        <v>5.2624666763574489E-2</v>
      </c>
      <c r="FF494" s="260">
        <v>4.6160245974772703E-2</v>
      </c>
      <c r="FG494" s="69">
        <f t="shared" si="2023"/>
        <v>1.1632381985642724</v>
      </c>
      <c r="FH494" s="260">
        <v>817.12502666666603</v>
      </c>
      <c r="FI494" s="260">
        <v>88.123586687158294</v>
      </c>
      <c r="FJ494" s="68">
        <f t="shared" si="2024"/>
        <v>1.2077337555475045</v>
      </c>
      <c r="FK494" s="68">
        <f t="shared" si="2025"/>
        <v>51.601118679012288</v>
      </c>
      <c r="FL494" s="260">
        <v>45.262500000000003</v>
      </c>
      <c r="FM494" s="69">
        <f t="shared" si="2026"/>
        <v>1140.6133360245892</v>
      </c>
      <c r="FN494" s="260">
        <v>0</v>
      </c>
      <c r="FO494" s="260">
        <v>0</v>
      </c>
      <c r="FP494" s="68">
        <f t="shared" si="2027"/>
        <v>0</v>
      </c>
      <c r="FQ494" s="68">
        <f t="shared" si="2028"/>
        <v>0</v>
      </c>
      <c r="FR494" s="260">
        <v>0</v>
      </c>
      <c r="FS494" s="264">
        <f t="shared" si="2029"/>
        <v>0</v>
      </c>
      <c r="FT494" s="270">
        <f t="shared" si="1884"/>
        <v>16617.315863605978</v>
      </c>
      <c r="FU494" s="271">
        <f t="shared" si="1885"/>
        <v>5039.2430255981435</v>
      </c>
      <c r="FV494" s="272">
        <f t="shared" si="2030"/>
        <v>2020.3953259939519</v>
      </c>
      <c r="FW494" s="272">
        <f t="shared" si="1886"/>
        <v>169.78565956127903</v>
      </c>
      <c r="FX494" s="272">
        <f t="shared" si="1887"/>
        <v>988.85033333333604</v>
      </c>
      <c r="FY494" s="272">
        <f t="shared" si="1888"/>
        <v>0</v>
      </c>
      <c r="FZ494" s="272">
        <f t="shared" si="1889"/>
        <v>0</v>
      </c>
      <c r="GA494" s="272">
        <f t="shared" si="1890"/>
        <v>143.88460000000018</v>
      </c>
      <c r="GB494" s="272">
        <f t="shared" si="1891"/>
        <v>3.6871999999999963</v>
      </c>
      <c r="GC494" s="272">
        <f t="shared" si="1892"/>
        <v>817.12502666666603</v>
      </c>
      <c r="GD494" s="272">
        <f t="shared" si="1893"/>
        <v>0</v>
      </c>
      <c r="GE494" s="272">
        <f t="shared" si="1894"/>
        <v>2721.5387161234657</v>
      </c>
      <c r="GF494" s="273">
        <f t="shared" si="1895"/>
        <v>1058.7102392826837</v>
      </c>
      <c r="GG494" s="273">
        <f t="shared" si="1896"/>
        <v>191.16087942051223</v>
      </c>
      <c r="GH494" s="272">
        <f t="shared" si="2031"/>
        <v>1283.8410619972055</v>
      </c>
      <c r="GI494" s="274">
        <f t="shared" si="2032"/>
        <v>917.14508844438808</v>
      </c>
      <c r="GJ494" s="275">
        <f t="shared" si="1897"/>
        <v>17.595041754671701</v>
      </c>
      <c r="GK494" s="271">
        <f t="shared" si="2033"/>
        <v>13188.350949274049</v>
      </c>
      <c r="GL494" s="276">
        <f t="shared" si="2034"/>
        <v>16617.322196085301</v>
      </c>
      <c r="GM494" s="272">
        <f t="shared" si="2035"/>
        <v>7015.0983533252156</v>
      </c>
      <c r="GN494" s="272">
        <f t="shared" si="2036"/>
        <v>378.54158073646295</v>
      </c>
      <c r="GO494" s="277">
        <f t="shared" si="2037"/>
        <v>0.53191626309514917</v>
      </c>
      <c r="GP494" s="278">
        <f t="shared" si="2038"/>
        <v>2.8702722743156887E-2</v>
      </c>
      <c r="GQ494" s="279">
        <f t="shared" si="2039"/>
        <v>1.0778529449504022</v>
      </c>
      <c r="GR494" s="280">
        <f t="shared" si="2040"/>
        <v>13188.350949274049</v>
      </c>
      <c r="GS494" s="272">
        <f t="shared" si="2041"/>
        <v>7015.0983533252156</v>
      </c>
      <c r="GT494" s="272">
        <f t="shared" si="1898"/>
        <v>378.54158073646295</v>
      </c>
      <c r="GU494" s="73">
        <f t="shared" si="2042"/>
        <v>0.53191626309514917</v>
      </c>
      <c r="GV494" s="74">
        <f t="shared" si="2043"/>
        <v>2.8702722743156887E-2</v>
      </c>
      <c r="GW494" s="279">
        <f t="shared" si="2044"/>
        <v>1.0778529449504022</v>
      </c>
      <c r="GX494" s="280">
        <f t="shared" si="2045"/>
        <v>11038.386874757893</v>
      </c>
      <c r="GY494" s="272">
        <f t="shared" si="1899"/>
        <v>6251.4181901126749</v>
      </c>
      <c r="GZ494" s="272">
        <f t="shared" si="1900"/>
        <v>241.3158379026487</v>
      </c>
      <c r="HA494" s="73">
        <f t="shared" si="2046"/>
        <v>0.56633439840817212</v>
      </c>
      <c r="HB494" s="74">
        <f t="shared" si="2047"/>
        <v>2.1861512976545455E-2</v>
      </c>
      <c r="HC494" s="279">
        <f t="shared" si="2048"/>
        <v>1.0815439725330809</v>
      </c>
      <c r="HD494" s="280">
        <f t="shared" si="2049"/>
        <v>11935.748586188596</v>
      </c>
      <c r="HE494" s="272">
        <f t="shared" si="1901"/>
        <v>6927.9961486266975</v>
      </c>
      <c r="HF494" s="272">
        <f t="shared" si="1902"/>
        <v>263.40704913765722</v>
      </c>
      <c r="HG494" s="73">
        <f t="shared" si="2050"/>
        <v>0.58044085786486832</v>
      </c>
      <c r="HH494" s="74">
        <f t="shared" si="2051"/>
        <v>2.2068749792740913E-2</v>
      </c>
      <c r="HI494" s="281">
        <f t="shared" si="2052"/>
        <v>1.0835228852618468</v>
      </c>
      <c r="HJ494" s="72">
        <f t="shared" si="1903"/>
        <v>3.9979721434100317</v>
      </c>
      <c r="HK494" s="73">
        <f t="shared" si="2053"/>
        <v>3.9979721434100317</v>
      </c>
      <c r="HL494" s="73">
        <f t="shared" si="1904"/>
        <v>3.3522455428662843</v>
      </c>
      <c r="HM494" s="74">
        <f t="shared" si="2054"/>
        <v>3.6341357571682344</v>
      </c>
      <c r="HN494" s="75"/>
      <c r="HO494" s="75"/>
      <c r="HP494" s="76">
        <f t="shared" si="2055"/>
        <v>676.57795851402341</v>
      </c>
      <c r="HQ494" s="77">
        <f t="shared" si="2056"/>
        <v>769.9524825685437</v>
      </c>
      <c r="HR494" s="77">
        <f t="shared" si="2057"/>
        <v>22.091211235008551</v>
      </c>
      <c r="HS494" s="77">
        <f t="shared" si="2058"/>
        <v>25.510930734187877</v>
      </c>
      <c r="HT494" s="282">
        <f t="shared" si="2059"/>
        <v>897.36171143070339</v>
      </c>
      <c r="HU494" s="73">
        <f t="shared" si="2112"/>
        <v>0.75396347971580524</v>
      </c>
      <c r="HV494" s="74">
        <f t="shared" si="2113"/>
        <v>2.4617956119152396E-2</v>
      </c>
      <c r="HW494" s="279">
        <f t="shared" si="1876"/>
        <v>1.1078653594428229</v>
      </c>
      <c r="HX494" s="76">
        <f t="shared" si="2060"/>
        <v>1271.9847843134612</v>
      </c>
      <c r="HY494" s="77">
        <f t="shared" si="2061"/>
        <v>1447.531404396562</v>
      </c>
      <c r="HZ494" s="77">
        <f t="shared" si="1905"/>
        <v>54.744193444325944</v>
      </c>
      <c r="IA494" s="77">
        <f t="shared" si="2062"/>
        <v>63.218594589507603</v>
      </c>
      <c r="IB494" s="282">
        <f t="shared" si="2063"/>
        <v>1721.9220651594956</v>
      </c>
      <c r="IC494" s="73">
        <f t="shared" si="2114"/>
        <v>0.73870055448510774</v>
      </c>
      <c r="ID494" s="74">
        <f t="shared" si="2115"/>
        <v>3.1792491978581611E-2</v>
      </c>
      <c r="IE494" s="279">
        <f t="shared" si="2122"/>
        <v>1.1068695412827743</v>
      </c>
      <c r="IF494" s="76">
        <f t="shared" si="1906"/>
        <v>87.102204698518079</v>
      </c>
      <c r="IG494" s="77">
        <f t="shared" si="2064"/>
        <v>99.123179968960557</v>
      </c>
      <c r="IH494" s="77">
        <f t="shared" si="1907"/>
        <v>115.13453159880572</v>
      </c>
      <c r="II494" s="77">
        <f t="shared" si="2065"/>
        <v>132.95735709030086</v>
      </c>
      <c r="IJ494" s="282">
        <f t="shared" si="2066"/>
        <v>1252.6023630854534</v>
      </c>
      <c r="IK494" s="73">
        <f t="shared" si="1908"/>
        <v>6.953699535099464E-2</v>
      </c>
      <c r="IL494" s="74">
        <f t="shared" si="1909"/>
        <v>9.1916265681634496E-2</v>
      </c>
      <c r="IM494" s="279">
        <f t="shared" si="2067"/>
        <v>1.0238254386559078</v>
      </c>
      <c r="IN494" s="76">
        <f t="shared" si="1910"/>
        <v>50.949835434621292</v>
      </c>
      <c r="IO494" s="77">
        <f t="shared" si="2068"/>
        <v>57.981422222953377</v>
      </c>
      <c r="IP494" s="77">
        <f t="shared" si="1911"/>
        <v>1.6611869233281094</v>
      </c>
      <c r="IQ494" s="77">
        <f t="shared" si="2069"/>
        <v>1.9183386590593008</v>
      </c>
      <c r="IR494" s="282">
        <f t="shared" si="2070"/>
        <v>69.898491333040909</v>
      </c>
      <c r="IS494" s="73">
        <f t="shared" si="1877"/>
        <v>0.72891180428864832</v>
      </c>
      <c r="IT494" s="74">
        <f t="shared" si="1878"/>
        <v>2.3765704976566052E-2</v>
      </c>
      <c r="IU494" s="279">
        <f t="shared" si="1879"/>
        <v>1.1042760492402488</v>
      </c>
      <c r="IV494" s="76">
        <f t="shared" si="1912"/>
        <v>0</v>
      </c>
      <c r="IW494" s="77">
        <f t="shared" si="2071"/>
        <v>0</v>
      </c>
      <c r="IX494" s="77">
        <f t="shared" si="2072"/>
        <v>0</v>
      </c>
      <c r="IY494" s="77">
        <f t="shared" si="2073"/>
        <v>0</v>
      </c>
      <c r="IZ494" s="282">
        <f t="shared" si="2074"/>
        <v>0</v>
      </c>
      <c r="JA494" s="283"/>
      <c r="JB494" s="284"/>
      <c r="JC494" s="285"/>
      <c r="JD494" s="76">
        <f t="shared" si="1913"/>
        <v>0</v>
      </c>
      <c r="JE494" s="77">
        <f t="shared" si="2075"/>
        <v>0</v>
      </c>
      <c r="JF494" s="77">
        <f t="shared" si="1914"/>
        <v>0</v>
      </c>
      <c r="JG494" s="77">
        <f t="shared" si="2076"/>
        <v>0</v>
      </c>
      <c r="JH494" s="282">
        <f t="shared" si="2077"/>
        <v>0</v>
      </c>
      <c r="JI494" s="283"/>
      <c r="JJ494" s="284"/>
      <c r="JK494" s="285"/>
      <c r="JL494" s="76">
        <f t="shared" si="1915"/>
        <v>1843.969427730362</v>
      </c>
      <c r="JM494" s="77">
        <f t="shared" si="2078"/>
        <v>2098.4556484514292</v>
      </c>
      <c r="JN494" s="77">
        <f t="shared" si="1916"/>
        <v>87.081376568220008</v>
      </c>
      <c r="JO494" s="77">
        <f t="shared" si="2079"/>
        <v>100.56157366098047</v>
      </c>
      <c r="JP494" s="282">
        <f t="shared" si="2080"/>
        <v>2359.6907502077211</v>
      </c>
      <c r="JQ494" s="73">
        <f t="shared" si="1917"/>
        <v>0.78144537692832816</v>
      </c>
      <c r="JR494" s="74">
        <f t="shared" si="1918"/>
        <v>3.6903724168327705E-2</v>
      </c>
      <c r="JS494" s="279">
        <f t="shared" si="2116"/>
        <v>1.1135599729711356</v>
      </c>
      <c r="JT494" s="76">
        <f t="shared" si="1919"/>
        <v>11.085231042528516</v>
      </c>
      <c r="JU494" s="77">
        <f t="shared" si="2081"/>
        <v>12.615103778707876</v>
      </c>
      <c r="JV494" s="77">
        <f t="shared" si="1920"/>
        <v>0.21266548282376679</v>
      </c>
      <c r="JW494" s="77">
        <f t="shared" si="2082"/>
        <v>0.24558609956488589</v>
      </c>
      <c r="JX494" s="282">
        <f t="shared" si="2083"/>
        <v>159.40196467156284</v>
      </c>
      <c r="JY494" s="73">
        <f t="shared" si="2123"/>
        <v>6.9542624931687003E-2</v>
      </c>
      <c r="JZ494" s="74">
        <f t="shared" si="2124"/>
        <v>1.3341459326549074E-3</v>
      </c>
      <c r="KA494" s="279">
        <f t="shared" si="2125"/>
        <v>1.0098041034571972</v>
      </c>
      <c r="KB494" s="76">
        <f t="shared" si="1921"/>
        <v>0.28407115076951417</v>
      </c>
      <c r="KC494" s="77">
        <f t="shared" si="2084"/>
        <v>0.3232758102872148</v>
      </c>
      <c r="KD494" s="77">
        <f t="shared" si="1922"/>
        <v>5.4497852325251965E-3</v>
      </c>
      <c r="KE494" s="77">
        <f t="shared" si="2085"/>
        <v>6.293411986520097E-3</v>
      </c>
      <c r="KF494" s="282">
        <f t="shared" si="2086"/>
        <v>4.084849414996361</v>
      </c>
      <c r="KG494" s="73">
        <f t="shared" si="2126"/>
        <v>6.9542624931687294E-2</v>
      </c>
      <c r="KH494" s="74">
        <f t="shared" si="2127"/>
        <v>1.3341459326549133E-3</v>
      </c>
      <c r="KI494" s="279">
        <f t="shared" si="2128"/>
        <v>1.0098041034571972</v>
      </c>
      <c r="KJ494" s="76">
        <f t="shared" si="1923"/>
        <v>103.17325190143447</v>
      </c>
      <c r="KK494" s="77">
        <f t="shared" si="2087"/>
        <v>117.41219239635144</v>
      </c>
      <c r="KL494" s="77">
        <f t="shared" si="1924"/>
        <v>3.3697740490980697</v>
      </c>
      <c r="KM494" s="77">
        <f t="shared" si="2088"/>
        <v>3.891415071898451</v>
      </c>
      <c r="KN494" s="282">
        <f t="shared" si="2089"/>
        <v>135.62283576485919</v>
      </c>
      <c r="KO494" s="73">
        <f t="shared" si="1925"/>
        <v>0.76073657743239265</v>
      </c>
      <c r="KP494" s="74">
        <f t="shared" si="1926"/>
        <v>2.4846656760226814E-2</v>
      </c>
      <c r="KQ494" s="279">
        <f t="shared" si="1927"/>
        <v>1.1088355175179274</v>
      </c>
      <c r="KR494" s="76">
        <f t="shared" si="1928"/>
        <v>470.29512322150464</v>
      </c>
      <c r="KS494" s="77">
        <f t="shared" si="2090"/>
        <v>535.20055317730453</v>
      </c>
      <c r="KT494" s="77">
        <f t="shared" si="1929"/>
        <v>15.356447661084863</v>
      </c>
      <c r="KU494" s="77">
        <f t="shared" si="2091"/>
        <v>17.7336257590208</v>
      </c>
      <c r="KV494" s="282">
        <f t="shared" si="2092"/>
        <v>623.12612812987356</v>
      </c>
      <c r="KW494" s="73">
        <f t="shared" si="1861"/>
        <v>0.75473503997169011</v>
      </c>
      <c r="KX494" s="74">
        <f t="shared" si="1862"/>
        <v>2.4644204387918447E-2</v>
      </c>
      <c r="KY494" s="279">
        <f t="shared" si="1863"/>
        <v>1.1079759057057426</v>
      </c>
      <c r="KZ494" s="76">
        <f t="shared" si="1930"/>
        <v>2137.1402471154906</v>
      </c>
      <c r="LA494" s="77">
        <f t="shared" si="2093"/>
        <v>2432.0869726198994</v>
      </c>
      <c r="LB494" s="77">
        <f t="shared" si="1931"/>
        <v>67.903715621082242</v>
      </c>
      <c r="LC494" s="77">
        <f t="shared" si="2094"/>
        <v>78.415210799225775</v>
      </c>
      <c r="LD494" s="286">
        <f t="shared" si="2095"/>
        <v>4653.8009692877513</v>
      </c>
      <c r="LE494" s="73">
        <f t="shared" si="1932"/>
        <v>0.45922467703696679</v>
      </c>
      <c r="LF494" s="74">
        <f t="shared" si="1933"/>
        <v>1.4591022707933872E-2</v>
      </c>
      <c r="LG494" s="279">
        <f t="shared" si="1934"/>
        <v>1.0656362879930601</v>
      </c>
      <c r="LH494" s="76">
        <f t="shared" si="1935"/>
        <v>299.51865132065603</v>
      </c>
      <c r="LI494" s="77">
        <f t="shared" si="2096"/>
        <v>340.85522038941974</v>
      </c>
      <c r="LJ494" s="77">
        <f t="shared" si="1936"/>
        <v>9.7720629218173052</v>
      </c>
      <c r="LK494" s="77">
        <f t="shared" si="2097"/>
        <v>11.284778262114624</v>
      </c>
      <c r="LL494" s="282">
        <f t="shared" si="2098"/>
        <v>404.6619107072616</v>
      </c>
      <c r="LM494" s="73">
        <f t="shared" si="2117"/>
        <v>0.74017011088877172</v>
      </c>
      <c r="LN494" s="74">
        <f t="shared" si="2118"/>
        <v>2.414870948624211E-2</v>
      </c>
      <c r="LO494" s="279">
        <f t="shared" si="2119"/>
        <v>1.1058890972322297</v>
      </c>
      <c r="LP494" s="76">
        <f t="shared" si="1937"/>
        <v>6.4202093451560874E-2</v>
      </c>
      <c r="LQ494" s="77">
        <f t="shared" si="2099"/>
        <v>7.3062624368810794E-2</v>
      </c>
      <c r="LR494" s="77">
        <f t="shared" si="1938"/>
        <v>1.2316900883518657E-3</v>
      </c>
      <c r="LS494" s="77">
        <f t="shared" si="2100"/>
        <v>1.4223557140287345E-3</v>
      </c>
      <c r="LT494" s="282">
        <f t="shared" si="2101"/>
        <v>0.92320491949545436</v>
      </c>
      <c r="LU494" s="73">
        <f t="shared" si="1870"/>
        <v>6.9542624931687211E-2</v>
      </c>
      <c r="LV494" s="74">
        <f t="shared" si="1871"/>
        <v>1.3341459326549118E-3</v>
      </c>
      <c r="LW494" s="279">
        <f t="shared" si="1872"/>
        <v>1.0098041034571972</v>
      </c>
      <c r="LX494" s="76">
        <f t="shared" si="1939"/>
        <v>62.953364788394993</v>
      </c>
      <c r="LY494" s="77">
        <f t="shared" si="2102"/>
        <v>71.641558662841376</v>
      </c>
      <c r="LZ494" s="77">
        <f t="shared" si="1940"/>
        <v>1.2077337555475045</v>
      </c>
      <c r="MA494" s="77">
        <f t="shared" si="2103"/>
        <v>1.3946909409062582</v>
      </c>
      <c r="MB494" s="286">
        <f t="shared" si="2104"/>
        <v>905.24867938459465</v>
      </c>
      <c r="MC494" s="73">
        <f t="shared" si="1864"/>
        <v>6.9542619859099819E-2</v>
      </c>
      <c r="MD494" s="74">
        <f t="shared" si="1865"/>
        <v>1.3341458353394616E-3</v>
      </c>
      <c r="ME494" s="279">
        <f t="shared" si="1866"/>
        <v>1.009804102742065</v>
      </c>
      <c r="MF494" s="76">
        <f t="shared" si="1941"/>
        <v>0</v>
      </c>
      <c r="MG494" s="77">
        <f t="shared" si="2105"/>
        <v>0</v>
      </c>
      <c r="MH494" s="77">
        <f t="shared" si="1942"/>
        <v>0</v>
      </c>
      <c r="MI494" s="77">
        <f t="shared" si="2106"/>
        <v>0</v>
      </c>
      <c r="MJ494" s="286">
        <f t="shared" si="2107"/>
        <v>0</v>
      </c>
      <c r="MK494" s="73"/>
      <c r="ML494" s="74"/>
      <c r="MM494" s="279"/>
      <c r="MN494" s="287">
        <f t="shared" si="2108"/>
        <v>1.0778210368571757</v>
      </c>
      <c r="MO494" s="288">
        <f t="shared" si="2108"/>
        <v>1.0778210368571757</v>
      </c>
      <c r="MP494" s="288">
        <f t="shared" si="2108"/>
        <v>1.0815419455143924</v>
      </c>
      <c r="MQ494" s="289">
        <f t="shared" si="2108"/>
        <v>1.0835393542337679</v>
      </c>
      <c r="MR494" s="290">
        <f t="shared" si="2109"/>
        <v>3.9978537899106361</v>
      </c>
      <c r="MS494" s="291">
        <f t="shared" si="1873"/>
        <v>3.9978537899106361</v>
      </c>
      <c r="MT494" s="291">
        <f t="shared" si="1943"/>
        <v>3.3522392601218591</v>
      </c>
      <c r="MU494" s="292">
        <f t="shared" si="1874"/>
        <v>3.6341909941000576</v>
      </c>
      <c r="MV494" s="359">
        <f t="shared" si="1944"/>
        <v>0.28195173397819845</v>
      </c>
      <c r="MW494" s="360">
        <f t="shared" si="1945"/>
        <v>0.53517142321022138</v>
      </c>
      <c r="MX494" s="360">
        <f t="shared" si="1946"/>
        <v>0.36366279581057848</v>
      </c>
      <c r="MY494" s="360">
        <f t="shared" si="1947"/>
        <v>2.1643810565108876E-2</v>
      </c>
      <c r="MZ494" s="360">
        <f t="shared" si="1948"/>
        <v>0</v>
      </c>
      <c r="NA494" s="360">
        <f t="shared" si="1949"/>
        <v>0</v>
      </c>
      <c r="NB494" s="360">
        <f t="shared" si="1950"/>
        <v>0.73784483809067447</v>
      </c>
      <c r="NC494" s="360">
        <f t="shared" si="1951"/>
        <v>4.5239223834882436E-2</v>
      </c>
      <c r="ND494" s="360">
        <f t="shared" si="1952"/>
        <v>1.2117649241486365E-3</v>
      </c>
      <c r="NE494" s="360">
        <f t="shared" si="1953"/>
        <v>4.2135749665681239E-2</v>
      </c>
      <c r="NF494" s="360">
        <f t="shared" si="1954"/>
        <v>0.19389578349850495</v>
      </c>
      <c r="NG494" s="360">
        <f t="shared" si="1955"/>
        <v>1.392573501149331</v>
      </c>
      <c r="NH494" s="360">
        <f t="shared" si="1956"/>
        <v>0.12562900144558131</v>
      </c>
      <c r="NI494" s="360">
        <f t="shared" si="1957"/>
        <v>2.0196082069143945E-4</v>
      </c>
      <c r="NJ494" s="360">
        <f t="shared" si="1958"/>
        <v>0.25669220291703293</v>
      </c>
      <c r="NK494" s="361">
        <f t="shared" si="1959"/>
        <v>0</v>
      </c>
      <c r="NL494" s="145">
        <f t="shared" si="2110"/>
        <v>3.9978537899106361</v>
      </c>
      <c r="NM494" s="56">
        <f t="shared" si="1875"/>
        <v>3.9978537899106361</v>
      </c>
      <c r="NN494" s="56">
        <f t="shared" si="2111"/>
        <v>3.3522392601218591</v>
      </c>
      <c r="NO494" s="58">
        <f t="shared" si="1867"/>
        <v>3.6341909941000576</v>
      </c>
      <c r="NP494" s="55">
        <f t="shared" si="1960"/>
        <v>1.0778210368571757</v>
      </c>
      <c r="NQ494" s="56">
        <f t="shared" si="1868"/>
        <v>1.0778210368571757</v>
      </c>
      <c r="NR494" s="56">
        <f t="shared" si="1961"/>
        <v>1.0815419455143924</v>
      </c>
      <c r="NS494" s="61">
        <f t="shared" si="1869"/>
        <v>1.0835393542337679</v>
      </c>
      <c r="NT494" s="41"/>
      <c r="NU494" s="86">
        <f t="shared" si="2120"/>
        <v>0</v>
      </c>
      <c r="NV494" s="86">
        <f t="shared" si="2120"/>
        <v>0</v>
      </c>
      <c r="NW494" s="86">
        <f t="shared" si="2120"/>
        <v>0</v>
      </c>
      <c r="NX494" s="86">
        <f t="shared" si="2120"/>
        <v>0</v>
      </c>
      <c r="NY494" s="87">
        <f t="shared" si="2121"/>
        <v>0</v>
      </c>
      <c r="NZ494" s="87">
        <f t="shared" si="2121"/>
        <v>0</v>
      </c>
      <c r="OA494" s="87">
        <f t="shared" si="2121"/>
        <v>0</v>
      </c>
      <c r="OB494" s="87">
        <f t="shared" si="2121"/>
        <v>0</v>
      </c>
      <c r="OC494" s="26"/>
    </row>
    <row r="495" spans="1:393" thickBot="1" x14ac:dyDescent="0.35">
      <c r="A495" s="136" t="s">
        <v>1088</v>
      </c>
      <c r="B495" s="137" t="s">
        <v>1089</v>
      </c>
      <c r="C495" s="133" t="s">
        <v>100</v>
      </c>
      <c r="D495" s="64">
        <f>VLOOKUP(B495,[1]УсіТ_1!$A$10:$G$556,6,FALSE)</f>
        <v>3207.7</v>
      </c>
      <c r="E495" s="64">
        <f>VLOOKUP(B495,[1]УсіТ_1!$A$10:$G$556,7,FALSE)</f>
        <v>0</v>
      </c>
      <c r="F495" s="38"/>
      <c r="G495" s="38"/>
      <c r="H495" s="39"/>
      <c r="I495" s="256">
        <v>3.0017999999999998</v>
      </c>
      <c r="J495" s="62">
        <v>3.0017999999999998</v>
      </c>
      <c r="K495" s="257">
        <f t="shared" si="1962"/>
        <v>2.3717999999999999</v>
      </c>
      <c r="L495" s="293">
        <f t="shared" si="1963"/>
        <v>2.6010999999999997</v>
      </c>
      <c r="M495" s="63">
        <v>0.2293</v>
      </c>
      <c r="N495" s="63">
        <v>0.23</v>
      </c>
      <c r="O495" s="63">
        <v>0.4007</v>
      </c>
      <c r="P495" s="63">
        <v>7.4999999999999997E-3</v>
      </c>
      <c r="Q495" s="63">
        <v>0</v>
      </c>
      <c r="R495" s="63">
        <v>0</v>
      </c>
      <c r="S495" s="63">
        <v>0.68500000000000005</v>
      </c>
      <c r="T495" s="63">
        <v>4.19E-2</v>
      </c>
      <c r="U495" s="63">
        <v>1.1000000000000001E-3</v>
      </c>
      <c r="V495" s="63">
        <v>6.7799999999999999E-2</v>
      </c>
      <c r="W495" s="63">
        <v>0.1346</v>
      </c>
      <c r="X495" s="63">
        <v>0.86539999999999995</v>
      </c>
      <c r="Y495" s="63">
        <v>8.3900000000000002E-2</v>
      </c>
      <c r="Z495" s="63">
        <v>4.0000000000000002E-4</v>
      </c>
      <c r="AA495" s="63">
        <v>0.25419999999999998</v>
      </c>
      <c r="AB495" s="259">
        <v>0</v>
      </c>
      <c r="AC495" s="144">
        <v>265.74</v>
      </c>
      <c r="AD495" s="70">
        <v>58.462800000000001</v>
      </c>
      <c r="AE495" s="70">
        <v>193.47619533597299</v>
      </c>
      <c r="AF495" s="68">
        <f t="shared" si="1964"/>
        <v>13.589767960398742</v>
      </c>
      <c r="AG495" s="68">
        <f t="shared" si="1965"/>
        <v>61.692206597219013</v>
      </c>
      <c r="AH495" s="71">
        <v>9.1313152610833406</v>
      </c>
      <c r="AI495" s="71">
        <v>56.814333863900302</v>
      </c>
      <c r="AJ495" s="68">
        <f t="shared" si="1966"/>
        <v>0.77864044560475365</v>
      </c>
      <c r="AK495" s="68">
        <f t="shared" si="1967"/>
        <v>33.26786045134228</v>
      </c>
      <c r="AL495" s="71">
        <v>29.1812322230478</v>
      </c>
      <c r="AM495" s="69">
        <f t="shared" si="1968"/>
        <v>735.36705202080532</v>
      </c>
      <c r="AN495" s="260">
        <v>259.77999999999997</v>
      </c>
      <c r="AO495" s="71">
        <v>57.151600000000002</v>
      </c>
      <c r="AP495" s="71">
        <v>189.13692340023701</v>
      </c>
      <c r="AQ495" s="68">
        <f t="shared" si="1969"/>
        <v>13.284977499632648</v>
      </c>
      <c r="AR495" s="68">
        <f t="shared" si="1970"/>
        <v>60.308577669246368</v>
      </c>
      <c r="AS495" s="71">
        <v>22.513635503241701</v>
      </c>
      <c r="AT495" s="261">
        <f t="shared" si="1880"/>
        <v>4.8827004500539672</v>
      </c>
      <c r="AU495" s="71">
        <v>57.005420445184598</v>
      </c>
      <c r="AV495" s="68">
        <f t="shared" si="1971"/>
        <v>0.78125928720125493</v>
      </c>
      <c r="AW495" s="68">
        <f t="shared" si="1972"/>
        <v>33.379751963359624</v>
      </c>
      <c r="AX495" s="71">
        <v>29.2793789674332</v>
      </c>
      <c r="AY495" s="69">
        <f t="shared" si="1973"/>
        <v>737.84034997931599</v>
      </c>
      <c r="AZ495" s="260">
        <v>158</v>
      </c>
      <c r="BA495" s="260">
        <v>805.35233333333599</v>
      </c>
      <c r="BB495" s="260">
        <v>83.986743333333607</v>
      </c>
      <c r="BC495" s="262">
        <f t="shared" si="1974"/>
        <v>67.189394666666885</v>
      </c>
      <c r="BD495" s="262">
        <f t="shared" si="1881"/>
        <v>16.797348666666721</v>
      </c>
      <c r="BE495" s="260">
        <v>31.523791333333399</v>
      </c>
      <c r="BF495" s="262">
        <f t="shared" si="1975"/>
        <v>25.219033066666722</v>
      </c>
      <c r="BG495" s="262">
        <f t="shared" si="1882"/>
        <v>6.3047582666666777</v>
      </c>
      <c r="BH495" s="260">
        <v>99.30193749160081</v>
      </c>
      <c r="BI495" s="263">
        <f t="shared" si="1976"/>
        <v>58.146646705956826</v>
      </c>
      <c r="BJ495" s="68">
        <f t="shared" si="1977"/>
        <v>1.3609330533223891</v>
      </c>
      <c r="BK495" s="260">
        <v>51.003916342812673</v>
      </c>
      <c r="BL495" s="69">
        <f t="shared" si="1978"/>
        <v>1285.4024662012998</v>
      </c>
      <c r="BM495" s="260">
        <v>8.1300000000000008</v>
      </c>
      <c r="BN495" s="260">
        <v>1.7886</v>
      </c>
      <c r="BO495" s="260">
        <v>5.9191746371696397</v>
      </c>
      <c r="BP495" s="68">
        <f t="shared" si="1979"/>
        <v>0.41576282651479546</v>
      </c>
      <c r="BQ495" s="68">
        <f t="shared" si="1980"/>
        <v>1.8873998631571856</v>
      </c>
      <c r="BR495" s="260">
        <v>1.4122374201000001</v>
      </c>
      <c r="BS495" s="260">
        <v>1.8603431338830301</v>
      </c>
      <c r="BT495" s="68">
        <f t="shared" si="1981"/>
        <v>2.5496002649866928E-2</v>
      </c>
      <c r="BU495" s="68">
        <f t="shared" si="1982"/>
        <v>1.0893313634177437</v>
      </c>
      <c r="BV495" s="260">
        <v>0.95551775955763196</v>
      </c>
      <c r="BW495" s="69">
        <f t="shared" si="1983"/>
        <v>24.079047540852365</v>
      </c>
      <c r="BX495" s="260">
        <v>0</v>
      </c>
      <c r="BY495" s="260">
        <v>0</v>
      </c>
      <c r="BZ495" s="263">
        <f t="shared" si="1984"/>
        <v>0</v>
      </c>
      <c r="CA495" s="263">
        <f t="shared" si="1985"/>
        <v>0</v>
      </c>
      <c r="CB495" s="260">
        <v>0</v>
      </c>
      <c r="CC495" s="264">
        <f t="shared" si="1986"/>
        <v>0</v>
      </c>
      <c r="CD495" s="260">
        <v>0</v>
      </c>
      <c r="CE495" s="260">
        <v>0</v>
      </c>
      <c r="CF495" s="263">
        <f t="shared" si="1987"/>
        <v>0</v>
      </c>
      <c r="CG495" s="263">
        <f t="shared" si="1988"/>
        <v>0</v>
      </c>
      <c r="CH495" s="260">
        <v>0</v>
      </c>
      <c r="CI495" s="69">
        <f t="shared" si="1989"/>
        <v>0</v>
      </c>
      <c r="CJ495" s="260">
        <v>878.49665636580744</v>
      </c>
      <c r="CK495" s="260">
        <v>193.26928046891615</v>
      </c>
      <c r="CL495" s="260">
        <v>69.158190487438532</v>
      </c>
      <c r="CM495" s="260">
        <v>31.09945846602065</v>
      </c>
      <c r="CN495" s="260">
        <v>433.29013138665215</v>
      </c>
      <c r="CO495" s="265">
        <f t="shared" si="1990"/>
        <v>30.434298828598447</v>
      </c>
      <c r="CP495" s="266">
        <f t="shared" si="1991"/>
        <v>138.15975787421067</v>
      </c>
      <c r="CQ495" s="260">
        <v>169.7725594152771</v>
      </c>
      <c r="CR495" s="265">
        <f t="shared" si="1992"/>
        <v>2.3267329267863728</v>
      </c>
      <c r="CS495" s="265">
        <f t="shared" si="1993"/>
        <v>99.411001255853165</v>
      </c>
      <c r="CT495" s="260">
        <v>87.199341160387135</v>
      </c>
      <c r="CU495" s="267">
        <f t="shared" si="1883"/>
        <v>2197.4233911413739</v>
      </c>
      <c r="CV495" s="260">
        <v>96.323699999999661</v>
      </c>
      <c r="CW495" s="260">
        <v>10.3881164448051</v>
      </c>
      <c r="CX495" s="68">
        <f t="shared" si="1994"/>
        <v>0.1423691358760539</v>
      </c>
      <c r="CY495" s="68">
        <f t="shared" si="1995"/>
        <v>6.082803136721405</v>
      </c>
      <c r="CZ495" s="260">
        <v>5.3355908222402499</v>
      </c>
      <c r="DA495" s="69">
        <f t="shared" si="1996"/>
        <v>134.456888720454</v>
      </c>
      <c r="DB495" s="260">
        <v>2.4683999999999999</v>
      </c>
      <c r="DC495" s="260">
        <v>0.266206827939095</v>
      </c>
      <c r="DD495" s="68">
        <f t="shared" si="1997"/>
        <v>3.6483645769052973E-3</v>
      </c>
      <c r="DE495" s="68">
        <f t="shared" si="1998"/>
        <v>0.15587847292704884</v>
      </c>
      <c r="DF495" s="260">
        <v>0.136730341396955</v>
      </c>
      <c r="DG495" s="69">
        <f t="shared" si="1999"/>
        <v>3.4456046032032601</v>
      </c>
      <c r="DH495" s="260">
        <v>79.365044561320957</v>
      </c>
      <c r="DI495" s="260">
        <v>17.46030980349061</v>
      </c>
      <c r="DJ495" s="260">
        <v>1.2032369528833327</v>
      </c>
      <c r="DK495" s="260">
        <v>57.777752440641656</v>
      </c>
      <c r="DL495" s="68">
        <f t="shared" si="2000"/>
        <v>4.05830933143067</v>
      </c>
      <c r="DM495" s="68">
        <f t="shared" si="2001"/>
        <v>18.423129698727877</v>
      </c>
      <c r="DN495" s="260">
        <v>16.803133964464401</v>
      </c>
      <c r="DO495" s="68">
        <f t="shared" si="2002"/>
        <v>0.2302869509829846</v>
      </c>
      <c r="DP495" s="68">
        <f t="shared" si="2003"/>
        <v>9.8391423054279876</v>
      </c>
      <c r="DQ495" s="260">
        <v>8.6305008075361194</v>
      </c>
      <c r="DR495" s="264">
        <f t="shared" si="2004"/>
        <v>217.48797423640448</v>
      </c>
      <c r="DS495" s="260">
        <v>156.30000000000001</v>
      </c>
      <c r="DT495" s="260">
        <v>34.386000000000003</v>
      </c>
      <c r="DU495" s="260">
        <v>113.796678448907</v>
      </c>
      <c r="DV495" s="68">
        <f t="shared" si="2005"/>
        <v>7.9930786942512277</v>
      </c>
      <c r="DW495" s="68">
        <f t="shared" si="2006"/>
        <v>36.285436483575381</v>
      </c>
      <c r="DX495" s="260">
        <v>2.9370656580833301</v>
      </c>
      <c r="DY495" s="260">
        <v>1.94972570704167</v>
      </c>
      <c r="DZ495" s="260">
        <v>0</v>
      </c>
      <c r="EA495" s="260">
        <v>33.364229954785699</v>
      </c>
      <c r="EB495" s="68">
        <f t="shared" si="2007"/>
        <v>0.457256771530338</v>
      </c>
      <c r="EC495" s="68">
        <f t="shared" si="2008"/>
        <v>19.536558306944585</v>
      </c>
      <c r="ED495" s="267">
        <v>17.136684988440901</v>
      </c>
      <c r="EE495" s="69">
        <f t="shared" si="2009"/>
        <v>431.8444617087103</v>
      </c>
      <c r="EF495" s="260">
        <v>613.25994396825342</v>
      </c>
      <c r="EG495" s="260">
        <v>134.91718767301575</v>
      </c>
      <c r="EH495" s="260">
        <v>794.00019610836193</v>
      </c>
      <c r="EI495" s="260">
        <v>446.49356781414025</v>
      </c>
      <c r="EJ495" s="268">
        <f t="shared" si="2010"/>
        <v>31.361708203265209</v>
      </c>
      <c r="EK495" s="266">
        <f t="shared" si="2011"/>
        <v>142.36983202035239</v>
      </c>
      <c r="EL495" s="260">
        <v>214.47000928651372</v>
      </c>
      <c r="EM495" s="268">
        <f t="shared" si="2012"/>
        <v>2.9393114772716706</v>
      </c>
      <c r="EN495" s="268">
        <f t="shared" si="2013"/>
        <v>125.58377181775525</v>
      </c>
      <c r="EO495" s="269">
        <f t="shared" si="2014"/>
        <v>2203.1409048502851</v>
      </c>
      <c r="EP495" s="69">
        <f t="shared" si="2015"/>
        <v>2775.9575401113589</v>
      </c>
      <c r="EQ495" s="260">
        <v>95.43</v>
      </c>
      <c r="ER495" s="260">
        <v>20.994599999999998</v>
      </c>
      <c r="ES495" s="260">
        <v>69.479315575042904</v>
      </c>
      <c r="ET495" s="68">
        <f t="shared" si="2016"/>
        <v>4.8802271259910137</v>
      </c>
      <c r="EU495" s="68">
        <f t="shared" si="2017"/>
        <v>22.154313522889328</v>
      </c>
      <c r="EV495" s="260">
        <v>6.7627453084166698</v>
      </c>
      <c r="EW495" s="260">
        <v>20.778310096987202</v>
      </c>
      <c r="EX495" s="68">
        <f t="shared" si="2018"/>
        <v>0.28476673987920958</v>
      </c>
      <c r="EY495" s="68">
        <f t="shared" si="2019"/>
        <v>12.166822590531245</v>
      </c>
      <c r="EZ495" s="260">
        <v>10.672248549022401</v>
      </c>
      <c r="FA495" s="69">
        <f t="shared" si="2020"/>
        <v>268.94066343536304</v>
      </c>
      <c r="FB495" s="260">
        <v>0.83333333333333348</v>
      </c>
      <c r="FC495" s="260">
        <v>8.9871586162120806E-2</v>
      </c>
      <c r="FD495" s="68">
        <f t="shared" si="2021"/>
        <v>1.2316900883518657E-3</v>
      </c>
      <c r="FE495" s="68">
        <f t="shared" si="2022"/>
        <v>5.2624666763574489E-2</v>
      </c>
      <c r="FF495" s="260">
        <v>4.6160245974772703E-2</v>
      </c>
      <c r="FG495" s="69">
        <f t="shared" si="2023"/>
        <v>1.1632381985642724</v>
      </c>
      <c r="FH495" s="260">
        <v>584.24140133333401</v>
      </c>
      <c r="FI495" s="260">
        <v>63.008041727288301</v>
      </c>
      <c r="FJ495" s="68">
        <f t="shared" si="2024"/>
        <v>0.86352521187248621</v>
      </c>
      <c r="FK495" s="68">
        <f t="shared" si="2025"/>
        <v>36.894610865580574</v>
      </c>
      <c r="FL495" s="260">
        <v>32.362499999999997</v>
      </c>
      <c r="FM495" s="69">
        <f t="shared" si="2026"/>
        <v>815.5343316727467</v>
      </c>
      <c r="FN495" s="260">
        <v>0</v>
      </c>
      <c r="FO495" s="260">
        <v>0</v>
      </c>
      <c r="FP495" s="68">
        <f t="shared" si="2027"/>
        <v>0</v>
      </c>
      <c r="FQ495" s="68">
        <f t="shared" si="2028"/>
        <v>0</v>
      </c>
      <c r="FR495" s="260">
        <v>0</v>
      </c>
      <c r="FS495" s="264">
        <f t="shared" si="2029"/>
        <v>0</v>
      </c>
      <c r="FT495" s="270">
        <f t="shared" si="1884"/>
        <v>9628.9430095704538</v>
      </c>
      <c r="FU495" s="271">
        <f t="shared" si="1885"/>
        <v>2874.9320228408042</v>
      </c>
      <c r="FV495" s="272">
        <f t="shared" si="2030"/>
        <v>897.02162975724264</v>
      </c>
      <c r="FW495" s="272">
        <f t="shared" si="1886"/>
        <v>128.39058664940822</v>
      </c>
      <c r="FX495" s="272">
        <f t="shared" si="1887"/>
        <v>805.35233333333599</v>
      </c>
      <c r="FY495" s="272">
        <f t="shared" si="1888"/>
        <v>0</v>
      </c>
      <c r="FZ495" s="272">
        <f t="shared" si="1889"/>
        <v>0</v>
      </c>
      <c r="GA495" s="272">
        <f t="shared" si="1890"/>
        <v>96.323699999999661</v>
      </c>
      <c r="GB495" s="272">
        <f t="shared" si="1891"/>
        <v>2.4683999999999999</v>
      </c>
      <c r="GC495" s="272">
        <f t="shared" si="1892"/>
        <v>584.24140133333401</v>
      </c>
      <c r="GD495" s="272">
        <f t="shared" si="1893"/>
        <v>0</v>
      </c>
      <c r="GE495" s="272">
        <f t="shared" si="1894"/>
        <v>1509.3697390387636</v>
      </c>
      <c r="GF495" s="273">
        <f t="shared" si="1895"/>
        <v>587.16239754984133</v>
      </c>
      <c r="GG495" s="273">
        <f t="shared" si="1896"/>
        <v>106.01813047008275</v>
      </c>
      <c r="GH495" s="272">
        <f t="shared" si="2031"/>
        <v>743.92251423879134</v>
      </c>
      <c r="GI495" s="274">
        <f t="shared" si="2032"/>
        <v>531.44030076114916</v>
      </c>
      <c r="GJ495" s="275">
        <f t="shared" si="1897"/>
        <v>10.195458057642638</v>
      </c>
      <c r="GK495" s="271">
        <f t="shared" si="2033"/>
        <v>7642.0223271916793</v>
      </c>
      <c r="GL495" s="276">
        <f t="shared" si="2034"/>
        <v>9628.9481322615156</v>
      </c>
      <c r="GM495" s="272">
        <f t="shared" si="2035"/>
        <v>3993.5347211517947</v>
      </c>
      <c r="GN495" s="272">
        <f t="shared" si="2036"/>
        <v>244.60417517713361</v>
      </c>
      <c r="GO495" s="277">
        <f t="shared" si="2037"/>
        <v>0.52257564165209058</v>
      </c>
      <c r="GP495" s="278">
        <f t="shared" si="2038"/>
        <v>3.2007780755466821E-2</v>
      </c>
      <c r="GQ495" s="279">
        <f t="shared" si="2039"/>
        <v>1.0770754687653512</v>
      </c>
      <c r="GR495" s="280">
        <f t="shared" si="2040"/>
        <v>7642.0223271916793</v>
      </c>
      <c r="GS495" s="272">
        <f t="shared" si="2041"/>
        <v>3993.5347211517947</v>
      </c>
      <c r="GT495" s="272">
        <f t="shared" si="1898"/>
        <v>244.60417517713361</v>
      </c>
      <c r="GU495" s="73">
        <f t="shared" si="2042"/>
        <v>0.52257564165209058</v>
      </c>
      <c r="GV495" s="74">
        <f t="shared" si="2043"/>
        <v>3.2007780755466821E-2</v>
      </c>
      <c r="GW495" s="279">
        <f t="shared" si="2044"/>
        <v>1.0770754687653512</v>
      </c>
      <c r="GX495" s="280">
        <f t="shared" si="2045"/>
        <v>6038.2369952693734</v>
      </c>
      <c r="GY495" s="272">
        <f t="shared" si="1899"/>
        <v>3482.5417303712829</v>
      </c>
      <c r="GZ495" s="272">
        <f t="shared" si="1900"/>
        <v>136.46640598447411</v>
      </c>
      <c r="HA495" s="73">
        <f t="shared" si="2046"/>
        <v>0.57674810264977394</v>
      </c>
      <c r="HB495" s="74">
        <f t="shared" si="2047"/>
        <v>2.2600372607333569E-2</v>
      </c>
      <c r="HC495" s="279">
        <f t="shared" si="2048"/>
        <v>1.0830955433263105</v>
      </c>
      <c r="HD495" s="280">
        <f t="shared" si="2049"/>
        <v>6621.8616397303304</v>
      </c>
      <c r="HE495" s="272">
        <f t="shared" si="1901"/>
        <v>3922.5958121705276</v>
      </c>
      <c r="HF495" s="272">
        <f t="shared" si="1902"/>
        <v>150.83481439047762</v>
      </c>
      <c r="HG495" s="73">
        <f t="shared" si="2050"/>
        <v>0.59237054858341498</v>
      </c>
      <c r="HH495" s="74">
        <f t="shared" si="2051"/>
        <v>2.2778309574680307E-2</v>
      </c>
      <c r="HI495" s="281">
        <f t="shared" si="2052"/>
        <v>1.0852791417321577</v>
      </c>
      <c r="HJ495" s="72">
        <f t="shared" si="1903"/>
        <v>3.2331651421398311</v>
      </c>
      <c r="HK495" s="73">
        <f t="shared" si="2053"/>
        <v>3.2331651421398311</v>
      </c>
      <c r="HL495" s="73">
        <f t="shared" si="1904"/>
        <v>2.5688860096613433</v>
      </c>
      <c r="HM495" s="74">
        <f t="shared" si="2054"/>
        <v>2.8229195755595149</v>
      </c>
      <c r="HN495" s="75"/>
      <c r="HO495" s="75"/>
      <c r="HP495" s="76">
        <f t="shared" si="2055"/>
        <v>440.05408179924478</v>
      </c>
      <c r="HQ495" s="77">
        <f t="shared" si="2056"/>
        <v>500.78594562835855</v>
      </c>
      <c r="HR495" s="77">
        <f t="shared" si="2057"/>
        <v>14.368408406003496</v>
      </c>
      <c r="HS495" s="77">
        <f t="shared" si="2058"/>
        <v>16.592638027252839</v>
      </c>
      <c r="HT495" s="282">
        <f t="shared" si="2059"/>
        <v>583.62464446095657</v>
      </c>
      <c r="HU495" s="73">
        <f t="shared" si="2112"/>
        <v>0.75400188456004036</v>
      </c>
      <c r="HV495" s="74">
        <f t="shared" si="2113"/>
        <v>2.461926264144371E-2</v>
      </c>
      <c r="HW495" s="279">
        <f t="shared" si="1876"/>
        <v>1.1078708619450266</v>
      </c>
      <c r="HX495" s="76">
        <f t="shared" si="2060"/>
        <v>431.23136215177931</v>
      </c>
      <c r="HY495" s="77">
        <f t="shared" si="2061"/>
        <v>490.74560244234635</v>
      </c>
      <c r="HZ495" s="77">
        <f t="shared" si="1905"/>
        <v>18.948937236887868</v>
      </c>
      <c r="IA495" s="77">
        <f t="shared" si="2062"/>
        <v>21.882232721158111</v>
      </c>
      <c r="IB495" s="282">
        <f t="shared" si="2063"/>
        <v>585.58757934866355</v>
      </c>
      <c r="IC495" s="73">
        <f t="shared" si="2114"/>
        <v>0.7364079727091013</v>
      </c>
      <c r="ID495" s="74">
        <f t="shared" si="2115"/>
        <v>3.2358844185124899E-2</v>
      </c>
      <c r="IE495" s="279">
        <f t="shared" si="2122"/>
        <v>1.1066408133934404</v>
      </c>
      <c r="IF495" s="76">
        <f t="shared" si="1906"/>
        <v>70.938908981267332</v>
      </c>
      <c r="IG495" s="77">
        <f t="shared" si="2064"/>
        <v>80.729187809772029</v>
      </c>
      <c r="IH495" s="77">
        <f t="shared" si="1907"/>
        <v>93.769360786655994</v>
      </c>
      <c r="II495" s="77">
        <f t="shared" si="2065"/>
        <v>108.28485783643035</v>
      </c>
      <c r="IJ495" s="282">
        <f t="shared" si="2066"/>
        <v>1020.1606874613491</v>
      </c>
      <c r="IK495" s="73">
        <f t="shared" si="1908"/>
        <v>6.953699535099464E-2</v>
      </c>
      <c r="IL495" s="74">
        <f t="shared" si="1909"/>
        <v>9.1916265681634246E-2</v>
      </c>
      <c r="IM495" s="279">
        <f t="shared" si="2067"/>
        <v>1.0238254386559078</v>
      </c>
      <c r="IN495" s="76">
        <f t="shared" si="1910"/>
        <v>13.550212096421415</v>
      </c>
      <c r="IO495" s="77">
        <f t="shared" si="2068"/>
        <v>15.420276867848534</v>
      </c>
      <c r="IP495" s="77">
        <f t="shared" si="1911"/>
        <v>0.44125882916466241</v>
      </c>
      <c r="IQ495" s="77">
        <f t="shared" si="2069"/>
        <v>0.50956569591935219</v>
      </c>
      <c r="IR495" s="282">
        <f t="shared" si="2070"/>
        <v>19.110355191152671</v>
      </c>
      <c r="IS495" s="73">
        <f t="shared" si="1877"/>
        <v>0.70905077173524333</v>
      </c>
      <c r="IT495" s="74">
        <f t="shared" si="1878"/>
        <v>2.3090038084114081E-2</v>
      </c>
      <c r="IU495" s="279">
        <f t="shared" si="1879"/>
        <v>1.1014304349026018</v>
      </c>
      <c r="IV495" s="76">
        <f t="shared" si="1912"/>
        <v>0</v>
      </c>
      <c r="IW495" s="77">
        <f t="shared" si="2071"/>
        <v>0</v>
      </c>
      <c r="IX495" s="77">
        <f t="shared" si="2072"/>
        <v>0</v>
      </c>
      <c r="IY495" s="77">
        <f t="shared" si="2073"/>
        <v>0</v>
      </c>
      <c r="IZ495" s="282">
        <f t="shared" si="2074"/>
        <v>0</v>
      </c>
      <c r="JA495" s="283"/>
      <c r="JB495" s="284"/>
      <c r="JC495" s="285"/>
      <c r="JD495" s="76">
        <f t="shared" si="1913"/>
        <v>0</v>
      </c>
      <c r="JE495" s="77">
        <f t="shared" si="2075"/>
        <v>0</v>
      </c>
      <c r="JF495" s="77">
        <f t="shared" si="1914"/>
        <v>0</v>
      </c>
      <c r="JG495" s="77">
        <f t="shared" si="2076"/>
        <v>0</v>
      </c>
      <c r="JH495" s="282">
        <f t="shared" si="2077"/>
        <v>0</v>
      </c>
      <c r="JI495" s="283"/>
      <c r="JJ495" s="284"/>
      <c r="JK495" s="285"/>
      <c r="JL495" s="76">
        <f t="shared" si="1915"/>
        <v>1361.6022629734016</v>
      </c>
      <c r="JM495" s="77">
        <f t="shared" si="2078"/>
        <v>1549.5169912863607</v>
      </c>
      <c r="JN495" s="77">
        <f t="shared" si="1916"/>
        <v>63.860490221405463</v>
      </c>
      <c r="JO495" s="77">
        <f t="shared" si="2079"/>
        <v>73.746094107679028</v>
      </c>
      <c r="JP495" s="282">
        <f t="shared" si="2080"/>
        <v>1743.9868183661699</v>
      </c>
      <c r="JQ495" s="73">
        <f t="shared" si="1917"/>
        <v>0.7807411435878856</v>
      </c>
      <c r="JR495" s="74">
        <f t="shared" si="1918"/>
        <v>3.6617530332730547E-2</v>
      </c>
      <c r="JS495" s="279">
        <f t="shared" si="2116"/>
        <v>1.1134184789220707</v>
      </c>
      <c r="JT495" s="76">
        <f t="shared" si="1919"/>
        <v>7.421019826800114</v>
      </c>
      <c r="JU495" s="77">
        <f t="shared" si="2081"/>
        <v>8.445194773096798</v>
      </c>
      <c r="JV495" s="77">
        <f t="shared" si="1920"/>
        <v>0.1423691358760539</v>
      </c>
      <c r="JW495" s="77">
        <f t="shared" si="2082"/>
        <v>0.16440787810966706</v>
      </c>
      <c r="JX495" s="282">
        <f t="shared" si="2083"/>
        <v>106.71181644480477</v>
      </c>
      <c r="JY495" s="73">
        <f t="shared" si="2123"/>
        <v>6.9542624931687252E-2</v>
      </c>
      <c r="JZ495" s="74">
        <f t="shared" si="2124"/>
        <v>1.3341459326549126E-3</v>
      </c>
      <c r="KA495" s="279">
        <f t="shared" si="2125"/>
        <v>1.0098041034571972</v>
      </c>
      <c r="KB495" s="76">
        <f t="shared" si="1921"/>
        <v>0.19017173697099959</v>
      </c>
      <c r="KC495" s="77">
        <f t="shared" si="2084"/>
        <v>0.21641733839036725</v>
      </c>
      <c r="KD495" s="77">
        <f t="shared" si="1922"/>
        <v>3.6483645769052973E-3</v>
      </c>
      <c r="KE495" s="77">
        <f t="shared" si="2085"/>
        <v>4.2131314134102376E-3</v>
      </c>
      <c r="KF495" s="282">
        <f t="shared" si="2086"/>
        <v>2.7346068279390954</v>
      </c>
      <c r="KG495" s="73">
        <f t="shared" si="2126"/>
        <v>6.954262493168728E-2</v>
      </c>
      <c r="KH495" s="74">
        <f t="shared" si="2127"/>
        <v>1.3341459326549128E-3</v>
      </c>
      <c r="KI495" s="279">
        <f t="shared" si="2128"/>
        <v>1.0098041034571972</v>
      </c>
      <c r="KJ495" s="76">
        <f t="shared" si="1923"/>
        <v>131.30532620988171</v>
      </c>
      <c r="KK495" s="77">
        <f t="shared" si="2087"/>
        <v>149.42677428010748</v>
      </c>
      <c r="KL495" s="77">
        <f t="shared" si="1924"/>
        <v>4.2885962824136543</v>
      </c>
      <c r="KM495" s="77">
        <f t="shared" si="2088"/>
        <v>4.9524709869312886</v>
      </c>
      <c r="KN495" s="282">
        <f t="shared" si="2089"/>
        <v>172.60950336222578</v>
      </c>
      <c r="KO495" s="73">
        <f t="shared" si="1925"/>
        <v>0.76070739821511379</v>
      </c>
      <c r="KP495" s="74">
        <f t="shared" si="1926"/>
        <v>2.4845655649758273E-2</v>
      </c>
      <c r="KQ495" s="279">
        <f t="shared" si="1927"/>
        <v>1.1088313355222505</v>
      </c>
      <c r="KR495" s="76">
        <f t="shared" si="1928"/>
        <v>258.78883364443436</v>
      </c>
      <c r="KS495" s="77">
        <f t="shared" si="2090"/>
        <v>294.50428057570275</v>
      </c>
      <c r="KT495" s="77">
        <f t="shared" si="1929"/>
        <v>8.4503354657815652</v>
      </c>
      <c r="KU495" s="77">
        <f t="shared" si="2091"/>
        <v>9.7584473958845521</v>
      </c>
      <c r="KV495" s="282">
        <f t="shared" si="2092"/>
        <v>342.7336997688177</v>
      </c>
      <c r="KW495" s="73">
        <f t="shared" si="1861"/>
        <v>0.75507262291100574</v>
      </c>
      <c r="KX495" s="74">
        <f t="shared" si="1862"/>
        <v>2.4655688867133648E-2</v>
      </c>
      <c r="KY495" s="279">
        <f t="shared" si="1863"/>
        <v>1.1080242733245802</v>
      </c>
      <c r="KZ495" s="76">
        <f t="shared" si="1930"/>
        <v>1075.0805283237605</v>
      </c>
      <c r="LA495" s="77">
        <f t="shared" si="2093"/>
        <v>1223.4523920377226</v>
      </c>
      <c r="LB495" s="77">
        <f t="shared" si="1931"/>
        <v>34.301019680536882</v>
      </c>
      <c r="LC495" s="77">
        <f t="shared" si="2094"/>
        <v>39.610817527083995</v>
      </c>
      <c r="LD495" s="286">
        <f t="shared" si="2095"/>
        <v>2203.1409048502851</v>
      </c>
      <c r="LE495" s="73">
        <f t="shared" si="1932"/>
        <v>0.48797629146503357</v>
      </c>
      <c r="LF495" s="74">
        <f t="shared" si="1933"/>
        <v>1.5569144762834775E-2</v>
      </c>
      <c r="LG495" s="279">
        <f t="shared" si="1934"/>
        <v>1.0697557115943759</v>
      </c>
      <c r="LH495" s="76">
        <f t="shared" si="1935"/>
        <v>158.29638605837309</v>
      </c>
      <c r="LI495" s="77">
        <f t="shared" si="2096"/>
        <v>180.14287029828915</v>
      </c>
      <c r="LJ495" s="77">
        <f t="shared" si="1936"/>
        <v>5.1649938658702235</v>
      </c>
      <c r="LK495" s="77">
        <f t="shared" si="2097"/>
        <v>5.9645349163069339</v>
      </c>
      <c r="LL495" s="282">
        <f t="shared" si="2098"/>
        <v>213.44497098044684</v>
      </c>
      <c r="LM495" s="73">
        <f t="shared" si="2117"/>
        <v>0.74162621555920483</v>
      </c>
      <c r="LN495" s="74">
        <f t="shared" si="2118"/>
        <v>2.4198245768664074E-2</v>
      </c>
      <c r="LO495" s="279">
        <f t="shared" si="2119"/>
        <v>1.1060977224543151</v>
      </c>
      <c r="LP495" s="76">
        <f t="shared" si="1937"/>
        <v>6.4202093451560874E-2</v>
      </c>
      <c r="LQ495" s="77">
        <f t="shared" si="2099"/>
        <v>7.3062624368810794E-2</v>
      </c>
      <c r="LR495" s="77">
        <f t="shared" si="1938"/>
        <v>1.2316900883518657E-3</v>
      </c>
      <c r="LS495" s="77">
        <f t="shared" si="2100"/>
        <v>1.4223557140287345E-3</v>
      </c>
      <c r="LT495" s="282">
        <f t="shared" si="2101"/>
        <v>0.92320491949545436</v>
      </c>
      <c r="LU495" s="73">
        <f t="shared" si="1870"/>
        <v>6.9542624931687211E-2</v>
      </c>
      <c r="LV495" s="74">
        <f t="shared" si="1871"/>
        <v>1.3341459326549118E-3</v>
      </c>
      <c r="LW495" s="279">
        <f t="shared" si="1872"/>
        <v>1.0098041034571972</v>
      </c>
      <c r="LX495" s="76">
        <f t="shared" si="1939"/>
        <v>45.011425256008302</v>
      </c>
      <c r="LY495" s="77">
        <f t="shared" si="2102"/>
        <v>51.223452055590009</v>
      </c>
      <c r="LZ495" s="77">
        <f t="shared" si="1940"/>
        <v>0.86352521187248621</v>
      </c>
      <c r="MA495" s="77">
        <f t="shared" si="2103"/>
        <v>0.99719891467034716</v>
      </c>
      <c r="MB495" s="286">
        <f t="shared" si="2104"/>
        <v>647.24946958154499</v>
      </c>
      <c r="MC495" s="73">
        <f t="shared" si="1864"/>
        <v>6.954262208219153E-2</v>
      </c>
      <c r="MD495" s="74">
        <f t="shared" si="1865"/>
        <v>1.3341458779885385E-3</v>
      </c>
      <c r="ME495" s="279">
        <f t="shared" si="1866"/>
        <v>1.0098041030554759</v>
      </c>
      <c r="MF495" s="76">
        <f t="shared" si="1941"/>
        <v>0</v>
      </c>
      <c r="MG495" s="77">
        <f t="shared" si="2105"/>
        <v>0</v>
      </c>
      <c r="MH495" s="77">
        <f t="shared" si="1942"/>
        <v>0</v>
      </c>
      <c r="MI495" s="77">
        <f t="shared" si="2106"/>
        <v>0</v>
      </c>
      <c r="MJ495" s="286">
        <f t="shared" si="2107"/>
        <v>0</v>
      </c>
      <c r="MK495" s="73"/>
      <c r="ML495" s="74"/>
      <c r="MM495" s="279"/>
      <c r="MN495" s="287">
        <f t="shared" si="2108"/>
        <v>1.0770758011425234</v>
      </c>
      <c r="MO495" s="288">
        <f t="shared" si="2108"/>
        <v>1.0770758011425234</v>
      </c>
      <c r="MP495" s="288">
        <f t="shared" si="2108"/>
        <v>1.0830949059601189</v>
      </c>
      <c r="MQ495" s="289">
        <f t="shared" si="2108"/>
        <v>1.0852790306409614</v>
      </c>
      <c r="MR495" s="290">
        <f t="shared" si="2109"/>
        <v>3.2331661398696268</v>
      </c>
      <c r="MS495" s="291">
        <f t="shared" si="1873"/>
        <v>3.2331661398696268</v>
      </c>
      <c r="MT495" s="291">
        <f t="shared" si="1943"/>
        <v>2.5688844979562102</v>
      </c>
      <c r="MU495" s="292">
        <f t="shared" si="1874"/>
        <v>2.8229192866002046</v>
      </c>
      <c r="MV495" s="359">
        <f t="shared" si="1944"/>
        <v>0.25403478864399459</v>
      </c>
      <c r="MW495" s="360">
        <f t="shared" si="1945"/>
        <v>0.25452738708049133</v>
      </c>
      <c r="MX495" s="360">
        <f t="shared" si="1946"/>
        <v>0.41024685326942228</v>
      </c>
      <c r="MY495" s="360">
        <f t="shared" si="1947"/>
        <v>8.2607282617695142E-3</v>
      </c>
      <c r="MZ495" s="360">
        <f t="shared" si="1948"/>
        <v>0</v>
      </c>
      <c r="NA495" s="360">
        <f t="shared" si="1949"/>
        <v>0</v>
      </c>
      <c r="NB495" s="360">
        <f t="shared" si="1950"/>
        <v>0.76269165806161843</v>
      </c>
      <c r="NC495" s="360">
        <f t="shared" si="1951"/>
        <v>4.2310791934856561E-2</v>
      </c>
      <c r="ND495" s="360">
        <f t="shared" si="1952"/>
        <v>1.110784513802917E-3</v>
      </c>
      <c r="NE495" s="360">
        <f t="shared" si="1953"/>
        <v>7.5178764548408591E-2</v>
      </c>
      <c r="NF495" s="360">
        <f t="shared" si="1954"/>
        <v>0.1491400671894885</v>
      </c>
      <c r="NG495" s="360">
        <f t="shared" si="1955"/>
        <v>0.92576659281377283</v>
      </c>
      <c r="NH495" s="360">
        <f t="shared" si="1956"/>
        <v>9.2801598913917038E-2</v>
      </c>
      <c r="NI495" s="360">
        <f t="shared" si="1957"/>
        <v>4.0392164138287889E-4</v>
      </c>
      <c r="NJ495" s="360">
        <f t="shared" si="1958"/>
        <v>0.25669220299670192</v>
      </c>
      <c r="NK495" s="361">
        <f t="shared" si="1959"/>
        <v>0</v>
      </c>
      <c r="NL495" s="145">
        <f t="shared" si="2110"/>
        <v>3.2331661398696268</v>
      </c>
      <c r="NM495" s="56">
        <f t="shared" si="1875"/>
        <v>3.2331661398696268</v>
      </c>
      <c r="NN495" s="56">
        <f t="shared" si="2111"/>
        <v>2.5688844979562102</v>
      </c>
      <c r="NO495" s="58">
        <f t="shared" si="1867"/>
        <v>2.8229192866002046</v>
      </c>
      <c r="NP495" s="55">
        <f t="shared" si="1960"/>
        <v>1.0770758011425234</v>
      </c>
      <c r="NQ495" s="56">
        <f t="shared" si="1868"/>
        <v>1.0770758011425234</v>
      </c>
      <c r="NR495" s="56">
        <f t="shared" si="1961"/>
        <v>1.0830949059601189</v>
      </c>
      <c r="NS495" s="61">
        <f t="shared" si="1869"/>
        <v>1.0852790306409614</v>
      </c>
      <c r="NT495" s="25"/>
      <c r="NU495" s="86">
        <f t="shared" si="2120"/>
        <v>0</v>
      </c>
      <c r="NV495" s="86">
        <f t="shared" si="2120"/>
        <v>0</v>
      </c>
      <c r="NW495" s="86">
        <f t="shared" si="2120"/>
        <v>0</v>
      </c>
      <c r="NX495" s="86">
        <f t="shared" si="2120"/>
        <v>0</v>
      </c>
      <c r="NY495" s="87">
        <f t="shared" si="2121"/>
        <v>0</v>
      </c>
      <c r="NZ495" s="87">
        <f t="shared" si="2121"/>
        <v>0</v>
      </c>
      <c r="OA495" s="87">
        <f t="shared" si="2121"/>
        <v>0</v>
      </c>
      <c r="OB495" s="87">
        <f t="shared" si="2121"/>
        <v>0</v>
      </c>
      <c r="OC495" s="26"/>
    </row>
    <row r="496" spans="1:393" thickBot="1" x14ac:dyDescent="0.35">
      <c r="A496" s="136" t="s">
        <v>1090</v>
      </c>
      <c r="B496" s="137" t="s">
        <v>1091</v>
      </c>
      <c r="C496" s="133" t="s">
        <v>100</v>
      </c>
      <c r="D496" s="64">
        <f>VLOOKUP(B496,[1]УсіТ_1!$A$10:$G$556,6,FALSE)</f>
        <v>3809.4</v>
      </c>
      <c r="E496" s="64">
        <f>VLOOKUP(B496,[1]УсіТ_1!$A$10:$G$556,7,FALSE)</f>
        <v>56.7</v>
      </c>
      <c r="F496" s="38"/>
      <c r="G496" s="38"/>
      <c r="H496" s="39"/>
      <c r="I496" s="256">
        <v>3.3119000000000001</v>
      </c>
      <c r="J496" s="62">
        <v>3.3119000000000001</v>
      </c>
      <c r="K496" s="257">
        <f t="shared" si="1962"/>
        <v>2.7716000000000003</v>
      </c>
      <c r="L496" s="293">
        <f t="shared" si="1963"/>
        <v>2.9616000000000002</v>
      </c>
      <c r="M496" s="63">
        <v>0.19</v>
      </c>
      <c r="N496" s="63">
        <v>0.36530000000000001</v>
      </c>
      <c r="O496" s="63">
        <v>0.3503</v>
      </c>
      <c r="P496" s="63">
        <v>8.6E-3</v>
      </c>
      <c r="Q496" s="63">
        <v>0</v>
      </c>
      <c r="R496" s="63">
        <v>0</v>
      </c>
      <c r="S496" s="63">
        <v>0.61470000000000002</v>
      </c>
      <c r="T496" s="63">
        <v>4.8099999999999997E-2</v>
      </c>
      <c r="U496" s="63">
        <v>1.1999999999999999E-3</v>
      </c>
      <c r="V496" s="63">
        <v>0.2954</v>
      </c>
      <c r="W496" s="63">
        <v>0.1111</v>
      </c>
      <c r="X496" s="63">
        <v>0.97889999999999999</v>
      </c>
      <c r="Y496" s="63">
        <v>9.2499999999999999E-2</v>
      </c>
      <c r="Z496" s="63">
        <v>4.0000000000000002E-4</v>
      </c>
      <c r="AA496" s="63">
        <v>0.25540000000000002</v>
      </c>
      <c r="AB496" s="259">
        <v>0</v>
      </c>
      <c r="AC496" s="144">
        <v>261.45</v>
      </c>
      <c r="AD496" s="70">
        <v>57.518999999999998</v>
      </c>
      <c r="AE496" s="70">
        <v>190.35279322115699</v>
      </c>
      <c r="AF496" s="68">
        <f t="shared" si="1964"/>
        <v>13.370380195854066</v>
      </c>
      <c r="AG496" s="68">
        <f t="shared" si="1965"/>
        <v>60.696272352084556</v>
      </c>
      <c r="AH496" s="71">
        <v>9.1467214431249992</v>
      </c>
      <c r="AI496" s="71">
        <v>55.914705345597397</v>
      </c>
      <c r="AJ496" s="68">
        <f t="shared" si="1966"/>
        <v>0.76631103676141232</v>
      </c>
      <c r="AK496" s="68">
        <f t="shared" si="1967"/>
        <v>32.741079373935939</v>
      </c>
      <c r="AL496" s="71">
        <v>28.719161000494001</v>
      </c>
      <c r="AM496" s="69">
        <f t="shared" si="1968"/>
        <v>723.72285721244805</v>
      </c>
      <c r="AN496" s="260">
        <v>491.52</v>
      </c>
      <c r="AO496" s="71">
        <v>108.1344</v>
      </c>
      <c r="AP496" s="71">
        <v>357.85888286120797</v>
      </c>
      <c r="AQ496" s="68">
        <f t="shared" si="1969"/>
        <v>25.136007932171246</v>
      </c>
      <c r="AR496" s="68">
        <f t="shared" si="1970"/>
        <v>114.10759910689049</v>
      </c>
      <c r="AS496" s="71">
        <v>39.363453511858303</v>
      </c>
      <c r="AT496" s="261">
        <f t="shared" si="1880"/>
        <v>8.5370464557070047</v>
      </c>
      <c r="AU496" s="71">
        <v>107.50907220715899</v>
      </c>
      <c r="AV496" s="68">
        <f t="shared" si="1971"/>
        <v>1.4734118345991141</v>
      </c>
      <c r="AW496" s="68">
        <f t="shared" si="1972"/>
        <v>62.95236726719078</v>
      </c>
      <c r="AX496" s="71">
        <v>55.219290429011302</v>
      </c>
      <c r="AY496" s="69">
        <f t="shared" si="1973"/>
        <v>1391.526118811084</v>
      </c>
      <c r="AZ496" s="260">
        <v>164</v>
      </c>
      <c r="BA496" s="260">
        <v>835.93533333333596</v>
      </c>
      <c r="BB496" s="260">
        <v>87.176113333333603</v>
      </c>
      <c r="BC496" s="262">
        <f t="shared" si="1974"/>
        <v>69.740890666666886</v>
      </c>
      <c r="BD496" s="262">
        <f t="shared" si="1881"/>
        <v>17.435222666666718</v>
      </c>
      <c r="BE496" s="260">
        <v>32.720897333333397</v>
      </c>
      <c r="BF496" s="262">
        <f t="shared" si="1975"/>
        <v>26.176717866666721</v>
      </c>
      <c r="BG496" s="262">
        <f t="shared" si="1882"/>
        <v>6.5441794666666766</v>
      </c>
      <c r="BH496" s="260">
        <v>103.07289714318057</v>
      </c>
      <c r="BI496" s="263">
        <f t="shared" si="1976"/>
        <v>60.354747213777955</v>
      </c>
      <c r="BJ496" s="68">
        <f t="shared" si="1977"/>
        <v>1.4126140553472897</v>
      </c>
      <c r="BK496" s="260">
        <v>52.940773925451118</v>
      </c>
      <c r="BL496" s="69">
        <f t="shared" si="1978"/>
        <v>1334.2152180823616</v>
      </c>
      <c r="BM496" s="260">
        <v>11.08</v>
      </c>
      <c r="BN496" s="260">
        <v>2.4376000000000002</v>
      </c>
      <c r="BO496" s="260">
        <v>8.0669686322065903</v>
      </c>
      <c r="BP496" s="68">
        <f t="shared" si="1979"/>
        <v>0.56662387672619086</v>
      </c>
      <c r="BQ496" s="68">
        <f t="shared" si="1980"/>
        <v>2.5722497520026577</v>
      </c>
      <c r="BR496" s="260">
        <v>1.92557818005</v>
      </c>
      <c r="BS496" s="260">
        <v>2.5354730219062001</v>
      </c>
      <c r="BT496" s="68">
        <f t="shared" si="1981"/>
        <v>3.4748657765224469E-2</v>
      </c>
      <c r="BU496" s="68">
        <f t="shared" si="1982"/>
        <v>1.4846563698692632</v>
      </c>
      <c r="BV496" s="260">
        <v>1.3022809917081399</v>
      </c>
      <c r="BW496" s="69">
        <f t="shared" si="1983"/>
        <v>32.817480991045116</v>
      </c>
      <c r="BX496" s="260">
        <v>0</v>
      </c>
      <c r="BY496" s="260">
        <v>0</v>
      </c>
      <c r="BZ496" s="263">
        <f t="shared" si="1984"/>
        <v>0</v>
      </c>
      <c r="CA496" s="263">
        <f t="shared" si="1985"/>
        <v>0</v>
      </c>
      <c r="CB496" s="260">
        <v>0</v>
      </c>
      <c r="CC496" s="264">
        <f t="shared" si="1986"/>
        <v>0</v>
      </c>
      <c r="CD496" s="260">
        <v>0</v>
      </c>
      <c r="CE496" s="260">
        <v>0</v>
      </c>
      <c r="CF496" s="263">
        <f t="shared" si="1987"/>
        <v>0</v>
      </c>
      <c r="CG496" s="263">
        <f t="shared" si="1988"/>
        <v>0</v>
      </c>
      <c r="CH496" s="260">
        <v>0</v>
      </c>
      <c r="CI496" s="69">
        <f t="shared" si="1989"/>
        <v>0</v>
      </c>
      <c r="CJ496" s="260">
        <v>947.55539195058986</v>
      </c>
      <c r="CK496" s="260">
        <v>208.4622053116841</v>
      </c>
      <c r="CL496" s="260">
        <v>76.69230193014269</v>
      </c>
      <c r="CM496" s="260">
        <v>36.933091336614723</v>
      </c>
      <c r="CN496" s="260">
        <v>444.86922475764362</v>
      </c>
      <c r="CO496" s="265">
        <f t="shared" si="1990"/>
        <v>31.247614346976885</v>
      </c>
      <c r="CP496" s="266">
        <f t="shared" si="1991"/>
        <v>141.85189074467175</v>
      </c>
      <c r="CQ496" s="260">
        <v>180.9200367893157</v>
      </c>
      <c r="CR496" s="265">
        <f t="shared" si="1992"/>
        <v>2.4795091041975716</v>
      </c>
      <c r="CS496" s="265">
        <f t="shared" si="1993"/>
        <v>105.93845122213096</v>
      </c>
      <c r="CT496" s="260">
        <v>92.924958338830976</v>
      </c>
      <c r="CU496" s="267">
        <f t="shared" si="1883"/>
        <v>2341.7089428938484</v>
      </c>
      <c r="CV496" s="260">
        <v>131.17880000000008</v>
      </c>
      <c r="CW496" s="260">
        <v>14.147096192212301</v>
      </c>
      <c r="CX496" s="68">
        <f t="shared" si="1994"/>
        <v>0.19388595331426958</v>
      </c>
      <c r="CY496" s="68">
        <f t="shared" si="1995"/>
        <v>8.2838887637346819</v>
      </c>
      <c r="CZ496" s="260">
        <v>7.2662948096106197</v>
      </c>
      <c r="DA496" s="69">
        <f t="shared" si="1996"/>
        <v>183.1106292021876</v>
      </c>
      <c r="DB496" s="260">
        <v>3.3616000000000033</v>
      </c>
      <c r="DC496" s="260">
        <v>0.36253478885110202</v>
      </c>
      <c r="DD496" s="68">
        <f t="shared" si="1997"/>
        <v>4.9685392812043533E-3</v>
      </c>
      <c r="DE496" s="68">
        <f t="shared" si="1998"/>
        <v>0.21228369575091821</v>
      </c>
      <c r="DF496" s="260">
        <v>0.186206739442555</v>
      </c>
      <c r="DG496" s="69">
        <f t="shared" si="1999"/>
        <v>4.6924098339523921</v>
      </c>
      <c r="DH496" s="260">
        <v>410.7166361922873</v>
      </c>
      <c r="DI496" s="260">
        <v>90.357659962303202</v>
      </c>
      <c r="DJ496" s="260">
        <v>6.2237992235749964</v>
      </c>
      <c r="DK496" s="260">
        <v>299.00171114798513</v>
      </c>
      <c r="DL496" s="68">
        <f t="shared" si="2000"/>
        <v>21.001880191034473</v>
      </c>
      <c r="DM496" s="68">
        <f t="shared" si="2001"/>
        <v>95.340283620068831</v>
      </c>
      <c r="DN496" s="260">
        <v>86.955351989314707</v>
      </c>
      <c r="DO496" s="68">
        <f t="shared" si="2002"/>
        <v>1.1917230990135581</v>
      </c>
      <c r="DP496" s="68">
        <f t="shared" si="2003"/>
        <v>50.917054178751187</v>
      </c>
      <c r="DQ496" s="260">
        <v>44.662396738041302</v>
      </c>
      <c r="DR496" s="264">
        <f t="shared" si="2004"/>
        <v>1125.5010663042078</v>
      </c>
      <c r="DS496" s="260">
        <v>153.03</v>
      </c>
      <c r="DT496" s="260">
        <v>33.666600000000003</v>
      </c>
      <c r="DU496" s="260">
        <v>111.415903410341</v>
      </c>
      <c r="DV496" s="68">
        <f t="shared" si="2005"/>
        <v>7.8258530555423516</v>
      </c>
      <c r="DW496" s="68">
        <f t="shared" si="2006"/>
        <v>35.526297793228153</v>
      </c>
      <c r="DX496" s="260">
        <v>2.8843703515833301</v>
      </c>
      <c r="DY496" s="260">
        <v>2.1070825089166698</v>
      </c>
      <c r="DZ496" s="260">
        <v>0</v>
      </c>
      <c r="EA496" s="260">
        <v>32.688519986489503</v>
      </c>
      <c r="EB496" s="68">
        <f t="shared" si="2007"/>
        <v>0.44799616641483864</v>
      </c>
      <c r="EC496" s="68">
        <f t="shared" si="2008"/>
        <v>19.140893632168876</v>
      </c>
      <c r="ED496" s="267">
        <v>16.789623812866498</v>
      </c>
      <c r="EE496" s="69">
        <f t="shared" si="2009"/>
        <v>423.09852008423644</v>
      </c>
      <c r="EF496" s="260">
        <v>730.43648472222219</v>
      </c>
      <c r="EG496" s="260">
        <v>160.69602663888887</v>
      </c>
      <c r="EH496" s="260">
        <v>1248.4447335362393</v>
      </c>
      <c r="EI496" s="260">
        <v>531.80579513297971</v>
      </c>
      <c r="EJ496" s="268">
        <f t="shared" si="2010"/>
        <v>37.354039050140493</v>
      </c>
      <c r="EK496" s="266">
        <f t="shared" si="2011"/>
        <v>169.57265944769216</v>
      </c>
      <c r="EL496" s="260">
        <v>288.09771726493688</v>
      </c>
      <c r="EM496" s="268">
        <f t="shared" si="2012"/>
        <v>3.9483792151159598</v>
      </c>
      <c r="EN496" s="268">
        <f t="shared" si="2013"/>
        <v>168.69677073535286</v>
      </c>
      <c r="EO496" s="269">
        <f t="shared" si="2014"/>
        <v>2959.4807572952668</v>
      </c>
      <c r="EP496" s="69">
        <f t="shared" si="2015"/>
        <v>3728.945754192036</v>
      </c>
      <c r="EQ496" s="260">
        <v>124.77</v>
      </c>
      <c r="ER496" s="260">
        <v>27.449400000000001</v>
      </c>
      <c r="ES496" s="260">
        <v>90.840765003647704</v>
      </c>
      <c r="ET496" s="68">
        <f t="shared" si="2016"/>
        <v>6.3806553338562146</v>
      </c>
      <c r="EU496" s="68">
        <f t="shared" si="2017"/>
        <v>28.965668010593113</v>
      </c>
      <c r="EV496" s="260">
        <v>9.5087490549916698</v>
      </c>
      <c r="EW496" s="260">
        <v>27.238522706033098</v>
      </c>
      <c r="EX496" s="68">
        <f t="shared" si="2018"/>
        <v>0.37330395368618363</v>
      </c>
      <c r="EY496" s="68">
        <f t="shared" si="2019"/>
        <v>15.949625924608505</v>
      </c>
      <c r="EZ496" s="260">
        <v>13.9903718382336</v>
      </c>
      <c r="FA496" s="69">
        <f t="shared" si="2020"/>
        <v>352.55737032348731</v>
      </c>
      <c r="FB496" s="260">
        <v>0.83333333333333348</v>
      </c>
      <c r="FC496" s="260">
        <v>8.9871586162120806E-2</v>
      </c>
      <c r="FD496" s="68">
        <f t="shared" si="2021"/>
        <v>1.2316900883518657E-3</v>
      </c>
      <c r="FE496" s="68">
        <f t="shared" si="2022"/>
        <v>5.2624666763574489E-2</v>
      </c>
      <c r="FF496" s="260">
        <v>4.6160245974772703E-2</v>
      </c>
      <c r="FG496" s="69">
        <f t="shared" si="2023"/>
        <v>1.1632381985642724</v>
      </c>
      <c r="FH496" s="260">
        <v>697.08921333333399</v>
      </c>
      <c r="FI496" s="260">
        <v>75.178215958526096</v>
      </c>
      <c r="FJ496" s="68">
        <f t="shared" si="2024"/>
        <v>1.0303174497116001</v>
      </c>
      <c r="FK496" s="68">
        <f t="shared" si="2025"/>
        <v>44.020905067378791</v>
      </c>
      <c r="FL496" s="260">
        <v>38.613500000000002</v>
      </c>
      <c r="FM496" s="69">
        <f t="shared" si="2026"/>
        <v>973.05711515023199</v>
      </c>
      <c r="FN496" s="260">
        <v>0</v>
      </c>
      <c r="FO496" s="260">
        <v>0</v>
      </c>
      <c r="FP496" s="68">
        <f t="shared" si="2027"/>
        <v>0</v>
      </c>
      <c r="FQ496" s="68">
        <f t="shared" si="2028"/>
        <v>0</v>
      </c>
      <c r="FR496" s="260">
        <v>0</v>
      </c>
      <c r="FS496" s="264">
        <f t="shared" si="2029"/>
        <v>0</v>
      </c>
      <c r="FT496" s="270">
        <f t="shared" si="1884"/>
        <v>12616.11672127969</v>
      </c>
      <c r="FU496" s="271">
        <f t="shared" si="1885"/>
        <v>3819.2814047779761</v>
      </c>
      <c r="FV496" s="272">
        <f t="shared" si="2030"/>
        <v>1375.6393874148268</v>
      </c>
      <c r="FW496" s="272">
        <f t="shared" si="1886"/>
        <v>141.38774632565531</v>
      </c>
      <c r="FX496" s="272">
        <f t="shared" si="1887"/>
        <v>835.93533333333596</v>
      </c>
      <c r="FY496" s="272">
        <f t="shared" si="1888"/>
        <v>0</v>
      </c>
      <c r="FZ496" s="272">
        <f t="shared" si="1889"/>
        <v>0</v>
      </c>
      <c r="GA496" s="272">
        <f t="shared" si="1890"/>
        <v>131.17880000000008</v>
      </c>
      <c r="GB496" s="272">
        <f t="shared" si="1891"/>
        <v>3.3616000000000033</v>
      </c>
      <c r="GC496" s="272">
        <f t="shared" si="1892"/>
        <v>697.08921333333399</v>
      </c>
      <c r="GD496" s="272">
        <f t="shared" si="1893"/>
        <v>0</v>
      </c>
      <c r="GE496" s="272">
        <f t="shared" si="1894"/>
        <v>2034.2120441671689</v>
      </c>
      <c r="GF496" s="273">
        <f t="shared" si="1895"/>
        <v>791.33216340922263</v>
      </c>
      <c r="GG496" s="273">
        <f t="shared" si="1896"/>
        <v>142.88305398230193</v>
      </c>
      <c r="GH496" s="272">
        <f t="shared" si="2031"/>
        <v>974.71001497968473</v>
      </c>
      <c r="GI496" s="274">
        <f t="shared" si="2032"/>
        <v>696.3093246959254</v>
      </c>
      <c r="GJ496" s="275">
        <f t="shared" si="1897"/>
        <v>13.358400755296577</v>
      </c>
      <c r="GK496" s="271">
        <f t="shared" si="2033"/>
        <v>10012.795544331981</v>
      </c>
      <c r="GL496" s="276">
        <f t="shared" si="2034"/>
        <v>12616.122385858296</v>
      </c>
      <c r="GM496" s="272">
        <f t="shared" si="2035"/>
        <v>5306.9228928831235</v>
      </c>
      <c r="GN496" s="272">
        <f t="shared" si="2036"/>
        <v>297.62920106325384</v>
      </c>
      <c r="GO496" s="277">
        <f t="shared" si="2037"/>
        <v>0.53001410738754706</v>
      </c>
      <c r="GP496" s="278">
        <f t="shared" si="2038"/>
        <v>2.9724885497310994E-2</v>
      </c>
      <c r="GQ496" s="279">
        <f t="shared" si="2039"/>
        <v>1.0777486592355392</v>
      </c>
      <c r="GR496" s="280">
        <f t="shared" si="2040"/>
        <v>10012.795544331981</v>
      </c>
      <c r="GS496" s="272">
        <f t="shared" si="2041"/>
        <v>5306.9228928831235</v>
      </c>
      <c r="GT496" s="272">
        <f t="shared" si="1898"/>
        <v>297.62920106325384</v>
      </c>
      <c r="GU496" s="73">
        <f t="shared" si="2042"/>
        <v>0.53001410738754706</v>
      </c>
      <c r="GV496" s="74">
        <f t="shared" si="2043"/>
        <v>2.9724885497310994E-2</v>
      </c>
      <c r="GW496" s="279">
        <f t="shared" si="2044"/>
        <v>1.0777486592355392</v>
      </c>
      <c r="GX496" s="280">
        <f t="shared" si="2045"/>
        <v>8379.5113575900687</v>
      </c>
      <c r="GY496" s="272">
        <f t="shared" si="1899"/>
        <v>4800.3275321765686</v>
      </c>
      <c r="GZ496" s="272">
        <f t="shared" si="1900"/>
        <v>186.1622872419575</v>
      </c>
      <c r="HA496" s="73">
        <f t="shared" si="2046"/>
        <v>0.57286485181841595</v>
      </c>
      <c r="HB496" s="74">
        <f t="shared" si="2047"/>
        <v>2.2216365525101145E-2</v>
      </c>
      <c r="HC496" s="279">
        <f t="shared" si="2048"/>
        <v>1.0825001715827454</v>
      </c>
      <c r="HD496" s="280">
        <f t="shared" si="2049"/>
        <v>8953.8945775999473</v>
      </c>
      <c r="HE496" s="272">
        <f t="shared" si="1901"/>
        <v>5233.290101282314</v>
      </c>
      <c r="HF496" s="272">
        <f t="shared" si="1902"/>
        <v>200.29897847457298</v>
      </c>
      <c r="HG496" s="73">
        <f t="shared" si="2050"/>
        <v>0.5844708194772017</v>
      </c>
      <c r="HH496" s="74">
        <f t="shared" si="2051"/>
        <v>2.2370039845640247E-2</v>
      </c>
      <c r="HI496" s="281">
        <f t="shared" si="2052"/>
        <v>1.0841256999641538</v>
      </c>
      <c r="HJ496" s="72">
        <f t="shared" si="1903"/>
        <v>3.5693957845221824</v>
      </c>
      <c r="HK496" s="73">
        <f t="shared" si="2053"/>
        <v>3.5693957845221824</v>
      </c>
      <c r="HL496" s="73">
        <f t="shared" si="1904"/>
        <v>3.0002574755587372</v>
      </c>
      <c r="HM496" s="74">
        <f t="shared" si="2054"/>
        <v>3.2107466730138379</v>
      </c>
      <c r="HN496" s="75"/>
      <c r="HO496" s="75"/>
      <c r="HP496" s="76">
        <f t="shared" si="2055"/>
        <v>432.96256910574499</v>
      </c>
      <c r="HQ496" s="77">
        <f t="shared" si="2056"/>
        <v>492.71573326802883</v>
      </c>
      <c r="HR496" s="77">
        <f t="shared" si="2057"/>
        <v>14.136691232615478</v>
      </c>
      <c r="HS496" s="77">
        <f t="shared" si="2058"/>
        <v>16.325051035424355</v>
      </c>
      <c r="HT496" s="282">
        <f t="shared" si="2059"/>
        <v>574.38322000987944</v>
      </c>
      <c r="HU496" s="73">
        <f t="shared" si="2112"/>
        <v>0.75378693879375169</v>
      </c>
      <c r="HV496" s="74">
        <f t="shared" si="2113"/>
        <v>2.461195024529499E-2</v>
      </c>
      <c r="HW496" s="279">
        <f t="shared" si="1876"/>
        <v>1.1078400653208973</v>
      </c>
      <c r="HX496" s="76">
        <f t="shared" si="2060"/>
        <v>815.66755897637915</v>
      </c>
      <c r="HY496" s="77">
        <f t="shared" si="2061"/>
        <v>928.23783879070925</v>
      </c>
      <c r="HZ496" s="77">
        <f t="shared" si="1905"/>
        <v>35.146466222477365</v>
      </c>
      <c r="IA496" s="77">
        <f t="shared" si="2062"/>
        <v>40.587139193716865</v>
      </c>
      <c r="IB496" s="282">
        <f t="shared" si="2063"/>
        <v>1104.3858085802253</v>
      </c>
      <c r="IC496" s="73">
        <f t="shared" si="2114"/>
        <v>0.73857120640203067</v>
      </c>
      <c r="ID496" s="74">
        <f t="shared" si="2115"/>
        <v>3.1824445723058419E-2</v>
      </c>
      <c r="IE496" s="279">
        <f t="shared" si="2122"/>
        <v>1.1068566363934738</v>
      </c>
      <c r="IF496" s="76">
        <f t="shared" si="1906"/>
        <v>73.632791600809099</v>
      </c>
      <c r="IG496" s="77">
        <f t="shared" si="2064"/>
        <v>83.794853169636767</v>
      </c>
      <c r="IH496" s="77">
        <f t="shared" si="1907"/>
        <v>97.330222588680897</v>
      </c>
      <c r="II496" s="77">
        <f t="shared" si="2065"/>
        <v>112.39694104540871</v>
      </c>
      <c r="IJ496" s="282">
        <f t="shared" si="2066"/>
        <v>1058.9009667320331</v>
      </c>
      <c r="IK496" s="73">
        <f t="shared" si="1908"/>
        <v>6.9536995350994626E-2</v>
      </c>
      <c r="IL496" s="74">
        <f t="shared" si="1909"/>
        <v>9.1916265681634246E-2</v>
      </c>
      <c r="IM496" s="279">
        <f t="shared" si="2067"/>
        <v>1.0238254386559078</v>
      </c>
      <c r="IN496" s="76">
        <f t="shared" si="1910"/>
        <v>18.467025468683744</v>
      </c>
      <c r="IO496" s="77">
        <f t="shared" si="2068"/>
        <v>21.015659653616787</v>
      </c>
      <c r="IP496" s="77">
        <f t="shared" si="1911"/>
        <v>0.60137253449141537</v>
      </c>
      <c r="IQ496" s="77">
        <f t="shared" si="2069"/>
        <v>0.69446500283068646</v>
      </c>
      <c r="IR496" s="282">
        <f t="shared" si="2070"/>
        <v>26.045619834162789</v>
      </c>
      <c r="IS496" s="73">
        <f t="shared" si="1877"/>
        <v>0.70902614667136599</v>
      </c>
      <c r="IT496" s="74">
        <f t="shared" si="1878"/>
        <v>2.3089200346179662E-2</v>
      </c>
      <c r="IU496" s="279">
        <f t="shared" si="1879"/>
        <v>1.1014269067157039</v>
      </c>
      <c r="IV496" s="76">
        <f t="shared" si="1912"/>
        <v>0</v>
      </c>
      <c r="IW496" s="77">
        <f t="shared" si="2071"/>
        <v>0</v>
      </c>
      <c r="IX496" s="77">
        <f t="shared" si="2072"/>
        <v>0</v>
      </c>
      <c r="IY496" s="77">
        <f t="shared" si="2073"/>
        <v>0</v>
      </c>
      <c r="IZ496" s="282">
        <f t="shared" si="2074"/>
        <v>0</v>
      </c>
      <c r="JA496" s="283"/>
      <c r="JB496" s="284"/>
      <c r="JC496" s="285"/>
      <c r="JD496" s="76">
        <f t="shared" si="1913"/>
        <v>0</v>
      </c>
      <c r="JE496" s="77">
        <f t="shared" si="2075"/>
        <v>0</v>
      </c>
      <c r="JF496" s="77">
        <f t="shared" si="1914"/>
        <v>0</v>
      </c>
      <c r="JG496" s="77">
        <f t="shared" si="2076"/>
        <v>0</v>
      </c>
      <c r="JH496" s="282">
        <f t="shared" si="2077"/>
        <v>0</v>
      </c>
      <c r="JI496" s="283"/>
      <c r="JJ496" s="284"/>
      <c r="JK496" s="285"/>
      <c r="JL496" s="76">
        <f t="shared" si="1915"/>
        <v>1458.3218144617731</v>
      </c>
      <c r="JM496" s="77">
        <f t="shared" si="2078"/>
        <v>1659.5848080756423</v>
      </c>
      <c r="JN496" s="77">
        <f t="shared" si="1916"/>
        <v>70.660214787789187</v>
      </c>
      <c r="JO496" s="77">
        <f t="shared" si="2079"/>
        <v>81.598416036938957</v>
      </c>
      <c r="JP496" s="282">
        <f t="shared" si="2080"/>
        <v>1858.4991610268639</v>
      </c>
      <c r="JQ496" s="73">
        <f t="shared" si="1917"/>
        <v>0.78467714435556513</v>
      </c>
      <c r="JR496" s="74">
        <f t="shared" si="1918"/>
        <v>3.8020041262083637E-2</v>
      </c>
      <c r="JS496" s="279">
        <f t="shared" si="2116"/>
        <v>1.114178795079882</v>
      </c>
      <c r="JT496" s="76">
        <f t="shared" si="1919"/>
        <v>10.106344291756312</v>
      </c>
      <c r="JU496" s="77">
        <f t="shared" si="2081"/>
        <v>11.5011208674616</v>
      </c>
      <c r="JV496" s="77">
        <f t="shared" si="1920"/>
        <v>0.19388595331426958</v>
      </c>
      <c r="JW496" s="77">
        <f t="shared" si="2082"/>
        <v>0.22389949888731853</v>
      </c>
      <c r="JX496" s="282">
        <f t="shared" si="2083"/>
        <v>145.32589619221238</v>
      </c>
      <c r="JY496" s="73">
        <f t="shared" si="2123"/>
        <v>6.9542624931687044E-2</v>
      </c>
      <c r="JZ496" s="74">
        <f t="shared" si="2124"/>
        <v>1.3341459326549083E-3</v>
      </c>
      <c r="KA496" s="279">
        <f t="shared" si="2125"/>
        <v>1.0098041034571972</v>
      </c>
      <c r="KB496" s="76">
        <f t="shared" si="1921"/>
        <v>0.25898610881612022</v>
      </c>
      <c r="KC496" s="77">
        <f t="shared" si="2084"/>
        <v>0.29472878169383299</v>
      </c>
      <c r="KD496" s="77">
        <f t="shared" si="1922"/>
        <v>4.9685392812043533E-3</v>
      </c>
      <c r="KE496" s="77">
        <f t="shared" si="2085"/>
        <v>5.7376691619347876E-3</v>
      </c>
      <c r="KF496" s="282">
        <f t="shared" si="2086"/>
        <v>3.7241347888511052</v>
      </c>
      <c r="KG496" s="73">
        <f t="shared" si="2126"/>
        <v>6.9542624931687128E-2</v>
      </c>
      <c r="KH496" s="74">
        <f t="shared" si="2127"/>
        <v>1.3341459326549098E-3</v>
      </c>
      <c r="KI496" s="279">
        <f t="shared" si="2128"/>
        <v>1.0098041034571972</v>
      </c>
      <c r="KJ496" s="76">
        <f t="shared" si="1923"/>
        <v>679.50824826915095</v>
      </c>
      <c r="KK496" s="77">
        <f t="shared" si="2087"/>
        <v>773.28718161277641</v>
      </c>
      <c r="KL496" s="77">
        <f t="shared" si="1924"/>
        <v>22.193603290048031</v>
      </c>
      <c r="KM496" s="77">
        <f t="shared" si="2088"/>
        <v>25.629173079347467</v>
      </c>
      <c r="KN496" s="282">
        <f t="shared" si="2089"/>
        <v>893.25481452714905</v>
      </c>
      <c r="KO496" s="73">
        <f t="shared" si="1925"/>
        <v>0.76071042351879581</v>
      </c>
      <c r="KP496" s="74">
        <f t="shared" si="1926"/>
        <v>2.4845769571134501E-2</v>
      </c>
      <c r="KQ496" s="279">
        <f t="shared" si="1927"/>
        <v>1.1088317706794406</v>
      </c>
      <c r="KR496" s="76">
        <f t="shared" si="1928"/>
        <v>253.39057353898434</v>
      </c>
      <c r="KS496" s="77">
        <f t="shared" si="2090"/>
        <v>288.36100659309955</v>
      </c>
      <c r="KT496" s="77">
        <f t="shared" si="1929"/>
        <v>8.2738492219571906</v>
      </c>
      <c r="KU496" s="77">
        <f t="shared" si="2091"/>
        <v>9.5546410815161646</v>
      </c>
      <c r="KV496" s="282">
        <f t="shared" si="2092"/>
        <v>335.79247625733052</v>
      </c>
      <c r="KW496" s="73">
        <f t="shared" si="1861"/>
        <v>0.75460467835140399</v>
      </c>
      <c r="KX496" s="74">
        <f t="shared" si="1862"/>
        <v>2.4639769521270113E-2</v>
      </c>
      <c r="KY496" s="279">
        <f t="shared" si="1863"/>
        <v>1.10795722798117</v>
      </c>
      <c r="KZ496" s="76">
        <f t="shared" si="1930"/>
        <v>1303.821216184426</v>
      </c>
      <c r="LA496" s="77">
        <f t="shared" si="2093"/>
        <v>1483.7615822300386</v>
      </c>
      <c r="LB496" s="77">
        <f t="shared" si="1931"/>
        <v>41.302418265256449</v>
      </c>
      <c r="LC496" s="77">
        <f t="shared" si="2094"/>
        <v>47.696032612718149</v>
      </c>
      <c r="LD496" s="286">
        <f t="shared" si="2095"/>
        <v>2959.4807572952668</v>
      </c>
      <c r="LE496" s="73">
        <f t="shared" si="1932"/>
        <v>0.44055742311229495</v>
      </c>
      <c r="LF496" s="74">
        <f t="shared" si="1933"/>
        <v>1.3955967837751248E-2</v>
      </c>
      <c r="LG496" s="279">
        <f t="shared" si="1934"/>
        <v>1.0629617137850116</v>
      </c>
      <c r="LH496" s="76">
        <f t="shared" si="1935"/>
        <v>207.01605860094597</v>
      </c>
      <c r="LI496" s="77">
        <f t="shared" si="2096"/>
        <v>235.58634484846252</v>
      </c>
      <c r="LJ496" s="77">
        <f t="shared" si="1936"/>
        <v>6.7539592875423979</v>
      </c>
      <c r="LK496" s="77">
        <f t="shared" si="2097"/>
        <v>7.7994721852539612</v>
      </c>
      <c r="LL496" s="282">
        <f t="shared" si="2098"/>
        <v>279.8074367646725</v>
      </c>
      <c r="LM496" s="73">
        <f t="shared" si="2117"/>
        <v>0.73985188168909699</v>
      </c>
      <c r="LN496" s="74">
        <f t="shared" si="2118"/>
        <v>2.413788341595333E-2</v>
      </c>
      <c r="LO496" s="279">
        <f t="shared" si="2119"/>
        <v>1.1058435025447018</v>
      </c>
      <c r="LP496" s="76">
        <f t="shared" si="1937"/>
        <v>6.4202093451560874E-2</v>
      </c>
      <c r="LQ496" s="77">
        <f t="shared" si="2099"/>
        <v>7.3062624368810794E-2</v>
      </c>
      <c r="LR496" s="77">
        <f t="shared" si="1938"/>
        <v>1.2316900883518657E-3</v>
      </c>
      <c r="LS496" s="77">
        <f t="shared" si="2100"/>
        <v>1.4223557140287345E-3</v>
      </c>
      <c r="LT496" s="282">
        <f t="shared" si="2101"/>
        <v>0.92320491949545436</v>
      </c>
      <c r="LU496" s="73">
        <f t="shared" si="1870"/>
        <v>6.9542624931687211E-2</v>
      </c>
      <c r="LV496" s="74">
        <f t="shared" si="1871"/>
        <v>1.3341459326549118E-3</v>
      </c>
      <c r="LW496" s="279">
        <f t="shared" si="1872"/>
        <v>1.0098041034571972</v>
      </c>
      <c r="LX496" s="76">
        <f t="shared" si="1939"/>
        <v>53.705504182202127</v>
      </c>
      <c r="LY496" s="77">
        <f t="shared" si="2102"/>
        <v>61.117400814387842</v>
      </c>
      <c r="LZ496" s="77">
        <f t="shared" si="1940"/>
        <v>1.0303174497116001</v>
      </c>
      <c r="MA496" s="77">
        <f t="shared" si="2103"/>
        <v>1.1898105909269558</v>
      </c>
      <c r="MB496" s="286">
        <f t="shared" si="2104"/>
        <v>772.26755170653337</v>
      </c>
      <c r="MC496" s="73">
        <f t="shared" si="1864"/>
        <v>6.9542613908256709E-2</v>
      </c>
      <c r="MD496" s="74">
        <f t="shared" si="1865"/>
        <v>1.334145721175046E-3</v>
      </c>
      <c r="ME496" s="279">
        <f t="shared" si="1866"/>
        <v>1.0098041019031163</v>
      </c>
      <c r="MF496" s="76">
        <f t="shared" si="1941"/>
        <v>0</v>
      </c>
      <c r="MG496" s="77">
        <f t="shared" si="2105"/>
        <v>0</v>
      </c>
      <c r="MH496" s="77">
        <f t="shared" si="1942"/>
        <v>0</v>
      </c>
      <c r="MI496" s="77">
        <f t="shared" si="2106"/>
        <v>0</v>
      </c>
      <c r="MJ496" s="286">
        <f t="shared" si="2107"/>
        <v>0</v>
      </c>
      <c r="MK496" s="73"/>
      <c r="ML496" s="74"/>
      <c r="MM496" s="279"/>
      <c r="MN496" s="287">
        <f t="shared" si="2108"/>
        <v>1.0777457954179943</v>
      </c>
      <c r="MO496" s="288">
        <f t="shared" si="2108"/>
        <v>1.0777457954179943</v>
      </c>
      <c r="MP496" s="288">
        <f t="shared" si="2108"/>
        <v>1.0824977039517683</v>
      </c>
      <c r="MQ496" s="289">
        <f t="shared" si="2108"/>
        <v>1.0841235307548931</v>
      </c>
      <c r="MR496" s="290">
        <f t="shared" si="2109"/>
        <v>3.5693862998448558</v>
      </c>
      <c r="MS496" s="291">
        <f t="shared" si="1873"/>
        <v>3.5693862998448558</v>
      </c>
      <c r="MT496" s="291">
        <f t="shared" si="1943"/>
        <v>3.000250636272721</v>
      </c>
      <c r="MU496" s="292">
        <f t="shared" si="1874"/>
        <v>3.2107402486836913</v>
      </c>
      <c r="MV496" s="359">
        <f t="shared" si="1944"/>
        <v>0.2104896124109705</v>
      </c>
      <c r="MW496" s="360">
        <f t="shared" si="1945"/>
        <v>0.40433472927453595</v>
      </c>
      <c r="MX496" s="360">
        <f t="shared" si="1946"/>
        <v>0.35864605116116449</v>
      </c>
      <c r="MY496" s="360">
        <f t="shared" si="1947"/>
        <v>9.4722713977550537E-3</v>
      </c>
      <c r="MZ496" s="360">
        <f t="shared" si="1948"/>
        <v>0</v>
      </c>
      <c r="NA496" s="360">
        <f t="shared" si="1949"/>
        <v>0</v>
      </c>
      <c r="NB496" s="360">
        <f t="shared" si="1950"/>
        <v>0.68488570533560356</v>
      </c>
      <c r="NC496" s="360">
        <f t="shared" si="1951"/>
        <v>4.8571577376291183E-2</v>
      </c>
      <c r="ND496" s="360">
        <f t="shared" si="1952"/>
        <v>1.2117649241486365E-3</v>
      </c>
      <c r="NE496" s="360">
        <f t="shared" si="1953"/>
        <v>0.32754890505870676</v>
      </c>
      <c r="NF496" s="360">
        <f t="shared" si="1954"/>
        <v>0.12309404802870799</v>
      </c>
      <c r="NG496" s="360">
        <f t="shared" si="1955"/>
        <v>1.0405332216241479</v>
      </c>
      <c r="NH496" s="360">
        <f t="shared" si="1956"/>
        <v>0.10229052398538491</v>
      </c>
      <c r="NI496" s="360">
        <f t="shared" si="1957"/>
        <v>4.0392164138287889E-4</v>
      </c>
      <c r="NJ496" s="360">
        <f t="shared" si="1958"/>
        <v>0.25790396762605594</v>
      </c>
      <c r="NK496" s="361">
        <f t="shared" si="1959"/>
        <v>0</v>
      </c>
      <c r="NL496" s="145">
        <f t="shared" si="2110"/>
        <v>3.5693862998448558</v>
      </c>
      <c r="NM496" s="56">
        <f t="shared" si="1875"/>
        <v>3.5693862998448558</v>
      </c>
      <c r="NN496" s="56">
        <f t="shared" si="2111"/>
        <v>3.000250636272721</v>
      </c>
      <c r="NO496" s="58">
        <f t="shared" si="1867"/>
        <v>3.2107402486836913</v>
      </c>
      <c r="NP496" s="55">
        <f t="shared" si="1960"/>
        <v>1.0777457954179943</v>
      </c>
      <c r="NQ496" s="56">
        <f t="shared" si="1868"/>
        <v>1.0777457954179943</v>
      </c>
      <c r="NR496" s="56">
        <f t="shared" si="1961"/>
        <v>1.0824977039517683</v>
      </c>
      <c r="NS496" s="61">
        <f t="shared" si="1869"/>
        <v>1.0841235307548931</v>
      </c>
      <c r="NT496" s="25"/>
      <c r="NU496" s="86">
        <f t="shared" si="2120"/>
        <v>0</v>
      </c>
      <c r="NV496" s="86">
        <f t="shared" si="2120"/>
        <v>0</v>
      </c>
      <c r="NW496" s="86">
        <f t="shared" si="2120"/>
        <v>0</v>
      </c>
      <c r="NX496" s="86">
        <f t="shared" si="2120"/>
        <v>0</v>
      </c>
      <c r="NY496" s="87">
        <f t="shared" si="2121"/>
        <v>0</v>
      </c>
      <c r="NZ496" s="87">
        <f t="shared" si="2121"/>
        <v>0</v>
      </c>
      <c r="OA496" s="87">
        <f t="shared" si="2121"/>
        <v>0</v>
      </c>
      <c r="OB496" s="87">
        <f t="shared" si="2121"/>
        <v>0</v>
      </c>
      <c r="OC496" s="26"/>
    </row>
    <row r="497" spans="1:393" thickBot="1" x14ac:dyDescent="0.35">
      <c r="A497" s="136" t="s">
        <v>1092</v>
      </c>
      <c r="B497" s="137" t="s">
        <v>1093</v>
      </c>
      <c r="C497" s="133" t="s">
        <v>100</v>
      </c>
      <c r="D497" s="64">
        <f>VLOOKUP(B497,[1]УсіТ_1!$A$10:$G$556,6,FALSE)</f>
        <v>1852.74</v>
      </c>
      <c r="E497" s="64">
        <f>VLOOKUP(B497,[1]УсіТ_1!$A$10:$G$556,7,FALSE)</f>
        <v>0</v>
      </c>
      <c r="F497" s="38"/>
      <c r="G497" s="38"/>
      <c r="H497" s="39"/>
      <c r="I497" s="256">
        <v>2.9733999999999998</v>
      </c>
      <c r="J497" s="62">
        <v>2.9733999999999998</v>
      </c>
      <c r="K497" s="257">
        <f t="shared" si="1962"/>
        <v>2.4425999999999997</v>
      </c>
      <c r="L497" s="293">
        <f t="shared" si="1963"/>
        <v>2.6498999999999997</v>
      </c>
      <c r="M497" s="63">
        <v>0.20730000000000001</v>
      </c>
      <c r="N497" s="63">
        <v>0.32879999999999998</v>
      </c>
      <c r="O497" s="63">
        <v>0.32350000000000001</v>
      </c>
      <c r="P497" s="63">
        <v>0</v>
      </c>
      <c r="Q497" s="63">
        <v>0</v>
      </c>
      <c r="R497" s="63">
        <v>0</v>
      </c>
      <c r="S497" s="63">
        <v>0.60050000000000003</v>
      </c>
      <c r="T497" s="63">
        <v>0</v>
      </c>
      <c r="U497" s="63">
        <v>0</v>
      </c>
      <c r="V497" s="63">
        <v>0.40600000000000003</v>
      </c>
      <c r="W497" s="63">
        <v>9.0200000000000002E-2</v>
      </c>
      <c r="X497" s="63">
        <v>0.66390000000000005</v>
      </c>
      <c r="Y497" s="63">
        <v>0.13300000000000001</v>
      </c>
      <c r="Z497" s="63">
        <v>5.9999999999999995E-4</v>
      </c>
      <c r="AA497" s="63">
        <v>0.21959999999999999</v>
      </c>
      <c r="AB497" s="259">
        <v>0</v>
      </c>
      <c r="AC497" s="144">
        <v>126.18</v>
      </c>
      <c r="AD497" s="70">
        <v>27.759599999999999</v>
      </c>
      <c r="AE497" s="70">
        <v>91.867337726699304</v>
      </c>
      <c r="AF497" s="68">
        <f t="shared" si="1964"/>
        <v>6.4527618019233586</v>
      </c>
      <c r="AG497" s="68">
        <f t="shared" si="1965"/>
        <v>29.293003042210792</v>
      </c>
      <c r="AH497" s="71">
        <v>4.4300125910833303</v>
      </c>
      <c r="AI497" s="71">
        <v>26.987029969717199</v>
      </c>
      <c r="AJ497" s="68">
        <f t="shared" si="1966"/>
        <v>0.36985724573497419</v>
      </c>
      <c r="AK497" s="68">
        <f t="shared" si="1967"/>
        <v>15.802363346887786</v>
      </c>
      <c r="AL497" s="71">
        <v>13.861199014375</v>
      </c>
      <c r="AM497" s="69">
        <f t="shared" si="1968"/>
        <v>349.30221516224981</v>
      </c>
      <c r="AN497" s="260">
        <v>215.85</v>
      </c>
      <c r="AO497" s="71">
        <v>47.487000000000002</v>
      </c>
      <c r="AP497" s="71">
        <v>157.15299451821201</v>
      </c>
      <c r="AQ497" s="68">
        <f t="shared" si="1969"/>
        <v>11.038426334959212</v>
      </c>
      <c r="AR497" s="68">
        <f t="shared" si="1970"/>
        <v>50.110118138066113</v>
      </c>
      <c r="AS497" s="71">
        <v>15.961228943966701</v>
      </c>
      <c r="AT497" s="261">
        <f t="shared" si="1880"/>
        <v>3.4616310518529554</v>
      </c>
      <c r="AU497" s="71">
        <v>47.069476481933101</v>
      </c>
      <c r="AV497" s="68">
        <f t="shared" si="1971"/>
        <v>0.64508717518489311</v>
      </c>
      <c r="AW497" s="68">
        <f t="shared" si="1972"/>
        <v>27.561720231901855</v>
      </c>
      <c r="AX497" s="71">
        <v>24.176034997205601</v>
      </c>
      <c r="AY497" s="69">
        <f t="shared" si="1973"/>
        <v>609.23608192958091</v>
      </c>
      <c r="AZ497" s="260">
        <v>67</v>
      </c>
      <c r="BA497" s="260">
        <v>341.510166666668</v>
      </c>
      <c r="BB497" s="260">
        <v>35.614631666666803</v>
      </c>
      <c r="BC497" s="262">
        <f t="shared" si="1974"/>
        <v>28.491705333333442</v>
      </c>
      <c r="BD497" s="262">
        <f t="shared" si="1881"/>
        <v>7.1229263333333606</v>
      </c>
      <c r="BE497" s="260">
        <v>13.3676836666667</v>
      </c>
      <c r="BF497" s="262">
        <f t="shared" si="1975"/>
        <v>10.694146933333361</v>
      </c>
      <c r="BG497" s="262">
        <f t="shared" si="1882"/>
        <v>2.6735367333333393</v>
      </c>
      <c r="BH497" s="260">
        <v>42.109049442640874</v>
      </c>
      <c r="BI497" s="263">
        <f t="shared" si="1976"/>
        <v>24.657122337336133</v>
      </c>
      <c r="BJ497" s="68">
        <f t="shared" si="1977"/>
        <v>0.57710452261139322</v>
      </c>
      <c r="BK497" s="260">
        <v>21.628243006129438</v>
      </c>
      <c r="BL497" s="69">
        <f t="shared" si="1978"/>
        <v>545.07572933852612</v>
      </c>
      <c r="BM497" s="260">
        <v>0</v>
      </c>
      <c r="BN497" s="260">
        <v>0</v>
      </c>
      <c r="BO497" s="260">
        <v>0</v>
      </c>
      <c r="BP497" s="68">
        <f t="shared" si="1979"/>
        <v>0</v>
      </c>
      <c r="BQ497" s="68">
        <f t="shared" si="1980"/>
        <v>0</v>
      </c>
      <c r="BR497" s="260">
        <v>0</v>
      </c>
      <c r="BS497" s="260">
        <v>0</v>
      </c>
      <c r="BT497" s="68">
        <f t="shared" si="1981"/>
        <v>0</v>
      </c>
      <c r="BU497" s="68">
        <f t="shared" si="1982"/>
        <v>0</v>
      </c>
      <c r="BV497" s="260">
        <v>0</v>
      </c>
      <c r="BW497" s="69">
        <f t="shared" si="1983"/>
        <v>0</v>
      </c>
      <c r="BX497" s="260">
        <v>0</v>
      </c>
      <c r="BY497" s="260">
        <v>0</v>
      </c>
      <c r="BZ497" s="263">
        <f t="shared" si="1984"/>
        <v>0</v>
      </c>
      <c r="CA497" s="263">
        <f t="shared" si="1985"/>
        <v>0</v>
      </c>
      <c r="CB497" s="260">
        <v>0</v>
      </c>
      <c r="CC497" s="264">
        <f t="shared" si="1986"/>
        <v>0</v>
      </c>
      <c r="CD497" s="260">
        <v>0</v>
      </c>
      <c r="CE497" s="260">
        <v>0</v>
      </c>
      <c r="CF497" s="263">
        <f t="shared" si="1987"/>
        <v>0</v>
      </c>
      <c r="CG497" s="263">
        <f t="shared" si="1988"/>
        <v>0</v>
      </c>
      <c r="CH497" s="260">
        <v>0</v>
      </c>
      <c r="CI497" s="69">
        <f t="shared" si="1989"/>
        <v>0</v>
      </c>
      <c r="CJ497" s="260">
        <v>447.53059233801173</v>
      </c>
      <c r="CK497" s="260">
        <v>98.456738755289607</v>
      </c>
      <c r="CL497" s="260">
        <v>33.63588810213826</v>
      </c>
      <c r="CM497" s="260">
        <v>16.336886708103449</v>
      </c>
      <c r="CN497" s="260">
        <v>217.4531112002372</v>
      </c>
      <c r="CO497" s="265">
        <f t="shared" si="1990"/>
        <v>15.273906530704661</v>
      </c>
      <c r="CP497" s="266">
        <f t="shared" si="1991"/>
        <v>69.337533943530033</v>
      </c>
      <c r="CQ497" s="260">
        <v>85.96141721393289</v>
      </c>
      <c r="CR497" s="265">
        <f t="shared" si="1992"/>
        <v>1.1781012229169503</v>
      </c>
      <c r="CS497" s="265">
        <f t="shared" si="1993"/>
        <v>50.335051695287262</v>
      </c>
      <c r="CT497" s="260">
        <v>44.151887514005416</v>
      </c>
      <c r="CU497" s="267">
        <f t="shared" si="1883"/>
        <v>1112.6275621483383</v>
      </c>
      <c r="CV497" s="260">
        <v>0</v>
      </c>
      <c r="CW497" s="260">
        <v>0</v>
      </c>
      <c r="CX497" s="68">
        <f t="shared" si="1994"/>
        <v>0</v>
      </c>
      <c r="CY497" s="68">
        <f t="shared" si="1995"/>
        <v>0</v>
      </c>
      <c r="CZ497" s="260">
        <v>0</v>
      </c>
      <c r="DA497" s="69">
        <f t="shared" si="1996"/>
        <v>0</v>
      </c>
      <c r="DB497" s="260">
        <v>0</v>
      </c>
      <c r="DC497" s="260">
        <v>0</v>
      </c>
      <c r="DD497" s="68">
        <f t="shared" si="1997"/>
        <v>0</v>
      </c>
      <c r="DE497" s="68">
        <f t="shared" si="1998"/>
        <v>0</v>
      </c>
      <c r="DF497" s="260">
        <v>0</v>
      </c>
      <c r="DG497" s="69">
        <f t="shared" si="1999"/>
        <v>0</v>
      </c>
      <c r="DH497" s="260">
        <v>274.49622889380572</v>
      </c>
      <c r="DI497" s="260">
        <v>60.389170356637258</v>
      </c>
      <c r="DJ497" s="260">
        <v>4.1656554974249973</v>
      </c>
      <c r="DK497" s="260">
        <v>199.83325463469055</v>
      </c>
      <c r="DL497" s="68">
        <f t="shared" si="2000"/>
        <v>14.036287805540663</v>
      </c>
      <c r="DM497" s="68">
        <f t="shared" si="2001"/>
        <v>63.719231239326696</v>
      </c>
      <c r="DN497" s="260">
        <v>58.115727997997801</v>
      </c>
      <c r="DO497" s="68">
        <f t="shared" si="2002"/>
        <v>0.7964760522125599</v>
      </c>
      <c r="DP497" s="68">
        <f t="shared" si="2003"/>
        <v>34.029896992139605</v>
      </c>
      <c r="DQ497" s="260">
        <v>29.849660097812301</v>
      </c>
      <c r="DR497" s="264">
        <f t="shared" si="2004"/>
        <v>752.21963697404237</v>
      </c>
      <c r="DS497" s="260">
        <v>60.64</v>
      </c>
      <c r="DT497" s="260">
        <v>13.3408</v>
      </c>
      <c r="DU497" s="260">
        <v>44.149907748827403</v>
      </c>
      <c r="DV497" s="68">
        <f t="shared" si="2005"/>
        <v>3.1010895202776365</v>
      </c>
      <c r="DW497" s="68">
        <f t="shared" si="2006"/>
        <v>14.077727884606603</v>
      </c>
      <c r="DX497" s="260">
        <v>1.15223787016667</v>
      </c>
      <c r="DY497" s="260">
        <v>0.54100767120833304</v>
      </c>
      <c r="DZ497" s="260">
        <v>0</v>
      </c>
      <c r="EA497" s="260">
        <v>12.9225224908876</v>
      </c>
      <c r="EB497" s="68">
        <f t="shared" si="2007"/>
        <v>0.17710317073761456</v>
      </c>
      <c r="EC497" s="68">
        <f t="shared" si="2008"/>
        <v>7.5668347346291975</v>
      </c>
      <c r="ED497" s="267">
        <v>6.6373237890544798</v>
      </c>
      <c r="EE497" s="69">
        <f t="shared" si="2009"/>
        <v>167.26055948417337</v>
      </c>
      <c r="EF497" s="260">
        <v>264.16441269841278</v>
      </c>
      <c r="EG497" s="260">
        <v>58.116170793650824</v>
      </c>
      <c r="EH497" s="260">
        <v>366.51346109481176</v>
      </c>
      <c r="EI497" s="260">
        <v>192.32906416817457</v>
      </c>
      <c r="EJ497" s="268">
        <f t="shared" si="2010"/>
        <v>13.509193467172581</v>
      </c>
      <c r="EK497" s="266">
        <f t="shared" si="2011"/>
        <v>61.326430058792475</v>
      </c>
      <c r="EL497" s="260">
        <v>95.025517665498342</v>
      </c>
      <c r="EM497" s="268">
        <f t="shared" si="2012"/>
        <v>1.3023247196056549</v>
      </c>
      <c r="EN497" s="268">
        <f t="shared" si="2013"/>
        <v>55.642571971103216</v>
      </c>
      <c r="EO497" s="269">
        <f t="shared" si="2014"/>
        <v>976.14862642054823</v>
      </c>
      <c r="EP497" s="69">
        <f t="shared" si="2015"/>
        <v>1229.9472692898908</v>
      </c>
      <c r="EQ497" s="260">
        <v>87.37</v>
      </c>
      <c r="ER497" s="260">
        <v>19.221399999999999</v>
      </c>
      <c r="ES497" s="260">
        <v>63.611105541145299</v>
      </c>
      <c r="ET497" s="68">
        <f t="shared" si="2016"/>
        <v>4.4680440532100461</v>
      </c>
      <c r="EU497" s="68">
        <f t="shared" si="2017"/>
        <v>20.283164335060672</v>
      </c>
      <c r="EV497" s="260">
        <v>6.2030097694583297</v>
      </c>
      <c r="EW497" s="260">
        <v>19.0246121624523</v>
      </c>
      <c r="EX497" s="68">
        <f t="shared" si="2018"/>
        <v>0.26073230968640876</v>
      </c>
      <c r="EY497" s="68">
        <f t="shared" si="2019"/>
        <v>11.139937750172594</v>
      </c>
      <c r="EZ497" s="260">
        <v>9.7715063736528105</v>
      </c>
      <c r="FA497" s="69">
        <f t="shared" si="2020"/>
        <v>246.24196061605051</v>
      </c>
      <c r="FB497" s="260">
        <v>0.83333333333333348</v>
      </c>
      <c r="FC497" s="260">
        <v>8.9871586162120806E-2</v>
      </c>
      <c r="FD497" s="68">
        <f t="shared" si="2021"/>
        <v>1.2316900883518657E-3</v>
      </c>
      <c r="FE497" s="68">
        <f t="shared" si="2022"/>
        <v>5.2624666763574489E-2</v>
      </c>
      <c r="FF497" s="260">
        <v>4.6160245974772703E-2</v>
      </c>
      <c r="FG497" s="69">
        <f t="shared" si="2023"/>
        <v>1.1632381985642724</v>
      </c>
      <c r="FH497" s="260">
        <v>291.43893333333398</v>
      </c>
      <c r="FI497" s="260">
        <v>31.430495049676001</v>
      </c>
      <c r="FJ497" s="68">
        <f t="shared" si="2024"/>
        <v>0.43075493465580961</v>
      </c>
      <c r="FK497" s="68">
        <f t="shared" si="2025"/>
        <v>18.404252098317983</v>
      </c>
      <c r="FL497" s="260">
        <v>16.1435</v>
      </c>
      <c r="FM497" s="69">
        <f t="shared" si="2026"/>
        <v>406.81551405961198</v>
      </c>
      <c r="FN497" s="260">
        <v>0</v>
      </c>
      <c r="FO497" s="260">
        <v>0</v>
      </c>
      <c r="FP497" s="68">
        <f t="shared" si="2027"/>
        <v>0</v>
      </c>
      <c r="FQ497" s="68">
        <f t="shared" si="2028"/>
        <v>0</v>
      </c>
      <c r="FR497" s="260">
        <v>0</v>
      </c>
      <c r="FS497" s="264">
        <f t="shared" si="2029"/>
        <v>0</v>
      </c>
      <c r="FT497" s="270">
        <f t="shared" si="1884"/>
        <v>5419.889767201028</v>
      </c>
      <c r="FU497" s="271">
        <f t="shared" si="1885"/>
        <v>1801.0021138358079</v>
      </c>
      <c r="FV497" s="272">
        <f t="shared" si="2030"/>
        <v>423.43378018030199</v>
      </c>
      <c r="FW497" s="272">
        <f t="shared" si="1886"/>
        <v>58.98437002662321</v>
      </c>
      <c r="FX497" s="272">
        <f t="shared" si="1887"/>
        <v>341.510166666668</v>
      </c>
      <c r="FY497" s="272">
        <f t="shared" si="1888"/>
        <v>0</v>
      </c>
      <c r="FZ497" s="272">
        <f t="shared" si="1889"/>
        <v>0</v>
      </c>
      <c r="GA497" s="272">
        <f t="shared" si="1890"/>
        <v>0</v>
      </c>
      <c r="GB497" s="272">
        <f t="shared" si="1891"/>
        <v>0</v>
      </c>
      <c r="GC497" s="272">
        <f t="shared" si="1892"/>
        <v>291.43893333333398</v>
      </c>
      <c r="GD497" s="272">
        <f t="shared" si="1893"/>
        <v>0</v>
      </c>
      <c r="GE497" s="272">
        <f t="shared" si="1894"/>
        <v>966.3967755379864</v>
      </c>
      <c r="GF497" s="273">
        <f t="shared" si="1895"/>
        <v>375.93959454274398</v>
      </c>
      <c r="GG497" s="273">
        <f t="shared" si="1896"/>
        <v>67.879709513788171</v>
      </c>
      <c r="GH497" s="272">
        <f t="shared" si="2031"/>
        <v>418.73572006089825</v>
      </c>
      <c r="GI497" s="274">
        <f t="shared" si="2032"/>
        <v>299.13469850593788</v>
      </c>
      <c r="GJ497" s="275">
        <f t="shared" si="1897"/>
        <v>5.7387730434346107</v>
      </c>
      <c r="GK497" s="271">
        <f t="shared" si="2033"/>
        <v>4301.5018596416194</v>
      </c>
      <c r="GL497" s="276">
        <f t="shared" si="2034"/>
        <v>5419.8923431484409</v>
      </c>
      <c r="GM497" s="272">
        <f t="shared" si="2035"/>
        <v>2476.0764068844901</v>
      </c>
      <c r="GN497" s="272">
        <f t="shared" si="2036"/>
        <v>132.60285258384599</v>
      </c>
      <c r="GO497" s="277">
        <f t="shared" si="2037"/>
        <v>0.57563067218824471</v>
      </c>
      <c r="GP497" s="278">
        <f t="shared" si="2038"/>
        <v>3.0827105720441051E-2</v>
      </c>
      <c r="GQ497" s="279">
        <f t="shared" si="2039"/>
        <v>1.0842148250342238</v>
      </c>
      <c r="GR497" s="280">
        <f t="shared" si="2040"/>
        <v>4301.5018596416194</v>
      </c>
      <c r="GS497" s="272">
        <f t="shared" si="2041"/>
        <v>2476.0764068844901</v>
      </c>
      <c r="GT497" s="272">
        <f t="shared" si="1898"/>
        <v>132.60285258384599</v>
      </c>
      <c r="GU497" s="73">
        <f t="shared" si="2042"/>
        <v>0.57563067218824471</v>
      </c>
      <c r="GV497" s="74">
        <f t="shared" si="2043"/>
        <v>3.0827105720441051E-2</v>
      </c>
      <c r="GW497" s="279">
        <f t="shared" si="2044"/>
        <v>1.0842148250342238</v>
      </c>
      <c r="GX497" s="280">
        <f t="shared" si="2045"/>
        <v>3591.678094164813</v>
      </c>
      <c r="GY497" s="272">
        <f t="shared" si="1899"/>
        <v>2237.0387706382403</v>
      </c>
      <c r="GZ497" s="272">
        <f t="shared" si="1900"/>
        <v>86.017276746909459</v>
      </c>
      <c r="HA497" s="73">
        <f t="shared" si="2046"/>
        <v>0.6228394393898008</v>
      </c>
      <c r="HB497" s="74">
        <f t="shared" si="2047"/>
        <v>2.3949049578428715E-2</v>
      </c>
      <c r="HC497" s="279">
        <f t="shared" si="2048"/>
        <v>1.0896653839049271</v>
      </c>
      <c r="HD497" s="280">
        <f t="shared" si="2049"/>
        <v>3868.9020744523127</v>
      </c>
      <c r="HE497" s="272">
        <f t="shared" si="1901"/>
        <v>2445.9947176329401</v>
      </c>
      <c r="HF497" s="272">
        <f t="shared" si="1902"/>
        <v>92.839895794567795</v>
      </c>
      <c r="HG497" s="73">
        <f t="shared" si="2050"/>
        <v>0.63221934041305472</v>
      </c>
      <c r="HH497" s="74">
        <f t="shared" si="2051"/>
        <v>2.3996444988262037E-2</v>
      </c>
      <c r="HI497" s="281">
        <f t="shared" si="2052"/>
        <v>1.0909672408545885</v>
      </c>
      <c r="HJ497" s="72">
        <f t="shared" si="1903"/>
        <v>3.2238043607567608</v>
      </c>
      <c r="HK497" s="73">
        <f t="shared" si="2053"/>
        <v>3.2238043607567608</v>
      </c>
      <c r="HL497" s="73">
        <f t="shared" si="1904"/>
        <v>2.6616166667261747</v>
      </c>
      <c r="HM497" s="74">
        <f t="shared" si="2054"/>
        <v>2.8909540915405736</v>
      </c>
      <c r="HN497" s="75"/>
      <c r="HO497" s="75"/>
      <c r="HP497" s="76">
        <f t="shared" si="2055"/>
        <v>208.95594699470027</v>
      </c>
      <c r="HQ497" s="77">
        <f t="shared" si="2056"/>
        <v>237.79395723943884</v>
      </c>
      <c r="HR497" s="77">
        <f t="shared" si="2057"/>
        <v>6.8226190476583328</v>
      </c>
      <c r="HS497" s="77">
        <f t="shared" si="2058"/>
        <v>7.8787604762358434</v>
      </c>
      <c r="HT497" s="282">
        <f t="shared" si="2059"/>
        <v>277.22398028749984</v>
      </c>
      <c r="HU497" s="73">
        <f t="shared" si="2112"/>
        <v>0.75374412696188453</v>
      </c>
      <c r="HV497" s="74">
        <f t="shared" si="2113"/>
        <v>2.4610493798490375E-2</v>
      </c>
      <c r="HW497" s="279">
        <f t="shared" si="1876"/>
        <v>1.1078339314020158</v>
      </c>
      <c r="HX497" s="76">
        <f t="shared" si="2060"/>
        <v>358.09664281136088</v>
      </c>
      <c r="HY497" s="77">
        <f t="shared" si="2061"/>
        <v>407.5175604857568</v>
      </c>
      <c r="HZ497" s="77">
        <f t="shared" si="1905"/>
        <v>15.145144561997059</v>
      </c>
      <c r="IA497" s="77">
        <f t="shared" si="2062"/>
        <v>17.489612940194203</v>
      </c>
      <c r="IB497" s="282">
        <f t="shared" si="2063"/>
        <v>483.52069994411181</v>
      </c>
      <c r="IC497" s="73">
        <f t="shared" si="2114"/>
        <v>0.7406025075095064</v>
      </c>
      <c r="ID497" s="74">
        <f t="shared" si="2115"/>
        <v>3.1322639472824272E-2</v>
      </c>
      <c r="IE497" s="279">
        <f t="shared" si="2122"/>
        <v>1.1070592966517803</v>
      </c>
      <c r="IF497" s="76">
        <f t="shared" si="1906"/>
        <v>30.081689251550081</v>
      </c>
      <c r="IG497" s="77">
        <f t="shared" si="2064"/>
        <v>34.23326318515651</v>
      </c>
      <c r="IH497" s="77">
        <f t="shared" si="1907"/>
        <v>39.762956789278192</v>
      </c>
      <c r="II497" s="77">
        <f t="shared" si="2065"/>
        <v>45.918262500258457</v>
      </c>
      <c r="IJ497" s="282">
        <f t="shared" si="2066"/>
        <v>432.59978518930649</v>
      </c>
      <c r="IK497" s="73">
        <f t="shared" si="1908"/>
        <v>6.9536995350994626E-2</v>
      </c>
      <c r="IL497" s="74">
        <f t="shared" si="1909"/>
        <v>9.1916265681634232E-2</v>
      </c>
      <c r="IM497" s="279">
        <f t="shared" si="2067"/>
        <v>1.0238254386559078</v>
      </c>
      <c r="IN497" s="76">
        <f t="shared" si="1910"/>
        <v>0</v>
      </c>
      <c r="IO497" s="77">
        <f t="shared" si="2068"/>
        <v>0</v>
      </c>
      <c r="IP497" s="77">
        <f t="shared" si="1911"/>
        <v>0</v>
      </c>
      <c r="IQ497" s="77">
        <f t="shared" si="2069"/>
        <v>0</v>
      </c>
      <c r="IR497" s="282">
        <f t="shared" si="2070"/>
        <v>0</v>
      </c>
      <c r="IS497" s="73"/>
      <c r="IT497" s="74"/>
      <c r="IU497" s="279"/>
      <c r="IV497" s="76">
        <f t="shared" si="1912"/>
        <v>0</v>
      </c>
      <c r="IW497" s="77">
        <f t="shared" si="2071"/>
        <v>0</v>
      </c>
      <c r="IX497" s="77">
        <f t="shared" si="2072"/>
        <v>0</v>
      </c>
      <c r="IY497" s="77">
        <f t="shared" si="2073"/>
        <v>0</v>
      </c>
      <c r="IZ497" s="282">
        <f t="shared" si="2074"/>
        <v>0</v>
      </c>
      <c r="JA497" s="283"/>
      <c r="JB497" s="284"/>
      <c r="JC497" s="285"/>
      <c r="JD497" s="76">
        <f t="shared" si="1913"/>
        <v>0</v>
      </c>
      <c r="JE497" s="77">
        <f t="shared" si="2075"/>
        <v>0</v>
      </c>
      <c r="JF497" s="77">
        <f t="shared" si="1914"/>
        <v>0</v>
      </c>
      <c r="JG497" s="77">
        <f t="shared" si="2076"/>
        <v>0</v>
      </c>
      <c r="JH497" s="282">
        <f t="shared" si="2077"/>
        <v>0</v>
      </c>
      <c r="JI497" s="283"/>
      <c r="JJ497" s="284"/>
      <c r="JK497" s="285"/>
      <c r="JL497" s="76">
        <f t="shared" si="1915"/>
        <v>691.98788557265846</v>
      </c>
      <c r="JM497" s="77">
        <f t="shared" si="2078"/>
        <v>787.48913366054103</v>
      </c>
      <c r="JN497" s="77">
        <f t="shared" si="1916"/>
        <v>32.788894461725057</v>
      </c>
      <c r="JO497" s="77">
        <f t="shared" si="2079"/>
        <v>37.864615324400098</v>
      </c>
      <c r="JP497" s="282">
        <f t="shared" si="2080"/>
        <v>883.0377477367764</v>
      </c>
      <c r="JQ497" s="73">
        <f t="shared" si="1917"/>
        <v>0.78364473924950739</v>
      </c>
      <c r="JR497" s="74">
        <f t="shared" si="1918"/>
        <v>3.7131928443334287E-2</v>
      </c>
      <c r="JS497" s="279">
        <f t="shared" si="2116"/>
        <v>1.1138988329868527</v>
      </c>
      <c r="JT497" s="76">
        <f t="shared" si="1919"/>
        <v>0</v>
      </c>
      <c r="JU497" s="77">
        <f t="shared" si="2081"/>
        <v>0</v>
      </c>
      <c r="JV497" s="77">
        <f t="shared" si="1920"/>
        <v>0</v>
      </c>
      <c r="JW497" s="77">
        <f t="shared" si="2082"/>
        <v>0</v>
      </c>
      <c r="JX497" s="282">
        <f t="shared" si="2083"/>
        <v>0</v>
      </c>
      <c r="JY497" s="73"/>
      <c r="JZ497" s="74"/>
      <c r="KA497" s="279"/>
      <c r="KB497" s="76">
        <f t="shared" si="1921"/>
        <v>0</v>
      </c>
      <c r="KC497" s="77">
        <f t="shared" si="2084"/>
        <v>0</v>
      </c>
      <c r="KD497" s="77">
        <f t="shared" si="1922"/>
        <v>0</v>
      </c>
      <c r="KE497" s="77">
        <f t="shared" si="2085"/>
        <v>0</v>
      </c>
      <c r="KF497" s="282">
        <f t="shared" si="2086"/>
        <v>0</v>
      </c>
      <c r="KG497" s="73"/>
      <c r="KH497" s="74"/>
      <c r="KI497" s="279"/>
      <c r="KJ497" s="76">
        <f t="shared" si="1923"/>
        <v>454.13933569283188</v>
      </c>
      <c r="KK497" s="77">
        <f t="shared" si="2087"/>
        <v>516.81510541179955</v>
      </c>
      <c r="KL497" s="77">
        <f t="shared" si="1924"/>
        <v>14.832763857753223</v>
      </c>
      <c r="KM497" s="77">
        <f t="shared" si="2088"/>
        <v>17.128875702933424</v>
      </c>
      <c r="KN497" s="282">
        <f t="shared" si="2089"/>
        <v>596.99971188416066</v>
      </c>
      <c r="KO497" s="73">
        <f t="shared" si="1925"/>
        <v>0.76070277196540959</v>
      </c>
      <c r="KP497" s="74">
        <f t="shared" si="1926"/>
        <v>2.4845512589847466E-2</v>
      </c>
      <c r="KQ497" s="279">
        <f t="shared" si="1927"/>
        <v>1.1088306749078547</v>
      </c>
      <c r="KR497" s="76">
        <f t="shared" si="1928"/>
        <v>100.38716639546769</v>
      </c>
      <c r="KS497" s="77">
        <f t="shared" si="2090"/>
        <v>114.24159922970618</v>
      </c>
      <c r="KT497" s="77">
        <f t="shared" si="1929"/>
        <v>3.278192691015251</v>
      </c>
      <c r="KU497" s="77">
        <f t="shared" si="2091"/>
        <v>3.7856569195844121</v>
      </c>
      <c r="KV497" s="282">
        <f t="shared" si="2092"/>
        <v>132.74647578108997</v>
      </c>
      <c r="KW497" s="73">
        <f t="shared" si="1861"/>
        <v>0.75623225253086579</v>
      </c>
      <c r="KX497" s="74">
        <f t="shared" si="1862"/>
        <v>2.4695139149466121E-2</v>
      </c>
      <c r="KY497" s="279">
        <f t="shared" si="1863"/>
        <v>1.108190420712122</v>
      </c>
      <c r="KZ497" s="76">
        <f t="shared" si="1930"/>
        <v>464.98276596853634</v>
      </c>
      <c r="LA497" s="77">
        <f t="shared" si="2093"/>
        <v>529.15503749985407</v>
      </c>
      <c r="LB497" s="77">
        <f t="shared" si="1931"/>
        <v>14.811518186778237</v>
      </c>
      <c r="LC497" s="77">
        <f t="shared" si="2094"/>
        <v>17.104341202091508</v>
      </c>
      <c r="LD497" s="286">
        <f t="shared" si="2095"/>
        <v>976.14862642054834</v>
      </c>
      <c r="LE497" s="73">
        <f t="shared" si="1932"/>
        <v>0.47634423015436439</v>
      </c>
      <c r="LF497" s="74">
        <f t="shared" si="1933"/>
        <v>1.5173425220184736E-2</v>
      </c>
      <c r="LG497" s="279">
        <f t="shared" si="1934"/>
        <v>1.0680891134276884</v>
      </c>
      <c r="LH497" s="76">
        <f t="shared" si="1935"/>
        <v>144.92758454398458</v>
      </c>
      <c r="LI497" s="77">
        <f t="shared" si="2096"/>
        <v>164.92904048689988</v>
      </c>
      <c r="LJ497" s="77">
        <f t="shared" si="1936"/>
        <v>4.728776362896455</v>
      </c>
      <c r="LK497" s="77">
        <f t="shared" si="2097"/>
        <v>5.4607909438728264</v>
      </c>
      <c r="LL497" s="282">
        <f t="shared" si="2098"/>
        <v>195.43012747305593</v>
      </c>
      <c r="LM497" s="73">
        <f t="shared" si="2117"/>
        <v>0.74158261276253745</v>
      </c>
      <c r="LN497" s="74">
        <f t="shared" si="2118"/>
        <v>2.4196762413453442E-2</v>
      </c>
      <c r="LO497" s="279">
        <f t="shared" si="2119"/>
        <v>1.1060914752089603</v>
      </c>
      <c r="LP497" s="76">
        <f t="shared" si="1937"/>
        <v>6.4202093451560874E-2</v>
      </c>
      <c r="LQ497" s="77">
        <f t="shared" si="2099"/>
        <v>7.3062624368810794E-2</v>
      </c>
      <c r="LR497" s="77">
        <f t="shared" si="1938"/>
        <v>1.2316900883518657E-3</v>
      </c>
      <c r="LS497" s="77">
        <f t="shared" si="2100"/>
        <v>1.4223557140287345E-3</v>
      </c>
      <c r="LT497" s="282">
        <f t="shared" si="2101"/>
        <v>0.92320491949545436</v>
      </c>
      <c r="LU497" s="73">
        <f t="shared" si="1870"/>
        <v>6.9542624931687211E-2</v>
      </c>
      <c r="LV497" s="74">
        <f t="shared" si="1871"/>
        <v>1.3341459326549118E-3</v>
      </c>
      <c r="LW497" s="279">
        <f t="shared" si="1872"/>
        <v>1.0098041034571972</v>
      </c>
      <c r="LX497" s="76">
        <f t="shared" si="1939"/>
        <v>22.453187559947938</v>
      </c>
      <c r="LY497" s="77">
        <f t="shared" si="2102"/>
        <v>25.551951975096351</v>
      </c>
      <c r="LZ497" s="77">
        <f t="shared" si="1940"/>
        <v>0.43075493465580961</v>
      </c>
      <c r="MA497" s="77">
        <f t="shared" si="2103"/>
        <v>0.49743579854052894</v>
      </c>
      <c r="MB497" s="286">
        <f t="shared" si="2104"/>
        <v>322.86945560286665</v>
      </c>
      <c r="MC497" s="73">
        <f t="shared" si="1864"/>
        <v>6.9542619068821518E-2</v>
      </c>
      <c r="MD497" s="74">
        <f t="shared" si="1865"/>
        <v>1.3341458201783058E-3</v>
      </c>
      <c r="ME497" s="279">
        <f t="shared" si="1866"/>
        <v>1.0098041026306517</v>
      </c>
      <c r="MF497" s="76">
        <f t="shared" si="1941"/>
        <v>0</v>
      </c>
      <c r="MG497" s="77">
        <f t="shared" si="2105"/>
        <v>0</v>
      </c>
      <c r="MH497" s="77">
        <f t="shared" si="1942"/>
        <v>0</v>
      </c>
      <c r="MI497" s="77">
        <f t="shared" si="2106"/>
        <v>0</v>
      </c>
      <c r="MJ497" s="286">
        <f t="shared" si="2107"/>
        <v>0</v>
      </c>
      <c r="MK497" s="73"/>
      <c r="ML497" s="74"/>
      <c r="MM497" s="279"/>
      <c r="MN497" s="287">
        <f t="shared" si="2108"/>
        <v>1.083768168191483</v>
      </c>
      <c r="MO497" s="288">
        <f t="shared" si="2108"/>
        <v>1.083768168191483</v>
      </c>
      <c r="MP497" s="288">
        <f t="shared" si="2108"/>
        <v>1.0896646065322739</v>
      </c>
      <c r="MQ497" s="289">
        <f t="shared" si="2108"/>
        <v>1.0910859813183027</v>
      </c>
      <c r="MR497" s="290">
        <f t="shared" si="2109"/>
        <v>3.2224762713005557</v>
      </c>
      <c r="MS497" s="291">
        <f t="shared" si="1873"/>
        <v>3.2224762713005557</v>
      </c>
      <c r="MT497" s="291">
        <f t="shared" si="1943"/>
        <v>2.661614767915732</v>
      </c>
      <c r="MU497" s="292">
        <f t="shared" si="1874"/>
        <v>2.8912687418953698</v>
      </c>
      <c r="MV497" s="359">
        <f t="shared" si="1944"/>
        <v>0.22965397397963788</v>
      </c>
      <c r="MW497" s="360">
        <f t="shared" si="1945"/>
        <v>0.36400109673910536</v>
      </c>
      <c r="MX497" s="360">
        <f t="shared" si="1946"/>
        <v>0.33120752940518616</v>
      </c>
      <c r="MY497" s="360">
        <f t="shared" si="1947"/>
        <v>0</v>
      </c>
      <c r="MZ497" s="360">
        <f t="shared" si="1948"/>
        <v>0</v>
      </c>
      <c r="NA497" s="360">
        <f t="shared" si="1949"/>
        <v>0</v>
      </c>
      <c r="NB497" s="360">
        <f t="shared" si="1950"/>
        <v>0.66889624920860502</v>
      </c>
      <c r="NC497" s="360">
        <f t="shared" si="1951"/>
        <v>0</v>
      </c>
      <c r="ND497" s="360">
        <f t="shared" si="1952"/>
        <v>0</v>
      </c>
      <c r="NE497" s="360">
        <f t="shared" si="1953"/>
        <v>0.45018525401258902</v>
      </c>
      <c r="NF497" s="360">
        <f t="shared" si="1954"/>
        <v>9.9958775948233408E-2</v>
      </c>
      <c r="NG497" s="360">
        <f t="shared" si="1955"/>
        <v>0.70910436240464236</v>
      </c>
      <c r="NH497" s="360">
        <f t="shared" si="1956"/>
        <v>0.14711016620279174</v>
      </c>
      <c r="NI497" s="360">
        <f t="shared" si="1957"/>
        <v>6.0588246207431823E-4</v>
      </c>
      <c r="NJ497" s="360">
        <f t="shared" si="1958"/>
        <v>0.22175298093769111</v>
      </c>
      <c r="NK497" s="361">
        <f t="shared" si="1959"/>
        <v>0</v>
      </c>
      <c r="NL497" s="145">
        <f t="shared" si="2110"/>
        <v>3.2224762713005557</v>
      </c>
      <c r="NM497" s="56">
        <f t="shared" si="1875"/>
        <v>3.2224762713005557</v>
      </c>
      <c r="NN497" s="56">
        <f t="shared" si="2111"/>
        <v>2.661614767915732</v>
      </c>
      <c r="NO497" s="58">
        <f t="shared" si="1867"/>
        <v>2.8912687418953698</v>
      </c>
      <c r="NP497" s="55">
        <f t="shared" si="1960"/>
        <v>1.083768168191483</v>
      </c>
      <c r="NQ497" s="56">
        <f t="shared" si="1868"/>
        <v>1.083768168191483</v>
      </c>
      <c r="NR497" s="56">
        <f t="shared" si="1961"/>
        <v>1.0896646065322739</v>
      </c>
      <c r="NS497" s="61">
        <f t="shared" si="1869"/>
        <v>1.0910859813183027</v>
      </c>
      <c r="NT497" s="25"/>
      <c r="NU497" s="86">
        <f t="shared" si="2120"/>
        <v>0</v>
      </c>
      <c r="NV497" s="86">
        <f t="shared" si="2120"/>
        <v>0</v>
      </c>
      <c r="NW497" s="86">
        <f t="shared" si="2120"/>
        <v>0</v>
      </c>
      <c r="NX497" s="86">
        <f t="shared" si="2120"/>
        <v>0</v>
      </c>
      <c r="NY497" s="87">
        <f t="shared" si="2121"/>
        <v>0</v>
      </c>
      <c r="NZ497" s="87">
        <f t="shared" si="2121"/>
        <v>0</v>
      </c>
      <c r="OA497" s="87">
        <f t="shared" si="2121"/>
        <v>0</v>
      </c>
      <c r="OB497" s="87">
        <f t="shared" si="2121"/>
        <v>0</v>
      </c>
      <c r="OC497" s="26"/>
    </row>
    <row r="498" spans="1:393" thickBot="1" x14ac:dyDescent="0.35">
      <c r="A498" s="136" t="s">
        <v>1094</v>
      </c>
      <c r="B498" s="137" t="s">
        <v>1095</v>
      </c>
      <c r="C498" s="133" t="s">
        <v>100</v>
      </c>
      <c r="D498" s="64">
        <f>VLOOKUP(B498,[1]УсіТ_1!$A$10:$G$556,6,FALSE)</f>
        <v>2877.9</v>
      </c>
      <c r="E498" s="64">
        <f>VLOOKUP(B498,[1]УсіТ_1!$A$10:$G$556,7,FALSE)</f>
        <v>43.4</v>
      </c>
      <c r="F498" s="38"/>
      <c r="G498" s="38"/>
      <c r="H498" s="39">
        <v>1200.4000000000001</v>
      </c>
      <c r="I498" s="256">
        <v>3.3864999999999998</v>
      </c>
      <c r="J498" s="62">
        <v>3.3864999999999998</v>
      </c>
      <c r="K498" s="257">
        <f t="shared" si="1962"/>
        <v>2.8393999999999999</v>
      </c>
      <c r="L498" s="293">
        <f t="shared" si="1963"/>
        <v>3.0190999999999999</v>
      </c>
      <c r="M498" s="63">
        <v>0.1797</v>
      </c>
      <c r="N498" s="63">
        <v>0.28560000000000002</v>
      </c>
      <c r="O498" s="63">
        <v>0.3674</v>
      </c>
      <c r="P498" s="63">
        <v>9.4000000000000004E-3</v>
      </c>
      <c r="Q498" s="63">
        <v>0</v>
      </c>
      <c r="R498" s="63">
        <v>0</v>
      </c>
      <c r="S498" s="63">
        <v>0.62239999999999995</v>
      </c>
      <c r="T498" s="63">
        <v>4.7300000000000002E-2</v>
      </c>
      <c r="U498" s="63">
        <v>1.1999999999999999E-3</v>
      </c>
      <c r="V498" s="63">
        <v>0.29330000000000001</v>
      </c>
      <c r="W498" s="63">
        <v>0.10009999999999999</v>
      </c>
      <c r="X498" s="63">
        <v>1.0578000000000001</v>
      </c>
      <c r="Y498" s="63">
        <v>0.16300000000000001</v>
      </c>
      <c r="Z498" s="63">
        <v>4.0000000000000002E-4</v>
      </c>
      <c r="AA498" s="63">
        <v>0.25890000000000002</v>
      </c>
      <c r="AB498" s="259">
        <v>0</v>
      </c>
      <c r="AC498" s="144">
        <v>186.9</v>
      </c>
      <c r="AD498" s="70">
        <v>41.118000000000002</v>
      </c>
      <c r="AE498" s="70">
        <v>136.07549073640899</v>
      </c>
      <c r="AF498" s="68">
        <f t="shared" si="1964"/>
        <v>9.5579424693253667</v>
      </c>
      <c r="AG498" s="68">
        <f t="shared" si="1965"/>
        <v>43.389303127192839</v>
      </c>
      <c r="AH498" s="71">
        <v>6.4575740389999998</v>
      </c>
      <c r="AI498" s="71">
        <v>39.962414334514499</v>
      </c>
      <c r="AJ498" s="68">
        <f t="shared" si="1966"/>
        <v>0.54768488845452123</v>
      </c>
      <c r="AK498" s="68">
        <f t="shared" si="1967"/>
        <v>23.400151563232303</v>
      </c>
      <c r="AL498" s="71">
        <v>20.525673955496199</v>
      </c>
      <c r="AM498" s="69">
        <f t="shared" si="1968"/>
        <v>517.24698367850363</v>
      </c>
      <c r="AN498" s="260">
        <v>291.85000000000002</v>
      </c>
      <c r="AO498" s="71">
        <v>64.206999999999994</v>
      </c>
      <c r="AP498" s="71">
        <v>212.48599235645301</v>
      </c>
      <c r="AQ498" s="68">
        <f t="shared" si="1969"/>
        <v>14.925016103117258</v>
      </c>
      <c r="AR498" s="68">
        <f t="shared" si="1970"/>
        <v>67.753708494763316</v>
      </c>
      <c r="AS498" s="71">
        <v>20.263331179091701</v>
      </c>
      <c r="AT498" s="261">
        <f t="shared" si="1880"/>
        <v>4.3946601273480441</v>
      </c>
      <c r="AU498" s="71">
        <v>63.5003498861116</v>
      </c>
      <c r="AV498" s="68">
        <f t="shared" si="1971"/>
        <v>0.87027229518915949</v>
      </c>
      <c r="AW498" s="68">
        <f t="shared" si="1972"/>
        <v>37.182883877212191</v>
      </c>
      <c r="AX498" s="71">
        <v>32.615333671082801</v>
      </c>
      <c r="AY498" s="69">
        <f t="shared" si="1973"/>
        <v>821.90640851128694</v>
      </c>
      <c r="AZ498" s="260">
        <v>130</v>
      </c>
      <c r="BA498" s="260">
        <v>662.63166666666802</v>
      </c>
      <c r="BB498" s="260">
        <v>69.103016666666903</v>
      </c>
      <c r="BC498" s="262">
        <f t="shared" si="1974"/>
        <v>55.282413333333523</v>
      </c>
      <c r="BD498" s="262">
        <f t="shared" si="1881"/>
        <v>13.820603333333381</v>
      </c>
      <c r="BE498" s="260">
        <v>25.9372966666667</v>
      </c>
      <c r="BF498" s="262">
        <f t="shared" si="1975"/>
        <v>20.74983733333336</v>
      </c>
      <c r="BG498" s="262">
        <f t="shared" si="1882"/>
        <v>5.1874593333333401</v>
      </c>
      <c r="BH498" s="260">
        <v>81.704125784228438</v>
      </c>
      <c r="BI498" s="263">
        <f t="shared" si="1976"/>
        <v>47.842177669458103</v>
      </c>
      <c r="BJ498" s="68">
        <f t="shared" si="1977"/>
        <v>1.1197550438728507</v>
      </c>
      <c r="BK498" s="260">
        <v>41.965247623833164</v>
      </c>
      <c r="BL498" s="69">
        <f t="shared" si="1978"/>
        <v>1057.6096240896759</v>
      </c>
      <c r="BM498" s="260">
        <v>9.09</v>
      </c>
      <c r="BN498" s="260">
        <v>1.9998</v>
      </c>
      <c r="BO498" s="260">
        <v>6.6181177677579397</v>
      </c>
      <c r="BP498" s="68">
        <f t="shared" si="1979"/>
        <v>0.46485659200731766</v>
      </c>
      <c r="BQ498" s="68">
        <f t="shared" si="1980"/>
        <v>2.1102662676628321</v>
      </c>
      <c r="BR498" s="260">
        <v>1.5792032035833301</v>
      </c>
      <c r="BS498" s="260">
        <v>2.0800369850341802</v>
      </c>
      <c r="BT498" s="68">
        <f t="shared" si="1981"/>
        <v>2.8506906879893441E-2</v>
      </c>
      <c r="BU498" s="68">
        <f t="shared" si="1982"/>
        <v>1.2179739767347044</v>
      </c>
      <c r="BV498" s="260">
        <v>1.06835789781877</v>
      </c>
      <c r="BW498" s="69">
        <f t="shared" si="1983"/>
        <v>26.922619025033065</v>
      </c>
      <c r="BX498" s="260">
        <v>0</v>
      </c>
      <c r="BY498" s="260">
        <v>0</v>
      </c>
      <c r="BZ498" s="263">
        <f t="shared" si="1984"/>
        <v>0</v>
      </c>
      <c r="CA498" s="263">
        <f t="shared" si="1985"/>
        <v>0</v>
      </c>
      <c r="CB498" s="260">
        <v>0</v>
      </c>
      <c r="CC498" s="264">
        <f t="shared" si="1986"/>
        <v>0</v>
      </c>
      <c r="CD498" s="260">
        <v>0</v>
      </c>
      <c r="CE498" s="260">
        <v>0</v>
      </c>
      <c r="CF498" s="263">
        <f t="shared" si="1987"/>
        <v>0</v>
      </c>
      <c r="CG498" s="263">
        <f t="shared" si="1988"/>
        <v>0</v>
      </c>
      <c r="CH498" s="260">
        <v>0</v>
      </c>
      <c r="CI498" s="69">
        <f t="shared" si="1989"/>
        <v>0</v>
      </c>
      <c r="CJ498" s="260">
        <v>723.67321113419507</v>
      </c>
      <c r="CK498" s="260">
        <v>159.20812086588327</v>
      </c>
      <c r="CL498" s="260">
        <v>58.538758148614477</v>
      </c>
      <c r="CM498" s="260">
        <v>27.901964497727597</v>
      </c>
      <c r="CN498" s="260">
        <v>341.78059498223388</v>
      </c>
      <c r="CO498" s="265">
        <f t="shared" si="1990"/>
        <v>24.006668991552107</v>
      </c>
      <c r="CP498" s="266">
        <f t="shared" si="1991"/>
        <v>108.98084407722506</v>
      </c>
      <c r="CQ498" s="260">
        <v>138.3879376163265</v>
      </c>
      <c r="CR498" s="265">
        <f t="shared" si="1992"/>
        <v>1.8966066850317547</v>
      </c>
      <c r="CS498" s="265">
        <f t="shared" si="1993"/>
        <v>81.033610422990449</v>
      </c>
      <c r="CT498" s="260">
        <v>71.079431365411466</v>
      </c>
      <c r="CU498" s="267">
        <f t="shared" si="1883"/>
        <v>1791.2016649351976</v>
      </c>
      <c r="CV498" s="260">
        <v>97.525600000000239</v>
      </c>
      <c r="CW498" s="260">
        <v>10.517736436094999</v>
      </c>
      <c r="CX498" s="68">
        <f t="shared" si="1994"/>
        <v>0.14414557785668197</v>
      </c>
      <c r="CY498" s="68">
        <f t="shared" si="1995"/>
        <v>6.1587026411011712</v>
      </c>
      <c r="CZ498" s="260">
        <v>5.4021668218047498</v>
      </c>
      <c r="DA498" s="69">
        <f t="shared" si="1996"/>
        <v>136.13460390948001</v>
      </c>
      <c r="DB498" s="260">
        <v>2.499200000000001</v>
      </c>
      <c r="DC498" s="260">
        <v>0.26952848176364702</v>
      </c>
      <c r="DD498" s="68">
        <f t="shared" si="1997"/>
        <v>3.6938878425707825E-3</v>
      </c>
      <c r="DE498" s="68">
        <f t="shared" si="1998"/>
        <v>0.15782348061063056</v>
      </c>
      <c r="DF498" s="260">
        <v>0.13843642408818199</v>
      </c>
      <c r="DG498" s="69">
        <f t="shared" si="1999"/>
        <v>3.4885978870221956</v>
      </c>
      <c r="DH498" s="260">
        <v>308.0341527954912</v>
      </c>
      <c r="DI498" s="260">
        <v>67.76751361500807</v>
      </c>
      <c r="DJ498" s="260">
        <v>4.6677990421249973</v>
      </c>
      <c r="DK498" s="260">
        <v>224.2488632351176</v>
      </c>
      <c r="DL498" s="68">
        <f t="shared" si="2000"/>
        <v>15.75124015363466</v>
      </c>
      <c r="DM498" s="68">
        <f t="shared" si="2001"/>
        <v>71.504441028876059</v>
      </c>
      <c r="DN498" s="260">
        <v>65.216513991985806</v>
      </c>
      <c r="DO498" s="68">
        <f t="shared" si="2002"/>
        <v>0.89379232426016553</v>
      </c>
      <c r="DP498" s="68">
        <f t="shared" si="2003"/>
        <v>38.187790634063255</v>
      </c>
      <c r="DQ498" s="260">
        <v>33.496797553530897</v>
      </c>
      <c r="DR498" s="264">
        <f t="shared" si="2004"/>
        <v>844.11796827991031</v>
      </c>
      <c r="DS498" s="260">
        <v>104.22</v>
      </c>
      <c r="DT498" s="260">
        <v>22.9284</v>
      </c>
      <c r="DU498" s="260">
        <v>75.879013614491996</v>
      </c>
      <c r="DV498" s="68">
        <f t="shared" si="2005"/>
        <v>5.3297419162819173</v>
      </c>
      <c r="DW498" s="68">
        <f t="shared" si="2006"/>
        <v>24.194934039144144</v>
      </c>
      <c r="DX498" s="260">
        <v>1.9718058380833301</v>
      </c>
      <c r="DY498" s="260">
        <v>1.27983532191667</v>
      </c>
      <c r="DZ498" s="260">
        <v>0</v>
      </c>
      <c r="EA498" s="260">
        <v>22.246351013527899</v>
      </c>
      <c r="EB498" s="68">
        <f t="shared" si="2007"/>
        <v>0.30488624064039987</v>
      </c>
      <c r="EC498" s="68">
        <f t="shared" si="2008"/>
        <v>13.026439821375316</v>
      </c>
      <c r="ED498" s="267">
        <v>11.426270289401</v>
      </c>
      <c r="EE498" s="69">
        <f t="shared" si="2009"/>
        <v>287.94201129290508</v>
      </c>
      <c r="EF498" s="260">
        <v>600.28683055555587</v>
      </c>
      <c r="EG498" s="260">
        <v>132.06310272222225</v>
      </c>
      <c r="EH498" s="260">
        <v>1011.4002049823423</v>
      </c>
      <c r="EI498" s="260">
        <v>437.04828812440326</v>
      </c>
      <c r="EJ498" s="268">
        <f t="shared" si="2010"/>
        <v>30.698271757858084</v>
      </c>
      <c r="EK498" s="266">
        <f t="shared" si="2011"/>
        <v>139.35809124792345</v>
      </c>
      <c r="EL498" s="260">
        <v>235.19017641484106</v>
      </c>
      <c r="EM498" s="268">
        <f t="shared" si="2012"/>
        <v>3.2232813677653969</v>
      </c>
      <c r="EN498" s="268">
        <f t="shared" si="2013"/>
        <v>137.71654856041584</v>
      </c>
      <c r="EO498" s="269">
        <f t="shared" si="2014"/>
        <v>2415.9886027993648</v>
      </c>
      <c r="EP498" s="69">
        <f t="shared" si="2015"/>
        <v>3044.1456395271994</v>
      </c>
      <c r="EQ498" s="260">
        <v>166.27</v>
      </c>
      <c r="ER498" s="260">
        <v>36.5794</v>
      </c>
      <c r="ES498" s="260">
        <v>121.055494086371</v>
      </c>
      <c r="ET498" s="68">
        <f t="shared" si="2016"/>
        <v>8.5029379046266982</v>
      </c>
      <c r="EU498" s="68">
        <f t="shared" si="2017"/>
        <v>38.599996955368425</v>
      </c>
      <c r="EV498" s="260">
        <v>12.010899187</v>
      </c>
      <c r="EW498" s="260">
        <v>36.227142190061898</v>
      </c>
      <c r="EX498" s="68">
        <f t="shared" si="2018"/>
        <v>0.49649298371479833</v>
      </c>
      <c r="EY498" s="68">
        <f t="shared" si="2019"/>
        <v>21.212948017959505</v>
      </c>
      <c r="EZ498" s="260">
        <v>18.6071467731716</v>
      </c>
      <c r="FA498" s="69">
        <f t="shared" si="2020"/>
        <v>468.90009868392536</v>
      </c>
      <c r="FB498" s="260">
        <v>0.83333333333333348</v>
      </c>
      <c r="FC498" s="260">
        <v>8.9871586162120806E-2</v>
      </c>
      <c r="FD498" s="68">
        <f t="shared" si="2021"/>
        <v>1.2316900883518657E-3</v>
      </c>
      <c r="FE498" s="68">
        <f t="shared" si="2022"/>
        <v>5.2624666763574489E-2</v>
      </c>
      <c r="FF498" s="260">
        <v>4.6160245974772703E-2</v>
      </c>
      <c r="FG498" s="69">
        <f t="shared" si="2023"/>
        <v>1.1632381985642724</v>
      </c>
      <c r="FH498" s="260">
        <v>533.71317999999997</v>
      </c>
      <c r="FI498" s="260">
        <v>57.558780050675402</v>
      </c>
      <c r="FJ498" s="68">
        <f t="shared" si="2024"/>
        <v>0.78884308059450636</v>
      </c>
      <c r="FK498" s="68">
        <f t="shared" si="2025"/>
        <v>33.703773893793183</v>
      </c>
      <c r="FL498" s="260">
        <v>29.563500000000001</v>
      </c>
      <c r="FM498" s="69">
        <f t="shared" si="2026"/>
        <v>745.00255206081044</v>
      </c>
      <c r="FN498" s="260">
        <v>0</v>
      </c>
      <c r="FO498" s="260">
        <v>0</v>
      </c>
      <c r="FP498" s="68">
        <f t="shared" si="2027"/>
        <v>0</v>
      </c>
      <c r="FQ498" s="68">
        <f t="shared" si="2028"/>
        <v>0</v>
      </c>
      <c r="FR498" s="260">
        <v>0</v>
      </c>
      <c r="FS498" s="264">
        <f t="shared" si="2029"/>
        <v>0</v>
      </c>
      <c r="FT498" s="270">
        <f t="shared" si="1884"/>
        <v>9745.7820100795143</v>
      </c>
      <c r="FU498" s="271">
        <f t="shared" si="1885"/>
        <v>2916.1955316883559</v>
      </c>
      <c r="FV498" s="272">
        <f t="shared" si="2030"/>
        <v>1105.714182316681</v>
      </c>
      <c r="FW498" s="272">
        <f t="shared" si="1886"/>
        <v>108.32887529174252</v>
      </c>
      <c r="FX498" s="272">
        <f t="shared" si="1887"/>
        <v>662.63166666666802</v>
      </c>
      <c r="FY498" s="272">
        <f t="shared" si="1888"/>
        <v>0</v>
      </c>
      <c r="FZ498" s="272">
        <f t="shared" si="1889"/>
        <v>0</v>
      </c>
      <c r="GA498" s="272">
        <f t="shared" si="1890"/>
        <v>97.525600000000239</v>
      </c>
      <c r="GB498" s="272">
        <f t="shared" si="1891"/>
        <v>2.499200000000001</v>
      </c>
      <c r="GC498" s="272">
        <f t="shared" si="1892"/>
        <v>533.71317999999997</v>
      </c>
      <c r="GD498" s="272">
        <f t="shared" si="1893"/>
        <v>0</v>
      </c>
      <c r="GE498" s="272">
        <f t="shared" si="1894"/>
        <v>1555.1918549032378</v>
      </c>
      <c r="GF498" s="273">
        <f t="shared" si="1895"/>
        <v>604.9877339905504</v>
      </c>
      <c r="GG498" s="273">
        <f t="shared" si="1896"/>
        <v>109.2366758884034</v>
      </c>
      <c r="GH498" s="272">
        <f t="shared" si="2031"/>
        <v>752.95096477132802</v>
      </c>
      <c r="GI498" s="274">
        <f t="shared" si="2032"/>
        <v>537.89000805536637</v>
      </c>
      <c r="GJ498" s="275">
        <f t="shared" si="1897"/>
        <v>10.319192972191052</v>
      </c>
      <c r="GK498" s="271">
        <f t="shared" si="2033"/>
        <v>7734.751055638013</v>
      </c>
      <c r="GL498" s="276">
        <f t="shared" si="2034"/>
        <v>9745.786330103896</v>
      </c>
      <c r="GM498" s="272">
        <f t="shared" si="2035"/>
        <v>4059.0732737342728</v>
      </c>
      <c r="GN498" s="272">
        <f t="shared" si="2036"/>
        <v>227.88474415233696</v>
      </c>
      <c r="GO498" s="277">
        <f t="shared" si="2037"/>
        <v>0.52478395807910772</v>
      </c>
      <c r="GP498" s="278">
        <f t="shared" si="2038"/>
        <v>2.9462453608798084E-2</v>
      </c>
      <c r="GQ498" s="279">
        <f t="shared" si="2039"/>
        <v>1.0769862218731396</v>
      </c>
      <c r="GR498" s="280">
        <f t="shared" si="2040"/>
        <v>7734.751055638013</v>
      </c>
      <c r="GS498" s="272">
        <f t="shared" si="2041"/>
        <v>4059.0732737342728</v>
      </c>
      <c r="GT498" s="272">
        <f t="shared" si="1898"/>
        <v>227.88474415233696</v>
      </c>
      <c r="GU498" s="73">
        <f t="shared" si="2042"/>
        <v>0.52478395807910772</v>
      </c>
      <c r="GV498" s="74">
        <f t="shared" si="2043"/>
        <v>2.9462453608798084E-2</v>
      </c>
      <c r="GW498" s="279">
        <f t="shared" si="2044"/>
        <v>1.0769862218731396</v>
      </c>
      <c r="GX498" s="280">
        <f t="shared" si="2045"/>
        <v>6484.8648589966006</v>
      </c>
      <c r="GY498" s="272">
        <f t="shared" si="1899"/>
        <v>3691.2046822552152</v>
      </c>
      <c r="GZ498" s="272">
        <f t="shared" si="1900"/>
        <v>140.62711108401734</v>
      </c>
      <c r="HA498" s="73">
        <f t="shared" si="2046"/>
        <v>0.56920302311841131</v>
      </c>
      <c r="HB498" s="74">
        <f t="shared" si="2047"/>
        <v>2.1685434336988867E-2</v>
      </c>
      <c r="HC498" s="279">
        <f t="shared" si="2048"/>
        <v>1.0819126144559379</v>
      </c>
      <c r="HD498" s="280">
        <f t="shared" si="2049"/>
        <v>6895.3783381065241</v>
      </c>
      <c r="HE498" s="272">
        <f t="shared" si="1901"/>
        <v>4000.7058169775337</v>
      </c>
      <c r="HF498" s="272">
        <f t="shared" si="1902"/>
        <v>150.73273844179721</v>
      </c>
      <c r="HG498" s="73">
        <f t="shared" si="2050"/>
        <v>0.58020105943543199</v>
      </c>
      <c r="HH498" s="74">
        <f t="shared" si="2051"/>
        <v>2.185996635003911E-2</v>
      </c>
      <c r="HI498" s="281">
        <f t="shared" si="2052"/>
        <v>1.08345747100367</v>
      </c>
      <c r="HJ498" s="72">
        <f t="shared" si="1903"/>
        <v>3.6472138403733871</v>
      </c>
      <c r="HK498" s="73">
        <f t="shared" si="2053"/>
        <v>3.6472138403733871</v>
      </c>
      <c r="HL498" s="73">
        <f t="shared" si="1904"/>
        <v>3.07198267748619</v>
      </c>
      <c r="HM498" s="74">
        <f t="shared" si="2054"/>
        <v>3.2710664507071798</v>
      </c>
      <c r="HN498" s="75"/>
      <c r="HO498" s="75"/>
      <c r="HP498" s="76">
        <f t="shared" si="2055"/>
        <v>309.50113472231868</v>
      </c>
      <c r="HQ498" s="77">
        <f t="shared" si="2056"/>
        <v>352.21538632534589</v>
      </c>
      <c r="HR498" s="77">
        <f t="shared" si="2057"/>
        <v>10.105627357779888</v>
      </c>
      <c r="HS498" s="77">
        <f t="shared" si="2058"/>
        <v>11.669978472764214</v>
      </c>
      <c r="HT498" s="282">
        <f t="shared" si="2059"/>
        <v>410.51347910992348</v>
      </c>
      <c r="HU498" s="73">
        <f t="shared" si="2112"/>
        <v>0.75393659519628919</v>
      </c>
      <c r="HV498" s="74">
        <f t="shared" si="2113"/>
        <v>2.4617041515155456E-2</v>
      </c>
      <c r="HW498" s="279">
        <f t="shared" si="1876"/>
        <v>1.1078615075295859</v>
      </c>
      <c r="HX498" s="76">
        <f t="shared" si="2060"/>
        <v>484.07964269381011</v>
      </c>
      <c r="HY498" s="77">
        <f t="shared" si="2061"/>
        <v>550.88747418198284</v>
      </c>
      <c r="HZ498" s="77">
        <f t="shared" si="1905"/>
        <v>20.189948525654462</v>
      </c>
      <c r="IA498" s="77">
        <f t="shared" si="2062"/>
        <v>23.315352557425772</v>
      </c>
      <c r="IB498" s="282">
        <f t="shared" si="2063"/>
        <v>652.30667342165634</v>
      </c>
      <c r="IC498" s="73">
        <f t="shared" si="2114"/>
        <v>0.74210438497368725</v>
      </c>
      <c r="ID498" s="74">
        <f t="shared" si="2115"/>
        <v>3.095162037780275E-2</v>
      </c>
      <c r="IE498" s="279">
        <f t="shared" si="2122"/>
        <v>1.1072091370047024</v>
      </c>
      <c r="IF498" s="76">
        <f t="shared" si="1906"/>
        <v>58.367456756738882</v>
      </c>
      <c r="IG498" s="77">
        <f t="shared" si="2064"/>
        <v>66.422749463736409</v>
      </c>
      <c r="IH498" s="77">
        <f t="shared" si="1907"/>
        <v>77.15200571053974</v>
      </c>
      <c r="II498" s="77">
        <f t="shared" si="2065"/>
        <v>89.095136194531293</v>
      </c>
      <c r="IJ498" s="282">
        <f t="shared" si="2066"/>
        <v>839.37271753148877</v>
      </c>
      <c r="IK498" s="73">
        <f t="shared" si="1908"/>
        <v>6.9536995350994654E-2</v>
      </c>
      <c r="IL498" s="74">
        <f t="shared" si="1909"/>
        <v>9.1916265681634343E-2</v>
      </c>
      <c r="IM498" s="279">
        <f t="shared" si="2067"/>
        <v>1.0238254386559078</v>
      </c>
      <c r="IN498" s="76">
        <f t="shared" si="1910"/>
        <v>15.150253098164995</v>
      </c>
      <c r="IO498" s="77">
        <f t="shared" si="2068"/>
        <v>17.241139528242744</v>
      </c>
      <c r="IP498" s="77">
        <f t="shared" si="1911"/>
        <v>0.49336349888721109</v>
      </c>
      <c r="IQ498" s="77">
        <f t="shared" si="2069"/>
        <v>0.56973616851495135</v>
      </c>
      <c r="IR498" s="282">
        <f t="shared" si="2070"/>
        <v>21.367157956375447</v>
      </c>
      <c r="IS498" s="73">
        <f t="shared" si="1877"/>
        <v>0.70904390415874297</v>
      </c>
      <c r="IT498" s="74">
        <f t="shared" si="1878"/>
        <v>2.3089804451040866E-2</v>
      </c>
      <c r="IU498" s="279">
        <f t="shared" si="1879"/>
        <v>1.1014294509419691</v>
      </c>
      <c r="IV498" s="76">
        <f t="shared" si="1912"/>
        <v>0</v>
      </c>
      <c r="IW498" s="77">
        <f t="shared" si="2071"/>
        <v>0</v>
      </c>
      <c r="IX498" s="77">
        <f t="shared" si="2072"/>
        <v>0</v>
      </c>
      <c r="IY498" s="77">
        <f t="shared" si="2073"/>
        <v>0</v>
      </c>
      <c r="IZ498" s="282">
        <f t="shared" si="2074"/>
        <v>0</v>
      </c>
      <c r="JA498" s="283"/>
      <c r="JB498" s="284"/>
      <c r="JC498" s="285"/>
      <c r="JD498" s="76">
        <f t="shared" si="1913"/>
        <v>0</v>
      </c>
      <c r="JE498" s="77">
        <f t="shared" si="2075"/>
        <v>0</v>
      </c>
      <c r="JF498" s="77">
        <f t="shared" si="1914"/>
        <v>0</v>
      </c>
      <c r="JG498" s="77">
        <f t="shared" si="2076"/>
        <v>0</v>
      </c>
      <c r="JH498" s="282">
        <f t="shared" si="2077"/>
        <v>0</v>
      </c>
      <c r="JI498" s="283"/>
      <c r="JJ498" s="284"/>
      <c r="JK498" s="285"/>
      <c r="JL498" s="76">
        <f t="shared" si="1915"/>
        <v>1114.6989664903413</v>
      </c>
      <c r="JM498" s="77">
        <f t="shared" si="2078"/>
        <v>1268.5385708556732</v>
      </c>
      <c r="JN498" s="77">
        <f t="shared" si="1916"/>
        <v>53.805240174311464</v>
      </c>
      <c r="JO498" s="77">
        <f t="shared" si="2079"/>
        <v>62.134291353294884</v>
      </c>
      <c r="JP498" s="282">
        <f t="shared" si="2080"/>
        <v>1421.5886229644425</v>
      </c>
      <c r="JQ498" s="73">
        <f t="shared" si="1917"/>
        <v>0.78412203677169034</v>
      </c>
      <c r="JR498" s="74">
        <f t="shared" si="1918"/>
        <v>3.7848671060768099E-2</v>
      </c>
      <c r="JS498" s="279">
        <f t="shared" si="2116"/>
        <v>1.1140756565750678</v>
      </c>
      <c r="JT498" s="76">
        <f t="shared" si="1919"/>
        <v>7.513617222143429</v>
      </c>
      <c r="JU498" s="77">
        <f t="shared" si="2081"/>
        <v>8.5505715349714428</v>
      </c>
      <c r="JV498" s="77">
        <f t="shared" si="1920"/>
        <v>0.14414557785668197</v>
      </c>
      <c r="JW498" s="77">
        <f t="shared" si="2082"/>
        <v>0.16645931330889635</v>
      </c>
      <c r="JX498" s="282">
        <f t="shared" si="2083"/>
        <v>108.04333643609525</v>
      </c>
      <c r="JY498" s="73">
        <f t="shared" si="2123"/>
        <v>6.9542624931686864E-2</v>
      </c>
      <c r="JZ498" s="74">
        <f t="shared" si="2124"/>
        <v>1.334145932654905E-3</v>
      </c>
      <c r="KA498" s="279">
        <f t="shared" si="2125"/>
        <v>1.009804103457197</v>
      </c>
      <c r="KB498" s="76">
        <f t="shared" si="1921"/>
        <v>0.19254464634496929</v>
      </c>
      <c r="KC498" s="77">
        <f t="shared" si="2084"/>
        <v>0.21911773298703849</v>
      </c>
      <c r="KD498" s="77">
        <f t="shared" si="1922"/>
        <v>3.6938878425707825E-3</v>
      </c>
      <c r="KE498" s="77">
        <f t="shared" si="2085"/>
        <v>4.26570168060074E-3</v>
      </c>
      <c r="KF498" s="282">
        <f t="shared" si="2086"/>
        <v>2.7687284817636471</v>
      </c>
      <c r="KG498" s="73">
        <f t="shared" si="2126"/>
        <v>6.954262493168728E-2</v>
      </c>
      <c r="KH498" s="74">
        <f t="shared" si="2127"/>
        <v>1.3341459326549131E-3</v>
      </c>
      <c r="KI498" s="279">
        <f t="shared" si="2128"/>
        <v>1.0098041034571972</v>
      </c>
      <c r="KJ498" s="76">
        <f t="shared" si="1923"/>
        <v>509.62618903928524</v>
      </c>
      <c r="KK498" s="77">
        <f t="shared" si="2087"/>
        <v>579.95969938859696</v>
      </c>
      <c r="KL498" s="77">
        <f t="shared" si="1924"/>
        <v>16.645032477894826</v>
      </c>
      <c r="KM498" s="77">
        <f t="shared" si="2088"/>
        <v>19.221683505472946</v>
      </c>
      <c r="KN498" s="282">
        <f t="shared" si="2089"/>
        <v>669.93489546024637</v>
      </c>
      <c r="KO498" s="73">
        <f t="shared" si="1925"/>
        <v>0.76071002196291215</v>
      </c>
      <c r="KP498" s="74">
        <f t="shared" si="1926"/>
        <v>2.4845746341455557E-2</v>
      </c>
      <c r="KQ498" s="279">
        <f t="shared" si="1927"/>
        <v>1.1088317116647588</v>
      </c>
      <c r="KR498" s="76">
        <f t="shared" si="1928"/>
        <v>172.55847610983375</v>
      </c>
      <c r="KS498" s="77">
        <f t="shared" si="2090"/>
        <v>196.37327139775189</v>
      </c>
      <c r="KT498" s="77">
        <f t="shared" si="1929"/>
        <v>5.6346281569223171</v>
      </c>
      <c r="KU498" s="77">
        <f t="shared" si="2091"/>
        <v>6.5068685956138923</v>
      </c>
      <c r="KV498" s="282">
        <f t="shared" si="2092"/>
        <v>228.5254057880199</v>
      </c>
      <c r="KW498" s="73">
        <f t="shared" si="1861"/>
        <v>0.75509537118992776</v>
      </c>
      <c r="KX498" s="74">
        <f t="shared" si="1862"/>
        <v>2.4656462757357476E-2</v>
      </c>
      <c r="KY498" s="279">
        <f t="shared" si="1863"/>
        <v>1.1080275326127609</v>
      </c>
      <c r="KZ498" s="76">
        <f t="shared" si="1930"/>
        <v>1070.380993843952</v>
      </c>
      <c r="LA498" s="77">
        <f t="shared" si="2093"/>
        <v>1218.1042748043558</v>
      </c>
      <c r="LB498" s="77">
        <f t="shared" si="1931"/>
        <v>33.921553125623483</v>
      </c>
      <c r="LC498" s="77">
        <f t="shared" si="2094"/>
        <v>39.172609549469996</v>
      </c>
      <c r="LD498" s="286">
        <f t="shared" si="2095"/>
        <v>2415.9886027993648</v>
      </c>
      <c r="LE498" s="73">
        <f t="shared" si="1932"/>
        <v>0.44304058082216108</v>
      </c>
      <c r="LF498" s="74">
        <f t="shared" si="1933"/>
        <v>1.4040444183519392E-2</v>
      </c>
      <c r="LG498" s="279">
        <f t="shared" si="1934"/>
        <v>1.0633174913188752</v>
      </c>
      <c r="LH498" s="76">
        <f t="shared" si="1935"/>
        <v>275.82119286746007</v>
      </c>
      <c r="LI498" s="77">
        <f t="shared" si="2096"/>
        <v>313.8872756950982</v>
      </c>
      <c r="LJ498" s="77">
        <f t="shared" si="1936"/>
        <v>8.9994308883414966</v>
      </c>
      <c r="LK498" s="77">
        <f t="shared" si="2097"/>
        <v>10.39254278985676</v>
      </c>
      <c r="LL498" s="282">
        <f t="shared" si="2098"/>
        <v>372.14293546343282</v>
      </c>
      <c r="LM498" s="73">
        <f t="shared" si="2117"/>
        <v>0.74117003598087261</v>
      </c>
      <c r="LN498" s="74">
        <f t="shared" si="2118"/>
        <v>2.4182726664243745E-2</v>
      </c>
      <c r="LO498" s="279">
        <f t="shared" si="2119"/>
        <v>1.106032362753345</v>
      </c>
      <c r="LP498" s="76">
        <f t="shared" si="1937"/>
        <v>6.4202093451560874E-2</v>
      </c>
      <c r="LQ498" s="77">
        <f t="shared" si="2099"/>
        <v>7.3062624368810794E-2</v>
      </c>
      <c r="LR498" s="77">
        <f t="shared" si="1938"/>
        <v>1.2316900883518657E-3</v>
      </c>
      <c r="LS498" s="77">
        <f t="shared" si="2100"/>
        <v>1.4223557140287345E-3</v>
      </c>
      <c r="LT498" s="282">
        <f t="shared" si="2101"/>
        <v>0.92320491949545436</v>
      </c>
      <c r="LU498" s="73">
        <f t="shared" si="1870"/>
        <v>6.9542624931687211E-2</v>
      </c>
      <c r="LV498" s="74">
        <f t="shared" si="1871"/>
        <v>1.3341459326549118E-3</v>
      </c>
      <c r="LW498" s="279">
        <f t="shared" si="1872"/>
        <v>1.0098041034571972</v>
      </c>
      <c r="LX498" s="76">
        <f t="shared" si="1939"/>
        <v>41.118604150427686</v>
      </c>
      <c r="LY498" s="77">
        <f t="shared" si="2102"/>
        <v>46.793382709228212</v>
      </c>
      <c r="LZ498" s="77">
        <f t="shared" si="1940"/>
        <v>0.78884308059450636</v>
      </c>
      <c r="MA498" s="77">
        <f t="shared" si="2103"/>
        <v>0.91095598947053602</v>
      </c>
      <c r="MB498" s="286">
        <f t="shared" si="2104"/>
        <v>591.27186671492893</v>
      </c>
      <c r="MC498" s="73">
        <f t="shared" si="1864"/>
        <v>6.9542635909400172E-2</v>
      </c>
      <c r="MD498" s="74">
        <f t="shared" si="1865"/>
        <v>1.3341461432577052E-3</v>
      </c>
      <c r="ME498" s="279">
        <f t="shared" si="1866"/>
        <v>1.0098041050048325</v>
      </c>
      <c r="MF498" s="76">
        <f t="shared" si="1941"/>
        <v>0</v>
      </c>
      <c r="MG498" s="77">
        <f t="shared" si="2105"/>
        <v>0</v>
      </c>
      <c r="MH498" s="77">
        <f t="shared" si="1942"/>
        <v>0</v>
      </c>
      <c r="MI498" s="77">
        <f t="shared" si="2106"/>
        <v>0</v>
      </c>
      <c r="MJ498" s="286">
        <f t="shared" si="2107"/>
        <v>0</v>
      </c>
      <c r="MK498" s="73"/>
      <c r="ML498" s="74"/>
      <c r="MM498" s="279"/>
      <c r="MN498" s="287">
        <f t="shared" si="2108"/>
        <v>1.0769884399886276</v>
      </c>
      <c r="MO498" s="288">
        <f t="shared" si="2108"/>
        <v>1.0769884399886276</v>
      </c>
      <c r="MP498" s="288">
        <f t="shared" si="2108"/>
        <v>1.0819134933282526</v>
      </c>
      <c r="MQ498" s="289">
        <f t="shared" si="2108"/>
        <v>1.0834579463612688</v>
      </c>
      <c r="MR498" s="290">
        <f t="shared" si="2109"/>
        <v>3.6472213520214871</v>
      </c>
      <c r="MS498" s="291">
        <f t="shared" si="1873"/>
        <v>3.6472213520214871</v>
      </c>
      <c r="MT498" s="291">
        <f t="shared" si="1943"/>
        <v>3.0719851729562402</v>
      </c>
      <c r="MU498" s="292">
        <f t="shared" si="1874"/>
        <v>3.2710678858593067</v>
      </c>
      <c r="MV498" s="359">
        <f t="shared" si="1944"/>
        <v>0.19908271290306659</v>
      </c>
      <c r="MW498" s="360">
        <f t="shared" si="1945"/>
        <v>0.31621892952854302</v>
      </c>
      <c r="MX498" s="360">
        <f t="shared" si="1946"/>
        <v>0.37615346616218054</v>
      </c>
      <c r="MY498" s="360">
        <f t="shared" si="1947"/>
        <v>1.0353436838854509E-2</v>
      </c>
      <c r="MZ498" s="360">
        <f t="shared" si="1948"/>
        <v>0</v>
      </c>
      <c r="NA498" s="360">
        <f t="shared" si="1949"/>
        <v>0</v>
      </c>
      <c r="NB498" s="360">
        <f t="shared" si="1950"/>
        <v>0.69340068865232218</v>
      </c>
      <c r="NC498" s="360">
        <f t="shared" si="1951"/>
        <v>4.7763734093525419E-2</v>
      </c>
      <c r="ND498" s="360">
        <f t="shared" si="1952"/>
        <v>1.2117649241486365E-3</v>
      </c>
      <c r="NE498" s="360">
        <f t="shared" si="1953"/>
        <v>0.32522034103127379</v>
      </c>
      <c r="NF498" s="360">
        <f t="shared" si="1954"/>
        <v>0.11091355601453735</v>
      </c>
      <c r="NG498" s="360">
        <f t="shared" si="1955"/>
        <v>1.1247772423171063</v>
      </c>
      <c r="NH498" s="360">
        <f t="shared" si="1956"/>
        <v>0.18028327512879525</v>
      </c>
      <c r="NI498" s="360">
        <f t="shared" si="1957"/>
        <v>4.0392164138287889E-4</v>
      </c>
      <c r="NJ498" s="360">
        <f t="shared" si="1958"/>
        <v>0.26143828278575115</v>
      </c>
      <c r="NK498" s="361">
        <f t="shared" si="1959"/>
        <v>0</v>
      </c>
      <c r="NL498" s="145">
        <f t="shared" si="2110"/>
        <v>3.6472213520214871</v>
      </c>
      <c r="NM498" s="56">
        <f t="shared" si="1875"/>
        <v>3.6472213520214871</v>
      </c>
      <c r="NN498" s="56">
        <f t="shared" si="2111"/>
        <v>3.0719851729562402</v>
      </c>
      <c r="NO498" s="58">
        <f t="shared" si="1867"/>
        <v>3.2710678858593067</v>
      </c>
      <c r="NP498" s="55">
        <f t="shared" si="1960"/>
        <v>1.0769884399886276</v>
      </c>
      <c r="NQ498" s="56">
        <f t="shared" si="1868"/>
        <v>1.0769884399886276</v>
      </c>
      <c r="NR498" s="56">
        <f t="shared" si="1961"/>
        <v>1.0819134933282526</v>
      </c>
      <c r="NS498" s="61">
        <f t="shared" si="1869"/>
        <v>1.0834579463612688</v>
      </c>
      <c r="NT498" s="41"/>
      <c r="NU498" s="86">
        <f t="shared" si="2120"/>
        <v>0</v>
      </c>
      <c r="NV498" s="86">
        <f t="shared" si="2120"/>
        <v>0</v>
      </c>
      <c r="NW498" s="86">
        <f t="shared" si="2120"/>
        <v>0</v>
      </c>
      <c r="NX498" s="86">
        <f t="shared" si="2120"/>
        <v>0</v>
      </c>
      <c r="NY498" s="87">
        <f t="shared" si="2121"/>
        <v>0</v>
      </c>
      <c r="NZ498" s="87">
        <f t="shared" si="2121"/>
        <v>0</v>
      </c>
      <c r="OA498" s="87">
        <f t="shared" si="2121"/>
        <v>0</v>
      </c>
      <c r="OB498" s="87">
        <f t="shared" si="2121"/>
        <v>0</v>
      </c>
      <c r="OC498" s="26"/>
    </row>
    <row r="499" spans="1:393" thickBot="1" x14ac:dyDescent="0.35">
      <c r="A499" s="136" t="s">
        <v>1096</v>
      </c>
      <c r="B499" s="137" t="s">
        <v>1097</v>
      </c>
      <c r="C499" s="133" t="s">
        <v>100</v>
      </c>
      <c r="D499" s="64">
        <f>VLOOKUP(B499,[1]УсіТ_1!$A$10:$G$556,6,FALSE)</f>
        <v>3209.28</v>
      </c>
      <c r="E499" s="64">
        <f>VLOOKUP(B499,[1]УсіТ_1!$A$10:$G$556,7,FALSE)</f>
        <v>31.9</v>
      </c>
      <c r="F499" s="38"/>
      <c r="G499" s="38"/>
      <c r="H499" s="39">
        <v>1410.95</v>
      </c>
      <c r="I499" s="256">
        <v>2.8694000000000002</v>
      </c>
      <c r="J499" s="62">
        <v>2.8694000000000002</v>
      </c>
      <c r="K499" s="257">
        <f t="shared" si="1962"/>
        <v>2.3309000000000002</v>
      </c>
      <c r="L499" s="293">
        <f t="shared" si="1963"/>
        <v>2.5412000000000003</v>
      </c>
      <c r="M499" s="63">
        <v>0.21029999999999999</v>
      </c>
      <c r="N499" s="63">
        <v>0.31380000000000002</v>
      </c>
      <c r="O499" s="63">
        <v>0.32819999999999999</v>
      </c>
      <c r="P499" s="63">
        <v>0</v>
      </c>
      <c r="Q499" s="63">
        <v>0</v>
      </c>
      <c r="R499" s="63">
        <v>0</v>
      </c>
      <c r="S499" s="63">
        <v>0.6512</v>
      </c>
      <c r="T499" s="63">
        <v>0</v>
      </c>
      <c r="U499" s="63">
        <v>0</v>
      </c>
      <c r="V499" s="63">
        <v>7.1499999999999994E-2</v>
      </c>
      <c r="W499" s="63">
        <v>0.12379999999999999</v>
      </c>
      <c r="X499" s="63">
        <v>0.80589999999999995</v>
      </c>
      <c r="Y499" s="63">
        <v>0.1421</v>
      </c>
      <c r="Z499" s="63">
        <v>4.0000000000000002E-4</v>
      </c>
      <c r="AA499" s="63">
        <v>0.22220000000000001</v>
      </c>
      <c r="AB499" s="259">
        <v>0</v>
      </c>
      <c r="AC499" s="144">
        <v>237.26</v>
      </c>
      <c r="AD499" s="70">
        <v>52.197200000000002</v>
      </c>
      <c r="AE499" s="70">
        <v>172.740882461853</v>
      </c>
      <c r="AF499" s="68">
        <f t="shared" si="1964"/>
        <v>12.133319584120555</v>
      </c>
      <c r="AG499" s="68">
        <f t="shared" si="1965"/>
        <v>55.080503263551371</v>
      </c>
      <c r="AH499" s="71">
        <v>8.2890422729166602</v>
      </c>
      <c r="AI499" s="71">
        <v>50.740109002523198</v>
      </c>
      <c r="AJ499" s="68">
        <f t="shared" si="1966"/>
        <v>0.69539319387958043</v>
      </c>
      <c r="AK499" s="68">
        <f t="shared" si="1967"/>
        <v>29.711073786863469</v>
      </c>
      <c r="AL499" s="71">
        <v>26.0613616868647</v>
      </c>
      <c r="AM499" s="69">
        <f t="shared" si="1968"/>
        <v>656.74631450898914</v>
      </c>
      <c r="AN499" s="260">
        <v>355.41</v>
      </c>
      <c r="AO499" s="71">
        <v>78.190200000000004</v>
      </c>
      <c r="AP499" s="71">
        <v>258.76185212748601</v>
      </c>
      <c r="AQ499" s="68">
        <f t="shared" si="1969"/>
        <v>18.175432493434617</v>
      </c>
      <c r="AR499" s="68">
        <f t="shared" si="1970"/>
        <v>82.50932169307444</v>
      </c>
      <c r="AS499" s="71">
        <v>29.163142165958298</v>
      </c>
      <c r="AT499" s="261">
        <f t="shared" si="1880"/>
        <v>6.3248286736368806</v>
      </c>
      <c r="AU499" s="71">
        <v>77.813536400501107</v>
      </c>
      <c r="AV499" s="68">
        <f t="shared" si="1971"/>
        <v>1.0664345163688678</v>
      </c>
      <c r="AW499" s="68">
        <f t="shared" si="1972"/>
        <v>45.564027493459029</v>
      </c>
      <c r="AX499" s="71">
        <v>39.966936534697297</v>
      </c>
      <c r="AY499" s="69">
        <f t="shared" si="1973"/>
        <v>1007.1668006743714</v>
      </c>
      <c r="AZ499" s="260">
        <v>126</v>
      </c>
      <c r="BA499" s="260">
        <v>642.24300000000198</v>
      </c>
      <c r="BB499" s="260">
        <v>66.976770000000201</v>
      </c>
      <c r="BC499" s="262">
        <f t="shared" si="1974"/>
        <v>53.581416000000161</v>
      </c>
      <c r="BD499" s="262">
        <f t="shared" si="1881"/>
        <v>13.39535400000004</v>
      </c>
      <c r="BE499" s="260">
        <v>25.139226000000001</v>
      </c>
      <c r="BF499" s="262">
        <f t="shared" si="1975"/>
        <v>20.111380800000003</v>
      </c>
      <c r="BG499" s="262">
        <f t="shared" si="1882"/>
        <v>5.027845199999998</v>
      </c>
      <c r="BH499" s="260">
        <v>79.190152683175313</v>
      </c>
      <c r="BI499" s="263">
        <f t="shared" si="1976"/>
        <v>46.370110664244038</v>
      </c>
      <c r="BJ499" s="68">
        <f t="shared" si="1977"/>
        <v>1.0853010425229177</v>
      </c>
      <c r="BK499" s="260">
        <v>40.67400923540756</v>
      </c>
      <c r="BL499" s="69">
        <f t="shared" si="1978"/>
        <v>1025.067789502302</v>
      </c>
      <c r="BM499" s="260">
        <v>0</v>
      </c>
      <c r="BN499" s="260">
        <v>0</v>
      </c>
      <c r="BO499" s="260">
        <v>0</v>
      </c>
      <c r="BP499" s="68">
        <f t="shared" si="1979"/>
        <v>0</v>
      </c>
      <c r="BQ499" s="68">
        <f t="shared" si="1980"/>
        <v>0</v>
      </c>
      <c r="BR499" s="260">
        <v>0</v>
      </c>
      <c r="BS499" s="260">
        <v>0</v>
      </c>
      <c r="BT499" s="68">
        <f t="shared" si="1981"/>
        <v>0</v>
      </c>
      <c r="BU499" s="68">
        <f t="shared" si="1982"/>
        <v>0</v>
      </c>
      <c r="BV499" s="260">
        <v>0</v>
      </c>
      <c r="BW499" s="69">
        <f t="shared" si="1983"/>
        <v>0</v>
      </c>
      <c r="BX499" s="260">
        <v>0</v>
      </c>
      <c r="BY499" s="260">
        <v>0</v>
      </c>
      <c r="BZ499" s="263">
        <f t="shared" si="1984"/>
        <v>0</v>
      </c>
      <c r="CA499" s="263">
        <f t="shared" si="1985"/>
        <v>0</v>
      </c>
      <c r="CB499" s="260">
        <v>0</v>
      </c>
      <c r="CC499" s="264">
        <f t="shared" si="1986"/>
        <v>0</v>
      </c>
      <c r="CD499" s="260">
        <v>0</v>
      </c>
      <c r="CE499" s="260">
        <v>0</v>
      </c>
      <c r="CF499" s="263">
        <f t="shared" si="1987"/>
        <v>0</v>
      </c>
      <c r="CG499" s="263">
        <f t="shared" si="1988"/>
        <v>0</v>
      </c>
      <c r="CH499" s="260">
        <v>0</v>
      </c>
      <c r="CI499" s="69">
        <f t="shared" si="1989"/>
        <v>0</v>
      </c>
      <c r="CJ499" s="260">
        <v>839.77469587742496</v>
      </c>
      <c r="CK499" s="260">
        <v>184.75044873607942</v>
      </c>
      <c r="CL499" s="260">
        <v>62.086585408739637</v>
      </c>
      <c r="CM499" s="260">
        <v>30.276137702565684</v>
      </c>
      <c r="CN499" s="260">
        <v>410.55989175812073</v>
      </c>
      <c r="CO499" s="265">
        <f t="shared" si="1990"/>
        <v>28.837726797090397</v>
      </c>
      <c r="CP499" s="266">
        <f t="shared" si="1991"/>
        <v>130.91194820577789</v>
      </c>
      <c r="CQ499" s="260">
        <v>161.46382662131631</v>
      </c>
      <c r="CR499" s="265">
        <f t="shared" si="1992"/>
        <v>2.2128617438451403</v>
      </c>
      <c r="CS499" s="265">
        <f t="shared" si="1993"/>
        <v>94.545789533418258</v>
      </c>
      <c r="CT499" s="260">
        <v>82.93177266753753</v>
      </c>
      <c r="CU499" s="267">
        <f t="shared" si="1883"/>
        <v>2089.8806652830622</v>
      </c>
      <c r="CV499" s="260">
        <v>0</v>
      </c>
      <c r="CW499" s="260">
        <v>0</v>
      </c>
      <c r="CX499" s="68">
        <f t="shared" si="1994"/>
        <v>0</v>
      </c>
      <c r="CY499" s="68">
        <f t="shared" si="1995"/>
        <v>0</v>
      </c>
      <c r="CZ499" s="260">
        <v>0</v>
      </c>
      <c r="DA499" s="69">
        <f t="shared" si="1996"/>
        <v>0</v>
      </c>
      <c r="DB499" s="260">
        <v>0</v>
      </c>
      <c r="DC499" s="260">
        <v>0</v>
      </c>
      <c r="DD499" s="68">
        <f t="shared" si="1997"/>
        <v>0</v>
      </c>
      <c r="DE499" s="68">
        <f t="shared" si="1998"/>
        <v>0</v>
      </c>
      <c r="DF499" s="260">
        <v>0</v>
      </c>
      <c r="DG499" s="69">
        <f t="shared" si="1999"/>
        <v>0</v>
      </c>
      <c r="DH499" s="260">
        <v>83.79779937611265</v>
      </c>
      <c r="DI499" s="260">
        <v>18.435515862744783</v>
      </c>
      <c r="DJ499" s="260">
        <v>1.2713447049333326</v>
      </c>
      <c r="DK499" s="260">
        <v>61.004797945810004</v>
      </c>
      <c r="DL499" s="68">
        <f t="shared" si="2000"/>
        <v>4.2849770077136942</v>
      </c>
      <c r="DM499" s="68">
        <f t="shared" si="2001"/>
        <v>19.452111882596867</v>
      </c>
      <c r="DN499" s="260">
        <v>17.741361572985799</v>
      </c>
      <c r="DO499" s="68">
        <f t="shared" si="2002"/>
        <v>0.24314536035777037</v>
      </c>
      <c r="DP499" s="68">
        <f t="shared" si="2003"/>
        <v>10.388525234508126</v>
      </c>
      <c r="DQ499" s="260">
        <v>9.1123974674163897</v>
      </c>
      <c r="DR499" s="264">
        <f t="shared" si="2004"/>
        <v>229.63586031600354</v>
      </c>
      <c r="DS499" s="260">
        <v>143.86000000000001</v>
      </c>
      <c r="DT499" s="260">
        <v>31.6492</v>
      </c>
      <c r="DU499" s="260">
        <v>104.7395403817</v>
      </c>
      <c r="DV499" s="68">
        <f t="shared" si="2005"/>
        <v>7.3569053164106073</v>
      </c>
      <c r="DW499" s="68">
        <f t="shared" si="2006"/>
        <v>33.397459325189622</v>
      </c>
      <c r="DX499" s="260">
        <v>2.7069135717499999</v>
      </c>
      <c r="DY499" s="260">
        <v>1.72343163958333</v>
      </c>
      <c r="DZ499" s="260">
        <v>0</v>
      </c>
      <c r="EA499" s="260">
        <v>30.701473163313601</v>
      </c>
      <c r="EB499" s="68">
        <f t="shared" si="2007"/>
        <v>0.42076368970321293</v>
      </c>
      <c r="EC499" s="68">
        <f t="shared" si="2008"/>
        <v>17.977370416670933</v>
      </c>
      <c r="ED499" s="267">
        <v>15.769027937817301</v>
      </c>
      <c r="EE499" s="69">
        <f t="shared" si="2009"/>
        <v>397.3795040329972</v>
      </c>
      <c r="EF499" s="260">
        <v>571.59768095238053</v>
      </c>
      <c r="EG499" s="260">
        <v>125.75148980952383</v>
      </c>
      <c r="EH499" s="260">
        <v>739.24799944938582</v>
      </c>
      <c r="EI499" s="260">
        <v>416.16070058527845</v>
      </c>
      <c r="EJ499" s="268">
        <f t="shared" si="2010"/>
        <v>29.231127609109958</v>
      </c>
      <c r="EK499" s="266">
        <f t="shared" si="2011"/>
        <v>132.69783331002304</v>
      </c>
      <c r="EL499" s="260">
        <v>199.81234634740972</v>
      </c>
      <c r="EM499" s="268">
        <f t="shared" si="2012"/>
        <v>2.7384282066912502</v>
      </c>
      <c r="EN499" s="268">
        <f t="shared" si="2013"/>
        <v>117.00091865311116</v>
      </c>
      <c r="EO499" s="269">
        <f t="shared" si="2014"/>
        <v>2052.5702171439784</v>
      </c>
      <c r="EP499" s="69">
        <f t="shared" si="2015"/>
        <v>2586.2384736014128</v>
      </c>
      <c r="EQ499" s="260">
        <v>161.84</v>
      </c>
      <c r="ER499" s="260">
        <v>35.604799999999997</v>
      </c>
      <c r="ES499" s="260">
        <v>117.83016276501</v>
      </c>
      <c r="ET499" s="68">
        <f t="shared" si="2016"/>
        <v>8.2763906326143015</v>
      </c>
      <c r="EU499" s="68">
        <f t="shared" si="2017"/>
        <v>37.57156135957662</v>
      </c>
      <c r="EV499" s="260">
        <v>11.437986818966699</v>
      </c>
      <c r="EW499" s="260">
        <v>35.234653198580403</v>
      </c>
      <c r="EX499" s="68">
        <f t="shared" si="2018"/>
        <v>0.48289092208654444</v>
      </c>
      <c r="EY499" s="68">
        <f t="shared" si="2019"/>
        <v>20.631792119041549</v>
      </c>
      <c r="EZ499" s="260">
        <v>18.0973801391279</v>
      </c>
      <c r="FA499" s="69">
        <f t="shared" si="2020"/>
        <v>456.05397950602202</v>
      </c>
      <c r="FB499" s="260">
        <v>0.83333333333333348</v>
      </c>
      <c r="FC499" s="260">
        <v>8.9871586162120806E-2</v>
      </c>
      <c r="FD499" s="68">
        <f t="shared" si="2021"/>
        <v>1.2316900883518657E-3</v>
      </c>
      <c r="FE499" s="68">
        <f t="shared" si="2022"/>
        <v>5.2624666763574489E-2</v>
      </c>
      <c r="FF499" s="260">
        <v>4.6160245974772703E-2</v>
      </c>
      <c r="FG499" s="69">
        <f t="shared" si="2023"/>
        <v>1.1632381985642724</v>
      </c>
      <c r="FH499" s="260">
        <v>510.77861333333402</v>
      </c>
      <c r="FI499" s="260">
        <v>55.085380989546401</v>
      </c>
      <c r="FJ499" s="68">
        <f t="shared" si="2024"/>
        <v>0.75494514646173339</v>
      </c>
      <c r="FK499" s="68">
        <f t="shared" si="2025"/>
        <v>32.255465179952857</v>
      </c>
      <c r="FL499" s="260">
        <v>28.292999999999999</v>
      </c>
      <c r="FM499" s="69">
        <f t="shared" si="2026"/>
        <v>712.9883931874565</v>
      </c>
      <c r="FN499" s="260">
        <v>0</v>
      </c>
      <c r="FO499" s="260">
        <v>0</v>
      </c>
      <c r="FP499" s="68">
        <f t="shared" si="2027"/>
        <v>0</v>
      </c>
      <c r="FQ499" s="68">
        <f t="shared" si="2028"/>
        <v>0</v>
      </c>
      <c r="FR499" s="260">
        <v>0</v>
      </c>
      <c r="FS499" s="264">
        <f t="shared" si="2029"/>
        <v>0</v>
      </c>
      <c r="FT499" s="270">
        <f t="shared" si="1884"/>
        <v>9162.3210188111807</v>
      </c>
      <c r="FU499" s="271">
        <f t="shared" si="1885"/>
        <v>2920.1190306142666</v>
      </c>
      <c r="FV499" s="272">
        <f t="shared" si="2030"/>
        <v>838.5820121893646</v>
      </c>
      <c r="FW499" s="272">
        <f t="shared" si="1886"/>
        <v>110.29376317620273</v>
      </c>
      <c r="FX499" s="272">
        <f t="shared" si="1887"/>
        <v>642.24300000000198</v>
      </c>
      <c r="FY499" s="272">
        <f t="shared" si="1888"/>
        <v>0</v>
      </c>
      <c r="FZ499" s="272">
        <f t="shared" si="1889"/>
        <v>0</v>
      </c>
      <c r="GA499" s="272">
        <f t="shared" si="1890"/>
        <v>0</v>
      </c>
      <c r="GB499" s="272">
        <f t="shared" si="1891"/>
        <v>0</v>
      </c>
      <c r="GC499" s="272">
        <f t="shared" si="1892"/>
        <v>510.77861333333402</v>
      </c>
      <c r="GD499" s="272">
        <f t="shared" si="1893"/>
        <v>0</v>
      </c>
      <c r="GE499" s="272">
        <f t="shared" si="1894"/>
        <v>1541.7978280252582</v>
      </c>
      <c r="GF499" s="273">
        <f t="shared" si="1895"/>
        <v>599.77730162854357</v>
      </c>
      <c r="GG499" s="273">
        <f t="shared" si="1896"/>
        <v>108.29587944049413</v>
      </c>
      <c r="GH499" s="272">
        <f t="shared" si="2031"/>
        <v>707.8727115655139</v>
      </c>
      <c r="GI499" s="274">
        <f t="shared" si="2032"/>
        <v>505.68719125260031</v>
      </c>
      <c r="GJ499" s="275">
        <f t="shared" si="1897"/>
        <v>9.7013955120053694</v>
      </c>
      <c r="GK499" s="271">
        <f t="shared" si="2033"/>
        <v>7271.6869589039416</v>
      </c>
      <c r="GL499" s="276">
        <f t="shared" si="2034"/>
        <v>9162.3255682189665</v>
      </c>
      <c r="GM499" s="272">
        <f t="shared" si="2035"/>
        <v>4025.5835234954106</v>
      </c>
      <c r="GN499" s="272">
        <f t="shared" si="2036"/>
        <v>228.29103812870224</v>
      </c>
      <c r="GO499" s="277">
        <f t="shared" si="2037"/>
        <v>0.55359692272866834</v>
      </c>
      <c r="GP499" s="278">
        <f t="shared" si="2038"/>
        <v>3.1394508512109058E-2</v>
      </c>
      <c r="GQ499" s="279">
        <f t="shared" si="2039"/>
        <v>1.081261781223458</v>
      </c>
      <c r="GR499" s="280">
        <f t="shared" si="2040"/>
        <v>7271.6869589039416</v>
      </c>
      <c r="GS499" s="272">
        <f t="shared" si="2041"/>
        <v>4025.5835234954106</v>
      </c>
      <c r="GT499" s="272">
        <f t="shared" si="1898"/>
        <v>228.29103812870224</v>
      </c>
      <c r="GU499" s="73">
        <f t="shared" si="2042"/>
        <v>0.55359692272866834</v>
      </c>
      <c r="GV499" s="74">
        <f t="shared" si="2043"/>
        <v>3.1394508512109058E-2</v>
      </c>
      <c r="GW499" s="279">
        <f t="shared" si="2044"/>
        <v>1.081261781223458</v>
      </c>
      <c r="GX499" s="280">
        <f t="shared" si="2045"/>
        <v>5936.913860482282</v>
      </c>
      <c r="GY499" s="272">
        <f t="shared" si="1899"/>
        <v>3576.1090644835267</v>
      </c>
      <c r="GZ499" s="272">
        <f t="shared" si="1900"/>
        <v>140.68422750817902</v>
      </c>
      <c r="HA499" s="73">
        <f t="shared" si="2046"/>
        <v>0.60235151604389681</v>
      </c>
      <c r="HB499" s="74">
        <f t="shared" si="2047"/>
        <v>2.3696524964697839E-2</v>
      </c>
      <c r="HC499" s="279">
        <f t="shared" si="2048"/>
        <v>1.0867987547937534</v>
      </c>
      <c r="HD499" s="280">
        <f t="shared" si="2049"/>
        <v>6458.1410942195753</v>
      </c>
      <c r="HE499" s="272">
        <f t="shared" si="1901"/>
        <v>3969.0119884850333</v>
      </c>
      <c r="HF499" s="272">
        <f t="shared" si="1902"/>
        <v>153.51294028617914</v>
      </c>
      <c r="HG499" s="73">
        <f t="shared" si="2050"/>
        <v>0.61457498846495284</v>
      </c>
      <c r="HH499" s="74">
        <f t="shared" si="2051"/>
        <v>2.3770453145345875E-2</v>
      </c>
      <c r="HI499" s="281">
        <f t="shared" si="2052"/>
        <v>1.0884971603049478</v>
      </c>
      <c r="HJ499" s="72">
        <f t="shared" si="1903"/>
        <v>3.1025725550425904</v>
      </c>
      <c r="HK499" s="73">
        <f t="shared" si="2053"/>
        <v>3.1025725550425904</v>
      </c>
      <c r="HL499" s="73">
        <f t="shared" si="1904"/>
        <v>2.5332192175487602</v>
      </c>
      <c r="HM499" s="74">
        <f t="shared" si="2054"/>
        <v>2.7660889837669336</v>
      </c>
      <c r="HN499" s="75"/>
      <c r="HO499" s="75"/>
      <c r="HP499" s="76">
        <f t="shared" si="2055"/>
        <v>392.90292400150611</v>
      </c>
      <c r="HQ499" s="77">
        <f t="shared" si="2056"/>
        <v>447.12745654295395</v>
      </c>
      <c r="HR499" s="77">
        <f t="shared" si="2057"/>
        <v>12.828712778000135</v>
      </c>
      <c r="HS499" s="77">
        <f t="shared" si="2058"/>
        <v>14.814597516034556</v>
      </c>
      <c r="HT499" s="282">
        <f t="shared" si="2059"/>
        <v>521.22723373729298</v>
      </c>
      <c r="HU499" s="73">
        <f t="shared" si="2112"/>
        <v>0.75380352094099434</v>
      </c>
      <c r="HV499" s="74">
        <f t="shared" si="2113"/>
        <v>2.4612514365406346E-2</v>
      </c>
      <c r="HW499" s="279">
        <f t="shared" si="1876"/>
        <v>1.1078424411488315</v>
      </c>
      <c r="HX499" s="76">
        <f t="shared" si="2060"/>
        <v>589.84968600757088</v>
      </c>
      <c r="HY499" s="77">
        <f t="shared" si="2061"/>
        <v>671.25484117347571</v>
      </c>
      <c r="HZ499" s="77">
        <f t="shared" si="1905"/>
        <v>25.566695683440365</v>
      </c>
      <c r="IA499" s="77">
        <f t="shared" si="2062"/>
        <v>29.524420175236934</v>
      </c>
      <c r="IB499" s="282">
        <f t="shared" si="2063"/>
        <v>799.33873069394554</v>
      </c>
      <c r="IC499" s="73">
        <f t="shared" si="2114"/>
        <v>0.73792206402346239</v>
      </c>
      <c r="ID499" s="74">
        <f t="shared" si="2115"/>
        <v>3.1984807818888808E-2</v>
      </c>
      <c r="IE499" s="279">
        <f t="shared" si="2122"/>
        <v>1.106791872306242</v>
      </c>
      <c r="IF499" s="76">
        <f t="shared" si="1906"/>
        <v>56.571535010377723</v>
      </c>
      <c r="IG499" s="77">
        <f t="shared" si="2064"/>
        <v>64.378972557159955</v>
      </c>
      <c r="IH499" s="77">
        <f t="shared" si="1907"/>
        <v>74.778097842523081</v>
      </c>
      <c r="II499" s="77">
        <f t="shared" si="2065"/>
        <v>86.353747388545656</v>
      </c>
      <c r="IJ499" s="282">
        <f t="shared" si="2066"/>
        <v>813.54586468436673</v>
      </c>
      <c r="IK499" s="73">
        <f t="shared" si="1908"/>
        <v>6.953699535099464E-2</v>
      </c>
      <c r="IL499" s="74">
        <f t="shared" si="1909"/>
        <v>9.1916265681634204E-2</v>
      </c>
      <c r="IM499" s="279">
        <f t="shared" si="2067"/>
        <v>1.0238254386559078</v>
      </c>
      <c r="IN499" s="76">
        <f t="shared" si="1910"/>
        <v>0</v>
      </c>
      <c r="IO499" s="77">
        <f t="shared" si="2068"/>
        <v>0</v>
      </c>
      <c r="IP499" s="77">
        <f t="shared" si="1911"/>
        <v>0</v>
      </c>
      <c r="IQ499" s="77">
        <f t="shared" si="2069"/>
        <v>0</v>
      </c>
      <c r="IR499" s="282">
        <f t="shared" si="2070"/>
        <v>0</v>
      </c>
      <c r="IS499" s="73"/>
      <c r="IT499" s="74"/>
      <c r="IU499" s="279"/>
      <c r="IV499" s="76">
        <f t="shared" si="1912"/>
        <v>0</v>
      </c>
      <c r="IW499" s="77">
        <f t="shared" si="2071"/>
        <v>0</v>
      </c>
      <c r="IX499" s="77">
        <f t="shared" si="2072"/>
        <v>0</v>
      </c>
      <c r="IY499" s="77">
        <f t="shared" si="2073"/>
        <v>0</v>
      </c>
      <c r="IZ499" s="282">
        <f t="shared" si="2074"/>
        <v>0</v>
      </c>
      <c r="JA499" s="283"/>
      <c r="JB499" s="284"/>
      <c r="JC499" s="285"/>
      <c r="JD499" s="76">
        <f t="shared" si="1913"/>
        <v>0</v>
      </c>
      <c r="JE499" s="77">
        <f t="shared" si="2075"/>
        <v>0</v>
      </c>
      <c r="JF499" s="77">
        <f t="shared" si="1914"/>
        <v>0</v>
      </c>
      <c r="JG499" s="77">
        <f t="shared" si="2076"/>
        <v>0</v>
      </c>
      <c r="JH499" s="282">
        <f t="shared" si="2077"/>
        <v>0</v>
      </c>
      <c r="JI499" s="283"/>
      <c r="JJ499" s="284"/>
      <c r="JK499" s="285"/>
      <c r="JL499" s="76">
        <f t="shared" si="1915"/>
        <v>1299.5835846553236</v>
      </c>
      <c r="JM499" s="77">
        <f t="shared" si="2078"/>
        <v>1478.9391151736049</v>
      </c>
      <c r="JN499" s="77">
        <f t="shared" si="1916"/>
        <v>61.32672624350122</v>
      </c>
      <c r="JO499" s="77">
        <f t="shared" si="2079"/>
        <v>70.820103465995217</v>
      </c>
      <c r="JP499" s="282">
        <f t="shared" si="2080"/>
        <v>1658.6354486373509</v>
      </c>
      <c r="JQ499" s="73">
        <f t="shared" si="1917"/>
        <v>0.78352575047337514</v>
      </c>
      <c r="JR499" s="74">
        <f t="shared" si="1918"/>
        <v>3.6974204484707042E-2</v>
      </c>
      <c r="JS499" s="279">
        <f t="shared" si="2116"/>
        <v>1.1138579956770629</v>
      </c>
      <c r="JT499" s="76">
        <f t="shared" si="1919"/>
        <v>0</v>
      </c>
      <c r="JU499" s="77">
        <f t="shared" si="2081"/>
        <v>0</v>
      </c>
      <c r="JV499" s="77">
        <f t="shared" si="1920"/>
        <v>0</v>
      </c>
      <c r="JW499" s="77">
        <f t="shared" si="2082"/>
        <v>0</v>
      </c>
      <c r="JX499" s="282">
        <f t="shared" si="2083"/>
        <v>0</v>
      </c>
      <c r="JY499" s="73"/>
      <c r="JZ499" s="74"/>
      <c r="KA499" s="279"/>
      <c r="KB499" s="76">
        <f t="shared" si="1921"/>
        <v>0</v>
      </c>
      <c r="KC499" s="77">
        <f t="shared" si="2084"/>
        <v>0</v>
      </c>
      <c r="KD499" s="77">
        <f t="shared" si="1922"/>
        <v>0</v>
      </c>
      <c r="KE499" s="77">
        <f t="shared" si="2085"/>
        <v>0</v>
      </c>
      <c r="KF499" s="282">
        <f t="shared" si="2086"/>
        <v>0</v>
      </c>
      <c r="KG499" s="73"/>
      <c r="KH499" s="74"/>
      <c r="KI499" s="279"/>
      <c r="KJ499" s="76">
        <f t="shared" si="1923"/>
        <v>138.63889252172552</v>
      </c>
      <c r="KK499" s="77">
        <f t="shared" si="2087"/>
        <v>157.77244607864887</v>
      </c>
      <c r="KL499" s="77">
        <f t="shared" si="1924"/>
        <v>4.5281223680714646</v>
      </c>
      <c r="KM499" s="77">
        <f t="shared" si="2088"/>
        <v>5.2290757106489272</v>
      </c>
      <c r="KN499" s="282">
        <f t="shared" si="2089"/>
        <v>182.250682790479</v>
      </c>
      <c r="KO499" s="73">
        <f t="shared" si="1925"/>
        <v>0.76070437925935819</v>
      </c>
      <c r="KP499" s="74">
        <f t="shared" si="1926"/>
        <v>2.4845571488350107E-2</v>
      </c>
      <c r="KQ499" s="279">
        <f t="shared" si="1927"/>
        <v>1.1088309058479804</v>
      </c>
      <c r="KR499" s="76">
        <f t="shared" si="1928"/>
        <v>238.18649228506987</v>
      </c>
      <c r="KS499" s="77">
        <f t="shared" si="2090"/>
        <v>271.05861008533236</v>
      </c>
      <c r="KT499" s="77">
        <f t="shared" si="1929"/>
        <v>7.7776690061138201</v>
      </c>
      <c r="KU499" s="77">
        <f t="shared" si="2091"/>
        <v>8.9816521682602399</v>
      </c>
      <c r="KV499" s="282">
        <f t="shared" si="2092"/>
        <v>315.380558756347</v>
      </c>
      <c r="KW499" s="73">
        <f t="shared" si="1861"/>
        <v>0.75523517754017677</v>
      </c>
      <c r="KX499" s="74">
        <f t="shared" si="1862"/>
        <v>2.466121893113456E-2</v>
      </c>
      <c r="KY499" s="279">
        <f t="shared" si="1863"/>
        <v>1.1080475635428593</v>
      </c>
      <c r="KZ499" s="76">
        <f t="shared" si="1930"/>
        <v>1001.981648156928</v>
      </c>
      <c r="LA499" s="77">
        <f t="shared" si="2093"/>
        <v>1140.2651354190657</v>
      </c>
      <c r="LB499" s="77">
        <f t="shared" si="1931"/>
        <v>31.969555815801208</v>
      </c>
      <c r="LC499" s="77">
        <f t="shared" si="2094"/>
        <v>36.918443056087234</v>
      </c>
      <c r="LD499" s="286">
        <f t="shared" si="2095"/>
        <v>2052.5702171439784</v>
      </c>
      <c r="LE499" s="73">
        <f t="shared" si="1932"/>
        <v>0.48815949865584723</v>
      </c>
      <c r="LF499" s="74">
        <f t="shared" si="1933"/>
        <v>1.5575377421331204E-2</v>
      </c>
      <c r="LG499" s="279">
        <f t="shared" si="1934"/>
        <v>1.0697819608343153</v>
      </c>
      <c r="LH499" s="76">
        <f t="shared" si="1935"/>
        <v>268.45289124391417</v>
      </c>
      <c r="LI499" s="77">
        <f t="shared" si="2096"/>
        <v>305.50207476448674</v>
      </c>
      <c r="LJ499" s="77">
        <f t="shared" si="1936"/>
        <v>8.7592815547008467</v>
      </c>
      <c r="LK499" s="77">
        <f t="shared" si="2097"/>
        <v>10.115218339368537</v>
      </c>
      <c r="LL499" s="282">
        <f t="shared" si="2098"/>
        <v>361.94760278255717</v>
      </c>
      <c r="LM499" s="73">
        <f t="shared" si="2117"/>
        <v>0.74168992743734052</v>
      </c>
      <c r="LN499" s="74">
        <f t="shared" si="2118"/>
        <v>2.4200413229323287E-2</v>
      </c>
      <c r="LO499" s="279">
        <f t="shared" si="2119"/>
        <v>1.1061068508535266</v>
      </c>
      <c r="LP499" s="76">
        <f t="shared" si="1937"/>
        <v>6.4202093451560874E-2</v>
      </c>
      <c r="LQ499" s="77">
        <f t="shared" si="2099"/>
        <v>7.3062624368810794E-2</v>
      </c>
      <c r="LR499" s="77">
        <f t="shared" si="1938"/>
        <v>1.2316900883518657E-3</v>
      </c>
      <c r="LS499" s="77">
        <f t="shared" si="2100"/>
        <v>1.4223557140287345E-3</v>
      </c>
      <c r="LT499" s="282">
        <f t="shared" si="2101"/>
        <v>0.92320491949545436</v>
      </c>
      <c r="LU499" s="73">
        <f t="shared" si="1870"/>
        <v>6.9542624931687211E-2</v>
      </c>
      <c r="LV499" s="74">
        <f t="shared" si="1871"/>
        <v>1.3341459326549118E-3</v>
      </c>
      <c r="LW499" s="279">
        <f t="shared" si="1872"/>
        <v>1.0098041034571972</v>
      </c>
      <c r="LX499" s="76">
        <f t="shared" si="1939"/>
        <v>39.351667519542488</v>
      </c>
      <c r="LY499" s="77">
        <f t="shared" si="2102"/>
        <v>44.782591153914545</v>
      </c>
      <c r="LZ499" s="77">
        <f t="shared" si="1940"/>
        <v>0.75494514646173339</v>
      </c>
      <c r="MA499" s="77">
        <f t="shared" si="2103"/>
        <v>0.87181065513400979</v>
      </c>
      <c r="MB499" s="286">
        <f t="shared" si="2104"/>
        <v>565.86380411702896</v>
      </c>
      <c r="MC499" s="73">
        <f t="shared" si="1864"/>
        <v>6.9542648307301849E-2</v>
      </c>
      <c r="MD499" s="74">
        <f t="shared" si="1865"/>
        <v>1.3341463811062204E-3</v>
      </c>
      <c r="ME499" s="279">
        <f t="shared" si="1866"/>
        <v>1.0098041067526859</v>
      </c>
      <c r="MF499" s="76">
        <f t="shared" si="1941"/>
        <v>0</v>
      </c>
      <c r="MG499" s="77">
        <f t="shared" si="2105"/>
        <v>0</v>
      </c>
      <c r="MH499" s="77">
        <f t="shared" si="1942"/>
        <v>0</v>
      </c>
      <c r="MI499" s="77">
        <f t="shared" si="2106"/>
        <v>0</v>
      </c>
      <c r="MJ499" s="286">
        <f t="shared" si="2107"/>
        <v>0</v>
      </c>
      <c r="MK499" s="73"/>
      <c r="ML499" s="74"/>
      <c r="MM499" s="279"/>
      <c r="MN499" s="287">
        <f t="shared" si="2108"/>
        <v>1.0811352717272937</v>
      </c>
      <c r="MO499" s="288">
        <f t="shared" si="2108"/>
        <v>1.0811352717272937</v>
      </c>
      <c r="MP499" s="288">
        <f t="shared" si="2108"/>
        <v>1.0867951325041092</v>
      </c>
      <c r="MQ499" s="289">
        <f t="shared" si="2108"/>
        <v>1.0885369273285959</v>
      </c>
      <c r="MR499" s="290">
        <f t="shared" si="2109"/>
        <v>3.1022095486942969</v>
      </c>
      <c r="MS499" s="291">
        <f t="shared" si="1873"/>
        <v>3.1022095486942969</v>
      </c>
      <c r="MT499" s="291">
        <f t="shared" si="1943"/>
        <v>2.5332107743538286</v>
      </c>
      <c r="MU499" s="292">
        <f t="shared" si="1874"/>
        <v>2.7661900397274279</v>
      </c>
      <c r="MV499" s="359">
        <f t="shared" si="1944"/>
        <v>0.23297926537359925</v>
      </c>
      <c r="MW499" s="360">
        <f t="shared" si="1945"/>
        <v>0.34731128952969875</v>
      </c>
      <c r="MX499" s="360">
        <f t="shared" si="1946"/>
        <v>0.33601950896686894</v>
      </c>
      <c r="MY499" s="360">
        <f t="shared" si="1947"/>
        <v>0</v>
      </c>
      <c r="MZ499" s="360">
        <f t="shared" si="1948"/>
        <v>0</v>
      </c>
      <c r="NA499" s="360">
        <f t="shared" si="1949"/>
        <v>0</v>
      </c>
      <c r="NB499" s="360">
        <f t="shared" si="1950"/>
        <v>0.72534432678490335</v>
      </c>
      <c r="NC499" s="360">
        <f t="shared" si="1951"/>
        <v>0</v>
      </c>
      <c r="ND499" s="360">
        <f t="shared" si="1952"/>
        <v>0</v>
      </c>
      <c r="NE499" s="360">
        <f t="shared" si="1953"/>
        <v>7.9281409768130598E-2</v>
      </c>
      <c r="NF499" s="360">
        <f t="shared" si="1954"/>
        <v>0.13717628836660598</v>
      </c>
      <c r="NG499" s="360">
        <f t="shared" si="1955"/>
        <v>0.86213728223637465</v>
      </c>
      <c r="NH499" s="360">
        <f t="shared" si="1956"/>
        <v>0.15717778350628614</v>
      </c>
      <c r="NI499" s="360">
        <f t="shared" si="1957"/>
        <v>4.0392164138287889E-4</v>
      </c>
      <c r="NJ499" s="360">
        <f t="shared" si="1958"/>
        <v>0.22437847252044682</v>
      </c>
      <c r="NK499" s="361">
        <f t="shared" si="1959"/>
        <v>0</v>
      </c>
      <c r="NL499" s="145">
        <f t="shared" si="2110"/>
        <v>3.1022095486942969</v>
      </c>
      <c r="NM499" s="56">
        <f t="shared" si="1875"/>
        <v>3.1022095486942969</v>
      </c>
      <c r="NN499" s="56">
        <f t="shared" si="2111"/>
        <v>2.5332107743538286</v>
      </c>
      <c r="NO499" s="58">
        <f t="shared" si="1867"/>
        <v>2.7661900397274279</v>
      </c>
      <c r="NP499" s="55">
        <f t="shared" si="1960"/>
        <v>1.0811352717272937</v>
      </c>
      <c r="NQ499" s="56">
        <f t="shared" si="1868"/>
        <v>1.0811352717272937</v>
      </c>
      <c r="NR499" s="56">
        <f t="shared" si="1961"/>
        <v>1.0867951325041092</v>
      </c>
      <c r="NS499" s="61">
        <f t="shared" si="1869"/>
        <v>1.0885369273285959</v>
      </c>
      <c r="NT499" s="41"/>
      <c r="NU499" s="86">
        <f t="shared" si="2120"/>
        <v>0</v>
      </c>
      <c r="NV499" s="86">
        <f t="shared" si="2120"/>
        <v>0</v>
      </c>
      <c r="NW499" s="86">
        <f t="shared" si="2120"/>
        <v>0</v>
      </c>
      <c r="NX499" s="86">
        <f t="shared" si="2120"/>
        <v>0</v>
      </c>
      <c r="NY499" s="87">
        <f t="shared" si="2121"/>
        <v>0</v>
      </c>
      <c r="NZ499" s="87">
        <f t="shared" si="2121"/>
        <v>0</v>
      </c>
      <c r="OA499" s="87">
        <f t="shared" si="2121"/>
        <v>0</v>
      </c>
      <c r="OB499" s="87">
        <f t="shared" si="2121"/>
        <v>0</v>
      </c>
      <c r="OC499" s="26"/>
    </row>
    <row r="500" spans="1:393" thickBot="1" x14ac:dyDescent="0.35">
      <c r="A500" s="136" t="s">
        <v>1098</v>
      </c>
      <c r="B500" s="137" t="s">
        <v>1099</v>
      </c>
      <c r="C500" s="133" t="s">
        <v>100</v>
      </c>
      <c r="D500" s="64">
        <f>VLOOKUP(B500,[1]УсіТ_1!$A$10:$G$556,6,FALSE)</f>
        <v>3079.62</v>
      </c>
      <c r="E500" s="64">
        <f>VLOOKUP(B500,[1]УсіТ_1!$A$10:$G$556,7,FALSE)</f>
        <v>190.7</v>
      </c>
      <c r="F500" s="38"/>
      <c r="G500" s="38"/>
      <c r="H500" s="39">
        <v>618.45000000000005</v>
      </c>
      <c r="I500" s="256">
        <v>4.2556000000000003</v>
      </c>
      <c r="J500" s="62">
        <v>4.2556000000000003</v>
      </c>
      <c r="K500" s="257">
        <f t="shared" si="1962"/>
        <v>3.5673000000000004</v>
      </c>
      <c r="L500" s="293">
        <f t="shared" si="1963"/>
        <v>3.8646000000000003</v>
      </c>
      <c r="M500" s="63">
        <v>0.29730000000000001</v>
      </c>
      <c r="N500" s="63">
        <v>0.5</v>
      </c>
      <c r="O500" s="63">
        <v>0.39100000000000001</v>
      </c>
      <c r="P500" s="63">
        <v>2.07E-2</v>
      </c>
      <c r="Q500" s="63">
        <v>0</v>
      </c>
      <c r="R500" s="63">
        <v>0</v>
      </c>
      <c r="S500" s="63">
        <v>0.754</v>
      </c>
      <c r="T500" s="63">
        <v>5.1200000000000002E-2</v>
      </c>
      <c r="U500" s="63">
        <v>1.2999999999999999E-3</v>
      </c>
      <c r="V500" s="63">
        <v>4.5199999999999997E-2</v>
      </c>
      <c r="W500" s="63">
        <v>0.20660000000000001</v>
      </c>
      <c r="X500" s="63">
        <v>1.5506</v>
      </c>
      <c r="Y500" s="63">
        <v>0.1968</v>
      </c>
      <c r="Z500" s="63">
        <v>4.0000000000000002E-4</v>
      </c>
      <c r="AA500" s="63">
        <v>0.24049999999999999</v>
      </c>
      <c r="AB500" s="259">
        <v>0</v>
      </c>
      <c r="AC500" s="144">
        <v>330.91</v>
      </c>
      <c r="AD500" s="70">
        <v>72.800200000000004</v>
      </c>
      <c r="AE500" s="70">
        <v>240.924240982264</v>
      </c>
      <c r="AF500" s="68">
        <f t="shared" si="1964"/>
        <v>16.922518686594223</v>
      </c>
      <c r="AG500" s="68">
        <f t="shared" si="1965"/>
        <v>76.821585328086655</v>
      </c>
      <c r="AH500" s="71">
        <v>11.371072299250001</v>
      </c>
      <c r="AI500" s="71">
        <v>70.747507211647104</v>
      </c>
      <c r="AJ500" s="68">
        <f t="shared" si="1966"/>
        <v>0.96959458633562356</v>
      </c>
      <c r="AK500" s="68">
        <f t="shared" si="1967"/>
        <v>41.426485837808812</v>
      </c>
      <c r="AL500" s="71">
        <v>36.337651024658101</v>
      </c>
      <c r="AM500" s="69">
        <f t="shared" si="1968"/>
        <v>915.70880582138318</v>
      </c>
      <c r="AN500" s="260">
        <v>542.44000000000005</v>
      </c>
      <c r="AO500" s="71">
        <v>119.3368</v>
      </c>
      <c r="AP500" s="71">
        <v>394.93199141282901</v>
      </c>
      <c r="AQ500" s="68">
        <f t="shared" si="1969"/>
        <v>27.740023076837108</v>
      </c>
      <c r="AR500" s="68">
        <f t="shared" si="1970"/>
        <v>125.92880464587748</v>
      </c>
      <c r="AS500" s="71">
        <v>46.441299250699998</v>
      </c>
      <c r="AT500" s="261">
        <f t="shared" si="1880"/>
        <v>10.07207177711628</v>
      </c>
      <c r="AU500" s="71">
        <v>118.970218107383</v>
      </c>
      <c r="AV500" s="68">
        <f t="shared" si="1971"/>
        <v>1.630486839161684</v>
      </c>
      <c r="AW500" s="68">
        <f t="shared" si="1972"/>
        <v>69.663487093650545</v>
      </c>
      <c r="AX500" s="71">
        <v>61.106015438545597</v>
      </c>
      <c r="AY500" s="69">
        <f t="shared" si="1973"/>
        <v>1539.8715890513495</v>
      </c>
      <c r="AZ500" s="260">
        <v>148</v>
      </c>
      <c r="BA500" s="260">
        <v>754.38066666666896</v>
      </c>
      <c r="BB500" s="260">
        <v>78.671126666666893</v>
      </c>
      <c r="BC500" s="262">
        <f t="shared" si="1974"/>
        <v>62.936901333333516</v>
      </c>
      <c r="BD500" s="262">
        <f t="shared" si="1881"/>
        <v>15.734225333333377</v>
      </c>
      <c r="BE500" s="260">
        <v>29.528614666666702</v>
      </c>
      <c r="BF500" s="262">
        <f t="shared" si="1975"/>
        <v>23.622891733333361</v>
      </c>
      <c r="BG500" s="262">
        <f t="shared" si="1882"/>
        <v>5.9057229333333403</v>
      </c>
      <c r="BH500" s="260">
        <v>93.017004738967827</v>
      </c>
      <c r="BI500" s="263">
        <f t="shared" si="1976"/>
        <v>54.466479192921568</v>
      </c>
      <c r="BJ500" s="68">
        <f t="shared" si="1977"/>
        <v>1.2747980499475542</v>
      </c>
      <c r="BK500" s="260">
        <v>47.775820371748559</v>
      </c>
      <c r="BL500" s="69">
        <f t="shared" si="1978"/>
        <v>1204.0478797328626</v>
      </c>
      <c r="BM500" s="260">
        <v>22.18</v>
      </c>
      <c r="BN500" s="260">
        <v>4.8795999999999999</v>
      </c>
      <c r="BO500" s="260">
        <v>16.148498579633799</v>
      </c>
      <c r="BP500" s="68">
        <f t="shared" si="1979"/>
        <v>1.1342705402334781</v>
      </c>
      <c r="BQ500" s="68">
        <f t="shared" si="1980"/>
        <v>5.1491425540991917</v>
      </c>
      <c r="BR500" s="260">
        <v>2.3896450240583298</v>
      </c>
      <c r="BS500" s="260">
        <v>4.9175298516930104</v>
      </c>
      <c r="BT500" s="68">
        <f t="shared" si="1981"/>
        <v>6.7394746617452705E-2</v>
      </c>
      <c r="BU500" s="68">
        <f t="shared" si="1982"/>
        <v>2.8794792747782489</v>
      </c>
      <c r="BV500" s="260">
        <v>2.5257636727692598</v>
      </c>
      <c r="BW500" s="69">
        <f t="shared" si="1983"/>
        <v>63.64924455378528</v>
      </c>
      <c r="BX500" s="260">
        <v>0</v>
      </c>
      <c r="BY500" s="260">
        <v>0</v>
      </c>
      <c r="BZ500" s="263">
        <f t="shared" si="1984"/>
        <v>0</v>
      </c>
      <c r="CA500" s="263">
        <f t="shared" si="1985"/>
        <v>0</v>
      </c>
      <c r="CB500" s="260">
        <v>0</v>
      </c>
      <c r="CC500" s="264">
        <f t="shared" si="1986"/>
        <v>0</v>
      </c>
      <c r="CD500" s="260">
        <v>0</v>
      </c>
      <c r="CE500" s="260">
        <v>0</v>
      </c>
      <c r="CF500" s="263">
        <f t="shared" si="1987"/>
        <v>0</v>
      </c>
      <c r="CG500" s="263">
        <f t="shared" si="1988"/>
        <v>0</v>
      </c>
      <c r="CH500" s="260">
        <v>0</v>
      </c>
      <c r="CI500" s="69">
        <f t="shared" si="1989"/>
        <v>0</v>
      </c>
      <c r="CJ500" s="260">
        <v>918.22338388168089</v>
      </c>
      <c r="CK500" s="260">
        <v>202.00915988081289</v>
      </c>
      <c r="CL500" s="260">
        <v>72.762390421387437</v>
      </c>
      <c r="CM500" s="260">
        <v>29.857690644738128</v>
      </c>
      <c r="CN500" s="260">
        <v>470.45166517104053</v>
      </c>
      <c r="CO500" s="265">
        <f t="shared" si="1990"/>
        <v>33.044524961613888</v>
      </c>
      <c r="CP500" s="266">
        <f t="shared" si="1991"/>
        <v>150.00915885976832</v>
      </c>
      <c r="CQ500" s="260">
        <v>179.3959017823752</v>
      </c>
      <c r="CR500" s="265">
        <f t="shared" si="1992"/>
        <v>2.4586208339274522</v>
      </c>
      <c r="CS500" s="265">
        <f t="shared" si="1993"/>
        <v>105.04598787227694</v>
      </c>
      <c r="CT500" s="260">
        <v>92.142125300898186</v>
      </c>
      <c r="CU500" s="267">
        <f t="shared" si="1883"/>
        <v>2321.9815517258339</v>
      </c>
      <c r="CV500" s="260">
        <v>113.15030000000002</v>
      </c>
      <c r="CW500" s="260">
        <v>12.202796322863801</v>
      </c>
      <c r="CX500" s="68">
        <f t="shared" si="1994"/>
        <v>0.16723932360484839</v>
      </c>
      <c r="CY500" s="68">
        <f t="shared" si="1995"/>
        <v>7.1453961980381901</v>
      </c>
      <c r="CZ500" s="260">
        <v>6.2676548161431898</v>
      </c>
      <c r="DA500" s="69">
        <f t="shared" si="1996"/>
        <v>157.94490136680841</v>
      </c>
      <c r="DB500" s="260">
        <v>2.899599999999996</v>
      </c>
      <c r="DC500" s="260">
        <v>0.31270998148282297</v>
      </c>
      <c r="DD500" s="68">
        <f t="shared" si="1997"/>
        <v>4.2856902962220885E-3</v>
      </c>
      <c r="DE500" s="68">
        <f t="shared" si="1998"/>
        <v>0.18310858049719292</v>
      </c>
      <c r="DF500" s="260">
        <v>0.16061549907414099</v>
      </c>
      <c r="DG500" s="69">
        <f t="shared" si="1999"/>
        <v>4.0475105766683521</v>
      </c>
      <c r="DH500" s="260">
        <v>50.775993886464001</v>
      </c>
      <c r="DI500" s="260">
        <v>11.17071865502208</v>
      </c>
      <c r="DJ500" s="260">
        <v>0.7673204727999996</v>
      </c>
      <c r="DK500" s="260">
        <v>36.964923549345791</v>
      </c>
      <c r="DL500" s="68">
        <f t="shared" si="2000"/>
        <v>2.5964162301060481</v>
      </c>
      <c r="DM500" s="68">
        <f t="shared" si="2001"/>
        <v>11.786709452791497</v>
      </c>
      <c r="DN500" s="260">
        <v>10.750106640103599</v>
      </c>
      <c r="DO500" s="68">
        <f t="shared" si="2002"/>
        <v>0.14733021150261982</v>
      </c>
      <c r="DP500" s="68">
        <f t="shared" si="2003"/>
        <v>6.294767943539223</v>
      </c>
      <c r="DQ500" s="260">
        <v>5.5215178451069704</v>
      </c>
      <c r="DR500" s="264">
        <f t="shared" si="2004"/>
        <v>139.14069725861091</v>
      </c>
      <c r="DS500" s="260">
        <v>230.08</v>
      </c>
      <c r="DT500" s="260">
        <v>50.617600000000003</v>
      </c>
      <c r="DU500" s="260">
        <v>167.51337029766199</v>
      </c>
      <c r="DV500" s="68">
        <f t="shared" si="2005"/>
        <v>11.766139129707778</v>
      </c>
      <c r="DW500" s="68">
        <f t="shared" si="2006"/>
        <v>53.413648279853092</v>
      </c>
      <c r="DX500" s="260">
        <v>4.3449003887500002</v>
      </c>
      <c r="DY500" s="260">
        <v>3.3209778376666699</v>
      </c>
      <c r="DZ500" s="260">
        <v>0</v>
      </c>
      <c r="EA500" s="260">
        <v>49.164450565737397</v>
      </c>
      <c r="EB500" s="68">
        <f t="shared" si="2007"/>
        <v>0.67379879500343098</v>
      </c>
      <c r="EC500" s="68">
        <f t="shared" si="2008"/>
        <v>28.788440686569796</v>
      </c>
      <c r="ED500" s="267">
        <v>25.252064954490798</v>
      </c>
      <c r="EE500" s="69">
        <f t="shared" si="2009"/>
        <v>636.35203685316822</v>
      </c>
      <c r="EF500" s="260">
        <v>991.98556388888937</v>
      </c>
      <c r="EG500" s="260">
        <v>218.2368240555557</v>
      </c>
      <c r="EH500" s="260">
        <v>1488.5970137961233</v>
      </c>
      <c r="EI500" s="260">
        <v>722.23072450301891</v>
      </c>
      <c r="EJ500" s="268">
        <f t="shared" si="2010"/>
        <v>50.729486089092049</v>
      </c>
      <c r="EK500" s="266">
        <f t="shared" si="2011"/>
        <v>230.29193327648159</v>
      </c>
      <c r="EL500" s="260">
        <v>368.946241422762</v>
      </c>
      <c r="EM500" s="268">
        <f t="shared" si="2012"/>
        <v>5.0564082386989533</v>
      </c>
      <c r="EN500" s="268">
        <f t="shared" si="2013"/>
        <v>216.037947450064</v>
      </c>
      <c r="EO500" s="269">
        <f t="shared" si="2014"/>
        <v>3789.9963676663492</v>
      </c>
      <c r="EP500" s="69">
        <f t="shared" si="2015"/>
        <v>4775.3954232596006</v>
      </c>
      <c r="EQ500" s="260">
        <v>214.99</v>
      </c>
      <c r="ER500" s="260">
        <v>47.297800000000002</v>
      </c>
      <c r="ES500" s="260">
        <v>156.526857963727</v>
      </c>
      <c r="ET500" s="68">
        <f t="shared" si="2016"/>
        <v>10.994446503372183</v>
      </c>
      <c r="EU500" s="68">
        <f t="shared" si="2017"/>
        <v>49.910466984029917</v>
      </c>
      <c r="EV500" s="260">
        <v>15.286177086349999</v>
      </c>
      <c r="EW500" s="260">
        <v>46.815996720301897</v>
      </c>
      <c r="EX500" s="68">
        <f t="shared" si="2018"/>
        <v>0.64161323505173751</v>
      </c>
      <c r="EY500" s="68">
        <f t="shared" si="2019"/>
        <v>27.413294143559657</v>
      </c>
      <c r="EZ500" s="260">
        <v>24.045841588518901</v>
      </c>
      <c r="FA500" s="69">
        <f t="shared" si="2020"/>
        <v>605.95520803067723</v>
      </c>
      <c r="FB500" s="260">
        <v>0.83333333333333348</v>
      </c>
      <c r="FC500" s="260">
        <v>8.9871586162120806E-2</v>
      </c>
      <c r="FD500" s="68">
        <f t="shared" si="2021"/>
        <v>1.2316900883518657E-3</v>
      </c>
      <c r="FE500" s="68">
        <f t="shared" si="2022"/>
        <v>5.2624666763574489E-2</v>
      </c>
      <c r="FF500" s="260">
        <v>4.6160245974772703E-2</v>
      </c>
      <c r="FG500" s="69">
        <f t="shared" si="2023"/>
        <v>1.1632381985642724</v>
      </c>
      <c r="FH500" s="260">
        <v>530.67147466666597</v>
      </c>
      <c r="FI500" s="260">
        <v>57.230744591141999</v>
      </c>
      <c r="FJ500" s="68">
        <f t="shared" si="2024"/>
        <v>0.7843473546216011</v>
      </c>
      <c r="FK500" s="68">
        <f t="shared" si="2025"/>
        <v>33.511691418321561</v>
      </c>
      <c r="FL500" s="260">
        <v>29.395</v>
      </c>
      <c r="FM500" s="69">
        <f t="shared" si="2026"/>
        <v>740.75666310936947</v>
      </c>
      <c r="FN500" s="260">
        <v>0</v>
      </c>
      <c r="FO500" s="260">
        <v>0</v>
      </c>
      <c r="FP500" s="68">
        <f t="shared" si="2027"/>
        <v>0</v>
      </c>
      <c r="FQ500" s="68">
        <f t="shared" si="2028"/>
        <v>0</v>
      </c>
      <c r="FR500" s="260">
        <v>0</v>
      </c>
      <c r="FS500" s="264">
        <f t="shared" si="2029"/>
        <v>0</v>
      </c>
      <c r="FT500" s="270">
        <f t="shared" si="1884"/>
        <v>13106.014749538679</v>
      </c>
      <c r="FU500" s="271">
        <f t="shared" si="1885"/>
        <v>4027.933644248425</v>
      </c>
      <c r="FV500" s="272">
        <f t="shared" si="2030"/>
        <v>1627.8243157552315</v>
      </c>
      <c r="FW500" s="272">
        <f t="shared" si="1886"/>
        <v>126.48955548852129</v>
      </c>
      <c r="FX500" s="272">
        <f t="shared" si="1887"/>
        <v>754.38066666666896</v>
      </c>
      <c r="FY500" s="272">
        <f t="shared" si="1888"/>
        <v>0</v>
      </c>
      <c r="FZ500" s="272">
        <f t="shared" si="1889"/>
        <v>0</v>
      </c>
      <c r="GA500" s="272">
        <f t="shared" si="1890"/>
        <v>113.15030000000002</v>
      </c>
      <c r="GB500" s="272">
        <f t="shared" si="1891"/>
        <v>2.899599999999996</v>
      </c>
      <c r="GC500" s="272">
        <f t="shared" si="1892"/>
        <v>530.67147466666597</v>
      </c>
      <c r="GD500" s="272">
        <f t="shared" si="1893"/>
        <v>0</v>
      </c>
      <c r="GE500" s="272">
        <f t="shared" si="1894"/>
        <v>2205.6922724595211</v>
      </c>
      <c r="GF500" s="273">
        <f t="shared" si="1895"/>
        <v>858.03996824480498</v>
      </c>
      <c r="GG500" s="273">
        <f t="shared" si="1896"/>
        <v>154.92782521755677</v>
      </c>
      <c r="GH500" s="272">
        <f t="shared" si="2031"/>
        <v>1012.5610795226216</v>
      </c>
      <c r="GI500" s="274">
        <f t="shared" si="2032"/>
        <v>723.34921223772301</v>
      </c>
      <c r="GJ500" s="275">
        <f t="shared" si="1897"/>
        <v>13.877149594857531</v>
      </c>
      <c r="GK500" s="271">
        <f t="shared" si="2033"/>
        <v>10401.602908807656</v>
      </c>
      <c r="GL500" s="276">
        <f t="shared" si="2034"/>
        <v>13106.019665097645</v>
      </c>
      <c r="GM500" s="272">
        <f t="shared" si="2035"/>
        <v>5609.3228247309526</v>
      </c>
      <c r="GN500" s="272">
        <f t="shared" si="2036"/>
        <v>295.29453030093561</v>
      </c>
      <c r="GO500" s="277">
        <f t="shared" si="2037"/>
        <v>0.53927484772382583</v>
      </c>
      <c r="GP500" s="278">
        <f t="shared" si="2038"/>
        <v>2.8389329307206314E-2</v>
      </c>
      <c r="GQ500" s="279">
        <f t="shared" si="2039"/>
        <v>1.0788199899111206</v>
      </c>
      <c r="GR500" s="280">
        <f t="shared" si="2040"/>
        <v>10401.602908807656</v>
      </c>
      <c r="GS500" s="272">
        <f t="shared" si="2041"/>
        <v>5609.3228247309526</v>
      </c>
      <c r="GT500" s="272">
        <f t="shared" si="1898"/>
        <v>295.29453030093561</v>
      </c>
      <c r="GU500" s="73">
        <f t="shared" si="2042"/>
        <v>0.53927484772382583</v>
      </c>
      <c r="GV500" s="74">
        <f t="shared" si="2043"/>
        <v>2.8389329307206314E-2</v>
      </c>
      <c r="GW500" s="279">
        <f t="shared" si="2044"/>
        <v>1.0788199899111206</v>
      </c>
      <c r="GX500" s="280">
        <f t="shared" si="2045"/>
        <v>8719.2563329709537</v>
      </c>
      <c r="GY500" s="272">
        <f t="shared" si="1899"/>
        <v>4994.9008732931961</v>
      </c>
      <c r="GZ500" s="272">
        <f t="shared" si="1900"/>
        <v>189.56782591139131</v>
      </c>
      <c r="HA500" s="73">
        <f t="shared" si="2046"/>
        <v>0.57285858822678515</v>
      </c>
      <c r="HB500" s="74">
        <f t="shared" si="2047"/>
        <v>2.1741283737072903E-2</v>
      </c>
      <c r="HC500" s="279">
        <f t="shared" si="2048"/>
        <v>1.0824257644836774</v>
      </c>
      <c r="HD500" s="280">
        <f t="shared" si="2049"/>
        <v>9446.0093534641146</v>
      </c>
      <c r="HE500" s="272">
        <f t="shared" si="1901"/>
        <v>5542.8737201155882</v>
      </c>
      <c r="HF500" s="272">
        <f t="shared" si="1902"/>
        <v>207.45993918432117</v>
      </c>
      <c r="HG500" s="73">
        <f t="shared" si="2050"/>
        <v>0.58679528176444817</v>
      </c>
      <c r="HH500" s="74">
        <f t="shared" si="2051"/>
        <v>2.1962707363638152E-2</v>
      </c>
      <c r="HI500" s="281">
        <f t="shared" si="2052"/>
        <v>1.0843834439362028</v>
      </c>
      <c r="HJ500" s="72">
        <f t="shared" si="1903"/>
        <v>4.591026349065765</v>
      </c>
      <c r="HK500" s="73">
        <f t="shared" si="2053"/>
        <v>4.591026349065765</v>
      </c>
      <c r="HL500" s="73">
        <f t="shared" si="1904"/>
        <v>3.8613374296426231</v>
      </c>
      <c r="HM500" s="74">
        <f t="shared" si="2054"/>
        <v>4.1907082574358494</v>
      </c>
      <c r="HN500" s="75"/>
      <c r="HO500" s="75"/>
      <c r="HP500" s="76">
        <f t="shared" si="2055"/>
        <v>547.97284682239251</v>
      </c>
      <c r="HQ500" s="77">
        <f t="shared" si="2056"/>
        <v>623.59857941235089</v>
      </c>
      <c r="HR500" s="77">
        <f t="shared" si="2057"/>
        <v>17.892113272929848</v>
      </c>
      <c r="HS500" s="77">
        <f t="shared" si="2058"/>
        <v>20.66181240757939</v>
      </c>
      <c r="HT500" s="282">
        <f t="shared" si="2059"/>
        <v>726.75302049316133</v>
      </c>
      <c r="HU500" s="73">
        <f t="shared" si="2112"/>
        <v>0.75400147143598817</v>
      </c>
      <c r="HV500" s="74">
        <f t="shared" si="2113"/>
        <v>2.4619248587076509E-2</v>
      </c>
      <c r="HW500" s="279">
        <f t="shared" si="1876"/>
        <v>1.1078708027541602</v>
      </c>
      <c r="HX500" s="76">
        <f t="shared" si="2060"/>
        <v>900.39939592222424</v>
      </c>
      <c r="HY500" s="77">
        <f t="shared" si="2061"/>
        <v>1024.6635165534503</v>
      </c>
      <c r="HZ500" s="77">
        <f t="shared" si="1905"/>
        <v>39.442581693115073</v>
      </c>
      <c r="IA500" s="77">
        <f t="shared" si="2062"/>
        <v>45.548293339209287</v>
      </c>
      <c r="IB500" s="282">
        <f t="shared" si="2063"/>
        <v>1222.1203087709123</v>
      </c>
      <c r="IC500" s="73">
        <f t="shared" si="2114"/>
        <v>0.73675184796475301</v>
      </c>
      <c r="ID500" s="74">
        <f t="shared" si="2115"/>
        <v>3.2273894321241191E-2</v>
      </c>
      <c r="IE500" s="279">
        <f t="shared" si="2122"/>
        <v>1.1066751213785435</v>
      </c>
      <c r="IF500" s="76">
        <f t="shared" si="1906"/>
        <v>66.449104615364305</v>
      </c>
      <c r="IG500" s="77">
        <f t="shared" si="2064"/>
        <v>75.619745543330737</v>
      </c>
      <c r="IH500" s="77">
        <f t="shared" si="1907"/>
        <v>87.834591116614433</v>
      </c>
      <c r="II500" s="77">
        <f t="shared" si="2065"/>
        <v>101.43138582146635</v>
      </c>
      <c r="IJ500" s="282">
        <f t="shared" si="2066"/>
        <v>955.59355534354177</v>
      </c>
      <c r="IK500" s="73">
        <f t="shared" si="1908"/>
        <v>6.953699535099464E-2</v>
      </c>
      <c r="IL500" s="74">
        <f t="shared" si="1909"/>
        <v>9.1916265681634232E-2</v>
      </c>
      <c r="IM500" s="279">
        <f t="shared" si="2067"/>
        <v>1.0238254386559078</v>
      </c>
      <c r="IN500" s="76">
        <f t="shared" si="1910"/>
        <v>36.854518631230476</v>
      </c>
      <c r="IO500" s="77">
        <f t="shared" si="2068"/>
        <v>41.940810747526591</v>
      </c>
      <c r="IP500" s="77">
        <f t="shared" si="1911"/>
        <v>1.2016652868509308</v>
      </c>
      <c r="IQ500" s="77">
        <f t="shared" si="2069"/>
        <v>1.3876830732554548</v>
      </c>
      <c r="IR500" s="282">
        <f t="shared" si="2070"/>
        <v>50.515273455385142</v>
      </c>
      <c r="IS500" s="73">
        <f t="shared" si="1877"/>
        <v>0.72957179304948672</v>
      </c>
      <c r="IT500" s="74">
        <f t="shared" si="1878"/>
        <v>2.3788157613602468E-2</v>
      </c>
      <c r="IU500" s="279">
        <f t="shared" si="1879"/>
        <v>1.1043706099573452</v>
      </c>
      <c r="IV500" s="76">
        <f t="shared" si="1912"/>
        <v>0</v>
      </c>
      <c r="IW500" s="77">
        <f t="shared" si="2071"/>
        <v>0</v>
      </c>
      <c r="IX500" s="77">
        <f t="shared" si="2072"/>
        <v>0</v>
      </c>
      <c r="IY500" s="77">
        <f t="shared" si="2073"/>
        <v>0</v>
      </c>
      <c r="IZ500" s="282">
        <f t="shared" si="2074"/>
        <v>0</v>
      </c>
      <c r="JA500" s="283"/>
      <c r="JB500" s="284"/>
      <c r="JC500" s="285"/>
      <c r="JD500" s="76">
        <f t="shared" si="1913"/>
        <v>0</v>
      </c>
      <c r="JE500" s="77">
        <f t="shared" si="2075"/>
        <v>0</v>
      </c>
      <c r="JF500" s="77">
        <f t="shared" si="1914"/>
        <v>0</v>
      </c>
      <c r="JG500" s="77">
        <f t="shared" si="2076"/>
        <v>0</v>
      </c>
      <c r="JH500" s="282">
        <f t="shared" si="2077"/>
        <v>0</v>
      </c>
      <c r="JI500" s="283"/>
      <c r="JJ500" s="284"/>
      <c r="JK500" s="285"/>
      <c r="JL500" s="76">
        <f t="shared" si="1915"/>
        <v>1431.3998227755892</v>
      </c>
      <c r="JM500" s="77">
        <f t="shared" si="2078"/>
        <v>1628.9473123168482</v>
      </c>
      <c r="JN500" s="77">
        <f t="shared" si="1916"/>
        <v>65.360836440279471</v>
      </c>
      <c r="JO500" s="77">
        <f t="shared" si="2079"/>
        <v>75.478693921234736</v>
      </c>
      <c r="JP500" s="282">
        <f t="shared" si="2080"/>
        <v>1842.8425013697095</v>
      </c>
      <c r="JQ500" s="73">
        <f t="shared" si="1917"/>
        <v>0.77673475715460671</v>
      </c>
      <c r="JR500" s="74">
        <f t="shared" si="1918"/>
        <v>3.5467402337258577E-2</v>
      </c>
      <c r="JS500" s="279">
        <f t="shared" si="2116"/>
        <v>1.112687517716715</v>
      </c>
      <c r="JT500" s="76">
        <f t="shared" si="1919"/>
        <v>8.7173833616065917</v>
      </c>
      <c r="JU500" s="77">
        <f t="shared" si="2081"/>
        <v>9.9204694393419164</v>
      </c>
      <c r="JV500" s="77">
        <f t="shared" si="1920"/>
        <v>0.16723932360484839</v>
      </c>
      <c r="JW500" s="77">
        <f t="shared" si="2082"/>
        <v>0.19312797089887893</v>
      </c>
      <c r="JX500" s="282">
        <f t="shared" si="2083"/>
        <v>125.35309632286381</v>
      </c>
      <c r="JY500" s="73">
        <f t="shared" si="2123"/>
        <v>6.9542624931687322E-2</v>
      </c>
      <c r="JZ500" s="74">
        <f t="shared" si="2124"/>
        <v>1.3341459326549139E-3</v>
      </c>
      <c r="KA500" s="279">
        <f t="shared" si="2125"/>
        <v>1.0098041034571972</v>
      </c>
      <c r="KB500" s="76">
        <f t="shared" si="1921"/>
        <v>0.22339246820657535</v>
      </c>
      <c r="KC500" s="77">
        <f t="shared" si="2084"/>
        <v>0.25422286274376482</v>
      </c>
      <c r="KD500" s="77">
        <f t="shared" si="1922"/>
        <v>4.2856902962220885E-3</v>
      </c>
      <c r="KE500" s="77">
        <f t="shared" si="2085"/>
        <v>4.9491151540772679E-3</v>
      </c>
      <c r="KF500" s="282">
        <f t="shared" si="2086"/>
        <v>3.2123099814828189</v>
      </c>
      <c r="KG500" s="73">
        <f t="shared" si="2126"/>
        <v>6.9542624931687391E-2</v>
      </c>
      <c r="KH500" s="74">
        <f t="shared" si="2127"/>
        <v>1.3341459326549152E-3</v>
      </c>
      <c r="KI500" s="279">
        <f t="shared" si="2128"/>
        <v>1.0098041034571972</v>
      </c>
      <c r="KJ500" s="76">
        <f t="shared" si="1923"/>
        <v>84.006114965009544</v>
      </c>
      <c r="KK500" s="77">
        <f t="shared" si="2087"/>
        <v>95.599798891330508</v>
      </c>
      <c r="KL500" s="77">
        <f t="shared" si="1924"/>
        <v>2.7437464416086677</v>
      </c>
      <c r="KM500" s="77">
        <f t="shared" si="2088"/>
        <v>3.1684783907696894</v>
      </c>
      <c r="KN500" s="282">
        <f t="shared" si="2089"/>
        <v>110.42912480842136</v>
      </c>
      <c r="KO500" s="73">
        <f t="shared" si="1925"/>
        <v>0.76072426645369207</v>
      </c>
      <c r="KP500" s="74">
        <f t="shared" si="1926"/>
        <v>2.4846221016137478E-2</v>
      </c>
      <c r="KQ500" s="279">
        <f t="shared" si="1927"/>
        <v>1.1088337510265722</v>
      </c>
      <c r="KR500" s="76">
        <f t="shared" si="1928"/>
        <v>380.98414853903591</v>
      </c>
      <c r="KS500" s="77">
        <f t="shared" si="2090"/>
        <v>433.56377087890826</v>
      </c>
      <c r="KT500" s="77">
        <f t="shared" si="1929"/>
        <v>12.439937924711209</v>
      </c>
      <c r="KU500" s="77">
        <f t="shared" si="2091"/>
        <v>14.365640315456504</v>
      </c>
      <c r="KV500" s="282">
        <f t="shared" si="2092"/>
        <v>505.04129908981605</v>
      </c>
      <c r="KW500" s="73">
        <f t="shared" si="1861"/>
        <v>0.75436236447523086</v>
      </c>
      <c r="KX500" s="74">
        <f t="shared" si="1862"/>
        <v>2.4631526069512393E-2</v>
      </c>
      <c r="KY500" s="279">
        <f t="shared" si="1863"/>
        <v>1.1079225101567871</v>
      </c>
      <c r="KZ500" s="76">
        <f t="shared" si="1930"/>
        <v>1754.7448424308304</v>
      </c>
      <c r="LA500" s="77">
        <f t="shared" si="2093"/>
        <v>1996.9171781347093</v>
      </c>
      <c r="LB500" s="77">
        <f t="shared" si="1931"/>
        <v>55.785894327790999</v>
      </c>
      <c r="LC500" s="77">
        <f t="shared" si="2094"/>
        <v>64.421550769733045</v>
      </c>
      <c r="LD500" s="286">
        <f t="shared" si="2095"/>
        <v>3789.9963676663492</v>
      </c>
      <c r="LE500" s="73">
        <f t="shared" si="1932"/>
        <v>0.46299380585192917</v>
      </c>
      <c r="LF500" s="74">
        <f t="shared" si="1933"/>
        <v>1.4719247438788597E-2</v>
      </c>
      <c r="LG500" s="279">
        <f t="shared" si="1934"/>
        <v>1.0661763146491492</v>
      </c>
      <c r="LH500" s="76">
        <f t="shared" si="1935"/>
        <v>356.62278857565929</v>
      </c>
      <c r="LI500" s="77">
        <f t="shared" si="2096"/>
        <v>405.840299626986</v>
      </c>
      <c r="LJ500" s="77">
        <f t="shared" si="1936"/>
        <v>11.636059738423921</v>
      </c>
      <c r="LK500" s="77">
        <f t="shared" si="2097"/>
        <v>13.437321785931944</v>
      </c>
      <c r="LL500" s="282">
        <f t="shared" si="2098"/>
        <v>480.91683177037874</v>
      </c>
      <c r="LM500" s="73">
        <f t="shared" si="2117"/>
        <v>0.74154773760535464</v>
      </c>
      <c r="LN500" s="74">
        <f t="shared" si="2118"/>
        <v>2.4195575970149739E-2</v>
      </c>
      <c r="LO500" s="279">
        <f t="shared" si="2119"/>
        <v>1.1060864784270941</v>
      </c>
      <c r="LP500" s="76">
        <f t="shared" si="1937"/>
        <v>6.4202093451560874E-2</v>
      </c>
      <c r="LQ500" s="77">
        <f t="shared" si="2099"/>
        <v>7.3062624368810794E-2</v>
      </c>
      <c r="LR500" s="77">
        <f t="shared" si="1938"/>
        <v>1.2316900883518657E-3</v>
      </c>
      <c r="LS500" s="77">
        <f t="shared" si="2100"/>
        <v>1.4223557140287345E-3</v>
      </c>
      <c r="LT500" s="282">
        <f t="shared" si="2101"/>
        <v>0.92320491949545436</v>
      </c>
      <c r="LU500" s="73">
        <f t="shared" si="1870"/>
        <v>6.9542624931687211E-2</v>
      </c>
      <c r="LV500" s="74">
        <f t="shared" si="1871"/>
        <v>1.3341459326549118E-3</v>
      </c>
      <c r="LW500" s="279">
        <f t="shared" si="1872"/>
        <v>1.0098041034571972</v>
      </c>
      <c r="LX500" s="76">
        <f t="shared" si="1939"/>
        <v>40.884263530352307</v>
      </c>
      <c r="LY500" s="77">
        <f t="shared" si="2102"/>
        <v>46.526700740176224</v>
      </c>
      <c r="LZ500" s="77">
        <f t="shared" si="1940"/>
        <v>0.7843473546216011</v>
      </c>
      <c r="MA500" s="77">
        <f t="shared" si="2103"/>
        <v>0.90576432511702498</v>
      </c>
      <c r="MB500" s="286">
        <f t="shared" si="2104"/>
        <v>587.90211357886471</v>
      </c>
      <c r="MC500" s="73">
        <f t="shared" si="1864"/>
        <v>6.954263743239264E-2</v>
      </c>
      <c r="MD500" s="74">
        <f t="shared" si="1865"/>
        <v>1.3341461724756735E-3</v>
      </c>
      <c r="ME500" s="279">
        <f t="shared" si="1866"/>
        <v>1.0098041052195437</v>
      </c>
      <c r="MF500" s="76">
        <f t="shared" si="1941"/>
        <v>0</v>
      </c>
      <c r="MG500" s="77">
        <f t="shared" si="2105"/>
        <v>0</v>
      </c>
      <c r="MH500" s="77">
        <f t="shared" si="1942"/>
        <v>0</v>
      </c>
      <c r="MI500" s="77">
        <f t="shared" si="2106"/>
        <v>0</v>
      </c>
      <c r="MJ500" s="286">
        <f t="shared" si="2107"/>
        <v>0</v>
      </c>
      <c r="MK500" s="73"/>
      <c r="ML500" s="74"/>
      <c r="MM500" s="279"/>
      <c r="MN500" s="287">
        <f t="shared" si="2108"/>
        <v>1.0788216866762537</v>
      </c>
      <c r="MO500" s="288">
        <f t="shared" si="2108"/>
        <v>1.0788216866762537</v>
      </c>
      <c r="MP500" s="288">
        <f t="shared" si="2108"/>
        <v>1.0824286809761428</v>
      </c>
      <c r="MQ500" s="289">
        <f t="shared" si="2108"/>
        <v>1.084385919190862</v>
      </c>
      <c r="MR500" s="290">
        <f t="shared" si="2109"/>
        <v>4.5910335698194658</v>
      </c>
      <c r="MS500" s="291">
        <f t="shared" si="1873"/>
        <v>4.5910335698194658</v>
      </c>
      <c r="MT500" s="291">
        <f t="shared" si="1943"/>
        <v>3.8613478336461942</v>
      </c>
      <c r="MU500" s="292">
        <f t="shared" si="1874"/>
        <v>4.1907178233050058</v>
      </c>
      <c r="MV500" s="359">
        <f t="shared" si="1944"/>
        <v>0.32936998965881181</v>
      </c>
      <c r="MW500" s="360">
        <f t="shared" si="1945"/>
        <v>0.55333756068927176</v>
      </c>
      <c r="MX500" s="360">
        <f t="shared" si="1946"/>
        <v>0.40031574651445995</v>
      </c>
      <c r="MY500" s="360">
        <f t="shared" si="1947"/>
        <v>2.2860471626117044E-2</v>
      </c>
      <c r="MZ500" s="360">
        <f t="shared" si="1948"/>
        <v>0</v>
      </c>
      <c r="NA500" s="360">
        <f t="shared" si="1949"/>
        <v>0</v>
      </c>
      <c r="NB500" s="360">
        <f t="shared" si="1950"/>
        <v>0.83896638835840309</v>
      </c>
      <c r="NC500" s="360">
        <f t="shared" si="1951"/>
        <v>5.1701970097008498E-2</v>
      </c>
      <c r="ND500" s="360">
        <f t="shared" si="1952"/>
        <v>1.3127453344943562E-3</v>
      </c>
      <c r="NE500" s="360">
        <f t="shared" si="1953"/>
        <v>5.0119285546401063E-2</v>
      </c>
      <c r="NF500" s="360">
        <f t="shared" si="1954"/>
        <v>0.22889679059839221</v>
      </c>
      <c r="NG500" s="360">
        <f t="shared" si="1955"/>
        <v>1.6532129934949706</v>
      </c>
      <c r="NH500" s="360">
        <f t="shared" si="1956"/>
        <v>0.21767781895445212</v>
      </c>
      <c r="NI500" s="360">
        <f t="shared" si="1957"/>
        <v>4.0392164138287889E-4</v>
      </c>
      <c r="NJ500" s="360">
        <f t="shared" si="1958"/>
        <v>0.24285788730530025</v>
      </c>
      <c r="NK500" s="361">
        <f t="shared" si="1959"/>
        <v>0</v>
      </c>
      <c r="NL500" s="145">
        <f t="shared" si="2110"/>
        <v>4.5910335698194658</v>
      </c>
      <c r="NM500" s="56">
        <f t="shared" si="1875"/>
        <v>4.5910335698194658</v>
      </c>
      <c r="NN500" s="56">
        <f t="shared" si="2111"/>
        <v>3.8613478336461942</v>
      </c>
      <c r="NO500" s="58">
        <f t="shared" si="1867"/>
        <v>4.1907178233050058</v>
      </c>
      <c r="NP500" s="55">
        <f t="shared" si="1960"/>
        <v>1.0788216866762537</v>
      </c>
      <c r="NQ500" s="56">
        <f t="shared" si="1868"/>
        <v>1.0788216866762537</v>
      </c>
      <c r="NR500" s="56">
        <f t="shared" si="1961"/>
        <v>1.0824286809761428</v>
      </c>
      <c r="NS500" s="61">
        <f t="shared" si="1869"/>
        <v>1.084385919190862</v>
      </c>
      <c r="NT500" s="41"/>
      <c r="NU500" s="86">
        <f t="shared" si="2120"/>
        <v>0</v>
      </c>
      <c r="NV500" s="86">
        <f t="shared" si="2120"/>
        <v>0</v>
      </c>
      <c r="NW500" s="86">
        <f t="shared" si="2120"/>
        <v>0</v>
      </c>
      <c r="NX500" s="86">
        <f t="shared" si="2120"/>
        <v>0</v>
      </c>
      <c r="NY500" s="87">
        <f t="shared" si="2121"/>
        <v>0</v>
      </c>
      <c r="NZ500" s="87">
        <f t="shared" si="2121"/>
        <v>0</v>
      </c>
      <c r="OA500" s="87">
        <f t="shared" si="2121"/>
        <v>0</v>
      </c>
      <c r="OB500" s="87">
        <f t="shared" si="2121"/>
        <v>0</v>
      </c>
      <c r="OC500" s="26"/>
    </row>
    <row r="501" spans="1:393" thickBot="1" x14ac:dyDescent="0.35">
      <c r="A501" s="136" t="s">
        <v>1100</v>
      </c>
      <c r="B501" s="137" t="s">
        <v>1102</v>
      </c>
      <c r="C501" s="133" t="s">
        <v>100</v>
      </c>
      <c r="D501" s="64">
        <f>VLOOKUP(B501,[1]УсіТ_1!$A$10:$G$556,6,FALSE)</f>
        <v>4476.1000000000004</v>
      </c>
      <c r="E501" s="64">
        <f>VLOOKUP(B501,[1]УсіТ_1!$A$10:$G$556,7,FALSE)</f>
        <v>0</v>
      </c>
      <c r="F501" s="38"/>
      <c r="G501" s="38"/>
      <c r="H501" s="39">
        <v>312.10000000000002</v>
      </c>
      <c r="I501" s="256">
        <v>3.7808000000000002</v>
      </c>
      <c r="J501" s="62">
        <v>3.7808000000000002</v>
      </c>
      <c r="K501" s="257">
        <f t="shared" si="1962"/>
        <v>3.0124</v>
      </c>
      <c r="L501" s="293">
        <f t="shared" si="1963"/>
        <v>3.4064000000000001</v>
      </c>
      <c r="M501" s="63">
        <v>0.39400000000000002</v>
      </c>
      <c r="N501" s="63">
        <v>0.4516</v>
      </c>
      <c r="O501" s="63">
        <v>0.37440000000000001</v>
      </c>
      <c r="P501" s="63">
        <v>8.9999999999999993E-3</v>
      </c>
      <c r="Q501" s="63">
        <v>0</v>
      </c>
      <c r="R501" s="63">
        <v>0</v>
      </c>
      <c r="S501" s="63">
        <v>0.64710000000000001</v>
      </c>
      <c r="T501" s="63">
        <v>5.0299999999999997E-2</v>
      </c>
      <c r="U501" s="63">
        <v>1.2999999999999999E-3</v>
      </c>
      <c r="V501" s="63">
        <v>0.3422</v>
      </c>
      <c r="W501" s="63">
        <v>0.1774</v>
      </c>
      <c r="X501" s="63">
        <v>0.87060000000000004</v>
      </c>
      <c r="Y501" s="63">
        <v>0.21110000000000001</v>
      </c>
      <c r="Z501" s="63">
        <v>2.0000000000000001E-4</v>
      </c>
      <c r="AA501" s="63">
        <v>0.25159999999999999</v>
      </c>
      <c r="AB501" s="259">
        <v>0</v>
      </c>
      <c r="AC501" s="144">
        <v>637.32000000000005</v>
      </c>
      <c r="AD501" s="70">
        <v>140.21039999999999</v>
      </c>
      <c r="AE501" s="70">
        <v>464.01087081930598</v>
      </c>
      <c r="AF501" s="68">
        <f t="shared" si="1964"/>
        <v>32.59212356634805</v>
      </c>
      <c r="AG501" s="68">
        <f t="shared" si="1965"/>
        <v>147.95543429118553</v>
      </c>
      <c r="AH501" s="71">
        <v>21.748526060625</v>
      </c>
      <c r="AI501" s="71">
        <v>136.24062939362699</v>
      </c>
      <c r="AJ501" s="68">
        <f t="shared" si="1966"/>
        <v>1.8671778258396579</v>
      </c>
      <c r="AK501" s="68">
        <f t="shared" si="1967"/>
        <v>79.776245503955863</v>
      </c>
      <c r="AL501" s="71">
        <v>69.976521313677793</v>
      </c>
      <c r="AM501" s="69">
        <f t="shared" si="1968"/>
        <v>1763.4083371046829</v>
      </c>
      <c r="AN501" s="260">
        <v>714.01</v>
      </c>
      <c r="AO501" s="71">
        <v>157.0822</v>
      </c>
      <c r="AP501" s="71">
        <v>519.84623403265596</v>
      </c>
      <c r="AQ501" s="68">
        <f t="shared" si="1969"/>
        <v>36.513999478453755</v>
      </c>
      <c r="AR501" s="68">
        <f t="shared" si="1970"/>
        <v>165.75920987612074</v>
      </c>
      <c r="AS501" s="71">
        <v>57.060501724708303</v>
      </c>
      <c r="AT501" s="261">
        <f t="shared" si="1880"/>
        <v>12.375137609890764</v>
      </c>
      <c r="AU501" s="71">
        <v>156.160753341092</v>
      </c>
      <c r="AV501" s="68">
        <f t="shared" si="1971"/>
        <v>2.1401831245396661</v>
      </c>
      <c r="AW501" s="68">
        <f t="shared" si="1972"/>
        <v>91.440553761889788</v>
      </c>
      <c r="AX501" s="71">
        <v>80.207984454922595</v>
      </c>
      <c r="AY501" s="69">
        <f t="shared" si="1973"/>
        <v>2021.2412082640544</v>
      </c>
      <c r="AZ501" s="260">
        <v>206</v>
      </c>
      <c r="BA501" s="260">
        <v>1050.0163333333401</v>
      </c>
      <c r="BB501" s="260">
        <v>109.50170333333401</v>
      </c>
      <c r="BC501" s="262">
        <f t="shared" si="1974"/>
        <v>87.601362666667214</v>
      </c>
      <c r="BD501" s="262">
        <f t="shared" si="1881"/>
        <v>21.900340666666793</v>
      </c>
      <c r="BE501" s="260">
        <v>41.100639333333397</v>
      </c>
      <c r="BF501" s="262">
        <f t="shared" si="1975"/>
        <v>32.880511466666718</v>
      </c>
      <c r="BG501" s="262">
        <f t="shared" si="1882"/>
        <v>8.2201278666666795</v>
      </c>
      <c r="BH501" s="260">
        <v>129.46961470423943</v>
      </c>
      <c r="BI501" s="263">
        <f t="shared" si="1976"/>
        <v>75.811450768526214</v>
      </c>
      <c r="BJ501" s="68">
        <f t="shared" si="1977"/>
        <v>1.7743810695216014</v>
      </c>
      <c r="BK501" s="260">
        <v>66.498777003920509</v>
      </c>
      <c r="BL501" s="69">
        <f t="shared" si="1978"/>
        <v>1675.9044812498009</v>
      </c>
      <c r="BM501" s="260">
        <v>13.61</v>
      </c>
      <c r="BN501" s="260">
        <v>2.9942000000000002</v>
      </c>
      <c r="BO501" s="260">
        <v>9.9089750076111702</v>
      </c>
      <c r="BP501" s="68">
        <f t="shared" si="1979"/>
        <v>0.6960064045346086</v>
      </c>
      <c r="BQ501" s="68">
        <f t="shared" si="1980"/>
        <v>3.1595955888769129</v>
      </c>
      <c r="BR501" s="260">
        <v>2.3649920341916699</v>
      </c>
      <c r="BS501" s="260">
        <v>3.1143920130018001</v>
      </c>
      <c r="BT501" s="68">
        <f t="shared" si="1981"/>
        <v>4.2682742538189669E-2</v>
      </c>
      <c r="BU501" s="68">
        <f t="shared" si="1982"/>
        <v>1.8236447007812562</v>
      </c>
      <c r="BV501" s="260">
        <v>1.59962795274023</v>
      </c>
      <c r="BW501" s="69">
        <f t="shared" si="1983"/>
        <v>40.310624409053837</v>
      </c>
      <c r="BX501" s="260">
        <v>0</v>
      </c>
      <c r="BY501" s="260">
        <v>0</v>
      </c>
      <c r="BZ501" s="263">
        <f t="shared" si="1984"/>
        <v>0</v>
      </c>
      <c r="CA501" s="263">
        <f t="shared" si="1985"/>
        <v>0</v>
      </c>
      <c r="CB501" s="260">
        <v>0</v>
      </c>
      <c r="CC501" s="264">
        <f t="shared" si="1986"/>
        <v>0</v>
      </c>
      <c r="CD501" s="260">
        <v>0</v>
      </c>
      <c r="CE501" s="260">
        <v>0</v>
      </c>
      <c r="CF501" s="263">
        <f t="shared" si="1987"/>
        <v>0</v>
      </c>
      <c r="CG501" s="263">
        <f t="shared" si="1988"/>
        <v>0</v>
      </c>
      <c r="CH501" s="260">
        <v>0</v>
      </c>
      <c r="CI501" s="69">
        <f t="shared" si="1989"/>
        <v>0</v>
      </c>
      <c r="CJ501" s="260">
        <v>1164.5877901795652</v>
      </c>
      <c r="CK501" s="260">
        <v>256.20933626178123</v>
      </c>
      <c r="CL501" s="260">
        <v>94.127822430104203</v>
      </c>
      <c r="CM501" s="260">
        <v>43.396915559358732</v>
      </c>
      <c r="CN501" s="260">
        <v>560.00219820608174</v>
      </c>
      <c r="CO501" s="265">
        <f t="shared" si="1990"/>
        <v>39.334554401995177</v>
      </c>
      <c r="CP501" s="266">
        <f t="shared" si="1991"/>
        <v>178.56342092438763</v>
      </c>
      <c r="CQ501" s="260">
        <v>223.7723934194849</v>
      </c>
      <c r="CR501" s="265">
        <f t="shared" si="1992"/>
        <v>3.0668006518140407</v>
      </c>
      <c r="CS501" s="265">
        <f t="shared" si="1993"/>
        <v>131.03082005635306</v>
      </c>
      <c r="CT501" s="260">
        <v>114.93497737954326</v>
      </c>
      <c r="CU501" s="267">
        <f t="shared" si="1883"/>
        <v>2896.361421451873</v>
      </c>
      <c r="CV501" s="260">
        <v>161.22630000000009</v>
      </c>
      <c r="CW501" s="260">
        <v>17.387595974459899</v>
      </c>
      <c r="CX501" s="68">
        <f t="shared" si="1994"/>
        <v>0.2382970028299729</v>
      </c>
      <c r="CY501" s="68">
        <f t="shared" si="1995"/>
        <v>10.181376373228892</v>
      </c>
      <c r="CZ501" s="260">
        <v>8.9306947987229908</v>
      </c>
      <c r="DA501" s="69">
        <f t="shared" si="1996"/>
        <v>225.05350892781954</v>
      </c>
      <c r="DB501" s="260">
        <v>4.1316000000000024</v>
      </c>
      <c r="DC501" s="260">
        <v>0.44557613446490202</v>
      </c>
      <c r="DD501" s="68">
        <f t="shared" si="1997"/>
        <v>6.1066209228414822E-3</v>
      </c>
      <c r="DE501" s="68">
        <f t="shared" si="1998"/>
        <v>0.26090888784046123</v>
      </c>
      <c r="DF501" s="260">
        <v>0.22885880672324499</v>
      </c>
      <c r="DG501" s="69">
        <f t="shared" si="1999"/>
        <v>5.7672419294257802</v>
      </c>
      <c r="DH501" s="260">
        <v>559.00072802434465</v>
      </c>
      <c r="DI501" s="260">
        <v>122.98016016535583</v>
      </c>
      <c r="DJ501" s="260">
        <v>8.4745790768249964</v>
      </c>
      <c r="DK501" s="260">
        <v>406.95253000172289</v>
      </c>
      <c r="DL501" s="68">
        <f t="shared" si="2000"/>
        <v>28.584345707321013</v>
      </c>
      <c r="DM501" s="68">
        <f t="shared" si="2001"/>
        <v>129.76169762140935</v>
      </c>
      <c r="DN501" s="260">
        <v>118.350139105189</v>
      </c>
      <c r="DO501" s="68">
        <f t="shared" si="2002"/>
        <v>1.6219886564366153</v>
      </c>
      <c r="DP501" s="68">
        <f t="shared" si="2003"/>
        <v>69.300397353599848</v>
      </c>
      <c r="DQ501" s="260">
        <v>60.787527688552899</v>
      </c>
      <c r="DR501" s="264">
        <f t="shared" si="2004"/>
        <v>1531.8547968743885</v>
      </c>
      <c r="DS501" s="260">
        <v>287.11</v>
      </c>
      <c r="DT501" s="260">
        <v>63.164200000000001</v>
      </c>
      <c r="DU501" s="260">
        <v>209.034960649173</v>
      </c>
      <c r="DV501" s="68">
        <f t="shared" si="2005"/>
        <v>14.682615635997911</v>
      </c>
      <c r="DW501" s="68">
        <f t="shared" si="2006"/>
        <v>66.653305622516598</v>
      </c>
      <c r="DX501" s="260">
        <v>5.3909268467500002</v>
      </c>
      <c r="DY501" s="260">
        <v>3.9848736779583298</v>
      </c>
      <c r="DZ501" s="260">
        <v>0</v>
      </c>
      <c r="EA501" s="260">
        <v>61.330343384688902</v>
      </c>
      <c r="EB501" s="68">
        <f t="shared" si="2007"/>
        <v>0.84053235608716137</v>
      </c>
      <c r="EC501" s="68">
        <f t="shared" si="2008"/>
        <v>35.912227890278125</v>
      </c>
      <c r="ED501" s="267">
        <v>31.5007652279285</v>
      </c>
      <c r="EE501" s="69">
        <f t="shared" si="2009"/>
        <v>793.81928374379845</v>
      </c>
      <c r="EF501" s="260">
        <v>753.10806349206337</v>
      </c>
      <c r="EG501" s="260">
        <v>165.68377396825397</v>
      </c>
      <c r="EH501" s="260">
        <v>1324.7097768621963</v>
      </c>
      <c r="EI501" s="260">
        <v>548.31219538378457</v>
      </c>
      <c r="EJ501" s="268">
        <f t="shared" si="2010"/>
        <v>38.513448603757027</v>
      </c>
      <c r="EK501" s="266">
        <f t="shared" si="2011"/>
        <v>174.83592324446431</v>
      </c>
      <c r="EL501" s="260">
        <v>301.08568241714215</v>
      </c>
      <c r="EM501" s="268">
        <f t="shared" si="2012"/>
        <v>4.126379277526933</v>
      </c>
      <c r="EN501" s="268">
        <f t="shared" si="2013"/>
        <v>176.30192568208727</v>
      </c>
      <c r="EO501" s="269">
        <f t="shared" si="2014"/>
        <v>3092.8994921234407</v>
      </c>
      <c r="EP501" s="69">
        <f t="shared" si="2015"/>
        <v>3897.0533600755352</v>
      </c>
      <c r="EQ501" s="260">
        <v>335.77</v>
      </c>
      <c r="ER501" s="260">
        <v>73.869399999999999</v>
      </c>
      <c r="ES501" s="260">
        <v>244.462640580867</v>
      </c>
      <c r="ET501" s="68">
        <f t="shared" si="2016"/>
        <v>17.171055874400096</v>
      </c>
      <c r="EU501" s="68">
        <f t="shared" si="2017"/>
        <v>77.949846500896413</v>
      </c>
      <c r="EV501" s="260">
        <v>22.8322743031583</v>
      </c>
      <c r="EW501" s="260">
        <v>73.004592727435096</v>
      </c>
      <c r="EX501" s="68">
        <f t="shared" si="2018"/>
        <v>1.000527943329498</v>
      </c>
      <c r="EY501" s="68">
        <f t="shared" si="2019"/>
        <v>42.748131289920529</v>
      </c>
      <c r="EZ501" s="260">
        <v>37.496945380573003</v>
      </c>
      <c r="FA501" s="69">
        <f t="shared" si="2020"/>
        <v>944.92302359044015</v>
      </c>
      <c r="FB501" s="260">
        <v>0.83333333333333348</v>
      </c>
      <c r="FC501" s="260">
        <v>8.9871586162120806E-2</v>
      </c>
      <c r="FD501" s="68">
        <f t="shared" si="2021"/>
        <v>1.2316900883518657E-3</v>
      </c>
      <c r="FE501" s="68">
        <f t="shared" si="2022"/>
        <v>5.2624666763574489E-2</v>
      </c>
      <c r="FF501" s="260">
        <v>4.6160245974772703E-2</v>
      </c>
      <c r="FG501" s="69">
        <f t="shared" si="2023"/>
        <v>1.1632381985642724</v>
      </c>
      <c r="FH501" s="260">
        <v>806.81370000000004</v>
      </c>
      <c r="FI501" s="260">
        <v>87.011552347595398</v>
      </c>
      <c r="FJ501" s="68">
        <f t="shared" si="2024"/>
        <v>1.192493324923795</v>
      </c>
      <c r="FK501" s="68">
        <f t="shared" si="2025"/>
        <v>50.949962523343878</v>
      </c>
      <c r="FL501" s="260">
        <v>44.691499999999998</v>
      </c>
      <c r="FM501" s="69">
        <f t="shared" si="2026"/>
        <v>1126.2201028171146</v>
      </c>
      <c r="FN501" s="260">
        <v>0</v>
      </c>
      <c r="FO501" s="260">
        <v>0</v>
      </c>
      <c r="FP501" s="68">
        <f t="shared" si="2027"/>
        <v>0</v>
      </c>
      <c r="FQ501" s="68">
        <f t="shared" si="2028"/>
        <v>0</v>
      </c>
      <c r="FR501" s="260">
        <v>0</v>
      </c>
      <c r="FS501" s="264">
        <f t="shared" si="2029"/>
        <v>0</v>
      </c>
      <c r="FT501" s="270">
        <f t="shared" si="1884"/>
        <v>16923.080628636548</v>
      </c>
      <c r="FU501" s="271">
        <f t="shared" si="1885"/>
        <v>5446.710252091365</v>
      </c>
      <c r="FV501" s="272">
        <f t="shared" si="2030"/>
        <v>1515.8760217139345</v>
      </c>
      <c r="FW501" s="272">
        <f t="shared" si="1886"/>
        <v>176.25392730258341</v>
      </c>
      <c r="FX501" s="272">
        <f t="shared" si="1887"/>
        <v>1050.0163333333401</v>
      </c>
      <c r="FY501" s="272">
        <f t="shared" si="1888"/>
        <v>0</v>
      </c>
      <c r="FZ501" s="272">
        <f t="shared" si="1889"/>
        <v>0</v>
      </c>
      <c r="GA501" s="272">
        <f t="shared" si="1890"/>
        <v>161.22630000000009</v>
      </c>
      <c r="GB501" s="272">
        <f t="shared" si="1891"/>
        <v>4.1316000000000024</v>
      </c>
      <c r="GC501" s="272">
        <f t="shared" si="1892"/>
        <v>806.81370000000004</v>
      </c>
      <c r="GD501" s="272">
        <f t="shared" si="1893"/>
        <v>0</v>
      </c>
      <c r="GE501" s="272">
        <f t="shared" si="1894"/>
        <v>2962.5306046812025</v>
      </c>
      <c r="GF501" s="273">
        <f t="shared" si="1895"/>
        <v>1152.4588890772261</v>
      </c>
      <c r="GG501" s="273">
        <f t="shared" si="1896"/>
        <v>208.08814967280767</v>
      </c>
      <c r="GH501" s="272">
        <f t="shared" si="2031"/>
        <v>1307.4631365485827</v>
      </c>
      <c r="GI501" s="274">
        <f t="shared" si="2032"/>
        <v>934.02012873945375</v>
      </c>
      <c r="GJ501" s="275">
        <f t="shared" si="1897"/>
        <v>17.918782286398326</v>
      </c>
      <c r="GK501" s="271">
        <f t="shared" si="2033"/>
        <v>13431.021875671007</v>
      </c>
      <c r="GL501" s="276">
        <f t="shared" si="2034"/>
        <v>16923.087563345471</v>
      </c>
      <c r="GM501" s="272">
        <f t="shared" si="2035"/>
        <v>7533.1892699080454</v>
      </c>
      <c r="GN501" s="272">
        <f t="shared" si="2036"/>
        <v>402.26085926178939</v>
      </c>
      <c r="GO501" s="277">
        <f t="shared" si="2037"/>
        <v>0.56087983026471622</v>
      </c>
      <c r="GP501" s="278">
        <f t="shared" si="2038"/>
        <v>2.9950130599552212E-2</v>
      </c>
      <c r="GQ501" s="279">
        <f t="shared" si="2039"/>
        <v>1.0820433055916443</v>
      </c>
      <c r="GR501" s="280">
        <f t="shared" si="2040"/>
        <v>13431.021875671007</v>
      </c>
      <c r="GS501" s="272">
        <f t="shared" si="2041"/>
        <v>7533.1892699080454</v>
      </c>
      <c r="GT501" s="272">
        <f t="shared" si="1898"/>
        <v>402.26085926178939</v>
      </c>
      <c r="GU501" s="73">
        <f t="shared" si="2042"/>
        <v>0.56087983026471622</v>
      </c>
      <c r="GV501" s="74">
        <f t="shared" si="2043"/>
        <v>2.9950130599552212E-2</v>
      </c>
      <c r="GW501" s="279">
        <f t="shared" si="2044"/>
        <v>1.0820433055916443</v>
      </c>
      <c r="GX501" s="280">
        <f t="shared" si="2045"/>
        <v>10701.408527770624</v>
      </c>
      <c r="GY501" s="272">
        <f t="shared" si="1899"/>
        <v>6385.3362506203712</v>
      </c>
      <c r="GZ501" s="272">
        <f t="shared" si="1900"/>
        <v>245.54530266674615</v>
      </c>
      <c r="HA501" s="73">
        <f t="shared" si="2046"/>
        <v>0.59668185118343475</v>
      </c>
      <c r="HB501" s="74">
        <f t="shared" si="2047"/>
        <v>2.2945138673058349E-2</v>
      </c>
      <c r="HC501" s="279">
        <f t="shared" si="2048"/>
        <v>1.0858999697484153</v>
      </c>
      <c r="HD501" s="280">
        <f t="shared" si="2049"/>
        <v>12100.938954044181</v>
      </c>
      <c r="HE501" s="272">
        <f t="shared" si="1901"/>
        <v>7440.6992999704435</v>
      </c>
      <c r="HF501" s="272">
        <f t="shared" si="1902"/>
        <v>280.00460405893381</v>
      </c>
      <c r="HG501" s="73">
        <f t="shared" si="2050"/>
        <v>0.61488611158423645</v>
      </c>
      <c r="HH501" s="74">
        <f t="shared" si="2051"/>
        <v>2.3139080787227276E-2</v>
      </c>
      <c r="HI501" s="281">
        <f t="shared" si="2052"/>
        <v>1.0884423619656032</v>
      </c>
      <c r="HJ501" s="72">
        <f t="shared" si="1903"/>
        <v>4.0909893297808892</v>
      </c>
      <c r="HK501" s="73">
        <f t="shared" si="2053"/>
        <v>4.0909893297808892</v>
      </c>
      <c r="HL501" s="73">
        <f t="shared" si="1904"/>
        <v>3.2711650688701264</v>
      </c>
      <c r="HM501" s="74">
        <f t="shared" si="2054"/>
        <v>3.707670061799631</v>
      </c>
      <c r="HN501" s="75"/>
      <c r="HO501" s="75"/>
      <c r="HP501" s="76">
        <f t="shared" si="2055"/>
        <v>1055.3630493500725</v>
      </c>
      <c r="HQ501" s="77">
        <f t="shared" si="2056"/>
        <v>1201.013703790876</v>
      </c>
      <c r="HR501" s="77">
        <f t="shared" si="2057"/>
        <v>34.459301392187712</v>
      </c>
      <c r="HS501" s="77">
        <f t="shared" si="2058"/>
        <v>39.793601247698369</v>
      </c>
      <c r="HT501" s="282">
        <f t="shared" si="2059"/>
        <v>1399.5304262735579</v>
      </c>
      <c r="HU501" s="73">
        <f t="shared" si="2112"/>
        <v>0.7540836765943858</v>
      </c>
      <c r="HV501" s="74">
        <f t="shared" si="2113"/>
        <v>2.4622045184069588E-2</v>
      </c>
      <c r="HW501" s="279">
        <f t="shared" si="1876"/>
        <v>1.1078825808012851</v>
      </c>
      <c r="HX501" s="76">
        <f t="shared" si="2060"/>
        <v>1184.8759116383731</v>
      </c>
      <c r="HY501" s="77">
        <f t="shared" si="2061"/>
        <v>1348.4006362035848</v>
      </c>
      <c r="HZ501" s="77">
        <f t="shared" si="1905"/>
        <v>51.029320212884187</v>
      </c>
      <c r="IA501" s="77">
        <f t="shared" si="2062"/>
        <v>58.928658981838659</v>
      </c>
      <c r="IB501" s="282">
        <f t="shared" si="2063"/>
        <v>1604.1596890984558</v>
      </c>
      <c r="IC501" s="73">
        <f t="shared" si="2114"/>
        <v>0.73862715768919374</v>
      </c>
      <c r="ID501" s="74">
        <f t="shared" si="2115"/>
        <v>3.1810623692684156E-2</v>
      </c>
      <c r="IE501" s="279">
        <f t="shared" si="2122"/>
        <v>1.1068622185803132</v>
      </c>
      <c r="IF501" s="76">
        <f t="shared" si="1906"/>
        <v>92.489969937601984</v>
      </c>
      <c r="IG501" s="77">
        <f t="shared" si="2064"/>
        <v>105.25451068869043</v>
      </c>
      <c r="IH501" s="77">
        <f t="shared" si="1907"/>
        <v>122.25625520285553</v>
      </c>
      <c r="II501" s="77">
        <f t="shared" si="2065"/>
        <v>141.18152350825756</v>
      </c>
      <c r="IJ501" s="282">
        <f t="shared" si="2066"/>
        <v>1330.0829216268262</v>
      </c>
      <c r="IK501" s="73">
        <f t="shared" si="1908"/>
        <v>6.953699535099464E-2</v>
      </c>
      <c r="IL501" s="74">
        <f t="shared" si="1909"/>
        <v>9.1916265681634149E-2</v>
      </c>
      <c r="IM501" s="279">
        <f t="shared" si="2067"/>
        <v>1.0238254386559078</v>
      </c>
      <c r="IN501" s="76">
        <f t="shared" si="1910"/>
        <v>22.683753153382966</v>
      </c>
      <c r="IO501" s="77">
        <f t="shared" si="2068"/>
        <v>25.814337926081347</v>
      </c>
      <c r="IP501" s="77">
        <f t="shared" si="1911"/>
        <v>0.73868914707279831</v>
      </c>
      <c r="IQ501" s="77">
        <f t="shared" si="2069"/>
        <v>0.85303822703966747</v>
      </c>
      <c r="IR501" s="282">
        <f t="shared" si="2070"/>
        <v>31.992559054804634</v>
      </c>
      <c r="IS501" s="73">
        <f t="shared" si="1877"/>
        <v>0.70903215696264621</v>
      </c>
      <c r="IT501" s="74">
        <f t="shared" si="1878"/>
        <v>2.3089404814644304E-2</v>
      </c>
      <c r="IU501" s="279">
        <f t="shared" si="1879"/>
        <v>1.1014277678477216</v>
      </c>
      <c r="IV501" s="76">
        <f t="shared" si="1912"/>
        <v>0</v>
      </c>
      <c r="IW501" s="77">
        <f t="shared" si="2071"/>
        <v>0</v>
      </c>
      <c r="IX501" s="77">
        <f t="shared" si="2072"/>
        <v>0</v>
      </c>
      <c r="IY501" s="77">
        <f t="shared" si="2073"/>
        <v>0</v>
      </c>
      <c r="IZ501" s="282">
        <f t="shared" si="2074"/>
        <v>0</v>
      </c>
      <c r="JA501" s="283"/>
      <c r="JB501" s="284"/>
      <c r="JC501" s="285"/>
      <c r="JD501" s="76">
        <f t="shared" si="1913"/>
        <v>0</v>
      </c>
      <c r="JE501" s="77">
        <f t="shared" si="2075"/>
        <v>0</v>
      </c>
      <c r="JF501" s="77">
        <f t="shared" si="1914"/>
        <v>0</v>
      </c>
      <c r="JG501" s="77">
        <f t="shared" si="2076"/>
        <v>0</v>
      </c>
      <c r="JH501" s="282">
        <f t="shared" si="2077"/>
        <v>0</v>
      </c>
      <c r="JI501" s="283"/>
      <c r="JJ501" s="284"/>
      <c r="JK501" s="285"/>
      <c r="JL501" s="76">
        <f t="shared" si="1915"/>
        <v>1798.50210043785</v>
      </c>
      <c r="JM501" s="77">
        <f t="shared" si="2078"/>
        <v>2046.7133753192777</v>
      </c>
      <c r="JN501" s="77">
        <f t="shared" si="1916"/>
        <v>85.798270613167944</v>
      </c>
      <c r="JO501" s="77">
        <f t="shared" si="2079"/>
        <v>99.079842904086348</v>
      </c>
      <c r="JP501" s="282">
        <f t="shared" si="2080"/>
        <v>2298.6995408348198</v>
      </c>
      <c r="JQ501" s="73">
        <f t="shared" si="1917"/>
        <v>0.78239981715256579</v>
      </c>
      <c r="JR501" s="74">
        <f t="shared" si="1918"/>
        <v>3.7324699939692223E-2</v>
      </c>
      <c r="JS501" s="279">
        <f t="shared" si="2116"/>
        <v>1.11375686231589</v>
      </c>
      <c r="JT501" s="76">
        <f t="shared" si="1919"/>
        <v>12.421279175339247</v>
      </c>
      <c r="JU501" s="77">
        <f t="shared" si="2081"/>
        <v>14.135539914327817</v>
      </c>
      <c r="JV501" s="77">
        <f t="shared" si="1920"/>
        <v>0.2382970028299729</v>
      </c>
      <c r="JW501" s="77">
        <f t="shared" si="2082"/>
        <v>0.27518537886805272</v>
      </c>
      <c r="JX501" s="282">
        <f t="shared" si="2083"/>
        <v>178.61389597445995</v>
      </c>
      <c r="JY501" s="73">
        <f t="shared" si="2123"/>
        <v>6.9542624931687114E-2</v>
      </c>
      <c r="JZ501" s="74">
        <f t="shared" si="2124"/>
        <v>1.3341459326549098E-3</v>
      </c>
      <c r="KA501" s="279">
        <f t="shared" si="2125"/>
        <v>1.0098041034571972</v>
      </c>
      <c r="KB501" s="76">
        <f t="shared" si="1921"/>
        <v>0.31830884316536268</v>
      </c>
      <c r="KC501" s="77">
        <f t="shared" si="2084"/>
        <v>0.36223864661061439</v>
      </c>
      <c r="KD501" s="77">
        <f t="shared" si="1922"/>
        <v>6.1066209228414822E-3</v>
      </c>
      <c r="KE501" s="77">
        <f t="shared" si="2085"/>
        <v>7.0519258416973443E-3</v>
      </c>
      <c r="KF501" s="282">
        <f t="shared" si="2086"/>
        <v>4.5771761344649056</v>
      </c>
      <c r="KG501" s="73">
        <f t="shared" si="2126"/>
        <v>6.9542624931687169E-2</v>
      </c>
      <c r="KH501" s="74">
        <f t="shared" si="2127"/>
        <v>1.3341459326549111E-3</v>
      </c>
      <c r="KI501" s="279">
        <f t="shared" si="2128"/>
        <v>1.0098041034571972</v>
      </c>
      <c r="KJ501" s="76">
        <f t="shared" si="1923"/>
        <v>924.83664405921172</v>
      </c>
      <c r="KK501" s="77">
        <f t="shared" si="2087"/>
        <v>1052.4733493058236</v>
      </c>
      <c r="KL501" s="77">
        <f t="shared" si="1924"/>
        <v>30.206334363757627</v>
      </c>
      <c r="KM501" s="77">
        <f t="shared" si="2088"/>
        <v>34.88227492326731</v>
      </c>
      <c r="KN501" s="282">
        <f t="shared" si="2089"/>
        <v>1215.7577752971338</v>
      </c>
      <c r="KO501" s="73">
        <f t="shared" si="1925"/>
        <v>0.76070798217447522</v>
      </c>
      <c r="KP501" s="74">
        <f t="shared" si="1926"/>
        <v>2.4845684705882415E-2</v>
      </c>
      <c r="KQ501" s="279">
        <f t="shared" si="1927"/>
        <v>1.1088314206123699</v>
      </c>
      <c r="KR501" s="76">
        <f t="shared" si="1928"/>
        <v>475.40415088560957</v>
      </c>
      <c r="KS501" s="77">
        <f t="shared" si="2090"/>
        <v>541.01467774933258</v>
      </c>
      <c r="KT501" s="77">
        <f t="shared" si="1929"/>
        <v>15.523147992085072</v>
      </c>
      <c r="KU501" s="77">
        <f t="shared" si="2091"/>
        <v>17.92613130125984</v>
      </c>
      <c r="KV501" s="282">
        <f t="shared" si="2092"/>
        <v>630.01530455857016</v>
      </c>
      <c r="KW501" s="73">
        <f t="shared" si="1861"/>
        <v>0.7545914320584779</v>
      </c>
      <c r="KX501" s="74">
        <f t="shared" si="1862"/>
        <v>2.4639318886009606E-2</v>
      </c>
      <c r="KY501" s="279">
        <f t="shared" si="1863"/>
        <v>1.1079553301019447</v>
      </c>
      <c r="KZ501" s="76">
        <f t="shared" si="1930"/>
        <v>1347.1800131507102</v>
      </c>
      <c r="LA501" s="77">
        <f t="shared" si="2093"/>
        <v>1533.1043267656396</v>
      </c>
      <c r="LB501" s="77">
        <f t="shared" si="1931"/>
        <v>42.639827881283964</v>
      </c>
      <c r="LC501" s="77">
        <f t="shared" si="2094"/>
        <v>49.240473237306723</v>
      </c>
      <c r="LD501" s="286">
        <f t="shared" si="2095"/>
        <v>3092.8994921234407</v>
      </c>
      <c r="LE501" s="73">
        <f t="shared" si="1932"/>
        <v>0.43557186923840169</v>
      </c>
      <c r="LF501" s="74">
        <f t="shared" si="1933"/>
        <v>1.3786360659269093E-2</v>
      </c>
      <c r="LG501" s="279">
        <f t="shared" si="1934"/>
        <v>1.0622474023036468</v>
      </c>
      <c r="LH501" s="76">
        <f t="shared" si="1935"/>
        <v>556.89093290479661</v>
      </c>
      <c r="LI501" s="77">
        <f t="shared" si="2096"/>
        <v>633.74745055498761</v>
      </c>
      <c r="LJ501" s="77">
        <f t="shared" si="1936"/>
        <v>18.171583817729594</v>
      </c>
      <c r="LK501" s="77">
        <f t="shared" si="2097"/>
        <v>20.984544992714138</v>
      </c>
      <c r="LL501" s="282">
        <f t="shared" si="2098"/>
        <v>749.93890761146042</v>
      </c>
      <c r="LM501" s="73">
        <f t="shared" si="2117"/>
        <v>0.74258173199532007</v>
      </c>
      <c r="LN501" s="74">
        <f t="shared" si="2118"/>
        <v>2.4230752176341543E-2</v>
      </c>
      <c r="LO501" s="279">
        <f t="shared" si="2119"/>
        <v>1.1062346252695718</v>
      </c>
      <c r="LP501" s="76">
        <f t="shared" si="1937"/>
        <v>6.4202093451560874E-2</v>
      </c>
      <c r="LQ501" s="77">
        <f t="shared" si="2099"/>
        <v>7.3062624368810794E-2</v>
      </c>
      <c r="LR501" s="77">
        <f t="shared" si="1938"/>
        <v>1.2316900883518657E-3</v>
      </c>
      <c r="LS501" s="77">
        <f t="shared" si="2100"/>
        <v>1.4223557140287345E-3</v>
      </c>
      <c r="LT501" s="282">
        <f t="shared" si="2101"/>
        <v>0.92320491949545436</v>
      </c>
      <c r="LU501" s="73">
        <f t="shared" si="1870"/>
        <v>6.9542624931687211E-2</v>
      </c>
      <c r="LV501" s="74">
        <f t="shared" si="1871"/>
        <v>1.3341459326549118E-3</v>
      </c>
      <c r="LW501" s="279">
        <f t="shared" si="1872"/>
        <v>1.0098041034571972</v>
      </c>
      <c r="LX501" s="76">
        <f t="shared" si="1939"/>
        <v>62.158954278479527</v>
      </c>
      <c r="LY501" s="77">
        <f t="shared" si="2102"/>
        <v>70.737511558452482</v>
      </c>
      <c r="LZ501" s="77">
        <f t="shared" si="1940"/>
        <v>1.192493324923795</v>
      </c>
      <c r="MA501" s="77">
        <f t="shared" si="2103"/>
        <v>1.3770912916219986</v>
      </c>
      <c r="MB501" s="286">
        <f t="shared" si="2104"/>
        <v>893.82547842628151</v>
      </c>
      <c r="MC501" s="73">
        <f t="shared" si="1864"/>
        <v>6.9542607342005971E-2</v>
      </c>
      <c r="MD501" s="74">
        <f t="shared" si="1865"/>
        <v>1.3341455952042948E-3</v>
      </c>
      <c r="ME501" s="279">
        <f t="shared" si="1866"/>
        <v>1.0098041009774079</v>
      </c>
      <c r="MF501" s="76">
        <f t="shared" si="1941"/>
        <v>0</v>
      </c>
      <c r="MG501" s="77">
        <f t="shared" si="2105"/>
        <v>0</v>
      </c>
      <c r="MH501" s="77">
        <f t="shared" si="1942"/>
        <v>0</v>
      </c>
      <c r="MI501" s="77">
        <f t="shared" si="2106"/>
        <v>0</v>
      </c>
      <c r="MJ501" s="286">
        <f t="shared" si="2107"/>
        <v>0</v>
      </c>
      <c r="MK501" s="73"/>
      <c r="ML501" s="74"/>
      <c r="MM501" s="279"/>
      <c r="MN501" s="287">
        <f t="shared" si="2108"/>
        <v>1.0820452138153798</v>
      </c>
      <c r="MO501" s="288">
        <f t="shared" si="2108"/>
        <v>1.0820452138153798</v>
      </c>
      <c r="MP501" s="288">
        <f t="shared" si="2108"/>
        <v>1.0859017936943001</v>
      </c>
      <c r="MQ501" s="289">
        <f t="shared" si="2108"/>
        <v>1.0884441933303239</v>
      </c>
      <c r="MR501" s="290">
        <f t="shared" si="2109"/>
        <v>4.0909965443931879</v>
      </c>
      <c r="MS501" s="291">
        <f t="shared" si="1873"/>
        <v>4.0909965443931879</v>
      </c>
      <c r="MT501" s="291">
        <f t="shared" si="1943"/>
        <v>3.2711705633247092</v>
      </c>
      <c r="MU501" s="292">
        <f t="shared" si="1874"/>
        <v>3.7076763001604158</v>
      </c>
      <c r="MV501" s="359">
        <f t="shared" si="1944"/>
        <v>0.43650573683570637</v>
      </c>
      <c r="MW501" s="360">
        <f t="shared" si="1945"/>
        <v>0.49985897791086942</v>
      </c>
      <c r="MX501" s="360">
        <f t="shared" si="1946"/>
        <v>0.38332024423277189</v>
      </c>
      <c r="MY501" s="360">
        <f t="shared" si="1947"/>
        <v>9.9128499106294933E-3</v>
      </c>
      <c r="MZ501" s="360">
        <f t="shared" si="1948"/>
        <v>0</v>
      </c>
      <c r="NA501" s="360">
        <f t="shared" si="1949"/>
        <v>0</v>
      </c>
      <c r="NB501" s="360">
        <f t="shared" si="1950"/>
        <v>0.72071206560461243</v>
      </c>
      <c r="NC501" s="360">
        <f t="shared" si="1951"/>
        <v>5.0793146403897017E-2</v>
      </c>
      <c r="ND501" s="360">
        <f t="shared" si="1952"/>
        <v>1.3127453344943562E-3</v>
      </c>
      <c r="NE501" s="360">
        <f t="shared" si="1953"/>
        <v>0.379442112133553</v>
      </c>
      <c r="NF501" s="360">
        <f t="shared" si="1954"/>
        <v>0.196551275560085</v>
      </c>
      <c r="NG501" s="360">
        <f t="shared" si="1955"/>
        <v>0.9247925884455549</v>
      </c>
      <c r="NH501" s="360">
        <f t="shared" si="1956"/>
        <v>0.23352612939440662</v>
      </c>
      <c r="NI501" s="360">
        <f t="shared" si="1957"/>
        <v>2.0196082069143945E-4</v>
      </c>
      <c r="NJ501" s="360">
        <f t="shared" si="1958"/>
        <v>0.25406671180591583</v>
      </c>
      <c r="NK501" s="361">
        <f t="shared" si="1959"/>
        <v>0</v>
      </c>
      <c r="NL501" s="145">
        <f t="shared" si="2110"/>
        <v>4.0909965443931879</v>
      </c>
      <c r="NM501" s="56">
        <f t="shared" si="1875"/>
        <v>4.0909965443931879</v>
      </c>
      <c r="NN501" s="56">
        <f t="shared" si="2111"/>
        <v>3.2711705633247092</v>
      </c>
      <c r="NO501" s="58">
        <f t="shared" si="1867"/>
        <v>3.7076763001604158</v>
      </c>
      <c r="NP501" s="55">
        <f t="shared" si="1960"/>
        <v>1.0820452138153798</v>
      </c>
      <c r="NQ501" s="56">
        <f t="shared" si="1868"/>
        <v>1.0820452138153798</v>
      </c>
      <c r="NR501" s="56">
        <f t="shared" si="1961"/>
        <v>1.0859017936943001</v>
      </c>
      <c r="NS501" s="61">
        <f t="shared" si="1869"/>
        <v>1.0884441933303239</v>
      </c>
      <c r="NT501" s="41"/>
      <c r="NU501" s="86" t="e">
        <f>#REF!-#REF!</f>
        <v>#REF!</v>
      </c>
      <c r="NV501" s="86" t="e">
        <f>#REF!-#REF!</f>
        <v>#REF!</v>
      </c>
      <c r="NW501" s="86" t="e">
        <f>#REF!-#REF!</f>
        <v>#REF!</v>
      </c>
      <c r="NX501" s="86" t="e">
        <f>#REF!-#REF!</f>
        <v>#REF!</v>
      </c>
      <c r="NY501" s="87" t="e">
        <f>#REF!-#REF!</f>
        <v>#REF!</v>
      </c>
      <c r="NZ501" s="87" t="e">
        <f>#REF!-#REF!</f>
        <v>#REF!</v>
      </c>
      <c r="OA501" s="87" t="e">
        <f>#REF!-#REF!</f>
        <v>#REF!</v>
      </c>
      <c r="OB501" s="87" t="e">
        <f>#REF!-#REF!</f>
        <v>#REF!</v>
      </c>
      <c r="OC501" s="26"/>
    </row>
    <row r="502" spans="1:393" thickBot="1" x14ac:dyDescent="0.35">
      <c r="A502" s="136" t="s">
        <v>1101</v>
      </c>
      <c r="B502" s="137" t="s">
        <v>1104</v>
      </c>
      <c r="C502" s="133" t="s">
        <v>100</v>
      </c>
      <c r="D502" s="64">
        <f>VLOOKUP(B502,[1]УсіТ_1!$A$10:$G$556,6,FALSE)</f>
        <v>2749.17</v>
      </c>
      <c r="E502" s="64">
        <f>VLOOKUP(B502,[1]УсіТ_1!$A$10:$G$556,7,FALSE)</f>
        <v>30.9</v>
      </c>
      <c r="F502" s="38"/>
      <c r="G502" s="38"/>
      <c r="H502" s="39"/>
      <c r="I502" s="256">
        <v>4.0704000000000002</v>
      </c>
      <c r="J502" s="62">
        <v>4.0704000000000002</v>
      </c>
      <c r="K502" s="257">
        <f t="shared" si="1962"/>
        <v>3.4484000000000004</v>
      </c>
      <c r="L502" s="293">
        <f t="shared" si="1963"/>
        <v>3.6857000000000002</v>
      </c>
      <c r="M502" s="63">
        <v>0.23730000000000001</v>
      </c>
      <c r="N502" s="63">
        <v>0.56010000000000004</v>
      </c>
      <c r="O502" s="63">
        <v>0.38469999999999999</v>
      </c>
      <c r="P502" s="63">
        <v>2.0799999999999999E-2</v>
      </c>
      <c r="Q502" s="63">
        <v>0</v>
      </c>
      <c r="R502" s="63">
        <v>0</v>
      </c>
      <c r="S502" s="63">
        <v>0.65529999999999999</v>
      </c>
      <c r="T502" s="63">
        <v>5.1700000000000003E-2</v>
      </c>
      <c r="U502" s="63">
        <v>1.2999999999999999E-3</v>
      </c>
      <c r="V502" s="63">
        <v>0.34279999999999999</v>
      </c>
      <c r="W502" s="63">
        <v>0.1464</v>
      </c>
      <c r="X502" s="63">
        <v>1.1976</v>
      </c>
      <c r="Y502" s="63">
        <v>0.21890000000000001</v>
      </c>
      <c r="Z502" s="63">
        <v>5.0000000000000001E-4</v>
      </c>
      <c r="AA502" s="63">
        <v>0.253</v>
      </c>
      <c r="AB502" s="259">
        <v>0</v>
      </c>
      <c r="AC502" s="144">
        <v>235.74</v>
      </c>
      <c r="AD502" s="70">
        <v>51.8628</v>
      </c>
      <c r="AE502" s="70">
        <v>171.63422250508901</v>
      </c>
      <c r="AF502" s="68">
        <f t="shared" si="1964"/>
        <v>12.055587788757451</v>
      </c>
      <c r="AG502" s="68">
        <f t="shared" si="1965"/>
        <v>54.72763145641769</v>
      </c>
      <c r="AH502" s="71">
        <v>8.1450263710416593</v>
      </c>
      <c r="AI502" s="71">
        <v>50.405239291439699</v>
      </c>
      <c r="AJ502" s="68">
        <f t="shared" si="1966"/>
        <v>0.69080380448918111</v>
      </c>
      <c r="AK502" s="68">
        <f t="shared" si="1967"/>
        <v>29.514989488059683</v>
      </c>
      <c r="AL502" s="71">
        <v>25.889364408378501</v>
      </c>
      <c r="AM502" s="69">
        <f t="shared" si="1968"/>
        <v>652.41198309113861</v>
      </c>
      <c r="AN502" s="260">
        <v>542.79</v>
      </c>
      <c r="AO502" s="71">
        <v>119.41379999999999</v>
      </c>
      <c r="AP502" s="71">
        <v>395.18681442918898</v>
      </c>
      <c r="AQ502" s="68">
        <f t="shared" si="1969"/>
        <v>27.757921845506232</v>
      </c>
      <c r="AR502" s="68">
        <f t="shared" si="1970"/>
        <v>126.01005802252006</v>
      </c>
      <c r="AS502" s="71">
        <v>45.635410151433298</v>
      </c>
      <c r="AT502" s="261">
        <f t="shared" si="1880"/>
        <v>9.8972925830977712</v>
      </c>
      <c r="AU502" s="71">
        <v>118.956838088591</v>
      </c>
      <c r="AV502" s="68">
        <f t="shared" si="1971"/>
        <v>1.6303034660041396</v>
      </c>
      <c r="AW502" s="68">
        <f t="shared" si="1972"/>
        <v>69.655652370126816</v>
      </c>
      <c r="AX502" s="71">
        <v>61.099143133460601</v>
      </c>
      <c r="AY502" s="69">
        <f t="shared" si="1973"/>
        <v>1539.6984069632085</v>
      </c>
      <c r="AZ502" s="260">
        <v>130</v>
      </c>
      <c r="BA502" s="260">
        <v>662.63166666666802</v>
      </c>
      <c r="BB502" s="260">
        <v>69.103016666666903</v>
      </c>
      <c r="BC502" s="262">
        <f t="shared" si="1974"/>
        <v>55.282413333333523</v>
      </c>
      <c r="BD502" s="262">
        <f t="shared" si="1881"/>
        <v>13.820603333333381</v>
      </c>
      <c r="BE502" s="260">
        <v>25.9372966666667</v>
      </c>
      <c r="BF502" s="262">
        <f t="shared" si="1975"/>
        <v>20.74983733333336</v>
      </c>
      <c r="BG502" s="262">
        <f t="shared" si="1882"/>
        <v>5.1874593333333401</v>
      </c>
      <c r="BH502" s="260">
        <v>81.704125784228438</v>
      </c>
      <c r="BI502" s="263">
        <f t="shared" si="1976"/>
        <v>47.842177669458103</v>
      </c>
      <c r="BJ502" s="68">
        <f t="shared" si="1977"/>
        <v>1.1197550438728507</v>
      </c>
      <c r="BK502" s="260">
        <v>41.965247623833164</v>
      </c>
      <c r="BL502" s="69">
        <f t="shared" si="1978"/>
        <v>1057.6096240896759</v>
      </c>
      <c r="BM502" s="260">
        <v>19.940000000000001</v>
      </c>
      <c r="BN502" s="260">
        <v>4.3868</v>
      </c>
      <c r="BO502" s="260">
        <v>14.517631274927799</v>
      </c>
      <c r="BP502" s="68">
        <f t="shared" si="1979"/>
        <v>1.0197184207509287</v>
      </c>
      <c r="BQ502" s="68">
        <f t="shared" si="1980"/>
        <v>4.6291209435860274</v>
      </c>
      <c r="BR502" s="260">
        <v>2.1504471359666701</v>
      </c>
      <c r="BS502" s="260">
        <v>4.42112969677245</v>
      </c>
      <c r="BT502" s="68">
        <f t="shared" si="1981"/>
        <v>6.0591582494266431E-2</v>
      </c>
      <c r="BU502" s="68">
        <f t="shared" si="1982"/>
        <v>2.5888101784638953</v>
      </c>
      <c r="BV502" s="260">
        <v>2.2708004053833499</v>
      </c>
      <c r="BW502" s="69">
        <f t="shared" si="1983"/>
        <v>57.22417021566033</v>
      </c>
      <c r="BX502" s="260">
        <v>0</v>
      </c>
      <c r="BY502" s="260">
        <v>0</v>
      </c>
      <c r="BZ502" s="263">
        <f t="shared" si="1984"/>
        <v>0</v>
      </c>
      <c r="CA502" s="263">
        <f t="shared" si="1985"/>
        <v>0</v>
      </c>
      <c r="CB502" s="260">
        <v>0</v>
      </c>
      <c r="CC502" s="264">
        <f t="shared" si="1986"/>
        <v>0</v>
      </c>
      <c r="CD502" s="260">
        <v>0</v>
      </c>
      <c r="CE502" s="260">
        <v>0</v>
      </c>
      <c r="CF502" s="263">
        <f t="shared" si="1987"/>
        <v>0</v>
      </c>
      <c r="CG502" s="263">
        <f t="shared" si="1988"/>
        <v>0</v>
      </c>
      <c r="CH502" s="260">
        <v>0</v>
      </c>
      <c r="CI502" s="69">
        <f t="shared" si="1989"/>
        <v>0</v>
      </c>
      <c r="CJ502" s="260">
        <v>723.65070202362654</v>
      </c>
      <c r="CK502" s="260">
        <v>159.20316821670673</v>
      </c>
      <c r="CL502" s="260">
        <v>57.656906784376389</v>
      </c>
      <c r="CM502" s="260">
        <v>26.653894762923581</v>
      </c>
      <c r="CN502" s="260">
        <v>350.04387732413147</v>
      </c>
      <c r="CO502" s="265">
        <f t="shared" si="1990"/>
        <v>24.587081943246993</v>
      </c>
      <c r="CP502" s="266">
        <f t="shared" si="1991"/>
        <v>111.6156908113272</v>
      </c>
      <c r="CQ502" s="260">
        <v>139.18103304816583</v>
      </c>
      <c r="CR502" s="265">
        <f t="shared" si="1992"/>
        <v>1.9074760579251127</v>
      </c>
      <c r="CS502" s="265">
        <f t="shared" si="1993"/>
        <v>81.498010625485691</v>
      </c>
      <c r="CT502" s="260">
        <v>71.486784587698452</v>
      </c>
      <c r="CU502" s="267">
        <f t="shared" si="1883"/>
        <v>1801.4669663816462</v>
      </c>
      <c r="CV502" s="260">
        <v>101.81810000000011</v>
      </c>
      <c r="CW502" s="260">
        <v>10.980664976416101</v>
      </c>
      <c r="CX502" s="68">
        <f t="shared" si="1994"/>
        <v>0.15049001350178268</v>
      </c>
      <c r="CY502" s="68">
        <f t="shared" si="1995"/>
        <v>6.4297722996003541</v>
      </c>
      <c r="CZ502" s="260">
        <v>5.6399382488208003</v>
      </c>
      <c r="DA502" s="69">
        <f t="shared" si="1996"/>
        <v>142.12644387028439</v>
      </c>
      <c r="DB502" s="260">
        <v>2.6092000000000013</v>
      </c>
      <c r="DC502" s="260">
        <v>0.28139153113704701</v>
      </c>
      <c r="DD502" s="68">
        <f t="shared" si="1997"/>
        <v>3.8564709342332293E-3</v>
      </c>
      <c r="DE502" s="68">
        <f t="shared" si="1998"/>
        <v>0.16476993662342243</v>
      </c>
      <c r="DF502" s="260">
        <v>0.144529576556852</v>
      </c>
      <c r="DG502" s="69">
        <f t="shared" si="1999"/>
        <v>3.64214532923268</v>
      </c>
      <c r="DH502" s="260">
        <v>343.96040657080005</v>
      </c>
      <c r="DI502" s="260">
        <v>75.671289445576008</v>
      </c>
      <c r="DJ502" s="260">
        <v>5.2149447504083311</v>
      </c>
      <c r="DK502" s="260">
        <v>250.40317598354244</v>
      </c>
      <c r="DL502" s="68">
        <f t="shared" si="2000"/>
        <v>17.58831908108402</v>
      </c>
      <c r="DM502" s="68">
        <f t="shared" si="2001"/>
        <v>79.844057500464302</v>
      </c>
      <c r="DN502" s="260">
        <v>72.823524419612198</v>
      </c>
      <c r="DO502" s="68">
        <f t="shared" si="2002"/>
        <v>0.99804640217078522</v>
      </c>
      <c r="DP502" s="68">
        <f t="shared" si="2003"/>
        <v>42.642106018001606</v>
      </c>
      <c r="DQ502" s="260">
        <v>37.403944266602899</v>
      </c>
      <c r="DR502" s="264">
        <f t="shared" si="2004"/>
        <v>942.57274252385025</v>
      </c>
      <c r="DS502" s="260">
        <v>145.77000000000001</v>
      </c>
      <c r="DT502" s="260">
        <v>32.069400000000002</v>
      </c>
      <c r="DU502" s="260">
        <v>106.13014598526701</v>
      </c>
      <c r="DV502" s="68">
        <f t="shared" si="2005"/>
        <v>7.4545814540051545</v>
      </c>
      <c r="DW502" s="68">
        <f t="shared" si="2006"/>
        <v>33.840870609154209</v>
      </c>
      <c r="DX502" s="260">
        <v>2.7524679255</v>
      </c>
      <c r="DY502" s="260">
        <v>1.71893573095833</v>
      </c>
      <c r="DZ502" s="260">
        <v>0</v>
      </c>
      <c r="EA502" s="260">
        <v>31.107174790092301</v>
      </c>
      <c r="EB502" s="68">
        <f t="shared" si="2007"/>
        <v>0.42632383049821498</v>
      </c>
      <c r="EC502" s="68">
        <f t="shared" si="2008"/>
        <v>18.21493062703771</v>
      </c>
      <c r="ED502" s="267">
        <v>15.977406221590901</v>
      </c>
      <c r="EE502" s="69">
        <f t="shared" si="2009"/>
        <v>402.63063678409026</v>
      </c>
      <c r="EF502" s="260">
        <v>661.69194742063507</v>
      </c>
      <c r="EG502" s="260">
        <v>145.57222843253967</v>
      </c>
      <c r="EH502" s="260">
        <v>1069.6548710137652</v>
      </c>
      <c r="EI502" s="260">
        <v>481.75525126588025</v>
      </c>
      <c r="EJ502" s="268">
        <f t="shared" si="2010"/>
        <v>33.838488848915425</v>
      </c>
      <c r="EK502" s="266">
        <f t="shared" si="2011"/>
        <v>153.61344292914109</v>
      </c>
      <c r="EL502" s="260">
        <v>254.37336049562822</v>
      </c>
      <c r="EM502" s="268">
        <f t="shared" si="2012"/>
        <v>3.4861869055925849</v>
      </c>
      <c r="EN502" s="268">
        <f t="shared" si="2013"/>
        <v>148.94933873165709</v>
      </c>
      <c r="EO502" s="269">
        <f t="shared" si="2014"/>
        <v>2613.0476586284485</v>
      </c>
      <c r="EP502" s="69">
        <f t="shared" si="2015"/>
        <v>3292.4400498718451</v>
      </c>
      <c r="EQ502" s="260">
        <v>213.66</v>
      </c>
      <c r="ER502" s="260">
        <v>47.005200000000002</v>
      </c>
      <c r="ES502" s="260">
        <v>155.55853050155801</v>
      </c>
      <c r="ET502" s="68">
        <f t="shared" si="2016"/>
        <v>10.926431182429434</v>
      </c>
      <c r="EU502" s="68">
        <f t="shared" si="2017"/>
        <v>49.601704152787789</v>
      </c>
      <c r="EV502" s="260">
        <v>14.739476283225001</v>
      </c>
      <c r="EW502" s="260">
        <v>46.477616365514997</v>
      </c>
      <c r="EX502" s="68">
        <f t="shared" si="2018"/>
        <v>0.63697573228938309</v>
      </c>
      <c r="EY502" s="68">
        <f t="shared" si="2019"/>
        <v>27.21515417329277</v>
      </c>
      <c r="EZ502" s="260">
        <v>23.8720411575149</v>
      </c>
      <c r="FA502" s="69">
        <f t="shared" si="2020"/>
        <v>601.5754371693755</v>
      </c>
      <c r="FB502" s="260">
        <v>0.83333333333333348</v>
      </c>
      <c r="FC502" s="260">
        <v>8.9871586162120806E-2</v>
      </c>
      <c r="FD502" s="68">
        <f t="shared" si="2021"/>
        <v>1.2316900883518657E-3</v>
      </c>
      <c r="FE502" s="68">
        <f t="shared" si="2022"/>
        <v>5.2624666763574489E-2</v>
      </c>
      <c r="FF502" s="260">
        <v>4.6160245974772703E-2</v>
      </c>
      <c r="FG502" s="69">
        <f t="shared" si="2023"/>
        <v>1.1632381985642724</v>
      </c>
      <c r="FH502" s="260">
        <v>498.20848000000001</v>
      </c>
      <c r="FI502" s="260">
        <v>53.729743604423099</v>
      </c>
      <c r="FJ502" s="68">
        <f t="shared" si="2024"/>
        <v>0.73636613609861856</v>
      </c>
      <c r="FK502" s="68">
        <f t="shared" si="2025"/>
        <v>31.461666286544364</v>
      </c>
      <c r="FL502" s="260">
        <v>27.597000000000001</v>
      </c>
      <c r="FM502" s="69">
        <f t="shared" si="2026"/>
        <v>695.44226832530774</v>
      </c>
      <c r="FN502" s="260">
        <v>0</v>
      </c>
      <c r="FO502" s="260">
        <v>0</v>
      </c>
      <c r="FP502" s="68">
        <f t="shared" si="2027"/>
        <v>0</v>
      </c>
      <c r="FQ502" s="68">
        <f t="shared" si="2028"/>
        <v>0</v>
      </c>
      <c r="FR502" s="260">
        <v>0</v>
      </c>
      <c r="FS502" s="264">
        <f t="shared" si="2029"/>
        <v>0</v>
      </c>
      <c r="FT502" s="270">
        <f t="shared" si="1884"/>
        <v>11190.004112813876</v>
      </c>
      <c r="FU502" s="271">
        <f t="shared" si="1885"/>
        <v>3522.3877421098837</v>
      </c>
      <c r="FV502" s="272">
        <f t="shared" si="2030"/>
        <v>1190.9586948006536</v>
      </c>
      <c r="FW502" s="272">
        <f t="shared" si="1886"/>
        <v>112.58343801268823</v>
      </c>
      <c r="FX502" s="272">
        <f t="shared" si="1887"/>
        <v>662.63166666666802</v>
      </c>
      <c r="FY502" s="272">
        <f t="shared" si="1888"/>
        <v>0</v>
      </c>
      <c r="FZ502" s="272">
        <f t="shared" si="1889"/>
        <v>0</v>
      </c>
      <c r="GA502" s="272">
        <f t="shared" si="1890"/>
        <v>101.81810000000011</v>
      </c>
      <c r="GB502" s="272">
        <f t="shared" si="1891"/>
        <v>2.6092000000000013</v>
      </c>
      <c r="GC502" s="272">
        <f t="shared" si="1892"/>
        <v>498.20848000000001</v>
      </c>
      <c r="GD502" s="272">
        <f t="shared" si="1893"/>
        <v>0</v>
      </c>
      <c r="GE502" s="272">
        <f t="shared" si="1894"/>
        <v>1925.229649269585</v>
      </c>
      <c r="GF502" s="273">
        <f t="shared" si="1895"/>
        <v>748.93674323898585</v>
      </c>
      <c r="GG502" s="273">
        <f t="shared" si="1896"/>
        <v>135.22813056469565</v>
      </c>
      <c r="GH502" s="272">
        <f t="shared" si="2031"/>
        <v>864.53171367818345</v>
      </c>
      <c r="GI502" s="274">
        <f t="shared" si="2032"/>
        <v>617.60060374676027</v>
      </c>
      <c r="GJ502" s="275">
        <f t="shared" si="1897"/>
        <v>11.848407135959505</v>
      </c>
      <c r="GK502" s="271">
        <f t="shared" si="2033"/>
        <v>8880.9586845376616</v>
      </c>
      <c r="GL502" s="276">
        <f t="shared" si="2034"/>
        <v>11190.007942517454</v>
      </c>
      <c r="GM502" s="272">
        <f t="shared" si="2035"/>
        <v>4888.92508909563</v>
      </c>
      <c r="GN502" s="272">
        <f t="shared" si="2036"/>
        <v>259.65997571334339</v>
      </c>
      <c r="GO502" s="277">
        <f t="shared" si="2037"/>
        <v>0.55049519570534355</v>
      </c>
      <c r="GP502" s="278">
        <f t="shared" si="2038"/>
        <v>2.9237831740556188E-2</v>
      </c>
      <c r="GQ502" s="279">
        <f t="shared" si="2039"/>
        <v>1.0804998583127325</v>
      </c>
      <c r="GR502" s="280">
        <f t="shared" si="2040"/>
        <v>8880.9586845376616</v>
      </c>
      <c r="GS502" s="272">
        <f t="shared" si="2041"/>
        <v>4888.92508909563</v>
      </c>
      <c r="GT502" s="272">
        <f t="shared" si="1898"/>
        <v>259.65997571334339</v>
      </c>
      <c r="GU502" s="73">
        <f t="shared" si="2042"/>
        <v>0.55049519570534355</v>
      </c>
      <c r="GV502" s="74">
        <f t="shared" si="2043"/>
        <v>2.9237831740556188E-2</v>
      </c>
      <c r="GW502" s="279">
        <f t="shared" si="2044"/>
        <v>1.0804998583127325</v>
      </c>
      <c r="GX502" s="280">
        <f t="shared" si="2045"/>
        <v>7523.7986788386024</v>
      </c>
      <c r="GY502" s="272">
        <f t="shared" si="1899"/>
        <v>4440.1788347866295</v>
      </c>
      <c r="GZ502" s="272">
        <f t="shared" si="1900"/>
        <v>169.76157840955702</v>
      </c>
      <c r="HA502" s="73">
        <f t="shared" si="2046"/>
        <v>0.59015120211483774</v>
      </c>
      <c r="HB502" s="74">
        <f t="shared" si="2047"/>
        <v>2.2563280286463216E-2</v>
      </c>
      <c r="HC502" s="279">
        <f t="shared" si="2048"/>
        <v>1.0849395631922132</v>
      </c>
      <c r="HD502" s="280">
        <f t="shared" si="2049"/>
        <v>8041.5859670061727</v>
      </c>
      <c r="HE502" s="272">
        <f t="shared" si="1901"/>
        <v>4830.5576323388914</v>
      </c>
      <c r="HF502" s="272">
        <f t="shared" si="1902"/>
        <v>182.50797000280366</v>
      </c>
      <c r="HG502" s="73">
        <f t="shared" si="2050"/>
        <v>0.60069713264997582</v>
      </c>
      <c r="HH502" s="74">
        <f t="shared" si="2051"/>
        <v>2.2695519360436574E-2</v>
      </c>
      <c r="HI502" s="281">
        <f t="shared" si="2052"/>
        <v>1.0864154776740187</v>
      </c>
      <c r="HJ502" s="72">
        <f t="shared" si="1903"/>
        <v>4.3980666232761472</v>
      </c>
      <c r="HK502" s="73">
        <f t="shared" si="2053"/>
        <v>4.3980666232761472</v>
      </c>
      <c r="HL502" s="73">
        <f t="shared" si="1904"/>
        <v>3.7413055897120282</v>
      </c>
      <c r="HM502" s="74">
        <f t="shared" si="2054"/>
        <v>4.004201526063131</v>
      </c>
      <c r="HN502" s="75"/>
      <c r="HO502" s="75"/>
      <c r="HP502" s="76">
        <f t="shared" si="2055"/>
        <v>390.37879755226243</v>
      </c>
      <c r="HQ502" s="77">
        <f t="shared" si="2056"/>
        <v>444.25497540245016</v>
      </c>
      <c r="HR502" s="77">
        <f t="shared" si="2057"/>
        <v>12.746391593246633</v>
      </c>
      <c r="HS502" s="77">
        <f t="shared" si="2058"/>
        <v>14.719533011881213</v>
      </c>
      <c r="HT502" s="282">
        <f t="shared" si="2059"/>
        <v>517.78728816757041</v>
      </c>
      <c r="HU502" s="73">
        <f t="shared" si="2112"/>
        <v>0.75393661928974387</v>
      </c>
      <c r="HV502" s="74">
        <f t="shared" si="2113"/>
        <v>2.4617042334808239E-2</v>
      </c>
      <c r="HW502" s="279">
        <f t="shared" si="1876"/>
        <v>1.1078615109816059</v>
      </c>
      <c r="HX502" s="76">
        <f t="shared" si="2060"/>
        <v>900.91596667902922</v>
      </c>
      <c r="HY502" s="77">
        <f t="shared" si="2061"/>
        <v>1025.251379240402</v>
      </c>
      <c r="HZ502" s="77">
        <f t="shared" si="1905"/>
        <v>39.285517894608141</v>
      </c>
      <c r="IA502" s="77">
        <f t="shared" si="2062"/>
        <v>45.366916064693484</v>
      </c>
      <c r="IB502" s="282">
        <f t="shared" si="2063"/>
        <v>1221.9828626692131</v>
      </c>
      <c r="IC502" s="73">
        <f t="shared" si="2114"/>
        <v>0.73725744787544079</v>
      </c>
      <c r="ID502" s="74">
        <f t="shared" si="2115"/>
        <v>3.2148992506159726E-2</v>
      </c>
      <c r="IE502" s="279">
        <f t="shared" si="2122"/>
        <v>1.106725564421243</v>
      </c>
      <c r="IF502" s="76">
        <f t="shared" si="1906"/>
        <v>58.367456756738882</v>
      </c>
      <c r="IG502" s="77">
        <f t="shared" si="2064"/>
        <v>66.422749463736409</v>
      </c>
      <c r="IH502" s="77">
        <f t="shared" si="1907"/>
        <v>77.15200571053974</v>
      </c>
      <c r="II502" s="77">
        <f t="shared" si="2065"/>
        <v>89.095136194531293</v>
      </c>
      <c r="IJ502" s="282">
        <f t="shared" si="2066"/>
        <v>839.37271753148877</v>
      </c>
      <c r="IK502" s="73">
        <f t="shared" si="1908"/>
        <v>6.9536995350994654E-2</v>
      </c>
      <c r="IL502" s="74">
        <f t="shared" si="1909"/>
        <v>9.1916265681634343E-2</v>
      </c>
      <c r="IM502" s="279">
        <f t="shared" si="2067"/>
        <v>1.0238254386559078</v>
      </c>
      <c r="IN502" s="76">
        <f t="shared" si="1910"/>
        <v>33.132675968900905</v>
      </c>
      <c r="IO502" s="77">
        <f t="shared" si="2068"/>
        <v>37.705316579368919</v>
      </c>
      <c r="IP502" s="77">
        <f t="shared" si="1911"/>
        <v>1.0803100032451951</v>
      </c>
      <c r="IQ502" s="77">
        <f t="shared" si="2069"/>
        <v>1.2475419917475514</v>
      </c>
      <c r="IR502" s="282">
        <f t="shared" si="2070"/>
        <v>45.416008107666926</v>
      </c>
      <c r="IS502" s="73">
        <f t="shared" si="1877"/>
        <v>0.72953738889498732</v>
      </c>
      <c r="IT502" s="74">
        <f t="shared" si="1878"/>
        <v>2.3786987193681209E-2</v>
      </c>
      <c r="IU502" s="279">
        <f t="shared" si="1879"/>
        <v>1.104365680658979</v>
      </c>
      <c r="IV502" s="76">
        <f t="shared" si="1912"/>
        <v>0</v>
      </c>
      <c r="IW502" s="77">
        <f t="shared" si="2071"/>
        <v>0</v>
      </c>
      <c r="IX502" s="77">
        <f t="shared" si="2072"/>
        <v>0</v>
      </c>
      <c r="IY502" s="77">
        <f t="shared" si="2073"/>
        <v>0</v>
      </c>
      <c r="IZ502" s="282">
        <f t="shared" si="2074"/>
        <v>0</v>
      </c>
      <c r="JA502" s="283"/>
      <c r="JB502" s="284"/>
      <c r="JC502" s="285"/>
      <c r="JD502" s="76">
        <f t="shared" si="1913"/>
        <v>0</v>
      </c>
      <c r="JE502" s="77">
        <f t="shared" si="2075"/>
        <v>0</v>
      </c>
      <c r="JF502" s="77">
        <f t="shared" si="1914"/>
        <v>0</v>
      </c>
      <c r="JG502" s="77">
        <f t="shared" si="2076"/>
        <v>0</v>
      </c>
      <c r="JH502" s="282">
        <f t="shared" si="2077"/>
        <v>0</v>
      </c>
      <c r="JI502" s="283"/>
      <c r="JJ502" s="284"/>
      <c r="JK502" s="285"/>
      <c r="JL502" s="76">
        <f t="shared" si="1915"/>
        <v>1118.4525859932451</v>
      </c>
      <c r="JM502" s="77">
        <f t="shared" si="2078"/>
        <v>1272.8102273861728</v>
      </c>
      <c r="JN502" s="77">
        <f t="shared" si="1916"/>
        <v>53.14845276409568</v>
      </c>
      <c r="JO502" s="77">
        <f t="shared" si="2079"/>
        <v>61.375833251977696</v>
      </c>
      <c r="JP502" s="282">
        <f t="shared" si="2080"/>
        <v>1429.7356876044812</v>
      </c>
      <c r="JQ502" s="73">
        <f t="shared" si="1917"/>
        <v>0.78227926720302388</v>
      </c>
      <c r="JR502" s="74">
        <f t="shared" si="1918"/>
        <v>3.7173621127934348E-2</v>
      </c>
      <c r="JS502" s="279">
        <f t="shared" si="2116"/>
        <v>1.1137168382172935</v>
      </c>
      <c r="JT502" s="76">
        <f t="shared" si="1919"/>
        <v>7.844322205512432</v>
      </c>
      <c r="JU502" s="77">
        <f t="shared" si="2081"/>
        <v>8.9269171130952021</v>
      </c>
      <c r="JV502" s="77">
        <f t="shared" si="1920"/>
        <v>0.15049001350178268</v>
      </c>
      <c r="JW502" s="77">
        <f t="shared" si="2082"/>
        <v>0.17378586759185866</v>
      </c>
      <c r="JX502" s="282">
        <f t="shared" si="2083"/>
        <v>112.79876497641619</v>
      </c>
      <c r="JY502" s="73">
        <f t="shared" si="2123"/>
        <v>6.9542624931687072E-2</v>
      </c>
      <c r="JZ502" s="74">
        <f t="shared" si="2124"/>
        <v>1.3341459326549092E-3</v>
      </c>
      <c r="KA502" s="279">
        <f t="shared" si="2125"/>
        <v>1.0098041034571972</v>
      </c>
      <c r="KB502" s="76">
        <f t="shared" si="1921"/>
        <v>0.20101932268057537</v>
      </c>
      <c r="KC502" s="77">
        <f t="shared" si="2084"/>
        <v>0.22876199940372158</v>
      </c>
      <c r="KD502" s="77">
        <f t="shared" si="1922"/>
        <v>3.8564709342332293E-3</v>
      </c>
      <c r="KE502" s="77">
        <f t="shared" si="2085"/>
        <v>4.4534526348525335E-3</v>
      </c>
      <c r="KF502" s="282">
        <f t="shared" si="2086"/>
        <v>2.8905915311370474</v>
      </c>
      <c r="KG502" s="73">
        <f t="shared" si="2126"/>
        <v>6.9542624931687294E-2</v>
      </c>
      <c r="KH502" s="74">
        <f t="shared" si="2127"/>
        <v>1.3341459326549131E-3</v>
      </c>
      <c r="KI502" s="279">
        <f t="shared" si="2128"/>
        <v>1.0098041034571972</v>
      </c>
      <c r="KJ502" s="76">
        <f t="shared" si="1923"/>
        <v>569.06481550890442</v>
      </c>
      <c r="KK502" s="77">
        <f t="shared" si="2087"/>
        <v>647.60145069728833</v>
      </c>
      <c r="KL502" s="77">
        <f t="shared" si="1924"/>
        <v>18.586365483254806</v>
      </c>
      <c r="KM502" s="77">
        <f t="shared" si="2088"/>
        <v>21.463534860062651</v>
      </c>
      <c r="KN502" s="282">
        <f t="shared" si="2089"/>
        <v>748.07360517765892</v>
      </c>
      <c r="KO502" s="73">
        <f t="shared" si="1925"/>
        <v>0.76070698333723197</v>
      </c>
      <c r="KP502" s="74">
        <f t="shared" si="1926"/>
        <v>2.4845637320462279E-2</v>
      </c>
      <c r="KQ502" s="279">
        <f t="shared" si="1927"/>
        <v>1.1088312754275789</v>
      </c>
      <c r="KR502" s="76">
        <f t="shared" si="1928"/>
        <v>241.34747750815413</v>
      </c>
      <c r="KS502" s="77">
        <f t="shared" si="2090"/>
        <v>274.65584287905449</v>
      </c>
      <c r="KT502" s="77">
        <f t="shared" si="1929"/>
        <v>7.8809052845033696</v>
      </c>
      <c r="KU502" s="77">
        <f t="shared" si="2091"/>
        <v>9.1008694225444913</v>
      </c>
      <c r="KV502" s="282">
        <f t="shared" si="2092"/>
        <v>319.54812443181766</v>
      </c>
      <c r="KW502" s="73">
        <f t="shared" si="1861"/>
        <v>0.75527740285532707</v>
      </c>
      <c r="KX502" s="74">
        <f t="shared" si="1862"/>
        <v>2.4662655424801054E-2</v>
      </c>
      <c r="KY502" s="279">
        <f t="shared" si="1863"/>
        <v>1.1080536134278227</v>
      </c>
      <c r="KZ502" s="76">
        <f t="shared" si="1930"/>
        <v>1176.3907694793486</v>
      </c>
      <c r="LA502" s="77">
        <f t="shared" si="2093"/>
        <v>1338.7444595751936</v>
      </c>
      <c r="LB502" s="77">
        <f t="shared" si="1931"/>
        <v>37.324675754508007</v>
      </c>
      <c r="LC502" s="77">
        <f t="shared" si="2094"/>
        <v>43.102535561305849</v>
      </c>
      <c r="LD502" s="286">
        <f t="shared" si="2095"/>
        <v>2613.0476586284485</v>
      </c>
      <c r="LE502" s="73">
        <f t="shared" si="1932"/>
        <v>0.45019874229803347</v>
      </c>
      <c r="LF502" s="74">
        <f t="shared" si="1933"/>
        <v>1.4283962878082063E-2</v>
      </c>
      <c r="LG502" s="279">
        <f t="shared" si="1934"/>
        <v>1.0643430858780787</v>
      </c>
      <c r="LH502" s="76">
        <f t="shared" si="1935"/>
        <v>354.38176715781833</v>
      </c>
      <c r="LI502" s="77">
        <f t="shared" si="2096"/>
        <v>403.2899948432688</v>
      </c>
      <c r="LJ502" s="77">
        <f t="shared" si="1936"/>
        <v>11.563406914718817</v>
      </c>
      <c r="LK502" s="77">
        <f t="shared" si="2097"/>
        <v>13.35342230511729</v>
      </c>
      <c r="LL502" s="282">
        <f t="shared" si="2098"/>
        <v>477.440823150298</v>
      </c>
      <c r="LM502" s="73">
        <f t="shared" si="2117"/>
        <v>0.74225275672805047</v>
      </c>
      <c r="LN502" s="74">
        <f t="shared" si="2118"/>
        <v>2.4219560527773857E-2</v>
      </c>
      <c r="LO502" s="279">
        <f t="shared" si="2119"/>
        <v>1.1061874909257376</v>
      </c>
      <c r="LP502" s="76">
        <f t="shared" si="1937"/>
        <v>6.4202093451560874E-2</v>
      </c>
      <c r="LQ502" s="77">
        <f t="shared" si="2099"/>
        <v>7.3062624368810794E-2</v>
      </c>
      <c r="LR502" s="77">
        <f t="shared" si="1938"/>
        <v>1.2316900883518657E-3</v>
      </c>
      <c r="LS502" s="77">
        <f t="shared" si="2100"/>
        <v>1.4223557140287345E-3</v>
      </c>
      <c r="LT502" s="282">
        <f t="shared" si="2101"/>
        <v>0.92320491949545436</v>
      </c>
      <c r="LU502" s="73">
        <f t="shared" si="1870"/>
        <v>6.9542624931687211E-2</v>
      </c>
      <c r="LV502" s="74">
        <f t="shared" si="1871"/>
        <v>1.3341459326549118E-3</v>
      </c>
      <c r="LW502" s="279">
        <f t="shared" si="1872"/>
        <v>1.0098041034571972</v>
      </c>
      <c r="LX502" s="76">
        <f t="shared" si="1939"/>
        <v>38.383232869584127</v>
      </c>
      <c r="LY502" s="77">
        <f t="shared" si="2102"/>
        <v>43.680502837915434</v>
      </c>
      <c r="LZ502" s="77">
        <f t="shared" si="1940"/>
        <v>0.73636613609861856</v>
      </c>
      <c r="MA502" s="77">
        <f t="shared" si="2103"/>
        <v>0.8503556139666848</v>
      </c>
      <c r="MB502" s="286">
        <f t="shared" si="2104"/>
        <v>551.9383081946886</v>
      </c>
      <c r="MC502" s="73">
        <f t="shared" si="1864"/>
        <v>6.9542614273559303E-2</v>
      </c>
      <c r="MD502" s="74">
        <f t="shared" si="1865"/>
        <v>1.3341457281832222E-3</v>
      </c>
      <c r="ME502" s="279">
        <f t="shared" si="1866"/>
        <v>1.0098041019546167</v>
      </c>
      <c r="MF502" s="76">
        <f t="shared" si="1941"/>
        <v>0</v>
      </c>
      <c r="MG502" s="77">
        <f t="shared" si="2105"/>
        <v>0</v>
      </c>
      <c r="MH502" s="77">
        <f t="shared" si="1942"/>
        <v>0</v>
      </c>
      <c r="MI502" s="77">
        <f t="shared" si="2106"/>
        <v>0</v>
      </c>
      <c r="MJ502" s="286">
        <f t="shared" si="2107"/>
        <v>0</v>
      </c>
      <c r="MK502" s="73"/>
      <c r="ML502" s="74"/>
      <c r="MM502" s="279"/>
      <c r="MN502" s="287">
        <f t="shared" si="2108"/>
        <v>1.0804984057202776</v>
      </c>
      <c r="MO502" s="288">
        <f t="shared" si="2108"/>
        <v>1.0804984057202776</v>
      </c>
      <c r="MP502" s="288">
        <f t="shared" si="2108"/>
        <v>1.0849378053117256</v>
      </c>
      <c r="MQ502" s="289">
        <f t="shared" si="2108"/>
        <v>1.0864137245008791</v>
      </c>
      <c r="MR502" s="290">
        <f t="shared" si="2109"/>
        <v>4.3980607106438177</v>
      </c>
      <c r="MS502" s="291">
        <f t="shared" si="1873"/>
        <v>4.3980607106438177</v>
      </c>
      <c r="MT502" s="291">
        <f t="shared" si="1943"/>
        <v>3.7412995278369547</v>
      </c>
      <c r="MU502" s="292">
        <f t="shared" si="1874"/>
        <v>4.0041950643928903</v>
      </c>
      <c r="MV502" s="359">
        <f t="shared" si="1944"/>
        <v>0.26289553655593512</v>
      </c>
      <c r="MW502" s="360">
        <f t="shared" si="1945"/>
        <v>0.61987698863233831</v>
      </c>
      <c r="MX502" s="360">
        <f t="shared" si="1946"/>
        <v>0.39386564625092774</v>
      </c>
      <c r="MY502" s="360">
        <f t="shared" si="1947"/>
        <v>2.2970806157706761E-2</v>
      </c>
      <c r="MZ502" s="360">
        <f t="shared" si="1948"/>
        <v>0</v>
      </c>
      <c r="NA502" s="360">
        <f t="shared" si="1949"/>
        <v>0</v>
      </c>
      <c r="NB502" s="360">
        <f t="shared" si="1950"/>
        <v>0.72981864408379238</v>
      </c>
      <c r="NC502" s="360">
        <f t="shared" si="1951"/>
        <v>5.22068721487371E-2</v>
      </c>
      <c r="ND502" s="360">
        <f t="shared" si="1952"/>
        <v>1.3127453344943562E-3</v>
      </c>
      <c r="NE502" s="360">
        <f t="shared" si="1953"/>
        <v>0.38010736121657401</v>
      </c>
      <c r="NF502" s="360">
        <f t="shared" si="1954"/>
        <v>0.16221904900583325</v>
      </c>
      <c r="NG502" s="360">
        <f t="shared" si="1955"/>
        <v>1.274657279647587</v>
      </c>
      <c r="NH502" s="360">
        <f t="shared" si="1956"/>
        <v>0.242144441763644</v>
      </c>
      <c r="NI502" s="360">
        <f t="shared" si="1957"/>
        <v>5.0490205172859862E-4</v>
      </c>
      <c r="NJ502" s="360">
        <f t="shared" si="1958"/>
        <v>0.25548043779451801</v>
      </c>
      <c r="NK502" s="361">
        <f t="shared" si="1959"/>
        <v>0</v>
      </c>
      <c r="NL502" s="145">
        <f t="shared" si="2110"/>
        <v>4.3980607106438177</v>
      </c>
      <c r="NM502" s="56">
        <f t="shared" si="1875"/>
        <v>4.3980607106438177</v>
      </c>
      <c r="NN502" s="56">
        <f t="shared" si="2111"/>
        <v>3.7412995278369547</v>
      </c>
      <c r="NO502" s="58">
        <f t="shared" si="1867"/>
        <v>4.0041950643928903</v>
      </c>
      <c r="NP502" s="55">
        <f t="shared" si="1960"/>
        <v>1.0804984057202776</v>
      </c>
      <c r="NQ502" s="56">
        <f t="shared" si="1868"/>
        <v>1.0804984057202776</v>
      </c>
      <c r="NR502" s="56">
        <f t="shared" si="1961"/>
        <v>1.0849378053117256</v>
      </c>
      <c r="NS502" s="61">
        <f t="shared" si="1869"/>
        <v>1.0864137245008791</v>
      </c>
      <c r="NT502" s="25"/>
      <c r="NU502" s="86">
        <f t="shared" si="2120"/>
        <v>0</v>
      </c>
      <c r="NV502" s="86">
        <f t="shared" si="2120"/>
        <v>0</v>
      </c>
      <c r="NW502" s="86">
        <f t="shared" si="2120"/>
        <v>0</v>
      </c>
      <c r="NX502" s="86">
        <f t="shared" si="2120"/>
        <v>0</v>
      </c>
      <c r="NY502" s="87">
        <f t="shared" si="2121"/>
        <v>0</v>
      </c>
      <c r="NZ502" s="87">
        <f t="shared" si="2121"/>
        <v>0</v>
      </c>
      <c r="OA502" s="87">
        <f t="shared" si="2121"/>
        <v>0</v>
      </c>
      <c r="OB502" s="87">
        <f t="shared" si="2121"/>
        <v>0</v>
      </c>
      <c r="OC502" s="26"/>
    </row>
    <row r="503" spans="1:393" thickBot="1" x14ac:dyDescent="0.35">
      <c r="A503" s="136" t="s">
        <v>1103</v>
      </c>
      <c r="B503" s="137" t="s">
        <v>1106</v>
      </c>
      <c r="C503" s="133" t="s">
        <v>100</v>
      </c>
      <c r="D503" s="64">
        <f>VLOOKUP(B503,[1]УсіТ_1!$A$10:$G$556,6,FALSE)</f>
        <v>3073.8</v>
      </c>
      <c r="E503" s="64">
        <f>VLOOKUP(B503,[1]УсіТ_1!$A$10:$G$556,7,FALSE)</f>
        <v>0</v>
      </c>
      <c r="F503" s="38"/>
      <c r="G503" s="38"/>
      <c r="H503" s="39"/>
      <c r="I503" s="256">
        <v>4.4889000000000001</v>
      </c>
      <c r="J503" s="62">
        <v>4.4889000000000001</v>
      </c>
      <c r="K503" s="257">
        <f t="shared" si="1962"/>
        <v>3.7688999999999995</v>
      </c>
      <c r="L503" s="293">
        <f t="shared" si="1963"/>
        <v>4.0388999999999999</v>
      </c>
      <c r="M503" s="63">
        <v>0.27</v>
      </c>
      <c r="N503" s="63">
        <v>0.78439999999999999</v>
      </c>
      <c r="O503" s="63">
        <v>0.45</v>
      </c>
      <c r="P503" s="63">
        <v>1.0500000000000001E-2</v>
      </c>
      <c r="Q503" s="63">
        <v>0</v>
      </c>
      <c r="R503" s="63">
        <v>0</v>
      </c>
      <c r="S503" s="63">
        <v>0.74309999999999998</v>
      </c>
      <c r="T503" s="63">
        <v>4.9399999999999999E-2</v>
      </c>
      <c r="U503" s="63">
        <v>1.2999999999999999E-3</v>
      </c>
      <c r="V503" s="63">
        <v>4.5199999999999997E-2</v>
      </c>
      <c r="W503" s="63">
        <v>0.22670000000000001</v>
      </c>
      <c r="X503" s="63">
        <v>1.3178000000000001</v>
      </c>
      <c r="Y503" s="63">
        <v>0.3508</v>
      </c>
      <c r="Z503" s="63">
        <v>4.0000000000000002E-4</v>
      </c>
      <c r="AA503" s="63">
        <v>0.23930000000000001</v>
      </c>
      <c r="AB503" s="259">
        <v>0</v>
      </c>
      <c r="AC503" s="144">
        <v>299.85000000000002</v>
      </c>
      <c r="AD503" s="70">
        <v>65.966999999999999</v>
      </c>
      <c r="AE503" s="70">
        <v>218.310518444688</v>
      </c>
      <c r="AF503" s="68">
        <f t="shared" si="1964"/>
        <v>15.334130815554884</v>
      </c>
      <c r="AG503" s="68">
        <f t="shared" si="1965"/>
        <v>69.610928532310098</v>
      </c>
      <c r="AH503" s="71">
        <v>10.3798781358333</v>
      </c>
      <c r="AI503" s="71">
        <v>64.115187258965307</v>
      </c>
      <c r="AJ503" s="68">
        <f t="shared" si="1966"/>
        <v>0.87869864138411957</v>
      </c>
      <c r="AK503" s="68">
        <f t="shared" si="1967"/>
        <v>37.542904360236172</v>
      </c>
      <c r="AL503" s="71">
        <v>32.9311291919743</v>
      </c>
      <c r="AM503" s="69">
        <f t="shared" si="1968"/>
        <v>829.86445563775305</v>
      </c>
      <c r="AN503" s="260">
        <v>848.43</v>
      </c>
      <c r="AO503" s="71">
        <v>186.65459999999999</v>
      </c>
      <c r="AP503" s="71">
        <v>617.71283363023804</v>
      </c>
      <c r="AQ503" s="68">
        <f t="shared" si="1969"/>
        <v>43.388149434187916</v>
      </c>
      <c r="AR503" s="68">
        <f t="shared" si="1970"/>
        <v>196.96514955700493</v>
      </c>
      <c r="AS503" s="71">
        <v>74.520806634699994</v>
      </c>
      <c r="AT503" s="261">
        <f t="shared" si="1880"/>
        <v>16.161884474022077</v>
      </c>
      <c r="AU503" s="71">
        <v>186.284196071248</v>
      </c>
      <c r="AV503" s="68">
        <f t="shared" si="1971"/>
        <v>2.5530249071564541</v>
      </c>
      <c r="AW503" s="68">
        <f t="shared" si="1972"/>
        <v>109.07945614630356</v>
      </c>
      <c r="AX503" s="71">
        <v>95.680121816809404</v>
      </c>
      <c r="AY503" s="69">
        <f t="shared" si="1973"/>
        <v>2411.1390697835941</v>
      </c>
      <c r="AZ503" s="260">
        <v>170</v>
      </c>
      <c r="BA503" s="260">
        <v>866.51833333333605</v>
      </c>
      <c r="BB503" s="260">
        <v>90.3654833333336</v>
      </c>
      <c r="BC503" s="262">
        <f t="shared" si="1974"/>
        <v>72.292386666666886</v>
      </c>
      <c r="BD503" s="262">
        <f t="shared" si="1881"/>
        <v>18.073096666666714</v>
      </c>
      <c r="BE503" s="260">
        <v>33.918003333333402</v>
      </c>
      <c r="BF503" s="262">
        <f t="shared" si="1975"/>
        <v>27.134402666666723</v>
      </c>
      <c r="BG503" s="262">
        <f t="shared" si="1882"/>
        <v>6.783600666666679</v>
      </c>
      <c r="BH503" s="260">
        <v>106.84385679476036</v>
      </c>
      <c r="BI503" s="263">
        <f t="shared" si="1976"/>
        <v>62.562847721599105</v>
      </c>
      <c r="BJ503" s="68">
        <f t="shared" si="1977"/>
        <v>1.4642950573721907</v>
      </c>
      <c r="BK503" s="260">
        <v>54.877631508089571</v>
      </c>
      <c r="BL503" s="69">
        <f t="shared" si="1978"/>
        <v>1383.0279699634234</v>
      </c>
      <c r="BM503" s="260">
        <v>10.92</v>
      </c>
      <c r="BN503" s="260">
        <v>2.4024000000000001</v>
      </c>
      <c r="BO503" s="260">
        <v>7.95047811044188</v>
      </c>
      <c r="BP503" s="68">
        <f t="shared" si="1979"/>
        <v>0.55844158247743758</v>
      </c>
      <c r="BQ503" s="68">
        <f t="shared" si="1980"/>
        <v>2.5351053512517185</v>
      </c>
      <c r="BR503" s="260">
        <v>1.7466122420500001</v>
      </c>
      <c r="BS503" s="260">
        <v>2.4825577327464998</v>
      </c>
      <c r="BT503" s="68">
        <f t="shared" si="1981"/>
        <v>3.4023453727290778E-2</v>
      </c>
      <c r="BU503" s="68">
        <f t="shared" si="1982"/>
        <v>1.453671610640644</v>
      </c>
      <c r="BV503" s="260">
        <v>1.2751024042619199</v>
      </c>
      <c r="BW503" s="69">
        <f t="shared" si="1983"/>
        <v>32.132580587400355</v>
      </c>
      <c r="BX503" s="260">
        <v>0</v>
      </c>
      <c r="BY503" s="260">
        <v>0</v>
      </c>
      <c r="BZ503" s="263">
        <f t="shared" si="1984"/>
        <v>0</v>
      </c>
      <c r="CA503" s="263">
        <f t="shared" si="1985"/>
        <v>0</v>
      </c>
      <c r="CB503" s="260">
        <v>0</v>
      </c>
      <c r="CC503" s="264">
        <f t="shared" si="1986"/>
        <v>0</v>
      </c>
      <c r="CD503" s="260">
        <v>0</v>
      </c>
      <c r="CE503" s="260">
        <v>0</v>
      </c>
      <c r="CF503" s="263">
        <f t="shared" si="1987"/>
        <v>0</v>
      </c>
      <c r="CG503" s="263">
        <f t="shared" si="1988"/>
        <v>0</v>
      </c>
      <c r="CH503" s="260">
        <v>0</v>
      </c>
      <c r="CI503" s="69">
        <f t="shared" si="1989"/>
        <v>0</v>
      </c>
      <c r="CJ503" s="260">
        <v>904.4839113187702</v>
      </c>
      <c r="CK503" s="260">
        <v>198.98647588781819</v>
      </c>
      <c r="CL503" s="260">
        <v>72.006211069908517</v>
      </c>
      <c r="CM503" s="260">
        <v>29.801264280591784</v>
      </c>
      <c r="CN503" s="260">
        <v>460.8227570305578</v>
      </c>
      <c r="CO503" s="265">
        <f t="shared" si="1990"/>
        <v>32.368190453826379</v>
      </c>
      <c r="CP503" s="266">
        <f t="shared" si="1991"/>
        <v>146.93886595227772</v>
      </c>
      <c r="CQ503" s="260">
        <v>176.46818272236615</v>
      </c>
      <c r="CR503" s="265">
        <f t="shared" si="1992"/>
        <v>2.4184964442100281</v>
      </c>
      <c r="CS503" s="265">
        <f t="shared" si="1993"/>
        <v>103.3316502658124</v>
      </c>
      <c r="CT503" s="260">
        <v>90.638377145043151</v>
      </c>
      <c r="CU503" s="267">
        <f t="shared" si="1883"/>
        <v>2284.087098209357</v>
      </c>
      <c r="CV503" s="260">
        <v>108.85780000000017</v>
      </c>
      <c r="CW503" s="260">
        <v>11.739867782542699</v>
      </c>
      <c r="CX503" s="68">
        <f t="shared" si="1994"/>
        <v>0.16089488795974768</v>
      </c>
      <c r="CY503" s="68">
        <f t="shared" si="1995"/>
        <v>6.8743265395390081</v>
      </c>
      <c r="CZ503" s="260">
        <v>6.0298833891271304</v>
      </c>
      <c r="DA503" s="69">
        <f t="shared" si="1996"/>
        <v>151.953061406004</v>
      </c>
      <c r="DB503" s="260">
        <v>2.7895999999999961</v>
      </c>
      <c r="DC503" s="260">
        <v>0.30084693210942298</v>
      </c>
      <c r="DD503" s="68">
        <f t="shared" si="1997"/>
        <v>4.1231072045596418E-3</v>
      </c>
      <c r="DE503" s="68">
        <f t="shared" si="1998"/>
        <v>0.17616212448440108</v>
      </c>
      <c r="DF503" s="260">
        <v>0.15452234660547101</v>
      </c>
      <c r="DG503" s="69">
        <f t="shared" si="1999"/>
        <v>3.8939631344578678</v>
      </c>
      <c r="DH503" s="260">
        <v>50.775993886464001</v>
      </c>
      <c r="DI503" s="260">
        <v>11.17071865502208</v>
      </c>
      <c r="DJ503" s="260">
        <v>0.7673204727999996</v>
      </c>
      <c r="DK503" s="260">
        <v>36.964923549345791</v>
      </c>
      <c r="DL503" s="68">
        <f t="shared" si="2000"/>
        <v>2.5964162301060481</v>
      </c>
      <c r="DM503" s="68">
        <f t="shared" si="2001"/>
        <v>11.786709452791497</v>
      </c>
      <c r="DN503" s="260">
        <v>10.750106640103599</v>
      </c>
      <c r="DO503" s="68">
        <f t="shared" si="2002"/>
        <v>0.14733021150261982</v>
      </c>
      <c r="DP503" s="68">
        <f t="shared" si="2003"/>
        <v>6.294767943539223</v>
      </c>
      <c r="DQ503" s="260">
        <v>5.5215178451069704</v>
      </c>
      <c r="DR503" s="264">
        <f t="shared" si="2004"/>
        <v>139.14069725861091</v>
      </c>
      <c r="DS503" s="260">
        <v>252.06</v>
      </c>
      <c r="DT503" s="260">
        <v>55.453200000000002</v>
      </c>
      <c r="DU503" s="260">
        <v>183.51625572508999</v>
      </c>
      <c r="DV503" s="68">
        <f t="shared" si="2005"/>
        <v>12.89018180213032</v>
      </c>
      <c r="DW503" s="68">
        <f t="shared" si="2006"/>
        <v>58.516360333013644</v>
      </c>
      <c r="DX503" s="260">
        <v>4.7420030255833296</v>
      </c>
      <c r="DY503" s="260">
        <v>3.3044928393749999</v>
      </c>
      <c r="DZ503" s="260">
        <v>0</v>
      </c>
      <c r="EA503" s="260">
        <v>53.823296861720898</v>
      </c>
      <c r="EB503" s="68">
        <f t="shared" si="2007"/>
        <v>0.73764828348988487</v>
      </c>
      <c r="EC503" s="68">
        <f t="shared" si="2008"/>
        <v>31.51644677056812</v>
      </c>
      <c r="ED503" s="267">
        <v>27.644962422588399</v>
      </c>
      <c r="EE503" s="69">
        <f t="shared" si="2009"/>
        <v>696.65305304922902</v>
      </c>
      <c r="EF503" s="260">
        <v>920.09506321428603</v>
      </c>
      <c r="EG503" s="260">
        <v>202.4209139071429</v>
      </c>
      <c r="EH503" s="260">
        <v>1109.4419683893609</v>
      </c>
      <c r="EI503" s="260">
        <v>669.88971241857348</v>
      </c>
      <c r="EJ503" s="268">
        <f t="shared" si="2010"/>
        <v>47.053053400280596</v>
      </c>
      <c r="EK503" s="266">
        <f t="shared" si="2011"/>
        <v>213.60237348121117</v>
      </c>
      <c r="EL503" s="260">
        <v>312.95238218273693</v>
      </c>
      <c r="EM503" s="268">
        <f t="shared" si="2012"/>
        <v>4.2890123978144095</v>
      </c>
      <c r="EN503" s="268">
        <f t="shared" si="2013"/>
        <v>183.25051919663034</v>
      </c>
      <c r="EO503" s="269">
        <f t="shared" si="2014"/>
        <v>3214.8000401120999</v>
      </c>
      <c r="EP503" s="69">
        <f t="shared" si="2015"/>
        <v>4050.648050541246</v>
      </c>
      <c r="EQ503" s="260">
        <v>382.14</v>
      </c>
      <c r="ER503" s="260">
        <v>84.070800000000006</v>
      </c>
      <c r="ES503" s="260">
        <v>278.223049919804</v>
      </c>
      <c r="ET503" s="68">
        <f t="shared" si="2016"/>
        <v>19.542387026367031</v>
      </c>
      <c r="EU503" s="68">
        <f t="shared" si="2017"/>
        <v>88.714758143528542</v>
      </c>
      <c r="EV503" s="260">
        <v>28.0365721178167</v>
      </c>
      <c r="EW503" s="260">
        <v>83.307770510212706</v>
      </c>
      <c r="EX503" s="68">
        <f t="shared" si="2018"/>
        <v>1.141732994842465</v>
      </c>
      <c r="EY503" s="68">
        <f t="shared" si="2019"/>
        <v>48.781198253337095</v>
      </c>
      <c r="EZ503" s="260">
        <v>42.788909627391703</v>
      </c>
      <c r="FA503" s="69">
        <f t="shared" si="2020"/>
        <v>1078.2805226102701</v>
      </c>
      <c r="FB503" s="260">
        <v>0.83333333333333348</v>
      </c>
      <c r="FC503" s="260">
        <v>8.9871586162120806E-2</v>
      </c>
      <c r="FD503" s="68">
        <f t="shared" si="2021"/>
        <v>1.2316900883518657E-3</v>
      </c>
      <c r="FE503" s="68">
        <f t="shared" si="2022"/>
        <v>5.2624666763574489E-2</v>
      </c>
      <c r="FF503" s="260">
        <v>4.6160245974772703E-2</v>
      </c>
      <c r="FG503" s="69">
        <f t="shared" si="2023"/>
        <v>1.1632381985642724</v>
      </c>
      <c r="FH503" s="260">
        <v>527.02034000000003</v>
      </c>
      <c r="FI503" s="260">
        <v>56.836984674600302</v>
      </c>
      <c r="FJ503" s="68">
        <f t="shared" si="2024"/>
        <v>0.77895087496539717</v>
      </c>
      <c r="FK503" s="68">
        <f t="shared" si="2025"/>
        <v>33.281123724150909</v>
      </c>
      <c r="FL503" s="260">
        <v>29.193000000000001</v>
      </c>
      <c r="FM503" s="69">
        <f t="shared" si="2026"/>
        <v>735.66038960952039</v>
      </c>
      <c r="FN503" s="260">
        <v>0</v>
      </c>
      <c r="FO503" s="260">
        <v>0</v>
      </c>
      <c r="FP503" s="68">
        <f t="shared" si="2027"/>
        <v>0</v>
      </c>
      <c r="FQ503" s="68">
        <f t="shared" si="2028"/>
        <v>0</v>
      </c>
      <c r="FR503" s="260">
        <v>0</v>
      </c>
      <c r="FS503" s="264">
        <f t="shared" si="2029"/>
        <v>0</v>
      </c>
      <c r="FT503" s="270">
        <f t="shared" si="1884"/>
        <v>13797.64414998943</v>
      </c>
      <c r="FU503" s="271">
        <f t="shared" si="1885"/>
        <v>4475.8810768695039</v>
      </c>
      <c r="FV503" s="272">
        <f t="shared" si="2030"/>
        <v>1284.6727468394804</v>
      </c>
      <c r="FW503" s="272">
        <f t="shared" si="1886"/>
        <v>145.38993808794748</v>
      </c>
      <c r="FX503" s="272">
        <f t="shared" si="1887"/>
        <v>866.51833333333605</v>
      </c>
      <c r="FY503" s="272">
        <f t="shared" si="1888"/>
        <v>0</v>
      </c>
      <c r="FZ503" s="272">
        <f t="shared" si="1889"/>
        <v>0</v>
      </c>
      <c r="GA503" s="272">
        <f t="shared" si="1890"/>
        <v>108.85780000000017</v>
      </c>
      <c r="GB503" s="272">
        <f t="shared" si="1891"/>
        <v>2.7895999999999961</v>
      </c>
      <c r="GC503" s="272">
        <f t="shared" si="1892"/>
        <v>527.02034000000003</v>
      </c>
      <c r="GD503" s="272">
        <f t="shared" si="1893"/>
        <v>0</v>
      </c>
      <c r="GE503" s="272">
        <f t="shared" si="1894"/>
        <v>2473.3905288287388</v>
      </c>
      <c r="GF503" s="273">
        <f t="shared" si="1895"/>
        <v>962.1777059801351</v>
      </c>
      <c r="GG503" s="273">
        <f t="shared" si="1896"/>
        <v>173.73095074493062</v>
      </c>
      <c r="GH503" s="272">
        <f t="shared" si="2031"/>
        <v>1065.9951077502747</v>
      </c>
      <c r="GI503" s="274">
        <f t="shared" si="2032"/>
        <v>761.52119317479765</v>
      </c>
      <c r="GJ503" s="275">
        <f t="shared" si="1897"/>
        <v>14.60946295171752</v>
      </c>
      <c r="GK503" s="271">
        <f t="shared" si="2033"/>
        <v>10950.515471709281</v>
      </c>
      <c r="GL503" s="276">
        <f t="shared" si="2034"/>
        <v>13797.649494353695</v>
      </c>
      <c r="GM503" s="272">
        <f t="shared" si="2035"/>
        <v>6199.5799760244372</v>
      </c>
      <c r="GN503" s="272">
        <f t="shared" si="2036"/>
        <v>333.73035178459565</v>
      </c>
      <c r="GO503" s="277">
        <f t="shared" si="2037"/>
        <v>0.56614503600685162</v>
      </c>
      <c r="GP503" s="278">
        <f t="shared" si="2038"/>
        <v>3.0476223027746038E-2</v>
      </c>
      <c r="GQ503" s="279">
        <f t="shared" si="2039"/>
        <v>1.0828513957440007</v>
      </c>
      <c r="GR503" s="280">
        <f t="shared" si="2040"/>
        <v>10950.515471709281</v>
      </c>
      <c r="GS503" s="272">
        <f t="shared" si="2041"/>
        <v>6199.5799760244372</v>
      </c>
      <c r="GT503" s="272">
        <f t="shared" si="1898"/>
        <v>333.73035178459565</v>
      </c>
      <c r="GU503" s="73">
        <f t="shared" si="2042"/>
        <v>0.56614503600685162</v>
      </c>
      <c r="GV503" s="74">
        <f t="shared" si="2043"/>
        <v>3.0476223027746038E-2</v>
      </c>
      <c r="GW503" s="279">
        <f t="shared" si="2044"/>
        <v>1.0828513957440007</v>
      </c>
      <c r="GX503" s="280">
        <f t="shared" si="2045"/>
        <v>9194.2516418670784</v>
      </c>
      <c r="GY503" s="272">
        <f t="shared" si="1899"/>
        <v>5626.70862567518</v>
      </c>
      <c r="GZ503" s="272">
        <f t="shared" si="1900"/>
        <v>216.62643793695085</v>
      </c>
      <c r="HA503" s="73">
        <f t="shared" si="2046"/>
        <v>0.61198114265801884</v>
      </c>
      <c r="HB503" s="74">
        <f t="shared" si="2047"/>
        <v>2.3561073415754419E-2</v>
      </c>
      <c r="HC503" s="279">
        <f t="shared" si="2048"/>
        <v>1.088106771662992</v>
      </c>
      <c r="HD503" s="280">
        <f t="shared" si="2049"/>
        <v>9852.8742257065642</v>
      </c>
      <c r="HE503" s="272">
        <f t="shared" si="1901"/>
        <v>6123.2533018040867</v>
      </c>
      <c r="HF503" s="272">
        <f t="shared" si="1902"/>
        <v>232.83926739388986</v>
      </c>
      <c r="HG503" s="73">
        <f t="shared" si="2050"/>
        <v>0.62146873709483275</v>
      </c>
      <c r="HH503" s="74">
        <f t="shared" si="2051"/>
        <v>2.3631608610856149E-2</v>
      </c>
      <c r="HI503" s="281">
        <f t="shared" si="2052"/>
        <v>1.0894270734194182</v>
      </c>
      <c r="HJ503" s="72">
        <f t="shared" si="1903"/>
        <v>4.8608116303552444</v>
      </c>
      <c r="HK503" s="73">
        <f t="shared" si="2053"/>
        <v>4.8608116303552444</v>
      </c>
      <c r="HL503" s="73">
        <f t="shared" si="1904"/>
        <v>4.1009656117206497</v>
      </c>
      <c r="HM503" s="74">
        <f t="shared" si="2054"/>
        <v>4.4000870068336884</v>
      </c>
      <c r="HN503" s="75"/>
      <c r="HO503" s="75"/>
      <c r="HP503" s="76">
        <f t="shared" si="2055"/>
        <v>496.54467612890642</v>
      </c>
      <c r="HQ503" s="77">
        <f t="shared" si="2056"/>
        <v>565.07280688145681</v>
      </c>
      <c r="HR503" s="77">
        <f t="shared" si="2057"/>
        <v>16.212829456939005</v>
      </c>
      <c r="HS503" s="77">
        <f t="shared" si="2058"/>
        <v>18.722575456873162</v>
      </c>
      <c r="HT503" s="282">
        <f t="shared" si="2059"/>
        <v>658.62258383948654</v>
      </c>
      <c r="HU503" s="73">
        <f t="shared" si="2112"/>
        <v>0.75391383215902563</v>
      </c>
      <c r="HV503" s="74">
        <f t="shared" si="2113"/>
        <v>2.4616267122856885E-2</v>
      </c>
      <c r="HW503" s="279">
        <f t="shared" si="1876"/>
        <v>1.1078582461268853</v>
      </c>
      <c r="HX503" s="76">
        <f t="shared" si="2060"/>
        <v>1408.4590189580363</v>
      </c>
      <c r="HY503" s="77">
        <f t="shared" si="2061"/>
        <v>1602.8404481644347</v>
      </c>
      <c r="HZ503" s="77">
        <f t="shared" si="1905"/>
        <v>62.103058815366452</v>
      </c>
      <c r="IA503" s="77">
        <f t="shared" si="2062"/>
        <v>71.716612319985188</v>
      </c>
      <c r="IB503" s="282">
        <f t="shared" si="2063"/>
        <v>1913.602436336186</v>
      </c>
      <c r="IC503" s="73">
        <f t="shared" si="2114"/>
        <v>0.73602488804032595</v>
      </c>
      <c r="ID503" s="74">
        <f t="shared" si="2115"/>
        <v>3.2453480219365713E-2</v>
      </c>
      <c r="IE503" s="279">
        <f t="shared" si="2122"/>
        <v>1.106602593536403</v>
      </c>
      <c r="IF503" s="76">
        <f t="shared" si="1906"/>
        <v>76.32667422035091</v>
      </c>
      <c r="IG503" s="77">
        <f t="shared" si="2064"/>
        <v>86.860518529501533</v>
      </c>
      <c r="IH503" s="77">
        <f t="shared" si="1907"/>
        <v>100.8910843907058</v>
      </c>
      <c r="II503" s="77">
        <f t="shared" si="2065"/>
        <v>116.50902425438706</v>
      </c>
      <c r="IJ503" s="282">
        <f t="shared" si="2066"/>
        <v>1097.641246002717</v>
      </c>
      <c r="IK503" s="73">
        <f t="shared" si="1908"/>
        <v>6.9536995350994654E-2</v>
      </c>
      <c r="IL503" s="74">
        <f t="shared" si="1909"/>
        <v>9.1916265681634246E-2</v>
      </c>
      <c r="IM503" s="279">
        <f t="shared" si="2067"/>
        <v>1.0238254386559078</v>
      </c>
      <c r="IN503" s="76">
        <f t="shared" si="1910"/>
        <v>18.188707893508681</v>
      </c>
      <c r="IO503" s="77">
        <f t="shared" si="2068"/>
        <v>20.698931469891814</v>
      </c>
      <c r="IP503" s="77">
        <f t="shared" si="1911"/>
        <v>0.59246503620472835</v>
      </c>
      <c r="IQ503" s="77">
        <f t="shared" si="2069"/>
        <v>0.68417862380922034</v>
      </c>
      <c r="IR503" s="282">
        <f t="shared" si="2070"/>
        <v>25.502048085238378</v>
      </c>
      <c r="IS503" s="73">
        <f t="shared" si="1877"/>
        <v>0.7132253783192043</v>
      </c>
      <c r="IT503" s="74">
        <f t="shared" si="1878"/>
        <v>2.3232057057710247E-2</v>
      </c>
      <c r="IU503" s="279">
        <f t="shared" si="1879"/>
        <v>1.1020285568943669</v>
      </c>
      <c r="IV503" s="76">
        <f t="shared" si="1912"/>
        <v>0</v>
      </c>
      <c r="IW503" s="77">
        <f t="shared" si="2071"/>
        <v>0</v>
      </c>
      <c r="IX503" s="77">
        <f t="shared" si="2072"/>
        <v>0</v>
      </c>
      <c r="IY503" s="77">
        <f t="shared" si="2073"/>
        <v>0</v>
      </c>
      <c r="IZ503" s="282">
        <f t="shared" si="2074"/>
        <v>0</v>
      </c>
      <c r="JA503" s="283"/>
      <c r="JB503" s="284"/>
      <c r="JC503" s="285"/>
      <c r="JD503" s="76">
        <f t="shared" si="1913"/>
        <v>0</v>
      </c>
      <c r="JE503" s="77">
        <f t="shared" si="2075"/>
        <v>0</v>
      </c>
      <c r="JF503" s="77">
        <f t="shared" si="1914"/>
        <v>0</v>
      </c>
      <c r="JG503" s="77">
        <f t="shared" si="2076"/>
        <v>0</v>
      </c>
      <c r="JH503" s="282">
        <f t="shared" si="2077"/>
        <v>0</v>
      </c>
      <c r="JI503" s="283"/>
      <c r="JJ503" s="284"/>
      <c r="JK503" s="285"/>
      <c r="JL503" s="76">
        <f t="shared" si="1915"/>
        <v>1408.8004169926583</v>
      </c>
      <c r="JM503" s="77">
        <f t="shared" si="2078"/>
        <v>1603.228962541815</v>
      </c>
      <c r="JN503" s="77">
        <f t="shared" si="1916"/>
        <v>64.587951178628202</v>
      </c>
      <c r="JO503" s="77">
        <f t="shared" si="2079"/>
        <v>74.586166021079848</v>
      </c>
      <c r="JP503" s="282">
        <f t="shared" si="2080"/>
        <v>1812.7675382613943</v>
      </c>
      <c r="JQ503" s="73">
        <f t="shared" si="1917"/>
        <v>0.77715448189447578</v>
      </c>
      <c r="JR503" s="74">
        <f t="shared" si="1918"/>
        <v>3.5629472513929616E-2</v>
      </c>
      <c r="JS503" s="279">
        <f t="shared" si="2116"/>
        <v>1.1127705323914128</v>
      </c>
      <c r="JT503" s="76">
        <f t="shared" si="1919"/>
        <v>8.3866783782375904</v>
      </c>
      <c r="JU503" s="77">
        <f t="shared" si="2081"/>
        <v>9.5441238612181607</v>
      </c>
      <c r="JV503" s="77">
        <f t="shared" si="1920"/>
        <v>0.16089488795974768</v>
      </c>
      <c r="JW503" s="77">
        <f t="shared" si="2082"/>
        <v>0.18580141661591662</v>
      </c>
      <c r="JX503" s="282">
        <f t="shared" si="2083"/>
        <v>120.59766778254286</v>
      </c>
      <c r="JY503" s="73">
        <f t="shared" si="2123"/>
        <v>6.9542624931687155E-2</v>
      </c>
      <c r="JZ503" s="74">
        <f t="shared" si="2124"/>
        <v>1.3341459326549105E-3</v>
      </c>
      <c r="KA503" s="279">
        <f t="shared" si="2125"/>
        <v>1.0098041034571972</v>
      </c>
      <c r="KB503" s="76">
        <f t="shared" si="1921"/>
        <v>0.21491779187096932</v>
      </c>
      <c r="KC503" s="77">
        <f t="shared" si="2084"/>
        <v>0.24457859632708179</v>
      </c>
      <c r="KD503" s="77">
        <f t="shared" si="1922"/>
        <v>4.1231072045596418E-3</v>
      </c>
      <c r="KE503" s="77">
        <f t="shared" si="2085"/>
        <v>4.7613641998254744E-3</v>
      </c>
      <c r="KF503" s="282">
        <f t="shared" si="2086"/>
        <v>3.090446932109419</v>
      </c>
      <c r="KG503" s="73">
        <f t="shared" si="2126"/>
        <v>6.9542624931687405E-2</v>
      </c>
      <c r="KH503" s="74">
        <f t="shared" si="2127"/>
        <v>1.334145932654915E-3</v>
      </c>
      <c r="KI503" s="279">
        <f t="shared" si="2128"/>
        <v>1.0098041034571972</v>
      </c>
      <c r="KJ503" s="76">
        <f t="shared" si="1923"/>
        <v>84.006114965009544</v>
      </c>
      <c r="KK503" s="77">
        <f t="shared" si="2087"/>
        <v>95.599798891330508</v>
      </c>
      <c r="KL503" s="77">
        <f t="shared" si="1924"/>
        <v>2.7437464416086677</v>
      </c>
      <c r="KM503" s="77">
        <f t="shared" si="2088"/>
        <v>3.1684783907696894</v>
      </c>
      <c r="KN503" s="282">
        <f t="shared" si="2089"/>
        <v>110.42912480842136</v>
      </c>
      <c r="KO503" s="73">
        <f t="shared" si="1925"/>
        <v>0.76072426645369207</v>
      </c>
      <c r="KP503" s="74">
        <f t="shared" si="1926"/>
        <v>2.4846221016137478E-2</v>
      </c>
      <c r="KQ503" s="279">
        <f t="shared" si="1927"/>
        <v>1.1088337510265722</v>
      </c>
      <c r="KR503" s="76">
        <f t="shared" si="1928"/>
        <v>417.35322466636973</v>
      </c>
      <c r="KS503" s="77">
        <f t="shared" si="2090"/>
        <v>474.95214320257537</v>
      </c>
      <c r="KT503" s="77">
        <f t="shared" si="1929"/>
        <v>13.627830085620204</v>
      </c>
      <c r="KU503" s="77">
        <f t="shared" si="2091"/>
        <v>15.737418182874212</v>
      </c>
      <c r="KV503" s="282">
        <f t="shared" si="2092"/>
        <v>552.89924845176915</v>
      </c>
      <c r="KW503" s="73">
        <f t="shared" si="1861"/>
        <v>0.75484498457005322</v>
      </c>
      <c r="KX503" s="74">
        <f t="shared" si="1862"/>
        <v>2.4647944673068217E-2</v>
      </c>
      <c r="KY503" s="279">
        <f t="shared" si="1863"/>
        <v>1.1079916581559039</v>
      </c>
      <c r="KZ503" s="76">
        <f t="shared" si="1930"/>
        <v>1606.6765061883957</v>
      </c>
      <c r="LA503" s="77">
        <f t="shared" si="2093"/>
        <v>1828.4139308074562</v>
      </c>
      <c r="LB503" s="77">
        <f t="shared" si="1931"/>
        <v>51.342065798095007</v>
      </c>
      <c r="LC503" s="77">
        <f t="shared" si="2094"/>
        <v>59.289817583640115</v>
      </c>
      <c r="LD503" s="286">
        <f t="shared" si="2095"/>
        <v>3214.8000401120999</v>
      </c>
      <c r="LE503" s="73">
        <f t="shared" si="1932"/>
        <v>0.49977494280868895</v>
      </c>
      <c r="LF503" s="74">
        <f t="shared" si="1933"/>
        <v>1.5970531652819288E-2</v>
      </c>
      <c r="LG503" s="279">
        <f t="shared" si="1934"/>
        <v>1.0714461781568836</v>
      </c>
      <c r="LH503" s="76">
        <f t="shared" si="1935"/>
        <v>633.95586680417614</v>
      </c>
      <c r="LI503" s="77">
        <f t="shared" si="2096"/>
        <v>721.44811598182048</v>
      </c>
      <c r="LJ503" s="77">
        <f t="shared" si="1936"/>
        <v>20.684120021209495</v>
      </c>
      <c r="LK503" s="77">
        <f t="shared" si="2097"/>
        <v>23.886021800492724</v>
      </c>
      <c r="LL503" s="282">
        <f t="shared" si="2098"/>
        <v>855.77819254783344</v>
      </c>
      <c r="LM503" s="73">
        <f t="shared" si="2117"/>
        <v>0.74079460346699755</v>
      </c>
      <c r="LN503" s="74">
        <f t="shared" si="2118"/>
        <v>2.4169954552859634E-2</v>
      </c>
      <c r="LO503" s="279">
        <f t="shared" si="2119"/>
        <v>1.1059785721892632</v>
      </c>
      <c r="LP503" s="76">
        <f t="shared" si="1937"/>
        <v>6.4202093451560874E-2</v>
      </c>
      <c r="LQ503" s="77">
        <f t="shared" si="2099"/>
        <v>7.3062624368810794E-2</v>
      </c>
      <c r="LR503" s="77">
        <f t="shared" si="1938"/>
        <v>1.2316900883518657E-3</v>
      </c>
      <c r="LS503" s="77">
        <f t="shared" si="2100"/>
        <v>1.4223557140287345E-3</v>
      </c>
      <c r="LT503" s="282">
        <f t="shared" si="2101"/>
        <v>0.92320491949545436</v>
      </c>
      <c r="LU503" s="73">
        <f t="shared" si="1870"/>
        <v>6.9542624931687211E-2</v>
      </c>
      <c r="LV503" s="74">
        <f t="shared" si="1871"/>
        <v>1.3341459326549118E-3</v>
      </c>
      <c r="LW503" s="279">
        <f t="shared" si="1872"/>
        <v>1.0098041034571972</v>
      </c>
      <c r="LX503" s="76">
        <f t="shared" si="1939"/>
        <v>40.602970943464108</v>
      </c>
      <c r="LY503" s="77">
        <f t="shared" si="2102"/>
        <v>46.206586963371585</v>
      </c>
      <c r="LZ503" s="77">
        <f t="shared" si="1940"/>
        <v>0.77895087496539717</v>
      </c>
      <c r="MA503" s="77">
        <f t="shared" si="2103"/>
        <v>0.8995324704100407</v>
      </c>
      <c r="MB503" s="286">
        <f t="shared" si="2104"/>
        <v>583.85745207104799</v>
      </c>
      <c r="MC503" s="73">
        <f t="shared" si="1864"/>
        <v>6.9542609757635238E-2</v>
      </c>
      <c r="MD503" s="74">
        <f t="shared" si="1865"/>
        <v>1.3341456415471235E-3</v>
      </c>
      <c r="ME503" s="279">
        <f t="shared" si="1866"/>
        <v>1.0098041013179626</v>
      </c>
      <c r="MF503" s="76">
        <f t="shared" si="1941"/>
        <v>0</v>
      </c>
      <c r="MG503" s="77">
        <f t="shared" si="2105"/>
        <v>0</v>
      </c>
      <c r="MH503" s="77">
        <f t="shared" si="1942"/>
        <v>0</v>
      </c>
      <c r="MI503" s="77">
        <f t="shared" si="2106"/>
        <v>0</v>
      </c>
      <c r="MJ503" s="286">
        <f t="shared" si="2107"/>
        <v>0</v>
      </c>
      <c r="MK503" s="73"/>
      <c r="ML503" s="74"/>
      <c r="MM503" s="279"/>
      <c r="MN503" s="287">
        <f t="shared" si="2108"/>
        <v>1.0828511423663598</v>
      </c>
      <c r="MO503" s="288">
        <f t="shared" si="2108"/>
        <v>1.0828511423663598</v>
      </c>
      <c r="MP503" s="288">
        <f t="shared" si="2108"/>
        <v>1.0881072246859658</v>
      </c>
      <c r="MQ503" s="289">
        <f t="shared" si="2108"/>
        <v>1.0894275781953489</v>
      </c>
      <c r="MR503" s="290">
        <f t="shared" si="2109"/>
        <v>4.8608104929683531</v>
      </c>
      <c r="MS503" s="291">
        <f t="shared" si="1873"/>
        <v>4.8608104929683531</v>
      </c>
      <c r="MT503" s="291">
        <f t="shared" si="1943"/>
        <v>4.1009673191189355</v>
      </c>
      <c r="MU503" s="292">
        <f t="shared" si="1874"/>
        <v>4.4000890455731945</v>
      </c>
      <c r="MV503" s="359">
        <f t="shared" si="1944"/>
        <v>0.29912172645425905</v>
      </c>
      <c r="MW503" s="360">
        <f t="shared" si="1945"/>
        <v>0.86801907436995451</v>
      </c>
      <c r="MX503" s="360">
        <f t="shared" si="1946"/>
        <v>0.46072144739515852</v>
      </c>
      <c r="MY503" s="360">
        <f t="shared" si="1947"/>
        <v>1.1571299847390852E-2</v>
      </c>
      <c r="MZ503" s="360">
        <f t="shared" si="1948"/>
        <v>0</v>
      </c>
      <c r="NA503" s="360">
        <f t="shared" si="1949"/>
        <v>0</v>
      </c>
      <c r="NB503" s="360">
        <f t="shared" si="1950"/>
        <v>0.82689978262005881</v>
      </c>
      <c r="NC503" s="360">
        <f t="shared" si="1951"/>
        <v>4.9884322710785543E-2</v>
      </c>
      <c r="ND503" s="360">
        <f t="shared" si="1952"/>
        <v>1.3127453344943562E-3</v>
      </c>
      <c r="NE503" s="360">
        <f t="shared" si="1953"/>
        <v>5.0119285546401063E-2</v>
      </c>
      <c r="NF503" s="360">
        <f t="shared" si="1954"/>
        <v>0.25118170890394342</v>
      </c>
      <c r="NG503" s="360">
        <f t="shared" si="1955"/>
        <v>1.4119517735751412</v>
      </c>
      <c r="NH503" s="360">
        <f t="shared" si="1956"/>
        <v>0.38797728312399354</v>
      </c>
      <c r="NI503" s="360">
        <f t="shared" si="1957"/>
        <v>4.0392164138287889E-4</v>
      </c>
      <c r="NJ503" s="360">
        <f t="shared" si="1958"/>
        <v>0.24164612144538847</v>
      </c>
      <c r="NK503" s="361">
        <f t="shared" si="1959"/>
        <v>0</v>
      </c>
      <c r="NL503" s="145">
        <f t="shared" si="2110"/>
        <v>4.8608104929683531</v>
      </c>
      <c r="NM503" s="56">
        <f t="shared" si="1875"/>
        <v>4.8608104929683531</v>
      </c>
      <c r="NN503" s="56">
        <f t="shared" si="2111"/>
        <v>4.1009673191189355</v>
      </c>
      <c r="NO503" s="58">
        <f t="shared" si="1867"/>
        <v>4.4000890455731945</v>
      </c>
      <c r="NP503" s="55">
        <f t="shared" si="1960"/>
        <v>1.0828511423663598</v>
      </c>
      <c r="NQ503" s="56">
        <f t="shared" si="1868"/>
        <v>1.0828511423663598</v>
      </c>
      <c r="NR503" s="56">
        <f t="shared" si="1961"/>
        <v>1.0881072246859658</v>
      </c>
      <c r="NS503" s="61">
        <f t="shared" si="1869"/>
        <v>1.0894275781953489</v>
      </c>
      <c r="NT503" s="25"/>
      <c r="NU503" s="86">
        <f t="shared" si="2120"/>
        <v>0</v>
      </c>
      <c r="NV503" s="86">
        <f t="shared" si="2120"/>
        <v>0</v>
      </c>
      <c r="NW503" s="86">
        <f t="shared" si="2120"/>
        <v>0</v>
      </c>
      <c r="NX503" s="86">
        <f t="shared" si="2120"/>
        <v>0</v>
      </c>
      <c r="NY503" s="87">
        <f t="shared" si="2121"/>
        <v>0</v>
      </c>
      <c r="NZ503" s="87">
        <f t="shared" si="2121"/>
        <v>0</v>
      </c>
      <c r="OA503" s="87">
        <f t="shared" si="2121"/>
        <v>0</v>
      </c>
      <c r="OB503" s="87">
        <f t="shared" si="2121"/>
        <v>0</v>
      </c>
      <c r="OC503" s="26"/>
    </row>
    <row r="504" spans="1:393" thickBot="1" x14ac:dyDescent="0.35">
      <c r="A504" s="136" t="s">
        <v>1105</v>
      </c>
      <c r="B504" s="137" t="s">
        <v>1108</v>
      </c>
      <c r="C504" s="133" t="s">
        <v>100</v>
      </c>
      <c r="D504" s="64">
        <f>VLOOKUP(B504,[1]УсіТ_1!$A$10:$G$556,6,FALSE)</f>
        <v>3545.6</v>
      </c>
      <c r="E504" s="64">
        <f>VLOOKUP(B504,[1]УсіТ_1!$A$10:$G$556,7,FALSE)</f>
        <v>57.1</v>
      </c>
      <c r="F504" s="38"/>
      <c r="G504" s="38"/>
      <c r="H504" s="39"/>
      <c r="I504" s="256">
        <v>3.3195000000000001</v>
      </c>
      <c r="J504" s="62">
        <v>3.3195000000000001</v>
      </c>
      <c r="K504" s="257">
        <f t="shared" si="1962"/>
        <v>2.7570000000000001</v>
      </c>
      <c r="L504" s="293">
        <f t="shared" si="1963"/>
        <v>2.9961000000000002</v>
      </c>
      <c r="M504" s="63">
        <v>0.23910000000000001</v>
      </c>
      <c r="N504" s="63">
        <v>0.25169999999999998</v>
      </c>
      <c r="O504" s="63">
        <v>0.32340000000000002</v>
      </c>
      <c r="P504" s="63">
        <v>8.0999999999999996E-3</v>
      </c>
      <c r="Q504" s="63">
        <v>0</v>
      </c>
      <c r="R504" s="63">
        <v>0</v>
      </c>
      <c r="S504" s="63">
        <v>0.60929999999999995</v>
      </c>
      <c r="T504" s="63">
        <v>3.9100000000000003E-2</v>
      </c>
      <c r="U504" s="63">
        <v>1E-3</v>
      </c>
      <c r="V504" s="63">
        <v>0.29049999999999998</v>
      </c>
      <c r="W504" s="63">
        <v>0.12609999999999999</v>
      </c>
      <c r="X504" s="63">
        <v>1.0762</v>
      </c>
      <c r="Y504" s="63">
        <v>0.1177</v>
      </c>
      <c r="Z504" s="63">
        <v>4.0000000000000002E-4</v>
      </c>
      <c r="AA504" s="63">
        <v>0.2369</v>
      </c>
      <c r="AB504" s="259">
        <v>0</v>
      </c>
      <c r="AC504" s="144">
        <v>293.16000000000003</v>
      </c>
      <c r="AD504" s="70">
        <v>64.495199999999997</v>
      </c>
      <c r="AE504" s="70">
        <v>213.43975850340101</v>
      </c>
      <c r="AF504" s="68">
        <f t="shared" si="1964"/>
        <v>14.992008637278886</v>
      </c>
      <c r="AG504" s="68">
        <f t="shared" si="1965"/>
        <v>68.057828275911447</v>
      </c>
      <c r="AH504" s="71">
        <v>10.565288049916701</v>
      </c>
      <c r="AI504" s="71">
        <v>62.7296747582363</v>
      </c>
      <c r="AJ504" s="68">
        <f t="shared" si="1966"/>
        <v>0.85971019256162851</v>
      </c>
      <c r="AK504" s="68">
        <f t="shared" si="1967"/>
        <v>36.731611973384297</v>
      </c>
      <c r="AL504" s="71">
        <v>32.219496065577701</v>
      </c>
      <c r="AM504" s="69">
        <f t="shared" si="1968"/>
        <v>811.93130085255814</v>
      </c>
      <c r="AN504" s="260">
        <v>316.68</v>
      </c>
      <c r="AO504" s="71">
        <v>69.669600000000003</v>
      </c>
      <c r="AP504" s="71">
        <v>230.56386520281399</v>
      </c>
      <c r="AQ504" s="68">
        <f t="shared" si="1969"/>
        <v>16.194805891845654</v>
      </c>
      <c r="AR504" s="68">
        <f t="shared" si="1970"/>
        <v>73.518055186299662</v>
      </c>
      <c r="AS504" s="71">
        <v>22.496631822499999</v>
      </c>
      <c r="AT504" s="261">
        <f t="shared" si="1880"/>
        <v>4.8790127346870671</v>
      </c>
      <c r="AU504" s="71">
        <v>68.957759553288696</v>
      </c>
      <c r="AV504" s="68">
        <f t="shared" si="1971"/>
        <v>0.94506609467782154</v>
      </c>
      <c r="AW504" s="68">
        <f t="shared" si="1972"/>
        <v>40.378491937466407</v>
      </c>
      <c r="AX504" s="71">
        <v>35.418392828930102</v>
      </c>
      <c r="AY504" s="69">
        <f t="shared" si="1973"/>
        <v>892.54349928903946</v>
      </c>
      <c r="AZ504" s="260">
        <v>135</v>
      </c>
      <c r="BA504" s="260">
        <v>688.117500000002</v>
      </c>
      <c r="BB504" s="260">
        <v>71.760825000000196</v>
      </c>
      <c r="BC504" s="262">
        <f t="shared" si="1974"/>
        <v>57.408660000000161</v>
      </c>
      <c r="BD504" s="262">
        <f t="shared" si="1881"/>
        <v>14.352165000000035</v>
      </c>
      <c r="BE504" s="260">
        <v>26.934885000000001</v>
      </c>
      <c r="BF504" s="262">
        <f t="shared" si="1975"/>
        <v>21.547908000000003</v>
      </c>
      <c r="BG504" s="262">
        <f t="shared" si="1882"/>
        <v>5.3869769999999981</v>
      </c>
      <c r="BH504" s="260">
        <v>84.846592160544958</v>
      </c>
      <c r="BI504" s="263">
        <f t="shared" si="1976"/>
        <v>49.682261425975746</v>
      </c>
      <c r="BJ504" s="68">
        <f t="shared" si="1977"/>
        <v>1.1628225455602688</v>
      </c>
      <c r="BK504" s="260">
        <v>43.579295609365232</v>
      </c>
      <c r="BL504" s="69">
        <f t="shared" si="1978"/>
        <v>1098.2869173238946</v>
      </c>
      <c r="BM504" s="260">
        <v>9.67</v>
      </c>
      <c r="BN504" s="260">
        <v>2.1274000000000002</v>
      </c>
      <c r="BO504" s="260">
        <v>7.0403959091550297</v>
      </c>
      <c r="BP504" s="68">
        <f t="shared" si="1979"/>
        <v>0.49451740865904925</v>
      </c>
      <c r="BQ504" s="68">
        <f t="shared" si="1980"/>
        <v>2.2449147203849908</v>
      </c>
      <c r="BR504" s="260">
        <v>1.6811119645749999</v>
      </c>
      <c r="BS504" s="260">
        <v>2.2128801563118499</v>
      </c>
      <c r="BT504" s="68">
        <f t="shared" si="1981"/>
        <v>3.0327522542253904E-2</v>
      </c>
      <c r="BU504" s="68">
        <f t="shared" si="1982"/>
        <v>1.2957608270490291</v>
      </c>
      <c r="BV504" s="260">
        <v>1.1365894015020901</v>
      </c>
      <c r="BW504" s="69">
        <f t="shared" si="1983"/>
        <v>28.642052917852762</v>
      </c>
      <c r="BX504" s="260">
        <v>0</v>
      </c>
      <c r="BY504" s="260">
        <v>0</v>
      </c>
      <c r="BZ504" s="263">
        <f t="shared" si="1984"/>
        <v>0</v>
      </c>
      <c r="CA504" s="263">
        <f t="shared" si="1985"/>
        <v>0</v>
      </c>
      <c r="CB504" s="260">
        <v>0</v>
      </c>
      <c r="CC504" s="264">
        <f t="shared" si="1986"/>
        <v>0</v>
      </c>
      <c r="CD504" s="260">
        <v>0</v>
      </c>
      <c r="CE504" s="260">
        <v>0</v>
      </c>
      <c r="CF504" s="263">
        <f t="shared" si="1987"/>
        <v>0</v>
      </c>
      <c r="CG504" s="263">
        <f t="shared" si="1988"/>
        <v>0</v>
      </c>
      <c r="CH504" s="260">
        <v>0</v>
      </c>
      <c r="CI504" s="69">
        <f t="shared" si="1989"/>
        <v>0</v>
      </c>
      <c r="CJ504" s="260">
        <v>871.05432678285752</v>
      </c>
      <c r="CK504" s="260">
        <v>191.63196890242182</v>
      </c>
      <c r="CL504" s="260">
        <v>69.188624621995018</v>
      </c>
      <c r="CM504" s="260">
        <v>32.922165761469685</v>
      </c>
      <c r="CN504" s="260">
        <v>415.77982112964906</v>
      </c>
      <c r="CO504" s="265">
        <f t="shared" si="1990"/>
        <v>29.20437463614655</v>
      </c>
      <c r="CP504" s="266">
        <f t="shared" si="1991"/>
        <v>132.57638532504214</v>
      </c>
      <c r="CQ504" s="260">
        <v>166.90822431349949</v>
      </c>
      <c r="CR504" s="265">
        <f t="shared" si="1992"/>
        <v>2.2874772142165107</v>
      </c>
      <c r="CS504" s="265">
        <f t="shared" si="1993"/>
        <v>97.733778379666887</v>
      </c>
      <c r="CT504" s="260">
        <v>85.728148556601155</v>
      </c>
      <c r="CU504" s="267">
        <f t="shared" si="1883"/>
        <v>2160.3493371684285</v>
      </c>
      <c r="CV504" s="260">
        <v>99.414299999999898</v>
      </c>
      <c r="CW504" s="260">
        <v>10.721424993836299</v>
      </c>
      <c r="CX504" s="68">
        <f t="shared" si="1994"/>
        <v>0.14693712954052648</v>
      </c>
      <c r="CY504" s="68">
        <f t="shared" si="1995"/>
        <v>6.277973290840821</v>
      </c>
      <c r="CZ504" s="260">
        <v>5.5067862496918103</v>
      </c>
      <c r="DA504" s="69">
        <f t="shared" si="1996"/>
        <v>138.77101349223361</v>
      </c>
      <c r="DB504" s="260">
        <v>2.5475999999999996</v>
      </c>
      <c r="DC504" s="260">
        <v>0.27474822348794298</v>
      </c>
      <c r="DD504" s="68">
        <f t="shared" si="1997"/>
        <v>3.7654244029022587E-3</v>
      </c>
      <c r="DE504" s="68">
        <f t="shared" si="1998"/>
        <v>0.16087992125625897</v>
      </c>
      <c r="DF504" s="260">
        <v>0.14111741117439699</v>
      </c>
      <c r="DG504" s="69">
        <f t="shared" si="1999"/>
        <v>3.5561587615948076</v>
      </c>
      <c r="DH504" s="260">
        <v>375.84363908931846</v>
      </c>
      <c r="DI504" s="260">
        <v>82.685600599650058</v>
      </c>
      <c r="DJ504" s="260">
        <v>5.6942513762749973</v>
      </c>
      <c r="DK504" s="260">
        <v>273.61416925702383</v>
      </c>
      <c r="DL504" s="68">
        <f t="shared" si="2000"/>
        <v>19.218659248613353</v>
      </c>
      <c r="DM504" s="68">
        <f t="shared" si="2001"/>
        <v>87.245161237633127</v>
      </c>
      <c r="DN504" s="260">
        <v>79.573310840759206</v>
      </c>
      <c r="DO504" s="68">
        <f t="shared" si="2002"/>
        <v>1.090552225072605</v>
      </c>
      <c r="DP504" s="68">
        <f t="shared" si="2003"/>
        <v>46.594470456049919</v>
      </c>
      <c r="DQ504" s="260">
        <v>40.870799752109498</v>
      </c>
      <c r="DR504" s="264">
        <f t="shared" si="2004"/>
        <v>1029.9381250981633</v>
      </c>
      <c r="DS504" s="260">
        <v>161.84</v>
      </c>
      <c r="DT504" s="260">
        <v>35.604799999999997</v>
      </c>
      <c r="DU504" s="260">
        <v>117.83016276501</v>
      </c>
      <c r="DV504" s="68">
        <f t="shared" si="2005"/>
        <v>8.2763906326143015</v>
      </c>
      <c r="DW504" s="68">
        <f t="shared" si="2006"/>
        <v>37.57156135957662</v>
      </c>
      <c r="DX504" s="260">
        <v>3.0529625004166698</v>
      </c>
      <c r="DY504" s="260">
        <v>1.9991807019166701</v>
      </c>
      <c r="DZ504" s="260">
        <v>0</v>
      </c>
      <c r="EA504" s="260">
        <v>34.545966124808302</v>
      </c>
      <c r="EB504" s="68">
        <f t="shared" si="2007"/>
        <v>0.47345246574049776</v>
      </c>
      <c r="EC504" s="68">
        <f t="shared" si="2008"/>
        <v>20.228528648246002</v>
      </c>
      <c r="ED504" s="267">
        <v>17.743653604607601</v>
      </c>
      <c r="EE504" s="69">
        <f t="shared" si="2009"/>
        <v>447.14007083611119</v>
      </c>
      <c r="EF504" s="260">
        <v>756.30953888888905</v>
      </c>
      <c r="EG504" s="260">
        <v>166.38809855555556</v>
      </c>
      <c r="EH504" s="260">
        <v>1260.3260846756441</v>
      </c>
      <c r="EI504" s="260">
        <v>550.64308000499102</v>
      </c>
      <c r="EJ504" s="268">
        <f t="shared" si="2010"/>
        <v>38.677169939550566</v>
      </c>
      <c r="EK504" s="266">
        <f t="shared" si="2011"/>
        <v>175.57915377655144</v>
      </c>
      <c r="EL504" s="260">
        <v>294.8147658548562</v>
      </c>
      <c r="EM504" s="268">
        <f t="shared" si="2012"/>
        <v>4.0404363660408045</v>
      </c>
      <c r="EN504" s="268">
        <f t="shared" si="2013"/>
        <v>172.62996540537446</v>
      </c>
      <c r="EO504" s="269">
        <f t="shared" si="2014"/>
        <v>3028.4815679799358</v>
      </c>
      <c r="EP504" s="69">
        <f t="shared" si="2015"/>
        <v>3815.8867756547193</v>
      </c>
      <c r="EQ504" s="260">
        <v>148.16</v>
      </c>
      <c r="ER504" s="260">
        <v>32.595199999999998</v>
      </c>
      <c r="ES504" s="260">
        <v>107.870223154127</v>
      </c>
      <c r="ET504" s="68">
        <f t="shared" si="2016"/>
        <v>7.57680447434588</v>
      </c>
      <c r="EU504" s="68">
        <f t="shared" si="2017"/>
        <v>34.395715095371244</v>
      </c>
      <c r="EV504" s="260">
        <v>10.252025468799999</v>
      </c>
      <c r="EW504" s="260">
        <v>32.232708450996299</v>
      </c>
      <c r="EX504" s="68">
        <f t="shared" si="2018"/>
        <v>0.4417492693209043</v>
      </c>
      <c r="EY504" s="68">
        <f t="shared" si="2019"/>
        <v>18.873991364314687</v>
      </c>
      <c r="EZ504" s="260">
        <v>16.555507853696199</v>
      </c>
      <c r="FA504" s="69">
        <f t="shared" si="2020"/>
        <v>417.19879791314344</v>
      </c>
      <c r="FB504" s="260">
        <v>0.83333333333333348</v>
      </c>
      <c r="FC504" s="260">
        <v>8.9871586162120806E-2</v>
      </c>
      <c r="FD504" s="68">
        <f t="shared" si="2021"/>
        <v>1.2316900883518657E-3</v>
      </c>
      <c r="FE504" s="68">
        <f t="shared" si="2022"/>
        <v>5.2624666763574489E-2</v>
      </c>
      <c r="FF504" s="260">
        <v>4.6160245974772703E-2</v>
      </c>
      <c r="FG504" s="69">
        <f t="shared" si="2023"/>
        <v>1.1632381985642724</v>
      </c>
      <c r="FH504" s="260">
        <v>601.67543333333401</v>
      </c>
      <c r="FI504" s="260">
        <v>64.888230658137701</v>
      </c>
      <c r="FJ504" s="68">
        <f t="shared" si="2024"/>
        <v>0.88929320116977717</v>
      </c>
      <c r="FK504" s="68">
        <f t="shared" si="2025"/>
        <v>37.995563014795167</v>
      </c>
      <c r="FL504" s="260">
        <v>33.328000000000003</v>
      </c>
      <c r="FM504" s="69">
        <f t="shared" si="2026"/>
        <v>839.86999678976599</v>
      </c>
      <c r="FN504" s="260">
        <v>0</v>
      </c>
      <c r="FO504" s="260">
        <v>0</v>
      </c>
      <c r="FP504" s="68">
        <f t="shared" si="2027"/>
        <v>0</v>
      </c>
      <c r="FQ504" s="68">
        <f t="shared" si="2028"/>
        <v>0</v>
      </c>
      <c r="FR504" s="260">
        <v>0</v>
      </c>
      <c r="FS504" s="264">
        <f t="shared" si="2029"/>
        <v>0</v>
      </c>
      <c r="FT504" s="270">
        <f t="shared" si="1884"/>
        <v>11685.277284296069</v>
      </c>
      <c r="FU504" s="271">
        <f t="shared" si="1885"/>
        <v>3577.915372818693</v>
      </c>
      <c r="FV504" s="272">
        <f t="shared" si="2030"/>
        <v>1368.0274580192156</v>
      </c>
      <c r="FW504" s="272">
        <f t="shared" si="1886"/>
        <v>116.75774649615691</v>
      </c>
      <c r="FX504" s="272">
        <f t="shared" si="1887"/>
        <v>688.117500000002</v>
      </c>
      <c r="FY504" s="272">
        <f t="shared" si="1888"/>
        <v>0</v>
      </c>
      <c r="FZ504" s="272">
        <f t="shared" si="1889"/>
        <v>0</v>
      </c>
      <c r="GA504" s="272">
        <f t="shared" si="1890"/>
        <v>99.414299999999898</v>
      </c>
      <c r="GB504" s="272">
        <f t="shared" si="1891"/>
        <v>2.5475999999999996</v>
      </c>
      <c r="GC504" s="272">
        <f t="shared" si="1892"/>
        <v>601.67543333333401</v>
      </c>
      <c r="GD504" s="272">
        <f t="shared" si="1893"/>
        <v>0</v>
      </c>
      <c r="GE504" s="272">
        <f t="shared" si="1894"/>
        <v>1916.781475926171</v>
      </c>
      <c r="GF504" s="273">
        <f t="shared" si="1895"/>
        <v>745.65030547166009</v>
      </c>
      <c r="GG504" s="273">
        <f t="shared" si="1896"/>
        <v>134.63473086905424</v>
      </c>
      <c r="GH504" s="272">
        <f t="shared" si="2031"/>
        <v>902.79615767492533</v>
      </c>
      <c r="GI504" s="274">
        <f t="shared" si="2032"/>
        <v>644.9357995996437</v>
      </c>
      <c r="GJ504" s="275">
        <f t="shared" si="1897"/>
        <v>12.372821340934852</v>
      </c>
      <c r="GK504" s="271">
        <f t="shared" si="2033"/>
        <v>9274.0330442684972</v>
      </c>
      <c r="GL504" s="276">
        <f t="shared" si="2034"/>
        <v>11685.281635778307</v>
      </c>
      <c r="GM504" s="272">
        <f t="shared" si="2035"/>
        <v>4968.5014778899967</v>
      </c>
      <c r="GN504" s="272">
        <f t="shared" si="2036"/>
        <v>263.76529870614604</v>
      </c>
      <c r="GO504" s="277">
        <f t="shared" si="2037"/>
        <v>0.53574334425739523</v>
      </c>
      <c r="GP504" s="278">
        <f t="shared" si="2038"/>
        <v>2.8441272254163173E-2</v>
      </c>
      <c r="GQ504" s="279">
        <f t="shared" si="2039"/>
        <v>1.0783406478859077</v>
      </c>
      <c r="GR504" s="280">
        <f t="shared" si="2040"/>
        <v>9274.0330442684972</v>
      </c>
      <c r="GS504" s="272">
        <f t="shared" si="2041"/>
        <v>4968.5014778899967</v>
      </c>
      <c r="GT504" s="272">
        <f t="shared" si="1898"/>
        <v>263.76529870614604</v>
      </c>
      <c r="GU504" s="73">
        <f t="shared" si="2042"/>
        <v>0.53574334425739523</v>
      </c>
      <c r="GV504" s="74">
        <f t="shared" si="2043"/>
        <v>2.8441272254163173E-2</v>
      </c>
      <c r="GW504" s="279">
        <f t="shared" si="2044"/>
        <v>1.0783406478859077</v>
      </c>
      <c r="GX504" s="280">
        <f t="shared" si="2045"/>
        <v>7757.9868393665502</v>
      </c>
      <c r="GY504" s="272">
        <f t="shared" si="1899"/>
        <v>4422.3908018461661</v>
      </c>
      <c r="GZ504" s="272">
        <f t="shared" si="1900"/>
        <v>167.79418933074507</v>
      </c>
      <c r="HA504" s="73">
        <f t="shared" si="2046"/>
        <v>0.57004360711280355</v>
      </c>
      <c r="HB504" s="74">
        <f t="shared" si="2047"/>
        <v>2.1628573598411218E-2</v>
      </c>
      <c r="HC504" s="279">
        <f t="shared" si="2048"/>
        <v>1.082019821410672</v>
      </c>
      <c r="HD504" s="280">
        <f t="shared" si="2049"/>
        <v>8402.3767606781039</v>
      </c>
      <c r="HE504" s="272">
        <f t="shared" si="1901"/>
        <v>4907.8891189503065</v>
      </c>
      <c r="HF504" s="272">
        <f t="shared" si="1902"/>
        <v>183.64590816058558</v>
      </c>
      <c r="HG504" s="73">
        <f t="shared" si="2050"/>
        <v>0.58410724236010347</v>
      </c>
      <c r="HH504" s="74">
        <f t="shared" si="2051"/>
        <v>2.1856423889490603E-2</v>
      </c>
      <c r="HI504" s="281">
        <f t="shared" si="2052"/>
        <v>1.0839960149362109</v>
      </c>
      <c r="HJ504" s="72">
        <f t="shared" si="1903"/>
        <v>3.5795517806572708</v>
      </c>
      <c r="HK504" s="73">
        <f t="shared" si="2053"/>
        <v>3.5795517806572708</v>
      </c>
      <c r="HL504" s="73">
        <f t="shared" si="1904"/>
        <v>2.9831286476292229</v>
      </c>
      <c r="HM504" s="74">
        <f t="shared" si="2054"/>
        <v>3.2477604603503818</v>
      </c>
      <c r="HN504" s="75"/>
      <c r="HO504" s="75"/>
      <c r="HP504" s="76">
        <f t="shared" si="2055"/>
        <v>485.49831710414082</v>
      </c>
      <c r="HQ504" s="77">
        <f t="shared" si="2056"/>
        <v>552.50193984768327</v>
      </c>
      <c r="HR504" s="77">
        <f t="shared" si="2057"/>
        <v>15.851718829840515</v>
      </c>
      <c r="HS504" s="77">
        <f t="shared" si="2058"/>
        <v>18.305564904699828</v>
      </c>
      <c r="HT504" s="282">
        <f t="shared" si="2059"/>
        <v>644.38992131155408</v>
      </c>
      <c r="HU504" s="73">
        <f t="shared" si="2112"/>
        <v>0.75342320084085979</v>
      </c>
      <c r="HV504" s="74">
        <f t="shared" si="2113"/>
        <v>2.4599575979675225E-2</v>
      </c>
      <c r="HW504" s="279">
        <f t="shared" si="1876"/>
        <v>1.1077879503097008</v>
      </c>
      <c r="HX504" s="76">
        <f t="shared" si="2060"/>
        <v>525.30338749099462</v>
      </c>
      <c r="HY504" s="77">
        <f t="shared" si="2061"/>
        <v>597.80050799862681</v>
      </c>
      <c r="HZ504" s="77">
        <f t="shared" si="1905"/>
        <v>22.01888472121054</v>
      </c>
      <c r="IA504" s="77">
        <f t="shared" si="2062"/>
        <v>25.427408076053933</v>
      </c>
      <c r="IB504" s="282">
        <f t="shared" si="2063"/>
        <v>708.36785657860275</v>
      </c>
      <c r="IC504" s="73">
        <f t="shared" si="2114"/>
        <v>0.74156863924938032</v>
      </c>
      <c r="ID504" s="74">
        <f t="shared" si="2115"/>
        <v>3.108396932006648E-2</v>
      </c>
      <c r="IE504" s="279">
        <f t="shared" si="2122"/>
        <v>1.1071556863535532</v>
      </c>
      <c r="IF504" s="76">
        <f t="shared" si="1906"/>
        <v>60.612358939690409</v>
      </c>
      <c r="IG504" s="77">
        <f t="shared" si="2064"/>
        <v>68.977470596957076</v>
      </c>
      <c r="IH504" s="77">
        <f t="shared" si="1907"/>
        <v>80.119390545560435</v>
      </c>
      <c r="II504" s="77">
        <f t="shared" si="2065"/>
        <v>92.521872202013199</v>
      </c>
      <c r="IJ504" s="282">
        <f t="shared" si="2066"/>
        <v>871.6562835903926</v>
      </c>
      <c r="IK504" s="73">
        <f t="shared" si="1908"/>
        <v>6.9536995350994654E-2</v>
      </c>
      <c r="IL504" s="74">
        <f t="shared" si="1909"/>
        <v>9.1916265681634232E-2</v>
      </c>
      <c r="IM504" s="279">
        <f t="shared" si="2067"/>
        <v>1.0238254386559078</v>
      </c>
      <c r="IN504" s="76">
        <f t="shared" si="1910"/>
        <v>16.117024167869506</v>
      </c>
      <c r="IO504" s="77">
        <f t="shared" si="2068"/>
        <v>18.341334673277174</v>
      </c>
      <c r="IP504" s="77">
        <f t="shared" si="1911"/>
        <v>0.52484493120130316</v>
      </c>
      <c r="IQ504" s="77">
        <f t="shared" si="2069"/>
        <v>0.60609092655126495</v>
      </c>
      <c r="IR504" s="282">
        <f t="shared" si="2070"/>
        <v>22.731788030041873</v>
      </c>
      <c r="IS504" s="73">
        <f t="shared" si="1877"/>
        <v>0.70900820237147955</v>
      </c>
      <c r="IT504" s="74">
        <f t="shared" si="1878"/>
        <v>2.3088589886008027E-2</v>
      </c>
      <c r="IU504" s="279">
        <f t="shared" si="1879"/>
        <v>1.101424335723642</v>
      </c>
      <c r="IV504" s="76">
        <f t="shared" si="1912"/>
        <v>0</v>
      </c>
      <c r="IW504" s="77">
        <f t="shared" si="2071"/>
        <v>0</v>
      </c>
      <c r="IX504" s="77">
        <f t="shared" si="2072"/>
        <v>0</v>
      </c>
      <c r="IY504" s="77">
        <f t="shared" si="2073"/>
        <v>0</v>
      </c>
      <c r="IZ504" s="282">
        <f t="shared" si="2074"/>
        <v>0</v>
      </c>
      <c r="JA504" s="283"/>
      <c r="JB504" s="284"/>
      <c r="JC504" s="285"/>
      <c r="JD504" s="76">
        <f t="shared" si="1913"/>
        <v>0</v>
      </c>
      <c r="JE504" s="77">
        <f t="shared" si="2075"/>
        <v>0</v>
      </c>
      <c r="JF504" s="77">
        <f t="shared" si="1914"/>
        <v>0</v>
      </c>
      <c r="JG504" s="77">
        <f t="shared" si="2076"/>
        <v>0</v>
      </c>
      <c r="JH504" s="282">
        <f t="shared" si="2077"/>
        <v>0</v>
      </c>
      <c r="JI504" s="283"/>
      <c r="JJ504" s="284"/>
      <c r="JK504" s="285"/>
      <c r="JL504" s="76">
        <f t="shared" si="1915"/>
        <v>1343.6646954050243</v>
      </c>
      <c r="JM504" s="77">
        <f t="shared" si="2078"/>
        <v>1529.1038600178717</v>
      </c>
      <c r="JN504" s="77">
        <f t="shared" si="1916"/>
        <v>64.414017611832747</v>
      </c>
      <c r="JO504" s="77">
        <f t="shared" si="2079"/>
        <v>74.38530753814446</v>
      </c>
      <c r="JP504" s="282">
        <f t="shared" si="2080"/>
        <v>1714.5629660066891</v>
      </c>
      <c r="JQ504" s="73">
        <f t="shared" si="1917"/>
        <v>0.78367766133109296</v>
      </c>
      <c r="JR504" s="74">
        <f t="shared" si="1918"/>
        <v>3.7568767603709835E-2</v>
      </c>
      <c r="JS504" s="279">
        <f t="shared" si="2116"/>
        <v>1.1139709992653584</v>
      </c>
      <c r="JT504" s="76">
        <f t="shared" si="1919"/>
        <v>7.6591274148258011</v>
      </c>
      <c r="JU504" s="77">
        <f t="shared" si="2081"/>
        <v>8.7161635893459088</v>
      </c>
      <c r="JV504" s="77">
        <f t="shared" si="1920"/>
        <v>0.14693712954052648</v>
      </c>
      <c r="JW504" s="77">
        <f t="shared" si="2082"/>
        <v>0.16968299719339999</v>
      </c>
      <c r="JX504" s="282">
        <f t="shared" si="2083"/>
        <v>110.13572499383619</v>
      </c>
      <c r="JY504" s="73">
        <f t="shared" si="2123"/>
        <v>6.9542624931687225E-2</v>
      </c>
      <c r="JZ504" s="74">
        <f t="shared" si="2124"/>
        <v>1.334145932654912E-3</v>
      </c>
      <c r="KA504" s="279">
        <f t="shared" si="2125"/>
        <v>1.0098041034571972</v>
      </c>
      <c r="KB504" s="76">
        <f t="shared" si="1921"/>
        <v>0.19627350393263593</v>
      </c>
      <c r="KC504" s="77">
        <f t="shared" si="2084"/>
        <v>0.223361210210379</v>
      </c>
      <c r="KD504" s="77">
        <f t="shared" si="1922"/>
        <v>3.7654244029022587E-3</v>
      </c>
      <c r="KE504" s="77">
        <f t="shared" si="2085"/>
        <v>4.3483121004715287E-3</v>
      </c>
      <c r="KF504" s="282">
        <f t="shared" si="2086"/>
        <v>2.8223482234879422</v>
      </c>
      <c r="KG504" s="73">
        <f t="shared" si="2126"/>
        <v>6.9542624931687294E-2</v>
      </c>
      <c r="KH504" s="74">
        <f t="shared" si="2127"/>
        <v>1.3341459326549135E-3</v>
      </c>
      <c r="KI504" s="279">
        <f t="shared" si="2128"/>
        <v>1.0098041034571972</v>
      </c>
      <c r="KJ504" s="76">
        <f t="shared" si="1923"/>
        <v>621.81359035526179</v>
      </c>
      <c r="KK504" s="77">
        <f t="shared" si="2087"/>
        <v>707.63008396019143</v>
      </c>
      <c r="KL504" s="77">
        <f t="shared" si="1924"/>
        <v>20.309211473685959</v>
      </c>
      <c r="KM504" s="77">
        <f t="shared" si="2088"/>
        <v>23.453077409812547</v>
      </c>
      <c r="KN504" s="282">
        <f t="shared" si="2089"/>
        <v>817.41121039536768</v>
      </c>
      <c r="KO504" s="73">
        <f t="shared" si="1925"/>
        <v>0.76071086675518107</v>
      </c>
      <c r="KP504" s="74">
        <f t="shared" si="1926"/>
        <v>2.4845770666471218E-2</v>
      </c>
      <c r="KQ504" s="279">
        <f t="shared" si="1927"/>
        <v>1.1088318320200521</v>
      </c>
      <c r="KR504" s="76">
        <f t="shared" si="1928"/>
        <v>267.96090980954358</v>
      </c>
      <c r="KS504" s="77">
        <f t="shared" si="2090"/>
        <v>304.94219497235866</v>
      </c>
      <c r="KT504" s="77">
        <f t="shared" si="1929"/>
        <v>8.7498430983548001</v>
      </c>
      <c r="KU504" s="77">
        <f t="shared" si="2091"/>
        <v>10.104318809980123</v>
      </c>
      <c r="KV504" s="282">
        <f t="shared" si="2092"/>
        <v>354.87307209215174</v>
      </c>
      <c r="KW504" s="73">
        <f t="shared" si="1861"/>
        <v>0.75508944150025781</v>
      </c>
      <c r="KX504" s="74">
        <f t="shared" si="1862"/>
        <v>2.4656261030937515E-2</v>
      </c>
      <c r="KY504" s="279">
        <f t="shared" si="1863"/>
        <v>1.1080266830290397</v>
      </c>
      <c r="KZ504" s="76">
        <f t="shared" si="1930"/>
        <v>1347.5127628463943</v>
      </c>
      <c r="LA504" s="77">
        <f t="shared" si="2093"/>
        <v>1533.4829992468251</v>
      </c>
      <c r="LB504" s="77">
        <f t="shared" si="1931"/>
        <v>42.717606305591374</v>
      </c>
      <c r="LC504" s="77">
        <f t="shared" si="2094"/>
        <v>49.33029176169692</v>
      </c>
      <c r="LD504" s="286">
        <f t="shared" si="2095"/>
        <v>3028.4815679799358</v>
      </c>
      <c r="LE504" s="73">
        <f t="shared" si="1932"/>
        <v>0.44494666142056633</v>
      </c>
      <c r="LF504" s="74">
        <f t="shared" si="1933"/>
        <v>1.4105288523874016E-2</v>
      </c>
      <c r="LG504" s="279">
        <f t="shared" si="1934"/>
        <v>1.063590587406148</v>
      </c>
      <c r="LH504" s="76">
        <f t="shared" si="1935"/>
        <v>245.74424188081684</v>
      </c>
      <c r="LI504" s="77">
        <f t="shared" si="2096"/>
        <v>279.65940470278838</v>
      </c>
      <c r="LJ504" s="77">
        <f t="shared" si="1936"/>
        <v>8.018553743666784</v>
      </c>
      <c r="LK504" s="77">
        <f t="shared" si="2097"/>
        <v>9.2598258631864017</v>
      </c>
      <c r="LL504" s="282">
        <f t="shared" si="2098"/>
        <v>331.11015707392335</v>
      </c>
      <c r="LM504" s="73">
        <f t="shared" si="2117"/>
        <v>0.74218273475057495</v>
      </c>
      <c r="LN504" s="74">
        <f t="shared" si="2118"/>
        <v>2.4217178399261758E-2</v>
      </c>
      <c r="LO504" s="279">
        <f t="shared" si="2119"/>
        <v>1.1061774584391324</v>
      </c>
      <c r="LP504" s="76">
        <f t="shared" si="1937"/>
        <v>6.4202093451560874E-2</v>
      </c>
      <c r="LQ504" s="77">
        <f t="shared" si="2099"/>
        <v>7.3062624368810794E-2</v>
      </c>
      <c r="LR504" s="77">
        <f t="shared" si="1938"/>
        <v>1.2316900883518657E-3</v>
      </c>
      <c r="LS504" s="77">
        <f t="shared" si="2100"/>
        <v>1.4223557140287345E-3</v>
      </c>
      <c r="LT504" s="282">
        <f t="shared" si="2101"/>
        <v>0.92320491949545436</v>
      </c>
      <c r="LU504" s="73">
        <f t="shared" si="1870"/>
        <v>6.9542624931687211E-2</v>
      </c>
      <c r="LV504" s="74">
        <f t="shared" si="1871"/>
        <v>1.3341459326549118E-3</v>
      </c>
      <c r="LW504" s="279">
        <f t="shared" si="1872"/>
        <v>1.0098041034571972</v>
      </c>
      <c r="LX504" s="76">
        <f t="shared" si="1939"/>
        <v>46.3545868780501</v>
      </c>
      <c r="LY504" s="77">
        <f t="shared" si="2102"/>
        <v>52.751983413089789</v>
      </c>
      <c r="LZ504" s="77">
        <f t="shared" si="1940"/>
        <v>0.88929320116977717</v>
      </c>
      <c r="MA504" s="77">
        <f t="shared" si="2103"/>
        <v>1.0269557887108587</v>
      </c>
      <c r="MB504" s="286">
        <f t="shared" si="2104"/>
        <v>666.56348951568737</v>
      </c>
      <c r="MC504" s="73">
        <f t="shared" si="1864"/>
        <v>6.9542643134760468E-2</v>
      </c>
      <c r="MD504" s="74">
        <f t="shared" si="1865"/>
        <v>1.3341462818731956E-3</v>
      </c>
      <c r="ME504" s="279">
        <f t="shared" si="1866"/>
        <v>1.0098041060234622</v>
      </c>
      <c r="MF504" s="76">
        <f t="shared" si="1941"/>
        <v>0</v>
      </c>
      <c r="MG504" s="77">
        <f t="shared" si="2105"/>
        <v>0</v>
      </c>
      <c r="MH504" s="77">
        <f t="shared" si="1942"/>
        <v>0</v>
      </c>
      <c r="MI504" s="77">
        <f t="shared" si="2106"/>
        <v>0</v>
      </c>
      <c r="MJ504" s="286">
        <f t="shared" si="2107"/>
        <v>0</v>
      </c>
      <c r="MK504" s="73"/>
      <c r="ML504" s="74"/>
      <c r="MM504" s="279"/>
      <c r="MN504" s="287">
        <f t="shared" si="2108"/>
        <v>1.0782054968732784</v>
      </c>
      <c r="MO504" s="288">
        <f t="shared" si="2108"/>
        <v>1.0782054968732784</v>
      </c>
      <c r="MP504" s="288">
        <f t="shared" si="2108"/>
        <v>1.0820188252051062</v>
      </c>
      <c r="MQ504" s="289">
        <f t="shared" si="2108"/>
        <v>1.0840752978904331</v>
      </c>
      <c r="MR504" s="290">
        <f t="shared" si="2109"/>
        <v>3.5791031468708474</v>
      </c>
      <c r="MS504" s="291">
        <f t="shared" si="1873"/>
        <v>3.5791031468708474</v>
      </c>
      <c r="MT504" s="291">
        <f t="shared" si="1943"/>
        <v>2.9831259010904776</v>
      </c>
      <c r="MU504" s="292">
        <f t="shared" si="1874"/>
        <v>3.247998000009527</v>
      </c>
      <c r="MV504" s="359">
        <f t="shared" si="1944"/>
        <v>0.26487209891904945</v>
      </c>
      <c r="MW504" s="360">
        <f t="shared" si="1945"/>
        <v>0.27867108625518933</v>
      </c>
      <c r="MX504" s="360">
        <f t="shared" si="1946"/>
        <v>0.33110514686132059</v>
      </c>
      <c r="MY504" s="360">
        <f t="shared" si="1947"/>
        <v>8.9215371193615001E-3</v>
      </c>
      <c r="MZ504" s="360">
        <f t="shared" si="1948"/>
        <v>0</v>
      </c>
      <c r="NA504" s="360">
        <f t="shared" si="1949"/>
        <v>0</v>
      </c>
      <c r="NB504" s="360">
        <f t="shared" si="1950"/>
        <v>0.67874252985238281</v>
      </c>
      <c r="NC504" s="360">
        <f t="shared" si="1951"/>
        <v>3.9483340445176415E-2</v>
      </c>
      <c r="ND504" s="360">
        <f t="shared" si="1952"/>
        <v>1.0098041034571972E-3</v>
      </c>
      <c r="NE504" s="360">
        <f t="shared" si="1953"/>
        <v>0.32211564720182512</v>
      </c>
      <c r="NF504" s="360">
        <f t="shared" si="1954"/>
        <v>0.13972216472996191</v>
      </c>
      <c r="NG504" s="360">
        <f t="shared" si="1955"/>
        <v>1.1446361901664965</v>
      </c>
      <c r="NH504" s="360">
        <f t="shared" si="1956"/>
        <v>0.13019708685828588</v>
      </c>
      <c r="NI504" s="360">
        <f t="shared" si="1957"/>
        <v>4.0392164138287889E-4</v>
      </c>
      <c r="NJ504" s="360">
        <f t="shared" si="1958"/>
        <v>0.23922259271695817</v>
      </c>
      <c r="NK504" s="361">
        <f t="shared" si="1959"/>
        <v>0</v>
      </c>
      <c r="NL504" s="145">
        <f t="shared" si="2110"/>
        <v>3.5791031468708474</v>
      </c>
      <c r="NM504" s="56">
        <f t="shared" si="1875"/>
        <v>3.5791031468708474</v>
      </c>
      <c r="NN504" s="56">
        <f t="shared" si="2111"/>
        <v>2.9831259010904776</v>
      </c>
      <c r="NO504" s="58">
        <f t="shared" si="1867"/>
        <v>3.247998000009527</v>
      </c>
      <c r="NP504" s="55">
        <f t="shared" si="1960"/>
        <v>1.0782054968732784</v>
      </c>
      <c r="NQ504" s="56">
        <f t="shared" si="1868"/>
        <v>1.0782054968732784</v>
      </c>
      <c r="NR504" s="56">
        <f t="shared" si="1961"/>
        <v>1.0820188252051062</v>
      </c>
      <c r="NS504" s="61">
        <f t="shared" si="1869"/>
        <v>1.0840752978904331</v>
      </c>
      <c r="NT504" s="25"/>
      <c r="NU504" s="86">
        <f t="shared" si="2120"/>
        <v>0</v>
      </c>
      <c r="NV504" s="86">
        <f t="shared" si="2120"/>
        <v>0</v>
      </c>
      <c r="NW504" s="86">
        <f t="shared" si="2120"/>
        <v>0</v>
      </c>
      <c r="NX504" s="86">
        <f t="shared" si="2120"/>
        <v>0</v>
      </c>
      <c r="NY504" s="87">
        <f t="shared" si="2121"/>
        <v>0</v>
      </c>
      <c r="NZ504" s="87">
        <f t="shared" si="2121"/>
        <v>0</v>
      </c>
      <c r="OA504" s="87">
        <f t="shared" si="2121"/>
        <v>0</v>
      </c>
      <c r="OB504" s="87">
        <f t="shared" si="2121"/>
        <v>0</v>
      </c>
      <c r="OC504" s="26"/>
    </row>
    <row r="505" spans="1:393" thickBot="1" x14ac:dyDescent="0.35">
      <c r="A505" s="136" t="s">
        <v>1107</v>
      </c>
      <c r="B505" s="137" t="s">
        <v>1110</v>
      </c>
      <c r="C505" s="133" t="s">
        <v>100</v>
      </c>
      <c r="D505" s="64">
        <f>VLOOKUP(B505,[1]УсіТ_1!$A$10:$G$556,6,FALSE)</f>
        <v>1879.61</v>
      </c>
      <c r="E505" s="64">
        <f>VLOOKUP(B505,[1]УсіТ_1!$A$10:$G$556,7,FALSE)</f>
        <v>0</v>
      </c>
      <c r="F505" s="38">
        <v>109.8</v>
      </c>
      <c r="G505" s="38"/>
      <c r="H505" s="39"/>
      <c r="I505" s="256">
        <v>3.1215000000000002</v>
      </c>
      <c r="J505" s="62">
        <v>3.1215000000000002</v>
      </c>
      <c r="K505" s="257">
        <f t="shared" si="1962"/>
        <v>2.5883000000000003</v>
      </c>
      <c r="L505" s="293">
        <f t="shared" si="1963"/>
        <v>2.7880000000000003</v>
      </c>
      <c r="M505" s="63">
        <v>0.19969999999999999</v>
      </c>
      <c r="N505" s="63">
        <v>0.45</v>
      </c>
      <c r="O505" s="63">
        <v>0.33350000000000002</v>
      </c>
      <c r="P505" s="63">
        <v>0</v>
      </c>
      <c r="Q505" s="63">
        <v>0</v>
      </c>
      <c r="R505" s="63">
        <v>0</v>
      </c>
      <c r="S505" s="63">
        <v>0.59940000000000004</v>
      </c>
      <c r="T505" s="63">
        <v>0</v>
      </c>
      <c r="U505" s="63">
        <v>0</v>
      </c>
      <c r="V505" s="63">
        <v>0.4002</v>
      </c>
      <c r="W505" s="63">
        <v>9.2899999999999996E-2</v>
      </c>
      <c r="X505" s="63">
        <v>0.66569999999999996</v>
      </c>
      <c r="Y505" s="63">
        <v>0.1613</v>
      </c>
      <c r="Z505" s="63">
        <v>5.9999999999999995E-4</v>
      </c>
      <c r="AA505" s="63">
        <v>0.21820000000000001</v>
      </c>
      <c r="AB505" s="259">
        <v>0</v>
      </c>
      <c r="AC505" s="144">
        <v>123.23</v>
      </c>
      <c r="AD505" s="70">
        <v>27.110600000000002</v>
      </c>
      <c r="AE505" s="70">
        <v>89.719543731662299</v>
      </c>
      <c r="AF505" s="68">
        <f t="shared" si="1964"/>
        <v>6.3019007517119592</v>
      </c>
      <c r="AG505" s="68">
        <f t="shared" si="1965"/>
        <v>28.608153153365301</v>
      </c>
      <c r="AH505" s="71">
        <v>4.2917218695833403</v>
      </c>
      <c r="AI505" s="71">
        <v>26.3523476919088</v>
      </c>
      <c r="AJ505" s="68">
        <f t="shared" si="1966"/>
        <v>0.36115892511761011</v>
      </c>
      <c r="AK505" s="68">
        <f t="shared" si="1967"/>
        <v>15.430722600387966</v>
      </c>
      <c r="AL505" s="71">
        <v>13.535210664657701</v>
      </c>
      <c r="AM505" s="69">
        <f t="shared" si="1968"/>
        <v>341.08730874937459</v>
      </c>
      <c r="AN505" s="260">
        <v>298.64</v>
      </c>
      <c r="AO505" s="71">
        <v>65.700800000000001</v>
      </c>
      <c r="AP505" s="71">
        <v>217.42955887384301</v>
      </c>
      <c r="AQ505" s="68">
        <f t="shared" si="1969"/>
        <v>15.272252215298732</v>
      </c>
      <c r="AR505" s="68">
        <f t="shared" si="1970"/>
        <v>69.33002400163133</v>
      </c>
      <c r="AS505" s="71">
        <v>24.201334833666699</v>
      </c>
      <c r="AT505" s="261">
        <f t="shared" si="1880"/>
        <v>5.2487244215727102</v>
      </c>
      <c r="AU505" s="71">
        <v>65.3515647394089</v>
      </c>
      <c r="AV505" s="68">
        <f t="shared" si="1971"/>
        <v>0.89564319475359899</v>
      </c>
      <c r="AW505" s="68">
        <f t="shared" si="1972"/>
        <v>38.266870139419844</v>
      </c>
      <c r="AX505" s="71">
        <v>33.566162922345903</v>
      </c>
      <c r="AY505" s="69">
        <f t="shared" si="1973"/>
        <v>845.86730564311733</v>
      </c>
      <c r="AZ505" s="260">
        <v>70</v>
      </c>
      <c r="BA505" s="260">
        <v>356.80166666666798</v>
      </c>
      <c r="BB505" s="260">
        <v>37.209316666666801</v>
      </c>
      <c r="BC505" s="262">
        <f t="shared" si="1974"/>
        <v>29.767453333333442</v>
      </c>
      <c r="BD505" s="262">
        <f t="shared" si="1881"/>
        <v>7.4418633333333588</v>
      </c>
      <c r="BE505" s="260">
        <v>13.966236666666701</v>
      </c>
      <c r="BF505" s="262">
        <f t="shared" si="1975"/>
        <v>11.172989333333362</v>
      </c>
      <c r="BG505" s="262">
        <f t="shared" si="1882"/>
        <v>2.7932473333333387</v>
      </c>
      <c r="BH505" s="260">
        <v>43.994529268430753</v>
      </c>
      <c r="BI505" s="263">
        <f t="shared" si="1976"/>
        <v>25.761172591246702</v>
      </c>
      <c r="BJ505" s="68">
        <f t="shared" si="1977"/>
        <v>0.6029450236238435</v>
      </c>
      <c r="BK505" s="260">
        <v>22.596671797448661</v>
      </c>
      <c r="BL505" s="69">
        <f t="shared" si="1978"/>
        <v>569.48210527905701</v>
      </c>
      <c r="BM505" s="260">
        <v>0</v>
      </c>
      <c r="BN505" s="260">
        <v>0</v>
      </c>
      <c r="BO505" s="260">
        <v>0</v>
      </c>
      <c r="BP505" s="68">
        <f t="shared" si="1979"/>
        <v>0</v>
      </c>
      <c r="BQ505" s="68">
        <f t="shared" si="1980"/>
        <v>0</v>
      </c>
      <c r="BR505" s="260">
        <v>0</v>
      </c>
      <c r="BS505" s="260">
        <v>0</v>
      </c>
      <c r="BT505" s="68">
        <f t="shared" si="1981"/>
        <v>0</v>
      </c>
      <c r="BU505" s="68">
        <f t="shared" si="1982"/>
        <v>0</v>
      </c>
      <c r="BV505" s="260">
        <v>0</v>
      </c>
      <c r="BW505" s="69">
        <f t="shared" si="1983"/>
        <v>0</v>
      </c>
      <c r="BX505" s="260">
        <v>0</v>
      </c>
      <c r="BY505" s="260">
        <v>0</v>
      </c>
      <c r="BZ505" s="263">
        <f t="shared" si="1984"/>
        <v>0</v>
      </c>
      <c r="CA505" s="263">
        <f t="shared" si="1985"/>
        <v>0</v>
      </c>
      <c r="CB505" s="260">
        <v>0</v>
      </c>
      <c r="CC505" s="264">
        <f t="shared" si="1986"/>
        <v>0</v>
      </c>
      <c r="CD505" s="260">
        <v>0</v>
      </c>
      <c r="CE505" s="260">
        <v>0</v>
      </c>
      <c r="CF505" s="263">
        <f t="shared" si="1987"/>
        <v>0</v>
      </c>
      <c r="CG505" s="263">
        <f t="shared" si="1988"/>
        <v>0</v>
      </c>
      <c r="CH505" s="260">
        <v>0</v>
      </c>
      <c r="CI505" s="69">
        <f t="shared" si="1989"/>
        <v>0</v>
      </c>
      <c r="CJ505" s="260">
        <v>452.01850256374541</v>
      </c>
      <c r="CK505" s="260">
        <v>99.44407911951447</v>
      </c>
      <c r="CL505" s="260">
        <v>36.34523307282565</v>
      </c>
      <c r="CM505" s="260">
        <v>16.558617111544507</v>
      </c>
      <c r="CN505" s="260">
        <v>219.24964977105299</v>
      </c>
      <c r="CO505" s="265">
        <f t="shared" si="1990"/>
        <v>15.400095399918762</v>
      </c>
      <c r="CP505" s="266">
        <f t="shared" si="1991"/>
        <v>69.910381825297492</v>
      </c>
      <c r="CQ505" s="260">
        <v>87.037841645151389</v>
      </c>
      <c r="CR505" s="265">
        <f t="shared" si="1992"/>
        <v>1.1928536197467998</v>
      </c>
      <c r="CS505" s="265">
        <f t="shared" si="1993"/>
        <v>50.965356326684976</v>
      </c>
      <c r="CT505" s="260">
        <v>44.704765443951594</v>
      </c>
      <c r="CU505" s="267">
        <f t="shared" si="1883"/>
        <v>1126.5600859394899</v>
      </c>
      <c r="CV505" s="260">
        <v>0</v>
      </c>
      <c r="CW505" s="260">
        <v>0</v>
      </c>
      <c r="CX505" s="68">
        <f t="shared" si="1994"/>
        <v>0</v>
      </c>
      <c r="CY505" s="68">
        <f t="shared" si="1995"/>
        <v>0</v>
      </c>
      <c r="CZ505" s="260">
        <v>0</v>
      </c>
      <c r="DA505" s="69">
        <f t="shared" si="1996"/>
        <v>0</v>
      </c>
      <c r="DB505" s="260">
        <v>0</v>
      </c>
      <c r="DC505" s="260">
        <v>0</v>
      </c>
      <c r="DD505" s="68">
        <f t="shared" si="1997"/>
        <v>0</v>
      </c>
      <c r="DE505" s="68">
        <f t="shared" si="1998"/>
        <v>0</v>
      </c>
      <c r="DF505" s="260">
        <v>0</v>
      </c>
      <c r="DG505" s="69">
        <f t="shared" si="1999"/>
        <v>0</v>
      </c>
      <c r="DH505" s="260">
        <v>274.49622889380572</v>
      </c>
      <c r="DI505" s="260">
        <v>60.389170356637258</v>
      </c>
      <c r="DJ505" s="260">
        <v>4.1656554974249973</v>
      </c>
      <c r="DK505" s="260">
        <v>199.83325463469055</v>
      </c>
      <c r="DL505" s="68">
        <f t="shared" si="2000"/>
        <v>14.036287805540663</v>
      </c>
      <c r="DM505" s="68">
        <f t="shared" si="2001"/>
        <v>63.719231239326696</v>
      </c>
      <c r="DN505" s="260">
        <v>58.115727997997801</v>
      </c>
      <c r="DO505" s="68">
        <f t="shared" si="2002"/>
        <v>0.7964760522125599</v>
      </c>
      <c r="DP505" s="68">
        <f t="shared" si="2003"/>
        <v>34.029896992139605</v>
      </c>
      <c r="DQ505" s="260">
        <v>29.849660097812301</v>
      </c>
      <c r="DR505" s="264">
        <f t="shared" si="2004"/>
        <v>752.21963697404237</v>
      </c>
      <c r="DS505" s="260">
        <v>63.28</v>
      </c>
      <c r="DT505" s="260">
        <v>13.9216</v>
      </c>
      <c r="DU505" s="260">
        <v>46.072001357945197</v>
      </c>
      <c r="DV505" s="68">
        <f t="shared" si="2005"/>
        <v>3.2360973753820703</v>
      </c>
      <c r="DW505" s="68">
        <f t="shared" si="2006"/>
        <v>14.69061049699712</v>
      </c>
      <c r="DX505" s="260">
        <v>1.2032094984166699</v>
      </c>
      <c r="DY505" s="260">
        <v>0.54100767120833304</v>
      </c>
      <c r="DZ505" s="260">
        <v>0</v>
      </c>
      <c r="EA505" s="260">
        <v>13.4826595795211</v>
      </c>
      <c r="EB505" s="68">
        <f t="shared" si="2007"/>
        <v>0.18477984953733667</v>
      </c>
      <c r="EC505" s="68">
        <f t="shared" si="2008"/>
        <v>7.8948252474268985</v>
      </c>
      <c r="ED505" s="267">
        <v>6.9250239053545597</v>
      </c>
      <c r="EE505" s="69">
        <f t="shared" si="2009"/>
        <v>174.51060241493502</v>
      </c>
      <c r="EF505" s="260">
        <v>269.42406111111126</v>
      </c>
      <c r="EG505" s="260">
        <v>59.273293444444491</v>
      </c>
      <c r="EH505" s="260">
        <v>371.47054215507978</v>
      </c>
      <c r="EI505" s="260">
        <v>196.15843409251337</v>
      </c>
      <c r="EJ505" s="268">
        <f t="shared" si="2010"/>
        <v>13.778168410658139</v>
      </c>
      <c r="EK505" s="266">
        <f t="shared" si="2011"/>
        <v>62.547470611606997</v>
      </c>
      <c r="EL505" s="260">
        <v>96.665122881783418</v>
      </c>
      <c r="EM505" s="268">
        <f t="shared" si="2012"/>
        <v>1.3247955090948418</v>
      </c>
      <c r="EN505" s="268">
        <f t="shared" si="2013"/>
        <v>56.602649363919809</v>
      </c>
      <c r="EO505" s="269">
        <f t="shared" si="2014"/>
        <v>992.99145368493237</v>
      </c>
      <c r="EP505" s="69">
        <f t="shared" si="2015"/>
        <v>1251.1692316430149</v>
      </c>
      <c r="EQ505" s="260">
        <v>107.38</v>
      </c>
      <c r="ER505" s="260">
        <v>23.6236</v>
      </c>
      <c r="ES505" s="260">
        <v>78.179701419345093</v>
      </c>
      <c r="ET505" s="68">
        <f t="shared" si="2016"/>
        <v>5.4913422276947994</v>
      </c>
      <c r="EU505" s="68">
        <f t="shared" si="2017"/>
        <v>24.928535953975214</v>
      </c>
      <c r="EV505" s="260">
        <v>7.9068298213083299</v>
      </c>
      <c r="EW505" s="260">
        <v>23.412281321688599</v>
      </c>
      <c r="EX505" s="68">
        <f t="shared" si="2018"/>
        <v>0.32086531551374226</v>
      </c>
      <c r="EY505" s="68">
        <f t="shared" si="2019"/>
        <v>13.709154977040047</v>
      </c>
      <c r="EZ505" s="260">
        <v>12.025120628117101</v>
      </c>
      <c r="FA505" s="69">
        <f t="shared" si="2020"/>
        <v>303.0330398285509</v>
      </c>
      <c r="FB505" s="260">
        <v>0.83333333333333348</v>
      </c>
      <c r="FC505" s="260">
        <v>8.9871586162120806E-2</v>
      </c>
      <c r="FD505" s="68">
        <f t="shared" si="2021"/>
        <v>1.2316900883518657E-3</v>
      </c>
      <c r="FE505" s="68">
        <f t="shared" si="2022"/>
        <v>5.2624666763574489E-2</v>
      </c>
      <c r="FF505" s="260">
        <v>4.6160245974772703E-2</v>
      </c>
      <c r="FG505" s="69">
        <f t="shared" si="2023"/>
        <v>1.1632381985642724</v>
      </c>
      <c r="FH505" s="260">
        <v>293.81706666666599</v>
      </c>
      <c r="FI505" s="260">
        <v>31.686966987401799</v>
      </c>
      <c r="FJ505" s="68">
        <f t="shared" si="2024"/>
        <v>0.43426988256234167</v>
      </c>
      <c r="FK505" s="68">
        <f t="shared" si="2025"/>
        <v>18.554430267341075</v>
      </c>
      <c r="FL505" s="260">
        <v>16.274999999999999</v>
      </c>
      <c r="FM505" s="69">
        <f t="shared" si="2026"/>
        <v>410.13484038488127</v>
      </c>
      <c r="FN505" s="260">
        <v>0</v>
      </c>
      <c r="FO505" s="260">
        <v>0</v>
      </c>
      <c r="FP505" s="68">
        <f t="shared" si="2027"/>
        <v>0</v>
      </c>
      <c r="FQ505" s="68">
        <f t="shared" si="2028"/>
        <v>0</v>
      </c>
      <c r="FR505" s="260">
        <v>0</v>
      </c>
      <c r="FS505" s="264">
        <f t="shared" si="2029"/>
        <v>0</v>
      </c>
      <c r="FT505" s="270">
        <f t="shared" si="1884"/>
        <v>5775.227395055027</v>
      </c>
      <c r="FU505" s="271">
        <f t="shared" si="1885"/>
        <v>1937.9319354892586</v>
      </c>
      <c r="FV505" s="272">
        <f t="shared" si="2030"/>
        <v>439.38663688639662</v>
      </c>
      <c r="FW505" s="272">
        <f t="shared" si="1886"/>
        <v>62.747784199784022</v>
      </c>
      <c r="FX505" s="272">
        <f t="shared" si="1887"/>
        <v>356.80166666666798</v>
      </c>
      <c r="FY505" s="272">
        <f t="shared" si="1888"/>
        <v>0</v>
      </c>
      <c r="FZ505" s="272">
        <f t="shared" si="1889"/>
        <v>0</v>
      </c>
      <c r="GA505" s="272">
        <f t="shared" si="1890"/>
        <v>0</v>
      </c>
      <c r="GB505" s="272">
        <f t="shared" si="1891"/>
        <v>0</v>
      </c>
      <c r="GC505" s="272">
        <f t="shared" si="1892"/>
        <v>293.81706666666599</v>
      </c>
      <c r="GD505" s="272">
        <f t="shared" si="1893"/>
        <v>0</v>
      </c>
      <c r="GE505" s="272">
        <f t="shared" si="1894"/>
        <v>1046.6421438810526</v>
      </c>
      <c r="GF505" s="273">
        <f t="shared" si="1895"/>
        <v>407.1559768842842</v>
      </c>
      <c r="GG505" s="273">
        <f t="shared" si="1896"/>
        <v>73.516144186205125</v>
      </c>
      <c r="GH505" s="272">
        <f t="shared" si="2031"/>
        <v>446.1889136994547</v>
      </c>
      <c r="GI505" s="274">
        <f t="shared" si="2032"/>
        <v>318.74659787029196</v>
      </c>
      <c r="GJ505" s="275">
        <f t="shared" si="1897"/>
        <v>6.1150190622510268</v>
      </c>
      <c r="GK505" s="271">
        <f t="shared" si="2033"/>
        <v>4583.5161474892802</v>
      </c>
      <c r="GL505" s="276">
        <f t="shared" si="2034"/>
        <v>5775.2303458364931</v>
      </c>
      <c r="GM505" s="272">
        <f t="shared" si="2035"/>
        <v>2663.8345102438352</v>
      </c>
      <c r="GN505" s="272">
        <f t="shared" si="2036"/>
        <v>142.37894744824018</v>
      </c>
      <c r="GO505" s="277">
        <f t="shared" si="2037"/>
        <v>0.58117707553032361</v>
      </c>
      <c r="GP505" s="278">
        <f t="shared" si="2038"/>
        <v>3.1063258613418722E-2</v>
      </c>
      <c r="GQ505" s="279">
        <f t="shared" si="2039"/>
        <v>1.0850168406272971</v>
      </c>
      <c r="GR505" s="280">
        <f t="shared" si="2040"/>
        <v>4583.5161474892802</v>
      </c>
      <c r="GS505" s="272">
        <f t="shared" si="2041"/>
        <v>2663.8345102438352</v>
      </c>
      <c r="GT505" s="272">
        <f t="shared" si="1898"/>
        <v>142.37894744824018</v>
      </c>
      <c r="GU505" s="73">
        <f t="shared" si="2042"/>
        <v>0.58117707553032361</v>
      </c>
      <c r="GV505" s="74">
        <f t="shared" si="2043"/>
        <v>3.1063258613418722E-2</v>
      </c>
      <c r="GW505" s="279">
        <f t="shared" si="2044"/>
        <v>1.0850168406272971</v>
      </c>
      <c r="GX505" s="280">
        <f t="shared" si="2045"/>
        <v>3860.8420093714772</v>
      </c>
      <c r="GY505" s="272">
        <f t="shared" si="1899"/>
        <v>2428.3378512629356</v>
      </c>
      <c r="GZ505" s="272">
        <f t="shared" si="1900"/>
        <v>94.172500081119949</v>
      </c>
      <c r="HA505" s="73">
        <f t="shared" si="2046"/>
        <v>0.62896586945764588</v>
      </c>
      <c r="HB505" s="74">
        <f t="shared" si="2047"/>
        <v>2.4391700010654074E-2</v>
      </c>
      <c r="HC505" s="279">
        <f t="shared" si="2048"/>
        <v>1.0905794148054988</v>
      </c>
      <c r="HD505" s="280">
        <f t="shared" si="2049"/>
        <v>4131.5462226646314</v>
      </c>
      <c r="HE505" s="272">
        <f t="shared" si="1901"/>
        <v>2632.4058796825143</v>
      </c>
      <c r="HF505" s="272">
        <f t="shared" si="1902"/>
        <v>100.83555975794951</v>
      </c>
      <c r="HG505" s="73">
        <f t="shared" si="2050"/>
        <v>0.6371478709936228</v>
      </c>
      <c r="HH505" s="74">
        <f t="shared" si="2051"/>
        <v>2.4406252362563632E-2</v>
      </c>
      <c r="HI505" s="281">
        <f t="shared" si="2052"/>
        <v>1.0917108655415546</v>
      </c>
      <c r="HJ505" s="72">
        <f t="shared" si="1903"/>
        <v>3.3868800680181081</v>
      </c>
      <c r="HK505" s="73">
        <f t="shared" si="2053"/>
        <v>3.3868800680181081</v>
      </c>
      <c r="HL505" s="73">
        <f t="shared" si="1904"/>
        <v>2.822746699341073</v>
      </c>
      <c r="HM505" s="74">
        <f t="shared" si="2054"/>
        <v>3.0436898931298546</v>
      </c>
      <c r="HN505" s="75"/>
      <c r="HO505" s="75"/>
      <c r="HP505" s="76">
        <f t="shared" si="2055"/>
        <v>204.06802841957895</v>
      </c>
      <c r="HQ505" s="77">
        <f t="shared" si="2056"/>
        <v>232.23145702176504</v>
      </c>
      <c r="HR505" s="77">
        <f t="shared" si="2057"/>
        <v>6.6630596768295689</v>
      </c>
      <c r="HS505" s="77">
        <f t="shared" si="2058"/>
        <v>7.6945013148027863</v>
      </c>
      <c r="HT505" s="282">
        <f t="shared" si="2059"/>
        <v>270.70421329315445</v>
      </c>
      <c r="HU505" s="73">
        <f t="shared" si="2112"/>
        <v>0.75384134564092287</v>
      </c>
      <c r="HV505" s="74">
        <f t="shared" si="2113"/>
        <v>2.4613801151347148E-2</v>
      </c>
      <c r="HW505" s="279">
        <f t="shared" si="1876"/>
        <v>1.1078478605301323</v>
      </c>
      <c r="HX505" s="76">
        <f t="shared" si="2060"/>
        <v>495.60901085208246</v>
      </c>
      <c r="HY505" s="77">
        <f t="shared" si="2061"/>
        <v>564.00801043977833</v>
      </c>
      <c r="HZ505" s="77">
        <f t="shared" si="1905"/>
        <v>21.416619831625042</v>
      </c>
      <c r="IA505" s="77">
        <f t="shared" si="2062"/>
        <v>24.7319125815606</v>
      </c>
      <c r="IB505" s="282">
        <f t="shared" si="2063"/>
        <v>671.32325844691854</v>
      </c>
      <c r="IC505" s="73">
        <f t="shared" si="2114"/>
        <v>0.73825687493481984</v>
      </c>
      <c r="ID505" s="74">
        <f t="shared" si="2115"/>
        <v>3.1902097182170623E-2</v>
      </c>
      <c r="IE505" s="279">
        <f t="shared" si="2122"/>
        <v>1.1068252759535546</v>
      </c>
      <c r="IF505" s="76">
        <f t="shared" si="1906"/>
        <v>31.428630561320976</v>
      </c>
      <c r="IG505" s="77">
        <f t="shared" si="2064"/>
        <v>35.766095865088886</v>
      </c>
      <c r="IH505" s="77">
        <f t="shared" si="1907"/>
        <v>41.54338769029065</v>
      </c>
      <c r="II505" s="77">
        <f t="shared" si="2065"/>
        <v>47.974304104747645</v>
      </c>
      <c r="IJ505" s="282">
        <f t="shared" si="2066"/>
        <v>451.96992482464844</v>
      </c>
      <c r="IK505" s="73">
        <f t="shared" si="1908"/>
        <v>6.953699535099464E-2</v>
      </c>
      <c r="IL505" s="74">
        <f t="shared" si="1909"/>
        <v>9.191626568163426E-2</v>
      </c>
      <c r="IM505" s="279">
        <f t="shared" si="2067"/>
        <v>1.0238254386559078</v>
      </c>
      <c r="IN505" s="76">
        <f t="shared" si="1910"/>
        <v>0</v>
      </c>
      <c r="IO505" s="77">
        <f t="shared" si="2068"/>
        <v>0</v>
      </c>
      <c r="IP505" s="77">
        <f t="shared" si="1911"/>
        <v>0</v>
      </c>
      <c r="IQ505" s="77">
        <f t="shared" si="2069"/>
        <v>0</v>
      </c>
      <c r="IR505" s="282">
        <f t="shared" si="2070"/>
        <v>0</v>
      </c>
      <c r="IS505" s="73"/>
      <c r="IT505" s="74"/>
      <c r="IU505" s="279"/>
      <c r="IV505" s="76">
        <f t="shared" si="1912"/>
        <v>0</v>
      </c>
      <c r="IW505" s="77">
        <f t="shared" si="2071"/>
        <v>0</v>
      </c>
      <c r="IX505" s="77">
        <f t="shared" si="2072"/>
        <v>0</v>
      </c>
      <c r="IY505" s="77">
        <f t="shared" si="2073"/>
        <v>0</v>
      </c>
      <c r="IZ505" s="282">
        <f t="shared" si="2074"/>
        <v>0</v>
      </c>
      <c r="JA505" s="283"/>
      <c r="JB505" s="284"/>
      <c r="JC505" s="285"/>
      <c r="JD505" s="76">
        <f t="shared" si="1913"/>
        <v>0</v>
      </c>
      <c r="JE505" s="77">
        <f t="shared" si="2075"/>
        <v>0</v>
      </c>
      <c r="JF505" s="77">
        <f t="shared" si="1914"/>
        <v>0</v>
      </c>
      <c r="JG505" s="77">
        <f t="shared" si="2076"/>
        <v>0</v>
      </c>
      <c r="JH505" s="282">
        <f t="shared" si="2077"/>
        <v>0</v>
      </c>
      <c r="JI505" s="283"/>
      <c r="JJ505" s="284"/>
      <c r="JK505" s="285"/>
      <c r="JL505" s="76">
        <f t="shared" si="1915"/>
        <v>698.93098222867854</v>
      </c>
      <c r="JM505" s="77">
        <f t="shared" si="2078"/>
        <v>795.39044708605843</v>
      </c>
      <c r="JN505" s="77">
        <f t="shared" si="1916"/>
        <v>33.151566131210068</v>
      </c>
      <c r="JO505" s="77">
        <f t="shared" si="2079"/>
        <v>38.283428568321391</v>
      </c>
      <c r="JP505" s="282">
        <f t="shared" si="2080"/>
        <v>894.0953063011824</v>
      </c>
      <c r="JQ505" s="73">
        <f t="shared" si="1917"/>
        <v>0.78171865717550093</v>
      </c>
      <c r="JR505" s="74">
        <f t="shared" si="1918"/>
        <v>3.7078335942010557E-2</v>
      </c>
      <c r="JS505" s="279">
        <f t="shared" si="2116"/>
        <v>1.1136247182806143</v>
      </c>
      <c r="JT505" s="76">
        <f t="shared" si="1919"/>
        <v>0</v>
      </c>
      <c r="JU505" s="77">
        <f t="shared" si="2081"/>
        <v>0</v>
      </c>
      <c r="JV505" s="77">
        <f t="shared" si="1920"/>
        <v>0</v>
      </c>
      <c r="JW505" s="77">
        <f t="shared" si="2082"/>
        <v>0</v>
      </c>
      <c r="JX505" s="282">
        <f t="shared" si="2083"/>
        <v>0</v>
      </c>
      <c r="JY505" s="73"/>
      <c r="JZ505" s="74"/>
      <c r="KA505" s="279"/>
      <c r="KB505" s="76">
        <f t="shared" si="1921"/>
        <v>0</v>
      </c>
      <c r="KC505" s="77">
        <f t="shared" si="2084"/>
        <v>0</v>
      </c>
      <c r="KD505" s="77">
        <f t="shared" si="1922"/>
        <v>0</v>
      </c>
      <c r="KE505" s="77">
        <f t="shared" si="2085"/>
        <v>0</v>
      </c>
      <c r="KF505" s="282">
        <f t="shared" si="2086"/>
        <v>0</v>
      </c>
      <c r="KG505" s="73"/>
      <c r="KH505" s="74"/>
      <c r="KI505" s="279"/>
      <c r="KJ505" s="76">
        <f t="shared" si="1923"/>
        <v>454.13933569283188</v>
      </c>
      <c r="KK505" s="77">
        <f t="shared" si="2087"/>
        <v>516.81510541179955</v>
      </c>
      <c r="KL505" s="77">
        <f t="shared" si="1924"/>
        <v>14.832763857753223</v>
      </c>
      <c r="KM505" s="77">
        <f t="shared" si="2088"/>
        <v>17.128875702933424</v>
      </c>
      <c r="KN505" s="282">
        <f t="shared" si="2089"/>
        <v>596.99971188416066</v>
      </c>
      <c r="KO505" s="73">
        <f t="shared" si="1925"/>
        <v>0.76070277196540959</v>
      </c>
      <c r="KP505" s="74">
        <f t="shared" si="1926"/>
        <v>2.4845512589847466E-2</v>
      </c>
      <c r="KQ505" s="279">
        <f t="shared" si="1927"/>
        <v>1.1088306749078547</v>
      </c>
      <c r="KR505" s="76">
        <f t="shared" si="1928"/>
        <v>104.7558316081973</v>
      </c>
      <c r="KS505" s="77">
        <f t="shared" si="2090"/>
        <v>119.21318392844461</v>
      </c>
      <c r="KT505" s="77">
        <f t="shared" si="1929"/>
        <v>3.420877224919407</v>
      </c>
      <c r="KU505" s="77">
        <f t="shared" si="2091"/>
        <v>3.9504290193369314</v>
      </c>
      <c r="KV505" s="282">
        <f t="shared" si="2092"/>
        <v>138.50047810709128</v>
      </c>
      <c r="KW505" s="73">
        <f t="shared" si="1861"/>
        <v>0.75635718403223151</v>
      </c>
      <c r="KX505" s="74">
        <f t="shared" si="1862"/>
        <v>2.4699389284954798E-2</v>
      </c>
      <c r="KY505" s="279">
        <f t="shared" si="1863"/>
        <v>1.1082083204295992</v>
      </c>
      <c r="KZ505" s="76">
        <f t="shared" si="1930"/>
        <v>474.06050092569848</v>
      </c>
      <c r="LA505" s="77">
        <f t="shared" si="2093"/>
        <v>539.48559065845416</v>
      </c>
      <c r="LB505" s="77">
        <f t="shared" si="1931"/>
        <v>15.10296391975298</v>
      </c>
      <c r="LC505" s="77">
        <f t="shared" si="2094"/>
        <v>17.440902734530741</v>
      </c>
      <c r="LD505" s="286">
        <f t="shared" si="2095"/>
        <v>992.99145368493237</v>
      </c>
      <c r="LE505" s="73">
        <f t="shared" si="1932"/>
        <v>0.47740642597324284</v>
      </c>
      <c r="LF505" s="74">
        <f t="shared" si="1933"/>
        <v>1.520956083127078E-2</v>
      </c>
      <c r="LG505" s="279">
        <f t="shared" si="1934"/>
        <v>1.0682413008652478</v>
      </c>
      <c r="LH505" s="76">
        <f t="shared" si="1935"/>
        <v>178.14158293583861</v>
      </c>
      <c r="LI505" s="77">
        <f t="shared" si="2096"/>
        <v>202.7269027968137</v>
      </c>
      <c r="LJ505" s="77">
        <f t="shared" si="1936"/>
        <v>5.812207543208542</v>
      </c>
      <c r="LK505" s="77">
        <f t="shared" si="2097"/>
        <v>6.7119372708972245</v>
      </c>
      <c r="LL505" s="282">
        <f t="shared" si="2098"/>
        <v>240.50241256234199</v>
      </c>
      <c r="LM505" s="73">
        <f t="shared" si="2117"/>
        <v>0.74070601220959287</v>
      </c>
      <c r="LN505" s="74">
        <f t="shared" si="2118"/>
        <v>2.4166940702525914E-2</v>
      </c>
      <c r="LO505" s="279">
        <f t="shared" si="2119"/>
        <v>1.1059658791657969</v>
      </c>
      <c r="LP505" s="76">
        <f t="shared" si="1937"/>
        <v>6.4202093451560874E-2</v>
      </c>
      <c r="LQ505" s="77">
        <f t="shared" si="2099"/>
        <v>7.3062624368810794E-2</v>
      </c>
      <c r="LR505" s="77">
        <f t="shared" si="1938"/>
        <v>1.2316900883518657E-3</v>
      </c>
      <c r="LS505" s="77">
        <f t="shared" si="2100"/>
        <v>1.4223557140287345E-3</v>
      </c>
      <c r="LT505" s="282">
        <f t="shared" si="2101"/>
        <v>0.92320491949545436</v>
      </c>
      <c r="LU505" s="73">
        <f t="shared" si="1870"/>
        <v>6.9542624931687211E-2</v>
      </c>
      <c r="LV505" s="74">
        <f t="shared" si="1871"/>
        <v>1.3341459326549118E-3</v>
      </c>
      <c r="LW505" s="279">
        <f t="shared" si="1872"/>
        <v>1.0098041034571972</v>
      </c>
      <c r="LX505" s="76">
        <f t="shared" si="1939"/>
        <v>22.636404926156111</v>
      </c>
      <c r="LY505" s="77">
        <f t="shared" si="2102"/>
        <v>25.760455170014914</v>
      </c>
      <c r="LZ505" s="77">
        <f t="shared" si="1940"/>
        <v>0.43426988256234167</v>
      </c>
      <c r="MA505" s="77">
        <f t="shared" si="2103"/>
        <v>0.50149486038299218</v>
      </c>
      <c r="MB505" s="286">
        <f t="shared" si="2104"/>
        <v>325.5038415753026</v>
      </c>
      <c r="MC505" s="73">
        <f t="shared" si="1864"/>
        <v>6.954266596856544E-2</v>
      </c>
      <c r="MD505" s="74">
        <f t="shared" si="1865"/>
        <v>1.3341467199301147E-3</v>
      </c>
      <c r="ME505" s="279">
        <f t="shared" si="1866"/>
        <v>1.0098041092425669</v>
      </c>
      <c r="MF505" s="76">
        <f t="shared" si="1941"/>
        <v>0</v>
      </c>
      <c r="MG505" s="77">
        <f t="shared" si="2105"/>
        <v>0</v>
      </c>
      <c r="MH505" s="77">
        <f t="shared" si="1942"/>
        <v>0</v>
      </c>
      <c r="MI505" s="77">
        <f t="shared" si="2106"/>
        <v>0</v>
      </c>
      <c r="MJ505" s="286">
        <f t="shared" si="2107"/>
        <v>0</v>
      </c>
      <c r="MK505" s="73"/>
      <c r="ML505" s="74"/>
      <c r="MM505" s="279"/>
      <c r="MN505" s="287">
        <f t="shared" si="2108"/>
        <v>1.0845533526562186</v>
      </c>
      <c r="MO505" s="288">
        <f t="shared" si="2108"/>
        <v>1.0845533526562186</v>
      </c>
      <c r="MP505" s="288">
        <f t="shared" si="2108"/>
        <v>1.090580801598259</v>
      </c>
      <c r="MQ505" s="289">
        <f t="shared" si="2108"/>
        <v>1.0918176135310764</v>
      </c>
      <c r="MR505" s="290">
        <f t="shared" si="2109"/>
        <v>3.3854332903163864</v>
      </c>
      <c r="MS505" s="291">
        <f t="shared" si="1873"/>
        <v>3.3854332903163864</v>
      </c>
      <c r="MT505" s="291">
        <f t="shared" si="1943"/>
        <v>2.8227502887767741</v>
      </c>
      <c r="MU505" s="292">
        <f t="shared" si="1874"/>
        <v>3.0439875065246413</v>
      </c>
      <c r="MV505" s="359">
        <f t="shared" si="1944"/>
        <v>0.22123721774786739</v>
      </c>
      <c r="MW505" s="360">
        <f t="shared" si="1945"/>
        <v>0.49807137417909958</v>
      </c>
      <c r="MX505" s="360">
        <f t="shared" si="1946"/>
        <v>0.34144578379174528</v>
      </c>
      <c r="MY505" s="360">
        <f t="shared" si="1947"/>
        <v>0</v>
      </c>
      <c r="MZ505" s="360">
        <f t="shared" si="1948"/>
        <v>0</v>
      </c>
      <c r="NA505" s="360">
        <f t="shared" si="1949"/>
        <v>0</v>
      </c>
      <c r="NB505" s="360">
        <f t="shared" si="1950"/>
        <v>0.66750665613740023</v>
      </c>
      <c r="NC505" s="360">
        <f t="shared" si="1951"/>
        <v>0</v>
      </c>
      <c r="ND505" s="360">
        <f t="shared" si="1952"/>
        <v>0</v>
      </c>
      <c r="NE505" s="360">
        <f t="shared" si="1953"/>
        <v>0.44375403609812347</v>
      </c>
      <c r="NF505" s="360">
        <f t="shared" si="1954"/>
        <v>0.10295255296790976</v>
      </c>
      <c r="NG505" s="360">
        <f t="shared" si="1955"/>
        <v>0.71112823398599545</v>
      </c>
      <c r="NH505" s="360">
        <f t="shared" si="1956"/>
        <v>0.17839229630944303</v>
      </c>
      <c r="NI505" s="360">
        <f t="shared" si="1957"/>
        <v>6.0588246207431823E-4</v>
      </c>
      <c r="NJ505" s="360">
        <f t="shared" si="1958"/>
        <v>0.2203392566367281</v>
      </c>
      <c r="NK505" s="361">
        <f t="shared" si="1959"/>
        <v>0</v>
      </c>
      <c r="NL505" s="145">
        <f t="shared" si="2110"/>
        <v>3.3854332903163864</v>
      </c>
      <c r="NM505" s="56">
        <f t="shared" si="1875"/>
        <v>3.3854332903163864</v>
      </c>
      <c r="NN505" s="56">
        <f t="shared" si="2111"/>
        <v>2.8227502887767741</v>
      </c>
      <c r="NO505" s="58">
        <f t="shared" si="1867"/>
        <v>3.0439875065246413</v>
      </c>
      <c r="NP505" s="55">
        <f t="shared" si="1960"/>
        <v>1.0845533526562186</v>
      </c>
      <c r="NQ505" s="56">
        <f t="shared" si="1868"/>
        <v>1.0845533526562186</v>
      </c>
      <c r="NR505" s="56">
        <f t="shared" si="1961"/>
        <v>1.090580801598259</v>
      </c>
      <c r="NS505" s="61">
        <f t="shared" si="1869"/>
        <v>1.0918176135310764</v>
      </c>
      <c r="NT505" s="41"/>
      <c r="NU505" s="86">
        <f t="shared" si="2120"/>
        <v>0</v>
      </c>
      <c r="NV505" s="86">
        <f t="shared" si="2120"/>
        <v>0</v>
      </c>
      <c r="NW505" s="86">
        <f t="shared" si="2120"/>
        <v>0</v>
      </c>
      <c r="NX505" s="86">
        <f t="shared" si="2120"/>
        <v>0</v>
      </c>
      <c r="NY505" s="87">
        <f t="shared" si="2121"/>
        <v>0</v>
      </c>
      <c r="NZ505" s="87">
        <f t="shared" si="2121"/>
        <v>0</v>
      </c>
      <c r="OA505" s="87">
        <f t="shared" si="2121"/>
        <v>0</v>
      </c>
      <c r="OB505" s="87">
        <f t="shared" si="2121"/>
        <v>0</v>
      </c>
      <c r="OC505" s="26"/>
    </row>
    <row r="506" spans="1:393" thickBot="1" x14ac:dyDescent="0.35">
      <c r="A506" s="136" t="s">
        <v>1109</v>
      </c>
      <c r="B506" s="137" t="s">
        <v>1112</v>
      </c>
      <c r="C506" s="133" t="s">
        <v>100</v>
      </c>
      <c r="D506" s="64">
        <f>VLOOKUP(B506,[1]УсіТ_1!$A$10:$G$556,6,FALSE)</f>
        <v>3261.97</v>
      </c>
      <c r="E506" s="64">
        <f>VLOOKUP(B506,[1]УсіТ_1!$A$10:$G$556,7,FALSE)</f>
        <v>0</v>
      </c>
      <c r="F506" s="38">
        <v>157.30000000000001</v>
      </c>
      <c r="G506" s="38"/>
      <c r="H506" s="39"/>
      <c r="I506" s="256">
        <v>4.3865999999999996</v>
      </c>
      <c r="J506" s="62">
        <v>4.3865999999999996</v>
      </c>
      <c r="K506" s="257">
        <f t="shared" si="1962"/>
        <v>3.2088999999999999</v>
      </c>
      <c r="L506" s="293">
        <f t="shared" si="1963"/>
        <v>3.4512999999999998</v>
      </c>
      <c r="M506" s="63">
        <v>0.2424</v>
      </c>
      <c r="N506" s="63">
        <v>0.93049999999999999</v>
      </c>
      <c r="O506" s="63">
        <v>0.93530000000000002</v>
      </c>
      <c r="P506" s="63">
        <v>1.0999999999999999E-2</v>
      </c>
      <c r="Q506" s="63">
        <v>0</v>
      </c>
      <c r="R506" s="63">
        <v>0</v>
      </c>
      <c r="S506" s="63">
        <v>0.62119999999999997</v>
      </c>
      <c r="T506" s="63">
        <v>5.5100000000000003E-2</v>
      </c>
      <c r="U506" s="63">
        <v>1.4E-3</v>
      </c>
      <c r="V506" s="63">
        <v>3.2500000000000001E-2</v>
      </c>
      <c r="W506" s="63">
        <v>0.18940000000000001</v>
      </c>
      <c r="X506" s="63">
        <v>0.61180000000000001</v>
      </c>
      <c r="Y506" s="63">
        <v>0.43090000000000001</v>
      </c>
      <c r="Z506" s="63">
        <v>4.0000000000000002E-4</v>
      </c>
      <c r="AA506" s="63">
        <v>0.32469999999999999</v>
      </c>
      <c r="AB506" s="259">
        <v>0</v>
      </c>
      <c r="AC506" s="144">
        <v>285.38</v>
      </c>
      <c r="AD506" s="70">
        <v>62.7836</v>
      </c>
      <c r="AE506" s="70">
        <v>207.77540688259199</v>
      </c>
      <c r="AF506" s="68">
        <f t="shared" si="1964"/>
        <v>14.59414457943326</v>
      </c>
      <c r="AG506" s="68">
        <f t="shared" si="1965"/>
        <v>66.25168178939704</v>
      </c>
      <c r="AH506" s="71">
        <v>10.4469055880833</v>
      </c>
      <c r="AI506" s="71">
        <v>61.082400400343602</v>
      </c>
      <c r="AJ506" s="68">
        <f t="shared" si="1966"/>
        <v>0.83713429748670909</v>
      </c>
      <c r="AK506" s="68">
        <f t="shared" si="1967"/>
        <v>35.767043884022797</v>
      </c>
      <c r="AL506" s="71">
        <v>31.373415643550899</v>
      </c>
      <c r="AM506" s="69">
        <f t="shared" si="1968"/>
        <v>790.61007421748343</v>
      </c>
      <c r="AN506" s="260">
        <v>1074.73</v>
      </c>
      <c r="AO506" s="71">
        <v>236.44059999999999</v>
      </c>
      <c r="AP506" s="71">
        <v>782.47411535120898</v>
      </c>
      <c r="AQ506" s="68">
        <f t="shared" si="1969"/>
        <v>54.960981862268916</v>
      </c>
      <c r="AR506" s="68">
        <f t="shared" si="1970"/>
        <v>249.50126136911717</v>
      </c>
      <c r="AS506" s="71">
        <v>80.678113103399994</v>
      </c>
      <c r="AT506" s="261">
        <f t="shared" si="1880"/>
        <v>17.497265561697269</v>
      </c>
      <c r="AU506" s="71">
        <v>234.49180970607</v>
      </c>
      <c r="AV506" s="68">
        <f t="shared" si="1971"/>
        <v>3.2137102520216896</v>
      </c>
      <c r="AW506" s="68">
        <f t="shared" si="1972"/>
        <v>137.30761714062811</v>
      </c>
      <c r="AX506" s="71">
        <v>120.440731908034</v>
      </c>
      <c r="AY506" s="69">
        <f t="shared" si="1973"/>
        <v>3035.1064440824557</v>
      </c>
      <c r="AZ506" s="260">
        <v>375</v>
      </c>
      <c r="BA506" s="260">
        <v>1911.43750000001</v>
      </c>
      <c r="BB506" s="260">
        <v>199.33562500000099</v>
      </c>
      <c r="BC506" s="262">
        <f t="shared" si="1974"/>
        <v>159.4685000000008</v>
      </c>
      <c r="BD506" s="262">
        <f t="shared" si="1881"/>
        <v>39.867125000000186</v>
      </c>
      <c r="BE506" s="260">
        <v>74.819125000000099</v>
      </c>
      <c r="BF506" s="262">
        <f t="shared" si="1975"/>
        <v>59.855300000000085</v>
      </c>
      <c r="BG506" s="262">
        <f t="shared" si="1882"/>
        <v>14.963825000000014</v>
      </c>
      <c r="BH506" s="260">
        <v>235.68497822373655</v>
      </c>
      <c r="BI506" s="263">
        <f t="shared" si="1976"/>
        <v>138.00628173882183</v>
      </c>
      <c r="BJ506" s="68">
        <f t="shared" si="1977"/>
        <v>3.2300626265563093</v>
      </c>
      <c r="BK506" s="260">
        <v>121.0535989149037</v>
      </c>
      <c r="BL506" s="69">
        <f t="shared" si="1978"/>
        <v>3050.7969925663815</v>
      </c>
      <c r="BM506" s="260">
        <v>12.15</v>
      </c>
      <c r="BN506" s="260">
        <v>2.673</v>
      </c>
      <c r="BO506" s="260">
        <v>8.8459989965081292</v>
      </c>
      <c r="BP506" s="68">
        <f t="shared" si="1979"/>
        <v>0.621342969514731</v>
      </c>
      <c r="BQ506" s="68">
        <f t="shared" si="1980"/>
        <v>2.8206529320245748</v>
      </c>
      <c r="BR506" s="260">
        <v>2.1121344253999998</v>
      </c>
      <c r="BS506" s="260">
        <v>2.7803896244209798</v>
      </c>
      <c r="BT506" s="68">
        <f t="shared" si="1981"/>
        <v>3.8105239802689532E-2</v>
      </c>
      <c r="BU506" s="68">
        <f t="shared" si="1982"/>
        <v>1.6280682661382024</v>
      </c>
      <c r="BV506" s="260">
        <v>1.42807615231645</v>
      </c>
      <c r="BW506" s="69">
        <f t="shared" si="1983"/>
        <v>35.987519038374671</v>
      </c>
      <c r="BX506" s="260">
        <v>0</v>
      </c>
      <c r="BY506" s="260">
        <v>0</v>
      </c>
      <c r="BZ506" s="263">
        <f t="shared" si="1984"/>
        <v>0</v>
      </c>
      <c r="CA506" s="263">
        <f t="shared" si="1985"/>
        <v>0</v>
      </c>
      <c r="CB506" s="260">
        <v>0</v>
      </c>
      <c r="CC506" s="264">
        <f t="shared" si="1986"/>
        <v>0</v>
      </c>
      <c r="CD506" s="260">
        <v>0</v>
      </c>
      <c r="CE506" s="260">
        <v>0</v>
      </c>
      <c r="CF506" s="263">
        <f t="shared" si="1987"/>
        <v>0</v>
      </c>
      <c r="CG506" s="263">
        <f t="shared" si="1988"/>
        <v>0</v>
      </c>
      <c r="CH506" s="260">
        <v>0</v>
      </c>
      <c r="CI506" s="69">
        <f t="shared" si="1989"/>
        <v>0</v>
      </c>
      <c r="CJ506" s="260">
        <v>818.16230516119742</v>
      </c>
      <c r="CK506" s="260">
        <v>179.99572347575844</v>
      </c>
      <c r="CL506" s="260">
        <v>67.530407497760947</v>
      </c>
      <c r="CM506" s="260">
        <v>31.625619768807987</v>
      </c>
      <c r="CN506" s="260">
        <v>385.87221216589319</v>
      </c>
      <c r="CO506" s="265">
        <f t="shared" si="1990"/>
        <v>27.103664182532338</v>
      </c>
      <c r="CP506" s="266">
        <f t="shared" si="1991"/>
        <v>123.03998531564102</v>
      </c>
      <c r="CQ506" s="260">
        <v>156.54487000547743</v>
      </c>
      <c r="CR506" s="265">
        <f t="shared" si="1992"/>
        <v>2.1454474434250681</v>
      </c>
      <c r="CS506" s="265">
        <f t="shared" si="1993"/>
        <v>91.665474811187337</v>
      </c>
      <c r="CT506" s="260">
        <v>80.405276173787399</v>
      </c>
      <c r="CU506" s="267">
        <f t="shared" si="1883"/>
        <v>2026.2129533758496</v>
      </c>
      <c r="CV506" s="260">
        <v>128.77499999999986</v>
      </c>
      <c r="CW506" s="260">
        <v>13.887856209632499</v>
      </c>
      <c r="CX506" s="68">
        <f t="shared" si="1994"/>
        <v>0.19033306935301339</v>
      </c>
      <c r="CY506" s="68">
        <f t="shared" si="1995"/>
        <v>8.1320897549751479</v>
      </c>
      <c r="CZ506" s="260">
        <v>7.1331428104816297</v>
      </c>
      <c r="DA506" s="69">
        <f t="shared" si="1996"/>
        <v>179.75519882413678</v>
      </c>
      <c r="DB506" s="260">
        <v>3.300000000000002</v>
      </c>
      <c r="DC506" s="260">
        <v>0.35589148120199798</v>
      </c>
      <c r="DD506" s="68">
        <f t="shared" si="1997"/>
        <v>4.8774927498733828E-3</v>
      </c>
      <c r="DE506" s="68">
        <f t="shared" si="1998"/>
        <v>0.20839368038375472</v>
      </c>
      <c r="DF506" s="260">
        <v>0.1827945740601</v>
      </c>
      <c r="DG506" s="69">
        <f t="shared" si="1999"/>
        <v>4.6064232663145193</v>
      </c>
      <c r="DH506" s="260">
        <v>38.7480645066384</v>
      </c>
      <c r="DI506" s="260">
        <v>8.5245741914604487</v>
      </c>
      <c r="DJ506" s="260">
        <v>0.58697598142499974</v>
      </c>
      <c r="DK506" s="260">
        <v>28.208590960832755</v>
      </c>
      <c r="DL506" s="68">
        <f t="shared" si="2000"/>
        <v>1.9813714290888926</v>
      </c>
      <c r="DM506" s="68">
        <f t="shared" si="2001"/>
        <v>8.9946477309530533</v>
      </c>
      <c r="DN506" s="260">
        <v>8.2039035916853909</v>
      </c>
      <c r="DO506" s="68">
        <f t="shared" si="2002"/>
        <v>0.11243449872404829</v>
      </c>
      <c r="DP506" s="68">
        <f t="shared" si="2003"/>
        <v>4.8038285637257472</v>
      </c>
      <c r="DQ506" s="260">
        <v>4.2137256491989099</v>
      </c>
      <c r="DR506" s="264">
        <f t="shared" si="2004"/>
        <v>106.18300185748906</v>
      </c>
      <c r="DS506" s="260">
        <v>223.37</v>
      </c>
      <c r="DT506" s="260">
        <v>49.141399999999997</v>
      </c>
      <c r="DU506" s="260">
        <v>162.62804904115399</v>
      </c>
      <c r="DV506" s="68">
        <f t="shared" si="2005"/>
        <v>11.422994164650655</v>
      </c>
      <c r="DW506" s="68">
        <f t="shared" si="2006"/>
        <v>51.855904973360438</v>
      </c>
      <c r="DX506" s="260">
        <v>4.1843520717500002</v>
      </c>
      <c r="DY506" s="260">
        <v>3.2745201152083299</v>
      </c>
      <c r="DZ506" s="260">
        <v>0</v>
      </c>
      <c r="EA506" s="260">
        <v>47.732415793754797</v>
      </c>
      <c r="EB506" s="68">
        <f t="shared" si="2007"/>
        <v>0.6541727584534095</v>
      </c>
      <c r="EC506" s="68">
        <f t="shared" si="2008"/>
        <v>27.949906997696296</v>
      </c>
      <c r="ED506" s="267">
        <v>24.516536851093299</v>
      </c>
      <c r="EE506" s="69">
        <f t="shared" si="2009"/>
        <v>617.8167286475524</v>
      </c>
      <c r="EF506" s="260">
        <v>476.66338748015846</v>
      </c>
      <c r="EG506" s="260">
        <v>104.86594524563482</v>
      </c>
      <c r="EH506" s="260">
        <v>501.17071947518332</v>
      </c>
      <c r="EI506" s="260">
        <v>347.04229196062954</v>
      </c>
      <c r="EJ506" s="268">
        <f t="shared" si="2010"/>
        <v>24.376250587314619</v>
      </c>
      <c r="EK506" s="266">
        <f t="shared" si="2011"/>
        <v>110.65859929915025</v>
      </c>
      <c r="EL506" s="260">
        <v>154.19185472754316</v>
      </c>
      <c r="EM506" s="268">
        <f t="shared" si="2012"/>
        <v>2.1131993690409789</v>
      </c>
      <c r="EN506" s="268">
        <f t="shared" si="2013"/>
        <v>90.287657303131809</v>
      </c>
      <c r="EO506" s="269">
        <f t="shared" si="2014"/>
        <v>1583.9341988891492</v>
      </c>
      <c r="EP506" s="69">
        <f t="shared" si="2015"/>
        <v>1995.757090600328</v>
      </c>
      <c r="EQ506" s="260">
        <v>500.05</v>
      </c>
      <c r="ER506" s="260">
        <v>110.011</v>
      </c>
      <c r="ES506" s="260">
        <v>364.06928380278998</v>
      </c>
      <c r="ET506" s="68">
        <f t="shared" si="2016"/>
        <v>25.572226494307966</v>
      </c>
      <c r="EU506" s="68">
        <f t="shared" si="2017"/>
        <v>116.08785997192521</v>
      </c>
      <c r="EV506" s="260">
        <v>32.915666999875</v>
      </c>
      <c r="EW506" s="260">
        <v>108.605780324132</v>
      </c>
      <c r="EX506" s="68">
        <f t="shared" si="2018"/>
        <v>1.4884422193422291</v>
      </c>
      <c r="EY506" s="68">
        <f t="shared" si="2019"/>
        <v>63.59454909191679</v>
      </c>
      <c r="EZ506" s="260">
        <v>55.7825865563401</v>
      </c>
      <c r="FA506" s="69">
        <f t="shared" si="2020"/>
        <v>1405.7211812197645</v>
      </c>
      <c r="FB506" s="260">
        <v>0.83333333333333348</v>
      </c>
      <c r="FC506" s="260">
        <v>8.9871586162120806E-2</v>
      </c>
      <c r="FD506" s="68">
        <f t="shared" si="2021"/>
        <v>1.2316900883518657E-3</v>
      </c>
      <c r="FE506" s="68">
        <f t="shared" si="2022"/>
        <v>5.2624666763574489E-2</v>
      </c>
      <c r="FF506" s="260">
        <v>4.6160245974772703E-2</v>
      </c>
      <c r="FG506" s="69">
        <f t="shared" si="2023"/>
        <v>1.1632381985642724</v>
      </c>
      <c r="FH506" s="260">
        <v>758.82386066666595</v>
      </c>
      <c r="FI506" s="260">
        <v>81.836044770932901</v>
      </c>
      <c r="FJ506" s="68">
        <f t="shared" si="2024"/>
        <v>1.1215629935856355</v>
      </c>
      <c r="FK506" s="68">
        <f t="shared" si="2025"/>
        <v>47.919423359798849</v>
      </c>
      <c r="FL506" s="260">
        <v>42.033000000000001</v>
      </c>
      <c r="FM506" s="69">
        <f t="shared" si="2026"/>
        <v>1059.2314865251185</v>
      </c>
      <c r="FN506" s="260">
        <v>0</v>
      </c>
      <c r="FO506" s="260">
        <v>0</v>
      </c>
      <c r="FP506" s="68">
        <f t="shared" si="2027"/>
        <v>0</v>
      </c>
      <c r="FQ506" s="68">
        <f t="shared" si="2028"/>
        <v>0</v>
      </c>
      <c r="FR506" s="260">
        <v>0</v>
      </c>
      <c r="FS506" s="264">
        <f t="shared" si="2029"/>
        <v>0</v>
      </c>
      <c r="FT506" s="270">
        <f t="shared" si="1884"/>
        <v>14308.948332419812</v>
      </c>
      <c r="FU506" s="271">
        <f t="shared" si="1885"/>
        <v>4183.6896000608485</v>
      </c>
      <c r="FV506" s="272">
        <f t="shared" si="2030"/>
        <v>709.44119326091425</v>
      </c>
      <c r="FW506" s="272">
        <f t="shared" si="1886"/>
        <v>268.44668533050617</v>
      </c>
      <c r="FX506" s="272">
        <f t="shared" si="1887"/>
        <v>1911.43750000001</v>
      </c>
      <c r="FY506" s="272">
        <f t="shared" si="1888"/>
        <v>0</v>
      </c>
      <c r="FZ506" s="272">
        <f t="shared" si="1889"/>
        <v>0</v>
      </c>
      <c r="GA506" s="272">
        <f t="shared" si="1890"/>
        <v>128.77499999999986</v>
      </c>
      <c r="GB506" s="272">
        <f t="shared" si="1891"/>
        <v>3.300000000000002</v>
      </c>
      <c r="GC506" s="272">
        <f t="shared" si="1892"/>
        <v>758.82386066666595</v>
      </c>
      <c r="GD506" s="272">
        <f t="shared" si="1893"/>
        <v>0</v>
      </c>
      <c r="GE506" s="272">
        <f t="shared" si="1894"/>
        <v>2286.9159491616083</v>
      </c>
      <c r="GF506" s="273">
        <f t="shared" si="1895"/>
        <v>889.636923925514</v>
      </c>
      <c r="GG506" s="273">
        <f t="shared" si="1896"/>
        <v>160.63297626911137</v>
      </c>
      <c r="GH506" s="272">
        <f t="shared" si="2031"/>
        <v>1105.4880664450934</v>
      </c>
      <c r="GI506" s="274">
        <f t="shared" si="2032"/>
        <v>789.73401029621209</v>
      </c>
      <c r="GJ506" s="275">
        <f t="shared" si="1897"/>
        <v>15.150713950630005</v>
      </c>
      <c r="GK506" s="271">
        <f t="shared" si="2033"/>
        <v>11356.317854925646</v>
      </c>
      <c r="GL506" s="276">
        <f t="shared" si="2034"/>
        <v>14308.960497206315</v>
      </c>
      <c r="GM506" s="272">
        <f t="shared" si="2035"/>
        <v>5863.0605342825747</v>
      </c>
      <c r="GN506" s="272">
        <f t="shared" si="2036"/>
        <v>444.23037555024757</v>
      </c>
      <c r="GO506" s="277">
        <f t="shared" si="2037"/>
        <v>0.51628182736533335</v>
      </c>
      <c r="GP506" s="278">
        <f t="shared" si="2038"/>
        <v>3.9117465821685217E-2</v>
      </c>
      <c r="GQ506" s="279">
        <f t="shared" si="2039"/>
        <v>1.0773074387038863</v>
      </c>
      <c r="GR506" s="280">
        <f t="shared" si="2040"/>
        <v>11356.317854925646</v>
      </c>
      <c r="GS506" s="272">
        <f t="shared" si="2041"/>
        <v>5863.0605342825747</v>
      </c>
      <c r="GT506" s="272">
        <f t="shared" si="1898"/>
        <v>444.23037555024757</v>
      </c>
      <c r="GU506" s="73">
        <f t="shared" si="2042"/>
        <v>0.51628182736533335</v>
      </c>
      <c r="GV506" s="74">
        <f t="shared" si="2043"/>
        <v>3.9117465821685217E-2</v>
      </c>
      <c r="GW506" s="279">
        <f t="shared" si="2044"/>
        <v>1.0773074387038863</v>
      </c>
      <c r="GX506" s="280">
        <f t="shared" si="2045"/>
        <v>8307.5820876368634</v>
      </c>
      <c r="GY506" s="272">
        <f t="shared" si="1899"/>
        <v>5222.06642523964</v>
      </c>
      <c r="GZ506" s="272">
        <f t="shared" si="1900"/>
        <v>206.24523404677041</v>
      </c>
      <c r="HA506" s="73">
        <f t="shared" si="2046"/>
        <v>0.62859040935761434</v>
      </c>
      <c r="HB506" s="74">
        <f t="shared" si="2047"/>
        <v>2.4826144583476272E-2</v>
      </c>
      <c r="HC506" s="279">
        <f t="shared" si="2048"/>
        <v>1.0905948495769664</v>
      </c>
      <c r="HD506" s="280">
        <f t="shared" si="2049"/>
        <v>8935.0504005078819</v>
      </c>
      <c r="HE506" s="272">
        <f t="shared" si="1901"/>
        <v>5694.6928705612117</v>
      </c>
      <c r="HF506" s="272">
        <f t="shared" si="1902"/>
        <v>221.67651292369035</v>
      </c>
      <c r="HG506" s="73">
        <f t="shared" si="2050"/>
        <v>0.63734311674811783</v>
      </c>
      <c r="HH506" s="74">
        <f t="shared" si="2051"/>
        <v>2.4809766368087852E-2</v>
      </c>
      <c r="HI506" s="281">
        <f t="shared" si="2052"/>
        <v>1.0918002753761877</v>
      </c>
      <c r="HJ506" s="72">
        <f t="shared" si="1903"/>
        <v>4.7257168106184677</v>
      </c>
      <c r="HK506" s="73">
        <f t="shared" si="2053"/>
        <v>4.7257168106184677</v>
      </c>
      <c r="HL506" s="73">
        <f t="shared" si="1904"/>
        <v>3.4996098128075275</v>
      </c>
      <c r="HM506" s="74">
        <f t="shared" si="2054"/>
        <v>3.7681302904058365</v>
      </c>
      <c r="HN506" s="75"/>
      <c r="HO506" s="75"/>
      <c r="HP506" s="76">
        <f t="shared" si="2055"/>
        <v>472.62644532157219</v>
      </c>
      <c r="HQ506" s="77">
        <f t="shared" si="2056"/>
        <v>537.85362104040234</v>
      </c>
      <c r="HR506" s="77">
        <f t="shared" si="2057"/>
        <v>15.43127887691997</v>
      </c>
      <c r="HS506" s="77">
        <f t="shared" si="2058"/>
        <v>17.820040847067183</v>
      </c>
      <c r="HT506" s="282">
        <f t="shared" si="2059"/>
        <v>627.46831287101861</v>
      </c>
      <c r="HU506" s="73">
        <f t="shared" si="2112"/>
        <v>0.75322759034482833</v>
      </c>
      <c r="HV506" s="74">
        <f t="shared" si="2113"/>
        <v>2.4592921364129505E-2</v>
      </c>
      <c r="HW506" s="279">
        <f t="shared" si="1876"/>
        <v>1.107759923970657</v>
      </c>
      <c r="HX506" s="76">
        <f t="shared" si="2060"/>
        <v>1783.0774317818893</v>
      </c>
      <c r="HY506" s="77">
        <f t="shared" si="2061"/>
        <v>2029.1599481421079</v>
      </c>
      <c r="HZ506" s="77">
        <f t="shared" si="1905"/>
        <v>75.671957675987869</v>
      </c>
      <c r="IA506" s="77">
        <f t="shared" si="2062"/>
        <v>87.385976724230801</v>
      </c>
      <c r="IB506" s="282">
        <f t="shared" si="2063"/>
        <v>2408.8146381606789</v>
      </c>
      <c r="IC506" s="73">
        <f t="shared" si="2114"/>
        <v>0.74023023753434614</v>
      </c>
      <c r="ID506" s="74">
        <f t="shared" si="2115"/>
        <v>3.1414603879096906E-2</v>
      </c>
      <c r="IE506" s="279">
        <f t="shared" si="2122"/>
        <v>1.1070221557625994</v>
      </c>
      <c r="IF506" s="76">
        <f t="shared" si="1906"/>
        <v>168.36766372136262</v>
      </c>
      <c r="IG506" s="77">
        <f t="shared" si="2064"/>
        <v>191.60408499154786</v>
      </c>
      <c r="IH506" s="77">
        <f t="shared" si="1907"/>
        <v>222.55386262655719</v>
      </c>
      <c r="II506" s="77">
        <f t="shared" si="2065"/>
        <v>257.00520056114823</v>
      </c>
      <c r="IJ506" s="282">
        <f t="shared" si="2066"/>
        <v>2421.2674544177635</v>
      </c>
      <c r="IK506" s="73">
        <f t="shared" si="1908"/>
        <v>6.9536995350994626E-2</v>
      </c>
      <c r="IL506" s="74">
        <f t="shared" si="1909"/>
        <v>9.1916265681634163E-2</v>
      </c>
      <c r="IM506" s="279">
        <f t="shared" si="2067"/>
        <v>1.0238254386559078</v>
      </c>
      <c r="IN506" s="76">
        <f t="shared" si="1910"/>
        <v>20.250439861758586</v>
      </c>
      <c r="IO506" s="77">
        <f t="shared" si="2068"/>
        <v>23.045203067079889</v>
      </c>
      <c r="IP506" s="77">
        <f t="shared" si="1911"/>
        <v>0.65944820931742054</v>
      </c>
      <c r="IQ506" s="77">
        <f t="shared" si="2069"/>
        <v>0.76153079211975727</v>
      </c>
      <c r="IR506" s="282">
        <f t="shared" si="2070"/>
        <v>28.561523046329103</v>
      </c>
      <c r="IS506" s="73">
        <f t="shared" si="1877"/>
        <v>0.70901120465147227</v>
      </c>
      <c r="IT506" s="74">
        <f t="shared" si="1878"/>
        <v>2.3088692022751801E-2</v>
      </c>
      <c r="IU506" s="279">
        <f t="shared" si="1879"/>
        <v>1.1014247658790717</v>
      </c>
      <c r="IV506" s="76">
        <f t="shared" si="1912"/>
        <v>0</v>
      </c>
      <c r="IW506" s="77">
        <f t="shared" si="2071"/>
        <v>0</v>
      </c>
      <c r="IX506" s="77">
        <f t="shared" si="2072"/>
        <v>0</v>
      </c>
      <c r="IY506" s="77">
        <f t="shared" si="2073"/>
        <v>0</v>
      </c>
      <c r="IZ506" s="282">
        <f t="shared" si="2074"/>
        <v>0</v>
      </c>
      <c r="JA506" s="283"/>
      <c r="JB506" s="284"/>
      <c r="JC506" s="285"/>
      <c r="JD506" s="76">
        <f t="shared" si="1913"/>
        <v>0</v>
      </c>
      <c r="JE506" s="77">
        <f t="shared" si="2075"/>
        <v>0</v>
      </c>
      <c r="JF506" s="77">
        <f t="shared" si="1914"/>
        <v>0</v>
      </c>
      <c r="JG506" s="77">
        <f t="shared" si="2076"/>
        <v>0</v>
      </c>
      <c r="JH506" s="282">
        <f t="shared" si="2077"/>
        <v>0</v>
      </c>
      <c r="JI506" s="283"/>
      <c r="JJ506" s="284"/>
      <c r="JK506" s="285"/>
      <c r="JL506" s="76">
        <f t="shared" si="1915"/>
        <v>1260.0986899916866</v>
      </c>
      <c r="JM506" s="77">
        <f t="shared" si="2078"/>
        <v>1434.0049101974391</v>
      </c>
      <c r="JN506" s="77">
        <f t="shared" si="1916"/>
        <v>60.874731394765391</v>
      </c>
      <c r="JO506" s="77">
        <f t="shared" si="2079"/>
        <v>70.298139814675082</v>
      </c>
      <c r="JP506" s="282">
        <f t="shared" si="2080"/>
        <v>1608.1055185522616</v>
      </c>
      <c r="JQ506" s="73">
        <f t="shared" si="1917"/>
        <v>0.78359204383933889</v>
      </c>
      <c r="JR506" s="74">
        <f t="shared" si="1918"/>
        <v>3.7854935943239243E-2</v>
      </c>
      <c r="JS506" s="279">
        <f t="shared" si="2116"/>
        <v>1.1140034820542806</v>
      </c>
      <c r="JT506" s="76">
        <f t="shared" si="1919"/>
        <v>9.9211495010696797</v>
      </c>
      <c r="JU506" s="77">
        <f t="shared" si="2081"/>
        <v>11.290367343712306</v>
      </c>
      <c r="JV506" s="77">
        <f t="shared" si="1920"/>
        <v>0.19033306935301339</v>
      </c>
      <c r="JW506" s="77">
        <f t="shared" si="2082"/>
        <v>0.21979662848885986</v>
      </c>
      <c r="JX506" s="282">
        <f t="shared" si="2083"/>
        <v>142.66285620963237</v>
      </c>
      <c r="JY506" s="73">
        <f t="shared" si="2123"/>
        <v>6.9542624931687155E-2</v>
      </c>
      <c r="JZ506" s="74">
        <f t="shared" si="2124"/>
        <v>1.3341459326549107E-3</v>
      </c>
      <c r="KA506" s="279">
        <f t="shared" si="2125"/>
        <v>1.0098041034571972</v>
      </c>
      <c r="KB506" s="76">
        <f t="shared" si="1921"/>
        <v>0.25424029006818077</v>
      </c>
      <c r="KC506" s="77">
        <f t="shared" si="2084"/>
        <v>0.28932799250049041</v>
      </c>
      <c r="KD506" s="77">
        <f t="shared" si="1922"/>
        <v>4.8774927498733828E-3</v>
      </c>
      <c r="KE506" s="77">
        <f t="shared" si="2085"/>
        <v>5.6325286275537827E-3</v>
      </c>
      <c r="KF506" s="282">
        <f t="shared" si="2086"/>
        <v>3.6558914812019991</v>
      </c>
      <c r="KG506" s="73">
        <f t="shared" si="2126"/>
        <v>6.9542624931687141E-2</v>
      </c>
      <c r="KH506" s="74">
        <f t="shared" si="2127"/>
        <v>1.3341459326549102E-3</v>
      </c>
      <c r="KI506" s="279">
        <f t="shared" si="2128"/>
        <v>1.0098041034571972</v>
      </c>
      <c r="KJ506" s="76">
        <f t="shared" si="1923"/>
        <v>64.106779777606988</v>
      </c>
      <c r="KK506" s="77">
        <f t="shared" si="2087"/>
        <v>72.954156454714521</v>
      </c>
      <c r="KL506" s="77">
        <f t="shared" si="1924"/>
        <v>2.0938059278129408</v>
      </c>
      <c r="KM506" s="77">
        <f t="shared" si="2088"/>
        <v>2.4179270854383841</v>
      </c>
      <c r="KN506" s="282">
        <f t="shared" si="2089"/>
        <v>84.272223696419886</v>
      </c>
      <c r="KO506" s="73">
        <f t="shared" si="1925"/>
        <v>0.76071067032173756</v>
      </c>
      <c r="KP506" s="74">
        <f t="shared" si="1926"/>
        <v>2.4845742001013454E-2</v>
      </c>
      <c r="KQ506" s="279">
        <f t="shared" si="1927"/>
        <v>1.1088318004728599</v>
      </c>
      <c r="KR506" s="76">
        <f t="shared" si="1928"/>
        <v>369.87449060468919</v>
      </c>
      <c r="KS506" s="77">
        <f t="shared" si="2090"/>
        <v>420.92086905304234</v>
      </c>
      <c r="KT506" s="77">
        <f t="shared" si="1929"/>
        <v>12.077166923104064</v>
      </c>
      <c r="KU506" s="77">
        <f t="shared" si="2091"/>
        <v>13.946712362800573</v>
      </c>
      <c r="KV506" s="282">
        <f t="shared" si="2092"/>
        <v>490.33073702186698</v>
      </c>
      <c r="KW506" s="73">
        <f t="shared" si="1861"/>
        <v>0.75433674187183197</v>
      </c>
      <c r="KX506" s="74">
        <f t="shared" si="1862"/>
        <v>2.4630654395556416E-2</v>
      </c>
      <c r="KY506" s="279">
        <f t="shared" si="1863"/>
        <v>1.1079188390461636</v>
      </c>
      <c r="KZ506" s="76">
        <f t="shared" si="1930"/>
        <v>826.68376578057746</v>
      </c>
      <c r="LA506" s="77">
        <f t="shared" si="2093"/>
        <v>940.77439229595495</v>
      </c>
      <c r="LB506" s="77">
        <f t="shared" si="1931"/>
        <v>26.4894499563556</v>
      </c>
      <c r="LC506" s="77">
        <f t="shared" si="2094"/>
        <v>30.590016809599447</v>
      </c>
      <c r="LD506" s="286">
        <f t="shared" si="2095"/>
        <v>1583.9341988891492</v>
      </c>
      <c r="LE506" s="73">
        <f t="shared" si="1932"/>
        <v>0.52191799783119175</v>
      </c>
      <c r="LF506" s="74">
        <f t="shared" si="1933"/>
        <v>1.6723832325189571E-2</v>
      </c>
      <c r="LG506" s="279">
        <f t="shared" si="1934"/>
        <v>1.0746187521246222</v>
      </c>
      <c r="LH506" s="76">
        <f t="shared" si="1935"/>
        <v>829.27353905788732</v>
      </c>
      <c r="LI506" s="77">
        <f t="shared" si="2096"/>
        <v>943.72158018326627</v>
      </c>
      <c r="LJ506" s="77">
        <f t="shared" si="1936"/>
        <v>27.060668713650195</v>
      </c>
      <c r="LK506" s="77">
        <f t="shared" si="2097"/>
        <v>31.249660230523247</v>
      </c>
      <c r="LL506" s="282">
        <f t="shared" si="2098"/>
        <v>1115.6517311267974</v>
      </c>
      <c r="LM506" s="73">
        <f t="shared" si="2117"/>
        <v>0.74330861138926319</v>
      </c>
      <c r="LN506" s="74">
        <f t="shared" si="2118"/>
        <v>2.425548041441139E-2</v>
      </c>
      <c r="LO506" s="279">
        <f t="shared" si="2119"/>
        <v>1.106338769825983</v>
      </c>
      <c r="LP506" s="76">
        <f t="shared" si="1937"/>
        <v>6.4202093451560874E-2</v>
      </c>
      <c r="LQ506" s="77">
        <f t="shared" si="2099"/>
        <v>7.3062624368810794E-2</v>
      </c>
      <c r="LR506" s="77">
        <f t="shared" si="1938"/>
        <v>1.2316900883518657E-3</v>
      </c>
      <c r="LS506" s="77">
        <f t="shared" si="2100"/>
        <v>1.4223557140287345E-3</v>
      </c>
      <c r="LT506" s="282">
        <f t="shared" si="2101"/>
        <v>0.92320491949545436</v>
      </c>
      <c r="LU506" s="73">
        <f t="shared" si="1870"/>
        <v>6.9542624931687211E-2</v>
      </c>
      <c r="LV506" s="74">
        <f t="shared" si="1871"/>
        <v>1.3341459326549118E-3</v>
      </c>
      <c r="LW506" s="279">
        <f t="shared" si="1872"/>
        <v>1.0098041034571972</v>
      </c>
      <c r="LX506" s="76">
        <f t="shared" si="1939"/>
        <v>58.461696498954595</v>
      </c>
      <c r="LY506" s="77">
        <f t="shared" si="2102"/>
        <v>66.52999523277532</v>
      </c>
      <c r="LZ506" s="77">
        <f t="shared" si="1940"/>
        <v>1.1215629935856355</v>
      </c>
      <c r="MA506" s="77">
        <f t="shared" si="2103"/>
        <v>1.2951809449926919</v>
      </c>
      <c r="MB506" s="286">
        <f t="shared" si="2104"/>
        <v>840.65990994057017</v>
      </c>
      <c r="MC506" s="73">
        <f t="shared" si="1864"/>
        <v>6.9542624559184113E-2</v>
      </c>
      <c r="MD506" s="74">
        <f t="shared" si="1865"/>
        <v>1.3341459255085965E-3</v>
      </c>
      <c r="ME506" s="279">
        <f t="shared" si="1866"/>
        <v>1.0098041034046816</v>
      </c>
      <c r="MF506" s="76">
        <f t="shared" si="1941"/>
        <v>0</v>
      </c>
      <c r="MG506" s="77">
        <f t="shared" si="2105"/>
        <v>0</v>
      </c>
      <c r="MH506" s="77">
        <f t="shared" si="1942"/>
        <v>0</v>
      </c>
      <c r="MI506" s="77">
        <f t="shared" si="2106"/>
        <v>0</v>
      </c>
      <c r="MJ506" s="286">
        <f t="shared" si="2107"/>
        <v>0</v>
      </c>
      <c r="MK506" s="73"/>
      <c r="ML506" s="74"/>
      <c r="MM506" s="279"/>
      <c r="MN506" s="287">
        <f t="shared" si="2108"/>
        <v>1.0773070090092629</v>
      </c>
      <c r="MO506" s="288">
        <f t="shared" si="2108"/>
        <v>1.0773070090092629</v>
      </c>
      <c r="MP506" s="288">
        <f t="shared" si="2108"/>
        <v>1.0905949039778973</v>
      </c>
      <c r="MQ506" s="289">
        <f t="shared" si="2108"/>
        <v>1.0918004789340718</v>
      </c>
      <c r="MR506" s="290">
        <f t="shared" si="2109"/>
        <v>4.7257149257200322</v>
      </c>
      <c r="MS506" s="291">
        <f t="shared" si="1873"/>
        <v>4.7257149257200322</v>
      </c>
      <c r="MT506" s="291">
        <f t="shared" si="1943"/>
        <v>3.4996099873746744</v>
      </c>
      <c r="MU506" s="292">
        <f t="shared" si="1874"/>
        <v>3.7681309929451619</v>
      </c>
      <c r="MV506" s="359">
        <f t="shared" si="1944"/>
        <v>0.26852100557048725</v>
      </c>
      <c r="MW506" s="360">
        <f t="shared" si="1945"/>
        <v>1.0300841159370988</v>
      </c>
      <c r="MX506" s="360">
        <f t="shared" si="1946"/>
        <v>0.95758393277487064</v>
      </c>
      <c r="MY506" s="360">
        <f t="shared" si="1947"/>
        <v>1.2115672424669788E-2</v>
      </c>
      <c r="MZ506" s="360">
        <f t="shared" si="1948"/>
        <v>0</v>
      </c>
      <c r="NA506" s="360">
        <f t="shared" si="1949"/>
        <v>0</v>
      </c>
      <c r="NB506" s="360">
        <f t="shared" si="1950"/>
        <v>0.69201896305211907</v>
      </c>
      <c r="NC506" s="360">
        <f t="shared" si="1951"/>
        <v>5.5640206100491571E-2</v>
      </c>
      <c r="ND506" s="360">
        <f t="shared" si="1952"/>
        <v>1.4137257448400761E-3</v>
      </c>
      <c r="NE506" s="360">
        <f t="shared" si="1953"/>
        <v>3.6037033515367946E-2</v>
      </c>
      <c r="NF506" s="360">
        <f t="shared" si="1954"/>
        <v>0.20983982811534341</v>
      </c>
      <c r="NG506" s="360">
        <f t="shared" si="1955"/>
        <v>0.65745175254984389</v>
      </c>
      <c r="NH506" s="360">
        <f t="shared" si="1956"/>
        <v>0.47672137591801605</v>
      </c>
      <c r="NI506" s="360">
        <f t="shared" si="1957"/>
        <v>4.0392164138287889E-4</v>
      </c>
      <c r="NJ506" s="360">
        <f t="shared" si="1958"/>
        <v>0.32788339237550013</v>
      </c>
      <c r="NK506" s="361">
        <f t="shared" si="1959"/>
        <v>0</v>
      </c>
      <c r="NL506" s="145">
        <f t="shared" si="2110"/>
        <v>4.7257149257200322</v>
      </c>
      <c r="NM506" s="56">
        <f t="shared" si="1875"/>
        <v>4.7257149257200322</v>
      </c>
      <c r="NN506" s="56">
        <f t="shared" si="2111"/>
        <v>3.4996099873746744</v>
      </c>
      <c r="NO506" s="58">
        <f t="shared" si="1867"/>
        <v>3.7681309929451619</v>
      </c>
      <c r="NP506" s="55">
        <f t="shared" si="1960"/>
        <v>1.0773070090092629</v>
      </c>
      <c r="NQ506" s="56">
        <f t="shared" si="1868"/>
        <v>1.0773070090092629</v>
      </c>
      <c r="NR506" s="56">
        <f t="shared" si="1961"/>
        <v>1.0905949039778973</v>
      </c>
      <c r="NS506" s="61">
        <f t="shared" si="1869"/>
        <v>1.0918004789340718</v>
      </c>
      <c r="NT506" s="41"/>
      <c r="NU506" s="86">
        <f t="shared" si="2120"/>
        <v>0</v>
      </c>
      <c r="NV506" s="86">
        <f t="shared" si="2120"/>
        <v>0</v>
      </c>
      <c r="NW506" s="86">
        <f t="shared" si="2120"/>
        <v>0</v>
      </c>
      <c r="NX506" s="86">
        <f t="shared" si="2120"/>
        <v>0</v>
      </c>
      <c r="NY506" s="87">
        <f t="shared" si="2121"/>
        <v>0</v>
      </c>
      <c r="NZ506" s="87">
        <f t="shared" si="2121"/>
        <v>0</v>
      </c>
      <c r="OA506" s="87">
        <f t="shared" si="2121"/>
        <v>0</v>
      </c>
      <c r="OB506" s="87">
        <f t="shared" si="2121"/>
        <v>0</v>
      </c>
      <c r="OC506" s="26"/>
    </row>
    <row r="507" spans="1:393" thickBot="1" x14ac:dyDescent="0.35">
      <c r="A507" s="136" t="s">
        <v>1111</v>
      </c>
      <c r="B507" s="137" t="s">
        <v>1114</v>
      </c>
      <c r="C507" s="133" t="s">
        <v>100</v>
      </c>
      <c r="D507" s="64">
        <f>VLOOKUP(B507,[1]УсіТ_1!$A$10:$G$556,6,FALSE)</f>
        <v>4142.29</v>
      </c>
      <c r="E507" s="64">
        <f>VLOOKUP(B507,[1]УсіТ_1!$A$10:$G$556,7,FALSE)</f>
        <v>103.9</v>
      </c>
      <c r="F507" s="38">
        <v>158.5</v>
      </c>
      <c r="G507" s="38"/>
      <c r="H507" s="39"/>
      <c r="I507" s="256">
        <v>3.4447000000000001</v>
      </c>
      <c r="J507" s="62">
        <v>3.4447000000000001</v>
      </c>
      <c r="K507" s="257">
        <f t="shared" si="1962"/>
        <v>2.8486000000000002</v>
      </c>
      <c r="L507" s="293">
        <f t="shared" si="1963"/>
        <v>3.1161000000000003</v>
      </c>
      <c r="M507" s="63">
        <v>0.26750000000000002</v>
      </c>
      <c r="N507" s="63">
        <v>0.64939999999999998</v>
      </c>
      <c r="O507" s="63">
        <v>0.3286</v>
      </c>
      <c r="P507" s="63">
        <v>2.92E-2</v>
      </c>
      <c r="Q507" s="63">
        <v>0</v>
      </c>
      <c r="R507" s="63">
        <v>0</v>
      </c>
      <c r="S507" s="63">
        <v>0.63870000000000005</v>
      </c>
      <c r="T507" s="63">
        <v>9.4000000000000004E-3</v>
      </c>
      <c r="U507" s="63">
        <v>2.0000000000000001E-4</v>
      </c>
      <c r="V507" s="63">
        <v>4.8500000000000001E-2</v>
      </c>
      <c r="W507" s="63">
        <v>0.16420000000000001</v>
      </c>
      <c r="X507" s="63">
        <v>0.95920000000000005</v>
      </c>
      <c r="Y507" s="63">
        <v>0.14649999999999999</v>
      </c>
      <c r="Z507" s="63">
        <v>2.0000000000000001E-4</v>
      </c>
      <c r="AA507" s="63">
        <v>0.2031</v>
      </c>
      <c r="AB507" s="259">
        <v>0</v>
      </c>
      <c r="AC507" s="144">
        <v>390.18</v>
      </c>
      <c r="AD507" s="70">
        <v>85.839600000000004</v>
      </c>
      <c r="AE507" s="70">
        <v>284.07669863848099</v>
      </c>
      <c r="AF507" s="68">
        <f t="shared" si="1964"/>
        <v>19.953547312366904</v>
      </c>
      <c r="AG507" s="68">
        <f t="shared" si="1965"/>
        <v>90.581264281263316</v>
      </c>
      <c r="AH507" s="71">
        <v>13.3858393379167</v>
      </c>
      <c r="AI507" s="71">
        <v>83.416879929608797</v>
      </c>
      <c r="AJ507" s="68">
        <f t="shared" si="1966"/>
        <v>1.1432283394352887</v>
      </c>
      <c r="AK507" s="68">
        <f t="shared" si="1967"/>
        <v>48.845087710302153</v>
      </c>
      <c r="AL507" s="71">
        <v>42.8449508953003</v>
      </c>
      <c r="AM507" s="69">
        <f t="shared" si="1968"/>
        <v>1079.6927625615681</v>
      </c>
      <c r="AN507" s="260">
        <v>952.74</v>
      </c>
      <c r="AO507" s="71">
        <v>209.6028</v>
      </c>
      <c r="AP507" s="71">
        <v>693.65737316322304</v>
      </c>
      <c r="AQ507" s="68">
        <f t="shared" si="1969"/>
        <v>48.722493890984786</v>
      </c>
      <c r="AR507" s="68">
        <f t="shared" si="1970"/>
        <v>221.18097732157162</v>
      </c>
      <c r="AS507" s="71">
        <v>71.189759134875004</v>
      </c>
      <c r="AT507" s="261">
        <f t="shared" si="1880"/>
        <v>15.439455298858222</v>
      </c>
      <c r="AU507" s="71">
        <v>207.83953926156099</v>
      </c>
      <c r="AV507" s="68">
        <f t="shared" si="1971"/>
        <v>2.8484408855796932</v>
      </c>
      <c r="AW507" s="68">
        <f t="shared" si="1972"/>
        <v>121.70127357276408</v>
      </c>
      <c r="AX507" s="71">
        <v>106.75147357798301</v>
      </c>
      <c r="AY507" s="69">
        <f t="shared" si="1973"/>
        <v>2690.1371341651698</v>
      </c>
      <c r="AZ507" s="260">
        <v>163</v>
      </c>
      <c r="BA507" s="260">
        <v>830.83816666666905</v>
      </c>
      <c r="BB507" s="260">
        <v>86.644551666666899</v>
      </c>
      <c r="BC507" s="262">
        <f t="shared" si="1974"/>
        <v>69.315641333333517</v>
      </c>
      <c r="BD507" s="262">
        <f t="shared" si="1881"/>
        <v>17.328910333333383</v>
      </c>
      <c r="BE507" s="260">
        <v>32.521379666666697</v>
      </c>
      <c r="BF507" s="262">
        <f t="shared" si="1975"/>
        <v>26.017103733333357</v>
      </c>
      <c r="BG507" s="262">
        <f t="shared" si="1882"/>
        <v>6.5042759333333393</v>
      </c>
      <c r="BH507" s="260">
        <v>102.44440386791723</v>
      </c>
      <c r="BI507" s="263">
        <f t="shared" si="1976"/>
        <v>59.986730462474405</v>
      </c>
      <c r="BJ507" s="68">
        <f t="shared" si="1977"/>
        <v>1.4040005550098056</v>
      </c>
      <c r="BK507" s="260">
        <v>52.617964328344684</v>
      </c>
      <c r="BL507" s="69">
        <f t="shared" si="1978"/>
        <v>1326.0797594355172</v>
      </c>
      <c r="BM507" s="260">
        <v>41.77</v>
      </c>
      <c r="BN507" s="260">
        <v>9.1893999999999991</v>
      </c>
      <c r="BO507" s="260">
        <v>30.411306838201199</v>
      </c>
      <c r="BP507" s="68">
        <f t="shared" si="1979"/>
        <v>2.136090192315252</v>
      </c>
      <c r="BQ507" s="68">
        <f t="shared" si="1980"/>
        <v>9.6970101210425099</v>
      </c>
      <c r="BR507" s="260">
        <v>5.1401569261583298</v>
      </c>
      <c r="BS507" s="260">
        <v>9.3298422561097603</v>
      </c>
      <c r="BT507" s="68">
        <f t="shared" si="1981"/>
        <v>0.12786548811998427</v>
      </c>
      <c r="BU507" s="68">
        <f t="shared" si="1982"/>
        <v>5.4631264524340946</v>
      </c>
      <c r="BV507" s="260">
        <v>4.7920353010234598</v>
      </c>
      <c r="BW507" s="69">
        <f t="shared" si="1983"/>
        <v>120.75928958579129</v>
      </c>
      <c r="BX507" s="260">
        <v>0</v>
      </c>
      <c r="BY507" s="260">
        <v>0</v>
      </c>
      <c r="BZ507" s="263">
        <f t="shared" si="1984"/>
        <v>0</v>
      </c>
      <c r="CA507" s="263">
        <f t="shared" si="1985"/>
        <v>0</v>
      </c>
      <c r="CB507" s="260">
        <v>0</v>
      </c>
      <c r="CC507" s="264">
        <f t="shared" si="1986"/>
        <v>0</v>
      </c>
      <c r="CD507" s="260">
        <v>0</v>
      </c>
      <c r="CE507" s="260">
        <v>0</v>
      </c>
      <c r="CF507" s="263">
        <f t="shared" si="1987"/>
        <v>0</v>
      </c>
      <c r="CG507" s="263">
        <f t="shared" si="1988"/>
        <v>0</v>
      </c>
      <c r="CH507" s="260">
        <v>0</v>
      </c>
      <c r="CI507" s="69">
        <f t="shared" si="1989"/>
        <v>0</v>
      </c>
      <c r="CJ507" s="260">
        <v>1063.3426116797991</v>
      </c>
      <c r="CK507" s="260">
        <v>233.93539479068153</v>
      </c>
      <c r="CL507" s="260">
        <v>83.499537139440008</v>
      </c>
      <c r="CM507" s="260">
        <v>39.136725066309474</v>
      </c>
      <c r="CN507" s="260">
        <v>514.55107151291895</v>
      </c>
      <c r="CO507" s="265">
        <f t="shared" si="1990"/>
        <v>36.142067263067425</v>
      </c>
      <c r="CP507" s="266">
        <f t="shared" si="1991"/>
        <v>164.07078376475235</v>
      </c>
      <c r="CQ507" s="260">
        <v>204.40342741739431</v>
      </c>
      <c r="CR507" s="265">
        <f t="shared" si="1992"/>
        <v>2.8013489727553891</v>
      </c>
      <c r="CS507" s="265">
        <f t="shared" si="1993"/>
        <v>119.68924453796491</v>
      </c>
      <c r="CT507" s="260">
        <v>104.98660244688459</v>
      </c>
      <c r="CU507" s="267">
        <f t="shared" si="1883"/>
        <v>2645.6623739845422</v>
      </c>
      <c r="CV507" s="260">
        <v>27.815400000000043</v>
      </c>
      <c r="CW507" s="260">
        <v>2.9997769412806301</v>
      </c>
      <c r="CX507" s="68">
        <f t="shared" si="1994"/>
        <v>4.1111942980251039E-2</v>
      </c>
      <c r="CY507" s="68">
        <f t="shared" si="1995"/>
        <v>1.7565313870746382</v>
      </c>
      <c r="CZ507" s="260">
        <v>1.5407588470640301</v>
      </c>
      <c r="DA507" s="69">
        <f t="shared" si="1996"/>
        <v>38.827122946013638</v>
      </c>
      <c r="DB507" s="260">
        <v>0.71279999999999977</v>
      </c>
      <c r="DC507" s="260">
        <v>7.6872559939631699E-2</v>
      </c>
      <c r="DD507" s="68">
        <f t="shared" si="1997"/>
        <v>1.0535384339726524E-3</v>
      </c>
      <c r="DE507" s="68">
        <f t="shared" si="1998"/>
        <v>4.5013034962891101E-2</v>
      </c>
      <c r="DF507" s="260">
        <v>3.9483627996981602E-2</v>
      </c>
      <c r="DG507" s="69">
        <f t="shared" si="1999"/>
        <v>0.9949874255239356</v>
      </c>
      <c r="DH507" s="260">
        <v>73.346934419087987</v>
      </c>
      <c r="DI507" s="260">
        <v>16.136325572199357</v>
      </c>
      <c r="DJ507" s="260">
        <v>1.1076577308249993</v>
      </c>
      <c r="DK507" s="260">
        <v>53.39656825709605</v>
      </c>
      <c r="DL507" s="68">
        <f t="shared" si="2000"/>
        <v>3.7505749543784264</v>
      </c>
      <c r="DM507" s="68">
        <f t="shared" si="2001"/>
        <v>17.02613654759416</v>
      </c>
      <c r="DN507" s="260">
        <v>15.5290415082509</v>
      </c>
      <c r="DO507" s="68">
        <f t="shared" si="2002"/>
        <v>0.2128255138705786</v>
      </c>
      <c r="DP507" s="68">
        <f t="shared" si="2003"/>
        <v>9.0930923713223475</v>
      </c>
      <c r="DQ507" s="260">
        <v>7.9760957426547003</v>
      </c>
      <c r="DR507" s="264">
        <f t="shared" si="2004"/>
        <v>200.99114787613678</v>
      </c>
      <c r="DS507" s="260">
        <v>246.28</v>
      </c>
      <c r="DT507" s="260">
        <v>54.181600000000003</v>
      </c>
      <c r="DU507" s="260">
        <v>179.30803562633901</v>
      </c>
      <c r="DV507" s="68">
        <f t="shared" si="2005"/>
        <v>12.594596422394051</v>
      </c>
      <c r="DW507" s="68">
        <f t="shared" si="2006"/>
        <v>57.174518855885701</v>
      </c>
      <c r="DX507" s="260">
        <v>4.6746974939166703</v>
      </c>
      <c r="DY507" s="260">
        <v>2.7604878957499999</v>
      </c>
      <c r="DZ507" s="260">
        <v>0</v>
      </c>
      <c r="EA507" s="260">
        <v>52.543044060648803</v>
      </c>
      <c r="EB507" s="68">
        <f t="shared" si="2007"/>
        <v>0.72010241885119186</v>
      </c>
      <c r="EC507" s="68">
        <f t="shared" si="2008"/>
        <v>30.766789621889149</v>
      </c>
      <c r="ED507" s="267">
        <v>26.9873932538327</v>
      </c>
      <c r="EE507" s="69">
        <f t="shared" si="2009"/>
        <v>680.08230999658451</v>
      </c>
      <c r="EF507" s="260">
        <v>768.01504107142887</v>
      </c>
      <c r="EG507" s="260">
        <v>168.96330903571436</v>
      </c>
      <c r="EH507" s="260">
        <v>1350.3129309638989</v>
      </c>
      <c r="EI507" s="260">
        <v>559.16545535975445</v>
      </c>
      <c r="EJ507" s="268">
        <f t="shared" si="2010"/>
        <v>39.275781584469151</v>
      </c>
      <c r="EK507" s="266">
        <f t="shared" si="2011"/>
        <v>178.29661542692202</v>
      </c>
      <c r="EL507" s="260">
        <v>306.97869821386769</v>
      </c>
      <c r="EM507" s="268">
        <f t="shared" si="2012"/>
        <v>4.2071430590210568</v>
      </c>
      <c r="EN507" s="268">
        <f t="shared" si="2013"/>
        <v>179.75260465392307</v>
      </c>
      <c r="EO507" s="269">
        <f t="shared" si="2014"/>
        <v>3153.4354346446644</v>
      </c>
      <c r="EP507" s="69">
        <f t="shared" si="2015"/>
        <v>3973.3286476522771</v>
      </c>
      <c r="EQ507" s="260">
        <v>214.86</v>
      </c>
      <c r="ER507" s="260">
        <v>47.269199999999998</v>
      </c>
      <c r="ES507" s="260">
        <v>156.43220941479299</v>
      </c>
      <c r="ET507" s="68">
        <f t="shared" si="2016"/>
        <v>10.98779838929506</v>
      </c>
      <c r="EU507" s="68">
        <f t="shared" si="2017"/>
        <v>49.880287158419719</v>
      </c>
      <c r="EV507" s="260">
        <v>16.203740220441698</v>
      </c>
      <c r="EW507" s="260">
        <v>46.8876403268765</v>
      </c>
      <c r="EX507" s="68">
        <f t="shared" si="2018"/>
        <v>0.64259511067984243</v>
      </c>
      <c r="EY507" s="68">
        <f t="shared" si="2019"/>
        <v>27.455245343963842</v>
      </c>
      <c r="EZ507" s="260">
        <v>24.0826394981056</v>
      </c>
      <c r="FA507" s="69">
        <f t="shared" si="2020"/>
        <v>606.88251535226027</v>
      </c>
      <c r="FB507" s="260">
        <v>0.83333333333333348</v>
      </c>
      <c r="FC507" s="260">
        <v>8.9871586162120806E-2</v>
      </c>
      <c r="FD507" s="68">
        <f t="shared" si="2021"/>
        <v>1.2316900883518657E-3</v>
      </c>
      <c r="FE507" s="68">
        <f t="shared" si="2022"/>
        <v>5.2624666763574489E-2</v>
      </c>
      <c r="FF507" s="260">
        <v>4.6160245974772703E-2</v>
      </c>
      <c r="FG507" s="69">
        <f t="shared" si="2023"/>
        <v>1.1632381985642724</v>
      </c>
      <c r="FH507" s="260">
        <v>602.65487333333397</v>
      </c>
      <c r="FI507" s="260">
        <v>64.993859249758501</v>
      </c>
      <c r="FJ507" s="68">
        <f t="shared" si="2024"/>
        <v>0.89074084101794027</v>
      </c>
      <c r="FK507" s="68">
        <f t="shared" si="2025"/>
        <v>38.05741425913309</v>
      </c>
      <c r="FL507" s="260">
        <v>33.3825</v>
      </c>
      <c r="FM507" s="69">
        <f t="shared" si="2026"/>
        <v>841.23747909971109</v>
      </c>
      <c r="FN507" s="260">
        <v>0</v>
      </c>
      <c r="FO507" s="260">
        <v>0</v>
      </c>
      <c r="FP507" s="68">
        <f t="shared" si="2027"/>
        <v>0</v>
      </c>
      <c r="FQ507" s="68">
        <f t="shared" si="2028"/>
        <v>0</v>
      </c>
      <c r="FR507" s="260">
        <v>0</v>
      </c>
      <c r="FS507" s="264">
        <f t="shared" si="2029"/>
        <v>0</v>
      </c>
      <c r="FT507" s="270">
        <f t="shared" si="1884"/>
        <v>14205.83876827966</v>
      </c>
      <c r="FU507" s="271">
        <f t="shared" si="1885"/>
        <v>4575.6522165689112</v>
      </c>
      <c r="FV507" s="272">
        <f t="shared" si="2030"/>
        <v>1518.3651460780545</v>
      </c>
      <c r="FW507" s="272">
        <f t="shared" si="1886"/>
        <v>149.90892543183458</v>
      </c>
      <c r="FX507" s="272">
        <f t="shared" si="1887"/>
        <v>830.83816666666905</v>
      </c>
      <c r="FY507" s="272">
        <f t="shared" si="1888"/>
        <v>0</v>
      </c>
      <c r="FZ507" s="272">
        <f t="shared" si="1889"/>
        <v>0</v>
      </c>
      <c r="GA507" s="272">
        <f t="shared" si="1890"/>
        <v>27.815400000000043</v>
      </c>
      <c r="GB507" s="272">
        <f t="shared" si="1891"/>
        <v>0.71279999999999977</v>
      </c>
      <c r="GC507" s="272">
        <f t="shared" si="1892"/>
        <v>602.65487333333397</v>
      </c>
      <c r="GD507" s="272">
        <f t="shared" si="1893"/>
        <v>0</v>
      </c>
      <c r="GE507" s="272">
        <f t="shared" si="1894"/>
        <v>2470.9987188108066</v>
      </c>
      <c r="GF507" s="273">
        <f t="shared" si="1895"/>
        <v>961.24726404249054</v>
      </c>
      <c r="GG507" s="273">
        <f t="shared" si="1896"/>
        <v>173.56295000927102</v>
      </c>
      <c r="GH507" s="272">
        <f t="shared" si="2031"/>
        <v>1097.5328971793758</v>
      </c>
      <c r="GI507" s="274">
        <f t="shared" si="2032"/>
        <v>784.05102925146605</v>
      </c>
      <c r="GJ507" s="275">
        <f t="shared" si="1897"/>
        <v>15.041688355843347</v>
      </c>
      <c r="GK507" s="271">
        <f t="shared" si="2033"/>
        <v>11274.479144068986</v>
      </c>
      <c r="GL507" s="276">
        <f t="shared" si="2034"/>
        <v>14205.843721526924</v>
      </c>
      <c r="GM507" s="272">
        <f t="shared" si="2035"/>
        <v>6320.9505098628679</v>
      </c>
      <c r="GN507" s="272">
        <f t="shared" si="2036"/>
        <v>338.51356379694892</v>
      </c>
      <c r="GO507" s="277">
        <f t="shared" si="2037"/>
        <v>0.56064235243967309</v>
      </c>
      <c r="GP507" s="278">
        <f t="shared" si="2038"/>
        <v>3.0024762959894799E-2</v>
      </c>
      <c r="GQ507" s="279">
        <f t="shared" si="2039"/>
        <v>1.082022084366391</v>
      </c>
      <c r="GR507" s="280">
        <f t="shared" si="2040"/>
        <v>11274.479144068986</v>
      </c>
      <c r="GS507" s="272">
        <f t="shared" si="2041"/>
        <v>6320.9505098628679</v>
      </c>
      <c r="GT507" s="272">
        <f t="shared" si="1898"/>
        <v>338.51356379694892</v>
      </c>
      <c r="GU507" s="73">
        <f t="shared" si="2042"/>
        <v>0.56064235243967309</v>
      </c>
      <c r="GV507" s="74">
        <f t="shared" si="2043"/>
        <v>3.0024762959894799E-2</v>
      </c>
      <c r="GW507" s="279">
        <f t="shared" si="2044"/>
        <v>1.082022084366391</v>
      </c>
      <c r="GX507" s="280">
        <f t="shared" si="2045"/>
        <v>9365.1358726427279</v>
      </c>
      <c r="GY507" s="272">
        <f t="shared" si="1899"/>
        <v>5601.6469492689384</v>
      </c>
      <c r="GZ507" s="272">
        <f t="shared" si="1900"/>
        <v>220.68004252347006</v>
      </c>
      <c r="HA507" s="73">
        <f t="shared" si="2046"/>
        <v>0.59813835329740084</v>
      </c>
      <c r="HB507" s="74">
        <f t="shared" si="2047"/>
        <v>2.3563997952033646E-2</v>
      </c>
      <c r="HC507" s="279">
        <f t="shared" si="2048"/>
        <v>1.0861967810215489</v>
      </c>
      <c r="HD507" s="280">
        <f t="shared" si="2049"/>
        <v>10222.034890548734</v>
      </c>
      <c r="HE507" s="272">
        <f t="shared" si="1901"/>
        <v>6247.7666986986487</v>
      </c>
      <c r="HF507" s="272">
        <f t="shared" si="1902"/>
        <v>241.77681817527227</v>
      </c>
      <c r="HG507" s="73">
        <f t="shared" si="2050"/>
        <v>0.61120576926178538</v>
      </c>
      <c r="HH507" s="74">
        <f t="shared" si="2051"/>
        <v>2.3652513493063743E-2</v>
      </c>
      <c r="HI507" s="281">
        <f t="shared" si="2052"/>
        <v>1.0880139173045453</v>
      </c>
      <c r="HJ507" s="72">
        <f t="shared" si="1903"/>
        <v>3.7272414740169073</v>
      </c>
      <c r="HK507" s="73">
        <f t="shared" si="2053"/>
        <v>3.7272414740169073</v>
      </c>
      <c r="HL507" s="73">
        <f t="shared" si="1904"/>
        <v>3.0941401504179846</v>
      </c>
      <c r="HM507" s="74">
        <f t="shared" si="2054"/>
        <v>3.3903601677126942</v>
      </c>
      <c r="HN507" s="75"/>
      <c r="HO507" s="75"/>
      <c r="HP507" s="76">
        <f t="shared" si="2055"/>
        <v>646.11974942970983</v>
      </c>
      <c r="HQ507" s="77">
        <f t="shared" si="2056"/>
        <v>735.29073604850407</v>
      </c>
      <c r="HR507" s="77">
        <f t="shared" si="2057"/>
        <v>21.096775651802194</v>
      </c>
      <c r="HS507" s="77">
        <f t="shared" si="2058"/>
        <v>24.362556522701173</v>
      </c>
      <c r="HT507" s="282">
        <f t="shared" si="2059"/>
        <v>856.89901790600629</v>
      </c>
      <c r="HU507" s="73">
        <f t="shared" si="2112"/>
        <v>0.75402087752256364</v>
      </c>
      <c r="HV507" s="74">
        <f t="shared" si="2113"/>
        <v>2.4619908776831286E-2</v>
      </c>
      <c r="HW507" s="279">
        <f t="shared" si="1876"/>
        <v>1.1078735831855424</v>
      </c>
      <c r="HX507" s="76">
        <f t="shared" si="2060"/>
        <v>1580.6591460910895</v>
      </c>
      <c r="HY507" s="77">
        <f t="shared" si="2061"/>
        <v>1798.8059148431207</v>
      </c>
      <c r="HZ507" s="77">
        <f t="shared" si="1905"/>
        <v>67.010390075422706</v>
      </c>
      <c r="IA507" s="77">
        <f t="shared" si="2062"/>
        <v>77.383598459098138</v>
      </c>
      <c r="IB507" s="282">
        <f t="shared" si="2063"/>
        <v>2135.0294715596588</v>
      </c>
      <c r="IC507" s="73">
        <f t="shared" si="2114"/>
        <v>0.74034535220556152</v>
      </c>
      <c r="ID507" s="74">
        <f t="shared" si="2115"/>
        <v>3.1386166312013949E-2</v>
      </c>
      <c r="IE507" s="279">
        <f t="shared" si="2122"/>
        <v>1.1070336406029895</v>
      </c>
      <c r="IF507" s="76">
        <f t="shared" si="1906"/>
        <v>73.183811164218767</v>
      </c>
      <c r="IG507" s="77">
        <f t="shared" si="2064"/>
        <v>83.283908942992596</v>
      </c>
      <c r="IH507" s="77">
        <f t="shared" si="1907"/>
        <v>96.736745621676675</v>
      </c>
      <c r="II507" s="77">
        <f t="shared" si="2065"/>
        <v>111.71159384391223</v>
      </c>
      <c r="IJ507" s="282">
        <f t="shared" si="2066"/>
        <v>1052.4442535202518</v>
      </c>
      <c r="IK507" s="73">
        <f t="shared" si="1908"/>
        <v>6.953699535099464E-2</v>
      </c>
      <c r="IL507" s="74">
        <f t="shared" si="1909"/>
        <v>9.1916265681634232E-2</v>
      </c>
      <c r="IM507" s="279">
        <f t="shared" si="2067"/>
        <v>1.0238254386559078</v>
      </c>
      <c r="IN507" s="76">
        <f t="shared" si="1910"/>
        <v>69.454766619641461</v>
      </c>
      <c r="IO507" s="77">
        <f t="shared" si="2068"/>
        <v>79.04021896081818</v>
      </c>
      <c r="IP507" s="77">
        <f t="shared" si="1911"/>
        <v>2.2639556804352363</v>
      </c>
      <c r="IQ507" s="77">
        <f t="shared" si="2069"/>
        <v>2.6144160197666109</v>
      </c>
      <c r="IR507" s="282">
        <f t="shared" si="2070"/>
        <v>95.84070602046927</v>
      </c>
      <c r="IS507" s="73">
        <f t="shared" si="1877"/>
        <v>0.72468963870954362</v>
      </c>
      <c r="IT507" s="74">
        <f t="shared" si="1878"/>
        <v>2.3622068058969742E-2</v>
      </c>
      <c r="IU507" s="279">
        <f t="shared" si="1879"/>
        <v>1.1036711131738326</v>
      </c>
      <c r="IV507" s="76">
        <f t="shared" si="1912"/>
        <v>0</v>
      </c>
      <c r="IW507" s="77">
        <f t="shared" si="2071"/>
        <v>0</v>
      </c>
      <c r="IX507" s="77">
        <f t="shared" si="2072"/>
        <v>0</v>
      </c>
      <c r="IY507" s="77">
        <f t="shared" si="2073"/>
        <v>0</v>
      </c>
      <c r="IZ507" s="282">
        <f t="shared" si="2074"/>
        <v>0</v>
      </c>
      <c r="JA507" s="283"/>
      <c r="JB507" s="284"/>
      <c r="JC507" s="285"/>
      <c r="JD507" s="76">
        <f t="shared" si="1913"/>
        <v>0</v>
      </c>
      <c r="JE507" s="77">
        <f t="shared" si="2075"/>
        <v>0</v>
      </c>
      <c r="JF507" s="77">
        <f t="shared" si="1914"/>
        <v>0</v>
      </c>
      <c r="JG507" s="77">
        <f t="shared" si="2076"/>
        <v>0</v>
      </c>
      <c r="JH507" s="282">
        <f t="shared" si="2077"/>
        <v>0</v>
      </c>
      <c r="JI507" s="283"/>
      <c r="JJ507" s="284"/>
      <c r="JK507" s="285"/>
      <c r="JL507" s="76">
        <f t="shared" si="1915"/>
        <v>1643.4652409997957</v>
      </c>
      <c r="JM507" s="77">
        <f t="shared" si="2078"/>
        <v>1870.2798789101776</v>
      </c>
      <c r="JN507" s="77">
        <f t="shared" si="1916"/>
        <v>78.08014130213229</v>
      </c>
      <c r="JO507" s="77">
        <f t="shared" si="2079"/>
        <v>90.166947175702376</v>
      </c>
      <c r="JP507" s="282">
        <f t="shared" si="2080"/>
        <v>2099.7320428448747</v>
      </c>
      <c r="JQ507" s="73">
        <f t="shared" si="1917"/>
        <v>0.78270236747594968</v>
      </c>
      <c r="JR507" s="74">
        <f t="shared" si="1918"/>
        <v>3.7185764520859269E-2</v>
      </c>
      <c r="JS507" s="279">
        <f t="shared" si="2116"/>
        <v>1.1137771100831848</v>
      </c>
      <c r="JT507" s="76">
        <f t="shared" si="1919"/>
        <v>2.1429682922310587</v>
      </c>
      <c r="JU507" s="77">
        <f t="shared" si="2081"/>
        <v>2.438719346241867</v>
      </c>
      <c r="JV507" s="77">
        <f t="shared" si="1920"/>
        <v>4.1111942980251039E-2</v>
      </c>
      <c r="JW507" s="77">
        <f t="shared" si="2082"/>
        <v>4.7476071753593904E-2</v>
      </c>
      <c r="JX507" s="282">
        <f t="shared" si="2083"/>
        <v>30.815176941280665</v>
      </c>
      <c r="JY507" s="73">
        <f t="shared" si="2123"/>
        <v>6.9542624931687239E-2</v>
      </c>
      <c r="JZ507" s="74">
        <f t="shared" si="2124"/>
        <v>1.3341459326549122E-3</v>
      </c>
      <c r="KA507" s="279">
        <f t="shared" si="2125"/>
        <v>1.0098041034571972</v>
      </c>
      <c r="KB507" s="76">
        <f t="shared" si="1921"/>
        <v>5.4915902654727143E-2</v>
      </c>
      <c r="KC507" s="77">
        <f t="shared" si="2084"/>
        <v>6.2494846380106037E-2</v>
      </c>
      <c r="KD507" s="77">
        <f t="shared" si="1922"/>
        <v>1.0535384339726524E-3</v>
      </c>
      <c r="KE507" s="77">
        <f t="shared" si="2085"/>
        <v>1.2166261835516192E-3</v>
      </c>
      <c r="KF507" s="282">
        <f t="shared" si="2086"/>
        <v>0.78967255993963137</v>
      </c>
      <c r="KG507" s="73">
        <f t="shared" si="2126"/>
        <v>6.9542624931687308E-2</v>
      </c>
      <c r="KH507" s="74">
        <f t="shared" si="2127"/>
        <v>1.3341459326549133E-3</v>
      </c>
      <c r="KI507" s="279">
        <f t="shared" si="2128"/>
        <v>1.0098041034571972</v>
      </c>
      <c r="KJ507" s="76">
        <f t="shared" si="1923"/>
        <v>121.34871927236549</v>
      </c>
      <c r="KK507" s="77">
        <f t="shared" si="2087"/>
        <v>138.09605601914464</v>
      </c>
      <c r="KL507" s="77">
        <f t="shared" si="1924"/>
        <v>3.9634004682490049</v>
      </c>
      <c r="KM507" s="77">
        <f t="shared" si="2088"/>
        <v>4.5769348607339513</v>
      </c>
      <c r="KN507" s="282">
        <f t="shared" si="2089"/>
        <v>159.51678402867998</v>
      </c>
      <c r="KO507" s="73">
        <f t="shared" si="1925"/>
        <v>0.76072696682844265</v>
      </c>
      <c r="KP507" s="74">
        <f t="shared" si="1926"/>
        <v>2.4846291206174355E-2</v>
      </c>
      <c r="KQ507" s="279">
        <f t="shared" si="1927"/>
        <v>1.1088341345707093</v>
      </c>
      <c r="KR507" s="76">
        <f t="shared" si="1928"/>
        <v>407.74999634288525</v>
      </c>
      <c r="KS507" s="77">
        <f t="shared" si="2090"/>
        <v>464.02357333816684</v>
      </c>
      <c r="KT507" s="77">
        <f t="shared" si="1929"/>
        <v>13.314698841245244</v>
      </c>
      <c r="KU507" s="77">
        <f t="shared" si="2091"/>
        <v>15.375814221870009</v>
      </c>
      <c r="KV507" s="282">
        <f t="shared" si="2092"/>
        <v>539.74786507665431</v>
      </c>
      <c r="KW507" s="73">
        <f t="shared" si="1861"/>
        <v>0.75544531572158624</v>
      </c>
      <c r="KX507" s="74">
        <f t="shared" si="1862"/>
        <v>2.4668367774561384E-2</v>
      </c>
      <c r="KY507" s="279">
        <f t="shared" si="1863"/>
        <v>1.1080776713542382</v>
      </c>
      <c r="KZ507" s="76">
        <f t="shared" si="1930"/>
        <v>1373.7983986057743</v>
      </c>
      <c r="LA507" s="77">
        <f t="shared" si="2093"/>
        <v>1563.3963155973572</v>
      </c>
      <c r="LB507" s="77">
        <f t="shared" si="1931"/>
        <v>43.482924643490207</v>
      </c>
      <c r="LC507" s="77">
        <f t="shared" si="2094"/>
        <v>50.214081378302495</v>
      </c>
      <c r="LD507" s="286">
        <f t="shared" si="2095"/>
        <v>3153.4354346446644</v>
      </c>
      <c r="LE507" s="73">
        <f t="shared" si="1932"/>
        <v>0.43565134821305662</v>
      </c>
      <c r="LF507" s="74">
        <f t="shared" si="1933"/>
        <v>1.3789064512237256E-2</v>
      </c>
      <c r="LG507" s="279">
        <f t="shared" si="1934"/>
        <v>1.0622587897533784</v>
      </c>
      <c r="LH507" s="76">
        <f t="shared" si="1935"/>
        <v>356.47854965290799</v>
      </c>
      <c r="LI507" s="77">
        <f t="shared" si="2096"/>
        <v>405.67615429050579</v>
      </c>
      <c r="LJ507" s="77">
        <f t="shared" si="1936"/>
        <v>11.630393499974902</v>
      </c>
      <c r="LK507" s="77">
        <f t="shared" si="2097"/>
        <v>13.430778413771018</v>
      </c>
      <c r="LL507" s="282">
        <f t="shared" si="2098"/>
        <v>481.65278996211129</v>
      </c>
      <c r="LM507" s="73">
        <f t="shared" si="2117"/>
        <v>0.74011519725848574</v>
      </c>
      <c r="LN507" s="74">
        <f t="shared" si="2118"/>
        <v>2.4146841339567026E-2</v>
      </c>
      <c r="LO507" s="279">
        <f t="shared" si="2119"/>
        <v>1.1058812294130085</v>
      </c>
      <c r="LP507" s="76">
        <f t="shared" si="1937"/>
        <v>6.4202093451560874E-2</v>
      </c>
      <c r="LQ507" s="77">
        <f t="shared" si="2099"/>
        <v>7.3062624368810794E-2</v>
      </c>
      <c r="LR507" s="77">
        <f t="shared" si="1938"/>
        <v>1.2316900883518657E-3</v>
      </c>
      <c r="LS507" s="77">
        <f t="shared" si="2100"/>
        <v>1.4223557140287345E-3</v>
      </c>
      <c r="LT507" s="282">
        <f t="shared" si="2101"/>
        <v>0.92320491949545436</v>
      </c>
      <c r="LU507" s="73">
        <f t="shared" si="1870"/>
        <v>6.9542624931687211E-2</v>
      </c>
      <c r="LV507" s="74">
        <f t="shared" si="1871"/>
        <v>1.3341459326549118E-3</v>
      </c>
      <c r="LW507" s="279">
        <f t="shared" si="1872"/>
        <v>1.0098041034571972</v>
      </c>
      <c r="LX507" s="76">
        <f t="shared" si="1939"/>
        <v>46.430045396142368</v>
      </c>
      <c r="LY507" s="77">
        <f t="shared" si="2102"/>
        <v>52.837855961263976</v>
      </c>
      <c r="LZ507" s="77">
        <f t="shared" si="1940"/>
        <v>0.89074084101794027</v>
      </c>
      <c r="MA507" s="77">
        <f t="shared" si="2103"/>
        <v>1.0286275232075175</v>
      </c>
      <c r="MB507" s="286">
        <f t="shared" si="2104"/>
        <v>667.6487929362786</v>
      </c>
      <c r="MC507" s="73">
        <f t="shared" si="1864"/>
        <v>6.9542618645269866E-2</v>
      </c>
      <c r="MD507" s="74">
        <f t="shared" si="1865"/>
        <v>1.334145812052646E-3</v>
      </c>
      <c r="ME507" s="279">
        <f t="shared" si="1866"/>
        <v>1.0098041025709394</v>
      </c>
      <c r="MF507" s="76">
        <f t="shared" si="1941"/>
        <v>0</v>
      </c>
      <c r="MG507" s="77">
        <f t="shared" si="2105"/>
        <v>0</v>
      </c>
      <c r="MH507" s="77">
        <f t="shared" si="1942"/>
        <v>0</v>
      </c>
      <c r="MI507" s="77">
        <f t="shared" si="2106"/>
        <v>0</v>
      </c>
      <c r="MJ507" s="286">
        <f t="shared" si="2107"/>
        <v>0</v>
      </c>
      <c r="MK507" s="73"/>
      <c r="ML507" s="74"/>
      <c r="MM507" s="279"/>
      <c r="MN507" s="287">
        <f t="shared" si="2108"/>
        <v>1.0819321971191631</v>
      </c>
      <c r="MO507" s="288">
        <f t="shared" si="2108"/>
        <v>1.0819321971191631</v>
      </c>
      <c r="MP507" s="288">
        <f t="shared" si="2108"/>
        <v>1.086199051032759</v>
      </c>
      <c r="MQ507" s="289">
        <f t="shared" si="2108"/>
        <v>1.0880596900850581</v>
      </c>
      <c r="MR507" s="290">
        <f t="shared" si="2109"/>
        <v>3.7269318394163813</v>
      </c>
      <c r="MS507" s="291">
        <f t="shared" si="1873"/>
        <v>3.7269318394163813</v>
      </c>
      <c r="MT507" s="291">
        <f t="shared" si="1943"/>
        <v>3.0941466167719174</v>
      </c>
      <c r="MU507" s="292">
        <f t="shared" si="1874"/>
        <v>3.3905028002740498</v>
      </c>
      <c r="MV507" s="359">
        <f t="shared" si="1944"/>
        <v>0.29635618350213261</v>
      </c>
      <c r="MW507" s="360">
        <f t="shared" si="1945"/>
        <v>0.7189076462075813</v>
      </c>
      <c r="MX507" s="360">
        <f t="shared" si="1946"/>
        <v>0.3364290391423313</v>
      </c>
      <c r="MY507" s="360">
        <f t="shared" si="1947"/>
        <v>3.2227196504675912E-2</v>
      </c>
      <c r="MZ507" s="360">
        <f t="shared" si="1948"/>
        <v>0</v>
      </c>
      <c r="NA507" s="360">
        <f t="shared" si="1949"/>
        <v>0</v>
      </c>
      <c r="NB507" s="360">
        <f t="shared" si="1950"/>
        <v>0.71136944021013016</v>
      </c>
      <c r="NC507" s="360">
        <f t="shared" si="1951"/>
        <v>9.492158572497654E-3</v>
      </c>
      <c r="ND507" s="360">
        <f t="shared" si="1952"/>
        <v>2.0196082069143945E-4</v>
      </c>
      <c r="NE507" s="360">
        <f t="shared" si="1953"/>
        <v>5.3778455526679404E-2</v>
      </c>
      <c r="NF507" s="360">
        <f t="shared" si="1954"/>
        <v>0.18194635363636591</v>
      </c>
      <c r="NG507" s="360">
        <f t="shared" si="1955"/>
        <v>1.0189186311314407</v>
      </c>
      <c r="NH507" s="360">
        <f t="shared" si="1956"/>
        <v>0.16201160010900573</v>
      </c>
      <c r="NI507" s="360">
        <f t="shared" si="1957"/>
        <v>2.0196082069143945E-4</v>
      </c>
      <c r="NJ507" s="360">
        <f t="shared" si="1958"/>
        <v>0.20509121323215782</v>
      </c>
      <c r="NK507" s="361">
        <f t="shared" si="1959"/>
        <v>0</v>
      </c>
      <c r="NL507" s="145">
        <f t="shared" si="2110"/>
        <v>3.7269318394163813</v>
      </c>
      <c r="NM507" s="56">
        <f t="shared" si="1875"/>
        <v>3.7269318394163813</v>
      </c>
      <c r="NN507" s="56">
        <f t="shared" si="2111"/>
        <v>3.0941466167719174</v>
      </c>
      <c r="NO507" s="58">
        <f t="shared" si="1867"/>
        <v>3.3905028002740498</v>
      </c>
      <c r="NP507" s="55">
        <f t="shared" si="1960"/>
        <v>1.0819321971191631</v>
      </c>
      <c r="NQ507" s="56">
        <f t="shared" si="1868"/>
        <v>1.0819321971191631</v>
      </c>
      <c r="NR507" s="56">
        <f t="shared" si="1961"/>
        <v>1.086199051032759</v>
      </c>
      <c r="NS507" s="61">
        <f t="shared" si="1869"/>
        <v>1.0880596900850581</v>
      </c>
      <c r="NT507" s="41"/>
      <c r="NU507" s="86">
        <f t="shared" si="2120"/>
        <v>0</v>
      </c>
      <c r="NV507" s="86">
        <f t="shared" si="2120"/>
        <v>0</v>
      </c>
      <c r="NW507" s="86">
        <f t="shared" si="2120"/>
        <v>0</v>
      </c>
      <c r="NX507" s="86">
        <f t="shared" si="2120"/>
        <v>0</v>
      </c>
      <c r="NY507" s="87">
        <f t="shared" si="2121"/>
        <v>0</v>
      </c>
      <c r="NZ507" s="87">
        <f t="shared" si="2121"/>
        <v>0</v>
      </c>
      <c r="OA507" s="87">
        <f t="shared" si="2121"/>
        <v>0</v>
      </c>
      <c r="OB507" s="87">
        <f t="shared" si="2121"/>
        <v>0</v>
      </c>
      <c r="OC507" s="26"/>
    </row>
    <row r="508" spans="1:393" thickBot="1" x14ac:dyDescent="0.35">
      <c r="A508" s="136" t="s">
        <v>1113</v>
      </c>
      <c r="B508" s="137" t="s">
        <v>1116</v>
      </c>
      <c r="C508" s="133" t="s">
        <v>101</v>
      </c>
      <c r="D508" s="64">
        <f>VLOOKUP(B508,[1]УсіТ_1!$A$10:$G$556,6,FALSE)</f>
        <v>3590.7</v>
      </c>
      <c r="E508" s="64">
        <f>VLOOKUP(B508,[1]УсіТ_1!$A$10:$G$556,7,FALSE)</f>
        <v>0</v>
      </c>
      <c r="F508" s="38"/>
      <c r="G508" s="38"/>
      <c r="H508" s="39"/>
      <c r="I508" s="256">
        <v>2.3929999999999998</v>
      </c>
      <c r="J508" s="62">
        <v>2.7816999999999998</v>
      </c>
      <c r="K508" s="257">
        <f>I508-M508-O508-Q508-R508-AB508</f>
        <v>1.5538999999999998</v>
      </c>
      <c r="L508" s="293">
        <f t="shared" si="1963"/>
        <v>1.9318</v>
      </c>
      <c r="M508" s="63">
        <v>0.37790000000000001</v>
      </c>
      <c r="N508" s="63">
        <v>0.75029999999999997</v>
      </c>
      <c r="O508" s="63">
        <v>7.2499999999999995E-2</v>
      </c>
      <c r="P508" s="63">
        <v>1.5E-3</v>
      </c>
      <c r="Q508" s="63">
        <v>0.14280000000000001</v>
      </c>
      <c r="R508" s="63">
        <v>0</v>
      </c>
      <c r="S508" s="63">
        <v>0.36870000000000003</v>
      </c>
      <c r="T508" s="63">
        <v>8.5000000000000006E-3</v>
      </c>
      <c r="U508" s="63">
        <v>2.0000000000000001E-4</v>
      </c>
      <c r="V508" s="63">
        <v>4.2999999999999997E-2</v>
      </c>
      <c r="W508" s="63">
        <v>8.1199999999999994E-2</v>
      </c>
      <c r="X508" s="63">
        <v>0.45910000000000001</v>
      </c>
      <c r="Y508" s="63">
        <v>4.4499999999999998E-2</v>
      </c>
      <c r="Z508" s="63">
        <v>4.0000000000000002E-4</v>
      </c>
      <c r="AA508" s="63">
        <v>0.1852</v>
      </c>
      <c r="AB508" s="259">
        <v>0.24590000000000001</v>
      </c>
      <c r="AC508" s="144">
        <v>491.91</v>
      </c>
      <c r="AD508" s="70">
        <v>108.22020000000001</v>
      </c>
      <c r="AE508" s="70">
        <v>358.14282850800998</v>
      </c>
      <c r="AF508" s="68">
        <f t="shared" si="1964"/>
        <v>25.155952274402619</v>
      </c>
      <c r="AG508" s="68">
        <f t="shared" si="1965"/>
        <v>114.19813858372108</v>
      </c>
      <c r="AH508" s="71">
        <v>13.7503274156667</v>
      </c>
      <c r="AI508" s="71">
        <v>104.828736940186</v>
      </c>
      <c r="AJ508" s="68">
        <f t="shared" si="1966"/>
        <v>1.4366778397652493</v>
      </c>
      <c r="AK508" s="68">
        <f t="shared" si="1967"/>
        <v>61.382886230273677</v>
      </c>
      <c r="AL508" s="71">
        <v>53.842604643193098</v>
      </c>
      <c r="AM508" s="69">
        <f t="shared" si="1968"/>
        <v>1356.8336370084669</v>
      </c>
      <c r="AN508" s="260">
        <v>958.03</v>
      </c>
      <c r="AO508" s="71">
        <v>210.76660000000001</v>
      </c>
      <c r="AP508" s="71">
        <v>697.50884103906901</v>
      </c>
      <c r="AQ508" s="68">
        <f t="shared" si="1969"/>
        <v>48.993020994584207</v>
      </c>
      <c r="AR508" s="68">
        <f t="shared" si="1970"/>
        <v>222.4090640713996</v>
      </c>
      <c r="AS508" s="71">
        <v>63.694528249999998</v>
      </c>
      <c r="AT508" s="261">
        <f t="shared" si="1880"/>
        <v>13.813908540336346</v>
      </c>
      <c r="AU508" s="71">
        <v>208.14259023942401</v>
      </c>
      <c r="AV508" s="68">
        <f t="shared" si="1971"/>
        <v>2.852594199231306</v>
      </c>
      <c r="AW508" s="68">
        <f t="shared" si="1972"/>
        <v>121.87872628505569</v>
      </c>
      <c r="AX508" s="71">
        <v>106.907127976425</v>
      </c>
      <c r="AY508" s="69">
        <f t="shared" si="1973"/>
        <v>2694.0596250059016</v>
      </c>
      <c r="AZ508" s="260">
        <v>32</v>
      </c>
      <c r="BA508" s="260">
        <v>163.10933333333401</v>
      </c>
      <c r="BB508" s="260">
        <v>17.009973333333399</v>
      </c>
      <c r="BC508" s="262">
        <f t="shared" si="1974"/>
        <v>13.607978666666719</v>
      </c>
      <c r="BD508" s="262">
        <f t="shared" si="1881"/>
        <v>3.4019946666666794</v>
      </c>
      <c r="BE508" s="260">
        <v>6.3845653333333399</v>
      </c>
      <c r="BF508" s="262">
        <f t="shared" si="1975"/>
        <v>5.1076522666666726</v>
      </c>
      <c r="BG508" s="262">
        <f t="shared" si="1882"/>
        <v>1.2769130666666673</v>
      </c>
      <c r="BH508" s="260">
        <v>20.111784808425494</v>
      </c>
      <c r="BI508" s="263">
        <f t="shared" si="1976"/>
        <v>11.776536041712783</v>
      </c>
      <c r="BJ508" s="68">
        <f t="shared" si="1977"/>
        <v>0.27563201079947142</v>
      </c>
      <c r="BK508" s="260">
        <v>10.329907107405104</v>
      </c>
      <c r="BL508" s="69">
        <f t="shared" si="1978"/>
        <v>260.33467669899755</v>
      </c>
      <c r="BM508" s="260">
        <v>1.84</v>
      </c>
      <c r="BN508" s="260">
        <v>0.40479999999999999</v>
      </c>
      <c r="BO508" s="260">
        <v>1.33964100029424</v>
      </c>
      <c r="BP508" s="68">
        <f t="shared" si="1979"/>
        <v>9.4096383860667418E-2</v>
      </c>
      <c r="BQ508" s="68">
        <f t="shared" si="1980"/>
        <v>0.42716060863582195</v>
      </c>
      <c r="BR508" s="260">
        <v>0.319637462233334</v>
      </c>
      <c r="BS508" s="260">
        <v>0.42103886871447199</v>
      </c>
      <c r="BT508" s="68">
        <f t="shared" si="1981"/>
        <v>5.7703376957318388E-3</v>
      </c>
      <c r="BU508" s="68">
        <f t="shared" si="1982"/>
        <v>0.24654099373123395</v>
      </c>
      <c r="BV508" s="260">
        <v>0.21625586656210199</v>
      </c>
      <c r="BW508" s="69">
        <f t="shared" si="1983"/>
        <v>5.4496478373649779</v>
      </c>
      <c r="BX508" s="260">
        <v>367.24</v>
      </c>
      <c r="BY508" s="260">
        <v>39.605329562612702</v>
      </c>
      <c r="BZ508" s="263">
        <f t="shared" si="1984"/>
        <v>23.19105914670612</v>
      </c>
      <c r="CA508" s="263">
        <f t="shared" si="1985"/>
        <v>0.5427910416556071</v>
      </c>
      <c r="CB508" s="260">
        <v>20.3422664781306</v>
      </c>
      <c r="CC508" s="264">
        <f t="shared" si="1986"/>
        <v>512.62511524889203</v>
      </c>
      <c r="CD508" s="260">
        <v>0</v>
      </c>
      <c r="CE508" s="260">
        <v>0</v>
      </c>
      <c r="CF508" s="263">
        <f t="shared" si="1987"/>
        <v>0</v>
      </c>
      <c r="CG508" s="263">
        <f t="shared" si="1988"/>
        <v>0</v>
      </c>
      <c r="CH508" s="260">
        <v>0</v>
      </c>
      <c r="CI508" s="69">
        <f t="shared" si="1989"/>
        <v>0</v>
      </c>
      <c r="CJ508" s="260">
        <v>576.99531471543617</v>
      </c>
      <c r="CK508" s="260">
        <v>126.93898722440913</v>
      </c>
      <c r="CL508" s="260">
        <v>55.229972640266482</v>
      </c>
      <c r="CM508" s="260">
        <v>34.812739817919486</v>
      </c>
      <c r="CN508" s="260">
        <v>189.14349103745246</v>
      </c>
      <c r="CO508" s="265">
        <f t="shared" si="1990"/>
        <v>13.28543881047066</v>
      </c>
      <c r="CP508" s="266">
        <f t="shared" si="1991"/>
        <v>60.310671839184167</v>
      </c>
      <c r="CQ508" s="260">
        <v>102.27110829280099</v>
      </c>
      <c r="CR508" s="265">
        <f t="shared" si="1992"/>
        <v>1.4016255391528376</v>
      </c>
      <c r="CS508" s="265">
        <f t="shared" si="1993"/>
        <v>59.885256545282793</v>
      </c>
      <c r="CT508" s="260">
        <v>52.5289439800504</v>
      </c>
      <c r="CU508" s="267">
        <f t="shared" si="1883"/>
        <v>1323.7293814684988</v>
      </c>
      <c r="CV508" s="260">
        <v>21.805900000000033</v>
      </c>
      <c r="CW508" s="260">
        <v>2.3516769848311099</v>
      </c>
      <c r="CX508" s="68">
        <f t="shared" si="1994"/>
        <v>3.2229733077110363E-2</v>
      </c>
      <c r="CY508" s="68">
        <f t="shared" si="1995"/>
        <v>1.3770338651757958</v>
      </c>
      <c r="CZ508" s="260">
        <v>1.20787884924156</v>
      </c>
      <c r="DA508" s="69">
        <f t="shared" si="1996"/>
        <v>30.43854700088724</v>
      </c>
      <c r="DB508" s="260">
        <v>0.55880000000000063</v>
      </c>
      <c r="DC508" s="260">
        <v>6.0264290816871798E-2</v>
      </c>
      <c r="DD508" s="68">
        <f t="shared" si="1997"/>
        <v>8.2592210564522801E-4</v>
      </c>
      <c r="DE508" s="68">
        <f t="shared" si="1998"/>
        <v>3.5287996544982547E-2</v>
      </c>
      <c r="DF508" s="260">
        <v>3.0953214540843599E-2</v>
      </c>
      <c r="DG508" s="69">
        <f t="shared" si="1999"/>
        <v>0.78002100642925909</v>
      </c>
      <c r="DH508" s="260">
        <v>56.365471756288009</v>
      </c>
      <c r="DI508" s="260">
        <v>12.400403786383363</v>
      </c>
      <c r="DJ508" s="260">
        <v>0.85974282666666624</v>
      </c>
      <c r="DK508" s="260">
        <v>41.034063438577668</v>
      </c>
      <c r="DL508" s="68">
        <f t="shared" si="2000"/>
        <v>2.8822326159256955</v>
      </c>
      <c r="DM508" s="68">
        <f t="shared" si="2001"/>
        <v>13.084203536151751</v>
      </c>
      <c r="DN508" s="260">
        <v>11.934222005631399</v>
      </c>
      <c r="DO508" s="68">
        <f t="shared" si="2002"/>
        <v>0.16355851258717832</v>
      </c>
      <c r="DP508" s="68">
        <f t="shared" si="2003"/>
        <v>6.9881314322854884</v>
      </c>
      <c r="DQ508" s="260">
        <v>6.12970847430842</v>
      </c>
      <c r="DR508" s="264">
        <f t="shared" si="2004"/>
        <v>154.4683347454266</v>
      </c>
      <c r="DS508" s="260">
        <v>105.67</v>
      </c>
      <c r="DT508" s="260">
        <v>23.247399999999999</v>
      </c>
      <c r="DU508" s="260">
        <v>76.934708967984704</v>
      </c>
      <c r="DV508" s="68">
        <f t="shared" si="2005"/>
        <v>5.4038939579112455</v>
      </c>
      <c r="DW508" s="68">
        <f t="shared" si="2006"/>
        <v>24.531555170949538</v>
      </c>
      <c r="DX508" s="260">
        <v>1.9897813398333299</v>
      </c>
      <c r="DY508" s="260">
        <v>1.2663475960416699</v>
      </c>
      <c r="DZ508" s="260">
        <v>0</v>
      </c>
      <c r="EA508" s="260">
        <v>22.551466823983201</v>
      </c>
      <c r="EB508" s="68">
        <f t="shared" si="2007"/>
        <v>0.30906785282268978</v>
      </c>
      <c r="EC508" s="68">
        <f t="shared" si="2008"/>
        <v>13.205101604650659</v>
      </c>
      <c r="ED508" s="267">
        <v>11.582985236392201</v>
      </c>
      <c r="EE508" s="69">
        <f t="shared" si="2009"/>
        <v>291.89122795708209</v>
      </c>
      <c r="EF508" s="260">
        <v>322.16744047619056</v>
      </c>
      <c r="EG508" s="260">
        <v>70.876836904761944</v>
      </c>
      <c r="EH508" s="260">
        <v>553.41895421997538</v>
      </c>
      <c r="EI508" s="260">
        <v>234.55908272921664</v>
      </c>
      <c r="EJ508" s="268">
        <f t="shared" si="2010"/>
        <v>16.475429970900176</v>
      </c>
      <c r="EK508" s="266">
        <f t="shared" si="2011"/>
        <v>74.791978237203466</v>
      </c>
      <c r="EL508" s="260">
        <v>127.36841841805068</v>
      </c>
      <c r="EM508" s="268">
        <f t="shared" si="2012"/>
        <v>1.7455841744193845</v>
      </c>
      <c r="EN508" s="268">
        <f t="shared" si="2013"/>
        <v>74.581086878363251</v>
      </c>
      <c r="EO508" s="269">
        <f t="shared" si="2014"/>
        <v>1308.3907327481952</v>
      </c>
      <c r="EP508" s="69">
        <f t="shared" si="2015"/>
        <v>1648.5723232627261</v>
      </c>
      <c r="EQ508" s="260">
        <v>56.49</v>
      </c>
      <c r="ER508" s="260">
        <v>12.4278</v>
      </c>
      <c r="ES508" s="260">
        <v>41.128434840555101</v>
      </c>
      <c r="ET508" s="68">
        <f t="shared" si="2016"/>
        <v>2.8888612632005901</v>
      </c>
      <c r="EU508" s="68">
        <f t="shared" si="2017"/>
        <v>13.11429499012908</v>
      </c>
      <c r="EV508" s="260">
        <v>4.46156770483333</v>
      </c>
      <c r="EW508" s="260">
        <v>12.349197411231501</v>
      </c>
      <c r="EX508" s="68">
        <f t="shared" si="2018"/>
        <v>0.16924575052092772</v>
      </c>
      <c r="EY508" s="68">
        <f t="shared" si="2019"/>
        <v>7.2311219409362506</v>
      </c>
      <c r="EZ508" s="260">
        <v>6.3428499978309798</v>
      </c>
      <c r="FA508" s="69">
        <f t="shared" si="2020"/>
        <v>159.83981994534108</v>
      </c>
      <c r="FB508" s="260">
        <v>0.83333333333333348</v>
      </c>
      <c r="FC508" s="260">
        <v>8.9871586162120806E-2</v>
      </c>
      <c r="FD508" s="68">
        <f t="shared" si="2021"/>
        <v>1.2316900883518657E-3</v>
      </c>
      <c r="FE508" s="68">
        <f t="shared" si="2022"/>
        <v>5.2624666763574489E-2</v>
      </c>
      <c r="FF508" s="260">
        <v>4.6160245974772703E-2</v>
      </c>
      <c r="FG508" s="69">
        <f t="shared" si="2023"/>
        <v>1.1632381985642724</v>
      </c>
      <c r="FH508" s="260">
        <v>476.41901999999999</v>
      </c>
      <c r="FI508" s="260">
        <v>51.379839606243799</v>
      </c>
      <c r="FJ508" s="68">
        <f t="shared" si="2024"/>
        <v>0.70416070180357127</v>
      </c>
      <c r="FK508" s="68">
        <f t="shared" si="2025"/>
        <v>30.085670600794483</v>
      </c>
      <c r="FL508" s="260">
        <v>26.39</v>
      </c>
      <c r="FM508" s="69">
        <f t="shared" si="2026"/>
        <v>665.02663152749255</v>
      </c>
      <c r="FN508" s="260">
        <v>632.50950000000046</v>
      </c>
      <c r="FO508" s="260">
        <v>68.213558433131993</v>
      </c>
      <c r="FP508" s="68">
        <f t="shared" si="2027"/>
        <v>0.93486681832607399</v>
      </c>
      <c r="FQ508" s="68">
        <f t="shared" si="2028"/>
        <v>39.942721994754173</v>
      </c>
      <c r="FR508" s="260">
        <v>35.036152921656601</v>
      </c>
      <c r="FS508" s="264">
        <f t="shared" si="2029"/>
        <v>882.91105362574683</v>
      </c>
      <c r="FT508" s="270">
        <f t="shared" si="1884"/>
        <v>9988.1232805378186</v>
      </c>
      <c r="FU508" s="271">
        <f t="shared" si="1885"/>
        <v>3134.7512548634695</v>
      </c>
      <c r="FV508" s="272">
        <f t="shared" si="2030"/>
        <v>651.87645216392775</v>
      </c>
      <c r="FW508" s="272">
        <f t="shared" si="1886"/>
        <v>67.342279291589222</v>
      </c>
      <c r="FX508" s="272">
        <f t="shared" si="1887"/>
        <v>163.10933333333401</v>
      </c>
      <c r="FY508" s="272">
        <f t="shared" si="1888"/>
        <v>367.24</v>
      </c>
      <c r="FZ508" s="272">
        <f t="shared" si="1889"/>
        <v>0</v>
      </c>
      <c r="GA508" s="272">
        <f t="shared" si="1890"/>
        <v>21.805900000000033</v>
      </c>
      <c r="GB508" s="272">
        <f t="shared" si="1891"/>
        <v>0.55880000000000063</v>
      </c>
      <c r="GC508" s="272">
        <f t="shared" si="1892"/>
        <v>476.41901999999999</v>
      </c>
      <c r="GD508" s="272">
        <f t="shared" si="1893"/>
        <v>632.50950000000046</v>
      </c>
      <c r="GE508" s="272">
        <f t="shared" si="1894"/>
        <v>1639.7910915611601</v>
      </c>
      <c r="GF508" s="273">
        <f t="shared" si="1895"/>
        <v>637.89782178559688</v>
      </c>
      <c r="GG508" s="273">
        <f t="shared" si="1896"/>
        <v>115.17892627125589</v>
      </c>
      <c r="GH508" s="272">
        <f t="shared" si="2031"/>
        <v>771.67910427224615</v>
      </c>
      <c r="GI508" s="274">
        <f t="shared" si="2032"/>
        <v>551.26893919209772</v>
      </c>
      <c r="GJ508" s="275">
        <f t="shared" si="1897"/>
        <v>10.575862124051135</v>
      </c>
      <c r="GK508" s="271">
        <f t="shared" si="2033"/>
        <v>7927.0827354857274</v>
      </c>
      <c r="GL508" s="276">
        <f t="shared" si="2034"/>
        <v>9988.1242467120155</v>
      </c>
      <c r="GM508" s="272">
        <f t="shared" si="2035"/>
        <v>4323.9180158411646</v>
      </c>
      <c r="GN508" s="272">
        <f t="shared" si="2036"/>
        <v>193.09706768689625</v>
      </c>
      <c r="GO508" s="277">
        <f t="shared" si="2037"/>
        <v>0.54546144655272344</v>
      </c>
      <c r="GP508" s="278">
        <f t="shared" si="2038"/>
        <v>2.4359158864646863E-2</v>
      </c>
      <c r="GQ508" s="279">
        <f t="shared" si="2039"/>
        <v>1.0790499320309888</v>
      </c>
      <c r="GR508" s="280">
        <f t="shared" si="2040"/>
        <v>6819.5143474899833</v>
      </c>
      <c r="GS508" s="272">
        <f t="shared" si="2041"/>
        <v>4246.8948028485829</v>
      </c>
      <c r="GT508" s="272">
        <f t="shared" si="1898"/>
        <v>191.61940982691456</v>
      </c>
      <c r="GU508" s="73">
        <f t="shared" si="2042"/>
        <v>0.62275619442192554</v>
      </c>
      <c r="GV508" s="74">
        <f t="shared" si="2043"/>
        <v>2.8098688566795486E-2</v>
      </c>
      <c r="GW508" s="279">
        <f t="shared" si="2044"/>
        <v>1.0902962593823098</v>
      </c>
      <c r="GX508" s="280">
        <f t="shared" si="2045"/>
        <v>5536.0474318491388</v>
      </c>
      <c r="GY508" s="272">
        <f t="shared" si="1899"/>
        <v>3418.1883786046196</v>
      </c>
      <c r="GZ508" s="272">
        <f t="shared" si="1900"/>
        <v>146.03551676861383</v>
      </c>
      <c r="HA508" s="73">
        <f t="shared" si="2046"/>
        <v>0.61744203254828034</v>
      </c>
      <c r="HB508" s="74">
        <f t="shared" si="2047"/>
        <v>2.6379021958602575E-2</v>
      </c>
      <c r="HC508" s="279">
        <f t="shared" si="2048"/>
        <v>1.0892966475111798</v>
      </c>
      <c r="HD508" s="280">
        <f t="shared" si="2049"/>
        <v>6612.8995247130015</v>
      </c>
      <c r="HE508" s="272">
        <f t="shared" si="1901"/>
        <v>4232.5274288776927</v>
      </c>
      <c r="HF508" s="272">
        <f t="shared" si="1902"/>
        <v>172.62814688278169</v>
      </c>
      <c r="HG508" s="73">
        <f t="shared" si="2050"/>
        <v>0.64004109136398579</v>
      </c>
      <c r="HH508" s="74">
        <f t="shared" si="2051"/>
        <v>2.610475877300944E-2</v>
      </c>
      <c r="HI508" s="281">
        <f t="shared" si="2052"/>
        <v>1.0923730876772055</v>
      </c>
      <c r="HJ508" s="72">
        <f t="shared" si="1903"/>
        <v>2.6090789487018671</v>
      </c>
      <c r="HK508" s="73">
        <f t="shared" si="2053"/>
        <v>3.0015931959306013</v>
      </c>
      <c r="HL508" s="73">
        <f t="shared" si="1904"/>
        <v>1.6926580605676222</v>
      </c>
      <c r="HM508" s="74">
        <f t="shared" si="2054"/>
        <v>2.1102463307748258</v>
      </c>
      <c r="HN508" s="75"/>
      <c r="HO508" s="75"/>
      <c r="HP508" s="76">
        <f t="shared" si="2055"/>
        <v>814.33905027307367</v>
      </c>
      <c r="HQ508" s="77">
        <f t="shared" si="2056"/>
        <v>926.72598260126051</v>
      </c>
      <c r="HR508" s="77">
        <f t="shared" si="2057"/>
        <v>26.592630114167868</v>
      </c>
      <c r="HS508" s="77">
        <f t="shared" si="2058"/>
        <v>30.709169255841054</v>
      </c>
      <c r="HT508" s="282">
        <f t="shared" si="2059"/>
        <v>1076.8520928638627</v>
      </c>
      <c r="HU508" s="73">
        <f t="shared" si="2112"/>
        <v>0.75622182068417421</v>
      </c>
      <c r="HV508" s="74">
        <f t="shared" si="2113"/>
        <v>2.4694784260896403E-2</v>
      </c>
      <c r="HW508" s="279">
        <f t="shared" si="1876"/>
        <v>1.1081889260762097</v>
      </c>
      <c r="HX508" s="76">
        <f t="shared" si="2060"/>
        <v>1588.8277042348755</v>
      </c>
      <c r="HY508" s="77">
        <f t="shared" si="2061"/>
        <v>1808.1018156963305</v>
      </c>
      <c r="HZ508" s="77">
        <f t="shared" si="1905"/>
        <v>65.659523734151861</v>
      </c>
      <c r="IA508" s="77">
        <f t="shared" si="2062"/>
        <v>75.823618008198579</v>
      </c>
      <c r="IB508" s="282">
        <f t="shared" si="2063"/>
        <v>2138.1425595284936</v>
      </c>
      <c r="IC508" s="73">
        <f t="shared" si="2114"/>
        <v>0.74308782506309878</v>
      </c>
      <c r="ID508" s="74">
        <f t="shared" si="2115"/>
        <v>3.0708674424698414E-2</v>
      </c>
      <c r="IE508" s="279">
        <f t="shared" si="2122"/>
        <v>1.1073072535379014</v>
      </c>
      <c r="IF508" s="76">
        <f t="shared" si="1906"/>
        <v>14.367373970889595</v>
      </c>
      <c r="IG508" s="77">
        <f t="shared" si="2064"/>
        <v>16.350215252612067</v>
      </c>
      <c r="IH508" s="77">
        <f t="shared" si="1907"/>
        <v>18.991262944132863</v>
      </c>
      <c r="II508" s="77">
        <f t="shared" si="2065"/>
        <v>21.931110447884631</v>
      </c>
      <c r="IJ508" s="282">
        <f t="shared" si="2066"/>
        <v>206.61482277698218</v>
      </c>
      <c r="IK508" s="73">
        <f t="shared" si="1908"/>
        <v>6.9536995350994654E-2</v>
      </c>
      <c r="IL508" s="74">
        <f t="shared" si="1909"/>
        <v>9.1916265681634218E-2</v>
      </c>
      <c r="IM508" s="279">
        <f t="shared" si="2067"/>
        <v>1.0238254386559078</v>
      </c>
      <c r="IN508" s="76">
        <f t="shared" si="1910"/>
        <v>3.0667159548878082</v>
      </c>
      <c r="IO508" s="77">
        <f t="shared" si="2068"/>
        <v>3.4899534238218743</v>
      </c>
      <c r="IP508" s="77">
        <f t="shared" si="1911"/>
        <v>9.9866721556399252E-2</v>
      </c>
      <c r="IQ508" s="77">
        <f t="shared" si="2069"/>
        <v>0.11532609005332986</v>
      </c>
      <c r="IR508" s="282">
        <f t="shared" si="2070"/>
        <v>4.3251173312420459</v>
      </c>
      <c r="IS508" s="73">
        <f t="shared" si="1877"/>
        <v>0.70904803731813171</v>
      </c>
      <c r="IT508" s="74">
        <f t="shared" si="1878"/>
        <v>2.3089945059992276E-2</v>
      </c>
      <c r="IU508" s="279">
        <f t="shared" si="1879"/>
        <v>1.1014300431255621</v>
      </c>
      <c r="IV508" s="76">
        <f t="shared" si="1912"/>
        <v>28.293092158981466</v>
      </c>
      <c r="IW508" s="77">
        <f t="shared" si="2071"/>
        <v>32.197821807842494</v>
      </c>
      <c r="IX508" s="77">
        <f t="shared" si="2072"/>
        <v>0.5427910416556071</v>
      </c>
      <c r="IY508" s="77">
        <f t="shared" si="2073"/>
        <v>0.62681509490389509</v>
      </c>
      <c r="IZ508" s="282">
        <f t="shared" si="2074"/>
        <v>406.84532956261273</v>
      </c>
      <c r="JA508" s="73">
        <f>IV508/IZ508</f>
        <v>6.9542624931687239E-2</v>
      </c>
      <c r="JB508" s="74">
        <f>IX508/IZ508</f>
        <v>1.3341459326549122E-3</v>
      </c>
      <c r="JC508" s="279">
        <f>1+JA508*(IW508-IV508)/IV508+JB508*(IY508-IX508)/IX508</f>
        <v>1.0098041034571972</v>
      </c>
      <c r="JD508" s="76">
        <f t="shared" si="1913"/>
        <v>0</v>
      </c>
      <c r="JE508" s="77">
        <f t="shared" si="2075"/>
        <v>0</v>
      </c>
      <c r="JF508" s="77">
        <f t="shared" si="1914"/>
        <v>0</v>
      </c>
      <c r="JG508" s="77">
        <f t="shared" si="2076"/>
        <v>0</v>
      </c>
      <c r="JH508" s="282">
        <f t="shared" si="2077"/>
        <v>0</v>
      </c>
      <c r="JI508" s="283"/>
      <c r="JJ508" s="284"/>
      <c r="JK508" s="285"/>
      <c r="JL508" s="76">
        <f t="shared" si="1915"/>
        <v>850.57333456889501</v>
      </c>
      <c r="JM508" s="77">
        <f t="shared" si="2078"/>
        <v>967.96096047274818</v>
      </c>
      <c r="JN508" s="77">
        <f t="shared" si="1916"/>
        <v>49.499804167542983</v>
      </c>
      <c r="JO508" s="77">
        <f t="shared" si="2079"/>
        <v>57.162373852678641</v>
      </c>
      <c r="JP508" s="282">
        <f t="shared" si="2080"/>
        <v>1050.5788741813483</v>
      </c>
      <c r="JQ508" s="73">
        <f t="shared" si="1917"/>
        <v>0.8096234899371022</v>
      </c>
      <c r="JR508" s="74">
        <f t="shared" si="1918"/>
        <v>4.7116694789922503E-2</v>
      </c>
      <c r="JS508" s="279">
        <f t="shared" si="2116"/>
        <v>1.1190298021996994</v>
      </c>
      <c r="JT508" s="76">
        <f t="shared" si="1919"/>
        <v>1.6799813155144709</v>
      </c>
      <c r="JU508" s="77">
        <f t="shared" si="2081"/>
        <v>1.9118355368686231</v>
      </c>
      <c r="JV508" s="77">
        <f t="shared" si="1920"/>
        <v>3.2229733077110363E-2</v>
      </c>
      <c r="JW508" s="77">
        <f t="shared" si="2082"/>
        <v>3.7218895757447051E-2</v>
      </c>
      <c r="JX508" s="282">
        <f t="shared" si="2083"/>
        <v>24.157576984831142</v>
      </c>
      <c r="JY508" s="73">
        <f t="shared" si="2123"/>
        <v>6.9542624931687197E-2</v>
      </c>
      <c r="JZ508" s="74">
        <f t="shared" si="2124"/>
        <v>1.3341459326549113E-3</v>
      </c>
      <c r="KA508" s="279">
        <f t="shared" si="2125"/>
        <v>1.0098041034571972</v>
      </c>
      <c r="KB508" s="76">
        <f t="shared" si="1921"/>
        <v>4.305135578487871E-2</v>
      </c>
      <c r="KC508" s="77">
        <f t="shared" si="2084"/>
        <v>4.899287339674982E-2</v>
      </c>
      <c r="KD508" s="77">
        <f t="shared" si="1922"/>
        <v>8.2592210564522801E-4</v>
      </c>
      <c r="KE508" s="77">
        <f t="shared" si="2085"/>
        <v>9.537748475991094E-4</v>
      </c>
      <c r="KF508" s="282">
        <f t="shared" si="2086"/>
        <v>0.61906429081687231</v>
      </c>
      <c r="KG508" s="73">
        <f t="shared" si="2126"/>
        <v>6.9542624931687252E-2</v>
      </c>
      <c r="KH508" s="74">
        <f t="shared" si="2127"/>
        <v>1.3341459326549124E-3</v>
      </c>
      <c r="KI508" s="279">
        <f t="shared" si="2128"/>
        <v>1.0098041034571972</v>
      </c>
      <c r="KJ508" s="76">
        <f t="shared" si="1923"/>
        <v>93.254124204164796</v>
      </c>
      <c r="KK508" s="77">
        <f t="shared" si="2087"/>
        <v>106.12412588558158</v>
      </c>
      <c r="KL508" s="77">
        <f t="shared" si="1924"/>
        <v>3.0457911285128736</v>
      </c>
      <c r="KM508" s="77">
        <f t="shared" si="2088"/>
        <v>3.5172795952066664</v>
      </c>
      <c r="KN508" s="282">
        <f t="shared" si="2089"/>
        <v>122.59391646462429</v>
      </c>
      <c r="KO508" s="73">
        <f t="shared" si="1925"/>
        <v>0.76067497387665417</v>
      </c>
      <c r="KP508" s="74">
        <f t="shared" si="1926"/>
        <v>2.4844553598968897E-2</v>
      </c>
      <c r="KQ508" s="279">
        <f t="shared" si="1927"/>
        <v>1.1088266900418373</v>
      </c>
      <c r="KR508" s="76">
        <f t="shared" si="1928"/>
        <v>174.95612126623223</v>
      </c>
      <c r="KS508" s="77">
        <f t="shared" si="2090"/>
        <v>199.10181556218492</v>
      </c>
      <c r="KT508" s="77">
        <f t="shared" si="1929"/>
        <v>5.7129618107339351</v>
      </c>
      <c r="KU508" s="77">
        <f t="shared" si="2091"/>
        <v>6.5973282990355484</v>
      </c>
      <c r="KV508" s="282">
        <f t="shared" si="2092"/>
        <v>231.65970472784292</v>
      </c>
      <c r="KW508" s="73">
        <f t="shared" si="1861"/>
        <v>0.75522897463662553</v>
      </c>
      <c r="KX508" s="74">
        <f t="shared" si="1862"/>
        <v>2.4661007910053254E-2</v>
      </c>
      <c r="KY508" s="279">
        <f t="shared" si="1863"/>
        <v>1.1080466748140769</v>
      </c>
      <c r="KZ508" s="76">
        <f t="shared" si="1930"/>
        <v>575.27941682194387</v>
      </c>
      <c r="LA508" s="77">
        <f t="shared" si="2093"/>
        <v>654.67372913754036</v>
      </c>
      <c r="LB508" s="77">
        <f t="shared" si="1931"/>
        <v>18.221014145319561</v>
      </c>
      <c r="LC508" s="77">
        <f t="shared" si="2094"/>
        <v>21.04162713501503</v>
      </c>
      <c r="LD508" s="286">
        <f t="shared" si="2095"/>
        <v>1308.3907327481952</v>
      </c>
      <c r="LE508" s="73">
        <f t="shared" si="1932"/>
        <v>0.43968472293716454</v>
      </c>
      <c r="LF508" s="74">
        <f t="shared" si="1933"/>
        <v>1.3926278816609645E-2</v>
      </c>
      <c r="LG508" s="279">
        <f t="shared" si="1934"/>
        <v>1.0628366765733692</v>
      </c>
      <c r="LH508" s="76">
        <f t="shared" si="1935"/>
        <v>93.739208655899702</v>
      </c>
      <c r="LI508" s="77">
        <f t="shared" si="2096"/>
        <v>106.67615684250042</v>
      </c>
      <c r="LJ508" s="77">
        <f t="shared" si="1936"/>
        <v>3.0581070137215178</v>
      </c>
      <c r="LK508" s="77">
        <f t="shared" si="2097"/>
        <v>3.5315019794456091</v>
      </c>
      <c r="LL508" s="282">
        <f t="shared" si="2098"/>
        <v>126.8569999566199</v>
      </c>
      <c r="LM508" s="73">
        <f t="shared" si="2117"/>
        <v>0.73893603575644085</v>
      </c>
      <c r="LN508" s="74">
        <f t="shared" si="2118"/>
        <v>2.4106726587947609E-2</v>
      </c>
      <c r="LO508" s="279">
        <f t="shared" si="2119"/>
        <v>1.1057122835705608</v>
      </c>
      <c r="LP508" s="76">
        <f t="shared" si="1937"/>
        <v>6.4202093451560874E-2</v>
      </c>
      <c r="LQ508" s="77">
        <f t="shared" si="2099"/>
        <v>7.3062624368810794E-2</v>
      </c>
      <c r="LR508" s="77">
        <f t="shared" si="1938"/>
        <v>1.2316900883518657E-3</v>
      </c>
      <c r="LS508" s="77">
        <f t="shared" si="2100"/>
        <v>1.4223557140287345E-3</v>
      </c>
      <c r="LT508" s="282">
        <f t="shared" si="2101"/>
        <v>0.92320491949545436</v>
      </c>
      <c r="LU508" s="73">
        <f t="shared" si="1870"/>
        <v>6.9542624931687211E-2</v>
      </c>
      <c r="LV508" s="74">
        <f t="shared" si="1871"/>
        <v>1.3341459326549118E-3</v>
      </c>
      <c r="LW508" s="279">
        <f t="shared" si="1872"/>
        <v>1.0098041034571972</v>
      </c>
      <c r="LX508" s="76">
        <f t="shared" si="1939"/>
        <v>36.70451813296927</v>
      </c>
      <c r="LY508" s="77">
        <f t="shared" si="2102"/>
        <v>41.770108680500357</v>
      </c>
      <c r="LZ508" s="77">
        <f t="shared" si="1940"/>
        <v>0.70416070180357127</v>
      </c>
      <c r="MA508" s="77">
        <f t="shared" si="2103"/>
        <v>0.81316477844276414</v>
      </c>
      <c r="MB508" s="286">
        <f t="shared" si="2104"/>
        <v>527.79891391070839</v>
      </c>
      <c r="MC508" s="73">
        <f t="shared" si="1864"/>
        <v>6.9542617776547452E-2</v>
      </c>
      <c r="MD508" s="74">
        <f t="shared" si="1865"/>
        <v>1.3341457953865727E-3</v>
      </c>
      <c r="ME508" s="279">
        <f t="shared" si="1866"/>
        <v>1.0098041024484672</v>
      </c>
      <c r="MF508" s="76">
        <f t="shared" si="1941"/>
        <v>48.73012083360009</v>
      </c>
      <c r="MG508" s="77">
        <f t="shared" si="2105"/>
        <v>55.455364809845236</v>
      </c>
      <c r="MH508" s="77">
        <f t="shared" si="1942"/>
        <v>0.93486681832607399</v>
      </c>
      <c r="MI508" s="77">
        <f t="shared" si="2106"/>
        <v>1.0795842018029502</v>
      </c>
      <c r="MJ508" s="286">
        <f t="shared" si="2107"/>
        <v>700.72305843313234</v>
      </c>
      <c r="MK508" s="73">
        <f t="shared" ref="MK508:MK558" si="2129">MF508/MJ508</f>
        <v>6.9542624931687252E-2</v>
      </c>
      <c r="ML508" s="74">
        <f t="shared" ref="ML508:ML558" si="2130">MH508/MJ508</f>
        <v>1.3341459326549124E-3</v>
      </c>
      <c r="MM508" s="279">
        <f t="shared" ref="MM508:MM558" si="2131">1+MK508*(MI508*$GO$8-MI508)/MI508+ML508*(MJ508*$GP$8-MJ508)/MJ508</f>
        <v>1.0098041034571972</v>
      </c>
      <c r="MN508" s="287">
        <f t="shared" si="2108"/>
        <v>1.090293938381655</v>
      </c>
      <c r="MO508" s="288">
        <f t="shared" si="2108"/>
        <v>1.0790467158791792</v>
      </c>
      <c r="MP508" s="288">
        <f t="shared" si="2108"/>
        <v>1.361774538310411</v>
      </c>
      <c r="MQ508" s="289">
        <f t="shared" si="2108"/>
        <v>1.3121679522956553</v>
      </c>
      <c r="MR508" s="290">
        <f t="shared" si="2109"/>
        <v>2.6090733945473001</v>
      </c>
      <c r="MS508" s="291">
        <f t="shared" si="1873"/>
        <v>3.0015842495611125</v>
      </c>
      <c r="MT508" s="291">
        <f t="shared" si="1943"/>
        <v>2.1160614550805472</v>
      </c>
      <c r="MU508" s="292">
        <f t="shared" si="1874"/>
        <v>2.534846050244747</v>
      </c>
      <c r="MV508" s="359">
        <f t="shared" si="1944"/>
        <v>0.41878459516419964</v>
      </c>
      <c r="MW508" s="360">
        <f t="shared" si="1945"/>
        <v>0.83081263232948732</v>
      </c>
      <c r="MX508" s="360">
        <f t="shared" si="1946"/>
        <v>7.4227344302553316E-2</v>
      </c>
      <c r="MY508" s="360">
        <f t="shared" si="1947"/>
        <v>1.6521450646883433E-3</v>
      </c>
      <c r="MZ508" s="360">
        <f t="shared" si="1948"/>
        <v>0.14420002597368778</v>
      </c>
      <c r="NA508" s="360">
        <f t="shared" si="1949"/>
        <v>0</v>
      </c>
      <c r="NB508" s="360">
        <f t="shared" si="1950"/>
        <v>0.41258628807102921</v>
      </c>
      <c r="NC508" s="360">
        <f t="shared" si="1951"/>
        <v>8.5833348793861765E-3</v>
      </c>
      <c r="ND508" s="360">
        <f t="shared" si="1952"/>
        <v>2.0196082069143945E-4</v>
      </c>
      <c r="NE508" s="360">
        <f t="shared" si="1953"/>
        <v>4.7679547671799001E-2</v>
      </c>
      <c r="NF508" s="360">
        <f t="shared" si="1954"/>
        <v>8.9973389994903036E-2</v>
      </c>
      <c r="NG508" s="360">
        <f t="shared" si="1955"/>
        <v>0.48794831821483381</v>
      </c>
      <c r="NH508" s="360">
        <f t="shared" si="1956"/>
        <v>4.9204196618889952E-2</v>
      </c>
      <c r="NI508" s="360">
        <f t="shared" si="1957"/>
        <v>4.0392164138287889E-4</v>
      </c>
      <c r="NJ508" s="360">
        <f t="shared" si="1958"/>
        <v>0.18701571977345613</v>
      </c>
      <c r="NK508" s="361">
        <f t="shared" si="1959"/>
        <v>0.2483108290401248</v>
      </c>
      <c r="NL508" s="145">
        <f t="shared" si="2110"/>
        <v>2.6090733945473001</v>
      </c>
      <c r="NM508" s="56">
        <f t="shared" si="1875"/>
        <v>3.0015842495611125</v>
      </c>
      <c r="NN508" s="56">
        <f t="shared" si="2111"/>
        <v>2.1160614550805472</v>
      </c>
      <c r="NO508" s="58">
        <f t="shared" si="1867"/>
        <v>2.534846050244747</v>
      </c>
      <c r="NP508" s="55">
        <f t="shared" si="1960"/>
        <v>1.090293938381655</v>
      </c>
      <c r="NQ508" s="56">
        <f t="shared" si="1868"/>
        <v>1.0790467158791792</v>
      </c>
      <c r="NR508" s="56">
        <f t="shared" si="1961"/>
        <v>1.361774538310411</v>
      </c>
      <c r="NS508" s="61">
        <f t="shared" si="1869"/>
        <v>1.3121679522956553</v>
      </c>
      <c r="NT508" s="41"/>
      <c r="NU508" s="86">
        <f t="shared" si="2120"/>
        <v>0</v>
      </c>
      <c r="NV508" s="86">
        <f t="shared" si="2120"/>
        <v>0</v>
      </c>
      <c r="NW508" s="86">
        <f t="shared" si="2120"/>
        <v>0</v>
      </c>
      <c r="NX508" s="86">
        <f t="shared" si="2120"/>
        <v>0</v>
      </c>
      <c r="NY508" s="87">
        <f t="shared" si="2121"/>
        <v>0</v>
      </c>
      <c r="NZ508" s="87">
        <f t="shared" si="2121"/>
        <v>0</v>
      </c>
      <c r="OA508" s="87">
        <f t="shared" si="2121"/>
        <v>0</v>
      </c>
      <c r="OB508" s="87">
        <f t="shared" si="2121"/>
        <v>0</v>
      </c>
      <c r="OC508" s="26"/>
    </row>
    <row r="509" spans="1:393" thickBot="1" x14ac:dyDescent="0.35">
      <c r="A509" s="136" t="s">
        <v>1115</v>
      </c>
      <c r="B509" s="137" t="s">
        <v>1118</v>
      </c>
      <c r="C509" s="133" t="s">
        <v>102</v>
      </c>
      <c r="D509" s="64">
        <f>VLOOKUP(B509,[1]УсіТ_1!$A$10:$G$556,6,FALSE)</f>
        <v>5102.3</v>
      </c>
      <c r="E509" s="64">
        <f>VLOOKUP(B509,[1]УсіТ_1!$A$10:$G$556,7,FALSE)</f>
        <v>674.4</v>
      </c>
      <c r="F509" s="38">
        <v>100.7</v>
      </c>
      <c r="G509" s="38"/>
      <c r="H509" s="39"/>
      <c r="I509" s="256">
        <v>3.6261000000000001</v>
      </c>
      <c r="J509" s="62">
        <v>4.2563000000000004</v>
      </c>
      <c r="K509" s="257">
        <f>I509-M509-O509-Q509-R509-AB509</f>
        <v>2.1678000000000002</v>
      </c>
      <c r="L509" s="293">
        <f>K509+M509</f>
        <v>2.6642000000000001</v>
      </c>
      <c r="M509" s="63">
        <v>0.49640000000000001</v>
      </c>
      <c r="N509" s="63">
        <v>0.72889999999999999</v>
      </c>
      <c r="O509" s="63">
        <v>0.33169999999999999</v>
      </c>
      <c r="P509" s="63">
        <v>1.14E-2</v>
      </c>
      <c r="Q509" s="63">
        <v>0.30759999999999998</v>
      </c>
      <c r="R509" s="63">
        <v>0</v>
      </c>
      <c r="S509" s="63">
        <v>0.68989999999999996</v>
      </c>
      <c r="T509" s="63">
        <v>3.6200000000000003E-2</v>
      </c>
      <c r="U509" s="63">
        <v>1E-3</v>
      </c>
      <c r="V509" s="63">
        <v>3.4700000000000002E-2</v>
      </c>
      <c r="W509" s="63">
        <v>9.5399999999999999E-2</v>
      </c>
      <c r="X509" s="63">
        <v>0.75870000000000004</v>
      </c>
      <c r="Y509" s="63">
        <v>9.2999999999999999E-2</v>
      </c>
      <c r="Z509" s="63">
        <v>2.0000000000000001E-4</v>
      </c>
      <c r="AA509" s="63">
        <v>0.34860000000000002</v>
      </c>
      <c r="AB509" s="259">
        <v>0.3226</v>
      </c>
      <c r="AC509" s="144">
        <v>919.04</v>
      </c>
      <c r="AD509" s="70">
        <v>202.18879999999999</v>
      </c>
      <c r="AE509" s="70">
        <v>669.12155701653001</v>
      </c>
      <c r="AF509" s="68">
        <f t="shared" si="1964"/>
        <v>46.999098164841065</v>
      </c>
      <c r="AG509" s="68">
        <f t="shared" si="1965"/>
        <v>213.35743791340477</v>
      </c>
      <c r="AH509" s="71">
        <v>23.960163398999999</v>
      </c>
      <c r="AI509" s="71">
        <v>195.66595711244</v>
      </c>
      <c r="AJ509" s="68">
        <f t="shared" si="1966"/>
        <v>2.6816019422259902</v>
      </c>
      <c r="AK509" s="68">
        <f t="shared" si="1967"/>
        <v>114.5729838510177</v>
      </c>
      <c r="AL509" s="71">
        <v>100.49882387639801</v>
      </c>
      <c r="AM509" s="69">
        <f t="shared" si="1968"/>
        <v>2532.5703616852416</v>
      </c>
      <c r="AN509" s="260">
        <v>1304.9000000000001</v>
      </c>
      <c r="AO509" s="71">
        <v>287.07799999999997</v>
      </c>
      <c r="AP509" s="71">
        <v>950.053011567363</v>
      </c>
      <c r="AQ509" s="68">
        <f t="shared" si="1969"/>
        <v>66.731723532491571</v>
      </c>
      <c r="AR509" s="68">
        <f t="shared" si="1970"/>
        <v>302.93580337439249</v>
      </c>
      <c r="AS509" s="71">
        <v>122.21188408548301</v>
      </c>
      <c r="AT509" s="261">
        <f t="shared" si="1880"/>
        <v>26.505004993094509</v>
      </c>
      <c r="AU509" s="71">
        <v>287.32768194417997</v>
      </c>
      <c r="AV509" s="68">
        <f t="shared" si="1971"/>
        <v>3.9378258810449864</v>
      </c>
      <c r="AW509" s="68">
        <f t="shared" si="1972"/>
        <v>168.24587347314235</v>
      </c>
      <c r="AX509" s="71">
        <v>147.578528879852</v>
      </c>
      <c r="AY509" s="69">
        <f t="shared" si="1973"/>
        <v>3718.978927772253</v>
      </c>
      <c r="AZ509" s="260">
        <v>208</v>
      </c>
      <c r="BA509" s="260">
        <v>1060.21066666667</v>
      </c>
      <c r="BB509" s="260">
        <v>110.564826666667</v>
      </c>
      <c r="BC509" s="262">
        <f t="shared" si="1974"/>
        <v>88.451861333333611</v>
      </c>
      <c r="BD509" s="262">
        <f t="shared" si="1881"/>
        <v>22.112965333333392</v>
      </c>
      <c r="BE509" s="260">
        <v>41.499674666666699</v>
      </c>
      <c r="BF509" s="262">
        <f t="shared" si="1975"/>
        <v>33.199739733333359</v>
      </c>
      <c r="BG509" s="262">
        <f t="shared" si="1882"/>
        <v>8.2999349333333399</v>
      </c>
      <c r="BH509" s="260">
        <v>130.7266012547656</v>
      </c>
      <c r="BI509" s="263">
        <f t="shared" si="1976"/>
        <v>76.547484271133015</v>
      </c>
      <c r="BJ509" s="68">
        <f t="shared" si="1977"/>
        <v>1.7916080701965624</v>
      </c>
      <c r="BK509" s="260">
        <v>67.144396198133123</v>
      </c>
      <c r="BL509" s="69">
        <f t="shared" si="1978"/>
        <v>1692.175398543483</v>
      </c>
      <c r="BM509" s="260">
        <v>20.059999999999999</v>
      </c>
      <c r="BN509" s="260">
        <v>4.4131999999999998</v>
      </c>
      <c r="BO509" s="260">
        <v>14.6049991662513</v>
      </c>
      <c r="BP509" s="68">
        <f t="shared" si="1979"/>
        <v>1.0258551414374912</v>
      </c>
      <c r="BQ509" s="68">
        <f t="shared" si="1980"/>
        <v>4.6569792441492215</v>
      </c>
      <c r="BR509" s="260">
        <v>2.44288113823333</v>
      </c>
      <c r="BS509" s="260">
        <v>4.4778784153545903</v>
      </c>
      <c r="BT509" s="68">
        <f t="shared" si="1981"/>
        <v>6.1369323682434661E-2</v>
      </c>
      <c r="BU509" s="68">
        <f t="shared" si="1982"/>
        <v>2.6220396176245417</v>
      </c>
      <c r="BV509" s="260">
        <v>2.2999479359919599</v>
      </c>
      <c r="BW509" s="69">
        <f t="shared" si="1983"/>
        <v>57.958687986997404</v>
      </c>
      <c r="BX509" s="260">
        <v>975.57</v>
      </c>
      <c r="BY509" s="260">
        <v>105.21122797461599</v>
      </c>
      <c r="BZ509" s="263">
        <f t="shared" si="1984"/>
        <v>61.606855385448299</v>
      </c>
      <c r="CA509" s="263">
        <f t="shared" si="1985"/>
        <v>1.4419198793921122</v>
      </c>
      <c r="CB509" s="260">
        <v>54.039061398730801</v>
      </c>
      <c r="CC509" s="264">
        <f t="shared" si="1986"/>
        <v>1361.7843472480163</v>
      </c>
      <c r="CD509" s="260">
        <v>0</v>
      </c>
      <c r="CE509" s="260">
        <v>0</v>
      </c>
      <c r="CF509" s="263">
        <f t="shared" si="1987"/>
        <v>0</v>
      </c>
      <c r="CG509" s="263">
        <f t="shared" si="1988"/>
        <v>0</v>
      </c>
      <c r="CH509" s="260">
        <v>0</v>
      </c>
      <c r="CI509" s="69">
        <f t="shared" si="1989"/>
        <v>0</v>
      </c>
      <c r="CJ509" s="260">
        <v>1406.743137068697</v>
      </c>
      <c r="CK509" s="260">
        <v>309.48351571423473</v>
      </c>
      <c r="CL509" s="260">
        <v>109.42161697386155</v>
      </c>
      <c r="CM509" s="260">
        <v>49.468082093455479</v>
      </c>
      <c r="CN509" s="260">
        <v>696.03121389362832</v>
      </c>
      <c r="CO509" s="265">
        <f t="shared" si="1990"/>
        <v>48.889232463888447</v>
      </c>
      <c r="CP509" s="266">
        <f t="shared" si="1991"/>
        <v>221.93790492455011</v>
      </c>
      <c r="CQ509" s="260">
        <v>271.95280285784065</v>
      </c>
      <c r="CR509" s="265">
        <f t="shared" si="1992"/>
        <v>3.727113163166706</v>
      </c>
      <c r="CS509" s="265">
        <f t="shared" si="1993"/>
        <v>159.24305152462003</v>
      </c>
      <c r="CT509" s="260">
        <v>139.68161472972656</v>
      </c>
      <c r="CU509" s="267">
        <f t="shared" si="1883"/>
        <v>3519.9766814855866</v>
      </c>
      <c r="CV509" s="260">
        <v>132.55209999999971</v>
      </c>
      <c r="CW509" s="260">
        <v>14.2952009713441</v>
      </c>
      <c r="CX509" s="68">
        <f t="shared" si="1994"/>
        <v>0.19591572931227089</v>
      </c>
      <c r="CY509" s="68">
        <f t="shared" si="1995"/>
        <v>8.3706121095744237</v>
      </c>
      <c r="CZ509" s="260">
        <v>7.3423650485672001</v>
      </c>
      <c r="DA509" s="69">
        <f t="shared" si="1996"/>
        <v>185.02759922389319</v>
      </c>
      <c r="DB509" s="260">
        <v>3.3571999999999957</v>
      </c>
      <c r="DC509" s="260">
        <v>0.36206026687616599</v>
      </c>
      <c r="DD509" s="68">
        <f t="shared" si="1997"/>
        <v>4.9620359575378546E-3</v>
      </c>
      <c r="DE509" s="68">
        <f t="shared" si="1998"/>
        <v>0.2120058375104065</v>
      </c>
      <c r="DF509" s="260">
        <v>0.18596301334380799</v>
      </c>
      <c r="DG509" s="69">
        <f t="shared" si="1999"/>
        <v>4.6862679362639632</v>
      </c>
      <c r="DH509" s="260">
        <v>64.630189651399689</v>
      </c>
      <c r="DI509" s="260">
        <v>14.218641723307933</v>
      </c>
      <c r="DJ509" s="260">
        <v>0.97164372894999951</v>
      </c>
      <c r="DK509" s="260">
        <v>47.050778066218975</v>
      </c>
      <c r="DL509" s="68">
        <f t="shared" si="2000"/>
        <v>3.3048466513712205</v>
      </c>
      <c r="DM509" s="68">
        <f t="shared" si="2001"/>
        <v>15.002705195750714</v>
      </c>
      <c r="DN509" s="260">
        <v>13.6821468162812</v>
      </c>
      <c r="DO509" s="68">
        <f t="shared" si="2002"/>
        <v>0.18751382211713385</v>
      </c>
      <c r="DP509" s="68">
        <f t="shared" si="2003"/>
        <v>8.0116357968607215</v>
      </c>
      <c r="DQ509" s="260">
        <v>7.0274854319717104</v>
      </c>
      <c r="DR509" s="264">
        <f t="shared" si="2004"/>
        <v>177.09706250175543</v>
      </c>
      <c r="DS509" s="260">
        <v>176.16</v>
      </c>
      <c r="DT509" s="260">
        <v>38.755200000000002</v>
      </c>
      <c r="DU509" s="260">
        <v>128.256064462952</v>
      </c>
      <c r="DV509" s="68">
        <f t="shared" si="2005"/>
        <v>9.0087059678777486</v>
      </c>
      <c r="DW509" s="68">
        <f t="shared" si="2006"/>
        <v>40.895985226785797</v>
      </c>
      <c r="DX509" s="260">
        <v>3.3237441455000001</v>
      </c>
      <c r="DY509" s="260">
        <v>2.1550388675833299</v>
      </c>
      <c r="DZ509" s="260">
        <v>0</v>
      </c>
      <c r="EA509" s="260">
        <v>37.600479338604003</v>
      </c>
      <c r="EB509" s="68">
        <f t="shared" si="2007"/>
        <v>0.51531456933556785</v>
      </c>
      <c r="EC509" s="68">
        <f t="shared" si="2008"/>
        <v>22.01711107863693</v>
      </c>
      <c r="ED509" s="267">
        <v>19.3125263407319</v>
      </c>
      <c r="EE509" s="69">
        <f t="shared" si="2009"/>
        <v>486.67566378644545</v>
      </c>
      <c r="EF509" s="260">
        <v>825.63342301587306</v>
      </c>
      <c r="EG509" s="260">
        <v>181.63935306349211</v>
      </c>
      <c r="EH509" s="260">
        <v>1164.9498861786192</v>
      </c>
      <c r="EI509" s="260">
        <v>601.11542645942257</v>
      </c>
      <c r="EJ509" s="268">
        <f t="shared" si="2010"/>
        <v>42.222347554509838</v>
      </c>
      <c r="EK509" s="266">
        <f t="shared" si="2011"/>
        <v>191.67286711170439</v>
      </c>
      <c r="EL509" s="260">
        <v>299.09315159622975</v>
      </c>
      <c r="EM509" s="268">
        <f t="shared" si="2012"/>
        <v>4.0990716426263285</v>
      </c>
      <c r="EN509" s="268">
        <f t="shared" si="2013"/>
        <v>175.13519128977873</v>
      </c>
      <c r="EO509" s="269">
        <f t="shared" si="2014"/>
        <v>3072.4312403136364</v>
      </c>
      <c r="EP509" s="69">
        <f t="shared" si="2015"/>
        <v>3871.2633627951818</v>
      </c>
      <c r="EQ509" s="260">
        <v>167.63</v>
      </c>
      <c r="ER509" s="260">
        <v>36.878599999999999</v>
      </c>
      <c r="ES509" s="260">
        <v>122.045663521371</v>
      </c>
      <c r="ET509" s="68">
        <f t="shared" si="2016"/>
        <v>8.5724874057410982</v>
      </c>
      <c r="EU509" s="68">
        <f t="shared" si="2017"/>
        <v>38.915724361751394</v>
      </c>
      <c r="EV509" s="260">
        <v>13.243026062975</v>
      </c>
      <c r="EW509" s="260">
        <v>36.645745666241602</v>
      </c>
      <c r="EX509" s="68">
        <f t="shared" si="2018"/>
        <v>0.50222994435584112</v>
      </c>
      <c r="EY509" s="68">
        <f t="shared" si="2019"/>
        <v>21.458062957850437</v>
      </c>
      <c r="EZ509" s="260">
        <v>18.822151762529401</v>
      </c>
      <c r="FA509" s="69">
        <f t="shared" si="2020"/>
        <v>474.31822441574042</v>
      </c>
      <c r="FB509" s="260">
        <v>0.83333333333333348</v>
      </c>
      <c r="FC509" s="260">
        <v>8.9871586162120806E-2</v>
      </c>
      <c r="FD509" s="68">
        <f t="shared" si="2021"/>
        <v>1.2316900883518657E-3</v>
      </c>
      <c r="FE509" s="68">
        <f t="shared" si="2022"/>
        <v>5.2624666763574489E-2</v>
      </c>
      <c r="FF509" s="260">
        <v>4.6160245974772703E-2</v>
      </c>
      <c r="FG509" s="69">
        <f t="shared" si="2023"/>
        <v>1.1632381985642724</v>
      </c>
      <c r="FH509" s="260">
        <v>1274.19831</v>
      </c>
      <c r="FI509" s="260">
        <v>137.417067845753</v>
      </c>
      <c r="FJ509" s="68">
        <f t="shared" si="2024"/>
        <v>1.8833009148260449</v>
      </c>
      <c r="FK509" s="68">
        <f t="shared" si="2025"/>
        <v>80.465113745352056</v>
      </c>
      <c r="FL509" s="260">
        <v>70.581000000000003</v>
      </c>
      <c r="FM509" s="69">
        <f t="shared" si="2026"/>
        <v>1778.6356534149036</v>
      </c>
      <c r="FN509" s="260">
        <v>1023.1042499999996</v>
      </c>
      <c r="FO509" s="260">
        <v>110.337602108048</v>
      </c>
      <c r="FP509" s="68">
        <f t="shared" si="2027"/>
        <v>1.512176836890798</v>
      </c>
      <c r="FQ509" s="68">
        <f t="shared" si="2028"/>
        <v>64.608624264775941</v>
      </c>
      <c r="FR509" s="260">
        <v>56.672092605402398</v>
      </c>
      <c r="FS509" s="264">
        <f t="shared" si="2029"/>
        <v>1428.13673365614</v>
      </c>
      <c r="FT509" s="270">
        <f t="shared" si="1884"/>
        <v>21290.448210650469</v>
      </c>
      <c r="FU509" s="271">
        <f t="shared" si="1885"/>
        <v>5959.452060237003</v>
      </c>
      <c r="FV509" s="272">
        <f t="shared" si="2030"/>
        <v>1397.9530310936555</v>
      </c>
      <c r="FW509" s="272">
        <f t="shared" si="1886"/>
        <v>197.62468815321697</v>
      </c>
      <c r="FX509" s="272">
        <f t="shared" si="1887"/>
        <v>1060.21066666667</v>
      </c>
      <c r="FY509" s="272">
        <f t="shared" si="1888"/>
        <v>975.57</v>
      </c>
      <c r="FZ509" s="272">
        <f t="shared" si="1889"/>
        <v>0</v>
      </c>
      <c r="GA509" s="272">
        <f t="shared" si="1890"/>
        <v>132.55209999999971</v>
      </c>
      <c r="GB509" s="272">
        <f t="shared" si="1891"/>
        <v>3.3571999999999957</v>
      </c>
      <c r="GC509" s="272">
        <f t="shared" si="1892"/>
        <v>1274.19831</v>
      </c>
      <c r="GD509" s="272">
        <f t="shared" si="1893"/>
        <v>1023.1042499999996</v>
      </c>
      <c r="GE509" s="272">
        <f t="shared" si="1894"/>
        <v>3228.2787141537365</v>
      </c>
      <c r="GF509" s="273">
        <f t="shared" si="1895"/>
        <v>1255.8379969700366</v>
      </c>
      <c r="GG509" s="273">
        <f t="shared" si="1896"/>
        <v>226.75429688215846</v>
      </c>
      <c r="GH509" s="272">
        <f t="shared" si="2031"/>
        <v>1644.8854757547367</v>
      </c>
      <c r="GI509" s="274">
        <f t="shared" si="2032"/>
        <v>1175.0665092415086</v>
      </c>
      <c r="GJ509" s="275">
        <f t="shared" si="1897"/>
        <v>22.543155445218666</v>
      </c>
      <c r="GK509" s="271">
        <f t="shared" si="2033"/>
        <v>16897.186496059017</v>
      </c>
      <c r="GL509" s="276">
        <f t="shared" si="2034"/>
        <v>21290.454985034361</v>
      </c>
      <c r="GM509" s="272">
        <f t="shared" si="2035"/>
        <v>8390.3565664485486</v>
      </c>
      <c r="GN509" s="272">
        <f t="shared" si="2036"/>
        <v>446.92214048059407</v>
      </c>
      <c r="GO509" s="277">
        <f t="shared" si="2037"/>
        <v>0.49655346873312056</v>
      </c>
      <c r="GP509" s="278">
        <f t="shared" si="2038"/>
        <v>2.6449500370066405E-2</v>
      </c>
      <c r="GQ509" s="279">
        <f t="shared" si="2039"/>
        <v>1.0726237268771444</v>
      </c>
      <c r="GR509" s="280">
        <f t="shared" si="2040"/>
        <v>14682.963415976354</v>
      </c>
      <c r="GS509" s="272">
        <f t="shared" si="2041"/>
        <v>8236.3736812752759</v>
      </c>
      <c r="GT509" s="272">
        <f t="shared" si="1898"/>
        <v>443.96804376431118</v>
      </c>
      <c r="GU509" s="73">
        <f t="shared" si="2042"/>
        <v>0.56094764033215383</v>
      </c>
      <c r="GV509" s="74">
        <f t="shared" si="2043"/>
        <v>3.0236950892435988E-2</v>
      </c>
      <c r="GW509" s="279">
        <f t="shared" si="2044"/>
        <v>1.0820970638403897</v>
      </c>
      <c r="GX509" s="280">
        <f t="shared" si="2045"/>
        <v>11329.990590398002</v>
      </c>
      <c r="GY509" s="272">
        <f t="shared" si="1899"/>
        <v>6621.6818359118979</v>
      </c>
      <c r="GZ509" s="272">
        <f t="shared" si="1900"/>
        <v>270.84413452038058</v>
      </c>
      <c r="HA509" s="73">
        <f t="shared" si="2046"/>
        <v>0.58443842323432071</v>
      </c>
      <c r="HB509" s="74">
        <f t="shared" si="2047"/>
        <v>2.3905062617608611E-2</v>
      </c>
      <c r="HC509" s="279">
        <f t="shared" si="2048"/>
        <v>1.0843588504837745</v>
      </c>
      <c r="HD509" s="280">
        <f t="shared" si="2049"/>
        <v>13339.967067925971</v>
      </c>
      <c r="HE509" s="272">
        <f t="shared" si="1901"/>
        <v>8142.9857504644933</v>
      </c>
      <c r="HF509" s="272">
        <f t="shared" si="1902"/>
        <v>320.52483462744766</v>
      </c>
      <c r="HG509" s="73">
        <f t="shared" si="2050"/>
        <v>0.610420228850724</v>
      </c>
      <c r="HH509" s="74">
        <f t="shared" si="2051"/>
        <v>2.4027408238368402E-2</v>
      </c>
      <c r="HI509" s="281">
        <f t="shared" si="2052"/>
        <v>1.0879635385789876</v>
      </c>
      <c r="HJ509" s="72">
        <f t="shared" si="1903"/>
        <v>3.9237921631916373</v>
      </c>
      <c r="HK509" s="73">
        <f t="shared" si="2053"/>
        <v>4.5654083687071898</v>
      </c>
      <c r="HL509" s="73">
        <f t="shared" si="1904"/>
        <v>2.3506731160787266</v>
      </c>
      <c r="HM509" s="74">
        <f t="shared" si="2054"/>
        <v>2.898552459482139</v>
      </c>
      <c r="HN509" s="75"/>
      <c r="HO509" s="75"/>
      <c r="HP509" s="76">
        <f t="shared" si="2055"/>
        <v>1521.3039145525952</v>
      </c>
      <c r="HQ509" s="77">
        <f t="shared" si="2056"/>
        <v>1731.2590677999988</v>
      </c>
      <c r="HR509" s="77">
        <f t="shared" si="2057"/>
        <v>49.680700107067054</v>
      </c>
      <c r="HS509" s="77">
        <f t="shared" si="2058"/>
        <v>57.371272483641036</v>
      </c>
      <c r="HT509" s="282">
        <f t="shared" si="2059"/>
        <v>2009.9764775279696</v>
      </c>
      <c r="HU509" s="73">
        <f t="shared" si="2112"/>
        <v>0.75687647669569591</v>
      </c>
      <c r="HV509" s="74">
        <f t="shared" si="2113"/>
        <v>2.4717055479260317E-2</v>
      </c>
      <c r="HW509" s="279">
        <f t="shared" si="1876"/>
        <v>1.1082827227369625</v>
      </c>
      <c r="HX509" s="76">
        <f t="shared" si="2060"/>
        <v>2166.8196457539925</v>
      </c>
      <c r="HY509" s="77">
        <f t="shared" si="2061"/>
        <v>2465.8624250645012</v>
      </c>
      <c r="HZ509" s="77">
        <f t="shared" si="1905"/>
        <v>97.17455440663106</v>
      </c>
      <c r="IA509" s="77">
        <f t="shared" si="2062"/>
        <v>112.21717542877755</v>
      </c>
      <c r="IB509" s="282">
        <f t="shared" si="2063"/>
        <v>2951.5705775970259</v>
      </c>
      <c r="IC509" s="73">
        <f t="shared" si="2114"/>
        <v>0.73412428698150056</v>
      </c>
      <c r="ID509" s="74">
        <f t="shared" si="2115"/>
        <v>3.2922998739790994E-2</v>
      </c>
      <c r="IE509" s="279">
        <f t="shared" si="2122"/>
        <v>1.1064129730512364</v>
      </c>
      <c r="IF509" s="76">
        <f t="shared" si="1906"/>
        <v>93.387930810782279</v>
      </c>
      <c r="IG509" s="77">
        <f t="shared" si="2064"/>
        <v>106.27639914197835</v>
      </c>
      <c r="IH509" s="77">
        <f t="shared" si="1907"/>
        <v>123.44320913686353</v>
      </c>
      <c r="II509" s="77">
        <f t="shared" si="2065"/>
        <v>142.55221791125001</v>
      </c>
      <c r="IJ509" s="282">
        <f t="shared" si="2066"/>
        <v>1342.9963480503834</v>
      </c>
      <c r="IK509" s="73">
        <f t="shared" si="1908"/>
        <v>6.9536995350994626E-2</v>
      </c>
      <c r="IL509" s="74">
        <f t="shared" si="1909"/>
        <v>9.1916265681634204E-2</v>
      </c>
      <c r="IM509" s="279">
        <f t="shared" si="2067"/>
        <v>1.0238254386559078</v>
      </c>
      <c r="IN509" s="76">
        <f t="shared" si="1910"/>
        <v>33.353603011363987</v>
      </c>
      <c r="IO509" s="77">
        <f t="shared" si="2068"/>
        <v>37.95673376296233</v>
      </c>
      <c r="IP509" s="77">
        <f t="shared" si="1911"/>
        <v>1.0872244651199259</v>
      </c>
      <c r="IQ509" s="77">
        <f t="shared" si="2069"/>
        <v>1.2555268123204903</v>
      </c>
      <c r="IR509" s="282">
        <f t="shared" si="2070"/>
        <v>45.998958719839209</v>
      </c>
      <c r="IS509" s="73">
        <f t="shared" si="1877"/>
        <v>0.72509473995937823</v>
      </c>
      <c r="IT509" s="74">
        <f t="shared" si="1878"/>
        <v>2.3635849492632303E-2</v>
      </c>
      <c r="IU509" s="279">
        <f t="shared" si="1879"/>
        <v>1.1037291545632533</v>
      </c>
      <c r="IV509" s="76">
        <f t="shared" si="1912"/>
        <v>75.160363570246929</v>
      </c>
      <c r="IW509" s="77">
        <f t="shared" si="2071"/>
        <v>85.533245346576706</v>
      </c>
      <c r="IX509" s="77">
        <f t="shared" si="2072"/>
        <v>1.4419198793921122</v>
      </c>
      <c r="IY509" s="77">
        <f t="shared" si="2073"/>
        <v>1.6651290767220113</v>
      </c>
      <c r="IZ509" s="282">
        <f t="shared" si="2074"/>
        <v>1080.7812279746161</v>
      </c>
      <c r="JA509" s="73">
        <f t="shared" ref="JA509:JA558" si="2132">IV509/IZ509</f>
        <v>6.95426249316871E-2</v>
      </c>
      <c r="JB509" s="74">
        <f t="shared" ref="JB509:JB558" si="2133">IX509/IZ509</f>
        <v>1.3341459326549092E-3</v>
      </c>
      <c r="JC509" s="279">
        <f t="shared" ref="JC509:JC558" si="2134">1+JA509*(IW509-IV509)/IV509+JB509*(IY509-IX509)/IX509</f>
        <v>1.0098041034571972</v>
      </c>
      <c r="JD509" s="76">
        <f t="shared" si="1913"/>
        <v>0</v>
      </c>
      <c r="JE509" s="77">
        <f t="shared" si="2075"/>
        <v>0</v>
      </c>
      <c r="JF509" s="77">
        <f t="shared" si="1914"/>
        <v>0</v>
      </c>
      <c r="JG509" s="77">
        <f t="shared" si="2076"/>
        <v>0</v>
      </c>
      <c r="JH509" s="282">
        <f t="shared" si="2077"/>
        <v>0</v>
      </c>
      <c r="JI509" s="283"/>
      <c r="JJ509" s="284"/>
      <c r="JK509" s="285"/>
      <c r="JL509" s="76">
        <f t="shared" si="1915"/>
        <v>2181.2674196509192</v>
      </c>
      <c r="JM509" s="77">
        <f t="shared" si="2078"/>
        <v>2482.3041362369427</v>
      </c>
      <c r="JN509" s="77">
        <f t="shared" si="1916"/>
        <v>102.08442772051063</v>
      </c>
      <c r="JO509" s="77">
        <f t="shared" si="2079"/>
        <v>117.88709713164569</v>
      </c>
      <c r="JP509" s="282">
        <f t="shared" si="2080"/>
        <v>2793.632286893323</v>
      </c>
      <c r="JQ509" s="73">
        <f t="shared" si="1917"/>
        <v>0.78079976018483521</v>
      </c>
      <c r="JR509" s="74">
        <f t="shared" si="1918"/>
        <v>3.6541826996864459E-2</v>
      </c>
      <c r="JS509" s="279">
        <f t="shared" si="2116"/>
        <v>1.1134148497222238</v>
      </c>
      <c r="JT509" s="76">
        <f t="shared" si="1919"/>
        <v>10.212146773680796</v>
      </c>
      <c r="JU509" s="77">
        <f t="shared" si="2081"/>
        <v>11.621525149916483</v>
      </c>
      <c r="JV509" s="77">
        <f t="shared" si="1920"/>
        <v>0.19591572931227089</v>
      </c>
      <c r="JW509" s="77">
        <f t="shared" si="2082"/>
        <v>0.22624348420981044</v>
      </c>
      <c r="JX509" s="282">
        <f t="shared" si="2083"/>
        <v>146.8473009713438</v>
      </c>
      <c r="JY509" s="73">
        <f t="shared" si="2123"/>
        <v>6.954262493168753E-2</v>
      </c>
      <c r="JZ509" s="74">
        <f t="shared" si="2124"/>
        <v>1.3341459326549178E-3</v>
      </c>
      <c r="KA509" s="279">
        <f t="shared" si="2125"/>
        <v>1.0098041034571972</v>
      </c>
      <c r="KB509" s="76">
        <f t="shared" si="1921"/>
        <v>0.25864712176269594</v>
      </c>
      <c r="KC509" s="77">
        <f t="shared" si="2084"/>
        <v>0.29434301103716559</v>
      </c>
      <c r="KD509" s="77">
        <f t="shared" si="1922"/>
        <v>4.9620359575378546E-3</v>
      </c>
      <c r="KE509" s="77">
        <f t="shared" si="2085"/>
        <v>5.7301591237647149E-3</v>
      </c>
      <c r="KF509" s="282">
        <f t="shared" si="2086"/>
        <v>3.719260266876161</v>
      </c>
      <c r="KG509" s="73">
        <f t="shared" si="2126"/>
        <v>6.9542624931687266E-2</v>
      </c>
      <c r="KH509" s="74">
        <f t="shared" si="2127"/>
        <v>1.3341459326549126E-3</v>
      </c>
      <c r="KI509" s="279">
        <f t="shared" si="2128"/>
        <v>1.0098041034571972</v>
      </c>
      <c r="KJ509" s="76">
        <f t="shared" si="1923"/>
        <v>106.92632738569358</v>
      </c>
      <c r="KK509" s="77">
        <f t="shared" si="2087"/>
        <v>121.68322982819315</v>
      </c>
      <c r="KL509" s="77">
        <f t="shared" si="1924"/>
        <v>3.4923604734883544</v>
      </c>
      <c r="KM509" s="77">
        <f t="shared" si="2088"/>
        <v>4.0329778747843514</v>
      </c>
      <c r="KN509" s="282">
        <f t="shared" si="2089"/>
        <v>140.5532242077424</v>
      </c>
      <c r="KO509" s="73">
        <f t="shared" si="1925"/>
        <v>0.76075328750660931</v>
      </c>
      <c r="KP509" s="74">
        <f t="shared" si="1926"/>
        <v>2.4847245541137698E-2</v>
      </c>
      <c r="KQ509" s="279">
        <f t="shared" si="1927"/>
        <v>1.1088379148185552</v>
      </c>
      <c r="KR509" s="76">
        <f t="shared" si="1928"/>
        <v>291.66917749261569</v>
      </c>
      <c r="KS509" s="77">
        <f t="shared" si="2090"/>
        <v>331.92244067837157</v>
      </c>
      <c r="KT509" s="77">
        <f t="shared" si="1929"/>
        <v>9.5240205372133158</v>
      </c>
      <c r="KU509" s="77">
        <f t="shared" si="2091"/>
        <v>10.998338916373937</v>
      </c>
      <c r="KV509" s="282">
        <f t="shared" si="2092"/>
        <v>386.25052681463922</v>
      </c>
      <c r="KW509" s="73">
        <f t="shared" si="1861"/>
        <v>0.75512952667786803</v>
      </c>
      <c r="KX509" s="74">
        <f t="shared" si="1862"/>
        <v>2.4657624717710411E-2</v>
      </c>
      <c r="KY509" s="279">
        <f t="shared" si="1863"/>
        <v>1.108032426283114</v>
      </c>
      <c r="KZ509" s="76">
        <f t="shared" si="1930"/>
        <v>1454.7786073291745</v>
      </c>
      <c r="LA509" s="77">
        <f t="shared" si="2093"/>
        <v>1655.5526029266739</v>
      </c>
      <c r="LB509" s="77">
        <f t="shared" si="1931"/>
        <v>46.321419197136166</v>
      </c>
      <c r="LC509" s="77">
        <f t="shared" si="2094"/>
        <v>53.491974888852845</v>
      </c>
      <c r="LD509" s="286">
        <f t="shared" si="2095"/>
        <v>3072.4312403136364</v>
      </c>
      <c r="LE509" s="73">
        <f t="shared" si="1932"/>
        <v>0.47349427653283122</v>
      </c>
      <c r="LF509" s="74">
        <f t="shared" si="1933"/>
        <v>1.5076470577876182E-2</v>
      </c>
      <c r="LG509" s="279">
        <f t="shared" si="1934"/>
        <v>1.0676807827497512</v>
      </c>
      <c r="LH509" s="76">
        <f t="shared" si="1935"/>
        <v>278.16462052991426</v>
      </c>
      <c r="LI509" s="77">
        <f t="shared" si="2096"/>
        <v>316.55411980924771</v>
      </c>
      <c r="LJ509" s="77">
        <f t="shared" si="1936"/>
        <v>9.0747173500969396</v>
      </c>
      <c r="LK509" s="77">
        <f t="shared" si="2097"/>
        <v>10.479483595891946</v>
      </c>
      <c r="LL509" s="282">
        <f t="shared" si="2098"/>
        <v>376.44303525058763</v>
      </c>
      <c r="LM509" s="73">
        <f t="shared" si="2117"/>
        <v>0.73892885372350647</v>
      </c>
      <c r="LN509" s="74">
        <f t="shared" si="2118"/>
        <v>2.4106482257152541E-2</v>
      </c>
      <c r="LO509" s="279">
        <f t="shared" si="2119"/>
        <v>1.1057112545557881</v>
      </c>
      <c r="LP509" s="76">
        <f t="shared" si="1937"/>
        <v>6.4202093451560874E-2</v>
      </c>
      <c r="LQ509" s="77">
        <f t="shared" si="2099"/>
        <v>7.3062624368810794E-2</v>
      </c>
      <c r="LR509" s="77">
        <f t="shared" si="1938"/>
        <v>1.2316900883518657E-3</v>
      </c>
      <c r="LS509" s="77">
        <f t="shared" si="2100"/>
        <v>1.4223557140287345E-3</v>
      </c>
      <c r="LT509" s="282">
        <f t="shared" si="2101"/>
        <v>0.92320491949545436</v>
      </c>
      <c r="LU509" s="73">
        <f t="shared" si="1870"/>
        <v>6.9542624931687211E-2</v>
      </c>
      <c r="LV509" s="74">
        <f t="shared" si="1871"/>
        <v>1.3341459326549118E-3</v>
      </c>
      <c r="LW509" s="279">
        <f t="shared" si="1872"/>
        <v>1.0098041034571972</v>
      </c>
      <c r="LX509" s="76">
        <f t="shared" si="1939"/>
        <v>98.167438769329507</v>
      </c>
      <c r="LY509" s="77">
        <f t="shared" si="2102"/>
        <v>111.71552699388467</v>
      </c>
      <c r="LZ509" s="77">
        <f t="shared" si="1940"/>
        <v>1.8833009148260449</v>
      </c>
      <c r="MA509" s="77">
        <f t="shared" si="2103"/>
        <v>2.1748358964411167</v>
      </c>
      <c r="MB509" s="286">
        <f t="shared" si="2104"/>
        <v>1411.6155979483362</v>
      </c>
      <c r="MC509" s="73">
        <f t="shared" si="1864"/>
        <v>6.9542614088430002E-2</v>
      </c>
      <c r="MD509" s="74">
        <f t="shared" si="1865"/>
        <v>1.3341457246315947E-3</v>
      </c>
      <c r="ME509" s="279">
        <f t="shared" si="1866"/>
        <v>1.0098041019285171</v>
      </c>
      <c r="MF509" s="76">
        <f t="shared" si="1941"/>
        <v>78.822521603026644</v>
      </c>
      <c r="MG509" s="77">
        <f t="shared" si="2105"/>
        <v>89.700817809460347</v>
      </c>
      <c r="MH509" s="77">
        <f t="shared" si="1942"/>
        <v>1.512176836890798</v>
      </c>
      <c r="MI509" s="77">
        <f t="shared" si="2106"/>
        <v>1.7462618112414936</v>
      </c>
      <c r="MJ509" s="286">
        <f t="shared" si="2107"/>
        <v>1133.4418521080474</v>
      </c>
      <c r="MK509" s="73">
        <f t="shared" si="2129"/>
        <v>6.9542624931687044E-2</v>
      </c>
      <c r="ML509" s="74">
        <f t="shared" si="2130"/>
        <v>1.3341459326549087E-3</v>
      </c>
      <c r="MM509" s="279">
        <f t="shared" si="2131"/>
        <v>1.0098041034571972</v>
      </c>
      <c r="MN509" s="287">
        <f t="shared" si="2108"/>
        <v>1.082097621099898</v>
      </c>
      <c r="MO509" s="288">
        <f t="shared" si="2108"/>
        <v>1.0713936352862969</v>
      </c>
      <c r="MP509" s="288">
        <f t="shared" si="2108"/>
        <v>1.3995939396169148</v>
      </c>
      <c r="MQ509" s="289">
        <f t="shared" si="2108"/>
        <v>1.3453161496389821</v>
      </c>
      <c r="MR509" s="290">
        <f t="shared" si="2109"/>
        <v>3.9237941838703407</v>
      </c>
      <c r="MS509" s="291">
        <f t="shared" si="1873"/>
        <v>4.5601727298690662</v>
      </c>
      <c r="MT509" s="291">
        <f t="shared" si="1943"/>
        <v>3.0340397423015482</v>
      </c>
      <c r="MU509" s="292">
        <f t="shared" si="1874"/>
        <v>3.5841912858681764</v>
      </c>
      <c r="MV509" s="359">
        <f t="shared" si="1944"/>
        <v>0.55015154356662821</v>
      </c>
      <c r="MW509" s="360">
        <f t="shared" si="1945"/>
        <v>0.80646441605704622</v>
      </c>
      <c r="MX509" s="360">
        <f t="shared" si="1946"/>
        <v>0.33960289800216459</v>
      </c>
      <c r="MY509" s="360">
        <f t="shared" si="1947"/>
        <v>1.2582512362021087E-2</v>
      </c>
      <c r="MZ509" s="360">
        <f t="shared" si="1948"/>
        <v>0.31061574222343385</v>
      </c>
      <c r="NA509" s="360">
        <f t="shared" si="1949"/>
        <v>0</v>
      </c>
      <c r="NB509" s="360">
        <f t="shared" si="1950"/>
        <v>0.76814490482336217</v>
      </c>
      <c r="NC509" s="360">
        <f t="shared" si="1951"/>
        <v>3.655490854515054E-2</v>
      </c>
      <c r="ND509" s="360">
        <f t="shared" si="1952"/>
        <v>1.0098041034571972E-3</v>
      </c>
      <c r="NE509" s="360">
        <f t="shared" si="1953"/>
        <v>3.8476675644203866E-2</v>
      </c>
      <c r="NF509" s="360">
        <f t="shared" si="1954"/>
        <v>0.10570629346740908</v>
      </c>
      <c r="NG509" s="360">
        <f t="shared" si="1955"/>
        <v>0.81004940987223628</v>
      </c>
      <c r="NH509" s="360">
        <f t="shared" si="1956"/>
        <v>0.1028311466736883</v>
      </c>
      <c r="NI509" s="360">
        <f t="shared" si="1957"/>
        <v>2.0196082069143945E-4</v>
      </c>
      <c r="NJ509" s="360">
        <f t="shared" si="1958"/>
        <v>0.3520177099322811</v>
      </c>
      <c r="NK509" s="361">
        <f t="shared" si="1959"/>
        <v>0.32576280377529182</v>
      </c>
      <c r="NL509" s="145">
        <f t="shared" si="2110"/>
        <v>3.9237941838703407</v>
      </c>
      <c r="NM509" s="56">
        <f t="shared" si="1875"/>
        <v>4.5601727298690662</v>
      </c>
      <c r="NN509" s="56">
        <f t="shared" si="2111"/>
        <v>3.0340397423015482</v>
      </c>
      <c r="NO509" s="58">
        <f t="shared" si="1867"/>
        <v>3.5841912858681764</v>
      </c>
      <c r="NP509" s="55">
        <f t="shared" si="1960"/>
        <v>1.082097621099898</v>
      </c>
      <c r="NQ509" s="56">
        <f t="shared" si="1868"/>
        <v>1.0713936352862969</v>
      </c>
      <c r="NR509" s="56">
        <f t="shared" si="1961"/>
        <v>1.3995939396169148</v>
      </c>
      <c r="NS509" s="61">
        <f t="shared" si="1869"/>
        <v>1.3453161496389821</v>
      </c>
      <c r="NT509" s="41"/>
      <c r="NU509" s="86">
        <f t="shared" si="2120"/>
        <v>0</v>
      </c>
      <c r="NV509" s="86">
        <f t="shared" si="2120"/>
        <v>0</v>
      </c>
      <c r="NW509" s="86">
        <f t="shared" si="2120"/>
        <v>0</v>
      </c>
      <c r="NX509" s="86">
        <f t="shared" si="2120"/>
        <v>0</v>
      </c>
      <c r="NY509" s="87">
        <f t="shared" si="2121"/>
        <v>0</v>
      </c>
      <c r="NZ509" s="87">
        <f t="shared" si="2121"/>
        <v>0</v>
      </c>
      <c r="OA509" s="87">
        <f t="shared" si="2121"/>
        <v>0</v>
      </c>
      <c r="OB509" s="87">
        <f t="shared" si="2121"/>
        <v>0</v>
      </c>
      <c r="OC509" s="26"/>
    </row>
    <row r="510" spans="1:393" thickBot="1" x14ac:dyDescent="0.35">
      <c r="A510" s="136" t="s">
        <v>1117</v>
      </c>
      <c r="B510" s="137" t="s">
        <v>1120</v>
      </c>
      <c r="C510" s="133" t="s">
        <v>103</v>
      </c>
      <c r="D510" s="64">
        <f>VLOOKUP(B510,[1]УсіТ_1!$A$10:$G$556,6,FALSE)</f>
        <v>2185.1</v>
      </c>
      <c r="E510" s="64">
        <f>VLOOKUP(B510,[1]УсіТ_1!$A$10:$G$556,7,FALSE)</f>
        <v>271.10000000000002</v>
      </c>
      <c r="F510" s="38">
        <v>129.30000000000001</v>
      </c>
      <c r="G510" s="38"/>
      <c r="H510" s="39"/>
      <c r="I510" s="256">
        <v>1.7059</v>
      </c>
      <c r="J510" s="62">
        <v>2.1715</v>
      </c>
      <c r="K510" s="257">
        <f t="shared" ref="K510:K557" si="2135">I510-M510-O510-Q510-R510-AB510</f>
        <v>1.1844999999999999</v>
      </c>
      <c r="L510" s="293">
        <f t="shared" si="1963"/>
        <v>1.1844999999999999</v>
      </c>
      <c r="M510" s="63">
        <v>0</v>
      </c>
      <c r="N510" s="63">
        <v>0</v>
      </c>
      <c r="O510" s="63">
        <v>5.5800000000000002E-2</v>
      </c>
      <c r="P510" s="63">
        <v>8.6E-3</v>
      </c>
      <c r="Q510" s="63">
        <v>0.1908</v>
      </c>
      <c r="R510" s="63">
        <v>0</v>
      </c>
      <c r="S510" s="63">
        <v>0.41070000000000001</v>
      </c>
      <c r="T510" s="63">
        <v>0</v>
      </c>
      <c r="U510" s="63">
        <v>0</v>
      </c>
      <c r="V510" s="63">
        <v>5.9200000000000003E-2</v>
      </c>
      <c r="W510" s="63">
        <v>7.3999999999999996E-2</v>
      </c>
      <c r="X510" s="63">
        <v>0.46389999999999998</v>
      </c>
      <c r="Y510" s="63">
        <v>0</v>
      </c>
      <c r="Z510" s="63">
        <v>5.0000000000000001E-4</v>
      </c>
      <c r="AA510" s="63">
        <v>0.63319999999999999</v>
      </c>
      <c r="AB510" s="259">
        <v>0.27479999999999999</v>
      </c>
      <c r="AC510" s="144">
        <v>0</v>
      </c>
      <c r="AD510" s="70">
        <v>0</v>
      </c>
      <c r="AE510" s="70">
        <v>0</v>
      </c>
      <c r="AF510" s="68">
        <f t="shared" si="1964"/>
        <v>0</v>
      </c>
      <c r="AG510" s="68">
        <f t="shared" si="1965"/>
        <v>0</v>
      </c>
      <c r="AH510" s="71">
        <v>0</v>
      </c>
      <c r="AI510" s="71">
        <v>0</v>
      </c>
      <c r="AJ510" s="68">
        <f t="shared" si="1966"/>
        <v>0</v>
      </c>
      <c r="AK510" s="68">
        <f t="shared" si="1967"/>
        <v>0</v>
      </c>
      <c r="AL510" s="71">
        <v>0</v>
      </c>
      <c r="AM510" s="69">
        <f t="shared" si="1968"/>
        <v>0</v>
      </c>
      <c r="AN510" s="260">
        <v>0</v>
      </c>
      <c r="AO510" s="71">
        <v>0</v>
      </c>
      <c r="AP510" s="71">
        <v>0</v>
      </c>
      <c r="AQ510" s="68">
        <f t="shared" si="1969"/>
        <v>0</v>
      </c>
      <c r="AR510" s="68">
        <f t="shared" si="1970"/>
        <v>0</v>
      </c>
      <c r="AS510" s="71">
        <v>0</v>
      </c>
      <c r="AT510" s="261">
        <f t="shared" si="1880"/>
        <v>0</v>
      </c>
      <c r="AU510" s="71">
        <v>0</v>
      </c>
      <c r="AV510" s="68">
        <f t="shared" si="1971"/>
        <v>0</v>
      </c>
      <c r="AW510" s="68">
        <f t="shared" si="1972"/>
        <v>0</v>
      </c>
      <c r="AX510" s="71">
        <v>0</v>
      </c>
      <c r="AY510" s="69">
        <f t="shared" si="1973"/>
        <v>0</v>
      </c>
      <c r="AZ510" s="260">
        <v>15</v>
      </c>
      <c r="BA510" s="260">
        <v>76.457500000000195</v>
      </c>
      <c r="BB510" s="260">
        <v>7.9734250000000202</v>
      </c>
      <c r="BC510" s="262">
        <f t="shared" si="1974"/>
        <v>6.3787400000000165</v>
      </c>
      <c r="BD510" s="262">
        <f t="shared" si="1881"/>
        <v>1.5946850000000037</v>
      </c>
      <c r="BE510" s="260">
        <v>2.9927649999999999</v>
      </c>
      <c r="BF510" s="262">
        <f t="shared" si="1975"/>
        <v>2.394212</v>
      </c>
      <c r="BG510" s="262">
        <f t="shared" si="1882"/>
        <v>0.59855299999999989</v>
      </c>
      <c r="BH510" s="260">
        <v>9.4273991289494372</v>
      </c>
      <c r="BI510" s="263">
        <f t="shared" si="1976"/>
        <v>5.5202512695528592</v>
      </c>
      <c r="BJ510" s="68">
        <f t="shared" si="1977"/>
        <v>0.12920250506225203</v>
      </c>
      <c r="BK510" s="260">
        <v>4.8421439565961357</v>
      </c>
      <c r="BL510" s="69">
        <f t="shared" si="1978"/>
        <v>122.03187970265493</v>
      </c>
      <c r="BM510" s="260">
        <v>6.72</v>
      </c>
      <c r="BN510" s="260">
        <v>1.4783999999999999</v>
      </c>
      <c r="BO510" s="260">
        <v>4.8926019141180799</v>
      </c>
      <c r="BP510" s="68">
        <f t="shared" si="1979"/>
        <v>0.34365635844765391</v>
      </c>
      <c r="BQ510" s="68">
        <f t="shared" si="1980"/>
        <v>1.5600648315395191</v>
      </c>
      <c r="BR510" s="260">
        <v>0.38876612649999998</v>
      </c>
      <c r="BS510" s="260">
        <v>1.4537377618893701</v>
      </c>
      <c r="BT510" s="68">
        <f t="shared" si="1981"/>
        <v>1.9923476026693816E-2</v>
      </c>
      <c r="BU510" s="68">
        <f t="shared" si="1982"/>
        <v>0.85124196142536823</v>
      </c>
      <c r="BV510" s="260">
        <v>0.74667529012537404</v>
      </c>
      <c r="BW510" s="69">
        <f t="shared" si="1983"/>
        <v>18.816217311159388</v>
      </c>
      <c r="BX510" s="260">
        <v>261.69</v>
      </c>
      <c r="BY510" s="260">
        <v>28.222194459318501</v>
      </c>
      <c r="BZ510" s="263">
        <f t="shared" si="1984"/>
        <v>16.525618854431787</v>
      </c>
      <c r="CA510" s="263">
        <f t="shared" si="1985"/>
        <v>0.38678517506496007</v>
      </c>
      <c r="CB510" s="260">
        <v>14.4956097229659</v>
      </c>
      <c r="CC510" s="264">
        <f t="shared" si="1986"/>
        <v>365.28936501874125</v>
      </c>
      <c r="CD510" s="260">
        <v>0</v>
      </c>
      <c r="CE510" s="260">
        <v>0</v>
      </c>
      <c r="CF510" s="263">
        <f t="shared" si="1987"/>
        <v>0</v>
      </c>
      <c r="CG510" s="263">
        <f t="shared" si="1988"/>
        <v>0</v>
      </c>
      <c r="CH510" s="260">
        <v>0</v>
      </c>
      <c r="CI510" s="69">
        <f t="shared" si="1989"/>
        <v>0</v>
      </c>
      <c r="CJ510" s="260">
        <v>384.11915759732079</v>
      </c>
      <c r="CK510" s="260">
        <v>84.506225617304807</v>
      </c>
      <c r="CL510" s="260">
        <v>35.179018195821854</v>
      </c>
      <c r="CM510" s="260">
        <v>21.185094208966461</v>
      </c>
      <c r="CN510" s="260">
        <v>139.12250202174764</v>
      </c>
      <c r="CO510" s="265">
        <f t="shared" si="1990"/>
        <v>9.771964542007554</v>
      </c>
      <c r="CP510" s="266">
        <f t="shared" si="1991"/>
        <v>44.360879239658495</v>
      </c>
      <c r="CQ510" s="260">
        <v>69.33703309077363</v>
      </c>
      <c r="CR510" s="265">
        <f t="shared" si="1992"/>
        <v>0.95026403850905261</v>
      </c>
      <c r="CS510" s="265">
        <f t="shared" si="1993"/>
        <v>40.600577074434867</v>
      </c>
      <c r="CT510" s="260">
        <v>35.613196999298793</v>
      </c>
      <c r="CU510" s="267">
        <f t="shared" si="1883"/>
        <v>897.45256022672095</v>
      </c>
      <c r="CV510" s="260">
        <v>0</v>
      </c>
      <c r="CW510" s="260">
        <v>0</v>
      </c>
      <c r="CX510" s="68">
        <f t="shared" si="1994"/>
        <v>0</v>
      </c>
      <c r="CY510" s="68">
        <f t="shared" si="1995"/>
        <v>0</v>
      </c>
      <c r="CZ510" s="260">
        <v>0</v>
      </c>
      <c r="DA510" s="69">
        <f t="shared" si="1996"/>
        <v>0</v>
      </c>
      <c r="DB510" s="260">
        <v>0</v>
      </c>
      <c r="DC510" s="260">
        <v>0</v>
      </c>
      <c r="DD510" s="68">
        <f t="shared" si="1997"/>
        <v>0</v>
      </c>
      <c r="DE510" s="68">
        <f t="shared" si="1998"/>
        <v>0</v>
      </c>
      <c r="DF510" s="260">
        <v>0</v>
      </c>
      <c r="DG510" s="69">
        <f t="shared" si="1999"/>
        <v>0</v>
      </c>
      <c r="DH510" s="260">
        <v>47.124223111089918</v>
      </c>
      <c r="DI510" s="260">
        <v>10.367329084439783</v>
      </c>
      <c r="DJ510" s="260">
        <v>0.71761659063333305</v>
      </c>
      <c r="DK510" s="260">
        <v>34.306434424873459</v>
      </c>
      <c r="DL510" s="68">
        <f t="shared" si="2000"/>
        <v>2.4096839540031114</v>
      </c>
      <c r="DM510" s="68">
        <f t="shared" si="2001"/>
        <v>10.939018293584001</v>
      </c>
      <c r="DN510" s="260">
        <v>9.97781415167786</v>
      </c>
      <c r="DO510" s="68">
        <f t="shared" si="2002"/>
        <v>0.13674594294874506</v>
      </c>
      <c r="DP510" s="68">
        <f t="shared" si="2003"/>
        <v>5.8425489877715782</v>
      </c>
      <c r="DQ510" s="260">
        <v>5.12484952364336</v>
      </c>
      <c r="DR510" s="264">
        <f t="shared" si="2004"/>
        <v>129.14192026362926</v>
      </c>
      <c r="DS510" s="260">
        <v>58.76</v>
      </c>
      <c r="DT510" s="260">
        <v>12.927199999999999</v>
      </c>
      <c r="DU510" s="260">
        <v>42.781144118092001</v>
      </c>
      <c r="DV510" s="68">
        <f t="shared" si="2005"/>
        <v>3.0049475628547819</v>
      </c>
      <c r="DW510" s="68">
        <f t="shared" si="2006"/>
        <v>13.641281175783051</v>
      </c>
      <c r="DX510" s="260">
        <v>1.12671101608333</v>
      </c>
      <c r="DY510" s="260">
        <v>0.32370542099999999</v>
      </c>
      <c r="DZ510" s="260">
        <v>0</v>
      </c>
      <c r="EA510" s="260">
        <v>12.5013634524488</v>
      </c>
      <c r="EB510" s="68">
        <f t="shared" si="2007"/>
        <v>0.1713311861158108</v>
      </c>
      <c r="EC510" s="68">
        <f t="shared" si="2008"/>
        <v>7.320223375035205</v>
      </c>
      <c r="ED510" s="267">
        <v>6.4210062003811901</v>
      </c>
      <c r="EE510" s="69">
        <f t="shared" si="2009"/>
        <v>161.80935624960634</v>
      </c>
      <c r="EF510" s="260">
        <v>192.8385714285715</v>
      </c>
      <c r="EG510" s="260">
        <v>42.42448571428573</v>
      </c>
      <c r="EH510" s="260">
        <v>350.46317509086043</v>
      </c>
      <c r="EI510" s="260">
        <v>140.39916126297979</v>
      </c>
      <c r="EJ510" s="268">
        <f t="shared" si="2010"/>
        <v>9.8616370871116992</v>
      </c>
      <c r="EK510" s="266">
        <f t="shared" si="2011"/>
        <v>44.767957358636259</v>
      </c>
      <c r="EL510" s="260">
        <v>78.309649039370854</v>
      </c>
      <c r="EM510" s="268">
        <f t="shared" si="2012"/>
        <v>1.0732337400845775</v>
      </c>
      <c r="EN510" s="268">
        <f t="shared" si="2013"/>
        <v>45.854528233599765</v>
      </c>
      <c r="EO510" s="269">
        <f t="shared" si="2014"/>
        <v>804.43504253606818</v>
      </c>
      <c r="EP510" s="69">
        <f t="shared" si="2015"/>
        <v>1013.588153595446</v>
      </c>
      <c r="EQ510" s="260">
        <v>0</v>
      </c>
      <c r="ER510" s="260">
        <v>0</v>
      </c>
      <c r="ES510" s="260">
        <v>0</v>
      </c>
      <c r="ET510" s="68">
        <f t="shared" si="2016"/>
        <v>0</v>
      </c>
      <c r="EU510" s="68">
        <f t="shared" si="2017"/>
        <v>0</v>
      </c>
      <c r="EV510" s="260">
        <v>0</v>
      </c>
      <c r="EW510" s="260">
        <v>0</v>
      </c>
      <c r="EX510" s="68">
        <f t="shared" si="2018"/>
        <v>0</v>
      </c>
      <c r="EY510" s="68">
        <f t="shared" si="2019"/>
        <v>0</v>
      </c>
      <c r="EZ510" s="260">
        <v>0</v>
      </c>
      <c r="FA510" s="69">
        <f t="shared" si="2020"/>
        <v>0</v>
      </c>
      <c r="FB510" s="260">
        <v>0.83333333333333348</v>
      </c>
      <c r="FC510" s="260">
        <v>8.9871586162120806E-2</v>
      </c>
      <c r="FD510" s="68">
        <f t="shared" si="2021"/>
        <v>1.2316900883518657E-3</v>
      </c>
      <c r="FE510" s="68">
        <f t="shared" si="2022"/>
        <v>5.2624666763574489E-2</v>
      </c>
      <c r="FF510" s="260">
        <v>4.6160245974772703E-2</v>
      </c>
      <c r="FG510" s="69">
        <f t="shared" si="2023"/>
        <v>1.1632381985642724</v>
      </c>
      <c r="FH510" s="260">
        <v>991.15893333333395</v>
      </c>
      <c r="FI510" s="260">
        <v>106.892430572907</v>
      </c>
      <c r="FJ510" s="68">
        <f t="shared" si="2024"/>
        <v>1.4649607610016906</v>
      </c>
      <c r="FK510" s="68">
        <f t="shared" si="2025"/>
        <v>62.59129029168799</v>
      </c>
      <c r="FL510" s="260">
        <v>54.902500000000003</v>
      </c>
      <c r="FM510" s="69">
        <f t="shared" si="2026"/>
        <v>1383.5446366874892</v>
      </c>
      <c r="FN510" s="260">
        <v>376.79366666666647</v>
      </c>
      <c r="FO510" s="260">
        <v>40.635653375009703</v>
      </c>
      <c r="FP510" s="68">
        <f t="shared" si="2027"/>
        <v>0.55691162950450801</v>
      </c>
      <c r="FQ510" s="68">
        <f t="shared" si="2028"/>
        <v>23.794369376350431</v>
      </c>
      <c r="FR510" s="260">
        <v>20.8714660020838</v>
      </c>
      <c r="FS510" s="264">
        <f t="shared" si="2029"/>
        <v>525.96094325251204</v>
      </c>
      <c r="FT510" s="270">
        <f t="shared" si="1884"/>
        <v>4618.7982705065233</v>
      </c>
      <c r="FU510" s="271">
        <f t="shared" si="1885"/>
        <v>841.26559255301254</v>
      </c>
      <c r="FV510" s="272">
        <f t="shared" si="2030"/>
        <v>370.04046956526582</v>
      </c>
      <c r="FW510" s="272">
        <f t="shared" si="1886"/>
        <v>29.958046208966479</v>
      </c>
      <c r="FX510" s="272">
        <f t="shared" si="1887"/>
        <v>76.457500000000195</v>
      </c>
      <c r="FY510" s="272">
        <f t="shared" si="1888"/>
        <v>261.69</v>
      </c>
      <c r="FZ510" s="272">
        <f t="shared" si="1889"/>
        <v>0</v>
      </c>
      <c r="GA510" s="272">
        <f t="shared" si="1890"/>
        <v>0</v>
      </c>
      <c r="GB510" s="272">
        <f t="shared" si="1891"/>
        <v>0</v>
      </c>
      <c r="GC510" s="272">
        <f t="shared" si="1892"/>
        <v>991.15893333333395</v>
      </c>
      <c r="GD510" s="272">
        <f t="shared" si="1893"/>
        <v>376.79366666666647</v>
      </c>
      <c r="GE510" s="272">
        <f t="shared" si="1894"/>
        <v>361.50184374181094</v>
      </c>
      <c r="GF510" s="273">
        <f t="shared" si="1895"/>
        <v>140.62842509702563</v>
      </c>
      <c r="GG510" s="273">
        <f t="shared" si="1896"/>
        <v>25.3918895044248</v>
      </c>
      <c r="GH510" s="272">
        <f t="shared" si="2031"/>
        <v>356.84714661850734</v>
      </c>
      <c r="GI510" s="274">
        <f t="shared" si="2032"/>
        <v>254.92299439108518</v>
      </c>
      <c r="GJ510" s="275">
        <f t="shared" si="1897"/>
        <v>4.8905901444066426</v>
      </c>
      <c r="GK510" s="271">
        <f t="shared" si="2033"/>
        <v>3665.7131986875638</v>
      </c>
      <c r="GL510" s="276">
        <f t="shared" si="2034"/>
        <v>4618.7986303463304</v>
      </c>
      <c r="GM510" s="272">
        <f t="shared" si="2035"/>
        <v>1236.8170120411235</v>
      </c>
      <c r="GN510" s="272">
        <f t="shared" si="2036"/>
        <v>60.24052585779792</v>
      </c>
      <c r="GO510" s="277">
        <f t="shared" si="2037"/>
        <v>0.33740146732808812</v>
      </c>
      <c r="GP510" s="278">
        <f t="shared" si="2038"/>
        <v>1.6433507640304715E-2</v>
      </c>
      <c r="GQ510" s="279">
        <f t="shared" si="2039"/>
        <v>1.0491086834886685</v>
      </c>
      <c r="GR510" s="280">
        <f t="shared" si="2040"/>
        <v>2958.3716841865689</v>
      </c>
      <c r="GS510" s="272">
        <f t="shared" si="2041"/>
        <v>1187.6266263995692</v>
      </c>
      <c r="GT510" s="272">
        <f t="shared" si="1898"/>
        <v>59.296829053228457</v>
      </c>
      <c r="GU510" s="73">
        <f t="shared" si="2042"/>
        <v>0.40144604978063053</v>
      </c>
      <c r="GV510" s="74">
        <f t="shared" si="2043"/>
        <v>2.0043738712815815E-2</v>
      </c>
      <c r="GW510" s="279">
        <f t="shared" si="2044"/>
        <v>1.0585063400829686</v>
      </c>
      <c r="GX510" s="280">
        <f t="shared" si="2045"/>
        <v>2861.5209860098585</v>
      </c>
      <c r="GY510" s="272">
        <f t="shared" si="1899"/>
        <v>1180.8919198507147</v>
      </c>
      <c r="GZ510" s="272">
        <f t="shared" si="1900"/>
        <v>50.394674548166186</v>
      </c>
      <c r="HA510" s="73">
        <f t="shared" si="2046"/>
        <v>0.41267980407068949</v>
      </c>
      <c r="HB510" s="74">
        <f t="shared" si="2047"/>
        <v>1.7611149732798977E-2</v>
      </c>
      <c r="HC510" s="279">
        <f t="shared" si="2048"/>
        <v>1.0596801457384331</v>
      </c>
      <c r="HD510" s="280">
        <f t="shared" si="2049"/>
        <v>2861.5209860098585</v>
      </c>
      <c r="HE510" s="272">
        <f t="shared" si="1901"/>
        <v>1180.8919198507147</v>
      </c>
      <c r="HF510" s="272">
        <f t="shared" si="1902"/>
        <v>50.394674548166186</v>
      </c>
      <c r="HG510" s="73">
        <f t="shared" si="2050"/>
        <v>0.41267980407068949</v>
      </c>
      <c r="HH510" s="74">
        <f t="shared" si="2051"/>
        <v>1.7611149732798977E-2</v>
      </c>
      <c r="HI510" s="281">
        <f t="shared" si="2052"/>
        <v>1.0596801457384331</v>
      </c>
      <c r="HJ510" s="72">
        <f t="shared" si="1903"/>
        <v>1.805705965547536</v>
      </c>
      <c r="HK510" s="73">
        <f t="shared" si="2053"/>
        <v>2.2781395061956435</v>
      </c>
      <c r="HL510" s="73">
        <f t="shared" si="1904"/>
        <v>1.2551911326271739</v>
      </c>
      <c r="HM510" s="74">
        <f t="shared" si="2054"/>
        <v>1.2551911326271739</v>
      </c>
      <c r="HN510" s="75"/>
      <c r="HO510" s="75"/>
      <c r="HP510" s="76">
        <f t="shared" si="2055"/>
        <v>0</v>
      </c>
      <c r="HQ510" s="77">
        <f t="shared" si="2056"/>
        <v>0</v>
      </c>
      <c r="HR510" s="77">
        <f t="shared" si="2057"/>
        <v>0</v>
      </c>
      <c r="HS510" s="77">
        <f t="shared" si="2058"/>
        <v>0</v>
      </c>
      <c r="HT510" s="282">
        <f t="shared" si="2059"/>
        <v>0</v>
      </c>
      <c r="HU510" s="73"/>
      <c r="HV510" s="74"/>
      <c r="HW510" s="279"/>
      <c r="HX510" s="76">
        <f t="shared" si="2060"/>
        <v>0</v>
      </c>
      <c r="HY510" s="77">
        <f t="shared" si="2061"/>
        <v>0</v>
      </c>
      <c r="HZ510" s="77">
        <f t="shared" si="1905"/>
        <v>0</v>
      </c>
      <c r="IA510" s="77">
        <f t="shared" si="2062"/>
        <v>0</v>
      </c>
      <c r="IB510" s="282">
        <f t="shared" si="2063"/>
        <v>0</v>
      </c>
      <c r="IC510" s="73"/>
      <c r="ID510" s="74"/>
      <c r="IE510" s="279"/>
      <c r="IF510" s="76">
        <f t="shared" si="1906"/>
        <v>6.7347065488544882</v>
      </c>
      <c r="IG510" s="77">
        <f t="shared" si="2064"/>
        <v>7.6641633996618959</v>
      </c>
      <c r="IH510" s="77">
        <f t="shared" si="1907"/>
        <v>8.9021545050622688</v>
      </c>
      <c r="II510" s="77">
        <f t="shared" si="2065"/>
        <v>10.280208022445908</v>
      </c>
      <c r="IJ510" s="282">
        <f t="shared" si="2066"/>
        <v>96.850698176710267</v>
      </c>
      <c r="IK510" s="73">
        <f t="shared" si="1908"/>
        <v>6.9536995350994654E-2</v>
      </c>
      <c r="IL510" s="74">
        <f t="shared" si="1909"/>
        <v>9.1916265681634232E-2</v>
      </c>
      <c r="IM510" s="279">
        <f t="shared" si="2067"/>
        <v>1.0238254386559078</v>
      </c>
      <c r="IN510" s="76">
        <f t="shared" si="1910"/>
        <v>11.140194287417161</v>
      </c>
      <c r="IO510" s="77">
        <f t="shared" si="2068"/>
        <v>12.677652501023603</v>
      </c>
      <c r="IP510" s="77">
        <f t="shared" si="1911"/>
        <v>0.36357983447434772</v>
      </c>
      <c r="IQ510" s="77">
        <f t="shared" si="2069"/>
        <v>0.41986199285097675</v>
      </c>
      <c r="IR510" s="282">
        <f t="shared" si="2070"/>
        <v>14.933505802507451</v>
      </c>
      <c r="IS510" s="73">
        <f t="shared" si="1877"/>
        <v>0.74598653757154842</v>
      </c>
      <c r="IT510" s="74">
        <f t="shared" si="1878"/>
        <v>2.4346582730312386E-2</v>
      </c>
      <c r="IU510" s="279">
        <f t="shared" si="1879"/>
        <v>1.1067224530569015</v>
      </c>
      <c r="IV510" s="76">
        <f t="shared" si="1912"/>
        <v>20.161255002406779</v>
      </c>
      <c r="IW510" s="77">
        <f t="shared" si="2071"/>
        <v>22.94370980528894</v>
      </c>
      <c r="IX510" s="77">
        <f t="shared" si="2072"/>
        <v>0.38678517506496007</v>
      </c>
      <c r="IY510" s="77">
        <f t="shared" si="2073"/>
        <v>0.44665952016501592</v>
      </c>
      <c r="IZ510" s="282">
        <f t="shared" si="2074"/>
        <v>289.91219445931841</v>
      </c>
      <c r="JA510" s="73">
        <f t="shared" si="2132"/>
        <v>6.9542624931687322E-2</v>
      </c>
      <c r="JB510" s="74">
        <f t="shared" si="2133"/>
        <v>1.3341459326549137E-3</v>
      </c>
      <c r="JC510" s="279">
        <f t="shared" si="2134"/>
        <v>1.0098041034571972</v>
      </c>
      <c r="JD510" s="76">
        <f t="shared" si="1913"/>
        <v>0</v>
      </c>
      <c r="JE510" s="77">
        <f t="shared" si="2075"/>
        <v>0</v>
      </c>
      <c r="JF510" s="77">
        <f t="shared" si="1914"/>
        <v>0</v>
      </c>
      <c r="JG510" s="77">
        <f t="shared" si="2076"/>
        <v>0</v>
      </c>
      <c r="JH510" s="282">
        <f t="shared" si="2077"/>
        <v>0</v>
      </c>
      <c r="JI510" s="283"/>
      <c r="JJ510" s="284"/>
      <c r="JK510" s="285"/>
      <c r="JL510" s="76">
        <f t="shared" si="1915"/>
        <v>572.27835991781956</v>
      </c>
      <c r="JM510" s="77">
        <f t="shared" si="2078"/>
        <v>651.25849637007786</v>
      </c>
      <c r="JN510" s="77">
        <f t="shared" si="1916"/>
        <v>31.907322789483068</v>
      </c>
      <c r="JO510" s="77">
        <f t="shared" si="2079"/>
        <v>36.846576357295049</v>
      </c>
      <c r="JP510" s="282">
        <f t="shared" si="2080"/>
        <v>712.26393668787375</v>
      </c>
      <c r="JQ510" s="73">
        <f t="shared" si="1917"/>
        <v>0.80346389932219986</v>
      </c>
      <c r="JR510" s="74">
        <f t="shared" si="1918"/>
        <v>4.4797049444699602E-2</v>
      </c>
      <c r="JS510" s="279">
        <f t="shared" si="2116"/>
        <v>1.1178206359994962</v>
      </c>
      <c r="JT510" s="76">
        <f t="shared" si="1919"/>
        <v>0</v>
      </c>
      <c r="JU510" s="77">
        <f t="shared" si="2081"/>
        <v>0</v>
      </c>
      <c r="JV510" s="77">
        <f t="shared" si="1920"/>
        <v>0</v>
      </c>
      <c r="JW510" s="77">
        <f t="shared" si="2082"/>
        <v>0</v>
      </c>
      <c r="JX510" s="282">
        <f t="shared" si="2083"/>
        <v>0</v>
      </c>
      <c r="JY510" s="73"/>
      <c r="JZ510" s="74"/>
      <c r="KA510" s="279"/>
      <c r="KB510" s="76">
        <f t="shared" si="1921"/>
        <v>0</v>
      </c>
      <c r="KC510" s="77">
        <f t="shared" si="2084"/>
        <v>0</v>
      </c>
      <c r="KD510" s="77">
        <f t="shared" si="1922"/>
        <v>0</v>
      </c>
      <c r="KE510" s="77">
        <f t="shared" si="2085"/>
        <v>0</v>
      </c>
      <c r="KF510" s="282">
        <f t="shared" si="2086"/>
        <v>0</v>
      </c>
      <c r="KG510" s="73"/>
      <c r="KH510" s="74"/>
      <c r="KI510" s="279"/>
      <c r="KJ510" s="76">
        <f t="shared" si="1923"/>
        <v>77.965064278783501</v>
      </c>
      <c r="KK510" s="77">
        <f t="shared" si="2087"/>
        <v>88.725022799898412</v>
      </c>
      <c r="KL510" s="77">
        <f t="shared" si="1924"/>
        <v>2.5464298969518566</v>
      </c>
      <c r="KM510" s="77">
        <f t="shared" si="2088"/>
        <v>2.9406172450000043</v>
      </c>
      <c r="KN510" s="282">
        <f t="shared" si="2089"/>
        <v>102.49358751081687</v>
      </c>
      <c r="KO510" s="73">
        <f t="shared" si="1925"/>
        <v>0.76068236240199227</v>
      </c>
      <c r="KP510" s="74">
        <f t="shared" si="1926"/>
        <v>2.4844772817451767E-2</v>
      </c>
      <c r="KQ510" s="279">
        <f t="shared" si="1927"/>
        <v>1.1088277436672405</v>
      </c>
      <c r="KR510" s="76">
        <f t="shared" si="1928"/>
        <v>97.26023555199825</v>
      </c>
      <c r="KS510" s="77">
        <f t="shared" si="2090"/>
        <v>110.68312066052953</v>
      </c>
      <c r="KT510" s="77">
        <f t="shared" si="1929"/>
        <v>3.1762787489705926</v>
      </c>
      <c r="KU510" s="77">
        <f t="shared" si="2091"/>
        <v>3.6679666993112403</v>
      </c>
      <c r="KV510" s="282">
        <f t="shared" si="2092"/>
        <v>128.42012400762408</v>
      </c>
      <c r="KW510" s="73">
        <f t="shared" si="1861"/>
        <v>0.7573597697680472</v>
      </c>
      <c r="KX510" s="74">
        <f t="shared" si="1862"/>
        <v>2.4733496977327497E-2</v>
      </c>
      <c r="KY510" s="279">
        <f t="shared" si="1863"/>
        <v>1.1083519671577784</v>
      </c>
      <c r="KZ510" s="76">
        <f t="shared" si="1930"/>
        <v>345.82248956538518</v>
      </c>
      <c r="LA510" s="77">
        <f t="shared" si="2093"/>
        <v>393.54945135030397</v>
      </c>
      <c r="LB510" s="77">
        <f t="shared" si="1931"/>
        <v>10.934870827196276</v>
      </c>
      <c r="LC510" s="77">
        <f t="shared" si="2094"/>
        <v>12.627588831246261</v>
      </c>
      <c r="LD510" s="286">
        <f t="shared" si="2095"/>
        <v>804.43504253606818</v>
      </c>
      <c r="LE510" s="73">
        <f t="shared" si="1932"/>
        <v>0.42989485947198736</v>
      </c>
      <c r="LF510" s="74">
        <f t="shared" si="1933"/>
        <v>1.3593230340541751E-2</v>
      </c>
      <c r="LG510" s="279">
        <f t="shared" si="1934"/>
        <v>1.0614340216124449</v>
      </c>
      <c r="LH510" s="76">
        <f t="shared" si="1935"/>
        <v>0</v>
      </c>
      <c r="LI510" s="77">
        <f t="shared" si="2096"/>
        <v>0</v>
      </c>
      <c r="LJ510" s="77">
        <f t="shared" si="1936"/>
        <v>0</v>
      </c>
      <c r="LK510" s="77">
        <f t="shared" si="2097"/>
        <v>0</v>
      </c>
      <c r="LL510" s="282">
        <f t="shared" si="2098"/>
        <v>0</v>
      </c>
      <c r="LM510" s="73"/>
      <c r="LN510" s="74"/>
      <c r="LO510" s="279"/>
      <c r="LP510" s="76">
        <f t="shared" si="1937"/>
        <v>6.4202093451560874E-2</v>
      </c>
      <c r="LQ510" s="77">
        <f t="shared" si="2099"/>
        <v>7.3062624368810794E-2</v>
      </c>
      <c r="LR510" s="77">
        <f t="shared" si="1938"/>
        <v>1.2316900883518657E-3</v>
      </c>
      <c r="LS510" s="77">
        <f t="shared" si="2100"/>
        <v>1.4223557140287345E-3</v>
      </c>
      <c r="LT510" s="282">
        <f t="shared" si="2101"/>
        <v>0.92320491949545436</v>
      </c>
      <c r="LU510" s="73">
        <f t="shared" si="1870"/>
        <v>6.9542624931687211E-2</v>
      </c>
      <c r="LV510" s="74">
        <f t="shared" si="1871"/>
        <v>1.3341459326549118E-3</v>
      </c>
      <c r="LW510" s="279">
        <f t="shared" si="1872"/>
        <v>1.0098041034571972</v>
      </c>
      <c r="LX510" s="76">
        <f t="shared" si="1939"/>
        <v>76.361374155859352</v>
      </c>
      <c r="LY510" s="77">
        <f t="shared" si="2102"/>
        <v>86.900007403109498</v>
      </c>
      <c r="LZ510" s="77">
        <f t="shared" si="1940"/>
        <v>1.4649607610016906</v>
      </c>
      <c r="MA510" s="77">
        <f t="shared" si="2103"/>
        <v>1.6917366868047523</v>
      </c>
      <c r="MB510" s="286">
        <f t="shared" si="2104"/>
        <v>1098.0512989583247</v>
      </c>
      <c r="MC510" s="73">
        <f t="shared" si="1864"/>
        <v>6.9542629045018386E-2</v>
      </c>
      <c r="MD510" s="74">
        <f t="shared" si="1865"/>
        <v>1.3341460115674354E-3</v>
      </c>
      <c r="ME510" s="279">
        <f t="shared" si="1866"/>
        <v>1.0098041040370938</v>
      </c>
      <c r="MF510" s="76">
        <f t="shared" si="1941"/>
        <v>29.029130639147525</v>
      </c>
      <c r="MG510" s="77">
        <f t="shared" si="2105"/>
        <v>33.035440958656274</v>
      </c>
      <c r="MH510" s="77">
        <f t="shared" si="1942"/>
        <v>0.55691162950450801</v>
      </c>
      <c r="MI510" s="77">
        <f t="shared" si="2106"/>
        <v>0.64312154975180591</v>
      </c>
      <c r="MJ510" s="286">
        <f t="shared" si="2107"/>
        <v>417.42932004167619</v>
      </c>
      <c r="MK510" s="73">
        <f t="shared" si="2129"/>
        <v>6.9542624931687239E-2</v>
      </c>
      <c r="ML510" s="74">
        <f t="shared" si="2130"/>
        <v>1.3341459326549124E-3</v>
      </c>
      <c r="MM510" s="279">
        <f t="shared" si="2131"/>
        <v>1.0098041034571972</v>
      </c>
      <c r="MN510" s="287">
        <f t="shared" si="2108"/>
        <v>1.0585080949217938</v>
      </c>
      <c r="MO510" s="288">
        <f t="shared" si="2108"/>
        <v>1.0480652773183325</v>
      </c>
      <c r="MP510" s="288">
        <f t="shared" si="2108"/>
        <v>1.4762173910089391</v>
      </c>
      <c r="MQ510" s="289">
        <f t="shared" si="2108"/>
        <v>1.4762173910089391</v>
      </c>
      <c r="MR510" s="290">
        <f t="shared" si="2109"/>
        <v>1.8057089591270881</v>
      </c>
      <c r="MS510" s="291">
        <f t="shared" si="1873"/>
        <v>2.2758737496967592</v>
      </c>
      <c r="MT510" s="291">
        <f t="shared" si="1943"/>
        <v>1.7485794996500883</v>
      </c>
      <c r="MU510" s="292">
        <f t="shared" si="1874"/>
        <v>1.7485794996500883</v>
      </c>
      <c r="MV510" s="359">
        <f t="shared" si="1944"/>
        <v>0</v>
      </c>
      <c r="MW510" s="360">
        <f t="shared" si="1945"/>
        <v>0</v>
      </c>
      <c r="MX510" s="360">
        <f t="shared" si="1946"/>
        <v>5.7129459476999656E-2</v>
      </c>
      <c r="MY510" s="360">
        <f t="shared" si="1947"/>
        <v>9.5178130962893532E-3</v>
      </c>
      <c r="MZ510" s="360">
        <f t="shared" si="1948"/>
        <v>0.19267062293963322</v>
      </c>
      <c r="NA510" s="360">
        <f t="shared" si="1949"/>
        <v>0</v>
      </c>
      <c r="NB510" s="360">
        <f t="shared" si="1950"/>
        <v>0.45908893520499311</v>
      </c>
      <c r="NC510" s="360">
        <f t="shared" si="1951"/>
        <v>0</v>
      </c>
      <c r="ND510" s="360">
        <f t="shared" si="1952"/>
        <v>0</v>
      </c>
      <c r="NE510" s="360">
        <f t="shared" si="1953"/>
        <v>6.5642602425100643E-2</v>
      </c>
      <c r="NF510" s="360">
        <f t="shared" si="1954"/>
        <v>8.2018045569675596E-2</v>
      </c>
      <c r="NG510" s="360">
        <f t="shared" si="1955"/>
        <v>0.4923992426260132</v>
      </c>
      <c r="NH510" s="360">
        <f t="shared" si="1956"/>
        <v>0</v>
      </c>
      <c r="NI510" s="360">
        <f t="shared" si="1957"/>
        <v>5.0490205172859862E-4</v>
      </c>
      <c r="NJ510" s="360">
        <f t="shared" si="1958"/>
        <v>0.63940795867628775</v>
      </c>
      <c r="NK510" s="361">
        <f t="shared" si="1959"/>
        <v>0.27749416763003776</v>
      </c>
      <c r="NL510" s="145">
        <f t="shared" si="2110"/>
        <v>1.8057089591270881</v>
      </c>
      <c r="NM510" s="56">
        <f t="shared" si="1875"/>
        <v>2.2758737496967592</v>
      </c>
      <c r="NN510" s="56">
        <f t="shared" si="2111"/>
        <v>1.7485794996500883</v>
      </c>
      <c r="NO510" s="58">
        <f t="shared" si="1867"/>
        <v>1.7485794996500883</v>
      </c>
      <c r="NP510" s="55">
        <f t="shared" si="1960"/>
        <v>1.0585080949217938</v>
      </c>
      <c r="NQ510" s="56">
        <f t="shared" si="1868"/>
        <v>1.0480652773183325</v>
      </c>
      <c r="NR510" s="56">
        <f t="shared" si="1961"/>
        <v>1.4762173910089391</v>
      </c>
      <c r="NS510" s="61">
        <f t="shared" si="1869"/>
        <v>1.4762173910089391</v>
      </c>
      <c r="NT510" s="41"/>
      <c r="NU510" s="86">
        <f t="shared" si="2120"/>
        <v>0</v>
      </c>
      <c r="NV510" s="86">
        <f t="shared" si="2120"/>
        <v>0</v>
      </c>
      <c r="NW510" s="86">
        <f t="shared" si="2120"/>
        <v>0</v>
      </c>
      <c r="NX510" s="86">
        <f t="shared" si="2120"/>
        <v>0</v>
      </c>
      <c r="NY510" s="87">
        <f t="shared" si="2121"/>
        <v>0</v>
      </c>
      <c r="NZ510" s="87">
        <f t="shared" si="2121"/>
        <v>0</v>
      </c>
      <c r="OA510" s="87">
        <f t="shared" si="2121"/>
        <v>0</v>
      </c>
      <c r="OB510" s="87">
        <f t="shared" si="2121"/>
        <v>0</v>
      </c>
      <c r="OC510" s="26"/>
    </row>
    <row r="511" spans="1:393" thickBot="1" x14ac:dyDescent="0.35">
      <c r="A511" s="136" t="s">
        <v>1119</v>
      </c>
      <c r="B511" s="137" t="s">
        <v>1122</v>
      </c>
      <c r="C511" s="133" t="s">
        <v>104</v>
      </c>
      <c r="D511" s="64">
        <f>VLOOKUP(B511,[1]УсіТ_1!$A$10:$G$556,6,FALSE)</f>
        <v>20437</v>
      </c>
      <c r="E511" s="64">
        <f>VLOOKUP(B511,[1]УсіТ_1!$A$10:$G$556,7,FALSE)</f>
        <v>2073.1</v>
      </c>
      <c r="F511" s="38"/>
      <c r="G511" s="38"/>
      <c r="H511" s="39"/>
      <c r="I511" s="256">
        <v>3.6259999999999999</v>
      </c>
      <c r="J511" s="62">
        <v>4.2705000000000002</v>
      </c>
      <c r="K511" s="257">
        <f t="shared" si="2135"/>
        <v>2.1149999999999998</v>
      </c>
      <c r="L511" s="293">
        <f t="shared" si="1963"/>
        <v>2.6429</v>
      </c>
      <c r="M511" s="63">
        <v>0.52790000000000004</v>
      </c>
      <c r="N511" s="63">
        <v>0.62709999999999999</v>
      </c>
      <c r="O511" s="63">
        <v>0.33860000000000001</v>
      </c>
      <c r="P511" s="63">
        <v>1.26E-2</v>
      </c>
      <c r="Q511" s="63">
        <v>0.33710000000000001</v>
      </c>
      <c r="R511" s="63">
        <v>9.5999999999999992E-3</v>
      </c>
      <c r="S511" s="63">
        <v>0.68899999999999995</v>
      </c>
      <c r="T511" s="63">
        <v>2.7400000000000001E-2</v>
      </c>
      <c r="U511" s="63">
        <v>6.9999999999999999E-4</v>
      </c>
      <c r="V511" s="63">
        <v>5.2699999999999997E-2</v>
      </c>
      <c r="W511" s="63">
        <v>0.1782</v>
      </c>
      <c r="X511" s="63">
        <v>0.77139999999999997</v>
      </c>
      <c r="Y511" s="63">
        <v>6.4100000000000004E-2</v>
      </c>
      <c r="Z511" s="63">
        <v>0</v>
      </c>
      <c r="AA511" s="63">
        <v>0.33629999999999999</v>
      </c>
      <c r="AB511" s="259">
        <v>0.29780000000000001</v>
      </c>
      <c r="AC511" s="144">
        <v>3906.62</v>
      </c>
      <c r="AD511" s="70">
        <v>859.45640000000003</v>
      </c>
      <c r="AE511" s="70">
        <v>2844.2762633529701</v>
      </c>
      <c r="AF511" s="68">
        <f t="shared" si="1964"/>
        <v>199.7819647379126</v>
      </c>
      <c r="AG511" s="68">
        <f t="shared" si="1965"/>
        <v>906.9316178852547</v>
      </c>
      <c r="AH511" s="71">
        <v>93.284279232916703</v>
      </c>
      <c r="AI511" s="71">
        <v>830.80568549676605</v>
      </c>
      <c r="AJ511" s="68">
        <f t="shared" si="1966"/>
        <v>11.386191919733179</v>
      </c>
      <c r="AK511" s="68">
        <f t="shared" si="1967"/>
        <v>486.48159236537339</v>
      </c>
      <c r="AL511" s="71">
        <v>426.72213140413299</v>
      </c>
      <c r="AM511" s="69">
        <f t="shared" si="1968"/>
        <v>10753.397711384141</v>
      </c>
      <c r="AN511" s="260">
        <v>4500.62</v>
      </c>
      <c r="AO511" s="71">
        <v>990.13639999999998</v>
      </c>
      <c r="AP511" s="71">
        <v>3276.7473254044799</v>
      </c>
      <c r="AQ511" s="68">
        <f t="shared" si="1969"/>
        <v>230.15873213641066</v>
      </c>
      <c r="AR511" s="68">
        <f t="shared" si="1970"/>
        <v>1044.8302056731231</v>
      </c>
      <c r="AS511" s="71">
        <v>414.14620536189199</v>
      </c>
      <c r="AT511" s="261">
        <f t="shared" si="1880"/>
        <v>89.818983833929721</v>
      </c>
      <c r="AU511" s="71">
        <v>990.20333143596099</v>
      </c>
      <c r="AV511" s="68">
        <f t="shared" si="1971"/>
        <v>13.570736657329846</v>
      </c>
      <c r="AW511" s="68">
        <f t="shared" si="1972"/>
        <v>579.81752153565276</v>
      </c>
      <c r="AX511" s="71">
        <v>508.59266311011697</v>
      </c>
      <c r="AY511" s="69">
        <f t="shared" si="1973"/>
        <v>12816.535110374942</v>
      </c>
      <c r="AZ511" s="260">
        <v>848</v>
      </c>
      <c r="BA511" s="260">
        <v>4322.3973333333497</v>
      </c>
      <c r="BB511" s="260">
        <v>450.76429333333499</v>
      </c>
      <c r="BC511" s="262">
        <f t="shared" si="1974"/>
        <v>360.611434666668</v>
      </c>
      <c r="BD511" s="262">
        <f t="shared" si="1881"/>
        <v>90.152858666666987</v>
      </c>
      <c r="BE511" s="260">
        <v>169.19098133333301</v>
      </c>
      <c r="BF511" s="262">
        <f t="shared" si="1975"/>
        <v>135.35278506666643</v>
      </c>
      <c r="BG511" s="262">
        <f t="shared" si="1882"/>
        <v>33.838196266666586</v>
      </c>
      <c r="BH511" s="260">
        <v>532.96229742327534</v>
      </c>
      <c r="BI511" s="263">
        <f t="shared" si="1976"/>
        <v>312.07820510538858</v>
      </c>
      <c r="BJ511" s="68">
        <f t="shared" si="1977"/>
        <v>7.304248286185989</v>
      </c>
      <c r="BK511" s="260">
        <v>273.74253834623516</v>
      </c>
      <c r="BL511" s="69">
        <f t="shared" si="1978"/>
        <v>6898.8689325234327</v>
      </c>
      <c r="BM511" s="260">
        <v>87.29</v>
      </c>
      <c r="BN511" s="260">
        <v>19.203800000000001</v>
      </c>
      <c r="BO511" s="260">
        <v>63.552860280262998</v>
      </c>
      <c r="BP511" s="68">
        <f t="shared" si="1979"/>
        <v>4.4639529060856731</v>
      </c>
      <c r="BQ511" s="68">
        <f t="shared" si="1980"/>
        <v>20.26459213468522</v>
      </c>
      <c r="BR511" s="260">
        <v>14.552396975783299</v>
      </c>
      <c r="BS511" s="260">
        <v>19.9082520955596</v>
      </c>
      <c r="BT511" s="68">
        <f t="shared" si="1981"/>
        <v>0.2728425949696443</v>
      </c>
      <c r="BU511" s="68">
        <f t="shared" si="1982"/>
        <v>11.657356647563306</v>
      </c>
      <c r="BV511" s="260">
        <v>10.2253654675803</v>
      </c>
      <c r="BW511" s="69">
        <f t="shared" si="1983"/>
        <v>257.67920978302345</v>
      </c>
      <c r="BX511" s="260">
        <v>4418.96</v>
      </c>
      <c r="BY511" s="260">
        <v>476.56673326435902</v>
      </c>
      <c r="BZ511" s="263">
        <f t="shared" si="1984"/>
        <v>279.05555692987849</v>
      </c>
      <c r="CA511" s="263">
        <f t="shared" si="1985"/>
        <v>6.5313470793880404</v>
      </c>
      <c r="CB511" s="260">
        <v>244.77633666321799</v>
      </c>
      <c r="CC511" s="264">
        <f t="shared" si="1986"/>
        <v>6168.3636839130922</v>
      </c>
      <c r="CD511" s="260">
        <v>141.19999999999999</v>
      </c>
      <c r="CE511" s="260">
        <v>15.228159137172154</v>
      </c>
      <c r="CF511" s="263">
        <f t="shared" si="1987"/>
        <v>8.9169094954077046</v>
      </c>
      <c r="CG511" s="263">
        <f t="shared" si="1988"/>
        <v>0.20870192097494439</v>
      </c>
      <c r="CH511" s="260">
        <v>7.8214079568586072</v>
      </c>
      <c r="CI511" s="69">
        <f t="shared" si="1989"/>
        <v>197.09948051283689</v>
      </c>
      <c r="CJ511" s="260">
        <v>5629.8273994371639</v>
      </c>
      <c r="CK511" s="260">
        <v>1238.5621299147929</v>
      </c>
      <c r="CL511" s="260">
        <v>430.96704242935914</v>
      </c>
      <c r="CM511" s="260">
        <v>197.4893659367462</v>
      </c>
      <c r="CN511" s="260">
        <v>2788.7439403510234</v>
      </c>
      <c r="CO511" s="265">
        <f t="shared" si="1990"/>
        <v>195.88137437025588</v>
      </c>
      <c r="CP511" s="266">
        <f t="shared" si="1991"/>
        <v>889.22447030820797</v>
      </c>
      <c r="CQ511" s="260">
        <v>1087.9603167474156</v>
      </c>
      <c r="CR511" s="265">
        <f t="shared" si="1992"/>
        <v>14.910496141023332</v>
      </c>
      <c r="CS511" s="265">
        <f t="shared" si="1993"/>
        <v>637.05951531271626</v>
      </c>
      <c r="CT511" s="260">
        <v>558.80304305811069</v>
      </c>
      <c r="CU511" s="267">
        <f t="shared" si="1883"/>
        <v>14081.836646325441</v>
      </c>
      <c r="CV511" s="260">
        <v>401.07299999999964</v>
      </c>
      <c r="CW511" s="260">
        <v>43.254080012160301</v>
      </c>
      <c r="CX511" s="68">
        <f t="shared" si="1994"/>
        <v>0.59279716656665693</v>
      </c>
      <c r="CY511" s="68">
        <f t="shared" si="1995"/>
        <v>25.327599567440515</v>
      </c>
      <c r="CZ511" s="260">
        <v>22.216354000608</v>
      </c>
      <c r="DA511" s="69">
        <f t="shared" si="1996"/>
        <v>559.85212081532154</v>
      </c>
      <c r="DB511" s="260">
        <v>10.11999999999996</v>
      </c>
      <c r="DC511" s="260">
        <v>1.0914005423527999</v>
      </c>
      <c r="DD511" s="68">
        <f t="shared" si="1997"/>
        <v>1.4957644432945123E-2</v>
      </c>
      <c r="DE511" s="68">
        <f t="shared" si="1998"/>
        <v>0.63907395317685145</v>
      </c>
      <c r="DF511" s="260">
        <v>0.56057002711764004</v>
      </c>
      <c r="DG511" s="69">
        <f t="shared" si="1999"/>
        <v>14.126364683364478</v>
      </c>
      <c r="DH511" s="260">
        <v>392.53295895641185</v>
      </c>
      <c r="DI511" s="260">
        <v>86.357250970410604</v>
      </c>
      <c r="DJ511" s="260">
        <v>5.9932806781749974</v>
      </c>
      <c r="DK511" s="260">
        <v>285.7639941202678</v>
      </c>
      <c r="DL511" s="68">
        <f t="shared" si="2000"/>
        <v>20.072062947007609</v>
      </c>
      <c r="DM511" s="68">
        <f t="shared" si="2001"/>
        <v>91.119278693176824</v>
      </c>
      <c r="DN511" s="260">
        <v>83.111901534076097</v>
      </c>
      <c r="DO511" s="68">
        <f t="shared" si="2002"/>
        <v>1.139048610524513</v>
      </c>
      <c r="DP511" s="68">
        <f t="shared" si="2003"/>
        <v>48.666506390884393</v>
      </c>
      <c r="DQ511" s="260">
        <v>42.688306527976302</v>
      </c>
      <c r="DR511" s="264">
        <f t="shared" si="2004"/>
        <v>1075.7372313447811</v>
      </c>
      <c r="DS511" s="260">
        <v>1315.92</v>
      </c>
      <c r="DT511" s="260">
        <v>289.50240000000002</v>
      </c>
      <c r="DU511" s="260">
        <v>958.07629625390803</v>
      </c>
      <c r="DV511" s="68">
        <f t="shared" si="2005"/>
        <v>67.295279048874491</v>
      </c>
      <c r="DW511" s="68">
        <f t="shared" si="2006"/>
        <v>305.4941239761136</v>
      </c>
      <c r="DX511" s="260">
        <v>24.632757551083301</v>
      </c>
      <c r="DY511" s="260">
        <v>20.123687005499999</v>
      </c>
      <c r="DZ511" s="260">
        <v>0</v>
      </c>
      <c r="EA511" s="260">
        <v>281.28963194417298</v>
      </c>
      <c r="EB511" s="68">
        <f t="shared" si="2007"/>
        <v>3.8550744057948907</v>
      </c>
      <c r="EC511" s="68">
        <f t="shared" si="2008"/>
        <v>164.71026914343827</v>
      </c>
      <c r="ED511" s="267">
        <v>144.477238637733</v>
      </c>
      <c r="EE511" s="69">
        <f t="shared" si="2009"/>
        <v>3640.8264136708767</v>
      </c>
      <c r="EF511" s="260">
        <v>3633.2792805952377</v>
      </c>
      <c r="EG511" s="260">
        <v>799.32144173095219</v>
      </c>
      <c r="EH511" s="260">
        <v>4216.237114808866</v>
      </c>
      <c r="EI511" s="260">
        <v>2645.2662444591988</v>
      </c>
      <c r="EJ511" s="268">
        <f t="shared" si="2010"/>
        <v>185.8035010108141</v>
      </c>
      <c r="EK511" s="266">
        <f t="shared" si="2011"/>
        <v>843.47488524074902</v>
      </c>
      <c r="EL511" s="260">
        <v>1218.0228577115492</v>
      </c>
      <c r="EM511" s="268">
        <f t="shared" si="2012"/>
        <v>16.693003264936781</v>
      </c>
      <c r="EN511" s="268">
        <f t="shared" si="2013"/>
        <v>713.21815642442857</v>
      </c>
      <c r="EO511" s="269">
        <f t="shared" si="2014"/>
        <v>12512.126939305803</v>
      </c>
      <c r="EP511" s="69">
        <f t="shared" si="2015"/>
        <v>15765.279943525311</v>
      </c>
      <c r="EQ511" s="260">
        <v>463.5</v>
      </c>
      <c r="ER511" s="260">
        <v>101.97</v>
      </c>
      <c r="ES511" s="260">
        <v>337.45848023716201</v>
      </c>
      <c r="ET511" s="68">
        <f t="shared" si="2016"/>
        <v>23.703083651858257</v>
      </c>
      <c r="EU511" s="68">
        <f t="shared" si="2017"/>
        <v>107.60268592538195</v>
      </c>
      <c r="EV511" s="260">
        <v>34.623375699533298</v>
      </c>
      <c r="EW511" s="260">
        <v>101.111126882725</v>
      </c>
      <c r="EX511" s="68">
        <f t="shared" si="2018"/>
        <v>1.3857279939277463</v>
      </c>
      <c r="EY511" s="68">
        <f t="shared" si="2019"/>
        <v>59.20602479068716</v>
      </c>
      <c r="EZ511" s="260">
        <v>51.933149140970997</v>
      </c>
      <c r="FA511" s="69">
        <f t="shared" si="2020"/>
        <v>1308.7153583524696</v>
      </c>
      <c r="FB511" s="260">
        <v>0.83333333333333348</v>
      </c>
      <c r="FC511" s="260">
        <v>8.9871586162120806E-2</v>
      </c>
      <c r="FD511" s="68">
        <f t="shared" si="2021"/>
        <v>1.2316900883518657E-3</v>
      </c>
      <c r="FE511" s="68">
        <f t="shared" si="2022"/>
        <v>5.2624666763574489E-2</v>
      </c>
      <c r="FF511" s="260">
        <v>4.6160245974772703E-2</v>
      </c>
      <c r="FG511" s="69">
        <f t="shared" si="2023"/>
        <v>1.1632381985642724</v>
      </c>
      <c r="FH511" s="260">
        <v>4924.3329496666602</v>
      </c>
      <c r="FI511" s="260">
        <v>531.06913557232497</v>
      </c>
      <c r="FJ511" s="68">
        <f t="shared" si="2024"/>
        <v>7.2783025030187138</v>
      </c>
      <c r="FK511" s="68">
        <f t="shared" si="2025"/>
        <v>310.96965661091718</v>
      </c>
      <c r="FL511" s="260">
        <v>272.77</v>
      </c>
      <c r="FM511" s="69">
        <f t="shared" si="2026"/>
        <v>6873.8065022867813</v>
      </c>
      <c r="FN511" s="260">
        <v>3903.9995166666649</v>
      </c>
      <c r="FO511" s="260">
        <v>421.030354726783</v>
      </c>
      <c r="FP511" s="68">
        <f t="shared" si="2027"/>
        <v>5.7702210115305608</v>
      </c>
      <c r="FQ511" s="68">
        <f t="shared" si="2028"/>
        <v>246.5360083316867</v>
      </c>
      <c r="FR511" s="260">
        <v>216.25149356967199</v>
      </c>
      <c r="FS511" s="264">
        <f t="shared" si="2029"/>
        <v>5449.5376379557438</v>
      </c>
      <c r="FT511" s="270">
        <f t="shared" si="1884"/>
        <v>85862.825585650105</v>
      </c>
      <c r="FU511" s="271">
        <f t="shared" si="1885"/>
        <v>24314.099461604976</v>
      </c>
      <c r="FV511" s="272">
        <f t="shared" si="2030"/>
        <v>5092.0761782390991</v>
      </c>
      <c r="FW511" s="272">
        <f t="shared" si="1886"/>
        <v>783.27256950401033</v>
      </c>
      <c r="FX511" s="272">
        <f t="shared" si="1887"/>
        <v>4322.3973333333497</v>
      </c>
      <c r="FY511" s="272">
        <f t="shared" si="1888"/>
        <v>4418.96</v>
      </c>
      <c r="FZ511" s="272">
        <f t="shared" si="1889"/>
        <v>141.19999999999999</v>
      </c>
      <c r="GA511" s="272">
        <f t="shared" si="1890"/>
        <v>401.07299999999964</v>
      </c>
      <c r="GB511" s="272">
        <f t="shared" si="1891"/>
        <v>10.11999999999996</v>
      </c>
      <c r="GC511" s="272">
        <f t="shared" si="1892"/>
        <v>4924.3329496666602</v>
      </c>
      <c r="GD511" s="272">
        <f t="shared" si="1893"/>
        <v>3903.9995166666649</v>
      </c>
      <c r="GE511" s="272">
        <f t="shared" si="1894"/>
        <v>13199.885404459274</v>
      </c>
      <c r="GF511" s="273">
        <f t="shared" si="1895"/>
        <v>5134.9090690007642</v>
      </c>
      <c r="GG511" s="273">
        <f t="shared" si="1896"/>
        <v>927.15995080921925</v>
      </c>
      <c r="GH511" s="272">
        <f t="shared" si="2031"/>
        <v>6633.7051361128151</v>
      </c>
      <c r="GI511" s="274">
        <f t="shared" si="2032"/>
        <v>4738.9589442711122</v>
      </c>
      <c r="GJ511" s="275">
        <f t="shared" si="1897"/>
        <v>90.914928890426125</v>
      </c>
      <c r="GK511" s="271">
        <f t="shared" si="2033"/>
        <v>68145.121549586838</v>
      </c>
      <c r="GL511" s="276">
        <f t="shared" si="2034"/>
        <v>85862.853152479409</v>
      </c>
      <c r="GM511" s="272">
        <f t="shared" si="2035"/>
        <v>34187.967474876852</v>
      </c>
      <c r="GN511" s="272">
        <f t="shared" si="2036"/>
        <v>1801.3474492036557</v>
      </c>
      <c r="GO511" s="277">
        <f t="shared" si="2037"/>
        <v>0.50169354309536973</v>
      </c>
      <c r="GP511" s="278">
        <f t="shared" si="2038"/>
        <v>2.6433989818227529E-2</v>
      </c>
      <c r="GQ511" s="279">
        <f t="shared" si="2039"/>
        <v>1.0733307075064535</v>
      </c>
      <c r="GR511" s="280">
        <f t="shared" si="2040"/>
        <v>58768.136785791867</v>
      </c>
      <c r="GS511" s="272">
        <f t="shared" si="2041"/>
        <v>33535.867135673347</v>
      </c>
      <c r="GT511" s="272">
        <f t="shared" si="1898"/>
        <v>1788.8371791917621</v>
      </c>
      <c r="GU511" s="73">
        <f t="shared" si="2042"/>
        <v>0.57064710521469475</v>
      </c>
      <c r="GV511" s="74">
        <f t="shared" si="2043"/>
        <v>3.0438895582346283E-2</v>
      </c>
      <c r="GW511" s="279">
        <f t="shared" si="2044"/>
        <v>1.0834669480268273</v>
      </c>
      <c r="GX511" s="280">
        <f t="shared" si="2045"/>
        <v>44758.401354119189</v>
      </c>
      <c r="GY511" s="272">
        <f t="shared" si="1899"/>
        <v>26689.091208939008</v>
      </c>
      <c r="GZ511" s="272">
        <f t="shared" si="1900"/>
        <v>1074.4005545145958</v>
      </c>
      <c r="HA511" s="73">
        <f t="shared" si="2046"/>
        <v>0.59629232504933438</v>
      </c>
      <c r="HB511" s="74">
        <f t="shared" si="2047"/>
        <v>2.4004444350327919E-2</v>
      </c>
      <c r="HC511" s="279">
        <f t="shared" si="2048"/>
        <v>1.0860101917654892</v>
      </c>
      <c r="HD511" s="280">
        <f t="shared" si="2049"/>
        <v>53292.843982201841</v>
      </c>
      <c r="HE511" s="272">
        <f t="shared" si="1901"/>
        <v>33155.131725444771</v>
      </c>
      <c r="HF511" s="272">
        <f t="shared" si="1902"/>
        <v>1285.5687111722416</v>
      </c>
      <c r="HG511" s="73">
        <f t="shared" si="2050"/>
        <v>0.62213102638165751</v>
      </c>
      <c r="HH511" s="74">
        <f t="shared" si="2051"/>
        <v>2.412272671358244E-2</v>
      </c>
      <c r="HI511" s="281">
        <f t="shared" si="2052"/>
        <v>1.0895945010461952</v>
      </c>
      <c r="HJ511" s="72">
        <f t="shared" si="1903"/>
        <v>3.9286511535452755</v>
      </c>
      <c r="HK511" s="73">
        <f t="shared" si="2053"/>
        <v>4.5836587864063096</v>
      </c>
      <c r="HL511" s="73">
        <f t="shared" si="1904"/>
        <v>2.2969115555840092</v>
      </c>
      <c r="HM511" s="74">
        <f t="shared" si="2054"/>
        <v>2.8796893068149894</v>
      </c>
      <c r="HN511" s="75"/>
      <c r="HO511" s="75"/>
      <c r="HP511" s="76">
        <f t="shared" si="2055"/>
        <v>6466.0405165057664</v>
      </c>
      <c r="HQ511" s="77">
        <f t="shared" si="2056"/>
        <v>7358.418768188727</v>
      </c>
      <c r="HR511" s="77">
        <f t="shared" si="2057"/>
        <v>211.1681566576458</v>
      </c>
      <c r="HS511" s="77">
        <f t="shared" si="2058"/>
        <v>243.85698730824939</v>
      </c>
      <c r="HT511" s="282">
        <f t="shared" si="2059"/>
        <v>8534.4426280826519</v>
      </c>
      <c r="HU511" s="73">
        <f t="shared" si="2112"/>
        <v>0.75764063317142805</v>
      </c>
      <c r="HV511" s="74">
        <f t="shared" si="2113"/>
        <v>2.4743051873451615E-2</v>
      </c>
      <c r="HW511" s="279">
        <f t="shared" si="1876"/>
        <v>1.1083922082139992</v>
      </c>
      <c r="HX511" s="76">
        <f t="shared" si="2060"/>
        <v>7472.8266271947068</v>
      </c>
      <c r="HY511" s="77">
        <f t="shared" si="2061"/>
        <v>8504.1514300138479</v>
      </c>
      <c r="HZ511" s="77">
        <f t="shared" si="1905"/>
        <v>333.54845262767026</v>
      </c>
      <c r="IA511" s="77">
        <f t="shared" si="2062"/>
        <v>385.18175309443365</v>
      </c>
      <c r="IB511" s="282">
        <f t="shared" si="2063"/>
        <v>10171.853262202336</v>
      </c>
      <c r="IC511" s="73">
        <f t="shared" si="2114"/>
        <v>0.73465733672771683</v>
      </c>
      <c r="ID511" s="74">
        <f t="shared" si="2115"/>
        <v>3.2791315803493294E-2</v>
      </c>
      <c r="IE511" s="279">
        <f t="shared" si="2122"/>
        <v>1.1064661547281729</v>
      </c>
      <c r="IF511" s="76">
        <f t="shared" si="1906"/>
        <v>380.73541022857404</v>
      </c>
      <c r="IG511" s="77">
        <f t="shared" si="2064"/>
        <v>433.28070419421954</v>
      </c>
      <c r="IH511" s="77">
        <f t="shared" si="1907"/>
        <v>503.26846801952041</v>
      </c>
      <c r="II511" s="77">
        <f t="shared" si="2065"/>
        <v>581.17442686894219</v>
      </c>
      <c r="IJ511" s="282">
        <f t="shared" si="2066"/>
        <v>5475.2928035900259</v>
      </c>
      <c r="IK511" s="73">
        <f t="shared" si="1908"/>
        <v>6.953699535099464E-2</v>
      </c>
      <c r="IL511" s="74">
        <f t="shared" si="1909"/>
        <v>9.1916265681634163E-2</v>
      </c>
      <c r="IM511" s="279">
        <f t="shared" si="2067"/>
        <v>1.0238254386559078</v>
      </c>
      <c r="IN511" s="76">
        <f t="shared" si="1910"/>
        <v>145.43857751434322</v>
      </c>
      <c r="IO511" s="77">
        <f t="shared" si="2068"/>
        <v>165.51055559709772</v>
      </c>
      <c r="IP511" s="77">
        <f t="shared" si="1911"/>
        <v>4.7367955010553171</v>
      </c>
      <c r="IQ511" s="77">
        <f t="shared" si="2069"/>
        <v>5.4700514446186803</v>
      </c>
      <c r="IR511" s="282">
        <f t="shared" si="2070"/>
        <v>204.50730935160593</v>
      </c>
      <c r="IS511" s="73">
        <f t="shared" si="1877"/>
        <v>0.71116566921475244</v>
      </c>
      <c r="IT511" s="74">
        <f t="shared" si="1878"/>
        <v>2.3161986317620686E-2</v>
      </c>
      <c r="IU511" s="279">
        <f t="shared" si="1879"/>
        <v>1.1017334494902957</v>
      </c>
      <c r="IV511" s="76">
        <f t="shared" si="1912"/>
        <v>340.44777945445173</v>
      </c>
      <c r="IW511" s="77">
        <f t="shared" si="2071"/>
        <v>387.43297749696063</v>
      </c>
      <c r="IX511" s="77">
        <f t="shared" si="2072"/>
        <v>6.5313470793880404</v>
      </c>
      <c r="IY511" s="77">
        <f t="shared" si="2073"/>
        <v>7.542399607277309</v>
      </c>
      <c r="IZ511" s="282">
        <f t="shared" si="2074"/>
        <v>4895.5267332643589</v>
      </c>
      <c r="JA511" s="73">
        <f t="shared" si="2132"/>
        <v>6.9542624931687308E-2</v>
      </c>
      <c r="JB511" s="74">
        <f t="shared" si="2133"/>
        <v>1.3341459326549135E-3</v>
      </c>
      <c r="JC511" s="279">
        <f t="shared" si="2134"/>
        <v>1.0098041034571972</v>
      </c>
      <c r="JD511" s="76">
        <f t="shared" si="1913"/>
        <v>10.8786295843974</v>
      </c>
      <c r="JE511" s="77">
        <f>JD511*$HP$8</f>
        <v>12.379989253340085</v>
      </c>
      <c r="JF511" s="77">
        <f>CG511</f>
        <v>0.20870192097494439</v>
      </c>
      <c r="JG511" s="77">
        <f>JF511*$HR$8</f>
        <v>0.2410089783418658</v>
      </c>
      <c r="JH511" s="282">
        <f t="shared" si="2077"/>
        <v>156.42815913717212</v>
      </c>
      <c r="JI511" s="73">
        <f t="shared" ref="JI511:JI558" si="2136">JD511/JH511</f>
        <v>6.9543934061500473E-2</v>
      </c>
      <c r="JJ511" s="74">
        <f t="shared" ref="JJ511:JJ558" si="2137">JF511/JH511</f>
        <v>1.3341710477583087E-3</v>
      </c>
      <c r="JK511" s="279">
        <f>1+JI511*(JG511*$GO$8-JG511)/JG511+JJ511*(JH511*$GP$8-JH511)/JH511</f>
        <v>1.0098042880180207</v>
      </c>
      <c r="JL511" s="76">
        <f t="shared" si="1915"/>
        <v>8730.4559918094837</v>
      </c>
      <c r="JM511" s="77">
        <f t="shared" si="2078"/>
        <v>9935.3462232391103</v>
      </c>
      <c r="JN511" s="77">
        <f t="shared" si="1916"/>
        <v>408.28123644802537</v>
      </c>
      <c r="JO511" s="77">
        <f t="shared" si="2079"/>
        <v>471.4831718501797</v>
      </c>
      <c r="JP511" s="282">
        <f t="shared" si="2080"/>
        <v>11176.060830417016</v>
      </c>
      <c r="JQ511" s="73">
        <f t="shared" si="1917"/>
        <v>0.78117470227510577</v>
      </c>
      <c r="JR511" s="74">
        <f t="shared" si="1918"/>
        <v>3.6531765766417271E-2</v>
      </c>
      <c r="JS511" s="279">
        <f t="shared" si="2116"/>
        <v>1.1134650380016289</v>
      </c>
      <c r="JT511" s="76">
        <f t="shared" si="1919"/>
        <v>30.899671472277429</v>
      </c>
      <c r="JU511" s="77">
        <f t="shared" si="2081"/>
        <v>35.164135132166436</v>
      </c>
      <c r="JV511" s="77">
        <f t="shared" si="1920"/>
        <v>0.59279716656665693</v>
      </c>
      <c r="JW511" s="77">
        <f t="shared" si="2082"/>
        <v>0.68456216795117542</v>
      </c>
      <c r="JX511" s="282">
        <f t="shared" si="2083"/>
        <v>444.32708001215997</v>
      </c>
      <c r="JY511" s="73">
        <f t="shared" si="2123"/>
        <v>6.9542624931687239E-2</v>
      </c>
      <c r="JZ511" s="74">
        <f t="shared" si="2124"/>
        <v>1.3341459326549122E-3</v>
      </c>
      <c r="KA511" s="279">
        <f t="shared" si="2125"/>
        <v>1.0098041034571972</v>
      </c>
      <c r="KB511" s="76">
        <f t="shared" si="1921"/>
        <v>0.77967022287575871</v>
      </c>
      <c r="KC511" s="77">
        <f t="shared" si="2084"/>
        <v>0.88727251033484211</v>
      </c>
      <c r="KD511" s="77">
        <f t="shared" si="1922"/>
        <v>1.4957644432945123E-2</v>
      </c>
      <c r="KE511" s="77">
        <f t="shared" si="2085"/>
        <v>1.7273087791165029E-2</v>
      </c>
      <c r="KF511" s="282">
        <f t="shared" si="2086"/>
        <v>11.211400542352761</v>
      </c>
      <c r="KG511" s="73">
        <f t="shared" si="2126"/>
        <v>6.9542624931687752E-2</v>
      </c>
      <c r="KH511" s="74">
        <f t="shared" si="2127"/>
        <v>1.3341459326549219E-3</v>
      </c>
      <c r="KI511" s="279">
        <f t="shared" si="2128"/>
        <v>1.0098041034571972</v>
      </c>
      <c r="KJ511" s="76">
        <f t="shared" si="1923"/>
        <v>649.42886772937709</v>
      </c>
      <c r="KK511" s="77">
        <f t="shared" si="2087"/>
        <v>739.0565457647084</v>
      </c>
      <c r="KL511" s="77">
        <f t="shared" si="1924"/>
        <v>21.211111557532121</v>
      </c>
      <c r="KM511" s="77">
        <f t="shared" si="2088"/>
        <v>24.494591626638094</v>
      </c>
      <c r="KN511" s="282">
        <f t="shared" si="2089"/>
        <v>853.75970741649292</v>
      </c>
      <c r="KO511" s="73">
        <f t="shared" si="1925"/>
        <v>0.76066938049181521</v>
      </c>
      <c r="KP511" s="74">
        <f t="shared" si="1926"/>
        <v>2.4844357696052085E-2</v>
      </c>
      <c r="KQ511" s="279">
        <f t="shared" si="1927"/>
        <v>1.1088258877730242</v>
      </c>
      <c r="KR511" s="76">
        <f t="shared" si="1928"/>
        <v>2179.0717596058535</v>
      </c>
      <c r="KS511" s="77">
        <f t="shared" si="2090"/>
        <v>2479.805453149057</v>
      </c>
      <c r="KT511" s="77">
        <f t="shared" si="1929"/>
        <v>71.150353454669386</v>
      </c>
      <c r="KU511" s="77">
        <f t="shared" si="2091"/>
        <v>82.164428169452208</v>
      </c>
      <c r="KV511" s="282">
        <f t="shared" si="2092"/>
        <v>2889.5447727546639</v>
      </c>
      <c r="KW511" s="73">
        <f t="shared" si="1861"/>
        <v>0.75412285705076598</v>
      </c>
      <c r="KX511" s="74">
        <f t="shared" si="1862"/>
        <v>2.4623378092473804E-2</v>
      </c>
      <c r="KY511" s="279">
        <f t="shared" si="1863"/>
        <v>1.107888194430291</v>
      </c>
      <c r="KZ511" s="76">
        <f t="shared" si="1930"/>
        <v>6331.7662331577067</v>
      </c>
      <c r="LA511" s="77">
        <f t="shared" si="2093"/>
        <v>7205.6132909958014</v>
      </c>
      <c r="LB511" s="77">
        <f t="shared" si="1931"/>
        <v>202.49650427575088</v>
      </c>
      <c r="LC511" s="77">
        <f t="shared" si="2094"/>
        <v>233.84296313763713</v>
      </c>
      <c r="LD511" s="286">
        <f t="shared" si="2095"/>
        <v>12512.126939305803</v>
      </c>
      <c r="LE511" s="73">
        <f t="shared" si="1932"/>
        <v>0.506050351300944</v>
      </c>
      <c r="LF511" s="74">
        <f t="shared" si="1933"/>
        <v>1.6184019332446588E-2</v>
      </c>
      <c r="LG511" s="279">
        <f t="shared" si="1934"/>
        <v>1.072345295175706</v>
      </c>
      <c r="LH511" s="76">
        <f t="shared" si="1935"/>
        <v>768.97662707360428</v>
      </c>
      <c r="LI511" s="77">
        <f t="shared" si="2096"/>
        <v>875.10309137603235</v>
      </c>
      <c r="LJ511" s="77">
        <f t="shared" si="1936"/>
        <v>25.088811645786002</v>
      </c>
      <c r="LK511" s="77">
        <f t="shared" si="2097"/>
        <v>28.972559688553677</v>
      </c>
      <c r="LL511" s="282">
        <f t="shared" si="2098"/>
        <v>1038.6629828194202</v>
      </c>
      <c r="LM511" s="73">
        <f t="shared" si="2117"/>
        <v>0.74035239513999018</v>
      </c>
      <c r="LN511" s="74">
        <f t="shared" si="2118"/>
        <v>2.4154910746586114E-2</v>
      </c>
      <c r="LO511" s="279">
        <f t="shared" si="2119"/>
        <v>1.1059152142368416</v>
      </c>
      <c r="LP511" s="76">
        <f t="shared" si="1937"/>
        <v>6.4202093451560874E-2</v>
      </c>
      <c r="LQ511" s="77">
        <f t="shared" si="2099"/>
        <v>7.3062624368810794E-2</v>
      </c>
      <c r="LR511" s="77">
        <f t="shared" si="1938"/>
        <v>1.2316900883518657E-3</v>
      </c>
      <c r="LS511" s="77">
        <f t="shared" si="2100"/>
        <v>1.4223557140287345E-3</v>
      </c>
      <c r="LT511" s="282">
        <f t="shared" si="2101"/>
        <v>0.92320491949545436</v>
      </c>
      <c r="LU511" s="73">
        <f t="shared" si="1870"/>
        <v>6.9542624931687211E-2</v>
      </c>
      <c r="LV511" s="74">
        <f t="shared" si="1871"/>
        <v>1.3341459326549118E-3</v>
      </c>
      <c r="LW511" s="279">
        <f t="shared" si="1872"/>
        <v>1.0098041034571972</v>
      </c>
      <c r="LX511" s="76">
        <f t="shared" si="1939"/>
        <v>379.38298106531897</v>
      </c>
      <c r="LY511" s="77">
        <f t="shared" si="2102"/>
        <v>431.74162628214361</v>
      </c>
      <c r="LZ511" s="77">
        <f t="shared" si="1940"/>
        <v>7.2783025030187138</v>
      </c>
      <c r="MA511" s="77">
        <f t="shared" si="2103"/>
        <v>8.4049837304860109</v>
      </c>
      <c r="MB511" s="286">
        <f t="shared" si="2104"/>
        <v>5455.4019859418895</v>
      </c>
      <c r="MC511" s="73">
        <f t="shared" si="1864"/>
        <v>6.9542626197474894E-2</v>
      </c>
      <c r="MD511" s="74">
        <f t="shared" si="1865"/>
        <v>1.3341459569385144E-3</v>
      </c>
      <c r="ME511" s="279">
        <f t="shared" si="1866"/>
        <v>1.0098041036356478</v>
      </c>
      <c r="MF511" s="76">
        <f t="shared" si="1941"/>
        <v>300.77393016465777</v>
      </c>
      <c r="MG511" s="77">
        <f t="shared" si="2105"/>
        <v>342.28374026668217</v>
      </c>
      <c r="MH511" s="77">
        <f t="shared" si="1942"/>
        <v>5.7702210115305608</v>
      </c>
      <c r="MI511" s="77">
        <f t="shared" si="2106"/>
        <v>6.6634512241154917</v>
      </c>
      <c r="MJ511" s="286">
        <f t="shared" si="2107"/>
        <v>4325.029871393448</v>
      </c>
      <c r="MK511" s="73">
        <f t="shared" si="2129"/>
        <v>6.9542624931687169E-2</v>
      </c>
      <c r="ML511" s="74">
        <f t="shared" si="2130"/>
        <v>1.3341459326549109E-3</v>
      </c>
      <c r="MM511" s="279">
        <f t="shared" si="2131"/>
        <v>1.0098041034571972</v>
      </c>
      <c r="MN511" s="287">
        <f t="shared" si="2108"/>
        <v>1.0834642747782268</v>
      </c>
      <c r="MO511" s="288">
        <f t="shared" si="2108"/>
        <v>1.0723475487169647</v>
      </c>
      <c r="MP511" s="288">
        <f t="shared" si="2108"/>
        <v>1.4169522080854799</v>
      </c>
      <c r="MQ511" s="289">
        <f t="shared" si="2108"/>
        <v>1.3553195984777933</v>
      </c>
      <c r="MR511" s="290">
        <f t="shared" si="2109"/>
        <v>3.9286414603458506</v>
      </c>
      <c r="MS511" s="291">
        <f t="shared" si="1873"/>
        <v>4.5794602067957975</v>
      </c>
      <c r="MT511" s="291">
        <f t="shared" si="1943"/>
        <v>2.9968539201007895</v>
      </c>
      <c r="MU511" s="292">
        <f t="shared" si="1874"/>
        <v>3.58197416681696</v>
      </c>
      <c r="MV511" s="359">
        <f t="shared" si="1944"/>
        <v>0.58512024671617024</v>
      </c>
      <c r="MW511" s="360">
        <f t="shared" si="1945"/>
        <v>0.69386492563003721</v>
      </c>
      <c r="MX511" s="360">
        <f t="shared" si="1946"/>
        <v>0.34666729352889042</v>
      </c>
      <c r="MY511" s="360">
        <f t="shared" si="1947"/>
        <v>1.3881841463577725E-2</v>
      </c>
      <c r="MZ511" s="360">
        <f t="shared" si="1948"/>
        <v>0.34040496327542119</v>
      </c>
      <c r="NA511" s="360">
        <f t="shared" si="1949"/>
        <v>9.6941211649729971E-3</v>
      </c>
      <c r="NB511" s="360">
        <f t="shared" si="1950"/>
        <v>0.76717741118312222</v>
      </c>
      <c r="NC511" s="360">
        <f t="shared" si="1951"/>
        <v>2.7668632434727204E-2</v>
      </c>
      <c r="ND511" s="360">
        <f t="shared" si="1952"/>
        <v>7.0686287242003806E-4</v>
      </c>
      <c r="NE511" s="360">
        <f t="shared" si="1953"/>
        <v>5.8435124285638372E-2</v>
      </c>
      <c r="NF511" s="360">
        <f t="shared" si="1954"/>
        <v>0.19742567624747784</v>
      </c>
      <c r="NG511" s="360">
        <f t="shared" si="1955"/>
        <v>0.82720716069853961</v>
      </c>
      <c r="NH511" s="360">
        <f t="shared" si="1956"/>
        <v>7.0889165232581555E-2</v>
      </c>
      <c r="NI511" s="360">
        <f t="shared" si="1957"/>
        <v>0</v>
      </c>
      <c r="NJ511" s="360">
        <f t="shared" si="1958"/>
        <v>0.33959712005266834</v>
      </c>
      <c r="NK511" s="361">
        <f t="shared" si="1959"/>
        <v>0.3007196620095533</v>
      </c>
      <c r="NL511" s="145">
        <f t="shared" si="2110"/>
        <v>3.9286414603458506</v>
      </c>
      <c r="NM511" s="56">
        <f t="shared" si="1875"/>
        <v>4.5794602067957975</v>
      </c>
      <c r="NN511" s="56">
        <f t="shared" si="2111"/>
        <v>2.9968539201007895</v>
      </c>
      <c r="NO511" s="58">
        <f t="shared" si="1867"/>
        <v>3.58197416681696</v>
      </c>
      <c r="NP511" s="55">
        <f t="shared" si="1960"/>
        <v>1.0834642747782268</v>
      </c>
      <c r="NQ511" s="56">
        <f t="shared" si="1868"/>
        <v>1.0723475487169647</v>
      </c>
      <c r="NR511" s="56">
        <f t="shared" si="1961"/>
        <v>1.4169522080854799</v>
      </c>
      <c r="NS511" s="61">
        <f t="shared" si="1869"/>
        <v>1.3553195984777933</v>
      </c>
      <c r="NT511" s="41"/>
      <c r="NU511" s="86">
        <f t="shared" si="2120"/>
        <v>0</v>
      </c>
      <c r="NV511" s="86">
        <f t="shared" si="2120"/>
        <v>0</v>
      </c>
      <c r="NW511" s="86">
        <f t="shared" si="2120"/>
        <v>0</v>
      </c>
      <c r="NX511" s="86">
        <f t="shared" si="2120"/>
        <v>0</v>
      </c>
      <c r="NY511" s="87">
        <f t="shared" si="2121"/>
        <v>0</v>
      </c>
      <c r="NZ511" s="87">
        <f t="shared" si="2121"/>
        <v>0</v>
      </c>
      <c r="OA511" s="87">
        <f t="shared" si="2121"/>
        <v>0</v>
      </c>
      <c r="OB511" s="87">
        <f t="shared" si="2121"/>
        <v>0</v>
      </c>
      <c r="OC511" s="26"/>
    </row>
    <row r="512" spans="1:393" thickBot="1" x14ac:dyDescent="0.35">
      <c r="A512" s="136" t="s">
        <v>1121</v>
      </c>
      <c r="B512" s="137" t="s">
        <v>1124</v>
      </c>
      <c r="C512" s="133" t="s">
        <v>104</v>
      </c>
      <c r="D512" s="64">
        <f>VLOOKUP(B512,[1]УсіТ_1!$A$10:$G$556,6,FALSE)</f>
        <v>3945.3</v>
      </c>
      <c r="E512" s="64">
        <f>VLOOKUP(B512,[1]УсіТ_1!$A$10:$G$556,7,FALSE)</f>
        <v>397.6</v>
      </c>
      <c r="F512" s="38">
        <v>247.9</v>
      </c>
      <c r="G512" s="38"/>
      <c r="H512" s="39"/>
      <c r="I512" s="256">
        <v>3.4127000000000001</v>
      </c>
      <c r="J512" s="62">
        <v>4.1543999999999999</v>
      </c>
      <c r="K512" s="257">
        <f t="shared" si="2135"/>
        <v>1.8289999999999997</v>
      </c>
      <c r="L512" s="293">
        <f t="shared" si="1963"/>
        <v>2.3014999999999999</v>
      </c>
      <c r="M512" s="63">
        <v>0.47249999999999998</v>
      </c>
      <c r="N512" s="63">
        <v>0.74209999999999998</v>
      </c>
      <c r="O512" s="63">
        <v>0.3695</v>
      </c>
      <c r="P512" s="63">
        <v>1.54E-2</v>
      </c>
      <c r="Q512" s="63">
        <v>0.45779999999999998</v>
      </c>
      <c r="R512" s="63">
        <v>0</v>
      </c>
      <c r="S512" s="63">
        <v>0.66659999999999997</v>
      </c>
      <c r="T512" s="63">
        <v>3.9199999999999999E-2</v>
      </c>
      <c r="U512" s="63">
        <v>1E-3</v>
      </c>
      <c r="V512" s="63">
        <v>8.1500000000000003E-2</v>
      </c>
      <c r="W512" s="63">
        <v>6.5500000000000003E-2</v>
      </c>
      <c r="X512" s="63">
        <v>0.56279999999999997</v>
      </c>
      <c r="Y512" s="63">
        <v>7.8700000000000006E-2</v>
      </c>
      <c r="Z512" s="63">
        <v>2.0000000000000001E-4</v>
      </c>
      <c r="AA512" s="63">
        <v>0.31769999999999998</v>
      </c>
      <c r="AB512" s="259">
        <v>0.28389999999999999</v>
      </c>
      <c r="AC512" s="144">
        <v>668.84</v>
      </c>
      <c r="AD512" s="70">
        <v>147.1448</v>
      </c>
      <c r="AE512" s="70">
        <v>486.95950360695502</v>
      </c>
      <c r="AF512" s="68">
        <f t="shared" si="1964"/>
        <v>34.204035533352517</v>
      </c>
      <c r="AG512" s="68">
        <f t="shared" si="1965"/>
        <v>155.27288123912089</v>
      </c>
      <c r="AH512" s="71">
        <v>16.165287562625</v>
      </c>
      <c r="AI512" s="71">
        <v>142.260565536092</v>
      </c>
      <c r="AJ512" s="68">
        <f t="shared" si="1966"/>
        <v>1.9496810506721409</v>
      </c>
      <c r="AK512" s="68">
        <f t="shared" si="1967"/>
        <v>83.301243191920818</v>
      </c>
      <c r="AL512" s="71">
        <v>73.068507835283597</v>
      </c>
      <c r="AM512" s="69">
        <f t="shared" si="1968"/>
        <v>1841.3263974491467</v>
      </c>
      <c r="AN512" s="260">
        <v>1027.52</v>
      </c>
      <c r="AO512" s="71">
        <v>226.05439999999999</v>
      </c>
      <c r="AP512" s="71">
        <v>748.10213077300705</v>
      </c>
      <c r="AQ512" s="68">
        <f t="shared" si="1969"/>
        <v>52.546693665496015</v>
      </c>
      <c r="AR512" s="68">
        <f t="shared" si="1970"/>
        <v>238.54134162254255</v>
      </c>
      <c r="AS512" s="71">
        <v>95.687560425866707</v>
      </c>
      <c r="AT512" s="261">
        <f t="shared" si="1880"/>
        <v>20.752476617500189</v>
      </c>
      <c r="AU512" s="71">
        <v>226.19212516262101</v>
      </c>
      <c r="AV512" s="68">
        <f t="shared" si="1971"/>
        <v>3.0999630753537208</v>
      </c>
      <c r="AW512" s="68">
        <f t="shared" si="1972"/>
        <v>132.4477036574734</v>
      </c>
      <c r="AX512" s="71">
        <v>116.177810818075</v>
      </c>
      <c r="AY512" s="69">
        <f t="shared" si="1973"/>
        <v>2927.6808326154837</v>
      </c>
      <c r="AZ512" s="260">
        <v>177</v>
      </c>
      <c r="BA512" s="260">
        <v>902.19850000000201</v>
      </c>
      <c r="BB512" s="260">
        <v>94.086415000000301</v>
      </c>
      <c r="BC512" s="262">
        <f t="shared" si="1974"/>
        <v>75.269132000000241</v>
      </c>
      <c r="BD512" s="262">
        <f t="shared" si="1881"/>
        <v>18.81728300000006</v>
      </c>
      <c r="BE512" s="260">
        <v>35.314627000000002</v>
      </c>
      <c r="BF512" s="262">
        <f t="shared" si="1975"/>
        <v>28.251701600000004</v>
      </c>
      <c r="BG512" s="262">
        <f t="shared" si="1882"/>
        <v>7.0629253999999975</v>
      </c>
      <c r="BH512" s="260">
        <v>111.24330972160335</v>
      </c>
      <c r="BI512" s="263">
        <f t="shared" si="1976"/>
        <v>65.138964980723728</v>
      </c>
      <c r="BJ512" s="68">
        <f t="shared" si="1977"/>
        <v>1.524589559734574</v>
      </c>
      <c r="BK512" s="260">
        <v>57.137298687834395</v>
      </c>
      <c r="BL512" s="69">
        <f t="shared" si="1978"/>
        <v>1439.976180491328</v>
      </c>
      <c r="BM512" s="260">
        <v>20.63</v>
      </c>
      <c r="BN512" s="260">
        <v>4.5385999999999997</v>
      </c>
      <c r="BO512" s="260">
        <v>15.019996650038101</v>
      </c>
      <c r="BP512" s="68">
        <f t="shared" si="1979"/>
        <v>1.0550045646986761</v>
      </c>
      <c r="BQ512" s="68">
        <f t="shared" si="1980"/>
        <v>4.7893061718244487</v>
      </c>
      <c r="BR512" s="260">
        <v>3.4538836620833302</v>
      </c>
      <c r="BS512" s="260">
        <v>4.7066627156393803</v>
      </c>
      <c r="BT512" s="68">
        <f t="shared" si="1981"/>
        <v>6.4504812517837712E-2</v>
      </c>
      <c r="BU512" s="68">
        <f t="shared" si="1982"/>
        <v>2.7560051797935019</v>
      </c>
      <c r="BV512" s="260">
        <v>2.4174571513880401</v>
      </c>
      <c r="BW512" s="69">
        <f t="shared" si="1983"/>
        <v>60.919920214978617</v>
      </c>
      <c r="BX512" s="260">
        <v>1147.6400000000001</v>
      </c>
      <c r="BY512" s="260">
        <v>123.768272571716</v>
      </c>
      <c r="BZ512" s="263">
        <f t="shared" si="1984"/>
        <v>72.47300707745859</v>
      </c>
      <c r="CA512" s="263">
        <f t="shared" si="1985"/>
        <v>1.6962441755953677</v>
      </c>
      <c r="CB512" s="260">
        <v>63.570413628585797</v>
      </c>
      <c r="CC512" s="264">
        <f t="shared" si="1986"/>
        <v>1601.9744234403622</v>
      </c>
      <c r="CD512" s="260">
        <v>0</v>
      </c>
      <c r="CE512" s="260">
        <v>0</v>
      </c>
      <c r="CF512" s="263">
        <f t="shared" si="1987"/>
        <v>0</v>
      </c>
      <c r="CG512" s="263">
        <f t="shared" si="1988"/>
        <v>0</v>
      </c>
      <c r="CH512" s="260">
        <v>0</v>
      </c>
      <c r="CI512" s="69">
        <f t="shared" si="1989"/>
        <v>0</v>
      </c>
      <c r="CJ512" s="260">
        <v>1053.7506218955828</v>
      </c>
      <c r="CK512" s="260">
        <v>231.825156339903</v>
      </c>
      <c r="CL512" s="260">
        <v>82.024568798395492</v>
      </c>
      <c r="CM512" s="260">
        <v>37.785303949752866</v>
      </c>
      <c r="CN512" s="260">
        <v>516.53277369087766</v>
      </c>
      <c r="CO512" s="265">
        <f t="shared" si="1990"/>
        <v>36.281262024047244</v>
      </c>
      <c r="CP512" s="266">
        <f t="shared" si="1991"/>
        <v>164.70267328462063</v>
      </c>
      <c r="CQ512" s="260">
        <v>203.19603918626058</v>
      </c>
      <c r="CR512" s="265">
        <f t="shared" si="1992"/>
        <v>2.7848017170477011</v>
      </c>
      <c r="CS512" s="265">
        <f t="shared" si="1993"/>
        <v>118.98225352967162</v>
      </c>
      <c r="CT512" s="260">
        <v>104.36645830437848</v>
      </c>
      <c r="CU512" s="267">
        <f t="shared" si="1883"/>
        <v>2630.0347418584774</v>
      </c>
      <c r="CV512" s="260">
        <v>111.0209999999999</v>
      </c>
      <c r="CW512" s="260">
        <v>11.9731600407658</v>
      </c>
      <c r="CX512" s="68">
        <f t="shared" si="1994"/>
        <v>0.16409215835869528</v>
      </c>
      <c r="CY512" s="68">
        <f t="shared" si="1995"/>
        <v>7.0109317545105769</v>
      </c>
      <c r="CZ512" s="260">
        <v>6.1497080020382899</v>
      </c>
      <c r="DA512" s="69">
        <f t="shared" si="1996"/>
        <v>154.9726416513648</v>
      </c>
      <c r="DB512" s="260">
        <v>2.8159999999999989</v>
      </c>
      <c r="DC512" s="260">
        <v>0.30369406395903897</v>
      </c>
      <c r="DD512" s="68">
        <f t="shared" si="1997"/>
        <v>4.1621271465586288E-3</v>
      </c>
      <c r="DE512" s="68">
        <f t="shared" si="1998"/>
        <v>0.17782927392747111</v>
      </c>
      <c r="DF512" s="260">
        <v>0.15598470319795199</v>
      </c>
      <c r="DG512" s="69">
        <f t="shared" si="1999"/>
        <v>3.9308145205883878</v>
      </c>
      <c r="DH512" s="260">
        <v>117.34008445456128</v>
      </c>
      <c r="DI512" s="260">
        <v>25.814818580003482</v>
      </c>
      <c r="DJ512" s="260">
        <v>1.791757784699999</v>
      </c>
      <c r="DK512" s="260">
        <v>85.423581482920611</v>
      </c>
      <c r="DL512" s="68">
        <f t="shared" si="2000"/>
        <v>6.0001523633603435</v>
      </c>
      <c r="DM512" s="68">
        <f t="shared" si="2001"/>
        <v>27.238334038807029</v>
      </c>
      <c r="DN512" s="260">
        <v>24.843728797961901</v>
      </c>
      <c r="DO512" s="68">
        <f t="shared" si="2002"/>
        <v>0.34048330317606784</v>
      </c>
      <c r="DP512" s="68">
        <f t="shared" si="2003"/>
        <v>14.547344772561784</v>
      </c>
      <c r="DQ512" s="260">
        <v>12.760347082066</v>
      </c>
      <c r="DR512" s="264">
        <f t="shared" si="2004"/>
        <v>321.56918181865592</v>
      </c>
      <c r="DS512" s="260">
        <v>94.03</v>
      </c>
      <c r="DT512" s="260">
        <v>20.686599999999999</v>
      </c>
      <c r="DU512" s="260">
        <v>68.460023509601598</v>
      </c>
      <c r="DV512" s="68">
        <f t="shared" si="2005"/>
        <v>4.8086320513144161</v>
      </c>
      <c r="DW512" s="68">
        <f t="shared" si="2006"/>
        <v>21.829300016318584</v>
      </c>
      <c r="DX512" s="260">
        <v>1.8062506461666701</v>
      </c>
      <c r="DY512" s="260">
        <v>0.12049035114999999</v>
      </c>
      <c r="DZ512" s="260">
        <v>0</v>
      </c>
      <c r="EA512" s="260">
        <v>19.9626395666183</v>
      </c>
      <c r="EB512" s="68">
        <f t="shared" si="2007"/>
        <v>0.27358797526050382</v>
      </c>
      <c r="EC512" s="68">
        <f t="shared" si="2008"/>
        <v>11.689203448791613</v>
      </c>
      <c r="ED512" s="267">
        <v>10.253300203676799</v>
      </c>
      <c r="EE512" s="69">
        <f t="shared" si="2009"/>
        <v>258.38316513265602</v>
      </c>
      <c r="EF512" s="260">
        <v>520.99491845238117</v>
      </c>
      <c r="EG512" s="260">
        <v>114.61888205952383</v>
      </c>
      <c r="EH512" s="260">
        <v>575.67132367713873</v>
      </c>
      <c r="EI512" s="260">
        <v>379.31856179552295</v>
      </c>
      <c r="EJ512" s="268">
        <f t="shared" si="2010"/>
        <v>26.643335780517532</v>
      </c>
      <c r="EK512" s="266">
        <f t="shared" si="2011"/>
        <v>120.95027525124404</v>
      </c>
      <c r="EL512" s="260">
        <v>171.54009145769879</v>
      </c>
      <c r="EM512" s="268">
        <f t="shared" si="2012"/>
        <v>2.3509569534277621</v>
      </c>
      <c r="EN512" s="268">
        <f t="shared" si="2013"/>
        <v>100.44598671342136</v>
      </c>
      <c r="EO512" s="269">
        <f t="shared" si="2014"/>
        <v>1762.1437774422654</v>
      </c>
      <c r="EP512" s="69">
        <f t="shared" si="2015"/>
        <v>2220.3011595772546</v>
      </c>
      <c r="EQ512" s="260">
        <v>109.9</v>
      </c>
      <c r="ER512" s="260">
        <v>24.178000000000001</v>
      </c>
      <c r="ES512" s="260">
        <v>80.014427137139407</v>
      </c>
      <c r="ET512" s="68">
        <f t="shared" si="2016"/>
        <v>5.620213362112672</v>
      </c>
      <c r="EU512" s="68">
        <f t="shared" si="2017"/>
        <v>25.513560265802543</v>
      </c>
      <c r="EV512" s="260">
        <v>8.3277827752249998</v>
      </c>
      <c r="EW512" s="260">
        <v>23.9871084712032</v>
      </c>
      <c r="EX512" s="68">
        <f t="shared" si="2018"/>
        <v>0.32874332159783987</v>
      </c>
      <c r="EY512" s="68">
        <f t="shared" si="2019"/>
        <v>14.045747313746919</v>
      </c>
      <c r="EZ512" s="260">
        <v>12.3203659191784</v>
      </c>
      <c r="FA512" s="69">
        <f t="shared" si="2020"/>
        <v>310.47322116329519</v>
      </c>
      <c r="FB512" s="260">
        <v>0.83333333333333348</v>
      </c>
      <c r="FC512" s="260">
        <v>8.9871586162120806E-2</v>
      </c>
      <c r="FD512" s="68">
        <f t="shared" si="2021"/>
        <v>1.2316900883518657E-3</v>
      </c>
      <c r="FE512" s="68">
        <f t="shared" si="2022"/>
        <v>5.2624666763574489E-2</v>
      </c>
      <c r="FF512" s="260">
        <v>4.6160245974772703E-2</v>
      </c>
      <c r="FG512" s="69">
        <f t="shared" si="2023"/>
        <v>1.1632381985642724</v>
      </c>
      <c r="FH512" s="260">
        <v>897.88350166666601</v>
      </c>
      <c r="FI512" s="260">
        <v>96.833057380298996</v>
      </c>
      <c r="FJ512" s="68">
        <f t="shared" si="2024"/>
        <v>1.3270970513969977</v>
      </c>
      <c r="FK512" s="68">
        <f t="shared" si="2025"/>
        <v>56.700984081263599</v>
      </c>
      <c r="FL512" s="260">
        <v>49.735999999999997</v>
      </c>
      <c r="FM512" s="69">
        <f t="shared" si="2026"/>
        <v>1253.3430708563581</v>
      </c>
      <c r="FN512" s="260">
        <v>711.83991666666736</v>
      </c>
      <c r="FO512" s="260">
        <v>76.769018885214507</v>
      </c>
      <c r="FP512" s="68">
        <f t="shared" si="2027"/>
        <v>1.0521194038218649</v>
      </c>
      <c r="FQ512" s="68">
        <f t="shared" si="2028"/>
        <v>44.952406084312898</v>
      </c>
      <c r="FR512" s="260">
        <v>39.430446777594099</v>
      </c>
      <c r="FS512" s="264">
        <f t="shared" si="2029"/>
        <v>993.64725879537104</v>
      </c>
      <c r="FT512" s="270">
        <f t="shared" si="1884"/>
        <v>16019.696247783882</v>
      </c>
      <c r="FU512" s="271">
        <f t="shared" si="1885"/>
        <v>4407.8668817819553</v>
      </c>
      <c r="FV512" s="272">
        <f t="shared" si="2030"/>
        <v>753.22466684943129</v>
      </c>
      <c r="FW512" s="272">
        <f t="shared" si="1886"/>
        <v>162.0586141672533</v>
      </c>
      <c r="FX512" s="272">
        <f t="shared" si="1887"/>
        <v>902.19850000000201</v>
      </c>
      <c r="FY512" s="272">
        <f t="shared" si="1888"/>
        <v>1147.6400000000001</v>
      </c>
      <c r="FZ512" s="272">
        <f t="shared" si="1889"/>
        <v>0</v>
      </c>
      <c r="GA512" s="272">
        <f t="shared" si="1890"/>
        <v>111.0209999999999</v>
      </c>
      <c r="GB512" s="272">
        <f t="shared" si="1891"/>
        <v>2.8159999999999989</v>
      </c>
      <c r="GC512" s="272">
        <f t="shared" si="1892"/>
        <v>897.88350166666601</v>
      </c>
      <c r="GD512" s="272">
        <f t="shared" si="1893"/>
        <v>711.83991666666736</v>
      </c>
      <c r="GE512" s="272">
        <f t="shared" si="1894"/>
        <v>2379.8309986460622</v>
      </c>
      <c r="GF512" s="273">
        <f t="shared" si="1895"/>
        <v>925.7819597061424</v>
      </c>
      <c r="GG512" s="273">
        <f t="shared" si="1896"/>
        <v>167.15932934489942</v>
      </c>
      <c r="GH512" s="272">
        <f t="shared" si="2031"/>
        <v>1237.669345143815</v>
      </c>
      <c r="GI512" s="274">
        <f t="shared" si="2032"/>
        <v>884.16112758613644</v>
      </c>
      <c r="GJ512" s="275">
        <f t="shared" si="1897"/>
        <v>16.962258375195983</v>
      </c>
      <c r="GK512" s="271">
        <f t="shared" si="2033"/>
        <v>12714.049424921852</v>
      </c>
      <c r="GL512" s="276">
        <f t="shared" si="2034"/>
        <v>16019.702275401534</v>
      </c>
      <c r="GM512" s="272">
        <f t="shared" si="2035"/>
        <v>6217.8099690742347</v>
      </c>
      <c r="GN512" s="272">
        <f t="shared" si="2036"/>
        <v>346.18020188734869</v>
      </c>
      <c r="GO512" s="277">
        <f t="shared" si="2037"/>
        <v>0.48905032230614071</v>
      </c>
      <c r="GP512" s="278">
        <f t="shared" si="2038"/>
        <v>2.722816235154572E-2</v>
      </c>
      <c r="GQ512" s="279">
        <f t="shared" si="2039"/>
        <v>1.0717087545134898</v>
      </c>
      <c r="GR512" s="280">
        <f t="shared" si="2040"/>
        <v>10654.032216798254</v>
      </c>
      <c r="GS512" s="272">
        <f t="shared" si="2041"/>
        <v>6074.5509650168733</v>
      </c>
      <c r="GT512" s="272">
        <f t="shared" si="1898"/>
        <v>343.43183830793146</v>
      </c>
      <c r="GU512" s="73">
        <f t="shared" si="2042"/>
        <v>0.5701645012335429</v>
      </c>
      <c r="GV512" s="74">
        <f t="shared" si="2043"/>
        <v>3.2234916444727951E-2</v>
      </c>
      <c r="GW512" s="279">
        <f t="shared" si="2044"/>
        <v>1.0836783678808852</v>
      </c>
      <c r="GX512" s="280">
        <f t="shared" si="2045"/>
        <v>8049.8238216074005</v>
      </c>
      <c r="GY512" s="272">
        <f t="shared" si="1899"/>
        <v>4888.03619593452</v>
      </c>
      <c r="GZ512" s="272">
        <f t="shared" si="1900"/>
        <v>202.23269856417198</v>
      </c>
      <c r="HA512" s="73">
        <f t="shared" si="2046"/>
        <v>0.60722275471594978</v>
      </c>
      <c r="HB512" s="74">
        <f t="shared" si="2047"/>
        <v>2.5122624177356202E-2</v>
      </c>
      <c r="HC512" s="279">
        <f t="shared" si="2048"/>
        <v>1.087691794601003</v>
      </c>
      <c r="HD512" s="280">
        <f t="shared" si="2049"/>
        <v>9511.1939783130729</v>
      </c>
      <c r="HE512" s="272">
        <f t="shared" si="1901"/>
        <v>5995.0814277403906</v>
      </c>
      <c r="HF512" s="272">
        <f t="shared" si="1902"/>
        <v>238.38641514819665</v>
      </c>
      <c r="HG512" s="73">
        <f t="shared" si="2050"/>
        <v>0.63031849012963692</v>
      </c>
      <c r="HH512" s="74">
        <f t="shared" si="2051"/>
        <v>2.5063773874421328E-2</v>
      </c>
      <c r="HI512" s="281">
        <f t="shared" si="2052"/>
        <v>1.0908701270185517</v>
      </c>
      <c r="HJ512" s="72">
        <f t="shared" si="1903"/>
        <v>3.6982691660670972</v>
      </c>
      <c r="HK512" s="73">
        <f t="shared" si="2053"/>
        <v>4.4523068497508422</v>
      </c>
      <c r="HL512" s="73">
        <f t="shared" si="1904"/>
        <v>1.9893882923252342</v>
      </c>
      <c r="HM512" s="74">
        <f t="shared" si="2054"/>
        <v>2.5106375973331967</v>
      </c>
      <c r="HN512" s="75"/>
      <c r="HO512" s="75"/>
      <c r="HP512" s="76">
        <f t="shared" si="2055"/>
        <v>1107.045231805871</v>
      </c>
      <c r="HQ512" s="77">
        <f t="shared" si="2056"/>
        <v>1259.8285442473993</v>
      </c>
      <c r="HR512" s="77">
        <f t="shared" si="2057"/>
        <v>36.153716584024657</v>
      </c>
      <c r="HS512" s="77">
        <f t="shared" si="2058"/>
        <v>41.750311911231677</v>
      </c>
      <c r="HT512" s="282">
        <f t="shared" si="2059"/>
        <v>1461.3701567056719</v>
      </c>
      <c r="HU512" s="73">
        <f t="shared" si="2112"/>
        <v>0.75753923585072647</v>
      </c>
      <c r="HV512" s="74">
        <f t="shared" si="2113"/>
        <v>2.4739602364348964E-2</v>
      </c>
      <c r="HW512" s="279">
        <f t="shared" si="1876"/>
        <v>1.1083776803857599</v>
      </c>
      <c r="HX512" s="76">
        <f t="shared" si="2060"/>
        <v>1706.1810352416194</v>
      </c>
      <c r="HY512" s="77">
        <f t="shared" si="2061"/>
        <v>1941.6510799153152</v>
      </c>
      <c r="HZ512" s="77">
        <f t="shared" si="1905"/>
        <v>76.399133358349928</v>
      </c>
      <c r="IA512" s="77">
        <f t="shared" si="2062"/>
        <v>88.225719202222507</v>
      </c>
      <c r="IB512" s="282">
        <f t="shared" si="2063"/>
        <v>2323.556216361495</v>
      </c>
      <c r="IC512" s="73">
        <f t="shared" si="2114"/>
        <v>0.7342972910349308</v>
      </c>
      <c r="ID512" s="74">
        <f t="shared" si="2115"/>
        <v>3.2880260361414851E-2</v>
      </c>
      <c r="IE512" s="279">
        <f t="shared" si="2122"/>
        <v>1.1064302334396778</v>
      </c>
      <c r="IF512" s="76">
        <f t="shared" si="1906"/>
        <v>79.469537276482953</v>
      </c>
      <c r="IG512" s="77">
        <f t="shared" si="2064"/>
        <v>90.437128116010356</v>
      </c>
      <c r="IH512" s="77">
        <f t="shared" si="1907"/>
        <v>105.04542315973482</v>
      </c>
      <c r="II512" s="77">
        <f t="shared" si="2065"/>
        <v>121.30645466486177</v>
      </c>
      <c r="IJ512" s="282">
        <f t="shared" si="2066"/>
        <v>1142.8382384851809</v>
      </c>
      <c r="IK512" s="73">
        <f t="shared" si="1908"/>
        <v>6.9536995350994668E-2</v>
      </c>
      <c r="IL512" s="74">
        <f t="shared" si="1909"/>
        <v>9.1916265681634302E-2</v>
      </c>
      <c r="IM512" s="279">
        <f t="shared" si="2067"/>
        <v>1.0238254386559078</v>
      </c>
      <c r="IN512" s="76">
        <f t="shared" si="1910"/>
        <v>34.3738798489739</v>
      </c>
      <c r="IO512" s="77">
        <f t="shared" si="2068"/>
        <v>39.117819006930787</v>
      </c>
      <c r="IP512" s="77">
        <f t="shared" si="1911"/>
        <v>1.1195093772165139</v>
      </c>
      <c r="IQ512" s="77">
        <f t="shared" si="2069"/>
        <v>1.2928094288096303</v>
      </c>
      <c r="IR512" s="282">
        <f t="shared" si="2070"/>
        <v>48.34914302776081</v>
      </c>
      <c r="IS512" s="73">
        <f t="shared" si="1877"/>
        <v>0.71095117092845517</v>
      </c>
      <c r="IT512" s="74">
        <f t="shared" si="1878"/>
        <v>2.3154689144618778E-2</v>
      </c>
      <c r="IU512" s="279">
        <f t="shared" si="1879"/>
        <v>1.1017027169794231</v>
      </c>
      <c r="IV512" s="76">
        <f t="shared" si="1912"/>
        <v>88.417068634499472</v>
      </c>
      <c r="IW512" s="77">
        <f t="shared" si="2071"/>
        <v>100.61950827674674</v>
      </c>
      <c r="IX512" s="77">
        <f t="shared" si="2072"/>
        <v>1.6962441755953677</v>
      </c>
      <c r="IY512" s="77">
        <f t="shared" si="2073"/>
        <v>1.9588227739775306</v>
      </c>
      <c r="IZ512" s="282">
        <f t="shared" si="2074"/>
        <v>1271.408272571716</v>
      </c>
      <c r="JA512" s="73">
        <f t="shared" si="2132"/>
        <v>6.9542624931687433E-2</v>
      </c>
      <c r="JB512" s="74">
        <f t="shared" si="2133"/>
        <v>1.3341459326549159E-3</v>
      </c>
      <c r="JC512" s="279">
        <f t="shared" si="2134"/>
        <v>1.0098041034571972</v>
      </c>
      <c r="JD512" s="76">
        <f t="shared" si="1913"/>
        <v>0</v>
      </c>
      <c r="JE512" s="77">
        <f t="shared" si="2075"/>
        <v>0</v>
      </c>
      <c r="JF512" s="77">
        <f t="shared" si="1914"/>
        <v>0</v>
      </c>
      <c r="JG512" s="77">
        <f t="shared" si="2076"/>
        <v>0</v>
      </c>
      <c r="JH512" s="282">
        <f t="shared" si="2077"/>
        <v>0</v>
      </c>
      <c r="JI512" s="73"/>
      <c r="JJ512" s="74"/>
      <c r="JK512" s="279"/>
      <c r="JL512" s="76">
        <f t="shared" si="1915"/>
        <v>1631.6713889489224</v>
      </c>
      <c r="JM512" s="77">
        <f t="shared" si="2078"/>
        <v>1856.8583573377632</v>
      </c>
      <c r="JN512" s="77">
        <f t="shared" si="1916"/>
        <v>76.851367690847809</v>
      </c>
      <c r="JO512" s="77">
        <f t="shared" si="2079"/>
        <v>88.747959409391058</v>
      </c>
      <c r="JP512" s="282">
        <f t="shared" si="2080"/>
        <v>2087.3291602051409</v>
      </c>
      <c r="JQ512" s="73">
        <f t="shared" si="1917"/>
        <v>0.78170296283723795</v>
      </c>
      <c r="JR512" s="74">
        <f t="shared" si="1918"/>
        <v>3.6818039605835295E-2</v>
      </c>
      <c r="JS512" s="279">
        <f t="shared" si="2116"/>
        <v>1.1135822584321506</v>
      </c>
      <c r="JT512" s="76">
        <f t="shared" si="1919"/>
        <v>8.5533367405029033</v>
      </c>
      <c r="JU512" s="77">
        <f t="shared" si="2081"/>
        <v>9.7337827440597078</v>
      </c>
      <c r="JV512" s="77">
        <f t="shared" si="1920"/>
        <v>0.16409215835869528</v>
      </c>
      <c r="JW512" s="77">
        <f t="shared" si="2082"/>
        <v>0.18949362447262133</v>
      </c>
      <c r="JX512" s="282">
        <f t="shared" si="2083"/>
        <v>122.99416004076572</v>
      </c>
      <c r="JY512" s="73">
        <f t="shared" si="2123"/>
        <v>6.9542624931687391E-2</v>
      </c>
      <c r="JZ512" s="74">
        <f t="shared" si="2124"/>
        <v>1.3341459326549152E-3</v>
      </c>
      <c r="KA512" s="279">
        <f t="shared" si="2125"/>
        <v>1.0098041034571972</v>
      </c>
      <c r="KB512" s="76">
        <f t="shared" si="1921"/>
        <v>0.21695171419151474</v>
      </c>
      <c r="KC512" s="77">
        <f t="shared" si="2084"/>
        <v>0.24689322026708568</v>
      </c>
      <c r="KD512" s="77">
        <f t="shared" si="1922"/>
        <v>4.1621271465586288E-3</v>
      </c>
      <c r="KE512" s="77">
        <f t="shared" si="2085"/>
        <v>4.8064244288459051E-3</v>
      </c>
      <c r="KF512" s="282">
        <f t="shared" si="2086"/>
        <v>3.119694063959038</v>
      </c>
      <c r="KG512" s="73">
        <f t="shared" si="2126"/>
        <v>6.9542624931687322E-2</v>
      </c>
      <c r="KH512" s="74">
        <f t="shared" si="2127"/>
        <v>1.3341459326549137E-3</v>
      </c>
      <c r="KI512" s="279">
        <f t="shared" si="2128"/>
        <v>1.0098041034571972</v>
      </c>
      <c r="KJ512" s="76">
        <f t="shared" si="1923"/>
        <v>194.1334311844347</v>
      </c>
      <c r="KK512" s="77">
        <f t="shared" si="2087"/>
        <v>220.92578602219854</v>
      </c>
      <c r="KL512" s="77">
        <f t="shared" si="1924"/>
        <v>6.3406356665364116</v>
      </c>
      <c r="KM512" s="77">
        <f t="shared" si="2088"/>
        <v>7.3221660677162488</v>
      </c>
      <c r="KN512" s="282">
        <f t="shared" si="2089"/>
        <v>255.21363636401261</v>
      </c>
      <c r="KO512" s="73">
        <f t="shared" si="1925"/>
        <v>0.7606702915652247</v>
      </c>
      <c r="KP512" s="74">
        <f t="shared" si="1926"/>
        <v>2.4844423506793847E-2</v>
      </c>
      <c r="KQ512" s="279">
        <f t="shared" si="1927"/>
        <v>1.1088260236977683</v>
      </c>
      <c r="KR512" s="76">
        <f t="shared" si="1928"/>
        <v>155.60917422743444</v>
      </c>
      <c r="KS512" s="77">
        <f t="shared" si="2090"/>
        <v>177.08479636256266</v>
      </c>
      <c r="KT512" s="77">
        <f t="shared" si="1929"/>
        <v>5.0822200265749196</v>
      </c>
      <c r="KU512" s="77">
        <f t="shared" si="2091"/>
        <v>5.8689476866887169</v>
      </c>
      <c r="KV512" s="282">
        <f t="shared" si="2092"/>
        <v>205.06600407353653</v>
      </c>
      <c r="KW512" s="73">
        <f t="shared" si="1861"/>
        <v>0.7588248229171769</v>
      </c>
      <c r="KX512" s="74">
        <f t="shared" si="1862"/>
        <v>2.4783337684545895E-2</v>
      </c>
      <c r="KY512" s="279">
        <f t="shared" si="1863"/>
        <v>1.1085618744843673</v>
      </c>
      <c r="KZ512" s="76">
        <f t="shared" si="1930"/>
        <v>905.71724010879666</v>
      </c>
      <c r="LA512" s="77">
        <f t="shared" si="2093"/>
        <v>1030.7152764162117</v>
      </c>
      <c r="LB512" s="77">
        <f t="shared" si="1931"/>
        <v>28.994292733945294</v>
      </c>
      <c r="LC512" s="77">
        <f t="shared" si="2094"/>
        <v>33.482609249160028</v>
      </c>
      <c r="LD512" s="286">
        <f t="shared" si="2095"/>
        <v>1762.1437774422654</v>
      </c>
      <c r="LE512" s="73">
        <f t="shared" si="1932"/>
        <v>0.51398600483295209</v>
      </c>
      <c r="LF512" s="74">
        <f t="shared" si="1933"/>
        <v>1.6453988093996636E-2</v>
      </c>
      <c r="LG512" s="279">
        <f t="shared" si="1934"/>
        <v>1.0734822858839463</v>
      </c>
      <c r="LH512" s="76">
        <f t="shared" si="1935"/>
        <v>182.34035524705035</v>
      </c>
      <c r="LI512" s="77">
        <f t="shared" si="2096"/>
        <v>207.50514767469576</v>
      </c>
      <c r="LJ512" s="77">
        <f t="shared" si="1936"/>
        <v>5.9489566837105121</v>
      </c>
      <c r="LK512" s="77">
        <f t="shared" si="2097"/>
        <v>6.8698551783488995</v>
      </c>
      <c r="LL512" s="282">
        <f t="shared" si="2098"/>
        <v>246.40731838356763</v>
      </c>
      <c r="LM512" s="73">
        <f t="shared" si="2117"/>
        <v>0.73999569673175036</v>
      </c>
      <c r="LN512" s="74">
        <f t="shared" si="2118"/>
        <v>2.4142775964349099E-2</v>
      </c>
      <c r="LO512" s="279">
        <f t="shared" si="2119"/>
        <v>1.10586410782523</v>
      </c>
      <c r="LP512" s="76">
        <f t="shared" si="1937"/>
        <v>6.4202093451560874E-2</v>
      </c>
      <c r="LQ512" s="77">
        <f t="shared" si="2099"/>
        <v>7.3062624368810794E-2</v>
      </c>
      <c r="LR512" s="77">
        <f t="shared" si="1938"/>
        <v>1.2316900883518657E-3</v>
      </c>
      <c r="LS512" s="77">
        <f t="shared" si="2100"/>
        <v>1.4223557140287345E-3</v>
      </c>
      <c r="LT512" s="282">
        <f t="shared" si="2101"/>
        <v>0.92320491949545436</v>
      </c>
      <c r="LU512" s="73">
        <f t="shared" si="1870"/>
        <v>6.9542624931687211E-2</v>
      </c>
      <c r="LV512" s="74">
        <f t="shared" si="1871"/>
        <v>1.3341459326549118E-3</v>
      </c>
      <c r="LW512" s="279">
        <f t="shared" si="1872"/>
        <v>1.0098041034571972</v>
      </c>
      <c r="LX512" s="76">
        <f t="shared" si="1939"/>
        <v>69.175200579141588</v>
      </c>
      <c r="LY512" s="77">
        <f t="shared" si="2102"/>
        <v>78.722070011068922</v>
      </c>
      <c r="LZ512" s="77">
        <f t="shared" si="1940"/>
        <v>1.3270970513969977</v>
      </c>
      <c r="MA512" s="77">
        <f t="shared" si="2103"/>
        <v>1.5325316749532532</v>
      </c>
      <c r="MB512" s="286">
        <f t="shared" si="2104"/>
        <v>994.71672290187144</v>
      </c>
      <c r="MC512" s="73">
        <f t="shared" si="1864"/>
        <v>6.9542613476264739E-2</v>
      </c>
      <c r="MD512" s="74">
        <f t="shared" si="1865"/>
        <v>1.3341457128874625E-3</v>
      </c>
      <c r="ME512" s="279">
        <f t="shared" si="1866"/>
        <v>1.0098041018422144</v>
      </c>
      <c r="MF512" s="76">
        <f t="shared" si="1941"/>
        <v>54.841935422861731</v>
      </c>
      <c r="MG512" s="77">
        <f t="shared" si="2105"/>
        <v>62.410670930570873</v>
      </c>
      <c r="MH512" s="77">
        <f t="shared" si="1942"/>
        <v>1.0521194038218649</v>
      </c>
      <c r="MI512" s="77">
        <f t="shared" si="2106"/>
        <v>1.2149874875334896</v>
      </c>
      <c r="MJ512" s="286">
        <f t="shared" si="2107"/>
        <v>788.60893555188181</v>
      </c>
      <c r="MK512" s="73">
        <f t="shared" si="2129"/>
        <v>6.9542624931687363E-2</v>
      </c>
      <c r="ML512" s="74">
        <f t="shared" si="2130"/>
        <v>1.3341459326549146E-3</v>
      </c>
      <c r="MM512" s="279">
        <f t="shared" si="2131"/>
        <v>1.0098041034571972</v>
      </c>
      <c r="MN512" s="287">
        <f t="shared" si="2108"/>
        <v>1.0836441215283898</v>
      </c>
      <c r="MO512" s="288">
        <f t="shared" si="2108"/>
        <v>1.0704611970619438</v>
      </c>
      <c r="MP512" s="288">
        <f t="shared" si="2108"/>
        <v>1.5287809403905452</v>
      </c>
      <c r="MQ512" s="289">
        <f t="shared" si="2108"/>
        <v>1.4424717766485242</v>
      </c>
      <c r="MR512" s="290">
        <f t="shared" si="2109"/>
        <v>3.6981522935399362</v>
      </c>
      <c r="MS512" s="291">
        <f t="shared" si="1873"/>
        <v>4.4471239970741392</v>
      </c>
      <c r="MT512" s="291">
        <f t="shared" si="1943"/>
        <v>2.7961403399743068</v>
      </c>
      <c r="MU512" s="292">
        <f t="shared" si="1874"/>
        <v>3.3198487939565782</v>
      </c>
      <c r="MV512" s="359">
        <f t="shared" si="1944"/>
        <v>0.5237084539822715</v>
      </c>
      <c r="MW512" s="360">
        <f t="shared" si="1945"/>
        <v>0.82108187623558493</v>
      </c>
      <c r="MX512" s="360">
        <f t="shared" si="1946"/>
        <v>0.37830349958335791</v>
      </c>
      <c r="MY512" s="360">
        <f t="shared" si="1947"/>
        <v>1.6966221841483116E-2</v>
      </c>
      <c r="MZ512" s="360">
        <f t="shared" si="1948"/>
        <v>0.46228831856270486</v>
      </c>
      <c r="NA512" s="360">
        <f t="shared" si="1949"/>
        <v>0</v>
      </c>
      <c r="NB512" s="360">
        <f t="shared" si="1950"/>
        <v>0.7423139334708716</v>
      </c>
      <c r="NC512" s="360">
        <f t="shared" si="1951"/>
        <v>3.9584320855522132E-2</v>
      </c>
      <c r="ND512" s="360">
        <f t="shared" si="1952"/>
        <v>1.0098041034571972E-3</v>
      </c>
      <c r="NE512" s="360">
        <f t="shared" si="1953"/>
        <v>9.0369320931368124E-2</v>
      </c>
      <c r="NF512" s="360">
        <f t="shared" si="1954"/>
        <v>7.2610802778726058E-2</v>
      </c>
      <c r="NG512" s="360">
        <f t="shared" si="1955"/>
        <v>0.60415583049548494</v>
      </c>
      <c r="NH512" s="360">
        <f t="shared" si="1956"/>
        <v>8.7031505285845606E-2</v>
      </c>
      <c r="NI512" s="360">
        <f t="shared" si="1957"/>
        <v>2.0196082069143945E-4</v>
      </c>
      <c r="NJ512" s="360">
        <f t="shared" si="1958"/>
        <v>0.32081476315527147</v>
      </c>
      <c r="NK512" s="361">
        <f t="shared" si="1959"/>
        <v>0.28668338497149826</v>
      </c>
      <c r="NL512" s="145">
        <f t="shared" si="2110"/>
        <v>3.6981522935399362</v>
      </c>
      <c r="NM512" s="56">
        <f t="shared" si="1875"/>
        <v>4.4471239970741392</v>
      </c>
      <c r="NN512" s="56">
        <f t="shared" si="2111"/>
        <v>2.7961403399743068</v>
      </c>
      <c r="NO512" s="58">
        <f t="shared" si="1867"/>
        <v>3.3198487939565782</v>
      </c>
      <c r="NP512" s="55">
        <f t="shared" si="1960"/>
        <v>1.0836441215283898</v>
      </c>
      <c r="NQ512" s="56">
        <f t="shared" si="1868"/>
        <v>1.0704611970619438</v>
      </c>
      <c r="NR512" s="56">
        <f t="shared" si="1961"/>
        <v>1.5287809403905452</v>
      </c>
      <c r="NS512" s="61">
        <f t="shared" si="1869"/>
        <v>1.4424717766485242</v>
      </c>
      <c r="NT512" s="41"/>
      <c r="NU512" s="86">
        <f t="shared" si="2120"/>
        <v>0</v>
      </c>
      <c r="NV512" s="86">
        <f t="shared" si="2120"/>
        <v>0</v>
      </c>
      <c r="NW512" s="86">
        <f t="shared" si="2120"/>
        <v>0</v>
      </c>
      <c r="NX512" s="86">
        <f t="shared" si="2120"/>
        <v>0</v>
      </c>
      <c r="NY512" s="87">
        <f t="shared" si="2121"/>
        <v>0</v>
      </c>
      <c r="NZ512" s="87">
        <f t="shared" si="2121"/>
        <v>0</v>
      </c>
      <c r="OA512" s="87">
        <f t="shared" si="2121"/>
        <v>0</v>
      </c>
      <c r="OB512" s="87">
        <f t="shared" si="2121"/>
        <v>0</v>
      </c>
      <c r="OC512" s="26"/>
    </row>
    <row r="513" spans="1:393" thickBot="1" x14ac:dyDescent="0.35">
      <c r="A513" s="136" t="s">
        <v>1123</v>
      </c>
      <c r="B513" s="137" t="s">
        <v>1126</v>
      </c>
      <c r="C513" s="133" t="s">
        <v>104</v>
      </c>
      <c r="D513" s="64">
        <f>VLOOKUP(B513,[1]УсіТ_1!$A$10:$G$556,6,FALSE)</f>
        <v>3913.8</v>
      </c>
      <c r="E513" s="64">
        <f>VLOOKUP(B513,[1]УсіТ_1!$A$10:$G$556,7,FALSE)</f>
        <v>437.1</v>
      </c>
      <c r="F513" s="38">
        <v>129</v>
      </c>
      <c r="G513" s="38"/>
      <c r="H513" s="39"/>
      <c r="I513" s="256">
        <v>3.5891999999999999</v>
      </c>
      <c r="J513" s="62">
        <v>4.2180999999999997</v>
      </c>
      <c r="K513" s="257">
        <f t="shared" si="2135"/>
        <v>2.1387</v>
      </c>
      <c r="L513" s="293">
        <f t="shared" si="1963"/>
        <v>2.6131000000000002</v>
      </c>
      <c r="M513" s="63">
        <v>0.47439999999999999</v>
      </c>
      <c r="N513" s="63">
        <v>0.67949999999999999</v>
      </c>
      <c r="O513" s="63">
        <v>0.34720000000000001</v>
      </c>
      <c r="P513" s="63">
        <v>1.6E-2</v>
      </c>
      <c r="Q513" s="63">
        <v>0.31340000000000001</v>
      </c>
      <c r="R513" s="63">
        <v>2.52E-2</v>
      </c>
      <c r="S513" s="63">
        <v>0.67630000000000001</v>
      </c>
      <c r="T513" s="63">
        <v>7.1999999999999998E-3</v>
      </c>
      <c r="U513" s="63">
        <v>1E-4</v>
      </c>
      <c r="V513" s="63">
        <v>8.2600000000000007E-2</v>
      </c>
      <c r="W513" s="63">
        <v>0.1072</v>
      </c>
      <c r="X513" s="63">
        <v>0.8</v>
      </c>
      <c r="Y513" s="63">
        <v>7.3300000000000004E-2</v>
      </c>
      <c r="Z513" s="63">
        <v>2.0000000000000001E-4</v>
      </c>
      <c r="AA513" s="63">
        <v>0.32519999999999999</v>
      </c>
      <c r="AB513" s="259">
        <v>0.2903</v>
      </c>
      <c r="AC513" s="144">
        <v>669.61</v>
      </c>
      <c r="AD513" s="70">
        <v>147.3142</v>
      </c>
      <c r="AE513" s="70">
        <v>487.52011424294699</v>
      </c>
      <c r="AF513" s="68">
        <f t="shared" si="1964"/>
        <v>34.243412824424595</v>
      </c>
      <c r="AG513" s="68">
        <f t="shared" si="1965"/>
        <v>155.45163866773456</v>
      </c>
      <c r="AH513" s="71">
        <v>16.176470321666699</v>
      </c>
      <c r="AI513" s="71">
        <v>142.42354155298301</v>
      </c>
      <c r="AJ513" s="68">
        <f t="shared" si="1966"/>
        <v>1.9519146369836322</v>
      </c>
      <c r="AK513" s="68">
        <f t="shared" si="1967"/>
        <v>83.39667445051542</v>
      </c>
      <c r="AL513" s="71">
        <v>73.152216305879605</v>
      </c>
      <c r="AM513" s="69">
        <f t="shared" si="1968"/>
        <v>1843.4358509081717</v>
      </c>
      <c r="AN513" s="260">
        <v>928.15</v>
      </c>
      <c r="AO513" s="71">
        <v>204.19300000000001</v>
      </c>
      <c r="AP513" s="71">
        <v>675.75423609950803</v>
      </c>
      <c r="AQ513" s="68">
        <f t="shared" si="1969"/>
        <v>47.464977543629445</v>
      </c>
      <c r="AR513" s="68">
        <f t="shared" si="1970"/>
        <v>215.47234723116131</v>
      </c>
      <c r="AS513" s="71">
        <v>97.130874173016693</v>
      </c>
      <c r="AT513" s="261">
        <f t="shared" si="1880"/>
        <v>21.065498860476612</v>
      </c>
      <c r="AU513" s="71">
        <v>205.47104672502201</v>
      </c>
      <c r="AV513" s="68">
        <f t="shared" si="1971"/>
        <v>2.8159806953664268</v>
      </c>
      <c r="AW513" s="68">
        <f t="shared" si="1972"/>
        <v>120.31439329402355</v>
      </c>
      <c r="AX513" s="71">
        <v>105.534957849877</v>
      </c>
      <c r="AY513" s="69">
        <f t="shared" si="1973"/>
        <v>2659.4809378169089</v>
      </c>
      <c r="AZ513" s="260">
        <v>167</v>
      </c>
      <c r="BA513" s="260">
        <v>851.226833333336</v>
      </c>
      <c r="BB513" s="260">
        <v>88.770798333333602</v>
      </c>
      <c r="BC513" s="262">
        <f t="shared" si="1974"/>
        <v>71.016638666666879</v>
      </c>
      <c r="BD513" s="262">
        <f t="shared" si="1881"/>
        <v>17.754159666666723</v>
      </c>
      <c r="BE513" s="260">
        <v>33.3194503333334</v>
      </c>
      <c r="BF513" s="262">
        <f t="shared" si="1975"/>
        <v>26.655560266666722</v>
      </c>
      <c r="BG513" s="262">
        <f t="shared" si="1882"/>
        <v>6.6638900666666778</v>
      </c>
      <c r="BH513" s="260">
        <v>104.95837696897047</v>
      </c>
      <c r="BI513" s="263">
        <f t="shared" si="1976"/>
        <v>61.458797467688534</v>
      </c>
      <c r="BJ513" s="68">
        <f t="shared" si="1977"/>
        <v>1.4384545563597404</v>
      </c>
      <c r="BK513" s="260">
        <v>53.909202716770345</v>
      </c>
      <c r="BL513" s="69">
        <f t="shared" si="1978"/>
        <v>1358.6215940228924</v>
      </c>
      <c r="BM513" s="260">
        <v>21.81</v>
      </c>
      <c r="BN513" s="260">
        <v>4.7981999999999996</v>
      </c>
      <c r="BO513" s="260">
        <v>15.8791142480529</v>
      </c>
      <c r="BP513" s="68">
        <f t="shared" si="1979"/>
        <v>1.1153489847832356</v>
      </c>
      <c r="BQ513" s="68">
        <f t="shared" si="1980"/>
        <v>5.0632461273626435</v>
      </c>
      <c r="BR513" s="260">
        <v>2.4917458472333398</v>
      </c>
      <c r="BS513" s="260">
        <v>4.85080736981367</v>
      </c>
      <c r="BT513" s="68">
        <f t="shared" si="1981"/>
        <v>6.6480315003296347E-2</v>
      </c>
      <c r="BU513" s="68">
        <f t="shared" si="1982"/>
        <v>2.8404096586238738</v>
      </c>
      <c r="BV513" s="260">
        <v>2.4914933732549902</v>
      </c>
      <c r="BW513" s="69">
        <f t="shared" si="1983"/>
        <v>62.785633006025876</v>
      </c>
      <c r="BX513" s="260">
        <v>780.72</v>
      </c>
      <c r="BY513" s="260">
        <v>84.197453698189193</v>
      </c>
      <c r="BZ513" s="263">
        <f t="shared" si="1984"/>
        <v>49.302155802789478</v>
      </c>
      <c r="CA513" s="263">
        <f t="shared" si="1985"/>
        <v>1.1539261029336829</v>
      </c>
      <c r="CB513" s="260">
        <v>43.2458726849095</v>
      </c>
      <c r="CC513" s="264">
        <f t="shared" si="1986"/>
        <v>1089.7959916597183</v>
      </c>
      <c r="CD513" s="260">
        <v>70.599999999999994</v>
      </c>
      <c r="CE513" s="260">
        <v>7.6140795685860772</v>
      </c>
      <c r="CF513" s="263">
        <f t="shared" si="1987"/>
        <v>4.4584547477038523</v>
      </c>
      <c r="CG513" s="263">
        <f t="shared" si="1988"/>
        <v>0.10435096048747219</v>
      </c>
      <c r="CH513" s="260">
        <v>3.9107039784293036</v>
      </c>
      <c r="CI513" s="69">
        <f t="shared" si="1989"/>
        <v>98.549740256418445</v>
      </c>
      <c r="CJ513" s="260">
        <v>1059.5520131821856</v>
      </c>
      <c r="CK513" s="260">
        <v>233.10146250560962</v>
      </c>
      <c r="CL513" s="260">
        <v>83.747613457504443</v>
      </c>
      <c r="CM513" s="260">
        <v>37.945275600683232</v>
      </c>
      <c r="CN513" s="260">
        <v>519.69531921820806</v>
      </c>
      <c r="CO513" s="265">
        <f t="shared" si="1990"/>
        <v>36.50339922188693</v>
      </c>
      <c r="CP513" s="266">
        <f t="shared" si="1991"/>
        <v>165.71108887655623</v>
      </c>
      <c r="CQ513" s="260">
        <v>204.4862307520504</v>
      </c>
      <c r="CR513" s="265">
        <f t="shared" si="1992"/>
        <v>2.8024837924568509</v>
      </c>
      <c r="CS513" s="265">
        <f t="shared" si="1993"/>
        <v>119.73773036178612</v>
      </c>
      <c r="CT513" s="260">
        <v>105.02913226591295</v>
      </c>
      <c r="CU513" s="267">
        <f t="shared" si="1883"/>
        <v>2646.7341256577652</v>
      </c>
      <c r="CV513" s="260">
        <v>20.277499999999968</v>
      </c>
      <c r="CW513" s="260">
        <v>2.1868453060828901</v>
      </c>
      <c r="CX513" s="68">
        <f t="shared" si="1994"/>
        <v>2.9970714919866009E-2</v>
      </c>
      <c r="CY513" s="68">
        <f t="shared" si="1995"/>
        <v>1.2805160163580607</v>
      </c>
      <c r="CZ513" s="260">
        <v>1.1232172653041399</v>
      </c>
      <c r="DA513" s="69">
        <f t="shared" si="1996"/>
        <v>28.305075085664395</v>
      </c>
      <c r="DB513" s="260">
        <v>0.48840000000000039</v>
      </c>
      <c r="DC513" s="260">
        <v>5.26719392178958E-2</v>
      </c>
      <c r="DD513" s="68">
        <f t="shared" si="1997"/>
        <v>7.218689269812619E-4</v>
      </c>
      <c r="DE513" s="68">
        <f t="shared" si="1998"/>
        <v>3.0842264696795758E-2</v>
      </c>
      <c r="DF513" s="260">
        <v>2.70535969608948E-2</v>
      </c>
      <c r="DG513" s="69">
        <f t="shared" si="1999"/>
        <v>0.68175064341454916</v>
      </c>
      <c r="DH513" s="260">
        <v>117.9424688774224</v>
      </c>
      <c r="DI513" s="260">
        <v>25.947343153032929</v>
      </c>
      <c r="DJ513" s="260">
        <v>1.8006910500083324</v>
      </c>
      <c r="DK513" s="260">
        <v>85.862117342763511</v>
      </c>
      <c r="DL513" s="68">
        <f t="shared" si="2000"/>
        <v>6.0309551221557092</v>
      </c>
      <c r="DM513" s="68">
        <f t="shared" si="2001"/>
        <v>27.378166460148257</v>
      </c>
      <c r="DN513" s="260">
        <v>24.972079301839099</v>
      </c>
      <c r="DO513" s="68">
        <f t="shared" si="2002"/>
        <v>0.34224234683170485</v>
      </c>
      <c r="DP513" s="68">
        <f t="shared" si="2003"/>
        <v>14.622500923509092</v>
      </c>
      <c r="DQ513" s="260">
        <v>12.826271041828701</v>
      </c>
      <c r="DR513" s="264">
        <f t="shared" si="2004"/>
        <v>323.22116492027391</v>
      </c>
      <c r="DS513" s="260">
        <v>152.18</v>
      </c>
      <c r="DT513" s="260">
        <v>33.479599999999998</v>
      </c>
      <c r="DU513" s="260">
        <v>110.797047513466</v>
      </c>
      <c r="DV513" s="68">
        <f t="shared" si="2005"/>
        <v>7.7823846173458513</v>
      </c>
      <c r="DW513" s="68">
        <f t="shared" si="2006"/>
        <v>35.328968164238795</v>
      </c>
      <c r="DX513" s="260">
        <v>2.88592987</v>
      </c>
      <c r="DY513" s="260">
        <v>1.2168926011666701</v>
      </c>
      <c r="DZ513" s="260">
        <v>0</v>
      </c>
      <c r="EA513" s="260">
        <v>32.414107564278403</v>
      </c>
      <c r="EB513" s="68">
        <f t="shared" si="2007"/>
        <v>0.44423534416843552</v>
      </c>
      <c r="EC513" s="68">
        <f t="shared" si="2008"/>
        <v>18.980210340693478</v>
      </c>
      <c r="ED513" s="267">
        <v>16.648678877445601</v>
      </c>
      <c r="EE513" s="69">
        <f t="shared" si="2009"/>
        <v>419.54670771162802</v>
      </c>
      <c r="EF513" s="260">
        <v>642.14474603174631</v>
      </c>
      <c r="EG513" s="260">
        <v>141.27184412698418</v>
      </c>
      <c r="EH513" s="260">
        <v>992.24026419751317</v>
      </c>
      <c r="EI513" s="260">
        <v>467.52360321068323</v>
      </c>
      <c r="EJ513" s="268">
        <f t="shared" si="2010"/>
        <v>32.838857889518387</v>
      </c>
      <c r="EK513" s="266">
        <f t="shared" si="2011"/>
        <v>149.07551116696487</v>
      </c>
      <c r="EL513" s="260">
        <v>241.91782292329401</v>
      </c>
      <c r="EM513" s="268">
        <f t="shared" si="2012"/>
        <v>3.3154837631637446</v>
      </c>
      <c r="EN513" s="268">
        <f t="shared" si="2013"/>
        <v>141.65594888402651</v>
      </c>
      <c r="EO513" s="269">
        <f t="shared" si="2014"/>
        <v>2485.098280490221</v>
      </c>
      <c r="EP513" s="69">
        <f t="shared" si="2015"/>
        <v>3131.2238334176782</v>
      </c>
      <c r="EQ513" s="260">
        <v>101.68</v>
      </c>
      <c r="ER513" s="260">
        <v>22.369599999999998</v>
      </c>
      <c r="ES513" s="260">
        <v>74.029726581477107</v>
      </c>
      <c r="ET513" s="68">
        <f t="shared" si="2016"/>
        <v>5.1998479950829521</v>
      </c>
      <c r="EU513" s="68">
        <f t="shared" si="2017"/>
        <v>23.60526667722295</v>
      </c>
      <c r="EV513" s="260">
        <v>7.6270051398916703</v>
      </c>
      <c r="EW513" s="260">
        <v>22.184585178469</v>
      </c>
      <c r="EX513" s="68">
        <f t="shared" si="2018"/>
        <v>0.30403973987091765</v>
      </c>
      <c r="EY513" s="68">
        <f t="shared" si="2019"/>
        <v>12.990272589593237</v>
      </c>
      <c r="EZ513" s="260">
        <v>11.394545844991899</v>
      </c>
      <c r="FA513" s="69">
        <f t="shared" si="2020"/>
        <v>287.14255529379562</v>
      </c>
      <c r="FB513" s="260">
        <v>0.83333333333333348</v>
      </c>
      <c r="FC513" s="260">
        <v>8.9871586162120806E-2</v>
      </c>
      <c r="FD513" s="68">
        <f t="shared" si="2021"/>
        <v>1.2316900883518657E-3</v>
      </c>
      <c r="FE513" s="68">
        <f t="shared" si="2022"/>
        <v>5.2624666763574489E-2</v>
      </c>
      <c r="FF513" s="260">
        <v>4.6160245974772703E-2</v>
      </c>
      <c r="FG513" s="69">
        <f t="shared" si="2023"/>
        <v>1.1632381985642724</v>
      </c>
      <c r="FH513" s="260">
        <v>911.86205833333395</v>
      </c>
      <c r="FI513" s="260">
        <v>98.340587452167696</v>
      </c>
      <c r="FJ513" s="68">
        <f t="shared" si="2024"/>
        <v>1.3477577510319583</v>
      </c>
      <c r="FK513" s="68">
        <f t="shared" si="2025"/>
        <v>57.583724344966605</v>
      </c>
      <c r="FL513" s="260">
        <v>50.51</v>
      </c>
      <c r="FM513" s="69">
        <f t="shared" si="2026"/>
        <v>1272.8551749426022</v>
      </c>
      <c r="FN513" s="260">
        <v>722.92208333333224</v>
      </c>
      <c r="FO513" s="260">
        <v>77.964185160949697</v>
      </c>
      <c r="FP513" s="68">
        <f t="shared" si="2027"/>
        <v>1.0684991576308156</v>
      </c>
      <c r="FQ513" s="68">
        <f t="shared" si="2028"/>
        <v>45.652240477734743</v>
      </c>
      <c r="FR513" s="260">
        <v>40.044313424714097</v>
      </c>
      <c r="FS513" s="264">
        <f t="shared" si="2029"/>
        <v>1009.1166983027952</v>
      </c>
      <c r="FT513" s="270">
        <f t="shared" si="1884"/>
        <v>16232.660071844319</v>
      </c>
      <c r="FU513" s="271">
        <f t="shared" si="1885"/>
        <v>4505.5444778769815</v>
      </c>
      <c r="FV513" s="272">
        <f t="shared" si="2030"/>
        <v>1171.558095263508</v>
      </c>
      <c r="FW513" s="272">
        <f t="shared" si="1886"/>
        <v>156.68297339449344</v>
      </c>
      <c r="FX513" s="272">
        <f t="shared" si="1887"/>
        <v>851.226833333336</v>
      </c>
      <c r="FY513" s="272">
        <f t="shared" si="1888"/>
        <v>780.72</v>
      </c>
      <c r="FZ513" s="272">
        <f t="shared" si="1889"/>
        <v>70.599999999999994</v>
      </c>
      <c r="GA513" s="272">
        <f t="shared" si="1890"/>
        <v>20.277499999999968</v>
      </c>
      <c r="GB513" s="272">
        <f t="shared" si="1891"/>
        <v>0.48840000000000039</v>
      </c>
      <c r="GC513" s="272">
        <f t="shared" si="1892"/>
        <v>911.86205833333395</v>
      </c>
      <c r="GD513" s="272">
        <f t="shared" si="1893"/>
        <v>722.92208333333224</v>
      </c>
      <c r="GE513" s="272">
        <f t="shared" si="1894"/>
        <v>2437.0612784571053</v>
      </c>
      <c r="GF513" s="273">
        <f t="shared" si="1895"/>
        <v>948.04520471309513</v>
      </c>
      <c r="GG513" s="273">
        <f t="shared" si="1896"/>
        <v>171.1791841988271</v>
      </c>
      <c r="GH513" s="272">
        <f t="shared" si="2031"/>
        <v>1254.1242930480757</v>
      </c>
      <c r="GI513" s="274">
        <f t="shared" si="2032"/>
        <v>895.91614547559686</v>
      </c>
      <c r="GJ513" s="275">
        <f t="shared" si="1897"/>
        <v>17.187773436223875</v>
      </c>
      <c r="GK513" s="271">
        <f t="shared" si="2033"/>
        <v>12883.067993040167</v>
      </c>
      <c r="GL513" s="276">
        <f t="shared" si="2034"/>
        <v>16232.66567123061</v>
      </c>
      <c r="GM513" s="272">
        <f t="shared" si="2035"/>
        <v>6349.5058280656731</v>
      </c>
      <c r="GN513" s="272">
        <f t="shared" si="2036"/>
        <v>345.04993102954444</v>
      </c>
      <c r="GO513" s="277">
        <f t="shared" si="2037"/>
        <v>0.49285665739681517</v>
      </c>
      <c r="GP513" s="278">
        <f t="shared" si="2038"/>
        <v>2.6783211205277432E-2</v>
      </c>
      <c r="GQ513" s="279">
        <f t="shared" si="2039"/>
        <v>1.0721651883819114</v>
      </c>
      <c r="GR513" s="280">
        <f t="shared" si="2040"/>
        <v>11139.050191279111</v>
      </c>
      <c r="GS513" s="272">
        <f t="shared" si="2041"/>
        <v>6228.2221498112349</v>
      </c>
      <c r="GT513" s="272">
        <f t="shared" si="1898"/>
        <v>342.7231548084925</v>
      </c>
      <c r="GU513" s="73">
        <f t="shared" si="2042"/>
        <v>0.55913404131057609</v>
      </c>
      <c r="GV513" s="74">
        <f t="shared" si="2043"/>
        <v>3.0767717976243104E-2</v>
      </c>
      <c r="GW513" s="279">
        <f t="shared" si="2044"/>
        <v>1.0819289317839951</v>
      </c>
      <c r="GX513" s="280">
        <f t="shared" si="2045"/>
        <v>8597.7347587941404</v>
      </c>
      <c r="GY513" s="272">
        <f t="shared" si="1899"/>
        <v>5044.9232748963905</v>
      </c>
      <c r="GZ513" s="272">
        <f t="shared" si="1900"/>
        <v>207.41717385739091</v>
      </c>
      <c r="HA513" s="73">
        <f t="shared" si="2046"/>
        <v>0.58677354168622398</v>
      </c>
      <c r="HB513" s="74">
        <f t="shared" si="2047"/>
        <v>2.4124630460975263E-2</v>
      </c>
      <c r="HC513" s="279">
        <f t="shared" si="2048"/>
        <v>1.0847151092834746</v>
      </c>
      <c r="HD513" s="280">
        <f t="shared" si="2049"/>
        <v>10060.779084911737</v>
      </c>
      <c r="HE513" s="272">
        <f t="shared" si="1901"/>
        <v>6153.2424169006545</v>
      </c>
      <c r="HF513" s="272">
        <f t="shared" si="1902"/>
        <v>243.61250131879916</v>
      </c>
      <c r="HG513" s="73">
        <f t="shared" si="2050"/>
        <v>0.6116069506116818</v>
      </c>
      <c r="HH513" s="74">
        <f t="shared" si="2051"/>
        <v>2.4214079174459516E-2</v>
      </c>
      <c r="HI513" s="281">
        <f t="shared" si="2052"/>
        <v>1.0881562147101245</v>
      </c>
      <c r="HJ513" s="72">
        <f t="shared" si="1903"/>
        <v>3.8832593219591152</v>
      </c>
      <c r="HK513" s="73">
        <f t="shared" si="2053"/>
        <v>4.5224999811137403</v>
      </c>
      <c r="HL513" s="73">
        <f t="shared" si="1904"/>
        <v>2.319880204224567</v>
      </c>
      <c r="HM513" s="74">
        <f t="shared" si="2054"/>
        <v>2.8434610046590265</v>
      </c>
      <c r="HN513" s="75"/>
      <c r="HO513" s="75"/>
      <c r="HP513" s="76">
        <f t="shared" si="2055"/>
        <v>1108.3191420042649</v>
      </c>
      <c r="HQ513" s="77">
        <f t="shared" si="2056"/>
        <v>1261.2782667922734</v>
      </c>
      <c r="HR513" s="77">
        <f t="shared" si="2057"/>
        <v>36.195327461408226</v>
      </c>
      <c r="HS513" s="77">
        <f t="shared" si="2058"/>
        <v>41.798364152434225</v>
      </c>
      <c r="HT513" s="282">
        <f t="shared" si="2059"/>
        <v>1463.0443261175967</v>
      </c>
      <c r="HU513" s="73">
        <f t="shared" si="2112"/>
        <v>0.75754310530382407</v>
      </c>
      <c r="HV513" s="74">
        <f t="shared" si="2113"/>
        <v>2.4739734002084443E-2</v>
      </c>
      <c r="HW513" s="279">
        <f t="shared" si="1876"/>
        <v>1.1083782347865032</v>
      </c>
      <c r="HX513" s="76">
        <f t="shared" si="2060"/>
        <v>1542.0028234407255</v>
      </c>
      <c r="HY513" s="77">
        <f t="shared" si="2061"/>
        <v>1754.8146331037799</v>
      </c>
      <c r="HZ513" s="77">
        <f t="shared" si="1905"/>
        <v>71.346457099472474</v>
      </c>
      <c r="IA513" s="77">
        <f t="shared" si="2062"/>
        <v>82.390888658470814</v>
      </c>
      <c r="IB513" s="282">
        <f t="shared" si="2063"/>
        <v>2110.6991569975467</v>
      </c>
      <c r="IC513" s="73">
        <f t="shared" si="2114"/>
        <v>0.7305649496890938</v>
      </c>
      <c r="ID513" s="74">
        <f t="shared" si="2115"/>
        <v>3.3802286253320088E-2</v>
      </c>
      <c r="IE513" s="279">
        <f t="shared" si="2122"/>
        <v>1.1060578626186057</v>
      </c>
      <c r="IF513" s="76">
        <f t="shared" si="1906"/>
        <v>74.979732910580012</v>
      </c>
      <c r="IG513" s="77">
        <f t="shared" si="2064"/>
        <v>85.32768584956915</v>
      </c>
      <c r="IH513" s="77">
        <f t="shared" si="1907"/>
        <v>99.110653489693348</v>
      </c>
      <c r="II513" s="77">
        <f t="shared" si="2065"/>
        <v>114.45298264989788</v>
      </c>
      <c r="IJ513" s="282">
        <f t="shared" si="2066"/>
        <v>1078.2711063673751</v>
      </c>
      <c r="IK513" s="73">
        <f t="shared" si="1908"/>
        <v>6.953699535099464E-2</v>
      </c>
      <c r="IL513" s="74">
        <f t="shared" si="1909"/>
        <v>9.1916265681634246E-2</v>
      </c>
      <c r="IM513" s="279">
        <f t="shared" si="2067"/>
        <v>1.0238254386559078</v>
      </c>
      <c r="IN513" s="76">
        <f t="shared" si="1910"/>
        <v>36.250660058903549</v>
      </c>
      <c r="IO513" s="77">
        <f t="shared" si="2068"/>
        <v>41.253613653632826</v>
      </c>
      <c r="IP513" s="77">
        <f t="shared" si="1911"/>
        <v>1.1818292997865321</v>
      </c>
      <c r="IQ513" s="77">
        <f t="shared" si="2069"/>
        <v>1.3647764753934872</v>
      </c>
      <c r="IR513" s="282">
        <f t="shared" si="2070"/>
        <v>49.829867465099902</v>
      </c>
      <c r="IS513" s="73">
        <f t="shared" si="1877"/>
        <v>0.72748859073913796</v>
      </c>
      <c r="IT513" s="74">
        <f t="shared" si="1878"/>
        <v>2.3717287641077268E-2</v>
      </c>
      <c r="IU513" s="279">
        <f t="shared" si="1879"/>
        <v>1.1040721365347472</v>
      </c>
      <c r="IV513" s="76">
        <f t="shared" si="1912"/>
        <v>60.148630079403162</v>
      </c>
      <c r="IW513" s="77">
        <f t="shared" si="2071"/>
        <v>68.449742516661587</v>
      </c>
      <c r="IX513" s="77">
        <f t="shared" si="2072"/>
        <v>1.1539261029336829</v>
      </c>
      <c r="IY513" s="77">
        <f t="shared" si="2073"/>
        <v>1.3325538636678171</v>
      </c>
      <c r="IZ513" s="282">
        <f t="shared" si="2074"/>
        <v>864.91745369818909</v>
      </c>
      <c r="JA513" s="73">
        <f t="shared" si="2132"/>
        <v>6.954262493168728E-2</v>
      </c>
      <c r="JB513" s="74">
        <f t="shared" si="2133"/>
        <v>1.3341459326549128E-3</v>
      </c>
      <c r="JC513" s="279">
        <f t="shared" si="2134"/>
        <v>1.0098041034571972</v>
      </c>
      <c r="JD513" s="76">
        <f t="shared" si="1913"/>
        <v>5.4393147921987</v>
      </c>
      <c r="JE513" s="77">
        <f t="shared" si="2075"/>
        <v>6.1899946266700425</v>
      </c>
      <c r="JF513" s="77">
        <f t="shared" si="1914"/>
        <v>0.10435096048747219</v>
      </c>
      <c r="JG513" s="77">
        <f t="shared" si="2076"/>
        <v>0.1205044891709329</v>
      </c>
      <c r="JH513" s="282">
        <f t="shared" si="2077"/>
        <v>78.214079568586058</v>
      </c>
      <c r="JI513" s="73">
        <f t="shared" si="2136"/>
        <v>6.9543934061500473E-2</v>
      </c>
      <c r="JJ513" s="74">
        <f t="shared" si="2137"/>
        <v>1.3341710477583087E-3</v>
      </c>
      <c r="JK513" s="279">
        <f t="shared" ref="JK513:JK558" si="2138">1+JI513*(JG513*$GO$8-JG513)/JG513+JJ513*(JH513*$GP$8-JH513)/JH513</f>
        <v>1.0098042880180207</v>
      </c>
      <c r="JL513" s="76">
        <f t="shared" si="1915"/>
        <v>1640.9010351585728</v>
      </c>
      <c r="JM513" s="77">
        <f t="shared" si="2078"/>
        <v>1867.3617870208072</v>
      </c>
      <c r="JN513" s="77">
        <f t="shared" si="1916"/>
        <v>77.251158615027009</v>
      </c>
      <c r="JO513" s="77">
        <f t="shared" si="2079"/>
        <v>89.209637968633189</v>
      </c>
      <c r="JP513" s="282">
        <f t="shared" si="2080"/>
        <v>2100.5826394109245</v>
      </c>
      <c r="JQ513" s="73">
        <f t="shared" si="1917"/>
        <v>0.781164713242959</v>
      </c>
      <c r="JR513" s="74">
        <f t="shared" si="1918"/>
        <v>3.6776062586469288E-2</v>
      </c>
      <c r="JS513" s="279">
        <f t="shared" si="2116"/>
        <v>1.1135014765630462</v>
      </c>
      <c r="JT513" s="76">
        <f t="shared" si="1919"/>
        <v>1.562229539956834</v>
      </c>
      <c r="JU513" s="77">
        <f t="shared" si="2081"/>
        <v>1.7778328387662765</v>
      </c>
      <c r="JV513" s="77">
        <f t="shared" si="1920"/>
        <v>2.9970714919866009E-2</v>
      </c>
      <c r="JW513" s="77">
        <f t="shared" si="2082"/>
        <v>3.4610181589461268E-2</v>
      </c>
      <c r="JX513" s="282">
        <f t="shared" si="2083"/>
        <v>22.464345306082851</v>
      </c>
      <c r="JY513" s="73">
        <f t="shared" si="2123"/>
        <v>6.9542624931687488E-2</v>
      </c>
      <c r="JZ513" s="74">
        <f t="shared" si="2124"/>
        <v>1.3341459326549167E-3</v>
      </c>
      <c r="KA513" s="279">
        <f t="shared" si="2125"/>
        <v>1.0098041034571972</v>
      </c>
      <c r="KB513" s="76">
        <f t="shared" si="1921"/>
        <v>3.762756293009082E-2</v>
      </c>
      <c r="KC513" s="77">
        <f t="shared" si="2084"/>
        <v>4.2820542890072651E-2</v>
      </c>
      <c r="KD513" s="77">
        <f t="shared" si="1922"/>
        <v>7.218689269812619E-4</v>
      </c>
      <c r="KE513" s="77">
        <f t="shared" si="2085"/>
        <v>8.3361423687796125E-4</v>
      </c>
      <c r="KF513" s="282">
        <f t="shared" si="2086"/>
        <v>0.5410719392178962</v>
      </c>
      <c r="KG513" s="73">
        <f t="shared" si="2126"/>
        <v>6.9542624931687225E-2</v>
      </c>
      <c r="KH513" s="74">
        <f t="shared" si="2127"/>
        <v>1.3341459326549118E-3</v>
      </c>
      <c r="KI513" s="279">
        <f t="shared" si="2128"/>
        <v>1.0098041034571972</v>
      </c>
      <c r="KJ513" s="76">
        <f t="shared" si="1923"/>
        <v>195.13062623851729</v>
      </c>
      <c r="KK513" s="77">
        <f t="shared" si="2087"/>
        <v>222.06060396569507</v>
      </c>
      <c r="KL513" s="77">
        <f t="shared" si="1924"/>
        <v>6.3731974689874136</v>
      </c>
      <c r="KM513" s="77">
        <f t="shared" si="2088"/>
        <v>7.3597684371866654</v>
      </c>
      <c r="KN513" s="282">
        <f t="shared" si="2089"/>
        <v>256.52473406370945</v>
      </c>
      <c r="KO513" s="73">
        <f t="shared" si="1925"/>
        <v>0.7606698315104985</v>
      </c>
      <c r="KP513" s="74">
        <f t="shared" si="1926"/>
        <v>2.4844378037264008E-2</v>
      </c>
      <c r="KQ513" s="279">
        <f t="shared" si="1927"/>
        <v>1.1088259531669322</v>
      </c>
      <c r="KR513" s="76">
        <f t="shared" si="1928"/>
        <v>251.9167977760174</v>
      </c>
      <c r="KS513" s="77">
        <f t="shared" si="2090"/>
        <v>286.68383503708554</v>
      </c>
      <c r="KT513" s="77">
        <f t="shared" si="1929"/>
        <v>8.2266199615142863</v>
      </c>
      <c r="KU513" s="77">
        <f t="shared" si="2091"/>
        <v>9.5001007315566977</v>
      </c>
      <c r="KV513" s="282">
        <f t="shared" si="2092"/>
        <v>332.97357754891112</v>
      </c>
      <c r="KW513" s="73">
        <f t="shared" si="1861"/>
        <v>0.75656693131758435</v>
      </c>
      <c r="KX513" s="74">
        <f t="shared" si="1862"/>
        <v>2.470652483020477E-2</v>
      </c>
      <c r="KY513" s="279">
        <f t="shared" si="1863"/>
        <v>1.1082383722348554</v>
      </c>
      <c r="KZ513" s="76">
        <f t="shared" si="1930"/>
        <v>1138.10897142094</v>
      </c>
      <c r="LA513" s="77">
        <f t="shared" si="2093"/>
        <v>1295.1793905667439</v>
      </c>
      <c r="LB513" s="77">
        <f t="shared" si="1931"/>
        <v>36.154341652682135</v>
      </c>
      <c r="LC513" s="77">
        <f t="shared" si="2094"/>
        <v>41.751033740517329</v>
      </c>
      <c r="LD513" s="286">
        <f t="shared" si="2095"/>
        <v>2485.098280490221</v>
      </c>
      <c r="LE513" s="73">
        <f t="shared" si="1932"/>
        <v>0.45797342517835221</v>
      </c>
      <c r="LF513" s="74">
        <f t="shared" si="1933"/>
        <v>1.4548455462111613E-2</v>
      </c>
      <c r="LG513" s="279">
        <f t="shared" si="1934"/>
        <v>1.0654570133143995</v>
      </c>
      <c r="LH513" s="76">
        <f t="shared" si="1935"/>
        <v>168.69615790551575</v>
      </c>
      <c r="LI513" s="77">
        <f t="shared" si="2096"/>
        <v>191.97791465805597</v>
      </c>
      <c r="LJ513" s="77">
        <f t="shared" si="1936"/>
        <v>5.50388773495387</v>
      </c>
      <c r="LK513" s="77">
        <f t="shared" si="2097"/>
        <v>6.3558895563247297</v>
      </c>
      <c r="LL513" s="282">
        <f t="shared" si="2098"/>
        <v>227.89091689983778</v>
      </c>
      <c r="LM513" s="73">
        <f t="shared" si="2117"/>
        <v>0.74024959046376027</v>
      </c>
      <c r="LN513" s="74">
        <f t="shared" si="2118"/>
        <v>2.41514133596335E-2</v>
      </c>
      <c r="LO513" s="279">
        <f t="shared" si="2119"/>
        <v>1.1059004847679748</v>
      </c>
      <c r="LP513" s="76">
        <f t="shared" si="1937"/>
        <v>6.4202093451560874E-2</v>
      </c>
      <c r="LQ513" s="77">
        <f t="shared" si="2099"/>
        <v>7.3062624368810794E-2</v>
      </c>
      <c r="LR513" s="77">
        <f t="shared" si="1938"/>
        <v>1.2316900883518657E-3</v>
      </c>
      <c r="LS513" s="77">
        <f t="shared" si="2100"/>
        <v>1.4223557140287345E-3</v>
      </c>
      <c r="LT513" s="282">
        <f t="shared" si="2101"/>
        <v>0.92320491949545436</v>
      </c>
      <c r="LU513" s="73">
        <f t="shared" si="1870"/>
        <v>6.9542624931687211E-2</v>
      </c>
      <c r="LV513" s="74">
        <f t="shared" si="1871"/>
        <v>1.3341459326549118E-3</v>
      </c>
      <c r="LW513" s="279">
        <f t="shared" si="1872"/>
        <v>1.0098041034571972</v>
      </c>
      <c r="LX513" s="76">
        <f t="shared" si="1939"/>
        <v>70.25214370085925</v>
      </c>
      <c r="LY513" s="77">
        <f t="shared" si="2102"/>
        <v>79.947642053014832</v>
      </c>
      <c r="LZ513" s="77">
        <f t="shared" si="1940"/>
        <v>1.3477577510319583</v>
      </c>
      <c r="MA513" s="77">
        <f t="shared" si="2103"/>
        <v>1.5563906508917056</v>
      </c>
      <c r="MB513" s="286">
        <f t="shared" si="2104"/>
        <v>1010.2025197957161</v>
      </c>
      <c r="MC513" s="73">
        <f t="shared" si="1864"/>
        <v>6.9542633604859447E-2</v>
      </c>
      <c r="MD513" s="74">
        <f t="shared" si="1865"/>
        <v>1.3341460990460635E-3</v>
      </c>
      <c r="ME513" s="279">
        <f t="shared" si="1866"/>
        <v>1.0098041046799391</v>
      </c>
      <c r="MF513" s="76">
        <f t="shared" si="1941"/>
        <v>55.695733382836387</v>
      </c>
      <c r="MG513" s="77">
        <f t="shared" si="2105"/>
        <v>63.382301547001632</v>
      </c>
      <c r="MH513" s="77">
        <f t="shared" si="1942"/>
        <v>1.0684991576308156</v>
      </c>
      <c r="MI513" s="77">
        <f t="shared" si="2106"/>
        <v>1.233902827232066</v>
      </c>
      <c r="MJ513" s="286">
        <f t="shared" si="2107"/>
        <v>800.88626849428181</v>
      </c>
      <c r="MK513" s="73">
        <f t="shared" si="2129"/>
        <v>6.9542624931687225E-2</v>
      </c>
      <c r="ML513" s="74">
        <f t="shared" si="2130"/>
        <v>1.3341459326549118E-3</v>
      </c>
      <c r="MM513" s="279">
        <f t="shared" si="2131"/>
        <v>1.0098041034571972</v>
      </c>
      <c r="MN513" s="287">
        <f t="shared" si="2108"/>
        <v>1.0819573906039111</v>
      </c>
      <c r="MO513" s="288">
        <f t="shared" si="2108"/>
        <v>1.0711996566394162</v>
      </c>
      <c r="MP513" s="288">
        <f t="shared" si="2108"/>
        <v>1.403691326259648</v>
      </c>
      <c r="MQ513" s="289">
        <f t="shared" si="2108"/>
        <v>1.3500781730719169</v>
      </c>
      <c r="MR513" s="290">
        <f t="shared" si="2109"/>
        <v>3.8833614663555576</v>
      </c>
      <c r="MS513" s="291">
        <f t="shared" si="1873"/>
        <v>4.5184272716707214</v>
      </c>
      <c r="MT513" s="291">
        <f t="shared" si="1943"/>
        <v>3.0020746394715094</v>
      </c>
      <c r="MU513" s="292">
        <f t="shared" si="1874"/>
        <v>3.5278892740542265</v>
      </c>
      <c r="MV513" s="359">
        <f t="shared" si="1944"/>
        <v>0.52581463458271716</v>
      </c>
      <c r="MW513" s="360">
        <f t="shared" si="1945"/>
        <v>0.75156631764934256</v>
      </c>
      <c r="MX513" s="360">
        <f t="shared" si="1946"/>
        <v>0.3554721923013312</v>
      </c>
      <c r="MY513" s="360">
        <f t="shared" si="1947"/>
        <v>1.7665154184555956E-2</v>
      </c>
      <c r="MZ513" s="360">
        <f t="shared" si="1948"/>
        <v>0.31647260602348559</v>
      </c>
      <c r="NA513" s="360">
        <f t="shared" si="1949"/>
        <v>2.544706805805412E-2</v>
      </c>
      <c r="NB513" s="360">
        <f t="shared" si="1950"/>
        <v>0.75306104859958811</v>
      </c>
      <c r="NC513" s="360">
        <f t="shared" si="1951"/>
        <v>7.2705895448918192E-3</v>
      </c>
      <c r="ND513" s="360">
        <f t="shared" si="1952"/>
        <v>1.0098041034571972E-4</v>
      </c>
      <c r="NE513" s="360">
        <f t="shared" si="1953"/>
        <v>9.1589023731588615E-2</v>
      </c>
      <c r="NF513" s="360">
        <f t="shared" si="1954"/>
        <v>0.11880315350357651</v>
      </c>
      <c r="NG513" s="360">
        <f t="shared" si="1955"/>
        <v>0.85236561065151961</v>
      </c>
      <c r="NH513" s="360">
        <f t="shared" si="1956"/>
        <v>8.1062505533492549E-2</v>
      </c>
      <c r="NI513" s="360">
        <f t="shared" si="1957"/>
        <v>2.0196082069143945E-4</v>
      </c>
      <c r="NJ513" s="360">
        <f t="shared" si="1958"/>
        <v>0.32838829484191617</v>
      </c>
      <c r="NK513" s="361">
        <f t="shared" si="1959"/>
        <v>0.29314613123362432</v>
      </c>
      <c r="NL513" s="145">
        <f t="shared" si="2110"/>
        <v>3.8833614663555576</v>
      </c>
      <c r="NM513" s="56">
        <f t="shared" si="1875"/>
        <v>4.5184272716707214</v>
      </c>
      <c r="NN513" s="56">
        <f t="shared" si="2111"/>
        <v>3.0020746394715094</v>
      </c>
      <c r="NO513" s="58">
        <f t="shared" si="1867"/>
        <v>3.5278892740542265</v>
      </c>
      <c r="NP513" s="55">
        <f t="shared" si="1960"/>
        <v>1.0819573906039111</v>
      </c>
      <c r="NQ513" s="56">
        <f t="shared" si="1868"/>
        <v>1.0711996566394162</v>
      </c>
      <c r="NR513" s="56">
        <f t="shared" si="1961"/>
        <v>1.403691326259648</v>
      </c>
      <c r="NS513" s="61">
        <f t="shared" si="1869"/>
        <v>1.3500781730719169</v>
      </c>
      <c r="NT513" s="41"/>
      <c r="NU513" s="86">
        <f t="shared" si="2120"/>
        <v>0</v>
      </c>
      <c r="NV513" s="86">
        <f t="shared" si="2120"/>
        <v>0</v>
      </c>
      <c r="NW513" s="86">
        <f t="shared" si="2120"/>
        <v>0</v>
      </c>
      <c r="NX513" s="86">
        <f t="shared" si="2120"/>
        <v>0</v>
      </c>
      <c r="NY513" s="87">
        <f t="shared" si="2121"/>
        <v>0</v>
      </c>
      <c r="NZ513" s="87">
        <f t="shared" si="2121"/>
        <v>0</v>
      </c>
      <c r="OA513" s="87">
        <f t="shared" si="2121"/>
        <v>0</v>
      </c>
      <c r="OB513" s="87">
        <f t="shared" si="2121"/>
        <v>0</v>
      </c>
      <c r="OC513" s="26"/>
    </row>
    <row r="514" spans="1:393" thickBot="1" x14ac:dyDescent="0.35">
      <c r="A514" s="136" t="s">
        <v>1125</v>
      </c>
      <c r="B514" s="137" t="s">
        <v>1128</v>
      </c>
      <c r="C514" s="133" t="s">
        <v>104</v>
      </c>
      <c r="D514" s="64">
        <f>VLOOKUP(B514,[1]УсіТ_1!$A$10:$G$556,6,FALSE)</f>
        <v>4277.1000000000004</v>
      </c>
      <c r="E514" s="64">
        <f>VLOOKUP(B514,[1]УсіТ_1!$A$10:$G$556,7,FALSE)</f>
        <v>404.3</v>
      </c>
      <c r="F514" s="38"/>
      <c r="G514" s="38"/>
      <c r="H514" s="39"/>
      <c r="I514" s="256">
        <v>3.4468000000000001</v>
      </c>
      <c r="J514" s="62">
        <v>4.0590999999999999</v>
      </c>
      <c r="K514" s="257">
        <f t="shared" si="2135"/>
        <v>2.0825</v>
      </c>
      <c r="L514" s="293">
        <f t="shared" si="1963"/>
        <v>2.4885000000000002</v>
      </c>
      <c r="M514" s="63">
        <v>0.40600000000000003</v>
      </c>
      <c r="N514" s="63">
        <v>0.69379999999999997</v>
      </c>
      <c r="O514" s="63">
        <v>0.34599999999999997</v>
      </c>
      <c r="P514" s="63">
        <v>2.0799999999999999E-2</v>
      </c>
      <c r="Q514" s="63">
        <v>0.30320000000000003</v>
      </c>
      <c r="R514" s="63">
        <v>0</v>
      </c>
      <c r="S514" s="63">
        <v>0.63090000000000002</v>
      </c>
      <c r="T514" s="63">
        <v>3.1099999999999999E-2</v>
      </c>
      <c r="U514" s="63">
        <v>8.0000000000000004E-4</v>
      </c>
      <c r="V514" s="63">
        <v>4.7600000000000003E-2</v>
      </c>
      <c r="W514" s="63">
        <v>8.0399999999999999E-2</v>
      </c>
      <c r="X514" s="63">
        <v>0.76239999999999997</v>
      </c>
      <c r="Y514" s="63">
        <v>0.08</v>
      </c>
      <c r="Z514" s="63">
        <v>2.0000000000000001E-4</v>
      </c>
      <c r="AA514" s="63">
        <v>0.3468</v>
      </c>
      <c r="AB514" s="259">
        <v>0.30909999999999999</v>
      </c>
      <c r="AC514" s="144">
        <v>620.41999999999996</v>
      </c>
      <c r="AD514" s="70">
        <v>136.4924</v>
      </c>
      <c r="AE514" s="70">
        <v>451.70655945790702</v>
      </c>
      <c r="AF514" s="68">
        <f t="shared" si="1964"/>
        <v>31.727868736323387</v>
      </c>
      <c r="AG514" s="68">
        <f t="shared" si="1965"/>
        <v>144.03205696186714</v>
      </c>
      <c r="AH514" s="71">
        <v>15.3826301337083</v>
      </c>
      <c r="AI514" s="71">
        <v>132.00355718586701</v>
      </c>
      <c r="AJ514" s="68">
        <f t="shared" si="1966"/>
        <v>1.8091087512323074</v>
      </c>
      <c r="AK514" s="68">
        <f t="shared" si="1967"/>
        <v>77.295210924413169</v>
      </c>
      <c r="AL514" s="71">
        <v>67.800257338874303</v>
      </c>
      <c r="AM514" s="69">
        <f t="shared" si="1968"/>
        <v>1708.5664849396276</v>
      </c>
      <c r="AN514" s="260">
        <v>1042.1199999999999</v>
      </c>
      <c r="AO514" s="71">
        <v>229.2664</v>
      </c>
      <c r="AP514" s="71">
        <v>758.73189088403706</v>
      </c>
      <c r="AQ514" s="68">
        <f t="shared" si="1969"/>
        <v>53.293328015694762</v>
      </c>
      <c r="AR514" s="68">
        <f t="shared" si="1970"/>
        <v>241.93076819106579</v>
      </c>
      <c r="AS514" s="71">
        <v>95.820428114349994</v>
      </c>
      <c r="AT514" s="261">
        <f t="shared" si="1880"/>
        <v>20.781292626458917</v>
      </c>
      <c r="AU514" s="71">
        <v>229.27378171182301</v>
      </c>
      <c r="AV514" s="68">
        <f t="shared" si="1971"/>
        <v>3.1421971783605342</v>
      </c>
      <c r="AW514" s="68">
        <f t="shared" si="1972"/>
        <v>134.25217997648483</v>
      </c>
      <c r="AX514" s="71">
        <v>117.760625035511</v>
      </c>
      <c r="AY514" s="69">
        <f t="shared" si="1973"/>
        <v>2967.5677508948652</v>
      </c>
      <c r="AZ514" s="260">
        <v>179</v>
      </c>
      <c r="BA514" s="260">
        <v>912.39283333333594</v>
      </c>
      <c r="BB514" s="260">
        <v>95.149538333333595</v>
      </c>
      <c r="BC514" s="262">
        <f t="shared" si="1974"/>
        <v>76.119630666666879</v>
      </c>
      <c r="BD514" s="262">
        <f t="shared" si="1881"/>
        <v>19.029907666666716</v>
      </c>
      <c r="BE514" s="260">
        <v>35.713662333333403</v>
      </c>
      <c r="BF514" s="262">
        <f t="shared" si="1975"/>
        <v>28.570929866666724</v>
      </c>
      <c r="BG514" s="262">
        <f t="shared" si="1882"/>
        <v>7.1427324666666792</v>
      </c>
      <c r="BH514" s="260">
        <v>112.50029627212999</v>
      </c>
      <c r="BI514" s="263">
        <f t="shared" si="1976"/>
        <v>65.874998483330799</v>
      </c>
      <c r="BJ514" s="68">
        <f t="shared" si="1977"/>
        <v>1.5418165604095415</v>
      </c>
      <c r="BK514" s="260">
        <v>57.782917882047244</v>
      </c>
      <c r="BL514" s="69">
        <f t="shared" si="1978"/>
        <v>1456.2470977850164</v>
      </c>
      <c r="BM514" s="260">
        <v>30.7</v>
      </c>
      <c r="BN514" s="260">
        <v>6.7539999999999996</v>
      </c>
      <c r="BO514" s="260">
        <v>22.351618863604902</v>
      </c>
      <c r="BP514" s="68">
        <f t="shared" si="1979"/>
        <v>1.5699777089796083</v>
      </c>
      <c r="BQ514" s="68">
        <f t="shared" si="1980"/>
        <v>7.1270818940867855</v>
      </c>
      <c r="BR514" s="260">
        <v>4.0161058213666596</v>
      </c>
      <c r="BS514" s="260">
        <v>6.8829115548486897</v>
      </c>
      <c r="BT514" s="68">
        <f t="shared" si="1981"/>
        <v>9.4330302859201298E-2</v>
      </c>
      <c r="BU514" s="68">
        <f t="shared" si="1982"/>
        <v>4.0303163925878698</v>
      </c>
      <c r="BV514" s="260">
        <v>3.53523181199101</v>
      </c>
      <c r="BW514" s="69">
        <f t="shared" si="1983"/>
        <v>89.087841662173503</v>
      </c>
      <c r="BX514" s="260">
        <v>826.3</v>
      </c>
      <c r="BY514" s="260">
        <v>89.113069974912506</v>
      </c>
      <c r="BZ514" s="263">
        <f t="shared" si="1984"/>
        <v>52.180514576089919</v>
      </c>
      <c r="CA514" s="263">
        <f t="shared" si="1985"/>
        <v>1.2212946240061759</v>
      </c>
      <c r="CB514" s="260">
        <v>45.770653498745602</v>
      </c>
      <c r="CC514" s="264">
        <f t="shared" si="1986"/>
        <v>1153.4204681683896</v>
      </c>
      <c r="CD514" s="260">
        <v>0</v>
      </c>
      <c r="CE514" s="260">
        <v>0</v>
      </c>
      <c r="CF514" s="263">
        <f t="shared" si="1987"/>
        <v>0</v>
      </c>
      <c r="CG514" s="263">
        <f t="shared" si="1988"/>
        <v>0</v>
      </c>
      <c r="CH514" s="260">
        <v>0</v>
      </c>
      <c r="CI514" s="69">
        <f t="shared" si="1989"/>
        <v>0</v>
      </c>
      <c r="CJ514" s="260">
        <v>1087.4910610863778</v>
      </c>
      <c r="CK514" s="260">
        <v>239.24805452178424</v>
      </c>
      <c r="CL514" s="260">
        <v>85.329329408709754</v>
      </c>
      <c r="CM514" s="260">
        <v>40.804405289129626</v>
      </c>
      <c r="CN514" s="260">
        <v>521.06937240050718</v>
      </c>
      <c r="CO514" s="265">
        <f t="shared" si="1990"/>
        <v>36.59991271741162</v>
      </c>
      <c r="CP514" s="266">
        <f t="shared" si="1991"/>
        <v>166.1492222223705</v>
      </c>
      <c r="CQ514" s="260">
        <v>208.48099502487528</v>
      </c>
      <c r="CR514" s="265">
        <f t="shared" si="1992"/>
        <v>2.8572320368159159</v>
      </c>
      <c r="CS514" s="265">
        <f t="shared" si="1993"/>
        <v>122.07688056079583</v>
      </c>
      <c r="CT514" s="260">
        <v>107.08094095561589</v>
      </c>
      <c r="CU514" s="267">
        <f t="shared" si="1883"/>
        <v>2698.4397040774447</v>
      </c>
      <c r="CV514" s="260">
        <v>95.12159999999966</v>
      </c>
      <c r="CW514" s="260">
        <v>10.2584748843346</v>
      </c>
      <c r="CX514" s="68">
        <f t="shared" si="1994"/>
        <v>0.14059239828980569</v>
      </c>
      <c r="CY514" s="68">
        <f t="shared" si="1995"/>
        <v>6.0068910024216624</v>
      </c>
      <c r="CZ514" s="260">
        <v>5.2690037442167297</v>
      </c>
      <c r="DA514" s="69">
        <f t="shared" si="1996"/>
        <v>132.77889435426118</v>
      </c>
      <c r="DB514" s="260">
        <v>2.3935999999999984</v>
      </c>
      <c r="DC514" s="260">
        <v>0.258139954365183</v>
      </c>
      <c r="DD514" s="68">
        <f t="shared" si="1997"/>
        <v>3.5378080745748332E-3</v>
      </c>
      <c r="DE514" s="68">
        <f t="shared" si="1998"/>
        <v>0.15115488283835038</v>
      </c>
      <c r="DF514" s="260">
        <v>0.13258699771825899</v>
      </c>
      <c r="DG514" s="69">
        <f t="shared" si="1999"/>
        <v>3.3411923425001286</v>
      </c>
      <c r="DH514" s="260">
        <v>74.395103042727044</v>
      </c>
      <c r="DI514" s="260">
        <v>16.366922669399951</v>
      </c>
      <c r="DJ514" s="260">
        <v>1.1364053815916662</v>
      </c>
      <c r="DK514" s="260">
        <v>54.159635015105287</v>
      </c>
      <c r="DL514" s="68">
        <f t="shared" si="2000"/>
        <v>3.8041727634609952</v>
      </c>
      <c r="DM514" s="68">
        <f t="shared" si="2001"/>
        <v>17.2694495401865</v>
      </c>
      <c r="DN514" s="260">
        <v>15.752563933912</v>
      </c>
      <c r="DO514" s="68">
        <f t="shared" si="2002"/>
        <v>0.21588888871426398</v>
      </c>
      <c r="DP514" s="68">
        <f t="shared" si="2003"/>
        <v>9.2239768217579083</v>
      </c>
      <c r="DQ514" s="260">
        <v>8.0909023304763501</v>
      </c>
      <c r="DR514" s="264">
        <f t="shared" si="2004"/>
        <v>203.88183884785477</v>
      </c>
      <c r="DS514" s="260">
        <v>124.66</v>
      </c>
      <c r="DT514" s="260">
        <v>27.4252</v>
      </c>
      <c r="DU514" s="260">
        <v>90.760677769934503</v>
      </c>
      <c r="DV514" s="68">
        <f t="shared" si="2005"/>
        <v>6.3750300065601992</v>
      </c>
      <c r="DW514" s="68">
        <f t="shared" si="2006"/>
        <v>28.940131235076855</v>
      </c>
      <c r="DX514" s="260">
        <v>2.3657073581666701</v>
      </c>
      <c r="DY514" s="260">
        <v>1.21239669254167</v>
      </c>
      <c r="DZ514" s="260">
        <v>0</v>
      </c>
      <c r="EA514" s="260">
        <v>26.575816937528199</v>
      </c>
      <c r="EB514" s="68">
        <f t="shared" si="2007"/>
        <v>0.36422157112882397</v>
      </c>
      <c r="EC514" s="68">
        <f t="shared" si="2008"/>
        <v>15.561575911037387</v>
      </c>
      <c r="ED514" s="267">
        <v>13.6499899379086</v>
      </c>
      <c r="EE514" s="69">
        <f t="shared" si="2009"/>
        <v>343.97974643529545</v>
      </c>
      <c r="EF514" s="260">
        <v>666.46609543650823</v>
      </c>
      <c r="EG514" s="260">
        <v>146.6225409960318</v>
      </c>
      <c r="EH514" s="260">
        <v>1037.87580959411</v>
      </c>
      <c r="EI514" s="260">
        <v>485.23114497432493</v>
      </c>
      <c r="EJ514" s="268">
        <f t="shared" si="2010"/>
        <v>34.082635622996584</v>
      </c>
      <c r="EK514" s="266">
        <f t="shared" si="2011"/>
        <v>154.7217733488032</v>
      </c>
      <c r="EL514" s="260">
        <v>251.94912401785328</v>
      </c>
      <c r="EM514" s="268">
        <f t="shared" si="2012"/>
        <v>3.4529627446646791</v>
      </c>
      <c r="EN514" s="268">
        <f t="shared" si="2013"/>
        <v>147.52981736515005</v>
      </c>
      <c r="EO514" s="269">
        <f t="shared" si="2014"/>
        <v>2588.1447150188278</v>
      </c>
      <c r="EP514" s="69">
        <f t="shared" si="2015"/>
        <v>3261.0623409237232</v>
      </c>
      <c r="EQ514" s="260">
        <v>121.29</v>
      </c>
      <c r="ER514" s="260">
        <v>26.683800000000002</v>
      </c>
      <c r="ES514" s="260">
        <v>88.307096155265199</v>
      </c>
      <c r="ET514" s="68">
        <f t="shared" si="2016"/>
        <v>6.2026904339458273</v>
      </c>
      <c r="EU514" s="68">
        <f t="shared" si="2017"/>
        <v>28.157777294260171</v>
      </c>
      <c r="EV514" s="260">
        <v>8.95009439401667</v>
      </c>
      <c r="EW514" s="260">
        <v>26.447157716126402</v>
      </c>
      <c r="EX514" s="68">
        <f t="shared" si="2018"/>
        <v>0.36245829649951233</v>
      </c>
      <c r="EY514" s="68">
        <f t="shared" si="2019"/>
        <v>15.48623898930868</v>
      </c>
      <c r="EZ514" s="260">
        <v>13.583907413270399</v>
      </c>
      <c r="FA514" s="69">
        <f t="shared" si="2020"/>
        <v>342.31446681441446</v>
      </c>
      <c r="FB514" s="260">
        <v>0.83333333333333348</v>
      </c>
      <c r="FC514" s="260">
        <v>8.9871586162120806E-2</v>
      </c>
      <c r="FD514" s="68">
        <f t="shared" si="2021"/>
        <v>1.2316900883518657E-3</v>
      </c>
      <c r="FE514" s="68">
        <f t="shared" si="2022"/>
        <v>5.2624666763574489E-2</v>
      </c>
      <c r="FF514" s="260">
        <v>4.6160245974772703E-2</v>
      </c>
      <c r="FG514" s="69">
        <f t="shared" si="2023"/>
        <v>1.1632381985642724</v>
      </c>
      <c r="FH514" s="260">
        <v>1062.5439533333299</v>
      </c>
      <c r="FI514" s="260">
        <v>114.591012543644</v>
      </c>
      <c r="FJ514" s="68">
        <f t="shared" si="2024"/>
        <v>1.570469826910641</v>
      </c>
      <c r="FK514" s="68">
        <f t="shared" si="2025"/>
        <v>67.099225758980921</v>
      </c>
      <c r="FL514" s="260">
        <v>58.856499999999997</v>
      </c>
      <c r="FM514" s="69">
        <f t="shared" si="2026"/>
        <v>1483.1897590523688</v>
      </c>
      <c r="FN514" s="260">
        <v>842.38233333333255</v>
      </c>
      <c r="FO514" s="260">
        <v>90.847483741937907</v>
      </c>
      <c r="FP514" s="68">
        <f t="shared" si="2027"/>
        <v>1.2450647646832591</v>
      </c>
      <c r="FQ514" s="68">
        <f t="shared" si="2028"/>
        <v>53.196107495026709</v>
      </c>
      <c r="FR514" s="260">
        <v>46.661490853763503</v>
      </c>
      <c r="FS514" s="264">
        <f t="shared" si="2029"/>
        <v>1175.8695695148408</v>
      </c>
      <c r="FT514" s="270">
        <f t="shared" si="1884"/>
        <v>17020.910394011342</v>
      </c>
      <c r="FU514" s="271">
        <f t="shared" si="1885"/>
        <v>4596.4015777528284</v>
      </c>
      <c r="FV514" s="272">
        <f t="shared" si="2030"/>
        <v>1217.5091824496394</v>
      </c>
      <c r="FW514" s="272">
        <f t="shared" si="1886"/>
        <v>166.27625844892214</v>
      </c>
      <c r="FX514" s="272">
        <f t="shared" si="1887"/>
        <v>912.39283333333594</v>
      </c>
      <c r="FY514" s="272">
        <f t="shared" si="1888"/>
        <v>826.3</v>
      </c>
      <c r="FZ514" s="272">
        <f t="shared" si="1889"/>
        <v>0</v>
      </c>
      <c r="GA514" s="272">
        <f t="shared" si="1890"/>
        <v>95.12159999999966</v>
      </c>
      <c r="GB514" s="272">
        <f t="shared" si="1891"/>
        <v>2.3935999999999984</v>
      </c>
      <c r="GC514" s="272">
        <f t="shared" si="1892"/>
        <v>1062.5439533333299</v>
      </c>
      <c r="GD514" s="272">
        <f t="shared" si="1893"/>
        <v>842.38233333333255</v>
      </c>
      <c r="GE514" s="272">
        <f t="shared" si="1894"/>
        <v>2472.3179955206865</v>
      </c>
      <c r="GF514" s="273">
        <f t="shared" si="1895"/>
        <v>961.76047803901474</v>
      </c>
      <c r="GG514" s="273">
        <f t="shared" si="1896"/>
        <v>173.65561600537296</v>
      </c>
      <c r="GH514" s="272">
        <f t="shared" si="2031"/>
        <v>1315.0242570403202</v>
      </c>
      <c r="GI514" s="274">
        <f t="shared" si="2032"/>
        <v>939.42161084452482</v>
      </c>
      <c r="GJ514" s="275">
        <f t="shared" si="1897"/>
        <v>18.022407442737592</v>
      </c>
      <c r="GK514" s="271">
        <f t="shared" si="2033"/>
        <v>13508.663591212397</v>
      </c>
      <c r="GL514" s="276">
        <f t="shared" si="2034"/>
        <v>17020.916124927622</v>
      </c>
      <c r="GM514" s="272">
        <f t="shared" si="2035"/>
        <v>6497.5836666363684</v>
      </c>
      <c r="GN514" s="272">
        <f t="shared" si="2036"/>
        <v>357.95428189703267</v>
      </c>
      <c r="GO514" s="277">
        <f t="shared" si="2037"/>
        <v>0.48099381724652257</v>
      </c>
      <c r="GP514" s="278">
        <f t="shared" si="2038"/>
        <v>2.6498126885762977E-2</v>
      </c>
      <c r="GQ514" s="279">
        <f t="shared" si="2039"/>
        <v>1.0704838667601086</v>
      </c>
      <c r="GR514" s="280">
        <f t="shared" si="2040"/>
        <v>11660.020704162212</v>
      </c>
      <c r="GS514" s="272">
        <f t="shared" si="2041"/>
        <v>6369.0241877096059</v>
      </c>
      <c r="GT514" s="272">
        <f t="shared" si="1898"/>
        <v>355.48792250834322</v>
      </c>
      <c r="GU514" s="73">
        <f t="shared" si="2042"/>
        <v>0.5462275195991797</v>
      </c>
      <c r="GV514" s="74">
        <f t="shared" si="2043"/>
        <v>3.0487760830600126E-2</v>
      </c>
      <c r="GW514" s="279">
        <f t="shared" si="2044"/>
        <v>1.0801043653564597</v>
      </c>
      <c r="GX514" s="280">
        <f t="shared" si="2045"/>
        <v>9148.2638924759867</v>
      </c>
      <c r="GY514" s="272">
        <f t="shared" si="1899"/>
        <v>5261.7250227386803</v>
      </c>
      <c r="GZ514" s="272">
        <f t="shared" si="1900"/>
        <v>215.7185679270444</v>
      </c>
      <c r="HA514" s="73">
        <f t="shared" si="2046"/>
        <v>0.57516104526304712</v>
      </c>
      <c r="HB514" s="74">
        <f t="shared" si="2047"/>
        <v>2.3580273859880967E-2</v>
      </c>
      <c r="HC514" s="279">
        <f t="shared" si="2048"/>
        <v>1.0830282022502629</v>
      </c>
      <c r="HD514" s="280">
        <f t="shared" si="2049"/>
        <v>10504.26903925347</v>
      </c>
      <c r="HE514" s="272">
        <f t="shared" si="1901"/>
        <v>6288.6566895599426</v>
      </c>
      <c r="HF514" s="272">
        <f t="shared" si="1902"/>
        <v>249.25554541460011</v>
      </c>
      <c r="HG514" s="73">
        <f t="shared" si="2050"/>
        <v>0.59867627781236576</v>
      </c>
      <c r="HH514" s="74">
        <f t="shared" si="2051"/>
        <v>2.3728975760536546E-2</v>
      </c>
      <c r="HI514" s="281">
        <f t="shared" si="2052"/>
        <v>1.0862965585486157</v>
      </c>
      <c r="HJ514" s="72">
        <f t="shared" si="1903"/>
        <v>3.7229037265106455</v>
      </c>
      <c r="HK514" s="73">
        <f t="shared" si="2053"/>
        <v>4.3452010635659573</v>
      </c>
      <c r="HL514" s="73">
        <f t="shared" si="1904"/>
        <v>2.2554062311861722</v>
      </c>
      <c r="HM514" s="74">
        <f t="shared" si="2054"/>
        <v>2.7032489859482305</v>
      </c>
      <c r="HN514" s="75"/>
      <c r="HO514" s="75"/>
      <c r="HP514" s="76">
        <f t="shared" si="2055"/>
        <v>1026.9316668212618</v>
      </c>
      <c r="HQ514" s="77">
        <f t="shared" si="2056"/>
        <v>1168.6585061592641</v>
      </c>
      <c r="HR514" s="77">
        <f t="shared" si="2057"/>
        <v>33.536977487555696</v>
      </c>
      <c r="HS514" s="77">
        <f t="shared" si="2058"/>
        <v>38.728501602629322</v>
      </c>
      <c r="HT514" s="282">
        <f t="shared" si="2059"/>
        <v>1356.0051467774822</v>
      </c>
      <c r="HU514" s="73">
        <f t="shared" si="2112"/>
        <v>0.7573213636111511</v>
      </c>
      <c r="HV514" s="74">
        <f t="shared" si="2113"/>
        <v>2.4732190410379797E-2</v>
      </c>
      <c r="HW514" s="279">
        <f t="shared" si="1876"/>
        <v>1.1083464644675016</v>
      </c>
      <c r="HX514" s="76">
        <f t="shared" si="2060"/>
        <v>1730.3295967644117</v>
      </c>
      <c r="HY514" s="77">
        <f t="shared" si="2061"/>
        <v>1969.1323844138681</v>
      </c>
      <c r="HZ514" s="77">
        <f t="shared" si="1905"/>
        <v>77.216817820514208</v>
      </c>
      <c r="IA514" s="77">
        <f t="shared" si="2062"/>
        <v>89.169981219129809</v>
      </c>
      <c r="IB514" s="282">
        <f t="shared" si="2063"/>
        <v>2355.2125007102104</v>
      </c>
      <c r="IC514" s="73">
        <f t="shared" si="2114"/>
        <v>0.73468088176444113</v>
      </c>
      <c r="ID514" s="74">
        <f t="shared" si="2115"/>
        <v>3.2785499311518432E-2</v>
      </c>
      <c r="IE514" s="279">
        <f t="shared" si="2122"/>
        <v>1.1064685037857336</v>
      </c>
      <c r="IF514" s="76">
        <f t="shared" si="1906"/>
        <v>80.367498149663575</v>
      </c>
      <c r="IG514" s="77">
        <f t="shared" si="2064"/>
        <v>91.45901656929864</v>
      </c>
      <c r="IH514" s="77">
        <f t="shared" si="1907"/>
        <v>106.23237709374315</v>
      </c>
      <c r="II514" s="77">
        <f t="shared" si="2065"/>
        <v>122.6771490678546</v>
      </c>
      <c r="IJ514" s="282">
        <f t="shared" si="2066"/>
        <v>1155.7516649087434</v>
      </c>
      <c r="IK514" s="73">
        <f t="shared" si="1908"/>
        <v>6.9536995350994613E-2</v>
      </c>
      <c r="IL514" s="74">
        <f t="shared" si="1909"/>
        <v>9.1916265681634232E-2</v>
      </c>
      <c r="IM514" s="279">
        <f t="shared" si="2067"/>
        <v>1.0238254386559078</v>
      </c>
      <c r="IN514" s="76">
        <f t="shared" si="1910"/>
        <v>51.066025909743082</v>
      </c>
      <c r="IO514" s="77">
        <f t="shared" si="2068"/>
        <v>58.113648145546726</v>
      </c>
      <c r="IP514" s="77">
        <f t="shared" si="1911"/>
        <v>1.6643080118388096</v>
      </c>
      <c r="IQ514" s="77">
        <f t="shared" si="2069"/>
        <v>1.9219428920714574</v>
      </c>
      <c r="IR514" s="282">
        <f t="shared" si="2070"/>
        <v>70.704636239820246</v>
      </c>
      <c r="IS514" s="73">
        <f t="shared" si="1877"/>
        <v>0.72224437640177175</v>
      </c>
      <c r="IT514" s="74">
        <f t="shared" si="1878"/>
        <v>2.3538880904410701E-2</v>
      </c>
      <c r="IU514" s="279">
        <f t="shared" si="1879"/>
        <v>1.1033207651512114</v>
      </c>
      <c r="IV514" s="76">
        <f t="shared" si="1912"/>
        <v>63.660227782829701</v>
      </c>
      <c r="IW514" s="77">
        <f t="shared" si="2071"/>
        <v>72.445975819138027</v>
      </c>
      <c r="IX514" s="77">
        <f t="shared" si="2072"/>
        <v>1.2212946240061759</v>
      </c>
      <c r="IY514" s="77">
        <f t="shared" si="2073"/>
        <v>1.410351031802332</v>
      </c>
      <c r="IZ514" s="282">
        <f t="shared" si="2074"/>
        <v>915.41306997491233</v>
      </c>
      <c r="JA514" s="73">
        <f t="shared" si="2132"/>
        <v>6.9542624931687252E-2</v>
      </c>
      <c r="JB514" s="74">
        <f t="shared" si="2133"/>
        <v>1.3341459326549124E-3</v>
      </c>
      <c r="JC514" s="279">
        <f t="shared" si="2134"/>
        <v>1.0098041034571972</v>
      </c>
      <c r="JD514" s="76">
        <f t="shared" si="1913"/>
        <v>0</v>
      </c>
      <c r="JE514" s="77">
        <f t="shared" si="2075"/>
        <v>0</v>
      </c>
      <c r="JF514" s="77">
        <f t="shared" si="1914"/>
        <v>0</v>
      </c>
      <c r="JG514" s="77">
        <f t="shared" si="2076"/>
        <v>0</v>
      </c>
      <c r="JH514" s="282">
        <f t="shared" si="2077"/>
        <v>0</v>
      </c>
      <c r="JI514" s="73"/>
      <c r="JJ514" s="74"/>
      <c r="JK514" s="279"/>
      <c r="JL514" s="76">
        <f t="shared" si="1915"/>
        <v>1678.374961003625</v>
      </c>
      <c r="JM514" s="77">
        <f t="shared" si="2078"/>
        <v>1910.0074893717353</v>
      </c>
      <c r="JN514" s="77">
        <f t="shared" si="1916"/>
        <v>80.261550043357161</v>
      </c>
      <c r="JO514" s="77">
        <f t="shared" si="2079"/>
        <v>92.686037990068854</v>
      </c>
      <c r="JP514" s="282">
        <f t="shared" si="2080"/>
        <v>2141.6188127598771</v>
      </c>
      <c r="JQ514" s="73">
        <f t="shared" si="1917"/>
        <v>0.78369453564928504</v>
      </c>
      <c r="JR514" s="74">
        <f t="shared" si="1918"/>
        <v>3.7477047532994502E-2</v>
      </c>
      <c r="JS514" s="279">
        <f t="shared" si="2116"/>
        <v>1.1139591298230653</v>
      </c>
      <c r="JT514" s="76">
        <f t="shared" si="1919"/>
        <v>7.328407022954428</v>
      </c>
      <c r="JU514" s="77">
        <f t="shared" si="2081"/>
        <v>8.3398004761923676</v>
      </c>
      <c r="JV514" s="77">
        <f t="shared" si="1920"/>
        <v>0.14059239828980569</v>
      </c>
      <c r="JW514" s="77">
        <f t="shared" si="2082"/>
        <v>0.1623561015450676</v>
      </c>
      <c r="JX514" s="282">
        <f t="shared" si="2083"/>
        <v>105.38007488433428</v>
      </c>
      <c r="JY514" s="73">
        <f t="shared" si="2123"/>
        <v>6.9542624931687766E-2</v>
      </c>
      <c r="JZ514" s="74">
        <f t="shared" si="2124"/>
        <v>1.3341459326549222E-3</v>
      </c>
      <c r="KA514" s="279">
        <f t="shared" si="2125"/>
        <v>1.0098041034571972</v>
      </c>
      <c r="KB514" s="76">
        <f t="shared" si="1921"/>
        <v>0.18440895706278745</v>
      </c>
      <c r="KC514" s="77">
        <f t="shared" si="2084"/>
        <v>0.20985923722702274</v>
      </c>
      <c r="KD514" s="77">
        <f t="shared" si="1922"/>
        <v>3.5378080745748332E-3</v>
      </c>
      <c r="KE514" s="77">
        <f t="shared" si="2085"/>
        <v>4.0854607645190175E-3</v>
      </c>
      <c r="KF514" s="282">
        <f t="shared" si="2086"/>
        <v>2.6517399543651816</v>
      </c>
      <c r="KG514" s="73">
        <f t="shared" si="2126"/>
        <v>6.9542624931687308E-2</v>
      </c>
      <c r="KH514" s="74">
        <f t="shared" si="2127"/>
        <v>1.3341459326549135E-3</v>
      </c>
      <c r="KI514" s="279">
        <f t="shared" si="2128"/>
        <v>1.0098041034571972</v>
      </c>
      <c r="KJ514" s="76">
        <f t="shared" si="1923"/>
        <v>123.08400587369918</v>
      </c>
      <c r="KK514" s="77">
        <f t="shared" si="2087"/>
        <v>140.07082952432842</v>
      </c>
      <c r="KL514" s="77">
        <f t="shared" si="1924"/>
        <v>4.0200616521752588</v>
      </c>
      <c r="KM514" s="77">
        <f t="shared" si="2088"/>
        <v>4.642367195931989</v>
      </c>
      <c r="KN514" s="282">
        <f t="shared" si="2089"/>
        <v>161.81098321258315</v>
      </c>
      <c r="KO514" s="73">
        <f t="shared" si="1925"/>
        <v>0.76066533575161921</v>
      </c>
      <c r="KP514" s="74">
        <f t="shared" si="1926"/>
        <v>2.4844182838279921E-2</v>
      </c>
      <c r="KQ514" s="279">
        <f t="shared" si="1927"/>
        <v>1.1088253024904466</v>
      </c>
      <c r="KR514" s="76">
        <f t="shared" si="1928"/>
        <v>206.37728271825935</v>
      </c>
      <c r="KS514" s="77">
        <f t="shared" si="2090"/>
        <v>234.85941150620633</v>
      </c>
      <c r="KT514" s="77">
        <f t="shared" si="1929"/>
        <v>6.7392515776890232</v>
      </c>
      <c r="KU514" s="77">
        <f t="shared" si="2091"/>
        <v>7.7824877219152846</v>
      </c>
      <c r="KV514" s="282">
        <f t="shared" si="2092"/>
        <v>272.99979875817098</v>
      </c>
      <c r="KW514" s="73">
        <f t="shared" si="1861"/>
        <v>0.75596129981426374</v>
      </c>
      <c r="KX514" s="74">
        <f t="shared" si="1862"/>
        <v>2.4685921412194136E-2</v>
      </c>
      <c r="KY514" s="279">
        <f t="shared" si="1863"/>
        <v>1.1081515996219742</v>
      </c>
      <c r="KZ514" s="76">
        <f t="shared" si="1930"/>
        <v>1181.8355771035631</v>
      </c>
      <c r="LA514" s="77">
        <f t="shared" si="2093"/>
        <v>1344.9407050996258</v>
      </c>
      <c r="LB514" s="77">
        <f t="shared" si="1931"/>
        <v>37.535598367661265</v>
      </c>
      <c r="LC514" s="77">
        <f t="shared" si="2094"/>
        <v>43.346108994975232</v>
      </c>
      <c r="LD514" s="286">
        <f t="shared" si="2095"/>
        <v>2588.1447150188278</v>
      </c>
      <c r="LE514" s="73">
        <f t="shared" si="1932"/>
        <v>0.4566342717412406</v>
      </c>
      <c r="LF514" s="74">
        <f t="shared" si="1933"/>
        <v>1.4502897828643328E-2</v>
      </c>
      <c r="LG514" s="279">
        <f t="shared" si="1934"/>
        <v>1.0652651444268828</v>
      </c>
      <c r="LH514" s="76">
        <f t="shared" si="1935"/>
        <v>201.21949986595399</v>
      </c>
      <c r="LI514" s="77">
        <f t="shared" si="2096"/>
        <v>228.9898030424543</v>
      </c>
      <c r="LJ514" s="77">
        <f t="shared" si="1936"/>
        <v>6.5651487304453395</v>
      </c>
      <c r="LK514" s="77">
        <f t="shared" si="2097"/>
        <v>7.5814337539182786</v>
      </c>
      <c r="LL514" s="282">
        <f t="shared" si="2098"/>
        <v>271.67814826540831</v>
      </c>
      <c r="LM514" s="73">
        <f t="shared" si="2117"/>
        <v>0.74065397291127832</v>
      </c>
      <c r="LN514" s="74">
        <f t="shared" si="2118"/>
        <v>2.4165170339837942E-2</v>
      </c>
      <c r="LO514" s="279">
        <f t="shared" si="2119"/>
        <v>1.1059584231700923</v>
      </c>
      <c r="LP514" s="76">
        <f t="shared" si="1937"/>
        <v>6.4202093451560874E-2</v>
      </c>
      <c r="LQ514" s="77">
        <f t="shared" si="2099"/>
        <v>7.3062624368810794E-2</v>
      </c>
      <c r="LR514" s="77">
        <f t="shared" si="1938"/>
        <v>1.2316900883518657E-3</v>
      </c>
      <c r="LS514" s="77">
        <f t="shared" si="2100"/>
        <v>1.4223557140287345E-3</v>
      </c>
      <c r="LT514" s="282">
        <f t="shared" si="2101"/>
        <v>0.92320491949545436</v>
      </c>
      <c r="LU514" s="73">
        <f t="shared" si="1870"/>
        <v>6.9542624931687211E-2</v>
      </c>
      <c r="LV514" s="74">
        <f t="shared" si="1871"/>
        <v>1.3341459326549118E-3</v>
      </c>
      <c r="LW514" s="279">
        <f t="shared" si="1872"/>
        <v>1.0098041034571972</v>
      </c>
      <c r="LX514" s="76">
        <f t="shared" si="1939"/>
        <v>81.861055425956721</v>
      </c>
      <c r="LY514" s="77">
        <f t="shared" si="2102"/>
        <v>93.158699685293001</v>
      </c>
      <c r="LZ514" s="77">
        <f t="shared" si="1940"/>
        <v>1.570469826910641</v>
      </c>
      <c r="MA514" s="77">
        <f t="shared" si="2103"/>
        <v>1.8135785561164082</v>
      </c>
      <c r="MB514" s="286">
        <f t="shared" si="2104"/>
        <v>1177.134729406642</v>
      </c>
      <c r="MC514" s="73">
        <f t="shared" si="1864"/>
        <v>6.9542638901853152E-2</v>
      </c>
      <c r="MD514" s="74">
        <f t="shared" si="1865"/>
        <v>1.3341462006666537E-3</v>
      </c>
      <c r="ME514" s="279">
        <f t="shared" si="1866"/>
        <v>1.0098041054267077</v>
      </c>
      <c r="MF514" s="76">
        <f t="shared" si="1941"/>
        <v>64.899251143932588</v>
      </c>
      <c r="MG514" s="77">
        <f t="shared" si="2105"/>
        <v>73.855996794306719</v>
      </c>
      <c r="MH514" s="77">
        <f t="shared" si="1942"/>
        <v>1.2450647646832591</v>
      </c>
      <c r="MI514" s="77">
        <f t="shared" si="2106"/>
        <v>1.4378007902562278</v>
      </c>
      <c r="MJ514" s="286">
        <f t="shared" si="2107"/>
        <v>933.22981707527049</v>
      </c>
      <c r="MK514" s="73">
        <f t="shared" si="2129"/>
        <v>6.9542624931687197E-2</v>
      </c>
      <c r="ML514" s="74">
        <f t="shared" si="2130"/>
        <v>1.3341459326549113E-3</v>
      </c>
      <c r="MM514" s="279">
        <f t="shared" si="2131"/>
        <v>1.0098041034571972</v>
      </c>
      <c r="MN514" s="287">
        <f t="shared" si="2108"/>
        <v>1.080065878394912</v>
      </c>
      <c r="MO514" s="288">
        <f t="shared" si="2108"/>
        <v>1.069467153358731</v>
      </c>
      <c r="MP514" s="288">
        <f t="shared" si="2108"/>
        <v>1.4014592092690674</v>
      </c>
      <c r="MQ514" s="289">
        <f t="shared" si="2108"/>
        <v>1.3536377206657177</v>
      </c>
      <c r="MR514" s="290">
        <f t="shared" si="2109"/>
        <v>3.7227710696515826</v>
      </c>
      <c r="MS514" s="291">
        <f t="shared" si="1873"/>
        <v>4.3410741221984246</v>
      </c>
      <c r="MT514" s="291">
        <f t="shared" si="1943"/>
        <v>2.918538803302833</v>
      </c>
      <c r="MU514" s="292">
        <f t="shared" si="1874"/>
        <v>3.3685274678766386</v>
      </c>
      <c r="MV514" s="359">
        <f t="shared" si="1944"/>
        <v>0.44998866457380571</v>
      </c>
      <c r="MW514" s="360">
        <f t="shared" si="1945"/>
        <v>0.76766784792654197</v>
      </c>
      <c r="MX514" s="360">
        <f t="shared" si="1946"/>
        <v>0.35424360177494407</v>
      </c>
      <c r="MY514" s="360">
        <f t="shared" si="1947"/>
        <v>2.2949071915145194E-2</v>
      </c>
      <c r="MZ514" s="360">
        <f t="shared" si="1948"/>
        <v>0.30617260416822223</v>
      </c>
      <c r="NA514" s="360">
        <f t="shared" si="1949"/>
        <v>0</v>
      </c>
      <c r="NB514" s="360">
        <f t="shared" si="1950"/>
        <v>0.70279681500537194</v>
      </c>
      <c r="NC514" s="360">
        <f t="shared" si="1951"/>
        <v>3.140490761751883E-2</v>
      </c>
      <c r="ND514" s="360">
        <f t="shared" si="1952"/>
        <v>8.0784328276575779E-4</v>
      </c>
      <c r="NE514" s="360">
        <f t="shared" si="1953"/>
        <v>5.2780084398545264E-2</v>
      </c>
      <c r="NF514" s="360">
        <f t="shared" si="1954"/>
        <v>8.9095388609606724E-2</v>
      </c>
      <c r="NG514" s="360">
        <f t="shared" si="1955"/>
        <v>0.81215814611105541</v>
      </c>
      <c r="NH514" s="360">
        <f t="shared" si="1956"/>
        <v>8.8476673853607385E-2</v>
      </c>
      <c r="NI514" s="360">
        <f t="shared" si="1957"/>
        <v>2.0196082069143945E-4</v>
      </c>
      <c r="NJ514" s="360">
        <f t="shared" si="1958"/>
        <v>0.35020006376198226</v>
      </c>
      <c r="NK514" s="361">
        <f t="shared" si="1959"/>
        <v>0.31213044837861964</v>
      </c>
      <c r="NL514" s="145">
        <f t="shared" si="2110"/>
        <v>3.7227710696515826</v>
      </c>
      <c r="NM514" s="56">
        <f t="shared" si="1875"/>
        <v>4.3410741221984246</v>
      </c>
      <c r="NN514" s="56">
        <f t="shared" si="2111"/>
        <v>2.918538803302833</v>
      </c>
      <c r="NO514" s="58">
        <f t="shared" si="1867"/>
        <v>3.3685274678766386</v>
      </c>
      <c r="NP514" s="55">
        <f t="shared" si="1960"/>
        <v>1.080065878394912</v>
      </c>
      <c r="NQ514" s="56">
        <f t="shared" si="1868"/>
        <v>1.069467153358731</v>
      </c>
      <c r="NR514" s="56">
        <f t="shared" si="1961"/>
        <v>1.4014592092690674</v>
      </c>
      <c r="NS514" s="61">
        <f t="shared" si="1869"/>
        <v>1.3536377206657177</v>
      </c>
      <c r="NT514" s="25"/>
      <c r="NU514" s="86">
        <f t="shared" si="2120"/>
        <v>0</v>
      </c>
      <c r="NV514" s="86">
        <f t="shared" si="2120"/>
        <v>0</v>
      </c>
      <c r="NW514" s="86">
        <f t="shared" si="2120"/>
        <v>0</v>
      </c>
      <c r="NX514" s="86">
        <f t="shared" si="2120"/>
        <v>0</v>
      </c>
      <c r="NY514" s="87">
        <f t="shared" si="2121"/>
        <v>0</v>
      </c>
      <c r="NZ514" s="87">
        <f t="shared" si="2121"/>
        <v>0</v>
      </c>
      <c r="OA514" s="87">
        <f t="shared" si="2121"/>
        <v>0</v>
      </c>
      <c r="OB514" s="87">
        <f t="shared" si="2121"/>
        <v>0</v>
      </c>
      <c r="OC514" s="26"/>
    </row>
    <row r="515" spans="1:393" thickBot="1" x14ac:dyDescent="0.35">
      <c r="A515" s="136" t="s">
        <v>1127</v>
      </c>
      <c r="B515" s="137" t="s">
        <v>1130</v>
      </c>
      <c r="C515" s="133" t="s">
        <v>104</v>
      </c>
      <c r="D515" s="64">
        <f>VLOOKUP(B515,[1]УсіТ_1!$A$10:$G$556,6,FALSE)</f>
        <v>6443.4</v>
      </c>
      <c r="E515" s="64">
        <f>VLOOKUP(B515,[1]УсіТ_1!$A$10:$G$556,7,FALSE)</f>
        <v>702.5</v>
      </c>
      <c r="F515" s="38"/>
      <c r="G515" s="38"/>
      <c r="H515" s="39"/>
      <c r="I515" s="256">
        <v>3.5613000000000001</v>
      </c>
      <c r="J515" s="62">
        <v>4.1436999999999999</v>
      </c>
      <c r="K515" s="257">
        <f t="shared" si="2135"/>
        <v>2.1903000000000001</v>
      </c>
      <c r="L515" s="293">
        <f t="shared" si="1963"/>
        <v>2.6291000000000002</v>
      </c>
      <c r="M515" s="63">
        <v>0.43880000000000002</v>
      </c>
      <c r="N515" s="63">
        <v>0.86329999999999996</v>
      </c>
      <c r="O515" s="63">
        <v>0.3498</v>
      </c>
      <c r="P515" s="63">
        <v>2.1399999999999999E-2</v>
      </c>
      <c r="Q515" s="63">
        <v>0.26319999999999999</v>
      </c>
      <c r="R515" s="63">
        <v>7.6E-3</v>
      </c>
      <c r="S515" s="63">
        <v>0.64259999999999995</v>
      </c>
      <c r="T515" s="63">
        <v>2.8400000000000002E-2</v>
      </c>
      <c r="U515" s="63">
        <v>6.9999999999999999E-4</v>
      </c>
      <c r="V515" s="63">
        <v>4.7199999999999999E-2</v>
      </c>
      <c r="W515" s="63">
        <v>3.2300000000000002E-2</v>
      </c>
      <c r="X515" s="63">
        <v>0.71619999999999995</v>
      </c>
      <c r="Y515" s="63">
        <v>7.0099999999999996E-2</v>
      </c>
      <c r="Z515" s="63">
        <v>2.0000000000000001E-4</v>
      </c>
      <c r="AA515" s="63">
        <v>0.3503</v>
      </c>
      <c r="AB515" s="259">
        <v>0.31159999999999999</v>
      </c>
      <c r="AC515" s="144">
        <v>1026.75</v>
      </c>
      <c r="AD515" s="70">
        <v>225.88499999999999</v>
      </c>
      <c r="AE515" s="70">
        <v>747.541520137014</v>
      </c>
      <c r="AF515" s="68">
        <f t="shared" si="1964"/>
        <v>52.507316374423858</v>
      </c>
      <c r="AG515" s="68">
        <f t="shared" si="1965"/>
        <v>238.36258419392854</v>
      </c>
      <c r="AH515" s="71">
        <v>25.4223310646667</v>
      </c>
      <c r="AI515" s="71">
        <v>218.452538022798</v>
      </c>
      <c r="AJ515" s="68">
        <f t="shared" si="1966"/>
        <v>2.9938920336024464</v>
      </c>
      <c r="AK515" s="68">
        <f t="shared" si="1967"/>
        <v>127.91575744940147</v>
      </c>
      <c r="AL515" s="71">
        <v>112.202569461224</v>
      </c>
      <c r="AM515" s="69">
        <f t="shared" si="1968"/>
        <v>2827.5047504228428</v>
      </c>
      <c r="AN515" s="260">
        <v>1942.87</v>
      </c>
      <c r="AO515" s="71">
        <v>427.4314</v>
      </c>
      <c r="AP515" s="71">
        <v>1414.53712513134</v>
      </c>
      <c r="AQ515" s="68">
        <f t="shared" si="1969"/>
        <v>99.357087669225308</v>
      </c>
      <c r="AR515" s="68">
        <f t="shared" si="1970"/>
        <v>451.04213679362931</v>
      </c>
      <c r="AS515" s="71">
        <v>200.366841459325</v>
      </c>
      <c r="AT515" s="261">
        <f t="shared" si="1880"/>
        <v>43.455054907878811</v>
      </c>
      <c r="AU515" s="71">
        <v>429.78807297275898</v>
      </c>
      <c r="AV515" s="68">
        <f t="shared" si="1971"/>
        <v>5.8902455400916622</v>
      </c>
      <c r="AW515" s="68">
        <f t="shared" si="1972"/>
        <v>251.66412528149093</v>
      </c>
      <c r="AX515" s="71">
        <v>220.74967197817099</v>
      </c>
      <c r="AY515" s="69">
        <f t="shared" si="1973"/>
        <v>5562.8917338499132</v>
      </c>
      <c r="AZ515" s="260">
        <v>277</v>
      </c>
      <c r="BA515" s="260">
        <v>1411.9151666666701</v>
      </c>
      <c r="BB515" s="260">
        <v>147.24258166666701</v>
      </c>
      <c r="BC515" s="262">
        <f t="shared" si="1974"/>
        <v>117.79406533333361</v>
      </c>
      <c r="BD515" s="262">
        <f t="shared" si="1881"/>
        <v>29.448516333333401</v>
      </c>
      <c r="BE515" s="260">
        <v>55.266393666666701</v>
      </c>
      <c r="BF515" s="262">
        <f t="shared" si="1975"/>
        <v>44.213114933333365</v>
      </c>
      <c r="BG515" s="262">
        <f t="shared" si="1882"/>
        <v>11.053278733333336</v>
      </c>
      <c r="BH515" s="260">
        <v>174.09263724793291</v>
      </c>
      <c r="BI515" s="263">
        <f t="shared" si="1976"/>
        <v>101.94064011107611</v>
      </c>
      <c r="BJ515" s="68">
        <f t="shared" si="1977"/>
        <v>2.3859395934829206</v>
      </c>
      <c r="BK515" s="260">
        <v>89.418258398475302</v>
      </c>
      <c r="BL515" s="69">
        <f t="shared" si="1978"/>
        <v>2253.5220451756945</v>
      </c>
      <c r="BM515" s="260">
        <v>47.57</v>
      </c>
      <c r="BN515" s="260">
        <v>10.465400000000001</v>
      </c>
      <c r="BO515" s="260">
        <v>34.634088252172198</v>
      </c>
      <c r="BP515" s="68">
        <f t="shared" si="1979"/>
        <v>2.432698358832575</v>
      </c>
      <c r="BQ515" s="68">
        <f t="shared" si="1980"/>
        <v>11.043494648264131</v>
      </c>
      <c r="BR515" s="260">
        <v>6.2617382953499998</v>
      </c>
      <c r="BS515" s="260">
        <v>10.669327500947899</v>
      </c>
      <c r="BT515" s="68">
        <f t="shared" si="1981"/>
        <v>0.14622313340049095</v>
      </c>
      <c r="BU515" s="68">
        <f t="shared" si="1982"/>
        <v>6.2474673954900464</v>
      </c>
      <c r="BV515" s="260">
        <v>5.4800277024234996</v>
      </c>
      <c r="BW515" s="69">
        <f t="shared" si="1983"/>
        <v>138.09669810107232</v>
      </c>
      <c r="BX515" s="260">
        <v>1082.3699999999999</v>
      </c>
      <c r="BY515" s="260">
        <v>116.729170457154</v>
      </c>
      <c r="BZ515" s="263">
        <f t="shared" si="1984"/>
        <v>68.351232677868353</v>
      </c>
      <c r="CA515" s="263">
        <f t="shared" si="1985"/>
        <v>1.5997732811152956</v>
      </c>
      <c r="CB515" s="260">
        <v>59.954958522857702</v>
      </c>
      <c r="CC515" s="264">
        <f t="shared" si="1986"/>
        <v>1510.8649547760137</v>
      </c>
      <c r="CD515" s="260">
        <v>35.299999999999997</v>
      </c>
      <c r="CE515" s="260">
        <v>3.8070397842930386</v>
      </c>
      <c r="CF515" s="263">
        <f t="shared" si="1987"/>
        <v>2.2292273738519262</v>
      </c>
      <c r="CG515" s="263">
        <f t="shared" si="1988"/>
        <v>5.2175480243736097E-2</v>
      </c>
      <c r="CH515" s="260">
        <v>1.9553519892146518</v>
      </c>
      <c r="CI515" s="69">
        <f t="shared" si="1989"/>
        <v>49.274870128209223</v>
      </c>
      <c r="CJ515" s="260">
        <v>1668.6465827937286</v>
      </c>
      <c r="CK515" s="260">
        <v>367.10228049175862</v>
      </c>
      <c r="CL515" s="260">
        <v>130.16340500723817</v>
      </c>
      <c r="CM515" s="260">
        <v>62.470383976044339</v>
      </c>
      <c r="CN515" s="260">
        <v>800.45712649304744</v>
      </c>
      <c r="CO515" s="265">
        <f t="shared" si="1990"/>
        <v>56.224108564871649</v>
      </c>
      <c r="CP515" s="266">
        <f t="shared" si="1991"/>
        <v>255.23536026782608</v>
      </c>
      <c r="CQ515" s="260">
        <v>319.91078828388902</v>
      </c>
      <c r="CR515" s="265">
        <f t="shared" si="1992"/>
        <v>4.3843773534306987</v>
      </c>
      <c r="CS515" s="265">
        <f t="shared" si="1993"/>
        <v>187.32504172278436</v>
      </c>
      <c r="CT515" s="260">
        <v>164.31400966406702</v>
      </c>
      <c r="CU515" s="267">
        <f t="shared" si="1883"/>
        <v>4140.7130312804738</v>
      </c>
      <c r="CV515" s="260">
        <v>131.22949999999986</v>
      </c>
      <c r="CW515" s="260">
        <v>14.152563979514399</v>
      </c>
      <c r="CX515" s="68">
        <f t="shared" si="1994"/>
        <v>0.19396088933924485</v>
      </c>
      <c r="CY515" s="68">
        <f t="shared" si="1995"/>
        <v>8.2870904484605745</v>
      </c>
      <c r="CZ515" s="260">
        <v>7.2691031989757198</v>
      </c>
      <c r="DA515" s="69">
        <f t="shared" si="1996"/>
        <v>183.18140061418799</v>
      </c>
      <c r="DB515" s="260">
        <v>3.2559999999999989</v>
      </c>
      <c r="DC515" s="260">
        <v>0.351146261452639</v>
      </c>
      <c r="DD515" s="68">
        <f t="shared" si="1997"/>
        <v>4.8124595132084174E-3</v>
      </c>
      <c r="DE515" s="68">
        <f t="shared" si="1998"/>
        <v>0.20561509797863858</v>
      </c>
      <c r="DF515" s="260">
        <v>0.180357313072632</v>
      </c>
      <c r="DG515" s="69">
        <f t="shared" si="1999"/>
        <v>4.5450042894303238</v>
      </c>
      <c r="DH515" s="260">
        <v>110.98707491116352</v>
      </c>
      <c r="DI515" s="260">
        <v>24.417156480455976</v>
      </c>
      <c r="DJ515" s="260">
        <v>1.6951038841083323</v>
      </c>
      <c r="DK515" s="260">
        <v>80.798590535327037</v>
      </c>
      <c r="DL515" s="68">
        <f t="shared" si="2000"/>
        <v>5.6752929992013712</v>
      </c>
      <c r="DM515" s="68">
        <f t="shared" si="2001"/>
        <v>25.76360017527545</v>
      </c>
      <c r="DN515" s="260">
        <v>23.500036815037099</v>
      </c>
      <c r="DO515" s="68">
        <f t="shared" si="2002"/>
        <v>0.32206800455008344</v>
      </c>
      <c r="DP515" s="68">
        <f t="shared" si="2003"/>
        <v>13.760540557192234</v>
      </c>
      <c r="DQ515" s="260">
        <v>12.070193997038199</v>
      </c>
      <c r="DR515" s="264">
        <f t="shared" si="2004"/>
        <v>304.16178794775618</v>
      </c>
      <c r="DS515" s="260">
        <v>75.819999999999993</v>
      </c>
      <c r="DT515" s="260">
        <v>16.680399999999999</v>
      </c>
      <c r="DU515" s="260">
        <v>55.201946001254903</v>
      </c>
      <c r="DV515" s="68">
        <f t="shared" si="2005"/>
        <v>3.8773846871281443</v>
      </c>
      <c r="DW515" s="68">
        <f t="shared" si="2006"/>
        <v>17.601802905852139</v>
      </c>
      <c r="DX515" s="260">
        <v>1.4693946681666701</v>
      </c>
      <c r="DY515" s="260">
        <v>2.4187988402499999E-2</v>
      </c>
      <c r="DZ515" s="260">
        <v>0</v>
      </c>
      <c r="EA515" s="260">
        <v>16.0901697088911</v>
      </c>
      <c r="EB515" s="68">
        <f t="shared" si="2007"/>
        <v>0.22051577586035254</v>
      </c>
      <c r="EC515" s="68">
        <f t="shared" si="2008"/>
        <v>9.4216632337200199</v>
      </c>
      <c r="ED515" s="267">
        <v>8.2643049183357604</v>
      </c>
      <c r="EE515" s="69">
        <f t="shared" si="2009"/>
        <v>208.26048394206109</v>
      </c>
      <c r="EF515" s="260">
        <v>932.45600845238096</v>
      </c>
      <c r="EG515" s="260">
        <v>205.14032185952379</v>
      </c>
      <c r="EH515" s="260">
        <v>1489.3655968705721</v>
      </c>
      <c r="EI515" s="260">
        <v>678.88929342038944</v>
      </c>
      <c r="EJ515" s="268">
        <f t="shared" si="2010"/>
        <v>47.685183969848154</v>
      </c>
      <c r="EK515" s="266">
        <f t="shared" si="2011"/>
        <v>216.4719978786122</v>
      </c>
      <c r="EL515" s="260">
        <v>356.52251137387537</v>
      </c>
      <c r="EM515" s="268">
        <f t="shared" si="2012"/>
        <v>4.8861410183789618</v>
      </c>
      <c r="EN515" s="268">
        <f t="shared" si="2013"/>
        <v>208.76318262501823</v>
      </c>
      <c r="EO515" s="269">
        <f t="shared" si="2014"/>
        <v>3662.3737319767415</v>
      </c>
      <c r="EP515" s="69">
        <f t="shared" si="2015"/>
        <v>4614.5909022906944</v>
      </c>
      <c r="EQ515" s="260">
        <v>160.19999999999999</v>
      </c>
      <c r="ER515" s="260">
        <v>35.244</v>
      </c>
      <c r="ES515" s="260">
        <v>116.636134916922</v>
      </c>
      <c r="ET515" s="68">
        <f t="shared" si="2016"/>
        <v>8.1925221165646018</v>
      </c>
      <c r="EU515" s="68">
        <f t="shared" si="2017"/>
        <v>37.19083125187958</v>
      </c>
      <c r="EV515" s="260">
        <v>11.3859742807083</v>
      </c>
      <c r="EW515" s="260">
        <v>34.8844947639369</v>
      </c>
      <c r="EX515" s="68">
        <f t="shared" si="2018"/>
        <v>0.47809200073975522</v>
      </c>
      <c r="EY515" s="68">
        <f t="shared" si="2019"/>
        <v>20.426755447002307</v>
      </c>
      <c r="EZ515" s="260">
        <v>17.9175301980783</v>
      </c>
      <c r="FA515" s="69">
        <f t="shared" si="2020"/>
        <v>451.52176099157458</v>
      </c>
      <c r="FB515" s="260">
        <v>0.83333333333333348</v>
      </c>
      <c r="FC515" s="260">
        <v>8.9871586162120806E-2</v>
      </c>
      <c r="FD515" s="68">
        <f t="shared" si="2021"/>
        <v>1.2316900883518657E-3</v>
      </c>
      <c r="FE515" s="68">
        <f t="shared" si="2022"/>
        <v>5.2624666763574489E-2</v>
      </c>
      <c r="FF515" s="260">
        <v>4.6160245974772703E-2</v>
      </c>
      <c r="FG515" s="69">
        <f t="shared" si="2023"/>
        <v>1.1632381985642724</v>
      </c>
      <c r="FH515" s="260">
        <v>1616.9413248333401</v>
      </c>
      <c r="FI515" s="260">
        <v>174.38049791262401</v>
      </c>
      <c r="FJ515" s="68">
        <f t="shared" si="2024"/>
        <v>2.3898847238925121</v>
      </c>
      <c r="FK515" s="68">
        <f t="shared" si="2025"/>
        <v>102.10919807472864</v>
      </c>
      <c r="FL515" s="260">
        <v>89.566000000000003</v>
      </c>
      <c r="FM515" s="69">
        <f t="shared" si="2026"/>
        <v>2257.0653872951566</v>
      </c>
      <c r="FN515" s="260">
        <v>1281.9072583333323</v>
      </c>
      <c r="FO515" s="260">
        <v>138.24844634298199</v>
      </c>
      <c r="FP515" s="68">
        <f t="shared" si="2027"/>
        <v>1.8946949571305682</v>
      </c>
      <c r="FQ515" s="68">
        <f t="shared" si="2028"/>
        <v>80.951930749918475</v>
      </c>
      <c r="FR515" s="260">
        <v>71.007785233815795</v>
      </c>
      <c r="FS515" s="264">
        <f t="shared" si="2029"/>
        <v>1789.3961878921559</v>
      </c>
      <c r="FT515" s="270">
        <f t="shared" si="1884"/>
        <v>26296.754237195793</v>
      </c>
      <c r="FU515" s="271">
        <f t="shared" si="1885"/>
        <v>7277.6656249890111</v>
      </c>
      <c r="FV515" s="272">
        <f t="shared" si="2030"/>
        <v>1801.5642630346147</v>
      </c>
      <c r="FW515" s="272">
        <f t="shared" si="1886"/>
        <v>267.93261915059014</v>
      </c>
      <c r="FX515" s="272">
        <f t="shared" si="1887"/>
        <v>1411.9151666666701</v>
      </c>
      <c r="FY515" s="272">
        <f t="shared" si="1888"/>
        <v>1082.3699999999999</v>
      </c>
      <c r="FZ515" s="272">
        <f t="shared" si="1889"/>
        <v>35.299999999999997</v>
      </c>
      <c r="GA515" s="272">
        <f t="shared" si="1890"/>
        <v>131.22949999999986</v>
      </c>
      <c r="GB515" s="272">
        <f t="shared" si="1891"/>
        <v>3.2559999999999989</v>
      </c>
      <c r="GC515" s="272">
        <f t="shared" si="1892"/>
        <v>1616.9413248333401</v>
      </c>
      <c r="GD515" s="272">
        <f t="shared" si="1893"/>
        <v>1281.9072583333323</v>
      </c>
      <c r="GE515" s="272">
        <f t="shared" si="1894"/>
        <v>3928.6958248874671</v>
      </c>
      <c r="GF515" s="273">
        <f t="shared" si="1895"/>
        <v>1528.3084059006264</v>
      </c>
      <c r="GG515" s="273">
        <f t="shared" si="1896"/>
        <v>275.95159474009563</v>
      </c>
      <c r="GH515" s="272">
        <f t="shared" si="2031"/>
        <v>2031.6693130142489</v>
      </c>
      <c r="GI515" s="274">
        <f t="shared" si="2032"/>
        <v>1451.37555335355</v>
      </c>
      <c r="GJ515" s="275">
        <f t="shared" si="1897"/>
        <v>27.844027934860286</v>
      </c>
      <c r="GK515" s="271">
        <f t="shared" si="2033"/>
        <v>20870.446894909273</v>
      </c>
      <c r="GL515" s="276">
        <f t="shared" si="2034"/>
        <v>26296.763087585688</v>
      </c>
      <c r="GM515" s="272">
        <f t="shared" si="2035"/>
        <v>10257.349584243188</v>
      </c>
      <c r="GN515" s="272">
        <f t="shared" si="2036"/>
        <v>571.72824182554598</v>
      </c>
      <c r="GO515" s="277">
        <f t="shared" si="2037"/>
        <v>0.49147723744934108</v>
      </c>
      <c r="GP515" s="278">
        <f t="shared" si="2038"/>
        <v>2.7394154265331143E-2</v>
      </c>
      <c r="GQ515" s="279">
        <f t="shared" si="2039"/>
        <v>1.0720693886206567</v>
      </c>
      <c r="GR515" s="280">
        <f t="shared" si="2040"/>
        <v>18212.084979991512</v>
      </c>
      <c r="GS515" s="272">
        <f t="shared" si="2041"/>
        <v>10072.480067465189</v>
      </c>
      <c r="GT515" s="272">
        <f t="shared" si="1898"/>
        <v>568.1815981070564</v>
      </c>
      <c r="GU515" s="73">
        <f t="shared" si="2042"/>
        <v>0.55306572962575118</v>
      </c>
      <c r="GV515" s="74">
        <f t="shared" si="2043"/>
        <v>3.1198053310825327E-2</v>
      </c>
      <c r="GW515" s="279">
        <f t="shared" si="2044"/>
        <v>1.0811580599981656</v>
      </c>
      <c r="GX515" s="280">
        <f t="shared" si="2045"/>
        <v>14179.524031103785</v>
      </c>
      <c r="GY515" s="272">
        <f t="shared" si="1899"/>
        <v>8248.6179097248114</v>
      </c>
      <c r="GZ515" s="272">
        <f t="shared" si="1900"/>
        <v>348.28726983888009</v>
      </c>
      <c r="HA515" s="73">
        <f t="shared" si="2046"/>
        <v>0.58172741846841169</v>
      </c>
      <c r="HB515" s="74">
        <f t="shared" si="2047"/>
        <v>2.4562691178835583E-2</v>
      </c>
      <c r="HC515" s="279">
        <f t="shared" si="2048"/>
        <v>1.0840865056173092</v>
      </c>
      <c r="HD515" s="280">
        <f t="shared" si="2049"/>
        <v>16423.575420328263</v>
      </c>
      <c r="HE515" s="272">
        <f t="shared" si="1901"/>
        <v>9948.1124865296752</v>
      </c>
      <c r="HF515" s="272">
        <f t="shared" si="1902"/>
        <v>403.78847824690638</v>
      </c>
      <c r="HG515" s="73">
        <f t="shared" si="2050"/>
        <v>0.60572148462973596</v>
      </c>
      <c r="HH515" s="74">
        <f t="shared" si="2051"/>
        <v>2.458590580386763E-2</v>
      </c>
      <c r="HI515" s="281">
        <f t="shared" si="2052"/>
        <v>1.0874015203121885</v>
      </c>
      <c r="HJ515" s="72">
        <f t="shared" si="1903"/>
        <v>3.8503281990714675</v>
      </c>
      <c r="HK515" s="73">
        <f t="shared" si="2053"/>
        <v>4.4423339256274152</v>
      </c>
      <c r="HL515" s="73">
        <f t="shared" si="1904"/>
        <v>2.3744746732535926</v>
      </c>
      <c r="HM515" s="74">
        <f t="shared" si="2054"/>
        <v>2.8588873370527752</v>
      </c>
      <c r="HN515" s="75"/>
      <c r="HO515" s="75"/>
      <c r="HP515" s="76">
        <f t="shared" si="2055"/>
        <v>1699.4945768048626</v>
      </c>
      <c r="HQ515" s="77">
        <f t="shared" si="2056"/>
        <v>1934.0418233497016</v>
      </c>
      <c r="HR515" s="77">
        <f t="shared" si="2057"/>
        <v>55.501208408026308</v>
      </c>
      <c r="HS515" s="77">
        <f t="shared" si="2058"/>
        <v>64.092795469588779</v>
      </c>
      <c r="HT515" s="282">
        <f t="shared" si="2059"/>
        <v>2244.0513892244785</v>
      </c>
      <c r="HU515" s="73">
        <f t="shared" si="2112"/>
        <v>0.75733318094475133</v>
      </c>
      <c r="HV515" s="74">
        <f t="shared" si="2113"/>
        <v>2.4732592432835047E-2</v>
      </c>
      <c r="HW515" s="279">
        <f t="shared" si="1876"/>
        <v>1.1083481576107881</v>
      </c>
      <c r="HX515" s="76">
        <f t="shared" si="2060"/>
        <v>3227.6030397316467</v>
      </c>
      <c r="HY515" s="77">
        <f t="shared" si="2061"/>
        <v>3673.044535245011</v>
      </c>
      <c r="HZ515" s="77">
        <f t="shared" si="1905"/>
        <v>148.70238811719577</v>
      </c>
      <c r="IA515" s="77">
        <f t="shared" si="2062"/>
        <v>171.72151779773768</v>
      </c>
      <c r="IB515" s="282">
        <f t="shared" si="2063"/>
        <v>4414.9934395634227</v>
      </c>
      <c r="IC515" s="73">
        <f t="shared" si="2114"/>
        <v>0.73105500243977906</v>
      </c>
      <c r="ID515" s="74">
        <f t="shared" si="2115"/>
        <v>3.3681225159849892E-2</v>
      </c>
      <c r="IE515" s="279">
        <f t="shared" si="2122"/>
        <v>1.1061067545414587</v>
      </c>
      <c r="IF515" s="76">
        <f t="shared" si="1906"/>
        <v>124.36758093551285</v>
      </c>
      <c r="IG515" s="77">
        <f t="shared" si="2064"/>
        <v>141.53155078042298</v>
      </c>
      <c r="IH515" s="77">
        <f t="shared" si="1907"/>
        <v>164.39311986014991</v>
      </c>
      <c r="II515" s="77">
        <f t="shared" si="2065"/>
        <v>189.84117481450113</v>
      </c>
      <c r="IJ515" s="282">
        <f t="shared" si="2066"/>
        <v>1788.5095596632498</v>
      </c>
      <c r="IK515" s="73">
        <f t="shared" si="1908"/>
        <v>6.9536995350994626E-2</v>
      </c>
      <c r="IL515" s="74">
        <f t="shared" si="1909"/>
        <v>9.1916265681634232E-2</v>
      </c>
      <c r="IM515" s="279">
        <f t="shared" si="2067"/>
        <v>1.0238254386559078</v>
      </c>
      <c r="IN515" s="76">
        <f t="shared" si="1910"/>
        <v>79.130373693380108</v>
      </c>
      <c r="IO515" s="77">
        <f t="shared" si="2068"/>
        <v>90.051156566803499</v>
      </c>
      <c r="IP515" s="77">
        <f t="shared" si="1911"/>
        <v>2.5789214922330661</v>
      </c>
      <c r="IQ515" s="77">
        <f t="shared" si="2069"/>
        <v>2.9781385392307449</v>
      </c>
      <c r="IR515" s="282">
        <f t="shared" si="2070"/>
        <v>109.60055404847009</v>
      </c>
      <c r="IS515" s="73">
        <f t="shared" si="1877"/>
        <v>0.72198881091773726</v>
      </c>
      <c r="IT515" s="74">
        <f t="shared" si="1878"/>
        <v>2.3530186636579919E-2</v>
      </c>
      <c r="IU515" s="279">
        <f t="shared" si="1879"/>
        <v>1.1032841486860996</v>
      </c>
      <c r="IV515" s="76">
        <f t="shared" si="1912"/>
        <v>83.388503866999386</v>
      </c>
      <c r="IW515" s="77">
        <f t="shared" si="2071"/>
        <v>94.896951285683969</v>
      </c>
      <c r="IX515" s="77">
        <f t="shared" si="2072"/>
        <v>1.5997732811152956</v>
      </c>
      <c r="IY515" s="77">
        <f t="shared" si="2073"/>
        <v>1.8474181850319433</v>
      </c>
      <c r="IZ515" s="282">
        <f t="shared" si="2074"/>
        <v>1199.0991704571538</v>
      </c>
      <c r="JA515" s="73">
        <f t="shared" si="2132"/>
        <v>6.9542624931687433E-2</v>
      </c>
      <c r="JB515" s="74">
        <f t="shared" si="2133"/>
        <v>1.3341459326549161E-3</v>
      </c>
      <c r="JC515" s="279">
        <f t="shared" si="2134"/>
        <v>1.0098041034571972</v>
      </c>
      <c r="JD515" s="76">
        <f t="shared" si="1913"/>
        <v>2.71965739609935</v>
      </c>
      <c r="JE515" s="77">
        <f t="shared" si="2075"/>
        <v>3.0949973133350213</v>
      </c>
      <c r="JF515" s="77">
        <f t="shared" si="1914"/>
        <v>5.2175480243736097E-2</v>
      </c>
      <c r="JG515" s="77">
        <f t="shared" si="2076"/>
        <v>6.025224458546645E-2</v>
      </c>
      <c r="JH515" s="282">
        <f t="shared" si="2077"/>
        <v>39.107039784293029</v>
      </c>
      <c r="JI515" s="73">
        <f t="shared" si="2136"/>
        <v>6.9543934061500473E-2</v>
      </c>
      <c r="JJ515" s="74">
        <f t="shared" si="2137"/>
        <v>1.3341710477583087E-3</v>
      </c>
      <c r="JK515" s="279">
        <f t="shared" si="2138"/>
        <v>1.0098042880180207</v>
      </c>
      <c r="JL515" s="76">
        <f t="shared" si="1915"/>
        <v>2575.6725537140319</v>
      </c>
      <c r="JM515" s="77">
        <f t="shared" si="2078"/>
        <v>2931.1411228521051</v>
      </c>
      <c r="JN515" s="77">
        <f t="shared" si="1916"/>
        <v>123.07886989434668</v>
      </c>
      <c r="JO515" s="77">
        <f t="shared" si="2079"/>
        <v>142.13147895399155</v>
      </c>
      <c r="JP515" s="282">
        <f t="shared" si="2080"/>
        <v>3286.2801835559317</v>
      </c>
      <c r="JQ515" s="73">
        <f t="shared" si="1917"/>
        <v>0.78376535470174546</v>
      </c>
      <c r="JR515" s="74">
        <f t="shared" si="1918"/>
        <v>3.7452336082058814E-2</v>
      </c>
      <c r="JS515" s="279">
        <f t="shared" si="2116"/>
        <v>1.1139650782278907</v>
      </c>
      <c r="JT515" s="76">
        <f t="shared" si="1919"/>
        <v>10.1102503471219</v>
      </c>
      <c r="JU515" s="77">
        <f t="shared" si="2081"/>
        <v>11.505565997528192</v>
      </c>
      <c r="JV515" s="77">
        <f t="shared" si="1920"/>
        <v>0.19396088933924485</v>
      </c>
      <c r="JW515" s="77">
        <f t="shared" si="2082"/>
        <v>0.22398603500895997</v>
      </c>
      <c r="JX515" s="282">
        <f t="shared" si="2083"/>
        <v>145.38206397951427</v>
      </c>
      <c r="JY515" s="73">
        <f t="shared" si="2123"/>
        <v>6.9542624931687114E-2</v>
      </c>
      <c r="JZ515" s="74">
        <f t="shared" si="2124"/>
        <v>1.33414593265491E-3</v>
      </c>
      <c r="KA515" s="279">
        <f t="shared" si="2125"/>
        <v>1.0098041034571972</v>
      </c>
      <c r="KB515" s="76">
        <f t="shared" si="1921"/>
        <v>0.25085041953393905</v>
      </c>
      <c r="KC515" s="77">
        <f t="shared" si="2084"/>
        <v>0.28547028593381796</v>
      </c>
      <c r="KD515" s="77">
        <f t="shared" si="1922"/>
        <v>4.8124595132084174E-3</v>
      </c>
      <c r="KE515" s="77">
        <f t="shared" si="2085"/>
        <v>5.5574282458530806E-3</v>
      </c>
      <c r="KF515" s="282">
        <f t="shared" si="2086"/>
        <v>3.6071462614526379</v>
      </c>
      <c r="KG515" s="73">
        <f t="shared" si="2126"/>
        <v>6.954262493168735E-2</v>
      </c>
      <c r="KH515" s="74">
        <f t="shared" si="2127"/>
        <v>1.3341459326549144E-3</v>
      </c>
      <c r="KI515" s="279">
        <f t="shared" si="2128"/>
        <v>1.0098041034571972</v>
      </c>
      <c r="KJ515" s="76">
        <f t="shared" si="1923"/>
        <v>183.62368308523008</v>
      </c>
      <c r="KK515" s="77">
        <f t="shared" si="2087"/>
        <v>208.96558758782268</v>
      </c>
      <c r="KL515" s="77">
        <f t="shared" si="1924"/>
        <v>5.9973610037514549</v>
      </c>
      <c r="KM515" s="77">
        <f t="shared" si="2088"/>
        <v>6.9257524871321801</v>
      </c>
      <c r="KN515" s="282">
        <f t="shared" si="2089"/>
        <v>241.39824440298111</v>
      </c>
      <c r="KO515" s="73">
        <f t="shared" si="1925"/>
        <v>0.76066701951110982</v>
      </c>
      <c r="KP515" s="74">
        <f t="shared" si="1926"/>
        <v>2.4844261061566328E-2</v>
      </c>
      <c r="KQ515" s="279">
        <f t="shared" si="1927"/>
        <v>1.1088255469750588</v>
      </c>
      <c r="KR515" s="76">
        <f t="shared" si="1928"/>
        <v>125.46902869027802</v>
      </c>
      <c r="KS515" s="77">
        <f t="shared" si="2090"/>
        <v>142.78500933982329</v>
      </c>
      <c r="KT515" s="77">
        <f t="shared" si="1929"/>
        <v>4.0979004629884965</v>
      </c>
      <c r="KU515" s="77">
        <f t="shared" si="2091"/>
        <v>4.732255454659116</v>
      </c>
      <c r="KV515" s="282">
        <f t="shared" si="2092"/>
        <v>165.28609836671515</v>
      </c>
      <c r="KW515" s="73">
        <f t="shared" si="1861"/>
        <v>0.75910212613225203</v>
      </c>
      <c r="KX515" s="74">
        <f t="shared" si="1862"/>
        <v>2.4792771464038139E-2</v>
      </c>
      <c r="KY515" s="279">
        <f t="shared" si="1863"/>
        <v>1.1086016054501453</v>
      </c>
      <c r="KZ515" s="76">
        <f t="shared" si="1930"/>
        <v>1656.3832505263338</v>
      </c>
      <c r="LA515" s="77">
        <f t="shared" si="2093"/>
        <v>1884.9807029314729</v>
      </c>
      <c r="LB515" s="77">
        <f t="shared" si="1931"/>
        <v>52.571324988227119</v>
      </c>
      <c r="LC515" s="77">
        <f t="shared" si="2094"/>
        <v>60.709366096404679</v>
      </c>
      <c r="LD515" s="286">
        <f t="shared" si="2095"/>
        <v>3662.3737319767415</v>
      </c>
      <c r="LE515" s="73">
        <f t="shared" si="1932"/>
        <v>0.45227040486452813</v>
      </c>
      <c r="LF515" s="74">
        <f t="shared" si="1933"/>
        <v>1.4354440271679238E-2</v>
      </c>
      <c r="LG515" s="279">
        <f t="shared" si="1934"/>
        <v>1.0646399059294096</v>
      </c>
      <c r="LH515" s="76">
        <f t="shared" si="1935"/>
        <v>265.73745577263588</v>
      </c>
      <c r="LI515" s="77">
        <f t="shared" si="2096"/>
        <v>302.41188204381734</v>
      </c>
      <c r="LJ515" s="77">
        <f t="shared" si="1936"/>
        <v>8.6706141173043569</v>
      </c>
      <c r="LK515" s="77">
        <f t="shared" si="2097"/>
        <v>10.012825182663072</v>
      </c>
      <c r="LL515" s="282">
        <f t="shared" si="2098"/>
        <v>358.35060396156712</v>
      </c>
      <c r="LM515" s="73">
        <f t="shared" si="2117"/>
        <v>0.74155715892454888</v>
      </c>
      <c r="LN515" s="74">
        <f t="shared" si="2118"/>
        <v>2.4195896480850566E-2</v>
      </c>
      <c r="LO515" s="279">
        <f t="shared" si="2119"/>
        <v>1.1060878282784126</v>
      </c>
      <c r="LP515" s="76">
        <f t="shared" si="1937"/>
        <v>6.4202093451560874E-2</v>
      </c>
      <c r="LQ515" s="77">
        <f t="shared" si="2099"/>
        <v>7.3062624368810794E-2</v>
      </c>
      <c r="LR515" s="77">
        <f t="shared" si="1938"/>
        <v>1.2316900883518657E-3</v>
      </c>
      <c r="LS515" s="77">
        <f t="shared" si="2100"/>
        <v>1.4223557140287345E-3</v>
      </c>
      <c r="LT515" s="282">
        <f t="shared" si="2101"/>
        <v>0.92320491949545436</v>
      </c>
      <c r="LU515" s="73">
        <f t="shared" si="1870"/>
        <v>6.9542624931687211E-2</v>
      </c>
      <c r="LV515" s="74">
        <f t="shared" si="1871"/>
        <v>1.3341459326549118E-3</v>
      </c>
      <c r="LW515" s="279">
        <f t="shared" si="1872"/>
        <v>1.0098041034571972</v>
      </c>
      <c r="LX515" s="76">
        <f t="shared" si="1939"/>
        <v>124.57322165116894</v>
      </c>
      <c r="LY515" s="77">
        <f t="shared" si="2102"/>
        <v>141.76557197124674</v>
      </c>
      <c r="LZ515" s="77">
        <f t="shared" si="1940"/>
        <v>2.3898847238925121</v>
      </c>
      <c r="MA515" s="77">
        <f t="shared" si="2103"/>
        <v>2.7598388791510731</v>
      </c>
      <c r="MB515" s="286">
        <f t="shared" si="2104"/>
        <v>1791.321735948537</v>
      </c>
      <c r="MC515" s="73">
        <f t="shared" si="1864"/>
        <v>6.9542628301333689E-2</v>
      </c>
      <c r="MD515" s="74">
        <f t="shared" si="1865"/>
        <v>1.3341459973001584E-3</v>
      </c>
      <c r="ME515" s="279">
        <f t="shared" si="1866"/>
        <v>1.0098041039322492</v>
      </c>
      <c r="MF515" s="76">
        <f t="shared" si="1941"/>
        <v>98.761355514900544</v>
      </c>
      <c r="MG515" s="77">
        <f t="shared" si="2105"/>
        <v>112.39141018951196</v>
      </c>
      <c r="MH515" s="77">
        <f t="shared" si="1942"/>
        <v>1.8946949571305682</v>
      </c>
      <c r="MI515" s="77">
        <f t="shared" si="2106"/>
        <v>2.1879937364943802</v>
      </c>
      <c r="MJ515" s="286">
        <f t="shared" si="2107"/>
        <v>1420.1557046763141</v>
      </c>
      <c r="MK515" s="73">
        <f t="shared" si="2129"/>
        <v>6.9542624931686989E-2</v>
      </c>
      <c r="ML515" s="74">
        <f t="shared" si="2130"/>
        <v>1.3341459326549072E-3</v>
      </c>
      <c r="MM515" s="279">
        <f t="shared" si="2131"/>
        <v>1.009804103457197</v>
      </c>
      <c r="MN515" s="287">
        <f t="shared" si="2108"/>
        <v>1.0811561520088737</v>
      </c>
      <c r="MO515" s="288">
        <f t="shared" si="2108"/>
        <v>1.0711275708679047</v>
      </c>
      <c r="MP515" s="288">
        <f t="shared" si="2108"/>
        <v>1.3723435575709955</v>
      </c>
      <c r="MQ515" s="289">
        <f t="shared" si="2108"/>
        <v>1.3282824029924176</v>
      </c>
      <c r="MR515" s="290">
        <f t="shared" si="2109"/>
        <v>3.8503214041492018</v>
      </c>
      <c r="MS515" s="291">
        <f t="shared" si="1873"/>
        <v>4.4384313154053361</v>
      </c>
      <c r="MT515" s="291">
        <f t="shared" si="1943"/>
        <v>3.0058440941477516</v>
      </c>
      <c r="MU515" s="292">
        <f t="shared" si="1874"/>
        <v>3.4921872657073654</v>
      </c>
      <c r="MV515" s="359">
        <f t="shared" si="1944"/>
        <v>0.48634317155961382</v>
      </c>
      <c r="MW515" s="360">
        <f t="shared" si="1945"/>
        <v>0.95490196119564119</v>
      </c>
      <c r="MX515" s="360">
        <f t="shared" si="1946"/>
        <v>0.35813413844183656</v>
      </c>
      <c r="MY515" s="360">
        <f t="shared" si="1947"/>
        <v>2.3610280781882528E-2</v>
      </c>
      <c r="MZ515" s="360">
        <f t="shared" si="1948"/>
        <v>0.26578044002993428</v>
      </c>
      <c r="NA515" s="360">
        <f t="shared" si="1949"/>
        <v>7.674512588936957E-3</v>
      </c>
      <c r="NB515" s="360">
        <f t="shared" si="1950"/>
        <v>0.71583395926924254</v>
      </c>
      <c r="NC515" s="360">
        <f t="shared" si="1951"/>
        <v>2.8678436538184401E-2</v>
      </c>
      <c r="ND515" s="360">
        <f t="shared" si="1952"/>
        <v>7.0686287242003806E-4</v>
      </c>
      <c r="NE515" s="360">
        <f t="shared" si="1953"/>
        <v>5.233656581722277E-2</v>
      </c>
      <c r="NF515" s="360">
        <f t="shared" si="1954"/>
        <v>3.5807831856039696E-2</v>
      </c>
      <c r="NG515" s="360">
        <f t="shared" si="1955"/>
        <v>0.76249510062664305</v>
      </c>
      <c r="NH515" s="360">
        <f t="shared" si="1956"/>
        <v>7.7536756762316722E-2</v>
      </c>
      <c r="NI515" s="360">
        <f t="shared" si="1957"/>
        <v>2.0196082069143945E-4</v>
      </c>
      <c r="NJ515" s="360">
        <f t="shared" si="1958"/>
        <v>0.3537343776074669</v>
      </c>
      <c r="NK515" s="361">
        <f t="shared" si="1959"/>
        <v>0.31465495863726256</v>
      </c>
      <c r="NL515" s="145">
        <f t="shared" si="2110"/>
        <v>3.8503214041492018</v>
      </c>
      <c r="NM515" s="56">
        <f t="shared" si="1875"/>
        <v>4.4384313154053361</v>
      </c>
      <c r="NN515" s="56">
        <f t="shared" si="2111"/>
        <v>3.0058440941477516</v>
      </c>
      <c r="NO515" s="58">
        <f t="shared" si="1867"/>
        <v>3.4921872657073654</v>
      </c>
      <c r="NP515" s="55">
        <f t="shared" si="1960"/>
        <v>1.0811561520088737</v>
      </c>
      <c r="NQ515" s="56">
        <f t="shared" si="1868"/>
        <v>1.0711275708679047</v>
      </c>
      <c r="NR515" s="56">
        <f t="shared" si="1961"/>
        <v>1.3723435575709955</v>
      </c>
      <c r="NS515" s="61">
        <f t="shared" si="1869"/>
        <v>1.3282824029924176</v>
      </c>
      <c r="NT515" s="25"/>
      <c r="NU515" s="86">
        <f t="shared" si="2120"/>
        <v>0</v>
      </c>
      <c r="NV515" s="86">
        <f t="shared" si="2120"/>
        <v>0</v>
      </c>
      <c r="NW515" s="86">
        <f t="shared" si="2120"/>
        <v>0</v>
      </c>
      <c r="NX515" s="86">
        <f t="shared" si="2120"/>
        <v>0</v>
      </c>
      <c r="NY515" s="87">
        <f t="shared" si="2121"/>
        <v>0</v>
      </c>
      <c r="NZ515" s="87">
        <f t="shared" si="2121"/>
        <v>0</v>
      </c>
      <c r="OA515" s="87">
        <f t="shared" si="2121"/>
        <v>0</v>
      </c>
      <c r="OB515" s="87">
        <f t="shared" si="2121"/>
        <v>0</v>
      </c>
      <c r="OC515" s="26"/>
    </row>
    <row r="516" spans="1:393" thickBot="1" x14ac:dyDescent="0.35">
      <c r="A516" s="136" t="s">
        <v>1129</v>
      </c>
      <c r="B516" s="137" t="s">
        <v>1132</v>
      </c>
      <c r="C516" s="133" t="s">
        <v>104</v>
      </c>
      <c r="D516" s="64">
        <f>VLOOKUP(B516,[1]УсіТ_1!$A$10:$G$556,6,FALSE)</f>
        <v>4233.5</v>
      </c>
      <c r="E516" s="64">
        <f>VLOOKUP(B516,[1]УсіТ_1!$A$10:$G$556,7,FALSE)</f>
        <v>464.4</v>
      </c>
      <c r="F516" s="38"/>
      <c r="G516" s="38"/>
      <c r="H516" s="39"/>
      <c r="I516" s="256">
        <v>3.4045999999999998</v>
      </c>
      <c r="J516" s="62">
        <v>4.1424000000000003</v>
      </c>
      <c r="K516" s="257">
        <f t="shared" si="2135"/>
        <v>1.9219000000000002</v>
      </c>
      <c r="L516" s="293">
        <f t="shared" si="1963"/>
        <v>2.2863000000000002</v>
      </c>
      <c r="M516" s="63">
        <v>0.3644</v>
      </c>
      <c r="N516" s="63">
        <v>0.82069999999999999</v>
      </c>
      <c r="O516" s="63">
        <v>0.3805</v>
      </c>
      <c r="P516" s="63">
        <v>1.34E-2</v>
      </c>
      <c r="Q516" s="63">
        <v>0.42499999999999999</v>
      </c>
      <c r="R516" s="63">
        <v>0</v>
      </c>
      <c r="S516" s="63">
        <v>0.64700000000000002</v>
      </c>
      <c r="T516" s="63">
        <v>3.1199999999999999E-2</v>
      </c>
      <c r="U516" s="63">
        <v>8.0000000000000004E-4</v>
      </c>
      <c r="V516" s="63">
        <v>4.8599999999999997E-2</v>
      </c>
      <c r="W516" s="63">
        <v>8.7400000000000005E-2</v>
      </c>
      <c r="X516" s="63">
        <v>0.5968</v>
      </c>
      <c r="Y516" s="63">
        <v>6.2300000000000001E-2</v>
      </c>
      <c r="Z516" s="63">
        <v>2.0000000000000001E-4</v>
      </c>
      <c r="AA516" s="63">
        <v>0.3513</v>
      </c>
      <c r="AB516" s="259">
        <v>0.31280000000000002</v>
      </c>
      <c r="AC516" s="144">
        <v>560.13</v>
      </c>
      <c r="AD516" s="70">
        <v>123.2286</v>
      </c>
      <c r="AE516" s="70">
        <v>407.81147472544001</v>
      </c>
      <c r="AF516" s="68">
        <f t="shared" si="1964"/>
        <v>28.644677984714903</v>
      </c>
      <c r="AG516" s="68">
        <f t="shared" si="1965"/>
        <v>130.03558245390323</v>
      </c>
      <c r="AH516" s="71">
        <v>14.007643582375</v>
      </c>
      <c r="AI516" s="71">
        <v>119.18888944242801</v>
      </c>
      <c r="AJ516" s="68">
        <f t="shared" si="1966"/>
        <v>1.6334837298084759</v>
      </c>
      <c r="AK516" s="68">
        <f t="shared" si="1967"/>
        <v>69.791530968571493</v>
      </c>
      <c r="AL516" s="71">
        <v>61.218330387511898</v>
      </c>
      <c r="AM516" s="69">
        <f t="shared" si="1968"/>
        <v>1542.701925765306</v>
      </c>
      <c r="AN516" s="260">
        <v>1221.69</v>
      </c>
      <c r="AO516" s="71">
        <v>268.77179999999998</v>
      </c>
      <c r="AP516" s="71">
        <v>889.47065959210101</v>
      </c>
      <c r="AQ516" s="68">
        <f t="shared" si="1969"/>
        <v>62.476419129749175</v>
      </c>
      <c r="AR516" s="68">
        <f t="shared" si="1970"/>
        <v>283.61839345885647</v>
      </c>
      <c r="AS516" s="71">
        <v>109.109962469275</v>
      </c>
      <c r="AT516" s="261">
        <f t="shared" si="1880"/>
        <v>23.663493298423106</v>
      </c>
      <c r="AU516" s="71">
        <v>268.43302859455599</v>
      </c>
      <c r="AV516" s="68">
        <f t="shared" si="1971"/>
        <v>3.6788746568883899</v>
      </c>
      <c r="AW516" s="68">
        <f t="shared" si="1972"/>
        <v>157.18203362565666</v>
      </c>
      <c r="AX516" s="71">
        <v>137.87377253279701</v>
      </c>
      <c r="AY516" s="69">
        <f t="shared" si="1973"/>
        <v>3474.4190678264754</v>
      </c>
      <c r="AZ516" s="260">
        <v>198</v>
      </c>
      <c r="BA516" s="260">
        <v>1009.239</v>
      </c>
      <c r="BB516" s="260">
        <v>105.24921000000001</v>
      </c>
      <c r="BC516" s="262">
        <f t="shared" si="1974"/>
        <v>84.199368000000007</v>
      </c>
      <c r="BD516" s="262">
        <f t="shared" si="1881"/>
        <v>21.049841999999998</v>
      </c>
      <c r="BE516" s="260">
        <v>39.504497999999998</v>
      </c>
      <c r="BF516" s="262">
        <f t="shared" si="1975"/>
        <v>31.603598399999999</v>
      </c>
      <c r="BG516" s="262">
        <f t="shared" si="1882"/>
        <v>7.9008995999999989</v>
      </c>
      <c r="BH516" s="260">
        <v>124.44166850213226</v>
      </c>
      <c r="BI516" s="263">
        <f t="shared" si="1976"/>
        <v>72.867316758097559</v>
      </c>
      <c r="BJ516" s="68">
        <f t="shared" si="1977"/>
        <v>1.7054730668217226</v>
      </c>
      <c r="BK516" s="260">
        <v>63.916300227068831</v>
      </c>
      <c r="BL516" s="69">
        <f t="shared" si="1978"/>
        <v>1610.8208120750412</v>
      </c>
      <c r="BM516" s="260">
        <v>19.18</v>
      </c>
      <c r="BN516" s="260">
        <v>4.2195999999999998</v>
      </c>
      <c r="BO516" s="260">
        <v>13.964301296545401</v>
      </c>
      <c r="BP516" s="68">
        <f t="shared" si="1979"/>
        <v>0.98085252306934889</v>
      </c>
      <c r="BQ516" s="68">
        <f t="shared" si="1980"/>
        <v>4.452685040019059</v>
      </c>
      <c r="BR516" s="260">
        <v>3.2057476885249998</v>
      </c>
      <c r="BS516" s="260">
        <v>4.3752704451945004</v>
      </c>
      <c r="BT516" s="68">
        <f t="shared" si="1981"/>
        <v>5.9963081451390628E-2</v>
      </c>
      <c r="BU516" s="68">
        <f t="shared" si="1982"/>
        <v>2.5619571102654204</v>
      </c>
      <c r="BV516" s="260">
        <v>2.2472459715132498</v>
      </c>
      <c r="BW516" s="69">
        <f t="shared" si="1983"/>
        <v>56.630598482133784</v>
      </c>
      <c r="BX516" s="260">
        <v>1147.6400000000001</v>
      </c>
      <c r="BY516" s="260">
        <v>123.768272571716</v>
      </c>
      <c r="BZ516" s="263">
        <f t="shared" si="1984"/>
        <v>72.47300707745859</v>
      </c>
      <c r="CA516" s="263">
        <f t="shared" si="1985"/>
        <v>1.6962441755953677</v>
      </c>
      <c r="CB516" s="260">
        <v>63.570413628585797</v>
      </c>
      <c r="CC516" s="264">
        <f t="shared" si="1986"/>
        <v>1601.9744234403622</v>
      </c>
      <c r="CD516" s="260">
        <v>0</v>
      </c>
      <c r="CE516" s="260">
        <v>0</v>
      </c>
      <c r="CF516" s="263">
        <f t="shared" si="1987"/>
        <v>0</v>
      </c>
      <c r="CG516" s="263">
        <f t="shared" si="1988"/>
        <v>0</v>
      </c>
      <c r="CH516" s="260">
        <v>0</v>
      </c>
      <c r="CI516" s="69">
        <f t="shared" si="1989"/>
        <v>0</v>
      </c>
      <c r="CJ516" s="260">
        <v>1102.7542431413929</v>
      </c>
      <c r="CK516" s="260">
        <v>242.60595469811904</v>
      </c>
      <c r="CL516" s="260">
        <v>86.166932872759361</v>
      </c>
      <c r="CM516" s="260">
        <v>41.044847528103752</v>
      </c>
      <c r="CN516" s="260">
        <v>530.58688350139494</v>
      </c>
      <c r="CO516" s="265">
        <f t="shared" si="1990"/>
        <v>37.268422697137979</v>
      </c>
      <c r="CP516" s="266">
        <f t="shared" si="1991"/>
        <v>169.18399484702178</v>
      </c>
      <c r="CQ516" s="260">
        <v>211.60595914954791</v>
      </c>
      <c r="CR516" s="265">
        <f t="shared" si="1992"/>
        <v>2.9000596701445542</v>
      </c>
      <c r="CS516" s="265">
        <f t="shared" si="1993"/>
        <v>123.90671580385438</v>
      </c>
      <c r="CT516" s="260">
        <v>108.68599900362912</v>
      </c>
      <c r="CU516" s="267">
        <f t="shared" si="1883"/>
        <v>2738.8871668402112</v>
      </c>
      <c r="CV516" s="260">
        <v>94.571999999999662</v>
      </c>
      <c r="CW516" s="260">
        <v>10.199202775828899</v>
      </c>
      <c r="CX516" s="68">
        <f t="shared" si="1994"/>
        <v>0.13978007404273507</v>
      </c>
      <c r="CY516" s="68">
        <f t="shared" si="1995"/>
        <v>5.9721839821977154</v>
      </c>
      <c r="CZ516" s="260">
        <v>5.2385601387914402</v>
      </c>
      <c r="DA516" s="69">
        <f t="shared" si="1996"/>
        <v>132.011715497544</v>
      </c>
      <c r="DB516" s="260">
        <v>2.375999999999999</v>
      </c>
      <c r="DC516" s="260">
        <v>0.25624186646543901</v>
      </c>
      <c r="DD516" s="68">
        <f t="shared" si="1997"/>
        <v>3.5117947799088414E-3</v>
      </c>
      <c r="DE516" s="68">
        <f t="shared" si="1998"/>
        <v>0.15004344987630366</v>
      </c>
      <c r="DF516" s="260">
        <v>0.13161209332327201</v>
      </c>
      <c r="DG516" s="69">
        <f t="shared" si="1999"/>
        <v>3.3166247517464518</v>
      </c>
      <c r="DH516" s="260">
        <v>75.001720516702406</v>
      </c>
      <c r="DI516" s="260">
        <v>16.50037851367453</v>
      </c>
      <c r="DJ516" s="260">
        <v>1.1454058143083325</v>
      </c>
      <c r="DK516" s="260">
        <v>54.60125253615935</v>
      </c>
      <c r="DL516" s="68">
        <f t="shared" si="2000"/>
        <v>3.8351919781398327</v>
      </c>
      <c r="DM516" s="68">
        <f t="shared" si="2001"/>
        <v>17.410264586184841</v>
      </c>
      <c r="DN516" s="260">
        <v>15.8807867212987</v>
      </c>
      <c r="DO516" s="68">
        <f t="shared" si="2002"/>
        <v>0.21764618201539868</v>
      </c>
      <c r="DP516" s="68">
        <f t="shared" si="2003"/>
        <v>9.2990581878033396</v>
      </c>
      <c r="DQ516" s="260">
        <v>8.1567606919240294</v>
      </c>
      <c r="DR516" s="264">
        <f t="shared" si="2004"/>
        <v>205.54356575288082</v>
      </c>
      <c r="DS516" s="260">
        <v>134.04</v>
      </c>
      <c r="DT516" s="260">
        <v>29.488800000000001</v>
      </c>
      <c r="DU516" s="260">
        <v>97.589934608391005</v>
      </c>
      <c r="DV516" s="68">
        <f t="shared" si="2005"/>
        <v>6.8547170068933836</v>
      </c>
      <c r="DW516" s="68">
        <f t="shared" si="2006"/>
        <v>31.117721729100772</v>
      </c>
      <c r="DX516" s="260">
        <v>2.5599905209166698</v>
      </c>
      <c r="DY516" s="260">
        <v>1.22588441841667</v>
      </c>
      <c r="DZ516" s="260">
        <v>0</v>
      </c>
      <c r="EA516" s="260">
        <v>28.568876930053499</v>
      </c>
      <c r="EB516" s="68">
        <f t="shared" si="2007"/>
        <v>0.39153645832638323</v>
      </c>
      <c r="EC516" s="68">
        <f t="shared" si="2008"/>
        <v>16.728620161900547</v>
      </c>
      <c r="ED516" s="267">
        <v>14.6736743238889</v>
      </c>
      <c r="EE516" s="69">
        <f t="shared" si="2009"/>
        <v>369.77659296200005</v>
      </c>
      <c r="EF516" s="260">
        <v>590.19064007936538</v>
      </c>
      <c r="EG516" s="260">
        <v>129.84194081746034</v>
      </c>
      <c r="EH516" s="260">
        <v>660.27837084719192</v>
      </c>
      <c r="EI516" s="260">
        <v>429.69759752185701</v>
      </c>
      <c r="EJ516" s="268">
        <f t="shared" si="2010"/>
        <v>30.181959249935236</v>
      </c>
      <c r="EK516" s="266">
        <f t="shared" si="2011"/>
        <v>137.01423534101437</v>
      </c>
      <c r="EL516" s="260">
        <v>195.20200714742822</v>
      </c>
      <c r="EM516" s="268">
        <f t="shared" si="2012"/>
        <v>2.6752435079555039</v>
      </c>
      <c r="EN516" s="268">
        <f t="shared" si="2013"/>
        <v>114.30131609320519</v>
      </c>
      <c r="EO516" s="269">
        <f t="shared" si="2014"/>
        <v>2005.2105564133028</v>
      </c>
      <c r="EP516" s="69">
        <f t="shared" si="2015"/>
        <v>2526.5653010807614</v>
      </c>
      <c r="EQ516" s="260">
        <v>93.48</v>
      </c>
      <c r="ER516" s="260">
        <v>20.5656</v>
      </c>
      <c r="ES516" s="260">
        <v>68.059587341035396</v>
      </c>
      <c r="ET516" s="68">
        <f t="shared" si="2016"/>
        <v>4.7805054148343258</v>
      </c>
      <c r="EU516" s="68">
        <f t="shared" si="2017"/>
        <v>21.701616138737226</v>
      </c>
      <c r="EV516" s="260">
        <v>6.7513019638333303</v>
      </c>
      <c r="EW516" s="260">
        <v>20.367398701005801</v>
      </c>
      <c r="EX516" s="68">
        <f t="shared" si="2018"/>
        <v>0.27913519919728452</v>
      </c>
      <c r="EY516" s="68">
        <f t="shared" si="2019"/>
        <v>11.926211778968751</v>
      </c>
      <c r="EZ516" s="260">
        <v>10.461194400293699</v>
      </c>
      <c r="FA516" s="69">
        <f t="shared" si="2020"/>
        <v>263.62209888740188</v>
      </c>
      <c r="FB516" s="260">
        <v>0.83333333333333348</v>
      </c>
      <c r="FC516" s="260">
        <v>8.9871586162120806E-2</v>
      </c>
      <c r="FD516" s="68">
        <f t="shared" si="2021"/>
        <v>1.2316900883518657E-3</v>
      </c>
      <c r="FE516" s="68">
        <f t="shared" si="2022"/>
        <v>5.2624666763574489E-2</v>
      </c>
      <c r="FF516" s="260">
        <v>4.6160245974772703E-2</v>
      </c>
      <c r="FG516" s="69">
        <f t="shared" si="2023"/>
        <v>1.1632381985642724</v>
      </c>
      <c r="FH516" s="260">
        <v>1065.37005283333</v>
      </c>
      <c r="FI516" s="260">
        <v>114.895795797305</v>
      </c>
      <c r="FJ516" s="68">
        <f t="shared" si="2024"/>
        <v>1.5746468814020651</v>
      </c>
      <c r="FK516" s="68">
        <f t="shared" si="2025"/>
        <v>67.277692812295129</v>
      </c>
      <c r="FL516" s="260">
        <v>59.013500000000001</v>
      </c>
      <c r="FM516" s="69">
        <f t="shared" si="2026"/>
        <v>1487.1352183567619</v>
      </c>
      <c r="FN516" s="260">
        <v>844.62285833333226</v>
      </c>
      <c r="FO516" s="260">
        <v>91.089115184641003</v>
      </c>
      <c r="FP516" s="68">
        <f t="shared" si="2027"/>
        <v>1.248376323605505</v>
      </c>
      <c r="FQ516" s="68">
        <f t="shared" si="2028"/>
        <v>53.337595752827276</v>
      </c>
      <c r="FR516" s="260">
        <v>46.785598675898697</v>
      </c>
      <c r="FS516" s="264">
        <f t="shared" si="2029"/>
        <v>1178.9970866326464</v>
      </c>
      <c r="FT516" s="270">
        <f t="shared" si="1884"/>
        <v>17193.565436549834</v>
      </c>
      <c r="FU516" s="271">
        <f t="shared" si="1885"/>
        <v>4631.6892777667135</v>
      </c>
      <c r="FV516" s="272">
        <f t="shared" si="2030"/>
        <v>849.52697428440786</v>
      </c>
      <c r="FW516" s="272">
        <f t="shared" si="1886"/>
        <v>180.51130722652687</v>
      </c>
      <c r="FX516" s="272">
        <f t="shared" si="1887"/>
        <v>1009.239</v>
      </c>
      <c r="FY516" s="272">
        <f t="shared" si="1888"/>
        <v>1147.6400000000001</v>
      </c>
      <c r="FZ516" s="272">
        <f t="shared" si="1889"/>
        <v>0</v>
      </c>
      <c r="GA516" s="272">
        <f t="shared" si="1890"/>
        <v>94.571999999999662</v>
      </c>
      <c r="GB516" s="272">
        <f t="shared" si="1891"/>
        <v>2.375999999999999</v>
      </c>
      <c r="GC516" s="272">
        <f t="shared" si="1892"/>
        <v>1065.37005283333</v>
      </c>
      <c r="GD516" s="272">
        <f t="shared" si="1893"/>
        <v>844.62285833333226</v>
      </c>
      <c r="GE516" s="272">
        <f t="shared" si="1894"/>
        <v>2491.7816911229243</v>
      </c>
      <c r="GF516" s="273">
        <f t="shared" si="1895"/>
        <v>969.33208218570212</v>
      </c>
      <c r="GG516" s="273">
        <f t="shared" si="1896"/>
        <v>175.0227459844742</v>
      </c>
      <c r="GH516" s="272">
        <f t="shared" si="2031"/>
        <v>1328.3623854157636</v>
      </c>
      <c r="GI516" s="274">
        <f t="shared" si="2032"/>
        <v>948.95004804028508</v>
      </c>
      <c r="GJ516" s="275">
        <f t="shared" si="1897"/>
        <v>18.205206492123036</v>
      </c>
      <c r="GK516" s="271">
        <f t="shared" si="2033"/>
        <v>13645.691546982996</v>
      </c>
      <c r="GL516" s="276">
        <f t="shared" si="2034"/>
        <v>17193.571349198573</v>
      </c>
      <c r="GM516" s="272">
        <f t="shared" si="2035"/>
        <v>6549.9714079927007</v>
      </c>
      <c r="GN516" s="272">
        <f t="shared" si="2036"/>
        <v>373.73925970312405</v>
      </c>
      <c r="GO516" s="277">
        <f t="shared" si="2037"/>
        <v>0.4800028921539613</v>
      </c>
      <c r="GP516" s="278">
        <f t="shared" si="2038"/>
        <v>2.7388810483976987E-2</v>
      </c>
      <c r="GQ516" s="279">
        <f t="shared" si="2039"/>
        <v>1.0704849870090878</v>
      </c>
      <c r="GR516" s="280">
        <f t="shared" si="2040"/>
        <v>11438.571300893307</v>
      </c>
      <c r="GS516" s="272">
        <f t="shared" si="2041"/>
        <v>6396.4824725397521</v>
      </c>
      <c r="GT516" s="272">
        <f t="shared" si="1898"/>
        <v>370.79463920392317</v>
      </c>
      <c r="GU516" s="73">
        <f t="shared" si="2042"/>
        <v>0.55920292003951688</v>
      </c>
      <c r="GV516" s="74">
        <f t="shared" si="2043"/>
        <v>3.2416167146238413E-2</v>
      </c>
      <c r="GW516" s="279">
        <f t="shared" si="2044"/>
        <v>1.0821936176688915</v>
      </c>
      <c r="GX516" s="280">
        <f t="shared" si="2045"/>
        <v>8935.7754772104927</v>
      </c>
      <c r="GY516" s="272">
        <f t="shared" si="1899"/>
        <v>5380.4366677194539</v>
      </c>
      <c r="GZ516" s="272">
        <f t="shared" si="1900"/>
        <v>223.00803802257806</v>
      </c>
      <c r="HA516" s="73">
        <f t="shared" si="2046"/>
        <v>0.60212308170024442</v>
      </c>
      <c r="HB516" s="74">
        <f t="shared" si="2047"/>
        <v>2.4956763807610253E-2</v>
      </c>
      <c r="HC516" s="279">
        <f t="shared" si="2048"/>
        <v>1.0869623135428688</v>
      </c>
      <c r="HD516" s="280">
        <f t="shared" si="2049"/>
        <v>10160.142084960735</v>
      </c>
      <c r="HE516" s="272">
        <f t="shared" si="1901"/>
        <v>6307.5843460948727</v>
      </c>
      <c r="HF516" s="272">
        <f t="shared" si="1902"/>
        <v>253.28619973710144</v>
      </c>
      <c r="HG516" s="73">
        <f t="shared" si="2050"/>
        <v>0.62081654895668215</v>
      </c>
      <c r="HH516" s="74">
        <f t="shared" si="2051"/>
        <v>2.4929395437493066E-2</v>
      </c>
      <c r="HI516" s="281">
        <f t="shared" si="2052"/>
        <v>1.0895379623352357</v>
      </c>
      <c r="HJ516" s="72">
        <f t="shared" si="1903"/>
        <v>3.6844363907155082</v>
      </c>
      <c r="HK516" s="73">
        <f t="shared" si="2053"/>
        <v>4.4343770101864459</v>
      </c>
      <c r="HL516" s="73">
        <f t="shared" si="1904"/>
        <v>2.0890328703980399</v>
      </c>
      <c r="HM516" s="74">
        <f t="shared" si="2054"/>
        <v>2.4910106432870496</v>
      </c>
      <c r="HN516" s="75"/>
      <c r="HO516" s="75"/>
      <c r="HP516" s="76">
        <f t="shared" si="2055"/>
        <v>927.14767837541922</v>
      </c>
      <c r="HQ516" s="77">
        <f t="shared" si="2056"/>
        <v>1055.1033294680108</v>
      </c>
      <c r="HR516" s="77">
        <f t="shared" si="2057"/>
        <v>30.278161714523378</v>
      </c>
      <c r="HS516" s="77">
        <f t="shared" si="2058"/>
        <v>34.965221147931601</v>
      </c>
      <c r="HT516" s="282">
        <f t="shared" si="2059"/>
        <v>1224.3666077502428</v>
      </c>
      <c r="HU516" s="73">
        <f t="shared" si="2112"/>
        <v>0.75724678581282168</v>
      </c>
      <c r="HV516" s="74">
        <f t="shared" si="2113"/>
        <v>2.4729653294089011E-2</v>
      </c>
      <c r="HW516" s="279">
        <f t="shared" si="1876"/>
        <v>1.1083357792399524</v>
      </c>
      <c r="HX516" s="76">
        <f t="shared" si="2060"/>
        <v>2028.238321043106</v>
      </c>
      <c r="HY516" s="77">
        <f t="shared" si="2061"/>
        <v>2308.1554917302651</v>
      </c>
      <c r="HZ516" s="77">
        <f t="shared" si="1905"/>
        <v>89.818787085060677</v>
      </c>
      <c r="IA516" s="77">
        <f t="shared" si="2062"/>
        <v>103.72273532582807</v>
      </c>
      <c r="IB516" s="282">
        <f t="shared" si="2063"/>
        <v>2757.4754506559329</v>
      </c>
      <c r="IC516" s="73">
        <f t="shared" si="2114"/>
        <v>0.73554175090140506</v>
      </c>
      <c r="ID516" s="74">
        <f t="shared" si="2115"/>
        <v>3.2572832901810636E-2</v>
      </c>
      <c r="IE516" s="279">
        <f t="shared" si="2122"/>
        <v>1.1065543915751033</v>
      </c>
      <c r="IF516" s="76">
        <f t="shared" si="1906"/>
        <v>88.898126444879026</v>
      </c>
      <c r="IG516" s="77">
        <f t="shared" si="2064"/>
        <v>101.16695687553678</v>
      </c>
      <c r="IH516" s="77">
        <f t="shared" si="1907"/>
        <v>117.50843946682173</v>
      </c>
      <c r="II516" s="77">
        <f t="shared" si="2065"/>
        <v>135.69874589628574</v>
      </c>
      <c r="IJ516" s="282">
        <f t="shared" si="2066"/>
        <v>1278.4292159325723</v>
      </c>
      <c r="IK516" s="73">
        <f t="shared" si="1908"/>
        <v>6.9536995350994654E-2</v>
      </c>
      <c r="IL516" s="74">
        <f t="shared" si="1909"/>
        <v>9.1916265681634288E-2</v>
      </c>
      <c r="IM516" s="279">
        <f t="shared" si="2067"/>
        <v>1.0238254386559078</v>
      </c>
      <c r="IN516" s="76">
        <f t="shared" si="1910"/>
        <v>31.957463423347065</v>
      </c>
      <c r="IO516" s="77">
        <f t="shared" si="2068"/>
        <v>36.367912950403195</v>
      </c>
      <c r="IP516" s="77">
        <f t="shared" si="1911"/>
        <v>1.0408156045207395</v>
      </c>
      <c r="IQ516" s="77">
        <f t="shared" si="2069"/>
        <v>1.20193386010055</v>
      </c>
      <c r="IR516" s="282">
        <f t="shared" si="2070"/>
        <v>44.94491943026491</v>
      </c>
      <c r="IS516" s="73">
        <f t="shared" si="1877"/>
        <v>0.71103617112788986</v>
      </c>
      <c r="IT516" s="74">
        <f t="shared" si="1878"/>
        <v>2.315758082814311E-2</v>
      </c>
      <c r="IU516" s="279">
        <f t="shared" si="1879"/>
        <v>1.1017148954895568</v>
      </c>
      <c r="IV516" s="76">
        <f t="shared" si="1912"/>
        <v>88.417068634499472</v>
      </c>
      <c r="IW516" s="77">
        <f t="shared" si="2071"/>
        <v>100.61950827674674</v>
      </c>
      <c r="IX516" s="77">
        <f t="shared" si="2072"/>
        <v>1.6962441755953677</v>
      </c>
      <c r="IY516" s="77">
        <f t="shared" si="2073"/>
        <v>1.9588227739775306</v>
      </c>
      <c r="IZ516" s="282">
        <f t="shared" si="2074"/>
        <v>1271.408272571716</v>
      </c>
      <c r="JA516" s="73">
        <f t="shared" si="2132"/>
        <v>6.9542624931687433E-2</v>
      </c>
      <c r="JB516" s="74">
        <f t="shared" si="2133"/>
        <v>1.3341459326549159E-3</v>
      </c>
      <c r="JC516" s="279">
        <f t="shared" si="2134"/>
        <v>1.0098041034571972</v>
      </c>
      <c r="JD516" s="76">
        <f t="shared" si="1913"/>
        <v>0</v>
      </c>
      <c r="JE516" s="77">
        <f t="shared" si="2075"/>
        <v>0</v>
      </c>
      <c r="JF516" s="77">
        <f t="shared" si="1914"/>
        <v>0</v>
      </c>
      <c r="JG516" s="77">
        <f t="shared" si="2076"/>
        <v>0</v>
      </c>
      <c r="JH516" s="282">
        <f t="shared" si="2077"/>
        <v>0</v>
      </c>
      <c r="JI516" s="73"/>
      <c r="JJ516" s="74"/>
      <c r="JK516" s="279"/>
      <c r="JL516" s="76">
        <f t="shared" si="1915"/>
        <v>1702.9308648335807</v>
      </c>
      <c r="JM516" s="77">
        <f t="shared" si="2078"/>
        <v>1937.952353489263</v>
      </c>
      <c r="JN516" s="77">
        <f t="shared" si="1916"/>
        <v>81.213329895386281</v>
      </c>
      <c r="JO516" s="77">
        <f t="shared" si="2079"/>
        <v>93.78515336319208</v>
      </c>
      <c r="JP516" s="282">
        <f t="shared" si="2080"/>
        <v>2173.719973682707</v>
      </c>
      <c r="JQ516" s="73">
        <f t="shared" si="1917"/>
        <v>0.78341777480587005</v>
      </c>
      <c r="JR516" s="74">
        <f t="shared" si="1918"/>
        <v>3.7361449900924916E-2</v>
      </c>
      <c r="JS516" s="279">
        <f t="shared" si="2116"/>
        <v>1.1139030395456213</v>
      </c>
      <c r="JT516" s="76">
        <f t="shared" si="1919"/>
        <v>7.2860644582812126</v>
      </c>
      <c r="JU516" s="77">
        <f t="shared" si="2081"/>
        <v>8.291614214168602</v>
      </c>
      <c r="JV516" s="77">
        <f t="shared" si="1920"/>
        <v>0.13978007404273507</v>
      </c>
      <c r="JW516" s="77">
        <f t="shared" si="2082"/>
        <v>0.16141802950455048</v>
      </c>
      <c r="JX516" s="282">
        <f t="shared" si="2083"/>
        <v>104.77120277582857</v>
      </c>
      <c r="JY516" s="73">
        <f t="shared" si="2123"/>
        <v>6.9542624931687405E-2</v>
      </c>
      <c r="JZ516" s="74">
        <f t="shared" si="2124"/>
        <v>1.3341459326549154E-3</v>
      </c>
      <c r="KA516" s="279">
        <f t="shared" si="2125"/>
        <v>1.0098041034571972</v>
      </c>
      <c r="KB516" s="76">
        <f t="shared" si="1921"/>
        <v>0.18305300884909045</v>
      </c>
      <c r="KC516" s="77">
        <f t="shared" si="2084"/>
        <v>0.20831615460035341</v>
      </c>
      <c r="KD516" s="77">
        <f t="shared" si="1922"/>
        <v>3.5117947799088414E-3</v>
      </c>
      <c r="KE516" s="77">
        <f t="shared" si="2085"/>
        <v>4.0554206118387304E-3</v>
      </c>
      <c r="KF516" s="282">
        <f t="shared" si="2086"/>
        <v>2.6322418664654381</v>
      </c>
      <c r="KG516" s="73">
        <f t="shared" si="2126"/>
        <v>6.954262493168728E-2</v>
      </c>
      <c r="KH516" s="74">
        <f t="shared" si="2127"/>
        <v>1.3341459326549133E-3</v>
      </c>
      <c r="KI516" s="279">
        <f t="shared" si="2128"/>
        <v>1.0098041034571972</v>
      </c>
      <c r="KJ516" s="76">
        <f t="shared" si="1923"/>
        <v>124.08747281464252</v>
      </c>
      <c r="KK516" s="77">
        <f t="shared" si="2087"/>
        <v>141.21278493779133</v>
      </c>
      <c r="KL516" s="77">
        <f t="shared" si="1924"/>
        <v>4.0528381601552317</v>
      </c>
      <c r="KM516" s="77">
        <f t="shared" si="2088"/>
        <v>4.6802175073472618</v>
      </c>
      <c r="KN516" s="282">
        <f t="shared" si="2089"/>
        <v>163.12981408958797</v>
      </c>
      <c r="KO516" s="73">
        <f t="shared" si="1925"/>
        <v>0.76066703997158924</v>
      </c>
      <c r="KP516" s="74">
        <f t="shared" si="1926"/>
        <v>2.4844251694723846E-2</v>
      </c>
      <c r="KQ516" s="279">
        <f t="shared" si="1927"/>
        <v>1.1088255483488223</v>
      </c>
      <c r="KR516" s="76">
        <f t="shared" si="1928"/>
        <v>221.90133710702159</v>
      </c>
      <c r="KS516" s="77">
        <f t="shared" si="2090"/>
        <v>252.52594064116164</v>
      </c>
      <c r="KT516" s="77">
        <f t="shared" si="1929"/>
        <v>7.246253465219767</v>
      </c>
      <c r="KU516" s="77">
        <f t="shared" si="2091"/>
        <v>8.3679735016357881</v>
      </c>
      <c r="KV516" s="282">
        <f t="shared" si="2092"/>
        <v>293.47348647777778</v>
      </c>
      <c r="KW516" s="73">
        <f t="shared" si="1861"/>
        <v>0.75612056056663324</v>
      </c>
      <c r="KX516" s="74">
        <f t="shared" si="1862"/>
        <v>2.4691339419407699E-2</v>
      </c>
      <c r="KY516" s="279">
        <f t="shared" si="1863"/>
        <v>1.1081744179059252</v>
      </c>
      <c r="KZ516" s="76">
        <f t="shared" si="1930"/>
        <v>1026.6375536465737</v>
      </c>
      <c r="LA516" s="77">
        <f t="shared" si="2093"/>
        <v>1168.3238024253374</v>
      </c>
      <c r="LB516" s="77">
        <f t="shared" si="1931"/>
        <v>32.85720275789074</v>
      </c>
      <c r="LC516" s="77">
        <f t="shared" si="2094"/>
        <v>37.943497744812227</v>
      </c>
      <c r="LD516" s="286">
        <f t="shared" si="2095"/>
        <v>2005.2105564133028</v>
      </c>
      <c r="LE516" s="73">
        <f t="shared" si="1932"/>
        <v>0.51198491368552768</v>
      </c>
      <c r="LF516" s="74">
        <f t="shared" si="1933"/>
        <v>1.6385911520764206E-2</v>
      </c>
      <c r="LG516" s="279">
        <f t="shared" si="1934"/>
        <v>1.0731955770411539</v>
      </c>
      <c r="LH516" s="76">
        <f t="shared" si="1935"/>
        <v>155.07155005960129</v>
      </c>
      <c r="LI516" s="77">
        <f t="shared" si="2096"/>
        <v>176.47297468332687</v>
      </c>
      <c r="LJ516" s="77">
        <f t="shared" si="1936"/>
        <v>5.0596406140316104</v>
      </c>
      <c r="LK516" s="77">
        <f t="shared" si="2097"/>
        <v>5.8428729810837039</v>
      </c>
      <c r="LL516" s="282">
        <f t="shared" si="2098"/>
        <v>209.2238880058745</v>
      </c>
      <c r="LM516" s="73">
        <f t="shared" si="2117"/>
        <v>0.7411751666485008</v>
      </c>
      <c r="LN516" s="74">
        <f t="shared" si="2118"/>
        <v>2.4182901208152426E-2</v>
      </c>
      <c r="LO516" s="279">
        <f t="shared" si="2119"/>
        <v>1.1060330978561816</v>
      </c>
      <c r="LP516" s="76">
        <f t="shared" si="1937"/>
        <v>6.4202093451560874E-2</v>
      </c>
      <c r="LQ516" s="77">
        <f t="shared" si="2099"/>
        <v>7.3062624368810794E-2</v>
      </c>
      <c r="LR516" s="77">
        <f t="shared" si="1938"/>
        <v>1.2316900883518657E-3</v>
      </c>
      <c r="LS516" s="77">
        <f t="shared" si="2100"/>
        <v>1.4223557140287345E-3</v>
      </c>
      <c r="LT516" s="282">
        <f t="shared" si="2101"/>
        <v>0.92320491949545436</v>
      </c>
      <c r="LU516" s="73">
        <f t="shared" si="1870"/>
        <v>6.9542624931687211E-2</v>
      </c>
      <c r="LV516" s="74">
        <f t="shared" si="1871"/>
        <v>1.3341459326549118E-3</v>
      </c>
      <c r="LW516" s="279">
        <f t="shared" si="1872"/>
        <v>1.0098041034571972</v>
      </c>
      <c r="LX516" s="76">
        <f t="shared" si="1939"/>
        <v>82.078785231000055</v>
      </c>
      <c r="LY516" s="77">
        <f t="shared" si="2102"/>
        <v>93.406478380730363</v>
      </c>
      <c r="LZ516" s="77">
        <f t="shared" si="1940"/>
        <v>1.5746468814020651</v>
      </c>
      <c r="MA516" s="77">
        <f t="shared" si="2103"/>
        <v>1.8184022186431048</v>
      </c>
      <c r="MB516" s="286">
        <f t="shared" si="2104"/>
        <v>1180.2660463148904</v>
      </c>
      <c r="MC516" s="73">
        <f t="shared" si="1864"/>
        <v>6.9542613283905097E-2</v>
      </c>
      <c r="MD516" s="74">
        <f t="shared" si="1865"/>
        <v>1.3341457091971239E-3</v>
      </c>
      <c r="ME516" s="279">
        <f t="shared" si="1866"/>
        <v>1.0098041018150954</v>
      </c>
      <c r="MF516" s="76">
        <f t="shared" si="1941"/>
        <v>65.07186681844928</v>
      </c>
      <c r="MG516" s="77">
        <f t="shared" si="2105"/>
        <v>74.05243515806346</v>
      </c>
      <c r="MH516" s="77">
        <f t="shared" si="1942"/>
        <v>1.248376323605505</v>
      </c>
      <c r="MI516" s="77">
        <f t="shared" si="2106"/>
        <v>1.4416249784996373</v>
      </c>
      <c r="MJ516" s="286">
        <f t="shared" si="2107"/>
        <v>935.71197351797332</v>
      </c>
      <c r="MK516" s="73">
        <f t="shared" si="2129"/>
        <v>6.9542624931687239E-2</v>
      </c>
      <c r="ML516" s="74">
        <f t="shared" si="2130"/>
        <v>1.3341459326549122E-3</v>
      </c>
      <c r="MM516" s="279">
        <f t="shared" si="2131"/>
        <v>1.0098041034571972</v>
      </c>
      <c r="MN516" s="287">
        <f t="shared" si="2108"/>
        <v>1.0821954984324655</v>
      </c>
      <c r="MO516" s="288">
        <f t="shared" si="2108"/>
        <v>1.0693019171238636</v>
      </c>
      <c r="MP516" s="288">
        <f t="shared" si="2108"/>
        <v>1.50424041656671</v>
      </c>
      <c r="MQ516" s="289">
        <f t="shared" si="2108"/>
        <v>1.441139489373485</v>
      </c>
      <c r="MR516" s="290">
        <f t="shared" si="2109"/>
        <v>3.6844427939631719</v>
      </c>
      <c r="MS516" s="291">
        <f t="shared" si="1873"/>
        <v>4.4294762614938925</v>
      </c>
      <c r="MT516" s="291">
        <f t="shared" si="1943"/>
        <v>2.8909996565995604</v>
      </c>
      <c r="MU516" s="292">
        <f t="shared" si="1874"/>
        <v>3.294877214554599</v>
      </c>
      <c r="MV516" s="359">
        <f t="shared" si="1944"/>
        <v>0.40387755795503866</v>
      </c>
      <c r="MW516" s="360">
        <f t="shared" si="1945"/>
        <v>0.90814918916568721</v>
      </c>
      <c r="MX516" s="360">
        <f t="shared" si="1946"/>
        <v>0.38956557940857295</v>
      </c>
      <c r="MY516" s="360">
        <f t="shared" si="1947"/>
        <v>1.4762979599560062E-2</v>
      </c>
      <c r="MZ516" s="360">
        <f t="shared" si="1948"/>
        <v>0.42916674396930876</v>
      </c>
      <c r="NA516" s="360">
        <f t="shared" si="1949"/>
        <v>0</v>
      </c>
      <c r="NB516" s="360">
        <f t="shared" si="1950"/>
        <v>0.72069526658601701</v>
      </c>
      <c r="NC516" s="360">
        <f t="shared" si="1951"/>
        <v>3.1505888027864554E-2</v>
      </c>
      <c r="ND516" s="360">
        <f t="shared" si="1952"/>
        <v>8.0784328276575779E-4</v>
      </c>
      <c r="NE516" s="360">
        <f t="shared" si="1953"/>
        <v>5.3888921649752758E-2</v>
      </c>
      <c r="NF516" s="360">
        <f t="shared" si="1954"/>
        <v>9.6854444124977873E-2</v>
      </c>
      <c r="NG516" s="360">
        <f t="shared" si="1955"/>
        <v>0.64048312037816058</v>
      </c>
      <c r="NH516" s="360">
        <f t="shared" si="1956"/>
        <v>6.8905861996440124E-2</v>
      </c>
      <c r="NI516" s="360">
        <f t="shared" si="1957"/>
        <v>2.0196082069143945E-4</v>
      </c>
      <c r="NJ516" s="360">
        <f t="shared" si="1958"/>
        <v>0.35474418096764299</v>
      </c>
      <c r="NK516" s="361">
        <f t="shared" si="1959"/>
        <v>0.31586672356141132</v>
      </c>
      <c r="NL516" s="145">
        <f t="shared" si="2110"/>
        <v>3.6844427939631719</v>
      </c>
      <c r="NM516" s="56">
        <f t="shared" si="1875"/>
        <v>4.4294762614938925</v>
      </c>
      <c r="NN516" s="56">
        <f t="shared" si="2111"/>
        <v>2.8909996565995604</v>
      </c>
      <c r="NO516" s="58">
        <f t="shared" si="1867"/>
        <v>3.294877214554599</v>
      </c>
      <c r="NP516" s="55">
        <f t="shared" si="1960"/>
        <v>1.0821954984324655</v>
      </c>
      <c r="NQ516" s="56">
        <f t="shared" si="1868"/>
        <v>1.0693019171238636</v>
      </c>
      <c r="NR516" s="56">
        <f t="shared" si="1961"/>
        <v>1.50424041656671</v>
      </c>
      <c r="NS516" s="61">
        <f t="shared" si="1869"/>
        <v>1.441139489373485</v>
      </c>
      <c r="NT516" s="25"/>
      <c r="NU516" s="86">
        <f t="shared" si="2120"/>
        <v>0</v>
      </c>
      <c r="NV516" s="86">
        <f t="shared" si="2120"/>
        <v>0</v>
      </c>
      <c r="NW516" s="86">
        <f t="shared" si="2120"/>
        <v>0</v>
      </c>
      <c r="NX516" s="86">
        <f t="shared" si="2120"/>
        <v>0</v>
      </c>
      <c r="NY516" s="87">
        <f t="shared" si="2121"/>
        <v>0</v>
      </c>
      <c r="NZ516" s="87">
        <f t="shared" si="2121"/>
        <v>0</v>
      </c>
      <c r="OA516" s="87">
        <f t="shared" si="2121"/>
        <v>0</v>
      </c>
      <c r="OB516" s="87">
        <f t="shared" si="2121"/>
        <v>0</v>
      </c>
      <c r="OC516" s="26"/>
    </row>
    <row r="517" spans="1:393" thickBot="1" x14ac:dyDescent="0.35">
      <c r="A517" s="136" t="s">
        <v>1131</v>
      </c>
      <c r="B517" s="137" t="s">
        <v>1134</v>
      </c>
      <c r="C517" s="133" t="s">
        <v>104</v>
      </c>
      <c r="D517" s="64">
        <f>VLOOKUP(B517,[1]УсіТ_1!$A$10:$G$556,6,FALSE)</f>
        <v>4633.8999999999996</v>
      </c>
      <c r="E517" s="64">
        <f>VLOOKUP(B517,[1]УсіТ_1!$A$10:$G$556,7,FALSE)</f>
        <v>499.8</v>
      </c>
      <c r="F517" s="38"/>
      <c r="G517" s="38"/>
      <c r="H517" s="39"/>
      <c r="I517" s="256">
        <v>3.1671</v>
      </c>
      <c r="J517" s="62">
        <v>3.7111000000000001</v>
      </c>
      <c r="K517" s="257">
        <f t="shared" si="2135"/>
        <v>1.9425999999999997</v>
      </c>
      <c r="L517" s="293">
        <f t="shared" si="1963"/>
        <v>2.3298999999999994</v>
      </c>
      <c r="M517" s="63">
        <v>0.38729999999999998</v>
      </c>
      <c r="N517" s="63">
        <v>0.57499999999999996</v>
      </c>
      <c r="O517" s="63">
        <v>0.29320000000000002</v>
      </c>
      <c r="P517" s="63">
        <v>1.8100000000000002E-2</v>
      </c>
      <c r="Q517" s="63">
        <v>0.2326</v>
      </c>
      <c r="R517" s="63">
        <v>0</v>
      </c>
      <c r="S517" s="63">
        <v>0.62670000000000003</v>
      </c>
      <c r="T517" s="63">
        <v>2.6499999999999999E-2</v>
      </c>
      <c r="U517" s="63">
        <v>6.9999999999999999E-4</v>
      </c>
      <c r="V517" s="63">
        <v>4.4400000000000002E-2</v>
      </c>
      <c r="W517" s="63">
        <v>7.1199999999999999E-2</v>
      </c>
      <c r="X517" s="63">
        <v>0.7369</v>
      </c>
      <c r="Y517" s="63">
        <v>3.6499999999999998E-2</v>
      </c>
      <c r="Z517" s="63">
        <v>2.0000000000000001E-4</v>
      </c>
      <c r="AA517" s="63">
        <v>0.35039999999999999</v>
      </c>
      <c r="AB517" s="259">
        <v>0.31140000000000001</v>
      </c>
      <c r="AC517" s="144">
        <v>651.63</v>
      </c>
      <c r="AD517" s="70">
        <v>143.3586</v>
      </c>
      <c r="AE517" s="70">
        <v>474.42949185963698</v>
      </c>
      <c r="AF517" s="68">
        <f t="shared" si="1964"/>
        <v>33.323927508220898</v>
      </c>
      <c r="AG517" s="68">
        <f t="shared" si="1965"/>
        <v>151.27753663334755</v>
      </c>
      <c r="AH517" s="71">
        <v>16.262062568249998</v>
      </c>
      <c r="AI517" s="71">
        <v>138.655337730714</v>
      </c>
      <c r="AJ517" s="68">
        <f t="shared" si="1966"/>
        <v>1.9002714035994352</v>
      </c>
      <c r="AK517" s="68">
        <f t="shared" si="1967"/>
        <v>81.190187629570502</v>
      </c>
      <c r="AL517" s="71">
        <v>71.216774607930205</v>
      </c>
      <c r="AM517" s="69">
        <f t="shared" si="1968"/>
        <v>1794.6627201198373</v>
      </c>
      <c r="AN517" s="260">
        <v>932.16</v>
      </c>
      <c r="AO517" s="71">
        <v>205.0752</v>
      </c>
      <c r="AP517" s="71">
        <v>678.67377980123604</v>
      </c>
      <c r="AQ517" s="68">
        <f t="shared" si="1969"/>
        <v>47.670046293238819</v>
      </c>
      <c r="AR517" s="68">
        <f t="shared" si="1970"/>
        <v>216.40327877498171</v>
      </c>
      <c r="AS517" s="71">
        <v>92.815377354858299</v>
      </c>
      <c r="AT517" s="261">
        <f t="shared" si="1880"/>
        <v>20.129564801617285</v>
      </c>
      <c r="AU517" s="71">
        <v>205.848102628671</v>
      </c>
      <c r="AV517" s="68">
        <f t="shared" si="1971"/>
        <v>2.8211482465259361</v>
      </c>
      <c r="AW517" s="68">
        <f t="shared" si="1972"/>
        <v>120.53517988662882</v>
      </c>
      <c r="AX517" s="71">
        <v>105.728622989238</v>
      </c>
      <c r="AY517" s="69">
        <f t="shared" si="1973"/>
        <v>2664.3612993288039</v>
      </c>
      <c r="AZ517" s="260">
        <v>167</v>
      </c>
      <c r="BA517" s="260">
        <v>851.226833333336</v>
      </c>
      <c r="BB517" s="260">
        <v>88.770798333333602</v>
      </c>
      <c r="BC517" s="262">
        <f t="shared" si="1974"/>
        <v>71.016638666666879</v>
      </c>
      <c r="BD517" s="262">
        <f t="shared" si="1881"/>
        <v>17.754159666666723</v>
      </c>
      <c r="BE517" s="260">
        <v>33.3194503333334</v>
      </c>
      <c r="BF517" s="262">
        <f t="shared" si="1975"/>
        <v>26.655560266666722</v>
      </c>
      <c r="BG517" s="262">
        <f t="shared" si="1882"/>
        <v>6.6638900666666778</v>
      </c>
      <c r="BH517" s="260">
        <v>104.95837696897047</v>
      </c>
      <c r="BI517" s="263">
        <f t="shared" si="1976"/>
        <v>61.458797467688534</v>
      </c>
      <c r="BJ517" s="68">
        <f t="shared" si="1977"/>
        <v>1.4384545563597404</v>
      </c>
      <c r="BK517" s="260">
        <v>53.909202716770345</v>
      </c>
      <c r="BL517" s="69">
        <f t="shared" si="1978"/>
        <v>1358.6215940228924</v>
      </c>
      <c r="BM517" s="260">
        <v>29.1</v>
      </c>
      <c r="BN517" s="260">
        <v>6.4020000000000001</v>
      </c>
      <c r="BO517" s="260">
        <v>21.186713645957798</v>
      </c>
      <c r="BP517" s="68">
        <f t="shared" si="1979"/>
        <v>1.4881547664920758</v>
      </c>
      <c r="BQ517" s="68">
        <f t="shared" si="1980"/>
        <v>6.7556378865773947</v>
      </c>
      <c r="BR517" s="260">
        <v>3.5057762800666699</v>
      </c>
      <c r="BS517" s="260">
        <v>6.4917291454459498</v>
      </c>
      <c r="BT517" s="68">
        <f t="shared" si="1981"/>
        <v>8.896914793833674E-2</v>
      </c>
      <c r="BU517" s="68">
        <f t="shared" si="1982"/>
        <v>3.8012579680324579</v>
      </c>
      <c r="BV517" s="260">
        <v>3.33431095357352</v>
      </c>
      <c r="BW517" s="69">
        <f t="shared" si="1983"/>
        <v>84.024636030052719</v>
      </c>
      <c r="BX517" s="260">
        <v>688.58</v>
      </c>
      <c r="BY517" s="260">
        <v>74.260532159415803</v>
      </c>
      <c r="BZ517" s="263">
        <f t="shared" si="1984"/>
        <v>43.48355164807456</v>
      </c>
      <c r="CA517" s="263">
        <f t="shared" si="1985"/>
        <v>1.0177405932447936</v>
      </c>
      <c r="CB517" s="260">
        <v>38.142026607970799</v>
      </c>
      <c r="CC517" s="264">
        <f t="shared" si="1986"/>
        <v>961.17907052086389</v>
      </c>
      <c r="CD517" s="260">
        <v>0</v>
      </c>
      <c r="CE517" s="260">
        <v>0</v>
      </c>
      <c r="CF517" s="263">
        <f t="shared" si="1987"/>
        <v>0</v>
      </c>
      <c r="CG517" s="263">
        <f t="shared" si="1988"/>
        <v>0</v>
      </c>
      <c r="CH517" s="260">
        <v>0</v>
      </c>
      <c r="CI517" s="69">
        <f t="shared" si="1989"/>
        <v>0</v>
      </c>
      <c r="CJ517" s="260">
        <v>1173.894005029621</v>
      </c>
      <c r="CK517" s="260">
        <v>258.2567043192663</v>
      </c>
      <c r="CL517" s="260">
        <v>91.778395495908768</v>
      </c>
      <c r="CM517" s="260">
        <v>44.926826257347336</v>
      </c>
      <c r="CN517" s="260">
        <v>556.62833665603102</v>
      </c>
      <c r="CO517" s="265">
        <f t="shared" si="1990"/>
        <v>39.09757436671962</v>
      </c>
      <c r="CP517" s="266">
        <f t="shared" si="1991"/>
        <v>177.48762468281535</v>
      </c>
      <c r="CQ517" s="260">
        <v>224.37959763491315</v>
      </c>
      <c r="CR517" s="265">
        <f t="shared" si="1992"/>
        <v>3.0751223855864849</v>
      </c>
      <c r="CS517" s="265">
        <f t="shared" si="1993"/>
        <v>131.38637091351393</v>
      </c>
      <c r="CT517" s="260">
        <v>115.24685232398375</v>
      </c>
      <c r="CU517" s="267">
        <f t="shared" si="1883"/>
        <v>2904.2206697516685</v>
      </c>
      <c r="CV517" s="260">
        <v>87.875699999999583</v>
      </c>
      <c r="CW517" s="260">
        <v>9.4770342529280196</v>
      </c>
      <c r="CX517" s="68">
        <f t="shared" si="1994"/>
        <v>0.12988275443637851</v>
      </c>
      <c r="CY517" s="68">
        <f t="shared" si="1995"/>
        <v>5.5493153149390135</v>
      </c>
      <c r="CZ517" s="260">
        <v>4.8676367126463997</v>
      </c>
      <c r="DA517" s="69">
        <f t="shared" si="1996"/>
        <v>122.66444515868881</v>
      </c>
      <c r="DB517" s="260">
        <v>2.2043999999999979</v>
      </c>
      <c r="DC517" s="260">
        <v>0.23773550944293501</v>
      </c>
      <c r="DD517" s="68">
        <f t="shared" si="1997"/>
        <v>3.2581651569154242E-3</v>
      </c>
      <c r="DE517" s="68">
        <f t="shared" si="1998"/>
        <v>0.13920697849634836</v>
      </c>
      <c r="DF517" s="260">
        <v>0.122106775472147</v>
      </c>
      <c r="DG517" s="69">
        <f t="shared" si="1999"/>
        <v>3.0770907418980959</v>
      </c>
      <c r="DH517" s="260">
        <v>75.001720516702406</v>
      </c>
      <c r="DI517" s="260">
        <v>16.50037851367453</v>
      </c>
      <c r="DJ517" s="260">
        <v>1.1454058143083325</v>
      </c>
      <c r="DK517" s="260">
        <v>54.60125253615935</v>
      </c>
      <c r="DL517" s="68">
        <f t="shared" si="2000"/>
        <v>3.8351919781398327</v>
      </c>
      <c r="DM517" s="68">
        <f t="shared" si="2001"/>
        <v>17.410264586184841</v>
      </c>
      <c r="DN517" s="260">
        <v>15.8807867212987</v>
      </c>
      <c r="DO517" s="68">
        <f t="shared" si="2002"/>
        <v>0.21764618201539868</v>
      </c>
      <c r="DP517" s="68">
        <f t="shared" si="2003"/>
        <v>9.2990581878033396</v>
      </c>
      <c r="DQ517" s="260">
        <v>8.1567606919240294</v>
      </c>
      <c r="DR517" s="264">
        <f t="shared" si="2004"/>
        <v>205.54356575288082</v>
      </c>
      <c r="DS517" s="260">
        <v>119.45</v>
      </c>
      <c r="DT517" s="260">
        <v>26.279</v>
      </c>
      <c r="DU517" s="260">
        <v>86.967455154970907</v>
      </c>
      <c r="DV517" s="68">
        <f t="shared" si="2005"/>
        <v>6.1085940500851565</v>
      </c>
      <c r="DW517" s="68">
        <f t="shared" si="2006"/>
        <v>27.73061668562433</v>
      </c>
      <c r="DX517" s="260">
        <v>2.2649953004166701</v>
      </c>
      <c r="DY517" s="260">
        <v>1.2004076028749999</v>
      </c>
      <c r="DZ517" s="260">
        <v>0</v>
      </c>
      <c r="EA517" s="260">
        <v>25.469088929627699</v>
      </c>
      <c r="EB517" s="68">
        <f t="shared" si="2007"/>
        <v>0.34905386378054759</v>
      </c>
      <c r="EC517" s="68">
        <f t="shared" si="2008"/>
        <v>14.913526899099217</v>
      </c>
      <c r="ED517" s="267">
        <v>13.0815473493945</v>
      </c>
      <c r="EE517" s="69">
        <f t="shared" si="2009"/>
        <v>329.65499320474174</v>
      </c>
      <c r="EF517" s="260">
        <v>687.33927023809565</v>
      </c>
      <c r="EG517" s="260">
        <v>151.21463945238102</v>
      </c>
      <c r="EH517" s="260">
        <v>1107.1481586502962</v>
      </c>
      <c r="EI517" s="260">
        <v>500.42818887134439</v>
      </c>
      <c r="EJ517" s="268">
        <f t="shared" si="2010"/>
        <v>35.15007598632323</v>
      </c>
      <c r="EK517" s="266">
        <f t="shared" si="2011"/>
        <v>159.56753315989459</v>
      </c>
      <c r="EL517" s="260">
        <v>263.80512740977179</v>
      </c>
      <c r="EM517" s="268">
        <f t="shared" si="2012"/>
        <v>3.6154492711509225</v>
      </c>
      <c r="EN517" s="268">
        <f t="shared" si="2013"/>
        <v>154.47214757530151</v>
      </c>
      <c r="EO517" s="269">
        <f t="shared" si="2014"/>
        <v>2709.9353846218892</v>
      </c>
      <c r="EP517" s="69">
        <f t="shared" si="2015"/>
        <v>3414.5185846235804</v>
      </c>
      <c r="EQ517" s="260">
        <v>59.98</v>
      </c>
      <c r="ER517" s="260">
        <v>13.195600000000001</v>
      </c>
      <c r="ES517" s="260">
        <v>43.669384346548</v>
      </c>
      <c r="ET517" s="68">
        <f t="shared" si="2016"/>
        <v>3.0673375565015313</v>
      </c>
      <c r="EU517" s="68">
        <f t="shared" si="2017"/>
        <v>13.924507231508988</v>
      </c>
      <c r="EV517" s="260">
        <v>4.3985291522333299</v>
      </c>
      <c r="EW517" s="260">
        <v>13.075616244004699</v>
      </c>
      <c r="EX517" s="68">
        <f t="shared" si="2018"/>
        <v>0.17920132062408439</v>
      </c>
      <c r="EY517" s="68">
        <f t="shared" si="2019"/>
        <v>7.656479394141928</v>
      </c>
      <c r="EZ517" s="260">
        <v>6.7159564871392803</v>
      </c>
      <c r="FA517" s="69">
        <f t="shared" si="2020"/>
        <v>169.24210347591034</v>
      </c>
      <c r="FB517" s="260">
        <v>0.83333333333333348</v>
      </c>
      <c r="FC517" s="260">
        <v>8.9871586162120806E-2</v>
      </c>
      <c r="FD517" s="68">
        <f t="shared" si="2021"/>
        <v>1.2316900883518657E-3</v>
      </c>
      <c r="FE517" s="68">
        <f t="shared" si="2022"/>
        <v>5.2624666763574489E-2</v>
      </c>
      <c r="FF517" s="260">
        <v>4.6160245974772703E-2</v>
      </c>
      <c r="FG517" s="69">
        <f t="shared" si="2023"/>
        <v>1.1632381985642724</v>
      </c>
      <c r="FH517" s="260">
        <v>1163.3024316666699</v>
      </c>
      <c r="FI517" s="260">
        <v>125.457401664163</v>
      </c>
      <c r="FJ517" s="68">
        <f t="shared" si="2024"/>
        <v>1.7193936898073539</v>
      </c>
      <c r="FK517" s="68">
        <f t="shared" si="2025"/>
        <v>73.4620833740573</v>
      </c>
      <c r="FL517" s="260">
        <v>64.438000000000002</v>
      </c>
      <c r="FM517" s="69">
        <f t="shared" si="2026"/>
        <v>1623.8373999969995</v>
      </c>
      <c r="FN517" s="260">
        <v>922.26341666667236</v>
      </c>
      <c r="FO517" s="260">
        <v>99.462331338156503</v>
      </c>
      <c r="FP517" s="68">
        <f t="shared" si="2027"/>
        <v>1.3631312509894349</v>
      </c>
      <c r="FQ517" s="68">
        <f t="shared" si="2028"/>
        <v>58.240565964382895</v>
      </c>
      <c r="FR517" s="260">
        <v>51.086287400241197</v>
      </c>
      <c r="FS517" s="264">
        <f t="shared" si="2029"/>
        <v>1287.374442486084</v>
      </c>
      <c r="FT517" s="270">
        <f t="shared" si="1884"/>
        <v>16924.145853413465</v>
      </c>
      <c r="FU517" s="271">
        <f t="shared" si="1885"/>
        <v>4548.8371180697395</v>
      </c>
      <c r="FV517" s="272">
        <f t="shared" si="2030"/>
        <v>1280.7141002269152</v>
      </c>
      <c r="FW517" s="272">
        <f t="shared" si="1886"/>
        <v>162.72858999229823</v>
      </c>
      <c r="FX517" s="272">
        <f t="shared" si="1887"/>
        <v>851.226833333336</v>
      </c>
      <c r="FY517" s="272">
        <f t="shared" si="1888"/>
        <v>688.58</v>
      </c>
      <c r="FZ517" s="272">
        <f t="shared" si="1889"/>
        <v>0</v>
      </c>
      <c r="GA517" s="272">
        <f t="shared" si="1890"/>
        <v>87.875699999999583</v>
      </c>
      <c r="GB517" s="272">
        <f t="shared" si="1891"/>
        <v>2.2043999999999979</v>
      </c>
      <c r="GC517" s="272">
        <f t="shared" si="1892"/>
        <v>1163.3024316666699</v>
      </c>
      <c r="GD517" s="272">
        <f t="shared" si="1893"/>
        <v>922.26341666667236</v>
      </c>
      <c r="GE517" s="272">
        <f t="shared" si="1894"/>
        <v>2416.5846028718843</v>
      </c>
      <c r="GF517" s="273">
        <f t="shared" si="1895"/>
        <v>940.07953956194046</v>
      </c>
      <c r="GG517" s="273">
        <f t="shared" si="1896"/>
        <v>169.74090250572118</v>
      </c>
      <c r="GH517" s="272">
        <f t="shared" si="2031"/>
        <v>1307.5486699236858</v>
      </c>
      <c r="GI517" s="274">
        <f t="shared" si="2032"/>
        <v>934.08123171956254</v>
      </c>
      <c r="GJ517" s="275">
        <f t="shared" si="1897"/>
        <v>17.919954521304113</v>
      </c>
      <c r="GK517" s="271">
        <f t="shared" si="2033"/>
        <v>13431.865862751201</v>
      </c>
      <c r="GL517" s="276">
        <f t="shared" si="2034"/>
        <v>16924.150987066514</v>
      </c>
      <c r="GM517" s="272">
        <f t="shared" si="2035"/>
        <v>6422.9978893512425</v>
      </c>
      <c r="GN517" s="272">
        <f t="shared" si="2036"/>
        <v>350.38944701932354</v>
      </c>
      <c r="GO517" s="277">
        <f t="shared" si="2037"/>
        <v>0.47819103875681818</v>
      </c>
      <c r="GP517" s="278">
        <f t="shared" si="2038"/>
        <v>2.6086431371460592E-2</v>
      </c>
      <c r="GQ517" s="279">
        <f t="shared" si="2039"/>
        <v>1.0700333248351306</v>
      </c>
      <c r="GR517" s="280">
        <f t="shared" si="2040"/>
        <v>11647.299582586957</v>
      </c>
      <c r="GS517" s="272">
        <f t="shared" si="2041"/>
        <v>6298.8944658640439</v>
      </c>
      <c r="GT517" s="272">
        <f t="shared" si="1898"/>
        <v>348.00857517508928</v>
      </c>
      <c r="GU517" s="73">
        <f t="shared" si="2042"/>
        <v>0.54080299224732487</v>
      </c>
      <c r="GV517" s="74">
        <f t="shared" si="2043"/>
        <v>2.9878906497380044E-2</v>
      </c>
      <c r="GW517" s="279">
        <f t="shared" si="2044"/>
        <v>1.0792614756858476</v>
      </c>
      <c r="GX517" s="280">
        <f t="shared" si="2045"/>
        <v>9144.692984060981</v>
      </c>
      <c r="GY517" s="272">
        <f t="shared" si="1899"/>
        <v>5145.3155093527039</v>
      </c>
      <c r="GZ517" s="272">
        <f t="shared" si="1900"/>
        <v>213.67372277357558</v>
      </c>
      <c r="HA517" s="73">
        <f t="shared" si="2046"/>
        <v>0.56265590526886877</v>
      </c>
      <c r="HB517" s="74">
        <f t="shared" si="2047"/>
        <v>2.3365871675080252E-2</v>
      </c>
      <c r="HC517" s="279">
        <f t="shared" si="2048"/>
        <v>1.081269178421459</v>
      </c>
      <c r="HD517" s="280">
        <f t="shared" si="2049"/>
        <v>10569.028476219582</v>
      </c>
      <c r="HE517" s="272">
        <f t="shared" si="1901"/>
        <v>6223.9147329534635</v>
      </c>
      <c r="HF517" s="272">
        <f t="shared" si="1902"/>
        <v>248.89792168539591</v>
      </c>
      <c r="HG517" s="73">
        <f t="shared" si="2050"/>
        <v>0.58888238847660712</v>
      </c>
      <c r="HH517" s="74">
        <f t="shared" si="2051"/>
        <v>2.3549744637874584E-2</v>
      </c>
      <c r="HI517" s="281">
        <f t="shared" si="2052"/>
        <v>1.0849171589035995</v>
      </c>
      <c r="HJ517" s="72">
        <f t="shared" si="1903"/>
        <v>3.4181290196446481</v>
      </c>
      <c r="HK517" s="73">
        <f t="shared" si="2053"/>
        <v>3.971000671795653</v>
      </c>
      <c r="HL517" s="73">
        <f t="shared" si="1904"/>
        <v>2.100473506001526</v>
      </c>
      <c r="HM517" s="74">
        <f t="shared" si="2054"/>
        <v>2.5277484885294959</v>
      </c>
      <c r="HN517" s="75"/>
      <c r="HO517" s="75"/>
      <c r="HP517" s="76">
        <f t="shared" si="2055"/>
        <v>1078.5992236007601</v>
      </c>
      <c r="HQ517" s="77">
        <f t="shared" si="2056"/>
        <v>1227.4567024499008</v>
      </c>
      <c r="HR517" s="77">
        <f t="shared" si="2057"/>
        <v>35.224198911820331</v>
      </c>
      <c r="HS517" s="77">
        <f t="shared" si="2058"/>
        <v>40.676904903370122</v>
      </c>
      <c r="HT517" s="282">
        <f t="shared" si="2059"/>
        <v>1424.335492158601</v>
      </c>
      <c r="HU517" s="73">
        <f t="shared" si="2112"/>
        <v>0.75726486459038334</v>
      </c>
      <c r="HV517" s="74">
        <f t="shared" si="2113"/>
        <v>2.4730268329154353E-2</v>
      </c>
      <c r="HW517" s="279">
        <f t="shared" si="1876"/>
        <v>1.1083383694994717</v>
      </c>
      <c r="HX517" s="76">
        <f t="shared" si="2060"/>
        <v>1548.300119567165</v>
      </c>
      <c r="HY517" s="77">
        <f t="shared" si="2061"/>
        <v>1761.9810190686294</v>
      </c>
      <c r="HZ517" s="77">
        <f t="shared" si="1905"/>
        <v>70.62075934138204</v>
      </c>
      <c r="IA517" s="77">
        <f t="shared" si="2062"/>
        <v>81.552852887427989</v>
      </c>
      <c r="IB517" s="282">
        <f t="shared" si="2063"/>
        <v>2114.5724597847648</v>
      </c>
      <c r="IC517" s="73">
        <f t="shared" si="2114"/>
        <v>0.73220480688789513</v>
      </c>
      <c r="ID517" s="74">
        <f t="shared" si="2115"/>
        <v>3.3397181077715485E-2</v>
      </c>
      <c r="IE517" s="279">
        <f t="shared" si="2122"/>
        <v>1.1062214690294288</v>
      </c>
      <c r="IF517" s="76">
        <f t="shared" si="1906"/>
        <v>74.979732910580012</v>
      </c>
      <c r="IG517" s="77">
        <f t="shared" si="2064"/>
        <v>85.32768584956915</v>
      </c>
      <c r="IH517" s="77">
        <f t="shared" si="1907"/>
        <v>99.110653489693348</v>
      </c>
      <c r="II517" s="77">
        <f t="shared" si="2065"/>
        <v>114.45298264989788</v>
      </c>
      <c r="IJ517" s="282">
        <f t="shared" si="2066"/>
        <v>1078.2711063673751</v>
      </c>
      <c r="IK517" s="73">
        <f t="shared" si="1908"/>
        <v>6.953699535099464E-2</v>
      </c>
      <c r="IL517" s="74">
        <f t="shared" si="1909"/>
        <v>9.1916265681634246E-2</v>
      </c>
      <c r="IM517" s="279">
        <f t="shared" si="2067"/>
        <v>1.0238254386559078</v>
      </c>
      <c r="IN517" s="76">
        <f t="shared" si="1910"/>
        <v>48.381412942624024</v>
      </c>
      <c r="IO517" s="77">
        <f t="shared" si="2068"/>
        <v>55.058531742835562</v>
      </c>
      <c r="IP517" s="77">
        <f t="shared" si="1911"/>
        <v>1.5771239144304126</v>
      </c>
      <c r="IQ517" s="77">
        <f t="shared" si="2069"/>
        <v>1.8212626963842404</v>
      </c>
      <c r="IR517" s="282">
        <f t="shared" si="2070"/>
        <v>66.686219071470418</v>
      </c>
      <c r="IS517" s="73">
        <f t="shared" si="1877"/>
        <v>0.72550841262677723</v>
      </c>
      <c r="IT517" s="74">
        <f t="shared" si="1878"/>
        <v>2.3649922523574812E-2</v>
      </c>
      <c r="IU517" s="279">
        <f t="shared" si="1879"/>
        <v>1.1037884240332709</v>
      </c>
      <c r="IV517" s="76">
        <f t="shared" si="1912"/>
        <v>53.04993301065096</v>
      </c>
      <c r="IW517" s="77">
        <f t="shared" si="2071"/>
        <v>60.371354265450897</v>
      </c>
      <c r="IX517" s="77">
        <f t="shared" si="2072"/>
        <v>1.0177405932447936</v>
      </c>
      <c r="IY517" s="77">
        <f t="shared" si="2073"/>
        <v>1.1752868370790877</v>
      </c>
      <c r="IZ517" s="282">
        <f t="shared" si="2074"/>
        <v>762.84053215941572</v>
      </c>
      <c r="JA517" s="73">
        <f t="shared" si="2132"/>
        <v>6.9542624931687266E-2</v>
      </c>
      <c r="JB517" s="74">
        <f t="shared" si="2133"/>
        <v>1.3341459326549126E-3</v>
      </c>
      <c r="JC517" s="279">
        <f t="shared" si="2134"/>
        <v>1.0098041034571972</v>
      </c>
      <c r="JD517" s="76">
        <f t="shared" si="1913"/>
        <v>0</v>
      </c>
      <c r="JE517" s="77">
        <f t="shared" si="2075"/>
        <v>0</v>
      </c>
      <c r="JF517" s="77">
        <f t="shared" si="1914"/>
        <v>0</v>
      </c>
      <c r="JG517" s="77">
        <f t="shared" si="2076"/>
        <v>0</v>
      </c>
      <c r="JH517" s="282">
        <f t="shared" si="2077"/>
        <v>0</v>
      </c>
      <c r="JI517" s="73"/>
      <c r="JJ517" s="74"/>
      <c r="JK517" s="279"/>
      <c r="JL517" s="76">
        <f t="shared" si="1915"/>
        <v>1808.9769839764087</v>
      </c>
      <c r="JM517" s="77">
        <f t="shared" si="2078"/>
        <v>2058.6338975349927</v>
      </c>
      <c r="JN517" s="77">
        <f t="shared" si="1916"/>
        <v>87.099523009653439</v>
      </c>
      <c r="JO517" s="77">
        <f t="shared" si="2079"/>
        <v>100.58252917154779</v>
      </c>
      <c r="JP517" s="282">
        <f t="shared" si="2080"/>
        <v>2304.9370394854514</v>
      </c>
      <c r="JQ517" s="73">
        <f t="shared" si="1917"/>
        <v>0.78482707032216392</v>
      </c>
      <c r="JR517" s="74">
        <f t="shared" si="1918"/>
        <v>3.7788243894547907E-2</v>
      </c>
      <c r="JS517" s="279">
        <f t="shared" si="2116"/>
        <v>1.114163604130038</v>
      </c>
      <c r="JT517" s="76">
        <f t="shared" si="1919"/>
        <v>6.7701646842255965</v>
      </c>
      <c r="JU517" s="77">
        <f t="shared" si="2081"/>
        <v>7.7045151122955708</v>
      </c>
      <c r="JV517" s="77">
        <f t="shared" si="1920"/>
        <v>0.12988275443637851</v>
      </c>
      <c r="JW517" s="77">
        <f t="shared" si="2082"/>
        <v>0.1499886048231299</v>
      </c>
      <c r="JX517" s="282">
        <f t="shared" si="2083"/>
        <v>97.352734252927618</v>
      </c>
      <c r="JY517" s="73">
        <f t="shared" si="2123"/>
        <v>6.9542624931687544E-2</v>
      </c>
      <c r="JZ517" s="74">
        <f t="shared" si="2124"/>
        <v>1.334145932654918E-3</v>
      </c>
      <c r="KA517" s="279">
        <f t="shared" si="2125"/>
        <v>1.0098041034571972</v>
      </c>
      <c r="KB517" s="76">
        <f t="shared" si="1921"/>
        <v>0.16983251376554501</v>
      </c>
      <c r="KC517" s="77">
        <f t="shared" si="2084"/>
        <v>0.19327109899032788</v>
      </c>
      <c r="KD517" s="77">
        <f t="shared" si="1922"/>
        <v>3.2581651569154242E-3</v>
      </c>
      <c r="KE517" s="77">
        <f t="shared" si="2085"/>
        <v>3.7625291232059321E-3</v>
      </c>
      <c r="KF517" s="282">
        <f t="shared" si="2086"/>
        <v>2.4421355094429331</v>
      </c>
      <c r="KG517" s="73">
        <f t="shared" si="2126"/>
        <v>6.9542624931687308E-2</v>
      </c>
      <c r="KH517" s="74">
        <f t="shared" si="2127"/>
        <v>1.3341459326549135E-3</v>
      </c>
      <c r="KI517" s="279">
        <f t="shared" si="2128"/>
        <v>1.0098041034571972</v>
      </c>
      <c r="KJ517" s="76">
        <f t="shared" si="1923"/>
        <v>124.08747281464252</v>
      </c>
      <c r="KK517" s="77">
        <f t="shared" si="2087"/>
        <v>141.21278493779133</v>
      </c>
      <c r="KL517" s="77">
        <f t="shared" si="1924"/>
        <v>4.0528381601552317</v>
      </c>
      <c r="KM517" s="77">
        <f t="shared" si="2088"/>
        <v>4.6802175073472618</v>
      </c>
      <c r="KN517" s="282">
        <f t="shared" si="2089"/>
        <v>163.12981408958797</v>
      </c>
      <c r="KO517" s="73">
        <f t="shared" si="1925"/>
        <v>0.76066703997158924</v>
      </c>
      <c r="KP517" s="74">
        <f t="shared" si="1926"/>
        <v>2.4844251694723846E-2</v>
      </c>
      <c r="KQ517" s="279">
        <f t="shared" si="1927"/>
        <v>1.1088255483488223</v>
      </c>
      <c r="KR517" s="76">
        <f t="shared" si="1928"/>
        <v>197.75485517336273</v>
      </c>
      <c r="KS517" s="77">
        <f t="shared" si="2090"/>
        <v>225.0470027358385</v>
      </c>
      <c r="KT517" s="77">
        <f t="shared" si="1929"/>
        <v>6.4576479138657046</v>
      </c>
      <c r="KU517" s="77">
        <f t="shared" si="2091"/>
        <v>7.4572918109321158</v>
      </c>
      <c r="KV517" s="282">
        <f t="shared" si="2092"/>
        <v>261.63094698789024</v>
      </c>
      <c r="KW517" s="73">
        <f t="shared" ref="KW517:KW558" si="2139">KR517/KV517</f>
        <v>0.75585421927367002</v>
      </c>
      <c r="KX517" s="74">
        <f t="shared" ref="KX517:KX558" si="2140">KT517/KV517</f>
        <v>2.4682278561505955E-2</v>
      </c>
      <c r="KY517" s="279">
        <f t="shared" ref="KY517:KY558" si="2141">1+KW517*(KU517*$GO$8-KU517)/KU517+KX517*(KV517*$GP$8-KV517)/KV517</f>
        <v>1.1081362575232803</v>
      </c>
      <c r="KZ517" s="76">
        <f t="shared" si="1930"/>
        <v>1221.6823201874158</v>
      </c>
      <c r="LA517" s="77">
        <f t="shared" si="2093"/>
        <v>1390.2866971964811</v>
      </c>
      <c r="LB517" s="77">
        <f t="shared" si="1931"/>
        <v>38.765525257474152</v>
      </c>
      <c r="LC517" s="77">
        <f t="shared" si="2094"/>
        <v>44.766428567331154</v>
      </c>
      <c r="LD517" s="286">
        <f t="shared" si="2095"/>
        <v>2709.9353846218892</v>
      </c>
      <c r="LE517" s="73">
        <f t="shared" si="1932"/>
        <v>0.45081603314976243</v>
      </c>
      <c r="LF517" s="74">
        <f t="shared" si="1933"/>
        <v>1.4304962943934921E-2</v>
      </c>
      <c r="LG517" s="279">
        <f t="shared" si="1934"/>
        <v>1.0644315289987198</v>
      </c>
      <c r="LH517" s="76">
        <f t="shared" si="1935"/>
        <v>99.504403683294129</v>
      </c>
      <c r="LI517" s="77">
        <f t="shared" si="2096"/>
        <v>113.23700643562555</v>
      </c>
      <c r="LJ517" s="77">
        <f t="shared" si="1936"/>
        <v>3.2465388771256158</v>
      </c>
      <c r="LK517" s="77">
        <f t="shared" si="2097"/>
        <v>3.7491030953046613</v>
      </c>
      <c r="LL517" s="282">
        <f t="shared" si="2098"/>
        <v>134.319129742786</v>
      </c>
      <c r="LM517" s="73">
        <f t="shared" si="2117"/>
        <v>0.74080589915851724</v>
      </c>
      <c r="LN517" s="74">
        <f t="shared" si="2118"/>
        <v>2.4170338829194064E-2</v>
      </c>
      <c r="LO517" s="279">
        <f t="shared" si="2119"/>
        <v>1.1059801905936264</v>
      </c>
      <c r="LP517" s="76">
        <f t="shared" si="1937"/>
        <v>6.4202093451560874E-2</v>
      </c>
      <c r="LQ517" s="77">
        <f t="shared" si="2099"/>
        <v>7.3062624368810794E-2</v>
      </c>
      <c r="LR517" s="77">
        <f t="shared" si="1938"/>
        <v>1.2316900883518657E-3</v>
      </c>
      <c r="LS517" s="77">
        <f t="shared" si="2100"/>
        <v>1.4223557140287345E-3</v>
      </c>
      <c r="LT517" s="282">
        <f t="shared" si="2101"/>
        <v>0.92320491949545436</v>
      </c>
      <c r="LU517" s="73">
        <f t="shared" si="1870"/>
        <v>6.9542624931687211E-2</v>
      </c>
      <c r="LV517" s="74">
        <f t="shared" si="1871"/>
        <v>1.3341459326549118E-3</v>
      </c>
      <c r="LW517" s="279">
        <f t="shared" si="1872"/>
        <v>1.0098041034571972</v>
      </c>
      <c r="LX517" s="76">
        <f t="shared" si="1939"/>
        <v>89.623741716349912</v>
      </c>
      <c r="LY517" s="77">
        <f t="shared" si="2102"/>
        <v>101.99271431062336</v>
      </c>
      <c r="LZ517" s="77">
        <f t="shared" si="1940"/>
        <v>1.7193936898073539</v>
      </c>
      <c r="MA517" s="77">
        <f t="shared" si="2103"/>
        <v>1.9855558329895324</v>
      </c>
      <c r="MB517" s="286">
        <f t="shared" si="2104"/>
        <v>1288.7598412674599</v>
      </c>
      <c r="MC517" s="73">
        <f t="shared" ref="MC517:MC558" si="2142">LX517/MB517</f>
        <v>6.9542624503419831E-2</v>
      </c>
      <c r="MD517" s="74">
        <f t="shared" ref="MD517:MD558" si="2143">LZ517/MB517</f>
        <v>1.3341459244387824E-3</v>
      </c>
      <c r="ME517" s="279">
        <f t="shared" ref="ME517:ME558" si="2144">1+MC517*(MA517*$GO$8-MA517)/MA517+MD517*(MB517*$GP$8-MB517)/MB517</f>
        <v>1.0098041033968201</v>
      </c>
      <c r="MF517" s="76">
        <f t="shared" si="1941"/>
        <v>71.053490476547125</v>
      </c>
      <c r="MG517" s="77">
        <f t="shared" si="2105"/>
        <v>80.859582697215387</v>
      </c>
      <c r="MH517" s="77">
        <f t="shared" si="1942"/>
        <v>1.3631312509894349</v>
      </c>
      <c r="MI517" s="77">
        <f t="shared" si="2106"/>
        <v>1.5741439686425995</v>
      </c>
      <c r="MJ517" s="286">
        <f t="shared" si="2107"/>
        <v>1021.7257480048286</v>
      </c>
      <c r="MK517" s="73">
        <f t="shared" si="2129"/>
        <v>6.9542624931686989E-2</v>
      </c>
      <c r="ML517" s="74">
        <f t="shared" si="2130"/>
        <v>1.3341459326549074E-3</v>
      </c>
      <c r="MM517" s="279">
        <f t="shared" si="2131"/>
        <v>1.0098041034571972</v>
      </c>
      <c r="MN517" s="287">
        <f t="shared" si="2108"/>
        <v>1.0792618900001323</v>
      </c>
      <c r="MO517" s="288">
        <f t="shared" si="2108"/>
        <v>1.0690802630217817</v>
      </c>
      <c r="MP517" s="288">
        <f t="shared" si="2108"/>
        <v>1.3840653056204888</v>
      </c>
      <c r="MQ517" s="289">
        <f t="shared" si="2108"/>
        <v>1.3382311314672335</v>
      </c>
      <c r="MR517" s="290">
        <f t="shared" si="2109"/>
        <v>3.4181303318194187</v>
      </c>
      <c r="MS517" s="291">
        <f t="shared" si="1873"/>
        <v>3.9674637641001342</v>
      </c>
      <c r="MT517" s="291">
        <f t="shared" si="1943"/>
        <v>2.6886852626983613</v>
      </c>
      <c r="MU517" s="292">
        <f t="shared" si="1874"/>
        <v>3.1179447132055067</v>
      </c>
      <c r="MV517" s="359">
        <f t="shared" si="1944"/>
        <v>0.42925945050714537</v>
      </c>
      <c r="MW517" s="360">
        <f t="shared" si="1945"/>
        <v>0.63607734469192145</v>
      </c>
      <c r="MX517" s="360">
        <f t="shared" si="1946"/>
        <v>0.30018561861391219</v>
      </c>
      <c r="MY517" s="360">
        <f t="shared" si="1947"/>
        <v>1.9978570475002205E-2</v>
      </c>
      <c r="MZ517" s="360">
        <f t="shared" si="1948"/>
        <v>0.23488043446414406</v>
      </c>
      <c r="NA517" s="360">
        <f t="shared" si="1949"/>
        <v>0</v>
      </c>
      <c r="NB517" s="360">
        <f t="shared" si="1950"/>
        <v>0.69824633070829489</v>
      </c>
      <c r="NC517" s="360">
        <f t="shared" si="1951"/>
        <v>2.6759808741615723E-2</v>
      </c>
      <c r="ND517" s="360">
        <f t="shared" si="1952"/>
        <v>7.0686287242003806E-4</v>
      </c>
      <c r="NE517" s="360">
        <f t="shared" si="1953"/>
        <v>4.9231854346687712E-2</v>
      </c>
      <c r="NF517" s="360">
        <f t="shared" si="1954"/>
        <v>7.8899301535657551E-2</v>
      </c>
      <c r="NG517" s="360">
        <f t="shared" si="1955"/>
        <v>0.78437959371915666</v>
      </c>
      <c r="NH517" s="360">
        <f t="shared" si="1956"/>
        <v>4.0368276956667358E-2</v>
      </c>
      <c r="NI517" s="360">
        <f t="shared" si="1957"/>
        <v>2.0196082069143945E-4</v>
      </c>
      <c r="NJ517" s="360">
        <f t="shared" si="1958"/>
        <v>0.35383535783024578</v>
      </c>
      <c r="NK517" s="361">
        <f t="shared" si="1959"/>
        <v>0.31445299781657121</v>
      </c>
      <c r="NL517" s="145">
        <f t="shared" si="2110"/>
        <v>3.4181303318194187</v>
      </c>
      <c r="NM517" s="56">
        <f t="shared" si="1875"/>
        <v>3.9674637641001342</v>
      </c>
      <c r="NN517" s="56">
        <f t="shared" si="2111"/>
        <v>2.6886852626983613</v>
      </c>
      <c r="NO517" s="58">
        <f t="shared" ref="NO517:NO557" si="2145">NN517+MV517</f>
        <v>3.1179447132055067</v>
      </c>
      <c r="NP517" s="55">
        <f t="shared" si="1960"/>
        <v>1.0792618900001323</v>
      </c>
      <c r="NQ517" s="56">
        <f t="shared" ref="NQ517:NQ557" si="2146">NM517/J517</f>
        <v>1.0690802630217817</v>
      </c>
      <c r="NR517" s="56">
        <f t="shared" si="1961"/>
        <v>1.3840653056204888</v>
      </c>
      <c r="NS517" s="61">
        <f t="shared" ref="NS517:NS557" si="2147">NO517/L517</f>
        <v>1.3382311314672335</v>
      </c>
      <c r="NT517" s="25"/>
      <c r="NU517" s="86">
        <f t="shared" si="2120"/>
        <v>0</v>
      </c>
      <c r="NV517" s="86">
        <f t="shared" si="2120"/>
        <v>0</v>
      </c>
      <c r="NW517" s="86">
        <f t="shared" si="2120"/>
        <v>0</v>
      </c>
      <c r="NX517" s="86">
        <f t="shared" si="2120"/>
        <v>0</v>
      </c>
      <c r="NY517" s="87">
        <f t="shared" si="2121"/>
        <v>0</v>
      </c>
      <c r="NZ517" s="87">
        <f t="shared" si="2121"/>
        <v>0</v>
      </c>
      <c r="OA517" s="87">
        <f t="shared" si="2121"/>
        <v>0</v>
      </c>
      <c r="OB517" s="87">
        <f t="shared" si="2121"/>
        <v>0</v>
      </c>
      <c r="OC517" s="26"/>
    </row>
    <row r="518" spans="1:393" thickBot="1" x14ac:dyDescent="0.35">
      <c r="A518" s="136" t="s">
        <v>1133</v>
      </c>
      <c r="B518" s="137" t="s">
        <v>1136</v>
      </c>
      <c r="C518" s="133" t="s">
        <v>104</v>
      </c>
      <c r="D518" s="64">
        <f>VLOOKUP(B518,[1]УсіТ_1!$A$10:$G$556,6,FALSE)</f>
        <v>10487.6</v>
      </c>
      <c r="E518" s="64">
        <f>VLOOKUP(B518,[1]УсіТ_1!$A$10:$G$556,7,FALSE)</f>
        <v>1155</v>
      </c>
      <c r="F518" s="38"/>
      <c r="G518" s="38"/>
      <c r="H518" s="39"/>
      <c r="I518" s="256">
        <v>3.5642</v>
      </c>
      <c r="J518" s="62">
        <v>4.1736000000000004</v>
      </c>
      <c r="K518" s="257">
        <f t="shared" si="2135"/>
        <v>2.2124999999999999</v>
      </c>
      <c r="L518" s="293">
        <f t="shared" si="1963"/>
        <v>2.6282000000000001</v>
      </c>
      <c r="M518" s="63">
        <v>0.41570000000000001</v>
      </c>
      <c r="N518" s="63">
        <v>0.7913</v>
      </c>
      <c r="O518" s="63">
        <v>0.3266</v>
      </c>
      <c r="P518" s="63">
        <v>1.9900000000000001E-2</v>
      </c>
      <c r="Q518" s="63">
        <v>0.28810000000000002</v>
      </c>
      <c r="R518" s="63">
        <v>9.4000000000000004E-3</v>
      </c>
      <c r="S518" s="63">
        <v>0.62939999999999996</v>
      </c>
      <c r="T518" s="63">
        <v>2.8299999999999999E-2</v>
      </c>
      <c r="U518" s="63">
        <v>6.9999999999999999E-4</v>
      </c>
      <c r="V518" s="63">
        <v>4.6600000000000003E-2</v>
      </c>
      <c r="W518" s="63">
        <v>0.11360000000000001</v>
      </c>
      <c r="X518" s="63">
        <v>0.7913</v>
      </c>
      <c r="Y518" s="63">
        <v>5.0599999999999999E-2</v>
      </c>
      <c r="Z518" s="63">
        <v>1E-4</v>
      </c>
      <c r="AA518" s="63">
        <v>0.35010000000000002</v>
      </c>
      <c r="AB518" s="259">
        <v>0.31190000000000001</v>
      </c>
      <c r="AC518" s="144">
        <v>1583.72</v>
      </c>
      <c r="AD518" s="70">
        <v>348.41840000000002</v>
      </c>
      <c r="AE518" s="70">
        <v>1153.0523070576</v>
      </c>
      <c r="AF518" s="68">
        <f t="shared" si="1964"/>
        <v>80.990394047725829</v>
      </c>
      <c r="AG518" s="68">
        <f t="shared" si="1965"/>
        <v>367.66456473300042</v>
      </c>
      <c r="AH518" s="71">
        <v>38.409390782958297</v>
      </c>
      <c r="AI518" s="71">
        <v>336.86747439490398</v>
      </c>
      <c r="AJ518" s="68">
        <f t="shared" si="1966"/>
        <v>4.6167687365821592</v>
      </c>
      <c r="AK518" s="68">
        <f t="shared" si="1967"/>
        <v>197.25409710183362</v>
      </c>
      <c r="AL518" s="71">
        <v>173.02337861177301</v>
      </c>
      <c r="AM518" s="69">
        <f t="shared" si="1968"/>
        <v>4360.1891410166818</v>
      </c>
      <c r="AN518" s="260">
        <v>2892.12</v>
      </c>
      <c r="AO518" s="71">
        <v>636.26639999999998</v>
      </c>
      <c r="AP518" s="71">
        <v>2105.6535487885699</v>
      </c>
      <c r="AQ518" s="68">
        <f t="shared" si="1969"/>
        <v>147.90110526690916</v>
      </c>
      <c r="AR518" s="68">
        <f t="shared" si="1970"/>
        <v>671.41290187382094</v>
      </c>
      <c r="AS518" s="71">
        <v>310.934038038567</v>
      </c>
      <c r="AT518" s="261">
        <f t="shared" si="1880"/>
        <v>67.434589462435127</v>
      </c>
      <c r="AU518" s="71">
        <v>641.14109026644303</v>
      </c>
      <c r="AV518" s="68">
        <f t="shared" si="1971"/>
        <v>8.7868386421016016</v>
      </c>
      <c r="AW518" s="68">
        <f t="shared" si="1972"/>
        <v>375.4227299698768</v>
      </c>
      <c r="AX518" s="71">
        <v>329.30575385467898</v>
      </c>
      <c r="AY518" s="69">
        <f t="shared" si="1973"/>
        <v>8298.5049971379103</v>
      </c>
      <c r="AZ518" s="260">
        <v>421</v>
      </c>
      <c r="BA518" s="260">
        <v>2145.90716666667</v>
      </c>
      <c r="BB518" s="260">
        <v>223.78746166666701</v>
      </c>
      <c r="BC518" s="262">
        <f t="shared" si="1974"/>
        <v>179.02996933333361</v>
      </c>
      <c r="BD518" s="262">
        <f t="shared" si="1881"/>
        <v>44.757492333333403</v>
      </c>
      <c r="BE518" s="260">
        <v>83.996937666666696</v>
      </c>
      <c r="BF518" s="262">
        <f t="shared" si="1975"/>
        <v>67.197550133333365</v>
      </c>
      <c r="BG518" s="262">
        <f t="shared" si="1882"/>
        <v>16.799387533333331</v>
      </c>
      <c r="BH518" s="260">
        <v>264.59566888584732</v>
      </c>
      <c r="BI518" s="263">
        <f t="shared" si="1976"/>
        <v>154.93505229878343</v>
      </c>
      <c r="BJ518" s="68">
        <f t="shared" si="1977"/>
        <v>3.6262836420805376</v>
      </c>
      <c r="BK518" s="260">
        <v>135.90284038179811</v>
      </c>
      <c r="BL518" s="69">
        <f t="shared" si="1978"/>
        <v>3425.0280903211792</v>
      </c>
      <c r="BM518" s="260">
        <v>72.08</v>
      </c>
      <c r="BN518" s="260">
        <v>15.8576</v>
      </c>
      <c r="BO518" s="260">
        <v>52.478980055004598</v>
      </c>
      <c r="BP518" s="68">
        <f t="shared" si="1979"/>
        <v>3.6861235590635228</v>
      </c>
      <c r="BQ518" s="68">
        <f t="shared" si="1980"/>
        <v>16.733552538298873</v>
      </c>
      <c r="BR518" s="260">
        <v>9.2921135992666599</v>
      </c>
      <c r="BS518" s="260">
        <v>16.145469313162</v>
      </c>
      <c r="BT518" s="68">
        <f t="shared" si="1981"/>
        <v>0.22127365693688522</v>
      </c>
      <c r="BU518" s="68">
        <f t="shared" si="1982"/>
        <v>9.4540441381992615</v>
      </c>
      <c r="BV518" s="260">
        <v>8.2927081483716503</v>
      </c>
      <c r="BW518" s="69">
        <f t="shared" si="1983"/>
        <v>208.9762453389659</v>
      </c>
      <c r="BX518" s="260">
        <v>1926.47</v>
      </c>
      <c r="BY518" s="260">
        <v>207.76189751248901</v>
      </c>
      <c r="BZ518" s="263">
        <f t="shared" si="1984"/>
        <v>121.65581013602799</v>
      </c>
      <c r="CA518" s="263">
        <f t="shared" si="1985"/>
        <v>2.8473768054086621</v>
      </c>
      <c r="CB518" s="260">
        <v>106.711594875624</v>
      </c>
      <c r="CC518" s="264">
        <f t="shared" si="1986"/>
        <v>2689.1321908657355</v>
      </c>
      <c r="CD518" s="260">
        <v>70.599999999999994</v>
      </c>
      <c r="CE518" s="260">
        <v>7.6140795685860772</v>
      </c>
      <c r="CF518" s="263">
        <f t="shared" si="1987"/>
        <v>4.4584547477038523</v>
      </c>
      <c r="CG518" s="263">
        <f t="shared" si="1988"/>
        <v>0.10435096048747219</v>
      </c>
      <c r="CH518" s="260">
        <v>3.9107039784293036</v>
      </c>
      <c r="CI518" s="69">
        <f t="shared" si="1989"/>
        <v>98.549740256418445</v>
      </c>
      <c r="CJ518" s="260">
        <v>2666.3746822651874</v>
      </c>
      <c r="CK518" s="260">
        <v>586.60248263422545</v>
      </c>
      <c r="CL518" s="260">
        <v>209.34586705358984</v>
      </c>
      <c r="CM518" s="260">
        <v>101.67992038165606</v>
      </c>
      <c r="CN518" s="260">
        <v>1266.7534892253211</v>
      </c>
      <c r="CO518" s="265">
        <f t="shared" si="1990"/>
        <v>88.97676508318655</v>
      </c>
      <c r="CP518" s="266">
        <f t="shared" si="1991"/>
        <v>403.91955108136432</v>
      </c>
      <c r="CQ518" s="260">
        <v>510.01153144091927</v>
      </c>
      <c r="CR518" s="265">
        <f t="shared" si="1992"/>
        <v>6.989708038397799</v>
      </c>
      <c r="CS518" s="265">
        <f t="shared" si="1993"/>
        <v>298.63929228135606</v>
      </c>
      <c r="CT518" s="260">
        <v>261.954403462014</v>
      </c>
      <c r="CU518" s="267">
        <f t="shared" si="1883"/>
        <v>6601.250947297508</v>
      </c>
      <c r="CV518" s="260">
        <v>212.56350000000032</v>
      </c>
      <c r="CW518" s="260">
        <v>22.9241026862064</v>
      </c>
      <c r="CX518" s="68">
        <f t="shared" si="1994"/>
        <v>0.31417482731445873</v>
      </c>
      <c r="CY518" s="68">
        <f t="shared" si="1995"/>
        <v>13.423300024318902</v>
      </c>
      <c r="CZ518" s="260">
        <v>11.774380134310301</v>
      </c>
      <c r="DA518" s="69">
        <f t="shared" si="1996"/>
        <v>296.71437938462037</v>
      </c>
      <c r="DB518" s="260">
        <v>5.280000000000002</v>
      </c>
      <c r="DC518" s="260">
        <v>0.56942636992319795</v>
      </c>
      <c r="DD518" s="68">
        <f t="shared" si="1997"/>
        <v>7.8039883997974282E-3</v>
      </c>
      <c r="DE518" s="68">
        <f t="shared" si="1998"/>
        <v>0.33342988861400824</v>
      </c>
      <c r="DF518" s="260">
        <v>0.29247131849615998</v>
      </c>
      <c r="DG518" s="69">
        <f t="shared" si="1999"/>
        <v>7.3702772261032319</v>
      </c>
      <c r="DH518" s="260">
        <v>178.02878576018978</v>
      </c>
      <c r="DI518" s="260">
        <v>39.166332867241749</v>
      </c>
      <c r="DJ518" s="260">
        <v>2.7196755308249987</v>
      </c>
      <c r="DK518" s="260">
        <v>129.60495603341815</v>
      </c>
      <c r="DL518" s="68">
        <f t="shared" si="2000"/>
        <v>9.1034521117872895</v>
      </c>
      <c r="DM518" s="68">
        <f t="shared" si="2001"/>
        <v>41.326095490727774</v>
      </c>
      <c r="DN518" s="260">
        <v>37.694593570168401</v>
      </c>
      <c r="DO518" s="68">
        <f t="shared" si="2002"/>
        <v>0.51660440487915793</v>
      </c>
      <c r="DP518" s="68">
        <f t="shared" si="2003"/>
        <v>22.072220043386388</v>
      </c>
      <c r="DQ518" s="260">
        <v>19.3608657132106</v>
      </c>
      <c r="DR518" s="264">
        <f t="shared" si="2004"/>
        <v>487.89025137006445</v>
      </c>
      <c r="DS518" s="260">
        <v>431.22</v>
      </c>
      <c r="DT518" s="260">
        <v>94.868399999999994</v>
      </c>
      <c r="DU518" s="260">
        <v>313.95651747113101</v>
      </c>
      <c r="DV518" s="68">
        <f t="shared" si="2005"/>
        <v>22.052305787172241</v>
      </c>
      <c r="DW518" s="68">
        <f t="shared" si="2006"/>
        <v>100.10880307387977</v>
      </c>
      <c r="DX518" s="260">
        <v>8.1100703260833296</v>
      </c>
      <c r="DY518" s="260">
        <v>5.8251989417916699</v>
      </c>
      <c r="DZ518" s="260">
        <v>0</v>
      </c>
      <c r="EA518" s="260">
        <v>92.098264719910304</v>
      </c>
      <c r="EB518" s="68">
        <f t="shared" si="2007"/>
        <v>1.2622067179863707</v>
      </c>
      <c r="EC518" s="68">
        <f t="shared" si="2008"/>
        <v>53.928507299802362</v>
      </c>
      <c r="ED518" s="267">
        <v>47.303922572945801</v>
      </c>
      <c r="EE518" s="69">
        <f t="shared" si="2009"/>
        <v>1192.0588488382343</v>
      </c>
      <c r="EF518" s="260">
        <v>1708.8771448412701</v>
      </c>
      <c r="EG518" s="260">
        <v>375.95297186507935</v>
      </c>
      <c r="EH518" s="260">
        <v>2616.4300727297577</v>
      </c>
      <c r="EI518" s="260">
        <v>1244.1749389647373</v>
      </c>
      <c r="EJ518" s="268">
        <f t="shared" si="2010"/>
        <v>87.390847712883144</v>
      </c>
      <c r="EK518" s="266">
        <f t="shared" si="2011"/>
        <v>396.72010938817402</v>
      </c>
      <c r="EL518" s="260">
        <v>641.1908224960514</v>
      </c>
      <c r="EM518" s="268">
        <f t="shared" si="2012"/>
        <v>8.7875202223083839</v>
      </c>
      <c r="EN518" s="268">
        <f t="shared" si="2013"/>
        <v>375.45185087585287</v>
      </c>
      <c r="EO518" s="269">
        <f t="shared" si="2014"/>
        <v>6586.625950896896</v>
      </c>
      <c r="EP518" s="69">
        <f t="shared" si="2015"/>
        <v>8299.1486981300895</v>
      </c>
      <c r="EQ518" s="260">
        <v>188.33</v>
      </c>
      <c r="ER518" s="260">
        <v>41.432600000000001</v>
      </c>
      <c r="ES518" s="260">
        <v>137.11662477468099</v>
      </c>
      <c r="ET518" s="68">
        <f t="shared" si="2016"/>
        <v>9.6310717241735926</v>
      </c>
      <c r="EU518" s="68">
        <f t="shared" si="2017"/>
        <v>43.721281208904323</v>
      </c>
      <c r="EV518" s="260">
        <v>13.297159018875</v>
      </c>
      <c r="EW518" s="260">
        <v>41.000465559487303</v>
      </c>
      <c r="EX518" s="68">
        <f t="shared" si="2018"/>
        <v>0.56191138049277345</v>
      </c>
      <c r="EY518" s="68">
        <f t="shared" si="2019"/>
        <v>24.00798661022003</v>
      </c>
      <c r="EZ518" s="260">
        <v>21.058842467652202</v>
      </c>
      <c r="FA518" s="69">
        <f t="shared" si="2020"/>
        <v>530.68283018483453</v>
      </c>
      <c r="FB518" s="260">
        <v>0.83333333333333348</v>
      </c>
      <c r="FC518" s="260">
        <v>8.9871586162120806E-2</v>
      </c>
      <c r="FD518" s="68">
        <f t="shared" si="2021"/>
        <v>1.2316900883518657E-3</v>
      </c>
      <c r="FE518" s="68">
        <f t="shared" si="2022"/>
        <v>5.2624666763574489E-2</v>
      </c>
      <c r="FF518" s="260">
        <v>4.6160245974772703E-2</v>
      </c>
      <c r="FG518" s="69">
        <f t="shared" si="2023"/>
        <v>1.1632381985642724</v>
      </c>
      <c r="FH518" s="260">
        <v>2630.5386239999998</v>
      </c>
      <c r="FI518" s="260">
        <v>283.69281431952299</v>
      </c>
      <c r="FJ518" s="68">
        <f t="shared" si="2024"/>
        <v>3.8880100202490628</v>
      </c>
      <c r="FK518" s="68">
        <f t="shared" si="2025"/>
        <v>166.11746219605396</v>
      </c>
      <c r="FL518" s="260">
        <v>145.7115</v>
      </c>
      <c r="FM518" s="69">
        <f t="shared" si="2026"/>
        <v>3671.931525983427</v>
      </c>
      <c r="FN518" s="260">
        <v>2085.4847999999979</v>
      </c>
      <c r="FO518" s="260">
        <v>224.91099227159199</v>
      </c>
      <c r="FP518" s="68">
        <f t="shared" si="2027"/>
        <v>3.0824051490821684</v>
      </c>
      <c r="FQ518" s="68">
        <f t="shared" si="2028"/>
        <v>131.6975311685998</v>
      </c>
      <c r="FR518" s="260">
        <v>115.51978961358</v>
      </c>
      <c r="FS518" s="264">
        <f t="shared" si="2029"/>
        <v>2911.0986982622039</v>
      </c>
      <c r="FT518" s="270">
        <f t="shared" si="1884"/>
        <v>43079.690099812535</v>
      </c>
      <c r="FU518" s="271">
        <f t="shared" si="1885"/>
        <v>11859.315800233193</v>
      </c>
      <c r="FV518" s="272">
        <f t="shared" si="2030"/>
        <v>3107.6392893776233</v>
      </c>
      <c r="FW518" s="272">
        <f t="shared" si="1886"/>
        <v>415.34202931075816</v>
      </c>
      <c r="FX518" s="272">
        <f t="shared" si="1887"/>
        <v>2145.90716666667</v>
      </c>
      <c r="FY518" s="272">
        <f t="shared" si="1888"/>
        <v>1926.47</v>
      </c>
      <c r="FZ518" s="272">
        <f t="shared" si="1889"/>
        <v>70.599999999999994</v>
      </c>
      <c r="GA518" s="272">
        <f t="shared" si="1890"/>
        <v>212.56350000000032</v>
      </c>
      <c r="GB518" s="272">
        <f t="shared" si="1891"/>
        <v>5.280000000000002</v>
      </c>
      <c r="GC518" s="272">
        <f t="shared" si="1892"/>
        <v>2630.5386239999998</v>
      </c>
      <c r="GD518" s="272">
        <f t="shared" si="1893"/>
        <v>2085.4847999999979</v>
      </c>
      <c r="GE518" s="272">
        <f t="shared" si="1894"/>
        <v>6402.7913623704626</v>
      </c>
      <c r="GF518" s="273">
        <f t="shared" si="1895"/>
        <v>2490.7603684535679</v>
      </c>
      <c r="GG518" s="273">
        <f t="shared" si="1896"/>
        <v>449.73206529290138</v>
      </c>
      <c r="GH518" s="272">
        <f t="shared" si="2031"/>
        <v>3328.3085649613745</v>
      </c>
      <c r="GI518" s="274">
        <f t="shared" si="2032"/>
        <v>2377.6633600058199</v>
      </c>
      <c r="GJ518" s="275">
        <f t="shared" si="1897"/>
        <v>45.614468882795641</v>
      </c>
      <c r="GK518" s="271">
        <f t="shared" si="2033"/>
        <v>34190.241136920078</v>
      </c>
      <c r="GL518" s="276">
        <f t="shared" si="2034"/>
        <v>43079.703832519299</v>
      </c>
      <c r="GM518" s="272">
        <f t="shared" si="2035"/>
        <v>16727.739528692582</v>
      </c>
      <c r="GN518" s="272">
        <f t="shared" si="2036"/>
        <v>910.68856348645522</v>
      </c>
      <c r="GO518" s="277">
        <f t="shared" si="2037"/>
        <v>0.4892547982245512</v>
      </c>
      <c r="GP518" s="278">
        <f t="shared" si="2038"/>
        <v>2.6635921046577672E-2</v>
      </c>
      <c r="GQ518" s="279">
        <f t="shared" si="2039"/>
        <v>1.0716452952809805</v>
      </c>
      <c r="GR518" s="280">
        <f t="shared" si="2040"/>
        <v>29667.399367567417</v>
      </c>
      <c r="GS518" s="272">
        <f t="shared" si="2041"/>
        <v>16413.209137508737</v>
      </c>
      <c r="GT518" s="272">
        <f t="shared" si="1898"/>
        <v>904.65443057147684</v>
      </c>
      <c r="GU518" s="73">
        <f t="shared" si="2042"/>
        <v>0.55324057677437533</v>
      </c>
      <c r="GV518" s="74">
        <f t="shared" si="2043"/>
        <v>3.0493216454976858E-2</v>
      </c>
      <c r="GW518" s="279">
        <f t="shared" si="2044"/>
        <v>1.0810730819078618</v>
      </c>
      <c r="GX518" s="280">
        <f t="shared" si="2045"/>
        <v>23488.655533172288</v>
      </c>
      <c r="GY518" s="272">
        <f t="shared" si="1899"/>
        <v>13602.849206265722</v>
      </c>
      <c r="GZ518" s="272">
        <f t="shared" si="1900"/>
        <v>569.19346467842138</v>
      </c>
      <c r="HA518" s="73">
        <f t="shared" si="2046"/>
        <v>0.57912421539218573</v>
      </c>
      <c r="HB518" s="74">
        <f t="shared" si="2047"/>
        <v>2.4232696668166784E-2</v>
      </c>
      <c r="HC518" s="279">
        <f t="shared" si="2048"/>
        <v>1.0836761544105076</v>
      </c>
      <c r="HD518" s="280">
        <f t="shared" si="2049"/>
        <v>26949.123105407751</v>
      </c>
      <c r="HE518" s="272">
        <f t="shared" si="1901"/>
        <v>16224.188373704221</v>
      </c>
      <c r="HF518" s="272">
        <f t="shared" si="1902"/>
        <v>654.80062746272938</v>
      </c>
      <c r="HG518" s="73">
        <f t="shared" si="2050"/>
        <v>0.60203028908382517</v>
      </c>
      <c r="HH518" s="74">
        <f t="shared" si="2051"/>
        <v>2.4297659886801055E-2</v>
      </c>
      <c r="HI518" s="281">
        <f t="shared" si="2052"/>
        <v>1.0868474779469355</v>
      </c>
      <c r="HJ518" s="72">
        <f t="shared" si="1903"/>
        <v>3.8531606785360011</v>
      </c>
      <c r="HK518" s="73">
        <f t="shared" si="2053"/>
        <v>4.4726188043847008</v>
      </c>
      <c r="HL518" s="73">
        <f t="shared" si="1904"/>
        <v>2.3976334916332478</v>
      </c>
      <c r="HM518" s="74">
        <f t="shared" si="2054"/>
        <v>2.8564525415401358</v>
      </c>
      <c r="HN518" s="75"/>
      <c r="HO518" s="75"/>
      <c r="HP518" s="76">
        <f t="shared" si="2055"/>
        <v>2621.3391674384975</v>
      </c>
      <c r="HQ518" s="77">
        <f t="shared" si="2056"/>
        <v>2983.1101859366845</v>
      </c>
      <c r="HR518" s="77">
        <f t="shared" si="2057"/>
        <v>85.607162784307988</v>
      </c>
      <c r="HS518" s="77">
        <f t="shared" si="2058"/>
        <v>98.859151583318862</v>
      </c>
      <c r="HT518" s="282">
        <f t="shared" si="2059"/>
        <v>3460.4675722354614</v>
      </c>
      <c r="HU518" s="73">
        <f t="shared" si="2112"/>
        <v>0.75751010888540504</v>
      </c>
      <c r="HV518" s="74">
        <f t="shared" si="2113"/>
        <v>2.4738611472959353E-2</v>
      </c>
      <c r="HW518" s="279">
        <f t="shared" si="1876"/>
        <v>1.108373507183289</v>
      </c>
      <c r="HX518" s="76">
        <f t="shared" si="2060"/>
        <v>4805.5258708493111</v>
      </c>
      <c r="HY518" s="77">
        <f t="shared" si="2061"/>
        <v>5468.7364962852243</v>
      </c>
      <c r="HZ518" s="77">
        <f t="shared" si="1905"/>
        <v>224.12253337144588</v>
      </c>
      <c r="IA518" s="77">
        <f t="shared" si="2062"/>
        <v>258.81670153734569</v>
      </c>
      <c r="IB518" s="282">
        <f t="shared" si="2063"/>
        <v>6586.1150770935801</v>
      </c>
      <c r="IC518" s="73">
        <f t="shared" si="2114"/>
        <v>0.72964499019503404</v>
      </c>
      <c r="ID518" s="74">
        <f t="shared" si="2115"/>
        <v>3.4029550159386232E-2</v>
      </c>
      <c r="IE518" s="279">
        <f t="shared" si="2122"/>
        <v>1.1059660794614896</v>
      </c>
      <c r="IF518" s="76">
        <f t="shared" si="1906"/>
        <v>189.02076380451578</v>
      </c>
      <c r="IG518" s="77">
        <f t="shared" si="2064"/>
        <v>215.107519417177</v>
      </c>
      <c r="IH518" s="77">
        <f t="shared" si="1907"/>
        <v>249.85380310874754</v>
      </c>
      <c r="II518" s="77">
        <f t="shared" si="2065"/>
        <v>288.5311718299817</v>
      </c>
      <c r="IJ518" s="282">
        <f t="shared" si="2066"/>
        <v>2718.2762621596657</v>
      </c>
      <c r="IK518" s="73">
        <f t="shared" si="1908"/>
        <v>6.953699535099464E-2</v>
      </c>
      <c r="IL518" s="74">
        <f t="shared" si="1909"/>
        <v>9.191626568163426E-2</v>
      </c>
      <c r="IM518" s="279">
        <f t="shared" si="2067"/>
        <v>1.0238254386559078</v>
      </c>
      <c r="IN518" s="76">
        <f t="shared" si="1910"/>
        <v>119.88646794532772</v>
      </c>
      <c r="IO518" s="77">
        <f t="shared" si="2068"/>
        <v>136.43199938646239</v>
      </c>
      <c r="IP518" s="77">
        <f t="shared" si="1911"/>
        <v>3.9073972160004082</v>
      </c>
      <c r="IQ518" s="77">
        <f t="shared" si="2069"/>
        <v>4.5122623050372717</v>
      </c>
      <c r="IR518" s="282">
        <f t="shared" si="2070"/>
        <v>165.85416296743324</v>
      </c>
      <c r="IS518" s="73">
        <f t="shared" si="1877"/>
        <v>0.72284268178947286</v>
      </c>
      <c r="IT518" s="74">
        <f t="shared" si="1878"/>
        <v>2.3559235089972725E-2</v>
      </c>
      <c r="IU518" s="279">
        <f t="shared" si="1879"/>
        <v>1.1034064881056929</v>
      </c>
      <c r="IV518" s="76">
        <f t="shared" si="1912"/>
        <v>148.42008836595414</v>
      </c>
      <c r="IW518" s="77">
        <f t="shared" si="2071"/>
        <v>168.90354476133948</v>
      </c>
      <c r="IX518" s="77">
        <f t="shared" si="2072"/>
        <v>2.8473768054086621</v>
      </c>
      <c r="IY518" s="77">
        <f t="shared" si="2073"/>
        <v>3.2881507348859231</v>
      </c>
      <c r="IZ518" s="282">
        <f t="shared" si="2074"/>
        <v>2134.2318975124886</v>
      </c>
      <c r="JA518" s="73">
        <f t="shared" si="2132"/>
        <v>6.9542624931687239E-2</v>
      </c>
      <c r="JB518" s="74">
        <f t="shared" si="2133"/>
        <v>1.3341459326549122E-3</v>
      </c>
      <c r="JC518" s="279">
        <f t="shared" si="2134"/>
        <v>1.0098041034571972</v>
      </c>
      <c r="JD518" s="76">
        <f t="shared" si="1913"/>
        <v>5.4393147921987</v>
      </c>
      <c r="JE518" s="77">
        <f t="shared" si="2075"/>
        <v>6.1899946266700425</v>
      </c>
      <c r="JF518" s="77">
        <f t="shared" si="1914"/>
        <v>0.10435096048747219</v>
      </c>
      <c r="JG518" s="77">
        <f t="shared" si="2076"/>
        <v>0.1205044891709329</v>
      </c>
      <c r="JH518" s="282">
        <f t="shared" si="2077"/>
        <v>78.214079568586058</v>
      </c>
      <c r="JI518" s="73">
        <f t="shared" si="2136"/>
        <v>6.9543934061500473E-2</v>
      </c>
      <c r="JJ518" s="74">
        <f t="shared" si="2137"/>
        <v>1.3341710477583087E-3</v>
      </c>
      <c r="JK518" s="279">
        <f t="shared" si="2138"/>
        <v>1.0098042880180207</v>
      </c>
      <c r="JL518" s="76">
        <f t="shared" si="1915"/>
        <v>4110.0989538019321</v>
      </c>
      <c r="JM518" s="77">
        <f t="shared" si="2078"/>
        <v>4677.3337104161365</v>
      </c>
      <c r="JN518" s="77">
        <f t="shared" si="1916"/>
        <v>197.6463935032404</v>
      </c>
      <c r="JO518" s="77">
        <f t="shared" si="2079"/>
        <v>228.24205521754203</v>
      </c>
      <c r="JP518" s="282">
        <f t="shared" si="2080"/>
        <v>5239.0880534107209</v>
      </c>
      <c r="JQ518" s="73">
        <f t="shared" si="1917"/>
        <v>0.78450656142841479</v>
      </c>
      <c r="JR518" s="74">
        <f t="shared" si="1918"/>
        <v>3.7725342939134182E-2</v>
      </c>
      <c r="JS518" s="279">
        <f t="shared" si="2116"/>
        <v>1.1141096336297134</v>
      </c>
      <c r="JT518" s="76">
        <f t="shared" si="1919"/>
        <v>16.376426029669059</v>
      </c>
      <c r="JU518" s="77">
        <f t="shared" si="2081"/>
        <v>18.636536586023684</v>
      </c>
      <c r="JV518" s="77">
        <f t="shared" si="1920"/>
        <v>0.31417482731445873</v>
      </c>
      <c r="JW518" s="77">
        <f t="shared" si="2082"/>
        <v>0.36280909058273697</v>
      </c>
      <c r="JX518" s="282">
        <f t="shared" si="2083"/>
        <v>235.48760268620666</v>
      </c>
      <c r="JY518" s="73">
        <f t="shared" si="2123"/>
        <v>6.9542624931687266E-2</v>
      </c>
      <c r="JZ518" s="74">
        <f t="shared" si="2124"/>
        <v>1.3341459326549128E-3</v>
      </c>
      <c r="KA518" s="279">
        <f t="shared" si="2125"/>
        <v>1.0098041034571972</v>
      </c>
      <c r="KB518" s="76">
        <f t="shared" si="1921"/>
        <v>0.40678446410909003</v>
      </c>
      <c r="KC518" s="77">
        <f t="shared" si="2084"/>
        <v>0.46292478800078551</v>
      </c>
      <c r="KD518" s="77">
        <f t="shared" si="1922"/>
        <v>7.8039883997974282E-3</v>
      </c>
      <c r="KE518" s="77">
        <f t="shared" si="2085"/>
        <v>9.0120458040860701E-3</v>
      </c>
      <c r="KF518" s="282">
        <f t="shared" si="2086"/>
        <v>5.8494263699231999</v>
      </c>
      <c r="KG518" s="73">
        <f t="shared" si="2126"/>
        <v>6.9542624931687266E-2</v>
      </c>
      <c r="KH518" s="74">
        <f t="shared" si="2127"/>
        <v>1.3341459326549128E-3</v>
      </c>
      <c r="KI518" s="279">
        <f t="shared" si="2128"/>
        <v>1.0098041034571972</v>
      </c>
      <c r="KJ518" s="76">
        <f t="shared" si="1923"/>
        <v>294.54106357905079</v>
      </c>
      <c r="KK518" s="77">
        <f t="shared" si="2087"/>
        <v>335.19067576359555</v>
      </c>
      <c r="KL518" s="77">
        <f t="shared" si="1924"/>
        <v>9.6200565166664482</v>
      </c>
      <c r="KM518" s="77">
        <f t="shared" si="2088"/>
        <v>11.109241265446414</v>
      </c>
      <c r="KN518" s="282">
        <f t="shared" si="2089"/>
        <v>387.21448521433689</v>
      </c>
      <c r="KO518" s="73">
        <f t="shared" si="1925"/>
        <v>0.7606664389531087</v>
      </c>
      <c r="KP518" s="74">
        <f t="shared" si="1926"/>
        <v>2.4844257857092839E-2</v>
      </c>
      <c r="KQ518" s="279">
        <f t="shared" si="1927"/>
        <v>1.1088254663561965</v>
      </c>
      <c r="KR518" s="76">
        <f t="shared" si="1928"/>
        <v>714.0139186558921</v>
      </c>
      <c r="KS518" s="77">
        <f t="shared" si="2090"/>
        <v>812.55497956959175</v>
      </c>
      <c r="KT518" s="77">
        <f t="shared" si="1929"/>
        <v>23.314512505158611</v>
      </c>
      <c r="KU518" s="77">
        <f t="shared" si="2091"/>
        <v>26.923599040957164</v>
      </c>
      <c r="KV518" s="282">
        <f t="shared" si="2092"/>
        <v>946.07845145891611</v>
      </c>
      <c r="KW518" s="73">
        <f t="shared" si="2139"/>
        <v>0.75470899644192824</v>
      </c>
      <c r="KX518" s="74">
        <f t="shared" si="2140"/>
        <v>2.4643318394162849E-2</v>
      </c>
      <c r="KY518" s="279">
        <f t="shared" si="2141"/>
        <v>1.1079721742863669</v>
      </c>
      <c r="KZ518" s="76">
        <f t="shared" si="1930"/>
        <v>3026.8799082284622</v>
      </c>
      <c r="LA518" s="77">
        <f t="shared" si="2093"/>
        <v>3444.6196043630721</v>
      </c>
      <c r="LB518" s="77">
        <f t="shared" si="1931"/>
        <v>96.178367935191531</v>
      </c>
      <c r="LC518" s="77">
        <f t="shared" si="2094"/>
        <v>111.06677929155919</v>
      </c>
      <c r="LD518" s="286">
        <f t="shared" si="2095"/>
        <v>6586.625950896896</v>
      </c>
      <c r="LE518" s="73">
        <f t="shared" si="1932"/>
        <v>0.45954938549627128</v>
      </c>
      <c r="LF518" s="74">
        <f t="shared" si="1933"/>
        <v>1.4602069200862241E-2</v>
      </c>
      <c r="LG518" s="279">
        <f t="shared" si="1934"/>
        <v>1.0656828110046339</v>
      </c>
      <c r="LH518" s="76">
        <f t="shared" si="1935"/>
        <v>312.39230673933173</v>
      </c>
      <c r="LI518" s="77">
        <f t="shared" si="2096"/>
        <v>355.5055689924269</v>
      </c>
      <c r="LJ518" s="77">
        <f t="shared" si="1936"/>
        <v>10.192983104666366</v>
      </c>
      <c r="LK518" s="77">
        <f t="shared" si="2097"/>
        <v>11.770856889268719</v>
      </c>
      <c r="LL518" s="282">
        <f t="shared" si="2098"/>
        <v>421.17684935304328</v>
      </c>
      <c r="LM518" s="73">
        <f t="shared" si="2117"/>
        <v>0.7417129104298773</v>
      </c>
      <c r="LN518" s="74">
        <f t="shared" si="2118"/>
        <v>2.4201195104440076E-2</v>
      </c>
      <c r="LO518" s="279">
        <f t="shared" si="2119"/>
        <v>1.1061101437705947</v>
      </c>
      <c r="LP518" s="76">
        <f t="shared" si="1937"/>
        <v>6.4202093451560874E-2</v>
      </c>
      <c r="LQ518" s="77">
        <f t="shared" si="2099"/>
        <v>7.3062624368810794E-2</v>
      </c>
      <c r="LR518" s="77">
        <f t="shared" si="1938"/>
        <v>1.2316900883518657E-3</v>
      </c>
      <c r="LS518" s="77">
        <f t="shared" si="2100"/>
        <v>1.4223557140287345E-3</v>
      </c>
      <c r="LT518" s="282">
        <f t="shared" si="2101"/>
        <v>0.92320491949545436</v>
      </c>
      <c r="LU518" s="73">
        <f t="shared" ref="LU518:LU558" si="2148">LP518/LT518</f>
        <v>6.9542624931687211E-2</v>
      </c>
      <c r="LV518" s="74">
        <f t="shared" ref="LV518:LV558" si="2149">LR518/LT518</f>
        <v>1.3341459326549118E-3</v>
      </c>
      <c r="LW518" s="279">
        <f t="shared" ref="LW518:LW558" si="2150">1+LU518*(LS518*$GO$8-LS518)/LS518+LV518*(LT518*$GP$8-LT518)/LT518</f>
        <v>1.0098041034571972</v>
      </c>
      <c r="LX518" s="76">
        <f t="shared" si="1939"/>
        <v>202.66330387918583</v>
      </c>
      <c r="LY518" s="77">
        <f t="shared" si="2102"/>
        <v>230.63286644755226</v>
      </c>
      <c r="LZ518" s="77">
        <f t="shared" si="1940"/>
        <v>3.8880100202490628</v>
      </c>
      <c r="MA518" s="77">
        <f t="shared" si="2103"/>
        <v>4.4898739713836182</v>
      </c>
      <c r="MB518" s="286">
        <f t="shared" si="2104"/>
        <v>2914.2313698281164</v>
      </c>
      <c r="MC518" s="73">
        <f t="shared" si="2142"/>
        <v>6.9542626566105173E-2</v>
      </c>
      <c r="MD518" s="74">
        <f t="shared" si="2143"/>
        <v>1.334145964010531E-3</v>
      </c>
      <c r="ME518" s="279">
        <f t="shared" si="2144"/>
        <v>1.0098041036876171</v>
      </c>
      <c r="MF518" s="76">
        <f t="shared" si="1941"/>
        <v>160.67098802569174</v>
      </c>
      <c r="MG518" s="77">
        <f t="shared" si="2105"/>
        <v>182.84519108311744</v>
      </c>
      <c r="MH518" s="77">
        <f t="shared" si="1942"/>
        <v>3.0824051490821684</v>
      </c>
      <c r="MI518" s="77">
        <f t="shared" si="2106"/>
        <v>3.5595614661600883</v>
      </c>
      <c r="MJ518" s="286">
        <f t="shared" si="2107"/>
        <v>2310.3957922715904</v>
      </c>
      <c r="MK518" s="73">
        <f t="shared" si="2129"/>
        <v>6.9542624931687308E-2</v>
      </c>
      <c r="ML518" s="74">
        <f t="shared" si="2130"/>
        <v>1.3341459326549133E-3</v>
      </c>
      <c r="MM518" s="279">
        <f t="shared" si="2131"/>
        <v>1.0098041034571972</v>
      </c>
      <c r="MN518" s="287">
        <f t="shared" si="2108"/>
        <v>1.0810729504136587</v>
      </c>
      <c r="MO518" s="288">
        <f t="shared" si="2108"/>
        <v>1.0706667702333832</v>
      </c>
      <c r="MP518" s="288">
        <f t="shared" si="2108"/>
        <v>1.3821595275314125</v>
      </c>
      <c r="MQ518" s="289">
        <f t="shared" si="2108"/>
        <v>1.3388550420817833</v>
      </c>
      <c r="MR518" s="290">
        <f t="shared" si="2109"/>
        <v>3.8531602098643623</v>
      </c>
      <c r="MS518" s="291">
        <f t="shared" ref="MS518:MS558" si="2151">MR518+MZ518+NA518+NK518</f>
        <v>4.468534832246049</v>
      </c>
      <c r="MT518" s="291">
        <f t="shared" si="1943"/>
        <v>3.0580279546632498</v>
      </c>
      <c r="MU518" s="292">
        <f t="shared" ref="MU518:MU558" si="2152">MT518+MV518</f>
        <v>3.518778821599343</v>
      </c>
      <c r="MV518" s="359">
        <f t="shared" si="1944"/>
        <v>0.46075086693609324</v>
      </c>
      <c r="MW518" s="360">
        <f t="shared" si="1945"/>
        <v>0.87515095867787673</v>
      </c>
      <c r="MX518" s="360">
        <f t="shared" si="1946"/>
        <v>0.33438138826501951</v>
      </c>
      <c r="MY518" s="360">
        <f t="shared" si="1947"/>
        <v>2.1957789113303289E-2</v>
      </c>
      <c r="MZ518" s="360">
        <f t="shared" si="1948"/>
        <v>0.29092456220601853</v>
      </c>
      <c r="NA518" s="360">
        <f t="shared" si="1949"/>
        <v>9.492160307369395E-3</v>
      </c>
      <c r="NB518" s="360">
        <f t="shared" si="1950"/>
        <v>0.70122060340654158</v>
      </c>
      <c r="NC518" s="360">
        <f t="shared" si="1951"/>
        <v>2.8577456127838678E-2</v>
      </c>
      <c r="ND518" s="360">
        <f t="shared" si="1952"/>
        <v>7.0686287242003806E-4</v>
      </c>
      <c r="NE518" s="360">
        <f t="shared" si="1953"/>
        <v>5.167126673219876E-2</v>
      </c>
      <c r="NF518" s="360">
        <f t="shared" si="1954"/>
        <v>0.12586563899893127</v>
      </c>
      <c r="NG518" s="360">
        <f t="shared" si="1955"/>
        <v>0.84327480834796686</v>
      </c>
      <c r="NH518" s="360">
        <f t="shared" si="1956"/>
        <v>5.5969173274792089E-2</v>
      </c>
      <c r="NI518" s="360">
        <f t="shared" si="1957"/>
        <v>1.0098041034571972E-4</v>
      </c>
      <c r="NJ518" s="360">
        <f t="shared" si="1958"/>
        <v>0.35353241670103475</v>
      </c>
      <c r="NK518" s="361">
        <f t="shared" si="1959"/>
        <v>0.31495789986829981</v>
      </c>
      <c r="NL518" s="145">
        <f t="shared" si="2110"/>
        <v>3.8531602098643623</v>
      </c>
      <c r="NM518" s="56">
        <f t="shared" ref="NM518:NM557" si="2153">NL518+MZ518+NA518+NK518</f>
        <v>4.468534832246049</v>
      </c>
      <c r="NN518" s="56">
        <f t="shared" si="2111"/>
        <v>3.0580279546632498</v>
      </c>
      <c r="NO518" s="58">
        <f t="shared" si="2145"/>
        <v>3.518778821599343</v>
      </c>
      <c r="NP518" s="55">
        <f t="shared" si="1960"/>
        <v>1.0810729504136587</v>
      </c>
      <c r="NQ518" s="56">
        <f t="shared" si="2146"/>
        <v>1.0706667702333832</v>
      </c>
      <c r="NR518" s="56">
        <f t="shared" si="1961"/>
        <v>1.3821595275314125</v>
      </c>
      <c r="NS518" s="61">
        <f t="shared" si="2147"/>
        <v>1.3388550420817833</v>
      </c>
      <c r="NT518" s="25"/>
      <c r="NU518" s="86">
        <f t="shared" si="2120"/>
        <v>0</v>
      </c>
      <c r="NV518" s="86">
        <f t="shared" si="2120"/>
        <v>0</v>
      </c>
      <c r="NW518" s="86">
        <f t="shared" si="2120"/>
        <v>0</v>
      </c>
      <c r="NX518" s="86">
        <f t="shared" si="2120"/>
        <v>0</v>
      </c>
      <c r="NY518" s="87">
        <f t="shared" si="2121"/>
        <v>0</v>
      </c>
      <c r="NZ518" s="87">
        <f t="shared" si="2121"/>
        <v>0</v>
      </c>
      <c r="OA518" s="87">
        <f t="shared" si="2121"/>
        <v>0</v>
      </c>
      <c r="OB518" s="87">
        <f t="shared" si="2121"/>
        <v>0</v>
      </c>
      <c r="OC518" s="26"/>
    </row>
    <row r="519" spans="1:393" thickBot="1" x14ac:dyDescent="0.35">
      <c r="A519" s="136" t="s">
        <v>1135</v>
      </c>
      <c r="B519" s="137" t="s">
        <v>1138</v>
      </c>
      <c r="C519" s="133" t="s">
        <v>104</v>
      </c>
      <c r="D519" s="64">
        <f>VLOOKUP(B519,[1]УсіТ_1!$A$10:$G$556,6,FALSE)</f>
        <v>4481.91</v>
      </c>
      <c r="E519" s="64">
        <f>VLOOKUP(B519,[1]УсіТ_1!$A$10:$G$556,7,FALSE)</f>
        <v>500.03</v>
      </c>
      <c r="F519" s="38"/>
      <c r="G519" s="38"/>
      <c r="H519" s="39"/>
      <c r="I519" s="256">
        <v>3.2867000000000002</v>
      </c>
      <c r="J519" s="62">
        <v>3.8885000000000001</v>
      </c>
      <c r="K519" s="257">
        <f t="shared" si="2135"/>
        <v>1.9331000000000005</v>
      </c>
      <c r="L519" s="293">
        <f t="shared" si="1963"/>
        <v>2.3255000000000003</v>
      </c>
      <c r="M519" s="63">
        <v>0.39240000000000003</v>
      </c>
      <c r="N519" s="63">
        <v>0.60550000000000004</v>
      </c>
      <c r="O519" s="63">
        <v>0.3594</v>
      </c>
      <c r="P519" s="63">
        <v>1.95E-2</v>
      </c>
      <c r="Q519" s="63">
        <v>0.28970000000000001</v>
      </c>
      <c r="R519" s="63">
        <v>0</v>
      </c>
      <c r="S519" s="63">
        <v>0.63600000000000001</v>
      </c>
      <c r="T519" s="63">
        <v>2.7400000000000001E-2</v>
      </c>
      <c r="U519" s="63">
        <v>6.9999999999999999E-4</v>
      </c>
      <c r="V519" s="63">
        <v>4.58E-2</v>
      </c>
      <c r="W519" s="63">
        <v>7.5600000000000001E-2</v>
      </c>
      <c r="X519" s="63">
        <v>0.72870000000000001</v>
      </c>
      <c r="Y519" s="63">
        <v>4.5699999999999998E-2</v>
      </c>
      <c r="Z519" s="63">
        <v>2.0000000000000001E-4</v>
      </c>
      <c r="AA519" s="63">
        <v>0.3498</v>
      </c>
      <c r="AB519" s="259">
        <v>0.31209999999999999</v>
      </c>
      <c r="AC519" s="144">
        <v>638.62</v>
      </c>
      <c r="AD519" s="70">
        <v>140.49639999999999</v>
      </c>
      <c r="AE519" s="70">
        <v>464.95735630864402</v>
      </c>
      <c r="AF519" s="68">
        <f t="shared" si="1964"/>
        <v>32.658604707119153</v>
      </c>
      <c r="AG519" s="68">
        <f t="shared" si="1965"/>
        <v>148.25723254728683</v>
      </c>
      <c r="AH519" s="71">
        <v>15.940722889750001</v>
      </c>
      <c r="AI519" s="71">
        <v>135.88739979935701</v>
      </c>
      <c r="AJ519" s="68">
        <f t="shared" si="1966"/>
        <v>1.8623368142501879</v>
      </c>
      <c r="AK519" s="68">
        <f t="shared" si="1967"/>
        <v>79.569410502112703</v>
      </c>
      <c r="AL519" s="71">
        <v>69.795093949887402</v>
      </c>
      <c r="AM519" s="69">
        <f t="shared" si="1968"/>
        <v>1758.8363675371663</v>
      </c>
      <c r="AN519" s="260">
        <v>950.65</v>
      </c>
      <c r="AO519" s="71">
        <v>209.143</v>
      </c>
      <c r="AP519" s="71">
        <v>692.13571572267097</v>
      </c>
      <c r="AQ519" s="68">
        <f t="shared" si="1969"/>
        <v>48.615612672360406</v>
      </c>
      <c r="AR519" s="68">
        <f t="shared" si="1970"/>
        <v>220.69577858676229</v>
      </c>
      <c r="AS519" s="71">
        <v>92.098739175816704</v>
      </c>
      <c r="AT519" s="261">
        <f t="shared" si="1880"/>
        <v>19.974142121933745</v>
      </c>
      <c r="AU519" s="71">
        <v>209.65539709732599</v>
      </c>
      <c r="AV519" s="68">
        <f t="shared" si="1971"/>
        <v>2.8733272172188529</v>
      </c>
      <c r="AW519" s="68">
        <f t="shared" si="1972"/>
        <v>122.76455639192763</v>
      </c>
      <c r="AX519" s="71">
        <v>107.684142599791</v>
      </c>
      <c r="AY519" s="69">
        <f t="shared" si="1973"/>
        <v>2713.640393514725</v>
      </c>
      <c r="AZ519" s="260">
        <v>198</v>
      </c>
      <c r="BA519" s="260">
        <v>1009.239</v>
      </c>
      <c r="BB519" s="260">
        <v>105.24921000000001</v>
      </c>
      <c r="BC519" s="262">
        <f t="shared" si="1974"/>
        <v>84.199368000000007</v>
      </c>
      <c r="BD519" s="262">
        <f t="shared" si="1881"/>
        <v>21.049841999999998</v>
      </c>
      <c r="BE519" s="260">
        <v>39.504497999999998</v>
      </c>
      <c r="BF519" s="262">
        <f t="shared" si="1975"/>
        <v>31.603598399999999</v>
      </c>
      <c r="BG519" s="262">
        <f t="shared" si="1882"/>
        <v>7.9008995999999989</v>
      </c>
      <c r="BH519" s="260">
        <v>124.44166850213226</v>
      </c>
      <c r="BI519" s="263">
        <f t="shared" si="1976"/>
        <v>72.867316758097559</v>
      </c>
      <c r="BJ519" s="68">
        <f t="shared" si="1977"/>
        <v>1.7054730668217226</v>
      </c>
      <c r="BK519" s="260">
        <v>63.916300227068831</v>
      </c>
      <c r="BL519" s="69">
        <f t="shared" si="1978"/>
        <v>1610.8208120750412</v>
      </c>
      <c r="BM519" s="260">
        <v>30.21</v>
      </c>
      <c r="BN519" s="260">
        <v>6.6462000000000003</v>
      </c>
      <c r="BO519" s="260">
        <v>21.994866640700501</v>
      </c>
      <c r="BP519" s="68">
        <f t="shared" si="1979"/>
        <v>1.5449194328428031</v>
      </c>
      <c r="BQ519" s="68">
        <f t="shared" si="1980"/>
        <v>7.0133271667870423</v>
      </c>
      <c r="BR519" s="260">
        <v>3.91952771939166</v>
      </c>
      <c r="BS519" s="260">
        <v>6.7695514553766696</v>
      </c>
      <c r="BT519" s="68">
        <f t="shared" si="1981"/>
        <v>9.2776702695937255E-2</v>
      </c>
      <c r="BU519" s="68">
        <f t="shared" si="1982"/>
        <v>3.9639379329016307</v>
      </c>
      <c r="BV519" s="260">
        <v>3.47700729077344</v>
      </c>
      <c r="BW519" s="69">
        <f t="shared" si="1983"/>
        <v>87.620583727490725</v>
      </c>
      <c r="BX519" s="260">
        <v>826.3</v>
      </c>
      <c r="BY519" s="260">
        <v>89.113069974912506</v>
      </c>
      <c r="BZ519" s="263">
        <f t="shared" si="1984"/>
        <v>52.180514576089919</v>
      </c>
      <c r="CA519" s="263">
        <f t="shared" si="1985"/>
        <v>1.2212946240061759</v>
      </c>
      <c r="CB519" s="260">
        <v>45.770653498745602</v>
      </c>
      <c r="CC519" s="264">
        <f t="shared" si="1986"/>
        <v>1153.4204681683896</v>
      </c>
      <c r="CD519" s="260">
        <v>0</v>
      </c>
      <c r="CE519" s="260">
        <v>0</v>
      </c>
      <c r="CF519" s="263">
        <f t="shared" si="1987"/>
        <v>0</v>
      </c>
      <c r="CG519" s="263">
        <f t="shared" si="1988"/>
        <v>0</v>
      </c>
      <c r="CH519" s="260">
        <v>0</v>
      </c>
      <c r="CI519" s="69">
        <f t="shared" si="1989"/>
        <v>0</v>
      </c>
      <c r="CJ519" s="260">
        <v>1149.9460437174534</v>
      </c>
      <c r="CK519" s="260">
        <v>252.98815206922092</v>
      </c>
      <c r="CL519" s="260">
        <v>90.247839568305437</v>
      </c>
      <c r="CM519" s="260">
        <v>43.453244970989367</v>
      </c>
      <c r="CN519" s="260">
        <v>548.96835569927862</v>
      </c>
      <c r="CO519" s="265">
        <f t="shared" si="1990"/>
        <v>38.559537304317331</v>
      </c>
      <c r="CP519" s="266">
        <f t="shared" si="1991"/>
        <v>175.04514783498337</v>
      </c>
      <c r="CQ519" s="260">
        <v>220.23755455680543</v>
      </c>
      <c r="CR519" s="265">
        <f t="shared" si="1992"/>
        <v>3.0183556852010187</v>
      </c>
      <c r="CS519" s="265">
        <f t="shared" si="1993"/>
        <v>128.96098102095564</v>
      </c>
      <c r="CT519" s="260">
        <v>113.11939763570611</v>
      </c>
      <c r="CU519" s="267">
        <f t="shared" si="1883"/>
        <v>2850.6088118961238</v>
      </c>
      <c r="CV519" s="260">
        <v>87.669799999999967</v>
      </c>
      <c r="CW519" s="260">
        <v>9.4548287814190797</v>
      </c>
      <c r="CX519" s="68">
        <f t="shared" si="1994"/>
        <v>0.1295784284493485</v>
      </c>
      <c r="CY519" s="68">
        <f t="shared" si="1995"/>
        <v>5.5363128122750682</v>
      </c>
      <c r="CZ519" s="260">
        <v>4.8562314390709496</v>
      </c>
      <c r="DA519" s="69">
        <f t="shared" si="1996"/>
        <v>122.377032264588</v>
      </c>
      <c r="DB519" s="260">
        <v>2.2000000000000011</v>
      </c>
      <c r="DC519" s="260">
        <v>0.23726098746799901</v>
      </c>
      <c r="DD519" s="68">
        <f t="shared" si="1997"/>
        <v>3.2516618332489263E-3</v>
      </c>
      <c r="DE519" s="68">
        <f t="shared" si="1998"/>
        <v>0.1389291202558367</v>
      </c>
      <c r="DF519" s="260">
        <v>0.12186304937340001</v>
      </c>
      <c r="DG519" s="69">
        <f t="shared" si="1999"/>
        <v>3.07094884420968</v>
      </c>
      <c r="DH519" s="260">
        <v>75.001720516702406</v>
      </c>
      <c r="DI519" s="260">
        <v>16.50037851367453</v>
      </c>
      <c r="DJ519" s="260">
        <v>1.1454058143083325</v>
      </c>
      <c r="DK519" s="260">
        <v>54.60125253615935</v>
      </c>
      <c r="DL519" s="68">
        <f t="shared" si="2000"/>
        <v>3.8351919781398327</v>
      </c>
      <c r="DM519" s="68">
        <f t="shared" si="2001"/>
        <v>17.410264586184841</v>
      </c>
      <c r="DN519" s="260">
        <v>15.8807867212987</v>
      </c>
      <c r="DO519" s="68">
        <f t="shared" si="2002"/>
        <v>0.21764618201539868</v>
      </c>
      <c r="DP519" s="68">
        <f t="shared" si="2003"/>
        <v>9.2990581878033396</v>
      </c>
      <c r="DQ519" s="260">
        <v>8.1567606919240294</v>
      </c>
      <c r="DR519" s="264">
        <f t="shared" si="2004"/>
        <v>205.54356575288082</v>
      </c>
      <c r="DS519" s="260">
        <v>122.79</v>
      </c>
      <c r="DT519" s="260">
        <v>27.0138</v>
      </c>
      <c r="DU519" s="260">
        <v>89.399194796809397</v>
      </c>
      <c r="DV519" s="68">
        <f t="shared" si="2005"/>
        <v>6.2793994425278914</v>
      </c>
      <c r="DW519" s="68">
        <f t="shared" si="2006"/>
        <v>28.506006051300236</v>
      </c>
      <c r="DX519" s="260">
        <v>2.3269656374999999</v>
      </c>
      <c r="DY519" s="260">
        <v>1.2633503236250001</v>
      </c>
      <c r="DZ519" s="260">
        <v>0</v>
      </c>
      <c r="EA519" s="260">
        <v>26.184263936841901</v>
      </c>
      <c r="EB519" s="68">
        <f t="shared" si="2007"/>
        <v>0.35885533725441826</v>
      </c>
      <c r="EC519" s="68">
        <f t="shared" si="2008"/>
        <v>15.332300485273523</v>
      </c>
      <c r="ED519" s="267">
        <v>13.4488787347388</v>
      </c>
      <c r="EE519" s="69">
        <f t="shared" si="2009"/>
        <v>338.91174411541806</v>
      </c>
      <c r="EF519" s="260">
        <v>668.23147083333367</v>
      </c>
      <c r="EG519" s="260">
        <v>147.01092358333338</v>
      </c>
      <c r="EH519" s="260">
        <v>1037.9349145532246</v>
      </c>
      <c r="EI519" s="260">
        <v>486.51645435611755</v>
      </c>
      <c r="EJ519" s="268">
        <f t="shared" si="2010"/>
        <v>34.172915753973697</v>
      </c>
      <c r="EK519" s="266">
        <f t="shared" si="2011"/>
        <v>155.13160966890035</v>
      </c>
      <c r="EL519" s="260">
        <v>252.32638757247651</v>
      </c>
      <c r="EM519" s="268">
        <f t="shared" si="2012"/>
        <v>3.4581331416807903</v>
      </c>
      <c r="EN519" s="268">
        <f t="shared" si="2013"/>
        <v>147.7507255486139</v>
      </c>
      <c r="EO519" s="269">
        <f t="shared" si="2014"/>
        <v>2592.020150898486</v>
      </c>
      <c r="EP519" s="69">
        <f t="shared" si="2015"/>
        <v>3265.9453901320926</v>
      </c>
      <c r="EQ519" s="260">
        <v>72.709999999999994</v>
      </c>
      <c r="ER519" s="260">
        <v>15.9962</v>
      </c>
      <c r="ES519" s="260">
        <v>52.937661484453201</v>
      </c>
      <c r="ET519" s="68">
        <f t="shared" si="2016"/>
        <v>3.7183413426679928</v>
      </c>
      <c r="EU519" s="68">
        <f t="shared" si="2017"/>
        <v>16.879808616255715</v>
      </c>
      <c r="EV519" s="260">
        <v>5.2870338605749998</v>
      </c>
      <c r="EW519" s="260">
        <v>15.8458951450539</v>
      </c>
      <c r="EX519" s="68">
        <f t="shared" si="2018"/>
        <v>0.21716799296296371</v>
      </c>
      <c r="EY519" s="68">
        <f t="shared" si="2019"/>
        <v>9.2786272857668912</v>
      </c>
      <c r="EZ519" s="260">
        <v>8.1388395245040996</v>
      </c>
      <c r="FA519" s="69">
        <f t="shared" si="2020"/>
        <v>205.09875601750346</v>
      </c>
      <c r="FB519" s="260">
        <v>0.83333333333333348</v>
      </c>
      <c r="FC519" s="260">
        <v>8.9871586162120806E-2</v>
      </c>
      <c r="FD519" s="68">
        <f t="shared" si="2021"/>
        <v>1.2316900883518657E-3</v>
      </c>
      <c r="FE519" s="68">
        <f t="shared" si="2022"/>
        <v>5.2624666763574489E-2</v>
      </c>
      <c r="FF519" s="260">
        <v>4.6160245974772703E-2</v>
      </c>
      <c r="FG519" s="69">
        <f t="shared" si="2023"/>
        <v>1.1632381985642724</v>
      </c>
      <c r="FH519" s="260">
        <v>1123.0164050000001</v>
      </c>
      <c r="FI519" s="260">
        <v>121.11271872411901</v>
      </c>
      <c r="FJ519" s="68">
        <f t="shared" si="2024"/>
        <v>1.6598498101140511</v>
      </c>
      <c r="FK519" s="68">
        <f t="shared" si="2025"/>
        <v>70.918036899782777</v>
      </c>
      <c r="FL519" s="260">
        <v>62.206499999999998</v>
      </c>
      <c r="FM519" s="69">
        <f t="shared" si="2026"/>
        <v>1567.602748468943</v>
      </c>
      <c r="FN519" s="260">
        <v>890.32475000000409</v>
      </c>
      <c r="FO519" s="260">
        <v>96.017876978272398</v>
      </c>
      <c r="FP519" s="68">
        <f t="shared" si="2027"/>
        <v>1.3159250039872232</v>
      </c>
      <c r="FQ519" s="68">
        <f t="shared" si="2028"/>
        <v>56.223651936135319</v>
      </c>
      <c r="FR519" s="260">
        <v>49.317131348913598</v>
      </c>
      <c r="FS519" s="264">
        <f t="shared" si="2029"/>
        <v>1242.7917099926281</v>
      </c>
      <c r="FT519" s="270">
        <f t="shared" si="1884"/>
        <v>17127.452570705766</v>
      </c>
      <c r="FU519" s="271">
        <f t="shared" si="1885"/>
        <v>4523.9542892337186</v>
      </c>
      <c r="FV519" s="272">
        <f t="shared" si="2030"/>
        <v>1216.5211873829071</v>
      </c>
      <c r="FW519" s="272">
        <f t="shared" si="1886"/>
        <v>179.23035349292314</v>
      </c>
      <c r="FX519" s="272">
        <f t="shared" si="1887"/>
        <v>1009.239</v>
      </c>
      <c r="FY519" s="272">
        <f t="shared" si="1888"/>
        <v>826.3</v>
      </c>
      <c r="FZ519" s="272">
        <f t="shared" si="1889"/>
        <v>0</v>
      </c>
      <c r="GA519" s="272">
        <f t="shared" si="1890"/>
        <v>87.669799999999967</v>
      </c>
      <c r="GB519" s="272">
        <f t="shared" si="1891"/>
        <v>2.2000000000000011</v>
      </c>
      <c r="GC519" s="272">
        <f t="shared" si="1892"/>
        <v>1123.0164050000001</v>
      </c>
      <c r="GD519" s="272">
        <f t="shared" si="1893"/>
        <v>890.32475000000409</v>
      </c>
      <c r="GE519" s="272">
        <f t="shared" si="1894"/>
        <v>2411.5108575448335</v>
      </c>
      <c r="GF519" s="273">
        <f t="shared" si="1895"/>
        <v>938.1057935713219</v>
      </c>
      <c r="GG519" s="273">
        <f t="shared" si="1896"/>
        <v>169.38452263394913</v>
      </c>
      <c r="GH519" s="272">
        <f t="shared" si="2031"/>
        <v>1323.2545318190216</v>
      </c>
      <c r="GI519" s="274">
        <f t="shared" si="2032"/>
        <v>945.30112063220156</v>
      </c>
      <c r="GJ519" s="275">
        <f t="shared" si="1897"/>
        <v>18.135203358579691</v>
      </c>
      <c r="GK519" s="271">
        <f t="shared" si="2033"/>
        <v>13593.221174473409</v>
      </c>
      <c r="GL519" s="276">
        <f t="shared" si="2034"/>
        <v>17127.458679836494</v>
      </c>
      <c r="GM519" s="272">
        <f t="shared" si="2035"/>
        <v>6407.3612034372418</v>
      </c>
      <c r="GN519" s="272">
        <f t="shared" si="2036"/>
        <v>366.75007948545198</v>
      </c>
      <c r="GO519" s="277">
        <f t="shared" si="2037"/>
        <v>0.47136444858776883</v>
      </c>
      <c r="GP519" s="278">
        <f t="shared" si="2038"/>
        <v>2.6980365785128895E-2</v>
      </c>
      <c r="GQ519" s="279">
        <f t="shared" si="2039"/>
        <v>1.0692295681731359</v>
      </c>
      <c r="GR519" s="280">
        <f t="shared" si="2040"/>
        <v>11691.46547752022</v>
      </c>
      <c r="GS519" s="272">
        <f t="shared" si="2041"/>
        <v>6275.1081202923269</v>
      </c>
      <c r="GT519" s="272">
        <f t="shared" si="1898"/>
        <v>364.21285985745857</v>
      </c>
      <c r="GU519" s="73">
        <f t="shared" si="2042"/>
        <v>0.53672553986989902</v>
      </c>
      <c r="GV519" s="74">
        <f t="shared" si="2043"/>
        <v>3.1152027994929235E-2</v>
      </c>
      <c r="GW519" s="279">
        <f t="shared" si="2044"/>
        <v>1.0788958256910599</v>
      </c>
      <c r="GX519" s="280">
        <f t="shared" si="2045"/>
        <v>9017.1343825898966</v>
      </c>
      <c r="GY519" s="272">
        <f t="shared" si="1899"/>
        <v>5129.1450893271804</v>
      </c>
      <c r="GZ519" s="272">
        <f t="shared" si="1900"/>
        <v>212.18347886926753</v>
      </c>
      <c r="HA519" s="73">
        <f t="shared" si="2046"/>
        <v>0.56882207491888237</v>
      </c>
      <c r="HB519" s="74">
        <f t="shared" si="2047"/>
        <v>2.3531143029092164E-2</v>
      </c>
      <c r="HC519" s="279">
        <f t="shared" si="2048"/>
        <v>1.0821457555004583</v>
      </c>
      <c r="HD519" s="280">
        <f t="shared" si="2049"/>
        <v>10413.036261587647</v>
      </c>
      <c r="HE519" s="272">
        <f t="shared" si="1901"/>
        <v>6186.2099938474475</v>
      </c>
      <c r="HF519" s="272">
        <f t="shared" si="1902"/>
        <v>246.7044203906369</v>
      </c>
      <c r="HG519" s="73">
        <f t="shared" si="2050"/>
        <v>0.5940832086283595</v>
      </c>
      <c r="HH519" s="74">
        <f t="shared" si="2051"/>
        <v>2.3691881425660428E-2</v>
      </c>
      <c r="HI519" s="281">
        <f t="shared" si="2052"/>
        <v>1.085656926867492</v>
      </c>
      <c r="HJ519" s="72">
        <f t="shared" si="1903"/>
        <v>3.5460069102988068</v>
      </c>
      <c r="HK519" s="73">
        <f t="shared" si="2053"/>
        <v>4.1576991758412385</v>
      </c>
      <c r="HL519" s="73">
        <f t="shared" si="1904"/>
        <v>2.0918959599579363</v>
      </c>
      <c r="HM519" s="74">
        <f t="shared" si="2054"/>
        <v>2.524695183430353</v>
      </c>
      <c r="HN519" s="75"/>
      <c r="HO519" s="75"/>
      <c r="HP519" s="76">
        <f t="shared" si="2055"/>
        <v>1057.0649045202674</v>
      </c>
      <c r="HQ519" s="77">
        <f t="shared" si="2056"/>
        <v>1202.9504319931095</v>
      </c>
      <c r="HR519" s="77">
        <f t="shared" si="2057"/>
        <v>34.520941521369338</v>
      </c>
      <c r="HS519" s="77">
        <f t="shared" si="2058"/>
        <v>39.864783268877311</v>
      </c>
      <c r="HT519" s="282">
        <f t="shared" si="2059"/>
        <v>1395.9018789977511</v>
      </c>
      <c r="HU519" s="73">
        <f t="shared" si="2112"/>
        <v>0.75726304292908719</v>
      </c>
      <c r="HV519" s="74">
        <f t="shared" si="2113"/>
        <v>2.473020635673559E-2</v>
      </c>
      <c r="HW519" s="279">
        <f t="shared" ref="HW519:HW558" si="2154">1+HU519*(HQ519-HP519)/HP519+HV519*(HS519-HR519)/HR519</f>
        <v>1.1083381084986661</v>
      </c>
      <c r="HX519" s="76">
        <f t="shared" si="2060"/>
        <v>1578.8146086740016</v>
      </c>
      <c r="HY519" s="77">
        <f t="shared" si="2061"/>
        <v>1796.7068128171006</v>
      </c>
      <c r="HZ519" s="77">
        <f t="shared" si="1905"/>
        <v>71.463082011513009</v>
      </c>
      <c r="IA519" s="77">
        <f t="shared" si="2062"/>
        <v>82.525567106895224</v>
      </c>
      <c r="IB519" s="282">
        <f t="shared" si="2063"/>
        <v>2153.6828519958135</v>
      </c>
      <c r="IC519" s="73">
        <f t="shared" si="2114"/>
        <v>0.73307664924337279</v>
      </c>
      <c r="ID519" s="74">
        <f t="shared" si="2115"/>
        <v>3.3181803878546148E-2</v>
      </c>
      <c r="IE519" s="279">
        <f t="shared" si="2122"/>
        <v>1.1063084516024768</v>
      </c>
      <c r="IF519" s="76">
        <f t="shared" si="1906"/>
        <v>88.898126444879026</v>
      </c>
      <c r="IG519" s="77">
        <f t="shared" si="2064"/>
        <v>101.16695687553678</v>
      </c>
      <c r="IH519" s="77">
        <f t="shared" si="1907"/>
        <v>117.50843946682173</v>
      </c>
      <c r="II519" s="77">
        <f t="shared" si="2065"/>
        <v>135.69874589628574</v>
      </c>
      <c r="IJ519" s="282">
        <f t="shared" si="2066"/>
        <v>1278.4292159325723</v>
      </c>
      <c r="IK519" s="73">
        <f t="shared" si="1908"/>
        <v>6.9536995350994654E-2</v>
      </c>
      <c r="IL519" s="74">
        <f t="shared" si="1909"/>
        <v>9.1916265681634288E-2</v>
      </c>
      <c r="IM519" s="279">
        <f t="shared" si="2067"/>
        <v>1.0238254386559078</v>
      </c>
      <c r="IN519" s="76">
        <f t="shared" si="1910"/>
        <v>50.24846342162018</v>
      </c>
      <c r="IO519" s="77">
        <f t="shared" si="2068"/>
        <v>57.183253858437979</v>
      </c>
      <c r="IP519" s="77">
        <f t="shared" si="1911"/>
        <v>1.6376961355387403</v>
      </c>
      <c r="IQ519" s="77">
        <f t="shared" si="2069"/>
        <v>1.8912114973201373</v>
      </c>
      <c r="IR519" s="282">
        <f t="shared" si="2070"/>
        <v>69.540145815468833</v>
      </c>
      <c r="IS519" s="73">
        <f t="shared" ref="IS519:IS558" si="2155">IN519/IR519</f>
        <v>0.72258208308850969</v>
      </c>
      <c r="IT519" s="74">
        <f t="shared" ref="IT519:IT558" si="2156">IP519/IR519</f>
        <v>2.3550369593479392E-2</v>
      </c>
      <c r="IU519" s="279">
        <f t="shared" ref="IU519:IU558" si="2157">1+IS519*(IO519-IN519)/IN519+IT519*(IQ519-IP519)/IP519</f>
        <v>1.103369150500116</v>
      </c>
      <c r="IV519" s="76">
        <f t="shared" si="1912"/>
        <v>63.660227782829701</v>
      </c>
      <c r="IW519" s="77">
        <f t="shared" si="2071"/>
        <v>72.445975819138027</v>
      </c>
      <c r="IX519" s="77">
        <f t="shared" si="2072"/>
        <v>1.2212946240061759</v>
      </c>
      <c r="IY519" s="77">
        <f t="shared" si="2073"/>
        <v>1.410351031802332</v>
      </c>
      <c r="IZ519" s="282">
        <f t="shared" si="2074"/>
        <v>915.41306997491233</v>
      </c>
      <c r="JA519" s="73">
        <f t="shared" si="2132"/>
        <v>6.9542624931687252E-2</v>
      </c>
      <c r="JB519" s="74">
        <f t="shared" si="2133"/>
        <v>1.3341459326549124E-3</v>
      </c>
      <c r="JC519" s="279">
        <f t="shared" si="2134"/>
        <v>1.0098041034571972</v>
      </c>
      <c r="JD519" s="76">
        <f t="shared" si="1913"/>
        <v>0</v>
      </c>
      <c r="JE519" s="77">
        <f t="shared" si="2075"/>
        <v>0</v>
      </c>
      <c r="JF519" s="77">
        <f t="shared" si="1914"/>
        <v>0</v>
      </c>
      <c r="JG519" s="77">
        <f t="shared" si="2076"/>
        <v>0</v>
      </c>
      <c r="JH519" s="282">
        <f t="shared" si="2077"/>
        <v>0</v>
      </c>
      <c r="JI519" s="73"/>
      <c r="JJ519" s="74"/>
      <c r="JK519" s="279"/>
      <c r="JL519" s="76">
        <f t="shared" si="1915"/>
        <v>1773.82167299092</v>
      </c>
      <c r="JM519" s="77">
        <f t="shared" si="2078"/>
        <v>2018.6268020803968</v>
      </c>
      <c r="JN519" s="77">
        <f t="shared" si="1916"/>
        <v>85.031137960507721</v>
      </c>
      <c r="JO519" s="77">
        <f t="shared" si="2079"/>
        <v>98.19395811679432</v>
      </c>
      <c r="JP519" s="282">
        <f t="shared" si="2080"/>
        <v>2262.3879459493046</v>
      </c>
      <c r="JQ519" s="73">
        <f t="shared" si="1917"/>
        <v>0.7840484105154738</v>
      </c>
      <c r="JR519" s="74">
        <f t="shared" si="1918"/>
        <v>3.7584684851575449E-2</v>
      </c>
      <c r="JS519" s="279">
        <f t="shared" si="2116"/>
        <v>1.1140246303502643</v>
      </c>
      <c r="JT519" s="76">
        <f t="shared" si="1919"/>
        <v>6.7543016309755828</v>
      </c>
      <c r="JU519" s="77">
        <f t="shared" si="2081"/>
        <v>7.6864627990665229</v>
      </c>
      <c r="JV519" s="77">
        <f t="shared" si="1920"/>
        <v>0.1295784284493485</v>
      </c>
      <c r="JW519" s="77">
        <f t="shared" si="2082"/>
        <v>0.14963716917330766</v>
      </c>
      <c r="JX519" s="282">
        <f t="shared" si="2083"/>
        <v>97.124628781419048</v>
      </c>
      <c r="JY519" s="73">
        <f t="shared" si="2123"/>
        <v>6.9542624931687266E-2</v>
      </c>
      <c r="JZ519" s="74">
        <f t="shared" si="2124"/>
        <v>1.3341459326549128E-3</v>
      </c>
      <c r="KA519" s="279">
        <f t="shared" si="2125"/>
        <v>1.0098041034571972</v>
      </c>
      <c r="KB519" s="76">
        <f t="shared" si="1921"/>
        <v>0.16949352671212078</v>
      </c>
      <c r="KC519" s="77">
        <f t="shared" si="2084"/>
        <v>0.19288532833366057</v>
      </c>
      <c r="KD519" s="77">
        <f t="shared" si="1922"/>
        <v>3.2516618332489263E-3</v>
      </c>
      <c r="KE519" s="77">
        <f t="shared" si="2085"/>
        <v>3.7550190850358604E-3</v>
      </c>
      <c r="KF519" s="282">
        <f t="shared" si="2086"/>
        <v>2.437260987468</v>
      </c>
      <c r="KG519" s="73">
        <f t="shared" si="2126"/>
        <v>6.9542624931687239E-2</v>
      </c>
      <c r="KH519" s="74">
        <f t="shared" si="2127"/>
        <v>1.3341459326549118E-3</v>
      </c>
      <c r="KI519" s="279">
        <f t="shared" si="2128"/>
        <v>1.0098041034571972</v>
      </c>
      <c r="KJ519" s="76">
        <f t="shared" si="1923"/>
        <v>124.08747281464252</v>
      </c>
      <c r="KK519" s="77">
        <f t="shared" si="2087"/>
        <v>141.21278493779133</v>
      </c>
      <c r="KL519" s="77">
        <f t="shared" si="1924"/>
        <v>4.0528381601552317</v>
      </c>
      <c r="KM519" s="77">
        <f t="shared" si="2088"/>
        <v>4.6802175073472618</v>
      </c>
      <c r="KN519" s="282">
        <f t="shared" si="2089"/>
        <v>163.12981408958797</v>
      </c>
      <c r="KO519" s="73">
        <f t="shared" si="1925"/>
        <v>0.76066703997158924</v>
      </c>
      <c r="KP519" s="74">
        <f t="shared" si="1926"/>
        <v>2.4844251694723846E-2</v>
      </c>
      <c r="KQ519" s="279">
        <f t="shared" si="1927"/>
        <v>1.1088255483488223</v>
      </c>
      <c r="KR519" s="76">
        <f t="shared" si="1928"/>
        <v>203.28653397462</v>
      </c>
      <c r="KS519" s="77">
        <f t="shared" si="2090"/>
        <v>231.34210852845729</v>
      </c>
      <c r="KT519" s="77">
        <f t="shared" si="1929"/>
        <v>6.6382547797823097</v>
      </c>
      <c r="KU519" s="77">
        <f t="shared" si="2091"/>
        <v>7.6658566196926117</v>
      </c>
      <c r="KV519" s="282">
        <f t="shared" si="2092"/>
        <v>268.97757469477619</v>
      </c>
      <c r="KW519" s="73">
        <f t="shared" si="2139"/>
        <v>0.75577502773344774</v>
      </c>
      <c r="KX519" s="74">
        <f t="shared" si="2140"/>
        <v>2.4679584486978538E-2</v>
      </c>
      <c r="KY519" s="279">
        <f t="shared" si="2141"/>
        <v>1.1081249112560776</v>
      </c>
      <c r="KZ519" s="76">
        <f t="shared" si="1930"/>
        <v>1184.7588433820342</v>
      </c>
      <c r="LA519" s="77">
        <f t="shared" si="2093"/>
        <v>1348.2674113571886</v>
      </c>
      <c r="LB519" s="77">
        <f t="shared" si="1931"/>
        <v>37.631048895654487</v>
      </c>
      <c r="LC519" s="77">
        <f t="shared" si="2094"/>
        <v>43.456335264701806</v>
      </c>
      <c r="LD519" s="286">
        <f t="shared" si="2095"/>
        <v>2592.020150898486</v>
      </c>
      <c r="LE519" s="73">
        <f t="shared" si="1932"/>
        <v>0.45707933365076459</v>
      </c>
      <c r="LF519" s="74">
        <f t="shared" si="1933"/>
        <v>1.4518038713013182E-2</v>
      </c>
      <c r="LG519" s="279">
        <f t="shared" si="1934"/>
        <v>1.0653289112299165</v>
      </c>
      <c r="LH519" s="76">
        <f t="shared" si="1935"/>
        <v>120.61949180046757</v>
      </c>
      <c r="LI519" s="77">
        <f t="shared" si="2096"/>
        <v>137.26618786385009</v>
      </c>
      <c r="LJ519" s="77">
        <f t="shared" si="1936"/>
        <v>3.9355093356309565</v>
      </c>
      <c r="LK519" s="77">
        <f t="shared" si="2097"/>
        <v>4.544726180786629</v>
      </c>
      <c r="LL519" s="282">
        <f t="shared" si="2098"/>
        <v>162.77679049008211</v>
      </c>
      <c r="LM519" s="73">
        <f t="shared" si="2117"/>
        <v>0.74101161128261006</v>
      </c>
      <c r="LN519" s="74">
        <f t="shared" si="2118"/>
        <v>2.4177337099362116E-2</v>
      </c>
      <c r="LO519" s="279">
        <f t="shared" si="2119"/>
        <v>1.1060096642560944</v>
      </c>
      <c r="LP519" s="76">
        <f t="shared" si="1937"/>
        <v>6.4202093451560874E-2</v>
      </c>
      <c r="LQ519" s="77">
        <f t="shared" si="2099"/>
        <v>7.3062624368810794E-2</v>
      </c>
      <c r="LR519" s="77">
        <f t="shared" si="1938"/>
        <v>1.2316900883518657E-3</v>
      </c>
      <c r="LS519" s="77">
        <f t="shared" si="2100"/>
        <v>1.4223557140287345E-3</v>
      </c>
      <c r="LT519" s="282">
        <f t="shared" si="2101"/>
        <v>0.92320491949545436</v>
      </c>
      <c r="LU519" s="73">
        <f t="shared" si="2148"/>
        <v>6.9542624931687211E-2</v>
      </c>
      <c r="LV519" s="74">
        <f t="shared" si="2149"/>
        <v>1.3341459326549118E-3</v>
      </c>
      <c r="LW519" s="279">
        <f t="shared" si="2150"/>
        <v>1.0098041034571972</v>
      </c>
      <c r="LX519" s="76">
        <f t="shared" si="1939"/>
        <v>86.520005017734988</v>
      </c>
      <c r="LY519" s="77">
        <f t="shared" si="2102"/>
        <v>98.460630910232595</v>
      </c>
      <c r="LZ519" s="77">
        <f t="shared" si="1940"/>
        <v>1.6598498101140511</v>
      </c>
      <c r="MA519" s="77">
        <f t="shared" si="2103"/>
        <v>1.9167945607197063</v>
      </c>
      <c r="MB519" s="286">
        <f t="shared" si="2104"/>
        <v>1244.1291654515421</v>
      </c>
      <c r="MC519" s="73">
        <f t="shared" si="2142"/>
        <v>6.95426225992649E-2</v>
      </c>
      <c r="MD519" s="74">
        <f t="shared" si="2143"/>
        <v>1.3341458879083733E-3</v>
      </c>
      <c r="ME519" s="279">
        <f t="shared" si="2144"/>
        <v>1.0098041031283729</v>
      </c>
      <c r="MF519" s="76">
        <f t="shared" si="1941"/>
        <v>68.592855362085089</v>
      </c>
      <c r="MG519" s="77">
        <f t="shared" si="2105"/>
        <v>78.059355330606451</v>
      </c>
      <c r="MH519" s="77">
        <f t="shared" si="1942"/>
        <v>1.3159250039872232</v>
      </c>
      <c r="MI519" s="77">
        <f t="shared" si="2106"/>
        <v>1.5196301946044455</v>
      </c>
      <c r="MJ519" s="286">
        <f t="shared" si="2107"/>
        <v>986.34262697827626</v>
      </c>
      <c r="MK519" s="73">
        <f t="shared" si="2129"/>
        <v>6.9542624931686961E-2</v>
      </c>
      <c r="ML519" s="74">
        <f t="shared" si="2130"/>
        <v>1.3341459326549068E-3</v>
      </c>
      <c r="MM519" s="279">
        <f t="shared" si="2131"/>
        <v>1.009804103457197</v>
      </c>
      <c r="MN519" s="287">
        <f t="shared" si="2108"/>
        <v>1.0788922235944416</v>
      </c>
      <c r="MO519" s="288">
        <f t="shared" si="2108"/>
        <v>1.0681998664648047</v>
      </c>
      <c r="MP519" s="288">
        <f t="shared" si="2108"/>
        <v>1.4190266074491962</v>
      </c>
      <c r="MQ519" s="289">
        <f t="shared" si="2108"/>
        <v>1.3666016807718417</v>
      </c>
      <c r="MR519" s="290">
        <f t="shared" si="2109"/>
        <v>3.5459950712878516</v>
      </c>
      <c r="MS519" s="291">
        <f t="shared" si="2151"/>
        <v>4.1536951807483931</v>
      </c>
      <c r="MT519" s="291">
        <f t="shared" si="1943"/>
        <v>2.7431203348600417</v>
      </c>
      <c r="MU519" s="292">
        <f t="shared" si="2152"/>
        <v>3.1780322086349182</v>
      </c>
      <c r="MV519" s="359">
        <f t="shared" si="1944"/>
        <v>0.43491187377487661</v>
      </c>
      <c r="MW519" s="360">
        <f t="shared" si="1945"/>
        <v>0.6698697674452998</v>
      </c>
      <c r="MX519" s="360">
        <f t="shared" si="1946"/>
        <v>0.36796286265293326</v>
      </c>
      <c r="MY519" s="360">
        <f t="shared" si="1947"/>
        <v>2.1515698434752262E-2</v>
      </c>
      <c r="MZ519" s="360">
        <f t="shared" si="1948"/>
        <v>0.29254024877155005</v>
      </c>
      <c r="NA519" s="360">
        <f t="shared" si="1949"/>
        <v>0</v>
      </c>
      <c r="NB519" s="360">
        <f t="shared" si="1950"/>
        <v>0.70851966490276808</v>
      </c>
      <c r="NC519" s="360">
        <f t="shared" si="1951"/>
        <v>2.7668632434727204E-2</v>
      </c>
      <c r="ND519" s="360">
        <f t="shared" si="1952"/>
        <v>7.0686287242003806E-4</v>
      </c>
      <c r="NE519" s="360">
        <f t="shared" si="1953"/>
        <v>5.078421011437606E-2</v>
      </c>
      <c r="NF519" s="360">
        <f t="shared" si="1954"/>
        <v>8.3774243290959463E-2</v>
      </c>
      <c r="NG519" s="360">
        <f t="shared" si="1955"/>
        <v>0.77630517761324014</v>
      </c>
      <c r="NH519" s="360">
        <f t="shared" si="1956"/>
        <v>5.0544641656503513E-2</v>
      </c>
      <c r="NI519" s="360">
        <f t="shared" si="1957"/>
        <v>2.0196082069143945E-4</v>
      </c>
      <c r="NJ519" s="360">
        <f t="shared" si="1958"/>
        <v>0.35322947527430482</v>
      </c>
      <c r="NK519" s="361">
        <f t="shared" si="1959"/>
        <v>0.31515986068899116</v>
      </c>
      <c r="NL519" s="145">
        <f t="shared" si="2110"/>
        <v>3.5459950712878516</v>
      </c>
      <c r="NM519" s="56">
        <f t="shared" si="2153"/>
        <v>4.1536951807483931</v>
      </c>
      <c r="NN519" s="56">
        <f t="shared" si="2111"/>
        <v>2.7431203348600417</v>
      </c>
      <c r="NO519" s="58">
        <f t="shared" si="2145"/>
        <v>3.1780322086349182</v>
      </c>
      <c r="NP519" s="55">
        <f t="shared" si="1960"/>
        <v>1.0788922235944416</v>
      </c>
      <c r="NQ519" s="56">
        <f t="shared" si="2146"/>
        <v>1.0681998664648047</v>
      </c>
      <c r="NR519" s="56">
        <f t="shared" si="1961"/>
        <v>1.4190266074491962</v>
      </c>
      <c r="NS519" s="61">
        <f t="shared" si="2147"/>
        <v>1.3666016807718417</v>
      </c>
      <c r="NT519" s="25"/>
      <c r="NU519" s="86">
        <f t="shared" si="2120"/>
        <v>0</v>
      </c>
      <c r="NV519" s="86">
        <f t="shared" si="2120"/>
        <v>0</v>
      </c>
      <c r="NW519" s="86">
        <f t="shared" si="2120"/>
        <v>0</v>
      </c>
      <c r="NX519" s="86">
        <f t="shared" si="2120"/>
        <v>0</v>
      </c>
      <c r="NY519" s="87">
        <f t="shared" si="2121"/>
        <v>0</v>
      </c>
      <c r="NZ519" s="87">
        <f t="shared" si="2121"/>
        <v>0</v>
      </c>
      <c r="OA519" s="87">
        <f t="shared" si="2121"/>
        <v>0</v>
      </c>
      <c r="OB519" s="87">
        <f t="shared" si="2121"/>
        <v>0</v>
      </c>
      <c r="OC519" s="26"/>
    </row>
    <row r="520" spans="1:393" thickBot="1" x14ac:dyDescent="0.35">
      <c r="A520" s="136" t="s">
        <v>1137</v>
      </c>
      <c r="B520" s="137" t="s">
        <v>1140</v>
      </c>
      <c r="C520" s="133" t="s">
        <v>104</v>
      </c>
      <c r="D520" s="64">
        <f>VLOOKUP(B520,[1]УсіТ_1!$A$10:$G$556,6,FALSE)</f>
        <v>2036.1</v>
      </c>
      <c r="E520" s="64">
        <f>VLOOKUP(B520,[1]УсіТ_1!$A$10:$G$556,7,FALSE)</f>
        <v>225.8</v>
      </c>
      <c r="F520" s="38"/>
      <c r="G520" s="38"/>
      <c r="H520" s="39"/>
      <c r="I520" s="256">
        <v>3.8079999999999998</v>
      </c>
      <c r="J520" s="62">
        <v>4.3331</v>
      </c>
      <c r="K520" s="257">
        <f t="shared" si="2135"/>
        <v>2.4100999999999999</v>
      </c>
      <c r="L520" s="293">
        <f t="shared" si="1963"/>
        <v>2.9432999999999998</v>
      </c>
      <c r="M520" s="63">
        <v>0.53320000000000001</v>
      </c>
      <c r="N520" s="63">
        <v>0.82450000000000001</v>
      </c>
      <c r="O520" s="63">
        <v>0.33960000000000001</v>
      </c>
      <c r="P520" s="63">
        <v>1.26E-2</v>
      </c>
      <c r="Q520" s="63">
        <v>0.23899999999999999</v>
      </c>
      <c r="R520" s="63">
        <v>0</v>
      </c>
      <c r="S520" s="63">
        <v>0.6129</v>
      </c>
      <c r="T520" s="63">
        <v>2.3900000000000001E-2</v>
      </c>
      <c r="U520" s="63">
        <v>5.9999999999999995E-4</v>
      </c>
      <c r="V520" s="63">
        <v>3.8600000000000002E-2</v>
      </c>
      <c r="W520" s="63">
        <v>6.0600000000000001E-2</v>
      </c>
      <c r="X520" s="63">
        <v>0.94359999999999999</v>
      </c>
      <c r="Y520" s="63">
        <v>9.64E-2</v>
      </c>
      <c r="Z520" s="63">
        <v>5.9999999999999995E-4</v>
      </c>
      <c r="AA520" s="63">
        <v>0.32090000000000002</v>
      </c>
      <c r="AB520" s="259">
        <v>0.28610000000000002</v>
      </c>
      <c r="AC520" s="144">
        <v>394.01</v>
      </c>
      <c r="AD520" s="70">
        <v>86.682199999999995</v>
      </c>
      <c r="AE520" s="70">
        <v>286.86519050322403</v>
      </c>
      <c r="AF520" s="68">
        <f t="shared" si="1964"/>
        <v>20.149410980946456</v>
      </c>
      <c r="AG520" s="68">
        <f t="shared" si="1965"/>
        <v>91.470408374239014</v>
      </c>
      <c r="AH520" s="71">
        <v>10.2507444064167</v>
      </c>
      <c r="AI520" s="71">
        <v>83.883420976956401</v>
      </c>
      <c r="AJ520" s="68">
        <f t="shared" si="1966"/>
        <v>1.1496222844891875</v>
      </c>
      <c r="AK520" s="68">
        <f t="shared" si="1967"/>
        <v>49.118272686740731</v>
      </c>
      <c r="AL520" s="71">
        <v>43.084577794329903</v>
      </c>
      <c r="AM520" s="69">
        <f t="shared" si="1968"/>
        <v>1085.7313604171125</v>
      </c>
      <c r="AN520" s="260">
        <v>585.54999999999995</v>
      </c>
      <c r="AO520" s="71">
        <v>128.821</v>
      </c>
      <c r="AP520" s="71">
        <v>426.31890637081</v>
      </c>
      <c r="AQ520" s="68">
        <f t="shared" si="1969"/>
        <v>29.944639983485693</v>
      </c>
      <c r="AR520" s="68">
        <f t="shared" si="1970"/>
        <v>135.9368991232092</v>
      </c>
      <c r="AS520" s="71">
        <v>61.940387286925002</v>
      </c>
      <c r="AT520" s="261">
        <f t="shared" si="1880"/>
        <v>13.433474875207889</v>
      </c>
      <c r="AU520" s="71">
        <v>129.69875046916499</v>
      </c>
      <c r="AV520" s="68">
        <f t="shared" si="1971"/>
        <v>1.7775213751799062</v>
      </c>
      <c r="AW520" s="68">
        <f t="shared" si="1972"/>
        <v>75.945622132221445</v>
      </c>
      <c r="AX520" s="71">
        <v>66.616452206344704</v>
      </c>
      <c r="AY520" s="69">
        <f t="shared" si="1973"/>
        <v>1678.7345955998935</v>
      </c>
      <c r="AZ520" s="260">
        <v>85</v>
      </c>
      <c r="BA520" s="260">
        <v>433.25916666666802</v>
      </c>
      <c r="BB520" s="260">
        <v>45.1827416666668</v>
      </c>
      <c r="BC520" s="262">
        <f t="shared" si="1974"/>
        <v>36.146193333333443</v>
      </c>
      <c r="BD520" s="262">
        <f t="shared" si="1881"/>
        <v>9.0365483333333572</v>
      </c>
      <c r="BE520" s="260">
        <v>16.959001666666701</v>
      </c>
      <c r="BF520" s="262">
        <f t="shared" si="1975"/>
        <v>13.567201333333362</v>
      </c>
      <c r="BG520" s="262">
        <f t="shared" si="1882"/>
        <v>3.3918003333333395</v>
      </c>
      <c r="BH520" s="260">
        <v>53.421928397380178</v>
      </c>
      <c r="BI520" s="263">
        <f t="shared" si="1976"/>
        <v>31.281423860799553</v>
      </c>
      <c r="BJ520" s="68">
        <f t="shared" si="1977"/>
        <v>0.73214752868609534</v>
      </c>
      <c r="BK520" s="260">
        <v>27.438815754044786</v>
      </c>
      <c r="BL520" s="69">
        <f t="shared" si="1978"/>
        <v>691.5139849817117</v>
      </c>
      <c r="BM520" s="260">
        <v>8.66</v>
      </c>
      <c r="BN520" s="260">
        <v>1.9052</v>
      </c>
      <c r="BO520" s="260">
        <v>6.3050494905152599</v>
      </c>
      <c r="BP520" s="68">
        <f t="shared" si="1979"/>
        <v>0.44286667621379183</v>
      </c>
      <c r="BQ520" s="68">
        <f t="shared" si="1980"/>
        <v>2.0104406906446766</v>
      </c>
      <c r="BR520" s="260">
        <v>1.4986090701583299</v>
      </c>
      <c r="BS520" s="260">
        <v>1.9810061458024699</v>
      </c>
      <c r="BT520" s="68">
        <f t="shared" si="1981"/>
        <v>2.7149689228222851E-2</v>
      </c>
      <c r="BU520" s="68">
        <f t="shared" si="1982"/>
        <v>1.1599860726992195</v>
      </c>
      <c r="BV520" s="260">
        <v>1.0174932353238</v>
      </c>
      <c r="BW520" s="69">
        <f t="shared" si="1983"/>
        <v>25.640829530159834</v>
      </c>
      <c r="BX520" s="260">
        <v>309.94</v>
      </c>
      <c r="BY520" s="260">
        <v>33.425759298105298</v>
      </c>
      <c r="BZ520" s="263">
        <f t="shared" si="1984"/>
        <v>19.57258706004275</v>
      </c>
      <c r="CA520" s="263">
        <f t="shared" si="1985"/>
        <v>0.45810003118053311</v>
      </c>
      <c r="CB520" s="260">
        <v>17.1682879649053</v>
      </c>
      <c r="CC520" s="264">
        <f t="shared" si="1986"/>
        <v>432.64085671561264</v>
      </c>
      <c r="CD520" s="260">
        <v>0</v>
      </c>
      <c r="CE520" s="260">
        <v>0</v>
      </c>
      <c r="CF520" s="263">
        <f t="shared" si="1987"/>
        <v>0</v>
      </c>
      <c r="CG520" s="263">
        <f t="shared" si="1988"/>
        <v>0</v>
      </c>
      <c r="CH520" s="260">
        <v>0</v>
      </c>
      <c r="CI520" s="69">
        <f t="shared" si="1989"/>
        <v>0</v>
      </c>
      <c r="CJ520" s="260">
        <v>505.5256847667863</v>
      </c>
      <c r="CK520" s="260">
        <v>111.21566084819658</v>
      </c>
      <c r="CL520" s="260">
        <v>40.194222519952561</v>
      </c>
      <c r="CM520" s="260">
        <v>19.74050172480738</v>
      </c>
      <c r="CN520" s="260">
        <v>237.09783618794111</v>
      </c>
      <c r="CO520" s="265">
        <f t="shared" si="1990"/>
        <v>16.653752013840982</v>
      </c>
      <c r="CP520" s="266">
        <f t="shared" si="1991"/>
        <v>75.601490242559279</v>
      </c>
      <c r="CQ520" s="260">
        <v>96.417840502105719</v>
      </c>
      <c r="CR520" s="265">
        <f t="shared" si="1992"/>
        <v>1.321406504081359</v>
      </c>
      <c r="CS520" s="265">
        <f t="shared" si="1993"/>
        <v>56.457852177370015</v>
      </c>
      <c r="CT520" s="260">
        <v>49.522562402592463</v>
      </c>
      <c r="CU520" s="267">
        <f t="shared" si="1883"/>
        <v>1247.9685686730893</v>
      </c>
      <c r="CV520" s="260">
        <v>34.75200000000001</v>
      </c>
      <c r="CW520" s="260">
        <v>3.7478608347672302</v>
      </c>
      <c r="CX520" s="68">
        <f t="shared" si="1994"/>
        <v>5.136443274048489E-2</v>
      </c>
      <c r="CY520" s="68">
        <f t="shared" si="1995"/>
        <v>2.1945749032412909</v>
      </c>
      <c r="CZ520" s="260">
        <v>1.9249930417383601</v>
      </c>
      <c r="DA520" s="69">
        <f t="shared" si="1996"/>
        <v>48.509824651806717</v>
      </c>
      <c r="DB520" s="260">
        <v>0.88000000000000034</v>
      </c>
      <c r="DC520" s="260">
        <v>9.4904394987199603E-2</v>
      </c>
      <c r="DD520" s="68">
        <f t="shared" si="1997"/>
        <v>1.3006647332995706E-3</v>
      </c>
      <c r="DE520" s="68">
        <f t="shared" si="1998"/>
        <v>5.5571648102334677E-2</v>
      </c>
      <c r="DF520" s="260">
        <v>4.8745219749359997E-2</v>
      </c>
      <c r="DG520" s="69">
        <f t="shared" si="1999"/>
        <v>1.2283795376838718</v>
      </c>
      <c r="DH520" s="260">
        <v>28.733224574312636</v>
      </c>
      <c r="DI520" s="260">
        <v>6.3213094063487798</v>
      </c>
      <c r="DJ520" s="260">
        <v>0.43786433492499977</v>
      </c>
      <c r="DK520" s="260">
        <v>20.917787490099599</v>
      </c>
      <c r="DL520" s="68">
        <f t="shared" si="2000"/>
        <v>1.4692653933045958</v>
      </c>
      <c r="DM520" s="68">
        <f t="shared" si="2001"/>
        <v>6.6698875546681382</v>
      </c>
      <c r="DN520" s="260">
        <v>6.0831512516453898</v>
      </c>
      <c r="DO520" s="68">
        <f t="shared" si="2002"/>
        <v>8.3369587903800071E-2</v>
      </c>
      <c r="DP520" s="68">
        <f t="shared" si="2003"/>
        <v>3.5620135480059649</v>
      </c>
      <c r="DQ520" s="260">
        <v>3.1244553486700299</v>
      </c>
      <c r="DR520" s="264">
        <f t="shared" si="2004"/>
        <v>78.741350887201733</v>
      </c>
      <c r="DS520" s="260">
        <v>44.93</v>
      </c>
      <c r="DT520" s="260">
        <v>9.8846000000000007</v>
      </c>
      <c r="DU520" s="260">
        <v>32.711994643054403</v>
      </c>
      <c r="DV520" s="68">
        <f t="shared" si="2005"/>
        <v>2.2976905037281412</v>
      </c>
      <c r="DW520" s="68">
        <f t="shared" si="2006"/>
        <v>10.430612035873612</v>
      </c>
      <c r="DX520" s="260">
        <v>0.86709223966666704</v>
      </c>
      <c r="DY520" s="260">
        <v>8.3024445941666698E-3</v>
      </c>
      <c r="DZ520" s="260">
        <v>0</v>
      </c>
      <c r="EA520" s="260">
        <v>9.5337924008792303</v>
      </c>
      <c r="EB520" s="68">
        <f t="shared" si="2007"/>
        <v>0.13066062485404986</v>
      </c>
      <c r="EC520" s="68">
        <f t="shared" si="2008"/>
        <v>5.5825502755044374</v>
      </c>
      <c r="ED520" s="267">
        <v>4.8967890864097203</v>
      </c>
      <c r="EE520" s="69">
        <f t="shared" si="2009"/>
        <v>123.39908497752504</v>
      </c>
      <c r="EF520" s="260">
        <v>450.36531031745966</v>
      </c>
      <c r="EG520" s="260">
        <v>99.080368269841202</v>
      </c>
      <c r="EH520" s="260">
        <v>498.97927086170949</v>
      </c>
      <c r="EI520" s="260">
        <v>327.89556239755717</v>
      </c>
      <c r="EJ520" s="268">
        <f t="shared" si="2010"/>
        <v>23.031384302804415</v>
      </c>
      <c r="EK520" s="266">
        <f t="shared" si="2011"/>
        <v>104.55343481720986</v>
      </c>
      <c r="EL520" s="260">
        <v>148.43052896053567</v>
      </c>
      <c r="EM520" s="268">
        <f t="shared" si="2012"/>
        <v>2.0342403994041414</v>
      </c>
      <c r="EN520" s="268">
        <f t="shared" si="2013"/>
        <v>86.914089954957504</v>
      </c>
      <c r="EO520" s="269">
        <f t="shared" si="2014"/>
        <v>1524.7510408071032</v>
      </c>
      <c r="EP520" s="69">
        <f t="shared" si="2015"/>
        <v>1921.18631141695</v>
      </c>
      <c r="EQ520" s="260">
        <v>69.569999999999993</v>
      </c>
      <c r="ER520" s="260">
        <v>15.305400000000001</v>
      </c>
      <c r="ES520" s="260">
        <v>50.651534994820601</v>
      </c>
      <c r="ET520" s="68">
        <f t="shared" si="2016"/>
        <v>3.5577638180361988</v>
      </c>
      <c r="EU520" s="68">
        <f t="shared" si="2017"/>
        <v>16.150849751518486</v>
      </c>
      <c r="EV520" s="260">
        <v>5.1064443651999998</v>
      </c>
      <c r="EW520" s="260">
        <v>15.166733844509199</v>
      </c>
      <c r="EX520" s="68">
        <f t="shared" si="2018"/>
        <v>0.20786008733899858</v>
      </c>
      <c r="EY520" s="68">
        <f t="shared" si="2019"/>
        <v>8.8809416695877399</v>
      </c>
      <c r="EZ520" s="260">
        <v>7.7900056602265098</v>
      </c>
      <c r="FA520" s="69">
        <f t="shared" si="2020"/>
        <v>196.30814263770756</v>
      </c>
      <c r="FB520" s="260">
        <v>0.83333333333333348</v>
      </c>
      <c r="FC520" s="260">
        <v>8.9871586162120806E-2</v>
      </c>
      <c r="FD520" s="68">
        <f t="shared" si="2021"/>
        <v>1.2316900883518657E-3</v>
      </c>
      <c r="FE520" s="68">
        <f t="shared" si="2022"/>
        <v>5.2624666763574489E-2</v>
      </c>
      <c r="FF520" s="260">
        <v>4.6160245974772703E-2</v>
      </c>
      <c r="FG520" s="69">
        <f t="shared" si="2023"/>
        <v>1.1632381985642724</v>
      </c>
      <c r="FH520" s="260">
        <v>468.06459000000001</v>
      </c>
      <c r="FI520" s="260">
        <v>50.478848555547302</v>
      </c>
      <c r="FJ520" s="68">
        <f t="shared" si="2024"/>
        <v>0.69181261945377581</v>
      </c>
      <c r="FK520" s="68">
        <f t="shared" si="2025"/>
        <v>29.558091687094947</v>
      </c>
      <c r="FL520" s="260">
        <v>25.927</v>
      </c>
      <c r="FM520" s="69">
        <f t="shared" si="2026"/>
        <v>653.36452626665675</v>
      </c>
      <c r="FN520" s="260">
        <v>371.08049999999957</v>
      </c>
      <c r="FO520" s="260">
        <v>40.019511754599399</v>
      </c>
      <c r="FP520" s="68">
        <f t="shared" si="2027"/>
        <v>0.54846740859678478</v>
      </c>
      <c r="FQ520" s="68">
        <f t="shared" si="2028"/>
        <v>23.433585185952698</v>
      </c>
      <c r="FR520" s="260">
        <v>20.555000587729999</v>
      </c>
      <c r="FS520" s="264">
        <f t="shared" si="2029"/>
        <v>517.9860148107947</v>
      </c>
      <c r="FT520" s="270">
        <f t="shared" si="1884"/>
        <v>8704.1170693024706</v>
      </c>
      <c r="FU520" s="271">
        <f t="shared" si="1885"/>
        <v>2546.5599581829451</v>
      </c>
      <c r="FV520" s="272">
        <f t="shared" si="2030"/>
        <v>599.37064292953266</v>
      </c>
      <c r="FW520" s="272">
        <f t="shared" si="1886"/>
        <v>82.887371266682067</v>
      </c>
      <c r="FX520" s="272">
        <f t="shared" si="1887"/>
        <v>433.25916666666802</v>
      </c>
      <c r="FY520" s="272">
        <f t="shared" si="1888"/>
        <v>309.94</v>
      </c>
      <c r="FZ520" s="272">
        <f t="shared" si="1889"/>
        <v>0</v>
      </c>
      <c r="GA520" s="272">
        <f t="shared" si="1890"/>
        <v>34.75200000000001</v>
      </c>
      <c r="GB520" s="272">
        <f t="shared" si="1891"/>
        <v>0.88000000000000034</v>
      </c>
      <c r="GC520" s="272">
        <f t="shared" si="1892"/>
        <v>468.06459000000001</v>
      </c>
      <c r="GD520" s="272">
        <f t="shared" si="1893"/>
        <v>371.08049999999957</v>
      </c>
      <c r="GE520" s="272">
        <f t="shared" si="1894"/>
        <v>1388.7638620780222</v>
      </c>
      <c r="GF520" s="273">
        <f t="shared" si="1895"/>
        <v>540.24530755970511</v>
      </c>
      <c r="GG520" s="273">
        <f t="shared" si="1896"/>
        <v>97.546773672360274</v>
      </c>
      <c r="GH520" s="272">
        <f t="shared" si="2031"/>
        <v>672.47390937314776</v>
      </c>
      <c r="GI520" s="274">
        <f t="shared" si="2032"/>
        <v>480.39914078548276</v>
      </c>
      <c r="GJ520" s="275">
        <f t="shared" si="1897"/>
        <v>9.2162549279589907</v>
      </c>
      <c r="GK520" s="271">
        <f t="shared" si="2033"/>
        <v>6908.0320004969981</v>
      </c>
      <c r="GL520" s="276">
        <f t="shared" si="2034"/>
        <v>8704.120320626218</v>
      </c>
      <c r="GM520" s="272">
        <f t="shared" si="2035"/>
        <v>3567.2044065281329</v>
      </c>
      <c r="GN520" s="272">
        <f t="shared" si="2036"/>
        <v>189.65039986700134</v>
      </c>
      <c r="GO520" s="277">
        <f t="shared" si="2037"/>
        <v>0.51638504371020433</v>
      </c>
      <c r="GP520" s="278">
        <f t="shared" si="2038"/>
        <v>2.7453607605372552E-2</v>
      </c>
      <c r="GQ520" s="279">
        <f t="shared" si="2039"/>
        <v>1.0755161183397568</v>
      </c>
      <c r="GR520" s="280">
        <f t="shared" si="2040"/>
        <v>6153.5662294442936</v>
      </c>
      <c r="GS520" s="272">
        <f t="shared" si="2041"/>
        <v>3514.7368763880186</v>
      </c>
      <c r="GT520" s="272">
        <f t="shared" si="1898"/>
        <v>188.64383242722403</v>
      </c>
      <c r="GU520" s="73">
        <f t="shared" si="2042"/>
        <v>0.57117072366432009</v>
      </c>
      <c r="GV520" s="74">
        <f t="shared" si="2043"/>
        <v>3.0656017241608491E-2</v>
      </c>
      <c r="GW520" s="279">
        <f t="shared" si="2044"/>
        <v>1.0835728230419137</v>
      </c>
      <c r="GX520" s="280">
        <f t="shared" si="2045"/>
        <v>4743.0540505563386</v>
      </c>
      <c r="GY520" s="272">
        <f t="shared" si="1899"/>
        <v>2824.3631483834474</v>
      </c>
      <c r="GZ520" s="272">
        <f t="shared" si="1900"/>
        <v>116.89925696643544</v>
      </c>
      <c r="HA520" s="73">
        <f t="shared" si="2046"/>
        <v>0.59547353209102949</v>
      </c>
      <c r="HB520" s="74">
        <f t="shared" si="2047"/>
        <v>2.4646410460518301E-2</v>
      </c>
      <c r="HC520" s="279">
        <f t="shared" si="2048"/>
        <v>1.0859965665031712</v>
      </c>
      <c r="HD520" s="280">
        <f t="shared" si="2049"/>
        <v>5604.7456064429352</v>
      </c>
      <c r="HE520" s="272">
        <f t="shared" si="1901"/>
        <v>3476.5735392778429</v>
      </c>
      <c r="HF520" s="272">
        <f t="shared" si="1902"/>
        <v>138.19829023187108</v>
      </c>
      <c r="HG520" s="73">
        <f t="shared" si="2050"/>
        <v>0.620291050370127</v>
      </c>
      <c r="HH520" s="74">
        <f t="shared" si="2051"/>
        <v>2.4657370724017382E-2</v>
      </c>
      <c r="HI520" s="281">
        <f t="shared" si="2052"/>
        <v>1.0894233288496591</v>
      </c>
      <c r="HJ520" s="72">
        <f t="shared" si="1903"/>
        <v>4.1262453101436076</v>
      </c>
      <c r="HK520" s="73">
        <f t="shared" si="2053"/>
        <v>4.6603188923780001</v>
      </c>
      <c r="HL520" s="73">
        <f t="shared" si="1904"/>
        <v>2.6173603249292929</v>
      </c>
      <c r="HM520" s="74">
        <f t="shared" si="2054"/>
        <v>3.2064996838032016</v>
      </c>
      <c r="HN520" s="75"/>
      <c r="HO520" s="75"/>
      <c r="HP520" s="76">
        <f t="shared" si="2055"/>
        <v>652.21039089439523</v>
      </c>
      <c r="HQ520" s="77">
        <f t="shared" si="2056"/>
        <v>742.22194694173072</v>
      </c>
      <c r="HR520" s="77">
        <f t="shared" si="2057"/>
        <v>21.299033265435643</v>
      </c>
      <c r="HS520" s="77">
        <f t="shared" si="2058"/>
        <v>24.59612361492508</v>
      </c>
      <c r="HT520" s="282">
        <f t="shared" si="2059"/>
        <v>861.69155588659714</v>
      </c>
      <c r="HU520" s="73">
        <f t="shared" si="2112"/>
        <v>0.75689541859712661</v>
      </c>
      <c r="HV520" s="74">
        <f t="shared" si="2113"/>
        <v>2.47176998775635E-2</v>
      </c>
      <c r="HW520" s="279">
        <f t="shared" si="2154"/>
        <v>1.1082854366616361</v>
      </c>
      <c r="HX520" s="76">
        <f t="shared" si="2060"/>
        <v>972.8676759316254</v>
      </c>
      <c r="HY520" s="77">
        <f t="shared" si="2061"/>
        <v>1107.133143886949</v>
      </c>
      <c r="HZ520" s="77">
        <f t="shared" si="1905"/>
        <v>45.155636233873487</v>
      </c>
      <c r="IA520" s="77">
        <f t="shared" si="2062"/>
        <v>52.145728722877102</v>
      </c>
      <c r="IB520" s="282">
        <f t="shared" si="2063"/>
        <v>1332.3290441268996</v>
      </c>
      <c r="IC520" s="73">
        <f t="shared" si="2114"/>
        <v>0.73020075650243288</v>
      </c>
      <c r="ID520" s="74">
        <f t="shared" si="2115"/>
        <v>3.389225539511137E-2</v>
      </c>
      <c r="IE520" s="279">
        <f t="shared" si="2122"/>
        <v>1.106021527540064</v>
      </c>
      <c r="IF520" s="76">
        <f t="shared" si="1906"/>
        <v>38.163337110175455</v>
      </c>
      <c r="IG520" s="77">
        <f t="shared" si="2064"/>
        <v>43.430259264750767</v>
      </c>
      <c r="IH520" s="77">
        <f t="shared" si="1907"/>
        <v>50.4455421953529</v>
      </c>
      <c r="II520" s="77">
        <f t="shared" si="2065"/>
        <v>58.254512127193529</v>
      </c>
      <c r="IJ520" s="282">
        <f t="shared" si="2066"/>
        <v>548.82062300135851</v>
      </c>
      <c r="IK520" s="73">
        <f t="shared" si="1908"/>
        <v>6.9536995350994654E-2</v>
      </c>
      <c r="IL520" s="74">
        <f t="shared" si="1909"/>
        <v>9.1916265681634246E-2</v>
      </c>
      <c r="IM520" s="279">
        <f t="shared" si="2067"/>
        <v>1.0238254386559078</v>
      </c>
      <c r="IN520" s="76">
        <f t="shared" si="1910"/>
        <v>14.433120651279554</v>
      </c>
      <c r="IO520" s="77">
        <f t="shared" si="2068"/>
        <v>16.425035632362643</v>
      </c>
      <c r="IP520" s="77">
        <f t="shared" si="1911"/>
        <v>0.47001636544201469</v>
      </c>
      <c r="IQ520" s="77">
        <f t="shared" si="2069"/>
        <v>0.54277489881243857</v>
      </c>
      <c r="IR520" s="282">
        <f t="shared" si="2070"/>
        <v>20.349864706476058</v>
      </c>
      <c r="IS520" s="73">
        <f t="shared" si="2155"/>
        <v>0.70924897336965664</v>
      </c>
      <c r="IT520" s="74">
        <f t="shared" si="2156"/>
        <v>2.3096780849478502E-2</v>
      </c>
      <c r="IU520" s="279">
        <f t="shared" si="2157"/>
        <v>1.1014588324902455</v>
      </c>
      <c r="IV520" s="76">
        <f t="shared" si="1912"/>
        <v>23.878556213252153</v>
      </c>
      <c r="IW520" s="77">
        <f t="shared" si="2071"/>
        <v>27.174035756243082</v>
      </c>
      <c r="IX520" s="77">
        <f t="shared" si="2072"/>
        <v>0.45810003118053311</v>
      </c>
      <c r="IY520" s="77">
        <f t="shared" si="2073"/>
        <v>0.52901391600727965</v>
      </c>
      <c r="IZ520" s="282">
        <f t="shared" si="2074"/>
        <v>343.36575929810527</v>
      </c>
      <c r="JA520" s="73">
        <f t="shared" si="2132"/>
        <v>6.9542624931687294E-2</v>
      </c>
      <c r="JB520" s="74">
        <f t="shared" si="2133"/>
        <v>1.3341459326549133E-3</v>
      </c>
      <c r="JC520" s="279">
        <f t="shared" si="2134"/>
        <v>1.0098041034571972</v>
      </c>
      <c r="JD520" s="76">
        <f t="shared" si="1913"/>
        <v>0</v>
      </c>
      <c r="JE520" s="77">
        <f t="shared" si="2075"/>
        <v>0</v>
      </c>
      <c r="JF520" s="77">
        <f t="shared" si="1914"/>
        <v>0</v>
      </c>
      <c r="JG520" s="77">
        <f t="shared" si="2076"/>
        <v>0</v>
      </c>
      <c r="JH520" s="282">
        <f t="shared" si="2077"/>
        <v>0</v>
      </c>
      <c r="JI520" s="73"/>
      <c r="JJ520" s="74"/>
      <c r="JK520" s="279"/>
      <c r="JL520" s="76">
        <f t="shared" si="1915"/>
        <v>777.8537433672966</v>
      </c>
      <c r="JM520" s="77">
        <f t="shared" si="2078"/>
        <v>885.20533848941716</v>
      </c>
      <c r="JN520" s="77">
        <f t="shared" si="1916"/>
        <v>37.715660242729719</v>
      </c>
      <c r="JO520" s="77">
        <f t="shared" si="2079"/>
        <v>43.554044448304282</v>
      </c>
      <c r="JP520" s="282">
        <f t="shared" si="2080"/>
        <v>990.45124497864231</v>
      </c>
      <c r="JQ520" s="73">
        <f t="shared" si="1917"/>
        <v>0.7853528856779517</v>
      </c>
      <c r="JR520" s="74">
        <f t="shared" si="1918"/>
        <v>3.8079269862034457E-2</v>
      </c>
      <c r="JS520" s="279">
        <f t="shared" si="2116"/>
        <v>1.1142812227270571</v>
      </c>
      <c r="JT520" s="76">
        <f t="shared" si="1919"/>
        <v>2.6773813819543748</v>
      </c>
      <c r="JU520" s="77">
        <f t="shared" si="2081"/>
        <v>3.0468867864778981</v>
      </c>
      <c r="JV520" s="77">
        <f t="shared" si="1920"/>
        <v>5.136443274048489E-2</v>
      </c>
      <c r="JW520" s="77">
        <f t="shared" si="2082"/>
        <v>5.9315646928711954E-2</v>
      </c>
      <c r="JX520" s="282">
        <f t="shared" si="2083"/>
        <v>38.49986083476724</v>
      </c>
      <c r="JY520" s="73">
        <f t="shared" si="2123"/>
        <v>6.954262493168728E-2</v>
      </c>
      <c r="JZ520" s="74">
        <f t="shared" si="2124"/>
        <v>1.3341459326549128E-3</v>
      </c>
      <c r="KA520" s="279">
        <f t="shared" si="2125"/>
        <v>1.0098041034571972</v>
      </c>
      <c r="KB520" s="76">
        <f t="shared" si="1921"/>
        <v>6.7797410684848305E-2</v>
      </c>
      <c r="KC520" s="77">
        <f t="shared" si="2084"/>
        <v>7.7154131333464215E-2</v>
      </c>
      <c r="KD520" s="77">
        <f t="shared" si="1922"/>
        <v>1.3006647332995706E-3</v>
      </c>
      <c r="KE520" s="77">
        <f t="shared" si="2085"/>
        <v>1.5020076340143441E-3</v>
      </c>
      <c r="KF520" s="282">
        <f t="shared" si="2086"/>
        <v>0.97490439498719983</v>
      </c>
      <c r="KG520" s="73">
        <f t="shared" si="2126"/>
        <v>6.9542624931687239E-2</v>
      </c>
      <c r="KH520" s="74">
        <f t="shared" si="2127"/>
        <v>1.3341459326549122E-3</v>
      </c>
      <c r="KI520" s="279">
        <f t="shared" si="2128"/>
        <v>1.0098041034571972</v>
      </c>
      <c r="KJ520" s="76">
        <f t="shared" si="1923"/>
        <v>47.537453325923821</v>
      </c>
      <c r="KK520" s="77">
        <f t="shared" si="2087"/>
        <v>54.098097259434567</v>
      </c>
      <c r="KL520" s="77">
        <f t="shared" si="1924"/>
        <v>1.5526349812083959</v>
      </c>
      <c r="KM520" s="77">
        <f t="shared" si="2088"/>
        <v>1.7929828762994557</v>
      </c>
      <c r="KN520" s="282">
        <f t="shared" si="2089"/>
        <v>62.493135624763276</v>
      </c>
      <c r="KO520" s="73">
        <f t="shared" si="1925"/>
        <v>0.76068279900947744</v>
      </c>
      <c r="KP520" s="74">
        <f t="shared" si="1926"/>
        <v>2.4844888413522895E-2</v>
      </c>
      <c r="KQ520" s="279">
        <f t="shared" si="1927"/>
        <v>1.1088278218177112</v>
      </c>
      <c r="KR520" s="76">
        <f t="shared" si="1928"/>
        <v>74.350658019881223</v>
      </c>
      <c r="KS520" s="77">
        <f t="shared" si="2090"/>
        <v>84.611792333205031</v>
      </c>
      <c r="KT520" s="77">
        <f t="shared" si="1929"/>
        <v>2.4283511285821913</v>
      </c>
      <c r="KU520" s="77">
        <f t="shared" si="2091"/>
        <v>2.8042598832867145</v>
      </c>
      <c r="KV520" s="282">
        <f t="shared" si="2092"/>
        <v>97.93578172819447</v>
      </c>
      <c r="KW520" s="73">
        <f t="shared" si="2139"/>
        <v>0.75917766425993216</v>
      </c>
      <c r="KX520" s="74">
        <f t="shared" si="2140"/>
        <v>2.479534125047066E-2</v>
      </c>
      <c r="KY520" s="279">
        <f t="shared" si="2141"/>
        <v>1.108612428270086</v>
      </c>
      <c r="KZ520" s="76">
        <f t="shared" si="1930"/>
        <v>783.03605880934504</v>
      </c>
      <c r="LA520" s="77">
        <f t="shared" si="2093"/>
        <v>891.10286528562267</v>
      </c>
      <c r="LB520" s="77">
        <f t="shared" si="1931"/>
        <v>25.065624702208556</v>
      </c>
      <c r="LC520" s="77">
        <f t="shared" si="2094"/>
        <v>28.94578340611044</v>
      </c>
      <c r="LD520" s="286">
        <f t="shared" si="2095"/>
        <v>1524.7510408071032</v>
      </c>
      <c r="LE520" s="73">
        <f t="shared" si="1932"/>
        <v>0.51355010611755814</v>
      </c>
      <c r="LF520" s="74">
        <f t="shared" si="1933"/>
        <v>1.6439158938983546E-2</v>
      </c>
      <c r="LG520" s="279">
        <f t="shared" si="1934"/>
        <v>1.0734198319490389</v>
      </c>
      <c r="LH520" s="76">
        <f t="shared" si="1935"/>
        <v>115.41418553374959</v>
      </c>
      <c r="LI520" s="77">
        <f t="shared" si="2096"/>
        <v>131.34249727926237</v>
      </c>
      <c r="LJ520" s="77">
        <f t="shared" si="1936"/>
        <v>3.7656239053751972</v>
      </c>
      <c r="LK520" s="77">
        <f t="shared" si="2097"/>
        <v>4.3485424859272781</v>
      </c>
      <c r="LL520" s="282">
        <f t="shared" si="2098"/>
        <v>155.80011320452979</v>
      </c>
      <c r="LM520" s="73">
        <f t="shared" si="2117"/>
        <v>0.74078370778997604</v>
      </c>
      <c r="LN520" s="74">
        <f t="shared" si="2118"/>
        <v>2.4169583884908974E-2</v>
      </c>
      <c r="LO520" s="279">
        <f t="shared" si="2119"/>
        <v>1.1059770110974787</v>
      </c>
      <c r="LP520" s="76">
        <f t="shared" si="1937"/>
        <v>6.4202093451560874E-2</v>
      </c>
      <c r="LQ520" s="77">
        <f t="shared" si="2099"/>
        <v>7.3062624368810794E-2</v>
      </c>
      <c r="LR520" s="77">
        <f t="shared" si="1938"/>
        <v>1.2316900883518657E-3</v>
      </c>
      <c r="LS520" s="77">
        <f t="shared" si="2100"/>
        <v>1.4223557140287345E-3</v>
      </c>
      <c r="LT520" s="282">
        <f t="shared" si="2101"/>
        <v>0.92320491949545436</v>
      </c>
      <c r="LU520" s="73">
        <f t="shared" si="2148"/>
        <v>6.9542624931687211E-2</v>
      </c>
      <c r="LV520" s="74">
        <f t="shared" si="2149"/>
        <v>1.3341459326549118E-3</v>
      </c>
      <c r="LW520" s="279">
        <f t="shared" si="2150"/>
        <v>1.0098041034571972</v>
      </c>
      <c r="LX520" s="76">
        <f t="shared" si="1939"/>
        <v>36.060871858255837</v>
      </c>
      <c r="LY520" s="77">
        <f t="shared" si="2102"/>
        <v>41.03763278341372</v>
      </c>
      <c r="LZ520" s="77">
        <f t="shared" si="1940"/>
        <v>0.69181261945377581</v>
      </c>
      <c r="MA520" s="77">
        <f t="shared" si="2103"/>
        <v>0.79890521294522032</v>
      </c>
      <c r="MB520" s="286">
        <f t="shared" si="2104"/>
        <v>518.54327481480698</v>
      </c>
      <c r="MC520" s="73">
        <f t="shared" si="2142"/>
        <v>6.9542646891206233E-2</v>
      </c>
      <c r="MD520" s="74">
        <f t="shared" si="2143"/>
        <v>1.3341463539390235E-3</v>
      </c>
      <c r="ME520" s="279">
        <f t="shared" si="2144"/>
        <v>1.009804106553045</v>
      </c>
      <c r="MF520" s="76">
        <f t="shared" si="1941"/>
        <v>28.588973926862291</v>
      </c>
      <c r="MG520" s="77">
        <f t="shared" si="2105"/>
        <v>32.534538218508558</v>
      </c>
      <c r="MH520" s="77">
        <f t="shared" si="1942"/>
        <v>0.54846740859678478</v>
      </c>
      <c r="MI520" s="77">
        <f t="shared" si="2106"/>
        <v>0.63337016344756714</v>
      </c>
      <c r="MJ520" s="286">
        <f t="shared" si="2107"/>
        <v>411.10001175459894</v>
      </c>
      <c r="MK520" s="73">
        <f t="shared" si="2129"/>
        <v>6.9542624931687239E-2</v>
      </c>
      <c r="ML520" s="74">
        <f t="shared" si="2130"/>
        <v>1.3341459326549122E-3</v>
      </c>
      <c r="MM520" s="279">
        <f t="shared" si="2131"/>
        <v>1.0098041034571972</v>
      </c>
      <c r="MN520" s="287">
        <f t="shared" si="2108"/>
        <v>1.0835701237166471</v>
      </c>
      <c r="MO520" s="288">
        <f t="shared" si="2108"/>
        <v>1.0746309030113235</v>
      </c>
      <c r="MP520" s="288">
        <f t="shared" si="2108"/>
        <v>1.3226032601624254</v>
      </c>
      <c r="MQ520" s="289">
        <f t="shared" si="2108"/>
        <v>1.2837780423828511</v>
      </c>
      <c r="MR520" s="290">
        <f t="shared" si="2109"/>
        <v>4.1262350311129916</v>
      </c>
      <c r="MS520" s="291">
        <f t="shared" si="2151"/>
        <v>4.6564831658383659</v>
      </c>
      <c r="MT520" s="291">
        <f t="shared" si="1943"/>
        <v>3.1876061173174612</v>
      </c>
      <c r="MU520" s="292">
        <f t="shared" si="2152"/>
        <v>3.7785439121454454</v>
      </c>
      <c r="MV520" s="359">
        <f t="shared" si="1944"/>
        <v>0.59093779482798436</v>
      </c>
      <c r="MW520" s="360">
        <f t="shared" si="1945"/>
        <v>0.91191474945678275</v>
      </c>
      <c r="MX520" s="360">
        <f t="shared" si="1946"/>
        <v>0.34769111896754629</v>
      </c>
      <c r="MY520" s="360">
        <f t="shared" si="1947"/>
        <v>1.3878381289377092E-2</v>
      </c>
      <c r="MZ520" s="360">
        <f t="shared" si="1948"/>
        <v>0.24134318072627012</v>
      </c>
      <c r="NA520" s="360">
        <f t="shared" si="1949"/>
        <v>0</v>
      </c>
      <c r="NB520" s="360">
        <f t="shared" si="1950"/>
        <v>0.68294296140941324</v>
      </c>
      <c r="NC520" s="360">
        <f t="shared" si="1951"/>
        <v>2.4134318072627014E-2</v>
      </c>
      <c r="ND520" s="360">
        <f t="shared" si="1952"/>
        <v>6.0588246207431823E-4</v>
      </c>
      <c r="NE520" s="360">
        <f t="shared" si="1953"/>
        <v>4.2800753922163655E-2</v>
      </c>
      <c r="NF520" s="360">
        <f t="shared" si="1954"/>
        <v>6.7181913153167211E-2</v>
      </c>
      <c r="NG520" s="360">
        <f t="shared" si="1955"/>
        <v>1.0128789534271132</v>
      </c>
      <c r="NH520" s="360">
        <f t="shared" si="1956"/>
        <v>0.10661618386979695</v>
      </c>
      <c r="NI520" s="360">
        <f t="shared" si="1957"/>
        <v>6.0588246207431823E-4</v>
      </c>
      <c r="NJ520" s="360">
        <f t="shared" si="1958"/>
        <v>0.32404613779287217</v>
      </c>
      <c r="NK520" s="361">
        <f t="shared" si="1959"/>
        <v>0.28890495399910415</v>
      </c>
      <c r="NL520" s="145">
        <f t="shared" si="2110"/>
        <v>4.1262350311129916</v>
      </c>
      <c r="NM520" s="56">
        <f t="shared" si="2153"/>
        <v>4.6564831658383659</v>
      </c>
      <c r="NN520" s="56">
        <f t="shared" si="2111"/>
        <v>3.1876061173174612</v>
      </c>
      <c r="NO520" s="58">
        <f t="shared" si="2145"/>
        <v>3.7785439121454454</v>
      </c>
      <c r="NP520" s="55">
        <f t="shared" si="1960"/>
        <v>1.0835701237166471</v>
      </c>
      <c r="NQ520" s="56">
        <f t="shared" si="2146"/>
        <v>1.0746309030113235</v>
      </c>
      <c r="NR520" s="56">
        <f t="shared" si="1961"/>
        <v>1.3226032601624254</v>
      </c>
      <c r="NS520" s="61">
        <f t="shared" si="2147"/>
        <v>1.2837780423828511</v>
      </c>
      <c r="NT520" s="25"/>
      <c r="NU520" s="86">
        <f t="shared" si="2120"/>
        <v>0</v>
      </c>
      <c r="NV520" s="86">
        <f t="shared" si="2120"/>
        <v>0</v>
      </c>
      <c r="NW520" s="86">
        <f t="shared" si="2120"/>
        <v>0</v>
      </c>
      <c r="NX520" s="86">
        <f t="shared" si="2120"/>
        <v>0</v>
      </c>
      <c r="NY520" s="87">
        <f t="shared" si="2121"/>
        <v>0</v>
      </c>
      <c r="NZ520" s="87">
        <f t="shared" si="2121"/>
        <v>0</v>
      </c>
      <c r="OA520" s="87">
        <f t="shared" si="2121"/>
        <v>0</v>
      </c>
      <c r="OB520" s="87">
        <f t="shared" si="2121"/>
        <v>0</v>
      </c>
      <c r="OC520" s="26"/>
    </row>
    <row r="521" spans="1:393" thickBot="1" x14ac:dyDescent="0.35">
      <c r="A521" s="136" t="s">
        <v>1139</v>
      </c>
      <c r="B521" s="137" t="s">
        <v>1142</v>
      </c>
      <c r="C521" s="133" t="s">
        <v>104</v>
      </c>
      <c r="D521" s="64">
        <f>VLOOKUP(B521,[1]УсіТ_1!$A$10:$G$556,6,FALSE)</f>
        <v>6381</v>
      </c>
      <c r="E521" s="64">
        <f>VLOOKUP(B521,[1]УсіТ_1!$A$10:$G$556,7,FALSE)</f>
        <v>693.6</v>
      </c>
      <c r="F521" s="38"/>
      <c r="G521" s="38"/>
      <c r="H521" s="39"/>
      <c r="I521" s="256">
        <v>3.3380000000000001</v>
      </c>
      <c r="J521" s="62">
        <v>3.9325999999999999</v>
      </c>
      <c r="K521" s="257">
        <f t="shared" si="2135"/>
        <v>2.0865999999999998</v>
      </c>
      <c r="L521" s="293">
        <f t="shared" si="1963"/>
        <v>2.4564999999999997</v>
      </c>
      <c r="M521" s="63">
        <v>0.36990000000000001</v>
      </c>
      <c r="N521" s="63">
        <v>0.68369999999999997</v>
      </c>
      <c r="O521" s="63">
        <v>0.28689999999999999</v>
      </c>
      <c r="P521" s="63">
        <v>0.02</v>
      </c>
      <c r="Q521" s="63">
        <v>0.253</v>
      </c>
      <c r="R521" s="63">
        <v>2.3199999999999998E-2</v>
      </c>
      <c r="S521" s="63">
        <v>0.64680000000000004</v>
      </c>
      <c r="T521" s="63">
        <v>3.56E-2</v>
      </c>
      <c r="U521" s="63">
        <v>1E-3</v>
      </c>
      <c r="V521" s="63">
        <v>5.0599999999999999E-2</v>
      </c>
      <c r="W521" s="63">
        <v>8.7999999999999995E-2</v>
      </c>
      <c r="X521" s="63">
        <v>0.74150000000000005</v>
      </c>
      <c r="Y521" s="63">
        <v>5.5899999999999998E-2</v>
      </c>
      <c r="Z521" s="63">
        <v>2.0000000000000001E-4</v>
      </c>
      <c r="AA521" s="63">
        <v>0.3579</v>
      </c>
      <c r="AB521" s="259">
        <v>0.31840000000000002</v>
      </c>
      <c r="AC521" s="144">
        <v>857.17</v>
      </c>
      <c r="AD521" s="70">
        <v>188.57740000000001</v>
      </c>
      <c r="AE521" s="70">
        <v>624.07612838163595</v>
      </c>
      <c r="AF521" s="68">
        <f t="shared" si="1964"/>
        <v>43.835107257526104</v>
      </c>
      <c r="AG521" s="68">
        <f t="shared" si="1965"/>
        <v>198.99416244802518</v>
      </c>
      <c r="AH521" s="71">
        <v>21.154587206374998</v>
      </c>
      <c r="AI521" s="71">
        <v>182.36506249599401</v>
      </c>
      <c r="AJ521" s="68">
        <f t="shared" si="1966"/>
        <v>2.4993131815075977</v>
      </c>
      <c r="AK521" s="68">
        <f t="shared" si="1967"/>
        <v>106.78459180477928</v>
      </c>
      <c r="AL521" s="71">
        <v>93.667158904200207</v>
      </c>
      <c r="AM521" s="69">
        <f t="shared" si="1968"/>
        <v>2360.412404385846</v>
      </c>
      <c r="AN521" s="260">
        <v>1524.47</v>
      </c>
      <c r="AO521" s="71">
        <v>335.38339999999999</v>
      </c>
      <c r="AP521" s="71">
        <v>1109.9144107166101</v>
      </c>
      <c r="AQ521" s="68">
        <f t="shared" si="1969"/>
        <v>77.960388208734685</v>
      </c>
      <c r="AR521" s="68">
        <f t="shared" si="1970"/>
        <v>353.90952882991968</v>
      </c>
      <c r="AS521" s="71">
        <v>155.56588299581699</v>
      </c>
      <c r="AT521" s="261">
        <f t="shared" si="1880"/>
        <v>33.738736100944138</v>
      </c>
      <c r="AU521" s="71">
        <v>337.05443560782697</v>
      </c>
      <c r="AV521" s="68">
        <f t="shared" si="1971"/>
        <v>4.6193310400052692</v>
      </c>
      <c r="AW521" s="68">
        <f t="shared" si="1972"/>
        <v>197.36357298790551</v>
      </c>
      <c r="AX521" s="71">
        <v>173.119406466013</v>
      </c>
      <c r="AY521" s="69">
        <f t="shared" si="1973"/>
        <v>4362.6090429435208</v>
      </c>
      <c r="AZ521" s="260">
        <v>225</v>
      </c>
      <c r="BA521" s="260">
        <v>1146.8625</v>
      </c>
      <c r="BB521" s="260">
        <v>119.601375</v>
      </c>
      <c r="BC521" s="262">
        <f t="shared" si="1974"/>
        <v>95.681100000000015</v>
      </c>
      <c r="BD521" s="262">
        <f t="shared" si="1881"/>
        <v>23.92027499999999</v>
      </c>
      <c r="BE521" s="260">
        <v>44.891475</v>
      </c>
      <c r="BF521" s="262">
        <f t="shared" si="1975"/>
        <v>35.913180000000004</v>
      </c>
      <c r="BG521" s="262">
        <f t="shared" si="1882"/>
        <v>8.9782949999999957</v>
      </c>
      <c r="BH521" s="260">
        <v>141.41098693424118</v>
      </c>
      <c r="BI521" s="263">
        <f t="shared" si="1976"/>
        <v>82.803769043292661</v>
      </c>
      <c r="BJ521" s="68">
        <f t="shared" si="1977"/>
        <v>1.9380375759337753</v>
      </c>
      <c r="BK521" s="260">
        <v>72.632159348941855</v>
      </c>
      <c r="BL521" s="69">
        <f t="shared" si="1978"/>
        <v>1830.4781955398194</v>
      </c>
      <c r="BM521" s="260">
        <v>44.03</v>
      </c>
      <c r="BN521" s="260">
        <v>9.6866000000000003</v>
      </c>
      <c r="BO521" s="260">
        <v>32.056735458127797</v>
      </c>
      <c r="BP521" s="68">
        <f t="shared" si="1979"/>
        <v>2.2516650985788962</v>
      </c>
      <c r="BQ521" s="68">
        <f t="shared" si="1980"/>
        <v>10.221674781649545</v>
      </c>
      <c r="BR521" s="260">
        <v>5.8153371512666601</v>
      </c>
      <c r="BS521" s="260">
        <v>9.8774631382673697</v>
      </c>
      <c r="BT521" s="68">
        <f t="shared" si="1981"/>
        <v>0.1353706323099543</v>
      </c>
      <c r="BU521" s="68">
        <f t="shared" si="1982"/>
        <v>5.7837880504650112</v>
      </c>
      <c r="BV521" s="260">
        <v>5.0733067873830899</v>
      </c>
      <c r="BW521" s="69">
        <f t="shared" si="1983"/>
        <v>127.84733104205391</v>
      </c>
      <c r="BX521" s="260">
        <v>1030.53</v>
      </c>
      <c r="BY521" s="260">
        <v>111.13843882518</v>
      </c>
      <c r="BZ521" s="263">
        <f t="shared" si="1984"/>
        <v>65.07755740783945</v>
      </c>
      <c r="CA521" s="263">
        <f t="shared" si="1985"/>
        <v>1.523152304099092</v>
      </c>
      <c r="CB521" s="260">
        <v>57.083421941258997</v>
      </c>
      <c r="CC521" s="264">
        <f t="shared" si="1986"/>
        <v>1438.5022329197268</v>
      </c>
      <c r="CD521" s="260">
        <v>105.9</v>
      </c>
      <c r="CE521" s="260">
        <v>11.421119352879117</v>
      </c>
      <c r="CF521" s="263">
        <f t="shared" si="1987"/>
        <v>6.6876821215557785</v>
      </c>
      <c r="CG521" s="263">
        <f t="shared" si="1988"/>
        <v>0.15652644073120831</v>
      </c>
      <c r="CH521" s="260">
        <v>5.8660559676439563</v>
      </c>
      <c r="CI521" s="69">
        <f t="shared" si="1989"/>
        <v>147.8246103846277</v>
      </c>
      <c r="CJ521" s="260">
        <v>1662.0398666553035</v>
      </c>
      <c r="CK521" s="260">
        <v>365.64880262872271</v>
      </c>
      <c r="CL521" s="260">
        <v>129.17129696078374</v>
      </c>
      <c r="CM521" s="260">
        <v>61.865400277980406</v>
      </c>
      <c r="CN521" s="260">
        <v>799.66045281862034</v>
      </c>
      <c r="CO521" s="265">
        <f t="shared" si="1990"/>
        <v>56.168150205979892</v>
      </c>
      <c r="CP521" s="266">
        <f t="shared" si="1991"/>
        <v>254.9813313066509</v>
      </c>
      <c r="CQ521" s="260">
        <v>318.84861658893732</v>
      </c>
      <c r="CR521" s="265">
        <f t="shared" si="1992"/>
        <v>4.3698202903513863</v>
      </c>
      <c r="CS521" s="265">
        <f t="shared" si="1993"/>
        <v>186.7030828381186</v>
      </c>
      <c r="CT521" s="260">
        <v>163.76845228825766</v>
      </c>
      <c r="CU521" s="267">
        <f t="shared" si="1883"/>
        <v>4126.9649855287498</v>
      </c>
      <c r="CV521" s="260">
        <v>162.94289999999964</v>
      </c>
      <c r="CW521" s="260">
        <v>17.572724252227001</v>
      </c>
      <c r="CX521" s="68">
        <f t="shared" si="1994"/>
        <v>0.24083418587677105</v>
      </c>
      <c r="CY521" s="68">
        <f t="shared" si="1995"/>
        <v>10.289778976788529</v>
      </c>
      <c r="CZ521" s="260">
        <v>9.0257812126113492</v>
      </c>
      <c r="DA521" s="69">
        <f t="shared" si="1996"/>
        <v>227.44968655780559</v>
      </c>
      <c r="DB521" s="260">
        <v>4.1184000000000003</v>
      </c>
      <c r="DC521" s="260">
        <v>0.44415256854009399</v>
      </c>
      <c r="DD521" s="68">
        <f t="shared" si="1997"/>
        <v>6.0871109518419887E-3</v>
      </c>
      <c r="DE521" s="68">
        <f t="shared" si="1998"/>
        <v>0.26007531311892623</v>
      </c>
      <c r="DF521" s="260">
        <v>0.22812762842700501</v>
      </c>
      <c r="DG521" s="69">
        <f t="shared" si="1999"/>
        <v>5.7488162363605193</v>
      </c>
      <c r="DH521" s="260">
        <v>117.9424688774224</v>
      </c>
      <c r="DI521" s="260">
        <v>25.947343153032929</v>
      </c>
      <c r="DJ521" s="260">
        <v>1.8006910500083324</v>
      </c>
      <c r="DK521" s="260">
        <v>85.862117342763511</v>
      </c>
      <c r="DL521" s="68">
        <f t="shared" si="2000"/>
        <v>6.0309551221557092</v>
      </c>
      <c r="DM521" s="68">
        <f t="shared" si="2001"/>
        <v>27.378166460148257</v>
      </c>
      <c r="DN521" s="260">
        <v>24.972079301839099</v>
      </c>
      <c r="DO521" s="68">
        <f t="shared" si="2002"/>
        <v>0.34224234683170485</v>
      </c>
      <c r="DP521" s="68">
        <f t="shared" si="2003"/>
        <v>14.622500923509092</v>
      </c>
      <c r="DQ521" s="260">
        <v>12.826271041828701</v>
      </c>
      <c r="DR521" s="264">
        <f t="shared" si="2004"/>
        <v>323.22116492027391</v>
      </c>
      <c r="DS521" s="260">
        <v>203.3</v>
      </c>
      <c r="DT521" s="260">
        <v>44.725999999999999</v>
      </c>
      <c r="DU521" s="260">
        <v>148.01576921729301</v>
      </c>
      <c r="DV521" s="68">
        <f t="shared" si="2005"/>
        <v>10.39662762982266</v>
      </c>
      <c r="DW521" s="68">
        <f t="shared" si="2006"/>
        <v>47.19660420416448</v>
      </c>
      <c r="DX521" s="260">
        <v>3.8356765857499999</v>
      </c>
      <c r="DY521" s="260">
        <v>2.39781793333333</v>
      </c>
      <c r="DZ521" s="260">
        <v>0</v>
      </c>
      <c r="EA521" s="260">
        <v>43.383739230928299</v>
      </c>
      <c r="EB521" s="68">
        <f t="shared" si="2007"/>
        <v>0.59457414615987236</v>
      </c>
      <c r="EC521" s="68">
        <f t="shared" si="2008"/>
        <v>25.403522041626989</v>
      </c>
      <c r="ED521" s="267">
        <v>22.282950148365199</v>
      </c>
      <c r="EE521" s="69">
        <f t="shared" si="2009"/>
        <v>561.53034373880382</v>
      </c>
      <c r="EF521" s="260">
        <v>974.37852956349195</v>
      </c>
      <c r="EG521" s="260">
        <v>214.36327650396831</v>
      </c>
      <c r="EH521" s="260">
        <v>1491.5369375662895</v>
      </c>
      <c r="EI521" s="260">
        <v>709.41164565742554</v>
      </c>
      <c r="EJ521" s="268">
        <f t="shared" si="2010"/>
        <v>49.82907399097757</v>
      </c>
      <c r="EK521" s="266">
        <f t="shared" si="2011"/>
        <v>226.204416157618</v>
      </c>
      <c r="EL521" s="260">
        <v>365.56422226091382</v>
      </c>
      <c r="EM521" s="268">
        <f t="shared" si="2012"/>
        <v>5.0100576660858236</v>
      </c>
      <c r="EN521" s="268">
        <f t="shared" si="2013"/>
        <v>214.05759260176714</v>
      </c>
      <c r="EO521" s="269">
        <f t="shared" si="2014"/>
        <v>3755.254611552089</v>
      </c>
      <c r="EP521" s="69">
        <f t="shared" si="2015"/>
        <v>4731.6208105556316</v>
      </c>
      <c r="EQ521" s="260">
        <v>126.52</v>
      </c>
      <c r="ER521" s="260">
        <v>27.834399999999999</v>
      </c>
      <c r="ES521" s="260">
        <v>92.1148800854493</v>
      </c>
      <c r="ET521" s="68">
        <f t="shared" si="2016"/>
        <v>6.4701491772019581</v>
      </c>
      <c r="EU521" s="68">
        <f t="shared" si="2017"/>
        <v>29.371934893806532</v>
      </c>
      <c r="EV521" s="260">
        <v>9.4172587439250002</v>
      </c>
      <c r="EW521" s="260">
        <v>27.5963149465572</v>
      </c>
      <c r="EX521" s="68">
        <f t="shared" si="2018"/>
        <v>0.37820749634256645</v>
      </c>
      <c r="EY521" s="68">
        <f t="shared" si="2019"/>
        <v>16.159132602216356</v>
      </c>
      <c r="EZ521" s="260">
        <v>14.1741426887966</v>
      </c>
      <c r="FA521" s="69">
        <f t="shared" si="2020"/>
        <v>357.18839575767373</v>
      </c>
      <c r="FB521" s="260">
        <v>0.83333333333333348</v>
      </c>
      <c r="FC521" s="260">
        <v>8.9871586162120806E-2</v>
      </c>
      <c r="FD521" s="68">
        <f t="shared" si="2021"/>
        <v>1.2316900883518657E-3</v>
      </c>
      <c r="FE521" s="68">
        <f t="shared" si="2022"/>
        <v>5.2624666763574489E-2</v>
      </c>
      <c r="FF521" s="260">
        <v>4.6160245974772703E-2</v>
      </c>
      <c r="FG521" s="69">
        <f t="shared" si="2023"/>
        <v>1.1632381985642724</v>
      </c>
      <c r="FH521" s="260">
        <v>1635.96865833334</v>
      </c>
      <c r="FI521" s="260">
        <v>176.43251788312099</v>
      </c>
      <c r="FJ521" s="68">
        <f t="shared" si="2024"/>
        <v>2.418007657588173</v>
      </c>
      <c r="FK521" s="68">
        <f t="shared" si="2025"/>
        <v>103.31076657653303</v>
      </c>
      <c r="FL521" s="260">
        <v>90.62</v>
      </c>
      <c r="FM521" s="69">
        <f t="shared" si="2026"/>
        <v>2283.6254114597527</v>
      </c>
      <c r="FN521" s="260">
        <v>1296.9920833333344</v>
      </c>
      <c r="FO521" s="260">
        <v>139.875282922656</v>
      </c>
      <c r="FP521" s="68">
        <f t="shared" si="2027"/>
        <v>1.9169907524550005</v>
      </c>
      <c r="FQ521" s="68">
        <f t="shared" si="2028"/>
        <v>81.904531416492915</v>
      </c>
      <c r="FR521" s="260">
        <v>71.843368312799498</v>
      </c>
      <c r="FS521" s="264">
        <f t="shared" si="2029"/>
        <v>1810.452881482548</v>
      </c>
      <c r="FT521" s="270">
        <f t="shared" si="1884"/>
        <v>24696.639551651766</v>
      </c>
      <c r="FU521" s="271">
        <f t="shared" si="1885"/>
        <v>6722.0180873819418</v>
      </c>
      <c r="FV521" s="272">
        <f t="shared" si="2030"/>
        <v>1758.8232531479573</v>
      </c>
      <c r="FW521" s="272">
        <f t="shared" si="1886"/>
        <v>227.19841637892458</v>
      </c>
      <c r="FX521" s="272">
        <f t="shared" si="1887"/>
        <v>1146.8625</v>
      </c>
      <c r="FY521" s="272">
        <f t="shared" si="1888"/>
        <v>1030.53</v>
      </c>
      <c r="FZ521" s="272">
        <f t="shared" si="1889"/>
        <v>105.9</v>
      </c>
      <c r="GA521" s="272">
        <f t="shared" si="1890"/>
        <v>162.94289999999964</v>
      </c>
      <c r="GB521" s="272">
        <f t="shared" si="1891"/>
        <v>4.1184000000000003</v>
      </c>
      <c r="GC521" s="272">
        <f t="shared" si="1892"/>
        <v>1635.96865833334</v>
      </c>
      <c r="GD521" s="272">
        <f t="shared" si="1893"/>
        <v>1296.9920833333344</v>
      </c>
      <c r="GE521" s="272">
        <f t="shared" si="1894"/>
        <v>3601.1121396779258</v>
      </c>
      <c r="GF521" s="273">
        <f t="shared" si="1895"/>
        <v>1400.8745392800188</v>
      </c>
      <c r="GG521" s="273">
        <f t="shared" si="1896"/>
        <v>252.94211669097749</v>
      </c>
      <c r="GH521" s="272">
        <f t="shared" si="2031"/>
        <v>1908.0470278962705</v>
      </c>
      <c r="GI521" s="274">
        <f t="shared" si="2032"/>
        <v>1363.062774634783</v>
      </c>
      <c r="GJ521" s="275">
        <f t="shared" si="1897"/>
        <v>26.149784517318388</v>
      </c>
      <c r="GK521" s="271">
        <f t="shared" si="2033"/>
        <v>19600.513466149696</v>
      </c>
      <c r="GL521" s="276">
        <f t="shared" si="2034"/>
        <v>24696.646967348617</v>
      </c>
      <c r="GM521" s="272">
        <f t="shared" si="2035"/>
        <v>9485.9554012967437</v>
      </c>
      <c r="GN521" s="272">
        <f t="shared" si="2036"/>
        <v>506.29031758722044</v>
      </c>
      <c r="GO521" s="277">
        <f t="shared" si="2037"/>
        <v>0.48396463784885502</v>
      </c>
      <c r="GP521" s="278">
        <f t="shared" si="2038"/>
        <v>2.5830461965273992E-2</v>
      </c>
      <c r="GQ521" s="279">
        <f t="shared" si="2039"/>
        <v>1.0707905151817447</v>
      </c>
      <c r="GR521" s="280">
        <f t="shared" si="2040"/>
        <v>16904.656541715642</v>
      </c>
      <c r="GS521" s="272">
        <f t="shared" si="2041"/>
        <v>9298.47828074276</v>
      </c>
      <c r="GT521" s="272">
        <f t="shared" si="1898"/>
        <v>502.69364808993515</v>
      </c>
      <c r="GU521" s="73">
        <f t="shared" si="2042"/>
        <v>0.55005425622205895</v>
      </c>
      <c r="GV521" s="74">
        <f t="shared" si="2043"/>
        <v>2.9736992694849342E-2</v>
      </c>
      <c r="GW521" s="279">
        <f t="shared" si="2044"/>
        <v>1.0805162743703691</v>
      </c>
      <c r="GX521" s="280">
        <f t="shared" si="2045"/>
        <v>13578.552890980985</v>
      </c>
      <c r="GY521" s="272">
        <f t="shared" si="1899"/>
        <v>7778.660202321521</v>
      </c>
      <c r="GZ521" s="272">
        <f t="shared" si="1900"/>
        <v>322.82691007496766</v>
      </c>
      <c r="HA521" s="73">
        <f t="shared" si="2046"/>
        <v>0.57286371123451507</v>
      </c>
      <c r="HB521" s="74">
        <f t="shared" si="2047"/>
        <v>2.3774765445689915E-2</v>
      </c>
      <c r="HC521" s="279">
        <f t="shared" si="2048"/>
        <v>1.082741254478468</v>
      </c>
      <c r="HD521" s="280">
        <f t="shared" si="2049"/>
        <v>15451.896069064991</v>
      </c>
      <c r="HE521" s="272">
        <f t="shared" si="1901"/>
        <v>9197.4576825099412</v>
      </c>
      <c r="HF521" s="272">
        <f t="shared" si="1902"/>
        <v>369.16133051400135</v>
      </c>
      <c r="HG521" s="73">
        <f t="shared" si="2050"/>
        <v>0.59523165580458681</v>
      </c>
      <c r="HH521" s="74">
        <f t="shared" si="2051"/>
        <v>2.3891005276243722E-2</v>
      </c>
      <c r="HI521" s="281">
        <f t="shared" si="2052"/>
        <v>1.0858462484343536</v>
      </c>
      <c r="HJ521" s="72">
        <f t="shared" si="1903"/>
        <v>3.6067633238482921</v>
      </c>
      <c r="HK521" s="73">
        <f t="shared" si="2053"/>
        <v>4.210990780003729</v>
      </c>
      <c r="HL521" s="73">
        <f t="shared" si="1904"/>
        <v>2.2592479015947711</v>
      </c>
      <c r="HM521" s="74">
        <f t="shared" si="2054"/>
        <v>2.6673813092789893</v>
      </c>
      <c r="HN521" s="75"/>
      <c r="HO521" s="75"/>
      <c r="HP521" s="76">
        <f t="shared" si="2055"/>
        <v>1418.7974801884216</v>
      </c>
      <c r="HQ521" s="77">
        <f t="shared" si="2056"/>
        <v>1614.6057204292256</v>
      </c>
      <c r="HR521" s="77">
        <f t="shared" si="2057"/>
        <v>46.3344204390337</v>
      </c>
      <c r="HS521" s="77">
        <f t="shared" si="2058"/>
        <v>53.50698872299612</v>
      </c>
      <c r="HT521" s="282">
        <f t="shared" si="2059"/>
        <v>1873.3431780840049</v>
      </c>
      <c r="HU521" s="73">
        <f t="shared" si="2112"/>
        <v>0.75736122285908236</v>
      </c>
      <c r="HV521" s="74">
        <f t="shared" si="2113"/>
        <v>2.4733546411086865E-2</v>
      </c>
      <c r="HW521" s="279">
        <f t="shared" si="2154"/>
        <v>1.1083521753512182</v>
      </c>
      <c r="HX521" s="76">
        <f t="shared" si="2060"/>
        <v>2532.4065842177465</v>
      </c>
      <c r="HY521" s="77">
        <f t="shared" si="2061"/>
        <v>2881.9040169056375</v>
      </c>
      <c r="HZ521" s="77">
        <f t="shared" si="1905"/>
        <v>116.31845534968409</v>
      </c>
      <c r="IA521" s="77">
        <f t="shared" si="2062"/>
        <v>134.3245522378152</v>
      </c>
      <c r="IB521" s="282">
        <f t="shared" si="2063"/>
        <v>3462.3881293202544</v>
      </c>
      <c r="IC521" s="73">
        <f t="shared" si="2114"/>
        <v>0.73140459406407321</v>
      </c>
      <c r="ID521" s="74">
        <f t="shared" si="2115"/>
        <v>3.3594863142197763E-2</v>
      </c>
      <c r="IE521" s="279">
        <f t="shared" si="2122"/>
        <v>1.106141632841195</v>
      </c>
      <c r="IF521" s="76">
        <f t="shared" si="1906"/>
        <v>101.02059823281705</v>
      </c>
      <c r="IG521" s="77">
        <f t="shared" si="2064"/>
        <v>114.96245099492813</v>
      </c>
      <c r="IH521" s="77">
        <f t="shared" si="1907"/>
        <v>133.5323175759338</v>
      </c>
      <c r="II521" s="77">
        <f t="shared" si="2065"/>
        <v>154.20312033668836</v>
      </c>
      <c r="IJ521" s="282">
        <f t="shared" si="2066"/>
        <v>1452.7604726506502</v>
      </c>
      <c r="IK521" s="73">
        <f t="shared" si="1908"/>
        <v>6.9536995350994654E-2</v>
      </c>
      <c r="IL521" s="74">
        <f t="shared" si="1909"/>
        <v>9.1916265681634315E-2</v>
      </c>
      <c r="IM521" s="279">
        <f t="shared" si="2067"/>
        <v>1.0238254386559078</v>
      </c>
      <c r="IN521" s="76">
        <f t="shared" si="1910"/>
        <v>73.243264655179757</v>
      </c>
      <c r="IO521" s="77">
        <f t="shared" si="2068"/>
        <v>83.351567610241119</v>
      </c>
      <c r="IP521" s="77">
        <f t="shared" si="1911"/>
        <v>2.3870357308888503</v>
      </c>
      <c r="IQ521" s="77">
        <f t="shared" si="2069"/>
        <v>2.7565488620304444</v>
      </c>
      <c r="IR521" s="282">
        <f t="shared" si="2070"/>
        <v>101.46613574766184</v>
      </c>
      <c r="IS521" s="73">
        <f t="shared" si="2155"/>
        <v>0.7218493551122307</v>
      </c>
      <c r="IT521" s="74">
        <f t="shared" si="2156"/>
        <v>2.3525442388238942E-2</v>
      </c>
      <c r="IU521" s="279">
        <f t="shared" si="2157"/>
        <v>1.1032641679807385</v>
      </c>
      <c r="IV521" s="76">
        <f t="shared" si="1912"/>
        <v>79.394620037564124</v>
      </c>
      <c r="IW521" s="77">
        <f t="shared" si="2071"/>
        <v>90.351871548948353</v>
      </c>
      <c r="IX521" s="77">
        <f t="shared" si="2072"/>
        <v>1.523152304099092</v>
      </c>
      <c r="IY521" s="77">
        <f t="shared" si="2073"/>
        <v>1.7589362807736315</v>
      </c>
      <c r="IZ521" s="282">
        <f t="shared" si="2074"/>
        <v>1141.6684388251801</v>
      </c>
      <c r="JA521" s="73">
        <f t="shared" si="2132"/>
        <v>6.9542624931686975E-2</v>
      </c>
      <c r="JB521" s="74">
        <f t="shared" si="2133"/>
        <v>1.3341459326549074E-3</v>
      </c>
      <c r="JC521" s="279">
        <f t="shared" si="2134"/>
        <v>1.0098041034571972</v>
      </c>
      <c r="JD521" s="76">
        <f t="shared" si="1913"/>
        <v>8.1589721882980495</v>
      </c>
      <c r="JE521" s="77">
        <f t="shared" si="2075"/>
        <v>9.2849919400050638</v>
      </c>
      <c r="JF521" s="77">
        <f t="shared" si="1914"/>
        <v>0.15652644073120831</v>
      </c>
      <c r="JG521" s="77">
        <f t="shared" si="2076"/>
        <v>0.18075673375639936</v>
      </c>
      <c r="JH521" s="282">
        <f t="shared" si="2077"/>
        <v>117.32111935287914</v>
      </c>
      <c r="JI521" s="73">
        <f t="shared" si="2136"/>
        <v>6.9543934061500431E-2</v>
      </c>
      <c r="JJ521" s="74">
        <f t="shared" si="2137"/>
        <v>1.3341710477583083E-3</v>
      </c>
      <c r="JK521" s="279">
        <f t="shared" si="2138"/>
        <v>1.0098042880180207</v>
      </c>
      <c r="JL521" s="76">
        <f t="shared" si="1915"/>
        <v>2566.5436545406451</v>
      </c>
      <c r="JM521" s="77">
        <f t="shared" si="2078"/>
        <v>2920.7523443037994</v>
      </c>
      <c r="JN521" s="77">
        <f t="shared" si="1916"/>
        <v>122.40337077431168</v>
      </c>
      <c r="JO521" s="77">
        <f t="shared" si="2079"/>
        <v>141.35141257017514</v>
      </c>
      <c r="JP521" s="282">
        <f t="shared" si="2080"/>
        <v>3275.3690361339286</v>
      </c>
      <c r="JQ521" s="73">
        <f t="shared" si="1917"/>
        <v>0.78358915475675883</v>
      </c>
      <c r="JR521" s="74">
        <f t="shared" si="1918"/>
        <v>3.7370863992409881E-2</v>
      </c>
      <c r="JS521" s="279">
        <f t="shared" si="2116"/>
        <v>1.1139281489940054</v>
      </c>
      <c r="JT521" s="76">
        <f t="shared" si="1919"/>
        <v>12.553530351682005</v>
      </c>
      <c r="JU521" s="77">
        <f t="shared" si="2081"/>
        <v>14.286043075517638</v>
      </c>
      <c r="JV521" s="77">
        <f t="shared" si="1920"/>
        <v>0.24083418587677105</v>
      </c>
      <c r="JW521" s="77">
        <f t="shared" si="2082"/>
        <v>0.2781153178504952</v>
      </c>
      <c r="JX521" s="282">
        <f t="shared" si="2083"/>
        <v>180.51562425222667</v>
      </c>
      <c r="JY521" s="73">
        <f t="shared" si="2123"/>
        <v>6.954262493168735E-2</v>
      </c>
      <c r="JZ521" s="74">
        <f t="shared" si="2124"/>
        <v>1.3341459326549146E-3</v>
      </c>
      <c r="KA521" s="279">
        <f t="shared" si="2125"/>
        <v>1.0098041034571972</v>
      </c>
      <c r="KB521" s="76">
        <f t="shared" si="1921"/>
        <v>0.31729188200509001</v>
      </c>
      <c r="KC521" s="77">
        <f t="shared" si="2084"/>
        <v>0.36108133464061248</v>
      </c>
      <c r="KD521" s="77">
        <f t="shared" si="1922"/>
        <v>6.0871109518419887E-3</v>
      </c>
      <c r="KE521" s="77">
        <f t="shared" si="2085"/>
        <v>7.029395727187129E-3</v>
      </c>
      <c r="KF521" s="282">
        <f t="shared" si="2086"/>
        <v>4.5625525685400952</v>
      </c>
      <c r="KG521" s="73">
        <f t="shared" si="2126"/>
        <v>6.9542624931687225E-2</v>
      </c>
      <c r="KH521" s="74">
        <f t="shared" si="2127"/>
        <v>1.3341459326549118E-3</v>
      </c>
      <c r="KI521" s="279">
        <f t="shared" si="2128"/>
        <v>1.0098041034571972</v>
      </c>
      <c r="KJ521" s="76">
        <f t="shared" si="1923"/>
        <v>195.13062623851729</v>
      </c>
      <c r="KK521" s="77">
        <f t="shared" si="2087"/>
        <v>222.06060396569507</v>
      </c>
      <c r="KL521" s="77">
        <f t="shared" si="1924"/>
        <v>6.3731974689874136</v>
      </c>
      <c r="KM521" s="77">
        <f t="shared" si="2088"/>
        <v>7.3597684371866654</v>
      </c>
      <c r="KN521" s="282">
        <f t="shared" si="2089"/>
        <v>256.52473406370945</v>
      </c>
      <c r="KO521" s="73">
        <f t="shared" si="1925"/>
        <v>0.7606698315104985</v>
      </c>
      <c r="KP521" s="74">
        <f t="shared" si="1926"/>
        <v>2.4844378037264008E-2</v>
      </c>
      <c r="KQ521" s="279">
        <f t="shared" si="1927"/>
        <v>1.1088259531669322</v>
      </c>
      <c r="KR521" s="76">
        <f t="shared" si="1928"/>
        <v>336.5981540198656</v>
      </c>
      <c r="KS521" s="77">
        <f t="shared" si="2090"/>
        <v>383.05206525614722</v>
      </c>
      <c r="KT521" s="77">
        <f t="shared" si="1929"/>
        <v>10.991201775982532</v>
      </c>
      <c r="KU521" s="77">
        <f t="shared" si="2091"/>
        <v>12.692639810904629</v>
      </c>
      <c r="KV521" s="282">
        <f t="shared" si="2092"/>
        <v>445.65900296730462</v>
      </c>
      <c r="KW521" s="73">
        <f t="shared" si="2139"/>
        <v>0.7552818450400739</v>
      </c>
      <c r="KX521" s="74">
        <f t="shared" si="2140"/>
        <v>2.466280654671054E-2</v>
      </c>
      <c r="KY521" s="279">
        <f t="shared" si="2141"/>
        <v>1.1080542498874113</v>
      </c>
      <c r="KZ521" s="76">
        <f t="shared" si="1930"/>
        <v>1725.8614567539098</v>
      </c>
      <c r="LA521" s="77">
        <f t="shared" si="2093"/>
        <v>1964.0475964005168</v>
      </c>
      <c r="LB521" s="77">
        <f t="shared" si="1931"/>
        <v>54.83913165706339</v>
      </c>
      <c r="LC521" s="77">
        <f t="shared" si="2094"/>
        <v>63.328229237576807</v>
      </c>
      <c r="LD521" s="286">
        <f t="shared" si="2095"/>
        <v>3755.2546115520886</v>
      </c>
      <c r="LE521" s="73">
        <f t="shared" si="1932"/>
        <v>0.45958573659552526</v>
      </c>
      <c r="LF521" s="74">
        <f t="shared" si="1933"/>
        <v>1.4603305855311303E-2</v>
      </c>
      <c r="LG521" s="279">
        <f t="shared" si="1934"/>
        <v>1.0656880192539506</v>
      </c>
      <c r="LH521" s="76">
        <f t="shared" si="1935"/>
        <v>209.90230234514794</v>
      </c>
      <c r="LI521" s="77">
        <f t="shared" si="2096"/>
        <v>238.8709190918018</v>
      </c>
      <c r="LJ521" s="77">
        <f t="shared" si="1936"/>
        <v>6.8483566735445249</v>
      </c>
      <c r="LK521" s="77">
        <f t="shared" si="2097"/>
        <v>7.9084822866092175</v>
      </c>
      <c r="LL521" s="282">
        <f t="shared" si="2098"/>
        <v>283.48285377593152</v>
      </c>
      <c r="LM521" s="73">
        <f t="shared" si="2117"/>
        <v>0.74044091044411953</v>
      </c>
      <c r="LN521" s="74">
        <f t="shared" si="2118"/>
        <v>2.4157922013010192E-2</v>
      </c>
      <c r="LO521" s="279">
        <f t="shared" si="2119"/>
        <v>1.105927896378007</v>
      </c>
      <c r="LP521" s="76">
        <f t="shared" si="1937"/>
        <v>6.4202093451560874E-2</v>
      </c>
      <c r="LQ521" s="77">
        <f t="shared" si="2099"/>
        <v>7.3062624368810794E-2</v>
      </c>
      <c r="LR521" s="77">
        <f t="shared" si="1938"/>
        <v>1.2316900883518657E-3</v>
      </c>
      <c r="LS521" s="77">
        <f t="shared" si="2100"/>
        <v>1.4223557140287345E-3</v>
      </c>
      <c r="LT521" s="282">
        <f t="shared" si="2101"/>
        <v>0.92320491949545436</v>
      </c>
      <c r="LU521" s="73">
        <f t="shared" si="2148"/>
        <v>6.9542624931687211E-2</v>
      </c>
      <c r="LV521" s="74">
        <f t="shared" si="2149"/>
        <v>1.3341459326549118E-3</v>
      </c>
      <c r="LW521" s="279">
        <f t="shared" si="2150"/>
        <v>1.0098041034571972</v>
      </c>
      <c r="LX521" s="76">
        <f t="shared" si="1939"/>
        <v>126.03913522337029</v>
      </c>
      <c r="LY521" s="77">
        <f t="shared" si="2102"/>
        <v>143.43379627554762</v>
      </c>
      <c r="LZ521" s="77">
        <f t="shared" si="1940"/>
        <v>2.418007657588173</v>
      </c>
      <c r="MA521" s="77">
        <f t="shared" si="2103"/>
        <v>2.7923152429828222</v>
      </c>
      <c r="MB521" s="286">
        <f t="shared" si="2104"/>
        <v>1812.4011202061529</v>
      </c>
      <c r="MC521" s="73">
        <f t="shared" si="2142"/>
        <v>6.9542627080827382E-2</v>
      </c>
      <c r="MD521" s="74">
        <f t="shared" si="2143"/>
        <v>1.3341459738852595E-3</v>
      </c>
      <c r="ME521" s="279">
        <f t="shared" si="2144"/>
        <v>1.0098041037601824</v>
      </c>
      <c r="MF521" s="76">
        <f t="shared" si="1941"/>
        <v>99.92352832812135</v>
      </c>
      <c r="MG521" s="77">
        <f t="shared" si="2105"/>
        <v>113.71397447268538</v>
      </c>
      <c r="MH521" s="77">
        <f t="shared" si="1942"/>
        <v>1.9169907524550005</v>
      </c>
      <c r="MI521" s="77">
        <f t="shared" si="2106"/>
        <v>2.2137409209350345</v>
      </c>
      <c r="MJ521" s="286">
        <f t="shared" si="2107"/>
        <v>1436.8673662559906</v>
      </c>
      <c r="MK521" s="73">
        <f t="shared" si="2129"/>
        <v>6.9542624931687044E-2</v>
      </c>
      <c r="ML521" s="74">
        <f t="shared" si="2130"/>
        <v>1.3341459326549085E-3</v>
      </c>
      <c r="MM521" s="279">
        <f t="shared" si="2131"/>
        <v>1.0098041034571972</v>
      </c>
      <c r="MN521" s="287">
        <f t="shared" si="2108"/>
        <v>1.0805129164658258</v>
      </c>
      <c r="MO521" s="288">
        <f t="shared" si="2108"/>
        <v>1.0698219090068624</v>
      </c>
      <c r="MP521" s="288">
        <f t="shared" si="2108"/>
        <v>1.391276299793986</v>
      </c>
      <c r="MQ521" s="289">
        <f t="shared" si="2108"/>
        <v>1.3486735586454497</v>
      </c>
      <c r="MR521" s="290">
        <f t="shared" si="2109"/>
        <v>3.6067521151629265</v>
      </c>
      <c r="MS521" s="291">
        <f t="shared" si="2151"/>
        <v>4.2071816393603871</v>
      </c>
      <c r="MT521" s="291">
        <f t="shared" si="1943"/>
        <v>2.9030371271501312</v>
      </c>
      <c r="MU521" s="292">
        <f t="shared" si="2152"/>
        <v>3.3130165968125467</v>
      </c>
      <c r="MV521" s="359">
        <f t="shared" si="1944"/>
        <v>0.40997946966241561</v>
      </c>
      <c r="MW521" s="360">
        <f t="shared" si="1945"/>
        <v>0.756269034373525</v>
      </c>
      <c r="MX521" s="360">
        <f t="shared" si="1946"/>
        <v>0.29373551835037992</v>
      </c>
      <c r="MY521" s="360">
        <f t="shared" si="1947"/>
        <v>2.206528335961477E-2</v>
      </c>
      <c r="MZ521" s="360">
        <f t="shared" si="1948"/>
        <v>0.25548043817467087</v>
      </c>
      <c r="NA521" s="360">
        <f t="shared" si="1949"/>
        <v>2.3427459482018079E-2</v>
      </c>
      <c r="NB521" s="360">
        <f t="shared" si="1950"/>
        <v>0.72048872676932274</v>
      </c>
      <c r="NC521" s="360">
        <f t="shared" si="1951"/>
        <v>3.5949026083076221E-2</v>
      </c>
      <c r="ND521" s="360">
        <f t="shared" si="1952"/>
        <v>1.0098041034571972E-3</v>
      </c>
      <c r="NE521" s="360">
        <f t="shared" si="1953"/>
        <v>5.6106593230246769E-2</v>
      </c>
      <c r="NF521" s="360">
        <f t="shared" si="1954"/>
        <v>9.7508773990092196E-2</v>
      </c>
      <c r="NG521" s="360">
        <f t="shared" si="1955"/>
        <v>0.79020766627680439</v>
      </c>
      <c r="NH521" s="360">
        <f t="shared" si="1956"/>
        <v>6.1821369407530594E-2</v>
      </c>
      <c r="NI521" s="360">
        <f t="shared" si="1957"/>
        <v>2.0196082069143945E-4</v>
      </c>
      <c r="NJ521" s="360">
        <f t="shared" si="1958"/>
        <v>0.36140888873576926</v>
      </c>
      <c r="NK521" s="361">
        <f t="shared" si="1959"/>
        <v>0.3215216265407716</v>
      </c>
      <c r="NL521" s="145">
        <f t="shared" si="2110"/>
        <v>3.6067521151629265</v>
      </c>
      <c r="NM521" s="56">
        <f t="shared" si="2153"/>
        <v>4.2071816393603871</v>
      </c>
      <c r="NN521" s="56">
        <f t="shared" si="2111"/>
        <v>2.9030371271501312</v>
      </c>
      <c r="NO521" s="58">
        <f t="shared" si="2145"/>
        <v>3.3130165968125467</v>
      </c>
      <c r="NP521" s="55">
        <f t="shared" si="1960"/>
        <v>1.0805129164658258</v>
      </c>
      <c r="NQ521" s="56">
        <f t="shared" si="2146"/>
        <v>1.0698219090068624</v>
      </c>
      <c r="NR521" s="56">
        <f t="shared" si="1961"/>
        <v>1.391276299793986</v>
      </c>
      <c r="NS521" s="61">
        <f t="shared" si="2147"/>
        <v>1.3486735586454497</v>
      </c>
      <c r="NT521" s="25"/>
      <c r="NU521" s="86">
        <f t="shared" si="2120"/>
        <v>0</v>
      </c>
      <c r="NV521" s="86">
        <f t="shared" si="2120"/>
        <v>0</v>
      </c>
      <c r="NW521" s="86">
        <f t="shared" si="2120"/>
        <v>0</v>
      </c>
      <c r="NX521" s="86">
        <f t="shared" si="2120"/>
        <v>0</v>
      </c>
      <c r="NY521" s="87">
        <f t="shared" si="2121"/>
        <v>0</v>
      </c>
      <c r="NZ521" s="87">
        <f t="shared" si="2121"/>
        <v>0</v>
      </c>
      <c r="OA521" s="87">
        <f t="shared" si="2121"/>
        <v>0</v>
      </c>
      <c r="OB521" s="87">
        <f t="shared" si="2121"/>
        <v>0</v>
      </c>
      <c r="OC521" s="26"/>
    </row>
    <row r="522" spans="1:393" thickBot="1" x14ac:dyDescent="0.35">
      <c r="A522" s="136" t="s">
        <v>1141</v>
      </c>
      <c r="B522" s="137" t="s">
        <v>1144</v>
      </c>
      <c r="C522" s="133" t="s">
        <v>104</v>
      </c>
      <c r="D522" s="64">
        <f>VLOOKUP(B522,[1]УсіТ_1!$A$10:$G$556,6,FALSE)</f>
        <v>4220</v>
      </c>
      <c r="E522" s="64">
        <f>VLOOKUP(B522,[1]УсіТ_1!$A$10:$G$556,7,FALSE)</f>
        <v>463.6</v>
      </c>
      <c r="F522" s="38"/>
      <c r="G522" s="38"/>
      <c r="H522" s="39"/>
      <c r="I522" s="256">
        <v>3.4039999999999999</v>
      </c>
      <c r="J522" s="62">
        <v>4.0365000000000002</v>
      </c>
      <c r="K522" s="257">
        <f t="shared" si="2135"/>
        <v>1.9566999999999999</v>
      </c>
      <c r="L522" s="293">
        <f t="shared" si="1963"/>
        <v>2.387</v>
      </c>
      <c r="M522" s="63">
        <v>0.43030000000000002</v>
      </c>
      <c r="N522" s="63">
        <v>0.60170000000000001</v>
      </c>
      <c r="O522" s="63">
        <v>0.38450000000000001</v>
      </c>
      <c r="P522" s="63">
        <v>1.8200000000000001E-2</v>
      </c>
      <c r="Q522" s="63">
        <v>0.31669999999999998</v>
      </c>
      <c r="R522" s="63">
        <v>0</v>
      </c>
      <c r="S522" s="63">
        <v>0.64090000000000003</v>
      </c>
      <c r="T522" s="63">
        <v>2.98E-2</v>
      </c>
      <c r="U522" s="63">
        <v>6.9999999999999999E-4</v>
      </c>
      <c r="V522" s="63">
        <v>4.07E-2</v>
      </c>
      <c r="W522" s="63">
        <v>7.6600000000000001E-2</v>
      </c>
      <c r="X522" s="63">
        <v>0.74409999999999998</v>
      </c>
      <c r="Y522" s="63">
        <v>9.2499999999999999E-2</v>
      </c>
      <c r="Z522" s="63">
        <v>2.0000000000000001E-4</v>
      </c>
      <c r="AA522" s="63">
        <v>0.34379999999999999</v>
      </c>
      <c r="AB522" s="259">
        <v>0.31580000000000003</v>
      </c>
      <c r="AC522" s="144">
        <v>641.32000000000005</v>
      </c>
      <c r="AD522" s="70">
        <v>141.09039999999999</v>
      </c>
      <c r="AE522" s="70">
        <v>466.92313386342403</v>
      </c>
      <c r="AF522" s="68">
        <f t="shared" si="1964"/>
        <v>32.7966809225669</v>
      </c>
      <c r="AG522" s="68">
        <f t="shared" si="1965"/>
        <v>148.88404430995911</v>
      </c>
      <c r="AH522" s="71">
        <v>16.148757672875</v>
      </c>
      <c r="AI522" s="71">
        <v>136.477080960531</v>
      </c>
      <c r="AJ522" s="68">
        <f t="shared" si="1966"/>
        <v>1.8704183945640773</v>
      </c>
      <c r="AK522" s="68">
        <f t="shared" si="1967"/>
        <v>79.914700664762776</v>
      </c>
      <c r="AL522" s="71">
        <v>70.097968624841499</v>
      </c>
      <c r="AM522" s="69">
        <f t="shared" si="1968"/>
        <v>1766.4688093460056</v>
      </c>
      <c r="AN522" s="260">
        <v>891.73</v>
      </c>
      <c r="AO522" s="71">
        <v>196.1806</v>
      </c>
      <c r="AP522" s="71">
        <v>649.23808108281503</v>
      </c>
      <c r="AQ522" s="68">
        <f t="shared" si="1969"/>
        <v>45.602482815256927</v>
      </c>
      <c r="AR522" s="68">
        <f t="shared" si="1970"/>
        <v>207.01735301022856</v>
      </c>
      <c r="AS522" s="71">
        <v>81.8542181518917</v>
      </c>
      <c r="AT522" s="261">
        <f t="shared" si="1880"/>
        <v>17.752336256465973</v>
      </c>
      <c r="AU522" s="71">
        <v>196.17201094526399</v>
      </c>
      <c r="AV522" s="68">
        <f t="shared" si="1971"/>
        <v>2.6885374100048431</v>
      </c>
      <c r="AW522" s="68">
        <f t="shared" si="1972"/>
        <v>114.86930569704312</v>
      </c>
      <c r="AX522" s="71">
        <v>100.758745508999</v>
      </c>
      <c r="AY522" s="69">
        <f t="shared" si="1973"/>
        <v>2539.1203868267635</v>
      </c>
      <c r="AZ522" s="260">
        <v>194</v>
      </c>
      <c r="BA522" s="260">
        <v>988.85033333333604</v>
      </c>
      <c r="BB522" s="260">
        <v>103.122963333334</v>
      </c>
      <c r="BC522" s="262">
        <f t="shared" si="1974"/>
        <v>82.498370666667199</v>
      </c>
      <c r="BD522" s="262">
        <f t="shared" si="1881"/>
        <v>20.6245926666668</v>
      </c>
      <c r="BE522" s="260">
        <v>38.706427333333401</v>
      </c>
      <c r="BF522" s="262">
        <f t="shared" si="1975"/>
        <v>30.965141866666723</v>
      </c>
      <c r="BG522" s="262">
        <f t="shared" si="1882"/>
        <v>7.7412854666666782</v>
      </c>
      <c r="BH522" s="260">
        <v>121.92769540107943</v>
      </c>
      <c r="BI522" s="263">
        <f t="shared" si="1976"/>
        <v>71.395249752883672</v>
      </c>
      <c r="BJ522" s="68">
        <f t="shared" si="1977"/>
        <v>1.6710190654717936</v>
      </c>
      <c r="BK522" s="260">
        <v>62.62506183864339</v>
      </c>
      <c r="BL522" s="69">
        <f t="shared" si="1978"/>
        <v>1578.2789774876715</v>
      </c>
      <c r="BM522" s="260">
        <v>26.56</v>
      </c>
      <c r="BN522" s="260">
        <v>5.8432000000000004</v>
      </c>
      <c r="BO522" s="260">
        <v>19.337426612942899</v>
      </c>
      <c r="BP522" s="68">
        <f t="shared" si="1979"/>
        <v>1.3582608452931091</v>
      </c>
      <c r="BQ522" s="68">
        <f t="shared" si="1980"/>
        <v>6.1659705246561982</v>
      </c>
      <c r="BR522" s="260">
        <v>3.330783608</v>
      </c>
      <c r="BS522" s="260">
        <v>5.9392259864891699</v>
      </c>
      <c r="BT522" s="68">
        <f t="shared" si="1981"/>
        <v>8.139709214483408E-2</v>
      </c>
      <c r="BU522" s="68">
        <f t="shared" si="1982"/>
        <v>3.4777375332926797</v>
      </c>
      <c r="BV522" s="260">
        <v>3.0505318103715999</v>
      </c>
      <c r="BW522" s="69">
        <f t="shared" si="1983"/>
        <v>76.873401621364394</v>
      </c>
      <c r="BX522" s="260">
        <v>826.3</v>
      </c>
      <c r="BY522" s="260">
        <v>89.113069974912506</v>
      </c>
      <c r="BZ522" s="263">
        <f t="shared" si="1984"/>
        <v>52.180514576089919</v>
      </c>
      <c r="CA522" s="263">
        <f t="shared" si="1985"/>
        <v>1.2212946240061759</v>
      </c>
      <c r="CB522" s="260">
        <v>45.770653498745602</v>
      </c>
      <c r="CC522" s="264">
        <f t="shared" si="1986"/>
        <v>1153.4204681683896</v>
      </c>
      <c r="CD522" s="260">
        <v>0</v>
      </c>
      <c r="CE522" s="260">
        <v>0</v>
      </c>
      <c r="CF522" s="263">
        <f t="shared" si="1987"/>
        <v>0</v>
      </c>
      <c r="CG522" s="263">
        <f t="shared" si="1988"/>
        <v>0</v>
      </c>
      <c r="CH522" s="260">
        <v>0</v>
      </c>
      <c r="CI522" s="69">
        <f t="shared" si="1989"/>
        <v>0</v>
      </c>
      <c r="CJ522" s="260">
        <v>1086.8807228574437</v>
      </c>
      <c r="CK522" s="260">
        <v>239.11377959445559</v>
      </c>
      <c r="CL522" s="260">
        <v>84.428158449192779</v>
      </c>
      <c r="CM522" s="260">
        <v>39.803855326946959</v>
      </c>
      <c r="CN522" s="260">
        <v>527.26263510908223</v>
      </c>
      <c r="CO522" s="265">
        <f t="shared" si="1990"/>
        <v>37.034927490061932</v>
      </c>
      <c r="CP522" s="266">
        <f t="shared" si="1991"/>
        <v>168.12401835615216</v>
      </c>
      <c r="CQ522" s="260">
        <v>208.9714219442441</v>
      </c>
      <c r="CR522" s="265">
        <f t="shared" si="1992"/>
        <v>2.8639533377458655</v>
      </c>
      <c r="CS522" s="265">
        <f t="shared" si="1993"/>
        <v>122.36405200513991</v>
      </c>
      <c r="CT522" s="260">
        <v>107.33283622304643</v>
      </c>
      <c r="CU522" s="267">
        <f t="shared" si="1883"/>
        <v>2704.7874650129575</v>
      </c>
      <c r="CV522" s="260">
        <v>90.107900000000399</v>
      </c>
      <c r="CW522" s="260">
        <v>9.7177678784853203</v>
      </c>
      <c r="CX522" s="68">
        <f t="shared" si="1994"/>
        <v>0.13318200877464131</v>
      </c>
      <c r="CY522" s="68">
        <f t="shared" si="1995"/>
        <v>5.6902778523185935</v>
      </c>
      <c r="CZ522" s="260">
        <v>4.9912833939242702</v>
      </c>
      <c r="DA522" s="69">
        <f t="shared" si="1996"/>
        <v>125.78034152689199</v>
      </c>
      <c r="DB522" s="260">
        <v>2.257200000000005</v>
      </c>
      <c r="DC522" s="260">
        <v>0.24342977314216699</v>
      </c>
      <c r="DD522" s="68">
        <f t="shared" si="1997"/>
        <v>3.3362050409133986E-3</v>
      </c>
      <c r="DE522" s="68">
        <f t="shared" si="1998"/>
        <v>0.14254127738248845</v>
      </c>
      <c r="DF522" s="260">
        <v>0.125031488657108</v>
      </c>
      <c r="DG522" s="69">
        <f t="shared" si="1999"/>
        <v>3.1507935141591359</v>
      </c>
      <c r="DH522" s="260">
        <v>62.700509705115842</v>
      </c>
      <c r="DI522" s="260">
        <v>13.794112135125486</v>
      </c>
      <c r="DJ522" s="260">
        <v>0.95800874505833278</v>
      </c>
      <c r="DK522" s="260">
        <v>45.645971065324332</v>
      </c>
      <c r="DL522" s="68">
        <f t="shared" si="2000"/>
        <v>3.2061730076283808</v>
      </c>
      <c r="DM522" s="68">
        <f t="shared" si="2001"/>
        <v>14.554765625831447</v>
      </c>
      <c r="DN522" s="260">
        <v>13.275449561267401</v>
      </c>
      <c r="DO522" s="68">
        <f t="shared" si="2002"/>
        <v>0.18194003623716973</v>
      </c>
      <c r="DP522" s="68">
        <f t="shared" si="2003"/>
        <v>7.7734925923983713</v>
      </c>
      <c r="DQ522" s="260">
        <v>6.81859576917177</v>
      </c>
      <c r="DR522" s="264">
        <f t="shared" si="2004"/>
        <v>171.83117637727577</v>
      </c>
      <c r="DS522" s="260">
        <v>117.05</v>
      </c>
      <c r="DT522" s="260">
        <v>25.751000000000001</v>
      </c>
      <c r="DU522" s="260">
        <v>85.220097328500202</v>
      </c>
      <c r="DV522" s="68">
        <f t="shared" si="2005"/>
        <v>5.9858596363538537</v>
      </c>
      <c r="DW522" s="68">
        <f t="shared" si="2006"/>
        <v>27.173450674360229</v>
      </c>
      <c r="DX522" s="260">
        <v>2.2191126269999999</v>
      </c>
      <c r="DY522" s="260">
        <v>1.20640214770833</v>
      </c>
      <c r="DZ522" s="260">
        <v>0</v>
      </c>
      <c r="EA522" s="260">
        <v>24.9605689698774</v>
      </c>
      <c r="EB522" s="68">
        <f t="shared" si="2007"/>
        <v>0.34208459773216976</v>
      </c>
      <c r="EC522" s="68">
        <f t="shared" si="2008"/>
        <v>14.615761002587591</v>
      </c>
      <c r="ED522" s="267">
        <v>12.8203590536543</v>
      </c>
      <c r="EE522" s="69">
        <f t="shared" si="2009"/>
        <v>323.07304815208823</v>
      </c>
      <c r="EF522" s="260">
        <v>645.59096825396853</v>
      </c>
      <c r="EG522" s="260">
        <v>142.03001301587307</v>
      </c>
      <c r="EH522" s="260">
        <v>991.96972128381458</v>
      </c>
      <c r="EI522" s="260">
        <v>470.0326796155822</v>
      </c>
      <c r="EJ522" s="268">
        <f t="shared" si="2010"/>
        <v>33.015095416198491</v>
      </c>
      <c r="EK522" s="266">
        <f t="shared" si="2011"/>
        <v>149.87556028758377</v>
      </c>
      <c r="EL522" s="260">
        <v>242.6126659475336</v>
      </c>
      <c r="EM522" s="268">
        <f t="shared" si="2012"/>
        <v>3.325006586810948</v>
      </c>
      <c r="EN522" s="268">
        <f t="shared" si="2013"/>
        <v>142.06281699624211</v>
      </c>
      <c r="EO522" s="269">
        <f t="shared" si="2014"/>
        <v>2492.2360481167721</v>
      </c>
      <c r="EP522" s="69">
        <f t="shared" si="2015"/>
        <v>3140.2174206271329</v>
      </c>
      <c r="EQ522" s="260">
        <v>138.24</v>
      </c>
      <c r="ER522" s="260">
        <v>30.412800000000001</v>
      </c>
      <c r="ES522" s="260">
        <v>100.64781080471499</v>
      </c>
      <c r="ET522" s="68">
        <f t="shared" si="2016"/>
        <v>7.069502230923181</v>
      </c>
      <c r="EU522" s="68">
        <f t="shared" si="2017"/>
        <v>32.092762248813031</v>
      </c>
      <c r="EV522" s="260">
        <v>10.5620274554667</v>
      </c>
      <c r="EW522" s="260">
        <v>30.182039049550099</v>
      </c>
      <c r="EX522" s="68">
        <f t="shared" si="2018"/>
        <v>0.41364484517408412</v>
      </c>
      <c r="EY522" s="68">
        <f t="shared" si="2019"/>
        <v>17.673213693620259</v>
      </c>
      <c r="EZ522" s="260">
        <v>15.5022338654866</v>
      </c>
      <c r="FA522" s="69">
        <f t="shared" si="2020"/>
        <v>390.65629341026204</v>
      </c>
      <c r="FB522" s="260">
        <v>0.83333333333333348</v>
      </c>
      <c r="FC522" s="260">
        <v>8.9871586162120806E-2</v>
      </c>
      <c r="FD522" s="68">
        <f t="shared" si="2021"/>
        <v>1.2316900883518657E-3</v>
      </c>
      <c r="FE522" s="68">
        <f t="shared" si="2022"/>
        <v>5.2624666763574489E-2</v>
      </c>
      <c r="FF522" s="260">
        <v>4.6160245974772703E-2</v>
      </c>
      <c r="FG522" s="69">
        <f t="shared" si="2023"/>
        <v>1.1632381985642724</v>
      </c>
      <c r="FH522" s="260">
        <v>1039.4489466666701</v>
      </c>
      <c r="FI522" s="260">
        <v>112.100310685775</v>
      </c>
      <c r="FJ522" s="68">
        <f t="shared" si="2024"/>
        <v>1.5363347579485465</v>
      </c>
      <c r="FK522" s="68">
        <f t="shared" si="2025"/>
        <v>65.640785323298303</v>
      </c>
      <c r="FL522" s="260">
        <v>57.577500000000001</v>
      </c>
      <c r="FM522" s="69">
        <f t="shared" si="2026"/>
        <v>1450.9521088229342</v>
      </c>
      <c r="FN522" s="260">
        <v>824.07266666666806</v>
      </c>
      <c r="FO522" s="260">
        <v>88.872861199418594</v>
      </c>
      <c r="FP522" s="68">
        <f t="shared" si="2027"/>
        <v>1.2180025627380318</v>
      </c>
      <c r="FQ522" s="68">
        <f t="shared" si="2028"/>
        <v>52.039859366764354</v>
      </c>
      <c r="FR522" s="260">
        <v>45.647276393304303</v>
      </c>
      <c r="FS522" s="264">
        <f t="shared" si="2029"/>
        <v>1150.3113651112692</v>
      </c>
      <c r="FT522" s="270">
        <f t="shared" si="1884"/>
        <v>16576.085294203731</v>
      </c>
      <c r="FU522" s="271">
        <f t="shared" si="1885"/>
        <v>4404.2881055619828</v>
      </c>
      <c r="FV522" s="272">
        <f t="shared" si="2030"/>
        <v>1164.3202100242613</v>
      </c>
      <c r="FW522" s="272">
        <f t="shared" si="1886"/>
        <v>171.01970411674688</v>
      </c>
      <c r="FX522" s="272">
        <f t="shared" si="1887"/>
        <v>988.85033333333604</v>
      </c>
      <c r="FY522" s="272">
        <f t="shared" si="1888"/>
        <v>826.3</v>
      </c>
      <c r="FZ522" s="272">
        <f t="shared" si="1889"/>
        <v>0</v>
      </c>
      <c r="GA522" s="272">
        <f t="shared" si="1890"/>
        <v>90.107900000000399</v>
      </c>
      <c r="GB522" s="272">
        <f t="shared" si="1891"/>
        <v>2.257200000000005</v>
      </c>
      <c r="GC522" s="272">
        <f t="shared" si="1892"/>
        <v>1039.4489466666701</v>
      </c>
      <c r="GD522" s="272">
        <f t="shared" si="1893"/>
        <v>824.07266666666806</v>
      </c>
      <c r="GE522" s="272">
        <f t="shared" si="1894"/>
        <v>2364.3078354823861</v>
      </c>
      <c r="GF522" s="273">
        <f t="shared" si="1895"/>
        <v>919.74326854585308</v>
      </c>
      <c r="GG522" s="273">
        <f t="shared" si="1896"/>
        <v>166.06898236428276</v>
      </c>
      <c r="GH522" s="272">
        <f t="shared" si="2031"/>
        <v>1280.6554698637319</v>
      </c>
      <c r="GI522" s="274">
        <f t="shared" si="2032"/>
        <v>914.8693782607171</v>
      </c>
      <c r="GJ522" s="275">
        <f t="shared" si="1897"/>
        <v>17.551383214482446</v>
      </c>
      <c r="GK522" s="271">
        <f t="shared" si="2033"/>
        <v>13155.628371715784</v>
      </c>
      <c r="GL522" s="276">
        <f t="shared" si="2034"/>
        <v>16576.091748361887</v>
      </c>
      <c r="GM522" s="272">
        <f t="shared" si="2035"/>
        <v>6238.9007523685532</v>
      </c>
      <c r="GN522" s="272">
        <f t="shared" si="2036"/>
        <v>354.64006969551207</v>
      </c>
      <c r="GO522" s="277">
        <f t="shared" si="2037"/>
        <v>0.47423814173574613</v>
      </c>
      <c r="GP522" s="278">
        <f t="shared" si="2038"/>
        <v>2.6957288521312888E-2</v>
      </c>
      <c r="GQ522" s="279">
        <f t="shared" si="2039"/>
        <v>1.0696225942040496</v>
      </c>
      <c r="GR522" s="280">
        <f t="shared" si="2040"/>
        <v>11327.269773874785</v>
      </c>
      <c r="GS522" s="272">
        <f t="shared" si="2041"/>
        <v>6111.7518961582709</v>
      </c>
      <c r="GT522" s="272">
        <f t="shared" si="1898"/>
        <v>352.20077250876784</v>
      </c>
      <c r="GU522" s="73">
        <f t="shared" si="2042"/>
        <v>0.53956090197961171</v>
      </c>
      <c r="GV522" s="74">
        <f t="shared" si="2043"/>
        <v>3.1093174219358994E-2</v>
      </c>
      <c r="GW522" s="279">
        <f t="shared" si="2044"/>
        <v>1.0792780234513628</v>
      </c>
      <c r="GX522" s="280">
        <f t="shared" si="2045"/>
        <v>8672.7080382925014</v>
      </c>
      <c r="GY522" s="272">
        <f t="shared" si="1899"/>
        <v>4963.1048225905924</v>
      </c>
      <c r="GZ522" s="272">
        <f t="shared" si="1900"/>
        <v>202.39914159283114</v>
      </c>
      <c r="HA522" s="73">
        <f t="shared" si="2046"/>
        <v>0.57226702440311106</v>
      </c>
      <c r="HB522" s="74">
        <f t="shared" si="2047"/>
        <v>2.3337478985707889E-2</v>
      </c>
      <c r="HC522" s="279">
        <f t="shared" si="2048"/>
        <v>1.0825912137848608</v>
      </c>
      <c r="HD522" s="280">
        <f t="shared" si="2049"/>
        <v>10074.66741078933</v>
      </c>
      <c r="HE522" s="272">
        <f t="shared" si="1901"/>
        <v>6024.6496914597528</v>
      </c>
      <c r="HF522" s="272">
        <f t="shared" si="1902"/>
        <v>237.06624090996212</v>
      </c>
      <c r="HG522" s="73">
        <f t="shared" si="2050"/>
        <v>0.59799985903333486</v>
      </c>
      <c r="HH522" s="74">
        <f t="shared" si="2051"/>
        <v>2.3530924768402697E-2</v>
      </c>
      <c r="HI522" s="281">
        <f t="shared" si="2052"/>
        <v>1.0861725476993394</v>
      </c>
      <c r="HJ522" s="72">
        <f t="shared" si="1903"/>
        <v>3.6738623918284388</v>
      </c>
      <c r="HK522" s="73">
        <f t="shared" si="2053"/>
        <v>4.3175316015046468</v>
      </c>
      <c r="HL522" s="73">
        <f t="shared" si="1904"/>
        <v>2.1183062280128371</v>
      </c>
      <c r="HM522" s="74">
        <f t="shared" si="2054"/>
        <v>2.592693871358323</v>
      </c>
      <c r="HN522" s="75"/>
      <c r="HO522" s="75"/>
      <c r="HP522" s="76">
        <f t="shared" si="2055"/>
        <v>1061.5448688691606</v>
      </c>
      <c r="HQ522" s="77">
        <f t="shared" si="2056"/>
        <v>1208.0486762217934</v>
      </c>
      <c r="HR522" s="77">
        <f t="shared" si="2057"/>
        <v>34.667099317130976</v>
      </c>
      <c r="HS522" s="77">
        <f t="shared" si="2058"/>
        <v>40.033566291422851</v>
      </c>
      <c r="HT522" s="282">
        <f t="shared" si="2059"/>
        <v>1401.9593724968299</v>
      </c>
      <c r="HU522" s="73">
        <f t="shared" si="2112"/>
        <v>0.75718661303187007</v>
      </c>
      <c r="HV522" s="74">
        <f t="shared" si="2113"/>
        <v>2.4727606232547487E-2</v>
      </c>
      <c r="HW522" s="279">
        <f t="shared" si="2154"/>
        <v>1.1083271579093266</v>
      </c>
      <c r="HX522" s="76">
        <f t="shared" si="2060"/>
        <v>1480.6123236228714</v>
      </c>
      <c r="HY522" s="77">
        <f t="shared" si="2061"/>
        <v>1684.9516304060637</v>
      </c>
      <c r="HZ522" s="77">
        <f t="shared" si="1905"/>
        <v>66.043356481727741</v>
      </c>
      <c r="IA522" s="77">
        <f t="shared" si="2062"/>
        <v>76.266868065099203</v>
      </c>
      <c r="IB522" s="282">
        <f t="shared" si="2063"/>
        <v>2015.1749101799712</v>
      </c>
      <c r="IC522" s="73">
        <f t="shared" si="2114"/>
        <v>0.73473142015778714</v>
      </c>
      <c r="ID522" s="74">
        <f t="shared" si="2115"/>
        <v>3.2773014465443867E-2</v>
      </c>
      <c r="IE522" s="279">
        <f t="shared" si="2122"/>
        <v>1.1064735459352268</v>
      </c>
      <c r="IF522" s="76">
        <f t="shared" si="1906"/>
        <v>87.102204698518079</v>
      </c>
      <c r="IG522" s="77">
        <f t="shared" si="2064"/>
        <v>99.123179968960557</v>
      </c>
      <c r="IH522" s="77">
        <f t="shared" si="1907"/>
        <v>115.13453159880572</v>
      </c>
      <c r="II522" s="77">
        <f t="shared" si="2065"/>
        <v>132.95735709030086</v>
      </c>
      <c r="IJ522" s="282">
        <f t="shared" si="2066"/>
        <v>1252.6023630854534</v>
      </c>
      <c r="IK522" s="73">
        <f t="shared" si="1908"/>
        <v>6.953699535099464E-2</v>
      </c>
      <c r="IL522" s="74">
        <f t="shared" si="1909"/>
        <v>9.1916265681634496E-2</v>
      </c>
      <c r="IM522" s="279">
        <f t="shared" si="2067"/>
        <v>1.0238254386559078</v>
      </c>
      <c r="IN522" s="76">
        <f t="shared" si="1910"/>
        <v>44.16852383069763</v>
      </c>
      <c r="IO522" s="77">
        <f t="shared" si="2068"/>
        <v>50.264221804572209</v>
      </c>
      <c r="IP522" s="77">
        <f t="shared" si="1911"/>
        <v>1.4396579374379432</v>
      </c>
      <c r="IQ522" s="77">
        <f t="shared" si="2069"/>
        <v>1.6625169861533369</v>
      </c>
      <c r="IR522" s="282">
        <f t="shared" si="2070"/>
        <v>61.010636207432057</v>
      </c>
      <c r="IS522" s="73">
        <f t="shared" si="2155"/>
        <v>0.72394793066126406</v>
      </c>
      <c r="IT522" s="74">
        <f t="shared" si="2156"/>
        <v>2.359683535413732E-2</v>
      </c>
      <c r="IU522" s="279">
        <f t="shared" si="2157"/>
        <v>1.1035648440233816</v>
      </c>
      <c r="IV522" s="76">
        <f t="shared" si="1912"/>
        <v>63.660227782829701</v>
      </c>
      <c r="IW522" s="77">
        <f t="shared" si="2071"/>
        <v>72.445975819138027</v>
      </c>
      <c r="IX522" s="77">
        <f t="shared" si="2072"/>
        <v>1.2212946240061759</v>
      </c>
      <c r="IY522" s="77">
        <f t="shared" si="2073"/>
        <v>1.410351031802332</v>
      </c>
      <c r="IZ522" s="282">
        <f t="shared" si="2074"/>
        <v>915.41306997491233</v>
      </c>
      <c r="JA522" s="73">
        <f t="shared" si="2132"/>
        <v>6.9542624931687252E-2</v>
      </c>
      <c r="JB522" s="74">
        <f t="shared" si="2133"/>
        <v>1.3341459326549124E-3</v>
      </c>
      <c r="JC522" s="279">
        <f t="shared" si="2134"/>
        <v>1.0098041034571972</v>
      </c>
      <c r="JD522" s="76">
        <f t="shared" si="1913"/>
        <v>0</v>
      </c>
      <c r="JE522" s="77">
        <f t="shared" si="2075"/>
        <v>0</v>
      </c>
      <c r="JF522" s="77">
        <f t="shared" si="1914"/>
        <v>0</v>
      </c>
      <c r="JG522" s="77">
        <f t="shared" si="2076"/>
        <v>0</v>
      </c>
      <c r="JH522" s="282">
        <f t="shared" si="2077"/>
        <v>0</v>
      </c>
      <c r="JI522" s="73"/>
      <c r="JJ522" s="74"/>
      <c r="JK522" s="279"/>
      <c r="JL522" s="76">
        <f t="shared" si="1915"/>
        <v>1680.3899482926756</v>
      </c>
      <c r="JM522" s="77">
        <f t="shared" si="2078"/>
        <v>1912.3005650565478</v>
      </c>
      <c r="JN522" s="77">
        <f t="shared" si="1916"/>
        <v>79.70273615475476</v>
      </c>
      <c r="JO522" s="77">
        <f t="shared" si="2079"/>
        <v>92.040719711510803</v>
      </c>
      <c r="JP522" s="282">
        <f t="shared" si="2080"/>
        <v>2146.656718264252</v>
      </c>
      <c r="JQ522" s="73">
        <f t="shared" si="1917"/>
        <v>0.78279397632398751</v>
      </c>
      <c r="JR522" s="74">
        <f t="shared" si="1918"/>
        <v>3.7128775866502289E-2</v>
      </c>
      <c r="JS522" s="279">
        <f t="shared" si="2116"/>
        <v>1.1137809311766078</v>
      </c>
      <c r="JT522" s="76">
        <f t="shared" si="1919"/>
        <v>6.9421389798286839</v>
      </c>
      <c r="JU522" s="77">
        <f t="shared" si="2081"/>
        <v>7.9002235804348402</v>
      </c>
      <c r="JV522" s="77">
        <f t="shared" si="1920"/>
        <v>0.13318200877464131</v>
      </c>
      <c r="JW522" s="77">
        <f t="shared" si="2082"/>
        <v>0.1537985837329558</v>
      </c>
      <c r="JX522" s="282">
        <f t="shared" si="2083"/>
        <v>99.825667878485703</v>
      </c>
      <c r="JY522" s="73">
        <f t="shared" si="2123"/>
        <v>6.9542624931686975E-2</v>
      </c>
      <c r="JZ522" s="74">
        <f t="shared" si="2124"/>
        <v>1.3341459326549072E-3</v>
      </c>
      <c r="KA522" s="279">
        <f t="shared" si="2125"/>
        <v>1.009804103457197</v>
      </c>
      <c r="KB522" s="76">
        <f t="shared" si="1921"/>
        <v>0.1739003584066359</v>
      </c>
      <c r="KC522" s="77">
        <f t="shared" si="2084"/>
        <v>0.1979003468703357</v>
      </c>
      <c r="KD522" s="77">
        <f t="shared" si="1922"/>
        <v>3.3362050409133986E-3</v>
      </c>
      <c r="KE522" s="77">
        <f t="shared" si="2085"/>
        <v>3.852649581246793E-3</v>
      </c>
      <c r="KF522" s="282">
        <f t="shared" si="2086"/>
        <v>2.5006297731421712</v>
      </c>
      <c r="KG522" s="73">
        <f t="shared" si="2126"/>
        <v>6.9542624931687141E-2</v>
      </c>
      <c r="KH522" s="74">
        <f t="shared" si="2127"/>
        <v>1.3341459326549102E-3</v>
      </c>
      <c r="KI522" s="279">
        <f t="shared" si="2128"/>
        <v>1.0098041034571972</v>
      </c>
      <c r="KJ522" s="76">
        <f t="shared" si="1923"/>
        <v>103.73509686648171</v>
      </c>
      <c r="KK522" s="77">
        <f t="shared" si="2087"/>
        <v>118.05157758502484</v>
      </c>
      <c r="KL522" s="77">
        <f t="shared" si="1924"/>
        <v>3.3881130438655505</v>
      </c>
      <c r="KM522" s="77">
        <f t="shared" si="2088"/>
        <v>3.9125929430559379</v>
      </c>
      <c r="KN522" s="282">
        <f t="shared" si="2089"/>
        <v>136.37394950577442</v>
      </c>
      <c r="KO522" s="73">
        <f t="shared" si="1925"/>
        <v>0.76066651470037028</v>
      </c>
      <c r="KP522" s="74">
        <f t="shared" si="1926"/>
        <v>2.4844283355759885E-2</v>
      </c>
      <c r="KQ522" s="279">
        <f t="shared" si="1927"/>
        <v>1.1088254807572697</v>
      </c>
      <c r="KR522" s="76">
        <f t="shared" si="1928"/>
        <v>193.78383824587632</v>
      </c>
      <c r="KS522" s="77">
        <f t="shared" si="2090"/>
        <v>220.52794576218972</v>
      </c>
      <c r="KT522" s="77">
        <f t="shared" si="1929"/>
        <v>6.327944234086023</v>
      </c>
      <c r="KU522" s="77">
        <f t="shared" si="2091"/>
        <v>7.30751000152254</v>
      </c>
      <c r="KV522" s="282">
        <f t="shared" si="2092"/>
        <v>256.40718107308589</v>
      </c>
      <c r="KW522" s="73">
        <f t="shared" si="2139"/>
        <v>0.75576603367688244</v>
      </c>
      <c r="KX522" s="74">
        <f t="shared" si="2140"/>
        <v>2.4679278511635427E-2</v>
      </c>
      <c r="KY522" s="279">
        <f t="shared" si="2141"/>
        <v>1.1081236226213476</v>
      </c>
      <c r="KZ522" s="76">
        <f t="shared" si="1930"/>
        <v>1143.7858015561092</v>
      </c>
      <c r="LA522" s="77">
        <f t="shared" si="2093"/>
        <v>1301.6396800288678</v>
      </c>
      <c r="LB522" s="77">
        <f t="shared" si="1931"/>
        <v>36.340102003009441</v>
      </c>
      <c r="LC522" s="77">
        <f t="shared" si="2094"/>
        <v>41.965549793075304</v>
      </c>
      <c r="LD522" s="286">
        <f t="shared" si="2095"/>
        <v>2492.2360481167721</v>
      </c>
      <c r="LE522" s="73">
        <f t="shared" si="1932"/>
        <v>0.45893959459433908</v>
      </c>
      <c r="LF522" s="74">
        <f t="shared" si="1933"/>
        <v>1.4581324281249121E-2</v>
      </c>
      <c r="LG522" s="279">
        <f t="shared" si="1934"/>
        <v>1.065595442448702</v>
      </c>
      <c r="LH522" s="76">
        <f t="shared" si="1935"/>
        <v>229.36729064976862</v>
      </c>
      <c r="LI522" s="77">
        <f t="shared" si="2096"/>
        <v>261.02227043234319</v>
      </c>
      <c r="LJ522" s="77">
        <f t="shared" si="1936"/>
        <v>7.4831470760972651</v>
      </c>
      <c r="LK522" s="77">
        <f t="shared" si="2097"/>
        <v>8.6415382434771217</v>
      </c>
      <c r="LL522" s="282">
        <f t="shared" si="2098"/>
        <v>310.04467730973175</v>
      </c>
      <c r="LM522" s="73">
        <f t="shared" si="2117"/>
        <v>0.73978786747766945</v>
      </c>
      <c r="LN522" s="74">
        <f t="shared" si="2118"/>
        <v>2.4135705669998234E-2</v>
      </c>
      <c r="LO522" s="279">
        <f t="shared" si="2119"/>
        <v>1.105834330828309</v>
      </c>
      <c r="LP522" s="76">
        <f t="shared" si="1937"/>
        <v>6.4202093451560874E-2</v>
      </c>
      <c r="LQ522" s="77">
        <f t="shared" si="2099"/>
        <v>7.3062624368810794E-2</v>
      </c>
      <c r="LR522" s="77">
        <f t="shared" si="1938"/>
        <v>1.2316900883518657E-3</v>
      </c>
      <c r="LS522" s="77">
        <f t="shared" si="2100"/>
        <v>1.4223557140287345E-3</v>
      </c>
      <c r="LT522" s="282">
        <f t="shared" si="2101"/>
        <v>0.92320491949545436</v>
      </c>
      <c r="LU522" s="73">
        <f t="shared" si="2148"/>
        <v>6.9542624931687211E-2</v>
      </c>
      <c r="LV522" s="74">
        <f t="shared" si="2149"/>
        <v>1.3341459326549118E-3</v>
      </c>
      <c r="LW522" s="279">
        <f t="shared" si="2150"/>
        <v>1.0098041034571972</v>
      </c>
      <c r="LX522" s="76">
        <f t="shared" si="1939"/>
        <v>80.081758094423932</v>
      </c>
      <c r="LY522" s="77">
        <f t="shared" si="2102"/>
        <v>91.133841529035379</v>
      </c>
      <c r="LZ522" s="77">
        <f t="shared" si="1940"/>
        <v>1.5363347579485465</v>
      </c>
      <c r="MA522" s="77">
        <f t="shared" si="2103"/>
        <v>1.7741593784789815</v>
      </c>
      <c r="MB522" s="286">
        <f t="shared" si="2104"/>
        <v>1151.5492927166144</v>
      </c>
      <c r="MC522" s="73">
        <f t="shared" si="2142"/>
        <v>6.9542622796027631E-2</v>
      </c>
      <c r="MD522" s="74">
        <f t="shared" si="2143"/>
        <v>1.3341458916831831E-3</v>
      </c>
      <c r="ME522" s="279">
        <f t="shared" si="2144"/>
        <v>1.0098041031561122</v>
      </c>
      <c r="MF522" s="76">
        <f t="shared" si="1941"/>
        <v>63.488628427452511</v>
      </c>
      <c r="MG522" s="77">
        <f t="shared" si="2105"/>
        <v>72.250694036725235</v>
      </c>
      <c r="MH522" s="77">
        <f t="shared" si="1942"/>
        <v>1.2180025627380318</v>
      </c>
      <c r="MI522" s="77">
        <f t="shared" si="2106"/>
        <v>1.4065493594498792</v>
      </c>
      <c r="MJ522" s="286">
        <f t="shared" si="2107"/>
        <v>912.94552786608665</v>
      </c>
      <c r="MK522" s="73">
        <f t="shared" si="2129"/>
        <v>6.9542624931687266E-2</v>
      </c>
      <c r="ML522" s="74">
        <f t="shared" si="2130"/>
        <v>1.3341459326549126E-3</v>
      </c>
      <c r="MM522" s="279">
        <f t="shared" si="2131"/>
        <v>1.0098041034571972</v>
      </c>
      <c r="MN522" s="287">
        <f t="shared" si="2108"/>
        <v>1.0792093467337369</v>
      </c>
      <c r="MO522" s="288">
        <f t="shared" si="2108"/>
        <v>1.0683338812630538</v>
      </c>
      <c r="MP522" s="288">
        <f t="shared" si="2108"/>
        <v>1.4325418097153679</v>
      </c>
      <c r="MQ522" s="289">
        <f t="shared" si="2108"/>
        <v>1.3740962442892515</v>
      </c>
      <c r="MR522" s="290">
        <f t="shared" si="2109"/>
        <v>3.6736286162816403</v>
      </c>
      <c r="MS522" s="291">
        <f t="shared" si="2151"/>
        <v>4.3123297117183172</v>
      </c>
      <c r="MT522" s="291">
        <f t="shared" si="1943"/>
        <v>2.8030545590700604</v>
      </c>
      <c r="MU522" s="292">
        <f t="shared" si="2152"/>
        <v>3.2799677351184435</v>
      </c>
      <c r="MV522" s="359">
        <f t="shared" si="1944"/>
        <v>0.47691317604838324</v>
      </c>
      <c r="MW522" s="360">
        <f t="shared" si="1945"/>
        <v>0.66576513258922598</v>
      </c>
      <c r="MX522" s="360">
        <f t="shared" si="1946"/>
        <v>0.39366088116319659</v>
      </c>
      <c r="MY522" s="360">
        <f t="shared" si="1947"/>
        <v>2.0084880161225546E-2</v>
      </c>
      <c r="MZ522" s="360">
        <f t="shared" si="1948"/>
        <v>0.31980495956489435</v>
      </c>
      <c r="NA522" s="360">
        <f t="shared" si="1949"/>
        <v>0</v>
      </c>
      <c r="NB522" s="360">
        <f t="shared" si="1950"/>
        <v>0.71382219879108799</v>
      </c>
      <c r="NC522" s="360">
        <f t="shared" si="1951"/>
        <v>3.0092162283024471E-2</v>
      </c>
      <c r="ND522" s="360">
        <f t="shared" si="1952"/>
        <v>7.0686287242003806E-4</v>
      </c>
      <c r="NE522" s="360">
        <f t="shared" si="1953"/>
        <v>4.5129197066820878E-2</v>
      </c>
      <c r="NF522" s="360">
        <f t="shared" si="1954"/>
        <v>8.4882269492795231E-2</v>
      </c>
      <c r="NG522" s="360">
        <f t="shared" si="1955"/>
        <v>0.79290956872607909</v>
      </c>
      <c r="NH522" s="360">
        <f t="shared" si="1956"/>
        <v>0.10228967560161857</v>
      </c>
      <c r="NI522" s="360">
        <f t="shared" si="1957"/>
        <v>2.0196082069143945E-4</v>
      </c>
      <c r="NJ522" s="360">
        <f t="shared" si="1958"/>
        <v>0.34717065066507136</v>
      </c>
      <c r="NK522" s="361">
        <f t="shared" si="1959"/>
        <v>0.31889613587178289</v>
      </c>
      <c r="NL522" s="145">
        <f t="shared" si="2110"/>
        <v>3.6736286162816403</v>
      </c>
      <c r="NM522" s="56">
        <f t="shared" si="2153"/>
        <v>4.3123297117183172</v>
      </c>
      <c r="NN522" s="56">
        <f t="shared" si="2111"/>
        <v>2.8030545590700604</v>
      </c>
      <c r="NO522" s="58">
        <f t="shared" si="2145"/>
        <v>3.2799677351184435</v>
      </c>
      <c r="NP522" s="55">
        <f t="shared" si="1960"/>
        <v>1.0792093467337369</v>
      </c>
      <c r="NQ522" s="56">
        <f t="shared" si="2146"/>
        <v>1.0683338812630538</v>
      </c>
      <c r="NR522" s="56">
        <f t="shared" si="1961"/>
        <v>1.4325418097153679</v>
      </c>
      <c r="NS522" s="61">
        <f t="shared" si="2147"/>
        <v>1.3740962442892515</v>
      </c>
      <c r="NT522" s="25"/>
      <c r="NU522" s="86">
        <f t="shared" si="2120"/>
        <v>0</v>
      </c>
      <c r="NV522" s="86">
        <f t="shared" si="2120"/>
        <v>0</v>
      </c>
      <c r="NW522" s="86">
        <f t="shared" si="2120"/>
        <v>0</v>
      </c>
      <c r="NX522" s="86">
        <f t="shared" si="2120"/>
        <v>0</v>
      </c>
      <c r="NY522" s="87">
        <f t="shared" si="2121"/>
        <v>0</v>
      </c>
      <c r="NZ522" s="87">
        <f t="shared" si="2121"/>
        <v>0</v>
      </c>
      <c r="OA522" s="87">
        <f t="shared" si="2121"/>
        <v>0</v>
      </c>
      <c r="OB522" s="87">
        <f t="shared" si="2121"/>
        <v>0</v>
      </c>
      <c r="OC522" s="26"/>
    </row>
    <row r="523" spans="1:393" thickBot="1" x14ac:dyDescent="0.35">
      <c r="A523" s="136" t="s">
        <v>1143</v>
      </c>
      <c r="B523" s="137" t="s">
        <v>1146</v>
      </c>
      <c r="C523" s="133" t="s">
        <v>104</v>
      </c>
      <c r="D523" s="64">
        <f>VLOOKUP(B523,[1]УсіТ_1!$A$10:$G$556,6,FALSE)</f>
        <v>4131.3</v>
      </c>
      <c r="E523" s="64">
        <f>VLOOKUP(B523,[1]УсіТ_1!$A$10:$G$556,7,FALSE)</f>
        <v>252.5</v>
      </c>
      <c r="F523" s="38"/>
      <c r="G523" s="38"/>
      <c r="H523" s="39"/>
      <c r="I523" s="256">
        <v>3.3351999999999999</v>
      </c>
      <c r="J523" s="62">
        <v>3.9211</v>
      </c>
      <c r="K523" s="257">
        <f t="shared" si="2135"/>
        <v>2.0650000000000004</v>
      </c>
      <c r="L523" s="293">
        <f t="shared" si="1963"/>
        <v>2.4625000000000004</v>
      </c>
      <c r="M523" s="63">
        <v>0.39750000000000002</v>
      </c>
      <c r="N523" s="63">
        <v>0.62719999999999998</v>
      </c>
      <c r="O523" s="63">
        <v>0.2868</v>
      </c>
      <c r="P523" s="63">
        <v>1.83E-2</v>
      </c>
      <c r="Q523" s="63">
        <v>0.26929999999999998</v>
      </c>
      <c r="R523" s="63">
        <v>1.1900000000000001E-2</v>
      </c>
      <c r="S523" s="63">
        <v>0.65110000000000001</v>
      </c>
      <c r="T523" s="63">
        <v>3.0099999999999998E-2</v>
      </c>
      <c r="U523" s="63">
        <v>6.9999999999999999E-4</v>
      </c>
      <c r="V523" s="63">
        <v>5.2999999999999999E-2</v>
      </c>
      <c r="W523" s="63">
        <v>8.3500000000000005E-2</v>
      </c>
      <c r="X523" s="63">
        <v>0.76139999999999997</v>
      </c>
      <c r="Y523" s="63">
        <v>7.1599999999999997E-2</v>
      </c>
      <c r="Z523" s="63">
        <v>2.0000000000000001E-4</v>
      </c>
      <c r="AA523" s="63">
        <v>0.3538</v>
      </c>
      <c r="AB523" s="259">
        <v>0.30470000000000003</v>
      </c>
      <c r="AC523" s="144">
        <v>596.03</v>
      </c>
      <c r="AD523" s="70">
        <v>131.1266</v>
      </c>
      <c r="AE523" s="70">
        <v>433.94903554639899</v>
      </c>
      <c r="AF523" s="68">
        <f t="shared" si="1964"/>
        <v>30.480580256779064</v>
      </c>
      <c r="AG523" s="68">
        <f t="shared" si="1965"/>
        <v>138.36985737239587</v>
      </c>
      <c r="AH523" s="71">
        <v>15.305463169333301</v>
      </c>
      <c r="AI523" s="71">
        <v>126.87111770436699</v>
      </c>
      <c r="AJ523" s="68">
        <f t="shared" si="1966"/>
        <v>1.7387686681383496</v>
      </c>
      <c r="AK523" s="68">
        <f t="shared" si="1967"/>
        <v>74.28989045626291</v>
      </c>
      <c r="AL523" s="71">
        <v>65.164110821004897</v>
      </c>
      <c r="AM523" s="69">
        <f t="shared" si="1968"/>
        <v>1642.135592689325</v>
      </c>
      <c r="AN523" s="260">
        <v>907.08</v>
      </c>
      <c r="AO523" s="71">
        <v>199.55760000000001</v>
      </c>
      <c r="AP523" s="71">
        <v>660.41389051461704</v>
      </c>
      <c r="AQ523" s="68">
        <f t="shared" si="1969"/>
        <v>46.387471669746695</v>
      </c>
      <c r="AR523" s="68">
        <f t="shared" si="1970"/>
        <v>210.5808939572718</v>
      </c>
      <c r="AS523" s="71">
        <v>89.127955241466694</v>
      </c>
      <c r="AT523" s="261">
        <f t="shared" si="1880"/>
        <v>19.329845999649308</v>
      </c>
      <c r="AU523" s="71">
        <v>200.18134918995</v>
      </c>
      <c r="AV523" s="68">
        <f t="shared" si="1971"/>
        <v>2.7434853906482646</v>
      </c>
      <c r="AW523" s="68">
        <f t="shared" si="1972"/>
        <v>117.21698974357199</v>
      </c>
      <c r="AX523" s="71">
        <v>102.818039747302</v>
      </c>
      <c r="AY523" s="69">
        <f t="shared" si="1973"/>
        <v>2591.0146016320027</v>
      </c>
      <c r="AZ523" s="260">
        <v>143</v>
      </c>
      <c r="BA523" s="260">
        <v>728.89483333333499</v>
      </c>
      <c r="BB523" s="260">
        <v>76.013318333333501</v>
      </c>
      <c r="BC523" s="262">
        <f t="shared" si="1974"/>
        <v>60.810654666666807</v>
      </c>
      <c r="BD523" s="262">
        <f t="shared" si="1881"/>
        <v>15.202663666666695</v>
      </c>
      <c r="BE523" s="260">
        <v>28.531026333333401</v>
      </c>
      <c r="BF523" s="262">
        <f t="shared" si="1975"/>
        <v>22.824821066666722</v>
      </c>
      <c r="BG523" s="262">
        <f t="shared" si="1882"/>
        <v>5.7062052666666787</v>
      </c>
      <c r="BH523" s="260">
        <v>89.874538362651279</v>
      </c>
      <c r="BI523" s="263">
        <f t="shared" si="1976"/>
        <v>52.626395436403911</v>
      </c>
      <c r="BJ523" s="68">
        <f t="shared" si="1977"/>
        <v>1.2317305482601357</v>
      </c>
      <c r="BK523" s="260">
        <v>46.161772386216484</v>
      </c>
      <c r="BL523" s="69">
        <f t="shared" si="1978"/>
        <v>1163.3705864986437</v>
      </c>
      <c r="BM523" s="260">
        <v>26.14</v>
      </c>
      <c r="BN523" s="260">
        <v>5.7507999999999999</v>
      </c>
      <c r="BO523" s="260">
        <v>19.031638993310501</v>
      </c>
      <c r="BP523" s="68">
        <f t="shared" si="1979"/>
        <v>1.3367823228901297</v>
      </c>
      <c r="BQ523" s="68">
        <f t="shared" si="1980"/>
        <v>6.0684664726849729</v>
      </c>
      <c r="BR523" s="260">
        <v>3.26342836528333</v>
      </c>
      <c r="BS523" s="260">
        <v>5.8437238165045402</v>
      </c>
      <c r="BT523" s="68">
        <f t="shared" si="1981"/>
        <v>8.0088234905194719E-2</v>
      </c>
      <c r="BU523" s="68">
        <f t="shared" si="1982"/>
        <v>3.4218158556494997</v>
      </c>
      <c r="BV523" s="260">
        <v>3.0014795587549199</v>
      </c>
      <c r="BW523" s="69">
        <f t="shared" si="1983"/>
        <v>75.637284880623952</v>
      </c>
      <c r="BX523" s="260">
        <v>733.87</v>
      </c>
      <c r="BY523" s="260">
        <v>79.144873124154699</v>
      </c>
      <c r="BZ523" s="263">
        <f t="shared" si="1984"/>
        <v>46.343597037341283</v>
      </c>
      <c r="CA523" s="263">
        <f t="shared" si="1985"/>
        <v>1.0846804861665402</v>
      </c>
      <c r="CB523" s="260">
        <v>40.650743656207702</v>
      </c>
      <c r="CC523" s="264">
        <f t="shared" si="1986"/>
        <v>1024.398740136435</v>
      </c>
      <c r="CD523" s="260">
        <v>35.299999999999997</v>
      </c>
      <c r="CE523" s="260">
        <v>3.8070397842930386</v>
      </c>
      <c r="CF523" s="263">
        <f t="shared" si="1987"/>
        <v>2.2292273738519262</v>
      </c>
      <c r="CG523" s="263">
        <f t="shared" si="1988"/>
        <v>5.2175480243736097E-2</v>
      </c>
      <c r="CH523" s="260">
        <v>1.9553519892146518</v>
      </c>
      <c r="CI523" s="69">
        <f t="shared" si="1989"/>
        <v>49.274870128209223</v>
      </c>
      <c r="CJ523" s="260">
        <v>1080.0143587474136</v>
      </c>
      <c r="CK523" s="260">
        <v>237.60317924178605</v>
      </c>
      <c r="CL523" s="260">
        <v>83.992582122188509</v>
      </c>
      <c r="CM523" s="260">
        <v>39.322970848998708</v>
      </c>
      <c r="CN523" s="260">
        <v>525.45364881326486</v>
      </c>
      <c r="CO523" s="265">
        <f t="shared" si="1990"/>
        <v>36.907864292643723</v>
      </c>
      <c r="CP523" s="266">
        <f t="shared" si="1991"/>
        <v>167.54720136789524</v>
      </c>
      <c r="CQ523" s="260">
        <v>207.82593375179891</v>
      </c>
      <c r="CR523" s="265">
        <f t="shared" si="1992"/>
        <v>2.8482544220684041</v>
      </c>
      <c r="CS523" s="265">
        <f t="shared" si="1993"/>
        <v>121.69330681210087</v>
      </c>
      <c r="CT523" s="260">
        <v>106.74448545521771</v>
      </c>
      <c r="CU523" s="267">
        <f t="shared" si="1883"/>
        <v>2689.9610257580039</v>
      </c>
      <c r="CV523" s="260">
        <v>88.97479999999959</v>
      </c>
      <c r="CW523" s="260">
        <v>9.5955676853489607</v>
      </c>
      <c r="CX523" s="68">
        <f t="shared" si="1994"/>
        <v>0.1315072551277075</v>
      </c>
      <c r="CY523" s="68">
        <f t="shared" si="1995"/>
        <v>5.6187230404268256</v>
      </c>
      <c r="CZ523" s="260">
        <v>4.9285183842674503</v>
      </c>
      <c r="DA523" s="69">
        <f t="shared" si="1996"/>
        <v>124.19866328353919</v>
      </c>
      <c r="DB523" s="260">
        <v>2.252799999999997</v>
      </c>
      <c r="DC523" s="260">
        <v>0.24295525116723099</v>
      </c>
      <c r="DD523" s="68">
        <f t="shared" si="1997"/>
        <v>3.3297017172469008E-3</v>
      </c>
      <c r="DE523" s="68">
        <f t="shared" si="1998"/>
        <v>0.14226341914197679</v>
      </c>
      <c r="DF523" s="260">
        <v>0.12478776255836201</v>
      </c>
      <c r="DG523" s="69">
        <f t="shared" si="1999"/>
        <v>3.1446516164707079</v>
      </c>
      <c r="DH523" s="260">
        <v>79.95320188008192</v>
      </c>
      <c r="DI523" s="260">
        <v>17.589704413618023</v>
      </c>
      <c r="DJ523" s="260">
        <v>1.2192227960666662</v>
      </c>
      <c r="DK523" s="260">
        <v>58.205930968699633</v>
      </c>
      <c r="DL523" s="68">
        <f t="shared" si="2000"/>
        <v>4.0883845912414625</v>
      </c>
      <c r="DM523" s="68">
        <f t="shared" si="2001"/>
        <v>18.559659560541501</v>
      </c>
      <c r="DN523" s="260">
        <v>16.928959279863601</v>
      </c>
      <c r="DO523" s="68">
        <f t="shared" si="2002"/>
        <v>0.23201138693053067</v>
      </c>
      <c r="DP523" s="68">
        <f t="shared" si="2003"/>
        <v>9.9128198221612518</v>
      </c>
      <c r="DQ523" s="260">
        <v>8.6951277687004804</v>
      </c>
      <c r="DR523" s="264">
        <f t="shared" si="2004"/>
        <v>219.11057652843633</v>
      </c>
      <c r="DS523" s="260">
        <v>125.06</v>
      </c>
      <c r="DT523" s="260">
        <v>27.513200000000001</v>
      </c>
      <c r="DU523" s="260">
        <v>91.051904074346297</v>
      </c>
      <c r="DV523" s="68">
        <f t="shared" si="2005"/>
        <v>6.3954857421820837</v>
      </c>
      <c r="DW523" s="68">
        <f t="shared" si="2006"/>
        <v>29.032992236954207</v>
      </c>
      <c r="DX523" s="260">
        <v>2.36808767575</v>
      </c>
      <c r="DY523" s="260">
        <v>1.3562657685416699</v>
      </c>
      <c r="DZ523" s="260">
        <v>0</v>
      </c>
      <c r="EA523" s="260">
        <v>26.675625700248101</v>
      </c>
      <c r="EB523" s="68">
        <f t="shared" si="2007"/>
        <v>0.36558945022190026</v>
      </c>
      <c r="EC523" s="68">
        <f t="shared" si="2008"/>
        <v>15.620019331283077</v>
      </c>
      <c r="ED523" s="267">
        <v>13.7012541609443</v>
      </c>
      <c r="EE523" s="69">
        <f t="shared" si="2009"/>
        <v>345.27160485579645</v>
      </c>
      <c r="EF523" s="260">
        <v>650.9354781746033</v>
      </c>
      <c r="EG523" s="260">
        <v>143.20580519841272</v>
      </c>
      <c r="EH523" s="260">
        <v>985.39500532930754</v>
      </c>
      <c r="EI523" s="260">
        <v>473.9238342982789</v>
      </c>
      <c r="EJ523" s="268">
        <f t="shared" si="2010"/>
        <v>33.288410121111106</v>
      </c>
      <c r="EK523" s="266">
        <f t="shared" si="2011"/>
        <v>151.1163016520178</v>
      </c>
      <c r="EL523" s="260">
        <v>243.02644272858257</v>
      </c>
      <c r="EM523" s="268">
        <f t="shared" si="2012"/>
        <v>3.330677397595224</v>
      </c>
      <c r="EN523" s="268">
        <f t="shared" si="2013"/>
        <v>142.30510564549243</v>
      </c>
      <c r="EO523" s="269">
        <f t="shared" si="2014"/>
        <v>2496.4865657291848</v>
      </c>
      <c r="EP523" s="69">
        <f t="shared" si="2015"/>
        <v>3145.5730728187732</v>
      </c>
      <c r="EQ523" s="260">
        <v>104.7</v>
      </c>
      <c r="ER523" s="260">
        <v>23.033999999999999</v>
      </c>
      <c r="ES523" s="260">
        <v>76.228485179786105</v>
      </c>
      <c r="ET523" s="68">
        <f t="shared" si="2016"/>
        <v>5.3542887990281756</v>
      </c>
      <c r="EU523" s="68">
        <f t="shared" si="2017"/>
        <v>24.306367241396956</v>
      </c>
      <c r="EV523" s="260">
        <v>8.1511121422083299</v>
      </c>
      <c r="EW523" s="260">
        <v>22.875582525457201</v>
      </c>
      <c r="EX523" s="68">
        <f t="shared" si="2018"/>
        <v>0.31350985851139096</v>
      </c>
      <c r="EY523" s="68">
        <f t="shared" si="2019"/>
        <v>13.394888850111567</v>
      </c>
      <c r="EZ523" s="260">
        <v>11.749458992372601</v>
      </c>
      <c r="FA523" s="69">
        <f t="shared" si="2020"/>
        <v>296.08636660778905</v>
      </c>
      <c r="FB523" s="260">
        <v>0.83333333333333348</v>
      </c>
      <c r="FC523" s="260">
        <v>8.9871586162120806E-2</v>
      </c>
      <c r="FD523" s="68">
        <f t="shared" si="2021"/>
        <v>1.2316900883518657E-3</v>
      </c>
      <c r="FE523" s="68">
        <f t="shared" si="2022"/>
        <v>5.2624666763574489E-2</v>
      </c>
      <c r="FF523" s="260">
        <v>4.6160245974772703E-2</v>
      </c>
      <c r="FG523" s="69">
        <f t="shared" si="2023"/>
        <v>1.1632381985642724</v>
      </c>
      <c r="FH523" s="260">
        <v>1047.17622333333</v>
      </c>
      <c r="FI523" s="260">
        <v>112.933665818671</v>
      </c>
      <c r="FJ523" s="68">
        <f t="shared" si="2024"/>
        <v>1.547755890044886</v>
      </c>
      <c r="FK523" s="68">
        <f t="shared" si="2025"/>
        <v>66.128759754786088</v>
      </c>
      <c r="FL523" s="260">
        <v>58.005499999999998</v>
      </c>
      <c r="FM523" s="69">
        <f t="shared" si="2026"/>
        <v>1461.7384669824012</v>
      </c>
      <c r="FN523" s="260">
        <v>830.19883333333235</v>
      </c>
      <c r="FO523" s="260">
        <v>89.533543177930497</v>
      </c>
      <c r="FP523" s="68">
        <f t="shared" si="2027"/>
        <v>1.2270572092535375</v>
      </c>
      <c r="FQ523" s="68">
        <f t="shared" si="2028"/>
        <v>52.426724342009919</v>
      </c>
      <c r="FR523" s="260">
        <v>45.986618825563099</v>
      </c>
      <c r="FS523" s="264">
        <f t="shared" si="2029"/>
        <v>1158.8627944041912</v>
      </c>
      <c r="FT523" s="270">
        <f t="shared" si="1884"/>
        <v>15990.942137019203</v>
      </c>
      <c r="FU523" s="271">
        <f t="shared" si="1885"/>
        <v>4355.2939276559155</v>
      </c>
      <c r="FV523" s="272">
        <f t="shared" si="2030"/>
        <v>1153.2685080281647</v>
      </c>
      <c r="FW523" s="272">
        <f t="shared" si="1886"/>
        <v>142.28829258198152</v>
      </c>
      <c r="FX523" s="272">
        <f t="shared" si="1887"/>
        <v>728.89483333333499</v>
      </c>
      <c r="FY523" s="272">
        <f t="shared" si="1888"/>
        <v>733.87</v>
      </c>
      <c r="FZ523" s="272">
        <f t="shared" si="1889"/>
        <v>35.299999999999997</v>
      </c>
      <c r="GA523" s="272">
        <f t="shared" si="1890"/>
        <v>88.97479999999959</v>
      </c>
      <c r="GB523" s="272">
        <f t="shared" si="1891"/>
        <v>2.252799999999997</v>
      </c>
      <c r="GC523" s="272">
        <f t="shared" si="1892"/>
        <v>1047.17622333333</v>
      </c>
      <c r="GD523" s="272">
        <f t="shared" si="1893"/>
        <v>830.19883333333235</v>
      </c>
      <c r="GE523" s="272">
        <f t="shared" si="1894"/>
        <v>2338.2583683887024</v>
      </c>
      <c r="GF523" s="273">
        <f t="shared" si="1895"/>
        <v>909.60972263061319</v>
      </c>
      <c r="GG523" s="273">
        <f t="shared" si="1896"/>
        <v>164.23926779562245</v>
      </c>
      <c r="GH523" s="272">
        <f t="shared" si="2031"/>
        <v>1235.450789487151</v>
      </c>
      <c r="GI523" s="274">
        <f t="shared" si="2032"/>
        <v>882.57624493657795</v>
      </c>
      <c r="GJ523" s="275">
        <f t="shared" si="1897"/>
        <v>16.931853069921402</v>
      </c>
      <c r="GK523" s="271">
        <f t="shared" si="2033"/>
        <v>12691.227376141911</v>
      </c>
      <c r="GL523" s="276">
        <f t="shared" si="2034"/>
        <v>15990.946493938807</v>
      </c>
      <c r="GM523" s="272">
        <f t="shared" si="2035"/>
        <v>6147.4798952231067</v>
      </c>
      <c r="GN523" s="272">
        <f t="shared" si="2036"/>
        <v>323.45941344752544</v>
      </c>
      <c r="GO523" s="277">
        <f t="shared" si="2037"/>
        <v>0.48438812992821184</v>
      </c>
      <c r="GP523" s="278">
        <f t="shared" si="2038"/>
        <v>2.5486850393650104E-2</v>
      </c>
      <c r="GQ523" s="279">
        <f t="shared" si="2039"/>
        <v>1.0707957702523296</v>
      </c>
      <c r="GR523" s="280">
        <f t="shared" si="2040"/>
        <v>10919.3730867222</v>
      </c>
      <c r="GS523" s="272">
        <f t="shared" si="2041"/>
        <v>6024.2604457441994</v>
      </c>
      <c r="GT523" s="272">
        <f t="shared" si="1898"/>
        <v>321.09550027186162</v>
      </c>
      <c r="GU523" s="73">
        <f t="shared" si="2042"/>
        <v>0.5517038751125386</v>
      </c>
      <c r="GV523" s="74">
        <f t="shared" si="2043"/>
        <v>2.940603803182704E-2</v>
      </c>
      <c r="GW523" s="279">
        <f t="shared" si="2044"/>
        <v>1.0806927064916081</v>
      </c>
      <c r="GX523" s="280">
        <f t="shared" si="2045"/>
        <v>8692.7808810174629</v>
      </c>
      <c r="GY523" s="272">
        <f t="shared" si="1899"/>
        <v>4973.4547509608237</v>
      </c>
      <c r="GZ523" s="272">
        <f t="shared" si="1900"/>
        <v>204.00894506535059</v>
      </c>
      <c r="HA523" s="73">
        <f t="shared" si="2046"/>
        <v>0.57213621498517475</v>
      </c>
      <c r="HB523" s="74">
        <f t="shared" si="2047"/>
        <v>2.3468778042116251E-2</v>
      </c>
      <c r="HC523" s="279">
        <f t="shared" si="2048"/>
        <v>1.0825934858710236</v>
      </c>
      <c r="HD523" s="280">
        <f t="shared" si="2049"/>
        <v>9996.0630974375617</v>
      </c>
      <c r="HE523" s="272">
        <f t="shared" si="1901"/>
        <v>5960.0562433117866</v>
      </c>
      <c r="HF523" s="272">
        <f t="shared" si="1902"/>
        <v>236.22829399026801</v>
      </c>
      <c r="HG523" s="73">
        <f t="shared" si="2050"/>
        <v>0.5962403583506406</v>
      </c>
      <c r="HH523" s="74">
        <f t="shared" si="2051"/>
        <v>2.3632133139578109E-2</v>
      </c>
      <c r="HI523" s="281">
        <f t="shared" si="2052"/>
        <v>1.0859453860659787</v>
      </c>
      <c r="HJ523" s="72">
        <f t="shared" si="1903"/>
        <v>3.6043263146908111</v>
      </c>
      <c r="HK523" s="73">
        <f t="shared" si="2053"/>
        <v>4.1986972947364096</v>
      </c>
      <c r="HL523" s="73">
        <f t="shared" si="1904"/>
        <v>2.235555548323664</v>
      </c>
      <c r="HM523" s="74">
        <f t="shared" si="2054"/>
        <v>2.6741405131874729</v>
      </c>
      <c r="HN523" s="75"/>
      <c r="HO523" s="75"/>
      <c r="HP523" s="76">
        <f t="shared" si="2055"/>
        <v>986.60149235096378</v>
      </c>
      <c r="HQ523" s="77">
        <f t="shared" si="2056"/>
        <v>1122.7623643103202</v>
      </c>
      <c r="HR523" s="77">
        <f t="shared" si="2057"/>
        <v>32.219348924917412</v>
      </c>
      <c r="HS523" s="77">
        <f t="shared" si="2058"/>
        <v>37.206904138494629</v>
      </c>
      <c r="HT523" s="282">
        <f t="shared" si="2059"/>
        <v>1303.2822164200991</v>
      </c>
      <c r="HU523" s="73">
        <f t="shared" si="2112"/>
        <v>0.75701293236471456</v>
      </c>
      <c r="HV523" s="74">
        <f t="shared" si="2113"/>
        <v>2.4721697663778949E-2</v>
      </c>
      <c r="HW523" s="279">
        <f t="shared" si="2154"/>
        <v>1.1083022735940073</v>
      </c>
      <c r="HX523" s="76">
        <f t="shared" si="2060"/>
        <v>1506.5510181150296</v>
      </c>
      <c r="HY523" s="77">
        <f t="shared" si="2061"/>
        <v>1714.4701241250848</v>
      </c>
      <c r="HZ523" s="77">
        <f t="shared" si="1905"/>
        <v>68.46080306004427</v>
      </c>
      <c r="IA523" s="77">
        <f t="shared" si="2062"/>
        <v>79.058535373739133</v>
      </c>
      <c r="IB523" s="282">
        <f t="shared" si="2063"/>
        <v>2056.3607949460338</v>
      </c>
      <c r="IC523" s="73">
        <f t="shared" si="2114"/>
        <v>0.73262971255711318</v>
      </c>
      <c r="ID523" s="74">
        <f t="shared" si="2115"/>
        <v>3.3292213714782928E-2</v>
      </c>
      <c r="IE523" s="279">
        <f t="shared" si="2122"/>
        <v>1.1062638613130555</v>
      </c>
      <c r="IF523" s="76">
        <f t="shared" si="1906"/>
        <v>64.204202432412771</v>
      </c>
      <c r="IG523" s="77">
        <f t="shared" si="2064"/>
        <v>73.065024410110055</v>
      </c>
      <c r="IH523" s="77">
        <f t="shared" si="1907"/>
        <v>84.867206281593653</v>
      </c>
      <c r="II523" s="77">
        <f t="shared" si="2065"/>
        <v>98.004649813984358</v>
      </c>
      <c r="IJ523" s="282">
        <f t="shared" si="2066"/>
        <v>923.30998928463771</v>
      </c>
      <c r="IK523" s="73">
        <f t="shared" si="1908"/>
        <v>6.9536995350994654E-2</v>
      </c>
      <c r="IL523" s="74">
        <f t="shared" si="1909"/>
        <v>9.1916265681634274E-2</v>
      </c>
      <c r="IM523" s="279">
        <f t="shared" si="2067"/>
        <v>1.0238254386559078</v>
      </c>
      <c r="IN523" s="76">
        <f t="shared" si="1910"/>
        <v>43.468944440568059</v>
      </c>
      <c r="IO523" s="77">
        <f t="shared" si="2068"/>
        <v>49.468093462810856</v>
      </c>
      <c r="IP523" s="77">
        <f t="shared" si="1911"/>
        <v>1.4168705577953244</v>
      </c>
      <c r="IQ523" s="77">
        <f t="shared" si="2069"/>
        <v>1.6362021201420407</v>
      </c>
      <c r="IR523" s="282">
        <f t="shared" si="2070"/>
        <v>60.029591175098375</v>
      </c>
      <c r="IS523" s="73">
        <f t="shared" si="2155"/>
        <v>0.72412527871087606</v>
      </c>
      <c r="IT523" s="74">
        <f t="shared" si="2156"/>
        <v>2.3602868686253425E-2</v>
      </c>
      <c r="IU523" s="279">
        <f t="shared" si="2157"/>
        <v>1.10359025378752</v>
      </c>
      <c r="IV523" s="76">
        <f t="shared" si="1912"/>
        <v>56.539188385556365</v>
      </c>
      <c r="IW523" s="77">
        <f t="shared" si="2071"/>
        <v>64.342161774646996</v>
      </c>
      <c r="IX523" s="77">
        <f t="shared" si="2072"/>
        <v>1.0846804861665402</v>
      </c>
      <c r="IY523" s="77">
        <f t="shared" si="2073"/>
        <v>1.2525890254251206</v>
      </c>
      <c r="IZ523" s="282">
        <f t="shared" si="2074"/>
        <v>813.01487312415475</v>
      </c>
      <c r="JA523" s="73">
        <f t="shared" si="2132"/>
        <v>6.9542624931687225E-2</v>
      </c>
      <c r="JB523" s="74">
        <f t="shared" si="2133"/>
        <v>1.3341459326549118E-3</v>
      </c>
      <c r="JC523" s="279">
        <f t="shared" si="2134"/>
        <v>1.0098041034571972</v>
      </c>
      <c r="JD523" s="76">
        <f t="shared" si="1913"/>
        <v>2.71965739609935</v>
      </c>
      <c r="JE523" s="77">
        <f t="shared" si="2075"/>
        <v>3.0949973133350213</v>
      </c>
      <c r="JF523" s="77">
        <f t="shared" si="1914"/>
        <v>5.2175480243736097E-2</v>
      </c>
      <c r="JG523" s="77">
        <f t="shared" si="2076"/>
        <v>6.025224458546645E-2</v>
      </c>
      <c r="JH523" s="282">
        <f t="shared" si="2077"/>
        <v>39.107039784293029</v>
      </c>
      <c r="JI523" s="73">
        <f t="shared" si="2136"/>
        <v>6.9543934061500473E-2</v>
      </c>
      <c r="JJ523" s="74">
        <f t="shared" si="2137"/>
        <v>1.3341710477583087E-3</v>
      </c>
      <c r="JK523" s="279">
        <f t="shared" si="2138"/>
        <v>1.0098042880180207</v>
      </c>
      <c r="JL523" s="76">
        <f t="shared" si="1915"/>
        <v>1670.4909579687949</v>
      </c>
      <c r="JM523" s="77">
        <f t="shared" si="2078"/>
        <v>1901.0354150780681</v>
      </c>
      <c r="JN523" s="77">
        <f t="shared" si="1916"/>
        <v>79.079089563710838</v>
      </c>
      <c r="JO523" s="77">
        <f t="shared" si="2079"/>
        <v>91.320532628173282</v>
      </c>
      <c r="JP523" s="282">
        <f t="shared" si="2080"/>
        <v>2134.889702982543</v>
      </c>
      <c r="JQ523" s="73">
        <f t="shared" si="1917"/>
        <v>0.7824717856079586</v>
      </c>
      <c r="JR523" s="74">
        <f t="shared" si="1918"/>
        <v>3.7041299816676039E-2</v>
      </c>
      <c r="JS523" s="279">
        <f t="shared" si="2116"/>
        <v>1.1137229243433757</v>
      </c>
      <c r="JT523" s="76">
        <f t="shared" si="1919"/>
        <v>6.8548421093207272</v>
      </c>
      <c r="JU523" s="77">
        <f t="shared" si="2081"/>
        <v>7.8008788688280806</v>
      </c>
      <c r="JV523" s="77">
        <f t="shared" si="1920"/>
        <v>0.1315072551277075</v>
      </c>
      <c r="JW523" s="77">
        <f t="shared" si="2082"/>
        <v>0.15186457822147661</v>
      </c>
      <c r="JX523" s="282">
        <f t="shared" si="2083"/>
        <v>98.570367685348558</v>
      </c>
      <c r="JY523" s="73">
        <f t="shared" si="2123"/>
        <v>6.954262493168753E-2</v>
      </c>
      <c r="JZ523" s="74">
        <f t="shared" si="2124"/>
        <v>1.3341459326549176E-3</v>
      </c>
      <c r="KA523" s="279">
        <f t="shared" si="2125"/>
        <v>1.0098041034571972</v>
      </c>
      <c r="KB523" s="76">
        <f t="shared" si="1921"/>
        <v>0.17356137135321167</v>
      </c>
      <c r="KC523" s="77">
        <f t="shared" si="2084"/>
        <v>0.19751457621366841</v>
      </c>
      <c r="KD523" s="77">
        <f t="shared" si="1922"/>
        <v>3.3297017172469008E-3</v>
      </c>
      <c r="KE523" s="77">
        <f t="shared" si="2085"/>
        <v>3.8451395430767212E-3</v>
      </c>
      <c r="KF523" s="282">
        <f t="shared" si="2086"/>
        <v>2.4957552511672283</v>
      </c>
      <c r="KG523" s="73">
        <f t="shared" si="2126"/>
        <v>6.9542624931687336E-2</v>
      </c>
      <c r="KH523" s="74">
        <f t="shared" si="2127"/>
        <v>1.3341459326549139E-3</v>
      </c>
      <c r="KI523" s="279">
        <f t="shared" si="2128"/>
        <v>1.0098041034571972</v>
      </c>
      <c r="KJ523" s="76">
        <f t="shared" si="1923"/>
        <v>132.27933114059732</v>
      </c>
      <c r="KK523" s="77">
        <f t="shared" si="2087"/>
        <v>150.53520163131114</v>
      </c>
      <c r="KL523" s="77">
        <f t="shared" si="1924"/>
        <v>4.3203959781719927</v>
      </c>
      <c r="KM523" s="77">
        <f t="shared" si="2088"/>
        <v>4.9891932755930171</v>
      </c>
      <c r="KN523" s="282">
        <f t="shared" si="2089"/>
        <v>173.89728295907645</v>
      </c>
      <c r="KO523" s="73">
        <f t="shared" si="1925"/>
        <v>0.76067508870582434</v>
      </c>
      <c r="KP523" s="74">
        <f t="shared" si="1926"/>
        <v>2.4844528359817555E-2</v>
      </c>
      <c r="KQ523" s="279">
        <f t="shared" si="1927"/>
        <v>1.1088267019823905</v>
      </c>
      <c r="KR523" s="76">
        <f t="shared" si="1928"/>
        <v>207.0498741132495</v>
      </c>
      <c r="KS523" s="77">
        <f t="shared" si="2090"/>
        <v>235.62482723961907</v>
      </c>
      <c r="KT523" s="77">
        <f t="shared" si="1929"/>
        <v>6.7610751924039842</v>
      </c>
      <c r="KU523" s="77">
        <f t="shared" si="2091"/>
        <v>7.8076896321881213</v>
      </c>
      <c r="KV523" s="282">
        <f t="shared" si="2092"/>
        <v>274.0250832188861</v>
      </c>
      <c r="KW523" s="73">
        <f t="shared" si="2139"/>
        <v>0.75558730493245374</v>
      </c>
      <c r="KX523" s="74">
        <f t="shared" si="2140"/>
        <v>2.4673198208659475E-2</v>
      </c>
      <c r="KY523" s="279">
        <f t="shared" si="2141"/>
        <v>1.1080980150364284</v>
      </c>
      <c r="KZ523" s="76">
        <f t="shared" si="1930"/>
        <v>1152.1154002759786</v>
      </c>
      <c r="LA523" s="77">
        <f t="shared" si="2093"/>
        <v>1311.1188466680662</v>
      </c>
      <c r="LB523" s="77">
        <f t="shared" si="1931"/>
        <v>36.61908751870633</v>
      </c>
      <c r="LC523" s="77">
        <f t="shared" si="2094"/>
        <v>42.287722266602074</v>
      </c>
      <c r="LD523" s="286">
        <f t="shared" si="2095"/>
        <v>2496.4865657291848</v>
      </c>
      <c r="LE523" s="73">
        <f t="shared" si="1932"/>
        <v>0.46149473267422275</v>
      </c>
      <c r="LF523" s="74">
        <f t="shared" si="1933"/>
        <v>1.4668249379507663E-2</v>
      </c>
      <c r="LG523" s="279">
        <f t="shared" si="1934"/>
        <v>1.0659615330603174</v>
      </c>
      <c r="LH523" s="76">
        <f t="shared" si="1935"/>
        <v>173.72953243164039</v>
      </c>
      <c r="LI523" s="77">
        <f t="shared" si="2096"/>
        <v>197.70594520253107</v>
      </c>
      <c r="LJ523" s="77">
        <f t="shared" si="1936"/>
        <v>5.6677986575395662</v>
      </c>
      <c r="LK523" s="77">
        <f t="shared" si="2097"/>
        <v>6.5451738897266916</v>
      </c>
      <c r="LL523" s="282">
        <f t="shared" si="2098"/>
        <v>234.98917984745162</v>
      </c>
      <c r="LM523" s="73">
        <f t="shared" si="2117"/>
        <v>0.73930864622967207</v>
      </c>
      <c r="LN523" s="74">
        <f t="shared" si="2118"/>
        <v>2.4119402694281252E-2</v>
      </c>
      <c r="LO523" s="279">
        <f t="shared" si="2119"/>
        <v>1.1057656698032317</v>
      </c>
      <c r="LP523" s="76">
        <f t="shared" si="1937"/>
        <v>6.4202093451560874E-2</v>
      </c>
      <c r="LQ523" s="77">
        <f t="shared" si="2099"/>
        <v>7.3062624368810794E-2</v>
      </c>
      <c r="LR523" s="77">
        <f t="shared" si="1938"/>
        <v>1.2316900883518657E-3</v>
      </c>
      <c r="LS523" s="77">
        <f t="shared" si="2100"/>
        <v>1.4223557140287345E-3</v>
      </c>
      <c r="LT523" s="282">
        <f t="shared" si="2101"/>
        <v>0.92320491949545436</v>
      </c>
      <c r="LU523" s="73">
        <f t="shared" si="2148"/>
        <v>6.9542624931687211E-2</v>
      </c>
      <c r="LV523" s="74">
        <f t="shared" si="2149"/>
        <v>1.3341459326549118E-3</v>
      </c>
      <c r="LW523" s="279">
        <f t="shared" si="2150"/>
        <v>1.0098041034571972</v>
      </c>
      <c r="LX523" s="76">
        <f t="shared" si="1939"/>
        <v>80.677086900839029</v>
      </c>
      <c r="LY523" s="77">
        <f t="shared" si="2102"/>
        <v>91.811331664023825</v>
      </c>
      <c r="LZ523" s="77">
        <f t="shared" si="1940"/>
        <v>1.547755890044886</v>
      </c>
      <c r="MA523" s="77">
        <f t="shared" si="2103"/>
        <v>1.7873485018238344</v>
      </c>
      <c r="MB523" s="286">
        <f t="shared" si="2104"/>
        <v>1160.109894430477</v>
      </c>
      <c r="MC523" s="73">
        <f t="shared" si="2142"/>
        <v>6.9542624615269874E-2</v>
      </c>
      <c r="MD523" s="74">
        <f t="shared" si="2143"/>
        <v>1.3341459265845783E-3</v>
      </c>
      <c r="ME523" s="279">
        <f t="shared" si="2144"/>
        <v>1.0098041034125886</v>
      </c>
      <c r="MF523" s="76">
        <f t="shared" si="1941"/>
        <v>63.960603697252097</v>
      </c>
      <c r="MG523" s="77">
        <f t="shared" si="2105"/>
        <v>72.787806613509858</v>
      </c>
      <c r="MH523" s="77">
        <f t="shared" si="1942"/>
        <v>1.2270572092535375</v>
      </c>
      <c r="MI523" s="77">
        <f t="shared" si="2106"/>
        <v>1.417005665245985</v>
      </c>
      <c r="MJ523" s="286">
        <f t="shared" si="2107"/>
        <v>919.73237651126283</v>
      </c>
      <c r="MK523" s="73">
        <f t="shared" si="2129"/>
        <v>6.9542624931687239E-2</v>
      </c>
      <c r="ML523" s="74">
        <f t="shared" si="2130"/>
        <v>1.334145932654912E-3</v>
      </c>
      <c r="MM523" s="279">
        <f t="shared" si="2131"/>
        <v>1.0098041034571972</v>
      </c>
      <c r="MN523" s="287">
        <f t="shared" si="2108"/>
        <v>1.080605430782309</v>
      </c>
      <c r="MO523" s="288">
        <f t="shared" si="2108"/>
        <v>1.0700261302075955</v>
      </c>
      <c r="MP523" s="288">
        <f t="shared" si="2108"/>
        <v>1.3897588102590916</v>
      </c>
      <c r="MQ523" s="289">
        <f t="shared" si="2108"/>
        <v>1.3443257246451339</v>
      </c>
      <c r="MR523" s="290">
        <f t="shared" si="2109"/>
        <v>3.604035232745157</v>
      </c>
      <c r="MS523" s="291">
        <f t="shared" si="2151"/>
        <v>4.1956794591570032</v>
      </c>
      <c r="MT523" s="291">
        <f t="shared" si="1943"/>
        <v>2.8698519431850249</v>
      </c>
      <c r="MU523" s="292">
        <f t="shared" si="2152"/>
        <v>3.3104020969386427</v>
      </c>
      <c r="MV523" s="359">
        <f t="shared" si="1944"/>
        <v>0.44055015375361795</v>
      </c>
      <c r="MW523" s="360">
        <f t="shared" si="1945"/>
        <v>0.69384869381554837</v>
      </c>
      <c r="MX523" s="360">
        <f t="shared" si="1946"/>
        <v>0.29363313580651434</v>
      </c>
      <c r="MY523" s="360">
        <f t="shared" si="1947"/>
        <v>2.0195701644311614E-2</v>
      </c>
      <c r="MZ523" s="360">
        <f t="shared" si="1948"/>
        <v>0.27194024506102316</v>
      </c>
      <c r="NA523" s="360">
        <f t="shared" si="1949"/>
        <v>1.2016671027414447E-2</v>
      </c>
      <c r="NB523" s="360">
        <f t="shared" si="1950"/>
        <v>0.72514499603997196</v>
      </c>
      <c r="NC523" s="360">
        <f t="shared" si="1951"/>
        <v>3.0395103514061633E-2</v>
      </c>
      <c r="ND523" s="360">
        <f t="shared" si="1952"/>
        <v>7.0686287242003806E-4</v>
      </c>
      <c r="NE523" s="360">
        <f t="shared" si="1953"/>
        <v>5.8767815205066694E-2</v>
      </c>
      <c r="NF523" s="360">
        <f t="shared" si="1954"/>
        <v>9.252618425554178E-2</v>
      </c>
      <c r="NG523" s="360">
        <f t="shared" si="1955"/>
        <v>0.81162311127212561</v>
      </c>
      <c r="NH523" s="360">
        <f t="shared" si="1956"/>
        <v>7.917282195791138E-2</v>
      </c>
      <c r="NI523" s="360">
        <f t="shared" si="1957"/>
        <v>2.0196082069143945E-4</v>
      </c>
      <c r="NJ523" s="360">
        <f t="shared" si="1958"/>
        <v>0.35726869178737386</v>
      </c>
      <c r="NK523" s="361">
        <f t="shared" si="1959"/>
        <v>0.30768731032340801</v>
      </c>
      <c r="NL523" s="145">
        <f t="shared" si="2110"/>
        <v>3.604035232745157</v>
      </c>
      <c r="NM523" s="56">
        <f t="shared" si="2153"/>
        <v>4.1956794591570032</v>
      </c>
      <c r="NN523" s="56">
        <f t="shared" si="2111"/>
        <v>2.8698519431850249</v>
      </c>
      <c r="NO523" s="58">
        <f t="shared" si="2145"/>
        <v>3.3104020969386427</v>
      </c>
      <c r="NP523" s="55">
        <f t="shared" si="1960"/>
        <v>1.080605430782309</v>
      </c>
      <c r="NQ523" s="56">
        <f t="shared" si="2146"/>
        <v>1.0700261302075955</v>
      </c>
      <c r="NR523" s="56">
        <f t="shared" si="1961"/>
        <v>1.3897588102590916</v>
      </c>
      <c r="NS523" s="61">
        <f t="shared" si="2147"/>
        <v>1.3443257246451339</v>
      </c>
      <c r="NT523" s="25"/>
      <c r="NU523" s="86">
        <f t="shared" si="2120"/>
        <v>0</v>
      </c>
      <c r="NV523" s="86">
        <f t="shared" si="2120"/>
        <v>0</v>
      </c>
      <c r="NW523" s="86">
        <f t="shared" si="2120"/>
        <v>0</v>
      </c>
      <c r="NX523" s="86">
        <f t="shared" si="2120"/>
        <v>0</v>
      </c>
      <c r="NY523" s="87">
        <f t="shared" si="2121"/>
        <v>0</v>
      </c>
      <c r="NZ523" s="87">
        <f t="shared" si="2121"/>
        <v>0</v>
      </c>
      <c r="OA523" s="87">
        <f t="shared" si="2121"/>
        <v>0</v>
      </c>
      <c r="OB523" s="87">
        <f t="shared" si="2121"/>
        <v>0</v>
      </c>
      <c r="OC523" s="26"/>
    </row>
    <row r="524" spans="1:393" thickBot="1" x14ac:dyDescent="0.35">
      <c r="A524" s="136" t="s">
        <v>1145</v>
      </c>
      <c r="B524" s="137" t="s">
        <v>1148</v>
      </c>
      <c r="C524" s="133" t="s">
        <v>104</v>
      </c>
      <c r="D524" s="64">
        <f>VLOOKUP(B524,[1]УсіТ_1!$A$10:$G$556,6,FALSE)</f>
        <v>4125</v>
      </c>
      <c r="E524" s="64">
        <f>VLOOKUP(B524,[1]УсіТ_1!$A$10:$G$556,7,FALSE)</f>
        <v>184.4</v>
      </c>
      <c r="F524" s="38"/>
      <c r="G524" s="38"/>
      <c r="H524" s="39"/>
      <c r="I524" s="256">
        <v>3.2507000000000001</v>
      </c>
      <c r="J524" s="62">
        <v>3.8117000000000001</v>
      </c>
      <c r="K524" s="257">
        <f t="shared" si="2135"/>
        <v>1.9379000000000002</v>
      </c>
      <c r="L524" s="293">
        <f t="shared" si="1963"/>
        <v>2.3484000000000003</v>
      </c>
      <c r="M524" s="63">
        <v>0.41049999999999998</v>
      </c>
      <c r="N524" s="63">
        <v>0.52490000000000003</v>
      </c>
      <c r="O524" s="63">
        <v>0.34129999999999999</v>
      </c>
      <c r="P524" s="63">
        <v>1.84E-2</v>
      </c>
      <c r="Q524" s="63">
        <v>0.27660000000000001</v>
      </c>
      <c r="R524" s="63">
        <v>0</v>
      </c>
      <c r="S524" s="63">
        <v>0.64059999999999995</v>
      </c>
      <c r="T524" s="63">
        <v>3.0200000000000001E-2</v>
      </c>
      <c r="U524" s="63">
        <v>6.9999999999999999E-4</v>
      </c>
      <c r="V524" s="63">
        <v>5.3199999999999997E-2</v>
      </c>
      <c r="W524" s="63">
        <v>8.2600000000000007E-2</v>
      </c>
      <c r="X524" s="63">
        <v>0.74950000000000006</v>
      </c>
      <c r="Y524" s="63">
        <v>5.5899999999999998E-2</v>
      </c>
      <c r="Z524" s="63">
        <v>2.0000000000000001E-4</v>
      </c>
      <c r="AA524" s="63">
        <v>0.3427</v>
      </c>
      <c r="AB524" s="259">
        <v>0.28439999999999999</v>
      </c>
      <c r="AC524" s="144">
        <v>614.67999999999995</v>
      </c>
      <c r="AD524" s="70">
        <v>135.2296</v>
      </c>
      <c r="AE524" s="70">
        <v>447.52746198959801</v>
      </c>
      <c r="AF524" s="68">
        <f t="shared" si="1964"/>
        <v>31.434328930149363</v>
      </c>
      <c r="AG524" s="68">
        <f t="shared" si="1965"/>
        <v>142.69950158492719</v>
      </c>
      <c r="AH524" s="71">
        <v>15.758636088625</v>
      </c>
      <c r="AI524" s="71">
        <v>130.838186053621</v>
      </c>
      <c r="AJ524" s="68">
        <f t="shared" si="1966"/>
        <v>1.7931373398648758</v>
      </c>
      <c r="AK524" s="68">
        <f t="shared" si="1967"/>
        <v>76.612823196441994</v>
      </c>
      <c r="AL524" s="71">
        <v>67.201694206592094</v>
      </c>
      <c r="AM524" s="69">
        <f t="shared" si="1968"/>
        <v>1693.4826940061234</v>
      </c>
      <c r="AN524" s="260">
        <v>756.87</v>
      </c>
      <c r="AO524" s="71">
        <v>166.51140000000001</v>
      </c>
      <c r="AP524" s="71">
        <v>551.05113255037998</v>
      </c>
      <c r="AQ524" s="68">
        <f t="shared" si="1969"/>
        <v>38.705831550338686</v>
      </c>
      <c r="AR524" s="68">
        <f t="shared" si="1970"/>
        <v>175.70926622727924</v>
      </c>
      <c r="AS524" s="71">
        <v>76.8430571242083</v>
      </c>
      <c r="AT524" s="261">
        <f t="shared" si="1880"/>
        <v>16.665528299499648</v>
      </c>
      <c r="AU524" s="71">
        <v>167.29871738236201</v>
      </c>
      <c r="AV524" s="68">
        <f t="shared" si="1971"/>
        <v>2.2928289217252713</v>
      </c>
      <c r="AW524" s="68">
        <f t="shared" si="1972"/>
        <v>97.962433158111608</v>
      </c>
      <c r="AX524" s="71">
        <v>85.928715352847604</v>
      </c>
      <c r="AY524" s="69">
        <f t="shared" si="1973"/>
        <v>2165.4036268917575</v>
      </c>
      <c r="AZ524" s="260">
        <v>166</v>
      </c>
      <c r="BA524" s="260">
        <v>846.12966666666898</v>
      </c>
      <c r="BB524" s="260">
        <v>88.239236666666898</v>
      </c>
      <c r="BC524" s="262">
        <f t="shared" si="1974"/>
        <v>70.591389333333524</v>
      </c>
      <c r="BD524" s="262">
        <f t="shared" si="1881"/>
        <v>17.647847333333374</v>
      </c>
      <c r="BE524" s="260">
        <v>33.119932666666699</v>
      </c>
      <c r="BF524" s="262">
        <f t="shared" si="1975"/>
        <v>26.495946133333362</v>
      </c>
      <c r="BG524" s="262">
        <f t="shared" si="1882"/>
        <v>6.623986533333337</v>
      </c>
      <c r="BH524" s="260">
        <v>104.32988369370713</v>
      </c>
      <c r="BI524" s="263">
        <f t="shared" si="1976"/>
        <v>61.090780716384991</v>
      </c>
      <c r="BJ524" s="68">
        <f t="shared" si="1977"/>
        <v>1.4298410560222563</v>
      </c>
      <c r="BK524" s="260">
        <v>53.58639311966391</v>
      </c>
      <c r="BL524" s="69">
        <f t="shared" si="1978"/>
        <v>1350.4861353760482</v>
      </c>
      <c r="BM524" s="260">
        <v>26.19</v>
      </c>
      <c r="BN524" s="260">
        <v>5.7618</v>
      </c>
      <c r="BO524" s="260">
        <v>19.068042281362001</v>
      </c>
      <c r="BP524" s="68">
        <f t="shared" si="1979"/>
        <v>1.3393392898428669</v>
      </c>
      <c r="BQ524" s="68">
        <f t="shared" si="1980"/>
        <v>6.0800740979196499</v>
      </c>
      <c r="BR524" s="260">
        <v>3.2733830928833401</v>
      </c>
      <c r="BS524" s="260">
        <v>5.8553019386891201</v>
      </c>
      <c r="BT524" s="68">
        <f t="shared" si="1981"/>
        <v>8.0246913069734388E-2</v>
      </c>
      <c r="BU524" s="68">
        <f t="shared" si="1982"/>
        <v>3.4285954714071689</v>
      </c>
      <c r="BV524" s="260">
        <v>3.0074263656467202</v>
      </c>
      <c r="BW524" s="69">
        <f t="shared" si="1983"/>
        <v>75.787144414297416</v>
      </c>
      <c r="BX524" s="260">
        <v>780.72</v>
      </c>
      <c r="BY524" s="260">
        <v>84.197453698189193</v>
      </c>
      <c r="BZ524" s="263">
        <f t="shared" si="1984"/>
        <v>49.302155802789478</v>
      </c>
      <c r="CA524" s="263">
        <f t="shared" si="1985"/>
        <v>1.1539261029336829</v>
      </c>
      <c r="CB524" s="260">
        <v>43.2458726849095</v>
      </c>
      <c r="CC524" s="264">
        <f t="shared" si="1986"/>
        <v>1089.7959916597183</v>
      </c>
      <c r="CD524" s="260">
        <v>0</v>
      </c>
      <c r="CE524" s="260">
        <v>0</v>
      </c>
      <c r="CF524" s="263">
        <f t="shared" si="1987"/>
        <v>0</v>
      </c>
      <c r="CG524" s="263">
        <f t="shared" si="1988"/>
        <v>0</v>
      </c>
      <c r="CH524" s="260">
        <v>0</v>
      </c>
      <c r="CI524" s="69">
        <f t="shared" si="1989"/>
        <v>0</v>
      </c>
      <c r="CJ524" s="260">
        <v>1060.0091525291277</v>
      </c>
      <c r="CK524" s="260">
        <v>233.20203338084474</v>
      </c>
      <c r="CL524" s="260">
        <v>82.497585786834378</v>
      </c>
      <c r="CM524" s="260">
        <v>38.368958094359421</v>
      </c>
      <c r="CN524" s="260">
        <v>517.21744526535144</v>
      </c>
      <c r="CO524" s="265">
        <f t="shared" si="1990"/>
        <v>36.329353355438286</v>
      </c>
      <c r="CP524" s="266">
        <f t="shared" si="1991"/>
        <v>164.92098903220048</v>
      </c>
      <c r="CQ524" s="260">
        <v>204.14433860390727</v>
      </c>
      <c r="CR524" s="265">
        <f t="shared" si="1992"/>
        <v>2.7977981605665492</v>
      </c>
      <c r="CS524" s="265">
        <f t="shared" si="1993"/>
        <v>119.53753404687232</v>
      </c>
      <c r="CT524" s="260">
        <v>104.85352809190105</v>
      </c>
      <c r="CU524" s="267">
        <f t="shared" si="1883"/>
        <v>2642.3089003895598</v>
      </c>
      <c r="CV524" s="260">
        <v>89.318199999999621</v>
      </c>
      <c r="CW524" s="260">
        <v>9.6326019685746491</v>
      </c>
      <c r="CX524" s="68">
        <f t="shared" si="1994"/>
        <v>0.13201480997931556</v>
      </c>
      <c r="CY524" s="68">
        <f t="shared" si="1995"/>
        <v>5.6404086131067599</v>
      </c>
      <c r="CZ524" s="260">
        <v>4.9475400984287301</v>
      </c>
      <c r="DA524" s="69">
        <f t="shared" si="1996"/>
        <v>124.6780104804036</v>
      </c>
      <c r="DB524" s="260">
        <v>2.2616000000000018</v>
      </c>
      <c r="DC524" s="260">
        <v>0.24390429511710299</v>
      </c>
      <c r="DD524" s="68">
        <f t="shared" si="1997"/>
        <v>3.3427083645798964E-3</v>
      </c>
      <c r="DE524" s="68">
        <f t="shared" si="1998"/>
        <v>0.14281913562300014</v>
      </c>
      <c r="DF524" s="260">
        <v>0.12527521475585501</v>
      </c>
      <c r="DG524" s="69">
        <f t="shared" si="1999"/>
        <v>3.1569354118475519</v>
      </c>
      <c r="DH524" s="260">
        <v>79.95320188008192</v>
      </c>
      <c r="DI524" s="260">
        <v>17.589704413618023</v>
      </c>
      <c r="DJ524" s="260">
        <v>1.2192227960666662</v>
      </c>
      <c r="DK524" s="260">
        <v>58.205930968699633</v>
      </c>
      <c r="DL524" s="68">
        <f t="shared" si="2000"/>
        <v>4.0883845912414625</v>
      </c>
      <c r="DM524" s="68">
        <f t="shared" si="2001"/>
        <v>18.559659560541501</v>
      </c>
      <c r="DN524" s="260">
        <v>16.928959279863601</v>
      </c>
      <c r="DO524" s="68">
        <f t="shared" si="2002"/>
        <v>0.23201138693053067</v>
      </c>
      <c r="DP524" s="68">
        <f t="shared" si="2003"/>
        <v>9.9128198221612518</v>
      </c>
      <c r="DQ524" s="260">
        <v>8.6951277687004804</v>
      </c>
      <c r="DR524" s="264">
        <f t="shared" si="2004"/>
        <v>219.11057652843633</v>
      </c>
      <c r="DS524" s="260">
        <v>123.25</v>
      </c>
      <c r="DT524" s="260">
        <v>27.114999999999998</v>
      </c>
      <c r="DU524" s="260">
        <v>89.734105046882902</v>
      </c>
      <c r="DV524" s="68">
        <f t="shared" si="2005"/>
        <v>6.3029235384930544</v>
      </c>
      <c r="DW524" s="68">
        <f t="shared" si="2006"/>
        <v>28.612796203459173</v>
      </c>
      <c r="DX524" s="260">
        <v>2.3300846743333299</v>
      </c>
      <c r="DY524" s="260">
        <v>1.3712521306250001</v>
      </c>
      <c r="DZ524" s="260">
        <v>0</v>
      </c>
      <c r="EA524" s="260">
        <v>26.292878899501002</v>
      </c>
      <c r="EB524" s="68">
        <f t="shared" si="2007"/>
        <v>0.36034390531766125</v>
      </c>
      <c r="EC524" s="68">
        <f t="shared" si="2008"/>
        <v>15.39590041111841</v>
      </c>
      <c r="ED524" s="267">
        <v>13.5046660375671</v>
      </c>
      <c r="EE524" s="69">
        <f t="shared" si="2009"/>
        <v>340.31758414669127</v>
      </c>
      <c r="EF524" s="260">
        <v>640.09085119047643</v>
      </c>
      <c r="EG524" s="260">
        <v>140.81998726190477</v>
      </c>
      <c r="EH524" s="260">
        <v>967.92081102231896</v>
      </c>
      <c r="EI524" s="260">
        <v>466.02823269999965</v>
      </c>
      <c r="EJ524" s="268">
        <f t="shared" si="2010"/>
        <v>32.733823064847975</v>
      </c>
      <c r="EK524" s="266">
        <f t="shared" si="2011"/>
        <v>148.59869433518728</v>
      </c>
      <c r="EL524" s="260">
        <v>238.86356488546625</v>
      </c>
      <c r="EM524" s="268">
        <f t="shared" si="2012"/>
        <v>3.273625156755315</v>
      </c>
      <c r="EN524" s="268">
        <f t="shared" si="2013"/>
        <v>139.8675158729443</v>
      </c>
      <c r="EO524" s="269">
        <f t="shared" si="2014"/>
        <v>2453.7234470601657</v>
      </c>
      <c r="EP524" s="69">
        <f t="shared" si="2015"/>
        <v>3091.691543295809</v>
      </c>
      <c r="EQ524" s="260">
        <v>81.650000000000006</v>
      </c>
      <c r="ER524" s="260">
        <v>17.963000000000001</v>
      </c>
      <c r="ES524" s="260">
        <v>59.446569388056702</v>
      </c>
      <c r="ET524" s="68">
        <f t="shared" si="2016"/>
        <v>4.1755270338171027</v>
      </c>
      <c r="EU524" s="68">
        <f t="shared" si="2017"/>
        <v>18.955252008214536</v>
      </c>
      <c r="EV524" s="260">
        <v>6.2279347439999997</v>
      </c>
      <c r="EW524" s="260">
        <v>17.825580202951301</v>
      </c>
      <c r="EX524" s="68">
        <f t="shared" si="2018"/>
        <v>0.24429957668144758</v>
      </c>
      <c r="EY524" s="68">
        <f t="shared" si="2019"/>
        <v>10.437839790158947</v>
      </c>
      <c r="EZ524" s="260">
        <v>9.1556542167504205</v>
      </c>
      <c r="FA524" s="69">
        <f t="shared" si="2020"/>
        <v>230.7224862621101</v>
      </c>
      <c r="FB524" s="260">
        <v>0.83333333333333348</v>
      </c>
      <c r="FC524" s="260">
        <v>8.9871586162120806E-2</v>
      </c>
      <c r="FD524" s="68">
        <f t="shared" si="2021"/>
        <v>1.2316900883518657E-3</v>
      </c>
      <c r="FE524" s="68">
        <f t="shared" si="2022"/>
        <v>5.2624666763574489E-2</v>
      </c>
      <c r="FF524" s="260">
        <v>4.6160245974772703E-2</v>
      </c>
      <c r="FG524" s="69">
        <f t="shared" si="2023"/>
        <v>1.1632381985642724</v>
      </c>
      <c r="FH524" s="260">
        <v>1012.577125</v>
      </c>
      <c r="FI524" s="260">
        <v>109.202294802276</v>
      </c>
      <c r="FJ524" s="68">
        <f t="shared" si="2024"/>
        <v>1.4966174502651926</v>
      </c>
      <c r="FK524" s="68">
        <f t="shared" si="2025"/>
        <v>63.943840530651926</v>
      </c>
      <c r="FL524" s="260">
        <v>56.088999999999999</v>
      </c>
      <c r="FM524" s="69">
        <f t="shared" si="2026"/>
        <v>1413.442103762731</v>
      </c>
      <c r="FN524" s="260">
        <v>802.7687499999995</v>
      </c>
      <c r="FO524" s="260">
        <v>86.575321060659604</v>
      </c>
      <c r="FP524" s="68">
        <f t="shared" si="2027"/>
        <v>1.1865147751363398</v>
      </c>
      <c r="FQ524" s="68">
        <f t="shared" si="2028"/>
        <v>50.694525548353475</v>
      </c>
      <c r="FR524" s="260">
        <v>44.467203553033002</v>
      </c>
      <c r="FS524" s="264">
        <f t="shared" si="2029"/>
        <v>1120.5735295364304</v>
      </c>
      <c r="FT524" s="270">
        <f t="shared" si="1884"/>
        <v>15562.120500360525</v>
      </c>
      <c r="FU524" s="271">
        <f t="shared" si="1885"/>
        <v>4126.8857306560531</v>
      </c>
      <c r="FV524" s="272">
        <f t="shared" si="2030"/>
        <v>1127.512648266036</v>
      </c>
      <c r="FW524" s="272">
        <f t="shared" si="1886"/>
        <v>152.12182186052596</v>
      </c>
      <c r="FX524" s="272">
        <f t="shared" si="1887"/>
        <v>846.12966666666898</v>
      </c>
      <c r="FY524" s="272">
        <f t="shared" si="1888"/>
        <v>780.72</v>
      </c>
      <c r="FZ524" s="272">
        <f t="shared" si="1889"/>
        <v>0</v>
      </c>
      <c r="GA524" s="272">
        <f t="shared" si="1890"/>
        <v>89.318199999999621</v>
      </c>
      <c r="GB524" s="272">
        <f t="shared" si="1891"/>
        <v>2.2616000000000018</v>
      </c>
      <c r="GC524" s="272">
        <f t="shared" si="1892"/>
        <v>1012.577125</v>
      </c>
      <c r="GD524" s="272">
        <f t="shared" si="1893"/>
        <v>802.7687499999995</v>
      </c>
      <c r="GE524" s="272">
        <f t="shared" si="1894"/>
        <v>2208.2789201903302</v>
      </c>
      <c r="GF524" s="273">
        <f t="shared" si="1895"/>
        <v>859.04620432066929</v>
      </c>
      <c r="GG524" s="273">
        <f t="shared" si="1896"/>
        <v>155.1095113541688</v>
      </c>
      <c r="GH524" s="272">
        <f t="shared" si="2031"/>
        <v>1202.3188583510475</v>
      </c>
      <c r="GI524" s="274">
        <f t="shared" si="2032"/>
        <v>858.90759247512483</v>
      </c>
      <c r="GJ524" s="275">
        <f t="shared" si="1897"/>
        <v>16.477779953701102</v>
      </c>
      <c r="GK524" s="271">
        <f t="shared" si="2033"/>
        <v>12350.893320990663</v>
      </c>
      <c r="GL524" s="276">
        <f t="shared" si="2034"/>
        <v>15562.125584448237</v>
      </c>
      <c r="GM524" s="272">
        <f t="shared" si="2035"/>
        <v>5844.8395274518471</v>
      </c>
      <c r="GN524" s="272">
        <f t="shared" si="2036"/>
        <v>323.70911316839585</v>
      </c>
      <c r="GO524" s="277">
        <f t="shared" si="2037"/>
        <v>0.47323212787518704</v>
      </c>
      <c r="GP524" s="278">
        <f t="shared" si="2038"/>
        <v>2.6209368404003931E-2</v>
      </c>
      <c r="GQ524" s="279">
        <f t="shared" si="2039"/>
        <v>1.0693679761969943</v>
      </c>
      <c r="GR524" s="280">
        <f t="shared" si="2040"/>
        <v>10596.631796231813</v>
      </c>
      <c r="GS524" s="272">
        <f t="shared" si="2041"/>
        <v>5722.8435762034524</v>
      </c>
      <c r="GT524" s="272">
        <f t="shared" si="1898"/>
        <v>321.36867229032583</v>
      </c>
      <c r="GU524" s="73">
        <f t="shared" si="2042"/>
        <v>0.54006251101774705</v>
      </c>
      <c r="GV524" s="74">
        <f t="shared" si="2043"/>
        <v>3.0327435969286512E-2</v>
      </c>
      <c r="GW524" s="279">
        <f t="shared" si="2044"/>
        <v>1.0792287142336048</v>
      </c>
      <c r="GX524" s="280">
        <f t="shared" si="2045"/>
        <v>8180.7835189443758</v>
      </c>
      <c r="GY524" s="272">
        <f t="shared" si="1899"/>
        <v>4630.8421874961923</v>
      </c>
      <c r="GZ524" s="272">
        <f t="shared" si="1900"/>
        <v>189.62402949762242</v>
      </c>
      <c r="HA524" s="73">
        <f t="shared" si="2046"/>
        <v>0.56606340661288423</v>
      </c>
      <c r="HB524" s="74">
        <f t="shared" si="2047"/>
        <v>2.3179201485836524E-2</v>
      </c>
      <c r="HC524" s="279">
        <f t="shared" si="2048"/>
        <v>1.0817105511366516</v>
      </c>
      <c r="HD524" s="280">
        <f t="shared" si="2049"/>
        <v>9524.8174030762202</v>
      </c>
      <c r="HE524" s="272">
        <f t="shared" si="1901"/>
        <v>5648.3128237294623</v>
      </c>
      <c r="HF524" s="272">
        <f t="shared" si="1902"/>
        <v>222.85149576763666</v>
      </c>
      <c r="HG524" s="73">
        <f t="shared" si="2050"/>
        <v>0.5930100898212739</v>
      </c>
      <c r="HH524" s="74">
        <f t="shared" si="2051"/>
        <v>2.3396931021025406E-2</v>
      </c>
      <c r="HI524" s="281">
        <f t="shared" si="2052"/>
        <v>1.0854631674182886</v>
      </c>
      <c r="HJ524" s="72">
        <f t="shared" si="1903"/>
        <v>3.5082487813591792</v>
      </c>
      <c r="HK524" s="73">
        <f t="shared" si="2053"/>
        <v>4.0761099148700835</v>
      </c>
      <c r="HL524" s="73">
        <f t="shared" si="1904"/>
        <v>2.0962468770477174</v>
      </c>
      <c r="HM524" s="74">
        <f t="shared" si="2054"/>
        <v>2.5491017023651095</v>
      </c>
      <c r="HN524" s="75"/>
      <c r="HO524" s="75"/>
      <c r="HP524" s="76">
        <f t="shared" si="2055"/>
        <v>1017.4706362332704</v>
      </c>
      <c r="HQ524" s="77">
        <f t="shared" si="2056"/>
        <v>1157.8917587398239</v>
      </c>
      <c r="HR524" s="77">
        <f t="shared" si="2057"/>
        <v>33.22746627001424</v>
      </c>
      <c r="HS524" s="77">
        <f t="shared" si="2058"/>
        <v>38.371078048612446</v>
      </c>
      <c r="HT524" s="282">
        <f t="shared" si="2059"/>
        <v>1344.0338841318439</v>
      </c>
      <c r="HU524" s="73">
        <f t="shared" si="2112"/>
        <v>0.75702751861087825</v>
      </c>
      <c r="HV524" s="74">
        <f t="shared" si="2113"/>
        <v>2.472219388388185E-2</v>
      </c>
      <c r="HW524" s="279">
        <f t="shared" si="2154"/>
        <v>1.108304363456712</v>
      </c>
      <c r="HX524" s="76">
        <f t="shared" si="2060"/>
        <v>1257.2608732501769</v>
      </c>
      <c r="HY524" s="77">
        <f t="shared" si="2061"/>
        <v>1430.7754463674339</v>
      </c>
      <c r="HZ524" s="77">
        <f t="shared" si="1905"/>
        <v>57.664188771563609</v>
      </c>
      <c r="IA524" s="77">
        <f t="shared" si="2062"/>
        <v>66.590605193401657</v>
      </c>
      <c r="IB524" s="282">
        <f t="shared" si="2063"/>
        <v>1718.5743070569504</v>
      </c>
      <c r="IC524" s="73">
        <f t="shared" si="2114"/>
        <v>0.73157201762385804</v>
      </c>
      <c r="ID524" s="74">
        <f t="shared" si="2115"/>
        <v>3.3553503351457195E-2</v>
      </c>
      <c r="IE524" s="279">
        <f t="shared" si="2122"/>
        <v>1.1061583364710741</v>
      </c>
      <c r="IF524" s="76">
        <f t="shared" si="1906"/>
        <v>74.530752473989693</v>
      </c>
      <c r="IG524" s="77">
        <f t="shared" si="2064"/>
        <v>84.816741622925008</v>
      </c>
      <c r="IH524" s="77">
        <f t="shared" si="1907"/>
        <v>98.517176522689141</v>
      </c>
      <c r="II524" s="77">
        <f t="shared" si="2065"/>
        <v>113.76763544840142</v>
      </c>
      <c r="IJ524" s="282">
        <f t="shared" si="2066"/>
        <v>1071.8143931555937</v>
      </c>
      <c r="IK524" s="73">
        <f t="shared" si="1908"/>
        <v>6.9536995350994668E-2</v>
      </c>
      <c r="IL524" s="74">
        <f t="shared" si="1909"/>
        <v>9.1916265681634246E-2</v>
      </c>
      <c r="IM524" s="279">
        <f t="shared" si="2067"/>
        <v>1.0238254386559078</v>
      </c>
      <c r="IN524" s="76">
        <f t="shared" si="1910"/>
        <v>43.552376874578719</v>
      </c>
      <c r="IO524" s="77">
        <f t="shared" si="2068"/>
        <v>49.563040407039324</v>
      </c>
      <c r="IP524" s="77">
        <f t="shared" si="1911"/>
        <v>1.4195862029126012</v>
      </c>
      <c r="IQ524" s="77">
        <f t="shared" si="2069"/>
        <v>1.6393381471234718</v>
      </c>
      <c r="IR524" s="282">
        <f t="shared" si="2070"/>
        <v>60.148527312934462</v>
      </c>
      <c r="IS524" s="73">
        <f t="shared" si="2155"/>
        <v>0.72408051901236037</v>
      </c>
      <c r="IT524" s="74">
        <f t="shared" si="2156"/>
        <v>2.3601345973558532E-2</v>
      </c>
      <c r="IU524" s="279">
        <f t="shared" si="2157"/>
        <v>1.1035838407856025</v>
      </c>
      <c r="IV524" s="76">
        <f t="shared" si="1912"/>
        <v>60.148630079403162</v>
      </c>
      <c r="IW524" s="77">
        <f t="shared" si="2071"/>
        <v>68.449742516661587</v>
      </c>
      <c r="IX524" s="77">
        <f t="shared" si="2072"/>
        <v>1.1539261029336829</v>
      </c>
      <c r="IY524" s="77">
        <f t="shared" si="2073"/>
        <v>1.3325538636678171</v>
      </c>
      <c r="IZ524" s="282">
        <f t="shared" si="2074"/>
        <v>864.91745369818909</v>
      </c>
      <c r="JA524" s="73">
        <f t="shared" si="2132"/>
        <v>6.954262493168728E-2</v>
      </c>
      <c r="JB524" s="74">
        <f t="shared" si="2133"/>
        <v>1.3341459326549128E-3</v>
      </c>
      <c r="JC524" s="279">
        <f t="shared" si="2134"/>
        <v>1.0098041034571972</v>
      </c>
      <c r="JD524" s="76">
        <f t="shared" si="1913"/>
        <v>0</v>
      </c>
      <c r="JE524" s="77">
        <f t="shared" si="2075"/>
        <v>0</v>
      </c>
      <c r="JF524" s="77">
        <f t="shared" si="1914"/>
        <v>0</v>
      </c>
      <c r="JG524" s="77">
        <f t="shared" si="2076"/>
        <v>0</v>
      </c>
      <c r="JH524" s="282">
        <f t="shared" si="2077"/>
        <v>0</v>
      </c>
      <c r="JI524" s="73"/>
      <c r="JJ524" s="74"/>
      <c r="JK524" s="279"/>
      <c r="JL524" s="76">
        <f t="shared" si="1915"/>
        <v>1640.2505840664412</v>
      </c>
      <c r="JM524" s="77">
        <f t="shared" si="2078"/>
        <v>1866.6215671734508</v>
      </c>
      <c r="JN524" s="77">
        <f t="shared" si="1916"/>
        <v>77.496109610364243</v>
      </c>
      <c r="JO524" s="77">
        <f t="shared" si="2079"/>
        <v>89.492507378048629</v>
      </c>
      <c r="JP524" s="282">
        <f t="shared" si="2080"/>
        <v>2097.0705558647301</v>
      </c>
      <c r="JQ524" s="73">
        <f t="shared" si="1917"/>
        <v>0.78216280300119967</v>
      </c>
      <c r="JR524" s="74">
        <f t="shared" si="1918"/>
        <v>3.6954459826655003E-2</v>
      </c>
      <c r="JS524" s="279">
        <f t="shared" si="2116"/>
        <v>1.1136668388233617</v>
      </c>
      <c r="JT524" s="76">
        <f t="shared" si="1919"/>
        <v>6.8812985079902473</v>
      </c>
      <c r="JU524" s="77">
        <f t="shared" si="2081"/>
        <v>7.8309865150779814</v>
      </c>
      <c r="JV524" s="77">
        <f t="shared" si="1920"/>
        <v>0.13201480997931556</v>
      </c>
      <c r="JW524" s="77">
        <f t="shared" si="2082"/>
        <v>0.15245070256411361</v>
      </c>
      <c r="JX524" s="282">
        <f t="shared" si="2083"/>
        <v>98.950801968574282</v>
      </c>
      <c r="JY524" s="73">
        <f t="shared" si="2123"/>
        <v>6.9542624931687502E-2</v>
      </c>
      <c r="JZ524" s="74">
        <f t="shared" si="2124"/>
        <v>1.3341459326549172E-3</v>
      </c>
      <c r="KA524" s="279">
        <f t="shared" si="2125"/>
        <v>1.0098041034571972</v>
      </c>
      <c r="KB524" s="76">
        <f t="shared" si="1921"/>
        <v>0.17423934546006017</v>
      </c>
      <c r="KC524" s="77">
        <f t="shared" si="2084"/>
        <v>0.19828611752700306</v>
      </c>
      <c r="KD524" s="77">
        <f t="shared" si="1922"/>
        <v>3.3427083645798964E-3</v>
      </c>
      <c r="KE524" s="77">
        <f t="shared" si="2085"/>
        <v>3.8601596194168647E-3</v>
      </c>
      <c r="KF524" s="282">
        <f t="shared" si="2086"/>
        <v>2.5055042951171047</v>
      </c>
      <c r="KG524" s="73">
        <f t="shared" si="2126"/>
        <v>6.9542624931687211E-2</v>
      </c>
      <c r="KH524" s="74">
        <f t="shared" si="2127"/>
        <v>1.3341459326549115E-3</v>
      </c>
      <c r="KI524" s="279">
        <f t="shared" si="2128"/>
        <v>1.0098041034571972</v>
      </c>
      <c r="KJ524" s="76">
        <f t="shared" si="1923"/>
        <v>132.27933114059732</v>
      </c>
      <c r="KK524" s="77">
        <f t="shared" si="2087"/>
        <v>150.53520163131114</v>
      </c>
      <c r="KL524" s="77">
        <f t="shared" si="1924"/>
        <v>4.3203959781719927</v>
      </c>
      <c r="KM524" s="77">
        <f t="shared" si="2088"/>
        <v>4.9891932755930171</v>
      </c>
      <c r="KN524" s="282">
        <f t="shared" si="2089"/>
        <v>173.89728295907645</v>
      </c>
      <c r="KO524" s="73">
        <f t="shared" si="1925"/>
        <v>0.76067508870582434</v>
      </c>
      <c r="KP524" s="74">
        <f t="shared" si="1926"/>
        <v>2.4844528359817555E-2</v>
      </c>
      <c r="KQ524" s="279">
        <f t="shared" si="1927"/>
        <v>1.1088267019823905</v>
      </c>
      <c r="KR524" s="76">
        <f t="shared" si="1928"/>
        <v>204.05560986978466</v>
      </c>
      <c r="KS524" s="77">
        <f t="shared" si="2090"/>
        <v>232.21732458791362</v>
      </c>
      <c r="KT524" s="77">
        <f t="shared" si="1929"/>
        <v>6.6632674438107156</v>
      </c>
      <c r="KU524" s="77">
        <f t="shared" si="2091"/>
        <v>7.6947412441126151</v>
      </c>
      <c r="KV524" s="282">
        <f t="shared" si="2092"/>
        <v>270.09332075134228</v>
      </c>
      <c r="KW524" s="73">
        <f t="shared" si="2139"/>
        <v>0.75550039261298751</v>
      </c>
      <c r="KX524" s="74">
        <f t="shared" si="2140"/>
        <v>2.4670241475334972E-2</v>
      </c>
      <c r="KY524" s="279">
        <f t="shared" si="2141"/>
        <v>1.1080855625649002</v>
      </c>
      <c r="KZ524" s="76">
        <f t="shared" si="1930"/>
        <v>1132.8396149063017</v>
      </c>
      <c r="LA524" s="77">
        <f t="shared" si="2093"/>
        <v>1289.1828101595204</v>
      </c>
      <c r="LB524" s="77">
        <f t="shared" si="1931"/>
        <v>36.007448221603291</v>
      </c>
      <c r="LC524" s="77">
        <f t="shared" si="2094"/>
        <v>41.581401206307483</v>
      </c>
      <c r="LD524" s="286">
        <f t="shared" si="2095"/>
        <v>2453.7234470601657</v>
      </c>
      <c r="LE524" s="73">
        <f t="shared" si="1932"/>
        <v>0.46168186405178213</v>
      </c>
      <c r="LF524" s="74">
        <f t="shared" si="1933"/>
        <v>1.4674615537763324E-2</v>
      </c>
      <c r="LG524" s="279">
        <f t="shared" si="1934"/>
        <v>1.0659883445430323</v>
      </c>
      <c r="LH524" s="76">
        <f t="shared" si="1935"/>
        <v>135.47257199401565</v>
      </c>
      <c r="LI524" s="77">
        <f t="shared" si="2096"/>
        <v>154.16914165490974</v>
      </c>
      <c r="LJ524" s="77">
        <f t="shared" si="1936"/>
        <v>4.41982661049855</v>
      </c>
      <c r="LK524" s="77">
        <f t="shared" si="2097"/>
        <v>5.1040157698037261</v>
      </c>
      <c r="LL524" s="282">
        <f t="shared" si="2098"/>
        <v>183.11308433500801</v>
      </c>
      <c r="LM524" s="73">
        <f t="shared" si="2117"/>
        <v>0.73983010272584693</v>
      </c>
      <c r="LN524" s="74">
        <f t="shared" si="2118"/>
        <v>2.4137142501583414E-2</v>
      </c>
      <c r="LO524" s="279">
        <f t="shared" si="2119"/>
        <v>1.1058403821364391</v>
      </c>
      <c r="LP524" s="76">
        <f t="shared" si="1937"/>
        <v>6.4202093451560874E-2</v>
      </c>
      <c r="LQ524" s="77">
        <f t="shared" si="2099"/>
        <v>7.3062624368810794E-2</v>
      </c>
      <c r="LR524" s="77">
        <f t="shared" si="1938"/>
        <v>1.2316900883518657E-3</v>
      </c>
      <c r="LS524" s="77">
        <f t="shared" si="2100"/>
        <v>1.4223557140287345E-3</v>
      </c>
      <c r="LT524" s="282">
        <f t="shared" si="2101"/>
        <v>0.92320491949545436</v>
      </c>
      <c r="LU524" s="73">
        <f t="shared" si="2148"/>
        <v>6.9542624931687211E-2</v>
      </c>
      <c r="LV524" s="74">
        <f t="shared" si="2149"/>
        <v>1.3341459326549118E-3</v>
      </c>
      <c r="LW524" s="279">
        <f t="shared" si="2150"/>
        <v>1.0098041034571972</v>
      </c>
      <c r="LX524" s="76">
        <f t="shared" si="1939"/>
        <v>78.011485447395344</v>
      </c>
      <c r="LY524" s="77">
        <f t="shared" si="2102"/>
        <v>88.777850553990376</v>
      </c>
      <c r="LZ524" s="77">
        <f t="shared" si="1940"/>
        <v>1.4966174502651926</v>
      </c>
      <c r="MA524" s="77">
        <f t="shared" si="2103"/>
        <v>1.7282938315662444</v>
      </c>
      <c r="MB524" s="286">
        <f t="shared" si="2104"/>
        <v>1121.7794474307389</v>
      </c>
      <c r="MC524" s="73">
        <f t="shared" si="2142"/>
        <v>6.954262321891215E-2</v>
      </c>
      <c r="MD524" s="74">
        <f t="shared" si="2143"/>
        <v>1.3341458997960444E-3</v>
      </c>
      <c r="ME524" s="279">
        <f t="shared" si="2144"/>
        <v>1.0098041032157303</v>
      </c>
      <c r="MF524" s="76">
        <f t="shared" si="1941"/>
        <v>61.847321168991236</v>
      </c>
      <c r="MG524" s="77">
        <f t="shared" si="2105"/>
        <v>70.382869963523717</v>
      </c>
      <c r="MH524" s="77">
        <f t="shared" si="1942"/>
        <v>1.1865147751363398</v>
      </c>
      <c r="MI524" s="77">
        <f t="shared" si="2106"/>
        <v>1.3701872623274454</v>
      </c>
      <c r="MJ524" s="286">
        <f t="shared" si="2107"/>
        <v>889.34407106065908</v>
      </c>
      <c r="MK524" s="73">
        <f t="shared" si="2129"/>
        <v>6.9542624931687266E-2</v>
      </c>
      <c r="ML524" s="74">
        <f t="shared" si="2130"/>
        <v>1.3341459326549126E-3</v>
      </c>
      <c r="MM524" s="279">
        <f t="shared" si="2131"/>
        <v>1.0098041034571972</v>
      </c>
      <c r="MN524" s="287">
        <f t="shared" si="2108"/>
        <v>1.0789955877952171</v>
      </c>
      <c r="MO524" s="288">
        <f t="shared" si="2108"/>
        <v>1.0688120941536321</v>
      </c>
      <c r="MP524" s="288">
        <f t="shared" si="2108"/>
        <v>1.3948606191411685</v>
      </c>
      <c r="MQ524" s="289">
        <f t="shared" si="2108"/>
        <v>1.344770624694537</v>
      </c>
      <c r="MR524" s="290">
        <f t="shared" si="2109"/>
        <v>3.5074909572459121</v>
      </c>
      <c r="MS524" s="291">
        <f t="shared" si="2151"/>
        <v>4.0739910592853992</v>
      </c>
      <c r="MT524" s="291">
        <f t="shared" si="1943"/>
        <v>2.7031003938336706</v>
      </c>
      <c r="MU524" s="292">
        <f t="shared" si="2152"/>
        <v>3.1580593350326511</v>
      </c>
      <c r="MV524" s="359">
        <f t="shared" si="1944"/>
        <v>0.45495894119898028</v>
      </c>
      <c r="MW524" s="360">
        <f t="shared" si="1945"/>
        <v>0.58062251081366678</v>
      </c>
      <c r="MX524" s="360">
        <f t="shared" si="1946"/>
        <v>0.34943162221326135</v>
      </c>
      <c r="MY524" s="360">
        <f t="shared" si="1947"/>
        <v>2.0305942670455084E-2</v>
      </c>
      <c r="MZ524" s="360">
        <f t="shared" si="1948"/>
        <v>0.27931181501626073</v>
      </c>
      <c r="NA524" s="360">
        <f t="shared" si="1949"/>
        <v>0</v>
      </c>
      <c r="NB524" s="360">
        <f t="shared" si="1950"/>
        <v>0.71341497695024547</v>
      </c>
      <c r="NC524" s="360">
        <f t="shared" si="1951"/>
        <v>3.0496083924407356E-2</v>
      </c>
      <c r="ND524" s="360">
        <f t="shared" si="1952"/>
        <v>7.0686287242003806E-4</v>
      </c>
      <c r="NE524" s="360">
        <f t="shared" si="1953"/>
        <v>5.8989580545463174E-2</v>
      </c>
      <c r="NF524" s="360">
        <f t="shared" si="1954"/>
        <v>9.1527867467860763E-2</v>
      </c>
      <c r="NG524" s="360">
        <f t="shared" si="1955"/>
        <v>0.79895826423500271</v>
      </c>
      <c r="NH524" s="360">
        <f t="shared" si="1956"/>
        <v>6.1816477361426946E-2</v>
      </c>
      <c r="NI524" s="360">
        <f t="shared" si="1957"/>
        <v>2.0196082069143945E-4</v>
      </c>
      <c r="NJ524" s="360">
        <f t="shared" si="1958"/>
        <v>0.34605986617203077</v>
      </c>
      <c r="NK524" s="361">
        <f t="shared" si="1959"/>
        <v>0.28718828702322685</v>
      </c>
      <c r="NL524" s="145">
        <f t="shared" si="2110"/>
        <v>3.5074909572459121</v>
      </c>
      <c r="NM524" s="56">
        <f t="shared" si="2153"/>
        <v>4.0739910592853992</v>
      </c>
      <c r="NN524" s="56">
        <f t="shared" si="2111"/>
        <v>2.7031003938336706</v>
      </c>
      <c r="NO524" s="58">
        <f t="shared" si="2145"/>
        <v>3.1580593350326511</v>
      </c>
      <c r="NP524" s="55">
        <f t="shared" si="1960"/>
        <v>1.0789955877952171</v>
      </c>
      <c r="NQ524" s="56">
        <f t="shared" si="2146"/>
        <v>1.0688120941536321</v>
      </c>
      <c r="NR524" s="56">
        <f t="shared" si="1961"/>
        <v>1.3948606191411685</v>
      </c>
      <c r="NS524" s="61">
        <f t="shared" si="2147"/>
        <v>1.344770624694537</v>
      </c>
      <c r="NT524" s="25"/>
      <c r="NU524" s="86">
        <f t="shared" si="2120"/>
        <v>0</v>
      </c>
      <c r="NV524" s="86">
        <f t="shared" si="2120"/>
        <v>0</v>
      </c>
      <c r="NW524" s="86">
        <f t="shared" si="2120"/>
        <v>0</v>
      </c>
      <c r="NX524" s="86">
        <f t="shared" si="2120"/>
        <v>0</v>
      </c>
      <c r="NY524" s="87">
        <f t="shared" si="2121"/>
        <v>0</v>
      </c>
      <c r="NZ524" s="87">
        <f t="shared" si="2121"/>
        <v>0</v>
      </c>
      <c r="OA524" s="87">
        <f t="shared" si="2121"/>
        <v>0</v>
      </c>
      <c r="OB524" s="87">
        <f t="shared" si="2121"/>
        <v>0</v>
      </c>
      <c r="OC524" s="26"/>
    </row>
    <row r="525" spans="1:393" thickBot="1" x14ac:dyDescent="0.35">
      <c r="A525" s="136" t="s">
        <v>1147</v>
      </c>
      <c r="B525" s="137" t="s">
        <v>1150</v>
      </c>
      <c r="C525" s="133" t="s">
        <v>104</v>
      </c>
      <c r="D525" s="64">
        <f>VLOOKUP(B525,[1]УсіТ_1!$A$10:$G$556,6,FALSE)</f>
        <v>4096.7</v>
      </c>
      <c r="E525" s="64">
        <f>VLOOKUP(B525,[1]УсіТ_1!$A$10:$G$556,7,FALSE)</f>
        <v>363.6</v>
      </c>
      <c r="F525" s="38"/>
      <c r="G525" s="38"/>
      <c r="H525" s="39"/>
      <c r="I525" s="256">
        <v>3.1635</v>
      </c>
      <c r="J525" s="62">
        <v>3.7618999999999998</v>
      </c>
      <c r="K525" s="257">
        <f t="shared" si="2135"/>
        <v>1.8689</v>
      </c>
      <c r="L525" s="293">
        <f t="shared" si="1963"/>
        <v>2.2473000000000001</v>
      </c>
      <c r="M525" s="63">
        <v>0.37840000000000001</v>
      </c>
      <c r="N525" s="63">
        <v>0.48209999999999997</v>
      </c>
      <c r="O525" s="63">
        <v>0.31780000000000003</v>
      </c>
      <c r="P525" s="63">
        <v>2.1399999999999999E-2</v>
      </c>
      <c r="Q525" s="63">
        <v>0.29199999999999998</v>
      </c>
      <c r="R525" s="63">
        <v>0</v>
      </c>
      <c r="S525" s="63">
        <v>0.65590000000000004</v>
      </c>
      <c r="T525" s="63">
        <v>1.9800000000000002E-2</v>
      </c>
      <c r="U525" s="63">
        <v>5.0000000000000001E-4</v>
      </c>
      <c r="V525" s="63">
        <v>5.3900000000000003E-2</v>
      </c>
      <c r="W525" s="63">
        <v>7.9799999999999996E-2</v>
      </c>
      <c r="X525" s="63">
        <v>0.76370000000000005</v>
      </c>
      <c r="Y525" s="63">
        <v>3.7900000000000003E-2</v>
      </c>
      <c r="Z525" s="63">
        <v>2.0000000000000001E-4</v>
      </c>
      <c r="AA525" s="63">
        <v>0.35210000000000002</v>
      </c>
      <c r="AB525" s="259">
        <v>0.30640000000000001</v>
      </c>
      <c r="AC525" s="144">
        <v>562.58000000000004</v>
      </c>
      <c r="AD525" s="70">
        <v>123.7676</v>
      </c>
      <c r="AE525" s="70">
        <v>409.59523583996298</v>
      </c>
      <c r="AF525" s="68">
        <f t="shared" si="1964"/>
        <v>28.769969365399</v>
      </c>
      <c r="AG525" s="68">
        <f t="shared" si="1965"/>
        <v>130.60435609040226</v>
      </c>
      <c r="AH525" s="71">
        <v>14.48952073625</v>
      </c>
      <c r="AI525" s="71">
        <v>119.755580653495</v>
      </c>
      <c r="AJ525" s="68">
        <f t="shared" si="1966"/>
        <v>1.6412502328561491</v>
      </c>
      <c r="AK525" s="68">
        <f t="shared" si="1967"/>
        <v>70.123359273976618</v>
      </c>
      <c r="AL525" s="71">
        <v>61.5093968614852</v>
      </c>
      <c r="AM525" s="69">
        <f t="shared" si="1968"/>
        <v>1550.0368009094316</v>
      </c>
      <c r="AN525" s="260">
        <v>688.02</v>
      </c>
      <c r="AO525" s="71">
        <v>151.36439999999999</v>
      </c>
      <c r="AP525" s="71">
        <v>500.92380490350001</v>
      </c>
      <c r="AQ525" s="68">
        <f t="shared" si="1969"/>
        <v>35.18488805642184</v>
      </c>
      <c r="AR525" s="68">
        <f t="shared" si="1970"/>
        <v>159.7255662791398</v>
      </c>
      <c r="AS525" s="71">
        <v>74.666207611649995</v>
      </c>
      <c r="AT525" s="261">
        <f t="shared" si="1880"/>
        <v>16.193418670953083</v>
      </c>
      <c r="AU525" s="71">
        <v>152.599193797862</v>
      </c>
      <c r="AV525" s="68">
        <f t="shared" si="1971"/>
        <v>2.0913719509996986</v>
      </c>
      <c r="AW525" s="68">
        <f t="shared" si="1972"/>
        <v>89.355068325113294</v>
      </c>
      <c r="AX525" s="71">
        <v>78.378680315650598</v>
      </c>
      <c r="AY525" s="69">
        <f t="shared" si="1973"/>
        <v>1975.142743954395</v>
      </c>
      <c r="AZ525" s="260">
        <v>160</v>
      </c>
      <c r="BA525" s="260">
        <v>815.54666666666901</v>
      </c>
      <c r="BB525" s="260">
        <v>85.049866666666901</v>
      </c>
      <c r="BC525" s="262">
        <f t="shared" si="1974"/>
        <v>68.039893333333524</v>
      </c>
      <c r="BD525" s="262">
        <f t="shared" ref="BD525:BD557" si="2158">BB525-BC525</f>
        <v>17.009973333333377</v>
      </c>
      <c r="BE525" s="260">
        <v>31.922826666666701</v>
      </c>
      <c r="BF525" s="262">
        <f t="shared" si="1975"/>
        <v>25.538261333333363</v>
      </c>
      <c r="BG525" s="262">
        <f t="shared" ref="BG525:BG557" si="2159">BE525-BF525</f>
        <v>6.3845653333333381</v>
      </c>
      <c r="BH525" s="260">
        <v>100.55892404212734</v>
      </c>
      <c r="BI525" s="263">
        <f t="shared" si="1976"/>
        <v>58.882680208563833</v>
      </c>
      <c r="BJ525" s="68">
        <f t="shared" si="1977"/>
        <v>1.3781600539973553</v>
      </c>
      <c r="BK525" s="260">
        <v>51.649535537025457</v>
      </c>
      <c r="BL525" s="69">
        <f t="shared" si="1978"/>
        <v>1301.6733834949862</v>
      </c>
      <c r="BM525" s="260">
        <v>30.16</v>
      </c>
      <c r="BN525" s="260">
        <v>6.6352000000000002</v>
      </c>
      <c r="BO525" s="260">
        <v>21.958463352649002</v>
      </c>
      <c r="BP525" s="68">
        <f t="shared" si="1979"/>
        <v>1.5423624658900659</v>
      </c>
      <c r="BQ525" s="68">
        <f t="shared" si="1980"/>
        <v>7.0017195415523652</v>
      </c>
      <c r="BR525" s="260">
        <v>3.9631019417750002</v>
      </c>
      <c r="BS525" s="260">
        <v>6.7637462111608002</v>
      </c>
      <c r="BT525" s="68">
        <f t="shared" si="1981"/>
        <v>9.2697141823958773E-2</v>
      </c>
      <c r="BU525" s="68">
        <f t="shared" si="1982"/>
        <v>3.9605386489300511</v>
      </c>
      <c r="BV525" s="260">
        <v>3.4740255752792399</v>
      </c>
      <c r="BW525" s="69">
        <f t="shared" si="1983"/>
        <v>87.545444497036854</v>
      </c>
      <c r="BX525" s="260">
        <v>780.72</v>
      </c>
      <c r="BY525" s="260">
        <v>84.197453698189193</v>
      </c>
      <c r="BZ525" s="263">
        <f t="shared" si="1984"/>
        <v>49.302155802789478</v>
      </c>
      <c r="CA525" s="263">
        <f t="shared" si="1985"/>
        <v>1.1539261029336829</v>
      </c>
      <c r="CB525" s="260">
        <v>43.2458726849095</v>
      </c>
      <c r="CC525" s="264">
        <f t="shared" si="1986"/>
        <v>1089.7959916597183</v>
      </c>
      <c r="CD525" s="260">
        <v>0</v>
      </c>
      <c r="CE525" s="260">
        <v>0</v>
      </c>
      <c r="CF525" s="263">
        <f t="shared" si="1987"/>
        <v>0</v>
      </c>
      <c r="CG525" s="263">
        <f t="shared" si="1988"/>
        <v>0</v>
      </c>
      <c r="CH525" s="260">
        <v>0</v>
      </c>
      <c r="CI525" s="69">
        <f t="shared" si="1989"/>
        <v>0</v>
      </c>
      <c r="CJ525" s="260">
        <v>1080.1779808379222</v>
      </c>
      <c r="CK525" s="260">
        <v>237.63917630607872</v>
      </c>
      <c r="CL525" s="260">
        <v>84.245482847560027</v>
      </c>
      <c r="CM525" s="260">
        <v>39.718537113117428</v>
      </c>
      <c r="CN525" s="260">
        <v>522.94859751820377</v>
      </c>
      <c r="CO525" s="265">
        <f t="shared" si="1990"/>
        <v>36.731909489678628</v>
      </c>
      <c r="CP525" s="266">
        <f t="shared" si="1991"/>
        <v>166.74843570184947</v>
      </c>
      <c r="CQ525" s="260">
        <v>207.60457665408819</v>
      </c>
      <c r="CR525" s="265">
        <f t="shared" si="1992"/>
        <v>2.8452207230442785</v>
      </c>
      <c r="CS525" s="265">
        <f t="shared" si="1993"/>
        <v>121.56369027810796</v>
      </c>
      <c r="CT525" s="260">
        <v>106.63079103282089</v>
      </c>
      <c r="CU525" s="267">
        <f t="shared" ref="CU525:CU557" si="2160">(CJ525+CK525+CL525+CN525+CQ525+CT525)*1.2</f>
        <v>2687.0959262360088</v>
      </c>
      <c r="CV525" s="260">
        <v>58.068799999999996</v>
      </c>
      <c r="CW525" s="260">
        <v>6.2624821950371503</v>
      </c>
      <c r="CX525" s="68">
        <f t="shared" si="1994"/>
        <v>8.5827318482984152E-2</v>
      </c>
      <c r="CY525" s="68">
        <f t="shared" si="1995"/>
        <v>3.6670214992327836</v>
      </c>
      <c r="CZ525" s="260">
        <v>3.21656410975186</v>
      </c>
      <c r="DA525" s="69">
        <f t="shared" si="1996"/>
        <v>81.057415565746808</v>
      </c>
      <c r="DB525" s="260">
        <v>1.4608000000000014</v>
      </c>
      <c r="DC525" s="260">
        <v>0.157541295678751</v>
      </c>
      <c r="DD525" s="68">
        <f t="shared" si="1997"/>
        <v>2.1591034572772823E-3</v>
      </c>
      <c r="DE525" s="68">
        <f t="shared" si="1998"/>
        <v>9.2248935849875369E-2</v>
      </c>
      <c r="DF525" s="260">
        <v>8.0917064783937606E-2</v>
      </c>
      <c r="DG525" s="69">
        <f t="shared" si="1999"/>
        <v>2.0391100325552278</v>
      </c>
      <c r="DH525" s="260">
        <v>80.559877650843518</v>
      </c>
      <c r="DI525" s="260">
        <v>17.723173083185575</v>
      </c>
      <c r="DJ525" s="260">
        <v>1.2282232287833328</v>
      </c>
      <c r="DK525" s="260">
        <v>58.647590929814079</v>
      </c>
      <c r="DL525" s="68">
        <f t="shared" si="2000"/>
        <v>4.1194067869101412</v>
      </c>
      <c r="DM525" s="68">
        <f t="shared" si="2001"/>
        <v>18.700488139062376</v>
      </c>
      <c r="DN525" s="260">
        <v>17.057193936703499</v>
      </c>
      <c r="DO525" s="68">
        <f t="shared" si="2002"/>
        <v>0.23376884290252145</v>
      </c>
      <c r="DP525" s="68">
        <f t="shared" si="2003"/>
        <v>9.9879081384124806</v>
      </c>
      <c r="DQ525" s="260">
        <v>8.7609922265897708</v>
      </c>
      <c r="DR525" s="264">
        <f t="shared" si="2004"/>
        <v>220.77246126710369</v>
      </c>
      <c r="DS525" s="260">
        <v>118.5</v>
      </c>
      <c r="DT525" s="260">
        <v>26.07</v>
      </c>
      <c r="DU525" s="260">
        <v>86.275792681992897</v>
      </c>
      <c r="DV525" s="68">
        <f t="shared" si="2005"/>
        <v>6.060011677983181</v>
      </c>
      <c r="DW525" s="68">
        <f t="shared" si="2006"/>
        <v>27.510071806165616</v>
      </c>
      <c r="DX525" s="260">
        <v>2.2430799626666702</v>
      </c>
      <c r="DY525" s="260">
        <v>1.2693448684583299</v>
      </c>
      <c r="DZ525" s="260">
        <v>0</v>
      </c>
      <c r="EA525" s="260">
        <v>25.274573685637499</v>
      </c>
      <c r="EB525" s="68">
        <f t="shared" si="2007"/>
        <v>0.34638803236166193</v>
      </c>
      <c r="EC525" s="68">
        <f t="shared" si="2008"/>
        <v>14.79962771991978</v>
      </c>
      <c r="ED525" s="267">
        <v>12.9816395599378</v>
      </c>
      <c r="EE525" s="69">
        <f t="shared" si="2009"/>
        <v>327.13731691043182</v>
      </c>
      <c r="EF525" s="260">
        <v>646.35284325396856</v>
      </c>
      <c r="EG525" s="260">
        <v>142.19762551587303</v>
      </c>
      <c r="EH525" s="260">
        <v>982.06991490010967</v>
      </c>
      <c r="EI525" s="260">
        <v>470.58737471726658</v>
      </c>
      <c r="EJ525" s="268">
        <f t="shared" si="2010"/>
        <v>33.054057200140804</v>
      </c>
      <c r="EK525" s="266">
        <f t="shared" si="2011"/>
        <v>150.05243147709706</v>
      </c>
      <c r="EL525" s="260">
        <v>241.70507539813278</v>
      </c>
      <c r="EM525" s="268">
        <f t="shared" si="2012"/>
        <v>3.3125680583314097</v>
      </c>
      <c r="EN525" s="268">
        <f t="shared" si="2013"/>
        <v>141.53137371967824</v>
      </c>
      <c r="EO525" s="269">
        <f t="shared" si="2014"/>
        <v>2482.9128337853508</v>
      </c>
      <c r="EP525" s="69">
        <f t="shared" si="2015"/>
        <v>3128.4701705695425</v>
      </c>
      <c r="EQ525" s="260">
        <v>55.06</v>
      </c>
      <c r="ER525" s="260">
        <v>12.113200000000001</v>
      </c>
      <c r="ES525" s="260">
        <v>40.087300802283004</v>
      </c>
      <c r="ET525" s="68">
        <f t="shared" si="2016"/>
        <v>2.815732008352358</v>
      </c>
      <c r="EU525" s="68">
        <f t="shared" si="2017"/>
        <v>12.782316908417561</v>
      </c>
      <c r="EV525" s="260">
        <v>4.0967590374583303</v>
      </c>
      <c r="EW525" s="260">
        <v>12.009424286958</v>
      </c>
      <c r="EX525" s="68">
        <f t="shared" si="2018"/>
        <v>0.16458915985275938</v>
      </c>
      <c r="EY525" s="68">
        <f t="shared" si="2019"/>
        <v>7.0321664289254047</v>
      </c>
      <c r="EZ525" s="260">
        <v>6.1683342063349498</v>
      </c>
      <c r="FA525" s="69">
        <f t="shared" si="2020"/>
        <v>155.44202199964113</v>
      </c>
      <c r="FB525" s="260">
        <v>0.83333333333333348</v>
      </c>
      <c r="FC525" s="260">
        <v>8.9871586162120806E-2</v>
      </c>
      <c r="FD525" s="68">
        <f t="shared" si="2021"/>
        <v>1.2316900883518657E-3</v>
      </c>
      <c r="FE525" s="68">
        <f t="shared" si="2022"/>
        <v>5.2624666763574489E-2</v>
      </c>
      <c r="FF525" s="260">
        <v>4.6160245974772703E-2</v>
      </c>
      <c r="FG525" s="69">
        <f t="shared" si="2023"/>
        <v>1.1632381985642724</v>
      </c>
      <c r="FH525" s="260">
        <v>1033.4190661666701</v>
      </c>
      <c r="FI525" s="260">
        <v>111.45001277589201</v>
      </c>
      <c r="FJ525" s="68">
        <f t="shared" si="2024"/>
        <v>1.5274224250935999</v>
      </c>
      <c r="FK525" s="68">
        <f t="shared" si="2025"/>
        <v>65.260000780974664</v>
      </c>
      <c r="FL525" s="260">
        <v>57.243499999999997</v>
      </c>
      <c r="FM525" s="69">
        <f t="shared" si="2026"/>
        <v>1442.5350947310744</v>
      </c>
      <c r="FN525" s="260">
        <v>819.29219166666769</v>
      </c>
      <c r="FO525" s="260">
        <v>88.357306554388501</v>
      </c>
      <c r="FP525" s="68">
        <f t="shared" si="2027"/>
        <v>1.2109368863278944</v>
      </c>
      <c r="FQ525" s="68">
        <f t="shared" si="2028"/>
        <v>51.737974282148407</v>
      </c>
      <c r="FR525" s="260">
        <v>45.382474911052803</v>
      </c>
      <c r="FS525" s="264">
        <f t="shared" si="2029"/>
        <v>1143.6383677585306</v>
      </c>
      <c r="FT525" s="270">
        <f t="shared" ref="FT525:FT557" si="2161">AM525+AY525+BL525+BW525+CC525+CI525+CU525+DA525+DG525+DR525+EE525+EP525+FA525+FG525+FM525+FS525</f>
        <v>15193.545487784768</v>
      </c>
      <c r="FU525" s="271">
        <f t="shared" ref="FU525:FU557" si="2162">AC525+AD525+AN525+AO525+BM525+BN525+CJ525+CK525+DH525+DI525+DS525+DT525+EF525+EG525+EQ525+ER525</f>
        <v>3978.9210766478709</v>
      </c>
      <c r="FV525" s="272">
        <f t="shared" si="2030"/>
        <v>1136.5875513506408</v>
      </c>
      <c r="FW525" s="272">
        <f t="shared" ref="FW525:FW557" si="2163">AT525+BC525+BF525+CM525</f>
        <v>149.4901104507374</v>
      </c>
      <c r="FX525" s="272">
        <f t="shared" ref="FX525:FX557" si="2164">BA525</f>
        <v>815.54666666666901</v>
      </c>
      <c r="FY525" s="272">
        <f t="shared" ref="FY525:FY557" si="2165">BX525</f>
        <v>780.72</v>
      </c>
      <c r="FZ525" s="272">
        <f t="shared" ref="FZ525:FZ557" si="2166">CD525</f>
        <v>0</v>
      </c>
      <c r="GA525" s="272">
        <f t="shared" ref="GA525:GA557" si="2167">CV525</f>
        <v>58.068799999999996</v>
      </c>
      <c r="GB525" s="272">
        <f t="shared" ref="GB525:GB557" si="2168">DB525</f>
        <v>1.4608000000000014</v>
      </c>
      <c r="GC525" s="272">
        <f t="shared" ref="GC525:GC557" si="2169">FH525</f>
        <v>1033.4190661666701</v>
      </c>
      <c r="GD525" s="272">
        <f t="shared" ref="GD525:GD557" si="2170">FN525</f>
        <v>819.29219166666769</v>
      </c>
      <c r="GE525" s="272">
        <f t="shared" ref="GE525:GE557" si="2171">AE525+AP525+BO525+CN525+DK525+DU525+EI525+ES525</f>
        <v>2111.0241607456724</v>
      </c>
      <c r="GF525" s="273">
        <f t="shared" ref="GF525:GF557" si="2172">(AG525+AR525+BQ525+CP525+DM525+DW525+EK525+EU525)*1.22</f>
        <v>821.21297085129743</v>
      </c>
      <c r="GG525" s="273">
        <f t="shared" ref="GG525:GG557" si="2173">AF525+AQ525+BP525+CO525+DL525+DV525+EJ525+ET525</f>
        <v>148.27833705077603</v>
      </c>
      <c r="GH525" s="272">
        <f t="shared" si="2031"/>
        <v>1173.8429567715127</v>
      </c>
      <c r="GI525" s="274">
        <f t="shared" si="2032"/>
        <v>838.5650952254515</v>
      </c>
      <c r="GJ525" s="275">
        <f t="shared" ref="GJ525:GJ557" si="2174">AJ525+AV525+BJ525+BT525+CA525+CG525+CR525+CX525+DD525+DO525+EB525+EM525+EX525+FD525+FJ525+FP525</f>
        <v>16.087517722553581</v>
      </c>
      <c r="GK525" s="271">
        <f t="shared" si="2033"/>
        <v>12058.373380466439</v>
      </c>
      <c r="GL525" s="276">
        <f t="shared" si="2034"/>
        <v>15193.550459387712</v>
      </c>
      <c r="GM525" s="272">
        <f t="shared" si="2035"/>
        <v>5638.6991427246203</v>
      </c>
      <c r="GN525" s="272">
        <f t="shared" si="2036"/>
        <v>313.85596522406701</v>
      </c>
      <c r="GO525" s="277">
        <f t="shared" si="2037"/>
        <v>0.46761689697375297</v>
      </c>
      <c r="GP525" s="278">
        <f t="shared" si="2038"/>
        <v>2.6028051655166654E-2</v>
      </c>
      <c r="GQ525" s="279">
        <f t="shared" si="2039"/>
        <v>1.0685649503475674</v>
      </c>
      <c r="GR525" s="280">
        <f t="shared" si="2040"/>
        <v>10285.806428547192</v>
      </c>
      <c r="GS525" s="272">
        <f t="shared" si="2041"/>
        <v>5515.4301840209964</v>
      </c>
      <c r="GT525" s="272">
        <f t="shared" ref="GT525:GT557" si="2175">GN525-CA525-CG525-FP525</f>
        <v>311.49110223480545</v>
      </c>
      <c r="GU525" s="73">
        <f t="shared" si="2042"/>
        <v>0.53621757538752535</v>
      </c>
      <c r="GV525" s="74">
        <f t="shared" si="2043"/>
        <v>3.028358587133179E-2</v>
      </c>
      <c r="GW525" s="279">
        <f t="shared" si="2044"/>
        <v>1.0786912866721146</v>
      </c>
      <c r="GX525" s="280">
        <f t="shared" si="2045"/>
        <v>8022.544377432574</v>
      </c>
      <c r="GY525" s="272">
        <f t="shared" ref="GY525:GY557" si="2176">GS525-AC525-AD525-AG525*1.22-AK525*1.22-BI525*1.22</f>
        <v>4512.3579014220059</v>
      </c>
      <c r="GZ525" s="272">
        <f t="shared" ref="GZ525:GZ557" si="2177">GT525-AF525-AJ525-BC525-BF525-BJ525</f>
        <v>186.1235679158861</v>
      </c>
      <c r="HA525" s="73">
        <f t="shared" si="2046"/>
        <v>0.56245969970764809</v>
      </c>
      <c r="HB525" s="74">
        <f t="shared" si="2047"/>
        <v>2.320006710582392E-2</v>
      </c>
      <c r="HC525" s="279">
        <f t="shared" si="2048"/>
        <v>1.0812164335446341</v>
      </c>
      <c r="HD525" s="280">
        <f t="shared" si="2049"/>
        <v>9252.7323146622821</v>
      </c>
      <c r="HE525" s="272">
        <f t="shared" ref="HE525:HE557" si="2178">GY525+AC525+AD525+AG525*1.22+AK525*1.22</f>
        <v>5443.5933141665482</v>
      </c>
      <c r="HF525" s="272">
        <f t="shared" ref="HF525:HF557" si="2179">GZ525+AF525+AJ525</f>
        <v>216.53478751414124</v>
      </c>
      <c r="HG525" s="73">
        <f t="shared" si="2050"/>
        <v>0.58832279255938202</v>
      </c>
      <c r="HH525" s="74">
        <f t="shared" si="2051"/>
        <v>2.3402253534451741E-2</v>
      </c>
      <c r="HI525" s="281">
        <f t="shared" si="2052"/>
        <v>1.0848170974482534</v>
      </c>
      <c r="HJ525" s="72">
        <f t="shared" ref="HJ525:HJ555" si="2180">I525*GW525</f>
        <v>3.4124398853872342</v>
      </c>
      <c r="HK525" s="73">
        <f t="shared" si="2053"/>
        <v>4.0198344867125133</v>
      </c>
      <c r="HL525" s="73">
        <f t="shared" ref="HL525:HL558" si="2181">K525*HC525</f>
        <v>2.0206853926515667</v>
      </c>
      <c r="HM525" s="74">
        <f t="shared" si="2054"/>
        <v>2.4379094630954601</v>
      </c>
      <c r="HN525" s="75"/>
      <c r="HO525" s="75"/>
      <c r="HP525" s="76">
        <f t="shared" si="2055"/>
        <v>931.23541274454226</v>
      </c>
      <c r="HQ525" s="77">
        <f t="shared" si="2056"/>
        <v>1059.7552120574164</v>
      </c>
      <c r="HR525" s="77">
        <f t="shared" si="2057"/>
        <v>30.411219598255148</v>
      </c>
      <c r="HS525" s="77">
        <f t="shared" si="2058"/>
        <v>35.118876392065047</v>
      </c>
      <c r="HT525" s="282">
        <f t="shared" si="2059"/>
        <v>1230.1879372297076</v>
      </c>
      <c r="HU525" s="73">
        <f t="shared" si="2112"/>
        <v>0.7569862982412392</v>
      </c>
      <c r="HV525" s="74">
        <f t="shared" si="2113"/>
        <v>2.4720791578186799E-2</v>
      </c>
      <c r="HW525" s="279">
        <f t="shared" si="2154"/>
        <v>1.1082984575565766</v>
      </c>
      <c r="HX525" s="76">
        <f t="shared" si="2060"/>
        <v>1143.2627742171885</v>
      </c>
      <c r="HY525" s="77">
        <f t="shared" si="2061"/>
        <v>1301.0444696869026</v>
      </c>
      <c r="HZ525" s="77">
        <f t="shared" ref="HZ525:HZ557" si="2182">AQ525+AT525+AV525</f>
        <v>53.469678678374621</v>
      </c>
      <c r="IA525" s="77">
        <f t="shared" si="2062"/>
        <v>61.746784937787012</v>
      </c>
      <c r="IB525" s="282">
        <f t="shared" si="2063"/>
        <v>1567.5736063130119</v>
      </c>
      <c r="IC525" s="73">
        <f t="shared" si="2114"/>
        <v>0.72931999468030251</v>
      </c>
      <c r="ID525" s="74">
        <f t="shared" si="2115"/>
        <v>3.4109836031328174E-2</v>
      </c>
      <c r="IE525" s="279">
        <f t="shared" si="2122"/>
        <v>1.105933655083478</v>
      </c>
      <c r="IF525" s="76">
        <f t="shared" ref="IF525:IF557" si="2183">BI525*1.22</f>
        <v>71.836869854447869</v>
      </c>
      <c r="IG525" s="77">
        <f t="shared" si="2064"/>
        <v>81.751076263060213</v>
      </c>
      <c r="IH525" s="77">
        <f t="shared" ref="IH525:IH557" si="2184">BC525+BF525+BJ525</f>
        <v>94.956314720664238</v>
      </c>
      <c r="II525" s="77">
        <f t="shared" si="2065"/>
        <v>109.65555223942307</v>
      </c>
      <c r="IJ525" s="282">
        <f t="shared" si="2066"/>
        <v>1033.0741138849098</v>
      </c>
      <c r="IK525" s="73">
        <f t="shared" ref="IK525:IK558" si="2185">IF525/IJ525</f>
        <v>6.9536995350994626E-2</v>
      </c>
      <c r="IL525" s="74">
        <f t="shared" ref="IL525:IL558" si="2186">IH525/IJ525</f>
        <v>9.1916265681634246E-2</v>
      </c>
      <c r="IM525" s="279">
        <f t="shared" si="2067"/>
        <v>1.0238254386559078</v>
      </c>
      <c r="IN525" s="76">
        <f t="shared" ref="IN525:IN557" si="2187">BM525+BN525+BQ525*1.22+BU525*1.22</f>
        <v>50.169154992388549</v>
      </c>
      <c r="IO525" s="77">
        <f t="shared" si="2068"/>
        <v>57.093000072888088</v>
      </c>
      <c r="IP525" s="77">
        <f t="shared" ref="IP525:IP557" si="2188">BP525+BT525</f>
        <v>1.6350596077140247</v>
      </c>
      <c r="IQ525" s="77">
        <f t="shared" si="2069"/>
        <v>1.8881668349881557</v>
      </c>
      <c r="IR525" s="282">
        <f t="shared" si="2070"/>
        <v>69.480511505584801</v>
      </c>
      <c r="IS525" s="73">
        <f t="shared" si="2155"/>
        <v>0.72206081828220248</v>
      </c>
      <c r="IT525" s="74">
        <f t="shared" si="2156"/>
        <v>2.3532636307414052E-2</v>
      </c>
      <c r="IU525" s="279">
        <f t="shared" si="2157"/>
        <v>1.1032944656315145</v>
      </c>
      <c r="IV525" s="76">
        <f t="shared" ref="IV525:IV557" si="2189">BZ525*1.22</f>
        <v>60.148630079403162</v>
      </c>
      <c r="IW525" s="77">
        <f t="shared" si="2071"/>
        <v>68.449742516661587</v>
      </c>
      <c r="IX525" s="77">
        <f t="shared" si="2072"/>
        <v>1.1539261029336829</v>
      </c>
      <c r="IY525" s="77">
        <f t="shared" si="2073"/>
        <v>1.3325538636678171</v>
      </c>
      <c r="IZ525" s="282">
        <f t="shared" si="2074"/>
        <v>864.91745369818909</v>
      </c>
      <c r="JA525" s="73">
        <f t="shared" si="2132"/>
        <v>6.954262493168728E-2</v>
      </c>
      <c r="JB525" s="74">
        <f t="shared" si="2133"/>
        <v>1.3341459326549128E-3</v>
      </c>
      <c r="JC525" s="279">
        <f t="shared" si="2134"/>
        <v>1.0098041034571972</v>
      </c>
      <c r="JD525" s="76">
        <f t="shared" ref="JD525:JD557" si="2190">CF525*1.22</f>
        <v>0</v>
      </c>
      <c r="JE525" s="77">
        <f t="shared" si="2075"/>
        <v>0</v>
      </c>
      <c r="JF525" s="77">
        <f t="shared" ref="JF525:JF557" si="2191">CG525</f>
        <v>0</v>
      </c>
      <c r="JG525" s="77">
        <f t="shared" si="2076"/>
        <v>0</v>
      </c>
      <c r="JH525" s="282">
        <f t="shared" si="2077"/>
        <v>0</v>
      </c>
      <c r="JI525" s="73"/>
      <c r="JJ525" s="74"/>
      <c r="JK525" s="279"/>
      <c r="JL525" s="76">
        <f t="shared" ref="JL525:JL557" si="2192">CJ525+CK525+CP525*1.22+CS525*1.22</f>
        <v>1669.557950839549</v>
      </c>
      <c r="JM525" s="77">
        <f t="shared" si="2078"/>
        <v>1899.9736436349151</v>
      </c>
      <c r="JN525" s="77">
        <f t="shared" ref="JN525:JN557" si="2193">CM525+CO525+CR525</f>
        <v>79.295667325840341</v>
      </c>
      <c r="JO525" s="77">
        <f t="shared" si="2079"/>
        <v>91.570636627880432</v>
      </c>
      <c r="JP525" s="282">
        <f t="shared" si="2080"/>
        <v>2132.615814473023</v>
      </c>
      <c r="JQ525" s="73">
        <f t="shared" ref="JQ525:JQ558" si="2194">JL525/JP525</f>
        <v>0.78286859710458578</v>
      </c>
      <c r="JR525" s="74">
        <f t="shared" ref="JR525:JR558" si="2195">JN525/JP525</f>
        <v>3.7182349857719024E-2</v>
      </c>
      <c r="JS525" s="279">
        <f t="shared" si="2116"/>
        <v>1.1137995228443789</v>
      </c>
      <c r="JT525" s="76">
        <f t="shared" ref="JT525:JT557" si="2196">CY525*1.22</f>
        <v>4.4737662290639957</v>
      </c>
      <c r="JU525" s="77">
        <f t="shared" si="2081"/>
        <v>5.0911907063371178</v>
      </c>
      <c r="JV525" s="77">
        <f t="shared" ref="JV525:JV557" si="2197">CX525</f>
        <v>8.5827318482984152E-2</v>
      </c>
      <c r="JW525" s="77">
        <f t="shared" si="2082"/>
        <v>9.9113387384150098E-2</v>
      </c>
      <c r="JX525" s="282">
        <f t="shared" si="2083"/>
        <v>64.331282195037147</v>
      </c>
      <c r="JY525" s="73">
        <f t="shared" si="2123"/>
        <v>6.9542624931687211E-2</v>
      </c>
      <c r="JZ525" s="74">
        <f t="shared" si="2124"/>
        <v>1.3341459326549118E-3</v>
      </c>
      <c r="KA525" s="279">
        <f t="shared" si="2125"/>
        <v>1.0098041034571972</v>
      </c>
      <c r="KB525" s="76">
        <f t="shared" ref="KB525:KB557" si="2198">DE525*1.22</f>
        <v>0.11254370173684795</v>
      </c>
      <c r="KC525" s="77">
        <f t="shared" si="2084"/>
        <v>0.12807585801355034</v>
      </c>
      <c r="KD525" s="77">
        <f t="shared" ref="KD525:KD557" si="2199">DD525</f>
        <v>2.1591034572772823E-3</v>
      </c>
      <c r="KE525" s="77">
        <f t="shared" si="2085"/>
        <v>2.4933326724638056E-3</v>
      </c>
      <c r="KF525" s="282">
        <f t="shared" si="2086"/>
        <v>1.6183412956787522</v>
      </c>
      <c r="KG525" s="73">
        <f t="shared" si="2126"/>
        <v>6.9542624931687072E-2</v>
      </c>
      <c r="KH525" s="74">
        <f t="shared" si="2127"/>
        <v>1.3341459326549087E-3</v>
      </c>
      <c r="KI525" s="279">
        <f t="shared" si="2128"/>
        <v>1.0098041034571972</v>
      </c>
      <c r="KJ525" s="76">
        <f t="shared" ref="KJ525:KJ557" si="2200">DH525+DI525+DM525*1.22+DP525*1.22</f>
        <v>133.28289419254841</v>
      </c>
      <c r="KK525" s="77">
        <f t="shared" si="2087"/>
        <v>151.67726642006201</v>
      </c>
      <c r="KL525" s="77">
        <f t="shared" ref="KL525:KL557" si="2201">DL525+DO525</f>
        <v>4.3531756298126627</v>
      </c>
      <c r="KM525" s="77">
        <f t="shared" si="2088"/>
        <v>5.027047217307663</v>
      </c>
      <c r="KN525" s="282">
        <f t="shared" si="2089"/>
        <v>175.21623910087595</v>
      </c>
      <c r="KO525" s="73">
        <f t="shared" ref="KO525:KO558" si="2202">KJ525/KN525</f>
        <v>0.76067660666894255</v>
      </c>
      <c r="KP525" s="74">
        <f t="shared" ref="KP525:KP558" si="2203">KL525/KN525</f>
        <v>2.4844590045711695E-2</v>
      </c>
      <c r="KQ525" s="279">
        <f t="shared" ref="KQ525:KQ558" si="2204">1+KO525*(KM525*$GO$8-KM525)/KM525+KP525*(KN525*$GP$8-KN525)/KN525</f>
        <v>1.1088269210254569</v>
      </c>
      <c r="KR525" s="76">
        <f t="shared" ref="KR525:KR557" si="2205">DS525+DT525+DW525*1.22+EC525*1.22</f>
        <v>196.18783342182419</v>
      </c>
      <c r="KS525" s="77">
        <f t="shared" si="2090"/>
        <v>223.26371631237015</v>
      </c>
      <c r="KT525" s="77">
        <f t="shared" ref="KT525:KT557" si="2206">DV525+EB525</f>
        <v>6.4063997103448429</v>
      </c>
      <c r="KU525" s="77">
        <f t="shared" si="2091"/>
        <v>7.3981103855062251</v>
      </c>
      <c r="KV525" s="282">
        <f t="shared" si="2092"/>
        <v>259.63279119875546</v>
      </c>
      <c r="KW525" s="73">
        <f t="shared" si="2139"/>
        <v>0.75563580592421187</v>
      </c>
      <c r="KX525" s="74">
        <f t="shared" si="2140"/>
        <v>2.4674848199126673E-2</v>
      </c>
      <c r="KY525" s="279">
        <f t="shared" si="2141"/>
        <v>1.1081049640768255</v>
      </c>
      <c r="KZ525" s="76">
        <f t="shared" ref="KZ525:KZ557" si="2207">EF525+EG525+EK525*1.22+EN525*1.22</f>
        <v>1144.2827111099075</v>
      </c>
      <c r="LA525" s="77">
        <f t="shared" si="2093"/>
        <v>1302.2051680701859</v>
      </c>
      <c r="LB525" s="77">
        <f t="shared" ref="LB525:LB557" si="2208">EJ525+EM525</f>
        <v>36.366625258472212</v>
      </c>
      <c r="LC525" s="77">
        <f t="shared" si="2094"/>
        <v>41.996178848483709</v>
      </c>
      <c r="LD525" s="286">
        <f t="shared" si="2095"/>
        <v>2482.9128337853508</v>
      </c>
      <c r="LE525" s="73">
        <f t="shared" ref="LE525:LE558" si="2209">KZ525/LD525</f>
        <v>0.46086302166531529</v>
      </c>
      <c r="LF525" s="74">
        <f t="shared" ref="LF525:LF558" si="2210">LB525/LD525</f>
        <v>1.4646758743853723E-2</v>
      </c>
      <c r="LG525" s="279">
        <f t="shared" ref="LG525:LG558" si="2211">1+LE525*(LC525*$GO$8-LC525)/LC525+LF525*(LD525*$GP$8-LD525)/LD525</f>
        <v>1.0658710238735789</v>
      </c>
      <c r="LH525" s="76">
        <f t="shared" ref="LH525:LH557" si="2212">EQ525+ER525+EU525*1.22+EY525*1.22</f>
        <v>91.346869671558423</v>
      </c>
      <c r="LI525" s="77">
        <f t="shared" si="2096"/>
        <v>103.9536511549302</v>
      </c>
      <c r="LJ525" s="77">
        <f t="shared" ref="LJ525:LJ557" si="2213">ET525+EX525</f>
        <v>2.9803211682051174</v>
      </c>
      <c r="LK525" s="77">
        <f t="shared" si="2097"/>
        <v>3.4416748850432697</v>
      </c>
      <c r="LL525" s="282">
        <f t="shared" si="2098"/>
        <v>123.3666841266993</v>
      </c>
      <c r="LM525" s="73">
        <f t="shared" si="2117"/>
        <v>0.74045006817030046</v>
      </c>
      <c r="LN525" s="74">
        <f t="shared" si="2118"/>
        <v>2.4158233556348861E-2</v>
      </c>
      <c r="LO525" s="279">
        <f t="shared" si="2119"/>
        <v>1.1059292084627059</v>
      </c>
      <c r="LP525" s="76">
        <f t="shared" ref="LP525:LP557" si="2214">FE525*1.22</f>
        <v>6.4202093451560874E-2</v>
      </c>
      <c r="LQ525" s="77">
        <f t="shared" si="2099"/>
        <v>7.3062624368810794E-2</v>
      </c>
      <c r="LR525" s="77">
        <f t="shared" ref="LR525:LR557" si="2215">FD525</f>
        <v>1.2316900883518657E-3</v>
      </c>
      <c r="LS525" s="77">
        <f t="shared" si="2100"/>
        <v>1.4223557140287345E-3</v>
      </c>
      <c r="LT525" s="282">
        <f t="shared" si="2101"/>
        <v>0.92320491949545436</v>
      </c>
      <c r="LU525" s="73">
        <f t="shared" si="2148"/>
        <v>6.9542624931687211E-2</v>
      </c>
      <c r="LV525" s="74">
        <f t="shared" si="2149"/>
        <v>1.3341459326549118E-3</v>
      </c>
      <c r="LW525" s="279">
        <f t="shared" si="2150"/>
        <v>1.0098041034571972</v>
      </c>
      <c r="LX525" s="76">
        <f t="shared" ref="LX525:LX557" si="2216">FK525*1.22</f>
        <v>79.617200952789091</v>
      </c>
      <c r="LY525" s="77">
        <f t="shared" si="2102"/>
        <v>90.605170856283507</v>
      </c>
      <c r="LZ525" s="77">
        <f t="shared" ref="LZ525:LZ557" si="2217">FJ525</f>
        <v>1.5274224250935999</v>
      </c>
      <c r="MA525" s="77">
        <f t="shared" si="2103"/>
        <v>1.7638674164980892</v>
      </c>
      <c r="MB525" s="286">
        <f t="shared" si="2104"/>
        <v>1144.8691228024402</v>
      </c>
      <c r="MC525" s="73">
        <f t="shared" si="2142"/>
        <v>6.9542622267513038E-2</v>
      </c>
      <c r="MD525" s="74">
        <f t="shared" si="2143"/>
        <v>1.3341458815438537E-3</v>
      </c>
      <c r="ME525" s="279">
        <f t="shared" si="2144"/>
        <v>1.0098041030816025</v>
      </c>
      <c r="MF525" s="76">
        <f t="shared" ref="MF525:MF557" si="2218">FQ525*1.22</f>
        <v>63.120328624221052</v>
      </c>
      <c r="MG525" s="77">
        <f t="shared" si="2105"/>
        <v>71.831565177649793</v>
      </c>
      <c r="MH525" s="77">
        <f t="shared" ref="MH525:MH557" si="2219">FP525</f>
        <v>1.2109368863278944</v>
      </c>
      <c r="MI525" s="77">
        <f t="shared" si="2106"/>
        <v>1.3983899163314526</v>
      </c>
      <c r="MJ525" s="286">
        <f t="shared" si="2107"/>
        <v>907.64949822105609</v>
      </c>
      <c r="MK525" s="73">
        <f t="shared" si="2129"/>
        <v>6.9542624931687266E-2</v>
      </c>
      <c r="ML525" s="74">
        <f t="shared" si="2130"/>
        <v>1.3341459326549126E-3</v>
      </c>
      <c r="MM525" s="279">
        <f t="shared" si="2131"/>
        <v>1.0098041034571972</v>
      </c>
      <c r="MN525" s="287">
        <f t="shared" si="2108"/>
        <v>1.0786913413572434</v>
      </c>
      <c r="MO525" s="288">
        <f t="shared" si="2108"/>
        <v>1.0677335479126047</v>
      </c>
      <c r="MP525" s="288">
        <f t="shared" si="2108"/>
        <v>1.4274108821442475</v>
      </c>
      <c r="MQ525" s="289">
        <f t="shared" ref="MQ525:MQ558" si="2220">MU525/L525</f>
        <v>1.3736787851994805</v>
      </c>
      <c r="MR525" s="290">
        <f t="shared" si="2109"/>
        <v>3.4124400583836398</v>
      </c>
      <c r="MS525" s="291">
        <f t="shared" si="2151"/>
        <v>4.0167068338924272</v>
      </c>
      <c r="MT525" s="291">
        <f t="shared" ref="MT525:MT558" si="2221">MR525-MV525-MX525</f>
        <v>2.667688197639384</v>
      </c>
      <c r="MU525" s="292">
        <f t="shared" si="2152"/>
        <v>3.0870683339787925</v>
      </c>
      <c r="MV525" s="359">
        <f t="shared" ref="MV525:MV558" si="2222">M525*HW525</f>
        <v>0.41938013633940863</v>
      </c>
      <c r="MW525" s="360">
        <f t="shared" ref="MW525:MW558" si="2223">N525*IE525</f>
        <v>0.53317061511574471</v>
      </c>
      <c r="MX525" s="360">
        <f t="shared" ref="MX525:MX558" si="2224">O525*IM525</f>
        <v>0.32537172440484752</v>
      </c>
      <c r="MY525" s="360">
        <f t="shared" ref="MY525:MY558" si="2225">P525*IU525</f>
        <v>2.3610501564514406E-2</v>
      </c>
      <c r="MZ525" s="360">
        <f t="shared" ref="MZ525:MZ558" si="2226">Q525*JC525</f>
        <v>0.29486279820950156</v>
      </c>
      <c r="NA525" s="360">
        <f t="shared" ref="NA525:NA558" si="2227">R525*JK525</f>
        <v>0</v>
      </c>
      <c r="NB525" s="360">
        <f t="shared" ref="NB525:NB558" si="2228">S525*JS525</f>
        <v>0.73054110703362818</v>
      </c>
      <c r="NC525" s="360">
        <f t="shared" ref="NC525:NC558" si="2229">T525*KA525</f>
        <v>1.9994121248452505E-2</v>
      </c>
      <c r="ND525" s="360">
        <f t="shared" ref="ND525:ND558" si="2230">U525*KI525</f>
        <v>5.0490205172859862E-4</v>
      </c>
      <c r="NE525" s="360">
        <f t="shared" ref="NE525:NE558" si="2231">V525*KQ525</f>
        <v>5.9765771043272131E-2</v>
      </c>
      <c r="NF525" s="360">
        <f t="shared" ref="NF525:NF558" si="2232">W525*KY525</f>
        <v>8.8426776133330665E-2</v>
      </c>
      <c r="NG525" s="360">
        <f t="shared" ref="NG525:NG558" si="2233">X525*LG525</f>
        <v>0.81400570093225222</v>
      </c>
      <c r="NH525" s="360">
        <f t="shared" ref="NH525:NH558" si="2234">Y525*LO525</f>
        <v>4.1914717000736561E-2</v>
      </c>
      <c r="NI525" s="360">
        <f t="shared" ref="NI525:NI558" si="2235">Z525*LW525</f>
        <v>2.0196082069143945E-4</v>
      </c>
      <c r="NJ525" s="360">
        <f t="shared" ref="NJ525:NJ558" si="2236">AA525*ME525</f>
        <v>0.35555202469503228</v>
      </c>
      <c r="NK525" s="361">
        <f t="shared" ref="NK525:NK558" si="2237">AB525*MM525</f>
        <v>0.3094039772992852</v>
      </c>
      <c r="NL525" s="145">
        <f t="shared" si="2110"/>
        <v>3.4124400583836398</v>
      </c>
      <c r="NM525" s="56">
        <f t="shared" si="2153"/>
        <v>4.0167068338924272</v>
      </c>
      <c r="NN525" s="56">
        <f t="shared" si="2111"/>
        <v>2.667688197639384</v>
      </c>
      <c r="NO525" s="58">
        <f t="shared" si="2145"/>
        <v>3.0870683339787925</v>
      </c>
      <c r="NP525" s="55">
        <f t="shared" ref="NP525:NP558" si="2238">NL525/I525</f>
        <v>1.0786913413572434</v>
      </c>
      <c r="NQ525" s="56">
        <f t="shared" si="2146"/>
        <v>1.0677335479126047</v>
      </c>
      <c r="NR525" s="56">
        <f t="shared" ref="NR525:NR558" si="2239">NN525/K525</f>
        <v>1.4274108821442475</v>
      </c>
      <c r="NS525" s="61">
        <f t="shared" si="2147"/>
        <v>1.3736787851994805</v>
      </c>
      <c r="NT525" s="25"/>
      <c r="NU525" s="86">
        <f t="shared" si="2120"/>
        <v>0</v>
      </c>
      <c r="NV525" s="86">
        <f t="shared" si="2120"/>
        <v>0</v>
      </c>
      <c r="NW525" s="86">
        <f t="shared" si="2120"/>
        <v>0</v>
      </c>
      <c r="NX525" s="86">
        <f t="shared" si="2120"/>
        <v>0</v>
      </c>
      <c r="NY525" s="87">
        <f t="shared" si="2121"/>
        <v>0</v>
      </c>
      <c r="NZ525" s="87">
        <f t="shared" si="2121"/>
        <v>0</v>
      </c>
      <c r="OA525" s="87">
        <f t="shared" si="2121"/>
        <v>0</v>
      </c>
      <c r="OB525" s="87">
        <f t="shared" si="2121"/>
        <v>0</v>
      </c>
      <c r="OC525" s="26"/>
    </row>
    <row r="526" spans="1:393" thickBot="1" x14ac:dyDescent="0.35">
      <c r="A526" s="136" t="s">
        <v>1149</v>
      </c>
      <c r="B526" s="137" t="s">
        <v>1152</v>
      </c>
      <c r="C526" s="133" t="s">
        <v>104</v>
      </c>
      <c r="D526" s="64">
        <f>VLOOKUP(B526,[1]УсіТ_1!$A$10:$G$556,6,FALSE)</f>
        <v>2168.5</v>
      </c>
      <c r="E526" s="64">
        <f>VLOOKUP(B526,[1]УсіТ_1!$A$10:$G$556,7,FALSE)</f>
        <v>238.9</v>
      </c>
      <c r="F526" s="38"/>
      <c r="G526" s="38"/>
      <c r="H526" s="39"/>
      <c r="I526" s="256">
        <v>2.8956</v>
      </c>
      <c r="J526" s="62">
        <v>3.3083999999999998</v>
      </c>
      <c r="K526" s="257">
        <f t="shared" si="2135"/>
        <v>2.0053999999999998</v>
      </c>
      <c r="L526" s="293">
        <f t="shared" ref="L526:L557" si="2240">K526+M526</f>
        <v>2.3664999999999998</v>
      </c>
      <c r="M526" s="63">
        <v>0.36109999999999998</v>
      </c>
      <c r="N526" s="63">
        <v>0.31109999999999999</v>
      </c>
      <c r="O526" s="63">
        <v>0.1163</v>
      </c>
      <c r="P526" s="63">
        <v>2.0299999999999999E-2</v>
      </c>
      <c r="Q526" s="63">
        <v>0.1356</v>
      </c>
      <c r="R526" s="63">
        <v>2.2700000000000001E-2</v>
      </c>
      <c r="S526" s="63">
        <v>0.62490000000000001</v>
      </c>
      <c r="T526" s="63">
        <v>2.87E-2</v>
      </c>
      <c r="U526" s="63">
        <v>6.9999999999999999E-4</v>
      </c>
      <c r="V526" s="63">
        <v>4.9700000000000001E-2</v>
      </c>
      <c r="W526" s="63">
        <v>7.4399999999999994E-2</v>
      </c>
      <c r="X526" s="63">
        <v>0.83850000000000002</v>
      </c>
      <c r="Y526" s="63">
        <v>0.19639999999999999</v>
      </c>
      <c r="Z526" s="63">
        <v>5.0000000000000001E-4</v>
      </c>
      <c r="AA526" s="63">
        <v>0.27300000000000002</v>
      </c>
      <c r="AB526" s="259">
        <v>0.2545</v>
      </c>
      <c r="AC526" s="144">
        <v>284.02999999999997</v>
      </c>
      <c r="AD526" s="70">
        <v>62.486600000000003</v>
      </c>
      <c r="AE526" s="70">
        <v>206.79251810520199</v>
      </c>
      <c r="AF526" s="68">
        <f t="shared" ref="AF526:AF557" si="2241">AE526*$AF$9</f>
        <v>14.525106471709387</v>
      </c>
      <c r="AG526" s="68">
        <f t="shared" ref="AG526:AG557" si="2242">AE526*$AG$9</f>
        <v>65.938275908060916</v>
      </c>
      <c r="AH526" s="71">
        <v>7.6966683527916704</v>
      </c>
      <c r="AI526" s="71">
        <v>60.502175850129603</v>
      </c>
      <c r="AJ526" s="68">
        <f t="shared" ref="AJ526:AJ556" si="2243">AI526*$AJ$9</f>
        <v>0.82918232002602621</v>
      </c>
      <c r="AK526" s="68">
        <f t="shared" ref="AK526:AK557" si="2244">AI526*$AK$9</f>
        <v>35.427291077746794</v>
      </c>
      <c r="AL526" s="71">
        <v>31.075398115406198</v>
      </c>
      <c r="AM526" s="69">
        <f t="shared" ref="AM526:AM557" si="2245">(AC526+AD526+AE526+AH526+AI526+AL526)*1.2</f>
        <v>783.10003250823524</v>
      </c>
      <c r="AN526" s="260">
        <v>236.4</v>
      </c>
      <c r="AO526" s="71">
        <v>52.008000000000003</v>
      </c>
      <c r="AP526" s="71">
        <v>172.11474590736799</v>
      </c>
      <c r="AQ526" s="68">
        <f t="shared" ref="AQ526:AQ557" si="2246">AP526*$AQ$9</f>
        <v>12.089339752533528</v>
      </c>
      <c r="AR526" s="68">
        <f t="shared" ref="AR526:AR557" si="2247">AP526*$AR$9</f>
        <v>54.880852109515168</v>
      </c>
      <c r="AS526" s="71">
        <v>22.6954693284417</v>
      </c>
      <c r="AT526" s="261">
        <f t="shared" ref="AT526:AT557" si="2248">$AT$558/$AS$558*AS526</f>
        <v>4.9221361111674833</v>
      </c>
      <c r="AU526" s="71">
        <v>52.1131049588056</v>
      </c>
      <c r="AV526" s="68">
        <f t="shared" ref="AV526:AV556" si="2249">AU526*$AV$9</f>
        <v>0.71421010346043079</v>
      </c>
      <c r="AW526" s="68">
        <f t="shared" ref="AW526:AW557" si="2250">AU526*$AW$9</f>
        <v>30.515037061048456</v>
      </c>
      <c r="AX526" s="71">
        <v>26.766566009730798</v>
      </c>
      <c r="AY526" s="69">
        <f t="shared" ref="AY526:AY557" si="2251">(AN526+AO526+AP526+AS526+AU526+AX526)*1.2</f>
        <v>674.5174634452153</v>
      </c>
      <c r="AZ526" s="260">
        <v>31</v>
      </c>
      <c r="BA526" s="260">
        <v>158.01216666666701</v>
      </c>
      <c r="BB526" s="260">
        <v>16.478411666666702</v>
      </c>
      <c r="BC526" s="262">
        <f t="shared" ref="BC526:BC557" si="2252">BB526*0.8</f>
        <v>13.182729333333363</v>
      </c>
      <c r="BD526" s="262">
        <f t="shared" si="2158"/>
        <v>3.2956823333333389</v>
      </c>
      <c r="BE526" s="260">
        <v>6.1850476666666703</v>
      </c>
      <c r="BF526" s="262">
        <f t="shared" ref="BF526:BF557" si="2253">BE526*0.8</f>
        <v>4.9480381333333368</v>
      </c>
      <c r="BG526" s="262">
        <f t="shared" si="2159"/>
        <v>1.2370095333333335</v>
      </c>
      <c r="BH526" s="260">
        <v>19.483291533162159</v>
      </c>
      <c r="BI526" s="263">
        <f t="shared" ref="BI526:BI557" si="2254">BH526*$BI$9</f>
        <v>11.408519290409235</v>
      </c>
      <c r="BJ526" s="68">
        <f t="shared" ref="BJ526:BJ557" si="2255">BH526*$BJ$9</f>
        <v>0.26701851046198738</v>
      </c>
      <c r="BK526" s="260">
        <v>10.007097510298676</v>
      </c>
      <c r="BL526" s="69">
        <f t="shared" ref="BL526:BL557" si="2256">(BA526+BB526+BE526+BH526+BK526)*1.2</f>
        <v>252.19921805215344</v>
      </c>
      <c r="BM526" s="260">
        <v>15.22</v>
      </c>
      <c r="BN526" s="260">
        <v>3.3483999999999998</v>
      </c>
      <c r="BO526" s="260">
        <v>11.0811608828686</v>
      </c>
      <c r="BP526" s="68">
        <f t="shared" ref="BP526:BP557" si="2257">BO526*$BP$9</f>
        <v>0.77834074041269041</v>
      </c>
      <c r="BQ526" s="68">
        <f t="shared" ref="BQ526:BQ557" si="2258">BO526*$BQ$9</f>
        <v>3.5333611214332472</v>
      </c>
      <c r="BR526" s="260">
        <v>1.9553813719249999</v>
      </c>
      <c r="BS526" s="260">
        <v>3.4084635492006399</v>
      </c>
      <c r="BT526" s="68">
        <f t="shared" ref="BT526:BT557" si="2259">BS526*$BT$9</f>
        <v>4.6712992941794769E-2</v>
      </c>
      <c r="BU526" s="68">
        <f t="shared" ref="BU526:BU557" si="2260">BS526*$BU$9</f>
        <v>1.9958394650886315</v>
      </c>
      <c r="BV526" s="260">
        <v>1.75067029019971</v>
      </c>
      <c r="BW526" s="69">
        <f t="shared" ref="BW526:BW557" si="2261">(BM526+BN526+BO526+BR526+BS526+BV526)*1.2</f>
        <v>44.116891313032731</v>
      </c>
      <c r="BX526" s="260">
        <v>187.37</v>
      </c>
      <c r="BY526" s="260">
        <v>20.207086919035898</v>
      </c>
      <c r="BZ526" s="263">
        <f t="shared" ref="BZ526:BZ557" si="2262">BY526*$BZ$9</f>
        <v>11.832340573789146</v>
      </c>
      <c r="CA526" s="263">
        <f t="shared" ref="CA526:CA556" si="2263">BY526*$CA$9</f>
        <v>0.27693812622538699</v>
      </c>
      <c r="CB526" s="260">
        <v>10.378854345951799</v>
      </c>
      <c r="CC526" s="264">
        <f t="shared" ref="CC526:CC557" si="2264">(BX526+BY526+CB526)*1.2</f>
        <v>261.54712951798524</v>
      </c>
      <c r="CD526" s="260">
        <v>35.299999999999997</v>
      </c>
      <c r="CE526" s="260">
        <v>3.8070397842930386</v>
      </c>
      <c r="CF526" s="263">
        <f t="shared" ref="CF526:CF557" si="2265">CE526*$CF$9</f>
        <v>2.2292273738519262</v>
      </c>
      <c r="CG526" s="263">
        <f t="shared" ref="CG526:CG556" si="2266">CE526*$CG$9</f>
        <v>5.2175480243736097E-2</v>
      </c>
      <c r="CH526" s="260">
        <v>1.9553519892146518</v>
      </c>
      <c r="CI526" s="69">
        <f t="shared" ref="CI526:CI557" si="2267">(CD526+CE526+CH526)*1.2</f>
        <v>49.274870128209223</v>
      </c>
      <c r="CJ526" s="260">
        <v>546.25557606049608</v>
      </c>
      <c r="CK526" s="260">
        <v>120.17623759604845</v>
      </c>
      <c r="CL526" s="260">
        <v>46.099571958943812</v>
      </c>
      <c r="CM526" s="260">
        <v>21.024153032878939</v>
      </c>
      <c r="CN526" s="260">
        <v>258.23615756663207</v>
      </c>
      <c r="CO526" s="265">
        <f t="shared" ref="CO526:CO556" si="2268">CN526*$CO$9</f>
        <v>18.138507707480237</v>
      </c>
      <c r="CP526" s="266">
        <f t="shared" ref="CP526:CP557" si="2269">CN526*$CP$9</f>
        <v>82.341697674011428</v>
      </c>
      <c r="CQ526" s="260">
        <v>104.69330305121264</v>
      </c>
      <c r="CR526" s="265">
        <f t="shared" si="1992"/>
        <v>1.4348217183168692</v>
      </c>
      <c r="CS526" s="265">
        <f t="shared" ref="CS526:CS557" si="2270">CQ526*$CF$9</f>
        <v>61.303582374849768</v>
      </c>
      <c r="CT526" s="260">
        <v>53.773042483501555</v>
      </c>
      <c r="CU526" s="267">
        <f t="shared" si="2160"/>
        <v>1355.0806664602014</v>
      </c>
      <c r="CV526" s="260">
        <v>44.64199999999996</v>
      </c>
      <c r="CW526" s="260">
        <v>4.8144568193392798</v>
      </c>
      <c r="CX526" s="68">
        <f t="shared" ref="CX526:CX557" si="2271">CW526*$CX$9</f>
        <v>6.5982130709044837E-2</v>
      </c>
      <c r="CY526" s="68">
        <f t="shared" ref="CY526:CY557" si="2272">CW526*$CY$9</f>
        <v>2.8191244483913929</v>
      </c>
      <c r="CZ526" s="260">
        <v>2.4728228409669599</v>
      </c>
      <c r="DA526" s="69">
        <f t="shared" ref="DA526:DA557" si="2273">(CV526+CW526+CZ526)*1.2</f>
        <v>62.31513559236744</v>
      </c>
      <c r="DB526" s="260">
        <v>1.1440000000000028</v>
      </c>
      <c r="DC526" s="260">
        <v>0.123375713483359</v>
      </c>
      <c r="DD526" s="68">
        <f t="shared" ref="DD526:DD557" si="2274">DC526*$DD$9</f>
        <v>1.6908641532894352E-3</v>
      </c>
      <c r="DE526" s="68">
        <f t="shared" ref="DE526:DE557" si="2275">DC526*$DE$9</f>
        <v>7.2243142533034807E-2</v>
      </c>
      <c r="DF526" s="260">
        <v>6.3368785674167996E-2</v>
      </c>
      <c r="DG526" s="69">
        <f t="shared" ref="DG526:DG557" si="2276">(DB526+DC526+DF526)*1.2</f>
        <v>1.5968933989890359</v>
      </c>
      <c r="DH526" s="260">
        <v>39.317089199803206</v>
      </c>
      <c r="DI526" s="260">
        <v>8.6497596239567063</v>
      </c>
      <c r="DJ526" s="260">
        <v>0.60027512827499974</v>
      </c>
      <c r="DK526" s="260">
        <v>28.622840937456733</v>
      </c>
      <c r="DL526" s="68">
        <f t="shared" ref="DL526:DL557" si="2277">DK526*$DL$9</f>
        <v>2.0104683474469609</v>
      </c>
      <c r="DM526" s="68">
        <f t="shared" ref="DM526:DM557" si="2278">DK526*$DM$9</f>
        <v>9.1267363069993284</v>
      </c>
      <c r="DN526" s="260">
        <v>8.3239953845732799</v>
      </c>
      <c r="DO526" s="68">
        <f t="shared" ref="DO526:DO557" si="2279">DN526*$DO$9</f>
        <v>0.1140803567455768</v>
      </c>
      <c r="DP526" s="68">
        <f t="shared" ref="DP526:DP557" si="2280">DN526*$DP$9</f>
        <v>4.8741487934184224</v>
      </c>
      <c r="DQ526" s="260">
        <v>4.2754077328917104</v>
      </c>
      <c r="DR526" s="264">
        <f t="shared" ref="DR526:DR557" si="2281">(DH526+DI526+DJ526+DK526+DN526+DQ526)*1.2</f>
        <v>107.74724160834796</v>
      </c>
      <c r="DS526" s="260">
        <v>58.54</v>
      </c>
      <c r="DT526" s="260">
        <v>12.8788</v>
      </c>
      <c r="DU526" s="260">
        <v>42.620969650665501</v>
      </c>
      <c r="DV526" s="68">
        <f t="shared" ref="DV526:DV557" si="2282">DU526*$DV$9</f>
        <v>2.9936969082627445</v>
      </c>
      <c r="DW526" s="68">
        <f t="shared" ref="DW526:DW557" si="2283">DU526*$DW$9</f>
        <v>13.590207624750501</v>
      </c>
      <c r="DX526" s="260">
        <v>1.12178622108333</v>
      </c>
      <c r="DY526" s="260">
        <v>0.403133140041667</v>
      </c>
      <c r="DZ526" s="260">
        <v>0</v>
      </c>
      <c r="EA526" s="260">
        <v>12.463178286986199</v>
      </c>
      <c r="EB526" s="68">
        <f t="shared" ref="EB526:EB557" si="2284">EA526*$EB$9</f>
        <v>0.17080785842314586</v>
      </c>
      <c r="EC526" s="68">
        <f t="shared" ref="EC526:EC557" si="2285">EA526*$EC$9</f>
        <v>7.2978638986579174</v>
      </c>
      <c r="ED526" s="267">
        <v>6.4013933649388601</v>
      </c>
      <c r="EE526" s="69">
        <f t="shared" ref="EE526:EE557" si="2286">(DS526+DT526+DU526+DX526+DY526+DZ526+EA526+ED526)*1.2</f>
        <v>161.31511279645866</v>
      </c>
      <c r="EF526" s="260">
        <v>389.40680257936521</v>
      </c>
      <c r="EG526" s="260">
        <v>85.669496567460328</v>
      </c>
      <c r="EH526" s="260">
        <v>543.994891166608</v>
      </c>
      <c r="EI526" s="260">
        <v>283.51376007000044</v>
      </c>
      <c r="EJ526" s="268">
        <f t="shared" ref="EJ526:EJ557" si="2287">EI526*$EJ$9</f>
        <v>19.914006507316831</v>
      </c>
      <c r="EK526" s="266">
        <f t="shared" ref="EK526:EK557" si="2288">EI526*$EK$9</f>
        <v>90.40176456344048</v>
      </c>
      <c r="EL526" s="260">
        <v>140.47845072224007</v>
      </c>
      <c r="EM526" s="268">
        <f t="shared" ref="EM526:EM557" si="2289">EL526*$EB$9</f>
        <v>1.9252571671483001</v>
      </c>
      <c r="EN526" s="268">
        <f t="shared" ref="EN526:EN557" si="2290">EL526*$EC$9</f>
        <v>82.25771873421057</v>
      </c>
      <c r="EO526" s="269">
        <f t="shared" ref="EO526:EO557" si="2291">EF526+EG526+EH526+EI526+EL526</f>
        <v>1443.0634011056741</v>
      </c>
      <c r="EP526" s="69">
        <f t="shared" ref="EP526:EP557" si="2292">EO526*1.2*1.05</f>
        <v>1818.2598853931493</v>
      </c>
      <c r="EQ526" s="260">
        <v>150.71</v>
      </c>
      <c r="ER526" s="260">
        <v>33.156199999999998</v>
      </c>
      <c r="ES526" s="260">
        <v>109.726790844752</v>
      </c>
      <c r="ET526" s="68">
        <f t="shared" ref="ET526:ET557" si="2293">ES526*$ET$9</f>
        <v>7.7072097889353808</v>
      </c>
      <c r="EU526" s="68">
        <f t="shared" ref="EU526:EU557" si="2294">ES526*$EU$9</f>
        <v>34.987703982339312</v>
      </c>
      <c r="EV526" s="260">
        <v>11.559380360800001</v>
      </c>
      <c r="EW526" s="260">
        <v>32.909433145650297</v>
      </c>
      <c r="EX526" s="68">
        <f t="shared" ref="EX526:EX557" si="2295">EW526*$EX$9</f>
        <v>0.45102378126113735</v>
      </c>
      <c r="EY526" s="68">
        <f t="shared" ref="EY526:EY557" si="2296">EW526*$EY$9</f>
        <v>19.270250216168115</v>
      </c>
      <c r="EZ526" s="260">
        <v>16.903090217560099</v>
      </c>
      <c r="FA526" s="69">
        <f t="shared" ref="FA526:FA557" si="2297">(EQ526+ER526+ES526+EV526+EW526+EZ526)*1.2</f>
        <v>425.95787348251474</v>
      </c>
      <c r="FB526" s="260">
        <v>0.83333333333333348</v>
      </c>
      <c r="FC526" s="260">
        <v>8.9871586162120806E-2</v>
      </c>
      <c r="FD526" s="68">
        <f t="shared" ref="FD526:FD557" si="2298">FC526*$FD$9</f>
        <v>1.2316900883518657E-3</v>
      </c>
      <c r="FE526" s="68">
        <f t="shared" ref="FE526:FE557" si="2299">FC526*$FE$9</f>
        <v>5.2624666763574489E-2</v>
      </c>
      <c r="FF526" s="260">
        <v>4.6160245974772703E-2</v>
      </c>
      <c r="FG526" s="69">
        <f t="shared" ref="FG526:FG557" si="2300">(FB526+FC526+FF526)*1.2</f>
        <v>1.1632381985642724</v>
      </c>
      <c r="FH526" s="260">
        <v>424.07670666666598</v>
      </c>
      <c r="FI526" s="260">
        <v>45.734935539050099</v>
      </c>
      <c r="FJ526" s="68">
        <f t="shared" ref="FJ526:FJ557" si="2301">FI526*$FJ$9</f>
        <v>0.6267972915626816</v>
      </c>
      <c r="FK526" s="68">
        <f t="shared" ref="FK526:FK557" si="2302">FI526*$FK$9</f>
        <v>26.780274444632944</v>
      </c>
      <c r="FL526" s="260">
        <v>23.490500000000001</v>
      </c>
      <c r="FM526" s="69">
        <f t="shared" ref="FM526:FM557" si="2303">(FH526+FI526+FL526)*1.2</f>
        <v>591.96257064685926</v>
      </c>
      <c r="FN526" s="260">
        <v>351.80716666666666</v>
      </c>
      <c r="FO526" s="260">
        <v>37.940961709841901</v>
      </c>
      <c r="FP526" s="68">
        <f t="shared" ref="FP526:FP556" si="2304">FO526*$FP$9</f>
        <v>0.51998088023338329</v>
      </c>
      <c r="FQ526" s="68">
        <f t="shared" ref="FQ526:FQ556" si="2305">FO526*$FQ$9</f>
        <v>22.216481893044765</v>
      </c>
      <c r="FR526" s="260">
        <v>19.487406418825401</v>
      </c>
      <c r="FS526" s="264">
        <f t="shared" ref="FS526:FS557" si="2306">(FN526+FO526+FR526)*1.2</f>
        <v>491.08264175440075</v>
      </c>
      <c r="FT526" s="270">
        <f t="shared" si="2161"/>
        <v>7081.236864296684</v>
      </c>
      <c r="FU526" s="271">
        <f t="shared" si="2162"/>
        <v>2098.2529616271295</v>
      </c>
      <c r="FV526" s="272">
        <f t="shared" ref="FV526:FV557" si="2307">AH526+AS526-AT526+BD526+BG526+BR526+CL526-CM526+DJ526+DX526+DY526+DZ526+EH526+EV526+FB526</f>
        <v>615.54629308486381</v>
      </c>
      <c r="FW526" s="272">
        <f t="shared" si="2163"/>
        <v>44.077056610713122</v>
      </c>
      <c r="FX526" s="272">
        <f t="shared" si="2164"/>
        <v>158.01216666666701</v>
      </c>
      <c r="FY526" s="272">
        <f t="shared" si="2165"/>
        <v>187.37</v>
      </c>
      <c r="FZ526" s="272">
        <f t="shared" si="2166"/>
        <v>35.299999999999997</v>
      </c>
      <c r="GA526" s="272">
        <f t="shared" si="2167"/>
        <v>44.64199999999996</v>
      </c>
      <c r="GB526" s="272">
        <f t="shared" si="2168"/>
        <v>1.1440000000000028</v>
      </c>
      <c r="GC526" s="272">
        <f t="shared" si="2169"/>
        <v>424.07670666666598</v>
      </c>
      <c r="GD526" s="272">
        <f t="shared" si="2170"/>
        <v>351.80716666666666</v>
      </c>
      <c r="GE526" s="272">
        <f t="shared" si="2171"/>
        <v>1112.7089439649453</v>
      </c>
      <c r="GF526" s="273">
        <f t="shared" si="2172"/>
        <v>432.85673113447149</v>
      </c>
      <c r="GG526" s="273">
        <f t="shared" si="2173"/>
        <v>78.156676224097765</v>
      </c>
      <c r="GH526" s="272">
        <f t="shared" ref="GH526:GH557" si="2308">AI526+AU526+BH526+BS526+BY526+CE526+CQ526+CW526+DC526+DN526+EA526+EL526+EW526+FC526+FI526+FO526</f>
        <v>547.09312455316615</v>
      </c>
      <c r="GI526" s="274">
        <f t="shared" ref="GI526:GI557" si="2309">(AK526+AW526+BI526+BU526+BZ526+CF526+CS526+CY526+DE526+DP526+EC526+EN526+EY526+FE526+FK526+FQ526)*1.22</f>
        <v>390.83013229461773</v>
      </c>
      <c r="GJ526" s="275">
        <f t="shared" si="2174"/>
        <v>7.4979112720011427</v>
      </c>
      <c r="GK526" s="271">
        <f t="shared" ref="GK526:GK557" si="2310">FU526+FV526+FW526+FX526+FY526+FZ526+GA526+GB526+GC526+GD526+GE526+GH526</f>
        <v>5620.0304198408176</v>
      </c>
      <c r="GL526" s="276">
        <f t="shared" ref="GL526:GL557" si="2311">GK526*1.05*1.2</f>
        <v>7081.2383289994305</v>
      </c>
      <c r="GM526" s="272">
        <f t="shared" ref="GM526:GM557" si="2312">FU526+GF526+GI526</f>
        <v>2921.9398250562185</v>
      </c>
      <c r="GN526" s="272">
        <f t="shared" ref="GN526:GN557" si="2313">FW526+GG526+GJ526</f>
        <v>129.73164410681204</v>
      </c>
      <c r="GO526" s="277">
        <f t="shared" ref="GO526:GO558" si="2314">GM526/GK526</f>
        <v>0.51991530414865261</v>
      </c>
      <c r="GP526" s="278">
        <f t="shared" ref="GP526:GP558" si="2315">GN526/GK526</f>
        <v>2.3083797491346422E-2</v>
      </c>
      <c r="GQ526" s="279">
        <f t="shared" ref="GQ526:GQ557" si="2316">1+GO526*(GM526*$GO$8-GM526)/GM526+GP526*(GN526*$GP$8-GN526)/GN526</f>
        <v>1.075326882977216</v>
      </c>
      <c r="GR526" s="280">
        <f t="shared" ref="GR526:GR557" si="2317">GK526-CC526/1.05/1.2-CI526/1.05/1.2-FS526/1.05/1.2</f>
        <v>4983.5981647609806</v>
      </c>
      <c r="GS526" s="272">
        <f t="shared" ref="GS526:GS557" si="2318">GM526-BZ526*1.22-CF526*1.22-FQ526*1.22</f>
        <v>2877.6806042505818</v>
      </c>
      <c r="GT526" s="272">
        <f t="shared" si="2175"/>
        <v>128.88254962010953</v>
      </c>
      <c r="GU526" s="73">
        <f t="shared" ref="GU526:GU558" si="2319">GS526/GR526</f>
        <v>0.5774303041923925</v>
      </c>
      <c r="GV526" s="74">
        <f t="shared" ref="GV526:GV558" si="2320">GT526/GR526</f>
        <v>2.5861344626747388E-2</v>
      </c>
      <c r="GW526" s="279">
        <f t="shared" ref="GW526:GW558" si="2321">1+GU526*(GS526*$GO$8-GS526)/GS526+GV526*(GT526*$GP$8-GT526)/GT526</f>
        <v>1.0836944924298126</v>
      </c>
      <c r="GX526" s="280">
        <f t="shared" ref="GX526:GX557" si="2322">GR526-AM526/1.05/1.2-BL526/1.05/1.2</f>
        <v>4161.9320928876568</v>
      </c>
      <c r="GY526" s="272">
        <f t="shared" si="2176"/>
        <v>2393.5796189935963</v>
      </c>
      <c r="GZ526" s="272">
        <f t="shared" si="2177"/>
        <v>95.130474851245424</v>
      </c>
      <c r="HA526" s="73">
        <f t="shared" ref="HA526:HA558" si="2323">GY526/GX526</f>
        <v>0.57511260769583306</v>
      </c>
      <c r="HB526" s="74">
        <f t="shared" ref="HB526:HB558" si="2324">GZ526/GX526</f>
        <v>2.2857286646702932E-2</v>
      </c>
      <c r="HC526" s="279">
        <f t="shared" ref="HC526:HC558" si="2325">1+HA526*(GY526*$GO$8-GY526)/GY526+HB526*(GZ526*$GP$8-GZ526)/GZ526</f>
        <v>1.0829095989610116</v>
      </c>
      <c r="HD526" s="280">
        <f t="shared" ref="HD526:HD557" si="2326">GX526+AM526/1.05/1.2</f>
        <v>4783.4400551957797</v>
      </c>
      <c r="HE526" s="272">
        <f t="shared" si="2178"/>
        <v>2863.762210716282</v>
      </c>
      <c r="HF526" s="272">
        <f t="shared" si="2179"/>
        <v>110.48476364298084</v>
      </c>
      <c r="HG526" s="73">
        <f t="shared" ref="HG526:HG558" si="2327">HE526/HD526</f>
        <v>0.59868257523278867</v>
      </c>
      <c r="HH526" s="74">
        <f t="shared" ref="HH526:HH558" si="2328">HF526/HD526</f>
        <v>2.3097344665785478E-2</v>
      </c>
      <c r="HI526" s="281">
        <f t="shared" ref="HI526:HI558" si="2329">1+HG526*(HE526*$GO$8-HE526)/HE526+HH526*(HF526*$GP$8-HF526)/HF526</f>
        <v>1.0861996511621406</v>
      </c>
      <c r="HJ526" s="72">
        <f t="shared" si="2180"/>
        <v>3.1379457722797652</v>
      </c>
      <c r="HK526" s="73">
        <f t="shared" ref="HK526:HK558" si="2330">J526*GQ526</f>
        <v>3.5576114596418211</v>
      </c>
      <c r="HL526" s="73">
        <f t="shared" si="2181"/>
        <v>2.1716669097564125</v>
      </c>
      <c r="HM526" s="74">
        <f t="shared" ref="HM526:HM558" si="2331">L526*HI526</f>
        <v>2.5704914744752054</v>
      </c>
      <c r="HN526" s="75"/>
      <c r="HO526" s="75"/>
      <c r="HP526" s="76">
        <f t="shared" ref="HP526:HP557" si="2332">AC526+AD526+AG526*1.22+AK526*1.22</f>
        <v>470.1825917226854</v>
      </c>
      <c r="HQ526" s="77">
        <f t="shared" ref="HQ526:HQ557" si="2333">HP526*$HP$8</f>
        <v>535.07249120633321</v>
      </c>
      <c r="HR526" s="77">
        <f t="shared" ref="HR526:HR557" si="2334">AF526+AJ526</f>
        <v>15.354288791735414</v>
      </c>
      <c r="HS526" s="77">
        <f t="shared" ref="HS526:HS557" si="2335">HR526*$HR$8</f>
        <v>17.731132696696058</v>
      </c>
      <c r="HT526" s="282">
        <f t="shared" ref="HT526:HT557" si="2336">AM526/1.05/1.2</f>
        <v>621.50796230812318</v>
      </c>
      <c r="HU526" s="73">
        <f t="shared" si="2112"/>
        <v>0.75651901542266065</v>
      </c>
      <c r="HV526" s="74">
        <f t="shared" si="2113"/>
        <v>2.4704894744571691E-2</v>
      </c>
      <c r="HW526" s="279">
        <f t="shared" si="2154"/>
        <v>1.1082315070249411</v>
      </c>
      <c r="HX526" s="76">
        <f t="shared" ref="HX526:HX557" si="2337">AN526+AO526+AR526*1.22+AW526*1.22</f>
        <v>392.59098478808767</v>
      </c>
      <c r="HY526" s="77">
        <f t="shared" ref="HY526:HY557" si="2338">HX526*$HP$8</f>
        <v>446.77246659869161</v>
      </c>
      <c r="HZ526" s="77">
        <f t="shared" si="2182"/>
        <v>17.725685967161443</v>
      </c>
      <c r="IA526" s="77">
        <f t="shared" ref="IA526:IA557" si="2339">HZ526*$HR$8</f>
        <v>20.469622154878035</v>
      </c>
      <c r="IB526" s="282">
        <f t="shared" ref="IB526:IB557" si="2340">AY526/1.05/1.2</f>
        <v>535.33132019461539</v>
      </c>
      <c r="IC526" s="73">
        <f t="shared" si="2114"/>
        <v>0.73336076179022069</v>
      </c>
      <c r="ID526" s="74">
        <f t="shared" si="2115"/>
        <v>3.311161760667658E-2</v>
      </c>
      <c r="IE526" s="279">
        <f t="shared" si="2122"/>
        <v>1.1063367971401818</v>
      </c>
      <c r="IF526" s="76">
        <f t="shared" si="2183"/>
        <v>13.918393534299266</v>
      </c>
      <c r="IG526" s="77">
        <f t="shared" ref="IG526:IG557" si="2341">IF526*$HP$8</f>
        <v>15.839271025967907</v>
      </c>
      <c r="IH526" s="77">
        <f t="shared" si="2184"/>
        <v>18.397785977128688</v>
      </c>
      <c r="II526" s="77">
        <f t="shared" ref="II526:II557" si="2342">IH526*$HR$8</f>
        <v>21.245763246388211</v>
      </c>
      <c r="IJ526" s="282">
        <f t="shared" ref="IJ526:IJ557" si="2343">BL526/1.05/1.2</f>
        <v>200.15810956520113</v>
      </c>
      <c r="IK526" s="73">
        <f t="shared" si="2185"/>
        <v>6.953699535099464E-2</v>
      </c>
      <c r="IL526" s="74">
        <f t="shared" si="2186"/>
        <v>9.191626568163426E-2</v>
      </c>
      <c r="IM526" s="279">
        <f t="shared" ref="IM526:IM558" si="2344">1+IK526*(IG526-IF526)/IF526+IL526*(II526-IH526)/IH526</f>
        <v>1.0238254386559078</v>
      </c>
      <c r="IN526" s="76">
        <f t="shared" si="2187"/>
        <v>25.314024715556691</v>
      </c>
      <c r="IO526" s="77">
        <f t="shared" ref="IO526:IO557" si="2345">IN526*$HP$8</f>
        <v>28.807613266550668</v>
      </c>
      <c r="IP526" s="77">
        <f t="shared" si="2188"/>
        <v>0.82505373335448517</v>
      </c>
      <c r="IQ526" s="77">
        <f t="shared" ref="IQ526:IQ557" si="2346">IP526*$HR$8</f>
        <v>0.95277205127775955</v>
      </c>
      <c r="IR526" s="282">
        <f t="shared" ref="IR526:IR557" si="2347">BW526/1.2/1.05</f>
        <v>35.013405803994232</v>
      </c>
      <c r="IS526" s="73">
        <f t="shared" si="2155"/>
        <v>0.72298093071165725</v>
      </c>
      <c r="IT526" s="74">
        <f t="shared" si="2156"/>
        <v>2.3563938280473287E-2</v>
      </c>
      <c r="IU526" s="279">
        <f t="shared" si="2157"/>
        <v>1.103426295893333</v>
      </c>
      <c r="IV526" s="76">
        <f t="shared" si="2189"/>
        <v>14.435455500022758</v>
      </c>
      <c r="IW526" s="77">
        <f t="shared" ref="IW526:IW557" si="2348">IV526*$HP$8</f>
        <v>16.4276927135809</v>
      </c>
      <c r="IX526" s="77">
        <f t="shared" ref="IX526:IX557" si="2349">CA526</f>
        <v>0.27693812622538699</v>
      </c>
      <c r="IY526" s="77">
        <f t="shared" ref="IY526:IY557" si="2350">IX526*$HR$8</f>
        <v>0.31980814816507691</v>
      </c>
      <c r="IZ526" s="282">
        <f t="shared" ref="IZ526:IZ557" si="2351">CC526/1.05/1.2</f>
        <v>207.57708691903591</v>
      </c>
      <c r="JA526" s="73">
        <f t="shared" si="2132"/>
        <v>6.9542624931687252E-2</v>
      </c>
      <c r="JB526" s="74">
        <f t="shared" si="2133"/>
        <v>1.3341459326549124E-3</v>
      </c>
      <c r="JC526" s="279">
        <f t="shared" si="2134"/>
        <v>1.0098041034571972</v>
      </c>
      <c r="JD526" s="76">
        <f t="shared" si="2190"/>
        <v>2.71965739609935</v>
      </c>
      <c r="JE526" s="77">
        <f t="shared" ref="JE526:JE557" si="2352">JD526*$HP$8</f>
        <v>3.0949973133350213</v>
      </c>
      <c r="JF526" s="77">
        <f t="shared" si="2191"/>
        <v>5.2175480243736097E-2</v>
      </c>
      <c r="JG526" s="77">
        <f t="shared" ref="JG526:JG557" si="2353">JF526*$HR$8</f>
        <v>6.025224458546645E-2</v>
      </c>
      <c r="JH526" s="282">
        <f t="shared" ref="JH526:JH557" si="2354">CI526/1.05/1.2</f>
        <v>39.107039784293029</v>
      </c>
      <c r="JI526" s="73">
        <f t="shared" si="2136"/>
        <v>6.9543934061500473E-2</v>
      </c>
      <c r="JJ526" s="74">
        <f t="shared" si="2137"/>
        <v>1.3341710477583087E-3</v>
      </c>
      <c r="JK526" s="279">
        <f t="shared" si="2138"/>
        <v>1.0098042880180207</v>
      </c>
      <c r="JL526" s="76">
        <f t="shared" si="2192"/>
        <v>841.67905531615531</v>
      </c>
      <c r="JM526" s="77">
        <f t="shared" ref="JM526:JM557" si="2355">JL526*$HP$8</f>
        <v>957.83918174033784</v>
      </c>
      <c r="JN526" s="77">
        <f t="shared" si="2193"/>
        <v>40.597482458676041</v>
      </c>
      <c r="JO526" s="77">
        <f t="shared" ref="JO526:JO557" si="2356">JN526*$HR$8</f>
        <v>46.881972743279093</v>
      </c>
      <c r="JP526" s="282">
        <f t="shared" ref="JP526:JP557" si="2357">CU526/1.05/1.2</f>
        <v>1075.4608463969853</v>
      </c>
      <c r="JQ526" s="73">
        <f t="shared" si="2194"/>
        <v>0.78262175525585431</v>
      </c>
      <c r="JR526" s="74">
        <f t="shared" si="2195"/>
        <v>3.7748917215058034E-2</v>
      </c>
      <c r="JS526" s="279">
        <f t="shared" si="2116"/>
        <v>1.1138531608277513</v>
      </c>
      <c r="JT526" s="76">
        <f t="shared" si="2196"/>
        <v>3.4393318270374991</v>
      </c>
      <c r="JU526" s="77">
        <f t="shared" ref="JU526:JU557" si="2358">JT526*$HP$8</f>
        <v>3.9139940124869441</v>
      </c>
      <c r="JV526" s="77">
        <f t="shared" si="2197"/>
        <v>6.5982130709044837E-2</v>
      </c>
      <c r="JW526" s="77">
        <f t="shared" ref="JW526:JW557" si="2359">JV526*$HR$8</f>
        <v>7.6196164542804978E-2</v>
      </c>
      <c r="JX526" s="282">
        <f t="shared" ref="JX526:JX557" si="2360">DA526/1.05/1.2</f>
        <v>49.456456819339238</v>
      </c>
      <c r="JY526" s="73">
        <f t="shared" si="2123"/>
        <v>6.9542624931687336E-2</v>
      </c>
      <c r="JZ526" s="74">
        <f t="shared" si="2124"/>
        <v>1.3341459326549141E-3</v>
      </c>
      <c r="KA526" s="279">
        <f t="shared" si="2125"/>
        <v>1.0098041034571972</v>
      </c>
      <c r="KB526" s="76">
        <f t="shared" si="2198"/>
        <v>8.8136633890302463E-2</v>
      </c>
      <c r="KC526" s="77">
        <f t="shared" ref="KC526:KC557" si="2361">KB526*$HP$8</f>
        <v>0.10030037073350311</v>
      </c>
      <c r="KD526" s="77">
        <f t="shared" si="2199"/>
        <v>1.6908641532894352E-3</v>
      </c>
      <c r="KE526" s="77">
        <f t="shared" ref="KE526:KE557" si="2362">KD526*$HR$8</f>
        <v>1.9526099242186399E-3</v>
      </c>
      <c r="KF526" s="282">
        <f t="shared" ref="KF526:KF557" si="2363">DG526/1.05/1.2</f>
        <v>1.2673757134833619</v>
      </c>
      <c r="KG526" s="73">
        <f t="shared" si="2126"/>
        <v>6.9542624931686864E-2</v>
      </c>
      <c r="KH526" s="74">
        <f t="shared" si="2127"/>
        <v>1.3341459326549048E-3</v>
      </c>
      <c r="KI526" s="279">
        <f t="shared" si="2128"/>
        <v>1.009804103457197</v>
      </c>
      <c r="KJ526" s="76">
        <f t="shared" si="2200"/>
        <v>65.047928646269568</v>
      </c>
      <c r="KK526" s="77">
        <f t="shared" ref="KK526:KK557" si="2364">KJ526*$HP$8</f>
        <v>74.025193278741227</v>
      </c>
      <c r="KL526" s="77">
        <f t="shared" si="2201"/>
        <v>2.1245487041925375</v>
      </c>
      <c r="KM526" s="77">
        <f t="shared" ref="KM526:KM557" si="2365">KL526*$HR$8</f>
        <v>2.4534288436015426</v>
      </c>
      <c r="KN526" s="282">
        <f t="shared" ref="KN526:KN557" si="2366">DR526/1.05/1.2</f>
        <v>85.513683816149182</v>
      </c>
      <c r="KO526" s="73">
        <f t="shared" si="2202"/>
        <v>0.76067274550023922</v>
      </c>
      <c r="KP526" s="74">
        <f t="shared" si="2203"/>
        <v>2.4844546619699225E-2</v>
      </c>
      <c r="KQ526" s="279">
        <f t="shared" si="2204"/>
        <v>1.1088263814232175</v>
      </c>
      <c r="KR526" s="76">
        <f t="shared" si="2205"/>
        <v>96.902247258558276</v>
      </c>
      <c r="KS526" s="77">
        <f t="shared" ref="KS526:KS557" si="2367">KR526*$HP$8</f>
        <v>110.2757264027119</v>
      </c>
      <c r="KT526" s="77">
        <f t="shared" si="2206"/>
        <v>3.1645047666858903</v>
      </c>
      <c r="KU526" s="77">
        <f t="shared" ref="KU526:KU557" si="2368">KT526*$HR$8</f>
        <v>3.6543701045688661</v>
      </c>
      <c r="KV526" s="282">
        <f t="shared" ref="KV526:KV557" si="2369">EE526/1.05/1.2</f>
        <v>128.02786729877673</v>
      </c>
      <c r="KW526" s="73">
        <f t="shared" si="2139"/>
        <v>0.75688402301054458</v>
      </c>
      <c r="KX526" s="74">
        <f t="shared" si="2140"/>
        <v>2.4717312202826379E-2</v>
      </c>
      <c r="KY526" s="279">
        <f t="shared" si="2141"/>
        <v>1.1082838039446827</v>
      </c>
      <c r="KZ526" s="76">
        <f t="shared" si="2207"/>
        <v>685.72086876995979</v>
      </c>
      <c r="LA526" s="77">
        <f t="shared" ref="LA526:LA557" si="2370">KZ526*$HP$8</f>
        <v>780.35720586890193</v>
      </c>
      <c r="LB526" s="77">
        <f t="shared" si="2208"/>
        <v>21.83926367446513</v>
      </c>
      <c r="LC526" s="77">
        <f t="shared" ref="LC526:LC557" si="2371">LB526*$HR$8</f>
        <v>25.219981691272334</v>
      </c>
      <c r="LD526" s="286">
        <f t="shared" ref="LD526:LD557" si="2372">EP526/1.05/1.2</f>
        <v>1443.0634011056741</v>
      </c>
      <c r="LE526" s="73">
        <f t="shared" si="2209"/>
        <v>0.47518415909138917</v>
      </c>
      <c r="LF526" s="74">
        <f t="shared" si="2210"/>
        <v>1.5133959920078289E-2</v>
      </c>
      <c r="LG526" s="279">
        <f t="shared" si="2211"/>
        <v>1.0679229027918307</v>
      </c>
      <c r="LH526" s="76">
        <f t="shared" si="2212"/>
        <v>250.06090412217904</v>
      </c>
      <c r="LI526" s="77">
        <f t="shared" ref="LI526:LI557" si="2373">LH526*$HP$8</f>
        <v>284.57180950008097</v>
      </c>
      <c r="LJ526" s="77">
        <f t="shared" si="2213"/>
        <v>8.1582335701965185</v>
      </c>
      <c r="LK526" s="77">
        <f t="shared" ref="LK526:LK557" si="2374">LJ526*$HR$8</f>
        <v>9.4211281268629392</v>
      </c>
      <c r="LL526" s="282">
        <f t="shared" ref="LL526:LL557" si="2375">FA526/1.05/1.2</f>
        <v>338.06180435120217</v>
      </c>
      <c r="LM526" s="73">
        <f t="shared" si="2117"/>
        <v>0.73968990552508063</v>
      </c>
      <c r="LN526" s="74">
        <f t="shared" si="2118"/>
        <v>2.4132373031178572E-2</v>
      </c>
      <c r="LO526" s="279">
        <f t="shared" si="2119"/>
        <v>1.1058202952067429</v>
      </c>
      <c r="LP526" s="76">
        <f t="shared" si="2214"/>
        <v>6.4202093451560874E-2</v>
      </c>
      <c r="LQ526" s="77">
        <f t="shared" ref="LQ526:LQ557" si="2376">LP526*$HP$8</f>
        <v>7.3062624368810794E-2</v>
      </c>
      <c r="LR526" s="77">
        <f t="shared" si="2215"/>
        <v>1.2316900883518657E-3</v>
      </c>
      <c r="LS526" s="77">
        <f t="shared" ref="LS526:LS557" si="2377">LR526*$HR$8</f>
        <v>1.4223557140287345E-3</v>
      </c>
      <c r="LT526" s="282">
        <f t="shared" ref="LT526:LT557" si="2378">FG526/1.05/1.2</f>
        <v>0.92320491949545436</v>
      </c>
      <c r="LU526" s="73">
        <f t="shared" si="2148"/>
        <v>6.9542624931687211E-2</v>
      </c>
      <c r="LV526" s="74">
        <f t="shared" si="2149"/>
        <v>1.3341459326549118E-3</v>
      </c>
      <c r="LW526" s="279">
        <f t="shared" si="2150"/>
        <v>1.0098041034571972</v>
      </c>
      <c r="LX526" s="76">
        <f t="shared" si="2216"/>
        <v>32.671934822452194</v>
      </c>
      <c r="LY526" s="77">
        <f t="shared" ref="LY526:LY557" si="2379">LX526*$HP$8</f>
        <v>37.180988547298817</v>
      </c>
      <c r="LZ526" s="77">
        <f t="shared" si="2217"/>
        <v>0.6267972915626816</v>
      </c>
      <c r="MA526" s="77">
        <f t="shared" ref="MA526:MA557" si="2380">LZ526*$HR$8</f>
        <v>0.72382551229658476</v>
      </c>
      <c r="MB526" s="286">
        <f t="shared" ref="MB526:MB557" si="2381">FM526/1.05/1.2</f>
        <v>469.81156400544387</v>
      </c>
      <c r="MC526" s="73">
        <f t="shared" si="2142"/>
        <v>6.9542636507077579E-2</v>
      </c>
      <c r="MD526" s="74">
        <f t="shared" si="2143"/>
        <v>1.3341461547238941E-3</v>
      </c>
      <c r="ME526" s="279">
        <f t="shared" si="2144"/>
        <v>1.0098041050890929</v>
      </c>
      <c r="MF526" s="76">
        <f t="shared" si="2218"/>
        <v>27.104107909514614</v>
      </c>
      <c r="MG526" s="77">
        <f t="shared" ref="MG526:MG557" si="2382">MF526*$HP$8</f>
        <v>30.844745842106725</v>
      </c>
      <c r="MH526" s="77">
        <f t="shared" si="2219"/>
        <v>0.51998088023338329</v>
      </c>
      <c r="MI526" s="77">
        <f t="shared" ref="MI526:MI557" si="2383">MH526*$HR$8</f>
        <v>0.600473920493511</v>
      </c>
      <c r="MJ526" s="286">
        <f t="shared" ref="MJ526:MJ557" si="2384">FS526/1.05/1.2</f>
        <v>389.74812837650853</v>
      </c>
      <c r="MK526" s="73">
        <f t="shared" si="2129"/>
        <v>6.9542624931687225E-2</v>
      </c>
      <c r="ML526" s="74">
        <f t="shared" si="2130"/>
        <v>1.3341459326549118E-3</v>
      </c>
      <c r="MM526" s="279">
        <f t="shared" si="2131"/>
        <v>1.0098041034571972</v>
      </c>
      <c r="MN526" s="287">
        <f t="shared" ref="MN526:MP558" si="2385">MR526/I526</f>
        <v>1.0836967042488816</v>
      </c>
      <c r="MO526" s="288">
        <f t="shared" si="2385"/>
        <v>1.0744768815499104</v>
      </c>
      <c r="MP526" s="288">
        <f t="shared" si="2385"/>
        <v>1.3058237165257172</v>
      </c>
      <c r="MQ526" s="289">
        <f t="shared" si="2220"/>
        <v>1.275673474881631</v>
      </c>
      <c r="MR526" s="290">
        <f t="shared" ref="MR526:MR558" si="2386">MV526+MW526+MX526+MY526+NB526+NC526+ND526+NE526+NF526+NG526+NH526+NI526+NJ526</f>
        <v>3.1379521768230614</v>
      </c>
      <c r="MS526" s="291">
        <f t="shared" si="2151"/>
        <v>3.5547993149197232</v>
      </c>
      <c r="MT526" s="291">
        <f t="shared" si="2221"/>
        <v>2.6186988811206731</v>
      </c>
      <c r="MU526" s="292">
        <f t="shared" si="2152"/>
        <v>3.0188812783073793</v>
      </c>
      <c r="MV526" s="359">
        <f t="shared" si="2222"/>
        <v>0.40018239718670623</v>
      </c>
      <c r="MW526" s="360">
        <f t="shared" si="2223"/>
        <v>0.34418137759031053</v>
      </c>
      <c r="MX526" s="360">
        <f t="shared" si="2224"/>
        <v>0.11907089851568207</v>
      </c>
      <c r="MY526" s="360">
        <f t="shared" si="2225"/>
        <v>2.2399553806634658E-2</v>
      </c>
      <c r="MZ526" s="360">
        <f t="shared" si="2226"/>
        <v>0.13692943642879593</v>
      </c>
      <c r="NA526" s="360">
        <f t="shared" si="2227"/>
        <v>2.2922557338009072E-2</v>
      </c>
      <c r="NB526" s="360">
        <f t="shared" si="2228"/>
        <v>0.69604684020126184</v>
      </c>
      <c r="NC526" s="360">
        <f t="shared" si="2229"/>
        <v>2.8981377769221557E-2</v>
      </c>
      <c r="ND526" s="360">
        <f t="shared" si="2230"/>
        <v>7.0686287242003785E-4</v>
      </c>
      <c r="NE526" s="360">
        <f t="shared" si="2231"/>
        <v>5.5108671156733915E-2</v>
      </c>
      <c r="NF526" s="360">
        <f t="shared" si="2232"/>
        <v>8.2456315013484383E-2</v>
      </c>
      <c r="NG526" s="360">
        <f t="shared" si="2233"/>
        <v>0.89545335399095005</v>
      </c>
      <c r="NH526" s="360">
        <f t="shared" si="2234"/>
        <v>0.2171831059786043</v>
      </c>
      <c r="NI526" s="360">
        <f t="shared" si="2235"/>
        <v>5.0490205172859862E-4</v>
      </c>
      <c r="NJ526" s="360">
        <f t="shared" si="2236"/>
        <v>0.27567652068932236</v>
      </c>
      <c r="NK526" s="361">
        <f t="shared" si="2237"/>
        <v>0.25699514432985671</v>
      </c>
      <c r="NL526" s="145">
        <f t="shared" ref="NL526:NL557" si="2387">MV526+MW526+MX526+MY526+NB526+NC526+ND526+NE526+NF526+NG526+NH526+NI526+NJ526</f>
        <v>3.1379521768230614</v>
      </c>
      <c r="NM526" s="56">
        <f t="shared" si="2153"/>
        <v>3.5547993149197232</v>
      </c>
      <c r="NN526" s="56">
        <f t="shared" ref="NN526:NN557" si="2388">NL526-MV526-MX526</f>
        <v>2.6186988811206731</v>
      </c>
      <c r="NO526" s="58">
        <f t="shared" si="2145"/>
        <v>3.0188812783073793</v>
      </c>
      <c r="NP526" s="55">
        <f t="shared" si="2238"/>
        <v>1.0836967042488816</v>
      </c>
      <c r="NQ526" s="56">
        <f t="shared" si="2146"/>
        <v>1.0744768815499104</v>
      </c>
      <c r="NR526" s="56">
        <f t="shared" si="2239"/>
        <v>1.3058237165257172</v>
      </c>
      <c r="NS526" s="61">
        <f t="shared" si="2147"/>
        <v>1.275673474881631</v>
      </c>
      <c r="NT526" s="25"/>
      <c r="NU526" s="86">
        <f t="shared" si="2120"/>
        <v>0</v>
      </c>
      <c r="NV526" s="86">
        <f t="shared" si="2120"/>
        <v>0</v>
      </c>
      <c r="NW526" s="86">
        <f t="shared" si="2120"/>
        <v>0</v>
      </c>
      <c r="NX526" s="86">
        <f t="shared" ref="NX526:NX557" si="2389">NO525-MU525</f>
        <v>0</v>
      </c>
      <c r="NY526" s="87">
        <f t="shared" si="2121"/>
        <v>0</v>
      </c>
      <c r="NZ526" s="87">
        <f t="shared" si="2121"/>
        <v>0</v>
      </c>
      <c r="OA526" s="87">
        <f t="shared" si="2121"/>
        <v>0</v>
      </c>
      <c r="OB526" s="87">
        <f t="shared" ref="OB526:OB556" si="2390">NS525-MQ525</f>
        <v>0</v>
      </c>
      <c r="OC526" s="26"/>
    </row>
    <row r="527" spans="1:393" thickBot="1" x14ac:dyDescent="0.35">
      <c r="A527" s="136" t="s">
        <v>1151</v>
      </c>
      <c r="B527" s="137" t="s">
        <v>1154</v>
      </c>
      <c r="C527" s="133" t="s">
        <v>104</v>
      </c>
      <c r="D527" s="64">
        <f>VLOOKUP(B527,[1]УсіТ_1!$A$10:$G$556,6,FALSE)</f>
        <v>4345.3500000000004</v>
      </c>
      <c r="E527" s="64">
        <f>VLOOKUP(B527,[1]УсіТ_1!$A$10:$G$556,7,FALSE)</f>
        <v>478.61</v>
      </c>
      <c r="F527" s="38"/>
      <c r="G527" s="38"/>
      <c r="H527" s="39"/>
      <c r="I527" s="256">
        <v>3.6757</v>
      </c>
      <c r="J527" s="62">
        <v>4.1310000000000002</v>
      </c>
      <c r="K527" s="257">
        <f t="shared" si="2135"/>
        <v>2.5714999999999999</v>
      </c>
      <c r="L527" s="293">
        <f t="shared" si="2240"/>
        <v>2.786</v>
      </c>
      <c r="M527" s="63">
        <v>0.2145</v>
      </c>
      <c r="N527" s="63">
        <v>0.51019999999999999</v>
      </c>
      <c r="O527" s="63">
        <v>0.43440000000000001</v>
      </c>
      <c r="P527" s="63">
        <v>1.95E-2</v>
      </c>
      <c r="Q527" s="63">
        <v>0.1409</v>
      </c>
      <c r="R527" s="63">
        <v>1.1299999999999999E-2</v>
      </c>
      <c r="S527" s="63">
        <v>0.70009999999999994</v>
      </c>
      <c r="T527" s="63">
        <v>2.4799999999999999E-2</v>
      </c>
      <c r="U527" s="63">
        <v>5.9999999999999995E-4</v>
      </c>
      <c r="V527" s="63">
        <v>0.1024</v>
      </c>
      <c r="W527" s="63">
        <v>0.193</v>
      </c>
      <c r="X527" s="63">
        <v>0.94140000000000001</v>
      </c>
      <c r="Y527" s="63">
        <v>0.2094</v>
      </c>
      <c r="Z527" s="63">
        <v>2.0000000000000001E-4</v>
      </c>
      <c r="AA527" s="63">
        <v>0.32519999999999999</v>
      </c>
      <c r="AB527" s="259">
        <v>0.30309999999999998</v>
      </c>
      <c r="AC527" s="144">
        <v>337.57</v>
      </c>
      <c r="AD527" s="70">
        <v>74.2654</v>
      </c>
      <c r="AE527" s="70">
        <v>245.77315895071999</v>
      </c>
      <c r="AF527" s="68">
        <f t="shared" si="2241"/>
        <v>17.26310668469857</v>
      </c>
      <c r="AG527" s="68">
        <f t="shared" si="2242"/>
        <v>78.367721009344478</v>
      </c>
      <c r="AH527" s="71">
        <v>10.0106563065417</v>
      </c>
      <c r="AI527" s="71">
        <v>71.999997392976596</v>
      </c>
      <c r="AJ527" s="68">
        <f t="shared" si="2243"/>
        <v>0.98675996427074431</v>
      </c>
      <c r="AK527" s="68">
        <f t="shared" si="2244"/>
        <v>42.159886473447017</v>
      </c>
      <c r="AL527" s="71">
        <v>36.980960632511902</v>
      </c>
      <c r="AM527" s="69">
        <f t="shared" si="2245"/>
        <v>931.92020793930021</v>
      </c>
      <c r="AN527" s="260">
        <v>774.53</v>
      </c>
      <c r="AO527" s="71">
        <v>170.39660000000001</v>
      </c>
      <c r="AP527" s="71">
        <v>563.90877389015998</v>
      </c>
      <c r="AQ527" s="68">
        <f t="shared" si="2246"/>
        <v>39.608952278044832</v>
      </c>
      <c r="AR527" s="68">
        <f t="shared" si="2247"/>
        <v>179.80907946016418</v>
      </c>
      <c r="AS527" s="71">
        <v>79.430863604741702</v>
      </c>
      <c r="AT527" s="261">
        <f t="shared" si="2248"/>
        <v>17.226765238124404</v>
      </c>
      <c r="AU527" s="71">
        <v>171.288007213692</v>
      </c>
      <c r="AV527" s="68">
        <f t="shared" si="2249"/>
        <v>2.347502138863649</v>
      </c>
      <c r="AW527" s="68">
        <f t="shared" si="2250"/>
        <v>100.29837777600621</v>
      </c>
      <c r="AX527" s="71">
        <v>87.977712235429607</v>
      </c>
      <c r="AY527" s="69">
        <f t="shared" si="2251"/>
        <v>2217.0383483328283</v>
      </c>
      <c r="AZ527" s="260">
        <v>232</v>
      </c>
      <c r="BA527" s="260">
        <v>1182.5426666666699</v>
      </c>
      <c r="BB527" s="260">
        <v>123.322306666667</v>
      </c>
      <c r="BC527" s="262">
        <f t="shared" si="2252"/>
        <v>98.657845333333611</v>
      </c>
      <c r="BD527" s="262">
        <f t="shared" si="2158"/>
        <v>24.664461333333392</v>
      </c>
      <c r="BE527" s="260">
        <v>46.288098666666698</v>
      </c>
      <c r="BF527" s="262">
        <f t="shared" si="2253"/>
        <v>37.030478933333363</v>
      </c>
      <c r="BG527" s="262">
        <f t="shared" si="2159"/>
        <v>9.2576197333333354</v>
      </c>
      <c r="BH527" s="260">
        <v>145.81043986108463</v>
      </c>
      <c r="BI527" s="263">
        <f t="shared" si="2254"/>
        <v>85.37988630241756</v>
      </c>
      <c r="BJ527" s="68">
        <f t="shared" si="2255"/>
        <v>1.9983320782961649</v>
      </c>
      <c r="BK527" s="260">
        <v>74.891826528686906</v>
      </c>
      <c r="BL527" s="69">
        <f t="shared" si="2256"/>
        <v>1887.4264060677299</v>
      </c>
      <c r="BM527" s="260">
        <v>29.27</v>
      </c>
      <c r="BN527" s="260">
        <v>6.4394</v>
      </c>
      <c r="BO527" s="260">
        <v>21.3104848253328</v>
      </c>
      <c r="BP527" s="68">
        <f t="shared" si="2257"/>
        <v>1.4968484541313758</v>
      </c>
      <c r="BQ527" s="68">
        <f t="shared" si="2258"/>
        <v>6.7951038123752667</v>
      </c>
      <c r="BR527" s="260">
        <v>3.5943372383250001</v>
      </c>
      <c r="BS527" s="260">
        <v>6.5369955370127402</v>
      </c>
      <c r="BT527" s="68">
        <f t="shared" si="2259"/>
        <v>8.9589523834759599E-2</v>
      </c>
      <c r="BU527" s="68">
        <f t="shared" si="2260"/>
        <v>3.8277638846799582</v>
      </c>
      <c r="BV527" s="260">
        <v>3.3575608800335299</v>
      </c>
      <c r="BW527" s="69">
        <f t="shared" si="2261"/>
        <v>84.610534176844894</v>
      </c>
      <c r="BX527" s="260">
        <v>390.36</v>
      </c>
      <c r="BY527" s="260">
        <v>42.098726849094597</v>
      </c>
      <c r="BZ527" s="263">
        <f t="shared" si="2262"/>
        <v>24.651077901394739</v>
      </c>
      <c r="CA527" s="263">
        <f t="shared" si="2263"/>
        <v>0.57696305146684146</v>
      </c>
      <c r="CB527" s="260">
        <v>21.6229363424547</v>
      </c>
      <c r="CC527" s="264">
        <f t="shared" si="2264"/>
        <v>544.89799582985916</v>
      </c>
      <c r="CD527" s="260">
        <v>35.299999999999997</v>
      </c>
      <c r="CE527" s="260">
        <v>3.8070397842930386</v>
      </c>
      <c r="CF527" s="263">
        <f t="shared" si="2265"/>
        <v>2.2292273738519262</v>
      </c>
      <c r="CG527" s="263">
        <f t="shared" si="2266"/>
        <v>5.2175480243736097E-2</v>
      </c>
      <c r="CH527" s="260">
        <v>1.9553519892146518</v>
      </c>
      <c r="CI527" s="69">
        <f t="shared" si="2267"/>
        <v>49.274870128209223</v>
      </c>
      <c r="CJ527" s="260">
        <v>1214.6390380145156</v>
      </c>
      <c r="CK527" s="260">
        <v>267.22061013050001</v>
      </c>
      <c r="CL527" s="260">
        <v>92.647741230642367</v>
      </c>
      <c r="CM527" s="260">
        <v>42.129261416380217</v>
      </c>
      <c r="CN527" s="260">
        <v>604.85239109074337</v>
      </c>
      <c r="CO527" s="265">
        <f t="shared" si="2268"/>
        <v>42.48483195021381</v>
      </c>
      <c r="CP527" s="266">
        <f t="shared" si="2269"/>
        <v>192.86444312797659</v>
      </c>
      <c r="CQ527" s="260">
        <v>235.03502508883119</v>
      </c>
      <c r="CR527" s="265">
        <f t="shared" ref="CR527:CR557" si="2391">CQ527*$CR$9</f>
        <v>3.2211550188424316</v>
      </c>
      <c r="CS527" s="265">
        <f t="shared" si="2270"/>
        <v>137.62569908086547</v>
      </c>
      <c r="CT527" s="260">
        <v>120.71974062209313</v>
      </c>
      <c r="CU527" s="267">
        <f t="shared" si="2160"/>
        <v>3042.137455412791</v>
      </c>
      <c r="CV527" s="260">
        <v>77.265000000000001</v>
      </c>
      <c r="CW527" s="260">
        <v>8.3327137257795201</v>
      </c>
      <c r="CX527" s="68">
        <f t="shared" si="2271"/>
        <v>0.11419984161180832</v>
      </c>
      <c r="CY527" s="68">
        <f t="shared" si="2272"/>
        <v>4.8792538529851015</v>
      </c>
      <c r="CZ527" s="260">
        <v>4.2798856862889796</v>
      </c>
      <c r="DA527" s="69">
        <f t="shared" si="2273"/>
        <v>107.8531192944822</v>
      </c>
      <c r="DB527" s="260">
        <v>1.9800000000000011</v>
      </c>
      <c r="DC527" s="260">
        <v>0.213534888721199</v>
      </c>
      <c r="DD527" s="68">
        <f t="shared" si="2274"/>
        <v>2.9264956499240324E-3</v>
      </c>
      <c r="DE527" s="68">
        <f t="shared" si="2275"/>
        <v>0.12503620823025297</v>
      </c>
      <c r="DF527" s="260">
        <v>0.10967674443606</v>
      </c>
      <c r="DG527" s="69">
        <f t="shared" si="2276"/>
        <v>2.7638539597887122</v>
      </c>
      <c r="DH527" s="260">
        <v>162.350310726272</v>
      </c>
      <c r="DI527" s="260">
        <v>35.717068359779837</v>
      </c>
      <c r="DJ527" s="260">
        <v>2.4761265082083321</v>
      </c>
      <c r="DK527" s="260">
        <v>118.19102620872602</v>
      </c>
      <c r="DL527" s="68">
        <f t="shared" si="2277"/>
        <v>8.3017376809009154</v>
      </c>
      <c r="DM527" s="68">
        <f t="shared" si="2278"/>
        <v>37.686626998966794</v>
      </c>
      <c r="DN527" s="260">
        <v>34.374293934831002</v>
      </c>
      <c r="DO527" s="68">
        <f t="shared" si="2279"/>
        <v>0.47109969837685889</v>
      </c>
      <c r="DP527" s="68">
        <f t="shared" si="2280"/>
        <v>20.128005310716034</v>
      </c>
      <c r="DQ527" s="260">
        <v>17.655478566703099</v>
      </c>
      <c r="DR527" s="264">
        <f t="shared" si="2281"/>
        <v>444.91716516542425</v>
      </c>
      <c r="DS527" s="260">
        <v>303.05</v>
      </c>
      <c r="DT527" s="260">
        <v>66.671000000000006</v>
      </c>
      <c r="DU527" s="260">
        <v>220.640328879983</v>
      </c>
      <c r="DV527" s="68">
        <f t="shared" si="2282"/>
        <v>15.497776700530006</v>
      </c>
      <c r="DW527" s="68">
        <f t="shared" si="2283"/>
        <v>70.353816547329131</v>
      </c>
      <c r="DX527" s="260">
        <v>5.6698344035833301</v>
      </c>
      <c r="DY527" s="260">
        <v>4.8061263201250002</v>
      </c>
      <c r="DZ527" s="260">
        <v>0</v>
      </c>
      <c r="EA527" s="260">
        <v>64.797840290439893</v>
      </c>
      <c r="EB527" s="68">
        <f t="shared" si="2284"/>
        <v>0.88805440118047874</v>
      </c>
      <c r="EC527" s="68">
        <f t="shared" si="2285"/>
        <v>37.942634573428244</v>
      </c>
      <c r="ED527" s="267">
        <v>33.281756494706499</v>
      </c>
      <c r="EE527" s="69">
        <f t="shared" si="2286"/>
        <v>838.70026366660534</v>
      </c>
      <c r="EF527" s="260">
        <v>879.8417529761897</v>
      </c>
      <c r="EG527" s="260">
        <v>193.56518565476185</v>
      </c>
      <c r="EH527" s="260">
        <v>1216.4596028927895</v>
      </c>
      <c r="EI527" s="260">
        <v>640.58265546611767</v>
      </c>
      <c r="EJ527" s="268">
        <f t="shared" si="2287"/>
        <v>44.9945257199401</v>
      </c>
      <c r="EK527" s="266">
        <f t="shared" si="2288"/>
        <v>204.25746668723721</v>
      </c>
      <c r="EL527" s="260">
        <v>316.03694100119014</v>
      </c>
      <c r="EM527" s="268">
        <f t="shared" si="2289"/>
        <v>4.3312862764213111</v>
      </c>
      <c r="EN527" s="268">
        <f t="shared" si="2290"/>
        <v>185.05669495101091</v>
      </c>
      <c r="EO527" s="269">
        <f t="shared" si="2291"/>
        <v>3246.486137991049</v>
      </c>
      <c r="EP527" s="69">
        <f t="shared" si="2292"/>
        <v>4090.5725338687216</v>
      </c>
      <c r="EQ527" s="260">
        <v>322.36</v>
      </c>
      <c r="ER527" s="260">
        <v>70.919200000000004</v>
      </c>
      <c r="ES527" s="260">
        <v>234.69927872546199</v>
      </c>
      <c r="ET527" s="68">
        <f t="shared" si="2293"/>
        <v>16.48527733767645</v>
      </c>
      <c r="EU527" s="68">
        <f t="shared" si="2294"/>
        <v>74.836681412958256</v>
      </c>
      <c r="EV527" s="260">
        <v>23.7960640500417</v>
      </c>
      <c r="EW527" s="260">
        <v>70.291214375190705</v>
      </c>
      <c r="EX527" s="68">
        <f t="shared" si="2295"/>
        <v>0.96334109301198867</v>
      </c>
      <c r="EY527" s="68">
        <f t="shared" si="2296"/>
        <v>41.15930174225042</v>
      </c>
      <c r="EZ527" s="260">
        <v>36.103287857534703</v>
      </c>
      <c r="FA527" s="69">
        <f t="shared" si="2297"/>
        <v>909.80285400987486</v>
      </c>
      <c r="FB527" s="260">
        <v>0.83333333333333348</v>
      </c>
      <c r="FC527" s="260">
        <v>8.9871586162120806E-2</v>
      </c>
      <c r="FD527" s="68">
        <f t="shared" si="2298"/>
        <v>1.2316900883518657E-3</v>
      </c>
      <c r="FE527" s="68">
        <f t="shared" si="2299"/>
        <v>5.2624666763574489E-2</v>
      </c>
      <c r="FF527" s="260">
        <v>4.6160245974772703E-2</v>
      </c>
      <c r="FG527" s="69">
        <f t="shared" si="2300"/>
        <v>1.1632381985642724</v>
      </c>
      <c r="FH527" s="260">
        <v>1012.27466666667</v>
      </c>
      <c r="FI527" s="260">
        <v>109.16967591007899</v>
      </c>
      <c r="FJ527" s="68">
        <f t="shared" si="2301"/>
        <v>1.4961704083476326</v>
      </c>
      <c r="FK527" s="68">
        <f t="shared" si="2302"/>
        <v>63.924740407850393</v>
      </c>
      <c r="FL527" s="260">
        <v>56.072000000000003</v>
      </c>
      <c r="FM527" s="69">
        <f t="shared" si="2303"/>
        <v>1413.019611092099</v>
      </c>
      <c r="FN527" s="260">
        <v>839.76666666666586</v>
      </c>
      <c r="FO527" s="260">
        <v>90.565394807292293</v>
      </c>
      <c r="FP527" s="68">
        <f t="shared" si="2304"/>
        <v>1.2411987358339409</v>
      </c>
      <c r="FQ527" s="68">
        <f t="shared" si="2305"/>
        <v>53.030929190989234</v>
      </c>
      <c r="FR527" s="260">
        <v>46.516603073697901</v>
      </c>
      <c r="FS527" s="264">
        <f t="shared" si="2306"/>
        <v>1172.2183974571872</v>
      </c>
      <c r="FT527" s="270">
        <f t="shared" si="2161"/>
        <v>17738.316854600314</v>
      </c>
      <c r="FU527" s="271">
        <f t="shared" si="2162"/>
        <v>4908.8055658620187</v>
      </c>
      <c r="FV527" s="272">
        <f t="shared" si="2307"/>
        <v>1414.290740300494</v>
      </c>
      <c r="FW527" s="272">
        <f t="shared" si="2163"/>
        <v>195.0443509211716</v>
      </c>
      <c r="FX527" s="272">
        <f t="shared" si="2164"/>
        <v>1182.5426666666699</v>
      </c>
      <c r="FY527" s="272">
        <f t="shared" si="2165"/>
        <v>390.36</v>
      </c>
      <c r="FZ527" s="272">
        <f t="shared" si="2166"/>
        <v>35.299999999999997</v>
      </c>
      <c r="GA527" s="272">
        <f t="shared" si="2167"/>
        <v>77.265000000000001</v>
      </c>
      <c r="GB527" s="272">
        <f t="shared" si="2168"/>
        <v>1.9800000000000011</v>
      </c>
      <c r="GC527" s="272">
        <f t="shared" si="2169"/>
        <v>1012.27466666667</v>
      </c>
      <c r="GD527" s="272">
        <f t="shared" si="2170"/>
        <v>839.76666666666586</v>
      </c>
      <c r="GE527" s="272">
        <f t="shared" si="2171"/>
        <v>2649.9580980372448</v>
      </c>
      <c r="GF527" s="273">
        <f t="shared" si="2172"/>
        <v>1030.8645456487491</v>
      </c>
      <c r="GG527" s="273">
        <f t="shared" si="2173"/>
        <v>186.13305680613607</v>
      </c>
      <c r="GH527" s="272">
        <f t="shared" si="2308"/>
        <v>1370.4477122466706</v>
      </c>
      <c r="GI527" s="274">
        <f t="shared" si="2309"/>
        <v>979.01479043020242</v>
      </c>
      <c r="GJ527" s="275">
        <f t="shared" si="2174"/>
        <v>18.781985896340625</v>
      </c>
      <c r="GK527" s="271">
        <f t="shared" si="2310"/>
        <v>14078.035467367605</v>
      </c>
      <c r="GL527" s="276">
        <f t="shared" si="2311"/>
        <v>17738.324688883182</v>
      </c>
      <c r="GM527" s="272">
        <f t="shared" si="2312"/>
        <v>6918.6849019409701</v>
      </c>
      <c r="GN527" s="272">
        <f t="shared" si="2313"/>
        <v>399.95939362364834</v>
      </c>
      <c r="GO527" s="277">
        <f t="shared" si="2314"/>
        <v>0.49145244149854861</v>
      </c>
      <c r="GP527" s="278">
        <f t="shared" si="2315"/>
        <v>2.8410170904224548E-2</v>
      </c>
      <c r="GQ527" s="279">
        <f t="shared" si="2316"/>
        <v>1.0722232459071885</v>
      </c>
      <c r="GR527" s="280">
        <f t="shared" si="2317"/>
        <v>12676.13763926026</v>
      </c>
      <c r="GS527" s="272">
        <f t="shared" si="2318"/>
        <v>6821.1931958921623</v>
      </c>
      <c r="GT527" s="272">
        <f t="shared" si="2175"/>
        <v>398.08905635610375</v>
      </c>
      <c r="GU527" s="73">
        <f t="shared" si="2319"/>
        <v>0.53811290079130336</v>
      </c>
      <c r="GV527" s="74">
        <f t="shared" si="2320"/>
        <v>3.1404601913058355E-2</v>
      </c>
      <c r="GW527" s="279">
        <f t="shared" si="2321"/>
        <v>1.0791263938143492</v>
      </c>
      <c r="GX527" s="280">
        <f t="shared" si="2322"/>
        <v>10438.560961476904</v>
      </c>
      <c r="GY527" s="272">
        <f t="shared" si="2176"/>
        <v>6158.1506534742075</v>
      </c>
      <c r="GZ527" s="272">
        <f t="shared" si="2177"/>
        <v>242.15253336217128</v>
      </c>
      <c r="HA527" s="73">
        <f t="shared" si="2323"/>
        <v>0.58994249075141858</v>
      </c>
      <c r="HB527" s="74">
        <f t="shared" si="2324"/>
        <v>2.3197884675466823E-2</v>
      </c>
      <c r="HC527" s="279">
        <f t="shared" si="2325"/>
        <v>1.0850089956963653</v>
      </c>
      <c r="HD527" s="280">
        <f t="shared" si="2326"/>
        <v>11178.180174127141</v>
      </c>
      <c r="HE527" s="272">
        <f t="shared" si="2178"/>
        <v>6717.029734603213</v>
      </c>
      <c r="HF527" s="272">
        <f t="shared" si="2179"/>
        <v>260.40240001114057</v>
      </c>
      <c r="HG527" s="73">
        <f t="shared" si="2327"/>
        <v>0.6009054810326242</v>
      </c>
      <c r="HH527" s="74">
        <f t="shared" si="2328"/>
        <v>2.3295598742795746E-2</v>
      </c>
      <c r="HI527" s="281">
        <f t="shared" si="2329"/>
        <v>1.0865371241226973</v>
      </c>
      <c r="HJ527" s="72">
        <f t="shared" si="2180"/>
        <v>3.9665448857434034</v>
      </c>
      <c r="HK527" s="73">
        <f t="shared" si="2330"/>
        <v>4.4293542288425964</v>
      </c>
      <c r="HL527" s="73">
        <f t="shared" si="2181"/>
        <v>2.7901006324332034</v>
      </c>
      <c r="HM527" s="74">
        <f t="shared" si="2331"/>
        <v>3.0270924278058349</v>
      </c>
      <c r="HN527" s="75"/>
      <c r="HO527" s="75"/>
      <c r="HP527" s="76">
        <f t="shared" si="2332"/>
        <v>558.87908112900561</v>
      </c>
      <c r="HQ527" s="77">
        <f t="shared" si="2333"/>
        <v>636.00998311561966</v>
      </c>
      <c r="HR527" s="77">
        <f t="shared" si="2334"/>
        <v>18.249866648969316</v>
      </c>
      <c r="HS527" s="77">
        <f t="shared" si="2335"/>
        <v>21.074946006229766</v>
      </c>
      <c r="HT527" s="282">
        <f t="shared" si="2336"/>
        <v>739.6192126502383</v>
      </c>
      <c r="HU527" s="73">
        <f t="shared" ref="HU527:HU558" si="2392">HP527/HT527</f>
        <v>0.75563083214997062</v>
      </c>
      <c r="HV527" s="74">
        <f t="shared" ref="HV527:HV558" si="2393">HR527/HT527</f>
        <v>2.4674678992688059E-2</v>
      </c>
      <c r="HW527" s="279">
        <f t="shared" si="2154"/>
        <v>1.1081042514530857</v>
      </c>
      <c r="HX527" s="76">
        <f t="shared" si="2337"/>
        <v>1286.6576978281278</v>
      </c>
      <c r="HY527" s="77">
        <f t="shared" si="2338"/>
        <v>1464.2293267053876</v>
      </c>
      <c r="HZ527" s="77">
        <f t="shared" si="2182"/>
        <v>59.183219655032886</v>
      </c>
      <c r="IA527" s="77">
        <f t="shared" si="2339"/>
        <v>68.344782057631974</v>
      </c>
      <c r="IB527" s="282">
        <f t="shared" si="2340"/>
        <v>1759.5542447085938</v>
      </c>
      <c r="IC527" s="73">
        <f t="shared" ref="IC527:IC558" si="2394">HX527/IB527</f>
        <v>0.73124071150259751</v>
      </c>
      <c r="ID527" s="74">
        <f t="shared" ref="ID527:ID558" si="2395">HZ527/IB527</f>
        <v>3.363534817582986E-2</v>
      </c>
      <c r="IE527" s="279">
        <f t="shared" si="2122"/>
        <v>1.106125282492092</v>
      </c>
      <c r="IF527" s="76">
        <f t="shared" si="2183"/>
        <v>104.16346128894942</v>
      </c>
      <c r="IG527" s="77">
        <f t="shared" si="2341"/>
        <v>118.53906058143733</v>
      </c>
      <c r="IH527" s="77">
        <f t="shared" si="2184"/>
        <v>137.68665634496313</v>
      </c>
      <c r="II527" s="77">
        <f t="shared" si="2342"/>
        <v>159.00055074716343</v>
      </c>
      <c r="IJ527" s="282">
        <f t="shared" si="2343"/>
        <v>1497.9574651331188</v>
      </c>
      <c r="IK527" s="73">
        <f t="shared" si="2185"/>
        <v>6.9536995350994654E-2</v>
      </c>
      <c r="IL527" s="74">
        <f t="shared" si="2186"/>
        <v>9.1916265681634246E-2</v>
      </c>
      <c r="IM527" s="279">
        <f t="shared" si="2344"/>
        <v>1.0238254386559078</v>
      </c>
      <c r="IN527" s="76">
        <f t="shared" si="2187"/>
        <v>48.669298590407379</v>
      </c>
      <c r="IO527" s="77">
        <f t="shared" si="2345"/>
        <v>55.386148488869502</v>
      </c>
      <c r="IP527" s="77">
        <f t="shared" si="2188"/>
        <v>1.5864379779661353</v>
      </c>
      <c r="IQ527" s="77">
        <f t="shared" si="2346"/>
        <v>1.832018576955293</v>
      </c>
      <c r="IR527" s="282">
        <f t="shared" si="2347"/>
        <v>67.151217600670549</v>
      </c>
      <c r="IS527" s="73">
        <f t="shared" si="2155"/>
        <v>0.72477164717742038</v>
      </c>
      <c r="IT527" s="74">
        <f t="shared" si="2156"/>
        <v>2.3624857964605152E-2</v>
      </c>
      <c r="IU527" s="279">
        <f t="shared" si="2157"/>
        <v>1.1036828630398767</v>
      </c>
      <c r="IV527" s="76">
        <f t="shared" si="2189"/>
        <v>30.074315039701581</v>
      </c>
      <c r="IW527" s="77">
        <f t="shared" si="2348"/>
        <v>34.224871258330793</v>
      </c>
      <c r="IX527" s="77">
        <f t="shared" si="2349"/>
        <v>0.57696305146684146</v>
      </c>
      <c r="IY527" s="77">
        <f t="shared" si="2350"/>
        <v>0.66627693183390857</v>
      </c>
      <c r="IZ527" s="282">
        <f t="shared" si="2351"/>
        <v>432.45872684909455</v>
      </c>
      <c r="JA527" s="73">
        <f t="shared" si="2132"/>
        <v>6.954262493168728E-2</v>
      </c>
      <c r="JB527" s="74">
        <f t="shared" si="2133"/>
        <v>1.3341459326549128E-3</v>
      </c>
      <c r="JC527" s="279">
        <f t="shared" si="2134"/>
        <v>1.0098041034571972</v>
      </c>
      <c r="JD527" s="76">
        <f t="shared" si="2190"/>
        <v>2.71965739609935</v>
      </c>
      <c r="JE527" s="77">
        <f t="shared" si="2352"/>
        <v>3.0949973133350213</v>
      </c>
      <c r="JF527" s="77">
        <f t="shared" si="2191"/>
        <v>5.2175480243736097E-2</v>
      </c>
      <c r="JG527" s="77">
        <f t="shared" si="2353"/>
        <v>6.025224458546645E-2</v>
      </c>
      <c r="JH527" s="282">
        <f t="shared" si="2354"/>
        <v>39.107039784293029</v>
      </c>
      <c r="JI527" s="73">
        <f t="shared" si="2136"/>
        <v>6.9543934061500473E-2</v>
      </c>
      <c r="JJ527" s="74">
        <f t="shared" si="2137"/>
        <v>1.3341710477583087E-3</v>
      </c>
      <c r="JK527" s="279">
        <f t="shared" si="2138"/>
        <v>1.0098042880180207</v>
      </c>
      <c r="JL527" s="76">
        <f t="shared" si="2192"/>
        <v>1885.0576216398028</v>
      </c>
      <c r="JM527" s="77">
        <f t="shared" si="2355"/>
        <v>2145.2144240023122</v>
      </c>
      <c r="JN527" s="77">
        <f t="shared" si="2193"/>
        <v>87.835248385436472</v>
      </c>
      <c r="JO527" s="77">
        <f t="shared" si="2356"/>
        <v>101.43214483550204</v>
      </c>
      <c r="JP527" s="282">
        <f t="shared" si="2357"/>
        <v>2414.3948058831675</v>
      </c>
      <c r="JQ527" s="73">
        <f t="shared" si="2194"/>
        <v>0.78075781850030235</v>
      </c>
      <c r="JR527" s="74">
        <f t="shared" si="2195"/>
        <v>3.6379819974516142E-2</v>
      </c>
      <c r="JS527" s="279">
        <f t="shared" ref="JS527:JS558" si="2396">1+JQ527*(JO527*$GO$8-JO527)/JO527+JR527*(JP527*$GP$8-JP527)/JP527</f>
        <v>1.1133839826632816</v>
      </c>
      <c r="JT527" s="76">
        <f t="shared" si="2196"/>
        <v>5.952689700641824</v>
      </c>
      <c r="JU527" s="77">
        <f t="shared" si="2358"/>
        <v>6.7742204062274016</v>
      </c>
      <c r="JV527" s="77">
        <f t="shared" si="2197"/>
        <v>0.11419984161180832</v>
      </c>
      <c r="JW527" s="77">
        <f t="shared" si="2359"/>
        <v>0.13187797709331625</v>
      </c>
      <c r="JX527" s="282">
        <f t="shared" si="2360"/>
        <v>85.597713725779528</v>
      </c>
      <c r="JY527" s="73">
        <f t="shared" si="2123"/>
        <v>6.9542624931687252E-2</v>
      </c>
      <c r="JZ527" s="74">
        <f t="shared" si="2124"/>
        <v>1.3341459326549124E-3</v>
      </c>
      <c r="KA527" s="279">
        <f t="shared" si="2125"/>
        <v>1.0098041034571972</v>
      </c>
      <c r="KB527" s="76">
        <f t="shared" si="2198"/>
        <v>0.15254417404090861</v>
      </c>
      <c r="KC527" s="77">
        <f t="shared" si="2361"/>
        <v>0.17359679550029442</v>
      </c>
      <c r="KD527" s="77">
        <f t="shared" si="2199"/>
        <v>2.9264956499240324E-3</v>
      </c>
      <c r="KE527" s="77">
        <f t="shared" si="2362"/>
        <v>3.3795171765322726E-3</v>
      </c>
      <c r="KF527" s="282">
        <f t="shared" si="2363"/>
        <v>2.1935348887211998</v>
      </c>
      <c r="KG527" s="73">
        <f t="shared" si="2126"/>
        <v>6.9542624931687197E-2</v>
      </c>
      <c r="KH527" s="74">
        <f t="shared" si="2127"/>
        <v>1.3341459326549113E-3</v>
      </c>
      <c r="KI527" s="279">
        <f t="shared" si="2128"/>
        <v>1.0098041034571972</v>
      </c>
      <c r="KJ527" s="76">
        <f t="shared" si="2200"/>
        <v>268.60123050386488</v>
      </c>
      <c r="KK527" s="77">
        <f t="shared" si="2364"/>
        <v>305.67088632570329</v>
      </c>
      <c r="KL527" s="77">
        <f t="shared" si="2201"/>
        <v>8.7728373792777745</v>
      </c>
      <c r="KM527" s="77">
        <f t="shared" si="2365"/>
        <v>10.130872605589975</v>
      </c>
      <c r="KN527" s="282">
        <f t="shared" si="2366"/>
        <v>353.10886124240022</v>
      </c>
      <c r="KO527" s="73">
        <f t="shared" si="2202"/>
        <v>0.76067541765675772</v>
      </c>
      <c r="KP527" s="74">
        <f t="shared" si="2203"/>
        <v>2.4844568749735924E-2</v>
      </c>
      <c r="KQ527" s="279">
        <f t="shared" si="2204"/>
        <v>1.1088267536332681</v>
      </c>
      <c r="KR527" s="76">
        <f t="shared" si="2205"/>
        <v>501.84267036732399</v>
      </c>
      <c r="KS527" s="77">
        <f t="shared" si="2367"/>
        <v>571.10197730471839</v>
      </c>
      <c r="KT527" s="77">
        <f t="shared" si="2206"/>
        <v>16.385831101710483</v>
      </c>
      <c r="KU527" s="77">
        <f t="shared" si="2368"/>
        <v>18.922357756255266</v>
      </c>
      <c r="KV527" s="282">
        <f t="shared" si="2369"/>
        <v>665.6351298941313</v>
      </c>
      <c r="KW527" s="73">
        <f t="shared" si="2139"/>
        <v>0.75393056620545496</v>
      </c>
      <c r="KX527" s="74">
        <f t="shared" si="2140"/>
        <v>2.4616836410537159E-2</v>
      </c>
      <c r="KY527" s="279">
        <f t="shared" si="2141"/>
        <v>1.107860643718366</v>
      </c>
      <c r="KZ527" s="76">
        <f t="shared" si="2207"/>
        <v>1548.3702158296142</v>
      </c>
      <c r="LA527" s="77">
        <f t="shared" si="2370"/>
        <v>1762.0607893162592</v>
      </c>
      <c r="LB527" s="77">
        <f t="shared" si="2208"/>
        <v>49.325811996361409</v>
      </c>
      <c r="LC527" s="77">
        <f t="shared" si="2371"/>
        <v>56.961447693398156</v>
      </c>
      <c r="LD527" s="286">
        <f t="shared" si="2372"/>
        <v>3246.486137991049</v>
      </c>
      <c r="LE527" s="73">
        <f t="shared" si="2209"/>
        <v>0.47693726386515783</v>
      </c>
      <c r="LF527" s="74">
        <f t="shared" si="2210"/>
        <v>1.5193600064740954E-2</v>
      </c>
      <c r="LG527" s="279">
        <f t="shared" si="2211"/>
        <v>1.0681740810760523</v>
      </c>
      <c r="LH527" s="76">
        <f t="shared" si="2212"/>
        <v>534.79429944935453</v>
      </c>
      <c r="LI527" s="77">
        <f t="shared" si="2373"/>
        <v>608.60126071635989</v>
      </c>
      <c r="LJ527" s="77">
        <f t="shared" si="2213"/>
        <v>17.448618430688438</v>
      </c>
      <c r="LK527" s="77">
        <f t="shared" si="2374"/>
        <v>20.149664563759007</v>
      </c>
      <c r="LL527" s="282">
        <f t="shared" si="2375"/>
        <v>722.06575715069437</v>
      </c>
      <c r="LM527" s="73">
        <f t="shared" ref="LM527:LM558" si="2397">LH527/LL527</f>
        <v>0.74064487084899044</v>
      </c>
      <c r="LN527" s="74">
        <f t="shared" ref="LN527:LN558" si="2398">LJ527/LL527</f>
        <v>2.4164860690169702E-2</v>
      </c>
      <c r="LO527" s="279">
        <f t="shared" ref="LO527:LO558" si="2399">1+LM527*(LK527*$GO$8-LK527)/LK527+LN527*(LL527*$GP$8-LL527)/LL527</f>
        <v>1.1059571190607074</v>
      </c>
      <c r="LP527" s="76">
        <f t="shared" si="2214"/>
        <v>6.4202093451560874E-2</v>
      </c>
      <c r="LQ527" s="77">
        <f t="shared" si="2376"/>
        <v>7.3062624368810794E-2</v>
      </c>
      <c r="LR527" s="77">
        <f t="shared" si="2215"/>
        <v>1.2316900883518657E-3</v>
      </c>
      <c r="LS527" s="77">
        <f t="shared" si="2377"/>
        <v>1.4223557140287345E-3</v>
      </c>
      <c r="LT527" s="282">
        <f t="shared" si="2378"/>
        <v>0.92320491949545436</v>
      </c>
      <c r="LU527" s="73">
        <f t="shared" si="2148"/>
        <v>6.9542624931687211E-2</v>
      </c>
      <c r="LV527" s="74">
        <f t="shared" si="2149"/>
        <v>1.3341459326549118E-3</v>
      </c>
      <c r="LW527" s="279">
        <f t="shared" si="2150"/>
        <v>1.0098041034571972</v>
      </c>
      <c r="LX527" s="76">
        <f t="shared" si="2216"/>
        <v>77.988183297577478</v>
      </c>
      <c r="LY527" s="77">
        <f t="shared" si="2379"/>
        <v>88.751332474476143</v>
      </c>
      <c r="LZ527" s="77">
        <f t="shared" si="2217"/>
        <v>1.4961704083476326</v>
      </c>
      <c r="MA527" s="77">
        <f t="shared" si="2380"/>
        <v>1.7277775875598462</v>
      </c>
      <c r="MB527" s="286">
        <f t="shared" si="2381"/>
        <v>1121.4441357873802</v>
      </c>
      <c r="MC527" s="73">
        <f t="shared" si="2142"/>
        <v>6.9542637755041617E-2</v>
      </c>
      <c r="MD527" s="74">
        <f t="shared" si="2143"/>
        <v>1.3341461786655581E-3</v>
      </c>
      <c r="ME527" s="279">
        <f t="shared" si="2144"/>
        <v>1.0098041052650306</v>
      </c>
      <c r="MF527" s="76">
        <f t="shared" si="2218"/>
        <v>64.697733613006861</v>
      </c>
      <c r="MG527" s="77">
        <f t="shared" si="2382"/>
        <v>73.62666782893794</v>
      </c>
      <c r="MH527" s="77">
        <f t="shared" si="2219"/>
        <v>1.2411987358339409</v>
      </c>
      <c r="MI527" s="77">
        <f t="shared" si="2383"/>
        <v>1.4333363001410351</v>
      </c>
      <c r="MJ527" s="286">
        <f t="shared" si="2384"/>
        <v>930.33206147395811</v>
      </c>
      <c r="MK527" s="73">
        <f t="shared" si="2129"/>
        <v>6.9542624931687239E-2</v>
      </c>
      <c r="ML527" s="74">
        <f t="shared" si="2130"/>
        <v>1.3341459326549122E-3</v>
      </c>
      <c r="MM527" s="279">
        <f t="shared" si="2131"/>
        <v>1.0098041034571972</v>
      </c>
      <c r="MN527" s="287">
        <f t="shared" si="2385"/>
        <v>1.0791283124996085</v>
      </c>
      <c r="MO527" s="288">
        <f t="shared" si="2385"/>
        <v>1.0714877145108714</v>
      </c>
      <c r="MP527" s="288">
        <f t="shared" si="2385"/>
        <v>1.2771198933564059</v>
      </c>
      <c r="MQ527" s="289">
        <f t="shared" si="2220"/>
        <v>1.2641070235831602</v>
      </c>
      <c r="MR527" s="290">
        <f t="shared" si="2386"/>
        <v>3.9665519382548107</v>
      </c>
      <c r="MS527" s="291">
        <f t="shared" si="2151"/>
        <v>4.4263157486444102</v>
      </c>
      <c r="MT527" s="291">
        <f t="shared" si="2221"/>
        <v>3.2841138057659975</v>
      </c>
      <c r="MU527" s="292">
        <f t="shared" si="2152"/>
        <v>3.5218021677026843</v>
      </c>
      <c r="MV527" s="359">
        <f t="shared" si="2222"/>
        <v>0.23768836193668688</v>
      </c>
      <c r="MW527" s="360">
        <f t="shared" si="2223"/>
        <v>0.56434511912746532</v>
      </c>
      <c r="MX527" s="360">
        <f t="shared" si="2224"/>
        <v>0.44474977055212633</v>
      </c>
      <c r="MY527" s="360">
        <f t="shared" si="2225"/>
        <v>2.1521815829277598E-2</v>
      </c>
      <c r="MZ527" s="360">
        <f t="shared" si="2226"/>
        <v>0.14228139817711907</v>
      </c>
      <c r="NA527" s="360">
        <f t="shared" si="2227"/>
        <v>1.1410788454603632E-2</v>
      </c>
      <c r="NB527" s="360">
        <f t="shared" si="2228"/>
        <v>0.77948012626256347</v>
      </c>
      <c r="NC527" s="360">
        <f t="shared" si="2229"/>
        <v>2.5043141765738488E-2</v>
      </c>
      <c r="ND527" s="360">
        <f t="shared" si="2230"/>
        <v>6.0588246207431823E-4</v>
      </c>
      <c r="NE527" s="360">
        <f t="shared" si="2231"/>
        <v>0.11354385957204666</v>
      </c>
      <c r="NF527" s="360">
        <f t="shared" si="2232"/>
        <v>0.21381710423764463</v>
      </c>
      <c r="NG527" s="360">
        <f t="shared" si="2233"/>
        <v>1.0055790799249957</v>
      </c>
      <c r="NH527" s="360">
        <f t="shared" si="2234"/>
        <v>0.23158742073131214</v>
      </c>
      <c r="NI527" s="360">
        <f t="shared" si="2235"/>
        <v>2.0196082069143945E-4</v>
      </c>
      <c r="NJ527" s="360">
        <f t="shared" si="2236"/>
        <v>0.32838829503218797</v>
      </c>
      <c r="NK527" s="361">
        <f t="shared" si="2237"/>
        <v>0.30607162375787644</v>
      </c>
      <c r="NL527" s="145">
        <f t="shared" si="2387"/>
        <v>3.9665519382548107</v>
      </c>
      <c r="NM527" s="56">
        <f t="shared" si="2153"/>
        <v>4.4263157486444102</v>
      </c>
      <c r="NN527" s="56">
        <f t="shared" si="2388"/>
        <v>3.2841138057659975</v>
      </c>
      <c r="NO527" s="58">
        <f t="shared" si="2145"/>
        <v>3.5218021677026843</v>
      </c>
      <c r="NP527" s="55">
        <f t="shared" si="2238"/>
        <v>1.0791283124996085</v>
      </c>
      <c r="NQ527" s="56">
        <f t="shared" si="2146"/>
        <v>1.0714877145108714</v>
      </c>
      <c r="NR527" s="56">
        <f t="shared" si="2239"/>
        <v>1.2771198933564059</v>
      </c>
      <c r="NS527" s="61">
        <f t="shared" si="2147"/>
        <v>1.2641070235831602</v>
      </c>
      <c r="NT527" s="41"/>
      <c r="NU527" s="86">
        <f t="shared" ref="NU527:NW557" si="2400">NL526-MR526</f>
        <v>0</v>
      </c>
      <c r="NV527" s="86">
        <f t="shared" si="2400"/>
        <v>0</v>
      </c>
      <c r="NW527" s="86">
        <f t="shared" si="2400"/>
        <v>0</v>
      </c>
      <c r="NX527" s="86">
        <f t="shared" si="2389"/>
        <v>0</v>
      </c>
      <c r="NY527" s="87">
        <f t="shared" ref="NY527:OA557" si="2401">NP526-MN526</f>
        <v>0</v>
      </c>
      <c r="NZ527" s="87">
        <f t="shared" si="2401"/>
        <v>0</v>
      </c>
      <c r="OA527" s="87">
        <f t="shared" si="2401"/>
        <v>0</v>
      </c>
      <c r="OB527" s="87">
        <f t="shared" si="2390"/>
        <v>0</v>
      </c>
      <c r="OC527" s="26"/>
    </row>
    <row r="528" spans="1:393" thickBot="1" x14ac:dyDescent="0.35">
      <c r="A528" s="136" t="s">
        <v>1153</v>
      </c>
      <c r="B528" s="137" t="s">
        <v>1156</v>
      </c>
      <c r="C528" s="133" t="s">
        <v>104</v>
      </c>
      <c r="D528" s="64">
        <f>VLOOKUP(B528,[1]УсіТ_1!$A$10:$G$556,6,FALSE)</f>
        <v>4327.12</v>
      </c>
      <c r="E528" s="64">
        <f>VLOOKUP(B528,[1]УсіТ_1!$A$10:$G$556,7,FALSE)</f>
        <v>462.2</v>
      </c>
      <c r="F528" s="38"/>
      <c r="G528" s="38"/>
      <c r="H528" s="39">
        <v>346.9</v>
      </c>
      <c r="I528" s="256">
        <v>3.4390999999999998</v>
      </c>
      <c r="J528" s="62">
        <v>3.9487000000000001</v>
      </c>
      <c r="K528" s="257">
        <f t="shared" si="2135"/>
        <v>2.3712</v>
      </c>
      <c r="L528" s="293">
        <f t="shared" si="2240"/>
        <v>2.5741999999999998</v>
      </c>
      <c r="M528" s="63">
        <v>0.20300000000000001</v>
      </c>
      <c r="N528" s="63">
        <v>0.42830000000000001</v>
      </c>
      <c r="O528" s="63">
        <v>0.3553</v>
      </c>
      <c r="P528" s="63">
        <v>1.95E-2</v>
      </c>
      <c r="Q528" s="63">
        <v>0.2072</v>
      </c>
      <c r="R528" s="63">
        <v>0</v>
      </c>
      <c r="S528" s="63">
        <v>0.69840000000000002</v>
      </c>
      <c r="T528" s="63">
        <v>2.5000000000000001E-2</v>
      </c>
      <c r="U528" s="63">
        <v>5.9999999999999995E-4</v>
      </c>
      <c r="V528" s="63">
        <v>0.1037</v>
      </c>
      <c r="W528" s="63">
        <v>0.19420000000000001</v>
      </c>
      <c r="X528" s="63">
        <v>0.93610000000000004</v>
      </c>
      <c r="Y528" s="63">
        <v>0.1492</v>
      </c>
      <c r="Z528" s="63">
        <v>2.0000000000000001E-4</v>
      </c>
      <c r="AA528" s="63">
        <v>0.3256</v>
      </c>
      <c r="AB528" s="259">
        <v>0.3024</v>
      </c>
      <c r="AC528" s="144">
        <v>318.35000000000002</v>
      </c>
      <c r="AD528" s="70">
        <v>70.037000000000006</v>
      </c>
      <c r="AE528" s="70">
        <v>231.77973502373399</v>
      </c>
      <c r="AF528" s="68">
        <f t="shared" si="2241"/>
        <v>16.280208588067076</v>
      </c>
      <c r="AG528" s="68">
        <f t="shared" si="2242"/>
        <v>73.905749869137864</v>
      </c>
      <c r="AH528" s="71">
        <v>9.1252640622083394</v>
      </c>
      <c r="AI528" s="71">
        <v>67.866564140382593</v>
      </c>
      <c r="AJ528" s="68">
        <f t="shared" si="2243"/>
        <v>0.93011126154394341</v>
      </c>
      <c r="AK528" s="68">
        <f t="shared" si="2244"/>
        <v>39.73953809865759</v>
      </c>
      <c r="AL528" s="71">
        <v>34.857928161316202</v>
      </c>
      <c r="AM528" s="69">
        <f t="shared" si="2245"/>
        <v>878.41978966516933</v>
      </c>
      <c r="AN528" s="260">
        <v>651.36</v>
      </c>
      <c r="AO528" s="71">
        <v>143.29920000000001</v>
      </c>
      <c r="AP528" s="71">
        <v>474.23291410415902</v>
      </c>
      <c r="AQ528" s="68">
        <f t="shared" si="2246"/>
        <v>33.310119886676127</v>
      </c>
      <c r="AR528" s="68">
        <f t="shared" si="2247"/>
        <v>151.21485545708035</v>
      </c>
      <c r="AS528" s="71">
        <v>58.878582396458299</v>
      </c>
      <c r="AT528" s="261">
        <f t="shared" si="2248"/>
        <v>12.769438357671367</v>
      </c>
      <c r="AU528" s="71">
        <v>143.194630264914</v>
      </c>
      <c r="AV528" s="68">
        <f t="shared" si="2249"/>
        <v>1.9624824077806464</v>
      </c>
      <c r="AW528" s="68">
        <f t="shared" si="2250"/>
        <v>83.848188530141456</v>
      </c>
      <c r="AX528" s="71">
        <v>73.548266338276704</v>
      </c>
      <c r="AY528" s="69">
        <f t="shared" si="2251"/>
        <v>1853.4163117245698</v>
      </c>
      <c r="AZ528" s="260">
        <v>189</v>
      </c>
      <c r="BA528" s="260">
        <v>963.36450000000298</v>
      </c>
      <c r="BB528" s="260">
        <v>100.465155</v>
      </c>
      <c r="BC528" s="262">
        <f t="shared" si="2252"/>
        <v>80.372123999999999</v>
      </c>
      <c r="BD528" s="262">
        <f t="shared" si="2158"/>
        <v>20.093030999999996</v>
      </c>
      <c r="BE528" s="260">
        <v>37.708838999999998</v>
      </c>
      <c r="BF528" s="262">
        <f t="shared" si="2253"/>
        <v>30.167071199999999</v>
      </c>
      <c r="BG528" s="262">
        <f t="shared" si="2159"/>
        <v>7.5417677999999988</v>
      </c>
      <c r="BH528" s="260">
        <v>118.78522902476291</v>
      </c>
      <c r="BI528" s="263">
        <f t="shared" si="2254"/>
        <v>69.555165996366028</v>
      </c>
      <c r="BJ528" s="68">
        <f t="shared" si="2255"/>
        <v>1.6279515637843758</v>
      </c>
      <c r="BK528" s="260">
        <v>61.011013853111315</v>
      </c>
      <c r="BL528" s="69">
        <f t="shared" si="2256"/>
        <v>1537.6016842534525</v>
      </c>
      <c r="BM528" s="260">
        <v>29.22</v>
      </c>
      <c r="BN528" s="260">
        <v>6.4283999999999999</v>
      </c>
      <c r="BO528" s="260">
        <v>21.274081537281301</v>
      </c>
      <c r="BP528" s="68">
        <f t="shared" si="2257"/>
        <v>1.4942914871786386</v>
      </c>
      <c r="BQ528" s="68">
        <f t="shared" si="2258"/>
        <v>6.7834961871405897</v>
      </c>
      <c r="BR528" s="260">
        <v>3.58540342286667</v>
      </c>
      <c r="BS528" s="260">
        <v>6.5255275160203601</v>
      </c>
      <c r="BT528" s="68">
        <f t="shared" si="2259"/>
        <v>8.9432354607059034E-2</v>
      </c>
      <c r="BU528" s="68">
        <f t="shared" si="2260"/>
        <v>3.8210487391157861</v>
      </c>
      <c r="BV528" s="260">
        <v>3.35167062380842</v>
      </c>
      <c r="BW528" s="69">
        <f t="shared" si="2261"/>
        <v>84.462099719972088</v>
      </c>
      <c r="BX528" s="260">
        <v>573.82000000000005</v>
      </c>
      <c r="BY528" s="260">
        <v>61.884136285857799</v>
      </c>
      <c r="BZ528" s="263">
        <f t="shared" si="2262"/>
        <v>36.236503538729181</v>
      </c>
      <c r="CA528" s="263">
        <f t="shared" si="2263"/>
        <v>0.84812208779768117</v>
      </c>
      <c r="CB528" s="260">
        <v>31.785206814292899</v>
      </c>
      <c r="CC528" s="264">
        <f t="shared" si="2264"/>
        <v>800.98721172018088</v>
      </c>
      <c r="CD528" s="260">
        <v>0</v>
      </c>
      <c r="CE528" s="260">
        <v>0</v>
      </c>
      <c r="CF528" s="263">
        <f t="shared" si="2265"/>
        <v>0</v>
      </c>
      <c r="CG528" s="263">
        <f t="shared" si="2266"/>
        <v>0</v>
      </c>
      <c r="CH528" s="260">
        <v>0</v>
      </c>
      <c r="CI528" s="69">
        <f t="shared" si="2267"/>
        <v>0</v>
      </c>
      <c r="CJ528" s="260">
        <v>1206.766755399075</v>
      </c>
      <c r="CK528" s="260">
        <v>265.48870786378291</v>
      </c>
      <c r="CL528" s="260">
        <v>92.373012232884463</v>
      </c>
      <c r="CM528" s="260">
        <v>41.952516980231088</v>
      </c>
      <c r="CN528" s="260">
        <v>600.29337082444636</v>
      </c>
      <c r="CO528" s="265">
        <f t="shared" si="2268"/>
        <v>42.164606366709108</v>
      </c>
      <c r="CP528" s="266">
        <f t="shared" si="2269"/>
        <v>191.41074480782461</v>
      </c>
      <c r="CQ528" s="260">
        <v>233.47795303456618</v>
      </c>
      <c r="CR528" s="265">
        <f t="shared" si="2391"/>
        <v>3.1998153463387298</v>
      </c>
      <c r="CS528" s="265">
        <f t="shared" si="2270"/>
        <v>136.71394931120238</v>
      </c>
      <c r="CT528" s="260">
        <v>119.91999031062471</v>
      </c>
      <c r="CU528" s="267">
        <f t="shared" si="2160"/>
        <v>3021.9837475984555</v>
      </c>
      <c r="CV528" s="260">
        <v>77.265000000000001</v>
      </c>
      <c r="CW528" s="260">
        <v>8.3327137257795201</v>
      </c>
      <c r="CX528" s="68">
        <f t="shared" si="2271"/>
        <v>0.11419984161180832</v>
      </c>
      <c r="CY528" s="68">
        <f t="shared" si="2272"/>
        <v>4.8792538529851015</v>
      </c>
      <c r="CZ528" s="260">
        <v>4.2798856862889796</v>
      </c>
      <c r="DA528" s="69">
        <f t="shared" si="2273"/>
        <v>107.8531192944822</v>
      </c>
      <c r="DB528" s="260">
        <v>1.9800000000000011</v>
      </c>
      <c r="DC528" s="260">
        <v>0.213534888721199</v>
      </c>
      <c r="DD528" s="68">
        <f t="shared" si="2274"/>
        <v>2.9264956499240324E-3</v>
      </c>
      <c r="DE528" s="68">
        <f t="shared" si="2275"/>
        <v>0.12503620823025297</v>
      </c>
      <c r="DF528" s="260">
        <v>0.10967674443606</v>
      </c>
      <c r="DG528" s="69">
        <f t="shared" si="2276"/>
        <v>2.7638539597887122</v>
      </c>
      <c r="DH528" s="260">
        <v>163.71324249467904</v>
      </c>
      <c r="DI528" s="260">
        <v>36.016913348829391</v>
      </c>
      <c r="DJ528" s="260">
        <v>2.4968140699749988</v>
      </c>
      <c r="DK528" s="260">
        <v>119.18324053612633</v>
      </c>
      <c r="DL528" s="68">
        <f t="shared" si="2277"/>
        <v>8.3714308152575132</v>
      </c>
      <c r="DM528" s="68">
        <f t="shared" si="2278"/>
        <v>38.003006443830316</v>
      </c>
      <c r="DN528" s="260">
        <v>34.663041050863903</v>
      </c>
      <c r="DO528" s="68">
        <f t="shared" si="2279"/>
        <v>0.47505697760208981</v>
      </c>
      <c r="DP528" s="68">
        <f t="shared" si="2280"/>
        <v>20.297082339497564</v>
      </c>
      <c r="DQ528" s="260">
        <v>17.803786151667101</v>
      </c>
      <c r="DR528" s="264">
        <f t="shared" si="2281"/>
        <v>448.6524451825689</v>
      </c>
      <c r="DS528" s="260">
        <v>303.63</v>
      </c>
      <c r="DT528" s="260">
        <v>66.798599999999993</v>
      </c>
      <c r="DU528" s="260">
        <v>221.06260702137999</v>
      </c>
      <c r="DV528" s="68">
        <f t="shared" si="2282"/>
        <v>15.527437517181729</v>
      </c>
      <c r="DW528" s="68">
        <f t="shared" si="2283"/>
        <v>70.488465000051264</v>
      </c>
      <c r="DX528" s="260">
        <v>5.68148975175</v>
      </c>
      <c r="DY528" s="260">
        <v>4.8061263201250002</v>
      </c>
      <c r="DZ528" s="260">
        <v>0</v>
      </c>
      <c r="EA528" s="260">
        <v>64.920950000877099</v>
      </c>
      <c r="EB528" s="68">
        <f t="shared" si="2284"/>
        <v>0.8897416197620206</v>
      </c>
      <c r="EC528" s="68">
        <f t="shared" si="2285"/>
        <v>38.014721956813588</v>
      </c>
      <c r="ED528" s="267">
        <v>33.344988654706597</v>
      </c>
      <c r="EE528" s="69">
        <f t="shared" si="2286"/>
        <v>840.29371409860653</v>
      </c>
      <c r="EF528" s="260">
        <v>872.2441577380946</v>
      </c>
      <c r="EG528" s="260">
        <v>191.89371470238089</v>
      </c>
      <c r="EH528" s="260">
        <v>1202.6290506932639</v>
      </c>
      <c r="EI528" s="260">
        <v>635.05110650709923</v>
      </c>
      <c r="EJ528" s="268">
        <f t="shared" si="2287"/>
        <v>44.605989721058648</v>
      </c>
      <c r="EK528" s="266">
        <f t="shared" si="2288"/>
        <v>202.49366592306666</v>
      </c>
      <c r="EL528" s="260">
        <v>312.94918689319479</v>
      </c>
      <c r="EM528" s="268">
        <f t="shared" si="2289"/>
        <v>4.2889686063712347</v>
      </c>
      <c r="EN528" s="268">
        <f t="shared" si="2290"/>
        <v>183.24864818205779</v>
      </c>
      <c r="EO528" s="269">
        <f t="shared" si="2291"/>
        <v>3214.7672165340337</v>
      </c>
      <c r="EP528" s="69">
        <f t="shared" si="2292"/>
        <v>4050.6066928328823</v>
      </c>
      <c r="EQ528" s="260">
        <v>229.09</v>
      </c>
      <c r="ER528" s="260">
        <v>50.399799999999999</v>
      </c>
      <c r="ES528" s="260">
        <v>166.792585194243</v>
      </c>
      <c r="ET528" s="68">
        <f t="shared" si="2293"/>
        <v>11.715511184043628</v>
      </c>
      <c r="EU528" s="68">
        <f t="shared" si="2294"/>
        <v>53.183817300206712</v>
      </c>
      <c r="EV528" s="260">
        <v>16.157831885899999</v>
      </c>
      <c r="EW528" s="260">
        <v>49.872282976977502</v>
      </c>
      <c r="EX528" s="68">
        <f t="shared" si="2295"/>
        <v>0.68349963819947668</v>
      </c>
      <c r="EY528" s="68">
        <f t="shared" si="2296"/>
        <v>29.202914786301086</v>
      </c>
      <c r="EZ528" s="260">
        <v>25.615625002856</v>
      </c>
      <c r="FA528" s="69">
        <f t="shared" si="2297"/>
        <v>645.5137500719718</v>
      </c>
      <c r="FB528" s="260">
        <v>0.83333333333333348</v>
      </c>
      <c r="FC528" s="260">
        <v>8.9871586162120806E-2</v>
      </c>
      <c r="FD528" s="68">
        <f t="shared" si="2298"/>
        <v>1.2316900883518657E-3</v>
      </c>
      <c r="FE528" s="68">
        <f t="shared" si="2299"/>
        <v>5.2624666763574489E-2</v>
      </c>
      <c r="FF528" s="260">
        <v>4.6160245974772703E-2</v>
      </c>
      <c r="FG528" s="69">
        <f t="shared" si="2300"/>
        <v>1.1632381985642724</v>
      </c>
      <c r="FH528" s="260">
        <v>1009.18805866667</v>
      </c>
      <c r="FI528" s="260">
        <v>108.836797881894</v>
      </c>
      <c r="FJ528" s="68">
        <f t="shared" si="2301"/>
        <v>1.4916083149713573</v>
      </c>
      <c r="FK528" s="68">
        <f t="shared" si="2302"/>
        <v>63.729822346934561</v>
      </c>
      <c r="FL528" s="260">
        <v>55.901000000000003</v>
      </c>
      <c r="FM528" s="69">
        <f t="shared" si="2303"/>
        <v>1408.7110278582768</v>
      </c>
      <c r="FN528" s="260">
        <v>837.20606666666629</v>
      </c>
      <c r="FO528" s="260">
        <v>90.289244587060296</v>
      </c>
      <c r="FP528" s="68">
        <f t="shared" si="2304"/>
        <v>1.2374140970656613</v>
      </c>
      <c r="FQ528" s="68">
        <f t="shared" si="2305"/>
        <v>52.869228324931505</v>
      </c>
      <c r="FR528" s="260">
        <v>46.374765562686299</v>
      </c>
      <c r="FS528" s="264">
        <f t="shared" si="2306"/>
        <v>1168.6440921796955</v>
      </c>
      <c r="FT528" s="270">
        <f t="shared" si="2161"/>
        <v>16851.072778358637</v>
      </c>
      <c r="FU528" s="271">
        <f t="shared" si="2162"/>
        <v>4604.7364915468415</v>
      </c>
      <c r="FV528" s="272">
        <f t="shared" si="2307"/>
        <v>1369.4797516308624</v>
      </c>
      <c r="FW528" s="272">
        <f t="shared" si="2163"/>
        <v>165.26115053790244</v>
      </c>
      <c r="FX528" s="272">
        <f t="shared" si="2164"/>
        <v>963.36450000000298</v>
      </c>
      <c r="FY528" s="272">
        <f t="shared" si="2165"/>
        <v>573.82000000000005</v>
      </c>
      <c r="FZ528" s="272">
        <f t="shared" si="2166"/>
        <v>0</v>
      </c>
      <c r="GA528" s="272">
        <f t="shared" si="2167"/>
        <v>77.265000000000001</v>
      </c>
      <c r="GB528" s="272">
        <f t="shared" si="2168"/>
        <v>1.9800000000000011</v>
      </c>
      <c r="GC528" s="272">
        <f t="shared" si="2169"/>
        <v>1009.18805866667</v>
      </c>
      <c r="GD528" s="272">
        <f t="shared" si="2170"/>
        <v>837.20606666666629</v>
      </c>
      <c r="GE528" s="272">
        <f t="shared" si="2171"/>
        <v>2469.6696407484692</v>
      </c>
      <c r="GF528" s="273">
        <f t="shared" si="2172"/>
        <v>960.7302372057726</v>
      </c>
      <c r="GG528" s="273">
        <f t="shared" si="2173"/>
        <v>173.46959556617247</v>
      </c>
      <c r="GH528" s="272">
        <f t="shared" si="2308"/>
        <v>1301.901663858034</v>
      </c>
      <c r="GI528" s="274">
        <f t="shared" si="2309"/>
        <v>930.04714679204756</v>
      </c>
      <c r="GJ528" s="275">
        <f t="shared" si="2174"/>
        <v>17.842562303174358</v>
      </c>
      <c r="GK528" s="271">
        <f t="shared" si="2310"/>
        <v>13373.872323655449</v>
      </c>
      <c r="GL528" s="276">
        <f t="shared" si="2311"/>
        <v>16851.079127805864</v>
      </c>
      <c r="GM528" s="272">
        <f t="shared" si="2312"/>
        <v>6495.5138755446624</v>
      </c>
      <c r="GN528" s="272">
        <f t="shared" si="2313"/>
        <v>356.57330840724927</v>
      </c>
      <c r="GO528" s="277">
        <f t="shared" si="2314"/>
        <v>0.48568684658784445</v>
      </c>
      <c r="GP528" s="278">
        <f t="shared" si="2315"/>
        <v>2.6661934537579608E-2</v>
      </c>
      <c r="GQ528" s="279">
        <f t="shared" si="2316"/>
        <v>1.0711569091640056</v>
      </c>
      <c r="GR528" s="280">
        <f t="shared" si="2317"/>
        <v>11810.672876115865</v>
      </c>
      <c r="GS528" s="272">
        <f t="shared" si="2318"/>
        <v>6386.8048826709964</v>
      </c>
      <c r="GT528" s="272">
        <f t="shared" si="2175"/>
        <v>354.48777222238596</v>
      </c>
      <c r="GU528" s="73">
        <f t="shared" si="2319"/>
        <v>0.54076553890394452</v>
      </c>
      <c r="GV528" s="74">
        <f t="shared" si="2320"/>
        <v>3.0014189364202009E-2</v>
      </c>
      <c r="GW528" s="279">
        <f t="shared" si="2321"/>
        <v>1.0792772485377118</v>
      </c>
      <c r="GX528" s="280">
        <f t="shared" si="2322"/>
        <v>9893.1955158629899</v>
      </c>
      <c r="GY528" s="272">
        <f t="shared" si="2176"/>
        <v>5774.9133288347193</v>
      </c>
      <c r="GZ528" s="272">
        <f t="shared" si="2177"/>
        <v>225.11030560899056</v>
      </c>
      <c r="HA528" s="73">
        <f t="shared" si="2323"/>
        <v>0.58372578602890068</v>
      </c>
      <c r="HB528" s="74">
        <f t="shared" si="2324"/>
        <v>2.2754054061505529E-2</v>
      </c>
      <c r="HC528" s="279">
        <f t="shared" si="2325"/>
        <v>1.0840823232985697</v>
      </c>
      <c r="HD528" s="280">
        <f t="shared" si="2326"/>
        <v>10590.354079089315</v>
      </c>
      <c r="HE528" s="272">
        <f t="shared" si="2178"/>
        <v>6301.9475801554299</v>
      </c>
      <c r="HF528" s="272">
        <f t="shared" si="2179"/>
        <v>242.32062545860157</v>
      </c>
      <c r="HG528" s="73">
        <f t="shared" si="2327"/>
        <v>0.59506486120219948</v>
      </c>
      <c r="HH528" s="74">
        <f t="shared" si="2328"/>
        <v>2.2881258138201851E-2</v>
      </c>
      <c r="HI528" s="281">
        <f t="shared" si="2329"/>
        <v>1.0856669202543092</v>
      </c>
      <c r="HJ528" s="72">
        <f t="shared" si="2180"/>
        <v>3.7117423854460445</v>
      </c>
      <c r="HK528" s="73">
        <f t="shared" si="2330"/>
        <v>4.2296772872159094</v>
      </c>
      <c r="HL528" s="73">
        <f t="shared" si="2181"/>
        <v>2.5705760050055684</v>
      </c>
      <c r="HM528" s="74">
        <f t="shared" si="2331"/>
        <v>2.7947237861186425</v>
      </c>
      <c r="HN528" s="75"/>
      <c r="HO528" s="75"/>
      <c r="HP528" s="76">
        <f t="shared" si="2332"/>
        <v>527.0342513207105</v>
      </c>
      <c r="HQ528" s="77">
        <f t="shared" si="2333"/>
        <v>599.77024834548172</v>
      </c>
      <c r="HR528" s="77">
        <f t="shared" si="2334"/>
        <v>17.210319849611018</v>
      </c>
      <c r="HS528" s="77">
        <f t="shared" si="2335"/>
        <v>19.874477362330804</v>
      </c>
      <c r="HT528" s="282">
        <f t="shared" si="2336"/>
        <v>697.15856322632487</v>
      </c>
      <c r="HU528" s="73">
        <f t="shared" si="2392"/>
        <v>0.7559747224242509</v>
      </c>
      <c r="HV528" s="74">
        <f t="shared" si="2393"/>
        <v>2.468637804571279E-2</v>
      </c>
      <c r="HW528" s="279">
        <f t="shared" si="2154"/>
        <v>1.1081535227632471</v>
      </c>
      <c r="HX528" s="76">
        <f t="shared" si="2337"/>
        <v>1081.4361136644106</v>
      </c>
      <c r="HY528" s="77">
        <f t="shared" si="2338"/>
        <v>1230.685111711236</v>
      </c>
      <c r="HZ528" s="77">
        <f t="shared" si="2182"/>
        <v>48.042040652128144</v>
      </c>
      <c r="IA528" s="77">
        <f t="shared" si="2339"/>
        <v>55.478948545077586</v>
      </c>
      <c r="IB528" s="282">
        <f t="shared" si="2340"/>
        <v>1470.9653267655317</v>
      </c>
      <c r="IC528" s="73">
        <f t="shared" si="2394"/>
        <v>0.73518803875707461</v>
      </c>
      <c r="ID528" s="74">
        <f t="shared" si="2395"/>
        <v>3.2660212839799946E-2</v>
      </c>
      <c r="IE528" s="279">
        <f t="shared" si="2122"/>
        <v>1.1065191021764649</v>
      </c>
      <c r="IF528" s="76">
        <f t="shared" si="2183"/>
        <v>84.857302515566559</v>
      </c>
      <c r="IG528" s="77">
        <f t="shared" si="2341"/>
        <v>96.568458835739904</v>
      </c>
      <c r="IH528" s="77">
        <f t="shared" si="2184"/>
        <v>112.16714676378437</v>
      </c>
      <c r="II528" s="77">
        <f t="shared" si="2342"/>
        <v>129.53062108281819</v>
      </c>
      <c r="IJ528" s="282">
        <f t="shared" si="2343"/>
        <v>1220.3187970265496</v>
      </c>
      <c r="IK528" s="73">
        <f t="shared" si="2185"/>
        <v>6.953699535099464E-2</v>
      </c>
      <c r="IL528" s="74">
        <f t="shared" si="2186"/>
        <v>9.1916265681634038E-2</v>
      </c>
      <c r="IM528" s="279">
        <f t="shared" si="2344"/>
        <v>1.0238254386559078</v>
      </c>
      <c r="IN528" s="76">
        <f t="shared" si="2187"/>
        <v>48.585944810032771</v>
      </c>
      <c r="IO528" s="77">
        <f t="shared" si="2345"/>
        <v>55.29129105326539</v>
      </c>
      <c r="IP528" s="77">
        <f t="shared" si="2188"/>
        <v>1.5837238417856976</v>
      </c>
      <c r="IQ528" s="77">
        <f t="shared" si="2346"/>
        <v>1.8288842924941235</v>
      </c>
      <c r="IR528" s="282">
        <f t="shared" si="2347"/>
        <v>67.033412476168323</v>
      </c>
      <c r="IS528" s="73">
        <f t="shared" si="2155"/>
        <v>0.72480190125045496</v>
      </c>
      <c r="IT528" s="74">
        <f t="shared" si="2156"/>
        <v>2.3625887199890682E-2</v>
      </c>
      <c r="IU528" s="279">
        <f t="shared" si="2157"/>
        <v>1.1036871977301181</v>
      </c>
      <c r="IV528" s="76">
        <f t="shared" si="2189"/>
        <v>44.208534317249601</v>
      </c>
      <c r="IW528" s="77">
        <f t="shared" si="2348"/>
        <v>50.309754138373215</v>
      </c>
      <c r="IX528" s="77">
        <f t="shared" si="2349"/>
        <v>0.84812208779768117</v>
      </c>
      <c r="IY528" s="77">
        <f t="shared" si="2350"/>
        <v>0.97941138698876229</v>
      </c>
      <c r="IZ528" s="282">
        <f t="shared" si="2351"/>
        <v>635.70413628585789</v>
      </c>
      <c r="JA528" s="73">
        <f t="shared" si="2132"/>
        <v>6.9542624931687239E-2</v>
      </c>
      <c r="JB528" s="74">
        <f t="shared" si="2133"/>
        <v>1.334145932654912E-3</v>
      </c>
      <c r="JC528" s="279">
        <f t="shared" si="2134"/>
        <v>1.0098041034571972</v>
      </c>
      <c r="JD528" s="76">
        <f t="shared" si="2190"/>
        <v>0</v>
      </c>
      <c r="JE528" s="77">
        <f t="shared" si="2352"/>
        <v>0</v>
      </c>
      <c r="JF528" s="77">
        <f t="shared" si="2191"/>
        <v>0</v>
      </c>
      <c r="JG528" s="77">
        <f t="shared" si="2353"/>
        <v>0</v>
      </c>
      <c r="JH528" s="282">
        <f t="shared" si="2354"/>
        <v>0</v>
      </c>
      <c r="JI528" s="73"/>
      <c r="JJ528" s="74"/>
      <c r="JK528" s="279"/>
      <c r="JL528" s="76">
        <f t="shared" si="2192"/>
        <v>1872.567590088071</v>
      </c>
      <c r="JM528" s="77">
        <f t="shared" si="2355"/>
        <v>2131.0006431961256</v>
      </c>
      <c r="JN528" s="77">
        <f t="shared" si="2193"/>
        <v>87.316938693278914</v>
      </c>
      <c r="JO528" s="77">
        <f t="shared" si="2356"/>
        <v>100.83360080299849</v>
      </c>
      <c r="JP528" s="282">
        <f t="shared" si="2357"/>
        <v>2398.3997996813141</v>
      </c>
      <c r="JQ528" s="73">
        <f t="shared" si="2194"/>
        <v>0.78075706574729009</v>
      </c>
      <c r="JR528" s="74">
        <f t="shared" si="2195"/>
        <v>3.6406331715371679E-2</v>
      </c>
      <c r="JS528" s="279">
        <f t="shared" si="2396"/>
        <v>1.1133879827933231</v>
      </c>
      <c r="JT528" s="76">
        <f t="shared" si="2196"/>
        <v>5.952689700641824</v>
      </c>
      <c r="JU528" s="77">
        <f t="shared" si="2358"/>
        <v>6.7742204062274016</v>
      </c>
      <c r="JV528" s="77">
        <f t="shared" si="2197"/>
        <v>0.11419984161180832</v>
      </c>
      <c r="JW528" s="77">
        <f t="shared" si="2359"/>
        <v>0.13187797709331625</v>
      </c>
      <c r="JX528" s="282">
        <f t="shared" si="2360"/>
        <v>85.597713725779528</v>
      </c>
      <c r="JY528" s="73">
        <f t="shared" si="2123"/>
        <v>6.9542624931687252E-2</v>
      </c>
      <c r="JZ528" s="74">
        <f t="shared" si="2124"/>
        <v>1.3341459326549124E-3</v>
      </c>
      <c r="KA528" s="279">
        <f t="shared" si="2125"/>
        <v>1.0098041034571972</v>
      </c>
      <c r="KB528" s="76">
        <f t="shared" si="2198"/>
        <v>0.15254417404090861</v>
      </c>
      <c r="KC528" s="77">
        <f t="shared" si="2361"/>
        <v>0.17359679550029442</v>
      </c>
      <c r="KD528" s="77">
        <f t="shared" si="2199"/>
        <v>2.9264956499240324E-3</v>
      </c>
      <c r="KE528" s="77">
        <f t="shared" si="2362"/>
        <v>3.3795171765322726E-3</v>
      </c>
      <c r="KF528" s="282">
        <f t="shared" si="2363"/>
        <v>2.1935348887211998</v>
      </c>
      <c r="KG528" s="73">
        <f t="shared" si="2126"/>
        <v>6.9542624931687197E-2</v>
      </c>
      <c r="KH528" s="74">
        <f t="shared" si="2127"/>
        <v>1.3341459326549113E-3</v>
      </c>
      <c r="KI528" s="279">
        <f t="shared" si="2128"/>
        <v>1.0098041034571972</v>
      </c>
      <c r="KJ528" s="76">
        <f t="shared" si="2200"/>
        <v>270.85626415916846</v>
      </c>
      <c r="KK528" s="77">
        <f t="shared" si="2364"/>
        <v>308.23713717577527</v>
      </c>
      <c r="KL528" s="77">
        <f t="shared" si="2201"/>
        <v>8.8464877928596035</v>
      </c>
      <c r="KM528" s="77">
        <f t="shared" si="2365"/>
        <v>10.21592410319427</v>
      </c>
      <c r="KN528" s="282">
        <f t="shared" si="2366"/>
        <v>356.07336919251503</v>
      </c>
      <c r="KO528" s="73">
        <f t="shared" si="2202"/>
        <v>0.7606754326317704</v>
      </c>
      <c r="KP528" s="74">
        <f t="shared" si="2203"/>
        <v>2.4844564514670715E-2</v>
      </c>
      <c r="KQ528" s="279">
        <f t="shared" si="2204"/>
        <v>1.1088267550443816</v>
      </c>
      <c r="KR528" s="76">
        <f t="shared" si="2205"/>
        <v>502.80248808737508</v>
      </c>
      <c r="KS528" s="77">
        <f t="shared" si="2367"/>
        <v>572.1942594683137</v>
      </c>
      <c r="KT528" s="77">
        <f t="shared" si="2206"/>
        <v>16.417179136943751</v>
      </c>
      <c r="KU528" s="77">
        <f t="shared" si="2368"/>
        <v>18.958558467342645</v>
      </c>
      <c r="KV528" s="282">
        <f t="shared" si="2369"/>
        <v>666.89977309413212</v>
      </c>
      <c r="KW528" s="73">
        <f t="shared" si="2139"/>
        <v>0.75394010970281899</v>
      </c>
      <c r="KX528" s="74">
        <f t="shared" si="2140"/>
        <v>2.4617161077705878E-2</v>
      </c>
      <c r="KY528" s="279">
        <f t="shared" si="2141"/>
        <v>1.1078620110749149</v>
      </c>
      <c r="KZ528" s="76">
        <f t="shared" si="2207"/>
        <v>1534.7434956487275</v>
      </c>
      <c r="LA528" s="77">
        <f t="shared" si="2370"/>
        <v>1746.5534454832084</v>
      </c>
      <c r="LB528" s="77">
        <f t="shared" si="2208"/>
        <v>48.894958327429883</v>
      </c>
      <c r="LC528" s="77">
        <f t="shared" si="2371"/>
        <v>56.463897876516029</v>
      </c>
      <c r="LD528" s="286">
        <f t="shared" si="2372"/>
        <v>3214.7672165340337</v>
      </c>
      <c r="LE528" s="73">
        <f t="shared" si="2209"/>
        <v>0.4774042387129338</v>
      </c>
      <c r="LF528" s="74">
        <f t="shared" si="2210"/>
        <v>1.5209486421273592E-2</v>
      </c>
      <c r="LG528" s="279">
        <f t="shared" si="2211"/>
        <v>1.0682409874827852</v>
      </c>
      <c r="LH528" s="76">
        <f t="shared" si="2212"/>
        <v>380.00161314553952</v>
      </c>
      <c r="LI528" s="77">
        <f t="shared" si="2373"/>
        <v>432.44563577575542</v>
      </c>
      <c r="LJ528" s="77">
        <f t="shared" si="2213"/>
        <v>12.399010822243104</v>
      </c>
      <c r="LK528" s="77">
        <f t="shared" si="2374"/>
        <v>14.318377697526337</v>
      </c>
      <c r="LL528" s="282">
        <f t="shared" si="2375"/>
        <v>512.31250005712047</v>
      </c>
      <c r="LM528" s="73">
        <f t="shared" si="2397"/>
        <v>0.74173792968778063</v>
      </c>
      <c r="LN528" s="74">
        <f t="shared" si="2398"/>
        <v>2.4202046252747439E-2</v>
      </c>
      <c r="LO528" s="279">
        <f t="shared" si="2399"/>
        <v>1.1061137284361358</v>
      </c>
      <c r="LP528" s="76">
        <f t="shared" si="2214"/>
        <v>6.4202093451560874E-2</v>
      </c>
      <c r="LQ528" s="77">
        <f t="shared" si="2376"/>
        <v>7.3062624368810794E-2</v>
      </c>
      <c r="LR528" s="77">
        <f t="shared" si="2215"/>
        <v>1.2316900883518657E-3</v>
      </c>
      <c r="LS528" s="77">
        <f t="shared" si="2377"/>
        <v>1.4223557140287345E-3</v>
      </c>
      <c r="LT528" s="282">
        <f t="shared" si="2378"/>
        <v>0.92320491949545436</v>
      </c>
      <c r="LU528" s="73">
        <f t="shared" si="2148"/>
        <v>6.9542624931687211E-2</v>
      </c>
      <c r="LV528" s="74">
        <f t="shared" si="2149"/>
        <v>1.3341459326549118E-3</v>
      </c>
      <c r="LW528" s="279">
        <f t="shared" si="2150"/>
        <v>1.0098041034571972</v>
      </c>
      <c r="LX528" s="76">
        <f t="shared" si="2216"/>
        <v>77.750383263260161</v>
      </c>
      <c r="LY528" s="77">
        <f t="shared" si="2379"/>
        <v>88.480713657422697</v>
      </c>
      <c r="LZ528" s="77">
        <f t="shared" si="2217"/>
        <v>1.4916083149713573</v>
      </c>
      <c r="MA528" s="77">
        <f t="shared" si="2380"/>
        <v>1.7225092821289234</v>
      </c>
      <c r="MB528" s="286">
        <f t="shared" si="2381"/>
        <v>1118.0246252843467</v>
      </c>
      <c r="MC528" s="73">
        <f t="shared" si="2142"/>
        <v>6.9542639316630378E-2</v>
      </c>
      <c r="MD528" s="74">
        <f t="shared" si="2143"/>
        <v>1.3341462086239801E-3</v>
      </c>
      <c r="ME528" s="279">
        <f t="shared" si="2144"/>
        <v>1.0098041054851832</v>
      </c>
      <c r="MF528" s="76">
        <f t="shared" si="2218"/>
        <v>64.500458556416433</v>
      </c>
      <c r="MG528" s="77">
        <f t="shared" si="2382"/>
        <v>73.402166841787462</v>
      </c>
      <c r="MH528" s="77">
        <f t="shared" si="2219"/>
        <v>1.2374140970656613</v>
      </c>
      <c r="MI528" s="77">
        <f t="shared" si="2383"/>
        <v>1.4289657992914258</v>
      </c>
      <c r="MJ528" s="286">
        <f t="shared" si="2384"/>
        <v>927.49531125372664</v>
      </c>
      <c r="MK528" s="73">
        <f t="shared" si="2129"/>
        <v>6.9542624931687252E-2</v>
      </c>
      <c r="ML528" s="74">
        <f t="shared" si="2130"/>
        <v>1.3341459326549122E-3</v>
      </c>
      <c r="MM528" s="279">
        <f t="shared" si="2131"/>
        <v>1.0098041034571972</v>
      </c>
      <c r="MN528" s="287">
        <f t="shared" si="2385"/>
        <v>1.0792778339697846</v>
      </c>
      <c r="MO528" s="288">
        <f t="shared" si="2385"/>
        <v>1.0703118925031716</v>
      </c>
      <c r="MP528" s="288">
        <f t="shared" si="2385"/>
        <v>1.3170648006621555</v>
      </c>
      <c r="MQ528" s="289">
        <f t="shared" si="2220"/>
        <v>1.3005901718790469</v>
      </c>
      <c r="MR528" s="290">
        <f t="shared" si="2386"/>
        <v>3.7117443988054863</v>
      </c>
      <c r="MS528" s="291">
        <f t="shared" si="2151"/>
        <v>4.2263405699272738</v>
      </c>
      <c r="MT528" s="291">
        <f t="shared" si="2221"/>
        <v>3.1230240553301032</v>
      </c>
      <c r="MU528" s="292">
        <f t="shared" si="2152"/>
        <v>3.3479792204510423</v>
      </c>
      <c r="MV528" s="359">
        <f t="shared" si="2222"/>
        <v>0.22495516512093916</v>
      </c>
      <c r="MW528" s="360">
        <f t="shared" si="2223"/>
        <v>0.47392213146217993</v>
      </c>
      <c r="MX528" s="360">
        <f t="shared" si="2224"/>
        <v>0.36376517835444405</v>
      </c>
      <c r="MY528" s="360">
        <f t="shared" si="2225"/>
        <v>2.1521900355737304E-2</v>
      </c>
      <c r="MZ528" s="360">
        <f t="shared" si="2226"/>
        <v>0.20923141023633124</v>
      </c>
      <c r="NA528" s="360">
        <f t="shared" si="2227"/>
        <v>0</v>
      </c>
      <c r="NB528" s="360">
        <f t="shared" si="2228"/>
        <v>0.7775901671828569</v>
      </c>
      <c r="NC528" s="360">
        <f t="shared" si="2229"/>
        <v>2.5245102586429931E-2</v>
      </c>
      <c r="ND528" s="360">
        <f t="shared" si="2230"/>
        <v>6.0588246207431823E-4</v>
      </c>
      <c r="NE528" s="360">
        <f t="shared" si="2231"/>
        <v>0.11498533449810237</v>
      </c>
      <c r="NF528" s="360">
        <f t="shared" si="2232"/>
        <v>0.21514680255074847</v>
      </c>
      <c r="NG528" s="360">
        <f t="shared" si="2233"/>
        <v>0.99998038838263525</v>
      </c>
      <c r="NH528" s="360">
        <f t="shared" si="2234"/>
        <v>0.16503216828267145</v>
      </c>
      <c r="NI528" s="360">
        <f t="shared" si="2235"/>
        <v>2.0196082069143945E-4</v>
      </c>
      <c r="NJ528" s="360">
        <f t="shared" si="2236"/>
        <v>0.32879221674597564</v>
      </c>
      <c r="NK528" s="361">
        <f t="shared" si="2237"/>
        <v>0.30536476088545644</v>
      </c>
      <c r="NL528" s="145">
        <f t="shared" si="2387"/>
        <v>3.7117443988054863</v>
      </c>
      <c r="NM528" s="56">
        <f t="shared" si="2153"/>
        <v>4.2263405699272738</v>
      </c>
      <c r="NN528" s="56">
        <f t="shared" si="2388"/>
        <v>3.1230240553301032</v>
      </c>
      <c r="NO528" s="58">
        <f t="shared" si="2145"/>
        <v>3.3479792204510423</v>
      </c>
      <c r="NP528" s="55">
        <f t="shared" si="2238"/>
        <v>1.0792778339697846</v>
      </c>
      <c r="NQ528" s="56">
        <f t="shared" si="2146"/>
        <v>1.0703118925031716</v>
      </c>
      <c r="NR528" s="56">
        <f t="shared" si="2239"/>
        <v>1.3170648006621555</v>
      </c>
      <c r="NS528" s="61">
        <f t="shared" si="2147"/>
        <v>1.3005901718790469</v>
      </c>
      <c r="NT528" s="41"/>
      <c r="NU528" s="86">
        <f t="shared" si="2400"/>
        <v>0</v>
      </c>
      <c r="NV528" s="86">
        <f t="shared" si="2400"/>
        <v>0</v>
      </c>
      <c r="NW528" s="86">
        <f t="shared" si="2400"/>
        <v>0</v>
      </c>
      <c r="NX528" s="86">
        <f t="shared" si="2389"/>
        <v>0</v>
      </c>
      <c r="NY528" s="87">
        <f t="shared" si="2401"/>
        <v>0</v>
      </c>
      <c r="NZ528" s="87">
        <f t="shared" si="2401"/>
        <v>0</v>
      </c>
      <c r="OA528" s="87">
        <f t="shared" si="2401"/>
        <v>0</v>
      </c>
      <c r="OB528" s="87">
        <f t="shared" si="2390"/>
        <v>0</v>
      </c>
      <c r="OC528" s="26"/>
    </row>
    <row r="529" spans="1:412" thickBot="1" x14ac:dyDescent="0.35">
      <c r="A529" s="136" t="s">
        <v>1155</v>
      </c>
      <c r="B529" s="137" t="s">
        <v>1158</v>
      </c>
      <c r="C529" s="133" t="s">
        <v>104</v>
      </c>
      <c r="D529" s="64">
        <f>VLOOKUP(B529,[1]УсіТ_1!$A$10:$G$556,6,FALSE)</f>
        <v>4341.91</v>
      </c>
      <c r="E529" s="64">
        <f>VLOOKUP(B529,[1]УсіТ_1!$A$10:$G$556,7,FALSE)</f>
        <v>467.1</v>
      </c>
      <c r="F529" s="38"/>
      <c r="G529" s="38"/>
      <c r="H529" s="39">
        <v>455.3</v>
      </c>
      <c r="I529" s="256">
        <v>3.4399000000000002</v>
      </c>
      <c r="J529" s="62">
        <v>3.8795000000000002</v>
      </c>
      <c r="K529" s="257">
        <f t="shared" si="2135"/>
        <v>2.3444000000000003</v>
      </c>
      <c r="L529" s="293">
        <f t="shared" si="2240"/>
        <v>2.5525000000000002</v>
      </c>
      <c r="M529" s="63">
        <v>0.20810000000000001</v>
      </c>
      <c r="N529" s="63">
        <v>0.33660000000000001</v>
      </c>
      <c r="O529" s="63">
        <v>0.44779999999999998</v>
      </c>
      <c r="P529" s="63">
        <v>1.95E-2</v>
      </c>
      <c r="Q529" s="63">
        <v>0.1237</v>
      </c>
      <c r="R529" s="63">
        <v>1.1299999999999999E-2</v>
      </c>
      <c r="S529" s="63">
        <v>0.70099999999999996</v>
      </c>
      <c r="T529" s="63">
        <v>2.0799999999999999E-2</v>
      </c>
      <c r="U529" s="63">
        <v>5.0000000000000001E-4</v>
      </c>
      <c r="V529" s="63">
        <v>0.10249999999999999</v>
      </c>
      <c r="W529" s="63">
        <v>0.19270000000000001</v>
      </c>
      <c r="X529" s="63">
        <v>0.92749999999999999</v>
      </c>
      <c r="Y529" s="63">
        <v>0.155</v>
      </c>
      <c r="Z529" s="63">
        <v>2.0000000000000001E-4</v>
      </c>
      <c r="AA529" s="63">
        <v>0.32769999999999999</v>
      </c>
      <c r="AB529" s="259">
        <v>0.30459999999999998</v>
      </c>
      <c r="AC529" s="144">
        <v>327.51</v>
      </c>
      <c r="AD529" s="70">
        <v>72.052199999999999</v>
      </c>
      <c r="AE529" s="70">
        <v>238.44881739476401</v>
      </c>
      <c r="AF529" s="68">
        <f t="shared" si="2241"/>
        <v>16.748644933808222</v>
      </c>
      <c r="AG529" s="68">
        <f t="shared" si="2242"/>
        <v>76.032266812129237</v>
      </c>
      <c r="AH529" s="71">
        <v>9.3467616264999993</v>
      </c>
      <c r="AI529" s="71">
        <v>69.814884498034502</v>
      </c>
      <c r="AJ529" s="68">
        <f t="shared" si="2243"/>
        <v>0.9568129920455628</v>
      </c>
      <c r="AK529" s="68">
        <f t="shared" si="2244"/>
        <v>40.880384877362097</v>
      </c>
      <c r="AL529" s="71">
        <v>35.858633175964897</v>
      </c>
      <c r="AM529" s="69">
        <f t="shared" si="2245"/>
        <v>903.63755603431593</v>
      </c>
      <c r="AN529" s="260">
        <v>513.01</v>
      </c>
      <c r="AO529" s="71">
        <v>112.8622</v>
      </c>
      <c r="AP529" s="71">
        <v>373.50501606573101</v>
      </c>
      <c r="AQ529" s="68">
        <f t="shared" si="2246"/>
        <v>26.234992328456944</v>
      </c>
      <c r="AR529" s="68">
        <f t="shared" si="2247"/>
        <v>119.09655643275111</v>
      </c>
      <c r="AS529" s="71">
        <v>47.615486638100002</v>
      </c>
      <c r="AT529" s="261">
        <f t="shared" si="2248"/>
        <v>10.326726574387036</v>
      </c>
      <c r="AU529" s="71">
        <v>112.913873870591</v>
      </c>
      <c r="AV529" s="68">
        <f t="shared" si="2249"/>
        <v>1.5474846413964498</v>
      </c>
      <c r="AW529" s="68">
        <f t="shared" si="2250"/>
        <v>66.117170500420045</v>
      </c>
      <c r="AX529" s="71">
        <v>57.995328828721</v>
      </c>
      <c r="AY529" s="69">
        <f t="shared" si="2251"/>
        <v>1461.4822864837718</v>
      </c>
      <c r="AZ529" s="260">
        <v>239</v>
      </c>
      <c r="BA529" s="260">
        <v>1218.2228333333401</v>
      </c>
      <c r="BB529" s="260">
        <v>127.043238333334</v>
      </c>
      <c r="BC529" s="262">
        <f t="shared" si="2252"/>
        <v>101.63459066666721</v>
      </c>
      <c r="BD529" s="262">
        <f t="shared" si="2158"/>
        <v>25.408647666666795</v>
      </c>
      <c r="BE529" s="260">
        <v>47.684722333333397</v>
      </c>
      <c r="BF529" s="262">
        <f t="shared" si="2253"/>
        <v>38.147777866666722</v>
      </c>
      <c r="BG529" s="262">
        <f t="shared" si="2159"/>
        <v>9.5369444666666752</v>
      </c>
      <c r="BH529" s="260">
        <v>150.20989278792814</v>
      </c>
      <c r="BI529" s="263">
        <f t="shared" si="2254"/>
        <v>87.956003561542474</v>
      </c>
      <c r="BJ529" s="68">
        <f t="shared" si="2255"/>
        <v>2.0586265806585553</v>
      </c>
      <c r="BK529" s="260">
        <v>77.151493708431985</v>
      </c>
      <c r="BL529" s="69">
        <f t="shared" si="2256"/>
        <v>1944.3746165956409</v>
      </c>
      <c r="BM529" s="260">
        <v>29.24</v>
      </c>
      <c r="BN529" s="260">
        <v>6.4328000000000003</v>
      </c>
      <c r="BO529" s="260">
        <v>21.288642852501901</v>
      </c>
      <c r="BP529" s="68">
        <f t="shared" si="2257"/>
        <v>1.4953142739597334</v>
      </c>
      <c r="BQ529" s="68">
        <f t="shared" si="2258"/>
        <v>6.7881392372344607</v>
      </c>
      <c r="BR529" s="260">
        <v>3.5889769490500001</v>
      </c>
      <c r="BS529" s="260">
        <v>6.5301147244173103</v>
      </c>
      <c r="BT529" s="68">
        <f t="shared" si="2259"/>
        <v>8.9495222298139235E-2</v>
      </c>
      <c r="BU529" s="68">
        <f t="shared" si="2260"/>
        <v>3.8237347973414537</v>
      </c>
      <c r="BV529" s="260">
        <v>3.3540267262984602</v>
      </c>
      <c r="BW529" s="69">
        <f t="shared" si="2261"/>
        <v>84.521473502721207</v>
      </c>
      <c r="BX529" s="260">
        <v>343.51</v>
      </c>
      <c r="BY529" s="260">
        <v>37.046146275060202</v>
      </c>
      <c r="BZ529" s="263">
        <f t="shared" si="2262"/>
        <v>21.692519135946604</v>
      </c>
      <c r="CA529" s="263">
        <f t="shared" si="2263"/>
        <v>0.5077174346997001</v>
      </c>
      <c r="CB529" s="260">
        <v>19.027807313753001</v>
      </c>
      <c r="CC529" s="264">
        <f t="shared" si="2264"/>
        <v>479.50074430657583</v>
      </c>
      <c r="CD529" s="260">
        <v>35.299999999999997</v>
      </c>
      <c r="CE529" s="260">
        <v>3.8070397842930386</v>
      </c>
      <c r="CF529" s="263">
        <f t="shared" si="2265"/>
        <v>2.2292273738519262</v>
      </c>
      <c r="CG529" s="263">
        <f t="shared" si="2266"/>
        <v>5.2175480243736097E-2</v>
      </c>
      <c r="CH529" s="260">
        <v>1.9553519892146518</v>
      </c>
      <c r="CI529" s="69">
        <f t="shared" si="2267"/>
        <v>49.274870128209223</v>
      </c>
      <c r="CJ529" s="260">
        <v>1214.9496934068843</v>
      </c>
      <c r="CK529" s="260">
        <v>267.28895429958902</v>
      </c>
      <c r="CL529" s="260">
        <v>92.895119218817896</v>
      </c>
      <c r="CM529" s="260">
        <v>42.09590975097413</v>
      </c>
      <c r="CN529" s="260">
        <v>605.29982294793058</v>
      </c>
      <c r="CO529" s="265">
        <f t="shared" si="2268"/>
        <v>42.51625956386264</v>
      </c>
      <c r="CP529" s="266">
        <f t="shared" si="2269"/>
        <v>193.00711214482303</v>
      </c>
      <c r="CQ529" s="260">
        <v>235.15083103379567</v>
      </c>
      <c r="CR529" s="265">
        <f t="shared" si="2391"/>
        <v>3.2227421393181697</v>
      </c>
      <c r="CS529" s="265">
        <f t="shared" si="2270"/>
        <v>137.6935097151632</v>
      </c>
      <c r="CT529" s="260">
        <v>120.77922138940995</v>
      </c>
      <c r="CU529" s="267">
        <f t="shared" si="2160"/>
        <v>3043.6363707557125</v>
      </c>
      <c r="CV529" s="260">
        <v>64.730899999999949</v>
      </c>
      <c r="CW529" s="260">
        <v>6.9809623880419496</v>
      </c>
      <c r="CX529" s="68">
        <f t="shared" si="2271"/>
        <v>9.5674089528114917E-2</v>
      </c>
      <c r="CY529" s="68">
        <f t="shared" si="2272"/>
        <v>4.0877304501675162</v>
      </c>
      <c r="CZ529" s="260">
        <v>3.5855931194021</v>
      </c>
      <c r="DA529" s="69">
        <f t="shared" si="2273"/>
        <v>90.356946608932802</v>
      </c>
      <c r="DB529" s="260">
        <v>1.6587999999999954</v>
      </c>
      <c r="DC529" s="260">
        <v>0.17889478455087099</v>
      </c>
      <c r="DD529" s="68">
        <f t="shared" si="2274"/>
        <v>2.4517530222696871E-3</v>
      </c>
      <c r="DE529" s="68">
        <f t="shared" si="2275"/>
        <v>0.10475255667290072</v>
      </c>
      <c r="DF529" s="260">
        <v>9.1884739227543505E-2</v>
      </c>
      <c r="DG529" s="69">
        <f t="shared" si="2276"/>
        <v>2.3154954285340916</v>
      </c>
      <c r="DH529" s="260">
        <v>162.350310726272</v>
      </c>
      <c r="DI529" s="260">
        <v>35.717068359779837</v>
      </c>
      <c r="DJ529" s="260">
        <v>2.4761265082083321</v>
      </c>
      <c r="DK529" s="260">
        <v>118.19102620872602</v>
      </c>
      <c r="DL529" s="68">
        <f t="shared" si="2277"/>
        <v>8.3017376809009154</v>
      </c>
      <c r="DM529" s="68">
        <f t="shared" si="2278"/>
        <v>37.686626998966794</v>
      </c>
      <c r="DN529" s="260">
        <v>34.374293934831002</v>
      </c>
      <c r="DO529" s="68">
        <f t="shared" si="2279"/>
        <v>0.47109969837685889</v>
      </c>
      <c r="DP529" s="68">
        <f t="shared" si="2280"/>
        <v>20.128005310716034</v>
      </c>
      <c r="DQ529" s="260">
        <v>17.655478566703099</v>
      </c>
      <c r="DR529" s="264">
        <f t="shared" si="2281"/>
        <v>444.91716516542425</v>
      </c>
      <c r="DS529" s="260">
        <v>302.31</v>
      </c>
      <c r="DT529" s="260">
        <v>66.508200000000002</v>
      </c>
      <c r="DU529" s="260">
        <v>220.10156021682101</v>
      </c>
      <c r="DV529" s="68">
        <f t="shared" si="2282"/>
        <v>15.459933589629507</v>
      </c>
      <c r="DW529" s="68">
        <f t="shared" si="2283"/>
        <v>70.182023693855982</v>
      </c>
      <c r="DX529" s="260">
        <v>5.6571940964166698</v>
      </c>
      <c r="DY529" s="260">
        <v>4.8061263201250002</v>
      </c>
      <c r="DZ529" s="260">
        <v>0</v>
      </c>
      <c r="EA529" s="260">
        <v>64.641009810310393</v>
      </c>
      <c r="EB529" s="68">
        <f t="shared" si="2284"/>
        <v>0.88590503945030397</v>
      </c>
      <c r="EC529" s="68">
        <f t="shared" si="2285"/>
        <v>37.850801858466497</v>
      </c>
      <c r="ED529" s="267">
        <v>33.201204522183701</v>
      </c>
      <c r="EE529" s="69">
        <f t="shared" si="2286"/>
        <v>836.67035395902815</v>
      </c>
      <c r="EF529" s="260">
        <v>868.65415773809468</v>
      </c>
      <c r="EG529" s="260">
        <v>191.10391470238091</v>
      </c>
      <c r="EH529" s="260">
        <v>1192.7234339782331</v>
      </c>
      <c r="EI529" s="260">
        <v>632.43735042500396</v>
      </c>
      <c r="EJ529" s="268">
        <f t="shared" si="2287"/>
        <v>44.422399493852275</v>
      </c>
      <c r="EK529" s="266">
        <f t="shared" si="2288"/>
        <v>201.66023843121761</v>
      </c>
      <c r="EL529" s="260">
        <v>311.12668033626818</v>
      </c>
      <c r="EM529" s="268">
        <f t="shared" si="2289"/>
        <v>4.2639911540085551</v>
      </c>
      <c r="EN529" s="268">
        <f t="shared" si="2290"/>
        <v>182.18147217762319</v>
      </c>
      <c r="EO529" s="269">
        <f t="shared" si="2291"/>
        <v>3196.0455371799808</v>
      </c>
      <c r="EP529" s="69">
        <f t="shared" si="2292"/>
        <v>4027.0173768467757</v>
      </c>
      <c r="EQ529" s="260">
        <v>238.8</v>
      </c>
      <c r="ER529" s="260">
        <v>52.536000000000001</v>
      </c>
      <c r="ES529" s="260">
        <v>173.86210373383901</v>
      </c>
      <c r="ET529" s="68">
        <f t="shared" si="2293"/>
        <v>12.212074166264852</v>
      </c>
      <c r="EU529" s="68">
        <f t="shared" si="2294"/>
        <v>55.438018120779368</v>
      </c>
      <c r="EV529" s="260">
        <v>17.027648678350001</v>
      </c>
      <c r="EW529" s="260">
        <v>52.0060719090067</v>
      </c>
      <c r="EX529" s="68">
        <f t="shared" si="2295"/>
        <v>0.71274321551293685</v>
      </c>
      <c r="EY529" s="68">
        <f t="shared" si="2296"/>
        <v>30.452363430606511</v>
      </c>
      <c r="EZ529" s="260">
        <v>26.711591216059801</v>
      </c>
      <c r="FA529" s="69">
        <f t="shared" si="2297"/>
        <v>673.13209864470662</v>
      </c>
      <c r="FB529" s="260">
        <v>0.83333333333333348</v>
      </c>
      <c r="FC529" s="260">
        <v>8.9871586162120806E-2</v>
      </c>
      <c r="FD529" s="68">
        <f t="shared" si="2298"/>
        <v>1.2316900883518657E-3</v>
      </c>
      <c r="FE529" s="68">
        <f t="shared" si="2299"/>
        <v>5.2624666763574489E-2</v>
      </c>
      <c r="FF529" s="260">
        <v>4.6160245974772703E-2</v>
      </c>
      <c r="FG529" s="69">
        <f t="shared" si="2300"/>
        <v>1.1632381985642724</v>
      </c>
      <c r="FH529" s="260">
        <v>1019.27346733333</v>
      </c>
      <c r="FI529" s="260">
        <v>109.92446789065301</v>
      </c>
      <c r="FJ529" s="68">
        <f t="shared" si="2301"/>
        <v>1.5065148324413995</v>
      </c>
      <c r="FK529" s="68">
        <f t="shared" si="2302"/>
        <v>64.366711871243439</v>
      </c>
      <c r="FL529" s="260">
        <v>56.46</v>
      </c>
      <c r="FM529" s="69">
        <f t="shared" si="2303"/>
        <v>1422.7895222687796</v>
      </c>
      <c r="FN529" s="260">
        <v>845.57275833333381</v>
      </c>
      <c r="FO529" s="260">
        <v>91.191558008275706</v>
      </c>
      <c r="FP529" s="68">
        <f t="shared" si="2304"/>
        <v>1.2497803025034186</v>
      </c>
      <c r="FQ529" s="68">
        <f t="shared" si="2305"/>
        <v>53.397581557977873</v>
      </c>
      <c r="FR529" s="260">
        <v>46.838215817080503</v>
      </c>
      <c r="FS529" s="264">
        <f t="shared" si="2306"/>
        <v>1180.323038590428</v>
      </c>
      <c r="FT529" s="270">
        <f t="shared" si="2161"/>
        <v>16645.113153518119</v>
      </c>
      <c r="FU529" s="271">
        <f t="shared" si="2162"/>
        <v>4461.3254992330012</v>
      </c>
      <c r="FV529" s="272">
        <f t="shared" si="2307"/>
        <v>1359.4931631551065</v>
      </c>
      <c r="FW529" s="272">
        <f t="shared" si="2163"/>
        <v>192.2050048586951</v>
      </c>
      <c r="FX529" s="272">
        <f t="shared" si="2164"/>
        <v>1218.2228333333401</v>
      </c>
      <c r="FY529" s="272">
        <f t="shared" si="2165"/>
        <v>343.51</v>
      </c>
      <c r="FZ529" s="272">
        <f t="shared" si="2166"/>
        <v>35.299999999999997</v>
      </c>
      <c r="GA529" s="272">
        <f t="shared" si="2167"/>
        <v>64.730899999999949</v>
      </c>
      <c r="GB529" s="272">
        <f t="shared" si="2168"/>
        <v>1.6587999999999954</v>
      </c>
      <c r="GC529" s="272">
        <f t="shared" si="2169"/>
        <v>1019.27346733333</v>
      </c>
      <c r="GD529" s="272">
        <f t="shared" si="2170"/>
        <v>845.57275833333381</v>
      </c>
      <c r="GE529" s="272">
        <f t="shared" si="2171"/>
        <v>2383.1343398453173</v>
      </c>
      <c r="GF529" s="273">
        <f t="shared" si="2172"/>
        <v>927.0669978835441</v>
      </c>
      <c r="GG529" s="273">
        <f t="shared" si="2173"/>
        <v>167.3913560307351</v>
      </c>
      <c r="GH529" s="272">
        <f t="shared" si="2308"/>
        <v>1285.9865936222197</v>
      </c>
      <c r="GI529" s="274">
        <f t="shared" si="2309"/>
        <v>918.6778044870756</v>
      </c>
      <c r="GJ529" s="275">
        <f t="shared" si="2174"/>
        <v>17.624446265592521</v>
      </c>
      <c r="GK529" s="271">
        <f t="shared" si="2310"/>
        <v>13210.413359714343</v>
      </c>
      <c r="GL529" s="276">
        <f t="shared" si="2311"/>
        <v>16645.120833240071</v>
      </c>
      <c r="GM529" s="272">
        <f t="shared" si="2312"/>
        <v>6307.0703016036205</v>
      </c>
      <c r="GN529" s="272">
        <f t="shared" si="2313"/>
        <v>377.22080715502273</v>
      </c>
      <c r="GO529" s="277">
        <f t="shared" si="2314"/>
        <v>0.47743171465302298</v>
      </c>
      <c r="GP529" s="278">
        <f t="shared" si="2315"/>
        <v>2.8554807248149548E-2</v>
      </c>
      <c r="GQ529" s="279">
        <f t="shared" si="2316"/>
        <v>1.0703106351012772</v>
      </c>
      <c r="GR529" s="280">
        <f t="shared" si="2317"/>
        <v>11853.985857313381</v>
      </c>
      <c r="GS529" s="272">
        <f t="shared" si="2318"/>
        <v>6212.7407213609331</v>
      </c>
      <c r="GT529" s="272">
        <f t="shared" si="2175"/>
        <v>375.41113393757581</v>
      </c>
      <c r="GU529" s="73">
        <f t="shared" si="2319"/>
        <v>0.52410562962903728</v>
      </c>
      <c r="GV529" s="74">
        <f t="shared" si="2320"/>
        <v>3.1669612099795436E-2</v>
      </c>
      <c r="GW529" s="279">
        <f t="shared" si="2321"/>
        <v>1.0772342738981517</v>
      </c>
      <c r="GX529" s="280">
        <f t="shared" si="2322"/>
        <v>9593.6587361784932</v>
      </c>
      <c r="GY529" s="272">
        <f t="shared" si="2176"/>
        <v>5563.2387619546716</v>
      </c>
      <c r="GZ529" s="272">
        <f t="shared" si="2177"/>
        <v>215.86468089772953</v>
      </c>
      <c r="HA529" s="73">
        <f t="shared" si="2323"/>
        <v>0.57988708113779686</v>
      </c>
      <c r="HB529" s="74">
        <f t="shared" si="2324"/>
        <v>2.2500767103971052E-2</v>
      </c>
      <c r="HC529" s="279">
        <f t="shared" si="2325"/>
        <v>1.0835133348155221</v>
      </c>
      <c r="HD529" s="280">
        <f t="shared" si="2326"/>
        <v>10310.831399697792</v>
      </c>
      <c r="HE529" s="272">
        <f t="shared" si="2178"/>
        <v>6105.4343970158516</v>
      </c>
      <c r="HF529" s="272">
        <f t="shared" si="2179"/>
        <v>233.57013882358331</v>
      </c>
      <c r="HG529" s="73">
        <f t="shared" si="2327"/>
        <v>0.59213793343520293</v>
      </c>
      <c r="HH529" s="74">
        <f t="shared" si="2328"/>
        <v>2.2652890903679133E-2</v>
      </c>
      <c r="HI529" s="281">
        <f t="shared" si="2329"/>
        <v>1.0852276237052818</v>
      </c>
      <c r="HJ529" s="72">
        <f t="shared" si="2180"/>
        <v>3.7055781787822522</v>
      </c>
      <c r="HK529" s="73">
        <f t="shared" si="2330"/>
        <v>4.1522701088754053</v>
      </c>
      <c r="HL529" s="73">
        <f t="shared" si="2181"/>
        <v>2.5401886621415102</v>
      </c>
      <c r="HM529" s="74">
        <f t="shared" si="2331"/>
        <v>2.7700435095077323</v>
      </c>
      <c r="HN529" s="75"/>
      <c r="HO529" s="75"/>
      <c r="HP529" s="76">
        <f t="shared" si="2332"/>
        <v>542.19563506117936</v>
      </c>
      <c r="HQ529" s="77">
        <f t="shared" si="2333"/>
        <v>617.02405465597269</v>
      </c>
      <c r="HR529" s="77">
        <f t="shared" si="2334"/>
        <v>17.705457925853786</v>
      </c>
      <c r="HS529" s="77">
        <f t="shared" si="2335"/>
        <v>20.446262812775952</v>
      </c>
      <c r="HT529" s="282">
        <f t="shared" si="2336"/>
        <v>717.17266351929834</v>
      </c>
      <c r="HU529" s="73">
        <f t="shared" si="2392"/>
        <v>0.75601826818178697</v>
      </c>
      <c r="HV529" s="74">
        <f t="shared" si="2393"/>
        <v>2.4687859460467781E-2</v>
      </c>
      <c r="HW529" s="279">
        <f t="shared" si="2154"/>
        <v>1.1081597618362489</v>
      </c>
      <c r="HX529" s="76">
        <f t="shared" si="2337"/>
        <v>851.83294685846874</v>
      </c>
      <c r="HY529" s="77">
        <f t="shared" si="2338"/>
        <v>969.39441185440603</v>
      </c>
      <c r="HZ529" s="77">
        <f t="shared" si="2182"/>
        <v>38.10920354424043</v>
      </c>
      <c r="IA529" s="77">
        <f t="shared" si="2339"/>
        <v>44.008508252888852</v>
      </c>
      <c r="IB529" s="282">
        <f t="shared" si="2340"/>
        <v>1159.9065765744219</v>
      </c>
      <c r="IC529" s="73">
        <f t="shared" si="2394"/>
        <v>0.73439789381503984</v>
      </c>
      <c r="ID529" s="74">
        <f t="shared" si="2395"/>
        <v>3.285540776636442E-2</v>
      </c>
      <c r="IE529" s="279">
        <f t="shared" si="2122"/>
        <v>1.1064402704476468</v>
      </c>
      <c r="IF529" s="76">
        <f t="shared" si="2183"/>
        <v>107.30632434508182</v>
      </c>
      <c r="IG529" s="77">
        <f t="shared" si="2341"/>
        <v>122.11567016794656</v>
      </c>
      <c r="IH529" s="77">
        <f t="shared" si="2184"/>
        <v>141.84099511399251</v>
      </c>
      <c r="II529" s="77">
        <f t="shared" si="2342"/>
        <v>163.79798115763856</v>
      </c>
      <c r="IJ529" s="282">
        <f t="shared" si="2343"/>
        <v>1543.1544576155879</v>
      </c>
      <c r="IK529" s="73">
        <f t="shared" si="2185"/>
        <v>6.9536995350994654E-2</v>
      </c>
      <c r="IL529" s="74">
        <f t="shared" si="2186"/>
        <v>9.1916265681634204E-2</v>
      </c>
      <c r="IM529" s="279">
        <f t="shared" si="2344"/>
        <v>1.0238254386559078</v>
      </c>
      <c r="IN529" s="76">
        <f t="shared" si="2187"/>
        <v>48.619286322182603</v>
      </c>
      <c r="IO529" s="77">
        <f t="shared" si="2345"/>
        <v>55.32923402750702</v>
      </c>
      <c r="IP529" s="77">
        <f t="shared" si="2188"/>
        <v>1.5848094962578727</v>
      </c>
      <c r="IQ529" s="77">
        <f t="shared" si="2346"/>
        <v>1.8301380062785915</v>
      </c>
      <c r="IR529" s="282">
        <f t="shared" si="2347"/>
        <v>67.080534525969213</v>
      </c>
      <c r="IS529" s="73">
        <f t="shared" si="2155"/>
        <v>0.72478978686969742</v>
      </c>
      <c r="IT529" s="74">
        <f t="shared" si="2156"/>
        <v>2.3625475071972445E-2</v>
      </c>
      <c r="IU529" s="279">
        <f t="shared" si="2157"/>
        <v>1.1036854620270282</v>
      </c>
      <c r="IV529" s="76">
        <f t="shared" si="2189"/>
        <v>26.464873345854855</v>
      </c>
      <c r="IW529" s="77">
        <f t="shared" si="2348"/>
        <v>30.117290516316281</v>
      </c>
      <c r="IX529" s="77">
        <f t="shared" si="2349"/>
        <v>0.5077174346997001</v>
      </c>
      <c r="IY529" s="77">
        <f t="shared" si="2350"/>
        <v>0.58631209359121372</v>
      </c>
      <c r="IZ529" s="282">
        <f t="shared" si="2351"/>
        <v>380.5561462750602</v>
      </c>
      <c r="JA529" s="73">
        <f t="shared" si="2132"/>
        <v>6.9542624931687336E-2</v>
      </c>
      <c r="JB529" s="74">
        <f t="shared" si="2133"/>
        <v>1.3341459326549141E-3</v>
      </c>
      <c r="JC529" s="279">
        <f t="shared" si="2134"/>
        <v>1.0098041034571972</v>
      </c>
      <c r="JD529" s="76">
        <f t="shared" si="2190"/>
        <v>2.71965739609935</v>
      </c>
      <c r="JE529" s="77">
        <f t="shared" si="2352"/>
        <v>3.0949973133350213</v>
      </c>
      <c r="JF529" s="77">
        <f t="shared" si="2191"/>
        <v>5.2175480243736097E-2</v>
      </c>
      <c r="JG529" s="77">
        <f t="shared" si="2353"/>
        <v>6.025224458546645E-2</v>
      </c>
      <c r="JH529" s="282">
        <f t="shared" si="2354"/>
        <v>39.107039784293029</v>
      </c>
      <c r="JI529" s="73">
        <f t="shared" si="2136"/>
        <v>6.9543934061500473E-2</v>
      </c>
      <c r="JJ529" s="74">
        <f t="shared" si="2137"/>
        <v>1.3341710477583087E-3</v>
      </c>
      <c r="JK529" s="279">
        <f t="shared" si="2138"/>
        <v>1.0098042880180207</v>
      </c>
      <c r="JL529" s="76">
        <f t="shared" si="2192"/>
        <v>1885.6934063756567</v>
      </c>
      <c r="JM529" s="77">
        <f t="shared" si="2355"/>
        <v>2145.9379533895608</v>
      </c>
      <c r="JN529" s="77">
        <f t="shared" si="2193"/>
        <v>87.834911454154934</v>
      </c>
      <c r="JO529" s="77">
        <f t="shared" si="2356"/>
        <v>101.43175574725812</v>
      </c>
      <c r="JP529" s="282">
        <f t="shared" si="2357"/>
        <v>2415.5844212346924</v>
      </c>
      <c r="JQ529" s="73">
        <f t="shared" si="2194"/>
        <v>0.78063651586716676</v>
      </c>
      <c r="JR529" s="74">
        <f t="shared" si="2195"/>
        <v>3.6361764334139617E-2</v>
      </c>
      <c r="JS529" s="279">
        <f t="shared" si="2396"/>
        <v>1.1133644466737525</v>
      </c>
      <c r="JT529" s="76">
        <f t="shared" si="2196"/>
        <v>4.9870311492043697</v>
      </c>
      <c r="JU529" s="77">
        <f t="shared" si="2358"/>
        <v>5.6752913181060647</v>
      </c>
      <c r="JV529" s="77">
        <f t="shared" si="2197"/>
        <v>9.5674089528114917E-2</v>
      </c>
      <c r="JW529" s="77">
        <f t="shared" si="2359"/>
        <v>0.11048443858706711</v>
      </c>
      <c r="JX529" s="282">
        <f t="shared" si="2360"/>
        <v>71.711862388041908</v>
      </c>
      <c r="JY529" s="73">
        <f t="shared" si="2123"/>
        <v>6.9542624931687266E-2</v>
      </c>
      <c r="JZ529" s="74">
        <f t="shared" si="2124"/>
        <v>1.3341459326549126E-3</v>
      </c>
      <c r="KA529" s="279">
        <f t="shared" si="2125"/>
        <v>1.0098041034571972</v>
      </c>
      <c r="KB529" s="76">
        <f t="shared" si="2198"/>
        <v>0.12779811914093886</v>
      </c>
      <c r="KC529" s="77">
        <f t="shared" si="2361"/>
        <v>0.14543553756357983</v>
      </c>
      <c r="KD529" s="77">
        <f t="shared" si="2199"/>
        <v>2.4517530222696871E-3</v>
      </c>
      <c r="KE529" s="77">
        <f t="shared" si="2362"/>
        <v>2.8312843901170349E-3</v>
      </c>
      <c r="KF529" s="282">
        <f t="shared" si="2363"/>
        <v>1.8376947845508662</v>
      </c>
      <c r="KG529" s="73">
        <f t="shared" si="2126"/>
        <v>6.9542624931687336E-2</v>
      </c>
      <c r="KH529" s="74">
        <f t="shared" si="2127"/>
        <v>1.3341459326549141E-3</v>
      </c>
      <c r="KI529" s="279">
        <f t="shared" si="2128"/>
        <v>1.0098041034571972</v>
      </c>
      <c r="KJ529" s="76">
        <f t="shared" si="2200"/>
        <v>268.60123050386488</v>
      </c>
      <c r="KK529" s="77">
        <f t="shared" si="2364"/>
        <v>305.67088632570329</v>
      </c>
      <c r="KL529" s="77">
        <f t="shared" si="2201"/>
        <v>8.7728373792777745</v>
      </c>
      <c r="KM529" s="77">
        <f t="shared" si="2365"/>
        <v>10.130872605589975</v>
      </c>
      <c r="KN529" s="282">
        <f t="shared" si="2366"/>
        <v>353.10886124240022</v>
      </c>
      <c r="KO529" s="73">
        <f t="shared" si="2202"/>
        <v>0.76067541765675772</v>
      </c>
      <c r="KP529" s="74">
        <f t="shared" si="2203"/>
        <v>2.4844568749735924E-2</v>
      </c>
      <c r="KQ529" s="279">
        <f t="shared" si="2204"/>
        <v>1.1088267536332681</v>
      </c>
      <c r="KR529" s="76">
        <f t="shared" si="2205"/>
        <v>500.61824717383342</v>
      </c>
      <c r="KS529" s="77">
        <f t="shared" si="2367"/>
        <v>569.70857146629419</v>
      </c>
      <c r="KT529" s="77">
        <f t="shared" si="2206"/>
        <v>16.345838629079811</v>
      </c>
      <c r="KU529" s="77">
        <f t="shared" si="2368"/>
        <v>18.876174448861367</v>
      </c>
      <c r="KV529" s="282">
        <f t="shared" si="2369"/>
        <v>664.02409044367312</v>
      </c>
      <c r="KW529" s="73">
        <f t="shared" si="2139"/>
        <v>0.75391579067461434</v>
      </c>
      <c r="KX529" s="74">
        <f t="shared" si="2140"/>
        <v>2.4616333751021301E-2</v>
      </c>
      <c r="KY529" s="279">
        <f t="shared" si="2141"/>
        <v>1.1078585267356615</v>
      </c>
      <c r="KZ529" s="76">
        <f t="shared" si="2207"/>
        <v>1528.0449593832614</v>
      </c>
      <c r="LA529" s="77">
        <f t="shared" si="2370"/>
        <v>1738.9304442277453</v>
      </c>
      <c r="LB529" s="77">
        <f t="shared" si="2208"/>
        <v>48.686390647860833</v>
      </c>
      <c r="LC529" s="77">
        <f t="shared" si="2371"/>
        <v>56.223043920149692</v>
      </c>
      <c r="LD529" s="286">
        <f t="shared" si="2372"/>
        <v>3196.0455371799808</v>
      </c>
      <c r="LE529" s="73">
        <f t="shared" si="2209"/>
        <v>0.47810487729518597</v>
      </c>
      <c r="LF529" s="74">
        <f t="shared" si="2210"/>
        <v>1.5233321954110545E-2</v>
      </c>
      <c r="LG529" s="279">
        <f t="shared" si="2211"/>
        <v>1.0683413723540049</v>
      </c>
      <c r="LH529" s="76">
        <f t="shared" si="2212"/>
        <v>396.12226549269076</v>
      </c>
      <c r="LI529" s="77">
        <f t="shared" si="2373"/>
        <v>450.79109935333702</v>
      </c>
      <c r="LJ529" s="77">
        <f t="shared" si="2213"/>
        <v>12.924817381777789</v>
      </c>
      <c r="LK529" s="77">
        <f t="shared" si="2374"/>
        <v>14.925579112476992</v>
      </c>
      <c r="LL529" s="282">
        <f t="shared" si="2375"/>
        <v>534.23182432119575</v>
      </c>
      <c r="LM529" s="73">
        <f t="shared" si="2397"/>
        <v>0.74148009807541992</v>
      </c>
      <c r="LN529" s="74">
        <f t="shared" si="2398"/>
        <v>2.4193274891851094E-2</v>
      </c>
      <c r="LO529" s="279">
        <f t="shared" si="2399"/>
        <v>1.1060767872886472</v>
      </c>
      <c r="LP529" s="76">
        <f t="shared" si="2214"/>
        <v>6.4202093451560874E-2</v>
      </c>
      <c r="LQ529" s="77">
        <f t="shared" si="2376"/>
        <v>7.3062624368810794E-2</v>
      </c>
      <c r="LR529" s="77">
        <f t="shared" si="2215"/>
        <v>1.2316900883518657E-3</v>
      </c>
      <c r="LS529" s="77">
        <f t="shared" si="2377"/>
        <v>1.4223557140287345E-3</v>
      </c>
      <c r="LT529" s="282">
        <f t="shared" si="2378"/>
        <v>0.92320491949545436</v>
      </c>
      <c r="LU529" s="73">
        <f t="shared" si="2148"/>
        <v>6.9542624931687211E-2</v>
      </c>
      <c r="LV529" s="74">
        <f t="shared" si="2149"/>
        <v>1.3341459326549118E-3</v>
      </c>
      <c r="LW529" s="279">
        <f t="shared" si="2150"/>
        <v>1.0098041034571972</v>
      </c>
      <c r="LX529" s="76">
        <f t="shared" si="2216"/>
        <v>78.52738848291699</v>
      </c>
      <c r="LY529" s="77">
        <f t="shared" si="2379"/>
        <v>89.364953367444357</v>
      </c>
      <c r="LZ529" s="77">
        <f t="shared" si="2217"/>
        <v>1.5065148324413995</v>
      </c>
      <c r="MA529" s="77">
        <f t="shared" si="2380"/>
        <v>1.7397233285033282</v>
      </c>
      <c r="MB529" s="286">
        <f t="shared" si="2381"/>
        <v>1129.1980335466505</v>
      </c>
      <c r="MC529" s="73">
        <f t="shared" si="2142"/>
        <v>6.9542618876401702E-2</v>
      </c>
      <c r="MD529" s="74">
        <f t="shared" si="2143"/>
        <v>1.3341458164868127E-3</v>
      </c>
      <c r="ME529" s="279">
        <f t="shared" si="2144"/>
        <v>1.0098041026035245</v>
      </c>
      <c r="MF529" s="76">
        <f t="shared" si="2218"/>
        <v>65.145049500733009</v>
      </c>
      <c r="MG529" s="77">
        <f t="shared" si="2382"/>
        <v>74.135717782329166</v>
      </c>
      <c r="MH529" s="77">
        <f t="shared" si="2219"/>
        <v>1.2497803025034186</v>
      </c>
      <c r="MI529" s="77">
        <f t="shared" si="2383"/>
        <v>1.443246293330948</v>
      </c>
      <c r="MJ529" s="286">
        <f t="shared" si="2384"/>
        <v>936.76431634160951</v>
      </c>
      <c r="MK529" s="73">
        <f t="shared" si="2129"/>
        <v>6.954262493168728E-2</v>
      </c>
      <c r="ML529" s="74">
        <f t="shared" si="2130"/>
        <v>1.3341459326549131E-3</v>
      </c>
      <c r="MM529" s="279">
        <f t="shared" si="2131"/>
        <v>1.0098041034571972</v>
      </c>
      <c r="MN529" s="287">
        <f t="shared" si="2385"/>
        <v>1.0772366680466587</v>
      </c>
      <c r="MO529" s="288">
        <f t="shared" si="2385"/>
        <v>1.0695956438662255</v>
      </c>
      <c r="MP529" s="288">
        <f t="shared" si="2385"/>
        <v>1.2866871423585831</v>
      </c>
      <c r="MQ529" s="289">
        <f t="shared" si="2220"/>
        <v>1.272132177466635</v>
      </c>
      <c r="MR529" s="290">
        <f t="shared" si="2386"/>
        <v>3.7055864144137014</v>
      </c>
      <c r="MS529" s="291">
        <f t="shared" si="2151"/>
        <v>4.1494963003790222</v>
      </c>
      <c r="MT529" s="291">
        <f t="shared" si="2221"/>
        <v>3.0165093365454627</v>
      </c>
      <c r="MU529" s="292">
        <f t="shared" si="2152"/>
        <v>3.247117382983586</v>
      </c>
      <c r="MV529" s="359">
        <f t="shared" si="2222"/>
        <v>0.23060804643812341</v>
      </c>
      <c r="MW529" s="360">
        <f t="shared" si="2223"/>
        <v>0.37242779503267792</v>
      </c>
      <c r="MX529" s="360">
        <f t="shared" si="2224"/>
        <v>0.45846903143011547</v>
      </c>
      <c r="MY529" s="360">
        <f t="shared" si="2225"/>
        <v>2.152186650952705E-2</v>
      </c>
      <c r="MZ529" s="360">
        <f t="shared" si="2226"/>
        <v>0.12491276759765529</v>
      </c>
      <c r="NA529" s="360">
        <f t="shared" si="2227"/>
        <v>1.1410788454603632E-2</v>
      </c>
      <c r="NB529" s="360">
        <f t="shared" si="2228"/>
        <v>0.78046847711830047</v>
      </c>
      <c r="NC529" s="360">
        <f t="shared" si="2229"/>
        <v>2.1003925351909699E-2</v>
      </c>
      <c r="ND529" s="360">
        <f t="shared" si="2230"/>
        <v>5.0490205172859862E-4</v>
      </c>
      <c r="NE529" s="360">
        <f t="shared" si="2231"/>
        <v>0.11365474224740997</v>
      </c>
      <c r="NF529" s="360">
        <f t="shared" si="2232"/>
        <v>0.21348433810196199</v>
      </c>
      <c r="NG529" s="360">
        <f t="shared" si="2233"/>
        <v>0.99088662285833962</v>
      </c>
      <c r="NH529" s="360">
        <f t="shared" si="2234"/>
        <v>0.17144190202974033</v>
      </c>
      <c r="NI529" s="360">
        <f t="shared" si="2235"/>
        <v>2.0196082069143945E-4</v>
      </c>
      <c r="NJ529" s="360">
        <f t="shared" si="2236"/>
        <v>0.33091280442317494</v>
      </c>
      <c r="NK529" s="361">
        <f t="shared" si="2237"/>
        <v>0.30758632991306223</v>
      </c>
      <c r="NL529" s="145">
        <f t="shared" si="2387"/>
        <v>3.7055864144137014</v>
      </c>
      <c r="NM529" s="56">
        <f t="shared" si="2153"/>
        <v>4.1494963003790222</v>
      </c>
      <c r="NN529" s="56">
        <f t="shared" si="2388"/>
        <v>3.0165093365454627</v>
      </c>
      <c r="NO529" s="58">
        <f t="shared" si="2145"/>
        <v>3.247117382983586</v>
      </c>
      <c r="NP529" s="55">
        <f t="shared" si="2238"/>
        <v>1.0772366680466587</v>
      </c>
      <c r="NQ529" s="56">
        <f t="shared" si="2146"/>
        <v>1.0695956438662255</v>
      </c>
      <c r="NR529" s="56">
        <f t="shared" si="2239"/>
        <v>1.2866871423585831</v>
      </c>
      <c r="NS529" s="61">
        <f t="shared" si="2147"/>
        <v>1.272132177466635</v>
      </c>
      <c r="NT529" s="41"/>
      <c r="NU529" s="86">
        <f t="shared" si="2400"/>
        <v>0</v>
      </c>
      <c r="NV529" s="86">
        <f t="shared" si="2400"/>
        <v>0</v>
      </c>
      <c r="NW529" s="86">
        <f t="shared" si="2400"/>
        <v>0</v>
      </c>
      <c r="NX529" s="86">
        <f t="shared" si="2389"/>
        <v>0</v>
      </c>
      <c r="NY529" s="87">
        <f t="shared" si="2401"/>
        <v>0</v>
      </c>
      <c r="NZ529" s="87">
        <f t="shared" si="2401"/>
        <v>0</v>
      </c>
      <c r="OA529" s="87">
        <f t="shared" si="2401"/>
        <v>0</v>
      </c>
      <c r="OB529" s="87">
        <f t="shared" si="2390"/>
        <v>0</v>
      </c>
      <c r="OC529" s="26"/>
    </row>
    <row r="530" spans="1:412" ht="23.4" thickBot="1" x14ac:dyDescent="0.35">
      <c r="A530" s="136" t="s">
        <v>1157</v>
      </c>
      <c r="B530" s="137" t="s">
        <v>1160</v>
      </c>
      <c r="C530" s="133" t="s">
        <v>104</v>
      </c>
      <c r="D530" s="64">
        <f>VLOOKUP(B530,[1]УсіТ_1!$A$10:$G$556,6,FALSE)</f>
        <v>2035.3</v>
      </c>
      <c r="E530" s="64">
        <f>VLOOKUP(B530,[1]УсіТ_1!$A$10:$G$556,7,FALSE)</f>
        <v>99.5</v>
      </c>
      <c r="F530" s="38"/>
      <c r="G530" s="38"/>
      <c r="H530" s="39"/>
      <c r="I530" s="256">
        <v>3.4685999999999999</v>
      </c>
      <c r="J530" s="62">
        <v>4.0213999999999999</v>
      </c>
      <c r="K530" s="257">
        <f t="shared" si="2135"/>
        <v>2.1480999999999999</v>
      </c>
      <c r="L530" s="293">
        <f t="shared" si="2240"/>
        <v>2.6294</v>
      </c>
      <c r="M530" s="63">
        <v>0.48130000000000001</v>
      </c>
      <c r="N530" s="63">
        <v>0.7137</v>
      </c>
      <c r="O530" s="63">
        <v>0.28639999999999999</v>
      </c>
      <c r="P530" s="63">
        <v>1.72E-2</v>
      </c>
      <c r="Q530" s="63">
        <v>0.26169999999999999</v>
      </c>
      <c r="R530" s="63">
        <v>0</v>
      </c>
      <c r="S530" s="63">
        <v>0.59330000000000005</v>
      </c>
      <c r="T530" s="63">
        <v>2.46E-2</v>
      </c>
      <c r="U530" s="63">
        <v>5.9999999999999995E-4</v>
      </c>
      <c r="V530" s="63">
        <v>5.8799999999999998E-2</v>
      </c>
      <c r="W530" s="63">
        <v>8.5900000000000004E-2</v>
      </c>
      <c r="X530" s="63">
        <v>0.73599999999999999</v>
      </c>
      <c r="Y530" s="63">
        <v>0.13969999999999999</v>
      </c>
      <c r="Z530" s="63">
        <v>5.9999999999999995E-4</v>
      </c>
      <c r="AA530" s="63">
        <v>0.33050000000000002</v>
      </c>
      <c r="AB530" s="259">
        <v>0.29110000000000003</v>
      </c>
      <c r="AC530" s="144">
        <v>337.31</v>
      </c>
      <c r="AD530" s="70">
        <v>74.208200000000005</v>
      </c>
      <c r="AE530" s="70">
        <v>245.583861852853</v>
      </c>
      <c r="AF530" s="68">
        <f t="shared" si="2241"/>
        <v>17.249810456544395</v>
      </c>
      <c r="AG530" s="68">
        <f t="shared" si="2242"/>
        <v>78.30736135812441</v>
      </c>
      <c r="AH530" s="71">
        <v>8.8909139725833395</v>
      </c>
      <c r="AI530" s="71">
        <v>71.824614132315503</v>
      </c>
      <c r="AJ530" s="68">
        <f t="shared" si="2243"/>
        <v>0.98435633668338396</v>
      </c>
      <c r="AK530" s="68">
        <f t="shared" si="2244"/>
        <v>42.057190103633872</v>
      </c>
      <c r="AL530" s="71">
        <v>36.890879497887603</v>
      </c>
      <c r="AM530" s="69">
        <f t="shared" si="2245"/>
        <v>929.65016334676716</v>
      </c>
      <c r="AN530" s="260">
        <v>508.56</v>
      </c>
      <c r="AO530" s="71">
        <v>111.8832</v>
      </c>
      <c r="AP530" s="71">
        <v>370.26512342914998</v>
      </c>
      <c r="AQ530" s="68">
        <f t="shared" si="2246"/>
        <v>26.007422269663493</v>
      </c>
      <c r="AR530" s="68">
        <f t="shared" si="2247"/>
        <v>118.06347778686562</v>
      </c>
      <c r="AS530" s="71">
        <v>49.929639502400001</v>
      </c>
      <c r="AT530" s="261">
        <f t="shared" si="2248"/>
        <v>10.828614207345485</v>
      </c>
      <c r="AU530" s="71">
        <v>112.228541219012</v>
      </c>
      <c r="AV530" s="68">
        <f t="shared" si="2249"/>
        <v>1.5380921574065596</v>
      </c>
      <c r="AW530" s="68">
        <f t="shared" si="2250"/>
        <v>65.715871224957354</v>
      </c>
      <c r="AX530" s="71">
        <v>57.6433252075281</v>
      </c>
      <c r="AY530" s="69">
        <f t="shared" si="2251"/>
        <v>1452.6117952297079</v>
      </c>
      <c r="AZ530" s="260">
        <v>68</v>
      </c>
      <c r="BA530" s="260">
        <v>346.607333333334</v>
      </c>
      <c r="BB530" s="260">
        <v>36.1461933333334</v>
      </c>
      <c r="BC530" s="262">
        <f t="shared" si="2252"/>
        <v>28.916954666666722</v>
      </c>
      <c r="BD530" s="262">
        <f t="shared" si="2158"/>
        <v>7.2292386666666779</v>
      </c>
      <c r="BE530" s="260">
        <v>13.567201333333299</v>
      </c>
      <c r="BF530" s="262">
        <f t="shared" si="2253"/>
        <v>10.853761066666641</v>
      </c>
      <c r="BG530" s="262">
        <f t="shared" si="2159"/>
        <v>2.7134402666666588</v>
      </c>
      <c r="BH530" s="260">
        <v>42.737542717904084</v>
      </c>
      <c r="BI530" s="263">
        <f t="shared" si="2254"/>
        <v>25.025139088639609</v>
      </c>
      <c r="BJ530" s="68">
        <f t="shared" si="2255"/>
        <v>0.58571802294887543</v>
      </c>
      <c r="BK530" s="260">
        <v>21.951052603235802</v>
      </c>
      <c r="BL530" s="69">
        <f t="shared" si="2256"/>
        <v>553.21118798536872</v>
      </c>
      <c r="BM530" s="260">
        <v>12.1</v>
      </c>
      <c r="BN530" s="260">
        <v>2.6619999999999999</v>
      </c>
      <c r="BO530" s="260">
        <v>8.8095957084566603</v>
      </c>
      <c r="BP530" s="68">
        <f t="shared" si="2257"/>
        <v>0.61878600256199578</v>
      </c>
      <c r="BQ530" s="68">
        <f t="shared" si="2258"/>
        <v>2.8090453067899075</v>
      </c>
      <c r="BR530" s="260">
        <v>1.4894071177249999</v>
      </c>
      <c r="BS530" s="260">
        <v>2.70272648976281</v>
      </c>
      <c r="BT530" s="68">
        <f t="shared" si="2259"/>
        <v>3.7040866542199312E-2</v>
      </c>
      <c r="BU530" s="68">
        <f t="shared" si="2260"/>
        <v>1.5825923069865726</v>
      </c>
      <c r="BV530" s="260">
        <v>1.38818646579723</v>
      </c>
      <c r="BW530" s="69">
        <f t="shared" si="2261"/>
        <v>34.98229893809004</v>
      </c>
      <c r="BX530" s="260">
        <v>343.51</v>
      </c>
      <c r="BY530" s="260">
        <v>37.046146275060202</v>
      </c>
      <c r="BZ530" s="263">
        <f t="shared" si="2262"/>
        <v>21.692519135946604</v>
      </c>
      <c r="CA530" s="263">
        <f t="shared" si="2263"/>
        <v>0.5077174346997001</v>
      </c>
      <c r="CB530" s="260">
        <v>19.027807313753001</v>
      </c>
      <c r="CC530" s="264">
        <f t="shared" si="2264"/>
        <v>479.50074430657583</v>
      </c>
      <c r="CD530" s="260">
        <v>0</v>
      </c>
      <c r="CE530" s="260">
        <v>0</v>
      </c>
      <c r="CF530" s="263">
        <f t="shared" si="2265"/>
        <v>0</v>
      </c>
      <c r="CG530" s="263">
        <f t="shared" si="2266"/>
        <v>0</v>
      </c>
      <c r="CH530" s="260">
        <v>0</v>
      </c>
      <c r="CI530" s="69">
        <f t="shared" si="2267"/>
        <v>0</v>
      </c>
      <c r="CJ530" s="260">
        <v>488.19249278452492</v>
      </c>
      <c r="CK530" s="260">
        <v>107.40235808762185</v>
      </c>
      <c r="CL530" s="260">
        <v>38.310906375290244</v>
      </c>
      <c r="CM530" s="260">
        <v>18.725408885267413</v>
      </c>
      <c r="CN530" s="260">
        <v>231.21223881881306</v>
      </c>
      <c r="CO530" s="265">
        <f t="shared" si="2268"/>
        <v>16.240347654633428</v>
      </c>
      <c r="CP530" s="269">
        <f t="shared" si="2269"/>
        <v>73.724796894244363</v>
      </c>
      <c r="CQ530" s="260">
        <v>93.299432158752694</v>
      </c>
      <c r="CR530" s="265">
        <f t="shared" si="2391"/>
        <v>1.2786687177357057</v>
      </c>
      <c r="CS530" s="265">
        <f t="shared" si="2270"/>
        <v>54.63185569828628</v>
      </c>
      <c r="CT530" s="260">
        <v>47.920871564297009</v>
      </c>
      <c r="CU530" s="267">
        <f t="shared" si="2160"/>
        <v>1207.6059597471594</v>
      </c>
      <c r="CV530" s="260">
        <v>35.782000000000011</v>
      </c>
      <c r="CW530" s="260">
        <v>3.8589421152636101</v>
      </c>
      <c r="CX530" s="68">
        <f t="shared" si="2271"/>
        <v>5.2886801689687776E-2</v>
      </c>
      <c r="CY530" s="68">
        <f t="shared" si="2272"/>
        <v>2.259618991361068</v>
      </c>
      <c r="CZ530" s="260">
        <v>1.9820471057631801</v>
      </c>
      <c r="DA530" s="69">
        <f t="shared" si="2273"/>
        <v>49.947587065232156</v>
      </c>
      <c r="DB530" s="260">
        <v>0.88000000000000034</v>
      </c>
      <c r="DC530" s="260">
        <v>9.4904394987199603E-2</v>
      </c>
      <c r="DD530" s="68">
        <f t="shared" si="2274"/>
        <v>1.3006647332995706E-3</v>
      </c>
      <c r="DE530" s="68">
        <f t="shared" si="2275"/>
        <v>5.5571648102334677E-2</v>
      </c>
      <c r="DF530" s="260">
        <v>4.8745219749359997E-2</v>
      </c>
      <c r="DG530" s="69">
        <f t="shared" si="2276"/>
        <v>1.2283795376838718</v>
      </c>
      <c r="DH530" s="260">
        <v>43.704778119050879</v>
      </c>
      <c r="DI530" s="260">
        <v>9.6150511861911934</v>
      </c>
      <c r="DJ530" s="260">
        <v>0.66724103438333304</v>
      </c>
      <c r="DK530" s="260">
        <v>31.817078470669038</v>
      </c>
      <c r="DL530" s="68">
        <f t="shared" si="2277"/>
        <v>2.234831591779793</v>
      </c>
      <c r="DM530" s="68">
        <f t="shared" si="2278"/>
        <v>10.145257275314471</v>
      </c>
      <c r="DN530" s="260">
        <v>9.2536545193272506</v>
      </c>
      <c r="DO530" s="68">
        <f t="shared" si="2279"/>
        <v>0.12682133518737998</v>
      </c>
      <c r="DP530" s="68">
        <f t="shared" si="2280"/>
        <v>5.4185144184101492</v>
      </c>
      <c r="DQ530" s="260">
        <v>4.7529034149588503</v>
      </c>
      <c r="DR530" s="264">
        <f t="shared" si="2281"/>
        <v>119.77284809349665</v>
      </c>
      <c r="DS530" s="260">
        <v>63.45</v>
      </c>
      <c r="DT530" s="260">
        <v>13.959</v>
      </c>
      <c r="DU530" s="260">
        <v>46.195772537320302</v>
      </c>
      <c r="DV530" s="68">
        <f t="shared" si="2282"/>
        <v>3.2447910630213777</v>
      </c>
      <c r="DW530" s="68">
        <f t="shared" si="2283"/>
        <v>14.730076422795024</v>
      </c>
      <c r="DX530" s="260">
        <v>1.20887301266667</v>
      </c>
      <c r="DY530" s="260">
        <v>0.38215223312500002</v>
      </c>
      <c r="DZ530" s="260">
        <v>0</v>
      </c>
      <c r="EA530" s="260">
        <v>13.501853913120501</v>
      </c>
      <c r="EB530" s="68">
        <f t="shared" si="2284"/>
        <v>0.18504290787931646</v>
      </c>
      <c r="EC530" s="68">
        <f t="shared" si="2285"/>
        <v>7.9060645662433622</v>
      </c>
      <c r="ED530" s="267">
        <v>6.9348825848116196</v>
      </c>
      <c r="EE530" s="69">
        <f t="shared" si="2286"/>
        <v>174.75904113725292</v>
      </c>
      <c r="EF530" s="260">
        <v>307.28950357142855</v>
      </c>
      <c r="EG530" s="260">
        <v>67.60369078571425</v>
      </c>
      <c r="EH530" s="260">
        <v>474.5218890275965</v>
      </c>
      <c r="EI530" s="260">
        <v>223.72696627410207</v>
      </c>
      <c r="EJ530" s="268">
        <f t="shared" si="2287"/>
        <v>15.714582111092929</v>
      </c>
      <c r="EK530" s="266">
        <f t="shared" si="2288"/>
        <v>71.338027920092728</v>
      </c>
      <c r="EL530" s="260">
        <v>115.73397381613118</v>
      </c>
      <c r="EM530" s="268">
        <f t="shared" si="2289"/>
        <v>1.586134111150078</v>
      </c>
      <c r="EN530" s="268">
        <f t="shared" si="2290"/>
        <v>67.768491303930887</v>
      </c>
      <c r="EO530" s="269">
        <f t="shared" si="2291"/>
        <v>1188.8760234749725</v>
      </c>
      <c r="EP530" s="69">
        <f t="shared" si="2292"/>
        <v>1497.9837895784653</v>
      </c>
      <c r="EQ530" s="260">
        <v>100.8</v>
      </c>
      <c r="ER530" s="260">
        <v>22.175999999999998</v>
      </c>
      <c r="ES530" s="260">
        <v>73.389028711771203</v>
      </c>
      <c r="ET530" s="68">
        <f t="shared" si="2293"/>
        <v>5.1548453767148095</v>
      </c>
      <c r="EU530" s="68">
        <f t="shared" si="2294"/>
        <v>23.400972473092789</v>
      </c>
      <c r="EV530" s="260">
        <v>7.3151055954249999</v>
      </c>
      <c r="EW530" s="260">
        <v>21.966068087881801</v>
      </c>
      <c r="EX530" s="68">
        <f t="shared" si="2295"/>
        <v>0.30104496314442009</v>
      </c>
      <c r="EY530" s="68">
        <f t="shared" si="2296"/>
        <v>12.862319033131541</v>
      </c>
      <c r="EZ530" s="260">
        <v>11.2823101197539</v>
      </c>
      <c r="FA530" s="69">
        <f t="shared" si="2297"/>
        <v>284.31421501779829</v>
      </c>
      <c r="FB530" s="260">
        <v>0.83333333333333348</v>
      </c>
      <c r="FC530" s="260">
        <v>8.9871586162120806E-2</v>
      </c>
      <c r="FD530" s="68">
        <f t="shared" si="2298"/>
        <v>1.2316900883518657E-3</v>
      </c>
      <c r="FE530" s="68">
        <f t="shared" si="2299"/>
        <v>5.2624666763574489E-2</v>
      </c>
      <c r="FF530" s="260">
        <v>4.6160245974772703E-2</v>
      </c>
      <c r="FG530" s="69">
        <f t="shared" si="2300"/>
        <v>1.1632381985642724</v>
      </c>
      <c r="FH530" s="260">
        <v>481.91291166666599</v>
      </c>
      <c r="FI530" s="260">
        <v>51.972333316187203</v>
      </c>
      <c r="FJ530" s="68">
        <f t="shared" si="2301"/>
        <v>0.71228082809834559</v>
      </c>
      <c r="FK530" s="68">
        <f t="shared" si="2302"/>
        <v>30.432607662626683</v>
      </c>
      <c r="FL530" s="260">
        <v>26.694500000000001</v>
      </c>
      <c r="FM530" s="69">
        <f t="shared" si="2303"/>
        <v>672.69569397942382</v>
      </c>
      <c r="FN530" s="260">
        <v>382.0594166666657</v>
      </c>
      <c r="FO530" s="260">
        <v>41.203542940809498</v>
      </c>
      <c r="FP530" s="68">
        <f t="shared" si="2304"/>
        <v>0.56469455600379415</v>
      </c>
      <c r="FQ530" s="68">
        <f t="shared" si="2305"/>
        <v>24.126899383162765</v>
      </c>
      <c r="FR530" s="260">
        <v>21.1631479803738</v>
      </c>
      <c r="FS530" s="264">
        <f t="shared" si="2306"/>
        <v>533.31132910541874</v>
      </c>
      <c r="FT530" s="270">
        <f t="shared" si="2161"/>
        <v>7992.7382712670051</v>
      </c>
      <c r="FU530" s="271">
        <f t="shared" si="2162"/>
        <v>2270.9162745345316</v>
      </c>
      <c r="FV530" s="272">
        <f t="shared" si="2307"/>
        <v>563.93811704524899</v>
      </c>
      <c r="FW530" s="272">
        <f t="shared" si="2163"/>
        <v>69.32473882594627</v>
      </c>
      <c r="FX530" s="272">
        <f t="shared" si="2164"/>
        <v>346.607333333334</v>
      </c>
      <c r="FY530" s="272">
        <f t="shared" si="2165"/>
        <v>343.51</v>
      </c>
      <c r="FZ530" s="272">
        <f t="shared" si="2166"/>
        <v>0</v>
      </c>
      <c r="GA530" s="272">
        <f t="shared" si="2167"/>
        <v>35.782000000000011</v>
      </c>
      <c r="GB530" s="272">
        <f t="shared" si="2168"/>
        <v>0.88000000000000034</v>
      </c>
      <c r="GC530" s="272">
        <f t="shared" si="2169"/>
        <v>481.91291166666599</v>
      </c>
      <c r="GD530" s="272">
        <f t="shared" si="2170"/>
        <v>382.0594166666657</v>
      </c>
      <c r="GE530" s="272">
        <f t="shared" si="2171"/>
        <v>1230.9996658031353</v>
      </c>
      <c r="GF530" s="273">
        <f t="shared" si="2172"/>
        <v>478.87319883352956</v>
      </c>
      <c r="GG530" s="273">
        <f t="shared" si="2173"/>
        <v>86.46541652601222</v>
      </c>
      <c r="GH530" s="272">
        <f t="shared" si="2308"/>
        <v>617.51414768267773</v>
      </c>
      <c r="GI530" s="274">
        <f t="shared" si="2309"/>
        <v>441.13721266326291</v>
      </c>
      <c r="GJ530" s="275">
        <f t="shared" si="2174"/>
        <v>8.4630313939910966</v>
      </c>
      <c r="GK530" s="271">
        <f t="shared" si="2310"/>
        <v>6343.4446055582057</v>
      </c>
      <c r="GL530" s="276">
        <f t="shared" si="2311"/>
        <v>7992.740203003339</v>
      </c>
      <c r="GM530" s="272">
        <f t="shared" si="2312"/>
        <v>3190.9266860313237</v>
      </c>
      <c r="GN530" s="272">
        <f t="shared" si="2313"/>
        <v>164.25318674594959</v>
      </c>
      <c r="GO530" s="277">
        <f t="shared" si="2314"/>
        <v>0.5030274376851015</v>
      </c>
      <c r="GP530" s="278">
        <f t="shared" si="2315"/>
        <v>2.5893374492784078E-2</v>
      </c>
      <c r="GQ530" s="279">
        <f t="shared" si="2316"/>
        <v>1.0734311110464039</v>
      </c>
      <c r="GR530" s="280">
        <f t="shared" si="2317"/>
        <v>5539.6254996756707</v>
      </c>
      <c r="GS530" s="272">
        <f t="shared" si="2318"/>
        <v>3135.0269954380101</v>
      </c>
      <c r="GT530" s="272">
        <f t="shared" si="2175"/>
        <v>163.18077475524609</v>
      </c>
      <c r="GU530" s="73">
        <f t="shared" si="2319"/>
        <v>0.56592760568770528</v>
      </c>
      <c r="GV530" s="74">
        <f t="shared" si="2320"/>
        <v>2.945700476770494E-2</v>
      </c>
      <c r="GW530" s="279">
        <f t="shared" si="2321"/>
        <v>1.0826636131990008</v>
      </c>
      <c r="GX530" s="280">
        <f t="shared" si="2322"/>
        <v>4362.7514113168327</v>
      </c>
      <c r="GY530" s="272">
        <f t="shared" si="2176"/>
        <v>2546.1333729665248</v>
      </c>
      <c r="GZ530" s="272">
        <f t="shared" si="2177"/>
        <v>104.59017420573606</v>
      </c>
      <c r="HA530" s="73">
        <f t="shared" si="2323"/>
        <v>0.58360725444084194</v>
      </c>
      <c r="HB530" s="74">
        <f t="shared" si="2324"/>
        <v>2.397344344085996E-2</v>
      </c>
      <c r="HC530" s="279">
        <f t="shared" si="2325"/>
        <v>1.0842547262300257</v>
      </c>
      <c r="HD530" s="280">
        <f t="shared" si="2326"/>
        <v>5100.5690012745845</v>
      </c>
      <c r="HE530" s="272">
        <f t="shared" si="2178"/>
        <v>3104.4963257498698</v>
      </c>
      <c r="HF530" s="272">
        <f t="shared" si="2179"/>
        <v>122.82434099896385</v>
      </c>
      <c r="HG530" s="73">
        <f t="shared" si="2327"/>
        <v>0.60865686259201379</v>
      </c>
      <c r="HH530" s="74">
        <f t="shared" si="2328"/>
        <v>2.4080517481142046E-2</v>
      </c>
      <c r="HI530" s="281">
        <f t="shared" si="2329"/>
        <v>1.0877283977124046</v>
      </c>
      <c r="HJ530" s="72">
        <f t="shared" si="2180"/>
        <v>3.7553270087420541</v>
      </c>
      <c r="HK530" s="73">
        <f t="shared" si="2330"/>
        <v>4.3166958699620084</v>
      </c>
      <c r="HL530" s="73">
        <f t="shared" si="2181"/>
        <v>2.3290875774147182</v>
      </c>
      <c r="HM530" s="74">
        <f t="shared" si="2331"/>
        <v>2.8600730489449968</v>
      </c>
      <c r="HN530" s="75"/>
      <c r="HO530" s="75"/>
      <c r="HP530" s="76">
        <f t="shared" si="2332"/>
        <v>558.36295278334512</v>
      </c>
      <c r="HQ530" s="77">
        <f t="shared" si="2333"/>
        <v>635.42262389697453</v>
      </c>
      <c r="HR530" s="77">
        <f t="shared" si="2334"/>
        <v>18.234166793227779</v>
      </c>
      <c r="HS530" s="77">
        <f t="shared" si="2335"/>
        <v>21.05681581281944</v>
      </c>
      <c r="HT530" s="282">
        <f t="shared" si="2336"/>
        <v>737.81758995775169</v>
      </c>
      <c r="HU530" s="73">
        <f t="shared" si="2392"/>
        <v>0.75677641788848871</v>
      </c>
      <c r="HV530" s="74">
        <f t="shared" si="2393"/>
        <v>2.4713651506020465E-2</v>
      </c>
      <c r="HW530" s="279">
        <f t="shared" si="2154"/>
        <v>1.1082683866859222</v>
      </c>
      <c r="HX530" s="76">
        <f t="shared" si="2337"/>
        <v>844.65400579442417</v>
      </c>
      <c r="HY530" s="77">
        <f t="shared" si="2338"/>
        <v>961.22470513411258</v>
      </c>
      <c r="HZ530" s="77">
        <f t="shared" si="2182"/>
        <v>38.374128634415534</v>
      </c>
      <c r="IA530" s="77">
        <f t="shared" si="2339"/>
        <v>44.314443747023063</v>
      </c>
      <c r="IB530" s="282">
        <f t="shared" si="2340"/>
        <v>1152.8665041505619</v>
      </c>
      <c r="IC530" s="73">
        <f t="shared" si="2394"/>
        <v>0.73265551800966722</v>
      </c>
      <c r="ID530" s="74">
        <f t="shared" si="2395"/>
        <v>3.3285838816775923E-2</v>
      </c>
      <c r="IE530" s="279">
        <f t="shared" si="2122"/>
        <v>1.106266435889351</v>
      </c>
      <c r="IF530" s="76">
        <f t="shared" si="2183"/>
        <v>30.530669688140321</v>
      </c>
      <c r="IG530" s="77">
        <f t="shared" si="2341"/>
        <v>34.744207411800566</v>
      </c>
      <c r="IH530" s="77">
        <f t="shared" si="2184"/>
        <v>40.356433756282236</v>
      </c>
      <c r="II530" s="77">
        <f t="shared" si="2342"/>
        <v>46.603609701754728</v>
      </c>
      <c r="IJ530" s="282">
        <f t="shared" si="2343"/>
        <v>439.05649840108623</v>
      </c>
      <c r="IK530" s="73">
        <f t="shared" si="2185"/>
        <v>6.953699535099464E-2</v>
      </c>
      <c r="IL530" s="74">
        <f t="shared" si="2186"/>
        <v>9.1916265681634177E-2</v>
      </c>
      <c r="IM530" s="279">
        <f t="shared" si="2344"/>
        <v>1.0238254386559078</v>
      </c>
      <c r="IN530" s="76">
        <f t="shared" si="2187"/>
        <v>20.119797888807305</v>
      </c>
      <c r="IO530" s="77">
        <f t="shared" si="2345"/>
        <v>22.8965311954416</v>
      </c>
      <c r="IP530" s="77">
        <f t="shared" si="2188"/>
        <v>0.65582686910419508</v>
      </c>
      <c r="IQ530" s="77">
        <f t="shared" si="2346"/>
        <v>0.75734886844152449</v>
      </c>
      <c r="IR530" s="282">
        <f t="shared" si="2347"/>
        <v>27.763729315944474</v>
      </c>
      <c r="IS530" s="73">
        <f t="shared" si="2155"/>
        <v>0.72467922662149986</v>
      </c>
      <c r="IT530" s="74">
        <f t="shared" si="2156"/>
        <v>2.3621713842583793E-2</v>
      </c>
      <c r="IU530" s="279">
        <f t="shared" si="2157"/>
        <v>1.1036696213688653</v>
      </c>
      <c r="IV530" s="76">
        <f t="shared" si="2189"/>
        <v>26.464873345854855</v>
      </c>
      <c r="IW530" s="77">
        <f t="shared" si="2348"/>
        <v>30.117290516316281</v>
      </c>
      <c r="IX530" s="77">
        <f t="shared" si="2349"/>
        <v>0.5077174346997001</v>
      </c>
      <c r="IY530" s="77">
        <f t="shared" si="2350"/>
        <v>0.58631209359121372</v>
      </c>
      <c r="IZ530" s="282">
        <f t="shared" si="2351"/>
        <v>380.5561462750602</v>
      </c>
      <c r="JA530" s="73">
        <f t="shared" si="2132"/>
        <v>6.9542624931687336E-2</v>
      </c>
      <c r="JB530" s="74">
        <f t="shared" si="2133"/>
        <v>1.3341459326549141E-3</v>
      </c>
      <c r="JC530" s="279">
        <f t="shared" si="2134"/>
        <v>1.0098041034571972</v>
      </c>
      <c r="JD530" s="76">
        <f t="shared" si="2190"/>
        <v>0</v>
      </c>
      <c r="JE530" s="77">
        <f t="shared" si="2352"/>
        <v>0</v>
      </c>
      <c r="JF530" s="77">
        <f t="shared" si="2191"/>
        <v>0</v>
      </c>
      <c r="JG530" s="77">
        <f t="shared" si="2353"/>
        <v>0</v>
      </c>
      <c r="JH530" s="282">
        <f t="shared" si="2354"/>
        <v>0</v>
      </c>
      <c r="JI530" s="73"/>
      <c r="JJ530" s="74"/>
      <c r="JK530" s="279"/>
      <c r="JL530" s="76">
        <f t="shared" si="2192"/>
        <v>752.1899670350341</v>
      </c>
      <c r="JM530" s="77">
        <f t="shared" si="2355"/>
        <v>855.99970438553908</v>
      </c>
      <c r="JN530" s="77">
        <f t="shared" si="2193"/>
        <v>36.244425257636543</v>
      </c>
      <c r="JO530" s="77">
        <f t="shared" si="2356"/>
        <v>41.855062287518685</v>
      </c>
      <c r="JP530" s="282">
        <f t="shared" si="2357"/>
        <v>958.4174283707614</v>
      </c>
      <c r="JQ530" s="73">
        <f t="shared" si="2194"/>
        <v>0.78482500919635956</v>
      </c>
      <c r="JR530" s="74">
        <f t="shared" si="2195"/>
        <v>3.7816951345771517E-2</v>
      </c>
      <c r="JS530" s="279">
        <f t="shared" si="2396"/>
        <v>1.1141677635875149</v>
      </c>
      <c r="JT530" s="76">
        <f t="shared" si="2196"/>
        <v>2.7567351694605029</v>
      </c>
      <c r="JU530" s="77">
        <f t="shared" si="2358"/>
        <v>3.1371921901977466</v>
      </c>
      <c r="JV530" s="77">
        <f t="shared" si="2197"/>
        <v>5.2886801689687776E-2</v>
      </c>
      <c r="JW530" s="77">
        <f t="shared" si="2359"/>
        <v>6.107367859125145E-2</v>
      </c>
      <c r="JX530" s="282">
        <f t="shared" si="2360"/>
        <v>39.640942115263613</v>
      </c>
      <c r="JY530" s="73">
        <f t="shared" si="2123"/>
        <v>6.9542624931687266E-2</v>
      </c>
      <c r="JZ530" s="74">
        <f t="shared" si="2124"/>
        <v>1.3341459326549126E-3</v>
      </c>
      <c r="KA530" s="279">
        <f t="shared" si="2125"/>
        <v>1.0098041034571972</v>
      </c>
      <c r="KB530" s="76">
        <f t="shared" si="2198"/>
        <v>6.7797410684848305E-2</v>
      </c>
      <c r="KC530" s="77">
        <f t="shared" si="2361"/>
        <v>7.7154131333464215E-2</v>
      </c>
      <c r="KD530" s="77">
        <f t="shared" si="2199"/>
        <v>1.3006647332995706E-3</v>
      </c>
      <c r="KE530" s="77">
        <f t="shared" si="2362"/>
        <v>1.5020076340143441E-3</v>
      </c>
      <c r="KF530" s="282">
        <f t="shared" si="2363"/>
        <v>0.97490439498719983</v>
      </c>
      <c r="KG530" s="73">
        <f t="shared" si="2126"/>
        <v>6.9542624931687239E-2</v>
      </c>
      <c r="KH530" s="74">
        <f t="shared" si="2127"/>
        <v>1.3341459326549122E-3</v>
      </c>
      <c r="KI530" s="279">
        <f t="shared" si="2128"/>
        <v>1.0098041034571972</v>
      </c>
      <c r="KJ530" s="76">
        <f t="shared" si="2200"/>
        <v>72.307630771586119</v>
      </c>
      <c r="KK530" s="77">
        <f t="shared" si="2364"/>
        <v>82.286806894372717</v>
      </c>
      <c r="KL530" s="77">
        <f t="shared" si="2201"/>
        <v>2.3616529269671731</v>
      </c>
      <c r="KM530" s="77">
        <f t="shared" si="2365"/>
        <v>2.7272368000616916</v>
      </c>
      <c r="KN530" s="282">
        <f t="shared" si="2366"/>
        <v>95.057815947219567</v>
      </c>
      <c r="KO530" s="73">
        <f t="shared" si="2202"/>
        <v>0.760670020145788</v>
      </c>
      <c r="KP530" s="74">
        <f t="shared" si="2203"/>
        <v>2.4844384477321364E-2</v>
      </c>
      <c r="KQ530" s="279">
        <f t="shared" si="2204"/>
        <v>1.1088259801974096</v>
      </c>
      <c r="KR530" s="76">
        <f t="shared" si="2205"/>
        <v>105.02509200662683</v>
      </c>
      <c r="KS530" s="77">
        <f t="shared" si="2367"/>
        <v>119.5196049544614</v>
      </c>
      <c r="KT530" s="77">
        <f t="shared" si="2206"/>
        <v>3.429833970900694</v>
      </c>
      <c r="KU530" s="77">
        <f t="shared" si="2368"/>
        <v>3.9607722695961214</v>
      </c>
      <c r="KV530" s="282">
        <f t="shared" si="2369"/>
        <v>138.69765169623247</v>
      </c>
      <c r="KW530" s="73">
        <f t="shared" si="2139"/>
        <v>0.75722328909105596</v>
      </c>
      <c r="KX530" s="74">
        <f t="shared" si="2140"/>
        <v>2.4728853942044503E-2</v>
      </c>
      <c r="KY530" s="279">
        <f t="shared" si="2141"/>
        <v>1.108332412717685</v>
      </c>
      <c r="KZ530" s="76">
        <f t="shared" si="2207"/>
        <v>544.60314781045156</v>
      </c>
      <c r="LA530" s="77">
        <f t="shared" si="2370"/>
        <v>619.76382823977201</v>
      </c>
      <c r="LB530" s="77">
        <f t="shared" si="2208"/>
        <v>17.300716222243008</v>
      </c>
      <c r="LC530" s="77">
        <f t="shared" si="2371"/>
        <v>19.978867093446226</v>
      </c>
      <c r="LD530" s="286">
        <f t="shared" si="2372"/>
        <v>1188.8760234749725</v>
      </c>
      <c r="LE530" s="73">
        <f t="shared" si="2209"/>
        <v>0.45808237112783884</v>
      </c>
      <c r="LF530" s="74">
        <f t="shared" si="2210"/>
        <v>1.4552161773499852E-2</v>
      </c>
      <c r="LG530" s="279">
        <f t="shared" si="2211"/>
        <v>1.0654726226818909</v>
      </c>
      <c r="LH530" s="76">
        <f t="shared" si="2212"/>
        <v>167.21721563759365</v>
      </c>
      <c r="LI530" s="77">
        <f t="shared" si="2373"/>
        <v>190.29486356773793</v>
      </c>
      <c r="LJ530" s="77">
        <f t="shared" si="2213"/>
        <v>5.4558903398592298</v>
      </c>
      <c r="LK530" s="77">
        <f t="shared" si="2374"/>
        <v>6.3004621644694385</v>
      </c>
      <c r="LL530" s="282">
        <f t="shared" si="2375"/>
        <v>225.64620239507801</v>
      </c>
      <c r="LM530" s="73">
        <f t="shared" si="2397"/>
        <v>0.74105929487267608</v>
      </c>
      <c r="LN530" s="74">
        <f t="shared" si="2398"/>
        <v>2.4178959282047455E-2</v>
      </c>
      <c r="LO530" s="279">
        <f t="shared" si="2399"/>
        <v>1.106016496182239</v>
      </c>
      <c r="LP530" s="76">
        <f t="shared" si="2214"/>
        <v>6.4202093451560874E-2</v>
      </c>
      <c r="LQ530" s="77">
        <f t="shared" si="2376"/>
        <v>7.3062624368810794E-2</v>
      </c>
      <c r="LR530" s="77">
        <f t="shared" si="2215"/>
        <v>1.2316900883518657E-3</v>
      </c>
      <c r="LS530" s="77">
        <f t="shared" si="2377"/>
        <v>1.4223557140287345E-3</v>
      </c>
      <c r="LT530" s="282">
        <f t="shared" si="2378"/>
        <v>0.92320491949545436</v>
      </c>
      <c r="LU530" s="73">
        <f t="shared" si="2148"/>
        <v>6.9542624931687211E-2</v>
      </c>
      <c r="LV530" s="74">
        <f t="shared" si="2149"/>
        <v>1.3341459326549118E-3</v>
      </c>
      <c r="LW530" s="279">
        <f t="shared" si="2150"/>
        <v>1.0098041034571972</v>
      </c>
      <c r="LX530" s="76">
        <f t="shared" si="2216"/>
        <v>37.127781348404554</v>
      </c>
      <c r="LY530" s="77">
        <f t="shared" si="2379"/>
        <v>42.251786452297864</v>
      </c>
      <c r="LZ530" s="77">
        <f t="shared" si="2217"/>
        <v>0.71228082809834559</v>
      </c>
      <c r="MA530" s="77">
        <f t="shared" si="2380"/>
        <v>0.82254190028796947</v>
      </c>
      <c r="MB530" s="286">
        <f t="shared" si="2381"/>
        <v>533.88547141224115</v>
      </c>
      <c r="MC530" s="73">
        <f t="shared" si="2142"/>
        <v>6.9542595437545138E-2</v>
      </c>
      <c r="MD530" s="74">
        <f t="shared" si="2143"/>
        <v>1.3341453668222335E-3</v>
      </c>
      <c r="ME530" s="279">
        <f t="shared" si="2144"/>
        <v>1.0098040992991197</v>
      </c>
      <c r="MF530" s="76">
        <f t="shared" si="2218"/>
        <v>29.434817247458572</v>
      </c>
      <c r="MG530" s="77">
        <f t="shared" si="2382"/>
        <v>33.49711637578033</v>
      </c>
      <c r="MH530" s="77">
        <f t="shared" si="2219"/>
        <v>0.56469455600379415</v>
      </c>
      <c r="MI530" s="77">
        <f t="shared" si="2383"/>
        <v>0.65210927327318147</v>
      </c>
      <c r="MJ530" s="286">
        <f t="shared" si="2384"/>
        <v>423.26295960747518</v>
      </c>
      <c r="MK530" s="73">
        <f t="shared" si="2129"/>
        <v>6.9542624931687336E-2</v>
      </c>
      <c r="ML530" s="74">
        <f t="shared" si="2130"/>
        <v>1.3341459326549139E-3</v>
      </c>
      <c r="MM530" s="279">
        <f t="shared" si="2131"/>
        <v>1.0098041034571972</v>
      </c>
      <c r="MN530" s="287">
        <f t="shared" si="2385"/>
        <v>1.0825954749603228</v>
      </c>
      <c r="MO530" s="288">
        <f t="shared" si="2385"/>
        <v>1.072589240771501</v>
      </c>
      <c r="MP530" s="288">
        <f t="shared" si="2385"/>
        <v>1.3632780058211393</v>
      </c>
      <c r="MQ530" s="289">
        <f t="shared" si="2220"/>
        <v>1.3165996268412274</v>
      </c>
      <c r="MR530" s="290">
        <f t="shared" si="2386"/>
        <v>3.7550906644473754</v>
      </c>
      <c r="MS530" s="291">
        <f t="shared" si="2151"/>
        <v>4.3133103728385143</v>
      </c>
      <c r="MT530" s="291">
        <f t="shared" si="2221"/>
        <v>2.9284574843043893</v>
      </c>
      <c r="MU530" s="292">
        <f t="shared" si="2152"/>
        <v>3.4618670588163236</v>
      </c>
      <c r="MV530" s="359">
        <f t="shared" si="2222"/>
        <v>0.53340957451193438</v>
      </c>
      <c r="MW530" s="360">
        <f t="shared" si="2223"/>
        <v>0.78954235529422978</v>
      </c>
      <c r="MX530" s="360">
        <f t="shared" si="2224"/>
        <v>0.29322360563105199</v>
      </c>
      <c r="MY530" s="360">
        <f t="shared" si="2225"/>
        <v>1.8983117487544481E-2</v>
      </c>
      <c r="MZ530" s="360">
        <f t="shared" si="2226"/>
        <v>0.2642657338747485</v>
      </c>
      <c r="NA530" s="360">
        <f t="shared" si="2227"/>
        <v>0</v>
      </c>
      <c r="NB530" s="360">
        <f t="shared" si="2228"/>
        <v>0.66103573413647265</v>
      </c>
      <c r="NC530" s="360">
        <f t="shared" si="2229"/>
        <v>2.4841180945047052E-2</v>
      </c>
      <c r="ND530" s="360">
        <f t="shared" si="2230"/>
        <v>6.0588246207431823E-4</v>
      </c>
      <c r="NE530" s="360">
        <f t="shared" si="2231"/>
        <v>6.5198967635607688E-2</v>
      </c>
      <c r="NF530" s="360">
        <f t="shared" si="2232"/>
        <v>9.5205754252449148E-2</v>
      </c>
      <c r="NG530" s="360">
        <f t="shared" si="2233"/>
        <v>0.78418785029387172</v>
      </c>
      <c r="NH530" s="360">
        <f t="shared" si="2234"/>
        <v>0.15451050451665876</v>
      </c>
      <c r="NI530" s="360">
        <f t="shared" si="2235"/>
        <v>6.0588246207431823E-4</v>
      </c>
      <c r="NJ530" s="360">
        <f t="shared" si="2236"/>
        <v>0.33374025481835912</v>
      </c>
      <c r="NK530" s="361">
        <f t="shared" si="2237"/>
        <v>0.2939539745163901</v>
      </c>
      <c r="NL530" s="145">
        <f t="shared" si="2387"/>
        <v>3.7550906644473754</v>
      </c>
      <c r="NM530" s="56">
        <f t="shared" si="2153"/>
        <v>4.3133103728385143</v>
      </c>
      <c r="NN530" s="56">
        <f t="shared" si="2388"/>
        <v>2.9284574843043893</v>
      </c>
      <c r="NO530" s="58">
        <f t="shared" si="2145"/>
        <v>3.4618670588163236</v>
      </c>
      <c r="NP530" s="55">
        <f t="shared" si="2238"/>
        <v>1.0825954749603228</v>
      </c>
      <c r="NQ530" s="56">
        <f t="shared" si="2146"/>
        <v>1.072589240771501</v>
      </c>
      <c r="NR530" s="56">
        <f t="shared" si="2239"/>
        <v>1.3632780058211393</v>
      </c>
      <c r="NS530" s="61">
        <f t="shared" si="2147"/>
        <v>1.3165996268412274</v>
      </c>
      <c r="NT530" s="41"/>
      <c r="NU530" s="86">
        <f t="shared" si="2400"/>
        <v>0</v>
      </c>
      <c r="NV530" s="86">
        <f t="shared" si="2400"/>
        <v>0</v>
      </c>
      <c r="NW530" s="86">
        <f t="shared" si="2400"/>
        <v>0</v>
      </c>
      <c r="NX530" s="86">
        <f t="shared" si="2389"/>
        <v>0</v>
      </c>
      <c r="NY530" s="87">
        <f t="shared" si="2401"/>
        <v>0</v>
      </c>
      <c r="NZ530" s="87">
        <f t="shared" si="2401"/>
        <v>0</v>
      </c>
      <c r="OA530" s="87">
        <f t="shared" si="2401"/>
        <v>0</v>
      </c>
      <c r="OB530" s="87">
        <f t="shared" si="2390"/>
        <v>0</v>
      </c>
      <c r="OC530" s="26"/>
    </row>
    <row r="531" spans="1:412" ht="23.4" thickBot="1" x14ac:dyDescent="0.35">
      <c r="A531" s="136" t="s">
        <v>1159</v>
      </c>
      <c r="B531" s="137" t="s">
        <v>1162</v>
      </c>
      <c r="C531" s="133" t="s">
        <v>104</v>
      </c>
      <c r="D531" s="64">
        <f>VLOOKUP(B531,[1]УсіТ_1!$A$10:$G$556,6,FALSE)</f>
        <v>8827.98</v>
      </c>
      <c r="E531" s="64">
        <f>VLOOKUP(B531,[1]УсіТ_1!$A$10:$G$556,7,FALSE)</f>
        <v>790.3</v>
      </c>
      <c r="F531" s="38">
        <v>117.9</v>
      </c>
      <c r="G531" s="38"/>
      <c r="H531" s="39"/>
      <c r="I531" s="256">
        <v>3.3717999999999999</v>
      </c>
      <c r="J531" s="62">
        <v>3.9479000000000002</v>
      </c>
      <c r="K531" s="257">
        <f t="shared" si="2135"/>
        <v>2.0644999999999998</v>
      </c>
      <c r="L531" s="293">
        <f t="shared" si="2240"/>
        <v>2.4696999999999996</v>
      </c>
      <c r="M531" s="63">
        <v>0.4052</v>
      </c>
      <c r="N531" s="63">
        <v>0.69159999999999999</v>
      </c>
      <c r="O531" s="63">
        <v>0.32600000000000001</v>
      </c>
      <c r="P531" s="63">
        <v>1.77E-2</v>
      </c>
      <c r="Q531" s="63">
        <v>0.2437</v>
      </c>
      <c r="R531" s="63">
        <v>2.23E-2</v>
      </c>
      <c r="S531" s="63">
        <v>0.62509999999999999</v>
      </c>
      <c r="T531" s="63">
        <v>2.0199999999999999E-2</v>
      </c>
      <c r="U531" s="63">
        <v>5.0000000000000001E-4</v>
      </c>
      <c r="V531" s="63">
        <v>4.5400000000000003E-2</v>
      </c>
      <c r="W531" s="63">
        <v>0.1024</v>
      </c>
      <c r="X531" s="63">
        <v>0.75549999999999995</v>
      </c>
      <c r="Y531" s="63">
        <v>3.3599999999999998E-2</v>
      </c>
      <c r="Z531" s="63">
        <v>1E-4</v>
      </c>
      <c r="AA531" s="63">
        <v>0.34849999999999998</v>
      </c>
      <c r="AB531" s="259">
        <v>0.31009999999999999</v>
      </c>
      <c r="AC531" s="144">
        <v>1274.0899999999999</v>
      </c>
      <c r="AD531" s="70">
        <v>280.2998</v>
      </c>
      <c r="AE531" s="70">
        <v>927.62130547004494</v>
      </c>
      <c r="AF531" s="68">
        <f t="shared" si="2241"/>
        <v>65.156120496215948</v>
      </c>
      <c r="AG531" s="68">
        <f t="shared" si="2242"/>
        <v>295.78318470478945</v>
      </c>
      <c r="AH531" s="71">
        <v>31.4328628298334</v>
      </c>
      <c r="AI531" s="71">
        <v>271.06463539287103</v>
      </c>
      <c r="AJ531" s="68">
        <f t="shared" si="2243"/>
        <v>3.7149408280592975</v>
      </c>
      <c r="AK531" s="68">
        <f t="shared" si="2244"/>
        <v>158.72298151283721</v>
      </c>
      <c r="AL531" s="71">
        <v>139.22543018463799</v>
      </c>
      <c r="AM531" s="69">
        <f t="shared" si="2245"/>
        <v>3508.4808406528641</v>
      </c>
      <c r="AN531" s="260">
        <v>2138.9</v>
      </c>
      <c r="AO531" s="71">
        <v>470.55799999999999</v>
      </c>
      <c r="AP531" s="71">
        <v>1557.25985626595</v>
      </c>
      <c r="AQ531" s="68">
        <f t="shared" si="2246"/>
        <v>109.38193230412033</v>
      </c>
      <c r="AR531" s="68">
        <f t="shared" si="2247"/>
        <v>496.55099228867334</v>
      </c>
      <c r="AS531" s="71">
        <v>207.1430132461</v>
      </c>
      <c r="AT531" s="261">
        <f t="shared" si="2248"/>
        <v>44.924653943901461</v>
      </c>
      <c r="AU531" s="71">
        <v>471.70297679457701</v>
      </c>
      <c r="AV531" s="68">
        <f t="shared" si="2249"/>
        <v>6.4646892969696781</v>
      </c>
      <c r="AW531" s="68">
        <f t="shared" si="2250"/>
        <v>276.20756487397176</v>
      </c>
      <c r="AX531" s="71">
        <v>242.27819231533101</v>
      </c>
      <c r="AY531" s="69">
        <f t="shared" si="2251"/>
        <v>6105.4104463463491</v>
      </c>
      <c r="AZ531" s="260">
        <v>347</v>
      </c>
      <c r="BA531" s="260">
        <v>1768.71683333334</v>
      </c>
      <c r="BB531" s="260">
        <v>184.45189833333399</v>
      </c>
      <c r="BC531" s="262">
        <f t="shared" si="2252"/>
        <v>147.56151866666718</v>
      </c>
      <c r="BD531" s="262">
        <f t="shared" si="2158"/>
        <v>36.890379666666803</v>
      </c>
      <c r="BE531" s="260">
        <v>69.232630333333404</v>
      </c>
      <c r="BF531" s="262">
        <f t="shared" si="2253"/>
        <v>55.386104266666727</v>
      </c>
      <c r="BG531" s="262">
        <f t="shared" si="2159"/>
        <v>13.846526066666677</v>
      </c>
      <c r="BH531" s="260">
        <v>218.08716651636391</v>
      </c>
      <c r="BI531" s="263">
        <f t="shared" si="2254"/>
        <v>127.70181270232295</v>
      </c>
      <c r="BJ531" s="68">
        <f t="shared" si="2255"/>
        <v>2.9888846171067676</v>
      </c>
      <c r="BK531" s="260">
        <v>112.01493019592408</v>
      </c>
      <c r="BL531" s="69">
        <f t="shared" si="2256"/>
        <v>2823.0041504547544</v>
      </c>
      <c r="BM531" s="260">
        <v>54.05</v>
      </c>
      <c r="BN531" s="260">
        <v>11.891</v>
      </c>
      <c r="BO531" s="260">
        <v>39.351954383643204</v>
      </c>
      <c r="BP531" s="68">
        <f t="shared" si="2257"/>
        <v>2.7640812759070985</v>
      </c>
      <c r="BQ531" s="68">
        <f t="shared" si="2258"/>
        <v>12.547842878677239</v>
      </c>
      <c r="BR531" s="260">
        <v>6.8217056078249998</v>
      </c>
      <c r="BS531" s="260">
        <v>12.0911067905521</v>
      </c>
      <c r="BT531" s="68">
        <f t="shared" si="2259"/>
        <v>0.16570861856451655</v>
      </c>
      <c r="BU531" s="68">
        <f t="shared" si="2260"/>
        <v>7.0799959456349448</v>
      </c>
      <c r="BV531" s="260">
        <v>6.2102883391010097</v>
      </c>
      <c r="BW531" s="69">
        <f t="shared" si="2261"/>
        <v>156.49926614534556</v>
      </c>
      <c r="BX531" s="260">
        <v>1374.04</v>
      </c>
      <c r="BY531" s="260">
        <v>148.18458510024101</v>
      </c>
      <c r="BZ531" s="263">
        <f t="shared" si="2262"/>
        <v>86.77007654378653</v>
      </c>
      <c r="CA531" s="263">
        <f t="shared" si="2263"/>
        <v>2.0308697387988031</v>
      </c>
      <c r="CB531" s="260">
        <v>76.111229255012006</v>
      </c>
      <c r="CC531" s="264">
        <f t="shared" si="2264"/>
        <v>1918.0029772263035</v>
      </c>
      <c r="CD531" s="260">
        <v>141.19999999999999</v>
      </c>
      <c r="CE531" s="260">
        <v>15.228159137172154</v>
      </c>
      <c r="CF531" s="263">
        <f t="shared" si="2265"/>
        <v>8.9169094954077046</v>
      </c>
      <c r="CG531" s="263">
        <f t="shared" si="2266"/>
        <v>0.20870192097494439</v>
      </c>
      <c r="CH531" s="260">
        <v>7.8214079568586072</v>
      </c>
      <c r="CI531" s="69">
        <f t="shared" si="2267"/>
        <v>197.09948051283689</v>
      </c>
      <c r="CJ531" s="260">
        <v>2229.9925676577777</v>
      </c>
      <c r="CK531" s="260">
        <v>490.59840825842434</v>
      </c>
      <c r="CL531" s="260">
        <v>166.17924856478925</v>
      </c>
      <c r="CM531" s="260">
        <v>83.947111352282647</v>
      </c>
      <c r="CN531" s="260">
        <v>1066.6777245987269</v>
      </c>
      <c r="CO531" s="265">
        <f t="shared" si="2268"/>
        <v>74.923443375814571</v>
      </c>
      <c r="CP531" s="269">
        <f t="shared" si="2269"/>
        <v>340.12299262099924</v>
      </c>
      <c r="CQ531" s="260">
        <v>426.36316707171306</v>
      </c>
      <c r="CR531" s="265">
        <f t="shared" si="2391"/>
        <v>5.8433072047178278</v>
      </c>
      <c r="CS531" s="265">
        <f t="shared" si="2270"/>
        <v>249.65865793150988</v>
      </c>
      <c r="CT531" s="260">
        <v>218.99055649368944</v>
      </c>
      <c r="CU531" s="267">
        <f t="shared" si="2160"/>
        <v>5518.5620071741459</v>
      </c>
      <c r="CV531" s="260">
        <v>127.50369999999967</v>
      </c>
      <c r="CW531" s="260">
        <v>13.750751712647</v>
      </c>
      <c r="CX531" s="68">
        <f t="shared" si="2271"/>
        <v>0.18845405222182715</v>
      </c>
      <c r="CY531" s="68">
        <f t="shared" si="2272"/>
        <v>8.0518076683473012</v>
      </c>
      <c r="CZ531" s="260">
        <v>7.0627225856323497</v>
      </c>
      <c r="DA531" s="69">
        <f t="shared" si="2273"/>
        <v>177.98060915793482</v>
      </c>
      <c r="DB531" s="260">
        <v>3.1724000000000023</v>
      </c>
      <c r="DC531" s="260">
        <v>0.342130343928855</v>
      </c>
      <c r="DD531" s="68">
        <f t="shared" si="2274"/>
        <v>4.6888963635449577E-3</v>
      </c>
      <c r="DE531" s="68">
        <f t="shared" si="2275"/>
        <v>0.20033579140891677</v>
      </c>
      <c r="DF531" s="260">
        <v>0.175726517196443</v>
      </c>
      <c r="DG531" s="69">
        <f t="shared" si="2276"/>
        <v>4.4283082333503607</v>
      </c>
      <c r="DH531" s="260">
        <v>146.1703788397632</v>
      </c>
      <c r="DI531" s="260">
        <v>32.157483344747902</v>
      </c>
      <c r="DJ531" s="260">
        <v>2.2332491596749988</v>
      </c>
      <c r="DK531" s="260">
        <v>106.41203579534761</v>
      </c>
      <c r="DL531" s="68">
        <f t="shared" si="2277"/>
        <v>7.4743813942652153</v>
      </c>
      <c r="DM531" s="68">
        <f t="shared" si="2278"/>
        <v>33.930754557776126</v>
      </c>
      <c r="DN531" s="260">
        <v>30.948618856290899</v>
      </c>
      <c r="DO531" s="68">
        <f t="shared" si="2279"/>
        <v>0.42415082142546678</v>
      </c>
      <c r="DP531" s="68">
        <f t="shared" si="2280"/>
        <v>18.12208756577656</v>
      </c>
      <c r="DQ531" s="260">
        <v>15.8959680138371</v>
      </c>
      <c r="DR531" s="264">
        <f t="shared" si="2281"/>
        <v>400.58128081159401</v>
      </c>
      <c r="DS531" s="260">
        <v>327.02999999999997</v>
      </c>
      <c r="DT531" s="260">
        <v>71.946600000000004</v>
      </c>
      <c r="DU531" s="260">
        <v>238.09934582947</v>
      </c>
      <c r="DV531" s="68">
        <f t="shared" si="2282"/>
        <v>16.724098051061972</v>
      </c>
      <c r="DW531" s="68">
        <f t="shared" si="2283"/>
        <v>75.920833609876453</v>
      </c>
      <c r="DX531" s="260">
        <v>6.1536134324166696</v>
      </c>
      <c r="DY531" s="260">
        <v>4.2456363782083297</v>
      </c>
      <c r="DZ531" s="260">
        <v>0</v>
      </c>
      <c r="EA531" s="260">
        <v>69.827547399365798</v>
      </c>
      <c r="EB531" s="68">
        <f t="shared" si="2284"/>
        <v>0.95698653710830828</v>
      </c>
      <c r="EC531" s="68">
        <f t="shared" si="2285"/>
        <v>40.88779968988824</v>
      </c>
      <c r="ED531" s="267">
        <v>35.865137151973002</v>
      </c>
      <c r="EE531" s="69">
        <f t="shared" si="2286"/>
        <v>903.80145622972054</v>
      </c>
      <c r="EF531" s="260">
        <v>1375.6115938492055</v>
      </c>
      <c r="EG531" s="260">
        <v>302.63455064682529</v>
      </c>
      <c r="EH531" s="260">
        <v>2098.1906777457984</v>
      </c>
      <c r="EI531" s="260">
        <v>1001.5357019567929</v>
      </c>
      <c r="EJ531" s="268">
        <f t="shared" si="2287"/>
        <v>70.347867705445125</v>
      </c>
      <c r="EK531" s="266">
        <f t="shared" si="2288"/>
        <v>319.35167699734689</v>
      </c>
      <c r="EL531" s="260">
        <v>515.28476326651491</v>
      </c>
      <c r="EM531" s="268">
        <f t="shared" si="2289"/>
        <v>7.0619776805675869</v>
      </c>
      <c r="EN531" s="268">
        <f t="shared" si="2290"/>
        <v>301.72705426976086</v>
      </c>
      <c r="EO531" s="269">
        <f t="shared" si="2291"/>
        <v>5293.2572874651378</v>
      </c>
      <c r="EP531" s="69">
        <f t="shared" si="2292"/>
        <v>6669.504182206073</v>
      </c>
      <c r="EQ531" s="260">
        <v>105.47</v>
      </c>
      <c r="ER531" s="260">
        <v>23.203399999999998</v>
      </c>
      <c r="ES531" s="260">
        <v>76.789095815778794</v>
      </c>
      <c r="ET531" s="68">
        <f t="shared" si="2293"/>
        <v>5.393666090100302</v>
      </c>
      <c r="EU531" s="68">
        <f t="shared" si="2294"/>
        <v>24.485124670010855</v>
      </c>
      <c r="EV531" s="260">
        <v>7.24953976480833</v>
      </c>
      <c r="EW531" s="260">
        <v>22.940121640080999</v>
      </c>
      <c r="EX531" s="68">
        <f t="shared" si="2295"/>
        <v>0.31439436707731011</v>
      </c>
      <c r="EY531" s="68">
        <f t="shared" si="2296"/>
        <v>13.432679986835989</v>
      </c>
      <c r="EZ531" s="260">
        <v>11.7826078610334</v>
      </c>
      <c r="FA531" s="69">
        <f t="shared" si="2297"/>
        <v>296.92171809804177</v>
      </c>
      <c r="FB531" s="260">
        <v>0.83333333333333348</v>
      </c>
      <c r="FC531" s="260">
        <v>8.9871586162120806E-2</v>
      </c>
      <c r="FD531" s="68">
        <f t="shared" si="2298"/>
        <v>1.2316900883518657E-3</v>
      </c>
      <c r="FE531" s="68">
        <f t="shared" si="2299"/>
        <v>5.2624666763574489E-2</v>
      </c>
      <c r="FF531" s="260">
        <v>4.6160245974772703E-2</v>
      </c>
      <c r="FG531" s="69">
        <f t="shared" si="2300"/>
        <v>1.1632381985642724</v>
      </c>
      <c r="FH531" s="260">
        <v>2204.24908083334</v>
      </c>
      <c r="FI531" s="260">
        <v>237.719233429067</v>
      </c>
      <c r="FJ531" s="68">
        <f t="shared" si="2301"/>
        <v>3.2579420941453634</v>
      </c>
      <c r="FK531" s="68">
        <f t="shared" si="2302"/>
        <v>139.1974480113239</v>
      </c>
      <c r="FL531" s="260">
        <v>122.0985</v>
      </c>
      <c r="FM531" s="69">
        <f t="shared" si="2303"/>
        <v>3076.8801771148887</v>
      </c>
      <c r="FN531" s="260">
        <v>1747.5234583333386</v>
      </c>
      <c r="FO531" s="260">
        <v>188.463246067119</v>
      </c>
      <c r="FP531" s="68">
        <f t="shared" si="2304"/>
        <v>2.5828887873498658</v>
      </c>
      <c r="FQ531" s="68">
        <f t="shared" si="2305"/>
        <v>110.3554075875858</v>
      </c>
      <c r="FR531" s="260">
        <v>96.799335220022698</v>
      </c>
      <c r="FS531" s="264">
        <f t="shared" si="2306"/>
        <v>2439.3432475445761</v>
      </c>
      <c r="FT531" s="270">
        <f t="shared" si="2161"/>
        <v>34197.66338610735</v>
      </c>
      <c r="FU531" s="271">
        <f t="shared" si="2162"/>
        <v>9334.6037825967433</v>
      </c>
      <c r="FV531" s="272">
        <f t="shared" si="2307"/>
        <v>2452.3480204999369</v>
      </c>
      <c r="FW531" s="272">
        <f t="shared" si="2163"/>
        <v>331.81938822951804</v>
      </c>
      <c r="FX531" s="272">
        <f t="shared" si="2164"/>
        <v>1768.71683333334</v>
      </c>
      <c r="FY531" s="272">
        <f t="shared" si="2165"/>
        <v>1374.04</v>
      </c>
      <c r="FZ531" s="272">
        <f t="shared" si="2166"/>
        <v>141.19999999999999</v>
      </c>
      <c r="GA531" s="272">
        <f t="shared" si="2167"/>
        <v>127.50369999999967</v>
      </c>
      <c r="GB531" s="272">
        <f t="shared" si="2168"/>
        <v>3.1724000000000023</v>
      </c>
      <c r="GC531" s="272">
        <f t="shared" si="2169"/>
        <v>2204.24908083334</v>
      </c>
      <c r="GD531" s="272">
        <f t="shared" si="2170"/>
        <v>1747.5234583333386</v>
      </c>
      <c r="GE531" s="272">
        <f t="shared" si="2171"/>
        <v>5013.7470201157548</v>
      </c>
      <c r="GF531" s="273">
        <f t="shared" si="2172"/>
        <v>1950.4059508403423</v>
      </c>
      <c r="GG531" s="273">
        <f t="shared" si="2173"/>
        <v>352.16559069293055</v>
      </c>
      <c r="GH531" s="272">
        <f t="shared" si="2308"/>
        <v>2642.0880811046673</v>
      </c>
      <c r="GI531" s="274">
        <f t="shared" si="2309"/>
        <v>1887.443997976658</v>
      </c>
      <c r="GJ531" s="275">
        <f t="shared" si="2174"/>
        <v>36.209817151539461</v>
      </c>
      <c r="GK531" s="271">
        <f t="shared" si="2310"/>
        <v>27141.011765046635</v>
      </c>
      <c r="GL531" s="276">
        <f t="shared" si="2311"/>
        <v>34197.674823958761</v>
      </c>
      <c r="GM531" s="272">
        <f t="shared" si="2312"/>
        <v>13172.453731413743</v>
      </c>
      <c r="GN531" s="272">
        <f t="shared" si="2313"/>
        <v>720.19479607398807</v>
      </c>
      <c r="GO531" s="277">
        <f t="shared" si="2314"/>
        <v>0.48533392363720934</v>
      </c>
      <c r="GP531" s="278">
        <f t="shared" si="2315"/>
        <v>2.6535296558158748E-2</v>
      </c>
      <c r="GQ531" s="279">
        <f t="shared" si="2316"/>
        <v>1.0710885987083743</v>
      </c>
      <c r="GR531" s="280">
        <f t="shared" si="2317"/>
        <v>23526.372316408764</v>
      </c>
      <c r="GS531" s="272">
        <f t="shared" si="2318"/>
        <v>12921.082011189073</v>
      </c>
      <c r="GT531" s="272">
        <f t="shared" si="2175"/>
        <v>715.37233562686447</v>
      </c>
      <c r="GU531" s="73">
        <f t="shared" si="2319"/>
        <v>0.54921693142538186</v>
      </c>
      <c r="GV531" s="74">
        <f t="shared" si="2320"/>
        <v>3.0407252168151697E-2</v>
      </c>
      <c r="GW531" s="279">
        <f t="shared" si="2321"/>
        <v>1.080504471341647</v>
      </c>
      <c r="GX531" s="280">
        <f t="shared" si="2322"/>
        <v>18501.384228228115</v>
      </c>
      <c r="GY531" s="272">
        <f t="shared" si="2176"/>
        <v>10656.398476906734</v>
      </c>
      <c r="GZ531" s="272">
        <f t="shared" si="2177"/>
        <v>440.5647667521485</v>
      </c>
      <c r="HA531" s="73">
        <f t="shared" si="2323"/>
        <v>0.57597844277229526</v>
      </c>
      <c r="HB531" s="74">
        <f t="shared" si="2324"/>
        <v>2.3812529987889536E-2</v>
      </c>
      <c r="HC531" s="279">
        <f t="shared" si="2325"/>
        <v>1.0831769645291298</v>
      </c>
      <c r="HD531" s="280">
        <f t="shared" si="2326"/>
        <v>21285.892831920864</v>
      </c>
      <c r="HE531" s="272">
        <f t="shared" si="2178"/>
        <v>12765.285799692239</v>
      </c>
      <c r="HF531" s="272">
        <f t="shared" si="2179"/>
        <v>509.43582807642372</v>
      </c>
      <c r="HG531" s="73">
        <f t="shared" si="2327"/>
        <v>0.59970638302515045</v>
      </c>
      <c r="HH531" s="74">
        <f t="shared" si="2328"/>
        <v>2.393302607032113E-2</v>
      </c>
      <c r="HI531" s="281">
        <f t="shared" si="2329"/>
        <v>1.0864703103569866</v>
      </c>
      <c r="HJ531" s="72">
        <f t="shared" si="2180"/>
        <v>3.6432449764697652</v>
      </c>
      <c r="HK531" s="73">
        <f t="shared" si="2330"/>
        <v>4.2285506788407909</v>
      </c>
      <c r="HL531" s="73">
        <f t="shared" si="2181"/>
        <v>2.2362188432703882</v>
      </c>
      <c r="HM531" s="74">
        <f t="shared" si="2331"/>
        <v>2.6832557254886495</v>
      </c>
      <c r="HN531" s="75"/>
      <c r="HO531" s="75"/>
      <c r="HP531" s="76">
        <f t="shared" si="2332"/>
        <v>2108.8873227855047</v>
      </c>
      <c r="HQ531" s="77">
        <f t="shared" si="2333"/>
        <v>2399.9348622031321</v>
      </c>
      <c r="HR531" s="77">
        <f t="shared" si="2334"/>
        <v>68.871061324275246</v>
      </c>
      <c r="HS531" s="77">
        <f t="shared" si="2335"/>
        <v>79.532301617273063</v>
      </c>
      <c r="HT531" s="282">
        <f t="shared" si="2336"/>
        <v>2784.5086036927496</v>
      </c>
      <c r="HU531" s="73">
        <f t="shared" si="2392"/>
        <v>0.75736426886551833</v>
      </c>
      <c r="HV531" s="74">
        <f t="shared" si="2393"/>
        <v>2.4733650035392265E-2</v>
      </c>
      <c r="HW531" s="279">
        <f t="shared" si="2154"/>
        <v>1.1083526117716089</v>
      </c>
      <c r="HX531" s="76">
        <f t="shared" si="2337"/>
        <v>3552.2234397384273</v>
      </c>
      <c r="HY531" s="77">
        <f t="shared" si="2338"/>
        <v>4042.4657966567274</v>
      </c>
      <c r="HZ531" s="77">
        <f t="shared" si="2182"/>
        <v>160.77127554499148</v>
      </c>
      <c r="IA531" s="77">
        <f t="shared" si="2339"/>
        <v>185.65866899935617</v>
      </c>
      <c r="IB531" s="282">
        <f t="shared" si="2340"/>
        <v>4845.5638463066261</v>
      </c>
      <c r="IC531" s="73">
        <f t="shared" si="2394"/>
        <v>0.73308773806499206</v>
      </c>
      <c r="ID531" s="74">
        <f t="shared" si="2395"/>
        <v>3.3179064530856235E-2</v>
      </c>
      <c r="IE531" s="279">
        <f t="shared" si="2122"/>
        <v>1.1063095579197262</v>
      </c>
      <c r="IF531" s="76">
        <f t="shared" si="2183"/>
        <v>155.79621149683399</v>
      </c>
      <c r="IG531" s="77">
        <f t="shared" si="2341"/>
        <v>177.29764664551203</v>
      </c>
      <c r="IH531" s="77">
        <f t="shared" si="2184"/>
        <v>205.93650755044069</v>
      </c>
      <c r="II531" s="77">
        <f t="shared" si="2342"/>
        <v>237.81547891924893</v>
      </c>
      <c r="IJ531" s="282">
        <f t="shared" si="2343"/>
        <v>2240.4794844879002</v>
      </c>
      <c r="IK531" s="73">
        <f t="shared" si="2185"/>
        <v>6.953699535099464E-2</v>
      </c>
      <c r="IL531" s="74">
        <f t="shared" si="2186"/>
        <v>9.1916265681634218E-2</v>
      </c>
      <c r="IM531" s="279">
        <f t="shared" si="2344"/>
        <v>1.0238254386559078</v>
      </c>
      <c r="IN531" s="76">
        <f t="shared" si="2187"/>
        <v>89.886963365660861</v>
      </c>
      <c r="IO531" s="77">
        <f t="shared" si="2345"/>
        <v>102.29226317975571</v>
      </c>
      <c r="IP531" s="77">
        <f t="shared" si="2188"/>
        <v>2.929789894471615</v>
      </c>
      <c r="IQ531" s="77">
        <f t="shared" si="2346"/>
        <v>3.3833213701358211</v>
      </c>
      <c r="IR531" s="282">
        <f t="shared" si="2347"/>
        <v>124.20576678202028</v>
      </c>
      <c r="IS531" s="73">
        <f t="shared" si="2155"/>
        <v>0.72369396119434193</v>
      </c>
      <c r="IT531" s="74">
        <f t="shared" si="2156"/>
        <v>2.3588195382371925E-2</v>
      </c>
      <c r="IU531" s="279">
        <f t="shared" si="2157"/>
        <v>1.1035284562296221</v>
      </c>
      <c r="IV531" s="76">
        <f t="shared" si="2189"/>
        <v>105.85949338341956</v>
      </c>
      <c r="IW531" s="77">
        <f t="shared" si="2348"/>
        <v>120.46916206526529</v>
      </c>
      <c r="IX531" s="77">
        <f t="shared" si="2349"/>
        <v>2.0308697387988031</v>
      </c>
      <c r="IY531" s="77">
        <f t="shared" si="2350"/>
        <v>2.345248374364858</v>
      </c>
      <c r="IZ531" s="282">
        <f t="shared" si="2351"/>
        <v>1522.224585100241</v>
      </c>
      <c r="JA531" s="73">
        <f t="shared" si="2132"/>
        <v>6.9542624931687419E-2</v>
      </c>
      <c r="JB531" s="74">
        <f t="shared" si="2133"/>
        <v>1.3341459326549157E-3</v>
      </c>
      <c r="JC531" s="279">
        <f t="shared" si="2134"/>
        <v>1.0098041034571972</v>
      </c>
      <c r="JD531" s="76">
        <f t="shared" si="2190"/>
        <v>10.8786295843974</v>
      </c>
      <c r="JE531" s="77">
        <f t="shared" si="2352"/>
        <v>12.379989253340085</v>
      </c>
      <c r="JF531" s="77">
        <f t="shared" si="2191"/>
        <v>0.20870192097494439</v>
      </c>
      <c r="JG531" s="77">
        <f t="shared" si="2353"/>
        <v>0.2410089783418658</v>
      </c>
      <c r="JH531" s="282">
        <f t="shared" si="2354"/>
        <v>156.42815913717212</v>
      </c>
      <c r="JI531" s="73">
        <f t="shared" si="2136"/>
        <v>6.9543934061500473E-2</v>
      </c>
      <c r="JJ531" s="74">
        <f t="shared" si="2137"/>
        <v>1.3341710477583087E-3</v>
      </c>
      <c r="JK531" s="279">
        <f t="shared" si="2138"/>
        <v>1.0098042880180207</v>
      </c>
      <c r="JL531" s="76">
        <f t="shared" si="2192"/>
        <v>3440.1245895902634</v>
      </c>
      <c r="JM531" s="77">
        <f t="shared" si="2355"/>
        <v>3914.8961841996156</v>
      </c>
      <c r="JN531" s="77">
        <f t="shared" si="2193"/>
        <v>164.71386193281504</v>
      </c>
      <c r="JO531" s="77">
        <f t="shared" si="2356"/>
        <v>190.21156776001482</v>
      </c>
      <c r="JP531" s="282">
        <f t="shared" si="2357"/>
        <v>4379.8111168048781</v>
      </c>
      <c r="JQ531" s="73">
        <f t="shared" si="2194"/>
        <v>0.78545044474426406</v>
      </c>
      <c r="JR531" s="74">
        <f t="shared" si="2195"/>
        <v>3.7607526338481842E-2</v>
      </c>
      <c r="JS531" s="279">
        <f t="shared" si="2396"/>
        <v>1.1142216609563529</v>
      </c>
      <c r="JT531" s="76">
        <f t="shared" si="2196"/>
        <v>9.823205355383708</v>
      </c>
      <c r="JU531" s="77">
        <f t="shared" si="2358"/>
        <v>11.178905926480214</v>
      </c>
      <c r="JV531" s="77">
        <f t="shared" si="2197"/>
        <v>0.18845405222182715</v>
      </c>
      <c r="JW531" s="77">
        <f t="shared" si="2359"/>
        <v>0.217626739505766</v>
      </c>
      <c r="JX531" s="282">
        <f t="shared" si="2360"/>
        <v>141.2544517126467</v>
      </c>
      <c r="JY531" s="73">
        <f t="shared" si="2123"/>
        <v>6.9542624931687183E-2</v>
      </c>
      <c r="JZ531" s="74">
        <f t="shared" si="2124"/>
        <v>1.3341459326549113E-3</v>
      </c>
      <c r="KA531" s="279">
        <f t="shared" si="2125"/>
        <v>1.0098041034571972</v>
      </c>
      <c r="KB531" s="76">
        <f t="shared" si="2198"/>
        <v>0.24440966551887847</v>
      </c>
      <c r="KC531" s="77">
        <f t="shared" si="2361"/>
        <v>0.27814064345713885</v>
      </c>
      <c r="KD531" s="77">
        <f t="shared" si="2199"/>
        <v>4.6888963635449577E-3</v>
      </c>
      <c r="KE531" s="77">
        <f t="shared" si="2362"/>
        <v>5.4147375206217178E-3</v>
      </c>
      <c r="KF531" s="282">
        <f t="shared" si="2363"/>
        <v>3.5145303439288575</v>
      </c>
      <c r="KG531" s="73">
        <f t="shared" si="2126"/>
        <v>6.9542624931687294E-2</v>
      </c>
      <c r="KH531" s="74">
        <f t="shared" si="2127"/>
        <v>1.3341459326549131E-3</v>
      </c>
      <c r="KI531" s="279">
        <f t="shared" si="2128"/>
        <v>1.0098041034571972</v>
      </c>
      <c r="KJ531" s="76">
        <f t="shared" si="2200"/>
        <v>241.83232957524541</v>
      </c>
      <c r="KK531" s="77">
        <f t="shared" si="2364"/>
        <v>275.20760937992503</v>
      </c>
      <c r="KL531" s="77">
        <f t="shared" si="2201"/>
        <v>7.8985322156906825</v>
      </c>
      <c r="KM531" s="77">
        <f t="shared" si="2365"/>
        <v>9.1212250026796013</v>
      </c>
      <c r="KN531" s="282">
        <f t="shared" si="2366"/>
        <v>317.92165143777305</v>
      </c>
      <c r="KO531" s="73">
        <f t="shared" si="2202"/>
        <v>0.76066643615362373</v>
      </c>
      <c r="KP531" s="74">
        <f t="shared" si="2203"/>
        <v>2.4844272731883017E-2</v>
      </c>
      <c r="KQ531" s="279">
        <f t="shared" si="2204"/>
        <v>1.108825468272457</v>
      </c>
      <c r="KR531" s="76">
        <f t="shared" si="2205"/>
        <v>541.48313262571287</v>
      </c>
      <c r="KS531" s="77">
        <f t="shared" si="2367"/>
        <v>616.21321975938747</v>
      </c>
      <c r="KT531" s="77">
        <f t="shared" si="2206"/>
        <v>17.681084588170279</v>
      </c>
      <c r="KU531" s="77">
        <f t="shared" si="2368"/>
        <v>20.418116482419038</v>
      </c>
      <c r="KV531" s="282">
        <f t="shared" si="2369"/>
        <v>717.30274303946078</v>
      </c>
      <c r="KW531" s="73">
        <f t="shared" si="2139"/>
        <v>0.75488785994496665</v>
      </c>
      <c r="KX531" s="74">
        <f t="shared" si="2140"/>
        <v>2.4649403281589842E-2</v>
      </c>
      <c r="KY531" s="279">
        <f t="shared" si="2141"/>
        <v>1.107997801178995</v>
      </c>
      <c r="KZ531" s="76">
        <f t="shared" si="2207"/>
        <v>2435.9621966419027</v>
      </c>
      <c r="LA531" s="77">
        <f t="shared" si="2370"/>
        <v>2772.1493394004515</v>
      </c>
      <c r="LB531" s="77">
        <f t="shared" si="2208"/>
        <v>77.409845386012705</v>
      </c>
      <c r="LC531" s="77">
        <f t="shared" si="2371"/>
        <v>89.392889451767473</v>
      </c>
      <c r="LD531" s="286">
        <f t="shared" si="2372"/>
        <v>5293.2572874651378</v>
      </c>
      <c r="LE531" s="73">
        <f t="shared" si="2209"/>
        <v>0.46020098105007262</v>
      </c>
      <c r="LF531" s="74">
        <f t="shared" si="2210"/>
        <v>1.4624236303292019E-2</v>
      </c>
      <c r="LG531" s="279">
        <f t="shared" si="2211"/>
        <v>1.06577616917447</v>
      </c>
      <c r="LH531" s="76">
        <f t="shared" si="2212"/>
        <v>174.93312168135313</v>
      </c>
      <c r="LI531" s="77">
        <f t="shared" si="2373"/>
        <v>199.07564180459667</v>
      </c>
      <c r="LJ531" s="77">
        <f t="shared" si="2213"/>
        <v>5.7080604571776119</v>
      </c>
      <c r="LK531" s="77">
        <f t="shared" si="2374"/>
        <v>6.5916682159487063</v>
      </c>
      <c r="LL531" s="282">
        <f t="shared" si="2375"/>
        <v>235.65215722066807</v>
      </c>
      <c r="LM531" s="73">
        <f t="shared" si="2397"/>
        <v>0.74233617779931138</v>
      </c>
      <c r="LN531" s="74">
        <f t="shared" si="2398"/>
        <v>2.422239848978977E-2</v>
      </c>
      <c r="LO531" s="279">
        <f t="shared" si="2399"/>
        <v>1.1061994431843023</v>
      </c>
      <c r="LP531" s="76">
        <f t="shared" si="2214"/>
        <v>6.4202093451560874E-2</v>
      </c>
      <c r="LQ531" s="77">
        <f t="shared" si="2376"/>
        <v>7.3062624368810794E-2</v>
      </c>
      <c r="LR531" s="77">
        <f t="shared" si="2215"/>
        <v>1.2316900883518657E-3</v>
      </c>
      <c r="LS531" s="77">
        <f t="shared" si="2377"/>
        <v>1.4223557140287345E-3</v>
      </c>
      <c r="LT531" s="282">
        <f t="shared" si="2378"/>
        <v>0.92320491949545436</v>
      </c>
      <c r="LU531" s="73">
        <f t="shared" si="2148"/>
        <v>6.9542624931687211E-2</v>
      </c>
      <c r="LV531" s="74">
        <f t="shared" si="2149"/>
        <v>1.3341459326549118E-3</v>
      </c>
      <c r="LW531" s="279">
        <f t="shared" si="2150"/>
        <v>1.0098041034571972</v>
      </c>
      <c r="LX531" s="76">
        <f t="shared" si="2216"/>
        <v>169.82088657381516</v>
      </c>
      <c r="LY531" s="77">
        <f t="shared" si="2379"/>
        <v>193.25786712986738</v>
      </c>
      <c r="LZ531" s="77">
        <f t="shared" si="2217"/>
        <v>3.2579420941453634</v>
      </c>
      <c r="MA531" s="77">
        <f t="shared" si="2380"/>
        <v>3.7622715303190657</v>
      </c>
      <c r="MB531" s="286">
        <f t="shared" si="2381"/>
        <v>2441.968394535626</v>
      </c>
      <c r="MC531" s="73">
        <f t="shared" si="2142"/>
        <v>6.9542622645658345E-2</v>
      </c>
      <c r="MD531" s="74">
        <f t="shared" si="2143"/>
        <v>1.3341458887984117E-3</v>
      </c>
      <c r="ME531" s="279">
        <f t="shared" si="2144"/>
        <v>1.0098041031349132</v>
      </c>
      <c r="MF531" s="76">
        <f t="shared" si="2218"/>
        <v>134.63359725685467</v>
      </c>
      <c r="MG531" s="77">
        <f t="shared" si="2382"/>
        <v>153.21438001427319</v>
      </c>
      <c r="MH531" s="77">
        <f t="shared" si="2219"/>
        <v>2.5828887873498658</v>
      </c>
      <c r="MI531" s="77">
        <f t="shared" si="2383"/>
        <v>2.9827199716316253</v>
      </c>
      <c r="MJ531" s="286">
        <f t="shared" si="2384"/>
        <v>1935.9867044004573</v>
      </c>
      <c r="MK531" s="73">
        <f t="shared" si="2129"/>
        <v>6.9542624931687461E-2</v>
      </c>
      <c r="ML531" s="74">
        <f t="shared" si="2130"/>
        <v>1.3341459326549163E-3</v>
      </c>
      <c r="MM531" s="279">
        <f t="shared" si="2131"/>
        <v>1.0098041034571972</v>
      </c>
      <c r="MN531" s="287">
        <f t="shared" si="2385"/>
        <v>1.0804644934412109</v>
      </c>
      <c r="MO531" s="288">
        <f t="shared" si="2385"/>
        <v>1.0701533288843366</v>
      </c>
      <c r="MP531" s="288">
        <f t="shared" si="2385"/>
        <v>1.3854388993428886</v>
      </c>
      <c r="MQ531" s="289">
        <f t="shared" si="2220"/>
        <v>1.3399777649039355</v>
      </c>
      <c r="MR531" s="290">
        <f t="shared" si="2386"/>
        <v>3.6431101789850748</v>
      </c>
      <c r="MS531" s="291">
        <f t="shared" si="2151"/>
        <v>4.2248583271024724</v>
      </c>
      <c r="MT531" s="291">
        <f t="shared" si="2221"/>
        <v>2.8602386076933932</v>
      </c>
      <c r="MU531" s="292">
        <f t="shared" si="2152"/>
        <v>3.3093430859832491</v>
      </c>
      <c r="MV531" s="359">
        <f t="shared" si="2222"/>
        <v>0.44910447828985595</v>
      </c>
      <c r="MW531" s="360">
        <f t="shared" si="2223"/>
        <v>0.76512369025728266</v>
      </c>
      <c r="MX531" s="360">
        <f t="shared" si="2224"/>
        <v>0.33376709300182594</v>
      </c>
      <c r="MY531" s="360">
        <f t="shared" si="2225"/>
        <v>1.9532453675264311E-2</v>
      </c>
      <c r="MZ531" s="360">
        <f t="shared" si="2226"/>
        <v>0.24608926001251896</v>
      </c>
      <c r="NA531" s="360">
        <f t="shared" si="2227"/>
        <v>2.2518635622801861E-2</v>
      </c>
      <c r="NB531" s="360">
        <f t="shared" si="2228"/>
        <v>0.69649996026381622</v>
      </c>
      <c r="NC531" s="360">
        <f t="shared" si="2229"/>
        <v>2.0398042889835381E-2</v>
      </c>
      <c r="ND531" s="360">
        <f t="shared" si="2230"/>
        <v>5.0490205172859862E-4</v>
      </c>
      <c r="NE531" s="360">
        <f t="shared" si="2231"/>
        <v>5.0340676259569547E-2</v>
      </c>
      <c r="NF531" s="360">
        <f t="shared" si="2232"/>
        <v>0.1134589748407291</v>
      </c>
      <c r="NG531" s="360">
        <f t="shared" si="2233"/>
        <v>0.80519389581131207</v>
      </c>
      <c r="NH531" s="360">
        <f t="shared" si="2234"/>
        <v>3.7168301290992557E-2</v>
      </c>
      <c r="NI531" s="360">
        <f t="shared" si="2235"/>
        <v>1.0098041034571972E-4</v>
      </c>
      <c r="NJ531" s="360">
        <f t="shared" si="2236"/>
        <v>0.35191672994251721</v>
      </c>
      <c r="NK531" s="361">
        <f t="shared" si="2237"/>
        <v>0.31314025248207683</v>
      </c>
      <c r="NL531" s="145">
        <f t="shared" si="2387"/>
        <v>3.6431101789850748</v>
      </c>
      <c r="NM531" s="56">
        <f t="shared" si="2153"/>
        <v>4.2248583271024724</v>
      </c>
      <c r="NN531" s="56">
        <f t="shared" si="2388"/>
        <v>2.8602386076933932</v>
      </c>
      <c r="NO531" s="58">
        <f t="shared" si="2145"/>
        <v>3.3093430859832491</v>
      </c>
      <c r="NP531" s="55">
        <f t="shared" si="2238"/>
        <v>1.0804644934412109</v>
      </c>
      <c r="NQ531" s="56">
        <f t="shared" si="2146"/>
        <v>1.0701533288843366</v>
      </c>
      <c r="NR531" s="56">
        <f t="shared" si="2239"/>
        <v>1.3854388993428886</v>
      </c>
      <c r="NS531" s="61">
        <f t="shared" si="2147"/>
        <v>1.3399777649039355</v>
      </c>
      <c r="NT531" s="41"/>
      <c r="NU531" s="86">
        <f t="shared" si="2400"/>
        <v>0</v>
      </c>
      <c r="NV531" s="86">
        <f t="shared" si="2400"/>
        <v>0</v>
      </c>
      <c r="NW531" s="86">
        <f t="shared" si="2400"/>
        <v>0</v>
      </c>
      <c r="NX531" s="86">
        <f t="shared" si="2389"/>
        <v>0</v>
      </c>
      <c r="NY531" s="87">
        <f t="shared" si="2401"/>
        <v>0</v>
      </c>
      <c r="NZ531" s="87">
        <f t="shared" si="2401"/>
        <v>0</v>
      </c>
      <c r="OA531" s="87">
        <f t="shared" si="2401"/>
        <v>0</v>
      </c>
      <c r="OB531" s="87">
        <f t="shared" si="2390"/>
        <v>0</v>
      </c>
      <c r="OC531" s="26"/>
    </row>
    <row r="532" spans="1:412" ht="23.4" thickBot="1" x14ac:dyDescent="0.35">
      <c r="A532" s="136" t="s">
        <v>1161</v>
      </c>
      <c r="B532" s="137" t="s">
        <v>1164</v>
      </c>
      <c r="C532" s="133" t="s">
        <v>104</v>
      </c>
      <c r="D532" s="64">
        <f>VLOOKUP(B532,[1]УсіТ_1!$A$10:$G$556,6,FALSE)</f>
        <v>11624.8</v>
      </c>
      <c r="E532" s="64">
        <f>VLOOKUP(B532,[1]УсіТ_1!$A$10:$G$556,7,FALSE)</f>
        <v>1361.5</v>
      </c>
      <c r="F532" s="38"/>
      <c r="G532" s="38"/>
      <c r="H532" s="39"/>
      <c r="I532" s="256">
        <v>3.6810999999999998</v>
      </c>
      <c r="J532" s="62">
        <v>4.2735000000000003</v>
      </c>
      <c r="K532" s="257">
        <f t="shared" si="2135"/>
        <v>2.1412999999999998</v>
      </c>
      <c r="L532" s="293">
        <f t="shared" si="2240"/>
        <v>2.7149999999999999</v>
      </c>
      <c r="M532" s="63">
        <v>0.57369999999999999</v>
      </c>
      <c r="N532" s="63">
        <v>0.76690000000000003</v>
      </c>
      <c r="O532" s="63">
        <v>0.37369999999999998</v>
      </c>
      <c r="P532" s="63">
        <v>1.2800000000000001E-2</v>
      </c>
      <c r="Q532" s="63">
        <v>0.28089999999999998</v>
      </c>
      <c r="R532" s="63">
        <v>0</v>
      </c>
      <c r="S532" s="63">
        <v>0.57579999999999998</v>
      </c>
      <c r="T532" s="63">
        <v>2.7E-2</v>
      </c>
      <c r="U532" s="63">
        <v>6.9999999999999999E-4</v>
      </c>
      <c r="V532" s="63">
        <v>3.5499999999999997E-2</v>
      </c>
      <c r="W532" s="63">
        <v>4.5499999999999999E-2</v>
      </c>
      <c r="X532" s="63">
        <v>0.87680000000000002</v>
      </c>
      <c r="Y532" s="63">
        <v>4.5699999999999998E-2</v>
      </c>
      <c r="Z532" s="63">
        <v>1E-4</v>
      </c>
      <c r="AA532" s="63">
        <v>0.34689999999999999</v>
      </c>
      <c r="AB532" s="259">
        <v>0.3115</v>
      </c>
      <c r="AC532" s="144">
        <v>2422.2800000000002</v>
      </c>
      <c r="AD532" s="70">
        <v>532.90160000000003</v>
      </c>
      <c r="AE532" s="70">
        <v>1763.5791316264799</v>
      </c>
      <c r="AF532" s="68">
        <f t="shared" si="2241"/>
        <v>123.87379820544395</v>
      </c>
      <c r="AG532" s="68">
        <f t="shared" si="2242"/>
        <v>562.3383690686826</v>
      </c>
      <c r="AH532" s="71">
        <v>59.104396466750003</v>
      </c>
      <c r="AI532" s="71">
        <v>515.27318103650805</v>
      </c>
      <c r="AJ532" s="68">
        <f t="shared" si="2243"/>
        <v>7.0618189461053431</v>
      </c>
      <c r="AK532" s="68">
        <f t="shared" si="2244"/>
        <v>301.72027224865144</v>
      </c>
      <c r="AL532" s="71">
        <v>264.65691545648701</v>
      </c>
      <c r="AM532" s="69">
        <f t="shared" si="2245"/>
        <v>6669.3542695034694</v>
      </c>
      <c r="AN532" s="260">
        <v>3137.2</v>
      </c>
      <c r="AO532" s="71">
        <v>690.18399999999997</v>
      </c>
      <c r="AP532" s="71">
        <v>2284.0879055016699</v>
      </c>
      <c r="AQ532" s="68">
        <f t="shared" si="2246"/>
        <v>160.43433448243729</v>
      </c>
      <c r="AR532" s="68">
        <f t="shared" si="2247"/>
        <v>728.30883772407344</v>
      </c>
      <c r="AS532" s="71">
        <v>274.87868132195001</v>
      </c>
      <c r="AT532" s="261">
        <f t="shared" si="2248"/>
        <v>59.614994691002799</v>
      </c>
      <c r="AU532" s="71">
        <v>688.74174843027595</v>
      </c>
      <c r="AV532" s="68">
        <f t="shared" si="2249"/>
        <v>9.4392056622369314</v>
      </c>
      <c r="AW532" s="68">
        <f t="shared" si="2250"/>
        <v>403.29548576034182</v>
      </c>
      <c r="AX532" s="71">
        <v>353.75461676269498</v>
      </c>
      <c r="AY532" s="69">
        <f t="shared" si="2251"/>
        <v>8914.6163424199094</v>
      </c>
      <c r="AZ532" s="260">
        <v>534</v>
      </c>
      <c r="BA532" s="260">
        <v>2721.8870000000102</v>
      </c>
      <c r="BB532" s="260">
        <v>283.85393000000101</v>
      </c>
      <c r="BC532" s="262">
        <f t="shared" si="2252"/>
        <v>227.08314400000083</v>
      </c>
      <c r="BD532" s="262">
        <f t="shared" si="2158"/>
        <v>56.770786000000186</v>
      </c>
      <c r="BE532" s="260">
        <v>106.542434</v>
      </c>
      <c r="BF532" s="262">
        <f t="shared" si="2253"/>
        <v>85.233947200000003</v>
      </c>
      <c r="BG532" s="262">
        <f t="shared" si="2159"/>
        <v>21.308486799999997</v>
      </c>
      <c r="BH532" s="260">
        <v>335.61540899060037</v>
      </c>
      <c r="BI532" s="263">
        <f t="shared" si="2254"/>
        <v>196.52094519608201</v>
      </c>
      <c r="BJ532" s="68">
        <f t="shared" si="2255"/>
        <v>4.599609180216178</v>
      </c>
      <c r="BK532" s="260">
        <v>172.38032485482265</v>
      </c>
      <c r="BL532" s="69">
        <f t="shared" si="2256"/>
        <v>4344.3349174145205</v>
      </c>
      <c r="BM532" s="260">
        <v>50.15</v>
      </c>
      <c r="BN532" s="260">
        <v>11.032999999999999</v>
      </c>
      <c r="BO532" s="260">
        <v>36.512497915628202</v>
      </c>
      <c r="BP532" s="68">
        <f t="shared" si="2257"/>
        <v>2.5646378535937249</v>
      </c>
      <c r="BQ532" s="68">
        <f t="shared" si="2258"/>
        <v>11.642448110373039</v>
      </c>
      <c r="BR532" s="260">
        <v>8.7120526241749996</v>
      </c>
      <c r="BS532" s="260">
        <v>11.475618415965799</v>
      </c>
      <c r="BT532" s="68">
        <f t="shared" si="2259"/>
        <v>0.15727335039081128</v>
      </c>
      <c r="BU532" s="68">
        <f t="shared" si="2260"/>
        <v>6.7195942659424377</v>
      </c>
      <c r="BV532" s="260">
        <v>5.8941584477884401</v>
      </c>
      <c r="BW532" s="69">
        <f t="shared" si="2261"/>
        <v>148.53279288426893</v>
      </c>
      <c r="BX532" s="260">
        <v>2065.75</v>
      </c>
      <c r="BY532" s="260">
        <v>222.782674937281</v>
      </c>
      <c r="BZ532" s="263">
        <f t="shared" si="2262"/>
        <v>130.45128644022464</v>
      </c>
      <c r="CA532" s="263">
        <f t="shared" si="2263"/>
        <v>3.0532365600154363</v>
      </c>
      <c r="CB532" s="260">
        <v>114.426633746864</v>
      </c>
      <c r="CC532" s="264">
        <f t="shared" si="2264"/>
        <v>2883.5511704209739</v>
      </c>
      <c r="CD532" s="260">
        <v>0</v>
      </c>
      <c r="CE532" s="260">
        <v>0</v>
      </c>
      <c r="CF532" s="263">
        <f t="shared" si="2265"/>
        <v>0</v>
      </c>
      <c r="CG532" s="263">
        <f t="shared" si="2266"/>
        <v>0</v>
      </c>
      <c r="CH532" s="260">
        <v>0</v>
      </c>
      <c r="CI532" s="69">
        <f t="shared" si="2267"/>
        <v>0</v>
      </c>
      <c r="CJ532" s="260">
        <v>2733.6422077878974</v>
      </c>
      <c r="CK532" s="260">
        <v>601.40134394583538</v>
      </c>
      <c r="CL532" s="260">
        <v>217.79415789403473</v>
      </c>
      <c r="CM532" s="260">
        <v>112.70536046880844</v>
      </c>
      <c r="CN532" s="260">
        <v>1242.5861153323856</v>
      </c>
      <c r="CO532" s="265">
        <f t="shared" si="2268"/>
        <v>87.279248740946755</v>
      </c>
      <c r="CP532" s="269">
        <f t="shared" si="2269"/>
        <v>396.21349390711509</v>
      </c>
      <c r="CQ532" s="260">
        <v>517.16681654943045</v>
      </c>
      <c r="CR532" s="265">
        <f t="shared" si="2391"/>
        <v>7.0877712208099446</v>
      </c>
      <c r="CS532" s="265">
        <f t="shared" si="2270"/>
        <v>302.82909809778522</v>
      </c>
      <c r="CT532" s="260">
        <v>265.62953299664497</v>
      </c>
      <c r="CU532" s="267">
        <f t="shared" si="2160"/>
        <v>6693.8642094074739</v>
      </c>
      <c r="CV532" s="260">
        <v>225.27000000000027</v>
      </c>
      <c r="CW532" s="260">
        <v>24.2944466576892</v>
      </c>
      <c r="CX532" s="68">
        <f t="shared" si="2271"/>
        <v>0.33295539144363051</v>
      </c>
      <c r="CY532" s="68">
        <f t="shared" si="2272"/>
        <v>14.225710418196542</v>
      </c>
      <c r="CZ532" s="260">
        <v>12.478222332884499</v>
      </c>
      <c r="DA532" s="69">
        <f t="shared" si="2273"/>
        <v>314.45120278868876</v>
      </c>
      <c r="DB532" s="260">
        <v>5.7200000000000033</v>
      </c>
      <c r="DC532" s="260">
        <v>0.61687856741679703</v>
      </c>
      <c r="DD532" s="68">
        <f t="shared" si="2274"/>
        <v>8.4543207664472039E-3</v>
      </c>
      <c r="DE532" s="68">
        <f t="shared" si="2275"/>
        <v>0.36121571266517516</v>
      </c>
      <c r="DF532" s="260">
        <v>0.31684392837084002</v>
      </c>
      <c r="DG532" s="69">
        <f t="shared" si="2276"/>
        <v>7.9844669949451683</v>
      </c>
      <c r="DH532" s="260">
        <v>150.75994340711614</v>
      </c>
      <c r="DI532" s="260">
        <v>33.167187549565554</v>
      </c>
      <c r="DJ532" s="260">
        <v>2.2973268672249985</v>
      </c>
      <c r="DK532" s="260">
        <v>109.75323880038054</v>
      </c>
      <c r="DL532" s="68">
        <f t="shared" si="2277"/>
        <v>7.7090674933387291</v>
      </c>
      <c r="DM532" s="68">
        <f t="shared" si="2278"/>
        <v>34.996137230366941</v>
      </c>
      <c r="DN532" s="260">
        <v>31.9197557079235</v>
      </c>
      <c r="DO532" s="68">
        <f t="shared" si="2279"/>
        <v>0.4374602519770916</v>
      </c>
      <c r="DP532" s="68">
        <f t="shared" si="2280"/>
        <v>18.690740633797436</v>
      </c>
      <c r="DQ532" s="260">
        <v>16.394767666328601</v>
      </c>
      <c r="DR532" s="264">
        <f t="shared" si="2281"/>
        <v>413.15066399824724</v>
      </c>
      <c r="DS532" s="260">
        <v>192.37</v>
      </c>
      <c r="DT532" s="260">
        <v>42.321399999999997</v>
      </c>
      <c r="DU532" s="260">
        <v>140.05801044923999</v>
      </c>
      <c r="DV532" s="68">
        <f t="shared" si="2282"/>
        <v>9.8376746539546165</v>
      </c>
      <c r="DW532" s="68">
        <f t="shared" si="2283"/>
        <v>44.659177327865557</v>
      </c>
      <c r="DX532" s="260">
        <v>3.6913800922500002</v>
      </c>
      <c r="DY532" s="260">
        <v>8.6875940997083304E-2</v>
      </c>
      <c r="DZ532" s="260">
        <v>0</v>
      </c>
      <c r="EA532" s="260">
        <v>40.822658151632801</v>
      </c>
      <c r="EB532" s="68">
        <f t="shared" si="2284"/>
        <v>0.55947452996812752</v>
      </c>
      <c r="EC532" s="68">
        <f t="shared" si="2285"/>
        <v>23.903870771321195</v>
      </c>
      <c r="ED532" s="267">
        <v>20.967516231706</v>
      </c>
      <c r="EE532" s="69">
        <f t="shared" si="2286"/>
        <v>528.38140903899091</v>
      </c>
      <c r="EF532" s="260">
        <v>2423.341107890873</v>
      </c>
      <c r="EG532" s="260">
        <v>533.1350437359921</v>
      </c>
      <c r="EH532" s="260">
        <v>2580.9334529590842</v>
      </c>
      <c r="EI532" s="260">
        <v>1764.3516879505835</v>
      </c>
      <c r="EJ532" s="268">
        <f t="shared" si="2287"/>
        <v>123.92806256164897</v>
      </c>
      <c r="EK532" s="266">
        <f t="shared" si="2288"/>
        <v>562.58470792329888</v>
      </c>
      <c r="EL532" s="260">
        <v>787.46504296492355</v>
      </c>
      <c r="EM532" s="268">
        <f t="shared" si="2289"/>
        <v>10.792208413834278</v>
      </c>
      <c r="EN532" s="268">
        <f t="shared" si="2290"/>
        <v>461.10330576828284</v>
      </c>
      <c r="EO532" s="269">
        <f t="shared" si="2291"/>
        <v>8089.2263355014566</v>
      </c>
      <c r="EP532" s="69">
        <f t="shared" si="2292"/>
        <v>10192.425182731835</v>
      </c>
      <c r="EQ532" s="260">
        <v>188.58</v>
      </c>
      <c r="ER532" s="260">
        <v>41.4876</v>
      </c>
      <c r="ES532" s="260">
        <v>137.29864121493901</v>
      </c>
      <c r="ET532" s="68">
        <f t="shared" si="2293"/>
        <v>9.6438565589373155</v>
      </c>
      <c r="EU532" s="68">
        <f t="shared" si="2294"/>
        <v>43.779319335077879</v>
      </c>
      <c r="EV532" s="260">
        <v>13.7752671778417</v>
      </c>
      <c r="EW532" s="260">
        <v>41.104550293778999</v>
      </c>
      <c r="EX532" s="68">
        <f t="shared" si="2295"/>
        <v>0.56333786177624123</v>
      </c>
      <c r="EY532" s="68">
        <f t="shared" si="2296"/>
        <v>24.068933842723467</v>
      </c>
      <c r="EZ532" s="260">
        <v>21.112302934328</v>
      </c>
      <c r="FA532" s="69">
        <f t="shared" si="2297"/>
        <v>532.03003394506527</v>
      </c>
      <c r="FB532" s="260">
        <v>0.83333333333333348</v>
      </c>
      <c r="FC532" s="260">
        <v>8.9871586162120806E-2</v>
      </c>
      <c r="FD532" s="68">
        <f t="shared" si="2298"/>
        <v>1.2316900883518657E-3</v>
      </c>
      <c r="FE532" s="68">
        <f t="shared" si="2299"/>
        <v>5.2624666763574489E-2</v>
      </c>
      <c r="FF532" s="260">
        <v>4.6160245974772703E-2</v>
      </c>
      <c r="FG532" s="69">
        <f t="shared" si="2300"/>
        <v>1.1632381985642724</v>
      </c>
      <c r="FH532" s="260">
        <v>2888.7902878333398</v>
      </c>
      <c r="FI532" s="260">
        <v>311.54419830877401</v>
      </c>
      <c r="FJ532" s="68">
        <f t="shared" si="2301"/>
        <v>4.2697132378217475</v>
      </c>
      <c r="FK532" s="68">
        <f t="shared" si="2302"/>
        <v>182.42595149649586</v>
      </c>
      <c r="FL532" s="260">
        <v>160.01650000000001</v>
      </c>
      <c r="FM532" s="69">
        <f t="shared" si="2303"/>
        <v>4032.4211833705367</v>
      </c>
      <c r="FN532" s="260">
        <v>2290.2261083333333</v>
      </c>
      <c r="FO532" s="260">
        <v>246.99150363098099</v>
      </c>
      <c r="FP532" s="68">
        <f t="shared" si="2304"/>
        <v>3.3850185572625944</v>
      </c>
      <c r="FQ532" s="68">
        <f t="shared" si="2305"/>
        <v>144.62686291713544</v>
      </c>
      <c r="FR532" s="260">
        <v>126.860880598216</v>
      </c>
      <c r="FS532" s="264">
        <f t="shared" si="2306"/>
        <v>3196.8941910750364</v>
      </c>
      <c r="FT532" s="270">
        <f t="shared" si="2161"/>
        <v>48873.155274192519</v>
      </c>
      <c r="FU532" s="271">
        <f t="shared" si="2162"/>
        <v>13783.954434317282</v>
      </c>
      <c r="FV532" s="272">
        <f t="shared" si="2307"/>
        <v>3067.8658423178304</v>
      </c>
      <c r="FW532" s="272">
        <f t="shared" si="2163"/>
        <v>484.63744635981209</v>
      </c>
      <c r="FX532" s="272">
        <f t="shared" si="2164"/>
        <v>2721.8870000000102</v>
      </c>
      <c r="FY532" s="272">
        <f t="shared" si="2165"/>
        <v>2065.75</v>
      </c>
      <c r="FZ532" s="272">
        <f t="shared" si="2166"/>
        <v>0</v>
      </c>
      <c r="GA532" s="272">
        <f t="shared" si="2167"/>
        <v>225.27000000000027</v>
      </c>
      <c r="GB532" s="272">
        <f t="shared" si="2168"/>
        <v>5.7200000000000033</v>
      </c>
      <c r="GC532" s="272">
        <f t="shared" si="2169"/>
        <v>2888.7902878333398</v>
      </c>
      <c r="GD532" s="272">
        <f t="shared" si="2170"/>
        <v>2290.2261083333333</v>
      </c>
      <c r="GE532" s="272">
        <f t="shared" si="2171"/>
        <v>7478.2272287913065</v>
      </c>
      <c r="GF532" s="273">
        <f t="shared" si="2172"/>
        <v>2909.1174385647619</v>
      </c>
      <c r="GG532" s="273">
        <f t="shared" si="2173"/>
        <v>525.27068055030134</v>
      </c>
      <c r="GH532" s="272">
        <f t="shared" si="2308"/>
        <v>3775.9043542293434</v>
      </c>
      <c r="GI532" s="274">
        <f t="shared" si="2309"/>
        <v>2697.414995848419</v>
      </c>
      <c r="GJ532" s="275">
        <f t="shared" si="2174"/>
        <v>51.748769174713146</v>
      </c>
      <c r="GK532" s="271">
        <f t="shared" si="2310"/>
        <v>38788.232702182257</v>
      </c>
      <c r="GL532" s="276">
        <f t="shared" si="2311"/>
        <v>48873.173204749641</v>
      </c>
      <c r="GM532" s="272">
        <f t="shared" si="2312"/>
        <v>19390.486868730462</v>
      </c>
      <c r="GN532" s="272">
        <f t="shared" si="2313"/>
        <v>1061.6568960848265</v>
      </c>
      <c r="GO532" s="277">
        <f t="shared" si="2314"/>
        <v>0.49990642826167064</v>
      </c>
      <c r="GP532" s="278">
        <f t="shared" si="2315"/>
        <v>2.7370592113238942E-2</v>
      </c>
      <c r="GQ532" s="279">
        <f t="shared" si="2316"/>
        <v>1.0732290538235225</v>
      </c>
      <c r="GR532" s="280">
        <f t="shared" si="2317"/>
        <v>33962.482415280661</v>
      </c>
      <c r="GS532" s="272">
        <f t="shared" si="2318"/>
        <v>19054.891526514482</v>
      </c>
      <c r="GT532" s="272">
        <f t="shared" si="2175"/>
        <v>1055.2186409675485</v>
      </c>
      <c r="GU532" s="73">
        <f t="shared" si="2319"/>
        <v>0.5610570892173995</v>
      </c>
      <c r="GV532" s="74">
        <f t="shared" si="2320"/>
        <v>3.1070126973191347E-2</v>
      </c>
      <c r="GW532" s="279">
        <f t="shared" si="2321"/>
        <v>1.0822411445383433</v>
      </c>
      <c r="GX532" s="280">
        <f t="shared" si="2322"/>
        <v>25221.459251060034</v>
      </c>
      <c r="GY532" s="272">
        <f t="shared" si="2176"/>
        <v>14805.802830968116</v>
      </c>
      <c r="GZ532" s="272">
        <f t="shared" si="2177"/>
        <v>607.36632343578231</v>
      </c>
      <c r="HA532" s="73">
        <f t="shared" si="2323"/>
        <v>0.58703196684965175</v>
      </c>
      <c r="HB532" s="74">
        <f t="shared" si="2324"/>
        <v>2.4081331591083704E-2</v>
      </c>
      <c r="HC532" s="279">
        <f t="shared" si="2325"/>
        <v>1.0847440718752199</v>
      </c>
      <c r="HD532" s="280">
        <f t="shared" si="2326"/>
        <v>30514.597560189774</v>
      </c>
      <c r="HE532" s="272">
        <f t="shared" si="2178"/>
        <v>18815.135973375265</v>
      </c>
      <c r="HF532" s="272">
        <f t="shared" si="2179"/>
        <v>738.3019405873315</v>
      </c>
      <c r="HG532" s="73">
        <f t="shared" si="2327"/>
        <v>0.61659459661109983</v>
      </c>
      <c r="HH532" s="74">
        <f t="shared" si="2328"/>
        <v>2.4195041049813536E-2</v>
      </c>
      <c r="HI532" s="281">
        <f t="shared" si="2329"/>
        <v>1.0888416126328091</v>
      </c>
      <c r="HJ532" s="72">
        <f t="shared" si="2180"/>
        <v>3.9838378771600955</v>
      </c>
      <c r="HK532" s="73">
        <f t="shared" si="2330"/>
        <v>4.5864443615148236</v>
      </c>
      <c r="HL532" s="73">
        <f t="shared" si="2181"/>
        <v>2.322762481106408</v>
      </c>
      <c r="HM532" s="74">
        <f t="shared" si="2331"/>
        <v>2.9562049782980764</v>
      </c>
      <c r="HN532" s="75"/>
      <c r="HO532" s="75"/>
      <c r="HP532" s="76">
        <f t="shared" si="2332"/>
        <v>4009.333142407148</v>
      </c>
      <c r="HQ532" s="77">
        <f t="shared" si="2333"/>
        <v>4562.6612093907579</v>
      </c>
      <c r="HR532" s="77">
        <f t="shared" si="2334"/>
        <v>130.93561715154928</v>
      </c>
      <c r="HS532" s="77">
        <f t="shared" si="2335"/>
        <v>151.20445068660911</v>
      </c>
      <c r="HT532" s="282">
        <f t="shared" si="2336"/>
        <v>5293.1383091297375</v>
      </c>
      <c r="HU532" s="73">
        <f t="shared" si="2392"/>
        <v>0.75745860173193469</v>
      </c>
      <c r="HV532" s="74">
        <f t="shared" si="2393"/>
        <v>2.4736859213693368E-2</v>
      </c>
      <c r="HW532" s="279">
        <f t="shared" si="2154"/>
        <v>1.1083661274313039</v>
      </c>
      <c r="HX532" s="76">
        <f t="shared" si="2337"/>
        <v>5207.941274650987</v>
      </c>
      <c r="HY532" s="77">
        <f t="shared" si="2338"/>
        <v>5926.6892499655696</v>
      </c>
      <c r="HZ532" s="77">
        <f t="shared" si="2182"/>
        <v>229.48853483567703</v>
      </c>
      <c r="IA532" s="77">
        <f t="shared" si="2339"/>
        <v>265.01336002823984</v>
      </c>
      <c r="IB532" s="282">
        <f t="shared" si="2340"/>
        <v>7075.0923352538957</v>
      </c>
      <c r="IC532" s="73">
        <f t="shared" si="2394"/>
        <v>0.73609516708365275</v>
      </c>
      <c r="ID532" s="74">
        <f t="shared" si="2395"/>
        <v>3.2436118705077177E-2</v>
      </c>
      <c r="IE532" s="279">
        <f t="shared" si="2122"/>
        <v>1.1066096051847609</v>
      </c>
      <c r="IF532" s="76">
        <f t="shared" si="2183"/>
        <v>239.75555313922004</v>
      </c>
      <c r="IG532" s="77">
        <f t="shared" si="2341"/>
        <v>272.84421702796379</v>
      </c>
      <c r="IH532" s="77">
        <f t="shared" si="2184"/>
        <v>316.91670038021704</v>
      </c>
      <c r="II532" s="77">
        <f t="shared" si="2342"/>
        <v>365.97540559907463</v>
      </c>
      <c r="IJ532" s="282">
        <f t="shared" si="2343"/>
        <v>3447.8848550908897</v>
      </c>
      <c r="IK532" s="73">
        <f t="shared" si="2185"/>
        <v>6.953699535099464E-2</v>
      </c>
      <c r="IL532" s="74">
        <f t="shared" si="2186"/>
        <v>9.1916265681634191E-2</v>
      </c>
      <c r="IM532" s="279">
        <f t="shared" si="2344"/>
        <v>1.0238254386559078</v>
      </c>
      <c r="IN532" s="76">
        <f t="shared" si="2187"/>
        <v>83.584691699104894</v>
      </c>
      <c r="IO532" s="77">
        <f t="shared" si="2345"/>
        <v>95.120215000498362</v>
      </c>
      <c r="IP532" s="77">
        <f t="shared" si="2188"/>
        <v>2.7219112039845363</v>
      </c>
      <c r="IQ532" s="77">
        <f t="shared" si="2346"/>
        <v>3.1432630583613426</v>
      </c>
      <c r="IR532" s="282">
        <f t="shared" si="2347"/>
        <v>117.88316895576899</v>
      </c>
      <c r="IS532" s="73">
        <f t="shared" si="2155"/>
        <v>0.70904686767002978</v>
      </c>
      <c r="IT532" s="74">
        <f t="shared" si="2156"/>
        <v>2.3089905268883857E-2</v>
      </c>
      <c r="IU532" s="279">
        <f t="shared" si="2157"/>
        <v>1.1014298755427641</v>
      </c>
      <c r="IV532" s="76">
        <f t="shared" si="2189"/>
        <v>159.15056945707406</v>
      </c>
      <c r="IW532" s="77">
        <f t="shared" si="2348"/>
        <v>181.11493954784484</v>
      </c>
      <c r="IX532" s="77">
        <f t="shared" si="2349"/>
        <v>3.0532365600154363</v>
      </c>
      <c r="IY532" s="77">
        <f t="shared" si="2350"/>
        <v>3.5258775795058259</v>
      </c>
      <c r="IZ532" s="282">
        <f t="shared" si="2351"/>
        <v>2288.5326749372807</v>
      </c>
      <c r="JA532" s="73">
        <f t="shared" si="2132"/>
        <v>6.9542624931687169E-2</v>
      </c>
      <c r="JB532" s="74">
        <f t="shared" si="2133"/>
        <v>1.3341459326549109E-3</v>
      </c>
      <c r="JC532" s="279">
        <f t="shared" si="2134"/>
        <v>1.0098041034571972</v>
      </c>
      <c r="JD532" s="76">
        <f t="shared" si="2190"/>
        <v>0</v>
      </c>
      <c r="JE532" s="77">
        <f t="shared" si="2352"/>
        <v>0</v>
      </c>
      <c r="JF532" s="77">
        <f t="shared" si="2191"/>
        <v>0</v>
      </c>
      <c r="JG532" s="77">
        <f t="shared" si="2353"/>
        <v>0</v>
      </c>
      <c r="JH532" s="282">
        <f t="shared" si="2354"/>
        <v>0</v>
      </c>
      <c r="JI532" s="73"/>
      <c r="JJ532" s="74"/>
      <c r="JK532" s="279"/>
      <c r="JL532" s="76">
        <f t="shared" si="2192"/>
        <v>4187.8755139797113</v>
      </c>
      <c r="JM532" s="77">
        <f t="shared" si="2355"/>
        <v>4765.8442136640515</v>
      </c>
      <c r="JN532" s="77">
        <f t="shared" si="2193"/>
        <v>207.07238043056515</v>
      </c>
      <c r="JO532" s="77">
        <f t="shared" si="2356"/>
        <v>239.12718492121664</v>
      </c>
      <c r="JP532" s="282">
        <f t="shared" si="2357"/>
        <v>5312.5906423868846</v>
      </c>
      <c r="JQ532" s="73">
        <f t="shared" si="2194"/>
        <v>0.78829252917897474</v>
      </c>
      <c r="JR532" s="74">
        <f t="shared" si="2195"/>
        <v>3.8977665393306112E-2</v>
      </c>
      <c r="JS532" s="279">
        <f t="shared" si="2396"/>
        <v>1.114825994554874</v>
      </c>
      <c r="JT532" s="76">
        <f t="shared" si="2196"/>
        <v>17.355366710199782</v>
      </c>
      <c r="JU532" s="77">
        <f t="shared" si="2358"/>
        <v>19.750580869874454</v>
      </c>
      <c r="JV532" s="77">
        <f t="shared" si="2197"/>
        <v>0.33295539144363051</v>
      </c>
      <c r="JW532" s="77">
        <f t="shared" si="2359"/>
        <v>0.38449688603910454</v>
      </c>
      <c r="JX532" s="282">
        <f t="shared" si="2360"/>
        <v>249.56444665768947</v>
      </c>
      <c r="JY532" s="73">
        <f t="shared" si="2123"/>
        <v>6.9542624931687308E-2</v>
      </c>
      <c r="JZ532" s="74">
        <f t="shared" si="2124"/>
        <v>1.3341459326549135E-3</v>
      </c>
      <c r="KA532" s="279">
        <f t="shared" si="2125"/>
        <v>1.0098041034571972</v>
      </c>
      <c r="KB532" s="76">
        <f t="shared" si="2198"/>
        <v>0.4406831694515137</v>
      </c>
      <c r="KC532" s="77">
        <f t="shared" si="2361"/>
        <v>0.50150185366751709</v>
      </c>
      <c r="KD532" s="77">
        <f t="shared" si="2199"/>
        <v>8.4543207664472039E-3</v>
      </c>
      <c r="KE532" s="77">
        <f t="shared" si="2362"/>
        <v>9.7630496210932317E-3</v>
      </c>
      <c r="KF532" s="282">
        <f t="shared" si="2363"/>
        <v>6.3368785674168002</v>
      </c>
      <c r="KG532" s="73">
        <f t="shared" si="2126"/>
        <v>6.9542624931687183E-2</v>
      </c>
      <c r="KH532" s="74">
        <f t="shared" si="2127"/>
        <v>1.3341459326549111E-3</v>
      </c>
      <c r="KI532" s="279">
        <f t="shared" si="2128"/>
        <v>1.0098041034571972</v>
      </c>
      <c r="KJ532" s="76">
        <f t="shared" si="2200"/>
        <v>249.42512195096225</v>
      </c>
      <c r="KK532" s="77">
        <f t="shared" si="2364"/>
        <v>283.84828303141455</v>
      </c>
      <c r="KL532" s="77">
        <f t="shared" si="2201"/>
        <v>8.1465277453158205</v>
      </c>
      <c r="KM532" s="77">
        <f t="shared" si="2365"/>
        <v>9.40761024029071</v>
      </c>
      <c r="KN532" s="282">
        <f t="shared" si="2366"/>
        <v>327.89735237956131</v>
      </c>
      <c r="KO532" s="73">
        <f t="shared" si="2202"/>
        <v>0.76068049998231568</v>
      </c>
      <c r="KP532" s="74">
        <f t="shared" si="2203"/>
        <v>2.4844749999340388E-2</v>
      </c>
      <c r="KQ532" s="279">
        <f t="shared" si="2204"/>
        <v>1.1088274831024572</v>
      </c>
      <c r="KR532" s="76">
        <f t="shared" si="2205"/>
        <v>318.33831868100788</v>
      </c>
      <c r="KS532" s="77">
        <f t="shared" si="2367"/>
        <v>362.27219004217375</v>
      </c>
      <c r="KT532" s="77">
        <f t="shared" si="2206"/>
        <v>10.397149183922744</v>
      </c>
      <c r="KU532" s="77">
        <f t="shared" si="2368"/>
        <v>12.006627877593985</v>
      </c>
      <c r="KV532" s="282">
        <f t="shared" si="2369"/>
        <v>419.35032463411977</v>
      </c>
      <c r="KW532" s="73">
        <f t="shared" si="2139"/>
        <v>0.75912262368881156</v>
      </c>
      <c r="KX532" s="74">
        <f t="shared" si="2140"/>
        <v>2.4793468785303037E-2</v>
      </c>
      <c r="KY532" s="279">
        <f t="shared" si="2141"/>
        <v>1.1086045422632578</v>
      </c>
      <c r="KZ532" s="76">
        <f t="shared" si="2207"/>
        <v>4205.3755283305945</v>
      </c>
      <c r="LA532" s="77">
        <f t="shared" si="2370"/>
        <v>4785.7594049954996</v>
      </c>
      <c r="LB532" s="77">
        <f t="shared" si="2208"/>
        <v>134.72027097548326</v>
      </c>
      <c r="LC532" s="77">
        <f t="shared" si="2371"/>
        <v>155.57496892248807</v>
      </c>
      <c r="LD532" s="286">
        <f t="shared" si="2372"/>
        <v>8089.2263355014566</v>
      </c>
      <c r="LE532" s="73">
        <f t="shared" si="2209"/>
        <v>0.51987363857954172</v>
      </c>
      <c r="LF532" s="74">
        <f t="shared" si="2210"/>
        <v>1.6654283782891809E-2</v>
      </c>
      <c r="LG532" s="279">
        <f t="shared" si="2211"/>
        <v>1.0743258439899541</v>
      </c>
      <c r="LH532" s="76">
        <f t="shared" si="2212"/>
        <v>312.84246887691768</v>
      </c>
      <c r="LI532" s="77">
        <f t="shared" si="2373"/>
        <v>356.01785800662105</v>
      </c>
      <c r="LJ532" s="77">
        <f t="shared" si="2213"/>
        <v>10.207194420713556</v>
      </c>
      <c r="LK532" s="77">
        <f t="shared" si="2374"/>
        <v>11.787268117040014</v>
      </c>
      <c r="LL532" s="282">
        <f t="shared" si="2375"/>
        <v>422.24605868655971</v>
      </c>
      <c r="LM532" s="73">
        <f t="shared" si="2397"/>
        <v>0.74090086204723071</v>
      </c>
      <c r="LN532" s="74">
        <f t="shared" si="2398"/>
        <v>2.4173569440681331E-2</v>
      </c>
      <c r="LO532" s="279">
        <f t="shared" si="2399"/>
        <v>1.1059937965205557</v>
      </c>
      <c r="LP532" s="76">
        <f t="shared" si="2214"/>
        <v>6.4202093451560874E-2</v>
      </c>
      <c r="LQ532" s="77">
        <f t="shared" si="2376"/>
        <v>7.3062624368810794E-2</v>
      </c>
      <c r="LR532" s="77">
        <f t="shared" si="2215"/>
        <v>1.2316900883518657E-3</v>
      </c>
      <c r="LS532" s="77">
        <f t="shared" si="2377"/>
        <v>1.4223557140287345E-3</v>
      </c>
      <c r="LT532" s="282">
        <f t="shared" si="2378"/>
        <v>0.92320491949545436</v>
      </c>
      <c r="LU532" s="73">
        <f t="shared" si="2148"/>
        <v>6.9542624931687211E-2</v>
      </c>
      <c r="LV532" s="74">
        <f t="shared" si="2149"/>
        <v>1.3341459326549118E-3</v>
      </c>
      <c r="LW532" s="279">
        <f t="shared" si="2150"/>
        <v>1.0098041034571972</v>
      </c>
      <c r="LX532" s="76">
        <f t="shared" si="2216"/>
        <v>222.55966082572493</v>
      </c>
      <c r="LY532" s="77">
        <f t="shared" si="2379"/>
        <v>253.27511961628323</v>
      </c>
      <c r="LZ532" s="77">
        <f t="shared" si="2217"/>
        <v>4.2697132378217475</v>
      </c>
      <c r="MA532" s="77">
        <f t="shared" si="2380"/>
        <v>4.9306648470365539</v>
      </c>
      <c r="MB532" s="286">
        <f t="shared" si="2381"/>
        <v>3200.3342725162993</v>
      </c>
      <c r="MC532" s="73">
        <f t="shared" si="2142"/>
        <v>6.9542629573733514E-2</v>
      </c>
      <c r="MD532" s="74">
        <f t="shared" si="2143"/>
        <v>1.3341460217106123E-3</v>
      </c>
      <c r="ME532" s="279">
        <f t="shared" si="2144"/>
        <v>1.0098041041116317</v>
      </c>
      <c r="MF532" s="76">
        <f t="shared" si="2218"/>
        <v>176.44477275890523</v>
      </c>
      <c r="MG532" s="77">
        <f t="shared" si="2382"/>
        <v>200.79591584736173</v>
      </c>
      <c r="MH532" s="77">
        <f t="shared" si="2219"/>
        <v>3.3850185572625944</v>
      </c>
      <c r="MI532" s="77">
        <f t="shared" si="2383"/>
        <v>3.9090194299268441</v>
      </c>
      <c r="MJ532" s="286">
        <f t="shared" si="2384"/>
        <v>2537.2176119643145</v>
      </c>
      <c r="MK532" s="73">
        <f t="shared" si="2129"/>
        <v>6.9542624931687128E-2</v>
      </c>
      <c r="ML532" s="74">
        <f t="shared" si="2130"/>
        <v>1.3341459326549102E-3</v>
      </c>
      <c r="MM532" s="279">
        <f t="shared" si="2131"/>
        <v>1.0098041034571972</v>
      </c>
      <c r="MN532" s="287">
        <f t="shared" si="2385"/>
        <v>1.0822413209768333</v>
      </c>
      <c r="MO532" s="288">
        <f t="shared" si="2385"/>
        <v>1.0721999479433404</v>
      </c>
      <c r="MP532" s="288">
        <f t="shared" si="2385"/>
        <v>1.384843465611904</v>
      </c>
      <c r="MQ532" s="289">
        <f t="shared" si="2220"/>
        <v>1.3264217164722316</v>
      </c>
      <c r="MR532" s="290">
        <f t="shared" si="2386"/>
        <v>3.9838385266478209</v>
      </c>
      <c r="MS532" s="291">
        <f t="shared" si="2151"/>
        <v>4.5820464775358651</v>
      </c>
      <c r="MT532" s="291">
        <f t="shared" si="2221"/>
        <v>2.9653653129147695</v>
      </c>
      <c r="MU532" s="292">
        <f t="shared" si="2152"/>
        <v>3.6012349602221088</v>
      </c>
      <c r="MV532" s="359">
        <f t="shared" si="2222"/>
        <v>0.63586964730733908</v>
      </c>
      <c r="MW532" s="360">
        <f t="shared" si="2223"/>
        <v>0.84865890621619322</v>
      </c>
      <c r="MX532" s="360">
        <f t="shared" si="2224"/>
        <v>0.38260356642571275</v>
      </c>
      <c r="MY532" s="360">
        <f t="shared" si="2225"/>
        <v>1.409830240694738E-2</v>
      </c>
      <c r="MZ532" s="360">
        <f t="shared" si="2226"/>
        <v>0.28365397266112669</v>
      </c>
      <c r="NA532" s="360">
        <f t="shared" si="2227"/>
        <v>0</v>
      </c>
      <c r="NB532" s="360">
        <f t="shared" si="2228"/>
        <v>0.64191680766469639</v>
      </c>
      <c r="NC532" s="360">
        <f t="shared" si="2229"/>
        <v>2.7264710793344322E-2</v>
      </c>
      <c r="ND532" s="360">
        <f t="shared" si="2230"/>
        <v>7.0686287242003806E-4</v>
      </c>
      <c r="NE532" s="360">
        <f t="shared" si="2231"/>
        <v>3.9363375650137228E-2</v>
      </c>
      <c r="NF532" s="360">
        <f t="shared" si="2232"/>
        <v>5.0441506672978226E-2</v>
      </c>
      <c r="NG532" s="360">
        <f t="shared" si="2233"/>
        <v>0.9419689000103918</v>
      </c>
      <c r="NH532" s="360">
        <f t="shared" si="2234"/>
        <v>5.0543916500989397E-2</v>
      </c>
      <c r="NI532" s="360">
        <f t="shared" si="2235"/>
        <v>1.0098041034571972E-4</v>
      </c>
      <c r="NJ532" s="360">
        <f t="shared" si="2236"/>
        <v>0.35030104371632503</v>
      </c>
      <c r="NK532" s="361">
        <f t="shared" si="2237"/>
        <v>0.31455397822691694</v>
      </c>
      <c r="NL532" s="145">
        <f t="shared" si="2387"/>
        <v>3.9838385266478209</v>
      </c>
      <c r="NM532" s="56">
        <f t="shared" si="2153"/>
        <v>4.5820464775358651</v>
      </c>
      <c r="NN532" s="56">
        <f t="shared" si="2388"/>
        <v>2.9653653129147695</v>
      </c>
      <c r="NO532" s="58">
        <f t="shared" si="2145"/>
        <v>3.6012349602221088</v>
      </c>
      <c r="NP532" s="55">
        <f t="shared" si="2238"/>
        <v>1.0822413209768333</v>
      </c>
      <c r="NQ532" s="56">
        <f t="shared" si="2146"/>
        <v>1.0721999479433404</v>
      </c>
      <c r="NR532" s="56">
        <f t="shared" si="2239"/>
        <v>1.384843465611904</v>
      </c>
      <c r="NS532" s="61">
        <f t="shared" si="2147"/>
        <v>1.3264217164722316</v>
      </c>
      <c r="NT532" s="25"/>
      <c r="NU532" s="86">
        <f t="shared" si="2400"/>
        <v>0</v>
      </c>
      <c r="NV532" s="86">
        <f t="shared" si="2400"/>
        <v>0</v>
      </c>
      <c r="NW532" s="86">
        <f t="shared" si="2400"/>
        <v>0</v>
      </c>
      <c r="NX532" s="86">
        <f t="shared" si="2389"/>
        <v>0</v>
      </c>
      <c r="NY532" s="87">
        <f t="shared" si="2401"/>
        <v>0</v>
      </c>
      <c r="NZ532" s="87">
        <f t="shared" si="2401"/>
        <v>0</v>
      </c>
      <c r="OA532" s="87">
        <f t="shared" si="2401"/>
        <v>0</v>
      </c>
      <c r="OB532" s="87">
        <f t="shared" si="2390"/>
        <v>0</v>
      </c>
      <c r="OC532" s="26"/>
    </row>
    <row r="533" spans="1:412" thickBot="1" x14ac:dyDescent="0.35">
      <c r="A533" s="136" t="s">
        <v>1163</v>
      </c>
      <c r="B533" s="137" t="s">
        <v>1166</v>
      </c>
      <c r="C533" s="133" t="s">
        <v>104</v>
      </c>
      <c r="D533" s="64">
        <f>VLOOKUP(B533,[1]УсіТ_1!$A$10:$G$556,6,FALSE)</f>
        <v>7507.5</v>
      </c>
      <c r="E533" s="64">
        <f>VLOOKUP(B533,[1]УсіТ_1!$A$10:$G$556,7,FALSE)</f>
        <v>796.5</v>
      </c>
      <c r="F533" s="38"/>
      <c r="G533" s="38"/>
      <c r="H533" s="39">
        <v>460.11</v>
      </c>
      <c r="I533" s="256">
        <v>3.5670999999999999</v>
      </c>
      <c r="J533" s="62">
        <v>4.1901999999999999</v>
      </c>
      <c r="K533" s="257">
        <f t="shared" si="2135"/>
        <v>2.1791</v>
      </c>
      <c r="L533" s="293">
        <f t="shared" si="2240"/>
        <v>2.6177999999999999</v>
      </c>
      <c r="M533" s="63">
        <v>0.43869999999999998</v>
      </c>
      <c r="N533" s="63">
        <v>0.75339999999999996</v>
      </c>
      <c r="O533" s="63">
        <v>0.32619999999999999</v>
      </c>
      <c r="P533" s="63">
        <v>1.9E-2</v>
      </c>
      <c r="Q533" s="63">
        <v>0.2858</v>
      </c>
      <c r="R533" s="63">
        <v>2.63E-2</v>
      </c>
      <c r="S533" s="63">
        <v>0.68289999999999995</v>
      </c>
      <c r="T533" s="63">
        <v>2.81E-2</v>
      </c>
      <c r="U533" s="63">
        <v>6.9999999999999999E-4</v>
      </c>
      <c r="V533" s="63">
        <v>4.19E-2</v>
      </c>
      <c r="W533" s="63">
        <v>0.107</v>
      </c>
      <c r="X533" s="63">
        <v>0.75160000000000005</v>
      </c>
      <c r="Y533" s="63">
        <v>6.6799999999999998E-2</v>
      </c>
      <c r="Z533" s="63">
        <v>1E-4</v>
      </c>
      <c r="AA533" s="63">
        <v>0.35070000000000001</v>
      </c>
      <c r="AB533" s="259">
        <v>0.311</v>
      </c>
      <c r="AC533" s="144">
        <v>1196.02</v>
      </c>
      <c r="AD533" s="70">
        <v>263.12439999999998</v>
      </c>
      <c r="AE533" s="70">
        <v>870.78121150647405</v>
      </c>
      <c r="AF533" s="68">
        <f t="shared" si="2241"/>
        <v>61.163672296214735</v>
      </c>
      <c r="AG533" s="68">
        <f t="shared" si="2242"/>
        <v>277.65903866337732</v>
      </c>
      <c r="AH533" s="71">
        <v>29.302234352041602</v>
      </c>
      <c r="AI533" s="71">
        <v>254.43305835017799</v>
      </c>
      <c r="AJ533" s="68">
        <f t="shared" si="2243"/>
        <v>3.4870050646891895</v>
      </c>
      <c r="AK533" s="68">
        <f t="shared" si="2244"/>
        <v>148.98429504918013</v>
      </c>
      <c r="AL533" s="71">
        <v>130.68304521043501</v>
      </c>
      <c r="AM533" s="69">
        <f t="shared" si="2245"/>
        <v>3293.2127393029541</v>
      </c>
      <c r="AN533" s="260">
        <v>1973.51</v>
      </c>
      <c r="AO533" s="71">
        <v>434.17219999999998</v>
      </c>
      <c r="AP533" s="71">
        <v>1436.8450600492799</v>
      </c>
      <c r="AQ533" s="68">
        <f t="shared" si="2246"/>
        <v>100.92399701786142</v>
      </c>
      <c r="AR533" s="68">
        <f t="shared" si="2247"/>
        <v>458.15528953743348</v>
      </c>
      <c r="AS533" s="71">
        <v>207.514250856475</v>
      </c>
      <c r="AT533" s="261">
        <f t="shared" si="2248"/>
        <v>45.005167019943492</v>
      </c>
      <c r="AU533" s="71">
        <v>436.99607733582798</v>
      </c>
      <c r="AV533" s="68">
        <f t="shared" si="2249"/>
        <v>5.9890312398875221</v>
      </c>
      <c r="AW533" s="68">
        <f t="shared" si="2250"/>
        <v>255.88480106830343</v>
      </c>
      <c r="AX533" s="71">
        <v>224.45187941207899</v>
      </c>
      <c r="AY533" s="69">
        <f t="shared" si="2251"/>
        <v>5656.1873611843939</v>
      </c>
      <c r="AZ533" s="260">
        <v>301</v>
      </c>
      <c r="BA533" s="260">
        <v>1534.24716666667</v>
      </c>
      <c r="BB533" s="260">
        <v>160.00006166666699</v>
      </c>
      <c r="BC533" s="262">
        <f t="shared" si="2252"/>
        <v>128.00004933333361</v>
      </c>
      <c r="BD533" s="262">
        <f t="shared" si="2158"/>
        <v>32.000012333333387</v>
      </c>
      <c r="BE533" s="260">
        <v>60.0548176666667</v>
      </c>
      <c r="BF533" s="262">
        <f t="shared" si="2253"/>
        <v>48.043854133333362</v>
      </c>
      <c r="BG533" s="262">
        <f t="shared" si="2159"/>
        <v>12.010963533333339</v>
      </c>
      <c r="BH533" s="260">
        <v>189.17647585425198</v>
      </c>
      <c r="BI533" s="263">
        <f t="shared" si="2254"/>
        <v>110.77304214236067</v>
      </c>
      <c r="BJ533" s="68">
        <f t="shared" si="2255"/>
        <v>2.5926636015825233</v>
      </c>
      <c r="BK533" s="260">
        <v>97.165688729029085</v>
      </c>
      <c r="BL533" s="69">
        <f t="shared" si="2256"/>
        <v>2448.7730526999417</v>
      </c>
      <c r="BM533" s="260">
        <v>49.08</v>
      </c>
      <c r="BN533" s="260">
        <v>10.797599999999999</v>
      </c>
      <c r="BO533" s="260">
        <v>35.733467551326697</v>
      </c>
      <c r="BP533" s="68">
        <f t="shared" si="2257"/>
        <v>2.5099187608051872</v>
      </c>
      <c r="BQ533" s="68">
        <f t="shared" si="2258"/>
        <v>11.394044930351132</v>
      </c>
      <c r="BR533" s="260">
        <v>6.3782242520166701</v>
      </c>
      <c r="BS533" s="260">
        <v>10.9991273111014</v>
      </c>
      <c r="BT533" s="68">
        <f t="shared" si="2259"/>
        <v>0.1507430397986447</v>
      </c>
      <c r="BU533" s="68">
        <f t="shared" si="2260"/>
        <v>6.4405829935246697</v>
      </c>
      <c r="BV533" s="260">
        <v>5.6494209557222197</v>
      </c>
      <c r="BW533" s="69">
        <f t="shared" si="2261"/>
        <v>142.36540808420037</v>
      </c>
      <c r="BX533" s="260">
        <v>1374.04</v>
      </c>
      <c r="BY533" s="260">
        <v>148.18458510024101</v>
      </c>
      <c r="BZ533" s="263">
        <f t="shared" si="2262"/>
        <v>86.77007654378653</v>
      </c>
      <c r="CA533" s="263">
        <f t="shared" si="2263"/>
        <v>2.0308697387988031</v>
      </c>
      <c r="CB533" s="260">
        <v>76.111229255012006</v>
      </c>
      <c r="CC533" s="264">
        <f t="shared" si="2264"/>
        <v>1918.0029772263035</v>
      </c>
      <c r="CD533" s="260">
        <v>141.19999999999999</v>
      </c>
      <c r="CE533" s="260">
        <v>15.228159137172154</v>
      </c>
      <c r="CF533" s="263">
        <f t="shared" si="2265"/>
        <v>8.9169094954077046</v>
      </c>
      <c r="CG533" s="263">
        <f t="shared" si="2266"/>
        <v>0.20870192097494439</v>
      </c>
      <c r="CH533" s="260">
        <v>7.8214079568586072</v>
      </c>
      <c r="CI533" s="69">
        <f t="shared" si="2267"/>
        <v>197.09948051283689</v>
      </c>
      <c r="CJ533" s="260">
        <v>2052.0530354042771</v>
      </c>
      <c r="CK533" s="260">
        <v>451.45170539651087</v>
      </c>
      <c r="CL533" s="260">
        <v>158.16455486614092</v>
      </c>
      <c r="CM533" s="260">
        <v>72.787101173317325</v>
      </c>
      <c r="CN533" s="260">
        <v>1011.1613350699893</v>
      </c>
      <c r="CO533" s="265">
        <f t="shared" si="2268"/>
        <v>71.023972175316047</v>
      </c>
      <c r="CP533" s="269">
        <f t="shared" si="2269"/>
        <v>322.42092562308687</v>
      </c>
      <c r="CQ533" s="260">
        <v>396.09973867014003</v>
      </c>
      <c r="CR533" s="265">
        <f t="shared" si="2391"/>
        <v>5.428546918474269</v>
      </c>
      <c r="CS533" s="265">
        <f t="shared" si="2270"/>
        <v>231.93778637725518</v>
      </c>
      <c r="CT533" s="260">
        <v>203.44651906525752</v>
      </c>
      <c r="CU533" s="267">
        <f t="shared" si="2160"/>
        <v>5126.8522661667785</v>
      </c>
      <c r="CV533" s="260">
        <v>150.83780000000002</v>
      </c>
      <c r="CW533" s="260">
        <v>16.2672388070457</v>
      </c>
      <c r="CX533" s="68">
        <f t="shared" si="2271"/>
        <v>0.22294250785056133</v>
      </c>
      <c r="CY533" s="68">
        <f t="shared" si="2272"/>
        <v>9.5253467524208375</v>
      </c>
      <c r="CZ533" s="260">
        <v>8.3552519403522805</v>
      </c>
      <c r="DA533" s="69">
        <f t="shared" si="2273"/>
        <v>210.55234889687759</v>
      </c>
      <c r="DB533" s="260">
        <v>3.7576000000000009</v>
      </c>
      <c r="DC533" s="260">
        <v>0.405241766595342</v>
      </c>
      <c r="DD533" s="68">
        <f t="shared" si="2274"/>
        <v>5.5538384111891619E-3</v>
      </c>
      <c r="DE533" s="68">
        <f t="shared" si="2275"/>
        <v>0.23729093739696891</v>
      </c>
      <c r="DF533" s="260">
        <v>0.20814208832976699</v>
      </c>
      <c r="DG533" s="69">
        <f t="shared" si="2276"/>
        <v>5.2451806259101321</v>
      </c>
      <c r="DH533" s="260">
        <v>114.86282972973247</v>
      </c>
      <c r="DI533" s="260">
        <v>25.269822540541142</v>
      </c>
      <c r="DJ533" s="260">
        <v>1.7503154937583323</v>
      </c>
      <c r="DK533" s="260">
        <v>83.620140043245229</v>
      </c>
      <c r="DL533" s="68">
        <f t="shared" si="2277"/>
        <v>5.8734786366375449</v>
      </c>
      <c r="DM533" s="68">
        <f t="shared" si="2278"/>
        <v>26.663285094469259</v>
      </c>
      <c r="DN533" s="260">
        <v>24.319813872703602</v>
      </c>
      <c r="DO533" s="68">
        <f t="shared" si="2279"/>
        <v>0.33330304912540287</v>
      </c>
      <c r="DP533" s="68">
        <f t="shared" si="2280"/>
        <v>14.240564292417085</v>
      </c>
      <c r="DQ533" s="260">
        <v>12.491251555298</v>
      </c>
      <c r="DR533" s="264">
        <f t="shared" si="2281"/>
        <v>314.77700788233449</v>
      </c>
      <c r="DS533" s="260">
        <v>290.94</v>
      </c>
      <c r="DT533" s="260">
        <v>64.006799999999998</v>
      </c>
      <c r="DU533" s="260">
        <v>211.82345251391601</v>
      </c>
      <c r="DV533" s="68">
        <f t="shared" si="2282"/>
        <v>14.878479304577461</v>
      </c>
      <c r="DW533" s="68">
        <f t="shared" si="2283"/>
        <v>67.542449715492282</v>
      </c>
      <c r="DX533" s="260">
        <v>5.4835950726666702</v>
      </c>
      <c r="DY533" s="260">
        <v>3.5652555396249999</v>
      </c>
      <c r="DZ533" s="260">
        <v>0</v>
      </c>
      <c r="EA533" s="260">
        <v>62.099731368482601</v>
      </c>
      <c r="EB533" s="68">
        <f t="shared" si="2284"/>
        <v>0.85107681840505411</v>
      </c>
      <c r="EC533" s="68">
        <f t="shared" si="2285"/>
        <v>36.362746101740463</v>
      </c>
      <c r="ED533" s="267">
        <v>31.895941724734499</v>
      </c>
      <c r="EE533" s="69">
        <f t="shared" si="2286"/>
        <v>803.77773146330969</v>
      </c>
      <c r="EF533" s="260">
        <v>1131.9591135714281</v>
      </c>
      <c r="EG533" s="260">
        <v>249.0310049857143</v>
      </c>
      <c r="EH533" s="260">
        <v>1837.2784856145272</v>
      </c>
      <c r="EI533" s="260">
        <v>824.1406734766332</v>
      </c>
      <c r="EJ533" s="268">
        <f t="shared" si="2287"/>
        <v>57.887640904998712</v>
      </c>
      <c r="EK533" s="266">
        <f t="shared" si="2288"/>
        <v>262.78714342610618</v>
      </c>
      <c r="EL533" s="260">
        <v>435.957280438471</v>
      </c>
      <c r="EM533" s="268">
        <f t="shared" si="2289"/>
        <v>5.9747945284092454</v>
      </c>
      <c r="EN533" s="268">
        <f t="shared" si="2290"/>
        <v>255.27652938986847</v>
      </c>
      <c r="EO533" s="269">
        <f t="shared" si="2291"/>
        <v>4478.3665580867737</v>
      </c>
      <c r="EP533" s="69">
        <f t="shared" si="2292"/>
        <v>5642.7418631893352</v>
      </c>
      <c r="EQ533" s="260">
        <v>177.78</v>
      </c>
      <c r="ER533" s="260">
        <v>39.111600000000003</v>
      </c>
      <c r="ES533" s="260">
        <v>129.43553099581999</v>
      </c>
      <c r="ET533" s="68">
        <f t="shared" si="2293"/>
        <v>9.0915516971463948</v>
      </c>
      <c r="EU533" s="68">
        <f t="shared" si="2294"/>
        <v>41.272072284389154</v>
      </c>
      <c r="EV533" s="260">
        <v>13.2147180276583</v>
      </c>
      <c r="EW533" s="260">
        <v>38.775115516082103</v>
      </c>
      <c r="EX533" s="68">
        <f t="shared" si="2295"/>
        <v>0.53141295814790523</v>
      </c>
      <c r="EY533" s="68">
        <f t="shared" si="2296"/>
        <v>22.704923990903939</v>
      </c>
      <c r="EZ533" s="260">
        <v>19.915848226978</v>
      </c>
      <c r="FA533" s="69">
        <f t="shared" si="2297"/>
        <v>501.87937531984602</v>
      </c>
      <c r="FB533" s="260">
        <v>0.83333333333333348</v>
      </c>
      <c r="FC533" s="260">
        <v>8.9871586162120806E-2</v>
      </c>
      <c r="FD533" s="68">
        <f t="shared" si="2298"/>
        <v>1.2316900883518657E-3</v>
      </c>
      <c r="FE533" s="68">
        <f t="shared" si="2299"/>
        <v>5.2624666763574489E-2</v>
      </c>
      <c r="FF533" s="260">
        <v>4.6160245974772703E-2</v>
      </c>
      <c r="FG533" s="69">
        <f t="shared" si="2300"/>
        <v>1.1632381985642724</v>
      </c>
      <c r="FH533" s="260">
        <v>1886.0285406666601</v>
      </c>
      <c r="FI533" s="260">
        <v>203.40045179609101</v>
      </c>
      <c r="FJ533" s="68">
        <f t="shared" si="2301"/>
        <v>2.7876031918654274</v>
      </c>
      <c r="FK533" s="68">
        <f t="shared" si="2302"/>
        <v>119.10194815100827</v>
      </c>
      <c r="FL533" s="260">
        <v>104.47150000000001</v>
      </c>
      <c r="FM533" s="69">
        <f t="shared" si="2303"/>
        <v>2632.6805909553013</v>
      </c>
      <c r="FN533" s="260">
        <v>1495.2389666666604</v>
      </c>
      <c r="FO533" s="260">
        <v>161.25539715089201</v>
      </c>
      <c r="FP533" s="68">
        <f t="shared" si="2304"/>
        <v>2.210005217952975</v>
      </c>
      <c r="FQ533" s="68">
        <f t="shared" si="2305"/>
        <v>94.423742823293423</v>
      </c>
      <c r="FR533" s="260">
        <v>82.824718190877803</v>
      </c>
      <c r="FS533" s="264">
        <f t="shared" si="2306"/>
        <v>2087.1828984101162</v>
      </c>
      <c r="FT533" s="270">
        <f t="shared" si="2161"/>
        <v>30982.493520119002</v>
      </c>
      <c r="FU533" s="271">
        <f t="shared" si="2162"/>
        <v>8523.1701116282038</v>
      </c>
      <c r="FV533" s="272">
        <f t="shared" si="2307"/>
        <v>2189.7036750816492</v>
      </c>
      <c r="FW533" s="272">
        <f t="shared" si="2163"/>
        <v>293.8361716599278</v>
      </c>
      <c r="FX533" s="272">
        <f t="shared" si="2164"/>
        <v>1534.24716666667</v>
      </c>
      <c r="FY533" s="272">
        <f t="shared" si="2165"/>
        <v>1374.04</v>
      </c>
      <c r="FZ533" s="272">
        <f t="shared" si="2166"/>
        <v>141.19999999999999</v>
      </c>
      <c r="GA533" s="272">
        <f t="shared" si="2167"/>
        <v>150.83780000000002</v>
      </c>
      <c r="GB533" s="272">
        <f t="shared" si="2168"/>
        <v>3.7576000000000009</v>
      </c>
      <c r="GC533" s="272">
        <f t="shared" si="2169"/>
        <v>1886.0285406666601</v>
      </c>
      <c r="GD533" s="272">
        <f t="shared" si="2170"/>
        <v>1495.2389666666604</v>
      </c>
      <c r="GE533" s="272">
        <f t="shared" si="2171"/>
        <v>4603.5408712066837</v>
      </c>
      <c r="GF533" s="273">
        <f t="shared" si="2172"/>
        <v>1790.8309841151411</v>
      </c>
      <c r="GG533" s="273">
        <f t="shared" si="2173"/>
        <v>323.35271079355743</v>
      </c>
      <c r="GH533" s="272">
        <f t="shared" si="2308"/>
        <v>2393.6873640614376</v>
      </c>
      <c r="GI533" s="274">
        <f t="shared" si="2309"/>
        <v>1709.9925171462703</v>
      </c>
      <c r="GJ533" s="275">
        <f t="shared" si="2174"/>
        <v>32.805485324462005</v>
      </c>
      <c r="GK533" s="271">
        <f t="shared" si="2310"/>
        <v>24589.288267637894</v>
      </c>
      <c r="GL533" s="276">
        <f t="shared" si="2311"/>
        <v>30982.503217223744</v>
      </c>
      <c r="GM533" s="272">
        <f t="shared" si="2312"/>
        <v>12023.993612889615</v>
      </c>
      <c r="GN533" s="272">
        <f t="shared" si="2313"/>
        <v>649.99436777794722</v>
      </c>
      <c r="GO533" s="277">
        <f t="shared" si="2314"/>
        <v>0.48899315352345774</v>
      </c>
      <c r="GP533" s="278">
        <f t="shared" si="2315"/>
        <v>2.6434045617880229E-2</v>
      </c>
      <c r="GQ533" s="279">
        <f t="shared" si="2316"/>
        <v>1.0715779353794204</v>
      </c>
      <c r="GR533" s="280">
        <f t="shared" si="2317"/>
        <v>21254.141159582927</v>
      </c>
      <c r="GS533" s="272">
        <f t="shared" si="2318"/>
        <v>11792.058523677382</v>
      </c>
      <c r="GT533" s="272">
        <f t="shared" si="2175"/>
        <v>645.54479090022051</v>
      </c>
      <c r="GU533" s="73">
        <f t="shared" si="2319"/>
        <v>0.55481228035227648</v>
      </c>
      <c r="GV533" s="74">
        <f t="shared" si="2320"/>
        <v>3.0372659429203121E-2</v>
      </c>
      <c r="GW533" s="279">
        <f t="shared" si="2321"/>
        <v>1.0812713304910584</v>
      </c>
      <c r="GX533" s="280">
        <f t="shared" si="2322"/>
        <v>16697.009578628247</v>
      </c>
      <c r="GY533" s="272">
        <f t="shared" si="2176"/>
        <v>9677.2661451343829</v>
      </c>
      <c r="GZ533" s="272">
        <f t="shared" si="2177"/>
        <v>402.25754647106709</v>
      </c>
      <c r="HA533" s="73">
        <f t="shared" si="2323"/>
        <v>0.57958079855934441</v>
      </c>
      <c r="HB533" s="74">
        <f t="shared" si="2324"/>
        <v>2.409159224451465E-2</v>
      </c>
      <c r="HC533" s="279">
        <f t="shared" si="2325"/>
        <v>1.083717324488626</v>
      </c>
      <c r="HD533" s="280">
        <f t="shared" si="2326"/>
        <v>19310.67048283694</v>
      </c>
      <c r="HE533" s="272">
        <f t="shared" si="2178"/>
        <v>11656.915412263703</v>
      </c>
      <c r="HF533" s="272">
        <f t="shared" si="2179"/>
        <v>466.90822383197099</v>
      </c>
      <c r="HG533" s="73">
        <f t="shared" si="2327"/>
        <v>0.60365151083822854</v>
      </c>
      <c r="HH533" s="74">
        <f t="shared" si="2328"/>
        <v>2.4178768119260934E-2</v>
      </c>
      <c r="HI533" s="281">
        <f t="shared" si="2329"/>
        <v>1.0870528183156456</v>
      </c>
      <c r="HJ533" s="72">
        <f t="shared" si="2180"/>
        <v>3.8570029629946543</v>
      </c>
      <c r="HK533" s="73">
        <f t="shared" si="2330"/>
        <v>4.4901258648268474</v>
      </c>
      <c r="HL533" s="73">
        <f t="shared" si="2181"/>
        <v>2.3615284217931651</v>
      </c>
      <c r="HM533" s="74">
        <f t="shared" si="2331"/>
        <v>2.8456868677866969</v>
      </c>
      <c r="HN533" s="75"/>
      <c r="HO533" s="75"/>
      <c r="HP533" s="76">
        <f t="shared" si="2332"/>
        <v>1979.6492671293199</v>
      </c>
      <c r="HQ533" s="77">
        <f t="shared" si="2333"/>
        <v>2252.8606624858371</v>
      </c>
      <c r="HR533" s="77">
        <f t="shared" si="2334"/>
        <v>64.650677360903927</v>
      </c>
      <c r="HS533" s="77">
        <f t="shared" si="2335"/>
        <v>74.658602216371861</v>
      </c>
      <c r="HT533" s="282">
        <f t="shared" si="2336"/>
        <v>2613.6609042086939</v>
      </c>
      <c r="HU533" s="73">
        <f t="shared" si="2392"/>
        <v>0.75742391216150284</v>
      </c>
      <c r="HV533" s="74">
        <f t="shared" si="2393"/>
        <v>2.4735679084000158E-2</v>
      </c>
      <c r="HW533" s="279">
        <f t="shared" si="2154"/>
        <v>1.1083611572396121</v>
      </c>
      <c r="HX533" s="76">
        <f t="shared" si="2337"/>
        <v>3278.8111105389994</v>
      </c>
      <c r="HY533" s="77">
        <f t="shared" si="2338"/>
        <v>3731.3198319044868</v>
      </c>
      <c r="HZ533" s="77">
        <f t="shared" si="2182"/>
        <v>151.91819527769243</v>
      </c>
      <c r="IA533" s="77">
        <f t="shared" si="2339"/>
        <v>175.43513190667923</v>
      </c>
      <c r="IB533" s="282">
        <f t="shared" si="2340"/>
        <v>4489.0375882415829</v>
      </c>
      <c r="IC533" s="73">
        <f t="shared" si="2394"/>
        <v>0.73040402226245438</v>
      </c>
      <c r="ID533" s="74">
        <f t="shared" si="2395"/>
        <v>3.3842041259717064E-2</v>
      </c>
      <c r="IE533" s="279">
        <f t="shared" si="2122"/>
        <v>1.1060418070994456</v>
      </c>
      <c r="IF533" s="76">
        <f t="shared" si="2183"/>
        <v>135.14311141368</v>
      </c>
      <c r="IG533" s="77">
        <f t="shared" si="2341"/>
        <v>153.79421221988198</v>
      </c>
      <c r="IH533" s="77">
        <f t="shared" si="2184"/>
        <v>178.63656706824949</v>
      </c>
      <c r="II533" s="77">
        <f t="shared" si="2342"/>
        <v>206.28950765041452</v>
      </c>
      <c r="IJ533" s="282">
        <f t="shared" si="2343"/>
        <v>1943.4706767459852</v>
      </c>
      <c r="IK533" s="73">
        <f t="shared" si="2185"/>
        <v>6.9536995350994654E-2</v>
      </c>
      <c r="IL533" s="74">
        <f t="shared" si="2186"/>
        <v>9.1916265681634246E-2</v>
      </c>
      <c r="IM533" s="279">
        <f t="shared" si="2344"/>
        <v>1.0238254386559078</v>
      </c>
      <c r="IN533" s="76">
        <f t="shared" si="2187"/>
        <v>81.635846067128483</v>
      </c>
      <c r="IO533" s="77">
        <f t="shared" si="2345"/>
        <v>92.902409182852878</v>
      </c>
      <c r="IP533" s="77">
        <f t="shared" si="2188"/>
        <v>2.6606618006038318</v>
      </c>
      <c r="IQ533" s="77">
        <f t="shared" si="2346"/>
        <v>3.0725322473373051</v>
      </c>
      <c r="IR533" s="282">
        <f t="shared" si="2347"/>
        <v>112.98841911444474</v>
      </c>
      <c r="IS533" s="73">
        <f t="shared" si="2155"/>
        <v>0.72251516311986297</v>
      </c>
      <c r="IT533" s="74">
        <f t="shared" si="2156"/>
        <v>2.3548092994458807E-2</v>
      </c>
      <c r="IU533" s="279">
        <f t="shared" si="2157"/>
        <v>1.1033595624577144</v>
      </c>
      <c r="IV533" s="76">
        <f t="shared" si="2189"/>
        <v>105.85949338341956</v>
      </c>
      <c r="IW533" s="77">
        <f t="shared" si="2348"/>
        <v>120.46916206526529</v>
      </c>
      <c r="IX533" s="77">
        <f t="shared" si="2349"/>
        <v>2.0308697387988031</v>
      </c>
      <c r="IY533" s="77">
        <f t="shared" si="2350"/>
        <v>2.345248374364858</v>
      </c>
      <c r="IZ533" s="282">
        <f t="shared" si="2351"/>
        <v>1522.224585100241</v>
      </c>
      <c r="JA533" s="73">
        <f t="shared" si="2132"/>
        <v>6.9542624931687419E-2</v>
      </c>
      <c r="JB533" s="74">
        <f t="shared" si="2133"/>
        <v>1.3341459326549157E-3</v>
      </c>
      <c r="JC533" s="279">
        <f t="shared" si="2134"/>
        <v>1.0098041034571972</v>
      </c>
      <c r="JD533" s="76">
        <f t="shared" si="2190"/>
        <v>10.8786295843974</v>
      </c>
      <c r="JE533" s="77">
        <f t="shared" si="2352"/>
        <v>12.379989253340085</v>
      </c>
      <c r="JF533" s="77">
        <f t="shared" si="2191"/>
        <v>0.20870192097494439</v>
      </c>
      <c r="JG533" s="77">
        <f t="shared" si="2353"/>
        <v>0.2410089783418658</v>
      </c>
      <c r="JH533" s="282">
        <f t="shared" si="2354"/>
        <v>156.42815913717212</v>
      </c>
      <c r="JI533" s="73">
        <f t="shared" si="2136"/>
        <v>6.9543934061500473E-2</v>
      </c>
      <c r="JJ533" s="74">
        <f t="shared" si="2137"/>
        <v>1.3341710477583087E-3</v>
      </c>
      <c r="JK533" s="279">
        <f t="shared" si="2138"/>
        <v>1.0098042880180207</v>
      </c>
      <c r="JL533" s="76">
        <f t="shared" si="2192"/>
        <v>3179.8223694412054</v>
      </c>
      <c r="JM533" s="77">
        <f t="shared" si="2355"/>
        <v>3618.669654647786</v>
      </c>
      <c r="JN533" s="77">
        <f t="shared" si="2193"/>
        <v>149.23962026710765</v>
      </c>
      <c r="JO533" s="77">
        <f t="shared" si="2356"/>
        <v>172.34191348445592</v>
      </c>
      <c r="JP533" s="282">
        <f t="shared" si="2357"/>
        <v>4068.9303699736338</v>
      </c>
      <c r="JQ533" s="73">
        <f t="shared" si="2194"/>
        <v>0.7814885191711477</v>
      </c>
      <c r="JR533" s="74">
        <f t="shared" si="2195"/>
        <v>3.6677850613618321E-2</v>
      </c>
      <c r="JS533" s="279">
        <f t="shared" si="2396"/>
        <v>1.113530961805798</v>
      </c>
      <c r="JT533" s="76">
        <f t="shared" si="2196"/>
        <v>11.620923037953421</v>
      </c>
      <c r="JU533" s="77">
        <f t="shared" si="2358"/>
        <v>13.224726626421372</v>
      </c>
      <c r="JV533" s="77">
        <f t="shared" si="2197"/>
        <v>0.22294250785056133</v>
      </c>
      <c r="JW533" s="77">
        <f t="shared" si="2359"/>
        <v>0.25745400806582824</v>
      </c>
      <c r="JX533" s="282">
        <f t="shared" si="2360"/>
        <v>167.1050388070457</v>
      </c>
      <c r="JY533" s="73">
        <f t="shared" si="2123"/>
        <v>6.9542624931687252E-2</v>
      </c>
      <c r="JZ533" s="74">
        <f t="shared" si="2124"/>
        <v>1.3341459326549124E-3</v>
      </c>
      <c r="KA533" s="279">
        <f t="shared" si="2125"/>
        <v>1.0098041034571972</v>
      </c>
      <c r="KB533" s="76">
        <f t="shared" si="2198"/>
        <v>0.28949494362430206</v>
      </c>
      <c r="KC533" s="77">
        <f t="shared" si="2361"/>
        <v>0.32944814079389195</v>
      </c>
      <c r="KD533" s="77">
        <f t="shared" si="2199"/>
        <v>5.5538384111891619E-3</v>
      </c>
      <c r="KE533" s="77">
        <f t="shared" si="2362"/>
        <v>6.4135725972412445E-3</v>
      </c>
      <c r="KF533" s="282">
        <f t="shared" si="2363"/>
        <v>4.162841766595343</v>
      </c>
      <c r="KG533" s="73">
        <f t="shared" si="2126"/>
        <v>6.9542624931687197E-2</v>
      </c>
      <c r="KH533" s="74">
        <f t="shared" si="2127"/>
        <v>1.3341459326549111E-3</v>
      </c>
      <c r="KI533" s="279">
        <f t="shared" si="2128"/>
        <v>1.0098041034571972</v>
      </c>
      <c r="KJ533" s="76">
        <f t="shared" si="2200"/>
        <v>190.03534852227494</v>
      </c>
      <c r="KK533" s="77">
        <f t="shared" si="2364"/>
        <v>216.26212697183411</v>
      </c>
      <c r="KL533" s="77">
        <f t="shared" si="2201"/>
        <v>6.2067816857629481</v>
      </c>
      <c r="KM533" s="77">
        <f t="shared" si="2365"/>
        <v>7.1675914907190528</v>
      </c>
      <c r="KN533" s="282">
        <f t="shared" si="2366"/>
        <v>249.82302212883693</v>
      </c>
      <c r="KO533" s="73">
        <f t="shared" si="2202"/>
        <v>0.76067988811804255</v>
      </c>
      <c r="KP533" s="74">
        <f t="shared" si="2203"/>
        <v>2.484471460185135E-2</v>
      </c>
      <c r="KQ533" s="279">
        <f t="shared" si="2204"/>
        <v>1.1088273931795376</v>
      </c>
      <c r="KR533" s="76">
        <f t="shared" si="2205"/>
        <v>481.71113889702394</v>
      </c>
      <c r="KS533" s="77">
        <f t="shared" si="2367"/>
        <v>548.19209317620221</v>
      </c>
      <c r="KT533" s="77">
        <f t="shared" si="2206"/>
        <v>15.729556122982515</v>
      </c>
      <c r="KU533" s="77">
        <f t="shared" si="2368"/>
        <v>18.164491410820208</v>
      </c>
      <c r="KV533" s="282">
        <f t="shared" si="2369"/>
        <v>637.91883449469015</v>
      </c>
      <c r="KW533" s="73">
        <f t="shared" si="2139"/>
        <v>0.75512919959260671</v>
      </c>
      <c r="KX533" s="74">
        <f t="shared" si="2140"/>
        <v>2.4657613590359423E-2</v>
      </c>
      <c r="KY533" s="279">
        <f t="shared" si="2141"/>
        <v>1.1080323794195632</v>
      </c>
      <c r="KZ533" s="76">
        <f t="shared" si="2207"/>
        <v>2013.0277993926316</v>
      </c>
      <c r="LA533" s="77">
        <f t="shared" si="2370"/>
        <v>2290.8457659868086</v>
      </c>
      <c r="LB533" s="77">
        <f t="shared" si="2208"/>
        <v>63.86243543340796</v>
      </c>
      <c r="LC533" s="77">
        <f t="shared" si="2371"/>
        <v>73.748340438499511</v>
      </c>
      <c r="LD533" s="286">
        <f t="shared" si="2372"/>
        <v>4478.3665580867737</v>
      </c>
      <c r="LE533" s="73">
        <f t="shared" si="2209"/>
        <v>0.44950045363250202</v>
      </c>
      <c r="LF533" s="74">
        <f t="shared" si="2210"/>
        <v>1.4260207288768914E-2</v>
      </c>
      <c r="LG533" s="279">
        <f t="shared" si="2211"/>
        <v>1.064243037694123</v>
      </c>
      <c r="LH533" s="76">
        <f t="shared" si="2212"/>
        <v>294.94353545585761</v>
      </c>
      <c r="LI533" s="77">
        <f t="shared" si="2373"/>
        <v>335.6486927841205</v>
      </c>
      <c r="LJ533" s="77">
        <f t="shared" si="2213"/>
        <v>9.6229646552943002</v>
      </c>
      <c r="LK533" s="77">
        <f t="shared" si="2374"/>
        <v>11.112599583933859</v>
      </c>
      <c r="LL533" s="282">
        <f t="shared" si="2375"/>
        <v>398.31696453956033</v>
      </c>
      <c r="LM533" s="73">
        <f t="shared" si="2397"/>
        <v>0.7404744505341404</v>
      </c>
      <c r="LN533" s="74">
        <f t="shared" si="2398"/>
        <v>2.4159063037694342E-2</v>
      </c>
      <c r="LO533" s="279">
        <f t="shared" si="2399"/>
        <v>1.1059327018764518</v>
      </c>
      <c r="LP533" s="76">
        <f t="shared" si="2214"/>
        <v>6.4202093451560874E-2</v>
      </c>
      <c r="LQ533" s="77">
        <f t="shared" si="2376"/>
        <v>7.3062624368810794E-2</v>
      </c>
      <c r="LR533" s="77">
        <f t="shared" si="2215"/>
        <v>1.2316900883518657E-3</v>
      </c>
      <c r="LS533" s="77">
        <f t="shared" si="2377"/>
        <v>1.4223557140287345E-3</v>
      </c>
      <c r="LT533" s="282">
        <f t="shared" si="2378"/>
        <v>0.92320491949545436</v>
      </c>
      <c r="LU533" s="73">
        <f t="shared" si="2148"/>
        <v>6.9542624931687211E-2</v>
      </c>
      <c r="LV533" s="74">
        <f t="shared" si="2149"/>
        <v>1.3341459326549118E-3</v>
      </c>
      <c r="LW533" s="279">
        <f t="shared" si="2150"/>
        <v>1.0098041034571972</v>
      </c>
      <c r="LX533" s="76">
        <f t="shared" si="2216"/>
        <v>145.3043767442301</v>
      </c>
      <c r="LY533" s="77">
        <f t="shared" si="2379"/>
        <v>165.35783377870129</v>
      </c>
      <c r="LZ533" s="77">
        <f t="shared" si="2217"/>
        <v>2.7876031918654274</v>
      </c>
      <c r="MA533" s="77">
        <f t="shared" si="2380"/>
        <v>3.2191241659661958</v>
      </c>
      <c r="MB533" s="286">
        <f t="shared" si="2381"/>
        <v>2089.4290404407157</v>
      </c>
      <c r="MC533" s="73">
        <f t="shared" si="2142"/>
        <v>6.9542623334832937E-2</v>
      </c>
      <c r="MD533" s="74">
        <f t="shared" si="2143"/>
        <v>1.3341459020199356E-3</v>
      </c>
      <c r="ME533" s="279">
        <f t="shared" si="2144"/>
        <v>1.009804103232073</v>
      </c>
      <c r="MF533" s="76">
        <f t="shared" si="2218"/>
        <v>115.19696624441798</v>
      </c>
      <c r="MG533" s="77">
        <f t="shared" si="2382"/>
        <v>131.0952995558101</v>
      </c>
      <c r="MH533" s="77">
        <f t="shared" si="2219"/>
        <v>2.210005217952975</v>
      </c>
      <c r="MI533" s="77">
        <f t="shared" si="2383"/>
        <v>2.5521140256920956</v>
      </c>
      <c r="MJ533" s="286">
        <f t="shared" si="2384"/>
        <v>1656.4943638175525</v>
      </c>
      <c r="MK533" s="73">
        <f t="shared" si="2129"/>
        <v>6.954262493168728E-2</v>
      </c>
      <c r="ML533" s="74">
        <f t="shared" si="2130"/>
        <v>1.3341459326549128E-3</v>
      </c>
      <c r="MM533" s="279">
        <f t="shared" si="2131"/>
        <v>1.0098041034571972</v>
      </c>
      <c r="MN533" s="287">
        <f t="shared" si="2385"/>
        <v>1.0812700127063832</v>
      </c>
      <c r="MO533" s="288">
        <f t="shared" si="2385"/>
        <v>1.0706427387816975</v>
      </c>
      <c r="MP533" s="288">
        <f t="shared" si="2385"/>
        <v>1.3935975240027372</v>
      </c>
      <c r="MQ533" s="289">
        <f t="shared" si="2220"/>
        <v>1.345796624736566</v>
      </c>
      <c r="MR533" s="290">
        <f t="shared" si="2386"/>
        <v>3.8569982623249395</v>
      </c>
      <c r="MS533" s="291">
        <f t="shared" si="2151"/>
        <v>4.4862072040430689</v>
      </c>
      <c r="MT533" s="291">
        <f t="shared" si="2221"/>
        <v>3.0367883645543645</v>
      </c>
      <c r="MU533" s="292">
        <f t="shared" si="2152"/>
        <v>3.5230264042353823</v>
      </c>
      <c r="MV533" s="359">
        <f t="shared" si="2222"/>
        <v>0.48623803968101781</v>
      </c>
      <c r="MW533" s="360">
        <f t="shared" si="2223"/>
        <v>0.83329189746872223</v>
      </c>
      <c r="MX533" s="360">
        <f t="shared" si="2224"/>
        <v>0.33397185808955709</v>
      </c>
      <c r="MY533" s="360">
        <f t="shared" si="2225"/>
        <v>2.0963831686696573E-2</v>
      </c>
      <c r="MZ533" s="360">
        <f t="shared" si="2226"/>
        <v>0.28860201276806696</v>
      </c>
      <c r="NA533" s="360">
        <f t="shared" si="2227"/>
        <v>2.6557852774873946E-2</v>
      </c>
      <c r="NB533" s="360">
        <f t="shared" si="2228"/>
        <v>0.76043029381717941</v>
      </c>
      <c r="NC533" s="360">
        <f t="shared" si="2229"/>
        <v>2.8375495307147242E-2</v>
      </c>
      <c r="ND533" s="360">
        <f t="shared" si="2230"/>
        <v>7.0686287242003806E-4</v>
      </c>
      <c r="NE533" s="360">
        <f t="shared" si="2231"/>
        <v>4.6459867774222625E-2</v>
      </c>
      <c r="NF533" s="360">
        <f t="shared" si="2232"/>
        <v>0.11855946459789327</v>
      </c>
      <c r="NG533" s="360">
        <f t="shared" si="2233"/>
        <v>0.7998850671309029</v>
      </c>
      <c r="NH533" s="360">
        <f t="shared" si="2234"/>
        <v>7.3876304485346975E-2</v>
      </c>
      <c r="NI533" s="360">
        <f t="shared" si="2235"/>
        <v>1.0098041034571972E-4</v>
      </c>
      <c r="NJ533" s="360">
        <f t="shared" si="2236"/>
        <v>0.35413829900348803</v>
      </c>
      <c r="NK533" s="361">
        <f t="shared" si="2237"/>
        <v>0.31404907617518835</v>
      </c>
      <c r="NL533" s="145">
        <f t="shared" si="2387"/>
        <v>3.8569982623249395</v>
      </c>
      <c r="NM533" s="56">
        <f t="shared" si="2153"/>
        <v>4.4862072040430689</v>
      </c>
      <c r="NN533" s="56">
        <f t="shared" si="2388"/>
        <v>3.0367883645543645</v>
      </c>
      <c r="NO533" s="58">
        <f t="shared" si="2145"/>
        <v>3.5230264042353823</v>
      </c>
      <c r="NP533" s="55">
        <f t="shared" si="2238"/>
        <v>1.0812700127063832</v>
      </c>
      <c r="NQ533" s="56">
        <f t="shared" si="2146"/>
        <v>1.0706427387816975</v>
      </c>
      <c r="NR533" s="56">
        <f t="shared" si="2239"/>
        <v>1.3935975240027372</v>
      </c>
      <c r="NS533" s="61">
        <f t="shared" si="2147"/>
        <v>1.345796624736566</v>
      </c>
      <c r="NT533" s="41"/>
      <c r="NU533" s="86">
        <f t="shared" si="2400"/>
        <v>0</v>
      </c>
      <c r="NV533" s="86">
        <f t="shared" si="2400"/>
        <v>0</v>
      </c>
      <c r="NW533" s="86">
        <f t="shared" si="2400"/>
        <v>0</v>
      </c>
      <c r="NX533" s="86">
        <f t="shared" si="2389"/>
        <v>0</v>
      </c>
      <c r="NY533" s="87">
        <f t="shared" si="2401"/>
        <v>0</v>
      </c>
      <c r="NZ533" s="87">
        <f t="shared" si="2401"/>
        <v>0</v>
      </c>
      <c r="OA533" s="87">
        <f t="shared" si="2401"/>
        <v>0</v>
      </c>
      <c r="OB533" s="87">
        <f t="shared" si="2390"/>
        <v>0</v>
      </c>
      <c r="OC533" s="26"/>
    </row>
    <row r="534" spans="1:412" thickBot="1" x14ac:dyDescent="0.35">
      <c r="A534" s="136" t="s">
        <v>1165</v>
      </c>
      <c r="B534" s="137" t="s">
        <v>1168</v>
      </c>
      <c r="C534" s="133" t="s">
        <v>104</v>
      </c>
      <c r="D534" s="64">
        <f>VLOOKUP(B534,[1]УсіТ_1!$A$10:$G$556,6,FALSE)</f>
        <v>4500.8</v>
      </c>
      <c r="E534" s="64">
        <f>VLOOKUP(B534,[1]УсіТ_1!$A$10:$G$556,7,FALSE)</f>
        <v>502.4</v>
      </c>
      <c r="F534" s="38"/>
      <c r="G534" s="38"/>
      <c r="H534" s="39"/>
      <c r="I534" s="256">
        <v>3.7364000000000002</v>
      </c>
      <c r="J534" s="62">
        <v>4.2889999999999997</v>
      </c>
      <c r="K534" s="257">
        <f t="shared" si="2135"/>
        <v>2.3522000000000003</v>
      </c>
      <c r="L534" s="293">
        <f t="shared" si="2240"/>
        <v>2.8494000000000002</v>
      </c>
      <c r="M534" s="63">
        <v>0.49719999999999998</v>
      </c>
      <c r="N534" s="63">
        <v>0.76029999999999998</v>
      </c>
      <c r="O534" s="63">
        <v>0.33439999999999998</v>
      </c>
      <c r="P534" s="63">
        <v>8.8000000000000005E-3</v>
      </c>
      <c r="Q534" s="63">
        <v>0.2404</v>
      </c>
      <c r="R534" s="63">
        <v>0</v>
      </c>
      <c r="S534" s="63">
        <v>0.57589999999999997</v>
      </c>
      <c r="T534" s="63">
        <v>2.1700000000000001E-2</v>
      </c>
      <c r="U534" s="63">
        <v>5.9999999999999995E-4</v>
      </c>
      <c r="V534" s="63">
        <v>3.49E-2</v>
      </c>
      <c r="W534" s="63">
        <v>0.1153</v>
      </c>
      <c r="X534" s="63">
        <v>0.95130000000000003</v>
      </c>
      <c r="Y534" s="63">
        <v>8.5999999999999993E-2</v>
      </c>
      <c r="Z534" s="63">
        <v>2.0000000000000001E-4</v>
      </c>
      <c r="AA534" s="63">
        <v>0.3498</v>
      </c>
      <c r="AB534" s="259">
        <v>0.31219999999999998</v>
      </c>
      <c r="AC534" s="144">
        <v>812.42</v>
      </c>
      <c r="AD534" s="70">
        <v>178.73240000000001</v>
      </c>
      <c r="AE534" s="70">
        <v>591.49518557556701</v>
      </c>
      <c r="AF534" s="68">
        <f t="shared" si="2241"/>
        <v>41.546621834827825</v>
      </c>
      <c r="AG534" s="68">
        <f t="shared" si="2242"/>
        <v>188.60533786299644</v>
      </c>
      <c r="AH534" s="71">
        <v>20.366170857333302</v>
      </c>
      <c r="AI534" s="71">
        <v>172.878466716389</v>
      </c>
      <c r="AJ534" s="68">
        <f t="shared" si="2243"/>
        <v>2.3692993863481111</v>
      </c>
      <c r="AK534" s="68">
        <f t="shared" si="2244"/>
        <v>101.22967769964845</v>
      </c>
      <c r="AL534" s="71">
        <v>88.794611157464502</v>
      </c>
      <c r="AM534" s="69">
        <f t="shared" si="2245"/>
        <v>2237.6242011681047</v>
      </c>
      <c r="AN534" s="260">
        <v>1203.92</v>
      </c>
      <c r="AO534" s="71">
        <v>264.86239999999998</v>
      </c>
      <c r="AP534" s="71">
        <v>876.53293101860697</v>
      </c>
      <c r="AQ534" s="68">
        <f t="shared" si="2246"/>
        <v>61.567673074746949</v>
      </c>
      <c r="AR534" s="68">
        <f t="shared" si="2247"/>
        <v>279.49304345045505</v>
      </c>
      <c r="AS534" s="71">
        <v>106.14523032274199</v>
      </c>
      <c r="AT534" s="261">
        <f t="shared" si="2248"/>
        <v>23.02050967260746</v>
      </c>
      <c r="AU534" s="71">
        <v>264.37997887395602</v>
      </c>
      <c r="AV534" s="68">
        <f t="shared" si="2249"/>
        <v>3.6233276104675674</v>
      </c>
      <c r="AW534" s="68">
        <f t="shared" si="2250"/>
        <v>154.80875414956046</v>
      </c>
      <c r="AX534" s="71">
        <v>135.792027010765</v>
      </c>
      <c r="AY534" s="69">
        <f t="shared" si="2251"/>
        <v>3421.9590806712845</v>
      </c>
      <c r="AZ534" s="260">
        <v>185</v>
      </c>
      <c r="BA534" s="260">
        <v>942.97583333333603</v>
      </c>
      <c r="BB534" s="260">
        <v>98.338908333333606</v>
      </c>
      <c r="BC534" s="262">
        <f t="shared" si="2252"/>
        <v>78.671126666666893</v>
      </c>
      <c r="BD534" s="262">
        <f t="shared" si="2158"/>
        <v>19.667781666666713</v>
      </c>
      <c r="BE534" s="260">
        <v>36.910768333333401</v>
      </c>
      <c r="BF534" s="262">
        <f t="shared" si="2253"/>
        <v>29.528614666666723</v>
      </c>
      <c r="BG534" s="262">
        <f t="shared" si="2159"/>
        <v>7.382153666666678</v>
      </c>
      <c r="BH534" s="260">
        <v>116.27125592370975</v>
      </c>
      <c r="BI534" s="263">
        <f t="shared" si="2254"/>
        <v>68.083098991151942</v>
      </c>
      <c r="BJ534" s="68">
        <f t="shared" si="2255"/>
        <v>1.5934975624344421</v>
      </c>
      <c r="BK534" s="260">
        <v>59.719775464685689</v>
      </c>
      <c r="BL534" s="69">
        <f t="shared" si="2256"/>
        <v>1505.059849666078</v>
      </c>
      <c r="BM534" s="260">
        <v>13.37</v>
      </c>
      <c r="BN534" s="260">
        <v>2.9413999999999998</v>
      </c>
      <c r="BO534" s="260">
        <v>9.7342392249640906</v>
      </c>
      <c r="BP534" s="68">
        <f t="shared" si="2257"/>
        <v>0.68373296316147769</v>
      </c>
      <c r="BQ534" s="68">
        <f t="shared" si="2258"/>
        <v>3.1038789877504995</v>
      </c>
      <c r="BR534" s="260">
        <v>2.18388603788333</v>
      </c>
      <c r="BS534" s="260">
        <v>3.0444386543709099</v>
      </c>
      <c r="BT534" s="68">
        <f t="shared" si="2259"/>
        <v>4.172403175815332E-2</v>
      </c>
      <c r="BU534" s="68">
        <f t="shared" si="2260"/>
        <v>1.7826832318215038</v>
      </c>
      <c r="BV534" s="260">
        <v>1.56369819586092</v>
      </c>
      <c r="BW534" s="69">
        <f t="shared" si="2261"/>
        <v>39.405194535695102</v>
      </c>
      <c r="BX534" s="260">
        <v>688.58</v>
      </c>
      <c r="BY534" s="260">
        <v>74.260532159415803</v>
      </c>
      <c r="BZ534" s="263">
        <f t="shared" si="2262"/>
        <v>43.48355164807456</v>
      </c>
      <c r="CA534" s="263">
        <f t="shared" si="2263"/>
        <v>1.0177405932447936</v>
      </c>
      <c r="CB534" s="260">
        <v>38.142026607970799</v>
      </c>
      <c r="CC534" s="264">
        <f t="shared" si="2264"/>
        <v>961.17907052086389</v>
      </c>
      <c r="CD534" s="260">
        <v>0</v>
      </c>
      <c r="CE534" s="260">
        <v>0</v>
      </c>
      <c r="CF534" s="263">
        <f t="shared" si="2265"/>
        <v>0</v>
      </c>
      <c r="CG534" s="263">
        <f t="shared" si="2266"/>
        <v>0</v>
      </c>
      <c r="CH534" s="260">
        <v>0</v>
      </c>
      <c r="CI534" s="69">
        <f t="shared" si="2267"/>
        <v>0</v>
      </c>
      <c r="CJ534" s="260">
        <v>1060.3087819843581</v>
      </c>
      <c r="CK534" s="260">
        <v>233.26795458256623</v>
      </c>
      <c r="CL534" s="260">
        <v>80.938197673612279</v>
      </c>
      <c r="CM534" s="260">
        <v>43.636388273175704</v>
      </c>
      <c r="CN534" s="260">
        <v>482.49156539843057</v>
      </c>
      <c r="CO534" s="265">
        <f t="shared" si="2268"/>
        <v>33.890207553585761</v>
      </c>
      <c r="CP534" s="269">
        <f t="shared" si="2269"/>
        <v>153.84822552607434</v>
      </c>
      <c r="CQ534" s="260">
        <v>200.27054433237043</v>
      </c>
      <c r="CR534" s="265">
        <f t="shared" si="2391"/>
        <v>2.7447078100751368</v>
      </c>
      <c r="CS534" s="265">
        <f t="shared" si="2270"/>
        <v>117.26921831599684</v>
      </c>
      <c r="CT534" s="260">
        <v>102.86385255521665</v>
      </c>
      <c r="CU534" s="267">
        <f t="shared" si="2160"/>
        <v>2592.169075831865</v>
      </c>
      <c r="CV534" s="260">
        <v>70.194199999999967</v>
      </c>
      <c r="CW534" s="260">
        <v>7.57015691205737</v>
      </c>
      <c r="CX534" s="68">
        <f t="shared" si="2271"/>
        <v>0.10374900047974625</v>
      </c>
      <c r="CY534" s="68">
        <f t="shared" si="2272"/>
        <v>4.432735660482841</v>
      </c>
      <c r="CZ534" s="260">
        <v>3.88821784560287</v>
      </c>
      <c r="DA534" s="69">
        <f t="shared" si="2273"/>
        <v>97.983089709192242</v>
      </c>
      <c r="DB534" s="260">
        <v>1.7600000000000009</v>
      </c>
      <c r="DC534" s="260">
        <v>0.18980878997439901</v>
      </c>
      <c r="DD534" s="68">
        <f t="shared" si="2274"/>
        <v>2.6013294665991385E-3</v>
      </c>
      <c r="DE534" s="68">
        <f t="shared" si="2275"/>
        <v>0.11114329620466924</v>
      </c>
      <c r="DF534" s="260">
        <v>9.7490439498719994E-2</v>
      </c>
      <c r="DG534" s="69">
        <f t="shared" si="2276"/>
        <v>2.4567590753677435</v>
      </c>
      <c r="DH534" s="260">
        <v>57.433618764281604</v>
      </c>
      <c r="DI534" s="260">
        <v>12.635396128141952</v>
      </c>
      <c r="DJ534" s="260">
        <v>0.87519133058333287</v>
      </c>
      <c r="DK534" s="260">
        <v>41.811674460397008</v>
      </c>
      <c r="DL534" s="68">
        <f t="shared" si="2277"/>
        <v>2.9368520140982857</v>
      </c>
      <c r="DM534" s="68">
        <f t="shared" si="2278"/>
        <v>13.33215414179111</v>
      </c>
      <c r="DN534" s="260">
        <v>12.1599069363519</v>
      </c>
      <c r="DO534" s="68">
        <f t="shared" si="2279"/>
        <v>0.1666515245627028</v>
      </c>
      <c r="DP534" s="68">
        <f t="shared" si="2280"/>
        <v>7.1202821462086012</v>
      </c>
      <c r="DQ534" s="260">
        <v>6.2456257776490496</v>
      </c>
      <c r="DR534" s="264">
        <f t="shared" si="2281"/>
        <v>157.39369607688579</v>
      </c>
      <c r="DS534" s="260">
        <v>187.98</v>
      </c>
      <c r="DT534" s="260">
        <v>41.355600000000003</v>
      </c>
      <c r="DU534" s="260">
        <v>136.86180175832101</v>
      </c>
      <c r="DV534" s="68">
        <f t="shared" si="2282"/>
        <v>9.6131729555044672</v>
      </c>
      <c r="DW534" s="68">
        <f t="shared" si="2283"/>
        <v>43.640027832261751</v>
      </c>
      <c r="DX534" s="260">
        <v>3.5433900024999998</v>
      </c>
      <c r="DY534" s="260">
        <v>2.0441397881666701</v>
      </c>
      <c r="DZ534" s="260">
        <v>0</v>
      </c>
      <c r="EA534" s="260">
        <v>40.095481811379699</v>
      </c>
      <c r="EB534" s="68">
        <f t="shared" si="2284"/>
        <v>0.5495085782249588</v>
      </c>
      <c r="EC534" s="68">
        <f t="shared" si="2285"/>
        <v>23.478069756580631</v>
      </c>
      <c r="ED534" s="267">
        <v>20.594020668018398</v>
      </c>
      <c r="EE534" s="69">
        <f t="shared" si="2286"/>
        <v>518.96932083406284</v>
      </c>
      <c r="EF534" s="260">
        <v>998.68104960317521</v>
      </c>
      <c r="EG534" s="260">
        <v>219.70983091269841</v>
      </c>
      <c r="EH534" s="260">
        <v>1121.7909138038199</v>
      </c>
      <c r="EI534" s="260">
        <v>727.10547840505137</v>
      </c>
      <c r="EJ534" s="268">
        <f t="shared" si="2287"/>
        <v>51.071888803170808</v>
      </c>
      <c r="EK534" s="266">
        <f t="shared" si="2288"/>
        <v>231.84630705519149</v>
      </c>
      <c r="EL534" s="260">
        <v>330.79436689759001</v>
      </c>
      <c r="EM534" s="268">
        <f t="shared" si="2289"/>
        <v>4.5335367983314709</v>
      </c>
      <c r="EN534" s="268">
        <f t="shared" si="2290"/>
        <v>193.69796471435143</v>
      </c>
      <c r="EO534" s="269">
        <f t="shared" si="2291"/>
        <v>3398.0816396223349</v>
      </c>
      <c r="EP534" s="69">
        <f t="shared" si="2292"/>
        <v>4281.5828659241424</v>
      </c>
      <c r="EQ534" s="260">
        <v>137.01</v>
      </c>
      <c r="ER534" s="260">
        <v>30.142199999999999</v>
      </c>
      <c r="ES534" s="260">
        <v>99.752289918648501</v>
      </c>
      <c r="ET534" s="68">
        <f t="shared" si="2293"/>
        <v>7.0066008438858702</v>
      </c>
      <c r="EU534" s="68">
        <f t="shared" si="2294"/>
        <v>31.807214668040096</v>
      </c>
      <c r="EV534" s="260">
        <v>10.3698495877833</v>
      </c>
      <c r="EW534" s="260">
        <v>29.902901632196901</v>
      </c>
      <c r="EX534" s="68">
        <f t="shared" si="2295"/>
        <v>0.40981926686925851</v>
      </c>
      <c r="EY534" s="68">
        <f t="shared" si="2296"/>
        <v>17.509763662339424</v>
      </c>
      <c r="EZ534" s="260">
        <v>15.3588620569314</v>
      </c>
      <c r="FA534" s="69">
        <f t="shared" si="2297"/>
        <v>387.04332383467209</v>
      </c>
      <c r="FB534" s="260">
        <v>0.83333333333333348</v>
      </c>
      <c r="FC534" s="260">
        <v>8.9871586162120806E-2</v>
      </c>
      <c r="FD534" s="68">
        <f t="shared" si="2298"/>
        <v>1.2316900883518657E-3</v>
      </c>
      <c r="FE534" s="68">
        <f t="shared" si="2299"/>
        <v>5.2624666763574489E-2</v>
      </c>
      <c r="FF534" s="260">
        <v>4.6160245974772703E-2</v>
      </c>
      <c r="FG534" s="69">
        <f t="shared" si="2300"/>
        <v>1.1632381985642724</v>
      </c>
      <c r="FH534" s="260">
        <v>1128.00874666667</v>
      </c>
      <c r="FI534" s="260">
        <v>121.651122321215</v>
      </c>
      <c r="FJ534" s="68">
        <f t="shared" si="2301"/>
        <v>1.6672286314122515</v>
      </c>
      <c r="FK534" s="68">
        <f t="shared" si="2302"/>
        <v>71.233301279676724</v>
      </c>
      <c r="FL534" s="260">
        <v>62.482999999999997</v>
      </c>
      <c r="FM534" s="69">
        <f t="shared" si="2303"/>
        <v>1574.5714427854621</v>
      </c>
      <c r="FN534" s="260">
        <v>894.28266666666946</v>
      </c>
      <c r="FO534" s="260">
        <v>96.444722076749599</v>
      </c>
      <c r="FP534" s="68">
        <f t="shared" si="2304"/>
        <v>1.3217749160618533</v>
      </c>
      <c r="FQ534" s="68">
        <f t="shared" si="2305"/>
        <v>56.47359279092904</v>
      </c>
      <c r="FR534" s="260">
        <v>49.536369437170897</v>
      </c>
      <c r="FS534" s="264">
        <f t="shared" si="2306"/>
        <v>1248.316509816708</v>
      </c>
      <c r="FT534" s="270">
        <f t="shared" si="2161"/>
        <v>19026.876718648949</v>
      </c>
      <c r="FU534" s="271">
        <f t="shared" si="2162"/>
        <v>5454.7706319752224</v>
      </c>
      <c r="FV534" s="272">
        <f t="shared" si="2307"/>
        <v>1309.4833401253077</v>
      </c>
      <c r="FW534" s="272">
        <f t="shared" si="2163"/>
        <v>174.85663927911676</v>
      </c>
      <c r="FX534" s="272">
        <f t="shared" si="2164"/>
        <v>942.97583333333603</v>
      </c>
      <c r="FY534" s="272">
        <f t="shared" si="2165"/>
        <v>688.58</v>
      </c>
      <c r="FZ534" s="272">
        <f t="shared" si="2166"/>
        <v>0</v>
      </c>
      <c r="GA534" s="272">
        <f t="shared" si="2167"/>
        <v>70.194199999999967</v>
      </c>
      <c r="GB534" s="272">
        <f t="shared" si="2168"/>
        <v>1.7600000000000009</v>
      </c>
      <c r="GC534" s="272">
        <f t="shared" si="2169"/>
        <v>1128.00874666667</v>
      </c>
      <c r="GD534" s="272">
        <f t="shared" si="2170"/>
        <v>894.28266666666946</v>
      </c>
      <c r="GE534" s="272">
        <f t="shared" si="2171"/>
        <v>2965.7851657599863</v>
      </c>
      <c r="GF534" s="273">
        <f t="shared" si="2172"/>
        <v>1153.7249512199639</v>
      </c>
      <c r="GG534" s="273">
        <f t="shared" si="2173"/>
        <v>208.31675004298145</v>
      </c>
      <c r="GH534" s="272">
        <f t="shared" si="2308"/>
        <v>1470.003555623889</v>
      </c>
      <c r="GI534" s="274">
        <f t="shared" si="2309"/>
        <v>1050.1350836519448</v>
      </c>
      <c r="GJ534" s="275">
        <f t="shared" si="2174"/>
        <v>20.1463987298254</v>
      </c>
      <c r="GK534" s="271">
        <f t="shared" si="2310"/>
        <v>15100.700779430199</v>
      </c>
      <c r="GL534" s="276">
        <f t="shared" si="2311"/>
        <v>19026.88298208205</v>
      </c>
      <c r="GM534" s="272">
        <f t="shared" si="2312"/>
        <v>7658.6306668471316</v>
      </c>
      <c r="GN534" s="272">
        <f t="shared" si="2313"/>
        <v>403.31978805192364</v>
      </c>
      <c r="GO534" s="277">
        <f t="shared" si="2314"/>
        <v>0.50717054650069804</v>
      </c>
      <c r="GP534" s="278">
        <f t="shared" si="2315"/>
        <v>2.6708680209153995E-2</v>
      </c>
      <c r="GQ534" s="279">
        <f t="shared" si="2316"/>
        <v>1.0741291108189386</v>
      </c>
      <c r="GR534" s="280">
        <f t="shared" si="2317"/>
        <v>13347.132858527364</v>
      </c>
      <c r="GS534" s="272">
        <f t="shared" si="2318"/>
        <v>7536.6829506315471</v>
      </c>
      <c r="GT534" s="272">
        <f t="shared" si="2175"/>
        <v>400.980272542617</v>
      </c>
      <c r="GU534" s="73">
        <f t="shared" si="2319"/>
        <v>0.56466681125575424</v>
      </c>
      <c r="GV534" s="74">
        <f t="shared" si="2320"/>
        <v>3.0042427597956688E-2</v>
      </c>
      <c r="GW534" s="279">
        <f t="shared" si="2321"/>
        <v>1.0825802344135704</v>
      </c>
      <c r="GX534" s="280">
        <f t="shared" si="2322"/>
        <v>10376.748691198649</v>
      </c>
      <c r="GY534" s="272">
        <f t="shared" si="2176"/>
        <v>6108.8704508759156</v>
      </c>
      <c r="GZ534" s="272">
        <f t="shared" si="2177"/>
        <v>247.27111242567298</v>
      </c>
      <c r="HA534" s="73">
        <f t="shared" si="2323"/>
        <v>0.58870756463990859</v>
      </c>
      <c r="HB534" s="74">
        <f t="shared" si="2324"/>
        <v>2.3829343832466848E-2</v>
      </c>
      <c r="HC534" s="279">
        <f t="shared" si="2325"/>
        <v>1.0849363134212195</v>
      </c>
      <c r="HD534" s="280">
        <f t="shared" si="2326"/>
        <v>12152.640914347938</v>
      </c>
      <c r="HE534" s="272">
        <f t="shared" si="2178"/>
        <v>7453.6215698623419</v>
      </c>
      <c r="HF534" s="272">
        <f t="shared" si="2179"/>
        <v>291.18703364684893</v>
      </c>
      <c r="HG534" s="73">
        <f t="shared" si="2327"/>
        <v>0.61333348219499118</v>
      </c>
      <c r="HH534" s="74">
        <f t="shared" si="2328"/>
        <v>2.3960802898657263E-2</v>
      </c>
      <c r="HI534" s="281">
        <f t="shared" si="2329"/>
        <v>1.0883552861664429</v>
      </c>
      <c r="HJ534" s="72">
        <f t="shared" si="2180"/>
        <v>4.0449527878628651</v>
      </c>
      <c r="HK534" s="73">
        <f t="shared" si="2330"/>
        <v>4.6069397563024275</v>
      </c>
      <c r="HL534" s="73">
        <f t="shared" si="2181"/>
        <v>2.5519871964293928</v>
      </c>
      <c r="HM534" s="74">
        <f t="shared" si="2331"/>
        <v>3.1011595524026627</v>
      </c>
      <c r="HN534" s="75"/>
      <c r="HO534" s="75"/>
      <c r="HP534" s="76">
        <f t="shared" si="2332"/>
        <v>1344.7511189864267</v>
      </c>
      <c r="HQ534" s="77">
        <f t="shared" si="2333"/>
        <v>1530.3402209177434</v>
      </c>
      <c r="HR534" s="77">
        <f t="shared" si="2334"/>
        <v>43.915921221175935</v>
      </c>
      <c r="HS534" s="77">
        <f t="shared" si="2335"/>
        <v>50.714105826213974</v>
      </c>
      <c r="HT534" s="282">
        <f t="shared" si="2336"/>
        <v>1775.8922231492895</v>
      </c>
      <c r="HU534" s="73">
        <f t="shared" si="2392"/>
        <v>0.75722563647567753</v>
      </c>
      <c r="HV534" s="74">
        <f t="shared" si="2393"/>
        <v>2.472893379942695E-2</v>
      </c>
      <c r="HW534" s="279">
        <f t="shared" si="2154"/>
        <v>1.1083327490421595</v>
      </c>
      <c r="HX534" s="76">
        <f t="shared" si="2337"/>
        <v>1998.6305930720189</v>
      </c>
      <c r="HY534" s="77">
        <f t="shared" si="2338"/>
        <v>2274.461601221888</v>
      </c>
      <c r="HZ534" s="77">
        <f t="shared" si="2182"/>
        <v>88.211510357821979</v>
      </c>
      <c r="IA534" s="77">
        <f t="shared" si="2339"/>
        <v>101.86665216121283</v>
      </c>
      <c r="IB534" s="282">
        <f t="shared" si="2340"/>
        <v>2715.8405402153053</v>
      </c>
      <c r="IC534" s="73">
        <f t="shared" si="2394"/>
        <v>0.73591603169513486</v>
      </c>
      <c r="ID534" s="74">
        <f t="shared" si="2395"/>
        <v>3.2480371749229721E-2</v>
      </c>
      <c r="IE534" s="279">
        <f t="shared" si="2122"/>
        <v>1.1065917330810262</v>
      </c>
      <c r="IF534" s="76">
        <f t="shared" si="2183"/>
        <v>83.061380769205371</v>
      </c>
      <c r="IG534" s="77">
        <f t="shared" si="2341"/>
        <v>94.524681929163407</v>
      </c>
      <c r="IH534" s="77">
        <f t="shared" si="2184"/>
        <v>109.79323889576806</v>
      </c>
      <c r="II534" s="77">
        <f t="shared" si="2342"/>
        <v>126.78923227683296</v>
      </c>
      <c r="IJ534" s="282">
        <f t="shared" si="2343"/>
        <v>1194.491944179427</v>
      </c>
      <c r="IK534" s="73">
        <f t="shared" si="2185"/>
        <v>6.953699535099464E-2</v>
      </c>
      <c r="IL534" s="74">
        <f t="shared" si="2186"/>
        <v>9.191626568163426E-2</v>
      </c>
      <c r="IM534" s="279">
        <f t="shared" si="2344"/>
        <v>1.0238254386559078</v>
      </c>
      <c r="IN534" s="76">
        <f t="shared" si="2187"/>
        <v>22.273005907877842</v>
      </c>
      <c r="IO534" s="77">
        <f t="shared" si="2345"/>
        <v>25.346903453224062</v>
      </c>
      <c r="IP534" s="77">
        <f t="shared" si="2188"/>
        <v>0.725456994919631</v>
      </c>
      <c r="IQ534" s="77">
        <f t="shared" si="2346"/>
        <v>0.83775773773318996</v>
      </c>
      <c r="IR534" s="282">
        <f t="shared" si="2347"/>
        <v>31.273963917218335</v>
      </c>
      <c r="IS534" s="73">
        <f t="shared" si="2155"/>
        <v>0.71219004942367137</v>
      </c>
      <c r="IT534" s="74">
        <f t="shared" si="2156"/>
        <v>2.3196835452004218E-2</v>
      </c>
      <c r="IU534" s="279">
        <f t="shared" si="2157"/>
        <v>1.1018802188489312</v>
      </c>
      <c r="IV534" s="76">
        <f t="shared" si="2189"/>
        <v>53.04993301065096</v>
      </c>
      <c r="IW534" s="77">
        <f t="shared" si="2348"/>
        <v>60.371354265450897</v>
      </c>
      <c r="IX534" s="77">
        <f t="shared" si="2349"/>
        <v>1.0177405932447936</v>
      </c>
      <c r="IY534" s="77">
        <f t="shared" si="2350"/>
        <v>1.1752868370790877</v>
      </c>
      <c r="IZ534" s="282">
        <f t="shared" si="2351"/>
        <v>762.84053215941572</v>
      </c>
      <c r="JA534" s="73">
        <f t="shared" si="2132"/>
        <v>6.9542624931687266E-2</v>
      </c>
      <c r="JB534" s="74">
        <f t="shared" si="2133"/>
        <v>1.3341459326549126E-3</v>
      </c>
      <c r="JC534" s="279">
        <f t="shared" si="2134"/>
        <v>1.0098041034571972</v>
      </c>
      <c r="JD534" s="76">
        <f t="shared" si="2190"/>
        <v>0</v>
      </c>
      <c r="JE534" s="77">
        <f t="shared" si="2352"/>
        <v>0</v>
      </c>
      <c r="JF534" s="77">
        <f t="shared" si="2191"/>
        <v>0</v>
      </c>
      <c r="JG534" s="77">
        <f t="shared" si="2353"/>
        <v>0</v>
      </c>
      <c r="JH534" s="282">
        <f t="shared" si="2354"/>
        <v>0</v>
      </c>
      <c r="JI534" s="73"/>
      <c r="JJ534" s="74"/>
      <c r="JK534" s="279"/>
      <c r="JL534" s="76">
        <f t="shared" si="2192"/>
        <v>1624.3400180542512</v>
      </c>
      <c r="JM534" s="77">
        <f t="shared" si="2355"/>
        <v>1848.5151839459184</v>
      </c>
      <c r="JN534" s="77">
        <f t="shared" si="2193"/>
        <v>80.271303636836606</v>
      </c>
      <c r="JO534" s="77">
        <f t="shared" si="2356"/>
        <v>92.697301439818915</v>
      </c>
      <c r="JP534" s="282">
        <f t="shared" si="2357"/>
        <v>2057.2770443110039</v>
      </c>
      <c r="JQ534" s="73">
        <f t="shared" si="2194"/>
        <v>0.78955822821532229</v>
      </c>
      <c r="JR534" s="74">
        <f t="shared" si="2195"/>
        <v>3.9018227447203159E-2</v>
      </c>
      <c r="JS534" s="279">
        <f t="shared" si="2396"/>
        <v>1.1150069526848236</v>
      </c>
      <c r="JT534" s="76">
        <f t="shared" si="2196"/>
        <v>5.4079375057890662</v>
      </c>
      <c r="JU534" s="77">
        <f t="shared" si="2358"/>
        <v>6.1542869609630149</v>
      </c>
      <c r="JV534" s="77">
        <f t="shared" si="2197"/>
        <v>0.10374900047974625</v>
      </c>
      <c r="JW534" s="77">
        <f t="shared" si="2359"/>
        <v>0.11980934575401098</v>
      </c>
      <c r="JX534" s="282">
        <f t="shared" si="2360"/>
        <v>77.764356912057337</v>
      </c>
      <c r="JY534" s="73">
        <f t="shared" si="2123"/>
        <v>6.954262493168728E-2</v>
      </c>
      <c r="JZ534" s="74">
        <f t="shared" si="2124"/>
        <v>1.3341459326549128E-3</v>
      </c>
      <c r="KA534" s="279">
        <f t="shared" si="2125"/>
        <v>1.0098041034571972</v>
      </c>
      <c r="KB534" s="76">
        <f t="shared" si="2198"/>
        <v>0.13559482136969647</v>
      </c>
      <c r="KC534" s="77">
        <f t="shared" si="2361"/>
        <v>0.15430826266692826</v>
      </c>
      <c r="KD534" s="77">
        <f t="shared" si="2199"/>
        <v>2.6013294665991385E-3</v>
      </c>
      <c r="KE534" s="77">
        <f t="shared" si="2362"/>
        <v>3.0040152680286853E-3</v>
      </c>
      <c r="KF534" s="282">
        <f t="shared" si="2363"/>
        <v>1.9498087899743997</v>
      </c>
      <c r="KG534" s="73">
        <f t="shared" si="2126"/>
        <v>6.9542624931687169E-2</v>
      </c>
      <c r="KH534" s="74">
        <f t="shared" si="2127"/>
        <v>1.3341459326549109E-3</v>
      </c>
      <c r="KI534" s="279">
        <f t="shared" si="2128"/>
        <v>1.0098041034571972</v>
      </c>
      <c r="KJ534" s="76">
        <f t="shared" si="2200"/>
        <v>95.02098716378319</v>
      </c>
      <c r="KK534" s="77">
        <f t="shared" si="2364"/>
        <v>108.1348336022569</v>
      </c>
      <c r="KL534" s="77">
        <f t="shared" si="2201"/>
        <v>3.1035035386609886</v>
      </c>
      <c r="KM534" s="77">
        <f t="shared" si="2365"/>
        <v>3.58392588644571</v>
      </c>
      <c r="KN534" s="282">
        <f t="shared" si="2366"/>
        <v>124.91563180705221</v>
      </c>
      <c r="KO534" s="73">
        <f t="shared" si="2202"/>
        <v>0.76068131577443387</v>
      </c>
      <c r="KP534" s="74">
        <f t="shared" si="2203"/>
        <v>2.4844797194435501E-2</v>
      </c>
      <c r="KQ534" s="279">
        <f t="shared" si="2204"/>
        <v>1.1088276029957282</v>
      </c>
      <c r="KR534" s="76">
        <f t="shared" si="2205"/>
        <v>311.21967905838773</v>
      </c>
      <c r="KS534" s="77">
        <f t="shared" si="2367"/>
        <v>354.17110696523582</v>
      </c>
      <c r="KT534" s="77">
        <f t="shared" si="2206"/>
        <v>10.162681533729426</v>
      </c>
      <c r="KU534" s="77">
        <f t="shared" si="2368"/>
        <v>11.735864635150742</v>
      </c>
      <c r="KV534" s="282">
        <f t="shared" si="2369"/>
        <v>411.88041336036736</v>
      </c>
      <c r="KW534" s="73">
        <f t="shared" si="2139"/>
        <v>0.75560689210557741</v>
      </c>
      <c r="KX534" s="74">
        <f t="shared" si="2140"/>
        <v>2.4673864558929077E-2</v>
      </c>
      <c r="KY534" s="279">
        <f t="shared" si="2141"/>
        <v>1.1081008214132131</v>
      </c>
      <c r="KZ534" s="76">
        <f t="shared" si="2207"/>
        <v>1737.5548920747158</v>
      </c>
      <c r="LA534" s="77">
        <f t="shared" si="2370"/>
        <v>1977.3548427299472</v>
      </c>
      <c r="LB534" s="77">
        <f t="shared" si="2208"/>
        <v>55.605425601502276</v>
      </c>
      <c r="LC534" s="77">
        <f t="shared" si="2371"/>
        <v>64.213145484614827</v>
      </c>
      <c r="LD534" s="286">
        <f t="shared" si="2372"/>
        <v>3398.0816396223349</v>
      </c>
      <c r="LE534" s="73">
        <f t="shared" si="2209"/>
        <v>0.51133406325924202</v>
      </c>
      <c r="LF534" s="74">
        <f t="shared" si="2210"/>
        <v>1.6363769767368596E-2</v>
      </c>
      <c r="LG534" s="279">
        <f t="shared" si="2211"/>
        <v>1.0731023256303966</v>
      </c>
      <c r="LH534" s="76">
        <f t="shared" si="2212"/>
        <v>227.31891356306301</v>
      </c>
      <c r="LI534" s="77">
        <f t="shared" si="2373"/>
        <v>258.69119682390135</v>
      </c>
      <c r="LJ534" s="77">
        <f t="shared" si="2213"/>
        <v>7.4164201107551291</v>
      </c>
      <c r="LK534" s="77">
        <f t="shared" si="2374"/>
        <v>8.5644819439000237</v>
      </c>
      <c r="LL534" s="282">
        <f t="shared" si="2375"/>
        <v>307.17724113862863</v>
      </c>
      <c r="LM534" s="73">
        <f t="shared" si="2397"/>
        <v>0.74002524640318101</v>
      </c>
      <c r="LN534" s="74">
        <f t="shared" si="2398"/>
        <v>2.4143781236084835E-2</v>
      </c>
      <c r="LO534" s="279">
        <f t="shared" si="2399"/>
        <v>1.1058683415914488</v>
      </c>
      <c r="LP534" s="76">
        <f t="shared" si="2214"/>
        <v>6.4202093451560874E-2</v>
      </c>
      <c r="LQ534" s="77">
        <f t="shared" si="2376"/>
        <v>7.3062624368810794E-2</v>
      </c>
      <c r="LR534" s="77">
        <f t="shared" si="2215"/>
        <v>1.2316900883518657E-3</v>
      </c>
      <c r="LS534" s="77">
        <f t="shared" si="2377"/>
        <v>1.4223557140287345E-3</v>
      </c>
      <c r="LT534" s="282">
        <f t="shared" si="2378"/>
        <v>0.92320491949545436</v>
      </c>
      <c r="LU534" s="73">
        <f t="shared" si="2148"/>
        <v>6.9542624931687211E-2</v>
      </c>
      <c r="LV534" s="74">
        <f t="shared" si="2149"/>
        <v>1.3341459326549118E-3</v>
      </c>
      <c r="LW534" s="279">
        <f t="shared" si="2150"/>
        <v>1.0098041034571972</v>
      </c>
      <c r="LX534" s="76">
        <f t="shared" si="2216"/>
        <v>86.904627561205601</v>
      </c>
      <c r="LY534" s="77">
        <f t="shared" si="2379"/>
        <v>98.898335210927584</v>
      </c>
      <c r="LZ534" s="77">
        <f t="shared" si="2217"/>
        <v>1.6672286314122515</v>
      </c>
      <c r="MA534" s="77">
        <f t="shared" si="2380"/>
        <v>1.9253156235548681</v>
      </c>
      <c r="MB534" s="286">
        <f t="shared" si="2381"/>
        <v>1249.6598752265572</v>
      </c>
      <c r="MC534" s="73">
        <f t="shared" si="2142"/>
        <v>6.9542624584509619E-2</v>
      </c>
      <c r="MD534" s="74">
        <f t="shared" si="2143"/>
        <v>1.3341459259944559E-3</v>
      </c>
      <c r="ME534" s="279">
        <f t="shared" si="2144"/>
        <v>1.0098041034082521</v>
      </c>
      <c r="MF534" s="76">
        <f t="shared" si="2218"/>
        <v>68.897783204933432</v>
      </c>
      <c r="MG534" s="77">
        <f t="shared" si="2382"/>
        <v>78.406366265046287</v>
      </c>
      <c r="MH534" s="77">
        <f t="shared" si="2219"/>
        <v>1.3217749160618533</v>
      </c>
      <c r="MI534" s="77">
        <f t="shared" si="2383"/>
        <v>1.5263856730682281</v>
      </c>
      <c r="MJ534" s="286">
        <f t="shared" si="2384"/>
        <v>990.72738874341917</v>
      </c>
      <c r="MK534" s="73">
        <f t="shared" si="2129"/>
        <v>6.9542624931687169E-2</v>
      </c>
      <c r="ML534" s="74">
        <f t="shared" si="2130"/>
        <v>1.3341459326549107E-3</v>
      </c>
      <c r="MM534" s="279">
        <f t="shared" si="2131"/>
        <v>1.0098041034571972</v>
      </c>
      <c r="MN534" s="287">
        <f t="shared" si="2385"/>
        <v>1.0825821939972728</v>
      </c>
      <c r="MO534" s="288">
        <f t="shared" si="2385"/>
        <v>1.0732053758969127</v>
      </c>
      <c r="MP534" s="288">
        <f t="shared" si="2385"/>
        <v>1.3398222260611823</v>
      </c>
      <c r="MQ534" s="289">
        <f t="shared" si="2220"/>
        <v>1.2994289615234345</v>
      </c>
      <c r="MR534" s="290">
        <f t="shared" si="2386"/>
        <v>4.0449601096514103</v>
      </c>
      <c r="MS534" s="291">
        <f t="shared" si="2151"/>
        <v>4.602977857221858</v>
      </c>
      <c r="MT534" s="291">
        <f t="shared" si="2221"/>
        <v>3.1515298401411131</v>
      </c>
      <c r="MU534" s="292">
        <f t="shared" si="2152"/>
        <v>3.7025928829648747</v>
      </c>
      <c r="MV534" s="359">
        <f t="shared" si="2222"/>
        <v>0.55106304282376173</v>
      </c>
      <c r="MW534" s="360">
        <f t="shared" si="2223"/>
        <v>0.84134169466150421</v>
      </c>
      <c r="MX534" s="360">
        <f t="shared" si="2224"/>
        <v>0.34236722668653552</v>
      </c>
      <c r="MY534" s="360">
        <f t="shared" si="2225"/>
        <v>9.6965459258705946E-3</v>
      </c>
      <c r="MZ534" s="360">
        <f t="shared" si="2226"/>
        <v>0.2427569064711102</v>
      </c>
      <c r="NA534" s="360">
        <f t="shared" si="2227"/>
        <v>0</v>
      </c>
      <c r="NB534" s="360">
        <f t="shared" si="2228"/>
        <v>0.64213250405118993</v>
      </c>
      <c r="NC534" s="360">
        <f t="shared" si="2229"/>
        <v>2.191274904502118E-2</v>
      </c>
      <c r="ND534" s="360">
        <f t="shared" si="2230"/>
        <v>6.0588246207431823E-4</v>
      </c>
      <c r="NE534" s="360">
        <f t="shared" si="2231"/>
        <v>3.8698083344550917E-2</v>
      </c>
      <c r="NF534" s="360">
        <f t="shared" si="2232"/>
        <v>0.12776402470894346</v>
      </c>
      <c r="NG534" s="360">
        <f t="shared" si="2233"/>
        <v>1.0208422423721963</v>
      </c>
      <c r="NH534" s="360">
        <f t="shared" si="2234"/>
        <v>9.510467737686458E-2</v>
      </c>
      <c r="NI534" s="360">
        <f t="shared" si="2235"/>
        <v>2.0196082069143945E-4</v>
      </c>
      <c r="NJ534" s="360">
        <f t="shared" si="2236"/>
        <v>0.35322947537220661</v>
      </c>
      <c r="NK534" s="361">
        <f t="shared" si="2237"/>
        <v>0.31526084109933694</v>
      </c>
      <c r="NL534" s="145">
        <f t="shared" si="2387"/>
        <v>4.0449601096514103</v>
      </c>
      <c r="NM534" s="56">
        <f t="shared" si="2153"/>
        <v>4.602977857221858</v>
      </c>
      <c r="NN534" s="56">
        <f t="shared" si="2388"/>
        <v>3.1515298401411131</v>
      </c>
      <c r="NO534" s="58">
        <f t="shared" si="2145"/>
        <v>3.7025928829648747</v>
      </c>
      <c r="NP534" s="55">
        <f t="shared" si="2238"/>
        <v>1.0825821939972728</v>
      </c>
      <c r="NQ534" s="56">
        <f t="shared" si="2146"/>
        <v>1.0732053758969127</v>
      </c>
      <c r="NR534" s="56">
        <f t="shared" si="2239"/>
        <v>1.3398222260611823</v>
      </c>
      <c r="NS534" s="61">
        <f t="shared" si="2147"/>
        <v>1.2994289615234345</v>
      </c>
      <c r="NT534" s="25"/>
      <c r="NU534" s="86">
        <f t="shared" si="2400"/>
        <v>0</v>
      </c>
      <c r="NV534" s="86">
        <f t="shared" si="2400"/>
        <v>0</v>
      </c>
      <c r="NW534" s="86">
        <f t="shared" si="2400"/>
        <v>0</v>
      </c>
      <c r="NX534" s="86">
        <f t="shared" si="2389"/>
        <v>0</v>
      </c>
      <c r="NY534" s="87">
        <f t="shared" si="2401"/>
        <v>0</v>
      </c>
      <c r="NZ534" s="87">
        <f t="shared" si="2401"/>
        <v>0</v>
      </c>
      <c r="OA534" s="87">
        <f t="shared" si="2401"/>
        <v>0</v>
      </c>
      <c r="OB534" s="87">
        <f t="shared" si="2390"/>
        <v>0</v>
      </c>
      <c r="OC534" s="26"/>
    </row>
    <row r="535" spans="1:412" thickBot="1" x14ac:dyDescent="0.35">
      <c r="A535" s="136" t="s">
        <v>1167</v>
      </c>
      <c r="B535" s="137" t="s">
        <v>1170</v>
      </c>
      <c r="C535" s="133" t="s">
        <v>104</v>
      </c>
      <c r="D535" s="64">
        <f>VLOOKUP(B535,[1]УсіТ_1!$A$10:$G$556,6,FALSE)</f>
        <v>8870.2000000000007</v>
      </c>
      <c r="E535" s="64">
        <f>VLOOKUP(B535,[1]УсіТ_1!$A$10:$G$556,7,FALSE)</f>
        <v>809.5</v>
      </c>
      <c r="F535" s="38"/>
      <c r="G535" s="38"/>
      <c r="H535" s="39"/>
      <c r="I535" s="256">
        <v>3.3898999999999999</v>
      </c>
      <c r="J535" s="62">
        <v>3.8944999999999999</v>
      </c>
      <c r="K535" s="257">
        <f t="shared" si="2135"/>
        <v>2.1270999999999995</v>
      </c>
      <c r="L535" s="293">
        <f t="shared" si="2240"/>
        <v>2.5526999999999997</v>
      </c>
      <c r="M535" s="63">
        <v>0.42559999999999998</v>
      </c>
      <c r="N535" s="63">
        <v>0.62880000000000003</v>
      </c>
      <c r="O535" s="63">
        <v>0.33260000000000001</v>
      </c>
      <c r="P535" s="63">
        <v>1.6E-2</v>
      </c>
      <c r="Q535" s="63">
        <v>0.1925</v>
      </c>
      <c r="R535" s="63">
        <v>5.5999999999999999E-3</v>
      </c>
      <c r="S535" s="63">
        <v>0.63170000000000004</v>
      </c>
      <c r="T535" s="63">
        <v>1.67E-2</v>
      </c>
      <c r="U535" s="63">
        <v>4.0000000000000002E-4</v>
      </c>
      <c r="V535" s="63">
        <v>4.6800000000000001E-2</v>
      </c>
      <c r="W535" s="63">
        <v>0.13150000000000001</v>
      </c>
      <c r="X535" s="63">
        <v>0.73629999999999995</v>
      </c>
      <c r="Y535" s="63">
        <v>7.5999999999999998E-2</v>
      </c>
      <c r="Z535" s="63">
        <v>1E-4</v>
      </c>
      <c r="AA535" s="63">
        <v>0.34739999999999999</v>
      </c>
      <c r="AB535" s="259">
        <v>0.30649999999999999</v>
      </c>
      <c r="AC535" s="144">
        <v>1357.64</v>
      </c>
      <c r="AD535" s="70">
        <v>298.68079999999998</v>
      </c>
      <c r="AE535" s="70">
        <v>988.45119980405798</v>
      </c>
      <c r="AF535" s="68">
        <f t="shared" si="2241"/>
        <v>69.428812274237032</v>
      </c>
      <c r="AG535" s="68">
        <f t="shared" si="2242"/>
        <v>315.17952647192152</v>
      </c>
      <c r="AH535" s="71">
        <v>32.638034633125002</v>
      </c>
      <c r="AI535" s="71">
        <v>288.74770392149799</v>
      </c>
      <c r="AJ535" s="68">
        <f t="shared" si="2243"/>
        <v>3.9572872822441298</v>
      </c>
      <c r="AK535" s="68">
        <f t="shared" si="2244"/>
        <v>169.07737302204885</v>
      </c>
      <c r="AL535" s="71">
        <v>148.30788691793401</v>
      </c>
      <c r="AM535" s="69">
        <f t="shared" si="2245"/>
        <v>3737.3587503319377</v>
      </c>
      <c r="AN535" s="260">
        <v>1959.34</v>
      </c>
      <c r="AO535" s="71">
        <v>431.0548</v>
      </c>
      <c r="AP535" s="71">
        <v>1426.52836821549</v>
      </c>
      <c r="AQ535" s="68">
        <f t="shared" si="2246"/>
        <v>100.19935258345602</v>
      </c>
      <c r="AR535" s="68">
        <f t="shared" si="2247"/>
        <v>454.86568854592753</v>
      </c>
      <c r="AS535" s="71">
        <v>178.77981669913299</v>
      </c>
      <c r="AT535" s="261">
        <f t="shared" si="2248"/>
        <v>38.773315457280582</v>
      </c>
      <c r="AU535" s="71">
        <v>430.920198104397</v>
      </c>
      <c r="AV535" s="68">
        <f t="shared" si="2249"/>
        <v>5.9057613150207606</v>
      </c>
      <c r="AW535" s="68">
        <f t="shared" si="2250"/>
        <v>252.3270456808221</v>
      </c>
      <c r="AX535" s="71">
        <v>221.33115915095101</v>
      </c>
      <c r="AY535" s="69">
        <f t="shared" si="2251"/>
        <v>5577.5452106039647</v>
      </c>
      <c r="AZ535" s="260">
        <v>357</v>
      </c>
      <c r="BA535" s="260">
        <v>1819.6885</v>
      </c>
      <c r="BB535" s="260">
        <v>189.767515000001</v>
      </c>
      <c r="BC535" s="262">
        <f t="shared" si="2252"/>
        <v>151.81401200000082</v>
      </c>
      <c r="BD535" s="262">
        <f t="shared" si="2158"/>
        <v>37.953503000000183</v>
      </c>
      <c r="BE535" s="260">
        <v>71.227807000000098</v>
      </c>
      <c r="BF535" s="262">
        <f t="shared" si="2253"/>
        <v>56.982245600000084</v>
      </c>
      <c r="BG535" s="262">
        <f t="shared" si="2159"/>
        <v>14.245561400000014</v>
      </c>
      <c r="BH535" s="260">
        <v>224.37209926899612</v>
      </c>
      <c r="BI535" s="263">
        <f t="shared" si="2254"/>
        <v>131.38198021535777</v>
      </c>
      <c r="BJ535" s="68">
        <f t="shared" si="2255"/>
        <v>3.0750196204815921</v>
      </c>
      <c r="BK535" s="260">
        <v>115.24302616698779</v>
      </c>
      <c r="BL535" s="69">
        <f t="shared" si="2256"/>
        <v>2904.3587369231814</v>
      </c>
      <c r="BM535" s="260">
        <v>49.13</v>
      </c>
      <c r="BN535" s="260">
        <v>10.8086</v>
      </c>
      <c r="BO535" s="260">
        <v>35.7698708393782</v>
      </c>
      <c r="BP535" s="68">
        <f t="shared" si="2257"/>
        <v>2.5124757277579248</v>
      </c>
      <c r="BQ535" s="68">
        <f t="shared" si="2258"/>
        <v>11.40565255558581</v>
      </c>
      <c r="BR535" s="260">
        <v>5.9521017454500003</v>
      </c>
      <c r="BS535" s="260">
        <v>10.963676290017499</v>
      </c>
      <c r="BT535" s="68">
        <f t="shared" si="2259"/>
        <v>0.15025718355468984</v>
      </c>
      <c r="BU535" s="68">
        <f t="shared" si="2260"/>
        <v>6.4198245063249066</v>
      </c>
      <c r="BV535" s="260">
        <v>5.6312124437422799</v>
      </c>
      <c r="BW535" s="69">
        <f t="shared" si="2261"/>
        <v>141.90655358230558</v>
      </c>
      <c r="BX535" s="260">
        <v>1099.25</v>
      </c>
      <c r="BY535" s="260">
        <v>118.549609306454</v>
      </c>
      <c r="BZ535" s="263">
        <f t="shared" si="2262"/>
        <v>69.417197927831367</v>
      </c>
      <c r="CA535" s="263">
        <f t="shared" si="2263"/>
        <v>1.6247223955449521</v>
      </c>
      <c r="CB535" s="260">
        <v>60.889980465322701</v>
      </c>
      <c r="CC535" s="264">
        <f t="shared" si="2264"/>
        <v>1534.4275077261318</v>
      </c>
      <c r="CD535" s="260">
        <v>35.299999999999997</v>
      </c>
      <c r="CE535" s="260">
        <v>3.8070397842930386</v>
      </c>
      <c r="CF535" s="263">
        <f t="shared" si="2265"/>
        <v>2.2292273738519262</v>
      </c>
      <c r="CG535" s="263">
        <f t="shared" si="2266"/>
        <v>5.2175480243736097E-2</v>
      </c>
      <c r="CH535" s="260">
        <v>1.9553519892146518</v>
      </c>
      <c r="CI535" s="69">
        <f t="shared" si="2267"/>
        <v>49.274870128209223</v>
      </c>
      <c r="CJ535" s="260">
        <v>2259.3095078693177</v>
      </c>
      <c r="CK535" s="260">
        <v>497.04813546974287</v>
      </c>
      <c r="CL535" s="260">
        <v>174.40545590195239</v>
      </c>
      <c r="CM535" s="260">
        <v>84.653119571722002</v>
      </c>
      <c r="CN535" s="260">
        <v>1083.3387401274067</v>
      </c>
      <c r="CO535" s="265">
        <f t="shared" si="2268"/>
        <v>76.093713106549046</v>
      </c>
      <c r="CP535" s="269">
        <f t="shared" si="2269"/>
        <v>345.43555735450514</v>
      </c>
      <c r="CQ535" s="260">
        <v>432.90444067673809</v>
      </c>
      <c r="CR535" s="265">
        <f t="shared" si="2391"/>
        <v>5.932955359474696</v>
      </c>
      <c r="CS535" s="265">
        <f t="shared" si="2270"/>
        <v>253.48892685602669</v>
      </c>
      <c r="CT535" s="260">
        <v>222.35031469414633</v>
      </c>
      <c r="CU535" s="267">
        <f t="shared" si="2160"/>
        <v>5603.2279136871648</v>
      </c>
      <c r="CV535" s="260">
        <v>105.95529999999999</v>
      </c>
      <c r="CW535" s="260">
        <v>11.426845047940001</v>
      </c>
      <c r="CX535" s="68">
        <f t="shared" si="2271"/>
        <v>0.15660491138201771</v>
      </c>
      <c r="CY535" s="68">
        <f t="shared" si="2272"/>
        <v>6.6910348252014593</v>
      </c>
      <c r="CZ535" s="260">
        <v>5.8691072523969998</v>
      </c>
      <c r="DA535" s="69">
        <f t="shared" si="2273"/>
        <v>147.90150276040438</v>
      </c>
      <c r="DB535" s="260">
        <v>2.6267999999999989</v>
      </c>
      <c r="DC535" s="260">
        <v>0.28328961903679101</v>
      </c>
      <c r="DD535" s="68">
        <f t="shared" si="2274"/>
        <v>3.8824842288992206E-3</v>
      </c>
      <c r="DE535" s="68">
        <f t="shared" si="2275"/>
        <v>0.16588136958546912</v>
      </c>
      <c r="DF535" s="260">
        <v>0.14550448095183999</v>
      </c>
      <c r="DG535" s="69">
        <f t="shared" si="2276"/>
        <v>3.666712919986356</v>
      </c>
      <c r="DH535" s="260">
        <v>151.58672249629123</v>
      </c>
      <c r="DI535" s="260">
        <v>33.349078949184069</v>
      </c>
      <c r="DJ535" s="260">
        <v>2.3196264467916659</v>
      </c>
      <c r="DK535" s="260">
        <v>110.35513397730001</v>
      </c>
      <c r="DL535" s="68">
        <f t="shared" si="2277"/>
        <v>7.7513446105655524</v>
      </c>
      <c r="DM535" s="68">
        <f t="shared" si="2278"/>
        <v>35.188058730269837</v>
      </c>
      <c r="DN535" s="260">
        <v>32.095862890435299</v>
      </c>
      <c r="DO535" s="68">
        <f t="shared" si="2279"/>
        <v>0.43987380091341577</v>
      </c>
      <c r="DP535" s="68">
        <f t="shared" si="2280"/>
        <v>18.793860898945951</v>
      </c>
      <c r="DQ535" s="260">
        <v>16.485220624931198</v>
      </c>
      <c r="DR535" s="264">
        <f t="shared" si="2281"/>
        <v>415.42997446192015</v>
      </c>
      <c r="DS535" s="260">
        <v>422.84</v>
      </c>
      <c r="DT535" s="260">
        <v>93.024799999999999</v>
      </c>
      <c r="DU535" s="260">
        <v>307.85532639370399</v>
      </c>
      <c r="DV535" s="68">
        <f t="shared" si="2282"/>
        <v>21.623758125893769</v>
      </c>
      <c r="DW535" s="68">
        <f t="shared" si="2283"/>
        <v>98.163365084549241</v>
      </c>
      <c r="DX535" s="260">
        <v>8.0488387082500008</v>
      </c>
      <c r="DY535" s="260">
        <v>4.0058545848750002</v>
      </c>
      <c r="DZ535" s="260">
        <v>0</v>
      </c>
      <c r="EA535" s="260">
        <v>90.134890463538994</v>
      </c>
      <c r="EB535" s="68">
        <f t="shared" si="2284"/>
        <v>1.235298673802802</v>
      </c>
      <c r="EC535" s="68">
        <f t="shared" si="2285"/>
        <v>52.778845650487114</v>
      </c>
      <c r="ED535" s="267">
        <v>46.2954855075184</v>
      </c>
      <c r="EE535" s="69">
        <f t="shared" si="2286"/>
        <v>1166.6462347894635</v>
      </c>
      <c r="EF535" s="260">
        <v>1352.8651684523807</v>
      </c>
      <c r="EG535" s="260">
        <v>297.63033705952381</v>
      </c>
      <c r="EH535" s="260">
        <v>2043.2681151496681</v>
      </c>
      <c r="EI535" s="260">
        <v>984.97480843955293</v>
      </c>
      <c r="EJ535" s="268">
        <f t="shared" si="2287"/>
        <v>69.184630544794189</v>
      </c>
      <c r="EK535" s="266">
        <f t="shared" si="2288"/>
        <v>314.0710373686527</v>
      </c>
      <c r="EL535" s="260">
        <v>504.5827726331853</v>
      </c>
      <c r="EM535" s="268">
        <f t="shared" si="2289"/>
        <v>6.9153068989378044</v>
      </c>
      <c r="EN535" s="268">
        <f t="shared" si="2290"/>
        <v>295.46046084645218</v>
      </c>
      <c r="EO535" s="269">
        <f t="shared" si="2291"/>
        <v>5183.3212017343112</v>
      </c>
      <c r="EP535" s="69">
        <f t="shared" si="2292"/>
        <v>6530.9847141852324</v>
      </c>
      <c r="EQ535" s="260">
        <v>238.55</v>
      </c>
      <c r="ER535" s="260">
        <v>52.481000000000002</v>
      </c>
      <c r="ES535" s="260">
        <v>173.68008729358201</v>
      </c>
      <c r="ET535" s="68">
        <f t="shared" si="2293"/>
        <v>12.1992893315012</v>
      </c>
      <c r="EU535" s="68">
        <f t="shared" si="2294"/>
        <v>55.379979994606138</v>
      </c>
      <c r="EV535" s="260">
        <v>17.817376804150001</v>
      </c>
      <c r="EW535" s="260">
        <v>52.038718124202198</v>
      </c>
      <c r="EX535" s="68">
        <f t="shared" si="2295"/>
        <v>0.71319063189219112</v>
      </c>
      <c r="EY535" s="68">
        <f t="shared" si="2296"/>
        <v>30.471479552499094</v>
      </c>
      <c r="EZ535" s="260">
        <v>26.728359111096701</v>
      </c>
      <c r="FA535" s="69">
        <f t="shared" si="2297"/>
        <v>673.55464959963706</v>
      </c>
      <c r="FB535" s="260">
        <v>0.83333333333333348</v>
      </c>
      <c r="FC535" s="260">
        <v>8.9871586162120806E-2</v>
      </c>
      <c r="FD535" s="68">
        <f t="shared" si="2298"/>
        <v>1.2316900883518657E-3</v>
      </c>
      <c r="FE535" s="68">
        <f t="shared" si="2299"/>
        <v>5.2624666763574489E-2</v>
      </c>
      <c r="FF535" s="260">
        <v>4.6160245974772703E-2</v>
      </c>
      <c r="FG535" s="69">
        <f t="shared" si="2300"/>
        <v>1.1632381985642724</v>
      </c>
      <c r="FH535" s="260">
        <v>2207.4832500000002</v>
      </c>
      <c r="FI535" s="260">
        <v>238.06802532457601</v>
      </c>
      <c r="FJ535" s="68">
        <f t="shared" si="2301"/>
        <v>3.2627222870733141</v>
      </c>
      <c r="FK535" s="68">
        <f t="shared" si="2302"/>
        <v>139.40168450090678</v>
      </c>
      <c r="FL535" s="260">
        <v>122.2775</v>
      </c>
      <c r="FM535" s="69">
        <f t="shared" si="2303"/>
        <v>3081.3945303894916</v>
      </c>
      <c r="FN535" s="260">
        <v>1750.0874999999992</v>
      </c>
      <c r="FO535" s="260">
        <v>188.73976745700099</v>
      </c>
      <c r="FP535" s="68">
        <f t="shared" si="2304"/>
        <v>2.5866785129981986</v>
      </c>
      <c r="FQ535" s="68">
        <f t="shared" si="2305"/>
        <v>110.51732579351676</v>
      </c>
      <c r="FR535" s="260">
        <v>96.941363372850006</v>
      </c>
      <c r="FS535" s="264">
        <f t="shared" si="2306"/>
        <v>2442.9223569958203</v>
      </c>
      <c r="FT535" s="270">
        <f t="shared" si="2161"/>
        <v>34011.763457283414</v>
      </c>
      <c r="FU535" s="271">
        <f t="shared" si="2162"/>
        <v>9505.3389502964401</v>
      </c>
      <c r="FV535" s="272">
        <f t="shared" si="2307"/>
        <v>2396.8411833777263</v>
      </c>
      <c r="FW535" s="272">
        <f t="shared" si="2163"/>
        <v>332.22269262900346</v>
      </c>
      <c r="FX535" s="272">
        <f t="shared" si="2164"/>
        <v>1819.6885</v>
      </c>
      <c r="FY535" s="272">
        <f t="shared" si="2165"/>
        <v>1099.25</v>
      </c>
      <c r="FZ535" s="272">
        <f t="shared" si="2166"/>
        <v>35.299999999999997</v>
      </c>
      <c r="GA535" s="272">
        <f t="shared" si="2167"/>
        <v>105.95529999999999</v>
      </c>
      <c r="GB535" s="272">
        <f t="shared" si="2168"/>
        <v>2.6267999999999989</v>
      </c>
      <c r="GC535" s="272">
        <f t="shared" si="2169"/>
        <v>2207.4832500000002</v>
      </c>
      <c r="GD535" s="272">
        <f t="shared" si="2170"/>
        <v>1750.0874999999992</v>
      </c>
      <c r="GE535" s="272">
        <f t="shared" si="2171"/>
        <v>5110.9535350904716</v>
      </c>
      <c r="GF535" s="273">
        <f t="shared" si="2172"/>
        <v>1988.2204166493418</v>
      </c>
      <c r="GG535" s="273">
        <f t="shared" si="2173"/>
        <v>358.99337630475469</v>
      </c>
      <c r="GH535" s="272">
        <f t="shared" si="2308"/>
        <v>2627.7248104984719</v>
      </c>
      <c r="GI535" s="274">
        <f t="shared" si="2309"/>
        <v>1877.1832238976792</v>
      </c>
      <c r="GJ535" s="275">
        <f t="shared" si="2174"/>
        <v>36.012968527881554</v>
      </c>
      <c r="GK535" s="271">
        <f t="shared" si="2310"/>
        <v>26993.472521892112</v>
      </c>
      <c r="GL535" s="276">
        <f t="shared" si="2311"/>
        <v>34011.775377584061</v>
      </c>
      <c r="GM535" s="272">
        <f t="shared" si="2312"/>
        <v>13370.74259084346</v>
      </c>
      <c r="GN535" s="272">
        <f t="shared" si="2313"/>
        <v>727.22903746163968</v>
      </c>
      <c r="GO535" s="277">
        <f t="shared" si="2314"/>
        <v>0.49533243935175758</v>
      </c>
      <c r="GP535" s="278">
        <f t="shared" si="2315"/>
        <v>2.6940921990375486E-2</v>
      </c>
      <c r="GQ535" s="279">
        <f t="shared" si="2316"/>
        <v>1.0725312846790462</v>
      </c>
      <c r="GR535" s="280">
        <f t="shared" si="2317"/>
        <v>23797.738605344366</v>
      </c>
      <c r="GS535" s="272">
        <f t="shared" si="2318"/>
        <v>13148.502814507316</v>
      </c>
      <c r="GT535" s="272">
        <f t="shared" si="2175"/>
        <v>722.9654610728528</v>
      </c>
      <c r="GU535" s="73">
        <f t="shared" si="2319"/>
        <v>0.55251059911862788</v>
      </c>
      <c r="GV535" s="74">
        <f t="shared" si="2320"/>
        <v>3.0379586609565211E-2</v>
      </c>
      <c r="GW535" s="279">
        <f t="shared" si="2321"/>
        <v>1.0809547477915225</v>
      </c>
      <c r="GX535" s="280">
        <f t="shared" si="2322"/>
        <v>18526.534250379984</v>
      </c>
      <c r="GY535" s="272">
        <f t="shared" si="2176"/>
        <v>10741.102581261935</v>
      </c>
      <c r="GZ535" s="272">
        <f t="shared" si="2177"/>
        <v>437.70808429588908</v>
      </c>
      <c r="HA535" s="73">
        <f t="shared" si="2323"/>
        <v>0.57976858683332166</v>
      </c>
      <c r="HB535" s="74">
        <f t="shared" si="2324"/>
        <v>2.3626010044858314E-2</v>
      </c>
      <c r="HC535" s="279">
        <f t="shared" si="2325"/>
        <v>1.0836711690238108</v>
      </c>
      <c r="HD535" s="280">
        <f t="shared" si="2326"/>
        <v>21492.691988738665</v>
      </c>
      <c r="HE535" s="272">
        <f t="shared" si="2178"/>
        <v>12988.216798644578</v>
      </c>
      <c r="HF535" s="272">
        <f t="shared" si="2179"/>
        <v>511.09418385237024</v>
      </c>
      <c r="HG535" s="73">
        <f t="shared" si="2327"/>
        <v>0.60430851591089185</v>
      </c>
      <c r="HH535" s="74">
        <f t="shared" si="2328"/>
        <v>2.3779905472993506E-2</v>
      </c>
      <c r="HI535" s="281">
        <f t="shared" si="2329"/>
        <v>1.0870817476480816</v>
      </c>
      <c r="HJ535" s="72">
        <f t="shared" si="2180"/>
        <v>3.6643284995384819</v>
      </c>
      <c r="HK535" s="73">
        <f t="shared" si="2330"/>
        <v>4.1769730881825451</v>
      </c>
      <c r="HL535" s="73">
        <f t="shared" si="2181"/>
        <v>2.3050769436305476</v>
      </c>
      <c r="HM535" s="74">
        <f t="shared" si="2331"/>
        <v>2.7749935772212577</v>
      </c>
      <c r="HN535" s="75"/>
      <c r="HO535" s="75"/>
      <c r="HP535" s="76">
        <f t="shared" si="2332"/>
        <v>2247.1142173826438</v>
      </c>
      <c r="HQ535" s="77">
        <f t="shared" si="2333"/>
        <v>2557.2384505236223</v>
      </c>
      <c r="HR535" s="77">
        <f t="shared" si="2334"/>
        <v>73.386099556481156</v>
      </c>
      <c r="HS535" s="77">
        <f t="shared" si="2335"/>
        <v>84.746267767824449</v>
      </c>
      <c r="HT535" s="282">
        <f t="shared" si="2336"/>
        <v>2966.1577383586809</v>
      </c>
      <c r="HU535" s="73">
        <f t="shared" si="2392"/>
        <v>0.75758419328908688</v>
      </c>
      <c r="HV535" s="74">
        <f t="shared" si="2393"/>
        <v>2.474113180409928E-2</v>
      </c>
      <c r="HW535" s="279">
        <f t="shared" si="2154"/>
        <v>1.1083841217191013</v>
      </c>
      <c r="HX535" s="76">
        <f t="shared" si="2337"/>
        <v>3253.1699357566345</v>
      </c>
      <c r="HY535" s="77">
        <f t="shared" si="2338"/>
        <v>3702.1399185904074</v>
      </c>
      <c r="HZ535" s="77">
        <f t="shared" si="2182"/>
        <v>144.87842935575736</v>
      </c>
      <c r="IA535" s="77">
        <f t="shared" si="2339"/>
        <v>167.3056102200286</v>
      </c>
      <c r="IB535" s="282">
        <f t="shared" si="2340"/>
        <v>4426.62318301902</v>
      </c>
      <c r="IC535" s="73">
        <f t="shared" si="2394"/>
        <v>0.73491006603772546</v>
      </c>
      <c r="ID535" s="74">
        <f t="shared" si="2395"/>
        <v>3.2728882347954499E-2</v>
      </c>
      <c r="IE535" s="279">
        <f t="shared" ref="IE535:IE558" si="2402">1+IC535*(HY535-HX535)/HX535+ID535*(IA535-HZ535)/HZ535</f>
        <v>1.1064913692013298</v>
      </c>
      <c r="IF535" s="76">
        <f t="shared" si="2183"/>
        <v>160.28601586273649</v>
      </c>
      <c r="IG535" s="77">
        <f t="shared" si="2341"/>
        <v>182.40708891195274</v>
      </c>
      <c r="IH535" s="77">
        <f t="shared" si="2184"/>
        <v>211.87127722048248</v>
      </c>
      <c r="II535" s="77">
        <f t="shared" si="2342"/>
        <v>244.66895093421317</v>
      </c>
      <c r="IJ535" s="282">
        <f t="shared" si="2343"/>
        <v>2305.0466166056995</v>
      </c>
      <c r="IK535" s="73">
        <f t="shared" si="2185"/>
        <v>6.9536995350994654E-2</v>
      </c>
      <c r="IL535" s="74">
        <f t="shared" si="2186"/>
        <v>9.1916265681634635E-2</v>
      </c>
      <c r="IM535" s="279">
        <f t="shared" si="2344"/>
        <v>1.0238254386559078</v>
      </c>
      <c r="IN535" s="76">
        <f t="shared" si="2187"/>
        <v>81.685682015531071</v>
      </c>
      <c r="IO535" s="77">
        <f t="shared" si="2345"/>
        <v>92.959122990494507</v>
      </c>
      <c r="IP535" s="77">
        <f t="shared" si="2188"/>
        <v>2.6627329113126148</v>
      </c>
      <c r="IQ535" s="77">
        <f t="shared" si="2346"/>
        <v>3.0749239659838077</v>
      </c>
      <c r="IR535" s="282">
        <f t="shared" si="2347"/>
        <v>112.6242488748457</v>
      </c>
      <c r="IS535" s="73">
        <f t="shared" si="2155"/>
        <v>0.72529391167176371</v>
      </c>
      <c r="IT535" s="74">
        <f t="shared" si="2156"/>
        <v>2.3642625259783893E-2</v>
      </c>
      <c r="IU535" s="279">
        <f t="shared" si="2157"/>
        <v>1.1037576911400346</v>
      </c>
      <c r="IV535" s="76">
        <f t="shared" si="2189"/>
        <v>84.688981471954264</v>
      </c>
      <c r="IW535" s="77">
        <f t="shared" si="2348"/>
        <v>96.376907804898664</v>
      </c>
      <c r="IX535" s="77">
        <f t="shared" si="2349"/>
        <v>1.6247223955449521</v>
      </c>
      <c r="IY535" s="77">
        <f t="shared" si="2350"/>
        <v>1.8762294223753109</v>
      </c>
      <c r="IZ535" s="282">
        <f t="shared" si="2351"/>
        <v>1217.7996093064539</v>
      </c>
      <c r="JA535" s="73">
        <f t="shared" si="2132"/>
        <v>6.9542624931687474E-2</v>
      </c>
      <c r="JB535" s="74">
        <f t="shared" si="2133"/>
        <v>1.3341459326549167E-3</v>
      </c>
      <c r="JC535" s="279">
        <f t="shared" si="2134"/>
        <v>1.0098041034571972</v>
      </c>
      <c r="JD535" s="76">
        <f t="shared" si="2190"/>
        <v>2.71965739609935</v>
      </c>
      <c r="JE535" s="77">
        <f t="shared" si="2352"/>
        <v>3.0949973133350213</v>
      </c>
      <c r="JF535" s="77">
        <f t="shared" si="2191"/>
        <v>5.2175480243736097E-2</v>
      </c>
      <c r="JG535" s="77">
        <f t="shared" si="2353"/>
        <v>6.025224458546645E-2</v>
      </c>
      <c r="JH535" s="282">
        <f t="shared" si="2354"/>
        <v>39.107039784293029</v>
      </c>
      <c r="JI535" s="73">
        <f t="shared" si="2136"/>
        <v>6.9543934061500473E-2</v>
      </c>
      <c r="JJ535" s="74">
        <f t="shared" si="2137"/>
        <v>1.3341710477583087E-3</v>
      </c>
      <c r="JK535" s="279">
        <f t="shared" si="2138"/>
        <v>1.0098042880180207</v>
      </c>
      <c r="JL535" s="76">
        <f t="shared" si="2192"/>
        <v>3487.04551407591</v>
      </c>
      <c r="JM535" s="77">
        <f t="shared" si="2355"/>
        <v>3968.2926654735261</v>
      </c>
      <c r="JN535" s="77">
        <f t="shared" si="2193"/>
        <v>166.67978803774577</v>
      </c>
      <c r="JO535" s="77">
        <f t="shared" si="2356"/>
        <v>192.48181922598883</v>
      </c>
      <c r="JP535" s="282">
        <f t="shared" si="2357"/>
        <v>4447.0062807040986</v>
      </c>
      <c r="JQ535" s="73">
        <f t="shared" si="2194"/>
        <v>0.78413325594039929</v>
      </c>
      <c r="JR535" s="74">
        <f t="shared" si="2195"/>
        <v>3.748134756656004E-2</v>
      </c>
      <c r="JS535" s="279">
        <f t="shared" si="2396"/>
        <v>1.1140203432556379</v>
      </c>
      <c r="JT535" s="76">
        <f t="shared" si="2196"/>
        <v>8.1630624867457797</v>
      </c>
      <c r="JU535" s="77">
        <f t="shared" si="2358"/>
        <v>9.2896467405415653</v>
      </c>
      <c r="JV535" s="77">
        <f t="shared" si="2197"/>
        <v>0.15660491138201771</v>
      </c>
      <c r="JW535" s="77">
        <f t="shared" si="2359"/>
        <v>0.18084735166395405</v>
      </c>
      <c r="JX535" s="282">
        <f t="shared" si="2360"/>
        <v>117.38214504794</v>
      </c>
      <c r="JY535" s="73">
        <f t="shared" ref="JY535:JY558" si="2403">JT535/JX535</f>
        <v>6.9542624931687072E-2</v>
      </c>
      <c r="JZ535" s="74">
        <f t="shared" ref="JZ535:JZ558" si="2404">JV535/JX535</f>
        <v>1.3341459326549089E-3</v>
      </c>
      <c r="KA535" s="279">
        <f t="shared" ref="KA535:KA558" si="2405">1+JY535*(JW535*$GO$8-JW535)/JW535+JZ535*(JX535*$GP$8-JX535)/JX535</f>
        <v>1.0098041034571972</v>
      </c>
      <c r="KB535" s="76">
        <f t="shared" si="2198"/>
        <v>0.20237527089427232</v>
      </c>
      <c r="KC535" s="77">
        <f t="shared" si="2361"/>
        <v>0.23030508203039082</v>
      </c>
      <c r="KD535" s="77">
        <f t="shared" si="2199"/>
        <v>3.8824842288992206E-3</v>
      </c>
      <c r="KE535" s="77">
        <f t="shared" si="2362"/>
        <v>4.4834927875328197E-3</v>
      </c>
      <c r="KF535" s="282">
        <f t="shared" si="2363"/>
        <v>2.9100896190367904</v>
      </c>
      <c r="KG535" s="73">
        <f t="shared" ref="KG535:KG558" si="2406">KB535/KF535</f>
        <v>6.9542624931687308E-2</v>
      </c>
      <c r="KH535" s="74">
        <f t="shared" ref="KH535:KH558" si="2407">KD535/KF535</f>
        <v>1.3341459326549135E-3</v>
      </c>
      <c r="KI535" s="279">
        <f t="shared" ref="KI535:KI558" si="2408">1+KG535*(KE535*$GO$8-KE535)/KE535+KH535*(KF535*$GP$8-KF535)/KF535</f>
        <v>1.0098041034571972</v>
      </c>
      <c r="KJ535" s="76">
        <f t="shared" si="2200"/>
        <v>250.79374339311855</v>
      </c>
      <c r="KK535" s="77">
        <f t="shared" si="2364"/>
        <v>285.40578791880284</v>
      </c>
      <c r="KL535" s="77">
        <f t="shared" si="2201"/>
        <v>8.1912184114789675</v>
      </c>
      <c r="KM535" s="77">
        <f t="shared" si="2365"/>
        <v>9.4592190215759118</v>
      </c>
      <c r="KN535" s="282">
        <f t="shared" si="2366"/>
        <v>329.70632893803185</v>
      </c>
      <c r="KO535" s="73">
        <f t="shared" si="2202"/>
        <v>0.76065795946627135</v>
      </c>
      <c r="KP535" s="74">
        <f t="shared" si="2203"/>
        <v>2.4843982940401799E-2</v>
      </c>
      <c r="KQ535" s="279">
        <f t="shared" si="2204"/>
        <v>1.1088242535451143</v>
      </c>
      <c r="KR535" s="76">
        <f t="shared" si="2205"/>
        <v>700.01429709674426</v>
      </c>
      <c r="KS535" s="77">
        <f t="shared" si="2367"/>
        <v>796.62327023906596</v>
      </c>
      <c r="KT535" s="77">
        <f t="shared" si="2206"/>
        <v>22.859056799696571</v>
      </c>
      <c r="KU535" s="77">
        <f t="shared" si="2368"/>
        <v>26.397638792289602</v>
      </c>
      <c r="KV535" s="282">
        <f t="shared" si="2369"/>
        <v>925.9097101503678</v>
      </c>
      <c r="KW535" s="73">
        <f t="shared" si="2139"/>
        <v>0.75602868122320688</v>
      </c>
      <c r="KX535" s="74">
        <f t="shared" si="2140"/>
        <v>2.4688213709287334E-2</v>
      </c>
      <c r="KY535" s="279">
        <f t="shared" si="2141"/>
        <v>1.1081612537778125</v>
      </c>
      <c r="KZ535" s="76">
        <f t="shared" si="2207"/>
        <v>2394.1239333343324</v>
      </c>
      <c r="LA535" s="77">
        <f t="shared" si="2370"/>
        <v>2724.5369773738034</v>
      </c>
      <c r="LB535" s="77">
        <f t="shared" si="2208"/>
        <v>76.099937443731989</v>
      </c>
      <c r="LC535" s="77">
        <f t="shared" si="2371"/>
        <v>87.880207760021705</v>
      </c>
      <c r="LD535" s="286">
        <f t="shared" si="2372"/>
        <v>5183.3212017343112</v>
      </c>
      <c r="LE535" s="73">
        <f t="shared" si="2209"/>
        <v>0.4618899427905937</v>
      </c>
      <c r="LF535" s="74">
        <f t="shared" si="2210"/>
        <v>1.4681694319516483E-2</v>
      </c>
      <c r="LG535" s="279">
        <f t="shared" si="2211"/>
        <v>1.066018157285191</v>
      </c>
      <c r="LH535" s="76">
        <f t="shared" si="2212"/>
        <v>395.76978064746839</v>
      </c>
      <c r="LI535" s="77">
        <f t="shared" si="2373"/>
        <v>450.38996807462547</v>
      </c>
      <c r="LJ535" s="77">
        <f t="shared" si="2213"/>
        <v>12.912479963393391</v>
      </c>
      <c r="LK535" s="77">
        <f t="shared" si="2374"/>
        <v>14.911331861726689</v>
      </c>
      <c r="LL535" s="282">
        <f t="shared" si="2375"/>
        <v>534.56718222193422</v>
      </c>
      <c r="LM535" s="73">
        <f t="shared" si="2397"/>
        <v>0.74035555082608528</v>
      </c>
      <c r="LN535" s="74">
        <f t="shared" si="2398"/>
        <v>2.4155018102163566E-2</v>
      </c>
      <c r="LO535" s="279">
        <f t="shared" si="2399"/>
        <v>1.1059156663717229</v>
      </c>
      <c r="LP535" s="76">
        <f t="shared" si="2214"/>
        <v>6.4202093451560874E-2</v>
      </c>
      <c r="LQ535" s="77">
        <f t="shared" si="2376"/>
        <v>7.3062624368810794E-2</v>
      </c>
      <c r="LR535" s="77">
        <f t="shared" si="2215"/>
        <v>1.2316900883518657E-3</v>
      </c>
      <c r="LS535" s="77">
        <f t="shared" si="2377"/>
        <v>1.4223557140287345E-3</v>
      </c>
      <c r="LT535" s="282">
        <f t="shared" si="2378"/>
        <v>0.92320491949545436</v>
      </c>
      <c r="LU535" s="73">
        <f t="shared" si="2148"/>
        <v>6.9542624931687211E-2</v>
      </c>
      <c r="LV535" s="74">
        <f t="shared" si="2149"/>
        <v>1.3341459326549118E-3</v>
      </c>
      <c r="LW535" s="279">
        <f t="shared" si="2150"/>
        <v>1.0098041034571972</v>
      </c>
      <c r="LX535" s="76">
        <f t="shared" si="2216"/>
        <v>170.07005509110627</v>
      </c>
      <c r="LY535" s="77">
        <f t="shared" si="2379"/>
        <v>193.54142339422984</v>
      </c>
      <c r="LZ535" s="77">
        <f t="shared" si="2217"/>
        <v>3.2627222870733141</v>
      </c>
      <c r="MA535" s="77">
        <f t="shared" si="2380"/>
        <v>3.7677916971122634</v>
      </c>
      <c r="MB535" s="286">
        <f t="shared" si="2381"/>
        <v>2445.5512145948346</v>
      </c>
      <c r="MC535" s="73">
        <f t="shared" si="2142"/>
        <v>6.9542626658621223E-2</v>
      </c>
      <c r="MD535" s="74">
        <f t="shared" si="2143"/>
        <v>1.3341459657854125E-3</v>
      </c>
      <c r="ME535" s="279">
        <f t="shared" si="2144"/>
        <v>1.0098041037006598</v>
      </c>
      <c r="MF535" s="76">
        <f t="shared" si="2218"/>
        <v>134.83113746809045</v>
      </c>
      <c r="MG535" s="77">
        <f t="shared" si="2382"/>
        <v>153.4391827500616</v>
      </c>
      <c r="MH535" s="77">
        <f t="shared" si="2219"/>
        <v>2.5866785129981986</v>
      </c>
      <c r="MI535" s="77">
        <f t="shared" si="2383"/>
        <v>2.9870963468103198</v>
      </c>
      <c r="MJ535" s="286">
        <f t="shared" si="2384"/>
        <v>1938.8272674570003</v>
      </c>
      <c r="MK535" s="73">
        <f t="shared" si="2129"/>
        <v>6.954262493168735E-2</v>
      </c>
      <c r="ML535" s="74">
        <f t="shared" si="2130"/>
        <v>1.3341459326549144E-3</v>
      </c>
      <c r="MM535" s="279">
        <f t="shared" si="2131"/>
        <v>1.0098041034571972</v>
      </c>
      <c r="MN535" s="287">
        <f t="shared" si="2385"/>
        <v>1.0809022938562587</v>
      </c>
      <c r="MO535" s="288">
        <f t="shared" si="2385"/>
        <v>1.0716902908156052</v>
      </c>
      <c r="MP535" s="288">
        <f t="shared" si="2385"/>
        <v>1.3407447053936004</v>
      </c>
      <c r="MQ535" s="289">
        <f t="shared" si="2220"/>
        <v>1.3020042876352007</v>
      </c>
      <c r="MR535" s="290">
        <f t="shared" si="2386"/>
        <v>3.6641506859433313</v>
      </c>
      <c r="MS535" s="291">
        <f t="shared" si="2151"/>
        <v>4.1736978375813738</v>
      </c>
      <c r="MT535" s="291">
        <f t="shared" si="2221"/>
        <v>2.8518980628427268</v>
      </c>
      <c r="MU535" s="292">
        <f t="shared" si="2152"/>
        <v>3.3236263450463763</v>
      </c>
      <c r="MV535" s="359">
        <f t="shared" si="2222"/>
        <v>0.47172828220364948</v>
      </c>
      <c r="MW535" s="360">
        <f t="shared" si="2223"/>
        <v>0.69576177295379626</v>
      </c>
      <c r="MX535" s="360">
        <f t="shared" si="2224"/>
        <v>0.34052434089695494</v>
      </c>
      <c r="MY535" s="360">
        <f t="shared" si="2225"/>
        <v>1.7660123058240555E-2</v>
      </c>
      <c r="MZ535" s="360">
        <f t="shared" si="2226"/>
        <v>0.19438728991551046</v>
      </c>
      <c r="NA535" s="360">
        <f t="shared" si="2227"/>
        <v>5.6549040129009161E-3</v>
      </c>
      <c r="NB535" s="360">
        <f t="shared" si="2228"/>
        <v>0.70372665083458652</v>
      </c>
      <c r="NC535" s="360">
        <f t="shared" si="2229"/>
        <v>1.6863728527735194E-2</v>
      </c>
      <c r="ND535" s="360">
        <f t="shared" si="2230"/>
        <v>4.0392164138287889E-4</v>
      </c>
      <c r="NE535" s="360">
        <f t="shared" si="2231"/>
        <v>5.1892975065911347E-2</v>
      </c>
      <c r="NF535" s="360">
        <f t="shared" si="2232"/>
        <v>0.14572320487178234</v>
      </c>
      <c r="NG535" s="360">
        <f t="shared" si="2233"/>
        <v>0.78490916920908604</v>
      </c>
      <c r="NH535" s="360">
        <f t="shared" si="2234"/>
        <v>8.4049590644250938E-2</v>
      </c>
      <c r="NI535" s="360">
        <f t="shared" si="2235"/>
        <v>1.0098041034571972E-4</v>
      </c>
      <c r="NJ535" s="360">
        <f t="shared" si="2236"/>
        <v>0.35080594562560918</v>
      </c>
      <c r="NK535" s="361">
        <f t="shared" si="2237"/>
        <v>0.30950495770963093</v>
      </c>
      <c r="NL535" s="145">
        <f t="shared" si="2387"/>
        <v>3.6641506859433313</v>
      </c>
      <c r="NM535" s="56">
        <f t="shared" si="2153"/>
        <v>4.1736978375813738</v>
      </c>
      <c r="NN535" s="56">
        <f t="shared" si="2388"/>
        <v>2.8518980628427268</v>
      </c>
      <c r="NO535" s="58">
        <f t="shared" si="2145"/>
        <v>3.3236263450463763</v>
      </c>
      <c r="NP535" s="55">
        <f t="shared" si="2238"/>
        <v>1.0809022938562587</v>
      </c>
      <c r="NQ535" s="56">
        <f t="shared" si="2146"/>
        <v>1.0716902908156052</v>
      </c>
      <c r="NR535" s="56">
        <f t="shared" si="2239"/>
        <v>1.3407447053936004</v>
      </c>
      <c r="NS535" s="61">
        <f t="shared" si="2147"/>
        <v>1.3020042876352007</v>
      </c>
      <c r="NT535" s="25"/>
      <c r="NU535" s="86">
        <f t="shared" si="2400"/>
        <v>0</v>
      </c>
      <c r="NV535" s="86">
        <f t="shared" si="2400"/>
        <v>0</v>
      </c>
      <c r="NW535" s="86">
        <f t="shared" si="2400"/>
        <v>0</v>
      </c>
      <c r="NX535" s="86">
        <f t="shared" si="2389"/>
        <v>0</v>
      </c>
      <c r="NY535" s="87">
        <f t="shared" si="2401"/>
        <v>0</v>
      </c>
      <c r="NZ535" s="87">
        <f t="shared" si="2401"/>
        <v>0</v>
      </c>
      <c r="OA535" s="87">
        <f t="shared" si="2401"/>
        <v>0</v>
      </c>
      <c r="OB535" s="87">
        <f t="shared" si="2390"/>
        <v>0</v>
      </c>
      <c r="OC535" s="26"/>
    </row>
    <row r="536" spans="1:412" thickBot="1" x14ac:dyDescent="0.35">
      <c r="A536" s="136" t="s">
        <v>1169</v>
      </c>
      <c r="B536" s="137" t="s">
        <v>1172</v>
      </c>
      <c r="C536" s="133" t="s">
        <v>104</v>
      </c>
      <c r="D536" s="64">
        <f>VLOOKUP(B536,[1]УсіТ_1!$A$10:$G$556,6,FALSE)</f>
        <v>2097.3000000000002</v>
      </c>
      <c r="E536" s="64">
        <f>VLOOKUP(B536,[1]УсіТ_1!$A$10:$G$556,7,FALSE)</f>
        <v>231.5</v>
      </c>
      <c r="F536" s="38"/>
      <c r="G536" s="38"/>
      <c r="H536" s="39"/>
      <c r="I536" s="256">
        <v>3.3454000000000002</v>
      </c>
      <c r="J536" s="62">
        <v>3.8698000000000001</v>
      </c>
      <c r="K536" s="257">
        <f t="shared" si="2135"/>
        <v>2.0735999999999999</v>
      </c>
      <c r="L536" s="293">
        <f t="shared" si="2240"/>
        <v>2.5185</v>
      </c>
      <c r="M536" s="63">
        <v>0.44490000000000002</v>
      </c>
      <c r="N536" s="63">
        <v>0.59050000000000002</v>
      </c>
      <c r="O536" s="63">
        <v>0.30249999999999999</v>
      </c>
      <c r="P536" s="63">
        <v>2.06E-2</v>
      </c>
      <c r="Q536" s="63">
        <v>0.2102</v>
      </c>
      <c r="R536" s="63">
        <v>0</v>
      </c>
      <c r="S536" s="63">
        <v>0.65610000000000002</v>
      </c>
      <c r="T536" s="63">
        <v>3.7699999999999997E-2</v>
      </c>
      <c r="U536" s="63">
        <v>1E-3</v>
      </c>
      <c r="V536" s="63">
        <v>5.1400000000000001E-2</v>
      </c>
      <c r="W536" s="63">
        <v>6.7699999999999996E-2</v>
      </c>
      <c r="X536" s="63">
        <v>0.76590000000000003</v>
      </c>
      <c r="Y536" s="63">
        <v>5.3999999999999999E-2</v>
      </c>
      <c r="Z536" s="63">
        <v>5.9999999999999995E-4</v>
      </c>
      <c r="AA536" s="63">
        <v>0.35249999999999998</v>
      </c>
      <c r="AB536" s="259">
        <v>0.31419999999999998</v>
      </c>
      <c r="AC536" s="144">
        <v>338.56</v>
      </c>
      <c r="AD536" s="70">
        <v>74.483199999999997</v>
      </c>
      <c r="AE536" s="70">
        <v>246.49394405413901</v>
      </c>
      <c r="AF536" s="68">
        <f t="shared" si="2241"/>
        <v>17.313734630362724</v>
      </c>
      <c r="AG536" s="68">
        <f t="shared" si="2242"/>
        <v>78.597551988990872</v>
      </c>
      <c r="AH536" s="71">
        <v>8.8811289102500002</v>
      </c>
      <c r="AI536" s="71">
        <v>72.086172493266105</v>
      </c>
      <c r="AJ536" s="68">
        <f t="shared" si="2243"/>
        <v>0.98794099402021196</v>
      </c>
      <c r="AK536" s="68">
        <f t="shared" si="2244"/>
        <v>42.210346648121941</v>
      </c>
      <c r="AL536" s="71">
        <v>37.0252222728828</v>
      </c>
      <c r="AM536" s="69">
        <f t="shared" si="2245"/>
        <v>933.03560127664559</v>
      </c>
      <c r="AN536" s="260">
        <v>431.95</v>
      </c>
      <c r="AO536" s="71">
        <v>95.028999999999996</v>
      </c>
      <c r="AP536" s="71">
        <v>314.48800547668202</v>
      </c>
      <c r="AQ536" s="68">
        <f t="shared" si="2246"/>
        <v>22.089637504682145</v>
      </c>
      <c r="AR536" s="68">
        <f t="shared" si="2247"/>
        <v>100.27827440230577</v>
      </c>
      <c r="AS536" s="71">
        <v>45.715948303808297</v>
      </c>
      <c r="AT536" s="261">
        <f t="shared" si="2248"/>
        <v>9.9147594943299122</v>
      </c>
      <c r="AU536" s="71">
        <v>95.679047126697796</v>
      </c>
      <c r="AV536" s="68">
        <f t="shared" si="2249"/>
        <v>1.3112813408713933</v>
      </c>
      <c r="AW536" s="68">
        <f t="shared" si="2250"/>
        <v>56.025248761226401</v>
      </c>
      <c r="AX536" s="71">
        <v>49.143100045359397</v>
      </c>
      <c r="AY536" s="69">
        <f t="shared" si="2251"/>
        <v>1238.4061211430569</v>
      </c>
      <c r="AZ536" s="260">
        <v>78</v>
      </c>
      <c r="BA536" s="260">
        <v>397.57900000000097</v>
      </c>
      <c r="BB536" s="260">
        <v>41.461810000000099</v>
      </c>
      <c r="BC536" s="262">
        <f t="shared" si="2252"/>
        <v>33.169448000000081</v>
      </c>
      <c r="BD536" s="262">
        <f t="shared" si="2158"/>
        <v>8.2923620000000184</v>
      </c>
      <c r="BE536" s="260">
        <v>15.562378000000001</v>
      </c>
      <c r="BF536" s="262">
        <f t="shared" si="2253"/>
        <v>12.449902400000001</v>
      </c>
      <c r="BG536" s="262">
        <f t="shared" si="2159"/>
        <v>3.1124755999999998</v>
      </c>
      <c r="BH536" s="260">
        <v>49.022475470537074</v>
      </c>
      <c r="BI536" s="263">
        <f t="shared" si="2254"/>
        <v>28.705306601674867</v>
      </c>
      <c r="BJ536" s="68">
        <f t="shared" si="2255"/>
        <v>0.67185302632371058</v>
      </c>
      <c r="BK536" s="260">
        <v>25.179148574299905</v>
      </c>
      <c r="BL536" s="69">
        <f t="shared" si="2256"/>
        <v>634.5657744538056</v>
      </c>
      <c r="BM536" s="260">
        <v>14.86</v>
      </c>
      <c r="BN536" s="260">
        <v>3.2692000000000001</v>
      </c>
      <c r="BO536" s="260">
        <v>10.819057208898</v>
      </c>
      <c r="BP536" s="68">
        <f t="shared" si="2257"/>
        <v>0.75993057835299549</v>
      </c>
      <c r="BQ536" s="68">
        <f t="shared" si="2258"/>
        <v>3.449786219743634</v>
      </c>
      <c r="BR536" s="260">
        <v>1.94825594131667</v>
      </c>
      <c r="BS536" s="260">
        <v>3.3320623724263401</v>
      </c>
      <c r="BT536" s="68">
        <f t="shared" si="2259"/>
        <v>4.5665914814102988E-2</v>
      </c>
      <c r="BU536" s="68">
        <f t="shared" si="2260"/>
        <v>1.9511024504237331</v>
      </c>
      <c r="BV536" s="260">
        <v>1.7114287761320499</v>
      </c>
      <c r="BW536" s="69">
        <f t="shared" si="2261"/>
        <v>43.128005158527671</v>
      </c>
      <c r="BX536" s="260">
        <v>281.06</v>
      </c>
      <c r="BY536" s="260">
        <v>30.311169608070799</v>
      </c>
      <c r="BZ536" s="263">
        <f t="shared" si="2262"/>
        <v>17.74882660868429</v>
      </c>
      <c r="CA536" s="263">
        <f t="shared" si="2263"/>
        <v>0.41541457947861032</v>
      </c>
      <c r="CB536" s="260">
        <v>15.5685584804035</v>
      </c>
      <c r="CC536" s="264">
        <f t="shared" si="2264"/>
        <v>392.32767370616915</v>
      </c>
      <c r="CD536" s="260">
        <v>0</v>
      </c>
      <c r="CE536" s="260">
        <v>0</v>
      </c>
      <c r="CF536" s="263">
        <f t="shared" si="2265"/>
        <v>0</v>
      </c>
      <c r="CG536" s="263">
        <f t="shared" si="2266"/>
        <v>0</v>
      </c>
      <c r="CH536" s="260">
        <v>0</v>
      </c>
      <c r="CI536" s="69">
        <f t="shared" si="2267"/>
        <v>0</v>
      </c>
      <c r="CJ536" s="260">
        <v>553.1061179025495</v>
      </c>
      <c r="CK536" s="260">
        <v>121.68335644463568</v>
      </c>
      <c r="CL536" s="260">
        <v>43.253741587260642</v>
      </c>
      <c r="CM536" s="260">
        <v>20.333851120985472</v>
      </c>
      <c r="CN536" s="260">
        <v>267.8032520436804</v>
      </c>
      <c r="CO536" s="265">
        <f t="shared" si="2268"/>
        <v>18.81050042354811</v>
      </c>
      <c r="CP536" s="269">
        <f t="shared" si="2269"/>
        <v>85.39228055315202</v>
      </c>
      <c r="CQ536" s="260">
        <v>106.31950330588711</v>
      </c>
      <c r="CR536" s="265">
        <f t="shared" si="2391"/>
        <v>1.4571087928071829</v>
      </c>
      <c r="CS536" s="265">
        <f t="shared" si="2270"/>
        <v>62.25581043877542</v>
      </c>
      <c r="CT536" s="260">
        <v>54.60829873039367</v>
      </c>
      <c r="CU536" s="267">
        <f t="shared" si="2160"/>
        <v>1376.1291240172884</v>
      </c>
      <c r="CV536" s="260">
        <v>56.540700000000051</v>
      </c>
      <c r="CW536" s="260">
        <v>6.0976828700599501</v>
      </c>
      <c r="CX536" s="68">
        <f t="shared" si="2271"/>
        <v>8.3568743734171613E-2</v>
      </c>
      <c r="CY536" s="68">
        <f t="shared" si="2272"/>
        <v>3.5705225952950843</v>
      </c>
      <c r="CZ536" s="260">
        <v>3.131919143503</v>
      </c>
      <c r="DA536" s="69">
        <f t="shared" si="2273"/>
        <v>78.924362416275599</v>
      </c>
      <c r="DB536" s="260">
        <v>1.425600000000004</v>
      </c>
      <c r="DC536" s="260">
        <v>0.15374511987926301</v>
      </c>
      <c r="DD536" s="68">
        <f t="shared" si="2274"/>
        <v>2.1070768679452997E-3</v>
      </c>
      <c r="DE536" s="68">
        <f t="shared" si="2275"/>
        <v>9.0026069925781979E-2</v>
      </c>
      <c r="DF536" s="260">
        <v>7.8967255993963106E-2</v>
      </c>
      <c r="DG536" s="69">
        <f t="shared" si="2276"/>
        <v>1.9899748510478761</v>
      </c>
      <c r="DH536" s="260">
        <v>39.317089199803206</v>
      </c>
      <c r="DI536" s="260">
        <v>8.6497596239567063</v>
      </c>
      <c r="DJ536" s="260">
        <v>0.60027512827499974</v>
      </c>
      <c r="DK536" s="260">
        <v>28.622840937456733</v>
      </c>
      <c r="DL536" s="68">
        <f t="shared" si="2277"/>
        <v>2.0104683474469609</v>
      </c>
      <c r="DM536" s="68">
        <f t="shared" si="2278"/>
        <v>9.1267363069993284</v>
      </c>
      <c r="DN536" s="260">
        <v>8.3239953845732799</v>
      </c>
      <c r="DO536" s="68">
        <f t="shared" si="2279"/>
        <v>0.1140803567455768</v>
      </c>
      <c r="DP536" s="68">
        <f t="shared" si="2280"/>
        <v>4.8741487934184224</v>
      </c>
      <c r="DQ536" s="260">
        <v>4.2754077328917104</v>
      </c>
      <c r="DR536" s="264">
        <f t="shared" si="2281"/>
        <v>107.74724160834796</v>
      </c>
      <c r="DS536" s="260">
        <v>51.45</v>
      </c>
      <c r="DT536" s="260">
        <v>11.319000000000001</v>
      </c>
      <c r="DU536" s="260">
        <v>37.458983404966503</v>
      </c>
      <c r="DV536" s="68">
        <f t="shared" si="2282"/>
        <v>2.6311189943648472</v>
      </c>
      <c r="DW536" s="68">
        <f t="shared" si="2283"/>
        <v>11.944246366474427</v>
      </c>
      <c r="DX536" s="260">
        <v>0.98167580333333304</v>
      </c>
      <c r="DY536" s="260">
        <v>0.4136235935</v>
      </c>
      <c r="DZ536" s="260">
        <v>0</v>
      </c>
      <c r="EA536" s="260">
        <v>10.959654739679401</v>
      </c>
      <c r="EB536" s="68">
        <f t="shared" si="2284"/>
        <v>0.15020206820730619</v>
      </c>
      <c r="EC536" s="68">
        <f t="shared" si="2285"/>
        <v>6.4174696714382318</v>
      </c>
      <c r="ED536" s="267">
        <v>5.6291468770739703</v>
      </c>
      <c r="EE536" s="69">
        <f t="shared" si="2286"/>
        <v>141.85450130226386</v>
      </c>
      <c r="EF536" s="260">
        <v>326.55930952380947</v>
      </c>
      <c r="EG536" s="260">
        <v>71.843048095238061</v>
      </c>
      <c r="EH536" s="260">
        <v>514.52457996585792</v>
      </c>
      <c r="EI536" s="260">
        <v>237.75665220971257</v>
      </c>
      <c r="EJ536" s="268">
        <f t="shared" si="2287"/>
        <v>16.700027251210209</v>
      </c>
      <c r="EK536" s="266">
        <f t="shared" si="2288"/>
        <v>75.811561636893359</v>
      </c>
      <c r="EL536" s="260">
        <v>124.09651126267869</v>
      </c>
      <c r="EM536" s="268">
        <f t="shared" si="2289"/>
        <v>1.7007426868550115</v>
      </c>
      <c r="EN536" s="268">
        <f t="shared" si="2290"/>
        <v>72.66520855590656</v>
      </c>
      <c r="EO536" s="269">
        <f t="shared" si="2291"/>
        <v>1274.7801010572966</v>
      </c>
      <c r="EP536" s="69">
        <f t="shared" si="2292"/>
        <v>1606.2229273321936</v>
      </c>
      <c r="EQ536" s="260">
        <v>40.119999999999997</v>
      </c>
      <c r="ER536" s="260">
        <v>8.8263999999999996</v>
      </c>
      <c r="ES536" s="260">
        <v>29.2099983325026</v>
      </c>
      <c r="ET536" s="68">
        <f t="shared" si="2293"/>
        <v>2.0517102828749825</v>
      </c>
      <c r="EU536" s="68">
        <f t="shared" si="2294"/>
        <v>9.313958488298443</v>
      </c>
      <c r="EV536" s="260">
        <v>2.9492666103333298</v>
      </c>
      <c r="EW536" s="260">
        <v>8.7469137061754196</v>
      </c>
      <c r="EX536" s="68">
        <f t="shared" si="2295"/>
        <v>0.11987645234313413</v>
      </c>
      <c r="EY536" s="68">
        <f t="shared" si="2296"/>
        <v>5.121790308305842</v>
      </c>
      <c r="EZ536" s="260">
        <v>4.4926289324505699</v>
      </c>
      <c r="FA536" s="69">
        <f t="shared" si="2297"/>
        <v>113.21424909775429</v>
      </c>
      <c r="FB536" s="260">
        <v>0.83333333333333348</v>
      </c>
      <c r="FC536" s="260">
        <v>8.9871586162120806E-2</v>
      </c>
      <c r="FD536" s="68">
        <f t="shared" si="2298"/>
        <v>1.2316900883518657E-3</v>
      </c>
      <c r="FE536" s="68">
        <f t="shared" si="2299"/>
        <v>5.2624666763574489E-2</v>
      </c>
      <c r="FF536" s="260">
        <v>4.6160245974772703E-2</v>
      </c>
      <c r="FG536" s="69">
        <f t="shared" si="2300"/>
        <v>1.1632381985642724</v>
      </c>
      <c r="FH536" s="260">
        <v>529.66574500000002</v>
      </c>
      <c r="FI536" s="260">
        <v>57.122280766669697</v>
      </c>
      <c r="FJ536" s="68">
        <f t="shared" si="2301"/>
        <v>0.78286085790720816</v>
      </c>
      <c r="FK536" s="68">
        <f t="shared" si="2302"/>
        <v>33.448179992046505</v>
      </c>
      <c r="FL536" s="260">
        <v>29.339500000000001</v>
      </c>
      <c r="FM536" s="69">
        <f t="shared" si="2303"/>
        <v>739.35303092000379</v>
      </c>
      <c r="FN536" s="260">
        <v>419.91774999999961</v>
      </c>
      <c r="FO536" s="260">
        <v>45.2864091001547</v>
      </c>
      <c r="FP536" s="68">
        <f t="shared" si="2304"/>
        <v>0.62065023671762021</v>
      </c>
      <c r="FQ536" s="68">
        <f t="shared" si="2305"/>
        <v>26.517637994231986</v>
      </c>
      <c r="FR536" s="260">
        <v>23.260207955007701</v>
      </c>
      <c r="FS536" s="264">
        <f t="shared" si="2306"/>
        <v>586.15724046619437</v>
      </c>
      <c r="FT536" s="270">
        <f t="shared" si="2161"/>
        <v>7994.2190659481403</v>
      </c>
      <c r="FU536" s="271">
        <f t="shared" si="2162"/>
        <v>2191.0254807899919</v>
      </c>
      <c r="FV536" s="272">
        <f t="shared" si="2307"/>
        <v>601.25805616195316</v>
      </c>
      <c r="FW536" s="272">
        <f t="shared" si="2163"/>
        <v>75.867961015315473</v>
      </c>
      <c r="FX536" s="272">
        <f t="shared" si="2164"/>
        <v>397.57900000000097</v>
      </c>
      <c r="FY536" s="272">
        <f t="shared" si="2165"/>
        <v>281.06</v>
      </c>
      <c r="FZ536" s="272">
        <f t="shared" si="2166"/>
        <v>0</v>
      </c>
      <c r="GA536" s="272">
        <f t="shared" si="2167"/>
        <v>56.540700000000051</v>
      </c>
      <c r="GB536" s="272">
        <f t="shared" si="2168"/>
        <v>1.425600000000004</v>
      </c>
      <c r="GC536" s="272">
        <f t="shared" si="2169"/>
        <v>529.66574500000002</v>
      </c>
      <c r="GD536" s="272">
        <f t="shared" si="2170"/>
        <v>419.91774999999961</v>
      </c>
      <c r="GE536" s="272">
        <f t="shared" si="2171"/>
        <v>1172.6527336680381</v>
      </c>
      <c r="GF536" s="273">
        <f t="shared" si="2172"/>
        <v>456.17556307468658</v>
      </c>
      <c r="GG536" s="273">
        <f t="shared" si="2173"/>
        <v>82.367128012842969</v>
      </c>
      <c r="GH536" s="272">
        <f t="shared" si="2308"/>
        <v>617.62749491291777</v>
      </c>
      <c r="GI536" s="274">
        <f t="shared" si="2309"/>
        <v>441.21818519061105</v>
      </c>
      <c r="GJ536" s="275">
        <f t="shared" si="2174"/>
        <v>8.464584817781537</v>
      </c>
      <c r="GK536" s="271">
        <f t="shared" si="2310"/>
        <v>6344.6205215482169</v>
      </c>
      <c r="GL536" s="276">
        <f t="shared" si="2311"/>
        <v>7994.2218571507528</v>
      </c>
      <c r="GM536" s="272">
        <f t="shared" si="2312"/>
        <v>3088.4192290552896</v>
      </c>
      <c r="GN536" s="272">
        <f t="shared" si="2313"/>
        <v>166.69967384593997</v>
      </c>
      <c r="GO536" s="277">
        <f t="shared" si="2314"/>
        <v>0.48677761239874001</v>
      </c>
      <c r="GP536" s="278">
        <f t="shared" si="2315"/>
        <v>2.62741756232352E-2</v>
      </c>
      <c r="GQ536" s="279">
        <f t="shared" si="2316"/>
        <v>1.0712474206736269</v>
      </c>
      <c r="GR536" s="280">
        <f t="shared" si="2317"/>
        <v>5568.0451928399916</v>
      </c>
      <c r="GS536" s="272">
        <f t="shared" si="2318"/>
        <v>3034.414142239732</v>
      </c>
      <c r="GT536" s="272">
        <f t="shared" si="2175"/>
        <v>165.66360902974375</v>
      </c>
      <c r="GU536" s="73">
        <f t="shared" si="2319"/>
        <v>0.54496938102113779</v>
      </c>
      <c r="GV536" s="74">
        <f t="shared" si="2320"/>
        <v>2.9752561858293166E-2</v>
      </c>
      <c r="GW536" s="279">
        <f t="shared" si="2321"/>
        <v>1.0798169208503909</v>
      </c>
      <c r="GX536" s="280">
        <f t="shared" si="2322"/>
        <v>4323.917116863443</v>
      </c>
      <c r="GY536" s="272">
        <f t="shared" si="2176"/>
        <v>2438.964831848411</v>
      </c>
      <c r="GZ536" s="272">
        <f t="shared" si="2177"/>
        <v>101.07072997903703</v>
      </c>
      <c r="HA536" s="73">
        <f t="shared" si="2323"/>
        <v>0.56406373339959603</v>
      </c>
      <c r="HB536" s="74">
        <f t="shared" si="2324"/>
        <v>2.3374807436723821E-2</v>
      </c>
      <c r="HC536" s="279">
        <f t="shared" si="2325"/>
        <v>1.0814648560376832</v>
      </c>
      <c r="HD536" s="280">
        <f t="shared" si="2326"/>
        <v>5064.4215623210985</v>
      </c>
      <c r="HE536" s="272">
        <f t="shared" si="2178"/>
        <v>2999.3936681856885</v>
      </c>
      <c r="HF536" s="272">
        <f t="shared" si="2179"/>
        <v>119.37240560341995</v>
      </c>
      <c r="HG536" s="73">
        <f t="shared" si="2327"/>
        <v>0.59224802502638085</v>
      </c>
      <c r="HH536" s="74">
        <f t="shared" si="2328"/>
        <v>2.3570787726586849E-2</v>
      </c>
      <c r="HI536" s="281">
        <f t="shared" si="2329"/>
        <v>1.0853849078739666</v>
      </c>
      <c r="HJ536" s="72">
        <f t="shared" si="2180"/>
        <v>3.6124195270128978</v>
      </c>
      <c r="HK536" s="73">
        <f t="shared" si="2330"/>
        <v>4.1455132685228016</v>
      </c>
      <c r="HL536" s="73">
        <f t="shared" si="2181"/>
        <v>2.2425255254797398</v>
      </c>
      <c r="HM536" s="74">
        <f t="shared" si="2331"/>
        <v>2.7335418904805846</v>
      </c>
      <c r="HN536" s="75"/>
      <c r="HO536" s="75"/>
      <c r="HP536" s="76">
        <f t="shared" si="2332"/>
        <v>560.42883633727763</v>
      </c>
      <c r="HQ536" s="77">
        <f t="shared" si="2333"/>
        <v>637.77362004018528</v>
      </c>
      <c r="HR536" s="77">
        <f t="shared" si="2334"/>
        <v>18.301675624382938</v>
      </c>
      <c r="HS536" s="77">
        <f t="shared" si="2335"/>
        <v>21.134775011037416</v>
      </c>
      <c r="HT536" s="282">
        <f t="shared" si="2336"/>
        <v>740.50444545765527</v>
      </c>
      <c r="HU536" s="73">
        <f t="shared" si="2392"/>
        <v>0.7568203537129542</v>
      </c>
      <c r="HV536" s="74">
        <f t="shared" si="2393"/>
        <v>2.4715146190745583E-2</v>
      </c>
      <c r="HW536" s="279">
        <f t="shared" si="2154"/>
        <v>1.1082746816462523</v>
      </c>
      <c r="HX536" s="76">
        <f t="shared" si="2337"/>
        <v>717.66929825950933</v>
      </c>
      <c r="HY536" s="77">
        <f t="shared" si="2338"/>
        <v>816.71483811230416</v>
      </c>
      <c r="HZ536" s="77">
        <f t="shared" si="2182"/>
        <v>33.315678339883455</v>
      </c>
      <c r="IA536" s="77">
        <f t="shared" si="2339"/>
        <v>38.472945346897419</v>
      </c>
      <c r="IB536" s="282">
        <f t="shared" si="2340"/>
        <v>982.86200090718796</v>
      </c>
      <c r="IC536" s="73">
        <f t="shared" si="2394"/>
        <v>0.73018317688250833</v>
      </c>
      <c r="ID536" s="74">
        <f t="shared" si="2395"/>
        <v>3.3896598209242873E-2</v>
      </c>
      <c r="IE536" s="279">
        <f t="shared" si="2402"/>
        <v>1.1060197736443458</v>
      </c>
      <c r="IF536" s="76">
        <f t="shared" si="2183"/>
        <v>35.020474054043333</v>
      </c>
      <c r="IG536" s="77">
        <f t="shared" si="2341"/>
        <v>39.853649678241851</v>
      </c>
      <c r="IH536" s="77">
        <f t="shared" si="2184"/>
        <v>46.29120342632379</v>
      </c>
      <c r="II536" s="77">
        <f t="shared" si="2342"/>
        <v>53.457081716718712</v>
      </c>
      <c r="IJ536" s="282">
        <f t="shared" si="2343"/>
        <v>503.62363051889332</v>
      </c>
      <c r="IK536" s="73">
        <f t="shared" si="2185"/>
        <v>6.9536995350994654E-2</v>
      </c>
      <c r="IL536" s="74">
        <f t="shared" si="2186"/>
        <v>9.1916265681634232E-2</v>
      </c>
      <c r="IM536" s="279">
        <f t="shared" si="2344"/>
        <v>1.0238254386559078</v>
      </c>
      <c r="IN536" s="76">
        <f t="shared" si="2187"/>
        <v>24.718284177604186</v>
      </c>
      <c r="IO536" s="77">
        <f t="shared" si="2345"/>
        <v>28.129654576955339</v>
      </c>
      <c r="IP536" s="77">
        <f t="shared" si="2188"/>
        <v>0.80559649316709847</v>
      </c>
      <c r="IQ536" s="77">
        <f t="shared" si="2346"/>
        <v>0.93030283030936534</v>
      </c>
      <c r="IR536" s="282">
        <f t="shared" si="2347"/>
        <v>34.228575522641009</v>
      </c>
      <c r="IS536" s="73">
        <f t="shared" si="2155"/>
        <v>0.72215345804425612</v>
      </c>
      <c r="IT536" s="74">
        <f t="shared" si="2156"/>
        <v>2.3535787886768016E-2</v>
      </c>
      <c r="IU536" s="279">
        <f t="shared" si="2157"/>
        <v>1.1033077387095593</v>
      </c>
      <c r="IV536" s="76">
        <f t="shared" si="2189"/>
        <v>21.653568462594833</v>
      </c>
      <c r="IW536" s="77">
        <f t="shared" si="2348"/>
        <v>24.641977446117547</v>
      </c>
      <c r="IX536" s="77">
        <f t="shared" si="2349"/>
        <v>0.41541457947861032</v>
      </c>
      <c r="IY536" s="77">
        <f t="shared" si="2350"/>
        <v>0.4797207563818992</v>
      </c>
      <c r="IZ536" s="282">
        <f t="shared" si="2351"/>
        <v>311.37116960807072</v>
      </c>
      <c r="JA536" s="73">
        <f t="shared" si="2132"/>
        <v>6.9542624931687239E-2</v>
      </c>
      <c r="JB536" s="74">
        <f t="shared" si="2133"/>
        <v>1.3341459326549122E-3</v>
      </c>
      <c r="JC536" s="279">
        <f t="shared" si="2134"/>
        <v>1.0098041034571972</v>
      </c>
      <c r="JD536" s="76">
        <f t="shared" si="2190"/>
        <v>0</v>
      </c>
      <c r="JE536" s="77">
        <f t="shared" si="2352"/>
        <v>0</v>
      </c>
      <c r="JF536" s="77">
        <f t="shared" si="2191"/>
        <v>0</v>
      </c>
      <c r="JG536" s="77">
        <f t="shared" si="2353"/>
        <v>0</v>
      </c>
      <c r="JH536" s="282">
        <f t="shared" si="2354"/>
        <v>0</v>
      </c>
      <c r="JI536" s="73"/>
      <c r="JJ536" s="74"/>
      <c r="JK536" s="279"/>
      <c r="JL536" s="76">
        <f t="shared" si="2192"/>
        <v>854.92014535733665</v>
      </c>
      <c r="JM536" s="77">
        <f t="shared" si="2355"/>
        <v>972.90767461810265</v>
      </c>
      <c r="JN536" s="77">
        <f t="shared" si="2193"/>
        <v>40.601460337340761</v>
      </c>
      <c r="JO536" s="77">
        <f t="shared" si="2356"/>
        <v>46.886566397561111</v>
      </c>
      <c r="JP536" s="282">
        <f t="shared" si="2357"/>
        <v>1092.1659714422924</v>
      </c>
      <c r="JQ536" s="73">
        <f t="shared" si="2194"/>
        <v>0.78277493321674019</v>
      </c>
      <c r="JR536" s="74">
        <f t="shared" si="2195"/>
        <v>3.7175174285757402E-2</v>
      </c>
      <c r="JS536" s="279">
        <f t="shared" si="2396"/>
        <v>1.1137854855126774</v>
      </c>
      <c r="JT536" s="76">
        <f t="shared" si="2196"/>
        <v>4.356037566260003</v>
      </c>
      <c r="JU536" s="77">
        <f t="shared" si="2358"/>
        <v>4.9572143107795457</v>
      </c>
      <c r="JV536" s="77">
        <f t="shared" si="2197"/>
        <v>8.3568743734171613E-2</v>
      </c>
      <c r="JW536" s="77">
        <f t="shared" si="2359"/>
        <v>9.6505185264221388E-2</v>
      </c>
      <c r="JX536" s="282">
        <f t="shared" si="2360"/>
        <v>62.638382870059992</v>
      </c>
      <c r="JY536" s="73">
        <f t="shared" si="2403"/>
        <v>6.9542624931687211E-2</v>
      </c>
      <c r="JZ536" s="74">
        <f t="shared" si="2404"/>
        <v>1.3341459326549113E-3</v>
      </c>
      <c r="KA536" s="279">
        <f t="shared" si="2405"/>
        <v>1.0098041034571972</v>
      </c>
      <c r="KB536" s="76">
        <f t="shared" si="2198"/>
        <v>0.10983180530945401</v>
      </c>
      <c r="KC536" s="77">
        <f t="shared" si="2361"/>
        <v>0.12498969276021175</v>
      </c>
      <c r="KD536" s="77">
        <f t="shared" si="2199"/>
        <v>2.1070768679452997E-3</v>
      </c>
      <c r="KE536" s="77">
        <f t="shared" si="2362"/>
        <v>2.4332523671032323E-3</v>
      </c>
      <c r="KF536" s="282">
        <f t="shared" si="2363"/>
        <v>1.5793451198792667</v>
      </c>
      <c r="KG536" s="73">
        <f t="shared" si="2406"/>
        <v>6.9542624931686947E-2</v>
      </c>
      <c r="KH536" s="74">
        <f t="shared" si="2407"/>
        <v>1.3341459326549066E-3</v>
      </c>
      <c r="KI536" s="279">
        <f t="shared" si="2408"/>
        <v>1.009804103457197</v>
      </c>
      <c r="KJ536" s="76">
        <f t="shared" si="2200"/>
        <v>65.047928646269568</v>
      </c>
      <c r="KK536" s="77">
        <f t="shared" si="2364"/>
        <v>74.025193278741227</v>
      </c>
      <c r="KL536" s="77">
        <f t="shared" si="2201"/>
        <v>2.1245487041925375</v>
      </c>
      <c r="KM536" s="77">
        <f t="shared" si="2365"/>
        <v>2.4534288436015426</v>
      </c>
      <c r="KN536" s="282">
        <f t="shared" si="2366"/>
        <v>85.513683816149182</v>
      </c>
      <c r="KO536" s="73">
        <f t="shared" si="2202"/>
        <v>0.76067274550023922</v>
      </c>
      <c r="KP536" s="74">
        <f t="shared" si="2203"/>
        <v>2.4844546619699225E-2</v>
      </c>
      <c r="KQ536" s="279">
        <f t="shared" si="2204"/>
        <v>1.1088263814232175</v>
      </c>
      <c r="KR536" s="76">
        <f t="shared" si="2205"/>
        <v>85.170293566253449</v>
      </c>
      <c r="KS536" s="77">
        <f t="shared" si="2367"/>
        <v>96.924645781332089</v>
      </c>
      <c r="KT536" s="77">
        <f t="shared" si="2206"/>
        <v>2.7813210625721534</v>
      </c>
      <c r="KU536" s="77">
        <f t="shared" si="2368"/>
        <v>3.2118695630583227</v>
      </c>
      <c r="KV536" s="282">
        <f t="shared" si="2369"/>
        <v>112.58293754147924</v>
      </c>
      <c r="KW536" s="73">
        <f t="shared" si="2139"/>
        <v>0.75651155873307996</v>
      </c>
      <c r="KX536" s="74">
        <f t="shared" si="2140"/>
        <v>2.4704641070032691E-2</v>
      </c>
      <c r="KY536" s="279">
        <f t="shared" si="2141"/>
        <v>1.1082304386583932</v>
      </c>
      <c r="KZ536" s="76">
        <f t="shared" si="2207"/>
        <v>579.54401725426339</v>
      </c>
      <c r="LA536" s="77">
        <f t="shared" si="2370"/>
        <v>659.52688707552431</v>
      </c>
      <c r="LB536" s="77">
        <f t="shared" si="2208"/>
        <v>18.400769938065221</v>
      </c>
      <c r="LC536" s="77">
        <f t="shared" si="2371"/>
        <v>21.249209124477719</v>
      </c>
      <c r="LD536" s="286">
        <f t="shared" si="2372"/>
        <v>1274.7801010572966</v>
      </c>
      <c r="LE536" s="73">
        <f t="shared" si="2209"/>
        <v>0.45462273593194019</v>
      </c>
      <c r="LF536" s="74">
        <f t="shared" si="2210"/>
        <v>1.4434465930872085E-2</v>
      </c>
      <c r="LG536" s="279">
        <f t="shared" si="2211"/>
        <v>1.064976939112066</v>
      </c>
      <c r="LH536" s="76">
        <f t="shared" si="2212"/>
        <v>66.558013531857227</v>
      </c>
      <c r="LI536" s="77">
        <f t="shared" si="2373"/>
        <v>75.743684979388846</v>
      </c>
      <c r="LJ536" s="77">
        <f t="shared" si="2213"/>
        <v>2.1715867352181166</v>
      </c>
      <c r="LK536" s="77">
        <f t="shared" si="2374"/>
        <v>2.507748361829881</v>
      </c>
      <c r="LL536" s="282">
        <f t="shared" si="2375"/>
        <v>89.852578649011349</v>
      </c>
      <c r="LM536" s="73">
        <f t="shared" si="2397"/>
        <v>0.74074683812749509</v>
      </c>
      <c r="LN536" s="74">
        <f t="shared" si="2398"/>
        <v>2.4168329589080866E-2</v>
      </c>
      <c r="LO536" s="279">
        <f t="shared" si="2399"/>
        <v>1.1059717285503652</v>
      </c>
      <c r="LP536" s="76">
        <f t="shared" si="2214"/>
        <v>6.4202093451560874E-2</v>
      </c>
      <c r="LQ536" s="77">
        <f t="shared" si="2376"/>
        <v>7.3062624368810794E-2</v>
      </c>
      <c r="LR536" s="77">
        <f t="shared" si="2215"/>
        <v>1.2316900883518657E-3</v>
      </c>
      <c r="LS536" s="77">
        <f t="shared" si="2377"/>
        <v>1.4223557140287345E-3</v>
      </c>
      <c r="LT536" s="282">
        <f t="shared" si="2378"/>
        <v>0.92320491949545436</v>
      </c>
      <c r="LU536" s="73">
        <f t="shared" si="2148"/>
        <v>6.9542624931687211E-2</v>
      </c>
      <c r="LV536" s="74">
        <f t="shared" si="2149"/>
        <v>1.3341459326549118E-3</v>
      </c>
      <c r="LW536" s="279">
        <f t="shared" si="2150"/>
        <v>1.0098041034571972</v>
      </c>
      <c r="LX536" s="76">
        <f t="shared" si="2216"/>
        <v>40.806779590296735</v>
      </c>
      <c r="LY536" s="77">
        <f t="shared" si="2379"/>
        <v>46.438523241553582</v>
      </c>
      <c r="LZ536" s="77">
        <f t="shared" si="2217"/>
        <v>0.78286085790720816</v>
      </c>
      <c r="MA536" s="77">
        <f t="shared" si="2380"/>
        <v>0.90404771871124401</v>
      </c>
      <c r="MB536" s="286">
        <f t="shared" si="2381"/>
        <v>586.78811977778071</v>
      </c>
      <c r="MC536" s="73">
        <f t="shared" si="2142"/>
        <v>6.9542613790051583E-2</v>
      </c>
      <c r="MD536" s="74">
        <f t="shared" si="2143"/>
        <v>1.3341457189073307E-3</v>
      </c>
      <c r="ME536" s="279">
        <f t="shared" si="2144"/>
        <v>1.0098041018864519</v>
      </c>
      <c r="MF536" s="76">
        <f t="shared" si="2218"/>
        <v>32.351518352963019</v>
      </c>
      <c r="MG536" s="77">
        <f t="shared" si="2382"/>
        <v>36.816351400855446</v>
      </c>
      <c r="MH536" s="77">
        <f t="shared" si="2219"/>
        <v>0.62065023671762021</v>
      </c>
      <c r="MI536" s="77">
        <f t="shared" si="2383"/>
        <v>0.71672689336150786</v>
      </c>
      <c r="MJ536" s="286">
        <f t="shared" si="2384"/>
        <v>465.20415910015424</v>
      </c>
      <c r="MK536" s="73">
        <f t="shared" si="2129"/>
        <v>6.9542624931687322E-2</v>
      </c>
      <c r="ML536" s="74">
        <f t="shared" si="2130"/>
        <v>1.3341459326549139E-3</v>
      </c>
      <c r="MM536" s="279">
        <f t="shared" si="2131"/>
        <v>1.0098041034571972</v>
      </c>
      <c r="MN536" s="287">
        <f t="shared" si="2385"/>
        <v>1.0798160186369106</v>
      </c>
      <c r="MO536" s="288">
        <f t="shared" si="2385"/>
        <v>1.0703286424623688</v>
      </c>
      <c r="MP536" s="288">
        <f t="shared" si="2385"/>
        <v>1.3549565527054839</v>
      </c>
      <c r="MQ536" s="289">
        <f t="shared" si="2220"/>
        <v>1.3113795169960329</v>
      </c>
      <c r="MR536" s="290">
        <f t="shared" si="2386"/>
        <v>3.6124165087479208</v>
      </c>
      <c r="MS536" s="291">
        <f t="shared" si="2151"/>
        <v>4.1419577806008752</v>
      </c>
      <c r="MT536" s="291">
        <f t="shared" si="2221"/>
        <v>2.809637907690091</v>
      </c>
      <c r="MU536" s="292">
        <f t="shared" si="2152"/>
        <v>3.3027093135545087</v>
      </c>
      <c r="MV536" s="359">
        <f t="shared" si="2222"/>
        <v>0.49307140586441767</v>
      </c>
      <c r="MW536" s="360">
        <f t="shared" si="2223"/>
        <v>0.65310467633698621</v>
      </c>
      <c r="MX536" s="360">
        <f t="shared" si="2224"/>
        <v>0.30970719519341211</v>
      </c>
      <c r="MY536" s="360">
        <f t="shared" si="2225"/>
        <v>2.2728139417416922E-2</v>
      </c>
      <c r="MZ536" s="360">
        <f t="shared" si="2226"/>
        <v>0.21226082254670284</v>
      </c>
      <c r="NA536" s="360">
        <f t="shared" si="2227"/>
        <v>0</v>
      </c>
      <c r="NB536" s="360">
        <f t="shared" si="2228"/>
        <v>0.73075465704486764</v>
      </c>
      <c r="NC536" s="360">
        <f t="shared" si="2229"/>
        <v>3.8069614700336332E-2</v>
      </c>
      <c r="ND536" s="360">
        <f t="shared" si="2230"/>
        <v>1.009804103457197E-3</v>
      </c>
      <c r="NE536" s="360">
        <f t="shared" si="2231"/>
        <v>5.6993676005153385E-2</v>
      </c>
      <c r="NF536" s="360">
        <f t="shared" si="2232"/>
        <v>7.502720069717321E-2</v>
      </c>
      <c r="NG536" s="360">
        <f t="shared" si="2233"/>
        <v>0.81566583766593137</v>
      </c>
      <c r="NH536" s="360">
        <f t="shared" si="2234"/>
        <v>5.972247334171972E-2</v>
      </c>
      <c r="NI536" s="360">
        <f t="shared" si="2235"/>
        <v>6.0588246207431823E-4</v>
      </c>
      <c r="NJ536" s="360">
        <f t="shared" si="2236"/>
        <v>0.35595594591497426</v>
      </c>
      <c r="NK536" s="361">
        <f t="shared" si="2237"/>
        <v>0.31728044930625132</v>
      </c>
      <c r="NL536" s="145">
        <f t="shared" si="2387"/>
        <v>3.6124165087479208</v>
      </c>
      <c r="NM536" s="56">
        <f t="shared" si="2153"/>
        <v>4.1419577806008752</v>
      </c>
      <c r="NN536" s="56">
        <f t="shared" si="2388"/>
        <v>2.809637907690091</v>
      </c>
      <c r="NO536" s="58">
        <f t="shared" si="2145"/>
        <v>3.3027093135545087</v>
      </c>
      <c r="NP536" s="55">
        <f t="shared" si="2238"/>
        <v>1.0798160186369106</v>
      </c>
      <c r="NQ536" s="56">
        <f t="shared" si="2146"/>
        <v>1.0703286424623688</v>
      </c>
      <c r="NR536" s="56">
        <f t="shared" si="2239"/>
        <v>1.3549565527054839</v>
      </c>
      <c r="NS536" s="61">
        <f t="shared" si="2147"/>
        <v>1.3113795169960329</v>
      </c>
      <c r="NT536" s="41"/>
      <c r="NU536" s="86">
        <f t="shared" si="2400"/>
        <v>0</v>
      </c>
      <c r="NV536" s="86">
        <f t="shared" si="2400"/>
        <v>0</v>
      </c>
      <c r="NW536" s="86">
        <f t="shared" si="2400"/>
        <v>0</v>
      </c>
      <c r="NX536" s="86">
        <f t="shared" si="2389"/>
        <v>0</v>
      </c>
      <c r="NY536" s="87">
        <f t="shared" si="2401"/>
        <v>0</v>
      </c>
      <c r="NZ536" s="87">
        <f t="shared" si="2401"/>
        <v>0</v>
      </c>
      <c r="OA536" s="87">
        <f t="shared" si="2401"/>
        <v>0</v>
      </c>
      <c r="OB536" s="87">
        <f t="shared" si="2390"/>
        <v>0</v>
      </c>
      <c r="OC536" s="26"/>
    </row>
    <row r="537" spans="1:412" thickBot="1" x14ac:dyDescent="0.35">
      <c r="A537" s="136" t="s">
        <v>1171</v>
      </c>
      <c r="B537" s="137" t="s">
        <v>1174</v>
      </c>
      <c r="C537" s="133" t="s">
        <v>104</v>
      </c>
      <c r="D537" s="64">
        <f>VLOOKUP(B537,[1]УсіТ_1!$A$10:$G$556,6,FALSE)</f>
        <v>8059.4</v>
      </c>
      <c r="E537" s="64">
        <f>VLOOKUP(B537,[1]УсіТ_1!$A$10:$G$556,7,FALSE)</f>
        <v>853.4</v>
      </c>
      <c r="F537" s="38"/>
      <c r="G537" s="38"/>
      <c r="H537" s="39"/>
      <c r="I537" s="256">
        <v>3.7101999999999999</v>
      </c>
      <c r="J537" s="62">
        <v>4.2888000000000002</v>
      </c>
      <c r="K537" s="257">
        <f t="shared" si="2135"/>
        <v>2.0414999999999996</v>
      </c>
      <c r="L537" s="293">
        <f t="shared" si="2240"/>
        <v>2.5703999999999998</v>
      </c>
      <c r="M537" s="63">
        <v>0.52890000000000004</v>
      </c>
      <c r="N537" s="63">
        <v>0.79990000000000006</v>
      </c>
      <c r="O537" s="63">
        <v>0.56120000000000003</v>
      </c>
      <c r="P537" s="63">
        <v>1.2999999999999999E-2</v>
      </c>
      <c r="Q537" s="63">
        <v>0.29089999999999999</v>
      </c>
      <c r="R537" s="63">
        <v>6.1000000000000004E-3</v>
      </c>
      <c r="S537" s="63">
        <v>0.62539999999999996</v>
      </c>
      <c r="T537" s="63">
        <v>2.0899999999999998E-2</v>
      </c>
      <c r="U537" s="63">
        <v>5.0000000000000001E-4</v>
      </c>
      <c r="V537" s="63">
        <v>6.6000000000000003E-2</v>
      </c>
      <c r="W537" s="63">
        <v>0.11890000000000001</v>
      </c>
      <c r="X537" s="63">
        <v>0.55910000000000004</v>
      </c>
      <c r="Y537" s="63">
        <v>9.8599999999999993E-2</v>
      </c>
      <c r="Z537" s="63">
        <v>1E-4</v>
      </c>
      <c r="AA537" s="63">
        <v>0.31769999999999998</v>
      </c>
      <c r="AB537" s="259">
        <v>0.28160000000000002</v>
      </c>
      <c r="AC537" s="144">
        <v>1547.94</v>
      </c>
      <c r="AD537" s="70">
        <v>340.54680000000002</v>
      </c>
      <c r="AE537" s="70">
        <v>1127.0021141279699</v>
      </c>
      <c r="AF537" s="68">
        <f t="shared" si="2241"/>
        <v>79.160628496348608</v>
      </c>
      <c r="AG537" s="68">
        <f t="shared" si="2242"/>
        <v>359.35814811507271</v>
      </c>
      <c r="AH537" s="71">
        <v>38.104462736499997</v>
      </c>
      <c r="AI537" s="71">
        <v>329.317536327548</v>
      </c>
      <c r="AJ537" s="68">
        <f t="shared" si="2243"/>
        <v>4.5132968353690455</v>
      </c>
      <c r="AK537" s="68">
        <f t="shared" si="2244"/>
        <v>192.83320066674105</v>
      </c>
      <c r="AL537" s="71">
        <v>169.145545659601</v>
      </c>
      <c r="AM537" s="69">
        <f t="shared" si="2245"/>
        <v>4262.4677506219423</v>
      </c>
      <c r="AN537" s="260">
        <v>2262.12</v>
      </c>
      <c r="AO537" s="71">
        <v>497.66640000000001</v>
      </c>
      <c r="AP537" s="71">
        <v>1646.9721193400001</v>
      </c>
      <c r="AQ537" s="68">
        <f t="shared" si="2246"/>
        <v>115.6833216624416</v>
      </c>
      <c r="AR537" s="68">
        <f t="shared" si="2247"/>
        <v>525.15682391699102</v>
      </c>
      <c r="AS537" s="71">
        <v>211.53776402860001</v>
      </c>
      <c r="AT537" s="261">
        <f t="shared" si="2248"/>
        <v>45.877776402533172</v>
      </c>
      <c r="AU537" s="71">
        <v>498.06433482355601</v>
      </c>
      <c r="AV537" s="68">
        <f t="shared" si="2249"/>
        <v>6.8259717087568355</v>
      </c>
      <c r="AW537" s="68">
        <f t="shared" si="2250"/>
        <v>291.64356351327251</v>
      </c>
      <c r="AX537" s="71">
        <v>255.81803090960801</v>
      </c>
      <c r="AY537" s="69">
        <f t="shared" si="2251"/>
        <v>6446.614378922116</v>
      </c>
      <c r="AZ537" s="260">
        <v>556</v>
      </c>
      <c r="BA537" s="260">
        <v>2834.0246666666699</v>
      </c>
      <c r="BB537" s="260">
        <v>295.54828666666702</v>
      </c>
      <c r="BC537" s="262">
        <f t="shared" si="2252"/>
        <v>236.43862933333364</v>
      </c>
      <c r="BD537" s="262">
        <f t="shared" si="2158"/>
        <v>59.109657333333388</v>
      </c>
      <c r="BE537" s="260">
        <v>110.931822666667</v>
      </c>
      <c r="BF537" s="262">
        <f t="shared" si="2253"/>
        <v>88.745458133333614</v>
      </c>
      <c r="BG537" s="262">
        <f t="shared" si="2159"/>
        <v>22.186364533333389</v>
      </c>
      <c r="BH537" s="260">
        <v>349.44226104639205</v>
      </c>
      <c r="BI537" s="263">
        <f t="shared" si="2254"/>
        <v>204.61731372475904</v>
      </c>
      <c r="BJ537" s="68">
        <f t="shared" si="2255"/>
        <v>4.7891061876408028</v>
      </c>
      <c r="BK537" s="260">
        <v>179.4821359911632</v>
      </c>
      <c r="BL537" s="69">
        <f t="shared" si="2256"/>
        <v>4523.3150076450702</v>
      </c>
      <c r="BM537" s="260">
        <v>35.44</v>
      </c>
      <c r="BN537" s="260">
        <v>7.7968000000000002</v>
      </c>
      <c r="BO537" s="260">
        <v>25.802650570884602</v>
      </c>
      <c r="BP537" s="68">
        <f t="shared" si="2257"/>
        <v>1.8123781760989344</v>
      </c>
      <c r="BQ537" s="68">
        <f t="shared" si="2258"/>
        <v>8.2274847663334061</v>
      </c>
      <c r="BR537" s="260">
        <v>6.1344727534583301</v>
      </c>
      <c r="BS537" s="260">
        <v>8.1071996726260203</v>
      </c>
      <c r="BT537" s="68">
        <f t="shared" si="2259"/>
        <v>0.11110917151333961</v>
      </c>
      <c r="BU537" s="68">
        <f t="shared" si="2260"/>
        <v>4.7472031971048567</v>
      </c>
      <c r="BV537" s="260">
        <v>4.1640561498484496</v>
      </c>
      <c r="BW537" s="69">
        <f t="shared" si="2261"/>
        <v>104.93421497618087</v>
      </c>
      <c r="BX537" s="260">
        <v>1501.31</v>
      </c>
      <c r="BY537" s="260">
        <v>161.91013322526399</v>
      </c>
      <c r="BZ537" s="263">
        <f t="shared" si="2262"/>
        <v>94.807126150586228</v>
      </c>
      <c r="CA537" s="263">
        <f t="shared" si="2263"/>
        <v>2.218978375852243</v>
      </c>
      <c r="CB537" s="260">
        <v>83.161006661263201</v>
      </c>
      <c r="CC537" s="264">
        <f t="shared" si="2264"/>
        <v>2095.6573678638324</v>
      </c>
      <c r="CD537" s="260">
        <v>35.299999999999997</v>
      </c>
      <c r="CE537" s="260">
        <v>3.8070397842930386</v>
      </c>
      <c r="CF537" s="263">
        <f t="shared" si="2265"/>
        <v>2.2292273738519262</v>
      </c>
      <c r="CG537" s="263">
        <f t="shared" si="2266"/>
        <v>5.2175480243736097E-2</v>
      </c>
      <c r="CH537" s="260">
        <v>1.9553519892146518</v>
      </c>
      <c r="CI537" s="69">
        <f t="shared" si="2267"/>
        <v>49.274870128209223</v>
      </c>
      <c r="CJ537" s="260">
        <v>2038.9110263785856</v>
      </c>
      <c r="CK537" s="260">
        <v>448.56046617550976</v>
      </c>
      <c r="CL537" s="260">
        <v>157.54802902460091</v>
      </c>
      <c r="CM537" s="260">
        <v>78.137910515648841</v>
      </c>
      <c r="CN537" s="260">
        <v>966.09592269666246</v>
      </c>
      <c r="CO537" s="265">
        <f t="shared" si="2268"/>
        <v>67.858577610213572</v>
      </c>
      <c r="CP537" s="269">
        <f t="shared" si="2269"/>
        <v>308.05127810290315</v>
      </c>
      <c r="CQ537" s="260">
        <v>389.44400872735912</v>
      </c>
      <c r="CR537" s="265">
        <f t="shared" si="2391"/>
        <v>5.3373301396084569</v>
      </c>
      <c r="CS537" s="265">
        <f t="shared" si="2270"/>
        <v>228.04049708634005</v>
      </c>
      <c r="CT537" s="260">
        <v>200.02797328877409</v>
      </c>
      <c r="CU537" s="267">
        <f t="shared" si="2160"/>
        <v>5040.7049115497903</v>
      </c>
      <c r="CV537" s="260">
        <v>120.56709999999958</v>
      </c>
      <c r="CW537" s="260">
        <v>13.002667819160401</v>
      </c>
      <c r="CX537" s="68">
        <f t="shared" si="2271"/>
        <v>0.1782015624615933</v>
      </c>
      <c r="CY537" s="68">
        <f t="shared" si="2272"/>
        <v>7.6137641521806492</v>
      </c>
      <c r="CZ537" s="260">
        <v>6.6784883909580204</v>
      </c>
      <c r="DA537" s="69">
        <f t="shared" si="2273"/>
        <v>168.2979074521416</v>
      </c>
      <c r="DB537" s="260">
        <v>2.9876</v>
      </c>
      <c r="DC537" s="260">
        <v>0.322200420981543</v>
      </c>
      <c r="DD537" s="68">
        <f t="shared" si="2274"/>
        <v>4.4157567695520469E-3</v>
      </c>
      <c r="DE537" s="68">
        <f t="shared" si="2275"/>
        <v>0.18866574530742644</v>
      </c>
      <c r="DF537" s="260">
        <v>0.16549002104907701</v>
      </c>
      <c r="DG537" s="69">
        <f t="shared" si="2276"/>
        <v>4.170348530436744</v>
      </c>
      <c r="DH537" s="260">
        <v>194.16562655615999</v>
      </c>
      <c r="DI537" s="260">
        <v>42.716437842355198</v>
      </c>
      <c r="DJ537" s="260">
        <v>2.9677247697999984</v>
      </c>
      <c r="DK537" s="260">
        <v>141.35257613288448</v>
      </c>
      <c r="DL537" s="68">
        <f t="shared" si="2277"/>
        <v>9.9286049475738061</v>
      </c>
      <c r="DM537" s="68">
        <f t="shared" si="2278"/>
        <v>45.071965130883811</v>
      </c>
      <c r="DN537" s="260">
        <v>41.111647911947102</v>
      </c>
      <c r="DO537" s="68">
        <f t="shared" si="2279"/>
        <v>0.56343513463323502</v>
      </c>
      <c r="DP537" s="68">
        <f t="shared" si="2280"/>
        <v>24.073089881432274</v>
      </c>
      <c r="DQ537" s="260">
        <v>21.115948444710799</v>
      </c>
      <c r="DR537" s="264">
        <f t="shared" si="2281"/>
        <v>532.11595398942904</v>
      </c>
      <c r="DS537" s="260">
        <v>346.98</v>
      </c>
      <c r="DT537" s="260">
        <v>76.335599999999999</v>
      </c>
      <c r="DU537" s="260">
        <v>252.624257762008</v>
      </c>
      <c r="DV537" s="68">
        <f t="shared" si="2282"/>
        <v>17.744327865203442</v>
      </c>
      <c r="DW537" s="68">
        <f t="shared" si="2283"/>
        <v>80.552276078509394</v>
      </c>
      <c r="DX537" s="260">
        <v>6.5132876272500004</v>
      </c>
      <c r="DY537" s="260">
        <v>3.9908682227916699</v>
      </c>
      <c r="DZ537" s="260">
        <v>0</v>
      </c>
      <c r="EA537" s="260">
        <v>74.030174777768906</v>
      </c>
      <c r="EB537" s="68">
        <f t="shared" si="2284"/>
        <v>1.0145835453293228</v>
      </c>
      <c r="EC537" s="68">
        <f t="shared" si="2285"/>
        <v>43.348664961821697</v>
      </c>
      <c r="ED537" s="267">
        <v>38.023709419490899</v>
      </c>
      <c r="EE537" s="69">
        <f t="shared" si="2286"/>
        <v>958.19747737117132</v>
      </c>
      <c r="EF537" s="260">
        <v>1079.8434279365083</v>
      </c>
      <c r="EG537" s="260">
        <v>237.56555414603196</v>
      </c>
      <c r="EH537" s="260">
        <v>1124.2953231364681</v>
      </c>
      <c r="EI537" s="260">
        <v>786.19702715327253</v>
      </c>
      <c r="EJ537" s="268">
        <f t="shared" si="2287"/>
        <v>55.22247918724586</v>
      </c>
      <c r="EK537" s="266">
        <f t="shared" si="2288"/>
        <v>250.68835647214678</v>
      </c>
      <c r="EL537" s="260">
        <v>348.11593525814413</v>
      </c>
      <c r="EM537" s="268">
        <f t="shared" si="2289"/>
        <v>4.770928892712865</v>
      </c>
      <c r="EN537" s="268">
        <f t="shared" si="2290"/>
        <v>203.84067835414734</v>
      </c>
      <c r="EO537" s="269">
        <f t="shared" si="2291"/>
        <v>3576.0172676304251</v>
      </c>
      <c r="EP537" s="69">
        <f t="shared" si="2292"/>
        <v>4505.7817572143358</v>
      </c>
      <c r="EQ537" s="260">
        <v>281.5</v>
      </c>
      <c r="ER537" s="260">
        <v>61.93</v>
      </c>
      <c r="ES537" s="260">
        <v>204.950511729798</v>
      </c>
      <c r="ET537" s="68">
        <f t="shared" si="2293"/>
        <v>14.395723943901011</v>
      </c>
      <c r="EU537" s="68">
        <f t="shared" si="2294"/>
        <v>65.350930071186838</v>
      </c>
      <c r="EV537" s="260">
        <v>21.022762389958299</v>
      </c>
      <c r="EW537" s="260">
        <v>61.407810493256797</v>
      </c>
      <c r="EX537" s="68">
        <f t="shared" si="2295"/>
        <v>0.84159404281008443</v>
      </c>
      <c r="EY537" s="68">
        <f t="shared" si="2296"/>
        <v>35.957589065568492</v>
      </c>
      <c r="EZ537" s="260">
        <v>31.540554230650599</v>
      </c>
      <c r="FA537" s="69">
        <f t="shared" si="2297"/>
        <v>794.8219666123963</v>
      </c>
      <c r="FB537" s="260">
        <v>0.83333333333333348</v>
      </c>
      <c r="FC537" s="260">
        <v>8.9871586162120806E-2</v>
      </c>
      <c r="FD537" s="68">
        <f t="shared" si="2298"/>
        <v>1.2316900883518657E-3</v>
      </c>
      <c r="FE537" s="68">
        <f t="shared" si="2299"/>
        <v>5.2624666763574489E-2</v>
      </c>
      <c r="FF537" s="260">
        <v>4.6160245974772703E-2</v>
      </c>
      <c r="FG537" s="69">
        <f t="shared" si="2300"/>
        <v>1.1632381985642724</v>
      </c>
      <c r="FH537" s="260">
        <v>1834.0647756666599</v>
      </c>
      <c r="FI537" s="260">
        <v>197.796372615884</v>
      </c>
      <c r="FJ537" s="68">
        <f t="shared" si="2301"/>
        <v>2.71079928670069</v>
      </c>
      <c r="FK537" s="68">
        <f t="shared" si="2302"/>
        <v>115.82045717072134</v>
      </c>
      <c r="FL537" s="260">
        <v>101.593</v>
      </c>
      <c r="FM537" s="69">
        <f t="shared" si="2303"/>
        <v>2560.1449779390528</v>
      </c>
      <c r="FN537" s="260">
        <v>1454.0422166666626</v>
      </c>
      <c r="FO537" s="260">
        <v>156.81249643022301</v>
      </c>
      <c r="FP537" s="68">
        <f t="shared" si="2304"/>
        <v>2.1491152635762063</v>
      </c>
      <c r="FQ537" s="68">
        <f t="shared" si="2305"/>
        <v>91.822184534702799</v>
      </c>
      <c r="FR537" s="260">
        <v>80.542735654844407</v>
      </c>
      <c r="FS537" s="264">
        <f t="shared" si="2306"/>
        <v>2029.6769385020759</v>
      </c>
      <c r="FT537" s="270">
        <f t="shared" si="2161"/>
        <v>34077.339067516747</v>
      </c>
      <c r="FU537" s="271">
        <f t="shared" si="2162"/>
        <v>9500.0181390351499</v>
      </c>
      <c r="FV537" s="272">
        <f t="shared" si="2307"/>
        <v>1530.2283629712454</v>
      </c>
      <c r="FW537" s="272">
        <f t="shared" si="2163"/>
        <v>449.19977438484926</v>
      </c>
      <c r="FX537" s="272">
        <f t="shared" si="2164"/>
        <v>2834.0246666666699</v>
      </c>
      <c r="FY537" s="272">
        <f t="shared" si="2165"/>
        <v>1501.31</v>
      </c>
      <c r="FZ537" s="272">
        <f t="shared" si="2166"/>
        <v>35.299999999999997</v>
      </c>
      <c r="GA537" s="272">
        <f t="shared" si="2167"/>
        <v>120.56709999999958</v>
      </c>
      <c r="GB537" s="272">
        <f t="shared" si="2168"/>
        <v>2.9876</v>
      </c>
      <c r="GC537" s="272">
        <f t="shared" si="2169"/>
        <v>1834.0647756666599</v>
      </c>
      <c r="GD537" s="272">
        <f t="shared" si="2170"/>
        <v>1454.0422166666626</v>
      </c>
      <c r="GE537" s="272">
        <f t="shared" si="2171"/>
        <v>5150.9971795134798</v>
      </c>
      <c r="GF537" s="273">
        <f t="shared" si="2172"/>
        <v>2003.797860437913</v>
      </c>
      <c r="GG537" s="273">
        <f t="shared" si="2173"/>
        <v>361.80604188902691</v>
      </c>
      <c r="GH537" s="272">
        <f t="shared" si="2308"/>
        <v>2632.7816909205662</v>
      </c>
      <c r="GI537" s="274">
        <f t="shared" si="2309"/>
        <v>1880.7957372992673</v>
      </c>
      <c r="GJ537" s="275">
        <f t="shared" si="2174"/>
        <v>36.082273074066357</v>
      </c>
      <c r="GK537" s="271">
        <f t="shared" si="2310"/>
        <v>27045.52150582528</v>
      </c>
      <c r="GL537" s="276">
        <f t="shared" si="2311"/>
        <v>34077.357097339853</v>
      </c>
      <c r="GM537" s="272">
        <f t="shared" si="2312"/>
        <v>13384.611736772331</v>
      </c>
      <c r="GN537" s="272">
        <f t="shared" si="2313"/>
        <v>847.08808934794263</v>
      </c>
      <c r="GO537" s="277">
        <f t="shared" si="2314"/>
        <v>0.49489198179777921</v>
      </c>
      <c r="GP537" s="278">
        <f t="shared" si="2315"/>
        <v>3.1320826598425548E-2</v>
      </c>
      <c r="GQ537" s="279">
        <f t="shared" si="2316"/>
        <v>1.0731485063653476</v>
      </c>
      <c r="GR537" s="280">
        <f t="shared" si="2317"/>
        <v>23732.339619718838</v>
      </c>
      <c r="GS537" s="272">
        <f t="shared" si="2318"/>
        <v>13154.204320340179</v>
      </c>
      <c r="GT537" s="272">
        <f t="shared" si="2175"/>
        <v>842.66782022827056</v>
      </c>
      <c r="GU537" s="73">
        <f t="shared" si="2319"/>
        <v>0.55427338943904847</v>
      </c>
      <c r="GV537" s="74">
        <f t="shared" si="2320"/>
        <v>3.5507153265584936E-2</v>
      </c>
      <c r="GW537" s="279">
        <f t="shared" si="2321"/>
        <v>1.0819917778019956</v>
      </c>
      <c r="GX537" s="280">
        <f t="shared" si="2322"/>
        <v>16759.496160776765</v>
      </c>
      <c r="GY537" s="272">
        <f t="shared" si="2176"/>
        <v>10342.41095208216</v>
      </c>
      <c r="GZ537" s="272">
        <f t="shared" si="2177"/>
        <v>429.0207012422448</v>
      </c>
      <c r="HA537" s="73">
        <f t="shared" si="2323"/>
        <v>0.61710751044456291</v>
      </c>
      <c r="HB537" s="74">
        <f t="shared" si="2324"/>
        <v>2.5598663416046313E-2</v>
      </c>
      <c r="HC537" s="279">
        <f t="shared" si="2325"/>
        <v>1.089129680613258</v>
      </c>
      <c r="HD537" s="280">
        <f t="shared" si="2326"/>
        <v>20142.407073968781</v>
      </c>
      <c r="HE537" s="272">
        <f t="shared" si="2178"/>
        <v>12904.571197595973</v>
      </c>
      <c r="HF537" s="272">
        <f t="shared" si="2179"/>
        <v>512.69462657396241</v>
      </c>
      <c r="HG537" s="73">
        <f t="shared" si="2327"/>
        <v>0.64066678576232883</v>
      </c>
      <c r="HH537" s="74">
        <f t="shared" si="2328"/>
        <v>2.5453493452455733E-2</v>
      </c>
      <c r="HI537" s="281">
        <f t="shared" si="2329"/>
        <v>1.0923586238894991</v>
      </c>
      <c r="HJ537" s="72">
        <f t="shared" si="2180"/>
        <v>4.0144058940009639</v>
      </c>
      <c r="HK537" s="73">
        <f t="shared" si="2330"/>
        <v>4.6025193140997027</v>
      </c>
      <c r="HL537" s="73">
        <f t="shared" si="2181"/>
        <v>2.2234582429719656</v>
      </c>
      <c r="HM537" s="74">
        <f t="shared" si="2331"/>
        <v>2.8077986068455685</v>
      </c>
      <c r="HN537" s="75"/>
      <c r="HO537" s="75"/>
      <c r="HP537" s="76">
        <f t="shared" si="2332"/>
        <v>2562.1602455138132</v>
      </c>
      <c r="HQ537" s="77">
        <f t="shared" si="2333"/>
        <v>2915.7639809971743</v>
      </c>
      <c r="HR537" s="77">
        <f t="shared" si="2334"/>
        <v>83.673925331717655</v>
      </c>
      <c r="HS537" s="77">
        <f t="shared" si="2335"/>
        <v>96.626648973067546</v>
      </c>
      <c r="HT537" s="282">
        <f t="shared" si="2336"/>
        <v>3382.9109131920177</v>
      </c>
      <c r="HU537" s="73">
        <f t="shared" si="2392"/>
        <v>0.75738330427869061</v>
      </c>
      <c r="HV537" s="74">
        <f t="shared" si="2393"/>
        <v>2.4734297614939359E-2</v>
      </c>
      <c r="HW537" s="279">
        <f t="shared" si="2154"/>
        <v>1.1083553390942946</v>
      </c>
      <c r="HX537" s="76">
        <f t="shared" si="2337"/>
        <v>3756.2828726649213</v>
      </c>
      <c r="HY537" s="77">
        <f t="shared" si="2338"/>
        <v>4274.6874719214075</v>
      </c>
      <c r="HZ537" s="77">
        <f t="shared" si="2182"/>
        <v>168.38706977373161</v>
      </c>
      <c r="IA537" s="77">
        <f t="shared" si="2339"/>
        <v>194.45338817470528</v>
      </c>
      <c r="IB537" s="282">
        <f t="shared" si="2340"/>
        <v>5116.3606181921559</v>
      </c>
      <c r="IC537" s="73">
        <f t="shared" si="2394"/>
        <v>0.73417085951853567</v>
      </c>
      <c r="ID537" s="74">
        <f t="shared" si="2395"/>
        <v>3.2911493606412455E-2</v>
      </c>
      <c r="IE537" s="279">
        <f t="shared" si="2402"/>
        <v>1.1064176195324258</v>
      </c>
      <c r="IF537" s="76">
        <f t="shared" si="2183"/>
        <v>249.63312274420602</v>
      </c>
      <c r="IG537" s="77">
        <f t="shared" si="2341"/>
        <v>284.08499001413389</v>
      </c>
      <c r="IH537" s="77">
        <f t="shared" si="2184"/>
        <v>329.97319365430809</v>
      </c>
      <c r="II537" s="77">
        <f t="shared" si="2342"/>
        <v>381.053044031995</v>
      </c>
      <c r="IJ537" s="282">
        <f t="shared" si="2343"/>
        <v>3589.9325457500559</v>
      </c>
      <c r="IK537" s="73">
        <f t="shared" si="2185"/>
        <v>6.9536995350994654E-2</v>
      </c>
      <c r="IL537" s="74">
        <f t="shared" si="2186"/>
        <v>9.1916265681634343E-2</v>
      </c>
      <c r="IM537" s="279">
        <f t="shared" si="2344"/>
        <v>1.0238254386559078</v>
      </c>
      <c r="IN537" s="76">
        <f t="shared" si="2187"/>
        <v>59.065919315394673</v>
      </c>
      <c r="IO537" s="77">
        <f t="shared" si="2345"/>
        <v>67.217606840112296</v>
      </c>
      <c r="IP537" s="77">
        <f t="shared" si="2188"/>
        <v>1.923487347612274</v>
      </c>
      <c r="IQ537" s="77">
        <f t="shared" si="2346"/>
        <v>2.2212431890226543</v>
      </c>
      <c r="IR537" s="282">
        <f t="shared" si="2347"/>
        <v>83.281122996968946</v>
      </c>
      <c r="IS537" s="73">
        <f t="shared" si="2155"/>
        <v>0.70923538480075976</v>
      </c>
      <c r="IT537" s="74">
        <f t="shared" si="2156"/>
        <v>2.3096318570083166E-2</v>
      </c>
      <c r="IU537" s="279">
        <f t="shared" si="2157"/>
        <v>1.1014568855710019</v>
      </c>
      <c r="IV537" s="76">
        <f t="shared" si="2189"/>
        <v>115.66469390371519</v>
      </c>
      <c r="IW537" s="77">
        <f t="shared" si="2348"/>
        <v>131.62757830936692</v>
      </c>
      <c r="IX537" s="77">
        <f t="shared" si="2349"/>
        <v>2.218978375852243</v>
      </c>
      <c r="IY537" s="77">
        <f t="shared" si="2350"/>
        <v>2.5624762284341704</v>
      </c>
      <c r="IZ537" s="282">
        <f t="shared" si="2351"/>
        <v>1663.2201332252639</v>
      </c>
      <c r="JA537" s="73">
        <f t="shared" si="2132"/>
        <v>6.9542624931687114E-2</v>
      </c>
      <c r="JB537" s="74">
        <f t="shared" si="2133"/>
        <v>1.3341459326549098E-3</v>
      </c>
      <c r="JC537" s="279">
        <f t="shared" si="2134"/>
        <v>1.0098041034571972</v>
      </c>
      <c r="JD537" s="76">
        <f t="shared" si="2190"/>
        <v>2.71965739609935</v>
      </c>
      <c r="JE537" s="77">
        <f t="shared" si="2352"/>
        <v>3.0949973133350213</v>
      </c>
      <c r="JF537" s="77">
        <f t="shared" si="2191"/>
        <v>5.2175480243736097E-2</v>
      </c>
      <c r="JG537" s="77">
        <f t="shared" si="2353"/>
        <v>6.025224458546645E-2</v>
      </c>
      <c r="JH537" s="282">
        <f t="shared" si="2354"/>
        <v>39.107039784293029</v>
      </c>
      <c r="JI537" s="73">
        <f t="shared" si="2136"/>
        <v>6.9543934061500473E-2</v>
      </c>
      <c r="JJ537" s="74">
        <f t="shared" si="2137"/>
        <v>1.3341710477583087E-3</v>
      </c>
      <c r="JK537" s="279">
        <f t="shared" si="2138"/>
        <v>1.0098042880180207</v>
      </c>
      <c r="JL537" s="76">
        <f t="shared" si="2192"/>
        <v>3141.5034582849721</v>
      </c>
      <c r="JM537" s="77">
        <f t="shared" si="2355"/>
        <v>3575.062350562881</v>
      </c>
      <c r="JN537" s="77">
        <f t="shared" si="2193"/>
        <v>151.33381826547088</v>
      </c>
      <c r="JO537" s="77">
        <f t="shared" si="2356"/>
        <v>174.76029333296577</v>
      </c>
      <c r="JP537" s="282">
        <f t="shared" si="2357"/>
        <v>4000.5594536109447</v>
      </c>
      <c r="JQ537" s="73">
        <f t="shared" si="2194"/>
        <v>0.78526603459159194</v>
      </c>
      <c r="JR537" s="74">
        <f t="shared" si="2195"/>
        <v>3.7828163790660695E-2</v>
      </c>
      <c r="JS537" s="279">
        <f t="shared" si="2396"/>
        <v>1.1142303651887799</v>
      </c>
      <c r="JT537" s="76">
        <f t="shared" si="2196"/>
        <v>9.2887922656603923</v>
      </c>
      <c r="JU537" s="77">
        <f t="shared" si="2358"/>
        <v>10.570738486244183</v>
      </c>
      <c r="JV537" s="77">
        <f t="shared" si="2197"/>
        <v>0.1782015624615933</v>
      </c>
      <c r="JW537" s="77">
        <f t="shared" si="2359"/>
        <v>0.20578716433064795</v>
      </c>
      <c r="JX537" s="282">
        <f t="shared" si="2360"/>
        <v>133.56976781916001</v>
      </c>
      <c r="JY537" s="73">
        <f t="shared" si="2403"/>
        <v>6.9542624931687239E-2</v>
      </c>
      <c r="JZ537" s="74">
        <f t="shared" si="2404"/>
        <v>1.3341459326549122E-3</v>
      </c>
      <c r="KA537" s="279">
        <f t="shared" si="2405"/>
        <v>1.0098041034571972</v>
      </c>
      <c r="KB537" s="76">
        <f t="shared" si="2198"/>
        <v>0.23017220927506024</v>
      </c>
      <c r="KC537" s="77">
        <f t="shared" si="2361"/>
        <v>0.26193827587711127</v>
      </c>
      <c r="KD537" s="77">
        <f t="shared" si="2199"/>
        <v>4.4157567695520469E-3</v>
      </c>
      <c r="KE537" s="77">
        <f t="shared" si="2362"/>
        <v>5.0993159174787042E-3</v>
      </c>
      <c r="KF537" s="282">
        <f t="shared" si="2363"/>
        <v>3.309800420981543</v>
      </c>
      <c r="KG537" s="73">
        <f t="shared" si="2406"/>
        <v>6.9542624931687322E-2</v>
      </c>
      <c r="KH537" s="74">
        <f t="shared" si="2407"/>
        <v>1.3341459326549137E-3</v>
      </c>
      <c r="KI537" s="279">
        <f t="shared" si="2408"/>
        <v>1.0098041034571972</v>
      </c>
      <c r="KJ537" s="76">
        <f t="shared" si="2200"/>
        <v>321.23903151354079</v>
      </c>
      <c r="KK537" s="77">
        <f t="shared" si="2364"/>
        <v>365.57323025272456</v>
      </c>
      <c r="KL537" s="77">
        <f t="shared" si="2201"/>
        <v>10.492040082207041</v>
      </c>
      <c r="KM537" s="77">
        <f t="shared" si="2365"/>
        <v>12.11620788693269</v>
      </c>
      <c r="KN537" s="282">
        <f t="shared" si="2366"/>
        <v>422.31424919795955</v>
      </c>
      <c r="KO537" s="73">
        <f t="shared" si="2202"/>
        <v>0.76066349199351824</v>
      </c>
      <c r="KP537" s="74">
        <f t="shared" si="2203"/>
        <v>2.4844153618148231E-2</v>
      </c>
      <c r="KQ537" s="279">
        <f t="shared" si="2204"/>
        <v>1.1088250435101148</v>
      </c>
      <c r="KR537" s="76">
        <f t="shared" si="2205"/>
        <v>574.474748069204</v>
      </c>
      <c r="KS537" s="77">
        <f t="shared" si="2367"/>
        <v>653.75800805023482</v>
      </c>
      <c r="KT537" s="77">
        <f t="shared" si="2206"/>
        <v>18.758911410532765</v>
      </c>
      <c r="KU537" s="77">
        <f t="shared" si="2368"/>
        <v>21.662790896883237</v>
      </c>
      <c r="KV537" s="282">
        <f t="shared" si="2369"/>
        <v>760.47418838981844</v>
      </c>
      <c r="KW537" s="73">
        <f t="shared" si="2139"/>
        <v>0.75541649781113773</v>
      </c>
      <c r="KX537" s="74">
        <f t="shared" si="2140"/>
        <v>2.4667387397134064E-2</v>
      </c>
      <c r="KY537" s="279">
        <f t="shared" si="2141"/>
        <v>1.1080735424319914</v>
      </c>
      <c r="KZ537" s="76">
        <f t="shared" si="2207"/>
        <v>1871.9344045706191</v>
      </c>
      <c r="LA537" s="77">
        <f t="shared" si="2370"/>
        <v>2130.2800717454102</v>
      </c>
      <c r="LB537" s="77">
        <f t="shared" si="2208"/>
        <v>59.993408079958726</v>
      </c>
      <c r="LC537" s="77">
        <f t="shared" si="2371"/>
        <v>69.280387650736344</v>
      </c>
      <c r="LD537" s="286">
        <f t="shared" si="2372"/>
        <v>3576.0172676304251</v>
      </c>
      <c r="LE537" s="73">
        <f t="shared" si="2209"/>
        <v>0.523469061940805</v>
      </c>
      <c r="LF537" s="74">
        <f t="shared" si="2210"/>
        <v>1.6776599101746545E-2</v>
      </c>
      <c r="LG537" s="279">
        <f t="shared" si="2211"/>
        <v>1.074840982779401</v>
      </c>
      <c r="LH537" s="76">
        <f t="shared" si="2212"/>
        <v>467.02639334684147</v>
      </c>
      <c r="LI537" s="77">
        <f t="shared" si="2373"/>
        <v>531.48070589263909</v>
      </c>
      <c r="LJ537" s="77">
        <f t="shared" si="2213"/>
        <v>15.237317986711096</v>
      </c>
      <c r="LK537" s="77">
        <f t="shared" si="2374"/>
        <v>17.596054811053975</v>
      </c>
      <c r="LL537" s="282">
        <f t="shared" si="2375"/>
        <v>630.81108461301301</v>
      </c>
      <c r="LM537" s="73">
        <f t="shared" si="2397"/>
        <v>0.74035857127233362</v>
      </c>
      <c r="LN537" s="74">
        <f t="shared" si="2398"/>
        <v>2.4155120856918382E-2</v>
      </c>
      <c r="LO537" s="279">
        <f t="shared" si="2399"/>
        <v>1.1059160991299459</v>
      </c>
      <c r="LP537" s="76">
        <f t="shared" si="2214"/>
        <v>6.4202093451560874E-2</v>
      </c>
      <c r="LQ537" s="77">
        <f t="shared" si="2376"/>
        <v>7.3062624368810794E-2</v>
      </c>
      <c r="LR537" s="77">
        <f t="shared" si="2215"/>
        <v>1.2316900883518657E-3</v>
      </c>
      <c r="LS537" s="77">
        <f t="shared" si="2377"/>
        <v>1.4223557140287345E-3</v>
      </c>
      <c r="LT537" s="282">
        <f t="shared" si="2378"/>
        <v>0.92320491949545436</v>
      </c>
      <c r="LU537" s="73">
        <f t="shared" si="2148"/>
        <v>6.9542624931687211E-2</v>
      </c>
      <c r="LV537" s="74">
        <f t="shared" si="2149"/>
        <v>1.3341459326549118E-3</v>
      </c>
      <c r="LW537" s="279">
        <f t="shared" si="2150"/>
        <v>1.0098041034571972</v>
      </c>
      <c r="LX537" s="76">
        <f t="shared" si="2216"/>
        <v>141.30095774828004</v>
      </c>
      <c r="LY537" s="77">
        <f t="shared" si="2379"/>
        <v>160.80190292712015</v>
      </c>
      <c r="LZ537" s="77">
        <f t="shared" si="2217"/>
        <v>2.71079928670069</v>
      </c>
      <c r="MA537" s="77">
        <f t="shared" si="2380"/>
        <v>3.1304310162819569</v>
      </c>
      <c r="MB537" s="286">
        <f t="shared" si="2381"/>
        <v>2031.8610936024229</v>
      </c>
      <c r="MC537" s="73">
        <f t="shared" si="2142"/>
        <v>6.9542626803172899E-2</v>
      </c>
      <c r="MD537" s="74">
        <f t="shared" si="2143"/>
        <v>1.334145968558575E-3</v>
      </c>
      <c r="ME537" s="279">
        <f t="shared" si="2144"/>
        <v>1.0098041037210388</v>
      </c>
      <c r="MF537" s="76">
        <f t="shared" si="2218"/>
        <v>112.02306513233741</v>
      </c>
      <c r="MG537" s="77">
        <f t="shared" si="2382"/>
        <v>127.48336835125129</v>
      </c>
      <c r="MH537" s="77">
        <f t="shared" si="2219"/>
        <v>2.1491152635762063</v>
      </c>
      <c r="MI537" s="77">
        <f t="shared" si="2383"/>
        <v>2.4817983063778031</v>
      </c>
      <c r="MJ537" s="286">
        <f t="shared" si="2384"/>
        <v>1610.8547130968857</v>
      </c>
      <c r="MK537" s="73">
        <f t="shared" si="2129"/>
        <v>6.9542624931687252E-2</v>
      </c>
      <c r="ML537" s="74">
        <f t="shared" si="2130"/>
        <v>1.3341459326549126E-3</v>
      </c>
      <c r="MM537" s="279">
        <f t="shared" si="2131"/>
        <v>1.0098041034571972</v>
      </c>
      <c r="MN537" s="287">
        <f t="shared" si="2385"/>
        <v>1.0819920512844734</v>
      </c>
      <c r="MO537" s="288">
        <f t="shared" si="2385"/>
        <v>1.0722532093037234</v>
      </c>
      <c r="MP537" s="288">
        <f t="shared" si="2385"/>
        <v>1.3978089314988908</v>
      </c>
      <c r="MQ537" s="289">
        <f t="shared" si="2220"/>
        <v>1.3382493279263763</v>
      </c>
      <c r="MR537" s="290">
        <f t="shared" si="2386"/>
        <v>4.0144069086756531</v>
      </c>
      <c r="MS537" s="291">
        <f t="shared" si="2151"/>
        <v>4.5986795640618086</v>
      </c>
      <c r="MT537" s="291">
        <f t="shared" si="2221"/>
        <v>2.8536269336549851</v>
      </c>
      <c r="MU537" s="292">
        <f t="shared" si="2152"/>
        <v>3.4398360725019574</v>
      </c>
      <c r="MV537" s="359">
        <f t="shared" si="2222"/>
        <v>0.58620913884697246</v>
      </c>
      <c r="MW537" s="360">
        <f t="shared" si="2223"/>
        <v>0.8850234538639874</v>
      </c>
      <c r="MX537" s="360">
        <f t="shared" si="2224"/>
        <v>0.57457083617369553</v>
      </c>
      <c r="MY537" s="360">
        <f t="shared" si="2225"/>
        <v>1.4318939512423023E-2</v>
      </c>
      <c r="MZ537" s="360">
        <f t="shared" si="2226"/>
        <v>0.29375201369569864</v>
      </c>
      <c r="NA537" s="360">
        <f t="shared" si="2227"/>
        <v>6.1598061569099263E-3</v>
      </c>
      <c r="NB537" s="360">
        <f t="shared" si="2228"/>
        <v>0.69683967038906292</v>
      </c>
      <c r="NC537" s="360">
        <f t="shared" si="2229"/>
        <v>2.1104905762255419E-2</v>
      </c>
      <c r="ND537" s="360">
        <f t="shared" si="2230"/>
        <v>5.0490205172859862E-4</v>
      </c>
      <c r="NE537" s="360">
        <f t="shared" si="2231"/>
        <v>7.318245287166758E-2</v>
      </c>
      <c r="NF537" s="360">
        <f t="shared" si="2232"/>
        <v>0.13174994419516378</v>
      </c>
      <c r="NG537" s="360">
        <f t="shared" si="2233"/>
        <v>0.60094359347196313</v>
      </c>
      <c r="NH537" s="360">
        <f t="shared" si="2234"/>
        <v>0.10904332737421266</v>
      </c>
      <c r="NI537" s="360">
        <f t="shared" si="2235"/>
        <v>1.0098041034571972E-4</v>
      </c>
      <c r="NJ537" s="360">
        <f t="shared" si="2236"/>
        <v>0.32081476375217399</v>
      </c>
      <c r="NK537" s="361">
        <f t="shared" si="2237"/>
        <v>0.28436083553354674</v>
      </c>
      <c r="NL537" s="145">
        <f t="shared" si="2387"/>
        <v>4.0144069086756531</v>
      </c>
      <c r="NM537" s="56">
        <f t="shared" si="2153"/>
        <v>4.5986795640618086</v>
      </c>
      <c r="NN537" s="56">
        <f t="shared" si="2388"/>
        <v>2.8536269336549851</v>
      </c>
      <c r="NO537" s="58">
        <f t="shared" si="2145"/>
        <v>3.4398360725019574</v>
      </c>
      <c r="NP537" s="55">
        <f t="shared" si="2238"/>
        <v>1.0819920512844734</v>
      </c>
      <c r="NQ537" s="56">
        <f t="shared" si="2146"/>
        <v>1.0722532093037234</v>
      </c>
      <c r="NR537" s="56">
        <f t="shared" si="2239"/>
        <v>1.3978089314988908</v>
      </c>
      <c r="NS537" s="61">
        <f t="shared" si="2147"/>
        <v>1.3382493279263763</v>
      </c>
      <c r="NT537" s="25"/>
      <c r="NU537" s="86">
        <f t="shared" si="2400"/>
        <v>0</v>
      </c>
      <c r="NV537" s="86">
        <f t="shared" si="2400"/>
        <v>0</v>
      </c>
      <c r="NW537" s="86">
        <f t="shared" si="2400"/>
        <v>0</v>
      </c>
      <c r="NX537" s="86">
        <f t="shared" si="2389"/>
        <v>0</v>
      </c>
      <c r="NY537" s="87">
        <f t="shared" si="2401"/>
        <v>0</v>
      </c>
      <c r="NZ537" s="87">
        <f t="shared" si="2401"/>
        <v>0</v>
      </c>
      <c r="OA537" s="87">
        <f t="shared" si="2401"/>
        <v>0</v>
      </c>
      <c r="OB537" s="87">
        <f t="shared" si="2390"/>
        <v>0</v>
      </c>
      <c r="OC537" s="26"/>
    </row>
    <row r="538" spans="1:412" thickBot="1" x14ac:dyDescent="0.35">
      <c r="A538" s="136" t="s">
        <v>1173</v>
      </c>
      <c r="B538" s="137" t="s">
        <v>1176</v>
      </c>
      <c r="C538" s="133" t="s">
        <v>104</v>
      </c>
      <c r="D538" s="64">
        <f>VLOOKUP(B538,[1]УсіТ_1!$A$10:$G$556,6,FALSE)</f>
        <v>3522.31</v>
      </c>
      <c r="E538" s="64">
        <f>VLOOKUP(B538,[1]УсіТ_1!$A$10:$G$556,7,FALSE)</f>
        <v>342.55</v>
      </c>
      <c r="F538" s="38"/>
      <c r="G538" s="38"/>
      <c r="H538" s="39"/>
      <c r="I538" s="256">
        <v>3.5198</v>
      </c>
      <c r="J538" s="62">
        <v>3.9571999999999998</v>
      </c>
      <c r="K538" s="257">
        <f t="shared" si="2135"/>
        <v>2.2596000000000003</v>
      </c>
      <c r="L538" s="293">
        <f t="shared" si="2240"/>
        <v>2.8838000000000004</v>
      </c>
      <c r="M538" s="63">
        <v>0.62419999999999998</v>
      </c>
      <c r="N538" s="63">
        <v>0.80610000000000004</v>
      </c>
      <c r="O538" s="63">
        <v>0.1986</v>
      </c>
      <c r="P538" s="63">
        <v>1.8100000000000002E-2</v>
      </c>
      <c r="Q538" s="63">
        <v>0.14330000000000001</v>
      </c>
      <c r="R538" s="63">
        <v>0</v>
      </c>
      <c r="S538" s="63">
        <v>0.56810000000000005</v>
      </c>
      <c r="T538" s="63">
        <v>2.5899999999999999E-2</v>
      </c>
      <c r="U538" s="63">
        <v>5.9999999999999995E-4</v>
      </c>
      <c r="V538" s="63">
        <v>4.3299999999999998E-2</v>
      </c>
      <c r="W538" s="63">
        <v>4.7600000000000003E-2</v>
      </c>
      <c r="X538" s="63">
        <v>0.61960000000000004</v>
      </c>
      <c r="Y538" s="63">
        <v>0.2324</v>
      </c>
      <c r="Z538" s="63">
        <v>4.0000000000000002E-4</v>
      </c>
      <c r="AA538" s="63">
        <v>0.33489999999999998</v>
      </c>
      <c r="AB538" s="259">
        <v>0.29409999999999997</v>
      </c>
      <c r="AC538" s="144">
        <v>798.04</v>
      </c>
      <c r="AD538" s="70">
        <v>175.56880000000001</v>
      </c>
      <c r="AE538" s="70">
        <v>581.02559993196303</v>
      </c>
      <c r="AF538" s="68">
        <f t="shared" si="2241"/>
        <v>40.811238139221082</v>
      </c>
      <c r="AG538" s="68">
        <f t="shared" si="2242"/>
        <v>185.26698484550559</v>
      </c>
      <c r="AH538" s="71">
        <v>20.548401410375</v>
      </c>
      <c r="AI538" s="71">
        <v>169.87701222231499</v>
      </c>
      <c r="AJ538" s="68">
        <f t="shared" si="2243"/>
        <v>2.3281644525068268</v>
      </c>
      <c r="AK538" s="68">
        <f t="shared" si="2244"/>
        <v>99.472164014825438</v>
      </c>
      <c r="AL538" s="71">
        <v>87.252990678232706</v>
      </c>
      <c r="AM538" s="69">
        <f t="shared" si="2245"/>
        <v>2198.7753650914624</v>
      </c>
      <c r="AN538" s="260">
        <v>998.95</v>
      </c>
      <c r="AO538" s="71">
        <v>219.76900000000001</v>
      </c>
      <c r="AP538" s="71">
        <v>727.30129198039504</v>
      </c>
      <c r="AQ538" s="68">
        <f t="shared" si="2246"/>
        <v>51.085642748702945</v>
      </c>
      <c r="AR538" s="68">
        <f t="shared" si="2247"/>
        <v>231.9087445634527</v>
      </c>
      <c r="AS538" s="71">
        <v>88.088528416108304</v>
      </c>
      <c r="AT538" s="261">
        <f t="shared" si="2248"/>
        <v>19.104417732977549</v>
      </c>
      <c r="AU538" s="71">
        <v>219.37030333847301</v>
      </c>
      <c r="AV538" s="68">
        <f t="shared" si="2249"/>
        <v>3.0064700072537724</v>
      </c>
      <c r="AW538" s="68">
        <f t="shared" si="2250"/>
        <v>128.45315860105623</v>
      </c>
      <c r="AX538" s="71">
        <v>112.673956186749</v>
      </c>
      <c r="AY538" s="69">
        <f t="shared" si="2251"/>
        <v>2839.3836959060704</v>
      </c>
      <c r="AZ538" s="260">
        <v>86</v>
      </c>
      <c r="BA538" s="260">
        <v>438.35633333333499</v>
      </c>
      <c r="BB538" s="260">
        <v>45.714303333333497</v>
      </c>
      <c r="BC538" s="262">
        <f t="shared" si="2252"/>
        <v>36.571442666666798</v>
      </c>
      <c r="BD538" s="262">
        <f t="shared" si="2158"/>
        <v>9.1428606666666994</v>
      </c>
      <c r="BE538" s="260">
        <v>17.158519333333299</v>
      </c>
      <c r="BF538" s="262">
        <f t="shared" si="2253"/>
        <v>13.72681546666664</v>
      </c>
      <c r="BG538" s="262">
        <f t="shared" si="2159"/>
        <v>3.4317038666666591</v>
      </c>
      <c r="BH538" s="260">
        <v>54.050421672643488</v>
      </c>
      <c r="BI538" s="263">
        <f t="shared" si="2254"/>
        <v>31.649440612103085</v>
      </c>
      <c r="BJ538" s="68">
        <f t="shared" si="2255"/>
        <v>0.74076102902357899</v>
      </c>
      <c r="BK538" s="260">
        <v>27.761625351151206</v>
      </c>
      <c r="BL538" s="69">
        <f t="shared" si="2256"/>
        <v>699.64944362855579</v>
      </c>
      <c r="BM538" s="260">
        <v>22.05</v>
      </c>
      <c r="BN538" s="260">
        <v>4.851</v>
      </c>
      <c r="BO538" s="260">
        <v>16.053850030699898</v>
      </c>
      <c r="BP538" s="68">
        <f t="shared" si="2257"/>
        <v>1.1276224261563608</v>
      </c>
      <c r="BQ538" s="68">
        <f t="shared" si="2258"/>
        <v>5.1189627284890307</v>
      </c>
      <c r="BR538" s="260">
        <v>2.6805076835416601</v>
      </c>
      <c r="BS538" s="260">
        <v>4.9215863794255998</v>
      </c>
      <c r="BT538" s="68">
        <f t="shared" si="2259"/>
        <v>6.7450341330027849E-2</v>
      </c>
      <c r="BU538" s="68">
        <f t="shared" si="2260"/>
        <v>2.8818545908181776</v>
      </c>
      <c r="BV538" s="260">
        <v>2.52784720468336</v>
      </c>
      <c r="BW538" s="69">
        <f t="shared" si="2261"/>
        <v>63.701749558020623</v>
      </c>
      <c r="BX538" s="260">
        <v>326.33999999999997</v>
      </c>
      <c r="BY538" s="260">
        <v>35.194432113775797</v>
      </c>
      <c r="BZ538" s="263">
        <f t="shared" si="2262"/>
        <v>20.608240501949872</v>
      </c>
      <c r="CA538" s="263">
        <f t="shared" si="2263"/>
        <v>0.48233969211929728</v>
      </c>
      <c r="CB538" s="260">
        <v>18.0767216056888</v>
      </c>
      <c r="CC538" s="264">
        <f t="shared" si="2264"/>
        <v>455.53338446335749</v>
      </c>
      <c r="CD538" s="260">
        <v>0</v>
      </c>
      <c r="CE538" s="260">
        <v>0</v>
      </c>
      <c r="CF538" s="263">
        <f t="shared" si="2265"/>
        <v>0</v>
      </c>
      <c r="CG538" s="263">
        <f t="shared" si="2266"/>
        <v>0</v>
      </c>
      <c r="CH538" s="260">
        <v>0</v>
      </c>
      <c r="CI538" s="69">
        <f t="shared" si="2267"/>
        <v>0</v>
      </c>
      <c r="CJ538" s="260">
        <v>817.38840258872312</v>
      </c>
      <c r="CK538" s="260">
        <v>179.82546621394397</v>
      </c>
      <c r="CL538" s="260">
        <v>67.828120521096125</v>
      </c>
      <c r="CM538" s="260">
        <v>34.149681562942042</v>
      </c>
      <c r="CN538" s="260">
        <v>368.56418313102421</v>
      </c>
      <c r="CO538" s="265">
        <f t="shared" si="2268"/>
        <v>25.887948223123139</v>
      </c>
      <c r="CP538" s="269">
        <f t="shared" si="2269"/>
        <v>117.52111256152463</v>
      </c>
      <c r="CQ538" s="260">
        <v>154.60855338240569</v>
      </c>
      <c r="CR538" s="265">
        <f t="shared" si="2391"/>
        <v>2.1189102241058699</v>
      </c>
      <c r="CS538" s="265">
        <f t="shared" si="2270"/>
        <v>90.531656867281185</v>
      </c>
      <c r="CT538" s="260">
        <v>79.410736570972318</v>
      </c>
      <c r="CU538" s="267">
        <f t="shared" si="2160"/>
        <v>2001.1505548897985</v>
      </c>
      <c r="CV538" s="260">
        <v>65.469099999999997</v>
      </c>
      <c r="CW538" s="260">
        <v>7.0605742339278104</v>
      </c>
      <c r="CX538" s="68">
        <f t="shared" si="2271"/>
        <v>9.6765169875980647E-2</v>
      </c>
      <c r="CY538" s="68">
        <f t="shared" si="2272"/>
        <v>4.1343474849733655</v>
      </c>
      <c r="CZ538" s="260">
        <v>3.6264837116963902</v>
      </c>
      <c r="DA538" s="69">
        <f t="shared" si="2273"/>
        <v>91.387389534749033</v>
      </c>
      <c r="DB538" s="260">
        <v>1.6632000000000025</v>
      </c>
      <c r="DC538" s="260">
        <v>0.17936930652580699</v>
      </c>
      <c r="DD538" s="68">
        <f t="shared" si="2274"/>
        <v>2.4582563459361849E-3</v>
      </c>
      <c r="DE538" s="68">
        <f t="shared" si="2275"/>
        <v>0.10503041491341239</v>
      </c>
      <c r="DF538" s="260">
        <v>9.2128465326290293E-2</v>
      </c>
      <c r="DG538" s="69">
        <f t="shared" si="2276"/>
        <v>2.3216373262225196</v>
      </c>
      <c r="DH538" s="260">
        <v>55.74901377821184</v>
      </c>
      <c r="DI538" s="260">
        <v>12.264783031206605</v>
      </c>
      <c r="DJ538" s="260">
        <v>0.84805569761666622</v>
      </c>
      <c r="DK538" s="260">
        <v>40.585282030538217</v>
      </c>
      <c r="DL538" s="68">
        <f t="shared" si="2277"/>
        <v>2.8507102098250043</v>
      </c>
      <c r="DM538" s="68">
        <f t="shared" si="2278"/>
        <v>12.941104198821476</v>
      </c>
      <c r="DN538" s="260">
        <v>11.803523176872201</v>
      </c>
      <c r="DO538" s="68">
        <f t="shared" si="2279"/>
        <v>0.16176728513903352</v>
      </c>
      <c r="DP538" s="68">
        <f t="shared" si="2280"/>
        <v>6.9116002103102252</v>
      </c>
      <c r="DQ538" s="260">
        <v>6.0625783574185599</v>
      </c>
      <c r="DR538" s="264">
        <f t="shared" si="2281"/>
        <v>152.7758832862369</v>
      </c>
      <c r="DS538" s="260">
        <v>60.83</v>
      </c>
      <c r="DT538" s="260">
        <v>13.3826</v>
      </c>
      <c r="DU538" s="260">
        <v>44.288240243422997</v>
      </c>
      <c r="DV538" s="68">
        <f t="shared" si="2282"/>
        <v>3.1108059946980311</v>
      </c>
      <c r="DW538" s="68">
        <f t="shared" si="2283"/>
        <v>14.121836860498343</v>
      </c>
      <c r="DX538" s="260">
        <v>1.1622516199999999</v>
      </c>
      <c r="DY538" s="260">
        <v>0.47057176941666701</v>
      </c>
      <c r="DZ538" s="260">
        <v>0</v>
      </c>
      <c r="EA538" s="260">
        <v>12.955923482579999</v>
      </c>
      <c r="EB538" s="68">
        <f t="shared" si="2284"/>
        <v>0.17756093132875889</v>
      </c>
      <c r="EC538" s="68">
        <f t="shared" si="2285"/>
        <v>7.5863928189186494</v>
      </c>
      <c r="ED538" s="267">
        <v>6.6544793557709996</v>
      </c>
      <c r="EE538" s="69">
        <f t="shared" si="2286"/>
        <v>167.69287976542881</v>
      </c>
      <c r="EF538" s="260">
        <v>425.55396388888892</v>
      </c>
      <c r="EG538" s="260">
        <v>93.621872055555556</v>
      </c>
      <c r="EH538" s="260">
        <v>734.5123088805766</v>
      </c>
      <c r="EI538" s="260">
        <v>309.83127057787397</v>
      </c>
      <c r="EJ538" s="268">
        <f t="shared" si="2287"/>
        <v>21.762548445389868</v>
      </c>
      <c r="EK538" s="266">
        <f t="shared" si="2288"/>
        <v>98.793418599002038</v>
      </c>
      <c r="EL538" s="260">
        <v>168.61916382903604</v>
      </c>
      <c r="EM538" s="268">
        <f t="shared" si="2289"/>
        <v>2.3109256402769391</v>
      </c>
      <c r="EN538" s="268">
        <f t="shared" si="2290"/>
        <v>98.735625856747376</v>
      </c>
      <c r="EO538" s="269">
        <f t="shared" si="2291"/>
        <v>1732.1385792319311</v>
      </c>
      <c r="EP538" s="69">
        <f t="shared" si="2292"/>
        <v>2182.494609832233</v>
      </c>
      <c r="EQ538" s="260">
        <v>290</v>
      </c>
      <c r="ER538" s="260">
        <v>63.8</v>
      </c>
      <c r="ES538" s="260">
        <v>211.13907069854801</v>
      </c>
      <c r="ET538" s="68">
        <f t="shared" si="2293"/>
        <v>14.830408325866012</v>
      </c>
      <c r="EU538" s="68">
        <f t="shared" si="2294"/>
        <v>67.324226361080406</v>
      </c>
      <c r="EV538" s="260">
        <v>21.712849672341701</v>
      </c>
      <c r="EW538" s="260">
        <v>63.268006330543301</v>
      </c>
      <c r="EX538" s="68">
        <f t="shared" si="2295"/>
        <v>0.867088026760096</v>
      </c>
      <c r="EY538" s="68">
        <f t="shared" si="2296"/>
        <v>37.046834178874953</v>
      </c>
      <c r="EZ538" s="260">
        <v>32.495996335071702</v>
      </c>
      <c r="FA538" s="69">
        <f t="shared" si="2297"/>
        <v>818.89910764380568</v>
      </c>
      <c r="FB538" s="260">
        <v>0.83333333333333348</v>
      </c>
      <c r="FC538" s="260">
        <v>8.9871586162120806E-2</v>
      </c>
      <c r="FD538" s="68">
        <f t="shared" si="2298"/>
        <v>1.2316900883518657E-3</v>
      </c>
      <c r="FE538" s="68">
        <f t="shared" si="2299"/>
        <v>5.2624666763574489E-2</v>
      </c>
      <c r="FF538" s="260">
        <v>4.6160245974772703E-2</v>
      </c>
      <c r="FG538" s="69">
        <f t="shared" si="2300"/>
        <v>1.1632381985642724</v>
      </c>
      <c r="FH538" s="260">
        <v>845.09491500000001</v>
      </c>
      <c r="FI538" s="260">
        <v>91.140024562311197</v>
      </c>
      <c r="FJ538" s="68">
        <f t="shared" si="2301"/>
        <v>1.249074036626475</v>
      </c>
      <c r="FK538" s="68">
        <f t="shared" si="2302"/>
        <v>53.367405942559571</v>
      </c>
      <c r="FL538" s="260">
        <v>46.811500000000002</v>
      </c>
      <c r="FM538" s="69">
        <f t="shared" si="2303"/>
        <v>1179.6557274747734</v>
      </c>
      <c r="FN538" s="260">
        <v>669.98925000000008</v>
      </c>
      <c r="FO538" s="260">
        <v>72.2555959308837</v>
      </c>
      <c r="FP538" s="68">
        <f t="shared" si="2304"/>
        <v>0.99026294223276112</v>
      </c>
      <c r="FQ538" s="68">
        <f t="shared" si="2305"/>
        <v>42.309553219712676</v>
      </c>
      <c r="FR538" s="260">
        <v>37.112242296544203</v>
      </c>
      <c r="FS538" s="264">
        <f t="shared" si="2306"/>
        <v>935.2285058729135</v>
      </c>
      <c r="FT538" s="270">
        <f t="shared" si="2161"/>
        <v>13789.813172472192</v>
      </c>
      <c r="FU538" s="271">
        <f t="shared" si="2162"/>
        <v>4231.6449015565313</v>
      </c>
      <c r="FV538" s="272">
        <f t="shared" si="2307"/>
        <v>898.00539424181977</v>
      </c>
      <c r="FW538" s="272">
        <f t="shared" si="2163"/>
        <v>103.55235742925302</v>
      </c>
      <c r="FX538" s="272">
        <f t="shared" si="2164"/>
        <v>438.35633333333499</v>
      </c>
      <c r="FY538" s="272">
        <f t="shared" si="2165"/>
        <v>326.33999999999997</v>
      </c>
      <c r="FZ538" s="272">
        <f t="shared" si="2166"/>
        <v>0</v>
      </c>
      <c r="GA538" s="272">
        <f t="shared" si="2167"/>
        <v>65.469099999999997</v>
      </c>
      <c r="GB538" s="272">
        <f t="shared" si="2168"/>
        <v>1.6632000000000025</v>
      </c>
      <c r="GC538" s="272">
        <f t="shared" si="2169"/>
        <v>845.09491500000001</v>
      </c>
      <c r="GD538" s="272">
        <f t="shared" si="2170"/>
        <v>669.98925000000008</v>
      </c>
      <c r="GE538" s="272">
        <f t="shared" si="2171"/>
        <v>2298.7887886244653</v>
      </c>
      <c r="GF538" s="273">
        <f t="shared" si="2172"/>
        <v>894.25559667641653</v>
      </c>
      <c r="GG538" s="273">
        <f t="shared" si="2173"/>
        <v>161.46692451298247</v>
      </c>
      <c r="GH538" s="272">
        <f t="shared" si="2308"/>
        <v>1065.3943615478806</v>
      </c>
      <c r="GI538" s="274">
        <f t="shared" si="2309"/>
        <v>761.09203457780552</v>
      </c>
      <c r="GJ538" s="275">
        <f t="shared" si="2174"/>
        <v>14.601229725013706</v>
      </c>
      <c r="GK538" s="271">
        <f t="shared" si="2310"/>
        <v>10944.298601733286</v>
      </c>
      <c r="GL538" s="276">
        <f t="shared" si="2311"/>
        <v>13789.816238183939</v>
      </c>
      <c r="GM538" s="272">
        <f t="shared" si="2312"/>
        <v>5886.9925328107538</v>
      </c>
      <c r="GN538" s="272">
        <f t="shared" si="2313"/>
        <v>279.62051166724916</v>
      </c>
      <c r="GO538" s="277">
        <f t="shared" si="2314"/>
        <v>0.53790496285238509</v>
      </c>
      <c r="GP538" s="278">
        <f t="shared" si="2315"/>
        <v>2.5549422749025205E-2</v>
      </c>
      <c r="GQ538" s="279">
        <f t="shared" si="2316"/>
        <v>1.0781913145648068</v>
      </c>
      <c r="GR538" s="280">
        <f t="shared" si="2317"/>
        <v>9840.5193236886262</v>
      </c>
      <c r="GS538" s="272">
        <f t="shared" si="2318"/>
        <v>5810.2328244703249</v>
      </c>
      <c r="GT538" s="272">
        <f t="shared" si="2175"/>
        <v>278.14790903289708</v>
      </c>
      <c r="GU538" s="73">
        <f t="shared" si="2319"/>
        <v>0.59043965398082399</v>
      </c>
      <c r="GV538" s="74">
        <f t="shared" si="2320"/>
        <v>2.8265572159725808E-2</v>
      </c>
      <c r="GW538" s="279">
        <f t="shared" si="2321"/>
        <v>1.085862087216219</v>
      </c>
      <c r="GX538" s="280">
        <f t="shared" si="2322"/>
        <v>7540.1821739108345</v>
      </c>
      <c r="GY538" s="272">
        <f t="shared" si="2176"/>
        <v>4450.6299453139554</v>
      </c>
      <c r="GZ538" s="272">
        <f t="shared" si="2177"/>
        <v>183.96948727881215</v>
      </c>
      <c r="HA538" s="73">
        <f t="shared" si="2323"/>
        <v>0.59025496236857711</v>
      </c>
      <c r="HB538" s="74">
        <f t="shared" si="2324"/>
        <v>2.4398546750680622E-2</v>
      </c>
      <c r="HC538" s="279">
        <f t="shared" si="2325"/>
        <v>1.0852379823934928</v>
      </c>
      <c r="HD538" s="280">
        <f t="shared" si="2326"/>
        <v>9285.2419874754869</v>
      </c>
      <c r="HE538" s="272">
        <f t="shared" si="2178"/>
        <v>5771.6205069235593</v>
      </c>
      <c r="HF538" s="272">
        <f t="shared" si="2179"/>
        <v>227.10888987054005</v>
      </c>
      <c r="HG538" s="73">
        <f t="shared" si="2327"/>
        <v>0.62159074741494957</v>
      </c>
      <c r="HH538" s="74">
        <f t="shared" si="2328"/>
        <v>2.4459124509288898E-2</v>
      </c>
      <c r="HI538" s="281">
        <f t="shared" si="2329"/>
        <v>1.0895720115247751</v>
      </c>
      <c r="HJ538" s="72">
        <f t="shared" si="2180"/>
        <v>3.8220173745836479</v>
      </c>
      <c r="HK538" s="73">
        <f t="shared" si="2330"/>
        <v>4.2666186699958528</v>
      </c>
      <c r="HL538" s="73">
        <f t="shared" si="2181"/>
        <v>2.4522037450163365</v>
      </c>
      <c r="HM538" s="74">
        <f t="shared" si="2331"/>
        <v>3.1421077668351467</v>
      </c>
      <c r="HN538" s="75"/>
      <c r="HO538" s="75"/>
      <c r="HP538" s="76">
        <f t="shared" si="2332"/>
        <v>1320.9905616096039</v>
      </c>
      <c r="HQ538" s="77">
        <f t="shared" si="2333"/>
        <v>1503.3004690173452</v>
      </c>
      <c r="HR538" s="77">
        <f t="shared" si="2334"/>
        <v>43.139402591727908</v>
      </c>
      <c r="HS538" s="77">
        <f t="shared" si="2335"/>
        <v>49.81738211292739</v>
      </c>
      <c r="HT538" s="282">
        <f t="shared" si="2336"/>
        <v>1745.0598135646526</v>
      </c>
      <c r="HU538" s="73">
        <f t="shared" si="2392"/>
        <v>0.75698870109856131</v>
      </c>
      <c r="HV538" s="74">
        <f t="shared" si="2393"/>
        <v>2.4720873322735329E-2</v>
      </c>
      <c r="HW538" s="279">
        <f t="shared" si="2154"/>
        <v>1.1082988018289717</v>
      </c>
      <c r="HX538" s="76">
        <f t="shared" si="2337"/>
        <v>1658.3605218607008</v>
      </c>
      <c r="HY538" s="77">
        <f t="shared" si="2338"/>
        <v>1887.2308574826961</v>
      </c>
      <c r="HZ538" s="77">
        <f t="shared" si="2182"/>
        <v>73.196530488934258</v>
      </c>
      <c r="IA538" s="77">
        <f t="shared" si="2339"/>
        <v>84.527353408621281</v>
      </c>
      <c r="IB538" s="282">
        <f t="shared" si="2340"/>
        <v>2253.4791237349764</v>
      </c>
      <c r="IC538" s="73">
        <f t="shared" si="2394"/>
        <v>0.73591119810867822</v>
      </c>
      <c r="ID538" s="74">
        <f t="shared" si="2395"/>
        <v>3.2481565823257494E-2</v>
      </c>
      <c r="IE538" s="279">
        <f t="shared" si="2402"/>
        <v>1.1065912508404188</v>
      </c>
      <c r="IF538" s="76">
        <f t="shared" si="2183"/>
        <v>38.612317546765766</v>
      </c>
      <c r="IG538" s="77">
        <f t="shared" si="2341"/>
        <v>43.941203491394909</v>
      </c>
      <c r="IH538" s="77">
        <f t="shared" si="2184"/>
        <v>51.039019162357015</v>
      </c>
      <c r="II538" s="77">
        <f t="shared" si="2342"/>
        <v>58.939859328689884</v>
      </c>
      <c r="IJ538" s="282">
        <f t="shared" si="2343"/>
        <v>555.27733621313951</v>
      </c>
      <c r="IK538" s="73">
        <f t="shared" si="2185"/>
        <v>6.953699535099464E-2</v>
      </c>
      <c r="IL538" s="74">
        <f t="shared" si="2186"/>
        <v>9.1916265681634135E-2</v>
      </c>
      <c r="IM538" s="279">
        <f t="shared" si="2344"/>
        <v>1.0238254386559078</v>
      </c>
      <c r="IN538" s="76">
        <f t="shared" si="2187"/>
        <v>36.661997129554798</v>
      </c>
      <c r="IO538" s="77">
        <f t="shared" si="2345"/>
        <v>41.721719353404652</v>
      </c>
      <c r="IP538" s="77">
        <f t="shared" si="2188"/>
        <v>1.1950727674863886</v>
      </c>
      <c r="IQ538" s="77">
        <f t="shared" si="2346"/>
        <v>1.3800700318932815</v>
      </c>
      <c r="IR538" s="282">
        <f t="shared" si="2347"/>
        <v>50.556944093667163</v>
      </c>
      <c r="IS538" s="73">
        <f t="shared" si="2155"/>
        <v>0.72516244379072614</v>
      </c>
      <c r="IT538" s="74">
        <f t="shared" si="2156"/>
        <v>2.3638152758447384E-2</v>
      </c>
      <c r="IU538" s="279">
        <f t="shared" si="2157"/>
        <v>1.1037388549145657</v>
      </c>
      <c r="IV538" s="76">
        <f t="shared" si="2189"/>
        <v>25.142053412378843</v>
      </c>
      <c r="IW538" s="77">
        <f t="shared" si="2348"/>
        <v>28.611908203821248</v>
      </c>
      <c r="IX538" s="77">
        <f t="shared" si="2349"/>
        <v>0.48233969211929728</v>
      </c>
      <c r="IY538" s="77">
        <f t="shared" si="2350"/>
        <v>0.5570058764593645</v>
      </c>
      <c r="IZ538" s="282">
        <f t="shared" si="2351"/>
        <v>361.53443211377578</v>
      </c>
      <c r="JA538" s="73">
        <f t="shared" si="2132"/>
        <v>6.9542624931687211E-2</v>
      </c>
      <c r="JB538" s="74">
        <f t="shared" si="2133"/>
        <v>1.3341459326549118E-3</v>
      </c>
      <c r="JC538" s="279">
        <f t="shared" si="2134"/>
        <v>1.0098041034571972</v>
      </c>
      <c r="JD538" s="76">
        <f t="shared" si="2190"/>
        <v>0</v>
      </c>
      <c r="JE538" s="77">
        <f t="shared" si="2352"/>
        <v>0</v>
      </c>
      <c r="JF538" s="77">
        <f t="shared" si="2191"/>
        <v>0</v>
      </c>
      <c r="JG538" s="77">
        <f t="shared" si="2353"/>
        <v>0</v>
      </c>
      <c r="JH538" s="282">
        <f t="shared" si="2354"/>
        <v>0</v>
      </c>
      <c r="JI538" s="73"/>
      <c r="JJ538" s="74"/>
      <c r="JK538" s="279"/>
      <c r="JL538" s="76">
        <f t="shared" si="2192"/>
        <v>1251.0382475058102</v>
      </c>
      <c r="JM538" s="77">
        <f t="shared" si="2355"/>
        <v>1423.6940360440869</v>
      </c>
      <c r="JN538" s="77">
        <f t="shared" si="2193"/>
        <v>62.156540010171049</v>
      </c>
      <c r="JO538" s="77">
        <f t="shared" si="2356"/>
        <v>71.778372403745536</v>
      </c>
      <c r="JP538" s="282">
        <f t="shared" si="2357"/>
        <v>1588.2147261030148</v>
      </c>
      <c r="JQ538" s="73">
        <f t="shared" si="2194"/>
        <v>0.78770094933917989</v>
      </c>
      <c r="JR538" s="74">
        <f t="shared" si="2195"/>
        <v>3.9136106087294557E-2</v>
      </c>
      <c r="JS538" s="279">
        <f t="shared" si="2396"/>
        <v>1.1147688772406135</v>
      </c>
      <c r="JT538" s="76">
        <f t="shared" si="2196"/>
        <v>5.0439039316675061</v>
      </c>
      <c r="JU538" s="77">
        <f t="shared" si="2358"/>
        <v>5.7400131132769383</v>
      </c>
      <c r="JV538" s="77">
        <f t="shared" si="2197"/>
        <v>9.6765169875980647E-2</v>
      </c>
      <c r="JW538" s="77">
        <f t="shared" si="2359"/>
        <v>0.11174441817278245</v>
      </c>
      <c r="JX538" s="282">
        <f t="shared" si="2360"/>
        <v>72.529674233927807</v>
      </c>
      <c r="JY538" s="73">
        <f t="shared" si="2403"/>
        <v>6.9542624931687308E-2</v>
      </c>
      <c r="JZ538" s="74">
        <f t="shared" si="2404"/>
        <v>1.3341459326549133E-3</v>
      </c>
      <c r="KA538" s="279">
        <f t="shared" si="2405"/>
        <v>1.0098041034571972</v>
      </c>
      <c r="KB538" s="76">
        <f t="shared" si="2198"/>
        <v>0.12813710619436311</v>
      </c>
      <c r="KC538" s="77">
        <f t="shared" si="2361"/>
        <v>0.14582130822024716</v>
      </c>
      <c r="KD538" s="77">
        <f t="shared" si="2199"/>
        <v>2.4582563459361849E-3</v>
      </c>
      <c r="KE538" s="77">
        <f t="shared" si="2362"/>
        <v>2.8387944282871063E-3</v>
      </c>
      <c r="KF538" s="282">
        <f t="shared" si="2363"/>
        <v>1.8425693065258091</v>
      </c>
      <c r="KG538" s="73">
        <f t="shared" si="2406"/>
        <v>6.9542624931687086E-2</v>
      </c>
      <c r="KH538" s="74">
        <f t="shared" si="2407"/>
        <v>1.3341459326549092E-3</v>
      </c>
      <c r="KI538" s="279">
        <f t="shared" si="2408"/>
        <v>1.0098041034571972</v>
      </c>
      <c r="KJ538" s="76">
        <f t="shared" si="2200"/>
        <v>92.234096188559121</v>
      </c>
      <c r="KK538" s="77">
        <f t="shared" si="2364"/>
        <v>104.96332380354217</v>
      </c>
      <c r="KL538" s="77">
        <f t="shared" si="2201"/>
        <v>3.0124774949640378</v>
      </c>
      <c r="KM538" s="77">
        <f t="shared" si="2365"/>
        <v>3.4788090111844712</v>
      </c>
      <c r="KN538" s="282">
        <f t="shared" si="2366"/>
        <v>121.25070102082293</v>
      </c>
      <c r="KO538" s="73">
        <f t="shared" si="2202"/>
        <v>0.76068917880086606</v>
      </c>
      <c r="KP538" s="74">
        <f t="shared" si="2203"/>
        <v>2.4845031571790181E-2</v>
      </c>
      <c r="KQ538" s="279">
        <f t="shared" si="2204"/>
        <v>1.1088287244536206</v>
      </c>
      <c r="KR538" s="76">
        <f t="shared" si="2205"/>
        <v>100.69664020888874</v>
      </c>
      <c r="KS538" s="77">
        <f t="shared" si="2367"/>
        <v>114.59378352411747</v>
      </c>
      <c r="KT538" s="77">
        <f t="shared" si="2206"/>
        <v>3.2883669260267898</v>
      </c>
      <c r="KU538" s="77">
        <f t="shared" si="2368"/>
        <v>3.797406126175737</v>
      </c>
      <c r="KV538" s="282">
        <f t="shared" si="2369"/>
        <v>133.0895871154197</v>
      </c>
      <c r="KW538" s="73">
        <f t="shared" si="2139"/>
        <v>0.75660795402093528</v>
      </c>
      <c r="KX538" s="74">
        <f t="shared" si="2140"/>
        <v>2.470792041134675E-2</v>
      </c>
      <c r="KY538" s="279">
        <f t="shared" si="2141"/>
        <v>1.1082442498141056</v>
      </c>
      <c r="KZ538" s="76">
        <f t="shared" si="2207"/>
        <v>760.1612701804587</v>
      </c>
      <c r="LA538" s="77">
        <f t="shared" si="2370"/>
        <v>865.0711270780638</v>
      </c>
      <c r="LB538" s="77">
        <f t="shared" si="2208"/>
        <v>24.073474085666806</v>
      </c>
      <c r="LC538" s="77">
        <f t="shared" si="2371"/>
        <v>27.80004787412803</v>
      </c>
      <c r="LD538" s="286">
        <f t="shared" si="2372"/>
        <v>1732.1385792319311</v>
      </c>
      <c r="LE538" s="73">
        <f t="shared" si="2209"/>
        <v>0.43885707488688991</v>
      </c>
      <c r="LF538" s="74">
        <f t="shared" si="2210"/>
        <v>1.389812245642697E-2</v>
      </c>
      <c r="LG538" s="279">
        <f t="shared" si="2211"/>
        <v>1.0627180942613945</v>
      </c>
      <c r="LH538" s="76">
        <f t="shared" si="2212"/>
        <v>481.13269385874554</v>
      </c>
      <c r="LI538" s="77">
        <f t="shared" si="2373"/>
        <v>547.53381693819097</v>
      </c>
      <c r="LJ538" s="77">
        <f t="shared" si="2213"/>
        <v>15.697496352626107</v>
      </c>
      <c r="LK538" s="77">
        <f t="shared" si="2374"/>
        <v>18.127468788012628</v>
      </c>
      <c r="LL538" s="282">
        <f t="shared" si="2375"/>
        <v>649.91992670143304</v>
      </c>
      <c r="LM538" s="73">
        <f t="shared" si="2397"/>
        <v>0.74029534115173123</v>
      </c>
      <c r="LN538" s="74">
        <f t="shared" si="2398"/>
        <v>2.4152969785518494E-2</v>
      </c>
      <c r="LO538" s="279">
        <f t="shared" si="2399"/>
        <v>1.1059070397551487</v>
      </c>
      <c r="LP538" s="76">
        <f t="shared" si="2214"/>
        <v>6.4202093451560874E-2</v>
      </c>
      <c r="LQ538" s="77">
        <f t="shared" si="2376"/>
        <v>7.3062624368810794E-2</v>
      </c>
      <c r="LR538" s="77">
        <f t="shared" si="2215"/>
        <v>1.2316900883518657E-3</v>
      </c>
      <c r="LS538" s="77">
        <f t="shared" si="2377"/>
        <v>1.4223557140287345E-3</v>
      </c>
      <c r="LT538" s="282">
        <f t="shared" si="2378"/>
        <v>0.92320491949545436</v>
      </c>
      <c r="LU538" s="73">
        <f t="shared" si="2148"/>
        <v>6.9542624931687211E-2</v>
      </c>
      <c r="LV538" s="74">
        <f t="shared" si="2149"/>
        <v>1.3341459326549118E-3</v>
      </c>
      <c r="LW538" s="279">
        <f t="shared" si="2150"/>
        <v>1.0098041034571972</v>
      </c>
      <c r="LX538" s="76">
        <f t="shared" si="2216"/>
        <v>65.108235249922672</v>
      </c>
      <c r="LY538" s="77">
        <f t="shared" si="2379"/>
        <v>74.093822796764499</v>
      </c>
      <c r="LZ538" s="77">
        <f t="shared" si="2217"/>
        <v>1.249074036626475</v>
      </c>
      <c r="MA538" s="77">
        <f t="shared" si="2380"/>
        <v>1.4424306974962533</v>
      </c>
      <c r="MB538" s="286">
        <f t="shared" si="2381"/>
        <v>936.23470434505828</v>
      </c>
      <c r="MC538" s="73">
        <f t="shared" si="2142"/>
        <v>6.9542642403401453E-2</v>
      </c>
      <c r="MD538" s="74">
        <f t="shared" si="2143"/>
        <v>1.3341462678423816E-3</v>
      </c>
      <c r="ME538" s="279">
        <f t="shared" si="2144"/>
        <v>1.0098041059203555</v>
      </c>
      <c r="MF538" s="76">
        <f t="shared" si="2218"/>
        <v>51.617654928049461</v>
      </c>
      <c r="MG538" s="77">
        <f t="shared" si="2382"/>
        <v>58.741407484669566</v>
      </c>
      <c r="MH538" s="77">
        <f t="shared" si="2219"/>
        <v>0.99026294223276112</v>
      </c>
      <c r="MI538" s="77">
        <f t="shared" si="2383"/>
        <v>1.1435556456903926</v>
      </c>
      <c r="MJ538" s="286">
        <f t="shared" si="2384"/>
        <v>742.2448459308838</v>
      </c>
      <c r="MK538" s="73">
        <f t="shared" si="2129"/>
        <v>6.954262493168728E-2</v>
      </c>
      <c r="ML538" s="74">
        <f t="shared" si="2130"/>
        <v>1.3341459326549128E-3</v>
      </c>
      <c r="MM538" s="279">
        <f t="shared" si="2131"/>
        <v>1.0098041034571972</v>
      </c>
      <c r="MN538" s="287">
        <f t="shared" si="2385"/>
        <v>1.0858621758948492</v>
      </c>
      <c r="MO538" s="288">
        <f t="shared" si="2385"/>
        <v>1.0774552717999768</v>
      </c>
      <c r="MP538" s="288">
        <f t="shared" si="2385"/>
        <v>1.2953114898636848</v>
      </c>
      <c r="MQ538" s="289">
        <f t="shared" si="2220"/>
        <v>1.2548324969129712</v>
      </c>
      <c r="MR538" s="290">
        <f t="shared" si="2386"/>
        <v>3.8220176867146902</v>
      </c>
      <c r="MS538" s="291">
        <f t="shared" si="2151"/>
        <v>4.2637060015668684</v>
      </c>
      <c r="MT538" s="291">
        <f t="shared" si="2221"/>
        <v>2.9268858424959827</v>
      </c>
      <c r="MU538" s="292">
        <f t="shared" si="2152"/>
        <v>3.6186859545976269</v>
      </c>
      <c r="MV538" s="359">
        <f t="shared" si="2222"/>
        <v>0.69180011210164405</v>
      </c>
      <c r="MW538" s="360">
        <f t="shared" si="2223"/>
        <v>0.89202320730246165</v>
      </c>
      <c r="MX538" s="360">
        <f t="shared" si="2224"/>
        <v>0.20333173211706329</v>
      </c>
      <c r="MY538" s="360">
        <f t="shared" si="2225"/>
        <v>1.9977673273953642E-2</v>
      </c>
      <c r="MZ538" s="360">
        <f t="shared" si="2226"/>
        <v>0.14470492802541637</v>
      </c>
      <c r="NA538" s="360">
        <f t="shared" si="2227"/>
        <v>0</v>
      </c>
      <c r="NB538" s="360">
        <f t="shared" si="2228"/>
        <v>0.6333001991603926</v>
      </c>
      <c r="NC538" s="360">
        <f t="shared" si="2229"/>
        <v>2.6153926279541405E-2</v>
      </c>
      <c r="ND538" s="360">
        <f t="shared" si="2230"/>
        <v>6.0588246207431823E-4</v>
      </c>
      <c r="NE538" s="360">
        <f t="shared" si="2231"/>
        <v>4.8012283768841771E-2</v>
      </c>
      <c r="NF538" s="360">
        <f t="shared" si="2232"/>
        <v>5.2752426291151434E-2</v>
      </c>
      <c r="NG538" s="360">
        <f t="shared" si="2233"/>
        <v>0.65846013120436009</v>
      </c>
      <c r="NH538" s="360">
        <f t="shared" si="2234"/>
        <v>0.25701279603909655</v>
      </c>
      <c r="NI538" s="360">
        <f t="shared" si="2235"/>
        <v>4.0392164138287889E-4</v>
      </c>
      <c r="NJ538" s="360">
        <f t="shared" si="2236"/>
        <v>0.33818339507272704</v>
      </c>
      <c r="NK538" s="361">
        <f t="shared" si="2237"/>
        <v>0.29698338682676167</v>
      </c>
      <c r="NL538" s="145">
        <f t="shared" si="2387"/>
        <v>3.8220176867146902</v>
      </c>
      <c r="NM538" s="56">
        <f t="shared" si="2153"/>
        <v>4.2637060015668684</v>
      </c>
      <c r="NN538" s="56">
        <f t="shared" si="2388"/>
        <v>2.9268858424959827</v>
      </c>
      <c r="NO538" s="58">
        <f t="shared" si="2145"/>
        <v>3.6186859545976269</v>
      </c>
      <c r="NP538" s="55">
        <f t="shared" si="2238"/>
        <v>1.0858621758948492</v>
      </c>
      <c r="NQ538" s="56">
        <f t="shared" si="2146"/>
        <v>1.0774552717999768</v>
      </c>
      <c r="NR538" s="56">
        <f t="shared" si="2239"/>
        <v>1.2953114898636848</v>
      </c>
      <c r="NS538" s="61">
        <f t="shared" si="2147"/>
        <v>1.2548324969129712</v>
      </c>
      <c r="NT538" s="25"/>
      <c r="NU538" s="86">
        <f t="shared" si="2400"/>
        <v>0</v>
      </c>
      <c r="NV538" s="86">
        <f t="shared" si="2400"/>
        <v>0</v>
      </c>
      <c r="NW538" s="86">
        <f t="shared" si="2400"/>
        <v>0</v>
      </c>
      <c r="NX538" s="86">
        <f t="shared" si="2389"/>
        <v>0</v>
      </c>
      <c r="NY538" s="87">
        <f t="shared" si="2401"/>
        <v>0</v>
      </c>
      <c r="NZ538" s="87">
        <f t="shared" si="2401"/>
        <v>0</v>
      </c>
      <c r="OA538" s="87">
        <f t="shared" si="2401"/>
        <v>0</v>
      </c>
      <c r="OB538" s="87">
        <f t="shared" si="2390"/>
        <v>0</v>
      </c>
      <c r="OC538" s="26"/>
    </row>
    <row r="539" spans="1:412" thickBot="1" x14ac:dyDescent="0.35">
      <c r="A539" s="136" t="s">
        <v>1175</v>
      </c>
      <c r="B539" s="137" t="s">
        <v>1178</v>
      </c>
      <c r="C539" s="133" t="s">
        <v>104</v>
      </c>
      <c r="D539" s="64">
        <f>VLOOKUP(B539,[1]УсіТ_1!$A$10:$G$556,6,FALSE)</f>
        <v>6389.6</v>
      </c>
      <c r="E539" s="64">
        <f>VLOOKUP(B539,[1]УсіТ_1!$A$10:$G$556,7,FALSE)</f>
        <v>447.58</v>
      </c>
      <c r="F539" s="38"/>
      <c r="G539" s="38"/>
      <c r="H539" s="39"/>
      <c r="I539" s="256">
        <v>3.3645999999999998</v>
      </c>
      <c r="J539" s="62">
        <v>3.9403000000000001</v>
      </c>
      <c r="K539" s="257">
        <f t="shared" si="2135"/>
        <v>1.9750999999999996</v>
      </c>
      <c r="L539" s="293">
        <f t="shared" si="2240"/>
        <v>2.4224999999999994</v>
      </c>
      <c r="M539" s="63">
        <v>0.44740000000000002</v>
      </c>
      <c r="N539" s="63">
        <v>0.63280000000000003</v>
      </c>
      <c r="O539" s="63">
        <v>0.3664</v>
      </c>
      <c r="P539" s="63">
        <v>1.6899999999999998E-2</v>
      </c>
      <c r="Q539" s="63">
        <v>0.25219999999999998</v>
      </c>
      <c r="R539" s="63">
        <v>2.3099999999999999E-2</v>
      </c>
      <c r="S539" s="63">
        <v>0.61460000000000004</v>
      </c>
      <c r="T539" s="63">
        <v>0.03</v>
      </c>
      <c r="U539" s="63">
        <v>6.9999999999999999E-4</v>
      </c>
      <c r="V539" s="63">
        <v>4.9299999999999997E-2</v>
      </c>
      <c r="W539" s="63">
        <v>7.9799999999999996E-2</v>
      </c>
      <c r="X539" s="63">
        <v>0.7288</v>
      </c>
      <c r="Y539" s="63">
        <v>5.9499999999999997E-2</v>
      </c>
      <c r="Z539" s="63">
        <v>2.0000000000000001E-4</v>
      </c>
      <c r="AA539" s="63">
        <v>0.3382</v>
      </c>
      <c r="AB539" s="259">
        <v>0.3004</v>
      </c>
      <c r="AC539" s="144">
        <v>999.18</v>
      </c>
      <c r="AD539" s="70">
        <v>219.81960000000001</v>
      </c>
      <c r="AE539" s="70">
        <v>727.46874710543204</v>
      </c>
      <c r="AF539" s="68">
        <f t="shared" si="2241"/>
        <v>51.097404796685545</v>
      </c>
      <c r="AG539" s="68">
        <f t="shared" si="2242"/>
        <v>231.96213963953227</v>
      </c>
      <c r="AH539" s="71">
        <v>24.996359981375001</v>
      </c>
      <c r="AI539" s="71">
        <v>212.61439234623899</v>
      </c>
      <c r="AJ539" s="68">
        <f t="shared" si="2243"/>
        <v>2.9138802471052054</v>
      </c>
      <c r="AK539" s="68">
        <f t="shared" si="2244"/>
        <v>124.49720789590963</v>
      </c>
      <c r="AL539" s="71">
        <v>109.203954971652</v>
      </c>
      <c r="AM539" s="69">
        <f t="shared" si="2245"/>
        <v>2751.9396652856371</v>
      </c>
      <c r="AN539" s="260">
        <v>1412.56</v>
      </c>
      <c r="AO539" s="71">
        <v>310.76319999999998</v>
      </c>
      <c r="AP539" s="71">
        <v>1028.4365713998</v>
      </c>
      <c r="AQ539" s="68">
        <f t="shared" si="2246"/>
        <v>72.237384775121953</v>
      </c>
      <c r="AR539" s="68">
        <f t="shared" si="2247"/>
        <v>327.92934202968297</v>
      </c>
      <c r="AS539" s="71">
        <v>144.99595523698301</v>
      </c>
      <c r="AT539" s="261">
        <f t="shared" si="2248"/>
        <v>31.44635684404156</v>
      </c>
      <c r="AU539" s="71">
        <v>312.40323825246497</v>
      </c>
      <c r="AV539" s="68">
        <f t="shared" si="2249"/>
        <v>4.2814863802500325</v>
      </c>
      <c r="AW539" s="68">
        <f t="shared" si="2250"/>
        <v>182.92896577168389</v>
      </c>
      <c r="AX539" s="71">
        <v>160.45794824446199</v>
      </c>
      <c r="AY539" s="69">
        <f t="shared" si="2251"/>
        <v>4043.5402957604515</v>
      </c>
      <c r="AZ539" s="260">
        <v>277</v>
      </c>
      <c r="BA539" s="260">
        <v>1411.9151666666701</v>
      </c>
      <c r="BB539" s="260">
        <v>147.24258166666701</v>
      </c>
      <c r="BC539" s="262">
        <f t="shared" si="2252"/>
        <v>117.79406533333361</v>
      </c>
      <c r="BD539" s="262">
        <f t="shared" si="2158"/>
        <v>29.448516333333401</v>
      </c>
      <c r="BE539" s="260">
        <v>55.266393666666701</v>
      </c>
      <c r="BF539" s="262">
        <f t="shared" si="2253"/>
        <v>44.213114933333365</v>
      </c>
      <c r="BG539" s="262">
        <f t="shared" si="2159"/>
        <v>11.053278733333336</v>
      </c>
      <c r="BH539" s="260">
        <v>174.09263724793291</v>
      </c>
      <c r="BI539" s="263">
        <f t="shared" si="2254"/>
        <v>101.94064011107611</v>
      </c>
      <c r="BJ539" s="68">
        <f t="shared" si="2255"/>
        <v>2.3859395934829206</v>
      </c>
      <c r="BK539" s="260">
        <v>89.418258398475302</v>
      </c>
      <c r="BL539" s="69">
        <f t="shared" si="2256"/>
        <v>2253.5220451756945</v>
      </c>
      <c r="BM539" s="260">
        <v>37.33</v>
      </c>
      <c r="BN539" s="260">
        <v>8.2126000000000001</v>
      </c>
      <c r="BO539" s="260">
        <v>27.178694859230301</v>
      </c>
      <c r="BP539" s="68">
        <f t="shared" si="2257"/>
        <v>1.9090315269123364</v>
      </c>
      <c r="BQ539" s="68">
        <f t="shared" si="2258"/>
        <v>8.6662530002038913</v>
      </c>
      <c r="BR539" s="260">
        <v>4.6003858983166701</v>
      </c>
      <c r="BS539" s="260">
        <v>8.3388265132822603</v>
      </c>
      <c r="BT539" s="68">
        <f t="shared" si="2259"/>
        <v>0.11428361736453338</v>
      </c>
      <c r="BU539" s="68">
        <f t="shared" si="2260"/>
        <v>4.8828332201584805</v>
      </c>
      <c r="BV539" s="260">
        <v>4.2830253635414604</v>
      </c>
      <c r="BW539" s="69">
        <f t="shared" si="2261"/>
        <v>107.93223916124482</v>
      </c>
      <c r="BX539" s="260">
        <v>1030.53</v>
      </c>
      <c r="BY539" s="260">
        <v>111.13843882518</v>
      </c>
      <c r="BZ539" s="263">
        <f t="shared" si="2262"/>
        <v>65.07755740783945</v>
      </c>
      <c r="CA539" s="263">
        <f t="shared" si="2263"/>
        <v>1.523152304099092</v>
      </c>
      <c r="CB539" s="260">
        <v>57.083421941258997</v>
      </c>
      <c r="CC539" s="264">
        <f t="shared" si="2264"/>
        <v>1438.5022329197268</v>
      </c>
      <c r="CD539" s="260">
        <v>105.9</v>
      </c>
      <c r="CE539" s="260">
        <v>11.421119352879117</v>
      </c>
      <c r="CF539" s="263">
        <f t="shared" si="2265"/>
        <v>6.6876821215557785</v>
      </c>
      <c r="CG539" s="263">
        <f t="shared" si="2266"/>
        <v>0.15652644073120831</v>
      </c>
      <c r="CH539" s="260">
        <v>5.8660559676439563</v>
      </c>
      <c r="CI539" s="69">
        <f t="shared" si="2267"/>
        <v>147.8246103846277</v>
      </c>
      <c r="CJ539" s="260">
        <v>1583.9266716455263</v>
      </c>
      <c r="CK539" s="260">
        <v>348.46389857542692</v>
      </c>
      <c r="CL539" s="260">
        <v>123.56742388563498</v>
      </c>
      <c r="CM539" s="260">
        <v>59.637431466841093</v>
      </c>
      <c r="CN539" s="260">
        <v>757.56921200085196</v>
      </c>
      <c r="CO539" s="265">
        <f t="shared" si="2268"/>
        <v>53.211661450939836</v>
      </c>
      <c r="CP539" s="269">
        <f t="shared" si="2269"/>
        <v>241.56003407701564</v>
      </c>
      <c r="CQ539" s="260">
        <v>303.42738431913261</v>
      </c>
      <c r="CR539" s="265">
        <f t="shared" si="2391"/>
        <v>4.1584723020937124</v>
      </c>
      <c r="CS539" s="265">
        <f t="shared" si="2270"/>
        <v>177.6731185976054</v>
      </c>
      <c r="CT539" s="260">
        <v>155.84773000875825</v>
      </c>
      <c r="CU539" s="267">
        <f t="shared" si="2160"/>
        <v>3927.3627845223973</v>
      </c>
      <c r="CV539" s="260">
        <v>137.1707999999999</v>
      </c>
      <c r="CW539" s="260">
        <v>14.793308845352501</v>
      </c>
      <c r="CX539" s="68">
        <f t="shared" si="2271"/>
        <v>0.20274229772555602</v>
      </c>
      <c r="CY539" s="68">
        <f t="shared" si="2272"/>
        <v>8.662281167631539</v>
      </c>
      <c r="CZ539" s="260">
        <v>7.59820544226762</v>
      </c>
      <c r="DA539" s="69">
        <f t="shared" si="2273"/>
        <v>191.474777145144</v>
      </c>
      <c r="DB539" s="260">
        <v>3.4716000000000027</v>
      </c>
      <c r="DC539" s="260">
        <v>0.37439783822450201</v>
      </c>
      <c r="DD539" s="68">
        <f t="shared" si="2274"/>
        <v>5.1311223728668E-3</v>
      </c>
      <c r="DE539" s="68">
        <f t="shared" si="2275"/>
        <v>0.21923015176371005</v>
      </c>
      <c r="DF539" s="260">
        <v>0.19229989191122501</v>
      </c>
      <c r="DG539" s="69">
        <f t="shared" si="2276"/>
        <v>4.8459572761628751</v>
      </c>
      <c r="DH539" s="260">
        <v>115.0399509472512</v>
      </c>
      <c r="DI539" s="260">
        <v>25.308789208395265</v>
      </c>
      <c r="DJ539" s="260">
        <v>1.7524648508249991</v>
      </c>
      <c r="DK539" s="260">
        <v>83.749084289598869</v>
      </c>
      <c r="DL539" s="68">
        <f t="shared" si="2277"/>
        <v>5.8825356805014239</v>
      </c>
      <c r="DM539" s="68">
        <f t="shared" si="2278"/>
        <v>26.704400514750073</v>
      </c>
      <c r="DN539" s="260">
        <v>24.356503547123801</v>
      </c>
      <c r="DO539" s="68">
        <f t="shared" si="2279"/>
        <v>0.3338058811133317</v>
      </c>
      <c r="DP539" s="68">
        <f t="shared" si="2280"/>
        <v>14.26204807803253</v>
      </c>
      <c r="DQ539" s="260">
        <v>12.510096269943499</v>
      </c>
      <c r="DR539" s="264">
        <f t="shared" si="2281"/>
        <v>315.26026693576512</v>
      </c>
      <c r="DS539" s="260">
        <v>184.44</v>
      </c>
      <c r="DT539" s="260">
        <v>40.576799999999999</v>
      </c>
      <c r="DU539" s="260">
        <v>134.284448964277</v>
      </c>
      <c r="DV539" s="68">
        <f t="shared" si="2282"/>
        <v>9.4321396952508163</v>
      </c>
      <c r="DW539" s="68">
        <f t="shared" si="2283"/>
        <v>42.818207965647289</v>
      </c>
      <c r="DX539" s="260">
        <v>3.4819121449166701</v>
      </c>
      <c r="DY539" s="260">
        <v>2.4173002040416698</v>
      </c>
      <c r="DZ539" s="260">
        <v>0</v>
      </c>
      <c r="EA539" s="260">
        <v>39.385373670430397</v>
      </c>
      <c r="EB539" s="68">
        <f t="shared" si="2284"/>
        <v>0.53977654615324855</v>
      </c>
      <c r="EC539" s="68">
        <f t="shared" si="2285"/>
        <v>23.062263094215201</v>
      </c>
      <c r="ED539" s="267">
        <v>20.2292917491833</v>
      </c>
      <c r="EE539" s="69">
        <f t="shared" si="2286"/>
        <v>509.77815207941882</v>
      </c>
      <c r="EF539" s="260">
        <v>967.08955555555542</v>
      </c>
      <c r="EG539" s="260">
        <v>212.75970222222224</v>
      </c>
      <c r="EH539" s="260">
        <v>1452.2730182949126</v>
      </c>
      <c r="EI539" s="260">
        <v>704.10479324921346</v>
      </c>
      <c r="EJ539" s="268">
        <f t="shared" si="2287"/>
        <v>49.456320677824749</v>
      </c>
      <c r="EK539" s="266">
        <f t="shared" si="2288"/>
        <v>224.5122625850307</v>
      </c>
      <c r="EL539" s="260">
        <v>359.79842222035626</v>
      </c>
      <c r="EM539" s="268">
        <f t="shared" si="2289"/>
        <v>4.9310373765299822</v>
      </c>
      <c r="EN539" s="268">
        <f t="shared" si="2290"/>
        <v>210.68140532481848</v>
      </c>
      <c r="EO539" s="269">
        <f t="shared" si="2291"/>
        <v>3696.0254915422602</v>
      </c>
      <c r="EP539" s="69">
        <f t="shared" si="2292"/>
        <v>4656.9921193432474</v>
      </c>
      <c r="EQ539" s="260">
        <v>134.66999999999999</v>
      </c>
      <c r="ER539" s="260">
        <v>29.627400000000002</v>
      </c>
      <c r="ES539" s="260">
        <v>98.048616037839494</v>
      </c>
      <c r="ET539" s="68">
        <f t="shared" si="2293"/>
        <v>6.886934790497846</v>
      </c>
      <c r="EU539" s="68">
        <f t="shared" si="2294"/>
        <v>31.263977807057575</v>
      </c>
      <c r="EV539" s="260">
        <v>9.9904822166666705</v>
      </c>
      <c r="EW539" s="260">
        <v>29.370375681564099</v>
      </c>
      <c r="EX539" s="68">
        <f t="shared" si="2295"/>
        <v>0.40252099871583596</v>
      </c>
      <c r="EY539" s="68">
        <f t="shared" si="2296"/>
        <v>17.197940961842583</v>
      </c>
      <c r="EZ539" s="260">
        <v>15.0853436968035</v>
      </c>
      <c r="FA539" s="69">
        <f t="shared" si="2297"/>
        <v>380.15066115944848</v>
      </c>
      <c r="FB539" s="260">
        <v>0.83333333333333348</v>
      </c>
      <c r="FC539" s="260">
        <v>8.9871586162120806E-2</v>
      </c>
      <c r="FD539" s="68">
        <f t="shared" si="2298"/>
        <v>1.2316900883518657E-3</v>
      </c>
      <c r="FE539" s="68">
        <f t="shared" si="2299"/>
        <v>5.2624666763574489E-2</v>
      </c>
      <c r="FF539" s="260">
        <v>4.6160245974772703E-2</v>
      </c>
      <c r="FG539" s="69">
        <f t="shared" si="2300"/>
        <v>1.1632381985642724</v>
      </c>
      <c r="FH539" s="260">
        <v>1548.1121273333399</v>
      </c>
      <c r="FI539" s="260">
        <v>166.95755092831499</v>
      </c>
      <c r="FJ539" s="68">
        <f t="shared" si="2301"/>
        <v>2.2881532354725569</v>
      </c>
      <c r="FK539" s="68">
        <f t="shared" si="2302"/>
        <v>97.762661776278563</v>
      </c>
      <c r="FL539" s="260">
        <v>85.753500000000003</v>
      </c>
      <c r="FM539" s="69">
        <f t="shared" si="2303"/>
        <v>2160.987813913986</v>
      </c>
      <c r="FN539" s="260">
        <v>1227.3396333333321</v>
      </c>
      <c r="FO539" s="260">
        <v>132.363551528763</v>
      </c>
      <c r="FP539" s="68">
        <f t="shared" si="2304"/>
        <v>1.8140424737016969</v>
      </c>
      <c r="FQ539" s="68">
        <f t="shared" si="2305"/>
        <v>77.506007051873297</v>
      </c>
      <c r="FR539" s="260">
        <v>67.985159243104803</v>
      </c>
      <c r="FS539" s="264">
        <f t="shared" si="2306"/>
        <v>1713.2260129262399</v>
      </c>
      <c r="FT539" s="270">
        <f t="shared" si="2161"/>
        <v>24604.502872187757</v>
      </c>
      <c r="FU539" s="271">
        <f t="shared" si="2162"/>
        <v>6629.7681681543763</v>
      </c>
      <c r="FV539" s="272">
        <f t="shared" si="2307"/>
        <v>1718.3266428027896</v>
      </c>
      <c r="FW539" s="272">
        <f t="shared" si="2163"/>
        <v>253.09096857754963</v>
      </c>
      <c r="FX539" s="272">
        <f t="shared" si="2164"/>
        <v>1411.9151666666701</v>
      </c>
      <c r="FY539" s="272">
        <f t="shared" si="2165"/>
        <v>1030.53</v>
      </c>
      <c r="FZ539" s="272">
        <f t="shared" si="2166"/>
        <v>105.9</v>
      </c>
      <c r="GA539" s="272">
        <f t="shared" si="2167"/>
        <v>137.1707999999999</v>
      </c>
      <c r="GB539" s="272">
        <f t="shared" si="2168"/>
        <v>3.4716000000000027</v>
      </c>
      <c r="GC539" s="272">
        <f t="shared" si="2169"/>
        <v>1548.1121273333399</v>
      </c>
      <c r="GD539" s="272">
        <f t="shared" si="2170"/>
        <v>1227.3396333333321</v>
      </c>
      <c r="GE539" s="272">
        <f t="shared" si="2171"/>
        <v>3560.8401679062436</v>
      </c>
      <c r="GF539" s="273">
        <f t="shared" si="2172"/>
        <v>1385.2082734950827</v>
      </c>
      <c r="GG539" s="273">
        <f t="shared" si="2173"/>
        <v>250.1134133937345</v>
      </c>
      <c r="GH539" s="272">
        <f t="shared" si="2308"/>
        <v>1900.9253927034028</v>
      </c>
      <c r="GI539" s="274">
        <f t="shared" si="2309"/>
        <v>1357.9752502268384</v>
      </c>
      <c r="GJ539" s="275">
        <f t="shared" si="2174"/>
        <v>26.052182507000133</v>
      </c>
      <c r="GK539" s="271">
        <f t="shared" si="2310"/>
        <v>19527.390667477706</v>
      </c>
      <c r="GL539" s="276">
        <f t="shared" si="2311"/>
        <v>24604.512241021912</v>
      </c>
      <c r="GM539" s="272">
        <f t="shared" si="2312"/>
        <v>9372.9516918762965</v>
      </c>
      <c r="GN539" s="272">
        <f t="shared" si="2313"/>
        <v>529.2565644782843</v>
      </c>
      <c r="GO539" s="277">
        <f t="shared" si="2314"/>
        <v>0.47998997159854395</v>
      </c>
      <c r="GP539" s="278">
        <f t="shared" si="2315"/>
        <v>2.7103291652772917E-2</v>
      </c>
      <c r="GQ539" s="279">
        <f t="shared" si="2316"/>
        <v>1.0704390055281643</v>
      </c>
      <c r="GR539" s="280">
        <f t="shared" si="2317"/>
        <v>16908.697924437551</v>
      </c>
      <c r="GS539" s="272">
        <f t="shared" si="2318"/>
        <v>9190.8407710471492</v>
      </c>
      <c r="GT539" s="272">
        <f t="shared" si="2175"/>
        <v>525.76284325975234</v>
      </c>
      <c r="GU539" s="73">
        <f t="shared" si="2319"/>
        <v>0.54355697949774995</v>
      </c>
      <c r="GV539" s="74">
        <f t="shared" si="2320"/>
        <v>3.10942241448341E-2</v>
      </c>
      <c r="GW539" s="279">
        <f t="shared" si="2321"/>
        <v>1.0798296846381048</v>
      </c>
      <c r="GX539" s="280">
        <f t="shared" si="2322"/>
        <v>12936.109265341256</v>
      </c>
      <c r="GY539" s="272">
        <f t="shared" si="2176"/>
        <v>7412.5931861183981</v>
      </c>
      <c r="GZ539" s="272">
        <f t="shared" si="2177"/>
        <v>307.35843835581164</v>
      </c>
      <c r="HA539" s="73">
        <f t="shared" si="2323"/>
        <v>0.57301565981499558</v>
      </c>
      <c r="HB539" s="74">
        <f t="shared" si="2324"/>
        <v>2.3759728064395219E-2</v>
      </c>
      <c r="HC539" s="279">
        <f t="shared" si="2325"/>
        <v>1.082759897115436</v>
      </c>
      <c r="HD539" s="280">
        <f t="shared" si="2326"/>
        <v>15120.188364774302</v>
      </c>
      <c r="HE539" s="272">
        <f t="shared" si="2178"/>
        <v>9066.4731901116375</v>
      </c>
      <c r="HF539" s="272">
        <f t="shared" si="2179"/>
        <v>361.36972339960244</v>
      </c>
      <c r="HG539" s="73">
        <f t="shared" si="2327"/>
        <v>0.59962700009967584</v>
      </c>
      <c r="HH539" s="74">
        <f t="shared" si="2328"/>
        <v>2.3899816237838024E-2</v>
      </c>
      <c r="HI539" s="281">
        <f t="shared" si="2329"/>
        <v>1.0864542138373736</v>
      </c>
      <c r="HJ539" s="72">
        <f t="shared" si="2180"/>
        <v>3.6331949569333672</v>
      </c>
      <c r="HK539" s="73">
        <f t="shared" si="2330"/>
        <v>4.2178508134826256</v>
      </c>
      <c r="HL539" s="73">
        <f t="shared" si="2181"/>
        <v>2.1385590727926971</v>
      </c>
      <c r="HM539" s="74">
        <f t="shared" si="2331"/>
        <v>2.6319353330210369</v>
      </c>
      <c r="HN539" s="75"/>
      <c r="HO539" s="75"/>
      <c r="HP539" s="76">
        <f t="shared" si="2332"/>
        <v>1653.8800039932389</v>
      </c>
      <c r="HQ539" s="77">
        <f t="shared" si="2333"/>
        <v>1882.1319833443458</v>
      </c>
      <c r="HR539" s="77">
        <f t="shared" si="2334"/>
        <v>54.01128504379075</v>
      </c>
      <c r="HS539" s="77">
        <f t="shared" si="2335"/>
        <v>62.372231968569558</v>
      </c>
      <c r="HT539" s="282">
        <f t="shared" si="2336"/>
        <v>2184.0790994330455</v>
      </c>
      <c r="HU539" s="73">
        <f t="shared" si="2392"/>
        <v>0.75724363848477905</v>
      </c>
      <c r="HV539" s="74">
        <f t="shared" si="2393"/>
        <v>2.4729546222850299E-2</v>
      </c>
      <c r="HW539" s="279">
        <f t="shared" si="2154"/>
        <v>1.1083353283025816</v>
      </c>
      <c r="HX539" s="76">
        <f t="shared" si="2337"/>
        <v>2346.5703355176674</v>
      </c>
      <c r="HY539" s="77">
        <f t="shared" si="2338"/>
        <v>2670.4205075224609</v>
      </c>
      <c r="HZ539" s="77">
        <f t="shared" si="2182"/>
        <v>107.96522799941354</v>
      </c>
      <c r="IA539" s="77">
        <f t="shared" si="2339"/>
        <v>124.67824529372277</v>
      </c>
      <c r="IB539" s="282">
        <f t="shared" si="2340"/>
        <v>3209.1589648892473</v>
      </c>
      <c r="IC539" s="73">
        <f t="shared" si="2394"/>
        <v>0.73121037667221045</v>
      </c>
      <c r="ID539" s="74">
        <f t="shared" si="2395"/>
        <v>3.3642841997121066E-2</v>
      </c>
      <c r="IE539" s="279">
        <f t="shared" si="2402"/>
        <v>1.106122256025686</v>
      </c>
      <c r="IF539" s="76">
        <f t="shared" si="2183"/>
        <v>124.36758093551285</v>
      </c>
      <c r="IG539" s="77">
        <f t="shared" si="2341"/>
        <v>141.53155078042298</v>
      </c>
      <c r="IH539" s="77">
        <f t="shared" si="2184"/>
        <v>164.39311986014991</v>
      </c>
      <c r="II539" s="77">
        <f t="shared" si="2342"/>
        <v>189.84117481450113</v>
      </c>
      <c r="IJ539" s="282">
        <f t="shared" si="2343"/>
        <v>1788.5095596632498</v>
      </c>
      <c r="IK539" s="73">
        <f t="shared" si="2185"/>
        <v>6.9536995350994626E-2</v>
      </c>
      <c r="IL539" s="74">
        <f t="shared" si="2186"/>
        <v>9.1916265681634232E-2</v>
      </c>
      <c r="IM539" s="279">
        <f t="shared" si="2344"/>
        <v>1.0238254386559078</v>
      </c>
      <c r="IN539" s="76">
        <f t="shared" si="2187"/>
        <v>62.072485188842094</v>
      </c>
      <c r="IO539" s="77">
        <f t="shared" si="2345"/>
        <v>70.639108869754196</v>
      </c>
      <c r="IP539" s="77">
        <f t="shared" si="2188"/>
        <v>2.0233151442768698</v>
      </c>
      <c r="IQ539" s="77">
        <f t="shared" si="2346"/>
        <v>2.3365243286109294</v>
      </c>
      <c r="IR539" s="282">
        <f t="shared" si="2347"/>
        <v>85.660507270829214</v>
      </c>
      <c r="IS539" s="73">
        <f t="shared" si="2155"/>
        <v>0.72463364001091113</v>
      </c>
      <c r="IT539" s="74">
        <f t="shared" si="2156"/>
        <v>2.3620162998566417E-2</v>
      </c>
      <c r="IU539" s="279">
        <f t="shared" si="2157"/>
        <v>1.1036630898900839</v>
      </c>
      <c r="IV539" s="76">
        <f t="shared" si="2189"/>
        <v>79.394620037564124</v>
      </c>
      <c r="IW539" s="77">
        <f t="shared" si="2348"/>
        <v>90.351871548948353</v>
      </c>
      <c r="IX539" s="77">
        <f t="shared" si="2349"/>
        <v>1.523152304099092</v>
      </c>
      <c r="IY539" s="77">
        <f t="shared" si="2350"/>
        <v>1.7589362807736315</v>
      </c>
      <c r="IZ539" s="282">
        <f t="shared" si="2351"/>
        <v>1141.6684388251801</v>
      </c>
      <c r="JA539" s="73">
        <f t="shared" si="2132"/>
        <v>6.9542624931686975E-2</v>
      </c>
      <c r="JB539" s="74">
        <f t="shared" si="2133"/>
        <v>1.3341459326549074E-3</v>
      </c>
      <c r="JC539" s="279">
        <f t="shared" si="2134"/>
        <v>1.0098041034571972</v>
      </c>
      <c r="JD539" s="76">
        <f t="shared" si="2190"/>
        <v>8.1589721882980495</v>
      </c>
      <c r="JE539" s="77">
        <f t="shared" si="2352"/>
        <v>9.2849919400050638</v>
      </c>
      <c r="JF539" s="77">
        <f t="shared" si="2191"/>
        <v>0.15652644073120831</v>
      </c>
      <c r="JG539" s="77">
        <f t="shared" si="2353"/>
        <v>0.18075673375639936</v>
      </c>
      <c r="JH539" s="282">
        <f t="shared" si="2354"/>
        <v>117.32111935287914</v>
      </c>
      <c r="JI539" s="73">
        <f t="shared" si="2136"/>
        <v>6.9543934061500431E-2</v>
      </c>
      <c r="JJ539" s="74">
        <f t="shared" si="2137"/>
        <v>1.3341710477583083E-3</v>
      </c>
      <c r="JK539" s="279">
        <f t="shared" si="2138"/>
        <v>1.0098042880180207</v>
      </c>
      <c r="JL539" s="76">
        <f t="shared" si="2192"/>
        <v>2443.8550164839908</v>
      </c>
      <c r="JM539" s="77">
        <f t="shared" si="2355"/>
        <v>2781.1314473089465</v>
      </c>
      <c r="JN539" s="77">
        <f t="shared" si="2193"/>
        <v>117.00756521987464</v>
      </c>
      <c r="JO539" s="77">
        <f t="shared" si="2356"/>
        <v>135.12033631591123</v>
      </c>
      <c r="JP539" s="282">
        <f t="shared" si="2357"/>
        <v>3116.9545908907912</v>
      </c>
      <c r="JQ539" s="73">
        <f t="shared" si="2194"/>
        <v>0.78405217183018505</v>
      </c>
      <c r="JR539" s="74">
        <f t="shared" si="2195"/>
        <v>3.7539066357214775E-2</v>
      </c>
      <c r="JS539" s="279">
        <f t="shared" si="2396"/>
        <v>1.1140180877063808</v>
      </c>
      <c r="JT539" s="76">
        <f t="shared" si="2196"/>
        <v>10.567983024510477</v>
      </c>
      <c r="JU539" s="77">
        <f t="shared" si="2358"/>
        <v>12.026470361723169</v>
      </c>
      <c r="JV539" s="77">
        <f t="shared" si="2197"/>
        <v>0.20274229772555602</v>
      </c>
      <c r="JW539" s="77">
        <f t="shared" si="2359"/>
        <v>0.23412680541347211</v>
      </c>
      <c r="JX539" s="282">
        <f t="shared" si="2360"/>
        <v>151.96410884535237</v>
      </c>
      <c r="JY539" s="73">
        <f t="shared" si="2403"/>
        <v>6.9542624931687516E-2</v>
      </c>
      <c r="JZ539" s="74">
        <f t="shared" si="2404"/>
        <v>1.3341459326549174E-3</v>
      </c>
      <c r="KA539" s="279">
        <f t="shared" si="2405"/>
        <v>1.0098041034571972</v>
      </c>
      <c r="KB539" s="76">
        <f t="shared" si="2198"/>
        <v>0.26746078515172628</v>
      </c>
      <c r="KC539" s="77">
        <f t="shared" si="2361"/>
        <v>0.30437304811051602</v>
      </c>
      <c r="KD539" s="77">
        <f t="shared" si="2199"/>
        <v>5.1311223728668E-3</v>
      </c>
      <c r="KE539" s="77">
        <f t="shared" si="2362"/>
        <v>5.925420116186581E-3</v>
      </c>
      <c r="KF539" s="282">
        <f t="shared" si="2363"/>
        <v>3.8459978382245041</v>
      </c>
      <c r="KG539" s="73">
        <f t="shared" si="2406"/>
        <v>6.9542624931687141E-2</v>
      </c>
      <c r="KH539" s="74">
        <f t="shared" si="2407"/>
        <v>1.3341459326549102E-3</v>
      </c>
      <c r="KI539" s="279">
        <f t="shared" si="2408"/>
        <v>1.0098041034571972</v>
      </c>
      <c r="KJ539" s="76">
        <f t="shared" si="2200"/>
        <v>190.32780743884121</v>
      </c>
      <c r="KK539" s="77">
        <f t="shared" si="2364"/>
        <v>216.59494814347568</v>
      </c>
      <c r="KL539" s="77">
        <f t="shared" si="2201"/>
        <v>6.2163415616147555</v>
      </c>
      <c r="KM539" s="77">
        <f t="shared" si="2365"/>
        <v>7.1786312353527197</v>
      </c>
      <c r="KN539" s="282">
        <f t="shared" si="2366"/>
        <v>250.20656106013104</v>
      </c>
      <c r="KO539" s="73">
        <f t="shared" si="2202"/>
        <v>0.76068272003906634</v>
      </c>
      <c r="KP539" s="74">
        <f t="shared" si="2203"/>
        <v>2.4844838341872295E-2</v>
      </c>
      <c r="KQ539" s="279">
        <f t="shared" si="2204"/>
        <v>1.1088278031679133</v>
      </c>
      <c r="KR539" s="76">
        <f t="shared" si="2205"/>
        <v>305.39097469303221</v>
      </c>
      <c r="KS539" s="77">
        <f t="shared" si="2367"/>
        <v>347.53798311041754</v>
      </c>
      <c r="KT539" s="77">
        <f t="shared" si="2206"/>
        <v>9.971916241404065</v>
      </c>
      <c r="KU539" s="77">
        <f t="shared" si="2368"/>
        <v>11.515568875573415</v>
      </c>
      <c r="KV539" s="282">
        <f t="shared" si="2369"/>
        <v>404.58583498366573</v>
      </c>
      <c r="KW539" s="73">
        <f t="shared" si="2139"/>
        <v>0.75482369447106745</v>
      </c>
      <c r="KX539" s="74">
        <f t="shared" si="2140"/>
        <v>2.4647220389726842E-2</v>
      </c>
      <c r="KY539" s="279">
        <f t="shared" si="2141"/>
        <v>1.1079886077902819</v>
      </c>
      <c r="KZ539" s="76">
        <f t="shared" si="2207"/>
        <v>1710.7855326277938</v>
      </c>
      <c r="LA539" s="77">
        <f t="shared" si="2370"/>
        <v>1946.8910439857557</v>
      </c>
      <c r="LB539" s="77">
        <f t="shared" si="2208"/>
        <v>54.387358054354735</v>
      </c>
      <c r="LC539" s="77">
        <f t="shared" si="2371"/>
        <v>62.806521081168853</v>
      </c>
      <c r="LD539" s="286">
        <f t="shared" si="2372"/>
        <v>3696.0254915422602</v>
      </c>
      <c r="LE539" s="73">
        <f t="shared" si="2209"/>
        <v>0.46287168109165971</v>
      </c>
      <c r="LF539" s="74">
        <f t="shared" si="2210"/>
        <v>1.4715092787863926E-2</v>
      </c>
      <c r="LG539" s="279">
        <f t="shared" si="2211"/>
        <v>1.0661588170710212</v>
      </c>
      <c r="LH539" s="76">
        <f t="shared" si="2212"/>
        <v>223.42094089805818</v>
      </c>
      <c r="LI539" s="77">
        <f t="shared" si="2373"/>
        <v>254.25526495139917</v>
      </c>
      <c r="LJ539" s="77">
        <f t="shared" si="2213"/>
        <v>7.2894557892136822</v>
      </c>
      <c r="LK539" s="77">
        <f t="shared" si="2374"/>
        <v>8.4178635453839608</v>
      </c>
      <c r="LL539" s="282">
        <f t="shared" si="2375"/>
        <v>301.70687393607022</v>
      </c>
      <c r="LM539" s="73">
        <f t="shared" si="2397"/>
        <v>0.74052320380807646</v>
      </c>
      <c r="LN539" s="74">
        <f t="shared" si="2398"/>
        <v>2.4160721610732249E-2</v>
      </c>
      <c r="LO539" s="279">
        <f t="shared" si="2399"/>
        <v>1.1059396870628939</v>
      </c>
      <c r="LP539" s="76">
        <f t="shared" si="2214"/>
        <v>6.4202093451560874E-2</v>
      </c>
      <c r="LQ539" s="77">
        <f t="shared" si="2376"/>
        <v>7.3062624368810794E-2</v>
      </c>
      <c r="LR539" s="77">
        <f t="shared" si="2215"/>
        <v>1.2316900883518657E-3</v>
      </c>
      <c r="LS539" s="77">
        <f t="shared" si="2377"/>
        <v>1.4223557140287345E-3</v>
      </c>
      <c r="LT539" s="282">
        <f t="shared" si="2378"/>
        <v>0.92320491949545436</v>
      </c>
      <c r="LU539" s="73">
        <f t="shared" si="2148"/>
        <v>6.9542624931687211E-2</v>
      </c>
      <c r="LV539" s="74">
        <f t="shared" si="2149"/>
        <v>1.3341459326549118E-3</v>
      </c>
      <c r="LW539" s="279">
        <f t="shared" si="2150"/>
        <v>1.0098041034571972</v>
      </c>
      <c r="LX539" s="76">
        <f t="shared" si="2216"/>
        <v>119.27044736705984</v>
      </c>
      <c r="LY539" s="77">
        <f t="shared" si="2379"/>
        <v>135.73096180818777</v>
      </c>
      <c r="LZ539" s="77">
        <f t="shared" si="2217"/>
        <v>2.2881532354725569</v>
      </c>
      <c r="MA539" s="77">
        <f t="shared" si="2380"/>
        <v>2.6423593563237087</v>
      </c>
      <c r="MB539" s="286">
        <f t="shared" si="2381"/>
        <v>1715.0696935825283</v>
      </c>
      <c r="MC539" s="73">
        <f t="shared" si="2142"/>
        <v>6.9542624310456699E-2</v>
      </c>
      <c r="MD539" s="74">
        <f t="shared" si="2143"/>
        <v>1.334145920736866E-3</v>
      </c>
      <c r="ME539" s="279">
        <f t="shared" si="2144"/>
        <v>1.0098041033696161</v>
      </c>
      <c r="MF539" s="76">
        <f t="shared" si="2218"/>
        <v>94.557328603285427</v>
      </c>
      <c r="MG539" s="77">
        <f t="shared" si="2382"/>
        <v>107.60718552382484</v>
      </c>
      <c r="MH539" s="77">
        <f t="shared" si="2219"/>
        <v>1.8140424737016969</v>
      </c>
      <c r="MI539" s="77">
        <f t="shared" si="2383"/>
        <v>2.0948562486307196</v>
      </c>
      <c r="MJ539" s="286">
        <f t="shared" si="2384"/>
        <v>1359.7031848620952</v>
      </c>
      <c r="MK539" s="73">
        <f t="shared" si="2129"/>
        <v>6.954262493168735E-2</v>
      </c>
      <c r="ML539" s="74">
        <f t="shared" si="2130"/>
        <v>1.3341459326549139E-3</v>
      </c>
      <c r="MM539" s="279">
        <f t="shared" si="2131"/>
        <v>1.0098041034571972</v>
      </c>
      <c r="MN539" s="287">
        <f t="shared" si="2385"/>
        <v>1.0797425567849119</v>
      </c>
      <c r="MO539" s="288">
        <f t="shared" si="2385"/>
        <v>1.0695241563287512</v>
      </c>
      <c r="MP539" s="288">
        <f t="shared" si="2385"/>
        <v>1.3983610652384257</v>
      </c>
      <c r="MQ539" s="289">
        <f t="shared" si="2220"/>
        <v>1.3447975916759505</v>
      </c>
      <c r="MR539" s="290">
        <f t="shared" si="2386"/>
        <v>3.6329018065585141</v>
      </c>
      <c r="MS539" s="291">
        <f t="shared" si="2151"/>
        <v>4.2142460331821781</v>
      </c>
      <c r="MT539" s="291">
        <f t="shared" si="2221"/>
        <v>2.7619029399524142</v>
      </c>
      <c r="MU539" s="292">
        <f t="shared" si="2152"/>
        <v>3.2577721658349894</v>
      </c>
      <c r="MV539" s="359">
        <f t="shared" si="2222"/>
        <v>0.49586922588257504</v>
      </c>
      <c r="MW539" s="360">
        <f t="shared" si="2223"/>
        <v>0.69995416361305418</v>
      </c>
      <c r="MX539" s="360">
        <f t="shared" si="2224"/>
        <v>0.37512964072352462</v>
      </c>
      <c r="MY539" s="360">
        <f t="shared" si="2225"/>
        <v>1.8651906219142415E-2</v>
      </c>
      <c r="MZ539" s="360">
        <f t="shared" si="2226"/>
        <v>0.25467259489190514</v>
      </c>
      <c r="NA539" s="360">
        <f t="shared" si="2227"/>
        <v>2.3326479053216276E-2</v>
      </c>
      <c r="NB539" s="360">
        <f t="shared" si="2228"/>
        <v>0.68467551670434168</v>
      </c>
      <c r="NC539" s="360">
        <f t="shared" si="2229"/>
        <v>3.0294123103715914E-2</v>
      </c>
      <c r="ND539" s="360">
        <f t="shared" si="2230"/>
        <v>7.0686287242003806E-4</v>
      </c>
      <c r="NE539" s="360">
        <f t="shared" si="2231"/>
        <v>5.4665210696178121E-2</v>
      </c>
      <c r="NF539" s="360">
        <f t="shared" si="2232"/>
        <v>8.8417490901664481E-2</v>
      </c>
      <c r="NG539" s="360">
        <f t="shared" si="2233"/>
        <v>0.77701654588136027</v>
      </c>
      <c r="NH539" s="360">
        <f t="shared" si="2234"/>
        <v>6.5803411380242191E-2</v>
      </c>
      <c r="NI539" s="360">
        <f t="shared" si="2235"/>
        <v>2.0196082069143945E-4</v>
      </c>
      <c r="NJ539" s="360">
        <f t="shared" si="2236"/>
        <v>0.34151574775960419</v>
      </c>
      <c r="NK539" s="361">
        <f t="shared" si="2237"/>
        <v>0.30334515267854201</v>
      </c>
      <c r="NL539" s="145">
        <f t="shared" si="2387"/>
        <v>3.6329018065585141</v>
      </c>
      <c r="NM539" s="56">
        <f t="shared" si="2153"/>
        <v>4.2142460331821781</v>
      </c>
      <c r="NN539" s="56">
        <f t="shared" si="2388"/>
        <v>2.7619029399524142</v>
      </c>
      <c r="NO539" s="58">
        <f t="shared" si="2145"/>
        <v>3.2577721658349894</v>
      </c>
      <c r="NP539" s="55">
        <f t="shared" si="2238"/>
        <v>1.0797425567849119</v>
      </c>
      <c r="NQ539" s="56">
        <f t="shared" si="2146"/>
        <v>1.0695241563287512</v>
      </c>
      <c r="NR539" s="56">
        <f t="shared" si="2239"/>
        <v>1.3983610652384257</v>
      </c>
      <c r="NS539" s="61">
        <f t="shared" si="2147"/>
        <v>1.3447975916759505</v>
      </c>
      <c r="NT539" s="25"/>
      <c r="NU539" s="86">
        <f t="shared" si="2400"/>
        <v>0</v>
      </c>
      <c r="NV539" s="86">
        <f t="shared" si="2400"/>
        <v>0</v>
      </c>
      <c r="NW539" s="86">
        <f t="shared" si="2400"/>
        <v>0</v>
      </c>
      <c r="NX539" s="86">
        <f t="shared" si="2389"/>
        <v>0</v>
      </c>
      <c r="NY539" s="87">
        <f t="shared" si="2401"/>
        <v>0</v>
      </c>
      <c r="NZ539" s="87">
        <f t="shared" si="2401"/>
        <v>0</v>
      </c>
      <c r="OA539" s="87">
        <f t="shared" si="2401"/>
        <v>0</v>
      </c>
      <c r="OB539" s="87">
        <f t="shared" si="2390"/>
        <v>0</v>
      </c>
      <c r="OC539" s="26"/>
    </row>
    <row r="540" spans="1:412" thickBot="1" x14ac:dyDescent="0.35">
      <c r="A540" s="136" t="s">
        <v>1177</v>
      </c>
      <c r="B540" s="137" t="s">
        <v>1180</v>
      </c>
      <c r="C540" s="133" t="s">
        <v>104</v>
      </c>
      <c r="D540" s="64">
        <f>VLOOKUP(B540,[1]УсіТ_1!$A$10:$G$556,6,FALSE)</f>
        <v>6041.6</v>
      </c>
      <c r="E540" s="64">
        <f>VLOOKUP(B540,[1]УсіТ_1!$A$10:$G$556,7,FALSE)</f>
        <v>663.6</v>
      </c>
      <c r="F540" s="38"/>
      <c r="G540" s="38"/>
      <c r="H540" s="39"/>
      <c r="I540" s="256">
        <v>3.6718000000000002</v>
      </c>
      <c r="J540" s="62">
        <v>4.2488999999999999</v>
      </c>
      <c r="K540" s="257">
        <f t="shared" si="2135"/>
        <v>2.1326000000000005</v>
      </c>
      <c r="L540" s="293">
        <f t="shared" si="2240"/>
        <v>2.7055000000000007</v>
      </c>
      <c r="M540" s="63">
        <v>0.57289999999999996</v>
      </c>
      <c r="N540" s="63">
        <v>0.80979999999999996</v>
      </c>
      <c r="O540" s="63">
        <v>0.38919999999999999</v>
      </c>
      <c r="P540" s="63">
        <v>1.26E-2</v>
      </c>
      <c r="Q540" s="63">
        <v>0.26750000000000002</v>
      </c>
      <c r="R540" s="63">
        <v>2.4500000000000001E-2</v>
      </c>
      <c r="S540" s="63">
        <v>0.66479999999999995</v>
      </c>
      <c r="T540" s="63">
        <v>3.2800000000000003E-2</v>
      </c>
      <c r="U540" s="63">
        <v>8.0000000000000004E-4</v>
      </c>
      <c r="V540" s="63">
        <v>7.6999999999999999E-2</v>
      </c>
      <c r="W540" s="63">
        <v>0.1124</v>
      </c>
      <c r="X540" s="63">
        <v>0.62829999999999997</v>
      </c>
      <c r="Y540" s="63">
        <v>5.0900000000000001E-2</v>
      </c>
      <c r="Z540" s="63">
        <v>2.0000000000000001E-4</v>
      </c>
      <c r="AA540" s="63">
        <v>0.3201</v>
      </c>
      <c r="AB540" s="259">
        <v>0.28510000000000002</v>
      </c>
      <c r="AC540" s="144">
        <v>1256.48</v>
      </c>
      <c r="AD540" s="70">
        <v>276.42559999999997</v>
      </c>
      <c r="AE540" s="70">
        <v>914.80006741831596</v>
      </c>
      <c r="AF540" s="68">
        <f t="shared" si="2241"/>
        <v>64.255556735462505</v>
      </c>
      <c r="AG540" s="68">
        <f t="shared" si="2242"/>
        <v>291.69497909713903</v>
      </c>
      <c r="AH540" s="71">
        <v>31.936878869791698</v>
      </c>
      <c r="AI540" s="71">
        <v>267.41929049999101</v>
      </c>
      <c r="AJ540" s="68">
        <f t="shared" si="2243"/>
        <v>3.6649813763023769</v>
      </c>
      <c r="AK540" s="68">
        <f t="shared" si="2244"/>
        <v>156.58843522943175</v>
      </c>
      <c r="AL540" s="71">
        <v>137.35309183940501</v>
      </c>
      <c r="AM540" s="69">
        <f t="shared" si="2245"/>
        <v>3461.2979143530038</v>
      </c>
      <c r="AN540" s="260">
        <v>1705.96</v>
      </c>
      <c r="AO540" s="71">
        <v>375.31119999999999</v>
      </c>
      <c r="AP540" s="71">
        <v>1242.0510656858501</v>
      </c>
      <c r="AQ540" s="68">
        <f t="shared" si="2246"/>
        <v>87.241666853774106</v>
      </c>
      <c r="AR540" s="68">
        <f t="shared" si="2247"/>
        <v>396.04288690672149</v>
      </c>
      <c r="AS540" s="71">
        <v>181.45491284804999</v>
      </c>
      <c r="AT540" s="261">
        <f t="shared" si="2248"/>
        <v>39.353483558890552</v>
      </c>
      <c r="AU540" s="71">
        <v>377.975861015573</v>
      </c>
      <c r="AV540" s="68">
        <f t="shared" si="2249"/>
        <v>5.1801591752184279</v>
      </c>
      <c r="AW540" s="68">
        <f t="shared" si="2250"/>
        <v>221.32527732111285</v>
      </c>
      <c r="AX540" s="71">
        <v>194.13765197747401</v>
      </c>
      <c r="AY540" s="69">
        <f t="shared" si="2251"/>
        <v>4892.2688298323365</v>
      </c>
      <c r="AZ540" s="260">
        <v>289</v>
      </c>
      <c r="BA540" s="260">
        <v>1473.08116666667</v>
      </c>
      <c r="BB540" s="260">
        <v>153.621321666667</v>
      </c>
      <c r="BC540" s="262">
        <f t="shared" si="2252"/>
        <v>122.89705733333361</v>
      </c>
      <c r="BD540" s="262">
        <f t="shared" si="2158"/>
        <v>30.724264333333394</v>
      </c>
      <c r="BE540" s="260">
        <v>57.660605666666697</v>
      </c>
      <c r="BF540" s="262">
        <f t="shared" si="2253"/>
        <v>46.128484533333364</v>
      </c>
      <c r="BG540" s="262">
        <f t="shared" si="2159"/>
        <v>11.532121133333334</v>
      </c>
      <c r="BH540" s="260">
        <v>181.63455655109243</v>
      </c>
      <c r="BI540" s="263">
        <f t="shared" si="2254"/>
        <v>106.35684112671838</v>
      </c>
      <c r="BJ540" s="68">
        <f t="shared" si="2255"/>
        <v>2.4893015975327217</v>
      </c>
      <c r="BK540" s="260">
        <v>93.291973563752194</v>
      </c>
      <c r="BL540" s="69">
        <f t="shared" si="2256"/>
        <v>2351.1475489378176</v>
      </c>
      <c r="BM540" s="260">
        <v>25.8</v>
      </c>
      <c r="BN540" s="260">
        <v>5.6760000000000002</v>
      </c>
      <c r="BO540" s="260">
        <v>18.784096634560498</v>
      </c>
      <c r="BP540" s="68">
        <f t="shared" si="2257"/>
        <v>1.3193949476115294</v>
      </c>
      <c r="BQ540" s="68">
        <f t="shared" si="2258"/>
        <v>5.9895346210892288</v>
      </c>
      <c r="BR540" s="260">
        <v>4.4655161700583301</v>
      </c>
      <c r="BS540" s="260">
        <v>5.9019331517341902</v>
      </c>
      <c r="BT540" s="68">
        <f t="shared" si="2259"/>
        <v>8.0885993844517085E-2</v>
      </c>
      <c r="BU540" s="68">
        <f t="shared" si="2260"/>
        <v>3.4559005647305621</v>
      </c>
      <c r="BV540" s="260">
        <v>3.0313772978176501</v>
      </c>
      <c r="BW540" s="69">
        <f t="shared" si="2261"/>
        <v>76.390707905004803</v>
      </c>
      <c r="BX540" s="260">
        <v>1030.53</v>
      </c>
      <c r="BY540" s="260">
        <v>111.13843882518</v>
      </c>
      <c r="BZ540" s="263">
        <f t="shared" si="2262"/>
        <v>65.07755740783945</v>
      </c>
      <c r="CA540" s="263">
        <f t="shared" si="2263"/>
        <v>1.523152304099092</v>
      </c>
      <c r="CB540" s="260">
        <v>57.083421941258997</v>
      </c>
      <c r="CC540" s="264">
        <f t="shared" si="2264"/>
        <v>1438.5022329197268</v>
      </c>
      <c r="CD540" s="260">
        <v>105.9</v>
      </c>
      <c r="CE540" s="260">
        <v>11.421119352879117</v>
      </c>
      <c r="CF540" s="263">
        <f t="shared" si="2265"/>
        <v>6.6876821215557785</v>
      </c>
      <c r="CG540" s="263">
        <f t="shared" si="2266"/>
        <v>0.15652644073120831</v>
      </c>
      <c r="CH540" s="260">
        <v>5.8660559676439563</v>
      </c>
      <c r="CI540" s="69">
        <f t="shared" si="2267"/>
        <v>147.8246103846277</v>
      </c>
      <c r="CJ540" s="260">
        <v>1615.096157402395</v>
      </c>
      <c r="CK540" s="260">
        <v>355.32118489291508</v>
      </c>
      <c r="CL540" s="260">
        <v>119.66612803372919</v>
      </c>
      <c r="CM540" s="260">
        <v>58.574831894600592</v>
      </c>
      <c r="CN540" s="260">
        <v>787.31191235670485</v>
      </c>
      <c r="CO540" s="265">
        <f t="shared" si="2268"/>
        <v>55.300788723934943</v>
      </c>
      <c r="CP540" s="269">
        <f t="shared" si="2269"/>
        <v>251.0438509978836</v>
      </c>
      <c r="CQ540" s="260">
        <v>310.31530550164973</v>
      </c>
      <c r="CR540" s="265">
        <f t="shared" si="2391"/>
        <v>4.2528712619001094</v>
      </c>
      <c r="CS540" s="265">
        <f t="shared" si="2270"/>
        <v>181.70636839771302</v>
      </c>
      <c r="CT540" s="260">
        <v>159.38553488811459</v>
      </c>
      <c r="CU540" s="267">
        <f t="shared" si="2160"/>
        <v>4016.51546769061</v>
      </c>
      <c r="CV540" s="260">
        <v>141.60059999999993</v>
      </c>
      <c r="CW540" s="260">
        <v>15.2710446282096</v>
      </c>
      <c r="CX540" s="68">
        <f t="shared" si="2271"/>
        <v>0.20928966662961257</v>
      </c>
      <c r="CY540" s="68">
        <f t="shared" si="2272"/>
        <v>8.9420212662266447</v>
      </c>
      <c r="CZ540" s="260">
        <v>7.8435822314104797</v>
      </c>
      <c r="DA540" s="69">
        <f t="shared" si="2273"/>
        <v>197.65827223154403</v>
      </c>
      <c r="DB540" s="260">
        <v>3.5640000000000045</v>
      </c>
      <c r="DC540" s="260">
        <v>0.38436279969815801</v>
      </c>
      <c r="DD540" s="68">
        <f t="shared" si="2274"/>
        <v>5.2676921698632554E-3</v>
      </c>
      <c r="DE540" s="68">
        <f t="shared" si="2275"/>
        <v>0.22506517481445523</v>
      </c>
      <c r="DF540" s="260">
        <v>0.19741813998490801</v>
      </c>
      <c r="DG540" s="69">
        <f t="shared" si="2276"/>
        <v>4.9749371276196843</v>
      </c>
      <c r="DH540" s="260">
        <v>169.96025164890818</v>
      </c>
      <c r="DI540" s="260">
        <v>37.3912553627598</v>
      </c>
      <c r="DJ540" s="260">
        <v>2.5954829928166654</v>
      </c>
      <c r="DK540" s="260">
        <v>123.73106320040516</v>
      </c>
      <c r="DL540" s="68">
        <f t="shared" si="2277"/>
        <v>8.6908698791964589</v>
      </c>
      <c r="DM540" s="68">
        <f t="shared" si="2278"/>
        <v>39.453134274207585</v>
      </c>
      <c r="DN540" s="260">
        <v>35.985929484466197</v>
      </c>
      <c r="DO540" s="68">
        <f t="shared" si="2279"/>
        <v>0.49318716358460923</v>
      </c>
      <c r="DP540" s="68">
        <f t="shared" si="2280"/>
        <v>21.071704953347119</v>
      </c>
      <c r="DQ540" s="260">
        <v>18.483254024662099</v>
      </c>
      <c r="DR540" s="264">
        <f t="shared" si="2281"/>
        <v>465.77668405682164</v>
      </c>
      <c r="DS540" s="260">
        <v>246.24</v>
      </c>
      <c r="DT540" s="260">
        <v>54.172800000000002</v>
      </c>
      <c r="DU540" s="260">
        <v>179.278912995898</v>
      </c>
      <c r="DV540" s="68">
        <f t="shared" si="2282"/>
        <v>12.592550848831875</v>
      </c>
      <c r="DW540" s="68">
        <f t="shared" si="2283"/>
        <v>57.165232755698021</v>
      </c>
      <c r="DX540" s="260">
        <v>4.6471186419166699</v>
      </c>
      <c r="DY540" s="260">
        <v>2.4652565627083298</v>
      </c>
      <c r="DZ540" s="260">
        <v>0</v>
      </c>
      <c r="EA540" s="260">
        <v>52.4998266681432</v>
      </c>
      <c r="EB540" s="68">
        <f t="shared" si="2284"/>
        <v>0.71951012448690255</v>
      </c>
      <c r="EC540" s="68">
        <f t="shared" si="2285"/>
        <v>30.741483504837923</v>
      </c>
      <c r="ED540" s="267">
        <v>26.965195743433299</v>
      </c>
      <c r="EE540" s="69">
        <f t="shared" si="2286"/>
        <v>679.52293273451926</v>
      </c>
      <c r="EF540" s="260">
        <v>891.12463120634936</v>
      </c>
      <c r="EG540" s="260">
        <v>196.04741886539685</v>
      </c>
      <c r="EH540" s="260">
        <v>983.59915984175473</v>
      </c>
      <c r="EI540" s="260">
        <v>648.79733279136167</v>
      </c>
      <c r="EJ540" s="268">
        <f t="shared" si="2287"/>
        <v>45.571524655265243</v>
      </c>
      <c r="EK540" s="266">
        <f t="shared" si="2288"/>
        <v>206.87681512851915</v>
      </c>
      <c r="EL540" s="260">
        <v>293.29432633139237</v>
      </c>
      <c r="EM540" s="268">
        <f t="shared" si="2289"/>
        <v>4.0195987423717323</v>
      </c>
      <c r="EN540" s="268">
        <f t="shared" si="2290"/>
        <v>171.73966596065213</v>
      </c>
      <c r="EO540" s="269">
        <f t="shared" si="2291"/>
        <v>3012.8628690362552</v>
      </c>
      <c r="EP540" s="69">
        <f t="shared" si="2292"/>
        <v>3796.2072149856817</v>
      </c>
      <c r="EQ540" s="260">
        <v>109.08</v>
      </c>
      <c r="ER540" s="260">
        <v>23.997599999999998</v>
      </c>
      <c r="ES540" s="260">
        <v>79.417413213095202</v>
      </c>
      <c r="ET540" s="68">
        <f t="shared" si="2293"/>
        <v>5.578279104087807</v>
      </c>
      <c r="EU540" s="68">
        <f t="shared" si="2294"/>
        <v>25.323195211953962</v>
      </c>
      <c r="EV540" s="260">
        <v>7.8370352916916701</v>
      </c>
      <c r="EW540" s="260">
        <v>23.761908817769498</v>
      </c>
      <c r="EX540" s="68">
        <f t="shared" si="2295"/>
        <v>0.325656960347531</v>
      </c>
      <c r="EY540" s="68">
        <f t="shared" si="2296"/>
        <v>13.913880755880202</v>
      </c>
      <c r="EZ540" s="260">
        <v>12.2046978661278</v>
      </c>
      <c r="FA540" s="69">
        <f t="shared" si="2297"/>
        <v>307.55838622642096</v>
      </c>
      <c r="FB540" s="260">
        <v>0.83333333333333348</v>
      </c>
      <c r="FC540" s="260">
        <v>8.9871586162120806E-2</v>
      </c>
      <c r="FD540" s="68">
        <f t="shared" si="2298"/>
        <v>1.2316900883518657E-3</v>
      </c>
      <c r="FE540" s="68">
        <f t="shared" si="2299"/>
        <v>5.2624666763574489E-2</v>
      </c>
      <c r="FF540" s="260">
        <v>4.6160245974772703E-2</v>
      </c>
      <c r="FG540" s="69">
        <f t="shared" si="2300"/>
        <v>1.1632381985642724</v>
      </c>
      <c r="FH540" s="260">
        <v>1385.43993</v>
      </c>
      <c r="FI540" s="260">
        <v>149.41402084972501</v>
      </c>
      <c r="FJ540" s="68">
        <f t="shared" si="2301"/>
        <v>2.0477191557454812</v>
      </c>
      <c r="FK540" s="68">
        <f t="shared" si="2302"/>
        <v>87.489977564639872</v>
      </c>
      <c r="FL540" s="260">
        <v>76.742500000000007</v>
      </c>
      <c r="FM540" s="69">
        <f t="shared" si="2303"/>
        <v>1933.9157410196699</v>
      </c>
      <c r="FN540" s="260">
        <v>1098.3734999999956</v>
      </c>
      <c r="FO540" s="260">
        <v>118.455082372128</v>
      </c>
      <c r="FP540" s="68">
        <f t="shared" si="2304"/>
        <v>1.6234269039100142</v>
      </c>
      <c r="FQ540" s="68">
        <f t="shared" si="2305"/>
        <v>69.361847303329043</v>
      </c>
      <c r="FR540" s="260">
        <v>60.841429118606399</v>
      </c>
      <c r="FS540" s="264">
        <f t="shared" si="2306"/>
        <v>1533.2040137888757</v>
      </c>
      <c r="FT540" s="270">
        <f t="shared" si="2161"/>
        <v>25303.928732392847</v>
      </c>
      <c r="FU540" s="271">
        <f t="shared" si="2162"/>
        <v>7344.0840993787242</v>
      </c>
      <c r="FV540" s="272">
        <f t="shared" si="2307"/>
        <v>1283.8288925990259</v>
      </c>
      <c r="FW540" s="272">
        <f t="shared" si="2163"/>
        <v>266.95385732015814</v>
      </c>
      <c r="FX540" s="272">
        <f t="shared" si="2164"/>
        <v>1473.08116666667</v>
      </c>
      <c r="FY540" s="272">
        <f t="shared" si="2165"/>
        <v>1030.53</v>
      </c>
      <c r="FZ540" s="272">
        <f t="shared" si="2166"/>
        <v>105.9</v>
      </c>
      <c r="GA540" s="272">
        <f t="shared" si="2167"/>
        <v>141.60059999999993</v>
      </c>
      <c r="GB540" s="272">
        <f t="shared" si="2168"/>
        <v>3.5640000000000045</v>
      </c>
      <c r="GC540" s="272">
        <f t="shared" si="2169"/>
        <v>1385.43993</v>
      </c>
      <c r="GD540" s="272">
        <f t="shared" si="2170"/>
        <v>1098.3734999999956</v>
      </c>
      <c r="GE540" s="272">
        <f t="shared" si="2171"/>
        <v>3994.171864296191</v>
      </c>
      <c r="GF540" s="273">
        <f t="shared" si="2172"/>
        <v>1553.779347371719</v>
      </c>
      <c r="GG540" s="273">
        <f t="shared" si="2173"/>
        <v>280.55063174816451</v>
      </c>
      <c r="GH540" s="272">
        <f t="shared" si="2308"/>
        <v>1954.9628784357938</v>
      </c>
      <c r="GI540" s="274">
        <f t="shared" si="2309"/>
        <v>1396.5783266499031</v>
      </c>
      <c r="GJ540" s="275">
        <f t="shared" si="2174"/>
        <v>26.79276624896255</v>
      </c>
      <c r="GK540" s="271">
        <f t="shared" si="2310"/>
        <v>20082.490788696559</v>
      </c>
      <c r="GL540" s="276">
        <f t="shared" si="2311"/>
        <v>25303.938393757668</v>
      </c>
      <c r="GM540" s="272">
        <f t="shared" si="2312"/>
        <v>10294.441773400347</v>
      </c>
      <c r="GN540" s="272">
        <f t="shared" si="2313"/>
        <v>574.29725531728513</v>
      </c>
      <c r="GO540" s="277">
        <f t="shared" si="2314"/>
        <v>0.51260781751208762</v>
      </c>
      <c r="GP540" s="278">
        <f t="shared" si="2315"/>
        <v>2.8596913667727344E-2</v>
      </c>
      <c r="GQ540" s="279">
        <f t="shared" si="2316"/>
        <v>1.0751718071306076</v>
      </c>
      <c r="GR540" s="280">
        <f t="shared" si="2317"/>
        <v>17606.672648146374</v>
      </c>
      <c r="GS540" s="272">
        <f t="shared" si="2318"/>
        <v>10122.266727464423</v>
      </c>
      <c r="GT540" s="272">
        <f t="shared" si="2175"/>
        <v>570.99414966854476</v>
      </c>
      <c r="GU540" s="73">
        <f t="shared" si="2319"/>
        <v>0.57491082669331572</v>
      </c>
      <c r="GV540" s="74">
        <f t="shared" si="2320"/>
        <v>3.2430554090449273E-2</v>
      </c>
      <c r="GW540" s="279">
        <f t="shared" si="2321"/>
        <v>1.0843636929651459</v>
      </c>
      <c r="GX540" s="280">
        <f t="shared" si="2322"/>
        <v>12993.620693153658</v>
      </c>
      <c r="GY540" s="272">
        <f t="shared" si="2176"/>
        <v>7912.7000158114097</v>
      </c>
      <c r="GZ540" s="272">
        <f t="shared" si="2177"/>
        <v>331.55876809258018</v>
      </c>
      <c r="HA540" s="73">
        <f t="shared" si="2323"/>
        <v>0.60896806230311262</v>
      </c>
      <c r="HB540" s="74">
        <f t="shared" si="2324"/>
        <v>2.5517042241142113E-2</v>
      </c>
      <c r="HC540" s="279">
        <f t="shared" si="2325"/>
        <v>1.0879937204173813</v>
      </c>
      <c r="HD540" s="280">
        <f t="shared" si="2326"/>
        <v>15740.682529941756</v>
      </c>
      <c r="HE540" s="272">
        <f t="shared" si="2178"/>
        <v>9992.5113812898271</v>
      </c>
      <c r="HF540" s="272">
        <f t="shared" si="2179"/>
        <v>399.47930620434505</v>
      </c>
      <c r="HG540" s="73">
        <f t="shared" si="2327"/>
        <v>0.63482071773458237</v>
      </c>
      <c r="HH540" s="74">
        <f t="shared" si="2328"/>
        <v>2.53787791885428E-2</v>
      </c>
      <c r="HI540" s="281">
        <f t="shared" si="2329"/>
        <v>1.0915402422729361</v>
      </c>
      <c r="HJ540" s="72">
        <f t="shared" si="2180"/>
        <v>3.9815666078294227</v>
      </c>
      <c r="HK540" s="73">
        <f t="shared" si="2330"/>
        <v>4.5682974913172387</v>
      </c>
      <c r="HL540" s="73">
        <f t="shared" si="2181"/>
        <v>2.3202554081621081</v>
      </c>
      <c r="HM540" s="74">
        <f t="shared" si="2331"/>
        <v>2.9531621254694294</v>
      </c>
      <c r="HN540" s="75"/>
      <c r="HO540" s="75"/>
      <c r="HP540" s="76">
        <f t="shared" si="2332"/>
        <v>2079.8113654784165</v>
      </c>
      <c r="HQ540" s="77">
        <f t="shared" si="2333"/>
        <v>2366.8461320280926</v>
      </c>
      <c r="HR540" s="77">
        <f t="shared" si="2334"/>
        <v>67.920538111764884</v>
      </c>
      <c r="HS540" s="77">
        <f t="shared" si="2335"/>
        <v>78.434637411466085</v>
      </c>
      <c r="HT540" s="282">
        <f t="shared" si="2336"/>
        <v>2747.0618367880979</v>
      </c>
      <c r="HU540" s="73">
        <f t="shared" si="2392"/>
        <v>0.75710394925443703</v>
      </c>
      <c r="HV540" s="74">
        <f t="shared" si="2393"/>
        <v>2.4724794033460309E-2</v>
      </c>
      <c r="HW540" s="279">
        <f t="shared" si="2154"/>
        <v>1.1083153141529845</v>
      </c>
      <c r="HX540" s="76">
        <f t="shared" si="2337"/>
        <v>2834.4603603579581</v>
      </c>
      <c r="HY540" s="77">
        <f t="shared" si="2338"/>
        <v>3225.6442346909598</v>
      </c>
      <c r="HZ540" s="77">
        <f t="shared" si="2182"/>
        <v>131.77530958788307</v>
      </c>
      <c r="IA540" s="77">
        <f t="shared" si="2339"/>
        <v>152.17412751208738</v>
      </c>
      <c r="IB540" s="282">
        <f t="shared" si="2340"/>
        <v>3882.7530395494737</v>
      </c>
      <c r="IC540" s="73">
        <f t="shared" si="2394"/>
        <v>0.73001304267521694</v>
      </c>
      <c r="ID540" s="74">
        <f t="shared" si="2395"/>
        <v>3.3938627629835898E-2</v>
      </c>
      <c r="IE540" s="279">
        <f t="shared" si="2402"/>
        <v>1.1060027995767052</v>
      </c>
      <c r="IF540" s="76">
        <f t="shared" si="2183"/>
        <v>129.75534617459641</v>
      </c>
      <c r="IG540" s="77">
        <f t="shared" si="2341"/>
        <v>147.66288150015245</v>
      </c>
      <c r="IH540" s="77">
        <f t="shared" si="2184"/>
        <v>171.51484346419969</v>
      </c>
      <c r="II540" s="77">
        <f t="shared" si="2342"/>
        <v>198.0653412324578</v>
      </c>
      <c r="IJ540" s="282">
        <f t="shared" si="2343"/>
        <v>1865.9901182046171</v>
      </c>
      <c r="IK540" s="73">
        <f t="shared" si="2185"/>
        <v>6.953699535099464E-2</v>
      </c>
      <c r="IL540" s="74">
        <f t="shared" si="2186"/>
        <v>9.1916265681634246E-2</v>
      </c>
      <c r="IM540" s="279">
        <f t="shared" si="2344"/>
        <v>1.0238254386559078</v>
      </c>
      <c r="IN540" s="76">
        <f t="shared" si="2187"/>
        <v>42.999430926700143</v>
      </c>
      <c r="IO540" s="77">
        <f t="shared" si="2345"/>
        <v>48.933782388894031</v>
      </c>
      <c r="IP540" s="77">
        <f t="shared" si="2188"/>
        <v>1.4002809414560464</v>
      </c>
      <c r="IQ540" s="77">
        <f t="shared" si="2346"/>
        <v>1.6170444311934424</v>
      </c>
      <c r="IR540" s="282">
        <f t="shared" si="2347"/>
        <v>60.627545956353018</v>
      </c>
      <c r="IS540" s="73">
        <f t="shared" si="2155"/>
        <v>0.70923917912917489</v>
      </c>
      <c r="IT540" s="74">
        <f t="shared" si="2156"/>
        <v>2.3096447652097559E-2</v>
      </c>
      <c r="IU540" s="279">
        <f t="shared" si="2157"/>
        <v>1.101457429208162</v>
      </c>
      <c r="IV540" s="76">
        <f t="shared" si="2189"/>
        <v>79.394620037564124</v>
      </c>
      <c r="IW540" s="77">
        <f t="shared" si="2348"/>
        <v>90.351871548948353</v>
      </c>
      <c r="IX540" s="77">
        <f t="shared" si="2349"/>
        <v>1.523152304099092</v>
      </c>
      <c r="IY540" s="77">
        <f t="shared" si="2350"/>
        <v>1.7589362807736315</v>
      </c>
      <c r="IZ540" s="282">
        <f t="shared" si="2351"/>
        <v>1141.6684388251801</v>
      </c>
      <c r="JA540" s="73">
        <f t="shared" si="2132"/>
        <v>6.9542624931686975E-2</v>
      </c>
      <c r="JB540" s="74">
        <f t="shared" si="2133"/>
        <v>1.3341459326549074E-3</v>
      </c>
      <c r="JC540" s="279">
        <f t="shared" si="2134"/>
        <v>1.0098041034571972</v>
      </c>
      <c r="JD540" s="76">
        <f t="shared" si="2190"/>
        <v>8.1589721882980495</v>
      </c>
      <c r="JE540" s="77">
        <f t="shared" si="2352"/>
        <v>9.2849919400050638</v>
      </c>
      <c r="JF540" s="77">
        <f t="shared" si="2191"/>
        <v>0.15652644073120831</v>
      </c>
      <c r="JG540" s="77">
        <f t="shared" si="2353"/>
        <v>0.18075673375639936</v>
      </c>
      <c r="JH540" s="282">
        <f t="shared" si="2354"/>
        <v>117.32111935287914</v>
      </c>
      <c r="JI540" s="73">
        <f t="shared" si="2136"/>
        <v>6.9543934061500431E-2</v>
      </c>
      <c r="JJ540" s="74">
        <f t="shared" si="2137"/>
        <v>1.3341710477583083E-3</v>
      </c>
      <c r="JK540" s="279">
        <f t="shared" si="2138"/>
        <v>1.0098042880180207</v>
      </c>
      <c r="JL540" s="76">
        <f t="shared" si="2192"/>
        <v>2498.3726099579376</v>
      </c>
      <c r="JM540" s="77">
        <f t="shared" si="2355"/>
        <v>2843.1730138582325</v>
      </c>
      <c r="JN540" s="77">
        <f t="shared" si="2193"/>
        <v>118.12849188043565</v>
      </c>
      <c r="JO540" s="77">
        <f t="shared" si="2356"/>
        <v>136.4147824235271</v>
      </c>
      <c r="JP540" s="282">
        <f t="shared" si="2357"/>
        <v>3187.7106886433412</v>
      </c>
      <c r="JQ540" s="73">
        <f t="shared" si="2194"/>
        <v>0.78375136704178783</v>
      </c>
      <c r="JR540" s="74">
        <f t="shared" si="2195"/>
        <v>3.7057469581943142E-2</v>
      </c>
      <c r="JS540" s="279">
        <f t="shared" si="2396"/>
        <v>1.1139020224567218</v>
      </c>
      <c r="JT540" s="76">
        <f t="shared" si="2196"/>
        <v>10.909265944796505</v>
      </c>
      <c r="JU540" s="77">
        <f t="shared" si="2358"/>
        <v>12.414853737837872</v>
      </c>
      <c r="JV540" s="77">
        <f t="shared" si="2197"/>
        <v>0.20928966662961257</v>
      </c>
      <c r="JW540" s="77">
        <f t="shared" si="2359"/>
        <v>0.2416877070238766</v>
      </c>
      <c r="JX540" s="282">
        <f t="shared" si="2360"/>
        <v>156.87164462820957</v>
      </c>
      <c r="JY540" s="73">
        <f t="shared" si="2403"/>
        <v>6.9542624931687225E-2</v>
      </c>
      <c r="JZ540" s="74">
        <f t="shared" si="2404"/>
        <v>1.334145932654912E-3</v>
      </c>
      <c r="KA540" s="279">
        <f t="shared" si="2405"/>
        <v>1.0098041034571972</v>
      </c>
      <c r="KB540" s="76">
        <f t="shared" si="2198"/>
        <v>0.27457951327363539</v>
      </c>
      <c r="KC540" s="77">
        <f t="shared" si="2361"/>
        <v>0.31247423190052981</v>
      </c>
      <c r="KD540" s="77">
        <f t="shared" si="2199"/>
        <v>5.2676921698632554E-3</v>
      </c>
      <c r="KE540" s="77">
        <f t="shared" si="2362"/>
        <v>6.0831309177580874E-3</v>
      </c>
      <c r="KF540" s="282">
        <f t="shared" si="2363"/>
        <v>3.9483627996981618</v>
      </c>
      <c r="KG540" s="73">
        <f t="shared" si="2406"/>
        <v>6.9542624931687128E-2</v>
      </c>
      <c r="KH540" s="74">
        <f t="shared" si="2407"/>
        <v>1.33414593265491E-3</v>
      </c>
      <c r="KI540" s="279">
        <f t="shared" si="2408"/>
        <v>1.0098041034571972</v>
      </c>
      <c r="KJ540" s="76">
        <f t="shared" si="2200"/>
        <v>281.19181086928472</v>
      </c>
      <c r="KK540" s="77">
        <f t="shared" si="2364"/>
        <v>319.99909268735468</v>
      </c>
      <c r="KL540" s="77">
        <f t="shared" si="2201"/>
        <v>9.1840570427810686</v>
      </c>
      <c r="KM540" s="77">
        <f t="shared" si="2365"/>
        <v>10.605749073003578</v>
      </c>
      <c r="KN540" s="282">
        <f t="shared" si="2366"/>
        <v>369.66403496573145</v>
      </c>
      <c r="KO540" s="73">
        <f t="shared" si="2202"/>
        <v>0.76066856462071497</v>
      </c>
      <c r="KP540" s="74">
        <f t="shared" si="2203"/>
        <v>2.4844334785320537E-2</v>
      </c>
      <c r="KQ540" s="279">
        <f t="shared" si="2204"/>
        <v>1.1088257716280725</v>
      </c>
      <c r="KR540" s="76">
        <f t="shared" si="2205"/>
        <v>407.65899383785381</v>
      </c>
      <c r="KS540" s="77">
        <f t="shared" si="2367"/>
        <v>463.92001157741601</v>
      </c>
      <c r="KT540" s="77">
        <f t="shared" si="2206"/>
        <v>13.312060973318777</v>
      </c>
      <c r="KU540" s="77">
        <f t="shared" si="2368"/>
        <v>15.372768011988525</v>
      </c>
      <c r="KV540" s="282">
        <f t="shared" si="2369"/>
        <v>539.30391486866608</v>
      </c>
      <c r="KW540" s="73">
        <f t="shared" si="2139"/>
        <v>0.75589845094510189</v>
      </c>
      <c r="KX540" s="74">
        <f t="shared" si="2140"/>
        <v>2.468378331086396E-2</v>
      </c>
      <c r="KY540" s="279">
        <f t="shared" si="2141"/>
        <v>1.1081425948714552</v>
      </c>
      <c r="KZ540" s="76">
        <f t="shared" si="2207"/>
        <v>1549.0841570005352</v>
      </c>
      <c r="LA540" s="77">
        <f t="shared" si="2370"/>
        <v>1762.873261508179</v>
      </c>
      <c r="LB540" s="77">
        <f t="shared" si="2208"/>
        <v>49.591123397636977</v>
      </c>
      <c r="LC540" s="77">
        <f t="shared" si="2371"/>
        <v>57.267829299591185</v>
      </c>
      <c r="LD540" s="286">
        <f t="shared" si="2372"/>
        <v>3012.8628690362552</v>
      </c>
      <c r="LE540" s="73">
        <f t="shared" si="2209"/>
        <v>0.51415687481855132</v>
      </c>
      <c r="LF540" s="74">
        <f t="shared" si="2210"/>
        <v>1.6459801044147761E-2</v>
      </c>
      <c r="LG540" s="279">
        <f t="shared" si="2211"/>
        <v>1.0735067674953422</v>
      </c>
      <c r="LH540" s="76">
        <f t="shared" si="2212"/>
        <v>180.94683268075767</v>
      </c>
      <c r="LI540" s="77">
        <f t="shared" si="2373"/>
        <v>205.91930505902903</v>
      </c>
      <c r="LJ540" s="77">
        <f t="shared" si="2213"/>
        <v>5.9039360644353378</v>
      </c>
      <c r="LK540" s="77">
        <f t="shared" si="2374"/>
        <v>6.8178653672099285</v>
      </c>
      <c r="LL540" s="282">
        <f t="shared" si="2375"/>
        <v>244.09395732255632</v>
      </c>
      <c r="LM540" s="73">
        <f t="shared" si="2397"/>
        <v>0.74129992673946732</v>
      </c>
      <c r="LN540" s="74">
        <f t="shared" si="2398"/>
        <v>2.4187145512306236E-2</v>
      </c>
      <c r="LO540" s="279">
        <f t="shared" si="2399"/>
        <v>1.1060509730146189</v>
      </c>
      <c r="LP540" s="76">
        <f t="shared" si="2214"/>
        <v>6.4202093451560874E-2</v>
      </c>
      <c r="LQ540" s="77">
        <f t="shared" si="2376"/>
        <v>7.3062624368810794E-2</v>
      </c>
      <c r="LR540" s="77">
        <f t="shared" si="2215"/>
        <v>1.2316900883518657E-3</v>
      </c>
      <c r="LS540" s="77">
        <f t="shared" si="2377"/>
        <v>1.4223557140287345E-3</v>
      </c>
      <c r="LT540" s="282">
        <f t="shared" si="2378"/>
        <v>0.92320491949545436</v>
      </c>
      <c r="LU540" s="73">
        <f t="shared" si="2148"/>
        <v>6.9542624931687211E-2</v>
      </c>
      <c r="LV540" s="74">
        <f t="shared" si="2149"/>
        <v>1.3341459326549118E-3</v>
      </c>
      <c r="LW540" s="279">
        <f t="shared" si="2150"/>
        <v>1.0098041034571972</v>
      </c>
      <c r="LX540" s="76">
        <f t="shared" si="2216"/>
        <v>106.73777262886064</v>
      </c>
      <c r="LY540" s="77">
        <f t="shared" si="2379"/>
        <v>121.4686526293697</v>
      </c>
      <c r="LZ540" s="77">
        <f t="shared" si="2217"/>
        <v>2.0477191557454812</v>
      </c>
      <c r="MA540" s="77">
        <f t="shared" si="2380"/>
        <v>2.3647060810548819</v>
      </c>
      <c r="MB540" s="286">
        <f t="shared" si="2381"/>
        <v>1534.8537627140238</v>
      </c>
      <c r="MC540" s="73">
        <f t="shared" si="2142"/>
        <v>6.9542633455919781E-2</v>
      </c>
      <c r="MD540" s="74">
        <f t="shared" si="2143"/>
        <v>1.3341460961887189E-3</v>
      </c>
      <c r="ME540" s="279">
        <f t="shared" si="2144"/>
        <v>1.0098041046589414</v>
      </c>
      <c r="MF540" s="76">
        <f t="shared" si="2218"/>
        <v>84.621453710061431</v>
      </c>
      <c r="MG540" s="77">
        <f t="shared" si="2382"/>
        <v>96.300060536587011</v>
      </c>
      <c r="MH540" s="77">
        <f t="shared" si="2219"/>
        <v>1.6234269039100142</v>
      </c>
      <c r="MI540" s="77">
        <f t="shared" si="2383"/>
        <v>1.8747333886352844</v>
      </c>
      <c r="MJ540" s="286">
        <f t="shared" si="2384"/>
        <v>1216.8285823721235</v>
      </c>
      <c r="MK540" s="73">
        <f t="shared" si="2129"/>
        <v>6.9542624931687363E-2</v>
      </c>
      <c r="ML540" s="74">
        <f t="shared" si="2130"/>
        <v>1.3341459326549146E-3</v>
      </c>
      <c r="MM540" s="279">
        <f t="shared" si="2131"/>
        <v>1.0098041034571972</v>
      </c>
      <c r="MN540" s="287">
        <f t="shared" si="2385"/>
        <v>1.0843605263517764</v>
      </c>
      <c r="MO540" s="288">
        <f t="shared" si="2385"/>
        <v>1.0742340213432515</v>
      </c>
      <c r="MP540" s="288">
        <f t="shared" si="2385"/>
        <v>1.382410333140452</v>
      </c>
      <c r="MQ540" s="289">
        <f t="shared" si="2220"/>
        <v>1.3243696617754841</v>
      </c>
      <c r="MR540" s="290">
        <f t="shared" si="2386"/>
        <v>3.9815549806584527</v>
      </c>
      <c r="MS540" s="291">
        <f t="shared" si="2151"/>
        <v>4.5643129332853416</v>
      </c>
      <c r="MT540" s="291">
        <f t="shared" si="2221"/>
        <v>2.9481282764553285</v>
      </c>
      <c r="MU540" s="292">
        <f t="shared" si="2152"/>
        <v>3.5830821199335734</v>
      </c>
      <c r="MV540" s="359">
        <f t="shared" si="2222"/>
        <v>0.63495384347824479</v>
      </c>
      <c r="MW540" s="360">
        <f t="shared" si="2223"/>
        <v>0.8956410670972158</v>
      </c>
      <c r="MX540" s="360">
        <f t="shared" si="2224"/>
        <v>0.39847286072487931</v>
      </c>
      <c r="MY540" s="360">
        <f t="shared" si="2225"/>
        <v>1.3878363608022842E-2</v>
      </c>
      <c r="MZ540" s="360">
        <f t="shared" si="2226"/>
        <v>0.27012259767480024</v>
      </c>
      <c r="NA540" s="360">
        <f t="shared" si="2227"/>
        <v>2.4740205056441509E-2</v>
      </c>
      <c r="NB540" s="360">
        <f t="shared" si="2228"/>
        <v>0.74052206452922853</v>
      </c>
      <c r="NC540" s="360">
        <f t="shared" si="2229"/>
        <v>3.3121574593396069E-2</v>
      </c>
      <c r="ND540" s="360">
        <f t="shared" si="2230"/>
        <v>8.0784328276575779E-4</v>
      </c>
      <c r="NE540" s="360">
        <f t="shared" si="2231"/>
        <v>8.5379584415361587E-2</v>
      </c>
      <c r="NF540" s="360">
        <f t="shared" si="2232"/>
        <v>0.12455522766355157</v>
      </c>
      <c r="NG540" s="360">
        <f t="shared" si="2233"/>
        <v>0.67448430201732346</v>
      </c>
      <c r="NH540" s="360">
        <f t="shared" si="2234"/>
        <v>5.6297994526444101E-2</v>
      </c>
      <c r="NI540" s="360">
        <f t="shared" si="2235"/>
        <v>2.0196082069143945E-4</v>
      </c>
      <c r="NJ540" s="360">
        <f t="shared" si="2236"/>
        <v>0.32323829390132713</v>
      </c>
      <c r="NK540" s="361">
        <f t="shared" si="2237"/>
        <v>0.28789514989564696</v>
      </c>
      <c r="NL540" s="145">
        <f t="shared" si="2387"/>
        <v>3.9815549806584527</v>
      </c>
      <c r="NM540" s="56">
        <f t="shared" si="2153"/>
        <v>4.5643129332853416</v>
      </c>
      <c r="NN540" s="56">
        <f t="shared" si="2388"/>
        <v>2.9481282764553285</v>
      </c>
      <c r="NO540" s="58">
        <f t="shared" si="2145"/>
        <v>3.5830821199335734</v>
      </c>
      <c r="NP540" s="55">
        <f t="shared" si="2238"/>
        <v>1.0843605263517764</v>
      </c>
      <c r="NQ540" s="56">
        <f t="shared" si="2146"/>
        <v>1.0742340213432515</v>
      </c>
      <c r="NR540" s="56">
        <f t="shared" si="2239"/>
        <v>1.382410333140452</v>
      </c>
      <c r="NS540" s="61">
        <f t="shared" si="2147"/>
        <v>1.3243696617754841</v>
      </c>
      <c r="NT540" s="25"/>
      <c r="NU540" s="86">
        <f t="shared" si="2400"/>
        <v>0</v>
      </c>
      <c r="NV540" s="86">
        <f t="shared" si="2400"/>
        <v>0</v>
      </c>
      <c r="NW540" s="86">
        <f t="shared" si="2400"/>
        <v>0</v>
      </c>
      <c r="NX540" s="86">
        <f t="shared" si="2389"/>
        <v>0</v>
      </c>
      <c r="NY540" s="87">
        <f t="shared" si="2401"/>
        <v>0</v>
      </c>
      <c r="NZ540" s="87">
        <f t="shared" si="2401"/>
        <v>0</v>
      </c>
      <c r="OA540" s="87">
        <f t="shared" si="2401"/>
        <v>0</v>
      </c>
      <c r="OB540" s="87">
        <f t="shared" si="2390"/>
        <v>0</v>
      </c>
      <c r="OC540" s="26"/>
    </row>
    <row r="541" spans="1:412" thickBot="1" x14ac:dyDescent="0.35">
      <c r="A541" s="136" t="s">
        <v>1179</v>
      </c>
      <c r="B541" s="137" t="s">
        <v>1182</v>
      </c>
      <c r="C541" s="133" t="s">
        <v>104</v>
      </c>
      <c r="D541" s="64">
        <f>VLOOKUP(B541,[1]УсіТ_1!$A$10:$G$556,6,FALSE)</f>
        <v>4085.4</v>
      </c>
      <c r="E541" s="64">
        <f>VLOOKUP(B541,[1]УсіТ_1!$A$10:$G$556,7,FALSE)</f>
        <v>463.8</v>
      </c>
      <c r="F541" s="38"/>
      <c r="G541" s="38"/>
      <c r="H541" s="39"/>
      <c r="I541" s="256">
        <v>3.5733999999999999</v>
      </c>
      <c r="J541" s="62">
        <v>4.2234999999999996</v>
      </c>
      <c r="K541" s="257">
        <f t="shared" si="2135"/>
        <v>2.0028000000000001</v>
      </c>
      <c r="L541" s="293">
        <f t="shared" si="2240"/>
        <v>2.5350000000000001</v>
      </c>
      <c r="M541" s="63">
        <v>0.53220000000000001</v>
      </c>
      <c r="N541" s="63">
        <v>0.61990000000000001</v>
      </c>
      <c r="O541" s="63">
        <v>0.38829999999999998</v>
      </c>
      <c r="P541" s="63">
        <v>2.1299999999999999E-2</v>
      </c>
      <c r="Q541" s="63">
        <v>0.35349999999999998</v>
      </c>
      <c r="R541" s="63">
        <v>1.21E-2</v>
      </c>
      <c r="S541" s="63">
        <v>0.66039999999999999</v>
      </c>
      <c r="T541" s="63">
        <v>3.6999999999999998E-2</v>
      </c>
      <c r="U541" s="63">
        <v>1E-3</v>
      </c>
      <c r="V541" s="63">
        <v>7.9100000000000004E-2</v>
      </c>
      <c r="W541" s="63">
        <v>9.6699999999999994E-2</v>
      </c>
      <c r="X541" s="63">
        <v>0.77129999999999999</v>
      </c>
      <c r="Y541" s="63">
        <v>4.7899999999999998E-2</v>
      </c>
      <c r="Z541" s="63">
        <v>2.0000000000000001E-4</v>
      </c>
      <c r="AA541" s="63">
        <v>0.31809999999999999</v>
      </c>
      <c r="AB541" s="259">
        <v>0.28449999999999998</v>
      </c>
      <c r="AC541" s="144">
        <v>789.05</v>
      </c>
      <c r="AD541" s="70">
        <v>173.59100000000001</v>
      </c>
      <c r="AE541" s="70">
        <v>574.48028874030797</v>
      </c>
      <c r="AF541" s="68">
        <f t="shared" si="2241"/>
        <v>40.35149548111923</v>
      </c>
      <c r="AG541" s="68">
        <f t="shared" si="2242"/>
        <v>183.17993382831207</v>
      </c>
      <c r="AH541" s="71">
        <v>20.402309959583299</v>
      </c>
      <c r="AI541" s="71">
        <v>167.97253956011201</v>
      </c>
      <c r="AJ541" s="68">
        <f t="shared" si="2243"/>
        <v>2.3020636546713353</v>
      </c>
      <c r="AK541" s="68">
        <f t="shared" si="2244"/>
        <v>98.356992429581837</v>
      </c>
      <c r="AL541" s="71">
        <v>86.274806913000106</v>
      </c>
      <c r="AM541" s="69">
        <f t="shared" si="2245"/>
        <v>2174.1251342076039</v>
      </c>
      <c r="AN541" s="260">
        <v>888.29</v>
      </c>
      <c r="AO541" s="71">
        <v>195.4238</v>
      </c>
      <c r="AP541" s="71">
        <v>646.73353486487304</v>
      </c>
      <c r="AQ541" s="68">
        <f t="shared" si="2246"/>
        <v>45.426563488908677</v>
      </c>
      <c r="AR541" s="68">
        <f t="shared" si="2247"/>
        <v>206.21874839408312</v>
      </c>
      <c r="AS541" s="71">
        <v>83.946983769474997</v>
      </c>
      <c r="AT541" s="261">
        <f t="shared" si="2248"/>
        <v>18.20620998207373</v>
      </c>
      <c r="AU541" s="71">
        <v>195.674994407051</v>
      </c>
      <c r="AV541" s="68">
        <f t="shared" si="2249"/>
        <v>2.681725798348634</v>
      </c>
      <c r="AW541" s="68">
        <f t="shared" si="2250"/>
        <v>114.57827567502635</v>
      </c>
      <c r="AX541" s="71">
        <v>100.50346565207001</v>
      </c>
      <c r="AY541" s="69">
        <f t="shared" si="2251"/>
        <v>2532.6873344321625</v>
      </c>
      <c r="AZ541" s="260">
        <v>195</v>
      </c>
      <c r="BA541" s="260">
        <v>993.94750000000295</v>
      </c>
      <c r="BB541" s="260">
        <v>103.65452500000001</v>
      </c>
      <c r="BC541" s="262">
        <f t="shared" si="2252"/>
        <v>82.923620000000014</v>
      </c>
      <c r="BD541" s="262">
        <f t="shared" si="2158"/>
        <v>20.730904999999993</v>
      </c>
      <c r="BE541" s="260">
        <v>38.905945000000003</v>
      </c>
      <c r="BF541" s="262">
        <f t="shared" si="2253"/>
        <v>31.124756000000005</v>
      </c>
      <c r="BG541" s="262">
        <f t="shared" si="2159"/>
        <v>7.7811889999999977</v>
      </c>
      <c r="BH541" s="260">
        <v>122.55618867634269</v>
      </c>
      <c r="BI541" s="263">
        <f t="shared" si="2254"/>
        <v>71.763266504187172</v>
      </c>
      <c r="BJ541" s="68">
        <f t="shared" si="2255"/>
        <v>1.6796325658092766</v>
      </c>
      <c r="BK541" s="260">
        <v>62.947871435749761</v>
      </c>
      <c r="BL541" s="69">
        <f t="shared" si="2256"/>
        <v>1586.4144361345141</v>
      </c>
      <c r="BM541" s="260">
        <v>29.92</v>
      </c>
      <c r="BN541" s="260">
        <v>6.5823999999999998</v>
      </c>
      <c r="BO541" s="260">
        <v>21.783727570001901</v>
      </c>
      <c r="BP541" s="68">
        <f t="shared" si="2257"/>
        <v>1.5300890245169334</v>
      </c>
      <c r="BQ541" s="68">
        <f t="shared" si="2258"/>
        <v>6.946002940425946</v>
      </c>
      <c r="BR541" s="260">
        <v>3.9240798473333398</v>
      </c>
      <c r="BS541" s="260">
        <v>6.70911601928454</v>
      </c>
      <c r="BT541" s="68">
        <f t="shared" si="2259"/>
        <v>9.1948435044294619E-2</v>
      </c>
      <c r="BU541" s="68">
        <f t="shared" si="2260"/>
        <v>3.9285497215561396</v>
      </c>
      <c r="BV541" s="260">
        <v>3.4459661718309902</v>
      </c>
      <c r="BW541" s="69">
        <f t="shared" si="2261"/>
        <v>86.838347530140922</v>
      </c>
      <c r="BX541" s="260">
        <v>917.33</v>
      </c>
      <c r="BY541" s="260">
        <v>98.930282560918002</v>
      </c>
      <c r="BZ541" s="263">
        <f t="shared" si="2262"/>
        <v>57.929022674675778</v>
      </c>
      <c r="CA541" s="263">
        <f t="shared" si="2263"/>
        <v>1.3558395224973812</v>
      </c>
      <c r="CB541" s="260">
        <v>50.8130141280459</v>
      </c>
      <c r="CC541" s="264">
        <f t="shared" si="2264"/>
        <v>1280.4879560267568</v>
      </c>
      <c r="CD541" s="260">
        <v>35.299999999999997</v>
      </c>
      <c r="CE541" s="260">
        <v>3.8070397842930386</v>
      </c>
      <c r="CF541" s="263">
        <f t="shared" si="2265"/>
        <v>2.2292273738519262</v>
      </c>
      <c r="CG541" s="263">
        <f t="shared" si="2266"/>
        <v>5.2175480243736097E-2</v>
      </c>
      <c r="CH541" s="260">
        <v>1.9553519892146518</v>
      </c>
      <c r="CI541" s="69">
        <f t="shared" si="2267"/>
        <v>49.274870128209223</v>
      </c>
      <c r="CJ541" s="260">
        <v>1085.6704825628549</v>
      </c>
      <c r="CK541" s="260">
        <v>238.84752662895846</v>
      </c>
      <c r="CL541" s="260">
        <v>80.642675620115156</v>
      </c>
      <c r="CM541" s="260">
        <v>39.608980770359054</v>
      </c>
      <c r="CN541" s="260">
        <v>527.67429462306825</v>
      </c>
      <c r="CO541" s="265">
        <f t="shared" si="2268"/>
        <v>37.063842454324309</v>
      </c>
      <c r="CP541" s="269">
        <f t="shared" si="2269"/>
        <v>168.25528093210079</v>
      </c>
      <c r="CQ541" s="260">
        <v>208.44833516800918</v>
      </c>
      <c r="CR541" s="265">
        <f t="shared" si="2391"/>
        <v>2.8567844334775661</v>
      </c>
      <c r="CS541" s="265">
        <f t="shared" si="2270"/>
        <v>122.05775645096845</v>
      </c>
      <c r="CT541" s="260">
        <v>107.06416605388313</v>
      </c>
      <c r="CU541" s="267">
        <f t="shared" si="2160"/>
        <v>2698.0169767882667</v>
      </c>
      <c r="CV541" s="260">
        <v>108.0675999999997</v>
      </c>
      <c r="CW541" s="260">
        <v>11.654647949680299</v>
      </c>
      <c r="CX541" s="68">
        <f t="shared" si="2271"/>
        <v>0.1597269501503685</v>
      </c>
      <c r="CY541" s="68">
        <f t="shared" si="2272"/>
        <v>6.8244257255270986</v>
      </c>
      <c r="CZ541" s="260">
        <v>5.9861123974840096</v>
      </c>
      <c r="DA541" s="69">
        <f t="shared" si="2273"/>
        <v>150.8500324165968</v>
      </c>
      <c r="DB541" s="260">
        <v>2.7280000000000051</v>
      </c>
      <c r="DC541" s="260">
        <v>0.294203624460319</v>
      </c>
      <c r="DD541" s="68">
        <f t="shared" si="2274"/>
        <v>4.0320606732286721E-3</v>
      </c>
      <c r="DE541" s="68">
        <f t="shared" si="2275"/>
        <v>0.17227210911723764</v>
      </c>
      <c r="DF541" s="260">
        <v>0.151110181223016</v>
      </c>
      <c r="DG541" s="69">
        <f t="shared" si="2276"/>
        <v>3.8079765668200078</v>
      </c>
      <c r="DH541" s="260">
        <v>117.9424688774224</v>
      </c>
      <c r="DI541" s="260">
        <v>25.947343153032929</v>
      </c>
      <c r="DJ541" s="260">
        <v>1.8006910500083324</v>
      </c>
      <c r="DK541" s="260">
        <v>85.862117342763511</v>
      </c>
      <c r="DL541" s="68">
        <f t="shared" si="2277"/>
        <v>6.0309551221557092</v>
      </c>
      <c r="DM541" s="68">
        <f t="shared" si="2278"/>
        <v>27.378166460148257</v>
      </c>
      <c r="DN541" s="260">
        <v>24.972079301839099</v>
      </c>
      <c r="DO541" s="68">
        <f t="shared" si="2279"/>
        <v>0.34224234683170485</v>
      </c>
      <c r="DP541" s="68">
        <f t="shared" si="2280"/>
        <v>14.622500923509092</v>
      </c>
      <c r="DQ541" s="260">
        <v>12.826271041828701</v>
      </c>
      <c r="DR541" s="264">
        <f t="shared" si="2281"/>
        <v>323.22116492027391</v>
      </c>
      <c r="DS541" s="260">
        <v>143.24</v>
      </c>
      <c r="DT541" s="260">
        <v>31.512799999999999</v>
      </c>
      <c r="DU541" s="260">
        <v>104.288139609862</v>
      </c>
      <c r="DV541" s="68">
        <f t="shared" si="2282"/>
        <v>7.3251989261967063</v>
      </c>
      <c r="DW541" s="68">
        <f t="shared" si="2283"/>
        <v>33.253524772279818</v>
      </c>
      <c r="DX541" s="260">
        <v>2.712577086</v>
      </c>
      <c r="DY541" s="260">
        <v>1.20340487529167</v>
      </c>
      <c r="DZ541" s="260">
        <v>0</v>
      </c>
      <c r="EA541" s="260">
        <v>30.515744828580502</v>
      </c>
      <c r="EB541" s="68">
        <f t="shared" si="2284"/>
        <v>0.41821828287569579</v>
      </c>
      <c r="EC541" s="68">
        <f t="shared" si="2285"/>
        <v>17.868616447354629</v>
      </c>
      <c r="ED541" s="267">
        <v>15.673633319986701</v>
      </c>
      <c r="EE541" s="69">
        <f t="shared" si="2286"/>
        <v>394.97555966366508</v>
      </c>
      <c r="EF541" s="260">
        <v>646.52350198412739</v>
      </c>
      <c r="EG541" s="260">
        <v>142.23517043650799</v>
      </c>
      <c r="EH541" s="260">
        <v>998.01644102156388</v>
      </c>
      <c r="EI541" s="260">
        <v>470.71162549551588</v>
      </c>
      <c r="EJ541" s="268">
        <f t="shared" si="2287"/>
        <v>33.062784574805036</v>
      </c>
      <c r="EK541" s="266">
        <f t="shared" si="2288"/>
        <v>150.09205032875118</v>
      </c>
      <c r="EL541" s="260">
        <v>243.46069676194321</v>
      </c>
      <c r="EM541" s="268">
        <f t="shared" si="2289"/>
        <v>3.3366288491224316</v>
      </c>
      <c r="EN541" s="268">
        <f t="shared" si="2290"/>
        <v>142.5593848317429</v>
      </c>
      <c r="EO541" s="269">
        <f t="shared" si="2291"/>
        <v>2500.9474356996584</v>
      </c>
      <c r="EP541" s="69">
        <f t="shared" si="2292"/>
        <v>3151.19376898157</v>
      </c>
      <c r="EQ541" s="260">
        <v>69.349999999999994</v>
      </c>
      <c r="ER541" s="260">
        <v>15.257</v>
      </c>
      <c r="ES541" s="260">
        <v>50.4913605273942</v>
      </c>
      <c r="ET541" s="68">
        <f t="shared" si="2293"/>
        <v>3.5465131634441684</v>
      </c>
      <c r="EU541" s="68">
        <f t="shared" si="2294"/>
        <v>16.099776200485969</v>
      </c>
      <c r="EV541" s="260">
        <v>4.9723533502750001</v>
      </c>
      <c r="EW541" s="260">
        <v>15.106052677256001</v>
      </c>
      <c r="EX541" s="68">
        <f t="shared" si="2295"/>
        <v>0.20702845194179348</v>
      </c>
      <c r="EY541" s="68">
        <f t="shared" si="2296"/>
        <v>8.84540956937796</v>
      </c>
      <c r="EZ541" s="260">
        <v>7.7588383277462496</v>
      </c>
      <c r="FA541" s="69">
        <f t="shared" si="2297"/>
        <v>195.52272585920574</v>
      </c>
      <c r="FB541" s="260">
        <v>0.83333333333333348</v>
      </c>
      <c r="FC541" s="260">
        <v>8.9871586162120806E-2</v>
      </c>
      <c r="FD541" s="68">
        <f t="shared" si="2298"/>
        <v>1.2316900883518657E-3</v>
      </c>
      <c r="FE541" s="68">
        <f t="shared" si="2299"/>
        <v>5.2624666763574489E-2</v>
      </c>
      <c r="FF541" s="260">
        <v>4.6160245974772703E-2</v>
      </c>
      <c r="FG541" s="69">
        <f t="shared" si="2300"/>
        <v>1.1632381985642724</v>
      </c>
      <c r="FH541" s="260">
        <v>931.05001500000003</v>
      </c>
      <c r="FI541" s="260">
        <v>100.40992997318</v>
      </c>
      <c r="FJ541" s="68">
        <f t="shared" si="2301"/>
        <v>1.3761180902824319</v>
      </c>
      <c r="FK541" s="68">
        <f t="shared" si="2302"/>
        <v>58.795436135515445</v>
      </c>
      <c r="FL541" s="260">
        <v>51.573</v>
      </c>
      <c r="FM541" s="69">
        <f t="shared" si="2303"/>
        <v>1299.6395339678161</v>
      </c>
      <c r="FN541" s="260">
        <v>738.13424999999995</v>
      </c>
      <c r="FO541" s="260">
        <v>79.604755017704903</v>
      </c>
      <c r="FP541" s="68">
        <f t="shared" si="2304"/>
        <v>1.0909831675176458</v>
      </c>
      <c r="FQ541" s="68">
        <f t="shared" si="2305"/>
        <v>46.612882719637177</v>
      </c>
      <c r="FR541" s="260">
        <v>40.886950250885199</v>
      </c>
      <c r="FS541" s="264">
        <f t="shared" si="2306"/>
        <v>1030.3511463223081</v>
      </c>
      <c r="FT541" s="270">
        <f t="shared" si="2161"/>
        <v>16958.570202144474</v>
      </c>
      <c r="FU541" s="271">
        <f t="shared" si="2162"/>
        <v>4599.3834936429039</v>
      </c>
      <c r="FV541" s="272">
        <f t="shared" si="2307"/>
        <v>1169.1517531605461</v>
      </c>
      <c r="FW541" s="272">
        <f t="shared" si="2163"/>
        <v>171.8635667524328</v>
      </c>
      <c r="FX541" s="272">
        <f t="shared" si="2164"/>
        <v>993.94750000000295</v>
      </c>
      <c r="FY541" s="272">
        <f t="shared" si="2165"/>
        <v>917.33</v>
      </c>
      <c r="FZ541" s="272">
        <f t="shared" si="2166"/>
        <v>35.299999999999997</v>
      </c>
      <c r="GA541" s="272">
        <f t="shared" si="2167"/>
        <v>108.0675999999997</v>
      </c>
      <c r="GB541" s="272">
        <f t="shared" si="2168"/>
        <v>2.7280000000000051</v>
      </c>
      <c r="GC541" s="272">
        <f t="shared" si="2169"/>
        <v>931.05001500000003</v>
      </c>
      <c r="GD541" s="272">
        <f t="shared" si="2170"/>
        <v>738.13424999999995</v>
      </c>
      <c r="GE541" s="272">
        <f t="shared" si="2171"/>
        <v>2482.0250887737866</v>
      </c>
      <c r="GF541" s="273">
        <f t="shared" si="2172"/>
        <v>965.53665030503612</v>
      </c>
      <c r="GG541" s="273">
        <f t="shared" si="2173"/>
        <v>174.3374422354708</v>
      </c>
      <c r="GH541" s="272">
        <f t="shared" si="2308"/>
        <v>1310.206477896817</v>
      </c>
      <c r="GI541" s="274">
        <f t="shared" si="2309"/>
        <v>935.97990562923883</v>
      </c>
      <c r="GJ541" s="275">
        <f t="shared" si="2174"/>
        <v>17.956379779575876</v>
      </c>
      <c r="GK541" s="271">
        <f t="shared" si="2310"/>
        <v>13459.187745226489</v>
      </c>
      <c r="GL541" s="276">
        <f t="shared" si="2311"/>
        <v>16958.576558985376</v>
      </c>
      <c r="GM541" s="272">
        <f t="shared" si="2312"/>
        <v>6500.9000495771788</v>
      </c>
      <c r="GN541" s="272">
        <f t="shared" si="2313"/>
        <v>364.15738876747946</v>
      </c>
      <c r="GO541" s="277">
        <f t="shared" si="2314"/>
        <v>0.48300834884206328</v>
      </c>
      <c r="GP541" s="278">
        <f t="shared" si="2315"/>
        <v>2.7056416454004334E-2</v>
      </c>
      <c r="GQ541" s="279">
        <f t="shared" si="2316"/>
        <v>1.0708483154907729</v>
      </c>
      <c r="GR541" s="280">
        <f t="shared" si="2317"/>
        <v>11586.081417863574</v>
      </c>
      <c r="GS541" s="272">
        <f t="shared" si="2318"/>
        <v>6370.6392676000178</v>
      </c>
      <c r="GT541" s="272">
        <f t="shared" si="2175"/>
        <v>361.65839059722066</v>
      </c>
      <c r="GU541" s="73">
        <f t="shared" si="2319"/>
        <v>0.54985279645779817</v>
      </c>
      <c r="GV541" s="74">
        <f t="shared" si="2320"/>
        <v>3.1214901531730215E-2</v>
      </c>
      <c r="GW541" s="279">
        <f t="shared" si="2321"/>
        <v>1.0807172511962524</v>
      </c>
      <c r="GX541" s="280">
        <f t="shared" si="2322"/>
        <v>8601.5262033063373</v>
      </c>
      <c r="GY541" s="272">
        <f t="shared" si="2176"/>
        <v>4976.9720324302789</v>
      </c>
      <c r="GZ541" s="272">
        <f t="shared" si="2177"/>
        <v>203.27682289562082</v>
      </c>
      <c r="HA541" s="73">
        <f t="shared" si="2323"/>
        <v>0.578614993989925</v>
      </c>
      <c r="HB541" s="74">
        <f t="shared" si="2324"/>
        <v>2.3632645892246812E-2</v>
      </c>
      <c r="HC541" s="279">
        <f t="shared" si="2325"/>
        <v>1.0835129889046693</v>
      </c>
      <c r="HD541" s="280">
        <f t="shared" si="2326"/>
        <v>10327.02234156634</v>
      </c>
      <c r="HE541" s="272">
        <f t="shared" si="2178"/>
        <v>6283.0880824649103</v>
      </c>
      <c r="HF541" s="272">
        <f t="shared" si="2179"/>
        <v>245.9303820314114</v>
      </c>
      <c r="HG541" s="73">
        <f t="shared" si="2327"/>
        <v>0.60841236463442461</v>
      </c>
      <c r="HH541" s="74">
        <f t="shared" si="2328"/>
        <v>2.381425873763629E-2</v>
      </c>
      <c r="HI541" s="281">
        <f t="shared" si="2329"/>
        <v>1.0876534376957832</v>
      </c>
      <c r="HJ541" s="72">
        <f t="shared" si="2180"/>
        <v>3.8618350254246883</v>
      </c>
      <c r="HK541" s="73">
        <f t="shared" si="2330"/>
        <v>4.5227278604752783</v>
      </c>
      <c r="HL541" s="73">
        <f t="shared" si="2181"/>
        <v>2.1700598141782717</v>
      </c>
      <c r="HM541" s="74">
        <f t="shared" si="2331"/>
        <v>2.7572014645588103</v>
      </c>
      <c r="HN541" s="75"/>
      <c r="HO541" s="75"/>
      <c r="HP541" s="76">
        <f t="shared" si="2332"/>
        <v>1306.1160500346305</v>
      </c>
      <c r="HQ541" s="77">
        <f t="shared" si="2333"/>
        <v>1486.3731260999098</v>
      </c>
      <c r="HR541" s="77">
        <f t="shared" si="2334"/>
        <v>42.653559135790566</v>
      </c>
      <c r="HS541" s="77">
        <f t="shared" si="2335"/>
        <v>49.256330090010948</v>
      </c>
      <c r="HT541" s="282">
        <f t="shared" si="2336"/>
        <v>1725.4961382600031</v>
      </c>
      <c r="HU541" s="73">
        <f t="shared" si="2392"/>
        <v>0.75695101314554247</v>
      </c>
      <c r="HV541" s="74">
        <f t="shared" si="2393"/>
        <v>2.4719591188887027E-2</v>
      </c>
      <c r="HW541" s="279">
        <f t="shared" si="2154"/>
        <v>1.1082934020402559</v>
      </c>
      <c r="HX541" s="76">
        <f t="shared" si="2337"/>
        <v>1475.0861693643137</v>
      </c>
      <c r="HY541" s="77">
        <f t="shared" si="2338"/>
        <v>1678.6628115982826</v>
      </c>
      <c r="HZ541" s="77">
        <f t="shared" si="2182"/>
        <v>66.314499269331037</v>
      </c>
      <c r="IA541" s="77">
        <f t="shared" si="2339"/>
        <v>76.579983756223484</v>
      </c>
      <c r="IB541" s="282">
        <f t="shared" si="2340"/>
        <v>2010.069313041399</v>
      </c>
      <c r="IC541" s="73">
        <f t="shared" si="2394"/>
        <v>0.7338484099995477</v>
      </c>
      <c r="ID541" s="74">
        <f t="shared" si="2395"/>
        <v>3.2991150523556716E-2</v>
      </c>
      <c r="IE541" s="279">
        <f t="shared" si="2402"/>
        <v>1.106385449165084</v>
      </c>
      <c r="IF541" s="76">
        <f t="shared" si="2183"/>
        <v>87.551185135108341</v>
      </c>
      <c r="IG541" s="77">
        <f t="shared" si="2341"/>
        <v>99.634124195604642</v>
      </c>
      <c r="IH541" s="77">
        <f t="shared" si="2184"/>
        <v>115.72800856580929</v>
      </c>
      <c r="II541" s="77">
        <f t="shared" si="2342"/>
        <v>133.64270429179658</v>
      </c>
      <c r="IJ541" s="282">
        <f t="shared" si="2343"/>
        <v>1259.0590762972333</v>
      </c>
      <c r="IK541" s="73">
        <f t="shared" si="2185"/>
        <v>6.9536995350994654E-2</v>
      </c>
      <c r="IL541" s="74">
        <f t="shared" si="2186"/>
        <v>9.191626568163408E-2</v>
      </c>
      <c r="IM541" s="279">
        <f t="shared" si="2344"/>
        <v>1.0238254386559078</v>
      </c>
      <c r="IN541" s="76">
        <f t="shared" si="2187"/>
        <v>49.769354247618146</v>
      </c>
      <c r="IO541" s="77">
        <f t="shared" si="2345"/>
        <v>56.638022827331923</v>
      </c>
      <c r="IP541" s="77">
        <f t="shared" si="2188"/>
        <v>1.6220374595612279</v>
      </c>
      <c r="IQ541" s="77">
        <f t="shared" si="2346"/>
        <v>1.8731288583013062</v>
      </c>
      <c r="IR541" s="282">
        <f t="shared" si="2347"/>
        <v>68.919323436619777</v>
      </c>
      <c r="IS541" s="73">
        <f t="shared" si="2155"/>
        <v>0.72213933285905652</v>
      </c>
      <c r="IT541" s="74">
        <f t="shared" si="2156"/>
        <v>2.3535307351832915E-2</v>
      </c>
      <c r="IU541" s="279">
        <f t="shared" si="2157"/>
        <v>1.1033057149059422</v>
      </c>
      <c r="IV541" s="76">
        <f t="shared" si="2189"/>
        <v>70.673407663104442</v>
      </c>
      <c r="IW541" s="77">
        <f t="shared" si="2348"/>
        <v>80.427044654689482</v>
      </c>
      <c r="IX541" s="77">
        <f t="shared" si="2349"/>
        <v>1.3558395224973812</v>
      </c>
      <c r="IY541" s="77">
        <f t="shared" si="2350"/>
        <v>1.5657234805799758</v>
      </c>
      <c r="IZ541" s="282">
        <f t="shared" si="2351"/>
        <v>1016.2602825609181</v>
      </c>
      <c r="JA541" s="73">
        <f t="shared" si="2132"/>
        <v>6.9542624931687266E-2</v>
      </c>
      <c r="JB541" s="74">
        <f t="shared" si="2133"/>
        <v>1.3341459326549126E-3</v>
      </c>
      <c r="JC541" s="279">
        <f t="shared" si="2134"/>
        <v>1.0098041034571972</v>
      </c>
      <c r="JD541" s="76">
        <f t="shared" si="2190"/>
        <v>2.71965739609935</v>
      </c>
      <c r="JE541" s="77">
        <f t="shared" si="2352"/>
        <v>3.0949973133350213</v>
      </c>
      <c r="JF541" s="77">
        <f t="shared" si="2191"/>
        <v>5.2175480243736097E-2</v>
      </c>
      <c r="JG541" s="77">
        <f t="shared" si="2353"/>
        <v>6.025224458546645E-2</v>
      </c>
      <c r="JH541" s="282">
        <f t="shared" si="2354"/>
        <v>39.107039784293029</v>
      </c>
      <c r="JI541" s="73">
        <f t="shared" si="2136"/>
        <v>6.9543934061500473E-2</v>
      </c>
      <c r="JJ541" s="74">
        <f t="shared" si="2137"/>
        <v>1.3341710477583087E-3</v>
      </c>
      <c r="JK541" s="279">
        <f t="shared" si="2138"/>
        <v>1.0098042880180207</v>
      </c>
      <c r="JL541" s="76">
        <f t="shared" si="2192"/>
        <v>1678.6999147991578</v>
      </c>
      <c r="JM541" s="77">
        <f t="shared" si="2355"/>
        <v>1910.3772900405895</v>
      </c>
      <c r="JN541" s="77">
        <f t="shared" si="2193"/>
        <v>79.529607658160927</v>
      </c>
      <c r="JO541" s="77">
        <f t="shared" si="2356"/>
        <v>91.840790923644249</v>
      </c>
      <c r="JP541" s="282">
        <f t="shared" si="2357"/>
        <v>2141.2833149113226</v>
      </c>
      <c r="JQ541" s="73">
        <f t="shared" si="2194"/>
        <v>0.7839690820496017</v>
      </c>
      <c r="JR541" s="74">
        <f t="shared" si="2195"/>
        <v>3.7141095297543336E-2</v>
      </c>
      <c r="JS541" s="279">
        <f t="shared" si="2396"/>
        <v>1.1139450145657253</v>
      </c>
      <c r="JT541" s="76">
        <f t="shared" si="2196"/>
        <v>8.3257993851430605</v>
      </c>
      <c r="JU541" s="77">
        <f t="shared" si="2358"/>
        <v>9.4748429582866542</v>
      </c>
      <c r="JV541" s="77">
        <f t="shared" si="2197"/>
        <v>0.1597269501503685</v>
      </c>
      <c r="JW541" s="77">
        <f t="shared" si="2359"/>
        <v>0.18445268203364557</v>
      </c>
      <c r="JX541" s="282">
        <f t="shared" si="2360"/>
        <v>119.72224794968</v>
      </c>
      <c r="JY541" s="73">
        <f t="shared" si="2403"/>
        <v>6.9542624931687266E-2</v>
      </c>
      <c r="JZ541" s="74">
        <f t="shared" si="2404"/>
        <v>1.3341459326549124E-3</v>
      </c>
      <c r="KA541" s="279">
        <f t="shared" si="2405"/>
        <v>1.0098041034571972</v>
      </c>
      <c r="KB541" s="76">
        <f t="shared" si="2198"/>
        <v>0.21017197312302993</v>
      </c>
      <c r="KC541" s="77">
        <f t="shared" si="2361"/>
        <v>0.23917780713373929</v>
      </c>
      <c r="KD541" s="77">
        <f t="shared" si="2199"/>
        <v>4.0320606732286721E-3</v>
      </c>
      <c r="KE541" s="77">
        <f t="shared" si="2362"/>
        <v>4.6562236654444705E-3</v>
      </c>
      <c r="KF541" s="282">
        <f t="shared" si="2363"/>
        <v>3.0222036244603236</v>
      </c>
      <c r="KG541" s="73">
        <f t="shared" si="2406"/>
        <v>6.9542624931687197E-2</v>
      </c>
      <c r="KH541" s="74">
        <f t="shared" si="2407"/>
        <v>1.3341459326549113E-3</v>
      </c>
      <c r="KI541" s="279">
        <f t="shared" si="2408"/>
        <v>1.0098041034571972</v>
      </c>
      <c r="KJ541" s="76">
        <f t="shared" si="2200"/>
        <v>195.13062623851729</v>
      </c>
      <c r="KK541" s="77">
        <f t="shared" si="2364"/>
        <v>222.06060396569507</v>
      </c>
      <c r="KL541" s="77">
        <f t="shared" si="2201"/>
        <v>6.3731974689874136</v>
      </c>
      <c r="KM541" s="77">
        <f t="shared" si="2365"/>
        <v>7.3597684371866654</v>
      </c>
      <c r="KN541" s="282">
        <f t="shared" si="2366"/>
        <v>256.52473406370945</v>
      </c>
      <c r="KO541" s="73">
        <f t="shared" si="2202"/>
        <v>0.7606698315104985</v>
      </c>
      <c r="KP541" s="74">
        <f t="shared" si="2203"/>
        <v>2.4844378037264008E-2</v>
      </c>
      <c r="KQ541" s="279">
        <f t="shared" si="2204"/>
        <v>1.1088259531669322</v>
      </c>
      <c r="KR541" s="76">
        <f t="shared" si="2205"/>
        <v>237.12181228795401</v>
      </c>
      <c r="KS541" s="77">
        <f t="shared" si="2367"/>
        <v>269.84699360181452</v>
      </c>
      <c r="KT541" s="77">
        <f t="shared" si="2206"/>
        <v>7.7434172090724021</v>
      </c>
      <c r="KU541" s="77">
        <f t="shared" si="2368"/>
        <v>8.9420981930368111</v>
      </c>
      <c r="KV541" s="282">
        <f t="shared" si="2369"/>
        <v>313.47266639973418</v>
      </c>
      <c r="KW541" s="73">
        <f t="shared" si="2139"/>
        <v>0.75643536966499314</v>
      </c>
      <c r="KX541" s="74">
        <f t="shared" si="2140"/>
        <v>2.4702049138785671E-2</v>
      </c>
      <c r="KY541" s="279">
        <f t="shared" si="2141"/>
        <v>1.1082195225741498</v>
      </c>
      <c r="KZ541" s="76">
        <f t="shared" si="2207"/>
        <v>1145.7934233164381</v>
      </c>
      <c r="LA541" s="77">
        <f t="shared" si="2370"/>
        <v>1303.9243736683397</v>
      </c>
      <c r="LB541" s="77">
        <f t="shared" si="2208"/>
        <v>36.39941342392747</v>
      </c>
      <c r="LC541" s="77">
        <f t="shared" si="2371"/>
        <v>42.034042621951443</v>
      </c>
      <c r="LD541" s="286">
        <f t="shared" si="2372"/>
        <v>2500.9474356996584</v>
      </c>
      <c r="LE541" s="73">
        <f t="shared" si="2209"/>
        <v>0.45814374463087981</v>
      </c>
      <c r="LF541" s="74">
        <f t="shared" si="2210"/>
        <v>1.4554249683278316E-2</v>
      </c>
      <c r="LG541" s="279">
        <f t="shared" si="2211"/>
        <v>1.0654814160474793</v>
      </c>
      <c r="LH541" s="76">
        <f t="shared" si="2212"/>
        <v>115.040126639234</v>
      </c>
      <c r="LI541" s="77">
        <f t="shared" si="2373"/>
        <v>130.91681451671468</v>
      </c>
      <c r="LJ541" s="77">
        <f t="shared" si="2213"/>
        <v>3.753541615385962</v>
      </c>
      <c r="LK541" s="77">
        <f t="shared" si="2374"/>
        <v>4.3345898574477086</v>
      </c>
      <c r="LL541" s="282">
        <f t="shared" si="2375"/>
        <v>155.17676655492519</v>
      </c>
      <c r="LM541" s="73">
        <f t="shared" si="2397"/>
        <v>0.74134890933247577</v>
      </c>
      <c r="LN541" s="74">
        <f t="shared" si="2398"/>
        <v>2.4188811886716215E-2</v>
      </c>
      <c r="LO541" s="279">
        <f t="shared" si="2399"/>
        <v>1.1060579910570385</v>
      </c>
      <c r="LP541" s="76">
        <f t="shared" si="2214"/>
        <v>6.4202093451560874E-2</v>
      </c>
      <c r="LQ541" s="77">
        <f t="shared" si="2376"/>
        <v>7.3062624368810794E-2</v>
      </c>
      <c r="LR541" s="77">
        <f t="shared" si="2215"/>
        <v>1.2316900883518657E-3</v>
      </c>
      <c r="LS541" s="77">
        <f t="shared" si="2377"/>
        <v>1.4223557140287345E-3</v>
      </c>
      <c r="LT541" s="282">
        <f t="shared" si="2378"/>
        <v>0.92320491949545436</v>
      </c>
      <c r="LU541" s="73">
        <f t="shared" si="2148"/>
        <v>6.9542624931687211E-2</v>
      </c>
      <c r="LV541" s="74">
        <f t="shared" si="2149"/>
        <v>1.3341459326549118E-3</v>
      </c>
      <c r="LW541" s="279">
        <f t="shared" si="2150"/>
        <v>1.0098041034571972</v>
      </c>
      <c r="LX541" s="76">
        <f t="shared" si="2216"/>
        <v>71.730432085328843</v>
      </c>
      <c r="LY541" s="77">
        <f t="shared" si="2379"/>
        <v>81.629949017425076</v>
      </c>
      <c r="LZ541" s="77">
        <f t="shared" si="2217"/>
        <v>1.3761180902824319</v>
      </c>
      <c r="MA541" s="77">
        <f t="shared" si="2380"/>
        <v>1.5891411706581524</v>
      </c>
      <c r="MB541" s="286">
        <f t="shared" si="2381"/>
        <v>1031.4599475935049</v>
      </c>
      <c r="MC541" s="73">
        <f t="shared" si="2142"/>
        <v>6.9542624755021099E-2</v>
      </c>
      <c r="MD541" s="74">
        <f t="shared" si="2143"/>
        <v>1.3341459292656468E-3</v>
      </c>
      <c r="ME541" s="279">
        <f t="shared" si="2144"/>
        <v>1.0098041034322907</v>
      </c>
      <c r="MF541" s="76">
        <f t="shared" si="2218"/>
        <v>56.867716917957353</v>
      </c>
      <c r="MG541" s="77">
        <f t="shared" si="2382"/>
        <v>64.716030529804641</v>
      </c>
      <c r="MH541" s="77">
        <f t="shared" si="2219"/>
        <v>1.0909831675176458</v>
      </c>
      <c r="MI541" s="77">
        <f t="shared" si="2383"/>
        <v>1.2598673618493774</v>
      </c>
      <c r="MJ541" s="286">
        <f t="shared" si="2384"/>
        <v>817.73900501770481</v>
      </c>
      <c r="MK541" s="73">
        <f t="shared" si="2129"/>
        <v>6.9542624931687239E-2</v>
      </c>
      <c r="ML541" s="74">
        <f t="shared" si="2130"/>
        <v>1.3341459326549122E-3</v>
      </c>
      <c r="MM541" s="279">
        <f t="shared" si="2131"/>
        <v>1.0098041034571972</v>
      </c>
      <c r="MN541" s="287">
        <f t="shared" si="2385"/>
        <v>1.0807173455060741</v>
      </c>
      <c r="MO541" s="288">
        <f t="shared" si="2385"/>
        <v>1.069802062820437</v>
      </c>
      <c r="MP541" s="288">
        <f t="shared" si="2385"/>
        <v>1.4352157959034813</v>
      </c>
      <c r="MQ541" s="289">
        <f t="shared" si="2220"/>
        <v>1.3665814377125507</v>
      </c>
      <c r="MR541" s="290">
        <f t="shared" si="2386"/>
        <v>3.8618353624314055</v>
      </c>
      <c r="MS541" s="291">
        <f t="shared" si="2151"/>
        <v>4.5183090123221152</v>
      </c>
      <c r="MT541" s="291">
        <f t="shared" si="2221"/>
        <v>2.8744501960354922</v>
      </c>
      <c r="MU541" s="292">
        <f t="shared" si="2152"/>
        <v>3.4642839446013163</v>
      </c>
      <c r="MV541" s="359">
        <f t="shared" si="2222"/>
        <v>0.58983374856582427</v>
      </c>
      <c r="MW541" s="360">
        <f t="shared" si="2223"/>
        <v>0.68584833993743555</v>
      </c>
      <c r="MX541" s="360">
        <f t="shared" si="2224"/>
        <v>0.39755141783008896</v>
      </c>
      <c r="MY541" s="360">
        <f t="shared" si="2225"/>
        <v>2.3500411727496569E-2</v>
      </c>
      <c r="MZ541" s="360">
        <f t="shared" si="2226"/>
        <v>0.35696575057211916</v>
      </c>
      <c r="NA541" s="360">
        <f t="shared" si="2227"/>
        <v>1.2218631885018051E-2</v>
      </c>
      <c r="NB541" s="360">
        <f t="shared" si="2228"/>
        <v>0.73564928761920489</v>
      </c>
      <c r="NC541" s="360">
        <f t="shared" si="2229"/>
        <v>3.7362751827916291E-2</v>
      </c>
      <c r="ND541" s="360">
        <f t="shared" si="2230"/>
        <v>1.0098041034571972E-3</v>
      </c>
      <c r="NE541" s="360">
        <f t="shared" si="2231"/>
        <v>8.7708132895504345E-2</v>
      </c>
      <c r="NF541" s="360">
        <f t="shared" si="2232"/>
        <v>0.10716482783292028</v>
      </c>
      <c r="NG541" s="360">
        <f t="shared" si="2233"/>
        <v>0.82180581619742077</v>
      </c>
      <c r="NH541" s="360">
        <f t="shared" si="2234"/>
        <v>5.2980177771632143E-2</v>
      </c>
      <c r="NI541" s="360">
        <f t="shared" si="2235"/>
        <v>2.0196082069143945E-4</v>
      </c>
      <c r="NJ541" s="360">
        <f t="shared" si="2236"/>
        <v>0.32121868530181164</v>
      </c>
      <c r="NK541" s="361">
        <f t="shared" si="2237"/>
        <v>0.28728926743357258</v>
      </c>
      <c r="NL541" s="145">
        <f t="shared" si="2387"/>
        <v>3.8618353624314055</v>
      </c>
      <c r="NM541" s="56">
        <f t="shared" si="2153"/>
        <v>4.5183090123221152</v>
      </c>
      <c r="NN541" s="56">
        <f t="shared" si="2388"/>
        <v>2.8744501960354922</v>
      </c>
      <c r="NO541" s="58">
        <f t="shared" si="2145"/>
        <v>3.4642839446013163</v>
      </c>
      <c r="NP541" s="55">
        <f t="shared" si="2238"/>
        <v>1.0807173455060741</v>
      </c>
      <c r="NQ541" s="56">
        <f t="shared" si="2146"/>
        <v>1.069802062820437</v>
      </c>
      <c r="NR541" s="56">
        <f t="shared" si="2239"/>
        <v>1.4352157959034813</v>
      </c>
      <c r="NS541" s="61">
        <f t="shared" si="2147"/>
        <v>1.3665814377125507</v>
      </c>
      <c r="NT541" s="25"/>
      <c r="NU541" s="86">
        <f t="shared" si="2400"/>
        <v>0</v>
      </c>
      <c r="NV541" s="86">
        <f t="shared" si="2400"/>
        <v>0</v>
      </c>
      <c r="NW541" s="86">
        <f t="shared" si="2400"/>
        <v>0</v>
      </c>
      <c r="NX541" s="86">
        <f t="shared" si="2389"/>
        <v>0</v>
      </c>
      <c r="NY541" s="87">
        <f t="shared" si="2401"/>
        <v>0</v>
      </c>
      <c r="NZ541" s="87">
        <f t="shared" si="2401"/>
        <v>0</v>
      </c>
      <c r="OA541" s="87">
        <f t="shared" si="2401"/>
        <v>0</v>
      </c>
      <c r="OB541" s="87">
        <f t="shared" si="2390"/>
        <v>0</v>
      </c>
      <c r="OC541" s="26"/>
    </row>
    <row r="542" spans="1:412" thickBot="1" x14ac:dyDescent="0.35">
      <c r="A542" s="136" t="s">
        <v>1181</v>
      </c>
      <c r="B542" s="137" t="s">
        <v>1186</v>
      </c>
      <c r="C542" s="133" t="s">
        <v>104</v>
      </c>
      <c r="D542" s="64">
        <f>VLOOKUP(B542,[1]УсіТ_1!$A$10:$G$556,6,FALSE)</f>
        <v>5002.5</v>
      </c>
      <c r="E542" s="64">
        <f>VLOOKUP(B542,[1]УсіТ_1!$A$10:$G$556,7,FALSE)</f>
        <v>533.79999999999995</v>
      </c>
      <c r="F542" s="38">
        <v>327.8</v>
      </c>
      <c r="G542" s="38"/>
      <c r="H542" s="39"/>
      <c r="I542" s="256">
        <v>3.7974000000000001</v>
      </c>
      <c r="J542" s="62">
        <v>4.2614000000000001</v>
      </c>
      <c r="K542" s="257">
        <f t="shared" si="2135"/>
        <v>2.4630000000000001</v>
      </c>
      <c r="L542" s="293">
        <f t="shared" si="2240"/>
        <v>2.8976000000000002</v>
      </c>
      <c r="M542" s="63">
        <v>0.43459999999999999</v>
      </c>
      <c r="N542" s="63">
        <v>0.73080000000000001</v>
      </c>
      <c r="O542" s="63">
        <v>0.43580000000000002</v>
      </c>
      <c r="P542" s="63">
        <v>1.0200000000000001E-2</v>
      </c>
      <c r="Q542" s="63">
        <v>0.215</v>
      </c>
      <c r="R542" s="63">
        <v>0</v>
      </c>
      <c r="S542" s="63">
        <v>0.64370000000000005</v>
      </c>
      <c r="T542" s="63">
        <v>2.69E-2</v>
      </c>
      <c r="U542" s="63">
        <v>6.9999999999999999E-4</v>
      </c>
      <c r="V542" s="63">
        <v>7.3800000000000004E-2</v>
      </c>
      <c r="W542" s="63">
        <v>8.9499999999999996E-2</v>
      </c>
      <c r="X542" s="63">
        <v>0.98119999999999996</v>
      </c>
      <c r="Y542" s="63">
        <v>8.9499999999999996E-2</v>
      </c>
      <c r="Z542" s="63">
        <v>2.0000000000000001E-4</v>
      </c>
      <c r="AA542" s="63">
        <v>0.28050000000000003</v>
      </c>
      <c r="AB542" s="259">
        <v>0.249</v>
      </c>
      <c r="AC542" s="144">
        <v>789.27</v>
      </c>
      <c r="AD542" s="70">
        <v>173.63939999999999</v>
      </c>
      <c r="AE542" s="70">
        <v>574.640463207734</v>
      </c>
      <c r="AF542" s="68">
        <f t="shared" si="2241"/>
        <v>40.362746135711234</v>
      </c>
      <c r="AG542" s="68">
        <f t="shared" si="2242"/>
        <v>183.23100737934448</v>
      </c>
      <c r="AH542" s="71">
        <v>19.834082975499999</v>
      </c>
      <c r="AI542" s="71">
        <v>167.95747860829201</v>
      </c>
      <c r="AJ542" s="68">
        <f t="shared" si="2243"/>
        <v>2.3018572443266421</v>
      </c>
      <c r="AK542" s="68">
        <f t="shared" si="2244"/>
        <v>98.348173428999814</v>
      </c>
      <c r="AL542" s="71">
        <v>86.267071239576097</v>
      </c>
      <c r="AM542" s="69">
        <f t="shared" si="2245"/>
        <v>2173.9301952373226</v>
      </c>
      <c r="AN542" s="260">
        <v>1285.72</v>
      </c>
      <c r="AO542" s="71">
        <v>282.85840000000002</v>
      </c>
      <c r="AP542" s="71">
        <v>936.08871027081796</v>
      </c>
      <c r="AQ542" s="68">
        <f t="shared" si="2246"/>
        <v>65.750871009422255</v>
      </c>
      <c r="AR542" s="68">
        <f t="shared" si="2247"/>
        <v>298.48311833437356</v>
      </c>
      <c r="AS542" s="71">
        <v>114.207966533042</v>
      </c>
      <c r="AT542" s="261">
        <f t="shared" si="2248"/>
        <v>24.769135553888592</v>
      </c>
      <c r="AU542" s="71">
        <v>282.43494853537101</v>
      </c>
      <c r="AV542" s="68">
        <f t="shared" si="2249"/>
        <v>3.8707709696772596</v>
      </c>
      <c r="AW542" s="68">
        <f t="shared" si="2250"/>
        <v>165.38091385468064</v>
      </c>
      <c r="AX542" s="71">
        <v>145.065501266962</v>
      </c>
      <c r="AY542" s="69">
        <f t="shared" si="2251"/>
        <v>3655.6506319274317</v>
      </c>
      <c r="AZ542" s="260">
        <v>268</v>
      </c>
      <c r="BA542" s="260">
        <v>1366.0406666666699</v>
      </c>
      <c r="BB542" s="260">
        <v>142.45852666666701</v>
      </c>
      <c r="BC542" s="262">
        <f t="shared" si="2252"/>
        <v>113.96682133333361</v>
      </c>
      <c r="BD542" s="262">
        <f t="shared" si="2158"/>
        <v>28.4917053333334</v>
      </c>
      <c r="BE542" s="260">
        <v>53.470734666666701</v>
      </c>
      <c r="BF542" s="262">
        <f t="shared" si="2253"/>
        <v>42.776587733333365</v>
      </c>
      <c r="BG542" s="262">
        <f t="shared" si="2159"/>
        <v>10.694146933333336</v>
      </c>
      <c r="BH542" s="260">
        <v>168.43619777056324</v>
      </c>
      <c r="BI542" s="263">
        <f t="shared" si="2254"/>
        <v>98.628489349344392</v>
      </c>
      <c r="BJ542" s="68">
        <f t="shared" si="2255"/>
        <v>2.3084180904455693</v>
      </c>
      <c r="BK542" s="260">
        <v>86.512972024517609</v>
      </c>
      <c r="BL542" s="69">
        <f t="shared" si="2256"/>
        <v>2180.3029173541013</v>
      </c>
      <c r="BM542" s="260">
        <v>17.21</v>
      </c>
      <c r="BN542" s="260">
        <v>3.7862</v>
      </c>
      <c r="BO542" s="260">
        <v>12.5300117473173</v>
      </c>
      <c r="BP542" s="68">
        <f t="shared" si="2257"/>
        <v>0.88010802513156705</v>
      </c>
      <c r="BQ542" s="68">
        <f t="shared" si="2258"/>
        <v>3.9953446057730884</v>
      </c>
      <c r="BR542" s="260">
        <v>2.8611278427666602</v>
      </c>
      <c r="BS542" s="260">
        <v>3.9242255102166999</v>
      </c>
      <c r="BT542" s="68">
        <f t="shared" si="2259"/>
        <v>5.3781510617519873E-2</v>
      </c>
      <c r="BU542" s="68">
        <f t="shared" si="2260"/>
        <v>2.2978459444094295</v>
      </c>
      <c r="BV542" s="260">
        <v>2.0155782550150301</v>
      </c>
      <c r="BW542" s="69">
        <f t="shared" si="2261"/>
        <v>50.792572026378835</v>
      </c>
      <c r="BX542" s="260">
        <v>688.58</v>
      </c>
      <c r="BY542" s="260">
        <v>74.260532159415803</v>
      </c>
      <c r="BZ542" s="263">
        <f t="shared" si="2262"/>
        <v>43.48355164807456</v>
      </c>
      <c r="CA542" s="263">
        <f t="shared" si="2263"/>
        <v>1.0177405932447936</v>
      </c>
      <c r="CB542" s="260">
        <v>38.142026607970799</v>
      </c>
      <c r="CC542" s="264">
        <f t="shared" si="2264"/>
        <v>961.17907052086389</v>
      </c>
      <c r="CD542" s="260">
        <v>0</v>
      </c>
      <c r="CE542" s="260">
        <v>0</v>
      </c>
      <c r="CF542" s="263">
        <f t="shared" si="2265"/>
        <v>0</v>
      </c>
      <c r="CG542" s="263">
        <f t="shared" si="2266"/>
        <v>0</v>
      </c>
      <c r="CH542" s="260">
        <v>0</v>
      </c>
      <c r="CI542" s="69">
        <f t="shared" si="2267"/>
        <v>0</v>
      </c>
      <c r="CJ542" s="260">
        <v>1297.9272673473056</v>
      </c>
      <c r="CK542" s="260">
        <v>285.54402387559719</v>
      </c>
      <c r="CL542" s="260">
        <v>100.1406737496618</v>
      </c>
      <c r="CM542" s="260">
        <v>48.500495986616045</v>
      </c>
      <c r="CN542" s="260">
        <v>623.22505239047246</v>
      </c>
      <c r="CO542" s="265">
        <f t="shared" si="2268"/>
        <v>43.775327679906781</v>
      </c>
      <c r="CP542" s="269">
        <f t="shared" si="2269"/>
        <v>198.72278665533082</v>
      </c>
      <c r="CQ542" s="260">
        <v>248.78292297650756</v>
      </c>
      <c r="CR542" s="265">
        <f t="shared" si="2391"/>
        <v>3.4095699593930364</v>
      </c>
      <c r="CS542" s="265">
        <f t="shared" si="2270"/>
        <v>145.67583568058592</v>
      </c>
      <c r="CT542" s="260">
        <v>127.78099741338229</v>
      </c>
      <c r="CU542" s="267">
        <f t="shared" si="2160"/>
        <v>3220.0811253035126</v>
      </c>
      <c r="CV542" s="260">
        <v>96.151899999999898</v>
      </c>
      <c r="CW542" s="260">
        <v>10.369588518602001</v>
      </c>
      <c r="CX542" s="68">
        <f t="shared" si="2271"/>
        <v>0.14211521064744043</v>
      </c>
      <c r="CY542" s="68">
        <f t="shared" si="2272"/>
        <v>6.0719540354214763</v>
      </c>
      <c r="CZ542" s="260">
        <v>5.3260744259301003</v>
      </c>
      <c r="DA542" s="69">
        <f t="shared" si="2273"/>
        <v>134.21707553343839</v>
      </c>
      <c r="DB542" s="260">
        <v>2.4419999999999975</v>
      </c>
      <c r="DC542" s="260">
        <v>0.26335969608947901</v>
      </c>
      <c r="DD542" s="68">
        <f t="shared" si="2274"/>
        <v>3.6093446349063098E-3</v>
      </c>
      <c r="DE542" s="68">
        <f t="shared" si="2275"/>
        <v>0.15421132348397878</v>
      </c>
      <c r="DF542" s="260">
        <v>0.135267984804474</v>
      </c>
      <c r="DG542" s="69">
        <f t="shared" si="2276"/>
        <v>3.4087532170727406</v>
      </c>
      <c r="DH542" s="260">
        <v>134.78157643905152</v>
      </c>
      <c r="DI542" s="260">
        <v>29.651946816591334</v>
      </c>
      <c r="DJ542" s="260">
        <v>2.1064370927416656</v>
      </c>
      <c r="DK542" s="260">
        <v>98.120987647629505</v>
      </c>
      <c r="DL542" s="68">
        <f t="shared" si="2277"/>
        <v>6.8920181723694958</v>
      </c>
      <c r="DM542" s="68">
        <f t="shared" si="2278"/>
        <v>31.287054363298438</v>
      </c>
      <c r="DN542" s="260">
        <v>28.5427385789434</v>
      </c>
      <c r="DO542" s="68">
        <f t="shared" si="2279"/>
        <v>0.39117823222441928</v>
      </c>
      <c r="DP542" s="68">
        <f t="shared" si="2280"/>
        <v>16.713314745854625</v>
      </c>
      <c r="DQ542" s="260">
        <v>14.6602490271055</v>
      </c>
      <c r="DR542" s="264">
        <f t="shared" si="2281"/>
        <v>369.43672272247545</v>
      </c>
      <c r="DS542" s="260">
        <v>162.1</v>
      </c>
      <c r="DT542" s="260">
        <v>35.661999999999999</v>
      </c>
      <c r="DU542" s="260">
        <v>118.01945986287799</v>
      </c>
      <c r="DV542" s="68">
        <f t="shared" si="2282"/>
        <v>8.2896868607685494</v>
      </c>
      <c r="DW542" s="68">
        <f t="shared" si="2283"/>
        <v>37.631921010797001</v>
      </c>
      <c r="DX542" s="260">
        <v>3.0541936991666701</v>
      </c>
      <c r="DY542" s="260">
        <v>2.009671155375</v>
      </c>
      <c r="DZ542" s="260">
        <v>0</v>
      </c>
      <c r="EA542" s="260">
        <v>34.601853894066302</v>
      </c>
      <c r="EB542" s="68">
        <f t="shared" si="2284"/>
        <v>0.47421840761817868</v>
      </c>
      <c r="EC542" s="68">
        <f t="shared" si="2285"/>
        <v>20.261253955086101</v>
      </c>
      <c r="ED542" s="267">
        <v>17.772358930574299</v>
      </c>
      <c r="EE542" s="69">
        <f t="shared" si="2286"/>
        <v>447.86344505047231</v>
      </c>
      <c r="EF542" s="260">
        <v>1133.5124726190475</v>
      </c>
      <c r="EG542" s="260">
        <v>249.37274397619049</v>
      </c>
      <c r="EH542" s="260">
        <v>1308.3513390678697</v>
      </c>
      <c r="EI542" s="260">
        <v>825.27162101379008</v>
      </c>
      <c r="EJ542" s="268">
        <f t="shared" si="2287"/>
        <v>57.96707866000861</v>
      </c>
      <c r="EK542" s="266">
        <f t="shared" si="2288"/>
        <v>263.14775961969912</v>
      </c>
      <c r="EL542" s="260">
        <v>379.24100110802402</v>
      </c>
      <c r="EM542" s="268">
        <f t="shared" si="2289"/>
        <v>5.1974979201854694</v>
      </c>
      <c r="EN542" s="268">
        <f t="shared" si="2290"/>
        <v>222.06608516280789</v>
      </c>
      <c r="EO542" s="269">
        <f t="shared" si="2291"/>
        <v>3895.7491777849218</v>
      </c>
      <c r="EP542" s="69">
        <f t="shared" si="2292"/>
        <v>4908.6439640090011</v>
      </c>
      <c r="EQ542" s="260">
        <v>158.53</v>
      </c>
      <c r="ER542" s="260">
        <v>34.876600000000003</v>
      </c>
      <c r="ES542" s="260">
        <v>115.42026509600301</v>
      </c>
      <c r="ET542" s="68">
        <f t="shared" si="2293"/>
        <v>8.1071194203432508</v>
      </c>
      <c r="EU542" s="68">
        <f t="shared" si="2294"/>
        <v>36.803136569041712</v>
      </c>
      <c r="EV542" s="260">
        <v>12.1637068119833</v>
      </c>
      <c r="EW542" s="260">
        <v>34.617518208548397</v>
      </c>
      <c r="EX542" s="68">
        <f t="shared" si="2295"/>
        <v>0.47443308704815579</v>
      </c>
      <c r="EY542" s="68">
        <f t="shared" si="2296"/>
        <v>20.270426257088349</v>
      </c>
      <c r="EZ542" s="260">
        <v>17.780404505826699</v>
      </c>
      <c r="FA542" s="69">
        <f t="shared" si="2297"/>
        <v>448.06619354683369</v>
      </c>
      <c r="FB542" s="260">
        <v>0.83333333333333348</v>
      </c>
      <c r="FC542" s="260">
        <v>8.9871586162120806E-2</v>
      </c>
      <c r="FD542" s="68">
        <f t="shared" si="2298"/>
        <v>1.2316900883518657E-3</v>
      </c>
      <c r="FE542" s="68">
        <f t="shared" si="2299"/>
        <v>5.2624666763574489E-2</v>
      </c>
      <c r="FF542" s="260">
        <v>4.6160245974772703E-2</v>
      </c>
      <c r="FG542" s="69">
        <f t="shared" si="2300"/>
        <v>1.1632381985642724</v>
      </c>
      <c r="FH542" s="260">
        <v>1005.37947066667</v>
      </c>
      <c r="FI542" s="260">
        <v>108.426057268376</v>
      </c>
      <c r="FJ542" s="68">
        <f t="shared" si="2301"/>
        <v>1.485979114863093</v>
      </c>
      <c r="FK542" s="68">
        <f t="shared" si="2302"/>
        <v>63.489311537726643</v>
      </c>
      <c r="FL542" s="260">
        <v>55.6905</v>
      </c>
      <c r="FM542" s="69">
        <f t="shared" si="2303"/>
        <v>1403.3952335220552</v>
      </c>
      <c r="FN542" s="260">
        <v>797.06246666666789</v>
      </c>
      <c r="FO542" s="260">
        <v>85.959921779551195</v>
      </c>
      <c r="FP542" s="68">
        <f t="shared" si="2304"/>
        <v>1.1780807279887491</v>
      </c>
      <c r="FQ542" s="68">
        <f t="shared" si="2305"/>
        <v>50.334176037703322</v>
      </c>
      <c r="FR542" s="260">
        <v>44.151119422310899</v>
      </c>
      <c r="FS542" s="264">
        <f t="shared" si="2306"/>
        <v>1112.6082094422359</v>
      </c>
      <c r="FT542" s="270">
        <f t="shared" si="2161"/>
        <v>21070.739347611765</v>
      </c>
      <c r="FU542" s="271">
        <f t="shared" si="2162"/>
        <v>6074.4426310737836</v>
      </c>
      <c r="FV542" s="272">
        <f t="shared" si="2307"/>
        <v>1531.4787529876021</v>
      </c>
      <c r="FW542" s="272">
        <f t="shared" si="2163"/>
        <v>230.01304060717163</v>
      </c>
      <c r="FX542" s="272">
        <f t="shared" si="2164"/>
        <v>1366.0406666666699</v>
      </c>
      <c r="FY542" s="272">
        <f t="shared" si="2165"/>
        <v>688.58</v>
      </c>
      <c r="FZ542" s="272">
        <f t="shared" si="2166"/>
        <v>0</v>
      </c>
      <c r="GA542" s="272">
        <f t="shared" si="2167"/>
        <v>96.151899999999898</v>
      </c>
      <c r="GB542" s="272">
        <f t="shared" si="2168"/>
        <v>2.4419999999999975</v>
      </c>
      <c r="GC542" s="272">
        <f t="shared" si="2169"/>
        <v>1005.37947066667</v>
      </c>
      <c r="GD542" s="272">
        <f t="shared" si="2170"/>
        <v>797.06246666666789</v>
      </c>
      <c r="GE542" s="272">
        <f t="shared" si="2171"/>
        <v>3303.3165712366422</v>
      </c>
      <c r="GF542" s="273">
        <f t="shared" si="2172"/>
        <v>1285.028596815943</v>
      </c>
      <c r="GG542" s="273">
        <f t="shared" si="2173"/>
        <v>232.02495596366171</v>
      </c>
      <c r="GH542" s="272">
        <f t="shared" si="2308"/>
        <v>1627.9082161987292</v>
      </c>
      <c r="GI542" s="274">
        <f t="shared" si="2309"/>
        <v>1162.9383645061976</v>
      </c>
      <c r="GJ542" s="275">
        <f t="shared" si="2174"/>
        <v>22.310482103003586</v>
      </c>
      <c r="GK542" s="271">
        <f t="shared" si="2310"/>
        <v>16722.815716103938</v>
      </c>
      <c r="GL542" s="276">
        <f t="shared" si="2311"/>
        <v>21070.74780229096</v>
      </c>
      <c r="GM542" s="272">
        <f t="shared" si="2312"/>
        <v>8522.4095923959248</v>
      </c>
      <c r="GN542" s="272">
        <f t="shared" si="2313"/>
        <v>484.34847867383695</v>
      </c>
      <c r="GO542" s="277">
        <f t="shared" si="2314"/>
        <v>0.50962766899290246</v>
      </c>
      <c r="GP542" s="278">
        <f t="shared" si="2315"/>
        <v>2.8963332903765317E-2</v>
      </c>
      <c r="GQ542" s="279">
        <f>1+GO542*(GM542*$GO$8-GM542)/GM542+GP542*(GN542*$GP$8-GN542)/GN542</f>
        <v>1.0748172385312134</v>
      </c>
      <c r="GR542" s="280">
        <f t="shared" si="2317"/>
        <v>15076.952795498302</v>
      </c>
      <c r="GS542" s="272">
        <f t="shared" si="2318"/>
        <v>8407.9519646192766</v>
      </c>
      <c r="GT542" s="272">
        <f t="shared" si="2175"/>
        <v>482.1526573526034</v>
      </c>
      <c r="GU542" s="73">
        <f t="shared" si="2319"/>
        <v>0.55766918412915201</v>
      </c>
      <c r="GV542" s="74">
        <f t="shared" si="2320"/>
        <v>3.1979449952019831E-2</v>
      </c>
      <c r="GW542" s="279">
        <f t="shared" si="2321"/>
        <v>1.0819143429542368</v>
      </c>
      <c r="GX542" s="280">
        <f t="shared" si="2322"/>
        <v>11621.212229949553</v>
      </c>
      <c r="GY542" s="272">
        <f t="shared" si="2176"/>
        <v>6981.1892070268968</v>
      </c>
      <c r="GZ542" s="272">
        <f t="shared" si="2177"/>
        <v>280.43622681545298</v>
      </c>
      <c r="HA542" s="73">
        <f t="shared" si="2323"/>
        <v>0.6007281399642076</v>
      </c>
      <c r="HB542" s="74">
        <f t="shared" si="2324"/>
        <v>2.4131409122081778E-2</v>
      </c>
      <c r="HC542" s="279">
        <f t="shared" si="2325"/>
        <v>1.0866420327285586</v>
      </c>
      <c r="HD542" s="280">
        <f t="shared" si="2326"/>
        <v>13346.553654741079</v>
      </c>
      <c r="HE542" s="272">
        <f t="shared" si="2178"/>
        <v>8287.6252076130768</v>
      </c>
      <c r="HF542" s="272">
        <f t="shared" si="2179"/>
        <v>323.10083019549086</v>
      </c>
      <c r="HG542" s="73">
        <f t="shared" si="2327"/>
        <v>0.62095619753261733</v>
      </c>
      <c r="HH542" s="74">
        <f t="shared" si="2328"/>
        <v>2.420855889495609E-2</v>
      </c>
      <c r="HI542" s="281">
        <f t="shared" si="2329"/>
        <v>1.0894456497384157</v>
      </c>
      <c r="HJ542" s="72">
        <f t="shared" si="2180"/>
        <v>4.1084615259344188</v>
      </c>
      <c r="HK542" s="73">
        <f t="shared" si="2330"/>
        <v>4.5802261802769131</v>
      </c>
      <c r="HL542" s="73">
        <f t="shared" si="2181"/>
        <v>2.67639932661044</v>
      </c>
      <c r="HM542" s="74">
        <f t="shared" si="2331"/>
        <v>3.1567777146820335</v>
      </c>
      <c r="HN542" s="75"/>
      <c r="HO542" s="75"/>
      <c r="HP542" s="76">
        <f t="shared" si="2332"/>
        <v>1306.4360005861802</v>
      </c>
      <c r="HQ542" s="77">
        <f t="shared" si="2333"/>
        <v>1486.7372330270789</v>
      </c>
      <c r="HR542" s="77">
        <f t="shared" si="2334"/>
        <v>42.664603380037875</v>
      </c>
      <c r="HS542" s="77">
        <f t="shared" si="2335"/>
        <v>49.269083983267741</v>
      </c>
      <c r="HT542" s="282">
        <f t="shared" si="2336"/>
        <v>1725.3414247915259</v>
      </c>
      <c r="HU542" s="73">
        <f t="shared" si="2392"/>
        <v>0.75720433174207102</v>
      </c>
      <c r="HV542" s="74">
        <f t="shared" si="2393"/>
        <v>2.4728209018219722E-2</v>
      </c>
      <c r="HW542" s="279">
        <f t="shared" si="2154"/>
        <v>1.1083296965797436</v>
      </c>
      <c r="HX542" s="76">
        <f t="shared" si="2337"/>
        <v>2134.492519270646</v>
      </c>
      <c r="HY542" s="77">
        <f t="shared" si="2338"/>
        <v>2429.0738318551876</v>
      </c>
      <c r="HZ542" s="77">
        <f t="shared" si="2182"/>
        <v>94.390777532988096</v>
      </c>
      <c r="IA542" s="77">
        <f t="shared" si="2339"/>
        <v>109.00246989509466</v>
      </c>
      <c r="IB542" s="282">
        <f t="shared" si="2340"/>
        <v>2901.3100253392317</v>
      </c>
      <c r="IC542" s="73">
        <f t="shared" si="2394"/>
        <v>0.7356995635173712</v>
      </c>
      <c r="ID542" s="74">
        <f t="shared" si="2395"/>
        <v>3.2533847368466449E-2</v>
      </c>
      <c r="IE542" s="279">
        <f t="shared" si="2402"/>
        <v>1.1065701363336711</v>
      </c>
      <c r="IF542" s="76">
        <f t="shared" si="2183"/>
        <v>120.32675700620015</v>
      </c>
      <c r="IG542" s="77">
        <f t="shared" si="2341"/>
        <v>136.93305274062584</v>
      </c>
      <c r="IH542" s="77">
        <f t="shared" si="2184"/>
        <v>159.05182715711254</v>
      </c>
      <c r="II542" s="77">
        <f t="shared" si="2342"/>
        <v>183.67305000103357</v>
      </c>
      <c r="IJ542" s="282">
        <f t="shared" si="2343"/>
        <v>1730.3991407572232</v>
      </c>
      <c r="IK542" s="73">
        <f t="shared" si="2185"/>
        <v>6.953699535099464E-2</v>
      </c>
      <c r="IL542" s="74">
        <f t="shared" si="2186"/>
        <v>9.1916265681634246E-2</v>
      </c>
      <c r="IM542" s="279">
        <f t="shared" si="2344"/>
        <v>1.0238254386559078</v>
      </c>
      <c r="IN542" s="76">
        <f t="shared" si="2187"/>
        <v>28.673892471222672</v>
      </c>
      <c r="IO542" s="77">
        <f t="shared" si="2345"/>
        <v>32.63117637117611</v>
      </c>
      <c r="IP542" s="77">
        <f t="shared" si="2188"/>
        <v>0.93388953574908695</v>
      </c>
      <c r="IQ542" s="77">
        <f t="shared" si="2346"/>
        <v>1.0784556358830457</v>
      </c>
      <c r="IR542" s="282">
        <f t="shared" si="2347"/>
        <v>40.311565100300662</v>
      </c>
      <c r="IS542" s="73">
        <f t="shared" si="2155"/>
        <v>0.71130685201326527</v>
      </c>
      <c r="IT542" s="74">
        <f t="shared" si="2156"/>
        <v>2.3166789317791127E-2</v>
      </c>
      <c r="IU542" s="279">
        <f t="shared" si="2157"/>
        <v>1.1017536776327446</v>
      </c>
      <c r="IV542" s="76">
        <f t="shared" si="2189"/>
        <v>53.04993301065096</v>
      </c>
      <c r="IW542" s="77">
        <f t="shared" si="2348"/>
        <v>60.371354265450897</v>
      </c>
      <c r="IX542" s="77">
        <f t="shared" si="2349"/>
        <v>1.0177405932447936</v>
      </c>
      <c r="IY542" s="77">
        <f t="shared" si="2350"/>
        <v>1.1752868370790877</v>
      </c>
      <c r="IZ542" s="282">
        <f t="shared" si="2351"/>
        <v>762.84053215941572</v>
      </c>
      <c r="JA542" s="73">
        <f t="shared" si="2132"/>
        <v>6.9542624931687266E-2</v>
      </c>
      <c r="JB542" s="74">
        <f t="shared" si="2133"/>
        <v>1.3341459326549126E-3</v>
      </c>
      <c r="JC542" s="279">
        <f t="shared" si="2134"/>
        <v>1.0098041034571972</v>
      </c>
      <c r="JD542" s="76">
        <f t="shared" si="2190"/>
        <v>0</v>
      </c>
      <c r="JE542" s="77">
        <f t="shared" si="2352"/>
        <v>0</v>
      </c>
      <c r="JF542" s="77">
        <f t="shared" si="2191"/>
        <v>0</v>
      </c>
      <c r="JG542" s="77">
        <f t="shared" si="2353"/>
        <v>0</v>
      </c>
      <c r="JH542" s="282">
        <f t="shared" si="2354"/>
        <v>0</v>
      </c>
      <c r="JI542" s="73"/>
      <c r="JJ542" s="74"/>
      <c r="JK542" s="279"/>
      <c r="JL542" s="76">
        <f t="shared" si="2192"/>
        <v>2003.6376104727215</v>
      </c>
      <c r="JM542" s="77">
        <f t="shared" si="2355"/>
        <v>2280.1596370940615</v>
      </c>
      <c r="JN542" s="77">
        <f t="shared" si="2193"/>
        <v>95.685393625915864</v>
      </c>
      <c r="JO542" s="77">
        <f t="shared" si="2356"/>
        <v>110.49749255920764</v>
      </c>
      <c r="JP542" s="282">
        <f t="shared" si="2357"/>
        <v>2555.6199407170739</v>
      </c>
      <c r="JQ542" s="73">
        <f t="shared" si="2194"/>
        <v>0.78401235588673901</v>
      </c>
      <c r="JR542" s="74">
        <f t="shared" si="2195"/>
        <v>3.7441167249253733E-2</v>
      </c>
      <c r="JS542" s="279">
        <f t="shared" si="2396"/>
        <v>1.1139974379261133</v>
      </c>
      <c r="JT542" s="76">
        <f t="shared" si="2196"/>
        <v>7.4077839232142013</v>
      </c>
      <c r="JU542" s="77">
        <f t="shared" si="2358"/>
        <v>8.4301321824569921</v>
      </c>
      <c r="JV542" s="77">
        <f t="shared" si="2197"/>
        <v>0.14211521064744043</v>
      </c>
      <c r="JW542" s="77">
        <f t="shared" si="2359"/>
        <v>0.16411464525566422</v>
      </c>
      <c r="JX542" s="282">
        <f t="shared" si="2360"/>
        <v>106.52148851860188</v>
      </c>
      <c r="JY542" s="73">
        <f t="shared" si="2403"/>
        <v>6.9542624931687627E-2</v>
      </c>
      <c r="JZ542" s="74">
        <f t="shared" si="2404"/>
        <v>1.3341459326549196E-3</v>
      </c>
      <c r="KA542" s="279">
        <f t="shared" si="2405"/>
        <v>1.0098041034571972</v>
      </c>
      <c r="KB542" s="76">
        <f t="shared" si="2198"/>
        <v>0.18813781465045412</v>
      </c>
      <c r="KC542" s="77">
        <f t="shared" si="2361"/>
        <v>0.2141027144503633</v>
      </c>
      <c r="KD542" s="77">
        <f t="shared" si="2199"/>
        <v>3.6093446349063098E-3</v>
      </c>
      <c r="KE542" s="77">
        <f t="shared" si="2362"/>
        <v>4.168071184389807E-3</v>
      </c>
      <c r="KF542" s="282">
        <f t="shared" si="2363"/>
        <v>2.7053596960894768</v>
      </c>
      <c r="KG542" s="73">
        <f t="shared" si="2406"/>
        <v>6.9542624931687336E-2</v>
      </c>
      <c r="KH542" s="74">
        <f t="shared" si="2407"/>
        <v>1.3341459326549141E-3</v>
      </c>
      <c r="KI542" s="279">
        <f t="shared" si="2408"/>
        <v>1.0098041034571972</v>
      </c>
      <c r="KJ542" s="76">
        <f t="shared" si="2200"/>
        <v>222.99397356880957</v>
      </c>
      <c r="KK542" s="77">
        <f t="shared" si="2364"/>
        <v>253.76937186104095</v>
      </c>
      <c r="KL542" s="77">
        <f t="shared" si="2201"/>
        <v>7.283196404593915</v>
      </c>
      <c r="KM542" s="77">
        <f t="shared" si="2365"/>
        <v>8.4106352080250542</v>
      </c>
      <c r="KN542" s="282">
        <f t="shared" si="2366"/>
        <v>293.2037481924408</v>
      </c>
      <c r="KO542" s="73">
        <f t="shared" si="2202"/>
        <v>0.76054271114723304</v>
      </c>
      <c r="KP542" s="74">
        <f t="shared" si="2203"/>
        <v>2.484005218041645E-2</v>
      </c>
      <c r="KQ542" s="279">
        <f t="shared" si="2204"/>
        <v>1.1088077396429579</v>
      </c>
      <c r="KR542" s="76">
        <f t="shared" si="2205"/>
        <v>268.3916734583774</v>
      </c>
      <c r="KS542" s="77">
        <f t="shared" si="2367"/>
        <v>305.43240831236807</v>
      </c>
      <c r="KT542" s="77">
        <f t="shared" si="2206"/>
        <v>8.7639052683867273</v>
      </c>
      <c r="KU542" s="77">
        <f t="shared" si="2368"/>
        <v>10.120557803932993</v>
      </c>
      <c r="KV542" s="282">
        <f t="shared" si="2369"/>
        <v>355.44717861148592</v>
      </c>
      <c r="KW542" s="73">
        <f t="shared" si="2139"/>
        <v>0.75508173818348767</v>
      </c>
      <c r="KX542" s="74">
        <f t="shared" si="2140"/>
        <v>2.465599896620907E-2</v>
      </c>
      <c r="KY542" s="279">
        <f t="shared" si="2141"/>
        <v>1.1080255793266722</v>
      </c>
      <c r="KZ542" s="76">
        <f t="shared" si="2207"/>
        <v>1974.8461072298965</v>
      </c>
      <c r="LA542" s="77">
        <f t="shared" si="2370"/>
        <v>2247.3946184886945</v>
      </c>
      <c r="LB542" s="77">
        <f t="shared" si="2208"/>
        <v>63.16457658019408</v>
      </c>
      <c r="LC542" s="77">
        <f t="shared" si="2371"/>
        <v>72.942453034808125</v>
      </c>
      <c r="LD542" s="286">
        <f t="shared" si="2372"/>
        <v>3895.7491777849214</v>
      </c>
      <c r="LE542" s="73">
        <f t="shared" si="2209"/>
        <v>0.50692332003590934</v>
      </c>
      <c r="LF542" s="74">
        <f t="shared" si="2210"/>
        <v>1.6213717489920319E-2</v>
      </c>
      <c r="LG542" s="279">
        <f t="shared" si="2211"/>
        <v>1.0724703708655956</v>
      </c>
      <c r="LH542" s="76">
        <f t="shared" si="2212"/>
        <v>263.03634664787864</v>
      </c>
      <c r="LI542" s="77">
        <f t="shared" si="2373"/>
        <v>299.33799284875238</v>
      </c>
      <c r="LJ542" s="77">
        <f t="shared" si="2213"/>
        <v>8.5815525073914074</v>
      </c>
      <c r="LK542" s="77">
        <f t="shared" si="2374"/>
        <v>9.9099768355355984</v>
      </c>
      <c r="LL542" s="282">
        <f t="shared" si="2375"/>
        <v>355.6080901165347</v>
      </c>
      <c r="LM542" s="73">
        <f t="shared" si="2397"/>
        <v>0.73968043460901078</v>
      </c>
      <c r="LN542" s="74">
        <f t="shared" si="2398"/>
        <v>2.4132050833205698E-2</v>
      </c>
      <c r="LO542" s="279">
        <f t="shared" si="2399"/>
        <v>1.1058189382493697</v>
      </c>
      <c r="LP542" s="76">
        <f t="shared" si="2214"/>
        <v>6.4202093451560874E-2</v>
      </c>
      <c r="LQ542" s="77">
        <f t="shared" si="2376"/>
        <v>7.3062624368810794E-2</v>
      </c>
      <c r="LR542" s="77">
        <f t="shared" si="2215"/>
        <v>1.2316900883518657E-3</v>
      </c>
      <c r="LS542" s="77">
        <f t="shared" si="2377"/>
        <v>1.4223557140287345E-3</v>
      </c>
      <c r="LT542" s="282">
        <f t="shared" si="2378"/>
        <v>0.92320491949545436</v>
      </c>
      <c r="LU542" s="73">
        <f t="shared" si="2148"/>
        <v>6.9542624931687211E-2</v>
      </c>
      <c r="LV542" s="74">
        <f t="shared" si="2149"/>
        <v>1.3341459326549118E-3</v>
      </c>
      <c r="LW542" s="279">
        <f t="shared" si="2150"/>
        <v>1.0098041034571972</v>
      </c>
      <c r="LX542" s="76">
        <f t="shared" si="2216"/>
        <v>77.456960076026505</v>
      </c>
      <c r="LY542" s="77">
        <f t="shared" si="2379"/>
        <v>88.146795136118925</v>
      </c>
      <c r="LZ542" s="77">
        <f t="shared" si="2217"/>
        <v>1.485979114863093</v>
      </c>
      <c r="MA542" s="77">
        <f t="shared" si="2380"/>
        <v>1.7160086818438998</v>
      </c>
      <c r="MB542" s="286">
        <f t="shared" si="2381"/>
        <v>1113.8057408905199</v>
      </c>
      <c r="MC542" s="73">
        <f t="shared" si="2142"/>
        <v>6.9542611635398308E-2</v>
      </c>
      <c r="MD542" s="74">
        <f t="shared" si="2143"/>
        <v>1.3341456775712161E-3</v>
      </c>
      <c r="ME542" s="279">
        <f t="shared" si="2144"/>
        <v>1.0098041015826893</v>
      </c>
      <c r="MF542" s="76">
        <f t="shared" si="2218"/>
        <v>61.407694765998052</v>
      </c>
      <c r="MG542" s="77">
        <f t="shared" si="2382"/>
        <v>69.882570720653447</v>
      </c>
      <c r="MH542" s="77">
        <f t="shared" si="2219"/>
        <v>1.1780807279887491</v>
      </c>
      <c r="MI542" s="77">
        <f t="shared" si="2383"/>
        <v>1.3604476246814075</v>
      </c>
      <c r="MJ542" s="286">
        <f t="shared" si="2384"/>
        <v>883.022388446219</v>
      </c>
      <c r="MK542" s="73">
        <f t="shared" si="2129"/>
        <v>6.9542624931687252E-2</v>
      </c>
      <c r="ML542" s="74">
        <f t="shared" si="2130"/>
        <v>1.3341459326549122E-3</v>
      </c>
      <c r="MM542" s="279">
        <f t="shared" si="2131"/>
        <v>1.0098041034571972</v>
      </c>
      <c r="MN542" s="287">
        <f t="shared" si="2385"/>
        <v>1.0819145558038195</v>
      </c>
      <c r="MO542" s="288">
        <f t="shared" si="2385"/>
        <v>1.0740628521644444</v>
      </c>
      <c r="MP542" s="288">
        <f t="shared" si="2385"/>
        <v>1.291351653231678</v>
      </c>
      <c r="MQ542" s="289">
        <f t="shared" si="2220"/>
        <v>1.2639008862655918</v>
      </c>
      <c r="MR542" s="290">
        <f t="shared" si="2386"/>
        <v>4.108462334209424</v>
      </c>
      <c r="MS542" s="291">
        <f t="shared" si="2151"/>
        <v>4.5770114382135638</v>
      </c>
      <c r="MT542" s="291">
        <f t="shared" si="2221"/>
        <v>3.1805991219096228</v>
      </c>
      <c r="MU542" s="292">
        <f t="shared" si="2152"/>
        <v>3.6622792080431794</v>
      </c>
      <c r="MV542" s="359">
        <f t="shared" si="2222"/>
        <v>0.48168008613355656</v>
      </c>
      <c r="MW542" s="360">
        <f t="shared" si="2223"/>
        <v>0.80868145563264682</v>
      </c>
      <c r="MX542" s="360">
        <f t="shared" si="2224"/>
        <v>0.44618312616624467</v>
      </c>
      <c r="MY542" s="360">
        <f t="shared" si="2225"/>
        <v>1.1237887511853995E-2</v>
      </c>
      <c r="MZ542" s="360">
        <f t="shared" si="2226"/>
        <v>0.21710788224329738</v>
      </c>
      <c r="NA542" s="360">
        <f t="shared" si="2227"/>
        <v>0</v>
      </c>
      <c r="NB542" s="360">
        <f t="shared" si="2228"/>
        <v>0.71708015079303922</v>
      </c>
      <c r="NC542" s="360">
        <f t="shared" si="2229"/>
        <v>2.7163730382998606E-2</v>
      </c>
      <c r="ND542" s="360">
        <f t="shared" si="2230"/>
        <v>7.0686287242003806E-4</v>
      </c>
      <c r="NE542" s="360">
        <f t="shared" si="2231"/>
        <v>8.1830011185650295E-2</v>
      </c>
      <c r="NF542" s="360">
        <f t="shared" si="2232"/>
        <v>9.9168289349737163E-2</v>
      </c>
      <c r="NG542" s="360">
        <f t="shared" si="2233"/>
        <v>1.0523079278933223</v>
      </c>
      <c r="NH542" s="360">
        <f t="shared" si="2234"/>
        <v>9.8970794973318579E-2</v>
      </c>
      <c r="NI542" s="360">
        <f t="shared" si="2235"/>
        <v>2.0196082069143945E-4</v>
      </c>
      <c r="NJ542" s="360">
        <f t="shared" si="2236"/>
        <v>0.28325005049394436</v>
      </c>
      <c r="NK542" s="361">
        <f t="shared" si="2237"/>
        <v>0.2514412217608421</v>
      </c>
      <c r="NL542" s="145">
        <f t="shared" si="2387"/>
        <v>4.108462334209424</v>
      </c>
      <c r="NM542" s="56">
        <f t="shared" si="2153"/>
        <v>4.5770114382135638</v>
      </c>
      <c r="NN542" s="56">
        <f t="shared" si="2388"/>
        <v>3.1805991219096228</v>
      </c>
      <c r="NO542" s="58">
        <f t="shared" si="2145"/>
        <v>3.6622792080431794</v>
      </c>
      <c r="NP542" s="55">
        <f t="shared" si="2238"/>
        <v>1.0819145558038195</v>
      </c>
      <c r="NQ542" s="56">
        <f t="shared" si="2146"/>
        <v>1.0740628521644444</v>
      </c>
      <c r="NR542" s="56">
        <f t="shared" si="2239"/>
        <v>1.291351653231678</v>
      </c>
      <c r="NS542" s="61">
        <f t="shared" si="2147"/>
        <v>1.2639008862655918</v>
      </c>
      <c r="NT542" s="41"/>
      <c r="NU542" s="86" t="e">
        <f>#REF!-#REF!</f>
        <v>#REF!</v>
      </c>
      <c r="NV542" s="86" t="e">
        <f>#REF!-#REF!</f>
        <v>#REF!</v>
      </c>
      <c r="NW542" s="86" t="e">
        <f>#REF!-#REF!</f>
        <v>#REF!</v>
      </c>
      <c r="NX542" s="86" t="e">
        <f>#REF!-#REF!</f>
        <v>#REF!</v>
      </c>
      <c r="NY542" s="87" t="e">
        <f>#REF!-#REF!</f>
        <v>#REF!</v>
      </c>
      <c r="NZ542" s="87" t="e">
        <f>#REF!-#REF!</f>
        <v>#REF!</v>
      </c>
      <c r="OA542" s="87" t="e">
        <f>#REF!-#REF!</f>
        <v>#REF!</v>
      </c>
      <c r="OB542" s="87" t="e">
        <f>#REF!-#REF!</f>
        <v>#REF!</v>
      </c>
      <c r="OC542" s="26"/>
    </row>
    <row r="543" spans="1:412" s="50" customFormat="1" thickBot="1" x14ac:dyDescent="0.35">
      <c r="A543" s="140" t="s">
        <v>1183</v>
      </c>
      <c r="B543" s="139" t="s">
        <v>1188</v>
      </c>
      <c r="C543" s="134" t="s">
        <v>104</v>
      </c>
      <c r="D543" s="64">
        <f>VLOOKUP(B543,[1]УсіТ_1!$A$10:$G$556,6,FALSE)</f>
        <v>3440.54</v>
      </c>
      <c r="E543" s="64">
        <f>VLOOKUP(B543,[1]УсіТ_1!$A$10:$G$556,7,FALSE)</f>
        <v>328.6</v>
      </c>
      <c r="F543" s="48"/>
      <c r="G543" s="48"/>
      <c r="H543" s="49"/>
      <c r="I543" s="256">
        <v>3.1160000000000001</v>
      </c>
      <c r="J543" s="62">
        <v>3.6551</v>
      </c>
      <c r="K543" s="257">
        <f t="shared" si="2135"/>
        <v>1.7585999999999999</v>
      </c>
      <c r="L543" s="293">
        <f t="shared" si="2240"/>
        <v>2.383</v>
      </c>
      <c r="M543" s="63">
        <v>0.62439999999999996</v>
      </c>
      <c r="N543" s="63">
        <v>0.54730000000000001</v>
      </c>
      <c r="O543" s="63">
        <v>0.19389999999999999</v>
      </c>
      <c r="P543" s="63">
        <v>2.0400000000000001E-2</v>
      </c>
      <c r="Q543" s="63">
        <v>0.24909999999999999</v>
      </c>
      <c r="R543" s="63">
        <v>0</v>
      </c>
      <c r="S543" s="63">
        <v>0.57479999999999998</v>
      </c>
      <c r="T543" s="63">
        <v>3.2000000000000001E-2</v>
      </c>
      <c r="U543" s="63">
        <v>8.0000000000000004E-4</v>
      </c>
      <c r="V543" s="63">
        <v>4.2599999999999999E-2</v>
      </c>
      <c r="W543" s="63">
        <v>4.6300000000000001E-2</v>
      </c>
      <c r="X543" s="63">
        <v>0.62880000000000003</v>
      </c>
      <c r="Y543" s="63">
        <v>7.3400000000000007E-2</v>
      </c>
      <c r="Z543" s="63">
        <v>4.0000000000000002E-4</v>
      </c>
      <c r="AA543" s="63">
        <v>0.33090000000000003</v>
      </c>
      <c r="AB543" s="259">
        <v>0.28999999999999998</v>
      </c>
      <c r="AC543" s="144">
        <v>779.81</v>
      </c>
      <c r="AD543" s="70">
        <v>171.5582</v>
      </c>
      <c r="AE543" s="70">
        <v>567.75296110839599</v>
      </c>
      <c r="AF543" s="68">
        <f t="shared" si="2241"/>
        <v>39.878967988253734</v>
      </c>
      <c r="AG543" s="68">
        <f t="shared" si="2242"/>
        <v>181.03484468494534</v>
      </c>
      <c r="AH543" s="71">
        <v>19.762117551291698</v>
      </c>
      <c r="AI543" s="71">
        <v>165.962257405814</v>
      </c>
      <c r="AJ543" s="68">
        <f t="shared" si="2243"/>
        <v>2.2745127377466807</v>
      </c>
      <c r="AK543" s="68">
        <f t="shared" si="2244"/>
        <v>97.179863673004007</v>
      </c>
      <c r="AL543" s="71">
        <v>85.242276803275203</v>
      </c>
      <c r="AM543" s="69">
        <f t="shared" si="2245"/>
        <v>2148.105375442532</v>
      </c>
      <c r="AN543" s="260">
        <v>654.77</v>
      </c>
      <c r="AO543" s="71">
        <v>144.04939999999999</v>
      </c>
      <c r="AP543" s="71">
        <v>476.71561834927002</v>
      </c>
      <c r="AQ543" s="68">
        <f t="shared" si="2246"/>
        <v>33.484505032852724</v>
      </c>
      <c r="AR543" s="68">
        <f t="shared" si="2247"/>
        <v>152.00649549808492</v>
      </c>
      <c r="AS543" s="71">
        <v>73.389700666391704</v>
      </c>
      <c r="AT543" s="261">
        <f t="shared" si="2248"/>
        <v>15.916573066198922</v>
      </c>
      <c r="AU543" s="71">
        <v>145.47600493347699</v>
      </c>
      <c r="AV543" s="68">
        <f t="shared" si="2249"/>
        <v>1.9937486476133022</v>
      </c>
      <c r="AW543" s="68">
        <f t="shared" si="2250"/>
        <v>85.184056592817186</v>
      </c>
      <c r="AX543" s="71">
        <v>74.720036197456807</v>
      </c>
      <c r="AY543" s="69">
        <f t="shared" si="2251"/>
        <v>1882.9449121759149</v>
      </c>
      <c r="AZ543" s="260">
        <v>82</v>
      </c>
      <c r="BA543" s="260">
        <v>417.96766666666798</v>
      </c>
      <c r="BB543" s="260">
        <v>43.588056666666802</v>
      </c>
      <c r="BC543" s="262">
        <f t="shared" si="2252"/>
        <v>34.870445333333443</v>
      </c>
      <c r="BD543" s="262">
        <f t="shared" si="2158"/>
        <v>8.7176113333333589</v>
      </c>
      <c r="BE543" s="260">
        <v>16.360448666666699</v>
      </c>
      <c r="BF543" s="262">
        <f t="shared" si="2253"/>
        <v>13.08835893333336</v>
      </c>
      <c r="BG543" s="262">
        <f t="shared" si="2159"/>
        <v>3.2720897333333383</v>
      </c>
      <c r="BH543" s="260">
        <v>51.536448571590284</v>
      </c>
      <c r="BI543" s="263">
        <f t="shared" si="2254"/>
        <v>30.177373606888978</v>
      </c>
      <c r="BJ543" s="68">
        <f t="shared" si="2255"/>
        <v>0.70630702767364484</v>
      </c>
      <c r="BK543" s="260">
        <v>26.470386962725559</v>
      </c>
      <c r="BL543" s="69">
        <f t="shared" si="2256"/>
        <v>667.10760904118081</v>
      </c>
      <c r="BM543" s="260">
        <v>24.23</v>
      </c>
      <c r="BN543" s="260">
        <v>5.3305999999999996</v>
      </c>
      <c r="BO543" s="260">
        <v>17.641033389744202</v>
      </c>
      <c r="BP543" s="68">
        <f t="shared" si="2257"/>
        <v>1.2391061852956327</v>
      </c>
      <c r="BQ543" s="68">
        <f t="shared" si="2258"/>
        <v>5.6250551887206148</v>
      </c>
      <c r="BR543" s="260">
        <v>3.0974204949333402</v>
      </c>
      <c r="BS543" s="260">
        <v>5.4245469060839397</v>
      </c>
      <c r="BT543" s="68">
        <f t="shared" si="2259"/>
        <v>7.4343415347880401E-2</v>
      </c>
      <c r="BU543" s="68">
        <f t="shared" si="2260"/>
        <v>3.1763651390450756</v>
      </c>
      <c r="BV543" s="260">
        <v>2.78618003953807</v>
      </c>
      <c r="BW543" s="69">
        <f t="shared" si="2261"/>
        <v>70.211736996359448</v>
      </c>
      <c r="BX543" s="260">
        <v>555.4</v>
      </c>
      <c r="BY543" s="260">
        <v>59.897614745330301</v>
      </c>
      <c r="BZ543" s="263">
        <f t="shared" si="2262"/>
        <v>35.07328790458714</v>
      </c>
      <c r="CA543" s="263">
        <f t="shared" si="2263"/>
        <v>0.82089681008475179</v>
      </c>
      <c r="CB543" s="260">
        <v>30.764880737266498</v>
      </c>
      <c r="CC543" s="264">
        <f t="shared" si="2264"/>
        <v>775.27499457911608</v>
      </c>
      <c r="CD543" s="260">
        <v>0</v>
      </c>
      <c r="CE543" s="260">
        <v>0</v>
      </c>
      <c r="CF543" s="263">
        <f t="shared" si="2265"/>
        <v>0</v>
      </c>
      <c r="CG543" s="263">
        <f t="shared" si="2266"/>
        <v>0</v>
      </c>
      <c r="CH543" s="260">
        <v>0</v>
      </c>
      <c r="CI543" s="69">
        <f t="shared" si="2267"/>
        <v>0</v>
      </c>
      <c r="CJ543" s="260">
        <v>806.53043498232853</v>
      </c>
      <c r="CK543" s="260">
        <v>177.43671293092396</v>
      </c>
      <c r="CL543" s="260">
        <v>66.861178807508821</v>
      </c>
      <c r="CM543" s="260">
        <v>33.356900841937424</v>
      </c>
      <c r="CN543" s="260">
        <v>365.91816063516137</v>
      </c>
      <c r="CO543" s="265">
        <f t="shared" si="2268"/>
        <v>25.702091603013734</v>
      </c>
      <c r="CP543" s="269">
        <f t="shared" si="2269"/>
        <v>116.67739653644881</v>
      </c>
      <c r="CQ543" s="260">
        <v>152.79030539799527</v>
      </c>
      <c r="CR543" s="265">
        <f t="shared" si="2391"/>
        <v>2.0939911354795253</v>
      </c>
      <c r="CS543" s="265">
        <f t="shared" si="2270"/>
        <v>89.466974487017723</v>
      </c>
      <c r="CT543" s="260">
        <v>78.476839910329176</v>
      </c>
      <c r="CU543" s="267">
        <f t="shared" si="2160"/>
        <v>1977.6163591970962</v>
      </c>
      <c r="CV543" s="260">
        <v>78.861700000000027</v>
      </c>
      <c r="CW543" s="260">
        <v>8.5049112797295905</v>
      </c>
      <c r="CX543" s="68">
        <f t="shared" si="2271"/>
        <v>0.11655980908869404</v>
      </c>
      <c r="CY543" s="68">
        <f t="shared" si="2272"/>
        <v>4.9800848194907807</v>
      </c>
      <c r="CZ543" s="260">
        <v>4.36833056398648</v>
      </c>
      <c r="DA543" s="69">
        <f t="shared" si="2273"/>
        <v>110.08193021245931</v>
      </c>
      <c r="DB543" s="260">
        <v>2.0064000000000037</v>
      </c>
      <c r="DC543" s="260">
        <v>0.21638202057081499</v>
      </c>
      <c r="DD543" s="68">
        <f t="shared" si="2274"/>
        <v>2.9655155919230194E-3</v>
      </c>
      <c r="DE543" s="68">
        <f t="shared" si="2275"/>
        <v>0.126703357673323</v>
      </c>
      <c r="DF543" s="260">
        <v>0.11113910102854101</v>
      </c>
      <c r="DG543" s="69">
        <f t="shared" si="2276"/>
        <v>2.8007053459192321</v>
      </c>
      <c r="DH543" s="260">
        <v>53.430556580421111</v>
      </c>
      <c r="DI543" s="260">
        <v>11.754722447692645</v>
      </c>
      <c r="DJ543" s="260">
        <v>0.81285997564999957</v>
      </c>
      <c r="DK543" s="260">
        <v>38.89744519054657</v>
      </c>
      <c r="DL543" s="68">
        <f t="shared" si="2277"/>
        <v>2.7321565501839911</v>
      </c>
      <c r="DM543" s="68">
        <f t="shared" si="2278"/>
        <v>12.402917168348059</v>
      </c>
      <c r="DN543" s="260">
        <v>11.3128446284641</v>
      </c>
      <c r="DO543" s="68">
        <f t="shared" si="2279"/>
        <v>0.1550425356331005</v>
      </c>
      <c r="DP543" s="68">
        <f t="shared" si="2280"/>
        <v>6.6242814235756677</v>
      </c>
      <c r="DQ543" s="260">
        <v>5.8105538471556102</v>
      </c>
      <c r="DR543" s="264">
        <f t="shared" si="2281"/>
        <v>146.42277920391604</v>
      </c>
      <c r="DS543" s="260">
        <v>57.8</v>
      </c>
      <c r="DT543" s="260">
        <v>12.715999999999999</v>
      </c>
      <c r="DU543" s="260">
        <v>42.082200987503697</v>
      </c>
      <c r="DV543" s="68">
        <f t="shared" si="2282"/>
        <v>2.9558537973622596</v>
      </c>
      <c r="DW543" s="68">
        <f t="shared" si="2283"/>
        <v>13.418414771277403</v>
      </c>
      <c r="DX543" s="260">
        <v>1.10504191808333</v>
      </c>
      <c r="DY543" s="260">
        <v>0.42711131937500002</v>
      </c>
      <c r="DZ543" s="260">
        <v>0</v>
      </c>
      <c r="EA543" s="260">
        <v>12.308491156130501</v>
      </c>
      <c r="EB543" s="68">
        <f t="shared" si="2284"/>
        <v>0.1686878712947685</v>
      </c>
      <c r="EC543" s="68">
        <f t="shared" si="2285"/>
        <v>7.2072862304368392</v>
      </c>
      <c r="ED543" s="267">
        <v>6.3219422690546301</v>
      </c>
      <c r="EE543" s="69">
        <f t="shared" si="2286"/>
        <v>159.31294518017657</v>
      </c>
      <c r="EF543" s="260">
        <v>424.76310654761909</v>
      </c>
      <c r="EG543" s="260">
        <v>93.447883440476161</v>
      </c>
      <c r="EH543" s="260">
        <v>722.29005823323951</v>
      </c>
      <c r="EI543" s="260">
        <v>309.25547442583672</v>
      </c>
      <c r="EJ543" s="268">
        <f t="shared" si="2287"/>
        <v>21.722104523670769</v>
      </c>
      <c r="EK543" s="266">
        <f t="shared" si="2288"/>
        <v>98.609819086371147</v>
      </c>
      <c r="EL543" s="260">
        <v>167.13489222647289</v>
      </c>
      <c r="EM543" s="268">
        <f t="shared" si="2289"/>
        <v>2.290583697963811</v>
      </c>
      <c r="EN543" s="268">
        <f t="shared" si="2290"/>
        <v>97.866504682780104</v>
      </c>
      <c r="EO543" s="269">
        <f t="shared" si="2291"/>
        <v>1716.8914148736444</v>
      </c>
      <c r="EP543" s="69">
        <f t="shared" si="2292"/>
        <v>2163.2831827407917</v>
      </c>
      <c r="EQ543" s="260">
        <v>89.44</v>
      </c>
      <c r="ER543" s="260">
        <v>19.6768</v>
      </c>
      <c r="ES543" s="260">
        <v>65.118201666476295</v>
      </c>
      <c r="ET543" s="68">
        <f t="shared" si="2293"/>
        <v>4.5739024850532948</v>
      </c>
      <c r="EU543" s="68">
        <f t="shared" si="2294"/>
        <v>20.763720019775963</v>
      </c>
      <c r="EV543" s="260">
        <v>6.8904812647166702</v>
      </c>
      <c r="EW543" s="260">
        <v>19.5336413344878</v>
      </c>
      <c r="EX543" s="68">
        <f t="shared" si="2295"/>
        <v>0.26770855448915531</v>
      </c>
      <c r="EY543" s="68">
        <f t="shared" si="2296"/>
        <v>11.438001817974669</v>
      </c>
      <c r="EZ543" s="260">
        <v>10.032956213284001</v>
      </c>
      <c r="FA543" s="69">
        <f t="shared" si="2297"/>
        <v>252.83049657475772</v>
      </c>
      <c r="FB543" s="260">
        <v>0.83333333333333348</v>
      </c>
      <c r="FC543" s="260">
        <v>8.9871586162120806E-2</v>
      </c>
      <c r="FD543" s="68">
        <f t="shared" si="2298"/>
        <v>1.2316900883518657E-3</v>
      </c>
      <c r="FE543" s="68">
        <f t="shared" si="2299"/>
        <v>5.2624666763574489E-2</v>
      </c>
      <c r="FF543" s="260">
        <v>4.6160245974772703E-2</v>
      </c>
      <c r="FG543" s="69">
        <f t="shared" si="2300"/>
        <v>1.1632381985642724</v>
      </c>
      <c r="FH543" s="260">
        <v>815.70521666666605</v>
      </c>
      <c r="FI543" s="260">
        <v>87.970465995059698</v>
      </c>
      <c r="FJ543" s="68">
        <f t="shared" si="2301"/>
        <v>1.2056352364622931</v>
      </c>
      <c r="FK543" s="68">
        <f t="shared" si="2302"/>
        <v>51.511458245271186</v>
      </c>
      <c r="FL543" s="260">
        <v>45.183999999999997</v>
      </c>
      <c r="FM543" s="69">
        <f t="shared" si="2303"/>
        <v>1138.6316191940709</v>
      </c>
      <c r="FN543" s="260">
        <v>646.68916666666598</v>
      </c>
      <c r="FO543" s="260">
        <v>69.7427773946321</v>
      </c>
      <c r="FP543" s="68">
        <f t="shared" si="2304"/>
        <v>0.95582476419343299</v>
      </c>
      <c r="FQ543" s="68">
        <f t="shared" si="2305"/>
        <v>40.838162274536408</v>
      </c>
      <c r="FR543" s="260">
        <v>35.821597203064897</v>
      </c>
      <c r="FS543" s="264">
        <f t="shared" si="2306"/>
        <v>902.70424951723555</v>
      </c>
      <c r="FT543" s="270">
        <f t="shared" si="2161"/>
        <v>12398.492133600092</v>
      </c>
      <c r="FU543" s="271">
        <f t="shared" si="2162"/>
        <v>3526.7444169294613</v>
      </c>
      <c r="FV543" s="272">
        <f t="shared" si="2307"/>
        <v>858.18553072305372</v>
      </c>
      <c r="FW543" s="272">
        <f t="shared" si="2163"/>
        <v>97.232278174803156</v>
      </c>
      <c r="FX543" s="272">
        <f t="shared" si="2164"/>
        <v>417.96766666666798</v>
      </c>
      <c r="FY543" s="272">
        <f t="shared" si="2165"/>
        <v>555.4</v>
      </c>
      <c r="FZ543" s="272">
        <f t="shared" si="2166"/>
        <v>0</v>
      </c>
      <c r="GA543" s="272">
        <f t="shared" si="2167"/>
        <v>78.861700000000027</v>
      </c>
      <c r="GB543" s="272">
        <f t="shared" si="2168"/>
        <v>2.0064000000000037</v>
      </c>
      <c r="GC543" s="272">
        <f t="shared" si="2169"/>
        <v>815.70521666666605</v>
      </c>
      <c r="GD543" s="272">
        <f t="shared" si="2170"/>
        <v>646.68916666666598</v>
      </c>
      <c r="GE543" s="272">
        <f t="shared" si="2171"/>
        <v>1883.3810957529352</v>
      </c>
      <c r="GF543" s="273">
        <f t="shared" si="2172"/>
        <v>732.65716880384628</v>
      </c>
      <c r="GG543" s="273">
        <f t="shared" si="2173"/>
        <v>132.28868816568612</v>
      </c>
      <c r="GH543" s="272">
        <f t="shared" si="2308"/>
        <v>957.90145558200027</v>
      </c>
      <c r="GI543" s="274">
        <f t="shared" si="2309"/>
        <v>684.30169528467252</v>
      </c>
      <c r="GJ543" s="275">
        <f t="shared" si="2174"/>
        <v>13.128039448751315</v>
      </c>
      <c r="GK543" s="271">
        <f>FU543+FV543+FW543+FX543+FY543+FZ543+GA543+GB543+GC543+GD543+GE543+GH543</f>
        <v>9840.0749271622535</v>
      </c>
      <c r="GL543" s="276">
        <f t="shared" si="2311"/>
        <v>12398.49440822444</v>
      </c>
      <c r="GM543" s="272">
        <f t="shared" si="2312"/>
        <v>4943.7032810179808</v>
      </c>
      <c r="GN543" s="272">
        <f t="shared" si="2313"/>
        <v>242.64900578924059</v>
      </c>
      <c r="GO543" s="277">
        <f t="shared" si="2314"/>
        <v>0.5024050444343191</v>
      </c>
      <c r="GP543" s="278">
        <f t="shared" si="2315"/>
        <v>2.4659264038675091E-2</v>
      </c>
      <c r="GQ543" s="279">
        <f t="shared" si="2316"/>
        <v>1.0731541742555673</v>
      </c>
      <c r="GR543" s="280">
        <f t="shared" si="2317"/>
        <v>8508.3453683556254</v>
      </c>
      <c r="GS543" s="272">
        <f t="shared" si="2318"/>
        <v>4851.0913117994505</v>
      </c>
      <c r="GT543" s="272">
        <f t="shared" si="2175"/>
        <v>240.87228421496241</v>
      </c>
      <c r="GU543" s="73">
        <f t="shared" si="2319"/>
        <v>0.57015684034662095</v>
      </c>
      <c r="GV543" s="74">
        <f t="shared" si="2320"/>
        <v>2.8310120685840805E-2</v>
      </c>
      <c r="GW543" s="279">
        <f t="shared" si="2321"/>
        <v>1.0830697522184052</v>
      </c>
      <c r="GX543" s="280">
        <f t="shared" si="2322"/>
        <v>6274.0493489241071</v>
      </c>
      <c r="GY543" s="272">
        <f t="shared" si="2176"/>
        <v>3523.4847718023475</v>
      </c>
      <c r="GZ543" s="272">
        <f t="shared" si="2177"/>
        <v>150.05369219462156</v>
      </c>
      <c r="HA543" s="73">
        <f t="shared" si="2323"/>
        <v>0.56159659828091169</v>
      </c>
      <c r="HB543" s="74">
        <f t="shared" si="2324"/>
        <v>2.3916562310807011E-2</v>
      </c>
      <c r="HC543" s="279">
        <f t="shared" si="2325"/>
        <v>1.0812082303744617</v>
      </c>
      <c r="HD543" s="280">
        <f t="shared" si="2326"/>
        <v>7978.8948849896087</v>
      </c>
      <c r="HE543" s="272">
        <f t="shared" si="2178"/>
        <v>4814.2749159990462</v>
      </c>
      <c r="HF543" s="272">
        <f t="shared" si="2179"/>
        <v>192.20717292062196</v>
      </c>
      <c r="HG543" s="73">
        <f t="shared" si="2327"/>
        <v>0.60337615489282337</v>
      </c>
      <c r="HH543" s="74">
        <f t="shared" si="2328"/>
        <v>2.408944793623162E-2</v>
      </c>
      <c r="HI543" s="281">
        <f t="shared" si="2329"/>
        <v>1.0870009896772872</v>
      </c>
      <c r="HJ543" s="72">
        <f t="shared" si="2180"/>
        <v>3.3748453479125509</v>
      </c>
      <c r="HK543" s="73">
        <f t="shared" si="2330"/>
        <v>3.9224858223215238</v>
      </c>
      <c r="HL543" s="73">
        <f t="shared" si="2181"/>
        <v>1.9014127939365282</v>
      </c>
      <c r="HM543" s="74">
        <f t="shared" si="2331"/>
        <v>2.5903233584009753</v>
      </c>
      <c r="HN543" s="75"/>
      <c r="HO543" s="75"/>
      <c r="HP543" s="76">
        <f t="shared" si="2332"/>
        <v>1290.7901441966983</v>
      </c>
      <c r="HQ543" s="77">
        <f t="shared" si="2333"/>
        <v>1468.9320919972845</v>
      </c>
      <c r="HR543" s="77">
        <f t="shared" si="2334"/>
        <v>42.153480726000417</v>
      </c>
      <c r="HS543" s="77">
        <f t="shared" si="2335"/>
        <v>48.678839542385283</v>
      </c>
      <c r="HT543" s="282">
        <f t="shared" si="2336"/>
        <v>1704.8455360655016</v>
      </c>
      <c r="HU543" s="73">
        <f t="shared" si="2392"/>
        <v>0.75713026012645468</v>
      </c>
      <c r="HV543" s="74">
        <f t="shared" si="2393"/>
        <v>2.4725689122126335E-2</v>
      </c>
      <c r="HW543" s="279">
        <f t="shared" si="2154"/>
        <v>1.108319083876157</v>
      </c>
      <c r="HX543" s="76">
        <f t="shared" si="2337"/>
        <v>1088.1918735509005</v>
      </c>
      <c r="HY543" s="77">
        <f t="shared" si="2338"/>
        <v>1238.3732340196602</v>
      </c>
      <c r="HZ543" s="77">
        <f t="shared" si="2182"/>
        <v>51.394826746664947</v>
      </c>
      <c r="IA543" s="77">
        <f t="shared" si="2339"/>
        <v>59.350745927048685</v>
      </c>
      <c r="IB543" s="282">
        <f t="shared" si="2340"/>
        <v>1494.4007239491389</v>
      </c>
      <c r="IC543" s="73">
        <f t="shared" si="2394"/>
        <v>0.72817943414482478</v>
      </c>
      <c r="ID543" s="74">
        <f t="shared" si="2395"/>
        <v>3.4391596526297016E-2</v>
      </c>
      <c r="IE543" s="279">
        <f t="shared" si="2402"/>
        <v>1.105819862848598</v>
      </c>
      <c r="IF543" s="76">
        <f t="shared" si="2183"/>
        <v>36.81639580040455</v>
      </c>
      <c r="IG543" s="77">
        <f t="shared" si="2341"/>
        <v>41.897426584818383</v>
      </c>
      <c r="IH543" s="77">
        <f t="shared" si="2184"/>
        <v>48.665111294340448</v>
      </c>
      <c r="II543" s="77">
        <f t="shared" si="2342"/>
        <v>56.198470522704355</v>
      </c>
      <c r="IJ543" s="282">
        <f t="shared" si="2343"/>
        <v>529.45048336601656</v>
      </c>
      <c r="IK543" s="73">
        <f t="shared" si="2185"/>
        <v>6.9536995350994626E-2</v>
      </c>
      <c r="IL543" s="74">
        <f t="shared" si="2186"/>
        <v>9.1916265681634246E-2</v>
      </c>
      <c r="IM543" s="279">
        <f t="shared" si="2344"/>
        <v>1.0238254386559078</v>
      </c>
      <c r="IN543" s="76">
        <f t="shared" si="2187"/>
        <v>40.298332799874146</v>
      </c>
      <c r="IO543" s="77">
        <f t="shared" si="2345"/>
        <v>45.859905709584773</v>
      </c>
      <c r="IP543" s="77">
        <f t="shared" si="2188"/>
        <v>1.313449600643513</v>
      </c>
      <c r="IQ543" s="77">
        <f t="shared" si="2346"/>
        <v>1.516771598823129</v>
      </c>
      <c r="IR543" s="282">
        <f t="shared" si="2347"/>
        <v>55.723600790761466</v>
      </c>
      <c r="IS543" s="73">
        <f t="shared" si="2155"/>
        <v>0.72318249768516918</v>
      </c>
      <c r="IT543" s="74">
        <f t="shared" si="2156"/>
        <v>2.3570795533752954E-2</v>
      </c>
      <c r="IU543" s="279">
        <f t="shared" si="2157"/>
        <v>1.1034551756541551</v>
      </c>
      <c r="IV543" s="76">
        <f t="shared" si="2189"/>
        <v>42.789411243596312</v>
      </c>
      <c r="IW543" s="77">
        <f t="shared" si="2348"/>
        <v>48.694777889325039</v>
      </c>
      <c r="IX543" s="77">
        <f t="shared" si="2349"/>
        <v>0.82089681008475179</v>
      </c>
      <c r="IY543" s="77">
        <f t="shared" si="2350"/>
        <v>0.94797163628587144</v>
      </c>
      <c r="IZ543" s="282">
        <f t="shared" si="2351"/>
        <v>615.29761474533018</v>
      </c>
      <c r="JA543" s="73">
        <f t="shared" si="2132"/>
        <v>6.954262493168728E-2</v>
      </c>
      <c r="JB543" s="74">
        <f t="shared" si="2133"/>
        <v>1.3341459326549128E-3</v>
      </c>
      <c r="JC543" s="279">
        <f t="shared" si="2134"/>
        <v>1.0098041034571972</v>
      </c>
      <c r="JD543" s="76">
        <f t="shared" si="2190"/>
        <v>0</v>
      </c>
      <c r="JE543" s="77">
        <f t="shared" si="2352"/>
        <v>0</v>
      </c>
      <c r="JF543" s="77">
        <f t="shared" si="2191"/>
        <v>0</v>
      </c>
      <c r="JG543" s="77">
        <f t="shared" si="2353"/>
        <v>0</v>
      </c>
      <c r="JH543" s="282">
        <f t="shared" si="2354"/>
        <v>0</v>
      </c>
      <c r="JI543" s="73"/>
      <c r="JJ543" s="74"/>
      <c r="JK543" s="279"/>
      <c r="JL543" s="76">
        <f t="shared" si="2192"/>
        <v>1235.4632805618817</v>
      </c>
      <c r="JM543" s="77">
        <f t="shared" si="2355"/>
        <v>1405.9695679122269</v>
      </c>
      <c r="JN543" s="77">
        <f t="shared" si="2193"/>
        <v>61.152983580430686</v>
      </c>
      <c r="JO543" s="77">
        <f t="shared" si="2356"/>
        <v>70.61946543868136</v>
      </c>
      <c r="JP543" s="282">
        <f t="shared" si="2357"/>
        <v>1569.5367930135685</v>
      </c>
      <c r="JQ543" s="73">
        <f t="shared" si="2194"/>
        <v>0.78715152525334986</v>
      </c>
      <c r="JR543" s="74">
        <f t="shared" si="2195"/>
        <v>3.8962440289797035E-2</v>
      </c>
      <c r="JS543" s="279">
        <f t="shared" si="2396"/>
        <v>1.1146661677570755</v>
      </c>
      <c r="JT543" s="76">
        <f t="shared" si="2196"/>
        <v>6.0757034797787526</v>
      </c>
      <c r="JU543" s="77">
        <f t="shared" si="2358"/>
        <v>6.9142113170230184</v>
      </c>
      <c r="JV543" s="77">
        <f t="shared" si="2197"/>
        <v>0.11655980908869404</v>
      </c>
      <c r="JW543" s="77">
        <f t="shared" si="2359"/>
        <v>0.13460326753562388</v>
      </c>
      <c r="JX543" s="282">
        <f t="shared" si="2360"/>
        <v>87.366611279729611</v>
      </c>
      <c r="JY543" s="73">
        <f t="shared" si="2403"/>
        <v>6.9542624931687252E-2</v>
      </c>
      <c r="JZ543" s="74">
        <f t="shared" si="2404"/>
        <v>1.3341459326549122E-3</v>
      </c>
      <c r="KA543" s="279">
        <f t="shared" si="2405"/>
        <v>1.0098041034571972</v>
      </c>
      <c r="KB543" s="76">
        <f t="shared" si="2198"/>
        <v>0.15457809636145406</v>
      </c>
      <c r="KC543" s="77">
        <f t="shared" si="2361"/>
        <v>0.17591141944029834</v>
      </c>
      <c r="KD543" s="77">
        <f t="shared" si="2199"/>
        <v>2.9655155919230194E-3</v>
      </c>
      <c r="KE543" s="77">
        <f t="shared" si="2362"/>
        <v>3.4245774055527028E-3</v>
      </c>
      <c r="KF543" s="282">
        <f t="shared" si="2363"/>
        <v>2.2227820205708189</v>
      </c>
      <c r="KG543" s="73">
        <f t="shared" si="2406"/>
        <v>6.95426249316871E-2</v>
      </c>
      <c r="KH543" s="74">
        <f t="shared" si="2407"/>
        <v>1.3341459326549096E-3</v>
      </c>
      <c r="KI543" s="279">
        <f t="shared" si="2408"/>
        <v>1.0098041034571972</v>
      </c>
      <c r="KJ543" s="76">
        <f t="shared" si="2200"/>
        <v>88.398461310260714</v>
      </c>
      <c r="KK543" s="77">
        <f t="shared" si="2364"/>
        <v>100.5983329556898</v>
      </c>
      <c r="KL543" s="77">
        <f t="shared" si="2201"/>
        <v>2.8871990858170915</v>
      </c>
      <c r="KM543" s="77">
        <f t="shared" si="2365"/>
        <v>3.3341375043015775</v>
      </c>
      <c r="KN543" s="282">
        <f t="shared" si="2366"/>
        <v>116.20855492374288</v>
      </c>
      <c r="KO543" s="73">
        <f t="shared" si="2202"/>
        <v>0.76068806955106361</v>
      </c>
      <c r="KP543" s="74">
        <f t="shared" si="2203"/>
        <v>2.4844978820291654E-2</v>
      </c>
      <c r="KQ543" s="279">
        <f t="shared" si="2204"/>
        <v>1.1088285632001234</v>
      </c>
      <c r="KR543" s="76">
        <f t="shared" si="2205"/>
        <v>95.679355222091374</v>
      </c>
      <c r="KS543" s="77">
        <f t="shared" si="2367"/>
        <v>108.8840630362922</v>
      </c>
      <c r="KT543" s="77">
        <f t="shared" si="2206"/>
        <v>3.1245416686570282</v>
      </c>
      <c r="KU543" s="77">
        <f t="shared" si="2368"/>
        <v>3.6082207189651365</v>
      </c>
      <c r="KV543" s="282">
        <f t="shared" si="2369"/>
        <v>126.43884538109251</v>
      </c>
      <c r="KW543" s="73">
        <f t="shared" si="2139"/>
        <v>0.75672436689618128</v>
      </c>
      <c r="KX543" s="74">
        <f t="shared" si="2140"/>
        <v>2.4711880745505985E-2</v>
      </c>
      <c r="KY543" s="279">
        <f t="shared" si="2141"/>
        <v>1.1082609290147465</v>
      </c>
      <c r="KZ543" s="76">
        <f t="shared" si="2207"/>
        <v>757.91210498645967</v>
      </c>
      <c r="LA543" s="77">
        <f t="shared" si="2370"/>
        <v>862.51155459564097</v>
      </c>
      <c r="LB543" s="77">
        <f t="shared" si="2208"/>
        <v>24.01268822163458</v>
      </c>
      <c r="LC543" s="77">
        <f t="shared" si="2371"/>
        <v>27.729852358343614</v>
      </c>
      <c r="LD543" s="286">
        <f t="shared" si="2372"/>
        <v>1716.8914148736444</v>
      </c>
      <c r="LE543" s="73">
        <f t="shared" si="2209"/>
        <v>0.44144440261077234</v>
      </c>
      <c r="LF543" s="74">
        <f t="shared" si="2210"/>
        <v>1.3986142637565584E-2</v>
      </c>
      <c r="LG543" s="279">
        <f t="shared" si="2211"/>
        <v>1.0630887968846079</v>
      </c>
      <c r="LH543" s="76">
        <f t="shared" si="2212"/>
        <v>148.40290064205576</v>
      </c>
      <c r="LI543" s="77">
        <f t="shared" si="2373"/>
        <v>168.88398495966587</v>
      </c>
      <c r="LJ543" s="77">
        <f t="shared" si="2213"/>
        <v>4.8416110395424496</v>
      </c>
      <c r="LK543" s="77">
        <f t="shared" si="2374"/>
        <v>5.5910924284636208</v>
      </c>
      <c r="LL543" s="282">
        <f t="shared" si="2375"/>
        <v>200.65912426568073</v>
      </c>
      <c r="LM543" s="73">
        <f t="shared" si="2397"/>
        <v>0.73957713702350436</v>
      </c>
      <c r="LN543" s="74">
        <f t="shared" si="2398"/>
        <v>2.4128536677614332E-2</v>
      </c>
      <c r="LO543" s="279">
        <f t="shared" si="2399"/>
        <v>1.1058041381583086</v>
      </c>
      <c r="LP543" s="76">
        <f t="shared" si="2214"/>
        <v>6.4202093451560874E-2</v>
      </c>
      <c r="LQ543" s="77">
        <f t="shared" si="2376"/>
        <v>7.3062624368810794E-2</v>
      </c>
      <c r="LR543" s="77">
        <f t="shared" si="2215"/>
        <v>1.2316900883518657E-3</v>
      </c>
      <c r="LS543" s="77">
        <f t="shared" si="2377"/>
        <v>1.4223557140287345E-3</v>
      </c>
      <c r="LT543" s="282">
        <f t="shared" si="2378"/>
        <v>0.92320491949545436</v>
      </c>
      <c r="LU543" s="73">
        <f t="shared" si="2148"/>
        <v>6.9542624931687211E-2</v>
      </c>
      <c r="LV543" s="74">
        <f t="shared" si="2149"/>
        <v>1.3341459326549118E-3</v>
      </c>
      <c r="LW543" s="279">
        <f t="shared" si="2150"/>
        <v>1.0098041034571972</v>
      </c>
      <c r="LX543" s="76">
        <f t="shared" si="2216"/>
        <v>62.843979059230847</v>
      </c>
      <c r="LY543" s="77">
        <f t="shared" si="2379"/>
        <v>71.5170766091953</v>
      </c>
      <c r="LZ543" s="77">
        <f t="shared" si="2217"/>
        <v>1.2056352364622931</v>
      </c>
      <c r="MA543" s="77">
        <f t="shared" si="2380"/>
        <v>1.3922675710666561</v>
      </c>
      <c r="MB543" s="286">
        <f t="shared" si="2381"/>
        <v>903.67588824926258</v>
      </c>
      <c r="MC543" s="73">
        <f t="shared" si="2142"/>
        <v>6.9542609110642195E-2</v>
      </c>
      <c r="MD543" s="74">
        <f t="shared" si="2143"/>
        <v>1.3341456291348348E-3</v>
      </c>
      <c r="ME543" s="279">
        <f t="shared" si="2144"/>
        <v>1.0098041012267498</v>
      </c>
      <c r="MF543" s="76">
        <f t="shared" si="2218"/>
        <v>49.822557974934419</v>
      </c>
      <c r="MG543" s="77">
        <f t="shared" si="2382"/>
        <v>56.698569201055115</v>
      </c>
      <c r="MH543" s="77">
        <f t="shared" si="2219"/>
        <v>0.95582476419343299</v>
      </c>
      <c r="MI543" s="77">
        <f t="shared" si="2383"/>
        <v>1.1037864376905764</v>
      </c>
      <c r="MJ543" s="286">
        <f t="shared" si="2384"/>
        <v>716.43194406129805</v>
      </c>
      <c r="MK543" s="73">
        <f t="shared" si="2129"/>
        <v>6.9542624931687294E-2</v>
      </c>
      <c r="ML543" s="74">
        <f t="shared" si="2130"/>
        <v>1.3341459326549131E-3</v>
      </c>
      <c r="MM543" s="279">
        <f t="shared" si="2131"/>
        <v>1.0098041034571972</v>
      </c>
      <c r="MN543" s="287">
        <f t="shared" si="2385"/>
        <v>1.0830694828732612</v>
      </c>
      <c r="MO543" s="288">
        <f t="shared" si="2385"/>
        <v>1.0722633856274404</v>
      </c>
      <c r="MP543" s="288">
        <f t="shared" si="2385"/>
        <v>1.4126522916555382</v>
      </c>
      <c r="MQ543" s="289">
        <f t="shared" si="2220"/>
        <v>1.3329100948710457</v>
      </c>
      <c r="MR543" s="290">
        <f t="shared" si="2386"/>
        <v>3.3748445086330818</v>
      </c>
      <c r="MS543" s="291">
        <f t="shared" si="2151"/>
        <v>3.9192299008068572</v>
      </c>
      <c r="MT543" s="291">
        <f t="shared" si="2221"/>
        <v>2.4842903201054294</v>
      </c>
      <c r="MU543" s="292">
        <f t="shared" si="2152"/>
        <v>3.1763247560777019</v>
      </c>
      <c r="MV543" s="359">
        <f t="shared" si="2222"/>
        <v>0.69203443597227232</v>
      </c>
      <c r="MW543" s="360">
        <f t="shared" si="2223"/>
        <v>0.60521521093703767</v>
      </c>
      <c r="MX543" s="360">
        <f t="shared" si="2224"/>
        <v>0.19851975255538051</v>
      </c>
      <c r="MY543" s="360">
        <f t="shared" si="2225"/>
        <v>2.2510485583344765E-2</v>
      </c>
      <c r="MZ543" s="360">
        <f t="shared" si="2226"/>
        <v>0.25154220217118778</v>
      </c>
      <c r="NA543" s="360">
        <f t="shared" si="2227"/>
        <v>0</v>
      </c>
      <c r="NB543" s="360">
        <f t="shared" si="2228"/>
        <v>0.64071011322676696</v>
      </c>
      <c r="NC543" s="360">
        <f t="shared" si="2229"/>
        <v>3.2313731310630311E-2</v>
      </c>
      <c r="ND543" s="360">
        <f t="shared" si="2230"/>
        <v>8.0784328276575779E-4</v>
      </c>
      <c r="NE543" s="360">
        <f t="shared" si="2231"/>
        <v>4.7236096792325252E-2</v>
      </c>
      <c r="NF543" s="360">
        <f t="shared" si="2232"/>
        <v>5.131248101338276E-2</v>
      </c>
      <c r="NG543" s="360">
        <f t="shared" si="2233"/>
        <v>0.66847023548104145</v>
      </c>
      <c r="NH543" s="360">
        <f t="shared" si="2234"/>
        <v>8.1166023740819854E-2</v>
      </c>
      <c r="NI543" s="360">
        <f t="shared" si="2235"/>
        <v>4.0392164138287889E-4</v>
      </c>
      <c r="NJ543" s="360">
        <f t="shared" si="2236"/>
        <v>0.33414417709593153</v>
      </c>
      <c r="NK543" s="361">
        <f t="shared" si="2237"/>
        <v>0.29284319000258718</v>
      </c>
      <c r="NL543" s="145">
        <f>MV543+MW543+MX543+MY543+NB543+NC543+ND543+NE543+NF543+NG543+NH543+NI543+NJ543</f>
        <v>3.3748445086330818</v>
      </c>
      <c r="NM543" s="56">
        <f t="shared" si="2153"/>
        <v>3.9192299008068572</v>
      </c>
      <c r="NN543" s="56">
        <f t="shared" si="2388"/>
        <v>2.4842903201054294</v>
      </c>
      <c r="NO543" s="58">
        <f t="shared" si="2145"/>
        <v>3.1763247560777019</v>
      </c>
      <c r="NP543" s="55">
        <f t="shared" si="2238"/>
        <v>1.0830694828732612</v>
      </c>
      <c r="NQ543" s="56">
        <f t="shared" si="2146"/>
        <v>1.0722633856274404</v>
      </c>
      <c r="NR543" s="56">
        <f t="shared" si="2239"/>
        <v>1.4126522916555382</v>
      </c>
      <c r="NS543" s="61">
        <f t="shared" si="2147"/>
        <v>1.3329100948710457</v>
      </c>
      <c r="NT543" s="75"/>
      <c r="NU543" s="86">
        <f t="shared" si="2400"/>
        <v>0</v>
      </c>
      <c r="NV543" s="86">
        <f t="shared" si="2400"/>
        <v>0</v>
      </c>
      <c r="NW543" s="86">
        <f t="shared" si="2400"/>
        <v>0</v>
      </c>
      <c r="NX543" s="86">
        <f t="shared" si="2389"/>
        <v>0</v>
      </c>
      <c r="NY543" s="87">
        <f t="shared" si="2401"/>
        <v>0</v>
      </c>
      <c r="NZ543" s="87">
        <f t="shared" si="2401"/>
        <v>0</v>
      </c>
      <c r="OA543" s="87">
        <f t="shared" si="2401"/>
        <v>0</v>
      </c>
      <c r="OB543" s="87">
        <f t="shared" si="2390"/>
        <v>0</v>
      </c>
      <c r="OC543" s="78"/>
      <c r="OD543" s="79"/>
      <c r="OE543" s="79"/>
      <c r="OF543" s="79"/>
      <c r="OG543" s="79"/>
      <c r="OH543" s="79"/>
      <c r="OI543" s="79"/>
      <c r="OJ543" s="79"/>
      <c r="OK543" s="79"/>
      <c r="OL543" s="79"/>
      <c r="OM543" s="79"/>
      <c r="ON543" s="79"/>
      <c r="OO543" s="79"/>
      <c r="OP543" s="79"/>
      <c r="OQ543" s="79"/>
      <c r="OR543" s="79"/>
      <c r="OS543" s="79"/>
      <c r="OT543" s="79"/>
      <c r="OU543" s="79"/>
      <c r="OV543" s="79"/>
    </row>
    <row r="544" spans="1:412" thickBot="1" x14ac:dyDescent="0.35">
      <c r="A544" s="141" t="s">
        <v>1184</v>
      </c>
      <c r="B544" s="137" t="s">
        <v>1190</v>
      </c>
      <c r="C544" s="133" t="s">
        <v>105</v>
      </c>
      <c r="D544" s="64">
        <f>VLOOKUP(B544,[1]УсіТ_1!$A$10:$G$556,6,FALSE)</f>
        <v>5431.6</v>
      </c>
      <c r="E544" s="64">
        <f>VLOOKUP(B544,[1]УсіТ_1!$A$10:$G$556,7,FALSE)</f>
        <v>539.1</v>
      </c>
      <c r="F544" s="38">
        <v>26.9</v>
      </c>
      <c r="G544" s="38"/>
      <c r="H544" s="39">
        <v>292.2</v>
      </c>
      <c r="I544" s="256">
        <v>3.2037</v>
      </c>
      <c r="J544" s="62">
        <v>3.6785999999999999</v>
      </c>
      <c r="K544" s="257">
        <f t="shared" si="2135"/>
        <v>1.9188000000000001</v>
      </c>
      <c r="L544" s="293">
        <f t="shared" si="2240"/>
        <v>2.3887999999999998</v>
      </c>
      <c r="M544" s="63">
        <v>0.47</v>
      </c>
      <c r="N544" s="63">
        <v>0.49099999999999999</v>
      </c>
      <c r="O544" s="63">
        <v>0.34</v>
      </c>
      <c r="P544" s="63">
        <v>1.37E-2</v>
      </c>
      <c r="Q544" s="63">
        <v>0.20300000000000001</v>
      </c>
      <c r="R544" s="63">
        <v>0</v>
      </c>
      <c r="S544" s="63">
        <v>0.62339999999999995</v>
      </c>
      <c r="T544" s="63">
        <v>2.4199999999999999E-2</v>
      </c>
      <c r="U544" s="63">
        <v>5.9999999999999995E-4</v>
      </c>
      <c r="V544" s="63">
        <v>4.5499999999999999E-2</v>
      </c>
      <c r="W544" s="63">
        <v>5.8900000000000001E-2</v>
      </c>
      <c r="X544" s="63">
        <v>0.66930000000000001</v>
      </c>
      <c r="Y544" s="63">
        <v>3.49E-2</v>
      </c>
      <c r="Z544" s="63">
        <v>2.0000000000000001E-4</v>
      </c>
      <c r="AA544" s="63">
        <v>0.432</v>
      </c>
      <c r="AB544" s="259">
        <v>0.27189999999999998</v>
      </c>
      <c r="AC544" s="144">
        <v>927.03</v>
      </c>
      <c r="AD544" s="70">
        <v>203.94659999999999</v>
      </c>
      <c r="AE544" s="70">
        <v>674.93880244715501</v>
      </c>
      <c r="AF544" s="68">
        <f t="shared" si="2241"/>
        <v>47.407701483888168</v>
      </c>
      <c r="AG544" s="68">
        <f t="shared" si="2242"/>
        <v>215.21233642590474</v>
      </c>
      <c r="AH544" s="71">
        <v>22.79842248325</v>
      </c>
      <c r="AI544" s="71">
        <v>197.21929449971401</v>
      </c>
      <c r="AJ544" s="68">
        <f t="shared" si="2243"/>
        <v>2.7028904311185804</v>
      </c>
      <c r="AK544" s="68">
        <f t="shared" si="2244"/>
        <v>115.48254677148554</v>
      </c>
      <c r="AL544" s="71">
        <v>101.296655971506</v>
      </c>
      <c r="AM544" s="69">
        <f t="shared" si="2245"/>
        <v>2552.6757304819498</v>
      </c>
      <c r="AN544" s="260">
        <v>935.83</v>
      </c>
      <c r="AO544" s="71">
        <v>205.8826</v>
      </c>
      <c r="AP544" s="71">
        <v>681.34578114421504</v>
      </c>
      <c r="AQ544" s="68">
        <f t="shared" si="2246"/>
        <v>47.857727667569662</v>
      </c>
      <c r="AR544" s="68">
        <f t="shared" si="2247"/>
        <v>217.25527846720669</v>
      </c>
      <c r="AS544" s="71">
        <v>87.509747526183304</v>
      </c>
      <c r="AT544" s="261">
        <f t="shared" si="2248"/>
        <v>18.978893194245785</v>
      </c>
      <c r="AU544" s="71">
        <v>206.04694583328501</v>
      </c>
      <c r="AV544" s="68">
        <f t="shared" si="2249"/>
        <v>2.8238733926451709</v>
      </c>
      <c r="AW544" s="68">
        <f t="shared" si="2250"/>
        <v>120.65161332046337</v>
      </c>
      <c r="AX544" s="71">
        <v>105.830753725184</v>
      </c>
      <c r="AY544" s="69">
        <f t="shared" si="2251"/>
        <v>2666.9349938746409</v>
      </c>
      <c r="AZ544" s="260">
        <v>227</v>
      </c>
      <c r="BA544" s="260">
        <v>1157.0568333333399</v>
      </c>
      <c r="BB544" s="260">
        <v>120.664498333334</v>
      </c>
      <c r="BC544" s="262">
        <f t="shared" si="2252"/>
        <v>96.531598666667207</v>
      </c>
      <c r="BD544" s="262">
        <f t="shared" si="2158"/>
        <v>24.132899666666788</v>
      </c>
      <c r="BE544" s="260">
        <v>45.290510333333401</v>
      </c>
      <c r="BF544" s="262">
        <f t="shared" si="2253"/>
        <v>36.232408266666724</v>
      </c>
      <c r="BG544" s="262">
        <f t="shared" si="2159"/>
        <v>9.0581020666666774</v>
      </c>
      <c r="BH544" s="260">
        <v>142.66797348476859</v>
      </c>
      <c r="BI544" s="263">
        <f t="shared" si="2254"/>
        <v>83.539802545900187</v>
      </c>
      <c r="BJ544" s="68">
        <f t="shared" si="2255"/>
        <v>1.9552645766087535</v>
      </c>
      <c r="BK544" s="260">
        <v>73.277778543155094</v>
      </c>
      <c r="BL544" s="69">
        <f t="shared" si="2256"/>
        <v>1846.7491128335173</v>
      </c>
      <c r="BM544" s="260">
        <v>25.59</v>
      </c>
      <c r="BN544" s="260">
        <v>5.6298000000000004</v>
      </c>
      <c r="BO544" s="260">
        <v>18.6312028247443</v>
      </c>
      <c r="BP544" s="68">
        <f t="shared" si="2257"/>
        <v>1.3086556864100396</v>
      </c>
      <c r="BQ544" s="68">
        <f t="shared" si="2258"/>
        <v>5.9407825951036166</v>
      </c>
      <c r="BR544" s="260">
        <v>3.3550280344666601</v>
      </c>
      <c r="BS544" s="260">
        <v>5.73805246404965</v>
      </c>
      <c r="BT544" s="68">
        <f t="shared" si="2259"/>
        <v>7.864000901980045E-2</v>
      </c>
      <c r="BU544" s="68">
        <f t="shared" si="2260"/>
        <v>3.3599395725341288</v>
      </c>
      <c r="BV544" s="260">
        <v>2.9472041661630302</v>
      </c>
      <c r="BW544" s="69">
        <f t="shared" si="2261"/>
        <v>74.269544987308379</v>
      </c>
      <c r="BX544" s="260">
        <v>711.7</v>
      </c>
      <c r="BY544" s="260">
        <v>76.753929445897697</v>
      </c>
      <c r="BZ544" s="263">
        <f t="shared" si="2262"/>
        <v>44.943570402763179</v>
      </c>
      <c r="CA544" s="263">
        <f t="shared" si="2263"/>
        <v>1.051912603056028</v>
      </c>
      <c r="CB544" s="260">
        <v>39.422696472294902</v>
      </c>
      <c r="CC544" s="264">
        <f t="shared" si="2264"/>
        <v>993.45195110183113</v>
      </c>
      <c r="CD544" s="260">
        <v>0</v>
      </c>
      <c r="CE544" s="260">
        <v>0</v>
      </c>
      <c r="CF544" s="263">
        <f t="shared" si="2265"/>
        <v>0</v>
      </c>
      <c r="CG544" s="263">
        <f t="shared" si="2266"/>
        <v>0</v>
      </c>
      <c r="CH544" s="260">
        <v>0</v>
      </c>
      <c r="CI544" s="69">
        <f t="shared" si="2267"/>
        <v>0</v>
      </c>
      <c r="CJ544" s="260">
        <v>1370.5956310492002</v>
      </c>
      <c r="CK544" s="260">
        <v>301.53106603951892</v>
      </c>
      <c r="CL544" s="260">
        <v>105.13008348055857</v>
      </c>
      <c r="CM544" s="260">
        <v>52.66072843596276</v>
      </c>
      <c r="CN544" s="260">
        <v>648.53349839648467</v>
      </c>
      <c r="CO544" s="265">
        <f t="shared" si="2268"/>
        <v>45.552992927369083</v>
      </c>
      <c r="CP544" s="269">
        <f t="shared" si="2269"/>
        <v>206.79268836569989</v>
      </c>
      <c r="CQ544" s="260">
        <v>261.61154500912232</v>
      </c>
      <c r="CR544" s="265">
        <f t="shared" si="2391"/>
        <v>3.5853862243500214</v>
      </c>
      <c r="CS544" s="265">
        <f t="shared" si="2270"/>
        <v>153.18768662627161</v>
      </c>
      <c r="CT544" s="260">
        <v>134.37009162915194</v>
      </c>
      <c r="CU544" s="267">
        <f t="shared" si="2160"/>
        <v>3386.1262987248438</v>
      </c>
      <c r="CV544" s="260">
        <v>94.4692000000001</v>
      </c>
      <c r="CW544" s="260">
        <v>10.1881162169599</v>
      </c>
      <c r="CX544" s="68">
        <f t="shared" si="2271"/>
        <v>0.13962813275343544</v>
      </c>
      <c r="CY544" s="68">
        <f t="shared" si="2272"/>
        <v>5.9656922033057374</v>
      </c>
      <c r="CZ544" s="260">
        <v>5.2328658108479997</v>
      </c>
      <c r="DA544" s="69">
        <f t="shared" si="2273"/>
        <v>131.86821843336958</v>
      </c>
      <c r="DB544" s="260">
        <v>2.3935999999999984</v>
      </c>
      <c r="DC544" s="260">
        <v>0.258139954365183</v>
      </c>
      <c r="DD544" s="68">
        <f t="shared" si="2274"/>
        <v>3.5378080745748332E-3</v>
      </c>
      <c r="DE544" s="68">
        <f t="shared" si="2275"/>
        <v>0.15115488283835038</v>
      </c>
      <c r="DF544" s="260">
        <v>0.13258699771825899</v>
      </c>
      <c r="DG544" s="69">
        <f t="shared" si="2276"/>
        <v>3.3411923425001286</v>
      </c>
      <c r="DH544" s="260">
        <v>90.060085492300786</v>
      </c>
      <c r="DI544" s="260">
        <v>19.813218808306171</v>
      </c>
      <c r="DJ544" s="260">
        <v>1.3749168485833325</v>
      </c>
      <c r="DK544" s="260">
        <v>65.563742238394966</v>
      </c>
      <c r="DL544" s="68">
        <f t="shared" si="2277"/>
        <v>4.6051972548248621</v>
      </c>
      <c r="DM544" s="68">
        <f t="shared" si="2278"/>
        <v>20.905785977619093</v>
      </c>
      <c r="DN544" s="260">
        <v>19.068038719392501</v>
      </c>
      <c r="DO544" s="68">
        <f t="shared" si="2279"/>
        <v>0.26132747064927425</v>
      </c>
      <c r="DP544" s="68">
        <f t="shared" si="2280"/>
        <v>11.165366344295157</v>
      </c>
      <c r="DQ544" s="260">
        <v>9.7938113160244704</v>
      </c>
      <c r="DR544" s="264">
        <f t="shared" si="2281"/>
        <v>246.80857610760262</v>
      </c>
      <c r="DS544" s="260">
        <v>115.97</v>
      </c>
      <c r="DT544" s="260">
        <v>25.513400000000001</v>
      </c>
      <c r="DU544" s="260">
        <v>84.433786306588303</v>
      </c>
      <c r="DV544" s="68">
        <f t="shared" si="2282"/>
        <v>5.9306291501747621</v>
      </c>
      <c r="DW544" s="68">
        <f t="shared" si="2283"/>
        <v>26.922725969291356</v>
      </c>
      <c r="DX544" s="260">
        <v>2.19760768883333</v>
      </c>
      <c r="DY544" s="260">
        <v>1.1554485166249999</v>
      </c>
      <c r="DZ544" s="260">
        <v>0</v>
      </c>
      <c r="EA544" s="260">
        <v>24.725856425198099</v>
      </c>
      <c r="EB544" s="68">
        <f t="shared" si="2284"/>
        <v>0.33886786230733995</v>
      </c>
      <c r="EC544" s="68">
        <f t="shared" si="2285"/>
        <v>14.478324133200449</v>
      </c>
      <c r="ED544" s="267">
        <v>12.699804946862301</v>
      </c>
      <c r="EE544" s="69">
        <f t="shared" si="2286"/>
        <v>320.03508466092836</v>
      </c>
      <c r="EF544" s="260">
        <v>764.36646547619102</v>
      </c>
      <c r="EG544" s="260">
        <v>168.16062240476194</v>
      </c>
      <c r="EH544" s="260">
        <v>1115.2705148442149</v>
      </c>
      <c r="EI544" s="260">
        <v>556.50905239233305</v>
      </c>
      <c r="EJ544" s="268">
        <f t="shared" si="2287"/>
        <v>39.089195840037469</v>
      </c>
      <c r="EK544" s="266">
        <f t="shared" si="2288"/>
        <v>177.4495894639241</v>
      </c>
      <c r="EL544" s="260">
        <v>280.86380393757253</v>
      </c>
      <c r="EM544" s="268">
        <f t="shared" si="2289"/>
        <v>3.8492384329644316</v>
      </c>
      <c r="EN544" s="268">
        <f t="shared" si="2290"/>
        <v>164.46092385086135</v>
      </c>
      <c r="EO544" s="269">
        <f t="shared" si="2291"/>
        <v>2885.1704590550735</v>
      </c>
      <c r="EP544" s="69">
        <f t="shared" si="2292"/>
        <v>3635.3147784093926</v>
      </c>
      <c r="EQ544" s="260">
        <v>67.25</v>
      </c>
      <c r="ER544" s="260">
        <v>14.795</v>
      </c>
      <c r="ES544" s="260">
        <v>48.962422429232298</v>
      </c>
      <c r="ET544" s="68">
        <f t="shared" si="2293"/>
        <v>3.4391205514292764</v>
      </c>
      <c r="EU544" s="68">
        <f t="shared" si="2294"/>
        <v>15.612255940629868</v>
      </c>
      <c r="EV544" s="260">
        <v>5.0732554957416696</v>
      </c>
      <c r="EW544" s="260">
        <v>14.6757436453609</v>
      </c>
      <c r="EX544" s="68">
        <f t="shared" si="2295"/>
        <v>0.20113106665967112</v>
      </c>
      <c r="EY544" s="68">
        <f t="shared" si="2296"/>
        <v>8.5934403945156568</v>
      </c>
      <c r="EZ544" s="260">
        <v>7.5378210785167497</v>
      </c>
      <c r="FA544" s="69">
        <f t="shared" si="2297"/>
        <v>189.95309117862195</v>
      </c>
      <c r="FB544" s="260">
        <v>0.83333333333333348</v>
      </c>
      <c r="FC544" s="260">
        <v>8.9871586162120806E-2</v>
      </c>
      <c r="FD544" s="68">
        <f t="shared" si="2298"/>
        <v>1.2316900883518657E-3</v>
      </c>
      <c r="FE544" s="68">
        <f t="shared" si="2299"/>
        <v>5.2624666763574489E-2</v>
      </c>
      <c r="FF544" s="260">
        <v>4.6160245974772703E-2</v>
      </c>
      <c r="FG544" s="69">
        <f t="shared" si="2300"/>
        <v>1.1632381985642724</v>
      </c>
      <c r="FH544" s="260">
        <v>1680.948185</v>
      </c>
      <c r="FI544" s="260">
        <v>181.28337557074599</v>
      </c>
      <c r="FJ544" s="68">
        <f t="shared" si="2301"/>
        <v>2.4844886621970739</v>
      </c>
      <c r="FK544" s="68">
        <f t="shared" si="2302"/>
        <v>106.15120569895259</v>
      </c>
      <c r="FL544" s="260">
        <v>93.111500000000007</v>
      </c>
      <c r="FM544" s="69">
        <f t="shared" si="2303"/>
        <v>2346.4116726848947</v>
      </c>
      <c r="FN544" s="260">
        <v>953.09654999999736</v>
      </c>
      <c r="FO544" s="260">
        <v>102.787558456974</v>
      </c>
      <c r="FP544" s="68">
        <f t="shared" si="2304"/>
        <v>1.4087034886528287</v>
      </c>
      <c r="FQ544" s="68">
        <f t="shared" si="2305"/>
        <v>60.187666004714956</v>
      </c>
      <c r="FR544" s="260">
        <v>52.794205422848698</v>
      </c>
      <c r="FS544" s="264">
        <f t="shared" si="2306"/>
        <v>1330.4139766557839</v>
      </c>
      <c r="FT544" s="270">
        <f t="shared" si="2161"/>
        <v>19725.51746067575</v>
      </c>
      <c r="FU544" s="271">
        <f t="shared" si="2162"/>
        <v>5241.964489270279</v>
      </c>
      <c r="FV544" s="272">
        <f t="shared" si="2307"/>
        <v>1306.2497383549148</v>
      </c>
      <c r="FW544" s="272">
        <f t="shared" si="2163"/>
        <v>204.4036285635425</v>
      </c>
      <c r="FX544" s="272">
        <f t="shared" si="2164"/>
        <v>1157.0568333333399</v>
      </c>
      <c r="FY544" s="272">
        <f t="shared" si="2165"/>
        <v>711.7</v>
      </c>
      <c r="FZ544" s="272">
        <f t="shared" si="2166"/>
        <v>0</v>
      </c>
      <c r="GA544" s="272">
        <f t="shared" si="2167"/>
        <v>94.4692000000001</v>
      </c>
      <c r="GB544" s="272">
        <f t="shared" si="2168"/>
        <v>2.3935999999999984</v>
      </c>
      <c r="GC544" s="272">
        <f t="shared" si="2169"/>
        <v>1680.948185</v>
      </c>
      <c r="GD544" s="272">
        <f t="shared" si="2170"/>
        <v>953.09654999999736</v>
      </c>
      <c r="GE544" s="272">
        <f t="shared" si="2171"/>
        <v>2778.918288179148</v>
      </c>
      <c r="GF544" s="273">
        <f t="shared" si="2172"/>
        <v>1081.0315607105629</v>
      </c>
      <c r="GG544" s="273">
        <f t="shared" si="2173"/>
        <v>195.19122056170332</v>
      </c>
      <c r="GH544" s="272">
        <f t="shared" si="2308"/>
        <v>1523.9782452495685</v>
      </c>
      <c r="GI544" s="274">
        <f t="shared" si="2309"/>
        <v>1088.6933000510164</v>
      </c>
      <c r="GJ544" s="275">
        <f t="shared" si="2174"/>
        <v>20.886121851145333</v>
      </c>
      <c r="GK544" s="271">
        <f t="shared" si="2310"/>
        <v>15655.178757950789</v>
      </c>
      <c r="GL544" s="276">
        <f t="shared" si="2311"/>
        <v>19725.525235017994</v>
      </c>
      <c r="GM544" s="272">
        <f t="shared" si="2312"/>
        <v>7411.6893500318583</v>
      </c>
      <c r="GN544" s="272">
        <f t="shared" si="2313"/>
        <v>420.48097097639112</v>
      </c>
      <c r="GO544" s="277">
        <f t="shared" si="2314"/>
        <v>0.47343370935753043</v>
      </c>
      <c r="GP544" s="278">
        <f t="shared" si="2315"/>
        <v>2.685890576387329E-2</v>
      </c>
      <c r="GQ544" s="279">
        <f t="shared" si="2316"/>
        <v>1.0694963448406805</v>
      </c>
      <c r="GR544" s="280">
        <f t="shared" si="2317"/>
        <v>13810.84072004792</v>
      </c>
      <c r="GS544" s="272">
        <f t="shared" si="2318"/>
        <v>7283.4292416147355</v>
      </c>
      <c r="GT544" s="272">
        <f t="shared" si="2175"/>
        <v>418.02035488468226</v>
      </c>
      <c r="GU544" s="73">
        <f t="shared" si="2319"/>
        <v>0.52737044682892154</v>
      </c>
      <c r="GV544" s="74">
        <f t="shared" si="2320"/>
        <v>3.0267553102533491E-2</v>
      </c>
      <c r="GW544" s="279">
        <f t="shared" si="2321"/>
        <v>1.0774678125871315</v>
      </c>
      <c r="GX544" s="280">
        <f t="shared" si="2322"/>
        <v>10319.233701543581</v>
      </c>
      <c r="GY544" s="272">
        <f t="shared" si="2176"/>
        <v>5647.0863250079201</v>
      </c>
      <c r="GZ544" s="272">
        <f t="shared" si="2177"/>
        <v>233.19049145973284</v>
      </c>
      <c r="HA544" s="73">
        <f t="shared" si="2323"/>
        <v>0.54723892183614498</v>
      </c>
      <c r="HB544" s="74">
        <f t="shared" si="2324"/>
        <v>2.2597655814777365E-2</v>
      </c>
      <c r="HC544" s="279">
        <f t="shared" si="2325"/>
        <v>1.0790225607227339</v>
      </c>
      <c r="HD544" s="280">
        <f t="shared" si="2326"/>
        <v>12345.1668209737</v>
      </c>
      <c r="HE544" s="272">
        <f t="shared" si="2178"/>
        <v>7181.5106825087369</v>
      </c>
      <c r="HF544" s="272">
        <f t="shared" si="2179"/>
        <v>283.30108337473962</v>
      </c>
      <c r="HG544" s="73">
        <f t="shared" si="2327"/>
        <v>0.58172649966201995</v>
      </c>
      <c r="HH544" s="74">
        <f t="shared" si="2328"/>
        <v>2.2948339822628238E-2</v>
      </c>
      <c r="HI544" s="281">
        <f t="shared" si="2329"/>
        <v>1.0838364772228981</v>
      </c>
      <c r="HJ544" s="72">
        <f>I544*GW544</f>
        <v>3.4518836311853933</v>
      </c>
      <c r="HK544" s="73">
        <f t="shared" si="2330"/>
        <v>3.9342492541309269</v>
      </c>
      <c r="HL544" s="73">
        <f t="shared" si="2181"/>
        <v>2.0704284895147818</v>
      </c>
      <c r="HM544" s="74">
        <f t="shared" si="2331"/>
        <v>2.589068576790059</v>
      </c>
      <c r="HN544" s="75"/>
      <c r="HO544" s="75"/>
      <c r="HP544" s="76">
        <f t="shared" si="2332"/>
        <v>1534.4243575008159</v>
      </c>
      <c r="HQ544" s="77">
        <f t="shared" si="2333"/>
        <v>1746.1902630795034</v>
      </c>
      <c r="HR544" s="77">
        <f t="shared" si="2334"/>
        <v>50.110591915006751</v>
      </c>
      <c r="HS544" s="77">
        <f t="shared" si="2335"/>
        <v>57.867711543449801</v>
      </c>
      <c r="HT544" s="282">
        <f t="shared" si="2336"/>
        <v>2025.9331194301187</v>
      </c>
      <c r="HU544" s="73">
        <f t="shared" si="2392"/>
        <v>0.7573914177050618</v>
      </c>
      <c r="HV544" s="74">
        <f t="shared" si="2393"/>
        <v>2.4734573631484204E-2</v>
      </c>
      <c r="HW544" s="279">
        <f t="shared" si="2154"/>
        <v>1.1083565015556294</v>
      </c>
      <c r="HX544" s="76">
        <f t="shared" si="2337"/>
        <v>1553.9590079809575</v>
      </c>
      <c r="HY544" s="77">
        <f t="shared" si="2338"/>
        <v>1768.4208906724093</v>
      </c>
      <c r="HZ544" s="77">
        <f t="shared" si="2182"/>
        <v>69.660494254460616</v>
      </c>
      <c r="IA544" s="77">
        <f t="shared" si="2339"/>
        <v>80.443938765051129</v>
      </c>
      <c r="IB544" s="282">
        <f t="shared" si="2340"/>
        <v>2116.6150745036834</v>
      </c>
      <c r="IC544" s="73">
        <f t="shared" si="2394"/>
        <v>0.73417175692436143</v>
      </c>
      <c r="ID544" s="74">
        <f t="shared" si="2395"/>
        <v>3.2911271914093793E-2</v>
      </c>
      <c r="IE544" s="279">
        <f t="shared" si="2402"/>
        <v>1.1064177090654328</v>
      </c>
      <c r="IF544" s="76">
        <f t="shared" si="2183"/>
        <v>101.91855910599823</v>
      </c>
      <c r="IG544" s="77">
        <f t="shared" si="2341"/>
        <v>115.98433944821704</v>
      </c>
      <c r="IH544" s="77">
        <f t="shared" si="2184"/>
        <v>134.71927150994267</v>
      </c>
      <c r="II544" s="77">
        <f t="shared" si="2342"/>
        <v>155.57381473968181</v>
      </c>
      <c r="IJ544" s="282">
        <f t="shared" si="2343"/>
        <v>1465.6738990742199</v>
      </c>
      <c r="IK544" s="73">
        <f t="shared" si="2185"/>
        <v>6.9536995350994654E-2</v>
      </c>
      <c r="IL544" s="74">
        <f t="shared" si="2186"/>
        <v>9.1916265681634177E-2</v>
      </c>
      <c r="IM544" s="279">
        <f t="shared" si="2344"/>
        <v>1.0238254386559078</v>
      </c>
      <c r="IN544" s="76">
        <f t="shared" si="2187"/>
        <v>42.566681044518049</v>
      </c>
      <c r="IO544" s="77">
        <f t="shared" si="2345"/>
        <v>48.441308695471982</v>
      </c>
      <c r="IP544" s="77">
        <f t="shared" si="2188"/>
        <v>1.3872956954298401</v>
      </c>
      <c r="IQ544" s="77">
        <f t="shared" si="2346"/>
        <v>1.6020490690823794</v>
      </c>
      <c r="IR544" s="282">
        <f t="shared" si="2347"/>
        <v>58.944083323260621</v>
      </c>
      <c r="IS544" s="73">
        <f t="shared" si="2155"/>
        <v>0.72215358428893084</v>
      </c>
      <c r="IT544" s="74">
        <f t="shared" si="2156"/>
        <v>2.3535792181577333E-2</v>
      </c>
      <c r="IU544" s="279">
        <f t="shared" si="2157"/>
        <v>1.1033077567974237</v>
      </c>
      <c r="IV544" s="76">
        <f t="shared" si="2189"/>
        <v>54.831155891371075</v>
      </c>
      <c r="IW544" s="77">
        <f t="shared" si="2348"/>
        <v>62.398403715939196</v>
      </c>
      <c r="IX544" s="77">
        <f t="shared" si="2349"/>
        <v>1.051912603056028</v>
      </c>
      <c r="IY544" s="77">
        <f t="shared" si="2350"/>
        <v>1.2147486740091011</v>
      </c>
      <c r="IZ544" s="282">
        <f t="shared" si="2351"/>
        <v>788.45392944589764</v>
      </c>
      <c r="JA544" s="73">
        <f t="shared" si="2132"/>
        <v>6.9542624931687266E-2</v>
      </c>
      <c r="JB544" s="74">
        <f t="shared" si="2133"/>
        <v>1.3341459326549128E-3</v>
      </c>
      <c r="JC544" s="279">
        <f t="shared" si="2134"/>
        <v>1.0098041034571972</v>
      </c>
      <c r="JD544" s="76">
        <f t="shared" si="2190"/>
        <v>0</v>
      </c>
      <c r="JE544" s="77">
        <f t="shared" si="2352"/>
        <v>0</v>
      </c>
      <c r="JF544" s="77">
        <f t="shared" si="2191"/>
        <v>0</v>
      </c>
      <c r="JG544" s="77">
        <f t="shared" si="2353"/>
        <v>0</v>
      </c>
      <c r="JH544" s="282">
        <f t="shared" si="2354"/>
        <v>0</v>
      </c>
      <c r="JI544" s="73"/>
      <c r="JJ544" s="74"/>
      <c r="JK544" s="279"/>
      <c r="JL544" s="76">
        <f t="shared" si="2192"/>
        <v>2111.3027545789241</v>
      </c>
      <c r="JM544" s="77">
        <f t="shared" si="2355"/>
        <v>2402.6836477383613</v>
      </c>
      <c r="JN544" s="77">
        <f t="shared" si="2193"/>
        <v>101.79910758768186</v>
      </c>
      <c r="JO544" s="77">
        <f t="shared" si="2356"/>
        <v>117.55760944225501</v>
      </c>
      <c r="JP544" s="282">
        <f t="shared" si="2357"/>
        <v>2687.4018243847963</v>
      </c>
      <c r="JQ544" s="73">
        <f t="shared" si="2194"/>
        <v>0.78562972437597656</v>
      </c>
      <c r="JR544" s="74">
        <f t="shared" si="2195"/>
        <v>3.7880121485362857E-2</v>
      </c>
      <c r="JS544" s="279">
        <f t="shared" si="2396"/>
        <v>1.1142886010670625</v>
      </c>
      <c r="JT544" s="76">
        <f t="shared" si="2196"/>
        <v>7.2781444880329991</v>
      </c>
      <c r="JU544" s="77">
        <f t="shared" si="2358"/>
        <v>8.2826012088264331</v>
      </c>
      <c r="JV544" s="77">
        <f t="shared" si="2197"/>
        <v>0.13962813275343544</v>
      </c>
      <c r="JW544" s="77">
        <f t="shared" si="2359"/>
        <v>0.16124256770366727</v>
      </c>
      <c r="JX544" s="282">
        <f t="shared" si="2360"/>
        <v>104.65731621695998</v>
      </c>
      <c r="JY544" s="73">
        <f t="shared" si="2403"/>
        <v>6.9542624931686878E-2</v>
      </c>
      <c r="JZ544" s="74">
        <f t="shared" si="2404"/>
        <v>1.3341459326549055E-3</v>
      </c>
      <c r="KA544" s="279">
        <f t="shared" si="2405"/>
        <v>1.009804103457197</v>
      </c>
      <c r="KB544" s="76">
        <f t="shared" si="2198"/>
        <v>0.18440895706278745</v>
      </c>
      <c r="KC544" s="77">
        <f t="shared" si="2361"/>
        <v>0.20985923722702274</v>
      </c>
      <c r="KD544" s="77">
        <f t="shared" si="2199"/>
        <v>3.5378080745748332E-3</v>
      </c>
      <c r="KE544" s="77">
        <f t="shared" si="2362"/>
        <v>4.0854607645190175E-3</v>
      </c>
      <c r="KF544" s="282">
        <f t="shared" si="2363"/>
        <v>2.6517399543651816</v>
      </c>
      <c r="KG544" s="73">
        <f t="shared" si="2406"/>
        <v>6.9542624931687308E-2</v>
      </c>
      <c r="KH544" s="74">
        <f t="shared" si="2407"/>
        <v>1.3341459326549135E-3</v>
      </c>
      <c r="KI544" s="279">
        <f t="shared" si="2408"/>
        <v>1.0098041034571972</v>
      </c>
      <c r="KJ544" s="76">
        <f t="shared" si="2200"/>
        <v>149.00011013334233</v>
      </c>
      <c r="KK544" s="77">
        <f t="shared" si="2364"/>
        <v>169.5636153328449</v>
      </c>
      <c r="KL544" s="77">
        <f t="shared" si="2201"/>
        <v>4.8665247254741359</v>
      </c>
      <c r="KM544" s="77">
        <f t="shared" si="2365"/>
        <v>5.6198627529775322</v>
      </c>
      <c r="KN544" s="282">
        <f t="shared" si="2366"/>
        <v>195.87982230762111</v>
      </c>
      <c r="KO544" s="73">
        <f t="shared" si="2202"/>
        <v>0.76067105012656111</v>
      </c>
      <c r="KP544" s="74">
        <f t="shared" si="2203"/>
        <v>2.4844441189207641E-2</v>
      </c>
      <c r="KQ544" s="279">
        <f t="shared" si="2204"/>
        <v>1.1088261311240561</v>
      </c>
      <c r="KR544" s="76">
        <f t="shared" si="2205"/>
        <v>191.99268112504001</v>
      </c>
      <c r="KS544" s="77">
        <f t="shared" si="2367"/>
        <v>218.48959104710679</v>
      </c>
      <c r="KT544" s="77">
        <f t="shared" si="2206"/>
        <v>6.2694970124821019</v>
      </c>
      <c r="KU544" s="77">
        <f t="shared" si="2368"/>
        <v>7.2400151500143313</v>
      </c>
      <c r="KV544" s="282">
        <f t="shared" si="2369"/>
        <v>253.99609893724474</v>
      </c>
      <c r="KW544" s="73">
        <f t="shared" si="2139"/>
        <v>0.75588830666441054</v>
      </c>
      <c r="KX544" s="74">
        <f t="shared" si="2140"/>
        <v>2.468343820521085E-2</v>
      </c>
      <c r="KY544" s="279">
        <f t="shared" si="2141"/>
        <v>1.108141141436922</v>
      </c>
      <c r="KZ544" s="76">
        <f t="shared" si="2207"/>
        <v>1349.6579141249913</v>
      </c>
      <c r="LA544" s="77">
        <f t="shared" si="2370"/>
        <v>1535.9242028533813</v>
      </c>
      <c r="LB544" s="77">
        <f t="shared" si="2208"/>
        <v>42.938434273001903</v>
      </c>
      <c r="LC544" s="77">
        <f t="shared" si="2371"/>
        <v>49.585303898462598</v>
      </c>
      <c r="LD544" s="286">
        <f t="shared" si="2372"/>
        <v>2885.1704590550735</v>
      </c>
      <c r="LE544" s="73">
        <f t="shared" si="2209"/>
        <v>0.46779139509386902</v>
      </c>
      <c r="LF544" s="74">
        <f t="shared" si="2210"/>
        <v>1.4882460111928616E-2</v>
      </c>
      <c r="LG544" s="279">
        <f t="shared" si="2211"/>
        <v>1.0668636952622315</v>
      </c>
      <c r="LH544" s="76">
        <f t="shared" si="2212"/>
        <v>111.57594952887754</v>
      </c>
      <c r="LI544" s="77">
        <f t="shared" si="2373"/>
        <v>126.97454632335793</v>
      </c>
      <c r="LJ544" s="77">
        <f t="shared" si="2213"/>
        <v>3.6402516180889477</v>
      </c>
      <c r="LK544" s="77">
        <f t="shared" si="2374"/>
        <v>4.2037625685691173</v>
      </c>
      <c r="LL544" s="282">
        <f t="shared" si="2375"/>
        <v>150.75642157033488</v>
      </c>
      <c r="LM544" s="73">
        <f t="shared" si="2397"/>
        <v>0.74010744196937694</v>
      </c>
      <c r="LN544" s="74">
        <f t="shared" si="2398"/>
        <v>2.4146577506753839E-2</v>
      </c>
      <c r="LO544" s="279">
        <f t="shared" si="2399"/>
        <v>1.1058801182642393</v>
      </c>
      <c r="LP544" s="76">
        <f t="shared" si="2214"/>
        <v>6.4202093451560874E-2</v>
      </c>
      <c r="LQ544" s="77">
        <f t="shared" si="2376"/>
        <v>7.3062624368810794E-2</v>
      </c>
      <c r="LR544" s="77">
        <f t="shared" si="2215"/>
        <v>1.2316900883518657E-3</v>
      </c>
      <c r="LS544" s="77">
        <f t="shared" si="2377"/>
        <v>1.4223557140287345E-3</v>
      </c>
      <c r="LT544" s="282">
        <f t="shared" si="2378"/>
        <v>0.92320491949545436</v>
      </c>
      <c r="LU544" s="73">
        <f t="shared" si="2148"/>
        <v>6.9542624931687211E-2</v>
      </c>
      <c r="LV544" s="74">
        <f t="shared" si="2149"/>
        <v>1.3341459326549118E-3</v>
      </c>
      <c r="LW544" s="279">
        <f t="shared" si="2150"/>
        <v>1.0098041034571972</v>
      </c>
      <c r="LX544" s="76">
        <f t="shared" si="2216"/>
        <v>129.50447095272216</v>
      </c>
      <c r="LY544" s="77">
        <f t="shared" si="2379"/>
        <v>147.37738298890733</v>
      </c>
      <c r="LZ544" s="77">
        <f t="shared" si="2217"/>
        <v>2.4844886621970739</v>
      </c>
      <c r="MA544" s="77">
        <f t="shared" si="2380"/>
        <v>2.8690875071051809</v>
      </c>
      <c r="MB544" s="286">
        <f t="shared" si="2381"/>
        <v>1862.231486257853</v>
      </c>
      <c r="MC544" s="73">
        <f t="shared" si="2142"/>
        <v>6.9542627706806151E-2</v>
      </c>
      <c r="MD544" s="74">
        <f t="shared" si="2143"/>
        <v>1.3341459858943984E-3</v>
      </c>
      <c r="ME544" s="279">
        <f t="shared" si="2144"/>
        <v>1.0098041038484327</v>
      </c>
      <c r="MF544" s="76">
        <f t="shared" si="2218"/>
        <v>73.428952525752251</v>
      </c>
      <c r="MG544" s="77">
        <f t="shared" si="2382"/>
        <v>83.562882263831312</v>
      </c>
      <c r="MH544" s="77">
        <f t="shared" si="2219"/>
        <v>1.4087034886528287</v>
      </c>
      <c r="MI544" s="77">
        <f t="shared" si="2383"/>
        <v>1.6267707886962866</v>
      </c>
      <c r="MJ544" s="286">
        <f t="shared" si="2384"/>
        <v>1055.8841084569713</v>
      </c>
      <c r="MK544" s="73">
        <f t="shared" si="2129"/>
        <v>6.9542624931687363E-2</v>
      </c>
      <c r="ML544" s="74">
        <f t="shared" si="2130"/>
        <v>1.3341459326549144E-3</v>
      </c>
      <c r="MM544" s="279">
        <f t="shared" si="2131"/>
        <v>1.0098041034571972</v>
      </c>
      <c r="MN544" s="287">
        <f t="shared" si="2385"/>
        <v>1.0774700487594904</v>
      </c>
      <c r="MO544" s="288">
        <f t="shared" si="2385"/>
        <v>1.0687345087649114</v>
      </c>
      <c r="MP544" s="288">
        <f t="shared" si="2385"/>
        <v>1.3460822338631566</v>
      </c>
      <c r="MQ544" s="289">
        <f t="shared" si="2220"/>
        <v>1.29930933777117</v>
      </c>
      <c r="MR544" s="290">
        <f t="shared" si="2386"/>
        <v>3.4518907952107796</v>
      </c>
      <c r="MS544" s="291">
        <f t="shared" si="2151"/>
        <v>3.9314467639426027</v>
      </c>
      <c r="MT544" s="291">
        <f t="shared" si="2221"/>
        <v>2.5828625903366249</v>
      </c>
      <c r="MU544" s="292">
        <f t="shared" si="2152"/>
        <v>3.1037901460677708</v>
      </c>
      <c r="MV544" s="359">
        <f t="shared" si="2222"/>
        <v>0.5209275557311458</v>
      </c>
      <c r="MW544" s="360">
        <f t="shared" si="2223"/>
        <v>0.54325109515112746</v>
      </c>
      <c r="MX544" s="360">
        <f t="shared" si="2224"/>
        <v>0.3481006491430087</v>
      </c>
      <c r="MY544" s="360">
        <f t="shared" si="2225"/>
        <v>1.5115316268124705E-2</v>
      </c>
      <c r="MZ544" s="360">
        <f t="shared" si="2226"/>
        <v>0.20499023300181105</v>
      </c>
      <c r="NA544" s="360">
        <f t="shared" si="2227"/>
        <v>0</v>
      </c>
      <c r="NB544" s="360">
        <f t="shared" si="2228"/>
        <v>0.69464751390520674</v>
      </c>
      <c r="NC544" s="360">
        <f t="shared" si="2229"/>
        <v>2.4437259303664166E-2</v>
      </c>
      <c r="ND544" s="360">
        <f t="shared" si="2230"/>
        <v>6.0588246207431823E-4</v>
      </c>
      <c r="NE544" s="360">
        <f t="shared" si="2231"/>
        <v>5.0451588966144552E-2</v>
      </c>
      <c r="NF544" s="360">
        <f t="shared" si="2232"/>
        <v>6.5269513230634707E-2</v>
      </c>
      <c r="NG544" s="360">
        <f t="shared" si="2233"/>
        <v>0.71405187123901148</v>
      </c>
      <c r="NH544" s="360">
        <f t="shared" si="2234"/>
        <v>3.859521612742195E-2</v>
      </c>
      <c r="NI544" s="360">
        <f t="shared" si="2235"/>
        <v>2.0196082069143945E-4</v>
      </c>
      <c r="NJ544" s="360">
        <f t="shared" si="2236"/>
        <v>0.4362353728625229</v>
      </c>
      <c r="NK544" s="361">
        <f t="shared" si="2237"/>
        <v>0.27456573573001186</v>
      </c>
      <c r="NL544" s="145">
        <f t="shared" si="2387"/>
        <v>3.4518907952107796</v>
      </c>
      <c r="NM544" s="56">
        <f t="shared" si="2153"/>
        <v>3.9314467639426027</v>
      </c>
      <c r="NN544" s="56">
        <f t="shared" si="2388"/>
        <v>2.5828625903366249</v>
      </c>
      <c r="NO544" s="58">
        <f t="shared" si="2145"/>
        <v>3.1037901460677708</v>
      </c>
      <c r="NP544" s="55">
        <f t="shared" si="2238"/>
        <v>1.0774700487594904</v>
      </c>
      <c r="NQ544" s="56">
        <f t="shared" si="2146"/>
        <v>1.0687345087649114</v>
      </c>
      <c r="NR544" s="56">
        <f t="shared" si="2239"/>
        <v>1.3460822338631566</v>
      </c>
      <c r="NS544" s="61">
        <f t="shared" si="2147"/>
        <v>1.29930933777117</v>
      </c>
      <c r="NT544" s="41"/>
      <c r="NU544" s="86">
        <f t="shared" si="2400"/>
        <v>0</v>
      </c>
      <c r="NV544" s="86">
        <f t="shared" si="2400"/>
        <v>0</v>
      </c>
      <c r="NW544" s="86">
        <f t="shared" si="2400"/>
        <v>0</v>
      </c>
      <c r="NX544" s="86">
        <f t="shared" si="2389"/>
        <v>0</v>
      </c>
      <c r="NY544" s="87">
        <f t="shared" si="2401"/>
        <v>0</v>
      </c>
      <c r="NZ544" s="87">
        <f t="shared" si="2401"/>
        <v>0</v>
      </c>
      <c r="OA544" s="87">
        <f t="shared" si="2401"/>
        <v>0</v>
      </c>
      <c r="OB544" s="87">
        <f t="shared" si="2390"/>
        <v>0</v>
      </c>
      <c r="OC544" s="26"/>
    </row>
    <row r="545" spans="1:393" thickBot="1" x14ac:dyDescent="0.35">
      <c r="A545" s="140" t="s">
        <v>1185</v>
      </c>
      <c r="B545" s="137" t="s">
        <v>1192</v>
      </c>
      <c r="C545" s="133" t="s">
        <v>105</v>
      </c>
      <c r="D545" s="64">
        <f>VLOOKUP(B545,[1]УсіТ_1!$A$10:$G$556,6,FALSE)</f>
        <v>3052.5</v>
      </c>
      <c r="E545" s="64">
        <f>VLOOKUP(B545,[1]УсіТ_1!$A$10:$G$556,7,FALSE)</f>
        <v>300.60000000000002</v>
      </c>
      <c r="F545" s="38"/>
      <c r="G545" s="38"/>
      <c r="H545" s="39">
        <v>392.85</v>
      </c>
      <c r="I545" s="256">
        <v>3.0912999999999999</v>
      </c>
      <c r="J545" s="62">
        <v>3.5387</v>
      </c>
      <c r="K545" s="257">
        <f t="shared" si="2135"/>
        <v>2.0880999999999998</v>
      </c>
      <c r="L545" s="293">
        <f t="shared" si="2240"/>
        <v>2.4493999999999998</v>
      </c>
      <c r="M545" s="63">
        <v>0.36130000000000001</v>
      </c>
      <c r="N545" s="63">
        <v>0.63919999999999999</v>
      </c>
      <c r="O545" s="63">
        <v>0.19450000000000001</v>
      </c>
      <c r="P545" s="63">
        <v>1.55E-2</v>
      </c>
      <c r="Q545" s="63">
        <v>0.18049999999999999</v>
      </c>
      <c r="R545" s="63">
        <v>0</v>
      </c>
      <c r="S545" s="63">
        <v>0.48899999999999999</v>
      </c>
      <c r="T545" s="63">
        <v>2.0199999999999999E-2</v>
      </c>
      <c r="U545" s="63">
        <v>5.0000000000000001E-4</v>
      </c>
      <c r="V545" s="63">
        <v>4.48E-2</v>
      </c>
      <c r="W545" s="63">
        <v>5.3800000000000001E-2</v>
      </c>
      <c r="X545" s="63">
        <v>0.78769999999999996</v>
      </c>
      <c r="Y545" s="63">
        <v>0.06</v>
      </c>
      <c r="Z545" s="63">
        <v>4.0000000000000002E-4</v>
      </c>
      <c r="AA545" s="63">
        <v>0.4244</v>
      </c>
      <c r="AB545" s="259">
        <v>0.26690000000000003</v>
      </c>
      <c r="AC545" s="144">
        <v>400.46</v>
      </c>
      <c r="AD545" s="70">
        <v>88.101200000000006</v>
      </c>
      <c r="AE545" s="70">
        <v>291.56121466186403</v>
      </c>
      <c r="AF545" s="68">
        <f t="shared" si="2241"/>
        <v>20.479259717849327</v>
      </c>
      <c r="AG545" s="68">
        <f t="shared" si="2242"/>
        <v>92.967792029511287</v>
      </c>
      <c r="AH545" s="71">
        <v>9.9969201820833398</v>
      </c>
      <c r="AI545" s="71">
        <v>85.211133455742498</v>
      </c>
      <c r="AJ545" s="68">
        <f t="shared" si="2243"/>
        <v>1.167818584010951</v>
      </c>
      <c r="AK545" s="68">
        <f t="shared" si="2244"/>
        <v>49.895720039543846</v>
      </c>
      <c r="AL545" s="71">
        <v>43.766523414984498</v>
      </c>
      <c r="AM545" s="69">
        <f t="shared" si="2245"/>
        <v>1102.9163900576091</v>
      </c>
      <c r="AN545" s="260">
        <v>687.49</v>
      </c>
      <c r="AO545" s="71">
        <v>151.24780000000001</v>
      </c>
      <c r="AP545" s="71">
        <v>500.53793005015399</v>
      </c>
      <c r="AQ545" s="68">
        <f t="shared" si="2246"/>
        <v>35.157784206722816</v>
      </c>
      <c r="AR545" s="68">
        <f t="shared" si="2247"/>
        <v>159.60252545165218</v>
      </c>
      <c r="AS545" s="71">
        <v>58.619682835924998</v>
      </c>
      <c r="AT545" s="261">
        <f t="shared" si="2248"/>
        <v>12.713288874370338</v>
      </c>
      <c r="AU545" s="71">
        <v>150.75729365378999</v>
      </c>
      <c r="AV545" s="68">
        <f t="shared" si="2249"/>
        <v>2.0661287095251919</v>
      </c>
      <c r="AW545" s="68">
        <f t="shared" si="2250"/>
        <v>88.276536328151352</v>
      </c>
      <c r="AX545" s="71">
        <v>77.432635326993505</v>
      </c>
      <c r="AY545" s="69">
        <f t="shared" si="2251"/>
        <v>1951.3024102402346</v>
      </c>
      <c r="AZ545" s="260">
        <v>73</v>
      </c>
      <c r="BA545" s="260">
        <v>372.09316666666803</v>
      </c>
      <c r="BB545" s="260">
        <v>38.8040016666668</v>
      </c>
      <c r="BC545" s="262">
        <f t="shared" si="2252"/>
        <v>31.043201333333442</v>
      </c>
      <c r="BD545" s="262">
        <f t="shared" si="2158"/>
        <v>7.7608003333333571</v>
      </c>
      <c r="BE545" s="260">
        <v>14.5647896666667</v>
      </c>
      <c r="BF545" s="262">
        <f t="shared" si="2253"/>
        <v>11.65183173333336</v>
      </c>
      <c r="BG545" s="262">
        <f t="shared" si="2159"/>
        <v>2.91295793333334</v>
      </c>
      <c r="BH545" s="260">
        <v>45.88000909422064</v>
      </c>
      <c r="BI545" s="263">
        <f t="shared" si="2254"/>
        <v>26.865222845157273</v>
      </c>
      <c r="BJ545" s="68">
        <f t="shared" si="2255"/>
        <v>0.62878552463629389</v>
      </c>
      <c r="BK545" s="260">
        <v>23.565100588767883</v>
      </c>
      <c r="BL545" s="69">
        <f t="shared" si="2256"/>
        <v>593.88848121958802</v>
      </c>
      <c r="BM545" s="260">
        <v>16.41</v>
      </c>
      <c r="BN545" s="260">
        <v>3.6101999999999999</v>
      </c>
      <c r="BO545" s="260">
        <v>11.9475591384937</v>
      </c>
      <c r="BP545" s="68">
        <f t="shared" si="2257"/>
        <v>0.83919655388779746</v>
      </c>
      <c r="BQ545" s="68">
        <f t="shared" si="2258"/>
        <v>3.8096226020183779</v>
      </c>
      <c r="BR545" s="260">
        <v>1.897042964925</v>
      </c>
      <c r="BS545" s="260">
        <v>3.6521801761206798</v>
      </c>
      <c r="BT545" s="68">
        <f t="shared" si="2259"/>
        <v>5.0053129313733916E-2</v>
      </c>
      <c r="BU545" s="68">
        <f t="shared" si="2260"/>
        <v>2.1385487108481684</v>
      </c>
      <c r="BV545" s="260">
        <v>1.87584911397697</v>
      </c>
      <c r="BW545" s="69">
        <f t="shared" si="2261"/>
        <v>47.271397672219614</v>
      </c>
      <c r="BX545" s="260">
        <v>355.85</v>
      </c>
      <c r="BY545" s="260">
        <v>38.376964722948799</v>
      </c>
      <c r="BZ545" s="263">
        <f t="shared" si="2262"/>
        <v>22.471785201381561</v>
      </c>
      <c r="CA545" s="263">
        <f t="shared" si="2263"/>
        <v>0.52595630152801331</v>
      </c>
      <c r="CB545" s="260">
        <v>19.711348236147401</v>
      </c>
      <c r="CC545" s="264">
        <f t="shared" si="2264"/>
        <v>496.72597555091545</v>
      </c>
      <c r="CD545" s="260">
        <v>0</v>
      </c>
      <c r="CE545" s="260">
        <v>0</v>
      </c>
      <c r="CF545" s="263">
        <f t="shared" si="2265"/>
        <v>0</v>
      </c>
      <c r="CG545" s="263">
        <f t="shared" si="2266"/>
        <v>0</v>
      </c>
      <c r="CH545" s="260">
        <v>0</v>
      </c>
      <c r="CI545" s="69">
        <f t="shared" si="2267"/>
        <v>0</v>
      </c>
      <c r="CJ545" s="260">
        <v>625.0073880215192</v>
      </c>
      <c r="CK545" s="260">
        <v>137.5016406557242</v>
      </c>
      <c r="CL545" s="260">
        <v>48.150041642401035</v>
      </c>
      <c r="CM545" s="260">
        <v>29.594755422118034</v>
      </c>
      <c r="CN545" s="260">
        <v>258.71544517480618</v>
      </c>
      <c r="CO545" s="265">
        <f t="shared" si="2268"/>
        <v>18.172172869078384</v>
      </c>
      <c r="CP545" s="269">
        <f t="shared" si="2269"/>
        <v>82.494524279329042</v>
      </c>
      <c r="CQ545" s="260">
        <v>115.3276612123276</v>
      </c>
      <c r="CR545" s="265">
        <f t="shared" si="2391"/>
        <v>1.5805655969149497</v>
      </c>
      <c r="CS545" s="265">
        <f t="shared" si="2270"/>
        <v>67.530573333523279</v>
      </c>
      <c r="CT545" s="260">
        <v>59.235109077223228</v>
      </c>
      <c r="CU545" s="267">
        <f t="shared" si="2160"/>
        <v>1492.7247429408014</v>
      </c>
      <c r="CV545" s="260">
        <v>44.076900000000023</v>
      </c>
      <c r="CW545" s="260">
        <v>4.7535130993310197</v>
      </c>
      <c r="CX545" s="68">
        <f t="shared" si="2271"/>
        <v>6.5146897026331627E-2</v>
      </c>
      <c r="CY545" s="68">
        <f t="shared" si="2272"/>
        <v>2.783438609365676</v>
      </c>
      <c r="CZ545" s="260">
        <v>2.44152065496655</v>
      </c>
      <c r="DA545" s="69">
        <f t="shared" si="2273"/>
        <v>61.526320505157109</v>
      </c>
      <c r="DB545" s="260">
        <v>1.1000000000000001</v>
      </c>
      <c r="DC545" s="260">
        <v>0.118630493734</v>
      </c>
      <c r="DD545" s="68">
        <f t="shared" si="2274"/>
        <v>1.6258309166244701E-3</v>
      </c>
      <c r="DE545" s="68">
        <f t="shared" si="2275"/>
        <v>6.9464560127918643E-2</v>
      </c>
      <c r="DF545" s="260">
        <v>6.0931524686700003E-2</v>
      </c>
      <c r="DG545" s="69">
        <f t="shared" si="2276"/>
        <v>1.53547442210484</v>
      </c>
      <c r="DH545" s="260">
        <v>49.880508287603199</v>
      </c>
      <c r="DI545" s="260">
        <v>10.973711823272703</v>
      </c>
      <c r="DJ545" s="260">
        <v>0.76033506233333292</v>
      </c>
      <c r="DK545" s="260">
        <v>36.313010033375129</v>
      </c>
      <c r="DL545" s="68">
        <f t="shared" si="2277"/>
        <v>2.550625824744269</v>
      </c>
      <c r="DM545" s="68">
        <f t="shared" si="2278"/>
        <v>11.57883900526206</v>
      </c>
      <c r="DN545" s="260">
        <v>10.562039931877001</v>
      </c>
      <c r="DO545" s="68">
        <f t="shared" si="2279"/>
        <v>0.14475275726637429</v>
      </c>
      <c r="DP545" s="68">
        <f t="shared" si="2280"/>
        <v>6.1846447302703051</v>
      </c>
      <c r="DQ545" s="260">
        <v>5.4249221814258499</v>
      </c>
      <c r="DR545" s="264">
        <f t="shared" si="2281"/>
        <v>136.69743278386466</v>
      </c>
      <c r="DS545" s="260">
        <v>59.49</v>
      </c>
      <c r="DT545" s="260">
        <v>13.0878</v>
      </c>
      <c r="DU545" s="260">
        <v>43.312632123643503</v>
      </c>
      <c r="DV545" s="68">
        <f t="shared" si="2282"/>
        <v>3.0422792803647196</v>
      </c>
      <c r="DW545" s="68">
        <f t="shared" si="2283"/>
        <v>13.810752504209214</v>
      </c>
      <c r="DX545" s="260">
        <v>1.13475484791667</v>
      </c>
      <c r="DY545" s="260">
        <v>0.47656631425000001</v>
      </c>
      <c r="DZ545" s="260">
        <v>0</v>
      </c>
      <c r="EA545" s="260">
        <v>12.6720827335511</v>
      </c>
      <c r="EB545" s="68">
        <f t="shared" si="2284"/>
        <v>0.17367089386331783</v>
      </c>
      <c r="EC545" s="68">
        <f t="shared" si="2285"/>
        <v>7.4201887329617815</v>
      </c>
      <c r="ED545" s="267">
        <v>6.5086918009680499</v>
      </c>
      <c r="EE545" s="69">
        <f t="shared" si="2286"/>
        <v>164.01903338439516</v>
      </c>
      <c r="EF545" s="260">
        <v>474.45290952380992</v>
      </c>
      <c r="EG545" s="260">
        <v>104.37964009523813</v>
      </c>
      <c r="EH545" s="260">
        <v>798.34669061018963</v>
      </c>
      <c r="EI545" s="260">
        <v>345.43291864510178</v>
      </c>
      <c r="EJ545" s="268">
        <f t="shared" si="2287"/>
        <v>24.263208205631948</v>
      </c>
      <c r="EK545" s="266">
        <f t="shared" si="2288"/>
        <v>110.14543130501444</v>
      </c>
      <c r="EL545" s="260">
        <v>185.77666447223064</v>
      </c>
      <c r="EM545" s="268">
        <f t="shared" si="2289"/>
        <v>2.5460691865919207</v>
      </c>
      <c r="EN545" s="268">
        <f t="shared" si="2290"/>
        <v>108.78226898837254</v>
      </c>
      <c r="EO545" s="269">
        <f t="shared" si="2291"/>
        <v>1908.38882334657</v>
      </c>
      <c r="EP545" s="69">
        <f t="shared" si="2292"/>
        <v>2404.5699174166784</v>
      </c>
      <c r="EQ545" s="260">
        <v>64.83</v>
      </c>
      <c r="ER545" s="260">
        <v>14.262600000000001</v>
      </c>
      <c r="ES545" s="260">
        <v>47.200503287540897</v>
      </c>
      <c r="ET545" s="68">
        <f t="shared" si="2293"/>
        <v>3.3153633509168725</v>
      </c>
      <c r="EU545" s="68">
        <f t="shared" si="2294"/>
        <v>15.050446879271865</v>
      </c>
      <c r="EV545" s="260">
        <v>4.8758531908416698</v>
      </c>
      <c r="EW545" s="260">
        <v>14.146034608731</v>
      </c>
      <c r="EX545" s="68">
        <f t="shared" si="2295"/>
        <v>0.19387140431265837</v>
      </c>
      <c r="EY545" s="68">
        <f t="shared" si="2296"/>
        <v>8.2832671492808725</v>
      </c>
      <c r="EZ545" s="260">
        <v>7.2657495543556996</v>
      </c>
      <c r="FA545" s="69">
        <f t="shared" si="2297"/>
        <v>183.09688876976313</v>
      </c>
      <c r="FB545" s="260">
        <v>0.83333333333333348</v>
      </c>
      <c r="FC545" s="260">
        <v>8.9871586162120806E-2</v>
      </c>
      <c r="FD545" s="68">
        <f t="shared" si="2298"/>
        <v>1.2316900883518657E-3</v>
      </c>
      <c r="FE545" s="68">
        <f t="shared" si="2299"/>
        <v>5.2624666763574489E-2</v>
      </c>
      <c r="FF545" s="260">
        <v>4.6160245974772703E-2</v>
      </c>
      <c r="FG545" s="69">
        <f t="shared" si="2300"/>
        <v>1.1632381985642724</v>
      </c>
      <c r="FH545" s="260">
        <v>927.96338833333402</v>
      </c>
      <c r="FI545" s="260">
        <v>100.077049931871</v>
      </c>
      <c r="FJ545" s="68">
        <f t="shared" si="2301"/>
        <v>1.3715559693162922</v>
      </c>
      <c r="FK545" s="68">
        <f t="shared" si="2302"/>
        <v>58.600516895806791</v>
      </c>
      <c r="FL545" s="260">
        <v>51.402000000000001</v>
      </c>
      <c r="FM545" s="69">
        <f t="shared" si="2303"/>
        <v>1295.3309259182461</v>
      </c>
      <c r="FN545" s="260">
        <v>526.15464999999995</v>
      </c>
      <c r="FO545" s="260">
        <v>56.743623554490597</v>
      </c>
      <c r="FP545" s="68">
        <f t="shared" si="2304"/>
        <v>0.77767136081429367</v>
      </c>
      <c r="FQ545" s="68">
        <f t="shared" si="2305"/>
        <v>33.22645574682619</v>
      </c>
      <c r="FR545" s="260">
        <v>29.144913677724499</v>
      </c>
      <c r="FS545" s="264">
        <f t="shared" si="2306"/>
        <v>734.451824678658</v>
      </c>
      <c r="FT545" s="270">
        <f t="shared" si="2161"/>
        <v>10667.220453758799</v>
      </c>
      <c r="FU545" s="271">
        <f t="shared" si="2162"/>
        <v>2901.1853984071677</v>
      </c>
      <c r="FV545" s="272">
        <f t="shared" si="2307"/>
        <v>893.4569349543774</v>
      </c>
      <c r="FW545" s="272">
        <f t="shared" si="2163"/>
        <v>85.003077363155171</v>
      </c>
      <c r="FX545" s="272">
        <f t="shared" si="2164"/>
        <v>372.09316666666803</v>
      </c>
      <c r="FY545" s="272">
        <f t="shared" si="2165"/>
        <v>355.85</v>
      </c>
      <c r="FZ545" s="272">
        <f t="shared" si="2166"/>
        <v>0</v>
      </c>
      <c r="GA545" s="272">
        <f t="shared" si="2167"/>
        <v>44.076900000000023</v>
      </c>
      <c r="GB545" s="272">
        <f t="shared" si="2168"/>
        <v>1.1000000000000001</v>
      </c>
      <c r="GC545" s="272">
        <f t="shared" si="2169"/>
        <v>927.96338833333402</v>
      </c>
      <c r="GD545" s="272">
        <f t="shared" si="2170"/>
        <v>526.15464999999995</v>
      </c>
      <c r="GE545" s="272">
        <f t="shared" si="2171"/>
        <v>1535.021213114979</v>
      </c>
      <c r="GF545" s="273">
        <f t="shared" si="2172"/>
        <v>597.14111954864757</v>
      </c>
      <c r="GG545" s="273">
        <f t="shared" si="2173"/>
        <v>107.81989000919614</v>
      </c>
      <c r="GH545" s="272">
        <f t="shared" si="2308"/>
        <v>824.14475272712866</v>
      </c>
      <c r="GI545" s="274">
        <f t="shared" si="2309"/>
        <v>588.74913297682497</v>
      </c>
      <c r="GJ545" s="275">
        <f t="shared" si="2174"/>
        <v>11.294903836125297</v>
      </c>
      <c r="GK545" s="271">
        <f t="shared" si="2310"/>
        <v>8466.0494815668117</v>
      </c>
      <c r="GL545" s="276">
        <f t="shared" si="2311"/>
        <v>10667.222346774182</v>
      </c>
      <c r="GM545" s="272">
        <f t="shared" si="2312"/>
        <v>4087.0756509326402</v>
      </c>
      <c r="GN545" s="272">
        <f t="shared" si="2313"/>
        <v>204.1178712084766</v>
      </c>
      <c r="GO545" s="277">
        <f t="shared" si="2314"/>
        <v>0.48276066184487326</v>
      </c>
      <c r="GP545" s="278">
        <f t="shared" si="2315"/>
        <v>2.4110167517081473E-2</v>
      </c>
      <c r="GQ545" s="279">
        <f t="shared" si="2316"/>
        <v>1.0703580528728551</v>
      </c>
      <c r="GR545" s="280">
        <f t="shared" si="2317"/>
        <v>7488.9242432893725</v>
      </c>
      <c r="GS545" s="272">
        <f t="shared" si="2318"/>
        <v>4019.1237969758267</v>
      </c>
      <c r="GT545" s="272">
        <f t="shared" si="2175"/>
        <v>202.81424354613429</v>
      </c>
      <c r="GU545" s="73">
        <f>GS545/GR545</f>
        <v>0.53667571822178028</v>
      </c>
      <c r="GV545" s="74">
        <f>GT545/GR545</f>
        <v>2.7081892800273788E-2</v>
      </c>
      <c r="GW545" s="279">
        <f t="shared" si="2321"/>
        <v>1.0782588928772703</v>
      </c>
      <c r="GX545" s="280">
        <f t="shared" si="2322"/>
        <v>6142.2537105296924</v>
      </c>
      <c r="GY545" s="272">
        <f t="shared" si="2176"/>
        <v>3323.4935403804875</v>
      </c>
      <c r="GZ545" s="272">
        <f t="shared" si="2177"/>
        <v>137.84334665297092</v>
      </c>
      <c r="HA545" s="73">
        <f t="shared" si="2323"/>
        <v>0.54108698484450557</v>
      </c>
      <c r="HB545" s="74">
        <f t="shared" si="2324"/>
        <v>2.2441819102435555E-2</v>
      </c>
      <c r="HC545" s="279">
        <f t="shared" si="2325"/>
        <v>1.0781494083754473</v>
      </c>
      <c r="HD545" s="280">
        <f t="shared" si="2326"/>
        <v>7017.5841788293819</v>
      </c>
      <c r="HE545" s="272">
        <f t="shared" si="2178"/>
        <v>3986.3482251047349</v>
      </c>
      <c r="HF545" s="272">
        <f t="shared" si="2179"/>
        <v>159.49042495483118</v>
      </c>
      <c r="HG545" s="73">
        <f t="shared" si="2327"/>
        <v>0.568051358347896</v>
      </c>
      <c r="HH545" s="74">
        <f t="shared" si="2328"/>
        <v>2.2727254977002089E-2</v>
      </c>
      <c r="HI545" s="281">
        <f t="shared" si="2329"/>
        <v>1.081914947036033</v>
      </c>
      <c r="HJ545" s="72">
        <f t="shared" si="2180"/>
        <v>3.3332217155515056</v>
      </c>
      <c r="HK545" s="73">
        <f t="shared" si="2330"/>
        <v>3.7876760417011726</v>
      </c>
      <c r="HL545" s="73">
        <f t="shared" si="2181"/>
        <v>2.2512837796287712</v>
      </c>
      <c r="HM545" s="74">
        <f t="shared" si="2331"/>
        <v>2.650042471270059</v>
      </c>
      <c r="HN545" s="75"/>
      <c r="HO545" s="75"/>
      <c r="HP545" s="76">
        <f t="shared" si="2332"/>
        <v>662.85468472424725</v>
      </c>
      <c r="HQ545" s="77">
        <f t="shared" si="2333"/>
        <v>754.33525976304054</v>
      </c>
      <c r="HR545" s="77">
        <f t="shared" si="2334"/>
        <v>21.647078301860279</v>
      </c>
      <c r="HS545" s="77">
        <f t="shared" si="2335"/>
        <v>24.998046022988252</v>
      </c>
      <c r="HT545" s="282">
        <f t="shared" si="2336"/>
        <v>875.33046829968976</v>
      </c>
      <c r="HU545" s="73">
        <f t="shared" si="2392"/>
        <v>0.75726220979355141</v>
      </c>
      <c r="HV545" s="74">
        <f t="shared" si="2393"/>
        <v>2.473017801369265E-2</v>
      </c>
      <c r="HW545" s="279">
        <f t="shared" si="2154"/>
        <v>1.1083379891301277</v>
      </c>
      <c r="HX545" s="76">
        <f t="shared" si="2337"/>
        <v>1141.1502553713601</v>
      </c>
      <c r="HY545" s="77">
        <f t="shared" si="2338"/>
        <v>1298.6404021151616</v>
      </c>
      <c r="HZ545" s="77">
        <f t="shared" si="2182"/>
        <v>49.937201790618353</v>
      </c>
      <c r="IA545" s="77">
        <f t="shared" si="2339"/>
        <v>57.667480627806079</v>
      </c>
      <c r="IB545" s="282">
        <f t="shared" si="2340"/>
        <v>1548.6527065398686</v>
      </c>
      <c r="IC545" s="73">
        <f t="shared" si="2394"/>
        <v>0.73686647145118478</v>
      </c>
      <c r="ID545" s="74">
        <f t="shared" si="2395"/>
        <v>3.2245578094905664E-2</v>
      </c>
      <c r="IE545" s="279">
        <f t="shared" si="2402"/>
        <v>1.1066865572140694</v>
      </c>
      <c r="IF545" s="76">
        <f t="shared" si="2183"/>
        <v>32.77557187109187</v>
      </c>
      <c r="IG545" s="77">
        <f t="shared" si="2341"/>
        <v>37.298928545021255</v>
      </c>
      <c r="IH545" s="77">
        <f t="shared" si="2184"/>
        <v>43.323818591303095</v>
      </c>
      <c r="II545" s="77">
        <f t="shared" si="2342"/>
        <v>50.030345709236819</v>
      </c>
      <c r="IJ545" s="282">
        <f t="shared" si="2343"/>
        <v>471.34006445999046</v>
      </c>
      <c r="IK545" s="73">
        <f t="shared" si="2185"/>
        <v>6.953699535099464E-2</v>
      </c>
      <c r="IL545" s="74">
        <f t="shared" si="2186"/>
        <v>9.1916265681634246E-2</v>
      </c>
      <c r="IM545" s="279">
        <f t="shared" si="2344"/>
        <v>1.0238254386559078</v>
      </c>
      <c r="IN545" s="76">
        <f t="shared" si="2187"/>
        <v>27.276969001697186</v>
      </c>
      <c r="IO545" s="77">
        <f t="shared" si="2345"/>
        <v>31.041463493621414</v>
      </c>
      <c r="IP545" s="77">
        <f t="shared" si="2188"/>
        <v>0.88924968320153142</v>
      </c>
      <c r="IQ545" s="77">
        <f t="shared" si="2346"/>
        <v>1.0269055341611286</v>
      </c>
      <c r="IR545" s="282">
        <f t="shared" si="2347"/>
        <v>37.516982279539377</v>
      </c>
      <c r="IS545" s="73">
        <f t="shared" si="2155"/>
        <v>0.72705658462762923</v>
      </c>
      <c r="IT545" s="74">
        <f t="shared" si="2156"/>
        <v>2.3702590911383114E-2</v>
      </c>
      <c r="IU545" s="279">
        <f t="shared" si="2157"/>
        <v>1.1040102403175411</v>
      </c>
      <c r="IV545" s="76">
        <f t="shared" si="2189"/>
        <v>27.415577945685502</v>
      </c>
      <c r="IW545" s="77">
        <f t="shared" si="2348"/>
        <v>31.199201857969559</v>
      </c>
      <c r="IX545" s="77">
        <f t="shared" si="2349"/>
        <v>0.52595630152801331</v>
      </c>
      <c r="IY545" s="77">
        <f t="shared" si="2350"/>
        <v>0.60737433700454979</v>
      </c>
      <c r="IZ545" s="282">
        <f t="shared" si="2351"/>
        <v>394.22696472294876</v>
      </c>
      <c r="JA545" s="73">
        <f t="shared" si="2132"/>
        <v>6.9542624931687183E-2</v>
      </c>
      <c r="JB545" s="74">
        <f t="shared" si="2133"/>
        <v>1.3341459326549113E-3</v>
      </c>
      <c r="JC545" s="279">
        <f t="shared" si="2134"/>
        <v>1.0098041034571972</v>
      </c>
      <c r="JD545" s="76">
        <f t="shared" si="2190"/>
        <v>0</v>
      </c>
      <c r="JE545" s="77">
        <f t="shared" si="2352"/>
        <v>0</v>
      </c>
      <c r="JF545" s="77">
        <f t="shared" si="2191"/>
        <v>0</v>
      </c>
      <c r="JG545" s="77">
        <f t="shared" si="2353"/>
        <v>0</v>
      </c>
      <c r="JH545" s="282">
        <f t="shared" si="2354"/>
        <v>0</v>
      </c>
      <c r="JI545" s="73"/>
      <c r="JJ545" s="74"/>
      <c r="JK545" s="279"/>
      <c r="JL545" s="76">
        <f t="shared" si="2192"/>
        <v>945.53964776492319</v>
      </c>
      <c r="JM545" s="77">
        <f t="shared" si="2355"/>
        <v>1076.0335745529603</v>
      </c>
      <c r="JN545" s="77">
        <f t="shared" si="2193"/>
        <v>49.347493888111373</v>
      </c>
      <c r="JO545" s="77">
        <f t="shared" si="2356"/>
        <v>56.986485941991013</v>
      </c>
      <c r="JP545" s="282">
        <f t="shared" si="2357"/>
        <v>1184.702176937144</v>
      </c>
      <c r="JQ545" s="73">
        <f t="shared" si="2194"/>
        <v>0.79812434396758103</v>
      </c>
      <c r="JR545" s="74">
        <f t="shared" si="2195"/>
        <v>4.1653923533500496E-2</v>
      </c>
      <c r="JS545" s="279">
        <f t="shared" si="2396"/>
        <v>1.1165971680739517</v>
      </c>
      <c r="JT545" s="76">
        <f t="shared" si="2196"/>
        <v>3.3957951034261247</v>
      </c>
      <c r="JU545" s="77">
        <f t="shared" si="2358"/>
        <v>3.8644487856499641</v>
      </c>
      <c r="JV545" s="77">
        <f t="shared" si="2197"/>
        <v>6.5146897026331627E-2</v>
      </c>
      <c r="JW545" s="77">
        <f t="shared" si="2359"/>
        <v>7.5231636686007769E-2</v>
      </c>
      <c r="JX545" s="282">
        <f t="shared" si="2360"/>
        <v>48.830413099331039</v>
      </c>
      <c r="JY545" s="73">
        <f t="shared" si="2403"/>
        <v>6.9542624931687211E-2</v>
      </c>
      <c r="JZ545" s="74">
        <f t="shared" si="2404"/>
        <v>1.3341459326549118E-3</v>
      </c>
      <c r="KA545" s="279">
        <f t="shared" si="2405"/>
        <v>1.0098041034571972</v>
      </c>
      <c r="KB545" s="76">
        <f t="shared" si="2198"/>
        <v>8.4746763356060739E-2</v>
      </c>
      <c r="KC545" s="77">
        <f t="shared" si="2361"/>
        <v>9.6442664166830686E-2</v>
      </c>
      <c r="KD545" s="77">
        <f t="shared" si="2199"/>
        <v>1.6258309166244701E-3</v>
      </c>
      <c r="KE545" s="77">
        <f t="shared" si="2362"/>
        <v>1.8775095425179382E-3</v>
      </c>
      <c r="KF545" s="282">
        <f t="shared" si="2363"/>
        <v>1.218630493734</v>
      </c>
      <c r="KG545" s="73">
        <f t="shared" si="2406"/>
        <v>6.9542624931687516E-2</v>
      </c>
      <c r="KH545" s="74">
        <f t="shared" si="2407"/>
        <v>1.3341459326549176E-3</v>
      </c>
      <c r="KI545" s="279">
        <f t="shared" si="2408"/>
        <v>1.0098041034571972</v>
      </c>
      <c r="KJ545" s="76">
        <f t="shared" si="2200"/>
        <v>82.525670268225383</v>
      </c>
      <c r="KK545" s="77">
        <f t="shared" si="2364"/>
        <v>93.915038021943161</v>
      </c>
      <c r="KL545" s="77">
        <f t="shared" si="2201"/>
        <v>2.6953785820106435</v>
      </c>
      <c r="KM545" s="77">
        <f t="shared" si="2365"/>
        <v>3.1126231865058913</v>
      </c>
      <c r="KN545" s="282">
        <f t="shared" si="2366"/>
        <v>108.4900260189402</v>
      </c>
      <c r="KO545" s="73">
        <f t="shared" si="2202"/>
        <v>0.76067518182563665</v>
      </c>
      <c r="KP545" s="74">
        <f t="shared" si="2203"/>
        <v>2.4844482768767003E-2</v>
      </c>
      <c r="KQ545" s="279">
        <f t="shared" si="2204"/>
        <v>1.1088267077763612</v>
      </c>
      <c r="KR545" s="76">
        <f t="shared" si="2205"/>
        <v>98.479548309348601</v>
      </c>
      <c r="KS545" s="77">
        <f t="shared" si="2367"/>
        <v>112.0707107715218</v>
      </c>
      <c r="KT545" s="77">
        <f t="shared" si="2206"/>
        <v>3.2159501742280376</v>
      </c>
      <c r="KU545" s="77">
        <f t="shared" si="2368"/>
        <v>3.7137792611985381</v>
      </c>
      <c r="KV545" s="282">
        <f t="shared" si="2369"/>
        <v>130.17383601936123</v>
      </c>
      <c r="KW545" s="73">
        <f t="shared" si="2139"/>
        <v>0.75652336384019114</v>
      </c>
      <c r="KX545" s="74">
        <f t="shared" si="2140"/>
        <v>2.4705042676546135E-2</v>
      </c>
      <c r="KY545" s="279">
        <f t="shared" si="2141"/>
        <v>1.1082321300499141</v>
      </c>
      <c r="KZ545" s="76">
        <f t="shared" si="2207"/>
        <v>845.92434397698003</v>
      </c>
      <c r="LA545" s="77">
        <f t="shared" si="2370"/>
        <v>962.67036268924301</v>
      </c>
      <c r="LB545" s="77">
        <f t="shared" si="2208"/>
        <v>26.809277392223869</v>
      </c>
      <c r="LC545" s="77">
        <f t="shared" si="2371"/>
        <v>30.959353532540124</v>
      </c>
      <c r="LD545" s="286">
        <f t="shared" si="2372"/>
        <v>1908.38882334657</v>
      </c>
      <c r="LE545" s="73">
        <f t="shared" si="2209"/>
        <v>0.44326624303613271</v>
      </c>
      <c r="LF545" s="74">
        <f t="shared" si="2210"/>
        <v>1.4048121150285741E-2</v>
      </c>
      <c r="LG545" s="279">
        <f t="shared" si="2211"/>
        <v>1.0633498233554808</v>
      </c>
      <c r="LH545" s="76">
        <f t="shared" si="2212"/>
        <v>107.55973111483434</v>
      </c>
      <c r="LI545" s="77">
        <f t="shared" si="2373"/>
        <v>122.40404960599261</v>
      </c>
      <c r="LJ545" s="77">
        <f t="shared" si="2213"/>
        <v>3.5092347552295307</v>
      </c>
      <c r="LK545" s="77">
        <f t="shared" si="2374"/>
        <v>4.0524642953390622</v>
      </c>
      <c r="LL545" s="282">
        <f t="shared" si="2375"/>
        <v>145.31499108711358</v>
      </c>
      <c r="LM545" s="73">
        <f t="shared" si="2397"/>
        <v>0.74018331013318728</v>
      </c>
      <c r="LN545" s="74">
        <f t="shared" si="2398"/>
        <v>2.4149158520925147E-2</v>
      </c>
      <c r="LO545" s="279">
        <f t="shared" si="2399"/>
        <v>1.1058909883705204</v>
      </c>
      <c r="LP545" s="76">
        <f t="shared" si="2214"/>
        <v>6.4202093451560874E-2</v>
      </c>
      <c r="LQ545" s="77">
        <f t="shared" si="2376"/>
        <v>7.3062624368810794E-2</v>
      </c>
      <c r="LR545" s="77">
        <f t="shared" si="2215"/>
        <v>1.2316900883518657E-3</v>
      </c>
      <c r="LS545" s="77">
        <f t="shared" si="2377"/>
        <v>1.4223557140287345E-3</v>
      </c>
      <c r="LT545" s="282">
        <f t="shared" si="2378"/>
        <v>0.92320491949545436</v>
      </c>
      <c r="LU545" s="73">
        <f t="shared" si="2148"/>
        <v>6.9542624931687211E-2</v>
      </c>
      <c r="LV545" s="74">
        <f t="shared" si="2149"/>
        <v>1.3341459326549118E-3</v>
      </c>
      <c r="LW545" s="279">
        <f t="shared" si="2150"/>
        <v>1.0098041034571972</v>
      </c>
      <c r="LX545" s="76">
        <f t="shared" si="2216"/>
        <v>71.492630612884284</v>
      </c>
      <c r="LY545" s="77">
        <f t="shared" si="2379"/>
        <v>81.359328563768443</v>
      </c>
      <c r="LZ545" s="77">
        <f t="shared" si="2217"/>
        <v>1.3715559693162922</v>
      </c>
      <c r="MA545" s="77">
        <f t="shared" si="2380"/>
        <v>1.5838728333664542</v>
      </c>
      <c r="MB545" s="286">
        <f t="shared" si="2381"/>
        <v>1028.0404173954335</v>
      </c>
      <c r="MC545" s="73">
        <f t="shared" si="2142"/>
        <v>6.9542626343439579E-2</v>
      </c>
      <c r="MD545" s="74">
        <f t="shared" si="2143"/>
        <v>1.3341459597387855E-3</v>
      </c>
      <c r="ME545" s="279">
        <f t="shared" si="2144"/>
        <v>1.0098041036562257</v>
      </c>
      <c r="MF545" s="76">
        <f t="shared" si="2218"/>
        <v>40.536276011127953</v>
      </c>
      <c r="MG545" s="77">
        <f t="shared" si="2382"/>
        <v>46.130687463423719</v>
      </c>
      <c r="MH545" s="77">
        <f t="shared" si="2219"/>
        <v>0.77767136081429367</v>
      </c>
      <c r="MI545" s="77">
        <f t="shared" si="2383"/>
        <v>0.89805488746834639</v>
      </c>
      <c r="MJ545" s="286">
        <f t="shared" si="2384"/>
        <v>582.89827355449052</v>
      </c>
      <c r="MK545" s="73">
        <f t="shared" si="2129"/>
        <v>6.9542624931687225E-2</v>
      </c>
      <c r="ML545" s="74">
        <f t="shared" si="2130"/>
        <v>1.3341459326549118E-3</v>
      </c>
      <c r="MM545" s="279">
        <f t="shared" si="2131"/>
        <v>1.0098041034571972</v>
      </c>
      <c r="MN545" s="287">
        <f t="shared" si="2385"/>
        <v>1.0782579992283716</v>
      </c>
      <c r="MO545" s="288">
        <f t="shared" si="2385"/>
        <v>1.0696033314215432</v>
      </c>
      <c r="MP545" s="288">
        <f t="shared" si="2385"/>
        <v>1.3091530049917992</v>
      </c>
      <c r="MQ545" s="289">
        <f t="shared" si="2220"/>
        <v>1.279531683349429</v>
      </c>
      <c r="MR545" s="290">
        <f t="shared" si="2386"/>
        <v>3.333218953014665</v>
      </c>
      <c r="MS545" s="291">
        <f t="shared" si="2151"/>
        <v>3.7850053089014151</v>
      </c>
      <c r="MT545" s="291">
        <f t="shared" si="2221"/>
        <v>2.7336423897233759</v>
      </c>
      <c r="MU545" s="292">
        <f t="shared" si="2152"/>
        <v>3.1340849051960911</v>
      </c>
      <c r="MV545" s="359">
        <f t="shared" si="2222"/>
        <v>0.40044251547271514</v>
      </c>
      <c r="MW545" s="360">
        <f t="shared" si="2223"/>
        <v>0.70739404737123313</v>
      </c>
      <c r="MX545" s="360">
        <f t="shared" si="2224"/>
        <v>0.19913404781857408</v>
      </c>
      <c r="MY545" s="360">
        <f t="shared" si="2225"/>
        <v>1.7112158724921889E-2</v>
      </c>
      <c r="MZ545" s="360">
        <f t="shared" si="2226"/>
        <v>0.1822696406740241</v>
      </c>
      <c r="NA545" s="360">
        <f t="shared" si="2227"/>
        <v>0</v>
      </c>
      <c r="NB545" s="360">
        <f t="shared" si="2228"/>
        <v>0.54601601518816234</v>
      </c>
      <c r="NC545" s="360">
        <f t="shared" si="2229"/>
        <v>2.0398042889835381E-2</v>
      </c>
      <c r="ND545" s="360">
        <f t="shared" si="2230"/>
        <v>5.0490205172859862E-4</v>
      </c>
      <c r="NE545" s="360">
        <f t="shared" si="2231"/>
        <v>4.967543650838098E-2</v>
      </c>
      <c r="NF545" s="360">
        <f t="shared" si="2232"/>
        <v>5.9622888596685374E-2</v>
      </c>
      <c r="NG545" s="360">
        <f t="shared" si="2233"/>
        <v>0.83760065585711219</v>
      </c>
      <c r="NH545" s="360">
        <f t="shared" si="2234"/>
        <v>6.6353459302231216E-2</v>
      </c>
      <c r="NI545" s="360">
        <f t="shared" si="2235"/>
        <v>4.0392164138287889E-4</v>
      </c>
      <c r="NJ545" s="360">
        <f t="shared" si="2236"/>
        <v>0.4285608615917022</v>
      </c>
      <c r="NK545" s="361">
        <f t="shared" si="2237"/>
        <v>0.26951671521272597</v>
      </c>
      <c r="NL545" s="145">
        <f t="shared" si="2387"/>
        <v>3.333218953014665</v>
      </c>
      <c r="NM545" s="56">
        <f t="shared" si="2153"/>
        <v>3.7850053089014151</v>
      </c>
      <c r="NN545" s="56">
        <f t="shared" si="2388"/>
        <v>2.7336423897233759</v>
      </c>
      <c r="NO545" s="58">
        <f t="shared" si="2145"/>
        <v>3.1340849051960911</v>
      </c>
      <c r="NP545" s="55">
        <f t="shared" si="2238"/>
        <v>1.0782579992283716</v>
      </c>
      <c r="NQ545" s="56">
        <f t="shared" si="2146"/>
        <v>1.0696033314215432</v>
      </c>
      <c r="NR545" s="56">
        <f t="shared" si="2239"/>
        <v>1.3091530049917992</v>
      </c>
      <c r="NS545" s="61">
        <f t="shared" si="2147"/>
        <v>1.279531683349429</v>
      </c>
      <c r="NT545" s="41"/>
      <c r="NU545" s="86">
        <f t="shared" si="2400"/>
        <v>0</v>
      </c>
      <c r="NV545" s="86">
        <f t="shared" si="2400"/>
        <v>0</v>
      </c>
      <c r="NW545" s="86">
        <f t="shared" si="2400"/>
        <v>0</v>
      </c>
      <c r="NX545" s="86">
        <f t="shared" si="2389"/>
        <v>0</v>
      </c>
      <c r="NY545" s="87">
        <f t="shared" si="2401"/>
        <v>0</v>
      </c>
      <c r="NZ545" s="87">
        <f t="shared" si="2401"/>
        <v>0</v>
      </c>
      <c r="OA545" s="87">
        <f t="shared" si="2401"/>
        <v>0</v>
      </c>
      <c r="OB545" s="87">
        <f t="shared" si="2390"/>
        <v>0</v>
      </c>
      <c r="OC545" s="26"/>
    </row>
    <row r="546" spans="1:393" thickBot="1" x14ac:dyDescent="0.35">
      <c r="A546" s="141" t="s">
        <v>1187</v>
      </c>
      <c r="B546" s="137" t="s">
        <v>1194</v>
      </c>
      <c r="C546" s="133" t="s">
        <v>105</v>
      </c>
      <c r="D546" s="64">
        <f>VLOOKUP(B546,[1]УсіТ_1!$A$10:$G$556,6,FALSE)</f>
        <v>16177.4</v>
      </c>
      <c r="E546" s="64">
        <f>VLOOKUP(B546,[1]УсіТ_1!$A$10:$G$556,7,FALSE)</f>
        <v>1503.7</v>
      </c>
      <c r="F546" s="38">
        <v>323.10000000000002</v>
      </c>
      <c r="G546" s="38"/>
      <c r="H546" s="39"/>
      <c r="I546" s="256">
        <v>3.4857999999999998</v>
      </c>
      <c r="J546" s="62">
        <v>4.0064000000000002</v>
      </c>
      <c r="K546" s="257">
        <f t="shared" si="2135"/>
        <v>2.1370999999999998</v>
      </c>
      <c r="L546" s="293">
        <f t="shared" si="2240"/>
        <v>2.6457999999999999</v>
      </c>
      <c r="M546" s="63">
        <v>0.50870000000000004</v>
      </c>
      <c r="N546" s="63">
        <v>0.46850000000000003</v>
      </c>
      <c r="O546" s="63">
        <v>0.31940000000000002</v>
      </c>
      <c r="P546" s="63">
        <v>1.6199999999999999E-2</v>
      </c>
      <c r="Q546" s="63">
        <v>0.2339</v>
      </c>
      <c r="R546" s="63">
        <v>0</v>
      </c>
      <c r="S546" s="63">
        <v>0.64639999999999997</v>
      </c>
      <c r="T546" s="63">
        <v>2.4500000000000001E-2</v>
      </c>
      <c r="U546" s="63">
        <v>5.9999999999999995E-4</v>
      </c>
      <c r="V546" s="63">
        <v>4.7300000000000002E-2</v>
      </c>
      <c r="W546" s="63">
        <v>0.1295</v>
      </c>
      <c r="X546" s="63">
        <v>0.81079999999999997</v>
      </c>
      <c r="Y546" s="63">
        <v>5.7700000000000001E-2</v>
      </c>
      <c r="Z546" s="63">
        <v>1E-4</v>
      </c>
      <c r="AA546" s="63">
        <v>0.45610000000000001</v>
      </c>
      <c r="AB546" s="259">
        <v>0.28670000000000001</v>
      </c>
      <c r="AC546" s="144">
        <v>2989.34</v>
      </c>
      <c r="AD546" s="70">
        <v>657.65480000000002</v>
      </c>
      <c r="AE546" s="70">
        <v>2176.4361020758502</v>
      </c>
      <c r="AF546" s="68">
        <f t="shared" si="2241"/>
        <v>152.87287180980772</v>
      </c>
      <c r="AG546" s="68">
        <f t="shared" si="2242"/>
        <v>693.98276838010963</v>
      </c>
      <c r="AH546" s="71">
        <v>71.693838266200004</v>
      </c>
      <c r="AI546" s="71">
        <v>635.76505324572099</v>
      </c>
      <c r="AJ546" s="68">
        <f t="shared" si="2243"/>
        <v>8.7131600547326062</v>
      </c>
      <c r="AK546" s="68">
        <f t="shared" si="2244"/>
        <v>372.27476998824494</v>
      </c>
      <c r="AL546" s="71">
        <v>326.54448967938902</v>
      </c>
      <c r="AM546" s="69">
        <f t="shared" si="2245"/>
        <v>8228.9211399205924</v>
      </c>
      <c r="AN546" s="260">
        <v>2662.89</v>
      </c>
      <c r="AO546" s="71">
        <v>585.83579999999995</v>
      </c>
      <c r="AP546" s="71">
        <v>1938.75903438778</v>
      </c>
      <c r="AQ546" s="68">
        <f t="shared" si="2246"/>
        <v>136.17843457539766</v>
      </c>
      <c r="AR546" s="68">
        <f t="shared" si="2247"/>
        <v>618.19658322295629</v>
      </c>
      <c r="AS546" s="71">
        <v>242.56949206535799</v>
      </c>
      <c r="AT546" s="261">
        <f t="shared" si="2248"/>
        <v>52.607859264060068</v>
      </c>
      <c r="AU546" s="71">
        <v>585.60911431779596</v>
      </c>
      <c r="AV546" s="68">
        <f t="shared" si="2249"/>
        <v>8.0257729117253938</v>
      </c>
      <c r="AW546" s="68">
        <f t="shared" si="2250"/>
        <v>342.90575932524268</v>
      </c>
      <c r="AX546" s="71">
        <v>300.78317203854698</v>
      </c>
      <c r="AY546" s="69">
        <f t="shared" si="2251"/>
        <v>7579.7359353713755</v>
      </c>
      <c r="AZ546" s="260">
        <v>632</v>
      </c>
      <c r="BA546" s="260">
        <v>3221.4093333333399</v>
      </c>
      <c r="BB546" s="260">
        <v>335.94697333333397</v>
      </c>
      <c r="BC546" s="262">
        <f t="shared" si="2252"/>
        <v>268.7575786666672</v>
      </c>
      <c r="BD546" s="262">
        <f t="shared" si="2158"/>
        <v>67.189394666666772</v>
      </c>
      <c r="BE546" s="260">
        <v>126.095165333333</v>
      </c>
      <c r="BF546" s="262">
        <f t="shared" si="2253"/>
        <v>100.8761322666664</v>
      </c>
      <c r="BG546" s="262">
        <f t="shared" si="2159"/>
        <v>25.219033066666597</v>
      </c>
      <c r="BH546" s="260">
        <v>397.20774996640273</v>
      </c>
      <c r="BI546" s="263">
        <f t="shared" si="2254"/>
        <v>232.58658682382699</v>
      </c>
      <c r="BJ546" s="68">
        <f t="shared" si="2255"/>
        <v>5.4437322132895494</v>
      </c>
      <c r="BK546" s="260">
        <v>204.01566537125041</v>
      </c>
      <c r="BL546" s="69">
        <f t="shared" si="2256"/>
        <v>5141.609864805192</v>
      </c>
      <c r="BM546" s="260">
        <v>91.05</v>
      </c>
      <c r="BN546" s="260">
        <v>20.030999999999999</v>
      </c>
      <c r="BO546" s="260">
        <v>66.290387541733807</v>
      </c>
      <c r="BP546" s="68">
        <f t="shared" si="2257"/>
        <v>4.6562368209313822</v>
      </c>
      <c r="BQ546" s="68">
        <f t="shared" si="2258"/>
        <v>21.137485552332326</v>
      </c>
      <c r="BR546" s="260">
        <v>10.843026644249999</v>
      </c>
      <c r="BS546" s="260">
        <v>20.298153529762502</v>
      </c>
      <c r="BT546" s="68">
        <f t="shared" si="2259"/>
        <v>0.27818619412539508</v>
      </c>
      <c r="BU546" s="68">
        <f t="shared" si="2260"/>
        <v>11.885664991966552</v>
      </c>
      <c r="BV546" s="260">
        <v>10.4256283857873</v>
      </c>
      <c r="BW546" s="69">
        <f t="shared" si="2261"/>
        <v>262.72583532184029</v>
      </c>
      <c r="BX546" s="260">
        <v>2444.71</v>
      </c>
      <c r="BY546" s="260">
        <v>263.65195848767797</v>
      </c>
      <c r="BZ546" s="263">
        <f t="shared" si="2262"/>
        <v>154.38245890029378</v>
      </c>
      <c r="CA546" s="263">
        <f t="shared" si="2263"/>
        <v>3.6133500910736265</v>
      </c>
      <c r="CB546" s="260">
        <v>135.418097924384</v>
      </c>
      <c r="CC546" s="264">
        <f t="shared" si="2264"/>
        <v>3412.5360676944738</v>
      </c>
      <c r="CD546" s="260">
        <v>0</v>
      </c>
      <c r="CE546" s="260">
        <v>0</v>
      </c>
      <c r="CF546" s="263">
        <f t="shared" si="2265"/>
        <v>0</v>
      </c>
      <c r="CG546" s="263">
        <f t="shared" si="2266"/>
        <v>0</v>
      </c>
      <c r="CH546" s="260">
        <v>0</v>
      </c>
      <c r="CI546" s="69">
        <f t="shared" si="2267"/>
        <v>0</v>
      </c>
      <c r="CJ546" s="260">
        <v>4217.275817207923</v>
      </c>
      <c r="CK546" s="260">
        <v>927.80076041897803</v>
      </c>
      <c r="CL546" s="260">
        <v>311.58707249786761</v>
      </c>
      <c r="CM546" s="260">
        <v>156.06058644640956</v>
      </c>
      <c r="CN546" s="260">
        <v>2035.1512186051989</v>
      </c>
      <c r="CO546" s="265">
        <f t="shared" si="2268"/>
        <v>142.94902159482916</v>
      </c>
      <c r="CP546" s="269">
        <f t="shared" si="2269"/>
        <v>648.93238786689085</v>
      </c>
      <c r="CQ546" s="260">
        <v>807.96154533405434</v>
      </c>
      <c r="CR546" s="265">
        <f t="shared" si="2391"/>
        <v>11.073112978803215</v>
      </c>
      <c r="CS546" s="265">
        <f t="shared" si="2270"/>
        <v>473.10511471653689</v>
      </c>
      <c r="CT546" s="260">
        <v>414.98882197871876</v>
      </c>
      <c r="CU546" s="267">
        <f t="shared" si="2160"/>
        <v>10457.718283251288</v>
      </c>
      <c r="CV546" s="260">
        <v>284.11129999999952</v>
      </c>
      <c r="CW546" s="260">
        <v>30.640239813098599</v>
      </c>
      <c r="CX546" s="68">
        <f t="shared" si="2271"/>
        <v>0.41992448663851634</v>
      </c>
      <c r="CY546" s="68">
        <f t="shared" si="2272"/>
        <v>17.941514983519138</v>
      </c>
      <c r="CZ546" s="260">
        <v>15.737576990654899</v>
      </c>
      <c r="DA546" s="69">
        <f t="shared" si="2273"/>
        <v>396.58694016450357</v>
      </c>
      <c r="DB546" s="260">
        <v>7.150000000000003</v>
      </c>
      <c r="DC546" s="260">
        <v>0.77109820927099704</v>
      </c>
      <c r="DD546" s="68">
        <f t="shared" si="2274"/>
        <v>1.0567900958059014E-2</v>
      </c>
      <c r="DE546" s="68">
        <f t="shared" si="2275"/>
        <v>0.45151964083146939</v>
      </c>
      <c r="DF546" s="260">
        <v>0.39605491046355001</v>
      </c>
      <c r="DG546" s="69">
        <f t="shared" si="2276"/>
        <v>9.9805837436814606</v>
      </c>
      <c r="DH546" s="260">
        <v>278.94094332776058</v>
      </c>
      <c r="DI546" s="260">
        <v>61.36700753210733</v>
      </c>
      <c r="DJ546" s="260">
        <v>4.2563314986749976</v>
      </c>
      <c r="DK546" s="260">
        <v>203.0690067426097</v>
      </c>
      <c r="DL546" s="68">
        <f t="shared" si="2277"/>
        <v>14.263567033600905</v>
      </c>
      <c r="DM546" s="68">
        <f t="shared" si="2278"/>
        <v>64.750989627962014</v>
      </c>
      <c r="DN546" s="260">
        <v>59.059979270250302</v>
      </c>
      <c r="DO546" s="68">
        <f t="shared" si="2279"/>
        <v>0.80941701589878046</v>
      </c>
      <c r="DP546" s="68">
        <f t="shared" si="2280"/>
        <v>34.582807101612147</v>
      </c>
      <c r="DQ546" s="260">
        <v>30.334650658794999</v>
      </c>
      <c r="DR546" s="264">
        <f t="shared" si="2281"/>
        <v>764.43350283623749</v>
      </c>
      <c r="DS546" s="260">
        <v>757.7</v>
      </c>
      <c r="DT546" s="260">
        <v>166.69399999999999</v>
      </c>
      <c r="DU546" s="260">
        <v>551.65542713203399</v>
      </c>
      <c r="DV546" s="68">
        <f t="shared" si="2282"/>
        <v>38.748277201754064</v>
      </c>
      <c r="DW546" s="68">
        <f t="shared" si="2283"/>
        <v>175.90195280617462</v>
      </c>
      <c r="DX546" s="260">
        <v>14.2085260545</v>
      </c>
      <c r="DY546" s="260">
        <v>10.931052503583301</v>
      </c>
      <c r="DZ546" s="260">
        <v>0</v>
      </c>
      <c r="EA546" s="260">
        <v>161.89708448460999</v>
      </c>
      <c r="EB546" s="68">
        <f t="shared" si="2284"/>
        <v>2.2187995428615799</v>
      </c>
      <c r="EC546" s="68">
        <f t="shared" si="2285"/>
        <v>94.799485408301322</v>
      </c>
      <c r="ED546" s="267">
        <v>83.154304508736502</v>
      </c>
      <c r="EE546" s="69">
        <f t="shared" si="2286"/>
        <v>2095.4884736201566</v>
      </c>
      <c r="EF546" s="260">
        <v>2718.6186783730154</v>
      </c>
      <c r="EG546" s="260">
        <v>598.09610924206299</v>
      </c>
      <c r="EH546" s="260">
        <v>4100.936052528471</v>
      </c>
      <c r="EI546" s="260">
        <v>1979.3331770185971</v>
      </c>
      <c r="EJ546" s="268">
        <f t="shared" si="2287"/>
        <v>139.02836235378626</v>
      </c>
      <c r="EK546" s="266">
        <f t="shared" si="2288"/>
        <v>631.13413549050392</v>
      </c>
      <c r="EL546" s="260">
        <v>1013.4262305149512</v>
      </c>
      <c r="EM546" s="268">
        <f t="shared" si="2289"/>
        <v>13.889006489207405</v>
      </c>
      <c r="EN546" s="268">
        <f t="shared" si="2290"/>
        <v>593.41578298295178</v>
      </c>
      <c r="EO546" s="269">
        <f t="shared" si="2291"/>
        <v>10410.410247677099</v>
      </c>
      <c r="EP546" s="69">
        <f t="shared" si="2292"/>
        <v>13117.116912073145</v>
      </c>
      <c r="EQ546" s="260">
        <v>330.43</v>
      </c>
      <c r="ER546" s="260">
        <v>72.694599999999994</v>
      </c>
      <c r="ES546" s="260">
        <v>240.57476941697001</v>
      </c>
      <c r="ET546" s="68">
        <f t="shared" si="2293"/>
        <v>16.897971803847973</v>
      </c>
      <c r="EU546" s="68">
        <f t="shared" si="2294"/>
        <v>76.710152125833886</v>
      </c>
      <c r="EV546" s="260">
        <v>25.221845517808301</v>
      </c>
      <c r="EW546" s="260">
        <v>72.1404127244177</v>
      </c>
      <c r="EX546" s="68">
        <f t="shared" si="2295"/>
        <v>0.98868435638814456</v>
      </c>
      <c r="EY546" s="68">
        <f t="shared" si="2296"/>
        <v>42.242107232433682</v>
      </c>
      <c r="EZ546" s="260">
        <v>37.053081382959803</v>
      </c>
      <c r="FA546" s="69">
        <f t="shared" si="2297"/>
        <v>933.7376508505871</v>
      </c>
      <c r="FB546" s="260">
        <v>0.83333333333333348</v>
      </c>
      <c r="FC546" s="260">
        <v>8.9871586162120806E-2</v>
      </c>
      <c r="FD546" s="68">
        <f t="shared" si="2298"/>
        <v>1.2316900883518657E-3</v>
      </c>
      <c r="FE546" s="68">
        <f t="shared" si="2299"/>
        <v>5.2624666763574489E-2</v>
      </c>
      <c r="FF546" s="260">
        <v>4.6160245974772703E-2</v>
      </c>
      <c r="FG546" s="69">
        <f t="shared" si="2300"/>
        <v>1.1632381985642724</v>
      </c>
      <c r="FH546" s="260">
        <v>5285.7818649999999</v>
      </c>
      <c r="FI546" s="260">
        <v>570.04992037742795</v>
      </c>
      <c r="FJ546" s="68">
        <f t="shared" si="2301"/>
        <v>7.8125341587726504</v>
      </c>
      <c r="FK546" s="68">
        <f t="shared" si="2302"/>
        <v>333.79501107668443</v>
      </c>
      <c r="FL546" s="260">
        <v>292.79149999999998</v>
      </c>
      <c r="FM546" s="69">
        <f t="shared" si="2303"/>
        <v>7378.3479424529132</v>
      </c>
      <c r="FN546" s="260">
        <v>2997.0349499999957</v>
      </c>
      <c r="FO546" s="260">
        <v>323.21794168777501</v>
      </c>
      <c r="FP546" s="68">
        <f t="shared" si="2304"/>
        <v>4.4297018908309562</v>
      </c>
      <c r="FQ546" s="68">
        <f t="shared" si="2305"/>
        <v>189.26155862704343</v>
      </c>
      <c r="FR546" s="260">
        <v>166.01264458438899</v>
      </c>
      <c r="FS546" s="264">
        <f t="shared" si="2306"/>
        <v>4183.5186435265914</v>
      </c>
      <c r="FT546" s="270">
        <f t="shared" si="2161"/>
        <v>63963.621013831136</v>
      </c>
      <c r="FU546" s="271">
        <f t="shared" si="2162"/>
        <v>17136.419516101847</v>
      </c>
      <c r="FV546" s="272">
        <f t="shared" si="2307"/>
        <v>4676.8205529329098</v>
      </c>
      <c r="FW546" s="272">
        <f t="shared" si="2163"/>
        <v>578.30215664380319</v>
      </c>
      <c r="FX546" s="272">
        <f t="shared" si="2164"/>
        <v>3221.4093333333399</v>
      </c>
      <c r="FY546" s="272">
        <f t="shared" si="2165"/>
        <v>2444.71</v>
      </c>
      <c r="FZ546" s="272">
        <f t="shared" si="2166"/>
        <v>0</v>
      </c>
      <c r="GA546" s="272">
        <f t="shared" si="2167"/>
        <v>284.11129999999952</v>
      </c>
      <c r="GB546" s="272">
        <f t="shared" si="2168"/>
        <v>7.150000000000003</v>
      </c>
      <c r="GC546" s="272">
        <f t="shared" si="2169"/>
        <v>5285.7818649999999</v>
      </c>
      <c r="GD546" s="272">
        <f t="shared" si="2170"/>
        <v>2997.0349499999957</v>
      </c>
      <c r="GE546" s="272">
        <f t="shared" si="2171"/>
        <v>9191.2691229207721</v>
      </c>
      <c r="GF546" s="273">
        <f t="shared" si="2172"/>
        <v>3575.5106751887711</v>
      </c>
      <c r="GG546" s="273">
        <f t="shared" si="2173"/>
        <v>645.5947431939552</v>
      </c>
      <c r="GH546" s="272">
        <f t="shared" si="2308"/>
        <v>4941.786353549378</v>
      </c>
      <c r="GI546" s="274">
        <f t="shared" si="2309"/>
        <v>3530.2929750888284</v>
      </c>
      <c r="GJ546" s="275">
        <f t="shared" si="2174"/>
        <v>67.727181975394231</v>
      </c>
      <c r="GK546" s="271">
        <f>FU546+FV546+FW546+FX546+FY546+FZ546+GA546+GB546+GC546+GD546+GE546+GH546</f>
        <v>50764.795150482038</v>
      </c>
      <c r="GL546" s="276">
        <f t="shared" si="2311"/>
        <v>63963.641889607366</v>
      </c>
      <c r="GM546" s="272">
        <f t="shared" si="2312"/>
        <v>24242.223166379448</v>
      </c>
      <c r="GN546" s="272">
        <f t="shared" si="2313"/>
        <v>1291.6240818131525</v>
      </c>
      <c r="GO546" s="277">
        <f t="shared" si="2314"/>
        <v>0.47754005693351559</v>
      </c>
      <c r="GP546" s="278">
        <f t="shared" si="2315"/>
        <v>2.5443303336187852E-2</v>
      </c>
      <c r="GQ546" s="279">
        <f t="shared" si="2316"/>
        <v>1.0698439266138362</v>
      </c>
      <c r="GR546" s="280">
        <f t="shared" si="2317"/>
        <v>44736.180300306587</v>
      </c>
      <c r="GS546" s="272">
        <f t="shared" si="2318"/>
        <v>23822.977464996096</v>
      </c>
      <c r="GT546" s="272">
        <f t="shared" si="2175"/>
        <v>1283.5810298312479</v>
      </c>
      <c r="GU546" s="73">
        <f t="shared" si="2319"/>
        <v>0.53252149166684293</v>
      </c>
      <c r="GV546" s="74">
        <f t="shared" si="2320"/>
        <v>2.8692235707536505E-2</v>
      </c>
      <c r="GW546" s="279">
        <f t="shared" si="2321"/>
        <v>1.0779348491524676</v>
      </c>
      <c r="GX546" s="280">
        <f t="shared" si="2322"/>
        <v>34124.647756873426</v>
      </c>
      <c r="GY546" s="272">
        <f t="shared" si="2176"/>
        <v>18591.392832261634</v>
      </c>
      <c r="GZ546" s="272">
        <f t="shared" si="2177"/>
        <v>746.91755482008443</v>
      </c>
      <c r="HA546" s="73">
        <f t="shared" si="2323"/>
        <v>0.54480834394889643</v>
      </c>
      <c r="HB546" s="74">
        <f t="shared" si="2324"/>
        <v>2.1887919844378156E-2</v>
      </c>
      <c r="HC546" s="279">
        <f t="shared" si="2325"/>
        <v>1.078577249540297</v>
      </c>
      <c r="HD546" s="280">
        <f t="shared" si="2326"/>
        <v>40655.537550461195</v>
      </c>
      <c r="HE546" s="272">
        <f t="shared" si="2178"/>
        <v>23539.221829071026</v>
      </c>
      <c r="HF546" s="272">
        <f t="shared" si="2179"/>
        <v>908.50358668462479</v>
      </c>
      <c r="HG546" s="73">
        <f t="shared" si="2327"/>
        <v>0.57899177448716321</v>
      </c>
      <c r="HH546" s="74">
        <f t="shared" si="2328"/>
        <v>2.2346367590319039E-2</v>
      </c>
      <c r="HI546" s="281">
        <f t="shared" si="2329"/>
        <v>1.0833658724999546</v>
      </c>
      <c r="HJ546" s="72">
        <f t="shared" si="2180"/>
        <v>3.7574652971756715</v>
      </c>
      <c r="HK546" s="73">
        <f t="shared" si="2330"/>
        <v>4.2862227075856731</v>
      </c>
      <c r="HL546" s="73">
        <f t="shared" si="2181"/>
        <v>2.3050274399925685</v>
      </c>
      <c r="HM546" s="74">
        <f t="shared" si="2331"/>
        <v>2.86636942546038</v>
      </c>
      <c r="HN546" s="75"/>
      <c r="HO546" s="75"/>
      <c r="HP546" s="76">
        <f t="shared" si="2332"/>
        <v>4947.8289968093932</v>
      </c>
      <c r="HQ546" s="77">
        <f t="shared" si="2333"/>
        <v>5630.6788766590571</v>
      </c>
      <c r="HR546" s="77">
        <f t="shared" si="2334"/>
        <v>161.58603186454033</v>
      </c>
      <c r="HS546" s="77">
        <f t="shared" si="2335"/>
        <v>186.59954959717118</v>
      </c>
      <c r="HT546" s="282">
        <f t="shared" si="2336"/>
        <v>6530.8897935877712</v>
      </c>
      <c r="HU546" s="73">
        <f t="shared" si="2392"/>
        <v>0.75760411723182408</v>
      </c>
      <c r="HV546" s="74">
        <f t="shared" si="2393"/>
        <v>2.4741809611178934E-2</v>
      </c>
      <c r="HW546" s="279">
        <f t="shared" si="2154"/>
        <v>1.1083869763469745</v>
      </c>
      <c r="HX546" s="76">
        <f t="shared" si="2337"/>
        <v>4421.2706579088026</v>
      </c>
      <c r="HY546" s="77">
        <f t="shared" si="2338"/>
        <v>5031.4502214067961</v>
      </c>
      <c r="HZ546" s="77">
        <f t="shared" si="2182"/>
        <v>196.81206675118312</v>
      </c>
      <c r="IA546" s="77">
        <f t="shared" si="2339"/>
        <v>227.27857468426629</v>
      </c>
      <c r="IB546" s="282">
        <f t="shared" si="2340"/>
        <v>6015.6634407709325</v>
      </c>
      <c r="IC546" s="73">
        <f t="shared" si="2394"/>
        <v>0.73495977649677124</v>
      </c>
      <c r="ID546" s="74">
        <f t="shared" si="2395"/>
        <v>3.2716602032171006E-2</v>
      </c>
      <c r="IE546" s="279">
        <f t="shared" si="2402"/>
        <v>1.1064963287488996</v>
      </c>
      <c r="IF546" s="76">
        <f t="shared" si="2183"/>
        <v>283.75563592506893</v>
      </c>
      <c r="IG546" s="77">
        <f t="shared" si="2341"/>
        <v>322.91675123908766</v>
      </c>
      <c r="IH546" s="77">
        <f t="shared" si="2184"/>
        <v>375.07744314662312</v>
      </c>
      <c r="II546" s="77">
        <f t="shared" si="2342"/>
        <v>433.13943134572042</v>
      </c>
      <c r="IJ546" s="282">
        <f t="shared" si="2343"/>
        <v>4080.64274984539</v>
      </c>
      <c r="IK546" s="73">
        <f t="shared" si="2185"/>
        <v>6.9536995350994654E-2</v>
      </c>
      <c r="IL546" s="74">
        <f t="shared" si="2186"/>
        <v>9.1916265681634177E-2</v>
      </c>
      <c r="IM546" s="279">
        <f t="shared" si="2344"/>
        <v>1.0238254386559078</v>
      </c>
      <c r="IN546" s="76">
        <f t="shared" si="2187"/>
        <v>151.36924366404463</v>
      </c>
      <c r="IO546" s="77">
        <f t="shared" si="2345"/>
        <v>172.25971298211942</v>
      </c>
      <c r="IP546" s="77">
        <f t="shared" si="2188"/>
        <v>4.9344230150567769</v>
      </c>
      <c r="IQ546" s="77">
        <f t="shared" si="2346"/>
        <v>5.6982716977875665</v>
      </c>
      <c r="IR546" s="282">
        <f t="shared" si="2347"/>
        <v>208.51256771574626</v>
      </c>
      <c r="IS546" s="73">
        <f t="shared" si="2155"/>
        <v>0.72594781850462853</v>
      </c>
      <c r="IT546" s="74">
        <f t="shared" si="2156"/>
        <v>2.3664870991294898E-2</v>
      </c>
      <c r="IU546" s="279">
        <f t="shared" si="2157"/>
        <v>1.1038513804612762</v>
      </c>
      <c r="IV546" s="76">
        <f t="shared" si="2189"/>
        <v>188.34659985835842</v>
      </c>
      <c r="IW546" s="77">
        <f t="shared" si="2348"/>
        <v>214.34031410481046</v>
      </c>
      <c r="IX546" s="77">
        <f t="shared" si="2349"/>
        <v>3.6133500910736265</v>
      </c>
      <c r="IY546" s="77">
        <f t="shared" si="2350"/>
        <v>4.1726966851718243</v>
      </c>
      <c r="IZ546" s="282">
        <f t="shared" si="2351"/>
        <v>2708.3619584876778</v>
      </c>
      <c r="JA546" s="73">
        <f t="shared" si="2132"/>
        <v>6.9542624931687225E-2</v>
      </c>
      <c r="JB546" s="74">
        <f t="shared" si="2133"/>
        <v>1.3341459326549118E-3</v>
      </c>
      <c r="JC546" s="279">
        <f t="shared" si="2134"/>
        <v>1.0098041034571972</v>
      </c>
      <c r="JD546" s="76">
        <f t="shared" si="2190"/>
        <v>0</v>
      </c>
      <c r="JE546" s="77">
        <f t="shared" si="2352"/>
        <v>0</v>
      </c>
      <c r="JF546" s="77">
        <f t="shared" si="2191"/>
        <v>0</v>
      </c>
      <c r="JG546" s="77">
        <f t="shared" si="2353"/>
        <v>0</v>
      </c>
      <c r="JH546" s="282">
        <f t="shared" si="2354"/>
        <v>0</v>
      </c>
      <c r="JI546" s="73"/>
      <c r="JJ546" s="74"/>
      <c r="JK546" s="279"/>
      <c r="JL546" s="76">
        <f t="shared" si="2192"/>
        <v>6513.9623307786824</v>
      </c>
      <c r="JM546" s="77">
        <f t="shared" si="2355"/>
        <v>7412.9542720494483</v>
      </c>
      <c r="JN546" s="77">
        <f t="shared" si="2193"/>
        <v>310.08272102004196</v>
      </c>
      <c r="JO546" s="77">
        <f t="shared" si="2356"/>
        <v>358.0835262339445</v>
      </c>
      <c r="JP546" s="282">
        <f t="shared" si="2357"/>
        <v>8299.7764152788004</v>
      </c>
      <c r="JQ546" s="73">
        <f t="shared" si="2194"/>
        <v>0.7848358804927964</v>
      </c>
      <c r="JR546" s="74">
        <f t="shared" si="2195"/>
        <v>3.7360370388920393E-2</v>
      </c>
      <c r="JS546" s="279">
        <f t="shared" si="2396"/>
        <v>1.1140985852030156</v>
      </c>
      <c r="JT546" s="76">
        <f t="shared" si="2196"/>
        <v>21.888648279893349</v>
      </c>
      <c r="JU546" s="77">
        <f t="shared" si="2358"/>
        <v>24.909500629001428</v>
      </c>
      <c r="JV546" s="77">
        <f t="shared" si="2197"/>
        <v>0.41992448663851634</v>
      </c>
      <c r="JW546" s="77">
        <f t="shared" si="2359"/>
        <v>0.48492879717015869</v>
      </c>
      <c r="JX546" s="282">
        <f t="shared" si="2360"/>
        <v>314.75153981309808</v>
      </c>
      <c r="JY546" s="73">
        <f t="shared" si="2403"/>
        <v>6.9542624931687391E-2</v>
      </c>
      <c r="JZ546" s="74">
        <f t="shared" si="2404"/>
        <v>1.334145932654915E-3</v>
      </c>
      <c r="KA546" s="279">
        <f t="shared" si="2405"/>
        <v>1.0098041034571972</v>
      </c>
      <c r="KB546" s="76">
        <f t="shared" si="2198"/>
        <v>0.55085396181439261</v>
      </c>
      <c r="KC546" s="77">
        <f t="shared" si="2361"/>
        <v>0.62687731708439687</v>
      </c>
      <c r="KD546" s="77">
        <f t="shared" si="2199"/>
        <v>1.0567900958059014E-2</v>
      </c>
      <c r="KE546" s="77">
        <f t="shared" si="2362"/>
        <v>1.2203812026366549E-2</v>
      </c>
      <c r="KF546" s="282">
        <f t="shared" si="2363"/>
        <v>7.9210982092710003</v>
      </c>
      <c r="KG546" s="73">
        <f t="shared" si="2406"/>
        <v>6.9542624931687239E-2</v>
      </c>
      <c r="KH546" s="74">
        <f t="shared" si="2407"/>
        <v>1.3341459326549122E-3</v>
      </c>
      <c r="KI546" s="279">
        <f t="shared" si="2408"/>
        <v>1.0098041034571972</v>
      </c>
      <c r="KJ546" s="76">
        <f t="shared" si="2200"/>
        <v>461.49518286994834</v>
      </c>
      <c r="KK546" s="77">
        <f t="shared" si="2364"/>
        <v>525.18613305782992</v>
      </c>
      <c r="KL546" s="77">
        <f t="shared" si="2201"/>
        <v>15.072984049499686</v>
      </c>
      <c r="KM546" s="77">
        <f t="shared" si="2365"/>
        <v>17.406281980362238</v>
      </c>
      <c r="KN546" s="282">
        <f t="shared" si="2366"/>
        <v>606.6932562192361</v>
      </c>
      <c r="KO546" s="73">
        <f t="shared" si="2202"/>
        <v>0.76067300590396103</v>
      </c>
      <c r="KP546" s="74">
        <f t="shared" si="2203"/>
        <v>2.4844489196123316E-2</v>
      </c>
      <c r="KQ546" s="279">
        <f t="shared" si="2204"/>
        <v>1.1088264084723656</v>
      </c>
      <c r="KR546" s="76">
        <f t="shared" si="2205"/>
        <v>1254.6497546216608</v>
      </c>
      <c r="KS546" s="77">
        <f t="shared" si="2367"/>
        <v>1427.8039672569962</v>
      </c>
      <c r="KT546" s="77">
        <f t="shared" si="2206"/>
        <v>40.967076744615646</v>
      </c>
      <c r="KU546" s="77">
        <f t="shared" si="2368"/>
        <v>47.308780224682152</v>
      </c>
      <c r="KV546" s="282">
        <f t="shared" si="2369"/>
        <v>1663.0860901747274</v>
      </c>
      <c r="KW546" s="73">
        <f t="shared" si="2139"/>
        <v>0.75441058766226865</v>
      </c>
      <c r="KX546" s="74">
        <f t="shared" si="2140"/>
        <v>2.4633166609139012E-2</v>
      </c>
      <c r="KY546" s="279">
        <f t="shared" si="2141"/>
        <v>1.1079294193943643</v>
      </c>
      <c r="KZ546" s="76">
        <f t="shared" si="2207"/>
        <v>4810.6656881526942</v>
      </c>
      <c r="LA546" s="77">
        <f t="shared" si="2370"/>
        <v>5474.585659774647</v>
      </c>
      <c r="LB546" s="77">
        <f t="shared" si="2208"/>
        <v>152.91736884299368</v>
      </c>
      <c r="LC546" s="77">
        <f t="shared" si="2371"/>
        <v>176.5889775398891</v>
      </c>
      <c r="LD546" s="286">
        <f t="shared" si="2372"/>
        <v>10410.410247677099</v>
      </c>
      <c r="LE546" s="73">
        <f t="shared" si="2209"/>
        <v>0.46210145169121558</v>
      </c>
      <c r="LF546" s="74">
        <f t="shared" si="2210"/>
        <v>1.4688889794435769E-2</v>
      </c>
      <c r="LG546" s="279">
        <f t="shared" si="2211"/>
        <v>1.0660484614880834</v>
      </c>
      <c r="LH546" s="76">
        <f t="shared" si="2212"/>
        <v>548.24635641708642</v>
      </c>
      <c r="LI546" s="77">
        <f t="shared" si="2373"/>
        <v>623.90983606620853</v>
      </c>
      <c r="LJ546" s="77">
        <f t="shared" si="2213"/>
        <v>17.886656160236118</v>
      </c>
      <c r="LK546" s="77">
        <f t="shared" si="2374"/>
        <v>20.655510533840669</v>
      </c>
      <c r="LL546" s="282">
        <f t="shared" si="2375"/>
        <v>741.06162765919612</v>
      </c>
      <c r="LM546" s="73">
        <f t="shared" si="2397"/>
        <v>0.7398120965308127</v>
      </c>
      <c r="LN546" s="74">
        <f t="shared" si="2398"/>
        <v>2.4136529935755817E-2</v>
      </c>
      <c r="LO546" s="279">
        <f t="shared" si="2399"/>
        <v>1.1058378022762725</v>
      </c>
      <c r="LP546" s="76">
        <f t="shared" si="2214"/>
        <v>6.4202093451560874E-2</v>
      </c>
      <c r="LQ546" s="77">
        <f t="shared" si="2376"/>
        <v>7.3062624368810794E-2</v>
      </c>
      <c r="LR546" s="77">
        <f t="shared" si="2215"/>
        <v>1.2316900883518657E-3</v>
      </c>
      <c r="LS546" s="77">
        <f t="shared" si="2377"/>
        <v>1.4223557140287345E-3</v>
      </c>
      <c r="LT546" s="282">
        <f t="shared" si="2378"/>
        <v>0.92320491949545436</v>
      </c>
      <c r="LU546" s="73">
        <f t="shared" si="2148"/>
        <v>6.9542624931687211E-2</v>
      </c>
      <c r="LV546" s="74">
        <f t="shared" si="2149"/>
        <v>1.3341459326549118E-3</v>
      </c>
      <c r="LW546" s="279">
        <f t="shared" si="2150"/>
        <v>1.0098041034571972</v>
      </c>
      <c r="LX546" s="76">
        <f t="shared" si="2216"/>
        <v>407.229913513555</v>
      </c>
      <c r="LY546" s="77">
        <f t="shared" si="2379"/>
        <v>463.4317138775607</v>
      </c>
      <c r="LZ546" s="77">
        <f t="shared" si="2217"/>
        <v>7.8125341587726504</v>
      </c>
      <c r="MA546" s="77">
        <f t="shared" si="2380"/>
        <v>9.0219144465506567</v>
      </c>
      <c r="MB546" s="286">
        <f t="shared" si="2381"/>
        <v>5855.8317003594548</v>
      </c>
      <c r="MC546" s="73">
        <f t="shared" si="2142"/>
        <v>6.9542625941342806E-2</v>
      </c>
      <c r="MD546" s="74">
        <f t="shared" si="2143"/>
        <v>1.3341459520247287E-3</v>
      </c>
      <c r="ME546" s="279">
        <f t="shared" si="2144"/>
        <v>1.0098041035995382</v>
      </c>
      <c r="MF546" s="76">
        <f t="shared" si="2218"/>
        <v>230.89910152499297</v>
      </c>
      <c r="MG546" s="77">
        <f t="shared" si="2382"/>
        <v>262.76548652645727</v>
      </c>
      <c r="MH546" s="77">
        <f t="shared" si="2219"/>
        <v>4.4297018908309562</v>
      </c>
      <c r="MI546" s="77">
        <f t="shared" si="2383"/>
        <v>5.1154197435315885</v>
      </c>
      <c r="MJ546" s="286">
        <f t="shared" si="2384"/>
        <v>3320.2528916877709</v>
      </c>
      <c r="MK546" s="73">
        <f t="shared" si="2129"/>
        <v>6.954262493168735E-2</v>
      </c>
      <c r="ML546" s="74">
        <f t="shared" si="2130"/>
        <v>1.3341459326549139E-3</v>
      </c>
      <c r="MM546" s="279">
        <f t="shared" si="2131"/>
        <v>1.0098041034571972</v>
      </c>
      <c r="MN546" s="287">
        <f t="shared" si="2385"/>
        <v>1.077909675135988</v>
      </c>
      <c r="MO546" s="288">
        <f t="shared" si="2385"/>
        <v>1.0690598946308014</v>
      </c>
      <c r="MP546" s="288">
        <f t="shared" si="2385"/>
        <v>1.3413182563355126</v>
      </c>
      <c r="MQ546" s="289">
        <f t="shared" si="2220"/>
        <v>1.2965332604438469</v>
      </c>
      <c r="MR546" s="290">
        <f t="shared" si="2386"/>
        <v>3.7573775455890268</v>
      </c>
      <c r="MS546" s="291">
        <f t="shared" si="2151"/>
        <v>4.2830815618488431</v>
      </c>
      <c r="MT546" s="291">
        <f t="shared" si="2221"/>
        <v>2.8665312456146239</v>
      </c>
      <c r="MU546" s="292">
        <f t="shared" si="2152"/>
        <v>3.4303677004823299</v>
      </c>
      <c r="MV546" s="359">
        <f t="shared" si="2222"/>
        <v>0.56383645486770595</v>
      </c>
      <c r="MW546" s="360">
        <f t="shared" si="2223"/>
        <v>0.51839353001885946</v>
      </c>
      <c r="MX546" s="360">
        <f t="shared" si="2224"/>
        <v>0.32700984510669695</v>
      </c>
      <c r="MY546" s="360">
        <f t="shared" si="2225"/>
        <v>1.7882392363472673E-2</v>
      </c>
      <c r="MZ546" s="360">
        <f t="shared" si="2226"/>
        <v>0.23619317979863841</v>
      </c>
      <c r="NA546" s="360">
        <f t="shared" si="2227"/>
        <v>0</v>
      </c>
      <c r="NB546" s="360">
        <f t="shared" si="2228"/>
        <v>0.72015332547522926</v>
      </c>
      <c r="NC546" s="360">
        <f t="shared" si="2229"/>
        <v>2.4740200534701332E-2</v>
      </c>
      <c r="ND546" s="360">
        <f t="shared" si="2230"/>
        <v>6.0588246207431823E-4</v>
      </c>
      <c r="NE546" s="360">
        <f t="shared" si="2231"/>
        <v>5.2447489120742895E-2</v>
      </c>
      <c r="NF546" s="360">
        <f t="shared" si="2232"/>
        <v>0.14347685981157018</v>
      </c>
      <c r="NG546" s="360">
        <f t="shared" si="2233"/>
        <v>0.86435209257453804</v>
      </c>
      <c r="NH546" s="360">
        <f t="shared" si="2234"/>
        <v>6.3806841191340918E-2</v>
      </c>
      <c r="NI546" s="360">
        <f t="shared" si="2235"/>
        <v>1.0098041034571972E-4</v>
      </c>
      <c r="NJ546" s="360">
        <f t="shared" si="2236"/>
        <v>0.4605716516517494</v>
      </c>
      <c r="NK546" s="361">
        <f t="shared" si="2237"/>
        <v>0.28951083646117842</v>
      </c>
      <c r="NL546" s="145">
        <f t="shared" si="2387"/>
        <v>3.7573775455890268</v>
      </c>
      <c r="NM546" s="56">
        <f t="shared" si="2153"/>
        <v>4.2830815618488431</v>
      </c>
      <c r="NN546" s="56">
        <f t="shared" si="2388"/>
        <v>2.8665312456146239</v>
      </c>
      <c r="NO546" s="58">
        <f t="shared" si="2145"/>
        <v>3.4303677004823299</v>
      </c>
      <c r="NP546" s="55">
        <f t="shared" si="2238"/>
        <v>1.077909675135988</v>
      </c>
      <c r="NQ546" s="56">
        <f t="shared" si="2146"/>
        <v>1.0690598946308014</v>
      </c>
      <c r="NR546" s="56">
        <f t="shared" si="2239"/>
        <v>1.3413182563355126</v>
      </c>
      <c r="NS546" s="61">
        <f t="shared" si="2147"/>
        <v>1.2965332604438469</v>
      </c>
      <c r="NT546" s="41"/>
      <c r="NU546" s="86">
        <f t="shared" si="2400"/>
        <v>0</v>
      </c>
      <c r="NV546" s="86">
        <f t="shared" si="2400"/>
        <v>0</v>
      </c>
      <c r="NW546" s="86">
        <f t="shared" si="2400"/>
        <v>0</v>
      </c>
      <c r="NX546" s="86">
        <f t="shared" si="2389"/>
        <v>0</v>
      </c>
      <c r="NY546" s="87">
        <f t="shared" si="2401"/>
        <v>0</v>
      </c>
      <c r="NZ546" s="87">
        <f t="shared" si="2401"/>
        <v>0</v>
      </c>
      <c r="OA546" s="87">
        <f t="shared" si="2401"/>
        <v>0</v>
      </c>
      <c r="OB546" s="87">
        <f t="shared" si="2390"/>
        <v>0</v>
      </c>
      <c r="OC546" s="26"/>
    </row>
    <row r="547" spans="1:393" thickBot="1" x14ac:dyDescent="0.35">
      <c r="A547" s="136" t="s">
        <v>1189</v>
      </c>
      <c r="B547" s="137" t="s">
        <v>1196</v>
      </c>
      <c r="C547" s="133" t="s">
        <v>105</v>
      </c>
      <c r="D547" s="64">
        <f>VLOOKUP(B547,[1]УсіТ_1!$A$10:$G$556,6,FALSE)</f>
        <v>2854.3</v>
      </c>
      <c r="E547" s="64">
        <f>VLOOKUP(B547,[1]УсіТ_1!$A$10:$G$556,7,FALSE)</f>
        <v>265.60000000000002</v>
      </c>
      <c r="F547" s="38"/>
      <c r="G547" s="38"/>
      <c r="H547" s="39">
        <v>447.57</v>
      </c>
      <c r="I547" s="256">
        <v>3.5099</v>
      </c>
      <c r="J547" s="62">
        <v>3.9296000000000002</v>
      </c>
      <c r="K547" s="257">
        <f t="shared" si="2135"/>
        <v>2.2880000000000003</v>
      </c>
      <c r="L547" s="293">
        <f t="shared" si="2240"/>
        <v>2.7482000000000002</v>
      </c>
      <c r="M547" s="63">
        <v>0.4602</v>
      </c>
      <c r="N547" s="63">
        <v>0.68859999999999999</v>
      </c>
      <c r="O547" s="63">
        <v>0.34200000000000003</v>
      </c>
      <c r="P547" s="63">
        <v>2.63E-2</v>
      </c>
      <c r="Q547" s="63">
        <v>0.16719999999999999</v>
      </c>
      <c r="R547" s="63">
        <v>0</v>
      </c>
      <c r="S547" s="63">
        <v>0.59460000000000002</v>
      </c>
      <c r="T547" s="63">
        <v>3.6499999999999998E-2</v>
      </c>
      <c r="U547" s="63">
        <v>1E-3</v>
      </c>
      <c r="V547" s="63">
        <v>3.9600000000000003E-2</v>
      </c>
      <c r="W547" s="63">
        <v>5.21E-2</v>
      </c>
      <c r="X547" s="63">
        <v>0.79330000000000001</v>
      </c>
      <c r="Y547" s="63">
        <v>7.1499999999999994E-2</v>
      </c>
      <c r="Z547" s="63">
        <v>4.0000000000000002E-4</v>
      </c>
      <c r="AA547" s="63">
        <v>0.40379999999999999</v>
      </c>
      <c r="AB547" s="259">
        <v>0.2525</v>
      </c>
      <c r="AC547" s="144">
        <v>477.03</v>
      </c>
      <c r="AD547" s="70">
        <v>104.9466</v>
      </c>
      <c r="AE547" s="70">
        <v>347.30920998389098</v>
      </c>
      <c r="AF547" s="68">
        <f t="shared" si="2241"/>
        <v>24.394998909268502</v>
      </c>
      <c r="AG547" s="68">
        <f t="shared" si="2242"/>
        <v>110.74370931388344</v>
      </c>
      <c r="AH547" s="71">
        <v>11.7893794063333</v>
      </c>
      <c r="AI547" s="71">
        <v>101.491103961981</v>
      </c>
      <c r="AJ547" s="68">
        <f t="shared" si="2243"/>
        <v>1.3909355797989496</v>
      </c>
      <c r="AK547" s="68">
        <f t="shared" si="2244"/>
        <v>59.428521889353824</v>
      </c>
      <c r="AL547" s="71">
        <v>52.128314667610198</v>
      </c>
      <c r="AM547" s="69">
        <f t="shared" si="2245"/>
        <v>1313.6335296237785</v>
      </c>
      <c r="AN547" s="260">
        <v>688.78</v>
      </c>
      <c r="AO547" s="71">
        <v>151.5316</v>
      </c>
      <c r="AP547" s="71">
        <v>501.47713488188202</v>
      </c>
      <c r="AQ547" s="68">
        <f t="shared" si="2246"/>
        <v>35.223753954103394</v>
      </c>
      <c r="AR547" s="68">
        <f t="shared" si="2247"/>
        <v>159.90200218270667</v>
      </c>
      <c r="AS547" s="71">
        <v>66.239934566399995</v>
      </c>
      <c r="AT547" s="261">
        <f t="shared" si="2248"/>
        <v>14.365949838369572</v>
      </c>
      <c r="AU547" s="71">
        <v>151.85012386206901</v>
      </c>
      <c r="AV547" s="68">
        <f t="shared" si="2249"/>
        <v>2.0811059475296556</v>
      </c>
      <c r="AW547" s="68">
        <f t="shared" si="2250"/>
        <v>88.916447427929967</v>
      </c>
      <c r="AX547" s="71">
        <v>77.993939665517402</v>
      </c>
      <c r="AY547" s="69">
        <f t="shared" si="2251"/>
        <v>1965.4472795710421</v>
      </c>
      <c r="AZ547" s="260">
        <v>120</v>
      </c>
      <c r="BA547" s="260">
        <v>611.66000000000201</v>
      </c>
      <c r="BB547" s="260">
        <v>63.787400000000197</v>
      </c>
      <c r="BC547" s="262">
        <f t="shared" si="2252"/>
        <v>51.02992000000016</v>
      </c>
      <c r="BD547" s="262">
        <f t="shared" si="2158"/>
        <v>12.757480000000037</v>
      </c>
      <c r="BE547" s="260">
        <v>23.942119999999999</v>
      </c>
      <c r="BF547" s="262">
        <f t="shared" si="2253"/>
        <v>19.153696</v>
      </c>
      <c r="BG547" s="262">
        <f t="shared" si="2159"/>
        <v>4.7884239999999991</v>
      </c>
      <c r="BH547" s="260">
        <v>75.419193031595555</v>
      </c>
      <c r="BI547" s="263">
        <f t="shared" si="2254"/>
        <v>44.162010156422902</v>
      </c>
      <c r="BJ547" s="68">
        <f t="shared" si="2255"/>
        <v>1.0336200404980171</v>
      </c>
      <c r="BK547" s="260">
        <v>38.737151652769114</v>
      </c>
      <c r="BL547" s="69">
        <f t="shared" si="2256"/>
        <v>976.25503762124026</v>
      </c>
      <c r="BM547" s="260">
        <v>25.89</v>
      </c>
      <c r="BN547" s="260">
        <v>5.6958000000000002</v>
      </c>
      <c r="BO547" s="260">
        <v>18.849622553053099</v>
      </c>
      <c r="BP547" s="68">
        <f t="shared" si="2257"/>
        <v>1.3239974881264496</v>
      </c>
      <c r="BQ547" s="68">
        <f t="shared" si="2258"/>
        <v>6.0104283465116168</v>
      </c>
      <c r="BR547" s="260">
        <v>3.2429085515499998</v>
      </c>
      <c r="BS547" s="260">
        <v>5.7889881106874297</v>
      </c>
      <c r="BT547" s="68">
        <f t="shared" si="2259"/>
        <v>7.9338082056971224E-2</v>
      </c>
      <c r="BU547" s="68">
        <f t="shared" si="2260"/>
        <v>3.3897651441654673</v>
      </c>
      <c r="BV547" s="260">
        <v>2.97336596076453</v>
      </c>
      <c r="BW547" s="69">
        <f t="shared" si="2261"/>
        <v>74.928822211266066</v>
      </c>
      <c r="BX547" s="260">
        <v>309.94</v>
      </c>
      <c r="BY547" s="260">
        <v>33.425759298105298</v>
      </c>
      <c r="BZ547" s="263">
        <f t="shared" si="2262"/>
        <v>19.57258706004275</v>
      </c>
      <c r="CA547" s="263">
        <f t="shared" si="2263"/>
        <v>0.45810003118053311</v>
      </c>
      <c r="CB547" s="260">
        <v>17.1682879649053</v>
      </c>
      <c r="CC547" s="264">
        <f t="shared" si="2264"/>
        <v>432.64085671561264</v>
      </c>
      <c r="CD547" s="260">
        <v>0</v>
      </c>
      <c r="CE547" s="260">
        <v>0</v>
      </c>
      <c r="CF547" s="263">
        <f t="shared" si="2265"/>
        <v>0</v>
      </c>
      <c r="CG547" s="263">
        <f t="shared" si="2266"/>
        <v>0</v>
      </c>
      <c r="CH547" s="260">
        <v>0</v>
      </c>
      <c r="CI547" s="69">
        <f t="shared" si="2267"/>
        <v>0</v>
      </c>
      <c r="CJ547" s="260">
        <v>691.58631208184192</v>
      </c>
      <c r="CK547" s="260">
        <v>152.1490029561453</v>
      </c>
      <c r="CL547" s="260">
        <v>52.116052016883863</v>
      </c>
      <c r="CM547" s="260">
        <v>27.673156560639317</v>
      </c>
      <c r="CN547" s="260">
        <v>319.93712982889758</v>
      </c>
      <c r="CO547" s="265">
        <f t="shared" si="2268"/>
        <v>22.472383999181766</v>
      </c>
      <c r="CP547" s="269">
        <f t="shared" si="2269"/>
        <v>102.01579309150193</v>
      </c>
      <c r="CQ547" s="260">
        <v>131.11780927097485</v>
      </c>
      <c r="CR547" s="265">
        <f t="shared" si="2391"/>
        <v>1.7969695760587103</v>
      </c>
      <c r="CS547" s="265">
        <f t="shared" si="2270"/>
        <v>76.776557689856403</v>
      </c>
      <c r="CT547" s="260">
        <v>67.345315533915951</v>
      </c>
      <c r="CU547" s="267">
        <f t="shared" si="2160"/>
        <v>1697.1019460263913</v>
      </c>
      <c r="CV547" s="260">
        <v>74.637799999999956</v>
      </c>
      <c r="CW547" s="260">
        <v>8.0493809683813708</v>
      </c>
      <c r="CX547" s="68">
        <f t="shared" si="2271"/>
        <v>0.11031676617166669</v>
      </c>
      <c r="CY547" s="68">
        <f t="shared" si="2272"/>
        <v>4.7133472235595857</v>
      </c>
      <c r="CZ547" s="260">
        <v>4.1343590484190704</v>
      </c>
      <c r="DA547" s="69">
        <f t="shared" si="2273"/>
        <v>104.18584802016048</v>
      </c>
      <c r="DB547" s="260">
        <v>1.8875999999999999</v>
      </c>
      <c r="DC547" s="260">
        <v>0.203569927247543</v>
      </c>
      <c r="DD547" s="68">
        <f t="shared" si="2274"/>
        <v>2.7899258529275766E-3</v>
      </c>
      <c r="DE547" s="68">
        <f t="shared" si="2275"/>
        <v>0.1192011851795078</v>
      </c>
      <c r="DF547" s="260">
        <v>0.104558496362377</v>
      </c>
      <c r="DG547" s="69">
        <f t="shared" si="2276"/>
        <v>2.6348741083319038</v>
      </c>
      <c r="DH547" s="260">
        <v>41.219022838406403</v>
      </c>
      <c r="DI547" s="260">
        <v>9.0681850244494093</v>
      </c>
      <c r="DJ547" s="260">
        <v>0.63070196424999969</v>
      </c>
      <c r="DK547" s="260">
        <v>30.00744862635986</v>
      </c>
      <c r="DL547" s="68">
        <f t="shared" si="2277"/>
        <v>2.1077231915155163</v>
      </c>
      <c r="DM547" s="68">
        <f t="shared" si="2278"/>
        <v>9.5682350838983563</v>
      </c>
      <c r="DN547" s="260">
        <v>8.7276958966892799</v>
      </c>
      <c r="DO547" s="68">
        <f t="shared" si="2279"/>
        <v>0.11961307226412658</v>
      </c>
      <c r="DP547" s="68">
        <f t="shared" si="2280"/>
        <v>5.1105372430899951</v>
      </c>
      <c r="DQ547" s="260">
        <v>4.48275819520358</v>
      </c>
      <c r="DR547" s="264">
        <f t="shared" si="2281"/>
        <v>112.96297505443023</v>
      </c>
      <c r="DS547" s="260">
        <v>53.92</v>
      </c>
      <c r="DT547" s="260">
        <v>11.862399999999999</v>
      </c>
      <c r="DU547" s="260">
        <v>39.2573058347093</v>
      </c>
      <c r="DV547" s="68">
        <f t="shared" si="2282"/>
        <v>2.7574331618299812</v>
      </c>
      <c r="DW547" s="68">
        <f t="shared" si="2283"/>
        <v>12.517663053067077</v>
      </c>
      <c r="DX547" s="260">
        <v>1.02312616125</v>
      </c>
      <c r="DY547" s="260">
        <v>0.41811950212499999</v>
      </c>
      <c r="DZ547" s="260">
        <v>0</v>
      </c>
      <c r="EA547" s="260">
        <v>11.483534408621599</v>
      </c>
      <c r="EB547" s="68">
        <f t="shared" si="2284"/>
        <v>0.15738183907015901</v>
      </c>
      <c r="EC547" s="68">
        <f t="shared" si="2285"/>
        <v>6.7242295071060125</v>
      </c>
      <c r="ED547" s="267">
        <v>5.8982242953352797</v>
      </c>
      <c r="EE547" s="69">
        <f t="shared" si="2286"/>
        <v>148.63525224244941</v>
      </c>
      <c r="EF547" s="260">
        <v>436.00960119047625</v>
      </c>
      <c r="EG547" s="260">
        <v>95.922112261904743</v>
      </c>
      <c r="EH547" s="260">
        <v>772.75905232098285</v>
      </c>
      <c r="EI547" s="260">
        <v>317.44366210690237</v>
      </c>
      <c r="EJ547" s="268">
        <f t="shared" si="2287"/>
        <v>22.297242826388821</v>
      </c>
      <c r="EK547" s="266">
        <f t="shared" si="2288"/>
        <v>101.2207209867311</v>
      </c>
      <c r="EL547" s="260">
        <v>174.94055280214067</v>
      </c>
      <c r="EM547" s="268">
        <f t="shared" si="2289"/>
        <v>2.3975602761533379</v>
      </c>
      <c r="EN547" s="268">
        <f t="shared" si="2290"/>
        <v>102.43714045550469</v>
      </c>
      <c r="EO547" s="269">
        <f t="shared" si="2291"/>
        <v>1797.0749806824069</v>
      </c>
      <c r="EP547" s="69">
        <f t="shared" si="2292"/>
        <v>2264.3144756598331</v>
      </c>
      <c r="EQ547" s="260">
        <v>72.23</v>
      </c>
      <c r="ER547" s="260">
        <v>15.890599999999999</v>
      </c>
      <c r="ES547" s="260">
        <v>52.588189919159099</v>
      </c>
      <c r="ET547" s="68">
        <f t="shared" si="2293"/>
        <v>3.6937944599217349</v>
      </c>
      <c r="EU547" s="68">
        <f t="shared" si="2294"/>
        <v>16.768375414002907</v>
      </c>
      <c r="EV547" s="260">
        <v>5.4626109714500002</v>
      </c>
      <c r="EW547" s="260">
        <v>15.7639867794939</v>
      </c>
      <c r="EX547" s="68">
        <f t="shared" si="2295"/>
        <v>0.2160454388129639</v>
      </c>
      <c r="EY547" s="68">
        <f t="shared" si="2296"/>
        <v>9.2306655146797709</v>
      </c>
      <c r="EZ547" s="260">
        <v>8.0967693835051495</v>
      </c>
      <c r="FA547" s="69">
        <f t="shared" si="2297"/>
        <v>204.03858846432979</v>
      </c>
      <c r="FB547" s="260">
        <v>0.83333333333333348</v>
      </c>
      <c r="FC547" s="260">
        <v>8.9871586162120806E-2</v>
      </c>
      <c r="FD547" s="68">
        <f t="shared" si="2298"/>
        <v>1.2316900883518657E-3</v>
      </c>
      <c r="FE547" s="68">
        <f t="shared" si="2299"/>
        <v>5.2624666763574489E-2</v>
      </c>
      <c r="FF547" s="260">
        <v>4.6160245974772703E-2</v>
      </c>
      <c r="FG547" s="69">
        <f t="shared" si="2300"/>
        <v>1.1632381985642724</v>
      </c>
      <c r="FH547" s="260">
        <v>825.66821166666602</v>
      </c>
      <c r="FI547" s="260">
        <v>89.044934191349995</v>
      </c>
      <c r="FJ547" s="68">
        <f t="shared" si="2301"/>
        <v>1.2203608230924516</v>
      </c>
      <c r="FK547" s="68">
        <f t="shared" si="2302"/>
        <v>52.140617395481755</v>
      </c>
      <c r="FL547" s="260">
        <v>45.735500000000002</v>
      </c>
      <c r="FM547" s="69">
        <f t="shared" si="2303"/>
        <v>1152.5383750296191</v>
      </c>
      <c r="FN547" s="260">
        <v>468.15334999999976</v>
      </c>
      <c r="FO547" s="260">
        <v>50.488420957932597</v>
      </c>
      <c r="FP547" s="68">
        <f t="shared" si="2304"/>
        <v>0.69194380922846621</v>
      </c>
      <c r="FQ547" s="68">
        <f t="shared" si="2305"/>
        <v>29.563696845601264</v>
      </c>
      <c r="FR547" s="260">
        <v>25.932088547896601</v>
      </c>
      <c r="FS547" s="264">
        <f t="shared" si="2306"/>
        <v>653.48863140699473</v>
      </c>
      <c r="FT547" s="270">
        <f t="shared" si="2161"/>
        <v>11103.969729954042</v>
      </c>
      <c r="FU547" s="271">
        <f t="shared" si="2162"/>
        <v>3033.7312363532246</v>
      </c>
      <c r="FV547" s="272">
        <f t="shared" si="2307"/>
        <v>890.02201639554949</v>
      </c>
      <c r="FW547" s="272">
        <f t="shared" si="2163"/>
        <v>112.22272239900904</v>
      </c>
      <c r="FX547" s="272">
        <f t="shared" si="2164"/>
        <v>611.66000000000201</v>
      </c>
      <c r="FY547" s="272">
        <f t="shared" si="2165"/>
        <v>309.94</v>
      </c>
      <c r="FZ547" s="272">
        <f t="shared" si="2166"/>
        <v>0</v>
      </c>
      <c r="GA547" s="272">
        <f t="shared" si="2167"/>
        <v>74.637799999999956</v>
      </c>
      <c r="GB547" s="272">
        <f t="shared" si="2168"/>
        <v>1.8875999999999999</v>
      </c>
      <c r="GC547" s="272">
        <f t="shared" si="2169"/>
        <v>825.66821166666602</v>
      </c>
      <c r="GD547" s="272">
        <f t="shared" si="2170"/>
        <v>468.15334999999976</v>
      </c>
      <c r="GE547" s="272">
        <f t="shared" si="2171"/>
        <v>1626.8697037348541</v>
      </c>
      <c r="GF547" s="273">
        <f t="shared" si="2172"/>
        <v>632.87125151620967</v>
      </c>
      <c r="GG547" s="273">
        <f t="shared" si="2173"/>
        <v>114.27132799033618</v>
      </c>
      <c r="GH547" s="272">
        <f t="shared" si="2308"/>
        <v>857.88492505343208</v>
      </c>
      <c r="GI547" s="274">
        <f t="shared" si="2309"/>
        <v>612.85229827377975</v>
      </c>
      <c r="GJ547" s="275">
        <f t="shared" si="2174"/>
        <v>11.757312897857288</v>
      </c>
      <c r="GK547" s="271">
        <f t="shared" si="2310"/>
        <v>8812.6775656027348</v>
      </c>
      <c r="GL547" s="276">
        <f t="shared" si="2311"/>
        <v>11103.973732659446</v>
      </c>
      <c r="GM547" s="272">
        <f t="shared" si="2312"/>
        <v>4279.4547861432138</v>
      </c>
      <c r="GN547" s="272">
        <f t="shared" si="2313"/>
        <v>238.25136328720248</v>
      </c>
      <c r="GO547" s="277">
        <f t="shared" si="2314"/>
        <v>0.48560210608936816</v>
      </c>
      <c r="GP547" s="278">
        <f t="shared" si="2315"/>
        <v>2.7035070954727198E-2</v>
      </c>
      <c r="GQ547" s="279">
        <f t="shared" si="2316"/>
        <v>1.0712029756451853</v>
      </c>
      <c r="GR547" s="280">
        <f t="shared" si="2317"/>
        <v>7950.6700353466967</v>
      </c>
      <c r="GS547" s="272">
        <f t="shared" si="2318"/>
        <v>4219.5085197783274</v>
      </c>
      <c r="GT547" s="272">
        <f t="shared" si="2175"/>
        <v>237.1013194467935</v>
      </c>
      <c r="GU547" s="73">
        <f t="shared" si="2319"/>
        <v>0.53071105969930132</v>
      </c>
      <c r="GV547" s="74">
        <f t="shared" si="2320"/>
        <v>2.9821551943760731E-2</v>
      </c>
      <c r="GW547" s="279">
        <f t="shared" si="2321"/>
        <v>1.0778598095899947</v>
      </c>
      <c r="GX547" s="280">
        <f t="shared" si="2322"/>
        <v>6133.2981565808086</v>
      </c>
      <c r="GY547" s="272">
        <f t="shared" si="2176"/>
        <v>3376.0441453195417</v>
      </c>
      <c r="GZ547" s="272">
        <f t="shared" si="2177"/>
        <v>140.09814891722786</v>
      </c>
      <c r="HA547" s="73">
        <f t="shared" si="2323"/>
        <v>0.55044513720520294</v>
      </c>
      <c r="HB547" s="74">
        <f t="shared" si="2324"/>
        <v>2.2842220505277015E-2</v>
      </c>
      <c r="HC547" s="279">
        <f t="shared" si="2325"/>
        <v>1.0795029091199069</v>
      </c>
      <c r="HD547" s="280">
        <f t="shared" si="2326"/>
        <v>7175.8644499330139</v>
      </c>
      <c r="HE547" s="272">
        <f t="shared" si="2178"/>
        <v>4165.630867387491</v>
      </c>
      <c r="HF547" s="272">
        <f t="shared" si="2179"/>
        <v>165.88408340629533</v>
      </c>
      <c r="HG547" s="73">
        <f t="shared" si="2327"/>
        <v>0.5805057908286404</v>
      </c>
      <c r="HH547" s="74">
        <f t="shared" si="2328"/>
        <v>2.311694772994825E-2</v>
      </c>
      <c r="HI547" s="281">
        <f t="shared" si="2329"/>
        <v>1.0836941077008566</v>
      </c>
      <c r="HJ547" s="72">
        <f t="shared" si="2180"/>
        <v>3.7831801456799226</v>
      </c>
      <c r="HK547" s="73">
        <f t="shared" si="2330"/>
        <v>4.2093992130953204</v>
      </c>
      <c r="HL547" s="73">
        <f t="shared" si="2181"/>
        <v>2.4699026560663473</v>
      </c>
      <c r="HM547" s="74">
        <f t="shared" si="2331"/>
        <v>2.9782081467834942</v>
      </c>
      <c r="HN547" s="75"/>
      <c r="HO547" s="75"/>
      <c r="HP547" s="76">
        <f t="shared" si="2332"/>
        <v>789.58672206794938</v>
      </c>
      <c r="HQ547" s="77">
        <f t="shared" si="2333"/>
        <v>898.55758558054708</v>
      </c>
      <c r="HR547" s="77">
        <f t="shared" si="2334"/>
        <v>25.785934489067451</v>
      </c>
      <c r="HS547" s="77">
        <f t="shared" si="2335"/>
        <v>29.777597147975094</v>
      </c>
      <c r="HT547" s="282">
        <f t="shared" si="2336"/>
        <v>1042.5662933522051</v>
      </c>
      <c r="HU547" s="73">
        <f t="shared" si="2392"/>
        <v>0.75734917491832543</v>
      </c>
      <c r="HV547" s="74">
        <f t="shared" si="2393"/>
        <v>2.4733136543439272E-2</v>
      </c>
      <c r="HW547" s="279">
        <f t="shared" si="2154"/>
        <v>1.1083504491674026</v>
      </c>
      <c r="HX547" s="76">
        <f t="shared" si="2337"/>
        <v>1143.8701085249768</v>
      </c>
      <c r="HY547" s="77">
        <f t="shared" si="2338"/>
        <v>1301.7356222025087</v>
      </c>
      <c r="HZ547" s="77">
        <f t="shared" si="2182"/>
        <v>51.670809740002625</v>
      </c>
      <c r="IA547" s="77">
        <f t="shared" si="2339"/>
        <v>59.669451087755036</v>
      </c>
      <c r="IB547" s="282">
        <f t="shared" si="2340"/>
        <v>1559.8787933103508</v>
      </c>
      <c r="IC547" s="73">
        <f t="shared" si="2394"/>
        <v>0.73330704502846222</v>
      </c>
      <c r="ID547" s="74">
        <f t="shared" si="2395"/>
        <v>3.312488762690826E-2</v>
      </c>
      <c r="IE547" s="279">
        <f t="shared" si="2402"/>
        <v>1.1063314378890234</v>
      </c>
      <c r="IF547" s="76">
        <f t="shared" si="2183"/>
        <v>53.877652390835941</v>
      </c>
      <c r="IG547" s="77">
        <f t="shared" si="2341"/>
        <v>61.31330719729521</v>
      </c>
      <c r="IH547" s="77">
        <f t="shared" si="2184"/>
        <v>71.217236040498179</v>
      </c>
      <c r="II547" s="77">
        <f t="shared" si="2342"/>
        <v>82.241664179567294</v>
      </c>
      <c r="IJ547" s="282">
        <f t="shared" si="2343"/>
        <v>774.80558541368271</v>
      </c>
      <c r="IK547" s="73">
        <f t="shared" si="2185"/>
        <v>6.9536995350994654E-2</v>
      </c>
      <c r="IL547" s="74">
        <f t="shared" si="2186"/>
        <v>9.1916265681634204E-2</v>
      </c>
      <c r="IM547" s="279">
        <f t="shared" si="2344"/>
        <v>1.0238254386559078</v>
      </c>
      <c r="IN547" s="76">
        <f t="shared" si="2187"/>
        <v>43.054036058626046</v>
      </c>
      <c r="IO547" s="77">
        <f t="shared" si="2345"/>
        <v>48.995923575077022</v>
      </c>
      <c r="IP547" s="77">
        <f t="shared" si="2188"/>
        <v>1.4033355701834207</v>
      </c>
      <c r="IQ547" s="77">
        <f t="shared" si="2346"/>
        <v>1.6205719164478143</v>
      </c>
      <c r="IR547" s="282">
        <f t="shared" si="2347"/>
        <v>59.467319215290523</v>
      </c>
      <c r="IS547" s="73">
        <f t="shared" si="2155"/>
        <v>0.72399490386907817</v>
      </c>
      <c r="IT547" s="74">
        <f t="shared" si="2156"/>
        <v>2.359843336981278E-2</v>
      </c>
      <c r="IU547" s="279">
        <f t="shared" si="2157"/>
        <v>1.1035715741686183</v>
      </c>
      <c r="IV547" s="76">
        <f t="shared" si="2189"/>
        <v>23.878556213252153</v>
      </c>
      <c r="IW547" s="77">
        <f t="shared" si="2348"/>
        <v>27.174035756243082</v>
      </c>
      <c r="IX547" s="77">
        <f t="shared" si="2349"/>
        <v>0.45810003118053311</v>
      </c>
      <c r="IY547" s="77">
        <f t="shared" si="2350"/>
        <v>0.52901391600727965</v>
      </c>
      <c r="IZ547" s="282">
        <f t="shared" si="2351"/>
        <v>343.36575929810527</v>
      </c>
      <c r="JA547" s="73">
        <f t="shared" si="2132"/>
        <v>6.9542624931687294E-2</v>
      </c>
      <c r="JB547" s="74">
        <f t="shared" si="2133"/>
        <v>1.3341459326549133E-3</v>
      </c>
      <c r="JC547" s="279">
        <f t="shared" si="2134"/>
        <v>1.0098041034571972</v>
      </c>
      <c r="JD547" s="76">
        <f t="shared" si="2190"/>
        <v>0</v>
      </c>
      <c r="JE547" s="77">
        <f t="shared" si="2352"/>
        <v>0</v>
      </c>
      <c r="JF547" s="77">
        <f t="shared" si="2191"/>
        <v>0</v>
      </c>
      <c r="JG547" s="77">
        <f t="shared" si="2353"/>
        <v>0</v>
      </c>
      <c r="JH547" s="282">
        <f t="shared" si="2354"/>
        <v>0</v>
      </c>
      <c r="JI547" s="73"/>
      <c r="JJ547" s="74"/>
      <c r="JK547" s="279"/>
      <c r="JL547" s="76">
        <f t="shared" si="2192"/>
        <v>1061.8619829912445</v>
      </c>
      <c r="JM547" s="77">
        <f t="shared" si="2355"/>
        <v>1208.4095552638662</v>
      </c>
      <c r="JN547" s="77">
        <f t="shared" si="2193"/>
        <v>51.942510135879793</v>
      </c>
      <c r="JO547" s="77">
        <f t="shared" si="2356"/>
        <v>59.983210704913986</v>
      </c>
      <c r="JP547" s="282">
        <f t="shared" si="2357"/>
        <v>1346.9063063701517</v>
      </c>
      <c r="JQ547" s="73">
        <f t="shared" si="2194"/>
        <v>0.78837108265749534</v>
      </c>
      <c r="JR547" s="74">
        <f t="shared" si="2195"/>
        <v>3.8564308363706737E-2</v>
      </c>
      <c r="JS547" s="279">
        <f t="shared" si="2396"/>
        <v>1.1147728480522627</v>
      </c>
      <c r="JT547" s="76">
        <f t="shared" si="2196"/>
        <v>5.7502836127426944</v>
      </c>
      <c r="JU547" s="77">
        <f t="shared" si="2358"/>
        <v>6.5438802541373136</v>
      </c>
      <c r="JV547" s="77">
        <f t="shared" si="2197"/>
        <v>0.11031676617166669</v>
      </c>
      <c r="JW547" s="77">
        <f t="shared" si="2359"/>
        <v>0.12739380157504071</v>
      </c>
      <c r="JX547" s="282">
        <f t="shared" si="2360"/>
        <v>82.687180968381341</v>
      </c>
      <c r="JY547" s="73">
        <f t="shared" si="2403"/>
        <v>6.954262493168728E-2</v>
      </c>
      <c r="JZ547" s="74">
        <f t="shared" si="2404"/>
        <v>1.3341459326549128E-3</v>
      </c>
      <c r="KA547" s="279">
        <f t="shared" si="2405"/>
        <v>1.0098041034571972</v>
      </c>
      <c r="KB547" s="76">
        <f t="shared" si="2198"/>
        <v>0.1454254459189995</v>
      </c>
      <c r="KC547" s="77">
        <f t="shared" si="2361"/>
        <v>0.16549561171028063</v>
      </c>
      <c r="KD547" s="77">
        <f t="shared" si="2199"/>
        <v>2.7899258529275766E-3</v>
      </c>
      <c r="KE547" s="77">
        <f t="shared" si="2362"/>
        <v>3.2218063749607658E-3</v>
      </c>
      <c r="KF547" s="282">
        <f t="shared" si="2363"/>
        <v>2.0911699272475426</v>
      </c>
      <c r="KG547" s="73">
        <f t="shared" si="2406"/>
        <v>6.9542624931687225E-2</v>
      </c>
      <c r="KH547" s="74">
        <f t="shared" si="2407"/>
        <v>1.3341459326549118E-3</v>
      </c>
      <c r="KI547" s="279">
        <f t="shared" si="2408"/>
        <v>1.0098041034571972</v>
      </c>
      <c r="KJ547" s="76">
        <f t="shared" si="2200"/>
        <v>68.195310101781587</v>
      </c>
      <c r="KK547" s="77">
        <f t="shared" si="2364"/>
        <v>77.606944848928464</v>
      </c>
      <c r="KL547" s="77">
        <f t="shared" si="2201"/>
        <v>2.2273362637796428</v>
      </c>
      <c r="KM547" s="77">
        <f t="shared" si="2365"/>
        <v>2.5721279174127316</v>
      </c>
      <c r="KN547" s="282">
        <f t="shared" si="2366"/>
        <v>89.653154805103355</v>
      </c>
      <c r="KO547" s="73">
        <f t="shared" si="2202"/>
        <v>0.76065711519054857</v>
      </c>
      <c r="KP547" s="74">
        <f t="shared" si="2203"/>
        <v>2.4843925109179262E-2</v>
      </c>
      <c r="KQ547" s="279">
        <f t="shared" si="2204"/>
        <v>1.1088241280743487</v>
      </c>
      <c r="KR547" s="76">
        <f t="shared" si="2205"/>
        <v>89.257508923411166</v>
      </c>
      <c r="KS547" s="77">
        <f t="shared" si="2367"/>
        <v>101.57593772993114</v>
      </c>
      <c r="KT547" s="77">
        <f t="shared" si="2206"/>
        <v>2.9148150009001403</v>
      </c>
      <c r="KU547" s="77">
        <f t="shared" si="2368"/>
        <v>3.3660283630394821</v>
      </c>
      <c r="KV547" s="282">
        <f t="shared" si="2369"/>
        <v>117.96448590670589</v>
      </c>
      <c r="KW547" s="73">
        <f t="shared" si="2139"/>
        <v>0.75664729293189059</v>
      </c>
      <c r="KX547" s="74">
        <f t="shared" si="2140"/>
        <v>2.4709258710332267E-2</v>
      </c>
      <c r="KY547" s="279">
        <f t="shared" si="2141"/>
        <v>1.1082498861458896</v>
      </c>
      <c r="KZ547" s="76">
        <f t="shared" si="2207"/>
        <v>780.39430441190871</v>
      </c>
      <c r="LA547" s="77">
        <f t="shared" si="2370"/>
        <v>888.09652236379623</v>
      </c>
      <c r="LB547" s="77">
        <f t="shared" si="2208"/>
        <v>24.69480310254216</v>
      </c>
      <c r="LC547" s="77">
        <f t="shared" si="2371"/>
        <v>28.517558622815688</v>
      </c>
      <c r="LD547" s="286">
        <f t="shared" si="2372"/>
        <v>1797.0749806824072</v>
      </c>
      <c r="LE547" s="73">
        <f t="shared" si="2209"/>
        <v>0.4342580653566096</v>
      </c>
      <c r="LF547" s="74">
        <f t="shared" si="2210"/>
        <v>1.374166541073581E-2</v>
      </c>
      <c r="LG547" s="279">
        <f t="shared" si="2211"/>
        <v>1.0620591654054476</v>
      </c>
      <c r="LH547" s="76">
        <f t="shared" si="2212"/>
        <v>119.83942993299287</v>
      </c>
      <c r="LI547" s="77">
        <f t="shared" si="2373"/>
        <v>136.37846965804522</v>
      </c>
      <c r="LJ547" s="77">
        <f t="shared" si="2213"/>
        <v>3.9098398987346989</v>
      </c>
      <c r="LK547" s="77">
        <f t="shared" si="2374"/>
        <v>4.5150831150588306</v>
      </c>
      <c r="LL547" s="282">
        <f t="shared" si="2375"/>
        <v>161.93538767010301</v>
      </c>
      <c r="LM547" s="73">
        <f t="shared" si="2397"/>
        <v>0.74004472806852695</v>
      </c>
      <c r="LN547" s="74">
        <f t="shared" si="2398"/>
        <v>2.4144443997008724E-2</v>
      </c>
      <c r="LO547" s="279">
        <f t="shared" si="2399"/>
        <v>1.1058711328514743</v>
      </c>
      <c r="LP547" s="76">
        <f t="shared" si="2214"/>
        <v>6.4202093451560874E-2</v>
      </c>
      <c r="LQ547" s="77">
        <f t="shared" si="2376"/>
        <v>7.3062624368810794E-2</v>
      </c>
      <c r="LR547" s="77">
        <f t="shared" si="2215"/>
        <v>1.2316900883518657E-3</v>
      </c>
      <c r="LS547" s="77">
        <f t="shared" si="2377"/>
        <v>1.4223557140287345E-3</v>
      </c>
      <c r="LT547" s="282">
        <f t="shared" si="2378"/>
        <v>0.92320491949545436</v>
      </c>
      <c r="LU547" s="73">
        <f t="shared" si="2148"/>
        <v>6.9542624931687211E-2</v>
      </c>
      <c r="LV547" s="74">
        <f t="shared" si="2149"/>
        <v>1.3341459326549118E-3</v>
      </c>
      <c r="LW547" s="279">
        <f t="shared" si="2150"/>
        <v>1.0098041034571972</v>
      </c>
      <c r="LX547" s="76">
        <f t="shared" si="2216"/>
        <v>63.611553222487743</v>
      </c>
      <c r="LY547" s="77">
        <f t="shared" si="2379"/>
        <v>72.390583682723275</v>
      </c>
      <c r="LZ547" s="77">
        <f t="shared" si="2217"/>
        <v>1.2203608230924516</v>
      </c>
      <c r="MA547" s="77">
        <f t="shared" si="2380"/>
        <v>1.4092726785071632</v>
      </c>
      <c r="MB547" s="286">
        <f t="shared" si="2381"/>
        <v>914.71299605525326</v>
      </c>
      <c r="MC547" s="73">
        <f t="shared" si="2142"/>
        <v>6.9542636320699319E-2</v>
      </c>
      <c r="MD547" s="74">
        <f t="shared" si="2143"/>
        <v>1.3341461511483059E-3</v>
      </c>
      <c r="ME547" s="279">
        <f t="shared" si="2144"/>
        <v>1.0098041050628175</v>
      </c>
      <c r="MF547" s="76">
        <f t="shared" si="2218"/>
        <v>36.067710151633541</v>
      </c>
      <c r="MG547" s="77">
        <f t="shared" si="2382"/>
        <v>41.045414829660487</v>
      </c>
      <c r="MH547" s="77">
        <f t="shared" si="2219"/>
        <v>0.69194380922846621</v>
      </c>
      <c r="MI547" s="77">
        <f t="shared" si="2383"/>
        <v>0.79905671089703278</v>
      </c>
      <c r="MJ547" s="286">
        <f t="shared" si="2384"/>
        <v>518.64177095793241</v>
      </c>
      <c r="MK547" s="73">
        <f t="shared" si="2129"/>
        <v>6.9542624931687252E-2</v>
      </c>
      <c r="ML547" s="74">
        <f t="shared" si="2130"/>
        <v>1.3341459326549124E-3</v>
      </c>
      <c r="MM547" s="279">
        <f t="shared" si="2131"/>
        <v>1.0098041034571972</v>
      </c>
      <c r="MN547" s="287">
        <f t="shared" si="2385"/>
        <v>1.0778597459501442</v>
      </c>
      <c r="MO547" s="288">
        <f t="shared" si="2385"/>
        <v>1.0705910791254571</v>
      </c>
      <c r="MP547" s="288">
        <f t="shared" si="2385"/>
        <v>1.2775213048877849</v>
      </c>
      <c r="MQ547" s="289">
        <f t="shared" si="2220"/>
        <v>1.249192788840001</v>
      </c>
      <c r="MR547" s="290">
        <f t="shared" si="2386"/>
        <v>3.7831799223104112</v>
      </c>
      <c r="MS547" s="291">
        <f t="shared" si="2151"/>
        <v>4.2069947045313967</v>
      </c>
      <c r="MT547" s="291">
        <f t="shared" si="2221"/>
        <v>2.922968745583252</v>
      </c>
      <c r="MU547" s="292">
        <f t="shared" si="2152"/>
        <v>3.4330316222900907</v>
      </c>
      <c r="MV547" s="359">
        <f t="shared" si="2222"/>
        <v>0.5100628767068387</v>
      </c>
      <c r="MW547" s="360">
        <f t="shared" si="2223"/>
        <v>0.76181982813038152</v>
      </c>
      <c r="MX547" s="360">
        <f t="shared" si="2224"/>
        <v>0.35014830002032049</v>
      </c>
      <c r="MY547" s="360">
        <f t="shared" si="2225"/>
        <v>2.9023932400634663E-2</v>
      </c>
      <c r="MZ547" s="360">
        <f t="shared" si="2226"/>
        <v>0.16883924609804335</v>
      </c>
      <c r="NA547" s="360">
        <f t="shared" si="2227"/>
        <v>0</v>
      </c>
      <c r="NB547" s="360">
        <f t="shared" si="2228"/>
        <v>0.66284393545187548</v>
      </c>
      <c r="NC547" s="360">
        <f t="shared" si="2229"/>
        <v>3.6857849776187696E-2</v>
      </c>
      <c r="ND547" s="360">
        <f t="shared" si="2230"/>
        <v>1.0098041034571972E-3</v>
      </c>
      <c r="NE547" s="360">
        <f t="shared" si="2231"/>
        <v>4.390943547174421E-2</v>
      </c>
      <c r="NF547" s="360">
        <f t="shared" si="2232"/>
        <v>5.7739819068200846E-2</v>
      </c>
      <c r="NG547" s="360">
        <f t="shared" si="2233"/>
        <v>0.84253153591614161</v>
      </c>
      <c r="NH547" s="360">
        <f t="shared" si="2234"/>
        <v>7.9069785998880412E-2</v>
      </c>
      <c r="NI547" s="360">
        <f t="shared" si="2235"/>
        <v>4.0392164138287889E-4</v>
      </c>
      <c r="NJ547" s="360">
        <f t="shared" si="2236"/>
        <v>0.40775889762436568</v>
      </c>
      <c r="NK547" s="361">
        <f t="shared" si="2237"/>
        <v>0.25497553612294227</v>
      </c>
      <c r="NL547" s="145">
        <f t="shared" si="2387"/>
        <v>3.7831799223104112</v>
      </c>
      <c r="NM547" s="56">
        <f t="shared" si="2153"/>
        <v>4.2069947045313967</v>
      </c>
      <c r="NN547" s="56">
        <f t="shared" si="2388"/>
        <v>2.922968745583252</v>
      </c>
      <c r="NO547" s="58">
        <f t="shared" si="2145"/>
        <v>3.4330316222900907</v>
      </c>
      <c r="NP547" s="55">
        <f t="shared" si="2238"/>
        <v>1.0778597459501442</v>
      </c>
      <c r="NQ547" s="56">
        <f t="shared" si="2146"/>
        <v>1.0705910791254571</v>
      </c>
      <c r="NR547" s="56">
        <f t="shared" si="2239"/>
        <v>1.2775213048877849</v>
      </c>
      <c r="NS547" s="61">
        <f t="shared" si="2147"/>
        <v>1.249192788840001</v>
      </c>
      <c r="NT547" s="41"/>
      <c r="NU547" s="86">
        <f t="shared" si="2400"/>
        <v>0</v>
      </c>
      <c r="NV547" s="86">
        <f t="shared" si="2400"/>
        <v>0</v>
      </c>
      <c r="NW547" s="86">
        <f t="shared" si="2400"/>
        <v>0</v>
      </c>
      <c r="NX547" s="86">
        <f t="shared" si="2389"/>
        <v>0</v>
      </c>
      <c r="NY547" s="87">
        <f t="shared" si="2401"/>
        <v>0</v>
      </c>
      <c r="NZ547" s="87">
        <f t="shared" si="2401"/>
        <v>0</v>
      </c>
      <c r="OA547" s="87">
        <f t="shared" si="2401"/>
        <v>0</v>
      </c>
      <c r="OB547" s="87">
        <f t="shared" si="2390"/>
        <v>0</v>
      </c>
      <c r="OC547" s="26"/>
    </row>
    <row r="548" spans="1:393" thickBot="1" x14ac:dyDescent="0.35">
      <c r="A548" s="136" t="s">
        <v>1191</v>
      </c>
      <c r="B548" s="137" t="s">
        <v>1198</v>
      </c>
      <c r="C548" s="133" t="s">
        <v>108</v>
      </c>
      <c r="D548" s="64">
        <f>VLOOKUP(B548,[1]УсіТ_1!$A$10:$G$556,6,FALSE)</f>
        <v>3641.2</v>
      </c>
      <c r="E548" s="64">
        <f>VLOOKUP(B548,[1]УсіТ_1!$A$10:$G$556,7,FALSE)</f>
        <v>0</v>
      </c>
      <c r="F548" s="38">
        <v>302</v>
      </c>
      <c r="G548" s="38"/>
      <c r="H548" s="39"/>
      <c r="I548" s="256">
        <v>3.0609999999999999</v>
      </c>
      <c r="J548" s="62">
        <v>3.6979000000000002</v>
      </c>
      <c r="K548" s="257">
        <f t="shared" si="2135"/>
        <v>1.5889000000000002</v>
      </c>
      <c r="L548" s="293">
        <f t="shared" si="2240"/>
        <v>2.2873000000000001</v>
      </c>
      <c r="M548" s="63">
        <v>0.69840000000000002</v>
      </c>
      <c r="N548" s="63">
        <v>0.3417</v>
      </c>
      <c r="O548" s="63">
        <v>0.1368</v>
      </c>
      <c r="P548" s="63">
        <v>1.7600000000000001E-2</v>
      </c>
      <c r="Q548" s="63">
        <v>0.15079999999999999</v>
      </c>
      <c r="R548" s="63">
        <v>2.7099999999999999E-2</v>
      </c>
      <c r="S548" s="63">
        <v>0.39910000000000001</v>
      </c>
      <c r="T548" s="63">
        <v>2.1600000000000001E-2</v>
      </c>
      <c r="U548" s="63">
        <v>5.9999999999999995E-4</v>
      </c>
      <c r="V548" s="63">
        <v>4.5199999999999997E-2</v>
      </c>
      <c r="W548" s="63">
        <v>0.50719999999999998</v>
      </c>
      <c r="X548" s="63">
        <v>0.57250000000000001</v>
      </c>
      <c r="Y548" s="63">
        <v>3.2199999999999999E-2</v>
      </c>
      <c r="Z548" s="63">
        <v>4.0000000000000002E-4</v>
      </c>
      <c r="AA548" s="63">
        <v>0.28770000000000001</v>
      </c>
      <c r="AB548" s="259">
        <v>0.45900000000000002</v>
      </c>
      <c r="AC548" s="144">
        <v>924.21</v>
      </c>
      <c r="AD548" s="70">
        <v>203.3262</v>
      </c>
      <c r="AE548" s="70">
        <v>672.88565700105198</v>
      </c>
      <c r="AF548" s="68">
        <f t="shared" si="2241"/>
        <v>47.263488547753887</v>
      </c>
      <c r="AG548" s="68">
        <f t="shared" si="2242"/>
        <v>214.55766636266944</v>
      </c>
      <c r="AH548" s="71">
        <v>21.348935090416699</v>
      </c>
      <c r="AI548" s="71">
        <v>196.4705168509</v>
      </c>
      <c r="AJ548" s="68">
        <f t="shared" si="2243"/>
        <v>2.6926284334415844</v>
      </c>
      <c r="AK548" s="68">
        <f t="shared" si="2244"/>
        <v>115.04409702411191</v>
      </c>
      <c r="AL548" s="71">
        <v>100.912065447118</v>
      </c>
      <c r="AM548" s="69">
        <f t="shared" si="2245"/>
        <v>2542.9840492673839</v>
      </c>
      <c r="AN548" s="260">
        <v>436.1</v>
      </c>
      <c r="AO548" s="71">
        <v>95.941999999999993</v>
      </c>
      <c r="AP548" s="71">
        <v>317.509478384955</v>
      </c>
      <c r="AQ548" s="68">
        <f t="shared" si="2246"/>
        <v>22.301865761759238</v>
      </c>
      <c r="AR548" s="68">
        <f t="shared" si="2247"/>
        <v>101.24170729678352</v>
      </c>
      <c r="AS548" s="71">
        <v>41.723499248416701</v>
      </c>
      <c r="AT548" s="261">
        <f t="shared" si="2248"/>
        <v>9.0488872189805498</v>
      </c>
      <c r="AU548" s="71">
        <v>96.1203551358239</v>
      </c>
      <c r="AV548" s="68">
        <f t="shared" si="2249"/>
        <v>1.3173294671364666</v>
      </c>
      <c r="AW548" s="68">
        <f t="shared" si="2250"/>
        <v>56.283658431202227</v>
      </c>
      <c r="AX548" s="71">
        <v>49.369766638459801</v>
      </c>
      <c r="AY548" s="69">
        <f t="shared" si="2251"/>
        <v>1244.1181192891866</v>
      </c>
      <c r="AZ548" s="260">
        <v>60</v>
      </c>
      <c r="BA548" s="260">
        <v>305.83000000000101</v>
      </c>
      <c r="BB548" s="260">
        <v>31.893700000000099</v>
      </c>
      <c r="BC548" s="262">
        <f t="shared" si="2252"/>
        <v>25.51496000000008</v>
      </c>
      <c r="BD548" s="262">
        <f t="shared" si="2158"/>
        <v>6.3787400000000183</v>
      </c>
      <c r="BE548" s="260">
        <v>11.97106</v>
      </c>
      <c r="BF548" s="262">
        <f t="shared" si="2253"/>
        <v>9.576848</v>
      </c>
      <c r="BG548" s="262">
        <f t="shared" si="2159"/>
        <v>2.3942119999999996</v>
      </c>
      <c r="BH548" s="260">
        <v>37.709596515797777</v>
      </c>
      <c r="BI548" s="263">
        <f t="shared" si="2254"/>
        <v>22.081005078211451</v>
      </c>
      <c r="BJ548" s="68">
        <f t="shared" si="2255"/>
        <v>0.51681002024900857</v>
      </c>
      <c r="BK548" s="260">
        <v>19.368575826384557</v>
      </c>
      <c r="BL548" s="69">
        <f t="shared" si="2256"/>
        <v>488.12751881062013</v>
      </c>
      <c r="BM548" s="260">
        <v>22.11</v>
      </c>
      <c r="BN548" s="260">
        <v>4.8642000000000003</v>
      </c>
      <c r="BO548" s="260">
        <v>16.097533976361699</v>
      </c>
      <c r="BP548" s="68">
        <f t="shared" si="2257"/>
        <v>1.1306907864996456</v>
      </c>
      <c r="BQ548" s="68">
        <f t="shared" si="2258"/>
        <v>5.1328918787706437</v>
      </c>
      <c r="BR548" s="260">
        <v>2.9114359003666701</v>
      </c>
      <c r="BS548" s="260">
        <v>4.9590964963006003</v>
      </c>
      <c r="BT548" s="68">
        <f t="shared" si="2259"/>
        <v>6.7964417481799724E-2</v>
      </c>
      <c r="BU548" s="68">
        <f t="shared" si="2260"/>
        <v>2.9038187897948018</v>
      </c>
      <c r="BV548" s="260">
        <v>2.5471133186514501</v>
      </c>
      <c r="BW548" s="69">
        <f t="shared" si="2261"/>
        <v>64.187255630016494</v>
      </c>
      <c r="BX548" s="260">
        <v>393.48</v>
      </c>
      <c r="BY548" s="260">
        <v>42.435206067685598</v>
      </c>
      <c r="BZ548" s="263">
        <f t="shared" si="2262"/>
        <v>24.848104653757574</v>
      </c>
      <c r="CA548" s="263">
        <f t="shared" si="2263"/>
        <v>0.58157449915763115</v>
      </c>
      <c r="CB548" s="260">
        <v>21.795760303384299</v>
      </c>
      <c r="CC548" s="264">
        <f t="shared" si="2264"/>
        <v>549.25315964528397</v>
      </c>
      <c r="CD548" s="260">
        <v>70.599999999999994</v>
      </c>
      <c r="CE548" s="260">
        <v>7.6140795685860772</v>
      </c>
      <c r="CF548" s="263">
        <f t="shared" si="2265"/>
        <v>4.4584547477038523</v>
      </c>
      <c r="CG548" s="263">
        <f t="shared" si="2266"/>
        <v>0.10435096048747219</v>
      </c>
      <c r="CH548" s="260">
        <v>3.9107039784293036</v>
      </c>
      <c r="CI548" s="69">
        <f t="shared" si="2267"/>
        <v>98.549740256418445</v>
      </c>
      <c r="CJ548" s="260">
        <v>623.02536216885085</v>
      </c>
      <c r="CK548" s="260">
        <v>137.06559755896436</v>
      </c>
      <c r="CL548" s="260">
        <v>57.050270142475391</v>
      </c>
      <c r="CM548" s="260">
        <v>34.609139534917198</v>
      </c>
      <c r="CN548" s="260">
        <v>224.00707290201939</v>
      </c>
      <c r="CO548" s="265">
        <f t="shared" si="2268"/>
        <v>15.734256800637841</v>
      </c>
      <c r="CP548" s="269">
        <f t="shared" si="2269"/>
        <v>71.427343279683697</v>
      </c>
      <c r="CQ548" s="260">
        <v>112.28357989030009</v>
      </c>
      <c r="CR548" s="265">
        <f t="shared" si="2391"/>
        <v>1.5388464623965628</v>
      </c>
      <c r="CS548" s="265">
        <f t="shared" si="2270"/>
        <v>65.748099339084774</v>
      </c>
      <c r="CT548" s="260">
        <v>57.671594415998513</v>
      </c>
      <c r="CU548" s="267">
        <f t="shared" si="2160"/>
        <v>1453.3241724943302</v>
      </c>
      <c r="CV548" s="260">
        <v>56.271200000000015</v>
      </c>
      <c r="CW548" s="260">
        <v>6.0686183990951204</v>
      </c>
      <c r="CX548" s="68">
        <f t="shared" si="2271"/>
        <v>8.3170415159598624E-2</v>
      </c>
      <c r="CY548" s="68">
        <f t="shared" si="2272"/>
        <v>3.5535037780637442</v>
      </c>
      <c r="CZ548" s="260">
        <v>3.1169909199547599</v>
      </c>
      <c r="DA548" s="69">
        <f t="shared" si="2273"/>
        <v>78.548171182859875</v>
      </c>
      <c r="DB548" s="260">
        <v>1.430000000000001</v>
      </c>
      <c r="DC548" s="260">
        <v>0.15421964185419901</v>
      </c>
      <c r="DD548" s="68">
        <f t="shared" si="2274"/>
        <v>2.1135801916117975E-3</v>
      </c>
      <c r="DE548" s="68">
        <f t="shared" si="2275"/>
        <v>9.0303928166293651E-2</v>
      </c>
      <c r="DF548" s="260">
        <v>7.9210982092710006E-2</v>
      </c>
      <c r="DG548" s="69">
        <f t="shared" si="2276"/>
        <v>1.9961167487362921</v>
      </c>
      <c r="DH548" s="260">
        <v>60.106128617095685</v>
      </c>
      <c r="DI548" s="260">
        <v>13.223348295761051</v>
      </c>
      <c r="DJ548" s="260">
        <v>0.91623061707499953</v>
      </c>
      <c r="DK548" s="260">
        <v>43.757261633245655</v>
      </c>
      <c r="DL548" s="68">
        <f t="shared" si="2277"/>
        <v>3.0735100571191745</v>
      </c>
      <c r="DM548" s="68">
        <f t="shared" si="2278"/>
        <v>13.952527958899974</v>
      </c>
      <c r="DN548" s="260">
        <v>12.7256949893757</v>
      </c>
      <c r="DO548" s="68">
        <f t="shared" si="2279"/>
        <v>0.17440564982939397</v>
      </c>
      <c r="DP548" s="68">
        <f t="shared" si="2280"/>
        <v>7.4515816038088989</v>
      </c>
      <c r="DQ548" s="260">
        <v>6.5362283675493904</v>
      </c>
      <c r="DR548" s="264">
        <f t="shared" si="2281"/>
        <v>164.71787102412301</v>
      </c>
      <c r="DS548" s="260">
        <v>115.65</v>
      </c>
      <c r="DT548" s="260">
        <v>25.443000000000001</v>
      </c>
      <c r="DU548" s="260">
        <v>84.200805263058896</v>
      </c>
      <c r="DV548" s="68">
        <f t="shared" si="2282"/>
        <v>5.9142645616772569</v>
      </c>
      <c r="DW548" s="68">
        <f t="shared" si="2283"/>
        <v>26.848437167789484</v>
      </c>
      <c r="DX548" s="260">
        <v>2.2045024018333299</v>
      </c>
      <c r="DY548" s="260">
        <v>0.74482219554166695</v>
      </c>
      <c r="DZ548" s="260">
        <v>1144</v>
      </c>
      <c r="EA548" s="260">
        <v>147.990800016756</v>
      </c>
      <c r="EB548" s="68">
        <f t="shared" si="2284"/>
        <v>2.0282139142296409</v>
      </c>
      <c r="EC548" s="68">
        <f t="shared" si="2285"/>
        <v>86.656604913011549</v>
      </c>
      <c r="ED548" s="267">
        <v>18.8116964938595</v>
      </c>
      <c r="EE548" s="69">
        <f t="shared" si="2286"/>
        <v>1846.8547516452591</v>
      </c>
      <c r="EF548" s="260">
        <v>440.91075793650754</v>
      </c>
      <c r="EG548" s="260">
        <v>97.000366746031702</v>
      </c>
      <c r="EH548" s="260">
        <v>634.383069441045</v>
      </c>
      <c r="EI548" s="260">
        <v>321.01202652312622</v>
      </c>
      <c r="EJ548" s="268">
        <f t="shared" si="2287"/>
        <v>22.547884742984387</v>
      </c>
      <c r="EK548" s="266">
        <f t="shared" si="2288"/>
        <v>102.35853680121707</v>
      </c>
      <c r="EL548" s="260">
        <v>161.04695841033819</v>
      </c>
      <c r="EM548" s="268">
        <f t="shared" si="2289"/>
        <v>2.2071485650136848</v>
      </c>
      <c r="EN548" s="268">
        <f t="shared" si="2290"/>
        <v>94.301690685007173</v>
      </c>
      <c r="EO548" s="269">
        <f t="shared" si="2291"/>
        <v>1654.3531790570487</v>
      </c>
      <c r="EP548" s="69">
        <f t="shared" si="2292"/>
        <v>2084.4850056118812</v>
      </c>
      <c r="EQ548" s="260">
        <v>41.58</v>
      </c>
      <c r="ER548" s="260">
        <v>9.1476000000000006</v>
      </c>
      <c r="ES548" s="260">
        <v>30.2729743436056</v>
      </c>
      <c r="ET548" s="68">
        <f t="shared" si="2293"/>
        <v>2.1263737178948574</v>
      </c>
      <c r="EU548" s="68">
        <f t="shared" si="2294"/>
        <v>9.6529011451507678</v>
      </c>
      <c r="EV548" s="260">
        <v>3.024397708175</v>
      </c>
      <c r="EW548" s="260">
        <v>9.0617490186256706</v>
      </c>
      <c r="EX548" s="68">
        <f t="shared" si="2295"/>
        <v>0.12419127030026482</v>
      </c>
      <c r="EY548" s="68">
        <f t="shared" si="2296"/>
        <v>5.3061433848523363</v>
      </c>
      <c r="EZ548" s="260">
        <v>4.6543360535203098</v>
      </c>
      <c r="FA548" s="69">
        <f t="shared" si="2297"/>
        <v>117.28926854871189</v>
      </c>
      <c r="FB548" s="260">
        <v>0.83333333333333348</v>
      </c>
      <c r="FC548" s="260">
        <v>8.9871586162120806E-2</v>
      </c>
      <c r="FD548" s="68">
        <f t="shared" si="2298"/>
        <v>1.2316900883518657E-3</v>
      </c>
      <c r="FE548" s="68">
        <f t="shared" si="2299"/>
        <v>5.2624666763574489E-2</v>
      </c>
      <c r="FF548" s="260">
        <v>4.6160245974772703E-2</v>
      </c>
      <c r="FG548" s="69">
        <f t="shared" si="2300"/>
        <v>1.1632381985642724</v>
      </c>
      <c r="FH548" s="260">
        <v>750.53078333333406</v>
      </c>
      <c r="FI548" s="260">
        <v>80.941670353998902</v>
      </c>
      <c r="FJ548" s="68">
        <f t="shared" si="2301"/>
        <v>1.1093055922015549</v>
      </c>
      <c r="FK548" s="68">
        <f t="shared" si="2302"/>
        <v>47.395718842465477</v>
      </c>
      <c r="FL548" s="260">
        <v>41.573500000000003</v>
      </c>
      <c r="FM548" s="69">
        <f t="shared" si="2303"/>
        <v>1047.6551444247996</v>
      </c>
      <c r="FN548" s="260">
        <v>1197.1656666666665</v>
      </c>
      <c r="FO548" s="260">
        <v>129.10941283459999</v>
      </c>
      <c r="FP548" s="68">
        <f t="shared" si="2304"/>
        <v>1.7694445028981929</v>
      </c>
      <c r="FQ548" s="68">
        <f t="shared" si="2305"/>
        <v>75.600533122951362</v>
      </c>
      <c r="FR548" s="260">
        <v>66.313753975063406</v>
      </c>
      <c r="FS548" s="264">
        <f t="shared" si="2306"/>
        <v>1671.106600171596</v>
      </c>
      <c r="FT548" s="270">
        <f t="shared" si="2161"/>
        <v>13454.360182949769</v>
      </c>
      <c r="FU548" s="271">
        <f t="shared" si="2162"/>
        <v>3249.7045613232112</v>
      </c>
      <c r="FV548" s="272">
        <f t="shared" si="2307"/>
        <v>1874.2554213247811</v>
      </c>
      <c r="FW548" s="272">
        <f t="shared" si="2163"/>
        <v>78.749834753897829</v>
      </c>
      <c r="FX548" s="272">
        <f t="shared" si="2164"/>
        <v>305.83000000000101</v>
      </c>
      <c r="FY548" s="272">
        <f t="shared" si="2165"/>
        <v>393.48</v>
      </c>
      <c r="FZ548" s="272">
        <f t="shared" si="2166"/>
        <v>70.599999999999994</v>
      </c>
      <c r="GA548" s="272">
        <f t="shared" si="2167"/>
        <v>56.271200000000015</v>
      </c>
      <c r="GB548" s="272">
        <f t="shared" si="2168"/>
        <v>1.430000000000001</v>
      </c>
      <c r="GC548" s="272">
        <f t="shared" si="2169"/>
        <v>750.53078333333406</v>
      </c>
      <c r="GD548" s="272">
        <f t="shared" si="2170"/>
        <v>1197.1656666666665</v>
      </c>
      <c r="GE548" s="272">
        <f t="shared" si="2171"/>
        <v>1709.7428100274246</v>
      </c>
      <c r="GF548" s="273">
        <f t="shared" si="2172"/>
        <v>665.10985450697672</v>
      </c>
      <c r="GG548" s="273">
        <f t="shared" si="2173"/>
        <v>120.0923349763263</v>
      </c>
      <c r="GH548" s="272">
        <f t="shared" si="2308"/>
        <v>1044.7814257761997</v>
      </c>
      <c r="GI548" s="274">
        <f t="shared" si="2309"/>
        <v>746.3666504465275</v>
      </c>
      <c r="GJ548" s="275">
        <f t="shared" si="2174"/>
        <v>14.318729440262819</v>
      </c>
      <c r="GK548" s="271">
        <f t="shared" si="2310"/>
        <v>10732.541703205519</v>
      </c>
      <c r="GL548" s="276">
        <f t="shared" si="2311"/>
        <v>13523.002546038955</v>
      </c>
      <c r="GM548" s="272">
        <f t="shared" si="2312"/>
        <v>4661.1810662767157</v>
      </c>
      <c r="GN548" s="272">
        <f t="shared" si="2313"/>
        <v>213.16089917048694</v>
      </c>
      <c r="GO548" s="277">
        <f t="shared" si="2314"/>
        <v>0.43430355969495532</v>
      </c>
      <c r="GP548" s="278">
        <f t="shared" si="2315"/>
        <v>1.9861175951156246E-2</v>
      </c>
      <c r="GQ548" s="279">
        <f t="shared" si="2316"/>
        <v>1.0630127443107398</v>
      </c>
      <c r="GR548" s="280">
        <f>GK548-CC548/1.05/1.2-CI548/1.05/1.2-FS548/1.05/1.2</f>
        <v>8892.1373380679797</v>
      </c>
      <c r="GS548" s="272">
        <f t="shared" si="2318"/>
        <v>4533.1944133969319</v>
      </c>
      <c r="GT548" s="272">
        <f t="shared" si="2175"/>
        <v>210.70552920794367</v>
      </c>
      <c r="GU548" s="73">
        <f t="shared" si="2319"/>
        <v>0.50979806553256313</v>
      </c>
      <c r="GV548" s="74">
        <f t="shared" si="2320"/>
        <v>2.369571242516642E-2</v>
      </c>
      <c r="GW548" s="279">
        <f t="shared" si="2321"/>
        <v>1.0740253273075648</v>
      </c>
      <c r="GX548" s="280">
        <f t="shared" si="2322"/>
        <v>6486.4932364187707</v>
      </c>
      <c r="GY548" s="272">
        <f t="shared" si="2176"/>
        <v>2976.6052358696406</v>
      </c>
      <c r="GZ548" s="272">
        <f t="shared" si="2177"/>
        <v>125.14079420649908</v>
      </c>
      <c r="HA548" s="73">
        <f t="shared" si="2323"/>
        <v>0.45889282966600936</v>
      </c>
      <c r="HB548" s="74">
        <f t="shared" si="2324"/>
        <v>1.9292519030759063E-2</v>
      </c>
      <c r="HC548" s="279">
        <f t="shared" si="2325"/>
        <v>1.0663182813681675</v>
      </c>
      <c r="HD548" s="280">
        <f t="shared" si="2326"/>
        <v>8504.7345453611379</v>
      </c>
      <c r="HE548" s="272">
        <f t="shared" si="2178"/>
        <v>4506.2555872015146</v>
      </c>
      <c r="HF548" s="272">
        <f t="shared" si="2179"/>
        <v>175.09691118769456</v>
      </c>
      <c r="HG548" s="73">
        <f t="shared" si="2327"/>
        <v>0.52985258542365998</v>
      </c>
      <c r="HH548" s="74">
        <f t="shared" si="2328"/>
        <v>2.0588168890374153E-2</v>
      </c>
      <c r="HI548" s="281">
        <f t="shared" si="2329"/>
        <v>1.0763120038585494</v>
      </c>
      <c r="HJ548" s="72">
        <f t="shared" si="2180"/>
        <v>3.2875915268884559</v>
      </c>
      <c r="HK548" s="73">
        <f t="shared" si="2330"/>
        <v>3.9309148271866849</v>
      </c>
      <c r="HL548" s="73">
        <f t="shared" si="2181"/>
        <v>1.6942731172658816</v>
      </c>
      <c r="HM548" s="74">
        <f t="shared" si="2331"/>
        <v>2.4618484464256603</v>
      </c>
      <c r="HN548" s="75"/>
      <c r="HO548" s="75"/>
      <c r="HP548" s="76">
        <f t="shared" si="2332"/>
        <v>1529.6503513318733</v>
      </c>
      <c r="HQ548" s="77">
        <f t="shared" si="2333"/>
        <v>1740.7573963191851</v>
      </c>
      <c r="HR548" s="77">
        <f t="shared" si="2334"/>
        <v>49.956116981195471</v>
      </c>
      <c r="HS548" s="77">
        <f t="shared" si="2335"/>
        <v>57.689323889884534</v>
      </c>
      <c r="HT548" s="282">
        <f t="shared" si="2336"/>
        <v>2018.2413089423681</v>
      </c>
      <c r="HU548" s="73">
        <f t="shared" si="2392"/>
        <v>0.75791251747466504</v>
      </c>
      <c r="HV548" s="74">
        <f t="shared" si="2393"/>
        <v>2.4752301303046016E-2</v>
      </c>
      <c r="HW548" s="279">
        <f t="shared" si="2154"/>
        <v>1.10843116277839</v>
      </c>
      <c r="HX548" s="76">
        <f t="shared" si="2337"/>
        <v>724.2229461881426</v>
      </c>
      <c r="HY548" s="77">
        <f t="shared" si="2338"/>
        <v>824.17295499156819</v>
      </c>
      <c r="HZ548" s="77">
        <f t="shared" si="2182"/>
        <v>32.668082447876252</v>
      </c>
      <c r="IA548" s="77">
        <f t="shared" si="2339"/>
        <v>37.725101610807499</v>
      </c>
      <c r="IB548" s="282">
        <f t="shared" si="2340"/>
        <v>987.39533276919576</v>
      </c>
      <c r="IC548" s="73">
        <f t="shared" si="2394"/>
        <v>0.73346806709833834</v>
      </c>
      <c r="ID548" s="74">
        <f t="shared" si="2395"/>
        <v>3.308510924014306E-2</v>
      </c>
      <c r="IE548" s="279">
        <f t="shared" si="2402"/>
        <v>1.1063475028506158</v>
      </c>
      <c r="IF548" s="76">
        <f t="shared" si="2183"/>
        <v>26.93882619541797</v>
      </c>
      <c r="IG548" s="77">
        <f t="shared" si="2341"/>
        <v>30.656653598647605</v>
      </c>
      <c r="IH548" s="77">
        <f t="shared" si="2184"/>
        <v>35.608618020249089</v>
      </c>
      <c r="II548" s="77">
        <f t="shared" si="2342"/>
        <v>41.120832089783647</v>
      </c>
      <c r="IJ548" s="282">
        <f t="shared" si="2343"/>
        <v>387.40279270684135</v>
      </c>
      <c r="IK548" s="73">
        <f t="shared" si="2185"/>
        <v>6.9536995350994654E-2</v>
      </c>
      <c r="IL548" s="74">
        <f t="shared" si="2186"/>
        <v>9.1916265681634204E-2</v>
      </c>
      <c r="IM548" s="279">
        <f t="shared" si="2344"/>
        <v>1.0238254386559078</v>
      </c>
      <c r="IN548" s="76">
        <f t="shared" si="2187"/>
        <v>36.778987015649847</v>
      </c>
      <c r="IO548" s="77">
        <f t="shared" si="2345"/>
        <v>41.854855013679682</v>
      </c>
      <c r="IP548" s="77">
        <f t="shared" si="2188"/>
        <v>1.1986552039814453</v>
      </c>
      <c r="IQ548" s="77">
        <f t="shared" si="2346"/>
        <v>1.3842070295577731</v>
      </c>
      <c r="IR548" s="282">
        <f t="shared" si="2347"/>
        <v>50.942266373028964</v>
      </c>
      <c r="IS548" s="73">
        <f t="shared" si="2155"/>
        <v>0.72197390564315822</v>
      </c>
      <c r="IT548" s="74">
        <f t="shared" si="2156"/>
        <v>2.3529679563217571E-2</v>
      </c>
      <c r="IU548" s="279">
        <f t="shared" si="2157"/>
        <v>1.1032820131141985</v>
      </c>
      <c r="IV548" s="76">
        <f t="shared" si="2189"/>
        <v>30.314687677584239</v>
      </c>
      <c r="IW548" s="77">
        <f t="shared" si="2348"/>
        <v>34.498417723967641</v>
      </c>
      <c r="IX548" s="77">
        <f t="shared" si="2349"/>
        <v>0.58157449915763115</v>
      </c>
      <c r="IY548" s="77">
        <f t="shared" si="2350"/>
        <v>0.67160223162723254</v>
      </c>
      <c r="IZ548" s="282">
        <f t="shared" si="2351"/>
        <v>435.91520606768569</v>
      </c>
      <c r="JA548" s="73">
        <f t="shared" si="2132"/>
        <v>6.954262493168728E-2</v>
      </c>
      <c r="JB548" s="74">
        <f t="shared" si="2133"/>
        <v>1.3341459326549131E-3</v>
      </c>
      <c r="JC548" s="279">
        <f t="shared" si="2134"/>
        <v>1.0098041034571972</v>
      </c>
      <c r="JD548" s="76">
        <f t="shared" si="2190"/>
        <v>5.4393147921987</v>
      </c>
      <c r="JE548" s="77">
        <f t="shared" si="2352"/>
        <v>6.1899946266700425</v>
      </c>
      <c r="JF548" s="77">
        <f t="shared" si="2191"/>
        <v>0.10435096048747219</v>
      </c>
      <c r="JG548" s="77">
        <f t="shared" si="2353"/>
        <v>0.1205044891709329</v>
      </c>
      <c r="JH548" s="282">
        <f t="shared" si="2354"/>
        <v>78.214079568586058</v>
      </c>
      <c r="JI548" s="73">
        <f t="shared" si="2136"/>
        <v>6.9543934061500473E-2</v>
      </c>
      <c r="JJ548" s="74">
        <f t="shared" si="2137"/>
        <v>1.3341710477583087E-3</v>
      </c>
      <c r="JK548" s="279">
        <f t="shared" si="2138"/>
        <v>1.0098042880180207</v>
      </c>
      <c r="JL548" s="76">
        <f t="shared" si="2192"/>
        <v>927.44499972271274</v>
      </c>
      <c r="JM548" s="77">
        <f t="shared" si="2355"/>
        <v>1055.4416841344444</v>
      </c>
      <c r="JN548" s="77">
        <f t="shared" si="2193"/>
        <v>51.882242797951605</v>
      </c>
      <c r="JO548" s="77">
        <f t="shared" si="2356"/>
        <v>59.913613983074519</v>
      </c>
      <c r="JP548" s="282">
        <f t="shared" si="2357"/>
        <v>1153.4318829320082</v>
      </c>
      <c r="JQ548" s="73">
        <f t="shared" si="2194"/>
        <v>0.8040743570961123</v>
      </c>
      <c r="JR548" s="74">
        <f t="shared" si="2195"/>
        <v>4.4980760082743376E-2</v>
      </c>
      <c r="JS548" s="279">
        <f t="shared" si="2396"/>
        <v>1.1179333236836433</v>
      </c>
      <c r="JT548" s="76">
        <f t="shared" si="2196"/>
        <v>4.3352746092377679</v>
      </c>
      <c r="JU548" s="77">
        <f t="shared" si="2358"/>
        <v>4.933585858058672</v>
      </c>
      <c r="JV548" s="77">
        <f t="shared" si="2197"/>
        <v>8.3170415159598624E-2</v>
      </c>
      <c r="JW548" s="77">
        <f t="shared" si="2359"/>
        <v>9.6045195426304492E-2</v>
      </c>
      <c r="JX548" s="282">
        <f t="shared" si="2360"/>
        <v>62.339818399095137</v>
      </c>
      <c r="JY548" s="73">
        <f t="shared" si="2403"/>
        <v>6.9542624931687239E-2</v>
      </c>
      <c r="JZ548" s="74">
        <f t="shared" si="2404"/>
        <v>1.334145932654912E-3</v>
      </c>
      <c r="KA548" s="279">
        <f t="shared" si="2405"/>
        <v>1.0098041034571972</v>
      </c>
      <c r="KB548" s="76">
        <f t="shared" si="2198"/>
        <v>0.11017079236287826</v>
      </c>
      <c r="KC548" s="77">
        <f t="shared" si="2361"/>
        <v>0.12537546341687908</v>
      </c>
      <c r="KD548" s="77">
        <f t="shared" si="2199"/>
        <v>2.1135801916117975E-3</v>
      </c>
      <c r="KE548" s="77">
        <f t="shared" si="2362"/>
        <v>2.440762405273304E-3</v>
      </c>
      <c r="KF548" s="282">
        <f t="shared" si="2363"/>
        <v>1.5842196418542001</v>
      </c>
      <c r="KG548" s="73">
        <f t="shared" si="2406"/>
        <v>6.9542624931687072E-2</v>
      </c>
      <c r="KH548" s="74">
        <f t="shared" si="2407"/>
        <v>1.3341459326549089E-3</v>
      </c>
      <c r="KI548" s="279">
        <f t="shared" si="2408"/>
        <v>1.0098041034571972</v>
      </c>
      <c r="KJ548" s="76">
        <f t="shared" si="2200"/>
        <v>99.442490579361561</v>
      </c>
      <c r="KK548" s="77">
        <f t="shared" si="2364"/>
        <v>113.16654870421925</v>
      </c>
      <c r="KL548" s="77">
        <f t="shared" si="2201"/>
        <v>3.2479157069485685</v>
      </c>
      <c r="KM548" s="77">
        <f t="shared" si="2365"/>
        <v>3.7506930583842069</v>
      </c>
      <c r="KN548" s="282">
        <f t="shared" si="2366"/>
        <v>130.72846906676429</v>
      </c>
      <c r="KO548" s="73">
        <f t="shared" si="2202"/>
        <v>0.76067968430484201</v>
      </c>
      <c r="KP548" s="74">
        <f t="shared" si="2203"/>
        <v>2.4844746749767464E-2</v>
      </c>
      <c r="KQ548" s="279">
        <f t="shared" si="2204"/>
        <v>1.1088273700277753</v>
      </c>
      <c r="KR548" s="76">
        <f t="shared" si="2205"/>
        <v>279.56915133857729</v>
      </c>
      <c r="KS548" s="77">
        <f t="shared" si="2367"/>
        <v>318.15248991481434</v>
      </c>
      <c r="KT548" s="77">
        <f t="shared" si="2206"/>
        <v>7.9424784759068974</v>
      </c>
      <c r="KU548" s="77">
        <f t="shared" si="2368"/>
        <v>9.1719741439772857</v>
      </c>
      <c r="KV548" s="282">
        <f t="shared" si="2369"/>
        <v>1465.7577394009993</v>
      </c>
      <c r="KW548" s="73">
        <f t="shared" si="2139"/>
        <v>0.19073353244092492</v>
      </c>
      <c r="KX548" s="74">
        <f t="shared" si="2140"/>
        <v>5.4186843176094656E-3</v>
      </c>
      <c r="KY548" s="279">
        <f t="shared" si="2141"/>
        <v>1.0271619471445379</v>
      </c>
      <c r="KZ548" s="76">
        <f t="shared" si="2207"/>
        <v>777.83660221573291</v>
      </c>
      <c r="LA548" s="77">
        <f t="shared" si="2370"/>
        <v>885.18583168752616</v>
      </c>
      <c r="LB548" s="77">
        <f t="shared" si="2208"/>
        <v>24.755033307998072</v>
      </c>
      <c r="LC548" s="77">
        <f t="shared" si="2371"/>
        <v>28.587112464076174</v>
      </c>
      <c r="LD548" s="286">
        <f t="shared" si="2372"/>
        <v>1654.3531790570487</v>
      </c>
      <c r="LE548" s="73">
        <f t="shared" si="2209"/>
        <v>0.47017566264725025</v>
      </c>
      <c r="LF548" s="74">
        <f t="shared" si="2210"/>
        <v>1.4963572241634639E-2</v>
      </c>
      <c r="LG548" s="279">
        <f t="shared" si="2211"/>
        <v>1.0672053041849521</v>
      </c>
      <c r="LH548" s="76">
        <f t="shared" si="2212"/>
        <v>68.977634326603777</v>
      </c>
      <c r="LI548" s="77">
        <f t="shared" si="2373"/>
        <v>78.497237640018355</v>
      </c>
      <c r="LJ548" s="77">
        <f t="shared" si="2213"/>
        <v>2.2505649881951224</v>
      </c>
      <c r="LK548" s="77">
        <f t="shared" si="2374"/>
        <v>2.5989524483677275</v>
      </c>
      <c r="LL548" s="282">
        <f t="shared" si="2375"/>
        <v>93.08672107040627</v>
      </c>
      <c r="LM548" s="73">
        <f t="shared" si="2397"/>
        <v>0.74100401790318138</v>
      </c>
      <c r="LN548" s="74">
        <f t="shared" si="2398"/>
        <v>2.4177078774671894E-2</v>
      </c>
      <c r="LO548" s="279">
        <f t="shared" si="2399"/>
        <v>1.1060085763051373</v>
      </c>
      <c r="LP548" s="76">
        <f t="shared" si="2214"/>
        <v>6.4202093451560874E-2</v>
      </c>
      <c r="LQ548" s="77">
        <f t="shared" si="2376"/>
        <v>7.3062624368810794E-2</v>
      </c>
      <c r="LR548" s="77">
        <f t="shared" si="2215"/>
        <v>1.2316900883518657E-3</v>
      </c>
      <c r="LS548" s="77">
        <f t="shared" si="2377"/>
        <v>1.4223557140287345E-3</v>
      </c>
      <c r="LT548" s="282">
        <f t="shared" si="2378"/>
        <v>0.92320491949545436</v>
      </c>
      <c r="LU548" s="73">
        <f t="shared" si="2148"/>
        <v>6.9542624931687211E-2</v>
      </c>
      <c r="LV548" s="74">
        <f t="shared" si="2149"/>
        <v>1.3341459326549118E-3</v>
      </c>
      <c r="LW548" s="279">
        <f t="shared" si="2150"/>
        <v>1.0098041034571972</v>
      </c>
      <c r="LX548" s="76">
        <f t="shared" si="2216"/>
        <v>57.822776987807885</v>
      </c>
      <c r="LY548" s="77">
        <f t="shared" si="2379"/>
        <v>65.802898439895245</v>
      </c>
      <c r="LZ548" s="77">
        <f t="shared" si="2217"/>
        <v>1.1093055922015549</v>
      </c>
      <c r="MA548" s="77">
        <f t="shared" si="2380"/>
        <v>1.2810260978743557</v>
      </c>
      <c r="MB548" s="286">
        <f t="shared" si="2381"/>
        <v>831.47233684507898</v>
      </c>
      <c r="MC548" s="73">
        <f t="shared" si="2142"/>
        <v>6.9542634704131467E-2</v>
      </c>
      <c r="MD548" s="74">
        <f t="shared" si="2143"/>
        <v>1.3341461201351334E-3</v>
      </c>
      <c r="ME548" s="279">
        <f t="shared" si="2144"/>
        <v>1.009804104834914</v>
      </c>
      <c r="MF548" s="76">
        <f t="shared" si="2218"/>
        <v>92.232650410000659</v>
      </c>
      <c r="MG548" s="77">
        <f t="shared" si="2382"/>
        <v>104.96167849308485</v>
      </c>
      <c r="MH548" s="77">
        <f t="shared" si="2219"/>
        <v>1.7694445028981929</v>
      </c>
      <c r="MI548" s="77">
        <f t="shared" si="2383"/>
        <v>2.0433545119468333</v>
      </c>
      <c r="MJ548" s="286">
        <f t="shared" si="2384"/>
        <v>1326.2750795012666</v>
      </c>
      <c r="MK548" s="73">
        <f t="shared" si="2129"/>
        <v>6.9542624931687544E-2</v>
      </c>
      <c r="ML548" s="74">
        <f t="shared" si="2130"/>
        <v>1.334145932654918E-3</v>
      </c>
      <c r="MM548" s="279">
        <f t="shared" si="2131"/>
        <v>1.0098041034571972</v>
      </c>
      <c r="MN548" s="287">
        <f t="shared" si="2385"/>
        <v>1.0744324736846051</v>
      </c>
      <c r="MO548" s="288">
        <f t="shared" si="2385"/>
        <v>1.0633013441256018</v>
      </c>
      <c r="MP548" s="288">
        <f>MT548/K548</f>
        <v>1.4945246131638363</v>
      </c>
      <c r="MQ548" s="289">
        <f t="shared" si="2220"/>
        <v>1.3766355449396439</v>
      </c>
      <c r="MR548" s="290">
        <f t="shared" si="2386"/>
        <v>3.288837801948576</v>
      </c>
      <c r="MS548" s="291">
        <f t="shared" si="2151"/>
        <v>3.9319820404420631</v>
      </c>
      <c r="MT548" s="291">
        <f t="shared" si="2221"/>
        <v>2.3746501578560197</v>
      </c>
      <c r="MU548" s="292">
        <f t="shared" si="2152"/>
        <v>3.1487784819404476</v>
      </c>
      <c r="MV548" s="359">
        <f t="shared" si="2222"/>
        <v>0.77412832408442767</v>
      </c>
      <c r="MW548" s="360">
        <f t="shared" si="2223"/>
        <v>0.37803894172405544</v>
      </c>
      <c r="MX548" s="360">
        <f t="shared" si="2224"/>
        <v>0.14005932000812818</v>
      </c>
      <c r="MY548" s="360">
        <f t="shared" si="2225"/>
        <v>1.9417763430809896E-2</v>
      </c>
      <c r="MZ548" s="360">
        <f t="shared" si="2226"/>
        <v>0.15227845880134533</v>
      </c>
      <c r="NA548" s="360">
        <f t="shared" si="2227"/>
        <v>2.7365696205288361E-2</v>
      </c>
      <c r="NB548" s="360">
        <f t="shared" si="2228"/>
        <v>0.44616718948214207</v>
      </c>
      <c r="NC548" s="360">
        <f t="shared" si="2229"/>
        <v>2.181176863467546E-2</v>
      </c>
      <c r="ND548" s="360">
        <f t="shared" si="2230"/>
        <v>6.0588246207431823E-4</v>
      </c>
      <c r="NE548" s="360">
        <f t="shared" si="2231"/>
        <v>5.0118997125255443E-2</v>
      </c>
      <c r="NF548" s="360">
        <f t="shared" si="2232"/>
        <v>0.52097653959170964</v>
      </c>
      <c r="NG548" s="360">
        <f t="shared" si="2233"/>
        <v>0.61097503664588504</v>
      </c>
      <c r="NH548" s="360">
        <f t="shared" si="2234"/>
        <v>3.5613476157025419E-2</v>
      </c>
      <c r="NI548" s="360">
        <f t="shared" si="2235"/>
        <v>4.0392164138287889E-4</v>
      </c>
      <c r="NJ548" s="360">
        <f t="shared" si="2236"/>
        <v>0.29052064096100477</v>
      </c>
      <c r="NK548" s="361">
        <f t="shared" si="2237"/>
        <v>0.46350008348685351</v>
      </c>
      <c r="NL548" s="145">
        <f t="shared" si="2387"/>
        <v>3.288837801948576</v>
      </c>
      <c r="NM548" s="56">
        <f t="shared" si="2153"/>
        <v>3.9319820404420631</v>
      </c>
      <c r="NN548" s="56">
        <f t="shared" si="2388"/>
        <v>2.3746501578560197</v>
      </c>
      <c r="NO548" s="58">
        <f t="shared" si="2145"/>
        <v>3.1487784819404476</v>
      </c>
      <c r="NP548" s="55">
        <f t="shared" si="2238"/>
        <v>1.0744324736846051</v>
      </c>
      <c r="NQ548" s="56">
        <f t="shared" si="2146"/>
        <v>1.0633013441256018</v>
      </c>
      <c r="NR548" s="56">
        <f t="shared" si="2239"/>
        <v>1.4945246131638363</v>
      </c>
      <c r="NS548" s="61">
        <f t="shared" si="2147"/>
        <v>1.3766355449396439</v>
      </c>
      <c r="NT548" s="41"/>
      <c r="NU548" s="86">
        <f t="shared" si="2400"/>
        <v>0</v>
      </c>
      <c r="NV548" s="86">
        <f t="shared" si="2400"/>
        <v>0</v>
      </c>
      <c r="NW548" s="86">
        <f t="shared" si="2400"/>
        <v>0</v>
      </c>
      <c r="NX548" s="86">
        <f t="shared" si="2389"/>
        <v>0</v>
      </c>
      <c r="NY548" s="87">
        <f t="shared" si="2401"/>
        <v>0</v>
      </c>
      <c r="NZ548" s="87">
        <f t="shared" si="2401"/>
        <v>0</v>
      </c>
      <c r="OA548" s="87">
        <f t="shared" si="2401"/>
        <v>0</v>
      </c>
      <c r="OB548" s="87">
        <f t="shared" si="2390"/>
        <v>0</v>
      </c>
      <c r="OC548" s="26"/>
    </row>
    <row r="549" spans="1:393" thickBot="1" x14ac:dyDescent="0.35">
      <c r="A549" s="136" t="s">
        <v>1193</v>
      </c>
      <c r="B549" s="137" t="s">
        <v>1200</v>
      </c>
      <c r="C549" s="133" t="s">
        <v>109</v>
      </c>
      <c r="D549" s="64">
        <f>VLOOKUP(B549,[1]УсіТ_1!$A$10:$G$556,6,FALSE)</f>
        <v>10004.5</v>
      </c>
      <c r="E549" s="64">
        <f>VLOOKUP(B549,[1]УсіТ_1!$A$10:$G$556,7,FALSE)</f>
        <v>875.9</v>
      </c>
      <c r="F549" s="38"/>
      <c r="G549" s="38"/>
      <c r="H549" s="39"/>
      <c r="I549" s="256">
        <v>3.6597</v>
      </c>
      <c r="J549" s="62">
        <v>4.351</v>
      </c>
      <c r="K549" s="257">
        <f t="shared" si="2135"/>
        <v>2.1176999999999997</v>
      </c>
      <c r="L549" s="293">
        <f t="shared" si="2240"/>
        <v>2.6031999999999997</v>
      </c>
      <c r="M549" s="63">
        <v>0.48549999999999999</v>
      </c>
      <c r="N549" s="63">
        <v>0.51819999999999999</v>
      </c>
      <c r="O549" s="63">
        <v>0.36520000000000002</v>
      </c>
      <c r="P549" s="63">
        <v>1.34E-2</v>
      </c>
      <c r="Q549" s="63">
        <v>0.1782</v>
      </c>
      <c r="R549" s="63">
        <v>9.9000000000000008E-3</v>
      </c>
      <c r="S549" s="63">
        <v>0.57509999999999994</v>
      </c>
      <c r="T549" s="63">
        <v>2.8000000000000001E-2</v>
      </c>
      <c r="U549" s="63">
        <v>6.9999999999999999E-4</v>
      </c>
      <c r="V549" s="63">
        <v>5.3800000000000001E-2</v>
      </c>
      <c r="W549" s="63">
        <v>0.14990000000000001</v>
      </c>
      <c r="X549" s="63">
        <v>0.64059999999999995</v>
      </c>
      <c r="Y549" s="63">
        <v>0.1336</v>
      </c>
      <c r="Z549" s="63">
        <v>1E-4</v>
      </c>
      <c r="AA549" s="63">
        <v>0.6956</v>
      </c>
      <c r="AB549" s="259">
        <v>0.50319999999999998</v>
      </c>
      <c r="AC549" s="144">
        <v>1764.98</v>
      </c>
      <c r="AD549" s="70">
        <v>388.29559999999998</v>
      </c>
      <c r="AE549" s="70">
        <v>1285.0215069018</v>
      </c>
      <c r="AF549" s="68">
        <f t="shared" si="2241"/>
        <v>90.259910644782423</v>
      </c>
      <c r="AG549" s="68">
        <f t="shared" si="2242"/>
        <v>409.74452773372172</v>
      </c>
      <c r="AH549" s="71">
        <v>41.324110237541703</v>
      </c>
      <c r="AI549" s="71">
        <v>375.26289363321803</v>
      </c>
      <c r="AJ549" s="68">
        <f t="shared" si="2243"/>
        <v>5.1429779572432528</v>
      </c>
      <c r="AK549" s="68">
        <f t="shared" si="2244"/>
        <v>219.73668841850537</v>
      </c>
      <c r="AL549" s="71">
        <v>192.74420553862799</v>
      </c>
      <c r="AM549" s="69">
        <f t="shared" si="2245"/>
        <v>4857.1539795734252</v>
      </c>
      <c r="AN549" s="260">
        <v>1827.16</v>
      </c>
      <c r="AO549" s="71">
        <v>401.97519999999997</v>
      </c>
      <c r="AP549" s="71">
        <v>1330.2926359226201</v>
      </c>
      <c r="AQ549" s="68">
        <f t="shared" si="2246"/>
        <v>93.43975474720483</v>
      </c>
      <c r="AR549" s="68">
        <f t="shared" si="2247"/>
        <v>424.17977047555848</v>
      </c>
      <c r="AS549" s="71">
        <v>154.77005257990001</v>
      </c>
      <c r="AT549" s="261">
        <f t="shared" si="2248"/>
        <v>33.566138408785314</v>
      </c>
      <c r="AU549" s="71">
        <v>400.56102667166601</v>
      </c>
      <c r="AV549" s="68">
        <f t="shared" si="2249"/>
        <v>5.4896888705351827</v>
      </c>
      <c r="AW549" s="68">
        <f t="shared" si="2250"/>
        <v>234.55011141170073</v>
      </c>
      <c r="AX549" s="71">
        <v>205.737945758709</v>
      </c>
      <c r="AY549" s="69">
        <f t="shared" si="2251"/>
        <v>5184.5962331194742</v>
      </c>
      <c r="AZ549" s="260">
        <v>449</v>
      </c>
      <c r="BA549" s="260">
        <v>2288.6278333333398</v>
      </c>
      <c r="BB549" s="260">
        <v>238.67118833333399</v>
      </c>
      <c r="BC549" s="262">
        <f t="shared" si="2252"/>
        <v>190.9369506666672</v>
      </c>
      <c r="BD549" s="262">
        <f t="shared" si="2158"/>
        <v>47.734237666666786</v>
      </c>
      <c r="BE549" s="260">
        <v>89.583432333333405</v>
      </c>
      <c r="BF549" s="262">
        <f t="shared" si="2253"/>
        <v>71.66674586666673</v>
      </c>
      <c r="BG549" s="262">
        <f t="shared" si="2159"/>
        <v>17.916686466666675</v>
      </c>
      <c r="BH549" s="260">
        <v>282.19348059321987</v>
      </c>
      <c r="BI549" s="263">
        <f t="shared" si="2254"/>
        <v>165.23952133528226</v>
      </c>
      <c r="BJ549" s="68">
        <f t="shared" si="2255"/>
        <v>3.8674616515300784</v>
      </c>
      <c r="BK549" s="260">
        <v>144.94150910077772</v>
      </c>
      <c r="BL549" s="69">
        <f t="shared" si="2256"/>
        <v>3652.8209324328059</v>
      </c>
      <c r="BM549" s="260">
        <v>45.71</v>
      </c>
      <c r="BN549" s="260">
        <v>10.0562</v>
      </c>
      <c r="BO549" s="260">
        <v>33.279885936657401</v>
      </c>
      <c r="BP549" s="68">
        <f t="shared" si="2257"/>
        <v>2.3375791881908157</v>
      </c>
      <c r="BQ549" s="68">
        <f t="shared" si="2258"/>
        <v>10.611690989534452</v>
      </c>
      <c r="BR549" s="260">
        <v>7.2225141813500002</v>
      </c>
      <c r="BS549" s="260">
        <v>10.3821741482547</v>
      </c>
      <c r="BT549" s="68">
        <f t="shared" si="2259"/>
        <v>0.14228769670183067</v>
      </c>
      <c r="BU549" s="68">
        <f t="shared" si="2260"/>
        <v>6.0793236012071326</v>
      </c>
      <c r="BV549" s="260">
        <v>5.3325387133131104</v>
      </c>
      <c r="BW549" s="69">
        <f t="shared" si="2261"/>
        <v>134.37997557549025</v>
      </c>
      <c r="BX549" s="260">
        <v>1165.2</v>
      </c>
      <c r="BY549" s="260">
        <v>125.662046635324</v>
      </c>
      <c r="BZ549" s="263">
        <f t="shared" si="2262"/>
        <v>73.581914055500519</v>
      </c>
      <c r="CA549" s="263">
        <f t="shared" si="2263"/>
        <v>1.7221983491371156</v>
      </c>
      <c r="CB549" s="260">
        <v>64.543102331766207</v>
      </c>
      <c r="CC549" s="264">
        <f t="shared" si="2264"/>
        <v>1626.4861787605084</v>
      </c>
      <c r="CD549" s="260">
        <v>70.599999999999994</v>
      </c>
      <c r="CE549" s="260">
        <v>7.6140795685860772</v>
      </c>
      <c r="CF549" s="263">
        <f t="shared" si="2265"/>
        <v>4.4584547477038523</v>
      </c>
      <c r="CG549" s="263">
        <f t="shared" si="2266"/>
        <v>0.10435096048747219</v>
      </c>
      <c r="CH549" s="260">
        <v>3.9107039784293036</v>
      </c>
      <c r="CI549" s="69">
        <f t="shared" si="2267"/>
        <v>98.549740256418445</v>
      </c>
      <c r="CJ549" s="260">
        <v>2350.0035834435021</v>
      </c>
      <c r="CK549" s="260">
        <v>517.00083847344558</v>
      </c>
      <c r="CL549" s="260">
        <v>187.38740083005911</v>
      </c>
      <c r="CM549" s="260">
        <v>96.996144347446318</v>
      </c>
      <c r="CN549" s="260">
        <v>1067.4866039140848</v>
      </c>
      <c r="CO549" s="265">
        <f t="shared" si="2268"/>
        <v>74.980259058925313</v>
      </c>
      <c r="CP549" s="269">
        <f t="shared" si="2269"/>
        <v>340.38091349725289</v>
      </c>
      <c r="CQ549" s="260">
        <v>444.52770431569218</v>
      </c>
      <c r="CR549" s="265">
        <f t="shared" si="2391"/>
        <v>6.0922521876465616</v>
      </c>
      <c r="CS549" s="265">
        <f t="shared" si="2270"/>
        <v>260.29497537287085</v>
      </c>
      <c r="CT549" s="260">
        <v>228.32030734161003</v>
      </c>
      <c r="CU549" s="267">
        <f t="shared" si="2160"/>
        <v>5753.6717259820716</v>
      </c>
      <c r="CV549" s="260">
        <v>200.75130000000021</v>
      </c>
      <c r="CW549" s="260">
        <v>21.650205306129301</v>
      </c>
      <c r="CX549" s="68">
        <f t="shared" si="2271"/>
        <v>0.29671606372050208</v>
      </c>
      <c r="CY549" s="68">
        <f t="shared" si="2272"/>
        <v>12.677364317825237</v>
      </c>
      <c r="CZ549" s="260">
        <v>11.1200752653065</v>
      </c>
      <c r="DA549" s="69">
        <f t="shared" si="2273"/>
        <v>280.22589668572317</v>
      </c>
      <c r="DB549" s="260">
        <v>5.0819999999999981</v>
      </c>
      <c r="DC549" s="260">
        <v>0.54807288105107799</v>
      </c>
      <c r="DD549" s="68">
        <f t="shared" si="2274"/>
        <v>7.5113388348050239E-3</v>
      </c>
      <c r="DE549" s="68">
        <f t="shared" si="2275"/>
        <v>0.32092626779098293</v>
      </c>
      <c r="DF549" s="260">
        <v>0.28150364405255401</v>
      </c>
      <c r="DG549" s="69">
        <f t="shared" si="2276"/>
        <v>7.0938918301243561</v>
      </c>
      <c r="DH549" s="260">
        <v>196.29848283930082</v>
      </c>
      <c r="DI549" s="260">
        <v>43.185666224646177</v>
      </c>
      <c r="DJ549" s="260">
        <v>3.0055400206916651</v>
      </c>
      <c r="DK549" s="260">
        <v>142.905295507011</v>
      </c>
      <c r="DL549" s="68">
        <f t="shared" si="2277"/>
        <v>10.037667956412452</v>
      </c>
      <c r="DM549" s="68">
        <f t="shared" si="2278"/>
        <v>45.567068335956542</v>
      </c>
      <c r="DN549" s="260">
        <v>41.563952969672698</v>
      </c>
      <c r="DO549" s="68">
        <f t="shared" si="2279"/>
        <v>0.56963397544936434</v>
      </c>
      <c r="DP549" s="68">
        <f t="shared" si="2280"/>
        <v>24.337938917203729</v>
      </c>
      <c r="DQ549" s="260">
        <v>21.348263391089802</v>
      </c>
      <c r="DR549" s="264">
        <f t="shared" si="2281"/>
        <v>537.96864114289451</v>
      </c>
      <c r="DS549" s="260">
        <v>542.35</v>
      </c>
      <c r="DT549" s="260">
        <v>119.31699999999999</v>
      </c>
      <c r="DU549" s="260">
        <v>394.86646549433601</v>
      </c>
      <c r="DV549" s="68">
        <f>DU549*$DV$9</f>
        <v>27.73542053632216</v>
      </c>
      <c r="DW549" s="68">
        <f t="shared" si="2283"/>
        <v>125.90791092045497</v>
      </c>
      <c r="DX549" s="260">
        <v>10.203518600666699</v>
      </c>
      <c r="DY549" s="260">
        <v>7.0855519930000002</v>
      </c>
      <c r="DZ549" s="260">
        <v>0</v>
      </c>
      <c r="EA549" s="260">
        <v>115.807361489832</v>
      </c>
      <c r="EB549" s="68">
        <f t="shared" si="2284"/>
        <v>1.5871398892181476</v>
      </c>
      <c r="EC549" s="68">
        <f t="shared" si="2285"/>
        <v>67.811463749817094</v>
      </c>
      <c r="ED549" s="267">
        <v>59.481494878891603</v>
      </c>
      <c r="EE549" s="69">
        <f t="shared" si="2286"/>
        <v>1498.9336709480717</v>
      </c>
      <c r="EF549" s="260">
        <v>1414.8675238095236</v>
      </c>
      <c r="EG549" s="260">
        <v>311.27085523809524</v>
      </c>
      <c r="EH549" s="260">
        <v>1834.9490573962228</v>
      </c>
      <c r="EI549" s="260">
        <v>1030.1166004782722</v>
      </c>
      <c r="EJ549" s="268">
        <f t="shared" si="2287"/>
        <v>72.355390017593834</v>
      </c>
      <c r="EK549" s="266">
        <f t="shared" si="2288"/>
        <v>328.46503946170282</v>
      </c>
      <c r="EL549" s="260">
        <v>495.14254703054723</v>
      </c>
      <c r="EM549" s="268">
        <f t="shared" si="2289"/>
        <v>6.7859286070536502</v>
      </c>
      <c r="EN549" s="268">
        <f t="shared" si="2290"/>
        <v>289.93269898392509</v>
      </c>
      <c r="EO549" s="269">
        <f t="shared" si="2291"/>
        <v>5086.3465839526616</v>
      </c>
      <c r="EP549" s="69">
        <f t="shared" si="2292"/>
        <v>6408.7966957803537</v>
      </c>
      <c r="EQ549" s="260">
        <v>472.53</v>
      </c>
      <c r="ER549" s="260">
        <v>103.95659999999999</v>
      </c>
      <c r="ES549" s="260">
        <v>344.03291405925802</v>
      </c>
      <c r="ET549" s="68">
        <f t="shared" si="2293"/>
        <v>24.164871883522281</v>
      </c>
      <c r="EU549" s="68">
        <f t="shared" si="2294"/>
        <v>109.69902304276312</v>
      </c>
      <c r="EV549" s="260">
        <v>37.026740445549997</v>
      </c>
      <c r="EW549" s="260">
        <v>103.267440859134</v>
      </c>
      <c r="EX549" s="68">
        <f t="shared" si="2295"/>
        <v>1.4152802769744315</v>
      </c>
      <c r="EY549" s="68">
        <f t="shared" si="2296"/>
        <v>60.46866306482935</v>
      </c>
      <c r="EZ549" s="260">
        <v>53.040684768197103</v>
      </c>
      <c r="FA549" s="69">
        <f t="shared" si="2297"/>
        <v>1336.6252561585666</v>
      </c>
      <c r="FB549" s="260">
        <v>0.83333333333333348</v>
      </c>
      <c r="FC549" s="260">
        <v>8.9871586162120806E-2</v>
      </c>
      <c r="FD549" s="68">
        <f t="shared" si="2298"/>
        <v>1.2316900883518657E-3</v>
      </c>
      <c r="FE549" s="68">
        <f t="shared" si="2299"/>
        <v>5.2624666763574489E-2</v>
      </c>
      <c r="FF549" s="260">
        <v>4.6160245974772703E-2</v>
      </c>
      <c r="FG549" s="69">
        <f t="shared" si="2300"/>
        <v>1.1632381985642724</v>
      </c>
      <c r="FH549" s="260">
        <v>4985.64735666666</v>
      </c>
      <c r="FI549" s="260">
        <v>537.68164318634103</v>
      </c>
      <c r="FJ549" s="68">
        <f t="shared" si="2301"/>
        <v>7.3689269198688043</v>
      </c>
      <c r="FK549" s="68">
        <f t="shared" si="2302"/>
        <v>314.84163689433473</v>
      </c>
      <c r="FL549" s="260">
        <v>276.16649999999998</v>
      </c>
      <c r="FM549" s="69">
        <f t="shared" si="2303"/>
        <v>6959.3945998236013</v>
      </c>
      <c r="FN549" s="260">
        <v>3290.4386666666683</v>
      </c>
      <c r="FO549" s="260">
        <v>354.86033057100798</v>
      </c>
      <c r="FP549" s="68">
        <f t="shared" si="2304"/>
        <v>4.8633608304756644</v>
      </c>
      <c r="FQ549" s="68">
        <f t="shared" si="2305"/>
        <v>207.78988600717602</v>
      </c>
      <c r="FR549" s="260">
        <v>182.26494986188399</v>
      </c>
      <c r="FS549" s="264">
        <f t="shared" si="2306"/>
        <v>4593.0767365194724</v>
      </c>
      <c r="FT549" s="270">
        <f t="shared" si="2161"/>
        <v>42930.937392787564</v>
      </c>
      <c r="FU549" s="271">
        <f t="shared" si="2162"/>
        <v>10508.957550028514</v>
      </c>
      <c r="FV549" s="272">
        <f t="shared" si="2307"/>
        <v>2218.8964609954173</v>
      </c>
      <c r="FW549" s="272">
        <f t="shared" si="2163"/>
        <v>393.16597928956554</v>
      </c>
      <c r="FX549" s="272">
        <f t="shared" si="2164"/>
        <v>2288.6278333333398</v>
      </c>
      <c r="FY549" s="272">
        <f t="shared" si="2165"/>
        <v>1165.2</v>
      </c>
      <c r="FZ549" s="272">
        <f t="shared" si="2166"/>
        <v>70.599999999999994</v>
      </c>
      <c r="GA549" s="272">
        <f t="shared" si="2167"/>
        <v>200.75130000000021</v>
      </c>
      <c r="GB549" s="272">
        <f t="shared" si="2168"/>
        <v>5.0819999999999981</v>
      </c>
      <c r="GC549" s="272">
        <f t="shared" si="2169"/>
        <v>4985.64735666666</v>
      </c>
      <c r="GD549" s="272">
        <f t="shared" si="2170"/>
        <v>3290.4386666666683</v>
      </c>
      <c r="GE549" s="272">
        <f t="shared" si="2171"/>
        <v>5628.0019082140407</v>
      </c>
      <c r="GF549" s="273">
        <f t="shared" si="2172"/>
        <v>2189.3582522374732</v>
      </c>
      <c r="GG549" s="273">
        <f t="shared" si="2173"/>
        <v>395.31085403295413</v>
      </c>
      <c r="GH549" s="272">
        <f t="shared" si="2308"/>
        <v>3316.8148314458381</v>
      </c>
      <c r="GI549" s="274">
        <f t="shared" si="2309"/>
        <v>2369.4525140111723</v>
      </c>
      <c r="GJ549" s="275">
        <f t="shared" si="2174"/>
        <v>45.456947264965216</v>
      </c>
      <c r="GK549" s="271">
        <f t="shared" si="2310"/>
        <v>34072.183886640043</v>
      </c>
      <c r="GL549" s="276">
        <f t="shared" si="2311"/>
        <v>42930.951697166456</v>
      </c>
      <c r="GM549" s="272">
        <f t="shared" si="2312"/>
        <v>15067.768316277159</v>
      </c>
      <c r="GN549" s="272">
        <f t="shared" si="2313"/>
        <v>833.93378058748499</v>
      </c>
      <c r="GO549" s="277">
        <f t="shared" si="2314"/>
        <v>0.44223077588476339</v>
      </c>
      <c r="GP549" s="278">
        <f t="shared" si="2315"/>
        <v>2.4475501287561336E-2</v>
      </c>
      <c r="GQ549" s="279">
        <f>1+GO549*(GM549*$GO$8-GM549)/GM549+GP549*(GN549*$GP$8-GN549)/GN549</f>
        <v>1.0648210769791706</v>
      </c>
      <c r="GR549" s="280">
        <f t="shared" si="2317"/>
        <v>29057.808763198456</v>
      </c>
      <c r="GS549" s="272">
        <f t="shared" si="2318"/>
        <v>14719.055405408495</v>
      </c>
      <c r="GT549" s="272">
        <f t="shared" si="2175"/>
        <v>827.24387044738467</v>
      </c>
      <c r="GU549" s="73">
        <f t="shared" si="2319"/>
        <v>0.50654388723385402</v>
      </c>
      <c r="GV549" s="74">
        <f t="shared" si="2320"/>
        <v>2.8468900638340084E-2</v>
      </c>
      <c r="GW549" s="279">
        <f t="shared" si="2321"/>
        <v>1.0743151076959594</v>
      </c>
      <c r="GX549" s="280">
        <f t="shared" si="2322"/>
        <v>22303.860420336368</v>
      </c>
      <c r="GY549" s="272">
        <f t="shared" si="2176"/>
        <v>11596.220505673733</v>
      </c>
      <c r="GZ549" s="272">
        <f t="shared" si="2177"/>
        <v>465.36982366049506</v>
      </c>
      <c r="HA549" s="73">
        <f t="shared" si="2323"/>
        <v>0.51991988324588201</v>
      </c>
      <c r="HB549" s="74">
        <f t="shared" si="2324"/>
        <v>2.0864989956455113E-2</v>
      </c>
      <c r="HC549" s="279">
        <f t="shared" si="2325"/>
        <v>1.0749840435320233</v>
      </c>
      <c r="HD549" s="280">
        <f t="shared" si="2326"/>
        <v>26158.744531108929</v>
      </c>
      <c r="HE549" s="272">
        <f t="shared" si="2178"/>
        <v>14517.46318937945</v>
      </c>
      <c r="HF549" s="272">
        <f t="shared" si="2179"/>
        <v>560.77271226252071</v>
      </c>
      <c r="HG549" s="73">
        <f t="shared" si="2327"/>
        <v>0.55497553302356528</v>
      </c>
      <c r="HH549" s="74">
        <f t="shared" si="2328"/>
        <v>2.1437294576413232E-2</v>
      </c>
      <c r="HI549" s="281">
        <f t="shared" si="2329"/>
        <v>1.0799106665130109</v>
      </c>
      <c r="HJ549" s="72">
        <f>I549*GW549</f>
        <v>3.9316709996349024</v>
      </c>
      <c r="HK549" s="73">
        <f t="shared" si="2330"/>
        <v>4.6330365059363716</v>
      </c>
      <c r="HL549" s="73">
        <f t="shared" si="2181"/>
        <v>2.2764937089877653</v>
      </c>
      <c r="HM549" s="74">
        <f t="shared" si="2331"/>
        <v>2.8112234470666699</v>
      </c>
      <c r="HN549" s="75"/>
      <c r="HO549" s="75"/>
      <c r="HP549" s="76">
        <f t="shared" si="2332"/>
        <v>2921.2426837057169</v>
      </c>
      <c r="HQ549" s="77">
        <f t="shared" si="2333"/>
        <v>3324.403386483943</v>
      </c>
      <c r="HR549" s="77">
        <f t="shared" si="2334"/>
        <v>95.402888602025669</v>
      </c>
      <c r="HS549" s="77">
        <f t="shared" si="2335"/>
        <v>110.17125575761925</v>
      </c>
      <c r="HT549" s="282">
        <f t="shared" si="2336"/>
        <v>3854.8841107725593</v>
      </c>
      <c r="HU549" s="73">
        <f t="shared" si="2392"/>
        <v>0.75780298441196692</v>
      </c>
      <c r="HV549" s="74">
        <f t="shared" si="2393"/>
        <v>2.4748575018226922E-2</v>
      </c>
      <c r="HW549" s="279">
        <f t="shared" si="2154"/>
        <v>1.1084154692915171</v>
      </c>
      <c r="HX549" s="76">
        <f t="shared" si="2337"/>
        <v>3032.7856559024567</v>
      </c>
      <c r="HY549" s="77">
        <f t="shared" si="2338"/>
        <v>3451.3404042735547</v>
      </c>
      <c r="HZ549" s="77">
        <f t="shared" si="2182"/>
        <v>132.49558202652534</v>
      </c>
      <c r="IA549" s="77">
        <f t="shared" si="2339"/>
        <v>153.00589812423146</v>
      </c>
      <c r="IB549" s="282">
        <f t="shared" si="2340"/>
        <v>4114.7589151741859</v>
      </c>
      <c r="IC549" s="73">
        <f t="shared" si="2394"/>
        <v>0.73705063125771808</v>
      </c>
      <c r="ID549" s="74">
        <f t="shared" si="2395"/>
        <v>3.2200083834295928E-2</v>
      </c>
      <c r="IE549" s="279">
        <f t="shared" si="2402"/>
        <v>1.1067049305974268</v>
      </c>
      <c r="IF549" s="76">
        <f t="shared" si="2183"/>
        <v>201.59221602904435</v>
      </c>
      <c r="IG549" s="77">
        <f t="shared" si="2341"/>
        <v>229.41395776321275</v>
      </c>
      <c r="IH549" s="77">
        <f t="shared" si="2184"/>
        <v>266.47115818486407</v>
      </c>
      <c r="II549" s="77">
        <f t="shared" si="2342"/>
        <v>307.72089347188103</v>
      </c>
      <c r="IJ549" s="282">
        <f t="shared" si="2343"/>
        <v>2899.0642320895286</v>
      </c>
      <c r="IK549" s="73">
        <f t="shared" si="2185"/>
        <v>6.9536995350994626E-2</v>
      </c>
      <c r="IL549" s="74">
        <f t="shared" si="2186"/>
        <v>9.1916265681634246E-2</v>
      </c>
      <c r="IM549" s="279">
        <f t="shared" si="2344"/>
        <v>1.0238254386559078</v>
      </c>
      <c r="IN549" s="76">
        <f t="shared" si="2187"/>
        <v>76.129237800704729</v>
      </c>
      <c r="IO549" s="77">
        <f t="shared" si="2345"/>
        <v>86.635833909579986</v>
      </c>
      <c r="IP549" s="77">
        <f t="shared" si="2188"/>
        <v>2.4798668848926462</v>
      </c>
      <c r="IQ549" s="77">
        <f t="shared" si="2346"/>
        <v>2.8637502786740279</v>
      </c>
      <c r="IR549" s="282">
        <f t="shared" si="2347"/>
        <v>106.6507742662621</v>
      </c>
      <c r="IS549" s="73">
        <f t="shared" si="2155"/>
        <v>0.71381795701400219</v>
      </c>
      <c r="IT549" s="74">
        <f t="shared" si="2156"/>
        <v>2.3252216422746844E-2</v>
      </c>
      <c r="IU549" s="279">
        <f t="shared" si="2157"/>
        <v>1.1021134593497437</v>
      </c>
      <c r="IV549" s="76">
        <f t="shared" si="2189"/>
        <v>89.769935147710626</v>
      </c>
      <c r="IW549" s="77">
        <f t="shared" si="2348"/>
        <v>102.15908389744617</v>
      </c>
      <c r="IX549" s="77">
        <f t="shared" si="2349"/>
        <v>1.7221983491371156</v>
      </c>
      <c r="IY549" s="77">
        <f t="shared" si="2350"/>
        <v>1.9887946535835412</v>
      </c>
      <c r="IZ549" s="282">
        <f t="shared" si="2351"/>
        <v>1290.8620466353241</v>
      </c>
      <c r="JA549" s="73">
        <f t="shared" si="2132"/>
        <v>6.9542624931687336E-2</v>
      </c>
      <c r="JB549" s="74">
        <f t="shared" si="2133"/>
        <v>1.3341459326549139E-3</v>
      </c>
      <c r="JC549" s="279">
        <f t="shared" si="2134"/>
        <v>1.0098041034571972</v>
      </c>
      <c r="JD549" s="76">
        <f t="shared" si="2190"/>
        <v>5.4393147921987</v>
      </c>
      <c r="JE549" s="77">
        <f t="shared" si="2352"/>
        <v>6.1899946266700425</v>
      </c>
      <c r="JF549" s="77">
        <f t="shared" si="2191"/>
        <v>0.10435096048747219</v>
      </c>
      <c r="JG549" s="77">
        <f t="shared" si="2353"/>
        <v>0.1205044891709329</v>
      </c>
      <c r="JH549" s="282">
        <f t="shared" si="2354"/>
        <v>78.214079568586058</v>
      </c>
      <c r="JI549" s="73">
        <f t="shared" si="2136"/>
        <v>6.9543934061500473E-2</v>
      </c>
      <c r="JJ549" s="74">
        <f t="shared" si="2137"/>
        <v>1.3341710477583087E-3</v>
      </c>
      <c r="JK549" s="279">
        <f t="shared" si="2138"/>
        <v>1.0098042880180207</v>
      </c>
      <c r="JL549" s="76">
        <f t="shared" si="2192"/>
        <v>3599.8290063384984</v>
      </c>
      <c r="JM549" s="77">
        <f t="shared" si="2355"/>
        <v>4096.6414075032744</v>
      </c>
      <c r="JN549" s="77">
        <f t="shared" si="2193"/>
        <v>178.06865559401817</v>
      </c>
      <c r="JO549" s="77">
        <f t="shared" si="2356"/>
        <v>205.63368347997218</v>
      </c>
      <c r="JP549" s="282">
        <f t="shared" si="2357"/>
        <v>4566.4061317318028</v>
      </c>
      <c r="JQ549" s="73">
        <f t="shared" si="2194"/>
        <v>0.78832869930762561</v>
      </c>
      <c r="JR549" s="74">
        <f t="shared" si="2195"/>
        <v>3.8995361003180393E-2</v>
      </c>
      <c r="JS549" s="279">
        <f t="shared" si="2396"/>
        <v>1.1148337256747376</v>
      </c>
      <c r="JT549" s="76">
        <f t="shared" si="2196"/>
        <v>15.466384467746789</v>
      </c>
      <c r="JU549" s="77">
        <f t="shared" si="2358"/>
        <v>17.600900188140521</v>
      </c>
      <c r="JV549" s="77">
        <f t="shared" si="2197"/>
        <v>0.29671606372050208</v>
      </c>
      <c r="JW549" s="77">
        <f t="shared" si="2359"/>
        <v>0.34264771038443581</v>
      </c>
      <c r="JX549" s="282">
        <f t="shared" si="2360"/>
        <v>222.40150530612951</v>
      </c>
      <c r="JY549" s="73">
        <f t="shared" si="2403"/>
        <v>6.9542624931687128E-2</v>
      </c>
      <c r="JZ549" s="74">
        <f t="shared" si="2404"/>
        <v>1.33414593265491E-3</v>
      </c>
      <c r="KA549" s="279">
        <f t="shared" si="2405"/>
        <v>1.0098041034571972</v>
      </c>
      <c r="KB549" s="76">
        <f t="shared" si="2198"/>
        <v>0.39153004670499919</v>
      </c>
      <c r="KC549" s="77">
        <f t="shared" si="2361"/>
        <v>0.44556510845075614</v>
      </c>
      <c r="KD549" s="77">
        <f t="shared" si="2199"/>
        <v>7.5113388348050239E-3</v>
      </c>
      <c r="KE549" s="77">
        <f t="shared" si="2362"/>
        <v>8.674094086432842E-3</v>
      </c>
      <c r="KF549" s="282">
        <f t="shared" si="2363"/>
        <v>5.6300728810510758</v>
      </c>
      <c r="KG549" s="73">
        <f t="shared" si="2406"/>
        <v>6.9542624931687322E-2</v>
      </c>
      <c r="KH549" s="74">
        <f t="shared" si="2407"/>
        <v>1.3341459326549135E-3</v>
      </c>
      <c r="KI549" s="279">
        <f t="shared" si="2408"/>
        <v>1.0098041034571972</v>
      </c>
      <c r="KJ549" s="76">
        <f t="shared" si="2200"/>
        <v>324.76825791280254</v>
      </c>
      <c r="KK549" s="77">
        <f t="shared" si="2364"/>
        <v>369.58952518734839</v>
      </c>
      <c r="KL549" s="77">
        <f t="shared" si="2201"/>
        <v>10.607301931861816</v>
      </c>
      <c r="KM549" s="77">
        <f t="shared" si="2365"/>
        <v>12.249312270914025</v>
      </c>
      <c r="KN549" s="282">
        <f t="shared" si="2366"/>
        <v>426.95923900229724</v>
      </c>
      <c r="KO549" s="73">
        <f t="shared" si="2202"/>
        <v>0.76065401154383994</v>
      </c>
      <c r="KP549" s="74">
        <f t="shared" si="2203"/>
        <v>2.4843828082157376E-2</v>
      </c>
      <c r="KQ549" s="279">
        <f t="shared" si="2204"/>
        <v>1.1088236847202835</v>
      </c>
      <c r="KR549" s="76">
        <f t="shared" si="2205"/>
        <v>898.00463709773203</v>
      </c>
      <c r="KS549" s="77">
        <f t="shared" si="2367"/>
        <v>1021.93825706359</v>
      </c>
      <c r="KT549" s="77">
        <f t="shared" si="2206"/>
        <v>29.322560425540306</v>
      </c>
      <c r="KU549" s="77">
        <f t="shared" si="2368"/>
        <v>33.86169277941395</v>
      </c>
      <c r="KV549" s="282">
        <f t="shared" si="2369"/>
        <v>1189.6298975778345</v>
      </c>
      <c r="KW549" s="73">
        <f t="shared" si="2139"/>
        <v>0.75486051496026552</v>
      </c>
      <c r="KX549" s="74">
        <f t="shared" si="2140"/>
        <v>2.4648473012693264E-2</v>
      </c>
      <c r="KY549" s="279">
        <f t="shared" si="2141"/>
        <v>1.1079938832920311</v>
      </c>
      <c r="KZ549" s="76">
        <f t="shared" si="2207"/>
        <v>2480.5836199512851</v>
      </c>
      <c r="LA549" s="77">
        <f t="shared" si="2370"/>
        <v>2822.9289653407618</v>
      </c>
      <c r="LB549" s="77">
        <f t="shared" si="2208"/>
        <v>79.141318624647482</v>
      </c>
      <c r="LC549" s="77">
        <f t="shared" si="2371"/>
        <v>91.392394747742912</v>
      </c>
      <c r="LD549" s="286">
        <f t="shared" si="2372"/>
        <v>5086.3465839526616</v>
      </c>
      <c r="LE549" s="73">
        <f t="shared" si="2209"/>
        <v>0.48769457193056504</v>
      </c>
      <c r="LF549" s="74">
        <f t="shared" si="2210"/>
        <v>1.5559560741365329E-2</v>
      </c>
      <c r="LG549" s="279">
        <f t="shared" si="2211"/>
        <v>1.0697153478749006</v>
      </c>
      <c r="LH549" s="76">
        <f t="shared" si="2212"/>
        <v>784.09117705126278</v>
      </c>
      <c r="LI549" s="77">
        <f t="shared" si="2373"/>
        <v>892.30360039610753</v>
      </c>
      <c r="LJ549" s="77">
        <f t="shared" si="2213"/>
        <v>25.580152160496713</v>
      </c>
      <c r="LK549" s="77">
        <f t="shared" si="2374"/>
        <v>29.539959714941606</v>
      </c>
      <c r="LL549" s="282">
        <f t="shared" si="2375"/>
        <v>1060.8136953639416</v>
      </c>
      <c r="LM549" s="73">
        <f t="shared" si="2397"/>
        <v>0.7391412653116799</v>
      </c>
      <c r="LN549" s="74">
        <f t="shared" si="2398"/>
        <v>2.4113708441255304E-2</v>
      </c>
      <c r="LO549" s="279">
        <f t="shared" si="2399"/>
        <v>1.1057416880923712</v>
      </c>
      <c r="LP549" s="76">
        <f t="shared" si="2214"/>
        <v>6.4202093451560874E-2</v>
      </c>
      <c r="LQ549" s="77">
        <f t="shared" si="2376"/>
        <v>7.3062624368810794E-2</v>
      </c>
      <c r="LR549" s="77">
        <f t="shared" si="2215"/>
        <v>1.2316900883518657E-3</v>
      </c>
      <c r="LS549" s="77">
        <f t="shared" si="2377"/>
        <v>1.4223557140287345E-3</v>
      </c>
      <c r="LT549" s="282">
        <f t="shared" si="2378"/>
        <v>0.92320491949545436</v>
      </c>
      <c r="LU549" s="73">
        <f t="shared" si="2148"/>
        <v>6.9542624931687211E-2</v>
      </c>
      <c r="LV549" s="74">
        <f t="shared" si="2149"/>
        <v>1.3341459326549118E-3</v>
      </c>
      <c r="LW549" s="279">
        <f t="shared" si="2150"/>
        <v>1.0098041034571972</v>
      </c>
      <c r="LX549" s="76">
        <f t="shared" si="2216"/>
        <v>384.10679701108836</v>
      </c>
      <c r="LY549" s="77">
        <f t="shared" si="2379"/>
        <v>437.11737606658863</v>
      </c>
      <c r="LZ549" s="77">
        <f t="shared" si="2217"/>
        <v>7.3689269198688043</v>
      </c>
      <c r="MA549" s="77">
        <f t="shared" si="2380"/>
        <v>8.5096368070644957</v>
      </c>
      <c r="MB549" s="286">
        <f t="shared" si="2381"/>
        <v>5523.3290474790492</v>
      </c>
      <c r="MC549" s="73">
        <f t="shared" si="2142"/>
        <v>6.9542624332041544E-2</v>
      </c>
      <c r="MD549" s="74">
        <f t="shared" si="2143"/>
        <v>1.3341459211509625E-3</v>
      </c>
      <c r="ME549" s="279">
        <f t="shared" si="2144"/>
        <v>1.0098041033726592</v>
      </c>
      <c r="MF549" s="76">
        <f t="shared" si="2218"/>
        <v>253.50366092875475</v>
      </c>
      <c r="MG549" s="77">
        <f t="shared" si="2382"/>
        <v>288.48970117353218</v>
      </c>
      <c r="MH549" s="77">
        <f t="shared" si="2219"/>
        <v>4.8633608304756644</v>
      </c>
      <c r="MI549" s="77">
        <f t="shared" si="2383"/>
        <v>5.6162090870332975</v>
      </c>
      <c r="MJ549" s="286">
        <f t="shared" si="2384"/>
        <v>3645.2989972376768</v>
      </c>
      <c r="MK549" s="73">
        <f t="shared" si="2129"/>
        <v>6.9542624931687072E-2</v>
      </c>
      <c r="ML549" s="74">
        <f t="shared" si="2130"/>
        <v>1.3341459326549089E-3</v>
      </c>
      <c r="MM549" s="279">
        <f t="shared" si="2131"/>
        <v>1.0098041034571972</v>
      </c>
      <c r="MN549" s="287">
        <f t="shared" si="2385"/>
        <v>1.0743154583084409</v>
      </c>
      <c r="MO549" s="288">
        <f t="shared" si="2385"/>
        <v>1.0640657001421543</v>
      </c>
      <c r="MP549" s="288">
        <f t="shared" si="2385"/>
        <v>1.4259033490264117</v>
      </c>
      <c r="MQ549" s="289">
        <f t="shared" si="2220"/>
        <v>1.3666914691818774</v>
      </c>
      <c r="MR549" s="290">
        <f t="shared" si="2386"/>
        <v>3.9316722827714008</v>
      </c>
      <c r="MS549" s="291">
        <f t="shared" si="2151"/>
        <v>4.6297498613185137</v>
      </c>
      <c r="MT549" s="291">
        <f t="shared" si="2221"/>
        <v>3.0196355222332314</v>
      </c>
      <c r="MU549" s="292">
        <f t="shared" si="2152"/>
        <v>3.5577712325742628</v>
      </c>
      <c r="MV549" s="359">
        <f t="shared" si="2222"/>
        <v>0.53813571034103158</v>
      </c>
      <c r="MW549" s="360">
        <f t="shared" si="2223"/>
        <v>0.57349449503558658</v>
      </c>
      <c r="MX549" s="360">
        <f t="shared" si="2224"/>
        <v>0.37390105019713754</v>
      </c>
      <c r="MY549" s="360">
        <f t="shared" si="2225"/>
        <v>1.4768320355286566E-2</v>
      </c>
      <c r="MZ549" s="360">
        <f t="shared" si="2226"/>
        <v>0.17994709123607253</v>
      </c>
      <c r="NA549" s="360">
        <f t="shared" si="2227"/>
        <v>9.9970624513784061E-3</v>
      </c>
      <c r="NB549" s="360">
        <f t="shared" si="2228"/>
        <v>0.64114087563554156</v>
      </c>
      <c r="NC549" s="360">
        <f t="shared" si="2229"/>
        <v>2.8274514896801523E-2</v>
      </c>
      <c r="ND549" s="360">
        <f t="shared" si="2230"/>
        <v>7.0686287242003806E-4</v>
      </c>
      <c r="NE549" s="360">
        <f t="shared" si="2231"/>
        <v>5.9654714237951253E-2</v>
      </c>
      <c r="NF549" s="360">
        <f t="shared" si="2232"/>
        <v>0.16608828310547546</v>
      </c>
      <c r="NG549" s="360">
        <f t="shared" si="2233"/>
        <v>0.68525965184866133</v>
      </c>
      <c r="NH549" s="360">
        <f t="shared" si="2234"/>
        <v>0.14772708952914079</v>
      </c>
      <c r="NI549" s="360">
        <f t="shared" si="2235"/>
        <v>1.0098041034571972E-4</v>
      </c>
      <c r="NJ549" s="360">
        <f t="shared" si="2236"/>
        <v>0.70241973430602178</v>
      </c>
      <c r="NK549" s="361">
        <f t="shared" si="2237"/>
        <v>0.50813342485966162</v>
      </c>
      <c r="NL549" s="145">
        <f t="shared" si="2387"/>
        <v>3.9316722827714008</v>
      </c>
      <c r="NM549" s="56">
        <f t="shared" si="2153"/>
        <v>4.6297498613185137</v>
      </c>
      <c r="NN549" s="56">
        <f t="shared" si="2388"/>
        <v>3.0196355222332314</v>
      </c>
      <c r="NO549" s="58">
        <f t="shared" si="2145"/>
        <v>3.5577712325742628</v>
      </c>
      <c r="NP549" s="55">
        <f t="shared" si="2238"/>
        <v>1.0743154583084409</v>
      </c>
      <c r="NQ549" s="56">
        <f t="shared" si="2146"/>
        <v>1.0640657001421543</v>
      </c>
      <c r="NR549" s="56">
        <f t="shared" si="2239"/>
        <v>1.4259033490264117</v>
      </c>
      <c r="NS549" s="61">
        <f t="shared" si="2147"/>
        <v>1.3666914691818774</v>
      </c>
      <c r="NT549" s="41"/>
      <c r="NU549" s="86">
        <f t="shared" si="2400"/>
        <v>0</v>
      </c>
      <c r="NV549" s="86">
        <f t="shared" si="2400"/>
        <v>0</v>
      </c>
      <c r="NW549" s="86">
        <f t="shared" si="2400"/>
        <v>0</v>
      </c>
      <c r="NX549" s="86">
        <f t="shared" si="2389"/>
        <v>0</v>
      </c>
      <c r="NY549" s="87">
        <f t="shared" si="2401"/>
        <v>0</v>
      </c>
      <c r="NZ549" s="87">
        <f t="shared" si="2401"/>
        <v>0</v>
      </c>
      <c r="OA549" s="87">
        <f t="shared" si="2401"/>
        <v>0</v>
      </c>
      <c r="OB549" s="87">
        <f t="shared" si="2390"/>
        <v>0</v>
      </c>
      <c r="OC549" s="26"/>
    </row>
    <row r="550" spans="1:393" thickBot="1" x14ac:dyDescent="0.35">
      <c r="A550" s="136" t="s">
        <v>1195</v>
      </c>
      <c r="B550" s="137" t="s">
        <v>1202</v>
      </c>
      <c r="C550" s="133" t="s">
        <v>109</v>
      </c>
      <c r="D550" s="64">
        <f>VLOOKUP(B550,[1]УсіТ_1!$A$10:$G$556,6,FALSE)</f>
        <v>4222.99</v>
      </c>
      <c r="E550" s="64">
        <f>VLOOKUP(B550,[1]УсіТ_1!$A$10:$G$556,7,FALSE)</f>
        <v>86.98</v>
      </c>
      <c r="F550" s="38">
        <v>189.3</v>
      </c>
      <c r="G550" s="38"/>
      <c r="H550" s="39"/>
      <c r="I550" s="256">
        <v>3.4436</v>
      </c>
      <c r="J550" s="62">
        <v>4.2579000000000002</v>
      </c>
      <c r="K550" s="257">
        <f t="shared" si="2135"/>
        <v>1.9433999999999998</v>
      </c>
      <c r="L550" s="293">
        <f t="shared" si="2240"/>
        <v>2.3045</v>
      </c>
      <c r="M550" s="63">
        <v>0.36109999999999998</v>
      </c>
      <c r="N550" s="63">
        <v>0.4577</v>
      </c>
      <c r="O550" s="63">
        <v>0.32479999999999998</v>
      </c>
      <c r="P550" s="63">
        <v>4.4000000000000003E-3</v>
      </c>
      <c r="Q550" s="63">
        <v>0.317</v>
      </c>
      <c r="R550" s="63">
        <v>2.3300000000000001E-2</v>
      </c>
      <c r="S550" s="63">
        <v>0.71040000000000003</v>
      </c>
      <c r="T550" s="63">
        <v>1.14E-2</v>
      </c>
      <c r="U550" s="63">
        <v>2.0000000000000001E-4</v>
      </c>
      <c r="V550" s="63">
        <v>6.54E-2</v>
      </c>
      <c r="W550" s="63">
        <v>4.8599999999999997E-2</v>
      </c>
      <c r="X550" s="63">
        <v>0.62560000000000004</v>
      </c>
      <c r="Y550" s="63">
        <v>0.15859999999999999</v>
      </c>
      <c r="Z550" s="63">
        <v>2.0000000000000001E-4</v>
      </c>
      <c r="AA550" s="63">
        <v>0.67520000000000002</v>
      </c>
      <c r="AB550" s="259">
        <v>0.47399999999999998</v>
      </c>
      <c r="AC550" s="144">
        <v>531.83000000000004</v>
      </c>
      <c r="AD550" s="70">
        <v>117.0026</v>
      </c>
      <c r="AE550" s="70">
        <v>387.20721368830601</v>
      </c>
      <c r="AF550" s="68">
        <f t="shared" si="2241"/>
        <v>27.197434689466615</v>
      </c>
      <c r="AG550" s="68">
        <f t="shared" si="2242"/>
        <v>123.46566657108062</v>
      </c>
      <c r="AH550" s="71">
        <v>13.3321788120917</v>
      </c>
      <c r="AI550" s="71">
        <v>113.17047052813901</v>
      </c>
      <c r="AJ550" s="68">
        <f t="shared" si="2243"/>
        <v>1.5510012985881452</v>
      </c>
      <c r="AK550" s="68">
        <f t="shared" si="2244"/>
        <v>66.267421699633914</v>
      </c>
      <c r="AL550" s="71">
        <v>58.127123151427</v>
      </c>
      <c r="AM550" s="69">
        <f t="shared" si="2245"/>
        <v>1464.8035034159568</v>
      </c>
      <c r="AN550" s="260">
        <v>677.11</v>
      </c>
      <c r="AO550" s="71">
        <v>148.96420000000001</v>
      </c>
      <c r="AP550" s="71">
        <v>492.98060745066903</v>
      </c>
      <c r="AQ550" s="68">
        <f t="shared" si="2246"/>
        <v>34.626957867334994</v>
      </c>
      <c r="AR550" s="68">
        <f t="shared" si="2247"/>
        <v>157.19278245293521</v>
      </c>
      <c r="AS550" s="71">
        <v>65.573771544099998</v>
      </c>
      <c r="AT550" s="261">
        <f t="shared" si="2248"/>
        <v>14.22147408329549</v>
      </c>
      <c r="AU550" s="71">
        <v>149.326519967596</v>
      </c>
      <c r="AV550" s="68">
        <f t="shared" si="2249"/>
        <v>2.0465199561559033</v>
      </c>
      <c r="AW550" s="68">
        <f t="shared" si="2250"/>
        <v>87.438741073105717</v>
      </c>
      <c r="AX550" s="71">
        <v>76.697754948118302</v>
      </c>
      <c r="AY550" s="69">
        <f t="shared" si="2251"/>
        <v>1932.78342469258</v>
      </c>
      <c r="AZ550" s="260">
        <v>162</v>
      </c>
      <c r="BA550" s="260">
        <v>825.74100000000203</v>
      </c>
      <c r="BB550" s="260">
        <v>86.112990000000195</v>
      </c>
      <c r="BC550" s="262">
        <f t="shared" si="2252"/>
        <v>68.890392000000162</v>
      </c>
      <c r="BD550" s="262">
        <f t="shared" si="2158"/>
        <v>17.222598000000033</v>
      </c>
      <c r="BE550" s="260">
        <v>32.321862000000003</v>
      </c>
      <c r="BF550" s="262">
        <f t="shared" si="2253"/>
        <v>25.857489600000005</v>
      </c>
      <c r="BG550" s="262">
        <f t="shared" si="2159"/>
        <v>6.4643723999999985</v>
      </c>
      <c r="BH550" s="260">
        <v>101.81591059265391</v>
      </c>
      <c r="BI550" s="263">
        <f t="shared" si="2254"/>
        <v>59.618713711170869</v>
      </c>
      <c r="BJ550" s="68">
        <f t="shared" si="2255"/>
        <v>1.3953870546723217</v>
      </c>
      <c r="BK550" s="260">
        <v>52.295154731238263</v>
      </c>
      <c r="BL550" s="69">
        <f t="shared" si="2256"/>
        <v>1317.9443007886732</v>
      </c>
      <c r="BM550" s="260">
        <v>6.32</v>
      </c>
      <c r="BN550" s="260">
        <v>1.3904000000000001</v>
      </c>
      <c r="BO550" s="260">
        <v>4.6013756097062899</v>
      </c>
      <c r="BP550" s="68">
        <f t="shared" si="2257"/>
        <v>0.32320062282576978</v>
      </c>
      <c r="BQ550" s="68">
        <f t="shared" si="2258"/>
        <v>1.467203829662167</v>
      </c>
      <c r="BR550" s="260">
        <v>1.08960248833333</v>
      </c>
      <c r="BS550" s="260">
        <v>1.44528372771495</v>
      </c>
      <c r="BT550" s="68">
        <f t="shared" si="2259"/>
        <v>1.9807613488333389E-2</v>
      </c>
      <c r="BU550" s="68">
        <f t="shared" si="2260"/>
        <v>0.84629166789839982</v>
      </c>
      <c r="BV550" s="260">
        <v>0.74233309128772795</v>
      </c>
      <c r="BW550" s="69">
        <f t="shared" si="2261"/>
        <v>18.706793900450755</v>
      </c>
      <c r="BX550" s="260">
        <v>901.72</v>
      </c>
      <c r="BY550" s="260">
        <v>97.246808008929094</v>
      </c>
      <c r="BZ550" s="263">
        <f t="shared" si="2262"/>
        <v>56.943257416860469</v>
      </c>
      <c r="CA550" s="263">
        <f t="shared" si="2263"/>
        <v>1.3327675037623732</v>
      </c>
      <c r="CB550" s="260">
        <v>49.948340400446398</v>
      </c>
      <c r="CC550" s="264">
        <f t="shared" si="2264"/>
        <v>1258.6981780912504</v>
      </c>
      <c r="CD550" s="260">
        <v>70.599999999999994</v>
      </c>
      <c r="CE550" s="260">
        <v>7.6140795685860772</v>
      </c>
      <c r="CF550" s="263">
        <f t="shared" si="2265"/>
        <v>4.4584547477038523</v>
      </c>
      <c r="CG550" s="263">
        <f t="shared" si="2266"/>
        <v>0.10435096048747219</v>
      </c>
      <c r="CH550" s="260">
        <v>3.9107039784293036</v>
      </c>
      <c r="CI550" s="69">
        <f t="shared" si="2267"/>
        <v>98.549740256418445</v>
      </c>
      <c r="CJ550" s="260">
        <v>1191.9928519743878</v>
      </c>
      <c r="CK550" s="260">
        <v>262.23844775617863</v>
      </c>
      <c r="CL550" s="260">
        <v>87.972580161133379</v>
      </c>
      <c r="CM550" s="260">
        <v>39.331599622897372</v>
      </c>
      <c r="CN550" s="260">
        <v>606.92411258452864</v>
      </c>
      <c r="CO550" s="265">
        <f t="shared" si="2268"/>
        <v>42.630349667937288</v>
      </c>
      <c r="CP550" s="269">
        <f t="shared" si="2269"/>
        <v>193.52503638692795</v>
      </c>
      <c r="CQ550" s="260">
        <v>231.77465055247887</v>
      </c>
      <c r="CR550" s="265">
        <f t="shared" si="2391"/>
        <v>3.176471585821723</v>
      </c>
      <c r="CS550" s="265">
        <f t="shared" si="2270"/>
        <v>135.71657372960621</v>
      </c>
      <c r="CT550" s="260">
        <v>119.04513247290103</v>
      </c>
      <c r="CU550" s="267">
        <f t="shared" si="2160"/>
        <v>2999.9373306019297</v>
      </c>
      <c r="CV550" s="260">
        <v>34.391399999999983</v>
      </c>
      <c r="CW550" s="260">
        <v>3.70897160200315</v>
      </c>
      <c r="CX550" s="68">
        <f t="shared" si="2271"/>
        <v>5.0831455805453174E-2</v>
      </c>
      <c r="CY550" s="68">
        <f t="shared" si="2272"/>
        <v>2.1718031574393524</v>
      </c>
      <c r="CZ550" s="260">
        <v>1.90501858010016</v>
      </c>
      <c r="DA550" s="69">
        <f t="shared" si="2273"/>
        <v>48.006468218523956</v>
      </c>
      <c r="DB550" s="260">
        <v>0.86679999999999868</v>
      </c>
      <c r="DC550" s="260">
        <v>9.3480829062391593E-2</v>
      </c>
      <c r="DD550" s="68">
        <f t="shared" si="2274"/>
        <v>1.2811547623000769E-3</v>
      </c>
      <c r="DE550" s="68">
        <f t="shared" si="2275"/>
        <v>5.4738073380799647E-2</v>
      </c>
      <c r="DF550" s="260">
        <v>4.8014041453119598E-2</v>
      </c>
      <c r="DG550" s="69">
        <f t="shared" si="2276"/>
        <v>1.2099538446186118</v>
      </c>
      <c r="DH550" s="260">
        <v>100.76306255472512</v>
      </c>
      <c r="DI550" s="260">
        <v>22.167873762039527</v>
      </c>
      <c r="DJ550" s="260">
        <v>1.547469920591666</v>
      </c>
      <c r="DK550" s="260">
        <v>73.355509539839886</v>
      </c>
      <c r="DL550" s="68">
        <f>DK550*$DL$9</f>
        <v>5.1524909900783538</v>
      </c>
      <c r="DM550" s="68">
        <f>DK550*$DM$9</f>
        <v>23.390284482892426</v>
      </c>
      <c r="DN550" s="260">
        <v>21.335367622190201</v>
      </c>
      <c r="DO550" s="68">
        <f t="shared" si="2279"/>
        <v>0.29240121326211671</v>
      </c>
      <c r="DP550" s="68">
        <f t="shared" si="2280"/>
        <v>12.493009852643961</v>
      </c>
      <c r="DQ550" s="260">
        <v>10.958366926182</v>
      </c>
      <c r="DR550" s="264">
        <f t="shared" si="2281"/>
        <v>276.15318039068205</v>
      </c>
      <c r="DS550" s="260">
        <v>74.709999999999994</v>
      </c>
      <c r="DT550" s="260">
        <v>16.436199999999999</v>
      </c>
      <c r="DU550" s="260">
        <v>54.393793006512098</v>
      </c>
      <c r="DV550" s="68">
        <f>DU550*$DV$9</f>
        <v>3.8206200207774095</v>
      </c>
      <c r="DW550" s="68">
        <f>DU550*$DW$9</f>
        <v>17.344113625642461</v>
      </c>
      <c r="DX550" s="260">
        <v>1.43040670775</v>
      </c>
      <c r="DY550" s="260">
        <v>0.18987720759583299</v>
      </c>
      <c r="DZ550" s="260">
        <v>0</v>
      </c>
      <c r="EA550" s="260">
        <v>15.8706330084292</v>
      </c>
      <c r="EB550" s="68">
        <f t="shared" si="2284"/>
        <v>0.21750702538052219</v>
      </c>
      <c r="EC550" s="68">
        <f t="shared" si="2285"/>
        <v>9.2931126406177516</v>
      </c>
      <c r="ED550" s="267">
        <v>8.1515454965143608</v>
      </c>
      <c r="EE550" s="69">
        <f t="shared" si="2286"/>
        <v>205.41894651216174</v>
      </c>
      <c r="EF550" s="260">
        <v>649.76052539682576</v>
      </c>
      <c r="EG550" s="260">
        <v>142.94731558730163</v>
      </c>
      <c r="EH550" s="260">
        <v>626.91718186740707</v>
      </c>
      <c r="EI550" s="260">
        <v>473.06839140995265</v>
      </c>
      <c r="EJ550" s="268">
        <f t="shared" si="2287"/>
        <v>33.228323812635075</v>
      </c>
      <c r="EK550" s="266">
        <f t="shared" si="2288"/>
        <v>150.84353342176033</v>
      </c>
      <c r="EL550" s="260">
        <v>204.11923110993601</v>
      </c>
      <c r="EM550" s="268">
        <f t="shared" si="2289"/>
        <v>2.7974540623616733</v>
      </c>
      <c r="EN550" s="268">
        <f t="shared" si="2290"/>
        <v>119.52283225334747</v>
      </c>
      <c r="EO550" s="269">
        <f t="shared" si="2291"/>
        <v>2096.8126453714235</v>
      </c>
      <c r="EP550" s="69">
        <f t="shared" si="2292"/>
        <v>2641.9839331679937</v>
      </c>
      <c r="EQ550" s="260">
        <v>236.99</v>
      </c>
      <c r="ER550" s="260">
        <v>52.137799999999999</v>
      </c>
      <c r="ES550" s="260">
        <v>172.54430470637601</v>
      </c>
      <c r="ET550" s="68">
        <f>ES550*$ET$9</f>
        <v>12.119511962575851</v>
      </c>
      <c r="EU550" s="68">
        <f>ES550*$EU$9</f>
        <v>55.017822087284465</v>
      </c>
      <c r="EV550" s="260">
        <v>18.198904699675001</v>
      </c>
      <c r="EW550" s="260">
        <v>51.752122522247802</v>
      </c>
      <c r="EX550" s="68">
        <f t="shared" si="2295"/>
        <v>0.70926283916740618</v>
      </c>
      <c r="EY550" s="68">
        <f t="shared" si="2296"/>
        <v>30.30366235139229</v>
      </c>
      <c r="EZ550" s="260">
        <v>26.5811565964149</v>
      </c>
      <c r="FA550" s="69">
        <f t="shared" si="2297"/>
        <v>669.84514622965639</v>
      </c>
      <c r="FB550" s="260">
        <v>0.83333333333333348</v>
      </c>
      <c r="FC550" s="260">
        <v>8.9871586162120806E-2</v>
      </c>
      <c r="FD550" s="68">
        <f t="shared" si="2298"/>
        <v>1.2316900883518657E-3</v>
      </c>
      <c r="FE550" s="68">
        <f t="shared" si="2299"/>
        <v>5.2624666763574489E-2</v>
      </c>
      <c r="FF550" s="260">
        <v>4.6160245974772703E-2</v>
      </c>
      <c r="FG550" s="69">
        <f t="shared" si="2300"/>
        <v>1.1632381985642724</v>
      </c>
      <c r="FH550" s="260">
        <v>2042.591355</v>
      </c>
      <c r="FI550" s="260">
        <v>220.28510994586301</v>
      </c>
      <c r="FJ550" s="68">
        <f t="shared" si="2301"/>
        <v>3.0190074318080526</v>
      </c>
      <c r="FK550" s="68">
        <f t="shared" si="2302"/>
        <v>128.98882726923986</v>
      </c>
      <c r="FL550" s="260">
        <v>113.14400000000001</v>
      </c>
      <c r="FM550" s="69">
        <f t="shared" si="2303"/>
        <v>2851.2245579350351</v>
      </c>
      <c r="FN550" s="260">
        <v>1348.0739999999971</v>
      </c>
      <c r="FO550" s="260">
        <v>145.38425837269801</v>
      </c>
      <c r="FP550" s="68">
        <f t="shared" si="2304"/>
        <v>1.9924912609978263</v>
      </c>
      <c r="FQ550" s="68">
        <f t="shared" si="2305"/>
        <v>85.130334027166811</v>
      </c>
      <c r="FR550" s="260">
        <v>74.672912918634907</v>
      </c>
      <c r="FS550" s="264">
        <f t="shared" si="2306"/>
        <v>1881.7574055495959</v>
      </c>
      <c r="FT550" s="270">
        <f t="shared" si="2161"/>
        <v>17668.18610179409</v>
      </c>
      <c r="FU550" s="271">
        <f t="shared" si="2162"/>
        <v>4232.761277031459</v>
      </c>
      <c r="FV550" s="272">
        <f t="shared" si="2307"/>
        <v>787.21920343581849</v>
      </c>
      <c r="FW550" s="272">
        <f t="shared" si="2163"/>
        <v>148.30095530619303</v>
      </c>
      <c r="FX550" s="272">
        <f t="shared" si="2164"/>
        <v>825.74100000000203</v>
      </c>
      <c r="FY550" s="272">
        <f t="shared" si="2165"/>
        <v>901.72</v>
      </c>
      <c r="FZ550" s="272">
        <f t="shared" si="2166"/>
        <v>70.599999999999994</v>
      </c>
      <c r="GA550" s="272">
        <f t="shared" si="2167"/>
        <v>34.391399999999983</v>
      </c>
      <c r="GB550" s="272">
        <f t="shared" si="2168"/>
        <v>0.86679999999999868</v>
      </c>
      <c r="GC550" s="272">
        <f t="shared" si="2169"/>
        <v>2042.591355</v>
      </c>
      <c r="GD550" s="272">
        <f t="shared" si="2170"/>
        <v>1348.0739999999971</v>
      </c>
      <c r="GE550" s="272">
        <f t="shared" si="2171"/>
        <v>2265.0753079958904</v>
      </c>
      <c r="GF550" s="273">
        <f t="shared" si="2172"/>
        <v>881.14066028698619</v>
      </c>
      <c r="GG550" s="273">
        <f t="shared" si="2173"/>
        <v>159.09888963363136</v>
      </c>
      <c r="GH550" s="272">
        <f t="shared" si="2308"/>
        <v>1365.0327695446897</v>
      </c>
      <c r="GI550" s="274">
        <f t="shared" si="2309"/>
        <v>975.14648597232508</v>
      </c>
      <c r="GJ550" s="275">
        <f t="shared" si="2174"/>
        <v>18.707774106609975</v>
      </c>
      <c r="GK550" s="271">
        <f t="shared" si="2310"/>
        <v>14022.374068314051</v>
      </c>
      <c r="GL550" s="276">
        <f t="shared" si="2311"/>
        <v>17668.191326075703</v>
      </c>
      <c r="GM550" s="272">
        <f>FU550+GF550+GI550</f>
        <v>6089.0484232907711</v>
      </c>
      <c r="GN550" s="272">
        <f t="shared" si="2313"/>
        <v>326.10761904643437</v>
      </c>
      <c r="GO550" s="277">
        <f t="shared" si="2314"/>
        <v>0.43423805367238177</v>
      </c>
      <c r="GP550" s="278">
        <f t="shared" si="2315"/>
        <v>2.3256234461989586E-2</v>
      </c>
      <c r="GQ550" s="279">
        <f>1+GO550*(GM550*$GO$8-GM550)/GM550+GP550*(GN550*$GP$8-GN550)/GN550</f>
        <v>1.0635292588820413</v>
      </c>
      <c r="GR550" s="280">
        <f t="shared" si="2317"/>
        <v>11451.734922363841</v>
      </c>
      <c r="GS550" s="272">
        <f t="shared" si="2318"/>
        <v>5910.2793269368594</v>
      </c>
      <c r="GT550" s="272">
        <f t="shared" si="2175"/>
        <v>322.67800932118666</v>
      </c>
      <c r="GU550" s="73">
        <f t="shared" si="2319"/>
        <v>0.51610339979096131</v>
      </c>
      <c r="GV550" s="74">
        <f t="shared" si="2320"/>
        <v>2.8177216073263789E-2</v>
      </c>
      <c r="GW550" s="279">
        <f t="shared" si="2321"/>
        <v>1.0755892632532917</v>
      </c>
      <c r="GX550" s="280">
        <f t="shared" si="2322"/>
        <v>9243.2049190268335</v>
      </c>
      <c r="GY550" s="272">
        <f t="shared" si="2176"/>
        <v>4957.2375285189592</v>
      </c>
      <c r="GZ550" s="272">
        <f t="shared" si="2177"/>
        <v>197.78630467845946</v>
      </c>
      <c r="HA550" s="73">
        <f t="shared" si="2323"/>
        <v>0.53631154690887017</v>
      </c>
      <c r="HB550" s="74">
        <f t="shared" si="2324"/>
        <v>2.139802226728987E-2</v>
      </c>
      <c r="HC550" s="279">
        <f t="shared" si="2325"/>
        <v>1.0773287704358696</v>
      </c>
      <c r="HD550" s="280">
        <f t="shared" si="2326"/>
        <v>10405.747382055371</v>
      </c>
      <c r="HE550" s="272">
        <f t="shared" si="2178"/>
        <v>5837.5444962092306</v>
      </c>
      <c r="HF550" s="272">
        <f t="shared" si="2179"/>
        <v>226.53474066651421</v>
      </c>
      <c r="HG550" s="73">
        <f t="shared" si="2327"/>
        <v>0.56099233259074011</v>
      </c>
      <c r="HH550" s="74">
        <f t="shared" si="2328"/>
        <v>2.1770155698491351E-2</v>
      </c>
      <c r="HI550" s="281">
        <f t="shared" si="2329"/>
        <v>1.0807925719229745</v>
      </c>
      <c r="HJ550" s="72">
        <f t="shared" si="2180"/>
        <v>3.7038991869390356</v>
      </c>
      <c r="HK550" s="73">
        <f t="shared" si="2330"/>
        <v>4.5284012313938442</v>
      </c>
      <c r="HL550" s="73">
        <f t="shared" si="2181"/>
        <v>2.0936807324650686</v>
      </c>
      <c r="HM550" s="74">
        <f t="shared" si="2331"/>
        <v>2.4906864819964949</v>
      </c>
      <c r="HN550" s="75"/>
      <c r="HO550" s="75"/>
      <c r="HP550" s="76">
        <f t="shared" si="2332"/>
        <v>880.30696769027179</v>
      </c>
      <c r="HQ550" s="77">
        <f t="shared" si="2333"/>
        <v>1001.7981323012061</v>
      </c>
      <c r="HR550" s="77">
        <f t="shared" si="2334"/>
        <v>28.748435988054759</v>
      </c>
      <c r="HS550" s="77">
        <f t="shared" si="2335"/>
        <v>33.198693879005639</v>
      </c>
      <c r="HT550" s="282">
        <f t="shared" si="2336"/>
        <v>1162.5424630285372</v>
      </c>
      <c r="HU550" s="73">
        <f t="shared" si="2392"/>
        <v>0.7572256461041309</v>
      </c>
      <c r="HV550" s="74">
        <f t="shared" si="2393"/>
        <v>2.4728934126984285E-2</v>
      </c>
      <c r="HW550" s="279">
        <f t="shared" si="2154"/>
        <v>1.1083327504216882</v>
      </c>
      <c r="HX550" s="76">
        <f t="shared" si="2337"/>
        <v>1124.52465870177</v>
      </c>
      <c r="HY550" s="77">
        <f t="shared" si="2338"/>
        <v>1279.7203068492013</v>
      </c>
      <c r="HZ550" s="77">
        <f t="shared" si="2182"/>
        <v>50.894951906786389</v>
      </c>
      <c r="IA550" s="77">
        <f t="shared" si="2339"/>
        <v>58.773490461956925</v>
      </c>
      <c r="IB550" s="282">
        <f t="shared" si="2340"/>
        <v>1533.9550989623649</v>
      </c>
      <c r="IC550" s="73">
        <f t="shared" si="2394"/>
        <v>0.73308838013736399</v>
      </c>
      <c r="ID550" s="74">
        <f t="shared" si="2395"/>
        <v>3.3178905915312633E-2</v>
      </c>
      <c r="IE550" s="279">
        <f t="shared" si="2402"/>
        <v>1.1063096219784481</v>
      </c>
      <c r="IF550" s="76">
        <f t="shared" si="2183"/>
        <v>72.734830727628463</v>
      </c>
      <c r="IG550" s="77">
        <f t="shared" si="2341"/>
        <v>82.772964716348469</v>
      </c>
      <c r="IH550" s="77">
        <f t="shared" si="2184"/>
        <v>96.143268654672497</v>
      </c>
      <c r="II550" s="77">
        <f t="shared" si="2342"/>
        <v>111.0262466424158</v>
      </c>
      <c r="IJ550" s="282">
        <f t="shared" si="2343"/>
        <v>1045.9875403084707</v>
      </c>
      <c r="IK550" s="73">
        <f t="shared" si="2185"/>
        <v>6.9536995350994654E-2</v>
      </c>
      <c r="IL550" s="74">
        <f t="shared" si="2186"/>
        <v>9.1916265681634246E-2</v>
      </c>
      <c r="IM550" s="279">
        <f t="shared" si="2344"/>
        <v>1.0238254386559078</v>
      </c>
      <c r="IN550" s="76">
        <f t="shared" si="2187"/>
        <v>10.532864507023891</v>
      </c>
      <c r="IO550" s="77">
        <f t="shared" si="2345"/>
        <v>11.986505137638257</v>
      </c>
      <c r="IP550" s="77">
        <f t="shared" si="2188"/>
        <v>0.34300823631410315</v>
      </c>
      <c r="IQ550" s="77">
        <f t="shared" si="2346"/>
        <v>0.39610591129552636</v>
      </c>
      <c r="IR550" s="282">
        <f t="shared" si="2347"/>
        <v>14.846661825754566</v>
      </c>
      <c r="IS550" s="73">
        <f t="shared" si="2155"/>
        <v>0.70944328298449466</v>
      </c>
      <c r="IT550" s="74">
        <f t="shared" si="2156"/>
        <v>2.3103391209402059E-2</v>
      </c>
      <c r="IU550" s="279">
        <f t="shared" si="2157"/>
        <v>1.1014866724439056</v>
      </c>
      <c r="IV550" s="76">
        <f t="shared" si="2189"/>
        <v>69.470774048569766</v>
      </c>
      <c r="IW550" s="77">
        <f t="shared" si="2348"/>
        <v>79.058435575012879</v>
      </c>
      <c r="IX550" s="77">
        <f t="shared" si="2349"/>
        <v>1.3327675037623732</v>
      </c>
      <c r="IY550" s="77">
        <f t="shared" si="2350"/>
        <v>1.5390799133447886</v>
      </c>
      <c r="IZ550" s="282">
        <f t="shared" si="2351"/>
        <v>998.96680800892898</v>
      </c>
      <c r="JA550" s="73">
        <f t="shared" si="2132"/>
        <v>6.9542624931687239E-2</v>
      </c>
      <c r="JB550" s="74">
        <f t="shared" si="2133"/>
        <v>1.3341459326549122E-3</v>
      </c>
      <c r="JC550" s="279">
        <f t="shared" si="2134"/>
        <v>1.0098041034571972</v>
      </c>
      <c r="JD550" s="76">
        <f t="shared" si="2190"/>
        <v>5.4393147921987</v>
      </c>
      <c r="JE550" s="77">
        <f t="shared" si="2352"/>
        <v>6.1899946266700425</v>
      </c>
      <c r="JF550" s="77">
        <f t="shared" si="2191"/>
        <v>0.10435096048747219</v>
      </c>
      <c r="JG550" s="77">
        <f t="shared" si="2353"/>
        <v>0.1205044891709329</v>
      </c>
      <c r="JH550" s="282">
        <f t="shared" si="2354"/>
        <v>78.214079568586058</v>
      </c>
      <c r="JI550" s="73">
        <f t="shared" si="2136"/>
        <v>6.9543934061500473E-2</v>
      </c>
      <c r="JJ550" s="74">
        <f t="shared" si="2137"/>
        <v>1.3341710477583087E-3</v>
      </c>
      <c r="JK550" s="279">
        <f t="shared" si="2138"/>
        <v>1.0098042880180207</v>
      </c>
      <c r="JL550" s="76">
        <f t="shared" si="2192"/>
        <v>1855.9060640727382</v>
      </c>
      <c r="JM550" s="77">
        <f t="shared" si="2355"/>
        <v>2112.0396599754167</v>
      </c>
      <c r="JN550" s="77">
        <f t="shared" si="2193"/>
        <v>85.138420876656397</v>
      </c>
      <c r="JO550" s="77">
        <f t="shared" si="2356"/>
        <v>98.317848428362808</v>
      </c>
      <c r="JP550" s="282">
        <f t="shared" si="2357"/>
        <v>2380.9026433348649</v>
      </c>
      <c r="JQ550" s="73">
        <f t="shared" si="2194"/>
        <v>0.77949683044293716</v>
      </c>
      <c r="JR550" s="74">
        <f t="shared" si="2195"/>
        <v>3.5758883764102738E-2</v>
      </c>
      <c r="JS550" s="279">
        <f>1+JQ550*(JO550*$GO$8-JO550)/JO550+JR550*(JP550*$GP$8-JP550)/JP550</f>
        <v>1.113113832776113</v>
      </c>
      <c r="JT550" s="76">
        <f t="shared" si="2196"/>
        <v>2.64959985207601</v>
      </c>
      <c r="JU550" s="77">
        <f t="shared" si="2358"/>
        <v>3.0152711276610202</v>
      </c>
      <c r="JV550" s="77">
        <f t="shared" si="2197"/>
        <v>5.0831455805453174E-2</v>
      </c>
      <c r="JW550" s="77">
        <f t="shared" si="2359"/>
        <v>5.8700165164137327E-2</v>
      </c>
      <c r="JX550" s="282">
        <f t="shared" si="2360"/>
        <v>38.100371602003143</v>
      </c>
      <c r="JY550" s="73">
        <f t="shared" si="2403"/>
        <v>6.9542624931687183E-2</v>
      </c>
      <c r="JZ550" s="74">
        <f t="shared" si="2404"/>
        <v>1.3341459326549111E-3</v>
      </c>
      <c r="KA550" s="279">
        <f t="shared" si="2405"/>
        <v>1.0098041034571972</v>
      </c>
      <c r="KB550" s="76">
        <f t="shared" si="2198"/>
        <v>6.6780449524575569E-2</v>
      </c>
      <c r="KC550" s="77">
        <f t="shared" si="2361"/>
        <v>7.599681936346224E-2</v>
      </c>
      <c r="KD550" s="77">
        <f t="shared" si="2199"/>
        <v>1.2811547623000769E-3</v>
      </c>
      <c r="KE550" s="77">
        <f t="shared" si="2362"/>
        <v>1.4794775195041288E-3</v>
      </c>
      <c r="KF550" s="282">
        <f t="shared" si="2363"/>
        <v>0.96028082906239032</v>
      </c>
      <c r="KG550" s="73">
        <f t="shared" si="2406"/>
        <v>6.9542624931687336E-2</v>
      </c>
      <c r="KH550" s="74">
        <f t="shared" si="2407"/>
        <v>1.3341459326549141E-3</v>
      </c>
      <c r="KI550" s="279">
        <f t="shared" si="2408"/>
        <v>1.0098041034571972</v>
      </c>
      <c r="KJ550" s="76">
        <f t="shared" si="2200"/>
        <v>166.70855540611905</v>
      </c>
      <c r="KK550" s="77">
        <f t="shared" si="2364"/>
        <v>189.71600313771754</v>
      </c>
      <c r="KL550" s="77">
        <f t="shared" si="2201"/>
        <v>5.4448922033404701</v>
      </c>
      <c r="KM550" s="77">
        <f t="shared" si="2365"/>
        <v>6.2877615164175751</v>
      </c>
      <c r="KN550" s="282">
        <f t="shared" si="2366"/>
        <v>219.1691907862556</v>
      </c>
      <c r="KO550" s="73">
        <f t="shared" si="2202"/>
        <v>0.76063864089684619</v>
      </c>
      <c r="KP550" s="74">
        <f t="shared" si="2203"/>
        <v>2.4843328497984884E-2</v>
      </c>
      <c r="KQ550" s="279">
        <f t="shared" si="2204"/>
        <v>1.1088214860816619</v>
      </c>
      <c r="KR550" s="76">
        <f t="shared" si="2205"/>
        <v>123.64361604483744</v>
      </c>
      <c r="KS550" s="77">
        <f t="shared" si="2367"/>
        <v>140.70767149518545</v>
      </c>
      <c r="KT550" s="77">
        <f t="shared" si="2206"/>
        <v>4.0381270461579319</v>
      </c>
      <c r="KU550" s="77">
        <f t="shared" si="2368"/>
        <v>4.6632291129031804</v>
      </c>
      <c r="KV550" s="282">
        <f t="shared" si="2369"/>
        <v>163.03090993028709</v>
      </c>
      <c r="KW550" s="73">
        <f t="shared" si="2139"/>
        <v>0.75840597404325427</v>
      </c>
      <c r="KX550" s="74">
        <f t="shared" si="2140"/>
        <v>2.4769088560473943E-2</v>
      </c>
      <c r="KY550" s="279">
        <f t="shared" si="2141"/>
        <v>1.1085018633868708</v>
      </c>
      <c r="KZ550" s="76">
        <f t="shared" si="2207"/>
        <v>1122.554807107759</v>
      </c>
      <c r="LA550" s="77">
        <f t="shared" si="2370"/>
        <v>1277.4785960367008</v>
      </c>
      <c r="LB550" s="77">
        <f t="shared" si="2208"/>
        <v>36.025777874996749</v>
      </c>
      <c r="LC550" s="77">
        <f t="shared" si="2371"/>
        <v>41.60256829004625</v>
      </c>
      <c r="LD550" s="286">
        <f t="shared" si="2372"/>
        <v>2096.8126453714235</v>
      </c>
      <c r="LE550" s="73">
        <f t="shared" si="2209"/>
        <v>0.53536247484281685</v>
      </c>
      <c r="LF550" s="74">
        <f t="shared" si="2210"/>
        <v>1.7181209754014642E-2</v>
      </c>
      <c r="LG550" s="279">
        <f t="shared" si="2211"/>
        <v>1.0765450264229786</v>
      </c>
      <c r="LH550" s="76">
        <f t="shared" si="2212"/>
        <v>393.22001101518566</v>
      </c>
      <c r="LI550" s="77">
        <f t="shared" si="2373"/>
        <v>447.48830473539141</v>
      </c>
      <c r="LJ550" s="77">
        <f t="shared" si="2213"/>
        <v>12.828774801743258</v>
      </c>
      <c r="LK550" s="77">
        <f t="shared" si="2374"/>
        <v>14.814669141053114</v>
      </c>
      <c r="LL550" s="282">
        <f t="shared" si="2375"/>
        <v>531.62313192829868</v>
      </c>
      <c r="LM550" s="73">
        <f t="shared" si="2397"/>
        <v>0.73965933270981188</v>
      </c>
      <c r="LN550" s="74">
        <f t="shared" si="2398"/>
        <v>2.413133295236955E-2</v>
      </c>
      <c r="LO550" s="279">
        <f t="shared" si="2399"/>
        <v>1.105815914848308</v>
      </c>
      <c r="LP550" s="76">
        <f t="shared" si="2214"/>
        <v>6.4202093451560874E-2</v>
      </c>
      <c r="LQ550" s="77">
        <f t="shared" si="2376"/>
        <v>7.3062624368810794E-2</v>
      </c>
      <c r="LR550" s="77">
        <f t="shared" si="2215"/>
        <v>1.2316900883518657E-3</v>
      </c>
      <c r="LS550" s="77">
        <f t="shared" si="2377"/>
        <v>1.4223557140287345E-3</v>
      </c>
      <c r="LT550" s="282">
        <f t="shared" si="2378"/>
        <v>0.92320491949545436</v>
      </c>
      <c r="LU550" s="73">
        <f t="shared" si="2148"/>
        <v>6.9542624931687211E-2</v>
      </c>
      <c r="LV550" s="74">
        <f t="shared" si="2149"/>
        <v>1.3341459326549118E-3</v>
      </c>
      <c r="LW550" s="279">
        <f t="shared" si="2150"/>
        <v>1.0098041034571972</v>
      </c>
      <c r="LX550" s="76">
        <f t="shared" si="2216"/>
        <v>157.36636926847262</v>
      </c>
      <c r="LY550" s="77">
        <f t="shared" si="2379"/>
        <v>179.08450189121453</v>
      </c>
      <c r="LZ550" s="77">
        <f t="shared" si="2217"/>
        <v>3.0190074318080526</v>
      </c>
      <c r="MA550" s="77">
        <f t="shared" si="2380"/>
        <v>3.4863497822519394</v>
      </c>
      <c r="MB550" s="286">
        <f t="shared" si="2381"/>
        <v>2262.876633281774</v>
      </c>
      <c r="MC550" s="73">
        <f t="shared" si="2142"/>
        <v>6.9542619758395513E-2</v>
      </c>
      <c r="MD550" s="74">
        <f t="shared" si="2143"/>
        <v>1.3341458334074922E-3</v>
      </c>
      <c r="ME550" s="279">
        <f t="shared" si="2144"/>
        <v>1.0098041027278677</v>
      </c>
      <c r="MF550" s="76">
        <f t="shared" si="2218"/>
        <v>103.85900751314351</v>
      </c>
      <c r="MG550" s="77">
        <f t="shared" si="2382"/>
        <v>118.19258914003244</v>
      </c>
      <c r="MH550" s="77">
        <f t="shared" si="2219"/>
        <v>1.9924912609978263</v>
      </c>
      <c r="MI550" s="77">
        <f t="shared" si="2383"/>
        <v>2.3009289082002899</v>
      </c>
      <c r="MJ550" s="286">
        <f t="shared" si="2384"/>
        <v>1493.4582583726951</v>
      </c>
      <c r="MK550" s="73">
        <f t="shared" si="2129"/>
        <v>6.9542624931687447E-2</v>
      </c>
      <c r="ML550" s="74">
        <f t="shared" si="2130"/>
        <v>1.3341459326549163E-3</v>
      </c>
      <c r="MM550" s="279">
        <f t="shared" si="2131"/>
        <v>1.0098041034571972</v>
      </c>
      <c r="MN550" s="287">
        <f t="shared" si="2385"/>
        <v>1.0755350469721514</v>
      </c>
      <c r="MO550" s="288">
        <f t="shared" si="2385"/>
        <v>1.0629643658843004</v>
      </c>
      <c r="MP550" s="288">
        <f t="shared" si="2385"/>
        <v>1.5287408814966505</v>
      </c>
      <c r="MQ550" s="289">
        <f t="shared" si="2220"/>
        <v>1.4628656911598448</v>
      </c>
      <c r="MR550" s="290">
        <f t="shared" si="2386"/>
        <v>3.7037124877533008</v>
      </c>
      <c r="MS550" s="291">
        <f t="shared" si="2151"/>
        <v>4.5259959734987634</v>
      </c>
      <c r="MT550" s="291">
        <f t="shared" si="2221"/>
        <v>2.9709550291005904</v>
      </c>
      <c r="MU550" s="292">
        <f t="shared" si="2152"/>
        <v>3.3711739852778622</v>
      </c>
      <c r="MV550" s="359">
        <f t="shared" si="2222"/>
        <v>0.4002189561772716</v>
      </c>
      <c r="MW550" s="360">
        <f t="shared" si="2223"/>
        <v>0.50635791397953567</v>
      </c>
      <c r="MX550" s="360">
        <f t="shared" si="2224"/>
        <v>0.33253850247543881</v>
      </c>
      <c r="MY550" s="360">
        <f t="shared" si="2225"/>
        <v>4.8465413587531854E-3</v>
      </c>
      <c r="MZ550" s="360">
        <f t="shared" si="2226"/>
        <v>0.32010790079593149</v>
      </c>
      <c r="NA550" s="360">
        <f t="shared" si="2227"/>
        <v>2.3528439910819883E-2</v>
      </c>
      <c r="NB550" s="360">
        <f t="shared" si="2228"/>
        <v>0.79075606680415067</v>
      </c>
      <c r="NC550" s="360">
        <f t="shared" si="2229"/>
        <v>1.1511766779412048E-2</v>
      </c>
      <c r="ND550" s="360">
        <f t="shared" si="2230"/>
        <v>2.0196082069143945E-4</v>
      </c>
      <c r="NE550" s="360">
        <f t="shared" si="2231"/>
        <v>7.2516925189740691E-2</v>
      </c>
      <c r="NF550" s="360">
        <f t="shared" si="2232"/>
        <v>5.387319056060192E-2</v>
      </c>
      <c r="NG550" s="360">
        <f t="shared" si="2233"/>
        <v>0.67348656853021538</v>
      </c>
      <c r="NH550" s="360">
        <f t="shared" si="2234"/>
        <v>0.17538240409494163</v>
      </c>
      <c r="NI550" s="360">
        <f t="shared" si="2235"/>
        <v>2.0196082069143945E-4</v>
      </c>
      <c r="NJ550" s="360">
        <f t="shared" si="2236"/>
        <v>0.68181973016185626</v>
      </c>
      <c r="NK550" s="361">
        <f t="shared" si="2237"/>
        <v>0.47864714503871142</v>
      </c>
      <c r="NL550" s="145">
        <f t="shared" si="2387"/>
        <v>3.7037124877533008</v>
      </c>
      <c r="NM550" s="56">
        <f t="shared" si="2153"/>
        <v>4.5259959734987634</v>
      </c>
      <c r="NN550" s="56">
        <f t="shared" si="2388"/>
        <v>2.9709550291005904</v>
      </c>
      <c r="NO550" s="58">
        <f t="shared" si="2145"/>
        <v>3.3711739852778622</v>
      </c>
      <c r="NP550" s="55">
        <f t="shared" si="2238"/>
        <v>1.0755350469721514</v>
      </c>
      <c r="NQ550" s="56">
        <f t="shared" si="2146"/>
        <v>1.0629643658843004</v>
      </c>
      <c r="NR550" s="56">
        <f t="shared" si="2239"/>
        <v>1.5287408814966505</v>
      </c>
      <c r="NS550" s="61">
        <f t="shared" si="2147"/>
        <v>1.4628656911598448</v>
      </c>
      <c r="NT550" s="41"/>
      <c r="NU550" s="86">
        <f t="shared" si="2400"/>
        <v>0</v>
      </c>
      <c r="NV550" s="86">
        <f t="shared" si="2400"/>
        <v>0</v>
      </c>
      <c r="NW550" s="86">
        <f t="shared" si="2400"/>
        <v>0</v>
      </c>
      <c r="NX550" s="86">
        <f t="shared" si="2389"/>
        <v>0</v>
      </c>
      <c r="NY550" s="87">
        <f t="shared" si="2401"/>
        <v>0</v>
      </c>
      <c r="NZ550" s="87">
        <f t="shared" si="2401"/>
        <v>0</v>
      </c>
      <c r="OA550" s="87">
        <f t="shared" si="2401"/>
        <v>0</v>
      </c>
      <c r="OB550" s="87">
        <f t="shared" si="2390"/>
        <v>0</v>
      </c>
      <c r="OC550" s="26"/>
    </row>
    <row r="551" spans="1:393" thickBot="1" x14ac:dyDescent="0.35">
      <c r="A551" s="136" t="s">
        <v>1197</v>
      </c>
      <c r="B551" s="137" t="s">
        <v>1204</v>
      </c>
      <c r="C551" s="133" t="s">
        <v>109</v>
      </c>
      <c r="D551" s="64">
        <f>VLOOKUP(B551,[1]УсіТ_1!$A$10:$G$556,6,FALSE)</f>
        <v>4216.72</v>
      </c>
      <c r="E551" s="64">
        <f>VLOOKUP(B551,[1]УсіТ_1!$A$10:$G$556,7,FALSE)</f>
        <v>0</v>
      </c>
      <c r="F551" s="38"/>
      <c r="G551" s="38"/>
      <c r="H551" s="39"/>
      <c r="I551" s="256">
        <v>3.5367000000000002</v>
      </c>
      <c r="J551" s="62">
        <v>4.2751000000000001</v>
      </c>
      <c r="K551" s="257">
        <f t="shared" si="2135"/>
        <v>2.1140000000000003</v>
      </c>
      <c r="L551" s="293">
        <f t="shared" si="2240"/>
        <v>2.4851000000000001</v>
      </c>
      <c r="M551" s="63">
        <v>0.37109999999999999</v>
      </c>
      <c r="N551" s="63">
        <v>0.55369999999999997</v>
      </c>
      <c r="O551" s="63">
        <v>0.31319999999999998</v>
      </c>
      <c r="P551" s="63">
        <v>4.7999999999999996E-3</v>
      </c>
      <c r="Q551" s="63">
        <v>0.26519999999999999</v>
      </c>
      <c r="R551" s="63">
        <v>1.17E-2</v>
      </c>
      <c r="S551" s="63">
        <v>0.62160000000000004</v>
      </c>
      <c r="T551" s="63">
        <v>1.24E-2</v>
      </c>
      <c r="U551" s="63">
        <v>4.0000000000000002E-4</v>
      </c>
      <c r="V551" s="63">
        <v>6.4899999999999999E-2</v>
      </c>
      <c r="W551" s="63">
        <v>9.7799999999999998E-2</v>
      </c>
      <c r="X551" s="63">
        <v>0.68130000000000002</v>
      </c>
      <c r="Y551" s="63">
        <v>0.16500000000000001</v>
      </c>
      <c r="Z551" s="63">
        <v>2.0000000000000001E-4</v>
      </c>
      <c r="AA551" s="63">
        <v>0.65029999999999999</v>
      </c>
      <c r="AB551" s="259">
        <v>0.46150000000000002</v>
      </c>
      <c r="AC551" s="144">
        <v>528.44000000000005</v>
      </c>
      <c r="AD551" s="70">
        <v>116.2568</v>
      </c>
      <c r="AE551" s="70">
        <v>384.73907075841601</v>
      </c>
      <c r="AF551" s="68">
        <f t="shared" si="2241"/>
        <v>27.024072330071139</v>
      </c>
      <c r="AG551" s="68">
        <f t="shared" si="2242"/>
        <v>122.67866958017004</v>
      </c>
      <c r="AH551" s="71">
        <v>13.1610351287583</v>
      </c>
      <c r="AI551" s="71">
        <v>112.43980519175901</v>
      </c>
      <c r="AJ551" s="68">
        <f t="shared" si="2243"/>
        <v>1.5409875301530571</v>
      </c>
      <c r="AK551" s="68">
        <f t="shared" si="2244"/>
        <v>65.83957768925525</v>
      </c>
      <c r="AL551" s="71">
        <v>57.7518355539464</v>
      </c>
      <c r="AM551" s="69">
        <f t="shared" si="2245"/>
        <v>1455.3462559594557</v>
      </c>
      <c r="AN551" s="260">
        <v>817.27</v>
      </c>
      <c r="AO551" s="71">
        <v>179.79939999999999</v>
      </c>
      <c r="AP551" s="71">
        <v>595.02630451656</v>
      </c>
      <c r="AQ551" s="68">
        <f t="shared" si="2246"/>
        <v>41.794647629243173</v>
      </c>
      <c r="AR551" s="68">
        <f t="shared" si="2247"/>
        <v>189.73127751075936</v>
      </c>
      <c r="AS551" s="71">
        <v>80.432364479666703</v>
      </c>
      <c r="AT551" s="261">
        <f t="shared" si="2248"/>
        <v>17.443968220380274</v>
      </c>
      <c r="AU551" s="71">
        <v>180.375300553632</v>
      </c>
      <c r="AV551" s="68">
        <f t="shared" si="2249"/>
        <v>2.4720434940875267</v>
      </c>
      <c r="AW551" s="68">
        <f t="shared" si="2250"/>
        <v>105.61947874038144</v>
      </c>
      <c r="AX551" s="71">
        <v>92.645168477493101</v>
      </c>
      <c r="AY551" s="69">
        <f t="shared" si="2251"/>
        <v>2334.6582456328224</v>
      </c>
      <c r="AZ551" s="260">
        <v>151</v>
      </c>
      <c r="BA551" s="260">
        <v>769.672166666669</v>
      </c>
      <c r="BB551" s="260">
        <v>80.265811666666906</v>
      </c>
      <c r="BC551" s="262">
        <f t="shared" si="2252"/>
        <v>64.21264933333353</v>
      </c>
      <c r="BD551" s="262">
        <f t="shared" si="2158"/>
        <v>16.053162333333375</v>
      </c>
      <c r="BE551" s="260">
        <v>30.127167666666701</v>
      </c>
      <c r="BF551" s="262">
        <f t="shared" si="2253"/>
        <v>24.101734133333363</v>
      </c>
      <c r="BG551" s="262">
        <f t="shared" si="2159"/>
        <v>6.025433533333338</v>
      </c>
      <c r="BH551" s="260">
        <v>94.902484564757714</v>
      </c>
      <c r="BI551" s="263">
        <f t="shared" si="2254"/>
        <v>55.57052944683214</v>
      </c>
      <c r="BJ551" s="68">
        <f t="shared" si="2255"/>
        <v>1.3006385509600045</v>
      </c>
      <c r="BK551" s="260">
        <v>48.744249163067792</v>
      </c>
      <c r="BL551" s="69">
        <f t="shared" si="2256"/>
        <v>1228.4542556733936</v>
      </c>
      <c r="BM551" s="260">
        <v>6.77</v>
      </c>
      <c r="BN551" s="260">
        <v>1.4894000000000001</v>
      </c>
      <c r="BO551" s="260">
        <v>4.9290052021695496</v>
      </c>
      <c r="BP551" s="68">
        <f t="shared" si="2257"/>
        <v>0.34621332540038913</v>
      </c>
      <c r="BQ551" s="68">
        <f t="shared" si="2258"/>
        <v>1.5716724567741869</v>
      </c>
      <c r="BR551" s="260">
        <v>1.16764534246667</v>
      </c>
      <c r="BS551" s="260">
        <v>1.54824124016404</v>
      </c>
      <c r="BT551" s="68">
        <f t="shared" si="2259"/>
        <v>2.1218646196448167E-2</v>
      </c>
      <c r="BU551" s="68">
        <f t="shared" si="2260"/>
        <v>0.90657885114301429</v>
      </c>
      <c r="BV551" s="260">
        <v>0.79521458924001198</v>
      </c>
      <c r="BW551" s="69">
        <f t="shared" si="2261"/>
        <v>20.039407648848325</v>
      </c>
      <c r="BX551" s="260">
        <v>744.95</v>
      </c>
      <c r="BY551" s="260">
        <v>80.339805733766298</v>
      </c>
      <c r="BZ551" s="263">
        <f t="shared" si="2262"/>
        <v>47.043294606629793</v>
      </c>
      <c r="CA551" s="263">
        <f t="shared" si="2263"/>
        <v>1.1010570375812672</v>
      </c>
      <c r="CB551" s="260">
        <v>41.2644902866883</v>
      </c>
      <c r="CC551" s="264">
        <f t="shared" si="2264"/>
        <v>1039.8651552245456</v>
      </c>
      <c r="CD551" s="260">
        <v>35.299999999999997</v>
      </c>
      <c r="CE551" s="260">
        <v>3.8070397842930386</v>
      </c>
      <c r="CF551" s="263">
        <f t="shared" si="2265"/>
        <v>2.2292273738519262</v>
      </c>
      <c r="CG551" s="263">
        <f t="shared" si="2266"/>
        <v>5.2175480243736097E-2</v>
      </c>
      <c r="CH551" s="260">
        <v>1.9553519892146518</v>
      </c>
      <c r="CI551" s="69">
        <f t="shared" si="2267"/>
        <v>49.274870128209223</v>
      </c>
      <c r="CJ551" s="260">
        <v>1051.9974809997552</v>
      </c>
      <c r="CK551" s="260">
        <v>231.43946546514877</v>
      </c>
      <c r="CL551" s="260">
        <v>80.486049714893255</v>
      </c>
      <c r="CM551" s="260">
        <v>38.02206199312981</v>
      </c>
      <c r="CN551" s="260">
        <v>513.68572355489084</v>
      </c>
      <c r="CO551" s="265">
        <f t="shared" si="2268"/>
        <v>36.081285222495531</v>
      </c>
      <c r="CP551" s="269">
        <f t="shared" si="2269"/>
        <v>163.79485718415958</v>
      </c>
      <c r="CQ551" s="260">
        <v>202.49240927155194</v>
      </c>
      <c r="CR551" s="265">
        <f t="shared" si="2391"/>
        <v>2.7751584690666191</v>
      </c>
      <c r="CS551" s="265">
        <f t="shared" si="2270"/>
        <v>118.57024021859432</v>
      </c>
      <c r="CT551" s="260">
        <v>104.00505676107461</v>
      </c>
      <c r="CU551" s="267">
        <f t="shared" si="2160"/>
        <v>2620.9274229207772</v>
      </c>
      <c r="CV551" s="260">
        <v>37.310300000000041</v>
      </c>
      <c r="CW551" s="260">
        <v>4.02376300942149</v>
      </c>
      <c r="CX551" s="68">
        <f t="shared" si="2271"/>
        <v>5.5145672044121519E-2</v>
      </c>
      <c r="CY551" s="68">
        <f t="shared" si="2272"/>
        <v>2.3561305252187914</v>
      </c>
      <c r="CZ551" s="260">
        <v>2.0667031504710698</v>
      </c>
      <c r="DA551" s="69">
        <f t="shared" si="2273"/>
        <v>52.080919391871113</v>
      </c>
      <c r="DB551" s="260">
        <v>0.94160000000000088</v>
      </c>
      <c r="DC551" s="260">
        <v>0.101547702636304</v>
      </c>
      <c r="DD551" s="68">
        <f t="shared" si="2274"/>
        <v>1.3917112646305463E-3</v>
      </c>
      <c r="DE551" s="68">
        <f t="shared" si="2275"/>
        <v>5.9461663469498355E-2</v>
      </c>
      <c r="DF551" s="260">
        <v>5.2157385131815198E-2</v>
      </c>
      <c r="DG551" s="69">
        <f t="shared" si="2276"/>
        <v>1.3143661053217441</v>
      </c>
      <c r="DH551" s="260">
        <v>99.810707864831997</v>
      </c>
      <c r="DI551" s="260">
        <v>21.95835573026304</v>
      </c>
      <c r="DJ551" s="260">
        <v>1.5317527470416659</v>
      </c>
      <c r="DK551" s="260">
        <v>72.662195325597693</v>
      </c>
      <c r="DL551" s="68">
        <f t="shared" si="2277"/>
        <v>5.1037925996699816</v>
      </c>
      <c r="DM551" s="68">
        <f t="shared" si="2278"/>
        <v>23.169212925910731</v>
      </c>
      <c r="DN551" s="260">
        <v>21.133770498326601</v>
      </c>
      <c r="DO551" s="68">
        <f t="shared" si="2279"/>
        <v>0.28963832467956607</v>
      </c>
      <c r="DP551" s="68">
        <f t="shared" si="2280"/>
        <v>12.374963850377135</v>
      </c>
      <c r="DQ551" s="260">
        <v>10.854821709915701</v>
      </c>
      <c r="DR551" s="264">
        <f t="shared" si="2281"/>
        <v>273.54192465117205</v>
      </c>
      <c r="DS551" s="260">
        <v>149.44999999999999</v>
      </c>
      <c r="DT551" s="260">
        <v>32.878999999999998</v>
      </c>
      <c r="DU551" s="260">
        <v>108.809427985855</v>
      </c>
      <c r="DV551" s="68">
        <f t="shared" si="2282"/>
        <v>7.6427742217264543</v>
      </c>
      <c r="DW551" s="68">
        <f t="shared" si="2283"/>
        <v>34.695191826425692</v>
      </c>
      <c r="DX551" s="260">
        <v>2.8180497789166701</v>
      </c>
      <c r="DY551" s="260">
        <v>1.5990448342916701</v>
      </c>
      <c r="DZ551" s="260">
        <v>0</v>
      </c>
      <c r="EA551" s="260">
        <v>31.874452337942799</v>
      </c>
      <c r="EB551" s="68">
        <f t="shared" si="2284"/>
        <v>0.43683936929150607</v>
      </c>
      <c r="EC551" s="68">
        <f t="shared" si="2285"/>
        <v>18.664213064291758</v>
      </c>
      <c r="ED551" s="267">
        <v>16.3714987468503</v>
      </c>
      <c r="EE551" s="69">
        <f t="shared" si="2286"/>
        <v>412.56176842062757</v>
      </c>
      <c r="EF551" s="260">
        <v>685.63307394841297</v>
      </c>
      <c r="EG551" s="260">
        <v>150.83927626865082</v>
      </c>
      <c r="EH551" s="260">
        <v>722.31517942352309</v>
      </c>
      <c r="EI551" s="260">
        <v>499.18596577123014</v>
      </c>
      <c r="EJ551" s="268">
        <f t="shared" si="2287"/>
        <v>35.0628222357712</v>
      </c>
      <c r="EK551" s="266">
        <f t="shared" si="2288"/>
        <v>159.17143541774598</v>
      </c>
      <c r="EL551" s="260">
        <v>221.94401077471693</v>
      </c>
      <c r="EM551" s="268">
        <f t="shared" si="2289"/>
        <v>3.0417426676674957</v>
      </c>
      <c r="EN551" s="268">
        <f t="shared" si="2290"/>
        <v>129.96020328517861</v>
      </c>
      <c r="EO551" s="269">
        <f t="shared" si="2291"/>
        <v>2279.917506186534</v>
      </c>
      <c r="EP551" s="69">
        <f t="shared" si="2292"/>
        <v>2872.6960577950331</v>
      </c>
      <c r="EQ551" s="260">
        <v>246.13</v>
      </c>
      <c r="ER551" s="260">
        <v>54.148600000000002</v>
      </c>
      <c r="ES551" s="260">
        <v>179.19882576218501</v>
      </c>
      <c r="ET551" s="68">
        <f t="shared" si="2293"/>
        <v>12.586925521535875</v>
      </c>
      <c r="EU551" s="68">
        <f t="shared" si="2294"/>
        <v>57.139695980181834</v>
      </c>
      <c r="EV551" s="260">
        <v>18.981091025175001</v>
      </c>
      <c r="EW551" s="260">
        <v>53.756709047637798</v>
      </c>
      <c r="EX551" s="68">
        <f t="shared" si="2295"/>
        <v>0.73673569749787604</v>
      </c>
      <c r="EY551" s="68">
        <f t="shared" si="2296"/>
        <v>31.477456009680505</v>
      </c>
      <c r="EZ551" s="260">
        <v>27.610761291749899</v>
      </c>
      <c r="FA551" s="69">
        <f t="shared" si="2297"/>
        <v>695.79118455209721</v>
      </c>
      <c r="FB551" s="260">
        <v>0.83333333333333348</v>
      </c>
      <c r="FC551" s="260">
        <v>8.9871586162120806E-2</v>
      </c>
      <c r="FD551" s="68">
        <f t="shared" si="2298"/>
        <v>1.2316900883518657E-3</v>
      </c>
      <c r="FE551" s="68">
        <f t="shared" si="2299"/>
        <v>5.2624666763574489E-2</v>
      </c>
      <c r="FF551" s="260">
        <v>4.6160245974772703E-2</v>
      </c>
      <c r="FG551" s="69">
        <f t="shared" si="2300"/>
        <v>1.1632381985642724</v>
      </c>
      <c r="FH551" s="260">
        <v>1964.5498600000001</v>
      </c>
      <c r="FI551" s="260">
        <v>211.868654415327</v>
      </c>
      <c r="FJ551" s="68">
        <f t="shared" si="2301"/>
        <v>2.9036599087620565</v>
      </c>
      <c r="FK551" s="68">
        <f t="shared" si="2302"/>
        <v>124.0605380675124</v>
      </c>
      <c r="FL551" s="260">
        <v>108.821</v>
      </c>
      <c r="FM551" s="69">
        <f t="shared" si="2303"/>
        <v>2742.2874172983925</v>
      </c>
      <c r="FN551" s="260">
        <v>1296.5679999999991</v>
      </c>
      <c r="FO551" s="260">
        <v>139.829547272458</v>
      </c>
      <c r="FP551" s="68">
        <f t="shared" si="2304"/>
        <v>1.9163639453690369</v>
      </c>
      <c r="FQ551" s="68">
        <f t="shared" si="2305"/>
        <v>81.877750723576881</v>
      </c>
      <c r="FR551" s="260">
        <v>71.819877363622894</v>
      </c>
      <c r="FS551" s="264">
        <f t="shared" si="2306"/>
        <v>1809.860909563296</v>
      </c>
      <c r="FT551" s="270">
        <f t="shared" si="2161"/>
        <v>17609.863399164427</v>
      </c>
      <c r="FU551" s="271">
        <f t="shared" si="2162"/>
        <v>4374.3115602770622</v>
      </c>
      <c r="FV551" s="272">
        <f t="shared" si="2307"/>
        <v>889.93811146122312</v>
      </c>
      <c r="FW551" s="272">
        <f t="shared" si="2163"/>
        <v>143.78041368017699</v>
      </c>
      <c r="FX551" s="272">
        <f t="shared" si="2164"/>
        <v>769.672166666669</v>
      </c>
      <c r="FY551" s="272">
        <f t="shared" si="2165"/>
        <v>744.95</v>
      </c>
      <c r="FZ551" s="272">
        <f t="shared" si="2166"/>
        <v>35.299999999999997</v>
      </c>
      <c r="GA551" s="272">
        <f t="shared" si="2167"/>
        <v>37.310300000000041</v>
      </c>
      <c r="GB551" s="272">
        <f t="shared" si="2168"/>
        <v>0.94160000000000088</v>
      </c>
      <c r="GC551" s="272">
        <f t="shared" si="2169"/>
        <v>1964.5498600000001</v>
      </c>
      <c r="GD551" s="272">
        <f t="shared" si="2170"/>
        <v>1296.5679999999991</v>
      </c>
      <c r="GE551" s="272">
        <f t="shared" si="2171"/>
        <v>2358.2365188769045</v>
      </c>
      <c r="GF551" s="273">
        <f t="shared" si="2172"/>
        <v>917.38145571619555</v>
      </c>
      <c r="GG551" s="273">
        <f t="shared" si="2173"/>
        <v>165.64253308591373</v>
      </c>
      <c r="GH551" s="272">
        <f t="shared" si="2308"/>
        <v>1360.5274129845529</v>
      </c>
      <c r="GI551" s="274">
        <f t="shared" si="2309"/>
        <v>971.92796791496369</v>
      </c>
      <c r="GJ551" s="275">
        <f t="shared" si="2174"/>
        <v>18.646028194953303</v>
      </c>
      <c r="GK551" s="271">
        <f t="shared" si="2310"/>
        <v>13976.085943946589</v>
      </c>
      <c r="GL551" s="276">
        <f t="shared" si="2311"/>
        <v>17609.868289372702</v>
      </c>
      <c r="GM551" s="272">
        <f t="shared" si="2312"/>
        <v>6263.6209839082221</v>
      </c>
      <c r="GN551" s="272">
        <f t="shared" si="2313"/>
        <v>328.06897496104403</v>
      </c>
      <c r="GO551" s="277">
        <f t="shared" si="2314"/>
        <v>0.44816703396283575</v>
      </c>
      <c r="GP551" s="278">
        <f t="shared" si="2315"/>
        <v>2.3473594558363411E-2</v>
      </c>
      <c r="GQ551" s="279">
        <f t="shared" si="2316"/>
        <v>1.0654852447948457</v>
      </c>
      <c r="GR551" s="280">
        <f t="shared" si="2317"/>
        <v>11675.291551156073</v>
      </c>
      <c r="GS551" s="272">
        <f t="shared" si="2318"/>
        <v>6103.6176512092716</v>
      </c>
      <c r="GT551" s="272">
        <f t="shared" si="2175"/>
        <v>324.99937849784999</v>
      </c>
      <c r="GU551" s="73">
        <f t="shared" si="2319"/>
        <v>0.52278074808375119</v>
      </c>
      <c r="GV551" s="74">
        <f t="shared" si="2320"/>
        <v>2.7836510726421126E-2</v>
      </c>
      <c r="GW551" s="279">
        <f t="shared" si="2321"/>
        <v>1.0764580629034886</v>
      </c>
      <c r="GX551" s="280">
        <f t="shared" si="2322"/>
        <v>9545.2911450982574</v>
      </c>
      <c r="GY551" s="272">
        <f t="shared" si="2176"/>
        <v>5161.1325436154366</v>
      </c>
      <c r="GZ551" s="272">
        <f t="shared" si="2177"/>
        <v>206.81929661999888</v>
      </c>
      <c r="HA551" s="73">
        <f t="shared" si="2323"/>
        <v>0.54069933176064577</v>
      </c>
      <c r="HB551" s="74">
        <f t="shared" si="2324"/>
        <v>2.1667154356649006E-2</v>
      </c>
      <c r="HC551" s="279">
        <f t="shared" si="2325"/>
        <v>1.077975990270696</v>
      </c>
      <c r="HD551" s="280">
        <f t="shared" si="2326"/>
        <v>10700.327856177191</v>
      </c>
      <c r="HE551" s="272">
        <f t="shared" si="2178"/>
        <v>6035.8216052841362</v>
      </c>
      <c r="HF551" s="272">
        <f t="shared" si="2179"/>
        <v>235.38435648022306</v>
      </c>
      <c r="HG551" s="73">
        <f t="shared" si="2327"/>
        <v>0.5640781933424327</v>
      </c>
      <c r="HH551" s="74">
        <f t="shared" si="2328"/>
        <v>2.1997863957442954E-2</v>
      </c>
      <c r="HI551" s="281">
        <f t="shared" si="2329"/>
        <v>1.0812537008038012</v>
      </c>
      <c r="HJ551" s="72">
        <f t="shared" si="2180"/>
        <v>3.8071092310707684</v>
      </c>
      <c r="HK551" s="73">
        <f t="shared" si="2330"/>
        <v>4.5550559700224449</v>
      </c>
      <c r="HL551" s="73">
        <f t="shared" si="2181"/>
        <v>2.2788412434322516</v>
      </c>
      <c r="HM551" s="74">
        <f t="shared" si="2331"/>
        <v>2.6870235718675266</v>
      </c>
      <c r="HN551" s="75"/>
      <c r="HO551" s="75"/>
      <c r="HP551" s="76">
        <f t="shared" si="2332"/>
        <v>874.68906166869886</v>
      </c>
      <c r="HQ551" s="77">
        <f t="shared" si="2333"/>
        <v>995.4048990695959</v>
      </c>
      <c r="HR551" s="77">
        <f t="shared" si="2334"/>
        <v>28.565059860224196</v>
      </c>
      <c r="HS551" s="77">
        <f t="shared" si="2335"/>
        <v>32.986931126586903</v>
      </c>
      <c r="HT551" s="282">
        <f t="shared" si="2336"/>
        <v>1155.036711078933</v>
      </c>
      <c r="HU551" s="73">
        <f t="shared" si="2392"/>
        <v>0.75728247706658758</v>
      </c>
      <c r="HV551" s="74">
        <f t="shared" si="2393"/>
        <v>2.4730867500775147E-2</v>
      </c>
      <c r="HW551" s="279">
        <f t="shared" si="2154"/>
        <v>1.1083408929490797</v>
      </c>
      <c r="HX551" s="76">
        <f t="shared" si="2337"/>
        <v>1357.3973226263915</v>
      </c>
      <c r="HY551" s="77">
        <f t="shared" si="2338"/>
        <v>1544.7317271220597</v>
      </c>
      <c r="HZ551" s="77">
        <f t="shared" si="2182"/>
        <v>61.710659343710972</v>
      </c>
      <c r="IA551" s="77">
        <f t="shared" si="2339"/>
        <v>71.263469410117438</v>
      </c>
      <c r="IB551" s="282">
        <f t="shared" si="2340"/>
        <v>1852.9033695498592</v>
      </c>
      <c r="IC551" s="73">
        <f t="shared" si="2394"/>
        <v>0.73257858177253732</v>
      </c>
      <c r="ID551" s="74">
        <f t="shared" si="2395"/>
        <v>3.3304844903327496E-2</v>
      </c>
      <c r="IE551" s="279">
        <f t="shared" si="2402"/>
        <v>1.1062587600614631</v>
      </c>
      <c r="IF551" s="76">
        <f t="shared" si="2183"/>
        <v>67.796045925135203</v>
      </c>
      <c r="IG551" s="77">
        <f t="shared" si="2341"/>
        <v>77.152578223263106</v>
      </c>
      <c r="IH551" s="77">
        <f t="shared" si="2184"/>
        <v>89.615022017626899</v>
      </c>
      <c r="II551" s="77">
        <f t="shared" si="2342"/>
        <v>103.48742742595554</v>
      </c>
      <c r="IJ551" s="282">
        <f t="shared" si="2343"/>
        <v>974.96369497888384</v>
      </c>
      <c r="IK551" s="73">
        <f t="shared" si="2185"/>
        <v>6.953699535099464E-2</v>
      </c>
      <c r="IL551" s="74">
        <f t="shared" si="2186"/>
        <v>9.1916265681634246E-2</v>
      </c>
      <c r="IM551" s="279">
        <f t="shared" si="2344"/>
        <v>1.0238254386559078</v>
      </c>
      <c r="IN551" s="76">
        <f t="shared" si="2187"/>
        <v>11.282866595658986</v>
      </c>
      <c r="IO551" s="77">
        <f t="shared" si="2345"/>
        <v>12.840015014525882</v>
      </c>
      <c r="IP551" s="77">
        <f t="shared" si="2188"/>
        <v>0.36743197159683727</v>
      </c>
      <c r="IQ551" s="77">
        <f t="shared" si="2346"/>
        <v>0.42431044080002772</v>
      </c>
      <c r="IR551" s="282">
        <f t="shared" si="2347"/>
        <v>15.904291784800259</v>
      </c>
      <c r="IS551" s="73">
        <f t="shared" si="2155"/>
        <v>0.70942276137325566</v>
      </c>
      <c r="IT551" s="74">
        <f t="shared" si="2156"/>
        <v>2.3102693069803473E-2</v>
      </c>
      <c r="IU551" s="279">
        <f t="shared" si="2157"/>
        <v>1.1014837321843285</v>
      </c>
      <c r="IV551" s="76">
        <f t="shared" si="2189"/>
        <v>57.392819420088344</v>
      </c>
      <c r="IW551" s="77">
        <f t="shared" si="2348"/>
        <v>65.31360242825474</v>
      </c>
      <c r="IX551" s="77">
        <f t="shared" si="2349"/>
        <v>1.1010570375812672</v>
      </c>
      <c r="IY551" s="77">
        <f t="shared" si="2350"/>
        <v>1.2715006669988473</v>
      </c>
      <c r="IZ551" s="282">
        <f t="shared" si="2351"/>
        <v>825.28980573376634</v>
      </c>
      <c r="JA551" s="73">
        <f t="shared" si="2132"/>
        <v>6.9542624931687252E-2</v>
      </c>
      <c r="JB551" s="74">
        <f t="shared" si="2133"/>
        <v>1.3341459326549124E-3</v>
      </c>
      <c r="JC551" s="279">
        <f t="shared" si="2134"/>
        <v>1.0098041034571972</v>
      </c>
      <c r="JD551" s="76">
        <f t="shared" si="2190"/>
        <v>2.71965739609935</v>
      </c>
      <c r="JE551" s="77">
        <f t="shared" si="2352"/>
        <v>3.0949973133350213</v>
      </c>
      <c r="JF551" s="77">
        <f t="shared" si="2191"/>
        <v>5.2175480243736097E-2</v>
      </c>
      <c r="JG551" s="77">
        <f t="shared" si="2353"/>
        <v>6.025224458546645E-2</v>
      </c>
      <c r="JH551" s="282">
        <f t="shared" si="2354"/>
        <v>39.107039784293029</v>
      </c>
      <c r="JI551" s="73">
        <f t="shared" si="2136"/>
        <v>6.9543934061500473E-2</v>
      </c>
      <c r="JJ551" s="74">
        <f t="shared" si="2137"/>
        <v>1.3341710477583087E-3</v>
      </c>
      <c r="JK551" s="279">
        <f t="shared" si="2138"/>
        <v>1.0098042880180207</v>
      </c>
      <c r="JL551" s="76">
        <f t="shared" si="2192"/>
        <v>1627.9223652962637</v>
      </c>
      <c r="JM551" s="77">
        <f t="shared" si="2355"/>
        <v>1852.591930930801</v>
      </c>
      <c r="JN551" s="77">
        <f t="shared" si="2193"/>
        <v>76.878505684691973</v>
      </c>
      <c r="JO551" s="77">
        <f t="shared" si="2356"/>
        <v>88.77929836468229</v>
      </c>
      <c r="JP551" s="282">
        <f t="shared" si="2357"/>
        <v>2080.1011293022038</v>
      </c>
      <c r="JQ551" s="73">
        <f t="shared" si="2194"/>
        <v>0.78261693259229703</v>
      </c>
      <c r="JR551" s="74">
        <f t="shared" si="2195"/>
        <v>3.6959023098305725E-2</v>
      </c>
      <c r="JS551" s="279">
        <f t="shared" si="2396"/>
        <v>1.1137302196426806</v>
      </c>
      <c r="JT551" s="76">
        <f t="shared" si="2196"/>
        <v>2.8744792407669255</v>
      </c>
      <c r="JU551" s="77">
        <f t="shared" si="2358"/>
        <v>3.2711861207851687</v>
      </c>
      <c r="JV551" s="77">
        <f t="shared" si="2197"/>
        <v>5.5145672044121519E-2</v>
      </c>
      <c r="JW551" s="77">
        <f t="shared" si="2359"/>
        <v>6.3682222076551526E-2</v>
      </c>
      <c r="JX551" s="282">
        <f t="shared" si="2360"/>
        <v>41.334063009421513</v>
      </c>
      <c r="JY551" s="73">
        <f t="shared" si="2403"/>
        <v>6.9542624931687183E-2</v>
      </c>
      <c r="JZ551" s="74">
        <f t="shared" si="2404"/>
        <v>1.3341459326549109E-3</v>
      </c>
      <c r="KA551" s="279">
        <f t="shared" si="2405"/>
        <v>1.0098041034571972</v>
      </c>
      <c r="KB551" s="76">
        <f t="shared" si="2198"/>
        <v>7.2543229432787987E-2</v>
      </c>
      <c r="KC551" s="77">
        <f t="shared" si="2361"/>
        <v>8.255492052680706E-2</v>
      </c>
      <c r="KD551" s="77">
        <f t="shared" si="2199"/>
        <v>1.3917112646305463E-3</v>
      </c>
      <c r="KE551" s="77">
        <f t="shared" si="2362"/>
        <v>1.607148168395355E-3</v>
      </c>
      <c r="KF551" s="282">
        <f t="shared" si="2363"/>
        <v>1.043147702636305</v>
      </c>
      <c r="KG551" s="73">
        <f t="shared" si="2406"/>
        <v>6.9542624931687447E-2</v>
      </c>
      <c r="KH551" s="74">
        <f t="shared" si="2407"/>
        <v>1.3341459326549163E-3</v>
      </c>
      <c r="KI551" s="279">
        <f t="shared" si="2408"/>
        <v>1.0098041034571972</v>
      </c>
      <c r="KJ551" s="76">
        <f t="shared" si="2200"/>
        <v>165.13295926216622</v>
      </c>
      <c r="KK551" s="77">
        <f t="shared" si="2364"/>
        <v>187.92295896993778</v>
      </c>
      <c r="KL551" s="77">
        <f t="shared" si="2201"/>
        <v>5.3934309243495475</v>
      </c>
      <c r="KM551" s="77">
        <f t="shared" si="2365"/>
        <v>6.228334031438858</v>
      </c>
      <c r="KN551" s="282">
        <f t="shared" si="2366"/>
        <v>217.0967655961683</v>
      </c>
      <c r="KO551" s="73">
        <f t="shared" si="2202"/>
        <v>0.76064219017126056</v>
      </c>
      <c r="KP551" s="74">
        <f t="shared" si="2203"/>
        <v>2.4843442091542337E-2</v>
      </c>
      <c r="KQ551" s="279">
        <f t="shared" si="2204"/>
        <v>1.1088219935013064</v>
      </c>
      <c r="KR551" s="76">
        <f t="shared" si="2205"/>
        <v>247.42747396667525</v>
      </c>
      <c r="KS551" s="77">
        <f t="shared" si="2367"/>
        <v>281.5749396488161</v>
      </c>
      <c r="KT551" s="77">
        <f t="shared" si="2206"/>
        <v>8.0796135910179601</v>
      </c>
      <c r="KU551" s="77">
        <f t="shared" si="2368"/>
        <v>9.3303377749075409</v>
      </c>
      <c r="KV551" s="282">
        <f t="shared" si="2369"/>
        <v>327.42997493700602</v>
      </c>
      <c r="KW551" s="73">
        <f t="shared" si="2139"/>
        <v>0.75566531138231197</v>
      </c>
      <c r="KX551" s="74">
        <f t="shared" si="2140"/>
        <v>2.4675851966736981E-2</v>
      </c>
      <c r="KY551" s="279">
        <f t="shared" si="2141"/>
        <v>1.1081091915083239</v>
      </c>
      <c r="KZ551" s="76">
        <f t="shared" si="2207"/>
        <v>1189.2129494346318</v>
      </c>
      <c r="LA551" s="77">
        <f t="shared" si="2370"/>
        <v>1353.3362285861053</v>
      </c>
      <c r="LB551" s="77">
        <f t="shared" si="2208"/>
        <v>38.1045649034387</v>
      </c>
      <c r="LC551" s="77">
        <f t="shared" si="2371"/>
        <v>44.003151550491012</v>
      </c>
      <c r="LD551" s="286">
        <f t="shared" si="2372"/>
        <v>2279.917506186534</v>
      </c>
      <c r="LE551" s="73">
        <f t="shared" si="2209"/>
        <v>0.52160349934053052</v>
      </c>
      <c r="LF551" s="74">
        <f t="shared" si="2210"/>
        <v>1.671313317260047E-2</v>
      </c>
      <c r="LG551" s="279">
        <f t="shared" si="2211"/>
        <v>1.0745736919591051</v>
      </c>
      <c r="LH551" s="76">
        <f t="shared" si="2212"/>
        <v>408.39152542763202</v>
      </c>
      <c r="LI551" s="77">
        <f t="shared" si="2373"/>
        <v>464.75363985189949</v>
      </c>
      <c r="LJ551" s="77">
        <f t="shared" si="2213"/>
        <v>13.323661219033751</v>
      </c>
      <c r="LK551" s="77">
        <f t="shared" si="2374"/>
        <v>15.386163975740176</v>
      </c>
      <c r="LL551" s="282">
        <f t="shared" si="2375"/>
        <v>552.2152258349978</v>
      </c>
      <c r="LM551" s="73">
        <f t="shared" si="2397"/>
        <v>0.73955136751274519</v>
      </c>
      <c r="LN551" s="74">
        <f t="shared" si="2398"/>
        <v>2.4127660005910209E-2</v>
      </c>
      <c r="LO551" s="279">
        <f>1+LM551*(LK551*$GO$8-LK551)/LK551+LN551*(LL551*$GP$8-LL551)/LL551</f>
        <v>1.1058004459993487</v>
      </c>
      <c r="LP551" s="76">
        <f t="shared" si="2214"/>
        <v>6.4202093451560874E-2</v>
      </c>
      <c r="LQ551" s="77">
        <f t="shared" si="2376"/>
        <v>7.3062624368810794E-2</v>
      </c>
      <c r="LR551" s="77">
        <f t="shared" si="2215"/>
        <v>1.2316900883518657E-3</v>
      </c>
      <c r="LS551" s="77">
        <f t="shared" si="2377"/>
        <v>1.4223557140287345E-3</v>
      </c>
      <c r="LT551" s="282">
        <f t="shared" si="2378"/>
        <v>0.92320491949545436</v>
      </c>
      <c r="LU551" s="73">
        <f t="shared" si="2148"/>
        <v>6.9542624931687211E-2</v>
      </c>
      <c r="LV551" s="74">
        <f t="shared" si="2149"/>
        <v>1.3341459326549118E-3</v>
      </c>
      <c r="LW551" s="279">
        <f t="shared" si="2150"/>
        <v>1.0098041034571972</v>
      </c>
      <c r="LX551" s="76">
        <f t="shared" si="2216"/>
        <v>151.35385644236513</v>
      </c>
      <c r="LY551" s="77">
        <f t="shared" si="2379"/>
        <v>172.24220216997594</v>
      </c>
      <c r="LZ551" s="77">
        <f t="shared" si="2217"/>
        <v>2.9036599087620565</v>
      </c>
      <c r="MA551" s="77">
        <f t="shared" si="2380"/>
        <v>3.3531464626384229</v>
      </c>
      <c r="MB551" s="286">
        <f t="shared" si="2381"/>
        <v>2176.4185851574543</v>
      </c>
      <c r="MC551" s="73">
        <f t="shared" si="2142"/>
        <v>6.9542622671279627E-2</v>
      </c>
      <c r="MD551" s="74">
        <f t="shared" si="2143"/>
        <v>1.3341458892899454E-3</v>
      </c>
      <c r="ME551" s="279">
        <f t="shared" si="2144"/>
        <v>1.0098041031385254</v>
      </c>
      <c r="MF551" s="76">
        <f t="shared" si="2218"/>
        <v>99.890855882763788</v>
      </c>
      <c r="MG551" s="77">
        <f t="shared" si="2382"/>
        <v>113.67679290314402</v>
      </c>
      <c r="MH551" s="77">
        <f t="shared" si="2219"/>
        <v>1.9163639453690369</v>
      </c>
      <c r="MI551" s="77">
        <f t="shared" si="2383"/>
        <v>2.2130170841121637</v>
      </c>
      <c r="MJ551" s="286">
        <f t="shared" si="2384"/>
        <v>1436.3975472724571</v>
      </c>
      <c r="MK551" s="73">
        <f t="shared" si="2129"/>
        <v>6.9542624931687114E-2</v>
      </c>
      <c r="ML551" s="74">
        <f t="shared" si="2130"/>
        <v>1.3341459326549096E-3</v>
      </c>
      <c r="MM551" s="279">
        <f t="shared" si="2131"/>
        <v>1.0098041034571972</v>
      </c>
      <c r="MN551" s="287">
        <f t="shared" si="2385"/>
        <v>1.0763671084616018</v>
      </c>
      <c r="MO551" s="288">
        <f t="shared" si="2385"/>
        <v>1.0648702731277171</v>
      </c>
      <c r="MP551" s="288">
        <f t="shared" si="2385"/>
        <v>1.4545033678976884</v>
      </c>
      <c r="MQ551" s="289">
        <f t="shared" si="2220"/>
        <v>1.4028109231455945</v>
      </c>
      <c r="MR551" s="290">
        <f t="shared" si="2386"/>
        <v>3.8067875524961474</v>
      </c>
      <c r="MS551" s="291">
        <f t="shared" si="2151"/>
        <v>4.5524269046483035</v>
      </c>
      <c r="MT551" s="291">
        <f t="shared" si="2221"/>
        <v>3.0748201197357137</v>
      </c>
      <c r="MU551" s="292">
        <f t="shared" si="2152"/>
        <v>3.4861254251091172</v>
      </c>
      <c r="MV551" s="359">
        <f t="shared" si="2222"/>
        <v>0.41130530537340343</v>
      </c>
      <c r="MW551" s="360">
        <f t="shared" si="2223"/>
        <v>0.61253547544603204</v>
      </c>
      <c r="MX551" s="360">
        <f t="shared" si="2224"/>
        <v>0.32066212738703032</v>
      </c>
      <c r="MY551" s="360">
        <f t="shared" si="2225"/>
        <v>5.2871219144847766E-3</v>
      </c>
      <c r="MZ551" s="360">
        <f t="shared" si="2226"/>
        <v>0.26780004823684866</v>
      </c>
      <c r="NA551" s="360">
        <f t="shared" si="2227"/>
        <v>1.1814710169810842E-2</v>
      </c>
      <c r="NB551" s="360">
        <f t="shared" si="2228"/>
        <v>0.69229470452989028</v>
      </c>
      <c r="NC551" s="360">
        <f t="shared" si="2229"/>
        <v>1.2521570882869244E-2</v>
      </c>
      <c r="ND551" s="360">
        <f t="shared" si="2230"/>
        <v>4.0392164138287889E-4</v>
      </c>
      <c r="NE551" s="360">
        <f t="shared" si="2231"/>
        <v>7.1962547378234779E-2</v>
      </c>
      <c r="NF551" s="360">
        <f t="shared" si="2232"/>
        <v>0.10837307892951407</v>
      </c>
      <c r="NG551" s="360">
        <f t="shared" si="2233"/>
        <v>0.73210705633173834</v>
      </c>
      <c r="NH551" s="360">
        <f t="shared" si="2234"/>
        <v>0.18245707358989255</v>
      </c>
      <c r="NI551" s="360">
        <f t="shared" si="2235"/>
        <v>2.0196082069143945E-4</v>
      </c>
      <c r="NJ551" s="360">
        <f t="shared" si="2236"/>
        <v>0.65667560827098304</v>
      </c>
      <c r="NK551" s="361">
        <f t="shared" si="2237"/>
        <v>0.46602459374549654</v>
      </c>
      <c r="NL551" s="145">
        <f t="shared" si="2387"/>
        <v>3.8067875524961474</v>
      </c>
      <c r="NM551" s="56">
        <f t="shared" si="2153"/>
        <v>4.5524269046483035</v>
      </c>
      <c r="NN551" s="56">
        <f t="shared" si="2388"/>
        <v>3.0748201197357137</v>
      </c>
      <c r="NO551" s="58">
        <f t="shared" si="2145"/>
        <v>3.4861254251091172</v>
      </c>
      <c r="NP551" s="55">
        <f t="shared" si="2238"/>
        <v>1.0763671084616018</v>
      </c>
      <c r="NQ551" s="56">
        <f t="shared" si="2146"/>
        <v>1.0648702731277171</v>
      </c>
      <c r="NR551" s="56">
        <f t="shared" si="2239"/>
        <v>1.4545033678976884</v>
      </c>
      <c r="NS551" s="61">
        <f t="shared" si="2147"/>
        <v>1.4028109231455945</v>
      </c>
      <c r="NT551" s="41"/>
      <c r="NU551" s="86">
        <f t="shared" si="2400"/>
        <v>0</v>
      </c>
      <c r="NV551" s="86">
        <f t="shared" si="2400"/>
        <v>0</v>
      </c>
      <c r="NW551" s="86">
        <f t="shared" si="2400"/>
        <v>0</v>
      </c>
      <c r="NX551" s="86">
        <f t="shared" si="2389"/>
        <v>0</v>
      </c>
      <c r="NY551" s="87">
        <f t="shared" si="2401"/>
        <v>0</v>
      </c>
      <c r="NZ551" s="87">
        <f t="shared" si="2401"/>
        <v>0</v>
      </c>
      <c r="OA551" s="87">
        <f t="shared" si="2401"/>
        <v>0</v>
      </c>
      <c r="OB551" s="87">
        <f t="shared" si="2390"/>
        <v>0</v>
      </c>
      <c r="OC551" s="26"/>
    </row>
    <row r="552" spans="1:393" thickBot="1" x14ac:dyDescent="0.35">
      <c r="A552" s="136" t="s">
        <v>1199</v>
      </c>
      <c r="B552" s="137" t="s">
        <v>1206</v>
      </c>
      <c r="C552" s="133" t="s">
        <v>109</v>
      </c>
      <c r="D552" s="64">
        <f>VLOOKUP(B552,[1]УсіТ_1!$A$10:$G$556,6,FALSE)</f>
        <v>4210.6099999999997</v>
      </c>
      <c r="E552" s="64">
        <f>VLOOKUP(B552,[1]УсіТ_1!$A$10:$G$556,7,FALSE)</f>
        <v>0</v>
      </c>
      <c r="F552" s="38">
        <v>190.9</v>
      </c>
      <c r="G552" s="38"/>
      <c r="H552" s="39"/>
      <c r="I552" s="256">
        <v>3.5445000000000002</v>
      </c>
      <c r="J552" s="62">
        <v>4.2866999999999997</v>
      </c>
      <c r="K552" s="257">
        <f t="shared" si="2135"/>
        <v>2.1619000000000002</v>
      </c>
      <c r="L552" s="293">
        <f t="shared" si="2240"/>
        <v>2.5352000000000001</v>
      </c>
      <c r="M552" s="63">
        <v>0.37330000000000002</v>
      </c>
      <c r="N552" s="63">
        <v>0.58140000000000003</v>
      </c>
      <c r="O552" s="63">
        <v>0.2671</v>
      </c>
      <c r="P552" s="63">
        <v>5.1999999999999998E-3</v>
      </c>
      <c r="Q552" s="63">
        <v>0.26679999999999998</v>
      </c>
      <c r="R552" s="63">
        <v>1.17E-2</v>
      </c>
      <c r="S552" s="63">
        <v>0.65480000000000005</v>
      </c>
      <c r="T552" s="63">
        <v>1.24E-2</v>
      </c>
      <c r="U552" s="63">
        <v>4.0000000000000002E-4</v>
      </c>
      <c r="V552" s="63">
        <v>6.4899999999999999E-2</v>
      </c>
      <c r="W552" s="63">
        <v>4.8800000000000003E-2</v>
      </c>
      <c r="X552" s="63">
        <v>0.72350000000000003</v>
      </c>
      <c r="Y552" s="63">
        <v>0.16200000000000001</v>
      </c>
      <c r="Z552" s="63">
        <v>2.0000000000000001E-4</v>
      </c>
      <c r="AA552" s="63">
        <v>0.65049999999999997</v>
      </c>
      <c r="AB552" s="259">
        <v>0.4637</v>
      </c>
      <c r="AC552" s="144">
        <v>528.47</v>
      </c>
      <c r="AD552" s="70">
        <v>116.2634</v>
      </c>
      <c r="AE552" s="70">
        <v>384.760912731247</v>
      </c>
      <c r="AF552" s="68">
        <f t="shared" si="2241"/>
        <v>27.025606510242788</v>
      </c>
      <c r="AG552" s="68">
        <f t="shared" si="2242"/>
        <v>122.68563415531088</v>
      </c>
      <c r="AH552" s="71">
        <v>13.162415207924999</v>
      </c>
      <c r="AI552" s="71">
        <v>112.44625675499999</v>
      </c>
      <c r="AJ552" s="68">
        <f t="shared" si="2243"/>
        <v>1.5410759488272749</v>
      </c>
      <c r="AK552" s="68">
        <f t="shared" si="2244"/>
        <v>65.843355427917274</v>
      </c>
      <c r="AL552" s="71">
        <v>57.755149234708497</v>
      </c>
      <c r="AM552" s="69">
        <f t="shared" si="2245"/>
        <v>1455.4297607146568</v>
      </c>
      <c r="AN552" s="260">
        <v>861.65</v>
      </c>
      <c r="AO552" s="71">
        <v>189.56299999999999</v>
      </c>
      <c r="AP552" s="71">
        <v>627.33786299104804</v>
      </c>
      <c r="AQ552" s="68">
        <f t="shared" si="2246"/>
        <v>44.064211496491211</v>
      </c>
      <c r="AR552" s="68">
        <f t="shared" si="2247"/>
        <v>200.03420566905154</v>
      </c>
      <c r="AS552" s="71">
        <v>75.074509218274997</v>
      </c>
      <c r="AT552" s="261">
        <f t="shared" si="2248"/>
        <v>16.281970092963029</v>
      </c>
      <c r="AU552" s="71">
        <v>189.12131248150899</v>
      </c>
      <c r="AV552" s="68">
        <f t="shared" si="2249"/>
        <v>2.5919075875590809</v>
      </c>
      <c r="AW552" s="68">
        <f t="shared" si="2250"/>
        <v>110.74074100879753</v>
      </c>
      <c r="AX552" s="71">
        <v>97.137334234541498</v>
      </c>
      <c r="AY552" s="69">
        <f t="shared" si="2251"/>
        <v>2447.8608227104478</v>
      </c>
      <c r="AZ552" s="260">
        <v>128</v>
      </c>
      <c r="BA552" s="260">
        <v>652.437333333335</v>
      </c>
      <c r="BB552" s="260">
        <v>68.039893333333495</v>
      </c>
      <c r="BC552" s="262">
        <f t="shared" si="2252"/>
        <v>54.431914666666799</v>
      </c>
      <c r="BD552" s="262">
        <f t="shared" si="2158"/>
        <v>13.607978666666696</v>
      </c>
      <c r="BE552" s="260">
        <v>25.538261333333399</v>
      </c>
      <c r="BF552" s="262">
        <f t="shared" si="2253"/>
        <v>20.430609066666719</v>
      </c>
      <c r="BG552" s="262">
        <f t="shared" si="2159"/>
        <v>5.1076522666666797</v>
      </c>
      <c r="BH552" s="260">
        <v>80.447139233701861</v>
      </c>
      <c r="BI552" s="263">
        <f t="shared" si="2254"/>
        <v>47.10614416685106</v>
      </c>
      <c r="BJ552" s="68">
        <f>BH552*$BJ$9</f>
        <v>1.1025280431978841</v>
      </c>
      <c r="BK552" s="260">
        <v>41.319628429620359</v>
      </c>
      <c r="BL552" s="69">
        <f t="shared" si="2256"/>
        <v>1041.3387067959889</v>
      </c>
      <c r="BM552" s="260">
        <v>7.5</v>
      </c>
      <c r="BN552" s="260">
        <v>1.65</v>
      </c>
      <c r="BO552" s="260">
        <v>5.4604932077210702</v>
      </c>
      <c r="BP552" s="68">
        <f t="shared" si="2257"/>
        <v>0.38354504291032793</v>
      </c>
      <c r="BQ552" s="68">
        <f t="shared" si="2258"/>
        <v>1.7411437852003557</v>
      </c>
      <c r="BR552" s="260">
        <v>1.2132867493833299</v>
      </c>
      <c r="BS552" s="260">
        <v>1.70652984459042</v>
      </c>
      <c r="BT552" s="68">
        <f t="shared" si="2259"/>
        <v>2.3387991520111708E-2</v>
      </c>
      <c r="BU552" s="68">
        <f t="shared" si="2260"/>
        <v>0.99926537661929882</v>
      </c>
      <c r="BV552" s="260">
        <v>0.87651549008474094</v>
      </c>
      <c r="BW552" s="69">
        <f t="shared" si="2261"/>
        <v>22.088190350135473</v>
      </c>
      <c r="BX552" s="260">
        <v>744.95</v>
      </c>
      <c r="BY552" s="260">
        <v>80.339805733766298</v>
      </c>
      <c r="BZ552" s="263">
        <f t="shared" si="2262"/>
        <v>47.043294606629793</v>
      </c>
      <c r="CA552" s="263">
        <f t="shared" si="2263"/>
        <v>1.1010570375812672</v>
      </c>
      <c r="CB552" s="260">
        <v>41.2644902866883</v>
      </c>
      <c r="CC552" s="264">
        <f t="shared" si="2264"/>
        <v>1039.8651552245456</v>
      </c>
      <c r="CD552" s="260">
        <v>35.299999999999997</v>
      </c>
      <c r="CE552" s="260">
        <v>3.8070397842930386</v>
      </c>
      <c r="CF552" s="263">
        <f t="shared" si="2265"/>
        <v>2.2292273738519262</v>
      </c>
      <c r="CG552" s="263">
        <f t="shared" si="2266"/>
        <v>5.2175480243736097E-2</v>
      </c>
      <c r="CH552" s="260">
        <v>1.9553519892146518</v>
      </c>
      <c r="CI552" s="69">
        <f t="shared" si="2267"/>
        <v>49.274870128209223</v>
      </c>
      <c r="CJ552" s="260">
        <v>1099.710314173489</v>
      </c>
      <c r="CK552" s="260">
        <v>241.93628864760456</v>
      </c>
      <c r="CL552" s="260">
        <v>83.514820575040432</v>
      </c>
      <c r="CM552" s="260">
        <v>37.798004729311579</v>
      </c>
      <c r="CN552" s="260">
        <v>549.91019530020094</v>
      </c>
      <c r="CO552" s="265">
        <f t="shared" si="2268"/>
        <v>38.625692117886111</v>
      </c>
      <c r="CP552" s="269">
        <f t="shared" si="2269"/>
        <v>175.34546469381266</v>
      </c>
      <c r="CQ552" s="260">
        <v>213.00338365357203</v>
      </c>
      <c r="CR552" s="265">
        <f t="shared" si="2391"/>
        <v>2.9192113729722049</v>
      </c>
      <c r="CS552" s="265">
        <f t="shared" si="2270"/>
        <v>124.72498331188372</v>
      </c>
      <c r="CT552" s="260">
        <v>109.40375042642665</v>
      </c>
      <c r="CU552" s="267">
        <f t="shared" si="2160"/>
        <v>2756.9745033315999</v>
      </c>
      <c r="CV552" s="260">
        <v>37.310300000000041</v>
      </c>
      <c r="CW552" s="260">
        <v>4.02376300942149</v>
      </c>
      <c r="CX552" s="68">
        <f t="shared" si="2271"/>
        <v>5.5145672044121519E-2</v>
      </c>
      <c r="CY552" s="68">
        <f t="shared" si="2272"/>
        <v>2.3561305252187914</v>
      </c>
      <c r="CZ552" s="260">
        <v>2.0667031504710698</v>
      </c>
      <c r="DA552" s="69">
        <f t="shared" si="2273"/>
        <v>52.080919391871113</v>
      </c>
      <c r="DB552" s="260">
        <v>0.94160000000000088</v>
      </c>
      <c r="DC552" s="260">
        <v>0.101547702636304</v>
      </c>
      <c r="DD552" s="68">
        <f t="shared" si="2274"/>
        <v>1.3917112646305463E-3</v>
      </c>
      <c r="DE552" s="68">
        <f t="shared" si="2275"/>
        <v>5.9461663469498355E-2</v>
      </c>
      <c r="DF552" s="260">
        <v>5.2157385131815198E-2</v>
      </c>
      <c r="DG552" s="69">
        <f t="shared" si="2276"/>
        <v>1.3143661053217441</v>
      </c>
      <c r="DH552" s="260">
        <v>99.810707864831997</v>
      </c>
      <c r="DI552" s="260">
        <v>21.95835573026304</v>
      </c>
      <c r="DJ552" s="260">
        <v>1.5317527470416659</v>
      </c>
      <c r="DK552" s="260">
        <v>72.662195325597693</v>
      </c>
      <c r="DL552" s="68">
        <f t="shared" si="2277"/>
        <v>5.1037925996699816</v>
      </c>
      <c r="DM552" s="68">
        <f>DK552*$DM$9</f>
        <v>23.169212925910731</v>
      </c>
      <c r="DN552" s="260">
        <v>21.133770498326601</v>
      </c>
      <c r="DO552" s="68">
        <f t="shared" si="2279"/>
        <v>0.28963832467956607</v>
      </c>
      <c r="DP552" s="68">
        <f t="shared" si="2280"/>
        <v>12.374963850377135</v>
      </c>
      <c r="DQ552" s="260">
        <v>10.854821709915701</v>
      </c>
      <c r="DR552" s="264">
        <f t="shared" si="2281"/>
        <v>273.54192465117205</v>
      </c>
      <c r="DS552" s="260">
        <v>74.709999999999994</v>
      </c>
      <c r="DT552" s="260">
        <v>16.436199999999999</v>
      </c>
      <c r="DU552" s="260">
        <v>54.393793006512098</v>
      </c>
      <c r="DV552" s="68">
        <f t="shared" si="2282"/>
        <v>3.8206200207774095</v>
      </c>
      <c r="DW552" s="68">
        <f t="shared" si="2283"/>
        <v>17.344113625642461</v>
      </c>
      <c r="DX552" s="260">
        <v>1.43040670775</v>
      </c>
      <c r="DY552" s="260">
        <v>0.18987720759583299</v>
      </c>
      <c r="DZ552" s="260">
        <v>0</v>
      </c>
      <c r="EA552" s="260">
        <v>15.8706330084292</v>
      </c>
      <c r="EB552" s="68">
        <f t="shared" si="2284"/>
        <v>0.21750702538052219</v>
      </c>
      <c r="EC552" s="68">
        <f t="shared" si="2285"/>
        <v>9.2931126406177516</v>
      </c>
      <c r="ED552" s="267">
        <v>8.1515454965143608</v>
      </c>
      <c r="EE552" s="69">
        <f t="shared" si="2286"/>
        <v>205.41894651216174</v>
      </c>
      <c r="EF552" s="260">
        <v>729.05561914682562</v>
      </c>
      <c r="EG552" s="260">
        <v>160.39223621230161</v>
      </c>
      <c r="EH552" s="260">
        <v>762.24558307296104</v>
      </c>
      <c r="EI552" s="260">
        <v>530.80043418694959</v>
      </c>
      <c r="EJ552" s="268">
        <f t="shared" si="2287"/>
        <v>37.28342249729134</v>
      </c>
      <c r="EK552" s="266">
        <f t="shared" si="2288"/>
        <v>169.25208804571912</v>
      </c>
      <c r="EL552" s="260">
        <v>235.37302334565916</v>
      </c>
      <c r="EM552" s="268">
        <f t="shared" si="2289"/>
        <v>3.2257872849522591</v>
      </c>
      <c r="EN552" s="268">
        <f t="shared" si="2290"/>
        <v>137.82361531214411</v>
      </c>
      <c r="EO552" s="269">
        <f t="shared" si="2291"/>
        <v>2417.8668959646971</v>
      </c>
      <c r="EP552" s="69">
        <f t="shared" si="2292"/>
        <v>3046.5122889155182</v>
      </c>
      <c r="EQ552" s="260">
        <v>241.29</v>
      </c>
      <c r="ER552" s="260">
        <v>53.083799999999997</v>
      </c>
      <c r="ES552" s="260">
        <v>175.674987478802</v>
      </c>
      <c r="ET552" s="68">
        <f t="shared" si="2293"/>
        <v>12.339411120511052</v>
      </c>
      <c r="EU552" s="68">
        <f t="shared" si="2294"/>
        <v>56.01607785746576</v>
      </c>
      <c r="EV552" s="260">
        <v>18.538950701800001</v>
      </c>
      <c r="EW552" s="260">
        <v>52.692186011584397</v>
      </c>
      <c r="EX552" s="68">
        <f t="shared" si="2295"/>
        <v>0.72214640928876417</v>
      </c>
      <c r="EY552" s="68">
        <f t="shared" si="2296"/>
        <v>30.854120287827293</v>
      </c>
      <c r="EZ552" s="260">
        <v>27.0639962096093</v>
      </c>
      <c r="FA552" s="69">
        <f t="shared" si="2297"/>
        <v>682.01270448215485</v>
      </c>
      <c r="FB552" s="260">
        <v>0.83333333333333348</v>
      </c>
      <c r="FC552" s="260">
        <v>8.9871586162120806E-2</v>
      </c>
      <c r="FD552" s="68">
        <f t="shared" si="2298"/>
        <v>1.2316900883518657E-3</v>
      </c>
      <c r="FE552" s="68">
        <f t="shared" si="2299"/>
        <v>5.2624666763574489E-2</v>
      </c>
      <c r="FF552" s="260">
        <v>4.6160245974772703E-2</v>
      </c>
      <c r="FG552" s="69">
        <f t="shared" si="2300"/>
        <v>1.1632381985642724</v>
      </c>
      <c r="FH552" s="260">
        <v>1962.0679749999999</v>
      </c>
      <c r="FI552" s="260">
        <v>211.60099328538101</v>
      </c>
      <c r="FJ552" s="68">
        <f t="shared" si="2301"/>
        <v>2.8999916129761467</v>
      </c>
      <c r="FK552" s="68">
        <f t="shared" si="2302"/>
        <v>123.90380802222799</v>
      </c>
      <c r="FL552" s="260">
        <v>108.6835</v>
      </c>
      <c r="FM552" s="69">
        <f t="shared" si="2303"/>
        <v>2738.8229619424569</v>
      </c>
      <c r="FN552" s="260">
        <v>1294.9299999999971</v>
      </c>
      <c r="FO552" s="260">
        <v>139.65289568269799</v>
      </c>
      <c r="FP552" s="68">
        <f t="shared" si="2304"/>
        <v>1.9139429353313759</v>
      </c>
      <c r="FQ552" s="68">
        <f t="shared" si="2305"/>
        <v>81.774311678586542</v>
      </c>
      <c r="FR552" s="260">
        <v>71.729144784134903</v>
      </c>
      <c r="FS552" s="264">
        <f t="shared" si="2306"/>
        <v>1807.5744485601961</v>
      </c>
      <c r="FT552" s="270">
        <f t="shared" si="2161"/>
        <v>17621.273808015001</v>
      </c>
      <c r="FU552" s="271">
        <f t="shared" si="2162"/>
        <v>4443.4799217753161</v>
      </c>
      <c r="FV552" s="272">
        <f t="shared" si="2307"/>
        <v>922.37059163216441</v>
      </c>
      <c r="FW552" s="272">
        <f t="shared" si="2163"/>
        <v>128.94249855560813</v>
      </c>
      <c r="FX552" s="272">
        <f t="shared" si="2164"/>
        <v>652.437333333335</v>
      </c>
      <c r="FY552" s="272">
        <f t="shared" si="2165"/>
        <v>744.95</v>
      </c>
      <c r="FZ552" s="272">
        <f t="shared" si="2166"/>
        <v>35.299999999999997</v>
      </c>
      <c r="GA552" s="272">
        <f t="shared" si="2167"/>
        <v>37.310300000000041</v>
      </c>
      <c r="GB552" s="272">
        <f t="shared" si="2168"/>
        <v>0.94160000000000088</v>
      </c>
      <c r="GC552" s="272">
        <f t="shared" si="2169"/>
        <v>1962.0679749999999</v>
      </c>
      <c r="GD552" s="272">
        <f t="shared" si="2170"/>
        <v>1294.9299999999971</v>
      </c>
      <c r="GE552" s="272">
        <f t="shared" si="2171"/>
        <v>2401.0008742280784</v>
      </c>
      <c r="GF552" s="273">
        <f t="shared" si="2172"/>
        <v>934.01728772489844</v>
      </c>
      <c r="GG552" s="273">
        <f t="shared" si="2173"/>
        <v>168.64630140578021</v>
      </c>
      <c r="GH552" s="272">
        <f t="shared" si="2308"/>
        <v>1361.4101516167307</v>
      </c>
      <c r="GI552" s="274">
        <f t="shared" si="2309"/>
        <v>972.55857510213559</v>
      </c>
      <c r="GJ552" s="275">
        <f t="shared" si="2174"/>
        <v>18.658126127907302</v>
      </c>
      <c r="GK552" s="271">
        <f t="shared" si="2310"/>
        <v>13985.141246141229</v>
      </c>
      <c r="GL552" s="276">
        <f t="shared" si="2311"/>
        <v>17621.277970137948</v>
      </c>
      <c r="GM552" s="272">
        <f t="shared" si="2312"/>
        <v>6350.0557846023503</v>
      </c>
      <c r="GN552" s="272">
        <f t="shared" si="2313"/>
        <v>316.24692608929558</v>
      </c>
      <c r="GO552" s="277">
        <f t="shared" si="2314"/>
        <v>0.45405732218503358</v>
      </c>
      <c r="GP552" s="278">
        <f t="shared" si="2315"/>
        <v>2.2613066291093359E-2</v>
      </c>
      <c r="GQ552" s="279">
        <f t="shared" si="2316"/>
        <v>1.0661649536966178</v>
      </c>
      <c r="GR552" s="280">
        <f t="shared" si="2317"/>
        <v>11686.161504940475</v>
      </c>
      <c r="GS552" s="272">
        <f t="shared" si="2318"/>
        <v>6190.1786475382878</v>
      </c>
      <c r="GT552" s="272">
        <f t="shared" si="2175"/>
        <v>313.1797506361392</v>
      </c>
      <c r="GU552" s="73">
        <f t="shared" si="2319"/>
        <v>0.52970161715814978</v>
      </c>
      <c r="GV552" s="74">
        <f t="shared" si="2320"/>
        <v>2.6799197538365221E-2</v>
      </c>
      <c r="GW552" s="279">
        <f t="shared" si="2321"/>
        <v>1.0772526359629351</v>
      </c>
      <c r="GX552" s="280">
        <f t="shared" si="2322"/>
        <v>9704.5992291383754</v>
      </c>
      <c r="GY552" s="272">
        <f t="shared" si="2176"/>
        <v>5257.9703843631914</v>
      </c>
      <c r="GZ552" s="272">
        <f t="shared" si="2177"/>
        <v>208.64801640053781</v>
      </c>
      <c r="HA552" s="73">
        <f t="shared" si="2323"/>
        <v>0.54180190858123889</v>
      </c>
      <c r="HB552" s="74">
        <f t="shared" si="2324"/>
        <v>2.1499910658243911E-2</v>
      </c>
      <c r="HC552" s="279">
        <f t="shared" si="2325"/>
        <v>1.0781022675731928</v>
      </c>
      <c r="HD552" s="280">
        <f t="shared" si="2326"/>
        <v>10859.702213832548</v>
      </c>
      <c r="HE552" s="272">
        <f t="shared" si="2178"/>
        <v>6132.7091516547298</v>
      </c>
      <c r="HF552" s="272">
        <f t="shared" si="2179"/>
        <v>237.21469885960789</v>
      </c>
      <c r="HG552" s="73">
        <f t="shared" si="2327"/>
        <v>0.56472166832007509</v>
      </c>
      <c r="HH552" s="74">
        <f t="shared" si="2328"/>
        <v>2.1843573073067842E-2</v>
      </c>
      <c r="HI552" s="281">
        <f t="shared" si="2329"/>
        <v>1.0813186225565643</v>
      </c>
      <c r="HJ552" s="72">
        <f t="shared" si="2180"/>
        <v>3.8183219681706237</v>
      </c>
      <c r="HK552" s="73">
        <f t="shared" si="2330"/>
        <v>4.5703293070112911</v>
      </c>
      <c r="HL552" s="73">
        <f t="shared" si="2181"/>
        <v>2.3307492922664856</v>
      </c>
      <c r="HM552" s="74">
        <f t="shared" si="2331"/>
        <v>2.7413589719054019</v>
      </c>
      <c r="HN552" s="75"/>
      <c r="HO552" s="75"/>
      <c r="HP552" s="76">
        <f t="shared" si="2332"/>
        <v>874.73876729153835</v>
      </c>
      <c r="HQ552" s="77">
        <f t="shared" si="2333"/>
        <v>995.46146456544352</v>
      </c>
      <c r="HR552" s="77">
        <f t="shared" si="2334"/>
        <v>28.566682459070062</v>
      </c>
      <c r="HS552" s="77">
        <f t="shared" si="2335"/>
        <v>32.988804903734106</v>
      </c>
      <c r="HT552" s="282">
        <f t="shared" si="2336"/>
        <v>1155.1029846941722</v>
      </c>
      <c r="HU552" s="73">
        <f t="shared" si="2392"/>
        <v>0.75728205959327188</v>
      </c>
      <c r="HV552" s="74">
        <f t="shared" si="2393"/>
        <v>2.4730853298447191E-2</v>
      </c>
      <c r="HW552" s="279">
        <f t="shared" si="2154"/>
        <v>1.108340833135067</v>
      </c>
      <c r="HX552" s="76">
        <f t="shared" si="2337"/>
        <v>1430.3584349469759</v>
      </c>
      <c r="HY552" s="77">
        <f t="shared" si="2338"/>
        <v>1627.7622025540079</v>
      </c>
      <c r="HZ552" s="77">
        <f t="shared" si="2182"/>
        <v>62.938089177013318</v>
      </c>
      <c r="IA552" s="77">
        <f t="shared" si="2339"/>
        <v>72.680905381614977</v>
      </c>
      <c r="IB552" s="282">
        <f t="shared" si="2340"/>
        <v>1942.7466846908317</v>
      </c>
      <c r="IC552" s="73">
        <f t="shared" si="2394"/>
        <v>0.73625575903355756</v>
      </c>
      <c r="ID552" s="74">
        <f t="shared" si="2395"/>
        <v>3.239644657379985E-2</v>
      </c>
      <c r="IE552" s="279">
        <f t="shared" si="2402"/>
        <v>1.1066256272338455</v>
      </c>
      <c r="IF552" s="76">
        <f t="shared" si="2183"/>
        <v>57.469495883558288</v>
      </c>
      <c r="IG552" s="77">
        <f t="shared" si="2341"/>
        <v>65.400861010448168</v>
      </c>
      <c r="IH552" s="77">
        <f t="shared" si="2184"/>
        <v>75.965051776531396</v>
      </c>
      <c r="II552" s="77">
        <f t="shared" si="2342"/>
        <v>87.724441791538467</v>
      </c>
      <c r="IJ552" s="282">
        <f t="shared" si="2343"/>
        <v>826.4592911079277</v>
      </c>
      <c r="IK552" s="73">
        <f t="shared" si="2185"/>
        <v>6.9536995350994626E-2</v>
      </c>
      <c r="IL552" s="74">
        <f t="shared" si="2186"/>
        <v>9.191626568163426E-2</v>
      </c>
      <c r="IM552" s="279">
        <f t="shared" si="2344"/>
        <v>1.0238254386559078</v>
      </c>
      <c r="IN552" s="76">
        <f t="shared" si="2187"/>
        <v>12.493299177419978</v>
      </c>
      <c r="IO552" s="77">
        <f t="shared" si="2345"/>
        <v>14.217499396895709</v>
      </c>
      <c r="IP552" s="77">
        <f t="shared" si="2188"/>
        <v>0.40693303443043966</v>
      </c>
      <c r="IQ552" s="77">
        <f t="shared" si="2346"/>
        <v>0.46992626816027172</v>
      </c>
      <c r="IR552" s="282">
        <f t="shared" si="2347"/>
        <v>17.53030980169482</v>
      </c>
      <c r="IS552" s="73">
        <f t="shared" si="2155"/>
        <v>0.71266847641290021</v>
      </c>
      <c r="IT552" s="74">
        <f t="shared" si="2156"/>
        <v>2.32131114072552E-2</v>
      </c>
      <c r="IU552" s="279">
        <f t="shared" si="2157"/>
        <v>1.1019487660755876</v>
      </c>
      <c r="IV552" s="76">
        <f t="shared" si="2189"/>
        <v>57.392819420088344</v>
      </c>
      <c r="IW552" s="77">
        <f t="shared" si="2348"/>
        <v>65.31360242825474</v>
      </c>
      <c r="IX552" s="77">
        <f t="shared" si="2349"/>
        <v>1.1010570375812672</v>
      </c>
      <c r="IY552" s="77">
        <f t="shared" si="2350"/>
        <v>1.2715006669988473</v>
      </c>
      <c r="IZ552" s="282">
        <f t="shared" si="2351"/>
        <v>825.28980573376634</v>
      </c>
      <c r="JA552" s="73">
        <f t="shared" si="2132"/>
        <v>6.9542624931687252E-2</v>
      </c>
      <c r="JB552" s="74">
        <f t="shared" si="2133"/>
        <v>1.3341459326549124E-3</v>
      </c>
      <c r="JC552" s="279">
        <f t="shared" si="2134"/>
        <v>1.0098041034571972</v>
      </c>
      <c r="JD552" s="76">
        <f t="shared" si="2190"/>
        <v>2.71965739609935</v>
      </c>
      <c r="JE552" s="77">
        <f t="shared" si="2352"/>
        <v>3.0949973133350213</v>
      </c>
      <c r="JF552" s="77">
        <f t="shared" si="2191"/>
        <v>5.2175480243736097E-2</v>
      </c>
      <c r="JG552" s="77">
        <f t="shared" si="2353"/>
        <v>6.025224458546645E-2</v>
      </c>
      <c r="JH552" s="282">
        <f t="shared" si="2354"/>
        <v>39.107039784293029</v>
      </c>
      <c r="JI552" s="73">
        <f t="shared" si="2136"/>
        <v>6.9543934061500473E-2</v>
      </c>
      <c r="JJ552" s="74">
        <f t="shared" si="2137"/>
        <v>1.3341710477583087E-3</v>
      </c>
      <c r="JK552" s="279">
        <f t="shared" si="2138"/>
        <v>1.0098042880180207</v>
      </c>
      <c r="JL552" s="76">
        <f t="shared" si="2192"/>
        <v>1707.732549388043</v>
      </c>
      <c r="JM552" s="77">
        <f t="shared" si="2355"/>
        <v>1943.4167185290869</v>
      </c>
      <c r="JN552" s="77">
        <f t="shared" si="2193"/>
        <v>79.342908220169889</v>
      </c>
      <c r="JO552" s="77">
        <f t="shared" si="2356"/>
        <v>91.625190412652188</v>
      </c>
      <c r="JP552" s="282">
        <f t="shared" si="2357"/>
        <v>2188.0750026441269</v>
      </c>
      <c r="JQ552" s="73">
        <f t="shared" si="2194"/>
        <v>0.78047258312643508</v>
      </c>
      <c r="JR552" s="74">
        <f t="shared" si="2195"/>
        <v>3.6261512116490452E-2</v>
      </c>
      <c r="JS552" s="279">
        <f t="shared" si="2396"/>
        <v>1.1133263032729122</v>
      </c>
      <c r="JT552" s="76">
        <f t="shared" si="2196"/>
        <v>2.8744792407669255</v>
      </c>
      <c r="JU552" s="77">
        <f t="shared" si="2358"/>
        <v>3.2711861207851687</v>
      </c>
      <c r="JV552" s="77">
        <f t="shared" si="2197"/>
        <v>5.5145672044121519E-2</v>
      </c>
      <c r="JW552" s="77">
        <f t="shared" si="2359"/>
        <v>6.3682222076551526E-2</v>
      </c>
      <c r="JX552" s="282">
        <f t="shared" si="2360"/>
        <v>41.334063009421513</v>
      </c>
      <c r="JY552" s="73">
        <f t="shared" si="2403"/>
        <v>6.9542624931687183E-2</v>
      </c>
      <c r="JZ552" s="74">
        <f t="shared" si="2404"/>
        <v>1.3341459326549109E-3</v>
      </c>
      <c r="KA552" s="279">
        <f t="shared" si="2405"/>
        <v>1.0098041034571972</v>
      </c>
      <c r="KB552" s="76">
        <f t="shared" si="2198"/>
        <v>7.2543229432787987E-2</v>
      </c>
      <c r="KC552" s="77">
        <f t="shared" si="2361"/>
        <v>8.255492052680706E-2</v>
      </c>
      <c r="KD552" s="77">
        <f t="shared" si="2199"/>
        <v>1.3917112646305463E-3</v>
      </c>
      <c r="KE552" s="77">
        <f t="shared" si="2362"/>
        <v>1.607148168395355E-3</v>
      </c>
      <c r="KF552" s="282">
        <f t="shared" si="2363"/>
        <v>1.043147702636305</v>
      </c>
      <c r="KG552" s="73">
        <f t="shared" si="2406"/>
        <v>6.9542624931687447E-2</v>
      </c>
      <c r="KH552" s="74">
        <f t="shared" si="2407"/>
        <v>1.3341459326549163E-3</v>
      </c>
      <c r="KI552" s="279">
        <f t="shared" si="2408"/>
        <v>1.0098041034571972</v>
      </c>
      <c r="KJ552" s="76">
        <f t="shared" si="2200"/>
        <v>165.13295926216622</v>
      </c>
      <c r="KK552" s="77">
        <f t="shared" si="2364"/>
        <v>187.92295896993778</v>
      </c>
      <c r="KL552" s="77">
        <f t="shared" si="2201"/>
        <v>5.3934309243495475</v>
      </c>
      <c r="KM552" s="77">
        <f t="shared" si="2365"/>
        <v>6.228334031438858</v>
      </c>
      <c r="KN552" s="282">
        <f t="shared" si="2366"/>
        <v>217.0967655961683</v>
      </c>
      <c r="KO552" s="73">
        <f t="shared" si="2202"/>
        <v>0.76064219017126056</v>
      </c>
      <c r="KP552" s="74">
        <f t="shared" si="2203"/>
        <v>2.4843442091542337E-2</v>
      </c>
      <c r="KQ552" s="279">
        <f t="shared" si="2204"/>
        <v>1.1088219935013064</v>
      </c>
      <c r="KR552" s="76">
        <f t="shared" si="2205"/>
        <v>123.64361604483744</v>
      </c>
      <c r="KS552" s="77">
        <f t="shared" si="2367"/>
        <v>140.70767149518545</v>
      </c>
      <c r="KT552" s="77">
        <f t="shared" si="2206"/>
        <v>4.0381270461579319</v>
      </c>
      <c r="KU552" s="77">
        <f t="shared" si="2368"/>
        <v>4.6632291129031804</v>
      </c>
      <c r="KV552" s="282">
        <f t="shared" si="2369"/>
        <v>163.03090993028709</v>
      </c>
      <c r="KW552" s="73">
        <f t="shared" si="2139"/>
        <v>0.75840597404325427</v>
      </c>
      <c r="KX552" s="74">
        <f t="shared" si="2140"/>
        <v>2.4769088560473943E-2</v>
      </c>
      <c r="KY552" s="279">
        <f t="shared" si="2141"/>
        <v>1.1085018633868708</v>
      </c>
      <c r="KZ552" s="76">
        <f t="shared" si="2207"/>
        <v>1264.0802134557205</v>
      </c>
      <c r="LA552" s="77">
        <f t="shared" si="2370"/>
        <v>1438.5359237147445</v>
      </c>
      <c r="LB552" s="77">
        <f t="shared" si="2208"/>
        <v>40.509209782243602</v>
      </c>
      <c r="LC552" s="77">
        <f t="shared" si="2371"/>
        <v>46.780035456534911</v>
      </c>
      <c r="LD552" s="286">
        <f t="shared" si="2372"/>
        <v>2417.8668959646971</v>
      </c>
      <c r="LE552" s="73">
        <f t="shared" si="2209"/>
        <v>0.52280802370279733</v>
      </c>
      <c r="LF552" s="74">
        <f t="shared" si="2210"/>
        <v>1.6754110761784079E-2</v>
      </c>
      <c r="LG552" s="279">
        <f t="shared" si="2211"/>
        <v>1.0747462716971472</v>
      </c>
      <c r="LH552" s="76">
        <f t="shared" si="2212"/>
        <v>400.35544173725748</v>
      </c>
      <c r="LI552" s="77">
        <f t="shared" si="2373"/>
        <v>455.6084962514164</v>
      </c>
      <c r="LJ552" s="77">
        <f t="shared" si="2213"/>
        <v>13.061557529799817</v>
      </c>
      <c r="LK552" s="77">
        <f t="shared" si="2374"/>
        <v>15.083486635412829</v>
      </c>
      <c r="LL552" s="282">
        <f t="shared" si="2375"/>
        <v>541.2799241921864</v>
      </c>
      <c r="LM552" s="73">
        <f t="shared" si="2397"/>
        <v>0.73964583544226847</v>
      </c>
      <c r="LN552" s="74">
        <f t="shared" si="2398"/>
        <v>2.4130873779021206E-2</v>
      </c>
      <c r="LO552" s="279">
        <f t="shared" si="2399"/>
        <v>1.10581398101038</v>
      </c>
      <c r="LP552" s="76">
        <f t="shared" si="2214"/>
        <v>6.4202093451560874E-2</v>
      </c>
      <c r="LQ552" s="77">
        <f t="shared" si="2376"/>
        <v>7.3062624368810794E-2</v>
      </c>
      <c r="LR552" s="77">
        <f t="shared" si="2215"/>
        <v>1.2316900883518657E-3</v>
      </c>
      <c r="LS552" s="77">
        <f t="shared" si="2377"/>
        <v>1.4223557140287345E-3</v>
      </c>
      <c r="LT552" s="282">
        <f t="shared" si="2378"/>
        <v>0.92320491949545436</v>
      </c>
      <c r="LU552" s="73">
        <f t="shared" si="2148"/>
        <v>6.9542624931687211E-2</v>
      </c>
      <c r="LV552" s="74">
        <f t="shared" si="2149"/>
        <v>1.3341459326549118E-3</v>
      </c>
      <c r="LW552" s="279">
        <f t="shared" si="2150"/>
        <v>1.0098041034571972</v>
      </c>
      <c r="LX552" s="76">
        <f t="shared" si="2216"/>
        <v>151.16264578711815</v>
      </c>
      <c r="LY552" s="77">
        <f t="shared" si="2379"/>
        <v>172.02460253219832</v>
      </c>
      <c r="LZ552" s="77">
        <f t="shared" si="2217"/>
        <v>2.8999916129761467</v>
      </c>
      <c r="MA552" s="77">
        <f t="shared" si="2380"/>
        <v>3.3489103146648542</v>
      </c>
      <c r="MB552" s="286">
        <f t="shared" si="2381"/>
        <v>2173.6690174146484</v>
      </c>
      <c r="MC552" s="73">
        <f t="shared" si="2142"/>
        <v>6.9542623359884981E-2</v>
      </c>
      <c r="MD552" s="74">
        <f t="shared" si="2143"/>
        <v>1.3341459025005486E-3</v>
      </c>
      <c r="ME552" s="279">
        <f t="shared" si="2144"/>
        <v>1.0098041032356049</v>
      </c>
      <c r="MF552" s="76">
        <f t="shared" si="2218"/>
        <v>99.764660247875582</v>
      </c>
      <c r="MG552" s="77">
        <f t="shared" si="2382"/>
        <v>113.53318100868489</v>
      </c>
      <c r="MH552" s="77">
        <f t="shared" si="2219"/>
        <v>1.9139429353313759</v>
      </c>
      <c r="MI552" s="77">
        <f t="shared" si="2383"/>
        <v>2.2102213017206731</v>
      </c>
      <c r="MJ552" s="286">
        <f t="shared" si="2384"/>
        <v>1434.5828956826954</v>
      </c>
      <c r="MK552" s="73">
        <f t="shared" si="2129"/>
        <v>6.9542624931687308E-2</v>
      </c>
      <c r="ML552" s="74">
        <f t="shared" si="2130"/>
        <v>1.3341459326549133E-3</v>
      </c>
      <c r="MM552" s="279">
        <f t="shared" si="2131"/>
        <v>1.0098041034571972</v>
      </c>
      <c r="MN552" s="287">
        <f t="shared" si="2385"/>
        <v>1.0771953724425316</v>
      </c>
      <c r="MO552" s="288">
        <f t="shared" si="2385"/>
        <v>1.0655272366547339</v>
      </c>
      <c r="MP552" s="288">
        <f t="shared" si="2385"/>
        <v>1.4482222072936952</v>
      </c>
      <c r="MQ552" s="289">
        <f t="shared" si="2220"/>
        <v>1.3981757742811456</v>
      </c>
      <c r="MR552" s="290">
        <f t="shared" si="2386"/>
        <v>3.8181189976225536</v>
      </c>
      <c r="MS552" s="291">
        <f t="shared" si="2151"/>
        <v>4.5675956053678473</v>
      </c>
      <c r="MT552" s="291">
        <f t="shared" si="2221"/>
        <v>3.1309115899482398</v>
      </c>
      <c r="MU552" s="292">
        <f t="shared" si="2152"/>
        <v>3.5446552229575605</v>
      </c>
      <c r="MV552" s="359">
        <f t="shared" si="2222"/>
        <v>0.41374363300932054</v>
      </c>
      <c r="MW552" s="360">
        <f t="shared" si="2223"/>
        <v>0.64339213967375786</v>
      </c>
      <c r="MX552" s="360">
        <f t="shared" si="2224"/>
        <v>0.273463774664993</v>
      </c>
      <c r="MY552" s="360">
        <f t="shared" si="2225"/>
        <v>5.7301335835930551E-3</v>
      </c>
      <c r="MZ552" s="360">
        <f t="shared" si="2226"/>
        <v>0.26941573480238018</v>
      </c>
      <c r="NA552" s="360">
        <f t="shared" si="2227"/>
        <v>1.1814710169810842E-2</v>
      </c>
      <c r="NB552" s="360">
        <f t="shared" si="2228"/>
        <v>0.72900606338310292</v>
      </c>
      <c r="NC552" s="360">
        <f t="shared" si="2229"/>
        <v>1.2521570882869244E-2</v>
      </c>
      <c r="ND552" s="360">
        <f t="shared" si="2230"/>
        <v>4.0392164138287889E-4</v>
      </c>
      <c r="NE552" s="360">
        <f t="shared" si="2231"/>
        <v>7.1962547378234779E-2</v>
      </c>
      <c r="NF552" s="360">
        <f t="shared" si="2232"/>
        <v>5.4094890933279301E-2</v>
      </c>
      <c r="NG552" s="360">
        <f t="shared" si="2233"/>
        <v>0.77757892757288605</v>
      </c>
      <c r="NH552" s="360">
        <f t="shared" si="2234"/>
        <v>0.17914186492368156</v>
      </c>
      <c r="NI552" s="360">
        <f t="shared" si="2235"/>
        <v>2.0196082069143945E-4</v>
      </c>
      <c r="NJ552" s="360">
        <f t="shared" si="2236"/>
        <v>0.65687756915476092</v>
      </c>
      <c r="NK552" s="361">
        <f t="shared" si="2237"/>
        <v>0.46824616277310233</v>
      </c>
      <c r="NL552" s="145">
        <f t="shared" si="2387"/>
        <v>3.8181189976225536</v>
      </c>
      <c r="NM552" s="56">
        <f t="shared" si="2153"/>
        <v>4.5675956053678473</v>
      </c>
      <c r="NN552" s="56">
        <f t="shared" si="2388"/>
        <v>3.1309115899482398</v>
      </c>
      <c r="NO552" s="58">
        <f t="shared" si="2145"/>
        <v>3.5446552229575605</v>
      </c>
      <c r="NP552" s="55">
        <f t="shared" si="2238"/>
        <v>1.0771953724425316</v>
      </c>
      <c r="NQ552" s="56">
        <f t="shared" si="2146"/>
        <v>1.0655272366547339</v>
      </c>
      <c r="NR552" s="56">
        <f t="shared" si="2239"/>
        <v>1.4482222072936952</v>
      </c>
      <c r="NS552" s="61">
        <f t="shared" si="2147"/>
        <v>1.3981757742811456</v>
      </c>
      <c r="NT552" s="41"/>
      <c r="NU552" s="86">
        <f t="shared" si="2400"/>
        <v>0</v>
      </c>
      <c r="NV552" s="86">
        <f t="shared" si="2400"/>
        <v>0</v>
      </c>
      <c r="NW552" s="86">
        <f t="shared" si="2400"/>
        <v>0</v>
      </c>
      <c r="NX552" s="86">
        <f t="shared" si="2389"/>
        <v>0</v>
      </c>
      <c r="NY552" s="87">
        <f t="shared" si="2401"/>
        <v>0</v>
      </c>
      <c r="NZ552" s="87">
        <f t="shared" si="2401"/>
        <v>0</v>
      </c>
      <c r="OA552" s="87">
        <f t="shared" si="2401"/>
        <v>0</v>
      </c>
      <c r="OB552" s="87">
        <f t="shared" si="2390"/>
        <v>0</v>
      </c>
      <c r="OC552" s="26"/>
    </row>
    <row r="553" spans="1:393" thickBot="1" x14ac:dyDescent="0.35">
      <c r="A553" s="136" t="s">
        <v>1201</v>
      </c>
      <c r="B553" s="137" t="s">
        <v>1208</v>
      </c>
      <c r="C553" s="133" t="s">
        <v>109</v>
      </c>
      <c r="D553" s="64">
        <f>VLOOKUP(B553,[1]УсіТ_1!$A$10:$G$556,6,FALSE)</f>
        <v>4251.4799999999996</v>
      </c>
      <c r="E553" s="64">
        <f>VLOOKUP(B553,[1]УсіТ_1!$A$10:$G$556,7,FALSE)</f>
        <v>150.5</v>
      </c>
      <c r="F553" s="38"/>
      <c r="G553" s="38"/>
      <c r="H553" s="39"/>
      <c r="I553" s="256">
        <v>3.5362</v>
      </c>
      <c r="J553" s="62">
        <v>4.2403000000000004</v>
      </c>
      <c r="K553" s="257">
        <f t="shared" si="2135"/>
        <v>2.1282000000000001</v>
      </c>
      <c r="L553" s="293">
        <f t="shared" si="2240"/>
        <v>2.5041000000000002</v>
      </c>
      <c r="M553" s="63">
        <v>0.37590000000000001</v>
      </c>
      <c r="N553" s="63">
        <v>0.49880000000000002</v>
      </c>
      <c r="O553" s="63">
        <v>0.32800000000000001</v>
      </c>
      <c r="P553" s="63">
        <v>7.7000000000000002E-3</v>
      </c>
      <c r="Q553" s="63">
        <v>0.22670000000000001</v>
      </c>
      <c r="R553" s="63">
        <v>0</v>
      </c>
      <c r="S553" s="63">
        <v>0.49540000000000001</v>
      </c>
      <c r="T553" s="63">
        <v>1.9900000000000001E-2</v>
      </c>
      <c r="U553" s="63">
        <v>5.0000000000000001E-4</v>
      </c>
      <c r="V553" s="63">
        <v>6.6500000000000004E-2</v>
      </c>
      <c r="W553" s="63">
        <v>0.48909999999999998</v>
      </c>
      <c r="X553" s="63">
        <v>0.48380000000000001</v>
      </c>
      <c r="Y553" s="63">
        <v>9.5600000000000004E-2</v>
      </c>
      <c r="Z553" s="63">
        <v>2.0000000000000001E-4</v>
      </c>
      <c r="AA553" s="63">
        <v>0.67479999999999996</v>
      </c>
      <c r="AB553" s="259">
        <v>0.47739999999999999</v>
      </c>
      <c r="AC553" s="144">
        <v>562.28</v>
      </c>
      <c r="AD553" s="70">
        <v>123.7016</v>
      </c>
      <c r="AE553" s="70">
        <v>409.37681611165402</v>
      </c>
      <c r="AF553" s="68">
        <f t="shared" si="2241"/>
        <v>28.754627563682579</v>
      </c>
      <c r="AG553" s="68">
        <f t="shared" si="2242"/>
        <v>130.53471033899422</v>
      </c>
      <c r="AH553" s="71">
        <v>13.598321183041699</v>
      </c>
      <c r="AI553" s="71">
        <v>119.59644115901401</v>
      </c>
      <c r="AJ553" s="68">
        <f t="shared" si="2243"/>
        <v>1.639069226084287</v>
      </c>
      <c r="AK553" s="68">
        <f t="shared" si="2244"/>
        <v>70.030174506425283</v>
      </c>
      <c r="AL553" s="71">
        <v>61.427658922685701</v>
      </c>
      <c r="AM553" s="69">
        <f t="shared" si="2245"/>
        <v>1547.9770048516741</v>
      </c>
      <c r="AN553" s="260">
        <v>742.21</v>
      </c>
      <c r="AO553" s="71">
        <v>163.28620000000001</v>
      </c>
      <c r="AP553" s="71">
        <v>540.37768849368695</v>
      </c>
      <c r="AQ553" s="68">
        <f t="shared" si="2246"/>
        <v>37.95612883979657</v>
      </c>
      <c r="AR553" s="68">
        <f t="shared" si="2247"/>
        <v>172.305910508474</v>
      </c>
      <c r="AS553" s="71">
        <v>73.192477546741699</v>
      </c>
      <c r="AT553" s="261">
        <f t="shared" si="2248"/>
        <v>15.873799813743206</v>
      </c>
      <c r="AU553" s="71">
        <v>163.82508456189899</v>
      </c>
      <c r="AV553" s="68">
        <f t="shared" si="2249"/>
        <v>2.2452227839208256</v>
      </c>
      <c r="AW553" s="68">
        <f t="shared" si="2250"/>
        <v>95.928433565558208</v>
      </c>
      <c r="AX553" s="71">
        <v>84.144572530116506</v>
      </c>
      <c r="AY553" s="69">
        <f t="shared" si="2251"/>
        <v>2120.4432277589331</v>
      </c>
      <c r="AZ553" s="260">
        <v>166</v>
      </c>
      <c r="BA553" s="260">
        <v>846.12966666666898</v>
      </c>
      <c r="BB553" s="260">
        <v>88.239236666666898</v>
      </c>
      <c r="BC553" s="262">
        <f t="shared" si="2252"/>
        <v>70.591389333333524</v>
      </c>
      <c r="BD553" s="262">
        <f t="shared" si="2158"/>
        <v>17.647847333333374</v>
      </c>
      <c r="BE553" s="260">
        <v>33.119932666666699</v>
      </c>
      <c r="BF553" s="262">
        <f t="shared" si="2253"/>
        <v>26.495946133333362</v>
      </c>
      <c r="BG553" s="262">
        <f t="shared" si="2159"/>
        <v>6.623986533333337</v>
      </c>
      <c r="BH553" s="260">
        <v>104.32988369370713</v>
      </c>
      <c r="BI553" s="263">
        <f t="shared" si="2254"/>
        <v>61.090780716384991</v>
      </c>
      <c r="BJ553" s="68">
        <f t="shared" si="2255"/>
        <v>1.4298410560222563</v>
      </c>
      <c r="BK553" s="260">
        <v>53.58639311966391</v>
      </c>
      <c r="BL553" s="69">
        <f t="shared" si="2256"/>
        <v>1350.4861353760482</v>
      </c>
      <c r="BM553" s="260">
        <v>11.09</v>
      </c>
      <c r="BN553" s="260">
        <v>2.4398</v>
      </c>
      <c r="BO553" s="260">
        <v>8.0742492898168905</v>
      </c>
      <c r="BP553" s="68">
        <f t="shared" si="2257"/>
        <v>0.56713527011673837</v>
      </c>
      <c r="BQ553" s="68">
        <f t="shared" si="2258"/>
        <v>2.5745712770495932</v>
      </c>
      <c r="BR553" s="260">
        <v>1.8374061536416699</v>
      </c>
      <c r="BS553" s="260">
        <v>2.5280649391827699</v>
      </c>
      <c r="BT553" s="68">
        <f t="shared" si="2259"/>
        <v>3.464712999149986E-2</v>
      </c>
      <c r="BU553" s="68">
        <f t="shared" si="2260"/>
        <v>1.4803185373982277</v>
      </c>
      <c r="BV553" s="260">
        <v>1.2984760191320699</v>
      </c>
      <c r="BW553" s="69">
        <f t="shared" si="2261"/>
        <v>32.721595682128083</v>
      </c>
      <c r="BX553" s="260">
        <v>644.09</v>
      </c>
      <c r="BY553" s="260">
        <v>69.462467917392502</v>
      </c>
      <c r="BZ553" s="263">
        <f t="shared" si="2262"/>
        <v>40.674025938900847</v>
      </c>
      <c r="CA553" s="263">
        <f t="shared" si="2263"/>
        <v>0.95198312280786423</v>
      </c>
      <c r="CB553" s="260">
        <v>35.677623395869603</v>
      </c>
      <c r="CC553" s="264">
        <f t="shared" si="2264"/>
        <v>899.07610957591453</v>
      </c>
      <c r="CD553" s="260">
        <v>0</v>
      </c>
      <c r="CE553" s="260">
        <v>0</v>
      </c>
      <c r="CF553" s="263">
        <f t="shared" si="2265"/>
        <v>0</v>
      </c>
      <c r="CG553" s="263">
        <f t="shared" si="2266"/>
        <v>0</v>
      </c>
      <c r="CH553" s="260">
        <v>0</v>
      </c>
      <c r="CI553" s="69">
        <f t="shared" si="2267"/>
        <v>0</v>
      </c>
      <c r="CJ553" s="260">
        <v>873.8333050842416</v>
      </c>
      <c r="CK553" s="260">
        <v>192.24334774486383</v>
      </c>
      <c r="CL553" s="260">
        <v>71.372833502764209</v>
      </c>
      <c r="CM553" s="260">
        <v>39.920973965931132</v>
      </c>
      <c r="CN553" s="260">
        <v>371.37314196939025</v>
      </c>
      <c r="CO553" s="265">
        <f t="shared" si="2268"/>
        <v>26.085249491929968</v>
      </c>
      <c r="CP553" s="269">
        <f t="shared" si="2269"/>
        <v>118.41678279464371</v>
      </c>
      <c r="CQ553" s="260">
        <v>162.72034011504633</v>
      </c>
      <c r="CR553" s="265">
        <f t="shared" si="2391"/>
        <v>2.2300822612767099</v>
      </c>
      <c r="CS553" s="265">
        <f t="shared" si="2270"/>
        <v>95.281546035725839</v>
      </c>
      <c r="CT553" s="260">
        <v>83.577148747098079</v>
      </c>
      <c r="CU553" s="267">
        <f t="shared" si="2160"/>
        <v>2106.144140596085</v>
      </c>
      <c r="CV553" s="260">
        <v>60.609999999999964</v>
      </c>
      <c r="CW553" s="260">
        <v>6.5365402047433703</v>
      </c>
      <c r="CX553" s="68">
        <f t="shared" si="2271"/>
        <v>8.9583283506007888E-2</v>
      </c>
      <c r="CY553" s="68">
        <f t="shared" si="2272"/>
        <v>3.8274972630482997</v>
      </c>
      <c r="CZ553" s="260">
        <v>3.35732701023717</v>
      </c>
      <c r="DA553" s="69">
        <f t="shared" si="2273"/>
        <v>84.604640657976603</v>
      </c>
      <c r="DB553" s="260">
        <v>1.5400000000000009</v>
      </c>
      <c r="DC553" s="260">
        <v>0.166082691227599</v>
      </c>
      <c r="DD553" s="68">
        <f t="shared" si="2274"/>
        <v>2.2761632832742442E-3</v>
      </c>
      <c r="DE553" s="68">
        <f t="shared" si="2275"/>
        <v>9.7250384179085506E-2</v>
      </c>
      <c r="DF553" s="260">
        <v>8.5304134561380002E-2</v>
      </c>
      <c r="DG553" s="69">
        <f t="shared" si="2276"/>
        <v>2.1496641909467757</v>
      </c>
      <c r="DH553" s="260">
        <v>103.05057055597824</v>
      </c>
      <c r="DI553" s="260">
        <v>22.671125522315211</v>
      </c>
      <c r="DJ553" s="260">
        <v>1.5821954706999992</v>
      </c>
      <c r="DK553" s="260">
        <v>75.020815364752153</v>
      </c>
      <c r="DL553" s="68">
        <f>DK553*$DL$9</f>
        <v>5.2694620712201914</v>
      </c>
      <c r="DM553" s="68">
        <f t="shared" si="2278"/>
        <v>23.921287228835599</v>
      </c>
      <c r="DN553" s="260">
        <v>21.8201435471202</v>
      </c>
      <c r="DO553" s="68">
        <f t="shared" si="2279"/>
        <v>0.29904506731328234</v>
      </c>
      <c r="DP553" s="68">
        <f t="shared" si="2280"/>
        <v>12.776872334590422</v>
      </c>
      <c r="DQ553" s="260">
        <v>11.2073597045786</v>
      </c>
      <c r="DR553" s="264">
        <f t="shared" si="2281"/>
        <v>282.42265219853329</v>
      </c>
      <c r="DS553" s="260">
        <v>178.43</v>
      </c>
      <c r="DT553" s="260">
        <v>39.254600000000003</v>
      </c>
      <c r="DU553" s="260">
        <v>129.90877374048901</v>
      </c>
      <c r="DV553" s="68">
        <f t="shared" si="2282"/>
        <v>9.1247922675319479</v>
      </c>
      <c r="DW553" s="68">
        <f t="shared" si="2283"/>
        <v>41.422971412439807</v>
      </c>
      <c r="DX553" s="260">
        <v>3.3692984992500001</v>
      </c>
      <c r="DY553" s="260">
        <v>1.89877207595833</v>
      </c>
      <c r="DZ553" s="260">
        <v>1188</v>
      </c>
      <c r="EA553" s="260">
        <v>166.17559446804933</v>
      </c>
      <c r="EB553" s="68">
        <f t="shared" si="2284"/>
        <v>2.2774365221846162</v>
      </c>
      <c r="EC553" s="68">
        <f t="shared" si="2285"/>
        <v>97.304784043144153</v>
      </c>
      <c r="ED553" s="267">
        <v>25.9518519391873</v>
      </c>
      <c r="EE553" s="69">
        <f t="shared" si="2286"/>
        <v>2079.5866688675205</v>
      </c>
      <c r="EF553" s="260">
        <v>481.70249557539717</v>
      </c>
      <c r="EG553" s="260">
        <v>105.97454902658735</v>
      </c>
      <c r="EH553" s="260">
        <v>535.21391176627537</v>
      </c>
      <c r="EI553" s="260">
        <v>350.71109403089946</v>
      </c>
      <c r="EJ553" s="268">
        <f t="shared" si="2287"/>
        <v>24.633947244730376</v>
      </c>
      <c r="EK553" s="266">
        <f t="shared" si="2288"/>
        <v>111.82844086488066</v>
      </c>
      <c r="EL553" s="260">
        <v>158.92194436935137</v>
      </c>
      <c r="EM553" s="268">
        <f t="shared" si="2289"/>
        <v>2.1780252475819606</v>
      </c>
      <c r="EN553" s="268">
        <f t="shared" si="2290"/>
        <v>93.057380213251179</v>
      </c>
      <c r="EO553" s="269">
        <f t="shared" si="2291"/>
        <v>1632.5239947685109</v>
      </c>
      <c r="EP553" s="69">
        <f t="shared" si="2292"/>
        <v>2056.9802334083238</v>
      </c>
      <c r="EQ553" s="260">
        <v>143.82</v>
      </c>
      <c r="ER553" s="260">
        <v>31.6404</v>
      </c>
      <c r="ES553" s="260">
        <v>104.710417751259</v>
      </c>
      <c r="ET553" s="68">
        <f t="shared" si="2293"/>
        <v>7.3548597428484319</v>
      </c>
      <c r="EU553" s="68">
        <f t="shared" si="2294"/>
        <v>33.388173225001943</v>
      </c>
      <c r="EV553" s="260">
        <v>11.1250347574</v>
      </c>
      <c r="EW553" s="260">
        <v>31.4150643688805</v>
      </c>
      <c r="EX553" s="68">
        <f t="shared" si="2295"/>
        <v>0.43054345717550724</v>
      </c>
      <c r="EY553" s="68">
        <f t="shared" si="2296"/>
        <v>18.395216601455452</v>
      </c>
      <c r="EZ553" s="260">
        <v>16.135545843877001</v>
      </c>
      <c r="FA553" s="69">
        <f t="shared" si="2297"/>
        <v>406.61575526569982</v>
      </c>
      <c r="FB553" s="260">
        <v>0.83333333333333348</v>
      </c>
      <c r="FC553" s="260">
        <v>8.9871586162120806E-2</v>
      </c>
      <c r="FD553" s="68">
        <f t="shared" si="2298"/>
        <v>1.2316900883518657E-3</v>
      </c>
      <c r="FE553" s="68">
        <f t="shared" si="2299"/>
        <v>5.2624666763574489E-2</v>
      </c>
      <c r="FF553" s="260">
        <v>4.6160245974772703E-2</v>
      </c>
      <c r="FG553" s="69">
        <f t="shared" si="2300"/>
        <v>1.1632381985642724</v>
      </c>
      <c r="FH553" s="260">
        <v>2055.36846666666</v>
      </c>
      <c r="FI553" s="260">
        <v>221.66306909632701</v>
      </c>
      <c r="FJ553" s="68">
        <f t="shared" si="2301"/>
        <v>3.0378923619651617</v>
      </c>
      <c r="FK553" s="68">
        <f t="shared" si="2302"/>
        <v>129.79569676163067</v>
      </c>
      <c r="FL553" s="260">
        <v>113.8515</v>
      </c>
      <c r="FM553" s="69">
        <f t="shared" si="2303"/>
        <v>2869.0596429155844</v>
      </c>
      <c r="FN553" s="260">
        <v>1356.5066666666671</v>
      </c>
      <c r="FO553" s="260">
        <v>146.29368692739001</v>
      </c>
      <c r="FP553" s="68">
        <f t="shared" si="2304"/>
        <v>2.00495497933988</v>
      </c>
      <c r="FQ553" s="68">
        <f t="shared" si="2305"/>
        <v>85.662853555080929</v>
      </c>
      <c r="FR553" s="260">
        <v>75.140017679702893</v>
      </c>
      <c r="FS553" s="264">
        <f t="shared" si="2306"/>
        <v>1893.5284455285118</v>
      </c>
      <c r="FT553" s="270">
        <f t="shared" si="2161"/>
        <v>17732.959155072444</v>
      </c>
      <c r="FU553" s="271">
        <f t="shared" si="2162"/>
        <v>3777.6279935093844</v>
      </c>
      <c r="FV553" s="272">
        <f t="shared" si="2307"/>
        <v>1870.5006443760988</v>
      </c>
      <c r="FW553" s="272">
        <f t="shared" si="2163"/>
        <v>152.88210924634123</v>
      </c>
      <c r="FX553" s="272">
        <f t="shared" si="2164"/>
        <v>846.12966666666898</v>
      </c>
      <c r="FY553" s="272">
        <f t="shared" si="2165"/>
        <v>644.09</v>
      </c>
      <c r="FZ553" s="272">
        <f t="shared" si="2166"/>
        <v>0</v>
      </c>
      <c r="GA553" s="272">
        <f t="shared" si="2167"/>
        <v>60.609999999999964</v>
      </c>
      <c r="GB553" s="272">
        <f t="shared" si="2168"/>
        <v>1.5400000000000009</v>
      </c>
      <c r="GC553" s="272">
        <f t="shared" si="2169"/>
        <v>2055.36846666666</v>
      </c>
      <c r="GD553" s="272">
        <f t="shared" si="2170"/>
        <v>1356.5066666666671</v>
      </c>
      <c r="GE553" s="272">
        <f t="shared" si="2171"/>
        <v>1989.5529967519478</v>
      </c>
      <c r="GF553" s="273">
        <f>(AG553+AR553+BQ553+CP553+DM553+DW553+EK553+EU553)*1.22</f>
        <v>773.95927413338984</v>
      </c>
      <c r="GG553" s="273">
        <f t="shared" si="2173"/>
        <v>139.74620249185679</v>
      </c>
      <c r="GH553" s="272">
        <f t="shared" si="2308"/>
        <v>1375.5442796454931</v>
      </c>
      <c r="GI553" s="274">
        <f t="shared" si="2309"/>
        <v>982.65565525071531</v>
      </c>
      <c r="GJ553" s="275">
        <f t="shared" si="2174"/>
        <v>18.851834352541481</v>
      </c>
      <c r="GK553" s="271">
        <f t="shared" si="2310"/>
        <v>14130.35282352926</v>
      </c>
      <c r="GL553" s="276">
        <f t="shared" si="2311"/>
        <v>17804.244557646867</v>
      </c>
      <c r="GM553" s="272">
        <f>FU553+GF553+GI553</f>
        <v>5534.2429228934898</v>
      </c>
      <c r="GN553" s="272">
        <f t="shared" si="2313"/>
        <v>311.48014609073948</v>
      </c>
      <c r="GO553" s="277">
        <f t="shared" si="2314"/>
        <v>0.39165638622116389</v>
      </c>
      <c r="GP553" s="278">
        <f t="shared" si="2315"/>
        <v>2.2043338194080764E-2</v>
      </c>
      <c r="GQ553" s="279">
        <f t="shared" si="2316"/>
        <v>1.0574648066148267</v>
      </c>
      <c r="GR553" s="280">
        <f t="shared" si="2317"/>
        <v>11914.00000201781</v>
      </c>
      <c r="GS553" s="272">
        <f t="shared" si="2318"/>
        <v>5380.1119299108313</v>
      </c>
      <c r="GT553" s="272">
        <f t="shared" si="2175"/>
        <v>308.52320798859176</v>
      </c>
      <c r="GU553" s="73">
        <f t="shared" si="2319"/>
        <v>0.45157897675001096</v>
      </c>
      <c r="GV553" s="74">
        <f t="shared" si="2320"/>
        <v>2.589585428372829E-2</v>
      </c>
      <c r="GW553" s="279">
        <f t="shared" si="2321"/>
        <v>1.0663310928243903</v>
      </c>
      <c r="GX553" s="280">
        <f t="shared" si="2322"/>
        <v>9613.6324304085065</v>
      </c>
      <c r="GY553" s="272">
        <f t="shared" si="2176"/>
        <v>4374.91041792543</v>
      </c>
      <c r="GZ553" s="272">
        <f t="shared" si="2177"/>
        <v>179.61233467613573</v>
      </c>
      <c r="HA553" s="73">
        <f>GY553/GX553</f>
        <v>0.45507361027111054</v>
      </c>
      <c r="HB553" s="74">
        <f>GZ553/GX553</f>
        <v>1.8683087373718488E-2</v>
      </c>
      <c r="HC553" s="279">
        <f t="shared" si="2325"/>
        <v>1.0656968508789677</v>
      </c>
      <c r="HD553" s="280">
        <f t="shared" si="2326"/>
        <v>10842.185608862215</v>
      </c>
      <c r="HE553" s="272">
        <f t="shared" si="2178"/>
        <v>5305.5811774368412</v>
      </c>
      <c r="HF553" s="272">
        <f t="shared" si="2179"/>
        <v>210.00603146590259</v>
      </c>
      <c r="HG553" s="73">
        <f t="shared" si="2327"/>
        <v>0.48934609393701495</v>
      </c>
      <c r="HH553" s="74">
        <f t="shared" si="2328"/>
        <v>1.936934480205239E-2</v>
      </c>
      <c r="HI553" s="281">
        <f t="shared" si="2329"/>
        <v>1.0705330289996051</v>
      </c>
      <c r="HJ553" s="72">
        <f t="shared" si="2180"/>
        <v>3.7707600104456089</v>
      </c>
      <c r="HK553" s="73">
        <f t="shared" si="2330"/>
        <v>4.4839680194888496</v>
      </c>
      <c r="HL553" s="73">
        <f t="shared" si="2181"/>
        <v>2.2680160380406194</v>
      </c>
      <c r="HM553" s="74">
        <f t="shared" si="2331"/>
        <v>2.6807217579179112</v>
      </c>
      <c r="HN553" s="75"/>
      <c r="HO553" s="75"/>
      <c r="HP553" s="76">
        <f t="shared" si="2332"/>
        <v>930.6707595114118</v>
      </c>
      <c r="HQ553" s="77">
        <f t="shared" si="2333"/>
        <v>1059.1126310315817</v>
      </c>
      <c r="HR553" s="77">
        <f t="shared" si="2334"/>
        <v>30.393696789766867</v>
      </c>
      <c r="HS553" s="77">
        <f t="shared" si="2335"/>
        <v>35.098641052822778</v>
      </c>
      <c r="HT553" s="282">
        <f t="shared" si="2336"/>
        <v>1228.5531784537097</v>
      </c>
      <c r="HU553" s="73">
        <f t="shared" si="2392"/>
        <v>0.75753396420558627</v>
      </c>
      <c r="HV553" s="74">
        <f t="shared" si="2393"/>
        <v>2.4739423024423897E-2</v>
      </c>
      <c r="HW553" s="279">
        <f t="shared" si="2154"/>
        <v>1.1083769250841937</v>
      </c>
      <c r="HX553" s="76">
        <f t="shared" si="2337"/>
        <v>1232.7420997703193</v>
      </c>
      <c r="HY553" s="77">
        <f t="shared" si="2338"/>
        <v>1402.8728369596211</v>
      </c>
      <c r="HZ553" s="77">
        <f t="shared" si="2182"/>
        <v>56.075151437460597</v>
      </c>
      <c r="IA553" s="77">
        <f t="shared" si="2339"/>
        <v>64.755584879979494</v>
      </c>
      <c r="IB553" s="282">
        <f t="shared" si="2340"/>
        <v>1682.891450602328</v>
      </c>
      <c r="IC553" s="73">
        <f t="shared" si="2394"/>
        <v>0.73251432784277648</v>
      </c>
      <c r="ID553" s="74">
        <f t="shared" si="2395"/>
        <v>3.3320717992470994E-2</v>
      </c>
      <c r="IE553" s="279">
        <f t="shared" si="2402"/>
        <v>1.1062523495308161</v>
      </c>
      <c r="IF553" s="76">
        <f t="shared" si="2183"/>
        <v>74.530752473989693</v>
      </c>
      <c r="IG553" s="77">
        <f t="shared" si="2341"/>
        <v>84.816741622925008</v>
      </c>
      <c r="IH553" s="77">
        <f t="shared" si="2184"/>
        <v>98.517176522689141</v>
      </c>
      <c r="II553" s="77">
        <f t="shared" si="2342"/>
        <v>113.76763544840142</v>
      </c>
      <c r="IJ553" s="282">
        <f t="shared" si="2343"/>
        <v>1071.8143931555937</v>
      </c>
      <c r="IK553" s="73">
        <f t="shared" si="2185"/>
        <v>6.9536995350994668E-2</v>
      </c>
      <c r="IL553" s="74">
        <f t="shared" si="2186"/>
        <v>9.1916265681634246E-2</v>
      </c>
      <c r="IM553" s="279">
        <f t="shared" si="2344"/>
        <v>1.0238254386559078</v>
      </c>
      <c r="IN553" s="76">
        <f t="shared" si="2187"/>
        <v>18.476765573626341</v>
      </c>
      <c r="IO553" s="77">
        <f t="shared" si="2345"/>
        <v>21.026743990442512</v>
      </c>
      <c r="IP553" s="77">
        <f t="shared" si="2188"/>
        <v>0.60178240010823825</v>
      </c>
      <c r="IQ553" s="77">
        <f t="shared" si="2346"/>
        <v>0.69493831564499353</v>
      </c>
      <c r="IR553" s="282">
        <f t="shared" si="2347"/>
        <v>25.969520382641335</v>
      </c>
      <c r="IS553" s="73">
        <f t="shared" si="2155"/>
        <v>0.71147889146141741</v>
      </c>
      <c r="IT553" s="74">
        <f t="shared" si="2156"/>
        <v>2.3172642052738269E-2</v>
      </c>
      <c r="IU553" s="279">
        <f t="shared" si="2157"/>
        <v>1.101778326800354</v>
      </c>
      <c r="IV553" s="76">
        <f t="shared" si="2189"/>
        <v>49.622311645459035</v>
      </c>
      <c r="IW553" s="77">
        <f t="shared" si="2348"/>
        <v>56.470686875648838</v>
      </c>
      <c r="IX553" s="77">
        <f t="shared" si="2349"/>
        <v>0.95198312280786423</v>
      </c>
      <c r="IY553" s="77">
        <f t="shared" si="2350"/>
        <v>1.0993501102185217</v>
      </c>
      <c r="IZ553" s="282">
        <f t="shared" si="2351"/>
        <v>713.55246791739251</v>
      </c>
      <c r="JA553" s="73">
        <f t="shared" si="2132"/>
        <v>6.9542624931687266E-2</v>
      </c>
      <c r="JB553" s="74">
        <f t="shared" si="2133"/>
        <v>1.3341459326549126E-3</v>
      </c>
      <c r="JC553" s="279">
        <f t="shared" si="2134"/>
        <v>1.0098041034571972</v>
      </c>
      <c r="JD553" s="76">
        <f t="shared" si="2190"/>
        <v>0</v>
      </c>
      <c r="JE553" s="77">
        <f t="shared" si="2352"/>
        <v>0</v>
      </c>
      <c r="JF553" s="77">
        <f t="shared" si="2191"/>
        <v>0</v>
      </c>
      <c r="JG553" s="77">
        <f t="shared" si="2353"/>
        <v>0</v>
      </c>
      <c r="JH553" s="282">
        <f t="shared" si="2354"/>
        <v>0</v>
      </c>
      <c r="JI553" s="73"/>
      <c r="JJ553" s="74"/>
      <c r="JK553" s="279"/>
      <c r="JL553" s="76">
        <f t="shared" si="2192"/>
        <v>1326.788614002156</v>
      </c>
      <c r="JM553" s="77">
        <f t="shared" si="2355"/>
        <v>1509.8987106205934</v>
      </c>
      <c r="JN553" s="77">
        <f t="shared" si="2193"/>
        <v>68.236305719137803</v>
      </c>
      <c r="JO553" s="77">
        <f t="shared" si="2356"/>
        <v>78.799285844460343</v>
      </c>
      <c r="JP553" s="282">
        <f t="shared" si="2357"/>
        <v>1671.5429687270516</v>
      </c>
      <c r="JQ553" s="73">
        <f t="shared" si="2194"/>
        <v>0.7937508271250483</v>
      </c>
      <c r="JR553" s="74">
        <f t="shared" si="2195"/>
        <v>4.0822346177019034E-2</v>
      </c>
      <c r="JS553" s="279">
        <f t="shared" si="2396"/>
        <v>1.1158648508397306</v>
      </c>
      <c r="JT553" s="76">
        <f t="shared" si="2196"/>
        <v>4.6695466609189253</v>
      </c>
      <c r="JU553" s="77">
        <f t="shared" si="2358"/>
        <v>5.3139907955923462</v>
      </c>
      <c r="JV553" s="77">
        <f t="shared" si="2197"/>
        <v>8.9583283506007888E-2</v>
      </c>
      <c r="JW553" s="77">
        <f t="shared" si="2359"/>
        <v>0.10345077579273791</v>
      </c>
      <c r="JX553" s="282">
        <f t="shared" si="2360"/>
        <v>67.146540204743332</v>
      </c>
      <c r="JY553" s="73">
        <f t="shared" si="2403"/>
        <v>6.9542624931687266E-2</v>
      </c>
      <c r="JZ553" s="74">
        <f t="shared" si="2404"/>
        <v>1.3341459326549128E-3</v>
      </c>
      <c r="KA553" s="279">
        <f t="shared" si="2405"/>
        <v>1.0098041034571972</v>
      </c>
      <c r="KB553" s="76">
        <f t="shared" si="2198"/>
        <v>0.11864546869848432</v>
      </c>
      <c r="KC553" s="77">
        <f t="shared" si="2361"/>
        <v>0.13501972983356214</v>
      </c>
      <c r="KD553" s="77">
        <f t="shared" si="2199"/>
        <v>2.2761632832742442E-3</v>
      </c>
      <c r="KE553" s="77">
        <f t="shared" si="2362"/>
        <v>2.6285133595250975E-3</v>
      </c>
      <c r="KF553" s="282">
        <f t="shared" si="2363"/>
        <v>1.7060826912275999</v>
      </c>
      <c r="KG553" s="73">
        <f t="shared" si="2406"/>
        <v>6.95426249316871E-2</v>
      </c>
      <c r="KH553" s="74">
        <f t="shared" si="2407"/>
        <v>1.3341459326549094E-3</v>
      </c>
      <c r="KI553" s="279">
        <f t="shared" si="2408"/>
        <v>1.0098041034571972</v>
      </c>
      <c r="KJ553" s="76">
        <f t="shared" si="2200"/>
        <v>170.49345074567319</v>
      </c>
      <c r="KK553" s="77">
        <f t="shared" si="2364"/>
        <v>194.02325188308353</v>
      </c>
      <c r="KL553" s="77">
        <f t="shared" si="2201"/>
        <v>5.5685071385334739</v>
      </c>
      <c r="KM553" s="77">
        <f t="shared" si="2365"/>
        <v>6.4305120435784557</v>
      </c>
      <c r="KN553" s="282">
        <f t="shared" si="2366"/>
        <v>224.14496206232798</v>
      </c>
      <c r="KO553" s="73">
        <f t="shared" si="2202"/>
        <v>0.76063922729730626</v>
      </c>
      <c r="KP553" s="74">
        <f t="shared" si="2203"/>
        <v>2.4843329456519479E-2</v>
      </c>
      <c r="KQ553" s="279">
        <f t="shared" si="2204"/>
        <v>1.1088215671591704</v>
      </c>
      <c r="KR553" s="76">
        <f t="shared" si="2205"/>
        <v>386.93246165581246</v>
      </c>
      <c r="KS553" s="77">
        <f t="shared" si="2367"/>
        <v>440.3330106889311</v>
      </c>
      <c r="KT553" s="77">
        <f t="shared" si="2206"/>
        <v>11.402228789716563</v>
      </c>
      <c r="KU553" s="77">
        <f t="shared" si="2368"/>
        <v>13.167293806364688</v>
      </c>
      <c r="KV553" s="282">
        <f t="shared" si="2369"/>
        <v>1650.4656102123179</v>
      </c>
      <c r="KW553" s="73">
        <f t="shared" si="2139"/>
        <v>0.23443836652012218</v>
      </c>
      <c r="KX553" s="74">
        <f t="shared" si="2140"/>
        <v>6.9084921970896246E-3</v>
      </c>
      <c r="KY553" s="279">
        <f t="shared" si="2141"/>
        <v>1.0334242735555514</v>
      </c>
      <c r="KZ553" s="76">
        <f t="shared" si="2207"/>
        <v>837.63774631730541</v>
      </c>
      <c r="LA553" s="77">
        <f t="shared" si="2370"/>
        <v>953.24013168655665</v>
      </c>
      <c r="LB553" s="77">
        <f t="shared" si="2208"/>
        <v>26.811972492312336</v>
      </c>
      <c r="LC553" s="77">
        <f t="shared" si="2371"/>
        <v>30.962465834122288</v>
      </c>
      <c r="LD553" s="286">
        <f t="shared" si="2372"/>
        <v>1632.5239947685109</v>
      </c>
      <c r="LE553" s="73">
        <f t="shared" si="2209"/>
        <v>0.51309368131895727</v>
      </c>
      <c r="LF553" s="74">
        <f t="shared" si="2210"/>
        <v>1.6423631492236797E-2</v>
      </c>
      <c r="LG553" s="279">
        <f t="shared" si="2211"/>
        <v>1.0733544371138275</v>
      </c>
      <c r="LH553" s="76">
        <f t="shared" si="2212"/>
        <v>238.63613558827799</v>
      </c>
      <c r="LI553" s="77">
        <f t="shared" si="2373"/>
        <v>271.57030866081624</v>
      </c>
      <c r="LJ553" s="77">
        <f t="shared" si="2213"/>
        <v>7.7854032000239393</v>
      </c>
      <c r="LK553" s="77">
        <f t="shared" si="2374"/>
        <v>8.9905836153876457</v>
      </c>
      <c r="LL553" s="282">
        <f t="shared" si="2375"/>
        <v>322.71091687753955</v>
      </c>
      <c r="LM553" s="73">
        <f t="shared" si="2397"/>
        <v>0.73947338967412202</v>
      </c>
      <c r="LN553" s="74">
        <f t="shared" si="2398"/>
        <v>2.4125007221179006E-2</v>
      </c>
      <c r="LO553" s="279">
        <f t="shared" si="2399"/>
        <v>1.105789273626764</v>
      </c>
      <c r="LP553" s="76">
        <f t="shared" si="2214"/>
        <v>6.4202093451560874E-2</v>
      </c>
      <c r="LQ553" s="77">
        <f t="shared" si="2376"/>
        <v>7.3062624368810794E-2</v>
      </c>
      <c r="LR553" s="77">
        <f t="shared" si="2215"/>
        <v>1.2316900883518657E-3</v>
      </c>
      <c r="LS553" s="77">
        <f t="shared" si="2377"/>
        <v>1.4223557140287345E-3</v>
      </c>
      <c r="LT553" s="282">
        <f t="shared" si="2378"/>
        <v>0.92320491949545436</v>
      </c>
      <c r="LU553" s="73">
        <f t="shared" si="2148"/>
        <v>6.9542624931687211E-2</v>
      </c>
      <c r="LV553" s="74">
        <f t="shared" si="2149"/>
        <v>1.3341459326549118E-3</v>
      </c>
      <c r="LW553" s="279">
        <f t="shared" si="2150"/>
        <v>1.0098041034571972</v>
      </c>
      <c r="LX553" s="76">
        <f t="shared" si="2216"/>
        <v>158.3507500491894</v>
      </c>
      <c r="LY553" s="77">
        <f t="shared" si="2379"/>
        <v>180.20473706347803</v>
      </c>
      <c r="LZ553" s="77">
        <f t="shared" si="2217"/>
        <v>3.0378923619651617</v>
      </c>
      <c r="MA553" s="77">
        <f t="shared" si="2380"/>
        <v>3.5081580995973689</v>
      </c>
      <c r="MB553" s="286">
        <f t="shared" si="2381"/>
        <v>2277.0314626314162</v>
      </c>
      <c r="MC553" s="73">
        <f t="shared" si="2142"/>
        <v>6.9542627165192439E-2</v>
      </c>
      <c r="MD553" s="74">
        <f t="shared" si="2143"/>
        <v>1.3341459755037677E-3</v>
      </c>
      <c r="ME553" s="279">
        <f t="shared" si="2144"/>
        <v>1.0098041037720762</v>
      </c>
      <c r="MF553" s="76">
        <f t="shared" si="2218"/>
        <v>104.50868133719874</v>
      </c>
      <c r="MG553" s="77">
        <f t="shared" si="2382"/>
        <v>118.93192444854553</v>
      </c>
      <c r="MH553" s="77">
        <f t="shared" si="2219"/>
        <v>2.00495497933988</v>
      </c>
      <c r="MI553" s="77">
        <f t="shared" si="2383"/>
        <v>2.3153220101416934</v>
      </c>
      <c r="MJ553" s="286">
        <f t="shared" si="2384"/>
        <v>1502.800353594057</v>
      </c>
      <c r="MK553" s="73">
        <f t="shared" si="2129"/>
        <v>6.9542624931687419E-2</v>
      </c>
      <c r="ML553" s="74">
        <f t="shared" si="2130"/>
        <v>1.3341459326549154E-3</v>
      </c>
      <c r="MM553" s="279">
        <f t="shared" si="2131"/>
        <v>1.0098041034571972</v>
      </c>
      <c r="MN553" s="287">
        <f t="shared" si="2385"/>
        <v>1.0666647795910107</v>
      </c>
      <c r="MO553" s="288">
        <f t="shared" si="2385"/>
        <v>1.057223088657393</v>
      </c>
      <c r="MP553" s="288">
        <f t="shared" si="2385"/>
        <v>1.4187982161316819</v>
      </c>
      <c r="MQ553" s="289">
        <f t="shared" si="2220"/>
        <v>1.3721996923887201</v>
      </c>
      <c r="MR553" s="290">
        <f t="shared" si="2386"/>
        <v>3.771939993589732</v>
      </c>
      <c r="MS553" s="291">
        <f t="shared" si="2151"/>
        <v>4.4829430628339439</v>
      </c>
      <c r="MT553" s="291">
        <f t="shared" si="2221"/>
        <v>3.0194863635714455</v>
      </c>
      <c r="MU553" s="292">
        <f t="shared" si="2152"/>
        <v>3.4361252497105941</v>
      </c>
      <c r="MV553" s="359">
        <f t="shared" si="2222"/>
        <v>0.41663888613914846</v>
      </c>
      <c r="MW553" s="360">
        <f t="shared" si="2223"/>
        <v>0.5517986719459711</v>
      </c>
      <c r="MX553" s="360">
        <f t="shared" si="2224"/>
        <v>0.33581474387913779</v>
      </c>
      <c r="MY553" s="360">
        <f t="shared" si="2225"/>
        <v>8.4836931163627255E-3</v>
      </c>
      <c r="MZ553" s="360">
        <f t="shared" si="2226"/>
        <v>0.22892259025374662</v>
      </c>
      <c r="NA553" s="360">
        <f t="shared" si="2227"/>
        <v>0</v>
      </c>
      <c r="NB553" s="360">
        <f t="shared" si="2228"/>
        <v>0.55279944710600259</v>
      </c>
      <c r="NC553" s="360">
        <f t="shared" si="2229"/>
        <v>2.0095101658798225E-2</v>
      </c>
      <c r="ND553" s="360">
        <f t="shared" si="2230"/>
        <v>5.0490205172859862E-4</v>
      </c>
      <c r="NE553" s="360">
        <f t="shared" si="2231"/>
        <v>7.3736634216084826E-2</v>
      </c>
      <c r="NF553" s="360">
        <f t="shared" si="2232"/>
        <v>0.5054478121960202</v>
      </c>
      <c r="NG553" s="360">
        <f t="shared" si="2233"/>
        <v>0.5192888766756697</v>
      </c>
      <c r="NH553" s="360">
        <f t="shared" si="2234"/>
        <v>0.10571345455871865</v>
      </c>
      <c r="NI553" s="360">
        <f t="shared" si="2235"/>
        <v>2.0196082069143945E-4</v>
      </c>
      <c r="NJ553" s="360">
        <f t="shared" si="2236"/>
        <v>0.68141580922539702</v>
      </c>
      <c r="NK553" s="361">
        <f t="shared" si="2237"/>
        <v>0.48208047899046591</v>
      </c>
      <c r="NL553" s="145">
        <f t="shared" si="2387"/>
        <v>3.771939993589732</v>
      </c>
      <c r="NM553" s="56">
        <f t="shared" si="2153"/>
        <v>4.4829430628339439</v>
      </c>
      <c r="NN553" s="56">
        <f t="shared" si="2388"/>
        <v>3.0194863635714455</v>
      </c>
      <c r="NO553" s="58">
        <f t="shared" si="2145"/>
        <v>3.4361252497105941</v>
      </c>
      <c r="NP553" s="55">
        <f t="shared" si="2238"/>
        <v>1.0666647795910107</v>
      </c>
      <c r="NQ553" s="56">
        <f t="shared" si="2146"/>
        <v>1.057223088657393</v>
      </c>
      <c r="NR553" s="56">
        <f t="shared" si="2239"/>
        <v>1.4187982161316819</v>
      </c>
      <c r="NS553" s="61">
        <f t="shared" si="2147"/>
        <v>1.3721996923887201</v>
      </c>
      <c r="NT553" s="25"/>
      <c r="NU553" s="86">
        <f t="shared" si="2400"/>
        <v>0</v>
      </c>
      <c r="NV553" s="86">
        <f t="shared" si="2400"/>
        <v>0</v>
      </c>
      <c r="NW553" s="86">
        <f t="shared" si="2400"/>
        <v>0</v>
      </c>
      <c r="NX553" s="86">
        <f t="shared" si="2389"/>
        <v>0</v>
      </c>
      <c r="NY553" s="87">
        <f t="shared" si="2401"/>
        <v>0</v>
      </c>
      <c r="NZ553" s="87">
        <f t="shared" si="2401"/>
        <v>0</v>
      </c>
      <c r="OA553" s="87">
        <f t="shared" si="2401"/>
        <v>0</v>
      </c>
      <c r="OB553" s="87">
        <f t="shared" si="2390"/>
        <v>0</v>
      </c>
      <c r="OC553" s="26"/>
    </row>
    <row r="554" spans="1:393" thickBot="1" x14ac:dyDescent="0.35">
      <c r="A554" s="136" t="s">
        <v>1203</v>
      </c>
      <c r="B554" s="137" t="s">
        <v>1210</v>
      </c>
      <c r="C554" s="133" t="s">
        <v>109</v>
      </c>
      <c r="D554" s="64">
        <f>VLOOKUP(B554,[1]УсіТ_1!$A$10:$G$556,6,FALSE)</f>
        <v>4243.1400000000003</v>
      </c>
      <c r="E554" s="64">
        <f>VLOOKUP(B554,[1]УсіТ_1!$A$10:$G$556,7,FALSE)</f>
        <v>0</v>
      </c>
      <c r="F554" s="38">
        <v>463.1</v>
      </c>
      <c r="G554" s="38">
        <v>126.1</v>
      </c>
      <c r="H554" s="39"/>
      <c r="I554" s="256">
        <v>3.6562999999999999</v>
      </c>
      <c r="J554" s="62">
        <v>4.3471000000000002</v>
      </c>
      <c r="K554" s="257">
        <f t="shared" si="2135"/>
        <v>2.2425999999999999</v>
      </c>
      <c r="L554" s="293">
        <f t="shared" si="2240"/>
        <v>2.6421999999999999</v>
      </c>
      <c r="M554" s="63">
        <v>0.39960000000000001</v>
      </c>
      <c r="N554" s="63">
        <v>0.42120000000000002</v>
      </c>
      <c r="O554" s="63">
        <v>0.32329999999999998</v>
      </c>
      <c r="P554" s="63">
        <v>1.24E-2</v>
      </c>
      <c r="Q554" s="63">
        <v>0.22750000000000001</v>
      </c>
      <c r="R554" s="63">
        <v>0</v>
      </c>
      <c r="S554" s="63">
        <v>0.71630000000000005</v>
      </c>
      <c r="T554" s="63">
        <v>2.0500000000000001E-2</v>
      </c>
      <c r="U554" s="63">
        <v>5.0000000000000001E-4</v>
      </c>
      <c r="V554" s="63">
        <v>6.54E-2</v>
      </c>
      <c r="W554" s="63">
        <v>0.1051</v>
      </c>
      <c r="X554" s="63">
        <v>0.8498</v>
      </c>
      <c r="Y554" s="63">
        <v>8.8300000000000003E-2</v>
      </c>
      <c r="Z554" s="63">
        <v>2.0000000000000001E-4</v>
      </c>
      <c r="AA554" s="63">
        <v>0.65369999999999995</v>
      </c>
      <c r="AB554" s="259">
        <v>0.46329999999999999</v>
      </c>
      <c r="AC554" s="144">
        <v>573.47</v>
      </c>
      <c r="AD554" s="70">
        <v>126.1634</v>
      </c>
      <c r="AE554" s="70">
        <v>417.523871977574</v>
      </c>
      <c r="AF554" s="68">
        <f t="shared" si="2241"/>
        <v>29.326876767704796</v>
      </c>
      <c r="AG554" s="68">
        <f t="shared" si="2242"/>
        <v>133.13249686651318</v>
      </c>
      <c r="AH554" s="71">
        <v>13.823383333458301</v>
      </c>
      <c r="AI554" s="71">
        <v>121.97163049377301</v>
      </c>
      <c r="AJ554" s="68">
        <f t="shared" si="2243"/>
        <v>1.671621195917159</v>
      </c>
      <c r="AK554" s="68">
        <f t="shared" si="2244"/>
        <v>71.420976122150762</v>
      </c>
      <c r="AL554" s="71">
        <v>62.647614290240199</v>
      </c>
      <c r="AM554" s="69">
        <f t="shared" si="2245"/>
        <v>1578.7198801140546</v>
      </c>
      <c r="AN554" s="260">
        <v>628.4</v>
      </c>
      <c r="AO554" s="71">
        <v>138.24799999999999</v>
      </c>
      <c r="AP554" s="71">
        <v>457.51652423092298</v>
      </c>
      <c r="AQ554" s="68">
        <f t="shared" si="2246"/>
        <v>32.135960661980029</v>
      </c>
      <c r="AR554" s="68">
        <f t="shared" si="2247"/>
        <v>145.88463394932054</v>
      </c>
      <c r="AS554" s="71">
        <v>56.102684029750002</v>
      </c>
      <c r="AT554" s="261">
        <f t="shared" si="2248"/>
        <v>12.16740852546239</v>
      </c>
      <c r="AU554" s="71">
        <v>138.07157366128399</v>
      </c>
      <c r="AV554" s="68">
        <f t="shared" si="2249"/>
        <v>1.8922709170278971</v>
      </c>
      <c r="AW554" s="68">
        <f t="shared" si="2250"/>
        <v>80.848362243659494</v>
      </c>
      <c r="AX554" s="71">
        <v>70.916939096097707</v>
      </c>
      <c r="AY554" s="69">
        <f t="shared" si="2251"/>
        <v>1787.1068652216652</v>
      </c>
      <c r="AZ554" s="260">
        <v>157</v>
      </c>
      <c r="BA554" s="260">
        <v>800.25516666666897</v>
      </c>
      <c r="BB554" s="260">
        <v>83.455181666666903</v>
      </c>
      <c r="BC554" s="262">
        <f t="shared" si="2252"/>
        <v>66.764145333333531</v>
      </c>
      <c r="BD554" s="262">
        <f t="shared" si="2158"/>
        <v>16.691036333333372</v>
      </c>
      <c r="BE554" s="260">
        <v>31.324273666666699</v>
      </c>
      <c r="BF554" s="262">
        <f t="shared" si="2253"/>
        <v>25.059418933333362</v>
      </c>
      <c r="BG554" s="262">
        <f t="shared" si="2159"/>
        <v>6.2648547333333369</v>
      </c>
      <c r="BH554" s="260">
        <v>98.673444216337487</v>
      </c>
      <c r="BI554" s="263">
        <f t="shared" si="2254"/>
        <v>57.778629954653283</v>
      </c>
      <c r="BJ554" s="68">
        <f t="shared" si="2255"/>
        <v>1.3523195529849052</v>
      </c>
      <c r="BK554" s="260">
        <v>50.681106745706238</v>
      </c>
      <c r="BL554" s="69">
        <f t="shared" si="2256"/>
        <v>1277.2670075544556</v>
      </c>
      <c r="BM554" s="260">
        <v>18.239999999999998</v>
      </c>
      <c r="BN554" s="260">
        <v>4.0128000000000004</v>
      </c>
      <c r="BO554" s="260">
        <v>13.2799194811776</v>
      </c>
      <c r="BP554" s="68">
        <f t="shared" si="2257"/>
        <v>0.9327815443579146</v>
      </c>
      <c r="BQ554" s="68">
        <f t="shared" si="2258"/>
        <v>4.2344616856072514</v>
      </c>
      <c r="BR554" s="260">
        <v>2.268709307625</v>
      </c>
      <c r="BS554" s="260">
        <v>4.0767292373329802</v>
      </c>
      <c r="BT554" s="68">
        <f t="shared" si="2259"/>
        <v>5.5871574197648495E-2</v>
      </c>
      <c r="BU554" s="68">
        <f t="shared" si="2260"/>
        <v>2.3871451118372762</v>
      </c>
      <c r="BV554" s="260">
        <v>2.0939079013067801</v>
      </c>
      <c r="BW554" s="69">
        <f t="shared" si="2261"/>
        <v>52.766479112930831</v>
      </c>
      <c r="BX554" s="260">
        <v>644.09</v>
      </c>
      <c r="BY554" s="260">
        <v>69.462467917392502</v>
      </c>
      <c r="BZ554" s="263">
        <f t="shared" si="2262"/>
        <v>40.674025938900847</v>
      </c>
      <c r="CA554" s="263">
        <f t="shared" si="2263"/>
        <v>0.95198312280786423</v>
      </c>
      <c r="CB554" s="260">
        <v>35.677623395869603</v>
      </c>
      <c r="CC554" s="264">
        <f t="shared" si="2264"/>
        <v>899.07610957591453</v>
      </c>
      <c r="CD554" s="260">
        <v>0</v>
      </c>
      <c r="CE554" s="260">
        <v>0</v>
      </c>
      <c r="CF554" s="263">
        <f t="shared" si="2265"/>
        <v>0</v>
      </c>
      <c r="CG554" s="263">
        <f t="shared" si="2266"/>
        <v>0</v>
      </c>
      <c r="CH554" s="260">
        <v>0</v>
      </c>
      <c r="CI554" s="69">
        <f t="shared" si="2267"/>
        <v>0</v>
      </c>
      <c r="CJ554" s="260">
        <v>1197.4429013639096</v>
      </c>
      <c r="CK554" s="260">
        <v>263.43745809013279</v>
      </c>
      <c r="CL554" s="260">
        <v>98.8584377328215</v>
      </c>
      <c r="CM554" s="260">
        <v>38.30244866857867</v>
      </c>
      <c r="CN554" s="260">
        <v>617.71947444470425</v>
      </c>
      <c r="CO554" s="265">
        <f t="shared" si="2268"/>
        <v>43.388615884996021</v>
      </c>
      <c r="CP554" s="269">
        <f t="shared" si="2269"/>
        <v>196.96726706038729</v>
      </c>
      <c r="CQ554" s="260">
        <v>234.82995508326314</v>
      </c>
      <c r="CR554" s="265">
        <f t="shared" si="2391"/>
        <v>3.2183445344161212</v>
      </c>
      <c r="CS554" s="265">
        <f t="shared" si="2270"/>
        <v>137.50561951882509</v>
      </c>
      <c r="CT554" s="260">
        <v>120.61441164879575</v>
      </c>
      <c r="CU554" s="267">
        <f t="shared" si="2160"/>
        <v>3039.483166036352</v>
      </c>
      <c r="CV554" s="260">
        <v>62.498700000000028</v>
      </c>
      <c r="CW554" s="260">
        <v>6.7402287624846497</v>
      </c>
      <c r="CX554" s="68">
        <f t="shared" si="2271"/>
        <v>9.2374835189852122E-2</v>
      </c>
      <c r="CY554" s="68">
        <f t="shared" si="2272"/>
        <v>3.9467679127879367</v>
      </c>
      <c r="CZ554" s="260">
        <v>3.46194643812423</v>
      </c>
      <c r="DA554" s="69">
        <f t="shared" si="2273"/>
        <v>87.241050240730686</v>
      </c>
      <c r="DB554" s="260">
        <v>1.5884</v>
      </c>
      <c r="DC554" s="260">
        <v>0.17130243295189501</v>
      </c>
      <c r="DD554" s="68">
        <f t="shared" si="2274"/>
        <v>2.3476998436057213E-3</v>
      </c>
      <c r="DE554" s="68">
        <f t="shared" si="2275"/>
        <v>0.10030682482471394</v>
      </c>
      <c r="DF554" s="260">
        <v>8.7985121647594797E-2</v>
      </c>
      <c r="DG554" s="69">
        <f t="shared" si="2276"/>
        <v>2.2172250655193877</v>
      </c>
      <c r="DH554" s="260">
        <v>101.2350831841008</v>
      </c>
      <c r="DI554" s="260">
        <v>22.271718300502176</v>
      </c>
      <c r="DJ554" s="260">
        <v>1.5552613399583324</v>
      </c>
      <c r="DK554" s="260">
        <v>73.699140558025377</v>
      </c>
      <c r="DL554" s="68">
        <f t="shared" si="2277"/>
        <v>5.1766276327957019</v>
      </c>
      <c r="DM554" s="68">
        <f t="shared" si="2278"/>
        <v>23.499855356613086</v>
      </c>
      <c r="DN554" s="260">
        <v>21.435378310159599</v>
      </c>
      <c r="DO554" s="68">
        <f t="shared" si="2279"/>
        <v>0.29377185974073733</v>
      </c>
      <c r="DP554" s="68">
        <f t="shared" si="2280"/>
        <v>12.551571511027195</v>
      </c>
      <c r="DQ554" s="260">
        <v>11.009734862967299</v>
      </c>
      <c r="DR554" s="264">
        <f t="shared" si="2281"/>
        <v>277.4475798668563</v>
      </c>
      <c r="DS554" s="260">
        <v>161.44</v>
      </c>
      <c r="DT554" s="260">
        <v>35.516800000000003</v>
      </c>
      <c r="DU554" s="260">
        <v>117.538936460599</v>
      </c>
      <c r="DV554" s="68">
        <f t="shared" si="2282"/>
        <v>8.2559348969924731</v>
      </c>
      <c r="DW554" s="68">
        <f t="shared" si="2283"/>
        <v>37.478700357699516</v>
      </c>
      <c r="DX554" s="260">
        <v>3.05148506191667</v>
      </c>
      <c r="DY554" s="260">
        <v>1.89877207595833</v>
      </c>
      <c r="DZ554" s="260">
        <v>0</v>
      </c>
      <c r="EA554" s="260">
        <v>34.450941765395498</v>
      </c>
      <c r="EB554" s="68">
        <f t="shared" si="2284"/>
        <v>0.47215015689474532</v>
      </c>
      <c r="EC554" s="68">
        <f t="shared" si="2285"/>
        <v>20.172886754494396</v>
      </c>
      <c r="ED554" s="267">
        <v>17.6948467681935</v>
      </c>
      <c r="EE554" s="69">
        <f t="shared" si="2286"/>
        <v>445.91013855847558</v>
      </c>
      <c r="EF554" s="260">
        <v>791.77300337301619</v>
      </c>
      <c r="EG554" s="260">
        <v>174.19006074206354</v>
      </c>
      <c r="EH554" s="260">
        <v>1040.7996243395464</v>
      </c>
      <c r="EI554" s="260">
        <v>576.46281426336861</v>
      </c>
      <c r="EJ554" s="268">
        <f t="shared" si="2287"/>
        <v>40.49074807385901</v>
      </c>
      <c r="EK554" s="266">
        <f t="shared" si="2288"/>
        <v>183.81208588164623</v>
      </c>
      <c r="EL554" s="260">
        <v>278.59028801245006</v>
      </c>
      <c r="EM554" s="268">
        <f t="shared" si="2289"/>
        <v>3.818079897210628</v>
      </c>
      <c r="EN554" s="268">
        <f t="shared" si="2290"/>
        <v>163.12965750684219</v>
      </c>
      <c r="EO554" s="269">
        <f t="shared" si="2291"/>
        <v>2861.8157907304449</v>
      </c>
      <c r="EP554" s="69">
        <f t="shared" si="2292"/>
        <v>3605.8878963203606</v>
      </c>
      <c r="EQ554" s="260">
        <v>132.63</v>
      </c>
      <c r="ER554" s="260">
        <v>29.178599999999999</v>
      </c>
      <c r="ES554" s="260">
        <v>96.563361885339404</v>
      </c>
      <c r="ET554" s="68">
        <f t="shared" si="2293"/>
        <v>6.7826105388262397</v>
      </c>
      <c r="EU554" s="68">
        <f t="shared" si="2294"/>
        <v>30.79038669748309</v>
      </c>
      <c r="EV554" s="260">
        <v>10.2482200094917</v>
      </c>
      <c r="EW554" s="260">
        <v>28.9695861864551</v>
      </c>
      <c r="EX554" s="68">
        <f t="shared" si="2295"/>
        <v>0.39702817868536716</v>
      </c>
      <c r="EY554" s="68">
        <f t="shared" si="2296"/>
        <v>16.963257069823531</v>
      </c>
      <c r="EZ554" s="260">
        <v>14.879488404064301</v>
      </c>
      <c r="FA554" s="69">
        <f t="shared" si="2297"/>
        <v>374.96310778242059</v>
      </c>
      <c r="FB554" s="260">
        <v>0.83333333333333348</v>
      </c>
      <c r="FC554" s="260">
        <v>8.9871586162120806E-2</v>
      </c>
      <c r="FD554" s="68">
        <f t="shared" si="2298"/>
        <v>1.2316900883518657E-3</v>
      </c>
      <c r="FE554" s="68">
        <f t="shared" si="2299"/>
        <v>5.2624666763574489E-2</v>
      </c>
      <c r="FF554" s="260">
        <v>4.6160245974772703E-2</v>
      </c>
      <c r="FG554" s="69">
        <f t="shared" si="2300"/>
        <v>1.1632381985642724</v>
      </c>
      <c r="FH554" s="260">
        <v>1986.9971310000001</v>
      </c>
      <c r="FI554" s="260">
        <v>214.289500635064</v>
      </c>
      <c r="FJ554" s="68">
        <f t="shared" si="2301"/>
        <v>2.9368376062035524</v>
      </c>
      <c r="FK554" s="68">
        <f t="shared" si="2302"/>
        <v>125.47807425486427</v>
      </c>
      <c r="FL554" s="260">
        <v>110.0645</v>
      </c>
      <c r="FM554" s="69">
        <f t="shared" si="2303"/>
        <v>2773.6213579620767</v>
      </c>
      <c r="FN554" s="260">
        <v>1311.3827999999985</v>
      </c>
      <c r="FO554" s="260">
        <v>141.42726276206801</v>
      </c>
      <c r="FP554" s="68">
        <f t="shared" si="2304"/>
        <v>1.9382606361541421</v>
      </c>
      <c r="FQ554" s="68">
        <f t="shared" si="2305"/>
        <v>82.813299419379973</v>
      </c>
      <c r="FR554" s="260">
        <v>72.640503138103398</v>
      </c>
      <c r="FS554" s="264">
        <f t="shared" si="2306"/>
        <v>1830.540679080204</v>
      </c>
      <c r="FT554" s="270">
        <f t="shared" si="2161"/>
        <v>18033.411780690582</v>
      </c>
      <c r="FU554" s="271">
        <f t="shared" si="2162"/>
        <v>4397.6498250537252</v>
      </c>
      <c r="FV554" s="272">
        <f t="shared" si="2307"/>
        <v>1201.9259444364852</v>
      </c>
      <c r="FW554" s="272">
        <f t="shared" si="2163"/>
        <v>142.29342146070795</v>
      </c>
      <c r="FX554" s="272">
        <f t="shared" si="2164"/>
        <v>800.25516666666897</v>
      </c>
      <c r="FY554" s="272">
        <f t="shared" si="2165"/>
        <v>644.09</v>
      </c>
      <c r="FZ554" s="272">
        <f t="shared" si="2166"/>
        <v>0</v>
      </c>
      <c r="GA554" s="272">
        <f t="shared" si="2167"/>
        <v>62.498700000000028</v>
      </c>
      <c r="GB554" s="272">
        <f t="shared" si="2168"/>
        <v>1.5884</v>
      </c>
      <c r="GC554" s="272">
        <f t="shared" si="2169"/>
        <v>1986.9971310000001</v>
      </c>
      <c r="GD554" s="272">
        <f t="shared" si="2170"/>
        <v>1311.3827999999985</v>
      </c>
      <c r="GE554" s="272">
        <f t="shared" si="2171"/>
        <v>2370.3040433017113</v>
      </c>
      <c r="GF554" s="273">
        <f t="shared" si="2172"/>
        <v>922.07586318342965</v>
      </c>
      <c r="GG554" s="273">
        <f t="shared" si="2173"/>
        <v>166.49015600151219</v>
      </c>
      <c r="GH554" s="272">
        <f t="shared" si="2308"/>
        <v>1393.2501610625743</v>
      </c>
      <c r="GI554" s="274">
        <f t="shared" si="2309"/>
        <v>995.30430986921817</v>
      </c>
      <c r="GJ554" s="275">
        <f t="shared" si="2174"/>
        <v>19.094493457362578</v>
      </c>
      <c r="GK554" s="271">
        <f t="shared" si="2310"/>
        <v>14312.235592981871</v>
      </c>
      <c r="GL554" s="276">
        <f t="shared" si="2311"/>
        <v>18033.416847157157</v>
      </c>
      <c r="GM554" s="272">
        <f>FU554+GF554+GI554</f>
        <v>6315.0299981063727</v>
      </c>
      <c r="GN554" s="272">
        <f t="shared" si="2313"/>
        <v>327.87807091958274</v>
      </c>
      <c r="GO554" s="277">
        <f t="shared" si="2314"/>
        <v>0.44123295463379614</v>
      </c>
      <c r="GP554" s="278">
        <f t="shared" si="2315"/>
        <v>2.2908934721586095E-2</v>
      </c>
      <c r="GQ554" s="279">
        <f>1+GO554*(GM554*$GO$8-GM554)/GM554+GP554*(GN554*$GP$8-GN554)/GN554</f>
        <v>1.0644408631639117</v>
      </c>
      <c r="GR554" s="280">
        <f t="shared" si="2317"/>
        <v>12145.873062302413</v>
      </c>
      <c r="GS554" s="272">
        <f t="shared" si="2318"/>
        <v>6164.3754611692693</v>
      </c>
      <c r="GT554" s="272">
        <f t="shared" si="2175"/>
        <v>324.98782716062072</v>
      </c>
      <c r="GU554" s="73">
        <f t="shared" si="2319"/>
        <v>0.50752839499878066</v>
      </c>
      <c r="GV554" s="74">
        <f t="shared" si="2320"/>
        <v>2.6757057767160208E-2</v>
      </c>
      <c r="GW554" s="279">
        <f t="shared" si="2321"/>
        <v>1.074185986336138</v>
      </c>
      <c r="GX554" s="280">
        <f t="shared" si="2322"/>
        <v>9879.21680224804</v>
      </c>
      <c r="GY554" s="272">
        <f t="shared" si="2176"/>
        <v>5144.6968955784214</v>
      </c>
      <c r="GZ554" s="272">
        <f t="shared" si="2177"/>
        <v>200.81344537734697</v>
      </c>
      <c r="HA554" s="73">
        <f t="shared" si="2323"/>
        <v>0.52075959041689757</v>
      </c>
      <c r="HB554" s="74">
        <f t="shared" si="2324"/>
        <v>2.0326858838815177E-2</v>
      </c>
      <c r="HC554" s="279">
        <f t="shared" si="2325"/>
        <v>1.0750166288216845</v>
      </c>
      <c r="HD554" s="280">
        <f t="shared" si="2326"/>
        <v>11132.169088052846</v>
      </c>
      <c r="HE554" s="272">
        <f t="shared" si="2178"/>
        <v>6093.8855326245921</v>
      </c>
      <c r="HF554" s="272">
        <f t="shared" si="2179"/>
        <v>231.81194334096892</v>
      </c>
      <c r="HG554" s="73">
        <f t="shared" si="2327"/>
        <v>0.54741223246102244</v>
      </c>
      <c r="HH554" s="74">
        <f t="shared" si="2328"/>
        <v>2.082360962247257E-2</v>
      </c>
      <c r="HI554" s="281">
        <f t="shared" si="2329"/>
        <v>1.0787718569715046</v>
      </c>
      <c r="HJ554" s="72">
        <f t="shared" si="2180"/>
        <v>3.9275462218408213</v>
      </c>
      <c r="HK554" s="73">
        <f t="shared" si="2330"/>
        <v>4.6272308762598406</v>
      </c>
      <c r="HL554" s="73">
        <f t="shared" si="2181"/>
        <v>2.4108322917955096</v>
      </c>
      <c r="HM554" s="74">
        <f t="shared" si="2331"/>
        <v>2.8503310004901095</v>
      </c>
      <c r="HN554" s="75"/>
      <c r="HO554" s="75"/>
      <c r="HP554" s="76">
        <f t="shared" si="2332"/>
        <v>949.18863704617002</v>
      </c>
      <c r="HQ554" s="77">
        <f t="shared" si="2333"/>
        <v>1080.1861608449119</v>
      </c>
      <c r="HR554" s="77">
        <f t="shared" si="2334"/>
        <v>30.998497963621954</v>
      </c>
      <c r="HS554" s="77">
        <f t="shared" si="2335"/>
        <v>35.797065448390633</v>
      </c>
      <c r="HT554" s="282">
        <f t="shared" si="2336"/>
        <v>1252.9522858048051</v>
      </c>
      <c r="HU554" s="73">
        <f t="shared" si="2392"/>
        <v>0.75756167876455127</v>
      </c>
      <c r="HV554" s="74">
        <f t="shared" si="2393"/>
        <v>2.474036586613574E-2</v>
      </c>
      <c r="HW554" s="279">
        <f t="shared" si="2154"/>
        <v>1.1083808959223735</v>
      </c>
      <c r="HX554" s="76">
        <f t="shared" si="2337"/>
        <v>1043.2622553554356</v>
      </c>
      <c r="HY554" s="77">
        <f t="shared" si="2338"/>
        <v>1187.2428792170392</v>
      </c>
      <c r="HZ554" s="77">
        <f t="shared" si="2182"/>
        <v>46.195640104470314</v>
      </c>
      <c r="IA554" s="77">
        <f t="shared" si="2339"/>
        <v>53.346725192642324</v>
      </c>
      <c r="IB554" s="282">
        <f t="shared" si="2340"/>
        <v>1418.3387819219565</v>
      </c>
      <c r="IC554" s="73">
        <f t="shared" si="2394"/>
        <v>0.73555223099923717</v>
      </c>
      <c r="ID554" s="74">
        <f t="shared" si="2395"/>
        <v>3.2570243931334744E-2</v>
      </c>
      <c r="IE554" s="279">
        <f t="shared" si="2402"/>
        <v>1.1065554371607753</v>
      </c>
      <c r="IF554" s="76">
        <f t="shared" si="2183"/>
        <v>70.489928544676999</v>
      </c>
      <c r="IG554" s="77">
        <f t="shared" si="2341"/>
        <v>80.218243583127872</v>
      </c>
      <c r="IH554" s="77">
        <f t="shared" si="2184"/>
        <v>93.175883819651801</v>
      </c>
      <c r="II554" s="77">
        <f t="shared" si="2342"/>
        <v>107.59951063493391</v>
      </c>
      <c r="IJ554" s="282">
        <f t="shared" si="2343"/>
        <v>1013.7039742495679</v>
      </c>
      <c r="IK554" s="73">
        <f t="shared" si="2185"/>
        <v>6.9536995350994654E-2</v>
      </c>
      <c r="IL554" s="74">
        <f t="shared" si="2186"/>
        <v>9.1916265681634246E-2</v>
      </c>
      <c r="IM554" s="279">
        <f t="shared" si="2344"/>
        <v>1.0238254386559078</v>
      </c>
      <c r="IN554" s="76">
        <f t="shared" si="2187"/>
        <v>30.331160292882323</v>
      </c>
      <c r="IO554" s="77">
        <f t="shared" si="2345"/>
        <v>34.517163724903014</v>
      </c>
      <c r="IP554" s="77">
        <f t="shared" si="2188"/>
        <v>0.98865311855556315</v>
      </c>
      <c r="IQ554" s="77">
        <f t="shared" si="2346"/>
        <v>1.1416966213079645</v>
      </c>
      <c r="IR554" s="282">
        <f t="shared" si="2347"/>
        <v>41.87815802613558</v>
      </c>
      <c r="IS554" s="73">
        <f t="shared" si="2155"/>
        <v>0.72427159460912927</v>
      </c>
      <c r="IT554" s="74">
        <f t="shared" si="2156"/>
        <v>2.3607846313072278E-2</v>
      </c>
      <c r="IU554" s="279">
        <f t="shared" si="2157"/>
        <v>1.1036112173812695</v>
      </c>
      <c r="IV554" s="76">
        <f t="shared" si="2189"/>
        <v>49.622311645459035</v>
      </c>
      <c r="IW554" s="77">
        <f t="shared" si="2348"/>
        <v>56.470686875648838</v>
      </c>
      <c r="IX554" s="77">
        <f t="shared" si="2349"/>
        <v>0.95198312280786423</v>
      </c>
      <c r="IY554" s="77">
        <f t="shared" si="2350"/>
        <v>1.0993501102185217</v>
      </c>
      <c r="IZ554" s="282">
        <f t="shared" si="2351"/>
        <v>713.55246791739251</v>
      </c>
      <c r="JA554" s="73">
        <f t="shared" si="2132"/>
        <v>6.9542624931687266E-2</v>
      </c>
      <c r="JB554" s="74">
        <f t="shared" si="2133"/>
        <v>1.3341459326549126E-3</v>
      </c>
      <c r="JC554" s="279">
        <f t="shared" si="2134"/>
        <v>1.0098041034571972</v>
      </c>
      <c r="JD554" s="76">
        <f t="shared" si="2190"/>
        <v>0</v>
      </c>
      <c r="JE554" s="77">
        <f t="shared" si="2352"/>
        <v>0</v>
      </c>
      <c r="JF554" s="77">
        <f t="shared" si="2191"/>
        <v>0</v>
      </c>
      <c r="JG554" s="77">
        <f t="shared" si="2353"/>
        <v>0</v>
      </c>
      <c r="JH554" s="282">
        <f t="shared" si="2354"/>
        <v>0</v>
      </c>
      <c r="JI554" s="73"/>
      <c r="JJ554" s="74"/>
      <c r="JK554" s="279"/>
      <c r="JL554" s="76">
        <f t="shared" si="2192"/>
        <v>1868.9372810806817</v>
      </c>
      <c r="JM554" s="77">
        <f t="shared" si="2355"/>
        <v>2126.8693152426267</v>
      </c>
      <c r="JN554" s="77">
        <f t="shared" si="2193"/>
        <v>84.909409087990809</v>
      </c>
      <c r="JO554" s="77">
        <f t="shared" si="2356"/>
        <v>98.053385614811788</v>
      </c>
      <c r="JP554" s="282">
        <f t="shared" si="2357"/>
        <v>2412.2882270129776</v>
      </c>
      <c r="JQ554" s="73">
        <f t="shared" si="2194"/>
        <v>0.77475703780012162</v>
      </c>
      <c r="JR554" s="74">
        <f t="shared" si="2195"/>
        <v>3.5198699781049843E-2</v>
      </c>
      <c r="JS554" s="279">
        <f t="shared" si="2396"/>
        <v>1.1123729775129012</v>
      </c>
      <c r="JT554" s="76">
        <f t="shared" si="2196"/>
        <v>4.8150568536012823</v>
      </c>
      <c r="JU554" s="77">
        <f t="shared" si="2358"/>
        <v>5.4795828499667953</v>
      </c>
      <c r="JV554" s="77">
        <f t="shared" si="2197"/>
        <v>9.2374835189852122E-2</v>
      </c>
      <c r="JW554" s="77">
        <f t="shared" si="2359"/>
        <v>0.10667445967724123</v>
      </c>
      <c r="JX554" s="282">
        <f t="shared" si="2360"/>
        <v>69.238928762484676</v>
      </c>
      <c r="JY554" s="73">
        <f t="shared" si="2403"/>
        <v>6.9542624931687225E-2</v>
      </c>
      <c r="JZ554" s="74">
        <f t="shared" si="2404"/>
        <v>1.334145932654912E-3</v>
      </c>
      <c r="KA554" s="279">
        <f t="shared" si="2405"/>
        <v>1.0098041034571972</v>
      </c>
      <c r="KB554" s="76">
        <f t="shared" si="2198"/>
        <v>0.122374326286151</v>
      </c>
      <c r="KC554" s="77">
        <f t="shared" si="2361"/>
        <v>0.1392632070569027</v>
      </c>
      <c r="KD554" s="77">
        <f t="shared" si="2199"/>
        <v>2.3476998436057213E-3</v>
      </c>
      <c r="KE554" s="77">
        <f t="shared" si="2362"/>
        <v>2.711123779395887E-3</v>
      </c>
      <c r="KF554" s="282">
        <f t="shared" si="2363"/>
        <v>1.7597024329518951</v>
      </c>
      <c r="KG554" s="73">
        <f t="shared" si="2406"/>
        <v>6.9542624931687155E-2</v>
      </c>
      <c r="KH554" s="74">
        <f t="shared" si="2407"/>
        <v>1.3341459326549105E-3</v>
      </c>
      <c r="KI554" s="279">
        <f t="shared" si="2408"/>
        <v>1.0098041034571972</v>
      </c>
      <c r="KJ554" s="76">
        <f t="shared" si="2200"/>
        <v>167.48954226312412</v>
      </c>
      <c r="KK554" s="77">
        <f t="shared" si="2364"/>
        <v>190.60477399085786</v>
      </c>
      <c r="KL554" s="77">
        <f t="shared" si="2201"/>
        <v>5.4703994925364396</v>
      </c>
      <c r="KM554" s="77">
        <f t="shared" si="2365"/>
        <v>6.3172173339810804</v>
      </c>
      <c r="KN554" s="282">
        <f t="shared" si="2366"/>
        <v>220.19649195782247</v>
      </c>
      <c r="KO554" s="73">
        <f t="shared" si="2202"/>
        <v>0.76063674209308429</v>
      </c>
      <c r="KP554" s="74">
        <f t="shared" si="2203"/>
        <v>2.4843263595608359E-2</v>
      </c>
      <c r="KQ554" s="279">
        <f t="shared" si="2204"/>
        <v>1.1088212139808666</v>
      </c>
      <c r="KR554" s="76">
        <f t="shared" si="2205"/>
        <v>267.29173627687658</v>
      </c>
      <c r="KS554" s="77">
        <f t="shared" si="2367"/>
        <v>304.1806688004483</v>
      </c>
      <c r="KT554" s="77">
        <f t="shared" si="2206"/>
        <v>8.7280850538872183</v>
      </c>
      <c r="KU554" s="77">
        <f t="shared" si="2368"/>
        <v>10.079192620228961</v>
      </c>
      <c r="KV554" s="282">
        <f t="shared" si="2369"/>
        <v>353.89693536386949</v>
      </c>
      <c r="KW554" s="73">
        <f t="shared" si="2139"/>
        <v>0.7552812968048247</v>
      </c>
      <c r="KX554" s="74">
        <f t="shared" si="2140"/>
        <v>2.4662787895897383E-2</v>
      </c>
      <c r="KY554" s="279">
        <f t="shared" si="2141"/>
        <v>1.1080541713383187</v>
      </c>
      <c r="KZ554" s="76">
        <f t="shared" si="2207"/>
        <v>1389.2319910490355</v>
      </c>
      <c r="LA554" s="77">
        <f t="shared" si="2370"/>
        <v>1580.9598981337128</v>
      </c>
      <c r="LB554" s="77">
        <f t="shared" si="2208"/>
        <v>44.30882797106964</v>
      </c>
      <c r="LC554" s="77">
        <f t="shared" si="2371"/>
        <v>51.167834540991223</v>
      </c>
      <c r="LD554" s="286">
        <f t="shared" si="2372"/>
        <v>2861.8157907304449</v>
      </c>
      <c r="LE554" s="73">
        <f t="shared" si="2209"/>
        <v>0.48543725125454368</v>
      </c>
      <c r="LF554" s="74">
        <f t="shared" si="2210"/>
        <v>1.5482767309687787E-2</v>
      </c>
      <c r="LG554" s="279">
        <f t="shared" si="2211"/>
        <v>1.0693919274251793</v>
      </c>
      <c r="LH554" s="76">
        <f t="shared" si="2212"/>
        <v>220.06804539611406</v>
      </c>
      <c r="LI554" s="77">
        <f t="shared" si="2373"/>
        <v>250.43963634123176</v>
      </c>
      <c r="LJ554" s="77">
        <f t="shared" si="2213"/>
        <v>7.1796387175116072</v>
      </c>
      <c r="LK554" s="77">
        <f t="shared" si="2374"/>
        <v>8.2910467909824046</v>
      </c>
      <c r="LL554" s="282">
        <f t="shared" si="2375"/>
        <v>297.58976808128619</v>
      </c>
      <c r="LM554" s="73">
        <f t="shared" si="2397"/>
        <v>0.73950138412017852</v>
      </c>
      <c r="LN554" s="74">
        <f t="shared" si="2398"/>
        <v>2.4125959584573149E-2</v>
      </c>
      <c r="LO554" s="279">
        <f t="shared" si="2399"/>
        <v>1.1057932845661178</v>
      </c>
      <c r="LP554" s="76">
        <f t="shared" si="2214"/>
        <v>6.4202093451560874E-2</v>
      </c>
      <c r="LQ554" s="77">
        <f t="shared" si="2376"/>
        <v>7.3062624368810794E-2</v>
      </c>
      <c r="LR554" s="77">
        <f t="shared" si="2215"/>
        <v>1.2316900883518657E-3</v>
      </c>
      <c r="LS554" s="77">
        <f t="shared" si="2377"/>
        <v>1.4223557140287345E-3</v>
      </c>
      <c r="LT554" s="282">
        <f t="shared" si="2378"/>
        <v>0.92320491949545436</v>
      </c>
      <c r="LU554" s="73">
        <f t="shared" si="2148"/>
        <v>6.9542624931687211E-2</v>
      </c>
      <c r="LV554" s="74">
        <f t="shared" si="2149"/>
        <v>1.3341459326549118E-3</v>
      </c>
      <c r="LW554" s="279">
        <f t="shared" si="2150"/>
        <v>1.0098041034571972</v>
      </c>
      <c r="LX554" s="76">
        <f t="shared" si="2216"/>
        <v>153.0832505909344</v>
      </c>
      <c r="LY554" s="77">
        <f t="shared" si="2379"/>
        <v>174.21027000498924</v>
      </c>
      <c r="LZ554" s="77">
        <f t="shared" si="2217"/>
        <v>2.9368376062035524</v>
      </c>
      <c r="MA554" s="77">
        <f t="shared" si="2380"/>
        <v>3.3914600676438624</v>
      </c>
      <c r="MB554" s="286">
        <f t="shared" si="2381"/>
        <v>2201.2867920333942</v>
      </c>
      <c r="MC554" s="73">
        <f t="shared" si="2142"/>
        <v>6.9542619864414318E-2</v>
      </c>
      <c r="MD554" s="74">
        <f t="shared" si="2143"/>
        <v>1.3341458354414182E-3</v>
      </c>
      <c r="ME554" s="279">
        <f t="shared" si="2144"/>
        <v>1.0098041027428142</v>
      </c>
      <c r="MF554" s="76">
        <f t="shared" si="2218"/>
        <v>101.03222529164357</v>
      </c>
      <c r="MG554" s="77">
        <f t="shared" si="2382"/>
        <v>114.9756827041433</v>
      </c>
      <c r="MH554" s="77">
        <f t="shared" si="2219"/>
        <v>1.9382606361541421</v>
      </c>
      <c r="MI554" s="77">
        <f t="shared" si="2383"/>
        <v>2.2383033826308036</v>
      </c>
      <c r="MJ554" s="286">
        <f t="shared" si="2384"/>
        <v>1452.8100627620665</v>
      </c>
      <c r="MK554" s="73">
        <f t="shared" si="2129"/>
        <v>6.9542624931687363E-2</v>
      </c>
      <c r="ML554" s="74">
        <f t="shared" si="2130"/>
        <v>1.3341459326549146E-3</v>
      </c>
      <c r="MM554" s="279">
        <f t="shared" si="2131"/>
        <v>1.0098041034571972</v>
      </c>
      <c r="MN554" s="287">
        <f t="shared" si="2385"/>
        <v>1.0741381888957566</v>
      </c>
      <c r="MO554" s="288">
        <f t="shared" si="2385"/>
        <v>1.0639148247631263</v>
      </c>
      <c r="MP554" s="288">
        <f t="shared" si="2385"/>
        <v>1.4061623516148753</v>
      </c>
      <c r="MQ554" s="289">
        <f t="shared" si="2220"/>
        <v>1.3611265974347513</v>
      </c>
      <c r="MR554" s="290">
        <f t="shared" si="2386"/>
        <v>3.9273714600595548</v>
      </c>
      <c r="MS554" s="291">
        <f t="shared" si="2151"/>
        <v>4.6249441347277864</v>
      </c>
      <c r="MT554" s="291">
        <f t="shared" si="2221"/>
        <v>3.1534596897315192</v>
      </c>
      <c r="MU554" s="292">
        <f t="shared" si="2152"/>
        <v>3.5963686957420995</v>
      </c>
      <c r="MV554" s="359">
        <f t="shared" si="2222"/>
        <v>0.44290900601058047</v>
      </c>
      <c r="MW554" s="360">
        <f t="shared" si="2223"/>
        <v>0.46608115013211859</v>
      </c>
      <c r="MX554" s="360">
        <f t="shared" si="2224"/>
        <v>0.33100276431745496</v>
      </c>
      <c r="MY554" s="360">
        <f t="shared" si="2225"/>
        <v>1.3684779095527741E-2</v>
      </c>
      <c r="MZ554" s="360">
        <f t="shared" si="2226"/>
        <v>0.22973043353651237</v>
      </c>
      <c r="NA554" s="360">
        <f t="shared" si="2227"/>
        <v>0</v>
      </c>
      <c r="NB554" s="360">
        <f t="shared" si="2228"/>
        <v>0.7967927637924912</v>
      </c>
      <c r="NC554" s="360">
        <f t="shared" si="2229"/>
        <v>2.0700984120872543E-2</v>
      </c>
      <c r="ND554" s="360">
        <f t="shared" si="2230"/>
        <v>5.0490205172859862E-4</v>
      </c>
      <c r="NE554" s="360">
        <f t="shared" si="2231"/>
        <v>7.2516907394348684E-2</v>
      </c>
      <c r="NF554" s="360">
        <f t="shared" si="2232"/>
        <v>0.1164564934076573</v>
      </c>
      <c r="NG554" s="360">
        <f t="shared" si="2233"/>
        <v>0.90876925992591739</v>
      </c>
      <c r="NH554" s="360">
        <f t="shared" si="2234"/>
        <v>9.7641547027188205E-2</v>
      </c>
      <c r="NI554" s="360">
        <f t="shared" si="2235"/>
        <v>2.0196082069143945E-4</v>
      </c>
      <c r="NJ554" s="360">
        <f t="shared" si="2236"/>
        <v>0.66010894196297754</v>
      </c>
      <c r="NK554" s="361">
        <f t="shared" si="2237"/>
        <v>0.46784224113171946</v>
      </c>
      <c r="NL554" s="145">
        <f t="shared" si="2387"/>
        <v>3.9273714600595548</v>
      </c>
      <c r="NM554" s="56">
        <f t="shared" si="2153"/>
        <v>4.6249441347277864</v>
      </c>
      <c r="NN554" s="56">
        <f t="shared" si="2388"/>
        <v>3.1534596897315192</v>
      </c>
      <c r="NO554" s="58">
        <f t="shared" si="2145"/>
        <v>3.5963686957420995</v>
      </c>
      <c r="NP554" s="55">
        <f t="shared" si="2238"/>
        <v>1.0741381888957566</v>
      </c>
      <c r="NQ554" s="56">
        <f t="shared" si="2146"/>
        <v>1.0639148247631263</v>
      </c>
      <c r="NR554" s="56">
        <f t="shared" si="2239"/>
        <v>1.4061623516148753</v>
      </c>
      <c r="NS554" s="61">
        <f t="shared" si="2147"/>
        <v>1.3611265974347513</v>
      </c>
      <c r="NT554" s="41"/>
      <c r="NU554" s="86">
        <f t="shared" si="2400"/>
        <v>0</v>
      </c>
      <c r="NV554" s="86">
        <f t="shared" si="2400"/>
        <v>0</v>
      </c>
      <c r="NW554" s="86">
        <f t="shared" si="2400"/>
        <v>0</v>
      </c>
      <c r="NX554" s="86">
        <f t="shared" si="2389"/>
        <v>0</v>
      </c>
      <c r="NY554" s="87">
        <f t="shared" si="2401"/>
        <v>0</v>
      </c>
      <c r="NZ554" s="87">
        <f t="shared" si="2401"/>
        <v>0</v>
      </c>
      <c r="OA554" s="87">
        <f t="shared" si="2401"/>
        <v>0</v>
      </c>
      <c r="OB554" s="87">
        <f t="shared" si="2390"/>
        <v>0</v>
      </c>
      <c r="OC554" s="26"/>
    </row>
    <row r="555" spans="1:393" thickBot="1" x14ac:dyDescent="0.35">
      <c r="A555" s="136" t="s">
        <v>1205</v>
      </c>
      <c r="B555" s="137" t="s">
        <v>1211</v>
      </c>
      <c r="C555" s="133" t="s">
        <v>109</v>
      </c>
      <c r="D555" s="64">
        <f>VLOOKUP(B555,[1]УсіТ_1!$A$10:$G$556,6,FALSE)</f>
        <v>4253.96</v>
      </c>
      <c r="E555" s="64">
        <f>VLOOKUP(B555,[1]УсіТ_1!$A$10:$G$556,7,FALSE)</f>
        <v>100.3</v>
      </c>
      <c r="F555" s="38">
        <v>199.3</v>
      </c>
      <c r="G555" s="38">
        <v>36</v>
      </c>
      <c r="H555" s="39"/>
      <c r="I555" s="256">
        <v>3.5063</v>
      </c>
      <c r="J555" s="62">
        <v>4.2845000000000004</v>
      </c>
      <c r="K555" s="257">
        <f t="shared" si="2135"/>
        <v>2.0594999999999999</v>
      </c>
      <c r="L555" s="293">
        <f t="shared" si="2240"/>
        <v>2.4478999999999997</v>
      </c>
      <c r="M555" s="63">
        <v>0.38840000000000002</v>
      </c>
      <c r="N555" s="63">
        <v>0.40710000000000002</v>
      </c>
      <c r="O555" s="63">
        <v>0.2802</v>
      </c>
      <c r="P555" s="63">
        <v>9.1999999999999998E-3</v>
      </c>
      <c r="Q555" s="63">
        <v>0.28299999999999997</v>
      </c>
      <c r="R555" s="63">
        <v>2.3199999999999998E-2</v>
      </c>
      <c r="S555" s="63">
        <v>0.71930000000000005</v>
      </c>
      <c r="T555" s="63">
        <v>1.9900000000000001E-2</v>
      </c>
      <c r="U555" s="63">
        <v>5.0000000000000001E-4</v>
      </c>
      <c r="V555" s="63">
        <v>6.6000000000000003E-2</v>
      </c>
      <c r="W555" s="63">
        <v>0.10630000000000001</v>
      </c>
      <c r="X555" s="63">
        <v>0.75470000000000004</v>
      </c>
      <c r="Y555" s="63">
        <v>8.8200000000000001E-2</v>
      </c>
      <c r="Z555" s="63">
        <v>2.0000000000000001E-4</v>
      </c>
      <c r="AA555" s="63">
        <v>0.6663</v>
      </c>
      <c r="AB555" s="259">
        <v>0.47199999999999998</v>
      </c>
      <c r="AC555" s="144">
        <v>573.48</v>
      </c>
      <c r="AD555" s="70">
        <v>126.1656</v>
      </c>
      <c r="AE555" s="70">
        <v>417.53115263518401</v>
      </c>
      <c r="AF555" s="68">
        <f t="shared" si="2241"/>
        <v>29.327388161095325</v>
      </c>
      <c r="AG555" s="68">
        <f t="shared" si="2242"/>
        <v>133.13481839156003</v>
      </c>
      <c r="AH555" s="71">
        <v>13.739338032958299</v>
      </c>
      <c r="AI555" s="71">
        <v>121.964667461533</v>
      </c>
      <c r="AJ555" s="68">
        <f t="shared" si="2243"/>
        <v>1.6715257675603097</v>
      </c>
      <c r="AK555" s="68">
        <f t="shared" si="2244"/>
        <v>71.416898890770497</v>
      </c>
      <c r="AL555" s="71">
        <v>62.644037906483703</v>
      </c>
      <c r="AM555" s="69">
        <f t="shared" si="2245"/>
        <v>1578.6297552433909</v>
      </c>
      <c r="AN555" s="260">
        <v>607.42999999999995</v>
      </c>
      <c r="AO555" s="71">
        <v>133.63460000000001</v>
      </c>
      <c r="AP555" s="71">
        <v>442.24898522213499</v>
      </c>
      <c r="AQ555" s="68">
        <f t="shared" si="2246"/>
        <v>31.06356872200276</v>
      </c>
      <c r="AR555" s="68">
        <f t="shared" si="2247"/>
        <v>141.01639592590041</v>
      </c>
      <c r="AS555" s="71">
        <v>57.2572907128</v>
      </c>
      <c r="AT555" s="261">
        <f t="shared" si="2248"/>
        <v>12.417816708989736</v>
      </c>
      <c r="AU555" s="71">
        <v>133.79048684016499</v>
      </c>
      <c r="AV555" s="68">
        <f t="shared" si="2249"/>
        <v>1.8335986221444611</v>
      </c>
      <c r="AW555" s="68">
        <f t="shared" si="2250"/>
        <v>78.341554731205974</v>
      </c>
      <c r="AX555" s="71">
        <v>68.718068138754703</v>
      </c>
      <c r="AY555" s="69">
        <f t="shared" si="2251"/>
        <v>1731.6953170966256</v>
      </c>
      <c r="AZ555" s="260">
        <v>140</v>
      </c>
      <c r="BA555" s="260">
        <v>713.60333333333494</v>
      </c>
      <c r="BB555" s="260">
        <v>74.418633333333503</v>
      </c>
      <c r="BC555" s="262">
        <f t="shared" si="2252"/>
        <v>59.534906666666807</v>
      </c>
      <c r="BD555" s="262">
        <f t="shared" si="2158"/>
        <v>14.883726666666696</v>
      </c>
      <c r="BE555" s="260">
        <v>27.932473333333402</v>
      </c>
      <c r="BF555" s="262">
        <f t="shared" si="2253"/>
        <v>22.345978666666724</v>
      </c>
      <c r="BG555" s="262">
        <f t="shared" si="2159"/>
        <v>5.5864946666666775</v>
      </c>
      <c r="BH555" s="260">
        <v>87.989058536861393</v>
      </c>
      <c r="BI555" s="263">
        <f t="shared" si="2254"/>
        <v>51.522345182493339</v>
      </c>
      <c r="BJ555" s="68">
        <f t="shared" si="2255"/>
        <v>1.2058900472476854</v>
      </c>
      <c r="BK555" s="260">
        <v>45.193343594897264</v>
      </c>
      <c r="BL555" s="69">
        <f t="shared" si="2256"/>
        <v>1138.9642105581127</v>
      </c>
      <c r="BM555" s="260">
        <v>13.42</v>
      </c>
      <c r="BN555" s="260">
        <v>2.9523999999999999</v>
      </c>
      <c r="BO555" s="260">
        <v>9.7706425130155701</v>
      </c>
      <c r="BP555" s="68">
        <f t="shared" si="2257"/>
        <v>0.68628993011421358</v>
      </c>
      <c r="BQ555" s="68">
        <f t="shared" si="2258"/>
        <v>3.1154866129851704</v>
      </c>
      <c r="BR555" s="260">
        <v>1.97315463720833</v>
      </c>
      <c r="BS555" s="260">
        <v>3.0322166816850298</v>
      </c>
      <c r="BT555" s="68">
        <f t="shared" si="2259"/>
        <v>4.1556529622493336E-2</v>
      </c>
      <c r="BU555" s="68">
        <f t="shared" si="2260"/>
        <v>1.775526606827396</v>
      </c>
      <c r="BV555" s="260">
        <v>1.55742069159545</v>
      </c>
      <c r="BW555" s="69">
        <f t="shared" si="2261"/>
        <v>39.247001428205252</v>
      </c>
      <c r="BX555" s="260">
        <v>803.35</v>
      </c>
      <c r="BY555" s="260">
        <v>86.638006492007705</v>
      </c>
      <c r="BZ555" s="263">
        <f t="shared" si="2262"/>
        <v>50.731231253421079</v>
      </c>
      <c r="CA555" s="263">
        <f t="shared" si="2263"/>
        <v>1.1873738789729655</v>
      </c>
      <c r="CB555" s="260">
        <v>44.499400324600401</v>
      </c>
      <c r="CC555" s="264">
        <f t="shared" si="2264"/>
        <v>1121.3848881799297</v>
      </c>
      <c r="CD555" s="260">
        <v>70.599999999999994</v>
      </c>
      <c r="CE555" s="260">
        <v>7.6140795685860772</v>
      </c>
      <c r="CF555" s="263">
        <f t="shared" si="2265"/>
        <v>4.4584547477038523</v>
      </c>
      <c r="CG555" s="263">
        <f t="shared" si="2266"/>
        <v>0.10435096048747219</v>
      </c>
      <c r="CH555" s="260">
        <v>3.9107039784293036</v>
      </c>
      <c r="CI555" s="69">
        <f t="shared" si="2267"/>
        <v>98.549740256418445</v>
      </c>
      <c r="CJ555" s="260">
        <v>1208.2290831655155</v>
      </c>
      <c r="CK555" s="260">
        <v>265.81041865464454</v>
      </c>
      <c r="CL555" s="260">
        <v>99.644830733795317</v>
      </c>
      <c r="CM555" s="260">
        <v>39.402084101822446</v>
      </c>
      <c r="CN555" s="260">
        <v>618.27756393453194</v>
      </c>
      <c r="CO555" s="265">
        <f t="shared" si="2268"/>
        <v>43.427816090761524</v>
      </c>
      <c r="CP555" s="269">
        <f t="shared" si="2269"/>
        <v>197.14522059129271</v>
      </c>
      <c r="CQ555" s="260">
        <v>236.39411162783875</v>
      </c>
      <c r="CR555" s="265">
        <f t="shared" si="2391"/>
        <v>3.2397812998595303</v>
      </c>
      <c r="CS555" s="265">
        <f t="shared" si="2270"/>
        <v>138.42151764012749</v>
      </c>
      <c r="CT555" s="260">
        <v>121.41780072785798</v>
      </c>
      <c r="CU555" s="267">
        <f t="shared" si="2160"/>
        <v>3059.7285706130206</v>
      </c>
      <c r="CV555" s="260">
        <v>60.609999999999964</v>
      </c>
      <c r="CW555" s="260">
        <v>6.5365402047433703</v>
      </c>
      <c r="CX555" s="68">
        <f t="shared" si="2271"/>
        <v>8.9583283506007888E-2</v>
      </c>
      <c r="CY555" s="68">
        <f t="shared" si="2272"/>
        <v>3.8274972630482997</v>
      </c>
      <c r="CZ555" s="260">
        <v>3.35732701023717</v>
      </c>
      <c r="DA555" s="69">
        <f t="shared" si="2273"/>
        <v>84.604640657976603</v>
      </c>
      <c r="DB555" s="260">
        <v>1.5400000000000009</v>
      </c>
      <c r="DC555" s="260">
        <v>0.166082691227599</v>
      </c>
      <c r="DD555" s="68">
        <f t="shared" si="2274"/>
        <v>2.2761632832742442E-3</v>
      </c>
      <c r="DE555" s="68">
        <f t="shared" si="2275"/>
        <v>9.7250384179085506E-2</v>
      </c>
      <c r="DF555" s="260">
        <v>8.5304134561380002E-2</v>
      </c>
      <c r="DG555" s="69">
        <f t="shared" si="2276"/>
        <v>2.1496641909467757</v>
      </c>
      <c r="DH555" s="260">
        <v>102.44817400852671</v>
      </c>
      <c r="DI555" s="260">
        <v>22.538598281875874</v>
      </c>
      <c r="DJ555" s="260">
        <v>1.5732622053916658</v>
      </c>
      <c r="DK555" s="260">
        <v>74.582270678207436</v>
      </c>
      <c r="DL555" s="68">
        <f t="shared" si="2277"/>
        <v>5.2386586924372898</v>
      </c>
      <c r="DM555" s="68">
        <f t="shared" si="2278"/>
        <v>23.78145199299458</v>
      </c>
      <c r="DN555" s="260">
        <v>21.691887793381198</v>
      </c>
      <c r="DO555" s="68">
        <f t="shared" si="2279"/>
        <v>0.29728732220828935</v>
      </c>
      <c r="DP555" s="68">
        <f t="shared" si="2280"/>
        <v>12.701771664965534</v>
      </c>
      <c r="DQ555" s="260">
        <v>11.141484410805701</v>
      </c>
      <c r="DR555" s="264">
        <f t="shared" si="2281"/>
        <v>280.77081285382633</v>
      </c>
      <c r="DS555" s="260">
        <v>163.83000000000001</v>
      </c>
      <c r="DT555" s="260">
        <v>36.0426</v>
      </c>
      <c r="DU555" s="260">
        <v>119.279013629459</v>
      </c>
      <c r="DV555" s="68">
        <f t="shared" si="2282"/>
        <v>8.3781579173331995</v>
      </c>
      <c r="DW555" s="68">
        <f t="shared" si="2283"/>
        <v>38.033544843916552</v>
      </c>
      <c r="DX555" s="260">
        <v>3.099665973</v>
      </c>
      <c r="DY555" s="260">
        <v>1.89877207595833</v>
      </c>
      <c r="DZ555" s="260">
        <v>0</v>
      </c>
      <c r="EA555" s="260">
        <v>34.958255158647297</v>
      </c>
      <c r="EB555" s="68">
        <f t="shared" si="2284"/>
        <v>0.47910288694926123</v>
      </c>
      <c r="EC555" s="68">
        <f t="shared" si="2285"/>
        <v>20.46994614116656</v>
      </c>
      <c r="ED555" s="267">
        <v>17.9554153418532</v>
      </c>
      <c r="EE555" s="69">
        <f t="shared" si="2286"/>
        <v>452.47646661470145</v>
      </c>
      <c r="EF555" s="260">
        <v>742.44365575396841</v>
      </c>
      <c r="EG555" s="260">
        <v>163.33760426587307</v>
      </c>
      <c r="EH555" s="260">
        <v>853.74879545527779</v>
      </c>
      <c r="EI555" s="260">
        <v>540.54780524801993</v>
      </c>
      <c r="EJ555" s="268">
        <f t="shared" si="2287"/>
        <v>37.968077840620921</v>
      </c>
      <c r="EK555" s="266">
        <f t="shared" si="2288"/>
        <v>172.36015427699411</v>
      </c>
      <c r="EL555" s="260">
        <v>248.05397476747953</v>
      </c>
      <c r="EM555" s="268">
        <f t="shared" si="2289"/>
        <v>3.3995797241883072</v>
      </c>
      <c r="EN555" s="268">
        <f t="shared" si="2290"/>
        <v>145.24899714099672</v>
      </c>
      <c r="EO555" s="269">
        <f t="shared" si="2291"/>
        <v>2548.1318354906189</v>
      </c>
      <c r="EP555" s="69">
        <f t="shared" si="2292"/>
        <v>3210.6461127181801</v>
      </c>
      <c r="EQ555" s="260">
        <v>132.63</v>
      </c>
      <c r="ER555" s="260">
        <v>29.178599999999999</v>
      </c>
      <c r="ES555" s="260">
        <v>96.563361885339404</v>
      </c>
      <c r="ET555" s="68">
        <f t="shared" si="2293"/>
        <v>6.7826105388262397</v>
      </c>
      <c r="EU555" s="68">
        <f t="shared" si="2294"/>
        <v>30.79038669748309</v>
      </c>
      <c r="EV555" s="260">
        <v>10.2482200094917</v>
      </c>
      <c r="EW555" s="260">
        <v>28.9695861864551</v>
      </c>
      <c r="EX555" s="68">
        <f t="shared" si="2295"/>
        <v>0.39702817868536716</v>
      </c>
      <c r="EY555" s="68">
        <f t="shared" si="2296"/>
        <v>16.963257069823531</v>
      </c>
      <c r="EZ555" s="260">
        <v>14.879488404064301</v>
      </c>
      <c r="FA555" s="69">
        <f t="shared" si="2297"/>
        <v>374.96310778242059</v>
      </c>
      <c r="FB555" s="260">
        <v>0.83333333333333348</v>
      </c>
      <c r="FC555" s="260">
        <v>8.9871586162120806E-2</v>
      </c>
      <c r="FD555" s="68">
        <f t="shared" si="2298"/>
        <v>1.2316900883518657E-3</v>
      </c>
      <c r="FE555" s="68">
        <f t="shared" si="2299"/>
        <v>5.2624666763574489E-2</v>
      </c>
      <c r="FF555" s="260">
        <v>4.6160245974772703E-2</v>
      </c>
      <c r="FG555" s="69">
        <f t="shared" si="2300"/>
        <v>1.1632381985642724</v>
      </c>
      <c r="FH555" s="260">
        <v>2030.4576950000001</v>
      </c>
      <c r="FI555" s="260">
        <v>218.97654442168101</v>
      </c>
      <c r="FJ555" s="68">
        <f t="shared" si="2301"/>
        <v>3.0010735412991383</v>
      </c>
      <c r="FK555" s="68">
        <f t="shared" si="2302"/>
        <v>128.22259149229302</v>
      </c>
      <c r="FL555" s="260">
        <v>112.47150000000001</v>
      </c>
      <c r="FM555" s="69">
        <f t="shared" si="2303"/>
        <v>2834.2868873060174</v>
      </c>
      <c r="FN555" s="260">
        <v>1340.0660000000003</v>
      </c>
      <c r="FO555" s="260">
        <v>144.520628378314</v>
      </c>
      <c r="FP555" s="68">
        <f t="shared" si="2304"/>
        <v>1.9806552119247933</v>
      </c>
      <c r="FQ555" s="68">
        <f t="shared" si="2305"/>
        <v>84.624632029435276</v>
      </c>
      <c r="FR555" s="260">
        <v>74.229331418915706</v>
      </c>
      <c r="FS555" s="264">
        <f t="shared" si="2306"/>
        <v>1870.5791517566761</v>
      </c>
      <c r="FT555" s="270">
        <f t="shared" si="2161"/>
        <v>17879.839565455015</v>
      </c>
      <c r="FU555" s="271">
        <f t="shared" si="2162"/>
        <v>4323.5713341304045</v>
      </c>
      <c r="FV555" s="272">
        <f t="shared" si="2307"/>
        <v>1012.6669836917359</v>
      </c>
      <c r="FW555" s="272">
        <f t="shared" si="2163"/>
        <v>133.70078614414572</v>
      </c>
      <c r="FX555" s="272">
        <f t="shared" si="2164"/>
        <v>713.60333333333494</v>
      </c>
      <c r="FY555" s="272">
        <f t="shared" si="2165"/>
        <v>803.35</v>
      </c>
      <c r="FZ555" s="272">
        <f t="shared" si="2166"/>
        <v>70.599999999999994</v>
      </c>
      <c r="GA555" s="272">
        <f t="shared" si="2167"/>
        <v>60.609999999999964</v>
      </c>
      <c r="GB555" s="272">
        <f t="shared" si="2168"/>
        <v>1.5400000000000009</v>
      </c>
      <c r="GC555" s="272">
        <f t="shared" si="2169"/>
        <v>2030.4576950000001</v>
      </c>
      <c r="GD555" s="272">
        <f t="shared" si="2170"/>
        <v>1340.0660000000003</v>
      </c>
      <c r="GE555" s="272">
        <f t="shared" si="2171"/>
        <v>2318.8007957458922</v>
      </c>
      <c r="GF555" s="273">
        <f t="shared" si="2172"/>
        <v>902.04050038641446</v>
      </c>
      <c r="GG555" s="273">
        <f t="shared" si="2173"/>
        <v>162.87256789319147</v>
      </c>
      <c r="GH555" s="272">
        <f t="shared" si="2308"/>
        <v>1381.3859983967682</v>
      </c>
      <c r="GI555" s="274">
        <f t="shared" si="2309"/>
        <v>986.82883822436963</v>
      </c>
      <c r="GJ555" s="275">
        <f t="shared" si="2174"/>
        <v>18.93189510802771</v>
      </c>
      <c r="GK555" s="271">
        <f t="shared" si="2310"/>
        <v>14190.352926442285</v>
      </c>
      <c r="GL555" s="276">
        <f t="shared" si="2311"/>
        <v>17879.84468731728</v>
      </c>
      <c r="GM555" s="272">
        <f t="shared" si="2312"/>
        <v>6212.4406727411888</v>
      </c>
      <c r="GN555" s="272">
        <f t="shared" si="2313"/>
        <v>315.50524914536493</v>
      </c>
      <c r="GO555" s="277">
        <f t="shared" si="2314"/>
        <v>0.4377932462246894</v>
      </c>
      <c r="GP555" s="278">
        <f t="shared" si="2315"/>
        <v>2.2233784514087234E-2</v>
      </c>
      <c r="GQ555" s="279">
        <f>1+GO555*(GM555*$GO$8-GM555)/GM555+GP555*(GN555*$GP$8-GN555)/GN555</f>
        <v>1.0638616357542501</v>
      </c>
      <c r="GR555" s="280">
        <f t="shared" si="2317"/>
        <v>11737.564212003377</v>
      </c>
      <c r="GS555" s="272">
        <f t="shared" si="2318"/>
        <v>6041.8672047439059</v>
      </c>
      <c r="GT555" s="272">
        <f t="shared" si="2175"/>
        <v>312.23286909397973</v>
      </c>
      <c r="GU555" s="73">
        <f t="shared" si="2319"/>
        <v>0.51474625361923154</v>
      </c>
      <c r="GV555" s="74">
        <f t="shared" si="2320"/>
        <v>2.6601163874756563E-2</v>
      </c>
      <c r="GW555" s="279">
        <f t="shared" si="2321"/>
        <v>1.0751579906298023</v>
      </c>
      <c r="GX555" s="280">
        <f t="shared" si="2322"/>
        <v>9580.7436042244062</v>
      </c>
      <c r="GY555" s="272">
        <f t="shared" si="2176"/>
        <v>5029.8112485368201</v>
      </c>
      <c r="GZ555" s="272">
        <f t="shared" si="2177"/>
        <v>198.14717978474289</v>
      </c>
      <c r="HA555" s="73">
        <f t="shared" si="2323"/>
        <v>0.52499173929662846</v>
      </c>
      <c r="HB555" s="74">
        <f t="shared" si="2324"/>
        <v>2.0681816356861331E-2</v>
      </c>
      <c r="HC555" s="279">
        <f t="shared" si="2325"/>
        <v>1.0756556551123699</v>
      </c>
      <c r="HD555" s="280">
        <f t="shared" si="2326"/>
        <v>10833.624362354081</v>
      </c>
      <c r="HE555" s="272">
        <f t="shared" si="2178"/>
        <v>5979.0099436212631</v>
      </c>
      <c r="HF555" s="272">
        <f t="shared" si="2179"/>
        <v>229.1460937133985</v>
      </c>
      <c r="HG555" s="73">
        <f t="shared" si="2327"/>
        <v>0.55189378398588484</v>
      </c>
      <c r="HH555" s="74">
        <f t="shared" si="2328"/>
        <v>2.1151378896767142E-2</v>
      </c>
      <c r="HI555" s="281">
        <f t="shared" si="2329"/>
        <v>1.0794410945811117</v>
      </c>
      <c r="HJ555" s="72">
        <f t="shared" si="2180"/>
        <v>3.769826462545276</v>
      </c>
      <c r="HK555" s="73">
        <f t="shared" si="2330"/>
        <v>4.5581151783890848</v>
      </c>
      <c r="HL555" s="73">
        <f t="shared" si="2181"/>
        <v>2.2153128217039257</v>
      </c>
      <c r="HM555" s="74">
        <f t="shared" si="2331"/>
        <v>2.6423638554251032</v>
      </c>
      <c r="HN555" s="75"/>
      <c r="HO555" s="75"/>
      <c r="HP555" s="76">
        <f t="shared" si="2332"/>
        <v>949.19869508444322</v>
      </c>
      <c r="HQ555" s="77">
        <f t="shared" si="2333"/>
        <v>1080.1976069930472</v>
      </c>
      <c r="HR555" s="77">
        <f t="shared" si="2334"/>
        <v>30.998913928655636</v>
      </c>
      <c r="HS555" s="77">
        <f t="shared" si="2335"/>
        <v>35.797545804811527</v>
      </c>
      <c r="HT555" s="282">
        <f t="shared" si="2336"/>
        <v>1252.8807581296755</v>
      </c>
      <c r="HU555" s="73">
        <f t="shared" si="2392"/>
        <v>0.75761295632109893</v>
      </c>
      <c r="HV555" s="74">
        <f t="shared" si="2393"/>
        <v>2.4742110314577272E-2</v>
      </c>
      <c r="HW555" s="279">
        <f t="shared" si="2154"/>
        <v>1.1083882427785714</v>
      </c>
      <c r="HX555" s="76">
        <f t="shared" si="2337"/>
        <v>1008.6812998016696</v>
      </c>
      <c r="HY555" s="77">
        <f t="shared" si="2338"/>
        <v>1147.889405987298</v>
      </c>
      <c r="HZ555" s="77">
        <f t="shared" si="2182"/>
        <v>45.314984053136961</v>
      </c>
      <c r="IA555" s="77">
        <f t="shared" si="2339"/>
        <v>52.329743584562564</v>
      </c>
      <c r="IB555" s="282">
        <f t="shared" si="2340"/>
        <v>1374.3613627750997</v>
      </c>
      <c r="IC555" s="73">
        <f t="shared" si="2394"/>
        <v>0.73392728224325821</v>
      </c>
      <c r="ID555" s="74">
        <f t="shared" si="2395"/>
        <v>3.2971666172015558E-2</v>
      </c>
      <c r="IE555" s="279">
        <f t="shared" si="2402"/>
        <v>1.1063933181458201</v>
      </c>
      <c r="IF555" s="76">
        <f t="shared" si="2183"/>
        <v>62.857261122641873</v>
      </c>
      <c r="IG555" s="77">
        <f t="shared" si="2341"/>
        <v>71.532191730177672</v>
      </c>
      <c r="IH555" s="77">
        <f t="shared" si="2184"/>
        <v>83.08677538058123</v>
      </c>
      <c r="II555" s="77">
        <f t="shared" si="2342"/>
        <v>95.948608209495205</v>
      </c>
      <c r="IJ555" s="282">
        <f t="shared" si="2343"/>
        <v>903.93984964929575</v>
      </c>
      <c r="IK555" s="73">
        <f t="shared" si="2185"/>
        <v>6.953699535099464E-2</v>
      </c>
      <c r="IL555" s="74">
        <f t="shared" si="2186"/>
        <v>9.1916265681634302E-2</v>
      </c>
      <c r="IM555" s="279">
        <f t="shared" si="2344"/>
        <v>1.0238254386559078</v>
      </c>
      <c r="IN555" s="76">
        <f t="shared" si="2187"/>
        <v>22.339436128171329</v>
      </c>
      <c r="IO555" s="77">
        <f t="shared" si="2345"/>
        <v>25.422501708220253</v>
      </c>
      <c r="IP555" s="77">
        <f t="shared" si="2188"/>
        <v>0.72784645973670692</v>
      </c>
      <c r="IQ555" s="77">
        <f t="shared" si="2346"/>
        <v>0.84051709170394917</v>
      </c>
      <c r="IR555" s="282">
        <f t="shared" si="2347"/>
        <v>31.148413831908933</v>
      </c>
      <c r="IS555" s="73">
        <f t="shared" si="2155"/>
        <v>0.71719337776636494</v>
      </c>
      <c r="IT555" s="74">
        <f t="shared" si="2156"/>
        <v>2.3367047313050959E-2</v>
      </c>
      <c r="IU555" s="279">
        <f t="shared" si="2157"/>
        <v>1.1025970769895961</v>
      </c>
      <c r="IV555" s="76">
        <f t="shared" si="2189"/>
        <v>61.892102129173715</v>
      </c>
      <c r="IW555" s="77">
        <f t="shared" si="2348"/>
        <v>70.433831144020971</v>
      </c>
      <c r="IX555" s="77">
        <f t="shared" si="2349"/>
        <v>1.1873738789729655</v>
      </c>
      <c r="IY555" s="77">
        <f t="shared" si="2350"/>
        <v>1.3711793554379808</v>
      </c>
      <c r="IZ555" s="282">
        <f t="shared" si="2351"/>
        <v>889.98800649200768</v>
      </c>
      <c r="JA555" s="73">
        <f t="shared" si="2132"/>
        <v>6.9542624931687239E-2</v>
      </c>
      <c r="JB555" s="74">
        <f t="shared" si="2133"/>
        <v>1.334145932654912E-3</v>
      </c>
      <c r="JC555" s="279">
        <f t="shared" si="2134"/>
        <v>1.0098041034571972</v>
      </c>
      <c r="JD555" s="76">
        <f t="shared" si="2190"/>
        <v>5.4393147921987</v>
      </c>
      <c r="JE555" s="77">
        <f t="shared" si="2352"/>
        <v>6.1899946266700425</v>
      </c>
      <c r="JF555" s="77">
        <f t="shared" si="2191"/>
        <v>0.10435096048747219</v>
      </c>
      <c r="JG555" s="77">
        <f t="shared" si="2353"/>
        <v>0.1205044891709329</v>
      </c>
      <c r="JH555" s="282">
        <f t="shared" si="2354"/>
        <v>78.214079568586058</v>
      </c>
      <c r="JI555" s="73">
        <f t="shared" si="2136"/>
        <v>6.9543934061500473E-2</v>
      </c>
      <c r="JJ555" s="74">
        <f t="shared" si="2137"/>
        <v>1.3341710477583087E-3</v>
      </c>
      <c r="JK555" s="279">
        <f t="shared" si="2138"/>
        <v>1.0098042880180207</v>
      </c>
      <c r="JL555" s="76">
        <f t="shared" si="2192"/>
        <v>1883.4309224624926</v>
      </c>
      <c r="JM555" s="77">
        <f t="shared" si="2355"/>
        <v>2143.363224071541</v>
      </c>
      <c r="JN555" s="77">
        <f t="shared" si="2193"/>
        <v>86.069681492443507</v>
      </c>
      <c r="JO555" s="77">
        <f t="shared" si="2356"/>
        <v>99.393268187473765</v>
      </c>
      <c r="JP555" s="282">
        <f t="shared" si="2357"/>
        <v>2428.3560084230321</v>
      </c>
      <c r="JQ555" s="73">
        <f t="shared" si="2194"/>
        <v>0.77559917735686035</v>
      </c>
      <c r="JR555" s="74">
        <f t="shared" si="2195"/>
        <v>3.5443601018096571E-2</v>
      </c>
      <c r="JS555" s="279">
        <f t="shared" si="2396"/>
        <v>1.1125271119046218</v>
      </c>
      <c r="JT555" s="76">
        <f t="shared" si="2196"/>
        <v>4.6695466609189253</v>
      </c>
      <c r="JU555" s="77">
        <f t="shared" si="2358"/>
        <v>5.3139907955923462</v>
      </c>
      <c r="JV555" s="77">
        <f t="shared" si="2197"/>
        <v>8.9583283506007888E-2</v>
      </c>
      <c r="JW555" s="77">
        <f t="shared" si="2359"/>
        <v>0.10345077579273791</v>
      </c>
      <c r="JX555" s="282">
        <f t="shared" si="2360"/>
        <v>67.146540204743332</v>
      </c>
      <c r="JY555" s="73">
        <f t="shared" si="2403"/>
        <v>6.9542624931687266E-2</v>
      </c>
      <c r="JZ555" s="74">
        <f t="shared" si="2404"/>
        <v>1.3341459326549128E-3</v>
      </c>
      <c r="KA555" s="279">
        <f t="shared" si="2405"/>
        <v>1.0098041034571972</v>
      </c>
      <c r="KB555" s="76">
        <f t="shared" si="2198"/>
        <v>0.11864546869848432</v>
      </c>
      <c r="KC555" s="77">
        <f t="shared" si="2361"/>
        <v>0.13501972983356214</v>
      </c>
      <c r="KD555" s="77">
        <f t="shared" si="2199"/>
        <v>2.2761632832742442E-3</v>
      </c>
      <c r="KE555" s="77">
        <f t="shared" si="2362"/>
        <v>2.6285133595250975E-3</v>
      </c>
      <c r="KF555" s="282">
        <f t="shared" si="2363"/>
        <v>1.7060826912275999</v>
      </c>
      <c r="KG555" s="73">
        <f t="shared" si="2406"/>
        <v>6.95426249316871E-2</v>
      </c>
      <c r="KH555" s="74">
        <f t="shared" si="2407"/>
        <v>1.3341459326549094E-3</v>
      </c>
      <c r="KI555" s="279">
        <f t="shared" si="2408"/>
        <v>1.0098041034571972</v>
      </c>
      <c r="KJ555" s="76">
        <f t="shared" si="2200"/>
        <v>169.49630515311392</v>
      </c>
      <c r="KK555" s="77">
        <f t="shared" si="2364"/>
        <v>192.88849022729516</v>
      </c>
      <c r="KL555" s="77">
        <f t="shared" si="2201"/>
        <v>5.535946014645579</v>
      </c>
      <c r="KM555" s="77">
        <f t="shared" si="2365"/>
        <v>6.3929104577127145</v>
      </c>
      <c r="KN555" s="282">
        <f t="shared" si="2366"/>
        <v>222.83397845541771</v>
      </c>
      <c r="KO555" s="73">
        <f t="shared" si="2202"/>
        <v>0.76063940664697582</v>
      </c>
      <c r="KP555" s="74">
        <f t="shared" si="2203"/>
        <v>2.4843365688743707E-2</v>
      </c>
      <c r="KQ555" s="279">
        <f t="shared" si="2204"/>
        <v>1.1088215975199667</v>
      </c>
      <c r="KR555" s="76">
        <f t="shared" si="2205"/>
        <v>271.2468590018014</v>
      </c>
      <c r="KS555" s="77">
        <f t="shared" si="2367"/>
        <v>308.68163801264001</v>
      </c>
      <c r="KT555" s="77">
        <f t="shared" si="2206"/>
        <v>8.8572608042824612</v>
      </c>
      <c r="KU555" s="77">
        <f t="shared" si="2368"/>
        <v>10.228364776785387</v>
      </c>
      <c r="KV555" s="282">
        <f t="shared" si="2369"/>
        <v>359.10830683706467</v>
      </c>
      <c r="KW555" s="73">
        <f t="shared" si="2139"/>
        <v>0.755334404238307</v>
      </c>
      <c r="KX555" s="74">
        <f t="shared" si="2140"/>
        <v>2.4664594596251418E-2</v>
      </c>
      <c r="KY555" s="279">
        <f t="shared" si="2141"/>
        <v>1.1080617803724284</v>
      </c>
      <c r="KZ555" s="76">
        <f t="shared" si="2207"/>
        <v>1293.2644247497904</v>
      </c>
      <c r="LA555" s="77">
        <f t="shared" si="2370"/>
        <v>1471.747848009509</v>
      </c>
      <c r="LB555" s="77">
        <f t="shared" si="2208"/>
        <v>41.367657564809228</v>
      </c>
      <c r="LC555" s="77">
        <f t="shared" si="2371"/>
        <v>47.771370955841697</v>
      </c>
      <c r="LD555" s="286">
        <f t="shared" si="2372"/>
        <v>2548.1318354906189</v>
      </c>
      <c r="LE555" s="73">
        <f t="shared" si="2209"/>
        <v>0.50753434604013903</v>
      </c>
      <c r="LF555" s="74">
        <f t="shared" si="2210"/>
        <v>1.6234504427375625E-2</v>
      </c>
      <c r="LG555" s="279">
        <f t="shared" si="2211"/>
        <v>1.0725579163823573</v>
      </c>
      <c r="LH555" s="76">
        <f t="shared" si="2212"/>
        <v>220.06804539611406</v>
      </c>
      <c r="LI555" s="77">
        <f t="shared" si="2373"/>
        <v>250.43963634123176</v>
      </c>
      <c r="LJ555" s="77">
        <f t="shared" si="2213"/>
        <v>7.1796387175116072</v>
      </c>
      <c r="LK555" s="77">
        <f t="shared" si="2374"/>
        <v>8.2910467909824046</v>
      </c>
      <c r="LL555" s="282">
        <f t="shared" si="2375"/>
        <v>297.58976808128619</v>
      </c>
      <c r="LM555" s="73">
        <f t="shared" si="2397"/>
        <v>0.73950138412017852</v>
      </c>
      <c r="LN555" s="74">
        <f t="shared" si="2398"/>
        <v>2.4125959584573149E-2</v>
      </c>
      <c r="LO555" s="279">
        <f t="shared" si="2399"/>
        <v>1.1057932845661178</v>
      </c>
      <c r="LP555" s="76">
        <f t="shared" si="2214"/>
        <v>6.4202093451560874E-2</v>
      </c>
      <c r="LQ555" s="77">
        <f t="shared" si="2376"/>
        <v>7.3062624368810794E-2</v>
      </c>
      <c r="LR555" s="77">
        <f t="shared" si="2215"/>
        <v>1.2316900883518657E-3</v>
      </c>
      <c r="LS555" s="77">
        <f t="shared" si="2377"/>
        <v>1.4223557140287345E-3</v>
      </c>
      <c r="LT555" s="282">
        <f t="shared" si="2378"/>
        <v>0.92320491949545436</v>
      </c>
      <c r="LU555" s="73">
        <f t="shared" si="2148"/>
        <v>6.9542624931687211E-2</v>
      </c>
      <c r="LV555" s="74">
        <f t="shared" si="2149"/>
        <v>1.3341459326549118E-3</v>
      </c>
      <c r="LW555" s="279">
        <f t="shared" si="2150"/>
        <v>1.0098041034571972</v>
      </c>
      <c r="LX555" s="76">
        <f t="shared" si="2216"/>
        <v>156.43156162059748</v>
      </c>
      <c r="LY555" s="77">
        <f t="shared" si="2379"/>
        <v>178.02068143985613</v>
      </c>
      <c r="LZ555" s="77">
        <f t="shared" si="2217"/>
        <v>3.0010735412991383</v>
      </c>
      <c r="MA555" s="77">
        <f t="shared" si="2380"/>
        <v>3.4656397254922449</v>
      </c>
      <c r="MB555" s="286">
        <f t="shared" si="2381"/>
        <v>2249.4340375444581</v>
      </c>
      <c r="MC555" s="73">
        <f t="shared" si="2142"/>
        <v>6.9542631172844843E-2</v>
      </c>
      <c r="MD555" s="74">
        <f t="shared" si="2143"/>
        <v>1.3341460523888888E-3</v>
      </c>
      <c r="ME555" s="279">
        <f t="shared" si="2144"/>
        <v>1.0098041043370742</v>
      </c>
      <c r="MF555" s="76">
        <f t="shared" si="2218"/>
        <v>103.24205107591104</v>
      </c>
      <c r="MG555" s="77">
        <f t="shared" si="2382"/>
        <v>117.49048654489751</v>
      </c>
      <c r="MH555" s="77">
        <f t="shared" si="2219"/>
        <v>1.9806552119247933</v>
      </c>
      <c r="MI555" s="77">
        <f t="shared" si="2383"/>
        <v>2.2872606387307512</v>
      </c>
      <c r="MJ555" s="286">
        <f t="shared" si="2384"/>
        <v>1484.5866283783143</v>
      </c>
      <c r="MK555" s="73">
        <f t="shared" si="2129"/>
        <v>6.9542624931687086E-2</v>
      </c>
      <c r="ML555" s="74">
        <f t="shared" si="2130"/>
        <v>1.3341459326549092E-3</v>
      </c>
      <c r="MM555" s="279">
        <f t="shared" si="2131"/>
        <v>1.0098041034571972</v>
      </c>
      <c r="MN555" s="287">
        <f t="shared" si="2385"/>
        <v>1.0751405484580496</v>
      </c>
      <c r="MO555" s="288">
        <f t="shared" si="2385"/>
        <v>1.0632733954138549</v>
      </c>
      <c r="MP555" s="288">
        <f t="shared" si="2385"/>
        <v>1.4821031433123948</v>
      </c>
      <c r="MQ555" s="289">
        <f t="shared" si="2220"/>
        <v>1.4228070661167018</v>
      </c>
      <c r="MR555" s="290">
        <f t="shared" si="2386"/>
        <v>3.7697653050584594</v>
      </c>
      <c r="MS555" s="291">
        <f t="shared" si="2151"/>
        <v>4.5555948626506622</v>
      </c>
      <c r="MT555" s="291">
        <f>MR555-MV555-MX555</f>
        <v>3.0523914236518768</v>
      </c>
      <c r="MU555" s="292">
        <f t="shared" si="2152"/>
        <v>3.4828894171470739</v>
      </c>
      <c r="MV555" s="359">
        <f t="shared" si="2222"/>
        <v>0.43049799349519713</v>
      </c>
      <c r="MW555" s="360">
        <f t="shared" si="2223"/>
        <v>0.45041271981716335</v>
      </c>
      <c r="MX555" s="360">
        <f t="shared" si="2224"/>
        <v>0.28687588791138535</v>
      </c>
      <c r="MY555" s="360">
        <f t="shared" si="2225"/>
        <v>1.0143893108304283E-2</v>
      </c>
      <c r="MZ555" s="360">
        <f t="shared" si="2226"/>
        <v>0.2857745612783868</v>
      </c>
      <c r="NA555" s="360">
        <f t="shared" si="2227"/>
        <v>2.3427459482018079E-2</v>
      </c>
      <c r="NB555" s="360">
        <f t="shared" si="2228"/>
        <v>0.80024075159299457</v>
      </c>
      <c r="NC555" s="360">
        <f t="shared" si="2229"/>
        <v>2.0095101658798225E-2</v>
      </c>
      <c r="ND555" s="360">
        <f t="shared" si="2230"/>
        <v>5.0490205172859862E-4</v>
      </c>
      <c r="NE555" s="360">
        <f t="shared" si="2231"/>
        <v>7.3182225436317805E-2</v>
      </c>
      <c r="NF555" s="360">
        <f t="shared" si="2232"/>
        <v>0.11778696725358914</v>
      </c>
      <c r="NG555" s="360">
        <f t="shared" si="2233"/>
        <v>0.80945945949376508</v>
      </c>
      <c r="NH555" s="360">
        <f t="shared" si="2234"/>
        <v>9.7530967698731597E-2</v>
      </c>
      <c r="NI555" s="360">
        <f t="shared" si="2235"/>
        <v>2.0196082069143945E-4</v>
      </c>
      <c r="NJ555" s="360">
        <f t="shared" si="2236"/>
        <v>0.67283247471979257</v>
      </c>
      <c r="NK555" s="361">
        <f t="shared" si="2237"/>
        <v>0.47662753683179704</v>
      </c>
      <c r="NL555" s="145">
        <f t="shared" si="2387"/>
        <v>3.7697653050584594</v>
      </c>
      <c r="NM555" s="56">
        <f t="shared" si="2153"/>
        <v>4.5555948626506622</v>
      </c>
      <c r="NN555" s="56">
        <f t="shared" si="2388"/>
        <v>3.0523914236518768</v>
      </c>
      <c r="NO555" s="58">
        <f t="shared" si="2145"/>
        <v>3.4828894171470739</v>
      </c>
      <c r="NP555" s="55">
        <f t="shared" si="2238"/>
        <v>1.0751405484580496</v>
      </c>
      <c r="NQ555" s="56">
        <f t="shared" si="2146"/>
        <v>1.0632733954138549</v>
      </c>
      <c r="NR555" s="56">
        <f t="shared" si="2239"/>
        <v>1.4821031433123948</v>
      </c>
      <c r="NS555" s="61">
        <f t="shared" si="2147"/>
        <v>1.4228070661167018</v>
      </c>
      <c r="NT555" s="41"/>
      <c r="NU555" s="86">
        <f t="shared" si="2400"/>
        <v>0</v>
      </c>
      <c r="NV555" s="86">
        <f t="shared" si="2400"/>
        <v>0</v>
      </c>
      <c r="NW555" s="86">
        <f t="shared" si="2400"/>
        <v>0</v>
      </c>
      <c r="NX555" s="86">
        <f t="shared" si="2389"/>
        <v>0</v>
      </c>
      <c r="NY555" s="87">
        <f t="shared" si="2401"/>
        <v>0</v>
      </c>
      <c r="NZ555" s="87">
        <f t="shared" si="2401"/>
        <v>0</v>
      </c>
      <c r="OA555" s="87">
        <f t="shared" si="2401"/>
        <v>0</v>
      </c>
      <c r="OB555" s="87">
        <f t="shared" si="2390"/>
        <v>0</v>
      </c>
      <c r="OC555" s="26"/>
    </row>
    <row r="556" spans="1:393" thickBot="1" x14ac:dyDescent="0.35">
      <c r="A556" s="136" t="s">
        <v>1207</v>
      </c>
      <c r="B556" s="137" t="s">
        <v>1212</v>
      </c>
      <c r="C556" s="133" t="s">
        <v>109</v>
      </c>
      <c r="D556" s="64">
        <f>VLOOKUP(B556,[1]УсіТ_1!$A$10:$G$556,6,FALSE)</f>
        <v>4280.3500000000004</v>
      </c>
      <c r="E556" s="64">
        <f>VLOOKUP(B556,[1]УсіТ_1!$A$10:$G$556,7,FALSE)</f>
        <v>50.1</v>
      </c>
      <c r="F556" s="38"/>
      <c r="G556" s="38"/>
      <c r="H556" s="39"/>
      <c r="I556" s="256">
        <v>3.5482</v>
      </c>
      <c r="J556" s="62">
        <v>4.3232999999999997</v>
      </c>
      <c r="K556" s="257">
        <f t="shared" si="2135"/>
        <v>2.1067999999999998</v>
      </c>
      <c r="L556" s="293">
        <f t="shared" si="2240"/>
        <v>2.4905999999999997</v>
      </c>
      <c r="M556" s="63">
        <v>0.38379999999999997</v>
      </c>
      <c r="N556" s="63">
        <v>0.34860000000000002</v>
      </c>
      <c r="O556" s="63">
        <v>0.28249999999999997</v>
      </c>
      <c r="P556" s="63">
        <v>1.24E-2</v>
      </c>
      <c r="Q556" s="63">
        <v>0.28370000000000001</v>
      </c>
      <c r="R556" s="63">
        <v>2.3E-2</v>
      </c>
      <c r="S556" s="63">
        <v>0.72699999999999998</v>
      </c>
      <c r="T556" s="63">
        <v>2.0500000000000001E-2</v>
      </c>
      <c r="U556" s="63">
        <v>5.0000000000000001E-4</v>
      </c>
      <c r="V556" s="63">
        <v>6.6000000000000003E-2</v>
      </c>
      <c r="W556" s="63">
        <v>0.1042</v>
      </c>
      <c r="X556" s="63">
        <v>0.85960000000000003</v>
      </c>
      <c r="Y556" s="63">
        <v>8.7599999999999997E-2</v>
      </c>
      <c r="Z556" s="63">
        <v>2.0000000000000001E-4</v>
      </c>
      <c r="AA556" s="63">
        <v>0.65529999999999999</v>
      </c>
      <c r="AB556" s="259">
        <v>0.46839999999999998</v>
      </c>
      <c r="AC556" s="144">
        <v>550.96</v>
      </c>
      <c r="AD556" s="70">
        <v>121.21120000000001</v>
      </c>
      <c r="AE556" s="70">
        <v>401.13511169679998</v>
      </c>
      <c r="AF556" s="68">
        <f>AE556*$AF$9</f>
        <v>28.175730245583228</v>
      </c>
      <c r="AG556" s="68">
        <f t="shared" si="2242"/>
        <v>127.90674398586502</v>
      </c>
      <c r="AH556" s="71">
        <v>13.4581789054167</v>
      </c>
      <c r="AI556" s="71">
        <v>117.203098266109</v>
      </c>
      <c r="AJ556" s="68">
        <f t="shared" si="2243"/>
        <v>1.6062684617370238</v>
      </c>
      <c r="AK556" s="68">
        <f t="shared" si="2244"/>
        <v>68.628743002113183</v>
      </c>
      <c r="AL556" s="71">
        <v>60.1983794434164</v>
      </c>
      <c r="AM556" s="69">
        <f t="shared" si="2245"/>
        <v>1516.9991619740904</v>
      </c>
      <c r="AN556" s="260">
        <v>521.08000000000004</v>
      </c>
      <c r="AO556" s="71">
        <v>114.63760000000001</v>
      </c>
      <c r="AP556" s="71">
        <v>379.380506757239</v>
      </c>
      <c r="AQ556" s="68">
        <f t="shared" si="2246"/>
        <v>26.647686794628466</v>
      </c>
      <c r="AR556" s="68">
        <f t="shared" si="2247"/>
        <v>120.97002714562673</v>
      </c>
      <c r="AS556" s="71">
        <v>53.948807156441703</v>
      </c>
      <c r="AT556" s="261">
        <f t="shared" si="2248"/>
        <v>11.700281144940085</v>
      </c>
      <c r="AU556" s="71">
        <v>115.292330202171</v>
      </c>
      <c r="AV556" s="68">
        <f t="shared" si="2249"/>
        <v>1.5800813854207536</v>
      </c>
      <c r="AW556" s="68">
        <f>AU556*$AW$9</f>
        <v>67.509885119202039</v>
      </c>
      <c r="AX556" s="71">
        <v>59.216962205792598</v>
      </c>
      <c r="AY556" s="69">
        <f t="shared" si="2251"/>
        <v>1492.2674475859733</v>
      </c>
      <c r="AZ556" s="260">
        <v>139</v>
      </c>
      <c r="BA556" s="260">
        <v>708.50616666666895</v>
      </c>
      <c r="BB556" s="260">
        <v>73.887071666666898</v>
      </c>
      <c r="BC556" s="262">
        <f t="shared" si="2252"/>
        <v>59.109657333333523</v>
      </c>
      <c r="BD556" s="262">
        <f t="shared" si="2158"/>
        <v>14.777414333333375</v>
      </c>
      <c r="BE556" s="260">
        <v>27.732955666666701</v>
      </c>
      <c r="BF556" s="262">
        <f t="shared" si="2253"/>
        <v>22.186364533333361</v>
      </c>
      <c r="BG556" s="262">
        <f t="shared" si="2159"/>
        <v>5.5465911333333402</v>
      </c>
      <c r="BH556" s="260">
        <v>87.360565261598182</v>
      </c>
      <c r="BI556" s="263">
        <f t="shared" si="2254"/>
        <v>51.15432843118986</v>
      </c>
      <c r="BJ556" s="68">
        <f t="shared" si="2255"/>
        <v>1.1972765469102031</v>
      </c>
      <c r="BK556" s="260">
        <v>44.870533997790886</v>
      </c>
      <c r="BL556" s="69">
        <f t="shared" si="2256"/>
        <v>1130.8287519112698</v>
      </c>
      <c r="BM556" s="260">
        <v>18.350000000000001</v>
      </c>
      <c r="BN556" s="260">
        <v>4.0369999999999999</v>
      </c>
      <c r="BO556" s="260">
        <v>13.360006714890901</v>
      </c>
      <c r="BP556" s="68">
        <f t="shared" si="2257"/>
        <v>0.93840687165393677</v>
      </c>
      <c r="BQ556" s="68">
        <f t="shared" si="2258"/>
        <v>4.2599984611235424</v>
      </c>
      <c r="BR556" s="260">
        <v>2.2824300252083298</v>
      </c>
      <c r="BS556" s="260">
        <v>4.1013189608217004</v>
      </c>
      <c r="BT556" s="68">
        <f t="shared" si="2259"/>
        <v>5.6208576358061403E-2</v>
      </c>
      <c r="BU556" s="68">
        <f t="shared" si="2260"/>
        <v>2.4015437227849898</v>
      </c>
      <c r="BV556" s="260">
        <v>2.1065377850460401</v>
      </c>
      <c r="BW556" s="69">
        <f t="shared" si="2261"/>
        <v>53.084752183160369</v>
      </c>
      <c r="BX556" s="260">
        <v>803.35</v>
      </c>
      <c r="BY556" s="260">
        <v>86.638006492007705</v>
      </c>
      <c r="BZ556" s="263">
        <f t="shared" si="2262"/>
        <v>50.731231253421079</v>
      </c>
      <c r="CA556" s="263">
        <f t="shared" si="2263"/>
        <v>1.1873738789729655</v>
      </c>
      <c r="CB556" s="260">
        <v>44.499400324600401</v>
      </c>
      <c r="CC556" s="264">
        <f t="shared" si="2264"/>
        <v>1121.3848881799297</v>
      </c>
      <c r="CD556" s="260">
        <v>70.599999999999994</v>
      </c>
      <c r="CE556" s="260">
        <v>7.6140795685860772</v>
      </c>
      <c r="CF556" s="263">
        <f t="shared" si="2265"/>
        <v>4.4584547477038523</v>
      </c>
      <c r="CG556" s="263">
        <f t="shared" si="2266"/>
        <v>0.10435096048747219</v>
      </c>
      <c r="CH556" s="260">
        <v>3.9107039784293036</v>
      </c>
      <c r="CI556" s="69">
        <f t="shared" si="2267"/>
        <v>98.549740256418445</v>
      </c>
      <c r="CJ556" s="260">
        <v>1225.1552407545082</v>
      </c>
      <c r="CK556" s="260">
        <v>269.53417301710078</v>
      </c>
      <c r="CL556" s="260">
        <v>99.975354956569703</v>
      </c>
      <c r="CM556" s="260">
        <v>38.807668227971483</v>
      </c>
      <c r="CN556" s="260">
        <v>634.54426313846102</v>
      </c>
      <c r="CO556" s="265">
        <f t="shared" si="2268"/>
        <v>44.570389042845498</v>
      </c>
      <c r="CP556" s="269">
        <f t="shared" si="2269"/>
        <v>202.33205283285594</v>
      </c>
      <c r="CQ556" s="260">
        <v>240.41106258107547</v>
      </c>
      <c r="CR556" s="265">
        <f t="shared" si="2391"/>
        <v>3.2948336126736395</v>
      </c>
      <c r="CS556" s="265">
        <f t="shared" si="2270"/>
        <v>140.77365933859906</v>
      </c>
      <c r="CT556" s="260">
        <v>123.48100503956921</v>
      </c>
      <c r="CU556" s="267">
        <f t="shared" si="2160"/>
        <v>3111.7213193847406</v>
      </c>
      <c r="CV556" s="260">
        <v>62.842099999999952</v>
      </c>
      <c r="CW556" s="260">
        <v>6.7772630457103302</v>
      </c>
      <c r="CX556" s="68">
        <f t="shared" si="2271"/>
        <v>9.2882390041460081E-2</v>
      </c>
      <c r="CY556" s="68">
        <f t="shared" si="2272"/>
        <v>3.968453485467867</v>
      </c>
      <c r="CZ556" s="260">
        <v>3.48096815228552</v>
      </c>
      <c r="DA556" s="69">
        <f t="shared" si="2273"/>
        <v>87.720397437594968</v>
      </c>
      <c r="DB556" s="260">
        <v>1.5972000000000046</v>
      </c>
      <c r="DC556" s="260">
        <v>0.17225147690176701</v>
      </c>
      <c r="DD556" s="68">
        <f t="shared" si="2274"/>
        <v>2.3607064909387169E-3</v>
      </c>
      <c r="DE556" s="68">
        <f t="shared" si="2275"/>
        <v>0.10086254130573728</v>
      </c>
      <c r="DF556" s="260">
        <v>8.8472573845088401E-2</v>
      </c>
      <c r="DG556" s="69">
        <f t="shared" si="2276"/>
        <v>2.2295088608962317</v>
      </c>
      <c r="DH556" s="260">
        <v>103.05057055597824</v>
      </c>
      <c r="DI556" s="260">
        <v>22.671125522315211</v>
      </c>
      <c r="DJ556" s="260">
        <v>1.5821954706999992</v>
      </c>
      <c r="DK556" s="260">
        <v>75.020815364752153</v>
      </c>
      <c r="DL556" s="68">
        <f t="shared" si="2277"/>
        <v>5.2694620712201914</v>
      </c>
      <c r="DM556" s="68">
        <f t="shared" si="2278"/>
        <v>23.921287228835599</v>
      </c>
      <c r="DN556" s="260">
        <v>21.8201435471202</v>
      </c>
      <c r="DO556" s="68">
        <f t="shared" si="2279"/>
        <v>0.29904506731328234</v>
      </c>
      <c r="DP556" s="68">
        <f t="shared" si="2280"/>
        <v>12.776872334590422</v>
      </c>
      <c r="DQ556" s="260">
        <v>11.2073597045786</v>
      </c>
      <c r="DR556" s="264">
        <f t="shared" si="2281"/>
        <v>282.42265219853329</v>
      </c>
      <c r="DS556" s="260">
        <v>161.41999999999999</v>
      </c>
      <c r="DT556" s="260">
        <v>35.5124</v>
      </c>
      <c r="DU556" s="260">
        <v>117.524375145378</v>
      </c>
      <c r="DV556" s="68">
        <f t="shared" si="2282"/>
        <v>8.2549121102113503</v>
      </c>
      <c r="DW556" s="68">
        <f t="shared" si="2283"/>
        <v>37.47405730760552</v>
      </c>
      <c r="DX556" s="260">
        <v>3.0510746623333298</v>
      </c>
      <c r="DY556" s="260">
        <v>1.89877207595833</v>
      </c>
      <c r="DZ556" s="260">
        <v>0</v>
      </c>
      <c r="EA556" s="260">
        <v>34.446695687244201</v>
      </c>
      <c r="EB556" s="68">
        <f t="shared" si="2284"/>
        <v>0.47209196439368178</v>
      </c>
      <c r="EC556" s="68">
        <f t="shared" si="2285"/>
        <v>20.170400446448593</v>
      </c>
      <c r="ED556" s="267">
        <v>17.6926658785457</v>
      </c>
      <c r="EE556" s="69">
        <f t="shared" si="2286"/>
        <v>445.85518013935143</v>
      </c>
      <c r="EF556" s="260">
        <v>807.63886646825415</v>
      </c>
      <c r="EG556" s="260">
        <v>177.68055062301593</v>
      </c>
      <c r="EH556" s="260">
        <v>1062.6170744361793</v>
      </c>
      <c r="EI556" s="260">
        <v>588.01420595219327</v>
      </c>
      <c r="EJ556" s="268">
        <f t="shared" si="2287"/>
        <v>41.302117826082053</v>
      </c>
      <c r="EK556" s="266">
        <f t="shared" si="2288"/>
        <v>187.49538573832822</v>
      </c>
      <c r="EL556" s="260">
        <v>284.2764842731732</v>
      </c>
      <c r="EM556" s="268">
        <f t="shared" si="2289"/>
        <v>3.8960092169638387</v>
      </c>
      <c r="EN556" s="268">
        <f t="shared" si="2290"/>
        <v>166.45923247209367</v>
      </c>
      <c r="EO556" s="269">
        <f t="shared" si="2291"/>
        <v>2920.2271817528158</v>
      </c>
      <c r="EP556" s="69">
        <f t="shared" si="2292"/>
        <v>3679.4862490085479</v>
      </c>
      <c r="EQ556" s="260">
        <v>132.63</v>
      </c>
      <c r="ER556" s="260">
        <v>29.178599999999999</v>
      </c>
      <c r="ES556" s="260">
        <v>96.563361885339404</v>
      </c>
      <c r="ET556" s="68">
        <f t="shared" si="2293"/>
        <v>6.7826105388262397</v>
      </c>
      <c r="EU556" s="68">
        <f t="shared" si="2294"/>
        <v>30.79038669748309</v>
      </c>
      <c r="EV556" s="260">
        <v>10.2482200094917</v>
      </c>
      <c r="EW556" s="260">
        <v>28.9695861864551</v>
      </c>
      <c r="EX556" s="68">
        <f t="shared" si="2295"/>
        <v>0.39702817868536716</v>
      </c>
      <c r="EY556" s="68">
        <f t="shared" si="2296"/>
        <v>16.963257069823531</v>
      </c>
      <c r="EZ556" s="260">
        <v>14.879488404064301</v>
      </c>
      <c r="FA556" s="69">
        <f t="shared" si="2297"/>
        <v>374.96310778242059</v>
      </c>
      <c r="FB556" s="260">
        <v>0.83333333333333348</v>
      </c>
      <c r="FC556" s="260">
        <v>8.9871586162120806E-2</v>
      </c>
      <c r="FD556" s="68">
        <f t="shared" si="2298"/>
        <v>1.2316900883518657E-3</v>
      </c>
      <c r="FE556" s="68">
        <f t="shared" si="2299"/>
        <v>5.2624666763574489E-2</v>
      </c>
      <c r="FF556" s="260">
        <v>4.6160245974772703E-2</v>
      </c>
      <c r="FG556" s="69">
        <f t="shared" si="2300"/>
        <v>1.1632381985642724</v>
      </c>
      <c r="FH556" s="260">
        <v>2009.50874716666</v>
      </c>
      <c r="FI556" s="260">
        <v>216.71728621742901</v>
      </c>
      <c r="FJ556" s="68">
        <f t="shared" si="2301"/>
        <v>2.9701104076098646</v>
      </c>
      <c r="FK556" s="68">
        <f t="shared" si="2302"/>
        <v>126.89967381376043</v>
      </c>
      <c r="FL556" s="260">
        <v>111.3115</v>
      </c>
      <c r="FM556" s="69">
        <f t="shared" si="2303"/>
        <v>2805.0450400609066</v>
      </c>
      <c r="FN556" s="260">
        <v>1326.2400666666724</v>
      </c>
      <c r="FO556" s="260">
        <v>143.02955810770899</v>
      </c>
      <c r="FP556" s="68">
        <f t="shared" si="2304"/>
        <v>1.9602200938661518</v>
      </c>
      <c r="FQ556" s="68">
        <f t="shared" si="2305"/>
        <v>83.75152986820143</v>
      </c>
      <c r="FR556" s="260">
        <v>73.463481238718799</v>
      </c>
      <c r="FS556" s="264">
        <f t="shared" si="2306"/>
        <v>1851.27972721572</v>
      </c>
      <c r="FT556" s="270">
        <f t="shared" si="2161"/>
        <v>18055.001162378114</v>
      </c>
      <c r="FU556" s="271">
        <f t="shared" si="2162"/>
        <v>4294.747326941173</v>
      </c>
      <c r="FV556" s="272">
        <f t="shared" si="2307"/>
        <v>1219.7114971253875</v>
      </c>
      <c r="FW556" s="272">
        <f t="shared" si="2163"/>
        <v>131.80397123957846</v>
      </c>
      <c r="FX556" s="272">
        <f t="shared" si="2164"/>
        <v>708.50616666666895</v>
      </c>
      <c r="FY556" s="272">
        <f t="shared" si="2165"/>
        <v>803.35</v>
      </c>
      <c r="FZ556" s="272">
        <f t="shared" si="2166"/>
        <v>70.599999999999994</v>
      </c>
      <c r="GA556" s="272">
        <f t="shared" si="2167"/>
        <v>62.842099999999952</v>
      </c>
      <c r="GB556" s="272">
        <f t="shared" si="2168"/>
        <v>1.5972000000000046</v>
      </c>
      <c r="GC556" s="272">
        <f t="shared" si="2169"/>
        <v>2009.50874716666</v>
      </c>
      <c r="GD556" s="272">
        <f t="shared" si="2170"/>
        <v>1326.2400666666724</v>
      </c>
      <c r="GE556" s="272">
        <f t="shared" si="2171"/>
        <v>2305.5426466550539</v>
      </c>
      <c r="GF556" s="273">
        <f t="shared" si="2172"/>
        <v>896.88292606522282</v>
      </c>
      <c r="GG556" s="273">
        <f t="shared" si="2173"/>
        <v>161.94131550105098</v>
      </c>
      <c r="GH556" s="272">
        <f t="shared" si="2308"/>
        <v>1394.9196014602742</v>
      </c>
      <c r="GI556" s="274">
        <f t="shared" si="2309"/>
        <v>996.49691782243247</v>
      </c>
      <c r="GJ556" s="275">
        <f t="shared" si="2174"/>
        <v>19.117373138013054</v>
      </c>
      <c r="GK556" s="271">
        <f t="shared" si="2310"/>
        <v>14329.36932392147</v>
      </c>
      <c r="GL556" s="276">
        <f t="shared" si="2311"/>
        <v>18055.005348141054</v>
      </c>
      <c r="GM556" s="272">
        <f t="shared" si="2312"/>
        <v>6188.1271708288286</v>
      </c>
      <c r="GN556" s="272">
        <f t="shared" si="2313"/>
        <v>312.86265987864255</v>
      </c>
      <c r="GO556" s="277">
        <f t="shared" si="2314"/>
        <v>0.43184923432033817</v>
      </c>
      <c r="GP556" s="278">
        <f t="shared" si="2315"/>
        <v>2.1833665725702885E-2</v>
      </c>
      <c r="GQ556" s="279">
        <f>1+GO556*(GM556*$GO$8-GM556)/GM556+GP556*(GN556*$GP$8-GN556)/GN556</f>
        <v>1.0629793642828886</v>
      </c>
      <c r="GR556" s="280">
        <f t="shared" si="2317"/>
        <v>11891.897613086496</v>
      </c>
      <c r="GS556" s="272">
        <f t="shared" si="2318"/>
        <v>6018.6188874682512</v>
      </c>
      <c r="GT556" s="272">
        <f t="shared" si="2175"/>
        <v>309.61071494531598</v>
      </c>
      <c r="GU556" s="73">
        <f t="shared" si="2319"/>
        <v>0.50611089022874134</v>
      </c>
      <c r="GV556" s="74">
        <f t="shared" si="2320"/>
        <v>2.6035433958378804E-2</v>
      </c>
      <c r="GW556" s="279">
        <f t="shared" si="2321"/>
        <v>1.0738786491372256</v>
      </c>
      <c r="GX556" s="280">
        <f t="shared" si="2322"/>
        <v>9790.4468877806557</v>
      </c>
      <c r="GY556" s="272">
        <f t="shared" si="2176"/>
        <v>5044.2661126568664</v>
      </c>
      <c r="GZ556" s="272">
        <f t="shared" si="2177"/>
        <v>197.33541782441861</v>
      </c>
      <c r="HA556" s="73">
        <f t="shared" si="2323"/>
        <v>0.51522327534941814</v>
      </c>
      <c r="HB556" s="74">
        <f t="shared" si="2324"/>
        <v>2.0155915259671208E-2</v>
      </c>
      <c r="HC556" s="279">
        <f>1+HA556*(GY556*$GO$8-GY556)/GY556+HB556*(GZ556*$GP$8-GZ556)/GZ556</f>
        <v>1.0742260999131701</v>
      </c>
      <c r="HD556" s="280">
        <f>GX556+AM556/1.05/1.2</f>
        <v>10994.414476648981</v>
      </c>
      <c r="HE556" s="272">
        <f t="shared" si="2178"/>
        <v>5956.2106067821996</v>
      </c>
      <c r="HF556" s="272">
        <f t="shared" si="2179"/>
        <v>227.11741653173885</v>
      </c>
      <c r="HG556" s="73">
        <f t="shared" si="2327"/>
        <v>0.54174877793015586</v>
      </c>
      <c r="HH556" s="74">
        <f t="shared" si="2328"/>
        <v>2.0657527239318945E-2</v>
      </c>
      <c r="HI556" s="281">
        <f t="shared" si="2329"/>
        <v>1.0779645340587873</v>
      </c>
      <c r="HJ556" s="72">
        <f>I556*GW556</f>
        <v>3.8103362228687039</v>
      </c>
      <c r="HK556" s="73">
        <f t="shared" si="2330"/>
        <v>4.5955786856042122</v>
      </c>
      <c r="HL556" s="73">
        <f t="shared" si="2181"/>
        <v>2.2631795472970664</v>
      </c>
      <c r="HM556" s="74">
        <f t="shared" si="2331"/>
        <v>2.6847784685268152</v>
      </c>
      <c r="HN556" s="75"/>
      <c r="HO556" s="75"/>
      <c r="HP556" s="76">
        <f t="shared" si="2332"/>
        <v>911.94449412533345</v>
      </c>
      <c r="HQ556" s="77">
        <f t="shared" si="2333"/>
        <v>1037.8019537595708</v>
      </c>
      <c r="HR556" s="77">
        <f t="shared" si="2334"/>
        <v>29.781998707320252</v>
      </c>
      <c r="HS556" s="77">
        <f t="shared" si="2335"/>
        <v>34.39225210721343</v>
      </c>
      <c r="HT556" s="282">
        <f t="shared" si="2336"/>
        <v>1203.9675888683257</v>
      </c>
      <c r="HU556" s="73">
        <f t="shared" si="2392"/>
        <v>0.75744937202380958</v>
      </c>
      <c r="HV556" s="74">
        <f t="shared" si="2393"/>
        <v>2.4736545221548667E-2</v>
      </c>
      <c r="HW556" s="279">
        <f t="shared" si="2154"/>
        <v>1.1083648050333019</v>
      </c>
      <c r="HX556" s="76">
        <f t="shared" si="2337"/>
        <v>865.66309296309123</v>
      </c>
      <c r="HY556" s="77">
        <f t="shared" si="2338"/>
        <v>985.13325642292739</v>
      </c>
      <c r="HZ556" s="77">
        <f t="shared" si="2182"/>
        <v>39.928049324989303</v>
      </c>
      <c r="IA556" s="77">
        <f t="shared" si="2339"/>
        <v>46.10891136049765</v>
      </c>
      <c r="IB556" s="282">
        <f t="shared" si="2340"/>
        <v>1184.3392441158517</v>
      </c>
      <c r="IC556" s="73">
        <f t="shared" si="2394"/>
        <v>0.73092494170396027</v>
      </c>
      <c r="ID556" s="74">
        <f t="shared" si="2395"/>
        <v>3.3713354955823414E-2</v>
      </c>
      <c r="IE556" s="279">
        <f t="shared" si="2402"/>
        <v>1.1060937785517249</v>
      </c>
      <c r="IF556" s="76">
        <f t="shared" si="2183"/>
        <v>62.408280686051626</v>
      </c>
      <c r="IG556" s="77">
        <f t="shared" si="2341"/>
        <v>71.021247503533615</v>
      </c>
      <c r="IH556" s="77">
        <f t="shared" si="2184"/>
        <v>82.493298413577079</v>
      </c>
      <c r="II556" s="77">
        <f t="shared" si="2342"/>
        <v>95.263261007998821</v>
      </c>
      <c r="IJ556" s="282">
        <f t="shared" si="2343"/>
        <v>897.48313643751567</v>
      </c>
      <c r="IK556" s="73">
        <f t="shared" si="2185"/>
        <v>6.9536995350994654E-2</v>
      </c>
      <c r="IL556" s="74">
        <f t="shared" si="2186"/>
        <v>9.1916265681634232E-2</v>
      </c>
      <c r="IM556" s="279">
        <f t="shared" si="2344"/>
        <v>1.0238254386559078</v>
      </c>
      <c r="IN556" s="76">
        <f t="shared" si="2187"/>
        <v>30.51408146436841</v>
      </c>
      <c r="IO556" s="77">
        <f t="shared" si="2345"/>
        <v>34.72532984726589</v>
      </c>
      <c r="IP556" s="77">
        <f t="shared" si="2188"/>
        <v>0.99461544801199819</v>
      </c>
      <c r="IQ556" s="77">
        <f t="shared" si="2346"/>
        <v>1.1485819193642555</v>
      </c>
      <c r="IR556" s="282">
        <f t="shared" si="2347"/>
        <v>42.130755700920922</v>
      </c>
      <c r="IS556" s="73">
        <f t="shared" si="2155"/>
        <v>0.72427092646955327</v>
      </c>
      <c r="IT556" s="74">
        <f t="shared" si="2156"/>
        <v>2.3607823583146819E-2</v>
      </c>
      <c r="IU556" s="279">
        <f t="shared" si="2157"/>
        <v>1.103611121652734</v>
      </c>
      <c r="IV556" s="76">
        <f t="shared" si="2189"/>
        <v>61.892102129173715</v>
      </c>
      <c r="IW556" s="77">
        <f t="shared" si="2348"/>
        <v>70.433831144020971</v>
      </c>
      <c r="IX556" s="77">
        <f t="shared" si="2349"/>
        <v>1.1873738789729655</v>
      </c>
      <c r="IY556" s="77">
        <f t="shared" si="2350"/>
        <v>1.3711793554379808</v>
      </c>
      <c r="IZ556" s="282">
        <f t="shared" si="2351"/>
        <v>889.98800649200768</v>
      </c>
      <c r="JA556" s="73">
        <f t="shared" si="2132"/>
        <v>6.9542624931687239E-2</v>
      </c>
      <c r="JB556" s="74">
        <f t="shared" si="2133"/>
        <v>1.334145932654912E-3</v>
      </c>
      <c r="JC556" s="279">
        <f t="shared" si="2134"/>
        <v>1.0098041034571972</v>
      </c>
      <c r="JD556" s="76">
        <f t="shared" si="2190"/>
        <v>5.4393147921987</v>
      </c>
      <c r="JE556" s="77">
        <f t="shared" si="2352"/>
        <v>6.1899946266700425</v>
      </c>
      <c r="JF556" s="77">
        <f t="shared" si="2191"/>
        <v>0.10435096048747219</v>
      </c>
      <c r="JG556" s="77">
        <f t="shared" si="2353"/>
        <v>0.1205044891709329</v>
      </c>
      <c r="JH556" s="282">
        <f t="shared" si="2354"/>
        <v>78.214079568586058</v>
      </c>
      <c r="JI556" s="73">
        <f t="shared" si="2136"/>
        <v>6.9543934061500473E-2</v>
      </c>
      <c r="JJ556" s="74">
        <f t="shared" si="2137"/>
        <v>1.3341710477583087E-3</v>
      </c>
      <c r="JK556" s="279">
        <f t="shared" si="2138"/>
        <v>1.0098042880180207</v>
      </c>
      <c r="JL556" s="76">
        <f t="shared" si="2192"/>
        <v>1913.2783826207842</v>
      </c>
      <c r="JM556" s="77">
        <f t="shared" si="2355"/>
        <v>2177.3299322062785</v>
      </c>
      <c r="JN556" s="77">
        <f t="shared" si="2193"/>
        <v>86.672890883490624</v>
      </c>
      <c r="JO556" s="77">
        <f t="shared" si="2356"/>
        <v>100.08985439225498</v>
      </c>
      <c r="JP556" s="282">
        <f t="shared" si="2357"/>
        <v>2469.6200947497941</v>
      </c>
      <c r="JQ556" s="73">
        <f t="shared" si="2194"/>
        <v>0.77472579150463428</v>
      </c>
      <c r="JR556" s="74">
        <f t="shared" si="2195"/>
        <v>3.5095637206609201E-2</v>
      </c>
      <c r="JS556" s="279">
        <f t="shared" si="2396"/>
        <v>1.1123527111251377</v>
      </c>
      <c r="JT556" s="76">
        <f t="shared" si="2196"/>
        <v>4.841513252270798</v>
      </c>
      <c r="JU556" s="77">
        <f t="shared" si="2358"/>
        <v>5.5096904962166908</v>
      </c>
      <c r="JV556" s="77">
        <f t="shared" si="2197"/>
        <v>9.2882390041460081E-2</v>
      </c>
      <c r="JW556" s="77">
        <f t="shared" si="2359"/>
        <v>0.10726058401987811</v>
      </c>
      <c r="JX556" s="282">
        <f t="shared" si="2360"/>
        <v>69.619363045710301</v>
      </c>
      <c r="JY556" s="73">
        <f t="shared" si="2403"/>
        <v>6.9542624931687239E-2</v>
      </c>
      <c r="JZ556" s="74">
        <f t="shared" si="2404"/>
        <v>1.334145932654912E-3</v>
      </c>
      <c r="KA556" s="279">
        <f t="shared" si="2405"/>
        <v>1.0098041034571972</v>
      </c>
      <c r="KB556" s="76">
        <f t="shared" si="2198"/>
        <v>0.12305230039299948</v>
      </c>
      <c r="KC556" s="77">
        <f t="shared" si="2361"/>
        <v>0.14003474837023733</v>
      </c>
      <c r="KD556" s="77">
        <f t="shared" si="2199"/>
        <v>2.3607064909387169E-3</v>
      </c>
      <c r="KE556" s="77">
        <f t="shared" si="2362"/>
        <v>2.7261438557360305E-3</v>
      </c>
      <c r="KF556" s="282">
        <f t="shared" si="2363"/>
        <v>1.7694514769017711</v>
      </c>
      <c r="KG556" s="73">
        <f t="shared" si="2406"/>
        <v>6.9542624931687003E-2</v>
      </c>
      <c r="KH556" s="74">
        <f t="shared" si="2407"/>
        <v>1.3341459326549076E-3</v>
      </c>
      <c r="KI556" s="279">
        <f t="shared" si="2408"/>
        <v>1.0098041034571972</v>
      </c>
      <c r="KJ556" s="76">
        <f t="shared" si="2200"/>
        <v>170.49345074567319</v>
      </c>
      <c r="KK556" s="77">
        <f t="shared" si="2364"/>
        <v>194.02325188308353</v>
      </c>
      <c r="KL556" s="77">
        <f t="shared" si="2201"/>
        <v>5.5685071385334739</v>
      </c>
      <c r="KM556" s="77">
        <f t="shared" si="2365"/>
        <v>6.4305120435784557</v>
      </c>
      <c r="KN556" s="282">
        <f t="shared" si="2366"/>
        <v>224.14496206232798</v>
      </c>
      <c r="KO556" s="73">
        <f t="shared" si="2202"/>
        <v>0.76063922729730626</v>
      </c>
      <c r="KP556" s="74">
        <f t="shared" si="2203"/>
        <v>2.4843329456519479E-2</v>
      </c>
      <c r="KQ556" s="279">
        <f t="shared" si="2204"/>
        <v>1.1088215671591704</v>
      </c>
      <c r="KR556" s="76">
        <f t="shared" si="2205"/>
        <v>267.25863845994598</v>
      </c>
      <c r="KS556" s="77">
        <f t="shared" si="2367"/>
        <v>304.14300315380314</v>
      </c>
      <c r="KT556" s="77">
        <f t="shared" si="2206"/>
        <v>8.7270040746050324</v>
      </c>
      <c r="KU556" s="77">
        <f t="shared" si="2368"/>
        <v>10.077944305353892</v>
      </c>
      <c r="KV556" s="282">
        <f t="shared" si="2369"/>
        <v>353.85331757091387</v>
      </c>
      <c r="KW556" s="73">
        <f t="shared" si="2139"/>
        <v>0.75528086127491545</v>
      </c>
      <c r="KX556" s="74">
        <f t="shared" si="2140"/>
        <v>2.4662773079288991E-2</v>
      </c>
      <c r="KY556" s="279">
        <f t="shared" si="2141"/>
        <v>1.1080541089372249</v>
      </c>
      <c r="KZ556" s="76">
        <f t="shared" si="2207"/>
        <v>1417.1440513079847</v>
      </c>
      <c r="LA556" s="77">
        <f t="shared" si="2370"/>
        <v>1612.7241018289997</v>
      </c>
      <c r="LB556" s="77">
        <f t="shared" si="2208"/>
        <v>45.198127043045893</v>
      </c>
      <c r="LC556" s="77">
        <f t="shared" si="2371"/>
        <v>52.194797109309398</v>
      </c>
      <c r="LD556" s="286">
        <f t="shared" si="2372"/>
        <v>2920.2271817528158</v>
      </c>
      <c r="LE556" s="73">
        <f t="shared" si="2209"/>
        <v>0.48528554907066118</v>
      </c>
      <c r="LF556" s="74">
        <f t="shared" si="2210"/>
        <v>1.5477606442905753E-2</v>
      </c>
      <c r="LG556" s="279">
        <f t="shared" si="2211"/>
        <v>1.0693701921046037</v>
      </c>
      <c r="LH556" s="76">
        <f t="shared" si="2212"/>
        <v>220.06804539611406</v>
      </c>
      <c r="LI556" s="77">
        <f t="shared" si="2373"/>
        <v>250.43963634123176</v>
      </c>
      <c r="LJ556" s="77">
        <f t="shared" si="2213"/>
        <v>7.1796387175116072</v>
      </c>
      <c r="LK556" s="77">
        <f t="shared" si="2374"/>
        <v>8.2910467909824046</v>
      </c>
      <c r="LL556" s="282">
        <f t="shared" si="2375"/>
        <v>297.58976808128619</v>
      </c>
      <c r="LM556" s="73">
        <f t="shared" si="2397"/>
        <v>0.73950138412017852</v>
      </c>
      <c r="LN556" s="74">
        <f t="shared" si="2398"/>
        <v>2.4125959584573149E-2</v>
      </c>
      <c r="LO556" s="279">
        <f t="shared" si="2399"/>
        <v>1.1057932845661178</v>
      </c>
      <c r="LP556" s="76">
        <f t="shared" si="2214"/>
        <v>6.4202093451560874E-2</v>
      </c>
      <c r="LQ556" s="77">
        <f t="shared" si="2376"/>
        <v>7.3062624368810794E-2</v>
      </c>
      <c r="LR556" s="77">
        <f t="shared" si="2215"/>
        <v>1.2316900883518657E-3</v>
      </c>
      <c r="LS556" s="77">
        <f t="shared" si="2377"/>
        <v>1.4223557140287345E-3</v>
      </c>
      <c r="LT556" s="282">
        <f t="shared" si="2378"/>
        <v>0.92320491949545436</v>
      </c>
      <c r="LU556" s="73">
        <f t="shared" si="2148"/>
        <v>6.9542624931687211E-2</v>
      </c>
      <c r="LV556" s="74">
        <f t="shared" si="2149"/>
        <v>1.3341459326549118E-3</v>
      </c>
      <c r="LW556" s="279">
        <f t="shared" si="2150"/>
        <v>1.0098041034571972</v>
      </c>
      <c r="LX556" s="76">
        <f t="shared" si="2216"/>
        <v>154.81760205278772</v>
      </c>
      <c r="LY556" s="77">
        <f t="shared" si="2379"/>
        <v>176.18397931209296</v>
      </c>
      <c r="LZ556" s="77">
        <f t="shared" si="2217"/>
        <v>2.9701104076098646</v>
      </c>
      <c r="MA556" s="77">
        <f t="shared" si="2380"/>
        <v>3.4298834987078717</v>
      </c>
      <c r="MB556" s="286">
        <f t="shared" si="2381"/>
        <v>2226.2262222705608</v>
      </c>
      <c r="MC556" s="73">
        <f t="shared" si="2142"/>
        <v>6.9542619031271208E-2</v>
      </c>
      <c r="MD556" s="74">
        <f t="shared" si="2143"/>
        <v>1.334145819457919E-3</v>
      </c>
      <c r="ME556" s="279">
        <f t="shared" si="2144"/>
        <v>1.0098041026253579</v>
      </c>
      <c r="MF556" s="76">
        <f t="shared" si="2218"/>
        <v>102.17686643920574</v>
      </c>
      <c r="MG556" s="77">
        <f t="shared" si="2382"/>
        <v>116.27829577648052</v>
      </c>
      <c r="MH556" s="77">
        <f t="shared" si="2219"/>
        <v>1.9602200938661518</v>
      </c>
      <c r="MI556" s="77">
        <f t="shared" si="2383"/>
        <v>2.2636621643966324</v>
      </c>
      <c r="MJ556" s="286">
        <f t="shared" si="2384"/>
        <v>1469.2696247743809</v>
      </c>
      <c r="MK556" s="73">
        <f t="shared" si="2129"/>
        <v>6.9542624931687322E-2</v>
      </c>
      <c r="ML556" s="74">
        <f t="shared" si="2130"/>
        <v>1.3341459326549139E-3</v>
      </c>
      <c r="MM556" s="279">
        <f t="shared" si="2131"/>
        <v>1.0098041034571972</v>
      </c>
      <c r="MN556" s="287">
        <f t="shared" si="2385"/>
        <v>1.073908639473603</v>
      </c>
      <c r="MO556" s="288">
        <f t="shared" si="2385"/>
        <v>1.0624157008338102</v>
      </c>
      <c r="MP556" s="288">
        <f t="shared" si="2385"/>
        <v>1.4694425365427017</v>
      </c>
      <c r="MQ556" s="289">
        <f t="shared" si="2220"/>
        <v>1.4138006697823597</v>
      </c>
      <c r="MR556" s="290">
        <f>MV556+MW556+MX556+MY556+NB556+NC556+ND556+NE556+NF556+NG556+NH556+NI556+NJ556</f>
        <v>3.8104426345802387</v>
      </c>
      <c r="MS556" s="291">
        <f t="shared" si="2151"/>
        <v>4.5931417994148109</v>
      </c>
      <c r="MT556" s="291">
        <f t="shared" si="2221"/>
        <v>3.0958215359881636</v>
      </c>
      <c r="MU556" s="292">
        <f t="shared" si="2152"/>
        <v>3.5212119481599449</v>
      </c>
      <c r="MV556" s="359">
        <f t="shared" si="2222"/>
        <v>0.42539041217178125</v>
      </c>
      <c r="MW556" s="360">
        <f t="shared" si="2223"/>
        <v>0.38558429120313131</v>
      </c>
      <c r="MX556" s="360">
        <f t="shared" si="2224"/>
        <v>0.28923068642029393</v>
      </c>
      <c r="MY556" s="360">
        <f t="shared" si="2225"/>
        <v>1.3684777908493902E-2</v>
      </c>
      <c r="MZ556" s="360">
        <f t="shared" si="2226"/>
        <v>0.28648142415080685</v>
      </c>
      <c r="NA556" s="360">
        <f t="shared" si="2227"/>
        <v>2.3225498624414476E-2</v>
      </c>
      <c r="NB556" s="360">
        <f t="shared" si="2228"/>
        <v>0.8086804209879751</v>
      </c>
      <c r="NC556" s="360">
        <f t="shared" si="2229"/>
        <v>2.0700984120872543E-2</v>
      </c>
      <c r="ND556" s="360">
        <f t="shared" si="2230"/>
        <v>5.0490205172859862E-4</v>
      </c>
      <c r="NE556" s="360">
        <f t="shared" si="2231"/>
        <v>7.3182223432505245E-2</v>
      </c>
      <c r="NF556" s="360">
        <f t="shared" si="2232"/>
        <v>0.11545923815125883</v>
      </c>
      <c r="NG556" s="360">
        <f t="shared" si="2233"/>
        <v>0.91923061713311738</v>
      </c>
      <c r="NH556" s="360">
        <f t="shared" si="2234"/>
        <v>9.6867491727991917E-2</v>
      </c>
      <c r="NI556" s="360">
        <f t="shared" si="2235"/>
        <v>2.0196082069143945E-4</v>
      </c>
      <c r="NJ556" s="360">
        <f t="shared" si="2236"/>
        <v>0.66172462845039703</v>
      </c>
      <c r="NK556" s="361">
        <f t="shared" si="2237"/>
        <v>0.47299224205935114</v>
      </c>
      <c r="NL556" s="145">
        <f t="shared" si="2387"/>
        <v>3.8104426345802387</v>
      </c>
      <c r="NM556" s="56">
        <f t="shared" si="2153"/>
        <v>4.5931417994148109</v>
      </c>
      <c r="NN556" s="56">
        <f t="shared" si="2388"/>
        <v>3.0958215359881636</v>
      </c>
      <c r="NO556" s="58">
        <f t="shared" si="2145"/>
        <v>3.5212119481599449</v>
      </c>
      <c r="NP556" s="55">
        <f t="shared" si="2238"/>
        <v>1.073908639473603</v>
      </c>
      <c r="NQ556" s="56">
        <f t="shared" si="2146"/>
        <v>1.0624157008338102</v>
      </c>
      <c r="NR556" s="56">
        <f t="shared" si="2239"/>
        <v>1.4694425365427017</v>
      </c>
      <c r="NS556" s="61">
        <f t="shared" si="2147"/>
        <v>1.4138006697823597</v>
      </c>
      <c r="NT556" s="41"/>
      <c r="NU556" s="86">
        <f t="shared" si="2400"/>
        <v>0</v>
      </c>
      <c r="NV556" s="86">
        <f t="shared" si="2400"/>
        <v>0</v>
      </c>
      <c r="NW556" s="86">
        <f t="shared" si="2400"/>
        <v>0</v>
      </c>
      <c r="NX556" s="86">
        <f t="shared" si="2389"/>
        <v>0</v>
      </c>
      <c r="NY556" s="87">
        <f t="shared" si="2401"/>
        <v>0</v>
      </c>
      <c r="NZ556" s="87">
        <f t="shared" si="2401"/>
        <v>0</v>
      </c>
      <c r="OA556" s="87">
        <f t="shared" si="2401"/>
        <v>0</v>
      </c>
      <c r="OB556" s="87">
        <f t="shared" si="2390"/>
        <v>0</v>
      </c>
      <c r="OC556" s="26"/>
    </row>
    <row r="557" spans="1:393" ht="23.4" thickBot="1" x14ac:dyDescent="0.35">
      <c r="A557" s="136" t="s">
        <v>1209</v>
      </c>
      <c r="B557" s="139" t="s">
        <v>1213</v>
      </c>
      <c r="C557" s="134" t="s">
        <v>111</v>
      </c>
      <c r="D557" s="64">
        <f>VLOOKUP(B557,[1]УсіТ_1!$A$10:$G$556,6,FALSE)</f>
        <v>9749.08</v>
      </c>
      <c r="E557" s="64">
        <f>VLOOKUP(B557,[1]УсіТ_1!$A$10:$G$556,7,FALSE)</f>
        <v>0</v>
      </c>
      <c r="F557" s="38">
        <v>196.2</v>
      </c>
      <c r="G557" s="38"/>
      <c r="H557" s="39"/>
      <c r="I557" s="294">
        <v>2.9517000000000002</v>
      </c>
      <c r="J557" s="63">
        <v>3.5301999999999998</v>
      </c>
      <c r="K557" s="257">
        <f t="shared" si="2135"/>
        <v>2.0936000000000008</v>
      </c>
      <c r="L557" s="293">
        <f t="shared" si="2240"/>
        <v>2.3181000000000007</v>
      </c>
      <c r="M557" s="63">
        <v>0.22450000000000001</v>
      </c>
      <c r="N557" s="63">
        <v>0.16109999999999999</v>
      </c>
      <c r="O557" s="63">
        <v>5.5100000000000003E-2</v>
      </c>
      <c r="P557" s="63">
        <v>1.4E-3</v>
      </c>
      <c r="Q557" s="63">
        <v>0.15670000000000001</v>
      </c>
      <c r="R557" s="63">
        <v>2.1000000000000001E-2</v>
      </c>
      <c r="S557" s="63">
        <v>0.436</v>
      </c>
      <c r="T557" s="63">
        <v>7.9000000000000008E-3</v>
      </c>
      <c r="U557" s="63">
        <v>2.0000000000000001E-4</v>
      </c>
      <c r="V557" s="63">
        <v>2.06E-2</v>
      </c>
      <c r="W557" s="63">
        <v>0.71179999999999999</v>
      </c>
      <c r="X557" s="63">
        <v>0.43809999999999999</v>
      </c>
      <c r="Y557" s="63">
        <v>0.04</v>
      </c>
      <c r="Z557" s="63">
        <v>1E-4</v>
      </c>
      <c r="AA557" s="63">
        <v>0.85489999999999999</v>
      </c>
      <c r="AB557" s="259">
        <v>0.40079999999999999</v>
      </c>
      <c r="AC557" s="295">
        <v>792.57</v>
      </c>
      <c r="AD557" s="296">
        <v>174.36539999999999</v>
      </c>
      <c r="AE557" s="296">
        <v>577.38724500000001</v>
      </c>
      <c r="AF557" s="297">
        <f t="shared" si="2241"/>
        <v>40.555680088799996</v>
      </c>
      <c r="AG557" s="297">
        <f t="shared" si="2242"/>
        <v>184.10685171519</v>
      </c>
      <c r="AH557" s="298">
        <v>23.534940065533402</v>
      </c>
      <c r="AI557" s="298">
        <v>169.32861918707701</v>
      </c>
      <c r="AJ557" s="297">
        <f>AI557*$AJ$9</f>
        <v>2.3206487259588906</v>
      </c>
      <c r="AK557" s="297">
        <f t="shared" si="2244"/>
        <v>99.1510502794697</v>
      </c>
      <c r="AL557" s="298">
        <v>86.859310212630305</v>
      </c>
      <c r="AM557" s="299">
        <f t="shared" si="2245"/>
        <v>2188.854617358289</v>
      </c>
      <c r="AN557" s="260">
        <v>558.44000000000005</v>
      </c>
      <c r="AO557" s="71">
        <v>122.85680000000001</v>
      </c>
      <c r="AP557" s="71">
        <v>406.82353999999998</v>
      </c>
      <c r="AQ557" s="68">
        <f t="shared" si="2246"/>
        <v>28.575285449599999</v>
      </c>
      <c r="AR557" s="68">
        <f t="shared" si="2247"/>
        <v>129.72056761147999</v>
      </c>
      <c r="AS557" s="71">
        <v>37.190491072291699</v>
      </c>
      <c r="AT557" s="261">
        <f t="shared" si="2248"/>
        <v>8.0657798457410337</v>
      </c>
      <c r="AU557" s="71">
        <v>121.53356975580699</v>
      </c>
      <c r="AV557" s="68">
        <f>AU557*$AV$9</f>
        <v>1.6656175735033349</v>
      </c>
      <c r="AW557" s="68">
        <f t="shared" si="2250"/>
        <v>71.164467904791806</v>
      </c>
      <c r="AX557" s="71">
        <v>62.3422200414049</v>
      </c>
      <c r="AY557" s="69">
        <f t="shared" si="2251"/>
        <v>1571.0239450434044</v>
      </c>
      <c r="AZ557" s="260">
        <v>66</v>
      </c>
      <c r="BA557" s="260">
        <v>336.41300000000098</v>
      </c>
      <c r="BB557" s="260">
        <v>35.083070000000099</v>
      </c>
      <c r="BC557" s="262">
        <f t="shared" si="2252"/>
        <v>28.06645600000008</v>
      </c>
      <c r="BD557" s="262">
        <f t="shared" si="2158"/>
        <v>7.0166140000000183</v>
      </c>
      <c r="BE557" s="260">
        <v>13.168165999999999</v>
      </c>
      <c r="BF557" s="262">
        <f t="shared" si="2253"/>
        <v>10.534532800000001</v>
      </c>
      <c r="BG557" s="262">
        <f t="shared" si="2159"/>
        <v>2.6336331999999985</v>
      </c>
      <c r="BH557" s="260">
        <v>41.480556167377536</v>
      </c>
      <c r="BI557" s="263">
        <f t="shared" si="2254"/>
        <v>24.289105586032587</v>
      </c>
      <c r="BJ557" s="68">
        <f t="shared" si="2255"/>
        <v>0.56849102227390913</v>
      </c>
      <c r="BK557" s="260">
        <v>21.305433409023003</v>
      </c>
      <c r="BL557" s="69">
        <f t="shared" si="2256"/>
        <v>536.94027069168192</v>
      </c>
      <c r="BM557" s="260">
        <v>4.46</v>
      </c>
      <c r="BN557" s="260">
        <v>0.98119999999999996</v>
      </c>
      <c r="BO557" s="260">
        <v>3.2491099999999999</v>
      </c>
      <c r="BP557" s="68">
        <f t="shared" si="2257"/>
        <v>0.22821748639999997</v>
      </c>
      <c r="BQ557" s="68">
        <f t="shared" si="2258"/>
        <v>1.0360177128199999</v>
      </c>
      <c r="BR557" s="260">
        <v>0.77443013191666599</v>
      </c>
      <c r="BS557" s="260">
        <v>1.0221919342470001</v>
      </c>
      <c r="BT557" s="68">
        <f t="shared" si="2259"/>
        <v>1.4009140458855136E-2</v>
      </c>
      <c r="BU557" s="68">
        <f t="shared" si="2260"/>
        <v>0.59854857586606791</v>
      </c>
      <c r="BV557" s="260">
        <v>0.52434660330818395</v>
      </c>
      <c r="BW557" s="69">
        <f t="shared" si="2261"/>
        <v>13.213534403366221</v>
      </c>
      <c r="BX557" s="260">
        <v>1094.52</v>
      </c>
      <c r="BY557" s="260">
        <v>118.20816000000001</v>
      </c>
      <c r="BZ557" s="263">
        <f t="shared" si="2262"/>
        <v>69.217260920640001</v>
      </c>
      <c r="CA557" s="263">
        <f>BY557*$CA$9</f>
        <v>1.6200428328000001</v>
      </c>
      <c r="CB557" s="260">
        <v>60.636408000000003</v>
      </c>
      <c r="CC557" s="264">
        <f t="shared" si="2264"/>
        <v>1528.0374815999999</v>
      </c>
      <c r="CD557" s="260">
        <v>146.91999999999999</v>
      </c>
      <c r="CE557" s="260">
        <v>15.845050569641167</v>
      </c>
      <c r="CF557" s="263">
        <f t="shared" si="2265"/>
        <v>9.2781327412556642</v>
      </c>
      <c r="CG557" s="263">
        <f>CE557*$CG$9</f>
        <v>0.2171564180569322</v>
      </c>
      <c r="CH557" s="260">
        <v>8.1382525284820577</v>
      </c>
      <c r="CI557" s="69">
        <f t="shared" si="2267"/>
        <v>205.08396371774785</v>
      </c>
      <c r="CJ557" s="260">
        <v>1796.7572463268903</v>
      </c>
      <c r="CK557" s="260">
        <v>395.2866430283072</v>
      </c>
      <c r="CL557" s="260">
        <v>171.31660731733024</v>
      </c>
      <c r="CM557" s="260">
        <v>94.519783191044226</v>
      </c>
      <c r="CN557" s="260">
        <v>681.37917665743828</v>
      </c>
      <c r="CO557" s="265">
        <f>CN557*$CO$9</f>
        <v>47.860073368418462</v>
      </c>
      <c r="CP557" s="269">
        <f t="shared" si="2269"/>
        <v>217.26592702734408</v>
      </c>
      <c r="CQ557" s="260">
        <v>328.83188638830228</v>
      </c>
      <c r="CR557" s="265">
        <f t="shared" si="2391"/>
        <v>4.5066410029516826</v>
      </c>
      <c r="CS557" s="265">
        <f t="shared" si="2270"/>
        <v>192.54882640221595</v>
      </c>
      <c r="CT557" s="260">
        <v>168.67857875844399</v>
      </c>
      <c r="CU557" s="267">
        <f t="shared" si="2160"/>
        <v>4250.7001661720542</v>
      </c>
      <c r="CV557" s="260">
        <v>55.321388000000006</v>
      </c>
      <c r="CW557" s="260">
        <v>5.974709904</v>
      </c>
      <c r="CX557" s="68">
        <f t="shared" si="2271"/>
        <v>8.1883399234320003E-2</v>
      </c>
      <c r="CY557" s="68">
        <f t="shared" si="2272"/>
        <v>3.498515283126816</v>
      </c>
      <c r="CZ557" s="260">
        <v>3.0648048952</v>
      </c>
      <c r="DA557" s="69">
        <f t="shared" si="2273"/>
        <v>77.233083359040009</v>
      </c>
      <c r="DB557" s="260">
        <v>1.3536159999999999</v>
      </c>
      <c r="DC557" s="260">
        <v>0.14619052799999999</v>
      </c>
      <c r="DD557" s="68">
        <f t="shared" si="2274"/>
        <v>2.0035411862399997E-3</v>
      </c>
      <c r="DE557" s="68">
        <f t="shared" si="2275"/>
        <v>8.5602448432511996E-2</v>
      </c>
      <c r="DF557" s="260">
        <v>7.4990326400000001E-2</v>
      </c>
      <c r="DG557" s="69">
        <f t="shared" si="2276"/>
        <v>1.8897562252799998</v>
      </c>
      <c r="DH557" s="260">
        <v>73.574899343861759</v>
      </c>
      <c r="DI557" s="260">
        <v>16.186477855649589</v>
      </c>
      <c r="DJ557" s="260">
        <v>1.1316364955999993</v>
      </c>
      <c r="DK557" s="260">
        <v>53.562526722331356</v>
      </c>
      <c r="DL557" s="68">
        <f t="shared" si="2277"/>
        <v>3.7622318769765544</v>
      </c>
      <c r="DM557" s="68">
        <f t="shared" si="2278"/>
        <v>17.079054395736019</v>
      </c>
      <c r="DN557" s="260">
        <v>15.6044109553224</v>
      </c>
      <c r="DO557" s="68">
        <f t="shared" si="2279"/>
        <v>0.2138584521426935</v>
      </c>
      <c r="DP557" s="68">
        <f t="shared" si="2280"/>
        <v>9.1372252525328523</v>
      </c>
      <c r="DQ557" s="260">
        <v>8.0044848789339191</v>
      </c>
      <c r="DR557" s="264">
        <f t="shared" si="2281"/>
        <v>201.67732350203883</v>
      </c>
      <c r="DS557" s="260">
        <v>375.33</v>
      </c>
      <c r="DT557" s="260">
        <v>82.572599999999994</v>
      </c>
      <c r="DU557" s="260">
        <v>273.42790500000001</v>
      </c>
      <c r="DV557" s="68">
        <f t="shared" si="2282"/>
        <v>19.205576047200001</v>
      </c>
      <c r="DW557" s="68">
        <f t="shared" si="2283"/>
        <v>87.185768644109999</v>
      </c>
      <c r="DX557" s="260">
        <v>6.9703086032500003</v>
      </c>
      <c r="DY557" s="260">
        <v>6.96116518770833</v>
      </c>
      <c r="DZ557" s="260">
        <v>4415.04</v>
      </c>
      <c r="EA557" s="260">
        <v>557.31261370942354</v>
      </c>
      <c r="EB557" s="68">
        <f t="shared" si="2284"/>
        <v>7.6379693708876495</v>
      </c>
      <c r="EC557" s="68">
        <f t="shared" si="2285"/>
        <v>326.33663020800782</v>
      </c>
      <c r="ED557" s="267">
        <v>65.128729625019105</v>
      </c>
      <c r="EE557" s="69">
        <f t="shared" si="2286"/>
        <v>6939.29198655048</v>
      </c>
      <c r="EF557" s="260">
        <v>1165.4183730158722</v>
      </c>
      <c r="EG557" s="260">
        <v>256.39204206349189</v>
      </c>
      <c r="EH557" s="260">
        <v>788.1899702547862</v>
      </c>
      <c r="EI557" s="260">
        <v>849.00728474206346</v>
      </c>
      <c r="EJ557" s="268">
        <f t="shared" si="2287"/>
        <v>59.634271680282538</v>
      </c>
      <c r="EK557" s="266">
        <f t="shared" si="2288"/>
        <v>270.71616082742383</v>
      </c>
      <c r="EL557" s="260">
        <v>330.37282836823113</v>
      </c>
      <c r="EM557" s="268">
        <f t="shared" si="2289"/>
        <v>4.5277596127866078</v>
      </c>
      <c r="EN557" s="268">
        <f t="shared" si="2290"/>
        <v>193.45113114233121</v>
      </c>
      <c r="EO557" s="269">
        <f t="shared" si="2291"/>
        <v>3389.380498444445</v>
      </c>
      <c r="EP557" s="69">
        <f t="shared" si="2292"/>
        <v>4270.6194280400005</v>
      </c>
      <c r="EQ557" s="260">
        <v>137.88</v>
      </c>
      <c r="ER557" s="260">
        <v>30.333600000000001</v>
      </c>
      <c r="ES557" s="260">
        <v>100.44558000000001</v>
      </c>
      <c r="ET557" s="68">
        <f t="shared" si="2293"/>
        <v>7.0552975392000006</v>
      </c>
      <c r="EU557" s="68">
        <f t="shared" si="2294"/>
        <v>32.028278529959998</v>
      </c>
      <c r="EV557" s="260">
        <v>10.3900762170167</v>
      </c>
      <c r="EW557" s="260">
        <v>30.137319671437801</v>
      </c>
      <c r="EX557" s="68">
        <f t="shared" si="2295"/>
        <v>0.41303196609705506</v>
      </c>
      <c r="EY557" s="68">
        <f t="shared" si="2296"/>
        <v>17.64702808288909</v>
      </c>
      <c r="EZ557" s="260">
        <v>15.459328794422699</v>
      </c>
      <c r="FA557" s="69">
        <f t="shared" si="2297"/>
        <v>389.57508561945264</v>
      </c>
      <c r="FB557" s="260">
        <v>0.83333333333333337</v>
      </c>
      <c r="FC557" s="260">
        <v>0.09</v>
      </c>
      <c r="FD557" s="68">
        <f t="shared" si="2298"/>
        <v>1.2334499999999999E-3</v>
      </c>
      <c r="FE557" s="68">
        <f t="shared" si="2299"/>
        <v>5.2699860000000001E-2</v>
      </c>
      <c r="FF557" s="260">
        <v>4.6166666666666703E-2</v>
      </c>
      <c r="FG557" s="69">
        <f t="shared" si="2300"/>
        <v>1.1634</v>
      </c>
      <c r="FH557" s="260">
        <v>5969.9824566666803</v>
      </c>
      <c r="FI557" s="260">
        <v>644.75810532000196</v>
      </c>
      <c r="FJ557" s="68">
        <f t="shared" si="2301"/>
        <v>8.8364098334106274</v>
      </c>
      <c r="FK557" s="68">
        <f t="shared" si="2302"/>
        <v>377.54068760254842</v>
      </c>
      <c r="FL557" s="260">
        <v>330.73700000000002</v>
      </c>
      <c r="FM557" s="69">
        <f t="shared" si="2303"/>
        <v>8334.5730743840177</v>
      </c>
      <c r="FN557" s="260">
        <v>2798.7656666666676</v>
      </c>
      <c r="FO557" s="260">
        <v>302.26669199999901</v>
      </c>
      <c r="FP557" s="68">
        <f>FO557*$FP$9</f>
        <v>4.1425650138599863</v>
      </c>
      <c r="FQ557" s="68">
        <f>FO557*$FQ$9</f>
        <v>176.99347056736744</v>
      </c>
      <c r="FR557" s="260">
        <v>155.05161793333301</v>
      </c>
      <c r="FS557" s="264">
        <f t="shared" si="2306"/>
        <v>3907.3007719199991</v>
      </c>
      <c r="FT557" s="270">
        <f t="shared" si="2161"/>
        <v>34417.177888586855</v>
      </c>
      <c r="FU557" s="271">
        <f t="shared" si="2162"/>
        <v>5983.4052816340736</v>
      </c>
      <c r="FV557" s="272">
        <f t="shared" si="2307"/>
        <v>5369.397642841981</v>
      </c>
      <c r="FW557" s="272">
        <f t="shared" si="2163"/>
        <v>141.18655183678533</v>
      </c>
      <c r="FX557" s="272">
        <f t="shared" si="2164"/>
        <v>336.41300000000098</v>
      </c>
      <c r="FY557" s="272">
        <f t="shared" si="2165"/>
        <v>1094.52</v>
      </c>
      <c r="FZ557" s="272">
        <f t="shared" si="2166"/>
        <v>146.91999999999999</v>
      </c>
      <c r="GA557" s="272">
        <f t="shared" si="2167"/>
        <v>55.321388000000006</v>
      </c>
      <c r="GB557" s="272">
        <f t="shared" si="2168"/>
        <v>1.3536159999999999</v>
      </c>
      <c r="GC557" s="272">
        <f t="shared" si="2169"/>
        <v>5969.9824566666803</v>
      </c>
      <c r="GD557" s="272">
        <f t="shared" si="2170"/>
        <v>2798.7656666666676</v>
      </c>
      <c r="GE557" s="272">
        <f t="shared" si="2171"/>
        <v>2945.2823681218329</v>
      </c>
      <c r="GF557" s="273">
        <f t="shared" si="2172"/>
        <v>1145.7491242861579</v>
      </c>
      <c r="GG557" s="273">
        <f t="shared" si="2173"/>
        <v>206.87663353687753</v>
      </c>
      <c r="GH557" s="272">
        <f t="shared" si="2308"/>
        <v>2682.9129044588681</v>
      </c>
      <c r="GI557" s="274">
        <f t="shared" si="2309"/>
        <v>1916.6082670861597</v>
      </c>
      <c r="GJ557" s="275">
        <f t="shared" si="2174"/>
        <v>36.769321355608781</v>
      </c>
      <c r="GK557" s="271">
        <f t="shared" si="2310"/>
        <v>27525.460876226891</v>
      </c>
      <c r="GL557" s="276">
        <f t="shared" si="2311"/>
        <v>34682.080704045882</v>
      </c>
      <c r="GM557" s="272">
        <f t="shared" si="2312"/>
        <v>9045.7626730063912</v>
      </c>
      <c r="GN557" s="272">
        <f t="shared" si="2313"/>
        <v>384.83250672927164</v>
      </c>
      <c r="GO557" s="300">
        <f t="shared" si="2314"/>
        <v>0.32863256000261959</v>
      </c>
      <c r="GP557" s="301">
        <f t="shared" si="2315"/>
        <v>1.3980965058486729E-2</v>
      </c>
      <c r="GQ557" s="279">
        <f t="shared" si="2316"/>
        <v>1.0475188329970153</v>
      </c>
      <c r="GR557" s="280">
        <f t="shared" si="2317"/>
        <v>23048.935306990585</v>
      </c>
      <c r="GS557" s="272">
        <f t="shared" si="2318"/>
        <v>8734.0662586466915</v>
      </c>
      <c r="GT557" s="272">
        <f t="shared" si="2175"/>
        <v>378.85274246455469</v>
      </c>
      <c r="GU557" s="73">
        <f t="shared" si="2319"/>
        <v>0.37893577912892612</v>
      </c>
      <c r="GV557" s="74">
        <f t="shared" si="2320"/>
        <v>1.6436886885167805E-2</v>
      </c>
      <c r="GW557" s="279">
        <f t="shared" si="2321"/>
        <v>1.0548413569674071</v>
      </c>
      <c r="GX557" s="280">
        <f t="shared" si="2322"/>
        <v>20885.606030760449</v>
      </c>
      <c r="GY557" s="272">
        <f t="shared" si="2176"/>
        <v>7391.923509398247</v>
      </c>
      <c r="GZ557" s="272">
        <f t="shared" si="2177"/>
        <v>296.80693382752179</v>
      </c>
      <c r="HA557" s="73">
        <f t="shared" si="2323"/>
        <v>0.35392430071271941</v>
      </c>
      <c r="HB557" s="74">
        <f t="shared" si="2324"/>
        <v>1.4211075962573589E-2</v>
      </c>
      <c r="HC557" s="279">
        <f t="shared" si="2325"/>
        <v>1.0510449673003688</v>
      </c>
      <c r="HD557" s="280">
        <f t="shared" si="2326"/>
        <v>22622.792235013061</v>
      </c>
      <c r="HE557" s="272">
        <f t="shared" si="2178"/>
        <v>8704.4335498317323</v>
      </c>
      <c r="HF557" s="272">
        <f t="shared" si="2179"/>
        <v>339.68326264228068</v>
      </c>
      <c r="HG557" s="73">
        <f t="shared" si="2327"/>
        <v>0.3847638903017449</v>
      </c>
      <c r="HH557" s="74">
        <f t="shared" si="2328"/>
        <v>1.5015090052259615E-2</v>
      </c>
      <c r="HI557" s="281">
        <f t="shared" si="2329"/>
        <v>1.0554256004406335</v>
      </c>
      <c r="HJ557" s="72">
        <f>I557*GW557</f>
        <v>3.1135752333606956</v>
      </c>
      <c r="HK557" s="73">
        <f t="shared" si="2330"/>
        <v>3.6979509842460634</v>
      </c>
      <c r="HL557" s="73">
        <f t="shared" si="2181"/>
        <v>2.2004677435400528</v>
      </c>
      <c r="HM557" s="74">
        <f t="shared" si="2331"/>
        <v>2.4465820843814332</v>
      </c>
      <c r="HN557" s="75"/>
      <c r="HO557" s="75"/>
      <c r="HP557" s="76">
        <f t="shared" si="2332"/>
        <v>1312.5100404334848</v>
      </c>
      <c r="HQ557" s="77">
        <f t="shared" si="2333"/>
        <v>1493.64955111371</v>
      </c>
      <c r="HR557" s="77">
        <f t="shared" si="2334"/>
        <v>42.876328814758885</v>
      </c>
      <c r="HS557" s="77">
        <f t="shared" si="2335"/>
        <v>49.513584515283561</v>
      </c>
      <c r="HT557" s="282">
        <f t="shared" si="2336"/>
        <v>1737.1862042526104</v>
      </c>
      <c r="HU557" s="73">
        <f t="shared" si="2392"/>
        <v>0.75553791367930301</v>
      </c>
      <c r="HV557" s="74">
        <f t="shared" si="2393"/>
        <v>2.4681481299930981E-2</v>
      </c>
      <c r="HW557" s="279">
        <f t="shared" si="2154"/>
        <v>1.10809248077211</v>
      </c>
      <c r="HX557" s="76">
        <f t="shared" si="2337"/>
        <v>926.37654332985164</v>
      </c>
      <c r="HY557" s="77">
        <f t="shared" si="2338"/>
        <v>1054.2257700748044</v>
      </c>
      <c r="HZ557" s="77">
        <f t="shared" si="2182"/>
        <v>38.306682868844369</v>
      </c>
      <c r="IA557" s="77">
        <f t="shared" si="2339"/>
        <v>44.236557376941477</v>
      </c>
      <c r="IB557" s="282">
        <f t="shared" si="2340"/>
        <v>1246.8444008280987</v>
      </c>
      <c r="IC557" s="73">
        <f t="shared" si="2394"/>
        <v>0.74297686440633126</v>
      </c>
      <c r="ID557" s="74">
        <f t="shared" si="2395"/>
        <v>3.0722905635541028E-2</v>
      </c>
      <c r="IE557" s="279">
        <f t="shared" si="2402"/>
        <v>1.1072941428490994</v>
      </c>
      <c r="IF557" s="76">
        <f t="shared" si="2183"/>
        <v>29.632708814959756</v>
      </c>
      <c r="IG557" s="77">
        <f t="shared" si="2341"/>
        <v>33.722318958512354</v>
      </c>
      <c r="IH557" s="77">
        <f t="shared" si="2184"/>
        <v>39.169479822273992</v>
      </c>
      <c r="II557" s="77">
        <f t="shared" si="2342"/>
        <v>45.232915298762009</v>
      </c>
      <c r="IJ557" s="282">
        <f t="shared" si="2343"/>
        <v>426.14307197752532</v>
      </c>
      <c r="IK557" s="73">
        <f t="shared" si="2185"/>
        <v>6.953699535099464E-2</v>
      </c>
      <c r="IL557" s="74">
        <f t="shared" si="2186"/>
        <v>9.1916265681634218E-2</v>
      </c>
      <c r="IM557" s="302">
        <f t="shared" si="2344"/>
        <v>1.0238254386559078</v>
      </c>
      <c r="IN557" s="76">
        <f t="shared" si="2187"/>
        <v>7.4353708721970024</v>
      </c>
      <c r="IO557" s="77">
        <f t="shared" si="2345"/>
        <v>8.4615264062689111</v>
      </c>
      <c r="IP557" s="77">
        <f t="shared" si="2188"/>
        <v>0.2422266268588551</v>
      </c>
      <c r="IQ557" s="77">
        <f t="shared" si="2346"/>
        <v>0.27972330869660589</v>
      </c>
      <c r="IR557" s="282">
        <f t="shared" si="2347"/>
        <v>10.486932066163668</v>
      </c>
      <c r="IS557" s="73">
        <f t="shared" si="2155"/>
        <v>0.7090129720766859</v>
      </c>
      <c r="IT557" s="74">
        <f t="shared" si="2156"/>
        <v>2.3097949460396047E-2</v>
      </c>
      <c r="IU557" s="279">
        <f t="shared" si="2157"/>
        <v>1.1014264428527727</v>
      </c>
      <c r="IV557" s="76">
        <f t="shared" si="2189"/>
        <v>84.445058323180803</v>
      </c>
      <c r="IW557" s="77">
        <f t="shared" si="2348"/>
        <v>96.099320822362984</v>
      </c>
      <c r="IX557" s="77">
        <f t="shared" si="2349"/>
        <v>1.6200428328000001</v>
      </c>
      <c r="IY557" s="77">
        <f t="shared" si="2350"/>
        <v>1.8708254633174402</v>
      </c>
      <c r="IZ557" s="282">
        <f t="shared" si="2351"/>
        <v>1212.7281599999999</v>
      </c>
      <c r="JA557" s="303">
        <f t="shared" si="2132"/>
        <v>6.9632305992779794E-2</v>
      </c>
      <c r="JB557" s="304">
        <f t="shared" si="2133"/>
        <v>1.3358664259927799E-3</v>
      </c>
      <c r="JC557" s="302">
        <f t="shared" si="2134"/>
        <v>1.0098167466728074</v>
      </c>
      <c r="JD557" s="76">
        <f t="shared" si="2190"/>
        <v>11.319321944331911</v>
      </c>
      <c r="JE557" s="77">
        <f t="shared" si="2352"/>
        <v>12.881501565869158</v>
      </c>
      <c r="JF557" s="77">
        <f t="shared" si="2191"/>
        <v>0.2171564180569322</v>
      </c>
      <c r="JG557" s="77">
        <f t="shared" si="2353"/>
        <v>0.25077223157214529</v>
      </c>
      <c r="JH557" s="282">
        <f t="shared" si="2354"/>
        <v>162.76505056964115</v>
      </c>
      <c r="JI557" s="73">
        <f t="shared" si="2136"/>
        <v>6.9543934061500459E-2</v>
      </c>
      <c r="JJ557" s="74">
        <f t="shared" si="2137"/>
        <v>1.3341710477583085E-3</v>
      </c>
      <c r="JK557" s="279">
        <f t="shared" si="2138"/>
        <v>1.0098042880180207</v>
      </c>
      <c r="JL557" s="76">
        <f t="shared" si="2192"/>
        <v>2692.0178885392606</v>
      </c>
      <c r="JM557" s="77">
        <f t="shared" si="2355"/>
        <v>3063.5432773365637</v>
      </c>
      <c r="JN557" s="77">
        <f t="shared" si="2193"/>
        <v>146.88649756241438</v>
      </c>
      <c r="JO557" s="77">
        <f t="shared" si="2356"/>
        <v>169.62452738507614</v>
      </c>
      <c r="JP557" s="282">
        <f t="shared" si="2357"/>
        <v>3373.571560454011</v>
      </c>
      <c r="JQ557" s="73">
        <f t="shared" si="2194"/>
        <v>0.7979726649631147</v>
      </c>
      <c r="JR557" s="74">
        <f t="shared" si="2195"/>
        <v>4.3540353281448278E-2</v>
      </c>
      <c r="JS557" s="279">
        <f t="shared" si="2396"/>
        <v>1.1168682541795276</v>
      </c>
      <c r="JT557" s="76">
        <f t="shared" si="2196"/>
        <v>4.2681886454147158</v>
      </c>
      <c r="JU557" s="77">
        <f t="shared" si="2358"/>
        <v>4.8572413603684002</v>
      </c>
      <c r="JV557" s="77">
        <f t="shared" si="2197"/>
        <v>8.1883399234320003E-2</v>
      </c>
      <c r="JW557" s="77">
        <f t="shared" si="2359"/>
        <v>9.4558949435792738E-2</v>
      </c>
      <c r="JX557" s="282">
        <f t="shared" si="2360"/>
        <v>61.296097904</v>
      </c>
      <c r="JY557" s="73">
        <f t="shared" si="2403"/>
        <v>6.9632305992779794E-2</v>
      </c>
      <c r="JZ557" s="74">
        <f t="shared" si="2404"/>
        <v>1.3358664259927799E-3</v>
      </c>
      <c r="KA557" s="279">
        <f t="shared" si="2405"/>
        <v>1.0098167466728074</v>
      </c>
      <c r="KB557" s="76">
        <f t="shared" si="2198"/>
        <v>0.10443498708766463</v>
      </c>
      <c r="KC557" s="77">
        <f t="shared" si="2361"/>
        <v>0.11884805965563322</v>
      </c>
      <c r="KD557" s="77">
        <f t="shared" si="2199"/>
        <v>2.0035411862399997E-3</v>
      </c>
      <c r="KE557" s="77">
        <f t="shared" si="2362"/>
        <v>2.3136893618699518E-3</v>
      </c>
      <c r="KF557" s="282">
        <f t="shared" si="2363"/>
        <v>1.4998065279999997</v>
      </c>
      <c r="KG557" s="73">
        <f t="shared" si="2406"/>
        <v>6.9632305992779794E-2</v>
      </c>
      <c r="KH557" s="74">
        <f t="shared" si="2407"/>
        <v>1.3358664259927799E-3</v>
      </c>
      <c r="KI557" s="279">
        <f t="shared" si="2408"/>
        <v>1.0098167466728074</v>
      </c>
      <c r="KJ557" s="76">
        <f t="shared" si="2200"/>
        <v>121.74523837039936</v>
      </c>
      <c r="KK557" s="77">
        <f t="shared" si="2364"/>
        <v>138.54729871789817</v>
      </c>
      <c r="KL557" s="77">
        <f t="shared" si="2201"/>
        <v>3.976090329119248</v>
      </c>
      <c r="KM557" s="77">
        <f t="shared" si="2365"/>
        <v>4.5915891120669077</v>
      </c>
      <c r="KN557" s="282">
        <f t="shared" si="2366"/>
        <v>160.06136785876097</v>
      </c>
      <c r="KO557" s="73">
        <f t="shared" si="2202"/>
        <v>0.76061600621724057</v>
      </c>
      <c r="KP557" s="74">
        <f t="shared" si="2203"/>
        <v>2.4841036799259218E-2</v>
      </c>
      <c r="KQ557" s="279">
        <f t="shared" si="2204"/>
        <v>1.1088180075145668</v>
      </c>
      <c r="KR557" s="76">
        <f t="shared" si="2205"/>
        <v>962.39992659958375</v>
      </c>
      <c r="KS557" s="77">
        <f t="shared" si="2367"/>
        <v>1095.2207404695923</v>
      </c>
      <c r="KT557" s="77">
        <f t="shared" si="2206"/>
        <v>26.84354541808765</v>
      </c>
      <c r="KU557" s="77">
        <f t="shared" si="2368"/>
        <v>30.998926248807621</v>
      </c>
      <c r="KV557" s="282">
        <f t="shared" si="2369"/>
        <v>5507.3745925003814</v>
      </c>
      <c r="KW557" s="303">
        <f t="shared" si="2139"/>
        <v>0.17474749727576608</v>
      </c>
      <c r="KX557" s="304">
        <f t="shared" si="2140"/>
        <v>4.8741092452003554E-3</v>
      </c>
      <c r="KY557" s="302">
        <f t="shared" si="2141"/>
        <v>1.0248714142101853</v>
      </c>
      <c r="KZ557" s="76">
        <f t="shared" si="2207"/>
        <v>1988.0945112824654</v>
      </c>
      <c r="LA557" s="77">
        <f t="shared" si="2370"/>
        <v>2262.4714347845584</v>
      </c>
      <c r="LB557" s="77">
        <f t="shared" si="2208"/>
        <v>64.162031293069148</v>
      </c>
      <c r="LC557" s="77">
        <f t="shared" si="2371"/>
        <v>74.094313737236249</v>
      </c>
      <c r="LD557" s="286">
        <f t="shared" si="2372"/>
        <v>3389.380498444445</v>
      </c>
      <c r="LE557" s="303">
        <f t="shared" si="2209"/>
        <v>0.58656574916711202</v>
      </c>
      <c r="LF557" s="304">
        <f t="shared" si="2210"/>
        <v>1.8930312286424108E-2</v>
      </c>
      <c r="LG557" s="302">
        <f t="shared" si="2211"/>
        <v>1.0838823513844915</v>
      </c>
      <c r="LH557" s="76">
        <f t="shared" si="2212"/>
        <v>228.81747406767587</v>
      </c>
      <c r="LI557" s="77">
        <f t="shared" si="2373"/>
        <v>260.39657366375582</v>
      </c>
      <c r="LJ557" s="77">
        <f t="shared" si="2213"/>
        <v>7.4683295052970555</v>
      </c>
      <c r="LK557" s="77">
        <f t="shared" si="2374"/>
        <v>8.6244269127170394</v>
      </c>
      <c r="LL557" s="282">
        <f t="shared" si="2375"/>
        <v>309.18657588845446</v>
      </c>
      <c r="LM557" s="303">
        <f t="shared" si="2397"/>
        <v>0.74006277086954309</v>
      </c>
      <c r="LN557" s="304">
        <f t="shared" si="2398"/>
        <v>2.4154766369906731E-2</v>
      </c>
      <c r="LO557" s="302">
        <f t="shared" si="2399"/>
        <v>1.105875220841767</v>
      </c>
      <c r="LP557" s="76">
        <f t="shared" si="2214"/>
        <v>6.4293829199999999E-2</v>
      </c>
      <c r="LQ557" s="77">
        <f t="shared" si="2376"/>
        <v>7.3167020567891997E-2</v>
      </c>
      <c r="LR557" s="77">
        <f t="shared" si="2215"/>
        <v>1.2334499999999999E-3</v>
      </c>
      <c r="LS557" s="77">
        <f t="shared" si="2377"/>
        <v>1.4243880599999999E-3</v>
      </c>
      <c r="LT557" s="282">
        <f t="shared" si="2378"/>
        <v>0.92333333333333323</v>
      </c>
      <c r="LU557" s="303">
        <f t="shared" si="2148"/>
        <v>6.9632305992779794E-2</v>
      </c>
      <c r="LV557" s="304">
        <f t="shared" si="2149"/>
        <v>1.3358664259927797E-3</v>
      </c>
      <c r="LW557" s="302">
        <f t="shared" si="2150"/>
        <v>1.0098167466728074</v>
      </c>
      <c r="LX557" s="76">
        <f t="shared" si="2216"/>
        <v>460.59963887510906</v>
      </c>
      <c r="LY557" s="77">
        <f t="shared" si="2379"/>
        <v>524.16699503626285</v>
      </c>
      <c r="LZ557" s="77">
        <f t="shared" si="2217"/>
        <v>8.8364098334106274</v>
      </c>
      <c r="MA557" s="77">
        <f t="shared" si="2380"/>
        <v>10.204286075622592</v>
      </c>
      <c r="MB557" s="286">
        <f t="shared" si="2381"/>
        <v>6614.7405352254109</v>
      </c>
      <c r="MC557" s="303">
        <f t="shared" si="2142"/>
        <v>6.9632306274491407E-2</v>
      </c>
      <c r="MD557" s="304">
        <f t="shared" si="2143"/>
        <v>1.3358664313972987E-3</v>
      </c>
      <c r="ME557" s="302">
        <f t="shared" si="2144"/>
        <v>1.0098167467125228</v>
      </c>
      <c r="MF557" s="76">
        <f t="shared" si="2218"/>
        <v>215.93203409218827</v>
      </c>
      <c r="MG557" s="77">
        <f t="shared" si="2382"/>
        <v>245.73281411725117</v>
      </c>
      <c r="MH557" s="77">
        <f t="shared" si="2219"/>
        <v>4.1425650138599863</v>
      </c>
      <c r="MI557" s="77">
        <f t="shared" si="2383"/>
        <v>4.783834078005512</v>
      </c>
      <c r="MJ557" s="286">
        <f t="shared" si="2384"/>
        <v>3101.0323586666659</v>
      </c>
      <c r="MK557" s="303">
        <f t="shared" si="2129"/>
        <v>6.9632305992779586E-2</v>
      </c>
      <c r="ML557" s="304">
        <f t="shared" si="2130"/>
        <v>1.3358664259927758E-3</v>
      </c>
      <c r="MM557" s="302">
        <f t="shared" si="2131"/>
        <v>1.0098167466728072</v>
      </c>
      <c r="MN557" s="287">
        <f t="shared" si="2385"/>
        <v>1.0553453977404939</v>
      </c>
      <c r="MO557" s="288">
        <f t="shared" si="2385"/>
        <v>1.0478844645711529</v>
      </c>
      <c r="MP557" s="288">
        <f t="shared" si="2385"/>
        <v>1.3421300472427089</v>
      </c>
      <c r="MQ557" s="289">
        <f t="shared" si="2220"/>
        <v>1.3194643151031769</v>
      </c>
      <c r="MR557" s="290">
        <f t="shared" si="2386"/>
        <v>3.1150630105106161</v>
      </c>
      <c r="MS557" s="291">
        <f t="shared" si="2151"/>
        <v>3.6992417368290842</v>
      </c>
      <c r="MT557" s="291">
        <f>MR557-MV557-MX557</f>
        <v>2.8098834669073365</v>
      </c>
      <c r="MU557" s="292">
        <f t="shared" si="2152"/>
        <v>3.0586502288406754</v>
      </c>
      <c r="MV557" s="359">
        <f t="shared" si="2222"/>
        <v>0.24876676193333869</v>
      </c>
      <c r="MW557" s="360">
        <f t="shared" si="2223"/>
        <v>0.17838508641298992</v>
      </c>
      <c r="MX557" s="360">
        <f t="shared" si="2224"/>
        <v>5.6412781669940522E-2</v>
      </c>
      <c r="MY557" s="360">
        <f t="shared" si="2225"/>
        <v>1.5419970199938818E-3</v>
      </c>
      <c r="MZ557" s="360">
        <f t="shared" si="2226"/>
        <v>0.15823828420362893</v>
      </c>
      <c r="NA557" s="360">
        <f t="shared" si="2227"/>
        <v>2.1205890048378435E-2</v>
      </c>
      <c r="NB557" s="360">
        <f t="shared" si="2228"/>
        <v>0.48695455882227406</v>
      </c>
      <c r="NC557" s="360">
        <f t="shared" si="2229"/>
        <v>7.9775522987151799E-3</v>
      </c>
      <c r="ND557" s="360">
        <f t="shared" si="2230"/>
        <v>2.0196334933456149E-4</v>
      </c>
      <c r="NE557" s="360">
        <f t="shared" si="2231"/>
        <v>2.2841650954800077E-2</v>
      </c>
      <c r="NF557" s="360">
        <f t="shared" si="2232"/>
        <v>0.72950347263480997</v>
      </c>
      <c r="NG557" s="360">
        <f t="shared" si="2233"/>
        <v>0.4748488581415457</v>
      </c>
      <c r="NH557" s="360">
        <f t="shared" si="2234"/>
        <v>4.423500883367068E-2</v>
      </c>
      <c r="NI557" s="360">
        <f t="shared" si="2235"/>
        <v>1.0098167466728074E-4</v>
      </c>
      <c r="NJ557" s="360">
        <f t="shared" si="2236"/>
        <v>0.86329233676453565</v>
      </c>
      <c r="NK557" s="361">
        <f t="shared" si="2237"/>
        <v>0.40473455206646108</v>
      </c>
      <c r="NL557" s="145">
        <f t="shared" si="2387"/>
        <v>3.1150630105106161</v>
      </c>
      <c r="NM557" s="56">
        <f t="shared" si="2153"/>
        <v>3.6992417368290842</v>
      </c>
      <c r="NN557" s="56">
        <f t="shared" si="2388"/>
        <v>2.8098834669073365</v>
      </c>
      <c r="NO557" s="58">
        <f t="shared" si="2145"/>
        <v>3.0586502288406754</v>
      </c>
      <c r="NP557" s="55">
        <f t="shared" si="2238"/>
        <v>1.0553453977404939</v>
      </c>
      <c r="NQ557" s="56">
        <f t="shared" si="2146"/>
        <v>1.0478844645711529</v>
      </c>
      <c r="NR557" s="56">
        <f t="shared" si="2239"/>
        <v>1.3421300472427089</v>
      </c>
      <c r="NS557" s="61">
        <f t="shared" si="2147"/>
        <v>1.3194643151031769</v>
      </c>
      <c r="NT557" s="41"/>
      <c r="NU557" s="86">
        <f t="shared" si="2400"/>
        <v>0</v>
      </c>
      <c r="NV557" s="86">
        <f t="shared" si="2400"/>
        <v>0</v>
      </c>
      <c r="NW557" s="86">
        <f t="shared" si="2400"/>
        <v>0</v>
      </c>
      <c r="NX557" s="86">
        <f t="shared" si="2389"/>
        <v>0</v>
      </c>
      <c r="NY557" s="87">
        <f t="shared" si="2401"/>
        <v>0</v>
      </c>
      <c r="NZ557" s="87">
        <f t="shared" si="2401"/>
        <v>0</v>
      </c>
      <c r="OA557" s="87">
        <f t="shared" si="2401"/>
        <v>0</v>
      </c>
      <c r="OB557" s="87">
        <f>NS556-MQ556</f>
        <v>0</v>
      </c>
      <c r="OC557" s="26"/>
    </row>
    <row r="558" spans="1:393" s="25" customFormat="1" ht="18" thickBot="1" x14ac:dyDescent="0.35">
      <c r="A558" s="142"/>
      <c r="B558" s="143"/>
      <c r="C558" s="135"/>
      <c r="D558" s="65">
        <f>SUM(D14:D557)</f>
        <v>811093.90000000026</v>
      </c>
      <c r="E558" s="65">
        <f>SUM(E14:E557)</f>
        <v>38051.9</v>
      </c>
      <c r="F558" s="29"/>
      <c r="G558" s="29"/>
      <c r="H558" s="30"/>
      <c r="I558" s="305">
        <f>J558-Q558-R558-AB558</f>
        <v>3.3831678420385027</v>
      </c>
      <c r="J558" s="306">
        <f>SUM(M558:AB558)</f>
        <v>3.5662007959856483</v>
      </c>
      <c r="K558" s="306">
        <f>I558-M558-O558</f>
        <v>2.7432523331147518</v>
      </c>
      <c r="L558" s="306">
        <f>K558+M558</f>
        <v>3.0433810753118311</v>
      </c>
      <c r="M558" s="307">
        <f>AM558/$D$558</f>
        <v>0.30012874219707913</v>
      </c>
      <c r="N558" s="307">
        <f>AY558/$D$558</f>
        <v>0.5415500088583155</v>
      </c>
      <c r="O558" s="307">
        <f>BL558/$D$558</f>
        <v>0.33978676672667185</v>
      </c>
      <c r="P558" s="307">
        <f>BW558/$D$558</f>
        <v>1.0703747391578651E-2</v>
      </c>
      <c r="Q558" s="307">
        <f>CC558/$D$558</f>
        <v>7.8210332220042714E-2</v>
      </c>
      <c r="R558" s="307">
        <f>CI558/$D$558</f>
        <v>2.9866494119696403E-3</v>
      </c>
      <c r="S558" s="307">
        <f>CU558/$D$558</f>
        <v>0.60952370384214671</v>
      </c>
      <c r="T558" s="307">
        <f>DA558/$D$558</f>
        <v>2.7536361912853007E-2</v>
      </c>
      <c r="U558" s="307">
        <f>DG558/$D$558</f>
        <v>7.0156987590080076E-4</v>
      </c>
      <c r="V558" s="307">
        <f>DR558/$D$558</f>
        <v>0.14608043338308069</v>
      </c>
      <c r="W558" s="307">
        <f>EE558/$D$558</f>
        <v>0.13498990886400949</v>
      </c>
      <c r="X558" s="307">
        <f>EP558/$D$558</f>
        <v>0.84468480996941298</v>
      </c>
      <c r="Y558" s="307">
        <f>FA558/$D$558</f>
        <v>0.1297134422092773</v>
      </c>
      <c r="Z558" s="308">
        <f>FG558/$D$558</f>
        <v>4.2307751566043308E-4</v>
      </c>
      <c r="AA558" s="307">
        <f>FM558/$D$558</f>
        <v>0.2973452692925157</v>
      </c>
      <c r="AB558" s="309">
        <f>FS558/$D$558</f>
        <v>0.10183597231513317</v>
      </c>
      <c r="AC558" s="310">
        <f t="shared" ref="AC558:AS558" si="2409">SUM(AC14:AC557)</f>
        <v>88159.159999999989</v>
      </c>
      <c r="AD558" s="311">
        <f t="shared" si="2409"/>
        <v>19395.015200000002</v>
      </c>
      <c r="AE558" s="311">
        <f t="shared" si="2409"/>
        <v>64186.129606176837</v>
      </c>
      <c r="AF558" s="312">
        <f t="shared" si="2409"/>
        <v>4508.4337435378611</v>
      </c>
      <c r="AG558" s="312">
        <f t="shared" si="2409"/>
        <v>20466.517658484765</v>
      </c>
      <c r="AH558" s="311">
        <f t="shared" si="2409"/>
        <v>2652.3100899920087</v>
      </c>
      <c r="AI558" s="311">
        <f t="shared" si="2409"/>
        <v>18807.854953611764</v>
      </c>
      <c r="AJ558" s="312">
        <f t="shared" si="2409"/>
        <v>257.76165213924935</v>
      </c>
      <c r="AK558" s="312">
        <f t="shared" si="2409"/>
        <v>11013.014699507185</v>
      </c>
      <c r="AL558" s="311">
        <f t="shared" si="2409"/>
        <v>9660.0234924890337</v>
      </c>
      <c r="AM558" s="313">
        <f t="shared" si="2409"/>
        <v>243432.59201072354</v>
      </c>
      <c r="AN558" s="314">
        <f t="shared" si="2409"/>
        <v>154480.25999999983</v>
      </c>
      <c r="AO558" s="311">
        <f t="shared" si="2409"/>
        <v>33985.657200000016</v>
      </c>
      <c r="AP558" s="311">
        <f t="shared" si="2409"/>
        <v>112472.19799554671</v>
      </c>
      <c r="AQ558" s="312">
        <f t="shared" si="2409"/>
        <v>7900.047187207203</v>
      </c>
      <c r="AR558" s="312">
        <f t="shared" si="2409"/>
        <v>35863.10999725599</v>
      </c>
      <c r="AS558" s="311">
        <f t="shared" si="2409"/>
        <v>13734.851820288319</v>
      </c>
      <c r="AT558" s="311">
        <v>2978.78</v>
      </c>
      <c r="AU558" s="311">
        <f t="shared" ref="AU558:BZ558" si="2410">SUM(AU14:AU557)</f>
        <v>33936.484357122055</v>
      </c>
      <c r="AV558" s="315">
        <f t="shared" si="2410"/>
        <v>465.09951811435764</v>
      </c>
      <c r="AW558" s="312">
        <f t="shared" si="2410"/>
        <v>19871.644161250246</v>
      </c>
      <c r="AX558" s="311">
        <f t="shared" si="2410"/>
        <v>17430.472568647867</v>
      </c>
      <c r="AY558" s="313">
        <f t="shared" si="2410"/>
        <v>439247.90872992581</v>
      </c>
      <c r="AZ558" s="314">
        <f t="shared" si="2410"/>
        <v>33904</v>
      </c>
      <c r="BA558" s="311">
        <f t="shared" si="2410"/>
        <v>172652.71624966702</v>
      </c>
      <c r="BB558" s="311">
        <f t="shared" si="2410"/>
        <v>18022.066746666726</v>
      </c>
      <c r="BC558" s="311">
        <f t="shared" si="2410"/>
        <v>14417.653397333375</v>
      </c>
      <c r="BD558" s="311">
        <f t="shared" si="2410"/>
        <v>3604.4133493333429</v>
      </c>
      <c r="BE558" s="311">
        <f t="shared" si="2410"/>
        <v>6764.4378685833381</v>
      </c>
      <c r="BF558" s="311">
        <f t="shared" si="2410"/>
        <v>5411.5502948666681</v>
      </c>
      <c r="BG558" s="311">
        <f t="shared" si="2410"/>
        <v>1352.8875737166666</v>
      </c>
      <c r="BH558" s="311">
        <f t="shared" si="2410"/>
        <v>21291.006348535182</v>
      </c>
      <c r="BI558" s="312">
        <f t="shared" si="2410"/>
        <v>12467.033931410171</v>
      </c>
      <c r="BJ558" s="312">
        <f t="shared" si="2410"/>
        <v>291.79324200667475</v>
      </c>
      <c r="BK558" s="311">
        <f t="shared" si="2410"/>
        <v>10935.58428048629</v>
      </c>
      <c r="BL558" s="313">
        <f t="shared" si="2410"/>
        <v>275598.97379272658</v>
      </c>
      <c r="BM558" s="314">
        <f t="shared" si="2410"/>
        <v>2981.2400000000002</v>
      </c>
      <c r="BN558" s="311">
        <f t="shared" si="2410"/>
        <v>655.87279999999987</v>
      </c>
      <c r="BO558" s="311">
        <f t="shared" si="2410"/>
        <v>2170.5430336382074</v>
      </c>
      <c r="BP558" s="312">
        <f t="shared" si="2410"/>
        <v>152.45894268274768</v>
      </c>
      <c r="BQ558" s="312">
        <f t="shared" si="2410"/>
        <v>692.10369279194572</v>
      </c>
      <c r="BR558" s="311">
        <f t="shared" si="2410"/>
        <v>411.86436780569153</v>
      </c>
      <c r="BS558" s="311">
        <f t="shared" si="2410"/>
        <v>670.75298621512025</v>
      </c>
      <c r="BT558" s="312">
        <f t="shared" si="2410"/>
        <v>9.1926696760782267</v>
      </c>
      <c r="BU558" s="312">
        <f t="shared" si="2410"/>
        <v>392.76209409020862</v>
      </c>
      <c r="BV558" s="311">
        <f t="shared" si="2410"/>
        <v>344.51365938295089</v>
      </c>
      <c r="BW558" s="313">
        <f t="shared" si="2410"/>
        <v>8681.7442164503573</v>
      </c>
      <c r="BX558" s="310">
        <f t="shared" si="2410"/>
        <v>45444.769999999982</v>
      </c>
      <c r="BY558" s="311">
        <f t="shared" si="2410"/>
        <v>4901.2009370239184</v>
      </c>
      <c r="BZ558" s="312">
        <f t="shared" si="2410"/>
        <v>2869.9178134781046</v>
      </c>
      <c r="CA558" s="312">
        <f t="shared" ref="CA558:DF558" si="2411">SUM(CA14:CA557)</f>
        <v>67.170958841912835</v>
      </c>
      <c r="CB558" s="311">
        <f t="shared" si="2411"/>
        <v>2517.2985468511947</v>
      </c>
      <c r="CC558" s="316">
        <f t="shared" si="2411"/>
        <v>63435.923380650122</v>
      </c>
      <c r="CD558" s="314">
        <f t="shared" si="2411"/>
        <v>1735.4199999999992</v>
      </c>
      <c r="CE558" s="311">
        <f t="shared" si="2411"/>
        <v>187.16184086282789</v>
      </c>
      <c r="CF558" s="312">
        <f t="shared" si="2411"/>
        <v>109.59336456459236</v>
      </c>
      <c r="CG558" s="312">
        <f t="shared" si="2411"/>
        <v>2.5650530290250573</v>
      </c>
      <c r="CH558" s="311">
        <f t="shared" si="2411"/>
        <v>96.129092043141341</v>
      </c>
      <c r="CI558" s="313">
        <f t="shared" si="2411"/>
        <v>2422.4531194871629</v>
      </c>
      <c r="CJ558" s="314">
        <f t="shared" si="2411"/>
        <v>199468.5211802421</v>
      </c>
      <c r="CK558" s="311">
        <f t="shared" si="2411"/>
        <v>43883.078568068238</v>
      </c>
      <c r="CL558" s="311">
        <f t="shared" si="2411"/>
        <v>15774.02217017293</v>
      </c>
      <c r="CM558" s="317">
        <f t="shared" si="2411"/>
        <v>7564.4928789477699</v>
      </c>
      <c r="CN558" s="311">
        <f t="shared" si="2411"/>
        <v>95043.884913596237</v>
      </c>
      <c r="CO558" s="318">
        <f t="shared" si="2411"/>
        <v>6675.8824763309976</v>
      </c>
      <c r="CP558" s="311">
        <f t="shared" si="2411"/>
        <v>30305.883231319127</v>
      </c>
      <c r="CQ558" s="311">
        <f t="shared" si="2411"/>
        <v>38196.332864412914</v>
      </c>
      <c r="CR558" s="318">
        <f t="shared" si="2411"/>
        <v>523.48074190677903</v>
      </c>
      <c r="CS558" s="312">
        <f t="shared" si="2411"/>
        <v>22366.015494088435</v>
      </c>
      <c r="CT558" s="311">
        <f t="shared" si="2411"/>
        <v>19618.292046650869</v>
      </c>
      <c r="CU558" s="313">
        <f t="shared" si="2411"/>
        <v>494380.95809177193</v>
      </c>
      <c r="CV558" s="314">
        <f t="shared" si="2411"/>
        <v>16000.271287999994</v>
      </c>
      <c r="CW558" s="311">
        <f t="shared" si="2411"/>
        <v>1725.5820260535079</v>
      </c>
      <c r="CX558" s="312">
        <f t="shared" si="2411"/>
        <v>23.649101667063331</v>
      </c>
      <c r="CY558" s="312">
        <f t="shared" si="2411"/>
        <v>1010.4214576837356</v>
      </c>
      <c r="CZ558" s="311">
        <f t="shared" si="2411"/>
        <v>886.29266570267498</v>
      </c>
      <c r="DA558" s="313">
        <f t="shared" si="2411"/>
        <v>22334.575175707414</v>
      </c>
      <c r="DB558" s="314">
        <f t="shared" si="2411"/>
        <v>407.65401600000007</v>
      </c>
      <c r="DC558" s="311">
        <f t="shared" si="2411"/>
        <v>43.96427508483864</v>
      </c>
      <c r="DD558" s="312">
        <f t="shared" si="2411"/>
        <v>0.60253039003771425</v>
      </c>
      <c r="DE558" s="312">
        <f t="shared" si="2411"/>
        <v>25.743457133027619</v>
      </c>
      <c r="DF558" s="311">
        <f t="shared" si="2411"/>
        <v>22.580914554241943</v>
      </c>
      <c r="DG558" s="313">
        <f t="shared" ref="DG558:EL558" si="2412">SUM(DG14:DG557)</f>
        <v>569.03904676689672</v>
      </c>
      <c r="DH558" s="310">
        <f t="shared" si="2412"/>
        <v>43235.699067297042</v>
      </c>
      <c r="DI558" s="311">
        <f t="shared" si="2412"/>
        <v>9511.8537948053417</v>
      </c>
      <c r="DJ558" s="311">
        <f t="shared" si="2412"/>
        <v>658.34403947549981</v>
      </c>
      <c r="DK558" s="311">
        <f t="shared" si="2412"/>
        <v>31475.588920992217</v>
      </c>
      <c r="DL558" s="312">
        <f t="shared" si="2412"/>
        <v>2210.8453658104936</v>
      </c>
      <c r="DM558" s="312">
        <f t="shared" si="2412"/>
        <v>10036.369234525433</v>
      </c>
      <c r="DN558" s="311">
        <f t="shared" si="2412"/>
        <v>9154.1858747237802</v>
      </c>
      <c r="DO558" s="312">
        <f t="shared" si="2412"/>
        <v>125.45811741308952</v>
      </c>
      <c r="DP558" s="312">
        <f t="shared" si="2412"/>
        <v>5360.270155688012</v>
      </c>
      <c r="DQ558" s="311">
        <f t="shared" si="2412"/>
        <v>4701.7853246836848</v>
      </c>
      <c r="DR558" s="316">
        <f t="shared" si="2412"/>
        <v>118484.94842637314</v>
      </c>
      <c r="DS558" s="314">
        <f t="shared" si="2412"/>
        <v>36370.07</v>
      </c>
      <c r="DT558" s="311">
        <f t="shared" si="2412"/>
        <v>8001.4154000000044</v>
      </c>
      <c r="DU558" s="311">
        <f t="shared" si="2412"/>
        <v>26480.021045969253</v>
      </c>
      <c r="DV558" s="312">
        <f t="shared" si="2412"/>
        <v>1859.9566782688814</v>
      </c>
      <c r="DW558" s="312">
        <f t="shared" si="2412"/>
        <v>8443.4724707598452</v>
      </c>
      <c r="DX558" s="311">
        <f t="shared" si="2412"/>
        <v>685.93061863475043</v>
      </c>
      <c r="DY558" s="311">
        <f t="shared" si="2412"/>
        <v>442.06351255278287</v>
      </c>
      <c r="DZ558" s="311">
        <f t="shared" si="2412"/>
        <v>6747.04</v>
      </c>
      <c r="EA558" s="311">
        <f t="shared" si="2412"/>
        <v>8491.1689793147034</v>
      </c>
      <c r="EB558" s="312">
        <f t="shared" si="2412"/>
        <v>116.37147086150797</v>
      </c>
      <c r="EC558" s="312">
        <f t="shared" si="2412"/>
        <v>4972.0379605136432</v>
      </c>
      <c r="ED558" s="311">
        <f t="shared" si="2412"/>
        <v>4023.5334778235729</v>
      </c>
      <c r="EE558" s="313">
        <f t="shared" si="2412"/>
        <v>109489.49164115406</v>
      </c>
      <c r="EF558" s="314">
        <f t="shared" si="2412"/>
        <v>145060.49078404158</v>
      </c>
      <c r="EG558" s="311">
        <f t="shared" si="2412"/>
        <v>31913.307972489158</v>
      </c>
      <c r="EH558" s="311">
        <f t="shared" si="2412"/>
        <v>208224.22384503661</v>
      </c>
      <c r="EI558" s="311">
        <f t="shared" si="2412"/>
        <v>105614.23819459383</v>
      </c>
      <c r="EJ558" s="312">
        <f t="shared" si="2412"/>
        <v>7418.3440907882732</v>
      </c>
      <c r="EK558" s="319">
        <f t="shared" si="2412"/>
        <v>33676.367219204585</v>
      </c>
      <c r="EL558" s="311">
        <f t="shared" si="2412"/>
        <v>52932.736655307403</v>
      </c>
      <c r="EM558" s="312">
        <f t="shared" ref="EM558:FR558" si="2413">SUM(EM14:EM557)</f>
        <v>725.44315586098787</v>
      </c>
      <c r="EN558" s="312">
        <f t="shared" si="2413"/>
        <v>30994.97567946187</v>
      </c>
      <c r="EO558" s="311">
        <f t="shared" si="2413"/>
        <v>543744.99745146849</v>
      </c>
      <c r="EP558" s="313">
        <f t="shared" si="2413"/>
        <v>685118.69678885024</v>
      </c>
      <c r="EQ558" s="314">
        <f t="shared" si="2413"/>
        <v>37290.150000000023</v>
      </c>
      <c r="ER558" s="311">
        <f t="shared" si="2413"/>
        <v>8203.833000000006</v>
      </c>
      <c r="ES558" s="311">
        <f t="shared" si="2413"/>
        <v>27149.815357951818</v>
      </c>
      <c r="ET558" s="312">
        <f t="shared" si="2413"/>
        <v>1907.0030307425372</v>
      </c>
      <c r="EU558" s="312">
        <f t="shared" si="2413"/>
        <v>8657.0444246672359</v>
      </c>
      <c r="EV558" s="311">
        <f t="shared" si="2413"/>
        <v>2727.4516871497831</v>
      </c>
      <c r="EW558" s="311">
        <f t="shared" si="2413"/>
        <v>8128.5767199359825</v>
      </c>
      <c r="EX558" s="312">
        <f t="shared" si="2413"/>
        <v>111.40214394672267</v>
      </c>
      <c r="EY558" s="312">
        <f t="shared" si="2413"/>
        <v>4759.7206126653928</v>
      </c>
      <c r="EZ558" s="311">
        <f t="shared" si="2413"/>
        <v>4174.9913382518789</v>
      </c>
      <c r="FA558" s="313">
        <f t="shared" si="2413"/>
        <v>105209.78172394737</v>
      </c>
      <c r="FB558" s="314">
        <f t="shared" si="2413"/>
        <v>245.83333333333439</v>
      </c>
      <c r="FC558" s="311">
        <f t="shared" si="2413"/>
        <v>26.512374745501489</v>
      </c>
      <c r="FD558" s="312">
        <f t="shared" si="2413"/>
        <v>0.36335209588709816</v>
      </c>
      <c r="FE558" s="312">
        <f t="shared" si="2413"/>
        <v>15.524427081727264</v>
      </c>
      <c r="FF558" s="311">
        <f t="shared" si="2413"/>
        <v>13.6172854039418</v>
      </c>
      <c r="FG558" s="320">
        <f t="shared" si="2413"/>
        <v>343.15559217933185</v>
      </c>
      <c r="FH558" s="314">
        <f t="shared" si="2413"/>
        <v>172774.64222199994</v>
      </c>
      <c r="FI558" s="311">
        <f t="shared" si="2413"/>
        <v>18634.036542180726</v>
      </c>
      <c r="FJ558" s="312">
        <f t="shared" si="2413"/>
        <v>255.37947081058689</v>
      </c>
      <c r="FK558" s="312">
        <f t="shared" si="2413"/>
        <v>10911.23463342009</v>
      </c>
      <c r="FL558" s="311">
        <f t="shared" si="2413"/>
        <v>9570.4329999999991</v>
      </c>
      <c r="FM558" s="320">
        <f t="shared" si="2413"/>
        <v>241174.93411701688</v>
      </c>
      <c r="FN558" s="314">
        <f t="shared" si="2413"/>
        <v>59172.455416666649</v>
      </c>
      <c r="FO558" s="311">
        <f t="shared" si="2413"/>
        <v>6381.9381907725474</v>
      </c>
      <c r="FP558" s="312">
        <f t="shared" si="2413"/>
        <v>87.464462904537811</v>
      </c>
      <c r="FQ558" s="312">
        <f t="shared" si="2413"/>
        <v>3736.9694353596283</v>
      </c>
      <c r="FR558" s="311">
        <f t="shared" si="2413"/>
        <v>3277.7196803719603</v>
      </c>
      <c r="FS558" s="321">
        <f t="shared" ref="FS558:GN558" si="2414">SUM(FS14:FS557)</f>
        <v>82598.535945373413</v>
      </c>
      <c r="FT558" s="321">
        <f t="shared" si="2414"/>
        <v>2892523.7117991047</v>
      </c>
      <c r="FU558" s="314">
        <f t="shared" si="2414"/>
        <v>862595.62496694282</v>
      </c>
      <c r="FV558" s="311">
        <f t="shared" si="2414"/>
        <v>246717.96352854386</v>
      </c>
      <c r="FW558" s="311">
        <f t="shared" si="2414"/>
        <v>30372.476571147818</v>
      </c>
      <c r="FX558" s="311">
        <f t="shared" si="2414"/>
        <v>172652.71624966702</v>
      </c>
      <c r="FY558" s="311">
        <f t="shared" si="2414"/>
        <v>45444.769999999982</v>
      </c>
      <c r="FZ558" s="311">
        <f t="shared" si="2414"/>
        <v>1735.4199999999992</v>
      </c>
      <c r="GA558" s="311">
        <f t="shared" si="2414"/>
        <v>16000.271287999994</v>
      </c>
      <c r="GB558" s="311">
        <f t="shared" si="2414"/>
        <v>407.65401600000007</v>
      </c>
      <c r="GC558" s="311">
        <f t="shared" si="2414"/>
        <v>172774.64222199994</v>
      </c>
      <c r="GD558" s="311">
        <f t="shared" si="2414"/>
        <v>59172.455416666649</v>
      </c>
      <c r="GE558" s="311">
        <f t="shared" si="2414"/>
        <v>464592.41906846524</v>
      </c>
      <c r="GF558" s="312">
        <f t="shared" si="2414"/>
        <v>180731.85887339083</v>
      </c>
      <c r="GG558" s="312">
        <f t="shared" si="2414"/>
        <v>32632.971515368983</v>
      </c>
      <c r="GH558" s="311">
        <f t="shared" si="2414"/>
        <v>223509.49592590277</v>
      </c>
      <c r="GI558" s="311">
        <f t="shared" si="2414"/>
        <v>159669.79284042324</v>
      </c>
      <c r="GJ558" s="321">
        <f t="shared" si="2414"/>
        <v>3063.1976416644984</v>
      </c>
      <c r="GK558" s="314">
        <f t="shared" si="2414"/>
        <v>2295956.2192533365</v>
      </c>
      <c r="GL558" s="321">
        <f t="shared" si="2414"/>
        <v>2892904.8362592044</v>
      </c>
      <c r="GM558" s="311">
        <f t="shared" si="2414"/>
        <v>1202997.276680758</v>
      </c>
      <c r="GN558" s="311">
        <f t="shared" si="2414"/>
        <v>66068.645728181305</v>
      </c>
      <c r="GO558" s="322">
        <f t="shared" si="2314"/>
        <v>0.52396350879546927</v>
      </c>
      <c r="GP558" s="323">
        <f t="shared" si="2315"/>
        <v>2.877609127480112E-2</v>
      </c>
      <c r="GQ558" s="324">
        <f>1+GO558*(GM558*$GO$8-GM558)/GM558+GP558*(GN558*$GP$8-GN558)/GN558</f>
        <v>1.0767667427782017</v>
      </c>
      <c r="GR558" s="325">
        <f>SUM(GR14:GR557)</f>
        <v>2178133.2728680088</v>
      </c>
      <c r="GS558" s="311">
        <f>SUM(GS14:GS557)</f>
        <v>1194803.1703324069</v>
      </c>
      <c r="GT558" s="311">
        <f>SUM(GT14:GT557)</f>
        <v>65911.445253405836</v>
      </c>
      <c r="GU558" s="326">
        <f t="shared" si="2319"/>
        <v>0.54854456575982435</v>
      </c>
      <c r="GV558" s="327">
        <f t="shared" si="2320"/>
        <v>3.0260519902264013E-2</v>
      </c>
      <c r="GW558" s="328">
        <f t="shared" si="2321"/>
        <v>1.0803889640013837</v>
      </c>
      <c r="GX558" s="325">
        <f>SUM(GX14:GX557)</f>
        <v>1766203.4587382893</v>
      </c>
      <c r="GY558" s="311">
        <f>SUM(GY14:GY557)</f>
        <v>1033634.1842593357</v>
      </c>
      <c r="GZ558" s="311">
        <f>SUM(GZ14:GZ557)</f>
        <v>41024.252923522014</v>
      </c>
      <c r="HA558" s="326">
        <f t="shared" si="2323"/>
        <v>0.58522939650323524</v>
      </c>
      <c r="HB558" s="327">
        <f t="shared" si="2324"/>
        <v>2.3227365296197656E-2</v>
      </c>
      <c r="HC558" s="328">
        <f t="shared" si="2325"/>
        <v>1.0843631051592628</v>
      </c>
      <c r="HD558" s="325">
        <f>SUM(HD14:HD557)</f>
        <v>1959403.9285880697</v>
      </c>
      <c r="HE558" s="311">
        <f>SUM(HE14:HE557)</f>
        <v>1179593.3889360859</v>
      </c>
      <c r="HF558" s="311">
        <f>SUM(HF14:HF557)</f>
        <v>45790.448319199088</v>
      </c>
      <c r="HG558" s="326">
        <f t="shared" si="2327"/>
        <v>0.60201644578006486</v>
      </c>
      <c r="HH558" s="327">
        <f t="shared" si="2328"/>
        <v>2.3369580743974168E-2</v>
      </c>
      <c r="HI558" s="329">
        <f t="shared" si="2329"/>
        <v>1.0867019007812739</v>
      </c>
      <c r="HJ558" s="330">
        <f>I558*GW558</f>
        <v>3.6551371999027751</v>
      </c>
      <c r="HK558" s="331">
        <f t="shared" si="2330"/>
        <v>3.8399664151864967</v>
      </c>
      <c r="HL558" s="332">
        <f t="shared" si="2181"/>
        <v>2.9746816181717048</v>
      </c>
      <c r="HM558" s="333">
        <f t="shared" si="2331"/>
        <v>3.3072479993431241</v>
      </c>
      <c r="HN558" s="334"/>
      <c r="HO558" s="334"/>
      <c r="HP558" s="335">
        <f>SUM(HP14:HP557)</f>
        <v>145959.20467675017</v>
      </c>
      <c r="HQ558" s="336">
        <f>SUM(HQ14:HQ557)</f>
        <v>166103.03451418845</v>
      </c>
      <c r="HR558" s="336">
        <f>SUM(HR14:HR557)</f>
        <v>4766.1953956771113</v>
      </c>
      <c r="HS558" s="336">
        <f>SUM(HS14:HS557)</f>
        <v>5504.0024429279265</v>
      </c>
      <c r="HT558" s="337">
        <f>SUM(HT14:HT557)</f>
        <v>193200.46984978058</v>
      </c>
      <c r="HU558" s="338">
        <f t="shared" si="2392"/>
        <v>0.75548058858365108</v>
      </c>
      <c r="HV558" s="339">
        <f t="shared" si="2393"/>
        <v>2.466968842975888E-2</v>
      </c>
      <c r="HW558" s="279">
        <f t="shared" si="2154"/>
        <v>1.1080827437993561</v>
      </c>
      <c r="HX558" s="335">
        <f>SUM(HX14:HX557)</f>
        <v>256462.31727337756</v>
      </c>
      <c r="HY558" s="336">
        <f>SUM(HY14:HY557)</f>
        <v>291856.68168027658</v>
      </c>
      <c r="HZ558" s="336">
        <f>SUM(HZ14:HZ557)</f>
        <v>11343.926705321555</v>
      </c>
      <c r="IA558" s="336">
        <f>SUM(IA14:IA557)</f>
        <v>13099.966559305332</v>
      </c>
      <c r="IB558" s="337">
        <f>SUM(IB14:IB557)</f>
        <v>348609.45137295732</v>
      </c>
      <c r="IC558" s="73">
        <f t="shared" si="2394"/>
        <v>0.73567230109032011</v>
      </c>
      <c r="ID558" s="74">
        <f t="shared" si="2395"/>
        <v>3.2540502446634291E-2</v>
      </c>
      <c r="IE558" s="279">
        <f t="shared" si="2402"/>
        <v>1.1065674040522147</v>
      </c>
      <c r="IF558" s="335">
        <f>SUM(IF14:IF557)</f>
        <v>15209.781396320413</v>
      </c>
      <c r="IG558" s="336">
        <f>SUM(IG14:IG557)</f>
        <v>17308.883326826584</v>
      </c>
      <c r="IH558" s="336">
        <f>SUM(IH14:IH557)</f>
        <v>20120.996934206712</v>
      </c>
      <c r="II558" s="336">
        <f>SUM(II14:II557)</f>
        <v>23235.727259621926</v>
      </c>
      <c r="IJ558" s="340">
        <f>SUM(IJ14:IJ557)</f>
        <v>218729.34427994167</v>
      </c>
      <c r="IK558" s="338">
        <f t="shared" si="2185"/>
        <v>6.9536995350994654E-2</v>
      </c>
      <c r="IL558" s="339">
        <f t="shared" si="2186"/>
        <v>9.1990386568593055E-2</v>
      </c>
      <c r="IM558" s="341">
        <f t="shared" si="2344"/>
        <v>1.0238369125692088</v>
      </c>
      <c r="IN558" s="335">
        <f>SUM(IN14:IN557)</f>
        <v>4960.6490599962317</v>
      </c>
      <c r="IO558" s="336">
        <f>SUM(IO14:IO557)</f>
        <v>5645.2682367663056</v>
      </c>
      <c r="IP558" s="336">
        <f>SUM(IP14:IP557)</f>
        <v>161.65161235882576</v>
      </c>
      <c r="IQ558" s="336">
        <f>SUM(IQ14:IQ557)</f>
        <v>186.6752819519721</v>
      </c>
      <c r="IR558" s="337">
        <f>SUM(IR14:IR557)</f>
        <v>6890.2731876590224</v>
      </c>
      <c r="IS558" s="73">
        <f t="shared" si="2155"/>
        <v>0.71994954697603475</v>
      </c>
      <c r="IT558" s="74">
        <f t="shared" si="2156"/>
        <v>2.3460842256349933E-2</v>
      </c>
      <c r="IU558" s="279">
        <f t="shared" si="2157"/>
        <v>1.1029919753594446</v>
      </c>
      <c r="IV558" s="335">
        <f>SUM(IV14:IV557)</f>
        <v>3501.2997324432858</v>
      </c>
      <c r="IW558" s="336">
        <f>SUM(IW14:IW557)</f>
        <v>3984.5141085177852</v>
      </c>
      <c r="IX558" s="336">
        <f>SUM(IX14:IX557)</f>
        <v>67.170958841912835</v>
      </c>
      <c r="IY558" s="336">
        <f>SUM(IY14:IY557)</f>
        <v>77.569023270640912</v>
      </c>
      <c r="IZ558" s="342">
        <f>SUM(IZ14:IZ557)</f>
        <v>50345.970937023907</v>
      </c>
      <c r="JA558" s="343">
        <f t="shared" si="2132"/>
        <v>6.954478515913308E-2</v>
      </c>
      <c r="JB558" s="339">
        <f t="shared" si="2133"/>
        <v>1.334187375707477E-3</v>
      </c>
      <c r="JC558" s="341">
        <f t="shared" si="2134"/>
        <v>1.0098044080055717</v>
      </c>
      <c r="JD558" s="335">
        <f>SUM(JD14:JD557)</f>
        <v>133.70390476880266</v>
      </c>
      <c r="JE558" s="336">
        <f>SUM(JE14:JE557)</f>
        <v>152.15638066594511</v>
      </c>
      <c r="JF558" s="336">
        <f>SUM(JF14:JF557)</f>
        <v>2.5650530290250573</v>
      </c>
      <c r="JG558" s="336">
        <f>SUM(JG14:JG557)</f>
        <v>2.9621232379181359</v>
      </c>
      <c r="JH558" s="337">
        <f>SUM(JH14:JH557)</f>
        <v>1922.5818408628279</v>
      </c>
      <c r="JI558" s="338">
        <f t="shared" si="2136"/>
        <v>6.9543934061500445E-2</v>
      </c>
      <c r="JJ558" s="339">
        <f t="shared" si="2137"/>
        <v>1.3341710477583089E-3</v>
      </c>
      <c r="JK558" s="341">
        <f t="shared" si="2138"/>
        <v>1.0098042880180207</v>
      </c>
      <c r="JL558" s="335">
        <f>SUM(JL14:JL557)</f>
        <v>307611.31619330734</v>
      </c>
      <c r="JM558" s="336">
        <f>SUM(JM14:JM557)</f>
        <v>350064.75394114602</v>
      </c>
      <c r="JN558" s="336">
        <f>SUM(JN14:JN557)</f>
        <v>14763.856097185539</v>
      </c>
      <c r="JO558" s="336">
        <f>SUM(JO14:JO557)</f>
        <v>17049.301021029863</v>
      </c>
      <c r="JP558" s="337">
        <f>SUM(JP14:JP557)</f>
        <v>392365.83975537459</v>
      </c>
      <c r="JQ558" s="338">
        <f t="shared" si="2194"/>
        <v>0.7839910742104651</v>
      </c>
      <c r="JR558" s="339">
        <f t="shared" si="2195"/>
        <v>3.7627781527541364E-2</v>
      </c>
      <c r="JS558" s="341">
        <f t="shared" si="2396"/>
        <v>1.1140233887322497</v>
      </c>
      <c r="JT558" s="335">
        <f>SUM(JT14:JT557)</f>
        <v>1232.7141783741577</v>
      </c>
      <c r="JU558" s="336">
        <f>SUM(JU14:JU557)</f>
        <v>1402.841062131575</v>
      </c>
      <c r="JV558" s="336">
        <f>SUM(JV14:JV557)</f>
        <v>23.649101667063331</v>
      </c>
      <c r="JW558" s="336">
        <f>SUM(JW14:JW557)</f>
        <v>27.309982605124734</v>
      </c>
      <c r="JX558" s="344">
        <f>SUM(JX14:JX557)</f>
        <v>17725.853314053496</v>
      </c>
      <c r="JY558" s="73">
        <f t="shared" si="2403"/>
        <v>6.9543291176669686E-2</v>
      </c>
      <c r="JZ558" s="74">
        <f t="shared" si="2404"/>
        <v>1.3341587142839402E-3</v>
      </c>
      <c r="KA558" s="279">
        <f t="shared" si="2405"/>
        <v>1.0098041973842633</v>
      </c>
      <c r="KB558" s="335">
        <f>SUM(KB14:KB557)</f>
        <v>31.407017702293697</v>
      </c>
      <c r="KC558" s="336">
        <f>SUM(KC14:KC557)</f>
        <v>35.741500215387234</v>
      </c>
      <c r="KD558" s="336">
        <f>SUM(KD14:KD557)</f>
        <v>0.60253039003771425</v>
      </c>
      <c r="KE558" s="336">
        <f>SUM(KE14:KE557)</f>
        <v>0.69580209441555207</v>
      </c>
      <c r="KF558" s="345">
        <f>SUM(KF14:KF557)</f>
        <v>451.61829108483897</v>
      </c>
      <c r="KG558" s="338">
        <f t="shared" si="2406"/>
        <v>6.9543280957134038E-2</v>
      </c>
      <c r="KH558" s="339">
        <f t="shared" si="2407"/>
        <v>1.3341585182264587E-3</v>
      </c>
      <c r="KI558" s="341">
        <f t="shared" si="2408"/>
        <v>1.0098041959435156</v>
      </c>
      <c r="KJ558" s="335">
        <f>SUM(KJ14:KJ557)</f>
        <v>71531.452918162773</v>
      </c>
      <c r="KK558" s="336">
        <f>SUM(KK14:KK557)</f>
        <v>81403.508735398442</v>
      </c>
      <c r="KL558" s="336">
        <f>SUM(KL14:KL557)</f>
        <v>2336.303483223584</v>
      </c>
      <c r="KM558" s="336">
        <f>SUM(KM14:KM557)</f>
        <v>2697.9632624265942</v>
      </c>
      <c r="KN558" s="344">
        <f>SUM(KN14:KN557)</f>
        <v>94035.673354264334</v>
      </c>
      <c r="KO558" s="338">
        <f t="shared" si="2202"/>
        <v>0.76068422085605203</v>
      </c>
      <c r="KP558" s="339">
        <f t="shared" si="2203"/>
        <v>2.4844863655327218E-2</v>
      </c>
      <c r="KQ558" s="341">
        <f t="shared" si="2204"/>
        <v>1.1088280142141882</v>
      </c>
      <c r="KR558" s="335">
        <f>SUM(KR14:KR557)</f>
        <v>60738.408126153678</v>
      </c>
      <c r="KS558" s="336">
        <f>SUM(KS14:KS557)</f>
        <v>69120.915831644117</v>
      </c>
      <c r="KT558" s="336">
        <f>SUM(KT14:KT557)</f>
        <v>1976.3281491303887</v>
      </c>
      <c r="KU558" s="336">
        <f>SUM(KU14:KU557)</f>
        <v>2282.2637466157726</v>
      </c>
      <c r="KV558" s="346">
        <f>SUM(KV14:KV557)</f>
        <v>86896.421937423875</v>
      </c>
      <c r="KW558" s="343">
        <f t="shared" si="2139"/>
        <v>0.69897478828176396</v>
      </c>
      <c r="KX558" s="339">
        <f t="shared" si="2140"/>
        <v>2.2743492828204002E-2</v>
      </c>
      <c r="KY558" s="341">
        <f t="shared" si="2141"/>
        <v>1.0999862032205721</v>
      </c>
      <c r="KZ558" s="335">
        <f>SUM(KZ14:KZ557)</f>
        <v>255872.83709290394</v>
      </c>
      <c r="LA558" s="336">
        <f>SUM(LA14:LA557)</f>
        <v>291185.84734009556</v>
      </c>
      <c r="LB558" s="336">
        <f>SUM(LB14:LB557)</f>
        <v>8143.7872466492581</v>
      </c>
      <c r="LC558" s="336">
        <f>SUM(LC14:LC557)</f>
        <v>9404.4455124305587</v>
      </c>
      <c r="LD558" s="347">
        <f>SUM(LD14:LD557)</f>
        <v>543744.99745146849</v>
      </c>
      <c r="LE558" s="343">
        <f t="shared" si="2209"/>
        <v>0.47057506421609269</v>
      </c>
      <c r="LF558" s="339">
        <f t="shared" si="2210"/>
        <v>1.4977217785578111E-2</v>
      </c>
      <c r="LG558" s="341">
        <f t="shared" si="2211"/>
        <v>1.0672625379256706</v>
      </c>
      <c r="LH558" s="335">
        <f>SUM(LH14:LH557)</f>
        <v>61862.436345545793</v>
      </c>
      <c r="LI558" s="336">
        <f>SUM(LI14:LI557)</f>
        <v>70400.07118559457</v>
      </c>
      <c r="LJ558" s="336">
        <f>SUM(LJ14:LJ557)</f>
        <v>2018.4051746892603</v>
      </c>
      <c r="LK558" s="336">
        <f>SUM(LK14:LK557)</f>
        <v>2330.8542957311538</v>
      </c>
      <c r="LL558" s="344">
        <f>SUM(LL14:LL557)</f>
        <v>83499.826765037637</v>
      </c>
      <c r="LM558" s="343">
        <f t="shared" si="2397"/>
        <v>0.74086903820318251</v>
      </c>
      <c r="LN558" s="339">
        <f t="shared" si="2398"/>
        <v>2.4172567212251875E-2</v>
      </c>
      <c r="LO558" s="341">
        <f t="shared" si="2399"/>
        <v>1.1059892493668777</v>
      </c>
      <c r="LP558" s="335">
        <f>SUM(LP14:LP557)</f>
        <v>18.939801039707294</v>
      </c>
      <c r="LQ558" s="336">
        <f>SUM(LQ14:LQ557)</f>
        <v>21.553682981197269</v>
      </c>
      <c r="LR558" s="336">
        <f>SUM(LR14:LR557)</f>
        <v>0.36335209588709816</v>
      </c>
      <c r="LS558" s="336">
        <f>SUM(LS14:LS557)</f>
        <v>0.41959900033041703</v>
      </c>
      <c r="LT558" s="347">
        <f>SUM(LT14:LT557)</f>
        <v>272.34570807883415</v>
      </c>
      <c r="LU558" s="343">
        <f t="shared" si="2148"/>
        <v>6.954323302287882E-2</v>
      </c>
      <c r="LV558" s="339">
        <f t="shared" si="2149"/>
        <v>1.3341575986279945E-3</v>
      </c>
      <c r="LW558" s="341">
        <f t="shared" si="2150"/>
        <v>1.0098041891857552</v>
      </c>
      <c r="LX558" s="335">
        <f>SUM(LX14:LX557)</f>
        <v>13311.706252772523</v>
      </c>
      <c r="LY558" s="336">
        <f>SUM(LY14:LY557)</f>
        <v>15148.854832717645</v>
      </c>
      <c r="LZ558" s="336">
        <f>SUM(LZ14:LZ557)</f>
        <v>255.37947081058689</v>
      </c>
      <c r="MA558" s="336">
        <f>SUM(MA14:MA557)</f>
        <v>294.91221289206561</v>
      </c>
      <c r="MB558" s="344">
        <f>SUM(MB14:MB557)</f>
        <v>191408.6778706483</v>
      </c>
      <c r="MC558" s="338">
        <f t="shared" si="2142"/>
        <v>6.9545991335713708E-2</v>
      </c>
      <c r="MD558" s="339">
        <f t="shared" si="2143"/>
        <v>1.3342105156965208E-3</v>
      </c>
      <c r="ME558" s="341">
        <f t="shared" si="2144"/>
        <v>1.0098045780520717</v>
      </c>
      <c r="MF558" s="335">
        <f>SUM(MF14:MF557)</f>
        <v>4559.1027111387475</v>
      </c>
      <c r="MG558" s="336">
        <f>SUM(MG14:MG557)</f>
        <v>5188.3044763030048</v>
      </c>
      <c r="MH558" s="336">
        <f>SUM(MH14:MH557)</f>
        <v>87.464462904537811</v>
      </c>
      <c r="MI558" s="336">
        <f>SUM(MI14:MI557)</f>
        <v>101.00396176216026</v>
      </c>
      <c r="MJ558" s="347">
        <f>SUM(MJ14:MJ557)</f>
        <v>65554.393607439226</v>
      </c>
      <c r="MK558" s="343">
        <f t="shared" si="2129"/>
        <v>6.9546867269341547E-2</v>
      </c>
      <c r="ML558" s="339">
        <f t="shared" si="2130"/>
        <v>1.3342273201137839E-3</v>
      </c>
      <c r="MM558" s="341">
        <f t="shared" si="2131"/>
        <v>1.0098047015409954</v>
      </c>
      <c r="MN558" s="348">
        <f t="shared" si="2385"/>
        <v>1.0804001292545435</v>
      </c>
      <c r="MO558" s="349">
        <f>MS558/J558</f>
        <v>1.0767768577111496</v>
      </c>
      <c r="MP558" s="349">
        <f t="shared" si="2385"/>
        <v>1.0843775556463477</v>
      </c>
      <c r="MQ558" s="350">
        <f t="shared" si="2220"/>
        <v>1.0867152873098656</v>
      </c>
      <c r="MR558" s="351">
        <f t="shared" si="2386"/>
        <v>3.6551749738282138</v>
      </c>
      <c r="MS558" s="352">
        <f t="shared" si="2151"/>
        <v>3.8400024870684266</v>
      </c>
      <c r="MT558" s="352">
        <f t="shared" si="2221"/>
        <v>2.9747212595041148</v>
      </c>
      <c r="MU558" s="353">
        <f t="shared" si="2152"/>
        <v>3.3072887396509039</v>
      </c>
      <c r="MV558" s="362">
        <f t="shared" si="2222"/>
        <v>0.33256748014678905</v>
      </c>
      <c r="MW558" s="363">
        <f t="shared" si="2223"/>
        <v>0.59926158746680003</v>
      </c>
      <c r="MX558" s="363">
        <f t="shared" si="2224"/>
        <v>0.34788623417730968</v>
      </c>
      <c r="MY558" s="363">
        <f t="shared" si="2225"/>
        <v>1.1806147479185838E-2</v>
      </c>
      <c r="MZ558" s="363">
        <f t="shared" si="2226"/>
        <v>7.8977138227379326E-2</v>
      </c>
      <c r="NA558" s="363">
        <f t="shared" si="2227"/>
        <v>3.0159313830134429E-3</v>
      </c>
      <c r="NB558" s="363">
        <f t="shared" si="2228"/>
        <v>0.67902366206686049</v>
      </c>
      <c r="NC558" s="363">
        <f t="shared" si="2229"/>
        <v>2.7806333840291127E-2</v>
      </c>
      <c r="ND558" s="363">
        <f t="shared" si="2230"/>
        <v>7.0844820443220009E-4</v>
      </c>
      <c r="NE558" s="363">
        <f t="shared" si="2231"/>
        <v>0.16197807686370935</v>
      </c>
      <c r="NF558" s="363">
        <f t="shared" si="2232"/>
        <v>0.14848703732441285</v>
      </c>
      <c r="NG558" s="363">
        <f t="shared" si="2233"/>
        <v>0.9015004540352185</v>
      </c>
      <c r="NH558" s="363">
        <f t="shared" si="2234"/>
        <v>0.14346167258183248</v>
      </c>
      <c r="NI558" s="363">
        <f t="shared" si="2235"/>
        <v>4.2722544766420729E-4</v>
      </c>
      <c r="NJ558" s="363">
        <f t="shared" si="2236"/>
        <v>0.30026061419370842</v>
      </c>
      <c r="NK558" s="364">
        <f t="shared" si="2237"/>
        <v>0.10283444362982012</v>
      </c>
      <c r="NL558" s="145">
        <f>MV558+MW558+MX558+MY558+NB558+NC558+ND558+NE558+NF558+NG558+NH558+NI558+NJ558</f>
        <v>3.6551749738282138</v>
      </c>
      <c r="NM558" s="56">
        <f>NL558+MZ558+NA558+NK558</f>
        <v>3.8400024870684266</v>
      </c>
      <c r="NN558" s="56">
        <f>NL558-MV558-MX558</f>
        <v>2.9747212595041148</v>
      </c>
      <c r="NO558" s="58">
        <f>NN558+MV558</f>
        <v>3.3072887396509039</v>
      </c>
      <c r="NP558" s="55">
        <f t="shared" si="2238"/>
        <v>1.0804001292545435</v>
      </c>
      <c r="NQ558" s="89">
        <f>NM558/J558</f>
        <v>1.0767768577111496</v>
      </c>
      <c r="NR558" s="55">
        <f t="shared" si="2239"/>
        <v>1.0843775556463477</v>
      </c>
      <c r="NS558" s="66">
        <f t="shared" ref="NS558" si="2415">NR558+MZ558</f>
        <v>1.1633546938737271</v>
      </c>
      <c r="NU558" s="86">
        <f t="shared" ref="NU558" si="2416">NL557-MR557</f>
        <v>0</v>
      </c>
      <c r="NV558" s="86">
        <f t="shared" ref="NV558" si="2417">NM557-MS557</f>
        <v>0</v>
      </c>
      <c r="NW558" s="86">
        <f t="shared" ref="NW558" si="2418">NN557-MT557</f>
        <v>0</v>
      </c>
      <c r="NX558" s="86">
        <f t="shared" ref="NX558" si="2419">NO557-MU557</f>
        <v>0</v>
      </c>
      <c r="NY558" s="87">
        <f t="shared" ref="NY558" si="2420">NP557-MN557</f>
        <v>0</v>
      </c>
      <c r="NZ558" s="87">
        <f t="shared" ref="NZ558" si="2421">NQ557-MO557</f>
        <v>0</v>
      </c>
      <c r="OA558" s="87">
        <f t="shared" ref="OA558" si="2422">NR557-MP557</f>
        <v>0</v>
      </c>
      <c r="OB558" s="87">
        <f>NS557-MQ557</f>
        <v>0</v>
      </c>
    </row>
    <row r="559" spans="1:393" s="12" customFormat="1" ht="21" x14ac:dyDescent="0.3">
      <c r="A559" s="90"/>
      <c r="B559" s="42"/>
      <c r="C559" s="42"/>
      <c r="D559" s="43"/>
      <c r="E559" s="43"/>
      <c r="F559" s="43"/>
      <c r="G559" s="43"/>
      <c r="H559" s="43"/>
      <c r="I559" s="43"/>
      <c r="J559" s="43"/>
      <c r="K559" s="43"/>
      <c r="L559" s="43"/>
      <c r="AC559" s="44"/>
      <c r="AD559" s="44"/>
      <c r="AE559" s="96">
        <f>AE558/AC558</f>
        <v>0.72807102071046104</v>
      </c>
      <c r="AF559" s="97"/>
      <c r="AG559" s="97"/>
      <c r="AH559" s="97"/>
      <c r="AI559" s="97"/>
      <c r="AJ559" s="98">
        <f>AJ558/AI558</f>
        <v>1.3705000000000007E-2</v>
      </c>
      <c r="AK559" s="97"/>
      <c r="AL559" s="97"/>
      <c r="AM559" s="97"/>
      <c r="AN559" s="97"/>
      <c r="AO559" s="97"/>
      <c r="AP559" s="96">
        <f>AP558/AN558</f>
        <v>0.72806841466700556</v>
      </c>
      <c r="AQ559" s="97"/>
      <c r="AR559" s="97"/>
      <c r="AS559" s="97"/>
      <c r="AT559" s="99"/>
      <c r="AU559" s="97"/>
      <c r="AV559" s="98">
        <f>AV558/AU558</f>
        <v>1.3704999999999997E-2</v>
      </c>
      <c r="AW559" s="97"/>
      <c r="AX559" s="97"/>
      <c r="AY559" s="97"/>
      <c r="AZ559" s="100"/>
      <c r="BA559" s="97"/>
      <c r="BB559" s="97"/>
      <c r="BC559" s="99"/>
      <c r="BD559" s="99"/>
      <c r="BE559" s="97"/>
      <c r="BF559" s="99"/>
      <c r="BG559" s="99"/>
      <c r="BH559" s="97"/>
      <c r="BI559" s="99"/>
      <c r="BJ559" s="98">
        <f>BJ558/BH558</f>
        <v>1.3705000000000004E-2</v>
      </c>
      <c r="BK559" s="97"/>
      <c r="BL559" s="97"/>
      <c r="BM559" s="97"/>
      <c r="BN559" s="97"/>
      <c r="BO559" s="96">
        <f>BO558/BM558</f>
        <v>0.72806719138284981</v>
      </c>
      <c r="BP559" s="97"/>
      <c r="BQ559" s="97"/>
      <c r="BR559" s="97"/>
      <c r="BS559" s="97"/>
      <c r="BT559" s="98">
        <f>BT558/BS558</f>
        <v>1.3705000000000005E-2</v>
      </c>
      <c r="BU559" s="97"/>
      <c r="BV559" s="97"/>
      <c r="BW559" s="97"/>
      <c r="BX559" s="97"/>
      <c r="BY559" s="97"/>
      <c r="BZ559" s="99"/>
      <c r="CA559" s="98">
        <f>CA558/BY558</f>
        <v>1.3705000000000007E-2</v>
      </c>
      <c r="CB559" s="97"/>
      <c r="CC559" s="97"/>
      <c r="CD559" s="97"/>
      <c r="CE559" s="97"/>
      <c r="CF559" s="99"/>
      <c r="CG559" s="98">
        <f>CG558/CE558</f>
        <v>1.3705000000000005E-2</v>
      </c>
      <c r="CH559" s="97"/>
      <c r="CI559" s="97"/>
      <c r="CJ559" s="97"/>
      <c r="CK559" s="97"/>
      <c r="CL559" s="97"/>
      <c r="CM559" s="99"/>
      <c r="CN559" s="96">
        <f>CN558/CJ558</f>
        <v>0.47648563468174243</v>
      </c>
      <c r="CO559" s="99"/>
      <c r="CP559" s="97"/>
      <c r="CQ559" s="97"/>
      <c r="CR559" s="98">
        <f>CR558/CQ558</f>
        <v>1.3705000000000002E-2</v>
      </c>
      <c r="CS559" s="97"/>
      <c r="CT559" s="97"/>
      <c r="CU559" s="97"/>
      <c r="CV559" s="97"/>
      <c r="CW559" s="97"/>
      <c r="CX559" s="97"/>
      <c r="CY559" s="97"/>
      <c r="CZ559" s="97"/>
      <c r="DA559" s="97"/>
      <c r="DB559" s="97"/>
      <c r="DC559" s="97"/>
      <c r="DD559" s="97"/>
      <c r="DE559" s="97"/>
      <c r="DF559" s="97"/>
      <c r="DG559" s="97"/>
      <c r="DH559" s="97"/>
      <c r="DI559" s="97"/>
      <c r="DJ559" s="97"/>
      <c r="DK559" s="97"/>
      <c r="DL559" s="97"/>
      <c r="DM559" s="97"/>
      <c r="DN559" s="97"/>
      <c r="DO559" s="97"/>
      <c r="DP559" s="97"/>
      <c r="DQ559" s="97"/>
      <c r="DR559" s="97"/>
      <c r="DS559" s="97"/>
      <c r="DT559" s="97"/>
      <c r="DU559" s="96">
        <f>DU558/DS558</f>
        <v>0.7280717646671907</v>
      </c>
      <c r="DV559" s="97"/>
      <c r="DW559" s="97"/>
      <c r="DX559" s="97"/>
      <c r="DY559" s="97"/>
      <c r="DZ559" s="97"/>
      <c r="EA559" s="97"/>
      <c r="EB559" s="97"/>
      <c r="EC559" s="97"/>
      <c r="ED559" s="97"/>
      <c r="EE559" s="97"/>
      <c r="EF559" s="97"/>
      <c r="EG559" s="97"/>
      <c r="EH559" s="97"/>
      <c r="EI559" s="96">
        <f>EI558/EF558</f>
        <v>0.72807032172410568</v>
      </c>
      <c r="EJ559" s="97"/>
      <c r="EK559" s="97"/>
      <c r="EL559" s="97"/>
      <c r="EM559" s="97"/>
      <c r="EN559" s="97"/>
      <c r="EO559" s="97"/>
      <c r="EP559" s="97"/>
      <c r="EQ559" s="97"/>
      <c r="ER559" s="97"/>
      <c r="ES559" s="96">
        <f>ES558/EQ558</f>
        <v>0.7280693523075612</v>
      </c>
      <c r="ET559" s="97"/>
      <c r="EU559" s="97"/>
      <c r="EV559" s="97"/>
      <c r="EW559" s="97"/>
      <c r="EX559" s="97"/>
      <c r="EY559" s="97"/>
      <c r="EZ559" s="97"/>
      <c r="FA559" s="97"/>
      <c r="FB559" s="97"/>
      <c r="FC559" s="97"/>
      <c r="FD559" s="97"/>
      <c r="FE559" s="97"/>
      <c r="FF559" s="97"/>
      <c r="FG559" s="97"/>
      <c r="FH559" s="97"/>
      <c r="FI559" s="97"/>
      <c r="FJ559" s="97"/>
      <c r="FK559" s="97"/>
      <c r="FL559" s="97"/>
      <c r="FM559" s="97"/>
      <c r="FN559" s="97"/>
      <c r="FO559" s="97"/>
      <c r="FP559" s="101"/>
      <c r="FQ559" s="101"/>
      <c r="FR559" s="97"/>
      <c r="FS559" s="97"/>
      <c r="FT559" s="102">
        <v>2964675.6292220647</v>
      </c>
      <c r="FU559" s="101"/>
      <c r="FV559" s="103"/>
      <c r="FW559" s="103"/>
      <c r="FX559" s="103"/>
      <c r="FY559" s="103"/>
      <c r="FZ559" s="103"/>
      <c r="GA559" s="103"/>
      <c r="GB559" s="103"/>
      <c r="GC559" s="103"/>
      <c r="GD559" s="103"/>
      <c r="GE559" s="101"/>
      <c r="GF559" s="104"/>
      <c r="GG559" s="104"/>
      <c r="GH559" s="101"/>
      <c r="GI559" s="104"/>
      <c r="GJ559" s="104"/>
      <c r="GK559" s="102"/>
      <c r="GL559" s="102"/>
      <c r="GM559" s="105"/>
      <c r="GN559" s="105"/>
      <c r="GO559" s="105"/>
      <c r="GP559" s="105"/>
      <c r="GQ559" s="105"/>
      <c r="GR559" s="105"/>
      <c r="GS559" s="105"/>
      <c r="GT559" s="105"/>
      <c r="GU559" s="105"/>
      <c r="GV559" s="105"/>
      <c r="GW559" s="105"/>
      <c r="GX559" s="106"/>
      <c r="GY559" s="106"/>
      <c r="GZ559" s="106"/>
      <c r="HA559" s="106"/>
      <c r="HB559" s="106"/>
      <c r="HC559" s="105"/>
      <c r="HD559" s="106"/>
      <c r="HE559" s="106"/>
      <c r="HF559" s="106"/>
      <c r="HG559" s="106"/>
      <c r="HH559" s="106"/>
      <c r="HI559" s="105"/>
      <c r="HJ559" s="106"/>
      <c r="HK559" s="106"/>
      <c r="HL559" s="106"/>
      <c r="HM559" s="106"/>
      <c r="HN559" s="106"/>
      <c r="HO559" s="106"/>
      <c r="HP559" s="105"/>
      <c r="HQ559" s="105"/>
      <c r="HR559" s="105"/>
      <c r="HS559" s="105"/>
      <c r="HT559" s="105"/>
      <c r="HU559" s="105"/>
      <c r="HV559" s="105"/>
      <c r="HW559" s="105"/>
      <c r="HX559" s="105"/>
      <c r="HY559" s="105"/>
      <c r="HZ559" s="105"/>
      <c r="IA559" s="105"/>
      <c r="IB559" s="105"/>
      <c r="IC559" s="105"/>
      <c r="ID559" s="105"/>
      <c r="IE559" s="105"/>
      <c r="IF559" s="105"/>
      <c r="IG559" s="105"/>
      <c r="IH559" s="105"/>
      <c r="II559" s="105"/>
      <c r="IJ559" s="105"/>
      <c r="IK559" s="105"/>
      <c r="IL559" s="105"/>
      <c r="IM559" s="105"/>
      <c r="IN559" s="105"/>
      <c r="IO559" s="105"/>
      <c r="IP559" s="105"/>
      <c r="IQ559" s="105"/>
      <c r="IR559" s="105"/>
      <c r="IS559" s="105"/>
      <c r="IT559" s="105"/>
      <c r="IU559" s="105"/>
      <c r="IV559" s="105"/>
      <c r="IW559" s="105"/>
      <c r="IX559" s="105"/>
      <c r="IY559" s="105"/>
      <c r="IZ559" s="105"/>
      <c r="JA559" s="105"/>
      <c r="JB559" s="105"/>
      <c r="JC559" s="105"/>
      <c r="JD559" s="105"/>
      <c r="JE559" s="105"/>
      <c r="JF559" s="105"/>
      <c r="JG559" s="105"/>
      <c r="JH559" s="105"/>
      <c r="JI559" s="105"/>
      <c r="JJ559" s="105"/>
      <c r="JK559" s="105"/>
      <c r="JL559" s="105"/>
      <c r="JM559" s="105"/>
      <c r="JN559" s="105"/>
      <c r="JO559" s="105"/>
      <c r="JP559" s="105"/>
      <c r="JQ559" s="105"/>
      <c r="JR559" s="105"/>
      <c r="JS559" s="105"/>
      <c r="JT559" s="105"/>
      <c r="JU559" s="105"/>
      <c r="JV559" s="105"/>
      <c r="JW559" s="105"/>
      <c r="JX559" s="105"/>
      <c r="JY559" s="105"/>
      <c r="JZ559" s="105"/>
      <c r="KA559" s="105"/>
      <c r="KB559" s="105"/>
      <c r="KC559" s="105"/>
      <c r="KD559" s="105"/>
      <c r="KE559" s="105"/>
      <c r="KF559" s="105"/>
      <c r="KG559" s="105"/>
      <c r="KH559" s="105"/>
      <c r="KI559" s="105"/>
      <c r="KJ559" s="105"/>
      <c r="KK559" s="105"/>
      <c r="KL559" s="105"/>
      <c r="KM559" s="105"/>
      <c r="KN559" s="105"/>
      <c r="KO559" s="105"/>
      <c r="KP559" s="105"/>
      <c r="KQ559" s="105"/>
      <c r="KR559" s="105"/>
      <c r="KS559" s="105"/>
      <c r="KT559" s="105"/>
      <c r="KU559" s="105"/>
      <c r="KV559" s="105"/>
      <c r="KW559" s="105"/>
      <c r="KX559" s="105"/>
      <c r="KY559" s="105"/>
      <c r="KZ559" s="105"/>
      <c r="LA559" s="105"/>
      <c r="LB559" s="105"/>
      <c r="LC559" s="105"/>
      <c r="LD559" s="105"/>
      <c r="LE559" s="105"/>
      <c r="LF559" s="105"/>
      <c r="LG559" s="105"/>
      <c r="LH559" s="105"/>
      <c r="LI559" s="105"/>
      <c r="LJ559" s="105"/>
      <c r="LK559" s="105"/>
      <c r="LL559" s="105"/>
      <c r="LM559" s="105"/>
      <c r="LN559" s="105"/>
      <c r="LO559" s="105"/>
      <c r="LP559" s="105"/>
      <c r="LQ559" s="105"/>
      <c r="LR559" s="105"/>
      <c r="LS559" s="105"/>
      <c r="LT559" s="105"/>
      <c r="LU559" s="105"/>
      <c r="LV559" s="105"/>
      <c r="LW559" s="105"/>
      <c r="LX559" s="105"/>
      <c r="LY559" s="105"/>
      <c r="LZ559" s="105"/>
      <c r="MA559" s="105"/>
      <c r="MB559" s="105"/>
      <c r="MC559" s="105"/>
      <c r="MD559" s="105"/>
      <c r="ME559" s="105"/>
      <c r="MF559" s="105"/>
      <c r="MG559" s="105"/>
      <c r="MH559" s="105"/>
      <c r="MI559" s="105"/>
      <c r="MJ559" s="105"/>
      <c r="MK559" s="105"/>
      <c r="ML559" s="105"/>
      <c r="MM559" s="105"/>
      <c r="MN559" s="105"/>
      <c r="MO559" s="105"/>
      <c r="MP559" s="105"/>
      <c r="MQ559" s="105"/>
      <c r="MR559" s="105"/>
      <c r="MS559" s="105"/>
      <c r="MT559" s="105"/>
      <c r="MU559" s="105"/>
      <c r="MV559" s="106"/>
      <c r="MW559" s="106"/>
      <c r="MX559" s="106"/>
      <c r="MY559" s="106"/>
      <c r="MZ559" s="106"/>
      <c r="NA559" s="106"/>
      <c r="NB559" s="106"/>
      <c r="NC559" s="106"/>
      <c r="ND559" s="106"/>
      <c r="NE559" s="106"/>
      <c r="NF559" s="106"/>
      <c r="NG559" s="106"/>
      <c r="NH559" s="106"/>
      <c r="NI559" s="106"/>
      <c r="NJ559" s="106"/>
      <c r="NK559" s="106"/>
      <c r="NL559" s="107"/>
      <c r="NM559" s="107"/>
      <c r="NN559" s="107"/>
      <c r="NO559" s="107"/>
      <c r="NP559" s="107"/>
      <c r="NQ559" s="107"/>
      <c r="NR559" s="107"/>
      <c r="NS559" s="107"/>
      <c r="NT559" s="106"/>
      <c r="NU559" s="106"/>
      <c r="NV559" s="106"/>
      <c r="NW559" s="106"/>
      <c r="NX559" s="106"/>
      <c r="NY559" s="106"/>
      <c r="NZ559" s="106"/>
      <c r="OA559" s="106"/>
      <c r="OB559" s="106"/>
      <c r="OC559" s="106"/>
    </row>
    <row r="560" spans="1:393" ht="21" x14ac:dyDescent="0.3">
      <c r="B560" s="354" t="s">
        <v>146</v>
      </c>
      <c r="AE560" s="108"/>
      <c r="AF560" s="108"/>
      <c r="AG560" s="108"/>
      <c r="AH560" s="108"/>
      <c r="AI560" s="108"/>
      <c r="AJ560" s="108"/>
      <c r="AK560" s="108"/>
      <c r="AL560" s="108"/>
      <c r="AM560" s="109"/>
      <c r="AN560" s="108"/>
      <c r="AO560" s="108"/>
      <c r="AP560" s="108"/>
      <c r="AQ560" s="108"/>
      <c r="AR560" s="108"/>
      <c r="AS560" s="108"/>
      <c r="AT560" s="110"/>
      <c r="AU560" s="108"/>
      <c r="AV560" s="108"/>
      <c r="AW560" s="108"/>
      <c r="AX560" s="108"/>
      <c r="AY560" s="109"/>
      <c r="AZ560" s="111"/>
      <c r="BA560" s="108"/>
      <c r="BB560" s="108"/>
      <c r="BC560" s="110"/>
      <c r="BD560" s="110"/>
      <c r="BE560" s="108"/>
      <c r="BF560" s="110"/>
      <c r="BG560" s="110"/>
      <c r="BH560" s="108"/>
      <c r="BI560" s="110"/>
      <c r="BJ560" s="108"/>
      <c r="BK560" s="108"/>
      <c r="BL560" s="109"/>
      <c r="BM560" s="108"/>
      <c r="BN560" s="108"/>
      <c r="BO560" s="108"/>
      <c r="BP560" s="108"/>
      <c r="BQ560" s="108"/>
      <c r="BR560" s="108"/>
      <c r="BS560" s="108"/>
      <c r="BT560" s="108"/>
      <c r="BU560" s="108"/>
      <c r="BV560" s="108"/>
      <c r="BW560" s="109"/>
      <c r="BX560" s="108"/>
      <c r="BY560" s="108"/>
      <c r="BZ560" s="110"/>
      <c r="CA560" s="110"/>
      <c r="CB560" s="108"/>
      <c r="CC560" s="109"/>
      <c r="CD560" s="108"/>
      <c r="CE560" s="108"/>
      <c r="CF560" s="110"/>
      <c r="CG560" s="110"/>
      <c r="CH560" s="108"/>
      <c r="CI560" s="109"/>
      <c r="CJ560" s="109"/>
      <c r="CK560" s="109"/>
      <c r="CL560" s="109"/>
      <c r="CM560" s="112"/>
      <c r="CN560" s="109"/>
      <c r="CO560" s="112"/>
      <c r="CP560" s="109"/>
      <c r="CQ560" s="109"/>
      <c r="CR560" s="112"/>
      <c r="CS560" s="109"/>
      <c r="CT560" s="109"/>
      <c r="CU560" s="109"/>
      <c r="CV560" s="108"/>
      <c r="CW560" s="108"/>
      <c r="CX560" s="108"/>
      <c r="CY560" s="108"/>
      <c r="CZ560" s="108"/>
      <c r="DA560" s="109"/>
      <c r="DB560" s="108"/>
      <c r="DC560" s="108"/>
      <c r="DD560" s="108"/>
      <c r="DE560" s="108"/>
      <c r="DF560" s="108"/>
      <c r="DG560" s="109"/>
      <c r="DH560" s="108"/>
      <c r="DI560" s="108"/>
      <c r="DJ560" s="108"/>
      <c r="DK560" s="108"/>
      <c r="DL560" s="108"/>
      <c r="DM560" s="108"/>
      <c r="DN560" s="108"/>
      <c r="DO560" s="108"/>
      <c r="DP560" s="108"/>
      <c r="DQ560" s="108"/>
      <c r="DR560" s="109"/>
      <c r="DS560" s="108"/>
      <c r="DT560" s="108"/>
      <c r="DU560" s="108"/>
      <c r="DV560" s="108"/>
      <c r="DW560" s="108"/>
      <c r="DX560" s="108"/>
      <c r="DY560" s="108"/>
      <c r="DZ560" s="108"/>
      <c r="EA560" s="108"/>
      <c r="EB560" s="108"/>
      <c r="EC560" s="108"/>
      <c r="ED560" s="108"/>
      <c r="EE560" s="109"/>
      <c r="EF560" s="109"/>
      <c r="EG560" s="109"/>
      <c r="EH560" s="109"/>
      <c r="EI560" s="109"/>
      <c r="EJ560" s="109"/>
      <c r="EK560" s="109"/>
      <c r="EL560" s="109"/>
      <c r="EM560" s="109"/>
      <c r="EN560" s="109"/>
      <c r="EO560" s="109"/>
      <c r="EP560" s="109"/>
      <c r="EQ560" s="108"/>
      <c r="ER560" s="108"/>
      <c r="ES560" s="108"/>
      <c r="ET560" s="108"/>
      <c r="EU560" s="108"/>
      <c r="EV560" s="108"/>
      <c r="EW560" s="108"/>
      <c r="EX560" s="108"/>
      <c r="EY560" s="108"/>
      <c r="EZ560" s="108"/>
      <c r="FA560" s="109"/>
      <c r="FB560" s="108"/>
      <c r="FC560" s="108"/>
      <c r="FD560" s="108"/>
      <c r="FE560" s="108"/>
      <c r="FF560" s="108"/>
      <c r="FG560" s="109"/>
      <c r="FH560" s="108"/>
      <c r="FI560" s="108"/>
      <c r="FJ560" s="108"/>
      <c r="FK560" s="108"/>
      <c r="FL560" s="108"/>
      <c r="FM560" s="109"/>
      <c r="FN560" s="108"/>
      <c r="FO560" s="108"/>
      <c r="FP560" s="108"/>
      <c r="FQ560" s="108"/>
      <c r="FR560" s="108"/>
      <c r="FS560" s="109"/>
      <c r="FT560" s="113"/>
      <c r="FU560" s="108">
        <v>883107.07824220683</v>
      </c>
      <c r="FV560" s="108">
        <v>252556.25699508406</v>
      </c>
      <c r="FW560" s="108">
        <v>30971.420251666728</v>
      </c>
      <c r="FX560" s="108">
        <v>176327.77341633369</v>
      </c>
      <c r="FY560" s="108">
        <v>47661.989999999983</v>
      </c>
      <c r="FZ560" s="108">
        <v>1876.6199999999992</v>
      </c>
      <c r="GA560" s="108">
        <v>16408.555687999993</v>
      </c>
      <c r="GB560" s="108">
        <v>417.98961600000007</v>
      </c>
      <c r="GC560" s="108">
        <v>177079.75760533326</v>
      </c>
      <c r="GD560" s="108">
        <v>62090.782249999982</v>
      </c>
      <c r="GE560" s="108">
        <v>475657.20600914088</v>
      </c>
      <c r="GF560" s="110">
        <v>180731.67938685874</v>
      </c>
      <c r="GG560" s="110">
        <v>32632.938275463126</v>
      </c>
      <c r="GH560" s="108">
        <v>229083.90112400893</v>
      </c>
      <c r="GI560" s="110">
        <v>159669.75316532323</v>
      </c>
      <c r="GJ560" s="110">
        <v>3063.0869364342848</v>
      </c>
      <c r="GK560" s="108"/>
      <c r="GL560" s="108"/>
      <c r="GM560" s="114"/>
      <c r="GN560" s="114"/>
      <c r="GO560" s="114"/>
      <c r="GP560" s="114"/>
      <c r="GQ560" s="114"/>
      <c r="GR560" s="114"/>
      <c r="GS560" s="114"/>
      <c r="GT560" s="114"/>
      <c r="GU560" s="114"/>
      <c r="GV560" s="114"/>
      <c r="GW560" s="115">
        <v>1.079833793082003</v>
      </c>
      <c r="GX560" s="116"/>
      <c r="GY560" s="116"/>
      <c r="GZ560" s="116"/>
      <c r="HA560" s="116"/>
      <c r="HB560" s="116"/>
      <c r="HC560" s="115">
        <v>1.083754072678641</v>
      </c>
      <c r="HD560" s="116"/>
      <c r="HE560" s="116"/>
      <c r="HF560" s="116"/>
      <c r="HG560" s="116"/>
      <c r="HH560" s="116"/>
      <c r="HI560" s="115">
        <v>1.0860955653504951</v>
      </c>
      <c r="HJ560" s="117">
        <v>3.6568578101912808</v>
      </c>
      <c r="HK560" s="117">
        <v>3.8465246383875731</v>
      </c>
      <c r="HL560" s="117">
        <v>2.974633944323497</v>
      </c>
      <c r="HM560" s="117">
        <v>3.3094983504792248</v>
      </c>
      <c r="HN560" s="116"/>
      <c r="HO560" s="116"/>
      <c r="HP560" s="114"/>
      <c r="HQ560" s="114"/>
      <c r="HR560" s="114"/>
      <c r="HS560" s="114"/>
      <c r="HT560" s="114"/>
      <c r="HU560" s="114"/>
      <c r="HV560" s="114"/>
      <c r="HW560" s="115">
        <v>1.1073516598650277</v>
      </c>
      <c r="HX560" s="114"/>
      <c r="HY560" s="114"/>
      <c r="HZ560" s="114"/>
      <c r="IA560" s="114"/>
      <c r="IB560" s="114"/>
      <c r="IC560" s="114"/>
      <c r="ID560" s="114"/>
      <c r="IE560" s="114">
        <v>1.1058055726784686</v>
      </c>
      <c r="IF560" s="114"/>
      <c r="IG560" s="114"/>
      <c r="IH560" s="114"/>
      <c r="II560" s="114"/>
      <c r="IJ560" s="114"/>
      <c r="IK560" s="114"/>
      <c r="IL560" s="114"/>
      <c r="IM560" s="115">
        <v>1.0235982505588723</v>
      </c>
      <c r="IN560" s="114"/>
      <c r="IO560" s="114"/>
      <c r="IP560" s="114"/>
      <c r="IQ560" s="114"/>
      <c r="IR560" s="114"/>
      <c r="IS560" s="114"/>
      <c r="IT560" s="114"/>
      <c r="IU560" s="114">
        <v>1.1022716945271025</v>
      </c>
      <c r="IV560" s="114"/>
      <c r="IW560" s="114"/>
      <c r="IX560" s="114"/>
      <c r="IY560" s="114"/>
      <c r="IZ560" s="114"/>
      <c r="JA560" s="114"/>
      <c r="JB560" s="114"/>
      <c r="JC560" s="115">
        <v>1.0095659445772933</v>
      </c>
      <c r="JD560" s="114"/>
      <c r="JE560" s="114"/>
      <c r="JF560" s="114"/>
      <c r="JG560" s="114"/>
      <c r="JH560" s="114"/>
      <c r="JI560" s="114"/>
      <c r="JJ560" s="114"/>
      <c r="JK560" s="114">
        <v>1.0095658413308009</v>
      </c>
      <c r="JL560" s="114"/>
      <c r="JM560" s="114"/>
      <c r="JN560" s="114"/>
      <c r="JO560" s="114"/>
      <c r="JP560" s="114"/>
      <c r="JQ560" s="114"/>
      <c r="JR560" s="114"/>
      <c r="JS560" s="114">
        <v>1.1134149119620504</v>
      </c>
      <c r="JT560" s="114"/>
      <c r="JU560" s="114"/>
      <c r="JV560" s="114"/>
      <c r="JW560" s="114"/>
      <c r="JX560" s="114"/>
      <c r="JY560" s="114"/>
      <c r="JZ560" s="114"/>
      <c r="KA560" s="114">
        <v>1.0095657506210267</v>
      </c>
      <c r="KB560" s="114"/>
      <c r="KC560" s="114"/>
      <c r="KD560" s="114"/>
      <c r="KE560" s="114"/>
      <c r="KF560" s="114"/>
      <c r="KG560" s="114"/>
      <c r="KH560" s="114"/>
      <c r="KI560" s="115">
        <v>1.0095657492643262</v>
      </c>
      <c r="KJ560" s="114"/>
      <c r="KK560" s="114"/>
      <c r="KL560" s="114"/>
      <c r="KM560" s="114"/>
      <c r="KN560" s="114"/>
      <c r="KO560" s="114"/>
      <c r="KP560" s="114"/>
      <c r="KQ560" s="115">
        <v>1.1080868537667039</v>
      </c>
      <c r="KR560" s="114"/>
      <c r="KS560" s="114"/>
      <c r="KT560" s="114"/>
      <c r="KU560" s="114"/>
      <c r="KV560" s="114"/>
      <c r="KW560" s="114"/>
      <c r="KX560" s="114"/>
      <c r="KY560" s="114">
        <v>1.0994428312726416</v>
      </c>
      <c r="KZ560" s="114"/>
      <c r="LA560" s="114"/>
      <c r="LB560" s="114"/>
      <c r="LC560" s="114"/>
      <c r="LD560" s="114"/>
      <c r="LE560" s="114"/>
      <c r="LF560" s="114"/>
      <c r="LG560" s="114">
        <v>1.0667307148931766</v>
      </c>
      <c r="LH560" s="114"/>
      <c r="LI560" s="114"/>
      <c r="LJ560" s="114"/>
      <c r="LK560" s="114"/>
      <c r="LL560" s="114"/>
      <c r="LM560" s="114"/>
      <c r="LN560" s="114"/>
      <c r="LO560" s="114">
        <v>1.1052614221120347</v>
      </c>
      <c r="LP560" s="114"/>
      <c r="LQ560" s="114"/>
      <c r="LR560" s="114"/>
      <c r="LS560" s="114"/>
      <c r="LT560" s="114"/>
      <c r="LU560" s="114"/>
      <c r="LV560" s="114"/>
      <c r="LW560" s="115">
        <v>1.0095657440601518</v>
      </c>
      <c r="LX560" s="114"/>
      <c r="LY560" s="114"/>
      <c r="LZ560" s="114"/>
      <c r="MA560" s="114"/>
      <c r="MB560" s="114"/>
      <c r="MC560" s="114"/>
      <c r="MD560" s="114"/>
      <c r="ME560" s="115">
        <v>1.009566113040578</v>
      </c>
      <c r="MF560" s="114"/>
      <c r="MG560" s="114"/>
      <c r="MH560" s="114"/>
      <c r="MI560" s="114"/>
      <c r="MJ560" s="114"/>
      <c r="MK560" s="114"/>
      <c r="ML560" s="114"/>
      <c r="MM560" s="115">
        <v>1.0095662173699478</v>
      </c>
      <c r="MN560" s="115"/>
      <c r="MO560" s="115"/>
      <c r="MP560" s="115"/>
      <c r="MQ560" s="115"/>
      <c r="MR560" s="115"/>
      <c r="MS560" s="115"/>
      <c r="MT560" s="115"/>
      <c r="MU560" s="115"/>
      <c r="MV560" s="116"/>
      <c r="MW560" s="116"/>
      <c r="MX560" s="355" t="s">
        <v>147</v>
      </c>
      <c r="MY560" s="116"/>
      <c r="MZ560" s="116"/>
      <c r="NA560" s="116"/>
      <c r="NB560" s="116"/>
      <c r="NC560" s="116"/>
      <c r="ND560" s="116"/>
      <c r="NE560" s="116"/>
      <c r="NF560" s="116"/>
      <c r="NG560" s="116"/>
      <c r="NH560" s="116"/>
      <c r="NI560" s="116"/>
      <c r="NJ560" s="116"/>
      <c r="NK560" s="116"/>
      <c r="NL560" s="118"/>
      <c r="NM560" s="118"/>
      <c r="NN560" s="118"/>
      <c r="NO560" s="118"/>
      <c r="NP560" s="118"/>
      <c r="NQ560" s="118"/>
      <c r="NR560" s="118"/>
      <c r="NS560" s="118"/>
      <c r="NT560" s="116"/>
      <c r="NU560" s="116"/>
      <c r="NV560" s="116"/>
      <c r="NW560" s="116"/>
      <c r="NX560" s="116"/>
      <c r="NY560" s="116"/>
      <c r="NZ560" s="116"/>
      <c r="OA560" s="116"/>
      <c r="OB560" s="116"/>
      <c r="OC560" s="116"/>
    </row>
    <row r="561" spans="1:393" x14ac:dyDescent="0.3">
      <c r="AE561" s="108"/>
      <c r="AF561" s="108"/>
      <c r="AG561" s="108"/>
      <c r="AH561" s="108"/>
      <c r="AI561" s="108"/>
      <c r="AJ561" s="108"/>
      <c r="AK561" s="108"/>
      <c r="AL561" s="108"/>
      <c r="AM561" s="109"/>
      <c r="AN561" s="108"/>
      <c r="AO561" s="108"/>
      <c r="AP561" s="108"/>
      <c r="AQ561" s="108"/>
      <c r="AR561" s="108"/>
      <c r="AS561" s="108"/>
      <c r="AT561" s="110"/>
      <c r="AU561" s="108"/>
      <c r="AV561" s="108"/>
      <c r="AW561" s="108"/>
      <c r="AX561" s="108"/>
      <c r="AY561" s="109"/>
      <c r="AZ561" s="111"/>
      <c r="BA561" s="108"/>
      <c r="BB561" s="108"/>
      <c r="BC561" s="110"/>
      <c r="BD561" s="110"/>
      <c r="BE561" s="108"/>
      <c r="BF561" s="110"/>
      <c r="BG561" s="110"/>
      <c r="BH561" s="108"/>
      <c r="BI561" s="110"/>
      <c r="BJ561" s="108"/>
      <c r="BK561" s="108"/>
      <c r="BL561" s="109"/>
      <c r="BM561" s="108"/>
      <c r="BN561" s="108"/>
      <c r="BO561" s="108"/>
      <c r="BP561" s="108"/>
      <c r="BQ561" s="108"/>
      <c r="BR561" s="108"/>
      <c r="BS561" s="108"/>
      <c r="BT561" s="108"/>
      <c r="BU561" s="108"/>
      <c r="BV561" s="108"/>
      <c r="BW561" s="109"/>
      <c r="BX561" s="108"/>
      <c r="BY561" s="108"/>
      <c r="BZ561" s="110"/>
      <c r="CA561" s="110"/>
      <c r="CB561" s="108"/>
      <c r="CC561" s="109"/>
      <c r="CD561" s="108"/>
      <c r="CE561" s="108"/>
      <c r="CF561" s="110"/>
      <c r="CG561" s="110"/>
      <c r="CH561" s="108"/>
      <c r="CI561" s="109"/>
      <c r="CJ561" s="109"/>
      <c r="CK561" s="109"/>
      <c r="CL561" s="109"/>
      <c r="CM561" s="112"/>
      <c r="CN561" s="109"/>
      <c r="CO561" s="112"/>
      <c r="CP561" s="109"/>
      <c r="CQ561" s="109"/>
      <c r="CR561" s="112"/>
      <c r="CS561" s="109"/>
      <c r="CT561" s="109"/>
      <c r="CU561" s="109"/>
      <c r="CV561" s="108"/>
      <c r="CW561" s="108"/>
      <c r="CX561" s="108"/>
      <c r="CY561" s="108"/>
      <c r="CZ561" s="108"/>
      <c r="DA561" s="109"/>
      <c r="DB561" s="108"/>
      <c r="DC561" s="108"/>
      <c r="DD561" s="108"/>
      <c r="DE561" s="108"/>
      <c r="DF561" s="108"/>
      <c r="DG561" s="109"/>
      <c r="DH561" s="108"/>
      <c r="DI561" s="108"/>
      <c r="DJ561" s="108"/>
      <c r="DK561" s="108"/>
      <c r="DL561" s="108"/>
      <c r="DM561" s="108"/>
      <c r="DN561" s="108"/>
      <c r="DO561" s="108"/>
      <c r="DP561" s="108"/>
      <c r="DQ561" s="108"/>
      <c r="DR561" s="109"/>
      <c r="DS561" s="108"/>
      <c r="DT561" s="108"/>
      <c r="DU561" s="108"/>
      <c r="DV561" s="108"/>
      <c r="DW561" s="108"/>
      <c r="DX561" s="108"/>
      <c r="DY561" s="108"/>
      <c r="DZ561" s="108"/>
      <c r="EA561" s="108"/>
      <c r="EB561" s="108"/>
      <c r="EC561" s="108"/>
      <c r="ED561" s="108"/>
      <c r="EE561" s="109"/>
      <c r="EF561" s="109"/>
      <c r="EG561" s="109"/>
      <c r="EH561" s="109"/>
      <c r="EI561" s="109"/>
      <c r="EJ561" s="109"/>
      <c r="EK561" s="109"/>
      <c r="EL561" s="109"/>
      <c r="EM561" s="109"/>
      <c r="EN561" s="109"/>
      <c r="EO561" s="109"/>
      <c r="EP561" s="109"/>
      <c r="EQ561" s="108"/>
      <c r="ER561" s="108"/>
      <c r="ES561" s="108"/>
      <c r="ET561" s="108"/>
      <c r="EU561" s="108"/>
      <c r="EV561" s="108"/>
      <c r="EW561" s="108"/>
      <c r="EX561" s="108"/>
      <c r="EY561" s="108"/>
      <c r="EZ561" s="108"/>
      <c r="FA561" s="109"/>
      <c r="FB561" s="108"/>
      <c r="FC561" s="108"/>
      <c r="FD561" s="108"/>
      <c r="FE561" s="108"/>
      <c r="FF561" s="108"/>
      <c r="FG561" s="109"/>
      <c r="FH561" s="108"/>
      <c r="FI561" s="108"/>
      <c r="FJ561" s="108"/>
      <c r="FK561" s="108"/>
      <c r="FL561" s="108"/>
      <c r="FM561" s="109"/>
      <c r="FN561" s="108"/>
      <c r="FO561" s="108"/>
      <c r="FP561" s="108"/>
      <c r="FQ561" s="108"/>
      <c r="FR561" s="108"/>
      <c r="FS561" s="109"/>
      <c r="FT561" s="113"/>
      <c r="FU561" s="108"/>
      <c r="FV561" s="108"/>
      <c r="FW561" s="108"/>
      <c r="FX561" s="108"/>
      <c r="FY561" s="108"/>
      <c r="FZ561" s="108"/>
      <c r="GA561" s="108"/>
      <c r="GB561" s="108"/>
      <c r="GC561" s="108"/>
      <c r="GD561" s="108"/>
      <c r="GE561" s="108"/>
      <c r="GF561" s="119">
        <f>GF560/$GE$558/1.22</f>
        <v>0.31886168333510767</v>
      </c>
      <c r="GG561" s="119">
        <f>GG560/$GE$558</f>
        <v>7.023992845361976E-2</v>
      </c>
      <c r="GH561" s="108"/>
      <c r="GI561" s="119">
        <f>GI560/$GH$558/1.22</f>
        <v>0.5855538545002591</v>
      </c>
      <c r="GJ561" s="119">
        <f>GJ560/GH558</f>
        <v>1.3704504695629355E-2</v>
      </c>
      <c r="GK561" s="108"/>
      <c r="GL561" s="108"/>
      <c r="GM561" s="114"/>
      <c r="GN561" s="114"/>
      <c r="GO561" s="114"/>
      <c r="GP561" s="114"/>
      <c r="GQ561" s="114"/>
      <c r="GR561" s="114"/>
      <c r="GS561" s="114"/>
      <c r="GT561" s="114"/>
      <c r="GU561" s="114"/>
      <c r="GV561" s="114"/>
      <c r="GW561" s="114"/>
      <c r="GX561" s="116"/>
      <c r="GY561" s="116"/>
      <c r="GZ561" s="116"/>
      <c r="HA561" s="116"/>
      <c r="HB561" s="116"/>
      <c r="HC561" s="114"/>
      <c r="HD561" s="116"/>
      <c r="HE561" s="116"/>
      <c r="HF561" s="116"/>
      <c r="HG561" s="116"/>
      <c r="HH561" s="116"/>
      <c r="HI561" s="114"/>
      <c r="HJ561" s="116"/>
      <c r="HK561" s="116"/>
      <c r="HL561" s="116"/>
      <c r="HM561" s="116"/>
      <c r="HN561" s="116"/>
      <c r="HO561" s="116"/>
      <c r="HP561" s="114"/>
      <c r="HQ561" s="114"/>
      <c r="HR561" s="114"/>
      <c r="HS561" s="114"/>
      <c r="HT561" s="114"/>
      <c r="HU561" s="114"/>
      <c r="HV561" s="114"/>
      <c r="HW561" s="114"/>
      <c r="HX561" s="114"/>
      <c r="HY561" s="114"/>
      <c r="HZ561" s="114"/>
      <c r="IA561" s="114"/>
      <c r="IB561" s="114"/>
      <c r="IC561" s="114"/>
      <c r="ID561" s="114"/>
      <c r="IE561" s="114"/>
      <c r="IF561" s="114"/>
      <c r="IG561" s="114"/>
      <c r="IH561" s="114"/>
      <c r="II561" s="114"/>
      <c r="IJ561" s="114"/>
      <c r="IK561" s="114"/>
      <c r="IL561" s="114"/>
      <c r="IM561" s="114"/>
      <c r="IN561" s="114"/>
      <c r="IO561" s="114"/>
      <c r="IP561" s="114"/>
      <c r="IQ561" s="114"/>
      <c r="IR561" s="114"/>
      <c r="IS561" s="114"/>
      <c r="IT561" s="114"/>
      <c r="IU561" s="114"/>
      <c r="IV561" s="114"/>
      <c r="IW561" s="114"/>
      <c r="IX561" s="114"/>
      <c r="IY561" s="114"/>
      <c r="IZ561" s="114"/>
      <c r="JA561" s="114"/>
      <c r="JB561" s="114"/>
      <c r="JC561" s="114"/>
      <c r="JD561" s="114"/>
      <c r="JE561" s="114"/>
      <c r="JF561" s="114"/>
      <c r="JG561" s="114"/>
      <c r="JH561" s="114"/>
      <c r="JI561" s="114"/>
      <c r="JJ561" s="114"/>
      <c r="JK561" s="114"/>
      <c r="JL561" s="114"/>
      <c r="JM561" s="114"/>
      <c r="JN561" s="114"/>
      <c r="JO561" s="114"/>
      <c r="JP561" s="114"/>
      <c r="JQ561" s="114"/>
      <c r="JR561" s="114"/>
      <c r="JS561" s="114"/>
      <c r="JT561" s="114"/>
      <c r="JU561" s="114"/>
      <c r="JV561" s="114"/>
      <c r="JW561" s="114"/>
      <c r="JX561" s="114"/>
      <c r="JY561" s="114"/>
      <c r="JZ561" s="114"/>
      <c r="KA561" s="114"/>
      <c r="KB561" s="114"/>
      <c r="KC561" s="114"/>
      <c r="KD561" s="114"/>
      <c r="KE561" s="114"/>
      <c r="KF561" s="114"/>
      <c r="KG561" s="114"/>
      <c r="KH561" s="114"/>
      <c r="KI561" s="114"/>
      <c r="KJ561" s="114"/>
      <c r="KK561" s="114"/>
      <c r="KL561" s="114"/>
      <c r="KM561" s="114"/>
      <c r="KN561" s="114"/>
      <c r="KO561" s="114"/>
      <c r="KP561" s="114"/>
      <c r="KQ561" s="114"/>
      <c r="KR561" s="114"/>
      <c r="KS561" s="114"/>
      <c r="KT561" s="114"/>
      <c r="KU561" s="114"/>
      <c r="KV561" s="114"/>
      <c r="KW561" s="114"/>
      <c r="KX561" s="114"/>
      <c r="KY561" s="114"/>
      <c r="KZ561" s="114"/>
      <c r="LA561" s="114"/>
      <c r="LB561" s="114"/>
      <c r="LC561" s="114"/>
      <c r="LD561" s="114"/>
      <c r="LE561" s="114"/>
      <c r="LF561" s="114"/>
      <c r="LG561" s="114"/>
      <c r="LH561" s="114"/>
      <c r="LI561" s="114"/>
      <c r="LJ561" s="114"/>
      <c r="LK561" s="114"/>
      <c r="LL561" s="114"/>
      <c r="LM561" s="114"/>
      <c r="LN561" s="114"/>
      <c r="LO561" s="114"/>
      <c r="LP561" s="114"/>
      <c r="LQ561" s="114"/>
      <c r="LR561" s="114"/>
      <c r="LS561" s="114"/>
      <c r="LT561" s="114"/>
      <c r="LU561" s="114"/>
      <c r="LV561" s="114"/>
      <c r="LW561" s="114"/>
      <c r="LX561" s="114"/>
      <c r="LY561" s="114"/>
      <c r="LZ561" s="114"/>
      <c r="MA561" s="114"/>
      <c r="MB561" s="114"/>
      <c r="MC561" s="114"/>
      <c r="MD561" s="114"/>
      <c r="ME561" s="114"/>
      <c r="MF561" s="114"/>
      <c r="MG561" s="114"/>
      <c r="MH561" s="114"/>
      <c r="MI561" s="114"/>
      <c r="MJ561" s="114"/>
      <c r="MK561" s="114"/>
      <c r="ML561" s="114"/>
      <c r="MM561" s="114"/>
      <c r="MN561" s="114"/>
      <c r="MO561" s="114"/>
      <c r="MP561" s="114"/>
      <c r="MQ561" s="114"/>
      <c r="MR561" s="114"/>
      <c r="MS561" s="114"/>
      <c r="MT561" s="114"/>
      <c r="MU561" s="114"/>
      <c r="MV561" s="116"/>
      <c r="MW561" s="116"/>
      <c r="MX561" s="116"/>
      <c r="MY561" s="116"/>
      <c r="MZ561" s="116"/>
      <c r="NA561" s="116"/>
      <c r="NB561" s="116"/>
      <c r="NC561" s="116"/>
      <c r="ND561" s="116"/>
      <c r="NE561" s="116"/>
      <c r="NF561" s="116"/>
      <c r="NG561" s="116"/>
      <c r="NH561" s="116"/>
      <c r="NI561" s="116"/>
      <c r="NJ561" s="116"/>
      <c r="NK561" s="116"/>
      <c r="NL561" s="118"/>
      <c r="NM561" s="118"/>
      <c r="NN561" s="118"/>
      <c r="NO561" s="118"/>
      <c r="NP561" s="118"/>
      <c r="NQ561" s="118"/>
      <c r="NR561" s="118"/>
      <c r="NS561" s="118"/>
      <c r="NT561" s="116"/>
      <c r="NU561" s="116"/>
      <c r="NV561" s="116"/>
      <c r="NW561" s="116"/>
      <c r="NX561" s="116"/>
      <c r="NY561" s="116"/>
      <c r="NZ561" s="116"/>
      <c r="OA561" s="116"/>
      <c r="OB561" s="116"/>
      <c r="OC561" s="116"/>
    </row>
    <row r="562" spans="1:393" ht="18" x14ac:dyDescent="0.3">
      <c r="A562" s="2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AC562" s="14"/>
      <c r="AD562" s="14"/>
      <c r="AE562" s="120"/>
      <c r="AF562" s="120"/>
      <c r="AG562" s="120"/>
      <c r="AH562" s="120"/>
      <c r="AI562" s="120"/>
      <c r="AJ562" s="120"/>
      <c r="AK562" s="120"/>
      <c r="AL562" s="120"/>
      <c r="AM562" s="121"/>
      <c r="AN562" s="120"/>
      <c r="AO562" s="120"/>
      <c r="AP562" s="120"/>
      <c r="AQ562" s="120"/>
      <c r="AR562" s="120"/>
      <c r="AS562" s="120"/>
      <c r="AT562" s="122"/>
      <c r="AU562" s="120"/>
      <c r="AV562" s="120"/>
      <c r="AW562" s="120"/>
      <c r="AX562" s="120"/>
      <c r="AY562" s="121"/>
      <c r="AZ562" s="123"/>
      <c r="BA562" s="120"/>
      <c r="BB562" s="120"/>
      <c r="BC562" s="122"/>
      <c r="BD562" s="122"/>
      <c r="BE562" s="120"/>
      <c r="BF562" s="122"/>
      <c r="BG562" s="122"/>
      <c r="BH562" s="120"/>
      <c r="BI562" s="122"/>
      <c r="BJ562" s="120"/>
      <c r="BK562" s="120"/>
      <c r="BL562" s="121"/>
      <c r="BM562" s="120"/>
      <c r="BN562" s="120"/>
      <c r="BO562" s="120"/>
      <c r="BP562" s="120"/>
      <c r="BQ562" s="120"/>
      <c r="BR562" s="120"/>
      <c r="BS562" s="120"/>
      <c r="BT562" s="120"/>
      <c r="BU562" s="120"/>
      <c r="BV562" s="120"/>
      <c r="BW562" s="121"/>
      <c r="BX562" s="120"/>
      <c r="BY562" s="120"/>
      <c r="BZ562" s="122"/>
      <c r="CA562" s="122"/>
      <c r="CB562" s="120"/>
      <c r="CC562" s="121"/>
      <c r="CD562" s="120"/>
      <c r="CE562" s="120"/>
      <c r="CF562" s="122"/>
      <c r="CG562" s="122"/>
      <c r="CH562" s="120"/>
      <c r="CI562" s="121"/>
      <c r="CJ562" s="121"/>
      <c r="CK562" s="121"/>
      <c r="CL562" s="121"/>
      <c r="CM562" s="124"/>
      <c r="CN562" s="121"/>
      <c r="CO562" s="124"/>
      <c r="CP562" s="121"/>
      <c r="CQ562" s="121"/>
      <c r="CR562" s="124"/>
      <c r="CS562" s="121"/>
      <c r="CT562" s="121"/>
      <c r="CU562" s="121"/>
      <c r="CV562" s="120"/>
      <c r="CW562" s="120"/>
      <c r="CX562" s="120"/>
      <c r="CY562" s="120"/>
      <c r="CZ562" s="120"/>
      <c r="DA562" s="121"/>
      <c r="DB562" s="120"/>
      <c r="DC562" s="120"/>
      <c r="DD562" s="120"/>
      <c r="DE562" s="120"/>
      <c r="DF562" s="120"/>
      <c r="DG562" s="121"/>
      <c r="DH562" s="120"/>
      <c r="DI562" s="120"/>
      <c r="DJ562" s="120"/>
      <c r="DK562" s="120"/>
      <c r="DL562" s="120"/>
      <c r="DM562" s="120"/>
      <c r="DN562" s="120"/>
      <c r="DO562" s="120"/>
      <c r="DP562" s="120"/>
      <c r="DQ562" s="120"/>
      <c r="DR562" s="121"/>
      <c r="DS562" s="120"/>
      <c r="DT562" s="120"/>
      <c r="DU562" s="120"/>
      <c r="DV562" s="120"/>
      <c r="DW562" s="120"/>
      <c r="DX562" s="120"/>
      <c r="DY562" s="120"/>
      <c r="DZ562" s="120"/>
      <c r="EA562" s="120"/>
      <c r="EB562" s="120"/>
      <c r="EC562" s="120"/>
      <c r="ED562" s="120"/>
      <c r="EE562" s="121"/>
      <c r="EF562" s="121"/>
      <c r="EG562" s="121"/>
      <c r="EH562" s="121"/>
      <c r="EI562" s="121"/>
      <c r="EJ562" s="121"/>
      <c r="EK562" s="121"/>
      <c r="EL562" s="121"/>
      <c r="EM562" s="121"/>
      <c r="EN562" s="121"/>
      <c r="EO562" s="121"/>
      <c r="EP562" s="121"/>
      <c r="EQ562" s="120"/>
      <c r="ER562" s="120"/>
      <c r="ES562" s="120"/>
      <c r="ET562" s="120"/>
      <c r="EU562" s="120"/>
      <c r="EV562" s="120"/>
      <c r="EW562" s="120"/>
      <c r="EX562" s="120"/>
      <c r="EY562" s="120"/>
      <c r="EZ562" s="120"/>
      <c r="FA562" s="121"/>
      <c r="FB562" s="120"/>
      <c r="FC562" s="120"/>
      <c r="FD562" s="120"/>
      <c r="FE562" s="120"/>
      <c r="FF562" s="120"/>
      <c r="FG562" s="121"/>
      <c r="FH562" s="120"/>
      <c r="FI562" s="120"/>
      <c r="FJ562" s="120"/>
      <c r="FK562" s="120"/>
      <c r="FL562" s="120"/>
      <c r="FM562" s="121"/>
      <c r="FN562" s="120"/>
      <c r="FO562" s="120"/>
      <c r="FP562" s="120"/>
      <c r="FQ562" s="120"/>
      <c r="FR562" s="120"/>
      <c r="FS562" s="121"/>
      <c r="FT562" s="125"/>
      <c r="FU562" s="116"/>
      <c r="FV562" s="116"/>
      <c r="FW562" s="116"/>
      <c r="FX562" s="116"/>
      <c r="FY562" s="116"/>
      <c r="FZ562" s="116"/>
      <c r="GA562" s="116"/>
      <c r="GB562" s="116"/>
      <c r="GC562" s="116"/>
      <c r="GD562" s="116"/>
      <c r="GE562" s="116"/>
      <c r="GF562" s="116"/>
      <c r="GG562" s="116"/>
      <c r="GH562" s="116"/>
      <c r="GI562" s="116"/>
      <c r="GJ562" s="116"/>
      <c r="GK562" s="116"/>
      <c r="GL562" s="116"/>
      <c r="GM562" s="116"/>
      <c r="GN562" s="116"/>
      <c r="GO562" s="116"/>
      <c r="GP562" s="116"/>
      <c r="GQ562" s="116"/>
      <c r="GR562" s="116"/>
      <c r="GS562" s="116"/>
      <c r="GT562" s="116"/>
      <c r="GU562" s="116"/>
      <c r="GV562" s="116"/>
      <c r="GW562" s="116"/>
      <c r="GX562" s="116"/>
      <c r="GY562" s="116"/>
      <c r="GZ562" s="116"/>
      <c r="HA562" s="116"/>
      <c r="HB562" s="116"/>
      <c r="HC562" s="116"/>
      <c r="HD562" s="116"/>
      <c r="HE562" s="116"/>
      <c r="HF562" s="116"/>
      <c r="HG562" s="116"/>
      <c r="HH562" s="116"/>
      <c r="HI562" s="116"/>
      <c r="HJ562" s="116"/>
      <c r="HK562" s="116"/>
      <c r="HL562" s="116"/>
      <c r="HM562" s="116"/>
      <c r="HN562" s="116"/>
      <c r="HO562" s="116"/>
      <c r="HP562" s="116"/>
      <c r="HQ562" s="116"/>
      <c r="HR562" s="116"/>
      <c r="HS562" s="116"/>
      <c r="HT562" s="116"/>
      <c r="HU562" s="116"/>
      <c r="HV562" s="116"/>
      <c r="HW562" s="116"/>
      <c r="HX562" s="116"/>
      <c r="HY562" s="116"/>
      <c r="HZ562" s="116"/>
      <c r="IA562" s="116"/>
      <c r="IB562" s="116"/>
      <c r="IC562" s="116"/>
      <c r="ID562" s="116"/>
      <c r="IE562" s="116"/>
      <c r="IF562" s="116"/>
      <c r="IG562" s="116"/>
      <c r="IH562" s="116"/>
      <c r="II562" s="116"/>
      <c r="IJ562" s="116"/>
      <c r="IK562" s="116"/>
      <c r="IL562" s="116"/>
      <c r="IM562" s="116"/>
      <c r="IN562" s="116"/>
      <c r="IO562" s="116"/>
      <c r="IP562" s="116"/>
      <c r="IQ562" s="116"/>
      <c r="IR562" s="116"/>
      <c r="IS562" s="116"/>
      <c r="IT562" s="116"/>
      <c r="IU562" s="116"/>
      <c r="IV562" s="116"/>
      <c r="IW562" s="116"/>
      <c r="IX562" s="116"/>
      <c r="IY562" s="116"/>
      <c r="IZ562" s="116"/>
      <c r="JA562" s="116"/>
      <c r="JB562" s="116"/>
      <c r="JC562" s="116"/>
      <c r="JD562" s="116"/>
      <c r="JE562" s="116"/>
      <c r="JF562" s="116"/>
      <c r="JG562" s="116"/>
      <c r="JH562" s="116"/>
      <c r="JI562" s="116"/>
      <c r="JJ562" s="116"/>
      <c r="JK562" s="116"/>
      <c r="JL562" s="116"/>
      <c r="JM562" s="116"/>
      <c r="JN562" s="116"/>
      <c r="JO562" s="116"/>
      <c r="JP562" s="116"/>
      <c r="JQ562" s="116"/>
      <c r="JR562" s="116"/>
      <c r="JS562" s="116"/>
      <c r="JT562" s="116"/>
      <c r="JU562" s="116"/>
      <c r="JV562" s="116"/>
      <c r="JW562" s="116"/>
      <c r="JX562" s="116"/>
      <c r="JY562" s="116"/>
      <c r="JZ562" s="116"/>
      <c r="KA562" s="116"/>
      <c r="KB562" s="116"/>
      <c r="KC562" s="116"/>
      <c r="KD562" s="116"/>
      <c r="KE562" s="116"/>
      <c r="KF562" s="116"/>
      <c r="KG562" s="116"/>
      <c r="KH562" s="116"/>
      <c r="KI562" s="116"/>
      <c r="KJ562" s="116"/>
      <c r="KK562" s="116"/>
      <c r="KL562" s="116"/>
      <c r="KM562" s="116"/>
      <c r="KN562" s="116"/>
      <c r="KO562" s="116"/>
      <c r="KP562" s="116"/>
      <c r="KQ562" s="116"/>
      <c r="KR562" s="116"/>
      <c r="KS562" s="116"/>
      <c r="KT562" s="116"/>
      <c r="KU562" s="116"/>
      <c r="KV562" s="116"/>
      <c r="KW562" s="116"/>
      <c r="KX562" s="116"/>
      <c r="KY562" s="116"/>
      <c r="KZ562" s="116"/>
      <c r="LA562" s="116"/>
      <c r="LB562" s="116"/>
      <c r="LC562" s="116"/>
      <c r="LD562" s="116"/>
      <c r="LE562" s="116"/>
      <c r="LF562" s="116"/>
      <c r="LG562" s="116"/>
      <c r="LH562" s="116"/>
      <c r="LI562" s="116"/>
      <c r="LJ562" s="116"/>
      <c r="LK562" s="116"/>
      <c r="LL562" s="116"/>
      <c r="LM562" s="116"/>
      <c r="LN562" s="116"/>
      <c r="LO562" s="116"/>
      <c r="LP562" s="116"/>
      <c r="LQ562" s="116"/>
      <c r="LR562" s="116"/>
      <c r="LS562" s="116"/>
      <c r="LT562" s="116"/>
      <c r="LU562" s="116"/>
      <c r="LV562" s="116"/>
      <c r="LW562" s="116"/>
      <c r="LX562" s="116"/>
      <c r="LY562" s="116"/>
      <c r="LZ562" s="116"/>
      <c r="MA562" s="116"/>
      <c r="MB562" s="116"/>
      <c r="MC562" s="116"/>
      <c r="MD562" s="116"/>
      <c r="ME562" s="116"/>
      <c r="MF562" s="116"/>
      <c r="MG562" s="116"/>
      <c r="MH562" s="116"/>
      <c r="MI562" s="116"/>
      <c r="MJ562" s="116"/>
      <c r="MK562" s="116"/>
      <c r="ML562" s="116"/>
      <c r="MM562" s="116"/>
      <c r="MN562" s="116"/>
      <c r="MO562" s="116"/>
      <c r="MP562" s="116"/>
      <c r="MQ562" s="116"/>
      <c r="MR562" s="116"/>
      <c r="MS562" s="116"/>
      <c r="MT562" s="116"/>
      <c r="MU562" s="116"/>
      <c r="MV562" s="116"/>
      <c r="MW562" s="116"/>
      <c r="MX562" s="116"/>
      <c r="MY562" s="116"/>
      <c r="MZ562" s="116"/>
      <c r="NA562" s="116"/>
      <c r="NB562" s="116"/>
      <c r="NC562" s="116"/>
      <c r="ND562" s="116"/>
      <c r="NE562" s="116"/>
      <c r="NF562" s="116"/>
      <c r="NG562" s="116"/>
      <c r="NH562" s="116"/>
      <c r="NI562" s="116"/>
      <c r="NJ562" s="116"/>
      <c r="NK562" s="116"/>
      <c r="NL562" s="116"/>
      <c r="NM562" s="116"/>
      <c r="NN562" s="116"/>
      <c r="NO562" s="116"/>
      <c r="NP562" s="116"/>
      <c r="NQ562" s="116"/>
      <c r="NR562" s="116"/>
      <c r="NS562" s="116"/>
      <c r="NT562" s="116"/>
      <c r="NU562" s="116"/>
      <c r="NV562" s="116"/>
      <c r="NW562" s="116"/>
      <c r="NX562" s="116"/>
      <c r="NY562" s="116"/>
      <c r="NZ562" s="116"/>
      <c r="OA562" s="116"/>
      <c r="OB562" s="116"/>
      <c r="OC562" s="116"/>
    </row>
    <row r="563" spans="1:393" ht="13.8" x14ac:dyDescent="0.3">
      <c r="A563" s="15"/>
      <c r="B563" s="12"/>
      <c r="C563" s="12"/>
      <c r="D563" s="15"/>
      <c r="E563" s="15"/>
      <c r="F563" s="15"/>
      <c r="G563" s="15"/>
      <c r="H563" s="15"/>
      <c r="I563" s="15"/>
      <c r="J563" s="15"/>
      <c r="K563" s="15"/>
      <c r="L563" s="15"/>
      <c r="AC563" s="16"/>
      <c r="AD563" s="16"/>
      <c r="AE563" s="103"/>
      <c r="AF563" s="103"/>
      <c r="AG563" s="103"/>
      <c r="AH563" s="103"/>
      <c r="AI563" s="103"/>
      <c r="AJ563" s="103"/>
      <c r="AK563" s="103"/>
      <c r="AL563" s="103"/>
      <c r="AM563" s="126"/>
      <c r="AN563" s="103"/>
      <c r="AO563" s="103"/>
      <c r="AP563" s="103"/>
      <c r="AQ563" s="103"/>
      <c r="AR563" s="103"/>
      <c r="AS563" s="103"/>
      <c r="AT563" s="127"/>
      <c r="AU563" s="103"/>
      <c r="AV563" s="103"/>
      <c r="AW563" s="103"/>
      <c r="AX563" s="103"/>
      <c r="AY563" s="126"/>
      <c r="AZ563" s="128"/>
      <c r="BA563" s="103"/>
      <c r="BB563" s="103"/>
      <c r="BC563" s="104"/>
      <c r="BD563" s="104"/>
      <c r="BE563" s="103"/>
      <c r="BF563" s="104"/>
      <c r="BG563" s="104"/>
      <c r="BH563" s="103"/>
      <c r="BI563" s="104"/>
      <c r="BJ563" s="103"/>
      <c r="BK563" s="103"/>
      <c r="BL563" s="126"/>
      <c r="BM563" s="103"/>
      <c r="BN563" s="103"/>
      <c r="BO563" s="103"/>
      <c r="BP563" s="103"/>
      <c r="BQ563" s="103"/>
      <c r="BR563" s="103"/>
      <c r="BS563" s="103"/>
      <c r="BT563" s="103"/>
      <c r="BU563" s="103"/>
      <c r="BV563" s="103"/>
      <c r="BW563" s="126"/>
      <c r="BX563" s="103"/>
      <c r="BY563" s="103"/>
      <c r="BZ563" s="104"/>
      <c r="CA563" s="104"/>
      <c r="CB563" s="103"/>
      <c r="CC563" s="126"/>
      <c r="CD563" s="103"/>
      <c r="CE563" s="103"/>
      <c r="CF563" s="104"/>
      <c r="CG563" s="104"/>
      <c r="CH563" s="103"/>
      <c r="CI563" s="126"/>
      <c r="CJ563" s="126"/>
      <c r="CK563" s="126"/>
      <c r="CL563" s="126"/>
      <c r="CM563" s="129"/>
      <c r="CN563" s="126"/>
      <c r="CO563" s="129"/>
      <c r="CP563" s="126"/>
      <c r="CQ563" s="126"/>
      <c r="CR563" s="129"/>
      <c r="CS563" s="126"/>
      <c r="CT563" s="126"/>
      <c r="CU563" s="126"/>
      <c r="CV563" s="103"/>
      <c r="CW563" s="103"/>
      <c r="CX563" s="103"/>
      <c r="CY563" s="103"/>
      <c r="CZ563" s="103"/>
      <c r="DA563" s="126"/>
      <c r="DB563" s="103"/>
      <c r="DC563" s="103"/>
      <c r="DD563" s="103"/>
      <c r="DE563" s="103"/>
      <c r="DF563" s="103"/>
      <c r="DG563" s="126"/>
      <c r="DH563" s="103"/>
      <c r="DI563" s="103"/>
      <c r="DJ563" s="103"/>
      <c r="DK563" s="103"/>
      <c r="DL563" s="103"/>
      <c r="DM563" s="103"/>
      <c r="DN563" s="103"/>
      <c r="DO563" s="103"/>
      <c r="DP563" s="103"/>
      <c r="DQ563" s="103"/>
      <c r="DR563" s="126"/>
      <c r="DS563" s="103"/>
      <c r="DT563" s="103"/>
      <c r="DU563" s="103"/>
      <c r="DV563" s="103"/>
      <c r="DW563" s="103"/>
      <c r="DX563" s="103"/>
      <c r="DY563" s="103"/>
      <c r="DZ563" s="103"/>
      <c r="EA563" s="103"/>
      <c r="EB563" s="103"/>
      <c r="EC563" s="103"/>
      <c r="ED563" s="103"/>
      <c r="EE563" s="126"/>
      <c r="EF563" s="126"/>
      <c r="EG563" s="126"/>
      <c r="EH563" s="126"/>
      <c r="EI563" s="126"/>
      <c r="EJ563" s="126"/>
      <c r="EK563" s="126"/>
      <c r="EL563" s="126"/>
      <c r="EM563" s="126"/>
      <c r="EN563" s="126"/>
      <c r="EO563" s="126"/>
      <c r="EP563" s="126"/>
      <c r="EQ563" s="103"/>
      <c r="ER563" s="103"/>
      <c r="ES563" s="103"/>
      <c r="ET563" s="103"/>
      <c r="EU563" s="103"/>
      <c r="EV563" s="103"/>
      <c r="EW563" s="103"/>
      <c r="EX563" s="103"/>
      <c r="EY563" s="103"/>
      <c r="EZ563" s="103"/>
      <c r="FA563" s="126"/>
      <c r="FB563" s="103"/>
      <c r="FC563" s="103"/>
      <c r="FD563" s="103"/>
      <c r="FE563" s="103"/>
      <c r="FF563" s="103"/>
      <c r="FG563" s="126"/>
      <c r="FH563" s="103"/>
      <c r="FI563" s="103"/>
      <c r="FJ563" s="103"/>
      <c r="FK563" s="103"/>
      <c r="FL563" s="103"/>
      <c r="FM563" s="126"/>
      <c r="FN563" s="103"/>
      <c r="FO563" s="103"/>
      <c r="FP563" s="103"/>
      <c r="FQ563" s="103"/>
      <c r="FR563" s="103"/>
      <c r="FS563" s="126"/>
      <c r="FT563" s="130"/>
      <c r="FU563" s="116"/>
      <c r="FV563" s="116"/>
      <c r="FW563" s="116"/>
      <c r="FX563" s="116"/>
      <c r="FY563" s="116"/>
      <c r="FZ563" s="116"/>
      <c r="GA563" s="116"/>
      <c r="GB563" s="116"/>
      <c r="GC563" s="116"/>
      <c r="GD563" s="116"/>
      <c r="GE563" s="116"/>
      <c r="GF563" s="116"/>
      <c r="GG563" s="116"/>
      <c r="GH563" s="116"/>
      <c r="GI563" s="116"/>
      <c r="GJ563" s="116"/>
      <c r="GK563" s="131"/>
      <c r="GL563" s="131"/>
      <c r="GM563" s="116"/>
      <c r="GN563" s="116"/>
      <c r="GO563" s="116"/>
      <c r="GP563" s="116"/>
      <c r="GQ563" s="116"/>
      <c r="GR563" s="116"/>
      <c r="GS563" s="116"/>
      <c r="GT563" s="116"/>
      <c r="GU563" s="116"/>
      <c r="GV563" s="116"/>
      <c r="GW563" s="116"/>
      <c r="GX563" s="116"/>
      <c r="GY563" s="116"/>
      <c r="GZ563" s="116"/>
      <c r="HA563" s="116"/>
      <c r="HB563" s="116"/>
      <c r="HC563" s="116"/>
      <c r="HD563" s="116"/>
      <c r="HE563" s="116"/>
      <c r="HF563" s="116"/>
      <c r="HG563" s="116"/>
      <c r="HH563" s="116"/>
      <c r="HI563" s="116"/>
      <c r="HJ563" s="116"/>
      <c r="HK563" s="116"/>
      <c r="HL563" s="116"/>
      <c r="HM563" s="116"/>
      <c r="HN563" s="116"/>
      <c r="HO563" s="116"/>
      <c r="HP563" s="116"/>
      <c r="HQ563" s="116"/>
      <c r="HR563" s="116"/>
      <c r="HS563" s="116"/>
      <c r="HT563" s="116"/>
      <c r="HU563" s="116"/>
      <c r="HV563" s="116"/>
      <c r="HW563" s="116"/>
      <c r="HX563" s="116"/>
      <c r="HY563" s="116"/>
      <c r="HZ563" s="116"/>
      <c r="IA563" s="116"/>
      <c r="IB563" s="116"/>
      <c r="IC563" s="116"/>
      <c r="ID563" s="116"/>
      <c r="IE563" s="116"/>
      <c r="IF563" s="116"/>
      <c r="IG563" s="116"/>
      <c r="IH563" s="116"/>
      <c r="II563" s="116"/>
      <c r="IJ563" s="116"/>
      <c r="IK563" s="116"/>
      <c r="IL563" s="116"/>
      <c r="IM563" s="116"/>
      <c r="IN563" s="116"/>
      <c r="IO563" s="116"/>
      <c r="IP563" s="116"/>
      <c r="IQ563" s="116"/>
      <c r="IR563" s="116"/>
      <c r="IS563" s="116"/>
      <c r="IT563" s="116"/>
      <c r="IU563" s="116"/>
      <c r="IV563" s="116"/>
      <c r="IW563" s="116"/>
      <c r="IX563" s="116"/>
      <c r="IY563" s="116"/>
      <c r="IZ563" s="116"/>
      <c r="JA563" s="116"/>
      <c r="JB563" s="116"/>
      <c r="JC563" s="116"/>
      <c r="JD563" s="116"/>
      <c r="JE563" s="116"/>
      <c r="JF563" s="116"/>
      <c r="JG563" s="116"/>
      <c r="JH563" s="116"/>
      <c r="JI563" s="116"/>
      <c r="JJ563" s="116"/>
      <c r="JK563" s="116"/>
      <c r="JL563" s="116"/>
      <c r="JM563" s="116"/>
      <c r="JN563" s="116"/>
      <c r="JO563" s="116"/>
      <c r="JP563" s="116"/>
      <c r="JQ563" s="116"/>
      <c r="JR563" s="116"/>
      <c r="JS563" s="116"/>
      <c r="JT563" s="116"/>
      <c r="JU563" s="116"/>
      <c r="JV563" s="116"/>
      <c r="JW563" s="116"/>
      <c r="JX563" s="116"/>
      <c r="JY563" s="116"/>
      <c r="JZ563" s="116"/>
      <c r="KA563" s="116"/>
      <c r="KB563" s="116"/>
      <c r="KC563" s="116"/>
      <c r="KD563" s="116"/>
      <c r="KE563" s="116"/>
      <c r="KF563" s="116"/>
      <c r="KG563" s="116"/>
      <c r="KH563" s="116"/>
      <c r="KI563" s="116"/>
      <c r="KJ563" s="116"/>
      <c r="KK563" s="116"/>
      <c r="KL563" s="116"/>
      <c r="KM563" s="116"/>
      <c r="KN563" s="116"/>
      <c r="KO563" s="116"/>
      <c r="KP563" s="116"/>
      <c r="KQ563" s="116"/>
      <c r="KR563" s="116"/>
      <c r="KS563" s="116"/>
      <c r="KT563" s="116"/>
      <c r="KU563" s="116"/>
      <c r="KV563" s="116"/>
      <c r="KW563" s="116"/>
      <c r="KX563" s="116"/>
      <c r="KY563" s="116"/>
      <c r="KZ563" s="116"/>
      <c r="LA563" s="116"/>
      <c r="LB563" s="116"/>
      <c r="LC563" s="116"/>
      <c r="LD563" s="116"/>
      <c r="LE563" s="116"/>
      <c r="LF563" s="116"/>
      <c r="LG563" s="116"/>
      <c r="LH563" s="116"/>
      <c r="LI563" s="116"/>
      <c r="LJ563" s="116"/>
      <c r="LK563" s="116"/>
      <c r="LL563" s="116"/>
      <c r="LM563" s="116"/>
      <c r="LN563" s="116"/>
      <c r="LO563" s="116"/>
      <c r="LP563" s="116"/>
      <c r="LQ563" s="116"/>
      <c r="LR563" s="116"/>
      <c r="LS563" s="116"/>
      <c r="LT563" s="116"/>
      <c r="LU563" s="116"/>
      <c r="LV563" s="116"/>
      <c r="LW563" s="116"/>
      <c r="LX563" s="116"/>
      <c r="LY563" s="116"/>
      <c r="LZ563" s="116"/>
      <c r="MA563" s="116"/>
      <c r="MB563" s="116"/>
      <c r="MC563" s="116"/>
      <c r="MD563" s="116"/>
      <c r="ME563" s="116"/>
      <c r="MF563" s="116"/>
      <c r="MG563" s="116"/>
      <c r="MH563" s="116"/>
      <c r="MI563" s="116"/>
      <c r="MJ563" s="116"/>
      <c r="MK563" s="116"/>
      <c r="ML563" s="116"/>
      <c r="MM563" s="116"/>
      <c r="MN563" s="116"/>
      <c r="MO563" s="116"/>
      <c r="MP563" s="116"/>
      <c r="MQ563" s="116"/>
      <c r="MR563" s="116"/>
      <c r="MS563" s="116"/>
      <c r="MT563" s="116"/>
      <c r="MU563" s="116"/>
      <c r="MV563" s="116"/>
      <c r="MW563" s="116"/>
      <c r="MX563" s="116"/>
      <c r="MY563" s="116"/>
      <c r="MZ563" s="116"/>
      <c r="NA563" s="116"/>
      <c r="NB563" s="116"/>
      <c r="NC563" s="116"/>
      <c r="ND563" s="116"/>
      <c r="NE563" s="116"/>
      <c r="NF563" s="116"/>
      <c r="NG563" s="116"/>
      <c r="NH563" s="116"/>
      <c r="NI563" s="116"/>
      <c r="NJ563" s="116"/>
      <c r="NK563" s="116"/>
      <c r="NL563" s="116"/>
      <c r="NM563" s="116"/>
      <c r="NN563" s="116"/>
      <c r="NO563" s="116"/>
      <c r="NP563" s="116"/>
      <c r="NQ563" s="116"/>
      <c r="NR563" s="116"/>
      <c r="NS563" s="116"/>
      <c r="NT563" s="116"/>
      <c r="NU563" s="116"/>
      <c r="NV563" s="116"/>
      <c r="NW563" s="116"/>
      <c r="NX563" s="116"/>
      <c r="NY563" s="116"/>
      <c r="NZ563" s="116"/>
      <c r="OA563" s="116"/>
      <c r="OB563" s="116"/>
      <c r="OC563" s="116"/>
    </row>
    <row r="566" spans="1:393" x14ac:dyDescent="0.3">
      <c r="BA566" s="17"/>
      <c r="BB566" s="17"/>
      <c r="BC566" s="18"/>
      <c r="BD566" s="18"/>
      <c r="BE566" s="17"/>
      <c r="BF566" s="18"/>
      <c r="BG566" s="18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HC566" s="2"/>
      <c r="HI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NL566" s="2"/>
      <c r="NM566" s="2"/>
      <c r="NN566" s="2"/>
      <c r="NO566" s="2"/>
      <c r="NP566" s="2"/>
      <c r="NQ566" s="2"/>
      <c r="NR566" s="2"/>
      <c r="NS566" s="2"/>
    </row>
    <row r="567" spans="1:393" x14ac:dyDescent="0.3">
      <c r="BA567" s="17"/>
      <c r="BB567" s="17"/>
      <c r="BC567" s="18"/>
      <c r="BD567" s="18"/>
      <c r="BE567" s="17"/>
      <c r="BF567" s="18"/>
      <c r="BG567" s="18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HC567" s="2"/>
      <c r="HI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NL567" s="2"/>
      <c r="NM567" s="2"/>
      <c r="NN567" s="2"/>
      <c r="NO567" s="2"/>
      <c r="NP567" s="2"/>
      <c r="NQ567" s="2"/>
      <c r="NR567" s="2"/>
      <c r="NS567" s="2"/>
    </row>
    <row r="568" spans="1:393" x14ac:dyDescent="0.3">
      <c r="BA568" s="17"/>
      <c r="BB568" s="17"/>
      <c r="BC568" s="18"/>
      <c r="BD568" s="18"/>
      <c r="BE568" s="17"/>
      <c r="BF568" s="18"/>
      <c r="BG568" s="18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HC568" s="2"/>
      <c r="HI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NL568" s="2"/>
      <c r="NM568" s="2"/>
      <c r="NN568" s="2"/>
      <c r="NO568" s="2"/>
      <c r="NP568" s="2"/>
      <c r="NQ568" s="2"/>
      <c r="NR568" s="2"/>
      <c r="NS568" s="2"/>
    </row>
    <row r="569" spans="1:393" x14ac:dyDescent="0.3">
      <c r="A569" s="2"/>
      <c r="D569" s="2"/>
      <c r="E569" s="2"/>
      <c r="F569" s="2"/>
      <c r="G569" s="2"/>
      <c r="H569" s="2"/>
      <c r="I569" s="2"/>
      <c r="J569" s="2"/>
      <c r="K569" s="2"/>
      <c r="L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17"/>
      <c r="BB569" s="17"/>
      <c r="BC569" s="18"/>
      <c r="BD569" s="18"/>
      <c r="BE569" s="17"/>
      <c r="BF569" s="18"/>
      <c r="BG569" s="18"/>
      <c r="BP569" s="2"/>
      <c r="BQ569" s="2"/>
      <c r="BT569" s="2"/>
      <c r="BU569" s="2"/>
      <c r="CX569" s="2"/>
      <c r="CY569" s="2"/>
      <c r="DD569" s="2"/>
      <c r="DE569" s="2"/>
      <c r="DL569" s="2"/>
      <c r="DM569" s="2"/>
      <c r="DO569" s="2"/>
      <c r="DP569" s="2"/>
      <c r="DV569" s="2"/>
      <c r="DW569" s="2"/>
      <c r="EB569" s="2"/>
      <c r="EC569" s="2"/>
      <c r="ET569" s="2"/>
      <c r="EU569" s="2"/>
      <c r="EX569" s="2"/>
      <c r="EY569" s="2"/>
      <c r="FD569" s="2"/>
      <c r="FE569" s="2"/>
      <c r="FJ569" s="2"/>
      <c r="FK569" s="2"/>
      <c r="FP569" s="2"/>
      <c r="FQ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HC569" s="2"/>
      <c r="HI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NL569" s="2"/>
      <c r="NM569" s="2"/>
      <c r="NN569" s="2"/>
      <c r="NO569" s="2"/>
      <c r="NP569" s="2"/>
      <c r="NQ569" s="2"/>
      <c r="NR569" s="2"/>
      <c r="NS569" s="2"/>
    </row>
    <row r="570" spans="1:393" x14ac:dyDescent="0.3">
      <c r="A570" s="2"/>
      <c r="D570" s="2"/>
      <c r="E570" s="2"/>
      <c r="F570" s="2"/>
      <c r="G570" s="2"/>
      <c r="H570" s="2"/>
      <c r="I570" s="2"/>
      <c r="J570" s="2"/>
      <c r="K570" s="2"/>
      <c r="L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17"/>
      <c r="BB570" s="17"/>
      <c r="BC570" s="18"/>
      <c r="BD570" s="18"/>
      <c r="BE570" s="17"/>
      <c r="BF570" s="18"/>
      <c r="BG570" s="18"/>
      <c r="BP570" s="2"/>
      <c r="BQ570" s="2"/>
      <c r="BT570" s="2"/>
      <c r="BU570" s="2"/>
      <c r="CX570" s="2"/>
      <c r="CY570" s="2"/>
      <c r="DD570" s="2"/>
      <c r="DE570" s="2"/>
      <c r="DL570" s="2"/>
      <c r="DM570" s="2"/>
      <c r="DO570" s="2"/>
      <c r="DP570" s="2"/>
      <c r="DV570" s="2"/>
      <c r="DW570" s="2"/>
      <c r="EB570" s="2"/>
      <c r="EC570" s="2"/>
      <c r="ET570" s="2"/>
      <c r="EU570" s="2"/>
      <c r="EX570" s="2"/>
      <c r="EY570" s="2"/>
      <c r="FD570" s="2"/>
      <c r="FE570" s="2"/>
      <c r="FJ570" s="2"/>
      <c r="FK570" s="2"/>
      <c r="FP570" s="2"/>
      <c r="FQ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HC570" s="2"/>
      <c r="HI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NL570" s="2"/>
      <c r="NM570" s="2"/>
      <c r="NN570" s="2"/>
      <c r="NO570" s="2"/>
      <c r="NP570" s="2"/>
      <c r="NQ570" s="2"/>
      <c r="NR570" s="2"/>
      <c r="NS570" s="2"/>
    </row>
    <row r="571" spans="1:393" x14ac:dyDescent="0.3">
      <c r="A571" s="2"/>
      <c r="D571" s="2"/>
      <c r="E571" s="2"/>
      <c r="F571" s="2"/>
      <c r="G571" s="2"/>
      <c r="H571" s="2"/>
      <c r="I571" s="2"/>
      <c r="J571" s="2"/>
      <c r="K571" s="2"/>
      <c r="L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P571" s="2"/>
      <c r="BQ571" s="2"/>
      <c r="BT571" s="2"/>
      <c r="BU571" s="2"/>
      <c r="CX571" s="2"/>
      <c r="CY571" s="2"/>
      <c r="DD571" s="2"/>
      <c r="DE571" s="2"/>
      <c r="DL571" s="2"/>
      <c r="DM571" s="2"/>
      <c r="DO571" s="2"/>
      <c r="DP571" s="2"/>
      <c r="DV571" s="2"/>
      <c r="DW571" s="2"/>
      <c r="EB571" s="2"/>
      <c r="EC571" s="2"/>
      <c r="ET571" s="2"/>
      <c r="EU571" s="2"/>
      <c r="EX571" s="2"/>
      <c r="EY571" s="2"/>
      <c r="FD571" s="2"/>
      <c r="FE571" s="2"/>
      <c r="FJ571" s="2"/>
      <c r="FK571" s="2"/>
      <c r="FP571" s="2"/>
      <c r="FQ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HC571" s="2"/>
      <c r="HI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NL571" s="2"/>
      <c r="NM571" s="2"/>
      <c r="NN571" s="2"/>
      <c r="NO571" s="2"/>
      <c r="NP571" s="2"/>
      <c r="NQ571" s="2"/>
      <c r="NR571" s="2"/>
      <c r="NS571" s="2"/>
    </row>
    <row r="572" spans="1:393" x14ac:dyDescent="0.3">
      <c r="A572" s="2"/>
      <c r="D572" s="2"/>
      <c r="E572" s="2"/>
      <c r="F572" s="2"/>
      <c r="G572" s="2"/>
      <c r="H572" s="2"/>
      <c r="I572" s="2"/>
      <c r="J572" s="2"/>
      <c r="K572" s="2"/>
      <c r="L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P572" s="2"/>
      <c r="BQ572" s="2"/>
      <c r="BT572" s="2"/>
      <c r="BU572" s="2"/>
      <c r="CX572" s="2"/>
      <c r="CY572" s="2"/>
      <c r="DD572" s="2"/>
      <c r="DE572" s="2"/>
      <c r="DL572" s="2"/>
      <c r="DM572" s="2"/>
      <c r="DO572" s="2"/>
      <c r="DP572" s="2"/>
      <c r="DV572" s="2"/>
      <c r="DW572" s="2"/>
      <c r="EB572" s="2"/>
      <c r="EC572" s="2"/>
      <c r="ET572" s="2"/>
      <c r="EU572" s="2"/>
      <c r="EX572" s="2"/>
      <c r="EY572" s="2"/>
      <c r="FD572" s="2"/>
      <c r="FE572" s="2"/>
      <c r="FJ572" s="2"/>
      <c r="FK572" s="2"/>
      <c r="FP572" s="2"/>
      <c r="FQ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HC572" s="2"/>
      <c r="HI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NL572" s="2"/>
      <c r="NM572" s="2"/>
      <c r="NN572" s="2"/>
      <c r="NO572" s="2"/>
      <c r="NP572" s="2"/>
      <c r="NQ572" s="2"/>
      <c r="NR572" s="2"/>
      <c r="NS572" s="2"/>
    </row>
    <row r="578" spans="1:383" ht="13.8" x14ac:dyDescent="0.3">
      <c r="A578" s="2"/>
      <c r="D578" s="2"/>
      <c r="E578" s="2"/>
      <c r="F578" s="2"/>
      <c r="G578" s="2"/>
      <c r="H578" s="2"/>
      <c r="I578" s="2"/>
      <c r="J578" s="2"/>
      <c r="K578" s="2"/>
      <c r="L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1"/>
      <c r="CN578" s="2"/>
      <c r="CO578" s="21"/>
      <c r="CP578" s="2"/>
      <c r="CQ578" s="2"/>
      <c r="CR578" s="21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53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HC578" s="2"/>
      <c r="HI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NL578" s="2"/>
      <c r="NM578" s="2"/>
      <c r="NN578" s="2"/>
      <c r="NO578" s="2"/>
      <c r="NP578" s="2"/>
      <c r="NQ578" s="2"/>
      <c r="NR578" s="2"/>
      <c r="NS578" s="2"/>
    </row>
  </sheetData>
  <mergeCells count="158">
    <mergeCell ref="NH9:NK9"/>
    <mergeCell ref="A6:NK6"/>
    <mergeCell ref="A7:NK7"/>
    <mergeCell ref="A10:A12"/>
    <mergeCell ref="B10:B12"/>
    <mergeCell ref="MN10:MQ10"/>
    <mergeCell ref="MR10:MU10"/>
    <mergeCell ref="MN11:MN12"/>
    <mergeCell ref="MO11:MO12"/>
    <mergeCell ref="MP11:MP12"/>
    <mergeCell ref="MQ11:MQ12"/>
    <mergeCell ref="MV10:NK10"/>
    <mergeCell ref="MV11:MV12"/>
    <mergeCell ref="MW11:MW12"/>
    <mergeCell ref="MX11:MX12"/>
    <mergeCell ref="MY11:MY12"/>
    <mergeCell ref="MZ11:MZ12"/>
    <mergeCell ref="NA11:NA12"/>
    <mergeCell ref="NB11:NB12"/>
    <mergeCell ref="NC11:NC12"/>
    <mergeCell ref="A8:FS8"/>
    <mergeCell ref="C10:C12"/>
    <mergeCell ref="D10:D12"/>
    <mergeCell ref="AC10:AM10"/>
    <mergeCell ref="AN10:AY10"/>
    <mergeCell ref="AZ10:BL10"/>
    <mergeCell ref="BM10:BW10"/>
    <mergeCell ref="BX10:CC10"/>
    <mergeCell ref="CD10:CI10"/>
    <mergeCell ref="EQ10:FA10"/>
    <mergeCell ref="FB10:FG10"/>
    <mergeCell ref="FH10:FM10"/>
    <mergeCell ref="FN10:FS10"/>
    <mergeCell ref="CJ10:CU10"/>
    <mergeCell ref="CV10:DA10"/>
    <mergeCell ref="DB10:DG10"/>
    <mergeCell ref="DH10:DR10"/>
    <mergeCell ref="I10:I12"/>
    <mergeCell ref="J10:J12"/>
    <mergeCell ref="K10:K12"/>
    <mergeCell ref="L10:L12"/>
    <mergeCell ref="DS10:EE10"/>
    <mergeCell ref="EF10:EP10"/>
    <mergeCell ref="AL11:AL12"/>
    <mergeCell ref="AM11:AM12"/>
    <mergeCell ref="AN11:AN12"/>
    <mergeCell ref="AO11:AO12"/>
    <mergeCell ref="AP11:AP12"/>
    <mergeCell ref="AS11:AS12"/>
    <mergeCell ref="M11:AB11"/>
    <mergeCell ref="AC11:AC12"/>
    <mergeCell ref="AD11:AD12"/>
    <mergeCell ref="AE11:AE12"/>
    <mergeCell ref="AH11:AH12"/>
    <mergeCell ref="AI11:AI12"/>
    <mergeCell ref="BC11:BD11"/>
    <mergeCell ref="BE11:BE12"/>
    <mergeCell ref="BF11:BG11"/>
    <mergeCell ref="BH11:BH12"/>
    <mergeCell ref="BK11:BK12"/>
    <mergeCell ref="BL11:BL12"/>
    <mergeCell ref="AU11:AU12"/>
    <mergeCell ref="AX11:AX12"/>
    <mergeCell ref="AY11:AY12"/>
    <mergeCell ref="AZ11:AZ12"/>
    <mergeCell ref="BA11:BA12"/>
    <mergeCell ref="BB11:BB12"/>
    <mergeCell ref="BW11:BW12"/>
    <mergeCell ref="BX11:CB11"/>
    <mergeCell ref="CC11:CC12"/>
    <mergeCell ref="CD11:CH11"/>
    <mergeCell ref="CI11:CI12"/>
    <mergeCell ref="CV11:CV12"/>
    <mergeCell ref="BM11:BM12"/>
    <mergeCell ref="BN11:BN12"/>
    <mergeCell ref="BO11:BO12"/>
    <mergeCell ref="BR11:BR12"/>
    <mergeCell ref="BS11:BS12"/>
    <mergeCell ref="BV11:BV12"/>
    <mergeCell ref="DG11:DG12"/>
    <mergeCell ref="DH11:DH12"/>
    <mergeCell ref="DI11:DI12"/>
    <mergeCell ref="DJ11:DJ12"/>
    <mergeCell ref="DK11:DK12"/>
    <mergeCell ref="DN11:DN12"/>
    <mergeCell ref="CW11:CW12"/>
    <mergeCell ref="CZ11:CZ12"/>
    <mergeCell ref="DA11:DA12"/>
    <mergeCell ref="DB11:DB12"/>
    <mergeCell ref="DC11:DC12"/>
    <mergeCell ref="DF11:DF12"/>
    <mergeCell ref="DY11:DY12"/>
    <mergeCell ref="DZ11:DZ12"/>
    <mergeCell ref="EA11:EA12"/>
    <mergeCell ref="ED11:ED12"/>
    <mergeCell ref="EE11:EE12"/>
    <mergeCell ref="EQ11:EQ12"/>
    <mergeCell ref="DQ11:DQ12"/>
    <mergeCell ref="DR11:DR12"/>
    <mergeCell ref="DS11:DS12"/>
    <mergeCell ref="DT11:DT12"/>
    <mergeCell ref="DU11:DU12"/>
    <mergeCell ref="DX11:DX12"/>
    <mergeCell ref="FB11:FB12"/>
    <mergeCell ref="FC11:FC12"/>
    <mergeCell ref="FF11:FF12"/>
    <mergeCell ref="FG11:FG12"/>
    <mergeCell ref="FH11:FH12"/>
    <mergeCell ref="FI11:FI12"/>
    <mergeCell ref="ER11:ER12"/>
    <mergeCell ref="ES11:ES12"/>
    <mergeCell ref="EV11:EV12"/>
    <mergeCell ref="EW11:EW12"/>
    <mergeCell ref="EZ11:EZ12"/>
    <mergeCell ref="FA11:FA12"/>
    <mergeCell ref="GK11:GQ11"/>
    <mergeCell ref="GR11:GW11"/>
    <mergeCell ref="GX11:HC11"/>
    <mergeCell ref="HD11:HI11"/>
    <mergeCell ref="HJ11:HM11"/>
    <mergeCell ref="HP11:HW11"/>
    <mergeCell ref="FL11:FL12"/>
    <mergeCell ref="FM11:FM12"/>
    <mergeCell ref="FN11:FN12"/>
    <mergeCell ref="FO11:FO12"/>
    <mergeCell ref="FR11:FR12"/>
    <mergeCell ref="FS11:FS12"/>
    <mergeCell ref="JT11:KA11"/>
    <mergeCell ref="KB11:KI11"/>
    <mergeCell ref="KJ11:KQ11"/>
    <mergeCell ref="KR11:KY11"/>
    <mergeCell ref="KZ11:LG11"/>
    <mergeCell ref="LH11:LO11"/>
    <mergeCell ref="HX11:IE11"/>
    <mergeCell ref="IF11:IM11"/>
    <mergeCell ref="IN11:IU11"/>
    <mergeCell ref="IV11:JC11"/>
    <mergeCell ref="JD11:JK11"/>
    <mergeCell ref="JL11:JS11"/>
    <mergeCell ref="NY11:OB11"/>
    <mergeCell ref="MT11:MT12"/>
    <mergeCell ref="MU11:MU12"/>
    <mergeCell ref="NL11:NO11"/>
    <mergeCell ref="NP11:NS11"/>
    <mergeCell ref="NU11:NX11"/>
    <mergeCell ref="LP11:LW11"/>
    <mergeCell ref="LX11:ME11"/>
    <mergeCell ref="MF11:MM11"/>
    <mergeCell ref="MR11:MR12"/>
    <mergeCell ref="MS11:MS12"/>
    <mergeCell ref="NK11:NK12"/>
    <mergeCell ref="ND11:ND12"/>
    <mergeCell ref="NE11:NE12"/>
    <mergeCell ref="NF11:NF12"/>
    <mergeCell ref="NG11:NG12"/>
    <mergeCell ref="NH11:NH12"/>
    <mergeCell ref="NI11:NI12"/>
    <mergeCell ref="NJ11:NJ12"/>
  </mergeCells>
  <pageMargins left="0.31496062992125984" right="0.11811023622047245" top="0.19685039370078741" bottom="0.59055118110236227" header="0.31496062992125984" footer="0.31496062992125984"/>
  <pageSetup paperSize="9" scale="65" fitToHeight="57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Додаток до рішення КП Новозавод</vt:lpstr>
      <vt:lpstr>'Додаток до рішення КП Новозавод'!Заголовки_для_печати</vt:lpstr>
      <vt:lpstr>'Додаток до рішення КП Новозавод'!Область_печати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Вікторія В. Латина</cp:lastModifiedBy>
  <cp:lastPrinted>2017-12-06T09:23:22Z</cp:lastPrinted>
  <dcterms:created xsi:type="dcterms:W3CDTF">2017-11-08T12:37:04Z</dcterms:created>
  <dcterms:modified xsi:type="dcterms:W3CDTF">2017-12-13T07:12:09Z</dcterms:modified>
</cp:coreProperties>
</file>